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ables/table2.xml" ContentType="application/vnd.openxmlformats-officedocument.spreadsheetml.table+xml"/>
  <Override PartName="/xl/comments3.xml" ContentType="application/vnd.openxmlformats-officedocument.spreadsheetml.comments+xml"/>
  <Override PartName="/xl/tables/table3.xml" ContentType="application/vnd.openxmlformats-officedocument.spreadsheetml.table+xml"/>
  <Override PartName="/xl/comments4.xml" ContentType="application/vnd.openxmlformats-officedocument.spreadsheetml.comments+xml"/>
  <Override PartName="/xl/tables/table4.xml" ContentType="application/vnd.openxmlformats-officedocument.spreadsheetml.table+xml"/>
  <Override PartName="/xl/comments5.xml" ContentType="application/vnd.openxmlformats-officedocument.spreadsheetml.comments+xml"/>
  <Override PartName="/xl/tables/table5.xml" ContentType="application/vnd.openxmlformats-officedocument.spreadsheetml.table+xml"/>
  <Override PartName="/xl/comments6.xml" ContentType="application/vnd.openxmlformats-officedocument.spreadsheetml.comments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ables/table7.xml" ContentType="application/vnd.openxmlformats-officedocument.spreadsheetml.table+xml"/>
  <Override PartName="/xl/comments8.xml" ContentType="application/vnd.openxmlformats-officedocument.spreadsheetml.comments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1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omments1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E:\Data Analytics Projects\Call Centre Data Analysis for Sales Manager\"/>
    </mc:Choice>
  </mc:AlternateContent>
  <xr:revisionPtr revIDLastSave="0" documentId="13_ncr:1_{28D6F104-97D3-453F-900E-228A5AD27738}" xr6:coauthVersionLast="47" xr6:coauthVersionMax="47" xr10:uidLastSave="{00000000-0000-0000-0000-000000000000}"/>
  <bookViews>
    <workbookView xWindow="-108" yWindow="-108" windowWidth="23256" windowHeight="12456" activeTab="1" xr2:uid="{F36D5181-191C-4F7C-9C42-82862B6E1AEA}"/>
  </bookViews>
  <sheets>
    <sheet name="Read Me First" sheetId="2" r:id="rId1"/>
    <sheet name="Deliverables" sheetId="19" r:id="rId2"/>
    <sheet name="DS Inspection" sheetId="22" r:id="rId3"/>
    <sheet name="TO-Calls-Ords" sheetId="6" r:id="rId4"/>
    <sheet name="TO-Calls-Sprts" sheetId="7" r:id="rId5"/>
    <sheet name="Customers" sheetId="21" r:id="rId6"/>
    <sheet name="AreaCodes" sheetId="9" r:id="rId7"/>
    <sheet name="ProvStates" sheetId="13" r:id="rId8"/>
    <sheet name="Others Data" sheetId="8" r:id="rId9"/>
    <sheet name="Modes" sheetId="18" r:id="rId10"/>
    <sheet name="Expert DM" sheetId="15" r:id="rId11"/>
    <sheet name="Agent Busy PTs" sheetId="25" r:id="rId12"/>
  </sheets>
  <externalReferences>
    <externalReference r:id="rId13"/>
  </externalReferences>
  <calcPr calcId="191029"/>
  <pivotCaches>
    <pivotCache cacheId="0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" i="18" l="1"/>
  <c r="M1" i="18"/>
  <c r="X9" i="15" l="1"/>
  <c r="X10" i="15" l="1"/>
  <c r="X11" i="15"/>
  <c r="X12" i="15"/>
  <c r="X13" i="15"/>
  <c r="X14" i="15"/>
  <c r="X15" i="15"/>
  <c r="X16" i="15"/>
  <c r="X17" i="15"/>
  <c r="X18" i="15"/>
  <c r="X19" i="15"/>
  <c r="X20" i="15"/>
  <c r="X21" i="15"/>
  <c r="X22" i="15"/>
  <c r="X23" i="15"/>
  <c r="X24" i="15"/>
  <c r="X25" i="15"/>
  <c r="X26" i="15"/>
  <c r="X27" i="15"/>
  <c r="X28" i="15"/>
  <c r="X29" i="15"/>
  <c r="X30" i="15"/>
  <c r="X31" i="15"/>
  <c r="X32" i="15"/>
  <c r="X33" i="15"/>
  <c r="X34" i="15"/>
  <c r="X35" i="15"/>
  <c r="X36" i="15"/>
  <c r="X37" i="15"/>
  <c r="X38" i="15"/>
  <c r="X39" i="15"/>
  <c r="X40" i="15"/>
  <c r="X41" i="15"/>
  <c r="X42" i="15"/>
  <c r="X43" i="15"/>
  <c r="X44" i="15"/>
  <c r="X45" i="15"/>
  <c r="X46" i="15"/>
  <c r="X47" i="15"/>
  <c r="X48" i="15"/>
  <c r="X49" i="15"/>
  <c r="X50" i="15"/>
  <c r="X51" i="15"/>
  <c r="X52" i="15"/>
  <c r="X53" i="15"/>
  <c r="X54" i="15"/>
  <c r="X55" i="15"/>
  <c r="X56" i="15"/>
  <c r="X57" i="15"/>
  <c r="X58" i="15"/>
  <c r="X59" i="15"/>
  <c r="X60" i="15"/>
  <c r="X61" i="15"/>
  <c r="X62" i="15"/>
  <c r="X63" i="15"/>
  <c r="X64" i="15"/>
  <c r="X65" i="15"/>
  <c r="X66" i="15"/>
  <c r="X67" i="15"/>
  <c r="X68" i="15"/>
  <c r="X69" i="15"/>
  <c r="X70" i="15"/>
  <c r="X71" i="15"/>
  <c r="X72" i="15"/>
  <c r="X73" i="15"/>
  <c r="X74" i="15"/>
  <c r="X75" i="15"/>
  <c r="X76" i="15"/>
  <c r="X77" i="15"/>
  <c r="X78" i="15"/>
  <c r="X79" i="15"/>
  <c r="X80" i="15"/>
  <c r="X81" i="15"/>
  <c r="X82" i="15"/>
  <c r="X83" i="15"/>
  <c r="X84" i="15"/>
  <c r="X85" i="15"/>
  <c r="X86" i="15"/>
  <c r="X87" i="15"/>
  <c r="X88" i="15"/>
  <c r="X89" i="15"/>
  <c r="X90" i="15"/>
  <c r="X91" i="15"/>
  <c r="X92" i="15"/>
  <c r="X93" i="15"/>
  <c r="X94" i="15"/>
  <c r="X95" i="15"/>
  <c r="X96" i="15"/>
  <c r="X97" i="15"/>
  <c r="X98" i="15"/>
  <c r="X99" i="15"/>
  <c r="X100" i="15"/>
  <c r="X101" i="15"/>
  <c r="X102" i="15"/>
  <c r="X103" i="15"/>
  <c r="X104" i="15"/>
  <c r="X105" i="15"/>
  <c r="X106" i="15"/>
  <c r="X107" i="15"/>
  <c r="X108" i="15"/>
  <c r="X109" i="15"/>
  <c r="X110" i="15"/>
  <c r="X111" i="15"/>
  <c r="X112" i="15"/>
  <c r="X113" i="15"/>
  <c r="X114" i="15"/>
  <c r="X115" i="15"/>
  <c r="X116" i="15"/>
  <c r="X117" i="15"/>
  <c r="X118" i="15"/>
  <c r="X119" i="15"/>
  <c r="X120" i="15"/>
  <c r="X121" i="15"/>
  <c r="X122" i="15"/>
  <c r="X123" i="15"/>
  <c r="X124" i="15"/>
  <c r="X125" i="15"/>
  <c r="X126" i="15"/>
  <c r="X127" i="15"/>
  <c r="X128" i="15"/>
  <c r="X129" i="15"/>
  <c r="X130" i="15"/>
  <c r="X131" i="15"/>
  <c r="X132" i="15"/>
  <c r="X133" i="15"/>
  <c r="X134" i="15"/>
  <c r="X135" i="15"/>
  <c r="X136" i="15"/>
  <c r="X137" i="15"/>
  <c r="X138" i="15"/>
  <c r="X139" i="15"/>
  <c r="X140" i="15"/>
  <c r="X141" i="15"/>
  <c r="X142" i="15"/>
  <c r="X143" i="15"/>
  <c r="X144" i="15"/>
  <c r="X145" i="15"/>
  <c r="X146" i="15"/>
  <c r="X147" i="15"/>
  <c r="X148" i="15"/>
  <c r="X149" i="15"/>
  <c r="X150" i="15"/>
  <c r="X151" i="15"/>
  <c r="X152" i="15"/>
  <c r="X153" i="15"/>
  <c r="X154" i="15"/>
  <c r="X155" i="15"/>
  <c r="X156" i="15"/>
  <c r="X157" i="15"/>
  <c r="X158" i="15"/>
  <c r="X159" i="15"/>
  <c r="X160" i="15"/>
  <c r="X161" i="15"/>
  <c r="X162" i="15"/>
  <c r="X163" i="15"/>
  <c r="X164" i="15"/>
  <c r="X165" i="15"/>
  <c r="X166" i="15"/>
  <c r="X167" i="15"/>
  <c r="X168" i="15"/>
  <c r="X169" i="15"/>
  <c r="X170" i="15"/>
  <c r="X171" i="15"/>
  <c r="X172" i="15"/>
  <c r="X173" i="15"/>
  <c r="X174" i="15"/>
  <c r="X175" i="15"/>
  <c r="X176" i="15"/>
  <c r="X177" i="15"/>
  <c r="X178" i="15"/>
  <c r="X179" i="15"/>
  <c r="X180" i="15"/>
  <c r="X181" i="15"/>
  <c r="X182" i="15"/>
  <c r="X183" i="15"/>
  <c r="X184" i="15"/>
  <c r="X185" i="15"/>
  <c r="X186" i="15"/>
  <c r="X187" i="15"/>
  <c r="X188" i="15"/>
  <c r="X189" i="15"/>
  <c r="X190" i="15"/>
  <c r="X191" i="15"/>
  <c r="X192" i="15"/>
  <c r="X193" i="15"/>
  <c r="X194" i="15"/>
  <c r="X195" i="15"/>
  <c r="X196" i="15"/>
  <c r="X197" i="15"/>
  <c r="X198" i="15"/>
  <c r="X199" i="15"/>
  <c r="X200" i="15"/>
  <c r="X201" i="15"/>
  <c r="X202" i="15"/>
  <c r="X203" i="15"/>
  <c r="X204" i="15"/>
  <c r="X205" i="15"/>
  <c r="X206" i="15"/>
  <c r="X207" i="15"/>
  <c r="X208" i="15"/>
  <c r="X209" i="15"/>
  <c r="X210" i="15"/>
  <c r="X211" i="15"/>
  <c r="X212" i="15"/>
  <c r="X213" i="15"/>
  <c r="X214" i="15"/>
  <c r="X215" i="15"/>
  <c r="X216" i="15"/>
  <c r="X217" i="15"/>
  <c r="X218" i="15"/>
  <c r="X219" i="15"/>
  <c r="X220" i="15"/>
  <c r="X221" i="15"/>
  <c r="X222" i="15"/>
  <c r="X223" i="15"/>
  <c r="X224" i="15"/>
  <c r="X225" i="15"/>
  <c r="X226" i="15"/>
  <c r="X227" i="15"/>
  <c r="X228" i="15"/>
  <c r="X229" i="15"/>
  <c r="X230" i="15"/>
  <c r="X231" i="15"/>
  <c r="X232" i="15"/>
  <c r="X233" i="15"/>
  <c r="X234" i="15"/>
  <c r="X235" i="15"/>
  <c r="X236" i="15"/>
  <c r="X237" i="15"/>
  <c r="X238" i="15"/>
  <c r="X239" i="15"/>
  <c r="X240" i="15"/>
  <c r="X241" i="15"/>
  <c r="X242" i="15"/>
  <c r="X243" i="15"/>
  <c r="X244" i="15"/>
  <c r="X245" i="15"/>
  <c r="X246" i="15"/>
  <c r="X247" i="15"/>
  <c r="X248" i="15"/>
  <c r="X249" i="15"/>
  <c r="X250" i="15"/>
  <c r="X251" i="15"/>
  <c r="X252" i="15"/>
  <c r="X253" i="15"/>
  <c r="X254" i="15"/>
  <c r="X255" i="15"/>
  <c r="X256" i="15"/>
  <c r="X257" i="15"/>
  <c r="X258" i="15"/>
  <c r="X259" i="15"/>
  <c r="X260" i="15"/>
  <c r="X261" i="15"/>
  <c r="X262" i="15"/>
  <c r="X263" i="15"/>
  <c r="X264" i="15"/>
  <c r="X265" i="15"/>
  <c r="X266" i="15"/>
  <c r="X267" i="15"/>
  <c r="X268" i="15"/>
  <c r="X269" i="15"/>
  <c r="X270" i="15"/>
  <c r="X271" i="15"/>
  <c r="X272" i="15"/>
  <c r="X273" i="15"/>
  <c r="X274" i="15"/>
  <c r="X275" i="15"/>
  <c r="X276" i="15"/>
  <c r="X277" i="15"/>
  <c r="X278" i="15"/>
  <c r="X279" i="15"/>
  <c r="X280" i="15"/>
  <c r="X281" i="15"/>
  <c r="X282" i="15"/>
  <c r="X283" i="15"/>
  <c r="X284" i="15"/>
  <c r="X285" i="15"/>
  <c r="X286" i="15"/>
  <c r="X287" i="15"/>
  <c r="X288" i="15"/>
  <c r="X289" i="15"/>
  <c r="X290" i="15"/>
  <c r="X291" i="15"/>
  <c r="X292" i="15"/>
  <c r="X293" i="15"/>
  <c r="X294" i="15"/>
  <c r="X295" i="15"/>
  <c r="X296" i="15"/>
  <c r="X297" i="15"/>
  <c r="X298" i="15"/>
  <c r="X299" i="15"/>
  <c r="X300" i="15"/>
  <c r="X301" i="15"/>
  <c r="X302" i="15"/>
  <c r="X303" i="15"/>
  <c r="X304" i="15"/>
  <c r="X305" i="15"/>
  <c r="X306" i="15"/>
  <c r="X307" i="15"/>
  <c r="X308" i="15"/>
  <c r="X309" i="15"/>
  <c r="X310" i="15"/>
  <c r="X311" i="15"/>
  <c r="X312" i="15"/>
  <c r="X313" i="15"/>
  <c r="X314" i="15"/>
  <c r="X315" i="15"/>
  <c r="X316" i="15"/>
  <c r="X317" i="15"/>
  <c r="X318" i="15"/>
  <c r="X319" i="15"/>
  <c r="X320" i="15"/>
  <c r="X321" i="15"/>
  <c r="X322" i="15"/>
  <c r="X323" i="15"/>
  <c r="X324" i="15"/>
  <c r="X325" i="15"/>
  <c r="X326" i="15"/>
  <c r="X327" i="15"/>
  <c r="X328" i="15"/>
  <c r="X329" i="15"/>
  <c r="X330" i="15"/>
  <c r="X331" i="15"/>
  <c r="X332" i="15"/>
  <c r="X333" i="15"/>
  <c r="X334" i="15"/>
  <c r="X335" i="15"/>
  <c r="X336" i="15"/>
  <c r="X337" i="15"/>
  <c r="X338" i="15"/>
  <c r="X339" i="15"/>
  <c r="X340" i="15"/>
  <c r="X341" i="15"/>
  <c r="X342" i="15"/>
  <c r="X343" i="15"/>
  <c r="X344" i="15"/>
  <c r="X345" i="15"/>
  <c r="X346" i="15"/>
  <c r="X347" i="15"/>
  <c r="X348" i="15"/>
  <c r="X349" i="15"/>
  <c r="X350" i="15"/>
  <c r="X351" i="15"/>
  <c r="X352" i="15"/>
  <c r="X353" i="15"/>
  <c r="X354" i="15"/>
  <c r="X355" i="15"/>
  <c r="X356" i="15"/>
  <c r="X357" i="15"/>
  <c r="X358" i="15"/>
  <c r="X359" i="15"/>
  <c r="X360" i="15"/>
  <c r="X361" i="15"/>
  <c r="X362" i="15"/>
  <c r="X363" i="15"/>
  <c r="X364" i="15"/>
  <c r="X365" i="15"/>
  <c r="X366" i="15"/>
  <c r="X367" i="15"/>
  <c r="X368" i="15"/>
  <c r="X369" i="15"/>
  <c r="X370" i="15"/>
  <c r="X371" i="15"/>
  <c r="X372" i="15"/>
  <c r="X373" i="15"/>
  <c r="X374" i="15"/>
  <c r="X375" i="15"/>
  <c r="X376" i="15"/>
  <c r="X377" i="15"/>
  <c r="X378" i="15"/>
  <c r="X379" i="15"/>
  <c r="X380" i="15"/>
  <c r="X381" i="15"/>
  <c r="X382" i="15"/>
  <c r="X383" i="15"/>
  <c r="X384" i="15"/>
  <c r="X385" i="15"/>
  <c r="X386" i="15"/>
  <c r="X387" i="15"/>
  <c r="X388" i="15"/>
  <c r="X389" i="15"/>
  <c r="X390" i="15"/>
  <c r="X391" i="15"/>
  <c r="X392" i="15"/>
  <c r="X393" i="15"/>
  <c r="X394" i="15"/>
  <c r="X395" i="15"/>
  <c r="X396" i="15"/>
  <c r="X397" i="15"/>
  <c r="X398" i="15"/>
  <c r="X399" i="15"/>
  <c r="X400" i="15"/>
  <c r="X401" i="15"/>
  <c r="X402" i="15"/>
  <c r="X403" i="15"/>
  <c r="X404" i="15"/>
  <c r="X405" i="15"/>
  <c r="X406" i="15"/>
  <c r="X407" i="15"/>
  <c r="X408" i="15"/>
  <c r="X409" i="15"/>
  <c r="X410" i="15"/>
  <c r="X411" i="15"/>
  <c r="X412" i="15"/>
  <c r="X413" i="15"/>
  <c r="X414" i="15"/>
  <c r="X415" i="15"/>
  <c r="X416" i="15"/>
  <c r="X417" i="15"/>
  <c r="X418" i="15"/>
  <c r="X419" i="15"/>
  <c r="X420" i="15"/>
  <c r="X421" i="15"/>
  <c r="X422" i="15"/>
  <c r="X423" i="15"/>
  <c r="X424" i="15"/>
  <c r="X425" i="15"/>
  <c r="X426" i="15"/>
  <c r="X427" i="15"/>
  <c r="X428" i="15"/>
  <c r="X429" i="15"/>
  <c r="X430" i="15"/>
  <c r="X431" i="15"/>
  <c r="X432" i="15"/>
  <c r="X433" i="15"/>
  <c r="X434" i="15"/>
  <c r="X435" i="15"/>
  <c r="X436" i="15"/>
  <c r="X437" i="15"/>
  <c r="X438" i="15"/>
  <c r="X439" i="15"/>
  <c r="X440" i="15"/>
  <c r="X441" i="15"/>
  <c r="X442" i="15"/>
  <c r="X443" i="15"/>
  <c r="X444" i="15"/>
  <c r="X445" i="15"/>
  <c r="X446" i="15"/>
  <c r="X447" i="15"/>
  <c r="X448" i="15"/>
  <c r="X449" i="15"/>
  <c r="X450" i="15"/>
  <c r="X451" i="15"/>
  <c r="X452" i="15"/>
  <c r="X453" i="15"/>
  <c r="X454" i="15"/>
  <c r="X455" i="15"/>
  <c r="X456" i="15"/>
  <c r="X457" i="15"/>
  <c r="X458" i="15"/>
  <c r="X459" i="15"/>
  <c r="X460" i="15"/>
  <c r="X461" i="15"/>
  <c r="X462" i="15"/>
  <c r="X463" i="15"/>
  <c r="X464" i="15"/>
  <c r="X465" i="15"/>
  <c r="X466" i="15"/>
  <c r="X467" i="15"/>
  <c r="X468" i="15"/>
  <c r="X469" i="15"/>
  <c r="X470" i="15"/>
  <c r="X471" i="15"/>
  <c r="X472" i="15"/>
  <c r="X473" i="15"/>
  <c r="X474" i="15"/>
  <c r="X475" i="15"/>
  <c r="X476" i="15"/>
  <c r="X477" i="15"/>
  <c r="X478" i="15"/>
  <c r="X479" i="15"/>
  <c r="X480" i="15"/>
  <c r="X481" i="15"/>
  <c r="X482" i="15"/>
  <c r="X483" i="15"/>
  <c r="X484" i="15"/>
  <c r="X485" i="15"/>
  <c r="X486" i="15"/>
  <c r="X487" i="15"/>
  <c r="X488" i="15"/>
  <c r="X489" i="15"/>
  <c r="X490" i="15"/>
  <c r="X491" i="15"/>
  <c r="X492" i="15"/>
  <c r="X493" i="15"/>
  <c r="X494" i="15"/>
  <c r="X495" i="15"/>
  <c r="X496" i="15"/>
  <c r="X497" i="15"/>
  <c r="X498" i="15"/>
  <c r="X499" i="15"/>
  <c r="X500" i="15"/>
  <c r="X501" i="15"/>
  <c r="X502" i="15"/>
  <c r="X503" i="15"/>
  <c r="X504" i="15"/>
  <c r="X505" i="15"/>
  <c r="X506" i="15"/>
  <c r="X507" i="15"/>
  <c r="X508" i="15"/>
  <c r="X509" i="15"/>
  <c r="X510" i="15"/>
  <c r="X511" i="15"/>
  <c r="X512" i="15"/>
  <c r="X513" i="15"/>
  <c r="X514" i="15"/>
  <c r="X515" i="15"/>
  <c r="X516" i="15"/>
  <c r="X517" i="15"/>
  <c r="X518" i="15"/>
  <c r="X519" i="15"/>
  <c r="X520" i="15"/>
  <c r="X521" i="15"/>
  <c r="X522" i="15"/>
  <c r="X523" i="15"/>
  <c r="X524" i="15"/>
  <c r="X525" i="15"/>
  <c r="X526" i="15"/>
  <c r="X527" i="15"/>
  <c r="X528" i="15"/>
  <c r="X529" i="15"/>
  <c r="X530" i="15"/>
  <c r="X531" i="15"/>
  <c r="X532" i="15"/>
  <c r="X533" i="15"/>
  <c r="X534" i="15"/>
  <c r="X535" i="15"/>
  <c r="X536" i="15"/>
  <c r="X537" i="15"/>
  <c r="X538" i="15"/>
  <c r="X539" i="15"/>
  <c r="X540" i="15"/>
  <c r="X541" i="15"/>
  <c r="X542" i="15"/>
  <c r="X543" i="15"/>
  <c r="X544" i="15"/>
  <c r="X545" i="15"/>
  <c r="X546" i="15"/>
  <c r="X547" i="15"/>
  <c r="X548" i="15"/>
  <c r="X549" i="15"/>
  <c r="X550" i="15"/>
  <c r="X551" i="15"/>
  <c r="X552" i="15"/>
  <c r="X553" i="15"/>
  <c r="X554" i="15"/>
  <c r="X555" i="15"/>
  <c r="X556" i="15"/>
  <c r="X557" i="15"/>
  <c r="X558" i="15"/>
  <c r="X559" i="15"/>
  <c r="X560" i="15"/>
  <c r="X561" i="15"/>
  <c r="X562" i="15"/>
  <c r="X563" i="15"/>
  <c r="X564" i="15"/>
  <c r="X565" i="15"/>
  <c r="X566" i="15"/>
  <c r="X567" i="15"/>
  <c r="X568" i="15"/>
  <c r="X569" i="15"/>
  <c r="X570" i="15"/>
  <c r="X571" i="15"/>
  <c r="X572" i="15"/>
  <c r="X573" i="15"/>
  <c r="X574" i="15"/>
  <c r="X575" i="15"/>
  <c r="X576" i="15"/>
  <c r="X577" i="15"/>
  <c r="X578" i="15"/>
  <c r="X579" i="15"/>
  <c r="X580" i="15"/>
  <c r="X581" i="15"/>
  <c r="X582" i="15"/>
  <c r="X583" i="15"/>
  <c r="X584" i="15"/>
  <c r="X585" i="15"/>
  <c r="X586" i="15"/>
  <c r="X587" i="15"/>
  <c r="X588" i="15"/>
  <c r="X589" i="15"/>
  <c r="X590" i="15"/>
  <c r="X591" i="15"/>
  <c r="X592" i="15"/>
  <c r="X593" i="15"/>
  <c r="X594" i="15"/>
  <c r="X595" i="15"/>
  <c r="X596" i="15"/>
  <c r="X597" i="15"/>
  <c r="X598" i="15"/>
  <c r="X599" i="15"/>
  <c r="X600" i="15"/>
  <c r="X601" i="15"/>
  <c r="X602" i="15"/>
  <c r="X603" i="15"/>
  <c r="X604" i="15"/>
  <c r="X605" i="15"/>
  <c r="X606" i="15"/>
  <c r="X607" i="15"/>
  <c r="X608" i="15"/>
  <c r="X609" i="15"/>
  <c r="X610" i="15"/>
  <c r="X611" i="15"/>
  <c r="X612" i="15"/>
  <c r="X613" i="15"/>
  <c r="X614" i="15"/>
  <c r="X615" i="15"/>
  <c r="X616" i="15"/>
  <c r="X617" i="15"/>
  <c r="X618" i="15"/>
  <c r="X619" i="15"/>
  <c r="X620" i="15"/>
  <c r="X621" i="15"/>
  <c r="X622" i="15"/>
  <c r="X623" i="15"/>
  <c r="X624" i="15"/>
  <c r="X625" i="15"/>
  <c r="X626" i="15"/>
  <c r="X627" i="15"/>
  <c r="X628" i="15"/>
  <c r="X629" i="15"/>
  <c r="X630" i="15"/>
  <c r="X631" i="15"/>
  <c r="X632" i="15"/>
  <c r="X633" i="15"/>
  <c r="X634" i="15"/>
  <c r="X635" i="15"/>
  <c r="X636" i="15"/>
  <c r="X637" i="15"/>
  <c r="X638" i="15"/>
  <c r="X639" i="15"/>
  <c r="X640" i="15"/>
  <c r="X641" i="15"/>
  <c r="X642" i="15"/>
  <c r="X643" i="15"/>
  <c r="X644" i="15"/>
  <c r="X645" i="15"/>
  <c r="X646" i="15"/>
  <c r="X647" i="15"/>
  <c r="X648" i="15"/>
  <c r="X649" i="15"/>
  <c r="X650" i="15"/>
  <c r="X651" i="15"/>
  <c r="X652" i="15"/>
  <c r="X653" i="15"/>
  <c r="X654" i="15"/>
  <c r="X655" i="15"/>
  <c r="X656" i="15"/>
  <c r="X657" i="15"/>
  <c r="X658" i="15"/>
  <c r="X659" i="15"/>
  <c r="X660" i="15"/>
  <c r="X661" i="15"/>
  <c r="X662" i="15"/>
  <c r="X663" i="15"/>
  <c r="X664" i="15"/>
  <c r="X665" i="15"/>
  <c r="X666" i="15"/>
  <c r="X667" i="15"/>
  <c r="X668" i="15"/>
  <c r="X669" i="15"/>
  <c r="X670" i="15"/>
  <c r="X671" i="15"/>
  <c r="X672" i="15"/>
  <c r="X673" i="15"/>
  <c r="X674" i="15"/>
  <c r="X675" i="15"/>
  <c r="X676" i="15"/>
  <c r="X677" i="15"/>
  <c r="X678" i="15"/>
  <c r="X679" i="15"/>
  <c r="X680" i="15"/>
  <c r="X681" i="15"/>
  <c r="X682" i="15"/>
  <c r="X683" i="15"/>
  <c r="X684" i="15"/>
  <c r="X685" i="15"/>
  <c r="X686" i="15"/>
  <c r="X687" i="15"/>
  <c r="X688" i="15"/>
  <c r="X689" i="15"/>
  <c r="X690" i="15"/>
  <c r="X691" i="15"/>
  <c r="X692" i="15"/>
  <c r="X693" i="15"/>
  <c r="X694" i="15"/>
  <c r="X695" i="15"/>
  <c r="X696" i="15"/>
  <c r="X697" i="15"/>
  <c r="X698" i="15"/>
  <c r="X699" i="15"/>
  <c r="X700" i="15"/>
  <c r="X701" i="15"/>
  <c r="X702" i="15"/>
  <c r="X703" i="15"/>
  <c r="X704" i="15"/>
  <c r="X705" i="15"/>
  <c r="X706" i="15"/>
  <c r="X707" i="15"/>
  <c r="X708" i="15"/>
  <c r="X709" i="15"/>
  <c r="X710" i="15"/>
  <c r="X711" i="15"/>
  <c r="X712" i="15"/>
  <c r="X713" i="15"/>
  <c r="X714" i="15"/>
  <c r="X715" i="15"/>
  <c r="X716" i="15"/>
  <c r="X717" i="15"/>
  <c r="X718" i="15"/>
  <c r="X719" i="15"/>
  <c r="X720" i="15"/>
  <c r="X721" i="15"/>
  <c r="X722" i="15"/>
  <c r="X723" i="15"/>
  <c r="X724" i="15"/>
  <c r="X725" i="15"/>
  <c r="X726" i="15"/>
  <c r="X727" i="15"/>
  <c r="P18" i="15" l="1"/>
  <c r="W10" i="15" l="1"/>
  <c r="W11" i="15"/>
  <c r="W12" i="15"/>
  <c r="W13" i="15"/>
  <c r="W14" i="15"/>
  <c r="W15" i="15"/>
  <c r="W16" i="15"/>
  <c r="W17" i="15"/>
  <c r="W18" i="15"/>
  <c r="W19" i="15"/>
  <c r="W20" i="15"/>
  <c r="W21" i="15"/>
  <c r="W22" i="15"/>
  <c r="W23" i="15"/>
  <c r="W24" i="15"/>
  <c r="W25" i="15"/>
  <c r="W26" i="15"/>
  <c r="W27" i="15"/>
  <c r="W28" i="15"/>
  <c r="W29" i="15"/>
  <c r="W30" i="15"/>
  <c r="W31" i="15"/>
  <c r="W32" i="15"/>
  <c r="W33" i="15"/>
  <c r="W34" i="15"/>
  <c r="W35" i="15"/>
  <c r="W36" i="15"/>
  <c r="W37" i="15"/>
  <c r="W38" i="15"/>
  <c r="W39" i="15"/>
  <c r="W40" i="15"/>
  <c r="W41" i="15"/>
  <c r="W42" i="15"/>
  <c r="W43" i="15"/>
  <c r="W44" i="15"/>
  <c r="W45" i="15"/>
  <c r="W46" i="15"/>
  <c r="W47" i="15"/>
  <c r="W48" i="15"/>
  <c r="W49" i="15"/>
  <c r="W50" i="15"/>
  <c r="W51" i="15"/>
  <c r="W52" i="15"/>
  <c r="W53" i="15"/>
  <c r="W54" i="15"/>
  <c r="W55" i="15"/>
  <c r="W56" i="15"/>
  <c r="W57" i="15"/>
  <c r="W58" i="15"/>
  <c r="W59" i="15"/>
  <c r="W60" i="15"/>
  <c r="W61" i="15"/>
  <c r="W62" i="15"/>
  <c r="W63" i="15"/>
  <c r="W64" i="15"/>
  <c r="W65" i="15"/>
  <c r="W66" i="15"/>
  <c r="W67" i="15"/>
  <c r="W68" i="15"/>
  <c r="W69" i="15"/>
  <c r="W70" i="15"/>
  <c r="W71" i="15"/>
  <c r="W72" i="15"/>
  <c r="W73" i="15"/>
  <c r="W74" i="15"/>
  <c r="W75" i="15"/>
  <c r="W76" i="15"/>
  <c r="W77" i="15"/>
  <c r="W78" i="15"/>
  <c r="W79" i="15"/>
  <c r="W80" i="15"/>
  <c r="W81" i="15"/>
  <c r="W82" i="15"/>
  <c r="W83" i="15"/>
  <c r="W84" i="15"/>
  <c r="W85" i="15"/>
  <c r="W86" i="15"/>
  <c r="W87" i="15"/>
  <c r="W88" i="15"/>
  <c r="W89" i="15"/>
  <c r="W90" i="15"/>
  <c r="W91" i="15"/>
  <c r="W92" i="15"/>
  <c r="W93" i="15"/>
  <c r="W94" i="15"/>
  <c r="W95" i="15"/>
  <c r="W96" i="15"/>
  <c r="W97" i="15"/>
  <c r="W98" i="15"/>
  <c r="W99" i="15"/>
  <c r="W100" i="15"/>
  <c r="W101" i="15"/>
  <c r="W102" i="15"/>
  <c r="W103" i="15"/>
  <c r="W104" i="15"/>
  <c r="W105" i="15"/>
  <c r="W106" i="15"/>
  <c r="W107" i="15"/>
  <c r="W108" i="15"/>
  <c r="W109" i="15"/>
  <c r="W110" i="15"/>
  <c r="W111" i="15"/>
  <c r="W112" i="15"/>
  <c r="W113" i="15"/>
  <c r="W114" i="15"/>
  <c r="W115" i="15"/>
  <c r="W116" i="15"/>
  <c r="W117" i="15"/>
  <c r="W118" i="15"/>
  <c r="W119" i="15"/>
  <c r="W120" i="15"/>
  <c r="W121" i="15"/>
  <c r="W122" i="15"/>
  <c r="W123" i="15"/>
  <c r="W124" i="15"/>
  <c r="W125" i="15"/>
  <c r="W126" i="15"/>
  <c r="W127" i="15"/>
  <c r="W128" i="15"/>
  <c r="W129" i="15"/>
  <c r="W130" i="15"/>
  <c r="W131" i="15"/>
  <c r="W132" i="15"/>
  <c r="W133" i="15"/>
  <c r="W134" i="15"/>
  <c r="W135" i="15"/>
  <c r="W136" i="15"/>
  <c r="W137" i="15"/>
  <c r="W138" i="15"/>
  <c r="W139" i="15"/>
  <c r="W140" i="15"/>
  <c r="W141" i="15"/>
  <c r="W142" i="15"/>
  <c r="W143" i="15"/>
  <c r="W144" i="15"/>
  <c r="W145" i="15"/>
  <c r="W146" i="15"/>
  <c r="W147" i="15"/>
  <c r="W148" i="15"/>
  <c r="W149" i="15"/>
  <c r="W150" i="15"/>
  <c r="W151" i="15"/>
  <c r="W152" i="15"/>
  <c r="W153" i="15"/>
  <c r="W154" i="15"/>
  <c r="W155" i="15"/>
  <c r="W156" i="15"/>
  <c r="W157" i="15"/>
  <c r="W158" i="15"/>
  <c r="W159" i="15"/>
  <c r="W160" i="15"/>
  <c r="W161" i="15"/>
  <c r="W162" i="15"/>
  <c r="W163" i="15"/>
  <c r="W164" i="15"/>
  <c r="W165" i="15"/>
  <c r="W166" i="15"/>
  <c r="W167" i="15"/>
  <c r="W168" i="15"/>
  <c r="W169" i="15"/>
  <c r="W170" i="15"/>
  <c r="W171" i="15"/>
  <c r="W172" i="15"/>
  <c r="W173" i="15"/>
  <c r="W174" i="15"/>
  <c r="W175" i="15"/>
  <c r="W176" i="15"/>
  <c r="W177" i="15"/>
  <c r="W178" i="15"/>
  <c r="W179" i="15"/>
  <c r="W180" i="15"/>
  <c r="W181" i="15"/>
  <c r="W182" i="15"/>
  <c r="W183" i="15"/>
  <c r="W184" i="15"/>
  <c r="W185" i="15"/>
  <c r="W186" i="15"/>
  <c r="W187" i="15"/>
  <c r="W188" i="15"/>
  <c r="W189" i="15"/>
  <c r="W190" i="15"/>
  <c r="W191" i="15"/>
  <c r="W192" i="15"/>
  <c r="W193" i="15"/>
  <c r="W194" i="15"/>
  <c r="W195" i="15"/>
  <c r="W196" i="15"/>
  <c r="W197" i="15"/>
  <c r="W198" i="15"/>
  <c r="W199" i="15"/>
  <c r="W200" i="15"/>
  <c r="W201" i="15"/>
  <c r="W202" i="15"/>
  <c r="W203" i="15"/>
  <c r="W204" i="15"/>
  <c r="W205" i="15"/>
  <c r="W206" i="15"/>
  <c r="W207" i="15"/>
  <c r="W208" i="15"/>
  <c r="W209" i="15"/>
  <c r="W210" i="15"/>
  <c r="W211" i="15"/>
  <c r="W212" i="15"/>
  <c r="W213" i="15"/>
  <c r="W214" i="15"/>
  <c r="W215" i="15"/>
  <c r="W216" i="15"/>
  <c r="W217" i="15"/>
  <c r="W218" i="15"/>
  <c r="W219" i="15"/>
  <c r="W220" i="15"/>
  <c r="W221" i="15"/>
  <c r="W222" i="15"/>
  <c r="W223" i="15"/>
  <c r="W224" i="15"/>
  <c r="W225" i="15"/>
  <c r="W226" i="15"/>
  <c r="W227" i="15"/>
  <c r="W228" i="15"/>
  <c r="W229" i="15"/>
  <c r="W230" i="15"/>
  <c r="W231" i="15"/>
  <c r="W232" i="15"/>
  <c r="W233" i="15"/>
  <c r="W234" i="15"/>
  <c r="W235" i="15"/>
  <c r="W236" i="15"/>
  <c r="W237" i="15"/>
  <c r="W238" i="15"/>
  <c r="W239" i="15"/>
  <c r="W240" i="15"/>
  <c r="W241" i="15"/>
  <c r="W242" i="15"/>
  <c r="W243" i="15"/>
  <c r="W244" i="15"/>
  <c r="W245" i="15"/>
  <c r="W246" i="15"/>
  <c r="W247" i="15"/>
  <c r="W248" i="15"/>
  <c r="W249" i="15"/>
  <c r="W250" i="15"/>
  <c r="W251" i="15"/>
  <c r="W252" i="15"/>
  <c r="W253" i="15"/>
  <c r="W254" i="15"/>
  <c r="W255" i="15"/>
  <c r="W256" i="15"/>
  <c r="W257" i="15"/>
  <c r="W258" i="15"/>
  <c r="W259" i="15"/>
  <c r="W260" i="15"/>
  <c r="W261" i="15"/>
  <c r="W262" i="15"/>
  <c r="W263" i="15"/>
  <c r="W264" i="15"/>
  <c r="W265" i="15"/>
  <c r="W266" i="15"/>
  <c r="W267" i="15"/>
  <c r="W268" i="15"/>
  <c r="W269" i="15"/>
  <c r="W270" i="15"/>
  <c r="W271" i="15"/>
  <c r="W272" i="15"/>
  <c r="W273" i="15"/>
  <c r="W274" i="15"/>
  <c r="W275" i="15"/>
  <c r="W276" i="15"/>
  <c r="W277" i="15"/>
  <c r="W278" i="15"/>
  <c r="W279" i="15"/>
  <c r="W280" i="15"/>
  <c r="W281" i="15"/>
  <c r="W282" i="15"/>
  <c r="W283" i="15"/>
  <c r="W284" i="15"/>
  <c r="W285" i="15"/>
  <c r="W286" i="15"/>
  <c r="W287" i="15"/>
  <c r="W288" i="15"/>
  <c r="W289" i="15"/>
  <c r="W290" i="15"/>
  <c r="W291" i="15"/>
  <c r="W292" i="15"/>
  <c r="W293" i="15"/>
  <c r="W294" i="15"/>
  <c r="W295" i="15"/>
  <c r="W296" i="15"/>
  <c r="W297" i="15"/>
  <c r="W298" i="15"/>
  <c r="W299" i="15"/>
  <c r="W300" i="15"/>
  <c r="W301" i="15"/>
  <c r="W302" i="15"/>
  <c r="W303" i="15"/>
  <c r="W304" i="15"/>
  <c r="W305" i="15"/>
  <c r="W306" i="15"/>
  <c r="W307" i="15"/>
  <c r="W308" i="15"/>
  <c r="W309" i="15"/>
  <c r="W310" i="15"/>
  <c r="W311" i="15"/>
  <c r="W312" i="15"/>
  <c r="W313" i="15"/>
  <c r="W314" i="15"/>
  <c r="W315" i="15"/>
  <c r="W316" i="15"/>
  <c r="W317" i="15"/>
  <c r="W318" i="15"/>
  <c r="W319" i="15"/>
  <c r="W320" i="15"/>
  <c r="W321" i="15"/>
  <c r="W322" i="15"/>
  <c r="W323" i="15"/>
  <c r="W324" i="15"/>
  <c r="W325" i="15"/>
  <c r="W326" i="15"/>
  <c r="W327" i="15"/>
  <c r="W328" i="15"/>
  <c r="W329" i="15"/>
  <c r="W330" i="15"/>
  <c r="W331" i="15"/>
  <c r="W332" i="15"/>
  <c r="W333" i="15"/>
  <c r="W334" i="15"/>
  <c r="W335" i="15"/>
  <c r="W336" i="15"/>
  <c r="W337" i="15"/>
  <c r="W338" i="15"/>
  <c r="W339" i="15"/>
  <c r="W340" i="15"/>
  <c r="W341" i="15"/>
  <c r="W342" i="15"/>
  <c r="W343" i="15"/>
  <c r="W344" i="15"/>
  <c r="W345" i="15"/>
  <c r="W346" i="15"/>
  <c r="W347" i="15"/>
  <c r="W348" i="15"/>
  <c r="W349" i="15"/>
  <c r="W350" i="15"/>
  <c r="W351" i="15"/>
  <c r="W352" i="15"/>
  <c r="W353" i="15"/>
  <c r="W354" i="15"/>
  <c r="W355" i="15"/>
  <c r="W356" i="15"/>
  <c r="W357" i="15"/>
  <c r="W358" i="15"/>
  <c r="W359" i="15"/>
  <c r="W360" i="15"/>
  <c r="W361" i="15"/>
  <c r="W362" i="15"/>
  <c r="W363" i="15"/>
  <c r="W364" i="15"/>
  <c r="W365" i="15"/>
  <c r="W366" i="15"/>
  <c r="W367" i="15"/>
  <c r="W368" i="15"/>
  <c r="W369" i="15"/>
  <c r="W370" i="15"/>
  <c r="W371" i="15"/>
  <c r="W372" i="15"/>
  <c r="W373" i="15"/>
  <c r="W374" i="15"/>
  <c r="W375" i="15"/>
  <c r="W376" i="15"/>
  <c r="W377" i="15"/>
  <c r="W378" i="15"/>
  <c r="W379" i="15"/>
  <c r="W380" i="15"/>
  <c r="W381" i="15"/>
  <c r="W382" i="15"/>
  <c r="W383" i="15"/>
  <c r="W384" i="15"/>
  <c r="W385" i="15"/>
  <c r="W386" i="15"/>
  <c r="W387" i="15"/>
  <c r="W388" i="15"/>
  <c r="W389" i="15"/>
  <c r="W390" i="15"/>
  <c r="W391" i="15"/>
  <c r="W392" i="15"/>
  <c r="W393" i="15"/>
  <c r="W394" i="15"/>
  <c r="W395" i="15"/>
  <c r="W396" i="15"/>
  <c r="W397" i="15"/>
  <c r="W398" i="15"/>
  <c r="W399" i="15"/>
  <c r="W400" i="15"/>
  <c r="W401" i="15"/>
  <c r="W402" i="15"/>
  <c r="W403" i="15"/>
  <c r="W404" i="15"/>
  <c r="W405" i="15"/>
  <c r="W406" i="15"/>
  <c r="W407" i="15"/>
  <c r="W408" i="15"/>
  <c r="W409" i="15"/>
  <c r="W410" i="15"/>
  <c r="W411" i="15"/>
  <c r="W412" i="15"/>
  <c r="W413" i="15"/>
  <c r="W414" i="15"/>
  <c r="W415" i="15"/>
  <c r="W416" i="15"/>
  <c r="W417" i="15"/>
  <c r="W418" i="15"/>
  <c r="W419" i="15"/>
  <c r="W420" i="15"/>
  <c r="W421" i="15"/>
  <c r="W422" i="15"/>
  <c r="W423" i="15"/>
  <c r="W424" i="15"/>
  <c r="W425" i="15"/>
  <c r="W426" i="15"/>
  <c r="W427" i="15"/>
  <c r="W428" i="15"/>
  <c r="W429" i="15"/>
  <c r="W430" i="15"/>
  <c r="W431" i="15"/>
  <c r="W432" i="15"/>
  <c r="W433" i="15"/>
  <c r="W434" i="15"/>
  <c r="W435" i="15"/>
  <c r="W436" i="15"/>
  <c r="W437" i="15"/>
  <c r="W438" i="15"/>
  <c r="W439" i="15"/>
  <c r="W440" i="15"/>
  <c r="W441" i="15"/>
  <c r="W442" i="15"/>
  <c r="W443" i="15"/>
  <c r="W444" i="15"/>
  <c r="W445" i="15"/>
  <c r="W446" i="15"/>
  <c r="W447" i="15"/>
  <c r="W448" i="15"/>
  <c r="W449" i="15"/>
  <c r="W450" i="15"/>
  <c r="W451" i="15"/>
  <c r="W452" i="15"/>
  <c r="W453" i="15"/>
  <c r="W454" i="15"/>
  <c r="W455" i="15"/>
  <c r="W456" i="15"/>
  <c r="W457" i="15"/>
  <c r="W458" i="15"/>
  <c r="W459" i="15"/>
  <c r="W460" i="15"/>
  <c r="W461" i="15"/>
  <c r="W462" i="15"/>
  <c r="W463" i="15"/>
  <c r="W464" i="15"/>
  <c r="W465" i="15"/>
  <c r="W466" i="15"/>
  <c r="W467" i="15"/>
  <c r="W468" i="15"/>
  <c r="W469" i="15"/>
  <c r="W470" i="15"/>
  <c r="W471" i="15"/>
  <c r="W472" i="15"/>
  <c r="W473" i="15"/>
  <c r="W474" i="15"/>
  <c r="W475" i="15"/>
  <c r="W476" i="15"/>
  <c r="W477" i="15"/>
  <c r="W478" i="15"/>
  <c r="W479" i="15"/>
  <c r="W480" i="15"/>
  <c r="W481" i="15"/>
  <c r="W482" i="15"/>
  <c r="W483" i="15"/>
  <c r="W484" i="15"/>
  <c r="W485" i="15"/>
  <c r="W486" i="15"/>
  <c r="W487" i="15"/>
  <c r="W488" i="15"/>
  <c r="W489" i="15"/>
  <c r="W490" i="15"/>
  <c r="W491" i="15"/>
  <c r="W492" i="15"/>
  <c r="W493" i="15"/>
  <c r="W494" i="15"/>
  <c r="W495" i="15"/>
  <c r="W496" i="15"/>
  <c r="W497" i="15"/>
  <c r="W498" i="15"/>
  <c r="W499" i="15"/>
  <c r="W500" i="15"/>
  <c r="W501" i="15"/>
  <c r="W502" i="15"/>
  <c r="W503" i="15"/>
  <c r="W504" i="15"/>
  <c r="W505" i="15"/>
  <c r="W506" i="15"/>
  <c r="W507" i="15"/>
  <c r="W508" i="15"/>
  <c r="W509" i="15"/>
  <c r="W510" i="15"/>
  <c r="W511" i="15"/>
  <c r="W512" i="15"/>
  <c r="W513" i="15"/>
  <c r="W514" i="15"/>
  <c r="W515" i="15"/>
  <c r="W516" i="15"/>
  <c r="W517" i="15"/>
  <c r="W518" i="15"/>
  <c r="W519" i="15"/>
  <c r="W520" i="15"/>
  <c r="W521" i="15"/>
  <c r="W522" i="15"/>
  <c r="W523" i="15"/>
  <c r="W524" i="15"/>
  <c r="W525" i="15"/>
  <c r="W526" i="15"/>
  <c r="W527" i="15"/>
  <c r="W528" i="15"/>
  <c r="W529" i="15"/>
  <c r="W530" i="15"/>
  <c r="W531" i="15"/>
  <c r="W532" i="15"/>
  <c r="W533" i="15"/>
  <c r="W534" i="15"/>
  <c r="W535" i="15"/>
  <c r="W536" i="15"/>
  <c r="W537" i="15"/>
  <c r="W538" i="15"/>
  <c r="W539" i="15"/>
  <c r="W540" i="15"/>
  <c r="W541" i="15"/>
  <c r="W542" i="15"/>
  <c r="W543" i="15"/>
  <c r="W544" i="15"/>
  <c r="W545" i="15"/>
  <c r="W546" i="15"/>
  <c r="W547" i="15"/>
  <c r="W548" i="15"/>
  <c r="W549" i="15"/>
  <c r="W550" i="15"/>
  <c r="W551" i="15"/>
  <c r="W552" i="15"/>
  <c r="W553" i="15"/>
  <c r="W554" i="15"/>
  <c r="W555" i="15"/>
  <c r="W556" i="15"/>
  <c r="W557" i="15"/>
  <c r="W558" i="15"/>
  <c r="W559" i="15"/>
  <c r="W560" i="15"/>
  <c r="W561" i="15"/>
  <c r="W562" i="15"/>
  <c r="W563" i="15"/>
  <c r="W564" i="15"/>
  <c r="W565" i="15"/>
  <c r="W566" i="15"/>
  <c r="W567" i="15"/>
  <c r="W568" i="15"/>
  <c r="W569" i="15"/>
  <c r="W570" i="15"/>
  <c r="W571" i="15"/>
  <c r="W572" i="15"/>
  <c r="W573" i="15"/>
  <c r="W574" i="15"/>
  <c r="W575" i="15"/>
  <c r="W576" i="15"/>
  <c r="W577" i="15"/>
  <c r="W578" i="15"/>
  <c r="W579" i="15"/>
  <c r="W580" i="15"/>
  <c r="W581" i="15"/>
  <c r="W582" i="15"/>
  <c r="W583" i="15"/>
  <c r="W584" i="15"/>
  <c r="W585" i="15"/>
  <c r="W586" i="15"/>
  <c r="W587" i="15"/>
  <c r="W588" i="15"/>
  <c r="W589" i="15"/>
  <c r="W590" i="15"/>
  <c r="W591" i="15"/>
  <c r="W592" i="15"/>
  <c r="W593" i="15"/>
  <c r="W594" i="15"/>
  <c r="W595" i="15"/>
  <c r="W596" i="15"/>
  <c r="W597" i="15"/>
  <c r="W598" i="15"/>
  <c r="W599" i="15"/>
  <c r="W600" i="15"/>
  <c r="W601" i="15"/>
  <c r="W602" i="15"/>
  <c r="W603" i="15"/>
  <c r="W604" i="15"/>
  <c r="W605" i="15"/>
  <c r="W606" i="15"/>
  <c r="W607" i="15"/>
  <c r="W608" i="15"/>
  <c r="W609" i="15"/>
  <c r="W610" i="15"/>
  <c r="W611" i="15"/>
  <c r="W612" i="15"/>
  <c r="W613" i="15"/>
  <c r="W614" i="15"/>
  <c r="W615" i="15"/>
  <c r="W616" i="15"/>
  <c r="W617" i="15"/>
  <c r="W618" i="15"/>
  <c r="W619" i="15"/>
  <c r="W620" i="15"/>
  <c r="W621" i="15"/>
  <c r="W622" i="15"/>
  <c r="W623" i="15"/>
  <c r="W624" i="15"/>
  <c r="W625" i="15"/>
  <c r="W626" i="15"/>
  <c r="W627" i="15"/>
  <c r="W628" i="15"/>
  <c r="W629" i="15"/>
  <c r="W630" i="15"/>
  <c r="W631" i="15"/>
  <c r="W632" i="15"/>
  <c r="W633" i="15"/>
  <c r="W634" i="15"/>
  <c r="W635" i="15"/>
  <c r="W636" i="15"/>
  <c r="W637" i="15"/>
  <c r="W638" i="15"/>
  <c r="W639" i="15"/>
  <c r="W640" i="15"/>
  <c r="W641" i="15"/>
  <c r="W642" i="15"/>
  <c r="W643" i="15"/>
  <c r="W644" i="15"/>
  <c r="W645" i="15"/>
  <c r="W646" i="15"/>
  <c r="W647" i="15"/>
  <c r="W648" i="15"/>
  <c r="W649" i="15"/>
  <c r="W650" i="15"/>
  <c r="W651" i="15"/>
  <c r="W652" i="15"/>
  <c r="W653" i="15"/>
  <c r="W654" i="15"/>
  <c r="W655" i="15"/>
  <c r="W656" i="15"/>
  <c r="W657" i="15"/>
  <c r="W658" i="15"/>
  <c r="W659" i="15"/>
  <c r="W660" i="15"/>
  <c r="W661" i="15"/>
  <c r="W662" i="15"/>
  <c r="W663" i="15"/>
  <c r="W664" i="15"/>
  <c r="W665" i="15"/>
  <c r="W666" i="15"/>
  <c r="W667" i="15"/>
  <c r="W668" i="15"/>
  <c r="W669" i="15"/>
  <c r="W670" i="15"/>
  <c r="W671" i="15"/>
  <c r="W672" i="15"/>
  <c r="W673" i="15"/>
  <c r="W674" i="15"/>
  <c r="W675" i="15"/>
  <c r="W676" i="15"/>
  <c r="W677" i="15"/>
  <c r="W678" i="15"/>
  <c r="W679" i="15"/>
  <c r="W680" i="15"/>
  <c r="W681" i="15"/>
  <c r="W682" i="15"/>
  <c r="W683" i="15"/>
  <c r="W684" i="15"/>
  <c r="W685" i="15"/>
  <c r="W686" i="15"/>
  <c r="W687" i="15"/>
  <c r="W688" i="15"/>
  <c r="W689" i="15"/>
  <c r="W690" i="15"/>
  <c r="W691" i="15"/>
  <c r="W692" i="15"/>
  <c r="W693" i="15"/>
  <c r="W694" i="15"/>
  <c r="W695" i="15"/>
  <c r="W696" i="15"/>
  <c r="W697" i="15"/>
  <c r="W698" i="15"/>
  <c r="W699" i="15"/>
  <c r="W700" i="15"/>
  <c r="W701" i="15"/>
  <c r="W702" i="15"/>
  <c r="W703" i="15"/>
  <c r="W704" i="15"/>
  <c r="W705" i="15"/>
  <c r="W706" i="15"/>
  <c r="W707" i="15"/>
  <c r="W708" i="15"/>
  <c r="W709" i="15"/>
  <c r="W710" i="15"/>
  <c r="W711" i="15"/>
  <c r="W712" i="15"/>
  <c r="W713" i="15"/>
  <c r="W714" i="15"/>
  <c r="W715" i="15"/>
  <c r="W716" i="15"/>
  <c r="W717" i="15"/>
  <c r="W718" i="15"/>
  <c r="W719" i="15"/>
  <c r="W720" i="15"/>
  <c r="W721" i="15"/>
  <c r="W722" i="15"/>
  <c r="W723" i="15"/>
  <c r="W724" i="15"/>
  <c r="W725" i="15"/>
  <c r="W726" i="15"/>
  <c r="W727" i="15"/>
  <c r="W9" i="15"/>
  <c r="V10" i="15"/>
  <c r="V202" i="15"/>
  <c r="U10" i="15"/>
  <c r="U11" i="15"/>
  <c r="V11" i="15" s="1"/>
  <c r="U12" i="15"/>
  <c r="V12" i="15" s="1"/>
  <c r="U13" i="15"/>
  <c r="V13" i="15" s="1"/>
  <c r="U14" i="15"/>
  <c r="V14" i="15" s="1"/>
  <c r="U15" i="15"/>
  <c r="V15" i="15" s="1"/>
  <c r="U16" i="15"/>
  <c r="V16" i="15" s="1"/>
  <c r="U17" i="15"/>
  <c r="V17" i="15" s="1"/>
  <c r="U18" i="15"/>
  <c r="V18" i="15" s="1"/>
  <c r="U19" i="15"/>
  <c r="V19" i="15" s="1"/>
  <c r="U20" i="15"/>
  <c r="V20" i="15" s="1"/>
  <c r="U21" i="15"/>
  <c r="V21" i="15" s="1"/>
  <c r="U22" i="15"/>
  <c r="V22" i="15" s="1"/>
  <c r="U23" i="15"/>
  <c r="V23" i="15" s="1"/>
  <c r="U24" i="15"/>
  <c r="V24" i="15" s="1"/>
  <c r="U25" i="15"/>
  <c r="V25" i="15" s="1"/>
  <c r="U26" i="15"/>
  <c r="V26" i="15" s="1"/>
  <c r="U27" i="15"/>
  <c r="V27" i="15" s="1"/>
  <c r="U28" i="15"/>
  <c r="V28" i="15" s="1"/>
  <c r="U29" i="15"/>
  <c r="V29" i="15" s="1"/>
  <c r="U30" i="15"/>
  <c r="V30" i="15" s="1"/>
  <c r="U31" i="15"/>
  <c r="V31" i="15" s="1"/>
  <c r="U32" i="15"/>
  <c r="V32" i="15" s="1"/>
  <c r="U33" i="15"/>
  <c r="V33" i="15" s="1"/>
  <c r="U34" i="15"/>
  <c r="V34" i="15" s="1"/>
  <c r="U35" i="15"/>
  <c r="V35" i="15" s="1"/>
  <c r="U36" i="15"/>
  <c r="V36" i="15" s="1"/>
  <c r="U37" i="15"/>
  <c r="V37" i="15" s="1"/>
  <c r="U38" i="15"/>
  <c r="V38" i="15" s="1"/>
  <c r="U39" i="15"/>
  <c r="V39" i="15" s="1"/>
  <c r="U40" i="15"/>
  <c r="V40" i="15" s="1"/>
  <c r="U41" i="15"/>
  <c r="V41" i="15" s="1"/>
  <c r="U42" i="15"/>
  <c r="V42" i="15" s="1"/>
  <c r="U43" i="15"/>
  <c r="V43" i="15" s="1"/>
  <c r="U44" i="15"/>
  <c r="V44" i="15" s="1"/>
  <c r="U45" i="15"/>
  <c r="V45" i="15" s="1"/>
  <c r="U46" i="15"/>
  <c r="V46" i="15" s="1"/>
  <c r="U47" i="15"/>
  <c r="V47" i="15" s="1"/>
  <c r="U48" i="15"/>
  <c r="V48" i="15" s="1"/>
  <c r="U49" i="15"/>
  <c r="V49" i="15" s="1"/>
  <c r="U50" i="15"/>
  <c r="V50" i="15" s="1"/>
  <c r="U51" i="15"/>
  <c r="V51" i="15" s="1"/>
  <c r="U52" i="15"/>
  <c r="V52" i="15" s="1"/>
  <c r="U53" i="15"/>
  <c r="V53" i="15" s="1"/>
  <c r="U54" i="15"/>
  <c r="V54" i="15" s="1"/>
  <c r="U55" i="15"/>
  <c r="V55" i="15" s="1"/>
  <c r="U56" i="15"/>
  <c r="V56" i="15" s="1"/>
  <c r="U57" i="15"/>
  <c r="V57" i="15" s="1"/>
  <c r="U58" i="15"/>
  <c r="V58" i="15" s="1"/>
  <c r="U59" i="15"/>
  <c r="V59" i="15" s="1"/>
  <c r="U60" i="15"/>
  <c r="V60" i="15" s="1"/>
  <c r="U61" i="15"/>
  <c r="V61" i="15" s="1"/>
  <c r="U62" i="15"/>
  <c r="V62" i="15" s="1"/>
  <c r="U63" i="15"/>
  <c r="V63" i="15" s="1"/>
  <c r="U64" i="15"/>
  <c r="V64" i="15" s="1"/>
  <c r="U65" i="15"/>
  <c r="V65" i="15" s="1"/>
  <c r="U66" i="15"/>
  <c r="V66" i="15" s="1"/>
  <c r="U67" i="15"/>
  <c r="V67" i="15" s="1"/>
  <c r="U68" i="15"/>
  <c r="V68" i="15" s="1"/>
  <c r="U69" i="15"/>
  <c r="V69" i="15" s="1"/>
  <c r="U70" i="15"/>
  <c r="V70" i="15" s="1"/>
  <c r="U71" i="15"/>
  <c r="V71" i="15" s="1"/>
  <c r="U72" i="15"/>
  <c r="V72" i="15" s="1"/>
  <c r="U73" i="15"/>
  <c r="V73" i="15" s="1"/>
  <c r="U74" i="15"/>
  <c r="V74" i="15" s="1"/>
  <c r="U75" i="15"/>
  <c r="V75" i="15" s="1"/>
  <c r="U76" i="15"/>
  <c r="V76" i="15" s="1"/>
  <c r="U77" i="15"/>
  <c r="V77" i="15" s="1"/>
  <c r="U78" i="15"/>
  <c r="V78" i="15" s="1"/>
  <c r="U79" i="15"/>
  <c r="V79" i="15" s="1"/>
  <c r="U80" i="15"/>
  <c r="V80" i="15" s="1"/>
  <c r="U81" i="15"/>
  <c r="V81" i="15" s="1"/>
  <c r="U82" i="15"/>
  <c r="V82" i="15" s="1"/>
  <c r="U83" i="15"/>
  <c r="V83" i="15" s="1"/>
  <c r="U84" i="15"/>
  <c r="V84" i="15" s="1"/>
  <c r="U85" i="15"/>
  <c r="V85" i="15" s="1"/>
  <c r="U86" i="15"/>
  <c r="V86" i="15" s="1"/>
  <c r="U87" i="15"/>
  <c r="V87" i="15" s="1"/>
  <c r="U88" i="15"/>
  <c r="V88" i="15" s="1"/>
  <c r="U89" i="15"/>
  <c r="V89" i="15" s="1"/>
  <c r="U90" i="15"/>
  <c r="V90" i="15" s="1"/>
  <c r="U91" i="15"/>
  <c r="V91" i="15" s="1"/>
  <c r="U92" i="15"/>
  <c r="V92" i="15" s="1"/>
  <c r="U93" i="15"/>
  <c r="V93" i="15" s="1"/>
  <c r="U94" i="15"/>
  <c r="V94" i="15" s="1"/>
  <c r="U95" i="15"/>
  <c r="V95" i="15" s="1"/>
  <c r="U96" i="15"/>
  <c r="V96" i="15" s="1"/>
  <c r="U97" i="15"/>
  <c r="V97" i="15" s="1"/>
  <c r="U98" i="15"/>
  <c r="V98" i="15" s="1"/>
  <c r="U99" i="15"/>
  <c r="V99" i="15" s="1"/>
  <c r="U100" i="15"/>
  <c r="V100" i="15" s="1"/>
  <c r="U101" i="15"/>
  <c r="V101" i="15" s="1"/>
  <c r="U102" i="15"/>
  <c r="V102" i="15" s="1"/>
  <c r="U103" i="15"/>
  <c r="V103" i="15" s="1"/>
  <c r="U104" i="15"/>
  <c r="V104" i="15" s="1"/>
  <c r="U105" i="15"/>
  <c r="V105" i="15" s="1"/>
  <c r="U106" i="15"/>
  <c r="V106" i="15" s="1"/>
  <c r="U107" i="15"/>
  <c r="V107" i="15" s="1"/>
  <c r="U108" i="15"/>
  <c r="V108" i="15" s="1"/>
  <c r="U109" i="15"/>
  <c r="V109" i="15" s="1"/>
  <c r="U110" i="15"/>
  <c r="V110" i="15" s="1"/>
  <c r="U111" i="15"/>
  <c r="V111" i="15" s="1"/>
  <c r="U112" i="15"/>
  <c r="V112" i="15" s="1"/>
  <c r="U113" i="15"/>
  <c r="V113" i="15" s="1"/>
  <c r="U114" i="15"/>
  <c r="V114" i="15" s="1"/>
  <c r="U115" i="15"/>
  <c r="V115" i="15" s="1"/>
  <c r="U116" i="15"/>
  <c r="V116" i="15" s="1"/>
  <c r="U117" i="15"/>
  <c r="V117" i="15" s="1"/>
  <c r="U118" i="15"/>
  <c r="V118" i="15" s="1"/>
  <c r="U119" i="15"/>
  <c r="V119" i="15" s="1"/>
  <c r="U120" i="15"/>
  <c r="V120" i="15" s="1"/>
  <c r="U121" i="15"/>
  <c r="V121" i="15" s="1"/>
  <c r="U122" i="15"/>
  <c r="V122" i="15" s="1"/>
  <c r="U123" i="15"/>
  <c r="V123" i="15" s="1"/>
  <c r="U124" i="15"/>
  <c r="V124" i="15" s="1"/>
  <c r="U125" i="15"/>
  <c r="V125" i="15" s="1"/>
  <c r="U126" i="15"/>
  <c r="V126" i="15" s="1"/>
  <c r="U127" i="15"/>
  <c r="V127" i="15" s="1"/>
  <c r="U128" i="15"/>
  <c r="V128" i="15" s="1"/>
  <c r="U129" i="15"/>
  <c r="V129" i="15" s="1"/>
  <c r="U130" i="15"/>
  <c r="V130" i="15" s="1"/>
  <c r="U131" i="15"/>
  <c r="V131" i="15" s="1"/>
  <c r="U132" i="15"/>
  <c r="V132" i="15" s="1"/>
  <c r="U133" i="15"/>
  <c r="V133" i="15" s="1"/>
  <c r="U134" i="15"/>
  <c r="V134" i="15" s="1"/>
  <c r="U135" i="15"/>
  <c r="V135" i="15" s="1"/>
  <c r="U136" i="15"/>
  <c r="V136" i="15" s="1"/>
  <c r="U137" i="15"/>
  <c r="V137" i="15" s="1"/>
  <c r="U138" i="15"/>
  <c r="V138" i="15" s="1"/>
  <c r="U139" i="15"/>
  <c r="V139" i="15" s="1"/>
  <c r="U140" i="15"/>
  <c r="V140" i="15" s="1"/>
  <c r="U141" i="15"/>
  <c r="V141" i="15" s="1"/>
  <c r="U142" i="15"/>
  <c r="V142" i="15" s="1"/>
  <c r="U143" i="15"/>
  <c r="V143" i="15" s="1"/>
  <c r="U144" i="15"/>
  <c r="V144" i="15" s="1"/>
  <c r="U145" i="15"/>
  <c r="V145" i="15" s="1"/>
  <c r="U146" i="15"/>
  <c r="V146" i="15" s="1"/>
  <c r="U147" i="15"/>
  <c r="V147" i="15" s="1"/>
  <c r="U148" i="15"/>
  <c r="V148" i="15" s="1"/>
  <c r="U149" i="15"/>
  <c r="V149" i="15" s="1"/>
  <c r="U150" i="15"/>
  <c r="V150" i="15" s="1"/>
  <c r="U151" i="15"/>
  <c r="V151" i="15" s="1"/>
  <c r="U152" i="15"/>
  <c r="V152" i="15" s="1"/>
  <c r="U153" i="15"/>
  <c r="V153" i="15" s="1"/>
  <c r="U154" i="15"/>
  <c r="V154" i="15" s="1"/>
  <c r="U155" i="15"/>
  <c r="V155" i="15" s="1"/>
  <c r="U156" i="15"/>
  <c r="V156" i="15" s="1"/>
  <c r="U157" i="15"/>
  <c r="V157" i="15" s="1"/>
  <c r="U158" i="15"/>
  <c r="V158" i="15" s="1"/>
  <c r="U159" i="15"/>
  <c r="V159" i="15" s="1"/>
  <c r="U160" i="15"/>
  <c r="V160" i="15" s="1"/>
  <c r="U161" i="15"/>
  <c r="V161" i="15" s="1"/>
  <c r="U162" i="15"/>
  <c r="V162" i="15" s="1"/>
  <c r="U163" i="15"/>
  <c r="V163" i="15" s="1"/>
  <c r="U164" i="15"/>
  <c r="V164" i="15" s="1"/>
  <c r="U165" i="15"/>
  <c r="V165" i="15" s="1"/>
  <c r="U166" i="15"/>
  <c r="V166" i="15" s="1"/>
  <c r="U167" i="15"/>
  <c r="V167" i="15" s="1"/>
  <c r="U168" i="15"/>
  <c r="V168" i="15" s="1"/>
  <c r="U169" i="15"/>
  <c r="V169" i="15" s="1"/>
  <c r="U170" i="15"/>
  <c r="V170" i="15" s="1"/>
  <c r="U171" i="15"/>
  <c r="V171" i="15" s="1"/>
  <c r="U172" i="15"/>
  <c r="V172" i="15" s="1"/>
  <c r="U173" i="15"/>
  <c r="V173" i="15" s="1"/>
  <c r="U174" i="15"/>
  <c r="V174" i="15" s="1"/>
  <c r="U175" i="15"/>
  <c r="V175" i="15" s="1"/>
  <c r="U176" i="15"/>
  <c r="V176" i="15" s="1"/>
  <c r="U177" i="15"/>
  <c r="V177" i="15" s="1"/>
  <c r="U178" i="15"/>
  <c r="V178" i="15" s="1"/>
  <c r="U179" i="15"/>
  <c r="V179" i="15" s="1"/>
  <c r="U180" i="15"/>
  <c r="V180" i="15" s="1"/>
  <c r="U181" i="15"/>
  <c r="V181" i="15" s="1"/>
  <c r="U182" i="15"/>
  <c r="V182" i="15" s="1"/>
  <c r="U183" i="15"/>
  <c r="V183" i="15" s="1"/>
  <c r="U184" i="15"/>
  <c r="V184" i="15" s="1"/>
  <c r="U185" i="15"/>
  <c r="V185" i="15" s="1"/>
  <c r="U186" i="15"/>
  <c r="V186" i="15" s="1"/>
  <c r="U187" i="15"/>
  <c r="V187" i="15" s="1"/>
  <c r="U188" i="15"/>
  <c r="V188" i="15" s="1"/>
  <c r="U189" i="15"/>
  <c r="V189" i="15" s="1"/>
  <c r="U190" i="15"/>
  <c r="V190" i="15" s="1"/>
  <c r="U191" i="15"/>
  <c r="V191" i="15" s="1"/>
  <c r="U192" i="15"/>
  <c r="V192" i="15" s="1"/>
  <c r="U193" i="15"/>
  <c r="V193" i="15" s="1"/>
  <c r="U194" i="15"/>
  <c r="V194" i="15" s="1"/>
  <c r="U195" i="15"/>
  <c r="V195" i="15" s="1"/>
  <c r="U196" i="15"/>
  <c r="V196" i="15" s="1"/>
  <c r="U197" i="15"/>
  <c r="V197" i="15" s="1"/>
  <c r="U198" i="15"/>
  <c r="V198" i="15" s="1"/>
  <c r="U199" i="15"/>
  <c r="V199" i="15" s="1"/>
  <c r="U200" i="15"/>
  <c r="V200" i="15" s="1"/>
  <c r="U201" i="15"/>
  <c r="V201" i="15" s="1"/>
  <c r="U202" i="15"/>
  <c r="U203" i="15"/>
  <c r="V203" i="15" s="1"/>
  <c r="U204" i="15"/>
  <c r="V204" i="15" s="1"/>
  <c r="U205" i="15"/>
  <c r="V205" i="15" s="1"/>
  <c r="U206" i="15"/>
  <c r="V206" i="15" s="1"/>
  <c r="U207" i="15"/>
  <c r="V207" i="15" s="1"/>
  <c r="U208" i="15"/>
  <c r="V208" i="15" s="1"/>
  <c r="U209" i="15"/>
  <c r="V209" i="15" s="1"/>
  <c r="U210" i="15"/>
  <c r="V210" i="15" s="1"/>
  <c r="U211" i="15"/>
  <c r="V211" i="15" s="1"/>
  <c r="U212" i="15"/>
  <c r="V212" i="15" s="1"/>
  <c r="U213" i="15"/>
  <c r="V213" i="15" s="1"/>
  <c r="U214" i="15"/>
  <c r="V214" i="15" s="1"/>
  <c r="U215" i="15"/>
  <c r="V215" i="15" s="1"/>
  <c r="U216" i="15"/>
  <c r="V216" i="15" s="1"/>
  <c r="U217" i="15"/>
  <c r="V217" i="15" s="1"/>
  <c r="U218" i="15"/>
  <c r="V218" i="15" s="1"/>
  <c r="U219" i="15"/>
  <c r="V219" i="15" s="1"/>
  <c r="U220" i="15"/>
  <c r="V220" i="15" s="1"/>
  <c r="U221" i="15"/>
  <c r="V221" i="15" s="1"/>
  <c r="U222" i="15"/>
  <c r="V222" i="15" s="1"/>
  <c r="U223" i="15"/>
  <c r="V223" i="15" s="1"/>
  <c r="U224" i="15"/>
  <c r="V224" i="15" s="1"/>
  <c r="U225" i="15"/>
  <c r="V225" i="15" s="1"/>
  <c r="U226" i="15"/>
  <c r="V226" i="15" s="1"/>
  <c r="U227" i="15"/>
  <c r="V227" i="15" s="1"/>
  <c r="U228" i="15"/>
  <c r="V228" i="15" s="1"/>
  <c r="U229" i="15"/>
  <c r="V229" i="15" s="1"/>
  <c r="U230" i="15"/>
  <c r="V230" i="15" s="1"/>
  <c r="U231" i="15"/>
  <c r="V231" i="15" s="1"/>
  <c r="U232" i="15"/>
  <c r="V232" i="15" s="1"/>
  <c r="U233" i="15"/>
  <c r="V233" i="15" s="1"/>
  <c r="U234" i="15"/>
  <c r="V234" i="15" s="1"/>
  <c r="U235" i="15"/>
  <c r="V235" i="15" s="1"/>
  <c r="U236" i="15"/>
  <c r="V236" i="15" s="1"/>
  <c r="U237" i="15"/>
  <c r="V237" i="15" s="1"/>
  <c r="U238" i="15"/>
  <c r="V238" i="15" s="1"/>
  <c r="U239" i="15"/>
  <c r="V239" i="15" s="1"/>
  <c r="U240" i="15"/>
  <c r="V240" i="15" s="1"/>
  <c r="U241" i="15"/>
  <c r="V241" i="15" s="1"/>
  <c r="U242" i="15"/>
  <c r="V242" i="15" s="1"/>
  <c r="U243" i="15"/>
  <c r="V243" i="15" s="1"/>
  <c r="U244" i="15"/>
  <c r="V244" i="15" s="1"/>
  <c r="U245" i="15"/>
  <c r="V245" i="15" s="1"/>
  <c r="U246" i="15"/>
  <c r="V246" i="15" s="1"/>
  <c r="U247" i="15"/>
  <c r="V247" i="15" s="1"/>
  <c r="U248" i="15"/>
  <c r="V248" i="15" s="1"/>
  <c r="U249" i="15"/>
  <c r="V249" i="15" s="1"/>
  <c r="U250" i="15"/>
  <c r="V250" i="15" s="1"/>
  <c r="U251" i="15"/>
  <c r="V251" i="15" s="1"/>
  <c r="U252" i="15"/>
  <c r="V252" i="15" s="1"/>
  <c r="U253" i="15"/>
  <c r="V253" i="15" s="1"/>
  <c r="U254" i="15"/>
  <c r="V254" i="15" s="1"/>
  <c r="U255" i="15"/>
  <c r="V255" i="15" s="1"/>
  <c r="U256" i="15"/>
  <c r="V256" i="15" s="1"/>
  <c r="U257" i="15"/>
  <c r="V257" i="15" s="1"/>
  <c r="U258" i="15"/>
  <c r="V258" i="15" s="1"/>
  <c r="U259" i="15"/>
  <c r="V259" i="15" s="1"/>
  <c r="U260" i="15"/>
  <c r="V260" i="15" s="1"/>
  <c r="U261" i="15"/>
  <c r="V261" i="15" s="1"/>
  <c r="U262" i="15"/>
  <c r="V262" i="15" s="1"/>
  <c r="U263" i="15"/>
  <c r="V263" i="15" s="1"/>
  <c r="U264" i="15"/>
  <c r="V264" i="15" s="1"/>
  <c r="U265" i="15"/>
  <c r="V265" i="15" s="1"/>
  <c r="U266" i="15"/>
  <c r="V266" i="15" s="1"/>
  <c r="U267" i="15"/>
  <c r="V267" i="15" s="1"/>
  <c r="U268" i="15"/>
  <c r="V268" i="15" s="1"/>
  <c r="U269" i="15"/>
  <c r="V269" i="15" s="1"/>
  <c r="U270" i="15"/>
  <c r="V270" i="15" s="1"/>
  <c r="U271" i="15"/>
  <c r="V271" i="15" s="1"/>
  <c r="U272" i="15"/>
  <c r="V272" i="15" s="1"/>
  <c r="U273" i="15"/>
  <c r="V273" i="15" s="1"/>
  <c r="U274" i="15"/>
  <c r="V274" i="15" s="1"/>
  <c r="U275" i="15"/>
  <c r="V275" i="15" s="1"/>
  <c r="U276" i="15"/>
  <c r="V276" i="15" s="1"/>
  <c r="U277" i="15"/>
  <c r="V277" i="15" s="1"/>
  <c r="U278" i="15"/>
  <c r="V278" i="15" s="1"/>
  <c r="U279" i="15"/>
  <c r="V279" i="15" s="1"/>
  <c r="U280" i="15"/>
  <c r="V280" i="15" s="1"/>
  <c r="U281" i="15"/>
  <c r="V281" i="15" s="1"/>
  <c r="U282" i="15"/>
  <c r="V282" i="15" s="1"/>
  <c r="U283" i="15"/>
  <c r="V283" i="15" s="1"/>
  <c r="U284" i="15"/>
  <c r="V284" i="15" s="1"/>
  <c r="U285" i="15"/>
  <c r="V285" i="15" s="1"/>
  <c r="U286" i="15"/>
  <c r="V286" i="15" s="1"/>
  <c r="U287" i="15"/>
  <c r="V287" i="15" s="1"/>
  <c r="U288" i="15"/>
  <c r="V288" i="15" s="1"/>
  <c r="U289" i="15"/>
  <c r="V289" i="15" s="1"/>
  <c r="U290" i="15"/>
  <c r="V290" i="15" s="1"/>
  <c r="U291" i="15"/>
  <c r="V291" i="15" s="1"/>
  <c r="U292" i="15"/>
  <c r="V292" i="15" s="1"/>
  <c r="U293" i="15"/>
  <c r="V293" i="15" s="1"/>
  <c r="U294" i="15"/>
  <c r="V294" i="15" s="1"/>
  <c r="U295" i="15"/>
  <c r="V295" i="15" s="1"/>
  <c r="U296" i="15"/>
  <c r="V296" i="15" s="1"/>
  <c r="U297" i="15"/>
  <c r="V297" i="15" s="1"/>
  <c r="U298" i="15"/>
  <c r="V298" i="15" s="1"/>
  <c r="U299" i="15"/>
  <c r="V299" i="15" s="1"/>
  <c r="U300" i="15"/>
  <c r="V300" i="15" s="1"/>
  <c r="U301" i="15"/>
  <c r="V301" i="15" s="1"/>
  <c r="U302" i="15"/>
  <c r="V302" i="15" s="1"/>
  <c r="U303" i="15"/>
  <c r="V303" i="15" s="1"/>
  <c r="U304" i="15"/>
  <c r="V304" i="15" s="1"/>
  <c r="U305" i="15"/>
  <c r="V305" i="15" s="1"/>
  <c r="U306" i="15"/>
  <c r="V306" i="15" s="1"/>
  <c r="U307" i="15"/>
  <c r="V307" i="15" s="1"/>
  <c r="U308" i="15"/>
  <c r="V308" i="15" s="1"/>
  <c r="U309" i="15"/>
  <c r="V309" i="15" s="1"/>
  <c r="U310" i="15"/>
  <c r="V310" i="15" s="1"/>
  <c r="U311" i="15"/>
  <c r="V311" i="15" s="1"/>
  <c r="U312" i="15"/>
  <c r="V312" i="15" s="1"/>
  <c r="U313" i="15"/>
  <c r="V313" i="15" s="1"/>
  <c r="U314" i="15"/>
  <c r="V314" i="15" s="1"/>
  <c r="U315" i="15"/>
  <c r="V315" i="15" s="1"/>
  <c r="U316" i="15"/>
  <c r="V316" i="15" s="1"/>
  <c r="U317" i="15"/>
  <c r="V317" i="15" s="1"/>
  <c r="U318" i="15"/>
  <c r="V318" i="15" s="1"/>
  <c r="U319" i="15"/>
  <c r="V319" i="15" s="1"/>
  <c r="U320" i="15"/>
  <c r="V320" i="15" s="1"/>
  <c r="U321" i="15"/>
  <c r="V321" i="15" s="1"/>
  <c r="U322" i="15"/>
  <c r="V322" i="15" s="1"/>
  <c r="U323" i="15"/>
  <c r="V323" i="15" s="1"/>
  <c r="U324" i="15"/>
  <c r="V324" i="15" s="1"/>
  <c r="U325" i="15"/>
  <c r="V325" i="15" s="1"/>
  <c r="U326" i="15"/>
  <c r="V326" i="15" s="1"/>
  <c r="U327" i="15"/>
  <c r="V327" i="15" s="1"/>
  <c r="U328" i="15"/>
  <c r="V328" i="15" s="1"/>
  <c r="U329" i="15"/>
  <c r="V329" i="15" s="1"/>
  <c r="U330" i="15"/>
  <c r="V330" i="15" s="1"/>
  <c r="U331" i="15"/>
  <c r="V331" i="15" s="1"/>
  <c r="U332" i="15"/>
  <c r="V332" i="15" s="1"/>
  <c r="U333" i="15"/>
  <c r="V333" i="15" s="1"/>
  <c r="U334" i="15"/>
  <c r="V334" i="15" s="1"/>
  <c r="U335" i="15"/>
  <c r="V335" i="15" s="1"/>
  <c r="U336" i="15"/>
  <c r="V336" i="15" s="1"/>
  <c r="U337" i="15"/>
  <c r="V337" i="15" s="1"/>
  <c r="U338" i="15"/>
  <c r="V338" i="15" s="1"/>
  <c r="U339" i="15"/>
  <c r="V339" i="15" s="1"/>
  <c r="U340" i="15"/>
  <c r="V340" i="15" s="1"/>
  <c r="U341" i="15"/>
  <c r="V341" i="15" s="1"/>
  <c r="U342" i="15"/>
  <c r="V342" i="15" s="1"/>
  <c r="U343" i="15"/>
  <c r="V343" i="15" s="1"/>
  <c r="U344" i="15"/>
  <c r="V344" i="15" s="1"/>
  <c r="U345" i="15"/>
  <c r="V345" i="15" s="1"/>
  <c r="U346" i="15"/>
  <c r="V346" i="15" s="1"/>
  <c r="U347" i="15"/>
  <c r="V347" i="15" s="1"/>
  <c r="U348" i="15"/>
  <c r="V348" i="15" s="1"/>
  <c r="U349" i="15"/>
  <c r="V349" i="15" s="1"/>
  <c r="U350" i="15"/>
  <c r="V350" i="15" s="1"/>
  <c r="U351" i="15"/>
  <c r="V351" i="15" s="1"/>
  <c r="U352" i="15"/>
  <c r="V352" i="15" s="1"/>
  <c r="U353" i="15"/>
  <c r="V353" i="15" s="1"/>
  <c r="U354" i="15"/>
  <c r="V354" i="15" s="1"/>
  <c r="U355" i="15"/>
  <c r="V355" i="15" s="1"/>
  <c r="U356" i="15"/>
  <c r="V356" i="15" s="1"/>
  <c r="U357" i="15"/>
  <c r="V357" i="15" s="1"/>
  <c r="U358" i="15"/>
  <c r="V358" i="15" s="1"/>
  <c r="U359" i="15"/>
  <c r="V359" i="15" s="1"/>
  <c r="U360" i="15"/>
  <c r="V360" i="15" s="1"/>
  <c r="U361" i="15"/>
  <c r="V361" i="15" s="1"/>
  <c r="U362" i="15"/>
  <c r="V362" i="15" s="1"/>
  <c r="U363" i="15"/>
  <c r="V363" i="15" s="1"/>
  <c r="U364" i="15"/>
  <c r="V364" i="15" s="1"/>
  <c r="U365" i="15"/>
  <c r="V365" i="15" s="1"/>
  <c r="U366" i="15"/>
  <c r="V366" i="15" s="1"/>
  <c r="U367" i="15"/>
  <c r="V367" i="15" s="1"/>
  <c r="U368" i="15"/>
  <c r="V368" i="15" s="1"/>
  <c r="U369" i="15"/>
  <c r="V369" i="15" s="1"/>
  <c r="U370" i="15"/>
  <c r="V370" i="15" s="1"/>
  <c r="U371" i="15"/>
  <c r="V371" i="15" s="1"/>
  <c r="U372" i="15"/>
  <c r="V372" i="15" s="1"/>
  <c r="U373" i="15"/>
  <c r="V373" i="15" s="1"/>
  <c r="U374" i="15"/>
  <c r="V374" i="15" s="1"/>
  <c r="U375" i="15"/>
  <c r="V375" i="15" s="1"/>
  <c r="U376" i="15"/>
  <c r="V376" i="15" s="1"/>
  <c r="U377" i="15"/>
  <c r="V377" i="15" s="1"/>
  <c r="U378" i="15"/>
  <c r="V378" i="15" s="1"/>
  <c r="U379" i="15"/>
  <c r="V379" i="15" s="1"/>
  <c r="U380" i="15"/>
  <c r="V380" i="15" s="1"/>
  <c r="U381" i="15"/>
  <c r="V381" i="15" s="1"/>
  <c r="U382" i="15"/>
  <c r="V382" i="15" s="1"/>
  <c r="U383" i="15"/>
  <c r="V383" i="15" s="1"/>
  <c r="U384" i="15"/>
  <c r="V384" i="15" s="1"/>
  <c r="U385" i="15"/>
  <c r="V385" i="15" s="1"/>
  <c r="U386" i="15"/>
  <c r="V386" i="15" s="1"/>
  <c r="U387" i="15"/>
  <c r="V387" i="15" s="1"/>
  <c r="U388" i="15"/>
  <c r="V388" i="15" s="1"/>
  <c r="U389" i="15"/>
  <c r="V389" i="15" s="1"/>
  <c r="U390" i="15"/>
  <c r="V390" i="15" s="1"/>
  <c r="U391" i="15"/>
  <c r="V391" i="15" s="1"/>
  <c r="U392" i="15"/>
  <c r="V392" i="15" s="1"/>
  <c r="U393" i="15"/>
  <c r="V393" i="15" s="1"/>
  <c r="U394" i="15"/>
  <c r="V394" i="15" s="1"/>
  <c r="U395" i="15"/>
  <c r="V395" i="15" s="1"/>
  <c r="U396" i="15"/>
  <c r="V396" i="15" s="1"/>
  <c r="U397" i="15"/>
  <c r="V397" i="15" s="1"/>
  <c r="U398" i="15"/>
  <c r="V398" i="15" s="1"/>
  <c r="U399" i="15"/>
  <c r="V399" i="15" s="1"/>
  <c r="U400" i="15"/>
  <c r="V400" i="15" s="1"/>
  <c r="U401" i="15"/>
  <c r="V401" i="15" s="1"/>
  <c r="U402" i="15"/>
  <c r="V402" i="15" s="1"/>
  <c r="U403" i="15"/>
  <c r="V403" i="15" s="1"/>
  <c r="U404" i="15"/>
  <c r="V404" i="15" s="1"/>
  <c r="U405" i="15"/>
  <c r="V405" i="15" s="1"/>
  <c r="U406" i="15"/>
  <c r="V406" i="15" s="1"/>
  <c r="U407" i="15"/>
  <c r="V407" i="15" s="1"/>
  <c r="U408" i="15"/>
  <c r="V408" i="15" s="1"/>
  <c r="U409" i="15"/>
  <c r="V409" i="15" s="1"/>
  <c r="U410" i="15"/>
  <c r="V410" i="15" s="1"/>
  <c r="U411" i="15"/>
  <c r="V411" i="15" s="1"/>
  <c r="U412" i="15"/>
  <c r="V412" i="15" s="1"/>
  <c r="U413" i="15"/>
  <c r="V413" i="15" s="1"/>
  <c r="U414" i="15"/>
  <c r="V414" i="15" s="1"/>
  <c r="U415" i="15"/>
  <c r="V415" i="15" s="1"/>
  <c r="U416" i="15"/>
  <c r="V416" i="15" s="1"/>
  <c r="U417" i="15"/>
  <c r="V417" i="15" s="1"/>
  <c r="U418" i="15"/>
  <c r="V418" i="15" s="1"/>
  <c r="U419" i="15"/>
  <c r="V419" i="15" s="1"/>
  <c r="U420" i="15"/>
  <c r="V420" i="15" s="1"/>
  <c r="U421" i="15"/>
  <c r="V421" i="15" s="1"/>
  <c r="U422" i="15"/>
  <c r="V422" i="15" s="1"/>
  <c r="U423" i="15"/>
  <c r="V423" i="15" s="1"/>
  <c r="U424" i="15"/>
  <c r="V424" i="15" s="1"/>
  <c r="U425" i="15"/>
  <c r="V425" i="15" s="1"/>
  <c r="U426" i="15"/>
  <c r="V426" i="15" s="1"/>
  <c r="U427" i="15"/>
  <c r="V427" i="15" s="1"/>
  <c r="U428" i="15"/>
  <c r="V428" i="15" s="1"/>
  <c r="U429" i="15"/>
  <c r="V429" i="15" s="1"/>
  <c r="U430" i="15"/>
  <c r="V430" i="15" s="1"/>
  <c r="U431" i="15"/>
  <c r="V431" i="15" s="1"/>
  <c r="U432" i="15"/>
  <c r="V432" i="15" s="1"/>
  <c r="U433" i="15"/>
  <c r="V433" i="15" s="1"/>
  <c r="U434" i="15"/>
  <c r="V434" i="15" s="1"/>
  <c r="U435" i="15"/>
  <c r="V435" i="15" s="1"/>
  <c r="U436" i="15"/>
  <c r="V436" i="15" s="1"/>
  <c r="U437" i="15"/>
  <c r="V437" i="15" s="1"/>
  <c r="U438" i="15"/>
  <c r="V438" i="15" s="1"/>
  <c r="U439" i="15"/>
  <c r="V439" i="15" s="1"/>
  <c r="U440" i="15"/>
  <c r="V440" i="15" s="1"/>
  <c r="U441" i="15"/>
  <c r="V441" i="15" s="1"/>
  <c r="U442" i="15"/>
  <c r="V442" i="15" s="1"/>
  <c r="U443" i="15"/>
  <c r="V443" i="15" s="1"/>
  <c r="U444" i="15"/>
  <c r="V444" i="15" s="1"/>
  <c r="U445" i="15"/>
  <c r="V445" i="15" s="1"/>
  <c r="U446" i="15"/>
  <c r="V446" i="15" s="1"/>
  <c r="U447" i="15"/>
  <c r="V447" i="15" s="1"/>
  <c r="U448" i="15"/>
  <c r="V448" i="15" s="1"/>
  <c r="U449" i="15"/>
  <c r="V449" i="15" s="1"/>
  <c r="U450" i="15"/>
  <c r="V450" i="15" s="1"/>
  <c r="U451" i="15"/>
  <c r="V451" i="15" s="1"/>
  <c r="U452" i="15"/>
  <c r="V452" i="15" s="1"/>
  <c r="U453" i="15"/>
  <c r="V453" i="15" s="1"/>
  <c r="U454" i="15"/>
  <c r="V454" i="15" s="1"/>
  <c r="U455" i="15"/>
  <c r="V455" i="15" s="1"/>
  <c r="U456" i="15"/>
  <c r="V456" i="15" s="1"/>
  <c r="U457" i="15"/>
  <c r="V457" i="15" s="1"/>
  <c r="U458" i="15"/>
  <c r="V458" i="15" s="1"/>
  <c r="U459" i="15"/>
  <c r="V459" i="15" s="1"/>
  <c r="U460" i="15"/>
  <c r="V460" i="15" s="1"/>
  <c r="U461" i="15"/>
  <c r="V461" i="15" s="1"/>
  <c r="U462" i="15"/>
  <c r="V462" i="15" s="1"/>
  <c r="U463" i="15"/>
  <c r="V463" i="15" s="1"/>
  <c r="U464" i="15"/>
  <c r="V464" i="15" s="1"/>
  <c r="U465" i="15"/>
  <c r="V465" i="15" s="1"/>
  <c r="U466" i="15"/>
  <c r="V466" i="15" s="1"/>
  <c r="U467" i="15"/>
  <c r="V467" i="15" s="1"/>
  <c r="U468" i="15"/>
  <c r="V468" i="15" s="1"/>
  <c r="U469" i="15"/>
  <c r="V469" i="15" s="1"/>
  <c r="U470" i="15"/>
  <c r="V470" i="15" s="1"/>
  <c r="U471" i="15"/>
  <c r="V471" i="15" s="1"/>
  <c r="U472" i="15"/>
  <c r="V472" i="15" s="1"/>
  <c r="U473" i="15"/>
  <c r="V473" i="15" s="1"/>
  <c r="U474" i="15"/>
  <c r="V474" i="15" s="1"/>
  <c r="U475" i="15"/>
  <c r="V475" i="15" s="1"/>
  <c r="U476" i="15"/>
  <c r="V476" i="15" s="1"/>
  <c r="U477" i="15"/>
  <c r="V477" i="15" s="1"/>
  <c r="U478" i="15"/>
  <c r="V478" i="15" s="1"/>
  <c r="U479" i="15"/>
  <c r="V479" i="15" s="1"/>
  <c r="U480" i="15"/>
  <c r="V480" i="15" s="1"/>
  <c r="U481" i="15"/>
  <c r="V481" i="15" s="1"/>
  <c r="U482" i="15"/>
  <c r="V482" i="15" s="1"/>
  <c r="U483" i="15"/>
  <c r="V483" i="15" s="1"/>
  <c r="U484" i="15"/>
  <c r="V484" i="15" s="1"/>
  <c r="U485" i="15"/>
  <c r="V485" i="15" s="1"/>
  <c r="U486" i="15"/>
  <c r="V486" i="15" s="1"/>
  <c r="U487" i="15"/>
  <c r="V487" i="15" s="1"/>
  <c r="U488" i="15"/>
  <c r="V488" i="15" s="1"/>
  <c r="U489" i="15"/>
  <c r="V489" i="15" s="1"/>
  <c r="U490" i="15"/>
  <c r="V490" i="15" s="1"/>
  <c r="U491" i="15"/>
  <c r="V491" i="15" s="1"/>
  <c r="U492" i="15"/>
  <c r="V492" i="15" s="1"/>
  <c r="U493" i="15"/>
  <c r="V493" i="15" s="1"/>
  <c r="U494" i="15"/>
  <c r="V494" i="15" s="1"/>
  <c r="U495" i="15"/>
  <c r="V495" i="15" s="1"/>
  <c r="U496" i="15"/>
  <c r="V496" i="15" s="1"/>
  <c r="U497" i="15"/>
  <c r="V497" i="15" s="1"/>
  <c r="U498" i="15"/>
  <c r="V498" i="15" s="1"/>
  <c r="U499" i="15"/>
  <c r="V499" i="15" s="1"/>
  <c r="U500" i="15"/>
  <c r="V500" i="15" s="1"/>
  <c r="U501" i="15"/>
  <c r="V501" i="15" s="1"/>
  <c r="U502" i="15"/>
  <c r="V502" i="15" s="1"/>
  <c r="U503" i="15"/>
  <c r="V503" i="15" s="1"/>
  <c r="U504" i="15"/>
  <c r="V504" i="15" s="1"/>
  <c r="U505" i="15"/>
  <c r="V505" i="15" s="1"/>
  <c r="U506" i="15"/>
  <c r="V506" i="15" s="1"/>
  <c r="U507" i="15"/>
  <c r="V507" i="15" s="1"/>
  <c r="U508" i="15"/>
  <c r="V508" i="15" s="1"/>
  <c r="U509" i="15"/>
  <c r="V509" i="15" s="1"/>
  <c r="U510" i="15"/>
  <c r="V510" i="15" s="1"/>
  <c r="U511" i="15"/>
  <c r="V511" i="15" s="1"/>
  <c r="U512" i="15"/>
  <c r="V512" i="15" s="1"/>
  <c r="U513" i="15"/>
  <c r="V513" i="15" s="1"/>
  <c r="U514" i="15"/>
  <c r="V514" i="15" s="1"/>
  <c r="U515" i="15"/>
  <c r="V515" i="15" s="1"/>
  <c r="U516" i="15"/>
  <c r="V516" i="15" s="1"/>
  <c r="U517" i="15"/>
  <c r="V517" i="15" s="1"/>
  <c r="U518" i="15"/>
  <c r="V518" i="15" s="1"/>
  <c r="U519" i="15"/>
  <c r="V519" i="15" s="1"/>
  <c r="U520" i="15"/>
  <c r="V520" i="15" s="1"/>
  <c r="U521" i="15"/>
  <c r="V521" i="15" s="1"/>
  <c r="U522" i="15"/>
  <c r="V522" i="15" s="1"/>
  <c r="U523" i="15"/>
  <c r="V523" i="15" s="1"/>
  <c r="U524" i="15"/>
  <c r="V524" i="15" s="1"/>
  <c r="U525" i="15"/>
  <c r="V525" i="15" s="1"/>
  <c r="U526" i="15"/>
  <c r="V526" i="15" s="1"/>
  <c r="U527" i="15"/>
  <c r="V527" i="15" s="1"/>
  <c r="U528" i="15"/>
  <c r="V528" i="15" s="1"/>
  <c r="U529" i="15"/>
  <c r="V529" i="15" s="1"/>
  <c r="U530" i="15"/>
  <c r="V530" i="15" s="1"/>
  <c r="U531" i="15"/>
  <c r="V531" i="15" s="1"/>
  <c r="U532" i="15"/>
  <c r="V532" i="15" s="1"/>
  <c r="U533" i="15"/>
  <c r="V533" i="15" s="1"/>
  <c r="U534" i="15"/>
  <c r="V534" i="15" s="1"/>
  <c r="U535" i="15"/>
  <c r="V535" i="15" s="1"/>
  <c r="U536" i="15"/>
  <c r="V536" i="15" s="1"/>
  <c r="U537" i="15"/>
  <c r="V537" i="15" s="1"/>
  <c r="U538" i="15"/>
  <c r="V538" i="15" s="1"/>
  <c r="U539" i="15"/>
  <c r="V539" i="15" s="1"/>
  <c r="U540" i="15"/>
  <c r="V540" i="15" s="1"/>
  <c r="U541" i="15"/>
  <c r="V541" i="15" s="1"/>
  <c r="U542" i="15"/>
  <c r="V542" i="15" s="1"/>
  <c r="U543" i="15"/>
  <c r="V543" i="15" s="1"/>
  <c r="U544" i="15"/>
  <c r="V544" i="15" s="1"/>
  <c r="U545" i="15"/>
  <c r="V545" i="15" s="1"/>
  <c r="U546" i="15"/>
  <c r="V546" i="15" s="1"/>
  <c r="U547" i="15"/>
  <c r="V547" i="15" s="1"/>
  <c r="U548" i="15"/>
  <c r="V548" i="15" s="1"/>
  <c r="U549" i="15"/>
  <c r="V549" i="15" s="1"/>
  <c r="U550" i="15"/>
  <c r="V550" i="15" s="1"/>
  <c r="U551" i="15"/>
  <c r="V551" i="15" s="1"/>
  <c r="U552" i="15"/>
  <c r="V552" i="15" s="1"/>
  <c r="U553" i="15"/>
  <c r="V553" i="15" s="1"/>
  <c r="U554" i="15"/>
  <c r="V554" i="15" s="1"/>
  <c r="U555" i="15"/>
  <c r="V555" i="15" s="1"/>
  <c r="U556" i="15"/>
  <c r="V556" i="15" s="1"/>
  <c r="U557" i="15"/>
  <c r="V557" i="15" s="1"/>
  <c r="U558" i="15"/>
  <c r="V558" i="15" s="1"/>
  <c r="U559" i="15"/>
  <c r="V559" i="15" s="1"/>
  <c r="U560" i="15"/>
  <c r="V560" i="15" s="1"/>
  <c r="U561" i="15"/>
  <c r="V561" i="15" s="1"/>
  <c r="U562" i="15"/>
  <c r="V562" i="15" s="1"/>
  <c r="U563" i="15"/>
  <c r="V563" i="15" s="1"/>
  <c r="U564" i="15"/>
  <c r="V564" i="15" s="1"/>
  <c r="U565" i="15"/>
  <c r="V565" i="15" s="1"/>
  <c r="U566" i="15"/>
  <c r="V566" i="15" s="1"/>
  <c r="U567" i="15"/>
  <c r="V567" i="15" s="1"/>
  <c r="U568" i="15"/>
  <c r="V568" i="15" s="1"/>
  <c r="U569" i="15"/>
  <c r="V569" i="15" s="1"/>
  <c r="U570" i="15"/>
  <c r="V570" i="15" s="1"/>
  <c r="U571" i="15"/>
  <c r="V571" i="15" s="1"/>
  <c r="U572" i="15"/>
  <c r="V572" i="15" s="1"/>
  <c r="U573" i="15"/>
  <c r="V573" i="15" s="1"/>
  <c r="U574" i="15"/>
  <c r="V574" i="15" s="1"/>
  <c r="U575" i="15"/>
  <c r="V575" i="15" s="1"/>
  <c r="U576" i="15"/>
  <c r="V576" i="15" s="1"/>
  <c r="U577" i="15"/>
  <c r="V577" i="15" s="1"/>
  <c r="U578" i="15"/>
  <c r="V578" i="15" s="1"/>
  <c r="U579" i="15"/>
  <c r="V579" i="15" s="1"/>
  <c r="U580" i="15"/>
  <c r="V580" i="15" s="1"/>
  <c r="U581" i="15"/>
  <c r="V581" i="15" s="1"/>
  <c r="U582" i="15"/>
  <c r="V582" i="15" s="1"/>
  <c r="U583" i="15"/>
  <c r="V583" i="15" s="1"/>
  <c r="U584" i="15"/>
  <c r="V584" i="15" s="1"/>
  <c r="U585" i="15"/>
  <c r="V585" i="15" s="1"/>
  <c r="U586" i="15"/>
  <c r="V586" i="15" s="1"/>
  <c r="U587" i="15"/>
  <c r="V587" i="15" s="1"/>
  <c r="U588" i="15"/>
  <c r="V588" i="15" s="1"/>
  <c r="U589" i="15"/>
  <c r="V589" i="15" s="1"/>
  <c r="U590" i="15"/>
  <c r="V590" i="15" s="1"/>
  <c r="U591" i="15"/>
  <c r="V591" i="15" s="1"/>
  <c r="U592" i="15"/>
  <c r="V592" i="15" s="1"/>
  <c r="U593" i="15"/>
  <c r="V593" i="15" s="1"/>
  <c r="U594" i="15"/>
  <c r="V594" i="15" s="1"/>
  <c r="U595" i="15"/>
  <c r="V595" i="15" s="1"/>
  <c r="U596" i="15"/>
  <c r="V596" i="15" s="1"/>
  <c r="U597" i="15"/>
  <c r="V597" i="15" s="1"/>
  <c r="U598" i="15"/>
  <c r="V598" i="15" s="1"/>
  <c r="U599" i="15"/>
  <c r="V599" i="15" s="1"/>
  <c r="U600" i="15"/>
  <c r="V600" i="15" s="1"/>
  <c r="U601" i="15"/>
  <c r="V601" i="15" s="1"/>
  <c r="U602" i="15"/>
  <c r="V602" i="15" s="1"/>
  <c r="U603" i="15"/>
  <c r="V603" i="15" s="1"/>
  <c r="U604" i="15"/>
  <c r="V604" i="15" s="1"/>
  <c r="U605" i="15"/>
  <c r="V605" i="15" s="1"/>
  <c r="U606" i="15"/>
  <c r="V606" i="15" s="1"/>
  <c r="U607" i="15"/>
  <c r="V607" i="15" s="1"/>
  <c r="U608" i="15"/>
  <c r="V608" i="15" s="1"/>
  <c r="U609" i="15"/>
  <c r="V609" i="15" s="1"/>
  <c r="U610" i="15"/>
  <c r="V610" i="15" s="1"/>
  <c r="U611" i="15"/>
  <c r="V611" i="15" s="1"/>
  <c r="U612" i="15"/>
  <c r="V612" i="15" s="1"/>
  <c r="U613" i="15"/>
  <c r="V613" i="15" s="1"/>
  <c r="U614" i="15"/>
  <c r="V614" i="15" s="1"/>
  <c r="U615" i="15"/>
  <c r="V615" i="15" s="1"/>
  <c r="U616" i="15"/>
  <c r="V616" i="15" s="1"/>
  <c r="U617" i="15"/>
  <c r="V617" i="15" s="1"/>
  <c r="U618" i="15"/>
  <c r="V618" i="15" s="1"/>
  <c r="U619" i="15"/>
  <c r="V619" i="15" s="1"/>
  <c r="U620" i="15"/>
  <c r="V620" i="15" s="1"/>
  <c r="U621" i="15"/>
  <c r="V621" i="15" s="1"/>
  <c r="U622" i="15"/>
  <c r="V622" i="15" s="1"/>
  <c r="U623" i="15"/>
  <c r="V623" i="15" s="1"/>
  <c r="U624" i="15"/>
  <c r="V624" i="15" s="1"/>
  <c r="U625" i="15"/>
  <c r="V625" i="15" s="1"/>
  <c r="U626" i="15"/>
  <c r="V626" i="15" s="1"/>
  <c r="U627" i="15"/>
  <c r="V627" i="15" s="1"/>
  <c r="U628" i="15"/>
  <c r="V628" i="15" s="1"/>
  <c r="U629" i="15"/>
  <c r="V629" i="15" s="1"/>
  <c r="U630" i="15"/>
  <c r="V630" i="15" s="1"/>
  <c r="U631" i="15"/>
  <c r="V631" i="15" s="1"/>
  <c r="U632" i="15"/>
  <c r="V632" i="15" s="1"/>
  <c r="U633" i="15"/>
  <c r="V633" i="15" s="1"/>
  <c r="U634" i="15"/>
  <c r="V634" i="15" s="1"/>
  <c r="U635" i="15"/>
  <c r="V635" i="15" s="1"/>
  <c r="U636" i="15"/>
  <c r="V636" i="15" s="1"/>
  <c r="U637" i="15"/>
  <c r="V637" i="15" s="1"/>
  <c r="U638" i="15"/>
  <c r="V638" i="15" s="1"/>
  <c r="U639" i="15"/>
  <c r="V639" i="15" s="1"/>
  <c r="U640" i="15"/>
  <c r="V640" i="15" s="1"/>
  <c r="U641" i="15"/>
  <c r="V641" i="15" s="1"/>
  <c r="U642" i="15"/>
  <c r="V642" i="15" s="1"/>
  <c r="U643" i="15"/>
  <c r="V643" i="15" s="1"/>
  <c r="U644" i="15"/>
  <c r="V644" i="15" s="1"/>
  <c r="U645" i="15"/>
  <c r="V645" i="15" s="1"/>
  <c r="U646" i="15"/>
  <c r="V646" i="15" s="1"/>
  <c r="U647" i="15"/>
  <c r="V647" i="15" s="1"/>
  <c r="U648" i="15"/>
  <c r="V648" i="15" s="1"/>
  <c r="U649" i="15"/>
  <c r="V649" i="15" s="1"/>
  <c r="U650" i="15"/>
  <c r="V650" i="15" s="1"/>
  <c r="U651" i="15"/>
  <c r="V651" i="15" s="1"/>
  <c r="U652" i="15"/>
  <c r="V652" i="15" s="1"/>
  <c r="U653" i="15"/>
  <c r="V653" i="15" s="1"/>
  <c r="U654" i="15"/>
  <c r="V654" i="15" s="1"/>
  <c r="U655" i="15"/>
  <c r="V655" i="15" s="1"/>
  <c r="U656" i="15"/>
  <c r="V656" i="15" s="1"/>
  <c r="U657" i="15"/>
  <c r="V657" i="15" s="1"/>
  <c r="U658" i="15"/>
  <c r="V658" i="15" s="1"/>
  <c r="U659" i="15"/>
  <c r="V659" i="15" s="1"/>
  <c r="U660" i="15"/>
  <c r="V660" i="15" s="1"/>
  <c r="U661" i="15"/>
  <c r="V661" i="15" s="1"/>
  <c r="U662" i="15"/>
  <c r="V662" i="15" s="1"/>
  <c r="U663" i="15"/>
  <c r="V663" i="15" s="1"/>
  <c r="U664" i="15"/>
  <c r="V664" i="15" s="1"/>
  <c r="U665" i="15"/>
  <c r="V665" i="15" s="1"/>
  <c r="U666" i="15"/>
  <c r="V666" i="15" s="1"/>
  <c r="U667" i="15"/>
  <c r="V667" i="15" s="1"/>
  <c r="U668" i="15"/>
  <c r="V668" i="15" s="1"/>
  <c r="U669" i="15"/>
  <c r="V669" i="15" s="1"/>
  <c r="U670" i="15"/>
  <c r="V670" i="15" s="1"/>
  <c r="U671" i="15"/>
  <c r="V671" i="15" s="1"/>
  <c r="U672" i="15"/>
  <c r="V672" i="15" s="1"/>
  <c r="U673" i="15"/>
  <c r="V673" i="15" s="1"/>
  <c r="U674" i="15"/>
  <c r="V674" i="15" s="1"/>
  <c r="U675" i="15"/>
  <c r="V675" i="15" s="1"/>
  <c r="U676" i="15"/>
  <c r="V676" i="15" s="1"/>
  <c r="U677" i="15"/>
  <c r="V677" i="15" s="1"/>
  <c r="U678" i="15"/>
  <c r="V678" i="15" s="1"/>
  <c r="U679" i="15"/>
  <c r="V679" i="15" s="1"/>
  <c r="U680" i="15"/>
  <c r="V680" i="15" s="1"/>
  <c r="U681" i="15"/>
  <c r="V681" i="15" s="1"/>
  <c r="U682" i="15"/>
  <c r="V682" i="15" s="1"/>
  <c r="U683" i="15"/>
  <c r="V683" i="15" s="1"/>
  <c r="U684" i="15"/>
  <c r="V684" i="15" s="1"/>
  <c r="U685" i="15"/>
  <c r="V685" i="15" s="1"/>
  <c r="U686" i="15"/>
  <c r="V686" i="15" s="1"/>
  <c r="U687" i="15"/>
  <c r="V687" i="15" s="1"/>
  <c r="U688" i="15"/>
  <c r="V688" i="15" s="1"/>
  <c r="U689" i="15"/>
  <c r="V689" i="15" s="1"/>
  <c r="U690" i="15"/>
  <c r="V690" i="15" s="1"/>
  <c r="U691" i="15"/>
  <c r="V691" i="15" s="1"/>
  <c r="U692" i="15"/>
  <c r="V692" i="15" s="1"/>
  <c r="U693" i="15"/>
  <c r="V693" i="15" s="1"/>
  <c r="U694" i="15"/>
  <c r="V694" i="15" s="1"/>
  <c r="U695" i="15"/>
  <c r="V695" i="15" s="1"/>
  <c r="U696" i="15"/>
  <c r="V696" i="15" s="1"/>
  <c r="U697" i="15"/>
  <c r="V697" i="15" s="1"/>
  <c r="U698" i="15"/>
  <c r="V698" i="15" s="1"/>
  <c r="U699" i="15"/>
  <c r="V699" i="15" s="1"/>
  <c r="U700" i="15"/>
  <c r="V700" i="15" s="1"/>
  <c r="U701" i="15"/>
  <c r="V701" i="15" s="1"/>
  <c r="U702" i="15"/>
  <c r="V702" i="15" s="1"/>
  <c r="U703" i="15"/>
  <c r="V703" i="15" s="1"/>
  <c r="U704" i="15"/>
  <c r="V704" i="15" s="1"/>
  <c r="U705" i="15"/>
  <c r="V705" i="15" s="1"/>
  <c r="U706" i="15"/>
  <c r="V706" i="15" s="1"/>
  <c r="U707" i="15"/>
  <c r="V707" i="15" s="1"/>
  <c r="U708" i="15"/>
  <c r="V708" i="15" s="1"/>
  <c r="U709" i="15"/>
  <c r="V709" i="15" s="1"/>
  <c r="U710" i="15"/>
  <c r="V710" i="15" s="1"/>
  <c r="U711" i="15"/>
  <c r="V711" i="15" s="1"/>
  <c r="U712" i="15"/>
  <c r="V712" i="15" s="1"/>
  <c r="U713" i="15"/>
  <c r="V713" i="15" s="1"/>
  <c r="U714" i="15"/>
  <c r="V714" i="15" s="1"/>
  <c r="U715" i="15"/>
  <c r="V715" i="15" s="1"/>
  <c r="U716" i="15"/>
  <c r="V716" i="15" s="1"/>
  <c r="U717" i="15"/>
  <c r="V717" i="15" s="1"/>
  <c r="U718" i="15"/>
  <c r="V718" i="15" s="1"/>
  <c r="U719" i="15"/>
  <c r="V719" i="15" s="1"/>
  <c r="U720" i="15"/>
  <c r="V720" i="15" s="1"/>
  <c r="U721" i="15"/>
  <c r="V721" i="15" s="1"/>
  <c r="U722" i="15"/>
  <c r="V722" i="15" s="1"/>
  <c r="U723" i="15"/>
  <c r="V723" i="15" s="1"/>
  <c r="U724" i="15"/>
  <c r="V724" i="15" s="1"/>
  <c r="U725" i="15"/>
  <c r="V725" i="15" s="1"/>
  <c r="U726" i="15"/>
  <c r="V726" i="15" s="1"/>
  <c r="U727" i="15"/>
  <c r="V727" i="15" s="1"/>
  <c r="U9" i="15"/>
  <c r="V9" i="15" s="1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T30" i="15"/>
  <c r="T31" i="15"/>
  <c r="T32" i="15"/>
  <c r="T33" i="15"/>
  <c r="T34" i="15"/>
  <c r="T35" i="15"/>
  <c r="T36" i="15"/>
  <c r="T37" i="15"/>
  <c r="T38" i="15"/>
  <c r="T39" i="15"/>
  <c r="T40" i="15"/>
  <c r="T41" i="15"/>
  <c r="T42" i="15"/>
  <c r="T43" i="15"/>
  <c r="T44" i="15"/>
  <c r="T45" i="15"/>
  <c r="T46" i="15"/>
  <c r="T47" i="15"/>
  <c r="T48" i="15"/>
  <c r="T49" i="15"/>
  <c r="T50" i="15"/>
  <c r="T51" i="15"/>
  <c r="T52" i="15"/>
  <c r="T53" i="15"/>
  <c r="T54" i="15"/>
  <c r="T55" i="15"/>
  <c r="T56" i="15"/>
  <c r="T57" i="15"/>
  <c r="T58" i="15"/>
  <c r="T59" i="15"/>
  <c r="T60" i="15"/>
  <c r="T61" i="15"/>
  <c r="T62" i="15"/>
  <c r="T63" i="15"/>
  <c r="T64" i="15"/>
  <c r="T65" i="15"/>
  <c r="T66" i="15"/>
  <c r="T67" i="15"/>
  <c r="T68" i="15"/>
  <c r="T69" i="15"/>
  <c r="T70" i="15"/>
  <c r="T71" i="15"/>
  <c r="T72" i="15"/>
  <c r="T73" i="15"/>
  <c r="T74" i="15"/>
  <c r="T75" i="15"/>
  <c r="T76" i="15"/>
  <c r="T77" i="15"/>
  <c r="T78" i="15"/>
  <c r="T79" i="15"/>
  <c r="T80" i="15"/>
  <c r="T81" i="15"/>
  <c r="T82" i="15"/>
  <c r="T83" i="15"/>
  <c r="T84" i="15"/>
  <c r="T85" i="15"/>
  <c r="T86" i="15"/>
  <c r="T87" i="15"/>
  <c r="T88" i="15"/>
  <c r="T89" i="15"/>
  <c r="T90" i="15"/>
  <c r="T91" i="15"/>
  <c r="T92" i="15"/>
  <c r="T93" i="15"/>
  <c r="T94" i="15"/>
  <c r="T95" i="15"/>
  <c r="T96" i="15"/>
  <c r="T97" i="15"/>
  <c r="T98" i="15"/>
  <c r="T99" i="15"/>
  <c r="T100" i="15"/>
  <c r="T101" i="15"/>
  <c r="T102" i="15"/>
  <c r="T103" i="15"/>
  <c r="T104" i="15"/>
  <c r="T105" i="15"/>
  <c r="T106" i="15"/>
  <c r="T107" i="15"/>
  <c r="T108" i="15"/>
  <c r="T109" i="15"/>
  <c r="T110" i="15"/>
  <c r="T111" i="15"/>
  <c r="T112" i="15"/>
  <c r="T113" i="15"/>
  <c r="T114" i="15"/>
  <c r="T115" i="15"/>
  <c r="T116" i="15"/>
  <c r="T117" i="15"/>
  <c r="T118" i="15"/>
  <c r="T119" i="15"/>
  <c r="T120" i="15"/>
  <c r="T121" i="15"/>
  <c r="T122" i="15"/>
  <c r="T123" i="15"/>
  <c r="T124" i="15"/>
  <c r="T125" i="15"/>
  <c r="T126" i="15"/>
  <c r="T127" i="15"/>
  <c r="T128" i="15"/>
  <c r="T129" i="15"/>
  <c r="T130" i="15"/>
  <c r="T131" i="15"/>
  <c r="T132" i="15"/>
  <c r="T133" i="15"/>
  <c r="T134" i="15"/>
  <c r="T135" i="15"/>
  <c r="T136" i="15"/>
  <c r="T137" i="15"/>
  <c r="T138" i="15"/>
  <c r="T139" i="15"/>
  <c r="T140" i="15"/>
  <c r="T141" i="15"/>
  <c r="T142" i="15"/>
  <c r="T143" i="15"/>
  <c r="T144" i="15"/>
  <c r="T145" i="15"/>
  <c r="T146" i="15"/>
  <c r="T147" i="15"/>
  <c r="T148" i="15"/>
  <c r="T149" i="15"/>
  <c r="T150" i="15"/>
  <c r="T151" i="15"/>
  <c r="T152" i="15"/>
  <c r="T153" i="15"/>
  <c r="T154" i="15"/>
  <c r="T155" i="15"/>
  <c r="T156" i="15"/>
  <c r="T157" i="15"/>
  <c r="T158" i="15"/>
  <c r="T159" i="15"/>
  <c r="T160" i="15"/>
  <c r="T161" i="15"/>
  <c r="T162" i="15"/>
  <c r="T163" i="15"/>
  <c r="T164" i="15"/>
  <c r="T165" i="15"/>
  <c r="T166" i="15"/>
  <c r="T167" i="15"/>
  <c r="T168" i="15"/>
  <c r="T169" i="15"/>
  <c r="T170" i="15"/>
  <c r="T171" i="15"/>
  <c r="T172" i="15"/>
  <c r="T173" i="15"/>
  <c r="T174" i="15"/>
  <c r="T175" i="15"/>
  <c r="T176" i="15"/>
  <c r="T177" i="15"/>
  <c r="T178" i="15"/>
  <c r="T179" i="15"/>
  <c r="T180" i="15"/>
  <c r="T181" i="15"/>
  <c r="T182" i="15"/>
  <c r="T183" i="15"/>
  <c r="T184" i="15"/>
  <c r="T185" i="15"/>
  <c r="T186" i="15"/>
  <c r="T187" i="15"/>
  <c r="T188" i="15"/>
  <c r="T189" i="15"/>
  <c r="T190" i="15"/>
  <c r="T191" i="15"/>
  <c r="T192" i="15"/>
  <c r="T193" i="15"/>
  <c r="T194" i="15"/>
  <c r="T195" i="15"/>
  <c r="T196" i="15"/>
  <c r="T197" i="15"/>
  <c r="T198" i="15"/>
  <c r="T199" i="15"/>
  <c r="T200" i="15"/>
  <c r="T201" i="15"/>
  <c r="T202" i="15"/>
  <c r="T203" i="15"/>
  <c r="T204" i="15"/>
  <c r="T205" i="15"/>
  <c r="T206" i="15"/>
  <c r="T207" i="15"/>
  <c r="T208" i="15"/>
  <c r="T209" i="15"/>
  <c r="T210" i="15"/>
  <c r="T211" i="15"/>
  <c r="T212" i="15"/>
  <c r="T213" i="15"/>
  <c r="T214" i="15"/>
  <c r="T215" i="15"/>
  <c r="T216" i="15"/>
  <c r="T217" i="15"/>
  <c r="T218" i="15"/>
  <c r="T219" i="15"/>
  <c r="T220" i="15"/>
  <c r="T221" i="15"/>
  <c r="T222" i="15"/>
  <c r="T223" i="15"/>
  <c r="T224" i="15"/>
  <c r="T225" i="15"/>
  <c r="T226" i="15"/>
  <c r="T227" i="15"/>
  <c r="T228" i="15"/>
  <c r="T229" i="15"/>
  <c r="T230" i="15"/>
  <c r="T231" i="15"/>
  <c r="T232" i="15"/>
  <c r="T233" i="15"/>
  <c r="T234" i="15"/>
  <c r="T235" i="15"/>
  <c r="T236" i="15"/>
  <c r="T237" i="15"/>
  <c r="T238" i="15"/>
  <c r="T239" i="15"/>
  <c r="T240" i="15"/>
  <c r="T241" i="15"/>
  <c r="T242" i="15"/>
  <c r="T243" i="15"/>
  <c r="T244" i="15"/>
  <c r="T245" i="15"/>
  <c r="T246" i="15"/>
  <c r="T247" i="15"/>
  <c r="T248" i="15"/>
  <c r="T249" i="15"/>
  <c r="T250" i="15"/>
  <c r="T251" i="15"/>
  <c r="T252" i="15"/>
  <c r="T253" i="15"/>
  <c r="T254" i="15"/>
  <c r="T255" i="15"/>
  <c r="T256" i="15"/>
  <c r="T257" i="15"/>
  <c r="T258" i="15"/>
  <c r="T259" i="15"/>
  <c r="T260" i="15"/>
  <c r="T261" i="15"/>
  <c r="T262" i="15"/>
  <c r="T263" i="15"/>
  <c r="T264" i="15"/>
  <c r="T265" i="15"/>
  <c r="T266" i="15"/>
  <c r="T267" i="15"/>
  <c r="T268" i="15"/>
  <c r="T269" i="15"/>
  <c r="T270" i="15"/>
  <c r="T271" i="15"/>
  <c r="T272" i="15"/>
  <c r="T273" i="15"/>
  <c r="T274" i="15"/>
  <c r="T275" i="15"/>
  <c r="T276" i="15"/>
  <c r="T277" i="15"/>
  <c r="T278" i="15"/>
  <c r="T279" i="15"/>
  <c r="T280" i="15"/>
  <c r="T281" i="15"/>
  <c r="T282" i="15"/>
  <c r="T283" i="15"/>
  <c r="T284" i="15"/>
  <c r="T285" i="15"/>
  <c r="T286" i="15"/>
  <c r="T287" i="15"/>
  <c r="T288" i="15"/>
  <c r="T289" i="15"/>
  <c r="T290" i="15"/>
  <c r="T291" i="15"/>
  <c r="T292" i="15"/>
  <c r="T293" i="15"/>
  <c r="T294" i="15"/>
  <c r="T295" i="15"/>
  <c r="T296" i="15"/>
  <c r="T297" i="15"/>
  <c r="T298" i="15"/>
  <c r="T299" i="15"/>
  <c r="T300" i="15"/>
  <c r="T301" i="15"/>
  <c r="T302" i="15"/>
  <c r="T303" i="15"/>
  <c r="T304" i="15"/>
  <c r="T305" i="15"/>
  <c r="T306" i="15"/>
  <c r="T307" i="15"/>
  <c r="T308" i="15"/>
  <c r="T309" i="15"/>
  <c r="T310" i="15"/>
  <c r="T311" i="15"/>
  <c r="T312" i="15"/>
  <c r="T313" i="15"/>
  <c r="T314" i="15"/>
  <c r="T315" i="15"/>
  <c r="T316" i="15"/>
  <c r="T317" i="15"/>
  <c r="T318" i="15"/>
  <c r="T319" i="15"/>
  <c r="T320" i="15"/>
  <c r="T321" i="15"/>
  <c r="T322" i="15"/>
  <c r="T323" i="15"/>
  <c r="T324" i="15"/>
  <c r="T325" i="15"/>
  <c r="T326" i="15"/>
  <c r="T327" i="15"/>
  <c r="T328" i="15"/>
  <c r="T329" i="15"/>
  <c r="T330" i="15"/>
  <c r="T331" i="15"/>
  <c r="T332" i="15"/>
  <c r="T333" i="15"/>
  <c r="T334" i="15"/>
  <c r="T335" i="15"/>
  <c r="T336" i="15"/>
  <c r="T337" i="15"/>
  <c r="T338" i="15"/>
  <c r="T339" i="15"/>
  <c r="T340" i="15"/>
  <c r="T341" i="15"/>
  <c r="T342" i="15"/>
  <c r="T343" i="15"/>
  <c r="T344" i="15"/>
  <c r="T345" i="15"/>
  <c r="T346" i="15"/>
  <c r="T347" i="15"/>
  <c r="T348" i="15"/>
  <c r="T349" i="15"/>
  <c r="T350" i="15"/>
  <c r="T351" i="15"/>
  <c r="T352" i="15"/>
  <c r="T353" i="15"/>
  <c r="T354" i="15"/>
  <c r="T355" i="15"/>
  <c r="T356" i="15"/>
  <c r="T357" i="15"/>
  <c r="T358" i="15"/>
  <c r="T359" i="15"/>
  <c r="T360" i="15"/>
  <c r="T361" i="15"/>
  <c r="T362" i="15"/>
  <c r="T363" i="15"/>
  <c r="T364" i="15"/>
  <c r="T365" i="15"/>
  <c r="T366" i="15"/>
  <c r="T367" i="15"/>
  <c r="T368" i="15"/>
  <c r="T369" i="15"/>
  <c r="T370" i="15"/>
  <c r="T371" i="15"/>
  <c r="T372" i="15"/>
  <c r="T373" i="15"/>
  <c r="T374" i="15"/>
  <c r="T375" i="15"/>
  <c r="T376" i="15"/>
  <c r="T377" i="15"/>
  <c r="T378" i="15"/>
  <c r="T379" i="15"/>
  <c r="T380" i="15"/>
  <c r="T381" i="15"/>
  <c r="T382" i="15"/>
  <c r="T383" i="15"/>
  <c r="T384" i="15"/>
  <c r="T385" i="15"/>
  <c r="T386" i="15"/>
  <c r="T387" i="15"/>
  <c r="T388" i="15"/>
  <c r="T389" i="15"/>
  <c r="T390" i="15"/>
  <c r="T391" i="15"/>
  <c r="T392" i="15"/>
  <c r="T393" i="15"/>
  <c r="T394" i="15"/>
  <c r="T395" i="15"/>
  <c r="T396" i="15"/>
  <c r="T397" i="15"/>
  <c r="T398" i="15"/>
  <c r="T399" i="15"/>
  <c r="T400" i="15"/>
  <c r="T401" i="15"/>
  <c r="T402" i="15"/>
  <c r="T403" i="15"/>
  <c r="T404" i="15"/>
  <c r="T405" i="15"/>
  <c r="T406" i="15"/>
  <c r="T407" i="15"/>
  <c r="T408" i="15"/>
  <c r="T409" i="15"/>
  <c r="T410" i="15"/>
  <c r="T411" i="15"/>
  <c r="T412" i="15"/>
  <c r="T413" i="15"/>
  <c r="T414" i="15"/>
  <c r="T415" i="15"/>
  <c r="T416" i="15"/>
  <c r="T417" i="15"/>
  <c r="T418" i="15"/>
  <c r="T419" i="15"/>
  <c r="T420" i="15"/>
  <c r="T421" i="15"/>
  <c r="T422" i="15"/>
  <c r="T423" i="15"/>
  <c r="T424" i="15"/>
  <c r="T425" i="15"/>
  <c r="T426" i="15"/>
  <c r="T427" i="15"/>
  <c r="T428" i="15"/>
  <c r="T429" i="15"/>
  <c r="T430" i="15"/>
  <c r="T431" i="15"/>
  <c r="T432" i="15"/>
  <c r="T433" i="15"/>
  <c r="T434" i="15"/>
  <c r="T435" i="15"/>
  <c r="T436" i="15"/>
  <c r="T437" i="15"/>
  <c r="T438" i="15"/>
  <c r="T439" i="15"/>
  <c r="T440" i="15"/>
  <c r="T441" i="15"/>
  <c r="T442" i="15"/>
  <c r="T443" i="15"/>
  <c r="T444" i="15"/>
  <c r="T445" i="15"/>
  <c r="T446" i="15"/>
  <c r="T447" i="15"/>
  <c r="T448" i="15"/>
  <c r="T449" i="15"/>
  <c r="T450" i="15"/>
  <c r="T451" i="15"/>
  <c r="T452" i="15"/>
  <c r="T453" i="15"/>
  <c r="T454" i="15"/>
  <c r="T455" i="15"/>
  <c r="T456" i="15"/>
  <c r="T457" i="15"/>
  <c r="T458" i="15"/>
  <c r="T459" i="15"/>
  <c r="T460" i="15"/>
  <c r="T461" i="15"/>
  <c r="T462" i="15"/>
  <c r="T463" i="15"/>
  <c r="T464" i="15"/>
  <c r="T465" i="15"/>
  <c r="T466" i="15"/>
  <c r="T467" i="15"/>
  <c r="T468" i="15"/>
  <c r="T469" i="15"/>
  <c r="T470" i="15"/>
  <c r="T471" i="15"/>
  <c r="T472" i="15"/>
  <c r="T473" i="15"/>
  <c r="T474" i="15"/>
  <c r="T475" i="15"/>
  <c r="T476" i="15"/>
  <c r="T477" i="15"/>
  <c r="T478" i="15"/>
  <c r="T479" i="15"/>
  <c r="T480" i="15"/>
  <c r="T481" i="15"/>
  <c r="T482" i="15"/>
  <c r="T483" i="15"/>
  <c r="T484" i="15"/>
  <c r="T485" i="15"/>
  <c r="T486" i="15"/>
  <c r="T487" i="15"/>
  <c r="T488" i="15"/>
  <c r="T489" i="15"/>
  <c r="T490" i="15"/>
  <c r="T491" i="15"/>
  <c r="T492" i="15"/>
  <c r="T493" i="15"/>
  <c r="T494" i="15"/>
  <c r="T495" i="15"/>
  <c r="T496" i="15"/>
  <c r="T497" i="15"/>
  <c r="T498" i="15"/>
  <c r="T499" i="15"/>
  <c r="T500" i="15"/>
  <c r="T501" i="15"/>
  <c r="T502" i="15"/>
  <c r="T503" i="15"/>
  <c r="T504" i="15"/>
  <c r="T505" i="15"/>
  <c r="T506" i="15"/>
  <c r="T507" i="15"/>
  <c r="T508" i="15"/>
  <c r="T509" i="15"/>
  <c r="T510" i="15"/>
  <c r="T511" i="15"/>
  <c r="T512" i="15"/>
  <c r="T513" i="15"/>
  <c r="T514" i="15"/>
  <c r="T515" i="15"/>
  <c r="T516" i="15"/>
  <c r="T517" i="15"/>
  <c r="T518" i="15"/>
  <c r="T519" i="15"/>
  <c r="T520" i="15"/>
  <c r="T521" i="15"/>
  <c r="T522" i="15"/>
  <c r="T523" i="15"/>
  <c r="T524" i="15"/>
  <c r="T525" i="15"/>
  <c r="T526" i="15"/>
  <c r="T527" i="15"/>
  <c r="T528" i="15"/>
  <c r="T529" i="15"/>
  <c r="T530" i="15"/>
  <c r="T531" i="15"/>
  <c r="T532" i="15"/>
  <c r="T533" i="15"/>
  <c r="T534" i="15"/>
  <c r="T535" i="15"/>
  <c r="T536" i="15"/>
  <c r="T537" i="15"/>
  <c r="T538" i="15"/>
  <c r="T539" i="15"/>
  <c r="T540" i="15"/>
  <c r="T541" i="15"/>
  <c r="T542" i="15"/>
  <c r="T543" i="15"/>
  <c r="T544" i="15"/>
  <c r="T545" i="15"/>
  <c r="T546" i="15"/>
  <c r="T547" i="15"/>
  <c r="T548" i="15"/>
  <c r="T549" i="15"/>
  <c r="T550" i="15"/>
  <c r="T551" i="15"/>
  <c r="T552" i="15"/>
  <c r="T553" i="15"/>
  <c r="T554" i="15"/>
  <c r="T555" i="15"/>
  <c r="T556" i="15"/>
  <c r="T557" i="15"/>
  <c r="T558" i="15"/>
  <c r="T559" i="15"/>
  <c r="T560" i="15"/>
  <c r="T561" i="15"/>
  <c r="T562" i="15"/>
  <c r="T563" i="15"/>
  <c r="T564" i="15"/>
  <c r="T565" i="15"/>
  <c r="T566" i="15"/>
  <c r="T567" i="15"/>
  <c r="T568" i="15"/>
  <c r="T569" i="15"/>
  <c r="T570" i="15"/>
  <c r="T571" i="15"/>
  <c r="T572" i="15"/>
  <c r="T573" i="15"/>
  <c r="T574" i="15"/>
  <c r="T575" i="15"/>
  <c r="T576" i="15"/>
  <c r="T577" i="15"/>
  <c r="T578" i="15"/>
  <c r="T579" i="15"/>
  <c r="T580" i="15"/>
  <c r="T581" i="15"/>
  <c r="T582" i="15"/>
  <c r="T583" i="15"/>
  <c r="T584" i="15"/>
  <c r="T585" i="15"/>
  <c r="T586" i="15"/>
  <c r="T587" i="15"/>
  <c r="T588" i="15"/>
  <c r="T589" i="15"/>
  <c r="T590" i="15"/>
  <c r="T591" i="15"/>
  <c r="T592" i="15"/>
  <c r="T593" i="15"/>
  <c r="T594" i="15"/>
  <c r="T595" i="15"/>
  <c r="T596" i="15"/>
  <c r="T597" i="15"/>
  <c r="T598" i="15"/>
  <c r="T599" i="15"/>
  <c r="T600" i="15"/>
  <c r="T601" i="15"/>
  <c r="T602" i="15"/>
  <c r="T603" i="15"/>
  <c r="T604" i="15"/>
  <c r="T605" i="15"/>
  <c r="T606" i="15"/>
  <c r="T607" i="15"/>
  <c r="T608" i="15"/>
  <c r="T609" i="15"/>
  <c r="T610" i="15"/>
  <c r="T611" i="15"/>
  <c r="T612" i="15"/>
  <c r="T613" i="15"/>
  <c r="T614" i="15"/>
  <c r="T615" i="15"/>
  <c r="T616" i="15"/>
  <c r="T617" i="15"/>
  <c r="T618" i="15"/>
  <c r="T619" i="15"/>
  <c r="T620" i="15"/>
  <c r="T621" i="15"/>
  <c r="T622" i="15"/>
  <c r="T623" i="15"/>
  <c r="T624" i="15"/>
  <c r="T625" i="15"/>
  <c r="T626" i="15"/>
  <c r="T627" i="15"/>
  <c r="T628" i="15"/>
  <c r="T629" i="15"/>
  <c r="T630" i="15"/>
  <c r="T631" i="15"/>
  <c r="T632" i="15"/>
  <c r="T633" i="15"/>
  <c r="T634" i="15"/>
  <c r="T635" i="15"/>
  <c r="T636" i="15"/>
  <c r="T637" i="15"/>
  <c r="T638" i="15"/>
  <c r="T639" i="15"/>
  <c r="T640" i="15"/>
  <c r="T641" i="15"/>
  <c r="T642" i="15"/>
  <c r="T643" i="15"/>
  <c r="T644" i="15"/>
  <c r="T645" i="15"/>
  <c r="T646" i="15"/>
  <c r="T647" i="15"/>
  <c r="T648" i="15"/>
  <c r="T649" i="15"/>
  <c r="T650" i="15"/>
  <c r="T651" i="15"/>
  <c r="T652" i="15"/>
  <c r="T653" i="15"/>
  <c r="T654" i="15"/>
  <c r="T655" i="15"/>
  <c r="T656" i="15"/>
  <c r="T657" i="15"/>
  <c r="T658" i="15"/>
  <c r="T659" i="15"/>
  <c r="T660" i="15"/>
  <c r="T661" i="15"/>
  <c r="T662" i="15"/>
  <c r="T663" i="15"/>
  <c r="T664" i="15"/>
  <c r="T665" i="15"/>
  <c r="T666" i="15"/>
  <c r="T667" i="15"/>
  <c r="T668" i="15"/>
  <c r="T669" i="15"/>
  <c r="T670" i="15"/>
  <c r="T671" i="15"/>
  <c r="T672" i="15"/>
  <c r="T673" i="15"/>
  <c r="T674" i="15"/>
  <c r="T675" i="15"/>
  <c r="T676" i="15"/>
  <c r="T677" i="15"/>
  <c r="T678" i="15"/>
  <c r="T679" i="15"/>
  <c r="T680" i="15"/>
  <c r="T681" i="15"/>
  <c r="T682" i="15"/>
  <c r="T683" i="15"/>
  <c r="T684" i="15"/>
  <c r="T685" i="15"/>
  <c r="T686" i="15"/>
  <c r="T687" i="15"/>
  <c r="T688" i="15"/>
  <c r="T689" i="15"/>
  <c r="T690" i="15"/>
  <c r="T691" i="15"/>
  <c r="T692" i="15"/>
  <c r="T693" i="15"/>
  <c r="T694" i="15"/>
  <c r="T695" i="15"/>
  <c r="T696" i="15"/>
  <c r="T697" i="15"/>
  <c r="T698" i="15"/>
  <c r="T699" i="15"/>
  <c r="T700" i="15"/>
  <c r="T701" i="15"/>
  <c r="T702" i="15"/>
  <c r="T703" i="15"/>
  <c r="T704" i="15"/>
  <c r="T705" i="15"/>
  <c r="T706" i="15"/>
  <c r="T707" i="15"/>
  <c r="T708" i="15"/>
  <c r="T709" i="15"/>
  <c r="T710" i="15"/>
  <c r="T711" i="15"/>
  <c r="T712" i="15"/>
  <c r="T713" i="15"/>
  <c r="T714" i="15"/>
  <c r="T715" i="15"/>
  <c r="T716" i="15"/>
  <c r="T717" i="15"/>
  <c r="T718" i="15"/>
  <c r="T719" i="15"/>
  <c r="T720" i="15"/>
  <c r="T721" i="15"/>
  <c r="T722" i="15"/>
  <c r="T723" i="15"/>
  <c r="T724" i="15"/>
  <c r="T725" i="15"/>
  <c r="T726" i="15"/>
  <c r="T727" i="15"/>
  <c r="T9" i="15"/>
  <c r="E7" i="15" l="1"/>
  <c r="P10" i="15"/>
  <c r="P11" i="15"/>
  <c r="P12" i="15"/>
  <c r="P13" i="15"/>
  <c r="P14" i="15"/>
  <c r="P15" i="15"/>
  <c r="P16" i="15"/>
  <c r="P17" i="15"/>
  <c r="P19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5" i="15"/>
  <c r="P36" i="15"/>
  <c r="P37" i="15"/>
  <c r="P38" i="15"/>
  <c r="P39" i="15"/>
  <c r="P40" i="15"/>
  <c r="P41" i="15"/>
  <c r="P42" i="15"/>
  <c r="P43" i="15"/>
  <c r="P44" i="15"/>
  <c r="P45" i="15"/>
  <c r="P46" i="15"/>
  <c r="P47" i="15"/>
  <c r="P48" i="15"/>
  <c r="P49" i="15"/>
  <c r="P50" i="15"/>
  <c r="P51" i="15"/>
  <c r="P52" i="15"/>
  <c r="P53" i="15"/>
  <c r="P54" i="15"/>
  <c r="P55" i="15"/>
  <c r="P56" i="15"/>
  <c r="P57" i="15"/>
  <c r="P58" i="15"/>
  <c r="P59" i="15"/>
  <c r="P60" i="15"/>
  <c r="P61" i="15"/>
  <c r="P62" i="15"/>
  <c r="P63" i="15"/>
  <c r="P64" i="15"/>
  <c r="P65" i="15"/>
  <c r="P66" i="15"/>
  <c r="P67" i="15"/>
  <c r="P68" i="15"/>
  <c r="P69" i="15"/>
  <c r="P70" i="15"/>
  <c r="P71" i="15"/>
  <c r="P72" i="15"/>
  <c r="P73" i="15"/>
  <c r="P74" i="15"/>
  <c r="P75" i="15"/>
  <c r="P76" i="15"/>
  <c r="P77" i="15"/>
  <c r="P78" i="15"/>
  <c r="P79" i="15"/>
  <c r="P80" i="15"/>
  <c r="P81" i="15"/>
  <c r="P82" i="15"/>
  <c r="P83" i="15"/>
  <c r="P84" i="15"/>
  <c r="P85" i="15"/>
  <c r="P86" i="15"/>
  <c r="P87" i="15"/>
  <c r="P88" i="15"/>
  <c r="P89" i="15"/>
  <c r="P90" i="15"/>
  <c r="P91" i="15"/>
  <c r="P92" i="15"/>
  <c r="P93" i="15"/>
  <c r="P94" i="15"/>
  <c r="P95" i="15"/>
  <c r="P96" i="15"/>
  <c r="P97" i="15"/>
  <c r="P98" i="15"/>
  <c r="P99" i="15"/>
  <c r="P100" i="15"/>
  <c r="P101" i="15"/>
  <c r="P102" i="15"/>
  <c r="P103" i="15"/>
  <c r="P104" i="15"/>
  <c r="P105" i="15"/>
  <c r="P106" i="15"/>
  <c r="P107" i="15"/>
  <c r="P108" i="15"/>
  <c r="P109" i="15"/>
  <c r="P110" i="15"/>
  <c r="P111" i="15"/>
  <c r="P112" i="15"/>
  <c r="P113" i="15"/>
  <c r="P114" i="15"/>
  <c r="P115" i="15"/>
  <c r="P116" i="15"/>
  <c r="P117" i="15"/>
  <c r="P118" i="15"/>
  <c r="P119" i="15"/>
  <c r="P120" i="15"/>
  <c r="P121" i="15"/>
  <c r="P122" i="15"/>
  <c r="P123" i="15"/>
  <c r="P124" i="15"/>
  <c r="P125" i="15"/>
  <c r="P126" i="15"/>
  <c r="P127" i="15"/>
  <c r="P128" i="15"/>
  <c r="P129" i="15"/>
  <c r="P130" i="15"/>
  <c r="P131" i="15"/>
  <c r="P132" i="15"/>
  <c r="P133" i="15"/>
  <c r="P134" i="15"/>
  <c r="P135" i="15"/>
  <c r="P136" i="15"/>
  <c r="P137" i="15"/>
  <c r="P138" i="15"/>
  <c r="P139" i="15"/>
  <c r="P140" i="15"/>
  <c r="P141" i="15"/>
  <c r="P142" i="15"/>
  <c r="P143" i="15"/>
  <c r="P144" i="15"/>
  <c r="P145" i="15"/>
  <c r="P146" i="15"/>
  <c r="P147" i="15"/>
  <c r="P148" i="15"/>
  <c r="P149" i="15"/>
  <c r="P150" i="15"/>
  <c r="P151" i="15"/>
  <c r="P152" i="15"/>
  <c r="P153" i="15"/>
  <c r="P154" i="15"/>
  <c r="P155" i="15"/>
  <c r="P156" i="15"/>
  <c r="P157" i="15"/>
  <c r="P158" i="15"/>
  <c r="P159" i="15"/>
  <c r="P160" i="15"/>
  <c r="P161" i="15"/>
  <c r="P162" i="15"/>
  <c r="P163" i="15"/>
  <c r="P164" i="15"/>
  <c r="P165" i="15"/>
  <c r="P166" i="15"/>
  <c r="P167" i="15"/>
  <c r="P168" i="15"/>
  <c r="P169" i="15"/>
  <c r="P170" i="15"/>
  <c r="P171" i="15"/>
  <c r="P172" i="15"/>
  <c r="P173" i="15"/>
  <c r="P174" i="15"/>
  <c r="P175" i="15"/>
  <c r="P176" i="15"/>
  <c r="P177" i="15"/>
  <c r="P178" i="15"/>
  <c r="P179" i="15"/>
  <c r="P180" i="15"/>
  <c r="P181" i="15"/>
  <c r="P182" i="15"/>
  <c r="P183" i="15"/>
  <c r="P184" i="15"/>
  <c r="P185" i="15"/>
  <c r="P186" i="15"/>
  <c r="P187" i="15"/>
  <c r="P188" i="15"/>
  <c r="P189" i="15"/>
  <c r="P190" i="15"/>
  <c r="P191" i="15"/>
  <c r="P192" i="15"/>
  <c r="P193" i="15"/>
  <c r="P194" i="15"/>
  <c r="P195" i="15"/>
  <c r="P196" i="15"/>
  <c r="P197" i="15"/>
  <c r="P198" i="15"/>
  <c r="P199" i="15"/>
  <c r="P200" i="15"/>
  <c r="P201" i="15"/>
  <c r="P202" i="15"/>
  <c r="P203" i="15"/>
  <c r="P204" i="15"/>
  <c r="P205" i="15"/>
  <c r="P206" i="15"/>
  <c r="P207" i="15"/>
  <c r="P208" i="15"/>
  <c r="P209" i="15"/>
  <c r="P210" i="15"/>
  <c r="P211" i="15"/>
  <c r="P212" i="15"/>
  <c r="P213" i="15"/>
  <c r="P214" i="15"/>
  <c r="P215" i="15"/>
  <c r="P216" i="15"/>
  <c r="P217" i="15"/>
  <c r="P218" i="15"/>
  <c r="P219" i="15"/>
  <c r="P220" i="15"/>
  <c r="P221" i="15"/>
  <c r="P222" i="15"/>
  <c r="P223" i="15"/>
  <c r="P224" i="15"/>
  <c r="P225" i="15"/>
  <c r="P226" i="15"/>
  <c r="P227" i="15"/>
  <c r="P228" i="15"/>
  <c r="P229" i="15"/>
  <c r="P230" i="15"/>
  <c r="P231" i="15"/>
  <c r="P232" i="15"/>
  <c r="P233" i="15"/>
  <c r="P234" i="15"/>
  <c r="P235" i="15"/>
  <c r="P236" i="15"/>
  <c r="P237" i="15"/>
  <c r="P238" i="15"/>
  <c r="P239" i="15"/>
  <c r="P240" i="15"/>
  <c r="P241" i="15"/>
  <c r="P242" i="15"/>
  <c r="P243" i="15"/>
  <c r="P244" i="15"/>
  <c r="P245" i="15"/>
  <c r="P246" i="15"/>
  <c r="P247" i="15"/>
  <c r="P248" i="15"/>
  <c r="P249" i="15"/>
  <c r="P250" i="15"/>
  <c r="P251" i="15"/>
  <c r="P252" i="15"/>
  <c r="P253" i="15"/>
  <c r="P254" i="15"/>
  <c r="P255" i="15"/>
  <c r="P256" i="15"/>
  <c r="P257" i="15"/>
  <c r="P258" i="15"/>
  <c r="P259" i="15"/>
  <c r="P260" i="15"/>
  <c r="P261" i="15"/>
  <c r="P262" i="15"/>
  <c r="P263" i="15"/>
  <c r="P264" i="15"/>
  <c r="P265" i="15"/>
  <c r="P266" i="15"/>
  <c r="P267" i="15"/>
  <c r="P268" i="15"/>
  <c r="P269" i="15"/>
  <c r="P270" i="15"/>
  <c r="P271" i="15"/>
  <c r="P272" i="15"/>
  <c r="P273" i="15"/>
  <c r="P274" i="15"/>
  <c r="P275" i="15"/>
  <c r="P276" i="15"/>
  <c r="P277" i="15"/>
  <c r="P278" i="15"/>
  <c r="P279" i="15"/>
  <c r="P280" i="15"/>
  <c r="P281" i="15"/>
  <c r="P282" i="15"/>
  <c r="P283" i="15"/>
  <c r="P284" i="15"/>
  <c r="P285" i="15"/>
  <c r="P286" i="15"/>
  <c r="P287" i="15"/>
  <c r="P288" i="15"/>
  <c r="P289" i="15"/>
  <c r="P290" i="15"/>
  <c r="P291" i="15"/>
  <c r="P292" i="15"/>
  <c r="P293" i="15"/>
  <c r="P294" i="15"/>
  <c r="P295" i="15"/>
  <c r="P296" i="15"/>
  <c r="P297" i="15"/>
  <c r="P298" i="15"/>
  <c r="P299" i="15"/>
  <c r="P300" i="15"/>
  <c r="P301" i="15"/>
  <c r="P302" i="15"/>
  <c r="P303" i="15"/>
  <c r="P304" i="15"/>
  <c r="P305" i="15"/>
  <c r="P306" i="15"/>
  <c r="P307" i="15"/>
  <c r="P308" i="15"/>
  <c r="P309" i="15"/>
  <c r="P310" i="15"/>
  <c r="P311" i="15"/>
  <c r="P312" i="15"/>
  <c r="P313" i="15"/>
  <c r="P314" i="15"/>
  <c r="P315" i="15"/>
  <c r="P316" i="15"/>
  <c r="P317" i="15"/>
  <c r="P318" i="15"/>
  <c r="P319" i="15"/>
  <c r="P320" i="15"/>
  <c r="P321" i="15"/>
  <c r="P322" i="15"/>
  <c r="P323" i="15"/>
  <c r="P324" i="15"/>
  <c r="P325" i="15"/>
  <c r="P326" i="15"/>
  <c r="P327" i="15"/>
  <c r="P328" i="15"/>
  <c r="P329" i="15"/>
  <c r="P330" i="15"/>
  <c r="P331" i="15"/>
  <c r="P332" i="15"/>
  <c r="P333" i="15"/>
  <c r="P334" i="15"/>
  <c r="P335" i="15"/>
  <c r="P336" i="15"/>
  <c r="P337" i="15"/>
  <c r="P338" i="15"/>
  <c r="P339" i="15"/>
  <c r="P340" i="15"/>
  <c r="P341" i="15"/>
  <c r="P342" i="15"/>
  <c r="P343" i="15"/>
  <c r="P344" i="15"/>
  <c r="P345" i="15"/>
  <c r="P346" i="15"/>
  <c r="P347" i="15"/>
  <c r="P348" i="15"/>
  <c r="P349" i="15"/>
  <c r="P350" i="15"/>
  <c r="P351" i="15"/>
  <c r="P352" i="15"/>
  <c r="P353" i="15"/>
  <c r="P354" i="15"/>
  <c r="P355" i="15"/>
  <c r="P356" i="15"/>
  <c r="P357" i="15"/>
  <c r="P358" i="15"/>
  <c r="P359" i="15"/>
  <c r="P360" i="15"/>
  <c r="P361" i="15"/>
  <c r="P362" i="15"/>
  <c r="P363" i="15"/>
  <c r="P364" i="15"/>
  <c r="P365" i="15"/>
  <c r="P366" i="15"/>
  <c r="P367" i="15"/>
  <c r="P368" i="15"/>
  <c r="P369" i="15"/>
  <c r="P370" i="15"/>
  <c r="P371" i="15"/>
  <c r="P372" i="15"/>
  <c r="P373" i="15"/>
  <c r="P374" i="15"/>
  <c r="P375" i="15"/>
  <c r="P376" i="15"/>
  <c r="P377" i="15"/>
  <c r="P378" i="15"/>
  <c r="P379" i="15"/>
  <c r="P380" i="15"/>
  <c r="P381" i="15"/>
  <c r="P382" i="15"/>
  <c r="P383" i="15"/>
  <c r="P384" i="15"/>
  <c r="P385" i="15"/>
  <c r="P386" i="15"/>
  <c r="P387" i="15"/>
  <c r="P388" i="15"/>
  <c r="P389" i="15"/>
  <c r="P390" i="15"/>
  <c r="P391" i="15"/>
  <c r="P392" i="15"/>
  <c r="P393" i="15"/>
  <c r="P394" i="15"/>
  <c r="P395" i="15"/>
  <c r="P396" i="15"/>
  <c r="P397" i="15"/>
  <c r="P398" i="15"/>
  <c r="P399" i="15"/>
  <c r="P400" i="15"/>
  <c r="P401" i="15"/>
  <c r="P402" i="15"/>
  <c r="P403" i="15"/>
  <c r="P404" i="15"/>
  <c r="P405" i="15"/>
  <c r="P406" i="15"/>
  <c r="P407" i="15"/>
  <c r="P408" i="15"/>
  <c r="P409" i="15"/>
  <c r="P410" i="15"/>
  <c r="P411" i="15"/>
  <c r="P412" i="15"/>
  <c r="P413" i="15"/>
  <c r="P414" i="15"/>
  <c r="P415" i="15"/>
  <c r="P416" i="15"/>
  <c r="P417" i="15"/>
  <c r="P418" i="15"/>
  <c r="P419" i="15"/>
  <c r="P420" i="15"/>
  <c r="P421" i="15"/>
  <c r="P422" i="15"/>
  <c r="P423" i="15"/>
  <c r="P424" i="15"/>
  <c r="P425" i="15"/>
  <c r="P426" i="15"/>
  <c r="P427" i="15"/>
  <c r="P428" i="15"/>
  <c r="P429" i="15"/>
  <c r="P430" i="15"/>
  <c r="P431" i="15"/>
  <c r="P432" i="15"/>
  <c r="P433" i="15"/>
  <c r="P434" i="15"/>
  <c r="P435" i="15"/>
  <c r="P436" i="15"/>
  <c r="P437" i="15"/>
  <c r="P438" i="15"/>
  <c r="P439" i="15"/>
  <c r="P440" i="15"/>
  <c r="P441" i="15"/>
  <c r="P442" i="15"/>
  <c r="P443" i="15"/>
  <c r="P444" i="15"/>
  <c r="P445" i="15"/>
  <c r="P446" i="15"/>
  <c r="P447" i="15"/>
  <c r="P448" i="15"/>
  <c r="P449" i="15"/>
  <c r="P450" i="15"/>
  <c r="P451" i="15"/>
  <c r="P452" i="15"/>
  <c r="P453" i="15"/>
  <c r="P454" i="15"/>
  <c r="P455" i="15"/>
  <c r="P456" i="15"/>
  <c r="P457" i="15"/>
  <c r="P458" i="15"/>
  <c r="P459" i="15"/>
  <c r="P460" i="15"/>
  <c r="P461" i="15"/>
  <c r="P462" i="15"/>
  <c r="P463" i="15"/>
  <c r="P464" i="15"/>
  <c r="P465" i="15"/>
  <c r="P466" i="15"/>
  <c r="P467" i="15"/>
  <c r="P468" i="15"/>
  <c r="P469" i="15"/>
  <c r="P470" i="15"/>
  <c r="P471" i="15"/>
  <c r="P472" i="15"/>
  <c r="P473" i="15"/>
  <c r="P474" i="15"/>
  <c r="P475" i="15"/>
  <c r="P476" i="15"/>
  <c r="P477" i="15"/>
  <c r="P478" i="15"/>
  <c r="P479" i="15"/>
  <c r="P480" i="15"/>
  <c r="P481" i="15"/>
  <c r="P482" i="15"/>
  <c r="P483" i="15"/>
  <c r="P484" i="15"/>
  <c r="P485" i="15"/>
  <c r="P486" i="15"/>
  <c r="P487" i="15"/>
  <c r="P488" i="15"/>
  <c r="P489" i="15"/>
  <c r="P490" i="15"/>
  <c r="P491" i="15"/>
  <c r="P492" i="15"/>
  <c r="P493" i="15"/>
  <c r="P494" i="15"/>
  <c r="P495" i="15"/>
  <c r="P496" i="15"/>
  <c r="P497" i="15"/>
  <c r="P498" i="15"/>
  <c r="P499" i="15"/>
  <c r="P500" i="15"/>
  <c r="P501" i="15"/>
  <c r="P502" i="15"/>
  <c r="P503" i="15"/>
  <c r="P504" i="15"/>
  <c r="P505" i="15"/>
  <c r="P506" i="15"/>
  <c r="P507" i="15"/>
  <c r="P508" i="15"/>
  <c r="P509" i="15"/>
  <c r="P510" i="15"/>
  <c r="P511" i="15"/>
  <c r="P512" i="15"/>
  <c r="P513" i="15"/>
  <c r="P514" i="15"/>
  <c r="P515" i="15"/>
  <c r="P516" i="15"/>
  <c r="P517" i="15"/>
  <c r="P518" i="15"/>
  <c r="P519" i="15"/>
  <c r="P520" i="15"/>
  <c r="P521" i="15"/>
  <c r="P522" i="15"/>
  <c r="P523" i="15"/>
  <c r="P524" i="15"/>
  <c r="P525" i="15"/>
  <c r="P526" i="15"/>
  <c r="P527" i="15"/>
  <c r="P528" i="15"/>
  <c r="P529" i="15"/>
  <c r="P530" i="15"/>
  <c r="P531" i="15"/>
  <c r="P532" i="15"/>
  <c r="P533" i="15"/>
  <c r="P534" i="15"/>
  <c r="P535" i="15"/>
  <c r="P536" i="15"/>
  <c r="P537" i="15"/>
  <c r="P538" i="15"/>
  <c r="P539" i="15"/>
  <c r="P540" i="15"/>
  <c r="P541" i="15"/>
  <c r="P542" i="15"/>
  <c r="P543" i="15"/>
  <c r="P544" i="15"/>
  <c r="P545" i="15"/>
  <c r="P546" i="15"/>
  <c r="P547" i="15"/>
  <c r="P548" i="15"/>
  <c r="P549" i="15"/>
  <c r="P550" i="15"/>
  <c r="P551" i="15"/>
  <c r="P552" i="15"/>
  <c r="P553" i="15"/>
  <c r="P554" i="15"/>
  <c r="P555" i="15"/>
  <c r="P556" i="15"/>
  <c r="P557" i="15"/>
  <c r="P558" i="15"/>
  <c r="P559" i="15"/>
  <c r="P560" i="15"/>
  <c r="P561" i="15"/>
  <c r="P562" i="15"/>
  <c r="P563" i="15"/>
  <c r="P564" i="15"/>
  <c r="P565" i="15"/>
  <c r="P566" i="15"/>
  <c r="P567" i="15"/>
  <c r="P568" i="15"/>
  <c r="P569" i="15"/>
  <c r="P570" i="15"/>
  <c r="P571" i="15"/>
  <c r="P572" i="15"/>
  <c r="P573" i="15"/>
  <c r="P574" i="15"/>
  <c r="P575" i="15"/>
  <c r="P576" i="15"/>
  <c r="P577" i="15"/>
  <c r="P578" i="15"/>
  <c r="P579" i="15"/>
  <c r="P580" i="15"/>
  <c r="P581" i="15"/>
  <c r="P582" i="15"/>
  <c r="P583" i="15"/>
  <c r="P584" i="15"/>
  <c r="P585" i="15"/>
  <c r="P586" i="15"/>
  <c r="P587" i="15"/>
  <c r="P588" i="15"/>
  <c r="P589" i="15"/>
  <c r="P590" i="15"/>
  <c r="P591" i="15"/>
  <c r="P592" i="15"/>
  <c r="P593" i="15"/>
  <c r="P594" i="15"/>
  <c r="P595" i="15"/>
  <c r="P596" i="15"/>
  <c r="P597" i="15"/>
  <c r="P598" i="15"/>
  <c r="P599" i="15"/>
  <c r="P600" i="15"/>
  <c r="P601" i="15"/>
  <c r="P602" i="15"/>
  <c r="P603" i="15"/>
  <c r="P604" i="15"/>
  <c r="P605" i="15"/>
  <c r="P606" i="15"/>
  <c r="P607" i="15"/>
  <c r="P608" i="15"/>
  <c r="P609" i="15"/>
  <c r="P610" i="15"/>
  <c r="P611" i="15"/>
  <c r="P612" i="15"/>
  <c r="P613" i="15"/>
  <c r="P614" i="15"/>
  <c r="P615" i="15"/>
  <c r="P616" i="15"/>
  <c r="P617" i="15"/>
  <c r="P618" i="15"/>
  <c r="P619" i="15"/>
  <c r="P620" i="15"/>
  <c r="P621" i="15"/>
  <c r="P622" i="15"/>
  <c r="P623" i="15"/>
  <c r="P624" i="15"/>
  <c r="P625" i="15"/>
  <c r="P626" i="15"/>
  <c r="P627" i="15"/>
  <c r="P628" i="15"/>
  <c r="P629" i="15"/>
  <c r="P630" i="15"/>
  <c r="P631" i="15"/>
  <c r="P632" i="15"/>
  <c r="P633" i="15"/>
  <c r="P634" i="15"/>
  <c r="P635" i="15"/>
  <c r="P636" i="15"/>
  <c r="P637" i="15"/>
  <c r="P638" i="15"/>
  <c r="P639" i="15"/>
  <c r="P640" i="15"/>
  <c r="P641" i="15"/>
  <c r="P642" i="15"/>
  <c r="P643" i="15"/>
  <c r="P644" i="15"/>
  <c r="P645" i="15"/>
  <c r="P646" i="15"/>
  <c r="P647" i="15"/>
  <c r="P648" i="15"/>
  <c r="P649" i="15"/>
  <c r="P650" i="15"/>
  <c r="P651" i="15"/>
  <c r="P652" i="15"/>
  <c r="P653" i="15"/>
  <c r="P654" i="15"/>
  <c r="P655" i="15"/>
  <c r="P656" i="15"/>
  <c r="P657" i="15"/>
  <c r="P658" i="15"/>
  <c r="P659" i="15"/>
  <c r="P660" i="15"/>
  <c r="P661" i="15"/>
  <c r="P662" i="15"/>
  <c r="P663" i="15"/>
  <c r="P664" i="15"/>
  <c r="P665" i="15"/>
  <c r="P666" i="15"/>
  <c r="P667" i="15"/>
  <c r="P668" i="15"/>
  <c r="P669" i="15"/>
  <c r="P670" i="15"/>
  <c r="P671" i="15"/>
  <c r="P672" i="15"/>
  <c r="P673" i="15"/>
  <c r="P674" i="15"/>
  <c r="P675" i="15"/>
  <c r="P676" i="15"/>
  <c r="P677" i="15"/>
  <c r="P678" i="15"/>
  <c r="P679" i="15"/>
  <c r="P680" i="15"/>
  <c r="P681" i="15"/>
  <c r="P682" i="15"/>
  <c r="P683" i="15"/>
  <c r="P684" i="15"/>
  <c r="P685" i="15"/>
  <c r="P686" i="15"/>
  <c r="P687" i="15"/>
  <c r="P688" i="15"/>
  <c r="P689" i="15"/>
  <c r="P690" i="15"/>
  <c r="P691" i="15"/>
  <c r="P692" i="15"/>
  <c r="P693" i="15"/>
  <c r="P694" i="15"/>
  <c r="P695" i="15"/>
  <c r="P696" i="15"/>
  <c r="P697" i="15"/>
  <c r="P698" i="15"/>
  <c r="P699" i="15"/>
  <c r="P700" i="15"/>
  <c r="P701" i="15"/>
  <c r="P702" i="15"/>
  <c r="P703" i="15"/>
  <c r="P704" i="15"/>
  <c r="P705" i="15"/>
  <c r="P706" i="15"/>
  <c r="P707" i="15"/>
  <c r="P708" i="15"/>
  <c r="P709" i="15"/>
  <c r="P710" i="15"/>
  <c r="P711" i="15"/>
  <c r="P712" i="15"/>
  <c r="P713" i="15"/>
  <c r="P714" i="15"/>
  <c r="P715" i="15"/>
  <c r="P716" i="15"/>
  <c r="P717" i="15"/>
  <c r="P718" i="15"/>
  <c r="P719" i="15"/>
  <c r="P720" i="15"/>
  <c r="P721" i="15"/>
  <c r="P722" i="15"/>
  <c r="P723" i="15"/>
  <c r="P724" i="15"/>
  <c r="P725" i="15"/>
  <c r="P726" i="15"/>
  <c r="P727" i="15"/>
  <c r="P9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23" i="15"/>
  <c r="Q24" i="15"/>
  <c r="Q25" i="15"/>
  <c r="Q26" i="15"/>
  <c r="Q27" i="15"/>
  <c r="Q28" i="15"/>
  <c r="Q29" i="15"/>
  <c r="Q30" i="15"/>
  <c r="Q31" i="15"/>
  <c r="Q32" i="15"/>
  <c r="R32" i="15" s="1"/>
  <c r="S32" i="15" s="1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R54" i="15" s="1"/>
  <c r="S54" i="15" s="1"/>
  <c r="Q55" i="15"/>
  <c r="Q56" i="15"/>
  <c r="R56" i="15" s="1"/>
  <c r="S56" i="15" s="1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R78" i="15" s="1"/>
  <c r="S78" i="15" s="1"/>
  <c r="Q79" i="15"/>
  <c r="Q80" i="15"/>
  <c r="Q81" i="15"/>
  <c r="Q82" i="15"/>
  <c r="Q83" i="15"/>
  <c r="Q84" i="15"/>
  <c r="Q85" i="15"/>
  <c r="Q86" i="15"/>
  <c r="Q87" i="15"/>
  <c r="Q88" i="15"/>
  <c r="Q89" i="15"/>
  <c r="Q90" i="15"/>
  <c r="Q91" i="15"/>
  <c r="Q92" i="15"/>
  <c r="Q93" i="15"/>
  <c r="Q94" i="15"/>
  <c r="Q95" i="15"/>
  <c r="Q96" i="15"/>
  <c r="R96" i="15" s="1"/>
  <c r="S96" i="15" s="1"/>
  <c r="Q97" i="15"/>
  <c r="Q98" i="15"/>
  <c r="Q99" i="15"/>
  <c r="Q100" i="15"/>
  <c r="Q101" i="15"/>
  <c r="Q102" i="15"/>
  <c r="Q103" i="15"/>
  <c r="Q104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R118" i="15" s="1"/>
  <c r="S118" i="15" s="1"/>
  <c r="Q119" i="15"/>
  <c r="Q120" i="15"/>
  <c r="R120" i="15" s="1"/>
  <c r="S120" i="15" s="1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37" i="15"/>
  <c r="Q138" i="15"/>
  <c r="Q139" i="15"/>
  <c r="Q140" i="15"/>
  <c r="Q141" i="15"/>
  <c r="Q142" i="15"/>
  <c r="R142" i="15" s="1"/>
  <c r="S142" i="15" s="1"/>
  <c r="Q143" i="15"/>
  <c r="Q144" i="15"/>
  <c r="Q145" i="15"/>
  <c r="Q146" i="15"/>
  <c r="Q147" i="15"/>
  <c r="Q148" i="15"/>
  <c r="Q149" i="15"/>
  <c r="Q150" i="15"/>
  <c r="Q151" i="15"/>
  <c r="Q152" i="15"/>
  <c r="Q153" i="15"/>
  <c r="Q154" i="15"/>
  <c r="Q155" i="15"/>
  <c r="Q156" i="15"/>
  <c r="Q157" i="15"/>
  <c r="Q158" i="15"/>
  <c r="Q159" i="15"/>
  <c r="Q160" i="15"/>
  <c r="R160" i="15" s="1"/>
  <c r="S160" i="15" s="1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R184" i="15" s="1"/>
  <c r="S184" i="15" s="1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R206" i="15" s="1"/>
  <c r="S206" i="15" s="1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R224" i="15" s="1"/>
  <c r="S224" i="15" s="1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R246" i="15" s="1"/>
  <c r="S246" i="15" s="1"/>
  <c r="Q247" i="15"/>
  <c r="Q248" i="15"/>
  <c r="R248" i="15" s="1"/>
  <c r="S248" i="15" s="1"/>
  <c r="Q249" i="15"/>
  <c r="Q250" i="15"/>
  <c r="Q251" i="15"/>
  <c r="Q252" i="15"/>
  <c r="Q253" i="15"/>
  <c r="Q254" i="15"/>
  <c r="Q255" i="15"/>
  <c r="Q256" i="15"/>
  <c r="Q257" i="15"/>
  <c r="Q258" i="15"/>
  <c r="Q259" i="15"/>
  <c r="Q260" i="15"/>
  <c r="Q261" i="15"/>
  <c r="Q262" i="15"/>
  <c r="Q263" i="15"/>
  <c r="Q264" i="15"/>
  <c r="Q265" i="15"/>
  <c r="Q266" i="15"/>
  <c r="Q267" i="15"/>
  <c r="Q268" i="15"/>
  <c r="Q269" i="15"/>
  <c r="Q270" i="15"/>
  <c r="R270" i="15" s="1"/>
  <c r="S270" i="15" s="1"/>
  <c r="Q271" i="15"/>
  <c r="Q272" i="15"/>
  <c r="Q273" i="15"/>
  <c r="Q274" i="15"/>
  <c r="Q275" i="15"/>
  <c r="Q276" i="15"/>
  <c r="Q277" i="15"/>
  <c r="Q278" i="15"/>
  <c r="Q279" i="15"/>
  <c r="Q280" i="15"/>
  <c r="Q281" i="15"/>
  <c r="Q282" i="15"/>
  <c r="Q283" i="15"/>
  <c r="Q284" i="15"/>
  <c r="Q285" i="15"/>
  <c r="Q286" i="15"/>
  <c r="Q287" i="15"/>
  <c r="Q288" i="15"/>
  <c r="R288" i="15" s="1"/>
  <c r="S288" i="15" s="1"/>
  <c r="Q289" i="15"/>
  <c r="Q290" i="15"/>
  <c r="Q291" i="15"/>
  <c r="Q292" i="15"/>
  <c r="Q293" i="15"/>
  <c r="Q294" i="15"/>
  <c r="Q295" i="15"/>
  <c r="Q296" i="15"/>
  <c r="Q297" i="15"/>
  <c r="Q298" i="15"/>
  <c r="Q299" i="15"/>
  <c r="Q300" i="15"/>
  <c r="Q301" i="15"/>
  <c r="Q302" i="15"/>
  <c r="Q303" i="15"/>
  <c r="Q304" i="15"/>
  <c r="Q305" i="15"/>
  <c r="Q306" i="15"/>
  <c r="Q307" i="15"/>
  <c r="Q308" i="15"/>
  <c r="Q309" i="15"/>
  <c r="Q310" i="15"/>
  <c r="R310" i="15" s="1"/>
  <c r="S310" i="15" s="1"/>
  <c r="Q311" i="15"/>
  <c r="Q312" i="15"/>
  <c r="R312" i="15" s="1"/>
  <c r="S312" i="15" s="1"/>
  <c r="Q313" i="15"/>
  <c r="Q314" i="15"/>
  <c r="Q315" i="15"/>
  <c r="Q316" i="15"/>
  <c r="Q317" i="15"/>
  <c r="Q318" i="15"/>
  <c r="Q319" i="15"/>
  <c r="Q320" i="15"/>
  <c r="Q321" i="15"/>
  <c r="Q322" i="15"/>
  <c r="Q323" i="15"/>
  <c r="Q324" i="15"/>
  <c r="Q325" i="15"/>
  <c r="Q326" i="15"/>
  <c r="Q327" i="15"/>
  <c r="Q328" i="15"/>
  <c r="Q329" i="15"/>
  <c r="Q330" i="15"/>
  <c r="Q331" i="15"/>
  <c r="Q332" i="15"/>
  <c r="Q333" i="15"/>
  <c r="Q334" i="15"/>
  <c r="R334" i="15" s="1"/>
  <c r="S334" i="15" s="1"/>
  <c r="Q335" i="15"/>
  <c r="Q336" i="15"/>
  <c r="Q337" i="15"/>
  <c r="Q338" i="15"/>
  <c r="Q339" i="15"/>
  <c r="Q340" i="15"/>
  <c r="Q341" i="15"/>
  <c r="Q342" i="15"/>
  <c r="Q343" i="15"/>
  <c r="Q344" i="15"/>
  <c r="Q345" i="15"/>
  <c r="Q346" i="15"/>
  <c r="Q347" i="15"/>
  <c r="Q348" i="15"/>
  <c r="Q349" i="15"/>
  <c r="Q350" i="15"/>
  <c r="Q351" i="15"/>
  <c r="Q352" i="15"/>
  <c r="R352" i="15" s="1"/>
  <c r="S352" i="15" s="1"/>
  <c r="Q353" i="15"/>
  <c r="Q354" i="15"/>
  <c r="Q355" i="15"/>
  <c r="Q356" i="15"/>
  <c r="Q357" i="15"/>
  <c r="Q358" i="15"/>
  <c r="Q359" i="15"/>
  <c r="Q360" i="15"/>
  <c r="Q361" i="15"/>
  <c r="Q362" i="15"/>
  <c r="Q363" i="15"/>
  <c r="Q364" i="15"/>
  <c r="Q365" i="15"/>
  <c r="Q366" i="15"/>
  <c r="Q367" i="15"/>
  <c r="Q368" i="15"/>
  <c r="Q369" i="15"/>
  <c r="Q370" i="15"/>
  <c r="Q371" i="15"/>
  <c r="Q372" i="15"/>
  <c r="Q373" i="15"/>
  <c r="Q374" i="15"/>
  <c r="R374" i="15" s="1"/>
  <c r="S374" i="15" s="1"/>
  <c r="Q375" i="15"/>
  <c r="Q376" i="15"/>
  <c r="R376" i="15" s="1"/>
  <c r="S376" i="15" s="1"/>
  <c r="Q377" i="15"/>
  <c r="Q378" i="15"/>
  <c r="Q379" i="15"/>
  <c r="Q380" i="15"/>
  <c r="Q381" i="15"/>
  <c r="Q382" i="15"/>
  <c r="Q383" i="15"/>
  <c r="Q384" i="15"/>
  <c r="Q385" i="15"/>
  <c r="Q386" i="15"/>
  <c r="Q387" i="15"/>
  <c r="Q388" i="15"/>
  <c r="Q389" i="15"/>
  <c r="Q390" i="15"/>
  <c r="Q391" i="15"/>
  <c r="Q392" i="15"/>
  <c r="Q393" i="15"/>
  <c r="Q394" i="15"/>
  <c r="Q395" i="15"/>
  <c r="Q396" i="15"/>
  <c r="Q397" i="15"/>
  <c r="Q398" i="15"/>
  <c r="R398" i="15" s="1"/>
  <c r="S398" i="15" s="1"/>
  <c r="Q399" i="15"/>
  <c r="Q400" i="15"/>
  <c r="Q401" i="15"/>
  <c r="Q402" i="15"/>
  <c r="Q403" i="15"/>
  <c r="Q404" i="15"/>
  <c r="Q405" i="15"/>
  <c r="Q406" i="15"/>
  <c r="Q407" i="15"/>
  <c r="Q408" i="15"/>
  <c r="Q409" i="15"/>
  <c r="Q410" i="15"/>
  <c r="Q411" i="15"/>
  <c r="Q412" i="15"/>
  <c r="Q413" i="15"/>
  <c r="Q414" i="15"/>
  <c r="Q415" i="15"/>
  <c r="Q416" i="15"/>
  <c r="R416" i="15" s="1"/>
  <c r="S416" i="15" s="1"/>
  <c r="Q417" i="15"/>
  <c r="Q418" i="15"/>
  <c r="Q419" i="15"/>
  <c r="Q420" i="15"/>
  <c r="Q421" i="15"/>
  <c r="Q422" i="15"/>
  <c r="Q423" i="15"/>
  <c r="Q424" i="15"/>
  <c r="Q425" i="15"/>
  <c r="Q426" i="15"/>
  <c r="Q427" i="15"/>
  <c r="Q428" i="15"/>
  <c r="Q429" i="15"/>
  <c r="Q430" i="15"/>
  <c r="Q431" i="15"/>
  <c r="Q432" i="15"/>
  <c r="Q433" i="15"/>
  <c r="Q434" i="15"/>
  <c r="Q435" i="15"/>
  <c r="Q436" i="15"/>
  <c r="Q437" i="15"/>
  <c r="Q438" i="15"/>
  <c r="R438" i="15" s="1"/>
  <c r="S438" i="15" s="1"/>
  <c r="Q439" i="15"/>
  <c r="Q440" i="15"/>
  <c r="R440" i="15" s="1"/>
  <c r="S440" i="15" s="1"/>
  <c r="Q441" i="15"/>
  <c r="Q442" i="15"/>
  <c r="Q443" i="15"/>
  <c r="Q444" i="15"/>
  <c r="Q445" i="15"/>
  <c r="Q446" i="15"/>
  <c r="Q447" i="15"/>
  <c r="Q448" i="15"/>
  <c r="Q449" i="15"/>
  <c r="Q450" i="15"/>
  <c r="Q451" i="15"/>
  <c r="Q452" i="15"/>
  <c r="Q453" i="15"/>
  <c r="Q454" i="15"/>
  <c r="Q455" i="15"/>
  <c r="Q456" i="15"/>
  <c r="Q457" i="15"/>
  <c r="Q458" i="15"/>
  <c r="Q459" i="15"/>
  <c r="Q460" i="15"/>
  <c r="Q461" i="15"/>
  <c r="Q462" i="15"/>
  <c r="R462" i="15" s="1"/>
  <c r="S462" i="15" s="1"/>
  <c r="Q463" i="15"/>
  <c r="Q464" i="15"/>
  <c r="Q465" i="15"/>
  <c r="Q466" i="15"/>
  <c r="Q467" i="15"/>
  <c r="Q468" i="15"/>
  <c r="Q469" i="15"/>
  <c r="Q470" i="15"/>
  <c r="Q471" i="15"/>
  <c r="Q472" i="15"/>
  <c r="Q473" i="15"/>
  <c r="Q474" i="15"/>
  <c r="Q475" i="15"/>
  <c r="Q476" i="15"/>
  <c r="Q477" i="15"/>
  <c r="Q478" i="15"/>
  <c r="Q479" i="15"/>
  <c r="Q480" i="15"/>
  <c r="R480" i="15" s="1"/>
  <c r="S480" i="15" s="1"/>
  <c r="Q481" i="15"/>
  <c r="Q482" i="15"/>
  <c r="Q483" i="15"/>
  <c r="Q484" i="15"/>
  <c r="Q485" i="15"/>
  <c r="Q486" i="15"/>
  <c r="Q487" i="15"/>
  <c r="Q488" i="15"/>
  <c r="Q489" i="15"/>
  <c r="Q490" i="15"/>
  <c r="Q491" i="15"/>
  <c r="Q492" i="15"/>
  <c r="Q493" i="15"/>
  <c r="Q494" i="15"/>
  <c r="Q495" i="15"/>
  <c r="Q496" i="15"/>
  <c r="Q497" i="15"/>
  <c r="Q498" i="15"/>
  <c r="Q499" i="15"/>
  <c r="Q500" i="15"/>
  <c r="Q501" i="15"/>
  <c r="Q502" i="15"/>
  <c r="R502" i="15" s="1"/>
  <c r="S502" i="15" s="1"/>
  <c r="Q503" i="15"/>
  <c r="Q504" i="15"/>
  <c r="R504" i="15" s="1"/>
  <c r="S504" i="15" s="1"/>
  <c r="Q505" i="15"/>
  <c r="Q506" i="15"/>
  <c r="Q507" i="15"/>
  <c r="Q508" i="15"/>
  <c r="Q509" i="15"/>
  <c r="Q510" i="15"/>
  <c r="Q511" i="15"/>
  <c r="Q512" i="15"/>
  <c r="Q513" i="15"/>
  <c r="Q514" i="15"/>
  <c r="Q515" i="15"/>
  <c r="Q516" i="15"/>
  <c r="Q517" i="15"/>
  <c r="Q518" i="15"/>
  <c r="Q519" i="15"/>
  <c r="Q520" i="15"/>
  <c r="Q521" i="15"/>
  <c r="Q522" i="15"/>
  <c r="Q523" i="15"/>
  <c r="Q524" i="15"/>
  <c r="Q525" i="15"/>
  <c r="Q526" i="15"/>
  <c r="Q527" i="15"/>
  <c r="Q528" i="15"/>
  <c r="Q529" i="15"/>
  <c r="Q530" i="15"/>
  <c r="Q531" i="15"/>
  <c r="Q532" i="15"/>
  <c r="Q533" i="15"/>
  <c r="Q534" i="15"/>
  <c r="Q535" i="15"/>
  <c r="Q536" i="15"/>
  <c r="Q537" i="15"/>
  <c r="Q538" i="15"/>
  <c r="Q539" i="15"/>
  <c r="Q540" i="15"/>
  <c r="Q541" i="15"/>
  <c r="Q542" i="15"/>
  <c r="Q543" i="15"/>
  <c r="Q544" i="15"/>
  <c r="R544" i="15" s="1"/>
  <c r="S544" i="15" s="1"/>
  <c r="Q545" i="15"/>
  <c r="Q546" i="15"/>
  <c r="Q547" i="15"/>
  <c r="Q548" i="15"/>
  <c r="Q549" i="15"/>
  <c r="Q550" i="15"/>
  <c r="Q551" i="15"/>
  <c r="Q552" i="15"/>
  <c r="Q553" i="15"/>
  <c r="Q554" i="15"/>
  <c r="Q555" i="15"/>
  <c r="Q556" i="15"/>
  <c r="Q557" i="15"/>
  <c r="Q558" i="15"/>
  <c r="Q559" i="15"/>
  <c r="Q560" i="15"/>
  <c r="Q561" i="15"/>
  <c r="Q562" i="15"/>
  <c r="Q563" i="15"/>
  <c r="Q564" i="15"/>
  <c r="Q565" i="15"/>
  <c r="Q566" i="15"/>
  <c r="R566" i="15" s="1"/>
  <c r="S566" i="15" s="1"/>
  <c r="Q567" i="15"/>
  <c r="Q568" i="15"/>
  <c r="R568" i="15" s="1"/>
  <c r="S568" i="15" s="1"/>
  <c r="Q569" i="15"/>
  <c r="Q570" i="15"/>
  <c r="Q571" i="15"/>
  <c r="Q572" i="15"/>
  <c r="Q573" i="15"/>
  <c r="Q574" i="15"/>
  <c r="Q575" i="15"/>
  <c r="Q576" i="15"/>
  <c r="Q577" i="15"/>
  <c r="Q578" i="15"/>
  <c r="Q579" i="15"/>
  <c r="Q580" i="15"/>
  <c r="Q581" i="15"/>
  <c r="Q582" i="15"/>
  <c r="Q583" i="15"/>
  <c r="Q584" i="15"/>
  <c r="Q585" i="15"/>
  <c r="Q586" i="15"/>
  <c r="Q587" i="15"/>
  <c r="Q588" i="15"/>
  <c r="Q589" i="15"/>
  <c r="Q590" i="15"/>
  <c r="R590" i="15" s="1"/>
  <c r="S590" i="15" s="1"/>
  <c r="Q591" i="15"/>
  <c r="Q592" i="15"/>
  <c r="Q593" i="15"/>
  <c r="Q594" i="15"/>
  <c r="Q595" i="15"/>
  <c r="Q596" i="15"/>
  <c r="Q597" i="15"/>
  <c r="Q598" i="15"/>
  <c r="Q599" i="15"/>
  <c r="Q600" i="15"/>
  <c r="Q601" i="15"/>
  <c r="Q602" i="15"/>
  <c r="Q603" i="15"/>
  <c r="Q604" i="15"/>
  <c r="Q605" i="15"/>
  <c r="Q606" i="15"/>
  <c r="Q607" i="15"/>
  <c r="Q608" i="15"/>
  <c r="R608" i="15" s="1"/>
  <c r="S608" i="15" s="1"/>
  <c r="Q609" i="15"/>
  <c r="Q610" i="15"/>
  <c r="Q611" i="15"/>
  <c r="Q612" i="15"/>
  <c r="Q613" i="15"/>
  <c r="Q614" i="15"/>
  <c r="Q615" i="15"/>
  <c r="Q616" i="15"/>
  <c r="Q617" i="15"/>
  <c r="Q618" i="15"/>
  <c r="Q619" i="15"/>
  <c r="Q620" i="15"/>
  <c r="Q621" i="15"/>
  <c r="Q622" i="15"/>
  <c r="Q623" i="15"/>
  <c r="Q624" i="15"/>
  <c r="Q625" i="15"/>
  <c r="Q626" i="15"/>
  <c r="Q627" i="15"/>
  <c r="Q628" i="15"/>
  <c r="Q629" i="15"/>
  <c r="Q630" i="15"/>
  <c r="R630" i="15" s="1"/>
  <c r="S630" i="15" s="1"/>
  <c r="Q631" i="15"/>
  <c r="Q632" i="15"/>
  <c r="R632" i="15" s="1"/>
  <c r="S632" i="15" s="1"/>
  <c r="Q633" i="15"/>
  <c r="Q634" i="15"/>
  <c r="Q635" i="15"/>
  <c r="Q636" i="15"/>
  <c r="Q637" i="15"/>
  <c r="Q638" i="15"/>
  <c r="Q639" i="15"/>
  <c r="Q640" i="15"/>
  <c r="Q641" i="15"/>
  <c r="Q642" i="15"/>
  <c r="Q643" i="15"/>
  <c r="Q644" i="15"/>
  <c r="Q645" i="15"/>
  <c r="Q646" i="15"/>
  <c r="Q647" i="15"/>
  <c r="Q648" i="15"/>
  <c r="Q649" i="15"/>
  <c r="Q650" i="15"/>
  <c r="Q651" i="15"/>
  <c r="Q652" i="15"/>
  <c r="Q653" i="15"/>
  <c r="Q654" i="15"/>
  <c r="R654" i="15" s="1"/>
  <c r="S654" i="15" s="1"/>
  <c r="Q655" i="15"/>
  <c r="Q656" i="15"/>
  <c r="Q657" i="15"/>
  <c r="Q658" i="15"/>
  <c r="Q659" i="15"/>
  <c r="Q660" i="15"/>
  <c r="Q661" i="15"/>
  <c r="Q662" i="15"/>
  <c r="Q663" i="15"/>
  <c r="Q664" i="15"/>
  <c r="Q665" i="15"/>
  <c r="Q666" i="15"/>
  <c r="Q667" i="15"/>
  <c r="Q668" i="15"/>
  <c r="Q669" i="15"/>
  <c r="Q670" i="15"/>
  <c r="Q671" i="15"/>
  <c r="Q672" i="15"/>
  <c r="R672" i="15" s="1"/>
  <c r="S672" i="15" s="1"/>
  <c r="Q673" i="15"/>
  <c r="Q674" i="15"/>
  <c r="Q675" i="15"/>
  <c r="Q676" i="15"/>
  <c r="Q677" i="15"/>
  <c r="Q678" i="15"/>
  <c r="Q679" i="15"/>
  <c r="Q680" i="15"/>
  <c r="Q681" i="15"/>
  <c r="Q682" i="15"/>
  <c r="Q683" i="15"/>
  <c r="Q684" i="15"/>
  <c r="Q685" i="15"/>
  <c r="Q686" i="15"/>
  <c r="Q687" i="15"/>
  <c r="Q688" i="15"/>
  <c r="Q689" i="15"/>
  <c r="Q690" i="15"/>
  <c r="Q691" i="15"/>
  <c r="Q692" i="15"/>
  <c r="Q693" i="15"/>
  <c r="Q694" i="15"/>
  <c r="Q695" i="15"/>
  <c r="Q696" i="15"/>
  <c r="Q697" i="15"/>
  <c r="Q698" i="15"/>
  <c r="Q699" i="15"/>
  <c r="Q700" i="15"/>
  <c r="Q701" i="15"/>
  <c r="Q702" i="15"/>
  <c r="Q703" i="15"/>
  <c r="Q704" i="15"/>
  <c r="Q705" i="15"/>
  <c r="Q706" i="15"/>
  <c r="Q707" i="15"/>
  <c r="Q708" i="15"/>
  <c r="Q709" i="15"/>
  <c r="Q710" i="15"/>
  <c r="Q711" i="15"/>
  <c r="Q712" i="15"/>
  <c r="Q713" i="15"/>
  <c r="Q714" i="15"/>
  <c r="Q715" i="15"/>
  <c r="Q716" i="15"/>
  <c r="Q717" i="15"/>
  <c r="Q718" i="15"/>
  <c r="Q719" i="15"/>
  <c r="Q720" i="15"/>
  <c r="Q721" i="15"/>
  <c r="Q722" i="15"/>
  <c r="Q723" i="15"/>
  <c r="Q724" i="15"/>
  <c r="Q725" i="15"/>
  <c r="Q726" i="15"/>
  <c r="Q727" i="15"/>
  <c r="R613" i="15" l="1"/>
  <c r="S613" i="15" s="1"/>
  <c r="R525" i="15"/>
  <c r="S525" i="15" s="1"/>
  <c r="R357" i="15"/>
  <c r="S357" i="15" s="1"/>
  <c r="R269" i="15"/>
  <c r="S269" i="15" s="1"/>
  <c r="R101" i="15"/>
  <c r="S101" i="15" s="1"/>
  <c r="R526" i="15"/>
  <c r="S526" i="15" s="1"/>
  <c r="R182" i="15"/>
  <c r="S182" i="15" s="1"/>
  <c r="R723" i="15"/>
  <c r="S723" i="15" s="1"/>
  <c r="R691" i="15"/>
  <c r="S691" i="15" s="1"/>
  <c r="R724" i="15"/>
  <c r="S724" i="15" s="1"/>
  <c r="R692" i="15"/>
  <c r="S692" i="15" s="1"/>
  <c r="R708" i="15"/>
  <c r="S708" i="15" s="1"/>
  <c r="R676" i="15"/>
  <c r="S676" i="15" s="1"/>
  <c r="R660" i="15"/>
  <c r="S660" i="15" s="1"/>
  <c r="R644" i="15"/>
  <c r="S644" i="15" s="1"/>
  <c r="R628" i="15"/>
  <c r="S628" i="15" s="1"/>
  <c r="R612" i="15"/>
  <c r="S612" i="15" s="1"/>
  <c r="R604" i="15"/>
  <c r="S604" i="15" s="1"/>
  <c r="R596" i="15"/>
  <c r="S596" i="15" s="1"/>
  <c r="R588" i="15"/>
  <c r="S588" i="15" s="1"/>
  <c r="R12" i="15"/>
  <c r="S12" i="15" s="1"/>
  <c r="R9" i="15"/>
  <c r="S9" i="15" s="1"/>
  <c r="R721" i="15"/>
  <c r="S721" i="15" s="1"/>
  <c r="R713" i="15"/>
  <c r="S713" i="15" s="1"/>
  <c r="R705" i="15"/>
  <c r="S705" i="15" s="1"/>
  <c r="R697" i="15"/>
  <c r="S697" i="15" s="1"/>
  <c r="R689" i="15"/>
  <c r="S689" i="15" s="1"/>
  <c r="R681" i="15"/>
  <c r="S681" i="15" s="1"/>
  <c r="R673" i="15"/>
  <c r="S673" i="15" s="1"/>
  <c r="R665" i="15"/>
  <c r="S665" i="15" s="1"/>
  <c r="R657" i="15"/>
  <c r="S657" i="15" s="1"/>
  <c r="R649" i="15"/>
  <c r="S649" i="15" s="1"/>
  <c r="R641" i="15"/>
  <c r="S641" i="15" s="1"/>
  <c r="R633" i="15"/>
  <c r="S633" i="15" s="1"/>
  <c r="R625" i="15"/>
  <c r="S625" i="15" s="1"/>
  <c r="R617" i="15"/>
  <c r="S617" i="15" s="1"/>
  <c r="R609" i="15"/>
  <c r="S609" i="15" s="1"/>
  <c r="R601" i="15"/>
  <c r="S601" i="15" s="1"/>
  <c r="R593" i="15"/>
  <c r="S593" i="15" s="1"/>
  <c r="R585" i="15"/>
  <c r="S585" i="15" s="1"/>
  <c r="R577" i="15"/>
  <c r="S577" i="15" s="1"/>
  <c r="R569" i="15"/>
  <c r="S569" i="15" s="1"/>
  <c r="R561" i="15"/>
  <c r="S561" i="15" s="1"/>
  <c r="R553" i="15"/>
  <c r="S553" i="15" s="1"/>
  <c r="R545" i="15"/>
  <c r="S545" i="15" s="1"/>
  <c r="R537" i="15"/>
  <c r="S537" i="15" s="1"/>
  <c r="R529" i="15"/>
  <c r="S529" i="15" s="1"/>
  <c r="R521" i="15"/>
  <c r="S521" i="15" s="1"/>
  <c r="R513" i="15"/>
  <c r="S513" i="15" s="1"/>
  <c r="R505" i="15"/>
  <c r="S505" i="15" s="1"/>
  <c r="R497" i="15"/>
  <c r="S497" i="15" s="1"/>
  <c r="R489" i="15"/>
  <c r="S489" i="15" s="1"/>
  <c r="R481" i="15"/>
  <c r="S481" i="15" s="1"/>
  <c r="R473" i="15"/>
  <c r="S473" i="15" s="1"/>
  <c r="R465" i="15"/>
  <c r="S465" i="15" s="1"/>
  <c r="R457" i="15"/>
  <c r="S457" i="15" s="1"/>
  <c r="R449" i="15"/>
  <c r="S449" i="15" s="1"/>
  <c r="R441" i="15"/>
  <c r="S441" i="15" s="1"/>
  <c r="R433" i="15"/>
  <c r="S433" i="15" s="1"/>
  <c r="R425" i="15"/>
  <c r="S425" i="15" s="1"/>
  <c r="R417" i="15"/>
  <c r="S417" i="15" s="1"/>
  <c r="R409" i="15"/>
  <c r="S409" i="15" s="1"/>
  <c r="R401" i="15"/>
  <c r="S401" i="15" s="1"/>
  <c r="R716" i="15"/>
  <c r="S716" i="15" s="1"/>
  <c r="R700" i="15"/>
  <c r="S700" i="15" s="1"/>
  <c r="R684" i="15"/>
  <c r="S684" i="15" s="1"/>
  <c r="R668" i="15"/>
  <c r="S668" i="15" s="1"/>
  <c r="R652" i="15"/>
  <c r="S652" i="15" s="1"/>
  <c r="R636" i="15"/>
  <c r="S636" i="15" s="1"/>
  <c r="R620" i="15"/>
  <c r="S620" i="15" s="1"/>
  <c r="R580" i="15"/>
  <c r="S580" i="15" s="1"/>
  <c r="R677" i="15"/>
  <c r="S677" i="15" s="1"/>
  <c r="R653" i="15"/>
  <c r="S653" i="15" s="1"/>
  <c r="R589" i="15"/>
  <c r="S589" i="15" s="1"/>
  <c r="R549" i="15"/>
  <c r="S549" i="15" s="1"/>
  <c r="R485" i="15"/>
  <c r="S485" i="15" s="1"/>
  <c r="R461" i="15"/>
  <c r="S461" i="15" s="1"/>
  <c r="R421" i="15"/>
  <c r="S421" i="15" s="1"/>
  <c r="R397" i="15"/>
  <c r="S397" i="15" s="1"/>
  <c r="R333" i="15"/>
  <c r="S333" i="15" s="1"/>
  <c r="R293" i="15"/>
  <c r="S293" i="15" s="1"/>
  <c r="R229" i="15"/>
  <c r="S229" i="15" s="1"/>
  <c r="R205" i="15"/>
  <c r="S205" i="15" s="1"/>
  <c r="R165" i="15"/>
  <c r="S165" i="15" s="1"/>
  <c r="R141" i="15"/>
  <c r="S141" i="15" s="1"/>
  <c r="R77" i="15"/>
  <c r="S77" i="15" s="1"/>
  <c r="R37" i="15"/>
  <c r="S37" i="15" s="1"/>
  <c r="R715" i="15"/>
  <c r="S715" i="15" s="1"/>
  <c r="R707" i="15"/>
  <c r="S707" i="15" s="1"/>
  <c r="R699" i="15"/>
  <c r="S699" i="15" s="1"/>
  <c r="R712" i="15"/>
  <c r="S712" i="15" s="1"/>
  <c r="R680" i="15"/>
  <c r="S680" i="15" s="1"/>
  <c r="R640" i="15"/>
  <c r="S640" i="15" s="1"/>
  <c r="R592" i="15"/>
  <c r="S592" i="15" s="1"/>
  <c r="R560" i="15"/>
  <c r="S560" i="15" s="1"/>
  <c r="R536" i="15"/>
  <c r="S536" i="15" s="1"/>
  <c r="R520" i="15"/>
  <c r="S520" i="15" s="1"/>
  <c r="R512" i="15"/>
  <c r="S512" i="15" s="1"/>
  <c r="R496" i="15"/>
  <c r="S496" i="15" s="1"/>
  <c r="R488" i="15"/>
  <c r="S488" i="15" s="1"/>
  <c r="R472" i="15"/>
  <c r="S472" i="15" s="1"/>
  <c r="R464" i="15"/>
  <c r="S464" i="15" s="1"/>
  <c r="R456" i="15"/>
  <c r="S456" i="15" s="1"/>
  <c r="R424" i="15"/>
  <c r="S424" i="15" s="1"/>
  <c r="R408" i="15"/>
  <c r="S408" i="15" s="1"/>
  <c r="R400" i="15"/>
  <c r="S400" i="15" s="1"/>
  <c r="R392" i="15"/>
  <c r="S392" i="15" s="1"/>
  <c r="R384" i="15"/>
  <c r="S384" i="15" s="1"/>
  <c r="R368" i="15"/>
  <c r="S368" i="15" s="1"/>
  <c r="R360" i="15"/>
  <c r="S360" i="15" s="1"/>
  <c r="R344" i="15"/>
  <c r="S344" i="15" s="1"/>
  <c r="R336" i="15"/>
  <c r="S336" i="15" s="1"/>
  <c r="R328" i="15"/>
  <c r="S328" i="15" s="1"/>
  <c r="R320" i="15"/>
  <c r="S320" i="15" s="1"/>
  <c r="R304" i="15"/>
  <c r="S304" i="15" s="1"/>
  <c r="R296" i="15"/>
  <c r="S296" i="15" s="1"/>
  <c r="R280" i="15"/>
  <c r="S280" i="15" s="1"/>
  <c r="R272" i="15"/>
  <c r="S272" i="15" s="1"/>
  <c r="R264" i="15"/>
  <c r="S264" i="15" s="1"/>
  <c r="R256" i="15"/>
  <c r="S256" i="15" s="1"/>
  <c r="R688" i="15"/>
  <c r="S688" i="15" s="1"/>
  <c r="R648" i="15"/>
  <c r="S648" i="15" s="1"/>
  <c r="R600" i="15"/>
  <c r="S600" i="15" s="1"/>
  <c r="R584" i="15"/>
  <c r="S584" i="15" s="1"/>
  <c r="R528" i="15"/>
  <c r="S528" i="15" s="1"/>
  <c r="R720" i="15"/>
  <c r="S720" i="15" s="1"/>
  <c r="R696" i="15"/>
  <c r="S696" i="15" s="1"/>
  <c r="R656" i="15"/>
  <c r="S656" i="15" s="1"/>
  <c r="R616" i="15"/>
  <c r="S616" i="15" s="1"/>
  <c r="R576" i="15"/>
  <c r="S576" i="15" s="1"/>
  <c r="R432" i="15"/>
  <c r="S432" i="15" s="1"/>
  <c r="R704" i="15"/>
  <c r="S704" i="15" s="1"/>
  <c r="R664" i="15"/>
  <c r="S664" i="15" s="1"/>
  <c r="R624" i="15"/>
  <c r="S624" i="15" s="1"/>
  <c r="R552" i="15"/>
  <c r="S552" i="15" s="1"/>
  <c r="R448" i="15"/>
  <c r="S448" i="15" s="1"/>
  <c r="R240" i="15"/>
  <c r="S240" i="15" s="1"/>
  <c r="R208" i="15"/>
  <c r="S208" i="15" s="1"/>
  <c r="R168" i="15"/>
  <c r="S168" i="15" s="1"/>
  <c r="R144" i="15"/>
  <c r="S144" i="15" s="1"/>
  <c r="R104" i="15"/>
  <c r="S104" i="15" s="1"/>
  <c r="R80" i="15"/>
  <c r="S80" i="15" s="1"/>
  <c r="R48" i="15"/>
  <c r="S48" i="15" s="1"/>
  <c r="R16" i="15"/>
  <c r="S16" i="15" s="1"/>
  <c r="R727" i="15"/>
  <c r="S727" i="15" s="1"/>
  <c r="R719" i="15"/>
  <c r="S719" i="15" s="1"/>
  <c r="R711" i="15"/>
  <c r="S711" i="15" s="1"/>
  <c r="R703" i="15"/>
  <c r="S703" i="15" s="1"/>
  <c r="R695" i="15"/>
  <c r="S695" i="15" s="1"/>
  <c r="R687" i="15"/>
  <c r="S687" i="15" s="1"/>
  <c r="R679" i="15"/>
  <c r="S679" i="15" s="1"/>
  <c r="R671" i="15"/>
  <c r="S671" i="15" s="1"/>
  <c r="R663" i="15"/>
  <c r="S663" i="15" s="1"/>
  <c r="R655" i="15"/>
  <c r="S655" i="15" s="1"/>
  <c r="R647" i="15"/>
  <c r="S647" i="15" s="1"/>
  <c r="R639" i="15"/>
  <c r="S639" i="15" s="1"/>
  <c r="R631" i="15"/>
  <c r="S631" i="15" s="1"/>
  <c r="R623" i="15"/>
  <c r="S623" i="15" s="1"/>
  <c r="R615" i="15"/>
  <c r="S615" i="15" s="1"/>
  <c r="R607" i="15"/>
  <c r="S607" i="15" s="1"/>
  <c r="R599" i="15"/>
  <c r="S599" i="15" s="1"/>
  <c r="R591" i="15"/>
  <c r="S591" i="15" s="1"/>
  <c r="R583" i="15"/>
  <c r="S583" i="15" s="1"/>
  <c r="R575" i="15"/>
  <c r="S575" i="15" s="1"/>
  <c r="R567" i="15"/>
  <c r="S567" i="15" s="1"/>
  <c r="R559" i="15"/>
  <c r="S559" i="15" s="1"/>
  <c r="R551" i="15"/>
  <c r="S551" i="15" s="1"/>
  <c r="R543" i="15"/>
  <c r="S543" i="15" s="1"/>
  <c r="R535" i="15"/>
  <c r="S535" i="15" s="1"/>
  <c r="R527" i="15"/>
  <c r="S527" i="15" s="1"/>
  <c r="R519" i="15"/>
  <c r="S519" i="15" s="1"/>
  <c r="R511" i="15"/>
  <c r="S511" i="15" s="1"/>
  <c r="R503" i="15"/>
  <c r="S503" i="15" s="1"/>
  <c r="R495" i="15"/>
  <c r="S495" i="15" s="1"/>
  <c r="R487" i="15"/>
  <c r="S487" i="15" s="1"/>
  <c r="R479" i="15"/>
  <c r="S479" i="15" s="1"/>
  <c r="R471" i="15"/>
  <c r="S471" i="15" s="1"/>
  <c r="R463" i="15"/>
  <c r="S463" i="15" s="1"/>
  <c r="R455" i="15"/>
  <c r="S455" i="15" s="1"/>
  <c r="R447" i="15"/>
  <c r="S447" i="15" s="1"/>
  <c r="R439" i="15"/>
  <c r="S439" i="15" s="1"/>
  <c r="R431" i="15"/>
  <c r="S431" i="15" s="1"/>
  <c r="R423" i="15"/>
  <c r="S423" i="15" s="1"/>
  <c r="R415" i="15"/>
  <c r="S415" i="15" s="1"/>
  <c r="R407" i="15"/>
  <c r="S407" i="15" s="1"/>
  <c r="R399" i="15"/>
  <c r="S399" i="15" s="1"/>
  <c r="R232" i="15"/>
  <c r="S232" i="15" s="1"/>
  <c r="R200" i="15"/>
  <c r="S200" i="15" s="1"/>
  <c r="R176" i="15"/>
  <c r="S176" i="15" s="1"/>
  <c r="R136" i="15"/>
  <c r="S136" i="15" s="1"/>
  <c r="R112" i="15"/>
  <c r="S112" i="15" s="1"/>
  <c r="R88" i="15"/>
  <c r="S88" i="15" s="1"/>
  <c r="R64" i="15"/>
  <c r="S64" i="15" s="1"/>
  <c r="R24" i="15"/>
  <c r="S24" i="15" s="1"/>
  <c r="R726" i="15"/>
  <c r="S726" i="15" s="1"/>
  <c r="R718" i="15"/>
  <c r="S718" i="15" s="1"/>
  <c r="R710" i="15"/>
  <c r="S710" i="15" s="1"/>
  <c r="R702" i="15"/>
  <c r="S702" i="15" s="1"/>
  <c r="R694" i="15"/>
  <c r="S694" i="15" s="1"/>
  <c r="R686" i="15"/>
  <c r="S686" i="15" s="1"/>
  <c r="R678" i="15"/>
  <c r="S678" i="15" s="1"/>
  <c r="R670" i="15"/>
  <c r="S670" i="15" s="1"/>
  <c r="R662" i="15"/>
  <c r="S662" i="15" s="1"/>
  <c r="R646" i="15"/>
  <c r="S646" i="15" s="1"/>
  <c r="R638" i="15"/>
  <c r="S638" i="15" s="1"/>
  <c r="R622" i="15"/>
  <c r="S622" i="15" s="1"/>
  <c r="R614" i="15"/>
  <c r="S614" i="15" s="1"/>
  <c r="R606" i="15"/>
  <c r="S606" i="15" s="1"/>
  <c r="R598" i="15"/>
  <c r="S598" i="15" s="1"/>
  <c r="R582" i="15"/>
  <c r="S582" i="15" s="1"/>
  <c r="R574" i="15"/>
  <c r="S574" i="15" s="1"/>
  <c r="R558" i="15"/>
  <c r="S558" i="15" s="1"/>
  <c r="R550" i="15"/>
  <c r="S550" i="15" s="1"/>
  <c r="R542" i="15"/>
  <c r="S542" i="15" s="1"/>
  <c r="R534" i="15"/>
  <c r="S534" i="15" s="1"/>
  <c r="R518" i="15"/>
  <c r="S518" i="15" s="1"/>
  <c r="R510" i="15"/>
  <c r="S510" i="15" s="1"/>
  <c r="R494" i="15"/>
  <c r="S494" i="15" s="1"/>
  <c r="R486" i="15"/>
  <c r="S486" i="15" s="1"/>
  <c r="R478" i="15"/>
  <c r="S478" i="15" s="1"/>
  <c r="R470" i="15"/>
  <c r="S470" i="15" s="1"/>
  <c r="R454" i="15"/>
  <c r="S454" i="15" s="1"/>
  <c r="R446" i="15"/>
  <c r="S446" i="15" s="1"/>
  <c r="R430" i="15"/>
  <c r="S430" i="15" s="1"/>
  <c r="R422" i="15"/>
  <c r="S422" i="15" s="1"/>
  <c r="R414" i="15"/>
  <c r="S414" i="15" s="1"/>
  <c r="R406" i="15"/>
  <c r="S406" i="15" s="1"/>
  <c r="R390" i="15"/>
  <c r="S390" i="15" s="1"/>
  <c r="R382" i="15"/>
  <c r="S382" i="15" s="1"/>
  <c r="R366" i="15"/>
  <c r="S366" i="15" s="1"/>
  <c r="R358" i="15"/>
  <c r="S358" i="15" s="1"/>
  <c r="R350" i="15"/>
  <c r="S350" i="15" s="1"/>
  <c r="R342" i="15"/>
  <c r="S342" i="15" s="1"/>
  <c r="R326" i="15"/>
  <c r="S326" i="15" s="1"/>
  <c r="R318" i="15"/>
  <c r="S318" i="15" s="1"/>
  <c r="R302" i="15"/>
  <c r="S302" i="15" s="1"/>
  <c r="R294" i="15"/>
  <c r="S294" i="15" s="1"/>
  <c r="R286" i="15"/>
  <c r="S286" i="15" s="1"/>
  <c r="R278" i="15"/>
  <c r="S278" i="15" s="1"/>
  <c r="R262" i="15"/>
  <c r="S262" i="15" s="1"/>
  <c r="R254" i="15"/>
  <c r="S254" i="15" s="1"/>
  <c r="R238" i="15"/>
  <c r="S238" i="15" s="1"/>
  <c r="R230" i="15"/>
  <c r="S230" i="15" s="1"/>
  <c r="R222" i="15"/>
  <c r="S222" i="15" s="1"/>
  <c r="R214" i="15"/>
  <c r="S214" i="15" s="1"/>
  <c r="R198" i="15"/>
  <c r="S198" i="15" s="1"/>
  <c r="R190" i="15"/>
  <c r="S190" i="15" s="1"/>
  <c r="R174" i="15"/>
  <c r="S174" i="15" s="1"/>
  <c r="R166" i="15"/>
  <c r="S166" i="15" s="1"/>
  <c r="R158" i="15"/>
  <c r="S158" i="15" s="1"/>
  <c r="R150" i="15"/>
  <c r="S150" i="15" s="1"/>
  <c r="R134" i="15"/>
  <c r="S134" i="15" s="1"/>
  <c r="R126" i="15"/>
  <c r="S126" i="15" s="1"/>
  <c r="R110" i="15"/>
  <c r="S110" i="15" s="1"/>
  <c r="R102" i="15"/>
  <c r="S102" i="15" s="1"/>
  <c r="R94" i="15"/>
  <c r="S94" i="15" s="1"/>
  <c r="R86" i="15"/>
  <c r="S86" i="15" s="1"/>
  <c r="R70" i="15"/>
  <c r="S70" i="15" s="1"/>
  <c r="R62" i="15"/>
  <c r="S62" i="15" s="1"/>
  <c r="R46" i="15"/>
  <c r="S46" i="15" s="1"/>
  <c r="R38" i="15"/>
  <c r="S38" i="15" s="1"/>
  <c r="R30" i="15"/>
  <c r="S30" i="15" s="1"/>
  <c r="R22" i="15"/>
  <c r="S22" i="15" s="1"/>
  <c r="R216" i="15"/>
  <c r="S216" i="15" s="1"/>
  <c r="R192" i="15"/>
  <c r="S192" i="15" s="1"/>
  <c r="R152" i="15"/>
  <c r="S152" i="15" s="1"/>
  <c r="R128" i="15"/>
  <c r="S128" i="15" s="1"/>
  <c r="R72" i="15"/>
  <c r="S72" i="15" s="1"/>
  <c r="R40" i="15"/>
  <c r="S40" i="15" s="1"/>
  <c r="R725" i="15"/>
  <c r="S725" i="15" s="1"/>
  <c r="R717" i="15"/>
  <c r="S717" i="15" s="1"/>
  <c r="R709" i="15"/>
  <c r="S709" i="15" s="1"/>
  <c r="R701" i="15"/>
  <c r="S701" i="15" s="1"/>
  <c r="R693" i="15"/>
  <c r="S693" i="15" s="1"/>
  <c r="R685" i="15"/>
  <c r="S685" i="15" s="1"/>
  <c r="R669" i="15"/>
  <c r="S669" i="15" s="1"/>
  <c r="R661" i="15"/>
  <c r="S661" i="15" s="1"/>
  <c r="R645" i="15"/>
  <c r="S645" i="15" s="1"/>
  <c r="R637" i="15"/>
  <c r="S637" i="15" s="1"/>
  <c r="R629" i="15"/>
  <c r="S629" i="15" s="1"/>
  <c r="R621" i="15"/>
  <c r="S621" i="15" s="1"/>
  <c r="R605" i="15"/>
  <c r="S605" i="15" s="1"/>
  <c r="R597" i="15"/>
  <c r="S597" i="15" s="1"/>
  <c r="R581" i="15"/>
  <c r="S581" i="15" s="1"/>
  <c r="R573" i="15"/>
  <c r="S573" i="15" s="1"/>
  <c r="R565" i="15"/>
  <c r="S565" i="15" s="1"/>
  <c r="R557" i="15"/>
  <c r="S557" i="15" s="1"/>
  <c r="R541" i="15"/>
  <c r="S541" i="15" s="1"/>
  <c r="R533" i="15"/>
  <c r="S533" i="15" s="1"/>
  <c r="R517" i="15"/>
  <c r="S517" i="15" s="1"/>
  <c r="R509" i="15"/>
  <c r="S509" i="15" s="1"/>
  <c r="R501" i="15"/>
  <c r="S501" i="15" s="1"/>
  <c r="R493" i="15"/>
  <c r="S493" i="15" s="1"/>
  <c r="R477" i="15"/>
  <c r="S477" i="15" s="1"/>
  <c r="R469" i="15"/>
  <c r="S469" i="15" s="1"/>
  <c r="R453" i="15"/>
  <c r="S453" i="15" s="1"/>
  <c r="R445" i="15"/>
  <c r="S445" i="15" s="1"/>
  <c r="R437" i="15"/>
  <c r="S437" i="15" s="1"/>
  <c r="R429" i="15"/>
  <c r="S429" i="15" s="1"/>
  <c r="R413" i="15"/>
  <c r="S413" i="15" s="1"/>
  <c r="R405" i="15"/>
  <c r="S405" i="15" s="1"/>
  <c r="R389" i="15"/>
  <c r="S389" i="15" s="1"/>
  <c r="R381" i="15"/>
  <c r="S381" i="15" s="1"/>
  <c r="R373" i="15"/>
  <c r="S373" i="15" s="1"/>
  <c r="R365" i="15"/>
  <c r="S365" i="15" s="1"/>
  <c r="R349" i="15"/>
  <c r="S349" i="15" s="1"/>
  <c r="R341" i="15"/>
  <c r="S341" i="15" s="1"/>
  <c r="R325" i="15"/>
  <c r="S325" i="15" s="1"/>
  <c r="R317" i="15"/>
  <c r="S317" i="15" s="1"/>
  <c r="R309" i="15"/>
  <c r="S309" i="15" s="1"/>
  <c r="R301" i="15"/>
  <c r="S301" i="15" s="1"/>
  <c r="R285" i="15"/>
  <c r="S285" i="15" s="1"/>
  <c r="R277" i="15"/>
  <c r="S277" i="15" s="1"/>
  <c r="R261" i="15"/>
  <c r="S261" i="15" s="1"/>
  <c r="R253" i="15"/>
  <c r="S253" i="15" s="1"/>
  <c r="R245" i="15"/>
  <c r="S245" i="15" s="1"/>
  <c r="R237" i="15"/>
  <c r="S237" i="15" s="1"/>
  <c r="R221" i="15"/>
  <c r="S221" i="15" s="1"/>
  <c r="R213" i="15"/>
  <c r="S213" i="15" s="1"/>
  <c r="R197" i="15"/>
  <c r="S197" i="15" s="1"/>
  <c r="R189" i="15"/>
  <c r="S189" i="15" s="1"/>
  <c r="R181" i="15"/>
  <c r="S181" i="15" s="1"/>
  <c r="R173" i="15"/>
  <c r="S173" i="15" s="1"/>
  <c r="R157" i="15"/>
  <c r="S157" i="15" s="1"/>
  <c r="R149" i="15"/>
  <c r="S149" i="15" s="1"/>
  <c r="R133" i="15"/>
  <c r="S133" i="15" s="1"/>
  <c r="R125" i="15"/>
  <c r="S125" i="15" s="1"/>
  <c r="R117" i="15"/>
  <c r="S117" i="15" s="1"/>
  <c r="R109" i="15"/>
  <c r="S109" i="15" s="1"/>
  <c r="R93" i="15"/>
  <c r="S93" i="15" s="1"/>
  <c r="R85" i="15"/>
  <c r="S85" i="15" s="1"/>
  <c r="R69" i="15"/>
  <c r="S69" i="15" s="1"/>
  <c r="R61" i="15"/>
  <c r="S61" i="15" s="1"/>
  <c r="R53" i="15"/>
  <c r="S53" i="15" s="1"/>
  <c r="R45" i="15"/>
  <c r="S45" i="15" s="1"/>
  <c r="R29" i="15"/>
  <c r="S29" i="15" s="1"/>
  <c r="R21" i="15"/>
  <c r="S21" i="15" s="1"/>
  <c r="R572" i="15"/>
  <c r="S572" i="15" s="1"/>
  <c r="R564" i="15"/>
  <c r="S564" i="15" s="1"/>
  <c r="R556" i="15"/>
  <c r="S556" i="15" s="1"/>
  <c r="R548" i="15"/>
  <c r="S548" i="15" s="1"/>
  <c r="R540" i="15"/>
  <c r="S540" i="15" s="1"/>
  <c r="R532" i="15"/>
  <c r="S532" i="15" s="1"/>
  <c r="R524" i="15"/>
  <c r="S524" i="15" s="1"/>
  <c r="R516" i="15"/>
  <c r="S516" i="15" s="1"/>
  <c r="R508" i="15"/>
  <c r="S508" i="15" s="1"/>
  <c r="R500" i="15"/>
  <c r="S500" i="15" s="1"/>
  <c r="R492" i="15"/>
  <c r="S492" i="15" s="1"/>
  <c r="R484" i="15"/>
  <c r="S484" i="15" s="1"/>
  <c r="R476" i="15"/>
  <c r="S476" i="15" s="1"/>
  <c r="R468" i="15"/>
  <c r="S468" i="15" s="1"/>
  <c r="R460" i="15"/>
  <c r="S460" i="15" s="1"/>
  <c r="R452" i="15"/>
  <c r="S452" i="15" s="1"/>
  <c r="R444" i="15"/>
  <c r="S444" i="15" s="1"/>
  <c r="R436" i="15"/>
  <c r="S436" i="15" s="1"/>
  <c r="R428" i="15"/>
  <c r="S428" i="15" s="1"/>
  <c r="R420" i="15"/>
  <c r="S420" i="15" s="1"/>
  <c r="R412" i="15"/>
  <c r="S412" i="15" s="1"/>
  <c r="R404" i="15"/>
  <c r="S404" i="15" s="1"/>
  <c r="R396" i="15"/>
  <c r="S396" i="15" s="1"/>
  <c r="R388" i="15"/>
  <c r="S388" i="15" s="1"/>
  <c r="R380" i="15"/>
  <c r="S380" i="15" s="1"/>
  <c r="R372" i="15"/>
  <c r="S372" i="15" s="1"/>
  <c r="R364" i="15"/>
  <c r="S364" i="15" s="1"/>
  <c r="R356" i="15"/>
  <c r="S356" i="15" s="1"/>
  <c r="R348" i="15"/>
  <c r="S348" i="15" s="1"/>
  <c r="R340" i="15"/>
  <c r="S340" i="15" s="1"/>
  <c r="R332" i="15"/>
  <c r="S332" i="15" s="1"/>
  <c r="R324" i="15"/>
  <c r="S324" i="15" s="1"/>
  <c r="R316" i="15"/>
  <c r="S316" i="15" s="1"/>
  <c r="R308" i="15"/>
  <c r="S308" i="15" s="1"/>
  <c r="R300" i="15"/>
  <c r="S300" i="15" s="1"/>
  <c r="R292" i="15"/>
  <c r="S292" i="15" s="1"/>
  <c r="R284" i="15"/>
  <c r="S284" i="15" s="1"/>
  <c r="R276" i="15"/>
  <c r="S276" i="15" s="1"/>
  <c r="R268" i="15"/>
  <c r="S268" i="15" s="1"/>
  <c r="R260" i="15"/>
  <c r="S260" i="15" s="1"/>
  <c r="R252" i="15"/>
  <c r="S252" i="15" s="1"/>
  <c r="R244" i="15"/>
  <c r="S244" i="15" s="1"/>
  <c r="R236" i="15"/>
  <c r="S236" i="15" s="1"/>
  <c r="R228" i="15"/>
  <c r="S228" i="15" s="1"/>
  <c r="R220" i="15"/>
  <c r="S220" i="15" s="1"/>
  <c r="R212" i="15"/>
  <c r="S212" i="15" s="1"/>
  <c r="R204" i="15"/>
  <c r="S204" i="15" s="1"/>
  <c r="R196" i="15"/>
  <c r="S196" i="15" s="1"/>
  <c r="R188" i="15"/>
  <c r="S188" i="15" s="1"/>
  <c r="R180" i="15"/>
  <c r="S180" i="15" s="1"/>
  <c r="R172" i="15"/>
  <c r="S172" i="15" s="1"/>
  <c r="R164" i="15"/>
  <c r="S164" i="15" s="1"/>
  <c r="R156" i="15"/>
  <c r="S156" i="15" s="1"/>
  <c r="R148" i="15"/>
  <c r="S148" i="15" s="1"/>
  <c r="R140" i="15"/>
  <c r="S140" i="15" s="1"/>
  <c r="R132" i="15"/>
  <c r="S132" i="15" s="1"/>
  <c r="R124" i="15"/>
  <c r="S124" i="15" s="1"/>
  <c r="R116" i="15"/>
  <c r="S116" i="15" s="1"/>
  <c r="R108" i="15"/>
  <c r="S108" i="15" s="1"/>
  <c r="R100" i="15"/>
  <c r="S100" i="15" s="1"/>
  <c r="R92" i="15"/>
  <c r="S92" i="15" s="1"/>
  <c r="R84" i="15"/>
  <c r="S84" i="15" s="1"/>
  <c r="R76" i="15"/>
  <c r="S76" i="15" s="1"/>
  <c r="R68" i="15"/>
  <c r="S68" i="15" s="1"/>
  <c r="R60" i="15"/>
  <c r="S60" i="15" s="1"/>
  <c r="R52" i="15"/>
  <c r="S52" i="15" s="1"/>
  <c r="R44" i="15"/>
  <c r="S44" i="15" s="1"/>
  <c r="R36" i="15"/>
  <c r="S36" i="15" s="1"/>
  <c r="R28" i="15"/>
  <c r="S28" i="15" s="1"/>
  <c r="R20" i="15"/>
  <c r="S20" i="15" s="1"/>
  <c r="R683" i="15"/>
  <c r="S683" i="15" s="1"/>
  <c r="R675" i="15"/>
  <c r="S675" i="15" s="1"/>
  <c r="R667" i="15"/>
  <c r="S667" i="15" s="1"/>
  <c r="R659" i="15"/>
  <c r="S659" i="15" s="1"/>
  <c r="R651" i="15"/>
  <c r="S651" i="15" s="1"/>
  <c r="R643" i="15"/>
  <c r="S643" i="15" s="1"/>
  <c r="R635" i="15"/>
  <c r="S635" i="15" s="1"/>
  <c r="R627" i="15"/>
  <c r="S627" i="15" s="1"/>
  <c r="R619" i="15"/>
  <c r="S619" i="15" s="1"/>
  <c r="R611" i="15"/>
  <c r="S611" i="15" s="1"/>
  <c r="R603" i="15"/>
  <c r="S603" i="15" s="1"/>
  <c r="R595" i="15"/>
  <c r="S595" i="15" s="1"/>
  <c r="R587" i="15"/>
  <c r="S587" i="15" s="1"/>
  <c r="R579" i="15"/>
  <c r="S579" i="15" s="1"/>
  <c r="R571" i="15"/>
  <c r="S571" i="15" s="1"/>
  <c r="R563" i="15"/>
  <c r="S563" i="15" s="1"/>
  <c r="R555" i="15"/>
  <c r="S555" i="15" s="1"/>
  <c r="R547" i="15"/>
  <c r="S547" i="15" s="1"/>
  <c r="R539" i="15"/>
  <c r="S539" i="15" s="1"/>
  <c r="R531" i="15"/>
  <c r="S531" i="15" s="1"/>
  <c r="R523" i="15"/>
  <c r="S523" i="15" s="1"/>
  <c r="R515" i="15"/>
  <c r="S515" i="15" s="1"/>
  <c r="R507" i="15"/>
  <c r="S507" i="15" s="1"/>
  <c r="R499" i="15"/>
  <c r="S499" i="15" s="1"/>
  <c r="R491" i="15"/>
  <c r="S491" i="15" s="1"/>
  <c r="R483" i="15"/>
  <c r="S483" i="15" s="1"/>
  <c r="R475" i="15"/>
  <c r="S475" i="15" s="1"/>
  <c r="R467" i="15"/>
  <c r="S467" i="15" s="1"/>
  <c r="R459" i="15"/>
  <c r="S459" i="15" s="1"/>
  <c r="R451" i="15"/>
  <c r="S451" i="15" s="1"/>
  <c r="R443" i="15"/>
  <c r="S443" i="15" s="1"/>
  <c r="R435" i="15"/>
  <c r="S435" i="15" s="1"/>
  <c r="R427" i="15"/>
  <c r="S427" i="15" s="1"/>
  <c r="R419" i="15"/>
  <c r="S419" i="15" s="1"/>
  <c r="R411" i="15"/>
  <c r="S411" i="15" s="1"/>
  <c r="R403" i="15"/>
  <c r="S403" i="15" s="1"/>
  <c r="R395" i="15"/>
  <c r="S395" i="15" s="1"/>
  <c r="R387" i="15"/>
  <c r="S387" i="15" s="1"/>
  <c r="R379" i="15"/>
  <c r="S379" i="15" s="1"/>
  <c r="R371" i="15"/>
  <c r="S371" i="15" s="1"/>
  <c r="R363" i="15"/>
  <c r="S363" i="15" s="1"/>
  <c r="R355" i="15"/>
  <c r="S355" i="15" s="1"/>
  <c r="R347" i="15"/>
  <c r="S347" i="15" s="1"/>
  <c r="R339" i="15"/>
  <c r="S339" i="15" s="1"/>
  <c r="R331" i="15"/>
  <c r="S331" i="15" s="1"/>
  <c r="R323" i="15"/>
  <c r="S323" i="15" s="1"/>
  <c r="R315" i="15"/>
  <c r="S315" i="15" s="1"/>
  <c r="R307" i="15"/>
  <c r="S307" i="15" s="1"/>
  <c r="R299" i="15"/>
  <c r="S299" i="15" s="1"/>
  <c r="R291" i="15"/>
  <c r="S291" i="15" s="1"/>
  <c r="R283" i="15"/>
  <c r="S283" i="15" s="1"/>
  <c r="R275" i="15"/>
  <c r="S275" i="15" s="1"/>
  <c r="R267" i="15"/>
  <c r="S267" i="15" s="1"/>
  <c r="R259" i="15"/>
  <c r="S259" i="15" s="1"/>
  <c r="R251" i="15"/>
  <c r="S251" i="15" s="1"/>
  <c r="R243" i="15"/>
  <c r="S243" i="15" s="1"/>
  <c r="R235" i="15"/>
  <c r="S235" i="15" s="1"/>
  <c r="R227" i="15"/>
  <c r="S227" i="15" s="1"/>
  <c r="R219" i="15"/>
  <c r="S219" i="15" s="1"/>
  <c r="R211" i="15"/>
  <c r="S211" i="15" s="1"/>
  <c r="R203" i="15"/>
  <c r="S203" i="15" s="1"/>
  <c r="R195" i="15"/>
  <c r="S195" i="15" s="1"/>
  <c r="R187" i="15"/>
  <c r="S187" i="15" s="1"/>
  <c r="R179" i="15"/>
  <c r="S179" i="15" s="1"/>
  <c r="R171" i="15"/>
  <c r="S171" i="15" s="1"/>
  <c r="R163" i="15"/>
  <c r="S163" i="15" s="1"/>
  <c r="R155" i="15"/>
  <c r="S155" i="15" s="1"/>
  <c r="R147" i="15"/>
  <c r="S147" i="15" s="1"/>
  <c r="R139" i="15"/>
  <c r="S139" i="15" s="1"/>
  <c r="R131" i="15"/>
  <c r="S131" i="15" s="1"/>
  <c r="R123" i="15"/>
  <c r="S123" i="15" s="1"/>
  <c r="R115" i="15"/>
  <c r="S115" i="15" s="1"/>
  <c r="R107" i="15"/>
  <c r="S107" i="15" s="1"/>
  <c r="R99" i="15"/>
  <c r="S99" i="15" s="1"/>
  <c r="R91" i="15"/>
  <c r="S91" i="15" s="1"/>
  <c r="R83" i="15"/>
  <c r="S83" i="15" s="1"/>
  <c r="R75" i="15"/>
  <c r="S75" i="15" s="1"/>
  <c r="R67" i="15"/>
  <c r="S67" i="15" s="1"/>
  <c r="R59" i="15"/>
  <c r="S59" i="15" s="1"/>
  <c r="R51" i="15"/>
  <c r="S51" i="15" s="1"/>
  <c r="R43" i="15"/>
  <c r="S43" i="15" s="1"/>
  <c r="R35" i="15"/>
  <c r="S35" i="15" s="1"/>
  <c r="R27" i="15"/>
  <c r="S27" i="15" s="1"/>
  <c r="R19" i="15"/>
  <c r="S19" i="15" s="1"/>
  <c r="R11" i="15"/>
  <c r="S11" i="15" s="1"/>
  <c r="R722" i="15"/>
  <c r="S722" i="15" s="1"/>
  <c r="R714" i="15"/>
  <c r="S714" i="15" s="1"/>
  <c r="R706" i="15"/>
  <c r="S706" i="15" s="1"/>
  <c r="R698" i="15"/>
  <c r="S698" i="15" s="1"/>
  <c r="R690" i="15"/>
  <c r="S690" i="15" s="1"/>
  <c r="R682" i="15"/>
  <c r="S682" i="15" s="1"/>
  <c r="R674" i="15"/>
  <c r="S674" i="15" s="1"/>
  <c r="R666" i="15"/>
  <c r="S666" i="15" s="1"/>
  <c r="R658" i="15"/>
  <c r="S658" i="15" s="1"/>
  <c r="R650" i="15"/>
  <c r="S650" i="15" s="1"/>
  <c r="R642" i="15"/>
  <c r="S642" i="15" s="1"/>
  <c r="R634" i="15"/>
  <c r="S634" i="15" s="1"/>
  <c r="R626" i="15"/>
  <c r="S626" i="15" s="1"/>
  <c r="R618" i="15"/>
  <c r="S618" i="15" s="1"/>
  <c r="R610" i="15"/>
  <c r="S610" i="15" s="1"/>
  <c r="R602" i="15"/>
  <c r="S602" i="15" s="1"/>
  <c r="R594" i="15"/>
  <c r="S594" i="15" s="1"/>
  <c r="R586" i="15"/>
  <c r="S586" i="15" s="1"/>
  <c r="R578" i="15"/>
  <c r="S578" i="15" s="1"/>
  <c r="R570" i="15"/>
  <c r="S570" i="15" s="1"/>
  <c r="R562" i="15"/>
  <c r="S562" i="15" s="1"/>
  <c r="R554" i="15"/>
  <c r="S554" i="15" s="1"/>
  <c r="R546" i="15"/>
  <c r="S546" i="15" s="1"/>
  <c r="R538" i="15"/>
  <c r="S538" i="15" s="1"/>
  <c r="R530" i="15"/>
  <c r="S530" i="15" s="1"/>
  <c r="R522" i="15"/>
  <c r="S522" i="15" s="1"/>
  <c r="R514" i="15"/>
  <c r="S514" i="15" s="1"/>
  <c r="R506" i="15"/>
  <c r="S506" i="15" s="1"/>
  <c r="R498" i="15"/>
  <c r="S498" i="15" s="1"/>
  <c r="R490" i="15"/>
  <c r="S490" i="15" s="1"/>
  <c r="R482" i="15"/>
  <c r="S482" i="15" s="1"/>
  <c r="R474" i="15"/>
  <c r="S474" i="15" s="1"/>
  <c r="R466" i="15"/>
  <c r="S466" i="15" s="1"/>
  <c r="R458" i="15"/>
  <c r="S458" i="15" s="1"/>
  <c r="R450" i="15"/>
  <c r="S450" i="15" s="1"/>
  <c r="R442" i="15"/>
  <c r="S442" i="15" s="1"/>
  <c r="R434" i="15"/>
  <c r="S434" i="15" s="1"/>
  <c r="R426" i="15"/>
  <c r="S426" i="15" s="1"/>
  <c r="R418" i="15"/>
  <c r="S418" i="15" s="1"/>
  <c r="R410" i="15"/>
  <c r="S410" i="15" s="1"/>
  <c r="R402" i="15"/>
  <c r="S402" i="15" s="1"/>
  <c r="R394" i="15"/>
  <c r="S394" i="15" s="1"/>
  <c r="R386" i="15"/>
  <c r="S386" i="15" s="1"/>
  <c r="R378" i="15"/>
  <c r="S378" i="15" s="1"/>
  <c r="R370" i="15"/>
  <c r="S370" i="15" s="1"/>
  <c r="R362" i="15"/>
  <c r="S362" i="15" s="1"/>
  <c r="R354" i="15"/>
  <c r="S354" i="15" s="1"/>
  <c r="R346" i="15"/>
  <c r="S346" i="15" s="1"/>
  <c r="R338" i="15"/>
  <c r="S338" i="15" s="1"/>
  <c r="R330" i="15"/>
  <c r="S330" i="15" s="1"/>
  <c r="R322" i="15"/>
  <c r="S322" i="15" s="1"/>
  <c r="R314" i="15"/>
  <c r="S314" i="15" s="1"/>
  <c r="R306" i="15"/>
  <c r="S306" i="15" s="1"/>
  <c r="R298" i="15"/>
  <c r="S298" i="15" s="1"/>
  <c r="R290" i="15"/>
  <c r="S290" i="15" s="1"/>
  <c r="R282" i="15"/>
  <c r="S282" i="15" s="1"/>
  <c r="R274" i="15"/>
  <c r="S274" i="15" s="1"/>
  <c r="R266" i="15"/>
  <c r="S266" i="15" s="1"/>
  <c r="R258" i="15"/>
  <c r="S258" i="15" s="1"/>
  <c r="R250" i="15"/>
  <c r="S250" i="15" s="1"/>
  <c r="R242" i="15"/>
  <c r="S242" i="15" s="1"/>
  <c r="R234" i="15"/>
  <c r="S234" i="15" s="1"/>
  <c r="R226" i="15"/>
  <c r="S226" i="15" s="1"/>
  <c r="R218" i="15"/>
  <c r="S218" i="15" s="1"/>
  <c r="R210" i="15"/>
  <c r="S210" i="15" s="1"/>
  <c r="R202" i="15"/>
  <c r="S202" i="15" s="1"/>
  <c r="R194" i="15"/>
  <c r="S194" i="15" s="1"/>
  <c r="R186" i="15"/>
  <c r="S186" i="15" s="1"/>
  <c r="R178" i="15"/>
  <c r="S178" i="15" s="1"/>
  <c r="R170" i="15"/>
  <c r="S170" i="15" s="1"/>
  <c r="R162" i="15"/>
  <c r="S162" i="15" s="1"/>
  <c r="R154" i="15"/>
  <c r="S154" i="15" s="1"/>
  <c r="R146" i="15"/>
  <c r="S146" i="15" s="1"/>
  <c r="R138" i="15"/>
  <c r="S138" i="15" s="1"/>
  <c r="R130" i="15"/>
  <c r="S130" i="15" s="1"/>
  <c r="R122" i="15"/>
  <c r="S122" i="15" s="1"/>
  <c r="R114" i="15"/>
  <c r="S114" i="15" s="1"/>
  <c r="R106" i="15"/>
  <c r="S106" i="15" s="1"/>
  <c r="R98" i="15"/>
  <c r="S98" i="15" s="1"/>
  <c r="R90" i="15"/>
  <c r="S90" i="15" s="1"/>
  <c r="R82" i="15"/>
  <c r="S82" i="15" s="1"/>
  <c r="R74" i="15"/>
  <c r="S74" i="15" s="1"/>
  <c r="R66" i="15"/>
  <c r="S66" i="15" s="1"/>
  <c r="R58" i="15"/>
  <c r="S58" i="15" s="1"/>
  <c r="R50" i="15"/>
  <c r="S50" i="15" s="1"/>
  <c r="R42" i="15"/>
  <c r="S42" i="15" s="1"/>
  <c r="R34" i="15"/>
  <c r="S34" i="15" s="1"/>
  <c r="R26" i="15"/>
  <c r="S26" i="15" s="1"/>
  <c r="R18" i="15"/>
  <c r="S18" i="15" s="1"/>
  <c r="R10" i="15"/>
  <c r="S10" i="15" s="1"/>
  <c r="R393" i="15"/>
  <c r="S393" i="15" s="1"/>
  <c r="R385" i="15"/>
  <c r="S385" i="15" s="1"/>
  <c r="R377" i="15"/>
  <c r="S377" i="15" s="1"/>
  <c r="R369" i="15"/>
  <c r="S369" i="15" s="1"/>
  <c r="R361" i="15"/>
  <c r="S361" i="15" s="1"/>
  <c r="R353" i="15"/>
  <c r="S353" i="15" s="1"/>
  <c r="R345" i="15"/>
  <c r="S345" i="15" s="1"/>
  <c r="R337" i="15"/>
  <c r="S337" i="15" s="1"/>
  <c r="R329" i="15"/>
  <c r="S329" i="15" s="1"/>
  <c r="R321" i="15"/>
  <c r="S321" i="15" s="1"/>
  <c r="R313" i="15"/>
  <c r="S313" i="15" s="1"/>
  <c r="R305" i="15"/>
  <c r="S305" i="15" s="1"/>
  <c r="R297" i="15"/>
  <c r="S297" i="15" s="1"/>
  <c r="R289" i="15"/>
  <c r="S289" i="15" s="1"/>
  <c r="R281" i="15"/>
  <c r="S281" i="15" s="1"/>
  <c r="R273" i="15"/>
  <c r="S273" i="15" s="1"/>
  <c r="R265" i="15"/>
  <c r="S265" i="15" s="1"/>
  <c r="R257" i="15"/>
  <c r="S257" i="15" s="1"/>
  <c r="R249" i="15"/>
  <c r="S249" i="15" s="1"/>
  <c r="R241" i="15"/>
  <c r="S241" i="15" s="1"/>
  <c r="R233" i="15"/>
  <c r="S233" i="15" s="1"/>
  <c r="R225" i="15"/>
  <c r="S225" i="15" s="1"/>
  <c r="R217" i="15"/>
  <c r="S217" i="15" s="1"/>
  <c r="R209" i="15"/>
  <c r="S209" i="15" s="1"/>
  <c r="R201" i="15"/>
  <c r="S201" i="15" s="1"/>
  <c r="R193" i="15"/>
  <c r="S193" i="15" s="1"/>
  <c r="R185" i="15"/>
  <c r="S185" i="15" s="1"/>
  <c r="R177" i="15"/>
  <c r="S177" i="15" s="1"/>
  <c r="R169" i="15"/>
  <c r="S169" i="15" s="1"/>
  <c r="R161" i="15"/>
  <c r="S161" i="15" s="1"/>
  <c r="R153" i="15"/>
  <c r="S153" i="15" s="1"/>
  <c r="R145" i="15"/>
  <c r="S145" i="15" s="1"/>
  <c r="R137" i="15"/>
  <c r="S137" i="15" s="1"/>
  <c r="R129" i="15"/>
  <c r="S129" i="15" s="1"/>
  <c r="R121" i="15"/>
  <c r="S121" i="15" s="1"/>
  <c r="R113" i="15"/>
  <c r="S113" i="15" s="1"/>
  <c r="R105" i="15"/>
  <c r="S105" i="15" s="1"/>
  <c r="R97" i="15"/>
  <c r="S97" i="15" s="1"/>
  <c r="R89" i="15"/>
  <c r="S89" i="15" s="1"/>
  <c r="R81" i="15"/>
  <c r="S81" i="15" s="1"/>
  <c r="R73" i="15"/>
  <c r="S73" i="15" s="1"/>
  <c r="R65" i="15"/>
  <c r="S65" i="15" s="1"/>
  <c r="R57" i="15"/>
  <c r="S57" i="15" s="1"/>
  <c r="R49" i="15"/>
  <c r="S49" i="15" s="1"/>
  <c r="R41" i="15"/>
  <c r="S41" i="15" s="1"/>
  <c r="R33" i="15"/>
  <c r="S33" i="15" s="1"/>
  <c r="R25" i="15"/>
  <c r="S25" i="15" s="1"/>
  <c r="R17" i="15"/>
  <c r="S17" i="15" s="1"/>
  <c r="R391" i="15"/>
  <c r="S391" i="15" s="1"/>
  <c r="R383" i="15"/>
  <c r="S383" i="15" s="1"/>
  <c r="R375" i="15"/>
  <c r="S375" i="15" s="1"/>
  <c r="R367" i="15"/>
  <c r="S367" i="15" s="1"/>
  <c r="R359" i="15"/>
  <c r="S359" i="15" s="1"/>
  <c r="R351" i="15"/>
  <c r="S351" i="15" s="1"/>
  <c r="R343" i="15"/>
  <c r="S343" i="15" s="1"/>
  <c r="R335" i="15"/>
  <c r="S335" i="15" s="1"/>
  <c r="R327" i="15"/>
  <c r="S327" i="15" s="1"/>
  <c r="R319" i="15"/>
  <c r="S319" i="15" s="1"/>
  <c r="R311" i="15"/>
  <c r="S311" i="15" s="1"/>
  <c r="R303" i="15"/>
  <c r="S303" i="15" s="1"/>
  <c r="R295" i="15"/>
  <c r="S295" i="15" s="1"/>
  <c r="R287" i="15"/>
  <c r="S287" i="15" s="1"/>
  <c r="R279" i="15"/>
  <c r="S279" i="15" s="1"/>
  <c r="R271" i="15"/>
  <c r="S271" i="15" s="1"/>
  <c r="R263" i="15"/>
  <c r="S263" i="15" s="1"/>
  <c r="R255" i="15"/>
  <c r="S255" i="15" s="1"/>
  <c r="R247" i="15"/>
  <c r="S247" i="15" s="1"/>
  <c r="R239" i="15"/>
  <c r="S239" i="15" s="1"/>
  <c r="R231" i="15"/>
  <c r="S231" i="15" s="1"/>
  <c r="R223" i="15"/>
  <c r="S223" i="15" s="1"/>
  <c r="R215" i="15"/>
  <c r="S215" i="15" s="1"/>
  <c r="R207" i="15"/>
  <c r="S207" i="15" s="1"/>
  <c r="R199" i="15"/>
  <c r="S199" i="15" s="1"/>
  <c r="R191" i="15"/>
  <c r="S191" i="15" s="1"/>
  <c r="R183" i="15"/>
  <c r="S183" i="15" s="1"/>
  <c r="R175" i="15"/>
  <c r="S175" i="15" s="1"/>
  <c r="R167" i="15"/>
  <c r="S167" i="15" s="1"/>
  <c r="R159" i="15"/>
  <c r="S159" i="15" s="1"/>
  <c r="R151" i="15"/>
  <c r="S151" i="15" s="1"/>
  <c r="R143" i="15"/>
  <c r="S143" i="15" s="1"/>
  <c r="R135" i="15"/>
  <c r="S135" i="15" s="1"/>
  <c r="R127" i="15"/>
  <c r="S127" i="15" s="1"/>
  <c r="R119" i="15"/>
  <c r="S119" i="15" s="1"/>
  <c r="R111" i="15"/>
  <c r="S111" i="15" s="1"/>
  <c r="R103" i="15"/>
  <c r="S103" i="15" s="1"/>
  <c r="R95" i="15"/>
  <c r="S95" i="15" s="1"/>
  <c r="R87" i="15"/>
  <c r="S87" i="15" s="1"/>
  <c r="R79" i="15"/>
  <c r="S79" i="15" s="1"/>
  <c r="R71" i="15"/>
  <c r="S71" i="15" s="1"/>
  <c r="R63" i="15"/>
  <c r="S63" i="15" s="1"/>
  <c r="R55" i="15"/>
  <c r="S55" i="15" s="1"/>
  <c r="R47" i="15"/>
  <c r="S47" i="15" s="1"/>
  <c r="R39" i="15"/>
  <c r="S39" i="15" s="1"/>
  <c r="R31" i="15"/>
  <c r="S31" i="15" s="1"/>
  <c r="R23" i="15"/>
  <c r="S23" i="15" s="1"/>
  <c r="R15" i="15"/>
  <c r="S15" i="15" s="1"/>
  <c r="R14" i="15"/>
  <c r="S14" i="15" s="1"/>
  <c r="R13" i="15"/>
  <c r="S13" i="15" s="1"/>
  <c r="J7" i="15" l="1"/>
  <c r="L7" i="15"/>
  <c r="N7" i="15"/>
  <c r="D16" i="6" l="1"/>
  <c r="G17" i="6"/>
  <c r="G16" i="6"/>
  <c r="G18" i="6"/>
  <c r="G19" i="6"/>
  <c r="G20" i="6"/>
  <c r="G21" i="6"/>
  <c r="G22" i="6"/>
  <c r="G23" i="6"/>
  <c r="G24" i="6"/>
  <c r="G25" i="6"/>
  <c r="G26" i="6"/>
  <c r="G27" i="6"/>
  <c r="G28" i="6"/>
  <c r="G29" i="6"/>
  <c r="G30" i="6"/>
  <c r="G31" i="6"/>
  <c r="G32" i="6"/>
  <c r="G33" i="6"/>
  <c r="G34" i="6"/>
  <c r="G35" i="6"/>
  <c r="G36" i="6"/>
  <c r="G37" i="6"/>
  <c r="G38" i="6"/>
  <c r="G39" i="6"/>
  <c r="G40" i="6"/>
  <c r="G41" i="6"/>
  <c r="G42" i="6"/>
  <c r="G43" i="6"/>
  <c r="G44" i="6"/>
  <c r="G45" i="6"/>
  <c r="G46" i="6"/>
  <c r="G47" i="6"/>
  <c r="G48" i="6"/>
  <c r="G49" i="6"/>
  <c r="G50" i="6"/>
  <c r="G51" i="6"/>
  <c r="G52" i="6"/>
  <c r="G53" i="6"/>
  <c r="G54" i="6"/>
  <c r="G55" i="6"/>
  <c r="G56" i="6"/>
  <c r="G57" i="6"/>
  <c r="G58" i="6"/>
  <c r="G59" i="6"/>
  <c r="G60" i="6"/>
  <c r="G61" i="6"/>
  <c r="G62" i="6"/>
  <c r="G63" i="6"/>
  <c r="G64" i="6"/>
  <c r="G65" i="6"/>
  <c r="G66" i="6"/>
  <c r="G67" i="6"/>
  <c r="G68" i="6"/>
  <c r="G69" i="6"/>
  <c r="G70" i="6"/>
  <c r="G71" i="6"/>
  <c r="G72" i="6"/>
  <c r="G73" i="6"/>
  <c r="G74" i="6"/>
  <c r="G75" i="6"/>
  <c r="G76" i="6"/>
  <c r="G77" i="6"/>
  <c r="G78" i="6"/>
  <c r="G79" i="6"/>
  <c r="G80" i="6"/>
  <c r="G81" i="6"/>
  <c r="G82" i="6"/>
  <c r="G83" i="6"/>
  <c r="G84" i="6"/>
  <c r="G85" i="6"/>
  <c r="G86" i="6"/>
  <c r="G87" i="6"/>
  <c r="G88" i="6"/>
  <c r="G89" i="6"/>
  <c r="G90" i="6"/>
  <c r="G91" i="6"/>
  <c r="G92" i="6"/>
  <c r="G93" i="6"/>
  <c r="G94" i="6"/>
  <c r="G95" i="6"/>
  <c r="G96" i="6"/>
  <c r="G97" i="6"/>
  <c r="G98" i="6"/>
  <c r="G99" i="6"/>
  <c r="G100" i="6"/>
  <c r="G101" i="6"/>
  <c r="G102" i="6"/>
  <c r="G103" i="6"/>
  <c r="G104" i="6"/>
  <c r="G105" i="6"/>
  <c r="G106" i="6"/>
  <c r="G107" i="6"/>
  <c r="G108" i="6"/>
  <c r="G109" i="6"/>
  <c r="G110" i="6"/>
  <c r="G111" i="6"/>
  <c r="G112" i="6"/>
  <c r="G113" i="6"/>
  <c r="G114" i="6"/>
  <c r="G115" i="6"/>
  <c r="G116" i="6"/>
  <c r="G117" i="6"/>
  <c r="G118" i="6"/>
  <c r="G119" i="6"/>
  <c r="G120" i="6"/>
  <c r="G121" i="6"/>
  <c r="G122" i="6"/>
  <c r="G123" i="6"/>
  <c r="G124" i="6"/>
  <c r="G125" i="6"/>
  <c r="G126" i="6"/>
  <c r="G127" i="6"/>
  <c r="G128" i="6"/>
  <c r="G129" i="6"/>
  <c r="G130" i="6"/>
  <c r="G131" i="6"/>
  <c r="G132" i="6"/>
  <c r="G133" i="6"/>
  <c r="G134" i="6"/>
  <c r="G135" i="6"/>
  <c r="G136" i="6"/>
  <c r="G137" i="6"/>
  <c r="G138" i="6"/>
  <c r="G139" i="6"/>
  <c r="G140" i="6"/>
  <c r="G141" i="6"/>
  <c r="G142" i="6"/>
  <c r="G143" i="6"/>
  <c r="G144" i="6"/>
  <c r="G145" i="6"/>
  <c r="G146" i="6"/>
  <c r="G147" i="6"/>
  <c r="G148" i="6"/>
  <c r="G149" i="6"/>
  <c r="G150" i="6"/>
  <c r="G151" i="6"/>
  <c r="G152" i="6"/>
  <c r="G153" i="6"/>
  <c r="G154" i="6"/>
  <c r="G155" i="6"/>
  <c r="G156" i="6"/>
  <c r="G157" i="6"/>
  <c r="G158" i="6"/>
  <c r="G159" i="6"/>
  <c r="G160" i="6"/>
  <c r="G161" i="6"/>
  <c r="G162" i="6"/>
  <c r="G163" i="6"/>
  <c r="G164" i="6"/>
  <c r="G165" i="6"/>
  <c r="G166" i="6"/>
  <c r="G167" i="6"/>
  <c r="G168" i="6"/>
  <c r="G169" i="6"/>
  <c r="G170" i="6"/>
  <c r="G171" i="6"/>
  <c r="G172" i="6"/>
  <c r="G173" i="6"/>
  <c r="G174" i="6"/>
  <c r="G175" i="6"/>
  <c r="G176" i="6"/>
  <c r="G177" i="6"/>
  <c r="G178" i="6"/>
  <c r="G179" i="6"/>
  <c r="G180" i="6"/>
  <c r="G181" i="6"/>
  <c r="G182" i="6"/>
  <c r="G183" i="6"/>
  <c r="G184" i="6"/>
  <c r="G185" i="6"/>
  <c r="G186" i="6"/>
  <c r="G187" i="6"/>
  <c r="G188" i="6"/>
  <c r="G189" i="6"/>
  <c r="G190" i="6"/>
  <c r="G191" i="6"/>
  <c r="G192" i="6"/>
  <c r="G193" i="6"/>
  <c r="G194" i="6"/>
  <c r="G195" i="6"/>
  <c r="G196" i="6"/>
  <c r="G197" i="6"/>
  <c r="G198" i="6"/>
  <c r="G199" i="6"/>
  <c r="G200" i="6"/>
  <c r="G201" i="6"/>
  <c r="G202" i="6"/>
  <c r="G203" i="6"/>
  <c r="G204" i="6"/>
  <c r="G205" i="6"/>
  <c r="G206" i="6"/>
  <c r="G207" i="6"/>
  <c r="G208" i="6"/>
  <c r="G209" i="6"/>
  <c r="G210" i="6"/>
  <c r="G211" i="6"/>
  <c r="G212" i="6"/>
  <c r="G213" i="6"/>
  <c r="G214" i="6"/>
  <c r="G215" i="6"/>
  <c r="G216" i="6"/>
  <c r="G217" i="6"/>
  <c r="G218" i="6"/>
  <c r="G219" i="6"/>
  <c r="G220" i="6"/>
  <c r="G221" i="6"/>
  <c r="G222" i="6"/>
  <c r="G223" i="6"/>
  <c r="G224" i="6"/>
  <c r="G225" i="6"/>
  <c r="G226" i="6"/>
  <c r="G227" i="6"/>
  <c r="G228" i="6"/>
  <c r="G229" i="6"/>
  <c r="G230" i="6"/>
  <c r="G231" i="6"/>
  <c r="G232" i="6"/>
  <c r="G233" i="6"/>
  <c r="G234" i="6"/>
  <c r="G235" i="6"/>
  <c r="G236" i="6"/>
  <c r="G237" i="6"/>
  <c r="G238" i="6"/>
  <c r="G239" i="6"/>
  <c r="G240" i="6"/>
  <c r="G241" i="6"/>
  <c r="G242" i="6"/>
  <c r="G243" i="6"/>
  <c r="G244" i="6"/>
  <c r="G245" i="6"/>
  <c r="G246" i="6"/>
  <c r="G247" i="6"/>
  <c r="G248" i="6"/>
  <c r="G249" i="6"/>
  <c r="G250" i="6"/>
  <c r="G251" i="6"/>
  <c r="G252" i="6"/>
  <c r="G253" i="6"/>
  <c r="G254" i="6"/>
  <c r="G255" i="6"/>
  <c r="G256" i="6"/>
  <c r="G257" i="6"/>
  <c r="G258" i="6"/>
  <c r="G259" i="6"/>
  <c r="G260" i="6"/>
  <c r="G261" i="6"/>
  <c r="G262" i="6"/>
  <c r="G263" i="6"/>
  <c r="G264" i="6"/>
  <c r="G265" i="6"/>
  <c r="G266" i="6"/>
  <c r="G267" i="6"/>
  <c r="G268" i="6"/>
  <c r="G269" i="6"/>
  <c r="G270" i="6"/>
  <c r="G271" i="6"/>
  <c r="G272" i="6"/>
  <c r="G273" i="6"/>
  <c r="G274" i="6"/>
  <c r="G275" i="6"/>
  <c r="G276" i="6"/>
  <c r="G277" i="6"/>
  <c r="G278" i="6"/>
  <c r="G279" i="6"/>
  <c r="G280" i="6"/>
  <c r="G281" i="6"/>
  <c r="G282" i="6"/>
  <c r="G283" i="6"/>
  <c r="G284" i="6"/>
  <c r="G285" i="6"/>
  <c r="G286" i="6"/>
  <c r="G287" i="6"/>
  <c r="G288" i="6"/>
  <c r="G289" i="6"/>
  <c r="G290" i="6"/>
  <c r="G291" i="6"/>
  <c r="G292" i="6"/>
  <c r="G293" i="6"/>
  <c r="G294" i="6"/>
  <c r="G295" i="6"/>
  <c r="G296" i="6"/>
  <c r="G297" i="6"/>
  <c r="G298" i="6"/>
  <c r="G299" i="6"/>
  <c r="G300" i="6"/>
  <c r="G301" i="6"/>
  <c r="G302" i="6"/>
  <c r="G303" i="6"/>
  <c r="G304" i="6"/>
  <c r="G305" i="6"/>
  <c r="G306" i="6"/>
  <c r="G307" i="6"/>
  <c r="G308" i="6"/>
  <c r="G309" i="6"/>
  <c r="G310" i="6"/>
  <c r="G311" i="6"/>
  <c r="G312" i="6"/>
  <c r="G313" i="6"/>
  <c r="G314" i="6"/>
  <c r="G315" i="6"/>
  <c r="G316" i="6"/>
  <c r="G317" i="6"/>
  <c r="G318" i="6"/>
  <c r="G319" i="6"/>
  <c r="G320" i="6"/>
  <c r="G321" i="6"/>
  <c r="G322" i="6"/>
  <c r="G323" i="6"/>
  <c r="G324" i="6"/>
  <c r="G325" i="6"/>
  <c r="G326" i="6"/>
  <c r="G327" i="6"/>
  <c r="G328" i="6"/>
  <c r="G329" i="6"/>
  <c r="G330" i="6"/>
  <c r="G331" i="6"/>
  <c r="G332" i="6"/>
  <c r="G333" i="6"/>
  <c r="G334" i="6"/>
  <c r="G335" i="6"/>
  <c r="G336" i="6"/>
  <c r="G337" i="6"/>
  <c r="G338" i="6"/>
  <c r="G339" i="6"/>
  <c r="G340" i="6"/>
  <c r="G341" i="6"/>
  <c r="G342" i="6"/>
  <c r="G343" i="6"/>
  <c r="G344" i="6"/>
  <c r="G345" i="6"/>
  <c r="G346" i="6"/>
  <c r="G347" i="6"/>
  <c r="G348" i="6"/>
  <c r="G349" i="6"/>
  <c r="G350" i="6"/>
  <c r="G351" i="6"/>
  <c r="G352" i="6"/>
  <c r="G353" i="6"/>
  <c r="G354" i="6"/>
  <c r="G355" i="6"/>
  <c r="G356" i="6"/>
  <c r="G357" i="6"/>
  <c r="G358" i="6"/>
  <c r="G359" i="6"/>
  <c r="G360" i="6"/>
  <c r="G361" i="6"/>
  <c r="G362" i="6"/>
  <c r="G363" i="6"/>
  <c r="G364" i="6"/>
  <c r="G365" i="6"/>
  <c r="G366" i="6"/>
  <c r="G367" i="6"/>
  <c r="G368" i="6"/>
  <c r="G369" i="6"/>
  <c r="G370" i="6"/>
  <c r="G371" i="6"/>
  <c r="G372" i="6"/>
  <c r="G373" i="6"/>
  <c r="G374" i="6"/>
  <c r="G375" i="6"/>
  <c r="G376" i="6"/>
  <c r="G377" i="6"/>
  <c r="G378" i="6"/>
  <c r="G379" i="6"/>
  <c r="G380" i="6"/>
  <c r="G381" i="6"/>
  <c r="G382" i="6"/>
  <c r="G383" i="6"/>
  <c r="G384" i="6"/>
  <c r="G385" i="6"/>
  <c r="G386" i="6"/>
  <c r="G387" i="6"/>
  <c r="G388" i="6"/>
  <c r="G389" i="6"/>
  <c r="G390" i="6"/>
  <c r="G391" i="6"/>
  <c r="G392" i="6"/>
  <c r="G393" i="6"/>
  <c r="G394" i="6"/>
  <c r="G395" i="6"/>
  <c r="G396" i="6"/>
  <c r="G397" i="6"/>
  <c r="G398" i="6"/>
  <c r="G399" i="6"/>
  <c r="G400" i="6"/>
  <c r="G401" i="6"/>
  <c r="G402" i="6"/>
  <c r="G403" i="6"/>
  <c r="G404" i="6"/>
  <c r="G405" i="6"/>
  <c r="G406" i="6"/>
  <c r="G407" i="6"/>
  <c r="G408" i="6"/>
  <c r="G409" i="6"/>
  <c r="G410" i="6"/>
  <c r="G411" i="6"/>
  <c r="G412" i="6"/>
  <c r="G413" i="6"/>
  <c r="G414" i="6"/>
  <c r="G415" i="6"/>
  <c r="G416" i="6"/>
  <c r="G41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G45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G515" i="6"/>
  <c r="G516" i="6"/>
  <c r="G517" i="6"/>
  <c r="G518" i="6"/>
  <c r="G519" i="6"/>
  <c r="G520" i="6"/>
  <c r="G521" i="6"/>
  <c r="G522" i="6"/>
  <c r="G523" i="6"/>
  <c r="G524" i="6"/>
  <c r="G525" i="6"/>
  <c r="G526" i="6"/>
  <c r="G527" i="6"/>
  <c r="G528" i="6"/>
  <c r="G529" i="6"/>
  <c r="G530" i="6"/>
  <c r="G531" i="6"/>
  <c r="G532" i="6"/>
  <c r="G533" i="6"/>
  <c r="G534" i="6"/>
  <c r="G535" i="6"/>
  <c r="G536" i="6"/>
  <c r="G537" i="6"/>
  <c r="G538" i="6"/>
  <c r="G539" i="6"/>
  <c r="G540" i="6"/>
  <c r="G541" i="6"/>
  <c r="G542" i="6"/>
  <c r="G543" i="6"/>
  <c r="G544" i="6"/>
  <c r="G545" i="6"/>
  <c r="G546" i="6"/>
  <c r="G547" i="6"/>
  <c r="G548" i="6"/>
  <c r="G549" i="6"/>
  <c r="G550" i="6"/>
  <c r="G551" i="6"/>
  <c r="G552" i="6"/>
  <c r="G553" i="6"/>
  <c r="G554" i="6"/>
  <c r="G555" i="6"/>
  <c r="G556" i="6"/>
  <c r="G557" i="6"/>
  <c r="G558" i="6"/>
  <c r="G559" i="6"/>
  <c r="G560" i="6"/>
  <c r="G561" i="6"/>
  <c r="G562" i="6"/>
  <c r="G563" i="6"/>
  <c r="G564" i="6"/>
  <c r="G565" i="6"/>
  <c r="G566" i="6"/>
  <c r="G567" i="6"/>
  <c r="G568" i="6"/>
  <c r="G569" i="6"/>
  <c r="G570" i="6"/>
  <c r="G571" i="6"/>
  <c r="G572" i="6"/>
  <c r="G573" i="6"/>
  <c r="G574" i="6"/>
  <c r="G575" i="6"/>
  <c r="G576" i="6"/>
  <c r="G577" i="6"/>
  <c r="G578" i="6"/>
  <c r="G579" i="6"/>
  <c r="G580" i="6"/>
  <c r="G581" i="6"/>
  <c r="G582" i="6"/>
  <c r="G583" i="6"/>
  <c r="G584" i="6"/>
  <c r="G585" i="6"/>
  <c r="G586" i="6"/>
  <c r="G587" i="6"/>
  <c r="G588" i="6"/>
  <c r="G589" i="6"/>
  <c r="G590" i="6"/>
  <c r="G591" i="6"/>
  <c r="G592" i="6"/>
  <c r="G593" i="6"/>
  <c r="G594" i="6"/>
  <c r="G595" i="6"/>
  <c r="G596" i="6"/>
  <c r="G597" i="6"/>
  <c r="G598" i="6"/>
  <c r="G599" i="6"/>
  <c r="G600" i="6"/>
  <c r="G601" i="6"/>
  <c r="G602" i="6"/>
  <c r="G603" i="6"/>
  <c r="G604" i="6"/>
  <c r="G605" i="6"/>
  <c r="G606" i="6"/>
  <c r="G607" i="6"/>
  <c r="G608" i="6"/>
  <c r="G609" i="6"/>
  <c r="G610" i="6"/>
  <c r="G611" i="6"/>
  <c r="G612" i="6"/>
  <c r="G613" i="6"/>
  <c r="G614" i="6"/>
  <c r="G615" i="6"/>
  <c r="G616" i="6"/>
  <c r="G617" i="6"/>
  <c r="G618" i="6"/>
  <c r="G619" i="6"/>
  <c r="G620" i="6"/>
  <c r="G621" i="6"/>
  <c r="G622" i="6"/>
  <c r="G623" i="6"/>
  <c r="G624" i="6"/>
  <c r="G625" i="6"/>
  <c r="G626" i="6"/>
  <c r="G627" i="6"/>
  <c r="G628" i="6"/>
  <c r="G629" i="6"/>
  <c r="G630" i="6"/>
  <c r="G631" i="6"/>
  <c r="G632" i="6"/>
  <c r="G633" i="6"/>
  <c r="G634" i="6"/>
  <c r="G635" i="6"/>
  <c r="G636" i="6"/>
  <c r="G637" i="6"/>
  <c r="G638" i="6"/>
  <c r="G639" i="6"/>
  <c r="G640" i="6"/>
  <c r="G641" i="6"/>
  <c r="G642" i="6"/>
  <c r="G643" i="6"/>
  <c r="G644" i="6"/>
  <c r="G645" i="6"/>
  <c r="G646" i="6"/>
  <c r="G647" i="6"/>
  <c r="G648" i="6"/>
  <c r="G649" i="6"/>
  <c r="G650" i="6"/>
  <c r="G651" i="6"/>
  <c r="G652" i="6"/>
  <c r="G653" i="6"/>
  <c r="G654" i="6"/>
  <c r="G655" i="6"/>
  <c r="G656" i="6"/>
  <c r="G657" i="6"/>
  <c r="G658" i="6"/>
  <c r="G659" i="6"/>
  <c r="G660" i="6"/>
  <c r="G661" i="6"/>
  <c r="G662" i="6"/>
  <c r="G663" i="6"/>
  <c r="G664" i="6"/>
  <c r="G665" i="6"/>
  <c r="G666" i="6"/>
  <c r="G667" i="6"/>
  <c r="G668" i="6"/>
  <c r="G669" i="6"/>
  <c r="G670" i="6"/>
  <c r="G671" i="6"/>
  <c r="G672" i="6"/>
  <c r="G673" i="6"/>
  <c r="G674" i="6"/>
  <c r="G675" i="6"/>
  <c r="G676" i="6"/>
  <c r="G677" i="6"/>
  <c r="G678" i="6"/>
  <c r="G679" i="6"/>
  <c r="G680" i="6"/>
  <c r="G681" i="6"/>
  <c r="G682" i="6"/>
  <c r="G683" i="6"/>
  <c r="G684" i="6"/>
  <c r="G685" i="6"/>
  <c r="G686" i="6"/>
  <c r="G687" i="6"/>
  <c r="G688" i="6"/>
  <c r="G689" i="6"/>
  <c r="G690" i="6"/>
  <c r="G691" i="6"/>
  <c r="G692" i="6"/>
  <c r="G693" i="6"/>
  <c r="G694" i="6"/>
  <c r="G695" i="6"/>
  <c r="G696" i="6"/>
  <c r="G697" i="6"/>
  <c r="G698" i="6"/>
  <c r="G699" i="6"/>
  <c r="G700" i="6"/>
  <c r="G701" i="6"/>
  <c r="G702" i="6"/>
  <c r="G703" i="6"/>
  <c r="G704" i="6"/>
  <c r="G705" i="6"/>
  <c r="G706" i="6"/>
  <c r="G707" i="6"/>
  <c r="G708" i="6"/>
  <c r="G709" i="6"/>
  <c r="G710" i="6"/>
  <c r="G711" i="6"/>
  <c r="G712" i="6"/>
  <c r="G713" i="6"/>
  <c r="G714" i="6"/>
  <c r="G715" i="6"/>
  <c r="G716" i="6"/>
  <c r="G717" i="6"/>
  <c r="G718" i="6"/>
  <c r="G719" i="6"/>
  <c r="G720" i="6"/>
  <c r="G721" i="6"/>
  <c r="G722" i="6"/>
  <c r="G723" i="6"/>
  <c r="G724" i="6"/>
  <c r="G725" i="6"/>
  <c r="G726" i="6"/>
  <c r="G727" i="6"/>
  <c r="G728" i="6"/>
  <c r="G729" i="6"/>
  <c r="G730" i="6"/>
  <c r="G731" i="6"/>
  <c r="G732" i="6"/>
  <c r="G733" i="6"/>
  <c r="G734" i="6"/>
  <c r="G735" i="6"/>
  <c r="G736" i="6"/>
  <c r="G737" i="6"/>
  <c r="G738" i="6"/>
  <c r="G739" i="6"/>
  <c r="G740" i="6"/>
  <c r="G741" i="6"/>
  <c r="G742" i="6"/>
  <c r="G743" i="6"/>
  <c r="G744" i="6"/>
  <c r="G745" i="6"/>
  <c r="G746" i="6"/>
  <c r="G747" i="6"/>
  <c r="G748" i="6"/>
  <c r="G749" i="6"/>
  <c r="G750" i="6"/>
  <c r="G751" i="6"/>
  <c r="G752" i="6"/>
  <c r="G753" i="6"/>
  <c r="G754" i="6"/>
  <c r="G755" i="6"/>
  <c r="G756" i="6"/>
  <c r="G757" i="6"/>
  <c r="G758" i="6"/>
  <c r="G759" i="6"/>
  <c r="G760" i="6"/>
  <c r="G761" i="6"/>
  <c r="G762" i="6"/>
  <c r="G763" i="6"/>
  <c r="G764" i="6"/>
  <c r="G765" i="6"/>
  <c r="G766" i="6"/>
  <c r="G767" i="6"/>
  <c r="G768" i="6"/>
  <c r="G769" i="6"/>
  <c r="G770" i="6"/>
  <c r="G771" i="6"/>
  <c r="G772" i="6"/>
  <c r="G773" i="6"/>
  <c r="G774" i="6"/>
  <c r="G775" i="6"/>
  <c r="G776" i="6"/>
  <c r="G777" i="6"/>
  <c r="G778" i="6"/>
  <c r="G779" i="6"/>
  <c r="G780" i="6"/>
  <c r="G781" i="6"/>
  <c r="G782" i="6"/>
  <c r="G783" i="6"/>
  <c r="G784" i="6"/>
  <c r="G785" i="6"/>
  <c r="G786" i="6"/>
  <c r="G787" i="6"/>
  <c r="G788" i="6"/>
  <c r="G789" i="6"/>
  <c r="G790" i="6"/>
  <c r="G791" i="6"/>
  <c r="G792" i="6"/>
  <c r="G793" i="6"/>
  <c r="G794" i="6"/>
  <c r="G795" i="6"/>
  <c r="G796" i="6"/>
  <c r="G797" i="6"/>
  <c r="G798" i="6"/>
  <c r="G799" i="6"/>
  <c r="G800" i="6"/>
  <c r="G801" i="6"/>
  <c r="G802" i="6"/>
  <c r="G803" i="6"/>
  <c r="G804" i="6"/>
  <c r="G805" i="6"/>
  <c r="G806" i="6"/>
  <c r="G807" i="6"/>
  <c r="G808" i="6"/>
  <c r="G809" i="6"/>
  <c r="G810" i="6"/>
  <c r="G811" i="6"/>
  <c r="G812" i="6"/>
  <c r="G813" i="6"/>
  <c r="G814" i="6"/>
  <c r="G815" i="6"/>
  <c r="G816" i="6"/>
  <c r="G817" i="6"/>
  <c r="G818" i="6"/>
  <c r="G819" i="6"/>
  <c r="G820" i="6"/>
  <c r="G821" i="6"/>
  <c r="G822" i="6"/>
  <c r="G823" i="6"/>
  <c r="G824" i="6"/>
  <c r="G825" i="6"/>
  <c r="G826" i="6"/>
  <c r="G827" i="6"/>
  <c r="G828" i="6"/>
  <c r="G829" i="6"/>
  <c r="G830" i="6"/>
  <c r="G831" i="6"/>
  <c r="G832" i="6"/>
  <c r="G833" i="6"/>
  <c r="G834" i="6"/>
  <c r="G835" i="6"/>
  <c r="G836" i="6"/>
  <c r="G837" i="6"/>
  <c r="G838" i="6"/>
  <c r="G839" i="6"/>
  <c r="G840" i="6"/>
  <c r="G841" i="6"/>
  <c r="G842" i="6"/>
  <c r="G843" i="6"/>
  <c r="G844" i="6"/>
  <c r="G845" i="6"/>
  <c r="G846" i="6"/>
  <c r="G847" i="6"/>
  <c r="G848" i="6"/>
  <c r="G849" i="6"/>
  <c r="G850" i="6"/>
  <c r="G851" i="6"/>
  <c r="G852" i="6"/>
  <c r="G853" i="6"/>
  <c r="G854" i="6"/>
  <c r="G855" i="6"/>
  <c r="G856" i="6"/>
  <c r="G857" i="6"/>
  <c r="G858" i="6"/>
  <c r="G859" i="6"/>
  <c r="G860" i="6"/>
  <c r="G861" i="6"/>
  <c r="G862" i="6"/>
  <c r="G863" i="6"/>
  <c r="G864" i="6"/>
  <c r="G865" i="6"/>
  <c r="G866" i="6"/>
  <c r="G867" i="6"/>
  <c r="G868" i="6"/>
  <c r="G869" i="6"/>
  <c r="G870" i="6"/>
  <c r="G871" i="6"/>
  <c r="G872" i="6"/>
  <c r="G873" i="6"/>
  <c r="G874" i="6"/>
  <c r="G875" i="6"/>
  <c r="G876" i="6"/>
  <c r="G877" i="6"/>
  <c r="G878" i="6"/>
  <c r="G879" i="6"/>
  <c r="G880" i="6"/>
  <c r="G881" i="6"/>
  <c r="G882" i="6"/>
  <c r="G883" i="6"/>
  <c r="G884" i="6"/>
  <c r="G885" i="6"/>
  <c r="G886" i="6"/>
  <c r="G887" i="6"/>
  <c r="G888" i="6"/>
  <c r="G889" i="6"/>
  <c r="G890" i="6"/>
  <c r="G891" i="6"/>
  <c r="G892" i="6"/>
  <c r="G893" i="6"/>
  <c r="G894" i="6"/>
  <c r="G895" i="6"/>
  <c r="G896" i="6"/>
  <c r="G897" i="6"/>
  <c r="G898" i="6"/>
  <c r="G899" i="6"/>
  <c r="G900" i="6"/>
  <c r="G901" i="6"/>
  <c r="G902" i="6"/>
  <c r="G903" i="6"/>
  <c r="G904" i="6"/>
  <c r="G905" i="6"/>
  <c r="G906" i="6"/>
  <c r="G907" i="6"/>
  <c r="G908" i="6"/>
  <c r="G909" i="6"/>
  <c r="G910" i="6"/>
  <c r="G911" i="6"/>
  <c r="G912" i="6"/>
  <c r="G913" i="6"/>
  <c r="G914" i="6"/>
  <c r="G915" i="6"/>
  <c r="G916" i="6"/>
  <c r="G917" i="6"/>
  <c r="G918" i="6"/>
  <c r="G919" i="6"/>
  <c r="G920" i="6"/>
  <c r="G921" i="6"/>
  <c r="G922" i="6"/>
  <c r="G923" i="6"/>
  <c r="G924" i="6"/>
  <c r="G925" i="6"/>
  <c r="G926" i="6"/>
  <c r="G927" i="6"/>
  <c r="G928" i="6"/>
  <c r="G929" i="6"/>
  <c r="G930" i="6"/>
  <c r="G931" i="6"/>
  <c r="G932" i="6"/>
  <c r="G933" i="6"/>
  <c r="G934" i="6"/>
  <c r="G935" i="6"/>
  <c r="G936" i="6"/>
  <c r="G937" i="6"/>
  <c r="G938" i="6"/>
  <c r="G939" i="6"/>
  <c r="G940" i="6"/>
  <c r="G941" i="6"/>
  <c r="G942" i="6"/>
  <c r="G943" i="6"/>
  <c r="G944" i="6"/>
  <c r="G945" i="6"/>
  <c r="G946" i="6"/>
  <c r="G947" i="6"/>
  <c r="G948" i="6"/>
  <c r="G949" i="6"/>
  <c r="G950" i="6"/>
  <c r="G951" i="6"/>
  <c r="G952" i="6"/>
  <c r="G953" i="6"/>
  <c r="G954" i="6"/>
  <c r="G955" i="6"/>
  <c r="G956" i="6"/>
  <c r="G957" i="6"/>
  <c r="G958" i="6"/>
  <c r="G959" i="6"/>
  <c r="G960" i="6"/>
  <c r="G961" i="6"/>
  <c r="G962" i="6"/>
  <c r="G963" i="6"/>
  <c r="G964" i="6"/>
  <c r="G965" i="6"/>
  <c r="G966" i="6"/>
  <c r="G967" i="6"/>
  <c r="G968" i="6"/>
  <c r="G969" i="6"/>
  <c r="G970" i="6"/>
  <c r="G971" i="6"/>
  <c r="G972" i="6"/>
  <c r="G973" i="6"/>
  <c r="G974" i="6"/>
  <c r="G975" i="6"/>
  <c r="G976" i="6"/>
  <c r="G977" i="6"/>
  <c r="G978" i="6"/>
  <c r="G979" i="6"/>
  <c r="G980" i="6"/>
  <c r="G981" i="6"/>
  <c r="G982" i="6"/>
  <c r="G983" i="6"/>
  <c r="G984" i="6"/>
  <c r="G985" i="6"/>
  <c r="G986" i="6"/>
  <c r="G987" i="6"/>
  <c r="G988" i="6"/>
  <c r="G989" i="6"/>
  <c r="G990" i="6"/>
  <c r="G991" i="6"/>
  <c r="G992" i="6"/>
  <c r="G993" i="6"/>
  <c r="G994" i="6"/>
  <c r="G995" i="6"/>
  <c r="G996" i="6"/>
  <c r="G997" i="6"/>
  <c r="G998" i="6"/>
  <c r="G999" i="6"/>
  <c r="G1000" i="6"/>
  <c r="G1001" i="6"/>
  <c r="G1002" i="6"/>
  <c r="G1003" i="6"/>
  <c r="G1004" i="6"/>
  <c r="G1005" i="6"/>
  <c r="G1006" i="6"/>
  <c r="G1007" i="6"/>
  <c r="G1008" i="6"/>
  <c r="G1009" i="6"/>
  <c r="G1010" i="6"/>
  <c r="G1011" i="6"/>
  <c r="G1012" i="6"/>
  <c r="G1013" i="6"/>
  <c r="G1014" i="6"/>
  <c r="G1015" i="6"/>
  <c r="G1016" i="6"/>
  <c r="G1017" i="6"/>
  <c r="G1018" i="6"/>
  <c r="G1019" i="6"/>
  <c r="G1020" i="6"/>
  <c r="G1021" i="6"/>
  <c r="G1022" i="6"/>
  <c r="G1023" i="6"/>
  <c r="G1024" i="6"/>
  <c r="G1025" i="6"/>
  <c r="G1026" i="6"/>
  <c r="G1027" i="6"/>
  <c r="G1028" i="6"/>
  <c r="G1029" i="6"/>
  <c r="G1030" i="6"/>
  <c r="G1031" i="6"/>
  <c r="G1032" i="6"/>
  <c r="G1033" i="6"/>
  <c r="G1034" i="6"/>
  <c r="G1035" i="6"/>
  <c r="G1036" i="6"/>
  <c r="G1037" i="6"/>
  <c r="G1038" i="6"/>
  <c r="G1039" i="6"/>
  <c r="G1040" i="6"/>
  <c r="G1041" i="6"/>
  <c r="G1042" i="6"/>
  <c r="G1043" i="6"/>
  <c r="G1044" i="6"/>
  <c r="G1045" i="6"/>
  <c r="G1046" i="6"/>
  <c r="G1047" i="6"/>
  <c r="G1048" i="6"/>
  <c r="G1049" i="6"/>
  <c r="G1050" i="6"/>
  <c r="G1051" i="6"/>
  <c r="G1052" i="6"/>
  <c r="G1053" i="6"/>
  <c r="G1054" i="6"/>
  <c r="G1055" i="6"/>
  <c r="G1056" i="6"/>
  <c r="G1057" i="6"/>
  <c r="G1058" i="6"/>
  <c r="G1059" i="6"/>
  <c r="G1060" i="6"/>
  <c r="G1061" i="6"/>
  <c r="G1062" i="6"/>
  <c r="G1063" i="6"/>
  <c r="G1064" i="6"/>
  <c r="G1065" i="6"/>
  <c r="G1066" i="6"/>
  <c r="G1067" i="6"/>
  <c r="G1068" i="6"/>
  <c r="G1069" i="6"/>
  <c r="G1070" i="6"/>
  <c r="G1071" i="6"/>
  <c r="G1072" i="6"/>
  <c r="G1073" i="6"/>
  <c r="G1074" i="6"/>
  <c r="G1075" i="6"/>
  <c r="G1076" i="6"/>
  <c r="G1077" i="6"/>
  <c r="G1078" i="6"/>
  <c r="G1079" i="6"/>
  <c r="G1080" i="6"/>
  <c r="G1081" i="6"/>
  <c r="G1082" i="6"/>
  <c r="G1083" i="6"/>
  <c r="G1084" i="6"/>
  <c r="G1085" i="6"/>
  <c r="G1086" i="6"/>
  <c r="G1087" i="6"/>
  <c r="G1088" i="6"/>
  <c r="G1089" i="6"/>
  <c r="G1090" i="6"/>
  <c r="G1091" i="6"/>
  <c r="G1092" i="6"/>
  <c r="G1093" i="6"/>
  <c r="G1094" i="6"/>
  <c r="G1095" i="6"/>
  <c r="G1096" i="6"/>
  <c r="G1097" i="6"/>
  <c r="G1098" i="6"/>
  <c r="G1099" i="6"/>
  <c r="G1100" i="6"/>
  <c r="G1101" i="6"/>
  <c r="G1102" i="6"/>
  <c r="G1103" i="6"/>
  <c r="G1104" i="6"/>
  <c r="G1105" i="6"/>
  <c r="G1106" i="6"/>
  <c r="G1107" i="6"/>
  <c r="G1108" i="6"/>
  <c r="G1109" i="6"/>
  <c r="G1110" i="6"/>
  <c r="G1111" i="6"/>
  <c r="G1112" i="6"/>
  <c r="G1113" i="6"/>
  <c r="G1114" i="6"/>
  <c r="G1115" i="6"/>
  <c r="G1116" i="6"/>
  <c r="G1117" i="6"/>
  <c r="G1118" i="6"/>
  <c r="G1119" i="6"/>
  <c r="G1120" i="6"/>
  <c r="G1121" i="6"/>
  <c r="G1122" i="6"/>
  <c r="G1123" i="6"/>
  <c r="G1124" i="6"/>
  <c r="G1125" i="6"/>
  <c r="G1126" i="6"/>
  <c r="G1127" i="6"/>
  <c r="G1128" i="6"/>
  <c r="G1129" i="6"/>
  <c r="G1130" i="6"/>
  <c r="G1131" i="6"/>
  <c r="G1132" i="6"/>
  <c r="G1133" i="6"/>
  <c r="G1134" i="6"/>
  <c r="G1135" i="6"/>
  <c r="G1136" i="6"/>
  <c r="G1137" i="6"/>
  <c r="G1138" i="6"/>
  <c r="G1139" i="6"/>
  <c r="G1140" i="6"/>
  <c r="G1141" i="6"/>
  <c r="G1142" i="6"/>
  <c r="G1143" i="6"/>
  <c r="G1144" i="6"/>
  <c r="G1145" i="6"/>
  <c r="G1146" i="6"/>
  <c r="G1147" i="6"/>
  <c r="G1148" i="6"/>
  <c r="G1149" i="6"/>
  <c r="G1150" i="6"/>
  <c r="G1151" i="6"/>
  <c r="G1152" i="6"/>
  <c r="G1153" i="6"/>
  <c r="G1154" i="6"/>
  <c r="G1155" i="6"/>
  <c r="G1156" i="6"/>
  <c r="G1157" i="6"/>
  <c r="G1158" i="6"/>
  <c r="G1159" i="6"/>
  <c r="G1160" i="6"/>
  <c r="G1161" i="6"/>
  <c r="G1162" i="6"/>
  <c r="G1163" i="6"/>
  <c r="G1164" i="6"/>
  <c r="G1165" i="6"/>
  <c r="G1166" i="6"/>
  <c r="G1167" i="6"/>
  <c r="G1168" i="6"/>
  <c r="G1169" i="6"/>
  <c r="G1170" i="6"/>
  <c r="G1171" i="6"/>
  <c r="G1172" i="6"/>
  <c r="G1173" i="6"/>
  <c r="G1174" i="6"/>
  <c r="G1175" i="6"/>
  <c r="G1176" i="6"/>
  <c r="G1177" i="6"/>
  <c r="G1178" i="6"/>
  <c r="G1179" i="6"/>
  <c r="G1180" i="6"/>
  <c r="G1181" i="6"/>
  <c r="G1182" i="6"/>
  <c r="G1183" i="6"/>
  <c r="G1184" i="6"/>
  <c r="G1185" i="6"/>
  <c r="G1186" i="6"/>
  <c r="G1187" i="6"/>
  <c r="G1188" i="6"/>
  <c r="G1189" i="6"/>
  <c r="G1190" i="6"/>
  <c r="G1191" i="6"/>
  <c r="G1192" i="6"/>
  <c r="G1193" i="6"/>
  <c r="G1194" i="6"/>
  <c r="G1195" i="6"/>
  <c r="G1196" i="6"/>
  <c r="G1197" i="6"/>
  <c r="G1198" i="6"/>
  <c r="G1199" i="6"/>
  <c r="G1200" i="6"/>
  <c r="G1201" i="6"/>
  <c r="G1202" i="6"/>
  <c r="G1203" i="6"/>
  <c r="G1204" i="6"/>
  <c r="G1205" i="6"/>
  <c r="G1206" i="6"/>
  <c r="G1207" i="6"/>
  <c r="G1208" i="6"/>
  <c r="G1209" i="6"/>
  <c r="G1210" i="6"/>
  <c r="G1211" i="6"/>
  <c r="G1212" i="6"/>
  <c r="G1213" i="6"/>
  <c r="G1214" i="6"/>
  <c r="G1215" i="6"/>
  <c r="G1216" i="6"/>
  <c r="G1217" i="6"/>
  <c r="G1218" i="6"/>
  <c r="G1219" i="6"/>
  <c r="G1220" i="6"/>
  <c r="G1221" i="6"/>
  <c r="G1222" i="6"/>
  <c r="G1223" i="6"/>
  <c r="G1224" i="6"/>
  <c r="G1225" i="6"/>
  <c r="G1226" i="6"/>
  <c r="G1227" i="6"/>
  <c r="G1228" i="6"/>
  <c r="G1229" i="6"/>
  <c r="G1230" i="6"/>
  <c r="G1231" i="6"/>
  <c r="G1232" i="6"/>
  <c r="G1233" i="6"/>
  <c r="G1234" i="6"/>
  <c r="G1235" i="6"/>
  <c r="G1236" i="6"/>
  <c r="G1237" i="6"/>
  <c r="G1238" i="6"/>
  <c r="G1239" i="6"/>
  <c r="G1240" i="6"/>
  <c r="G1241" i="6"/>
  <c r="G1242" i="6"/>
  <c r="G1243" i="6"/>
  <c r="G1244" i="6"/>
  <c r="G1245" i="6"/>
  <c r="G1246" i="6"/>
  <c r="G1247" i="6"/>
  <c r="G1248" i="6"/>
  <c r="G1249" i="6"/>
  <c r="G1250" i="6"/>
  <c r="G1251" i="6"/>
  <c r="G1252" i="6"/>
  <c r="G1253" i="6"/>
  <c r="G1254" i="6"/>
  <c r="G1255" i="6"/>
  <c r="G1256" i="6"/>
  <c r="G1257" i="6"/>
  <c r="G1258" i="6"/>
  <c r="G1259" i="6"/>
  <c r="G1260" i="6"/>
  <c r="G1261" i="6"/>
  <c r="G1262" i="6"/>
  <c r="G1263" i="6"/>
  <c r="G1264" i="6"/>
  <c r="G1265" i="6"/>
  <c r="G1266" i="6"/>
  <c r="G1267" i="6"/>
  <c r="G1268" i="6"/>
  <c r="G1269" i="6"/>
  <c r="G1270" i="6"/>
  <c r="G1271" i="6"/>
  <c r="G1272" i="6"/>
  <c r="G1273" i="6"/>
  <c r="G1274" i="6"/>
  <c r="G1275" i="6"/>
  <c r="G1276" i="6"/>
  <c r="G1277" i="6"/>
  <c r="G1278" i="6"/>
  <c r="G1279" i="6"/>
  <c r="G1280" i="6"/>
  <c r="G1281" i="6"/>
  <c r="G1282" i="6"/>
  <c r="G1283" i="6"/>
  <c r="G1284" i="6"/>
  <c r="G1285" i="6"/>
  <c r="G1286" i="6"/>
  <c r="G1287" i="6"/>
  <c r="G1288" i="6"/>
  <c r="G1289" i="6"/>
  <c r="G1290" i="6"/>
  <c r="G1291" i="6"/>
  <c r="G1292" i="6"/>
  <c r="G1293" i="6"/>
  <c r="G1294" i="6"/>
  <c r="G1295" i="6"/>
  <c r="G1296" i="6"/>
  <c r="G1297" i="6"/>
  <c r="G1298" i="6"/>
  <c r="G1299" i="6"/>
  <c r="G1300" i="6"/>
  <c r="G1301" i="6"/>
  <c r="G1302" i="6"/>
  <c r="G1303" i="6"/>
  <c r="G1304" i="6"/>
  <c r="G1305" i="6"/>
  <c r="G1306" i="6"/>
  <c r="G1307" i="6"/>
  <c r="G1308" i="6"/>
  <c r="G1309" i="6"/>
  <c r="G1310" i="6"/>
  <c r="G1311" i="6"/>
  <c r="G1312" i="6"/>
  <c r="G1313" i="6"/>
  <c r="G1314" i="6"/>
  <c r="G1315" i="6"/>
  <c r="G1316" i="6"/>
  <c r="G1317" i="6"/>
  <c r="G1318" i="6"/>
  <c r="G1319" i="6"/>
  <c r="G1320" i="6"/>
  <c r="G1321" i="6"/>
  <c r="G1322" i="6"/>
  <c r="G1323" i="6"/>
  <c r="G1324" i="6"/>
  <c r="G1325" i="6"/>
  <c r="G1326" i="6"/>
  <c r="G1327" i="6"/>
  <c r="G1328" i="6"/>
  <c r="G1329" i="6"/>
  <c r="G1330" i="6"/>
  <c r="G1331" i="6"/>
  <c r="G1332" i="6"/>
  <c r="G1333" i="6"/>
  <c r="G1334" i="6"/>
  <c r="G1335" i="6"/>
  <c r="G1336" i="6"/>
  <c r="G1337" i="6"/>
  <c r="G1338" i="6"/>
  <c r="G1339" i="6"/>
  <c r="G1340" i="6"/>
  <c r="G1341" i="6"/>
  <c r="G1342" i="6"/>
  <c r="G1343" i="6"/>
  <c r="G1344" i="6"/>
  <c r="G1345" i="6"/>
  <c r="G1346" i="6"/>
  <c r="G1347" i="6"/>
  <c r="G1348" i="6"/>
  <c r="G1349" i="6"/>
  <c r="G1350" i="6"/>
  <c r="G1351" i="6"/>
  <c r="G1352" i="6"/>
  <c r="G1353" i="6"/>
  <c r="G1354" i="6"/>
  <c r="G1355" i="6"/>
  <c r="G1356" i="6"/>
  <c r="G1357" i="6"/>
  <c r="G1358" i="6"/>
  <c r="G1359" i="6"/>
  <c r="G1360" i="6"/>
  <c r="G1361" i="6"/>
  <c r="G1362" i="6"/>
  <c r="G1363" i="6"/>
  <c r="G1364" i="6"/>
  <c r="G1365" i="6"/>
  <c r="G1366" i="6"/>
  <c r="G1367" i="6"/>
  <c r="G1368" i="6"/>
  <c r="G1369" i="6"/>
  <c r="G1370" i="6"/>
  <c r="G1371" i="6"/>
  <c r="G1372" i="6"/>
  <c r="G1373" i="6"/>
  <c r="G1374" i="6"/>
  <c r="G1375" i="6"/>
  <c r="G1376" i="6"/>
  <c r="G1377" i="6"/>
  <c r="G1378" i="6"/>
  <c r="G1379" i="6"/>
  <c r="G1380" i="6"/>
  <c r="G1381" i="6"/>
  <c r="G1382" i="6"/>
  <c r="G1383" i="6"/>
  <c r="G1384" i="6"/>
  <c r="G1385" i="6"/>
  <c r="G1386" i="6"/>
  <c r="G1387" i="6"/>
  <c r="G1388" i="6"/>
  <c r="G1389" i="6"/>
  <c r="G1390" i="6"/>
  <c r="G1391" i="6"/>
  <c r="G1392" i="6"/>
  <c r="G1393" i="6"/>
  <c r="G1394" i="6"/>
  <c r="G1395" i="6"/>
  <c r="G1396" i="6"/>
  <c r="G1397" i="6"/>
  <c r="G1398" i="6"/>
  <c r="G1399" i="6"/>
  <c r="G1400" i="6"/>
  <c r="G1401" i="6"/>
  <c r="G1402" i="6"/>
  <c r="G1403" i="6"/>
  <c r="G1404" i="6"/>
  <c r="G1405" i="6"/>
  <c r="G1406" i="6"/>
  <c r="G1407" i="6"/>
  <c r="G1408" i="6"/>
  <c r="G1409" i="6"/>
  <c r="G1410" i="6"/>
  <c r="G1411" i="6"/>
  <c r="G1412" i="6"/>
  <c r="G1413" i="6"/>
  <c r="G1414" i="6"/>
  <c r="G1415" i="6"/>
  <c r="G1416" i="6"/>
  <c r="G1417" i="6"/>
  <c r="G1418" i="6"/>
  <c r="G1419" i="6"/>
  <c r="G1420" i="6"/>
  <c r="G1421" i="6"/>
  <c r="G1422" i="6"/>
  <c r="G1423" i="6"/>
  <c r="G1424" i="6"/>
  <c r="G1425" i="6"/>
  <c r="G1426" i="6"/>
  <c r="G1427" i="6"/>
  <c r="G1428" i="6"/>
  <c r="G1429" i="6"/>
  <c r="G1430" i="6"/>
  <c r="G1431" i="6"/>
  <c r="G1432" i="6"/>
  <c r="G1433" i="6"/>
  <c r="G1434" i="6"/>
  <c r="G1435" i="6"/>
  <c r="G1436" i="6"/>
  <c r="G1437" i="6"/>
  <c r="G1438" i="6"/>
  <c r="G1439" i="6"/>
  <c r="G1440" i="6"/>
  <c r="G1441" i="6"/>
  <c r="G1442" i="6"/>
  <c r="G1443" i="6"/>
  <c r="G1444" i="6"/>
  <c r="G1445" i="6"/>
  <c r="G1446" i="6"/>
  <c r="G1447" i="6"/>
  <c r="G1448" i="6"/>
  <c r="G1449" i="6"/>
  <c r="G1450" i="6"/>
  <c r="G1451" i="6"/>
  <c r="G1452" i="6"/>
  <c r="G1453" i="6"/>
  <c r="G1454" i="6"/>
  <c r="G1455" i="6"/>
  <c r="G1456" i="6"/>
  <c r="G1457" i="6"/>
  <c r="G1458" i="6"/>
  <c r="G1459" i="6"/>
  <c r="G1460" i="6"/>
  <c r="G1461" i="6"/>
  <c r="G1462" i="6"/>
  <c r="G1463" i="6"/>
  <c r="G1464" i="6"/>
  <c r="G1465" i="6"/>
  <c r="G1466" i="6"/>
  <c r="G1467" i="6"/>
  <c r="G1468" i="6"/>
  <c r="G1469" i="6"/>
  <c r="G1470" i="6"/>
  <c r="G1471" i="6"/>
  <c r="G1472" i="6"/>
  <c r="G1473" i="6"/>
  <c r="G1474" i="6"/>
  <c r="G1475" i="6"/>
  <c r="G1476" i="6"/>
  <c r="G1477" i="6"/>
  <c r="G1478" i="6"/>
  <c r="G1479" i="6"/>
  <c r="G1480" i="6"/>
  <c r="G1481" i="6"/>
  <c r="G1482" i="6"/>
  <c r="G1483" i="6"/>
  <c r="G1484" i="6"/>
  <c r="G1485" i="6"/>
  <c r="G1486" i="6"/>
  <c r="G1487" i="6"/>
  <c r="G1488" i="6"/>
  <c r="G1489" i="6"/>
  <c r="G1490" i="6"/>
  <c r="G1491" i="6"/>
  <c r="G1492" i="6"/>
  <c r="G1493" i="6"/>
  <c r="G1494" i="6"/>
  <c r="G1495" i="6"/>
  <c r="G1496" i="6"/>
  <c r="G1497" i="6"/>
  <c r="G1498" i="6"/>
  <c r="G1499" i="6"/>
  <c r="G1500" i="6"/>
  <c r="G1501" i="6"/>
  <c r="G1502" i="6"/>
  <c r="G1503" i="6"/>
  <c r="G1504" i="6"/>
  <c r="G1505" i="6"/>
  <c r="G1506" i="6"/>
  <c r="G1507" i="6"/>
  <c r="G1508" i="6"/>
  <c r="G1509" i="6"/>
  <c r="G1510" i="6"/>
  <c r="G1511" i="6"/>
  <c r="G1512" i="6"/>
  <c r="G1513" i="6"/>
  <c r="G1514" i="6"/>
  <c r="G1515" i="6"/>
  <c r="G1516" i="6"/>
  <c r="G1517" i="6"/>
  <c r="G1518" i="6"/>
  <c r="G1519" i="6"/>
  <c r="G1520" i="6"/>
  <c r="G1521" i="6"/>
  <c r="G1522" i="6"/>
  <c r="G1523" i="6"/>
  <c r="G1524" i="6"/>
  <c r="G1525" i="6"/>
  <c r="G1526" i="6"/>
  <c r="G1527" i="6"/>
  <c r="G1528" i="6"/>
  <c r="G1529" i="6"/>
  <c r="G1530" i="6"/>
  <c r="G1531" i="6"/>
  <c r="G1532" i="6"/>
  <c r="G1533" i="6"/>
  <c r="G1534" i="6"/>
  <c r="G1535" i="6"/>
  <c r="G1536" i="6"/>
  <c r="G1537" i="6"/>
  <c r="G1538" i="6"/>
  <c r="G1539" i="6"/>
  <c r="G1540" i="6"/>
  <c r="G1541" i="6"/>
  <c r="G1542" i="6"/>
  <c r="G1543" i="6"/>
  <c r="G1544" i="6"/>
  <c r="G1545" i="6"/>
  <c r="G1546" i="6"/>
  <c r="G1547" i="6"/>
  <c r="G1548" i="6"/>
  <c r="G1549" i="6"/>
  <c r="G1550" i="6"/>
  <c r="G1551" i="6"/>
  <c r="G1552" i="6"/>
  <c r="G1553" i="6"/>
  <c r="G1554" i="6"/>
  <c r="G1555" i="6"/>
  <c r="G1556" i="6"/>
  <c r="G1557" i="6"/>
  <c r="G1558" i="6"/>
  <c r="G1559" i="6"/>
  <c r="G1560" i="6"/>
  <c r="G1561" i="6"/>
  <c r="G1562" i="6"/>
  <c r="G1563" i="6"/>
  <c r="G1564" i="6"/>
  <c r="G1565" i="6"/>
  <c r="G1566" i="6"/>
  <c r="G1567" i="6"/>
  <c r="G1568" i="6"/>
  <c r="G1569" i="6"/>
  <c r="G1570" i="6"/>
  <c r="G1571" i="6"/>
  <c r="G1572" i="6"/>
  <c r="G1573" i="6"/>
  <c r="G1574" i="6"/>
  <c r="G1575" i="6"/>
  <c r="G1576" i="6"/>
  <c r="G1577" i="6"/>
  <c r="G1578" i="6"/>
  <c r="G1579" i="6"/>
  <c r="G1580" i="6"/>
  <c r="G1581" i="6"/>
  <c r="G1582" i="6"/>
  <c r="G1583" i="6"/>
  <c r="G1584" i="6"/>
  <c r="G1585" i="6"/>
  <c r="G1586" i="6"/>
  <c r="G1587" i="6"/>
  <c r="G1588" i="6"/>
  <c r="G1589" i="6"/>
  <c r="G1590" i="6"/>
  <c r="G1591" i="6"/>
  <c r="G1592" i="6"/>
  <c r="G1593" i="6"/>
  <c r="G1594" i="6"/>
  <c r="G1595" i="6"/>
  <c r="G1596" i="6"/>
  <c r="G1597" i="6"/>
  <c r="G1598" i="6"/>
  <c r="G1599" i="6"/>
  <c r="G1600" i="6"/>
  <c r="G1601" i="6"/>
  <c r="G1602" i="6"/>
  <c r="G1603" i="6"/>
  <c r="G1604" i="6"/>
  <c r="G1605" i="6"/>
  <c r="G1606" i="6"/>
  <c r="G1607" i="6"/>
  <c r="G1608" i="6"/>
  <c r="G1609" i="6"/>
  <c r="G1610" i="6"/>
  <c r="G1611" i="6"/>
  <c r="G1612" i="6"/>
  <c r="G1613" i="6"/>
  <c r="G1614" i="6"/>
  <c r="G1615" i="6"/>
  <c r="G1616" i="6"/>
  <c r="G1617" i="6"/>
  <c r="G1618" i="6"/>
  <c r="G1619" i="6"/>
  <c r="G1620" i="6"/>
  <c r="G1621" i="6"/>
  <c r="G1622" i="6"/>
  <c r="G1623" i="6"/>
  <c r="G1624" i="6"/>
  <c r="G1625" i="6"/>
  <c r="G1626" i="6"/>
  <c r="G1627" i="6"/>
  <c r="G1628" i="6"/>
  <c r="G1629" i="6"/>
  <c r="G1630" i="6"/>
  <c r="G1631" i="6"/>
  <c r="G1632" i="6"/>
  <c r="G1633" i="6"/>
  <c r="G1634" i="6"/>
  <c r="G1635" i="6"/>
  <c r="G1636" i="6"/>
  <c r="G1637" i="6"/>
  <c r="G1638" i="6"/>
  <c r="G1639" i="6"/>
  <c r="G1640" i="6"/>
  <c r="G1641" i="6"/>
  <c r="G1642" i="6"/>
  <c r="G1643" i="6"/>
  <c r="G1644" i="6"/>
  <c r="G1645" i="6"/>
  <c r="G1646" i="6"/>
  <c r="G1647" i="6"/>
  <c r="G1648" i="6"/>
  <c r="G1649" i="6"/>
  <c r="G1650" i="6"/>
  <c r="G1651" i="6"/>
  <c r="G1652" i="6"/>
  <c r="G1653" i="6"/>
  <c r="G1654" i="6"/>
  <c r="G1655" i="6"/>
  <c r="G1656" i="6"/>
  <c r="G1657" i="6"/>
  <c r="G1658" i="6"/>
  <c r="G1659" i="6"/>
  <c r="G1660" i="6"/>
  <c r="G1661" i="6"/>
  <c r="G1662" i="6"/>
  <c r="G1663" i="6"/>
  <c r="G1664" i="6"/>
  <c r="G1665" i="6"/>
  <c r="G1666" i="6"/>
  <c r="G1667" i="6"/>
  <c r="G1668" i="6"/>
  <c r="G1669" i="6"/>
  <c r="G1670" i="6"/>
  <c r="G1671" i="6"/>
  <c r="G1672" i="6"/>
  <c r="G1673" i="6"/>
  <c r="G1674" i="6"/>
  <c r="G1675" i="6"/>
  <c r="G1676" i="6"/>
  <c r="G1677" i="6"/>
  <c r="G1678" i="6"/>
  <c r="G1679" i="6"/>
  <c r="G1680" i="6"/>
  <c r="G1681" i="6"/>
  <c r="G1682" i="6"/>
  <c r="G1683" i="6"/>
  <c r="G1684" i="6"/>
  <c r="G1685" i="6"/>
  <c r="G1686" i="6"/>
  <c r="G1687" i="6"/>
  <c r="G1688" i="6"/>
  <c r="G1689" i="6"/>
  <c r="G1690" i="6"/>
  <c r="G1691" i="6"/>
  <c r="G1692" i="6"/>
  <c r="G1693" i="6"/>
  <c r="G1694" i="6"/>
  <c r="G1695" i="6"/>
  <c r="G1696" i="6"/>
  <c r="G1697" i="6"/>
  <c r="G1698" i="6"/>
  <c r="G1699" i="6"/>
  <c r="G1700" i="6"/>
  <c r="G1701" i="6"/>
  <c r="G1702" i="6"/>
  <c r="G1703" i="6"/>
  <c r="G1704" i="6"/>
  <c r="G1705" i="6"/>
  <c r="G1706" i="6"/>
  <c r="G1707" i="6"/>
  <c r="G1708" i="6"/>
  <c r="G1709" i="6"/>
  <c r="G1710" i="6"/>
  <c r="G1711" i="6"/>
  <c r="G1712" i="6"/>
  <c r="G1713" i="6"/>
  <c r="G1714" i="6"/>
  <c r="G1715" i="6"/>
  <c r="G1716" i="6"/>
  <c r="G1717" i="6"/>
  <c r="G1718" i="6"/>
  <c r="G1719" i="6"/>
  <c r="G1720" i="6"/>
  <c r="G1721" i="6"/>
  <c r="G1722" i="6"/>
  <c r="G1723" i="6"/>
  <c r="G1724" i="6"/>
  <c r="G1725" i="6"/>
  <c r="G1726" i="6"/>
  <c r="G1727" i="6"/>
  <c r="G1728" i="6"/>
  <c r="G1729" i="6"/>
  <c r="G1730" i="6"/>
  <c r="G1731" i="6"/>
  <c r="G1732" i="6"/>
  <c r="G1733" i="6"/>
  <c r="G1734" i="6"/>
  <c r="G1735" i="6"/>
  <c r="G1736" i="6"/>
  <c r="G1737" i="6"/>
  <c r="G1738" i="6"/>
  <c r="G1739" i="6"/>
  <c r="G1740" i="6"/>
  <c r="G1741" i="6"/>
  <c r="G1742" i="6"/>
  <c r="G1743" i="6"/>
  <c r="G1744" i="6"/>
  <c r="G1745" i="6"/>
  <c r="G1746" i="6"/>
  <c r="G1747" i="6"/>
  <c r="G1748" i="6"/>
  <c r="G1749" i="6"/>
  <c r="G1750" i="6"/>
  <c r="G1751" i="6"/>
  <c r="G1752" i="6"/>
  <c r="G1753" i="6"/>
  <c r="G1754" i="6"/>
  <c r="G1755" i="6"/>
  <c r="G1756" i="6"/>
  <c r="G1757" i="6"/>
  <c r="G1758" i="6"/>
  <c r="G1759" i="6"/>
  <c r="G1760" i="6"/>
  <c r="G1761" i="6"/>
  <c r="G1762" i="6"/>
  <c r="G1763" i="6"/>
  <c r="G1764" i="6"/>
  <c r="G1765" i="6"/>
  <c r="G1766" i="6"/>
  <c r="G1767" i="6"/>
  <c r="G1768" i="6"/>
  <c r="G1769" i="6"/>
  <c r="G1770" i="6"/>
  <c r="G1771" i="6"/>
  <c r="G1772" i="6"/>
  <c r="G1773" i="6"/>
  <c r="G1774" i="6"/>
  <c r="G1775" i="6"/>
  <c r="G1776" i="6"/>
  <c r="G1777" i="6"/>
  <c r="G1778" i="6"/>
  <c r="G1779" i="6"/>
  <c r="G1780" i="6"/>
  <c r="G1781" i="6"/>
  <c r="G1782" i="6"/>
  <c r="G1783" i="6"/>
  <c r="G1784" i="6"/>
  <c r="G1785" i="6"/>
  <c r="G1786" i="6"/>
  <c r="G1787" i="6"/>
  <c r="G1788" i="6"/>
  <c r="G1789" i="6"/>
  <c r="G1790" i="6"/>
  <c r="G1791" i="6"/>
  <c r="G1792" i="6"/>
  <c r="G1793" i="6"/>
  <c r="G1794" i="6"/>
  <c r="G1795" i="6"/>
  <c r="G1796" i="6"/>
  <c r="G1797" i="6"/>
  <c r="G1798" i="6"/>
  <c r="G1799" i="6"/>
  <c r="G1800" i="6"/>
  <c r="G1801" i="6"/>
  <c r="G1802" i="6"/>
  <c r="G1803" i="6"/>
  <c r="G1804" i="6"/>
  <c r="G1805" i="6"/>
  <c r="G1806" i="6"/>
  <c r="G1807" i="6"/>
  <c r="G1808" i="6"/>
  <c r="G1809" i="6"/>
  <c r="G1810" i="6"/>
  <c r="G1811" i="6"/>
  <c r="G1812" i="6"/>
  <c r="G1813" i="6"/>
  <c r="G1814" i="6"/>
  <c r="G1815" i="6"/>
  <c r="G1816" i="6"/>
  <c r="G1817" i="6"/>
  <c r="G1818" i="6"/>
  <c r="G1819" i="6"/>
  <c r="G1820" i="6"/>
  <c r="G1821" i="6"/>
  <c r="G1822" i="6"/>
  <c r="G1823" i="6"/>
  <c r="G1824" i="6"/>
  <c r="G1825" i="6"/>
  <c r="G1826" i="6"/>
  <c r="G1827" i="6"/>
  <c r="G1828" i="6"/>
  <c r="G1829" i="6"/>
  <c r="G1830" i="6"/>
  <c r="G1831" i="6"/>
  <c r="G1832" i="6"/>
  <c r="G1833" i="6"/>
  <c r="G1834" i="6"/>
  <c r="G1835" i="6"/>
  <c r="G1836" i="6"/>
  <c r="G1837" i="6"/>
  <c r="G1838" i="6"/>
  <c r="G1839" i="6"/>
  <c r="G1840" i="6"/>
  <c r="G1841" i="6"/>
  <c r="G1842" i="6"/>
  <c r="G1843" i="6"/>
  <c r="G1844" i="6"/>
  <c r="G1845" i="6"/>
  <c r="G1846" i="6"/>
  <c r="G1847" i="6"/>
  <c r="G1848" i="6"/>
  <c r="G1849" i="6"/>
  <c r="G1850" i="6"/>
  <c r="G1851" i="6"/>
  <c r="G1852" i="6"/>
  <c r="G1853" i="6"/>
  <c r="G1854" i="6"/>
  <c r="G1855" i="6"/>
  <c r="G1856" i="6"/>
  <c r="G1857" i="6"/>
  <c r="G1858" i="6"/>
  <c r="G1859" i="6"/>
  <c r="G1860" i="6"/>
  <c r="G1861" i="6"/>
  <c r="G1862" i="6"/>
  <c r="G1863" i="6"/>
  <c r="G1864" i="6"/>
  <c r="G1865" i="6"/>
  <c r="G1866" i="6"/>
  <c r="G1867" i="6"/>
  <c r="G1868" i="6"/>
  <c r="G1869" i="6"/>
  <c r="G1870" i="6"/>
  <c r="G1871" i="6"/>
  <c r="G1872" i="6"/>
  <c r="G1873" i="6"/>
  <c r="G1874" i="6"/>
  <c r="G1875" i="6"/>
  <c r="G1876" i="6"/>
  <c r="G1877" i="6"/>
  <c r="G1878" i="6"/>
  <c r="G1879" i="6"/>
  <c r="G1880" i="6"/>
  <c r="G1881" i="6"/>
  <c r="G1882" i="6"/>
  <c r="G1883" i="6"/>
  <c r="G1884" i="6"/>
  <c r="G1885" i="6"/>
  <c r="G1886" i="6"/>
  <c r="G1887" i="6"/>
  <c r="G1888" i="6"/>
  <c r="G1889" i="6"/>
  <c r="G1890" i="6"/>
  <c r="G1891" i="6"/>
  <c r="G1892" i="6"/>
  <c r="G1893" i="6"/>
  <c r="G1894" i="6"/>
  <c r="G1895" i="6"/>
  <c r="G1896" i="6"/>
  <c r="G1897" i="6"/>
  <c r="G1898" i="6"/>
  <c r="G1899" i="6"/>
  <c r="G1900" i="6"/>
  <c r="G1901" i="6"/>
  <c r="G1902" i="6"/>
  <c r="G1903" i="6"/>
  <c r="G1904" i="6"/>
  <c r="G1905" i="6"/>
  <c r="G1906" i="6"/>
  <c r="G1907" i="6"/>
  <c r="G1908" i="6"/>
  <c r="G1909" i="6"/>
  <c r="G1910" i="6"/>
  <c r="G1911" i="6"/>
  <c r="G1912" i="6"/>
  <c r="G1913" i="6"/>
  <c r="G1914" i="6"/>
  <c r="G1915" i="6"/>
  <c r="G1916" i="6"/>
  <c r="G1917" i="6"/>
  <c r="G1918" i="6"/>
  <c r="G1919" i="6"/>
  <c r="G1920" i="6"/>
  <c r="G1921" i="6"/>
  <c r="G1922" i="6"/>
  <c r="G1923" i="6"/>
  <c r="G1924" i="6"/>
  <c r="G1925" i="6"/>
  <c r="G1926" i="6"/>
  <c r="G1927" i="6"/>
  <c r="G1928" i="6"/>
  <c r="G1929" i="6"/>
  <c r="G1930" i="6"/>
  <c r="G1931" i="6"/>
  <c r="G1932" i="6"/>
  <c r="G1933" i="6"/>
  <c r="G1934" i="6"/>
  <c r="G1935" i="6"/>
  <c r="G1936" i="6"/>
  <c r="G1937" i="6"/>
  <c r="G1938" i="6"/>
  <c r="G1939" i="6"/>
  <c r="G1940" i="6"/>
  <c r="G1941" i="6"/>
  <c r="G1942" i="6"/>
  <c r="G1943" i="6"/>
  <c r="G1944" i="6"/>
  <c r="G1945" i="6"/>
  <c r="G1946" i="6"/>
  <c r="G1947" i="6"/>
  <c r="G1948" i="6"/>
  <c r="G1949" i="6"/>
  <c r="G1950" i="6"/>
  <c r="G1951" i="6"/>
  <c r="G1952" i="6"/>
  <c r="G1953" i="6"/>
  <c r="G1954" i="6"/>
  <c r="G1955" i="6"/>
  <c r="G1956" i="6"/>
  <c r="G1957" i="6"/>
  <c r="G1958" i="6"/>
  <c r="G1959" i="6"/>
  <c r="G1960" i="6"/>
  <c r="G1961" i="6"/>
  <c r="G1962" i="6"/>
  <c r="G1963" i="6"/>
  <c r="G1964" i="6"/>
  <c r="G1965" i="6"/>
  <c r="G1966" i="6"/>
  <c r="G1967" i="6"/>
  <c r="G1968" i="6"/>
  <c r="G1969" i="6"/>
  <c r="G1970" i="6"/>
  <c r="G1971" i="6"/>
  <c r="G1972" i="6"/>
  <c r="G1973" i="6"/>
  <c r="G1974" i="6"/>
  <c r="G1975" i="6"/>
  <c r="G1976" i="6"/>
  <c r="G1977" i="6"/>
  <c r="G1978" i="6"/>
  <c r="G1979" i="6"/>
  <c r="G1980" i="6"/>
  <c r="G1981" i="6"/>
  <c r="G1982" i="6"/>
  <c r="G1983" i="6"/>
  <c r="G1984" i="6"/>
  <c r="G1985" i="6"/>
  <c r="G1986" i="6"/>
  <c r="G1987" i="6"/>
  <c r="G1988" i="6"/>
  <c r="G1989" i="6"/>
  <c r="G1990" i="6"/>
  <c r="G1991" i="6"/>
  <c r="G1992" i="6"/>
  <c r="G1993" i="6"/>
  <c r="G1994" i="6"/>
  <c r="G1995" i="6"/>
  <c r="G1996" i="6"/>
  <c r="G1997" i="6"/>
  <c r="G1998" i="6"/>
  <c r="G1999" i="6"/>
  <c r="G2000" i="6"/>
  <c r="G2001" i="6"/>
  <c r="G2002" i="6"/>
  <c r="G2003" i="6"/>
  <c r="G2004" i="6"/>
  <c r="G2005" i="6"/>
  <c r="G2006" i="6"/>
  <c r="G2007" i="6"/>
  <c r="G2008" i="6"/>
  <c r="G2009" i="6"/>
  <c r="G2010" i="6"/>
  <c r="G2011" i="6"/>
  <c r="G2012" i="6"/>
  <c r="G2013" i="6"/>
  <c r="G2014" i="6"/>
  <c r="G2015" i="6"/>
  <c r="G2016" i="6"/>
  <c r="G2017" i="6"/>
  <c r="G2018" i="6"/>
  <c r="G2019" i="6"/>
  <c r="G2020" i="6"/>
  <c r="G2021" i="6"/>
  <c r="G2022" i="6"/>
  <c r="G2023" i="6"/>
  <c r="G2024" i="6"/>
  <c r="G2025" i="6"/>
  <c r="G2026" i="6"/>
  <c r="G2027" i="6"/>
  <c r="G2028" i="6"/>
  <c r="G2029" i="6"/>
  <c r="G2030" i="6"/>
  <c r="G2031" i="6"/>
  <c r="G2032" i="6"/>
  <c r="G2033" i="6"/>
  <c r="G2034" i="6"/>
  <c r="G2035" i="6"/>
  <c r="G2036" i="6"/>
  <c r="G2037" i="6"/>
  <c r="G2038" i="6"/>
  <c r="G2039" i="6"/>
  <c r="G2040" i="6"/>
  <c r="G2041" i="6"/>
  <c r="G2042" i="6"/>
  <c r="G2043" i="6"/>
  <c r="G2044" i="6"/>
  <c r="G2045" i="6"/>
  <c r="G2046" i="6"/>
  <c r="G2047" i="6"/>
  <c r="G2048" i="6"/>
  <c r="G2049" i="6"/>
  <c r="G2050" i="6"/>
  <c r="G2051" i="6"/>
  <c r="G2052" i="6"/>
  <c r="G2053" i="6"/>
  <c r="G2054" i="6"/>
  <c r="G2055" i="6"/>
  <c r="G2056" i="6"/>
  <c r="G2057" i="6"/>
  <c r="G2058" i="6"/>
  <c r="G2059" i="6"/>
  <c r="G2060" i="6"/>
  <c r="G2061" i="6"/>
  <c r="G2062" i="6"/>
  <c r="G2063" i="6"/>
  <c r="G2064" i="6"/>
  <c r="G2065" i="6"/>
  <c r="G2066" i="6"/>
  <c r="G2067" i="6"/>
  <c r="G2068" i="6"/>
  <c r="G2069" i="6"/>
  <c r="G2070" i="6"/>
  <c r="G2071" i="6"/>
  <c r="G2072" i="6"/>
  <c r="G2073" i="6"/>
  <c r="G2074" i="6"/>
  <c r="G2075" i="6"/>
  <c r="G2076" i="6"/>
  <c r="G2077" i="6"/>
  <c r="G2078" i="6"/>
  <c r="G2079" i="6"/>
  <c r="G2080" i="6"/>
  <c r="G2081" i="6"/>
  <c r="G2082" i="6"/>
  <c r="G2083" i="6"/>
  <c r="G2084" i="6"/>
  <c r="G2085" i="6"/>
  <c r="G2086" i="6"/>
  <c r="G2087" i="6"/>
  <c r="G2088" i="6"/>
  <c r="G2089" i="6"/>
  <c r="G2090" i="6"/>
  <c r="G2091" i="6"/>
  <c r="G2092" i="6"/>
  <c r="G2093" i="6"/>
  <c r="G2094" i="6"/>
  <c r="G2095" i="6"/>
  <c r="G2096" i="6"/>
  <c r="G2097" i="6"/>
  <c r="G2098" i="6"/>
  <c r="G2099" i="6"/>
  <c r="G2100" i="6"/>
  <c r="G2101" i="6"/>
  <c r="G2102" i="6"/>
  <c r="G2103" i="6"/>
  <c r="G2104" i="6"/>
  <c r="G2105" i="6"/>
  <c r="G2106" i="6"/>
  <c r="G2107" i="6"/>
  <c r="G2108" i="6"/>
  <c r="G2109" i="6"/>
  <c r="G2110" i="6"/>
  <c r="G2111" i="6"/>
  <c r="G2112" i="6"/>
  <c r="G2113" i="6"/>
  <c r="G2114" i="6"/>
  <c r="G2115" i="6"/>
  <c r="G2116" i="6"/>
  <c r="G2117" i="6"/>
  <c r="G2118" i="6"/>
  <c r="G2119" i="6"/>
  <c r="G2120" i="6"/>
  <c r="G2121" i="6"/>
  <c r="G2122" i="6"/>
  <c r="G2123" i="6"/>
  <c r="G2124" i="6"/>
  <c r="G2125" i="6"/>
  <c r="G2126" i="6"/>
  <c r="G2127" i="6"/>
  <c r="G2128" i="6"/>
  <c r="G2129" i="6"/>
  <c r="G2130" i="6"/>
  <c r="G2131" i="6"/>
  <c r="G2132" i="6"/>
  <c r="G2133" i="6"/>
  <c r="G2134" i="6"/>
  <c r="G2135" i="6"/>
  <c r="G2136" i="6"/>
  <c r="G2137" i="6"/>
  <c r="G2138" i="6"/>
  <c r="G2139" i="6"/>
  <c r="G2140" i="6"/>
  <c r="G2141" i="6"/>
  <c r="G2142" i="6"/>
  <c r="G2143" i="6"/>
  <c r="G2144" i="6"/>
  <c r="G2145" i="6"/>
  <c r="G2146" i="6"/>
  <c r="G2147" i="6"/>
  <c r="G2148" i="6"/>
  <c r="G2149" i="6"/>
  <c r="G2150" i="6"/>
  <c r="G2151" i="6"/>
  <c r="G2152" i="6"/>
  <c r="G2153" i="6"/>
  <c r="G2154" i="6"/>
  <c r="G2155" i="6"/>
  <c r="G2156" i="6"/>
  <c r="G2157" i="6"/>
  <c r="G2158" i="6"/>
  <c r="G2159" i="6"/>
  <c r="G2160" i="6"/>
  <c r="G2161" i="6"/>
  <c r="G2162" i="6"/>
  <c r="G2163" i="6"/>
  <c r="G2164" i="6"/>
  <c r="G2165" i="6"/>
  <c r="G2166" i="6"/>
  <c r="G2167" i="6"/>
  <c r="G2168" i="6"/>
  <c r="G2169" i="6"/>
  <c r="G2170" i="6"/>
  <c r="G2171" i="6"/>
  <c r="G2172" i="6"/>
  <c r="G2173" i="6"/>
  <c r="G2174" i="6"/>
  <c r="G2175" i="6"/>
  <c r="G2176" i="6"/>
  <c r="G2177" i="6"/>
  <c r="G2178" i="6"/>
  <c r="G2179" i="6"/>
  <c r="G2180" i="6"/>
  <c r="G2181" i="6"/>
  <c r="G2182" i="6"/>
  <c r="G2183" i="6"/>
  <c r="G2184" i="6"/>
  <c r="G2185" i="6"/>
  <c r="G2186" i="6"/>
  <c r="G2187" i="6"/>
  <c r="G2188" i="6"/>
  <c r="G2189" i="6"/>
  <c r="G2190" i="6"/>
  <c r="G2191" i="6"/>
  <c r="G2192" i="6"/>
  <c r="G2193" i="6"/>
  <c r="G2194" i="6"/>
  <c r="G2195" i="6"/>
  <c r="G2196" i="6"/>
  <c r="G2197" i="6"/>
  <c r="G2198" i="6"/>
  <c r="G2199" i="6"/>
  <c r="G2200" i="6"/>
  <c r="G2201" i="6"/>
  <c r="G2202" i="6"/>
  <c r="G2203" i="6"/>
  <c r="G2204" i="6"/>
  <c r="G2205" i="6"/>
  <c r="G2206" i="6"/>
  <c r="G2207" i="6"/>
  <c r="G2208" i="6"/>
  <c r="G2209" i="6"/>
  <c r="G2210" i="6"/>
  <c r="G2211" i="6"/>
  <c r="G2212" i="6"/>
  <c r="G2213" i="6"/>
  <c r="G2214" i="6"/>
  <c r="G2215" i="6"/>
  <c r="G2216" i="6"/>
  <c r="G2217" i="6"/>
  <c r="G2218" i="6"/>
  <c r="G2219" i="6"/>
  <c r="G2220" i="6"/>
  <c r="G2221" i="6"/>
  <c r="G2222" i="6"/>
  <c r="G2223" i="6"/>
  <c r="G2224" i="6"/>
  <c r="G2225" i="6"/>
  <c r="G2226" i="6"/>
  <c r="G2227" i="6"/>
  <c r="G2228" i="6"/>
  <c r="G2229" i="6"/>
  <c r="G2230" i="6"/>
  <c r="G2231" i="6"/>
  <c r="G2232" i="6"/>
  <c r="G2233" i="6"/>
  <c r="G2234" i="6"/>
  <c r="G2235" i="6"/>
  <c r="G2236" i="6"/>
  <c r="G2237" i="6"/>
  <c r="G2238" i="6"/>
  <c r="G2239" i="6"/>
  <c r="G2240" i="6"/>
  <c r="G2241" i="6"/>
  <c r="G2242" i="6"/>
  <c r="G2243" i="6"/>
  <c r="G2244" i="6"/>
  <c r="G2245" i="6"/>
  <c r="G2246" i="6"/>
  <c r="G2247" i="6"/>
  <c r="G2248" i="6"/>
  <c r="G2249" i="6"/>
  <c r="G2250" i="6"/>
  <c r="G2251" i="6"/>
  <c r="G2252" i="6"/>
  <c r="G2253" i="6"/>
  <c r="G2254" i="6"/>
  <c r="G2255" i="6"/>
  <c r="G2256" i="6"/>
  <c r="G2257" i="6"/>
  <c r="G2258" i="6"/>
  <c r="G2259" i="6"/>
  <c r="G2260" i="6"/>
  <c r="G2261" i="6"/>
  <c r="G2262" i="6"/>
  <c r="G2263" i="6"/>
  <c r="G2264" i="6"/>
  <c r="G2265" i="6"/>
  <c r="G2266" i="6"/>
  <c r="G2267" i="6"/>
  <c r="G2268" i="6"/>
  <c r="G2269" i="6"/>
  <c r="G2270" i="6"/>
  <c r="G2271" i="6"/>
  <c r="G2272" i="6"/>
  <c r="G2273" i="6"/>
  <c r="G2274" i="6"/>
  <c r="G2275" i="6"/>
  <c r="G2276" i="6"/>
  <c r="G2277" i="6"/>
  <c r="G2278" i="6"/>
  <c r="G2279" i="6"/>
  <c r="G2280" i="6"/>
  <c r="G2281" i="6"/>
  <c r="G2282" i="6"/>
  <c r="G2283" i="6"/>
  <c r="G2284" i="6"/>
  <c r="G2285" i="6"/>
  <c r="G2286" i="6"/>
  <c r="G2287" i="6"/>
  <c r="G2288" i="6"/>
  <c r="G2289" i="6"/>
  <c r="G2290" i="6"/>
  <c r="G2291" i="6"/>
  <c r="G2292" i="6"/>
  <c r="G2293" i="6"/>
  <c r="G2294" i="6"/>
  <c r="G2295" i="6"/>
  <c r="G2296" i="6"/>
  <c r="G2297" i="6"/>
  <c r="G2298" i="6"/>
  <c r="G2299" i="6"/>
  <c r="G2300" i="6"/>
  <c r="G2301" i="6"/>
  <c r="G2302" i="6"/>
  <c r="G2303" i="6"/>
  <c r="G2304" i="6"/>
  <c r="G2305" i="6"/>
  <c r="G2306" i="6"/>
  <c r="G2307" i="6"/>
  <c r="G2308" i="6"/>
  <c r="G2309" i="6"/>
  <c r="G2310" i="6"/>
  <c r="G2311" i="6"/>
  <c r="G2312" i="6"/>
  <c r="G2313" i="6"/>
  <c r="G2314" i="6"/>
  <c r="G2315" i="6"/>
  <c r="G2316" i="6"/>
  <c r="G2317" i="6"/>
  <c r="G2318" i="6"/>
  <c r="G2319" i="6"/>
  <c r="G2320" i="6"/>
  <c r="G2321" i="6"/>
  <c r="G2322" i="6"/>
  <c r="G2323" i="6"/>
  <c r="G2324" i="6"/>
  <c r="G2325" i="6"/>
  <c r="G2326" i="6"/>
  <c r="G2327" i="6"/>
  <c r="G2328" i="6"/>
  <c r="G2329" i="6"/>
  <c r="G2330" i="6"/>
  <c r="G2331" i="6"/>
  <c r="G2332" i="6"/>
  <c r="G2333" i="6"/>
  <c r="G2334" i="6"/>
  <c r="G2335" i="6"/>
  <c r="G2336" i="6"/>
  <c r="G2337" i="6"/>
  <c r="G2338" i="6"/>
  <c r="G2339" i="6"/>
  <c r="G2340" i="6"/>
  <c r="G2341" i="6"/>
  <c r="G2342" i="6"/>
  <c r="G2343" i="6"/>
  <c r="G2344" i="6"/>
  <c r="G2345" i="6"/>
  <c r="G2346" i="6"/>
  <c r="G2347" i="6"/>
  <c r="G2348" i="6"/>
  <c r="G2349" i="6"/>
  <c r="G2350" i="6"/>
  <c r="G2351" i="6"/>
  <c r="G2352" i="6"/>
  <c r="G2353" i="6"/>
  <c r="G2354" i="6"/>
  <c r="G2355" i="6"/>
  <c r="G2356" i="6"/>
  <c r="G2357" i="6"/>
  <c r="G2358" i="6"/>
  <c r="G2359" i="6"/>
  <c r="G2360" i="6"/>
  <c r="G2361" i="6"/>
  <c r="G2362" i="6"/>
  <c r="G2363" i="6"/>
  <c r="G2364" i="6"/>
  <c r="G2365" i="6"/>
  <c r="G2366" i="6"/>
  <c r="G2367" i="6"/>
  <c r="G2368" i="6"/>
  <c r="G2369" i="6"/>
  <c r="G2370" i="6"/>
  <c r="G2371" i="6"/>
  <c r="G2372" i="6"/>
  <c r="G2373" i="6"/>
  <c r="G2374" i="6"/>
  <c r="G2375" i="6"/>
  <c r="G2376" i="6"/>
  <c r="G2377" i="6"/>
  <c r="G2378" i="6"/>
  <c r="G2379" i="6"/>
  <c r="G2380" i="6"/>
  <c r="G2381" i="6"/>
  <c r="G2382" i="6"/>
  <c r="G2383" i="6"/>
  <c r="G2384" i="6"/>
  <c r="G2385" i="6"/>
  <c r="G2386" i="6"/>
  <c r="G2387" i="6"/>
  <c r="G2388" i="6"/>
  <c r="G2389" i="6"/>
  <c r="G2390" i="6"/>
  <c r="G2391" i="6"/>
  <c r="G2392" i="6"/>
  <c r="G2393" i="6"/>
  <c r="G2394" i="6"/>
  <c r="G2395" i="6"/>
  <c r="G2396" i="6"/>
  <c r="G2397" i="6"/>
  <c r="G2398" i="6"/>
  <c r="G2399" i="6"/>
  <c r="G2400" i="6"/>
  <c r="G2401" i="6"/>
  <c r="G2402" i="6"/>
  <c r="G2403" i="6"/>
  <c r="G2404" i="6"/>
  <c r="G2405" i="6"/>
  <c r="G2406" i="6"/>
  <c r="G2407" i="6"/>
  <c r="G2408" i="6"/>
  <c r="G2409" i="6"/>
  <c r="G2410" i="6"/>
  <c r="G2411" i="6"/>
  <c r="G2412" i="6"/>
  <c r="G2413" i="6"/>
  <c r="G2414" i="6"/>
  <c r="G2415" i="6"/>
  <c r="G2416" i="6"/>
  <c r="G2417" i="6"/>
  <c r="G2418" i="6"/>
  <c r="G2419" i="6"/>
  <c r="G2420" i="6"/>
  <c r="G2421" i="6"/>
  <c r="G2422" i="6"/>
  <c r="G2423" i="6"/>
  <c r="G2424" i="6"/>
  <c r="G2425" i="6"/>
  <c r="G2426" i="6"/>
  <c r="G2427" i="6"/>
  <c r="G2428" i="6"/>
  <c r="G2429" i="6"/>
  <c r="G2430" i="6"/>
  <c r="G2431" i="6"/>
  <c r="G2432" i="6"/>
  <c r="G2433" i="6"/>
  <c r="G2434" i="6"/>
  <c r="G2435" i="6"/>
  <c r="G2436" i="6"/>
  <c r="G2437" i="6"/>
  <c r="G2438" i="6"/>
  <c r="G2439" i="6"/>
  <c r="G2440" i="6"/>
  <c r="G2441" i="6"/>
  <c r="G2442" i="6"/>
  <c r="G2443" i="6"/>
  <c r="G2444" i="6"/>
  <c r="G2445" i="6"/>
  <c r="G2446" i="6"/>
  <c r="G2447" i="6"/>
  <c r="G2448" i="6"/>
  <c r="G2449" i="6"/>
  <c r="G2450" i="6"/>
  <c r="G2451" i="6"/>
  <c r="G2452" i="6"/>
  <c r="G2453" i="6"/>
  <c r="G2454" i="6"/>
  <c r="G2455" i="6"/>
  <c r="G2456" i="6"/>
  <c r="G2457" i="6"/>
  <c r="G2458" i="6"/>
  <c r="G2459" i="6"/>
  <c r="G2460" i="6"/>
  <c r="G2461" i="6"/>
  <c r="G2462" i="6"/>
  <c r="G2463" i="6"/>
  <c r="G2464" i="6"/>
  <c r="G2465" i="6"/>
  <c r="G2466" i="6"/>
  <c r="G2467" i="6"/>
  <c r="G2468" i="6"/>
  <c r="G2469" i="6"/>
  <c r="G2470" i="6"/>
  <c r="G2471" i="6"/>
  <c r="G2472" i="6"/>
  <c r="G2473" i="6"/>
  <c r="G2474" i="6"/>
  <c r="G2475" i="6"/>
  <c r="G2476" i="6"/>
  <c r="G2477" i="6"/>
  <c r="G2478" i="6"/>
  <c r="G2479" i="6"/>
  <c r="G2480" i="6"/>
  <c r="G2481" i="6"/>
  <c r="G2482" i="6"/>
  <c r="G2483" i="6"/>
  <c r="G2484" i="6"/>
  <c r="G2485" i="6"/>
  <c r="G2486" i="6"/>
  <c r="G2487" i="6"/>
  <c r="G2488" i="6"/>
  <c r="G2489" i="6"/>
  <c r="G2490" i="6"/>
  <c r="G2491" i="6"/>
  <c r="G2492" i="6"/>
  <c r="G2493" i="6"/>
  <c r="G2494" i="6"/>
  <c r="G2495" i="6"/>
  <c r="G2496" i="6"/>
  <c r="G2497" i="6"/>
  <c r="G2498" i="6"/>
  <c r="G2499" i="6"/>
  <c r="G2500" i="6"/>
  <c r="G2501" i="6"/>
  <c r="G2502" i="6"/>
  <c r="G2503" i="6"/>
  <c r="G2504" i="6"/>
  <c r="G2505" i="6"/>
  <c r="G2506" i="6"/>
  <c r="G2507" i="6"/>
  <c r="G2508" i="6"/>
  <c r="G2509" i="6"/>
  <c r="G2510" i="6"/>
  <c r="G2511" i="6"/>
  <c r="G2512" i="6"/>
  <c r="G2513" i="6"/>
  <c r="G2514" i="6"/>
  <c r="G2515" i="6"/>
  <c r="G2516" i="6"/>
  <c r="G2517" i="6"/>
  <c r="G2518" i="6"/>
  <c r="G2519" i="6"/>
  <c r="G2520" i="6"/>
  <c r="G2521" i="6"/>
  <c r="G2522" i="6"/>
  <c r="G2523" i="6"/>
  <c r="G2524" i="6"/>
  <c r="G2525" i="6"/>
  <c r="G2526" i="6"/>
  <c r="G2527" i="6"/>
  <c r="G2528" i="6"/>
  <c r="G2529" i="6"/>
  <c r="G2530" i="6"/>
  <c r="G2531" i="6"/>
  <c r="G2532" i="6"/>
  <c r="G2533" i="6"/>
  <c r="G2534" i="6"/>
  <c r="G2535" i="6"/>
  <c r="G2536" i="6"/>
  <c r="G2537" i="6"/>
  <c r="G2538" i="6"/>
  <c r="G2539" i="6"/>
  <c r="G2540" i="6"/>
  <c r="G2541" i="6"/>
  <c r="G2542" i="6"/>
  <c r="G2543" i="6"/>
  <c r="G2544" i="6"/>
  <c r="G2545" i="6"/>
  <c r="G2546" i="6"/>
  <c r="G2547" i="6"/>
  <c r="G2548" i="6"/>
  <c r="G2549" i="6"/>
  <c r="G2550" i="6"/>
  <c r="G2551" i="6"/>
  <c r="G2552" i="6"/>
  <c r="G2553" i="6"/>
  <c r="G2554" i="6"/>
  <c r="G2555" i="6"/>
  <c r="G2556" i="6"/>
  <c r="G2557" i="6"/>
  <c r="G2558" i="6"/>
  <c r="G2559" i="6"/>
  <c r="G2560" i="6"/>
  <c r="G2561" i="6"/>
  <c r="G2562" i="6"/>
  <c r="G2563" i="6"/>
  <c r="G2564" i="6"/>
  <c r="G2565" i="6"/>
  <c r="G2566" i="6"/>
  <c r="G2567" i="6"/>
  <c r="G2568" i="6"/>
  <c r="G2569" i="6"/>
  <c r="G2570" i="6"/>
  <c r="G2571" i="6"/>
  <c r="G2572" i="6"/>
  <c r="G2573" i="6"/>
  <c r="G2574" i="6"/>
  <c r="G2575" i="6"/>
  <c r="G2576" i="6"/>
  <c r="G2577" i="6"/>
  <c r="G2578" i="6"/>
  <c r="G2579" i="6"/>
  <c r="G2580" i="6"/>
  <c r="G2581" i="6"/>
  <c r="G2582" i="6"/>
  <c r="G2583" i="6"/>
  <c r="G2584" i="6"/>
  <c r="G2585" i="6"/>
  <c r="G2586" i="6"/>
  <c r="G2587" i="6"/>
  <c r="G2588" i="6"/>
  <c r="G2589" i="6"/>
  <c r="G2590" i="6"/>
  <c r="G2591" i="6"/>
  <c r="G2592" i="6"/>
  <c r="G2593" i="6"/>
  <c r="G2594" i="6"/>
  <c r="G2595" i="6"/>
  <c r="G2596" i="6"/>
  <c r="G2597" i="6"/>
  <c r="G2598" i="6"/>
  <c r="G2599" i="6"/>
  <c r="G2600" i="6"/>
  <c r="G2601" i="6"/>
  <c r="G2602" i="6"/>
  <c r="G2603" i="6"/>
  <c r="G2604" i="6"/>
  <c r="G2605" i="6"/>
  <c r="G2606" i="6"/>
  <c r="G2607" i="6"/>
  <c r="G2608" i="6"/>
  <c r="G2609" i="6"/>
  <c r="G2610" i="6"/>
  <c r="G2611" i="6"/>
  <c r="G2612" i="6"/>
  <c r="G2613" i="6"/>
  <c r="G2614" i="6"/>
  <c r="G2615" i="6"/>
  <c r="G2616" i="6"/>
  <c r="G2617" i="6"/>
  <c r="G2618" i="6"/>
  <c r="G2619" i="6"/>
  <c r="G2620" i="6"/>
  <c r="G2621" i="6"/>
  <c r="G2622" i="6"/>
  <c r="G2623" i="6"/>
  <c r="G2624" i="6"/>
  <c r="G2625" i="6"/>
  <c r="G2626" i="6"/>
  <c r="G2627" i="6"/>
  <c r="G2628" i="6"/>
  <c r="G2629" i="6"/>
  <c r="G2630" i="6"/>
  <c r="G2631" i="6"/>
  <c r="G2632" i="6"/>
  <c r="G2633" i="6"/>
  <c r="G2634" i="6"/>
  <c r="G2635" i="6"/>
  <c r="G2636" i="6"/>
  <c r="G2637" i="6"/>
  <c r="G2638" i="6"/>
  <c r="G2639" i="6"/>
  <c r="G2640" i="6"/>
  <c r="G2641" i="6"/>
  <c r="G2642" i="6"/>
  <c r="G2643" i="6"/>
  <c r="G2644" i="6"/>
  <c r="G2645" i="6"/>
  <c r="G2646" i="6"/>
  <c r="G2647" i="6"/>
  <c r="G2648" i="6"/>
  <c r="G2649" i="6"/>
  <c r="G2650" i="6"/>
  <c r="G2651" i="6"/>
  <c r="G2652" i="6"/>
  <c r="G2653" i="6"/>
  <c r="G2654" i="6"/>
  <c r="G2655" i="6"/>
  <c r="G2656" i="6"/>
  <c r="G2657" i="6"/>
  <c r="G2658" i="6"/>
  <c r="G2659" i="6"/>
  <c r="G2660" i="6"/>
  <c r="G2661" i="6"/>
  <c r="G2662" i="6"/>
  <c r="G2663" i="6"/>
  <c r="G2664" i="6"/>
  <c r="G2665" i="6"/>
  <c r="G2666" i="6"/>
  <c r="G2667" i="6"/>
  <c r="G2668" i="6"/>
  <c r="G2669" i="6"/>
  <c r="G2670" i="6"/>
  <c r="G2671" i="6"/>
  <c r="G2672" i="6"/>
  <c r="G2673" i="6"/>
  <c r="G2674" i="6"/>
  <c r="G2675" i="6"/>
  <c r="G2676" i="6"/>
  <c r="G2677" i="6"/>
  <c r="G2678" i="6"/>
  <c r="G2679" i="6"/>
  <c r="G2680" i="6"/>
  <c r="G2681" i="6"/>
  <c r="G2682" i="6"/>
  <c r="G2683" i="6"/>
  <c r="G2684" i="6"/>
  <c r="G2685" i="6"/>
  <c r="G2686" i="6"/>
  <c r="G2687" i="6"/>
  <c r="G2688" i="6"/>
  <c r="G2689" i="6"/>
  <c r="G2690" i="6"/>
  <c r="G2691" i="6"/>
  <c r="G2692" i="6"/>
  <c r="G2693" i="6"/>
  <c r="G2694" i="6"/>
  <c r="G2695" i="6"/>
  <c r="G2696" i="6"/>
  <c r="G2697" i="6"/>
  <c r="G2698" i="6"/>
  <c r="G2699" i="6"/>
  <c r="G2700" i="6"/>
  <c r="G2701" i="6"/>
  <c r="G2702" i="6"/>
  <c r="G2703" i="6"/>
  <c r="G2704" i="6"/>
  <c r="G2705" i="6"/>
  <c r="G2706" i="6"/>
  <c r="G2707" i="6"/>
  <c r="G2708" i="6"/>
  <c r="G2709" i="6"/>
  <c r="G2710" i="6"/>
  <c r="G2711" i="6"/>
  <c r="G2712" i="6"/>
  <c r="G2713" i="6"/>
  <c r="G2714" i="6"/>
  <c r="G2715" i="6"/>
  <c r="G2716" i="6"/>
  <c r="G2717" i="6"/>
  <c r="G2718" i="6"/>
  <c r="G2719" i="6"/>
  <c r="G2720" i="6"/>
  <c r="G2721" i="6"/>
  <c r="G2722" i="6"/>
  <c r="G2723" i="6"/>
  <c r="G2724" i="6"/>
  <c r="G2725" i="6"/>
  <c r="G2726" i="6"/>
  <c r="G2727" i="6"/>
  <c r="G2728" i="6"/>
  <c r="G2729" i="6"/>
  <c r="G2730" i="6"/>
  <c r="G2731" i="6"/>
  <c r="G2732" i="6"/>
  <c r="G2733" i="6"/>
  <c r="G2734" i="6"/>
  <c r="G2735" i="6"/>
  <c r="G2736" i="6"/>
  <c r="G2737" i="6"/>
  <c r="G2738" i="6"/>
  <c r="G2739" i="6"/>
  <c r="G2740" i="6"/>
  <c r="G2741" i="6"/>
  <c r="G2742" i="6"/>
  <c r="G2743" i="6"/>
  <c r="G2744" i="6"/>
  <c r="G2745" i="6"/>
  <c r="G2746" i="6"/>
  <c r="G2747" i="6"/>
  <c r="G2748" i="6"/>
  <c r="G2749" i="6"/>
  <c r="G2750" i="6"/>
  <c r="G2751" i="6"/>
  <c r="G2752" i="6"/>
  <c r="G2753" i="6"/>
  <c r="G2754" i="6"/>
  <c r="G2755" i="6"/>
  <c r="G2756" i="6"/>
  <c r="G2757" i="6"/>
  <c r="G2758" i="6"/>
  <c r="G2759" i="6"/>
  <c r="G2760" i="6"/>
  <c r="G2761" i="6"/>
  <c r="G2762" i="6"/>
  <c r="G2763" i="6"/>
  <c r="G2764" i="6"/>
  <c r="G2765" i="6"/>
  <c r="G2766" i="6"/>
  <c r="G2767" i="6"/>
  <c r="G2768" i="6"/>
  <c r="G2769" i="6"/>
  <c r="G2770" i="6"/>
  <c r="G2771" i="6"/>
  <c r="G2772" i="6"/>
  <c r="G2773" i="6"/>
  <c r="G2774" i="6"/>
  <c r="G2775" i="6"/>
  <c r="G2776" i="6"/>
  <c r="G2777" i="6"/>
  <c r="G2778" i="6"/>
  <c r="G2779" i="6"/>
  <c r="G2780" i="6"/>
  <c r="G2781" i="6"/>
  <c r="G2782" i="6"/>
  <c r="G2783" i="6"/>
  <c r="G2784" i="6"/>
  <c r="G2785" i="6"/>
  <c r="G2786" i="6"/>
  <c r="G2787" i="6"/>
  <c r="G2788" i="6"/>
  <c r="G2789" i="6"/>
  <c r="G2790" i="6"/>
  <c r="G2791" i="6"/>
  <c r="G2792" i="6"/>
  <c r="G2793" i="6"/>
  <c r="G2794" i="6"/>
  <c r="G2795" i="6"/>
  <c r="G2796" i="6"/>
  <c r="G2797" i="6"/>
  <c r="G2798" i="6"/>
  <c r="G2799" i="6"/>
  <c r="G2800" i="6"/>
  <c r="G2801" i="6"/>
  <c r="G2802" i="6"/>
  <c r="G2803" i="6"/>
  <c r="G2804" i="6"/>
  <c r="G2805" i="6"/>
  <c r="G2806" i="6"/>
  <c r="G2807" i="6"/>
  <c r="G2808" i="6"/>
  <c r="G2809" i="6"/>
  <c r="G2810" i="6"/>
  <c r="G2811" i="6"/>
  <c r="G2812" i="6"/>
  <c r="G2813" i="6"/>
  <c r="G2814" i="6"/>
  <c r="G2815" i="6"/>
  <c r="G2816" i="6"/>
  <c r="G2817" i="6"/>
  <c r="G2818" i="6"/>
  <c r="G2819" i="6"/>
  <c r="G2820" i="6"/>
  <c r="G2821" i="6"/>
  <c r="G2822" i="6"/>
  <c r="G2823" i="6"/>
  <c r="G2824" i="6"/>
  <c r="G2825" i="6"/>
  <c r="G2826" i="6"/>
  <c r="G2827" i="6"/>
  <c r="G2828" i="6"/>
  <c r="G2829" i="6"/>
  <c r="G2830" i="6"/>
  <c r="G2831" i="6"/>
  <c r="G2832" i="6"/>
  <c r="G2833" i="6"/>
  <c r="G2834" i="6"/>
  <c r="G2835" i="6"/>
  <c r="G2836" i="6"/>
  <c r="G2837" i="6"/>
  <c r="G2838" i="6"/>
  <c r="G2839" i="6"/>
  <c r="G2840" i="6"/>
  <c r="G2841" i="6"/>
  <c r="G2842" i="6"/>
  <c r="G2843" i="6"/>
  <c r="G2844" i="6"/>
  <c r="G2845" i="6"/>
  <c r="G2846" i="6"/>
  <c r="G2847" i="6"/>
  <c r="G2848" i="6"/>
  <c r="G2849" i="6"/>
  <c r="G2850" i="6"/>
  <c r="G2851" i="6"/>
  <c r="G2852" i="6"/>
  <c r="G2853" i="6"/>
  <c r="G2854" i="6"/>
  <c r="G2855" i="6"/>
  <c r="G2856" i="6"/>
  <c r="G2857" i="6"/>
  <c r="G2858" i="6"/>
  <c r="G2859" i="6"/>
  <c r="G2860" i="6"/>
  <c r="G2861" i="6"/>
  <c r="G2862" i="6"/>
  <c r="G2863" i="6"/>
  <c r="G2864" i="6"/>
  <c r="G2865" i="6"/>
  <c r="G2866" i="6"/>
  <c r="G2867" i="6"/>
  <c r="G2868" i="6"/>
  <c r="G2869" i="6"/>
  <c r="G2870" i="6"/>
  <c r="G2871" i="6"/>
  <c r="G2872" i="6"/>
  <c r="G2873" i="6"/>
  <c r="G2874" i="6"/>
  <c r="G2875" i="6"/>
  <c r="G2876" i="6"/>
  <c r="G2877" i="6"/>
  <c r="G2878" i="6"/>
  <c r="G2879" i="6"/>
  <c r="G2880" i="6"/>
  <c r="G2881" i="6"/>
  <c r="G2882" i="6"/>
  <c r="G2883" i="6"/>
  <c r="G2884" i="6"/>
  <c r="G2885" i="6"/>
  <c r="G2886" i="6"/>
  <c r="G2887" i="6"/>
  <c r="G2888" i="6"/>
  <c r="G2889" i="6"/>
  <c r="G2890" i="6"/>
  <c r="G2891" i="6"/>
  <c r="G2892" i="6"/>
  <c r="G2893" i="6"/>
  <c r="G2894" i="6"/>
  <c r="G2895" i="6"/>
  <c r="G2896" i="6"/>
  <c r="G2897" i="6"/>
  <c r="G2898" i="6"/>
  <c r="G2899" i="6"/>
  <c r="G2900" i="6"/>
  <c r="G2901" i="6"/>
  <c r="G2902" i="6"/>
  <c r="G2903" i="6"/>
  <c r="G2904" i="6"/>
  <c r="G2905" i="6"/>
  <c r="G2906" i="6"/>
  <c r="G2907" i="6"/>
  <c r="G2908" i="6"/>
  <c r="G2909" i="6"/>
  <c r="G2910" i="6"/>
  <c r="G2911" i="6"/>
  <c r="G2912" i="6"/>
  <c r="G2913" i="6"/>
  <c r="G2914" i="6"/>
  <c r="G2915" i="6"/>
  <c r="G2916" i="6"/>
  <c r="G2917" i="6"/>
  <c r="G2918" i="6"/>
  <c r="G2919" i="6"/>
  <c r="G2920" i="6"/>
  <c r="G2921" i="6"/>
  <c r="G2922" i="6"/>
  <c r="G2923" i="6"/>
  <c r="G2924" i="6"/>
  <c r="G2925" i="6"/>
  <c r="G2926" i="6"/>
  <c r="G2927" i="6"/>
  <c r="G2928" i="6"/>
  <c r="G2929" i="6"/>
  <c r="G2930" i="6"/>
  <c r="G2931" i="6"/>
  <c r="G2932" i="6"/>
  <c r="G2933" i="6"/>
  <c r="G2934" i="6"/>
  <c r="G2935" i="6"/>
  <c r="G2936" i="6"/>
  <c r="G2937" i="6"/>
  <c r="G2938" i="6"/>
  <c r="G2939" i="6"/>
  <c r="G2940" i="6"/>
  <c r="G2941" i="6"/>
  <c r="G2942" i="6"/>
  <c r="G2943" i="6"/>
  <c r="G2944" i="6"/>
  <c r="G2945" i="6"/>
  <c r="G2946" i="6"/>
  <c r="G2947" i="6"/>
  <c r="G2948" i="6"/>
  <c r="G2949" i="6"/>
  <c r="G2950" i="6"/>
  <c r="G2951" i="6"/>
  <c r="G2952" i="6"/>
  <c r="G2953" i="6"/>
  <c r="G2954" i="6"/>
  <c r="G2955" i="6"/>
  <c r="G2956" i="6"/>
  <c r="G2957" i="6"/>
  <c r="G2958" i="6"/>
  <c r="G2959" i="6"/>
  <c r="G2960" i="6"/>
  <c r="G2961" i="6"/>
  <c r="G2962" i="6"/>
  <c r="G2963" i="6"/>
  <c r="G2964" i="6"/>
  <c r="G2965" i="6"/>
  <c r="G2966" i="6"/>
  <c r="G2967" i="6"/>
  <c r="G2968" i="6"/>
  <c r="G2969" i="6"/>
  <c r="G2970" i="6"/>
  <c r="G2971" i="6"/>
  <c r="G2972" i="6"/>
  <c r="G2973" i="6"/>
  <c r="G2974" i="6"/>
  <c r="G2975" i="6"/>
  <c r="G2976" i="6"/>
  <c r="G2977" i="6"/>
  <c r="G2978" i="6"/>
  <c r="G2979" i="6"/>
  <c r="G2980" i="6"/>
  <c r="G2981" i="6"/>
  <c r="G2982" i="6"/>
  <c r="G2983" i="6"/>
  <c r="G2984" i="6"/>
  <c r="G2985" i="6"/>
  <c r="G2986" i="6"/>
  <c r="G2987" i="6"/>
  <c r="G2988" i="6"/>
  <c r="G2989" i="6"/>
  <c r="G2990" i="6"/>
  <c r="G2991" i="6"/>
  <c r="G2992" i="6"/>
  <c r="G2993" i="6"/>
  <c r="G2994" i="6"/>
  <c r="G2995" i="6"/>
  <c r="G2996" i="6"/>
  <c r="G2997" i="6"/>
  <c r="G2998" i="6"/>
  <c r="G2999" i="6"/>
  <c r="G3000" i="6"/>
  <c r="G3001" i="6"/>
  <c r="G3002" i="6"/>
  <c r="G3003" i="6"/>
  <c r="G3004" i="6"/>
  <c r="G3005" i="6"/>
  <c r="G3006" i="6"/>
  <c r="G3007" i="6"/>
  <c r="G3008" i="6"/>
  <c r="G3009" i="6"/>
  <c r="G3010" i="6"/>
  <c r="G3011" i="6"/>
  <c r="G3012" i="6"/>
  <c r="G3013" i="6"/>
  <c r="G3014" i="6"/>
  <c r="G3015" i="6"/>
  <c r="G3016" i="6"/>
  <c r="G3017" i="6"/>
  <c r="G3018" i="6"/>
  <c r="G3019" i="6"/>
  <c r="G3020" i="6"/>
  <c r="G3021" i="6"/>
  <c r="G3022" i="6"/>
  <c r="G3023" i="6"/>
  <c r="G3024" i="6"/>
  <c r="G3025" i="6"/>
  <c r="G3026" i="6"/>
  <c r="G3027" i="6"/>
  <c r="G3028" i="6"/>
  <c r="G3029" i="6"/>
  <c r="G3030" i="6"/>
  <c r="G3031" i="6"/>
  <c r="G3032" i="6"/>
  <c r="G3033" i="6"/>
  <c r="G3034" i="6"/>
  <c r="G3035" i="6"/>
  <c r="G3036" i="6"/>
  <c r="G3037" i="6"/>
  <c r="G3038" i="6"/>
  <c r="G3039" i="6"/>
  <c r="G3040" i="6"/>
  <c r="G3041" i="6"/>
  <c r="G3042" i="6"/>
  <c r="G3043" i="6"/>
  <c r="G3044" i="6"/>
  <c r="G3045" i="6"/>
  <c r="G3046" i="6"/>
  <c r="G3047" i="6"/>
  <c r="G3048" i="6"/>
  <c r="G3049" i="6"/>
  <c r="G3050" i="6"/>
  <c r="G3051" i="6"/>
  <c r="G3052" i="6"/>
  <c r="G3053" i="6"/>
  <c r="G3054" i="6"/>
  <c r="G3055" i="6"/>
  <c r="G3056" i="6"/>
  <c r="G3057" i="6"/>
  <c r="G3058" i="6"/>
  <c r="G3059" i="6"/>
  <c r="G3060" i="6"/>
  <c r="G3061" i="6"/>
  <c r="G3062" i="6"/>
  <c r="G3063" i="6"/>
  <c r="G3064" i="6"/>
  <c r="G3065" i="6"/>
  <c r="G3066" i="6"/>
  <c r="G3067" i="6"/>
  <c r="G3068" i="6"/>
  <c r="G3069" i="6"/>
  <c r="G3070" i="6"/>
  <c r="G3071" i="6"/>
  <c r="G3072" i="6"/>
  <c r="G3073" i="6"/>
  <c r="G3074" i="6"/>
  <c r="G3075" i="6"/>
  <c r="G3076" i="6"/>
  <c r="G3077" i="6"/>
  <c r="G3078" i="6"/>
  <c r="G3079" i="6"/>
  <c r="G3080" i="6"/>
  <c r="G3081" i="6"/>
  <c r="G3082" i="6"/>
  <c r="G3083" i="6"/>
  <c r="G3084" i="6"/>
  <c r="G3085" i="6"/>
  <c r="G3086" i="6"/>
  <c r="G3087" i="6"/>
  <c r="G3088" i="6"/>
  <c r="G3089" i="6"/>
  <c r="G3090" i="6"/>
  <c r="G3091" i="6"/>
  <c r="G3092" i="6"/>
  <c r="G3093" i="6"/>
  <c r="G3094" i="6"/>
  <c r="G3095" i="6"/>
  <c r="G3096" i="6"/>
  <c r="G3097" i="6"/>
  <c r="G3098" i="6"/>
  <c r="G3099" i="6"/>
  <c r="G3100" i="6"/>
  <c r="G3101" i="6"/>
  <c r="G3102" i="6"/>
  <c r="G3103" i="6"/>
  <c r="G3104" i="6"/>
  <c r="G3105" i="6"/>
  <c r="G3106" i="6"/>
  <c r="G3107" i="6"/>
  <c r="G3108" i="6"/>
  <c r="G3109" i="6"/>
  <c r="G3110" i="6"/>
  <c r="G3111" i="6"/>
  <c r="G3112" i="6"/>
  <c r="G3113" i="6"/>
  <c r="G3114" i="6"/>
  <c r="G3115" i="6"/>
  <c r="G3116" i="6"/>
  <c r="G3117" i="6"/>
  <c r="G3118" i="6"/>
  <c r="G3119" i="6"/>
  <c r="G3120" i="6"/>
  <c r="G3121" i="6"/>
  <c r="G3122" i="6"/>
  <c r="G3123" i="6"/>
  <c r="G3124" i="6"/>
  <c r="G3125" i="6"/>
  <c r="G3126" i="6"/>
  <c r="G3127" i="6"/>
  <c r="G3128" i="6"/>
  <c r="G3129" i="6"/>
  <c r="G3130" i="6"/>
  <c r="G3131" i="6"/>
  <c r="G3132" i="6"/>
  <c r="G3133" i="6"/>
  <c r="G3134" i="6"/>
  <c r="G3135" i="6"/>
  <c r="G3136" i="6"/>
  <c r="G3137" i="6"/>
  <c r="G3138" i="6"/>
  <c r="G3139" i="6"/>
  <c r="G3140" i="6"/>
  <c r="G3141" i="6"/>
  <c r="G3142" i="6"/>
  <c r="G3143" i="6"/>
  <c r="G3144" i="6"/>
  <c r="G3145" i="6"/>
  <c r="G3146" i="6"/>
  <c r="G3147" i="6"/>
  <c r="G3148" i="6"/>
  <c r="G3149" i="6"/>
  <c r="G3150" i="6"/>
  <c r="G3151" i="6"/>
  <c r="G3152" i="6"/>
  <c r="G3153" i="6"/>
  <c r="G3154" i="6"/>
  <c r="G3155" i="6"/>
  <c r="G3156" i="6"/>
  <c r="G3157" i="6"/>
  <c r="G3158" i="6"/>
  <c r="G3159" i="6"/>
  <c r="G3160" i="6"/>
  <c r="G3161" i="6"/>
  <c r="G3162" i="6"/>
  <c r="G3163" i="6"/>
  <c r="G3164" i="6"/>
  <c r="G3165" i="6"/>
  <c r="G3166" i="6"/>
  <c r="G3167" i="6"/>
  <c r="G3168" i="6"/>
  <c r="G3169" i="6"/>
  <c r="G3170" i="6"/>
  <c r="G3171" i="6"/>
  <c r="G3172" i="6"/>
  <c r="G3173" i="6"/>
  <c r="G3174" i="6"/>
  <c r="G3175" i="6"/>
  <c r="G3176" i="6"/>
  <c r="G3177" i="6"/>
  <c r="G3178" i="6"/>
  <c r="G3179" i="6"/>
  <c r="G3180" i="6"/>
  <c r="G3181" i="6"/>
  <c r="G3182" i="6"/>
  <c r="G3183" i="6"/>
  <c r="G3184" i="6"/>
  <c r="G3185" i="6"/>
  <c r="G3186" i="6"/>
  <c r="G3187" i="6"/>
  <c r="G3188" i="6"/>
  <c r="G3189" i="6"/>
  <c r="G3190" i="6"/>
  <c r="G3191" i="6"/>
  <c r="G3192" i="6"/>
  <c r="G3193" i="6"/>
  <c r="G3194" i="6"/>
  <c r="G3195" i="6"/>
  <c r="G3196" i="6"/>
  <c r="G3197" i="6"/>
  <c r="G3198" i="6"/>
  <c r="G3199" i="6"/>
  <c r="G3200" i="6"/>
  <c r="G3201" i="6"/>
  <c r="G3202" i="6"/>
  <c r="G3203" i="6"/>
  <c r="G3204" i="6"/>
  <c r="G3205" i="6"/>
  <c r="G3206" i="6"/>
  <c r="G3207" i="6"/>
  <c r="G3208" i="6"/>
  <c r="G3209" i="6"/>
  <c r="G3210" i="6"/>
  <c r="G3211" i="6"/>
  <c r="G3212" i="6"/>
  <c r="G3213" i="6"/>
  <c r="G3214" i="6"/>
  <c r="G3215" i="6"/>
  <c r="G3216" i="6"/>
  <c r="G3217" i="6"/>
  <c r="G3218" i="6"/>
  <c r="G3219" i="6"/>
  <c r="G3220" i="6"/>
  <c r="G3221" i="6"/>
  <c r="G3222" i="6"/>
  <c r="G3223" i="6"/>
  <c r="G3224" i="6"/>
  <c r="G3225" i="6"/>
  <c r="G3226" i="6"/>
  <c r="G3227" i="6"/>
  <c r="G3228" i="6"/>
  <c r="G3229" i="6"/>
  <c r="G3230" i="6"/>
  <c r="G3231" i="6"/>
  <c r="G3232" i="6"/>
  <c r="G3233" i="6"/>
  <c r="G3234" i="6"/>
  <c r="G3235" i="6"/>
  <c r="G3236" i="6"/>
  <c r="G3237" i="6"/>
  <c r="G3238" i="6"/>
  <c r="G3239" i="6"/>
  <c r="G3240" i="6"/>
  <c r="G3241" i="6"/>
  <c r="G3242" i="6"/>
  <c r="G3243" i="6"/>
  <c r="G3244" i="6"/>
  <c r="G3245" i="6"/>
  <c r="G3246" i="6"/>
  <c r="G3247" i="6"/>
  <c r="G3248" i="6"/>
  <c r="G3249" i="6"/>
  <c r="G3250" i="6"/>
  <c r="G3251" i="6"/>
  <c r="G3252" i="6"/>
  <c r="G3253" i="6"/>
  <c r="G3254" i="6"/>
  <c r="G3255" i="6"/>
  <c r="G3256" i="6"/>
  <c r="G3257" i="6"/>
  <c r="G3258" i="6"/>
  <c r="G3259" i="6"/>
  <c r="G3260" i="6"/>
  <c r="G3261" i="6"/>
  <c r="G3262" i="6"/>
  <c r="G3263" i="6"/>
  <c r="G3264" i="6"/>
  <c r="G3265" i="6"/>
  <c r="G3266" i="6"/>
  <c r="G3267" i="6"/>
  <c r="G3268" i="6"/>
  <c r="G3269" i="6"/>
  <c r="G3270" i="6"/>
  <c r="G3271" i="6"/>
  <c r="G3272" i="6"/>
  <c r="G3273" i="6"/>
  <c r="G3274" i="6"/>
  <c r="G3275" i="6"/>
  <c r="G3276" i="6"/>
  <c r="G3277" i="6"/>
  <c r="G3278" i="6"/>
  <c r="G3279" i="6"/>
  <c r="G3280" i="6"/>
  <c r="G3281" i="6"/>
  <c r="G3282" i="6"/>
  <c r="G3283" i="6"/>
  <c r="G3284" i="6"/>
  <c r="G3285" i="6"/>
  <c r="G3286" i="6"/>
  <c r="G3287" i="6"/>
  <c r="G3288" i="6"/>
  <c r="G3289" i="6"/>
  <c r="G3290" i="6"/>
  <c r="G3291" i="6"/>
  <c r="G3292" i="6"/>
  <c r="G3293" i="6"/>
  <c r="G3294" i="6"/>
  <c r="G3295" i="6"/>
  <c r="G3296" i="6"/>
  <c r="G3297" i="6"/>
  <c r="G3298" i="6"/>
  <c r="G3299" i="6"/>
  <c r="G3300" i="6"/>
  <c r="G3301" i="6"/>
  <c r="G3302" i="6"/>
  <c r="G3303" i="6"/>
  <c r="G3304" i="6"/>
  <c r="G3305" i="6"/>
  <c r="G3306" i="6"/>
  <c r="G3307" i="6"/>
  <c r="G3308" i="6"/>
  <c r="G3309" i="6"/>
  <c r="G3310" i="6"/>
  <c r="G3311" i="6"/>
  <c r="G3312" i="6"/>
  <c r="G3313" i="6"/>
  <c r="G3314" i="6"/>
  <c r="G3315" i="6"/>
  <c r="G3316" i="6"/>
  <c r="G3317" i="6"/>
  <c r="G3318" i="6"/>
  <c r="G3319" i="6"/>
  <c r="G3320" i="6"/>
  <c r="G3321" i="6"/>
  <c r="G3322" i="6"/>
  <c r="G3323" i="6"/>
  <c r="G3324" i="6"/>
  <c r="G3325" i="6"/>
  <c r="G3326" i="6"/>
  <c r="G3327" i="6"/>
  <c r="G3328" i="6"/>
  <c r="G3329" i="6"/>
  <c r="G3330" i="6"/>
  <c r="G3331" i="6"/>
  <c r="G3332" i="6"/>
  <c r="G3333" i="6"/>
  <c r="G3334" i="6"/>
  <c r="G3335" i="6"/>
  <c r="G3336" i="6"/>
  <c r="G3337" i="6"/>
  <c r="G3338" i="6"/>
  <c r="G3339" i="6"/>
  <c r="G3340" i="6"/>
  <c r="G3341" i="6"/>
  <c r="G3342" i="6"/>
  <c r="G3343" i="6"/>
  <c r="G3344" i="6"/>
  <c r="G3345" i="6"/>
  <c r="G3346" i="6"/>
  <c r="G3347" i="6"/>
  <c r="G3348" i="6"/>
  <c r="G3349" i="6"/>
  <c r="G3350" i="6"/>
  <c r="G3351" i="6"/>
  <c r="G3352" i="6"/>
  <c r="G3353" i="6"/>
  <c r="G3354" i="6"/>
  <c r="G3355" i="6"/>
  <c r="G3356" i="6"/>
  <c r="G3357" i="6"/>
  <c r="G3358" i="6"/>
  <c r="G3359" i="6"/>
  <c r="G3360" i="6"/>
  <c r="G3361" i="6"/>
  <c r="G3362" i="6"/>
  <c r="G3363" i="6"/>
  <c r="G3364" i="6"/>
  <c r="G3365" i="6"/>
  <c r="G3366" i="6"/>
  <c r="G3367" i="6"/>
  <c r="G3368" i="6"/>
  <c r="G3369" i="6"/>
  <c r="G3370" i="6"/>
  <c r="G3371" i="6"/>
  <c r="G3372" i="6"/>
  <c r="G3373" i="6"/>
  <c r="G3374" i="6"/>
  <c r="G3375" i="6"/>
  <c r="G3376" i="6"/>
  <c r="G3377" i="6"/>
  <c r="G3378" i="6"/>
  <c r="G3379" i="6"/>
  <c r="G3380" i="6"/>
  <c r="G3381" i="6"/>
  <c r="G3382" i="6"/>
  <c r="G3383" i="6"/>
  <c r="G3384" i="6"/>
  <c r="G3385" i="6"/>
  <c r="G3386" i="6"/>
  <c r="G3387" i="6"/>
  <c r="G3388" i="6"/>
  <c r="G3389" i="6"/>
  <c r="G3390" i="6"/>
  <c r="G3391" i="6"/>
  <c r="G3392" i="6"/>
  <c r="G3393" i="6"/>
  <c r="G3394" i="6"/>
  <c r="G3395" i="6"/>
  <c r="G3396" i="6"/>
  <c r="G3397" i="6"/>
  <c r="G3398" i="6"/>
  <c r="G3399" i="6"/>
  <c r="G3400" i="6"/>
  <c r="G3401" i="6"/>
  <c r="G3402" i="6"/>
  <c r="G3403" i="6"/>
  <c r="G3404" i="6"/>
  <c r="G3405" i="6"/>
  <c r="G3406" i="6"/>
  <c r="G3407" i="6"/>
  <c r="G3408" i="6"/>
  <c r="G3409" i="6"/>
  <c r="G3410" i="6"/>
  <c r="G3411" i="6"/>
  <c r="G3412" i="6"/>
  <c r="G3413" i="6"/>
  <c r="G3414" i="6"/>
  <c r="G3415" i="6"/>
  <c r="G3416" i="6"/>
  <c r="G3417" i="6"/>
  <c r="G3418" i="6"/>
  <c r="G3419" i="6"/>
  <c r="G3420" i="6"/>
  <c r="G3421" i="6"/>
  <c r="G3422" i="6"/>
  <c r="G3423" i="6"/>
  <c r="G3424" i="6"/>
  <c r="G3425" i="6"/>
  <c r="G3426" i="6"/>
  <c r="G3427" i="6"/>
  <c r="G3428" i="6"/>
  <c r="G3429" i="6"/>
  <c r="G3430" i="6"/>
  <c r="G3431" i="6"/>
  <c r="G3432" i="6"/>
  <c r="G3433" i="6"/>
  <c r="G3434" i="6"/>
  <c r="G3435" i="6"/>
  <c r="G3436" i="6"/>
  <c r="G3437" i="6"/>
  <c r="G3438" i="6"/>
  <c r="G3439" i="6"/>
  <c r="G3440" i="6"/>
  <c r="G3441" i="6"/>
  <c r="G3442" i="6"/>
  <c r="G3443" i="6"/>
  <c r="G3444" i="6"/>
  <c r="G3445" i="6"/>
  <c r="G3446" i="6"/>
  <c r="G3447" i="6"/>
  <c r="G3448" i="6"/>
  <c r="G3449" i="6"/>
  <c r="G3450" i="6"/>
  <c r="G3451" i="6"/>
  <c r="G3452" i="6"/>
  <c r="G3453" i="6"/>
  <c r="G3454" i="6"/>
  <c r="G3455" i="6"/>
  <c r="G3456" i="6"/>
  <c r="G3457" i="6"/>
  <c r="G3458" i="6"/>
  <c r="G3459" i="6"/>
  <c r="G3460" i="6"/>
  <c r="G3461" i="6"/>
  <c r="G3462" i="6"/>
  <c r="G3463" i="6"/>
  <c r="G3464" i="6"/>
  <c r="G3465" i="6"/>
  <c r="G3466" i="6"/>
  <c r="G3467" i="6"/>
  <c r="G3468" i="6"/>
  <c r="G3469" i="6"/>
  <c r="G3470" i="6"/>
  <c r="G3471" i="6"/>
  <c r="G3472" i="6"/>
  <c r="G3473" i="6"/>
  <c r="G3474" i="6"/>
  <c r="G3475" i="6"/>
  <c r="G3476" i="6"/>
  <c r="G3477" i="6"/>
  <c r="G3478" i="6"/>
  <c r="G3479" i="6"/>
  <c r="G3480" i="6"/>
  <c r="G3481" i="6"/>
  <c r="G3482" i="6"/>
  <c r="G3483" i="6"/>
  <c r="G3484" i="6"/>
  <c r="G3485" i="6"/>
  <c r="G3486" i="6"/>
  <c r="G3487" i="6"/>
  <c r="G3488" i="6"/>
  <c r="G3489" i="6"/>
  <c r="G3490" i="6"/>
  <c r="G3491" i="6"/>
  <c r="G3492" i="6"/>
  <c r="G3493" i="6"/>
  <c r="G3494" i="6"/>
  <c r="G3495" i="6"/>
  <c r="G3496" i="6"/>
  <c r="G3497" i="6"/>
  <c r="G3498" i="6"/>
  <c r="G3499" i="6"/>
  <c r="G3500" i="6"/>
  <c r="G3501" i="6"/>
  <c r="G3502" i="6"/>
  <c r="G3503" i="6"/>
  <c r="G3504" i="6"/>
  <c r="G3505" i="6"/>
  <c r="G3506" i="6"/>
  <c r="G3507" i="6"/>
  <c r="G3508" i="6"/>
  <c r="G3509" i="6"/>
  <c r="G3510" i="6"/>
  <c r="G3511" i="6"/>
  <c r="G3512" i="6"/>
  <c r="G3513" i="6"/>
  <c r="G3514" i="6"/>
  <c r="G3515" i="6"/>
  <c r="G3516" i="6"/>
  <c r="G3517" i="6"/>
  <c r="G3518" i="6"/>
  <c r="G3519" i="6"/>
  <c r="G3520" i="6"/>
  <c r="G3521" i="6"/>
  <c r="G3522" i="6"/>
  <c r="G3523" i="6"/>
  <c r="G3524" i="6"/>
  <c r="G3525" i="6"/>
  <c r="G3526" i="6"/>
  <c r="G3527" i="6"/>
  <c r="G3528" i="6"/>
  <c r="G3529" i="6"/>
  <c r="G3530" i="6"/>
  <c r="G3531" i="6"/>
  <c r="G3532" i="6"/>
  <c r="G3533" i="6"/>
  <c r="G3534" i="6"/>
  <c r="G3535" i="6"/>
  <c r="G3536" i="6"/>
  <c r="G3537" i="6"/>
  <c r="G3538" i="6"/>
  <c r="G3539" i="6"/>
  <c r="G3540" i="6"/>
  <c r="G3541" i="6"/>
  <c r="G3542" i="6"/>
  <c r="G3543" i="6"/>
  <c r="G3544" i="6"/>
  <c r="G3545" i="6"/>
  <c r="G3546" i="6"/>
  <c r="G3547" i="6"/>
  <c r="G3548" i="6"/>
  <c r="G3549" i="6"/>
  <c r="G3550" i="6"/>
  <c r="G3551" i="6"/>
  <c r="G3552" i="6"/>
  <c r="G3553" i="6"/>
  <c r="G3554" i="6"/>
  <c r="G3555" i="6"/>
  <c r="G3556" i="6"/>
  <c r="G3557" i="6"/>
  <c r="G3558" i="6"/>
  <c r="G3559" i="6"/>
  <c r="G3560" i="6"/>
  <c r="G3561" i="6"/>
  <c r="G3562" i="6"/>
  <c r="G3563" i="6"/>
  <c r="G3564" i="6"/>
  <c r="G3565" i="6"/>
  <c r="G3566" i="6"/>
  <c r="G3567" i="6"/>
  <c r="G3568" i="6"/>
  <c r="G3569" i="6"/>
  <c r="G3570" i="6"/>
  <c r="G3571" i="6"/>
  <c r="G3572" i="6"/>
  <c r="G3573" i="6"/>
  <c r="G3574" i="6"/>
  <c r="G3575" i="6"/>
  <c r="G3576" i="6"/>
  <c r="G3577" i="6"/>
  <c r="G3578" i="6"/>
  <c r="G3579" i="6"/>
  <c r="G3580" i="6"/>
  <c r="G3581" i="6"/>
  <c r="G3582" i="6"/>
  <c r="G3583" i="6"/>
  <c r="G3584" i="6"/>
  <c r="G3585" i="6"/>
  <c r="G3586" i="6"/>
  <c r="G3587" i="6"/>
  <c r="G3588" i="6"/>
  <c r="G3589" i="6"/>
  <c r="G3590" i="6"/>
  <c r="G3591" i="6"/>
  <c r="G3592" i="6"/>
  <c r="G3593" i="6"/>
  <c r="G3594" i="6"/>
  <c r="G3595" i="6"/>
  <c r="G3596" i="6"/>
  <c r="G3597" i="6"/>
  <c r="G3598" i="6"/>
  <c r="G3599" i="6"/>
  <c r="G3600" i="6"/>
  <c r="G3601" i="6"/>
  <c r="G3602" i="6"/>
  <c r="G3603" i="6"/>
  <c r="G3604" i="6"/>
  <c r="G3605" i="6"/>
  <c r="G3606" i="6"/>
  <c r="G3607" i="6"/>
  <c r="G3608" i="6"/>
  <c r="G3609" i="6"/>
  <c r="G3610" i="6"/>
  <c r="G3611" i="6"/>
  <c r="G3612" i="6"/>
  <c r="G3613" i="6"/>
  <c r="G3614" i="6"/>
  <c r="G3615" i="6"/>
  <c r="G3616" i="6"/>
  <c r="G3617" i="6"/>
  <c r="G3618" i="6"/>
  <c r="G3619" i="6"/>
  <c r="G3620" i="6"/>
  <c r="G3621" i="6"/>
  <c r="G3622" i="6"/>
  <c r="G3623" i="6"/>
  <c r="G3624" i="6"/>
  <c r="G3625" i="6"/>
  <c r="G3626" i="6"/>
  <c r="G3627" i="6"/>
  <c r="G3628" i="6"/>
  <c r="G3629" i="6"/>
  <c r="G3630" i="6"/>
  <c r="G3631" i="6"/>
  <c r="G3632" i="6"/>
  <c r="G3633" i="6"/>
  <c r="G3634" i="6"/>
  <c r="G3635" i="6"/>
  <c r="G3636" i="6"/>
  <c r="G3637" i="6"/>
  <c r="G3638" i="6"/>
  <c r="G3639" i="6"/>
  <c r="G3640" i="6"/>
  <c r="G3641" i="6"/>
  <c r="G3642" i="6"/>
  <c r="G3643" i="6"/>
  <c r="G3644" i="6"/>
  <c r="G3645" i="6"/>
  <c r="G3646" i="6"/>
  <c r="G3647" i="6"/>
  <c r="G3648" i="6"/>
  <c r="G3649" i="6"/>
  <c r="G3650" i="6"/>
  <c r="G3651" i="6"/>
  <c r="G3652" i="6"/>
  <c r="G3653" i="6"/>
  <c r="G3654" i="6"/>
  <c r="G3655" i="6"/>
  <c r="G3656" i="6"/>
  <c r="G3657" i="6"/>
  <c r="G3658" i="6"/>
  <c r="G3659" i="6"/>
  <c r="G3660" i="6"/>
  <c r="G3661" i="6"/>
  <c r="G3662" i="6"/>
  <c r="G3663" i="6"/>
  <c r="G3664" i="6"/>
  <c r="G3665" i="6"/>
  <c r="G3666" i="6"/>
  <c r="G3667" i="6"/>
  <c r="G3668" i="6"/>
  <c r="G3669" i="6"/>
  <c r="G3670" i="6"/>
  <c r="G3671" i="6"/>
  <c r="G3672" i="6"/>
  <c r="G3673" i="6"/>
  <c r="G3674" i="6"/>
  <c r="G3675" i="6"/>
  <c r="G3676" i="6"/>
  <c r="G3677" i="6"/>
  <c r="G3678" i="6"/>
  <c r="G3679" i="6"/>
  <c r="G3680" i="6"/>
  <c r="G3681" i="6"/>
  <c r="G3682" i="6"/>
  <c r="G3683" i="6"/>
  <c r="G3684" i="6"/>
  <c r="G3685" i="6"/>
  <c r="G3686" i="6"/>
  <c r="G3687" i="6"/>
  <c r="G3688" i="6"/>
  <c r="G3689" i="6"/>
  <c r="G3690" i="6"/>
  <c r="G3691" i="6"/>
  <c r="G3692" i="6"/>
  <c r="G3693" i="6"/>
  <c r="G3694" i="6"/>
  <c r="G3695" i="6"/>
  <c r="G3696" i="6"/>
  <c r="G3697" i="6"/>
  <c r="G3698" i="6"/>
  <c r="G3699" i="6"/>
  <c r="G3700" i="6"/>
  <c r="G3701" i="6"/>
  <c r="G3702" i="6"/>
  <c r="G3703" i="6"/>
  <c r="G3704" i="6"/>
  <c r="G3705" i="6"/>
  <c r="G3706" i="6"/>
  <c r="G3707" i="6"/>
  <c r="G3708" i="6"/>
  <c r="G3709" i="6"/>
  <c r="G3710" i="6"/>
  <c r="G3711" i="6"/>
  <c r="G3712" i="6"/>
  <c r="G3713" i="6"/>
  <c r="G3714" i="6"/>
  <c r="G3715" i="6"/>
  <c r="G3716" i="6"/>
  <c r="G3717" i="6"/>
  <c r="G3718" i="6"/>
  <c r="G3719" i="6"/>
  <c r="G3720" i="6"/>
  <c r="G3721" i="6"/>
  <c r="G3722" i="6"/>
  <c r="G3723" i="6"/>
  <c r="G3724" i="6"/>
  <c r="G3725" i="6"/>
  <c r="G3726" i="6"/>
  <c r="G3727" i="6"/>
  <c r="G3728" i="6"/>
  <c r="G3729" i="6"/>
  <c r="G3730" i="6"/>
  <c r="G3731" i="6"/>
  <c r="G3732" i="6"/>
  <c r="G3733" i="6"/>
  <c r="G3734" i="6"/>
  <c r="G3735" i="6"/>
  <c r="G3736" i="6"/>
  <c r="G3737" i="6"/>
  <c r="G3738" i="6"/>
  <c r="G3739" i="6"/>
  <c r="G3740" i="6"/>
  <c r="G3741" i="6"/>
  <c r="G3742" i="6"/>
  <c r="G3743" i="6"/>
  <c r="G3744" i="6"/>
  <c r="G3745" i="6"/>
  <c r="G3746" i="6"/>
  <c r="G3747" i="6"/>
  <c r="G3748" i="6"/>
  <c r="G3749" i="6"/>
  <c r="G3750" i="6"/>
  <c r="G3751" i="6"/>
  <c r="G3752" i="6"/>
  <c r="G3753" i="6"/>
  <c r="G3754" i="6"/>
  <c r="G3755" i="6"/>
  <c r="G3756" i="6"/>
  <c r="G3757" i="6"/>
  <c r="G3758" i="6"/>
  <c r="G3759" i="6"/>
  <c r="G3760" i="6"/>
  <c r="G3761" i="6"/>
  <c r="G3762" i="6"/>
  <c r="G3763" i="6"/>
  <c r="G3764" i="6"/>
  <c r="G3765" i="6"/>
  <c r="G3766" i="6"/>
  <c r="G3767" i="6"/>
  <c r="G3768" i="6"/>
  <c r="G3769" i="6"/>
  <c r="G3770" i="6"/>
  <c r="G3771" i="6"/>
  <c r="G3772" i="6"/>
  <c r="G3773" i="6"/>
  <c r="G3774" i="6"/>
  <c r="G3775" i="6"/>
  <c r="G3776" i="6"/>
  <c r="G3777" i="6"/>
  <c r="G3778" i="6"/>
  <c r="G3779" i="6"/>
  <c r="G3780" i="6"/>
  <c r="G3781" i="6"/>
  <c r="G3782" i="6"/>
  <c r="G3783" i="6"/>
  <c r="G3784" i="6"/>
  <c r="G3785" i="6"/>
  <c r="G3786" i="6"/>
  <c r="G3787" i="6"/>
  <c r="G3788" i="6"/>
  <c r="G3789" i="6"/>
  <c r="G3790" i="6"/>
  <c r="G3791" i="6"/>
  <c r="G3792" i="6"/>
  <c r="G3793" i="6"/>
  <c r="G3794" i="6"/>
  <c r="G3795" i="6"/>
  <c r="G3796" i="6"/>
  <c r="G3797" i="6"/>
  <c r="G3798" i="6"/>
  <c r="G3799" i="6"/>
  <c r="G3800" i="6"/>
  <c r="G3801" i="6"/>
  <c r="G3802" i="6"/>
  <c r="G3803" i="6"/>
  <c r="G3804" i="6"/>
  <c r="G3805" i="6"/>
  <c r="G3806" i="6"/>
  <c r="G3807" i="6"/>
  <c r="G3808" i="6"/>
  <c r="G3809" i="6"/>
  <c r="G3810" i="6"/>
  <c r="G3811" i="6"/>
  <c r="G3812" i="6"/>
  <c r="G3813" i="6"/>
  <c r="G3814" i="6"/>
  <c r="G3815" i="6"/>
  <c r="G3816" i="6"/>
  <c r="G3817" i="6"/>
  <c r="G3818" i="6"/>
  <c r="G3819" i="6"/>
  <c r="G3820" i="6"/>
  <c r="G3821" i="6"/>
  <c r="G3822" i="6"/>
  <c r="G3823" i="6"/>
  <c r="G3824" i="6"/>
  <c r="G3825" i="6"/>
  <c r="G3826" i="6"/>
  <c r="G3827" i="6"/>
  <c r="G3828" i="6"/>
  <c r="G3829" i="6"/>
  <c r="G3830" i="6"/>
  <c r="G3831" i="6"/>
  <c r="G3832" i="6"/>
  <c r="G3833" i="6"/>
  <c r="G3834" i="6"/>
  <c r="G3835" i="6"/>
  <c r="G3836" i="6"/>
  <c r="G3837" i="6"/>
  <c r="G3838" i="6"/>
  <c r="G3839" i="6"/>
  <c r="G3840" i="6"/>
  <c r="G3841" i="6"/>
  <c r="G3842" i="6"/>
  <c r="G3843" i="6"/>
  <c r="G3844" i="6"/>
  <c r="G3845" i="6"/>
  <c r="G3846" i="6"/>
  <c r="G3847" i="6"/>
  <c r="G3848" i="6"/>
  <c r="G3849" i="6"/>
  <c r="G3850" i="6"/>
  <c r="G3851" i="6"/>
  <c r="G3852" i="6"/>
  <c r="G3853" i="6"/>
  <c r="G3854" i="6"/>
  <c r="G3855" i="6"/>
  <c r="G3856" i="6"/>
  <c r="G3857" i="6"/>
  <c r="G3858" i="6"/>
  <c r="G3859" i="6"/>
  <c r="G3860" i="6"/>
  <c r="G3861" i="6"/>
  <c r="G3862" i="6"/>
  <c r="G3863" i="6"/>
  <c r="G3864" i="6"/>
  <c r="G3865" i="6"/>
  <c r="G3866" i="6"/>
  <c r="G3867" i="6"/>
  <c r="G3868" i="6"/>
  <c r="G3869" i="6"/>
  <c r="G3870" i="6"/>
  <c r="G3871" i="6"/>
  <c r="G3872" i="6"/>
  <c r="G3873" i="6"/>
  <c r="G3874" i="6"/>
  <c r="G3875" i="6"/>
  <c r="G3876" i="6"/>
  <c r="G3877" i="6"/>
  <c r="G3878" i="6"/>
  <c r="G3879" i="6"/>
  <c r="G3880" i="6"/>
  <c r="G3881" i="6"/>
  <c r="G3882" i="6"/>
  <c r="G3883" i="6"/>
  <c r="G3884" i="6"/>
  <c r="G3885" i="6"/>
  <c r="G3886" i="6"/>
  <c r="G3887" i="6"/>
  <c r="G3888" i="6"/>
  <c r="G3889" i="6"/>
  <c r="G3890" i="6"/>
  <c r="G3891" i="6"/>
  <c r="G3892" i="6"/>
  <c r="G3893" i="6"/>
  <c r="G3894" i="6"/>
  <c r="G3895" i="6"/>
  <c r="G3896" i="6"/>
  <c r="G3897" i="6"/>
  <c r="G3898" i="6"/>
  <c r="G3899" i="6"/>
  <c r="G3900" i="6"/>
  <c r="G3901" i="6"/>
  <c r="G3902" i="6"/>
  <c r="G3903" i="6"/>
  <c r="G3904" i="6"/>
  <c r="G3905" i="6"/>
  <c r="G3906" i="6"/>
  <c r="G3907" i="6"/>
  <c r="G3908" i="6"/>
  <c r="G3909" i="6"/>
  <c r="G3910" i="6"/>
  <c r="G3911" i="6"/>
  <c r="G3912" i="6"/>
  <c r="G3913" i="6"/>
  <c r="G3914" i="6"/>
  <c r="G3915" i="6"/>
  <c r="G3916" i="6"/>
  <c r="G3917" i="6"/>
  <c r="G3918" i="6"/>
  <c r="G3919" i="6"/>
  <c r="G3920" i="6"/>
  <c r="G3921" i="6"/>
  <c r="G3922" i="6"/>
  <c r="G3923" i="6"/>
  <c r="G3924" i="6"/>
  <c r="G3925" i="6"/>
  <c r="G3926" i="6"/>
  <c r="G3927" i="6"/>
  <c r="G3928" i="6"/>
  <c r="G3929" i="6"/>
  <c r="G3930" i="6"/>
  <c r="G3931" i="6"/>
  <c r="G3932" i="6"/>
  <c r="G3933" i="6"/>
  <c r="G3934" i="6"/>
  <c r="G3935" i="6"/>
  <c r="G3936" i="6"/>
  <c r="G3937" i="6"/>
  <c r="G3938" i="6"/>
  <c r="G3939" i="6"/>
  <c r="G3940" i="6"/>
  <c r="G3941" i="6"/>
  <c r="G3942" i="6"/>
  <c r="G3943" i="6"/>
  <c r="G3944" i="6"/>
  <c r="G3945" i="6"/>
  <c r="G3946" i="6"/>
  <c r="G3947" i="6"/>
  <c r="G3948" i="6"/>
  <c r="G3949" i="6"/>
  <c r="G3950" i="6"/>
  <c r="G3951" i="6"/>
  <c r="G3952" i="6"/>
  <c r="G3953" i="6"/>
  <c r="G3954" i="6"/>
  <c r="G3955" i="6"/>
  <c r="G3956" i="6"/>
  <c r="G3957" i="6"/>
  <c r="G3958" i="6"/>
  <c r="G3959" i="6"/>
  <c r="G3960" i="6"/>
  <c r="G3961" i="6"/>
  <c r="G3962" i="6"/>
  <c r="G3963" i="6"/>
  <c r="G3964" i="6"/>
  <c r="G3965" i="6"/>
  <c r="G3966" i="6"/>
  <c r="G3967" i="6"/>
  <c r="G3968" i="6"/>
  <c r="G3969" i="6"/>
  <c r="G3970" i="6"/>
  <c r="G3971" i="6"/>
  <c r="G3972" i="6"/>
  <c r="G3973" i="6"/>
  <c r="G3974" i="6"/>
  <c r="G3975" i="6"/>
  <c r="G3976" i="6"/>
  <c r="G3977" i="6"/>
  <c r="G3978" i="6"/>
  <c r="G3979" i="6"/>
  <c r="G3980" i="6"/>
  <c r="G3981" i="6"/>
  <c r="G3982" i="6"/>
  <c r="G3983" i="6"/>
  <c r="G3984" i="6"/>
  <c r="G3985" i="6"/>
  <c r="G3986" i="6"/>
  <c r="G3987" i="6"/>
  <c r="G3988" i="6"/>
  <c r="G3989" i="6"/>
  <c r="G3990" i="6"/>
  <c r="G3991" i="6"/>
  <c r="G3992" i="6"/>
  <c r="G3993" i="6"/>
  <c r="G3994" i="6"/>
  <c r="G3995" i="6"/>
  <c r="G3996" i="6"/>
  <c r="G3997" i="6"/>
  <c r="G3998" i="6"/>
  <c r="G3999" i="6"/>
  <c r="G4000" i="6"/>
  <c r="G4001" i="6"/>
  <c r="G4002" i="6"/>
  <c r="G4003" i="6"/>
  <c r="G4004" i="6"/>
  <c r="G4005" i="6"/>
  <c r="G4006" i="6"/>
  <c r="G4007" i="6"/>
  <c r="G4008" i="6"/>
  <c r="G4009" i="6"/>
  <c r="G4010" i="6"/>
  <c r="G4011" i="6"/>
  <c r="G4012" i="6"/>
  <c r="G4013" i="6"/>
  <c r="G4014" i="6"/>
  <c r="G4015" i="6"/>
  <c r="G4016" i="6"/>
  <c r="G4017" i="6"/>
  <c r="G4018" i="6"/>
  <c r="G4019" i="6"/>
  <c r="G4020" i="6"/>
  <c r="G4021" i="6"/>
  <c r="G4022" i="6"/>
  <c r="G4023" i="6"/>
  <c r="G4024" i="6"/>
  <c r="G4025" i="6"/>
  <c r="G4026" i="6"/>
  <c r="G4027" i="6"/>
  <c r="G4028" i="6"/>
  <c r="G4029" i="6"/>
  <c r="G4030" i="6"/>
  <c r="G4031" i="6"/>
  <c r="G4032" i="6"/>
  <c r="G4033" i="6"/>
  <c r="G4034" i="6"/>
  <c r="G4035" i="6"/>
  <c r="G4036" i="6"/>
  <c r="G4037" i="6"/>
  <c r="G4038" i="6"/>
  <c r="G4039" i="6"/>
  <c r="G4040" i="6"/>
  <c r="G4041" i="6"/>
  <c r="G4042" i="6"/>
  <c r="G4043" i="6"/>
  <c r="G4044" i="6"/>
  <c r="G4045" i="6"/>
  <c r="G4046" i="6"/>
  <c r="G4047" i="6"/>
  <c r="G4048" i="6"/>
  <c r="G4049" i="6"/>
  <c r="G4050" i="6"/>
  <c r="G4051" i="6"/>
  <c r="G4052" i="6"/>
  <c r="G4053" i="6"/>
  <c r="G4054" i="6"/>
  <c r="G4055" i="6"/>
  <c r="G4056" i="6"/>
  <c r="G4057" i="6"/>
  <c r="G4058" i="6"/>
  <c r="G4059" i="6"/>
  <c r="G4060" i="6"/>
  <c r="G4061" i="6"/>
  <c r="G4062" i="6"/>
  <c r="G4063" i="6"/>
  <c r="G4064" i="6"/>
  <c r="G4065" i="6"/>
  <c r="G4066" i="6"/>
  <c r="G4067" i="6"/>
  <c r="G4068" i="6"/>
  <c r="G4069" i="6"/>
  <c r="G4070" i="6"/>
  <c r="G4071" i="6"/>
  <c r="G4072" i="6"/>
  <c r="G4073" i="6"/>
  <c r="G4074" i="6"/>
  <c r="G4075" i="6"/>
  <c r="G4076" i="6"/>
  <c r="G4077" i="6"/>
  <c r="G4078" i="6"/>
  <c r="G4079" i="6"/>
  <c r="G4080" i="6"/>
  <c r="G4081" i="6"/>
  <c r="G4082" i="6"/>
  <c r="G4083" i="6"/>
  <c r="G4084" i="6"/>
  <c r="G4085" i="6"/>
  <c r="G4086" i="6"/>
  <c r="G4087" i="6"/>
  <c r="G4088" i="6"/>
  <c r="G4089" i="6"/>
  <c r="G4090" i="6"/>
  <c r="G4091" i="6"/>
  <c r="G4092" i="6"/>
  <c r="G4093" i="6"/>
  <c r="G4094" i="6"/>
  <c r="G4095" i="6"/>
  <c r="G4096" i="6"/>
  <c r="G4097" i="6"/>
  <c r="G4098" i="6"/>
  <c r="G4099" i="6"/>
  <c r="G4100" i="6"/>
  <c r="G4101" i="6"/>
  <c r="G4102" i="6"/>
  <c r="G4103" i="6"/>
  <c r="G4104" i="6"/>
  <c r="G4105" i="6"/>
  <c r="G4106" i="6"/>
  <c r="G4107" i="6"/>
  <c r="G4108" i="6"/>
  <c r="G4109" i="6"/>
  <c r="G4110" i="6"/>
  <c r="G4111" i="6"/>
  <c r="G4112" i="6"/>
  <c r="G4113" i="6"/>
  <c r="G4114" i="6"/>
  <c r="G4115" i="6"/>
  <c r="G4116" i="6"/>
  <c r="G4117" i="6"/>
  <c r="G4118" i="6"/>
  <c r="G4119" i="6"/>
  <c r="G4120" i="6"/>
  <c r="G4121" i="6"/>
  <c r="G4122" i="6"/>
  <c r="G4123" i="6"/>
  <c r="G4124" i="6"/>
  <c r="G4125" i="6"/>
  <c r="G4126" i="6"/>
  <c r="G4127" i="6"/>
  <c r="G4128" i="6"/>
  <c r="G4129" i="6"/>
  <c r="G4130" i="6"/>
  <c r="G4131" i="6"/>
  <c r="G4132" i="6"/>
  <c r="G4133" i="6"/>
  <c r="G4134" i="6"/>
  <c r="G4135" i="6"/>
  <c r="G4136" i="6"/>
  <c r="G4137" i="6"/>
  <c r="G4138" i="6"/>
  <c r="G4139" i="6"/>
  <c r="G4140" i="6"/>
  <c r="G4141" i="6"/>
  <c r="G4142" i="6"/>
  <c r="G4143" i="6"/>
  <c r="G4144" i="6"/>
  <c r="G4145" i="6"/>
  <c r="G4146" i="6"/>
  <c r="G4147" i="6"/>
  <c r="G4148" i="6"/>
  <c r="G4149" i="6"/>
  <c r="G4150" i="6"/>
  <c r="G4151" i="6"/>
  <c r="G4152" i="6"/>
  <c r="G4153" i="6"/>
  <c r="G4154" i="6"/>
  <c r="G4155" i="6"/>
  <c r="G4156" i="6"/>
  <c r="G4157" i="6"/>
  <c r="G4158" i="6"/>
  <c r="G4159" i="6"/>
  <c r="G4160" i="6"/>
  <c r="G4161" i="6"/>
  <c r="G4162" i="6"/>
  <c r="G4163" i="6"/>
  <c r="G4164" i="6"/>
  <c r="G4165" i="6"/>
  <c r="G4166" i="6"/>
  <c r="G4167" i="6"/>
  <c r="G4168" i="6"/>
  <c r="G4169" i="6"/>
  <c r="G4170" i="6"/>
  <c r="G4171" i="6"/>
  <c r="G4172" i="6"/>
  <c r="G4173" i="6"/>
  <c r="G4174" i="6"/>
  <c r="G4175" i="6"/>
  <c r="G4176" i="6"/>
  <c r="G4177" i="6"/>
  <c r="G4178" i="6"/>
  <c r="G4179" i="6"/>
  <c r="G4180" i="6"/>
  <c r="G4181" i="6"/>
  <c r="G4182" i="6"/>
  <c r="G4183" i="6"/>
  <c r="G4184" i="6"/>
  <c r="G4185" i="6"/>
  <c r="G4186" i="6"/>
  <c r="G4187" i="6"/>
  <c r="G4188" i="6"/>
  <c r="G4189" i="6"/>
  <c r="G4190" i="6"/>
  <c r="G4191" i="6"/>
  <c r="G4192" i="6"/>
  <c r="G4193" i="6"/>
  <c r="G4194" i="6"/>
  <c r="G4195" i="6"/>
  <c r="G4196" i="6"/>
  <c r="G4197" i="6"/>
  <c r="G4198" i="6"/>
  <c r="G4199" i="6"/>
  <c r="G4200" i="6"/>
  <c r="G4201" i="6"/>
  <c r="G4202" i="6"/>
  <c r="G4203" i="6"/>
  <c r="G4204" i="6"/>
  <c r="G4205" i="6"/>
  <c r="G4206" i="6"/>
  <c r="G4207" i="6"/>
  <c r="G4208" i="6"/>
  <c r="G4209" i="6"/>
  <c r="G4210" i="6"/>
  <c r="G4211" i="6"/>
  <c r="G4212" i="6"/>
  <c r="G4213" i="6"/>
  <c r="G4214" i="6"/>
  <c r="G4215" i="6"/>
  <c r="G4216" i="6"/>
  <c r="G4217" i="6"/>
  <c r="G4218" i="6"/>
  <c r="G4219" i="6"/>
  <c r="G4220" i="6"/>
  <c r="G4221" i="6"/>
  <c r="G4222" i="6"/>
  <c r="G4223" i="6"/>
  <c r="G4224" i="6"/>
  <c r="G4225" i="6"/>
  <c r="G4226" i="6"/>
  <c r="G4227" i="6"/>
  <c r="G4228" i="6"/>
  <c r="G4229" i="6"/>
  <c r="G4230" i="6"/>
  <c r="G4231" i="6"/>
  <c r="G4232" i="6"/>
  <c r="G4233" i="6"/>
  <c r="G4234" i="6"/>
  <c r="G4235" i="6"/>
  <c r="G4236" i="6"/>
  <c r="G4237" i="6"/>
  <c r="G4238" i="6"/>
  <c r="G4239" i="6"/>
  <c r="G4240" i="6"/>
  <c r="G4241" i="6"/>
  <c r="G4242" i="6"/>
  <c r="G4243" i="6"/>
  <c r="G4244" i="6"/>
  <c r="G4245" i="6"/>
  <c r="G4246" i="6"/>
  <c r="G4247" i="6"/>
  <c r="G4248" i="6"/>
  <c r="G4249" i="6"/>
  <c r="G4250" i="6"/>
  <c r="G4251" i="6"/>
  <c r="G4252" i="6"/>
  <c r="G4253" i="6"/>
  <c r="G4254" i="6"/>
  <c r="G4255" i="6"/>
  <c r="G4256" i="6"/>
  <c r="G4257" i="6"/>
  <c r="G4258" i="6"/>
  <c r="G4259" i="6"/>
  <c r="G4260" i="6"/>
  <c r="G4261" i="6"/>
  <c r="G4262" i="6"/>
  <c r="G4263" i="6"/>
  <c r="G4264" i="6"/>
  <c r="G4265" i="6"/>
  <c r="G4266" i="6"/>
  <c r="G4267" i="6"/>
  <c r="G4268" i="6"/>
  <c r="G4269" i="6"/>
  <c r="G4270" i="6"/>
  <c r="G4271" i="6"/>
  <c r="G4272" i="6"/>
  <c r="G4273" i="6"/>
  <c r="G4274" i="6"/>
  <c r="G4275" i="6"/>
  <c r="G4276" i="6"/>
  <c r="G4277" i="6"/>
  <c r="G4278" i="6"/>
  <c r="G4279" i="6"/>
  <c r="G4280" i="6"/>
  <c r="G4281" i="6"/>
  <c r="G4282" i="6"/>
  <c r="G4283" i="6"/>
  <c r="G4284" i="6"/>
  <c r="G4285" i="6"/>
  <c r="G4286" i="6"/>
  <c r="G4287" i="6"/>
  <c r="G4288" i="6"/>
  <c r="G4289" i="6"/>
  <c r="G4290" i="6"/>
  <c r="G4291" i="6"/>
  <c r="G4292" i="6"/>
  <c r="G4293" i="6"/>
  <c r="G4294" i="6"/>
  <c r="G4295" i="6"/>
  <c r="G4296" i="6"/>
  <c r="G4297" i="6"/>
  <c r="G4298" i="6"/>
  <c r="G4299" i="6"/>
  <c r="G4300" i="6"/>
  <c r="G4301" i="6"/>
  <c r="G4302" i="6"/>
  <c r="G4303" i="6"/>
  <c r="G4304" i="6"/>
  <c r="G4305" i="6"/>
  <c r="G4306" i="6"/>
  <c r="G4307" i="6"/>
  <c r="G4308" i="6"/>
  <c r="G4309" i="6"/>
  <c r="G4310" i="6"/>
  <c r="G4311" i="6"/>
  <c r="G4312" i="6"/>
  <c r="G4313" i="6"/>
  <c r="G4314" i="6"/>
  <c r="G4315" i="6"/>
  <c r="G4316" i="6"/>
  <c r="G4317" i="6"/>
  <c r="G4318" i="6"/>
  <c r="G4319" i="6"/>
  <c r="G4320" i="6"/>
  <c r="G4321" i="6"/>
  <c r="G4322" i="6"/>
  <c r="G4323" i="6"/>
  <c r="G4324" i="6"/>
  <c r="G4325" i="6"/>
  <c r="G4326" i="6"/>
  <c r="G4327" i="6"/>
  <c r="G4328" i="6"/>
  <c r="G4329" i="6"/>
  <c r="G4330" i="6"/>
  <c r="G4331" i="6"/>
  <c r="G4332" i="6"/>
  <c r="G4333" i="6"/>
  <c r="G4334" i="6"/>
  <c r="G4335" i="6"/>
  <c r="G4336" i="6"/>
  <c r="G4337" i="6"/>
  <c r="G4338" i="6"/>
  <c r="G4339" i="6"/>
  <c r="G4340" i="6"/>
  <c r="G4341" i="6"/>
  <c r="G4342" i="6"/>
  <c r="G4343" i="6"/>
  <c r="G4344" i="6"/>
  <c r="G4345" i="6"/>
  <c r="G4346" i="6"/>
  <c r="G4347" i="6"/>
  <c r="G4348" i="6"/>
  <c r="G4349" i="6"/>
  <c r="G4350" i="6"/>
  <c r="G4351" i="6"/>
  <c r="G4352" i="6"/>
  <c r="G4353" i="6"/>
  <c r="G4354" i="6"/>
  <c r="G4355" i="6"/>
  <c r="G4356" i="6"/>
  <c r="G4357" i="6"/>
  <c r="G4358" i="6"/>
  <c r="G4359" i="6"/>
  <c r="G4360" i="6"/>
  <c r="G4361" i="6"/>
  <c r="G4362" i="6"/>
  <c r="G4363" i="6"/>
  <c r="G4364" i="6"/>
  <c r="G4365" i="6"/>
  <c r="G4366" i="6"/>
  <c r="G4367" i="6"/>
  <c r="G4368" i="6"/>
  <c r="G4369" i="6"/>
  <c r="G4370" i="6"/>
  <c r="G4371" i="6"/>
  <c r="G4372" i="6"/>
  <c r="G4373" i="6"/>
  <c r="G4374" i="6"/>
  <c r="G4375" i="6"/>
  <c r="G4376" i="6"/>
  <c r="G4377" i="6"/>
  <c r="G4378" i="6"/>
  <c r="G4379" i="6"/>
  <c r="G4380" i="6"/>
  <c r="G4381" i="6"/>
  <c r="G4382" i="6"/>
  <c r="G4383" i="6"/>
  <c r="G4384" i="6"/>
  <c r="G4385" i="6"/>
  <c r="G4386" i="6"/>
  <c r="G4387" i="6"/>
  <c r="G4388" i="6"/>
  <c r="G4389" i="6"/>
  <c r="G4390" i="6"/>
  <c r="G4391" i="6"/>
  <c r="G4392" i="6"/>
  <c r="G4393" i="6"/>
  <c r="G4394" i="6"/>
  <c r="G4395" i="6"/>
  <c r="G4396" i="6"/>
  <c r="G4397" i="6"/>
  <c r="G4398" i="6"/>
  <c r="G4399" i="6"/>
  <c r="G4400" i="6"/>
  <c r="G4401" i="6"/>
  <c r="G4402" i="6"/>
  <c r="G4403" i="6"/>
  <c r="G4404" i="6"/>
  <c r="G4405" i="6"/>
  <c r="G4406" i="6"/>
  <c r="G4407" i="6"/>
  <c r="G4408" i="6"/>
  <c r="G4409" i="6"/>
  <c r="G4410" i="6"/>
  <c r="G4411" i="6"/>
  <c r="G4412" i="6"/>
  <c r="G4413" i="6"/>
  <c r="G4414" i="6"/>
  <c r="G4415" i="6"/>
  <c r="G4416" i="6"/>
  <c r="G4417" i="6"/>
  <c r="G4418" i="6"/>
  <c r="G4419" i="6"/>
  <c r="G4420" i="6"/>
  <c r="G4421" i="6"/>
  <c r="G4422" i="6"/>
  <c r="G4423" i="6"/>
  <c r="G4424" i="6"/>
  <c r="G4425" i="6"/>
  <c r="G4426" i="6"/>
  <c r="G4427" i="6"/>
  <c r="G4428" i="6"/>
  <c r="G4429" i="6"/>
  <c r="G4430" i="6"/>
  <c r="G4431" i="6"/>
  <c r="G4432" i="6"/>
  <c r="G4433" i="6"/>
  <c r="G4434" i="6"/>
  <c r="G4435" i="6"/>
  <c r="G4436" i="6"/>
  <c r="G4437" i="6"/>
  <c r="G4438" i="6"/>
  <c r="G4439" i="6"/>
  <c r="G4440" i="6"/>
  <c r="G4441" i="6"/>
  <c r="G4442" i="6"/>
  <c r="G4443" i="6"/>
  <c r="G4444" i="6"/>
  <c r="G4445" i="6"/>
  <c r="G4446" i="6"/>
  <c r="G4447" i="6"/>
  <c r="G4448" i="6"/>
  <c r="G4449" i="6"/>
  <c r="G4450" i="6"/>
  <c r="G4451" i="6"/>
  <c r="G4452" i="6"/>
  <c r="G4453" i="6"/>
  <c r="G4454" i="6"/>
  <c r="G4455" i="6"/>
  <c r="G4456" i="6"/>
  <c r="G4457" i="6"/>
  <c r="G4458" i="6"/>
  <c r="G4459" i="6"/>
  <c r="G4460" i="6"/>
  <c r="G4461" i="6"/>
  <c r="G4462" i="6"/>
  <c r="G4463" i="6"/>
  <c r="G4464" i="6"/>
  <c r="G4465" i="6"/>
  <c r="G4466" i="6"/>
  <c r="G4467" i="6"/>
  <c r="G4468" i="6"/>
  <c r="G4469" i="6"/>
  <c r="G4470" i="6"/>
  <c r="G4471" i="6"/>
  <c r="G4472" i="6"/>
  <c r="G4473" i="6"/>
  <c r="G4474" i="6"/>
  <c r="G4475" i="6"/>
  <c r="G4476" i="6"/>
  <c r="G4477" i="6"/>
  <c r="G4478" i="6"/>
  <c r="G4479" i="6"/>
  <c r="G4480" i="6"/>
  <c r="G4481" i="6"/>
  <c r="G4482" i="6"/>
  <c r="G4483" i="6"/>
  <c r="G4484" i="6"/>
  <c r="G4485" i="6"/>
  <c r="G4486" i="6"/>
  <c r="G4487" i="6"/>
  <c r="G4488" i="6"/>
  <c r="G4489" i="6"/>
  <c r="G4490" i="6"/>
  <c r="G4491" i="6"/>
  <c r="G4492" i="6"/>
  <c r="G4493" i="6"/>
  <c r="G4494" i="6"/>
  <c r="G4495" i="6"/>
  <c r="G4496" i="6"/>
  <c r="G4497" i="6"/>
  <c r="G4498" i="6"/>
  <c r="G4499" i="6"/>
  <c r="G4500" i="6"/>
  <c r="G4501" i="6"/>
  <c r="G4502" i="6"/>
  <c r="G4503" i="6"/>
  <c r="G4504" i="6"/>
  <c r="G4505" i="6"/>
  <c r="G4506" i="6"/>
  <c r="G4507" i="6"/>
  <c r="G4508" i="6"/>
  <c r="G4509" i="6"/>
  <c r="G4510" i="6"/>
  <c r="G4511" i="6"/>
  <c r="G4512" i="6"/>
  <c r="G4513" i="6"/>
  <c r="G4514" i="6"/>
  <c r="G4515" i="6"/>
  <c r="G4516" i="6"/>
  <c r="G4517" i="6"/>
  <c r="G4518" i="6"/>
  <c r="G4519" i="6"/>
  <c r="G4520" i="6"/>
  <c r="G4521" i="6"/>
  <c r="G4522" i="6"/>
  <c r="G4523" i="6"/>
  <c r="G4524" i="6"/>
  <c r="G4525" i="6"/>
  <c r="G4526" i="6"/>
  <c r="G4527" i="6"/>
  <c r="G4528" i="6"/>
  <c r="G4529" i="6"/>
  <c r="G4530" i="6"/>
  <c r="G4531" i="6"/>
  <c r="G4532" i="6"/>
  <c r="G4533" i="6"/>
  <c r="G4534" i="6"/>
  <c r="G4535" i="6"/>
  <c r="G4536" i="6"/>
  <c r="G4537" i="6"/>
  <c r="G4538" i="6"/>
  <c r="G4539" i="6"/>
  <c r="G4540" i="6"/>
  <c r="G4541" i="6"/>
  <c r="G4542" i="6"/>
  <c r="G4543" i="6"/>
  <c r="G4544" i="6"/>
  <c r="G4545" i="6"/>
  <c r="G4546" i="6"/>
  <c r="G4547" i="6"/>
  <c r="G4548" i="6"/>
  <c r="G4549" i="6"/>
  <c r="G4550" i="6"/>
  <c r="G4551" i="6"/>
  <c r="G4552" i="6"/>
  <c r="G4553" i="6"/>
  <c r="G4554" i="6"/>
  <c r="G4555" i="6"/>
  <c r="G4556" i="6"/>
  <c r="G4557" i="6"/>
  <c r="G4558" i="6"/>
  <c r="G4559" i="6"/>
  <c r="G4560" i="6"/>
  <c r="G4561" i="6"/>
  <c r="G4562" i="6"/>
  <c r="G4563" i="6"/>
  <c r="G4564" i="6"/>
  <c r="G4565" i="6"/>
  <c r="G4566" i="6"/>
  <c r="G4567" i="6"/>
  <c r="G4568" i="6"/>
  <c r="G4569" i="6"/>
  <c r="G4570" i="6"/>
  <c r="G4571" i="6"/>
  <c r="G4572" i="6"/>
  <c r="G4573" i="6"/>
  <c r="G4574" i="6"/>
  <c r="G4575" i="6"/>
  <c r="G4576" i="6"/>
  <c r="G4577" i="6"/>
  <c r="G4578" i="6"/>
  <c r="G4579" i="6"/>
  <c r="G4580" i="6"/>
  <c r="G4581" i="6"/>
  <c r="G4582" i="6"/>
  <c r="G4583" i="6"/>
  <c r="G4584" i="6"/>
  <c r="G4585" i="6"/>
  <c r="G4586" i="6"/>
  <c r="G4587" i="6"/>
  <c r="G4588" i="6"/>
  <c r="G4589" i="6"/>
  <c r="G4590" i="6"/>
  <c r="G4591" i="6"/>
  <c r="G4592" i="6"/>
  <c r="G4593" i="6"/>
  <c r="G4594" i="6"/>
  <c r="G4595" i="6"/>
  <c r="G4596" i="6"/>
  <c r="G4597" i="6"/>
  <c r="G4598" i="6"/>
  <c r="G4599" i="6"/>
  <c r="G4600" i="6"/>
  <c r="G4601" i="6"/>
  <c r="G4602" i="6"/>
  <c r="G4603" i="6"/>
  <c r="G4604" i="6"/>
  <c r="G4605" i="6"/>
  <c r="G4606" i="6"/>
  <c r="G4607" i="6"/>
  <c r="G4608" i="6"/>
  <c r="G4609" i="6"/>
  <c r="G4610" i="6"/>
  <c r="G4611" i="6"/>
  <c r="G4612" i="6"/>
  <c r="G4613" i="6"/>
  <c r="G4614" i="6"/>
  <c r="G4615" i="6"/>
  <c r="G4616" i="6"/>
  <c r="G4617" i="6"/>
  <c r="G4618" i="6"/>
  <c r="G4619" i="6"/>
  <c r="G4620" i="6"/>
  <c r="G4621" i="6"/>
  <c r="G4622" i="6"/>
  <c r="G4623" i="6"/>
  <c r="G4624" i="6"/>
  <c r="G4625" i="6"/>
  <c r="G4626" i="6"/>
  <c r="G4627" i="6"/>
  <c r="G4628" i="6"/>
  <c r="G4629" i="6"/>
  <c r="G4630" i="6"/>
  <c r="G4631" i="6"/>
  <c r="G4632" i="6"/>
  <c r="G4633" i="6"/>
  <c r="G4634" i="6"/>
  <c r="G4635" i="6"/>
  <c r="G4636" i="6"/>
  <c r="G4637" i="6"/>
  <c r="G4638" i="6"/>
  <c r="G4639" i="6"/>
  <c r="G4640" i="6"/>
  <c r="G4641" i="6"/>
  <c r="G4642" i="6"/>
  <c r="G4643" i="6"/>
  <c r="G4644" i="6"/>
  <c r="G4645" i="6"/>
  <c r="G4646" i="6"/>
  <c r="G4647" i="6"/>
  <c r="G4648" i="6"/>
  <c r="G4649" i="6"/>
  <c r="G4650" i="6"/>
  <c r="G4651" i="6"/>
  <c r="G4652" i="6"/>
  <c r="G4653" i="6"/>
  <c r="G4654" i="6"/>
  <c r="G4655" i="6"/>
  <c r="G4656" i="6"/>
  <c r="G4657" i="6"/>
  <c r="G4658" i="6"/>
  <c r="G4659" i="6"/>
  <c r="G4660" i="6"/>
  <c r="G4661" i="6"/>
  <c r="G4662" i="6"/>
  <c r="G4663" i="6"/>
  <c r="G4664" i="6"/>
  <c r="G4665" i="6"/>
  <c r="G4666" i="6"/>
  <c r="G4667" i="6"/>
  <c r="G4668" i="6"/>
  <c r="G4669" i="6"/>
  <c r="G4670" i="6"/>
  <c r="G4671" i="6"/>
  <c r="G4672" i="6"/>
  <c r="G4673" i="6"/>
  <c r="G4674" i="6"/>
  <c r="G4675" i="6"/>
  <c r="G4676" i="6"/>
  <c r="G4677" i="6"/>
  <c r="G4678" i="6"/>
  <c r="G4679" i="6"/>
  <c r="G4680" i="6"/>
  <c r="G4681" i="6"/>
  <c r="G4682" i="6"/>
  <c r="G4683" i="6"/>
  <c r="G4684" i="6"/>
  <c r="G4685" i="6"/>
  <c r="G4686" i="6"/>
  <c r="G4687" i="6"/>
  <c r="G4688" i="6"/>
  <c r="G4689" i="6"/>
  <c r="G4690" i="6"/>
  <c r="G4691" i="6"/>
  <c r="G4692" i="6"/>
  <c r="G4693" i="6"/>
  <c r="G4694" i="6"/>
  <c r="G4695" i="6"/>
  <c r="G4696" i="6"/>
  <c r="G4697" i="6"/>
  <c r="G4698" i="6"/>
  <c r="G4699" i="6"/>
  <c r="G4700" i="6"/>
  <c r="G4701" i="6"/>
  <c r="G4702" i="6"/>
  <c r="G4703" i="6"/>
  <c r="G4704" i="6"/>
  <c r="G4705" i="6"/>
  <c r="G4706" i="6"/>
  <c r="G4707" i="6"/>
  <c r="G4708" i="6"/>
  <c r="G4709" i="6"/>
  <c r="G4710" i="6"/>
  <c r="G4711" i="6"/>
  <c r="G4712" i="6"/>
  <c r="G4713" i="6"/>
  <c r="G4714" i="6"/>
  <c r="G4715" i="6"/>
  <c r="G4716" i="6"/>
  <c r="G4717" i="6"/>
  <c r="G4718" i="6"/>
  <c r="G4719" i="6"/>
  <c r="G4720" i="6"/>
  <c r="G4721" i="6"/>
  <c r="G4722" i="6"/>
  <c r="G4723" i="6"/>
  <c r="G4724" i="6"/>
  <c r="G4725" i="6"/>
  <c r="G4726" i="6"/>
  <c r="G4727" i="6"/>
  <c r="G4728" i="6"/>
  <c r="G4729" i="6"/>
  <c r="G4730" i="6"/>
  <c r="G4731" i="6"/>
  <c r="G4732" i="6"/>
  <c r="G4733" i="6"/>
  <c r="G4734" i="6"/>
  <c r="G4735" i="6"/>
  <c r="G4736" i="6"/>
  <c r="G4737" i="6"/>
  <c r="G4738" i="6"/>
  <c r="G4739" i="6"/>
  <c r="G4740" i="6"/>
  <c r="G4741" i="6"/>
  <c r="G4742" i="6"/>
  <c r="G4743" i="6"/>
  <c r="G4744" i="6"/>
  <c r="G4745" i="6"/>
  <c r="G4746" i="6"/>
  <c r="G4747" i="6"/>
  <c r="G4748" i="6"/>
  <c r="G4749" i="6"/>
  <c r="G4750" i="6"/>
  <c r="G4751" i="6"/>
  <c r="G4752" i="6"/>
  <c r="G4753" i="6"/>
  <c r="G4754" i="6"/>
  <c r="G4755" i="6"/>
  <c r="G4756" i="6"/>
  <c r="G4757" i="6"/>
  <c r="G4758" i="6"/>
  <c r="G4759" i="6"/>
  <c r="G4760" i="6"/>
  <c r="G4761" i="6"/>
  <c r="G4762" i="6"/>
  <c r="G4763" i="6"/>
  <c r="G4764" i="6"/>
  <c r="G4765" i="6"/>
  <c r="G4766" i="6"/>
  <c r="G4767" i="6"/>
  <c r="G4768" i="6"/>
  <c r="G4769" i="6"/>
  <c r="G4770" i="6"/>
  <c r="G4771" i="6"/>
  <c r="G4772" i="6"/>
  <c r="G4773" i="6"/>
  <c r="G4774" i="6"/>
  <c r="G4775" i="6"/>
  <c r="G4776" i="6"/>
  <c r="G4777" i="6"/>
  <c r="G4778" i="6"/>
  <c r="G4779" i="6"/>
  <c r="G4780" i="6"/>
  <c r="G4781" i="6"/>
  <c r="G4782" i="6"/>
  <c r="G4783" i="6"/>
  <c r="G4784" i="6"/>
  <c r="G4785" i="6"/>
  <c r="G4786" i="6"/>
  <c r="G4787" i="6"/>
  <c r="G4788" i="6"/>
  <c r="G4789" i="6"/>
  <c r="G4790" i="6"/>
  <c r="G4791" i="6"/>
  <c r="G4792" i="6"/>
  <c r="G4793" i="6"/>
  <c r="G4794" i="6"/>
  <c r="G4795" i="6"/>
  <c r="G4796" i="6"/>
  <c r="G4797" i="6"/>
  <c r="G4798" i="6"/>
  <c r="G4799" i="6"/>
  <c r="G4800" i="6"/>
  <c r="G4801" i="6"/>
  <c r="G4802" i="6"/>
  <c r="G4803" i="6"/>
  <c r="G4804" i="6"/>
  <c r="G4805" i="6"/>
  <c r="G4806" i="6"/>
  <c r="G4807" i="6"/>
  <c r="G4808" i="6"/>
  <c r="G4809" i="6"/>
  <c r="G4810" i="6"/>
  <c r="G4811" i="6"/>
  <c r="G4812" i="6"/>
  <c r="G4813" i="6"/>
  <c r="G4814" i="6"/>
  <c r="G4815" i="6"/>
  <c r="G4816" i="6"/>
  <c r="G4817" i="6"/>
  <c r="G4818" i="6"/>
  <c r="G4819" i="6"/>
  <c r="G4820" i="6"/>
  <c r="G4821" i="6"/>
  <c r="G4822" i="6"/>
  <c r="G4823" i="6"/>
  <c r="G4824" i="6"/>
  <c r="G4825" i="6"/>
  <c r="G4826" i="6"/>
  <c r="G4827" i="6"/>
  <c r="G4828" i="6"/>
  <c r="G4829" i="6"/>
  <c r="G4830" i="6"/>
  <c r="G4831" i="6"/>
  <c r="G4832" i="6"/>
  <c r="G4833" i="6"/>
  <c r="G4834" i="6"/>
  <c r="G4835" i="6"/>
  <c r="G4836" i="6"/>
  <c r="G4837" i="6"/>
  <c r="G4838" i="6"/>
  <c r="G4839" i="6"/>
  <c r="G4840" i="6"/>
  <c r="G4841" i="6"/>
  <c r="G4842" i="6"/>
  <c r="G4843" i="6"/>
  <c r="G4844" i="6"/>
  <c r="G4845" i="6"/>
  <c r="G4846" i="6"/>
  <c r="G4847" i="6"/>
  <c r="G4848" i="6"/>
  <c r="G4849" i="6"/>
  <c r="G4850" i="6"/>
  <c r="G4851" i="6"/>
  <c r="G4852" i="6"/>
  <c r="G4853" i="6"/>
  <c r="G4854" i="6"/>
  <c r="G4855" i="6"/>
  <c r="G4856" i="6"/>
  <c r="G4857" i="6"/>
  <c r="G4858" i="6"/>
  <c r="G4859" i="6"/>
  <c r="G4860" i="6"/>
  <c r="G4861" i="6"/>
  <c r="G4862" i="6"/>
  <c r="G4863" i="6"/>
  <c r="G4864" i="6"/>
  <c r="G4865" i="6"/>
  <c r="G4866" i="6"/>
  <c r="G4867" i="6"/>
  <c r="G4868" i="6"/>
  <c r="G4869" i="6"/>
  <c r="G4870" i="6"/>
  <c r="G4871" i="6"/>
  <c r="G4872" i="6"/>
  <c r="G4873" i="6"/>
  <c r="G4874" i="6"/>
  <c r="G4875" i="6"/>
  <c r="G4876" i="6"/>
  <c r="G4877" i="6"/>
  <c r="G4878" i="6"/>
  <c r="G4879" i="6"/>
  <c r="G4880" i="6"/>
  <c r="G4881" i="6"/>
  <c r="G4882" i="6"/>
  <c r="G4883" i="6"/>
  <c r="G4884" i="6"/>
  <c r="G4885" i="6"/>
  <c r="G4886" i="6"/>
  <c r="G4887" i="6"/>
  <c r="G4888" i="6"/>
  <c r="G4889" i="6"/>
  <c r="G4890" i="6"/>
  <c r="G4891" i="6"/>
  <c r="G4892" i="6"/>
  <c r="G4893" i="6"/>
  <c r="G4894" i="6"/>
  <c r="G4895" i="6"/>
  <c r="G4896" i="6"/>
  <c r="G4897" i="6"/>
  <c r="G4898" i="6"/>
  <c r="G4899" i="6"/>
  <c r="G4900" i="6"/>
  <c r="G4901" i="6"/>
  <c r="G4902" i="6"/>
  <c r="G4903" i="6"/>
  <c r="G4904" i="6"/>
  <c r="G4905" i="6"/>
  <c r="G4906" i="6"/>
  <c r="G4907" i="6"/>
  <c r="G4908" i="6"/>
  <c r="G4909" i="6"/>
  <c r="G4910" i="6"/>
  <c r="G4911" i="6"/>
  <c r="G4912" i="6"/>
  <c r="G4913" i="6"/>
  <c r="G4914" i="6"/>
  <c r="G4915" i="6"/>
  <c r="G4916" i="6"/>
  <c r="G4917" i="6"/>
  <c r="G4918" i="6"/>
  <c r="G4919" i="6"/>
  <c r="G4920" i="6"/>
  <c r="G4921" i="6"/>
  <c r="G4922" i="6"/>
  <c r="G4923" i="6"/>
  <c r="G4924" i="6"/>
  <c r="G4925" i="6"/>
  <c r="G4926" i="6"/>
  <c r="G4927" i="6"/>
  <c r="G4928" i="6"/>
  <c r="G4929" i="6"/>
  <c r="G4930" i="6"/>
  <c r="G4931" i="6"/>
  <c r="G4932" i="6"/>
  <c r="G4933" i="6"/>
  <c r="G4934" i="6"/>
  <c r="G4935" i="6"/>
  <c r="G4936" i="6"/>
  <c r="G4937" i="6"/>
  <c r="G4938" i="6"/>
  <c r="G4939" i="6"/>
  <c r="G4940" i="6"/>
  <c r="G4941" i="6"/>
  <c r="G4942" i="6"/>
  <c r="G4943" i="6"/>
  <c r="G4944" i="6"/>
  <c r="G4945" i="6"/>
  <c r="G4946" i="6"/>
  <c r="G4947" i="6"/>
  <c r="G4948" i="6"/>
  <c r="G4949" i="6"/>
  <c r="G4950" i="6"/>
  <c r="G4951" i="6"/>
  <c r="G4952" i="6"/>
  <c r="G4953" i="6"/>
  <c r="G4954" i="6"/>
  <c r="G4955" i="6"/>
  <c r="G4956" i="6"/>
  <c r="G4957" i="6"/>
  <c r="G4958" i="6"/>
  <c r="G4959" i="6"/>
  <c r="G4960" i="6"/>
  <c r="G4961" i="6"/>
  <c r="G4962" i="6"/>
  <c r="G4963" i="6"/>
  <c r="G4964" i="6"/>
  <c r="G4965" i="6"/>
  <c r="G4966" i="6"/>
  <c r="G4967" i="6"/>
  <c r="G4968" i="6"/>
  <c r="G4969" i="6"/>
  <c r="G4970" i="6"/>
  <c r="G4971" i="6"/>
  <c r="G4972" i="6"/>
  <c r="G4973" i="6"/>
  <c r="G4974" i="6"/>
  <c r="G4975" i="6"/>
  <c r="G4976" i="6"/>
  <c r="G4977" i="6"/>
  <c r="G4978" i="6"/>
  <c r="G4979" i="6"/>
  <c r="G4980" i="6"/>
  <c r="G4981" i="6"/>
  <c r="G4982" i="6"/>
  <c r="G4983" i="6"/>
  <c r="G4984" i="6"/>
  <c r="G4985" i="6"/>
  <c r="G4986" i="6"/>
  <c r="G4987" i="6"/>
  <c r="G4988" i="6"/>
  <c r="G4989" i="6"/>
  <c r="G4990" i="6"/>
  <c r="G4991" i="6"/>
  <c r="G4992" i="6"/>
  <c r="G4993" i="6"/>
  <c r="G4994" i="6"/>
  <c r="G4995" i="6"/>
  <c r="G4996" i="6"/>
  <c r="G4997" i="6"/>
  <c r="G4998" i="6"/>
  <c r="G4999" i="6"/>
  <c r="G5000" i="6"/>
  <c r="G5001" i="6"/>
  <c r="G5002" i="6"/>
  <c r="G5003" i="6"/>
  <c r="G5004" i="6"/>
  <c r="G5005" i="6"/>
  <c r="G5006" i="6"/>
  <c r="G5007" i="6"/>
  <c r="G5008" i="6"/>
  <c r="G5009" i="6"/>
  <c r="G5010" i="6"/>
  <c r="G5011" i="6"/>
  <c r="G5012" i="6"/>
  <c r="G5013" i="6"/>
  <c r="G5014" i="6"/>
  <c r="G5015" i="6"/>
  <c r="G5016" i="6"/>
  <c r="G5017" i="6"/>
  <c r="G5018" i="6"/>
  <c r="G5019" i="6"/>
  <c r="G5020" i="6"/>
  <c r="G5021" i="6"/>
  <c r="G5022" i="6"/>
  <c r="G5023" i="6"/>
  <c r="G5024" i="6"/>
  <c r="G5025" i="6"/>
  <c r="G5026" i="6"/>
  <c r="G5027" i="6"/>
  <c r="G5028" i="6"/>
  <c r="G5029" i="6"/>
  <c r="G5030" i="6"/>
  <c r="G5031" i="6"/>
  <c r="G5032" i="6"/>
  <c r="G5033" i="6"/>
  <c r="G5034" i="6"/>
  <c r="G5035" i="6"/>
  <c r="G5036" i="6"/>
  <c r="G5037" i="6"/>
  <c r="G5038" i="6"/>
  <c r="G5039" i="6"/>
  <c r="G5040" i="6"/>
  <c r="G5041" i="6"/>
  <c r="G5042" i="6"/>
  <c r="G5043" i="6"/>
  <c r="G5044" i="6"/>
  <c r="G5045" i="6"/>
  <c r="G5046" i="6"/>
  <c r="G5047" i="6"/>
  <c r="G5048" i="6"/>
  <c r="G5049" i="6"/>
  <c r="G5050" i="6"/>
  <c r="G5051" i="6"/>
  <c r="G5052" i="6"/>
  <c r="G5053" i="6"/>
  <c r="G5054" i="6"/>
  <c r="G5055" i="6"/>
  <c r="G5056" i="6"/>
  <c r="G5057" i="6"/>
  <c r="G5058" i="6"/>
  <c r="G5059" i="6"/>
  <c r="G5060" i="6"/>
  <c r="G5061" i="6"/>
  <c r="G5062" i="6"/>
  <c r="G5063" i="6"/>
  <c r="G5064" i="6"/>
  <c r="G5065" i="6"/>
  <c r="G5066" i="6"/>
  <c r="G5067" i="6"/>
  <c r="G5068" i="6"/>
  <c r="G5069" i="6"/>
  <c r="G5070" i="6"/>
  <c r="G5071" i="6"/>
  <c r="G5072" i="6"/>
  <c r="G5073" i="6"/>
  <c r="G5074" i="6"/>
  <c r="G5075" i="6"/>
  <c r="G5076" i="6"/>
  <c r="G5077" i="6"/>
  <c r="G5078" i="6"/>
  <c r="G5079" i="6"/>
  <c r="G5080" i="6"/>
  <c r="G5081" i="6"/>
  <c r="G5082" i="6"/>
  <c r="G5083" i="6"/>
  <c r="G5084" i="6"/>
  <c r="G5085" i="6"/>
  <c r="G5086" i="6"/>
  <c r="G5087" i="6"/>
  <c r="G5088" i="6"/>
  <c r="G5089" i="6"/>
  <c r="G5090" i="6"/>
  <c r="G5091" i="6"/>
  <c r="G5092" i="6"/>
  <c r="G5093" i="6"/>
  <c r="G5094" i="6"/>
  <c r="G5095" i="6"/>
  <c r="G5096" i="6"/>
  <c r="G5097" i="6"/>
  <c r="G5098" i="6"/>
  <c r="G5099" i="6"/>
  <c r="G5100" i="6"/>
  <c r="G5101" i="6"/>
  <c r="G5102" i="6"/>
  <c r="G5103" i="6"/>
  <c r="G5104" i="6"/>
  <c r="G5105" i="6"/>
  <c r="G5106" i="6"/>
  <c r="G5107" i="6"/>
  <c r="G5108" i="6"/>
  <c r="G5109" i="6"/>
  <c r="G5110" i="6"/>
  <c r="G5111" i="6"/>
  <c r="G5112" i="6"/>
  <c r="G5113" i="6"/>
  <c r="G5114" i="6"/>
  <c r="G5115" i="6"/>
  <c r="G5116" i="6"/>
  <c r="G5117" i="6"/>
  <c r="G5118" i="6"/>
  <c r="G5119" i="6"/>
  <c r="G5120" i="6"/>
  <c r="G5121" i="6"/>
  <c r="G5122" i="6"/>
  <c r="G5123" i="6"/>
  <c r="G5124" i="6"/>
  <c r="G5125" i="6"/>
  <c r="G5126" i="6"/>
  <c r="G5127" i="6"/>
  <c r="G5128" i="6"/>
  <c r="G5129" i="6"/>
  <c r="G5130" i="6"/>
  <c r="G5131" i="6"/>
  <c r="G5132" i="6"/>
  <c r="G5133" i="6"/>
  <c r="G5134" i="6"/>
  <c r="G5135" i="6"/>
  <c r="G5136" i="6"/>
  <c r="G5137" i="6"/>
  <c r="G5138" i="6"/>
  <c r="G5139" i="6"/>
  <c r="G5140" i="6"/>
  <c r="G5141" i="6"/>
  <c r="G5142" i="6"/>
  <c r="G5143" i="6"/>
  <c r="G5144" i="6"/>
  <c r="G5145" i="6"/>
  <c r="G5146" i="6"/>
  <c r="G5147" i="6"/>
  <c r="G5148" i="6"/>
  <c r="G5149" i="6"/>
  <c r="G5150" i="6"/>
  <c r="G5151" i="6"/>
  <c r="G5152" i="6"/>
  <c r="G5153" i="6"/>
  <c r="G5154" i="6"/>
  <c r="G5155" i="6"/>
  <c r="G5156" i="6"/>
  <c r="G5157" i="6"/>
  <c r="G5158" i="6"/>
  <c r="G5159" i="6"/>
  <c r="G5160" i="6"/>
  <c r="G5161" i="6"/>
  <c r="G5162" i="6"/>
  <c r="G5163" i="6"/>
  <c r="G5164" i="6"/>
  <c r="G5165" i="6"/>
  <c r="G5166" i="6"/>
  <c r="G5167" i="6"/>
  <c r="G5168" i="6"/>
  <c r="G5169" i="6"/>
  <c r="G5170" i="6"/>
  <c r="G5171" i="6"/>
  <c r="G5172" i="6"/>
  <c r="G5173" i="6"/>
  <c r="G5174" i="6"/>
  <c r="G5175" i="6"/>
  <c r="G5176" i="6"/>
  <c r="G5177" i="6"/>
  <c r="G5178" i="6"/>
  <c r="G5179" i="6"/>
  <c r="G5180" i="6"/>
  <c r="G5181" i="6"/>
  <c r="G5182" i="6"/>
  <c r="G5183" i="6"/>
  <c r="G5184" i="6"/>
  <c r="G5185" i="6"/>
  <c r="G5186" i="6"/>
  <c r="G5187" i="6"/>
  <c r="G5188" i="6"/>
  <c r="G5189" i="6"/>
  <c r="G5190" i="6"/>
  <c r="G5191" i="6"/>
  <c r="G5192" i="6"/>
  <c r="G5193" i="6"/>
  <c r="G5194" i="6"/>
  <c r="G5195" i="6"/>
  <c r="G5196" i="6"/>
  <c r="G5197" i="6"/>
  <c r="G5198" i="6"/>
  <c r="G5199" i="6"/>
  <c r="G5200" i="6"/>
  <c r="G5201" i="6"/>
  <c r="G5202" i="6"/>
  <c r="G5203" i="6"/>
  <c r="G5204" i="6"/>
  <c r="G5205" i="6"/>
  <c r="G5206" i="6"/>
  <c r="G5207" i="6"/>
  <c r="G5208" i="6"/>
  <c r="G5209" i="6"/>
  <c r="G5210" i="6"/>
  <c r="G5211" i="6"/>
  <c r="G5212" i="6"/>
  <c r="G5213" i="6"/>
  <c r="G5214" i="6"/>
  <c r="G5215" i="6"/>
  <c r="G5216" i="6"/>
  <c r="G5217" i="6"/>
  <c r="G5218" i="6"/>
  <c r="G5219" i="6"/>
  <c r="G5220" i="6"/>
  <c r="G5221" i="6"/>
  <c r="G5222" i="6"/>
  <c r="G5223" i="6"/>
  <c r="G5224" i="6"/>
  <c r="G5225" i="6"/>
  <c r="G5226" i="6"/>
  <c r="G5227" i="6"/>
  <c r="G5228" i="6"/>
  <c r="G5229" i="6"/>
  <c r="G5230" i="6"/>
  <c r="G5231" i="6"/>
  <c r="G5232" i="6"/>
  <c r="G5233" i="6"/>
  <c r="G5234" i="6"/>
  <c r="G5235" i="6"/>
  <c r="G5236" i="6"/>
  <c r="G5237" i="6"/>
  <c r="G5238" i="6"/>
  <c r="G5239" i="6"/>
  <c r="G5240" i="6"/>
  <c r="G5241" i="6"/>
  <c r="G5242" i="6"/>
  <c r="G5243" i="6"/>
  <c r="G5244" i="6"/>
  <c r="G5245" i="6"/>
  <c r="G5246" i="6"/>
  <c r="G5247" i="6"/>
  <c r="G5248" i="6"/>
  <c r="G5249" i="6"/>
  <c r="G5250" i="6"/>
  <c r="G5251" i="6"/>
  <c r="G5252" i="6"/>
  <c r="G5253" i="6"/>
  <c r="G5254" i="6"/>
  <c r="G5255" i="6"/>
  <c r="G5256" i="6"/>
  <c r="G5257" i="6"/>
  <c r="G5258" i="6"/>
  <c r="G5259" i="6"/>
  <c r="G5260" i="6"/>
  <c r="G5261" i="6"/>
  <c r="G5262" i="6"/>
  <c r="G5263" i="6"/>
  <c r="G5264" i="6"/>
  <c r="G5265" i="6"/>
  <c r="G5266" i="6"/>
  <c r="G5267" i="6"/>
  <c r="G5268" i="6"/>
  <c r="G5269" i="6"/>
  <c r="G5270" i="6"/>
  <c r="G5271" i="6"/>
  <c r="G5272" i="6"/>
  <c r="G5273" i="6"/>
  <c r="G5274" i="6"/>
  <c r="G5275" i="6"/>
  <c r="G5276" i="6"/>
  <c r="G5277" i="6"/>
  <c r="G5278" i="6"/>
  <c r="G5279" i="6"/>
  <c r="G5280" i="6"/>
  <c r="G5281" i="6"/>
  <c r="G5282" i="6"/>
  <c r="G5283" i="6"/>
  <c r="G5284" i="6"/>
  <c r="G5285" i="6"/>
  <c r="G5286" i="6"/>
  <c r="G5287" i="6"/>
  <c r="G5288" i="6"/>
  <c r="G5289" i="6"/>
  <c r="G5290" i="6"/>
  <c r="G5291" i="6"/>
  <c r="G5292" i="6"/>
  <c r="G5293" i="6"/>
  <c r="G5294" i="6"/>
  <c r="G5295" i="6"/>
  <c r="G5296" i="6"/>
  <c r="G5297" i="6"/>
  <c r="G5298" i="6"/>
  <c r="G5299" i="6"/>
  <c r="G5300" i="6"/>
  <c r="G5301" i="6"/>
  <c r="G5302" i="6"/>
  <c r="G5303" i="6"/>
  <c r="G5304" i="6"/>
  <c r="G5305" i="6"/>
  <c r="G5306" i="6"/>
  <c r="G5307" i="6"/>
  <c r="G5308" i="6"/>
  <c r="G5309" i="6"/>
  <c r="G5310" i="6"/>
  <c r="G5311" i="6"/>
  <c r="G5312" i="6"/>
  <c r="G5313" i="6"/>
  <c r="G5314" i="6"/>
  <c r="G5315" i="6"/>
  <c r="G5316" i="6"/>
  <c r="G5317" i="6"/>
  <c r="G5318" i="6"/>
  <c r="G5319" i="6"/>
  <c r="G5320" i="6"/>
  <c r="G5321" i="6"/>
  <c r="G5322" i="6"/>
  <c r="G5323" i="6"/>
  <c r="G5324" i="6"/>
  <c r="G5325" i="6"/>
  <c r="G5326" i="6"/>
  <c r="G5327" i="6"/>
  <c r="G5328" i="6"/>
  <c r="G5329" i="6"/>
  <c r="G5330" i="6"/>
  <c r="G5331" i="6"/>
  <c r="G5332" i="6"/>
  <c r="G5333" i="6"/>
  <c r="G5334" i="6"/>
  <c r="G5335" i="6"/>
  <c r="G5336" i="6"/>
  <c r="G5337" i="6"/>
  <c r="G5338" i="6"/>
  <c r="G5339" i="6"/>
  <c r="G5340" i="6"/>
  <c r="G5341" i="6"/>
  <c r="G5342" i="6"/>
  <c r="G5343" i="6"/>
  <c r="G5344" i="6"/>
  <c r="G5345" i="6"/>
  <c r="G5346" i="6"/>
  <c r="G5347" i="6"/>
  <c r="G5348" i="6"/>
  <c r="G5349" i="6"/>
  <c r="G5350" i="6"/>
  <c r="G5351" i="6"/>
  <c r="G5352" i="6"/>
  <c r="G5353" i="6"/>
  <c r="G5354" i="6"/>
  <c r="G5355" i="6"/>
  <c r="G5356" i="6"/>
  <c r="G5357" i="6"/>
  <c r="G5358" i="6"/>
  <c r="G5359" i="6"/>
  <c r="G5360" i="6"/>
  <c r="G5361" i="6"/>
  <c r="G5362" i="6"/>
  <c r="G5363" i="6"/>
  <c r="G5364" i="6"/>
  <c r="G5365" i="6"/>
  <c r="G5366" i="6"/>
  <c r="G5367" i="6"/>
  <c r="G5368" i="6"/>
  <c r="G5369" i="6"/>
  <c r="G5370" i="6"/>
  <c r="G5371" i="6"/>
  <c r="G5372" i="6"/>
  <c r="G5373" i="6"/>
  <c r="G5374" i="6"/>
  <c r="G5375" i="6"/>
  <c r="G5376" i="6"/>
  <c r="G5377" i="6"/>
  <c r="G5378" i="6"/>
  <c r="G5379" i="6"/>
  <c r="G5380" i="6"/>
  <c r="G5381" i="6"/>
  <c r="G5382" i="6"/>
  <c r="G5383" i="6"/>
  <c r="G5384" i="6"/>
  <c r="G5385" i="6"/>
  <c r="G5386" i="6"/>
  <c r="G5387" i="6"/>
  <c r="G5388" i="6"/>
  <c r="G5389" i="6"/>
  <c r="G5390" i="6"/>
  <c r="G5391" i="6"/>
  <c r="G5392" i="6"/>
  <c r="G5393" i="6"/>
  <c r="G5394" i="6"/>
  <c r="G5395" i="6"/>
  <c r="G5396" i="6"/>
  <c r="G5397" i="6"/>
  <c r="G5398" i="6"/>
  <c r="G5399" i="6"/>
  <c r="G5400" i="6"/>
  <c r="G5401" i="6"/>
  <c r="G5402" i="6"/>
  <c r="G5403" i="6"/>
  <c r="G5404" i="6"/>
  <c r="G5405" i="6"/>
  <c r="G5406" i="6"/>
  <c r="G5407" i="6"/>
  <c r="G5408" i="6"/>
  <c r="G5409" i="6"/>
  <c r="G5410" i="6"/>
  <c r="G5411" i="6"/>
  <c r="G5412" i="6"/>
  <c r="G5413" i="6"/>
  <c r="G5414" i="6"/>
  <c r="G5415" i="6"/>
  <c r="G5416" i="6"/>
  <c r="G5417" i="6"/>
  <c r="G5418" i="6"/>
  <c r="G5419" i="6"/>
  <c r="G5420" i="6"/>
  <c r="G5421" i="6"/>
  <c r="G5422" i="6"/>
  <c r="G5423" i="6"/>
  <c r="G5424" i="6"/>
  <c r="G5425" i="6"/>
  <c r="G5426" i="6"/>
  <c r="G5427" i="6"/>
  <c r="G5428" i="6"/>
  <c r="G5429" i="6"/>
  <c r="G5430" i="6"/>
  <c r="G5431" i="6"/>
  <c r="G5432" i="6"/>
  <c r="G5433" i="6"/>
  <c r="G5434" i="6"/>
  <c r="G5435" i="6"/>
  <c r="G5436" i="6"/>
  <c r="G5437" i="6"/>
  <c r="G5438" i="6"/>
  <c r="G5439" i="6"/>
  <c r="G5440" i="6"/>
  <c r="G5441" i="6"/>
  <c r="G5442" i="6"/>
  <c r="G5443" i="6"/>
  <c r="G5444" i="6"/>
  <c r="G5445" i="6"/>
  <c r="G5446" i="6"/>
  <c r="G5447" i="6"/>
  <c r="G5448" i="6"/>
  <c r="G5449" i="6"/>
  <c r="G5450" i="6"/>
  <c r="G5451" i="6"/>
  <c r="G5452" i="6"/>
  <c r="G5453" i="6"/>
  <c r="G5454" i="6"/>
  <c r="G5455" i="6"/>
  <c r="G5456" i="6"/>
  <c r="G5457" i="6"/>
  <c r="G5458" i="6"/>
  <c r="G5459" i="6"/>
  <c r="G5460" i="6"/>
  <c r="G5461" i="6"/>
  <c r="G5462" i="6"/>
  <c r="G5463" i="6"/>
  <c r="G5464" i="6"/>
  <c r="G5465" i="6"/>
  <c r="G5466" i="6"/>
  <c r="G5467" i="6"/>
  <c r="G5468" i="6"/>
  <c r="G5469" i="6"/>
  <c r="G5470" i="6"/>
  <c r="G5471" i="6"/>
  <c r="G5472" i="6"/>
  <c r="G5473" i="6"/>
  <c r="G5474" i="6"/>
  <c r="G5475" i="6"/>
  <c r="G5476" i="6"/>
  <c r="G5477" i="6"/>
  <c r="G5478" i="6"/>
  <c r="G5479" i="6"/>
  <c r="G5480" i="6"/>
  <c r="G5481" i="6"/>
  <c r="G5482" i="6"/>
  <c r="G5483" i="6"/>
  <c r="G5484" i="6"/>
  <c r="G5485" i="6"/>
  <c r="G5486" i="6"/>
  <c r="G5487" i="6"/>
  <c r="G5488" i="6"/>
  <c r="G5489" i="6"/>
  <c r="G5490" i="6"/>
  <c r="G5491" i="6"/>
  <c r="G5492" i="6"/>
  <c r="G5493" i="6"/>
  <c r="G5494" i="6"/>
  <c r="G5495" i="6"/>
  <c r="G5496" i="6"/>
  <c r="G5497" i="6"/>
  <c r="G5498" i="6"/>
  <c r="G5499" i="6"/>
  <c r="G5500" i="6"/>
  <c r="G5501" i="6"/>
  <c r="G5502" i="6"/>
  <c r="G5503" i="6"/>
  <c r="G5504" i="6"/>
  <c r="G5505" i="6"/>
  <c r="G5506" i="6"/>
  <c r="G5507" i="6"/>
  <c r="G5508" i="6"/>
  <c r="G5509" i="6"/>
  <c r="G5510" i="6"/>
  <c r="G5511" i="6"/>
  <c r="G5512" i="6"/>
  <c r="G5513" i="6"/>
  <c r="G5514" i="6"/>
  <c r="G5515" i="6"/>
  <c r="G5516" i="6"/>
  <c r="G5517" i="6"/>
  <c r="G5518" i="6"/>
  <c r="G5519" i="6"/>
  <c r="G5520" i="6"/>
  <c r="G5521" i="6"/>
  <c r="G5522" i="6"/>
  <c r="G5523" i="6"/>
  <c r="G5524" i="6"/>
  <c r="G5525" i="6"/>
  <c r="G5526" i="6"/>
  <c r="G5527" i="6"/>
  <c r="G5528" i="6"/>
  <c r="G5529" i="6"/>
  <c r="G5530" i="6"/>
  <c r="G5531" i="6"/>
  <c r="G5532" i="6"/>
  <c r="G5533" i="6"/>
  <c r="G5534" i="6"/>
  <c r="G5535" i="6"/>
  <c r="G5536" i="6"/>
  <c r="G5537" i="6"/>
  <c r="G5538" i="6"/>
  <c r="G5539" i="6"/>
  <c r="G5540" i="6"/>
  <c r="G5541" i="6"/>
  <c r="G5542" i="6"/>
  <c r="G5543" i="6"/>
  <c r="G5544" i="6"/>
  <c r="G5545" i="6"/>
  <c r="G5546" i="6"/>
  <c r="G5547" i="6"/>
  <c r="G5548" i="6"/>
  <c r="G5549" i="6"/>
  <c r="G5550" i="6"/>
  <c r="G5551" i="6"/>
  <c r="G5552" i="6"/>
  <c r="G5553" i="6"/>
  <c r="G5554" i="6"/>
  <c r="G5555" i="6"/>
  <c r="G5556" i="6"/>
  <c r="G5557" i="6"/>
  <c r="G5558" i="6"/>
  <c r="G5559" i="6"/>
  <c r="G5560" i="6"/>
  <c r="G5561" i="6"/>
  <c r="G5562" i="6"/>
  <c r="G5563" i="6"/>
  <c r="G5564" i="6"/>
  <c r="G5565" i="6"/>
  <c r="G5566" i="6"/>
  <c r="G5567" i="6"/>
  <c r="G5568" i="6"/>
  <c r="G5569" i="6"/>
  <c r="G5570" i="6"/>
  <c r="G5571" i="6"/>
  <c r="G5572" i="6"/>
  <c r="G5573" i="6"/>
  <c r="G5574" i="6"/>
  <c r="G5575" i="6"/>
  <c r="G5576" i="6"/>
  <c r="G5577" i="6"/>
  <c r="G5578" i="6"/>
  <c r="G5579" i="6"/>
  <c r="G5580" i="6"/>
  <c r="G5581" i="6"/>
  <c r="G5582" i="6"/>
  <c r="G5583" i="6"/>
  <c r="G5584" i="6"/>
  <c r="G5585" i="6"/>
  <c r="G5586" i="6"/>
  <c r="G5587" i="6"/>
  <c r="G5588" i="6"/>
  <c r="G5589" i="6"/>
  <c r="G5590" i="6"/>
  <c r="G5591" i="6"/>
  <c r="G5592" i="6"/>
  <c r="G5593" i="6"/>
  <c r="G5594" i="6"/>
  <c r="G5595" i="6"/>
  <c r="G5596" i="6"/>
  <c r="G5597" i="6"/>
  <c r="G5598" i="6"/>
  <c r="G5599" i="6"/>
  <c r="G5600" i="6"/>
  <c r="G5601" i="6"/>
  <c r="G5602" i="6"/>
  <c r="G5603" i="6"/>
  <c r="G5604" i="6"/>
  <c r="G5605" i="6"/>
  <c r="G5606" i="6"/>
  <c r="G5607" i="6"/>
  <c r="G5608" i="6"/>
  <c r="G5609" i="6"/>
  <c r="G5610" i="6"/>
  <c r="G5611" i="6"/>
  <c r="G5612" i="6"/>
  <c r="G5613" i="6"/>
  <c r="G5614" i="6"/>
  <c r="G5615" i="6"/>
  <c r="G5616" i="6"/>
  <c r="G5617" i="6"/>
  <c r="G5618" i="6"/>
  <c r="G5619" i="6"/>
  <c r="G5620" i="6"/>
  <c r="G5621" i="6"/>
  <c r="G5622" i="6"/>
  <c r="G5623" i="6"/>
  <c r="G5624" i="6"/>
  <c r="G5625" i="6"/>
  <c r="G5626" i="6"/>
  <c r="G5627" i="6"/>
  <c r="G5628" i="6"/>
  <c r="G5629" i="6"/>
  <c r="G5630" i="6"/>
  <c r="G5631" i="6"/>
  <c r="G5632" i="6"/>
  <c r="G5633" i="6"/>
  <c r="G5634" i="6"/>
  <c r="G5635" i="6"/>
  <c r="G5636" i="6"/>
  <c r="G5637" i="6"/>
  <c r="G5638" i="6"/>
  <c r="G5639" i="6"/>
  <c r="G5640" i="6"/>
  <c r="G5641" i="6"/>
  <c r="G5642" i="6"/>
  <c r="G5643" i="6"/>
  <c r="G5644" i="6"/>
  <c r="G5645" i="6"/>
  <c r="G5646" i="6"/>
  <c r="G5647" i="6"/>
  <c r="G5648" i="6"/>
  <c r="G5649" i="6"/>
  <c r="G5650" i="6"/>
  <c r="G5651" i="6"/>
  <c r="G5652" i="6"/>
  <c r="G5653" i="6"/>
  <c r="G5654" i="6"/>
  <c r="G5655" i="6"/>
  <c r="G5656" i="6"/>
  <c r="G5657" i="6"/>
  <c r="G5658" i="6"/>
  <c r="G5659" i="6"/>
  <c r="G5660" i="6"/>
  <c r="G5661" i="6"/>
  <c r="G5662" i="6"/>
  <c r="G5663" i="6"/>
  <c r="G5664" i="6"/>
  <c r="G5665" i="6"/>
  <c r="G5666" i="6"/>
  <c r="G5667" i="6"/>
  <c r="G5668" i="6"/>
  <c r="G5669" i="6"/>
  <c r="G5670" i="6"/>
  <c r="G5671" i="6"/>
  <c r="G5672" i="6"/>
  <c r="G5673" i="6"/>
  <c r="G5674" i="6"/>
  <c r="G5675" i="6"/>
  <c r="G5676" i="6"/>
  <c r="G5677" i="6"/>
  <c r="G5678" i="6"/>
  <c r="G5679" i="6"/>
  <c r="G5680" i="6"/>
  <c r="G5681" i="6"/>
  <c r="G5682" i="6"/>
  <c r="G5683" i="6"/>
  <c r="G5684" i="6"/>
  <c r="G5685" i="6"/>
  <c r="G5686" i="6"/>
  <c r="G5687" i="6"/>
  <c r="G5688" i="6"/>
  <c r="G5689" i="6"/>
  <c r="G5690" i="6"/>
  <c r="G5691" i="6"/>
  <c r="G5692" i="6"/>
  <c r="G5693" i="6"/>
  <c r="G5694" i="6"/>
  <c r="G5695" i="6"/>
  <c r="G5696" i="6"/>
  <c r="G5697" i="6"/>
  <c r="G5698" i="6"/>
  <c r="G5699" i="6"/>
  <c r="G5700" i="6"/>
  <c r="G5701" i="6"/>
  <c r="G5702" i="6"/>
  <c r="G5703" i="6"/>
  <c r="G5704" i="6"/>
  <c r="G5705" i="6"/>
  <c r="G5706" i="6"/>
  <c r="G5707" i="6"/>
  <c r="G5708" i="6"/>
  <c r="G5709" i="6"/>
  <c r="G5710" i="6"/>
  <c r="G5711" i="6"/>
  <c r="G5712" i="6"/>
  <c r="G5713" i="6"/>
  <c r="G5714" i="6"/>
  <c r="G5715" i="6"/>
  <c r="G5716" i="6"/>
  <c r="G5717" i="6"/>
  <c r="G5718" i="6"/>
  <c r="G5719" i="6"/>
  <c r="G5720" i="6"/>
  <c r="G5721" i="6"/>
  <c r="G5722" i="6"/>
  <c r="G5723" i="6"/>
  <c r="G5724" i="6"/>
  <c r="G5725" i="6"/>
  <c r="G5726" i="6"/>
  <c r="G5727" i="6"/>
  <c r="G5728" i="6"/>
  <c r="G5729" i="6"/>
  <c r="G5730" i="6"/>
  <c r="G5731" i="6"/>
  <c r="G5732" i="6"/>
  <c r="G5733" i="6"/>
  <c r="G5734" i="6"/>
  <c r="G5735" i="6"/>
  <c r="G5736" i="6"/>
  <c r="G5737" i="6"/>
  <c r="G5738" i="6"/>
  <c r="G5739" i="6"/>
  <c r="G5740" i="6"/>
  <c r="G5741" i="6"/>
  <c r="G5742" i="6"/>
  <c r="G5743" i="6"/>
  <c r="G5744" i="6"/>
  <c r="G5745" i="6"/>
  <c r="G5746" i="6"/>
  <c r="G5747" i="6"/>
  <c r="G5748" i="6"/>
  <c r="G5749" i="6"/>
  <c r="G5750" i="6"/>
  <c r="G5751" i="6"/>
  <c r="G5752" i="6"/>
  <c r="G5753" i="6"/>
  <c r="G5754" i="6"/>
  <c r="G5755" i="6"/>
  <c r="G5756" i="6"/>
  <c r="G5757" i="6"/>
  <c r="G5758" i="6"/>
  <c r="G5759" i="6"/>
  <c r="G5760" i="6"/>
  <c r="G5761" i="6"/>
  <c r="G5762" i="6"/>
  <c r="G5763" i="6"/>
  <c r="G5764" i="6"/>
  <c r="G5765" i="6"/>
  <c r="G5766" i="6"/>
  <c r="G5767" i="6"/>
  <c r="G5768" i="6"/>
  <c r="G5769" i="6"/>
  <c r="G5770" i="6"/>
  <c r="G5771" i="6"/>
  <c r="G5772" i="6"/>
  <c r="G5773" i="6"/>
  <c r="G5774" i="6"/>
  <c r="G5775" i="6"/>
  <c r="G5776" i="6"/>
  <c r="G5777" i="6"/>
  <c r="G5778" i="6"/>
  <c r="G5779" i="6"/>
  <c r="G5780" i="6"/>
  <c r="G5781" i="6"/>
  <c r="G5782" i="6"/>
  <c r="G5783" i="6"/>
  <c r="G5784" i="6"/>
  <c r="G5785" i="6"/>
  <c r="G5786" i="6"/>
  <c r="G5787" i="6"/>
  <c r="G5788" i="6"/>
  <c r="G5789" i="6"/>
  <c r="G5790" i="6"/>
  <c r="G5791" i="6"/>
  <c r="G5792" i="6"/>
  <c r="G5793" i="6"/>
  <c r="G5794" i="6"/>
  <c r="G5795" i="6"/>
  <c r="G5796" i="6"/>
  <c r="G5797" i="6"/>
  <c r="G5798" i="6"/>
  <c r="G5799" i="6"/>
  <c r="G5800" i="6"/>
  <c r="G5801" i="6"/>
  <c r="G5802" i="6"/>
  <c r="G5803" i="6"/>
  <c r="G5804" i="6"/>
  <c r="G5805" i="6"/>
  <c r="G5806" i="6"/>
  <c r="G5807" i="6"/>
  <c r="G5808" i="6"/>
  <c r="G5809" i="6"/>
  <c r="G5810" i="6"/>
  <c r="G5811" i="6"/>
  <c r="G5812" i="6"/>
  <c r="G5813" i="6"/>
  <c r="G5814" i="6"/>
  <c r="G5815" i="6"/>
  <c r="G5816" i="6"/>
  <c r="G5817" i="6"/>
  <c r="G5818" i="6"/>
  <c r="G5819" i="6"/>
  <c r="G5820" i="6"/>
  <c r="G5821" i="6"/>
  <c r="G5822" i="6"/>
  <c r="G5823" i="6"/>
  <c r="G5824" i="6"/>
  <c r="G5825" i="6"/>
  <c r="G5826" i="6"/>
  <c r="G5827" i="6"/>
  <c r="G5828" i="6"/>
  <c r="G5829" i="6"/>
  <c r="G5830" i="6"/>
  <c r="G5831" i="6"/>
  <c r="G5832" i="6"/>
  <c r="G5833" i="6"/>
  <c r="G5834" i="6"/>
  <c r="G5835" i="6"/>
  <c r="G5836" i="6"/>
  <c r="G5837" i="6"/>
  <c r="G5838" i="6"/>
  <c r="G5839" i="6"/>
  <c r="G5840" i="6"/>
  <c r="G5841" i="6"/>
  <c r="G5842" i="6"/>
  <c r="G5843" i="6"/>
  <c r="G5844" i="6"/>
  <c r="G5845" i="6"/>
  <c r="G5846" i="6"/>
  <c r="G5847" i="6"/>
  <c r="G5848" i="6"/>
  <c r="G5849" i="6"/>
  <c r="G5850" i="6"/>
  <c r="G5851" i="6"/>
  <c r="G5852" i="6"/>
  <c r="G5853" i="6"/>
  <c r="G5854" i="6"/>
  <c r="G5855" i="6"/>
  <c r="G5856" i="6"/>
  <c r="G5857" i="6"/>
  <c r="G5858" i="6"/>
  <c r="G5859" i="6"/>
  <c r="G5860" i="6"/>
  <c r="G5861" i="6"/>
  <c r="G5862" i="6"/>
  <c r="G5863" i="6"/>
  <c r="G5864" i="6"/>
  <c r="G5865" i="6"/>
  <c r="G5866" i="6"/>
  <c r="G5867" i="6"/>
  <c r="G5868" i="6"/>
  <c r="G5869" i="6"/>
  <c r="G5870" i="6"/>
  <c r="G5871" i="6"/>
  <c r="G5872" i="6"/>
  <c r="G5873" i="6"/>
  <c r="G5874" i="6"/>
  <c r="G5875" i="6"/>
  <c r="G5876" i="6"/>
  <c r="G5877" i="6"/>
  <c r="G5878" i="6"/>
  <c r="G5879" i="6"/>
  <c r="G5880" i="6"/>
  <c r="G5881" i="6"/>
  <c r="G5882" i="6"/>
  <c r="G5883" i="6"/>
  <c r="G5884" i="6"/>
  <c r="G5885" i="6"/>
  <c r="G5886" i="6"/>
  <c r="G5887" i="6"/>
  <c r="G5888" i="6"/>
  <c r="G5889" i="6"/>
  <c r="G5890" i="6"/>
  <c r="G5891" i="6"/>
  <c r="G5892" i="6"/>
  <c r="G5893" i="6"/>
  <c r="G5894" i="6"/>
  <c r="G5895" i="6"/>
  <c r="G5896" i="6"/>
  <c r="G5897" i="6"/>
  <c r="G5898" i="6"/>
  <c r="G5899" i="6"/>
  <c r="G5900" i="6"/>
  <c r="G5901" i="6"/>
  <c r="G5902" i="6"/>
  <c r="G5903" i="6"/>
  <c r="G5904" i="6"/>
  <c r="G5905" i="6"/>
  <c r="G5906" i="6"/>
  <c r="G5907" i="6"/>
  <c r="G5908" i="6"/>
  <c r="G5909" i="6"/>
  <c r="G5910" i="6"/>
  <c r="G5911" i="6"/>
  <c r="G5912" i="6"/>
  <c r="G5913" i="6"/>
  <c r="G5914" i="6"/>
  <c r="G5915" i="6"/>
  <c r="G5916" i="6"/>
  <c r="G5917" i="6"/>
  <c r="G5918" i="6"/>
  <c r="G5919" i="6"/>
  <c r="G5920" i="6"/>
  <c r="G5921" i="6"/>
  <c r="G5922" i="6"/>
  <c r="G5923" i="6"/>
  <c r="G5924" i="6"/>
  <c r="G5925" i="6"/>
  <c r="G5926" i="6"/>
  <c r="G5927" i="6"/>
  <c r="G5928" i="6"/>
  <c r="G5929" i="6"/>
  <c r="G5930" i="6"/>
  <c r="G5931" i="6"/>
  <c r="G5932" i="6"/>
  <c r="G5933" i="6"/>
  <c r="G5934" i="6"/>
  <c r="G5935" i="6"/>
  <c r="G5936" i="6"/>
  <c r="G5937" i="6"/>
  <c r="G5938" i="6"/>
  <c r="G5939" i="6"/>
  <c r="G5940" i="6"/>
  <c r="G5941" i="6"/>
  <c r="G5942" i="6"/>
  <c r="G5943" i="6"/>
  <c r="G5944" i="6"/>
  <c r="G5945" i="6"/>
  <c r="G5946" i="6"/>
  <c r="G5947" i="6"/>
  <c r="G5948" i="6"/>
  <c r="G5949" i="6"/>
  <c r="G5950" i="6"/>
  <c r="G5951" i="6"/>
  <c r="G5952" i="6"/>
  <c r="G5953" i="6"/>
  <c r="G5954" i="6"/>
  <c r="G5955" i="6"/>
  <c r="G5956" i="6"/>
  <c r="G5957" i="6"/>
  <c r="G5958" i="6"/>
  <c r="G5959" i="6"/>
  <c r="G5960" i="6"/>
  <c r="G5961" i="6"/>
  <c r="G5962" i="6"/>
  <c r="G5963" i="6"/>
  <c r="G5964" i="6"/>
  <c r="G5965" i="6"/>
  <c r="G5966" i="6"/>
  <c r="G5967" i="6"/>
  <c r="G5968" i="6"/>
  <c r="G5969" i="6"/>
  <c r="G5970" i="6"/>
  <c r="G5971" i="6"/>
  <c r="G5972" i="6"/>
  <c r="G5973" i="6"/>
  <c r="G5974" i="6"/>
  <c r="G5975" i="6"/>
  <c r="G5976" i="6"/>
  <c r="G5977" i="6"/>
  <c r="G5978" i="6"/>
  <c r="G5979" i="6"/>
  <c r="G5980" i="6"/>
  <c r="G5981" i="6"/>
  <c r="G5982" i="6"/>
  <c r="G5983" i="6"/>
  <c r="G5984" i="6"/>
  <c r="G5985" i="6"/>
  <c r="G5986" i="6"/>
  <c r="G5987" i="6"/>
  <c r="G5988" i="6"/>
  <c r="G5989" i="6"/>
  <c r="G5990" i="6"/>
  <c r="G5991" i="6"/>
  <c r="G5992" i="6"/>
  <c r="G5993" i="6"/>
  <c r="G5994" i="6"/>
  <c r="G5995" i="6"/>
  <c r="G5996" i="6"/>
  <c r="G5997" i="6"/>
  <c r="G5998" i="6"/>
  <c r="G5999" i="6"/>
  <c r="G6000" i="6"/>
  <c r="G6001" i="6"/>
  <c r="G6002" i="6"/>
  <c r="G6003" i="6"/>
  <c r="G6004" i="6"/>
  <c r="G6005" i="6"/>
  <c r="G6006" i="6"/>
  <c r="G6007" i="6"/>
  <c r="G6008" i="6"/>
  <c r="G6009" i="6"/>
  <c r="G6010" i="6"/>
  <c r="G6011" i="6"/>
  <c r="G6012" i="6"/>
  <c r="G6013" i="6"/>
  <c r="G6014" i="6"/>
  <c r="G6015" i="6"/>
  <c r="G6016" i="6"/>
  <c r="G6017" i="6"/>
  <c r="G6018" i="6"/>
  <c r="G6019" i="6"/>
  <c r="G6020" i="6"/>
  <c r="G6021" i="6"/>
  <c r="G6022" i="6"/>
  <c r="G6023" i="6"/>
  <c r="G6024" i="6"/>
  <c r="G6025" i="6"/>
  <c r="G6026" i="6"/>
  <c r="G6027" i="6"/>
  <c r="G6028" i="6"/>
  <c r="G6029" i="6"/>
  <c r="G6030" i="6"/>
  <c r="G6031" i="6"/>
  <c r="G6032" i="6"/>
  <c r="G6033" i="6"/>
  <c r="G6034" i="6"/>
  <c r="G6035" i="6"/>
  <c r="G6036" i="6"/>
  <c r="G6037" i="6"/>
  <c r="G6038" i="6"/>
  <c r="G6039" i="6"/>
  <c r="G6040" i="6"/>
  <c r="G6041" i="6"/>
  <c r="G6042" i="6"/>
  <c r="G6043" i="6"/>
  <c r="G6044" i="6"/>
  <c r="G6045" i="6"/>
  <c r="G6046" i="6"/>
  <c r="G6047" i="6"/>
  <c r="G6048" i="6"/>
  <c r="G6049" i="6"/>
  <c r="G6050" i="6"/>
  <c r="G6051" i="6"/>
  <c r="G6052" i="6"/>
  <c r="G6053" i="6"/>
  <c r="G6054" i="6"/>
  <c r="G6055" i="6"/>
  <c r="G6056" i="6"/>
  <c r="G6057" i="6"/>
  <c r="G6058" i="6"/>
  <c r="G6059" i="6"/>
  <c r="G6060" i="6"/>
  <c r="G6061" i="6"/>
  <c r="G6062" i="6"/>
  <c r="G6063" i="6"/>
  <c r="G6064" i="6"/>
  <c r="G6065" i="6"/>
  <c r="G6066" i="6"/>
  <c r="G6067" i="6"/>
  <c r="G6068" i="6"/>
  <c r="G6069" i="6"/>
  <c r="G6070" i="6"/>
  <c r="G6071" i="6"/>
  <c r="G6072" i="6"/>
  <c r="G6073" i="6"/>
  <c r="G6074" i="6"/>
  <c r="G6075" i="6"/>
  <c r="G6076" i="6"/>
  <c r="G6077" i="6"/>
  <c r="G6078" i="6"/>
  <c r="G6079" i="6"/>
  <c r="G6080" i="6"/>
  <c r="G6081" i="6"/>
  <c r="G6082" i="6"/>
  <c r="G6083" i="6"/>
  <c r="G6084" i="6"/>
  <c r="G6085" i="6"/>
  <c r="G6086" i="6"/>
  <c r="G6087" i="6"/>
  <c r="G6088" i="6"/>
  <c r="G6089" i="6"/>
  <c r="G6090" i="6"/>
  <c r="G6091" i="6"/>
  <c r="G6092" i="6"/>
  <c r="G6093" i="6"/>
  <c r="G6094" i="6"/>
  <c r="G6095" i="6"/>
  <c r="G6096" i="6"/>
  <c r="G6097" i="6"/>
  <c r="G6098" i="6"/>
  <c r="G6099" i="6"/>
  <c r="G6100" i="6"/>
  <c r="G6101" i="6"/>
  <c r="G6102" i="6"/>
  <c r="G6103" i="6"/>
  <c r="G6104" i="6"/>
  <c r="G6105" i="6"/>
  <c r="G6106" i="6"/>
  <c r="G6107" i="6"/>
  <c r="G6108" i="6"/>
  <c r="G6109" i="6"/>
  <c r="G6110" i="6"/>
  <c r="G6111" i="6"/>
  <c r="G6112" i="6"/>
  <c r="G6113" i="6"/>
  <c r="G6114" i="6"/>
  <c r="G6115" i="6"/>
  <c r="G6116" i="6"/>
  <c r="G6117" i="6"/>
  <c r="G6118" i="6"/>
  <c r="G6119" i="6"/>
  <c r="G6120" i="6"/>
  <c r="G6121" i="6"/>
  <c r="G6122" i="6"/>
  <c r="G6123" i="6"/>
  <c r="G6124" i="6"/>
  <c r="G6125" i="6"/>
  <c r="G6126" i="6"/>
  <c r="G6127" i="6"/>
  <c r="G6128" i="6"/>
  <c r="G6129" i="6"/>
  <c r="G6130" i="6"/>
  <c r="G6131" i="6"/>
  <c r="G6132" i="6"/>
  <c r="G6133" i="6"/>
  <c r="G6134" i="6"/>
  <c r="G6135" i="6"/>
  <c r="G6136" i="6"/>
  <c r="G6137" i="6"/>
  <c r="G6138" i="6"/>
  <c r="G6139" i="6"/>
  <c r="G6140" i="6"/>
  <c r="G6141" i="6"/>
  <c r="G6142" i="6"/>
  <c r="G6143" i="6"/>
  <c r="G6144" i="6"/>
  <c r="G6145" i="6"/>
  <c r="G6146" i="6"/>
  <c r="G6147" i="6"/>
  <c r="G6148" i="6"/>
  <c r="G6149" i="6"/>
  <c r="G6150" i="6"/>
  <c r="G6151" i="6"/>
  <c r="G6152" i="6"/>
  <c r="G6153" i="6"/>
  <c r="G6154" i="6"/>
  <c r="G6155" i="6"/>
  <c r="G6156" i="6"/>
  <c r="G6157" i="6"/>
  <c r="G6158" i="6"/>
  <c r="G6159" i="6"/>
  <c r="G6160" i="6"/>
  <c r="G6161" i="6"/>
  <c r="G6162" i="6"/>
  <c r="G6163" i="6"/>
  <c r="G6164" i="6"/>
  <c r="G6165" i="6"/>
  <c r="G6166" i="6"/>
  <c r="G6167" i="6"/>
  <c r="G6168" i="6"/>
  <c r="G6169" i="6"/>
  <c r="G6170" i="6"/>
  <c r="G6171" i="6"/>
  <c r="G6172" i="6"/>
  <c r="G6173" i="6"/>
  <c r="G6174" i="6"/>
  <c r="G6175" i="6"/>
  <c r="G6176" i="6"/>
  <c r="G6177" i="6"/>
  <c r="G6178" i="6"/>
  <c r="G6179" i="6"/>
  <c r="G6180" i="6"/>
  <c r="G6181" i="6"/>
  <c r="G6182" i="6"/>
  <c r="G6183" i="6"/>
  <c r="G6184" i="6"/>
  <c r="G6185" i="6"/>
  <c r="G6186" i="6"/>
  <c r="G6187" i="6"/>
  <c r="G6188" i="6"/>
  <c r="G6189" i="6"/>
  <c r="G6190" i="6"/>
  <c r="G6191" i="6"/>
  <c r="G6192" i="6"/>
  <c r="G6193" i="6"/>
  <c r="G6194" i="6"/>
  <c r="G6195" i="6"/>
  <c r="G6196" i="6"/>
  <c r="G6197" i="6"/>
  <c r="G6198" i="6"/>
  <c r="G6199" i="6"/>
  <c r="G6200" i="6"/>
  <c r="G6201" i="6"/>
  <c r="G6202" i="6"/>
  <c r="G6203" i="6"/>
  <c r="G6204" i="6"/>
  <c r="G6205" i="6"/>
  <c r="G6206" i="6"/>
  <c r="G6207" i="6"/>
  <c r="G6208" i="6"/>
  <c r="G6209" i="6"/>
  <c r="G6210" i="6"/>
  <c r="G6211" i="6"/>
  <c r="G6212" i="6"/>
  <c r="G6213" i="6"/>
  <c r="G6214" i="6"/>
  <c r="G6215" i="6"/>
  <c r="G6216" i="6"/>
  <c r="G6217" i="6"/>
  <c r="G6218" i="6"/>
  <c r="G6219" i="6"/>
  <c r="G6220" i="6"/>
  <c r="G6221" i="6"/>
  <c r="G6222" i="6"/>
  <c r="G6223" i="6"/>
  <c r="G6224" i="6"/>
  <c r="G6225" i="6"/>
  <c r="G6226" i="6"/>
  <c r="G6227" i="6"/>
  <c r="G6228" i="6"/>
  <c r="G6229" i="6"/>
  <c r="G6230" i="6"/>
  <c r="G6231" i="6"/>
  <c r="G6232" i="6"/>
  <c r="G6233" i="6"/>
  <c r="G6234" i="6"/>
  <c r="G6235" i="6"/>
  <c r="G6236" i="6"/>
  <c r="G6237" i="6"/>
  <c r="G6238" i="6"/>
  <c r="G6239" i="6"/>
  <c r="G6240" i="6"/>
  <c r="G6241" i="6"/>
  <c r="G6242" i="6"/>
  <c r="G6243" i="6"/>
  <c r="G6244" i="6"/>
  <c r="G6245" i="6"/>
  <c r="G6246" i="6"/>
  <c r="G6247" i="6"/>
  <c r="G6248" i="6"/>
  <c r="G6249" i="6"/>
  <c r="G6250" i="6"/>
  <c r="G6251" i="6"/>
  <c r="G6252" i="6"/>
  <c r="G6253" i="6"/>
  <c r="G6254" i="6"/>
  <c r="G6255" i="6"/>
  <c r="G6256" i="6"/>
  <c r="G6257" i="6"/>
  <c r="G6258" i="6"/>
  <c r="G6259" i="6"/>
  <c r="G6260" i="6"/>
  <c r="G6261" i="6"/>
  <c r="G6262" i="6"/>
  <c r="G6263" i="6"/>
  <c r="G6264" i="6"/>
  <c r="G6265" i="6"/>
  <c r="G6266" i="6"/>
  <c r="G6267" i="6"/>
  <c r="G6268" i="6"/>
  <c r="G6269" i="6"/>
  <c r="G6270" i="6"/>
  <c r="G6271" i="6"/>
  <c r="G6272" i="6"/>
  <c r="G6273" i="6"/>
  <c r="G6274" i="6"/>
  <c r="G6275" i="6"/>
  <c r="G6276" i="6"/>
  <c r="G6277" i="6"/>
  <c r="G6278" i="6"/>
  <c r="G6279" i="6"/>
  <c r="G6280" i="6"/>
  <c r="G6281" i="6"/>
  <c r="G6282" i="6"/>
  <c r="G6283" i="6"/>
  <c r="G6284" i="6"/>
  <c r="G6285" i="6"/>
  <c r="G6286" i="6"/>
  <c r="G6287" i="6"/>
  <c r="G6288" i="6"/>
  <c r="G6289" i="6"/>
  <c r="G6290" i="6"/>
  <c r="G6291" i="6"/>
  <c r="G6292" i="6"/>
  <c r="G6293" i="6"/>
  <c r="G6294" i="6"/>
  <c r="G6295" i="6"/>
  <c r="G6296" i="6"/>
  <c r="G6297" i="6"/>
  <c r="G6298" i="6"/>
  <c r="G6299" i="6"/>
  <c r="G6300" i="6"/>
  <c r="G6301" i="6"/>
  <c r="G6302" i="6"/>
  <c r="G6303" i="6"/>
  <c r="G6304" i="6"/>
  <c r="G6305" i="6"/>
  <c r="G6306" i="6"/>
  <c r="G6307" i="6"/>
  <c r="G6308" i="6"/>
  <c r="G6309" i="6"/>
  <c r="G6310" i="6"/>
  <c r="G6311" i="6"/>
  <c r="G6312" i="6"/>
  <c r="G6313" i="6"/>
  <c r="G6314" i="6"/>
  <c r="G6315" i="6"/>
  <c r="G6316" i="6"/>
  <c r="G6317" i="6"/>
  <c r="G6318" i="6"/>
  <c r="G6319" i="6"/>
  <c r="G6320" i="6"/>
  <c r="G6321" i="6"/>
  <c r="G6322" i="6"/>
  <c r="G6323" i="6"/>
  <c r="G6324" i="6"/>
  <c r="G6325" i="6"/>
  <c r="G6326" i="6"/>
  <c r="G6327" i="6"/>
  <c r="G6328" i="6"/>
  <c r="G6329" i="6"/>
  <c r="G6330" i="6"/>
  <c r="G6331" i="6"/>
  <c r="G6332" i="6"/>
  <c r="G6333" i="6"/>
  <c r="G6334" i="6"/>
  <c r="G6335" i="6"/>
  <c r="G6336" i="6"/>
  <c r="G6337" i="6"/>
  <c r="G6338" i="6"/>
  <c r="G6339" i="6"/>
  <c r="G6340" i="6"/>
  <c r="G6341" i="6"/>
  <c r="G6342" i="6"/>
  <c r="G6343" i="6"/>
  <c r="G6344" i="6"/>
  <c r="G6345" i="6"/>
  <c r="G6346" i="6"/>
  <c r="G6347" i="6"/>
  <c r="G6348" i="6"/>
  <c r="G6349" i="6"/>
  <c r="G6350" i="6"/>
  <c r="G6351" i="6"/>
  <c r="G6352" i="6"/>
  <c r="G6353" i="6"/>
  <c r="G6354" i="6"/>
  <c r="G6355" i="6"/>
  <c r="G6356" i="6"/>
  <c r="G6357" i="6"/>
  <c r="G6358" i="6"/>
  <c r="G6359" i="6"/>
  <c r="G6360" i="6"/>
  <c r="G6361" i="6"/>
  <c r="G6362" i="6"/>
  <c r="G6363" i="6"/>
  <c r="G6364" i="6"/>
  <c r="G6365" i="6"/>
  <c r="G6366" i="6"/>
  <c r="G6367" i="6"/>
  <c r="G6368" i="6"/>
  <c r="G6369" i="6"/>
  <c r="G6370" i="6"/>
  <c r="G6371" i="6"/>
  <c r="G6372" i="6"/>
  <c r="G6373" i="6"/>
  <c r="G6374" i="6"/>
  <c r="G6375" i="6"/>
  <c r="G6376" i="6"/>
  <c r="G6377" i="6"/>
  <c r="G6378" i="6"/>
  <c r="G6379" i="6"/>
  <c r="G6380" i="6"/>
  <c r="G6381" i="6"/>
  <c r="G6382" i="6"/>
  <c r="G6383" i="6"/>
  <c r="G6384" i="6"/>
  <c r="G6385" i="6"/>
  <c r="G6386" i="6"/>
  <c r="G6387" i="6"/>
  <c r="G6388" i="6"/>
  <c r="G6389" i="6"/>
  <c r="G6390" i="6"/>
  <c r="G6391" i="6"/>
  <c r="G6392" i="6"/>
  <c r="G6393" i="6"/>
  <c r="G6394" i="6"/>
  <c r="G6395" i="6"/>
  <c r="G6396" i="6"/>
  <c r="G6397" i="6"/>
  <c r="G6398" i="6"/>
  <c r="G6399" i="6"/>
  <c r="G6400" i="6"/>
  <c r="G6401" i="6"/>
  <c r="G6402" i="6"/>
  <c r="G6403" i="6"/>
  <c r="G6404" i="6"/>
  <c r="G6405" i="6"/>
  <c r="G6406" i="6"/>
  <c r="G6407" i="6"/>
  <c r="G6408" i="6"/>
  <c r="G6409" i="6"/>
  <c r="G6410" i="6"/>
  <c r="G6411" i="6"/>
  <c r="G6412" i="6"/>
  <c r="G6413" i="6"/>
  <c r="G6414" i="6"/>
  <c r="G6415" i="6"/>
  <c r="G6416" i="6"/>
  <c r="G6417" i="6"/>
  <c r="G6418" i="6"/>
  <c r="G6419" i="6"/>
  <c r="G6420" i="6"/>
  <c r="G6421" i="6"/>
  <c r="G6422" i="6"/>
  <c r="G6423" i="6"/>
  <c r="G6424" i="6"/>
  <c r="G6425" i="6"/>
  <c r="G6426" i="6"/>
  <c r="G6427" i="6"/>
  <c r="G6428" i="6"/>
  <c r="G6429" i="6"/>
  <c r="G6430" i="6"/>
  <c r="G6431" i="6"/>
  <c r="G6432" i="6"/>
  <c r="G6433" i="6"/>
  <c r="G6434" i="6"/>
  <c r="G6435" i="6"/>
  <c r="G6436" i="6"/>
  <c r="G6437" i="6"/>
  <c r="G6438" i="6"/>
  <c r="G6439" i="6"/>
  <c r="G6440" i="6"/>
  <c r="G6441" i="6"/>
  <c r="G6442" i="6"/>
  <c r="G6443" i="6"/>
  <c r="G6444" i="6"/>
  <c r="G6445" i="6"/>
  <c r="G6446" i="6"/>
  <c r="G6447" i="6"/>
  <c r="G6448" i="6"/>
  <c r="G6449" i="6"/>
  <c r="G6450" i="6"/>
  <c r="G6451" i="6"/>
  <c r="G6452" i="6"/>
  <c r="G6453" i="6"/>
  <c r="G6454" i="6"/>
  <c r="G6455" i="6"/>
  <c r="G6456" i="6"/>
  <c r="G6457" i="6"/>
  <c r="G6458" i="6"/>
  <c r="G6459" i="6"/>
  <c r="G6460" i="6"/>
  <c r="G6461" i="6"/>
  <c r="G6462" i="6"/>
  <c r="G6463" i="6"/>
  <c r="G6464" i="6"/>
  <c r="G6465" i="6"/>
  <c r="G6466" i="6"/>
  <c r="G6467" i="6"/>
  <c r="G6468" i="6"/>
  <c r="G6469" i="6"/>
  <c r="G6470" i="6"/>
  <c r="G6471" i="6"/>
  <c r="G6472" i="6"/>
  <c r="G6473" i="6"/>
  <c r="G6474" i="6"/>
  <c r="G6475" i="6"/>
  <c r="G6476" i="6"/>
  <c r="G6477" i="6"/>
  <c r="G6478" i="6"/>
  <c r="G6479" i="6"/>
  <c r="G6480" i="6"/>
  <c r="G6481" i="6"/>
  <c r="G6482" i="6"/>
  <c r="G6483" i="6"/>
  <c r="G6484" i="6"/>
  <c r="G6485" i="6"/>
  <c r="G6486" i="6"/>
  <c r="G6487" i="6"/>
  <c r="G6488" i="6"/>
  <c r="G6489" i="6"/>
  <c r="G6490" i="6"/>
  <c r="G6491" i="6"/>
  <c r="G6492" i="6"/>
  <c r="G6493" i="6"/>
  <c r="G6494" i="6"/>
  <c r="G6495" i="6"/>
  <c r="G6496" i="6"/>
  <c r="G6497" i="6"/>
  <c r="G6498" i="6"/>
  <c r="G6499" i="6"/>
  <c r="G6500" i="6"/>
  <c r="G6501" i="6"/>
  <c r="G6502" i="6"/>
  <c r="G6503" i="6"/>
  <c r="G6504" i="6"/>
  <c r="G6505" i="6"/>
  <c r="G6506" i="6"/>
  <c r="G6507" i="6"/>
  <c r="G6508" i="6"/>
  <c r="G6509" i="6"/>
  <c r="G6510" i="6"/>
  <c r="G6511" i="6"/>
  <c r="G6512" i="6"/>
  <c r="G6513" i="6"/>
  <c r="G6514" i="6"/>
  <c r="G6515" i="6"/>
  <c r="G6516" i="6"/>
  <c r="G6517" i="6"/>
  <c r="G6518" i="6"/>
  <c r="G6519" i="6"/>
  <c r="G6520" i="6"/>
  <c r="G6521" i="6"/>
  <c r="G6522" i="6"/>
  <c r="G6523" i="6"/>
  <c r="G6524" i="6"/>
  <c r="G6525" i="6"/>
  <c r="G6526" i="6"/>
  <c r="G6527" i="6"/>
  <c r="G6528" i="6"/>
  <c r="G6529" i="6"/>
  <c r="G6530" i="6"/>
  <c r="G6531" i="6"/>
  <c r="G6532" i="6"/>
  <c r="G6533" i="6"/>
  <c r="G6534" i="6"/>
  <c r="G6535" i="6"/>
  <c r="G6536" i="6"/>
  <c r="G6537" i="6"/>
  <c r="G6538" i="6"/>
  <c r="G6539" i="6"/>
  <c r="G6540" i="6"/>
  <c r="G6541" i="6"/>
  <c r="G6542" i="6"/>
  <c r="G6543" i="6"/>
  <c r="G6544" i="6"/>
  <c r="G6545" i="6"/>
  <c r="G6546" i="6"/>
  <c r="G6547" i="6"/>
  <c r="G6548" i="6"/>
  <c r="G6549" i="6"/>
  <c r="G6550" i="6"/>
  <c r="G6551" i="6"/>
  <c r="G6552" i="6"/>
  <c r="G6553" i="6"/>
  <c r="G6554" i="6"/>
  <c r="G6555" i="6"/>
  <c r="G6556" i="6"/>
  <c r="G6557" i="6"/>
  <c r="G6558" i="6"/>
  <c r="G6559" i="6"/>
  <c r="G6560" i="6"/>
  <c r="G6561" i="6"/>
  <c r="G6562" i="6"/>
  <c r="G6563" i="6"/>
  <c r="G6564" i="6"/>
  <c r="G6565" i="6"/>
  <c r="G6566" i="6"/>
  <c r="G6567" i="6"/>
  <c r="G6568" i="6"/>
  <c r="G6569" i="6"/>
  <c r="G6570" i="6"/>
  <c r="G6571" i="6"/>
  <c r="G6572" i="6"/>
  <c r="G6573" i="6"/>
  <c r="G6574" i="6"/>
  <c r="G6575" i="6"/>
  <c r="G6576" i="6"/>
  <c r="G6577" i="6"/>
  <c r="G6578" i="6"/>
  <c r="G6579" i="6"/>
  <c r="G6580" i="6"/>
  <c r="G6581" i="6"/>
  <c r="G6582" i="6"/>
  <c r="G6583" i="6"/>
  <c r="G6584" i="6"/>
  <c r="G6585" i="6"/>
  <c r="G6586" i="6"/>
  <c r="G6587" i="6"/>
  <c r="G6588" i="6"/>
  <c r="G6589" i="6"/>
  <c r="G6590" i="6"/>
  <c r="G6591" i="6"/>
  <c r="G6592" i="6"/>
  <c r="G6593" i="6"/>
  <c r="G6594" i="6"/>
  <c r="G6595" i="6"/>
  <c r="G6596" i="6"/>
  <c r="G6597" i="6"/>
  <c r="G6598" i="6"/>
  <c r="G6599" i="6"/>
  <c r="G6600" i="6"/>
  <c r="G6601" i="6"/>
  <c r="G6602" i="6"/>
  <c r="G6603" i="6"/>
  <c r="G6604" i="6"/>
  <c r="G6605" i="6"/>
  <c r="G6606" i="6"/>
  <c r="G6607" i="6"/>
  <c r="G6608" i="6"/>
  <c r="G6609" i="6"/>
  <c r="G6610" i="6"/>
  <c r="G6611" i="6"/>
  <c r="G6612" i="6"/>
  <c r="G6613" i="6"/>
  <c r="G6614" i="6"/>
  <c r="G6615" i="6"/>
  <c r="G6616" i="6"/>
  <c r="G6617" i="6"/>
  <c r="G6618" i="6"/>
  <c r="G6619" i="6"/>
  <c r="G6620" i="6"/>
  <c r="G6621" i="6"/>
  <c r="G6622" i="6"/>
  <c r="G6623" i="6"/>
  <c r="G6624" i="6"/>
  <c r="G6625" i="6"/>
  <c r="G6626" i="6"/>
  <c r="G6627" i="6"/>
  <c r="G6628" i="6"/>
  <c r="G6629" i="6"/>
  <c r="G6630" i="6"/>
  <c r="G6631" i="6"/>
  <c r="G6632" i="6"/>
  <c r="G6633" i="6"/>
  <c r="G6634" i="6"/>
  <c r="G6635" i="6"/>
  <c r="G6636" i="6"/>
  <c r="G6637" i="6"/>
  <c r="G6638" i="6"/>
  <c r="G6639" i="6"/>
  <c r="G6640" i="6"/>
  <c r="G6641" i="6"/>
  <c r="G6642" i="6"/>
  <c r="G6643" i="6"/>
  <c r="G6644" i="6"/>
  <c r="G6645" i="6"/>
  <c r="G6646" i="6"/>
  <c r="G6647" i="6"/>
  <c r="G6648" i="6"/>
  <c r="G6649" i="6"/>
  <c r="G6650" i="6"/>
  <c r="G6651" i="6"/>
  <c r="G6652" i="6"/>
  <c r="G6653" i="6"/>
  <c r="G6654" i="6"/>
  <c r="G6655" i="6"/>
  <c r="G6656" i="6"/>
  <c r="G6657" i="6"/>
  <c r="G6658" i="6"/>
  <c r="G6659" i="6"/>
  <c r="G6660" i="6"/>
  <c r="G6661" i="6"/>
  <c r="G6662" i="6"/>
  <c r="G6663" i="6"/>
  <c r="G6664" i="6"/>
  <c r="G6665" i="6"/>
  <c r="G6666" i="6"/>
  <c r="G6667" i="6"/>
  <c r="G6668" i="6"/>
  <c r="G6669" i="6"/>
  <c r="G6670" i="6"/>
  <c r="G6671" i="6"/>
  <c r="G6672" i="6"/>
  <c r="G6673" i="6"/>
  <c r="G6674" i="6"/>
  <c r="G6675" i="6"/>
  <c r="G6676" i="6"/>
  <c r="G6677" i="6"/>
  <c r="G6678" i="6"/>
  <c r="G6679" i="6"/>
  <c r="G6680" i="6"/>
  <c r="G6681" i="6"/>
  <c r="G6682" i="6"/>
  <c r="G6683" i="6"/>
  <c r="G6684" i="6"/>
  <c r="G6685" i="6"/>
  <c r="G6686" i="6"/>
  <c r="G6687" i="6"/>
  <c r="G6688" i="6"/>
  <c r="G6689" i="6"/>
  <c r="G6690" i="6"/>
  <c r="G6691" i="6"/>
  <c r="G6692" i="6"/>
  <c r="G6693" i="6"/>
  <c r="G6694" i="6"/>
  <c r="G6695" i="6"/>
  <c r="G6696" i="6"/>
  <c r="G6697" i="6"/>
  <c r="G6698" i="6"/>
  <c r="G6699" i="6"/>
  <c r="G6700" i="6"/>
  <c r="G6701" i="6"/>
  <c r="G6702" i="6"/>
  <c r="G6703" i="6"/>
  <c r="G6704" i="6"/>
  <c r="G6705" i="6"/>
  <c r="G6706" i="6"/>
  <c r="G6707" i="6"/>
  <c r="G6708" i="6"/>
  <c r="G6709" i="6"/>
  <c r="G6710" i="6"/>
  <c r="G6711" i="6"/>
  <c r="G6712" i="6"/>
  <c r="G6713" i="6"/>
  <c r="G6714" i="6"/>
  <c r="G6715" i="6"/>
  <c r="G6716" i="6"/>
  <c r="G6717" i="6"/>
  <c r="G6718" i="6"/>
  <c r="G6719" i="6"/>
  <c r="G6720" i="6"/>
  <c r="G6721" i="6"/>
  <c r="G6722" i="6"/>
  <c r="G6723" i="6"/>
  <c r="G6724" i="6"/>
  <c r="G6725" i="6"/>
  <c r="G6726" i="6"/>
  <c r="G6727" i="6"/>
  <c r="G6728" i="6"/>
  <c r="G6729" i="6"/>
  <c r="G6730" i="6"/>
  <c r="G6731" i="6"/>
  <c r="G6732" i="6"/>
  <c r="G6733" i="6"/>
  <c r="G6734" i="6"/>
  <c r="G6735" i="6"/>
  <c r="G6736" i="6"/>
  <c r="G6737" i="6"/>
  <c r="G6738" i="6"/>
  <c r="G6739" i="6"/>
  <c r="G6740" i="6"/>
  <c r="G6741" i="6"/>
  <c r="G6742" i="6"/>
  <c r="G6743" i="6"/>
  <c r="G6744" i="6"/>
  <c r="G6745" i="6"/>
  <c r="G6746" i="6"/>
  <c r="G6747" i="6"/>
  <c r="G6748" i="6"/>
  <c r="G6749" i="6"/>
  <c r="G6750" i="6"/>
  <c r="G6751" i="6"/>
  <c r="G6752" i="6"/>
  <c r="G6753" i="6"/>
  <c r="G6754" i="6"/>
  <c r="G6755" i="6"/>
  <c r="G6756" i="6"/>
  <c r="G6757" i="6"/>
  <c r="G6758" i="6"/>
  <c r="G6759" i="6"/>
  <c r="G6760" i="6"/>
  <c r="G6761" i="6"/>
  <c r="G6762" i="6"/>
  <c r="G6763" i="6"/>
  <c r="G6764" i="6"/>
  <c r="G6765" i="6"/>
  <c r="G6766" i="6"/>
  <c r="G6767" i="6"/>
  <c r="G6768" i="6"/>
  <c r="G6769" i="6"/>
  <c r="G6770" i="6"/>
  <c r="G6771" i="6"/>
  <c r="G6772" i="6"/>
  <c r="G6773" i="6"/>
  <c r="G6774" i="6"/>
  <c r="G6775" i="6"/>
  <c r="G6776" i="6"/>
  <c r="G6777" i="6"/>
  <c r="G6778" i="6"/>
  <c r="G6779" i="6"/>
  <c r="G6780" i="6"/>
  <c r="G6781" i="6"/>
  <c r="G6782" i="6"/>
  <c r="G6783" i="6"/>
  <c r="G6784" i="6"/>
  <c r="G6785" i="6"/>
  <c r="G6786" i="6"/>
  <c r="G6787" i="6"/>
  <c r="G6788" i="6"/>
  <c r="G6789" i="6"/>
  <c r="G6790" i="6"/>
  <c r="G6791" i="6"/>
  <c r="G6792" i="6"/>
  <c r="G6793" i="6"/>
  <c r="G6794" i="6"/>
  <c r="G6795" i="6"/>
  <c r="G6796" i="6"/>
  <c r="G6797" i="6"/>
  <c r="G6798" i="6"/>
  <c r="G6799" i="6"/>
  <c r="G6800" i="6"/>
  <c r="G6801" i="6"/>
  <c r="G6802" i="6"/>
  <c r="G6803" i="6"/>
  <c r="G6804" i="6"/>
  <c r="G6805" i="6"/>
  <c r="G6806" i="6"/>
  <c r="G6807" i="6"/>
  <c r="G6808" i="6"/>
  <c r="G6809" i="6"/>
  <c r="G6810" i="6"/>
  <c r="G6811" i="6"/>
  <c r="G6812" i="6"/>
  <c r="G6813" i="6"/>
  <c r="G6814" i="6"/>
  <c r="G6815" i="6"/>
  <c r="G6816" i="6"/>
  <c r="G6817" i="6"/>
  <c r="G6818" i="6"/>
  <c r="G6819" i="6"/>
  <c r="G6820" i="6"/>
  <c r="G6821" i="6"/>
  <c r="G6822" i="6"/>
  <c r="G6823" i="6"/>
  <c r="G6824" i="6"/>
  <c r="G6825" i="6"/>
  <c r="G6826" i="6"/>
  <c r="G6827" i="6"/>
  <c r="G6828" i="6"/>
  <c r="G6829" i="6"/>
  <c r="G6830" i="6"/>
  <c r="G6831" i="6"/>
  <c r="G6832" i="6"/>
  <c r="G6833" i="6"/>
  <c r="G6834" i="6"/>
  <c r="G6835" i="6"/>
  <c r="G6836" i="6"/>
  <c r="G6837" i="6"/>
  <c r="G6838" i="6"/>
  <c r="G6839" i="6"/>
  <c r="G6840" i="6"/>
  <c r="G6841" i="6"/>
  <c r="G6842" i="6"/>
  <c r="G6843" i="6"/>
  <c r="G6844" i="6"/>
  <c r="G6845" i="6"/>
  <c r="G6846" i="6"/>
  <c r="G6847" i="6"/>
  <c r="G6848" i="6"/>
  <c r="G6849" i="6"/>
  <c r="G6850" i="6"/>
  <c r="G6851" i="6"/>
  <c r="G6852" i="6"/>
  <c r="G6853" i="6"/>
  <c r="G6854" i="6"/>
  <c r="G6855" i="6"/>
  <c r="G6856" i="6"/>
  <c r="G6857" i="6"/>
  <c r="G6858" i="6"/>
  <c r="G6859" i="6"/>
  <c r="G6860" i="6"/>
  <c r="G6861" i="6"/>
  <c r="G6862" i="6"/>
  <c r="G6863" i="6"/>
  <c r="G6864" i="6"/>
  <c r="G6865" i="6"/>
  <c r="G6866" i="6"/>
  <c r="G6867" i="6"/>
  <c r="G6868" i="6"/>
  <c r="G6869" i="6"/>
  <c r="G6870" i="6"/>
  <c r="G6871" i="6"/>
  <c r="G6872" i="6"/>
  <c r="G6873" i="6"/>
  <c r="G6874" i="6"/>
  <c r="G6875" i="6"/>
  <c r="G6876" i="6"/>
  <c r="G6877" i="6"/>
  <c r="G6878" i="6"/>
  <c r="G6879" i="6"/>
  <c r="G6880" i="6"/>
  <c r="G6881" i="6"/>
  <c r="G6882" i="6"/>
  <c r="G6883" i="6"/>
  <c r="G6884" i="6"/>
  <c r="G6885" i="6"/>
  <c r="G6886" i="6"/>
  <c r="G6887" i="6"/>
  <c r="G6888" i="6"/>
  <c r="G6889" i="6"/>
  <c r="G6890" i="6"/>
  <c r="G6891" i="6"/>
  <c r="G6892" i="6"/>
  <c r="G6893" i="6"/>
  <c r="G6894" i="6"/>
  <c r="G6895" i="6"/>
  <c r="G6896" i="6"/>
  <c r="G6897" i="6"/>
  <c r="G6898" i="6"/>
  <c r="G6899" i="6"/>
  <c r="G6900" i="6"/>
  <c r="G6901" i="6"/>
  <c r="G6902" i="6"/>
  <c r="G6903" i="6"/>
  <c r="G6904" i="6"/>
  <c r="G6905" i="6"/>
  <c r="G6906" i="6"/>
  <c r="G6907" i="6"/>
  <c r="G6908" i="6"/>
  <c r="G6909" i="6"/>
  <c r="G6910" i="6"/>
  <c r="G6911" i="6"/>
  <c r="G6912" i="6"/>
  <c r="G6913" i="6"/>
  <c r="G6914" i="6"/>
  <c r="G6915" i="6"/>
  <c r="G6916" i="6"/>
  <c r="G6917" i="6"/>
  <c r="G6918" i="6"/>
  <c r="G6919" i="6"/>
  <c r="G6920" i="6"/>
  <c r="G6921" i="6"/>
  <c r="G6922" i="6"/>
  <c r="G6923" i="6"/>
  <c r="G6924" i="6"/>
  <c r="G6925" i="6"/>
  <c r="G6926" i="6"/>
  <c r="G6927" i="6"/>
  <c r="G6928" i="6"/>
  <c r="G6929" i="6"/>
  <c r="G6930" i="6"/>
  <c r="G6931" i="6"/>
  <c r="G6932" i="6"/>
  <c r="G6933" i="6"/>
  <c r="G6934" i="6"/>
  <c r="G6935" i="6"/>
  <c r="G6936" i="6"/>
  <c r="G6937" i="6"/>
  <c r="G6938" i="6"/>
  <c r="G6939" i="6"/>
  <c r="G6940" i="6"/>
  <c r="G6941" i="6"/>
  <c r="G6942" i="6"/>
  <c r="G6943" i="6"/>
  <c r="G6944" i="6"/>
  <c r="G6945" i="6"/>
  <c r="G6946" i="6"/>
  <c r="G6947" i="6"/>
  <c r="G6948" i="6"/>
  <c r="G6949" i="6"/>
  <c r="G6950" i="6"/>
  <c r="G6951" i="6"/>
  <c r="G6952" i="6"/>
  <c r="G6953" i="6"/>
  <c r="G6954" i="6"/>
  <c r="G6955" i="6"/>
  <c r="G6956" i="6"/>
  <c r="G6957" i="6"/>
  <c r="G6958" i="6"/>
  <c r="G6959" i="6"/>
  <c r="G6960" i="6"/>
  <c r="G6961" i="6"/>
  <c r="G6962" i="6"/>
  <c r="G6963" i="6"/>
  <c r="G6964" i="6"/>
  <c r="G6965" i="6"/>
  <c r="G6966" i="6"/>
  <c r="G6967" i="6"/>
  <c r="G6968" i="6"/>
  <c r="G6969" i="6"/>
  <c r="G6970" i="6"/>
  <c r="G6971" i="6"/>
  <c r="G6972" i="6"/>
  <c r="G6973" i="6"/>
  <c r="G6974" i="6"/>
  <c r="G6975" i="6"/>
  <c r="G6976" i="6"/>
  <c r="G6977" i="6"/>
  <c r="G6978" i="6"/>
  <c r="G6979" i="6"/>
  <c r="G6980" i="6"/>
  <c r="G6981" i="6"/>
  <c r="G6982" i="6"/>
  <c r="G6983" i="6"/>
  <c r="G6984" i="6"/>
  <c r="G6985" i="6"/>
  <c r="G6986" i="6"/>
  <c r="G6987" i="6"/>
  <c r="G6988" i="6"/>
  <c r="G6989" i="6"/>
  <c r="G6990" i="6"/>
  <c r="G6991" i="6"/>
  <c r="G6992" i="6"/>
  <c r="G6993" i="6"/>
  <c r="G6994" i="6"/>
  <c r="G6995" i="6"/>
  <c r="G6996" i="6"/>
  <c r="G6997" i="6"/>
  <c r="G6998" i="6"/>
  <c r="G6999" i="6"/>
  <c r="G7000" i="6"/>
  <c r="G7001" i="6"/>
  <c r="G7002" i="6"/>
  <c r="G7003" i="6"/>
  <c r="G7004" i="6"/>
  <c r="G7005" i="6"/>
  <c r="G7006" i="6"/>
  <c r="G7007" i="6"/>
  <c r="G7008" i="6"/>
  <c r="G7009" i="6"/>
  <c r="G7010" i="6"/>
  <c r="G7011" i="6"/>
  <c r="G7012" i="6"/>
  <c r="G7013" i="6"/>
  <c r="G7014" i="6"/>
  <c r="G7015" i="6"/>
  <c r="G7016" i="6"/>
  <c r="G7017" i="6"/>
  <c r="G7018" i="6"/>
  <c r="G7019" i="6"/>
  <c r="G7020" i="6"/>
  <c r="G7021" i="6"/>
  <c r="G7022" i="6"/>
  <c r="G7023" i="6"/>
  <c r="G7024" i="6"/>
  <c r="G7025" i="6"/>
  <c r="G7026" i="6"/>
  <c r="G7027" i="6"/>
  <c r="G7028" i="6"/>
  <c r="G7029" i="6"/>
  <c r="G7030" i="6"/>
  <c r="G7031" i="6"/>
  <c r="G7032" i="6"/>
  <c r="G7033" i="6"/>
  <c r="G7034" i="6"/>
  <c r="G7035" i="6"/>
  <c r="G7036" i="6"/>
  <c r="G7037" i="6"/>
  <c r="G7038" i="6"/>
  <c r="G7039" i="6"/>
  <c r="G7040" i="6"/>
  <c r="G7041" i="6"/>
  <c r="G7042" i="6"/>
  <c r="G7043" i="6"/>
  <c r="G7044" i="6"/>
  <c r="G7045" i="6"/>
  <c r="G7046" i="6"/>
  <c r="G7047" i="6"/>
  <c r="G7048" i="6"/>
  <c r="G7049" i="6"/>
  <c r="G7050" i="6"/>
  <c r="G7051" i="6"/>
  <c r="G7052" i="6"/>
  <c r="G7053" i="6"/>
  <c r="G7054" i="6"/>
  <c r="G7055" i="6"/>
  <c r="G7056" i="6"/>
  <c r="G7057" i="6"/>
  <c r="G7058" i="6"/>
  <c r="G7059" i="6"/>
  <c r="G7060" i="6"/>
  <c r="G7061" i="6"/>
  <c r="G7062" i="6"/>
  <c r="G7063" i="6"/>
  <c r="G7064" i="6"/>
  <c r="G7065" i="6"/>
  <c r="G7066" i="6"/>
  <c r="G7067" i="6"/>
  <c r="G7068" i="6"/>
  <c r="G7069" i="6"/>
  <c r="G7070" i="6"/>
  <c r="G7071" i="6"/>
  <c r="G7072" i="6"/>
  <c r="G7073" i="6"/>
  <c r="G7074" i="6"/>
  <c r="G7075" i="6"/>
  <c r="G7076" i="6"/>
  <c r="G7077" i="6"/>
  <c r="G7078" i="6"/>
  <c r="G7079" i="6"/>
  <c r="G7080" i="6"/>
  <c r="G7081" i="6"/>
  <c r="G7082" i="6"/>
  <c r="G7083" i="6"/>
  <c r="G7084" i="6"/>
  <c r="G7085" i="6"/>
  <c r="G7086" i="6"/>
  <c r="G7087" i="6"/>
  <c r="G7088" i="6"/>
  <c r="G7089" i="6"/>
  <c r="G7090" i="6"/>
  <c r="G7091" i="6"/>
  <c r="G7092" i="6"/>
  <c r="G7093" i="6"/>
  <c r="G7094" i="6"/>
  <c r="G7095" i="6"/>
  <c r="G7096" i="6"/>
  <c r="G7097" i="6"/>
  <c r="G7098" i="6"/>
  <c r="G7099" i="6"/>
  <c r="G7100" i="6"/>
  <c r="G7101" i="6"/>
  <c r="G7102" i="6"/>
  <c r="G7103" i="6"/>
  <c r="G7104" i="6"/>
  <c r="G7105" i="6"/>
  <c r="G7106" i="6"/>
  <c r="G7107" i="6"/>
  <c r="G7108" i="6"/>
  <c r="G7109" i="6"/>
  <c r="G7110" i="6"/>
  <c r="G7111" i="6"/>
  <c r="G7112" i="6"/>
  <c r="G7113" i="6"/>
  <c r="G7114" i="6"/>
  <c r="G7115" i="6"/>
  <c r="G7116" i="6"/>
  <c r="G7117" i="6"/>
  <c r="G7118" i="6"/>
  <c r="G7119" i="6"/>
  <c r="G7120" i="6"/>
  <c r="G7121" i="6"/>
  <c r="G7122" i="6"/>
  <c r="G7123" i="6"/>
  <c r="G7124" i="6"/>
  <c r="G7125" i="6"/>
  <c r="G7126" i="6"/>
  <c r="G7127" i="6"/>
  <c r="G7128" i="6"/>
  <c r="G7129" i="6"/>
  <c r="G7130" i="6"/>
  <c r="G7131" i="6"/>
  <c r="G7132" i="6"/>
  <c r="G7133" i="6"/>
  <c r="G7134" i="6"/>
  <c r="G7135" i="6"/>
  <c r="G7136" i="6"/>
  <c r="G7137" i="6"/>
  <c r="G7138" i="6"/>
  <c r="G7139" i="6"/>
  <c r="G7140" i="6"/>
  <c r="G7141" i="6"/>
  <c r="G7142" i="6"/>
  <c r="G7143" i="6"/>
  <c r="G7144" i="6"/>
  <c r="G7145" i="6"/>
  <c r="G7146" i="6"/>
  <c r="G7147" i="6"/>
  <c r="G7148" i="6"/>
  <c r="G7149" i="6"/>
  <c r="G7150" i="6"/>
  <c r="G7151" i="6"/>
  <c r="G7152" i="6"/>
  <c r="G7153" i="6"/>
  <c r="G7154" i="6"/>
  <c r="G7155" i="6"/>
  <c r="G7156" i="6"/>
  <c r="G7157" i="6"/>
  <c r="G7158" i="6"/>
  <c r="G7159" i="6"/>
  <c r="G7160" i="6"/>
  <c r="G7161" i="6"/>
  <c r="G7162" i="6"/>
  <c r="G7163" i="6"/>
  <c r="G7164" i="6"/>
  <c r="G7165" i="6"/>
  <c r="G7166" i="6"/>
  <c r="G7167" i="6"/>
  <c r="G7168" i="6"/>
  <c r="G7169" i="6"/>
  <c r="G7170" i="6"/>
  <c r="G7171" i="6"/>
  <c r="G7172" i="6"/>
  <c r="G7173" i="6"/>
  <c r="G7174" i="6"/>
  <c r="G7175" i="6"/>
  <c r="G7176" i="6"/>
  <c r="G7177" i="6"/>
  <c r="G7178" i="6"/>
  <c r="G7179" i="6"/>
  <c r="G7180" i="6"/>
  <c r="G7181" i="6"/>
  <c r="G7182" i="6"/>
  <c r="G7183" i="6"/>
  <c r="G7184" i="6"/>
  <c r="G7185" i="6"/>
  <c r="G7186" i="6"/>
  <c r="G7187" i="6"/>
  <c r="G7188" i="6"/>
  <c r="G7189" i="6"/>
  <c r="G7190" i="6"/>
  <c r="G7191" i="6"/>
  <c r="G7192" i="6"/>
  <c r="G7193" i="6"/>
  <c r="G7194" i="6"/>
  <c r="G7195" i="6"/>
  <c r="G7196" i="6"/>
  <c r="G7197" i="6"/>
  <c r="G7198" i="6"/>
  <c r="G7199" i="6"/>
  <c r="G7200" i="6"/>
  <c r="G7201" i="6"/>
  <c r="G7202" i="6"/>
  <c r="G7203" i="6"/>
  <c r="G7204" i="6"/>
  <c r="G7205" i="6"/>
  <c r="G7206" i="6"/>
  <c r="G7207" i="6"/>
  <c r="G7208" i="6"/>
  <c r="G7209" i="6"/>
  <c r="G7210" i="6"/>
  <c r="G7211" i="6"/>
  <c r="G7212" i="6"/>
  <c r="G7213" i="6"/>
  <c r="G7214" i="6"/>
  <c r="G7215" i="6"/>
  <c r="G7216" i="6"/>
  <c r="G7217" i="6"/>
  <c r="G7218" i="6"/>
  <c r="G7219" i="6"/>
  <c r="G7220" i="6"/>
  <c r="G7221" i="6"/>
  <c r="G7222" i="6"/>
  <c r="G7223" i="6"/>
  <c r="G7224" i="6"/>
  <c r="G7225" i="6"/>
  <c r="G7226" i="6"/>
  <c r="G7227" i="6"/>
  <c r="G7228" i="6"/>
  <c r="G7229" i="6"/>
  <c r="G7230" i="6"/>
  <c r="G7231" i="6"/>
  <c r="G7232" i="6"/>
  <c r="G7233" i="6"/>
  <c r="G7234" i="6"/>
  <c r="G7235" i="6"/>
  <c r="G7236" i="6"/>
  <c r="G7237" i="6"/>
  <c r="G7238" i="6"/>
  <c r="G7239" i="6"/>
  <c r="G7240" i="6"/>
  <c r="G7241" i="6"/>
  <c r="G7242" i="6"/>
  <c r="G7243" i="6"/>
  <c r="G7244" i="6"/>
  <c r="G7245" i="6"/>
  <c r="G7246" i="6"/>
  <c r="G7247" i="6"/>
  <c r="G7248" i="6"/>
  <c r="G7249" i="6"/>
  <c r="G7250" i="6"/>
  <c r="G7251" i="6"/>
  <c r="G7252" i="6"/>
  <c r="G7253" i="6"/>
  <c r="G7254" i="6"/>
  <c r="G7255" i="6"/>
  <c r="G7256" i="6"/>
  <c r="G7257" i="6"/>
  <c r="G7258" i="6"/>
  <c r="G7259" i="6"/>
  <c r="G7260" i="6"/>
  <c r="G7261" i="6"/>
  <c r="G7262" i="6"/>
  <c r="G7263" i="6"/>
  <c r="G7264" i="6"/>
  <c r="G7265" i="6"/>
  <c r="G7266" i="6"/>
  <c r="G7267" i="6"/>
  <c r="G7268" i="6"/>
  <c r="G7269" i="6"/>
  <c r="G7270" i="6"/>
  <c r="G7271" i="6"/>
  <c r="G7272" i="6"/>
  <c r="G7273" i="6"/>
  <c r="G7274" i="6"/>
  <c r="G7275" i="6"/>
  <c r="G7276" i="6"/>
  <c r="G7277" i="6"/>
  <c r="G7278" i="6"/>
  <c r="G7279" i="6"/>
  <c r="G7280" i="6"/>
  <c r="G7281" i="6"/>
  <c r="G7282" i="6"/>
  <c r="G7283" i="6"/>
  <c r="G7284" i="6"/>
  <c r="G7285" i="6"/>
  <c r="G7286" i="6"/>
  <c r="G7287" i="6"/>
  <c r="G7288" i="6"/>
  <c r="G7289" i="6"/>
  <c r="G7290" i="6"/>
  <c r="G7291" i="6"/>
  <c r="G7292" i="6"/>
  <c r="G7293" i="6"/>
  <c r="G7294" i="6"/>
  <c r="G7295" i="6"/>
  <c r="G7296" i="6"/>
  <c r="G7297" i="6"/>
  <c r="G7298" i="6"/>
  <c r="G7299" i="6"/>
  <c r="G7300" i="6"/>
  <c r="G7301" i="6"/>
  <c r="G7302" i="6"/>
  <c r="G7303" i="6"/>
  <c r="G7304" i="6"/>
  <c r="G7305" i="6"/>
  <c r="G7306" i="6"/>
  <c r="G7307" i="6"/>
  <c r="G7308" i="6"/>
  <c r="G7309" i="6"/>
  <c r="G7310" i="6"/>
  <c r="G7311" i="6"/>
  <c r="G7312" i="6"/>
  <c r="G7313" i="6"/>
  <c r="G7314" i="6"/>
  <c r="G7315" i="6"/>
  <c r="G7316" i="6"/>
  <c r="G7317" i="6"/>
  <c r="G7318" i="6"/>
  <c r="G7319" i="6"/>
  <c r="G7320" i="6"/>
  <c r="G7321" i="6"/>
  <c r="G7322" i="6"/>
  <c r="G7323" i="6"/>
  <c r="G7324" i="6"/>
  <c r="G7325" i="6"/>
  <c r="G7326" i="6"/>
  <c r="G7327" i="6"/>
  <c r="G7328" i="6"/>
  <c r="G7329" i="6"/>
  <c r="G7330" i="6"/>
  <c r="G7331" i="6"/>
  <c r="G7332" i="6"/>
  <c r="G7333" i="6"/>
  <c r="G7334" i="6"/>
  <c r="G7335" i="6"/>
  <c r="G7336" i="6"/>
  <c r="G7337" i="6"/>
  <c r="G7338" i="6"/>
  <c r="G7339" i="6"/>
  <c r="G7340" i="6"/>
  <c r="G7341" i="6"/>
  <c r="G7342" i="6"/>
  <c r="G7343" i="6"/>
  <c r="G7344" i="6"/>
  <c r="G7345" i="6"/>
  <c r="G7346" i="6"/>
  <c r="G7347" i="6"/>
  <c r="G7348" i="6"/>
  <c r="G7349" i="6"/>
  <c r="G7350" i="6"/>
  <c r="G7351" i="6"/>
  <c r="G7352" i="6"/>
  <c r="G7353" i="6"/>
  <c r="G7354" i="6"/>
  <c r="G7355" i="6"/>
  <c r="G7356" i="6"/>
  <c r="G7357" i="6"/>
  <c r="G7358" i="6"/>
  <c r="G7359" i="6"/>
  <c r="G7360" i="6"/>
  <c r="G7361" i="6"/>
  <c r="G7362" i="6"/>
  <c r="G7363" i="6"/>
  <c r="G7364" i="6"/>
  <c r="G7365" i="6"/>
  <c r="G7366" i="6"/>
  <c r="G7367" i="6"/>
  <c r="G7368" i="6"/>
  <c r="G7369" i="6"/>
  <c r="G7370" i="6"/>
  <c r="G7371" i="6"/>
  <c r="G7372" i="6"/>
  <c r="G7373" i="6"/>
  <c r="G7374" i="6"/>
  <c r="G7375" i="6"/>
  <c r="G7376" i="6"/>
  <c r="G7377" i="6"/>
  <c r="G7378" i="6"/>
  <c r="G7379" i="6"/>
  <c r="G7380" i="6"/>
  <c r="G7381" i="6"/>
  <c r="G7382" i="6"/>
  <c r="G7383" i="6"/>
  <c r="G7384" i="6"/>
  <c r="G7385" i="6"/>
  <c r="G7386" i="6"/>
  <c r="G7387" i="6"/>
  <c r="G7388" i="6"/>
  <c r="G7389" i="6"/>
  <c r="G7390" i="6"/>
  <c r="G7391" i="6"/>
  <c r="G7392" i="6"/>
  <c r="G7393" i="6"/>
  <c r="G7394" i="6"/>
  <c r="G7395" i="6"/>
  <c r="G7396" i="6"/>
  <c r="G7397" i="6"/>
  <c r="G7398" i="6"/>
  <c r="G7399" i="6"/>
  <c r="G7400" i="6"/>
  <c r="G7401" i="6"/>
  <c r="G7402" i="6"/>
  <c r="G7403" i="6"/>
  <c r="G7404" i="6"/>
  <c r="G7405" i="6"/>
  <c r="G7406" i="6"/>
  <c r="G7407" i="6"/>
  <c r="G7408" i="6"/>
  <c r="G7409" i="6"/>
  <c r="G7410" i="6"/>
  <c r="G7411" i="6"/>
  <c r="G7412" i="6"/>
  <c r="G7413" i="6"/>
  <c r="G7414" i="6"/>
  <c r="G7415" i="6"/>
  <c r="G7416" i="6"/>
  <c r="G7417" i="6"/>
  <c r="G7418" i="6"/>
  <c r="G7419" i="6"/>
  <c r="G7420" i="6"/>
  <c r="G7421" i="6"/>
  <c r="G7422" i="6"/>
  <c r="G7423" i="6"/>
  <c r="G7424" i="6"/>
  <c r="G7425" i="6"/>
  <c r="G7426" i="6"/>
  <c r="G7427" i="6"/>
  <c r="G7428" i="6"/>
  <c r="G7429" i="6"/>
  <c r="G7430" i="6"/>
  <c r="G7431" i="6"/>
  <c r="G7432" i="6"/>
  <c r="G7433" i="6"/>
  <c r="G7434" i="6"/>
  <c r="G7435" i="6"/>
  <c r="G7436" i="6"/>
  <c r="G7437" i="6"/>
  <c r="G7438" i="6"/>
  <c r="G7439" i="6"/>
  <c r="G7440" i="6"/>
  <c r="G7441" i="6"/>
  <c r="G7442" i="6"/>
  <c r="G7443" i="6"/>
  <c r="G7444" i="6"/>
  <c r="G7445" i="6"/>
  <c r="G7446" i="6"/>
  <c r="G7447" i="6"/>
  <c r="G7448" i="6"/>
  <c r="G7449" i="6"/>
  <c r="G7450" i="6"/>
  <c r="G7451" i="6"/>
  <c r="G7452" i="6"/>
  <c r="G7453" i="6"/>
  <c r="G7454" i="6"/>
  <c r="G7455" i="6"/>
  <c r="G7456" i="6"/>
  <c r="G7457" i="6"/>
  <c r="G7458" i="6"/>
  <c r="G7459" i="6"/>
  <c r="G7460" i="6"/>
  <c r="G7461" i="6"/>
  <c r="G7462" i="6"/>
  <c r="G7463" i="6"/>
  <c r="G7464" i="6"/>
  <c r="G7465" i="6"/>
  <c r="G7466" i="6"/>
  <c r="G7467" i="6"/>
  <c r="G7468" i="6"/>
  <c r="G7469" i="6"/>
  <c r="G7470" i="6"/>
  <c r="G7471" i="6"/>
  <c r="G7472" i="6"/>
  <c r="G7473" i="6"/>
  <c r="G7474" i="6"/>
  <c r="G7475" i="6"/>
  <c r="G7476" i="6"/>
  <c r="G7477" i="6"/>
  <c r="G7478" i="6"/>
  <c r="G7479" i="6"/>
  <c r="G7480" i="6"/>
  <c r="G7481" i="6"/>
  <c r="G7482" i="6"/>
  <c r="G7483" i="6"/>
  <c r="G7484" i="6"/>
  <c r="G7485" i="6"/>
  <c r="G7486" i="6"/>
  <c r="G7487" i="6"/>
  <c r="G7488" i="6"/>
  <c r="G7489" i="6"/>
  <c r="G7490" i="6"/>
  <c r="G7491" i="6"/>
  <c r="G7492" i="6"/>
  <c r="G7493" i="6"/>
  <c r="G7494" i="6"/>
  <c r="G7495" i="6"/>
  <c r="G7496" i="6"/>
  <c r="G7497" i="6"/>
  <c r="G7498" i="6"/>
  <c r="G7499" i="6"/>
  <c r="G7500" i="6"/>
  <c r="G7501" i="6"/>
  <c r="G7502" i="6"/>
  <c r="G7503" i="6"/>
  <c r="G7504" i="6"/>
  <c r="G7505" i="6"/>
  <c r="G7506" i="6"/>
  <c r="G7507" i="6"/>
  <c r="G7508" i="6"/>
  <c r="G7509" i="6"/>
  <c r="G7510" i="6"/>
  <c r="G7511" i="6"/>
  <c r="G7512" i="6"/>
  <c r="G7513" i="6"/>
  <c r="G7514" i="6"/>
  <c r="G7515" i="6"/>
  <c r="G7516" i="6"/>
  <c r="G7517" i="6"/>
  <c r="G7518" i="6"/>
  <c r="G7519" i="6"/>
  <c r="G7520" i="6"/>
  <c r="G7521" i="6"/>
  <c r="G7522" i="6"/>
  <c r="G7523" i="6"/>
  <c r="G7524" i="6"/>
  <c r="G7525" i="6"/>
  <c r="G7526" i="6"/>
  <c r="G7527" i="6"/>
  <c r="G7528" i="6"/>
  <c r="G7529" i="6"/>
  <c r="G7530" i="6"/>
  <c r="G7531" i="6"/>
  <c r="G7532" i="6"/>
  <c r="G7533" i="6"/>
  <c r="G7534" i="6"/>
  <c r="G7535" i="6"/>
  <c r="G7536" i="6"/>
  <c r="G7537" i="6"/>
  <c r="G7538" i="6"/>
  <c r="G7539" i="6"/>
  <c r="G7540" i="6"/>
  <c r="G7541" i="6"/>
  <c r="G7542" i="6"/>
  <c r="G7543" i="6"/>
  <c r="G7544" i="6"/>
  <c r="G7545" i="6"/>
  <c r="G7546" i="6"/>
  <c r="G7547" i="6"/>
  <c r="G7548" i="6"/>
  <c r="G7549" i="6"/>
  <c r="G7550" i="6"/>
  <c r="G7551" i="6"/>
  <c r="G7552" i="6"/>
  <c r="G7553" i="6"/>
  <c r="G7554" i="6"/>
  <c r="G7555" i="6"/>
  <c r="G7556" i="6"/>
  <c r="G7557" i="6"/>
  <c r="G7558" i="6"/>
  <c r="G7559" i="6"/>
  <c r="G7560" i="6"/>
  <c r="G7561" i="6"/>
  <c r="G7562" i="6"/>
  <c r="G7563" i="6"/>
  <c r="G7564" i="6"/>
  <c r="G7565" i="6"/>
  <c r="G7566" i="6"/>
  <c r="G7567" i="6"/>
  <c r="G7568" i="6"/>
  <c r="G7569" i="6"/>
  <c r="G7570" i="6"/>
  <c r="G7571" i="6"/>
  <c r="G7572" i="6"/>
  <c r="G7573" i="6"/>
  <c r="G7574" i="6"/>
  <c r="G7575" i="6"/>
  <c r="G7576" i="6"/>
  <c r="G7577" i="6"/>
  <c r="G7578" i="6"/>
  <c r="G7579" i="6"/>
  <c r="G7580" i="6"/>
  <c r="G7581" i="6"/>
  <c r="G7582" i="6"/>
  <c r="G7583" i="6"/>
  <c r="G7584" i="6"/>
  <c r="G7585" i="6"/>
  <c r="G7586" i="6"/>
  <c r="G7587" i="6"/>
  <c r="G7588" i="6"/>
  <c r="G7589" i="6"/>
  <c r="G7590" i="6"/>
  <c r="G7591" i="6"/>
  <c r="G7592" i="6"/>
  <c r="G7593" i="6"/>
  <c r="G7594" i="6"/>
  <c r="G7595" i="6"/>
  <c r="G7596" i="6"/>
  <c r="G7597" i="6"/>
  <c r="G7598" i="6"/>
  <c r="G7599" i="6"/>
  <c r="G7600" i="6"/>
  <c r="G7601" i="6"/>
  <c r="G7602" i="6"/>
  <c r="G7603" i="6"/>
  <c r="G7604" i="6"/>
  <c r="G7605" i="6"/>
  <c r="G7606" i="6"/>
  <c r="G7607" i="6"/>
  <c r="G7608" i="6"/>
  <c r="G7609" i="6"/>
  <c r="G7610" i="6"/>
  <c r="G7611" i="6"/>
  <c r="G7612" i="6"/>
  <c r="G7613" i="6"/>
  <c r="G7614" i="6"/>
  <c r="G7615" i="6"/>
  <c r="G7616" i="6"/>
  <c r="G7617" i="6"/>
  <c r="G7618" i="6"/>
  <c r="G7619" i="6"/>
  <c r="G7620" i="6"/>
  <c r="G7621" i="6"/>
  <c r="G7622" i="6"/>
  <c r="G7623" i="6"/>
  <c r="G7624" i="6"/>
  <c r="G7625" i="6"/>
  <c r="G7626" i="6"/>
  <c r="G7627" i="6"/>
  <c r="G7628" i="6"/>
  <c r="G7629" i="6"/>
  <c r="G7630" i="6"/>
  <c r="G7631" i="6"/>
  <c r="G7632" i="6"/>
  <c r="G7633" i="6"/>
  <c r="G7634" i="6"/>
  <c r="G7635" i="6"/>
  <c r="G7636" i="6"/>
  <c r="G7637" i="6"/>
  <c r="G7638" i="6"/>
  <c r="G7639" i="6"/>
  <c r="G7640" i="6"/>
  <c r="G7641" i="6"/>
  <c r="G7642" i="6"/>
  <c r="G7643" i="6"/>
  <c r="G7644" i="6"/>
  <c r="G7645" i="6"/>
  <c r="G7646" i="6"/>
  <c r="G7647" i="6"/>
  <c r="G7648" i="6"/>
  <c r="G7649" i="6"/>
  <c r="G7650" i="6"/>
  <c r="G7651" i="6"/>
  <c r="G7652" i="6"/>
  <c r="G7653" i="6"/>
  <c r="G7654" i="6"/>
  <c r="G7655" i="6"/>
  <c r="G7656" i="6"/>
  <c r="G7657" i="6"/>
  <c r="G7658" i="6"/>
  <c r="G7659" i="6"/>
  <c r="G7660" i="6"/>
  <c r="G7661" i="6"/>
  <c r="G7662" i="6"/>
  <c r="G7663" i="6"/>
  <c r="G7664" i="6"/>
  <c r="G7665" i="6"/>
  <c r="G7666" i="6"/>
  <c r="G7667" i="6"/>
  <c r="G7668" i="6"/>
  <c r="G7669" i="6"/>
  <c r="G7670" i="6"/>
  <c r="G7671" i="6"/>
  <c r="G7672" i="6"/>
  <c r="G7673" i="6"/>
  <c r="G7674" i="6"/>
  <c r="G7675" i="6"/>
  <c r="G7676" i="6"/>
  <c r="G7677" i="6"/>
  <c r="G7678" i="6"/>
  <c r="G7679" i="6"/>
  <c r="G7680" i="6"/>
  <c r="G7681" i="6"/>
  <c r="G7682" i="6"/>
  <c r="G7683" i="6"/>
  <c r="G7684" i="6"/>
  <c r="G7685" i="6"/>
  <c r="G7686" i="6"/>
  <c r="G7687" i="6"/>
  <c r="G7688" i="6"/>
  <c r="G7689" i="6"/>
  <c r="G7690" i="6"/>
  <c r="G7691" i="6"/>
  <c r="G7692" i="6"/>
  <c r="G7693" i="6"/>
  <c r="G7694" i="6"/>
  <c r="G7695" i="6"/>
  <c r="G7696" i="6"/>
  <c r="G7697" i="6"/>
  <c r="G7698" i="6"/>
  <c r="G7699" i="6"/>
  <c r="G7700" i="6"/>
  <c r="G7701" i="6"/>
  <c r="G7702" i="6"/>
  <c r="G7703" i="6"/>
  <c r="G7704" i="6"/>
  <c r="G7705" i="6"/>
  <c r="G7706" i="6"/>
  <c r="G7707" i="6"/>
  <c r="G7708" i="6"/>
  <c r="G7709" i="6"/>
  <c r="G7710" i="6"/>
  <c r="G7711" i="6"/>
  <c r="G7712" i="6"/>
  <c r="G7713" i="6"/>
  <c r="G7714" i="6"/>
  <c r="G7715" i="6"/>
  <c r="G7716" i="6"/>
  <c r="G7717" i="6"/>
  <c r="G7718" i="6"/>
  <c r="G7719" i="6"/>
  <c r="G7720" i="6"/>
  <c r="G7721" i="6"/>
  <c r="G7722" i="6"/>
  <c r="G7723" i="6"/>
  <c r="G7724" i="6"/>
  <c r="G7725" i="6"/>
  <c r="G7726" i="6"/>
  <c r="G7727" i="6"/>
  <c r="G7728" i="6"/>
  <c r="G7729" i="6"/>
  <c r="G7730" i="6"/>
  <c r="G7731" i="6"/>
  <c r="G7732" i="6"/>
  <c r="G7733" i="6"/>
  <c r="G7734" i="6"/>
  <c r="G7735" i="6"/>
  <c r="G7736" i="6"/>
  <c r="G7737" i="6"/>
  <c r="G7738" i="6"/>
  <c r="G7739" i="6"/>
  <c r="G7740" i="6"/>
  <c r="G7741" i="6"/>
  <c r="G7742" i="6"/>
  <c r="G7743" i="6"/>
  <c r="G7744" i="6"/>
  <c r="G7745" i="6"/>
  <c r="G7746" i="6"/>
  <c r="G7747" i="6"/>
  <c r="G7748" i="6"/>
  <c r="G7749" i="6"/>
  <c r="G7750" i="6"/>
  <c r="G7751" i="6"/>
  <c r="G7752" i="6"/>
  <c r="G7753" i="6"/>
  <c r="G7754" i="6"/>
  <c r="G7755" i="6"/>
  <c r="G7756" i="6"/>
  <c r="G7757" i="6"/>
  <c r="G7758" i="6"/>
  <c r="G7759" i="6"/>
  <c r="G7760" i="6"/>
  <c r="G7761" i="6"/>
  <c r="G7762" i="6"/>
  <c r="G7763" i="6"/>
  <c r="G7764" i="6"/>
  <c r="G7765" i="6"/>
  <c r="G7766" i="6"/>
  <c r="G7767" i="6"/>
  <c r="G7768" i="6"/>
  <c r="G7769" i="6"/>
  <c r="G7770" i="6"/>
  <c r="G7771" i="6"/>
  <c r="G7772" i="6"/>
  <c r="G7773" i="6"/>
  <c r="G7774" i="6"/>
  <c r="G7775" i="6"/>
  <c r="G7776" i="6"/>
  <c r="G7777" i="6"/>
  <c r="G7778" i="6"/>
  <c r="G7779" i="6"/>
  <c r="G7780" i="6"/>
  <c r="G7781" i="6"/>
  <c r="G7782" i="6"/>
  <c r="G7783" i="6"/>
  <c r="G7784" i="6"/>
  <c r="G7785" i="6"/>
  <c r="G7786" i="6"/>
  <c r="G7787" i="6"/>
  <c r="G7788" i="6"/>
  <c r="G7789" i="6"/>
  <c r="G7790" i="6"/>
  <c r="G7791" i="6"/>
  <c r="G7792" i="6"/>
  <c r="G7793" i="6"/>
  <c r="G7794" i="6"/>
  <c r="G7795" i="6"/>
  <c r="G7796" i="6"/>
  <c r="G7797" i="6"/>
  <c r="G7798" i="6"/>
  <c r="G7799" i="6"/>
  <c r="G7800" i="6"/>
  <c r="G7801" i="6"/>
  <c r="G7802" i="6"/>
  <c r="G7803" i="6"/>
  <c r="G7804" i="6"/>
  <c r="G7805" i="6"/>
  <c r="G7806" i="6"/>
  <c r="G7807" i="6"/>
  <c r="G7808" i="6"/>
  <c r="G7809" i="6"/>
  <c r="G7810" i="6"/>
  <c r="G7811" i="6"/>
  <c r="G7812" i="6"/>
  <c r="G7813" i="6"/>
  <c r="G7814" i="6"/>
  <c r="G7815" i="6"/>
  <c r="G7816" i="6"/>
  <c r="G7817" i="6"/>
  <c r="G7818" i="6"/>
  <c r="G7819" i="6"/>
  <c r="G7820" i="6"/>
  <c r="G7821" i="6"/>
  <c r="G7822" i="6"/>
  <c r="G7823" i="6"/>
  <c r="G7824" i="6"/>
  <c r="G7825" i="6"/>
  <c r="G7826" i="6"/>
  <c r="G7827" i="6"/>
  <c r="G7828" i="6"/>
  <c r="G7829" i="6"/>
  <c r="G7830" i="6"/>
  <c r="G7831" i="6"/>
  <c r="G7832" i="6"/>
  <c r="G7833" i="6"/>
  <c r="G7834" i="6"/>
  <c r="G7835" i="6"/>
  <c r="G7836" i="6"/>
  <c r="G7837" i="6"/>
  <c r="G7838" i="6"/>
  <c r="G7839" i="6"/>
  <c r="G7840" i="6"/>
  <c r="G7841" i="6"/>
  <c r="G7842" i="6"/>
  <c r="G7843" i="6"/>
  <c r="G7844" i="6"/>
  <c r="G7845" i="6"/>
  <c r="G7846" i="6"/>
  <c r="G7847" i="6"/>
  <c r="G7848" i="6"/>
  <c r="G7849" i="6"/>
  <c r="G7850" i="6"/>
  <c r="G7851" i="6"/>
  <c r="G7852" i="6"/>
  <c r="G7853" i="6"/>
  <c r="G7854" i="6"/>
  <c r="G7855" i="6"/>
  <c r="G7856" i="6"/>
  <c r="G7857" i="6"/>
  <c r="G7858" i="6"/>
  <c r="G7859" i="6"/>
  <c r="G7860" i="6"/>
  <c r="G7861" i="6"/>
  <c r="G7862" i="6"/>
  <c r="G7863" i="6"/>
  <c r="G7864" i="6"/>
  <c r="G7865" i="6"/>
  <c r="G7866" i="6"/>
  <c r="G7867" i="6"/>
  <c r="G7868" i="6"/>
  <c r="G7869" i="6"/>
  <c r="G7870" i="6"/>
  <c r="G7871" i="6"/>
  <c r="G7872" i="6"/>
  <c r="G7873" i="6"/>
  <c r="G7874" i="6"/>
  <c r="G7875" i="6"/>
  <c r="G7876" i="6"/>
  <c r="G7877" i="6"/>
  <c r="G7878" i="6"/>
  <c r="G7879" i="6"/>
  <c r="G7880" i="6"/>
  <c r="G7881" i="6"/>
  <c r="G7882" i="6"/>
  <c r="G7883" i="6"/>
  <c r="G7884" i="6"/>
  <c r="G7885" i="6"/>
  <c r="G7886" i="6"/>
  <c r="G7887" i="6"/>
  <c r="G7888" i="6"/>
  <c r="G7889" i="6"/>
  <c r="G7890" i="6"/>
  <c r="G7891" i="6"/>
  <c r="G7892" i="6"/>
  <c r="G7893" i="6"/>
  <c r="G7894" i="6"/>
  <c r="G7895" i="6"/>
  <c r="G7896" i="6"/>
  <c r="G7897" i="6"/>
  <c r="G7898" i="6"/>
  <c r="G7899" i="6"/>
  <c r="G7900" i="6"/>
  <c r="G7901" i="6"/>
  <c r="G7902" i="6"/>
  <c r="G7903" i="6"/>
  <c r="G7904" i="6"/>
  <c r="G7905" i="6"/>
  <c r="G7906" i="6"/>
  <c r="G7907" i="6"/>
  <c r="G7908" i="6"/>
  <c r="G7909" i="6"/>
  <c r="G7910" i="6"/>
  <c r="G7911" i="6"/>
  <c r="G7912" i="6"/>
  <c r="G7913" i="6"/>
  <c r="G7914" i="6"/>
  <c r="G7915" i="6"/>
  <c r="G7916" i="6"/>
  <c r="G7917" i="6"/>
  <c r="G7918" i="6"/>
  <c r="G7919" i="6"/>
  <c r="G7920" i="6"/>
  <c r="G7921" i="6"/>
  <c r="G7922" i="6"/>
  <c r="G7923" i="6"/>
  <c r="G7924" i="6"/>
  <c r="G7925" i="6"/>
  <c r="G7926" i="6"/>
  <c r="G7927" i="6"/>
  <c r="G7928" i="6"/>
  <c r="G7929" i="6"/>
  <c r="G7930" i="6"/>
  <c r="G7931" i="6"/>
  <c r="G7932" i="6"/>
  <c r="G7933" i="6"/>
  <c r="G7934" i="6"/>
  <c r="G7935" i="6"/>
  <c r="G7936" i="6"/>
  <c r="G7937" i="6"/>
  <c r="G7938" i="6"/>
  <c r="G7939" i="6"/>
  <c r="G7940" i="6"/>
  <c r="G7941" i="6"/>
  <c r="G7942" i="6"/>
  <c r="G7943" i="6"/>
  <c r="G7944" i="6"/>
  <c r="G7945" i="6"/>
  <c r="G7946" i="6"/>
  <c r="G7947" i="6"/>
  <c r="G7948" i="6"/>
  <c r="G7949" i="6"/>
  <c r="G7950" i="6"/>
  <c r="G7951" i="6"/>
  <c r="G7952" i="6"/>
  <c r="G7953" i="6"/>
  <c r="G7954" i="6"/>
  <c r="G7955" i="6"/>
  <c r="G7956" i="6"/>
  <c r="G7957" i="6"/>
  <c r="G7958" i="6"/>
  <c r="G7959" i="6"/>
  <c r="G7960" i="6"/>
  <c r="G7961" i="6"/>
  <c r="G7962" i="6"/>
  <c r="G7963" i="6"/>
  <c r="G7964" i="6"/>
  <c r="G7965" i="6"/>
  <c r="G7966" i="6"/>
  <c r="G7967" i="6"/>
  <c r="G7968" i="6"/>
  <c r="G7969" i="6"/>
  <c r="G7970" i="6"/>
  <c r="G7971" i="6"/>
  <c r="G7972" i="6"/>
  <c r="G7973" i="6"/>
  <c r="G7974" i="6"/>
  <c r="G7975" i="6"/>
  <c r="G7976" i="6"/>
  <c r="G7977" i="6"/>
  <c r="G7978" i="6"/>
  <c r="G7979" i="6"/>
  <c r="G7980" i="6"/>
  <c r="G7981" i="6"/>
  <c r="G7982" i="6"/>
  <c r="G7983" i="6"/>
  <c r="G7984" i="6"/>
  <c r="G7985" i="6"/>
  <c r="G7986" i="6"/>
  <c r="G7987" i="6"/>
  <c r="G7988" i="6"/>
  <c r="G7989" i="6"/>
  <c r="G7990" i="6"/>
  <c r="G7991" i="6"/>
  <c r="G7992" i="6"/>
  <c r="G7993" i="6"/>
  <c r="G7994" i="6"/>
  <c r="G7995" i="6"/>
  <c r="G7996" i="6"/>
  <c r="G7997" i="6"/>
  <c r="G7998" i="6"/>
  <c r="G7999" i="6"/>
  <c r="G8000" i="6"/>
  <c r="G8001" i="6"/>
  <c r="G8002" i="6"/>
  <c r="G8003" i="6"/>
  <c r="G8004" i="6"/>
  <c r="G8005" i="6"/>
  <c r="G8006" i="6"/>
  <c r="G8007" i="6"/>
  <c r="G8008" i="6"/>
  <c r="G8009" i="6"/>
  <c r="G8010" i="6"/>
  <c r="G8011" i="6"/>
  <c r="G8012" i="6"/>
  <c r="G8013" i="6"/>
  <c r="G8014" i="6"/>
  <c r="G8015" i="6"/>
  <c r="G8016" i="6"/>
  <c r="G8017" i="6"/>
  <c r="G8018" i="6"/>
  <c r="G8019" i="6"/>
  <c r="G8020" i="6"/>
  <c r="G8021" i="6"/>
  <c r="G8022" i="6"/>
  <c r="G8023" i="6"/>
  <c r="G8024" i="6"/>
  <c r="G8025" i="6"/>
  <c r="G8026" i="6"/>
  <c r="G8027" i="6"/>
  <c r="G8028" i="6"/>
  <c r="G8029" i="6"/>
  <c r="G8030" i="6"/>
  <c r="G8031" i="6"/>
  <c r="G8032" i="6"/>
  <c r="G8033" i="6"/>
  <c r="G8034" i="6"/>
  <c r="G8035" i="6"/>
  <c r="G8036" i="6"/>
  <c r="G8037" i="6"/>
  <c r="G8038" i="6"/>
  <c r="G8039" i="6"/>
  <c r="G8040" i="6"/>
  <c r="G8041" i="6"/>
  <c r="G8042" i="6"/>
  <c r="G8043" i="6"/>
  <c r="G8044" i="6"/>
  <c r="G8045" i="6"/>
  <c r="G8046" i="6"/>
  <c r="G8047" i="6"/>
  <c r="G8048" i="6"/>
  <c r="G8049" i="6"/>
  <c r="G8050" i="6"/>
  <c r="G8051" i="6"/>
  <c r="G8052" i="6"/>
  <c r="G8053" i="6"/>
  <c r="G8054" i="6"/>
  <c r="G8055" i="6"/>
  <c r="G8056" i="6"/>
  <c r="G8057" i="6"/>
  <c r="G8058" i="6"/>
  <c r="G8059" i="6"/>
  <c r="G8060" i="6"/>
  <c r="G8061" i="6"/>
  <c r="G8062" i="6"/>
  <c r="G8063" i="6"/>
  <c r="G8064" i="6"/>
  <c r="G8065" i="6"/>
  <c r="G8066" i="6"/>
  <c r="G8067" i="6"/>
  <c r="G8068" i="6"/>
  <c r="G8069" i="6"/>
  <c r="G8070" i="6"/>
  <c r="G8071" i="6"/>
  <c r="G8072" i="6"/>
  <c r="G8073" i="6"/>
  <c r="G8074" i="6"/>
  <c r="G8075" i="6"/>
  <c r="G8076" i="6"/>
  <c r="G8077" i="6"/>
  <c r="G8078" i="6"/>
  <c r="G8079" i="6"/>
  <c r="G8080" i="6"/>
  <c r="G8081" i="6"/>
  <c r="G8082" i="6"/>
  <c r="G8083" i="6"/>
  <c r="G8084" i="6"/>
  <c r="G8085" i="6"/>
  <c r="G8086" i="6"/>
  <c r="G8087" i="6"/>
  <c r="G8088" i="6"/>
  <c r="G8089" i="6"/>
  <c r="G8090" i="6"/>
  <c r="G8091" i="6"/>
  <c r="G8092" i="6"/>
  <c r="G8093" i="6"/>
  <c r="G8094" i="6"/>
  <c r="G8095" i="6"/>
  <c r="G8096" i="6"/>
  <c r="G8097" i="6"/>
  <c r="G8098" i="6"/>
  <c r="G8099" i="6"/>
  <c r="G8100" i="6"/>
  <c r="G8101" i="6"/>
  <c r="G8102" i="6"/>
  <c r="G8103" i="6"/>
  <c r="G8104" i="6"/>
  <c r="G8105" i="6"/>
  <c r="G8106" i="6"/>
  <c r="G8107" i="6"/>
  <c r="G8108" i="6"/>
  <c r="G8109" i="6"/>
  <c r="G8110" i="6"/>
  <c r="G8111" i="6"/>
  <c r="G8112" i="6"/>
  <c r="G8113" i="6"/>
  <c r="G8114" i="6"/>
  <c r="G8115" i="6"/>
  <c r="G8116" i="6"/>
  <c r="G8117" i="6"/>
  <c r="G8118" i="6"/>
  <c r="G8119" i="6"/>
  <c r="G8120" i="6"/>
  <c r="G8121" i="6"/>
  <c r="G8122" i="6"/>
  <c r="G8123" i="6"/>
  <c r="G8124" i="6"/>
  <c r="G8125" i="6"/>
  <c r="G8126" i="6"/>
  <c r="G8127" i="6"/>
  <c r="G8128" i="6"/>
  <c r="G8129" i="6"/>
  <c r="G8130" i="6"/>
  <c r="G8131" i="6"/>
  <c r="G8132" i="6"/>
  <c r="G8133" i="6"/>
  <c r="G8134" i="6"/>
  <c r="G8135" i="6"/>
  <c r="G8136" i="6"/>
  <c r="G8137" i="6"/>
  <c r="G8138" i="6"/>
  <c r="G8139" i="6"/>
  <c r="G8140" i="6"/>
  <c r="G8141" i="6"/>
  <c r="G8142" i="6"/>
  <c r="G8143" i="6"/>
  <c r="G8144" i="6"/>
  <c r="G8145" i="6"/>
  <c r="G8146" i="6"/>
  <c r="G8147" i="6"/>
  <c r="G8148" i="6"/>
  <c r="G8149" i="6"/>
  <c r="G8150" i="6"/>
  <c r="G8151" i="6"/>
  <c r="G8152" i="6"/>
  <c r="G8153" i="6"/>
  <c r="G8154" i="6"/>
  <c r="G8155" i="6"/>
  <c r="G8156" i="6"/>
  <c r="G8157" i="6"/>
  <c r="G8158" i="6"/>
  <c r="G8159" i="6"/>
  <c r="G8160" i="6"/>
  <c r="G8161" i="6"/>
  <c r="G8162" i="6"/>
  <c r="G8163" i="6"/>
  <c r="G8164" i="6"/>
  <c r="G8165" i="6"/>
  <c r="G8166" i="6"/>
  <c r="G8167" i="6"/>
  <c r="G8168" i="6"/>
  <c r="G8169" i="6"/>
  <c r="G8170" i="6"/>
  <c r="G8171" i="6"/>
  <c r="G8172" i="6"/>
  <c r="G8173" i="6"/>
  <c r="G8174" i="6"/>
  <c r="G8175" i="6"/>
  <c r="G8176" i="6"/>
  <c r="G8177" i="6"/>
  <c r="G8178" i="6"/>
  <c r="G8179" i="6"/>
  <c r="G8180" i="6"/>
  <c r="G8181" i="6"/>
  <c r="G8182" i="6"/>
  <c r="G8183" i="6"/>
  <c r="G8184" i="6"/>
  <c r="G8185" i="6"/>
  <c r="G8186" i="6"/>
  <c r="G8187" i="6"/>
  <c r="G8188" i="6"/>
  <c r="G8189" i="6"/>
  <c r="G8190" i="6"/>
  <c r="G8191" i="6"/>
  <c r="G8192" i="6"/>
  <c r="G8193" i="6"/>
  <c r="G8194" i="6"/>
  <c r="G8195" i="6"/>
  <c r="G8196" i="6"/>
  <c r="G8197" i="6"/>
  <c r="G8198" i="6"/>
  <c r="G8199" i="6"/>
  <c r="G8200" i="6"/>
  <c r="G8201" i="6"/>
  <c r="G8202" i="6"/>
  <c r="G8203" i="6"/>
  <c r="G8204" i="6"/>
  <c r="G8205" i="6"/>
  <c r="G8206" i="6"/>
  <c r="G8207" i="6"/>
  <c r="G8208" i="6"/>
  <c r="G8209" i="6"/>
  <c r="G8210" i="6"/>
  <c r="G8211" i="6"/>
  <c r="G8212" i="6"/>
  <c r="G8213" i="6"/>
  <c r="G8214" i="6"/>
  <c r="G8215" i="6"/>
  <c r="G8216" i="6"/>
  <c r="G8217" i="6"/>
  <c r="G8218" i="6"/>
  <c r="G8219" i="6"/>
  <c r="G8220" i="6"/>
  <c r="G8221" i="6"/>
  <c r="G8222" i="6"/>
  <c r="G8223" i="6"/>
  <c r="G8224" i="6"/>
  <c r="G8225" i="6"/>
  <c r="G8226" i="6"/>
  <c r="G8227" i="6"/>
  <c r="G8228" i="6"/>
  <c r="G8229" i="6"/>
  <c r="G8230" i="6"/>
  <c r="G8231" i="6"/>
  <c r="G8232" i="6"/>
  <c r="G8233" i="6"/>
  <c r="G8234" i="6"/>
  <c r="G8235" i="6"/>
  <c r="G8236" i="6"/>
  <c r="G8237" i="6"/>
  <c r="G8238" i="6"/>
  <c r="G8239" i="6"/>
  <c r="G8240" i="6"/>
  <c r="G8241" i="6"/>
  <c r="G8242" i="6"/>
  <c r="G8243" i="6"/>
  <c r="G8244" i="6"/>
  <c r="G8245" i="6"/>
  <c r="G8246" i="6"/>
  <c r="G8247" i="6"/>
  <c r="G8248" i="6"/>
  <c r="G8249" i="6"/>
  <c r="G8250" i="6"/>
  <c r="G8251" i="6"/>
  <c r="G8252" i="6"/>
  <c r="G8253" i="6"/>
  <c r="G8254" i="6"/>
  <c r="G8255" i="6"/>
  <c r="G8256" i="6"/>
  <c r="G8257" i="6"/>
  <c r="G8258" i="6"/>
  <c r="G8259" i="6"/>
  <c r="G8260" i="6"/>
  <c r="G8261" i="6"/>
  <c r="G8262" i="6"/>
  <c r="G8263" i="6"/>
  <c r="G8264" i="6"/>
  <c r="G8265" i="6"/>
  <c r="G8266" i="6"/>
  <c r="G8267" i="6"/>
  <c r="G8268" i="6"/>
  <c r="G8269" i="6"/>
  <c r="G8270" i="6"/>
  <c r="G8271" i="6"/>
  <c r="G8272" i="6"/>
  <c r="G8273" i="6"/>
  <c r="G8274" i="6"/>
  <c r="G8275" i="6"/>
  <c r="G8276" i="6"/>
  <c r="G8277" i="6"/>
  <c r="G8278" i="6"/>
  <c r="G8279" i="6"/>
  <c r="G8280" i="6"/>
  <c r="G8281" i="6"/>
  <c r="G8282" i="6"/>
  <c r="G8283" i="6"/>
  <c r="G8284" i="6"/>
  <c r="G8285" i="6"/>
  <c r="G8286" i="6"/>
  <c r="G8287" i="6"/>
  <c r="G8288" i="6"/>
  <c r="G8289" i="6"/>
  <c r="G8290" i="6"/>
  <c r="G8291" i="6"/>
  <c r="G8292" i="6"/>
  <c r="G8293" i="6"/>
  <c r="G8294" i="6"/>
  <c r="G8295" i="6"/>
  <c r="G8296" i="6"/>
  <c r="G8297" i="6"/>
  <c r="G8298" i="6"/>
  <c r="G8299" i="6"/>
  <c r="G8300" i="6"/>
  <c r="G8301" i="6"/>
  <c r="G8302" i="6"/>
  <c r="G8303" i="6"/>
  <c r="G8304" i="6"/>
  <c r="G8305" i="6"/>
  <c r="G8306" i="6"/>
  <c r="G8307" i="6"/>
  <c r="G8308" i="6"/>
  <c r="G8309" i="6"/>
  <c r="G8310" i="6"/>
  <c r="G8311" i="6"/>
  <c r="G8312" i="6"/>
  <c r="G8313" i="6"/>
  <c r="G8314" i="6"/>
  <c r="G8315" i="6"/>
  <c r="G8316" i="6"/>
  <c r="G8317" i="6"/>
  <c r="G8318" i="6"/>
  <c r="G8319" i="6"/>
  <c r="G8320" i="6"/>
  <c r="G8321" i="6"/>
  <c r="G8322" i="6"/>
  <c r="G8323" i="6"/>
  <c r="G8324" i="6"/>
  <c r="G8325" i="6"/>
  <c r="G8326" i="6"/>
  <c r="G8327" i="6"/>
  <c r="G8328" i="6"/>
  <c r="G8329" i="6"/>
  <c r="G8330" i="6"/>
  <c r="G8331" i="6"/>
  <c r="G8332" i="6"/>
  <c r="G8333" i="6"/>
  <c r="G8334" i="6"/>
  <c r="G8335" i="6"/>
  <c r="G8336" i="6"/>
  <c r="G8337" i="6"/>
  <c r="G8338" i="6"/>
  <c r="G8339" i="6"/>
  <c r="G8340" i="6"/>
  <c r="G8341" i="6"/>
  <c r="G8342" i="6"/>
  <c r="G8343" i="6"/>
  <c r="G8344" i="6"/>
  <c r="G8345" i="6"/>
  <c r="G8346" i="6"/>
  <c r="G8347" i="6"/>
  <c r="G8348" i="6"/>
  <c r="G8349" i="6"/>
  <c r="G8350" i="6"/>
  <c r="G8351" i="6"/>
  <c r="G8352" i="6"/>
  <c r="G8353" i="6"/>
  <c r="G8354" i="6"/>
  <c r="G8355" i="6"/>
  <c r="G8356" i="6"/>
  <c r="G8357" i="6"/>
  <c r="G8358" i="6"/>
  <c r="G8359" i="6"/>
  <c r="G8360" i="6"/>
  <c r="G8361" i="6"/>
  <c r="G8362" i="6"/>
  <c r="G8363" i="6"/>
  <c r="G8364" i="6"/>
  <c r="G8365" i="6"/>
  <c r="G8366" i="6"/>
  <c r="G8367" i="6"/>
  <c r="G8368" i="6"/>
  <c r="G8369" i="6"/>
  <c r="G8370" i="6"/>
  <c r="G8371" i="6"/>
  <c r="G8372" i="6"/>
  <c r="G8373" i="6"/>
  <c r="G8374" i="6"/>
  <c r="G8375" i="6"/>
  <c r="G8376" i="6"/>
  <c r="G8377" i="6"/>
  <c r="G8378" i="6"/>
  <c r="G8379" i="6"/>
  <c r="G8380" i="6"/>
  <c r="G8381" i="6"/>
  <c r="G8382" i="6"/>
  <c r="G8383" i="6"/>
  <c r="G8384" i="6"/>
  <c r="G8385" i="6"/>
  <c r="G8386" i="6"/>
  <c r="G8387" i="6"/>
  <c r="G8388" i="6"/>
  <c r="G8389" i="6"/>
  <c r="G8390" i="6"/>
  <c r="G8391" i="6"/>
  <c r="G8392" i="6"/>
  <c r="G8393" i="6"/>
  <c r="G8394" i="6"/>
  <c r="G8395" i="6"/>
  <c r="G8396" i="6"/>
  <c r="G8397" i="6"/>
  <c r="G8398" i="6"/>
  <c r="G8399" i="6"/>
  <c r="G8400" i="6"/>
  <c r="G8401" i="6"/>
  <c r="G8402" i="6"/>
  <c r="G8403" i="6"/>
  <c r="G8404" i="6"/>
  <c r="G8405" i="6"/>
  <c r="G8406" i="6"/>
  <c r="G8407" i="6"/>
  <c r="G8408" i="6"/>
  <c r="G8409" i="6"/>
  <c r="G8410" i="6"/>
  <c r="G8411" i="6"/>
  <c r="G8412" i="6"/>
  <c r="G8413" i="6"/>
  <c r="G8414" i="6"/>
  <c r="G8415" i="6"/>
  <c r="G8416" i="6"/>
  <c r="G8417" i="6"/>
  <c r="G8418" i="6"/>
  <c r="G8419" i="6"/>
  <c r="G8420" i="6"/>
  <c r="G8421" i="6"/>
  <c r="G8422" i="6"/>
  <c r="G8423" i="6"/>
  <c r="G8424" i="6"/>
  <c r="G8425" i="6"/>
  <c r="G8426" i="6"/>
  <c r="G8427" i="6"/>
  <c r="G8428" i="6"/>
  <c r="G8429" i="6"/>
  <c r="G8430" i="6"/>
  <c r="G8431" i="6"/>
  <c r="G8432" i="6"/>
  <c r="G8433" i="6"/>
  <c r="G8434" i="6"/>
  <c r="G8435" i="6"/>
  <c r="G8436" i="6"/>
  <c r="G8437" i="6"/>
  <c r="G8438" i="6"/>
  <c r="G8439" i="6"/>
  <c r="G8440" i="6"/>
  <c r="G8441" i="6"/>
  <c r="G8442" i="6"/>
  <c r="G8443" i="6"/>
  <c r="G8444" i="6"/>
  <c r="G8445" i="6"/>
  <c r="G8446" i="6"/>
  <c r="G8447" i="6"/>
  <c r="G8448" i="6"/>
  <c r="G8449" i="6"/>
  <c r="G8450" i="6"/>
  <c r="G8451" i="6"/>
  <c r="G8452" i="6"/>
  <c r="G8453" i="6"/>
  <c r="G8454" i="6"/>
  <c r="G8455" i="6"/>
  <c r="G8456" i="6"/>
  <c r="G8457" i="6"/>
  <c r="G8458" i="6"/>
  <c r="G8459" i="6"/>
  <c r="G8460" i="6"/>
  <c r="G8461" i="6"/>
  <c r="G8462" i="6"/>
  <c r="G8463" i="6"/>
  <c r="G8464" i="6"/>
  <c r="G8465" i="6"/>
  <c r="G8466" i="6"/>
  <c r="G8467" i="6"/>
  <c r="G8468" i="6"/>
  <c r="G8469" i="6"/>
  <c r="G8470" i="6"/>
  <c r="G8471" i="6"/>
  <c r="G8472" i="6"/>
  <c r="G8473" i="6"/>
  <c r="G8474" i="6"/>
  <c r="G8475" i="6"/>
  <c r="G8476" i="6"/>
  <c r="G8477" i="6"/>
  <c r="G8478" i="6"/>
  <c r="G8479" i="6"/>
  <c r="G8480" i="6"/>
  <c r="G8481" i="6"/>
  <c r="G8482" i="6"/>
  <c r="G8483" i="6"/>
  <c r="G8484" i="6"/>
  <c r="G8485" i="6"/>
  <c r="G8486" i="6"/>
  <c r="G8487" i="6"/>
  <c r="G8488" i="6"/>
  <c r="G8489" i="6"/>
  <c r="G8490" i="6"/>
  <c r="G8491" i="6"/>
  <c r="G8492" i="6"/>
  <c r="G8493" i="6"/>
  <c r="G8494" i="6"/>
  <c r="G8495" i="6"/>
  <c r="G8496" i="6"/>
  <c r="G8497" i="6"/>
  <c r="G8498" i="6"/>
  <c r="G8499" i="6"/>
  <c r="G8500" i="6"/>
  <c r="G8501" i="6"/>
  <c r="G8502" i="6"/>
  <c r="G8503" i="6"/>
  <c r="G8504" i="6"/>
  <c r="G8505" i="6"/>
  <c r="G8506" i="6"/>
  <c r="G8507" i="6"/>
  <c r="G8508" i="6"/>
  <c r="G8509" i="6"/>
  <c r="G8510" i="6"/>
  <c r="G8511" i="6"/>
  <c r="G8512" i="6"/>
  <c r="G8513" i="6"/>
  <c r="G8514" i="6"/>
  <c r="G8515" i="6"/>
  <c r="G8516" i="6"/>
  <c r="G8517" i="6"/>
  <c r="G8518" i="6"/>
  <c r="G8519" i="6"/>
  <c r="G8520" i="6"/>
  <c r="G8521" i="6"/>
  <c r="G8522" i="6"/>
  <c r="G8523" i="6"/>
  <c r="G8524" i="6"/>
  <c r="G8525" i="6"/>
  <c r="G8526" i="6"/>
  <c r="G8527" i="6"/>
  <c r="G8528" i="6"/>
  <c r="G8529" i="6"/>
  <c r="G8530" i="6"/>
  <c r="G8531" i="6"/>
  <c r="G8532" i="6"/>
  <c r="G8533" i="6"/>
  <c r="G8534" i="6"/>
  <c r="G8535" i="6"/>
  <c r="G8536" i="6"/>
  <c r="G8537" i="6"/>
  <c r="G8538" i="6"/>
  <c r="G8539" i="6"/>
  <c r="G8540" i="6"/>
  <c r="G8541" i="6"/>
  <c r="G8542" i="6"/>
  <c r="G8543" i="6"/>
  <c r="G8544" i="6"/>
  <c r="G8545" i="6"/>
  <c r="G8546" i="6"/>
  <c r="G8547" i="6"/>
  <c r="G8548" i="6"/>
  <c r="G8549" i="6"/>
  <c r="G8550" i="6"/>
  <c r="G8551" i="6"/>
  <c r="G8552" i="6"/>
  <c r="G8553" i="6"/>
  <c r="G8554" i="6"/>
  <c r="G8555" i="6"/>
  <c r="G8556" i="6"/>
  <c r="G8557" i="6"/>
  <c r="G8558" i="6"/>
  <c r="G8559" i="6"/>
  <c r="G8560" i="6"/>
  <c r="G8561" i="6"/>
  <c r="G8562" i="6"/>
  <c r="G8563" i="6"/>
  <c r="G8564" i="6"/>
  <c r="G8565" i="6"/>
  <c r="G8566" i="6"/>
  <c r="G8567" i="6"/>
  <c r="G8568" i="6"/>
  <c r="G8569" i="6"/>
  <c r="G8570" i="6"/>
  <c r="G8571" i="6"/>
  <c r="G8572" i="6"/>
  <c r="G8573" i="6"/>
  <c r="G8574" i="6"/>
  <c r="G8575" i="6"/>
  <c r="G8576" i="6"/>
  <c r="G8577" i="6"/>
  <c r="G8578" i="6"/>
  <c r="G8579" i="6"/>
  <c r="G8580" i="6"/>
  <c r="G8581" i="6"/>
  <c r="G8582" i="6"/>
  <c r="G8583" i="6"/>
  <c r="G8584" i="6"/>
  <c r="G8585" i="6"/>
  <c r="G8586" i="6"/>
  <c r="G8587" i="6"/>
  <c r="G8588" i="6"/>
  <c r="G8589" i="6"/>
  <c r="G8590" i="6"/>
  <c r="G8591" i="6"/>
  <c r="G8592" i="6"/>
  <c r="G8593" i="6"/>
  <c r="G8594" i="6"/>
  <c r="G8595" i="6"/>
  <c r="G8596" i="6"/>
  <c r="G8597" i="6"/>
  <c r="G8598" i="6"/>
  <c r="G8599" i="6"/>
  <c r="G8600" i="6"/>
  <c r="G8601" i="6"/>
  <c r="G8602" i="6"/>
  <c r="G8603" i="6"/>
  <c r="G8604" i="6"/>
  <c r="G8605" i="6"/>
  <c r="G8606" i="6"/>
  <c r="G8607" i="6"/>
  <c r="G8608" i="6"/>
  <c r="G8609" i="6"/>
  <c r="G8610" i="6"/>
  <c r="G8611" i="6"/>
  <c r="G8612" i="6"/>
  <c r="G8613" i="6"/>
  <c r="G8614" i="6"/>
  <c r="G8615" i="6"/>
  <c r="G8616" i="6"/>
  <c r="G8617" i="6"/>
  <c r="G8618" i="6"/>
  <c r="G8619" i="6"/>
  <c r="G8620" i="6"/>
  <c r="G8621" i="6"/>
  <c r="G8622" i="6"/>
  <c r="G8623" i="6"/>
  <c r="G8624" i="6"/>
  <c r="G8625" i="6"/>
  <c r="G8626" i="6"/>
  <c r="G8627" i="6"/>
  <c r="G8628" i="6"/>
  <c r="G8629" i="6"/>
  <c r="G8630" i="6"/>
  <c r="G8631" i="6"/>
  <c r="G8632" i="6"/>
  <c r="G8633" i="6"/>
  <c r="G8634" i="6"/>
  <c r="G8635" i="6"/>
  <c r="G8636" i="6"/>
  <c r="G8637" i="6"/>
  <c r="G8638" i="6"/>
  <c r="G8639" i="6"/>
  <c r="G8640" i="6"/>
  <c r="G8641" i="6"/>
  <c r="G8642" i="6"/>
  <c r="G8643" i="6"/>
  <c r="G8644" i="6"/>
  <c r="G8645" i="6"/>
  <c r="G8646" i="6"/>
  <c r="G8647" i="6"/>
  <c r="G8648" i="6"/>
  <c r="G8649" i="6"/>
  <c r="G8650" i="6"/>
  <c r="G8651" i="6"/>
  <c r="G8652" i="6"/>
  <c r="G8653" i="6"/>
  <c r="G8654" i="6"/>
  <c r="G8655" i="6"/>
  <c r="G8656" i="6"/>
  <c r="G8657" i="6"/>
  <c r="G8658" i="6"/>
  <c r="G8659" i="6"/>
  <c r="G8660" i="6"/>
  <c r="G8661" i="6"/>
  <c r="G8662" i="6"/>
  <c r="G8663" i="6"/>
  <c r="G8664" i="6"/>
  <c r="G8665" i="6"/>
  <c r="G8666" i="6"/>
  <c r="G8667" i="6"/>
  <c r="G8668" i="6"/>
  <c r="G8669" i="6"/>
  <c r="G8670" i="6"/>
  <c r="G8671" i="6"/>
  <c r="G8672" i="6"/>
  <c r="G8673" i="6"/>
  <c r="G8674" i="6"/>
  <c r="G8675" i="6"/>
  <c r="G8676" i="6"/>
  <c r="G8677" i="6"/>
  <c r="G8678" i="6"/>
  <c r="G8679" i="6"/>
  <c r="G8680" i="6"/>
  <c r="G8681" i="6"/>
  <c r="G8682" i="6"/>
  <c r="G8683" i="6"/>
  <c r="G8684" i="6"/>
  <c r="G8685" i="6"/>
  <c r="G8686" i="6"/>
  <c r="G8687" i="6"/>
  <c r="G8688" i="6"/>
  <c r="G8689" i="6"/>
  <c r="G8690" i="6"/>
  <c r="G8691" i="6"/>
  <c r="G8692" i="6"/>
  <c r="G8693" i="6"/>
  <c r="G8694" i="6"/>
  <c r="G8695" i="6"/>
  <c r="G8696" i="6"/>
  <c r="G8697" i="6"/>
  <c r="G8698" i="6"/>
  <c r="G8699" i="6"/>
  <c r="G8700" i="6"/>
  <c r="G8701" i="6"/>
  <c r="G8702" i="6"/>
  <c r="G8703" i="6"/>
  <c r="G8704" i="6"/>
  <c r="G8705" i="6"/>
  <c r="G8706" i="6"/>
  <c r="G8707" i="6"/>
  <c r="G8708" i="6"/>
  <c r="G8709" i="6"/>
  <c r="G8710" i="6"/>
  <c r="G8711" i="6"/>
  <c r="G8712" i="6"/>
  <c r="G8713" i="6"/>
  <c r="G8714" i="6"/>
  <c r="G8715" i="6"/>
  <c r="G8716" i="6"/>
  <c r="G8717" i="6"/>
  <c r="G8718" i="6"/>
  <c r="G8719" i="6"/>
  <c r="G8720" i="6"/>
  <c r="G8721" i="6"/>
  <c r="G8722" i="6"/>
  <c r="G8723" i="6"/>
  <c r="G8724" i="6"/>
  <c r="G8725" i="6"/>
  <c r="G8726" i="6"/>
  <c r="G8727" i="6"/>
  <c r="G8728" i="6"/>
  <c r="G8729" i="6"/>
  <c r="G8730" i="6"/>
  <c r="G8731" i="6"/>
  <c r="G8732" i="6"/>
  <c r="G8733" i="6"/>
  <c r="G8734" i="6"/>
  <c r="G8735" i="6"/>
  <c r="G8736" i="6"/>
  <c r="G8737" i="6"/>
  <c r="G8738" i="6"/>
  <c r="G8739" i="6"/>
  <c r="G8740" i="6"/>
  <c r="G8741" i="6"/>
  <c r="G8742" i="6"/>
  <c r="G8743" i="6"/>
  <c r="G8744" i="6"/>
  <c r="G8745" i="6"/>
  <c r="G8746" i="6"/>
  <c r="G8747" i="6"/>
  <c r="G8748" i="6"/>
  <c r="G8749" i="6"/>
  <c r="G8750" i="6"/>
  <c r="G8751" i="6"/>
  <c r="G8752" i="6"/>
  <c r="G8753" i="6"/>
  <c r="G8754" i="6"/>
  <c r="G8755" i="6"/>
  <c r="G8756" i="6"/>
  <c r="G8757" i="6"/>
  <c r="G8758" i="6"/>
  <c r="G8759" i="6"/>
  <c r="G8760" i="6"/>
  <c r="G8761" i="6"/>
  <c r="G8762" i="6"/>
  <c r="G8763" i="6"/>
  <c r="G8764" i="6"/>
  <c r="G8765" i="6"/>
  <c r="G8766" i="6"/>
  <c r="G8767" i="6"/>
  <c r="G8768" i="6"/>
  <c r="G8769" i="6"/>
  <c r="G8770" i="6"/>
  <c r="G8771" i="6"/>
  <c r="G8772" i="6"/>
  <c r="G8773" i="6"/>
  <c r="G8774" i="6"/>
  <c r="G8775" i="6"/>
  <c r="G8776" i="6"/>
  <c r="G8777" i="6"/>
  <c r="G8778" i="6"/>
  <c r="G8779" i="6"/>
  <c r="G8780" i="6"/>
  <c r="G8781" i="6"/>
  <c r="G8782" i="6"/>
  <c r="G8783" i="6"/>
  <c r="G8784" i="6"/>
  <c r="G8785" i="6"/>
  <c r="G8786" i="6"/>
  <c r="G8787" i="6"/>
  <c r="G8788" i="6"/>
  <c r="G8789" i="6"/>
  <c r="G8790" i="6"/>
  <c r="G8791" i="6"/>
  <c r="G8792" i="6"/>
  <c r="G8793" i="6"/>
  <c r="G8794" i="6"/>
  <c r="G8795" i="6"/>
  <c r="G8796" i="6"/>
  <c r="G8797" i="6"/>
  <c r="G8798" i="6"/>
  <c r="G8799" i="6"/>
  <c r="G8800" i="6"/>
  <c r="G8801" i="6"/>
  <c r="G8802" i="6"/>
  <c r="G8803" i="6"/>
  <c r="G8804" i="6"/>
  <c r="G8805" i="6"/>
  <c r="G8806" i="6"/>
  <c r="G8807" i="6"/>
  <c r="G8808" i="6"/>
  <c r="G8809" i="6"/>
  <c r="G8810" i="6"/>
  <c r="G8811" i="6"/>
  <c r="G8812" i="6"/>
  <c r="G8813" i="6"/>
  <c r="G8814" i="6"/>
  <c r="G8815" i="6"/>
  <c r="G8816" i="6"/>
  <c r="G8817" i="6"/>
  <c r="G8818" i="6"/>
  <c r="G8819" i="6"/>
  <c r="G8820" i="6"/>
  <c r="G8821" i="6"/>
  <c r="G8822" i="6"/>
  <c r="G8823" i="6"/>
  <c r="G8824" i="6"/>
  <c r="G8825" i="6"/>
  <c r="G8826" i="6"/>
  <c r="G8827" i="6"/>
  <c r="G8828" i="6"/>
  <c r="G8829" i="6"/>
  <c r="G8830" i="6"/>
  <c r="G8831" i="6"/>
  <c r="G8832" i="6"/>
  <c r="G8833" i="6"/>
  <c r="G8834" i="6"/>
  <c r="G8835" i="6"/>
  <c r="G8836" i="6"/>
  <c r="G8837" i="6"/>
  <c r="G8838" i="6"/>
  <c r="G8839" i="6"/>
  <c r="G8840" i="6"/>
  <c r="G8841" i="6"/>
  <c r="G8842" i="6"/>
  <c r="G8843" i="6"/>
  <c r="G8844" i="6"/>
  <c r="G8845" i="6"/>
  <c r="G8846" i="6"/>
  <c r="G8847" i="6"/>
  <c r="G8848" i="6"/>
  <c r="G8849" i="6"/>
  <c r="G8850" i="6"/>
  <c r="G8851" i="6"/>
  <c r="G8852" i="6"/>
  <c r="G8853" i="6"/>
  <c r="G8854" i="6"/>
  <c r="G8855" i="6"/>
  <c r="G8856" i="6"/>
  <c r="G8857" i="6"/>
  <c r="G8858" i="6"/>
  <c r="G8859" i="6"/>
  <c r="G8860" i="6"/>
  <c r="G8861" i="6"/>
  <c r="G8862" i="6"/>
  <c r="G8863" i="6"/>
  <c r="G8864" i="6"/>
  <c r="G8865" i="6"/>
  <c r="G8866" i="6"/>
  <c r="G8867" i="6"/>
  <c r="G8868" i="6"/>
  <c r="G8869" i="6"/>
  <c r="G8870" i="6"/>
  <c r="G8871" i="6"/>
  <c r="G8872" i="6"/>
  <c r="G8873" i="6"/>
  <c r="G8874" i="6"/>
  <c r="G8875" i="6"/>
  <c r="G8876" i="6"/>
  <c r="G8877" i="6"/>
  <c r="G8878" i="6"/>
  <c r="G8879" i="6"/>
  <c r="G8880" i="6"/>
  <c r="G8881" i="6"/>
  <c r="G8882" i="6"/>
  <c r="G8883" i="6"/>
  <c r="G8884" i="6"/>
  <c r="G8885" i="6"/>
  <c r="G8886" i="6"/>
  <c r="G8887" i="6"/>
  <c r="G8888" i="6"/>
  <c r="G8889" i="6"/>
  <c r="G8890" i="6"/>
  <c r="G8891" i="6"/>
  <c r="G8892" i="6"/>
  <c r="G8893" i="6"/>
  <c r="G8894" i="6"/>
  <c r="G8895" i="6"/>
  <c r="G8896" i="6"/>
  <c r="G8897" i="6"/>
  <c r="G8898" i="6"/>
  <c r="G8899" i="6"/>
  <c r="G8900" i="6"/>
  <c r="G8901" i="6"/>
  <c r="G8902" i="6"/>
  <c r="G8903" i="6"/>
  <c r="G8904" i="6"/>
  <c r="G8905" i="6"/>
  <c r="G8906" i="6"/>
  <c r="G8907" i="6"/>
  <c r="G8908" i="6"/>
  <c r="G8909" i="6"/>
  <c r="G8910" i="6"/>
  <c r="G8911" i="6"/>
  <c r="G8912" i="6"/>
  <c r="G8913" i="6"/>
  <c r="G8914" i="6"/>
  <c r="G8915" i="6"/>
  <c r="G8916" i="6"/>
  <c r="G8917" i="6"/>
  <c r="G8918" i="6"/>
  <c r="G8919" i="6"/>
  <c r="G8920" i="6"/>
  <c r="G8921" i="6"/>
  <c r="G8922" i="6"/>
  <c r="G8923" i="6"/>
  <c r="G8924" i="6"/>
  <c r="G8925" i="6"/>
  <c r="G8926" i="6"/>
  <c r="G8927" i="6"/>
  <c r="G8928" i="6"/>
  <c r="G8929" i="6"/>
  <c r="G8930" i="6"/>
  <c r="G8931" i="6"/>
  <c r="G8932" i="6"/>
  <c r="G8933" i="6"/>
  <c r="G8934" i="6"/>
  <c r="G8935" i="6"/>
  <c r="G8936" i="6"/>
  <c r="G8937" i="6"/>
  <c r="G8938" i="6"/>
  <c r="G8939" i="6"/>
  <c r="G8940" i="6"/>
  <c r="G8941" i="6"/>
  <c r="G8942" i="6"/>
  <c r="G8943" i="6"/>
  <c r="G8944" i="6"/>
  <c r="G8945" i="6"/>
  <c r="G8946" i="6"/>
  <c r="G8947" i="6"/>
  <c r="G8948" i="6"/>
  <c r="G8949" i="6"/>
  <c r="G8950" i="6"/>
  <c r="G8951" i="6"/>
  <c r="G8952" i="6"/>
  <c r="G8953" i="6"/>
  <c r="G8954" i="6"/>
  <c r="G8955" i="6"/>
  <c r="G8956" i="6"/>
  <c r="G8957" i="6"/>
  <c r="G8958" i="6"/>
  <c r="G8959" i="6"/>
  <c r="G8960" i="6"/>
  <c r="G8961" i="6"/>
  <c r="G8962" i="6"/>
  <c r="G8963" i="6"/>
  <c r="G8964" i="6"/>
  <c r="G8965" i="6"/>
  <c r="G8966" i="6"/>
  <c r="G8967" i="6"/>
  <c r="G8968" i="6"/>
  <c r="G8969" i="6"/>
  <c r="G8970" i="6"/>
  <c r="G8971" i="6"/>
  <c r="G8972" i="6"/>
  <c r="G8973" i="6"/>
  <c r="G8974" i="6"/>
  <c r="G8975" i="6"/>
  <c r="G8976" i="6"/>
  <c r="G8977" i="6"/>
  <c r="G8978" i="6"/>
  <c r="G8979" i="6"/>
  <c r="G8980" i="6"/>
  <c r="G8981" i="6"/>
  <c r="G8982" i="6"/>
  <c r="G8983" i="6"/>
  <c r="G8984" i="6"/>
  <c r="G8985" i="6"/>
  <c r="G8986" i="6"/>
  <c r="G8987" i="6"/>
  <c r="G8988" i="6"/>
  <c r="G8989" i="6"/>
  <c r="G8990" i="6"/>
  <c r="G8991" i="6"/>
  <c r="G8992" i="6"/>
  <c r="G8993" i="6"/>
  <c r="G8994" i="6"/>
  <c r="G8995" i="6"/>
  <c r="G8996" i="6"/>
  <c r="G8997" i="6"/>
  <c r="G8998" i="6"/>
  <c r="G8999" i="6"/>
  <c r="G9000" i="6"/>
  <c r="G9001" i="6"/>
  <c r="G9002" i="6"/>
  <c r="G9003" i="6"/>
  <c r="G9004" i="6"/>
  <c r="G9005" i="6"/>
  <c r="G9006" i="6"/>
  <c r="G9007" i="6"/>
  <c r="G9008" i="6"/>
  <c r="G9009" i="6"/>
  <c r="G9010" i="6"/>
  <c r="G9011" i="6"/>
  <c r="G9012" i="6"/>
  <c r="G9013" i="6"/>
  <c r="G9014" i="6"/>
  <c r="G9015" i="6"/>
  <c r="G9016" i="6"/>
  <c r="G9017" i="6"/>
  <c r="G9018" i="6"/>
  <c r="G9019" i="6"/>
  <c r="G9020" i="6"/>
  <c r="G9021" i="6"/>
  <c r="G9022" i="6"/>
  <c r="G9023" i="6"/>
  <c r="G9024" i="6"/>
  <c r="G9025" i="6"/>
  <c r="G9026" i="6"/>
  <c r="G9027" i="6"/>
  <c r="G9028" i="6"/>
  <c r="G9029" i="6"/>
  <c r="G9030" i="6"/>
  <c r="G9031" i="6"/>
  <c r="G9032" i="6"/>
  <c r="G9033" i="6"/>
  <c r="G9034" i="6"/>
  <c r="G9035" i="6"/>
  <c r="G9036" i="6"/>
  <c r="G9037" i="6"/>
  <c r="G9038" i="6"/>
  <c r="G9039" i="6"/>
  <c r="G9040" i="6"/>
  <c r="G9041" i="6"/>
  <c r="G9042" i="6"/>
  <c r="G9043" i="6"/>
  <c r="G9044" i="6"/>
  <c r="G9045" i="6"/>
  <c r="G9046" i="6"/>
  <c r="G9047" i="6"/>
  <c r="G9048" i="6"/>
  <c r="G9049" i="6"/>
  <c r="G9050" i="6"/>
  <c r="G9051" i="6"/>
  <c r="G9052" i="6"/>
  <c r="G9053" i="6"/>
  <c r="G9054" i="6"/>
  <c r="G9055" i="6"/>
  <c r="G9056" i="6"/>
  <c r="G9057" i="6"/>
  <c r="G9058" i="6"/>
  <c r="G9059" i="6"/>
  <c r="G9060" i="6"/>
  <c r="G9061" i="6"/>
  <c r="G9062" i="6"/>
  <c r="G9063" i="6"/>
  <c r="G9064" i="6"/>
  <c r="G9065" i="6"/>
  <c r="G9066" i="6"/>
  <c r="G9067" i="6"/>
  <c r="G9068" i="6"/>
  <c r="G9069" i="6"/>
  <c r="G9070" i="6"/>
  <c r="G9071" i="6"/>
  <c r="G9072" i="6"/>
  <c r="G9073" i="6"/>
  <c r="G9074" i="6"/>
  <c r="G9075" i="6"/>
  <c r="G9076" i="6"/>
  <c r="G9077" i="6"/>
  <c r="G9078" i="6"/>
  <c r="G9079" i="6"/>
  <c r="G9080" i="6"/>
  <c r="G9081" i="6"/>
  <c r="G9082" i="6"/>
  <c r="G9083" i="6"/>
  <c r="G9084" i="6"/>
  <c r="G9085" i="6"/>
  <c r="G9086" i="6"/>
  <c r="G9087" i="6"/>
  <c r="G9088" i="6"/>
  <c r="G9089" i="6"/>
  <c r="G9090" i="6"/>
  <c r="G9091" i="6"/>
  <c r="G9092" i="6"/>
  <c r="G9093" i="6"/>
  <c r="G9094" i="6"/>
  <c r="G9095" i="6"/>
  <c r="G9096" i="6"/>
  <c r="G9097" i="6"/>
  <c r="G9098" i="6"/>
  <c r="G9099" i="6"/>
  <c r="G9100" i="6"/>
  <c r="G9101" i="6"/>
  <c r="G9102" i="6"/>
  <c r="G9103" i="6"/>
  <c r="G9104" i="6"/>
  <c r="G9105" i="6"/>
  <c r="G9106" i="6"/>
  <c r="G9107" i="6"/>
  <c r="G9108" i="6"/>
  <c r="G9109" i="6"/>
  <c r="G9110" i="6"/>
  <c r="G9111" i="6"/>
  <c r="G9112" i="6"/>
  <c r="G9113" i="6"/>
  <c r="G9114" i="6"/>
  <c r="G9115" i="6"/>
  <c r="G9116" i="6"/>
  <c r="G9117" i="6"/>
  <c r="G9118" i="6"/>
  <c r="G9119" i="6"/>
  <c r="G9120" i="6"/>
  <c r="G9121" i="6"/>
  <c r="G9122" i="6"/>
  <c r="G9123" i="6"/>
  <c r="G9124" i="6"/>
  <c r="G9125" i="6"/>
  <c r="G9126" i="6"/>
  <c r="G9127" i="6"/>
  <c r="G9128" i="6"/>
  <c r="G9129" i="6"/>
  <c r="G9130" i="6"/>
  <c r="G9131" i="6"/>
  <c r="G9132" i="6"/>
  <c r="G9133" i="6"/>
  <c r="G9134" i="6"/>
  <c r="G9135" i="6"/>
  <c r="G9136" i="6"/>
  <c r="G9137" i="6"/>
  <c r="G9138" i="6"/>
  <c r="G9139" i="6"/>
  <c r="G9140" i="6"/>
  <c r="G9141" i="6"/>
  <c r="G9142" i="6"/>
  <c r="G9143" i="6"/>
  <c r="G9144" i="6"/>
  <c r="G9145" i="6"/>
  <c r="G9146" i="6"/>
  <c r="G9147" i="6"/>
  <c r="G9148" i="6"/>
  <c r="G9149" i="6"/>
  <c r="G9150" i="6"/>
  <c r="G9151" i="6"/>
  <c r="G9152" i="6"/>
  <c r="G9153" i="6"/>
  <c r="G9154" i="6"/>
  <c r="G9155" i="6"/>
  <c r="G9156" i="6"/>
  <c r="G9157" i="6"/>
  <c r="G9158" i="6"/>
  <c r="G9159" i="6"/>
  <c r="G9160" i="6"/>
  <c r="G9161" i="6"/>
  <c r="G9162" i="6"/>
  <c r="G9163" i="6"/>
  <c r="G9164" i="6"/>
  <c r="G9165" i="6"/>
  <c r="G9166" i="6"/>
  <c r="G9167" i="6"/>
  <c r="G9168" i="6"/>
  <c r="G9169" i="6"/>
  <c r="G9170" i="6"/>
  <c r="G9171" i="6"/>
  <c r="G9172" i="6"/>
  <c r="G9173" i="6"/>
  <c r="G9174" i="6"/>
  <c r="G9175" i="6"/>
  <c r="G9176" i="6"/>
  <c r="G9177" i="6"/>
  <c r="G9178" i="6"/>
  <c r="G9179" i="6"/>
  <c r="G9180" i="6"/>
  <c r="G9181" i="6"/>
  <c r="G9182" i="6"/>
  <c r="G9183" i="6"/>
  <c r="G9184" i="6"/>
  <c r="G9185" i="6"/>
  <c r="G9186" i="6"/>
  <c r="G9187" i="6"/>
  <c r="G9188" i="6"/>
  <c r="G9189" i="6"/>
  <c r="G9190" i="6"/>
  <c r="G9191" i="6"/>
  <c r="G9192" i="6"/>
  <c r="G9193" i="6"/>
  <c r="G9194" i="6"/>
  <c r="G9195" i="6"/>
  <c r="G9196" i="6"/>
  <c r="G9197" i="6"/>
  <c r="G9198" i="6"/>
  <c r="G9199" i="6"/>
  <c r="G9200" i="6"/>
  <c r="G9201" i="6"/>
  <c r="G9202" i="6"/>
  <c r="G9203" i="6"/>
  <c r="G9204" i="6"/>
  <c r="G9205" i="6"/>
  <c r="G9206" i="6"/>
  <c r="G9207" i="6"/>
  <c r="G9208" i="6"/>
  <c r="G9209" i="6"/>
  <c r="G9210" i="6"/>
  <c r="G9211" i="6"/>
  <c r="G9212" i="6"/>
  <c r="G9213" i="6"/>
  <c r="G9214" i="6"/>
  <c r="G9215" i="6"/>
  <c r="G9216" i="6"/>
  <c r="G9217" i="6"/>
  <c r="G9218" i="6"/>
  <c r="G9219" i="6"/>
  <c r="G9220" i="6"/>
  <c r="G9221" i="6"/>
  <c r="G9222" i="6"/>
  <c r="G9223" i="6"/>
  <c r="G9224" i="6"/>
  <c r="G9225" i="6"/>
  <c r="G9226" i="6"/>
  <c r="G9227" i="6"/>
  <c r="G9228" i="6"/>
  <c r="G9229" i="6"/>
  <c r="G9230" i="6"/>
  <c r="G9231" i="6"/>
  <c r="G9232" i="6"/>
  <c r="G9233" i="6"/>
  <c r="G9234" i="6"/>
  <c r="G9235" i="6"/>
  <c r="G9236" i="6"/>
  <c r="G9237" i="6"/>
  <c r="G9238" i="6"/>
  <c r="G9239" i="6"/>
  <c r="G9240" i="6"/>
  <c r="G9241" i="6"/>
  <c r="G9242" i="6"/>
  <c r="G9243" i="6"/>
  <c r="G9244" i="6"/>
  <c r="G9245" i="6"/>
  <c r="G9246" i="6"/>
  <c r="G9247" i="6"/>
  <c r="G9248" i="6"/>
  <c r="G9249" i="6"/>
  <c r="G9250" i="6"/>
  <c r="G9251" i="6"/>
  <c r="G9252" i="6"/>
  <c r="G9253" i="6"/>
  <c r="G9254" i="6"/>
  <c r="G9255" i="6"/>
  <c r="G9256" i="6"/>
  <c r="G9257" i="6"/>
  <c r="G9258" i="6"/>
  <c r="G9259" i="6"/>
  <c r="G9260" i="6"/>
  <c r="G9261" i="6"/>
  <c r="G9262" i="6"/>
  <c r="G9263" i="6"/>
  <c r="G9264" i="6"/>
  <c r="G9265" i="6"/>
  <c r="G9266" i="6"/>
  <c r="G9267" i="6"/>
  <c r="G9268" i="6"/>
  <c r="G9269" i="6"/>
  <c r="G9270" i="6"/>
  <c r="G9271" i="6"/>
  <c r="G9272" i="6"/>
  <c r="G9273" i="6"/>
  <c r="G9274" i="6"/>
  <c r="G9275" i="6"/>
  <c r="G9276" i="6"/>
  <c r="G9277" i="6"/>
  <c r="G9278" i="6"/>
  <c r="G9279" i="6"/>
  <c r="G9280" i="6"/>
  <c r="G9281" i="6"/>
  <c r="G9282" i="6"/>
  <c r="G9283" i="6"/>
  <c r="G9284" i="6"/>
  <c r="G9285" i="6"/>
  <c r="G9286" i="6"/>
  <c r="G9287" i="6"/>
  <c r="G9288" i="6"/>
  <c r="G9289" i="6"/>
  <c r="G9290" i="6"/>
  <c r="G9291" i="6"/>
  <c r="G9292" i="6"/>
  <c r="G9293" i="6"/>
  <c r="G9294" i="6"/>
  <c r="G9295" i="6"/>
  <c r="G9296" i="6"/>
  <c r="G9297" i="6"/>
  <c r="G9298" i="6"/>
  <c r="G9299" i="6"/>
  <c r="G9300" i="6"/>
  <c r="G9301" i="6"/>
  <c r="G9302" i="6"/>
  <c r="G9303" i="6"/>
  <c r="G9304" i="6"/>
  <c r="G9305" i="6"/>
  <c r="G9306" i="6"/>
  <c r="G9307" i="6"/>
  <c r="G9308" i="6"/>
  <c r="G9309" i="6"/>
  <c r="G9310" i="6"/>
  <c r="G9311" i="6"/>
  <c r="G9312" i="6"/>
  <c r="G9313" i="6"/>
  <c r="G9314" i="6"/>
  <c r="G9315" i="6"/>
  <c r="G9316" i="6"/>
  <c r="G9317" i="6"/>
  <c r="G9318" i="6"/>
  <c r="G9319" i="6"/>
  <c r="G9320" i="6"/>
  <c r="G9321" i="6"/>
  <c r="G9322" i="6"/>
  <c r="G9323" i="6"/>
  <c r="G9324" i="6"/>
  <c r="G9325" i="6"/>
  <c r="G9326" i="6"/>
  <c r="G9327" i="6"/>
  <c r="G9328" i="6"/>
  <c r="G9329" i="6"/>
  <c r="G9330" i="6"/>
  <c r="G9331" i="6"/>
  <c r="G9332" i="6"/>
  <c r="G9333" i="6"/>
  <c r="G9334" i="6"/>
  <c r="G9335" i="6"/>
  <c r="G9336" i="6"/>
  <c r="G9337" i="6"/>
  <c r="G9338" i="6"/>
  <c r="G9339" i="6"/>
  <c r="G9340" i="6"/>
  <c r="G9341" i="6"/>
  <c r="G9342" i="6"/>
  <c r="G9343" i="6"/>
  <c r="G9344" i="6"/>
  <c r="G9345" i="6"/>
  <c r="G9346" i="6"/>
  <c r="G9347" i="6"/>
  <c r="G9348" i="6"/>
  <c r="G9349" i="6"/>
  <c r="G9350" i="6"/>
  <c r="G9351" i="6"/>
  <c r="G9352" i="6"/>
  <c r="G9353" i="6"/>
  <c r="G9354" i="6"/>
  <c r="G9355" i="6"/>
  <c r="G9356" i="6"/>
  <c r="G9357" i="6"/>
  <c r="G9358" i="6"/>
  <c r="G9359" i="6"/>
  <c r="G9360" i="6"/>
  <c r="G9361" i="6"/>
  <c r="G9362" i="6"/>
  <c r="G9363" i="6"/>
  <c r="G9364" i="6"/>
  <c r="G9365" i="6"/>
  <c r="G9366" i="6"/>
  <c r="G9367" i="6"/>
  <c r="G9368" i="6"/>
  <c r="G9369" i="6"/>
  <c r="G9370" i="6"/>
  <c r="G9371" i="6"/>
  <c r="G9372" i="6"/>
  <c r="G9373" i="6"/>
  <c r="G9374" i="6"/>
  <c r="G9375" i="6"/>
  <c r="G9376" i="6"/>
  <c r="G9377" i="6"/>
  <c r="G9378" i="6"/>
  <c r="G9379" i="6"/>
  <c r="G9380" i="6"/>
  <c r="G9381" i="6"/>
  <c r="G9382" i="6"/>
  <c r="G9383" i="6"/>
  <c r="G9384" i="6"/>
  <c r="G9385" i="6"/>
  <c r="G9386" i="6"/>
  <c r="G9387" i="6"/>
  <c r="G9388" i="6"/>
  <c r="G9389" i="6"/>
  <c r="G9390" i="6"/>
  <c r="G9391" i="6"/>
  <c r="G9392" i="6"/>
  <c r="G9393" i="6"/>
  <c r="G9394" i="6"/>
  <c r="G9395" i="6"/>
  <c r="G9396" i="6"/>
  <c r="G9397" i="6"/>
  <c r="G9398" i="6"/>
  <c r="G9399" i="6"/>
  <c r="G9400" i="6"/>
  <c r="G9401" i="6"/>
  <c r="G9402" i="6"/>
  <c r="G9403" i="6"/>
  <c r="G9404" i="6"/>
  <c r="G9405" i="6"/>
  <c r="G9406" i="6"/>
  <c r="G9407" i="6"/>
  <c r="G9408" i="6"/>
  <c r="G9409" i="6"/>
  <c r="G9410" i="6"/>
  <c r="G9411" i="6"/>
  <c r="G9412" i="6"/>
  <c r="G9413" i="6"/>
  <c r="G9414" i="6"/>
  <c r="G9415" i="6"/>
  <c r="G9416" i="6"/>
  <c r="G9417" i="6"/>
  <c r="G9418" i="6"/>
  <c r="G9419" i="6"/>
  <c r="G9420" i="6"/>
  <c r="G9421" i="6"/>
  <c r="G9422" i="6"/>
  <c r="G9423" i="6"/>
  <c r="G9424" i="6"/>
  <c r="G9425" i="6"/>
  <c r="G9426" i="6"/>
  <c r="G9427" i="6"/>
  <c r="G9428" i="6"/>
  <c r="G9429" i="6"/>
  <c r="G9430" i="6"/>
  <c r="G9431" i="6"/>
  <c r="G9432" i="6"/>
  <c r="G9433" i="6"/>
  <c r="G9434" i="6"/>
  <c r="G9435" i="6"/>
  <c r="G9436" i="6"/>
  <c r="G9437" i="6"/>
  <c r="G9438" i="6"/>
  <c r="G9439" i="6"/>
  <c r="G9440" i="6"/>
  <c r="G9441" i="6"/>
  <c r="G9442" i="6"/>
  <c r="G9443" i="6"/>
  <c r="G9444" i="6"/>
  <c r="G9445" i="6"/>
  <c r="G9446" i="6"/>
  <c r="G9447" i="6"/>
  <c r="G9448" i="6"/>
  <c r="G9449" i="6"/>
  <c r="G9450" i="6"/>
  <c r="G9451" i="6"/>
  <c r="G9452" i="6"/>
  <c r="G9453" i="6"/>
  <c r="G9454" i="6"/>
  <c r="G9455" i="6"/>
  <c r="G9456" i="6"/>
  <c r="G9457" i="6"/>
  <c r="G9458" i="6"/>
  <c r="G9459" i="6"/>
  <c r="G9460" i="6"/>
  <c r="G9461" i="6"/>
  <c r="G9462" i="6"/>
  <c r="G9463" i="6"/>
  <c r="G9464" i="6"/>
  <c r="G9465" i="6"/>
  <c r="G9466" i="6"/>
  <c r="G9467" i="6"/>
  <c r="G9468" i="6"/>
  <c r="G9469" i="6"/>
  <c r="G9470" i="6"/>
  <c r="G9471" i="6"/>
  <c r="G9472" i="6"/>
  <c r="G9473" i="6"/>
  <c r="G9474" i="6"/>
  <c r="G9475" i="6"/>
  <c r="G9476" i="6"/>
  <c r="G9477" i="6"/>
  <c r="G9478" i="6"/>
  <c r="G9479" i="6"/>
  <c r="G9480" i="6"/>
  <c r="G9481" i="6"/>
  <c r="G9482" i="6"/>
  <c r="G9483" i="6"/>
  <c r="G9484" i="6"/>
  <c r="G9485" i="6"/>
  <c r="G9486" i="6"/>
  <c r="G9487" i="6"/>
  <c r="G9488" i="6"/>
  <c r="G9489" i="6"/>
  <c r="G9490" i="6"/>
  <c r="G9491" i="6"/>
  <c r="G9492" i="6"/>
  <c r="G9493" i="6"/>
  <c r="G9494" i="6"/>
  <c r="G9495" i="6"/>
  <c r="G9496" i="6"/>
  <c r="G9497" i="6"/>
  <c r="G9498" i="6"/>
  <c r="G9499" i="6"/>
  <c r="G9500" i="6"/>
  <c r="G9501" i="6"/>
  <c r="G9502" i="6"/>
  <c r="G9503" i="6"/>
  <c r="G9504" i="6"/>
  <c r="G9505" i="6"/>
  <c r="G9506" i="6"/>
  <c r="G9507" i="6"/>
  <c r="G9508" i="6"/>
  <c r="G9509" i="6"/>
  <c r="G9510" i="6"/>
  <c r="G9511" i="6"/>
  <c r="G9512" i="6"/>
  <c r="G9513" i="6"/>
  <c r="G9514" i="6"/>
  <c r="G9515" i="6"/>
  <c r="G9516" i="6"/>
  <c r="G9517" i="6"/>
  <c r="G9518" i="6"/>
  <c r="G9519" i="6"/>
  <c r="G9520" i="6"/>
  <c r="G9521" i="6"/>
  <c r="G9522" i="6"/>
  <c r="G9523" i="6"/>
  <c r="G9524" i="6"/>
  <c r="G9525" i="6"/>
  <c r="G9526" i="6"/>
  <c r="G9527" i="6"/>
  <c r="G9528" i="6"/>
  <c r="G9529" i="6"/>
  <c r="G9530" i="6"/>
  <c r="G9531" i="6"/>
  <c r="G9532" i="6"/>
  <c r="G9533" i="6"/>
  <c r="G9534" i="6"/>
  <c r="G9535" i="6"/>
  <c r="G9536" i="6"/>
  <c r="G9537" i="6"/>
  <c r="G9538" i="6"/>
  <c r="G9539" i="6"/>
  <c r="G9540" i="6"/>
  <c r="G9541" i="6"/>
  <c r="G9542" i="6"/>
  <c r="G9543" i="6"/>
  <c r="G9544" i="6"/>
  <c r="G9545" i="6"/>
  <c r="G9546" i="6"/>
  <c r="G9547" i="6"/>
  <c r="G9548" i="6"/>
  <c r="G9549" i="6"/>
  <c r="G9550" i="6"/>
  <c r="G9551" i="6"/>
  <c r="G9552" i="6"/>
  <c r="G9553" i="6"/>
  <c r="G9554" i="6"/>
  <c r="G9555" i="6"/>
  <c r="G9556" i="6"/>
  <c r="G9557" i="6"/>
  <c r="G9558" i="6"/>
  <c r="G9559" i="6"/>
  <c r="G9560" i="6"/>
  <c r="G9561" i="6"/>
  <c r="G9562" i="6"/>
  <c r="G9563" i="6"/>
  <c r="G9564" i="6"/>
  <c r="G9565" i="6"/>
  <c r="G9566" i="6"/>
  <c r="G9567" i="6"/>
  <c r="G9568" i="6"/>
  <c r="G9569" i="6"/>
  <c r="G9570" i="6"/>
  <c r="G9571" i="6"/>
  <c r="G9572" i="6"/>
  <c r="G9573" i="6"/>
  <c r="G9574" i="6"/>
  <c r="G9575" i="6"/>
  <c r="G9576" i="6"/>
  <c r="G9577" i="6"/>
  <c r="G9578" i="6"/>
  <c r="G9579" i="6"/>
  <c r="G9580" i="6"/>
  <c r="G9581" i="6"/>
  <c r="G9582" i="6"/>
  <c r="G9583" i="6"/>
  <c r="G9584" i="6"/>
  <c r="G9585" i="6"/>
  <c r="G9586" i="6"/>
  <c r="G9587" i="6"/>
  <c r="G9588" i="6"/>
  <c r="G9589" i="6"/>
  <c r="G9590" i="6"/>
  <c r="G9591" i="6"/>
  <c r="G9592" i="6"/>
  <c r="G9593" i="6"/>
  <c r="G9594" i="6"/>
  <c r="G9595" i="6"/>
  <c r="G9596" i="6"/>
  <c r="G9597" i="6"/>
  <c r="G9598" i="6"/>
  <c r="G9599" i="6"/>
  <c r="G9600" i="6"/>
  <c r="G9601" i="6"/>
  <c r="G9602" i="6"/>
  <c r="G9603" i="6"/>
  <c r="G9604" i="6"/>
  <c r="G9605" i="6"/>
  <c r="G9606" i="6"/>
  <c r="G9607" i="6"/>
  <c r="G9608" i="6"/>
  <c r="G9609" i="6"/>
  <c r="G9610" i="6"/>
  <c r="G9611" i="6"/>
  <c r="G9612" i="6"/>
  <c r="G9613" i="6"/>
  <c r="G9614" i="6"/>
  <c r="G9615" i="6"/>
  <c r="G9616" i="6"/>
  <c r="G9617" i="6"/>
  <c r="G9618" i="6"/>
  <c r="G9619" i="6"/>
  <c r="G9620" i="6"/>
  <c r="G9621" i="6"/>
  <c r="G9622" i="6"/>
  <c r="G9623" i="6"/>
  <c r="G9624" i="6"/>
  <c r="G9625" i="6"/>
  <c r="G9626" i="6"/>
  <c r="G9627" i="6"/>
  <c r="G9628" i="6"/>
  <c r="G9629" i="6"/>
  <c r="G9630" i="6"/>
  <c r="G9631" i="6"/>
  <c r="G9632" i="6"/>
  <c r="G9633" i="6"/>
  <c r="G9634" i="6"/>
  <c r="G9635" i="6"/>
  <c r="G9636" i="6"/>
  <c r="G9637" i="6"/>
  <c r="G9638" i="6"/>
  <c r="G9639" i="6"/>
  <c r="G9640" i="6"/>
  <c r="G9641" i="6"/>
  <c r="G9642" i="6"/>
  <c r="G9643" i="6"/>
  <c r="G9644" i="6"/>
  <c r="G9645" i="6"/>
  <c r="G9646" i="6"/>
  <c r="G9647" i="6"/>
  <c r="G9648" i="6"/>
  <c r="G9649" i="6"/>
  <c r="G9650" i="6"/>
  <c r="G9651" i="6"/>
  <c r="G9652" i="6"/>
  <c r="G9653" i="6"/>
  <c r="G9654" i="6"/>
  <c r="G9655" i="6"/>
  <c r="G9656" i="6"/>
  <c r="G9657" i="6"/>
  <c r="G9658" i="6"/>
  <c r="G9659" i="6"/>
  <c r="G9660" i="6"/>
  <c r="G9661" i="6"/>
  <c r="G9662" i="6"/>
  <c r="G9663" i="6"/>
  <c r="G9664" i="6"/>
  <c r="G9665" i="6"/>
  <c r="G9666" i="6"/>
  <c r="G9667" i="6"/>
  <c r="G9668" i="6"/>
  <c r="G9669" i="6"/>
  <c r="G9670" i="6"/>
  <c r="G9671" i="6"/>
  <c r="G9672" i="6"/>
  <c r="G9673" i="6"/>
  <c r="G9674" i="6"/>
  <c r="G9675" i="6"/>
  <c r="G9676" i="6"/>
  <c r="G9677" i="6"/>
  <c r="G9678" i="6"/>
  <c r="G9679" i="6"/>
  <c r="G9680" i="6"/>
  <c r="G9681" i="6"/>
  <c r="G9682" i="6"/>
  <c r="G9683" i="6"/>
  <c r="G9684" i="6"/>
  <c r="G9685" i="6"/>
  <c r="G9686" i="6"/>
  <c r="G9687" i="6"/>
  <c r="G9688" i="6"/>
  <c r="G9689" i="6"/>
  <c r="G9690" i="6"/>
  <c r="G9691" i="6"/>
  <c r="G9692" i="6"/>
  <c r="G9693" i="6"/>
  <c r="G9694" i="6"/>
  <c r="G9695" i="6"/>
  <c r="G9696" i="6"/>
  <c r="G9697" i="6"/>
  <c r="G9698" i="6"/>
  <c r="G9699" i="6"/>
  <c r="G9700" i="6"/>
  <c r="G9701" i="6"/>
  <c r="G9702" i="6"/>
  <c r="G9703" i="6"/>
  <c r="G9704" i="6"/>
  <c r="G9705" i="6"/>
  <c r="G9706" i="6"/>
  <c r="G9707" i="6"/>
  <c r="G9708" i="6"/>
  <c r="G9709" i="6"/>
  <c r="G9710" i="6"/>
  <c r="G9711" i="6"/>
  <c r="G9712" i="6"/>
  <c r="G9713" i="6"/>
  <c r="G9714" i="6"/>
  <c r="G9715" i="6"/>
  <c r="G9716" i="6"/>
  <c r="G9717" i="6"/>
  <c r="G9718" i="6"/>
  <c r="G9719" i="6"/>
  <c r="G9720" i="6"/>
  <c r="G9721" i="6"/>
  <c r="G9722" i="6"/>
  <c r="G9723" i="6"/>
  <c r="G9724" i="6"/>
  <c r="G9725" i="6"/>
  <c r="G9726" i="6"/>
  <c r="G9727" i="6"/>
  <c r="G9728" i="6"/>
  <c r="G9729" i="6"/>
  <c r="G9730" i="6"/>
  <c r="G9731" i="6"/>
  <c r="G9732" i="6"/>
  <c r="G9733" i="6"/>
  <c r="G9734" i="6"/>
  <c r="G9735" i="6"/>
  <c r="G9736" i="6"/>
  <c r="G9737" i="6"/>
  <c r="G9738" i="6"/>
  <c r="G9739" i="6"/>
  <c r="G9740" i="6"/>
  <c r="G9741" i="6"/>
  <c r="G9742" i="6"/>
  <c r="G9743" i="6"/>
  <c r="G9744" i="6"/>
  <c r="G9745" i="6"/>
  <c r="G9746" i="6"/>
  <c r="G9747" i="6"/>
  <c r="G9748" i="6"/>
  <c r="G9749" i="6"/>
  <c r="G9750" i="6"/>
  <c r="G9751" i="6"/>
  <c r="G9752" i="6"/>
  <c r="G9753" i="6"/>
  <c r="G9754" i="6"/>
  <c r="G9755" i="6"/>
  <c r="G9756" i="6"/>
  <c r="G9757" i="6"/>
  <c r="G9758" i="6"/>
  <c r="G9759" i="6"/>
  <c r="G9760" i="6"/>
  <c r="G9761" i="6"/>
  <c r="G9762" i="6"/>
  <c r="G9763" i="6"/>
  <c r="G9764" i="6"/>
  <c r="G9765" i="6"/>
  <c r="G9766" i="6"/>
  <c r="G9767" i="6"/>
  <c r="G9768" i="6"/>
  <c r="G9769" i="6"/>
  <c r="G9770" i="6"/>
  <c r="G9771" i="6"/>
  <c r="G9772" i="6"/>
  <c r="G9773" i="6"/>
  <c r="G9774" i="6"/>
  <c r="G9775" i="6"/>
  <c r="G9776" i="6"/>
  <c r="G9777" i="6"/>
  <c r="G9778" i="6"/>
  <c r="G9779" i="6"/>
  <c r="G9780" i="6"/>
  <c r="G9781" i="6"/>
  <c r="G9782" i="6"/>
  <c r="G9783" i="6"/>
  <c r="G9784" i="6"/>
  <c r="G9785" i="6"/>
  <c r="G9786" i="6"/>
  <c r="G9787" i="6"/>
  <c r="G9788" i="6"/>
  <c r="G9789" i="6"/>
  <c r="G9790" i="6"/>
  <c r="G9791" i="6"/>
  <c r="G9792" i="6"/>
  <c r="G9793" i="6"/>
  <c r="G9794" i="6"/>
  <c r="G9795" i="6"/>
  <c r="G9796" i="6"/>
  <c r="G9797" i="6"/>
  <c r="G9798" i="6"/>
  <c r="G9799" i="6"/>
  <c r="G9800" i="6"/>
  <c r="G9801" i="6"/>
  <c r="G9802" i="6"/>
  <c r="G9803" i="6"/>
  <c r="G9804" i="6"/>
  <c r="G9805" i="6"/>
  <c r="G9806" i="6"/>
  <c r="G9807" i="6"/>
  <c r="G9808" i="6"/>
  <c r="G9809" i="6"/>
  <c r="G9810" i="6"/>
  <c r="G9811" i="6"/>
  <c r="G9812" i="6"/>
  <c r="G9813" i="6"/>
  <c r="G9814" i="6"/>
  <c r="G9815" i="6"/>
  <c r="G9816" i="6"/>
  <c r="G9817" i="6"/>
  <c r="G9818" i="6"/>
  <c r="G9819" i="6"/>
  <c r="G9820" i="6"/>
  <c r="G9821" i="6"/>
  <c r="G9822" i="6"/>
  <c r="G9823" i="6"/>
  <c r="G9824" i="6"/>
  <c r="G9825" i="6"/>
  <c r="G9826" i="6"/>
  <c r="G9827" i="6"/>
  <c r="G9828" i="6"/>
  <c r="G9829" i="6"/>
  <c r="G9830" i="6"/>
  <c r="G9831" i="6"/>
  <c r="G9832" i="6"/>
  <c r="G9833" i="6"/>
  <c r="G9834" i="6"/>
  <c r="G9835" i="6"/>
  <c r="G9836" i="6"/>
  <c r="G9837" i="6"/>
  <c r="G9838" i="6"/>
  <c r="G9839" i="6"/>
  <c r="G9840" i="6"/>
  <c r="G9841" i="6"/>
  <c r="G9842" i="6"/>
  <c r="G9843" i="6"/>
  <c r="G9844" i="6"/>
  <c r="G9845" i="6"/>
  <c r="G9846" i="6"/>
  <c r="G9847" i="6"/>
  <c r="G9848" i="6"/>
  <c r="G9849" i="6"/>
  <c r="G9850" i="6"/>
  <c r="G9851" i="6"/>
  <c r="G9852" i="6"/>
  <c r="G9853" i="6"/>
  <c r="G9854" i="6"/>
  <c r="G9855" i="6"/>
  <c r="G9856" i="6"/>
  <c r="G9857" i="6"/>
  <c r="G9858" i="6"/>
  <c r="G9859" i="6"/>
  <c r="G9860" i="6"/>
  <c r="G9861" i="6"/>
  <c r="G9862" i="6"/>
  <c r="G9863" i="6"/>
  <c r="G9864" i="6"/>
  <c r="G9865" i="6"/>
  <c r="G9866" i="6"/>
  <c r="G9867" i="6"/>
  <c r="G9868" i="6"/>
  <c r="G9869" i="6"/>
  <c r="G9870" i="6"/>
  <c r="G9871" i="6"/>
  <c r="G9872" i="6"/>
  <c r="G9873" i="6"/>
  <c r="G9874" i="6"/>
  <c r="G9875" i="6"/>
  <c r="G9876" i="6"/>
  <c r="G9877" i="6"/>
  <c r="G9878" i="6"/>
  <c r="G9879" i="6"/>
  <c r="G9880" i="6"/>
  <c r="G9881" i="6"/>
  <c r="G9882" i="6"/>
  <c r="G9883" i="6"/>
  <c r="G9884" i="6"/>
  <c r="G9885" i="6"/>
  <c r="G9886" i="6"/>
  <c r="G9887" i="6"/>
  <c r="G9888" i="6"/>
  <c r="G9889" i="6"/>
  <c r="G9890" i="6"/>
  <c r="G9891" i="6"/>
  <c r="G9892" i="6"/>
  <c r="G9893" i="6"/>
  <c r="G9894" i="6"/>
  <c r="G9895" i="6"/>
  <c r="G9896" i="6"/>
  <c r="G9897" i="6"/>
  <c r="G9898" i="6"/>
  <c r="G9899" i="6"/>
  <c r="G9900" i="6"/>
  <c r="G9901" i="6"/>
  <c r="G9902" i="6"/>
  <c r="G9903" i="6"/>
  <c r="G9904" i="6"/>
  <c r="G9905" i="6"/>
  <c r="G9906" i="6"/>
  <c r="G9907" i="6"/>
  <c r="G9908" i="6"/>
  <c r="G9909" i="6"/>
  <c r="G9910" i="6"/>
  <c r="G9911" i="6"/>
  <c r="G9912" i="6"/>
  <c r="G9913" i="6"/>
  <c r="G9914" i="6"/>
  <c r="G9915" i="6"/>
  <c r="G9916" i="6"/>
  <c r="G9917" i="6"/>
  <c r="G9918" i="6"/>
  <c r="G9919" i="6"/>
  <c r="G9920" i="6"/>
  <c r="G9921" i="6"/>
  <c r="G9922" i="6"/>
  <c r="G9923" i="6"/>
  <c r="G9924" i="6"/>
  <c r="G9925" i="6"/>
  <c r="G9926" i="6"/>
  <c r="G9927" i="6"/>
  <c r="G9928" i="6"/>
  <c r="G9929" i="6"/>
  <c r="G9930" i="6"/>
  <c r="G9931" i="6"/>
  <c r="G9932" i="6"/>
  <c r="G9933" i="6"/>
  <c r="G9934" i="6"/>
  <c r="G9935" i="6"/>
  <c r="G9936" i="6"/>
  <c r="G9937" i="6"/>
  <c r="G9938" i="6"/>
  <c r="G9939" i="6"/>
  <c r="G9940" i="6"/>
  <c r="G9941" i="6"/>
  <c r="G9942" i="6"/>
  <c r="G9943" i="6"/>
  <c r="G9944" i="6"/>
  <c r="G9945" i="6"/>
  <c r="G9946" i="6"/>
  <c r="G9947" i="6"/>
  <c r="G9948" i="6"/>
  <c r="G9949" i="6"/>
  <c r="G9950" i="6"/>
  <c r="G9951" i="6"/>
  <c r="G9952" i="6"/>
  <c r="G9953" i="6"/>
  <c r="G9954" i="6"/>
  <c r="G9955" i="6"/>
  <c r="G9956" i="6"/>
  <c r="G9957" i="6"/>
  <c r="G9958" i="6"/>
  <c r="G9959" i="6"/>
  <c r="G9960" i="6"/>
  <c r="G9961" i="6"/>
  <c r="G9962" i="6"/>
  <c r="G9963" i="6"/>
  <c r="G9964" i="6"/>
  <c r="G9965" i="6"/>
  <c r="G9966" i="6"/>
  <c r="G9967" i="6"/>
  <c r="G9968" i="6"/>
  <c r="G9969" i="6"/>
  <c r="G9970" i="6"/>
  <c r="G9971" i="6"/>
  <c r="G9972" i="6"/>
  <c r="G9973" i="6"/>
  <c r="G9974" i="6"/>
  <c r="G9975" i="6"/>
  <c r="G9976" i="6"/>
  <c r="G9977" i="6"/>
  <c r="G9978" i="6"/>
  <c r="G9979" i="6"/>
  <c r="G9980" i="6"/>
  <c r="G9981" i="6"/>
  <c r="G9982" i="6"/>
  <c r="G9983" i="6"/>
  <c r="G9984" i="6"/>
  <c r="G9985" i="6"/>
  <c r="G9986" i="6"/>
  <c r="G9987" i="6"/>
  <c r="G9988" i="6"/>
  <c r="G9989" i="6"/>
  <c r="G9990" i="6"/>
  <c r="G9991" i="6"/>
  <c r="G9992" i="6"/>
  <c r="G9993" i="6"/>
  <c r="G9994" i="6"/>
  <c r="G9995" i="6"/>
  <c r="G9996" i="6"/>
  <c r="G9997" i="6"/>
  <c r="G9998" i="6"/>
  <c r="G9999" i="6"/>
  <c r="G10000" i="6"/>
  <c r="G10001" i="6"/>
  <c r="G10002" i="6"/>
  <c r="G10003" i="6"/>
  <c r="G10004" i="6"/>
  <c r="G10005" i="6"/>
  <c r="G10006" i="6"/>
  <c r="G10007" i="6"/>
  <c r="G10008" i="6"/>
  <c r="G10009" i="6"/>
  <c r="G10010" i="6"/>
  <c r="G10011" i="6"/>
  <c r="G10012" i="6"/>
  <c r="G10013" i="6"/>
  <c r="G10014" i="6"/>
  <c r="G10015" i="6"/>
  <c r="G10016" i="6"/>
  <c r="G10017" i="6"/>
  <c r="G10018" i="6"/>
  <c r="G10019" i="6"/>
  <c r="G10020" i="6"/>
  <c r="G10021" i="6"/>
  <c r="G10022" i="6"/>
  <c r="G10023" i="6"/>
  <c r="G10024" i="6"/>
  <c r="G10025" i="6"/>
  <c r="G10026" i="6"/>
  <c r="G10027" i="6"/>
  <c r="G10028" i="6"/>
  <c r="G10029" i="6"/>
  <c r="G10030" i="6"/>
  <c r="G10031" i="6"/>
  <c r="G10032" i="6"/>
  <c r="G10033" i="6"/>
  <c r="G10034" i="6"/>
  <c r="G10035" i="6"/>
  <c r="G10036" i="6"/>
  <c r="G10037" i="6"/>
  <c r="G10038" i="6"/>
  <c r="G10039" i="6"/>
  <c r="G10040" i="6"/>
  <c r="G10041" i="6"/>
  <c r="G10042" i="6"/>
  <c r="G10043" i="6"/>
  <c r="G10044" i="6"/>
  <c r="G10045" i="6"/>
  <c r="G10046" i="6"/>
  <c r="G10047" i="6"/>
  <c r="G10048" i="6"/>
  <c r="G10049" i="6"/>
  <c r="G10050" i="6"/>
  <c r="G10051" i="6"/>
  <c r="G10052" i="6"/>
  <c r="G10053" i="6"/>
  <c r="G10054" i="6"/>
  <c r="G10055" i="6"/>
  <c r="G10056" i="6"/>
  <c r="G10057" i="6"/>
  <c r="G10058" i="6"/>
  <c r="G10059" i="6"/>
  <c r="G10060" i="6"/>
  <c r="G10061" i="6"/>
  <c r="G10062" i="6"/>
  <c r="G10063" i="6"/>
  <c r="G10064" i="6"/>
  <c r="G10065" i="6"/>
  <c r="G10066" i="6"/>
  <c r="G10067" i="6"/>
  <c r="G10068" i="6"/>
  <c r="G10069" i="6"/>
  <c r="G10070" i="6"/>
  <c r="G10071" i="6"/>
  <c r="G10072" i="6"/>
  <c r="G10073" i="6"/>
  <c r="G10074" i="6"/>
  <c r="G10075" i="6"/>
  <c r="G10076" i="6"/>
  <c r="G10077" i="6"/>
  <c r="G10078" i="6"/>
  <c r="G10079" i="6"/>
  <c r="G10080" i="6"/>
  <c r="G10081" i="6"/>
  <c r="G10082" i="6"/>
  <c r="G10083" i="6"/>
  <c r="G10084" i="6"/>
  <c r="G10085" i="6"/>
  <c r="G10086" i="6"/>
  <c r="G10087" i="6"/>
  <c r="G10088" i="6"/>
  <c r="G10089" i="6"/>
  <c r="G10090" i="6"/>
  <c r="G10091" i="6"/>
  <c r="G10092" i="6"/>
  <c r="G10093" i="6"/>
  <c r="G10094" i="6"/>
  <c r="G10095" i="6"/>
  <c r="G10096" i="6"/>
  <c r="G10097" i="6"/>
  <c r="G10098" i="6"/>
  <c r="G10099" i="6"/>
  <c r="G10100" i="6"/>
  <c r="G10101" i="6"/>
  <c r="G10102" i="6"/>
  <c r="G10103" i="6"/>
  <c r="G10104" i="6"/>
  <c r="G10105" i="6"/>
  <c r="G10106" i="6"/>
  <c r="G10107" i="6"/>
  <c r="G10108" i="6"/>
  <c r="G10109" i="6"/>
  <c r="G10110" i="6"/>
  <c r="G10111" i="6"/>
  <c r="G10112" i="6"/>
  <c r="G10113" i="6"/>
  <c r="G10114" i="6"/>
  <c r="G10115" i="6"/>
  <c r="G10116" i="6"/>
  <c r="G10117" i="6"/>
  <c r="G10118" i="6"/>
  <c r="G10119" i="6"/>
  <c r="G10120" i="6"/>
  <c r="G10121" i="6"/>
  <c r="G10122" i="6"/>
  <c r="G10123" i="6"/>
  <c r="G10124" i="6"/>
  <c r="G10125" i="6"/>
  <c r="G10126" i="6"/>
  <c r="G10127" i="6"/>
  <c r="G10128" i="6"/>
  <c r="G10129" i="6"/>
  <c r="G10130" i="6"/>
  <c r="G10131" i="6"/>
  <c r="G10132" i="6"/>
  <c r="G10133" i="6"/>
  <c r="G10134" i="6"/>
  <c r="G10135" i="6"/>
  <c r="G10136" i="6"/>
  <c r="G10137" i="6"/>
  <c r="G10138" i="6"/>
  <c r="G10139" i="6"/>
  <c r="G10140" i="6"/>
  <c r="G10141" i="6"/>
  <c r="G10142" i="6"/>
  <c r="G10143" i="6"/>
  <c r="G10144" i="6"/>
  <c r="G10145" i="6"/>
  <c r="G10146" i="6"/>
  <c r="G10147" i="6"/>
  <c r="G10148" i="6"/>
  <c r="G10149" i="6"/>
  <c r="G10150" i="6"/>
  <c r="G10151" i="6"/>
  <c r="G10152" i="6"/>
  <c r="G10153" i="6"/>
  <c r="G10154" i="6"/>
  <c r="G10155" i="6"/>
  <c r="G10156" i="6"/>
  <c r="G10157" i="6"/>
  <c r="G10158" i="6"/>
  <c r="G10159" i="6"/>
  <c r="G10160" i="6"/>
  <c r="G10161" i="6"/>
  <c r="G10162" i="6"/>
  <c r="G10163" i="6"/>
  <c r="G10164" i="6"/>
  <c r="G10165" i="6"/>
  <c r="G10166" i="6"/>
  <c r="G10167" i="6"/>
  <c r="G10168" i="6"/>
  <c r="G10169" i="6"/>
  <c r="G10170" i="6"/>
  <c r="G10171" i="6"/>
  <c r="G10172" i="6"/>
  <c r="G10173" i="6"/>
  <c r="G10174" i="6"/>
  <c r="G10175" i="6"/>
  <c r="G10176" i="6"/>
  <c r="G10177" i="6"/>
  <c r="G10178" i="6"/>
  <c r="G10179" i="6"/>
  <c r="G10180" i="6"/>
  <c r="G10181" i="6"/>
  <c r="G10182" i="6"/>
  <c r="G10183" i="6"/>
  <c r="G10184" i="6"/>
  <c r="G10185" i="6"/>
  <c r="G10186" i="6"/>
  <c r="G10187" i="6"/>
  <c r="G10188" i="6"/>
  <c r="G10189" i="6"/>
  <c r="G10190" i="6"/>
  <c r="G10191" i="6"/>
  <c r="G10192" i="6"/>
  <c r="G10193" i="6"/>
  <c r="G10194" i="6"/>
  <c r="G10195" i="6"/>
  <c r="G10196" i="6"/>
  <c r="G10197" i="6"/>
  <c r="G10198" i="6"/>
  <c r="G10199" i="6"/>
  <c r="G10200" i="6"/>
  <c r="G10201" i="6"/>
  <c r="G10202" i="6"/>
  <c r="G10203" i="6"/>
  <c r="G10204" i="6"/>
  <c r="G10205" i="6"/>
  <c r="G10206" i="6"/>
  <c r="G10207" i="6"/>
  <c r="G10208" i="6"/>
  <c r="G10209" i="6"/>
  <c r="G10210" i="6"/>
  <c r="G10211" i="6"/>
  <c r="G10212" i="6"/>
  <c r="G10213" i="6"/>
  <c r="G10214" i="6"/>
  <c r="G10215" i="6"/>
  <c r="G10216" i="6"/>
  <c r="G10217" i="6"/>
  <c r="G10218" i="6"/>
  <c r="G10219" i="6"/>
  <c r="G10220" i="6"/>
  <c r="G10221" i="6"/>
  <c r="G10222" i="6"/>
  <c r="G10223" i="6"/>
  <c r="G10224" i="6"/>
  <c r="G10225" i="6"/>
  <c r="G10226" i="6"/>
  <c r="G10227" i="6"/>
  <c r="G10228" i="6"/>
  <c r="G10229" i="6"/>
  <c r="G10230" i="6"/>
  <c r="G10231" i="6"/>
  <c r="G10232" i="6"/>
  <c r="G10233" i="6"/>
  <c r="G10234" i="6"/>
  <c r="G10235" i="6"/>
  <c r="G10236" i="6"/>
  <c r="G10237" i="6"/>
  <c r="G10238" i="6"/>
  <c r="G10239" i="6"/>
  <c r="G10240" i="6"/>
  <c r="G10241" i="6"/>
  <c r="G10242" i="6"/>
  <c r="G10243" i="6"/>
  <c r="G10244" i="6"/>
  <c r="G10245" i="6"/>
  <c r="G10246" i="6"/>
  <c r="G10247" i="6"/>
  <c r="G10248" i="6"/>
  <c r="G10249" i="6"/>
  <c r="G10250" i="6"/>
  <c r="G10251" i="6"/>
  <c r="G10252" i="6"/>
  <c r="G10253" i="6"/>
  <c r="G10254" i="6"/>
  <c r="G10255" i="6"/>
  <c r="G10256" i="6"/>
  <c r="G10257" i="6"/>
  <c r="G10258" i="6"/>
  <c r="G10259" i="6"/>
  <c r="G10260" i="6"/>
  <c r="G10261" i="6"/>
  <c r="G10262" i="6"/>
  <c r="G10263" i="6"/>
  <c r="G10264" i="6"/>
  <c r="G10265" i="6"/>
  <c r="G10266" i="6"/>
  <c r="G10267" i="6"/>
  <c r="G10268" i="6"/>
  <c r="G10269" i="6"/>
  <c r="G10270" i="6"/>
  <c r="G10271" i="6"/>
  <c r="G10272" i="6"/>
  <c r="G10273" i="6"/>
  <c r="G10274" i="6"/>
  <c r="G10275" i="6"/>
  <c r="G10276" i="6"/>
  <c r="G10277" i="6"/>
  <c r="G10278" i="6"/>
  <c r="G10279" i="6"/>
  <c r="G10280" i="6"/>
  <c r="G10281" i="6"/>
  <c r="G10282" i="6"/>
  <c r="G10283" i="6"/>
  <c r="G10284" i="6"/>
  <c r="G10285" i="6"/>
  <c r="G10286" i="6"/>
  <c r="G10287" i="6"/>
  <c r="G10288" i="6"/>
  <c r="G10289" i="6"/>
  <c r="G10290" i="6"/>
  <c r="G10291" i="6"/>
  <c r="G10292" i="6"/>
  <c r="G10293" i="6"/>
  <c r="G10294" i="6"/>
  <c r="G10295" i="6"/>
  <c r="G10296" i="6"/>
  <c r="G10297" i="6"/>
  <c r="G10298" i="6"/>
  <c r="G10299" i="6"/>
  <c r="G10300" i="6"/>
  <c r="G10301" i="6"/>
  <c r="G10302" i="6"/>
  <c r="G10303" i="6"/>
  <c r="G10304" i="6"/>
  <c r="G10305" i="6"/>
  <c r="G10306" i="6"/>
  <c r="G10307" i="6"/>
  <c r="G10308" i="6"/>
  <c r="G10309" i="6"/>
  <c r="G10310" i="6"/>
  <c r="G10311" i="6"/>
  <c r="G10312" i="6"/>
  <c r="G10313" i="6"/>
  <c r="G10314" i="6"/>
  <c r="G10315" i="6"/>
  <c r="G10316" i="6"/>
  <c r="G10317" i="6"/>
  <c r="G10318" i="6"/>
  <c r="G10319" i="6"/>
  <c r="G10320" i="6"/>
  <c r="G10321" i="6"/>
  <c r="G10322" i="6"/>
  <c r="G10323" i="6"/>
  <c r="G10324" i="6"/>
  <c r="G10325" i="6"/>
  <c r="G10326" i="6"/>
  <c r="G10327" i="6"/>
  <c r="G10328" i="6"/>
  <c r="G10329" i="6"/>
  <c r="G10330" i="6"/>
  <c r="G10331" i="6"/>
  <c r="G10332" i="6"/>
  <c r="G10333" i="6"/>
  <c r="G10334" i="6"/>
  <c r="G10335" i="6"/>
  <c r="G10336" i="6"/>
  <c r="G10337" i="6"/>
  <c r="G10338" i="6"/>
  <c r="G10339" i="6"/>
  <c r="G10340" i="6"/>
  <c r="G10341" i="6"/>
  <c r="G10342" i="6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3" i="6"/>
  <c r="D114" i="6"/>
  <c r="D115" i="6"/>
  <c r="D116" i="6"/>
  <c r="D117" i="6"/>
  <c r="D118" i="6"/>
  <c r="D119" i="6"/>
  <c r="D120" i="6"/>
  <c r="D121" i="6"/>
  <c r="D122" i="6"/>
  <c r="D123" i="6"/>
  <c r="D124" i="6"/>
  <c r="D125" i="6"/>
  <c r="D126" i="6"/>
  <c r="D127" i="6"/>
  <c r="D128" i="6"/>
  <c r="D129" i="6"/>
  <c r="D130" i="6"/>
  <c r="D131" i="6"/>
  <c r="D132" i="6"/>
  <c r="D133" i="6"/>
  <c r="D134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69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299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4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1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7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6" i="6"/>
  <c r="D627" i="6"/>
  <c r="D628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8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D727" i="6"/>
  <c r="D728" i="6"/>
  <c r="D729" i="6"/>
  <c r="D730" i="6"/>
  <c r="D731" i="6"/>
  <c r="D732" i="6"/>
  <c r="D733" i="6"/>
  <c r="D734" i="6"/>
  <c r="D735" i="6"/>
  <c r="D736" i="6"/>
  <c r="D737" i="6"/>
  <c r="D738" i="6"/>
  <c r="D739" i="6"/>
  <c r="D740" i="6"/>
  <c r="D741" i="6"/>
  <c r="D742" i="6"/>
  <c r="D743" i="6"/>
  <c r="D744" i="6"/>
  <c r="D745" i="6"/>
  <c r="D746" i="6"/>
  <c r="D747" i="6"/>
  <c r="D748" i="6"/>
  <c r="D749" i="6"/>
  <c r="D750" i="6"/>
  <c r="D751" i="6"/>
  <c r="D752" i="6"/>
  <c r="D753" i="6"/>
  <c r="D754" i="6"/>
  <c r="D755" i="6"/>
  <c r="D756" i="6"/>
  <c r="D757" i="6"/>
  <c r="D758" i="6"/>
  <c r="D759" i="6"/>
  <c r="D760" i="6"/>
  <c r="D761" i="6"/>
  <c r="D762" i="6"/>
  <c r="D763" i="6"/>
  <c r="D764" i="6"/>
  <c r="D765" i="6"/>
  <c r="D766" i="6"/>
  <c r="D767" i="6"/>
  <c r="D768" i="6"/>
  <c r="D769" i="6"/>
  <c r="D770" i="6"/>
  <c r="D771" i="6"/>
  <c r="D772" i="6"/>
  <c r="D773" i="6"/>
  <c r="D774" i="6"/>
  <c r="D775" i="6"/>
  <c r="D776" i="6"/>
  <c r="D777" i="6"/>
  <c r="D778" i="6"/>
  <c r="D779" i="6"/>
  <c r="D780" i="6"/>
  <c r="D781" i="6"/>
  <c r="D782" i="6"/>
  <c r="D783" i="6"/>
  <c r="D784" i="6"/>
  <c r="D785" i="6"/>
  <c r="D786" i="6"/>
  <c r="D787" i="6"/>
  <c r="D788" i="6"/>
  <c r="D789" i="6"/>
  <c r="D790" i="6"/>
  <c r="D791" i="6"/>
  <c r="D792" i="6"/>
  <c r="D793" i="6"/>
  <c r="D794" i="6"/>
  <c r="D795" i="6"/>
  <c r="D796" i="6"/>
  <c r="D797" i="6"/>
  <c r="D798" i="6"/>
  <c r="D799" i="6"/>
  <c r="D800" i="6"/>
  <c r="D801" i="6"/>
  <c r="D802" i="6"/>
  <c r="D803" i="6"/>
  <c r="D804" i="6"/>
  <c r="D805" i="6"/>
  <c r="D806" i="6"/>
  <c r="D807" i="6"/>
  <c r="D808" i="6"/>
  <c r="D809" i="6"/>
  <c r="D810" i="6"/>
  <c r="D811" i="6"/>
  <c r="D812" i="6"/>
  <c r="D813" i="6"/>
  <c r="D814" i="6"/>
  <c r="D815" i="6"/>
  <c r="D816" i="6"/>
  <c r="D817" i="6"/>
  <c r="D818" i="6"/>
  <c r="D819" i="6"/>
  <c r="D820" i="6"/>
  <c r="D821" i="6"/>
  <c r="D822" i="6"/>
  <c r="D823" i="6"/>
  <c r="D824" i="6"/>
  <c r="D825" i="6"/>
  <c r="D826" i="6"/>
  <c r="D827" i="6"/>
  <c r="D828" i="6"/>
  <c r="D829" i="6"/>
  <c r="D830" i="6"/>
  <c r="D831" i="6"/>
  <c r="D832" i="6"/>
  <c r="D833" i="6"/>
  <c r="D834" i="6"/>
  <c r="D835" i="6"/>
  <c r="D836" i="6"/>
  <c r="D837" i="6"/>
  <c r="D838" i="6"/>
  <c r="D839" i="6"/>
  <c r="D840" i="6"/>
  <c r="D841" i="6"/>
  <c r="D842" i="6"/>
  <c r="D843" i="6"/>
  <c r="D844" i="6"/>
  <c r="D845" i="6"/>
  <c r="D846" i="6"/>
  <c r="D847" i="6"/>
  <c r="D848" i="6"/>
  <c r="D849" i="6"/>
  <c r="D850" i="6"/>
  <c r="D851" i="6"/>
  <c r="D852" i="6"/>
  <c r="D853" i="6"/>
  <c r="D854" i="6"/>
  <c r="D855" i="6"/>
  <c r="D856" i="6"/>
  <c r="D857" i="6"/>
  <c r="D858" i="6"/>
  <c r="D859" i="6"/>
  <c r="D860" i="6"/>
  <c r="D861" i="6"/>
  <c r="D862" i="6"/>
  <c r="D863" i="6"/>
  <c r="D864" i="6"/>
  <c r="D865" i="6"/>
  <c r="D866" i="6"/>
  <c r="D867" i="6"/>
  <c r="D868" i="6"/>
  <c r="D869" i="6"/>
  <c r="D870" i="6"/>
  <c r="D871" i="6"/>
  <c r="D872" i="6"/>
  <c r="D873" i="6"/>
  <c r="D874" i="6"/>
  <c r="D875" i="6"/>
  <c r="D876" i="6"/>
  <c r="D877" i="6"/>
  <c r="D878" i="6"/>
  <c r="D879" i="6"/>
  <c r="D880" i="6"/>
  <c r="D881" i="6"/>
  <c r="D882" i="6"/>
  <c r="D883" i="6"/>
  <c r="D884" i="6"/>
  <c r="D885" i="6"/>
  <c r="D886" i="6"/>
  <c r="D887" i="6"/>
  <c r="D888" i="6"/>
  <c r="D889" i="6"/>
  <c r="D890" i="6"/>
  <c r="D891" i="6"/>
  <c r="D892" i="6"/>
  <c r="D893" i="6"/>
  <c r="D894" i="6"/>
  <c r="D895" i="6"/>
  <c r="D896" i="6"/>
  <c r="D897" i="6"/>
  <c r="D898" i="6"/>
  <c r="D899" i="6"/>
  <c r="D900" i="6"/>
  <c r="D901" i="6"/>
  <c r="D902" i="6"/>
  <c r="D903" i="6"/>
  <c r="D904" i="6"/>
  <c r="D905" i="6"/>
  <c r="D906" i="6"/>
  <c r="D907" i="6"/>
  <c r="D908" i="6"/>
  <c r="D909" i="6"/>
  <c r="D910" i="6"/>
  <c r="D911" i="6"/>
  <c r="D912" i="6"/>
  <c r="D913" i="6"/>
  <c r="D914" i="6"/>
  <c r="D915" i="6"/>
  <c r="D916" i="6"/>
  <c r="D917" i="6"/>
  <c r="D918" i="6"/>
  <c r="D919" i="6"/>
  <c r="D920" i="6"/>
  <c r="D921" i="6"/>
  <c r="D922" i="6"/>
  <c r="D923" i="6"/>
  <c r="D924" i="6"/>
  <c r="D925" i="6"/>
  <c r="D926" i="6"/>
  <c r="D927" i="6"/>
  <c r="D928" i="6"/>
  <c r="D929" i="6"/>
  <c r="D930" i="6"/>
  <c r="D931" i="6"/>
  <c r="D932" i="6"/>
  <c r="D933" i="6"/>
  <c r="D934" i="6"/>
  <c r="D935" i="6"/>
  <c r="D936" i="6"/>
  <c r="D937" i="6"/>
  <c r="D938" i="6"/>
  <c r="D939" i="6"/>
  <c r="D940" i="6"/>
  <c r="D941" i="6"/>
  <c r="D942" i="6"/>
  <c r="D943" i="6"/>
  <c r="D944" i="6"/>
  <c r="D945" i="6"/>
  <c r="D946" i="6"/>
  <c r="D947" i="6"/>
  <c r="D948" i="6"/>
  <c r="D949" i="6"/>
  <c r="D950" i="6"/>
  <c r="D951" i="6"/>
  <c r="D952" i="6"/>
  <c r="D953" i="6"/>
  <c r="D954" i="6"/>
  <c r="D955" i="6"/>
  <c r="D956" i="6"/>
  <c r="D957" i="6"/>
  <c r="D958" i="6"/>
  <c r="D959" i="6"/>
  <c r="D960" i="6"/>
  <c r="D961" i="6"/>
  <c r="D962" i="6"/>
  <c r="D963" i="6"/>
  <c r="D964" i="6"/>
  <c r="D965" i="6"/>
  <c r="D966" i="6"/>
  <c r="D967" i="6"/>
  <c r="D968" i="6"/>
  <c r="D969" i="6"/>
  <c r="D970" i="6"/>
  <c r="D971" i="6"/>
  <c r="D972" i="6"/>
  <c r="D973" i="6"/>
  <c r="D974" i="6"/>
  <c r="D975" i="6"/>
  <c r="D976" i="6"/>
  <c r="D977" i="6"/>
  <c r="D978" i="6"/>
  <c r="D979" i="6"/>
  <c r="D980" i="6"/>
  <c r="D981" i="6"/>
  <c r="D982" i="6"/>
  <c r="D983" i="6"/>
  <c r="D984" i="6"/>
  <c r="D985" i="6"/>
  <c r="D986" i="6"/>
  <c r="D987" i="6"/>
  <c r="D988" i="6"/>
  <c r="D989" i="6"/>
  <c r="D990" i="6"/>
  <c r="D991" i="6"/>
  <c r="D992" i="6"/>
  <c r="D993" i="6"/>
  <c r="D994" i="6"/>
  <c r="D995" i="6"/>
  <c r="D996" i="6"/>
  <c r="D997" i="6"/>
  <c r="D998" i="6"/>
  <c r="D999" i="6"/>
  <c r="D1000" i="6"/>
  <c r="D1001" i="6"/>
  <c r="D1002" i="6"/>
  <c r="D1003" i="6"/>
  <c r="D1004" i="6"/>
  <c r="D1005" i="6"/>
  <c r="D1006" i="6"/>
  <c r="D1007" i="6"/>
  <c r="D1008" i="6"/>
  <c r="D1009" i="6"/>
  <c r="D1010" i="6"/>
  <c r="D1011" i="6"/>
  <c r="D1012" i="6"/>
  <c r="D1013" i="6"/>
  <c r="D1014" i="6"/>
  <c r="D1015" i="6"/>
  <c r="D1016" i="6"/>
  <c r="D1017" i="6"/>
  <c r="D1018" i="6"/>
  <c r="D1019" i="6"/>
  <c r="D1020" i="6"/>
  <c r="D1021" i="6"/>
  <c r="D1022" i="6"/>
  <c r="D1023" i="6"/>
  <c r="D1024" i="6"/>
  <c r="D1025" i="6"/>
  <c r="D1026" i="6"/>
  <c r="D1027" i="6"/>
  <c r="D1028" i="6"/>
  <c r="D1029" i="6"/>
  <c r="D1030" i="6"/>
  <c r="D1031" i="6"/>
  <c r="D1032" i="6"/>
  <c r="D1033" i="6"/>
  <c r="D1034" i="6"/>
  <c r="D1035" i="6"/>
  <c r="D1036" i="6"/>
  <c r="D1037" i="6"/>
  <c r="D1038" i="6"/>
  <c r="D1039" i="6"/>
  <c r="D1040" i="6"/>
  <c r="D1041" i="6"/>
  <c r="D1042" i="6"/>
  <c r="D1043" i="6"/>
  <c r="D1044" i="6"/>
  <c r="D1045" i="6"/>
  <c r="D1046" i="6"/>
  <c r="D1047" i="6"/>
  <c r="D1048" i="6"/>
  <c r="D1049" i="6"/>
  <c r="D1050" i="6"/>
  <c r="D1051" i="6"/>
  <c r="D1052" i="6"/>
  <c r="D1053" i="6"/>
  <c r="D1054" i="6"/>
  <c r="D1055" i="6"/>
  <c r="D1056" i="6"/>
  <c r="D1057" i="6"/>
  <c r="D1058" i="6"/>
  <c r="D1059" i="6"/>
  <c r="D1060" i="6"/>
  <c r="D1061" i="6"/>
  <c r="D1062" i="6"/>
  <c r="D1063" i="6"/>
  <c r="D1064" i="6"/>
  <c r="D1065" i="6"/>
  <c r="D1066" i="6"/>
  <c r="D1067" i="6"/>
  <c r="D1068" i="6"/>
  <c r="D1069" i="6"/>
  <c r="D1070" i="6"/>
  <c r="D1071" i="6"/>
  <c r="D1072" i="6"/>
  <c r="D1073" i="6"/>
  <c r="D1074" i="6"/>
  <c r="D1075" i="6"/>
  <c r="D1076" i="6"/>
  <c r="D1077" i="6"/>
  <c r="D1078" i="6"/>
  <c r="D1079" i="6"/>
  <c r="D1080" i="6"/>
  <c r="D1081" i="6"/>
  <c r="D1082" i="6"/>
  <c r="D1083" i="6"/>
  <c r="D1084" i="6"/>
  <c r="D1085" i="6"/>
  <c r="D1086" i="6"/>
  <c r="D1087" i="6"/>
  <c r="D1088" i="6"/>
  <c r="D1089" i="6"/>
  <c r="D1090" i="6"/>
  <c r="D1091" i="6"/>
  <c r="D1092" i="6"/>
  <c r="D1093" i="6"/>
  <c r="D1094" i="6"/>
  <c r="D1095" i="6"/>
  <c r="D1096" i="6"/>
  <c r="D1097" i="6"/>
  <c r="D1098" i="6"/>
  <c r="D1099" i="6"/>
  <c r="D1100" i="6"/>
  <c r="D1101" i="6"/>
  <c r="D1102" i="6"/>
  <c r="D1103" i="6"/>
  <c r="D1104" i="6"/>
  <c r="D1105" i="6"/>
  <c r="D1106" i="6"/>
  <c r="D1107" i="6"/>
  <c r="D1108" i="6"/>
  <c r="D1109" i="6"/>
  <c r="D1110" i="6"/>
  <c r="D1111" i="6"/>
  <c r="D1112" i="6"/>
  <c r="D1113" i="6"/>
  <c r="D1114" i="6"/>
  <c r="D1115" i="6"/>
  <c r="D1116" i="6"/>
  <c r="D1117" i="6"/>
  <c r="D1118" i="6"/>
  <c r="D1119" i="6"/>
  <c r="D1120" i="6"/>
  <c r="D1121" i="6"/>
  <c r="D1122" i="6"/>
  <c r="D1123" i="6"/>
  <c r="D1124" i="6"/>
  <c r="D1125" i="6"/>
  <c r="D1126" i="6"/>
  <c r="D1127" i="6"/>
  <c r="D1128" i="6"/>
  <c r="D1129" i="6"/>
  <c r="D1130" i="6"/>
  <c r="D1131" i="6"/>
  <c r="D1132" i="6"/>
  <c r="D1133" i="6"/>
  <c r="D1134" i="6"/>
  <c r="D1135" i="6"/>
  <c r="D1136" i="6"/>
  <c r="D1137" i="6"/>
  <c r="D1138" i="6"/>
  <c r="D1139" i="6"/>
  <c r="D1140" i="6"/>
  <c r="D1141" i="6"/>
  <c r="D1142" i="6"/>
  <c r="D1143" i="6"/>
  <c r="D1144" i="6"/>
  <c r="D1145" i="6"/>
  <c r="D1146" i="6"/>
  <c r="D1147" i="6"/>
  <c r="D1148" i="6"/>
  <c r="D1149" i="6"/>
  <c r="D1150" i="6"/>
  <c r="D1151" i="6"/>
  <c r="D1152" i="6"/>
  <c r="D1153" i="6"/>
  <c r="D1154" i="6"/>
  <c r="D1155" i="6"/>
  <c r="D1156" i="6"/>
  <c r="D1157" i="6"/>
  <c r="D1158" i="6"/>
  <c r="D1159" i="6"/>
  <c r="D1160" i="6"/>
  <c r="D1161" i="6"/>
  <c r="D1162" i="6"/>
  <c r="D1163" i="6"/>
  <c r="D1164" i="6"/>
  <c r="D1165" i="6"/>
  <c r="D1166" i="6"/>
  <c r="D1167" i="6"/>
  <c r="D1168" i="6"/>
  <c r="D1169" i="6"/>
  <c r="D1170" i="6"/>
  <c r="D1171" i="6"/>
  <c r="D1172" i="6"/>
  <c r="D1173" i="6"/>
  <c r="D1174" i="6"/>
  <c r="D1175" i="6"/>
  <c r="D1176" i="6"/>
  <c r="D1177" i="6"/>
  <c r="D1178" i="6"/>
  <c r="D1179" i="6"/>
  <c r="D1180" i="6"/>
  <c r="D1181" i="6"/>
  <c r="D1182" i="6"/>
  <c r="D1183" i="6"/>
  <c r="D1184" i="6"/>
  <c r="D1185" i="6"/>
  <c r="D1186" i="6"/>
  <c r="D1187" i="6"/>
  <c r="D1188" i="6"/>
  <c r="D1189" i="6"/>
  <c r="D1190" i="6"/>
  <c r="D1191" i="6"/>
  <c r="D1192" i="6"/>
  <c r="D1193" i="6"/>
  <c r="D1194" i="6"/>
  <c r="D1195" i="6"/>
  <c r="D1196" i="6"/>
  <c r="D1197" i="6"/>
  <c r="D1198" i="6"/>
  <c r="D1199" i="6"/>
  <c r="D1200" i="6"/>
  <c r="D1201" i="6"/>
  <c r="D1202" i="6"/>
  <c r="D1203" i="6"/>
  <c r="D1204" i="6"/>
  <c r="D1205" i="6"/>
  <c r="D1206" i="6"/>
  <c r="D1207" i="6"/>
  <c r="D1208" i="6"/>
  <c r="D1209" i="6"/>
  <c r="D1210" i="6"/>
  <c r="D1211" i="6"/>
  <c r="D1212" i="6"/>
  <c r="D1213" i="6"/>
  <c r="D1214" i="6"/>
  <c r="D1215" i="6"/>
  <c r="D1216" i="6"/>
  <c r="D1217" i="6"/>
  <c r="D1218" i="6"/>
  <c r="D1219" i="6"/>
  <c r="D1220" i="6"/>
  <c r="D1221" i="6"/>
  <c r="D1222" i="6"/>
  <c r="D1223" i="6"/>
  <c r="D1224" i="6"/>
  <c r="D1225" i="6"/>
  <c r="D1226" i="6"/>
  <c r="D1227" i="6"/>
  <c r="D1228" i="6"/>
  <c r="D1229" i="6"/>
  <c r="D1230" i="6"/>
  <c r="D1231" i="6"/>
  <c r="D1232" i="6"/>
  <c r="D1233" i="6"/>
  <c r="D1234" i="6"/>
  <c r="D1235" i="6"/>
  <c r="D1236" i="6"/>
  <c r="D1237" i="6"/>
  <c r="D1238" i="6"/>
  <c r="D1239" i="6"/>
  <c r="D1240" i="6"/>
  <c r="D1241" i="6"/>
  <c r="D1242" i="6"/>
  <c r="D1243" i="6"/>
  <c r="D1244" i="6"/>
  <c r="D1245" i="6"/>
  <c r="D1246" i="6"/>
  <c r="D1247" i="6"/>
  <c r="D1248" i="6"/>
  <c r="D1249" i="6"/>
  <c r="D1250" i="6"/>
  <c r="D1251" i="6"/>
  <c r="D1252" i="6"/>
  <c r="D1253" i="6"/>
  <c r="D1254" i="6"/>
  <c r="D1255" i="6"/>
  <c r="D1256" i="6"/>
  <c r="D1257" i="6"/>
  <c r="D1258" i="6"/>
  <c r="D1259" i="6"/>
  <c r="D1260" i="6"/>
  <c r="D1261" i="6"/>
  <c r="D1262" i="6"/>
  <c r="D1263" i="6"/>
  <c r="D1264" i="6"/>
  <c r="D1265" i="6"/>
  <c r="D1266" i="6"/>
  <c r="D1267" i="6"/>
  <c r="D1268" i="6"/>
  <c r="D1269" i="6"/>
  <c r="D1270" i="6"/>
  <c r="D1271" i="6"/>
  <c r="D1272" i="6"/>
  <c r="D1273" i="6"/>
  <c r="D1274" i="6"/>
  <c r="D1275" i="6"/>
  <c r="D1276" i="6"/>
  <c r="D1277" i="6"/>
  <c r="D1278" i="6"/>
  <c r="D1279" i="6"/>
  <c r="D1280" i="6"/>
  <c r="D1281" i="6"/>
  <c r="D1282" i="6"/>
  <c r="D1283" i="6"/>
  <c r="D1284" i="6"/>
  <c r="D1285" i="6"/>
  <c r="D1286" i="6"/>
  <c r="D1287" i="6"/>
  <c r="D1288" i="6"/>
  <c r="D1289" i="6"/>
  <c r="D1290" i="6"/>
  <c r="D1291" i="6"/>
  <c r="D1292" i="6"/>
  <c r="D1293" i="6"/>
  <c r="D1294" i="6"/>
  <c r="D1295" i="6"/>
  <c r="D1296" i="6"/>
  <c r="D1297" i="6"/>
  <c r="D1298" i="6"/>
  <c r="D1299" i="6"/>
  <c r="D1300" i="6"/>
  <c r="D1301" i="6"/>
  <c r="D1302" i="6"/>
  <c r="D1303" i="6"/>
  <c r="D1304" i="6"/>
  <c r="D1305" i="6"/>
  <c r="D1306" i="6"/>
  <c r="D1307" i="6"/>
  <c r="D1308" i="6"/>
  <c r="D1309" i="6"/>
  <c r="D1310" i="6"/>
  <c r="D1311" i="6"/>
  <c r="D1312" i="6"/>
  <c r="D1313" i="6"/>
  <c r="D1314" i="6"/>
  <c r="D1315" i="6"/>
  <c r="D1316" i="6"/>
  <c r="D1317" i="6"/>
  <c r="D1318" i="6"/>
  <c r="D1319" i="6"/>
  <c r="D1320" i="6"/>
  <c r="D1321" i="6"/>
  <c r="D1322" i="6"/>
  <c r="D1323" i="6"/>
  <c r="D1324" i="6"/>
  <c r="D1325" i="6"/>
  <c r="D1326" i="6"/>
  <c r="D1327" i="6"/>
  <c r="D1328" i="6"/>
  <c r="D1329" i="6"/>
  <c r="D1330" i="6"/>
  <c r="D1331" i="6"/>
  <c r="D1332" i="6"/>
  <c r="D1333" i="6"/>
  <c r="D1334" i="6"/>
  <c r="D1335" i="6"/>
  <c r="D1336" i="6"/>
  <c r="D1337" i="6"/>
  <c r="D1338" i="6"/>
  <c r="D1339" i="6"/>
  <c r="D1340" i="6"/>
  <c r="D1341" i="6"/>
  <c r="D1342" i="6"/>
  <c r="D1343" i="6"/>
  <c r="D1344" i="6"/>
  <c r="D1345" i="6"/>
  <c r="D1346" i="6"/>
  <c r="D1347" i="6"/>
  <c r="D1348" i="6"/>
  <c r="D1349" i="6"/>
  <c r="D1350" i="6"/>
  <c r="D1351" i="6"/>
  <c r="D1352" i="6"/>
  <c r="D1353" i="6"/>
  <c r="D1354" i="6"/>
  <c r="D1355" i="6"/>
  <c r="D1356" i="6"/>
  <c r="D1357" i="6"/>
  <c r="D1358" i="6"/>
  <c r="D1359" i="6"/>
  <c r="D1360" i="6"/>
  <c r="D1361" i="6"/>
  <c r="D1362" i="6"/>
  <c r="D1363" i="6"/>
  <c r="D1364" i="6"/>
  <c r="D1365" i="6"/>
  <c r="D1366" i="6"/>
  <c r="D1367" i="6"/>
  <c r="D1368" i="6"/>
  <c r="D1369" i="6"/>
  <c r="D1370" i="6"/>
  <c r="D1371" i="6"/>
  <c r="D1372" i="6"/>
  <c r="D1373" i="6"/>
  <c r="D1374" i="6"/>
  <c r="D1375" i="6"/>
  <c r="D1376" i="6"/>
  <c r="D1377" i="6"/>
  <c r="D1378" i="6"/>
  <c r="D1379" i="6"/>
  <c r="D1380" i="6"/>
  <c r="D1381" i="6"/>
  <c r="D1382" i="6"/>
  <c r="D1383" i="6"/>
  <c r="D1384" i="6"/>
  <c r="D1385" i="6"/>
  <c r="D1386" i="6"/>
  <c r="D1387" i="6"/>
  <c r="D1388" i="6"/>
  <c r="D1389" i="6"/>
  <c r="D1390" i="6"/>
  <c r="D1391" i="6"/>
  <c r="D1392" i="6"/>
  <c r="D1393" i="6"/>
  <c r="D1394" i="6"/>
  <c r="D1395" i="6"/>
  <c r="D1396" i="6"/>
  <c r="D1397" i="6"/>
  <c r="D1398" i="6"/>
  <c r="D1399" i="6"/>
  <c r="D1400" i="6"/>
  <c r="D1401" i="6"/>
  <c r="D1402" i="6"/>
  <c r="D1403" i="6"/>
  <c r="D1404" i="6"/>
  <c r="D1405" i="6"/>
  <c r="D1406" i="6"/>
  <c r="D1407" i="6"/>
  <c r="D1408" i="6"/>
  <c r="D1409" i="6"/>
  <c r="D1410" i="6"/>
  <c r="D1411" i="6"/>
  <c r="D1412" i="6"/>
  <c r="D1413" i="6"/>
  <c r="D1414" i="6"/>
  <c r="D1415" i="6"/>
  <c r="D1416" i="6"/>
  <c r="D1417" i="6"/>
  <c r="D1418" i="6"/>
  <c r="D1419" i="6"/>
  <c r="D1420" i="6"/>
  <c r="D1421" i="6"/>
  <c r="D1422" i="6"/>
  <c r="D1423" i="6"/>
  <c r="D1424" i="6"/>
  <c r="D1425" i="6"/>
  <c r="D1426" i="6"/>
  <c r="D1427" i="6"/>
  <c r="D1428" i="6"/>
  <c r="D1429" i="6"/>
  <c r="D1430" i="6"/>
  <c r="D1431" i="6"/>
  <c r="D1432" i="6"/>
  <c r="D1433" i="6"/>
  <c r="D1434" i="6"/>
  <c r="D1435" i="6"/>
  <c r="D1436" i="6"/>
  <c r="D1437" i="6"/>
  <c r="D1438" i="6"/>
  <c r="D1439" i="6"/>
  <c r="D1440" i="6"/>
  <c r="D1441" i="6"/>
  <c r="D1442" i="6"/>
  <c r="D1443" i="6"/>
  <c r="D1444" i="6"/>
  <c r="D1445" i="6"/>
  <c r="D1446" i="6"/>
  <c r="D1447" i="6"/>
  <c r="D1448" i="6"/>
  <c r="D1449" i="6"/>
  <c r="D1450" i="6"/>
  <c r="D1451" i="6"/>
  <c r="D1452" i="6"/>
  <c r="D1453" i="6"/>
  <c r="D1454" i="6"/>
  <c r="D1455" i="6"/>
  <c r="D1456" i="6"/>
  <c r="D1457" i="6"/>
  <c r="D1458" i="6"/>
  <c r="D1459" i="6"/>
  <c r="D1460" i="6"/>
  <c r="D1461" i="6"/>
  <c r="D1462" i="6"/>
  <c r="D1463" i="6"/>
  <c r="D1464" i="6"/>
  <c r="D1465" i="6"/>
  <c r="D1466" i="6"/>
  <c r="D1467" i="6"/>
  <c r="D1468" i="6"/>
  <c r="D1469" i="6"/>
  <c r="D1470" i="6"/>
  <c r="D1471" i="6"/>
  <c r="D1472" i="6"/>
  <c r="D1473" i="6"/>
  <c r="D1474" i="6"/>
  <c r="D1475" i="6"/>
  <c r="D1476" i="6"/>
  <c r="D1477" i="6"/>
  <c r="D1478" i="6"/>
  <c r="D1479" i="6"/>
  <c r="D1480" i="6"/>
  <c r="D1481" i="6"/>
  <c r="D1482" i="6"/>
  <c r="D1483" i="6"/>
  <c r="D1484" i="6"/>
  <c r="D1485" i="6"/>
  <c r="D1486" i="6"/>
  <c r="D1487" i="6"/>
  <c r="D1488" i="6"/>
  <c r="D1489" i="6"/>
  <c r="D1490" i="6"/>
  <c r="D1491" i="6"/>
  <c r="D1492" i="6"/>
  <c r="D1493" i="6"/>
  <c r="D1494" i="6"/>
  <c r="D1495" i="6"/>
  <c r="D1496" i="6"/>
  <c r="D1497" i="6"/>
  <c r="D1498" i="6"/>
  <c r="D1499" i="6"/>
  <c r="D1500" i="6"/>
  <c r="D1501" i="6"/>
  <c r="D1502" i="6"/>
  <c r="D1503" i="6"/>
  <c r="D1504" i="6"/>
  <c r="D1505" i="6"/>
  <c r="D1506" i="6"/>
  <c r="D1507" i="6"/>
  <c r="D1508" i="6"/>
  <c r="D1509" i="6"/>
  <c r="D1510" i="6"/>
  <c r="D1511" i="6"/>
  <c r="D1512" i="6"/>
  <c r="D1513" i="6"/>
  <c r="D1514" i="6"/>
  <c r="D1515" i="6"/>
  <c r="D1516" i="6"/>
  <c r="D1517" i="6"/>
  <c r="D1518" i="6"/>
  <c r="D1519" i="6"/>
  <c r="D1520" i="6"/>
  <c r="D1521" i="6"/>
  <c r="D1522" i="6"/>
  <c r="D1523" i="6"/>
  <c r="D1524" i="6"/>
  <c r="D1525" i="6"/>
  <c r="D1526" i="6"/>
  <c r="D1527" i="6"/>
  <c r="D1528" i="6"/>
  <c r="D1529" i="6"/>
  <c r="D1530" i="6"/>
  <c r="D1531" i="6"/>
  <c r="D1532" i="6"/>
  <c r="D1533" i="6"/>
  <c r="D1534" i="6"/>
  <c r="D1535" i="6"/>
  <c r="D1536" i="6"/>
  <c r="D1537" i="6"/>
  <c r="D1538" i="6"/>
  <c r="D1539" i="6"/>
  <c r="D1540" i="6"/>
  <c r="D1541" i="6"/>
  <c r="D1542" i="6"/>
  <c r="D1543" i="6"/>
  <c r="D1544" i="6"/>
  <c r="D1545" i="6"/>
  <c r="D1546" i="6"/>
  <c r="D1547" i="6"/>
  <c r="D1548" i="6"/>
  <c r="D1549" i="6"/>
  <c r="D1550" i="6"/>
  <c r="D1551" i="6"/>
  <c r="D1552" i="6"/>
  <c r="D1553" i="6"/>
  <c r="D1554" i="6"/>
  <c r="D1555" i="6"/>
  <c r="D1556" i="6"/>
  <c r="D1557" i="6"/>
  <c r="D1558" i="6"/>
  <c r="D1559" i="6"/>
  <c r="D1560" i="6"/>
  <c r="D1561" i="6"/>
  <c r="D1562" i="6"/>
  <c r="D1563" i="6"/>
  <c r="D1564" i="6"/>
  <c r="D1565" i="6"/>
  <c r="D1566" i="6"/>
  <c r="D1567" i="6"/>
  <c r="D1568" i="6"/>
  <c r="D1569" i="6"/>
  <c r="D1570" i="6"/>
  <c r="D1571" i="6"/>
  <c r="D1572" i="6"/>
  <c r="D1573" i="6"/>
  <c r="D1574" i="6"/>
  <c r="D1575" i="6"/>
  <c r="D1576" i="6"/>
  <c r="D1577" i="6"/>
  <c r="D1578" i="6"/>
  <c r="D1579" i="6"/>
  <c r="D1580" i="6"/>
  <c r="D1581" i="6"/>
  <c r="D1582" i="6"/>
  <c r="D1583" i="6"/>
  <c r="D1584" i="6"/>
  <c r="D1585" i="6"/>
  <c r="D1586" i="6"/>
  <c r="D1587" i="6"/>
  <c r="D1588" i="6"/>
  <c r="D1589" i="6"/>
  <c r="D1590" i="6"/>
  <c r="D1591" i="6"/>
  <c r="D1592" i="6"/>
  <c r="D1593" i="6"/>
  <c r="D1594" i="6"/>
  <c r="D1595" i="6"/>
  <c r="D1596" i="6"/>
  <c r="D1597" i="6"/>
  <c r="D1598" i="6"/>
  <c r="D1599" i="6"/>
  <c r="D1600" i="6"/>
  <c r="D1601" i="6"/>
  <c r="D1602" i="6"/>
  <c r="D1603" i="6"/>
  <c r="D1604" i="6"/>
  <c r="D1605" i="6"/>
  <c r="D1606" i="6"/>
  <c r="D1607" i="6"/>
  <c r="D1608" i="6"/>
  <c r="D1609" i="6"/>
  <c r="D1610" i="6"/>
  <c r="D1611" i="6"/>
  <c r="D1612" i="6"/>
  <c r="D1613" i="6"/>
  <c r="D1614" i="6"/>
  <c r="D1615" i="6"/>
  <c r="D1616" i="6"/>
  <c r="D1617" i="6"/>
  <c r="D1618" i="6"/>
  <c r="D1619" i="6"/>
  <c r="D1620" i="6"/>
  <c r="D1621" i="6"/>
  <c r="D1622" i="6"/>
  <c r="D1623" i="6"/>
  <c r="D1624" i="6"/>
  <c r="D1625" i="6"/>
  <c r="D1626" i="6"/>
  <c r="D1627" i="6"/>
  <c r="D1628" i="6"/>
  <c r="D1629" i="6"/>
  <c r="D1630" i="6"/>
  <c r="D1631" i="6"/>
  <c r="D1632" i="6"/>
  <c r="D1633" i="6"/>
  <c r="D1634" i="6"/>
  <c r="D1635" i="6"/>
  <c r="D1636" i="6"/>
  <c r="D1637" i="6"/>
  <c r="D1638" i="6"/>
  <c r="D1639" i="6"/>
  <c r="D1640" i="6"/>
  <c r="D1641" i="6"/>
  <c r="D1642" i="6"/>
  <c r="D1643" i="6"/>
  <c r="D1644" i="6"/>
  <c r="D1645" i="6"/>
  <c r="D1646" i="6"/>
  <c r="D1647" i="6"/>
  <c r="D1648" i="6"/>
  <c r="D1649" i="6"/>
  <c r="D1650" i="6"/>
  <c r="D1651" i="6"/>
  <c r="D1652" i="6"/>
  <c r="D1653" i="6"/>
  <c r="D1654" i="6"/>
  <c r="D1655" i="6"/>
  <c r="D1656" i="6"/>
  <c r="D1657" i="6"/>
  <c r="D1658" i="6"/>
  <c r="D1659" i="6"/>
  <c r="D1660" i="6"/>
  <c r="D1661" i="6"/>
  <c r="D1662" i="6"/>
  <c r="D1663" i="6"/>
  <c r="D1664" i="6"/>
  <c r="D1665" i="6"/>
  <c r="D1666" i="6"/>
  <c r="D1667" i="6"/>
  <c r="D1668" i="6"/>
  <c r="D1669" i="6"/>
  <c r="D1670" i="6"/>
  <c r="D1671" i="6"/>
  <c r="D1672" i="6"/>
  <c r="D1673" i="6"/>
  <c r="D1674" i="6"/>
  <c r="D1675" i="6"/>
  <c r="D1676" i="6"/>
  <c r="D1677" i="6"/>
  <c r="D1678" i="6"/>
  <c r="D1679" i="6"/>
  <c r="D1680" i="6"/>
  <c r="D1681" i="6"/>
  <c r="D1682" i="6"/>
  <c r="D1683" i="6"/>
  <c r="D1684" i="6"/>
  <c r="D1685" i="6"/>
  <c r="D1686" i="6"/>
  <c r="D1687" i="6"/>
  <c r="D1688" i="6"/>
  <c r="D1689" i="6"/>
  <c r="D1690" i="6"/>
  <c r="D1691" i="6"/>
  <c r="D1692" i="6"/>
  <c r="D1693" i="6"/>
  <c r="D1694" i="6"/>
  <c r="D1695" i="6"/>
  <c r="D1696" i="6"/>
  <c r="D1697" i="6"/>
  <c r="D1698" i="6"/>
  <c r="D1699" i="6"/>
  <c r="D1700" i="6"/>
  <c r="D1701" i="6"/>
  <c r="D1702" i="6"/>
  <c r="D1703" i="6"/>
  <c r="D1704" i="6"/>
  <c r="D1705" i="6"/>
  <c r="D1706" i="6"/>
  <c r="D1707" i="6"/>
  <c r="D1708" i="6"/>
  <c r="D1709" i="6"/>
  <c r="D1710" i="6"/>
  <c r="D1711" i="6"/>
  <c r="D1712" i="6"/>
  <c r="D1713" i="6"/>
  <c r="D1714" i="6"/>
  <c r="D1715" i="6"/>
  <c r="D1716" i="6"/>
  <c r="D1717" i="6"/>
  <c r="D1718" i="6"/>
  <c r="D1719" i="6"/>
  <c r="D1720" i="6"/>
  <c r="D1721" i="6"/>
  <c r="D1722" i="6"/>
  <c r="D1723" i="6"/>
  <c r="D1724" i="6"/>
  <c r="D1725" i="6"/>
  <c r="D1726" i="6"/>
  <c r="D1727" i="6"/>
  <c r="D1728" i="6"/>
  <c r="D1729" i="6"/>
  <c r="D1730" i="6"/>
  <c r="D1731" i="6"/>
  <c r="D1732" i="6"/>
  <c r="D1733" i="6"/>
  <c r="D1734" i="6"/>
  <c r="D1735" i="6"/>
  <c r="D1736" i="6"/>
  <c r="D1737" i="6"/>
  <c r="D1738" i="6"/>
  <c r="D1739" i="6"/>
  <c r="D1740" i="6"/>
  <c r="D1741" i="6"/>
  <c r="D1742" i="6"/>
  <c r="D1743" i="6"/>
  <c r="D1744" i="6"/>
  <c r="D1745" i="6"/>
  <c r="D1746" i="6"/>
  <c r="D1747" i="6"/>
  <c r="D1748" i="6"/>
  <c r="D1749" i="6"/>
  <c r="D1750" i="6"/>
  <c r="D1751" i="6"/>
  <c r="D1752" i="6"/>
  <c r="D1753" i="6"/>
  <c r="D1754" i="6"/>
  <c r="D1755" i="6"/>
  <c r="D1756" i="6"/>
  <c r="D1757" i="6"/>
  <c r="D1758" i="6"/>
  <c r="D1759" i="6"/>
  <c r="D1760" i="6"/>
  <c r="D1761" i="6"/>
  <c r="D1762" i="6"/>
  <c r="D1763" i="6"/>
  <c r="D1764" i="6"/>
  <c r="D1765" i="6"/>
  <c r="D1766" i="6"/>
  <c r="D1767" i="6"/>
  <c r="D1768" i="6"/>
  <c r="D1769" i="6"/>
  <c r="D1770" i="6"/>
  <c r="D1771" i="6"/>
  <c r="D1772" i="6"/>
  <c r="D1773" i="6"/>
  <c r="D1774" i="6"/>
  <c r="D1775" i="6"/>
  <c r="D1776" i="6"/>
  <c r="D1777" i="6"/>
  <c r="D1778" i="6"/>
  <c r="D1779" i="6"/>
  <c r="D1780" i="6"/>
  <c r="D1781" i="6"/>
  <c r="D1782" i="6"/>
  <c r="D1783" i="6"/>
  <c r="D1784" i="6"/>
  <c r="D1785" i="6"/>
  <c r="D1786" i="6"/>
  <c r="D1787" i="6"/>
  <c r="D1788" i="6"/>
  <c r="D1789" i="6"/>
  <c r="D1790" i="6"/>
  <c r="D1791" i="6"/>
  <c r="D1792" i="6"/>
  <c r="D1793" i="6"/>
  <c r="D1794" i="6"/>
  <c r="D1795" i="6"/>
  <c r="D1796" i="6"/>
  <c r="D1797" i="6"/>
  <c r="D1798" i="6"/>
  <c r="D1799" i="6"/>
  <c r="D1800" i="6"/>
  <c r="D1801" i="6"/>
  <c r="D1802" i="6"/>
  <c r="D1803" i="6"/>
  <c r="D1804" i="6"/>
  <c r="D1805" i="6"/>
  <c r="D1806" i="6"/>
  <c r="D1807" i="6"/>
  <c r="D1808" i="6"/>
  <c r="D1809" i="6"/>
  <c r="D1810" i="6"/>
  <c r="D1811" i="6"/>
  <c r="D1812" i="6"/>
  <c r="D1813" i="6"/>
  <c r="D1814" i="6"/>
  <c r="D1815" i="6"/>
  <c r="D1816" i="6"/>
  <c r="D1817" i="6"/>
  <c r="D1818" i="6"/>
  <c r="D1819" i="6"/>
  <c r="D1820" i="6"/>
  <c r="D1821" i="6"/>
  <c r="D1822" i="6"/>
  <c r="D1823" i="6"/>
  <c r="D1824" i="6"/>
  <c r="D1825" i="6"/>
  <c r="D1826" i="6"/>
  <c r="D1827" i="6"/>
  <c r="D1828" i="6"/>
  <c r="D1829" i="6"/>
  <c r="D1830" i="6"/>
  <c r="D1831" i="6"/>
  <c r="D1832" i="6"/>
  <c r="D1833" i="6"/>
  <c r="D1834" i="6"/>
  <c r="D1835" i="6"/>
  <c r="D1836" i="6"/>
  <c r="D1837" i="6"/>
  <c r="D1838" i="6"/>
  <c r="D1839" i="6"/>
  <c r="D1840" i="6"/>
  <c r="D1841" i="6"/>
  <c r="D1842" i="6"/>
  <c r="D1843" i="6"/>
  <c r="D1844" i="6"/>
  <c r="D1845" i="6"/>
  <c r="D1846" i="6"/>
  <c r="D1847" i="6"/>
  <c r="D1848" i="6"/>
  <c r="D1849" i="6"/>
  <c r="D1850" i="6"/>
  <c r="D1851" i="6"/>
  <c r="D1852" i="6"/>
  <c r="D1853" i="6"/>
  <c r="D1854" i="6"/>
  <c r="D1855" i="6"/>
  <c r="D1856" i="6"/>
  <c r="D1857" i="6"/>
  <c r="D1858" i="6"/>
  <c r="D1859" i="6"/>
  <c r="D1860" i="6"/>
  <c r="D1861" i="6"/>
  <c r="D1862" i="6"/>
  <c r="D1863" i="6"/>
  <c r="D1864" i="6"/>
  <c r="D1865" i="6"/>
  <c r="D1866" i="6"/>
  <c r="D1867" i="6"/>
  <c r="D1868" i="6"/>
  <c r="D1869" i="6"/>
  <c r="D1870" i="6"/>
  <c r="D1871" i="6"/>
  <c r="D1872" i="6"/>
  <c r="D1873" i="6"/>
  <c r="D1874" i="6"/>
  <c r="D1875" i="6"/>
  <c r="D1876" i="6"/>
  <c r="D1877" i="6"/>
  <c r="D1878" i="6"/>
  <c r="D1879" i="6"/>
  <c r="D1880" i="6"/>
  <c r="D1881" i="6"/>
  <c r="D1882" i="6"/>
  <c r="D1883" i="6"/>
  <c r="D1884" i="6"/>
  <c r="D1885" i="6"/>
  <c r="D1886" i="6"/>
  <c r="D1887" i="6"/>
  <c r="D1888" i="6"/>
  <c r="D1889" i="6"/>
  <c r="D1890" i="6"/>
  <c r="D1891" i="6"/>
  <c r="D1892" i="6"/>
  <c r="D1893" i="6"/>
  <c r="D1894" i="6"/>
  <c r="D1895" i="6"/>
  <c r="D1896" i="6"/>
  <c r="D1897" i="6"/>
  <c r="D1898" i="6"/>
  <c r="D1899" i="6"/>
  <c r="D1900" i="6"/>
  <c r="D1901" i="6"/>
  <c r="D1902" i="6"/>
  <c r="D1903" i="6"/>
  <c r="D1904" i="6"/>
  <c r="D1905" i="6"/>
  <c r="D1906" i="6"/>
  <c r="D1907" i="6"/>
  <c r="D1908" i="6"/>
  <c r="D1909" i="6"/>
  <c r="D1910" i="6"/>
  <c r="D1911" i="6"/>
  <c r="D1912" i="6"/>
  <c r="D1913" i="6"/>
  <c r="D1914" i="6"/>
  <c r="D1915" i="6"/>
  <c r="D1916" i="6"/>
  <c r="D1917" i="6"/>
  <c r="D1918" i="6"/>
  <c r="D1919" i="6"/>
  <c r="D1920" i="6"/>
  <c r="D1921" i="6"/>
  <c r="D1922" i="6"/>
  <c r="D1923" i="6"/>
  <c r="D1924" i="6"/>
  <c r="D1925" i="6"/>
  <c r="D1926" i="6"/>
  <c r="D1927" i="6"/>
  <c r="D1928" i="6"/>
  <c r="D1929" i="6"/>
  <c r="D1930" i="6"/>
  <c r="D1931" i="6"/>
  <c r="D1932" i="6"/>
  <c r="D1933" i="6"/>
  <c r="D1934" i="6"/>
  <c r="D1935" i="6"/>
  <c r="D1936" i="6"/>
  <c r="D1937" i="6"/>
  <c r="D1938" i="6"/>
  <c r="D1939" i="6"/>
  <c r="D1940" i="6"/>
  <c r="D1941" i="6"/>
  <c r="D1942" i="6"/>
  <c r="D1943" i="6"/>
  <c r="D1944" i="6"/>
  <c r="D1945" i="6"/>
  <c r="D1946" i="6"/>
  <c r="D1947" i="6"/>
  <c r="D1948" i="6"/>
  <c r="D1949" i="6"/>
  <c r="D1950" i="6"/>
  <c r="D1951" i="6"/>
  <c r="D1952" i="6"/>
  <c r="D1953" i="6"/>
  <c r="D1954" i="6"/>
  <c r="D1955" i="6"/>
  <c r="D1956" i="6"/>
  <c r="D1957" i="6"/>
  <c r="D1958" i="6"/>
  <c r="D1959" i="6"/>
  <c r="D1960" i="6"/>
  <c r="D1961" i="6"/>
  <c r="D1962" i="6"/>
  <c r="D1963" i="6"/>
  <c r="D1964" i="6"/>
  <c r="D1965" i="6"/>
  <c r="D1966" i="6"/>
  <c r="D1967" i="6"/>
  <c r="D1968" i="6"/>
  <c r="D1969" i="6"/>
  <c r="D1970" i="6"/>
  <c r="D1971" i="6"/>
  <c r="D1972" i="6"/>
  <c r="D1973" i="6"/>
  <c r="D1974" i="6"/>
  <c r="D1975" i="6"/>
  <c r="D1976" i="6"/>
  <c r="D1977" i="6"/>
  <c r="D1978" i="6"/>
  <c r="D1979" i="6"/>
  <c r="D1980" i="6"/>
  <c r="D1981" i="6"/>
  <c r="D1982" i="6"/>
  <c r="D1983" i="6"/>
  <c r="D1984" i="6"/>
  <c r="D1985" i="6"/>
  <c r="D1986" i="6"/>
  <c r="D1987" i="6"/>
  <c r="D1988" i="6"/>
  <c r="D1989" i="6"/>
  <c r="D1990" i="6"/>
  <c r="D1991" i="6"/>
  <c r="D1992" i="6"/>
  <c r="D1993" i="6"/>
  <c r="D1994" i="6"/>
  <c r="D1995" i="6"/>
  <c r="D1996" i="6"/>
  <c r="D1997" i="6"/>
  <c r="D1998" i="6"/>
  <c r="D1999" i="6"/>
  <c r="D2000" i="6"/>
  <c r="D2001" i="6"/>
  <c r="D2002" i="6"/>
  <c r="D2003" i="6"/>
  <c r="D2004" i="6"/>
  <c r="D2005" i="6"/>
  <c r="D2006" i="6"/>
  <c r="D2007" i="6"/>
  <c r="D2008" i="6"/>
  <c r="D2009" i="6"/>
  <c r="D2010" i="6"/>
  <c r="D2011" i="6"/>
  <c r="D2012" i="6"/>
  <c r="D2013" i="6"/>
  <c r="D2014" i="6"/>
  <c r="D2015" i="6"/>
  <c r="D2016" i="6"/>
  <c r="D2017" i="6"/>
  <c r="D2018" i="6"/>
  <c r="D2019" i="6"/>
  <c r="D2020" i="6"/>
  <c r="D2021" i="6"/>
  <c r="D2022" i="6"/>
  <c r="D2023" i="6"/>
  <c r="D2024" i="6"/>
  <c r="D2025" i="6"/>
  <c r="D2026" i="6"/>
  <c r="D2027" i="6"/>
  <c r="D2028" i="6"/>
  <c r="D2029" i="6"/>
  <c r="D2030" i="6"/>
  <c r="D2031" i="6"/>
  <c r="D2032" i="6"/>
  <c r="D2033" i="6"/>
  <c r="D2034" i="6"/>
  <c r="D2035" i="6"/>
  <c r="D2036" i="6"/>
  <c r="D2037" i="6"/>
  <c r="D2038" i="6"/>
  <c r="D2039" i="6"/>
  <c r="D2040" i="6"/>
  <c r="D2041" i="6"/>
  <c r="D2042" i="6"/>
  <c r="D2043" i="6"/>
  <c r="D2044" i="6"/>
  <c r="D2045" i="6"/>
  <c r="D2046" i="6"/>
  <c r="D2047" i="6"/>
  <c r="D2048" i="6"/>
  <c r="D2049" i="6"/>
  <c r="D2050" i="6"/>
  <c r="D2051" i="6"/>
  <c r="D2052" i="6"/>
  <c r="D2053" i="6"/>
  <c r="D2054" i="6"/>
  <c r="D2055" i="6"/>
  <c r="D2056" i="6"/>
  <c r="D2057" i="6"/>
  <c r="D2058" i="6"/>
  <c r="D2059" i="6"/>
  <c r="D2060" i="6"/>
  <c r="D2061" i="6"/>
  <c r="D2062" i="6"/>
  <c r="D2063" i="6"/>
  <c r="D2064" i="6"/>
  <c r="D2065" i="6"/>
  <c r="D2066" i="6"/>
  <c r="D2067" i="6"/>
  <c r="D2068" i="6"/>
  <c r="D2069" i="6"/>
  <c r="D2070" i="6"/>
  <c r="D2071" i="6"/>
  <c r="D2072" i="6"/>
  <c r="D2073" i="6"/>
  <c r="D2074" i="6"/>
  <c r="D2075" i="6"/>
  <c r="D2076" i="6"/>
  <c r="D2077" i="6"/>
  <c r="D2078" i="6"/>
  <c r="D2079" i="6"/>
  <c r="D2080" i="6"/>
  <c r="D2081" i="6"/>
  <c r="D2082" i="6"/>
  <c r="D2083" i="6"/>
  <c r="D2084" i="6"/>
  <c r="D2085" i="6"/>
  <c r="D2086" i="6"/>
  <c r="D2087" i="6"/>
  <c r="D2088" i="6"/>
  <c r="D2089" i="6"/>
  <c r="D2090" i="6"/>
  <c r="D2091" i="6"/>
  <c r="D2092" i="6"/>
  <c r="D2093" i="6"/>
  <c r="D2094" i="6"/>
  <c r="D2095" i="6"/>
  <c r="D2096" i="6"/>
  <c r="D2097" i="6"/>
  <c r="D2098" i="6"/>
  <c r="D2099" i="6"/>
  <c r="D2100" i="6"/>
  <c r="D2101" i="6"/>
  <c r="D2102" i="6"/>
  <c r="D2103" i="6"/>
  <c r="D2104" i="6"/>
  <c r="D2105" i="6"/>
  <c r="D2106" i="6"/>
  <c r="D2107" i="6"/>
  <c r="D2108" i="6"/>
  <c r="D2109" i="6"/>
  <c r="D2110" i="6"/>
  <c r="D2111" i="6"/>
  <c r="D2112" i="6"/>
  <c r="D2113" i="6"/>
  <c r="D2114" i="6"/>
  <c r="D2115" i="6"/>
  <c r="D2116" i="6"/>
  <c r="D2117" i="6"/>
  <c r="D2118" i="6"/>
  <c r="D2119" i="6"/>
  <c r="D2120" i="6"/>
  <c r="D2121" i="6"/>
  <c r="D2122" i="6"/>
  <c r="D2123" i="6"/>
  <c r="D2124" i="6"/>
  <c r="D2125" i="6"/>
  <c r="D2126" i="6"/>
  <c r="D2127" i="6"/>
  <c r="D2128" i="6"/>
  <c r="D2129" i="6"/>
  <c r="D2130" i="6"/>
  <c r="D2131" i="6"/>
  <c r="D2132" i="6"/>
  <c r="D2133" i="6"/>
  <c r="D2134" i="6"/>
  <c r="D2135" i="6"/>
  <c r="D2136" i="6"/>
  <c r="D2137" i="6"/>
  <c r="D2138" i="6"/>
  <c r="D2139" i="6"/>
  <c r="D2140" i="6"/>
  <c r="D2141" i="6"/>
  <c r="D2142" i="6"/>
  <c r="D2143" i="6"/>
  <c r="D2144" i="6"/>
  <c r="D2145" i="6"/>
  <c r="D2146" i="6"/>
  <c r="D2147" i="6"/>
  <c r="D2148" i="6"/>
  <c r="D2149" i="6"/>
  <c r="D2150" i="6"/>
  <c r="D2151" i="6"/>
  <c r="D2152" i="6"/>
  <c r="D2153" i="6"/>
  <c r="D2154" i="6"/>
  <c r="D2155" i="6"/>
  <c r="D2156" i="6"/>
  <c r="D2157" i="6"/>
  <c r="D2158" i="6"/>
  <c r="D2159" i="6"/>
  <c r="D2160" i="6"/>
  <c r="D2161" i="6"/>
  <c r="D2162" i="6"/>
  <c r="D2163" i="6"/>
  <c r="D2164" i="6"/>
  <c r="D2165" i="6"/>
  <c r="D2166" i="6"/>
  <c r="D2167" i="6"/>
  <c r="D2168" i="6"/>
  <c r="D2169" i="6"/>
  <c r="D2170" i="6"/>
  <c r="D2171" i="6"/>
  <c r="D2172" i="6"/>
  <c r="D2173" i="6"/>
  <c r="D2174" i="6"/>
  <c r="D2175" i="6"/>
  <c r="D2176" i="6"/>
  <c r="D2177" i="6"/>
  <c r="D2178" i="6"/>
  <c r="D2179" i="6"/>
  <c r="D2180" i="6"/>
  <c r="D2181" i="6"/>
  <c r="D2182" i="6"/>
  <c r="D2183" i="6"/>
  <c r="D2184" i="6"/>
  <c r="D2185" i="6"/>
  <c r="D2186" i="6"/>
  <c r="D2187" i="6"/>
  <c r="D2188" i="6"/>
  <c r="D2189" i="6"/>
  <c r="D2190" i="6"/>
  <c r="D2191" i="6"/>
  <c r="D2192" i="6"/>
  <c r="D2193" i="6"/>
  <c r="D2194" i="6"/>
  <c r="D2195" i="6"/>
  <c r="D2196" i="6"/>
  <c r="D2197" i="6"/>
  <c r="D2198" i="6"/>
  <c r="D2199" i="6"/>
  <c r="D2200" i="6"/>
  <c r="D2201" i="6"/>
  <c r="D2202" i="6"/>
  <c r="D2203" i="6"/>
  <c r="D2204" i="6"/>
  <c r="D2205" i="6"/>
  <c r="D2206" i="6"/>
  <c r="D2207" i="6"/>
  <c r="D2208" i="6"/>
  <c r="D2209" i="6"/>
  <c r="D2210" i="6"/>
  <c r="D2211" i="6"/>
  <c r="D2212" i="6"/>
  <c r="D2213" i="6"/>
  <c r="D2214" i="6"/>
  <c r="D2215" i="6"/>
  <c r="D2216" i="6"/>
  <c r="D2217" i="6"/>
  <c r="D2218" i="6"/>
  <c r="D2219" i="6"/>
  <c r="D2220" i="6"/>
  <c r="D2221" i="6"/>
  <c r="D2222" i="6"/>
  <c r="D2223" i="6"/>
  <c r="D2224" i="6"/>
  <c r="D2225" i="6"/>
  <c r="D2226" i="6"/>
  <c r="D2227" i="6"/>
  <c r="D2228" i="6"/>
  <c r="D2229" i="6"/>
  <c r="D2230" i="6"/>
  <c r="D2231" i="6"/>
  <c r="D2232" i="6"/>
  <c r="D2233" i="6"/>
  <c r="D2234" i="6"/>
  <c r="D2235" i="6"/>
  <c r="D2236" i="6"/>
  <c r="D2237" i="6"/>
  <c r="D2238" i="6"/>
  <c r="D2239" i="6"/>
  <c r="D2240" i="6"/>
  <c r="D2241" i="6"/>
  <c r="D2242" i="6"/>
  <c r="D2243" i="6"/>
  <c r="D2244" i="6"/>
  <c r="D2245" i="6"/>
  <c r="D2246" i="6"/>
  <c r="D2247" i="6"/>
  <c r="D2248" i="6"/>
  <c r="D2249" i="6"/>
  <c r="D2250" i="6"/>
  <c r="D2251" i="6"/>
  <c r="D2252" i="6"/>
  <c r="D2253" i="6"/>
  <c r="D2254" i="6"/>
  <c r="D2255" i="6"/>
  <c r="D2256" i="6"/>
  <c r="D2257" i="6"/>
  <c r="D2258" i="6"/>
  <c r="D2259" i="6"/>
  <c r="D2260" i="6"/>
  <c r="D2261" i="6"/>
  <c r="D2262" i="6"/>
  <c r="D2263" i="6"/>
  <c r="D2264" i="6"/>
  <c r="D2265" i="6"/>
  <c r="D2266" i="6"/>
  <c r="D2267" i="6"/>
  <c r="D2268" i="6"/>
  <c r="D2269" i="6"/>
  <c r="D2270" i="6"/>
  <c r="D2271" i="6"/>
  <c r="D2272" i="6"/>
  <c r="D2273" i="6"/>
  <c r="D2274" i="6"/>
  <c r="D2275" i="6"/>
  <c r="D2276" i="6"/>
  <c r="D2277" i="6"/>
  <c r="D2278" i="6"/>
  <c r="D2279" i="6"/>
  <c r="D2280" i="6"/>
  <c r="D2281" i="6"/>
  <c r="D2282" i="6"/>
  <c r="D2283" i="6"/>
  <c r="D2284" i="6"/>
  <c r="D2285" i="6"/>
  <c r="D2286" i="6"/>
  <c r="D2287" i="6"/>
  <c r="D2288" i="6"/>
  <c r="D2289" i="6"/>
  <c r="D2290" i="6"/>
  <c r="D2291" i="6"/>
  <c r="D2292" i="6"/>
  <c r="D2293" i="6"/>
  <c r="D2294" i="6"/>
  <c r="D2295" i="6"/>
  <c r="D2296" i="6"/>
  <c r="D2297" i="6"/>
  <c r="D2298" i="6"/>
  <c r="D2299" i="6"/>
  <c r="D2300" i="6"/>
  <c r="D2301" i="6"/>
  <c r="D2302" i="6"/>
  <c r="D2303" i="6"/>
  <c r="D2304" i="6"/>
  <c r="D2305" i="6"/>
  <c r="D2306" i="6"/>
  <c r="D2307" i="6"/>
  <c r="D2308" i="6"/>
  <c r="D2309" i="6"/>
  <c r="D2310" i="6"/>
  <c r="D2311" i="6"/>
  <c r="D2312" i="6"/>
  <c r="D2313" i="6"/>
  <c r="D2314" i="6"/>
  <c r="D2315" i="6"/>
  <c r="D2316" i="6"/>
  <c r="D2317" i="6"/>
  <c r="D2318" i="6"/>
  <c r="D2319" i="6"/>
  <c r="D2320" i="6"/>
  <c r="D2321" i="6"/>
  <c r="D2322" i="6"/>
  <c r="D2323" i="6"/>
  <c r="D2324" i="6"/>
  <c r="D2325" i="6"/>
  <c r="D2326" i="6"/>
  <c r="D2327" i="6"/>
  <c r="D2328" i="6"/>
  <c r="D2329" i="6"/>
  <c r="D2330" i="6"/>
  <c r="D2331" i="6"/>
  <c r="D2332" i="6"/>
  <c r="D2333" i="6"/>
  <c r="D2334" i="6"/>
  <c r="D2335" i="6"/>
  <c r="D2336" i="6"/>
  <c r="D2337" i="6"/>
  <c r="D2338" i="6"/>
  <c r="D2339" i="6"/>
  <c r="D2340" i="6"/>
  <c r="D2341" i="6"/>
  <c r="D2342" i="6"/>
  <c r="D2343" i="6"/>
  <c r="D2344" i="6"/>
  <c r="D2345" i="6"/>
  <c r="D2346" i="6"/>
  <c r="D2347" i="6"/>
  <c r="D2348" i="6"/>
  <c r="D2349" i="6"/>
  <c r="D2350" i="6"/>
  <c r="D2351" i="6"/>
  <c r="D2352" i="6"/>
  <c r="D2353" i="6"/>
  <c r="D2354" i="6"/>
  <c r="D2355" i="6"/>
  <c r="D2356" i="6"/>
  <c r="D2357" i="6"/>
  <c r="D2358" i="6"/>
  <c r="D2359" i="6"/>
  <c r="D2360" i="6"/>
  <c r="D2361" i="6"/>
  <c r="D2362" i="6"/>
  <c r="D2363" i="6"/>
  <c r="D2364" i="6"/>
  <c r="D2365" i="6"/>
  <c r="D2366" i="6"/>
  <c r="D2367" i="6"/>
  <c r="D2368" i="6"/>
  <c r="D2369" i="6"/>
  <c r="D2370" i="6"/>
  <c r="D2371" i="6"/>
  <c r="D2372" i="6"/>
  <c r="D2373" i="6"/>
  <c r="D2374" i="6"/>
  <c r="D2375" i="6"/>
  <c r="D2376" i="6"/>
  <c r="D2377" i="6"/>
  <c r="D2378" i="6"/>
  <c r="D2379" i="6"/>
  <c r="D2380" i="6"/>
  <c r="D2381" i="6"/>
  <c r="D2382" i="6"/>
  <c r="D2383" i="6"/>
  <c r="D2384" i="6"/>
  <c r="D2385" i="6"/>
  <c r="D2386" i="6"/>
  <c r="D2387" i="6"/>
  <c r="D2388" i="6"/>
  <c r="D2389" i="6"/>
  <c r="D2390" i="6"/>
  <c r="D2391" i="6"/>
  <c r="D2392" i="6"/>
  <c r="D2393" i="6"/>
  <c r="D2394" i="6"/>
  <c r="D2395" i="6"/>
  <c r="D2396" i="6"/>
  <c r="D2397" i="6"/>
  <c r="D2398" i="6"/>
  <c r="D2399" i="6"/>
  <c r="D2400" i="6"/>
  <c r="D2401" i="6"/>
  <c r="D2402" i="6"/>
  <c r="D2403" i="6"/>
  <c r="D2404" i="6"/>
  <c r="D2405" i="6"/>
  <c r="D2406" i="6"/>
  <c r="D2407" i="6"/>
  <c r="D2408" i="6"/>
  <c r="D2409" i="6"/>
  <c r="D2410" i="6"/>
  <c r="D2411" i="6"/>
  <c r="D2412" i="6"/>
  <c r="D2413" i="6"/>
  <c r="D2414" i="6"/>
  <c r="D2415" i="6"/>
  <c r="D2416" i="6"/>
  <c r="D2417" i="6"/>
  <c r="D2418" i="6"/>
  <c r="D2419" i="6"/>
  <c r="D2420" i="6"/>
  <c r="D2421" i="6"/>
  <c r="D2422" i="6"/>
  <c r="D2423" i="6"/>
  <c r="D2424" i="6"/>
  <c r="D2425" i="6"/>
  <c r="D2426" i="6"/>
  <c r="D2427" i="6"/>
  <c r="D2428" i="6"/>
  <c r="D2429" i="6"/>
  <c r="D2430" i="6"/>
  <c r="D2431" i="6"/>
  <c r="D2432" i="6"/>
  <c r="D2433" i="6"/>
  <c r="D2434" i="6"/>
  <c r="D2435" i="6"/>
  <c r="D2436" i="6"/>
  <c r="D2437" i="6"/>
  <c r="D2438" i="6"/>
  <c r="D2439" i="6"/>
  <c r="D2440" i="6"/>
  <c r="D2441" i="6"/>
  <c r="D2442" i="6"/>
  <c r="D2443" i="6"/>
  <c r="D2444" i="6"/>
  <c r="D2445" i="6"/>
  <c r="D2446" i="6"/>
  <c r="D2447" i="6"/>
  <c r="D2448" i="6"/>
  <c r="D2449" i="6"/>
  <c r="D2450" i="6"/>
  <c r="D2451" i="6"/>
  <c r="D2452" i="6"/>
  <c r="D2453" i="6"/>
  <c r="D2454" i="6"/>
  <c r="D2455" i="6"/>
  <c r="D2456" i="6"/>
  <c r="D2457" i="6"/>
  <c r="D2458" i="6"/>
  <c r="D2459" i="6"/>
  <c r="D2460" i="6"/>
  <c r="D2461" i="6"/>
  <c r="D2462" i="6"/>
  <c r="D2463" i="6"/>
  <c r="D2464" i="6"/>
  <c r="D2465" i="6"/>
  <c r="D2466" i="6"/>
  <c r="D2467" i="6"/>
  <c r="D2468" i="6"/>
  <c r="D2469" i="6"/>
  <c r="D2470" i="6"/>
  <c r="D2471" i="6"/>
  <c r="D2472" i="6"/>
  <c r="D2473" i="6"/>
  <c r="D2474" i="6"/>
  <c r="D2475" i="6"/>
  <c r="D2476" i="6"/>
  <c r="D2477" i="6"/>
  <c r="D2478" i="6"/>
  <c r="D2479" i="6"/>
  <c r="D2480" i="6"/>
  <c r="D2481" i="6"/>
  <c r="D2482" i="6"/>
  <c r="D2483" i="6"/>
  <c r="D2484" i="6"/>
  <c r="D2485" i="6"/>
  <c r="D2486" i="6"/>
  <c r="D2487" i="6"/>
  <c r="D2488" i="6"/>
  <c r="D2489" i="6"/>
  <c r="D2490" i="6"/>
  <c r="D2491" i="6"/>
  <c r="D2492" i="6"/>
  <c r="D2493" i="6"/>
  <c r="D2494" i="6"/>
  <c r="D2495" i="6"/>
  <c r="D2496" i="6"/>
  <c r="D2497" i="6"/>
  <c r="D2498" i="6"/>
  <c r="D2499" i="6"/>
  <c r="D2500" i="6"/>
  <c r="D2501" i="6"/>
  <c r="D2502" i="6"/>
  <c r="D2503" i="6"/>
  <c r="D2504" i="6"/>
  <c r="D2505" i="6"/>
  <c r="D2506" i="6"/>
  <c r="D2507" i="6"/>
  <c r="D2508" i="6"/>
  <c r="D2509" i="6"/>
  <c r="D2510" i="6"/>
  <c r="D2511" i="6"/>
  <c r="D2512" i="6"/>
  <c r="D2513" i="6"/>
  <c r="D2514" i="6"/>
  <c r="D2515" i="6"/>
  <c r="D2516" i="6"/>
  <c r="D2517" i="6"/>
  <c r="D2518" i="6"/>
  <c r="D2519" i="6"/>
  <c r="D2520" i="6"/>
  <c r="D2521" i="6"/>
  <c r="D2522" i="6"/>
  <c r="D2523" i="6"/>
  <c r="D2524" i="6"/>
  <c r="D2525" i="6"/>
  <c r="D2526" i="6"/>
  <c r="D2527" i="6"/>
  <c r="D2528" i="6"/>
  <c r="D2529" i="6"/>
  <c r="D2530" i="6"/>
  <c r="D2531" i="6"/>
  <c r="D2532" i="6"/>
  <c r="D2533" i="6"/>
  <c r="D2534" i="6"/>
  <c r="D2535" i="6"/>
  <c r="D2536" i="6"/>
  <c r="D2537" i="6"/>
  <c r="D2538" i="6"/>
  <c r="D2539" i="6"/>
  <c r="D2540" i="6"/>
  <c r="D2541" i="6"/>
  <c r="D2542" i="6"/>
  <c r="D2543" i="6"/>
  <c r="D2544" i="6"/>
  <c r="D2545" i="6"/>
  <c r="D2546" i="6"/>
  <c r="D2547" i="6"/>
  <c r="D2548" i="6"/>
  <c r="D2549" i="6"/>
  <c r="D2550" i="6"/>
  <c r="D2551" i="6"/>
  <c r="D2552" i="6"/>
  <c r="D2553" i="6"/>
  <c r="D2554" i="6"/>
  <c r="D2555" i="6"/>
  <c r="D2556" i="6"/>
  <c r="D2557" i="6"/>
  <c r="D2558" i="6"/>
  <c r="D2559" i="6"/>
  <c r="D2560" i="6"/>
  <c r="D2561" i="6"/>
  <c r="D2562" i="6"/>
  <c r="D2563" i="6"/>
  <c r="D2564" i="6"/>
  <c r="D2565" i="6"/>
  <c r="D2566" i="6"/>
  <c r="D2567" i="6"/>
  <c r="D2568" i="6"/>
  <c r="D2569" i="6"/>
  <c r="D2570" i="6"/>
  <c r="D2571" i="6"/>
  <c r="D2572" i="6"/>
  <c r="D2573" i="6"/>
  <c r="D2574" i="6"/>
  <c r="D2575" i="6"/>
  <c r="D2576" i="6"/>
  <c r="D2577" i="6"/>
  <c r="D2578" i="6"/>
  <c r="D2579" i="6"/>
  <c r="D2580" i="6"/>
  <c r="D2581" i="6"/>
  <c r="D2582" i="6"/>
  <c r="D2583" i="6"/>
  <c r="D2584" i="6"/>
  <c r="D2585" i="6"/>
  <c r="D2586" i="6"/>
  <c r="D2587" i="6"/>
  <c r="D2588" i="6"/>
  <c r="D2589" i="6"/>
  <c r="D2590" i="6"/>
  <c r="D2591" i="6"/>
  <c r="D2592" i="6"/>
  <c r="D2593" i="6"/>
  <c r="D2594" i="6"/>
  <c r="D2595" i="6"/>
  <c r="D2596" i="6"/>
  <c r="D2597" i="6"/>
  <c r="D2598" i="6"/>
  <c r="D2599" i="6"/>
  <c r="D2600" i="6"/>
  <c r="D2601" i="6"/>
  <c r="D2602" i="6"/>
  <c r="D2603" i="6"/>
  <c r="D2604" i="6"/>
  <c r="D2605" i="6"/>
  <c r="D2606" i="6"/>
  <c r="D2607" i="6"/>
  <c r="D2608" i="6"/>
  <c r="D2609" i="6"/>
  <c r="D2610" i="6"/>
  <c r="D2611" i="6"/>
  <c r="D2612" i="6"/>
  <c r="D2613" i="6"/>
  <c r="D2614" i="6"/>
  <c r="D2615" i="6"/>
  <c r="D2616" i="6"/>
  <c r="D2617" i="6"/>
  <c r="D2618" i="6"/>
  <c r="D2619" i="6"/>
  <c r="D2620" i="6"/>
  <c r="D2621" i="6"/>
  <c r="D2622" i="6"/>
  <c r="D2623" i="6"/>
  <c r="D2624" i="6"/>
  <c r="D2625" i="6"/>
  <c r="D2626" i="6"/>
  <c r="D2627" i="6"/>
  <c r="D2628" i="6"/>
  <c r="D2629" i="6"/>
  <c r="D2630" i="6"/>
  <c r="D2631" i="6"/>
  <c r="D2632" i="6"/>
  <c r="D2633" i="6"/>
  <c r="D2634" i="6"/>
  <c r="D2635" i="6"/>
  <c r="D2636" i="6"/>
  <c r="D2637" i="6"/>
  <c r="D2638" i="6"/>
  <c r="D2639" i="6"/>
  <c r="D2640" i="6"/>
  <c r="D2641" i="6"/>
  <c r="D2642" i="6"/>
  <c r="D2643" i="6"/>
  <c r="D2644" i="6"/>
  <c r="D2645" i="6"/>
  <c r="D2646" i="6"/>
  <c r="D2647" i="6"/>
  <c r="D2648" i="6"/>
  <c r="D2649" i="6"/>
  <c r="D2650" i="6"/>
  <c r="D2651" i="6"/>
  <c r="D2652" i="6"/>
  <c r="D2653" i="6"/>
  <c r="D2654" i="6"/>
  <c r="D2655" i="6"/>
  <c r="D2656" i="6"/>
  <c r="D2657" i="6"/>
  <c r="D2658" i="6"/>
  <c r="D2659" i="6"/>
  <c r="D2660" i="6"/>
  <c r="D2661" i="6"/>
  <c r="D2662" i="6"/>
  <c r="D2663" i="6"/>
  <c r="D2664" i="6"/>
  <c r="D2665" i="6"/>
  <c r="D2666" i="6"/>
  <c r="D2667" i="6"/>
  <c r="D2668" i="6"/>
  <c r="D2669" i="6"/>
  <c r="D2670" i="6"/>
  <c r="D2671" i="6"/>
  <c r="D2672" i="6"/>
  <c r="D2673" i="6"/>
  <c r="D2674" i="6"/>
  <c r="D2675" i="6"/>
  <c r="D2676" i="6"/>
  <c r="D2677" i="6"/>
  <c r="D2678" i="6"/>
  <c r="D2679" i="6"/>
  <c r="D2680" i="6"/>
  <c r="D2681" i="6"/>
  <c r="D2682" i="6"/>
  <c r="D2683" i="6"/>
  <c r="D2684" i="6"/>
  <c r="D2685" i="6"/>
  <c r="D2686" i="6"/>
  <c r="D2687" i="6"/>
  <c r="D2688" i="6"/>
  <c r="D2689" i="6"/>
  <c r="D2690" i="6"/>
  <c r="D2691" i="6"/>
  <c r="D2692" i="6"/>
  <c r="D2693" i="6"/>
  <c r="D2694" i="6"/>
  <c r="D2695" i="6"/>
  <c r="D2696" i="6"/>
  <c r="D2697" i="6"/>
  <c r="D2698" i="6"/>
  <c r="D2699" i="6"/>
  <c r="D2700" i="6"/>
  <c r="D2701" i="6"/>
  <c r="D2702" i="6"/>
  <c r="D2703" i="6"/>
  <c r="D2704" i="6"/>
  <c r="D2705" i="6"/>
  <c r="D2706" i="6"/>
  <c r="D2707" i="6"/>
  <c r="D2708" i="6"/>
  <c r="D2709" i="6"/>
  <c r="D2710" i="6"/>
  <c r="D2711" i="6"/>
  <c r="D2712" i="6"/>
  <c r="D2713" i="6"/>
  <c r="D2714" i="6"/>
  <c r="D2715" i="6"/>
  <c r="D2716" i="6"/>
  <c r="D2717" i="6"/>
  <c r="D2718" i="6"/>
  <c r="D2719" i="6"/>
  <c r="D2720" i="6"/>
  <c r="D2721" i="6"/>
  <c r="D2722" i="6"/>
  <c r="D2723" i="6"/>
  <c r="D2724" i="6"/>
  <c r="D2725" i="6"/>
  <c r="D2726" i="6"/>
  <c r="D2727" i="6"/>
  <c r="D2728" i="6"/>
  <c r="D2729" i="6"/>
  <c r="D2730" i="6"/>
  <c r="D2731" i="6"/>
  <c r="D2732" i="6"/>
  <c r="D2733" i="6"/>
  <c r="D2734" i="6"/>
  <c r="D2735" i="6"/>
  <c r="D2736" i="6"/>
  <c r="D2737" i="6"/>
  <c r="D2738" i="6"/>
  <c r="D2739" i="6"/>
  <c r="D2740" i="6"/>
  <c r="D2741" i="6"/>
  <c r="D2742" i="6"/>
  <c r="D2743" i="6"/>
  <c r="D2744" i="6"/>
  <c r="D2745" i="6"/>
  <c r="D2746" i="6"/>
  <c r="D2747" i="6"/>
  <c r="D2748" i="6"/>
  <c r="D2749" i="6"/>
  <c r="D2750" i="6"/>
  <c r="D2751" i="6"/>
  <c r="D2752" i="6"/>
  <c r="D2753" i="6"/>
  <c r="D2754" i="6"/>
  <c r="D2755" i="6"/>
  <c r="D2756" i="6"/>
  <c r="D2757" i="6"/>
  <c r="D2758" i="6"/>
  <c r="D2759" i="6"/>
  <c r="D2760" i="6"/>
  <c r="D2761" i="6"/>
  <c r="D2762" i="6"/>
  <c r="D2763" i="6"/>
  <c r="D2764" i="6"/>
  <c r="D2765" i="6"/>
  <c r="D2766" i="6"/>
  <c r="D2767" i="6"/>
  <c r="D2768" i="6"/>
  <c r="D2769" i="6"/>
  <c r="D2770" i="6"/>
  <c r="D2771" i="6"/>
  <c r="D2772" i="6"/>
  <c r="D2773" i="6"/>
  <c r="D2774" i="6"/>
  <c r="D2775" i="6"/>
  <c r="D2776" i="6"/>
  <c r="D2777" i="6"/>
  <c r="D2778" i="6"/>
  <c r="D2779" i="6"/>
  <c r="D2780" i="6"/>
  <c r="D2781" i="6"/>
  <c r="D2782" i="6"/>
  <c r="D2783" i="6"/>
  <c r="D2784" i="6"/>
  <c r="D2785" i="6"/>
  <c r="D2786" i="6"/>
  <c r="D2787" i="6"/>
  <c r="D2788" i="6"/>
  <c r="D2789" i="6"/>
  <c r="D2790" i="6"/>
  <c r="D2791" i="6"/>
  <c r="D2792" i="6"/>
  <c r="D2793" i="6"/>
  <c r="D2794" i="6"/>
  <c r="D2795" i="6"/>
  <c r="D2796" i="6"/>
  <c r="D2797" i="6"/>
  <c r="D2798" i="6"/>
  <c r="D2799" i="6"/>
  <c r="D2800" i="6"/>
  <c r="D2801" i="6"/>
  <c r="D2802" i="6"/>
  <c r="D2803" i="6"/>
  <c r="D2804" i="6"/>
  <c r="D2805" i="6"/>
  <c r="D2806" i="6"/>
  <c r="D2807" i="6"/>
  <c r="D2808" i="6"/>
  <c r="D2809" i="6"/>
  <c r="D2810" i="6"/>
  <c r="D2811" i="6"/>
  <c r="D2812" i="6"/>
  <c r="D2813" i="6"/>
  <c r="D2814" i="6"/>
  <c r="D2815" i="6"/>
  <c r="D2816" i="6"/>
  <c r="D2817" i="6"/>
  <c r="D2818" i="6"/>
  <c r="D2819" i="6"/>
  <c r="D2820" i="6"/>
  <c r="D2821" i="6"/>
  <c r="D2822" i="6"/>
  <c r="D2823" i="6"/>
  <c r="D2824" i="6"/>
  <c r="D2825" i="6"/>
  <c r="D2826" i="6"/>
  <c r="D2827" i="6"/>
  <c r="D2828" i="6"/>
  <c r="D2829" i="6"/>
  <c r="D2830" i="6"/>
  <c r="D2831" i="6"/>
  <c r="D2832" i="6"/>
  <c r="D2833" i="6"/>
  <c r="D2834" i="6"/>
  <c r="D2835" i="6"/>
  <c r="D2836" i="6"/>
  <c r="D2837" i="6"/>
  <c r="D2838" i="6"/>
  <c r="D2839" i="6"/>
  <c r="D2840" i="6"/>
  <c r="D2841" i="6"/>
  <c r="D2842" i="6"/>
  <c r="D2843" i="6"/>
  <c r="D2844" i="6"/>
  <c r="D2845" i="6"/>
  <c r="D2846" i="6"/>
  <c r="D2847" i="6"/>
  <c r="D2848" i="6"/>
  <c r="D2849" i="6"/>
  <c r="D2850" i="6"/>
  <c r="D2851" i="6"/>
  <c r="D2852" i="6"/>
  <c r="D2853" i="6"/>
  <c r="D2854" i="6"/>
  <c r="D2855" i="6"/>
  <c r="D2856" i="6"/>
  <c r="D2857" i="6"/>
  <c r="D2858" i="6"/>
  <c r="D2859" i="6"/>
  <c r="D2860" i="6"/>
  <c r="D2861" i="6"/>
  <c r="D2862" i="6"/>
  <c r="D2863" i="6"/>
  <c r="D2864" i="6"/>
  <c r="D2865" i="6"/>
  <c r="D2866" i="6"/>
  <c r="D2867" i="6"/>
  <c r="D2868" i="6"/>
  <c r="D2869" i="6"/>
  <c r="D2870" i="6"/>
  <c r="D2871" i="6"/>
  <c r="D2872" i="6"/>
  <c r="D2873" i="6"/>
  <c r="D2874" i="6"/>
  <c r="D2875" i="6"/>
  <c r="D2876" i="6"/>
  <c r="D2877" i="6"/>
  <c r="D2878" i="6"/>
  <c r="D2879" i="6"/>
  <c r="D2880" i="6"/>
  <c r="D2881" i="6"/>
  <c r="D2882" i="6"/>
  <c r="D2883" i="6"/>
  <c r="D2884" i="6"/>
  <c r="D2885" i="6"/>
  <c r="D2886" i="6"/>
  <c r="D2887" i="6"/>
  <c r="D2888" i="6"/>
  <c r="D2889" i="6"/>
  <c r="D2890" i="6"/>
  <c r="D2891" i="6"/>
  <c r="D2892" i="6"/>
  <c r="D2893" i="6"/>
  <c r="D2894" i="6"/>
  <c r="D2895" i="6"/>
  <c r="D2896" i="6"/>
  <c r="D2897" i="6"/>
  <c r="D2898" i="6"/>
  <c r="D2899" i="6"/>
  <c r="D2900" i="6"/>
  <c r="D2901" i="6"/>
  <c r="D2902" i="6"/>
  <c r="D2903" i="6"/>
  <c r="D2904" i="6"/>
  <c r="D2905" i="6"/>
  <c r="D2906" i="6"/>
  <c r="D2907" i="6"/>
  <c r="D2908" i="6"/>
  <c r="D2909" i="6"/>
  <c r="D2910" i="6"/>
  <c r="D2911" i="6"/>
  <c r="D2912" i="6"/>
  <c r="D2913" i="6"/>
  <c r="D2914" i="6"/>
  <c r="D2915" i="6"/>
  <c r="D2916" i="6"/>
  <c r="D2917" i="6"/>
  <c r="D2918" i="6"/>
  <c r="D2919" i="6"/>
  <c r="D2920" i="6"/>
  <c r="D2921" i="6"/>
  <c r="D2922" i="6"/>
  <c r="D2923" i="6"/>
  <c r="D2924" i="6"/>
  <c r="D2925" i="6"/>
  <c r="D2926" i="6"/>
  <c r="D2927" i="6"/>
  <c r="D2928" i="6"/>
  <c r="D2929" i="6"/>
  <c r="D2930" i="6"/>
  <c r="D2931" i="6"/>
  <c r="D2932" i="6"/>
  <c r="D2933" i="6"/>
  <c r="D2934" i="6"/>
  <c r="D2935" i="6"/>
  <c r="D2936" i="6"/>
  <c r="D2937" i="6"/>
  <c r="D2938" i="6"/>
  <c r="D2939" i="6"/>
  <c r="D2940" i="6"/>
  <c r="D2941" i="6"/>
  <c r="D2942" i="6"/>
  <c r="D2943" i="6"/>
  <c r="D2944" i="6"/>
  <c r="D2945" i="6"/>
  <c r="D2946" i="6"/>
  <c r="D2947" i="6"/>
  <c r="D2948" i="6"/>
  <c r="D2949" i="6"/>
  <c r="D2950" i="6"/>
  <c r="D2951" i="6"/>
  <c r="D2952" i="6"/>
  <c r="D2953" i="6"/>
  <c r="D2954" i="6"/>
  <c r="D2955" i="6"/>
  <c r="D2956" i="6"/>
  <c r="D2957" i="6"/>
  <c r="D2958" i="6"/>
  <c r="D2959" i="6"/>
  <c r="D2960" i="6"/>
  <c r="D2961" i="6"/>
  <c r="D2962" i="6"/>
  <c r="D2963" i="6"/>
  <c r="D2964" i="6"/>
  <c r="D2965" i="6"/>
  <c r="D2966" i="6"/>
  <c r="D2967" i="6"/>
  <c r="D2968" i="6"/>
  <c r="D2969" i="6"/>
  <c r="D2970" i="6"/>
  <c r="D2971" i="6"/>
  <c r="D2972" i="6"/>
  <c r="D2973" i="6"/>
  <c r="D2974" i="6"/>
  <c r="D2975" i="6"/>
  <c r="D2976" i="6"/>
  <c r="D2977" i="6"/>
  <c r="D2978" i="6"/>
  <c r="D2979" i="6"/>
  <c r="D2980" i="6"/>
  <c r="D2981" i="6"/>
  <c r="D2982" i="6"/>
  <c r="D2983" i="6"/>
  <c r="D2984" i="6"/>
  <c r="D2985" i="6"/>
  <c r="D2986" i="6"/>
  <c r="D2987" i="6"/>
  <c r="D2988" i="6"/>
  <c r="D2989" i="6"/>
  <c r="D2990" i="6"/>
  <c r="D2991" i="6"/>
  <c r="D2992" i="6"/>
  <c r="D2993" i="6"/>
  <c r="D2994" i="6"/>
  <c r="D2995" i="6"/>
  <c r="D2996" i="6"/>
  <c r="D2997" i="6"/>
  <c r="D2998" i="6"/>
  <c r="D2999" i="6"/>
  <c r="D3000" i="6"/>
  <c r="D3001" i="6"/>
  <c r="D3002" i="6"/>
  <c r="D3003" i="6"/>
  <c r="D3004" i="6"/>
  <c r="D3005" i="6"/>
  <c r="D3006" i="6"/>
  <c r="D3007" i="6"/>
  <c r="D3008" i="6"/>
  <c r="D3009" i="6"/>
  <c r="D3010" i="6"/>
  <c r="D3011" i="6"/>
  <c r="D3012" i="6"/>
  <c r="D3013" i="6"/>
  <c r="D3014" i="6"/>
  <c r="D3015" i="6"/>
  <c r="D3016" i="6"/>
  <c r="D3017" i="6"/>
  <c r="D3018" i="6"/>
  <c r="D3019" i="6"/>
  <c r="D3020" i="6"/>
  <c r="D3021" i="6"/>
  <c r="D3022" i="6"/>
  <c r="D3023" i="6"/>
  <c r="D3024" i="6"/>
  <c r="D3025" i="6"/>
  <c r="D3026" i="6"/>
  <c r="D3027" i="6"/>
  <c r="D3028" i="6"/>
  <c r="D3029" i="6"/>
  <c r="D3030" i="6"/>
  <c r="D3031" i="6"/>
  <c r="D3032" i="6"/>
  <c r="D3033" i="6"/>
  <c r="D3034" i="6"/>
  <c r="D3035" i="6"/>
  <c r="D3036" i="6"/>
  <c r="D3037" i="6"/>
  <c r="D3038" i="6"/>
  <c r="D3039" i="6"/>
  <c r="D3040" i="6"/>
  <c r="D3041" i="6"/>
  <c r="D3042" i="6"/>
  <c r="D3043" i="6"/>
  <c r="D3044" i="6"/>
  <c r="D3045" i="6"/>
  <c r="D3046" i="6"/>
  <c r="D3047" i="6"/>
  <c r="D3048" i="6"/>
  <c r="D3049" i="6"/>
  <c r="D3050" i="6"/>
  <c r="D3051" i="6"/>
  <c r="D3052" i="6"/>
  <c r="D3053" i="6"/>
  <c r="D3054" i="6"/>
  <c r="D3055" i="6"/>
  <c r="D3056" i="6"/>
  <c r="D3057" i="6"/>
  <c r="D3058" i="6"/>
  <c r="D3059" i="6"/>
  <c r="D3060" i="6"/>
  <c r="D3061" i="6"/>
  <c r="D3062" i="6"/>
  <c r="D3063" i="6"/>
  <c r="D3064" i="6"/>
  <c r="D3065" i="6"/>
  <c r="D3066" i="6"/>
  <c r="D3067" i="6"/>
  <c r="D3068" i="6"/>
  <c r="D3069" i="6"/>
  <c r="D3070" i="6"/>
  <c r="D3071" i="6"/>
  <c r="D3072" i="6"/>
  <c r="D3073" i="6"/>
  <c r="D3074" i="6"/>
  <c r="D3075" i="6"/>
  <c r="D3076" i="6"/>
  <c r="D3077" i="6"/>
  <c r="D3078" i="6"/>
  <c r="D3079" i="6"/>
  <c r="D3080" i="6"/>
  <c r="D3081" i="6"/>
  <c r="D3082" i="6"/>
  <c r="D3083" i="6"/>
  <c r="D3084" i="6"/>
  <c r="D3085" i="6"/>
  <c r="D3086" i="6"/>
  <c r="D3087" i="6"/>
  <c r="D3088" i="6"/>
  <c r="D3089" i="6"/>
  <c r="D3090" i="6"/>
  <c r="D3091" i="6"/>
  <c r="D3092" i="6"/>
  <c r="D3093" i="6"/>
  <c r="D3094" i="6"/>
  <c r="D3095" i="6"/>
  <c r="D3096" i="6"/>
  <c r="D3097" i="6"/>
  <c r="D3098" i="6"/>
  <c r="D3099" i="6"/>
  <c r="D3100" i="6"/>
  <c r="D3101" i="6"/>
  <c r="D3102" i="6"/>
  <c r="D3103" i="6"/>
  <c r="D3104" i="6"/>
  <c r="D3105" i="6"/>
  <c r="D3106" i="6"/>
  <c r="D3107" i="6"/>
  <c r="D3108" i="6"/>
  <c r="D3109" i="6"/>
  <c r="D3110" i="6"/>
  <c r="D3111" i="6"/>
  <c r="D3112" i="6"/>
  <c r="D3113" i="6"/>
  <c r="D3114" i="6"/>
  <c r="D3115" i="6"/>
  <c r="D3116" i="6"/>
  <c r="D3117" i="6"/>
  <c r="D3118" i="6"/>
  <c r="D3119" i="6"/>
  <c r="D3120" i="6"/>
  <c r="D3121" i="6"/>
  <c r="D3122" i="6"/>
  <c r="D3123" i="6"/>
  <c r="D3124" i="6"/>
  <c r="D3125" i="6"/>
  <c r="D3126" i="6"/>
  <c r="D3127" i="6"/>
  <c r="D3128" i="6"/>
  <c r="D3129" i="6"/>
  <c r="D3130" i="6"/>
  <c r="D3131" i="6"/>
  <c r="D3132" i="6"/>
  <c r="D3133" i="6"/>
  <c r="D3134" i="6"/>
  <c r="D3135" i="6"/>
  <c r="D3136" i="6"/>
  <c r="D3137" i="6"/>
  <c r="D3138" i="6"/>
  <c r="D3139" i="6"/>
  <c r="D3140" i="6"/>
  <c r="D3141" i="6"/>
  <c r="D3142" i="6"/>
  <c r="D3143" i="6"/>
  <c r="D3144" i="6"/>
  <c r="D3145" i="6"/>
  <c r="D3146" i="6"/>
  <c r="D3147" i="6"/>
  <c r="D3148" i="6"/>
  <c r="D3149" i="6"/>
  <c r="D3150" i="6"/>
  <c r="D3151" i="6"/>
  <c r="D3152" i="6"/>
  <c r="D3153" i="6"/>
  <c r="D3154" i="6"/>
  <c r="D3155" i="6"/>
  <c r="D3156" i="6"/>
  <c r="D3157" i="6"/>
  <c r="D3158" i="6"/>
  <c r="D3159" i="6"/>
  <c r="D3160" i="6"/>
  <c r="D3161" i="6"/>
  <c r="D3162" i="6"/>
  <c r="D3163" i="6"/>
  <c r="D3164" i="6"/>
  <c r="D3165" i="6"/>
  <c r="D3166" i="6"/>
  <c r="D3167" i="6"/>
  <c r="D3168" i="6"/>
  <c r="D3169" i="6"/>
  <c r="D3170" i="6"/>
  <c r="D3171" i="6"/>
  <c r="D3172" i="6"/>
  <c r="D3173" i="6"/>
  <c r="D3174" i="6"/>
  <c r="D3175" i="6"/>
  <c r="D3176" i="6"/>
  <c r="D3177" i="6"/>
  <c r="D3178" i="6"/>
  <c r="D3179" i="6"/>
  <c r="D3180" i="6"/>
  <c r="D3181" i="6"/>
  <c r="D3182" i="6"/>
  <c r="D3183" i="6"/>
  <c r="D3184" i="6"/>
  <c r="D3185" i="6"/>
  <c r="D3186" i="6"/>
  <c r="D3187" i="6"/>
  <c r="D3188" i="6"/>
  <c r="D3189" i="6"/>
  <c r="D3190" i="6"/>
  <c r="D3191" i="6"/>
  <c r="D3192" i="6"/>
  <c r="D3193" i="6"/>
  <c r="D3194" i="6"/>
  <c r="D3195" i="6"/>
  <c r="D3196" i="6"/>
  <c r="D3197" i="6"/>
  <c r="D3198" i="6"/>
  <c r="D3199" i="6"/>
  <c r="D3200" i="6"/>
  <c r="D3201" i="6"/>
  <c r="D3202" i="6"/>
  <c r="D3203" i="6"/>
  <c r="D3204" i="6"/>
  <c r="D3205" i="6"/>
  <c r="D3206" i="6"/>
  <c r="D3207" i="6"/>
  <c r="D3208" i="6"/>
  <c r="D3209" i="6"/>
  <c r="D3210" i="6"/>
  <c r="D3211" i="6"/>
  <c r="D3212" i="6"/>
  <c r="D3213" i="6"/>
  <c r="D3214" i="6"/>
  <c r="D3215" i="6"/>
  <c r="D3216" i="6"/>
  <c r="D3217" i="6"/>
  <c r="D3218" i="6"/>
  <c r="D3219" i="6"/>
  <c r="D3220" i="6"/>
  <c r="D3221" i="6"/>
  <c r="D3222" i="6"/>
  <c r="D3223" i="6"/>
  <c r="D3224" i="6"/>
  <c r="D3225" i="6"/>
  <c r="D3226" i="6"/>
  <c r="D3227" i="6"/>
  <c r="D3228" i="6"/>
  <c r="D3229" i="6"/>
  <c r="D3230" i="6"/>
  <c r="D3231" i="6"/>
  <c r="D3232" i="6"/>
  <c r="D3233" i="6"/>
  <c r="D3234" i="6"/>
  <c r="D3235" i="6"/>
  <c r="D3236" i="6"/>
  <c r="D3237" i="6"/>
  <c r="D3238" i="6"/>
  <c r="D3239" i="6"/>
  <c r="D3240" i="6"/>
  <c r="D3241" i="6"/>
  <c r="D3242" i="6"/>
  <c r="D3243" i="6"/>
  <c r="D3244" i="6"/>
  <c r="D3245" i="6"/>
  <c r="D3246" i="6"/>
  <c r="D3247" i="6"/>
  <c r="D3248" i="6"/>
  <c r="D3249" i="6"/>
  <c r="D3250" i="6"/>
  <c r="D3251" i="6"/>
  <c r="D3252" i="6"/>
  <c r="D3253" i="6"/>
  <c r="D3254" i="6"/>
  <c r="D3255" i="6"/>
  <c r="D3256" i="6"/>
  <c r="D3257" i="6"/>
  <c r="D3258" i="6"/>
  <c r="D3259" i="6"/>
  <c r="D3260" i="6"/>
  <c r="D3261" i="6"/>
  <c r="D3262" i="6"/>
  <c r="D3263" i="6"/>
  <c r="D3264" i="6"/>
  <c r="D3265" i="6"/>
  <c r="D3266" i="6"/>
  <c r="D3267" i="6"/>
  <c r="D3268" i="6"/>
  <c r="D3269" i="6"/>
  <c r="D3270" i="6"/>
  <c r="D3271" i="6"/>
  <c r="D3272" i="6"/>
  <c r="D3273" i="6"/>
  <c r="D3274" i="6"/>
  <c r="D3275" i="6"/>
  <c r="D3276" i="6"/>
  <c r="D3277" i="6"/>
  <c r="D3278" i="6"/>
  <c r="D3279" i="6"/>
  <c r="D3280" i="6"/>
  <c r="D3281" i="6"/>
  <c r="D3282" i="6"/>
  <c r="D3283" i="6"/>
  <c r="D3284" i="6"/>
  <c r="D3285" i="6"/>
  <c r="D3286" i="6"/>
  <c r="D3287" i="6"/>
  <c r="D3288" i="6"/>
  <c r="D3289" i="6"/>
  <c r="D3290" i="6"/>
  <c r="D3291" i="6"/>
  <c r="D3292" i="6"/>
  <c r="D3293" i="6"/>
  <c r="D3294" i="6"/>
  <c r="D3295" i="6"/>
  <c r="D3296" i="6"/>
  <c r="D3297" i="6"/>
  <c r="D3298" i="6"/>
  <c r="D3299" i="6"/>
  <c r="D3300" i="6"/>
  <c r="D3301" i="6"/>
  <c r="D3302" i="6"/>
  <c r="D3303" i="6"/>
  <c r="D3304" i="6"/>
  <c r="D3305" i="6"/>
  <c r="D3306" i="6"/>
  <c r="D3307" i="6"/>
  <c r="D3308" i="6"/>
  <c r="D3309" i="6"/>
  <c r="D3310" i="6"/>
  <c r="D3311" i="6"/>
  <c r="D3312" i="6"/>
  <c r="D3313" i="6"/>
  <c r="D3314" i="6"/>
  <c r="D3315" i="6"/>
  <c r="D3316" i="6"/>
  <c r="D3317" i="6"/>
  <c r="D3318" i="6"/>
  <c r="D3319" i="6"/>
  <c r="D3320" i="6"/>
  <c r="D3321" i="6"/>
  <c r="D3322" i="6"/>
  <c r="D3323" i="6"/>
  <c r="D3324" i="6"/>
  <c r="D3325" i="6"/>
  <c r="D3326" i="6"/>
  <c r="D3327" i="6"/>
  <c r="D3328" i="6"/>
  <c r="D3329" i="6"/>
  <c r="D3330" i="6"/>
  <c r="D3331" i="6"/>
  <c r="D3332" i="6"/>
  <c r="D3333" i="6"/>
  <c r="D3334" i="6"/>
  <c r="D3335" i="6"/>
  <c r="D3336" i="6"/>
  <c r="D3337" i="6"/>
  <c r="D3338" i="6"/>
  <c r="D3339" i="6"/>
  <c r="D3340" i="6"/>
  <c r="D3341" i="6"/>
  <c r="D3342" i="6"/>
  <c r="D3343" i="6"/>
  <c r="D3344" i="6"/>
  <c r="D3345" i="6"/>
  <c r="D3346" i="6"/>
  <c r="D3347" i="6"/>
  <c r="D3348" i="6"/>
  <c r="D3349" i="6"/>
  <c r="D3350" i="6"/>
  <c r="D3351" i="6"/>
  <c r="D3352" i="6"/>
  <c r="D3353" i="6"/>
  <c r="D3354" i="6"/>
  <c r="D3355" i="6"/>
  <c r="D3356" i="6"/>
  <c r="D3357" i="6"/>
  <c r="D3358" i="6"/>
  <c r="D3359" i="6"/>
  <c r="D3360" i="6"/>
  <c r="D3361" i="6"/>
  <c r="D3362" i="6"/>
  <c r="D3363" i="6"/>
  <c r="D3364" i="6"/>
  <c r="D3365" i="6"/>
  <c r="D3366" i="6"/>
  <c r="D3367" i="6"/>
  <c r="D3368" i="6"/>
  <c r="D3369" i="6"/>
  <c r="D3370" i="6"/>
  <c r="D3371" i="6"/>
  <c r="D3372" i="6"/>
  <c r="D3373" i="6"/>
  <c r="D3374" i="6"/>
  <c r="D3375" i="6"/>
  <c r="D3376" i="6"/>
  <c r="D3377" i="6"/>
  <c r="D3378" i="6"/>
  <c r="D3379" i="6"/>
  <c r="D3380" i="6"/>
  <c r="D3381" i="6"/>
  <c r="D3382" i="6"/>
  <c r="D3383" i="6"/>
  <c r="D3384" i="6"/>
  <c r="D3385" i="6"/>
  <c r="D3386" i="6"/>
  <c r="D3387" i="6"/>
  <c r="D3388" i="6"/>
  <c r="D3389" i="6"/>
  <c r="D3390" i="6"/>
  <c r="D3391" i="6"/>
  <c r="D3392" i="6"/>
  <c r="D3393" i="6"/>
  <c r="D3394" i="6"/>
  <c r="D3395" i="6"/>
  <c r="D3396" i="6"/>
  <c r="D3397" i="6"/>
  <c r="D3398" i="6"/>
  <c r="D3399" i="6"/>
  <c r="D3400" i="6"/>
  <c r="D3401" i="6"/>
  <c r="D3402" i="6"/>
  <c r="D3403" i="6"/>
  <c r="D3404" i="6"/>
  <c r="D3405" i="6"/>
  <c r="D3406" i="6"/>
  <c r="D3407" i="6"/>
  <c r="D3408" i="6"/>
  <c r="D3409" i="6"/>
  <c r="D3410" i="6"/>
  <c r="D3411" i="6"/>
  <c r="D3412" i="6"/>
  <c r="D3413" i="6"/>
  <c r="D3414" i="6"/>
  <c r="D3415" i="6"/>
  <c r="D3416" i="6"/>
  <c r="D3417" i="6"/>
  <c r="D3418" i="6"/>
  <c r="D3419" i="6"/>
  <c r="D3420" i="6"/>
  <c r="D3421" i="6"/>
  <c r="D3422" i="6"/>
  <c r="D3423" i="6"/>
  <c r="D3424" i="6"/>
  <c r="D3425" i="6"/>
  <c r="D3426" i="6"/>
  <c r="D3427" i="6"/>
  <c r="D3428" i="6"/>
  <c r="D3429" i="6"/>
  <c r="D3430" i="6"/>
  <c r="D3431" i="6"/>
  <c r="D3432" i="6"/>
  <c r="D3433" i="6"/>
  <c r="D3434" i="6"/>
  <c r="D3435" i="6"/>
  <c r="D3436" i="6"/>
  <c r="D3437" i="6"/>
  <c r="D3438" i="6"/>
  <c r="D3439" i="6"/>
  <c r="D3440" i="6"/>
  <c r="D3441" i="6"/>
  <c r="D3442" i="6"/>
  <c r="D3443" i="6"/>
  <c r="D3444" i="6"/>
  <c r="D3445" i="6"/>
  <c r="D3446" i="6"/>
  <c r="D3447" i="6"/>
  <c r="D3448" i="6"/>
  <c r="D3449" i="6"/>
  <c r="D3450" i="6"/>
  <c r="D3451" i="6"/>
  <c r="D3452" i="6"/>
  <c r="D3453" i="6"/>
  <c r="D3454" i="6"/>
  <c r="D3455" i="6"/>
  <c r="D3456" i="6"/>
  <c r="D3457" i="6"/>
  <c r="D3458" i="6"/>
  <c r="D3459" i="6"/>
  <c r="D3460" i="6"/>
  <c r="D3461" i="6"/>
  <c r="D3462" i="6"/>
  <c r="D3463" i="6"/>
  <c r="D3464" i="6"/>
  <c r="D3465" i="6"/>
  <c r="D3466" i="6"/>
  <c r="D3467" i="6"/>
  <c r="D3468" i="6"/>
  <c r="D3469" i="6"/>
  <c r="D3470" i="6"/>
  <c r="D3471" i="6"/>
  <c r="D3472" i="6"/>
  <c r="D3473" i="6"/>
  <c r="D3474" i="6"/>
  <c r="D3475" i="6"/>
  <c r="D3476" i="6"/>
  <c r="D3477" i="6"/>
  <c r="D3478" i="6"/>
  <c r="D3479" i="6"/>
  <c r="D3480" i="6"/>
  <c r="D3481" i="6"/>
  <c r="D3482" i="6"/>
  <c r="D3483" i="6"/>
  <c r="D3484" i="6"/>
  <c r="D3485" i="6"/>
  <c r="D3486" i="6"/>
  <c r="D3487" i="6"/>
  <c r="D3488" i="6"/>
  <c r="D3489" i="6"/>
  <c r="D3490" i="6"/>
  <c r="D3491" i="6"/>
  <c r="D3492" i="6"/>
  <c r="D3493" i="6"/>
  <c r="D3494" i="6"/>
  <c r="D3495" i="6"/>
  <c r="D3496" i="6"/>
  <c r="D3497" i="6"/>
  <c r="D3498" i="6"/>
  <c r="D3499" i="6"/>
  <c r="D3500" i="6"/>
  <c r="D3501" i="6"/>
  <c r="D3502" i="6"/>
  <c r="D3503" i="6"/>
  <c r="D3504" i="6"/>
  <c r="D3505" i="6"/>
  <c r="D3506" i="6"/>
  <c r="D3507" i="6"/>
  <c r="D3508" i="6"/>
  <c r="D3509" i="6"/>
  <c r="D3510" i="6"/>
  <c r="D3511" i="6"/>
  <c r="D3512" i="6"/>
  <c r="D3513" i="6"/>
  <c r="D3514" i="6"/>
  <c r="D3515" i="6"/>
  <c r="D3516" i="6"/>
  <c r="D3517" i="6"/>
  <c r="D3518" i="6"/>
  <c r="D3519" i="6"/>
  <c r="D3520" i="6"/>
  <c r="D3521" i="6"/>
  <c r="D3522" i="6"/>
  <c r="D3523" i="6"/>
  <c r="D3524" i="6"/>
  <c r="D3525" i="6"/>
  <c r="D3526" i="6"/>
  <c r="D3527" i="6"/>
  <c r="D3528" i="6"/>
  <c r="D3529" i="6"/>
  <c r="D3530" i="6"/>
  <c r="D3531" i="6"/>
  <c r="D3532" i="6"/>
  <c r="D3533" i="6"/>
  <c r="D3534" i="6"/>
  <c r="D3535" i="6"/>
  <c r="D3536" i="6"/>
  <c r="D3537" i="6"/>
  <c r="D3538" i="6"/>
  <c r="D3539" i="6"/>
  <c r="D3540" i="6"/>
  <c r="D3541" i="6"/>
  <c r="D3542" i="6"/>
  <c r="D3543" i="6"/>
  <c r="D3544" i="6"/>
  <c r="D3545" i="6"/>
  <c r="D3546" i="6"/>
  <c r="D3547" i="6"/>
  <c r="D3548" i="6"/>
  <c r="D3549" i="6"/>
  <c r="D3550" i="6"/>
  <c r="D3551" i="6"/>
  <c r="D3552" i="6"/>
  <c r="D3553" i="6"/>
  <c r="D3554" i="6"/>
  <c r="D3555" i="6"/>
  <c r="D3556" i="6"/>
  <c r="D3557" i="6"/>
  <c r="D3558" i="6"/>
  <c r="D3559" i="6"/>
  <c r="D3560" i="6"/>
  <c r="D3561" i="6"/>
  <c r="D3562" i="6"/>
  <c r="D3563" i="6"/>
  <c r="D3564" i="6"/>
  <c r="D3565" i="6"/>
  <c r="D3566" i="6"/>
  <c r="D3567" i="6"/>
  <c r="D3568" i="6"/>
  <c r="D3569" i="6"/>
  <c r="D3570" i="6"/>
  <c r="D3571" i="6"/>
  <c r="D3572" i="6"/>
  <c r="D3573" i="6"/>
  <c r="D3574" i="6"/>
  <c r="D3575" i="6"/>
  <c r="D3576" i="6"/>
  <c r="D3577" i="6"/>
  <c r="D3578" i="6"/>
  <c r="D3579" i="6"/>
  <c r="D3580" i="6"/>
  <c r="D3581" i="6"/>
  <c r="D3582" i="6"/>
  <c r="D3583" i="6"/>
  <c r="D3584" i="6"/>
  <c r="D3585" i="6"/>
  <c r="D3586" i="6"/>
  <c r="D3587" i="6"/>
  <c r="D3588" i="6"/>
  <c r="D3589" i="6"/>
  <c r="D3590" i="6"/>
  <c r="D3591" i="6"/>
  <c r="D3592" i="6"/>
  <c r="D3593" i="6"/>
  <c r="D3594" i="6"/>
  <c r="D3595" i="6"/>
  <c r="D3596" i="6"/>
  <c r="D3597" i="6"/>
  <c r="D3598" i="6"/>
  <c r="D3599" i="6"/>
  <c r="D3600" i="6"/>
  <c r="D3601" i="6"/>
  <c r="D3602" i="6"/>
  <c r="D3603" i="6"/>
  <c r="D3604" i="6"/>
  <c r="D3605" i="6"/>
  <c r="D3606" i="6"/>
  <c r="D3607" i="6"/>
  <c r="D3608" i="6"/>
  <c r="D3609" i="6"/>
  <c r="D3610" i="6"/>
  <c r="D3611" i="6"/>
  <c r="D3612" i="6"/>
  <c r="D3613" i="6"/>
  <c r="D3614" i="6"/>
  <c r="D3615" i="6"/>
  <c r="D3616" i="6"/>
  <c r="D3617" i="6"/>
  <c r="D3618" i="6"/>
  <c r="D3619" i="6"/>
  <c r="D3620" i="6"/>
  <c r="D3621" i="6"/>
  <c r="D3622" i="6"/>
  <c r="D3623" i="6"/>
  <c r="D3624" i="6"/>
  <c r="D3625" i="6"/>
  <c r="D3626" i="6"/>
  <c r="D3627" i="6"/>
  <c r="D3628" i="6"/>
  <c r="D3629" i="6"/>
  <c r="D3630" i="6"/>
  <c r="D3631" i="6"/>
  <c r="D3632" i="6"/>
  <c r="D3633" i="6"/>
  <c r="D3634" i="6"/>
  <c r="D3635" i="6"/>
  <c r="D3636" i="6"/>
  <c r="D3637" i="6"/>
  <c r="D3638" i="6"/>
  <c r="D3639" i="6"/>
  <c r="D3640" i="6"/>
  <c r="D3641" i="6"/>
  <c r="D3642" i="6"/>
  <c r="D3643" i="6"/>
  <c r="D3644" i="6"/>
  <c r="D3645" i="6"/>
  <c r="D3646" i="6"/>
  <c r="D3647" i="6"/>
  <c r="D3648" i="6"/>
  <c r="D3649" i="6"/>
  <c r="D3650" i="6"/>
  <c r="D3651" i="6"/>
  <c r="D3652" i="6"/>
  <c r="D3653" i="6"/>
  <c r="D3654" i="6"/>
  <c r="D3655" i="6"/>
  <c r="D3656" i="6"/>
  <c r="D3657" i="6"/>
  <c r="D3658" i="6"/>
  <c r="D3659" i="6"/>
  <c r="D3660" i="6"/>
  <c r="D3661" i="6"/>
  <c r="D3662" i="6"/>
  <c r="D3663" i="6"/>
  <c r="D3664" i="6"/>
  <c r="D3665" i="6"/>
  <c r="D3666" i="6"/>
  <c r="D3667" i="6"/>
  <c r="D3668" i="6"/>
  <c r="D3669" i="6"/>
  <c r="D3670" i="6"/>
  <c r="D3671" i="6"/>
  <c r="D3672" i="6"/>
  <c r="D3673" i="6"/>
  <c r="D3674" i="6"/>
  <c r="D3675" i="6"/>
  <c r="D3676" i="6"/>
  <c r="D3677" i="6"/>
  <c r="D3678" i="6"/>
  <c r="D3679" i="6"/>
  <c r="D3680" i="6"/>
  <c r="D3681" i="6"/>
  <c r="D3682" i="6"/>
  <c r="D3683" i="6"/>
  <c r="D3684" i="6"/>
  <c r="D3685" i="6"/>
  <c r="D3686" i="6"/>
  <c r="D3687" i="6"/>
  <c r="D3688" i="6"/>
  <c r="D3689" i="6"/>
  <c r="D3690" i="6"/>
  <c r="D3691" i="6"/>
  <c r="D3692" i="6"/>
  <c r="D3693" i="6"/>
  <c r="D3694" i="6"/>
  <c r="D3695" i="6"/>
  <c r="D3696" i="6"/>
  <c r="D3697" i="6"/>
  <c r="D3698" i="6"/>
  <c r="D3699" i="6"/>
  <c r="D3700" i="6"/>
  <c r="D3701" i="6"/>
  <c r="D3702" i="6"/>
  <c r="D3703" i="6"/>
  <c r="D3704" i="6"/>
  <c r="D3705" i="6"/>
  <c r="D3706" i="6"/>
  <c r="D3707" i="6"/>
  <c r="D3708" i="6"/>
  <c r="D3709" i="6"/>
  <c r="D3710" i="6"/>
  <c r="D3711" i="6"/>
  <c r="D3712" i="6"/>
  <c r="D3713" i="6"/>
  <c r="D3714" i="6"/>
  <c r="D3715" i="6"/>
  <c r="D3716" i="6"/>
  <c r="D3717" i="6"/>
  <c r="D3718" i="6"/>
  <c r="D3719" i="6"/>
  <c r="D3720" i="6"/>
  <c r="D3721" i="6"/>
  <c r="D3722" i="6"/>
  <c r="D3723" i="6"/>
  <c r="D3724" i="6"/>
  <c r="D3725" i="6"/>
  <c r="D3726" i="6"/>
  <c r="D3727" i="6"/>
  <c r="D3728" i="6"/>
  <c r="D3729" i="6"/>
  <c r="D3730" i="6"/>
  <c r="D3731" i="6"/>
  <c r="D3732" i="6"/>
  <c r="D3733" i="6"/>
  <c r="D3734" i="6"/>
  <c r="D3735" i="6"/>
  <c r="D3736" i="6"/>
  <c r="D3737" i="6"/>
  <c r="D3738" i="6"/>
  <c r="D3739" i="6"/>
  <c r="D3740" i="6"/>
  <c r="D3741" i="6"/>
  <c r="D3742" i="6"/>
  <c r="D3743" i="6"/>
  <c r="D3744" i="6"/>
  <c r="D3745" i="6"/>
  <c r="D3746" i="6"/>
  <c r="D3747" i="6"/>
  <c r="D3748" i="6"/>
  <c r="D3749" i="6"/>
  <c r="D3750" i="6"/>
  <c r="D3751" i="6"/>
  <c r="D3752" i="6"/>
  <c r="D3753" i="6"/>
  <c r="D3754" i="6"/>
  <c r="D3755" i="6"/>
  <c r="D3756" i="6"/>
  <c r="D3757" i="6"/>
  <c r="D3758" i="6"/>
  <c r="D3759" i="6"/>
  <c r="D3760" i="6"/>
  <c r="D3761" i="6"/>
  <c r="D3762" i="6"/>
  <c r="D3763" i="6"/>
  <c r="D3764" i="6"/>
  <c r="D3765" i="6"/>
  <c r="D3766" i="6"/>
  <c r="D3767" i="6"/>
  <c r="D3768" i="6"/>
  <c r="D3769" i="6"/>
  <c r="D3770" i="6"/>
  <c r="D3771" i="6"/>
  <c r="D3772" i="6"/>
  <c r="D3773" i="6"/>
  <c r="D3774" i="6"/>
  <c r="D3775" i="6"/>
  <c r="D3776" i="6"/>
  <c r="D3777" i="6"/>
  <c r="D3778" i="6"/>
  <c r="D3779" i="6"/>
  <c r="D3780" i="6"/>
  <c r="D3781" i="6"/>
  <c r="D3782" i="6"/>
  <c r="D3783" i="6"/>
  <c r="D3784" i="6"/>
  <c r="D3785" i="6"/>
  <c r="D3786" i="6"/>
  <c r="D3787" i="6"/>
  <c r="D3788" i="6"/>
  <c r="D3789" i="6"/>
  <c r="D3790" i="6"/>
  <c r="D3791" i="6"/>
  <c r="D3792" i="6"/>
  <c r="D3793" i="6"/>
  <c r="D3794" i="6"/>
  <c r="D3795" i="6"/>
  <c r="D3796" i="6"/>
  <c r="D3797" i="6"/>
  <c r="D3798" i="6"/>
  <c r="D3799" i="6"/>
  <c r="D3800" i="6"/>
  <c r="D3801" i="6"/>
  <c r="D3802" i="6"/>
  <c r="D3803" i="6"/>
  <c r="D3804" i="6"/>
  <c r="D3805" i="6"/>
  <c r="D3806" i="6"/>
  <c r="D3807" i="6"/>
  <c r="D3808" i="6"/>
  <c r="D3809" i="6"/>
  <c r="D3810" i="6"/>
  <c r="D3811" i="6"/>
  <c r="D3812" i="6"/>
  <c r="D3813" i="6"/>
  <c r="D3814" i="6"/>
  <c r="D3815" i="6"/>
  <c r="D3816" i="6"/>
  <c r="D3817" i="6"/>
  <c r="D3818" i="6"/>
  <c r="D3819" i="6"/>
  <c r="D3820" i="6"/>
  <c r="D3821" i="6"/>
  <c r="D3822" i="6"/>
  <c r="D3823" i="6"/>
  <c r="D3824" i="6"/>
  <c r="D3825" i="6"/>
  <c r="D3826" i="6"/>
  <c r="D3827" i="6"/>
  <c r="D3828" i="6"/>
  <c r="D3829" i="6"/>
  <c r="D3830" i="6"/>
  <c r="D3831" i="6"/>
  <c r="D3832" i="6"/>
  <c r="D3833" i="6"/>
  <c r="D3834" i="6"/>
  <c r="D3835" i="6"/>
  <c r="D3836" i="6"/>
  <c r="D3837" i="6"/>
  <c r="D3838" i="6"/>
  <c r="D3839" i="6"/>
  <c r="D3840" i="6"/>
  <c r="D3841" i="6"/>
  <c r="D3842" i="6"/>
  <c r="D3843" i="6"/>
  <c r="D3844" i="6"/>
  <c r="D3845" i="6"/>
  <c r="D3846" i="6"/>
  <c r="D3847" i="6"/>
  <c r="D3848" i="6"/>
  <c r="D3849" i="6"/>
  <c r="D3850" i="6"/>
  <c r="D3851" i="6"/>
  <c r="D3852" i="6"/>
  <c r="D3853" i="6"/>
  <c r="D3854" i="6"/>
  <c r="D3855" i="6"/>
  <c r="D3856" i="6"/>
  <c r="D3857" i="6"/>
  <c r="D3858" i="6"/>
  <c r="D3859" i="6"/>
  <c r="D3860" i="6"/>
  <c r="D3861" i="6"/>
  <c r="D3862" i="6"/>
  <c r="D3863" i="6"/>
  <c r="D3864" i="6"/>
  <c r="D3865" i="6"/>
  <c r="D3866" i="6"/>
  <c r="D3867" i="6"/>
  <c r="D3868" i="6"/>
  <c r="D3869" i="6"/>
  <c r="D3870" i="6"/>
  <c r="D3871" i="6"/>
  <c r="D3872" i="6"/>
  <c r="D3873" i="6"/>
  <c r="D3874" i="6"/>
  <c r="D3875" i="6"/>
  <c r="D3876" i="6"/>
  <c r="D3877" i="6"/>
  <c r="D3878" i="6"/>
  <c r="D3879" i="6"/>
  <c r="D3880" i="6"/>
  <c r="D3881" i="6"/>
  <c r="D3882" i="6"/>
  <c r="D3883" i="6"/>
  <c r="D3884" i="6"/>
  <c r="D3885" i="6"/>
  <c r="D3886" i="6"/>
  <c r="D3887" i="6"/>
  <c r="D3888" i="6"/>
  <c r="D3889" i="6"/>
  <c r="D3890" i="6"/>
  <c r="D3891" i="6"/>
  <c r="D3892" i="6"/>
  <c r="D3893" i="6"/>
  <c r="D3894" i="6"/>
  <c r="D3895" i="6"/>
  <c r="D3896" i="6"/>
  <c r="D3897" i="6"/>
  <c r="D3898" i="6"/>
  <c r="D3899" i="6"/>
  <c r="D3900" i="6"/>
  <c r="D3901" i="6"/>
  <c r="D3902" i="6"/>
  <c r="D3903" i="6"/>
  <c r="D3904" i="6"/>
  <c r="D3905" i="6"/>
  <c r="D3906" i="6"/>
  <c r="D3907" i="6"/>
  <c r="D3908" i="6"/>
  <c r="D3909" i="6"/>
  <c r="D3910" i="6"/>
  <c r="D3911" i="6"/>
  <c r="D3912" i="6"/>
  <c r="D3913" i="6"/>
  <c r="D3914" i="6"/>
  <c r="D3915" i="6"/>
  <c r="D3916" i="6"/>
  <c r="D3917" i="6"/>
  <c r="D3918" i="6"/>
  <c r="D3919" i="6"/>
  <c r="D3920" i="6"/>
  <c r="D3921" i="6"/>
  <c r="D3922" i="6"/>
  <c r="D3923" i="6"/>
  <c r="D3924" i="6"/>
  <c r="D3925" i="6"/>
  <c r="D3926" i="6"/>
  <c r="D3927" i="6"/>
  <c r="D3928" i="6"/>
  <c r="D3929" i="6"/>
  <c r="D3930" i="6"/>
  <c r="D3931" i="6"/>
  <c r="D3932" i="6"/>
  <c r="D3933" i="6"/>
  <c r="D3934" i="6"/>
  <c r="D3935" i="6"/>
  <c r="D3936" i="6"/>
  <c r="D3937" i="6"/>
  <c r="D3938" i="6"/>
  <c r="D3939" i="6"/>
  <c r="D3940" i="6"/>
  <c r="D3941" i="6"/>
  <c r="D3942" i="6"/>
  <c r="D3943" i="6"/>
  <c r="D3944" i="6"/>
  <c r="D3945" i="6"/>
  <c r="D3946" i="6"/>
  <c r="D3947" i="6"/>
  <c r="D3948" i="6"/>
  <c r="D3949" i="6"/>
  <c r="D3950" i="6"/>
  <c r="D3951" i="6"/>
  <c r="D3952" i="6"/>
  <c r="D3953" i="6"/>
  <c r="D3954" i="6"/>
  <c r="D3955" i="6"/>
  <c r="D3956" i="6"/>
  <c r="D3957" i="6"/>
  <c r="D3958" i="6"/>
  <c r="D3959" i="6"/>
  <c r="D3960" i="6"/>
  <c r="D3961" i="6"/>
  <c r="D3962" i="6"/>
  <c r="D3963" i="6"/>
  <c r="D3964" i="6"/>
  <c r="D3965" i="6"/>
  <c r="D3966" i="6"/>
  <c r="D3967" i="6"/>
  <c r="D3968" i="6"/>
  <c r="D3969" i="6"/>
  <c r="D3970" i="6"/>
  <c r="D3971" i="6"/>
  <c r="D3972" i="6"/>
  <c r="D3973" i="6"/>
  <c r="D3974" i="6"/>
  <c r="D3975" i="6"/>
  <c r="D3976" i="6"/>
  <c r="D3977" i="6"/>
  <c r="D3978" i="6"/>
  <c r="D3979" i="6"/>
  <c r="D3980" i="6"/>
  <c r="D3981" i="6"/>
  <c r="D3982" i="6"/>
  <c r="D3983" i="6"/>
  <c r="D3984" i="6"/>
  <c r="D3985" i="6"/>
  <c r="D3986" i="6"/>
  <c r="D3987" i="6"/>
  <c r="D3988" i="6"/>
  <c r="D3989" i="6"/>
  <c r="D3990" i="6"/>
  <c r="D3991" i="6"/>
  <c r="D3992" i="6"/>
  <c r="D3993" i="6"/>
  <c r="D3994" i="6"/>
  <c r="D3995" i="6"/>
  <c r="D3996" i="6"/>
  <c r="D3997" i="6"/>
  <c r="D3998" i="6"/>
  <c r="D3999" i="6"/>
  <c r="D4000" i="6"/>
  <c r="D4001" i="6"/>
  <c r="D4002" i="6"/>
  <c r="D4003" i="6"/>
  <c r="D4004" i="6"/>
  <c r="D4005" i="6"/>
  <c r="D4006" i="6"/>
  <c r="D4007" i="6"/>
  <c r="D4008" i="6"/>
  <c r="D4009" i="6"/>
  <c r="D4010" i="6"/>
  <c r="D4011" i="6"/>
  <c r="D4012" i="6"/>
  <c r="D4013" i="6"/>
  <c r="D4014" i="6"/>
  <c r="D4015" i="6"/>
  <c r="D4016" i="6"/>
  <c r="D4017" i="6"/>
  <c r="D4018" i="6"/>
  <c r="D4019" i="6"/>
  <c r="D4020" i="6"/>
  <c r="D4021" i="6"/>
  <c r="D4022" i="6"/>
  <c r="D4023" i="6"/>
  <c r="D4024" i="6"/>
  <c r="D4025" i="6"/>
  <c r="D4026" i="6"/>
  <c r="D4027" i="6"/>
  <c r="D4028" i="6"/>
  <c r="D4029" i="6"/>
  <c r="D4030" i="6"/>
  <c r="D4031" i="6"/>
  <c r="D4032" i="6"/>
  <c r="D4033" i="6"/>
  <c r="D4034" i="6"/>
  <c r="D4035" i="6"/>
  <c r="D4036" i="6"/>
  <c r="D4037" i="6"/>
  <c r="D4038" i="6"/>
  <c r="D4039" i="6"/>
  <c r="D4040" i="6"/>
  <c r="D4041" i="6"/>
  <c r="D4042" i="6"/>
  <c r="D4043" i="6"/>
  <c r="D4044" i="6"/>
  <c r="D4045" i="6"/>
  <c r="D4046" i="6"/>
  <c r="D4047" i="6"/>
  <c r="D4048" i="6"/>
  <c r="D4049" i="6"/>
  <c r="D4050" i="6"/>
  <c r="D4051" i="6"/>
  <c r="D4052" i="6"/>
  <c r="D4053" i="6"/>
  <c r="D4054" i="6"/>
  <c r="D4055" i="6"/>
  <c r="D4056" i="6"/>
  <c r="D4057" i="6"/>
  <c r="D4058" i="6"/>
  <c r="D4059" i="6"/>
  <c r="D4060" i="6"/>
  <c r="D4061" i="6"/>
  <c r="D4062" i="6"/>
  <c r="D4063" i="6"/>
  <c r="D4064" i="6"/>
  <c r="D4065" i="6"/>
  <c r="D4066" i="6"/>
  <c r="D4067" i="6"/>
  <c r="D4068" i="6"/>
  <c r="D4069" i="6"/>
  <c r="D4070" i="6"/>
  <c r="D4071" i="6"/>
  <c r="D4072" i="6"/>
  <c r="D4073" i="6"/>
  <c r="D4074" i="6"/>
  <c r="D4075" i="6"/>
  <c r="D4076" i="6"/>
  <c r="D4077" i="6"/>
  <c r="D4078" i="6"/>
  <c r="D4079" i="6"/>
  <c r="D4080" i="6"/>
  <c r="D4081" i="6"/>
  <c r="D4082" i="6"/>
  <c r="D4083" i="6"/>
  <c r="D4084" i="6"/>
  <c r="D4085" i="6"/>
  <c r="D4086" i="6"/>
  <c r="D4087" i="6"/>
  <c r="D4088" i="6"/>
  <c r="D4089" i="6"/>
  <c r="D4090" i="6"/>
  <c r="D4091" i="6"/>
  <c r="D4092" i="6"/>
  <c r="D4093" i="6"/>
  <c r="D4094" i="6"/>
  <c r="D4095" i="6"/>
  <c r="D4096" i="6"/>
  <c r="D4097" i="6"/>
  <c r="D4098" i="6"/>
  <c r="D4099" i="6"/>
  <c r="D4100" i="6"/>
  <c r="D4101" i="6"/>
  <c r="D4102" i="6"/>
  <c r="D4103" i="6"/>
  <c r="D4104" i="6"/>
  <c r="D4105" i="6"/>
  <c r="D4106" i="6"/>
  <c r="D4107" i="6"/>
  <c r="D4108" i="6"/>
  <c r="D4109" i="6"/>
  <c r="D4110" i="6"/>
  <c r="D4111" i="6"/>
  <c r="D4112" i="6"/>
  <c r="D4113" i="6"/>
  <c r="D4114" i="6"/>
  <c r="D4115" i="6"/>
  <c r="D4116" i="6"/>
  <c r="D4117" i="6"/>
  <c r="D4118" i="6"/>
  <c r="D4119" i="6"/>
  <c r="D4120" i="6"/>
  <c r="D4121" i="6"/>
  <c r="D4122" i="6"/>
  <c r="D4123" i="6"/>
  <c r="D4124" i="6"/>
  <c r="D4125" i="6"/>
  <c r="D4126" i="6"/>
  <c r="D4127" i="6"/>
  <c r="D4128" i="6"/>
  <c r="D4129" i="6"/>
  <c r="D4130" i="6"/>
  <c r="D4131" i="6"/>
  <c r="D4132" i="6"/>
  <c r="D4133" i="6"/>
  <c r="D4134" i="6"/>
  <c r="D4135" i="6"/>
  <c r="D4136" i="6"/>
  <c r="D4137" i="6"/>
  <c r="D4138" i="6"/>
  <c r="D4139" i="6"/>
  <c r="D4140" i="6"/>
  <c r="D4141" i="6"/>
  <c r="D4142" i="6"/>
  <c r="D4143" i="6"/>
  <c r="D4144" i="6"/>
  <c r="D4145" i="6"/>
  <c r="D4146" i="6"/>
  <c r="D4147" i="6"/>
  <c r="D4148" i="6"/>
  <c r="D4149" i="6"/>
  <c r="D4150" i="6"/>
  <c r="D4151" i="6"/>
  <c r="D4152" i="6"/>
  <c r="D4153" i="6"/>
  <c r="D4154" i="6"/>
  <c r="D4155" i="6"/>
  <c r="D4156" i="6"/>
  <c r="D4157" i="6"/>
  <c r="D4158" i="6"/>
  <c r="D4159" i="6"/>
  <c r="D4160" i="6"/>
  <c r="D4161" i="6"/>
  <c r="D4162" i="6"/>
  <c r="D4163" i="6"/>
  <c r="D4164" i="6"/>
  <c r="D4165" i="6"/>
  <c r="D4166" i="6"/>
  <c r="D4167" i="6"/>
  <c r="D4168" i="6"/>
  <c r="D4169" i="6"/>
  <c r="D4170" i="6"/>
  <c r="D4171" i="6"/>
  <c r="D4172" i="6"/>
  <c r="D4173" i="6"/>
  <c r="D4174" i="6"/>
  <c r="D4175" i="6"/>
  <c r="D4176" i="6"/>
  <c r="D4177" i="6"/>
  <c r="D4178" i="6"/>
  <c r="D4179" i="6"/>
  <c r="D4180" i="6"/>
  <c r="D4181" i="6"/>
  <c r="D4182" i="6"/>
  <c r="D4183" i="6"/>
  <c r="D4184" i="6"/>
  <c r="D4185" i="6"/>
  <c r="D4186" i="6"/>
  <c r="D4187" i="6"/>
  <c r="D4188" i="6"/>
  <c r="D4189" i="6"/>
  <c r="D4190" i="6"/>
  <c r="D4191" i="6"/>
  <c r="D4192" i="6"/>
  <c r="D4193" i="6"/>
  <c r="D4194" i="6"/>
  <c r="D4195" i="6"/>
  <c r="D4196" i="6"/>
  <c r="D4197" i="6"/>
  <c r="D4198" i="6"/>
  <c r="D4199" i="6"/>
  <c r="D4200" i="6"/>
  <c r="D4201" i="6"/>
  <c r="D4202" i="6"/>
  <c r="D4203" i="6"/>
  <c r="D4204" i="6"/>
  <c r="D4205" i="6"/>
  <c r="D4206" i="6"/>
  <c r="D4207" i="6"/>
  <c r="D4208" i="6"/>
  <c r="D4209" i="6"/>
  <c r="D4210" i="6"/>
  <c r="D4211" i="6"/>
  <c r="D4212" i="6"/>
  <c r="D4213" i="6"/>
  <c r="D4214" i="6"/>
  <c r="D4215" i="6"/>
  <c r="D4216" i="6"/>
  <c r="D4217" i="6"/>
  <c r="D4218" i="6"/>
  <c r="D4219" i="6"/>
  <c r="D4220" i="6"/>
  <c r="D4221" i="6"/>
  <c r="D4222" i="6"/>
  <c r="D4223" i="6"/>
  <c r="D4224" i="6"/>
  <c r="D4225" i="6"/>
  <c r="D4226" i="6"/>
  <c r="D4227" i="6"/>
  <c r="D4228" i="6"/>
  <c r="D4229" i="6"/>
  <c r="D4230" i="6"/>
  <c r="D4231" i="6"/>
  <c r="D4232" i="6"/>
  <c r="D4233" i="6"/>
  <c r="D4234" i="6"/>
  <c r="D4235" i="6"/>
  <c r="D4236" i="6"/>
  <c r="D4237" i="6"/>
  <c r="D4238" i="6"/>
  <c r="D4239" i="6"/>
  <c r="D4240" i="6"/>
  <c r="D4241" i="6"/>
  <c r="D4242" i="6"/>
  <c r="D4243" i="6"/>
  <c r="D4244" i="6"/>
  <c r="D4245" i="6"/>
  <c r="D4246" i="6"/>
  <c r="D4247" i="6"/>
  <c r="D4248" i="6"/>
  <c r="D4249" i="6"/>
  <c r="D4250" i="6"/>
  <c r="D4251" i="6"/>
  <c r="D4252" i="6"/>
  <c r="D4253" i="6"/>
  <c r="D4254" i="6"/>
  <c r="D4255" i="6"/>
  <c r="D4256" i="6"/>
  <c r="D4257" i="6"/>
  <c r="D4258" i="6"/>
  <c r="D4259" i="6"/>
  <c r="D4260" i="6"/>
  <c r="D4261" i="6"/>
  <c r="D4262" i="6"/>
  <c r="D4263" i="6"/>
  <c r="D4264" i="6"/>
  <c r="D4265" i="6"/>
  <c r="D4266" i="6"/>
  <c r="D4267" i="6"/>
  <c r="D4268" i="6"/>
  <c r="D4269" i="6"/>
  <c r="D4270" i="6"/>
  <c r="D4271" i="6"/>
  <c r="D4272" i="6"/>
  <c r="D4273" i="6"/>
  <c r="D4274" i="6"/>
  <c r="D4275" i="6"/>
  <c r="D4276" i="6"/>
  <c r="D4277" i="6"/>
  <c r="D4278" i="6"/>
  <c r="D4279" i="6"/>
  <c r="D4280" i="6"/>
  <c r="D4281" i="6"/>
  <c r="D4282" i="6"/>
  <c r="D4283" i="6"/>
  <c r="D4284" i="6"/>
  <c r="D4285" i="6"/>
  <c r="D4286" i="6"/>
  <c r="D4287" i="6"/>
  <c r="D4288" i="6"/>
  <c r="D4289" i="6"/>
  <c r="D4290" i="6"/>
  <c r="D4291" i="6"/>
  <c r="D4292" i="6"/>
  <c r="D4293" i="6"/>
  <c r="D4294" i="6"/>
  <c r="D4295" i="6"/>
  <c r="D4296" i="6"/>
  <c r="D4297" i="6"/>
  <c r="D4298" i="6"/>
  <c r="D4299" i="6"/>
  <c r="D4300" i="6"/>
  <c r="D4301" i="6"/>
  <c r="D4302" i="6"/>
  <c r="D4303" i="6"/>
  <c r="D4304" i="6"/>
  <c r="D4305" i="6"/>
  <c r="D4306" i="6"/>
  <c r="D4307" i="6"/>
  <c r="D4308" i="6"/>
  <c r="D4309" i="6"/>
  <c r="D4310" i="6"/>
  <c r="D4311" i="6"/>
  <c r="D4312" i="6"/>
  <c r="D4313" i="6"/>
  <c r="D4314" i="6"/>
  <c r="D4315" i="6"/>
  <c r="D4316" i="6"/>
  <c r="D4317" i="6"/>
  <c r="D4318" i="6"/>
  <c r="D4319" i="6"/>
  <c r="D4320" i="6"/>
  <c r="D4321" i="6"/>
  <c r="D4322" i="6"/>
  <c r="D4323" i="6"/>
  <c r="D4324" i="6"/>
  <c r="D4325" i="6"/>
  <c r="D4326" i="6"/>
  <c r="D4327" i="6"/>
  <c r="D4328" i="6"/>
  <c r="D4329" i="6"/>
  <c r="D4330" i="6"/>
  <c r="D4331" i="6"/>
  <c r="D4332" i="6"/>
  <c r="D4333" i="6"/>
  <c r="D4334" i="6"/>
  <c r="D4335" i="6"/>
  <c r="D4336" i="6"/>
  <c r="D4337" i="6"/>
  <c r="D4338" i="6"/>
  <c r="D4339" i="6"/>
  <c r="D4340" i="6"/>
  <c r="D4341" i="6"/>
  <c r="D4342" i="6"/>
  <c r="D4343" i="6"/>
  <c r="D4344" i="6"/>
  <c r="D4345" i="6"/>
  <c r="D4346" i="6"/>
  <c r="D4347" i="6"/>
  <c r="D4348" i="6"/>
  <c r="D4349" i="6"/>
  <c r="D4350" i="6"/>
  <c r="D4351" i="6"/>
  <c r="D4352" i="6"/>
  <c r="D4353" i="6"/>
  <c r="D4354" i="6"/>
  <c r="D4355" i="6"/>
  <c r="D4356" i="6"/>
  <c r="D4357" i="6"/>
  <c r="D4358" i="6"/>
  <c r="D4359" i="6"/>
  <c r="D4360" i="6"/>
  <c r="D4361" i="6"/>
  <c r="D4362" i="6"/>
  <c r="D4363" i="6"/>
  <c r="D4364" i="6"/>
  <c r="D4365" i="6"/>
  <c r="D4366" i="6"/>
  <c r="D4367" i="6"/>
  <c r="D4368" i="6"/>
  <c r="D4369" i="6"/>
  <c r="D4370" i="6"/>
  <c r="D4371" i="6"/>
  <c r="D4372" i="6"/>
  <c r="D4373" i="6"/>
  <c r="D4374" i="6"/>
  <c r="D4375" i="6"/>
  <c r="D4376" i="6"/>
  <c r="D4377" i="6"/>
  <c r="D4378" i="6"/>
  <c r="D4379" i="6"/>
  <c r="D4380" i="6"/>
  <c r="D4381" i="6"/>
  <c r="D4382" i="6"/>
  <c r="D4383" i="6"/>
  <c r="D4384" i="6"/>
  <c r="D4385" i="6"/>
  <c r="D4386" i="6"/>
  <c r="D4387" i="6"/>
  <c r="D4388" i="6"/>
  <c r="D4389" i="6"/>
  <c r="D4390" i="6"/>
  <c r="D4391" i="6"/>
  <c r="D4392" i="6"/>
  <c r="D4393" i="6"/>
  <c r="D4394" i="6"/>
  <c r="D4395" i="6"/>
  <c r="D4396" i="6"/>
  <c r="D4397" i="6"/>
  <c r="D4398" i="6"/>
  <c r="D4399" i="6"/>
  <c r="D4400" i="6"/>
  <c r="D4401" i="6"/>
  <c r="D4402" i="6"/>
  <c r="D4403" i="6"/>
  <c r="D4404" i="6"/>
  <c r="D4405" i="6"/>
  <c r="D4406" i="6"/>
  <c r="D4407" i="6"/>
  <c r="D4408" i="6"/>
  <c r="D4409" i="6"/>
  <c r="D4410" i="6"/>
  <c r="D4411" i="6"/>
  <c r="D4412" i="6"/>
  <c r="D4413" i="6"/>
  <c r="D4414" i="6"/>
  <c r="D4415" i="6"/>
  <c r="D4416" i="6"/>
  <c r="D4417" i="6"/>
  <c r="D4418" i="6"/>
  <c r="D4419" i="6"/>
  <c r="D4420" i="6"/>
  <c r="D4421" i="6"/>
  <c r="D4422" i="6"/>
  <c r="D4423" i="6"/>
  <c r="D4424" i="6"/>
  <c r="D4425" i="6"/>
  <c r="D4426" i="6"/>
  <c r="D4427" i="6"/>
  <c r="D4428" i="6"/>
  <c r="D4429" i="6"/>
  <c r="D4430" i="6"/>
  <c r="D4431" i="6"/>
  <c r="D4432" i="6"/>
  <c r="D4433" i="6"/>
  <c r="D4434" i="6"/>
  <c r="D4435" i="6"/>
  <c r="D4436" i="6"/>
  <c r="D4437" i="6"/>
  <c r="D4438" i="6"/>
  <c r="D4439" i="6"/>
  <c r="D4440" i="6"/>
  <c r="D4441" i="6"/>
  <c r="D4442" i="6"/>
  <c r="D4443" i="6"/>
  <c r="D4444" i="6"/>
  <c r="D4445" i="6"/>
  <c r="D4446" i="6"/>
  <c r="D4447" i="6"/>
  <c r="D4448" i="6"/>
  <c r="D4449" i="6"/>
  <c r="D4450" i="6"/>
  <c r="D4451" i="6"/>
  <c r="D4452" i="6"/>
  <c r="D4453" i="6"/>
  <c r="D4454" i="6"/>
  <c r="D4455" i="6"/>
  <c r="D4456" i="6"/>
  <c r="D4457" i="6"/>
  <c r="D4458" i="6"/>
  <c r="D4459" i="6"/>
  <c r="D4460" i="6"/>
  <c r="D4461" i="6"/>
  <c r="D4462" i="6"/>
  <c r="D4463" i="6"/>
  <c r="D4464" i="6"/>
  <c r="D4465" i="6"/>
  <c r="D4466" i="6"/>
  <c r="D4467" i="6"/>
  <c r="D4468" i="6"/>
  <c r="D4469" i="6"/>
  <c r="D4470" i="6"/>
  <c r="D4471" i="6"/>
  <c r="D4472" i="6"/>
  <c r="D4473" i="6"/>
  <c r="D4474" i="6"/>
  <c r="D4475" i="6"/>
  <c r="D4476" i="6"/>
  <c r="D4477" i="6"/>
  <c r="D4478" i="6"/>
  <c r="D4479" i="6"/>
  <c r="D4480" i="6"/>
  <c r="D4481" i="6"/>
  <c r="D4482" i="6"/>
  <c r="D4483" i="6"/>
  <c r="D4484" i="6"/>
  <c r="D4485" i="6"/>
  <c r="D4486" i="6"/>
  <c r="D4487" i="6"/>
  <c r="D4488" i="6"/>
  <c r="D4489" i="6"/>
  <c r="D4490" i="6"/>
  <c r="D4491" i="6"/>
  <c r="D4492" i="6"/>
  <c r="D4493" i="6"/>
  <c r="D4494" i="6"/>
  <c r="D4495" i="6"/>
  <c r="D4496" i="6"/>
  <c r="D4497" i="6"/>
  <c r="D4498" i="6"/>
  <c r="D4499" i="6"/>
  <c r="D4500" i="6"/>
  <c r="D4501" i="6"/>
  <c r="D4502" i="6"/>
  <c r="D4503" i="6"/>
  <c r="D4504" i="6"/>
  <c r="D4505" i="6"/>
  <c r="D4506" i="6"/>
  <c r="D4507" i="6"/>
  <c r="D4508" i="6"/>
  <c r="D4509" i="6"/>
  <c r="D4510" i="6"/>
  <c r="D4511" i="6"/>
  <c r="D4512" i="6"/>
  <c r="D4513" i="6"/>
  <c r="D4514" i="6"/>
  <c r="D4515" i="6"/>
  <c r="D4516" i="6"/>
  <c r="D4517" i="6"/>
  <c r="D4518" i="6"/>
  <c r="D4519" i="6"/>
  <c r="D4520" i="6"/>
  <c r="D4521" i="6"/>
  <c r="D4522" i="6"/>
  <c r="D4523" i="6"/>
  <c r="D4524" i="6"/>
  <c r="D4525" i="6"/>
  <c r="D4526" i="6"/>
  <c r="D4527" i="6"/>
  <c r="D4528" i="6"/>
  <c r="D4529" i="6"/>
  <c r="D4530" i="6"/>
  <c r="D4531" i="6"/>
  <c r="D4532" i="6"/>
  <c r="D4533" i="6"/>
  <c r="D4534" i="6"/>
  <c r="D4535" i="6"/>
  <c r="D4536" i="6"/>
  <c r="D4537" i="6"/>
  <c r="D4538" i="6"/>
  <c r="D4539" i="6"/>
  <c r="D4540" i="6"/>
  <c r="D4541" i="6"/>
  <c r="D4542" i="6"/>
  <c r="D4543" i="6"/>
  <c r="D4544" i="6"/>
  <c r="D4545" i="6"/>
  <c r="D4546" i="6"/>
  <c r="D4547" i="6"/>
  <c r="D4548" i="6"/>
  <c r="D4549" i="6"/>
  <c r="D4550" i="6"/>
  <c r="D4551" i="6"/>
  <c r="D4552" i="6"/>
  <c r="D4553" i="6"/>
  <c r="D4554" i="6"/>
  <c r="D4555" i="6"/>
  <c r="D4556" i="6"/>
  <c r="D4557" i="6"/>
  <c r="D4558" i="6"/>
  <c r="D4559" i="6"/>
  <c r="D4560" i="6"/>
  <c r="D4561" i="6"/>
  <c r="D4562" i="6"/>
  <c r="D4563" i="6"/>
  <c r="D4564" i="6"/>
  <c r="D4565" i="6"/>
  <c r="D4566" i="6"/>
  <c r="D4567" i="6"/>
  <c r="D4568" i="6"/>
  <c r="D4569" i="6"/>
  <c r="D4570" i="6"/>
  <c r="D4571" i="6"/>
  <c r="D4572" i="6"/>
  <c r="D4573" i="6"/>
  <c r="D4574" i="6"/>
  <c r="D4575" i="6"/>
  <c r="D4576" i="6"/>
  <c r="D4577" i="6"/>
  <c r="D4578" i="6"/>
  <c r="D4579" i="6"/>
  <c r="D4580" i="6"/>
  <c r="D4581" i="6"/>
  <c r="D4582" i="6"/>
  <c r="D4583" i="6"/>
  <c r="D4584" i="6"/>
  <c r="D4585" i="6"/>
  <c r="D4586" i="6"/>
  <c r="D4587" i="6"/>
  <c r="D4588" i="6"/>
  <c r="D4589" i="6"/>
  <c r="D4590" i="6"/>
  <c r="D4591" i="6"/>
  <c r="D4592" i="6"/>
  <c r="D4593" i="6"/>
  <c r="D4594" i="6"/>
  <c r="D4595" i="6"/>
  <c r="D4596" i="6"/>
  <c r="D4597" i="6"/>
  <c r="D4598" i="6"/>
  <c r="D4599" i="6"/>
  <c r="D4600" i="6"/>
  <c r="D4601" i="6"/>
  <c r="D4602" i="6"/>
  <c r="D4603" i="6"/>
  <c r="D4604" i="6"/>
  <c r="D4605" i="6"/>
  <c r="D4606" i="6"/>
  <c r="D4607" i="6"/>
  <c r="D4608" i="6"/>
  <c r="D4609" i="6"/>
  <c r="D4610" i="6"/>
  <c r="D4611" i="6"/>
  <c r="D4612" i="6"/>
  <c r="D4613" i="6"/>
  <c r="D4614" i="6"/>
  <c r="D4615" i="6"/>
  <c r="D4616" i="6"/>
  <c r="D4617" i="6"/>
  <c r="D4618" i="6"/>
  <c r="D4619" i="6"/>
  <c r="D4620" i="6"/>
  <c r="D4621" i="6"/>
  <c r="D4622" i="6"/>
  <c r="D4623" i="6"/>
  <c r="D4624" i="6"/>
  <c r="D4625" i="6"/>
  <c r="D4626" i="6"/>
  <c r="D4627" i="6"/>
  <c r="D4628" i="6"/>
  <c r="D4629" i="6"/>
  <c r="D4630" i="6"/>
  <c r="D4631" i="6"/>
  <c r="D4632" i="6"/>
  <c r="D4633" i="6"/>
  <c r="D4634" i="6"/>
  <c r="D4635" i="6"/>
  <c r="D4636" i="6"/>
  <c r="D4637" i="6"/>
  <c r="D4638" i="6"/>
  <c r="D4639" i="6"/>
  <c r="D4640" i="6"/>
  <c r="D4641" i="6"/>
  <c r="D4642" i="6"/>
  <c r="D4643" i="6"/>
  <c r="D4644" i="6"/>
  <c r="D4645" i="6"/>
  <c r="D4646" i="6"/>
  <c r="D4647" i="6"/>
  <c r="D4648" i="6"/>
  <c r="D4649" i="6"/>
  <c r="D4650" i="6"/>
  <c r="D4651" i="6"/>
  <c r="D4652" i="6"/>
  <c r="D4653" i="6"/>
  <c r="D4654" i="6"/>
  <c r="D4655" i="6"/>
  <c r="D4656" i="6"/>
  <c r="D4657" i="6"/>
  <c r="D4658" i="6"/>
  <c r="D4659" i="6"/>
  <c r="D4660" i="6"/>
  <c r="D4661" i="6"/>
  <c r="D4662" i="6"/>
  <c r="D4663" i="6"/>
  <c r="D4664" i="6"/>
  <c r="D4665" i="6"/>
  <c r="D4666" i="6"/>
  <c r="D4667" i="6"/>
  <c r="D4668" i="6"/>
  <c r="D4669" i="6"/>
  <c r="D4670" i="6"/>
  <c r="D4671" i="6"/>
  <c r="D4672" i="6"/>
  <c r="D4673" i="6"/>
  <c r="D4674" i="6"/>
  <c r="D4675" i="6"/>
  <c r="D4676" i="6"/>
  <c r="D4677" i="6"/>
  <c r="D4678" i="6"/>
  <c r="D4679" i="6"/>
  <c r="D4680" i="6"/>
  <c r="D4681" i="6"/>
  <c r="D4682" i="6"/>
  <c r="D4683" i="6"/>
  <c r="D4684" i="6"/>
  <c r="D4685" i="6"/>
  <c r="D4686" i="6"/>
  <c r="D4687" i="6"/>
  <c r="D4688" i="6"/>
  <c r="D4689" i="6"/>
  <c r="D4690" i="6"/>
  <c r="D4691" i="6"/>
  <c r="D4692" i="6"/>
  <c r="D4693" i="6"/>
  <c r="D4694" i="6"/>
  <c r="D4695" i="6"/>
  <c r="D4696" i="6"/>
  <c r="D4697" i="6"/>
  <c r="D4698" i="6"/>
  <c r="D4699" i="6"/>
  <c r="D4700" i="6"/>
  <c r="D4701" i="6"/>
  <c r="D4702" i="6"/>
  <c r="D4703" i="6"/>
  <c r="D4704" i="6"/>
  <c r="D4705" i="6"/>
  <c r="D4706" i="6"/>
  <c r="D4707" i="6"/>
  <c r="D4708" i="6"/>
  <c r="D4709" i="6"/>
  <c r="D4710" i="6"/>
  <c r="D4711" i="6"/>
  <c r="D4712" i="6"/>
  <c r="D4713" i="6"/>
  <c r="D4714" i="6"/>
  <c r="D4715" i="6"/>
  <c r="D4716" i="6"/>
  <c r="D4717" i="6"/>
  <c r="D4718" i="6"/>
  <c r="D4719" i="6"/>
  <c r="D4720" i="6"/>
  <c r="D4721" i="6"/>
  <c r="D4722" i="6"/>
  <c r="D4723" i="6"/>
  <c r="D4724" i="6"/>
  <c r="D4725" i="6"/>
  <c r="D4726" i="6"/>
  <c r="D4727" i="6"/>
  <c r="D4728" i="6"/>
  <c r="D4729" i="6"/>
  <c r="D4730" i="6"/>
  <c r="D4731" i="6"/>
  <c r="D4732" i="6"/>
  <c r="D4733" i="6"/>
  <c r="D4734" i="6"/>
  <c r="D4735" i="6"/>
  <c r="D4736" i="6"/>
  <c r="D4737" i="6"/>
  <c r="D4738" i="6"/>
  <c r="D4739" i="6"/>
  <c r="D4740" i="6"/>
  <c r="D4741" i="6"/>
  <c r="D4742" i="6"/>
  <c r="D4743" i="6"/>
  <c r="D4744" i="6"/>
  <c r="D4745" i="6"/>
  <c r="D4746" i="6"/>
  <c r="D4747" i="6"/>
  <c r="D4748" i="6"/>
  <c r="D4749" i="6"/>
  <c r="D4750" i="6"/>
  <c r="D4751" i="6"/>
  <c r="D4752" i="6"/>
  <c r="D4753" i="6"/>
  <c r="D4754" i="6"/>
  <c r="D4755" i="6"/>
  <c r="D4756" i="6"/>
  <c r="D4757" i="6"/>
  <c r="D4758" i="6"/>
  <c r="D4759" i="6"/>
  <c r="D4760" i="6"/>
  <c r="D4761" i="6"/>
  <c r="D4762" i="6"/>
  <c r="D4763" i="6"/>
  <c r="D4764" i="6"/>
  <c r="D4765" i="6"/>
  <c r="D4766" i="6"/>
  <c r="D4767" i="6"/>
  <c r="D4768" i="6"/>
  <c r="D4769" i="6"/>
  <c r="D4770" i="6"/>
  <c r="D4771" i="6"/>
  <c r="D4772" i="6"/>
  <c r="D4773" i="6"/>
  <c r="D4774" i="6"/>
  <c r="D4775" i="6"/>
  <c r="D4776" i="6"/>
  <c r="D4777" i="6"/>
  <c r="D4778" i="6"/>
  <c r="D4779" i="6"/>
  <c r="D4780" i="6"/>
  <c r="D4781" i="6"/>
  <c r="D4782" i="6"/>
  <c r="D4783" i="6"/>
  <c r="D4784" i="6"/>
  <c r="D4785" i="6"/>
  <c r="D4786" i="6"/>
  <c r="D4787" i="6"/>
  <c r="D4788" i="6"/>
  <c r="D4789" i="6"/>
  <c r="D4790" i="6"/>
  <c r="D4791" i="6"/>
  <c r="D4792" i="6"/>
  <c r="D4793" i="6"/>
  <c r="D4794" i="6"/>
  <c r="D4795" i="6"/>
  <c r="D4796" i="6"/>
  <c r="D4797" i="6"/>
  <c r="D4798" i="6"/>
  <c r="D4799" i="6"/>
  <c r="D4800" i="6"/>
  <c r="D4801" i="6"/>
  <c r="D4802" i="6"/>
  <c r="D4803" i="6"/>
  <c r="D4804" i="6"/>
  <c r="D4805" i="6"/>
  <c r="D4806" i="6"/>
  <c r="D4807" i="6"/>
  <c r="D4808" i="6"/>
  <c r="D4809" i="6"/>
  <c r="D4810" i="6"/>
  <c r="D4811" i="6"/>
  <c r="D4812" i="6"/>
  <c r="D4813" i="6"/>
  <c r="D4814" i="6"/>
  <c r="D4815" i="6"/>
  <c r="D4816" i="6"/>
  <c r="D4817" i="6"/>
  <c r="D4818" i="6"/>
  <c r="D4819" i="6"/>
  <c r="D4820" i="6"/>
  <c r="D4821" i="6"/>
  <c r="D4822" i="6"/>
  <c r="D4823" i="6"/>
  <c r="D4824" i="6"/>
  <c r="D4825" i="6"/>
  <c r="D4826" i="6"/>
  <c r="D4827" i="6"/>
  <c r="D4828" i="6"/>
  <c r="D4829" i="6"/>
  <c r="D4830" i="6"/>
  <c r="D4831" i="6"/>
  <c r="D4832" i="6"/>
  <c r="D4833" i="6"/>
  <c r="D4834" i="6"/>
  <c r="D4835" i="6"/>
  <c r="D4836" i="6"/>
  <c r="D4837" i="6"/>
  <c r="D4838" i="6"/>
  <c r="D4839" i="6"/>
  <c r="D4840" i="6"/>
  <c r="D4841" i="6"/>
  <c r="D4842" i="6"/>
  <c r="D4843" i="6"/>
  <c r="D4844" i="6"/>
  <c r="D4845" i="6"/>
  <c r="D4846" i="6"/>
  <c r="D4847" i="6"/>
  <c r="D4848" i="6"/>
  <c r="D4849" i="6"/>
  <c r="D4850" i="6"/>
  <c r="D4851" i="6"/>
  <c r="D4852" i="6"/>
  <c r="D4853" i="6"/>
  <c r="D4854" i="6"/>
  <c r="D4855" i="6"/>
  <c r="D4856" i="6"/>
  <c r="D4857" i="6"/>
  <c r="D4858" i="6"/>
  <c r="D4859" i="6"/>
  <c r="D4860" i="6"/>
  <c r="D4861" i="6"/>
  <c r="D4862" i="6"/>
  <c r="D4863" i="6"/>
  <c r="D4864" i="6"/>
  <c r="D4865" i="6"/>
  <c r="D4866" i="6"/>
  <c r="D4867" i="6"/>
  <c r="D4868" i="6"/>
  <c r="D4869" i="6"/>
  <c r="D4870" i="6"/>
  <c r="D4871" i="6"/>
  <c r="D4872" i="6"/>
  <c r="D4873" i="6"/>
  <c r="D4874" i="6"/>
  <c r="D4875" i="6"/>
  <c r="D4876" i="6"/>
  <c r="D4877" i="6"/>
  <c r="D4878" i="6"/>
  <c r="D4879" i="6"/>
  <c r="D4880" i="6"/>
  <c r="D4881" i="6"/>
  <c r="D4882" i="6"/>
  <c r="D4883" i="6"/>
  <c r="D4884" i="6"/>
  <c r="D4885" i="6"/>
  <c r="D4886" i="6"/>
  <c r="D4887" i="6"/>
  <c r="D4888" i="6"/>
  <c r="D4889" i="6"/>
  <c r="D4890" i="6"/>
  <c r="D4891" i="6"/>
  <c r="D4892" i="6"/>
  <c r="D4893" i="6"/>
  <c r="D4894" i="6"/>
  <c r="D4895" i="6"/>
  <c r="D4896" i="6"/>
  <c r="D4897" i="6"/>
  <c r="D4898" i="6"/>
  <c r="D4899" i="6"/>
  <c r="D4900" i="6"/>
  <c r="D4901" i="6"/>
  <c r="D4902" i="6"/>
  <c r="D4903" i="6"/>
  <c r="D4904" i="6"/>
  <c r="D4905" i="6"/>
  <c r="D4906" i="6"/>
  <c r="D4907" i="6"/>
  <c r="D4908" i="6"/>
  <c r="D4909" i="6"/>
  <c r="D4910" i="6"/>
  <c r="D4911" i="6"/>
  <c r="D4912" i="6"/>
  <c r="D4913" i="6"/>
  <c r="D4914" i="6"/>
  <c r="D4915" i="6"/>
  <c r="D4916" i="6"/>
  <c r="D4917" i="6"/>
  <c r="D4918" i="6"/>
  <c r="D4919" i="6"/>
  <c r="D4920" i="6"/>
  <c r="D4921" i="6"/>
  <c r="D4922" i="6"/>
  <c r="D4923" i="6"/>
  <c r="D4924" i="6"/>
  <c r="D4925" i="6"/>
  <c r="D4926" i="6"/>
  <c r="D4927" i="6"/>
  <c r="D4928" i="6"/>
  <c r="D4929" i="6"/>
  <c r="D4930" i="6"/>
  <c r="D4931" i="6"/>
  <c r="D4932" i="6"/>
  <c r="D4933" i="6"/>
  <c r="D4934" i="6"/>
  <c r="D4935" i="6"/>
  <c r="D4936" i="6"/>
  <c r="D4937" i="6"/>
  <c r="D4938" i="6"/>
  <c r="D4939" i="6"/>
  <c r="D4940" i="6"/>
  <c r="D4941" i="6"/>
  <c r="D4942" i="6"/>
  <c r="D4943" i="6"/>
  <c r="D4944" i="6"/>
  <c r="D4945" i="6"/>
  <c r="D4946" i="6"/>
  <c r="D4947" i="6"/>
  <c r="D4948" i="6"/>
  <c r="D4949" i="6"/>
  <c r="D4950" i="6"/>
  <c r="D4951" i="6"/>
  <c r="D4952" i="6"/>
  <c r="D4953" i="6"/>
  <c r="D4954" i="6"/>
  <c r="D4955" i="6"/>
  <c r="D4956" i="6"/>
  <c r="D4957" i="6"/>
  <c r="D4958" i="6"/>
  <c r="D4959" i="6"/>
  <c r="D4960" i="6"/>
  <c r="D4961" i="6"/>
  <c r="D4962" i="6"/>
  <c r="D4963" i="6"/>
  <c r="D4964" i="6"/>
  <c r="D4965" i="6"/>
  <c r="D4966" i="6"/>
  <c r="D4967" i="6"/>
  <c r="D4968" i="6"/>
  <c r="D4969" i="6"/>
  <c r="D4970" i="6"/>
  <c r="D4971" i="6"/>
  <c r="D4972" i="6"/>
  <c r="D4973" i="6"/>
  <c r="D4974" i="6"/>
  <c r="D4975" i="6"/>
  <c r="D4976" i="6"/>
  <c r="D4977" i="6"/>
  <c r="D4978" i="6"/>
  <c r="D4979" i="6"/>
  <c r="D4980" i="6"/>
  <c r="D4981" i="6"/>
  <c r="D4982" i="6"/>
  <c r="D4983" i="6"/>
  <c r="D4984" i="6"/>
  <c r="D4985" i="6"/>
  <c r="D4986" i="6"/>
  <c r="D4987" i="6"/>
  <c r="D4988" i="6"/>
  <c r="D4989" i="6"/>
  <c r="D4990" i="6"/>
  <c r="D4991" i="6"/>
  <c r="D4992" i="6"/>
  <c r="D4993" i="6"/>
  <c r="D4994" i="6"/>
  <c r="D4995" i="6"/>
  <c r="D4996" i="6"/>
  <c r="D4997" i="6"/>
  <c r="D4998" i="6"/>
  <c r="D4999" i="6"/>
  <c r="D5000" i="6"/>
  <c r="D5001" i="6"/>
  <c r="D5002" i="6"/>
  <c r="D5003" i="6"/>
  <c r="D5004" i="6"/>
  <c r="D5005" i="6"/>
  <c r="D5006" i="6"/>
  <c r="D5007" i="6"/>
  <c r="D5008" i="6"/>
  <c r="D5009" i="6"/>
  <c r="D5010" i="6"/>
  <c r="D5011" i="6"/>
  <c r="D5012" i="6"/>
  <c r="D5013" i="6"/>
  <c r="D5014" i="6"/>
  <c r="D5015" i="6"/>
  <c r="D5016" i="6"/>
  <c r="D5017" i="6"/>
  <c r="D5018" i="6"/>
  <c r="D5019" i="6"/>
  <c r="D5020" i="6"/>
  <c r="D5021" i="6"/>
  <c r="D5022" i="6"/>
  <c r="D5023" i="6"/>
  <c r="D5024" i="6"/>
  <c r="D5025" i="6"/>
  <c r="D5026" i="6"/>
  <c r="D5027" i="6"/>
  <c r="D5028" i="6"/>
  <c r="D5029" i="6"/>
  <c r="D5030" i="6"/>
  <c r="D5031" i="6"/>
  <c r="D5032" i="6"/>
  <c r="D5033" i="6"/>
  <c r="D5034" i="6"/>
  <c r="D5035" i="6"/>
  <c r="D5036" i="6"/>
  <c r="D5037" i="6"/>
  <c r="D5038" i="6"/>
  <c r="D5039" i="6"/>
  <c r="D5040" i="6"/>
  <c r="D5041" i="6"/>
  <c r="D5042" i="6"/>
  <c r="D5043" i="6"/>
  <c r="D5044" i="6"/>
  <c r="D5045" i="6"/>
  <c r="D5046" i="6"/>
  <c r="D5047" i="6"/>
  <c r="D5048" i="6"/>
  <c r="D5049" i="6"/>
  <c r="D5050" i="6"/>
  <c r="D5051" i="6"/>
  <c r="D5052" i="6"/>
  <c r="D5053" i="6"/>
  <c r="D5054" i="6"/>
  <c r="D5055" i="6"/>
  <c r="D5056" i="6"/>
  <c r="D5057" i="6"/>
  <c r="D5058" i="6"/>
  <c r="D5059" i="6"/>
  <c r="D5060" i="6"/>
  <c r="D5061" i="6"/>
  <c r="D5062" i="6"/>
  <c r="D5063" i="6"/>
  <c r="D5064" i="6"/>
  <c r="D5065" i="6"/>
  <c r="D5066" i="6"/>
  <c r="D5067" i="6"/>
  <c r="D5068" i="6"/>
  <c r="D5069" i="6"/>
  <c r="D5070" i="6"/>
  <c r="D5071" i="6"/>
  <c r="D5072" i="6"/>
  <c r="D5073" i="6"/>
  <c r="D5074" i="6"/>
  <c r="D5075" i="6"/>
  <c r="D5076" i="6"/>
  <c r="D5077" i="6"/>
  <c r="D5078" i="6"/>
  <c r="D5079" i="6"/>
  <c r="D5080" i="6"/>
  <c r="D5081" i="6"/>
  <c r="D5082" i="6"/>
  <c r="D5083" i="6"/>
  <c r="D5084" i="6"/>
  <c r="D5085" i="6"/>
  <c r="D5086" i="6"/>
  <c r="D5087" i="6"/>
  <c r="D5088" i="6"/>
  <c r="D5089" i="6"/>
  <c r="D5090" i="6"/>
  <c r="D5091" i="6"/>
  <c r="D5092" i="6"/>
  <c r="D5093" i="6"/>
  <c r="D5094" i="6"/>
  <c r="D5095" i="6"/>
  <c r="D5096" i="6"/>
  <c r="D5097" i="6"/>
  <c r="D5098" i="6"/>
  <c r="D5099" i="6"/>
  <c r="D5100" i="6"/>
  <c r="D5101" i="6"/>
  <c r="D5102" i="6"/>
  <c r="D5103" i="6"/>
  <c r="D5104" i="6"/>
  <c r="D5105" i="6"/>
  <c r="D5106" i="6"/>
  <c r="D5107" i="6"/>
  <c r="D5108" i="6"/>
  <c r="D5109" i="6"/>
  <c r="D5110" i="6"/>
  <c r="D5111" i="6"/>
  <c r="D5112" i="6"/>
  <c r="D5113" i="6"/>
  <c r="D5114" i="6"/>
  <c r="D5115" i="6"/>
  <c r="D5116" i="6"/>
  <c r="D5117" i="6"/>
  <c r="D5118" i="6"/>
  <c r="D5119" i="6"/>
  <c r="D5120" i="6"/>
  <c r="D5121" i="6"/>
  <c r="D5122" i="6"/>
  <c r="D5123" i="6"/>
  <c r="D5124" i="6"/>
  <c r="D5125" i="6"/>
  <c r="D5126" i="6"/>
  <c r="D5127" i="6"/>
  <c r="D5128" i="6"/>
  <c r="D5129" i="6"/>
  <c r="D5130" i="6"/>
  <c r="D5131" i="6"/>
  <c r="D5132" i="6"/>
  <c r="D5133" i="6"/>
  <c r="D5134" i="6"/>
  <c r="D5135" i="6"/>
  <c r="D5136" i="6"/>
  <c r="D5137" i="6"/>
  <c r="D5138" i="6"/>
  <c r="D5139" i="6"/>
  <c r="D5140" i="6"/>
  <c r="D5141" i="6"/>
  <c r="D5142" i="6"/>
  <c r="D5143" i="6"/>
  <c r="D5144" i="6"/>
  <c r="D5145" i="6"/>
  <c r="D5146" i="6"/>
  <c r="D5147" i="6"/>
  <c r="D5148" i="6"/>
  <c r="D5149" i="6"/>
  <c r="D5150" i="6"/>
  <c r="D5151" i="6"/>
  <c r="D5152" i="6"/>
  <c r="D5153" i="6"/>
  <c r="D5154" i="6"/>
  <c r="D5155" i="6"/>
  <c r="D5156" i="6"/>
  <c r="D5157" i="6"/>
  <c r="D5158" i="6"/>
  <c r="D5159" i="6"/>
  <c r="D5160" i="6"/>
  <c r="D5161" i="6"/>
  <c r="D5162" i="6"/>
  <c r="D5163" i="6"/>
  <c r="D5164" i="6"/>
  <c r="D5165" i="6"/>
  <c r="D5166" i="6"/>
  <c r="D5167" i="6"/>
  <c r="D5168" i="6"/>
  <c r="D5169" i="6"/>
  <c r="D5170" i="6"/>
  <c r="D5171" i="6"/>
  <c r="D5172" i="6"/>
  <c r="D5173" i="6"/>
  <c r="D5174" i="6"/>
  <c r="D5175" i="6"/>
  <c r="D5176" i="6"/>
  <c r="D5177" i="6"/>
  <c r="D5178" i="6"/>
  <c r="D5179" i="6"/>
  <c r="D5180" i="6"/>
  <c r="D5181" i="6"/>
  <c r="D5182" i="6"/>
  <c r="D5183" i="6"/>
  <c r="D5184" i="6"/>
  <c r="D5185" i="6"/>
  <c r="D5186" i="6"/>
  <c r="D5187" i="6"/>
  <c r="D5188" i="6"/>
  <c r="D5189" i="6"/>
  <c r="D5190" i="6"/>
  <c r="D5191" i="6"/>
  <c r="D5192" i="6"/>
  <c r="D5193" i="6"/>
  <c r="D5194" i="6"/>
  <c r="D5195" i="6"/>
  <c r="D5196" i="6"/>
  <c r="D5197" i="6"/>
  <c r="D5198" i="6"/>
  <c r="D5199" i="6"/>
  <c r="D5200" i="6"/>
  <c r="D5201" i="6"/>
  <c r="D5202" i="6"/>
  <c r="D5203" i="6"/>
  <c r="D5204" i="6"/>
  <c r="D5205" i="6"/>
  <c r="D5206" i="6"/>
  <c r="D5207" i="6"/>
  <c r="D5208" i="6"/>
  <c r="D5209" i="6"/>
  <c r="D5210" i="6"/>
  <c r="D5211" i="6"/>
  <c r="D5212" i="6"/>
  <c r="D5213" i="6"/>
  <c r="D5214" i="6"/>
  <c r="D5215" i="6"/>
  <c r="D5216" i="6"/>
  <c r="D5217" i="6"/>
  <c r="D5218" i="6"/>
  <c r="D5219" i="6"/>
  <c r="D5220" i="6"/>
  <c r="D5221" i="6"/>
  <c r="D5222" i="6"/>
  <c r="D5223" i="6"/>
  <c r="D5224" i="6"/>
  <c r="D5225" i="6"/>
  <c r="D5226" i="6"/>
  <c r="D5227" i="6"/>
  <c r="D5228" i="6"/>
  <c r="D5229" i="6"/>
  <c r="D5230" i="6"/>
  <c r="D5231" i="6"/>
  <c r="D5232" i="6"/>
  <c r="D5233" i="6"/>
  <c r="D5234" i="6"/>
  <c r="D5235" i="6"/>
  <c r="D5236" i="6"/>
  <c r="D5237" i="6"/>
  <c r="D5238" i="6"/>
  <c r="D5239" i="6"/>
  <c r="D5240" i="6"/>
  <c r="D5241" i="6"/>
  <c r="D5242" i="6"/>
  <c r="D5243" i="6"/>
  <c r="D5244" i="6"/>
  <c r="D5245" i="6"/>
  <c r="D5246" i="6"/>
  <c r="D5247" i="6"/>
  <c r="D5248" i="6"/>
  <c r="D5249" i="6"/>
  <c r="D5250" i="6"/>
  <c r="D5251" i="6"/>
  <c r="D5252" i="6"/>
  <c r="D5253" i="6"/>
  <c r="D5254" i="6"/>
  <c r="D5255" i="6"/>
  <c r="D5256" i="6"/>
  <c r="D5257" i="6"/>
  <c r="D5258" i="6"/>
  <c r="D5259" i="6"/>
  <c r="D5260" i="6"/>
  <c r="D5261" i="6"/>
  <c r="D5262" i="6"/>
  <c r="D5263" i="6"/>
  <c r="D5264" i="6"/>
  <c r="D5265" i="6"/>
  <c r="D5266" i="6"/>
  <c r="D5267" i="6"/>
  <c r="D5268" i="6"/>
  <c r="D5269" i="6"/>
  <c r="D5270" i="6"/>
  <c r="D5271" i="6"/>
  <c r="D5272" i="6"/>
  <c r="D5273" i="6"/>
  <c r="D5274" i="6"/>
  <c r="D5275" i="6"/>
  <c r="D5276" i="6"/>
  <c r="D5277" i="6"/>
  <c r="D5278" i="6"/>
  <c r="D5279" i="6"/>
  <c r="D5280" i="6"/>
  <c r="D5281" i="6"/>
  <c r="D5282" i="6"/>
  <c r="D5283" i="6"/>
  <c r="D5284" i="6"/>
  <c r="D5285" i="6"/>
  <c r="D5286" i="6"/>
  <c r="D5287" i="6"/>
  <c r="D5288" i="6"/>
  <c r="D5289" i="6"/>
  <c r="D5290" i="6"/>
  <c r="D5291" i="6"/>
  <c r="D5292" i="6"/>
  <c r="D5293" i="6"/>
  <c r="D5294" i="6"/>
  <c r="D5295" i="6"/>
  <c r="D5296" i="6"/>
  <c r="D5297" i="6"/>
  <c r="D5298" i="6"/>
  <c r="D5299" i="6"/>
  <c r="D5300" i="6"/>
  <c r="D5301" i="6"/>
  <c r="D5302" i="6"/>
  <c r="D5303" i="6"/>
  <c r="D5304" i="6"/>
  <c r="D5305" i="6"/>
  <c r="D5306" i="6"/>
  <c r="D5307" i="6"/>
  <c r="D5308" i="6"/>
  <c r="D5309" i="6"/>
  <c r="D5310" i="6"/>
  <c r="D5311" i="6"/>
  <c r="D5312" i="6"/>
  <c r="D5313" i="6"/>
  <c r="D5314" i="6"/>
  <c r="D5315" i="6"/>
  <c r="D5316" i="6"/>
  <c r="D5317" i="6"/>
  <c r="D5318" i="6"/>
  <c r="D5319" i="6"/>
  <c r="D5320" i="6"/>
  <c r="D5321" i="6"/>
  <c r="D5322" i="6"/>
  <c r="D5323" i="6"/>
  <c r="D5324" i="6"/>
  <c r="D5325" i="6"/>
  <c r="D5326" i="6"/>
  <c r="D5327" i="6"/>
  <c r="D5328" i="6"/>
  <c r="D5329" i="6"/>
  <c r="D5330" i="6"/>
  <c r="D5331" i="6"/>
  <c r="D5332" i="6"/>
  <c r="D5333" i="6"/>
  <c r="D5334" i="6"/>
  <c r="D5335" i="6"/>
  <c r="D5336" i="6"/>
  <c r="D5337" i="6"/>
  <c r="D5338" i="6"/>
  <c r="D5339" i="6"/>
  <c r="D5340" i="6"/>
  <c r="D5341" i="6"/>
  <c r="D5342" i="6"/>
  <c r="D5343" i="6"/>
  <c r="D5344" i="6"/>
  <c r="D5345" i="6"/>
  <c r="D5346" i="6"/>
  <c r="D5347" i="6"/>
  <c r="D5348" i="6"/>
  <c r="D5349" i="6"/>
  <c r="D5350" i="6"/>
  <c r="D5351" i="6"/>
  <c r="D5352" i="6"/>
  <c r="D5353" i="6"/>
  <c r="D5354" i="6"/>
  <c r="D5355" i="6"/>
  <c r="D5356" i="6"/>
  <c r="D5357" i="6"/>
  <c r="D5358" i="6"/>
  <c r="D5359" i="6"/>
  <c r="D5360" i="6"/>
  <c r="D5361" i="6"/>
  <c r="D5362" i="6"/>
  <c r="D5363" i="6"/>
  <c r="D5364" i="6"/>
  <c r="D5365" i="6"/>
  <c r="D5366" i="6"/>
  <c r="D5367" i="6"/>
  <c r="D5368" i="6"/>
  <c r="D5369" i="6"/>
  <c r="D5370" i="6"/>
  <c r="D5371" i="6"/>
  <c r="D5372" i="6"/>
  <c r="D5373" i="6"/>
  <c r="D5374" i="6"/>
  <c r="D5375" i="6"/>
  <c r="D5376" i="6"/>
  <c r="D5377" i="6"/>
  <c r="D5378" i="6"/>
  <c r="D5379" i="6"/>
  <c r="D5380" i="6"/>
  <c r="D5381" i="6"/>
  <c r="D5382" i="6"/>
  <c r="D5383" i="6"/>
  <c r="D5384" i="6"/>
  <c r="D5385" i="6"/>
  <c r="D5386" i="6"/>
  <c r="D5387" i="6"/>
  <c r="D5388" i="6"/>
  <c r="D5389" i="6"/>
  <c r="D5390" i="6"/>
  <c r="D5391" i="6"/>
  <c r="D5392" i="6"/>
  <c r="D5393" i="6"/>
  <c r="D5394" i="6"/>
  <c r="D5395" i="6"/>
  <c r="D5396" i="6"/>
  <c r="D5397" i="6"/>
  <c r="D5398" i="6"/>
  <c r="D5399" i="6"/>
  <c r="D5400" i="6"/>
  <c r="D5401" i="6"/>
  <c r="D5402" i="6"/>
  <c r="D5403" i="6"/>
  <c r="D5404" i="6"/>
  <c r="D5405" i="6"/>
  <c r="D5406" i="6"/>
  <c r="D5407" i="6"/>
  <c r="D5408" i="6"/>
  <c r="D5409" i="6"/>
  <c r="D5410" i="6"/>
  <c r="D5411" i="6"/>
  <c r="D5412" i="6"/>
  <c r="D5413" i="6"/>
  <c r="D5414" i="6"/>
  <c r="D5415" i="6"/>
  <c r="D5416" i="6"/>
  <c r="D5417" i="6"/>
  <c r="D5418" i="6"/>
  <c r="D5419" i="6"/>
  <c r="D5420" i="6"/>
  <c r="D5421" i="6"/>
  <c r="D5422" i="6"/>
  <c r="D5423" i="6"/>
  <c r="D5424" i="6"/>
  <c r="D5425" i="6"/>
  <c r="D5426" i="6"/>
  <c r="D5427" i="6"/>
  <c r="D5428" i="6"/>
  <c r="D5429" i="6"/>
  <c r="D5430" i="6"/>
  <c r="D5431" i="6"/>
  <c r="D5432" i="6"/>
  <c r="D5433" i="6"/>
  <c r="D5434" i="6"/>
  <c r="D5435" i="6"/>
  <c r="D5436" i="6"/>
  <c r="D5437" i="6"/>
  <c r="D5438" i="6"/>
  <c r="D5439" i="6"/>
  <c r="D5440" i="6"/>
  <c r="D5441" i="6"/>
  <c r="D5442" i="6"/>
  <c r="D5443" i="6"/>
  <c r="D5444" i="6"/>
  <c r="D5445" i="6"/>
  <c r="D5446" i="6"/>
  <c r="D5447" i="6"/>
  <c r="D5448" i="6"/>
  <c r="D5449" i="6"/>
  <c r="D5450" i="6"/>
  <c r="D5451" i="6"/>
  <c r="D5452" i="6"/>
  <c r="D5453" i="6"/>
  <c r="D5454" i="6"/>
  <c r="D5455" i="6"/>
  <c r="D5456" i="6"/>
  <c r="D5457" i="6"/>
  <c r="D5458" i="6"/>
  <c r="D5459" i="6"/>
  <c r="D5460" i="6"/>
  <c r="D5461" i="6"/>
  <c r="D5462" i="6"/>
  <c r="D5463" i="6"/>
  <c r="D5464" i="6"/>
  <c r="D5465" i="6"/>
  <c r="D5466" i="6"/>
  <c r="D5467" i="6"/>
  <c r="D5468" i="6"/>
  <c r="D5469" i="6"/>
  <c r="D5470" i="6"/>
  <c r="D5471" i="6"/>
  <c r="D5472" i="6"/>
  <c r="D5473" i="6"/>
  <c r="D5474" i="6"/>
  <c r="D5475" i="6"/>
  <c r="D5476" i="6"/>
  <c r="D5477" i="6"/>
  <c r="D5478" i="6"/>
  <c r="D5479" i="6"/>
  <c r="D5480" i="6"/>
  <c r="D5481" i="6"/>
  <c r="D5482" i="6"/>
  <c r="D5483" i="6"/>
  <c r="D5484" i="6"/>
  <c r="D5485" i="6"/>
  <c r="D5486" i="6"/>
  <c r="D5487" i="6"/>
  <c r="D5488" i="6"/>
  <c r="D5489" i="6"/>
  <c r="D5490" i="6"/>
  <c r="D5491" i="6"/>
  <c r="D5492" i="6"/>
  <c r="D5493" i="6"/>
  <c r="D5494" i="6"/>
  <c r="D5495" i="6"/>
  <c r="D5496" i="6"/>
  <c r="D5497" i="6"/>
  <c r="D5498" i="6"/>
  <c r="D5499" i="6"/>
  <c r="D5500" i="6"/>
  <c r="D5501" i="6"/>
  <c r="D5502" i="6"/>
  <c r="D5503" i="6"/>
  <c r="D5504" i="6"/>
  <c r="D5505" i="6"/>
  <c r="D5506" i="6"/>
  <c r="D5507" i="6"/>
  <c r="D5508" i="6"/>
  <c r="D5509" i="6"/>
  <c r="D5510" i="6"/>
  <c r="D5511" i="6"/>
  <c r="D5512" i="6"/>
  <c r="D5513" i="6"/>
  <c r="D5514" i="6"/>
  <c r="D5515" i="6"/>
  <c r="D5516" i="6"/>
  <c r="D5517" i="6"/>
  <c r="D5518" i="6"/>
  <c r="D5519" i="6"/>
  <c r="D5520" i="6"/>
  <c r="D5521" i="6"/>
  <c r="D5522" i="6"/>
  <c r="D5523" i="6"/>
  <c r="D5524" i="6"/>
  <c r="D5525" i="6"/>
  <c r="D5526" i="6"/>
  <c r="D5527" i="6"/>
  <c r="D5528" i="6"/>
  <c r="D5529" i="6"/>
  <c r="D5530" i="6"/>
  <c r="D5531" i="6"/>
  <c r="D5532" i="6"/>
  <c r="D5533" i="6"/>
  <c r="D5534" i="6"/>
  <c r="D5535" i="6"/>
  <c r="D5536" i="6"/>
  <c r="D5537" i="6"/>
  <c r="D5538" i="6"/>
  <c r="D5539" i="6"/>
  <c r="D5540" i="6"/>
  <c r="D5541" i="6"/>
  <c r="D5542" i="6"/>
  <c r="D5543" i="6"/>
  <c r="D5544" i="6"/>
  <c r="D5545" i="6"/>
  <c r="D5546" i="6"/>
  <c r="D5547" i="6"/>
  <c r="D5548" i="6"/>
  <c r="D5549" i="6"/>
  <c r="D5550" i="6"/>
  <c r="D5551" i="6"/>
  <c r="D5552" i="6"/>
  <c r="D5553" i="6"/>
  <c r="D5554" i="6"/>
  <c r="D5555" i="6"/>
  <c r="D5556" i="6"/>
  <c r="D5557" i="6"/>
  <c r="D5558" i="6"/>
  <c r="D5559" i="6"/>
  <c r="D5560" i="6"/>
  <c r="D5561" i="6"/>
  <c r="D5562" i="6"/>
  <c r="D5563" i="6"/>
  <c r="D5564" i="6"/>
  <c r="D5565" i="6"/>
  <c r="D5566" i="6"/>
  <c r="D5567" i="6"/>
  <c r="D5568" i="6"/>
  <c r="D5569" i="6"/>
  <c r="D5570" i="6"/>
  <c r="D5571" i="6"/>
  <c r="D5572" i="6"/>
  <c r="D5573" i="6"/>
  <c r="D5574" i="6"/>
  <c r="D5575" i="6"/>
  <c r="D5576" i="6"/>
  <c r="D5577" i="6"/>
  <c r="D5578" i="6"/>
  <c r="D5579" i="6"/>
  <c r="D5580" i="6"/>
  <c r="D5581" i="6"/>
  <c r="D5582" i="6"/>
  <c r="D5583" i="6"/>
  <c r="D5584" i="6"/>
  <c r="D5585" i="6"/>
  <c r="D5586" i="6"/>
  <c r="D5587" i="6"/>
  <c r="D5588" i="6"/>
  <c r="D5589" i="6"/>
  <c r="D5590" i="6"/>
  <c r="D5591" i="6"/>
  <c r="D5592" i="6"/>
  <c r="D5593" i="6"/>
  <c r="D5594" i="6"/>
  <c r="D5595" i="6"/>
  <c r="D5596" i="6"/>
  <c r="D5597" i="6"/>
  <c r="D5598" i="6"/>
  <c r="D5599" i="6"/>
  <c r="D5600" i="6"/>
  <c r="D5601" i="6"/>
  <c r="D5602" i="6"/>
  <c r="D5603" i="6"/>
  <c r="D5604" i="6"/>
  <c r="D5605" i="6"/>
  <c r="D5606" i="6"/>
  <c r="D5607" i="6"/>
  <c r="D5608" i="6"/>
  <c r="D5609" i="6"/>
  <c r="D5610" i="6"/>
  <c r="D5611" i="6"/>
  <c r="D5612" i="6"/>
  <c r="D5613" i="6"/>
  <c r="D5614" i="6"/>
  <c r="D5615" i="6"/>
  <c r="D5616" i="6"/>
  <c r="D5617" i="6"/>
  <c r="D5618" i="6"/>
  <c r="D5619" i="6"/>
  <c r="D5620" i="6"/>
  <c r="D5621" i="6"/>
  <c r="D5622" i="6"/>
  <c r="D5623" i="6"/>
  <c r="D5624" i="6"/>
  <c r="D5625" i="6"/>
  <c r="D5626" i="6"/>
  <c r="D5627" i="6"/>
  <c r="D5628" i="6"/>
  <c r="D5629" i="6"/>
  <c r="D5630" i="6"/>
  <c r="D5631" i="6"/>
  <c r="D5632" i="6"/>
  <c r="D5633" i="6"/>
  <c r="D5634" i="6"/>
  <c r="D5635" i="6"/>
  <c r="D5636" i="6"/>
  <c r="D5637" i="6"/>
  <c r="D5638" i="6"/>
  <c r="D5639" i="6"/>
  <c r="D5640" i="6"/>
  <c r="D5641" i="6"/>
  <c r="D5642" i="6"/>
  <c r="D5643" i="6"/>
  <c r="D5644" i="6"/>
  <c r="D5645" i="6"/>
  <c r="D5646" i="6"/>
  <c r="D5647" i="6"/>
  <c r="D5648" i="6"/>
  <c r="D5649" i="6"/>
  <c r="D5650" i="6"/>
  <c r="D5651" i="6"/>
  <c r="D5652" i="6"/>
  <c r="D5653" i="6"/>
  <c r="D5654" i="6"/>
  <c r="D5655" i="6"/>
  <c r="D5656" i="6"/>
  <c r="D5657" i="6"/>
  <c r="D5658" i="6"/>
  <c r="D5659" i="6"/>
  <c r="D5660" i="6"/>
  <c r="D5661" i="6"/>
  <c r="D5662" i="6"/>
  <c r="D5663" i="6"/>
  <c r="D5664" i="6"/>
  <c r="D5665" i="6"/>
  <c r="D5666" i="6"/>
  <c r="D5667" i="6"/>
  <c r="D5668" i="6"/>
  <c r="D5669" i="6"/>
  <c r="D5670" i="6"/>
  <c r="D5671" i="6"/>
  <c r="D5672" i="6"/>
  <c r="D5673" i="6"/>
  <c r="D5674" i="6"/>
  <c r="D5675" i="6"/>
  <c r="D5676" i="6"/>
  <c r="D5677" i="6"/>
  <c r="D5678" i="6"/>
  <c r="D5679" i="6"/>
  <c r="D5680" i="6"/>
  <c r="D5681" i="6"/>
  <c r="D5682" i="6"/>
  <c r="D5683" i="6"/>
  <c r="D5684" i="6"/>
  <c r="D5685" i="6"/>
  <c r="D5686" i="6"/>
  <c r="D5687" i="6"/>
  <c r="D5688" i="6"/>
  <c r="D5689" i="6"/>
  <c r="D5690" i="6"/>
  <c r="D5691" i="6"/>
  <c r="D5692" i="6"/>
  <c r="D5693" i="6"/>
  <c r="D5694" i="6"/>
  <c r="D5695" i="6"/>
  <c r="D5696" i="6"/>
  <c r="D5697" i="6"/>
  <c r="D5698" i="6"/>
  <c r="D5699" i="6"/>
  <c r="D5700" i="6"/>
  <c r="D5701" i="6"/>
  <c r="D5702" i="6"/>
  <c r="D5703" i="6"/>
  <c r="D5704" i="6"/>
  <c r="D5705" i="6"/>
  <c r="D5706" i="6"/>
  <c r="D5707" i="6"/>
  <c r="D5708" i="6"/>
  <c r="D5709" i="6"/>
  <c r="D5710" i="6"/>
  <c r="D5711" i="6"/>
  <c r="D5712" i="6"/>
  <c r="D5713" i="6"/>
  <c r="D5714" i="6"/>
  <c r="D5715" i="6"/>
  <c r="D5716" i="6"/>
  <c r="D5717" i="6"/>
  <c r="D5718" i="6"/>
  <c r="D5719" i="6"/>
  <c r="D5720" i="6"/>
  <c r="D5721" i="6"/>
  <c r="D5722" i="6"/>
  <c r="D5723" i="6"/>
  <c r="D5724" i="6"/>
  <c r="D5725" i="6"/>
  <c r="D5726" i="6"/>
  <c r="D5727" i="6"/>
  <c r="D5728" i="6"/>
  <c r="D5729" i="6"/>
  <c r="D5730" i="6"/>
  <c r="D5731" i="6"/>
  <c r="D5732" i="6"/>
  <c r="D5733" i="6"/>
  <c r="D5734" i="6"/>
  <c r="D5735" i="6"/>
  <c r="D5736" i="6"/>
  <c r="D5737" i="6"/>
  <c r="D5738" i="6"/>
  <c r="D5739" i="6"/>
  <c r="D5740" i="6"/>
  <c r="D5741" i="6"/>
  <c r="D5742" i="6"/>
  <c r="D5743" i="6"/>
  <c r="D5744" i="6"/>
  <c r="D5745" i="6"/>
  <c r="D5746" i="6"/>
  <c r="D5747" i="6"/>
  <c r="D5748" i="6"/>
  <c r="D5749" i="6"/>
  <c r="D5750" i="6"/>
  <c r="D5751" i="6"/>
  <c r="D5752" i="6"/>
  <c r="D5753" i="6"/>
  <c r="D5754" i="6"/>
  <c r="D5755" i="6"/>
  <c r="D5756" i="6"/>
  <c r="D5757" i="6"/>
  <c r="D5758" i="6"/>
  <c r="D5759" i="6"/>
  <c r="D5760" i="6"/>
  <c r="D5761" i="6"/>
  <c r="D5762" i="6"/>
  <c r="D5763" i="6"/>
  <c r="D5764" i="6"/>
  <c r="D5765" i="6"/>
  <c r="D5766" i="6"/>
  <c r="D5767" i="6"/>
  <c r="D5768" i="6"/>
  <c r="D5769" i="6"/>
  <c r="D5770" i="6"/>
  <c r="D5771" i="6"/>
  <c r="D5772" i="6"/>
  <c r="D5773" i="6"/>
  <c r="D5774" i="6"/>
  <c r="D5775" i="6"/>
  <c r="D5776" i="6"/>
  <c r="D5777" i="6"/>
  <c r="D5778" i="6"/>
  <c r="D5779" i="6"/>
  <c r="D5780" i="6"/>
  <c r="D5781" i="6"/>
  <c r="D5782" i="6"/>
  <c r="D5783" i="6"/>
  <c r="D5784" i="6"/>
  <c r="D5785" i="6"/>
  <c r="D5786" i="6"/>
  <c r="D5787" i="6"/>
  <c r="D5788" i="6"/>
  <c r="D5789" i="6"/>
  <c r="D5790" i="6"/>
  <c r="D5791" i="6"/>
  <c r="D5792" i="6"/>
  <c r="D5793" i="6"/>
  <c r="D5794" i="6"/>
  <c r="D5795" i="6"/>
  <c r="D5796" i="6"/>
  <c r="D5797" i="6"/>
  <c r="D5798" i="6"/>
  <c r="D5799" i="6"/>
  <c r="D5800" i="6"/>
  <c r="D5801" i="6"/>
  <c r="D5802" i="6"/>
  <c r="D5803" i="6"/>
  <c r="D5804" i="6"/>
  <c r="D5805" i="6"/>
  <c r="D5806" i="6"/>
  <c r="D5807" i="6"/>
  <c r="D5808" i="6"/>
  <c r="D5809" i="6"/>
  <c r="D5810" i="6"/>
  <c r="D5811" i="6"/>
  <c r="D5812" i="6"/>
  <c r="D5813" i="6"/>
  <c r="D5814" i="6"/>
  <c r="D5815" i="6"/>
  <c r="D5816" i="6"/>
  <c r="D5817" i="6"/>
  <c r="D5818" i="6"/>
  <c r="D5819" i="6"/>
  <c r="D5820" i="6"/>
  <c r="D5821" i="6"/>
  <c r="D5822" i="6"/>
  <c r="D5823" i="6"/>
  <c r="D5824" i="6"/>
  <c r="D5825" i="6"/>
  <c r="D5826" i="6"/>
  <c r="D5827" i="6"/>
  <c r="D5828" i="6"/>
  <c r="D5829" i="6"/>
  <c r="D5830" i="6"/>
  <c r="D5831" i="6"/>
  <c r="D5832" i="6"/>
  <c r="D5833" i="6"/>
  <c r="D5834" i="6"/>
  <c r="D5835" i="6"/>
  <c r="D5836" i="6"/>
  <c r="D5837" i="6"/>
  <c r="D5838" i="6"/>
  <c r="D5839" i="6"/>
  <c r="D5840" i="6"/>
  <c r="D5841" i="6"/>
  <c r="D5842" i="6"/>
  <c r="D5843" i="6"/>
  <c r="D5844" i="6"/>
  <c r="D5845" i="6"/>
  <c r="D5846" i="6"/>
  <c r="D5847" i="6"/>
  <c r="D5848" i="6"/>
  <c r="D5849" i="6"/>
  <c r="D5850" i="6"/>
  <c r="D5851" i="6"/>
  <c r="D5852" i="6"/>
  <c r="D5853" i="6"/>
  <c r="D5854" i="6"/>
  <c r="D5855" i="6"/>
  <c r="D5856" i="6"/>
  <c r="D5857" i="6"/>
  <c r="D5858" i="6"/>
  <c r="D5859" i="6"/>
  <c r="D5860" i="6"/>
  <c r="D5861" i="6"/>
  <c r="D5862" i="6"/>
  <c r="D5863" i="6"/>
  <c r="D5864" i="6"/>
  <c r="D5865" i="6"/>
  <c r="D5866" i="6"/>
  <c r="D5867" i="6"/>
  <c r="D5868" i="6"/>
  <c r="D5869" i="6"/>
  <c r="D5870" i="6"/>
  <c r="D5871" i="6"/>
  <c r="D5872" i="6"/>
  <c r="D5873" i="6"/>
  <c r="D5874" i="6"/>
  <c r="D5875" i="6"/>
  <c r="D5876" i="6"/>
  <c r="D5877" i="6"/>
  <c r="D5878" i="6"/>
  <c r="D5879" i="6"/>
  <c r="D5880" i="6"/>
  <c r="D5881" i="6"/>
  <c r="D5882" i="6"/>
  <c r="D5883" i="6"/>
  <c r="D5884" i="6"/>
  <c r="D5885" i="6"/>
  <c r="D5886" i="6"/>
  <c r="D5887" i="6"/>
  <c r="D5888" i="6"/>
  <c r="D5889" i="6"/>
  <c r="D5890" i="6"/>
  <c r="D5891" i="6"/>
  <c r="D5892" i="6"/>
  <c r="D5893" i="6"/>
  <c r="D5894" i="6"/>
  <c r="D5895" i="6"/>
  <c r="D5896" i="6"/>
  <c r="D5897" i="6"/>
  <c r="D5898" i="6"/>
  <c r="D5899" i="6"/>
  <c r="D5900" i="6"/>
  <c r="D5901" i="6"/>
  <c r="D5902" i="6"/>
  <c r="D5903" i="6"/>
  <c r="D5904" i="6"/>
  <c r="D5905" i="6"/>
  <c r="D5906" i="6"/>
  <c r="D5907" i="6"/>
  <c r="D5908" i="6"/>
  <c r="D5909" i="6"/>
  <c r="D5910" i="6"/>
  <c r="D5911" i="6"/>
  <c r="D5912" i="6"/>
  <c r="D5913" i="6"/>
  <c r="D5914" i="6"/>
  <c r="D5915" i="6"/>
  <c r="D5916" i="6"/>
  <c r="D5917" i="6"/>
  <c r="D5918" i="6"/>
  <c r="D5919" i="6"/>
  <c r="D5920" i="6"/>
  <c r="D5921" i="6"/>
  <c r="D5922" i="6"/>
  <c r="D5923" i="6"/>
  <c r="D5924" i="6"/>
  <c r="D5925" i="6"/>
  <c r="D5926" i="6"/>
  <c r="D5927" i="6"/>
  <c r="D5928" i="6"/>
  <c r="D5929" i="6"/>
  <c r="D5930" i="6"/>
  <c r="D5931" i="6"/>
  <c r="D5932" i="6"/>
  <c r="D5933" i="6"/>
  <c r="D5934" i="6"/>
  <c r="D5935" i="6"/>
  <c r="D5936" i="6"/>
  <c r="D5937" i="6"/>
  <c r="D5938" i="6"/>
  <c r="D5939" i="6"/>
  <c r="D5940" i="6"/>
  <c r="D5941" i="6"/>
  <c r="D5942" i="6"/>
  <c r="D5943" i="6"/>
  <c r="D5944" i="6"/>
  <c r="D5945" i="6"/>
  <c r="D5946" i="6"/>
  <c r="D5947" i="6"/>
  <c r="D5948" i="6"/>
  <c r="D5949" i="6"/>
  <c r="D5950" i="6"/>
  <c r="D5951" i="6"/>
  <c r="D5952" i="6"/>
  <c r="D5953" i="6"/>
  <c r="D5954" i="6"/>
  <c r="D5955" i="6"/>
  <c r="D5956" i="6"/>
  <c r="D5957" i="6"/>
  <c r="D5958" i="6"/>
  <c r="D5959" i="6"/>
  <c r="D5960" i="6"/>
  <c r="D5961" i="6"/>
  <c r="D5962" i="6"/>
  <c r="D5963" i="6"/>
  <c r="D5964" i="6"/>
  <c r="D5965" i="6"/>
  <c r="D5966" i="6"/>
  <c r="D5967" i="6"/>
  <c r="D5968" i="6"/>
  <c r="D5969" i="6"/>
  <c r="D5970" i="6"/>
  <c r="D5971" i="6"/>
  <c r="D5972" i="6"/>
  <c r="D5973" i="6"/>
  <c r="D5974" i="6"/>
  <c r="D5975" i="6"/>
  <c r="D5976" i="6"/>
  <c r="D5977" i="6"/>
  <c r="D5978" i="6"/>
  <c r="D5979" i="6"/>
  <c r="D5980" i="6"/>
  <c r="D5981" i="6"/>
  <c r="D5982" i="6"/>
  <c r="D5983" i="6"/>
  <c r="D5984" i="6"/>
  <c r="D5985" i="6"/>
  <c r="D5986" i="6"/>
  <c r="D5987" i="6"/>
  <c r="D5988" i="6"/>
  <c r="D5989" i="6"/>
  <c r="D5990" i="6"/>
  <c r="D5991" i="6"/>
  <c r="D5992" i="6"/>
  <c r="D5993" i="6"/>
  <c r="D5994" i="6"/>
  <c r="D5995" i="6"/>
  <c r="D5996" i="6"/>
  <c r="D5997" i="6"/>
  <c r="D5998" i="6"/>
  <c r="D5999" i="6"/>
  <c r="D6000" i="6"/>
  <c r="D6001" i="6"/>
  <c r="D6002" i="6"/>
  <c r="D6003" i="6"/>
  <c r="D6004" i="6"/>
  <c r="D6005" i="6"/>
  <c r="D6006" i="6"/>
  <c r="D6007" i="6"/>
  <c r="D6008" i="6"/>
  <c r="D6009" i="6"/>
  <c r="D6010" i="6"/>
  <c r="D6011" i="6"/>
  <c r="D6012" i="6"/>
  <c r="D6013" i="6"/>
  <c r="D6014" i="6"/>
  <c r="D6015" i="6"/>
  <c r="D6016" i="6"/>
  <c r="D6017" i="6"/>
  <c r="D6018" i="6"/>
  <c r="D6019" i="6"/>
  <c r="D6020" i="6"/>
  <c r="D6021" i="6"/>
  <c r="D6022" i="6"/>
  <c r="D6023" i="6"/>
  <c r="D6024" i="6"/>
  <c r="D6025" i="6"/>
  <c r="D6026" i="6"/>
  <c r="D6027" i="6"/>
  <c r="D6028" i="6"/>
  <c r="D6029" i="6"/>
  <c r="D6030" i="6"/>
  <c r="D6031" i="6"/>
  <c r="D6032" i="6"/>
  <c r="D6033" i="6"/>
  <c r="D6034" i="6"/>
  <c r="D6035" i="6"/>
  <c r="D6036" i="6"/>
  <c r="D6037" i="6"/>
  <c r="D6038" i="6"/>
  <c r="D6039" i="6"/>
  <c r="D6040" i="6"/>
  <c r="D6041" i="6"/>
  <c r="D6042" i="6"/>
  <c r="D6043" i="6"/>
  <c r="D6044" i="6"/>
  <c r="D6045" i="6"/>
  <c r="D6046" i="6"/>
  <c r="D6047" i="6"/>
  <c r="D6048" i="6"/>
  <c r="D6049" i="6"/>
  <c r="D6050" i="6"/>
  <c r="D6051" i="6"/>
  <c r="D6052" i="6"/>
  <c r="D6053" i="6"/>
  <c r="D6054" i="6"/>
  <c r="D6055" i="6"/>
  <c r="D6056" i="6"/>
  <c r="D6057" i="6"/>
  <c r="D6058" i="6"/>
  <c r="D6059" i="6"/>
  <c r="D6060" i="6"/>
  <c r="D6061" i="6"/>
  <c r="D6062" i="6"/>
  <c r="D6063" i="6"/>
  <c r="D6064" i="6"/>
  <c r="D6065" i="6"/>
  <c r="D6066" i="6"/>
  <c r="D6067" i="6"/>
  <c r="D6068" i="6"/>
  <c r="D6069" i="6"/>
  <c r="D6070" i="6"/>
  <c r="D6071" i="6"/>
  <c r="D6072" i="6"/>
  <c r="D6073" i="6"/>
  <c r="D6074" i="6"/>
  <c r="D6075" i="6"/>
  <c r="D6076" i="6"/>
  <c r="D6077" i="6"/>
  <c r="D6078" i="6"/>
  <c r="D6079" i="6"/>
  <c r="D6080" i="6"/>
  <c r="D6081" i="6"/>
  <c r="D6082" i="6"/>
  <c r="D6083" i="6"/>
  <c r="D6084" i="6"/>
  <c r="D6085" i="6"/>
  <c r="D6086" i="6"/>
  <c r="D6087" i="6"/>
  <c r="D6088" i="6"/>
  <c r="D6089" i="6"/>
  <c r="D6090" i="6"/>
  <c r="D6091" i="6"/>
  <c r="D6092" i="6"/>
  <c r="D6093" i="6"/>
  <c r="D6094" i="6"/>
  <c r="D6095" i="6"/>
  <c r="D6096" i="6"/>
  <c r="D6097" i="6"/>
  <c r="D6098" i="6"/>
  <c r="D6099" i="6"/>
  <c r="D6100" i="6"/>
  <c r="D6101" i="6"/>
  <c r="D6102" i="6"/>
  <c r="D6103" i="6"/>
  <c r="D6104" i="6"/>
  <c r="D6105" i="6"/>
  <c r="D6106" i="6"/>
  <c r="D6107" i="6"/>
  <c r="D6108" i="6"/>
  <c r="D6109" i="6"/>
  <c r="D6110" i="6"/>
  <c r="D6111" i="6"/>
  <c r="D6112" i="6"/>
  <c r="D6113" i="6"/>
  <c r="D6114" i="6"/>
  <c r="D6115" i="6"/>
  <c r="D6116" i="6"/>
  <c r="D6117" i="6"/>
  <c r="D6118" i="6"/>
  <c r="D6119" i="6"/>
  <c r="D6120" i="6"/>
  <c r="D6121" i="6"/>
  <c r="D6122" i="6"/>
  <c r="D6123" i="6"/>
  <c r="D6124" i="6"/>
  <c r="D6125" i="6"/>
  <c r="D6126" i="6"/>
  <c r="D6127" i="6"/>
  <c r="D6128" i="6"/>
  <c r="D6129" i="6"/>
  <c r="D6130" i="6"/>
  <c r="D6131" i="6"/>
  <c r="D6132" i="6"/>
  <c r="D6133" i="6"/>
  <c r="D6134" i="6"/>
  <c r="D6135" i="6"/>
  <c r="D6136" i="6"/>
  <c r="D6137" i="6"/>
  <c r="D6138" i="6"/>
  <c r="D6139" i="6"/>
  <c r="D6140" i="6"/>
  <c r="D6141" i="6"/>
  <c r="D6142" i="6"/>
  <c r="D6143" i="6"/>
  <c r="D6144" i="6"/>
  <c r="D6145" i="6"/>
  <c r="D6146" i="6"/>
  <c r="D6147" i="6"/>
  <c r="D6148" i="6"/>
  <c r="D6149" i="6"/>
  <c r="D6150" i="6"/>
  <c r="D6151" i="6"/>
  <c r="D6152" i="6"/>
  <c r="D6153" i="6"/>
  <c r="D6154" i="6"/>
  <c r="D6155" i="6"/>
  <c r="D6156" i="6"/>
  <c r="D6157" i="6"/>
  <c r="D6158" i="6"/>
  <c r="D6159" i="6"/>
  <c r="D6160" i="6"/>
  <c r="D6161" i="6"/>
  <c r="D6162" i="6"/>
  <c r="D6163" i="6"/>
  <c r="D6164" i="6"/>
  <c r="D6165" i="6"/>
  <c r="D6166" i="6"/>
  <c r="D6167" i="6"/>
  <c r="D6168" i="6"/>
  <c r="D6169" i="6"/>
  <c r="D6170" i="6"/>
  <c r="D6171" i="6"/>
  <c r="D6172" i="6"/>
  <c r="D6173" i="6"/>
  <c r="D6174" i="6"/>
  <c r="D6175" i="6"/>
  <c r="D6176" i="6"/>
  <c r="D6177" i="6"/>
  <c r="D6178" i="6"/>
  <c r="D6179" i="6"/>
  <c r="D6180" i="6"/>
  <c r="D6181" i="6"/>
  <c r="D6182" i="6"/>
  <c r="D6183" i="6"/>
  <c r="D6184" i="6"/>
  <c r="D6185" i="6"/>
  <c r="D6186" i="6"/>
  <c r="D6187" i="6"/>
  <c r="D6188" i="6"/>
  <c r="D6189" i="6"/>
  <c r="D6190" i="6"/>
  <c r="D6191" i="6"/>
  <c r="D6192" i="6"/>
  <c r="D6193" i="6"/>
  <c r="D6194" i="6"/>
  <c r="D6195" i="6"/>
  <c r="D6196" i="6"/>
  <c r="D6197" i="6"/>
  <c r="D6198" i="6"/>
  <c r="D6199" i="6"/>
  <c r="D6200" i="6"/>
  <c r="D6201" i="6"/>
  <c r="D6202" i="6"/>
  <c r="D6203" i="6"/>
  <c r="D6204" i="6"/>
  <c r="D6205" i="6"/>
  <c r="D6206" i="6"/>
  <c r="D6207" i="6"/>
  <c r="D6208" i="6"/>
  <c r="D6209" i="6"/>
  <c r="D6210" i="6"/>
  <c r="D6211" i="6"/>
  <c r="D6212" i="6"/>
  <c r="D6213" i="6"/>
  <c r="D6214" i="6"/>
  <c r="D6215" i="6"/>
  <c r="D6216" i="6"/>
  <c r="D6217" i="6"/>
  <c r="D6218" i="6"/>
  <c r="D6219" i="6"/>
  <c r="D6220" i="6"/>
  <c r="D6221" i="6"/>
  <c r="D6222" i="6"/>
  <c r="D6223" i="6"/>
  <c r="D6224" i="6"/>
  <c r="D6225" i="6"/>
  <c r="D6226" i="6"/>
  <c r="D6227" i="6"/>
  <c r="D6228" i="6"/>
  <c r="D6229" i="6"/>
  <c r="D6230" i="6"/>
  <c r="D6231" i="6"/>
  <c r="D6232" i="6"/>
  <c r="D6233" i="6"/>
  <c r="D6234" i="6"/>
  <c r="D6235" i="6"/>
  <c r="D6236" i="6"/>
  <c r="D6237" i="6"/>
  <c r="D6238" i="6"/>
  <c r="D6239" i="6"/>
  <c r="D6240" i="6"/>
  <c r="D6241" i="6"/>
  <c r="D6242" i="6"/>
  <c r="D6243" i="6"/>
  <c r="D6244" i="6"/>
  <c r="D6245" i="6"/>
  <c r="D6246" i="6"/>
  <c r="D6247" i="6"/>
  <c r="D6248" i="6"/>
  <c r="D6249" i="6"/>
  <c r="D6250" i="6"/>
  <c r="D6251" i="6"/>
  <c r="D6252" i="6"/>
  <c r="D6253" i="6"/>
  <c r="D6254" i="6"/>
  <c r="D6255" i="6"/>
  <c r="D6256" i="6"/>
  <c r="D6257" i="6"/>
  <c r="D6258" i="6"/>
  <c r="D6259" i="6"/>
  <c r="D6260" i="6"/>
  <c r="D6261" i="6"/>
  <c r="D6262" i="6"/>
  <c r="D6263" i="6"/>
  <c r="D6264" i="6"/>
  <c r="D6265" i="6"/>
  <c r="D6266" i="6"/>
  <c r="D6267" i="6"/>
  <c r="D6268" i="6"/>
  <c r="D6269" i="6"/>
  <c r="D6270" i="6"/>
  <c r="D6271" i="6"/>
  <c r="D6272" i="6"/>
  <c r="D6273" i="6"/>
  <c r="D6274" i="6"/>
  <c r="D6275" i="6"/>
  <c r="D6276" i="6"/>
  <c r="D6277" i="6"/>
  <c r="D6278" i="6"/>
  <c r="D6279" i="6"/>
  <c r="D6280" i="6"/>
  <c r="D6281" i="6"/>
  <c r="D6282" i="6"/>
  <c r="D6283" i="6"/>
  <c r="D6284" i="6"/>
  <c r="D6285" i="6"/>
  <c r="D6286" i="6"/>
  <c r="D6287" i="6"/>
  <c r="D6288" i="6"/>
  <c r="D6289" i="6"/>
  <c r="D6290" i="6"/>
  <c r="D6291" i="6"/>
  <c r="D6292" i="6"/>
  <c r="D6293" i="6"/>
  <c r="D6294" i="6"/>
  <c r="D6295" i="6"/>
  <c r="D6296" i="6"/>
  <c r="D6297" i="6"/>
  <c r="D6298" i="6"/>
  <c r="D6299" i="6"/>
  <c r="D6300" i="6"/>
  <c r="D6301" i="6"/>
  <c r="D6302" i="6"/>
  <c r="D6303" i="6"/>
  <c r="D6304" i="6"/>
  <c r="D6305" i="6"/>
  <c r="D6306" i="6"/>
  <c r="D6307" i="6"/>
  <c r="D6308" i="6"/>
  <c r="D6309" i="6"/>
  <c r="D6310" i="6"/>
  <c r="D6311" i="6"/>
  <c r="D6312" i="6"/>
  <c r="D6313" i="6"/>
  <c r="D6314" i="6"/>
  <c r="D6315" i="6"/>
  <c r="D6316" i="6"/>
  <c r="D6317" i="6"/>
  <c r="D6318" i="6"/>
  <c r="D6319" i="6"/>
  <c r="D6320" i="6"/>
  <c r="D6321" i="6"/>
  <c r="D6322" i="6"/>
  <c r="D6323" i="6"/>
  <c r="D6324" i="6"/>
  <c r="D6325" i="6"/>
  <c r="D6326" i="6"/>
  <c r="D6327" i="6"/>
  <c r="D6328" i="6"/>
  <c r="D6329" i="6"/>
  <c r="D6330" i="6"/>
  <c r="D6331" i="6"/>
  <c r="D6332" i="6"/>
  <c r="D6333" i="6"/>
  <c r="D6334" i="6"/>
  <c r="D6335" i="6"/>
  <c r="D6336" i="6"/>
  <c r="D6337" i="6"/>
  <c r="D6338" i="6"/>
  <c r="D6339" i="6"/>
  <c r="D6340" i="6"/>
  <c r="D6341" i="6"/>
  <c r="D6342" i="6"/>
  <c r="D6343" i="6"/>
  <c r="D6344" i="6"/>
  <c r="D6345" i="6"/>
  <c r="D6346" i="6"/>
  <c r="D6347" i="6"/>
  <c r="D6348" i="6"/>
  <c r="D6349" i="6"/>
  <c r="D6350" i="6"/>
  <c r="D6351" i="6"/>
  <c r="D6352" i="6"/>
  <c r="D6353" i="6"/>
  <c r="D6354" i="6"/>
  <c r="D6355" i="6"/>
  <c r="D6356" i="6"/>
  <c r="D6357" i="6"/>
  <c r="D6358" i="6"/>
  <c r="D6359" i="6"/>
  <c r="D6360" i="6"/>
  <c r="D6361" i="6"/>
  <c r="D6362" i="6"/>
  <c r="D6363" i="6"/>
  <c r="D6364" i="6"/>
  <c r="D6365" i="6"/>
  <c r="D6366" i="6"/>
  <c r="D6367" i="6"/>
  <c r="D6368" i="6"/>
  <c r="D6369" i="6"/>
  <c r="D6370" i="6"/>
  <c r="D6371" i="6"/>
  <c r="D6372" i="6"/>
  <c r="D6373" i="6"/>
  <c r="D6374" i="6"/>
  <c r="D6375" i="6"/>
  <c r="D6376" i="6"/>
  <c r="D6377" i="6"/>
  <c r="D6378" i="6"/>
  <c r="D6379" i="6"/>
  <c r="D6380" i="6"/>
  <c r="D6381" i="6"/>
  <c r="D6382" i="6"/>
  <c r="D6383" i="6"/>
  <c r="D6384" i="6"/>
  <c r="D6385" i="6"/>
  <c r="D6386" i="6"/>
  <c r="D6387" i="6"/>
  <c r="D6388" i="6"/>
  <c r="D6389" i="6"/>
  <c r="D6390" i="6"/>
  <c r="D6391" i="6"/>
  <c r="D6392" i="6"/>
  <c r="D6393" i="6"/>
  <c r="D6394" i="6"/>
  <c r="D6395" i="6"/>
  <c r="D6396" i="6"/>
  <c r="D6397" i="6"/>
  <c r="D6398" i="6"/>
  <c r="D6399" i="6"/>
  <c r="D6400" i="6"/>
  <c r="D6401" i="6"/>
  <c r="D6402" i="6"/>
  <c r="D6403" i="6"/>
  <c r="D6404" i="6"/>
  <c r="D6405" i="6"/>
  <c r="D6406" i="6"/>
  <c r="D6407" i="6"/>
  <c r="D6408" i="6"/>
  <c r="D6409" i="6"/>
  <c r="D6410" i="6"/>
  <c r="D6411" i="6"/>
  <c r="D6412" i="6"/>
  <c r="D6413" i="6"/>
  <c r="D6414" i="6"/>
  <c r="D6415" i="6"/>
  <c r="D6416" i="6"/>
  <c r="D6417" i="6"/>
  <c r="D6418" i="6"/>
  <c r="D6419" i="6"/>
  <c r="D6420" i="6"/>
  <c r="D6421" i="6"/>
  <c r="D6422" i="6"/>
  <c r="D6423" i="6"/>
  <c r="D6424" i="6"/>
  <c r="D6425" i="6"/>
  <c r="D6426" i="6"/>
  <c r="D6427" i="6"/>
  <c r="D6428" i="6"/>
  <c r="D6429" i="6"/>
  <c r="D6430" i="6"/>
  <c r="D6431" i="6"/>
  <c r="D6432" i="6"/>
  <c r="D6433" i="6"/>
  <c r="D6434" i="6"/>
  <c r="D6435" i="6"/>
  <c r="D6436" i="6"/>
  <c r="D6437" i="6"/>
  <c r="D6438" i="6"/>
  <c r="D6439" i="6"/>
  <c r="D6440" i="6"/>
  <c r="D6441" i="6"/>
  <c r="D6442" i="6"/>
  <c r="D6443" i="6"/>
  <c r="D6444" i="6"/>
  <c r="D6445" i="6"/>
  <c r="D6446" i="6"/>
  <c r="D6447" i="6"/>
  <c r="D6448" i="6"/>
  <c r="D6449" i="6"/>
  <c r="D6450" i="6"/>
  <c r="D6451" i="6"/>
  <c r="D6452" i="6"/>
  <c r="D6453" i="6"/>
  <c r="D6454" i="6"/>
  <c r="D6455" i="6"/>
  <c r="D6456" i="6"/>
  <c r="D6457" i="6"/>
  <c r="D6458" i="6"/>
  <c r="D6459" i="6"/>
  <c r="D6460" i="6"/>
  <c r="D6461" i="6"/>
  <c r="D6462" i="6"/>
  <c r="D6463" i="6"/>
  <c r="D6464" i="6"/>
  <c r="D6465" i="6"/>
  <c r="D6466" i="6"/>
  <c r="D6467" i="6"/>
  <c r="D6468" i="6"/>
  <c r="D6469" i="6"/>
  <c r="D6470" i="6"/>
  <c r="D6471" i="6"/>
  <c r="D6472" i="6"/>
  <c r="D6473" i="6"/>
  <c r="D6474" i="6"/>
  <c r="D6475" i="6"/>
  <c r="D6476" i="6"/>
  <c r="D6477" i="6"/>
  <c r="D6478" i="6"/>
  <c r="D6479" i="6"/>
  <c r="D6480" i="6"/>
  <c r="D6481" i="6"/>
  <c r="D6482" i="6"/>
  <c r="D6483" i="6"/>
  <c r="D6484" i="6"/>
  <c r="D6485" i="6"/>
  <c r="D6486" i="6"/>
  <c r="D6487" i="6"/>
  <c r="D6488" i="6"/>
  <c r="D6489" i="6"/>
  <c r="D6490" i="6"/>
  <c r="D6491" i="6"/>
  <c r="D6492" i="6"/>
  <c r="D6493" i="6"/>
  <c r="D6494" i="6"/>
  <c r="D6495" i="6"/>
  <c r="D6496" i="6"/>
  <c r="D6497" i="6"/>
  <c r="D6498" i="6"/>
  <c r="D6499" i="6"/>
  <c r="D6500" i="6"/>
  <c r="D6501" i="6"/>
  <c r="D6502" i="6"/>
  <c r="D6503" i="6"/>
  <c r="D6504" i="6"/>
  <c r="D6505" i="6"/>
  <c r="D6506" i="6"/>
  <c r="D6507" i="6"/>
  <c r="D6508" i="6"/>
  <c r="D6509" i="6"/>
  <c r="D6510" i="6"/>
  <c r="D6511" i="6"/>
  <c r="D6512" i="6"/>
  <c r="D6513" i="6"/>
  <c r="D6514" i="6"/>
  <c r="D6515" i="6"/>
  <c r="D6516" i="6"/>
  <c r="D6517" i="6"/>
  <c r="D6518" i="6"/>
  <c r="D6519" i="6"/>
  <c r="D6520" i="6"/>
  <c r="D6521" i="6"/>
  <c r="D6522" i="6"/>
  <c r="D6523" i="6"/>
  <c r="D6524" i="6"/>
  <c r="D6525" i="6"/>
  <c r="D6526" i="6"/>
  <c r="D6527" i="6"/>
  <c r="D6528" i="6"/>
  <c r="D6529" i="6"/>
  <c r="D6530" i="6"/>
  <c r="D6531" i="6"/>
  <c r="D6532" i="6"/>
  <c r="D6533" i="6"/>
  <c r="D6534" i="6"/>
  <c r="D6535" i="6"/>
  <c r="D6536" i="6"/>
  <c r="D6537" i="6"/>
  <c r="D6538" i="6"/>
  <c r="D6539" i="6"/>
  <c r="D6540" i="6"/>
  <c r="D6541" i="6"/>
  <c r="D6542" i="6"/>
  <c r="D6543" i="6"/>
  <c r="D6544" i="6"/>
  <c r="D6545" i="6"/>
  <c r="D6546" i="6"/>
  <c r="D6547" i="6"/>
  <c r="D6548" i="6"/>
  <c r="D6549" i="6"/>
  <c r="D6550" i="6"/>
  <c r="D6551" i="6"/>
  <c r="D6552" i="6"/>
  <c r="D6553" i="6"/>
  <c r="D6554" i="6"/>
  <c r="D6555" i="6"/>
  <c r="D6556" i="6"/>
  <c r="D6557" i="6"/>
  <c r="D6558" i="6"/>
  <c r="D6559" i="6"/>
  <c r="D6560" i="6"/>
  <c r="D6561" i="6"/>
  <c r="D6562" i="6"/>
  <c r="D6563" i="6"/>
  <c r="D6564" i="6"/>
  <c r="D6565" i="6"/>
  <c r="D6566" i="6"/>
  <c r="D6567" i="6"/>
  <c r="D6568" i="6"/>
  <c r="D6569" i="6"/>
  <c r="D6570" i="6"/>
  <c r="D6571" i="6"/>
  <c r="D6572" i="6"/>
  <c r="D6573" i="6"/>
  <c r="D6574" i="6"/>
  <c r="D6575" i="6"/>
  <c r="D6576" i="6"/>
  <c r="D6577" i="6"/>
  <c r="D6578" i="6"/>
  <c r="D6579" i="6"/>
  <c r="D6580" i="6"/>
  <c r="D6581" i="6"/>
  <c r="D6582" i="6"/>
  <c r="D6583" i="6"/>
  <c r="D6584" i="6"/>
  <c r="D6585" i="6"/>
  <c r="D6586" i="6"/>
  <c r="D6587" i="6"/>
  <c r="D6588" i="6"/>
  <c r="D6589" i="6"/>
  <c r="D6590" i="6"/>
  <c r="D6591" i="6"/>
  <c r="D6592" i="6"/>
  <c r="D6593" i="6"/>
  <c r="D6594" i="6"/>
  <c r="D6595" i="6"/>
  <c r="D6596" i="6"/>
  <c r="D6597" i="6"/>
  <c r="D6598" i="6"/>
  <c r="D6599" i="6"/>
  <c r="D6600" i="6"/>
  <c r="D6601" i="6"/>
  <c r="D6602" i="6"/>
  <c r="D6603" i="6"/>
  <c r="D6604" i="6"/>
  <c r="D6605" i="6"/>
  <c r="D6606" i="6"/>
  <c r="D6607" i="6"/>
  <c r="D6608" i="6"/>
  <c r="D6609" i="6"/>
  <c r="D6610" i="6"/>
  <c r="D6611" i="6"/>
  <c r="D6612" i="6"/>
  <c r="D6613" i="6"/>
  <c r="D6614" i="6"/>
  <c r="D6615" i="6"/>
  <c r="D6616" i="6"/>
  <c r="D6617" i="6"/>
  <c r="D6618" i="6"/>
  <c r="D6619" i="6"/>
  <c r="D6620" i="6"/>
  <c r="D6621" i="6"/>
  <c r="D6622" i="6"/>
  <c r="D6623" i="6"/>
  <c r="D6624" i="6"/>
  <c r="D6625" i="6"/>
  <c r="D6626" i="6"/>
  <c r="D6627" i="6"/>
  <c r="D6628" i="6"/>
  <c r="D6629" i="6"/>
  <c r="D6630" i="6"/>
  <c r="D6631" i="6"/>
  <c r="D6632" i="6"/>
  <c r="D6633" i="6"/>
  <c r="D6634" i="6"/>
  <c r="D6635" i="6"/>
  <c r="D6636" i="6"/>
  <c r="D6637" i="6"/>
  <c r="D6638" i="6"/>
  <c r="D6639" i="6"/>
  <c r="D6640" i="6"/>
  <c r="D6641" i="6"/>
  <c r="D6642" i="6"/>
  <c r="D6643" i="6"/>
  <c r="D6644" i="6"/>
  <c r="D6645" i="6"/>
  <c r="D6646" i="6"/>
  <c r="D6647" i="6"/>
  <c r="D6648" i="6"/>
  <c r="D6649" i="6"/>
  <c r="D6650" i="6"/>
  <c r="D6651" i="6"/>
  <c r="D6652" i="6"/>
  <c r="D6653" i="6"/>
  <c r="D6654" i="6"/>
  <c r="D6655" i="6"/>
  <c r="D6656" i="6"/>
  <c r="D6657" i="6"/>
  <c r="D6658" i="6"/>
  <c r="D6659" i="6"/>
  <c r="D6660" i="6"/>
  <c r="D6661" i="6"/>
  <c r="D6662" i="6"/>
  <c r="D6663" i="6"/>
  <c r="D6664" i="6"/>
  <c r="D6665" i="6"/>
  <c r="D6666" i="6"/>
  <c r="D6667" i="6"/>
  <c r="D6668" i="6"/>
  <c r="D6669" i="6"/>
  <c r="D6670" i="6"/>
  <c r="D6671" i="6"/>
  <c r="D6672" i="6"/>
  <c r="D6673" i="6"/>
  <c r="D6674" i="6"/>
  <c r="D6675" i="6"/>
  <c r="D6676" i="6"/>
  <c r="D6677" i="6"/>
  <c r="D6678" i="6"/>
  <c r="D6679" i="6"/>
  <c r="D6680" i="6"/>
  <c r="D6681" i="6"/>
  <c r="D6682" i="6"/>
  <c r="D6683" i="6"/>
  <c r="D6684" i="6"/>
  <c r="D6685" i="6"/>
  <c r="D6686" i="6"/>
  <c r="D6687" i="6"/>
  <c r="D6688" i="6"/>
  <c r="D6689" i="6"/>
  <c r="D6690" i="6"/>
  <c r="D6691" i="6"/>
  <c r="D6692" i="6"/>
  <c r="D6693" i="6"/>
  <c r="D6694" i="6"/>
  <c r="D6695" i="6"/>
  <c r="D6696" i="6"/>
  <c r="D6697" i="6"/>
  <c r="D6698" i="6"/>
  <c r="D6699" i="6"/>
  <c r="D6700" i="6"/>
  <c r="D6701" i="6"/>
  <c r="D6702" i="6"/>
  <c r="D6703" i="6"/>
  <c r="D6704" i="6"/>
  <c r="D6705" i="6"/>
  <c r="D6706" i="6"/>
  <c r="D6707" i="6"/>
  <c r="D6708" i="6"/>
  <c r="D6709" i="6"/>
  <c r="D6710" i="6"/>
  <c r="D6711" i="6"/>
  <c r="D6712" i="6"/>
  <c r="D6713" i="6"/>
  <c r="D6714" i="6"/>
  <c r="D6715" i="6"/>
  <c r="D6716" i="6"/>
  <c r="D6717" i="6"/>
  <c r="D6718" i="6"/>
  <c r="D6719" i="6"/>
  <c r="D6720" i="6"/>
  <c r="D6721" i="6"/>
  <c r="D6722" i="6"/>
  <c r="D6723" i="6"/>
  <c r="D6724" i="6"/>
  <c r="D6725" i="6"/>
  <c r="D6726" i="6"/>
  <c r="D6727" i="6"/>
  <c r="D6728" i="6"/>
  <c r="D6729" i="6"/>
  <c r="D6730" i="6"/>
  <c r="D6731" i="6"/>
  <c r="D6732" i="6"/>
  <c r="D6733" i="6"/>
  <c r="D6734" i="6"/>
  <c r="D6735" i="6"/>
  <c r="D6736" i="6"/>
  <c r="D6737" i="6"/>
  <c r="D6738" i="6"/>
  <c r="D6739" i="6"/>
  <c r="D6740" i="6"/>
  <c r="D6741" i="6"/>
  <c r="D6742" i="6"/>
  <c r="D6743" i="6"/>
  <c r="D6744" i="6"/>
  <c r="D6745" i="6"/>
  <c r="D6746" i="6"/>
  <c r="D6747" i="6"/>
  <c r="D6748" i="6"/>
  <c r="D6749" i="6"/>
  <c r="D6750" i="6"/>
  <c r="D6751" i="6"/>
  <c r="D6752" i="6"/>
  <c r="D6753" i="6"/>
  <c r="D6754" i="6"/>
  <c r="D6755" i="6"/>
  <c r="D6756" i="6"/>
  <c r="D6757" i="6"/>
  <c r="D6758" i="6"/>
  <c r="D6759" i="6"/>
  <c r="D6760" i="6"/>
  <c r="D6761" i="6"/>
  <c r="D6762" i="6"/>
  <c r="D6763" i="6"/>
  <c r="D6764" i="6"/>
  <c r="D6765" i="6"/>
  <c r="D6766" i="6"/>
  <c r="D6767" i="6"/>
  <c r="D6768" i="6"/>
  <c r="D6769" i="6"/>
  <c r="D6770" i="6"/>
  <c r="D6771" i="6"/>
  <c r="D6772" i="6"/>
  <c r="D6773" i="6"/>
  <c r="D6774" i="6"/>
  <c r="D6775" i="6"/>
  <c r="D6776" i="6"/>
  <c r="D6777" i="6"/>
  <c r="D6778" i="6"/>
  <c r="D6779" i="6"/>
  <c r="D6780" i="6"/>
  <c r="D6781" i="6"/>
  <c r="D6782" i="6"/>
  <c r="D6783" i="6"/>
  <c r="D6784" i="6"/>
  <c r="D6785" i="6"/>
  <c r="D6786" i="6"/>
  <c r="D6787" i="6"/>
  <c r="D6788" i="6"/>
  <c r="D6789" i="6"/>
  <c r="D6790" i="6"/>
  <c r="D6791" i="6"/>
  <c r="D6792" i="6"/>
  <c r="D6793" i="6"/>
  <c r="D6794" i="6"/>
  <c r="D6795" i="6"/>
  <c r="D6796" i="6"/>
  <c r="D6797" i="6"/>
  <c r="D6798" i="6"/>
  <c r="D6799" i="6"/>
  <c r="D6800" i="6"/>
  <c r="D6801" i="6"/>
  <c r="D6802" i="6"/>
  <c r="D6803" i="6"/>
  <c r="D6804" i="6"/>
  <c r="D6805" i="6"/>
  <c r="D6806" i="6"/>
  <c r="D6807" i="6"/>
  <c r="D6808" i="6"/>
  <c r="D6809" i="6"/>
  <c r="D6810" i="6"/>
  <c r="D6811" i="6"/>
  <c r="D6812" i="6"/>
  <c r="D6813" i="6"/>
  <c r="D6814" i="6"/>
  <c r="D6815" i="6"/>
  <c r="D6816" i="6"/>
  <c r="D6817" i="6"/>
  <c r="D6818" i="6"/>
  <c r="D6819" i="6"/>
  <c r="D6820" i="6"/>
  <c r="D6821" i="6"/>
  <c r="D6822" i="6"/>
  <c r="D6823" i="6"/>
  <c r="D6824" i="6"/>
  <c r="D6825" i="6"/>
  <c r="D6826" i="6"/>
  <c r="D6827" i="6"/>
  <c r="D6828" i="6"/>
  <c r="D6829" i="6"/>
  <c r="D6830" i="6"/>
  <c r="D6831" i="6"/>
  <c r="D6832" i="6"/>
  <c r="D6833" i="6"/>
  <c r="D6834" i="6"/>
  <c r="D6835" i="6"/>
  <c r="D6836" i="6"/>
  <c r="D6837" i="6"/>
  <c r="D6838" i="6"/>
  <c r="D6839" i="6"/>
  <c r="D6840" i="6"/>
  <c r="D6841" i="6"/>
  <c r="D6842" i="6"/>
  <c r="D6843" i="6"/>
  <c r="D6844" i="6"/>
  <c r="D6845" i="6"/>
  <c r="D6846" i="6"/>
  <c r="D6847" i="6"/>
  <c r="D6848" i="6"/>
  <c r="D6849" i="6"/>
  <c r="D6850" i="6"/>
  <c r="D6851" i="6"/>
  <c r="D6852" i="6"/>
  <c r="D6853" i="6"/>
  <c r="D6854" i="6"/>
  <c r="D6855" i="6"/>
  <c r="D6856" i="6"/>
  <c r="D6857" i="6"/>
  <c r="D6858" i="6"/>
  <c r="D6859" i="6"/>
  <c r="D6860" i="6"/>
  <c r="D6861" i="6"/>
  <c r="D6862" i="6"/>
  <c r="D6863" i="6"/>
  <c r="D6864" i="6"/>
  <c r="D6865" i="6"/>
  <c r="D6866" i="6"/>
  <c r="D6867" i="6"/>
  <c r="D6868" i="6"/>
  <c r="D6869" i="6"/>
  <c r="D6870" i="6"/>
  <c r="D6871" i="6"/>
  <c r="D6872" i="6"/>
  <c r="D6873" i="6"/>
  <c r="D6874" i="6"/>
  <c r="D6875" i="6"/>
  <c r="D6876" i="6"/>
  <c r="D6877" i="6"/>
  <c r="D6878" i="6"/>
  <c r="D6879" i="6"/>
  <c r="D6880" i="6"/>
  <c r="D6881" i="6"/>
  <c r="D6882" i="6"/>
  <c r="D6883" i="6"/>
  <c r="D6884" i="6"/>
  <c r="D6885" i="6"/>
  <c r="D6886" i="6"/>
  <c r="D6887" i="6"/>
  <c r="D6888" i="6"/>
  <c r="D6889" i="6"/>
  <c r="D6890" i="6"/>
  <c r="D6891" i="6"/>
  <c r="D6892" i="6"/>
  <c r="D6893" i="6"/>
  <c r="D6894" i="6"/>
  <c r="D6895" i="6"/>
  <c r="D6896" i="6"/>
  <c r="D6897" i="6"/>
  <c r="D6898" i="6"/>
  <c r="D6899" i="6"/>
  <c r="D6900" i="6"/>
  <c r="D6901" i="6"/>
  <c r="D6902" i="6"/>
  <c r="D6903" i="6"/>
  <c r="D6904" i="6"/>
  <c r="D6905" i="6"/>
  <c r="D6906" i="6"/>
  <c r="D6907" i="6"/>
  <c r="D6908" i="6"/>
  <c r="D6909" i="6"/>
  <c r="D6910" i="6"/>
  <c r="D6911" i="6"/>
  <c r="D6912" i="6"/>
  <c r="D6913" i="6"/>
  <c r="D6914" i="6"/>
  <c r="D6915" i="6"/>
  <c r="D6916" i="6"/>
  <c r="D6917" i="6"/>
  <c r="D6918" i="6"/>
  <c r="D6919" i="6"/>
  <c r="D6920" i="6"/>
  <c r="D6921" i="6"/>
  <c r="D6922" i="6"/>
  <c r="D6923" i="6"/>
  <c r="D6924" i="6"/>
  <c r="D6925" i="6"/>
  <c r="D6926" i="6"/>
  <c r="D6927" i="6"/>
  <c r="D6928" i="6"/>
  <c r="D6929" i="6"/>
  <c r="D6930" i="6"/>
  <c r="D6931" i="6"/>
  <c r="D6932" i="6"/>
  <c r="D6933" i="6"/>
  <c r="D6934" i="6"/>
  <c r="D6935" i="6"/>
  <c r="D6936" i="6"/>
  <c r="D6937" i="6"/>
  <c r="D6938" i="6"/>
  <c r="D6939" i="6"/>
  <c r="D6940" i="6"/>
  <c r="D6941" i="6"/>
  <c r="D6942" i="6"/>
  <c r="D6943" i="6"/>
  <c r="D6944" i="6"/>
  <c r="D6945" i="6"/>
  <c r="D6946" i="6"/>
  <c r="D6947" i="6"/>
  <c r="D6948" i="6"/>
  <c r="D6949" i="6"/>
  <c r="D6950" i="6"/>
  <c r="D6951" i="6"/>
  <c r="D6952" i="6"/>
  <c r="D6953" i="6"/>
  <c r="D6954" i="6"/>
  <c r="D6955" i="6"/>
  <c r="D6956" i="6"/>
  <c r="D6957" i="6"/>
  <c r="D6958" i="6"/>
  <c r="D6959" i="6"/>
  <c r="D6960" i="6"/>
  <c r="D6961" i="6"/>
  <c r="D6962" i="6"/>
  <c r="D6963" i="6"/>
  <c r="D6964" i="6"/>
  <c r="D6965" i="6"/>
  <c r="D6966" i="6"/>
  <c r="D6967" i="6"/>
  <c r="D6968" i="6"/>
  <c r="D6969" i="6"/>
  <c r="D6970" i="6"/>
  <c r="D6971" i="6"/>
  <c r="D6972" i="6"/>
  <c r="D6973" i="6"/>
  <c r="D6974" i="6"/>
  <c r="D6975" i="6"/>
  <c r="D6976" i="6"/>
  <c r="D6977" i="6"/>
  <c r="D6978" i="6"/>
  <c r="D6979" i="6"/>
  <c r="D6980" i="6"/>
  <c r="D6981" i="6"/>
  <c r="D6982" i="6"/>
  <c r="D6983" i="6"/>
  <c r="D6984" i="6"/>
  <c r="D6985" i="6"/>
  <c r="D6986" i="6"/>
  <c r="D6987" i="6"/>
  <c r="D6988" i="6"/>
  <c r="D6989" i="6"/>
  <c r="D6990" i="6"/>
  <c r="D6991" i="6"/>
  <c r="D6992" i="6"/>
  <c r="D6993" i="6"/>
  <c r="D6994" i="6"/>
  <c r="D6995" i="6"/>
  <c r="D6996" i="6"/>
  <c r="D6997" i="6"/>
  <c r="D6998" i="6"/>
  <c r="D6999" i="6"/>
  <c r="D7000" i="6"/>
  <c r="D7001" i="6"/>
  <c r="D7002" i="6"/>
  <c r="D7003" i="6"/>
  <c r="D7004" i="6"/>
  <c r="D7005" i="6"/>
  <c r="D7006" i="6"/>
  <c r="D7007" i="6"/>
  <c r="D7008" i="6"/>
  <c r="D7009" i="6"/>
  <c r="D7010" i="6"/>
  <c r="D7011" i="6"/>
  <c r="D7012" i="6"/>
  <c r="D7013" i="6"/>
  <c r="D7014" i="6"/>
  <c r="D7015" i="6"/>
  <c r="D7016" i="6"/>
  <c r="D7017" i="6"/>
  <c r="D7018" i="6"/>
  <c r="D7019" i="6"/>
  <c r="D7020" i="6"/>
  <c r="D7021" i="6"/>
  <c r="D7022" i="6"/>
  <c r="D7023" i="6"/>
  <c r="D7024" i="6"/>
  <c r="D7025" i="6"/>
  <c r="D7026" i="6"/>
  <c r="D7027" i="6"/>
  <c r="D7028" i="6"/>
  <c r="D7029" i="6"/>
  <c r="D7030" i="6"/>
  <c r="D7031" i="6"/>
  <c r="D7032" i="6"/>
  <c r="D7033" i="6"/>
  <c r="D7034" i="6"/>
  <c r="D7035" i="6"/>
  <c r="D7036" i="6"/>
  <c r="D7037" i="6"/>
  <c r="D7038" i="6"/>
  <c r="D7039" i="6"/>
  <c r="D7040" i="6"/>
  <c r="D7041" i="6"/>
  <c r="D7042" i="6"/>
  <c r="D7043" i="6"/>
  <c r="D7044" i="6"/>
  <c r="D7045" i="6"/>
  <c r="D7046" i="6"/>
  <c r="D7047" i="6"/>
  <c r="D7048" i="6"/>
  <c r="D7049" i="6"/>
  <c r="D7050" i="6"/>
  <c r="D7051" i="6"/>
  <c r="D7052" i="6"/>
  <c r="D7053" i="6"/>
  <c r="D7054" i="6"/>
  <c r="D7055" i="6"/>
  <c r="D7056" i="6"/>
  <c r="D7057" i="6"/>
  <c r="D7058" i="6"/>
  <c r="D7059" i="6"/>
  <c r="D7060" i="6"/>
  <c r="D7061" i="6"/>
  <c r="D7062" i="6"/>
  <c r="D7063" i="6"/>
  <c r="D7064" i="6"/>
  <c r="D7065" i="6"/>
  <c r="D7066" i="6"/>
  <c r="D7067" i="6"/>
  <c r="D7068" i="6"/>
  <c r="D7069" i="6"/>
  <c r="D7070" i="6"/>
  <c r="D7071" i="6"/>
  <c r="D7072" i="6"/>
  <c r="D7073" i="6"/>
  <c r="D7074" i="6"/>
  <c r="D7075" i="6"/>
  <c r="D7076" i="6"/>
  <c r="D7077" i="6"/>
  <c r="D7078" i="6"/>
  <c r="D7079" i="6"/>
  <c r="D7080" i="6"/>
  <c r="D7081" i="6"/>
  <c r="D7082" i="6"/>
  <c r="D7083" i="6"/>
  <c r="D7084" i="6"/>
  <c r="D7085" i="6"/>
  <c r="D7086" i="6"/>
  <c r="D7087" i="6"/>
  <c r="D7088" i="6"/>
  <c r="D7089" i="6"/>
  <c r="D7090" i="6"/>
  <c r="D7091" i="6"/>
  <c r="D7092" i="6"/>
  <c r="D7093" i="6"/>
  <c r="D7094" i="6"/>
  <c r="D7095" i="6"/>
  <c r="D7096" i="6"/>
  <c r="D7097" i="6"/>
  <c r="D7098" i="6"/>
  <c r="D7099" i="6"/>
  <c r="D7100" i="6"/>
  <c r="D7101" i="6"/>
  <c r="D7102" i="6"/>
  <c r="D7103" i="6"/>
  <c r="D7104" i="6"/>
  <c r="D7105" i="6"/>
  <c r="D7106" i="6"/>
  <c r="D7107" i="6"/>
  <c r="D7108" i="6"/>
  <c r="D7109" i="6"/>
  <c r="D7110" i="6"/>
  <c r="D7111" i="6"/>
  <c r="D7112" i="6"/>
  <c r="D7113" i="6"/>
  <c r="D7114" i="6"/>
  <c r="D7115" i="6"/>
  <c r="D7116" i="6"/>
  <c r="D7117" i="6"/>
  <c r="D7118" i="6"/>
  <c r="D7119" i="6"/>
  <c r="D7120" i="6"/>
  <c r="D7121" i="6"/>
  <c r="D7122" i="6"/>
  <c r="D7123" i="6"/>
  <c r="D7124" i="6"/>
  <c r="D7125" i="6"/>
  <c r="D7126" i="6"/>
  <c r="D7127" i="6"/>
  <c r="D7128" i="6"/>
  <c r="D7129" i="6"/>
  <c r="D7130" i="6"/>
  <c r="D7131" i="6"/>
  <c r="D7132" i="6"/>
  <c r="D7133" i="6"/>
  <c r="D7134" i="6"/>
  <c r="D7135" i="6"/>
  <c r="D7136" i="6"/>
  <c r="D7137" i="6"/>
  <c r="D7138" i="6"/>
  <c r="D7139" i="6"/>
  <c r="D7140" i="6"/>
  <c r="D7141" i="6"/>
  <c r="D7142" i="6"/>
  <c r="D7143" i="6"/>
  <c r="D7144" i="6"/>
  <c r="D7145" i="6"/>
  <c r="D7146" i="6"/>
  <c r="D7147" i="6"/>
  <c r="D7148" i="6"/>
  <c r="D7149" i="6"/>
  <c r="D7150" i="6"/>
  <c r="D7151" i="6"/>
  <c r="D7152" i="6"/>
  <c r="D7153" i="6"/>
  <c r="D7154" i="6"/>
  <c r="D7155" i="6"/>
  <c r="D7156" i="6"/>
  <c r="D7157" i="6"/>
  <c r="D7158" i="6"/>
  <c r="D7159" i="6"/>
  <c r="D7160" i="6"/>
  <c r="D7161" i="6"/>
  <c r="D7162" i="6"/>
  <c r="D7163" i="6"/>
  <c r="D7164" i="6"/>
  <c r="D7165" i="6"/>
  <c r="D7166" i="6"/>
  <c r="D7167" i="6"/>
  <c r="D7168" i="6"/>
  <c r="D7169" i="6"/>
  <c r="D7170" i="6"/>
  <c r="D7171" i="6"/>
  <c r="D7172" i="6"/>
  <c r="D7173" i="6"/>
  <c r="D7174" i="6"/>
  <c r="D7175" i="6"/>
  <c r="D7176" i="6"/>
  <c r="D7177" i="6"/>
  <c r="D7178" i="6"/>
  <c r="D7179" i="6"/>
  <c r="D7180" i="6"/>
  <c r="D7181" i="6"/>
  <c r="D7182" i="6"/>
  <c r="D7183" i="6"/>
  <c r="D7184" i="6"/>
  <c r="D7185" i="6"/>
  <c r="D7186" i="6"/>
  <c r="D7187" i="6"/>
  <c r="D7188" i="6"/>
  <c r="D7189" i="6"/>
  <c r="D7190" i="6"/>
  <c r="D7191" i="6"/>
  <c r="D7192" i="6"/>
  <c r="D7193" i="6"/>
  <c r="D7194" i="6"/>
  <c r="D7195" i="6"/>
  <c r="D7196" i="6"/>
  <c r="D7197" i="6"/>
  <c r="D7198" i="6"/>
  <c r="D7199" i="6"/>
  <c r="D7200" i="6"/>
  <c r="D7201" i="6"/>
  <c r="D7202" i="6"/>
  <c r="D7203" i="6"/>
  <c r="D7204" i="6"/>
  <c r="D7205" i="6"/>
  <c r="D7206" i="6"/>
  <c r="D7207" i="6"/>
  <c r="D7208" i="6"/>
  <c r="D7209" i="6"/>
  <c r="D7210" i="6"/>
  <c r="D7211" i="6"/>
  <c r="D7212" i="6"/>
  <c r="D7213" i="6"/>
  <c r="D7214" i="6"/>
  <c r="D7215" i="6"/>
  <c r="D7216" i="6"/>
  <c r="D7217" i="6"/>
  <c r="D7218" i="6"/>
  <c r="D7219" i="6"/>
  <c r="D7220" i="6"/>
  <c r="D7221" i="6"/>
  <c r="D7222" i="6"/>
  <c r="D7223" i="6"/>
  <c r="D7224" i="6"/>
  <c r="D7225" i="6"/>
  <c r="D7226" i="6"/>
  <c r="D7227" i="6"/>
  <c r="D7228" i="6"/>
  <c r="D7229" i="6"/>
  <c r="D7230" i="6"/>
  <c r="D7231" i="6"/>
  <c r="D7232" i="6"/>
  <c r="D7233" i="6"/>
  <c r="D7234" i="6"/>
  <c r="D7235" i="6"/>
  <c r="D7236" i="6"/>
  <c r="D7237" i="6"/>
  <c r="D7238" i="6"/>
  <c r="D7239" i="6"/>
  <c r="D7240" i="6"/>
  <c r="D7241" i="6"/>
  <c r="D7242" i="6"/>
  <c r="D7243" i="6"/>
  <c r="D7244" i="6"/>
  <c r="D7245" i="6"/>
  <c r="D7246" i="6"/>
  <c r="D7247" i="6"/>
  <c r="D7248" i="6"/>
  <c r="D7249" i="6"/>
  <c r="D7250" i="6"/>
  <c r="D7251" i="6"/>
  <c r="D7252" i="6"/>
  <c r="D7253" i="6"/>
  <c r="D7254" i="6"/>
  <c r="D7255" i="6"/>
  <c r="D7256" i="6"/>
  <c r="D7257" i="6"/>
  <c r="D7258" i="6"/>
  <c r="D7259" i="6"/>
  <c r="D7260" i="6"/>
  <c r="D7261" i="6"/>
  <c r="D7262" i="6"/>
  <c r="D7263" i="6"/>
  <c r="D7264" i="6"/>
  <c r="D7265" i="6"/>
  <c r="D7266" i="6"/>
  <c r="D7267" i="6"/>
  <c r="D7268" i="6"/>
  <c r="D7269" i="6"/>
  <c r="D7270" i="6"/>
  <c r="D7271" i="6"/>
  <c r="D7272" i="6"/>
  <c r="D7273" i="6"/>
  <c r="D7274" i="6"/>
  <c r="D7275" i="6"/>
  <c r="D7276" i="6"/>
  <c r="D7277" i="6"/>
  <c r="D7278" i="6"/>
  <c r="D7279" i="6"/>
  <c r="D7280" i="6"/>
  <c r="D7281" i="6"/>
  <c r="D7282" i="6"/>
  <c r="D7283" i="6"/>
  <c r="D7284" i="6"/>
  <c r="D7285" i="6"/>
  <c r="D7286" i="6"/>
  <c r="D7287" i="6"/>
  <c r="D7288" i="6"/>
  <c r="D7289" i="6"/>
  <c r="D7290" i="6"/>
  <c r="D7291" i="6"/>
  <c r="D7292" i="6"/>
  <c r="D7293" i="6"/>
  <c r="D7294" i="6"/>
  <c r="D7295" i="6"/>
  <c r="D7296" i="6"/>
  <c r="D7297" i="6"/>
  <c r="D7298" i="6"/>
  <c r="D7299" i="6"/>
  <c r="D7300" i="6"/>
  <c r="D7301" i="6"/>
  <c r="D7302" i="6"/>
  <c r="D7303" i="6"/>
  <c r="D7304" i="6"/>
  <c r="D7305" i="6"/>
  <c r="D7306" i="6"/>
  <c r="D7307" i="6"/>
  <c r="D7308" i="6"/>
  <c r="D7309" i="6"/>
  <c r="D7310" i="6"/>
  <c r="D7311" i="6"/>
  <c r="D7312" i="6"/>
  <c r="D7313" i="6"/>
  <c r="D7314" i="6"/>
  <c r="D7315" i="6"/>
  <c r="D7316" i="6"/>
  <c r="D7317" i="6"/>
  <c r="D7318" i="6"/>
  <c r="D7319" i="6"/>
  <c r="D7320" i="6"/>
  <c r="D7321" i="6"/>
  <c r="D7322" i="6"/>
  <c r="D7323" i="6"/>
  <c r="D7324" i="6"/>
  <c r="D7325" i="6"/>
  <c r="D7326" i="6"/>
  <c r="D7327" i="6"/>
  <c r="D7328" i="6"/>
  <c r="D7329" i="6"/>
  <c r="D7330" i="6"/>
  <c r="D7331" i="6"/>
  <c r="D7332" i="6"/>
  <c r="D7333" i="6"/>
  <c r="D7334" i="6"/>
  <c r="D7335" i="6"/>
  <c r="D7336" i="6"/>
  <c r="D7337" i="6"/>
  <c r="D7338" i="6"/>
  <c r="D7339" i="6"/>
  <c r="D7340" i="6"/>
  <c r="D7341" i="6"/>
  <c r="D7342" i="6"/>
  <c r="D7343" i="6"/>
  <c r="D7344" i="6"/>
  <c r="D7345" i="6"/>
  <c r="D7346" i="6"/>
  <c r="D7347" i="6"/>
  <c r="D7348" i="6"/>
  <c r="D7349" i="6"/>
  <c r="D7350" i="6"/>
  <c r="D7351" i="6"/>
  <c r="D7352" i="6"/>
  <c r="D7353" i="6"/>
  <c r="D7354" i="6"/>
  <c r="D7355" i="6"/>
  <c r="D7356" i="6"/>
  <c r="D7357" i="6"/>
  <c r="D7358" i="6"/>
  <c r="D7359" i="6"/>
  <c r="D7360" i="6"/>
  <c r="D7361" i="6"/>
  <c r="D7362" i="6"/>
  <c r="D7363" i="6"/>
  <c r="D7364" i="6"/>
  <c r="D7365" i="6"/>
  <c r="D7366" i="6"/>
  <c r="D7367" i="6"/>
  <c r="D7368" i="6"/>
  <c r="D7369" i="6"/>
  <c r="D7370" i="6"/>
  <c r="D7371" i="6"/>
  <c r="D7372" i="6"/>
  <c r="D7373" i="6"/>
  <c r="D7374" i="6"/>
  <c r="D7375" i="6"/>
  <c r="D7376" i="6"/>
  <c r="D7377" i="6"/>
  <c r="D7378" i="6"/>
  <c r="D7379" i="6"/>
  <c r="D7380" i="6"/>
  <c r="D7381" i="6"/>
  <c r="D7382" i="6"/>
  <c r="D7383" i="6"/>
  <c r="D7384" i="6"/>
  <c r="D7385" i="6"/>
  <c r="D7386" i="6"/>
  <c r="D7387" i="6"/>
  <c r="D7388" i="6"/>
  <c r="D7389" i="6"/>
  <c r="D7390" i="6"/>
  <c r="D7391" i="6"/>
  <c r="D7392" i="6"/>
  <c r="D7393" i="6"/>
  <c r="D7394" i="6"/>
  <c r="D7395" i="6"/>
  <c r="D7396" i="6"/>
  <c r="D7397" i="6"/>
  <c r="D7398" i="6"/>
  <c r="D7399" i="6"/>
  <c r="D7400" i="6"/>
  <c r="D7401" i="6"/>
  <c r="D7402" i="6"/>
  <c r="D7403" i="6"/>
  <c r="D7404" i="6"/>
  <c r="D7405" i="6"/>
  <c r="D7406" i="6"/>
  <c r="D7407" i="6"/>
  <c r="D7408" i="6"/>
  <c r="D7409" i="6"/>
  <c r="D7410" i="6"/>
  <c r="D7411" i="6"/>
  <c r="D7412" i="6"/>
  <c r="D7413" i="6"/>
  <c r="D7414" i="6"/>
  <c r="D7415" i="6"/>
  <c r="D7416" i="6"/>
  <c r="D7417" i="6"/>
  <c r="D7418" i="6"/>
  <c r="D7419" i="6"/>
  <c r="D7420" i="6"/>
  <c r="D7421" i="6"/>
  <c r="D7422" i="6"/>
  <c r="D7423" i="6"/>
  <c r="D7424" i="6"/>
  <c r="D7425" i="6"/>
  <c r="D7426" i="6"/>
  <c r="D7427" i="6"/>
  <c r="D7428" i="6"/>
  <c r="D7429" i="6"/>
  <c r="D7430" i="6"/>
  <c r="D7431" i="6"/>
  <c r="D7432" i="6"/>
  <c r="D7433" i="6"/>
  <c r="D7434" i="6"/>
  <c r="D7435" i="6"/>
  <c r="D7436" i="6"/>
  <c r="D7437" i="6"/>
  <c r="D7438" i="6"/>
  <c r="D7439" i="6"/>
  <c r="D7440" i="6"/>
  <c r="D7441" i="6"/>
  <c r="D7442" i="6"/>
  <c r="D7443" i="6"/>
  <c r="D7444" i="6"/>
  <c r="D7445" i="6"/>
  <c r="D7446" i="6"/>
  <c r="D7447" i="6"/>
  <c r="D7448" i="6"/>
  <c r="D7449" i="6"/>
  <c r="D7450" i="6"/>
  <c r="D7451" i="6"/>
  <c r="D7452" i="6"/>
  <c r="D7453" i="6"/>
  <c r="D7454" i="6"/>
  <c r="D7455" i="6"/>
  <c r="D7456" i="6"/>
  <c r="D7457" i="6"/>
  <c r="D7458" i="6"/>
  <c r="D7459" i="6"/>
  <c r="D7460" i="6"/>
  <c r="D7461" i="6"/>
  <c r="D7462" i="6"/>
  <c r="D7463" i="6"/>
  <c r="D7464" i="6"/>
  <c r="D7465" i="6"/>
  <c r="D7466" i="6"/>
  <c r="D7467" i="6"/>
  <c r="D7468" i="6"/>
  <c r="D7469" i="6"/>
  <c r="D7470" i="6"/>
  <c r="D7471" i="6"/>
  <c r="D7472" i="6"/>
  <c r="D7473" i="6"/>
  <c r="D7474" i="6"/>
  <c r="D7475" i="6"/>
  <c r="D7476" i="6"/>
  <c r="D7477" i="6"/>
  <c r="D7478" i="6"/>
  <c r="D7479" i="6"/>
  <c r="D7480" i="6"/>
  <c r="D7481" i="6"/>
  <c r="D7482" i="6"/>
  <c r="D7483" i="6"/>
  <c r="D7484" i="6"/>
  <c r="D7485" i="6"/>
  <c r="D7486" i="6"/>
  <c r="D7487" i="6"/>
  <c r="D7488" i="6"/>
  <c r="D7489" i="6"/>
  <c r="D7490" i="6"/>
  <c r="D7491" i="6"/>
  <c r="D7492" i="6"/>
  <c r="D7493" i="6"/>
  <c r="D7494" i="6"/>
  <c r="D7495" i="6"/>
  <c r="D7496" i="6"/>
  <c r="D7497" i="6"/>
  <c r="D7498" i="6"/>
  <c r="D7499" i="6"/>
  <c r="D7500" i="6"/>
  <c r="D7501" i="6"/>
  <c r="D7502" i="6"/>
  <c r="D7503" i="6"/>
  <c r="D7504" i="6"/>
  <c r="D7505" i="6"/>
  <c r="D7506" i="6"/>
  <c r="D7507" i="6"/>
  <c r="D7508" i="6"/>
  <c r="D7509" i="6"/>
  <c r="D7510" i="6"/>
  <c r="D7511" i="6"/>
  <c r="D7512" i="6"/>
  <c r="D7513" i="6"/>
  <c r="D7514" i="6"/>
  <c r="D7515" i="6"/>
  <c r="D7516" i="6"/>
  <c r="D7517" i="6"/>
  <c r="D7518" i="6"/>
  <c r="D7519" i="6"/>
  <c r="D7520" i="6"/>
  <c r="D7521" i="6"/>
  <c r="D7522" i="6"/>
  <c r="D7523" i="6"/>
  <c r="D7524" i="6"/>
  <c r="D7525" i="6"/>
  <c r="D7526" i="6"/>
  <c r="D7527" i="6"/>
  <c r="D7528" i="6"/>
  <c r="D7529" i="6"/>
  <c r="D7530" i="6"/>
  <c r="D7531" i="6"/>
  <c r="D7532" i="6"/>
  <c r="D7533" i="6"/>
  <c r="D7534" i="6"/>
  <c r="D7535" i="6"/>
  <c r="D7536" i="6"/>
  <c r="D7537" i="6"/>
  <c r="D7538" i="6"/>
  <c r="D7539" i="6"/>
  <c r="D7540" i="6"/>
  <c r="D7541" i="6"/>
  <c r="D7542" i="6"/>
  <c r="D7543" i="6"/>
  <c r="D7544" i="6"/>
  <c r="D7545" i="6"/>
  <c r="D7546" i="6"/>
  <c r="D7547" i="6"/>
  <c r="D7548" i="6"/>
  <c r="D7549" i="6"/>
  <c r="D7550" i="6"/>
  <c r="D7551" i="6"/>
  <c r="D7552" i="6"/>
  <c r="D7553" i="6"/>
  <c r="D7554" i="6"/>
  <c r="D7555" i="6"/>
  <c r="D7556" i="6"/>
  <c r="D7557" i="6"/>
  <c r="D7558" i="6"/>
  <c r="D7559" i="6"/>
  <c r="D7560" i="6"/>
  <c r="D7561" i="6"/>
  <c r="D7562" i="6"/>
  <c r="D7563" i="6"/>
  <c r="D7564" i="6"/>
  <c r="D7565" i="6"/>
  <c r="D7566" i="6"/>
  <c r="D7567" i="6"/>
  <c r="D7568" i="6"/>
  <c r="D7569" i="6"/>
  <c r="D7570" i="6"/>
  <c r="D7571" i="6"/>
  <c r="D7572" i="6"/>
  <c r="D7573" i="6"/>
  <c r="D7574" i="6"/>
  <c r="D7575" i="6"/>
  <c r="D7576" i="6"/>
  <c r="D7577" i="6"/>
  <c r="D7578" i="6"/>
  <c r="D7579" i="6"/>
  <c r="D7580" i="6"/>
  <c r="D7581" i="6"/>
  <c r="D7582" i="6"/>
  <c r="D7583" i="6"/>
  <c r="D7584" i="6"/>
  <c r="D7585" i="6"/>
  <c r="D7586" i="6"/>
  <c r="D7587" i="6"/>
  <c r="D7588" i="6"/>
  <c r="D7589" i="6"/>
  <c r="D7590" i="6"/>
  <c r="D7591" i="6"/>
  <c r="D7592" i="6"/>
  <c r="D7593" i="6"/>
  <c r="D7594" i="6"/>
  <c r="D7595" i="6"/>
  <c r="D7596" i="6"/>
  <c r="D7597" i="6"/>
  <c r="D7598" i="6"/>
  <c r="D7599" i="6"/>
  <c r="D7600" i="6"/>
  <c r="D7601" i="6"/>
  <c r="D7602" i="6"/>
  <c r="D7603" i="6"/>
  <c r="D7604" i="6"/>
  <c r="D7605" i="6"/>
  <c r="D7606" i="6"/>
  <c r="D7607" i="6"/>
  <c r="D7608" i="6"/>
  <c r="D7609" i="6"/>
  <c r="D7610" i="6"/>
  <c r="D7611" i="6"/>
  <c r="D7612" i="6"/>
  <c r="D7613" i="6"/>
  <c r="D7614" i="6"/>
  <c r="D7615" i="6"/>
  <c r="D7616" i="6"/>
  <c r="D7617" i="6"/>
  <c r="D7618" i="6"/>
  <c r="D7619" i="6"/>
  <c r="D7620" i="6"/>
  <c r="D7621" i="6"/>
  <c r="D7622" i="6"/>
  <c r="D7623" i="6"/>
  <c r="D7624" i="6"/>
  <c r="D7625" i="6"/>
  <c r="D7626" i="6"/>
  <c r="D7627" i="6"/>
  <c r="D7628" i="6"/>
  <c r="D7629" i="6"/>
  <c r="D7630" i="6"/>
  <c r="D7631" i="6"/>
  <c r="D7632" i="6"/>
  <c r="D7633" i="6"/>
  <c r="D7634" i="6"/>
  <c r="D7635" i="6"/>
  <c r="D7636" i="6"/>
  <c r="D7637" i="6"/>
  <c r="D7638" i="6"/>
  <c r="D7639" i="6"/>
  <c r="D7640" i="6"/>
  <c r="D7641" i="6"/>
  <c r="D7642" i="6"/>
  <c r="D7643" i="6"/>
  <c r="D7644" i="6"/>
  <c r="D7645" i="6"/>
  <c r="D7646" i="6"/>
  <c r="D7647" i="6"/>
  <c r="D7648" i="6"/>
  <c r="D7649" i="6"/>
  <c r="D7650" i="6"/>
  <c r="D7651" i="6"/>
  <c r="D7652" i="6"/>
  <c r="D7653" i="6"/>
  <c r="D7654" i="6"/>
  <c r="D7655" i="6"/>
  <c r="D7656" i="6"/>
  <c r="D7657" i="6"/>
  <c r="D7658" i="6"/>
  <c r="D7659" i="6"/>
  <c r="D7660" i="6"/>
  <c r="D7661" i="6"/>
  <c r="D7662" i="6"/>
  <c r="D7663" i="6"/>
  <c r="D7664" i="6"/>
  <c r="D7665" i="6"/>
  <c r="D7666" i="6"/>
  <c r="D7667" i="6"/>
  <c r="D7668" i="6"/>
  <c r="D7669" i="6"/>
  <c r="D7670" i="6"/>
  <c r="D7671" i="6"/>
  <c r="D7672" i="6"/>
  <c r="D7673" i="6"/>
  <c r="D7674" i="6"/>
  <c r="D7675" i="6"/>
  <c r="D7676" i="6"/>
  <c r="D7677" i="6"/>
  <c r="D7678" i="6"/>
  <c r="D7679" i="6"/>
  <c r="D7680" i="6"/>
  <c r="D7681" i="6"/>
  <c r="D7682" i="6"/>
  <c r="D7683" i="6"/>
  <c r="D7684" i="6"/>
  <c r="D7685" i="6"/>
  <c r="D7686" i="6"/>
  <c r="D7687" i="6"/>
  <c r="D7688" i="6"/>
  <c r="D7689" i="6"/>
  <c r="D7690" i="6"/>
  <c r="D7691" i="6"/>
  <c r="D7692" i="6"/>
  <c r="D7693" i="6"/>
  <c r="D7694" i="6"/>
  <c r="D7695" i="6"/>
  <c r="D7696" i="6"/>
  <c r="D7697" i="6"/>
  <c r="D7698" i="6"/>
  <c r="D7699" i="6"/>
  <c r="D7700" i="6"/>
  <c r="D7701" i="6"/>
  <c r="D7702" i="6"/>
  <c r="D7703" i="6"/>
  <c r="D7704" i="6"/>
  <c r="D7705" i="6"/>
  <c r="D7706" i="6"/>
  <c r="D7707" i="6"/>
  <c r="D7708" i="6"/>
  <c r="D7709" i="6"/>
  <c r="D7710" i="6"/>
  <c r="D7711" i="6"/>
  <c r="D7712" i="6"/>
  <c r="D7713" i="6"/>
  <c r="D7714" i="6"/>
  <c r="D7715" i="6"/>
  <c r="D7716" i="6"/>
  <c r="D7717" i="6"/>
  <c r="D7718" i="6"/>
  <c r="D7719" i="6"/>
  <c r="D7720" i="6"/>
  <c r="D7721" i="6"/>
  <c r="D7722" i="6"/>
  <c r="D7723" i="6"/>
  <c r="D7724" i="6"/>
  <c r="D7725" i="6"/>
  <c r="D7726" i="6"/>
  <c r="D7727" i="6"/>
  <c r="D7728" i="6"/>
  <c r="D7729" i="6"/>
  <c r="D7730" i="6"/>
  <c r="D7731" i="6"/>
  <c r="D7732" i="6"/>
  <c r="D7733" i="6"/>
  <c r="D7734" i="6"/>
  <c r="D7735" i="6"/>
  <c r="D7736" i="6"/>
  <c r="D7737" i="6"/>
  <c r="D7738" i="6"/>
  <c r="D7739" i="6"/>
  <c r="D7740" i="6"/>
  <c r="D7741" i="6"/>
  <c r="D7742" i="6"/>
  <c r="D7743" i="6"/>
  <c r="D7744" i="6"/>
  <c r="D7745" i="6"/>
  <c r="D7746" i="6"/>
  <c r="D7747" i="6"/>
  <c r="D7748" i="6"/>
  <c r="D7749" i="6"/>
  <c r="D7750" i="6"/>
  <c r="D7751" i="6"/>
  <c r="D7752" i="6"/>
  <c r="D7753" i="6"/>
  <c r="D7754" i="6"/>
  <c r="D7755" i="6"/>
  <c r="D7756" i="6"/>
  <c r="D7757" i="6"/>
  <c r="D7758" i="6"/>
  <c r="D7759" i="6"/>
  <c r="D7760" i="6"/>
  <c r="D7761" i="6"/>
  <c r="D7762" i="6"/>
  <c r="D7763" i="6"/>
  <c r="D7764" i="6"/>
  <c r="D7765" i="6"/>
  <c r="D7766" i="6"/>
  <c r="D7767" i="6"/>
  <c r="D7768" i="6"/>
  <c r="D7769" i="6"/>
  <c r="D7770" i="6"/>
  <c r="D7771" i="6"/>
  <c r="D7772" i="6"/>
  <c r="D7773" i="6"/>
  <c r="D7774" i="6"/>
  <c r="D7775" i="6"/>
  <c r="D7776" i="6"/>
  <c r="D7777" i="6"/>
  <c r="D7778" i="6"/>
  <c r="D7779" i="6"/>
  <c r="D7780" i="6"/>
  <c r="D7781" i="6"/>
  <c r="D7782" i="6"/>
  <c r="D7783" i="6"/>
  <c r="D7784" i="6"/>
  <c r="D7785" i="6"/>
  <c r="D7786" i="6"/>
  <c r="D7787" i="6"/>
  <c r="D7788" i="6"/>
  <c r="D7789" i="6"/>
  <c r="D7790" i="6"/>
  <c r="D7791" i="6"/>
  <c r="D7792" i="6"/>
  <c r="D7793" i="6"/>
  <c r="D7794" i="6"/>
  <c r="D7795" i="6"/>
  <c r="D7796" i="6"/>
  <c r="D7797" i="6"/>
  <c r="D7798" i="6"/>
  <c r="D7799" i="6"/>
  <c r="D7800" i="6"/>
  <c r="D7801" i="6"/>
  <c r="D7802" i="6"/>
  <c r="D7803" i="6"/>
  <c r="D7804" i="6"/>
  <c r="D7805" i="6"/>
  <c r="D7806" i="6"/>
  <c r="D7807" i="6"/>
  <c r="D7808" i="6"/>
  <c r="D7809" i="6"/>
  <c r="D7810" i="6"/>
  <c r="D7811" i="6"/>
  <c r="D7812" i="6"/>
  <c r="D7813" i="6"/>
  <c r="D7814" i="6"/>
  <c r="D7815" i="6"/>
  <c r="D7816" i="6"/>
  <c r="D7817" i="6"/>
  <c r="D7818" i="6"/>
  <c r="D7819" i="6"/>
  <c r="D7820" i="6"/>
  <c r="D7821" i="6"/>
  <c r="D7822" i="6"/>
  <c r="D7823" i="6"/>
  <c r="D7824" i="6"/>
  <c r="D7825" i="6"/>
  <c r="D7826" i="6"/>
  <c r="D7827" i="6"/>
  <c r="D7828" i="6"/>
  <c r="D7829" i="6"/>
  <c r="D7830" i="6"/>
  <c r="D7831" i="6"/>
  <c r="D7832" i="6"/>
  <c r="D7833" i="6"/>
  <c r="D7834" i="6"/>
  <c r="D7835" i="6"/>
  <c r="D7836" i="6"/>
  <c r="D7837" i="6"/>
  <c r="D7838" i="6"/>
  <c r="D7839" i="6"/>
  <c r="D7840" i="6"/>
  <c r="D7841" i="6"/>
  <c r="D7842" i="6"/>
  <c r="D7843" i="6"/>
  <c r="D7844" i="6"/>
  <c r="D7845" i="6"/>
  <c r="D7846" i="6"/>
  <c r="D7847" i="6"/>
  <c r="D7848" i="6"/>
  <c r="D7849" i="6"/>
  <c r="D7850" i="6"/>
  <c r="D7851" i="6"/>
  <c r="D7852" i="6"/>
  <c r="D7853" i="6"/>
  <c r="D7854" i="6"/>
  <c r="D7855" i="6"/>
  <c r="D7856" i="6"/>
  <c r="D7857" i="6"/>
  <c r="D7858" i="6"/>
  <c r="D7859" i="6"/>
  <c r="D7860" i="6"/>
  <c r="D7861" i="6"/>
  <c r="D7862" i="6"/>
  <c r="D7863" i="6"/>
  <c r="D7864" i="6"/>
  <c r="D7865" i="6"/>
  <c r="D7866" i="6"/>
  <c r="D7867" i="6"/>
  <c r="D7868" i="6"/>
  <c r="D7869" i="6"/>
  <c r="D7870" i="6"/>
  <c r="D7871" i="6"/>
  <c r="D7872" i="6"/>
  <c r="D7873" i="6"/>
  <c r="D7874" i="6"/>
  <c r="D7875" i="6"/>
  <c r="D7876" i="6"/>
  <c r="D7877" i="6"/>
  <c r="D7878" i="6"/>
  <c r="D7879" i="6"/>
  <c r="D7880" i="6"/>
  <c r="D7881" i="6"/>
  <c r="D7882" i="6"/>
  <c r="D7883" i="6"/>
  <c r="D7884" i="6"/>
  <c r="D7885" i="6"/>
  <c r="D7886" i="6"/>
  <c r="D7887" i="6"/>
  <c r="D7888" i="6"/>
  <c r="D7889" i="6"/>
  <c r="D7890" i="6"/>
  <c r="D7891" i="6"/>
  <c r="D7892" i="6"/>
  <c r="D7893" i="6"/>
  <c r="D7894" i="6"/>
  <c r="D7895" i="6"/>
  <c r="D7896" i="6"/>
  <c r="D7897" i="6"/>
  <c r="D7898" i="6"/>
  <c r="D7899" i="6"/>
  <c r="D7900" i="6"/>
  <c r="D7901" i="6"/>
  <c r="D7902" i="6"/>
  <c r="D7903" i="6"/>
  <c r="D7904" i="6"/>
  <c r="D7905" i="6"/>
  <c r="D7906" i="6"/>
  <c r="D7907" i="6"/>
  <c r="D7908" i="6"/>
  <c r="D7909" i="6"/>
  <c r="D7910" i="6"/>
  <c r="D7911" i="6"/>
  <c r="D7912" i="6"/>
  <c r="D7913" i="6"/>
  <c r="D7914" i="6"/>
  <c r="D7915" i="6"/>
  <c r="D7916" i="6"/>
  <c r="D7917" i="6"/>
  <c r="D7918" i="6"/>
  <c r="D7919" i="6"/>
  <c r="D7920" i="6"/>
  <c r="D7921" i="6"/>
  <c r="D7922" i="6"/>
  <c r="D7923" i="6"/>
  <c r="D7924" i="6"/>
  <c r="D7925" i="6"/>
  <c r="D7926" i="6"/>
  <c r="D7927" i="6"/>
  <c r="D7928" i="6"/>
  <c r="D7929" i="6"/>
  <c r="D7930" i="6"/>
  <c r="D7931" i="6"/>
  <c r="D7932" i="6"/>
  <c r="D7933" i="6"/>
  <c r="D7934" i="6"/>
  <c r="D7935" i="6"/>
  <c r="D7936" i="6"/>
  <c r="D7937" i="6"/>
  <c r="D7938" i="6"/>
  <c r="D7939" i="6"/>
  <c r="D7940" i="6"/>
  <c r="D7941" i="6"/>
  <c r="D7942" i="6"/>
  <c r="D7943" i="6"/>
  <c r="D7944" i="6"/>
  <c r="D7945" i="6"/>
  <c r="D7946" i="6"/>
  <c r="D7947" i="6"/>
  <c r="D7948" i="6"/>
  <c r="D7949" i="6"/>
  <c r="D7950" i="6"/>
  <c r="D7951" i="6"/>
  <c r="D7952" i="6"/>
  <c r="D7953" i="6"/>
  <c r="D7954" i="6"/>
  <c r="D7955" i="6"/>
  <c r="D7956" i="6"/>
  <c r="D7957" i="6"/>
  <c r="D7958" i="6"/>
  <c r="D7959" i="6"/>
  <c r="D7960" i="6"/>
  <c r="D7961" i="6"/>
  <c r="D7962" i="6"/>
  <c r="D7963" i="6"/>
  <c r="D7964" i="6"/>
  <c r="D7965" i="6"/>
  <c r="D7966" i="6"/>
  <c r="D7967" i="6"/>
  <c r="D7968" i="6"/>
  <c r="D7969" i="6"/>
  <c r="D7970" i="6"/>
  <c r="D7971" i="6"/>
  <c r="D7972" i="6"/>
  <c r="D7973" i="6"/>
  <c r="D7974" i="6"/>
  <c r="D7975" i="6"/>
  <c r="D7976" i="6"/>
  <c r="D7977" i="6"/>
  <c r="D7978" i="6"/>
  <c r="D7979" i="6"/>
  <c r="D7980" i="6"/>
  <c r="D7981" i="6"/>
  <c r="D7982" i="6"/>
  <c r="D7983" i="6"/>
  <c r="D7984" i="6"/>
  <c r="D7985" i="6"/>
  <c r="D7986" i="6"/>
  <c r="D7987" i="6"/>
  <c r="D7988" i="6"/>
  <c r="D7989" i="6"/>
  <c r="D7990" i="6"/>
  <c r="D7991" i="6"/>
  <c r="D7992" i="6"/>
  <c r="D7993" i="6"/>
  <c r="D7994" i="6"/>
  <c r="D7995" i="6"/>
  <c r="D7996" i="6"/>
  <c r="D7997" i="6"/>
  <c r="D7998" i="6"/>
  <c r="D7999" i="6"/>
  <c r="D8000" i="6"/>
  <c r="D8001" i="6"/>
  <c r="D8002" i="6"/>
  <c r="D8003" i="6"/>
  <c r="D8004" i="6"/>
  <c r="D8005" i="6"/>
  <c r="D8006" i="6"/>
  <c r="D8007" i="6"/>
  <c r="D8008" i="6"/>
  <c r="D8009" i="6"/>
  <c r="D8010" i="6"/>
  <c r="D8011" i="6"/>
  <c r="D8012" i="6"/>
  <c r="D8013" i="6"/>
  <c r="D8014" i="6"/>
  <c r="D8015" i="6"/>
  <c r="D8016" i="6"/>
  <c r="D8017" i="6"/>
  <c r="D8018" i="6"/>
  <c r="D8019" i="6"/>
  <c r="D8020" i="6"/>
  <c r="D8021" i="6"/>
  <c r="D8022" i="6"/>
  <c r="D8023" i="6"/>
  <c r="D8024" i="6"/>
  <c r="D8025" i="6"/>
  <c r="D8026" i="6"/>
  <c r="D8027" i="6"/>
  <c r="D8028" i="6"/>
  <c r="D8029" i="6"/>
  <c r="D8030" i="6"/>
  <c r="D8031" i="6"/>
  <c r="D8032" i="6"/>
  <c r="D8033" i="6"/>
  <c r="D8034" i="6"/>
  <c r="D8035" i="6"/>
  <c r="D8036" i="6"/>
  <c r="D8037" i="6"/>
  <c r="D8038" i="6"/>
  <c r="D8039" i="6"/>
  <c r="D8040" i="6"/>
  <c r="D8041" i="6"/>
  <c r="D8042" i="6"/>
  <c r="D8043" i="6"/>
  <c r="D8044" i="6"/>
  <c r="D8045" i="6"/>
  <c r="D8046" i="6"/>
  <c r="D8047" i="6"/>
  <c r="D8048" i="6"/>
  <c r="D8049" i="6"/>
  <c r="D8050" i="6"/>
  <c r="D8051" i="6"/>
  <c r="D8052" i="6"/>
  <c r="D8053" i="6"/>
  <c r="D8054" i="6"/>
  <c r="D8055" i="6"/>
  <c r="D8056" i="6"/>
  <c r="D8057" i="6"/>
  <c r="D8058" i="6"/>
  <c r="D8059" i="6"/>
  <c r="D8060" i="6"/>
  <c r="D8061" i="6"/>
  <c r="D8062" i="6"/>
  <c r="D8063" i="6"/>
  <c r="D8064" i="6"/>
  <c r="D8065" i="6"/>
  <c r="D8066" i="6"/>
  <c r="D8067" i="6"/>
  <c r="D8068" i="6"/>
  <c r="D8069" i="6"/>
  <c r="D8070" i="6"/>
  <c r="D8071" i="6"/>
  <c r="D8072" i="6"/>
  <c r="D8073" i="6"/>
  <c r="D8074" i="6"/>
  <c r="D8075" i="6"/>
  <c r="D8076" i="6"/>
  <c r="D8077" i="6"/>
  <c r="D8078" i="6"/>
  <c r="D8079" i="6"/>
  <c r="D8080" i="6"/>
  <c r="D8081" i="6"/>
  <c r="D8082" i="6"/>
  <c r="D8083" i="6"/>
  <c r="D8084" i="6"/>
  <c r="D8085" i="6"/>
  <c r="D8086" i="6"/>
  <c r="D8087" i="6"/>
  <c r="D8088" i="6"/>
  <c r="D8089" i="6"/>
  <c r="D8090" i="6"/>
  <c r="D8091" i="6"/>
  <c r="D8092" i="6"/>
  <c r="D8093" i="6"/>
  <c r="D8094" i="6"/>
  <c r="D8095" i="6"/>
  <c r="D8096" i="6"/>
  <c r="D8097" i="6"/>
  <c r="D8098" i="6"/>
  <c r="D8099" i="6"/>
  <c r="D8100" i="6"/>
  <c r="D8101" i="6"/>
  <c r="D8102" i="6"/>
  <c r="D8103" i="6"/>
  <c r="D8104" i="6"/>
  <c r="D8105" i="6"/>
  <c r="D8106" i="6"/>
  <c r="D8107" i="6"/>
  <c r="D8108" i="6"/>
  <c r="D8109" i="6"/>
  <c r="D8110" i="6"/>
  <c r="D8111" i="6"/>
  <c r="D8112" i="6"/>
  <c r="D8113" i="6"/>
  <c r="D8114" i="6"/>
  <c r="D8115" i="6"/>
  <c r="D8116" i="6"/>
  <c r="D8117" i="6"/>
  <c r="D8118" i="6"/>
  <c r="D8119" i="6"/>
  <c r="D8120" i="6"/>
  <c r="D8121" i="6"/>
  <c r="D8122" i="6"/>
  <c r="D8123" i="6"/>
  <c r="D8124" i="6"/>
  <c r="D8125" i="6"/>
  <c r="D8126" i="6"/>
  <c r="D8127" i="6"/>
  <c r="D8128" i="6"/>
  <c r="D8129" i="6"/>
  <c r="D8130" i="6"/>
  <c r="D8131" i="6"/>
  <c r="D8132" i="6"/>
  <c r="D8133" i="6"/>
  <c r="D8134" i="6"/>
  <c r="D8135" i="6"/>
  <c r="D8136" i="6"/>
  <c r="D8137" i="6"/>
  <c r="D8138" i="6"/>
  <c r="D8139" i="6"/>
  <c r="D8140" i="6"/>
  <c r="D8141" i="6"/>
  <c r="D8142" i="6"/>
  <c r="D8143" i="6"/>
  <c r="D8144" i="6"/>
  <c r="D8145" i="6"/>
  <c r="D8146" i="6"/>
  <c r="D8147" i="6"/>
  <c r="D8148" i="6"/>
  <c r="D8149" i="6"/>
  <c r="D8150" i="6"/>
  <c r="D8151" i="6"/>
  <c r="D8152" i="6"/>
  <c r="D8153" i="6"/>
  <c r="D8154" i="6"/>
  <c r="D8155" i="6"/>
  <c r="D8156" i="6"/>
  <c r="D8157" i="6"/>
  <c r="D8158" i="6"/>
  <c r="D8159" i="6"/>
  <c r="D8160" i="6"/>
  <c r="D8161" i="6"/>
  <c r="D8162" i="6"/>
  <c r="D8163" i="6"/>
  <c r="D8164" i="6"/>
  <c r="D8165" i="6"/>
  <c r="D8166" i="6"/>
  <c r="D8167" i="6"/>
  <c r="D8168" i="6"/>
  <c r="D8169" i="6"/>
  <c r="D8170" i="6"/>
  <c r="D8171" i="6"/>
  <c r="D8172" i="6"/>
  <c r="D8173" i="6"/>
  <c r="D8174" i="6"/>
  <c r="D8175" i="6"/>
  <c r="D8176" i="6"/>
  <c r="D8177" i="6"/>
  <c r="D8178" i="6"/>
  <c r="D8179" i="6"/>
  <c r="D8180" i="6"/>
  <c r="D8181" i="6"/>
  <c r="D8182" i="6"/>
  <c r="D8183" i="6"/>
  <c r="D8184" i="6"/>
  <c r="D8185" i="6"/>
  <c r="D8186" i="6"/>
  <c r="D8187" i="6"/>
  <c r="D8188" i="6"/>
  <c r="D8189" i="6"/>
  <c r="D8190" i="6"/>
  <c r="D8191" i="6"/>
  <c r="D8192" i="6"/>
  <c r="D8193" i="6"/>
  <c r="D8194" i="6"/>
  <c r="D8195" i="6"/>
  <c r="D8196" i="6"/>
  <c r="D8197" i="6"/>
  <c r="D8198" i="6"/>
  <c r="D8199" i="6"/>
  <c r="D8200" i="6"/>
  <c r="D8201" i="6"/>
  <c r="D8202" i="6"/>
  <c r="D8203" i="6"/>
  <c r="D8204" i="6"/>
  <c r="D8205" i="6"/>
  <c r="D8206" i="6"/>
  <c r="D8207" i="6"/>
  <c r="D8208" i="6"/>
  <c r="D8209" i="6"/>
  <c r="D8210" i="6"/>
  <c r="D8211" i="6"/>
  <c r="D8212" i="6"/>
  <c r="D8213" i="6"/>
  <c r="D8214" i="6"/>
  <c r="D8215" i="6"/>
  <c r="D8216" i="6"/>
  <c r="D8217" i="6"/>
  <c r="D8218" i="6"/>
  <c r="D8219" i="6"/>
  <c r="D8220" i="6"/>
  <c r="D8221" i="6"/>
  <c r="D8222" i="6"/>
  <c r="D8223" i="6"/>
  <c r="D8224" i="6"/>
  <c r="D8225" i="6"/>
  <c r="D8226" i="6"/>
  <c r="D8227" i="6"/>
  <c r="D8228" i="6"/>
  <c r="D8229" i="6"/>
  <c r="D8230" i="6"/>
  <c r="D8231" i="6"/>
  <c r="D8232" i="6"/>
  <c r="D8233" i="6"/>
  <c r="D8234" i="6"/>
  <c r="D8235" i="6"/>
  <c r="D8236" i="6"/>
  <c r="D8237" i="6"/>
  <c r="D8238" i="6"/>
  <c r="D8239" i="6"/>
  <c r="D8240" i="6"/>
  <c r="D8241" i="6"/>
  <c r="D8242" i="6"/>
  <c r="D8243" i="6"/>
  <c r="D8244" i="6"/>
  <c r="D8245" i="6"/>
  <c r="D8246" i="6"/>
  <c r="D8247" i="6"/>
  <c r="D8248" i="6"/>
  <c r="D8249" i="6"/>
  <c r="D8250" i="6"/>
  <c r="D8251" i="6"/>
  <c r="D8252" i="6"/>
  <c r="D8253" i="6"/>
  <c r="D8254" i="6"/>
  <c r="D8255" i="6"/>
  <c r="D8256" i="6"/>
  <c r="D8257" i="6"/>
  <c r="D8258" i="6"/>
  <c r="D8259" i="6"/>
  <c r="D8260" i="6"/>
  <c r="D8261" i="6"/>
  <c r="D8262" i="6"/>
  <c r="D8263" i="6"/>
  <c r="D8264" i="6"/>
  <c r="D8265" i="6"/>
  <c r="D8266" i="6"/>
  <c r="D8267" i="6"/>
  <c r="D8268" i="6"/>
  <c r="D8269" i="6"/>
  <c r="D8270" i="6"/>
  <c r="D8271" i="6"/>
  <c r="D8272" i="6"/>
  <c r="D8273" i="6"/>
  <c r="D8274" i="6"/>
  <c r="D8275" i="6"/>
  <c r="D8276" i="6"/>
  <c r="D8277" i="6"/>
  <c r="D8278" i="6"/>
  <c r="D8279" i="6"/>
  <c r="D8280" i="6"/>
  <c r="D8281" i="6"/>
  <c r="D8282" i="6"/>
  <c r="D8283" i="6"/>
  <c r="D8284" i="6"/>
  <c r="D8285" i="6"/>
  <c r="D8286" i="6"/>
  <c r="D8287" i="6"/>
  <c r="D8288" i="6"/>
  <c r="D8289" i="6"/>
  <c r="D8290" i="6"/>
  <c r="D8291" i="6"/>
  <c r="D8292" i="6"/>
  <c r="D8293" i="6"/>
  <c r="D8294" i="6"/>
  <c r="D8295" i="6"/>
  <c r="D8296" i="6"/>
  <c r="D8297" i="6"/>
  <c r="D8298" i="6"/>
  <c r="D8299" i="6"/>
  <c r="D8300" i="6"/>
  <c r="D8301" i="6"/>
  <c r="D8302" i="6"/>
  <c r="D8303" i="6"/>
  <c r="D8304" i="6"/>
  <c r="D8305" i="6"/>
  <c r="D8306" i="6"/>
  <c r="D8307" i="6"/>
  <c r="D8308" i="6"/>
  <c r="D8309" i="6"/>
  <c r="D8310" i="6"/>
  <c r="D8311" i="6"/>
  <c r="D8312" i="6"/>
  <c r="D8313" i="6"/>
  <c r="D8314" i="6"/>
  <c r="D8315" i="6"/>
  <c r="D8316" i="6"/>
  <c r="D8317" i="6"/>
  <c r="D8318" i="6"/>
  <c r="D8319" i="6"/>
  <c r="D8320" i="6"/>
  <c r="D8321" i="6"/>
  <c r="D8322" i="6"/>
  <c r="D8323" i="6"/>
  <c r="D8324" i="6"/>
  <c r="D8325" i="6"/>
  <c r="D8326" i="6"/>
  <c r="D8327" i="6"/>
  <c r="D8328" i="6"/>
  <c r="D8329" i="6"/>
  <c r="D8330" i="6"/>
  <c r="D8331" i="6"/>
  <c r="D8332" i="6"/>
  <c r="D8333" i="6"/>
  <c r="D8334" i="6"/>
  <c r="D8335" i="6"/>
  <c r="D8336" i="6"/>
  <c r="D8337" i="6"/>
  <c r="D8338" i="6"/>
  <c r="D8339" i="6"/>
  <c r="D8340" i="6"/>
  <c r="D8341" i="6"/>
  <c r="D8342" i="6"/>
  <c r="D8343" i="6"/>
  <c r="D8344" i="6"/>
  <c r="D8345" i="6"/>
  <c r="D8346" i="6"/>
  <c r="D8347" i="6"/>
  <c r="D8348" i="6"/>
  <c r="D8349" i="6"/>
  <c r="D8350" i="6"/>
  <c r="D8351" i="6"/>
  <c r="D8352" i="6"/>
  <c r="D8353" i="6"/>
  <c r="D8354" i="6"/>
  <c r="D8355" i="6"/>
  <c r="D8356" i="6"/>
  <c r="D8357" i="6"/>
  <c r="D8358" i="6"/>
  <c r="D8359" i="6"/>
  <c r="D8360" i="6"/>
  <c r="D8361" i="6"/>
  <c r="D8362" i="6"/>
  <c r="D8363" i="6"/>
  <c r="D8364" i="6"/>
  <c r="D8365" i="6"/>
  <c r="D8366" i="6"/>
  <c r="D8367" i="6"/>
  <c r="D8368" i="6"/>
  <c r="D8369" i="6"/>
  <c r="D8370" i="6"/>
  <c r="D8371" i="6"/>
  <c r="D8372" i="6"/>
  <c r="D8373" i="6"/>
  <c r="D8374" i="6"/>
  <c r="D8375" i="6"/>
  <c r="D8376" i="6"/>
  <c r="D8377" i="6"/>
  <c r="D8378" i="6"/>
  <c r="D8379" i="6"/>
  <c r="D8380" i="6"/>
  <c r="D8381" i="6"/>
  <c r="D8382" i="6"/>
  <c r="D8383" i="6"/>
  <c r="D8384" i="6"/>
  <c r="D8385" i="6"/>
  <c r="D8386" i="6"/>
  <c r="D8387" i="6"/>
  <c r="D8388" i="6"/>
  <c r="D8389" i="6"/>
  <c r="D8390" i="6"/>
  <c r="D8391" i="6"/>
  <c r="D8392" i="6"/>
  <c r="D8393" i="6"/>
  <c r="D8394" i="6"/>
  <c r="D8395" i="6"/>
  <c r="D8396" i="6"/>
  <c r="D8397" i="6"/>
  <c r="D8398" i="6"/>
  <c r="D8399" i="6"/>
  <c r="D8400" i="6"/>
  <c r="D8401" i="6"/>
  <c r="D8402" i="6"/>
  <c r="D8403" i="6"/>
  <c r="D8404" i="6"/>
  <c r="D8405" i="6"/>
  <c r="D8406" i="6"/>
  <c r="D8407" i="6"/>
  <c r="D8408" i="6"/>
  <c r="D8409" i="6"/>
  <c r="D8410" i="6"/>
  <c r="D8411" i="6"/>
  <c r="D8412" i="6"/>
  <c r="D8413" i="6"/>
  <c r="D8414" i="6"/>
  <c r="D8415" i="6"/>
  <c r="D8416" i="6"/>
  <c r="D8417" i="6"/>
  <c r="D8418" i="6"/>
  <c r="D8419" i="6"/>
  <c r="D8420" i="6"/>
  <c r="D8421" i="6"/>
  <c r="D8422" i="6"/>
  <c r="D8423" i="6"/>
  <c r="D8424" i="6"/>
  <c r="D8425" i="6"/>
  <c r="D8426" i="6"/>
  <c r="D8427" i="6"/>
  <c r="D8428" i="6"/>
  <c r="D8429" i="6"/>
  <c r="D8430" i="6"/>
  <c r="D8431" i="6"/>
  <c r="D8432" i="6"/>
  <c r="D8433" i="6"/>
  <c r="D8434" i="6"/>
  <c r="D8435" i="6"/>
  <c r="D8436" i="6"/>
  <c r="D8437" i="6"/>
  <c r="D8438" i="6"/>
  <c r="D8439" i="6"/>
  <c r="D8440" i="6"/>
  <c r="D8441" i="6"/>
  <c r="D8442" i="6"/>
  <c r="D8443" i="6"/>
  <c r="D8444" i="6"/>
  <c r="D8445" i="6"/>
  <c r="D8446" i="6"/>
  <c r="D8447" i="6"/>
  <c r="D8448" i="6"/>
  <c r="D8449" i="6"/>
  <c r="D8450" i="6"/>
  <c r="D8451" i="6"/>
  <c r="D8452" i="6"/>
  <c r="D8453" i="6"/>
  <c r="D8454" i="6"/>
  <c r="D8455" i="6"/>
  <c r="D8456" i="6"/>
  <c r="D8457" i="6"/>
  <c r="D8458" i="6"/>
  <c r="D8459" i="6"/>
  <c r="D8460" i="6"/>
  <c r="D8461" i="6"/>
  <c r="D8462" i="6"/>
  <c r="D8463" i="6"/>
  <c r="D8464" i="6"/>
  <c r="D8465" i="6"/>
  <c r="D8466" i="6"/>
  <c r="D8467" i="6"/>
  <c r="D8468" i="6"/>
  <c r="D8469" i="6"/>
  <c r="D8470" i="6"/>
  <c r="D8471" i="6"/>
  <c r="D8472" i="6"/>
  <c r="D8473" i="6"/>
  <c r="D8474" i="6"/>
  <c r="D8475" i="6"/>
  <c r="D8476" i="6"/>
  <c r="D8477" i="6"/>
  <c r="D8478" i="6"/>
  <c r="D8479" i="6"/>
  <c r="D8480" i="6"/>
  <c r="D8481" i="6"/>
  <c r="D8482" i="6"/>
  <c r="D8483" i="6"/>
  <c r="D8484" i="6"/>
  <c r="D8485" i="6"/>
  <c r="D8486" i="6"/>
  <c r="D8487" i="6"/>
  <c r="D8488" i="6"/>
  <c r="D8489" i="6"/>
  <c r="D8490" i="6"/>
  <c r="D8491" i="6"/>
  <c r="D8492" i="6"/>
  <c r="D8493" i="6"/>
  <c r="D8494" i="6"/>
  <c r="D8495" i="6"/>
  <c r="D8496" i="6"/>
  <c r="D8497" i="6"/>
  <c r="D8498" i="6"/>
  <c r="D8499" i="6"/>
  <c r="D8500" i="6"/>
  <c r="D8501" i="6"/>
  <c r="D8502" i="6"/>
  <c r="D8503" i="6"/>
  <c r="D8504" i="6"/>
  <c r="D8505" i="6"/>
  <c r="D8506" i="6"/>
  <c r="D8507" i="6"/>
  <c r="D8508" i="6"/>
  <c r="D8509" i="6"/>
  <c r="D8510" i="6"/>
  <c r="D8511" i="6"/>
  <c r="D8512" i="6"/>
  <c r="D8513" i="6"/>
  <c r="D8514" i="6"/>
  <c r="D8515" i="6"/>
  <c r="D8516" i="6"/>
  <c r="D8517" i="6"/>
  <c r="D8518" i="6"/>
  <c r="D8519" i="6"/>
  <c r="D8520" i="6"/>
  <c r="D8521" i="6"/>
  <c r="D8522" i="6"/>
  <c r="D8523" i="6"/>
  <c r="D8524" i="6"/>
  <c r="D8525" i="6"/>
  <c r="D8526" i="6"/>
  <c r="D8527" i="6"/>
  <c r="D8528" i="6"/>
  <c r="D8529" i="6"/>
  <c r="D8530" i="6"/>
  <c r="D8531" i="6"/>
  <c r="D8532" i="6"/>
  <c r="D8533" i="6"/>
  <c r="D8534" i="6"/>
  <c r="D8535" i="6"/>
  <c r="D8536" i="6"/>
  <c r="D8537" i="6"/>
  <c r="D8538" i="6"/>
  <c r="D8539" i="6"/>
  <c r="D8540" i="6"/>
  <c r="D8541" i="6"/>
  <c r="D8542" i="6"/>
  <c r="D8543" i="6"/>
  <c r="D8544" i="6"/>
  <c r="D8545" i="6"/>
  <c r="D8546" i="6"/>
  <c r="D8547" i="6"/>
  <c r="D8548" i="6"/>
  <c r="D8549" i="6"/>
  <c r="D8550" i="6"/>
  <c r="D8551" i="6"/>
  <c r="D8552" i="6"/>
  <c r="D8553" i="6"/>
  <c r="D8554" i="6"/>
  <c r="D8555" i="6"/>
  <c r="D8556" i="6"/>
  <c r="D8557" i="6"/>
  <c r="D8558" i="6"/>
  <c r="D8559" i="6"/>
  <c r="D8560" i="6"/>
  <c r="D8561" i="6"/>
  <c r="D8562" i="6"/>
  <c r="D8563" i="6"/>
  <c r="D8564" i="6"/>
  <c r="D8565" i="6"/>
  <c r="D8566" i="6"/>
  <c r="D8567" i="6"/>
  <c r="D8568" i="6"/>
  <c r="D8569" i="6"/>
  <c r="D8570" i="6"/>
  <c r="D8571" i="6"/>
  <c r="D8572" i="6"/>
  <c r="D8573" i="6"/>
  <c r="D8574" i="6"/>
  <c r="D8575" i="6"/>
  <c r="D8576" i="6"/>
  <c r="D8577" i="6"/>
  <c r="D8578" i="6"/>
  <c r="D8579" i="6"/>
  <c r="D8580" i="6"/>
  <c r="D8581" i="6"/>
  <c r="D8582" i="6"/>
  <c r="D8583" i="6"/>
  <c r="D8584" i="6"/>
  <c r="D8585" i="6"/>
  <c r="D8586" i="6"/>
  <c r="D8587" i="6"/>
  <c r="D8588" i="6"/>
  <c r="D8589" i="6"/>
  <c r="D8590" i="6"/>
  <c r="D8591" i="6"/>
  <c r="D8592" i="6"/>
  <c r="D8593" i="6"/>
  <c r="D8594" i="6"/>
  <c r="D8595" i="6"/>
  <c r="D8596" i="6"/>
  <c r="D8597" i="6"/>
  <c r="D8598" i="6"/>
  <c r="D8599" i="6"/>
  <c r="D8600" i="6"/>
  <c r="D8601" i="6"/>
  <c r="D8602" i="6"/>
  <c r="D8603" i="6"/>
  <c r="D8604" i="6"/>
  <c r="D8605" i="6"/>
  <c r="D8606" i="6"/>
  <c r="D8607" i="6"/>
  <c r="D8608" i="6"/>
  <c r="D8609" i="6"/>
  <c r="D8610" i="6"/>
  <c r="D8611" i="6"/>
  <c r="D8612" i="6"/>
  <c r="D8613" i="6"/>
  <c r="D8614" i="6"/>
  <c r="D8615" i="6"/>
  <c r="D8616" i="6"/>
  <c r="D8617" i="6"/>
  <c r="D8618" i="6"/>
  <c r="D8619" i="6"/>
  <c r="D8620" i="6"/>
  <c r="D8621" i="6"/>
  <c r="D8622" i="6"/>
  <c r="D8623" i="6"/>
  <c r="D8624" i="6"/>
  <c r="D8625" i="6"/>
  <c r="D8626" i="6"/>
  <c r="D8627" i="6"/>
  <c r="D8628" i="6"/>
  <c r="D8629" i="6"/>
  <c r="D8630" i="6"/>
  <c r="D8631" i="6"/>
  <c r="D8632" i="6"/>
  <c r="D8633" i="6"/>
  <c r="D8634" i="6"/>
  <c r="D8635" i="6"/>
  <c r="D8636" i="6"/>
  <c r="D8637" i="6"/>
  <c r="D8638" i="6"/>
  <c r="D8639" i="6"/>
  <c r="D8640" i="6"/>
  <c r="D8641" i="6"/>
  <c r="D8642" i="6"/>
  <c r="D8643" i="6"/>
  <c r="D8644" i="6"/>
  <c r="D8645" i="6"/>
  <c r="D8646" i="6"/>
  <c r="D8647" i="6"/>
  <c r="D8648" i="6"/>
  <c r="D8649" i="6"/>
  <c r="D8650" i="6"/>
  <c r="D8651" i="6"/>
  <c r="D8652" i="6"/>
  <c r="D8653" i="6"/>
  <c r="D8654" i="6"/>
  <c r="D8655" i="6"/>
  <c r="D8656" i="6"/>
  <c r="D8657" i="6"/>
  <c r="D8658" i="6"/>
  <c r="D8659" i="6"/>
  <c r="D8660" i="6"/>
  <c r="D8661" i="6"/>
  <c r="D8662" i="6"/>
  <c r="D8663" i="6"/>
  <c r="D8664" i="6"/>
  <c r="D8665" i="6"/>
  <c r="D8666" i="6"/>
  <c r="D8667" i="6"/>
  <c r="D8668" i="6"/>
  <c r="D8669" i="6"/>
  <c r="D8670" i="6"/>
  <c r="D8671" i="6"/>
  <c r="D8672" i="6"/>
  <c r="D8673" i="6"/>
  <c r="D8674" i="6"/>
  <c r="D8675" i="6"/>
  <c r="D8676" i="6"/>
  <c r="D8677" i="6"/>
  <c r="D8678" i="6"/>
  <c r="D8679" i="6"/>
  <c r="D8680" i="6"/>
  <c r="D8681" i="6"/>
  <c r="D8682" i="6"/>
  <c r="D8683" i="6"/>
  <c r="D8684" i="6"/>
  <c r="D8685" i="6"/>
  <c r="D8686" i="6"/>
  <c r="D8687" i="6"/>
  <c r="D8688" i="6"/>
  <c r="D8689" i="6"/>
  <c r="D8690" i="6"/>
  <c r="D8691" i="6"/>
  <c r="D8692" i="6"/>
  <c r="D8693" i="6"/>
  <c r="D8694" i="6"/>
  <c r="D8695" i="6"/>
  <c r="D8696" i="6"/>
  <c r="D8697" i="6"/>
  <c r="D8698" i="6"/>
  <c r="D8699" i="6"/>
  <c r="D8700" i="6"/>
  <c r="D8701" i="6"/>
  <c r="D8702" i="6"/>
  <c r="D8703" i="6"/>
  <c r="D8704" i="6"/>
  <c r="D8705" i="6"/>
  <c r="D8706" i="6"/>
  <c r="D8707" i="6"/>
  <c r="D8708" i="6"/>
  <c r="D8709" i="6"/>
  <c r="D8710" i="6"/>
  <c r="D8711" i="6"/>
  <c r="D8712" i="6"/>
  <c r="D8713" i="6"/>
  <c r="D8714" i="6"/>
  <c r="D8715" i="6"/>
  <c r="D8716" i="6"/>
  <c r="D8717" i="6"/>
  <c r="D8718" i="6"/>
  <c r="D8719" i="6"/>
  <c r="D8720" i="6"/>
  <c r="D8721" i="6"/>
  <c r="D8722" i="6"/>
  <c r="D8723" i="6"/>
  <c r="D8724" i="6"/>
  <c r="D8725" i="6"/>
  <c r="D8726" i="6"/>
  <c r="D8727" i="6"/>
  <c r="D8728" i="6"/>
  <c r="D8729" i="6"/>
  <c r="D8730" i="6"/>
  <c r="D8731" i="6"/>
  <c r="D8732" i="6"/>
  <c r="D8733" i="6"/>
  <c r="D8734" i="6"/>
  <c r="D8735" i="6"/>
  <c r="D8736" i="6"/>
  <c r="D8737" i="6"/>
  <c r="D8738" i="6"/>
  <c r="D8739" i="6"/>
  <c r="D8740" i="6"/>
  <c r="D8741" i="6"/>
  <c r="D8742" i="6"/>
  <c r="D8743" i="6"/>
  <c r="D8744" i="6"/>
  <c r="D8745" i="6"/>
  <c r="D8746" i="6"/>
  <c r="D8747" i="6"/>
  <c r="D8748" i="6"/>
  <c r="D8749" i="6"/>
  <c r="D8750" i="6"/>
  <c r="D8751" i="6"/>
  <c r="D8752" i="6"/>
  <c r="D8753" i="6"/>
  <c r="D8754" i="6"/>
  <c r="D8755" i="6"/>
  <c r="D8756" i="6"/>
  <c r="D8757" i="6"/>
  <c r="D8758" i="6"/>
  <c r="D8759" i="6"/>
  <c r="D8760" i="6"/>
  <c r="D8761" i="6"/>
  <c r="D8762" i="6"/>
  <c r="D8763" i="6"/>
  <c r="D8764" i="6"/>
  <c r="D8765" i="6"/>
  <c r="D8766" i="6"/>
  <c r="D8767" i="6"/>
  <c r="D8768" i="6"/>
  <c r="D8769" i="6"/>
  <c r="D8770" i="6"/>
  <c r="D8771" i="6"/>
  <c r="D8772" i="6"/>
  <c r="D8773" i="6"/>
  <c r="D8774" i="6"/>
  <c r="D8775" i="6"/>
  <c r="D8776" i="6"/>
  <c r="D8777" i="6"/>
  <c r="D8778" i="6"/>
  <c r="D8779" i="6"/>
  <c r="D8780" i="6"/>
  <c r="D8781" i="6"/>
  <c r="D8782" i="6"/>
  <c r="D8783" i="6"/>
  <c r="D8784" i="6"/>
  <c r="D8785" i="6"/>
  <c r="D8786" i="6"/>
  <c r="D8787" i="6"/>
  <c r="D8788" i="6"/>
  <c r="D8789" i="6"/>
  <c r="D8790" i="6"/>
  <c r="D8791" i="6"/>
  <c r="D8792" i="6"/>
  <c r="D8793" i="6"/>
  <c r="D8794" i="6"/>
  <c r="D8795" i="6"/>
  <c r="D8796" i="6"/>
  <c r="D8797" i="6"/>
  <c r="D8798" i="6"/>
  <c r="D8799" i="6"/>
  <c r="D8800" i="6"/>
  <c r="D8801" i="6"/>
  <c r="D8802" i="6"/>
  <c r="D8803" i="6"/>
  <c r="D8804" i="6"/>
  <c r="D8805" i="6"/>
  <c r="D8806" i="6"/>
  <c r="D8807" i="6"/>
  <c r="D8808" i="6"/>
  <c r="D8809" i="6"/>
  <c r="D8810" i="6"/>
  <c r="D8811" i="6"/>
  <c r="D8812" i="6"/>
  <c r="D8813" i="6"/>
  <c r="D8814" i="6"/>
  <c r="D8815" i="6"/>
  <c r="D8816" i="6"/>
  <c r="D8817" i="6"/>
  <c r="D8818" i="6"/>
  <c r="D8819" i="6"/>
  <c r="D8820" i="6"/>
  <c r="D8821" i="6"/>
  <c r="D8822" i="6"/>
  <c r="D8823" i="6"/>
  <c r="D8824" i="6"/>
  <c r="D8825" i="6"/>
  <c r="D8826" i="6"/>
  <c r="D8827" i="6"/>
  <c r="D8828" i="6"/>
  <c r="D8829" i="6"/>
  <c r="D8830" i="6"/>
  <c r="D8831" i="6"/>
  <c r="D8832" i="6"/>
  <c r="D8833" i="6"/>
  <c r="D8834" i="6"/>
  <c r="D8835" i="6"/>
  <c r="D8836" i="6"/>
  <c r="D8837" i="6"/>
  <c r="D8838" i="6"/>
  <c r="D8839" i="6"/>
  <c r="D8840" i="6"/>
  <c r="D8841" i="6"/>
  <c r="D8842" i="6"/>
  <c r="D8843" i="6"/>
  <c r="D8844" i="6"/>
  <c r="D8845" i="6"/>
  <c r="D8846" i="6"/>
  <c r="D8847" i="6"/>
  <c r="D8848" i="6"/>
  <c r="D8849" i="6"/>
  <c r="D8850" i="6"/>
  <c r="D8851" i="6"/>
  <c r="D8852" i="6"/>
  <c r="D8853" i="6"/>
  <c r="D8854" i="6"/>
  <c r="D8855" i="6"/>
  <c r="D8856" i="6"/>
  <c r="D8857" i="6"/>
  <c r="D8858" i="6"/>
  <c r="D8859" i="6"/>
  <c r="D8860" i="6"/>
  <c r="D8861" i="6"/>
  <c r="D8862" i="6"/>
  <c r="D8863" i="6"/>
  <c r="D8864" i="6"/>
  <c r="D8865" i="6"/>
  <c r="D8866" i="6"/>
  <c r="D8867" i="6"/>
  <c r="D8868" i="6"/>
  <c r="D8869" i="6"/>
  <c r="D8870" i="6"/>
  <c r="D8871" i="6"/>
  <c r="D8872" i="6"/>
  <c r="D8873" i="6"/>
  <c r="D8874" i="6"/>
  <c r="D8875" i="6"/>
  <c r="D8876" i="6"/>
  <c r="D8877" i="6"/>
  <c r="D8878" i="6"/>
  <c r="D8879" i="6"/>
  <c r="D8880" i="6"/>
  <c r="D8881" i="6"/>
  <c r="D8882" i="6"/>
  <c r="D8883" i="6"/>
  <c r="D8884" i="6"/>
  <c r="D8885" i="6"/>
  <c r="D8886" i="6"/>
  <c r="D8887" i="6"/>
  <c r="D8888" i="6"/>
  <c r="D8889" i="6"/>
  <c r="D8890" i="6"/>
  <c r="D8891" i="6"/>
  <c r="D8892" i="6"/>
  <c r="D8893" i="6"/>
  <c r="D8894" i="6"/>
  <c r="D8895" i="6"/>
  <c r="D8896" i="6"/>
  <c r="D8897" i="6"/>
  <c r="D8898" i="6"/>
  <c r="D8899" i="6"/>
  <c r="D8900" i="6"/>
  <c r="D8901" i="6"/>
  <c r="D8902" i="6"/>
  <c r="D8903" i="6"/>
  <c r="D8904" i="6"/>
  <c r="D8905" i="6"/>
  <c r="D8906" i="6"/>
  <c r="D8907" i="6"/>
  <c r="D8908" i="6"/>
  <c r="D8909" i="6"/>
  <c r="D8910" i="6"/>
  <c r="D8911" i="6"/>
  <c r="D8912" i="6"/>
  <c r="D8913" i="6"/>
  <c r="D8914" i="6"/>
  <c r="D8915" i="6"/>
  <c r="D8916" i="6"/>
  <c r="D8917" i="6"/>
  <c r="D8918" i="6"/>
  <c r="D8919" i="6"/>
  <c r="D8920" i="6"/>
  <c r="D8921" i="6"/>
  <c r="D8922" i="6"/>
  <c r="D8923" i="6"/>
  <c r="D8924" i="6"/>
  <c r="D8925" i="6"/>
  <c r="D8926" i="6"/>
  <c r="D8927" i="6"/>
  <c r="D8928" i="6"/>
  <c r="D8929" i="6"/>
  <c r="D8930" i="6"/>
  <c r="D8931" i="6"/>
  <c r="D8932" i="6"/>
  <c r="D8933" i="6"/>
  <c r="D8934" i="6"/>
  <c r="D8935" i="6"/>
  <c r="D8936" i="6"/>
  <c r="D8937" i="6"/>
  <c r="D8938" i="6"/>
  <c r="D8939" i="6"/>
  <c r="D8940" i="6"/>
  <c r="D8941" i="6"/>
  <c r="D8942" i="6"/>
  <c r="D8943" i="6"/>
  <c r="D8944" i="6"/>
  <c r="D8945" i="6"/>
  <c r="D8946" i="6"/>
  <c r="D8947" i="6"/>
  <c r="D8948" i="6"/>
  <c r="D8949" i="6"/>
  <c r="D8950" i="6"/>
  <c r="D8951" i="6"/>
  <c r="D8952" i="6"/>
  <c r="D8953" i="6"/>
  <c r="D8954" i="6"/>
  <c r="D8955" i="6"/>
  <c r="D8956" i="6"/>
  <c r="D8957" i="6"/>
  <c r="D8958" i="6"/>
  <c r="D8959" i="6"/>
  <c r="D8960" i="6"/>
  <c r="D8961" i="6"/>
  <c r="D8962" i="6"/>
  <c r="D8963" i="6"/>
  <c r="D8964" i="6"/>
  <c r="D8965" i="6"/>
  <c r="D8966" i="6"/>
  <c r="D8967" i="6"/>
  <c r="D8968" i="6"/>
  <c r="D8969" i="6"/>
  <c r="D8970" i="6"/>
  <c r="D8971" i="6"/>
  <c r="D8972" i="6"/>
  <c r="D8973" i="6"/>
  <c r="D8974" i="6"/>
  <c r="D8975" i="6"/>
  <c r="D8976" i="6"/>
  <c r="D8977" i="6"/>
  <c r="D8978" i="6"/>
  <c r="D8979" i="6"/>
  <c r="D8980" i="6"/>
  <c r="D8981" i="6"/>
  <c r="D8982" i="6"/>
  <c r="D8983" i="6"/>
  <c r="D8984" i="6"/>
  <c r="D8985" i="6"/>
  <c r="D8986" i="6"/>
  <c r="D8987" i="6"/>
  <c r="D8988" i="6"/>
  <c r="D8989" i="6"/>
  <c r="D8990" i="6"/>
  <c r="D8991" i="6"/>
  <c r="D8992" i="6"/>
  <c r="D8993" i="6"/>
  <c r="D8994" i="6"/>
  <c r="D8995" i="6"/>
  <c r="D8996" i="6"/>
  <c r="D8997" i="6"/>
  <c r="D8998" i="6"/>
  <c r="D8999" i="6"/>
  <c r="D9000" i="6"/>
  <c r="D9001" i="6"/>
  <c r="D9002" i="6"/>
  <c r="D9003" i="6"/>
  <c r="D9004" i="6"/>
  <c r="D9005" i="6"/>
  <c r="D9006" i="6"/>
  <c r="D9007" i="6"/>
  <c r="D9008" i="6"/>
  <c r="D9009" i="6"/>
  <c r="D9010" i="6"/>
  <c r="D9011" i="6"/>
  <c r="D9012" i="6"/>
  <c r="D9013" i="6"/>
  <c r="D9014" i="6"/>
  <c r="D9015" i="6"/>
  <c r="D9016" i="6"/>
  <c r="D9017" i="6"/>
  <c r="D9018" i="6"/>
  <c r="D9019" i="6"/>
  <c r="D9020" i="6"/>
  <c r="D9021" i="6"/>
  <c r="D9022" i="6"/>
  <c r="D9023" i="6"/>
  <c r="D9024" i="6"/>
  <c r="D9025" i="6"/>
  <c r="D9026" i="6"/>
  <c r="D9027" i="6"/>
  <c r="D9028" i="6"/>
  <c r="D9029" i="6"/>
  <c r="D9030" i="6"/>
  <c r="D9031" i="6"/>
  <c r="D9032" i="6"/>
  <c r="D9033" i="6"/>
  <c r="D9034" i="6"/>
  <c r="D9035" i="6"/>
  <c r="D9036" i="6"/>
  <c r="D9037" i="6"/>
  <c r="D9038" i="6"/>
  <c r="D9039" i="6"/>
  <c r="D9040" i="6"/>
  <c r="D9041" i="6"/>
  <c r="D9042" i="6"/>
  <c r="D9043" i="6"/>
  <c r="D9044" i="6"/>
  <c r="D9045" i="6"/>
  <c r="D9046" i="6"/>
  <c r="D9047" i="6"/>
  <c r="D9048" i="6"/>
  <c r="D9049" i="6"/>
  <c r="D9050" i="6"/>
  <c r="D9051" i="6"/>
  <c r="D9052" i="6"/>
  <c r="D9053" i="6"/>
  <c r="D9054" i="6"/>
  <c r="D9055" i="6"/>
  <c r="D9056" i="6"/>
  <c r="D9057" i="6"/>
  <c r="D9058" i="6"/>
  <c r="D9059" i="6"/>
  <c r="D9060" i="6"/>
  <c r="D9061" i="6"/>
  <c r="D9062" i="6"/>
  <c r="D9063" i="6"/>
  <c r="D9064" i="6"/>
  <c r="D9065" i="6"/>
  <c r="D9066" i="6"/>
  <c r="D9067" i="6"/>
  <c r="D9068" i="6"/>
  <c r="D9069" i="6"/>
  <c r="D9070" i="6"/>
  <c r="D9071" i="6"/>
  <c r="D9072" i="6"/>
  <c r="D9073" i="6"/>
  <c r="D9074" i="6"/>
  <c r="D9075" i="6"/>
  <c r="D9076" i="6"/>
  <c r="D9077" i="6"/>
  <c r="D9078" i="6"/>
  <c r="D9079" i="6"/>
  <c r="D9080" i="6"/>
  <c r="D9081" i="6"/>
  <c r="D9082" i="6"/>
  <c r="D9083" i="6"/>
  <c r="D9084" i="6"/>
  <c r="D9085" i="6"/>
  <c r="D9086" i="6"/>
  <c r="D9087" i="6"/>
  <c r="D9088" i="6"/>
  <c r="D9089" i="6"/>
  <c r="D9090" i="6"/>
  <c r="D9091" i="6"/>
  <c r="D9092" i="6"/>
  <c r="D9093" i="6"/>
  <c r="D9094" i="6"/>
  <c r="D9095" i="6"/>
  <c r="D9096" i="6"/>
  <c r="D9097" i="6"/>
  <c r="D9098" i="6"/>
  <c r="D9099" i="6"/>
  <c r="D9100" i="6"/>
  <c r="D9101" i="6"/>
  <c r="D9102" i="6"/>
  <c r="D9103" i="6"/>
  <c r="D9104" i="6"/>
  <c r="D9105" i="6"/>
  <c r="D9106" i="6"/>
  <c r="D9107" i="6"/>
  <c r="D9108" i="6"/>
  <c r="D9109" i="6"/>
  <c r="D9110" i="6"/>
  <c r="D9111" i="6"/>
  <c r="D9112" i="6"/>
  <c r="D9113" i="6"/>
  <c r="D9114" i="6"/>
  <c r="D9115" i="6"/>
  <c r="D9116" i="6"/>
  <c r="D9117" i="6"/>
  <c r="D9118" i="6"/>
  <c r="D9119" i="6"/>
  <c r="D9120" i="6"/>
  <c r="D9121" i="6"/>
  <c r="D9122" i="6"/>
  <c r="D9123" i="6"/>
  <c r="D9124" i="6"/>
  <c r="D9125" i="6"/>
  <c r="D9126" i="6"/>
  <c r="D9127" i="6"/>
  <c r="D9128" i="6"/>
  <c r="D9129" i="6"/>
  <c r="D9130" i="6"/>
  <c r="D9131" i="6"/>
  <c r="D9132" i="6"/>
  <c r="D9133" i="6"/>
  <c r="D9134" i="6"/>
  <c r="D9135" i="6"/>
  <c r="D9136" i="6"/>
  <c r="D9137" i="6"/>
  <c r="D9138" i="6"/>
  <c r="D9139" i="6"/>
  <c r="D9140" i="6"/>
  <c r="D9141" i="6"/>
  <c r="D9142" i="6"/>
  <c r="D9143" i="6"/>
  <c r="D9144" i="6"/>
  <c r="D9145" i="6"/>
  <c r="D9146" i="6"/>
  <c r="D9147" i="6"/>
  <c r="D9148" i="6"/>
  <c r="D9149" i="6"/>
  <c r="D9150" i="6"/>
  <c r="D9151" i="6"/>
  <c r="D9152" i="6"/>
  <c r="D9153" i="6"/>
  <c r="D9154" i="6"/>
  <c r="D9155" i="6"/>
  <c r="D9156" i="6"/>
  <c r="D9157" i="6"/>
  <c r="D9158" i="6"/>
  <c r="D9159" i="6"/>
  <c r="D9160" i="6"/>
  <c r="D9161" i="6"/>
  <c r="D9162" i="6"/>
  <c r="D9163" i="6"/>
  <c r="D9164" i="6"/>
  <c r="D9165" i="6"/>
  <c r="D9166" i="6"/>
  <c r="D9167" i="6"/>
  <c r="D9168" i="6"/>
  <c r="D9169" i="6"/>
  <c r="D9170" i="6"/>
  <c r="D9171" i="6"/>
  <c r="D9172" i="6"/>
  <c r="D9173" i="6"/>
  <c r="D9174" i="6"/>
  <c r="D9175" i="6"/>
  <c r="D9176" i="6"/>
  <c r="D9177" i="6"/>
  <c r="D9178" i="6"/>
  <c r="D9179" i="6"/>
  <c r="D9180" i="6"/>
  <c r="D9181" i="6"/>
  <c r="D9182" i="6"/>
  <c r="D9183" i="6"/>
  <c r="D9184" i="6"/>
  <c r="D9185" i="6"/>
  <c r="D9186" i="6"/>
  <c r="D9187" i="6"/>
  <c r="D9188" i="6"/>
  <c r="D9189" i="6"/>
  <c r="D9190" i="6"/>
  <c r="D9191" i="6"/>
  <c r="D9192" i="6"/>
  <c r="D9193" i="6"/>
  <c r="D9194" i="6"/>
  <c r="D9195" i="6"/>
  <c r="D9196" i="6"/>
  <c r="D9197" i="6"/>
  <c r="D9198" i="6"/>
  <c r="D9199" i="6"/>
  <c r="D9200" i="6"/>
  <c r="D9201" i="6"/>
  <c r="D9202" i="6"/>
  <c r="D9203" i="6"/>
  <c r="D9204" i="6"/>
  <c r="D9205" i="6"/>
  <c r="D9206" i="6"/>
  <c r="D9207" i="6"/>
  <c r="D9208" i="6"/>
  <c r="D9209" i="6"/>
  <c r="D9210" i="6"/>
  <c r="D9211" i="6"/>
  <c r="D9212" i="6"/>
  <c r="D9213" i="6"/>
  <c r="D9214" i="6"/>
  <c r="D9215" i="6"/>
  <c r="D9216" i="6"/>
  <c r="D9217" i="6"/>
  <c r="D9218" i="6"/>
  <c r="D9219" i="6"/>
  <c r="D9220" i="6"/>
  <c r="D9221" i="6"/>
  <c r="D9222" i="6"/>
  <c r="D9223" i="6"/>
  <c r="D9224" i="6"/>
  <c r="D9225" i="6"/>
  <c r="D9226" i="6"/>
  <c r="D9227" i="6"/>
  <c r="D9228" i="6"/>
  <c r="D9229" i="6"/>
  <c r="D9230" i="6"/>
  <c r="D9231" i="6"/>
  <c r="D9232" i="6"/>
  <c r="D9233" i="6"/>
  <c r="D9234" i="6"/>
  <c r="D9235" i="6"/>
  <c r="D9236" i="6"/>
  <c r="D9237" i="6"/>
  <c r="D9238" i="6"/>
  <c r="D9239" i="6"/>
  <c r="D9240" i="6"/>
  <c r="D9241" i="6"/>
  <c r="D9242" i="6"/>
  <c r="D9243" i="6"/>
  <c r="D9244" i="6"/>
  <c r="D9245" i="6"/>
  <c r="D9246" i="6"/>
  <c r="D9247" i="6"/>
  <c r="D9248" i="6"/>
  <c r="D9249" i="6"/>
  <c r="D9250" i="6"/>
  <c r="D9251" i="6"/>
  <c r="D9252" i="6"/>
  <c r="D9253" i="6"/>
  <c r="D9254" i="6"/>
  <c r="D9255" i="6"/>
  <c r="D9256" i="6"/>
  <c r="D9257" i="6"/>
  <c r="D9258" i="6"/>
  <c r="D9259" i="6"/>
  <c r="D9260" i="6"/>
  <c r="D9261" i="6"/>
  <c r="D9262" i="6"/>
  <c r="D9263" i="6"/>
  <c r="D9264" i="6"/>
  <c r="D9265" i="6"/>
  <c r="D9266" i="6"/>
  <c r="D9267" i="6"/>
  <c r="D9268" i="6"/>
  <c r="D9269" i="6"/>
  <c r="D9270" i="6"/>
  <c r="D9271" i="6"/>
  <c r="D9272" i="6"/>
  <c r="D9273" i="6"/>
  <c r="D9274" i="6"/>
  <c r="D9275" i="6"/>
  <c r="D9276" i="6"/>
  <c r="D9277" i="6"/>
  <c r="D9278" i="6"/>
  <c r="D9279" i="6"/>
  <c r="D9280" i="6"/>
  <c r="D9281" i="6"/>
  <c r="D9282" i="6"/>
  <c r="D9283" i="6"/>
  <c r="D9284" i="6"/>
  <c r="D9285" i="6"/>
  <c r="D9286" i="6"/>
  <c r="D9287" i="6"/>
  <c r="D9288" i="6"/>
  <c r="D9289" i="6"/>
  <c r="D9290" i="6"/>
  <c r="D9291" i="6"/>
  <c r="D9292" i="6"/>
  <c r="D9293" i="6"/>
  <c r="D9294" i="6"/>
  <c r="D9295" i="6"/>
  <c r="D9296" i="6"/>
  <c r="D9297" i="6"/>
  <c r="D9298" i="6"/>
  <c r="D9299" i="6"/>
  <c r="D9300" i="6"/>
  <c r="D9301" i="6"/>
  <c r="D9302" i="6"/>
  <c r="D9303" i="6"/>
  <c r="D9304" i="6"/>
  <c r="D9305" i="6"/>
  <c r="D9306" i="6"/>
  <c r="D9307" i="6"/>
  <c r="D9308" i="6"/>
  <c r="D9309" i="6"/>
  <c r="D9310" i="6"/>
  <c r="D9311" i="6"/>
  <c r="D9312" i="6"/>
  <c r="D9313" i="6"/>
  <c r="D9314" i="6"/>
  <c r="D9315" i="6"/>
  <c r="D9316" i="6"/>
  <c r="D9317" i="6"/>
  <c r="D9318" i="6"/>
  <c r="D9319" i="6"/>
  <c r="D9320" i="6"/>
  <c r="D9321" i="6"/>
  <c r="D9322" i="6"/>
  <c r="D9323" i="6"/>
  <c r="D9324" i="6"/>
  <c r="D9325" i="6"/>
  <c r="D9326" i="6"/>
  <c r="D9327" i="6"/>
  <c r="D9328" i="6"/>
  <c r="D9329" i="6"/>
  <c r="D9330" i="6"/>
  <c r="D9331" i="6"/>
  <c r="D9332" i="6"/>
  <c r="D9333" i="6"/>
  <c r="D9334" i="6"/>
  <c r="D9335" i="6"/>
  <c r="D9336" i="6"/>
  <c r="D9337" i="6"/>
  <c r="D9338" i="6"/>
  <c r="D9339" i="6"/>
  <c r="D9340" i="6"/>
  <c r="D9341" i="6"/>
  <c r="D9342" i="6"/>
  <c r="D9343" i="6"/>
  <c r="D9344" i="6"/>
  <c r="D9345" i="6"/>
  <c r="D9346" i="6"/>
  <c r="D9347" i="6"/>
  <c r="D9348" i="6"/>
  <c r="D9349" i="6"/>
  <c r="D9350" i="6"/>
  <c r="D9351" i="6"/>
  <c r="D9352" i="6"/>
  <c r="D9353" i="6"/>
  <c r="D9354" i="6"/>
  <c r="D9355" i="6"/>
  <c r="D9356" i="6"/>
  <c r="D9357" i="6"/>
  <c r="D9358" i="6"/>
  <c r="D9359" i="6"/>
  <c r="D9360" i="6"/>
  <c r="D9361" i="6"/>
  <c r="D9362" i="6"/>
  <c r="D9363" i="6"/>
  <c r="D9364" i="6"/>
  <c r="D9365" i="6"/>
  <c r="D9366" i="6"/>
  <c r="D9367" i="6"/>
  <c r="D9368" i="6"/>
  <c r="D9369" i="6"/>
  <c r="D9370" i="6"/>
  <c r="D9371" i="6"/>
  <c r="D9372" i="6"/>
  <c r="D9373" i="6"/>
  <c r="D9374" i="6"/>
  <c r="D9375" i="6"/>
  <c r="D9376" i="6"/>
  <c r="D9377" i="6"/>
  <c r="D9378" i="6"/>
  <c r="D9379" i="6"/>
  <c r="D9380" i="6"/>
  <c r="D9381" i="6"/>
  <c r="D9382" i="6"/>
  <c r="D9383" i="6"/>
  <c r="D9384" i="6"/>
  <c r="D9385" i="6"/>
  <c r="D9386" i="6"/>
  <c r="D9387" i="6"/>
  <c r="D9388" i="6"/>
  <c r="D9389" i="6"/>
  <c r="D9390" i="6"/>
  <c r="D9391" i="6"/>
  <c r="D9392" i="6"/>
  <c r="D9393" i="6"/>
  <c r="D9394" i="6"/>
  <c r="D9395" i="6"/>
  <c r="D9396" i="6"/>
  <c r="D9397" i="6"/>
  <c r="D9398" i="6"/>
  <c r="D9399" i="6"/>
  <c r="D9400" i="6"/>
  <c r="D9401" i="6"/>
  <c r="D9402" i="6"/>
  <c r="D9403" i="6"/>
  <c r="D9404" i="6"/>
  <c r="D9405" i="6"/>
  <c r="D9406" i="6"/>
  <c r="D9407" i="6"/>
  <c r="D9408" i="6"/>
  <c r="D9409" i="6"/>
  <c r="D9410" i="6"/>
  <c r="D9411" i="6"/>
  <c r="D9412" i="6"/>
  <c r="D9413" i="6"/>
  <c r="D9414" i="6"/>
  <c r="D9415" i="6"/>
  <c r="D9416" i="6"/>
  <c r="D9417" i="6"/>
  <c r="D9418" i="6"/>
  <c r="D9419" i="6"/>
  <c r="D9420" i="6"/>
  <c r="D9421" i="6"/>
  <c r="D9422" i="6"/>
  <c r="D9423" i="6"/>
  <c r="D9424" i="6"/>
  <c r="D9425" i="6"/>
  <c r="D9426" i="6"/>
  <c r="D9427" i="6"/>
  <c r="D9428" i="6"/>
  <c r="D9429" i="6"/>
  <c r="D9430" i="6"/>
  <c r="D9431" i="6"/>
  <c r="D9432" i="6"/>
  <c r="D9433" i="6"/>
  <c r="D9434" i="6"/>
  <c r="D9435" i="6"/>
  <c r="D9436" i="6"/>
  <c r="D9437" i="6"/>
  <c r="D9438" i="6"/>
  <c r="D9439" i="6"/>
  <c r="D9440" i="6"/>
  <c r="D9441" i="6"/>
  <c r="D9442" i="6"/>
  <c r="D9443" i="6"/>
  <c r="D9444" i="6"/>
  <c r="D9445" i="6"/>
  <c r="D9446" i="6"/>
  <c r="D9447" i="6"/>
  <c r="D9448" i="6"/>
  <c r="D9449" i="6"/>
  <c r="D9450" i="6"/>
  <c r="D9451" i="6"/>
  <c r="D9452" i="6"/>
  <c r="D9453" i="6"/>
  <c r="D9454" i="6"/>
  <c r="D9455" i="6"/>
  <c r="D9456" i="6"/>
  <c r="D9457" i="6"/>
  <c r="D9458" i="6"/>
  <c r="D9459" i="6"/>
  <c r="D9460" i="6"/>
  <c r="D9461" i="6"/>
  <c r="D9462" i="6"/>
  <c r="D9463" i="6"/>
  <c r="D9464" i="6"/>
  <c r="D9465" i="6"/>
  <c r="D9466" i="6"/>
  <c r="D9467" i="6"/>
  <c r="D9468" i="6"/>
  <c r="D9469" i="6"/>
  <c r="D9470" i="6"/>
  <c r="D9471" i="6"/>
  <c r="D9472" i="6"/>
  <c r="D9473" i="6"/>
  <c r="D9474" i="6"/>
  <c r="D9475" i="6"/>
  <c r="D9476" i="6"/>
  <c r="D9477" i="6"/>
  <c r="D9478" i="6"/>
  <c r="D9479" i="6"/>
  <c r="D9480" i="6"/>
  <c r="D9481" i="6"/>
  <c r="D9482" i="6"/>
  <c r="D9483" i="6"/>
  <c r="D9484" i="6"/>
  <c r="D9485" i="6"/>
  <c r="D9486" i="6"/>
  <c r="D9487" i="6"/>
  <c r="D9488" i="6"/>
  <c r="D9489" i="6"/>
  <c r="D9490" i="6"/>
  <c r="D9491" i="6"/>
  <c r="D9492" i="6"/>
  <c r="D9493" i="6"/>
  <c r="D9494" i="6"/>
  <c r="D9495" i="6"/>
  <c r="D9496" i="6"/>
  <c r="D9497" i="6"/>
  <c r="D9498" i="6"/>
  <c r="D9499" i="6"/>
  <c r="D9500" i="6"/>
  <c r="D9501" i="6"/>
  <c r="D9502" i="6"/>
  <c r="D9503" i="6"/>
  <c r="D9504" i="6"/>
  <c r="D9505" i="6"/>
  <c r="D9506" i="6"/>
  <c r="D9507" i="6"/>
  <c r="D9508" i="6"/>
  <c r="D9509" i="6"/>
  <c r="D9510" i="6"/>
  <c r="D9511" i="6"/>
  <c r="D9512" i="6"/>
  <c r="D9513" i="6"/>
  <c r="D9514" i="6"/>
  <c r="D9515" i="6"/>
  <c r="D9516" i="6"/>
  <c r="D9517" i="6"/>
  <c r="D9518" i="6"/>
  <c r="D9519" i="6"/>
  <c r="D9520" i="6"/>
  <c r="D9521" i="6"/>
  <c r="D9522" i="6"/>
  <c r="D9523" i="6"/>
  <c r="D9524" i="6"/>
  <c r="D9525" i="6"/>
  <c r="D9526" i="6"/>
  <c r="D9527" i="6"/>
  <c r="D9528" i="6"/>
  <c r="D9529" i="6"/>
  <c r="D9530" i="6"/>
  <c r="D9531" i="6"/>
  <c r="D9532" i="6"/>
  <c r="D9533" i="6"/>
  <c r="D9534" i="6"/>
  <c r="D9535" i="6"/>
  <c r="D9536" i="6"/>
  <c r="D9537" i="6"/>
  <c r="D9538" i="6"/>
  <c r="D9539" i="6"/>
  <c r="D9540" i="6"/>
  <c r="D9541" i="6"/>
  <c r="D9542" i="6"/>
  <c r="D9543" i="6"/>
  <c r="D9544" i="6"/>
  <c r="D9545" i="6"/>
  <c r="D9546" i="6"/>
  <c r="D9547" i="6"/>
  <c r="D9548" i="6"/>
  <c r="D9549" i="6"/>
  <c r="D9550" i="6"/>
  <c r="D9551" i="6"/>
  <c r="D9552" i="6"/>
  <c r="D9553" i="6"/>
  <c r="D9554" i="6"/>
  <c r="D9555" i="6"/>
  <c r="D9556" i="6"/>
  <c r="D9557" i="6"/>
  <c r="D9558" i="6"/>
  <c r="D9559" i="6"/>
  <c r="D9560" i="6"/>
  <c r="D9561" i="6"/>
  <c r="D9562" i="6"/>
  <c r="D9563" i="6"/>
  <c r="D9564" i="6"/>
  <c r="D9565" i="6"/>
  <c r="D9566" i="6"/>
  <c r="D9567" i="6"/>
  <c r="D9568" i="6"/>
  <c r="D9569" i="6"/>
  <c r="D9570" i="6"/>
  <c r="D9571" i="6"/>
  <c r="D9572" i="6"/>
  <c r="D9573" i="6"/>
  <c r="D9574" i="6"/>
  <c r="D9575" i="6"/>
  <c r="D9576" i="6"/>
  <c r="D9577" i="6"/>
  <c r="D9578" i="6"/>
  <c r="D9579" i="6"/>
  <c r="D9580" i="6"/>
  <c r="D9581" i="6"/>
  <c r="D9582" i="6"/>
  <c r="D9583" i="6"/>
  <c r="D9584" i="6"/>
  <c r="D9585" i="6"/>
  <c r="D9586" i="6"/>
  <c r="D9587" i="6"/>
  <c r="D9588" i="6"/>
  <c r="D9589" i="6"/>
  <c r="D9590" i="6"/>
  <c r="D9591" i="6"/>
  <c r="D9592" i="6"/>
  <c r="D9593" i="6"/>
  <c r="D9594" i="6"/>
  <c r="D9595" i="6"/>
  <c r="D9596" i="6"/>
  <c r="D9597" i="6"/>
  <c r="D9598" i="6"/>
  <c r="D9599" i="6"/>
  <c r="D9600" i="6"/>
  <c r="D9601" i="6"/>
  <c r="D9602" i="6"/>
  <c r="D9603" i="6"/>
  <c r="D9604" i="6"/>
  <c r="D9605" i="6"/>
  <c r="D9606" i="6"/>
  <c r="D9607" i="6"/>
  <c r="D9608" i="6"/>
  <c r="D9609" i="6"/>
  <c r="D9610" i="6"/>
  <c r="D9611" i="6"/>
  <c r="D9612" i="6"/>
  <c r="D9613" i="6"/>
  <c r="D9614" i="6"/>
  <c r="D9615" i="6"/>
  <c r="D9616" i="6"/>
  <c r="D9617" i="6"/>
  <c r="D9618" i="6"/>
  <c r="D9619" i="6"/>
  <c r="D9620" i="6"/>
  <c r="D9621" i="6"/>
  <c r="D9622" i="6"/>
  <c r="D9623" i="6"/>
  <c r="D9624" i="6"/>
  <c r="D9625" i="6"/>
  <c r="D9626" i="6"/>
  <c r="D9627" i="6"/>
  <c r="D9628" i="6"/>
  <c r="D9629" i="6"/>
  <c r="D9630" i="6"/>
  <c r="D9631" i="6"/>
  <c r="D9632" i="6"/>
  <c r="D9633" i="6"/>
  <c r="D9634" i="6"/>
  <c r="D9635" i="6"/>
  <c r="D9636" i="6"/>
  <c r="D9637" i="6"/>
  <c r="D9638" i="6"/>
  <c r="D9639" i="6"/>
  <c r="D9640" i="6"/>
  <c r="D9641" i="6"/>
  <c r="D9642" i="6"/>
  <c r="D9643" i="6"/>
  <c r="D9644" i="6"/>
  <c r="D9645" i="6"/>
  <c r="D9646" i="6"/>
  <c r="D9647" i="6"/>
  <c r="D9648" i="6"/>
  <c r="D9649" i="6"/>
  <c r="D9650" i="6"/>
  <c r="D9651" i="6"/>
  <c r="D9652" i="6"/>
  <c r="D9653" i="6"/>
  <c r="D9654" i="6"/>
  <c r="D9655" i="6"/>
  <c r="D9656" i="6"/>
  <c r="D9657" i="6"/>
  <c r="D9658" i="6"/>
  <c r="D9659" i="6"/>
  <c r="D9660" i="6"/>
  <c r="D9661" i="6"/>
  <c r="D9662" i="6"/>
  <c r="D9663" i="6"/>
  <c r="D9664" i="6"/>
  <c r="D9665" i="6"/>
  <c r="D9666" i="6"/>
  <c r="D9667" i="6"/>
  <c r="D9668" i="6"/>
  <c r="D9669" i="6"/>
  <c r="D9670" i="6"/>
  <c r="D9671" i="6"/>
  <c r="D9672" i="6"/>
  <c r="D9673" i="6"/>
  <c r="D9674" i="6"/>
  <c r="D9675" i="6"/>
  <c r="D9676" i="6"/>
  <c r="D9677" i="6"/>
  <c r="D9678" i="6"/>
  <c r="D9679" i="6"/>
  <c r="D9680" i="6"/>
  <c r="D9681" i="6"/>
  <c r="D9682" i="6"/>
  <c r="D9683" i="6"/>
  <c r="D9684" i="6"/>
  <c r="D9685" i="6"/>
  <c r="D9686" i="6"/>
  <c r="D9687" i="6"/>
  <c r="D9688" i="6"/>
  <c r="D9689" i="6"/>
  <c r="D9690" i="6"/>
  <c r="D9691" i="6"/>
  <c r="D9692" i="6"/>
  <c r="D9693" i="6"/>
  <c r="D9694" i="6"/>
  <c r="D9695" i="6"/>
  <c r="D9696" i="6"/>
  <c r="D9697" i="6"/>
  <c r="D9698" i="6"/>
  <c r="D9699" i="6"/>
  <c r="D9700" i="6"/>
  <c r="D9701" i="6"/>
  <c r="D9702" i="6"/>
  <c r="D9703" i="6"/>
  <c r="D9704" i="6"/>
  <c r="D9705" i="6"/>
  <c r="D9706" i="6"/>
  <c r="D9707" i="6"/>
  <c r="D9708" i="6"/>
  <c r="D9709" i="6"/>
  <c r="D9710" i="6"/>
  <c r="D9711" i="6"/>
  <c r="D9712" i="6"/>
  <c r="D9713" i="6"/>
  <c r="D9714" i="6"/>
  <c r="D9715" i="6"/>
  <c r="D9716" i="6"/>
  <c r="D9717" i="6"/>
  <c r="D9718" i="6"/>
  <c r="D9719" i="6"/>
  <c r="D9720" i="6"/>
  <c r="D9721" i="6"/>
  <c r="D9722" i="6"/>
  <c r="D9723" i="6"/>
  <c r="D9724" i="6"/>
  <c r="D9725" i="6"/>
  <c r="D9726" i="6"/>
  <c r="D9727" i="6"/>
  <c r="D9728" i="6"/>
  <c r="D9729" i="6"/>
  <c r="D9730" i="6"/>
  <c r="D9731" i="6"/>
  <c r="D9732" i="6"/>
  <c r="D9733" i="6"/>
  <c r="D9734" i="6"/>
  <c r="D9735" i="6"/>
  <c r="D9736" i="6"/>
  <c r="D9737" i="6"/>
  <c r="D9738" i="6"/>
  <c r="D9739" i="6"/>
  <c r="D9740" i="6"/>
  <c r="D9741" i="6"/>
  <c r="D9742" i="6"/>
  <c r="D9743" i="6"/>
  <c r="D9744" i="6"/>
  <c r="D9745" i="6"/>
  <c r="D9746" i="6"/>
  <c r="D9747" i="6"/>
  <c r="D9748" i="6"/>
  <c r="D9749" i="6"/>
  <c r="D9750" i="6"/>
  <c r="D9751" i="6"/>
  <c r="D9752" i="6"/>
  <c r="D9753" i="6"/>
  <c r="D9754" i="6"/>
  <c r="D9755" i="6"/>
  <c r="D9756" i="6"/>
  <c r="D9757" i="6"/>
  <c r="D9758" i="6"/>
  <c r="D9759" i="6"/>
  <c r="D9760" i="6"/>
  <c r="D9761" i="6"/>
  <c r="D9762" i="6"/>
  <c r="D9763" i="6"/>
  <c r="D9764" i="6"/>
  <c r="D9765" i="6"/>
  <c r="D9766" i="6"/>
  <c r="D9767" i="6"/>
  <c r="D9768" i="6"/>
  <c r="D9769" i="6"/>
  <c r="D9770" i="6"/>
  <c r="D9771" i="6"/>
  <c r="D9772" i="6"/>
  <c r="D9773" i="6"/>
  <c r="D9774" i="6"/>
  <c r="D9775" i="6"/>
  <c r="D9776" i="6"/>
  <c r="D9777" i="6"/>
  <c r="D9778" i="6"/>
  <c r="D9779" i="6"/>
  <c r="D9780" i="6"/>
  <c r="D9781" i="6"/>
  <c r="D9782" i="6"/>
  <c r="D9783" i="6"/>
  <c r="D9784" i="6"/>
  <c r="D9785" i="6"/>
  <c r="D9786" i="6"/>
  <c r="D9787" i="6"/>
  <c r="D9788" i="6"/>
  <c r="D9789" i="6"/>
  <c r="D9790" i="6"/>
  <c r="D9791" i="6"/>
  <c r="D9792" i="6"/>
  <c r="D9793" i="6"/>
  <c r="D9794" i="6"/>
  <c r="D9795" i="6"/>
  <c r="D9796" i="6"/>
  <c r="D9797" i="6"/>
  <c r="D9798" i="6"/>
  <c r="D9799" i="6"/>
  <c r="D9800" i="6"/>
  <c r="D9801" i="6"/>
  <c r="D9802" i="6"/>
  <c r="D9803" i="6"/>
  <c r="D9804" i="6"/>
  <c r="D9805" i="6"/>
  <c r="D9806" i="6"/>
  <c r="D9807" i="6"/>
  <c r="D9808" i="6"/>
  <c r="D9809" i="6"/>
  <c r="D9810" i="6"/>
  <c r="D9811" i="6"/>
  <c r="D9812" i="6"/>
  <c r="D9813" i="6"/>
  <c r="D9814" i="6"/>
  <c r="D9815" i="6"/>
  <c r="D9816" i="6"/>
  <c r="D9817" i="6"/>
  <c r="D9818" i="6"/>
  <c r="D9819" i="6"/>
  <c r="D9820" i="6"/>
  <c r="D9821" i="6"/>
  <c r="D9822" i="6"/>
  <c r="D9823" i="6"/>
  <c r="D9824" i="6"/>
  <c r="D9825" i="6"/>
  <c r="D9826" i="6"/>
  <c r="D9827" i="6"/>
  <c r="D9828" i="6"/>
  <c r="D9829" i="6"/>
  <c r="D9830" i="6"/>
  <c r="D9831" i="6"/>
  <c r="D9832" i="6"/>
  <c r="D9833" i="6"/>
  <c r="D9834" i="6"/>
  <c r="D9835" i="6"/>
  <c r="D9836" i="6"/>
  <c r="D9837" i="6"/>
  <c r="D9838" i="6"/>
  <c r="D9839" i="6"/>
  <c r="D9840" i="6"/>
  <c r="D9841" i="6"/>
  <c r="D9842" i="6"/>
  <c r="D9843" i="6"/>
  <c r="D9844" i="6"/>
  <c r="D9845" i="6"/>
  <c r="D9846" i="6"/>
  <c r="D9847" i="6"/>
  <c r="D9848" i="6"/>
  <c r="D9849" i="6"/>
  <c r="D9850" i="6"/>
  <c r="D9851" i="6"/>
  <c r="D9852" i="6"/>
  <c r="D9853" i="6"/>
  <c r="D9854" i="6"/>
  <c r="D9855" i="6"/>
  <c r="D9856" i="6"/>
  <c r="D9857" i="6"/>
  <c r="D9858" i="6"/>
  <c r="D9859" i="6"/>
  <c r="D9860" i="6"/>
  <c r="D9861" i="6"/>
  <c r="D9862" i="6"/>
  <c r="D9863" i="6"/>
  <c r="D9864" i="6"/>
  <c r="D9865" i="6"/>
  <c r="D9866" i="6"/>
  <c r="D9867" i="6"/>
  <c r="D9868" i="6"/>
  <c r="D9869" i="6"/>
  <c r="D9870" i="6"/>
  <c r="D9871" i="6"/>
  <c r="D9872" i="6"/>
  <c r="D9873" i="6"/>
  <c r="D9874" i="6"/>
  <c r="D9875" i="6"/>
  <c r="D9876" i="6"/>
  <c r="D9877" i="6"/>
  <c r="D9878" i="6"/>
  <c r="D9879" i="6"/>
  <c r="D9880" i="6"/>
  <c r="D9881" i="6"/>
  <c r="D9882" i="6"/>
  <c r="D9883" i="6"/>
  <c r="D9884" i="6"/>
  <c r="D9885" i="6"/>
  <c r="D9886" i="6"/>
  <c r="D9887" i="6"/>
  <c r="D9888" i="6"/>
  <c r="D9889" i="6"/>
  <c r="D9890" i="6"/>
  <c r="D9891" i="6"/>
  <c r="D9892" i="6"/>
  <c r="D9893" i="6"/>
  <c r="D9894" i="6"/>
  <c r="D9895" i="6"/>
  <c r="D9896" i="6"/>
  <c r="D9897" i="6"/>
  <c r="D9898" i="6"/>
  <c r="D9899" i="6"/>
  <c r="D9900" i="6"/>
  <c r="D9901" i="6"/>
  <c r="D9902" i="6"/>
  <c r="D9903" i="6"/>
  <c r="D9904" i="6"/>
  <c r="D9905" i="6"/>
  <c r="D9906" i="6"/>
  <c r="D9907" i="6"/>
  <c r="D9908" i="6"/>
  <c r="D9909" i="6"/>
  <c r="D9910" i="6"/>
  <c r="D9911" i="6"/>
  <c r="D9912" i="6"/>
  <c r="D9913" i="6"/>
  <c r="D9914" i="6"/>
  <c r="D9915" i="6"/>
  <c r="D9916" i="6"/>
  <c r="D9917" i="6"/>
  <c r="D9918" i="6"/>
  <c r="D9919" i="6"/>
  <c r="D9920" i="6"/>
  <c r="D9921" i="6"/>
  <c r="D9922" i="6"/>
  <c r="D9923" i="6"/>
  <c r="D9924" i="6"/>
  <c r="D9925" i="6"/>
  <c r="D9926" i="6"/>
  <c r="D9927" i="6"/>
  <c r="D9928" i="6"/>
  <c r="D9929" i="6"/>
  <c r="D9930" i="6"/>
  <c r="D9931" i="6"/>
  <c r="D9932" i="6"/>
  <c r="D9933" i="6"/>
  <c r="D9934" i="6"/>
  <c r="D9935" i="6"/>
  <c r="D9936" i="6"/>
  <c r="D9937" i="6"/>
  <c r="D9938" i="6"/>
  <c r="D9939" i="6"/>
  <c r="D9940" i="6"/>
  <c r="D9941" i="6"/>
  <c r="D9942" i="6"/>
  <c r="D9943" i="6"/>
  <c r="D9944" i="6"/>
  <c r="D9945" i="6"/>
  <c r="D9946" i="6"/>
  <c r="D9947" i="6"/>
  <c r="D9948" i="6"/>
  <c r="D9949" i="6"/>
  <c r="D9950" i="6"/>
  <c r="D9951" i="6"/>
  <c r="D9952" i="6"/>
  <c r="D9953" i="6"/>
  <c r="D9954" i="6"/>
  <c r="D9955" i="6"/>
  <c r="D9956" i="6"/>
  <c r="D9957" i="6"/>
  <c r="D9958" i="6"/>
  <c r="D9959" i="6"/>
  <c r="D9960" i="6"/>
  <c r="D9961" i="6"/>
  <c r="D9962" i="6"/>
  <c r="D9963" i="6"/>
  <c r="D9964" i="6"/>
  <c r="D9965" i="6"/>
  <c r="D9966" i="6"/>
  <c r="D9967" i="6"/>
  <c r="D9968" i="6"/>
  <c r="D9969" i="6"/>
  <c r="D9970" i="6"/>
  <c r="D9971" i="6"/>
  <c r="D9972" i="6"/>
  <c r="D9973" i="6"/>
  <c r="D9974" i="6"/>
  <c r="D9975" i="6"/>
  <c r="D9976" i="6"/>
  <c r="D9977" i="6"/>
  <c r="D9978" i="6"/>
  <c r="D9979" i="6"/>
  <c r="D9980" i="6"/>
  <c r="D9981" i="6"/>
  <c r="D9982" i="6"/>
  <c r="D9983" i="6"/>
  <c r="D9984" i="6"/>
  <c r="D9985" i="6"/>
  <c r="D9986" i="6"/>
  <c r="D9987" i="6"/>
  <c r="D9988" i="6"/>
  <c r="D9989" i="6"/>
  <c r="D9990" i="6"/>
  <c r="D9991" i="6"/>
  <c r="D9992" i="6"/>
  <c r="D9993" i="6"/>
  <c r="D9994" i="6"/>
  <c r="D9995" i="6"/>
  <c r="D9996" i="6"/>
  <c r="D9997" i="6"/>
  <c r="D9998" i="6"/>
  <c r="D9999" i="6"/>
  <c r="D10000" i="6"/>
  <c r="D10001" i="6"/>
  <c r="D10002" i="6"/>
  <c r="D10003" i="6"/>
  <c r="D10004" i="6"/>
  <c r="D10005" i="6"/>
  <c r="D10006" i="6"/>
  <c r="D10007" i="6"/>
  <c r="D10008" i="6"/>
  <c r="D10009" i="6"/>
  <c r="D10010" i="6"/>
  <c r="D10011" i="6"/>
  <c r="D10012" i="6"/>
  <c r="D10013" i="6"/>
  <c r="D10014" i="6"/>
  <c r="D10015" i="6"/>
  <c r="D10016" i="6"/>
  <c r="D10017" i="6"/>
  <c r="D10018" i="6"/>
  <c r="D10019" i="6"/>
  <c r="D10020" i="6"/>
  <c r="D10021" i="6"/>
  <c r="D10022" i="6"/>
  <c r="D10023" i="6"/>
  <c r="D10024" i="6"/>
  <c r="D10025" i="6"/>
  <c r="D10026" i="6"/>
  <c r="D10027" i="6"/>
  <c r="D10028" i="6"/>
  <c r="D10029" i="6"/>
  <c r="D10030" i="6"/>
  <c r="D10031" i="6"/>
  <c r="D10032" i="6"/>
  <c r="D10033" i="6"/>
  <c r="D10034" i="6"/>
  <c r="D10035" i="6"/>
  <c r="D10036" i="6"/>
  <c r="D10037" i="6"/>
  <c r="D10038" i="6"/>
  <c r="D10039" i="6"/>
  <c r="D10040" i="6"/>
  <c r="D10041" i="6"/>
  <c r="D10042" i="6"/>
  <c r="D10043" i="6"/>
  <c r="D10044" i="6"/>
  <c r="D10045" i="6"/>
  <c r="D10046" i="6"/>
  <c r="D10047" i="6"/>
  <c r="D10048" i="6"/>
  <c r="D10049" i="6"/>
  <c r="D10050" i="6"/>
  <c r="D10051" i="6"/>
  <c r="D10052" i="6"/>
  <c r="D10053" i="6"/>
  <c r="D10054" i="6"/>
  <c r="D10055" i="6"/>
  <c r="D10056" i="6"/>
  <c r="D10057" i="6"/>
  <c r="D10058" i="6"/>
  <c r="D10059" i="6"/>
  <c r="D10060" i="6"/>
  <c r="D10061" i="6"/>
  <c r="D10062" i="6"/>
  <c r="D10063" i="6"/>
  <c r="D10064" i="6"/>
  <c r="D10065" i="6"/>
  <c r="D10066" i="6"/>
  <c r="D10067" i="6"/>
  <c r="D10068" i="6"/>
  <c r="D10069" i="6"/>
  <c r="D10070" i="6"/>
  <c r="D10071" i="6"/>
  <c r="D10072" i="6"/>
  <c r="D10073" i="6"/>
  <c r="D10074" i="6"/>
  <c r="D10075" i="6"/>
  <c r="D10076" i="6"/>
  <c r="D10077" i="6"/>
  <c r="D10078" i="6"/>
  <c r="D10079" i="6"/>
  <c r="D10080" i="6"/>
  <c r="D10081" i="6"/>
  <c r="D10082" i="6"/>
  <c r="D10083" i="6"/>
  <c r="D10084" i="6"/>
  <c r="D10085" i="6"/>
  <c r="D10086" i="6"/>
  <c r="D10087" i="6"/>
  <c r="D10088" i="6"/>
  <c r="D10089" i="6"/>
  <c r="D10090" i="6"/>
  <c r="D10091" i="6"/>
  <c r="D10092" i="6"/>
  <c r="D10093" i="6"/>
  <c r="D10094" i="6"/>
  <c r="D10095" i="6"/>
  <c r="D10096" i="6"/>
  <c r="D10097" i="6"/>
  <c r="D10098" i="6"/>
  <c r="D10099" i="6"/>
  <c r="D10100" i="6"/>
  <c r="D10101" i="6"/>
  <c r="D10102" i="6"/>
  <c r="D10103" i="6"/>
  <c r="D10104" i="6"/>
  <c r="D10105" i="6"/>
  <c r="D10106" i="6"/>
  <c r="D10107" i="6"/>
  <c r="D10108" i="6"/>
  <c r="D10109" i="6"/>
  <c r="D10110" i="6"/>
  <c r="D10111" i="6"/>
  <c r="D10112" i="6"/>
  <c r="D10113" i="6"/>
  <c r="D10114" i="6"/>
  <c r="D10115" i="6"/>
  <c r="D10116" i="6"/>
  <c r="D10117" i="6"/>
  <c r="D10118" i="6"/>
  <c r="D10119" i="6"/>
  <c r="D10120" i="6"/>
  <c r="D10121" i="6"/>
  <c r="D10122" i="6"/>
  <c r="D10123" i="6"/>
  <c r="D10124" i="6"/>
  <c r="D10125" i="6"/>
  <c r="D10126" i="6"/>
  <c r="D10127" i="6"/>
  <c r="D10128" i="6"/>
  <c r="D10129" i="6"/>
  <c r="D10130" i="6"/>
  <c r="D10131" i="6"/>
  <c r="D10132" i="6"/>
  <c r="D10133" i="6"/>
  <c r="D10134" i="6"/>
  <c r="D10135" i="6"/>
  <c r="D10136" i="6"/>
  <c r="D10137" i="6"/>
  <c r="D10138" i="6"/>
  <c r="D10139" i="6"/>
  <c r="D10140" i="6"/>
  <c r="D10141" i="6"/>
  <c r="D10142" i="6"/>
  <c r="D10143" i="6"/>
  <c r="D10144" i="6"/>
  <c r="D10145" i="6"/>
  <c r="D10146" i="6"/>
  <c r="D10147" i="6"/>
  <c r="D10148" i="6"/>
  <c r="D10149" i="6"/>
  <c r="D10150" i="6"/>
  <c r="D10151" i="6"/>
  <c r="D10152" i="6"/>
  <c r="D10153" i="6"/>
  <c r="D10154" i="6"/>
  <c r="D10155" i="6"/>
  <c r="D10156" i="6"/>
  <c r="D10157" i="6"/>
  <c r="D10158" i="6"/>
  <c r="D10159" i="6"/>
  <c r="D10160" i="6"/>
  <c r="D10161" i="6"/>
  <c r="D10162" i="6"/>
  <c r="D10163" i="6"/>
  <c r="D10164" i="6"/>
  <c r="D10165" i="6"/>
  <c r="D10166" i="6"/>
  <c r="D10167" i="6"/>
  <c r="D10168" i="6"/>
  <c r="D10169" i="6"/>
  <c r="D10170" i="6"/>
  <c r="D10171" i="6"/>
  <c r="D10172" i="6"/>
  <c r="D10173" i="6"/>
  <c r="D10174" i="6"/>
  <c r="D10175" i="6"/>
  <c r="D10176" i="6"/>
  <c r="D10177" i="6"/>
  <c r="D10178" i="6"/>
  <c r="D10179" i="6"/>
  <c r="D10180" i="6"/>
  <c r="D10181" i="6"/>
  <c r="D10182" i="6"/>
  <c r="D10183" i="6"/>
  <c r="D10184" i="6"/>
  <c r="D10185" i="6"/>
  <c r="D10186" i="6"/>
  <c r="D10187" i="6"/>
  <c r="D10188" i="6"/>
  <c r="D10189" i="6"/>
  <c r="D10190" i="6"/>
  <c r="D10191" i="6"/>
  <c r="D10192" i="6"/>
  <c r="D10193" i="6"/>
  <c r="D10194" i="6"/>
  <c r="D10195" i="6"/>
  <c r="D10196" i="6"/>
  <c r="D10197" i="6"/>
  <c r="D10198" i="6"/>
  <c r="D10199" i="6"/>
  <c r="D10200" i="6"/>
  <c r="D10201" i="6"/>
  <c r="D10202" i="6"/>
  <c r="D10203" i="6"/>
  <c r="D10204" i="6"/>
  <c r="D10205" i="6"/>
  <c r="D10206" i="6"/>
  <c r="D10207" i="6"/>
  <c r="D10208" i="6"/>
  <c r="D10209" i="6"/>
  <c r="D10210" i="6"/>
  <c r="D10211" i="6"/>
  <c r="D10212" i="6"/>
  <c r="D10213" i="6"/>
  <c r="D10214" i="6"/>
  <c r="D10215" i="6"/>
  <c r="D10216" i="6"/>
  <c r="D10217" i="6"/>
  <c r="D10218" i="6"/>
  <c r="D10219" i="6"/>
  <c r="D10220" i="6"/>
  <c r="D10221" i="6"/>
  <c r="D10222" i="6"/>
  <c r="D10223" i="6"/>
  <c r="D10224" i="6"/>
  <c r="D10225" i="6"/>
  <c r="D10226" i="6"/>
  <c r="D10227" i="6"/>
  <c r="D10228" i="6"/>
  <c r="D10229" i="6"/>
  <c r="D10230" i="6"/>
  <c r="D10231" i="6"/>
  <c r="D10232" i="6"/>
  <c r="D10233" i="6"/>
  <c r="D10234" i="6"/>
  <c r="D10235" i="6"/>
  <c r="D10236" i="6"/>
  <c r="D10237" i="6"/>
  <c r="D10238" i="6"/>
  <c r="D10239" i="6"/>
  <c r="D10240" i="6"/>
  <c r="D10241" i="6"/>
  <c r="D10242" i="6"/>
  <c r="D10243" i="6"/>
  <c r="D10244" i="6"/>
  <c r="D10245" i="6"/>
  <c r="D10246" i="6"/>
  <c r="D10247" i="6"/>
  <c r="D10248" i="6"/>
  <c r="D10249" i="6"/>
  <c r="D10250" i="6"/>
  <c r="D10251" i="6"/>
  <c r="D10252" i="6"/>
  <c r="D10253" i="6"/>
  <c r="D10254" i="6"/>
  <c r="D10255" i="6"/>
  <c r="D10256" i="6"/>
  <c r="D10257" i="6"/>
  <c r="D10258" i="6"/>
  <c r="D10259" i="6"/>
  <c r="D10260" i="6"/>
  <c r="D10261" i="6"/>
  <c r="D10262" i="6"/>
  <c r="D10263" i="6"/>
  <c r="D10264" i="6"/>
  <c r="D10265" i="6"/>
  <c r="D10266" i="6"/>
  <c r="D10267" i="6"/>
  <c r="D10268" i="6"/>
  <c r="D10269" i="6"/>
  <c r="D10270" i="6"/>
  <c r="D10271" i="6"/>
  <c r="D10272" i="6"/>
  <c r="D10273" i="6"/>
  <c r="D10274" i="6"/>
  <c r="D10275" i="6"/>
  <c r="D10276" i="6"/>
  <c r="D10277" i="6"/>
  <c r="D10278" i="6"/>
  <c r="D10279" i="6"/>
  <c r="D10280" i="6"/>
  <c r="D10281" i="6"/>
  <c r="D10282" i="6"/>
  <c r="D10283" i="6"/>
  <c r="D10284" i="6"/>
  <c r="D10285" i="6"/>
  <c r="D10286" i="6"/>
  <c r="D10287" i="6"/>
  <c r="D10288" i="6"/>
  <c r="D10289" i="6"/>
  <c r="D10290" i="6"/>
  <c r="D10291" i="6"/>
  <c r="D10292" i="6"/>
  <c r="D10293" i="6"/>
  <c r="D10294" i="6"/>
  <c r="D10295" i="6"/>
  <c r="D10296" i="6"/>
  <c r="D10297" i="6"/>
  <c r="D10298" i="6"/>
  <c r="D10299" i="6"/>
  <c r="D10300" i="6"/>
  <c r="D10301" i="6"/>
  <c r="D10302" i="6"/>
  <c r="D10303" i="6"/>
  <c r="D10304" i="6"/>
  <c r="D10305" i="6"/>
  <c r="D10306" i="6"/>
  <c r="D10307" i="6"/>
  <c r="D10308" i="6"/>
  <c r="D10309" i="6"/>
  <c r="D10310" i="6"/>
  <c r="D10311" i="6"/>
  <c r="D10312" i="6"/>
  <c r="D10313" i="6"/>
  <c r="D10314" i="6"/>
  <c r="D10315" i="6"/>
  <c r="D10316" i="6"/>
  <c r="D10317" i="6"/>
  <c r="D10318" i="6"/>
  <c r="D10319" i="6"/>
  <c r="D10320" i="6"/>
  <c r="D10321" i="6"/>
  <c r="D10322" i="6"/>
  <c r="D10323" i="6"/>
  <c r="D10324" i="6"/>
  <c r="D10325" i="6"/>
  <c r="D10326" i="6"/>
  <c r="D10327" i="6"/>
  <c r="D10328" i="6"/>
  <c r="D10329" i="6"/>
  <c r="D10330" i="6"/>
  <c r="D10331" i="6"/>
  <c r="D10332" i="6"/>
  <c r="D10333" i="6"/>
  <c r="D10334" i="6"/>
  <c r="D10335" i="6"/>
  <c r="D10336" i="6"/>
  <c r="D10337" i="6"/>
  <c r="D10338" i="6"/>
  <c r="D10339" i="6"/>
  <c r="D10340" i="6"/>
  <c r="D10341" i="6"/>
  <c r="D10342" i="6"/>
  <c r="F108" i="18"/>
  <c r="F107" i="18"/>
  <c r="F106" i="18"/>
  <c r="F105" i="18"/>
  <c r="F104" i="18"/>
  <c r="F103" i="18"/>
  <c r="F102" i="18"/>
  <c r="F101" i="18"/>
  <c r="F100" i="18"/>
  <c r="F99" i="18"/>
  <c r="F98" i="18"/>
  <c r="F97" i="18"/>
  <c r="F96" i="18"/>
  <c r="F95" i="18"/>
  <c r="F94" i="18"/>
  <c r="F93" i="18"/>
  <c r="F92" i="18"/>
  <c r="F91" i="18"/>
  <c r="F90" i="18"/>
  <c r="F89" i="18"/>
  <c r="F88" i="18"/>
  <c r="F87" i="18"/>
  <c r="F86" i="18"/>
  <c r="F85" i="18"/>
  <c r="F84" i="18"/>
  <c r="F83" i="18"/>
  <c r="F82" i="18"/>
  <c r="F81" i="18"/>
  <c r="F80" i="18"/>
  <c r="F79" i="18"/>
  <c r="F78" i="18"/>
  <c r="F77" i="18"/>
  <c r="F76" i="18"/>
  <c r="F75" i="18"/>
  <c r="F74" i="18"/>
  <c r="F73" i="18"/>
  <c r="F72" i="18"/>
  <c r="F71" i="18"/>
  <c r="F70" i="18"/>
  <c r="F69" i="18"/>
  <c r="F68" i="18"/>
  <c r="F67" i="18"/>
  <c r="F66" i="18"/>
  <c r="F65" i="18"/>
  <c r="F64" i="18"/>
  <c r="F63" i="18"/>
  <c r="F62" i="18"/>
  <c r="F61" i="18"/>
  <c r="F60" i="18"/>
  <c r="F59" i="18"/>
  <c r="F58" i="18"/>
  <c r="F57" i="18"/>
  <c r="F56" i="18"/>
  <c r="F55" i="18"/>
  <c r="F54" i="18"/>
  <c r="F53" i="18"/>
  <c r="F52" i="18"/>
  <c r="F51" i="18"/>
  <c r="F50" i="18"/>
  <c r="F49" i="18"/>
  <c r="F48" i="18"/>
  <c r="F47" i="18"/>
  <c r="F46" i="18"/>
  <c r="F45" i="18"/>
  <c r="F44" i="18"/>
  <c r="F43" i="18"/>
  <c r="F42" i="18"/>
  <c r="F41" i="18"/>
  <c r="F40" i="18"/>
  <c r="F39" i="18"/>
  <c r="F38" i="18"/>
  <c r="F37" i="18"/>
  <c r="F36" i="18"/>
  <c r="F35" i="18"/>
  <c r="F34" i="18"/>
  <c r="F33" i="18"/>
  <c r="F32" i="18"/>
  <c r="F31" i="18"/>
  <c r="F30" i="18"/>
  <c r="F29" i="18"/>
  <c r="F28" i="18"/>
  <c r="F27" i="18"/>
  <c r="F26" i="18"/>
  <c r="F25" i="18"/>
  <c r="F24" i="18"/>
  <c r="F23" i="18"/>
  <c r="F22" i="18"/>
  <c r="F21" i="18"/>
  <c r="F20" i="18"/>
  <c r="F19" i="18"/>
  <c r="F18" i="18"/>
  <c r="F17" i="18"/>
  <c r="F16" i="18"/>
  <c r="F15" i="18"/>
  <c r="F14" i="18"/>
  <c r="F13" i="18"/>
  <c r="F12" i="18"/>
  <c r="F11" i="18"/>
  <c r="F10" i="18"/>
  <c r="F9" i="18"/>
  <c r="F8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bnixon</author>
  </authors>
  <commentList>
    <comment ref="A1" authorId="0" shapeId="0" xr:uid="{2468AA91-86B0-449E-B647-93DF9C422D67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Optional HyperLink to allow a jump back to the ReadMeFirst sheet - which essentially become an app menu!</t>
        </r>
      </text>
    </comment>
    <comment ref="C1" authorId="0" shapeId="0" xr:uid="{F45332AF-F21C-4D59-AC98-91A42F0FE3D5}">
      <text>
        <r>
          <rPr>
            <b/>
            <sz val="9"/>
            <color indexed="81"/>
            <rFont val="Tahoma"/>
            <family val="2"/>
          </rPr>
          <t>Rekha Devendra</t>
        </r>
        <r>
          <rPr>
            <sz val="9"/>
            <color indexed="81"/>
            <rFont val="Tahoma"/>
            <family val="2"/>
          </rPr>
          <t xml:space="preserve">
For project use by Team</t>
        </r>
      </text>
    </comment>
    <comment ref="B13" authorId="0" shapeId="0" xr:uid="{420E1DAD-6DF3-45A0-A117-03E905886CE2}">
      <text>
        <r>
          <rPr>
            <b/>
            <sz val="9"/>
            <color indexed="81"/>
            <rFont val="Tahoma"/>
            <family val="2"/>
          </rPr>
          <t>Rdevendra:</t>
        </r>
        <r>
          <rPr>
            <sz val="9"/>
            <color indexed="81"/>
            <rFont val="Tahoma"/>
            <family val="2"/>
          </rPr>
          <t xml:space="preserve">
This is optional</t>
        </r>
      </text>
    </comment>
    <comment ref="A19" authorId="0" shapeId="0" xr:uid="{9C9BE095-657F-4BB3-8660-B5DDCBAEABC5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Documentation history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bnixon</author>
  </authors>
  <commentList>
    <comment ref="L1" authorId="0" shapeId="0" xr:uid="{03D25FE9-B75B-4975-A13D-671F63A43B31}">
      <text>
        <r>
          <rPr>
            <b/>
            <sz val="9"/>
            <color indexed="81"/>
            <rFont val="Tahoma"/>
            <family val="2"/>
          </rPr>
          <t xml:space="preserve">RDevendra:
</t>
        </r>
        <r>
          <rPr>
            <sz val="9"/>
            <color indexed="81"/>
            <rFont val="Tahoma"/>
            <family val="2"/>
          </rPr>
          <t>A sheet title, description of the source(s) of knowledge on this sheet, the Date (usually finished date), and the authors' initials.</t>
        </r>
      </text>
    </comment>
    <comment ref="A3" authorId="0" shapeId="0" xr:uid="{DE045B23-447F-48B6-9287-8A6EA2B50712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Optional HyperLink to allow a jump back to the ReadMeFirst sheet - which essentially become an app menu!</t>
        </r>
      </text>
    </comment>
    <comment ref="F7" authorId="0" shapeId="0" xr:uid="{F5211340-D2D9-4F22-AA98-4A03539B110D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These are the list of Deliverables.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bnixon</author>
  </authors>
  <commentList>
    <comment ref="A3" authorId="0" shapeId="0" xr:uid="{04C6C649-8B32-471F-BFFA-9E7AD28877E5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Optional HyperLink to allow a jump back to the ReadMeFirst sheet - which essentially become an app menu!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bnixon</author>
  </authors>
  <commentList>
    <comment ref="A3" authorId="0" shapeId="0" xr:uid="{12E47632-E707-49F8-B9BA-E58153AF94C9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Optional HyperLink to allow a jump back to the ReadMeFirst sheet - which essentially become an app menu!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bnixon</author>
  </authors>
  <commentList>
    <comment ref="A3" authorId="0" shapeId="0" xr:uid="{4A020B19-E2FE-412A-85F1-D53B69842457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Optional HyperLink to allow a jump back to the ReadMeFirst sheet - which essentially become an app menu!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bnixon</author>
  </authors>
  <commentList>
    <comment ref="A3" authorId="0" shapeId="0" xr:uid="{F1ECD0AB-4B47-41F1-A85A-2198D3F2F9B9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Optional HyperLink to allow a jump back to the ReadMeFirst sheet - which essentially become an app menu!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bnixon</author>
  </authors>
  <commentList>
    <comment ref="A3" authorId="0" shapeId="0" xr:uid="{6FEC06F8-5008-4B30-94C0-55BB31FB7A57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Optional HyperLink to allow a jump back to the ReadMeFirst sheet - which essentially become an app menu!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bnixon</author>
  </authors>
  <commentList>
    <comment ref="A3" authorId="0" shapeId="0" xr:uid="{CAFD1997-765F-46E4-A764-FFB4E1DCB3CA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Optional HyperLink to allow a jump back to the ReadMeFirst sheet - which essentially become an app menu!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bnixon</author>
  </authors>
  <commentList>
    <comment ref="A3" authorId="0" shapeId="0" xr:uid="{9D7C376D-2511-4384-B216-AD2043542C0E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Optional HyperLink to allow a jump back to the ReadMeFirst sheet - which essentially become an app menu!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bnixon</author>
  </authors>
  <commentList>
    <comment ref="A3" authorId="0" shapeId="0" xr:uid="{6962A2AD-0E90-46C5-8721-AEA60D85F152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Optional HyperLink to allow a jump back to the ReadMeFirst sheet - which essentially become an app menu!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bnixon</author>
  </authors>
  <commentList>
    <comment ref="A3" authorId="0" shapeId="0" xr:uid="{D04761EB-09D5-4093-A350-E580FA1EE3F9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Optional HyperLink to allow a jump back to the ReadMeFirst sheet - which essentially become an app menu!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bnixon</author>
  </authors>
  <commentList>
    <comment ref="A3" authorId="0" shapeId="0" xr:uid="{7C58CB83-19A1-47F9-B44C-61EC048A468F}">
      <text>
        <r>
          <rPr>
            <b/>
            <sz val="9"/>
            <color indexed="81"/>
            <rFont val="Tahoma"/>
            <family val="2"/>
          </rPr>
          <t>RD:</t>
        </r>
        <r>
          <rPr>
            <sz val="9"/>
            <color indexed="81"/>
            <rFont val="Tahoma"/>
            <family val="2"/>
          </rPr>
          <t xml:space="preserve">
Optional HyperLink to allow a jump back to the ReadMeFirst sheet - which essentially become an app menu!</t>
        </r>
      </text>
    </comment>
  </commentList>
</comments>
</file>

<file path=xl/sharedStrings.xml><?xml version="1.0" encoding="utf-8"?>
<sst xmlns="http://schemas.openxmlformats.org/spreadsheetml/2006/main" count="12237" uniqueCount="7591">
  <si>
    <t>This Excel Workbook was:</t>
  </si>
  <si>
    <t>Created by:</t>
  </si>
  <si>
    <t>Created for:</t>
  </si>
  <si>
    <t>Created on:</t>
  </si>
  <si>
    <t>Project:</t>
  </si>
  <si>
    <t>Possible Consumers of this:</t>
  </si>
  <si>
    <t>Copyright:</t>
  </si>
  <si>
    <t>Assumptions:</t>
  </si>
  <si>
    <t>None as of 2024 Jan 18</t>
  </si>
  <si>
    <t>Document History</t>
  </si>
  <si>
    <t>ID</t>
  </si>
  <si>
    <t>Updated by and on:</t>
  </si>
  <si>
    <t>Published on:</t>
  </si>
  <si>
    <t>Reason(s):</t>
  </si>
  <si>
    <t>Bill Nixon on Jan 6th</t>
  </si>
  <si>
    <t>added numbering formula in Pseudocode</t>
  </si>
  <si>
    <t>Sources and References</t>
  </si>
  <si>
    <t>"How to return the first / last non blank cell in a row or column?", 2016. www.Extendoffice.com</t>
  </si>
  <si>
    <t>https://www.extendoffice.com/documents/excel/2104-excel-return-first-last-non-= - :~:text=To%20extract%20the%20first%20cell%20with%20data%2C%20please,the%20first%20non%20blank%20cell%20value%20as%20follows%3A</t>
  </si>
  <si>
    <t>Sheets in this Workbook</t>
  </si>
  <si>
    <t>Sheet Name</t>
  </si>
  <si>
    <t>Description</t>
  </si>
  <si>
    <t>ReadMeFirst</t>
  </si>
  <si>
    <t>Excel workbook information and history</t>
  </si>
  <si>
    <t>Deliverables</t>
  </si>
  <si>
    <t xml:space="preserve">List of deliverables as per the Issues and </t>
  </si>
  <si>
    <t>DS Inspection</t>
  </si>
  <si>
    <t>List of Tests and Issues performed for all the 9 Core tables</t>
  </si>
  <si>
    <t>Customers data model</t>
  </si>
  <si>
    <t>AreaCodes data model</t>
  </si>
  <si>
    <t>ProvStates data model</t>
  </si>
  <si>
    <t>Others data model</t>
  </si>
  <si>
    <t>Modes</t>
  </si>
  <si>
    <t>Modes data</t>
  </si>
  <si>
    <t>Tech DM</t>
  </si>
  <si>
    <t>TO-Calls-Ords</t>
  </si>
  <si>
    <t>Calls Ords data model</t>
  </si>
  <si>
    <t>Support Supports data model</t>
  </si>
  <si>
    <t>List of Deliverables</t>
  </si>
  <si>
    <r>
      <rPr>
        <b/>
        <sz val="11"/>
        <color theme="1"/>
        <rFont val="Calibri"/>
        <family val="2"/>
        <scheme val="minor"/>
      </rPr>
      <t>Source:</t>
    </r>
    <r>
      <rPr>
        <sz val="11"/>
        <color theme="1"/>
        <rFont val="Calibri"/>
        <family val="2"/>
        <scheme val="minor"/>
      </rPr>
      <t xml:space="preserve"> INFO8146 Issues and Requirements - Case Study 1</t>
    </r>
  </si>
  <si>
    <t>Date:</t>
  </si>
  <si>
    <t>Author(s):</t>
  </si>
  <si>
    <t>Person2</t>
  </si>
  <si>
    <t>Deliverable ID</t>
  </si>
  <si>
    <t>Requirement(s)</t>
  </si>
  <si>
    <t>Deliverable Name</t>
  </si>
  <si>
    <t>Type</t>
  </si>
  <si>
    <t>Started Date</t>
  </si>
  <si>
    <t>Started Time</t>
  </si>
  <si>
    <t>Done Date</t>
  </si>
  <si>
    <t>Done Time</t>
  </si>
  <si>
    <t>Done By</t>
  </si>
  <si>
    <t>Update Deliverables data with date and time data</t>
  </si>
  <si>
    <t>Table Records</t>
  </si>
  <si>
    <t>Add Sheet Name, titles, sources, author, dates</t>
  </si>
  <si>
    <t>CL</t>
  </si>
  <si>
    <t xml:space="preserve">Source: </t>
  </si>
  <si>
    <t>Authors:</t>
  </si>
  <si>
    <t>Notes</t>
  </si>
  <si>
    <t>AreCodes</t>
  </si>
  <si>
    <t>Customers</t>
  </si>
  <si>
    <t>ProvStates</t>
  </si>
  <si>
    <t>TO-Calls-Sprts</t>
  </si>
  <si>
    <t>TO-Calls-OrdsID</t>
  </si>
  <si>
    <t>CustomerID</t>
  </si>
  <si>
    <t>InvDate</t>
  </si>
  <si>
    <t>ProductID</t>
  </si>
  <si>
    <t>Quantity</t>
  </si>
  <si>
    <t>CallStartTime</t>
  </si>
  <si>
    <t>CallTimeSecs</t>
  </si>
  <si>
    <t>Timestamp</t>
  </si>
  <si>
    <t>Inactive</t>
  </si>
  <si>
    <t>zLnk</t>
  </si>
  <si>
    <t>TO-Calls-SprtsID</t>
  </si>
  <si>
    <t>CountryID</t>
  </si>
  <si>
    <t>Country</t>
  </si>
  <si>
    <t>Australia</t>
  </si>
  <si>
    <t>BWI</t>
  </si>
  <si>
    <t>Canada</t>
  </si>
  <si>
    <t>New Zealand</t>
  </si>
  <si>
    <t>Singapore</t>
  </si>
  <si>
    <t>USA</t>
  </si>
  <si>
    <t>ProductCode</t>
  </si>
  <si>
    <t>ProductFullName</t>
  </si>
  <si>
    <t>ApproxSellPrice</t>
  </si>
  <si>
    <t>CountUnitsInPackage</t>
  </si>
  <si>
    <t>TimeStamp</t>
  </si>
  <si>
    <t>ProductA</t>
  </si>
  <si>
    <t>Product A</t>
  </si>
  <si>
    <t>ProductB</t>
  </si>
  <si>
    <t>Product B</t>
  </si>
  <si>
    <t>ProductC</t>
  </si>
  <si>
    <t>Product C</t>
  </si>
  <si>
    <t>ProductD</t>
  </si>
  <si>
    <t>Product D</t>
  </si>
  <si>
    <t>ProductE</t>
  </si>
  <si>
    <t>Product E</t>
  </si>
  <si>
    <t>ProductF</t>
  </si>
  <si>
    <t>Product F</t>
  </si>
  <si>
    <t>ProductG</t>
  </si>
  <si>
    <t>Product G</t>
  </si>
  <si>
    <t>TermsID</t>
  </si>
  <si>
    <t>TermCode</t>
  </si>
  <si>
    <t>DaysToPay</t>
  </si>
  <si>
    <t>DiscountPercent</t>
  </si>
  <si>
    <t>COD</t>
  </si>
  <si>
    <t>Net30</t>
  </si>
  <si>
    <t>Net45</t>
  </si>
  <si>
    <t>Net60</t>
  </si>
  <si>
    <t>Net90</t>
  </si>
  <si>
    <t>AreaCodeID</t>
  </si>
  <si>
    <t>AreaCode</t>
  </si>
  <si>
    <t>ProvStateID</t>
  </si>
  <si>
    <t>Company Name</t>
  </si>
  <si>
    <t>Attn</t>
  </si>
  <si>
    <t>POBoxOrRR</t>
  </si>
  <si>
    <t>Street</t>
  </si>
  <si>
    <t>SuiteOrApt</t>
  </si>
  <si>
    <t>PlaceID</t>
  </si>
  <si>
    <t>PostCodeZip</t>
  </si>
  <si>
    <t>MailingLastLine</t>
  </si>
  <si>
    <t>PhoneNumber</t>
  </si>
  <si>
    <t>Independence Studio Pty Ltd</t>
  </si>
  <si>
    <t/>
  </si>
  <si>
    <t>40 Wattle Road</t>
  </si>
  <si>
    <t>Brookvale</t>
  </si>
  <si>
    <t>2100</t>
  </si>
  <si>
    <t>Sydney, NSW   2100</t>
  </si>
  <si>
    <t>SL Independence Studios PTY  LTD</t>
  </si>
  <si>
    <t>A/P</t>
  </si>
  <si>
    <t>19-23 Seville Street</t>
  </si>
  <si>
    <t>Gate 2, Dock 2</t>
  </si>
  <si>
    <t>2163</t>
  </si>
  <si>
    <t>Villawood, NSW   2163</t>
  </si>
  <si>
    <t>Jinole Shells</t>
  </si>
  <si>
    <t>Box 10695  APO</t>
  </si>
  <si>
    <t>4141 , N.W 36th Ave.</t>
  </si>
  <si>
    <t>33142</t>
  </si>
  <si>
    <t>Miami, FL   33142</t>
  </si>
  <si>
    <t>909-2550</t>
  </si>
  <si>
    <t>Vida Designs For Life</t>
  </si>
  <si>
    <t>1350 Johnston Road</t>
  </si>
  <si>
    <t xml:space="preserve"> VB4 3Z2</t>
  </si>
  <si>
    <t>White Rock, BC    VB4 3Z2</t>
  </si>
  <si>
    <t>966-4213</t>
  </si>
  <si>
    <t>Buck or Two #152</t>
  </si>
  <si>
    <t>London Rd</t>
  </si>
  <si>
    <t>Trinity Conception Square</t>
  </si>
  <si>
    <t>A0A 1B0</t>
  </si>
  <si>
    <t>Carbonear, NL   A0A 1B0</t>
  </si>
  <si>
    <t>670-7130</t>
  </si>
  <si>
    <t>Great Canadian Dollar Store #680</t>
  </si>
  <si>
    <t>Beaver Plaza</t>
  </si>
  <si>
    <t>A0A 1G0</t>
  </si>
  <si>
    <t>Bay Roberts, NL   A0A 1G0</t>
  </si>
  <si>
    <t>761-5001</t>
  </si>
  <si>
    <t>Wescal Dept Store</t>
  </si>
  <si>
    <t>Main Highway</t>
  </si>
  <si>
    <t>608-8238</t>
  </si>
  <si>
    <t>Greenspar Ltd</t>
  </si>
  <si>
    <t>Box 670</t>
  </si>
  <si>
    <t>A0A 2M0</t>
  </si>
  <si>
    <t>Harbour Grace, NL   A0A 2M0</t>
  </si>
  <si>
    <t>824-7201</t>
  </si>
  <si>
    <t>S.W. Mifflin</t>
  </si>
  <si>
    <t>Box 10</t>
  </si>
  <si>
    <t>199 Main St.</t>
  </si>
  <si>
    <t>A0C 1J0</t>
  </si>
  <si>
    <t>Catalina, NL   A0C 1J0</t>
  </si>
  <si>
    <t>597-2533</t>
  </si>
  <si>
    <t>Creative World Inc</t>
  </si>
  <si>
    <t>Box 1083</t>
  </si>
  <si>
    <t>331 Memorial Dr.</t>
  </si>
  <si>
    <t>A0E 1J0</t>
  </si>
  <si>
    <t>Clarenville, NL   A0E 1J0</t>
  </si>
  <si>
    <t>665-5932</t>
  </si>
  <si>
    <t>Buck or Two #132</t>
  </si>
  <si>
    <t>Box 657</t>
  </si>
  <si>
    <t>Columbia Drive</t>
  </si>
  <si>
    <t>Peninsula Mall</t>
  </si>
  <si>
    <t>A0E 2M0</t>
  </si>
  <si>
    <t>Marystown, NL   A0E 2M0</t>
  </si>
  <si>
    <t>426-8527</t>
  </si>
  <si>
    <t>Buck or Two #502</t>
  </si>
  <si>
    <t>441-443 Main St. West</t>
  </si>
  <si>
    <t>A0G 3A0</t>
  </si>
  <si>
    <t>Lewisporte, NL   A0G 3A0</t>
  </si>
  <si>
    <t>437-3248</t>
  </si>
  <si>
    <t>Great Canadian Dollar Store #611</t>
  </si>
  <si>
    <t>Lewisport Mall</t>
  </si>
  <si>
    <t>813-7450</t>
  </si>
  <si>
    <t>RODDICKTON PHARMACHOICE</t>
  </si>
  <si>
    <t>Box 59</t>
  </si>
  <si>
    <t>Main Street</t>
  </si>
  <si>
    <t>A0k 4PO</t>
  </si>
  <si>
    <t>Roddickton, NL   A0k 4PO</t>
  </si>
  <si>
    <t>324-8921</t>
  </si>
  <si>
    <t>Consumers Choice Pharmacy Ltd</t>
  </si>
  <si>
    <t>Box 669</t>
  </si>
  <si>
    <t>A0K 4S0</t>
  </si>
  <si>
    <t>St. Anthony, NL   A0K 4S0</t>
  </si>
  <si>
    <t>870-3159</t>
  </si>
  <si>
    <t>Quality Pharmacy</t>
  </si>
  <si>
    <t>Box 100</t>
  </si>
  <si>
    <t>63 Main Street</t>
  </si>
  <si>
    <t>A0N 1R0</t>
  </si>
  <si>
    <t>Lourdes, NL   A0N 1R0</t>
  </si>
  <si>
    <t>565-3155</t>
  </si>
  <si>
    <t>F.J. Wadden &amp; Sons Limited</t>
  </si>
  <si>
    <t>Box 13456, Station A</t>
  </si>
  <si>
    <t>51 Glencoe Drive</t>
  </si>
  <si>
    <t>A1B 4B8</t>
  </si>
  <si>
    <t>St John, NL   A1B 4B8</t>
  </si>
  <si>
    <t>474-1315</t>
  </si>
  <si>
    <t>Living Rooms Ltd</t>
  </si>
  <si>
    <t>5 Beck's Cove</t>
  </si>
  <si>
    <t>A1C 6H1</t>
  </si>
  <si>
    <t>St John's, NL   A1C 6H1</t>
  </si>
  <si>
    <t>497-6771</t>
  </si>
  <si>
    <t>Country Dreams</t>
  </si>
  <si>
    <t>430 Topsail Road</t>
  </si>
  <si>
    <t>A1N 3C8</t>
  </si>
  <si>
    <t>Mount Pearl, NL   A1N 3C8</t>
  </si>
  <si>
    <t>Great Canadian Dollar Store #639</t>
  </si>
  <si>
    <t>Main Road</t>
  </si>
  <si>
    <t>Bidgoods Plaza</t>
  </si>
  <si>
    <t>A1S 1G5</t>
  </si>
  <si>
    <t>Goulds, NL   A1S 1G5</t>
  </si>
  <si>
    <t>Great Canadian Dollar Store #676</t>
  </si>
  <si>
    <t>290 Airport Blvd.</t>
  </si>
  <si>
    <t>A1V 1Y9</t>
  </si>
  <si>
    <t>Gander, NL   A1V 1Y9</t>
  </si>
  <si>
    <t>349-9222</t>
  </si>
  <si>
    <t>Buck or Two #131</t>
  </si>
  <si>
    <t>19 Cromer Avenue</t>
  </si>
  <si>
    <t>A2A 2K5</t>
  </si>
  <si>
    <t>Grand Falls, NL   A2A 2K5</t>
  </si>
  <si>
    <t>600-4393</t>
  </si>
  <si>
    <t>Windsor Pharmacy Ltd</t>
  </si>
  <si>
    <t>Box 20004</t>
  </si>
  <si>
    <t>30 Bond Street</t>
  </si>
  <si>
    <t>A2B 1K2</t>
  </si>
  <si>
    <t>Grand Falls Windsor, NL   A2B 1K2</t>
  </si>
  <si>
    <t>178-6217</t>
  </si>
  <si>
    <t>Buck or Two #384</t>
  </si>
  <si>
    <t>Murphy"s Sq. Shopping Complex</t>
  </si>
  <si>
    <t>Unit 2</t>
  </si>
  <si>
    <t>A2H 1M9</t>
  </si>
  <si>
    <t>Corner Brook, NL   A2H 1M9</t>
  </si>
  <si>
    <t>709-4536</t>
  </si>
  <si>
    <t>Buck or Two #130</t>
  </si>
  <si>
    <t>Maple Valley Rd.</t>
  </si>
  <si>
    <t>Corner Brook Plaza</t>
  </si>
  <si>
    <t>A2H 6J3</t>
  </si>
  <si>
    <t>Corner Brook, NL   A2H 6J3</t>
  </si>
  <si>
    <t>367-9510</t>
  </si>
  <si>
    <t>Dollar Store Plus #73</t>
  </si>
  <si>
    <t>Stephenville Mall</t>
  </si>
  <si>
    <t>A2N 3A7</t>
  </si>
  <si>
    <t>Stephenville, NL   A2N 3A7</t>
  </si>
  <si>
    <t>230-8666</t>
  </si>
  <si>
    <t>Great Canadian Dollar Store #649</t>
  </si>
  <si>
    <t>8 Wight's Rd</t>
  </si>
  <si>
    <t>A8A 2H3</t>
  </si>
  <si>
    <t>Deer Lake, NL   A8A 2H3</t>
  </si>
  <si>
    <t>959-3676</t>
  </si>
  <si>
    <t>Kidston Landing</t>
  </si>
  <si>
    <t>P.0. Box 100</t>
  </si>
  <si>
    <t>490 Chebucto Street</t>
  </si>
  <si>
    <t>B0E 1B0</t>
  </si>
  <si>
    <t>Baddeck, NS   B0E 1B0</t>
  </si>
  <si>
    <t>948-3925</t>
  </si>
  <si>
    <t>Pharmasave #802</t>
  </si>
  <si>
    <t>491 Chebuctn St.</t>
  </si>
  <si>
    <t>674-1314</t>
  </si>
  <si>
    <t>Sea Wreath Gift</t>
  </si>
  <si>
    <t>117 Pelham</t>
  </si>
  <si>
    <t>B0J 2C0</t>
  </si>
  <si>
    <t>Luneaburg, NS   B0J 2C0</t>
  </si>
  <si>
    <t>880-7541</t>
  </si>
  <si>
    <t>FULTON'S PHARMACY</t>
  </si>
  <si>
    <t>229 Lincoln Street</t>
  </si>
  <si>
    <t>Lunebuerg, NS   B0J 2C0</t>
  </si>
  <si>
    <t>595-3194</t>
  </si>
  <si>
    <t>Camfort &amp; Joy</t>
  </si>
  <si>
    <t>Box 1348</t>
  </si>
  <si>
    <t>248 Lincdn Street</t>
  </si>
  <si>
    <t>Lunenburg, NS   B0J 2C0</t>
  </si>
  <si>
    <t>Primrose Lane Gift</t>
  </si>
  <si>
    <t>523 Main St</t>
  </si>
  <si>
    <t>B0J 2E0</t>
  </si>
  <si>
    <t>Mahone Bay, NS   B0J 2E0</t>
  </si>
  <si>
    <t>776-7398</t>
  </si>
  <si>
    <t>Ahead Of Hair</t>
  </si>
  <si>
    <t>1 Water St</t>
  </si>
  <si>
    <t>B0K 1H0</t>
  </si>
  <si>
    <t>Pictou, NS   B0K 1H0</t>
  </si>
  <si>
    <t>855-3533</t>
  </si>
  <si>
    <t>O'brien Pharmacy</t>
  </si>
  <si>
    <t>98 Water Street</t>
  </si>
  <si>
    <t>B0K 1L0</t>
  </si>
  <si>
    <t>Pugwash, NS   B0K 1L0</t>
  </si>
  <si>
    <t>674-5807</t>
  </si>
  <si>
    <t>Masstown Market</t>
  </si>
  <si>
    <t>10662 HWY #2</t>
  </si>
  <si>
    <t>B0M 1G0</t>
  </si>
  <si>
    <t>Debert, NS   B0M 1G0</t>
  </si>
  <si>
    <t>605-6378</t>
  </si>
  <si>
    <t>Pharmasave - 550</t>
  </si>
  <si>
    <t>550 Musquodoboit 12280 Hwy. #224</t>
  </si>
  <si>
    <t>B0N 1X0</t>
  </si>
  <si>
    <t>Middle Musquod, NS   B0N 1X0</t>
  </si>
  <si>
    <t>412-6916</t>
  </si>
  <si>
    <t>Charade Gifts</t>
  </si>
  <si>
    <t>Box 354</t>
  </si>
  <si>
    <t>268 George St.</t>
  </si>
  <si>
    <t>B0S 1A0</t>
  </si>
  <si>
    <t>Annapolis Royal, NS   B0S 1A0</t>
  </si>
  <si>
    <t>651-9351</t>
  </si>
  <si>
    <t>J.L.L.'s Jewels and Supplies</t>
  </si>
  <si>
    <t>160 Water Street</t>
  </si>
  <si>
    <t>B0T 1W0</t>
  </si>
  <si>
    <t>Shelburne, NS   B0T 1W0</t>
  </si>
  <si>
    <t>172-2497</t>
  </si>
  <si>
    <t>Finishing Touch Centre</t>
  </si>
  <si>
    <t>238 Charlotte Street</t>
  </si>
  <si>
    <t>B1P 1C5</t>
  </si>
  <si>
    <t>Sydney, NS   B1P 1C5</t>
  </si>
  <si>
    <t>446-1139</t>
  </si>
  <si>
    <t>Natural Solutions</t>
  </si>
  <si>
    <t>93 Johnstone St.</t>
  </si>
  <si>
    <t>B1P 1T2</t>
  </si>
  <si>
    <t>Sydney, NS   B1P 1T2</t>
  </si>
  <si>
    <t>673-9777</t>
  </si>
  <si>
    <t>Emerald Isle Gifts</t>
  </si>
  <si>
    <t>337 Welton St</t>
  </si>
  <si>
    <t>Bell Plaza</t>
  </si>
  <si>
    <t>B1P 5S6</t>
  </si>
  <si>
    <t>Sydney, NS   B1P 5S6</t>
  </si>
  <si>
    <t>173-9512</t>
  </si>
  <si>
    <t>Buck or Two #520</t>
  </si>
  <si>
    <t>800 Grand Lake road, Unit #52</t>
  </si>
  <si>
    <t>B1P 6S9</t>
  </si>
  <si>
    <t>Sydney, NS   B1P 6S9</t>
  </si>
  <si>
    <t>662-4072</t>
  </si>
  <si>
    <t>Pharmasave - 515</t>
  </si>
  <si>
    <t>184 Portland St.</t>
  </si>
  <si>
    <t>B24 1J4</t>
  </si>
  <si>
    <t>Dartmouth, NS   B24 1J4</t>
  </si>
  <si>
    <t>350-2070</t>
  </si>
  <si>
    <t>Granny's Country Cottage</t>
  </si>
  <si>
    <t>116 King St</t>
  </si>
  <si>
    <t>B2A 3R7</t>
  </si>
  <si>
    <t>North Sydney, NS   B2A 3R7</t>
  </si>
  <si>
    <t>829-3894</t>
  </si>
  <si>
    <t>Haliburton Pharmachoice</t>
  </si>
  <si>
    <t>220 Main St</t>
  </si>
  <si>
    <t>B2G 2C2</t>
  </si>
  <si>
    <t>Antigonish, NS   B2G 2C2</t>
  </si>
  <si>
    <t>122-8386</t>
  </si>
  <si>
    <t>Treasured Moments</t>
  </si>
  <si>
    <t>133 Church St.</t>
  </si>
  <si>
    <t>Antigonish Mall</t>
  </si>
  <si>
    <t>B2G 2E3</t>
  </si>
  <si>
    <t>Antigonish, NS   B2G 2E3</t>
  </si>
  <si>
    <t>681-4360</t>
  </si>
  <si>
    <t>Sea Shell Design</t>
  </si>
  <si>
    <t>10 Inglis Place</t>
  </si>
  <si>
    <t>B2N 4B4</t>
  </si>
  <si>
    <t>Truro, NS   B2N 4B4</t>
  </si>
  <si>
    <t>543-3516</t>
  </si>
  <si>
    <t>MARGOLIANS</t>
  </si>
  <si>
    <t>49 65 INGLIS PLACE</t>
  </si>
  <si>
    <t>B2N4B5</t>
  </si>
  <si>
    <t>Truro, NS   B2N4B5</t>
  </si>
  <si>
    <t>373-7526</t>
  </si>
  <si>
    <t>WESTPHAL PHARMACHOICE</t>
  </si>
  <si>
    <t>50 Tacoma Drive</t>
  </si>
  <si>
    <t>B2W 3F6</t>
  </si>
  <si>
    <t>Dartmouth, NS   B2W 3F6</t>
  </si>
  <si>
    <t>361-7775</t>
  </si>
  <si>
    <t>DOCKSIDE TREASURES</t>
  </si>
  <si>
    <t>Box 545</t>
  </si>
  <si>
    <t>8 Gov't Wharf</t>
  </si>
  <si>
    <t>B3G 1M7</t>
  </si>
  <si>
    <t>Eastern Passage, NS   B3G 1M7</t>
  </si>
  <si>
    <t>988-5163</t>
  </si>
  <si>
    <t>B3G 2C2</t>
  </si>
  <si>
    <t>Antigonish, NS   B3G 2C2</t>
  </si>
  <si>
    <t>293-2391</t>
  </si>
  <si>
    <t>Summer Court Gift Shop</t>
  </si>
  <si>
    <t>1796 Summer St.</t>
  </si>
  <si>
    <t>B3H 3A7</t>
  </si>
  <si>
    <t>Halifax, NS   B3H 3A7</t>
  </si>
  <si>
    <t>798-7562</t>
  </si>
  <si>
    <t>Pier 21 Museum Gift Shop</t>
  </si>
  <si>
    <t>1055 Marginal Road</t>
  </si>
  <si>
    <t>B3H 4P6</t>
  </si>
  <si>
    <t>Halifax, NS   B3H 4P6</t>
  </si>
  <si>
    <t>580-3568</t>
  </si>
  <si>
    <t>Ambience Home Accents</t>
  </si>
  <si>
    <t>#104 5431 doyle st</t>
  </si>
  <si>
    <t>B3J 1H9</t>
  </si>
  <si>
    <t>Halifax, NS   B3J 1H9</t>
  </si>
  <si>
    <t>375-2371</t>
  </si>
  <si>
    <t>Harbour Swan Gift</t>
  </si>
  <si>
    <t>1869 Upper Water St</t>
  </si>
  <si>
    <t>B3J 1S9</t>
  </si>
  <si>
    <t>Halifax, NS   B3J 1S9</t>
  </si>
  <si>
    <t>558-5127</t>
  </si>
  <si>
    <t>Kelly's Luggage</t>
  </si>
  <si>
    <t>Trade Mark Building</t>
  </si>
  <si>
    <t>2021 Brunswick St</t>
  </si>
  <si>
    <t>Suite 200</t>
  </si>
  <si>
    <t>B3K 2Y5</t>
  </si>
  <si>
    <t>Halifax, NS   B3K 2Y5</t>
  </si>
  <si>
    <t>159-1422</t>
  </si>
  <si>
    <t>Pharmasave - 505</t>
  </si>
  <si>
    <t>349 HERRING COVE</t>
  </si>
  <si>
    <t>B3R 1V9</t>
  </si>
  <si>
    <t>Halifax, NS   B3R 1V9</t>
  </si>
  <si>
    <t>467-5272</t>
  </si>
  <si>
    <t>Biomidon Inn House of Gifts</t>
  </si>
  <si>
    <t>195 Main Street</t>
  </si>
  <si>
    <t>B4P 1C3</t>
  </si>
  <si>
    <t>Wolfville, NS   B4P 1C3</t>
  </si>
  <si>
    <t>865-3946</t>
  </si>
  <si>
    <t>South Shore Regional Hospital</t>
  </si>
  <si>
    <t>90 Glen Al</t>
  </si>
  <si>
    <t>B4V 3S6</t>
  </si>
  <si>
    <t>Bridgewater, NS   B4V 3S6</t>
  </si>
  <si>
    <t>125-3230</t>
  </si>
  <si>
    <t>R.H. Davis Co.</t>
  </si>
  <si>
    <t>361 Main St.</t>
  </si>
  <si>
    <t>B5A 1E7</t>
  </si>
  <si>
    <t>Yarmouth, NS   B5A 1E7</t>
  </si>
  <si>
    <t>512-9169</t>
  </si>
  <si>
    <t>Canadian Tire Gas Bar</t>
  </si>
  <si>
    <t>411 Highway #4</t>
  </si>
  <si>
    <t>B9A 1M8</t>
  </si>
  <si>
    <t>Port Hastings, NS   B9A 1M8</t>
  </si>
  <si>
    <t>951-2602</t>
  </si>
  <si>
    <t>Buck or Two #519</t>
  </si>
  <si>
    <t>634 Reeves Street, Unit #6</t>
  </si>
  <si>
    <t>B9A 2R7</t>
  </si>
  <si>
    <t>Port Hawkesbury, NS   B9A 2R7</t>
  </si>
  <si>
    <t>884-4234</t>
  </si>
  <si>
    <t>PHARMASAVE 526</t>
  </si>
  <si>
    <t>135 COMMERCIAL STREET</t>
  </si>
  <si>
    <t>BIA 3B9</t>
  </si>
  <si>
    <t>Glace Bay, NS   BIA 3B9</t>
  </si>
  <si>
    <t>121-9047</t>
  </si>
  <si>
    <t>Freeman's PharmaChoice</t>
  </si>
  <si>
    <t>15786 Central Ave</t>
  </si>
  <si>
    <t>BOE 1N0</t>
  </si>
  <si>
    <t>Inverness, NS   BOE 1N0</t>
  </si>
  <si>
    <t>393-6628</t>
  </si>
  <si>
    <t>FULMORES PCHOUICE</t>
  </si>
  <si>
    <t>18 FRONT ST</t>
  </si>
  <si>
    <t>BOK 1H0</t>
  </si>
  <si>
    <t>Pictou, NS   BOK 1H0</t>
  </si>
  <si>
    <t>656-3535</t>
  </si>
  <si>
    <t>PEI Company Store The</t>
  </si>
  <si>
    <t>119 Grafton St.</t>
  </si>
  <si>
    <t>C1A 1K9</t>
  </si>
  <si>
    <t>Charlottetown, PE   C1A 1K9</t>
  </si>
  <si>
    <t>JUST US GIRLS INC</t>
  </si>
  <si>
    <t>100 Queen street</t>
  </si>
  <si>
    <t>Suite #3</t>
  </si>
  <si>
    <t>C1A 4B1</t>
  </si>
  <si>
    <t>Charlottetown, PE   C1A 4B1</t>
  </si>
  <si>
    <t>Genuine Order</t>
  </si>
  <si>
    <t>34 Kent St. Charlotteton</t>
  </si>
  <si>
    <t>C1A 8R8</t>
  </si>
  <si>
    <t>Charlotteton, PE   C1A 8R8</t>
  </si>
  <si>
    <t>Friendly Pharmacy</t>
  </si>
  <si>
    <t>20 Water Street Parkway</t>
  </si>
  <si>
    <t>C1B 2M5</t>
  </si>
  <si>
    <t>Charlottetown, PE   C1B 2M5</t>
  </si>
  <si>
    <t>Buck Or Two #117</t>
  </si>
  <si>
    <t>477 Paul St.</t>
  </si>
  <si>
    <t>E1A 4X5</t>
  </si>
  <si>
    <t>Dieppe, NB   E1A 4X5</t>
  </si>
  <si>
    <t>291-5037</t>
  </si>
  <si>
    <t>Canadian Tire # 491</t>
  </si>
  <si>
    <t>450 Rur Du Moulin</t>
  </si>
  <si>
    <t>E1X 1A4</t>
  </si>
  <si>
    <t>Tracadie-Sheile, NB   E1X 1A4</t>
  </si>
  <si>
    <t>405-6379</t>
  </si>
  <si>
    <t>Tower Jewellers</t>
  </si>
  <si>
    <t>181 Main Street Bathurst</t>
  </si>
  <si>
    <t>E2A 1A6</t>
  </si>
  <si>
    <t>Bathurst, NB   E2A 1A6</t>
  </si>
  <si>
    <t>806-2520</t>
  </si>
  <si>
    <t>Eloise Ltd.</t>
  </si>
  <si>
    <t>69 York Street</t>
  </si>
  <si>
    <t>E3B 1N4</t>
  </si>
  <si>
    <t>Frederiction, NB   E3B 1N4</t>
  </si>
  <si>
    <t>Carrington &amp; Co.</t>
  </si>
  <si>
    <t>225 Woodstock Rd.</t>
  </si>
  <si>
    <t>E3B 2H8</t>
  </si>
  <si>
    <t>Fredericton, NB   E3B 2H8</t>
  </si>
  <si>
    <t>Corrington &amp; Co c/o Sheraton hotel</t>
  </si>
  <si>
    <t>225 Woodstock Rd</t>
  </si>
  <si>
    <t>Fredricton, NB   E3B 2H8</t>
  </si>
  <si>
    <t>385-9375</t>
  </si>
  <si>
    <t>Oh My Gifts</t>
  </si>
  <si>
    <t>204 King St.</t>
  </si>
  <si>
    <t>E3L 2E2</t>
  </si>
  <si>
    <t>St. Stephens, NB   E3L 2E2</t>
  </si>
  <si>
    <t>954-7084</t>
  </si>
  <si>
    <t>The Whale Store</t>
  </si>
  <si>
    <t>173 Water Street</t>
  </si>
  <si>
    <t>E5B 1A9</t>
  </si>
  <si>
    <t>St. Andrews, NB   E5B 1A9</t>
  </si>
  <si>
    <t>874-5919</t>
  </si>
  <si>
    <t>Harbour Gift</t>
  </si>
  <si>
    <t>1140 Route 776</t>
  </si>
  <si>
    <t>E5G 4E8</t>
  </si>
  <si>
    <t>Grand Manan, NB   E5G 4E8</t>
  </si>
  <si>
    <t>624-6779</t>
  </si>
  <si>
    <t>Green Dept Store</t>
  </si>
  <si>
    <t>236 Main St.</t>
  </si>
  <si>
    <t>E7G 4G9</t>
  </si>
  <si>
    <t>Plaster Rock, NB   E7G 4G9</t>
  </si>
  <si>
    <t>578-1821</t>
  </si>
  <si>
    <t>Meadowlark Gift Shop</t>
  </si>
  <si>
    <t>Box 508</t>
  </si>
  <si>
    <t>174 Hospital Hill Rd</t>
  </si>
  <si>
    <t>E7J 2N3</t>
  </si>
  <si>
    <t>Bath, NB   E7J 2N3</t>
  </si>
  <si>
    <t>499-1717</t>
  </si>
  <si>
    <t>Village Designs</t>
  </si>
  <si>
    <t>295 Main St</t>
  </si>
  <si>
    <t>E7L 3G5</t>
  </si>
  <si>
    <t>Florenceville, NB   E7L 3G5</t>
  </si>
  <si>
    <t>578-6851</t>
  </si>
  <si>
    <t>Nevers Pharmacy Ltd</t>
  </si>
  <si>
    <t>380 Main St</t>
  </si>
  <si>
    <t>Unit 7</t>
  </si>
  <si>
    <t>E7P 2N2</t>
  </si>
  <si>
    <t>Hartland, NB   E7P 2N2</t>
  </si>
  <si>
    <t>931-7582</t>
  </si>
  <si>
    <t>Apothico Gestion Inc</t>
  </si>
  <si>
    <t>674 Boul Perron C.P. 388</t>
  </si>
  <si>
    <t>G0C 1J0</t>
  </si>
  <si>
    <t>Carleton, QC   G0C 1J0</t>
  </si>
  <si>
    <t>665-3523</t>
  </si>
  <si>
    <t>Boutique du Lys GC Ltd</t>
  </si>
  <si>
    <t>37 Sous Le Fort</t>
  </si>
  <si>
    <t>G1K 4G6</t>
  </si>
  <si>
    <t>Qu├®bec, QC   G1K 4G6</t>
  </si>
  <si>
    <t>106-2519</t>
  </si>
  <si>
    <t>Origines</t>
  </si>
  <si>
    <t>54 Cote De La</t>
  </si>
  <si>
    <t>G1R 3V7</t>
  </si>
  <si>
    <t>Fabrique, QC   G1R 3V7</t>
  </si>
  <si>
    <t>345-4954</t>
  </si>
  <si>
    <t>Distribution Canado-Sussie</t>
  </si>
  <si>
    <t>27 Rue Buade</t>
  </si>
  <si>
    <t>G1R 3Z9</t>
  </si>
  <si>
    <t>Quebec City, QC   G1R 3Z9</t>
  </si>
  <si>
    <t>232-8642</t>
  </si>
  <si>
    <t>Musselli Tutti Frutti</t>
  </si>
  <si>
    <t>1408 Rue Maguire</t>
  </si>
  <si>
    <t>G1T 1Z3</t>
  </si>
  <si>
    <t>Sillery, QC   G1T 1Z3</t>
  </si>
  <si>
    <t>140-5741</t>
  </si>
  <si>
    <t>La Duchesse Inc.</t>
  </si>
  <si>
    <t>8-3340 Avenue Maricourt</t>
  </si>
  <si>
    <t>G1W 2M1</t>
  </si>
  <si>
    <t>Sainte Foy, QC   G1W 2M1</t>
  </si>
  <si>
    <t>733-6922</t>
  </si>
  <si>
    <t>Laurence Alexandre</t>
  </si>
  <si>
    <t>1221, Rue Charles</t>
  </si>
  <si>
    <t>G1X 4Y5</t>
  </si>
  <si>
    <t>Albanel, QC   G1X 4Y5</t>
  </si>
  <si>
    <t>767-5114</t>
  </si>
  <si>
    <t>La Pot Aux Roses</t>
  </si>
  <si>
    <t>56 rue Saint-Jean-Baptiste</t>
  </si>
  <si>
    <t>G3Z 1L9</t>
  </si>
  <si>
    <t>Baie-Saint-Paul, QC   G3Z 1L9</t>
  </si>
  <si>
    <t>356-8674</t>
  </si>
  <si>
    <t>Autour Du Pot</t>
  </si>
  <si>
    <t>42 Rue St Jean Baptiste</t>
  </si>
  <si>
    <t>Baie-St-Paul, QC   G3Z 1L9</t>
  </si>
  <si>
    <t>608-3845</t>
  </si>
  <si>
    <t>Boutique Camee - Victoriaville</t>
  </si>
  <si>
    <t>189 Notredame est</t>
  </si>
  <si>
    <t>G6P 6R9</t>
  </si>
  <si>
    <t>Victoriaville, QC   G6P 6R9</t>
  </si>
  <si>
    <t>186-5669</t>
  </si>
  <si>
    <t>La Solution Revee</t>
  </si>
  <si>
    <t>585 - 116 RTE Place St. Nicolas</t>
  </si>
  <si>
    <t>G7A 2P6</t>
  </si>
  <si>
    <t>St. Nicolas, QC   G7A 2P6</t>
  </si>
  <si>
    <t>269-1679</t>
  </si>
  <si>
    <t>LE TEMPS D'AIMER</t>
  </si>
  <si>
    <t>5835 Sherrbrooke Est</t>
  </si>
  <si>
    <t>H1N 1B3</t>
  </si>
  <si>
    <t>Montreal, QC   H1N 1B3</t>
  </si>
  <si>
    <t>827-6653</t>
  </si>
  <si>
    <t>Propharm</t>
  </si>
  <si>
    <t>5000 Boul Metropolitain EST</t>
  </si>
  <si>
    <t>H1S 3G7</t>
  </si>
  <si>
    <t>St. Leonard, QC   H1S 3G7</t>
  </si>
  <si>
    <t>155-7352</t>
  </si>
  <si>
    <t>Casa Luca</t>
  </si>
  <si>
    <t>1354 Fleury Est</t>
  </si>
  <si>
    <t>H2C 1R5</t>
  </si>
  <si>
    <t>Montreal, QC   H2C 1R5</t>
  </si>
  <si>
    <t>519-9819</t>
  </si>
  <si>
    <t>Zone</t>
  </si>
  <si>
    <t>4246 Rue St. Denis</t>
  </si>
  <si>
    <t>H2J 2K8</t>
  </si>
  <si>
    <t>Montreal, QC   H2J 2K8</t>
  </si>
  <si>
    <t>873-2611</t>
  </si>
  <si>
    <t>Zed Objets</t>
  </si>
  <si>
    <t>4109 boul St Laurent</t>
  </si>
  <si>
    <t>H2W 1Y7</t>
  </si>
  <si>
    <t>Montreal, QC   H2W 1Y7</t>
  </si>
  <si>
    <t>234-7456</t>
  </si>
  <si>
    <t>B'Belles</t>
  </si>
  <si>
    <t>4107 3575 Ave. Du Parc</t>
  </si>
  <si>
    <t>H2X 3P9</t>
  </si>
  <si>
    <t>Montreal, QC   H2X 3P9</t>
  </si>
  <si>
    <t>439-4684</t>
  </si>
  <si>
    <t>Quincaillerie Hogg</t>
  </si>
  <si>
    <t>4833 Sherbrooke Ouest</t>
  </si>
  <si>
    <t>H3Z 1G6</t>
  </si>
  <si>
    <t>Westmount, QC   H3Z 1G6</t>
  </si>
  <si>
    <t>155-9337</t>
  </si>
  <si>
    <t>Oink! Oink!</t>
  </si>
  <si>
    <t>1343 Greene Avenue Westmount</t>
  </si>
  <si>
    <t>H3Z 2A5</t>
  </si>
  <si>
    <t>Westmount, QC   H3Z 2A5</t>
  </si>
  <si>
    <t>303-6886</t>
  </si>
  <si>
    <t>Golteez Novelties Inc</t>
  </si>
  <si>
    <t>C/O Caplan</t>
  </si>
  <si>
    <t>5800 Cavendish Blvd.</t>
  </si>
  <si>
    <t>H4W 2T5</t>
  </si>
  <si>
    <t>Montreal, QC   H4W 2T5</t>
  </si>
  <si>
    <t>998-5689</t>
  </si>
  <si>
    <t>Z'axe Inc.</t>
  </si>
  <si>
    <t>3035 Le Carrefour Boulevard</t>
  </si>
  <si>
    <t>Local DO-44</t>
  </si>
  <si>
    <t>H7T 1C8</t>
  </si>
  <si>
    <t>Laval, QC   H7T 1C8</t>
  </si>
  <si>
    <t>815-6902</t>
  </si>
  <si>
    <t>Hallmark - Fairview</t>
  </si>
  <si>
    <t>6815 Trans Canada Hwy.</t>
  </si>
  <si>
    <t>H9R 1C4</t>
  </si>
  <si>
    <t>Point Claire, QC   H9R 1C4</t>
  </si>
  <si>
    <t>219-7568</t>
  </si>
  <si>
    <t>New England Gift &amp; Basket Co. - Paniers</t>
  </si>
  <si>
    <t>294 Lakeshore</t>
  </si>
  <si>
    <t>H9S 4L3</t>
  </si>
  <si>
    <t>Pointe Claire, QC   H9S 4L3</t>
  </si>
  <si>
    <t>161-9874</t>
  </si>
  <si>
    <t>Regalo</t>
  </si>
  <si>
    <t>50 St. Charles Blvd</t>
  </si>
  <si>
    <t>H9W 2X3</t>
  </si>
  <si>
    <t>Beaconsfiled, QC   H9W 2X3</t>
  </si>
  <si>
    <t>560-8548</t>
  </si>
  <si>
    <t>Shack - Bijoutiers Dawes Jewellers</t>
  </si>
  <si>
    <t>37 Lakeside</t>
  </si>
  <si>
    <t>J0E 1V0</t>
  </si>
  <si>
    <t>Lac Brome, QC   J0E 1V0</t>
  </si>
  <si>
    <t>719-7833</t>
  </si>
  <si>
    <t>Importations Guay Limitee</t>
  </si>
  <si>
    <t>350 AutoRoute 15 &amp; 87</t>
  </si>
  <si>
    <t>J0J 1V0</t>
  </si>
  <si>
    <t>St Bernard De Lacolle, QC   J0J 1V0</t>
  </si>
  <si>
    <t>572-6314</t>
  </si>
  <si>
    <t>Bonisoir</t>
  </si>
  <si>
    <t>11740 route 335</t>
  </si>
  <si>
    <t>J0K 1Z0</t>
  </si>
  <si>
    <t>St-Calixte, QC   J0K 1Z0</t>
  </si>
  <si>
    <t>674-5920</t>
  </si>
  <si>
    <t>Mega Dollar</t>
  </si>
  <si>
    <t>228 Hwy 148</t>
  </si>
  <si>
    <t>J0X 1V0</t>
  </si>
  <si>
    <t>Fort Coulonce, QC   J0X 1V0</t>
  </si>
  <si>
    <t>241-6009</t>
  </si>
  <si>
    <t>Tendres de Souhaits</t>
  </si>
  <si>
    <t>600 Pierre Caisse</t>
  </si>
  <si>
    <t>J3A 1M1</t>
  </si>
  <si>
    <t>St. Jean Sur Richelieu, QC   J3A 1M1</t>
  </si>
  <si>
    <t>378-1822</t>
  </si>
  <si>
    <t>Gift O Sphere</t>
  </si>
  <si>
    <t>125 Vercheres</t>
  </si>
  <si>
    <t>J4K 2Y4</t>
  </si>
  <si>
    <t>Longueuil, QC   J4K 2Y4</t>
  </si>
  <si>
    <t>116-9946</t>
  </si>
  <si>
    <t>Fleur Ampleman</t>
  </si>
  <si>
    <t>61 St. Jean Baptiste</t>
  </si>
  <si>
    <t>J6J 3H5</t>
  </si>
  <si>
    <t>Chateauguay, QC   J6J 3H5</t>
  </si>
  <si>
    <t>913-5310</t>
  </si>
  <si>
    <t>Cadeau Des Benevoles, Boutique</t>
  </si>
  <si>
    <t>911 Montee Des Pion</t>
  </si>
  <si>
    <t>J6V 2H2</t>
  </si>
  <si>
    <t>Lachenaie, QC   J6V 2H2</t>
  </si>
  <si>
    <t>548-6812</t>
  </si>
  <si>
    <t>Brunet Canada Inc</t>
  </si>
  <si>
    <t>1710 St. Angelique St.</t>
  </si>
  <si>
    <t>J7T 2X8</t>
  </si>
  <si>
    <t>St. Lazare, QC   J7T 2X8</t>
  </si>
  <si>
    <t>547-4291</t>
  </si>
  <si>
    <t>Bijouterie Houle</t>
  </si>
  <si>
    <t>470 Avenue Buckingham</t>
  </si>
  <si>
    <t>J8L 2C9</t>
  </si>
  <si>
    <t>Gatineau, QC   J8L 2C9</t>
  </si>
  <si>
    <t>Buck Or Two #347</t>
  </si>
  <si>
    <t>25 Du Boulevardidu Plateau</t>
  </si>
  <si>
    <t>J9A 3G1</t>
  </si>
  <si>
    <t>Hull, QC   J9A 3G1</t>
  </si>
  <si>
    <t>103-9659</t>
  </si>
  <si>
    <t>Uniprix</t>
  </si>
  <si>
    <t>914 Boul Maloney Est</t>
  </si>
  <si>
    <t>J9P 1H5</t>
  </si>
  <si>
    <t>Gatineau, QC   J9P 1H5</t>
  </si>
  <si>
    <t>832-4669</t>
  </si>
  <si>
    <t>Seaway Guardian Pharmacy</t>
  </si>
  <si>
    <t>21 Main St. North</t>
  </si>
  <si>
    <t>K0C 1H0</t>
  </si>
  <si>
    <t>Chesterville, ON   K0C 1H0</t>
  </si>
  <si>
    <t>Auld Kirktown</t>
  </si>
  <si>
    <t>Attn:Madeleine Macdonald</t>
  </si>
  <si>
    <t>Box 30</t>
  </si>
  <si>
    <t>RR #3</t>
  </si>
  <si>
    <t>K0C 2C0</t>
  </si>
  <si>
    <t>South Lancaster, ON   K0C 2C0</t>
  </si>
  <si>
    <t>320-8622</t>
  </si>
  <si>
    <t>Seaway Valley Pharmacy</t>
  </si>
  <si>
    <t>Box 757</t>
  </si>
  <si>
    <t>507 Main Street</t>
  </si>
  <si>
    <t>K0C 2K0</t>
  </si>
  <si>
    <t>Wincheaster, ON   K0C 2K0</t>
  </si>
  <si>
    <t>605-9000</t>
  </si>
  <si>
    <t>Davis Agency (BB) Ottawa</t>
  </si>
  <si>
    <t>Box 128</t>
  </si>
  <si>
    <t>K0E 1W0</t>
  </si>
  <si>
    <t>South Mountain, ON   K0E 1W0</t>
  </si>
  <si>
    <t>889-8317</t>
  </si>
  <si>
    <t>Chris Reynolds Designs</t>
  </si>
  <si>
    <t>21 Chruch St.</t>
  </si>
  <si>
    <t>K0G 1X0</t>
  </si>
  <si>
    <t>Westport, ON   K0G 1X0</t>
  </si>
  <si>
    <t>309-4902</t>
  </si>
  <si>
    <t>Talk Of The Town</t>
  </si>
  <si>
    <t>Box 490</t>
  </si>
  <si>
    <t>19555 Opeongo Line</t>
  </si>
  <si>
    <t>K0J 1B0</t>
  </si>
  <si>
    <t>Barry's Bay, ON   K0J 1B0</t>
  </si>
  <si>
    <t>764-3254</t>
  </si>
  <si>
    <t>Green Gables</t>
  </si>
  <si>
    <t>Box 4</t>
  </si>
  <si>
    <t>286 Main Street</t>
  </si>
  <si>
    <t>K0K 1G0</t>
  </si>
  <si>
    <t>Bloomfield, ON   K0K 1G0</t>
  </si>
  <si>
    <t>844-8389</t>
  </si>
  <si>
    <t>Extreme Adventores</t>
  </si>
  <si>
    <t>127 Burleigh Street</t>
  </si>
  <si>
    <t>K0L 1A0</t>
  </si>
  <si>
    <t>Apsley, ON   K0L 1A0</t>
  </si>
  <si>
    <t>662-1663</t>
  </si>
  <si>
    <t>Wellington Street Images</t>
  </si>
  <si>
    <t>Box 5</t>
  </si>
  <si>
    <t>10 Wellington St.</t>
  </si>
  <si>
    <t>Darolex Decor &amp; General Store</t>
  </si>
  <si>
    <t>Box 8</t>
  </si>
  <si>
    <t>8 Bridge Street North</t>
  </si>
  <si>
    <t>K0L 1Y0</t>
  </si>
  <si>
    <t>Hastings, ON   K0L 1Y0</t>
  </si>
  <si>
    <t>440-1501</t>
  </si>
  <si>
    <t>Havelock Dollarmamia</t>
  </si>
  <si>
    <t>Box 730</t>
  </si>
  <si>
    <t>42 Ottawa St. West</t>
  </si>
  <si>
    <t>K0L 1Z0</t>
  </si>
  <si>
    <t>Havelock, ON   K0L 1Z0</t>
  </si>
  <si>
    <t>Bigley's Shoes &amp; clothing</t>
  </si>
  <si>
    <t>45 Bolton St</t>
  </si>
  <si>
    <t>K0M 1A0</t>
  </si>
  <si>
    <t>Bobcaygeon, ON   K0M 1A0</t>
  </si>
  <si>
    <t>873-3398</t>
  </si>
  <si>
    <t>Buck &amp; Up Closeouts</t>
  </si>
  <si>
    <t>Box 329</t>
  </si>
  <si>
    <t>6694 Hwy # 35</t>
  </si>
  <si>
    <t>K0M 1N0</t>
  </si>
  <si>
    <t>Coboconk, ON   K0M 1N0</t>
  </si>
  <si>
    <t>133-2683</t>
  </si>
  <si>
    <t>Country Pickins</t>
  </si>
  <si>
    <t>Box 661</t>
  </si>
  <si>
    <t>163 Highland St</t>
  </si>
  <si>
    <t>K0M 1S0</t>
  </si>
  <si>
    <t>Haliburton, ON   K0M 1S0</t>
  </si>
  <si>
    <t>885-1164</t>
  </si>
  <si>
    <t>Mrs Tiggy Winkles</t>
  </si>
  <si>
    <t>2700 Landcaster Rd #102B</t>
  </si>
  <si>
    <t>K1B 4T7</t>
  </si>
  <si>
    <t>Ottawa, ON   K1B 4T7</t>
  </si>
  <si>
    <t>988-9770</t>
  </si>
  <si>
    <t>SDM - 0632</t>
  </si>
  <si>
    <t>1675 Tenthline Road</t>
  </si>
  <si>
    <t>K1E 3P6</t>
  </si>
  <si>
    <t>Orleans, ON   K1E 3P6</t>
  </si>
  <si>
    <t>555-9859</t>
  </si>
  <si>
    <t>Your Choice Boutique</t>
  </si>
  <si>
    <t>2200 Montreal Rd, #B2</t>
  </si>
  <si>
    <t>K1J 6M5</t>
  </si>
  <si>
    <t>Gloucester, ON   K1J 6M5</t>
  </si>
  <si>
    <t>691-5672</t>
  </si>
  <si>
    <t>SDM - 637</t>
  </si>
  <si>
    <t>2016 Ogilvie Rd.</t>
  </si>
  <si>
    <t>K1J 7N9</t>
  </si>
  <si>
    <t>Ottawa, ON   K1J 7N9</t>
  </si>
  <si>
    <t>430-4796</t>
  </si>
  <si>
    <t>Hallmark</t>
  </si>
  <si>
    <t>1200 St Laurent Blvd #519</t>
  </si>
  <si>
    <t>K1K 3B8</t>
  </si>
  <si>
    <t>Ottawa, ON   K1K 3B8</t>
  </si>
  <si>
    <t>326-9159</t>
  </si>
  <si>
    <t>Bowie's</t>
  </si>
  <si>
    <t>513 Sussex</t>
  </si>
  <si>
    <t>K1N 6Z6</t>
  </si>
  <si>
    <t>Ottawa, ON   K1N 6Z6</t>
  </si>
  <si>
    <t>751-2180</t>
  </si>
  <si>
    <t>Just Curious</t>
  </si>
  <si>
    <t>50 Rideau St. Unit #350</t>
  </si>
  <si>
    <t>3rd Floor</t>
  </si>
  <si>
    <t>K1N 9J7</t>
  </si>
  <si>
    <t>Ottawa, ON   K1N 9J7</t>
  </si>
  <si>
    <t>865-3522</t>
  </si>
  <si>
    <t>Pom Pom</t>
  </si>
  <si>
    <t>290 City Centre Avenue</t>
  </si>
  <si>
    <t>K1R 6K7</t>
  </si>
  <si>
    <t>Ottawa, ON   K1R 6K7</t>
  </si>
  <si>
    <t>488-3289</t>
  </si>
  <si>
    <t>The Sassy Bead Co.</t>
  </si>
  <si>
    <t>545-4952</t>
  </si>
  <si>
    <t>Three Wild Women</t>
  </si>
  <si>
    <t>1171 Bank Street</t>
  </si>
  <si>
    <t>K1S 3X7</t>
  </si>
  <si>
    <t>Ottawa, ON   K1S 3X7</t>
  </si>
  <si>
    <t>249-7869</t>
  </si>
  <si>
    <t>Brass &amp; Craft</t>
  </si>
  <si>
    <t>1642 Merivale Road</t>
  </si>
  <si>
    <t>K2G 4A1</t>
  </si>
  <si>
    <t>Nepean, ON   K2G 4A1</t>
  </si>
  <si>
    <t>340-5740</t>
  </si>
  <si>
    <t>457 Hazeldean Rd.</t>
  </si>
  <si>
    <t>K2L 1V1</t>
  </si>
  <si>
    <t>Kanata, ON   K2L 1V1</t>
  </si>
  <si>
    <t>216-7693</t>
  </si>
  <si>
    <t>Shops Of Main</t>
  </si>
  <si>
    <t>Davis Agency, The - Stittsville, ON</t>
  </si>
  <si>
    <t>1261 Stittsville Main Street #9B</t>
  </si>
  <si>
    <t>K2S 2E4</t>
  </si>
  <si>
    <t>Stittsville, ON K2S 2E4 Canada, ON   K2S 2E4</t>
  </si>
  <si>
    <t>SDM - 0605</t>
  </si>
  <si>
    <t>1 Water St. East</t>
  </si>
  <si>
    <t>K6H 1A2</t>
  </si>
  <si>
    <t>Cornwall, ON   K6H 1A2</t>
  </si>
  <si>
    <t>786-3418</t>
  </si>
  <si>
    <t>Echo Clothing Co.</t>
  </si>
  <si>
    <t>83 King St. West</t>
  </si>
  <si>
    <t>K6V 3R1</t>
  </si>
  <si>
    <t>Brockville, ON   K6V 3R1</t>
  </si>
  <si>
    <t>568-8424</t>
  </si>
  <si>
    <t>NORTH POLE TREASURES</t>
  </si>
  <si>
    <t>10482 HWY 7</t>
  </si>
  <si>
    <t>K7C 3P3</t>
  </si>
  <si>
    <t>CARLTON PLACE, ON   K7C 3P3</t>
  </si>
  <si>
    <t>363-7226</t>
  </si>
  <si>
    <t>Shadowfax</t>
  </si>
  <si>
    <t>4 Gore Street East</t>
  </si>
  <si>
    <t>K7H 1H5</t>
  </si>
  <si>
    <t>Perth, ON   K7H 1H5</t>
  </si>
  <si>
    <t>883-3810</t>
  </si>
  <si>
    <t>Tay Crossing</t>
  </si>
  <si>
    <t>61 Gore St. East</t>
  </si>
  <si>
    <t>K7H 1H6</t>
  </si>
  <si>
    <t>Perth, ON   K7H 1H6</t>
  </si>
  <si>
    <t>484-9106</t>
  </si>
  <si>
    <t>SDM - 0604</t>
  </si>
  <si>
    <t>1201 Division Street</t>
  </si>
  <si>
    <t>K7K 6X4</t>
  </si>
  <si>
    <t>Kingston, ON   K7K 6X4</t>
  </si>
  <si>
    <t>792-3955</t>
  </si>
  <si>
    <t>S &amp; R Dept Store</t>
  </si>
  <si>
    <t>27 Princess St.</t>
  </si>
  <si>
    <t>K7L 1A3</t>
  </si>
  <si>
    <t>Kingston, ON   K7L 1A3</t>
  </si>
  <si>
    <t>Olden Green</t>
  </si>
  <si>
    <t>78 Princess Street</t>
  </si>
  <si>
    <t>K7L 1A5</t>
  </si>
  <si>
    <t>Kingston, ON   K7L 1A5</t>
  </si>
  <si>
    <t>928-5722</t>
  </si>
  <si>
    <t>Send In The Clowns</t>
  </si>
  <si>
    <t>120 Princess Street</t>
  </si>
  <si>
    <t>K7L 1A7</t>
  </si>
  <si>
    <t>Kingston, ON   K7L 1A7</t>
  </si>
  <si>
    <t>815-9411</t>
  </si>
  <si>
    <t>Shoppers Drug Mart #607</t>
  </si>
  <si>
    <t>136 Princess St.</t>
  </si>
  <si>
    <t>Gracie's</t>
  </si>
  <si>
    <t>326 King St East</t>
  </si>
  <si>
    <t>K7L 3B4</t>
  </si>
  <si>
    <t>Kingston, ON   K7L 3B4</t>
  </si>
  <si>
    <t>The Gallery Shop</t>
  </si>
  <si>
    <t>University Ave/Bader Lane</t>
  </si>
  <si>
    <t>Queen's University</t>
  </si>
  <si>
    <t>K7L 3N6</t>
  </si>
  <si>
    <t>Kingston, ON   K7L 3N6</t>
  </si>
  <si>
    <t>939-7458</t>
  </si>
  <si>
    <t>Best Regards</t>
  </si>
  <si>
    <t>260 Raglan South</t>
  </si>
  <si>
    <t>K7V 1R4</t>
  </si>
  <si>
    <t>Renfrew, ON   K7V 1R4</t>
  </si>
  <si>
    <t>Buck or Two #12</t>
  </si>
  <si>
    <t>470 Dundas Street East</t>
  </si>
  <si>
    <t>Bayview Mall</t>
  </si>
  <si>
    <t>K8N 1G1</t>
  </si>
  <si>
    <t>Belleville, ON   K8N 1G1</t>
  </si>
  <si>
    <t>Kellys Guardian</t>
  </si>
  <si>
    <t>411 Bridge St. E.</t>
  </si>
  <si>
    <t>K8N 1P7</t>
  </si>
  <si>
    <t>Belleville, ON   K8N 1P7</t>
  </si>
  <si>
    <t>878-8316</t>
  </si>
  <si>
    <t>Green Earth - Bellevile</t>
  </si>
  <si>
    <t>390 N Front St.</t>
  </si>
  <si>
    <t>Quinte Mall</t>
  </si>
  <si>
    <t>K8P 3E1</t>
  </si>
  <si>
    <t>Belleville, ON   K8P 3E1</t>
  </si>
  <si>
    <t>844-5093</t>
  </si>
  <si>
    <t>Trenton Memorial Hospital</t>
  </si>
  <si>
    <t>242 King Street</t>
  </si>
  <si>
    <t>K8V 5S6</t>
  </si>
  <si>
    <t>Trenton, ON   K8V 5S6</t>
  </si>
  <si>
    <t>Sullivan's Pharmacy</t>
  </si>
  <si>
    <t>71 Hunter Street East</t>
  </si>
  <si>
    <t>K9H 1G4</t>
  </si>
  <si>
    <t>Peterborough, ON   K9H 1G4</t>
  </si>
  <si>
    <t>537-4290</t>
  </si>
  <si>
    <t>ANIMALIA</t>
  </si>
  <si>
    <t>901 LANSDOWNE STREET WEST</t>
  </si>
  <si>
    <t>K9J 1Z5</t>
  </si>
  <si>
    <t>Peterborough, ON   K9J 1Z5</t>
  </si>
  <si>
    <t>172-5792</t>
  </si>
  <si>
    <t>Just Toys</t>
  </si>
  <si>
    <t>174 A Charlotte St</t>
  </si>
  <si>
    <t>K9J 2T8</t>
  </si>
  <si>
    <t>Peterborough, ON   K9J 2T8</t>
  </si>
  <si>
    <t>286-7134</t>
  </si>
  <si>
    <t>Ennismore Foodland</t>
  </si>
  <si>
    <t>470 Robinson Rd</t>
  </si>
  <si>
    <t>K9J 6X2</t>
  </si>
  <si>
    <t>Ennismore, ON   K9J 6X2</t>
  </si>
  <si>
    <t>810-6901</t>
  </si>
  <si>
    <t>Unique Expressions</t>
  </si>
  <si>
    <t>566 Frank Hill Road</t>
  </si>
  <si>
    <t>RR # 2</t>
  </si>
  <si>
    <t>K9J 6X3</t>
  </si>
  <si>
    <t>Peterborough, ON   K9J 6X3</t>
  </si>
  <si>
    <t>867-8565</t>
  </si>
  <si>
    <t>Sylvestres</t>
  </si>
  <si>
    <t>98 Kent St. W.</t>
  </si>
  <si>
    <t>K9V 2Y4</t>
  </si>
  <si>
    <t>Lindsay, ON   K9V 2Y4</t>
  </si>
  <si>
    <t>571-2482</t>
  </si>
  <si>
    <t>Apples Of Gold</t>
  </si>
  <si>
    <t>Box 1269</t>
  </si>
  <si>
    <t>942 Lake Drive</t>
  </si>
  <si>
    <t>L0E 1L0</t>
  </si>
  <si>
    <t>Jackson's Point, ON   L0E 1L0</t>
  </si>
  <si>
    <t>662-9352</t>
  </si>
  <si>
    <t>MAIN SHOP SALON</t>
  </si>
  <si>
    <t>65 Main ST</t>
  </si>
  <si>
    <t>L0G 1M0</t>
  </si>
  <si>
    <t>Mt. Albert, ON   L0G 1M0</t>
  </si>
  <si>
    <t>874-5132</t>
  </si>
  <si>
    <t>Hawthorne House</t>
  </si>
  <si>
    <t>Box 49</t>
  </si>
  <si>
    <t>10522 Islington Ave.</t>
  </si>
  <si>
    <t>L0J 1C0</t>
  </si>
  <si>
    <t>Kleinburg, ON   L0J 1C0</t>
  </si>
  <si>
    <t>725-2553</t>
  </si>
  <si>
    <t>Whitfield Guardian Pharmacy</t>
  </si>
  <si>
    <t>16 Queen Street</t>
  </si>
  <si>
    <t>L0L 1P0</t>
  </si>
  <si>
    <t>Elmvale, ON   L0L 1P0</t>
  </si>
  <si>
    <t>498-6884</t>
  </si>
  <si>
    <t>NIFTY'S</t>
  </si>
  <si>
    <t>252 MAIN ST</t>
  </si>
  <si>
    <t>L0M 1S0</t>
  </si>
  <si>
    <t>STAYNER, ON   L0M 1S0</t>
  </si>
  <si>
    <t>566-1283</t>
  </si>
  <si>
    <t>Credit Creek Country Club</t>
  </si>
  <si>
    <t>17277 Mississauga Rd.</t>
  </si>
  <si>
    <t>L0N 1B0</t>
  </si>
  <si>
    <t>Belfountain, ON   L0N 1B0</t>
  </si>
  <si>
    <t>327-3879</t>
  </si>
  <si>
    <t>Pharmasave #638</t>
  </si>
  <si>
    <t>102-15955 Airport Rd</t>
  </si>
  <si>
    <t>L0N 1E0</t>
  </si>
  <si>
    <t>Caledon East, ON   L0N 1E0</t>
  </si>
  <si>
    <t>338-7599</t>
  </si>
  <si>
    <t>Olde Stanton Store</t>
  </si>
  <si>
    <t>RR4, Hwy 89</t>
  </si>
  <si>
    <t>L0N 1S8</t>
  </si>
  <si>
    <t>Shelburne, ON   L0N 1S8</t>
  </si>
  <si>
    <t>179-4345</t>
  </si>
  <si>
    <t>Caravaggio IDA Drugs</t>
  </si>
  <si>
    <t>128 Main Street</t>
  </si>
  <si>
    <t>L0N1S0</t>
  </si>
  <si>
    <t>Shelburne, ON   L0N1S0</t>
  </si>
  <si>
    <t>224-4273</t>
  </si>
  <si>
    <t>Hopkins IDA</t>
  </si>
  <si>
    <t>3387 King Street East</t>
  </si>
  <si>
    <t>L0R 2C0</t>
  </si>
  <si>
    <t>Vineland, ON   L0R 2C0</t>
  </si>
  <si>
    <t>771-7511</t>
  </si>
  <si>
    <t>Heida's Fashions</t>
  </si>
  <si>
    <t>3995 Victoria Ave</t>
  </si>
  <si>
    <t>The Willow Tree</t>
  </si>
  <si>
    <t>255 Dundas St. E.</t>
  </si>
  <si>
    <t>L0R 2H0</t>
  </si>
  <si>
    <t>Waterdown, ON   L0R 2H0</t>
  </si>
  <si>
    <t>147-2982</t>
  </si>
  <si>
    <t>Langford's IDA</t>
  </si>
  <si>
    <t>255 Dundas St.E</t>
  </si>
  <si>
    <t>L0R 2H6</t>
  </si>
  <si>
    <t>Waterdown, ON   L0R 2H6</t>
  </si>
  <si>
    <t>250-2589</t>
  </si>
  <si>
    <t>Serendipity</t>
  </si>
  <si>
    <t>Box 1230</t>
  </si>
  <si>
    <t>46 Queen Street</t>
  </si>
  <si>
    <t>L0S 1J0</t>
  </si>
  <si>
    <t>Niagara On The Lake, ON   L0S 1J0</t>
  </si>
  <si>
    <t>717-2677</t>
  </si>
  <si>
    <t>Versions</t>
  </si>
  <si>
    <t>Box 1597</t>
  </si>
  <si>
    <t>54 Queen Street</t>
  </si>
  <si>
    <t>Niagara-On-The-Lake, ON   L0S 1J0</t>
  </si>
  <si>
    <t>853-7490</t>
  </si>
  <si>
    <t>Kitchen Accents Inc.</t>
  </si>
  <si>
    <t>Niagra On The Lake, ON   L0S 1J0</t>
  </si>
  <si>
    <t>592-6615</t>
  </si>
  <si>
    <t>Courtice Convenience</t>
  </si>
  <si>
    <t>2727 Courtice RD</t>
  </si>
  <si>
    <t>L1E 3A2</t>
  </si>
  <si>
    <t>Courtice, ON   L1E 3A2</t>
  </si>
  <si>
    <t>Smokey's Way</t>
  </si>
  <si>
    <t>1240 Simcoe Street North</t>
  </si>
  <si>
    <t>L1G 3X4</t>
  </si>
  <si>
    <t>Oshawa, ON   L1G 3X4</t>
  </si>
  <si>
    <t>979-1568</t>
  </si>
  <si>
    <t>Oshawa Family Convence</t>
  </si>
  <si>
    <t>1122 Simcoe Street North</t>
  </si>
  <si>
    <t>L1G 4N7</t>
  </si>
  <si>
    <t>Oshawa, ON   L1G 4N7</t>
  </si>
  <si>
    <t>Lovell Drugs- Oshawa</t>
  </si>
  <si>
    <t>500 Rossland Dr West</t>
  </si>
  <si>
    <t>L1J 3H2</t>
  </si>
  <si>
    <t>Oshawa, ON   L1J 3H2</t>
  </si>
  <si>
    <t>557-1407</t>
  </si>
  <si>
    <t>Lovell Drugs</t>
  </si>
  <si>
    <t>617 Victoria Street</t>
  </si>
  <si>
    <t>L1N 0E4</t>
  </si>
  <si>
    <t>Whitby, ON   L1N 0E4</t>
  </si>
  <si>
    <t>683-4485</t>
  </si>
  <si>
    <t>Unlimited Bargains</t>
  </si>
  <si>
    <t>1615 Dundas St. west</t>
  </si>
  <si>
    <t>L1N 2L1</t>
  </si>
  <si>
    <t>Whitby, ON   L1N 2L1</t>
  </si>
  <si>
    <t>701-6758</t>
  </si>
  <si>
    <t>Jerry's The Drug Warehouse</t>
  </si>
  <si>
    <t>311 Brock St. North</t>
  </si>
  <si>
    <t>L1N 4H8</t>
  </si>
  <si>
    <t>Whitby, ON   L1N 4H8</t>
  </si>
  <si>
    <t>677-5271</t>
  </si>
  <si>
    <t>Whitby Community IDA</t>
  </si>
  <si>
    <t>701 Rossland Road East</t>
  </si>
  <si>
    <t>L1N 8Y9</t>
  </si>
  <si>
    <t>Whitby, ON   L1N 8Y9</t>
  </si>
  <si>
    <t>347-2981</t>
  </si>
  <si>
    <t>Super Smokey Convenience</t>
  </si>
  <si>
    <t>52 Hardwood Ave</t>
  </si>
  <si>
    <t>L1S 2H6</t>
  </si>
  <si>
    <t>Ajax, ON   L1S 2H6</t>
  </si>
  <si>
    <t>632-3359</t>
  </si>
  <si>
    <t>Buck or Two #527</t>
  </si>
  <si>
    <t>314 Harwood Avenue South, Unit #HP09</t>
  </si>
  <si>
    <t>L1S 2J1</t>
  </si>
  <si>
    <t>Ajax, ON   L1S 2J1</t>
  </si>
  <si>
    <t>382-4219</t>
  </si>
  <si>
    <t>Gift Gallery</t>
  </si>
  <si>
    <t>Baywood Centre</t>
  </si>
  <si>
    <t>105 Bayley St. W.</t>
  </si>
  <si>
    <t>Unit 22B</t>
  </si>
  <si>
    <t>L1S 7K7</t>
  </si>
  <si>
    <t>Ajax, ON   L1S 7K7</t>
  </si>
  <si>
    <t>336-8261</t>
  </si>
  <si>
    <t>Buck or Two #536</t>
  </si>
  <si>
    <t>15 Westney Roed North</t>
  </si>
  <si>
    <t>L1T 1P4</t>
  </si>
  <si>
    <t>Ajax, ON   L1T 1P4</t>
  </si>
  <si>
    <t>791-6613</t>
  </si>
  <si>
    <t>Zellers Store #284</t>
  </si>
  <si>
    <t>100 Kingston RD</t>
  </si>
  <si>
    <t>Durham Centre</t>
  </si>
  <si>
    <t>L1Z 1G1</t>
  </si>
  <si>
    <t>Ajax, ON   L1Z 1G1</t>
  </si>
  <si>
    <t>337-4291</t>
  </si>
  <si>
    <t>Zellers Store #3</t>
  </si>
  <si>
    <t>100 Kingston Rd</t>
  </si>
  <si>
    <t>Durham Cantre</t>
  </si>
  <si>
    <t>689-5022</t>
  </si>
  <si>
    <t>Ferret Aid Society c/o Lynn Beckley</t>
  </si>
  <si>
    <t>48 Booth Cres.</t>
  </si>
  <si>
    <t>L1Z 1H8</t>
  </si>
  <si>
    <t>Ajax, ON   L1Z 1H8</t>
  </si>
  <si>
    <t>986-7136</t>
  </si>
  <si>
    <t>Lynn</t>
  </si>
  <si>
    <t>48 Booth Crescent</t>
  </si>
  <si>
    <t>312-2268</t>
  </si>
  <si>
    <t>HOCO - Entertainment &amp; Resorts</t>
  </si>
  <si>
    <t>Box 60</t>
  </si>
  <si>
    <t>4960 Clifton Hill</t>
  </si>
  <si>
    <t>L2E 6S8</t>
  </si>
  <si>
    <t>Niagra Falls, ON   L2E 6S8</t>
  </si>
  <si>
    <t>552-4703</t>
  </si>
  <si>
    <t>Blue Moose Gifts</t>
  </si>
  <si>
    <t>4945 Clifton Hill</t>
  </si>
  <si>
    <t>L2G 3NS</t>
  </si>
  <si>
    <t>Niagara Falls, ON   L2G 3NS</t>
  </si>
  <si>
    <t>973-6848</t>
  </si>
  <si>
    <t>Cascade Gifts Marriott Hotel</t>
  </si>
  <si>
    <t>6740 Fallsview Blvd N</t>
  </si>
  <si>
    <t>L2G 3W6</t>
  </si>
  <si>
    <t>Niagara Falls, ON   L2G 3W6</t>
  </si>
  <si>
    <t>347-5490</t>
  </si>
  <si>
    <t>OK Gift Shop</t>
  </si>
  <si>
    <t>6683 Fallsview Blvd.</t>
  </si>
  <si>
    <t>L2G 7G1</t>
  </si>
  <si>
    <t>Naigara Falls, ON   L2G 7G1</t>
  </si>
  <si>
    <t>939-6672</t>
  </si>
  <si>
    <t>BARGAIN 1 2 3</t>
  </si>
  <si>
    <t>4933 Clifton Hill</t>
  </si>
  <si>
    <t>L2J 4H4</t>
  </si>
  <si>
    <t>Niagara Falls, ON   L2J 4H4</t>
  </si>
  <si>
    <t>973-4863</t>
  </si>
  <si>
    <t>Arlies</t>
  </si>
  <si>
    <t>17 Keefer Road</t>
  </si>
  <si>
    <t>L2M 6K4</t>
  </si>
  <si>
    <t>St Catherines, ON   L2M 6K4</t>
  </si>
  <si>
    <t>Ken Cameron</t>
  </si>
  <si>
    <t>197 Dorchester Blvd #201</t>
  </si>
  <si>
    <t>L2M 7V7</t>
  </si>
  <si>
    <t>St Catherines, ON   L2M 7V7</t>
  </si>
  <si>
    <t>Buck or Two #385</t>
  </si>
  <si>
    <t>420 Vansickle Road</t>
  </si>
  <si>
    <t>L2R 6P9</t>
  </si>
  <si>
    <t>St.Catherines, ON   L2R 6P9</t>
  </si>
  <si>
    <t>905-1464</t>
  </si>
  <si>
    <t>St. Catherines Museum</t>
  </si>
  <si>
    <t>Box 3012</t>
  </si>
  <si>
    <t>1932 Welland Canals Parkway</t>
  </si>
  <si>
    <t>L2R 7C2</t>
  </si>
  <si>
    <t>St Catherines, ON   L2R 7C2</t>
  </si>
  <si>
    <t>802-5828</t>
  </si>
  <si>
    <t>Dell IDA -St.Catharines</t>
  </si>
  <si>
    <t>111 Queenston Rd</t>
  </si>
  <si>
    <t>L2R2Z5</t>
  </si>
  <si>
    <t>St. Catharines, ON   L2R2Z5</t>
  </si>
  <si>
    <t>774-1158</t>
  </si>
  <si>
    <t>Neat Stuff</t>
  </si>
  <si>
    <t>221 Glendale Avenue Street</t>
  </si>
  <si>
    <t>L2T 2K9</t>
  </si>
  <si>
    <t>St. Catherines, ON   L2T 2K9</t>
  </si>
  <si>
    <t>888-2500</t>
  </si>
  <si>
    <t>The Red Door</t>
  </si>
  <si>
    <t>45 Front Street S</t>
  </si>
  <si>
    <t>L2V 1W8</t>
  </si>
  <si>
    <t>Thorold, ON   L2V 1W8</t>
  </si>
  <si>
    <t>878-3810</t>
  </si>
  <si>
    <t>Shoppers Drug Mart -0795</t>
  </si>
  <si>
    <t>815 Ontario St</t>
  </si>
  <si>
    <t>L3B 5V6</t>
  </si>
  <si>
    <t>Welland, ON   L3B 5V6</t>
  </si>
  <si>
    <t>935-5473</t>
  </si>
  <si>
    <t>Lewis &amp; Krall Pharmacy</t>
  </si>
  <si>
    <t>325 Thorold Rd</t>
  </si>
  <si>
    <t>L3C 3W4</t>
  </si>
  <si>
    <t>Welland, ON   L3C 3W4</t>
  </si>
  <si>
    <t>638-8390</t>
  </si>
  <si>
    <t>Shoppers Drug Mart # 788</t>
  </si>
  <si>
    <t>111 Clarence Street West</t>
  </si>
  <si>
    <t>L3K 3G2</t>
  </si>
  <si>
    <t>Port Colborne, ON   L3K 3G2</t>
  </si>
  <si>
    <t>730-6260</t>
  </si>
  <si>
    <t>WASHED ASHORE</t>
  </si>
  <si>
    <t>224 West Street</t>
  </si>
  <si>
    <t>L3K 4E3</t>
  </si>
  <si>
    <t>Port Colborne, ON   L3K 4E3</t>
  </si>
  <si>
    <t>239-6670</t>
  </si>
  <si>
    <t>BOGGIO PHARMACY</t>
  </si>
  <si>
    <t>200 catherine street</t>
  </si>
  <si>
    <t>L3K 4K8</t>
  </si>
  <si>
    <t>Port Colbourne, ON   L3K 4K8</t>
  </si>
  <si>
    <t>The Chemist Pharmacy</t>
  </si>
  <si>
    <t>27 Wootten Way North</t>
  </si>
  <si>
    <t>L3P 2Y2</t>
  </si>
  <si>
    <t>Markham, ON   L3P 2Y2</t>
  </si>
  <si>
    <t>809-2395</t>
  </si>
  <si>
    <t>Independent Need Centre</t>
  </si>
  <si>
    <t>3415 14th Ave Unit B</t>
  </si>
  <si>
    <t>L3R 0H3</t>
  </si>
  <si>
    <t>Markham, ON   L3R 0H3</t>
  </si>
  <si>
    <t>957-8944</t>
  </si>
  <si>
    <t>Queen's Pantry</t>
  </si>
  <si>
    <t>176-C Main St.</t>
  </si>
  <si>
    <t>L3R 2G9</t>
  </si>
  <si>
    <t>Unionville, ON   L3R 2G9</t>
  </si>
  <si>
    <t>276-6722</t>
  </si>
  <si>
    <t>One's Better Living</t>
  </si>
  <si>
    <t>100-102 Ferrier Street</t>
  </si>
  <si>
    <t>L3R 2Z5</t>
  </si>
  <si>
    <t>Markham, ON   L3R 2Z5</t>
  </si>
  <si>
    <t>Black Photo Corporation</t>
  </si>
  <si>
    <t>371 Gough Road</t>
  </si>
  <si>
    <t>L3R 4B6</t>
  </si>
  <si>
    <t>Markham, ON   L3R 4B6</t>
  </si>
  <si>
    <t>892-9390</t>
  </si>
  <si>
    <t>Kojak Promotions</t>
  </si>
  <si>
    <t>25 Austin Drive</t>
  </si>
  <si>
    <t>L3R 8H4</t>
  </si>
  <si>
    <t>Markham, ON   L3R 8H4</t>
  </si>
  <si>
    <t>823-9960</t>
  </si>
  <si>
    <t>VARLEYS LADIES SHOP</t>
  </si>
  <si>
    <t>67 MISSISSAUGA STREET EAST</t>
  </si>
  <si>
    <t>L3V 1V4</t>
  </si>
  <si>
    <t>ORILLIA, ON   L3V 1V4</t>
  </si>
  <si>
    <t>630-1499</t>
  </si>
  <si>
    <t>Mariposa Market</t>
  </si>
  <si>
    <t>109 Mississaga St. East</t>
  </si>
  <si>
    <t>L3V 1V6</t>
  </si>
  <si>
    <t>ORILLIA, ON   L3V 1V6</t>
  </si>
  <si>
    <t>869-3934</t>
  </si>
  <si>
    <t>Southlake Regional Health Centre</t>
  </si>
  <si>
    <t>Attn: Gift Shop</t>
  </si>
  <si>
    <t>596 Davis Drive</t>
  </si>
  <si>
    <t>L3Y 2P9</t>
  </si>
  <si>
    <t>Newmarket, ON   L3Y 2P9</t>
  </si>
  <si>
    <t>390-6079</t>
  </si>
  <si>
    <t>Buck or Two</t>
  </si>
  <si>
    <t>18126 Younge Street</t>
  </si>
  <si>
    <t>L3Y 4V8</t>
  </si>
  <si>
    <t>Newmarket, ON   L3Y 4V8</t>
  </si>
  <si>
    <t>664-4721</t>
  </si>
  <si>
    <t>Hallmark Cards</t>
  </si>
  <si>
    <t>17600 Yonge Street</t>
  </si>
  <si>
    <t>Upper Canada Mall</t>
  </si>
  <si>
    <t>L3Y 4Z1</t>
  </si>
  <si>
    <t>Newmarket, ON   L3Y 4Z1</t>
  </si>
  <si>
    <t>Buck or Two #534</t>
  </si>
  <si>
    <t>9325 Yonge Street</t>
  </si>
  <si>
    <t>L4C 0A8</t>
  </si>
  <si>
    <t>Richmond Hill, ON   L4C 0A8</t>
  </si>
  <si>
    <t>129-5203</t>
  </si>
  <si>
    <t>Collectables Direct Inc</t>
  </si>
  <si>
    <t>360 Newkirk Road North</t>
  </si>
  <si>
    <t>L4C 3G7</t>
  </si>
  <si>
    <t>Richmond Hill, ON   L4C 3G7</t>
  </si>
  <si>
    <t>898-2912</t>
  </si>
  <si>
    <t>York Central Hospital</t>
  </si>
  <si>
    <t>10 Trench Street</t>
  </si>
  <si>
    <t>L4C 4Z3</t>
  </si>
  <si>
    <t>Richmond Hill, ON   L4C 4Z3</t>
  </si>
  <si>
    <t>329-1233</t>
  </si>
  <si>
    <t>Charming Accents</t>
  </si>
  <si>
    <t>302 Wellington St. E</t>
  </si>
  <si>
    <t>L4G 1J5</t>
  </si>
  <si>
    <t>Aurora, ON   L4G 1J5</t>
  </si>
  <si>
    <t>842-8264</t>
  </si>
  <si>
    <t>Hazeldene House</t>
  </si>
  <si>
    <t>15117 Young St.</t>
  </si>
  <si>
    <t>L4G 1M3</t>
  </si>
  <si>
    <t>Aurora, ON   L4G 1M3</t>
  </si>
  <si>
    <t>841-1249</t>
  </si>
  <si>
    <t>99 Cents World Inc</t>
  </si>
  <si>
    <t>800 Steeles Ave West</t>
  </si>
  <si>
    <t>L4J 8C2</t>
  </si>
  <si>
    <t>Vaughan, ON   L4J 8C2</t>
  </si>
  <si>
    <t>625-7316</t>
  </si>
  <si>
    <t>Mister Keys Ltd</t>
  </si>
  <si>
    <t>161 North Rivermede Rd</t>
  </si>
  <si>
    <t>Unit - 5</t>
  </si>
  <si>
    <t>L4K 2V3</t>
  </si>
  <si>
    <t>Concord, ON   L4K 2V3</t>
  </si>
  <si>
    <t>751-1393</t>
  </si>
  <si>
    <t>Temtex - Samples</t>
  </si>
  <si>
    <t>140 Snow Blvd</t>
  </si>
  <si>
    <t>L4K 4C1</t>
  </si>
  <si>
    <t>Vaughan, ON   L4K 4C1</t>
  </si>
  <si>
    <t>432-9839</t>
  </si>
  <si>
    <t>Temtex Ind Usa</t>
  </si>
  <si>
    <t>140 Snow Blvd Unit #3</t>
  </si>
  <si>
    <t>408-8352</t>
  </si>
  <si>
    <t>NEUTRANO AR- CAN</t>
  </si>
  <si>
    <t>255 Spinnakerway Unit #3</t>
  </si>
  <si>
    <t>L4K 4J1</t>
  </si>
  <si>
    <t>Vaughan, ON   L4K 4J1</t>
  </si>
  <si>
    <t>978-6062</t>
  </si>
  <si>
    <t>Extreme  Retail Inc</t>
  </si>
  <si>
    <t>8200 Jane St.</t>
  </si>
  <si>
    <t>L4K 5A7</t>
  </si>
  <si>
    <t>Concord, ON   L4K 5A7</t>
  </si>
  <si>
    <t>898-4897</t>
  </si>
  <si>
    <t>DOMAIRS HOME FASHIONS &amp; GIFTS</t>
  </si>
  <si>
    <t>3300 RUTHERFORD ROAD</t>
  </si>
  <si>
    <t>BLDG. B UNIT 7</t>
  </si>
  <si>
    <t>L4K 5Z2</t>
  </si>
  <si>
    <t>Vaughan, ON   L4K 5Z2</t>
  </si>
  <si>
    <t>647-5757</t>
  </si>
  <si>
    <t>Canadian Tire # 237</t>
  </si>
  <si>
    <t>3850 Hwy #7 &amp; Weston Road</t>
  </si>
  <si>
    <t>L4L 1A6</t>
  </si>
  <si>
    <t>Woodbridge, ON   L4L 1A6</t>
  </si>
  <si>
    <t>876-6766</t>
  </si>
  <si>
    <t>Milano Concepts Inc.</t>
  </si>
  <si>
    <t>129 Rowntree Dairy Rd, Unit #2</t>
  </si>
  <si>
    <t>L4L 6C9</t>
  </si>
  <si>
    <t>Vaughan, ON   L4L 6C9</t>
  </si>
  <si>
    <t>431-5119</t>
  </si>
  <si>
    <t>THE CLOTHES GARDEN</t>
  </si>
  <si>
    <t>117 DUNLOP ST. E</t>
  </si>
  <si>
    <t>L4M 146</t>
  </si>
  <si>
    <t>BARRIE, ON   L4M 146</t>
  </si>
  <si>
    <t>511-1254</t>
  </si>
  <si>
    <t>Victona'a Gift Shop</t>
  </si>
  <si>
    <t>201 Georgian Drive</t>
  </si>
  <si>
    <t>Royal Victoria hospital</t>
  </si>
  <si>
    <t>L4M 6M2</t>
  </si>
  <si>
    <t>BARRIE, ON   L4M 6M2</t>
  </si>
  <si>
    <t>329-3528</t>
  </si>
  <si>
    <t>Buck or Two #251</t>
  </si>
  <si>
    <t>37 Molson Park Dr.</t>
  </si>
  <si>
    <t>L4N 9H5</t>
  </si>
  <si>
    <t>BARRIE, ON   L4N 9H5</t>
  </si>
  <si>
    <t>260-4098</t>
  </si>
  <si>
    <t>Buck or Two #361</t>
  </si>
  <si>
    <t>443 The Queenway South</t>
  </si>
  <si>
    <t>L4P 2C9</t>
  </si>
  <si>
    <t>Keswick, ON   L4P 2C9</t>
  </si>
  <si>
    <t>967-4637</t>
  </si>
  <si>
    <t>The Bargain Shop Holdings Inc</t>
  </si>
  <si>
    <t>6877 Goreway Drive, Suite #3</t>
  </si>
  <si>
    <t>L4V 1L9</t>
  </si>
  <si>
    <t>Mississauga, ON   L4V 1L9</t>
  </si>
  <si>
    <t>841-5529</t>
  </si>
  <si>
    <t>Animal House</t>
  </si>
  <si>
    <t>3688 Nashua Drive, Unit #9</t>
  </si>
  <si>
    <t>L4V 1M5</t>
  </si>
  <si>
    <t>Mississauga, ON   L4V 1M5</t>
  </si>
  <si>
    <t>727-9217</t>
  </si>
  <si>
    <t>Temtex</t>
  </si>
  <si>
    <t>6815 Rexwood Rd.</t>
  </si>
  <si>
    <t>Unit-5</t>
  </si>
  <si>
    <t>L4V 1S4</t>
  </si>
  <si>
    <t>Mississauga, ON   L4V 1S4</t>
  </si>
  <si>
    <t>636-6316</t>
  </si>
  <si>
    <t>Samples, Temtex Industries Inc.</t>
  </si>
  <si>
    <t>6815 Rexwood Road</t>
  </si>
  <si>
    <t>328-7497</t>
  </si>
  <si>
    <t>Meleca Jewellery Inc</t>
  </si>
  <si>
    <t>377 Burnhauthrope Rd East</t>
  </si>
  <si>
    <t>Centrel Parkway Mall</t>
  </si>
  <si>
    <t>L5A 3Y1</t>
  </si>
  <si>
    <t>Mississauga, ON   L5A 3Y1</t>
  </si>
  <si>
    <t>699-8517</t>
  </si>
  <si>
    <t>SDM - 0776</t>
  </si>
  <si>
    <t>2500 Hurontario St</t>
  </si>
  <si>
    <t>L5B 1N4</t>
  </si>
  <si>
    <t>Mississauga, ON   L5B 1N4</t>
  </si>
  <si>
    <t>655-4620</t>
  </si>
  <si>
    <t>Zellers Store #279</t>
  </si>
  <si>
    <t>100 City Centre Drive #200</t>
  </si>
  <si>
    <t>Mississauga Sqaure One</t>
  </si>
  <si>
    <t>L5B 3R1</t>
  </si>
  <si>
    <t>Mississauga, ON   L5B 3R1</t>
  </si>
  <si>
    <t>Zellers Store #136</t>
  </si>
  <si>
    <t>1131 Dundas St. West</t>
  </si>
  <si>
    <t>Westdale Plaza</t>
  </si>
  <si>
    <t>L5C 1C5</t>
  </si>
  <si>
    <t>Mississauga, ON   L5C 1C5</t>
  </si>
  <si>
    <t>813-9859</t>
  </si>
  <si>
    <t>Impressionable Gifts</t>
  </si>
  <si>
    <t>74 Lakeshore Rd East</t>
  </si>
  <si>
    <t>L5G 1E1</t>
  </si>
  <si>
    <t>Mississauga, ON   L5G 1E1</t>
  </si>
  <si>
    <t>278-4386</t>
  </si>
  <si>
    <t>Wowy Zowy Company</t>
  </si>
  <si>
    <t>1764 Lakeshore Rd W.</t>
  </si>
  <si>
    <t>L5J 1J3</t>
  </si>
  <si>
    <t>Mississauga, ON   L5J 1J3</t>
  </si>
  <si>
    <t>597-8910</t>
  </si>
  <si>
    <t>Park Royal Home Hardware</t>
  </si>
  <si>
    <t>2425 Turscott Dr.</t>
  </si>
  <si>
    <t>Royal Plaza</t>
  </si>
  <si>
    <t>L5J 2B4</t>
  </si>
  <si>
    <t>Mississauga, ON   L5J 2B4</t>
  </si>
  <si>
    <t>722-2988</t>
  </si>
  <si>
    <t>Courtesy IDA Pharmacy</t>
  </si>
  <si>
    <t>1603 Clarkson Road North</t>
  </si>
  <si>
    <t>L5J 2X1</t>
  </si>
  <si>
    <t>Mississauga, ON   L5J 2X1</t>
  </si>
  <si>
    <t>403-2434</t>
  </si>
  <si>
    <t>Zellers Store #327</t>
  </si>
  <si>
    <t>2225 Erin Mills Pkwy</t>
  </si>
  <si>
    <t>Sheridan Mall</t>
  </si>
  <si>
    <t>L5K 1V1</t>
  </si>
  <si>
    <t>Mississauga, ON   L5K 1V1</t>
  </si>
  <si>
    <t>746-2490</t>
  </si>
  <si>
    <t>SDM - 1057</t>
  </si>
  <si>
    <t>3476 Glen Erin Drive</t>
  </si>
  <si>
    <t>L5L 3R4</t>
  </si>
  <si>
    <t>Mississauga, ON   L5L 3R4</t>
  </si>
  <si>
    <t>415-9200</t>
  </si>
  <si>
    <t>Royal Touch</t>
  </si>
  <si>
    <t>377 Burnhamthorpe Road</t>
  </si>
  <si>
    <t>L5L 3R7</t>
  </si>
  <si>
    <t>Mississauga, ON   L5L 3R7</t>
  </si>
  <si>
    <t>335-8035</t>
  </si>
  <si>
    <t>Zellers Store #292</t>
  </si>
  <si>
    <t>5100 Erin Mills Parkway</t>
  </si>
  <si>
    <t>Erin Mills Town Centre</t>
  </si>
  <si>
    <t>L5M4Z5</t>
  </si>
  <si>
    <t>Mississauga, ON   L5M4Z5</t>
  </si>
  <si>
    <t>984-8894</t>
  </si>
  <si>
    <t>Garfield/Hallmark-LeighlandAveOakville</t>
  </si>
  <si>
    <t>15-6400 Millcreek Dr.</t>
  </si>
  <si>
    <t>Unit 412 M</t>
  </si>
  <si>
    <t>L5N 3E7</t>
  </si>
  <si>
    <t>Mississauga, ON   L5N 3E7</t>
  </si>
  <si>
    <t>827-4454</t>
  </si>
  <si>
    <t>Garfield</t>
  </si>
  <si>
    <t>6400 Millcreek Dr.</t>
  </si>
  <si>
    <t>Unit 15</t>
  </si>
  <si>
    <t>748-4350</t>
  </si>
  <si>
    <t>Treasures</t>
  </si>
  <si>
    <t>3922 Pondview Way</t>
  </si>
  <si>
    <t>L5N 8V8</t>
  </si>
  <si>
    <t>Mississauga, ON   L5N 8V8</t>
  </si>
  <si>
    <t>828-9485</t>
  </si>
  <si>
    <t>MS IMAN VOOSEF</t>
  </si>
  <si>
    <t>31 Queen Street Unit 11</t>
  </si>
  <si>
    <t>L5P 1A2</t>
  </si>
  <si>
    <t>MISSISAUGA, ON   L5P 1A2</t>
  </si>
  <si>
    <t>281-1216</t>
  </si>
  <si>
    <t>Shopping Channel</t>
  </si>
  <si>
    <t>59 Ambassador Drive</t>
  </si>
  <si>
    <t>L5T 2P9</t>
  </si>
  <si>
    <t>Mississauga, ON   L5T 2P9</t>
  </si>
  <si>
    <t>577-3329</t>
  </si>
  <si>
    <t>Shopper Drug Mart #902</t>
  </si>
  <si>
    <t>7070 Mclaughlin Road</t>
  </si>
  <si>
    <t>L5W 1W7</t>
  </si>
  <si>
    <t>Mississauga, ON   L5W 1W7</t>
  </si>
  <si>
    <t>918-2325</t>
  </si>
  <si>
    <t>Good Times</t>
  </si>
  <si>
    <t>240 Leighland Ave</t>
  </si>
  <si>
    <t>Oakville Place Mall</t>
  </si>
  <si>
    <t>L6H 3H6</t>
  </si>
  <si>
    <t>Oakville, ON   L6H 3H6</t>
  </si>
  <si>
    <t>258-4760</t>
  </si>
  <si>
    <t>Post In Village Hair Salon</t>
  </si>
  <si>
    <t>203 Georgian Drive</t>
  </si>
  <si>
    <t>L6H 7H9</t>
  </si>
  <si>
    <t>Oakville, ON   L6H 7H9</t>
  </si>
  <si>
    <t>145-8448</t>
  </si>
  <si>
    <t>Avante Boutique</t>
  </si>
  <si>
    <t>312 Lakeshore Rd East</t>
  </si>
  <si>
    <t>L6J 1J2</t>
  </si>
  <si>
    <t>Oakville, ON   L6J 1J2</t>
  </si>
  <si>
    <t>953-5547</t>
  </si>
  <si>
    <t>Roasting Apple</t>
  </si>
  <si>
    <t>287 lakeshore Rd. E.</t>
  </si>
  <si>
    <t>L6J 1J3</t>
  </si>
  <si>
    <t>Oakville, ON   L6J 1J3</t>
  </si>
  <si>
    <t>646-6728</t>
  </si>
  <si>
    <t>Pinocchio's Pick Of The Crop</t>
  </si>
  <si>
    <t>334 Lakeshore Rd East</t>
  </si>
  <si>
    <t>Unit #2</t>
  </si>
  <si>
    <t>L6J 1J6</t>
  </si>
  <si>
    <t>Oakville, ON   L6J 1J6</t>
  </si>
  <si>
    <t>Rosewater Spa</t>
  </si>
  <si>
    <t>156 Chruch Street</t>
  </si>
  <si>
    <t>L6J 1M9</t>
  </si>
  <si>
    <t>Oakville, ON   L6J 1M9</t>
  </si>
  <si>
    <t>653-5281</t>
  </si>
  <si>
    <t>House of Cigars</t>
  </si>
  <si>
    <t>117 Cross Ave.</t>
  </si>
  <si>
    <t>L6J 2W7</t>
  </si>
  <si>
    <t>Oakville, ON   L6J 2W7</t>
  </si>
  <si>
    <t>618-2058</t>
  </si>
  <si>
    <t>Oakville Trafalgar Hospital</t>
  </si>
  <si>
    <t>327 Reynold St</t>
  </si>
  <si>
    <t>Gift Shop</t>
  </si>
  <si>
    <t>L6J 3L7</t>
  </si>
  <si>
    <t>Oakville, ON   L6J 3L7</t>
  </si>
  <si>
    <t>230-9090</t>
  </si>
  <si>
    <t>Cadeau Special</t>
  </si>
  <si>
    <t>271 Cornwall Rd</t>
  </si>
  <si>
    <t>L6J 7Z5</t>
  </si>
  <si>
    <t>Oakville, ON   L6J 7Z5</t>
  </si>
  <si>
    <t>230-2074</t>
  </si>
  <si>
    <t>Zellers Store #328</t>
  </si>
  <si>
    <t>1455 Rebecca St</t>
  </si>
  <si>
    <t>Hopedale Plaza</t>
  </si>
  <si>
    <t>L6L 1Z9</t>
  </si>
  <si>
    <t>Oakville, ON   L6L 1Z9</t>
  </si>
  <si>
    <t>914-8141</t>
  </si>
  <si>
    <t>Call-Dent Inc</t>
  </si>
  <si>
    <t>2390 Wyecroft Rd #6</t>
  </si>
  <si>
    <t>L6L 6M8</t>
  </si>
  <si>
    <t>Oakville, ON   L6L 6M8</t>
  </si>
  <si>
    <t>139-2219</t>
  </si>
  <si>
    <t>Zellers Store #499</t>
  </si>
  <si>
    <t>80 Great Lakes Drive</t>
  </si>
  <si>
    <t>Trinity Common Mall</t>
  </si>
  <si>
    <t>L6R 2K7</t>
  </si>
  <si>
    <t>Brampton, ON   L6R 2K7</t>
  </si>
  <si>
    <t>720-1665</t>
  </si>
  <si>
    <t>Zellers Store #258</t>
  </si>
  <si>
    <t>25 Peel Centre Drive</t>
  </si>
  <si>
    <t>Bramalea City Centre</t>
  </si>
  <si>
    <t>L6T 3R5</t>
  </si>
  <si>
    <t>Brampton, ON   L6T 3R5</t>
  </si>
  <si>
    <t>697-9178</t>
  </si>
  <si>
    <t>Zellers</t>
  </si>
  <si>
    <t>8875 Torbram  Road</t>
  </si>
  <si>
    <t>L6T 3V9</t>
  </si>
  <si>
    <t>Brampton, ON   L6T 3V9</t>
  </si>
  <si>
    <t>367-6888</t>
  </si>
  <si>
    <t>Herbies - 5001</t>
  </si>
  <si>
    <t>150 West Drive</t>
  </si>
  <si>
    <t>L6T 4P9</t>
  </si>
  <si>
    <t>Brampton, ON   L6T 4P9</t>
  </si>
  <si>
    <t>652-7266</t>
  </si>
  <si>
    <t>Zellers Store #146</t>
  </si>
  <si>
    <t>227 Vodden St</t>
  </si>
  <si>
    <t>Centennial Mall</t>
  </si>
  <si>
    <t>L6V 1N2</t>
  </si>
  <si>
    <t>Brampton, ON   L6V 1N2</t>
  </si>
  <si>
    <t>402-8126</t>
  </si>
  <si>
    <t>Dollar Joint</t>
  </si>
  <si>
    <t>1710305 Ontario Ltd.</t>
  </si>
  <si>
    <t>227 Vodden Street East</t>
  </si>
  <si>
    <t>356-3167</t>
  </si>
  <si>
    <t>SDM - 705</t>
  </si>
  <si>
    <t>160 Main St.</t>
  </si>
  <si>
    <t>L6W 2E1</t>
  </si>
  <si>
    <t>Brampton, ON   L6W 2E1</t>
  </si>
  <si>
    <t>696-6657</t>
  </si>
  <si>
    <t>Shopper Drug Mart #1093</t>
  </si>
  <si>
    <t>25 Great Lakes Drive</t>
  </si>
  <si>
    <t>L6W 3C9</t>
  </si>
  <si>
    <t>Brampton, ON   L6W 3C9</t>
  </si>
  <si>
    <t>242-4335</t>
  </si>
  <si>
    <t>Zellers Store #326</t>
  </si>
  <si>
    <t>40 steeles Ave W.</t>
  </si>
  <si>
    <t>Shoppers World</t>
  </si>
  <si>
    <t>L6Y 1N9</t>
  </si>
  <si>
    <t>Brampton, ON   L6Y 1N9</t>
  </si>
  <si>
    <t>594-5066</t>
  </si>
  <si>
    <t>Guardian Drugs Caledon East</t>
  </si>
  <si>
    <t>15771 Airport Road</t>
  </si>
  <si>
    <t>L7C 1K2</t>
  </si>
  <si>
    <t>Caledon East, ON   L7C 1K2</t>
  </si>
  <si>
    <t>Hallmark - Bolton</t>
  </si>
  <si>
    <t>40 McEwan Drive East</t>
  </si>
  <si>
    <t>First Prosho</t>
  </si>
  <si>
    <t>L7E 2Y3</t>
  </si>
  <si>
    <t>Bolton, ON   L7E 2Y3</t>
  </si>
  <si>
    <t>935-2076</t>
  </si>
  <si>
    <t>SDM - 707</t>
  </si>
  <si>
    <t>290 Guelph St.</t>
  </si>
  <si>
    <t>L7G 4S8</t>
  </si>
  <si>
    <t>Georgetown, ON   L7G 4S8</t>
  </si>
  <si>
    <t>Zellers Store #487</t>
  </si>
  <si>
    <t>2000 Appleby Line</t>
  </si>
  <si>
    <t>Millcroft Centre</t>
  </si>
  <si>
    <t>L7L 6M5</t>
  </si>
  <si>
    <t>Burlington, ON   L7L 6M5</t>
  </si>
  <si>
    <t>468-3973</t>
  </si>
  <si>
    <t>Mount Royal IDA</t>
  </si>
  <si>
    <t>2407 Mount Forest Dr</t>
  </si>
  <si>
    <t>L7P 1H4</t>
  </si>
  <si>
    <t>Burlington, ON   L7P 1H4</t>
  </si>
  <si>
    <t>Maggie May</t>
  </si>
  <si>
    <t>1505 Guelph Line</t>
  </si>
  <si>
    <t>L7P 3B6</t>
  </si>
  <si>
    <t>Burlington, ON   L7P 3B6</t>
  </si>
  <si>
    <t>993-1755</t>
  </si>
  <si>
    <t>Just Bliss/Missy Macs</t>
  </si>
  <si>
    <t>777 Guelph Line</t>
  </si>
  <si>
    <t>Burlington Mall</t>
  </si>
  <si>
    <t>L7R 3N2</t>
  </si>
  <si>
    <t>Burlington, ON   L7R 3N2</t>
  </si>
  <si>
    <t>367-9397</t>
  </si>
  <si>
    <t>Cancraft Marketing</t>
  </si>
  <si>
    <t>8-2200 Glenwood</t>
  </si>
  <si>
    <t>L7R 4H1</t>
  </si>
  <si>
    <t>Burlington, ON   L7R 4H1</t>
  </si>
  <si>
    <t>959-1578</t>
  </si>
  <si>
    <t>Maple IDA</t>
  </si>
  <si>
    <t>573 Maple Ave</t>
  </si>
  <si>
    <t>L7S 1M7</t>
  </si>
  <si>
    <t>Burlington, ON   L7S 1M7</t>
  </si>
  <si>
    <t>430-2598</t>
  </si>
  <si>
    <t>920-6157</t>
  </si>
  <si>
    <t>Times Square</t>
  </si>
  <si>
    <t>900 Maple Ave</t>
  </si>
  <si>
    <t>Mapleview Mall</t>
  </si>
  <si>
    <t>L7S 2J8</t>
  </si>
  <si>
    <t>Burlington, ON   L7S 2J8</t>
  </si>
  <si>
    <t>271-1328</t>
  </si>
  <si>
    <t>Seredipity Hair &amp; Gift Design</t>
  </si>
  <si>
    <t>Accounts Payable</t>
  </si>
  <si>
    <t>127 Plain Rd. West</t>
  </si>
  <si>
    <t>L7T1G1</t>
  </si>
  <si>
    <t>Burlington, ON   L7T1G1</t>
  </si>
  <si>
    <t>75 Centennial Parkway</t>
  </si>
  <si>
    <t>Eastgate Mall</t>
  </si>
  <si>
    <t>L8E 2P2</t>
  </si>
  <si>
    <t>Hamilton, ON   L8E 2P2</t>
  </si>
  <si>
    <t>544-5924</t>
  </si>
  <si>
    <t>Crown Heights</t>
  </si>
  <si>
    <t>124 Ottawa Street  North</t>
  </si>
  <si>
    <t>L8H 3Z1</t>
  </si>
  <si>
    <t>Hamilton, ON   L8H 3Z1</t>
  </si>
  <si>
    <t>328-2991</t>
  </si>
  <si>
    <t>Dell IDA</t>
  </si>
  <si>
    <t>234 Parkdale Avenue North</t>
  </si>
  <si>
    <t>L8H 6X5</t>
  </si>
  <si>
    <t>Hamilton, ON   L8H 6X5</t>
  </si>
  <si>
    <t>453-6069</t>
  </si>
  <si>
    <t>134-5515</t>
  </si>
  <si>
    <t>Pharmasave #702</t>
  </si>
  <si>
    <t>13-1050 Paramount Dr.</t>
  </si>
  <si>
    <t>L8J 1P8</t>
  </si>
  <si>
    <t>Stoney Creek, ON   L8J 1P8</t>
  </si>
  <si>
    <t>111-4028</t>
  </si>
  <si>
    <t>387 Barton St. East</t>
  </si>
  <si>
    <t>L8L 2Y2</t>
  </si>
  <si>
    <t>Hamilton, ON   L8L 2Y2</t>
  </si>
  <si>
    <t>680-1738</t>
  </si>
  <si>
    <t>Dollaricious</t>
  </si>
  <si>
    <t>170 King Street East</t>
  </si>
  <si>
    <t>L8N 1B4</t>
  </si>
  <si>
    <t>Hamilton, ON   L8N 1B4</t>
  </si>
  <si>
    <t>966-2115</t>
  </si>
  <si>
    <t>St. Joseph's Volunteer Association</t>
  </si>
  <si>
    <t>50 Charlton Ave E</t>
  </si>
  <si>
    <t>Suite L002</t>
  </si>
  <si>
    <t>L8N 4A6</t>
  </si>
  <si>
    <t>Hamilton, ON   L8N 4A6</t>
  </si>
  <si>
    <t>350-1432</t>
  </si>
  <si>
    <t>Accent Your World</t>
  </si>
  <si>
    <t>2 King St. West, Unit #216</t>
  </si>
  <si>
    <t>World Jackson Square Mall</t>
  </si>
  <si>
    <t>L8P 1A1</t>
  </si>
  <si>
    <t>Hamilton, ON   L8P 1A1</t>
  </si>
  <si>
    <t>558-7535</t>
  </si>
  <si>
    <t>SDM-1053</t>
  </si>
  <si>
    <t>275 James St. N</t>
  </si>
  <si>
    <t>L8R 2L4</t>
  </si>
  <si>
    <t>Hamilton, ON   L8R 2L4</t>
  </si>
  <si>
    <t>114-5888</t>
  </si>
  <si>
    <t>Shoppers Drug Mart # 1043</t>
  </si>
  <si>
    <t>963 Fennell Avenue East</t>
  </si>
  <si>
    <t>L8T 1R1</t>
  </si>
  <si>
    <t>Hamilton, ON   L8T 1R1</t>
  </si>
  <si>
    <t>712 Mohawk Rd E.</t>
  </si>
  <si>
    <t>L8T 2P8</t>
  </si>
  <si>
    <t>Hamilton, ON   L8T 2P8</t>
  </si>
  <si>
    <t>501-9841</t>
  </si>
  <si>
    <t>Dell Pharmacy</t>
  </si>
  <si>
    <t>730 Upper James St</t>
  </si>
  <si>
    <t>L9C 2Z9</t>
  </si>
  <si>
    <t>Hamilton, ON   L9C 2Z9</t>
  </si>
  <si>
    <t>878-6105</t>
  </si>
  <si>
    <t>A Passion For Living Inc</t>
  </si>
  <si>
    <t>1090 Wilson St . W</t>
  </si>
  <si>
    <t>Unit - 1</t>
  </si>
  <si>
    <t>L9G 3K9</t>
  </si>
  <si>
    <t>Ancaster, ON   L9G 3K9</t>
  </si>
  <si>
    <t>353-1307</t>
  </si>
  <si>
    <t>Fitz and Co</t>
  </si>
  <si>
    <t>18 King St w</t>
  </si>
  <si>
    <t>L9H 1T5</t>
  </si>
  <si>
    <t>Dundas, ON   L9H 1T5</t>
  </si>
  <si>
    <t>398-1235</t>
  </si>
  <si>
    <t>Lukes Country Store</t>
  </si>
  <si>
    <t>Box 1019</t>
  </si>
  <si>
    <t>207 Queen Street</t>
  </si>
  <si>
    <t>L9L 1A8</t>
  </si>
  <si>
    <t>Port Perry, ON   L9L 1A8</t>
  </si>
  <si>
    <t>945-4473</t>
  </si>
  <si>
    <t>A.W. BROCK</t>
  </si>
  <si>
    <t>168 QUEEN sT</t>
  </si>
  <si>
    <t>L9L 1B8</t>
  </si>
  <si>
    <t>Port Perry, ON   L9L 1B8</t>
  </si>
  <si>
    <t>216-5494</t>
  </si>
  <si>
    <t>HENSHALL'S, LTD</t>
  </si>
  <si>
    <t>241 Quuens Street</t>
  </si>
  <si>
    <t>L9L 1B9</t>
  </si>
  <si>
    <t>Port Perry, ON   L9L 1B9</t>
  </si>
  <si>
    <t>Springridge Farm</t>
  </si>
  <si>
    <t>7256 Bell School Line</t>
  </si>
  <si>
    <t>L9T 2Y1</t>
  </si>
  <si>
    <t>Milton, ON   L9T 2Y1</t>
  </si>
  <si>
    <t>900-9576</t>
  </si>
  <si>
    <t>Collingwood G.M Hospital</t>
  </si>
  <si>
    <t>459 Hume ST</t>
  </si>
  <si>
    <t>L9Y 1W9</t>
  </si>
  <si>
    <t>Collingwood, ON   L9Y 1W9</t>
  </si>
  <si>
    <t>804-3492</t>
  </si>
  <si>
    <t>Mastermind Educational Technologies Inc</t>
  </si>
  <si>
    <t>465 Milner Avenue</t>
  </si>
  <si>
    <t>Units 4 - 7</t>
  </si>
  <si>
    <t>M1B 2K4</t>
  </si>
  <si>
    <t>Toronto, ON   M1B 2K4</t>
  </si>
  <si>
    <t>941-8305</t>
  </si>
  <si>
    <t>Pharmasave #639</t>
  </si>
  <si>
    <t>1152 Morningside Ave.</t>
  </si>
  <si>
    <t>M1B 3A4</t>
  </si>
  <si>
    <t>Scarborough, ON   M1B 3A4</t>
  </si>
  <si>
    <t>Toronto Zoo</t>
  </si>
  <si>
    <t>361 A Old Finch Ave Scarborough</t>
  </si>
  <si>
    <t>M1B 5K7</t>
  </si>
  <si>
    <t>Scarborough, ON   M1B 5K7</t>
  </si>
  <si>
    <t>588-9559</t>
  </si>
  <si>
    <t>Tapestry Gift Shop</t>
  </si>
  <si>
    <t>Scarborough Centenary Health Centre</t>
  </si>
  <si>
    <t>M1E 4B9</t>
  </si>
  <si>
    <t>Scarborough, ON   M1E 4B9</t>
  </si>
  <si>
    <t>166-2383</t>
  </si>
  <si>
    <t>Zellers Store #497</t>
  </si>
  <si>
    <t>3469 Lawerence Ave. East</t>
  </si>
  <si>
    <t>M1H 1B2</t>
  </si>
  <si>
    <t>Scarborough, ON   M1H 1B2</t>
  </si>
  <si>
    <t>360-6875</t>
  </si>
  <si>
    <t>Pharmasave - 721</t>
  </si>
  <si>
    <t>3485 Kingston Rd</t>
  </si>
  <si>
    <t>M1M 1R4</t>
  </si>
  <si>
    <t>Scarborough, ON   M1M 1R4</t>
  </si>
  <si>
    <t>919-2849</t>
  </si>
  <si>
    <t>Time Impec Inc</t>
  </si>
  <si>
    <t>21 Progress Ave Unit #15</t>
  </si>
  <si>
    <t>M1P 4S8</t>
  </si>
  <si>
    <t>Scarborough, ON   M1P 4S8</t>
  </si>
  <si>
    <t>781-2005</t>
  </si>
  <si>
    <t>Calderones</t>
  </si>
  <si>
    <t>2901 Bayview Avenue</t>
  </si>
  <si>
    <t>Bayview Village Shopping Centre</t>
  </si>
  <si>
    <t>M2K 1E6</t>
  </si>
  <si>
    <t>Toronto, ON   M2K 1E6</t>
  </si>
  <si>
    <t>611-6015</t>
  </si>
  <si>
    <t>6270 Youge Street</t>
  </si>
  <si>
    <t>Centerpoint Mall</t>
  </si>
  <si>
    <t>M2M 3X4</t>
  </si>
  <si>
    <t>North York, ON   M2M 3X4</t>
  </si>
  <si>
    <t>599-6264</t>
  </si>
  <si>
    <t>Your Dollar Store With More # 519</t>
  </si>
  <si>
    <t>5095 Yonge Street # C1</t>
  </si>
  <si>
    <t>Empress Walk</t>
  </si>
  <si>
    <t>M2N 6Z4</t>
  </si>
  <si>
    <t>Toronto, ON   M2N 6Z4</t>
  </si>
  <si>
    <t>326-3653</t>
  </si>
  <si>
    <t>THE NORTH WEST CO.</t>
  </si>
  <si>
    <t>77 Main St</t>
  </si>
  <si>
    <t>M3C 2R1</t>
  </si>
  <si>
    <t>Winnipeg, MB   M3C 2R1</t>
  </si>
  <si>
    <t>531-9880</t>
  </si>
  <si>
    <t>The North West Co.</t>
  </si>
  <si>
    <t>77 Main St.</t>
  </si>
  <si>
    <t>139-1433</t>
  </si>
  <si>
    <t>Party Packagers</t>
  </si>
  <si>
    <t>1604623 Ontario Limited</t>
  </si>
  <si>
    <t>67 Alexdon Road</t>
  </si>
  <si>
    <t>M3J 2B5</t>
  </si>
  <si>
    <t>Toronto, ON   M3J 2B5</t>
  </si>
  <si>
    <t>Zellers Store #254</t>
  </si>
  <si>
    <t>1700 Wilson Avenue</t>
  </si>
  <si>
    <t>North York Sheridan Mall</t>
  </si>
  <si>
    <t>M3L 1B2</t>
  </si>
  <si>
    <t>Downsview, ON   M3L 1B2</t>
  </si>
  <si>
    <t>435-9500</t>
  </si>
  <si>
    <t>Blessed Sacrament School</t>
  </si>
  <si>
    <t>24 Bedford Park</t>
  </si>
  <si>
    <t>M3M 1H9</t>
  </si>
  <si>
    <t>Toronto, ON   M3M 1H9</t>
  </si>
  <si>
    <t>515-5635</t>
  </si>
  <si>
    <t>Toronto And Region Conservation</t>
  </si>
  <si>
    <t>5 Shoreham Drive</t>
  </si>
  <si>
    <t>M3N 1S4</t>
  </si>
  <si>
    <t>Downsview, ON   M3N 1S4</t>
  </si>
  <si>
    <t>333-7909</t>
  </si>
  <si>
    <t>Zellers Store #237</t>
  </si>
  <si>
    <t>1 York Gate Blvd</t>
  </si>
  <si>
    <t>York Gate Mall</t>
  </si>
  <si>
    <t>M3N 3A1</t>
  </si>
  <si>
    <t>North York, ON   M3N 3A1</t>
  </si>
  <si>
    <t>264-8480</t>
  </si>
  <si>
    <t>Garfield Hallmark</t>
  </si>
  <si>
    <t>3401 Dufferin Street</t>
  </si>
  <si>
    <t>Yorkdale Mall</t>
  </si>
  <si>
    <t>Zellers Store #453</t>
  </si>
  <si>
    <t>3003 Danfordth Ave.</t>
  </si>
  <si>
    <t>Shopper World</t>
  </si>
  <si>
    <t>M4C 1N1</t>
  </si>
  <si>
    <t>Toronto, ON   M4C 1N1</t>
  </si>
  <si>
    <t>720-4848</t>
  </si>
  <si>
    <t>Set Me Free</t>
  </si>
  <si>
    <t>2130 Queen St. E</t>
  </si>
  <si>
    <t>M4E 1E3</t>
  </si>
  <si>
    <t>Toronto, ON   M4E 1E3</t>
  </si>
  <si>
    <t>366-8086</t>
  </si>
  <si>
    <t>Wrap It Up - Toronto</t>
  </si>
  <si>
    <t>660 Eglinton Ave E.</t>
  </si>
  <si>
    <t>M4G 2K2</t>
  </si>
  <si>
    <t>Toronto, ON   M4G 2K2</t>
  </si>
  <si>
    <t>538-9106</t>
  </si>
  <si>
    <t>THE CASUAL WAY</t>
  </si>
  <si>
    <t>2541 Yonge Street</t>
  </si>
  <si>
    <t>M4P 2H9</t>
  </si>
  <si>
    <t>Toronto, ON   M4P 2H9</t>
  </si>
  <si>
    <t>981-5723</t>
  </si>
  <si>
    <t>Little Party Shoppe</t>
  </si>
  <si>
    <t>2566 Yonge Street</t>
  </si>
  <si>
    <t>M4P 2J3</t>
  </si>
  <si>
    <t>Toronto, ON   M4P 2J3</t>
  </si>
  <si>
    <t>470-3723</t>
  </si>
  <si>
    <t>Canadian Tire  #102</t>
  </si>
  <si>
    <t>Attention: Flex Billing</t>
  </si>
  <si>
    <t>Box 770 Station K</t>
  </si>
  <si>
    <t>12011 Hwy 17 East</t>
  </si>
  <si>
    <t>P.O. Box 770 Station K</t>
  </si>
  <si>
    <t>M4P 2V8</t>
  </si>
  <si>
    <t>Toronto, ON   M4P 2V8</t>
  </si>
  <si>
    <t>339-1431</t>
  </si>
  <si>
    <t>Canadian Tire # 80</t>
  </si>
  <si>
    <t>2180 Yonge Street</t>
  </si>
  <si>
    <t>305-7209</t>
  </si>
  <si>
    <t>Canadian Tire # 262</t>
  </si>
  <si>
    <t>Box 770, Station K</t>
  </si>
  <si>
    <t>Canadian Tire Corporation Ltd</t>
  </si>
  <si>
    <t>12011 HWY 17 East</t>
  </si>
  <si>
    <t>M4P2V8</t>
  </si>
  <si>
    <t>Toronto, ON   M4P2V8</t>
  </si>
  <si>
    <t>897-6405</t>
  </si>
  <si>
    <t>Buck or Two #331</t>
  </si>
  <si>
    <t>415 The Westway</t>
  </si>
  <si>
    <t>M4R 2E4</t>
  </si>
  <si>
    <t>Etobicoke, ON   M4R 2E4</t>
  </si>
  <si>
    <t>533-7908</t>
  </si>
  <si>
    <t>Top Banana</t>
  </si>
  <si>
    <t>639 Mount Pleasant Road</t>
  </si>
  <si>
    <t>M4S 2M9</t>
  </si>
  <si>
    <t>Toronto, ON   M4S 2M9</t>
  </si>
  <si>
    <t>647-9250</t>
  </si>
  <si>
    <t>De Ritz</t>
  </si>
  <si>
    <t>20 Bloor St. E</t>
  </si>
  <si>
    <t>M4W 3G7</t>
  </si>
  <si>
    <t>Toronto, ON   M4W 3G7</t>
  </si>
  <si>
    <t>JACK FM</t>
  </si>
  <si>
    <t>777 Jarvis Street</t>
  </si>
  <si>
    <t>M4Y 3B7</t>
  </si>
  <si>
    <t>Toronto, ON   M4Y 3B7</t>
  </si>
  <si>
    <t>202-5618</t>
  </si>
  <si>
    <t>Toytown</t>
  </si>
  <si>
    <t>1754 Avenue Road.</t>
  </si>
  <si>
    <t>M5M 3Y9</t>
  </si>
  <si>
    <t>Toronto, ON   M5M 3Y9</t>
  </si>
  <si>
    <t>932-9628</t>
  </si>
  <si>
    <t>Rolo</t>
  </si>
  <si>
    <t>24 Bellair St.</t>
  </si>
  <si>
    <t>Store #6</t>
  </si>
  <si>
    <t>M5R 2C7</t>
  </si>
  <si>
    <t>Toronto, ON   M5R 2C7</t>
  </si>
  <si>
    <t>920-9877</t>
  </si>
  <si>
    <t>Cards and Presents</t>
  </si>
  <si>
    <t>245 Queen St. W.</t>
  </si>
  <si>
    <t>M5V 1Z4</t>
  </si>
  <si>
    <t>Toronto, ON   M5V 1Z4</t>
  </si>
  <si>
    <t>647-7265</t>
  </si>
  <si>
    <t>Zellers Store #463</t>
  </si>
  <si>
    <t>Dept 034 Cat 524</t>
  </si>
  <si>
    <t>M5W 3B9</t>
  </si>
  <si>
    <t>Toronto, ON   M5W 3B9</t>
  </si>
  <si>
    <t>376-3468</t>
  </si>
  <si>
    <t>Classica Imports Ltd</t>
  </si>
  <si>
    <t>229 Bridgeland Avenue</t>
  </si>
  <si>
    <t>M6A 1Y7</t>
  </si>
  <si>
    <t>Toronto, ON   M6A 1Y7</t>
  </si>
  <si>
    <t>991-8120</t>
  </si>
  <si>
    <t>Bowering</t>
  </si>
  <si>
    <t>80 Dufflaw Rd.</t>
  </si>
  <si>
    <t>M6A 2W1</t>
  </si>
  <si>
    <t>Toronto, ON   M6A 2W1</t>
  </si>
  <si>
    <t>239-5670</t>
  </si>
  <si>
    <t>T.W. Gilchirt Vending Ltd</t>
  </si>
  <si>
    <t>30 Bertal Road</t>
  </si>
  <si>
    <t>M6M 4M4</t>
  </si>
  <si>
    <t>Toronto, ON   M6M 4M4</t>
  </si>
  <si>
    <t>935-4472</t>
  </si>
  <si>
    <t>St. Joseph's Health Centre GIft Shop</t>
  </si>
  <si>
    <t>A/P Gift Shop</t>
  </si>
  <si>
    <t>30 The Queenway</t>
  </si>
  <si>
    <t>M6R 1B5</t>
  </si>
  <si>
    <t>Toronto, ON   M6R 1B5</t>
  </si>
  <si>
    <t>217-7229</t>
  </si>
  <si>
    <t>Rexall Pharmacy - 6916</t>
  </si>
  <si>
    <t>360 S. Lake Shore Blvd. W.</t>
  </si>
  <si>
    <t>M8W 1P5</t>
  </si>
  <si>
    <t>Etobicoke, ON   M8W 1P5</t>
  </si>
  <si>
    <t>718-3524</t>
  </si>
  <si>
    <t>270 The Kingsway St</t>
  </si>
  <si>
    <t>Humbertown Mall</t>
  </si>
  <si>
    <t>M9A 3T7</t>
  </si>
  <si>
    <t>Etobicoke, ON   M9A 3T7</t>
  </si>
  <si>
    <t>661-5830</t>
  </si>
  <si>
    <t>Pharma Plus 0869</t>
  </si>
  <si>
    <t>250 Weincott Dr.</t>
  </si>
  <si>
    <t>M9B 2R5</t>
  </si>
  <si>
    <t>Etobicoke, ON   M9B 2R5</t>
  </si>
  <si>
    <t>525-6047</t>
  </si>
  <si>
    <t>Gift Ideaz</t>
  </si>
  <si>
    <t>250 Wincott Dr</t>
  </si>
  <si>
    <t>M9R 2R5</t>
  </si>
  <si>
    <t>Toronto, ON   M9R 2R5</t>
  </si>
  <si>
    <t>684-5332</t>
  </si>
  <si>
    <t>William Osler Gift Shop</t>
  </si>
  <si>
    <t>101 Humber College Blvd</t>
  </si>
  <si>
    <t>M9V 1R8</t>
  </si>
  <si>
    <t>Etobicoke, ON   M9V 1R8</t>
  </si>
  <si>
    <t>171-2271</t>
  </si>
  <si>
    <t>LA Maison Gift &amp; Souvenirs</t>
  </si>
  <si>
    <t>801 Dixon RD</t>
  </si>
  <si>
    <t>Renaissance Hotel</t>
  </si>
  <si>
    <t>M9W 1J5</t>
  </si>
  <si>
    <t>Toronto, ON   M9W 1J5</t>
  </si>
  <si>
    <t>273-1877</t>
  </si>
  <si>
    <t>SDM - 857</t>
  </si>
  <si>
    <t>123 Rexdale Blvd.</t>
  </si>
  <si>
    <t>M9W 1P1</t>
  </si>
  <si>
    <t>Etobicoke, ON   M9W 1P1</t>
  </si>
  <si>
    <t>740-1965</t>
  </si>
  <si>
    <t>Good Time</t>
  </si>
  <si>
    <t>500 Rexdale Blvd</t>
  </si>
  <si>
    <t>Woodbine Centre</t>
  </si>
  <si>
    <t>M9W 6K5</t>
  </si>
  <si>
    <t>Etobicoke, ON   M9W 6K5</t>
  </si>
  <si>
    <t>314-9606</t>
  </si>
  <si>
    <t>Zellers Store #424</t>
  </si>
  <si>
    <t>952-8730</t>
  </si>
  <si>
    <t>MADAME ANGELO</t>
  </si>
  <si>
    <t>300 BOROUGH DRIVE</t>
  </si>
  <si>
    <t>UNIT 260-A</t>
  </si>
  <si>
    <t>MIP 4P5</t>
  </si>
  <si>
    <t>Port Perry, ON   MIP 4P5</t>
  </si>
  <si>
    <t>Cayuga I.D.A. Pharmacy</t>
  </si>
  <si>
    <t>18 Talbot St. East Cayuga</t>
  </si>
  <si>
    <t>N0A 1E0</t>
  </si>
  <si>
    <t>Cayuga, ON   N0A 1E0</t>
  </si>
  <si>
    <t>439-3684</t>
  </si>
  <si>
    <t>Laure-Linds Ladies Accessories</t>
  </si>
  <si>
    <t>334 Main Street</t>
  </si>
  <si>
    <t>N0A 1N0</t>
  </si>
  <si>
    <t>Port Dover, ON   N0A 1N0</t>
  </si>
  <si>
    <t>633-8176</t>
  </si>
  <si>
    <t>Rollstons</t>
  </si>
  <si>
    <t>414 Main Street</t>
  </si>
  <si>
    <t>Creative Baskets</t>
  </si>
  <si>
    <t>1441 King Street</t>
  </si>
  <si>
    <t>N0B 2N0</t>
  </si>
  <si>
    <t>St Jacobs, ON   N0B 2N0</t>
  </si>
  <si>
    <t>143-6601</t>
  </si>
  <si>
    <t>Taya Jewellers</t>
  </si>
  <si>
    <t>Box 611</t>
  </si>
  <si>
    <t>1382 King Street North</t>
  </si>
  <si>
    <t>St. Jacobs, ON   N0B 2N0</t>
  </si>
  <si>
    <t>724-6046</t>
  </si>
  <si>
    <t>Home Hardware</t>
  </si>
  <si>
    <t>34 Henty Street West</t>
  </si>
  <si>
    <t>701-4559</t>
  </si>
  <si>
    <t>Quaint Essentials Inc.</t>
  </si>
  <si>
    <t>Box 541</t>
  </si>
  <si>
    <t>7 Front Street</t>
  </si>
  <si>
    <t>371-2269</t>
  </si>
  <si>
    <t>PEAK thru my WINDOW</t>
  </si>
  <si>
    <t>17 Toronto St S.</t>
  </si>
  <si>
    <t>N0C 1H0</t>
  </si>
  <si>
    <t>Markdale, ON   N0C 1H0</t>
  </si>
  <si>
    <t>656-2647</t>
  </si>
  <si>
    <t>Heather's Fashion Boutique</t>
  </si>
  <si>
    <t>235 Josephine St.</t>
  </si>
  <si>
    <t>N0G 2W0</t>
  </si>
  <si>
    <t>Wingham, ON   N0G 2W0</t>
  </si>
  <si>
    <t>291-8644</t>
  </si>
  <si>
    <t>VINCENTS OF SOUTHHAMPTON</t>
  </si>
  <si>
    <t>box 343</t>
  </si>
  <si>
    <t>153 High St</t>
  </si>
  <si>
    <t>N0H 2L0</t>
  </si>
  <si>
    <t>Southhampton, ON   N0H 2L0</t>
  </si>
  <si>
    <t>Fifth Wheel Truck Stop</t>
  </si>
  <si>
    <t>3305 Dorchester Rd</t>
  </si>
  <si>
    <t>N0L 1G1</t>
  </si>
  <si>
    <t>Dorchester, ON   N0L 1G1</t>
  </si>
  <si>
    <t>724-1540</t>
  </si>
  <si>
    <t>Highland Pharmacy</t>
  </si>
  <si>
    <t>172 Main Street</t>
  </si>
  <si>
    <t>N0L 1J0</t>
  </si>
  <si>
    <t>Dutton, ON   N0L 1J0</t>
  </si>
  <si>
    <t>792-4939</t>
  </si>
  <si>
    <t>West Elgin Pharmacy</t>
  </si>
  <si>
    <t>229 Graham Rd</t>
  </si>
  <si>
    <t>N0L 2P0</t>
  </si>
  <si>
    <t>West Lorne, ON   N0L 2P0</t>
  </si>
  <si>
    <t>553-7535</t>
  </si>
  <si>
    <t>Apropos</t>
  </si>
  <si>
    <t>1-202 Main St.</t>
  </si>
  <si>
    <t>N0M 1T0</t>
  </si>
  <si>
    <t>Port Stanley, ON   N0M 1T0</t>
  </si>
  <si>
    <t>564-2255</t>
  </si>
  <si>
    <t>McLaren Pharmacy</t>
  </si>
  <si>
    <t>5278 Nauvoo Road</t>
  </si>
  <si>
    <t>N0M 2S0</t>
  </si>
  <si>
    <t>Watford, ON   N0M 2S0</t>
  </si>
  <si>
    <t>939-6458</t>
  </si>
  <si>
    <t>Jewellery Box, The</t>
  </si>
  <si>
    <t>382 Main Street South</t>
  </si>
  <si>
    <t>N0M1S6</t>
  </si>
  <si>
    <t>Exeter, ON   N0M1S6</t>
  </si>
  <si>
    <t>451-7928</t>
  </si>
  <si>
    <t>Fancy That</t>
  </si>
  <si>
    <t>390 Brooktree Drive</t>
  </si>
  <si>
    <t>N0N 1G0</t>
  </si>
  <si>
    <t>Corunna, ON   N0N 1G0</t>
  </si>
  <si>
    <t>997-2167</t>
  </si>
  <si>
    <t>Daisy Mart</t>
  </si>
  <si>
    <t>1508 St. Clair Parkway</t>
  </si>
  <si>
    <t>N0N 1H0</t>
  </si>
  <si>
    <t>Court Wright, ON   N0N 1H0</t>
  </si>
  <si>
    <t>803-1644</t>
  </si>
  <si>
    <t>Paul Marley IDA</t>
  </si>
  <si>
    <t>607 Broadway St.</t>
  </si>
  <si>
    <t>N0N 1T0</t>
  </si>
  <si>
    <t>Wyoming, ON   N0N 1T0</t>
  </si>
  <si>
    <t>Imagine That</t>
  </si>
  <si>
    <t>29 Queen St. South</t>
  </si>
  <si>
    <t>N0P 2L0</t>
  </si>
  <si>
    <t>Tilburg, ON   N0P 2L0</t>
  </si>
  <si>
    <t>587-5727</t>
  </si>
  <si>
    <t>Top Dollar Bargen Centre #16</t>
  </si>
  <si>
    <t>Box 2050</t>
  </si>
  <si>
    <t>59 Mill Street East</t>
  </si>
  <si>
    <t>Tilbury, ON   N0P 2L0</t>
  </si>
  <si>
    <t>491-8642</t>
  </si>
  <si>
    <t>Top Dollar Bargain Centre #35</t>
  </si>
  <si>
    <t>341 Notre Damie St</t>
  </si>
  <si>
    <t>N0R 1A0</t>
  </si>
  <si>
    <t>Belle River, ON   N0R 1A0</t>
  </si>
  <si>
    <t>628-4456</t>
  </si>
  <si>
    <t>Dell Dunville</t>
  </si>
  <si>
    <t>155 Locke St E</t>
  </si>
  <si>
    <t>N1A 1J6</t>
  </si>
  <si>
    <t>Dunville, ON   N1A 1J6</t>
  </si>
  <si>
    <t>Shoppers Drug Mart # 723</t>
  </si>
  <si>
    <t>275 Eramosa Road</t>
  </si>
  <si>
    <t>N1E 2M7</t>
  </si>
  <si>
    <t>Guelph, ON   N1E 2M7</t>
  </si>
  <si>
    <t>275-5709</t>
  </si>
  <si>
    <t>SDM - 802</t>
  </si>
  <si>
    <t>380 Eramosa Rd.</t>
  </si>
  <si>
    <t>N1E 2M9</t>
  </si>
  <si>
    <t>Guelph, ON   N1E 2M9</t>
  </si>
  <si>
    <t>753-7533</t>
  </si>
  <si>
    <t>Shoppers Drug Mart # 1085</t>
  </si>
  <si>
    <t>380 Eramosa Road</t>
  </si>
  <si>
    <t>947-3025</t>
  </si>
  <si>
    <t>Magic Mountain</t>
  </si>
  <si>
    <t>531 Michener Road</t>
  </si>
  <si>
    <t>Unit C</t>
  </si>
  <si>
    <t>N1K 1C8</t>
  </si>
  <si>
    <t>Guelph, ON   N1K 1C8</t>
  </si>
  <si>
    <t>605-7999</t>
  </si>
  <si>
    <t>Safari Outfitters Inc</t>
  </si>
  <si>
    <t>1386 Cooper Rd, RR #1</t>
  </si>
  <si>
    <t>N1R 5S2</t>
  </si>
  <si>
    <t>Cambridge, ON   N1R 5S2</t>
  </si>
  <si>
    <t>468-7155</t>
  </si>
  <si>
    <t>Buck or Two #524</t>
  </si>
  <si>
    <t>200 Franklin Boulevard</t>
  </si>
  <si>
    <t>297-2165</t>
  </si>
  <si>
    <t>The Country Attic</t>
  </si>
  <si>
    <t>1809 Roseville Road</t>
  </si>
  <si>
    <t>N1R 5S3</t>
  </si>
  <si>
    <t>Cambridge, ON   N1R 5S3</t>
  </si>
  <si>
    <t>285-2414</t>
  </si>
  <si>
    <t>Peppernut Tree</t>
  </si>
  <si>
    <t>355 Hespler Rd</t>
  </si>
  <si>
    <t>N1R 6B3</t>
  </si>
  <si>
    <t>Cambridge, ON   N1R 6B3</t>
  </si>
  <si>
    <t>Groovy Garnish</t>
  </si>
  <si>
    <t>43 Dickson St.</t>
  </si>
  <si>
    <t>N1R 7A6</t>
  </si>
  <si>
    <t>Cambridge, ON   N1R 7A6</t>
  </si>
  <si>
    <t>859-7015</t>
  </si>
  <si>
    <t>Aldekor Inc</t>
  </si>
  <si>
    <t>100 Idle Creek Dr.</t>
  </si>
  <si>
    <t>Unit 12</t>
  </si>
  <si>
    <t>N2A 4H3</t>
  </si>
  <si>
    <t>Kitchener, ON   N2A 4H3</t>
  </si>
  <si>
    <t>Grand River Hospital</t>
  </si>
  <si>
    <t>835 King Street West</t>
  </si>
  <si>
    <t>P.O.Box 9056</t>
  </si>
  <si>
    <t>N2G 1G3</t>
  </si>
  <si>
    <t>Kitchener, ON   N2G 1G3</t>
  </si>
  <si>
    <t>369-5440</t>
  </si>
  <si>
    <t>KW SURPLUS</t>
  </si>
  <si>
    <t>660 VICTORIA ST</t>
  </si>
  <si>
    <t>N2H 5G1</t>
  </si>
  <si>
    <t>KITCHNER, ON   N2H 5G1</t>
  </si>
  <si>
    <t>141-9771</t>
  </si>
  <si>
    <t>shoes 22</t>
  </si>
  <si>
    <t>133 Weber St. N.</t>
  </si>
  <si>
    <t>N2J 3G9</t>
  </si>
  <si>
    <t>Waterloo, ON   N2J 3G9</t>
  </si>
  <si>
    <t>209-4170</t>
  </si>
  <si>
    <t>BENKAR SHOES INC.</t>
  </si>
  <si>
    <t>133 WEBER STREET NORTH</t>
  </si>
  <si>
    <t>505-5223</t>
  </si>
  <si>
    <t>Versacchi Signature Gifts &amp; Baskets</t>
  </si>
  <si>
    <t>554 Chancery Lane</t>
  </si>
  <si>
    <t>N2T 2N5</t>
  </si>
  <si>
    <t>Waterloo, ON   N2T 2N5</t>
  </si>
  <si>
    <t>882-1486</t>
  </si>
  <si>
    <t>Corabelle's</t>
  </si>
  <si>
    <t>775 Queen St.</t>
  </si>
  <si>
    <t>N2Z 2Y2</t>
  </si>
  <si>
    <t>Kincardine, ON   N2Z 2Y2</t>
  </si>
  <si>
    <t>357-5689</t>
  </si>
  <si>
    <t>Guys &amp; Doll Hair Design</t>
  </si>
  <si>
    <t>112 Oriole Parkway</t>
  </si>
  <si>
    <t>N3B 1C5</t>
  </si>
  <si>
    <t>Elmira, ON   N3B 1C5</t>
  </si>
  <si>
    <t>402-5616</t>
  </si>
  <si>
    <t>GIFT MILL</t>
  </si>
  <si>
    <t>215 Queen St West</t>
  </si>
  <si>
    <t>N3C 1G6</t>
  </si>
  <si>
    <t>Cambridge, ON   N3C 1G6</t>
  </si>
  <si>
    <t>949-8855</t>
  </si>
  <si>
    <t>ETCETERA</t>
  </si>
  <si>
    <t>761 King St.</t>
  </si>
  <si>
    <t>Preston Towne centre</t>
  </si>
  <si>
    <t>N3H 3N8</t>
  </si>
  <si>
    <t>Cambridge, ON   N3H 3N8</t>
  </si>
  <si>
    <t>220-9875</t>
  </si>
  <si>
    <t>Paris Jewellers</t>
  </si>
  <si>
    <t>54 Grand River Street North</t>
  </si>
  <si>
    <t>N3L 2M2</t>
  </si>
  <si>
    <t>Paris, ON   N3L 2M2</t>
  </si>
  <si>
    <t>130-8035</t>
  </si>
  <si>
    <t>Charmed Life</t>
  </si>
  <si>
    <t>225 Fairview Drive Brantford</t>
  </si>
  <si>
    <t>N3R 7E3</t>
  </si>
  <si>
    <t>Brantford, ON   N3R 7E3</t>
  </si>
  <si>
    <t>489-7319</t>
  </si>
  <si>
    <t>The Coach House</t>
  </si>
  <si>
    <t>Box 2064</t>
  </si>
  <si>
    <t>39 Argyle Street North</t>
  </si>
  <si>
    <t>N3W 2G6</t>
  </si>
  <si>
    <t>Caledonia, ON   N3W 2G6</t>
  </si>
  <si>
    <t>Essentials</t>
  </si>
  <si>
    <t>25 Water St.</t>
  </si>
  <si>
    <t>N3Y 1P8</t>
  </si>
  <si>
    <t>Simcoe, ON   N3Y 1P8</t>
  </si>
  <si>
    <t>Rollstons-Simcoe</t>
  </si>
  <si>
    <t>140 Queenway</t>
  </si>
  <si>
    <t>N3Y 4Y7</t>
  </si>
  <si>
    <t>Simcoe, ON   N3Y 4Y7</t>
  </si>
  <si>
    <t>341-9770</t>
  </si>
  <si>
    <t>Coyles Products</t>
  </si>
  <si>
    <t>hwy 19</t>
  </si>
  <si>
    <t>RR # 7</t>
  </si>
  <si>
    <t>N4G 4H1</t>
  </si>
  <si>
    <t>Tillsonburg, ON   N4G 4H1</t>
  </si>
  <si>
    <t>592-4940</t>
  </si>
  <si>
    <t>Temptations</t>
  </si>
  <si>
    <t>332 - 10th Street</t>
  </si>
  <si>
    <t>N4N 1P3</t>
  </si>
  <si>
    <t>Hanover, ON   N4N 1P3</t>
  </si>
  <si>
    <t>170-6764</t>
  </si>
  <si>
    <t>Magnolia Gallery</t>
  </si>
  <si>
    <t>421 Dundas St.</t>
  </si>
  <si>
    <t>N4S 1B8</t>
  </si>
  <si>
    <t>Woodstock, ON   N4S 1B8</t>
  </si>
  <si>
    <t>364-2256</t>
  </si>
  <si>
    <t>Christine's of Oxford</t>
  </si>
  <si>
    <t>594746 Hwy 59 South</t>
  </si>
  <si>
    <t>N4S 7V8</t>
  </si>
  <si>
    <t>Woodstock, ON   N4S 7V8</t>
  </si>
  <si>
    <t>922-7231</t>
  </si>
  <si>
    <t>Bk Brandnames</t>
  </si>
  <si>
    <t>172 Main St. W.</t>
  </si>
  <si>
    <t>N4W 1A1</t>
  </si>
  <si>
    <t>Listowell, ON   N4W 1A1</t>
  </si>
  <si>
    <t>785-6387</t>
  </si>
  <si>
    <t>SDM - 1007</t>
  </si>
  <si>
    <t>345 wallace Ave. N.</t>
  </si>
  <si>
    <t>N4W 1L2</t>
  </si>
  <si>
    <t>Listowell, ON   N4W 1L2</t>
  </si>
  <si>
    <t>Micheline's Jewellery Boutique</t>
  </si>
  <si>
    <t>151 Ontario Street</t>
  </si>
  <si>
    <t>N5A3H1</t>
  </si>
  <si>
    <t>Stratford, ON   N5A3H1</t>
  </si>
  <si>
    <t>432-7640</t>
  </si>
  <si>
    <t>Patina's</t>
  </si>
  <si>
    <t>112 Thomas Street South</t>
  </si>
  <si>
    <t>N5C 2T4</t>
  </si>
  <si>
    <t>Ingersoll, ON   N5C 2T4</t>
  </si>
  <si>
    <t>879-1724</t>
  </si>
  <si>
    <t>BELA BOOTEEK</t>
  </si>
  <si>
    <t>75 Talbot Street West</t>
  </si>
  <si>
    <t>N5H 1J6</t>
  </si>
  <si>
    <t>Aylmer, ON   N5H 1J6</t>
  </si>
  <si>
    <t>798-9559</t>
  </si>
  <si>
    <t>Wind &amp; Willow</t>
  </si>
  <si>
    <t>435 Talbot St.</t>
  </si>
  <si>
    <t>N5P 1C1</t>
  </si>
  <si>
    <t>St. Thomas, ON   N5P 1C1</t>
  </si>
  <si>
    <t>548-1419</t>
  </si>
  <si>
    <t>Yurek Pharmacy</t>
  </si>
  <si>
    <t>519 Talbot Street</t>
  </si>
  <si>
    <t>N5P 1C3</t>
  </si>
  <si>
    <t>St. Thomas, ON   N5P 1C3</t>
  </si>
  <si>
    <t>868-7004</t>
  </si>
  <si>
    <t>St. Thomas- Elgin General Hospital</t>
  </si>
  <si>
    <t>Box 2007</t>
  </si>
  <si>
    <t>189 Elm St.</t>
  </si>
  <si>
    <t>N5P 3W2</t>
  </si>
  <si>
    <t>St. Thomas, ON   N5P 3W2</t>
  </si>
  <si>
    <t>423-5356</t>
  </si>
  <si>
    <t>SDM - 765</t>
  </si>
  <si>
    <t>155 Clarke Rd</t>
  </si>
  <si>
    <t>N5W 5C9</t>
  </si>
  <si>
    <t>London, ON   N5W 5C9</t>
  </si>
  <si>
    <t>503-1491</t>
  </si>
  <si>
    <t>Quixtar Canada Corporation</t>
  </si>
  <si>
    <t>375 Exeter Road</t>
  </si>
  <si>
    <t>N5Y 5V6</t>
  </si>
  <si>
    <t>London, ON   N5Y 5V6</t>
  </si>
  <si>
    <t>321-3765</t>
  </si>
  <si>
    <t>Frilly Lizard</t>
  </si>
  <si>
    <t>360/362 Talbot St.</t>
  </si>
  <si>
    <t>N6A 2R6</t>
  </si>
  <si>
    <t>London, ON   N6A 2R6</t>
  </si>
  <si>
    <t>252-4336</t>
  </si>
  <si>
    <t>Lifestyles</t>
  </si>
  <si>
    <t>615 Richmond St.</t>
  </si>
  <si>
    <t>N6A 3G3</t>
  </si>
  <si>
    <t>London, ON   N6A 3G3</t>
  </si>
  <si>
    <t>959-4874</t>
  </si>
  <si>
    <t>London Health Science Centre</t>
  </si>
  <si>
    <t>A/P Casual Corner</t>
  </si>
  <si>
    <t>375 South Street</t>
  </si>
  <si>
    <t>N6A 4G5</t>
  </si>
  <si>
    <t>London, ON   N6A 4G5</t>
  </si>
  <si>
    <t>833-5766</t>
  </si>
  <si>
    <t>La Maison Gift Shop</t>
  </si>
  <si>
    <t>325 Dundas St.</t>
  </si>
  <si>
    <t>C/O Delta London Hotel</t>
  </si>
  <si>
    <t>N6B 1T9</t>
  </si>
  <si>
    <t>London, ON   N6B 1T9</t>
  </si>
  <si>
    <t>720-9454</t>
  </si>
  <si>
    <t>Style Essentials</t>
  </si>
  <si>
    <t>154 Bruce Street</t>
  </si>
  <si>
    <t>N6C 1H1</t>
  </si>
  <si>
    <t>London, ON   N6C 1H1</t>
  </si>
  <si>
    <t>965-9381</t>
  </si>
  <si>
    <t>Curiosities Gift Shop</t>
  </si>
  <si>
    <t>174 1/2 Wortley Road</t>
  </si>
  <si>
    <t>N6C 3P7</t>
  </si>
  <si>
    <t>London, ON   N6C 3P7</t>
  </si>
  <si>
    <t>657-1562</t>
  </si>
  <si>
    <t>Buck Or Two #37</t>
  </si>
  <si>
    <t>1680 Richmond St. North</t>
  </si>
  <si>
    <t>N6G 3Y9</t>
  </si>
  <si>
    <t>London, ON   N6G 3Y9</t>
  </si>
  <si>
    <t>691-8754</t>
  </si>
  <si>
    <t>D &amp; D Luggage</t>
  </si>
  <si>
    <t>301 Auxford ST West</t>
  </si>
  <si>
    <t>N6H 1S6</t>
  </si>
  <si>
    <t>London, ON   N6H 1S6</t>
  </si>
  <si>
    <t>647-4857</t>
  </si>
  <si>
    <t>HALLMARK 195</t>
  </si>
  <si>
    <t>1965 HYDE PARK ROAD</t>
  </si>
  <si>
    <t>UNIT 5</t>
  </si>
  <si>
    <t>N6H OA3</t>
  </si>
  <si>
    <t>London, ON   N6H OA3</t>
  </si>
  <si>
    <t>Brandy Tree Shoppes Inc,The</t>
  </si>
  <si>
    <t>4070 Eastgate Cres</t>
  </si>
  <si>
    <t>N6L 1B2</t>
  </si>
  <si>
    <t>London, ON   N6L 1B2</t>
  </si>
  <si>
    <t>805-1096</t>
  </si>
  <si>
    <t>Green Earth - Head Office/ WHS</t>
  </si>
  <si>
    <t>75 Midpark Crescent</t>
  </si>
  <si>
    <t>N6N 1A9</t>
  </si>
  <si>
    <t>London, ON   N6N 1A9</t>
  </si>
  <si>
    <t>271-4624</t>
  </si>
  <si>
    <t>Finchers</t>
  </si>
  <si>
    <t>16 The Square</t>
  </si>
  <si>
    <t>N7A 1M3</t>
  </si>
  <si>
    <t>Goderich, ON   N7A 1M3</t>
  </si>
  <si>
    <t>589-9148</t>
  </si>
  <si>
    <t>SCHAEFERS LADIES WEAR</t>
  </si>
  <si>
    <t>162 The Square</t>
  </si>
  <si>
    <t>N7A 1N1</t>
  </si>
  <si>
    <t>Goderich, ON   N7A 1N1</t>
  </si>
  <si>
    <t>714-3225</t>
  </si>
  <si>
    <t>Quintessance Classics</t>
  </si>
  <si>
    <t>9590 Hedley Dr., RR #1</t>
  </si>
  <si>
    <t>N7G 3H3</t>
  </si>
  <si>
    <t>Strathroy, ON   N7G 3H3</t>
  </si>
  <si>
    <t>395-2671</t>
  </si>
  <si>
    <t>Top Dollar Bargain Centre #5</t>
  </si>
  <si>
    <t>657 Grand Ave. West</t>
  </si>
  <si>
    <t>N7L1C5</t>
  </si>
  <si>
    <t>Chatham, ON   N7L1C5</t>
  </si>
  <si>
    <t>738-2727</t>
  </si>
  <si>
    <t>Teddybears &amp; Friends</t>
  </si>
  <si>
    <t>286 King St. West</t>
  </si>
  <si>
    <t>N7M 1E8</t>
  </si>
  <si>
    <t>Chatham, ON   N7M 1E8</t>
  </si>
  <si>
    <t>296-9955</t>
  </si>
  <si>
    <t>SDM - 1031</t>
  </si>
  <si>
    <t>123 Mitton St. S.</t>
  </si>
  <si>
    <t>N7T 3C5</t>
  </si>
  <si>
    <t>Sarnia, ON   N7T 3C5</t>
  </si>
  <si>
    <t>Balloons By Us</t>
  </si>
  <si>
    <t>4746 Wyandotte St.E.</t>
  </si>
  <si>
    <t>N8Y 1H7</t>
  </si>
  <si>
    <t>Windsor, ON   N8Y 1H7</t>
  </si>
  <si>
    <t>775-9794</t>
  </si>
  <si>
    <t>Windsor-Detroit Tunnel Duty Free Shop</t>
  </si>
  <si>
    <t>4645 Goyeau Street</t>
  </si>
  <si>
    <t>N9A 1H1</t>
  </si>
  <si>
    <t>Windsor, ON   N9A 1H1</t>
  </si>
  <si>
    <t>626-7215</t>
  </si>
  <si>
    <t>Tunnel Duty Free Shop</t>
  </si>
  <si>
    <t>398-2546</t>
  </si>
  <si>
    <t>Ray &amp; Kim's Super Convenience</t>
  </si>
  <si>
    <t>352 Ouellette Ave</t>
  </si>
  <si>
    <t>N9A1A6</t>
  </si>
  <si>
    <t>Windor, ON   N9A1A6</t>
  </si>
  <si>
    <t>467-5945</t>
  </si>
  <si>
    <t>MY COUSINS CLOSET</t>
  </si>
  <si>
    <t>2 Main St West</t>
  </si>
  <si>
    <t>N9Y 1H1</t>
  </si>
  <si>
    <t>Kingsville, ON   N9Y 1H1</t>
  </si>
  <si>
    <t>228-8541</t>
  </si>
  <si>
    <t>Zak's Natural Foods</t>
  </si>
  <si>
    <t>10 John Street Sundridge</t>
  </si>
  <si>
    <t>P0A 1Z0</t>
  </si>
  <si>
    <t>Sundridge, ON   P0A 1Z0</t>
  </si>
  <si>
    <t>239-3261</t>
  </si>
  <si>
    <t>Paper 'N Things</t>
  </si>
  <si>
    <t>Box 486</t>
  </si>
  <si>
    <t>21 Armstrong Street</t>
  </si>
  <si>
    <t>P0J 1P0</t>
  </si>
  <si>
    <t>New Liskeard, ON   P0J 1P0</t>
  </si>
  <si>
    <t>980-9007</t>
  </si>
  <si>
    <t>Polar Bear Trading Post</t>
  </si>
  <si>
    <t>Box 1690</t>
  </si>
  <si>
    <t>Highway 11 Junction</t>
  </si>
  <si>
    <t>P0L 1C0</t>
  </si>
  <si>
    <t>Cochrane, ON   P0L 1C0</t>
  </si>
  <si>
    <t>Little Current Guardian</t>
  </si>
  <si>
    <t>41 Meredith St. E.</t>
  </si>
  <si>
    <t>P0P 1K0</t>
  </si>
  <si>
    <t>Little Current, ON   P0P 1K0</t>
  </si>
  <si>
    <t>513-1903</t>
  </si>
  <si>
    <t>Blind River District Health Centre</t>
  </si>
  <si>
    <t>525 Causley St</t>
  </si>
  <si>
    <t>P0R 1B0</t>
  </si>
  <si>
    <t>Blind River, ON   P0R 1B0</t>
  </si>
  <si>
    <t>109-4016</t>
  </si>
  <si>
    <t>Celestial Gold</t>
  </si>
  <si>
    <t>109 Main St.</t>
  </si>
  <si>
    <t>P0T 1C0</t>
  </si>
  <si>
    <t>Atikokan, ON   P0T 1C0</t>
  </si>
  <si>
    <t>496-9954</t>
  </si>
  <si>
    <t>Emo Drugs</t>
  </si>
  <si>
    <t>Box 120</t>
  </si>
  <si>
    <t>9 Front St</t>
  </si>
  <si>
    <t>P0W 1E0</t>
  </si>
  <si>
    <t>Emo, ON   P0W 1E0</t>
  </si>
  <si>
    <t>599-9560</t>
  </si>
  <si>
    <t>Georges Market</t>
  </si>
  <si>
    <t>14 Balsam St.</t>
  </si>
  <si>
    <t>P1A 5M7</t>
  </si>
  <si>
    <t>Thunder Bay, ON   P1A 5M7</t>
  </si>
  <si>
    <t>165-9648</t>
  </si>
  <si>
    <t>Pearls Inc.</t>
  </si>
  <si>
    <t>158 Main Street West</t>
  </si>
  <si>
    <t>P1B 2T5</t>
  </si>
  <si>
    <t>North Bay, ON   P1B 2T5</t>
  </si>
  <si>
    <t>302-5462</t>
  </si>
  <si>
    <t>North Bay Guardian Pharmacy</t>
  </si>
  <si>
    <t>1950 Algonquin Ave</t>
  </si>
  <si>
    <t>P1B 4Z2</t>
  </si>
  <si>
    <t>North Bay, ON   P1B 4Z2</t>
  </si>
  <si>
    <t>940-4586</t>
  </si>
  <si>
    <t>Pharmasave - 616</t>
  </si>
  <si>
    <t>2547 Trout Lake Rd</t>
  </si>
  <si>
    <t>P1B 7S8</t>
  </si>
  <si>
    <t>North Bay, ON   P1B 7S8</t>
  </si>
  <si>
    <t>303-1492</t>
  </si>
  <si>
    <t>Green Store</t>
  </si>
  <si>
    <t>3767 Trout Lake Road</t>
  </si>
  <si>
    <t>P1B 8G4</t>
  </si>
  <si>
    <t>North Bay, ON   P1B 8G4</t>
  </si>
  <si>
    <t>838-2995</t>
  </si>
  <si>
    <t>Dollar Value</t>
  </si>
  <si>
    <t>975 McKeown Ave</t>
  </si>
  <si>
    <t>Algonquin Square</t>
  </si>
  <si>
    <t>P1B 9P2</t>
  </si>
  <si>
    <t>North Bay, ON   P1B 9P2</t>
  </si>
  <si>
    <t>952-4337</t>
  </si>
  <si>
    <t>Huntsville Hospital</t>
  </si>
  <si>
    <t>354 Muskoka Rd #3 N</t>
  </si>
  <si>
    <t>P1H 1H7</t>
  </si>
  <si>
    <t>Huntsville, ON   P1H 1H7</t>
  </si>
  <si>
    <t>576-4104</t>
  </si>
  <si>
    <t>Treasures and Trophies</t>
  </si>
  <si>
    <t>30 Main Street E.</t>
  </si>
  <si>
    <t>P1H 2C8</t>
  </si>
  <si>
    <t>Huntsville, ON   P1H 2C8</t>
  </si>
  <si>
    <t>633-5767</t>
  </si>
  <si>
    <t>Stedmans V&amp;S</t>
  </si>
  <si>
    <t>Box 580</t>
  </si>
  <si>
    <t>295 Muskoka Road North</t>
  </si>
  <si>
    <t>P1P 1X2</t>
  </si>
  <si>
    <t>Gravenhurst, ON   P1P 1X2</t>
  </si>
  <si>
    <t>IDA - Gravenhurst, ON</t>
  </si>
  <si>
    <t>405B Muskoka Rd. South</t>
  </si>
  <si>
    <t>P1P1J4</t>
  </si>
  <si>
    <t>Gravenhurst, ON   P1P1J4</t>
  </si>
  <si>
    <t>Health Care Guardian</t>
  </si>
  <si>
    <t>1276 La Salle Blvd</t>
  </si>
  <si>
    <t>P3A 1Y8</t>
  </si>
  <si>
    <t>Sudbury, ON   P3A 1Y8</t>
  </si>
  <si>
    <t>244-3262</t>
  </si>
  <si>
    <t>Buck or Two #156</t>
  </si>
  <si>
    <t>40 Elm Street</t>
  </si>
  <si>
    <t>P3C 1S8</t>
  </si>
  <si>
    <t>Sudbury, ON   P3C 1S8</t>
  </si>
  <si>
    <t>Plaza 69 IDA</t>
  </si>
  <si>
    <t>1935 Paris St.</t>
  </si>
  <si>
    <t>P3E 3C6</t>
  </si>
  <si>
    <t>Sudbury, ON   P3E 3C6</t>
  </si>
  <si>
    <t>Dollar Klub</t>
  </si>
  <si>
    <t>5085 HWY #69</t>
  </si>
  <si>
    <t>Unit 9</t>
  </si>
  <si>
    <t>P3P 1P7</t>
  </si>
  <si>
    <t>Hanmer, ON   P3P 1P7</t>
  </si>
  <si>
    <t>677-3173</t>
  </si>
  <si>
    <t>SOCKS THIRD AVENUE</t>
  </si>
  <si>
    <t>221 Third Ave</t>
  </si>
  <si>
    <t>P4N 1C9</t>
  </si>
  <si>
    <t>Timmins, ON   P4N 1C9</t>
  </si>
  <si>
    <t>393-7826</t>
  </si>
  <si>
    <t>Classic Esthetics</t>
  </si>
  <si>
    <t>73 Balsam St. S.</t>
  </si>
  <si>
    <t>P4N 2C9</t>
  </si>
  <si>
    <t>Timmins, ON   P4N 2C9</t>
  </si>
  <si>
    <t>541-5375</t>
  </si>
  <si>
    <t>Simply Country</t>
  </si>
  <si>
    <t>35 Pine Street South</t>
  </si>
  <si>
    <t>P4N 2J9</t>
  </si>
  <si>
    <t>Timmins, ON   P4N 2J9</t>
  </si>
  <si>
    <t>336-4178</t>
  </si>
  <si>
    <t>Buck or Two #28</t>
  </si>
  <si>
    <t>1500 Riverside Dr</t>
  </si>
  <si>
    <t>P4R 1A1</t>
  </si>
  <si>
    <t>Timmins, ON   P4R 1A1</t>
  </si>
  <si>
    <t>153-5391</t>
  </si>
  <si>
    <t>Garfield #144</t>
  </si>
  <si>
    <t>293 Bay St.</t>
  </si>
  <si>
    <t>P6A 1X3</t>
  </si>
  <si>
    <t>Sault Ste. Marie, ON   P6A 1X3</t>
  </si>
  <si>
    <t>120-3230</t>
  </si>
  <si>
    <t>Buck Or Two #248</t>
  </si>
  <si>
    <t>1020 Dawson Road</t>
  </si>
  <si>
    <t>P7A 1A1</t>
  </si>
  <si>
    <t>Thunder Bay, ON   P7A 1A1</t>
  </si>
  <si>
    <t>962-5536</t>
  </si>
  <si>
    <t>Hallmark Cards - Thunder Bay</t>
  </si>
  <si>
    <t>1000 Fort William Road</t>
  </si>
  <si>
    <t>P7B 3A5</t>
  </si>
  <si>
    <t>Thunder Bay, ON   P7B 3A5</t>
  </si>
  <si>
    <t>460-4210</t>
  </si>
  <si>
    <t>Bourkes Medi Plus Drug Stores Ltd.</t>
  </si>
  <si>
    <t>874 Tungsten St</t>
  </si>
  <si>
    <t>P7B 6J3</t>
  </si>
  <si>
    <t>Thunder Bay, ON   P7B 6J3</t>
  </si>
  <si>
    <t>957-6322</t>
  </si>
  <si>
    <t>Bourkes Medi Plus Store Ltd</t>
  </si>
  <si>
    <t>874 Tungsten St.</t>
  </si>
  <si>
    <t>810-4804</t>
  </si>
  <si>
    <t>Medi Plus Drug Store Ltd</t>
  </si>
  <si>
    <t>912-4410</t>
  </si>
  <si>
    <t>Pharmasave - 490</t>
  </si>
  <si>
    <t>1-35 White Ave</t>
  </si>
  <si>
    <t>P8N 1Z2</t>
  </si>
  <si>
    <t>Dryden, ON   P8N 1Z2</t>
  </si>
  <si>
    <t>479-4498</t>
  </si>
  <si>
    <t>Downtown Dollar</t>
  </si>
  <si>
    <t>36 White Ave.</t>
  </si>
  <si>
    <t>P8N 1Z3</t>
  </si>
  <si>
    <t>Dryden, ON   P8N 1Z3</t>
  </si>
  <si>
    <t>616-9312</t>
  </si>
  <si>
    <t>Rexall Drug Store Ltd. #6955</t>
  </si>
  <si>
    <t>Box 159</t>
  </si>
  <si>
    <t>60 Front St</t>
  </si>
  <si>
    <t>P8T 1A3</t>
  </si>
  <si>
    <t>Sioux Lookout, ON   P8T 1A3</t>
  </si>
  <si>
    <t>354-8436</t>
  </si>
  <si>
    <t>Johnny's Fresh Market</t>
  </si>
  <si>
    <t>Box 226</t>
  </si>
  <si>
    <t>79 Queen St.</t>
  </si>
  <si>
    <t>251-3799</t>
  </si>
  <si>
    <t>Pharmasave - 494</t>
  </si>
  <si>
    <t>140 Scott St</t>
  </si>
  <si>
    <t>P9A 1G6</t>
  </si>
  <si>
    <t>Fort Frances, ON   P9A 1G6</t>
  </si>
  <si>
    <t>786-5302</t>
  </si>
  <si>
    <t>VILLAGE CORNER, INC.</t>
  </si>
  <si>
    <t>BOX 220</t>
  </si>
  <si>
    <t>104 VERMILIO BAY STREET</t>
  </si>
  <si>
    <t>POV 2V2</t>
  </si>
  <si>
    <t>VERMILION BAY, ON   POV 2V2</t>
  </si>
  <si>
    <t>900-6644</t>
  </si>
  <si>
    <t>Stonewall Pharmacy</t>
  </si>
  <si>
    <t>333 Main Street</t>
  </si>
  <si>
    <t>West Side Plaza</t>
  </si>
  <si>
    <t>R0C 2Z0</t>
  </si>
  <si>
    <t>Stonewall, MB   R0C 2Z0</t>
  </si>
  <si>
    <t>890-7954</t>
  </si>
  <si>
    <t>Paragon Teulon Pharmacy</t>
  </si>
  <si>
    <t>42 Main Street</t>
  </si>
  <si>
    <t>R0C 3B0</t>
  </si>
  <si>
    <t>Teulon, MB   R0C 3B0</t>
  </si>
  <si>
    <t>946-9617</t>
  </si>
  <si>
    <t>Pharmasave - 469</t>
  </si>
  <si>
    <t>Box 910</t>
  </si>
  <si>
    <t>469 651 Park Avenue</t>
  </si>
  <si>
    <t>R0E 0C0</t>
  </si>
  <si>
    <t>Beausejour, MB   R0E 0C0</t>
  </si>
  <si>
    <t>Plum Creek Gifts</t>
  </si>
  <si>
    <t>Box 41</t>
  </si>
  <si>
    <t>Corner of Highway 59</t>
  </si>
  <si>
    <t>R0E 2A0</t>
  </si>
  <si>
    <t>Travis Bay, MB   R0E 2A0</t>
  </si>
  <si>
    <t>163-7788</t>
  </si>
  <si>
    <t>Evensong Gifts</t>
  </si>
  <si>
    <t>Box 2220</t>
  </si>
  <si>
    <t>82 Main Street South</t>
  </si>
  <si>
    <t>R0G 0J0</t>
  </si>
  <si>
    <t>Carman, MB   R0G 0J0</t>
  </si>
  <si>
    <t>789-5177</t>
  </si>
  <si>
    <t>Minneposa Dollar Store</t>
  </si>
  <si>
    <t>4131258 Manltoba Ltd</t>
  </si>
  <si>
    <t>Box 1718</t>
  </si>
  <si>
    <t>112 Main Street</t>
  </si>
  <si>
    <t>R0J 1E0</t>
  </si>
  <si>
    <t>Minnedosa, MB   R0J 1E0</t>
  </si>
  <si>
    <t>Tucker's Creek Gold and Jewellery</t>
  </si>
  <si>
    <t>472 Main St. St.</t>
  </si>
  <si>
    <t>R0L 1S0</t>
  </si>
  <si>
    <t>St. Rose, MB   R0L 1S0</t>
  </si>
  <si>
    <t>231-2187</t>
  </si>
  <si>
    <t>JIGSAW</t>
  </si>
  <si>
    <t>1693 Corydon Ave</t>
  </si>
  <si>
    <t>R2C 0A1</t>
  </si>
  <si>
    <t>Winnipeg, MB   R2C 0A1</t>
  </si>
  <si>
    <t>550-7772</t>
  </si>
  <si>
    <t>Pharmaplus - 4887</t>
  </si>
  <si>
    <t>1795 Henderson Highway Winnipeg</t>
  </si>
  <si>
    <t>R2G 1P3</t>
  </si>
  <si>
    <t>Winnipeg, MB   R2G 1P3</t>
  </si>
  <si>
    <t>106-6125</t>
  </si>
  <si>
    <t>Only Deals #11</t>
  </si>
  <si>
    <t>5-850 Keewatin St.</t>
  </si>
  <si>
    <t>R2R 0Z5</t>
  </si>
  <si>
    <t>Winnipeg, MB   R2R 0Z5</t>
  </si>
  <si>
    <t>P.P. UniversityCenterPharmacy(Winnipeg)</t>
  </si>
  <si>
    <t>160 Eagle Dr.</t>
  </si>
  <si>
    <t>R2R 1V5</t>
  </si>
  <si>
    <t>Winnipeg, MB   R2R 1V5</t>
  </si>
  <si>
    <t>493-1079</t>
  </si>
  <si>
    <t>Holy Family Nursy Home Gift Shop</t>
  </si>
  <si>
    <t>165 Aberdeen Ave</t>
  </si>
  <si>
    <t>R2W 1T9</t>
  </si>
  <si>
    <t>Winnipeg, MB   R2W 1T9</t>
  </si>
  <si>
    <t>870-6342</t>
  </si>
  <si>
    <t>PharmaPlus - 4960</t>
  </si>
  <si>
    <t>4960 3051 Ness Avenue Winnipeg</t>
  </si>
  <si>
    <t>R2Y 0G1</t>
  </si>
  <si>
    <t>Winnipeg, MB   R2Y 0G1</t>
  </si>
  <si>
    <t>345-1545</t>
  </si>
  <si>
    <t>Vfine Jewellery</t>
  </si>
  <si>
    <t>365 Main Street, Unit #9</t>
  </si>
  <si>
    <t>Portage &amp; Main Concourse</t>
  </si>
  <si>
    <t>R3B 3C2</t>
  </si>
  <si>
    <t>Winnipeg, MB   R3B 3C2</t>
  </si>
  <si>
    <t>390-1472</t>
  </si>
  <si>
    <t>Buck or Two-060</t>
  </si>
  <si>
    <t>393 Portage Avenue</t>
  </si>
  <si>
    <t>Portage Place</t>
  </si>
  <si>
    <t>R3B 3H6</t>
  </si>
  <si>
    <t>Winnipeg, MB   R3B 3H6</t>
  </si>
  <si>
    <t>937-4711</t>
  </si>
  <si>
    <t>PharmaPlus - 4895</t>
  </si>
  <si>
    <t>333 St. Mary's Avenue</t>
  </si>
  <si>
    <t>R3C 4A5</t>
  </si>
  <si>
    <t>Winniepeg, MB   R3C 4A5</t>
  </si>
  <si>
    <t>545-8559</t>
  </si>
  <si>
    <t>Yash Global Gifts</t>
  </si>
  <si>
    <t>211 - 1 Forks Market Road</t>
  </si>
  <si>
    <t>R3C 4L9</t>
  </si>
  <si>
    <t>Winnipeg, MB   R3C 4L9</t>
  </si>
  <si>
    <t>455-6719</t>
  </si>
  <si>
    <t>Cassiopeia Clothing</t>
  </si>
  <si>
    <t>115-25 Forks Market</t>
  </si>
  <si>
    <t>R3C 4S8</t>
  </si>
  <si>
    <t>Winnipeg, MB   R3C 4S8</t>
  </si>
  <si>
    <t>477-3175</t>
  </si>
  <si>
    <t>Nancy's Gift Shop</t>
  </si>
  <si>
    <t>1808 Wellington Avenue</t>
  </si>
  <si>
    <t>R3H 0G3</t>
  </si>
  <si>
    <t>Winnipeg, MB   R3H 0G3</t>
  </si>
  <si>
    <t>910-7056</t>
  </si>
  <si>
    <t>Grace Hospital</t>
  </si>
  <si>
    <t>300 Booth Drive</t>
  </si>
  <si>
    <t>R3J 3M7</t>
  </si>
  <si>
    <t>Winnipeg, MB   R3J 3M7</t>
  </si>
  <si>
    <t>341-5377</t>
  </si>
  <si>
    <t>Toys To Go</t>
  </si>
  <si>
    <t>340 Block St.</t>
  </si>
  <si>
    <t>R3N 0Y9</t>
  </si>
  <si>
    <t>Winnipeg, MB   R3N 0Y9</t>
  </si>
  <si>
    <t>853-3408</t>
  </si>
  <si>
    <t>SDM-0545</t>
  </si>
  <si>
    <t>306 Main St.</t>
  </si>
  <si>
    <t>R5G 1 Z1</t>
  </si>
  <si>
    <t>Steinbach, MB   R5G 1 Z1</t>
  </si>
  <si>
    <t>853-5393</t>
  </si>
  <si>
    <t>Shopper Drug Mart - 0545</t>
  </si>
  <si>
    <t>Box 1780</t>
  </si>
  <si>
    <t>306 Main St</t>
  </si>
  <si>
    <t>R5G 1Z1</t>
  </si>
  <si>
    <t>Steinbach, MB   R5G 1Z1</t>
  </si>
  <si>
    <t>637-2460</t>
  </si>
  <si>
    <t>Pharmasave - 454</t>
  </si>
  <si>
    <t>454 Southland Mall Winkler</t>
  </si>
  <si>
    <t>R6W 2S2</t>
  </si>
  <si>
    <t>Winkler, MB   R6W 2S2</t>
  </si>
  <si>
    <t>762-5537</t>
  </si>
  <si>
    <t>Clininc Pharmacy #120</t>
  </si>
  <si>
    <t>36 Mctavish Ave E</t>
  </si>
  <si>
    <t>R7A 2B2</t>
  </si>
  <si>
    <t>Brandon, MB   R7A 2B2</t>
  </si>
  <si>
    <t>Hallmark Gold Crown - Brandon</t>
  </si>
  <si>
    <t>1570 - 18th Street</t>
  </si>
  <si>
    <t>R7A 5C5</t>
  </si>
  <si>
    <t>Brandon, MB   R7A 5C5</t>
  </si>
  <si>
    <t>898-7305</t>
  </si>
  <si>
    <t>Balloon Tycoons</t>
  </si>
  <si>
    <t>318 Main St. South</t>
  </si>
  <si>
    <t>R7N 1K7</t>
  </si>
  <si>
    <t>Dauphin, MB   R7N 1K7</t>
  </si>
  <si>
    <t>495-6121</t>
  </si>
  <si>
    <t>Boopster's Hanger</t>
  </si>
  <si>
    <t>241 EDWARDS</t>
  </si>
  <si>
    <t>R9A 1L2</t>
  </si>
  <si>
    <t>The Pas, MB   R9A 1L2</t>
  </si>
  <si>
    <t>BUCK $ STORE</t>
  </si>
  <si>
    <t>198 Broadway ST E</t>
  </si>
  <si>
    <t>S0G 1S0</t>
  </si>
  <si>
    <t>Fort Qu'appelle, SK   S0G 1S0</t>
  </si>
  <si>
    <t>211-8789</t>
  </si>
  <si>
    <t>The Sandbox</t>
  </si>
  <si>
    <t>Box 158</t>
  </si>
  <si>
    <t>955 Waskesie Dr</t>
  </si>
  <si>
    <t>S0J 2Y0</t>
  </si>
  <si>
    <t>Waskesiu, SK   S0J 2Y0</t>
  </si>
  <si>
    <t>416-6017</t>
  </si>
  <si>
    <t>Daisy maze</t>
  </si>
  <si>
    <t>box 158</t>
  </si>
  <si>
    <t>955 Wasesui Dr</t>
  </si>
  <si>
    <t>Waskesui, SK   S0J 2Y0</t>
  </si>
  <si>
    <t>131-1670</t>
  </si>
  <si>
    <t>Sereda's Pharmacy</t>
  </si>
  <si>
    <t>Box 460</t>
  </si>
  <si>
    <t>Bay 16 - Carlton Trail Mall</t>
  </si>
  <si>
    <t>S0K 2M0</t>
  </si>
  <si>
    <t>Lanigan, SK   S0K 2M0</t>
  </si>
  <si>
    <t>Rosthern Pharmacy</t>
  </si>
  <si>
    <t>40 Main Street</t>
  </si>
  <si>
    <t>S0K 3R0</t>
  </si>
  <si>
    <t>Rosthern, SK   S0K 3R0</t>
  </si>
  <si>
    <t>427-9738</t>
  </si>
  <si>
    <t>Blooms Photography</t>
  </si>
  <si>
    <t>Box 610</t>
  </si>
  <si>
    <t>213 Main St</t>
  </si>
  <si>
    <t>S0M 2Y0</t>
  </si>
  <si>
    <t>Turtleford, SK   S0M 2Y0</t>
  </si>
  <si>
    <t>507-5872</t>
  </si>
  <si>
    <t>Shering Gold Ltd.</t>
  </si>
  <si>
    <t>91 Broadway St. E</t>
  </si>
  <si>
    <t>S3N 2W7</t>
  </si>
  <si>
    <t>Yorkton, SK   S3N 2W7</t>
  </si>
  <si>
    <t>325-8147</t>
  </si>
  <si>
    <t>Plum Tree,The</t>
  </si>
  <si>
    <t>385 Broadway St. E.</t>
  </si>
  <si>
    <t>S3N 3Z3</t>
  </si>
  <si>
    <t>Yorkton, SK   S3N 3Z3</t>
  </si>
  <si>
    <t>256-8717</t>
  </si>
  <si>
    <t>PHARAMSAVE - 427</t>
  </si>
  <si>
    <t>1239 FIFTH STREET</t>
  </si>
  <si>
    <t>S4A 0Z5</t>
  </si>
  <si>
    <t>ESTEVAN, SK   S4A 0Z5</t>
  </si>
  <si>
    <t>LOVE STORY CARD &amp; GIFT</t>
  </si>
  <si>
    <t>400 King St</t>
  </si>
  <si>
    <t>S4A 2B4</t>
  </si>
  <si>
    <t>ESTEVAN, SK   S4A 2B4</t>
  </si>
  <si>
    <t>712-5085</t>
  </si>
  <si>
    <t>Little Shop of Hope c/o Warner industries</t>
  </si>
  <si>
    <t>330 4th Ave E</t>
  </si>
  <si>
    <t>S4N 4Z6</t>
  </si>
  <si>
    <t>Regina, SK   S4N 4Z6</t>
  </si>
  <si>
    <t>696-2151</t>
  </si>
  <si>
    <t>Beadplus</t>
  </si>
  <si>
    <t>2223 Victoria Avenue East</t>
  </si>
  <si>
    <t>Victoria Sq Mall</t>
  </si>
  <si>
    <t>S4N 6E4</t>
  </si>
  <si>
    <t>Regina, SK   S4N 6E4</t>
  </si>
  <si>
    <t>867-3171</t>
  </si>
  <si>
    <t>Sarah's Corner</t>
  </si>
  <si>
    <t>1817 Hamilton Street</t>
  </si>
  <si>
    <t>S4P 4B4</t>
  </si>
  <si>
    <t>Regina, SK   S4P 4B4</t>
  </si>
  <si>
    <t>411-8788</t>
  </si>
  <si>
    <t>Buck or Two - 397</t>
  </si>
  <si>
    <t>3806 Albert St. S.</t>
  </si>
  <si>
    <t>S4S 3R2</t>
  </si>
  <si>
    <t>Regina, SK   S4S 3R2</t>
  </si>
  <si>
    <t>799-6787</t>
  </si>
  <si>
    <t>Buck or Two #532</t>
  </si>
  <si>
    <t>3806 Albert Street, Unit #26</t>
  </si>
  <si>
    <t>331-1668</t>
  </si>
  <si>
    <t>Buck or Two #529</t>
  </si>
  <si>
    <t>4143 Rochdale Boulevard</t>
  </si>
  <si>
    <t>S4X 4P7</t>
  </si>
  <si>
    <t>Regina, SK   S4X 4P7</t>
  </si>
  <si>
    <t>297-7446</t>
  </si>
  <si>
    <t>Cranberry Rose</t>
  </si>
  <si>
    <t>436 Langdon Cres</t>
  </si>
  <si>
    <t>S6H 0X5</t>
  </si>
  <si>
    <t>Moose Jaw, SK   S6H 0X5</t>
  </si>
  <si>
    <t>Emerald Glass</t>
  </si>
  <si>
    <t>468 Hight Street West</t>
  </si>
  <si>
    <t>S6H 1I3</t>
  </si>
  <si>
    <t>Moose Jaw, SK   S6H 1I3</t>
  </si>
  <si>
    <t>889-6643</t>
  </si>
  <si>
    <t>Lasting Impressions</t>
  </si>
  <si>
    <t>Attn: Gail</t>
  </si>
  <si>
    <t>108 Main St North</t>
  </si>
  <si>
    <t>S6H 3J7</t>
  </si>
  <si>
    <t>Moose Jaw, SK   S6H 3J7</t>
  </si>
  <si>
    <t>525-8145</t>
  </si>
  <si>
    <t>Chocolate Moose Fudge Factory</t>
  </si>
  <si>
    <t>108 Main St. North</t>
  </si>
  <si>
    <t>639-9487</t>
  </si>
  <si>
    <t>Your Dollar Store With More #309</t>
  </si>
  <si>
    <t>1210 main Street North</t>
  </si>
  <si>
    <t>S6H 3L1</t>
  </si>
  <si>
    <t>Moose Jaw, SK   S6H 3L1</t>
  </si>
  <si>
    <t>Happy Hour Cards</t>
  </si>
  <si>
    <t>41 - 1235 Main St. N.</t>
  </si>
  <si>
    <t>Town 'n' Country Mall</t>
  </si>
  <si>
    <t>S6H 6M4</t>
  </si>
  <si>
    <t>Moose Jaw, SK   S6H 6M4</t>
  </si>
  <si>
    <t>983-6373</t>
  </si>
  <si>
    <t>Tumbleweed Gift Shop</t>
  </si>
  <si>
    <t>401 Acadia Drive</t>
  </si>
  <si>
    <t>S7H 2E7</t>
  </si>
  <si>
    <t>Saskatoon, SK   S7H 2E7</t>
  </si>
  <si>
    <t>813-1383</t>
  </si>
  <si>
    <t>Earth Stone Jewellery</t>
  </si>
  <si>
    <t>306 Rosedale Rd</t>
  </si>
  <si>
    <t>S7H 4Z3</t>
  </si>
  <si>
    <t>Saskatoon, SK   S7H 4Z3</t>
  </si>
  <si>
    <t>801-1632</t>
  </si>
  <si>
    <t>The Great 88 #528</t>
  </si>
  <si>
    <t>3310-8th Street East, Unit 430</t>
  </si>
  <si>
    <t>S7H 5M3</t>
  </si>
  <si>
    <t>Saskatoon, SK   S7H 5M3</t>
  </si>
  <si>
    <t>528-8020</t>
  </si>
  <si>
    <t>Carriage House Florist</t>
  </si>
  <si>
    <t>Attn: Terry / Judy</t>
  </si>
  <si>
    <t>302 - 3907 8th Street East</t>
  </si>
  <si>
    <t>S7H 5M7</t>
  </si>
  <si>
    <t>Saskatoon, SK   S7H 5M7</t>
  </si>
  <si>
    <t>368-3705</t>
  </si>
  <si>
    <t>Buck or Two #530</t>
  </si>
  <si>
    <t>21st Street East</t>
  </si>
  <si>
    <t>S7K 1J9</t>
  </si>
  <si>
    <t>Saskatoon, SK   S7K 1J9</t>
  </si>
  <si>
    <t>983-8358</t>
  </si>
  <si>
    <t>East Village</t>
  </si>
  <si>
    <t>144 Second Avenue North</t>
  </si>
  <si>
    <t>S7K 2B2</t>
  </si>
  <si>
    <t>Saskatoon, SK   S7K 2B2</t>
  </si>
  <si>
    <t>231-5907</t>
  </si>
  <si>
    <t>Buck or Two #057</t>
  </si>
  <si>
    <t>134 Primrose Drive</t>
  </si>
  <si>
    <t>S7K 2S6</t>
  </si>
  <si>
    <t>Saskatoon, SK   S7K 2S6</t>
  </si>
  <si>
    <t>927-4710</t>
  </si>
  <si>
    <t>The Berry Barn</t>
  </si>
  <si>
    <t>Box 95A</t>
  </si>
  <si>
    <t>S7K 3J6</t>
  </si>
  <si>
    <t>Saskatoon, SK   S7K 3J6</t>
  </si>
  <si>
    <t>209-7466</t>
  </si>
  <si>
    <t>Saskatoon 16 West RV Park</t>
  </si>
  <si>
    <t>Corner Of 71ST Street Road &amp; Hwy 16 West</t>
  </si>
  <si>
    <t>S7K 3J7</t>
  </si>
  <si>
    <t>Saskatoon, SK   S7K 3J7</t>
  </si>
  <si>
    <t>710-3761</t>
  </si>
  <si>
    <t>Bead Hive</t>
  </si>
  <si>
    <t>134 Primrose Dr.</t>
  </si>
  <si>
    <t>Lawson Heights Mall</t>
  </si>
  <si>
    <t>S7K 5S6</t>
  </si>
  <si>
    <t>Saskatoon, SK   S7K 5S6</t>
  </si>
  <si>
    <t>990-8895</t>
  </si>
  <si>
    <t>A14 - 134 Primrose Drive</t>
  </si>
  <si>
    <t>854-9112</t>
  </si>
  <si>
    <t>Atrium Card &amp; Gift Shop</t>
  </si>
  <si>
    <t>119 4th Ave S</t>
  </si>
  <si>
    <t>S7K 5X2</t>
  </si>
  <si>
    <t>Saskatchewan, SK   S7K 5X2</t>
  </si>
  <si>
    <t>113-8397</t>
  </si>
  <si>
    <t>St. Paul Hospital</t>
  </si>
  <si>
    <t>1702-20th St. W</t>
  </si>
  <si>
    <t>S7M 0Z9</t>
  </si>
  <si>
    <t>Saskatoon, SK   S7M 0Z9</t>
  </si>
  <si>
    <t>Hats &amp; That</t>
  </si>
  <si>
    <t>636 Broadway Avenue</t>
  </si>
  <si>
    <t>S7N 1A9</t>
  </si>
  <si>
    <t>Saskatoon, SK   S7N 1A9</t>
  </si>
  <si>
    <t>Dutch Growers</t>
  </si>
  <si>
    <t>685 Reid Rd.</t>
  </si>
  <si>
    <t>S7N 3J4</t>
  </si>
  <si>
    <t>Saskatoon, SK   S7N 3J4</t>
  </si>
  <si>
    <t>Your Dollar Store With More</t>
  </si>
  <si>
    <t>#11 410 Ludlow Street</t>
  </si>
  <si>
    <t>S7S 1M7</t>
  </si>
  <si>
    <t>Saskatoon, SK   S7S 1M7</t>
  </si>
  <si>
    <t>603-4941</t>
  </si>
  <si>
    <t>Sharon Mohagan</t>
  </si>
  <si>
    <t>2193 Douglas Ave</t>
  </si>
  <si>
    <t>S9A 3P2</t>
  </si>
  <si>
    <t>North Battleford, SK   S9A 3P2</t>
  </si>
  <si>
    <t>169-5030</t>
  </si>
  <si>
    <t>Mill Bank Flowers &amp; Gift</t>
  </si>
  <si>
    <t>1111 - 100th St.</t>
  </si>
  <si>
    <t>S9A 9V3</t>
  </si>
  <si>
    <t>North Battle Ford, SK   S9A 9V3</t>
  </si>
  <si>
    <t>306-9843</t>
  </si>
  <si>
    <t>Etc Etc</t>
  </si>
  <si>
    <t>Box 113</t>
  </si>
  <si>
    <t>#1 Springs Drive</t>
  </si>
  <si>
    <t>Swift Current Mall</t>
  </si>
  <si>
    <t>S9H 3X6</t>
  </si>
  <si>
    <t>Swift Current, SK   S9H 3X6</t>
  </si>
  <si>
    <t>944-8967</t>
  </si>
  <si>
    <t>Discount Dave's</t>
  </si>
  <si>
    <t>301-1 Springs Drive</t>
  </si>
  <si>
    <t>Rudy's Regina Beach</t>
  </si>
  <si>
    <t>108 Centre Street</t>
  </si>
  <si>
    <t>SOG 4C0</t>
  </si>
  <si>
    <t>Regina, SK   SOG 4C0</t>
  </si>
  <si>
    <t>432-3921</t>
  </si>
  <si>
    <t>Kelly's Closet</t>
  </si>
  <si>
    <t>Box 672</t>
  </si>
  <si>
    <t>4910 - 50 St</t>
  </si>
  <si>
    <t>T0A 1A0</t>
  </si>
  <si>
    <t>Elk Point, AB   T0A 1A0</t>
  </si>
  <si>
    <t>510-4550</t>
  </si>
  <si>
    <t>TOWN AND COUNTRY DRUGS</t>
  </si>
  <si>
    <t>4906 50 ST</t>
  </si>
  <si>
    <t>T0B 2LO</t>
  </si>
  <si>
    <t>Killam, AB   T0B 2LO</t>
  </si>
  <si>
    <t>169-9524</t>
  </si>
  <si>
    <t>Kids Korner Store</t>
  </si>
  <si>
    <t>Box 147</t>
  </si>
  <si>
    <t>5139 - 50th Street</t>
  </si>
  <si>
    <t>T0B 3S0</t>
  </si>
  <si>
    <t>Provost, AB   T0B 3S0</t>
  </si>
  <si>
    <t>397-1223</t>
  </si>
  <si>
    <t>Blue Diamond Holding Ind</t>
  </si>
  <si>
    <t>NE11 44 15  W4</t>
  </si>
  <si>
    <t>T0B 4H0</t>
  </si>
  <si>
    <t>Strene, AB   T0B 4H0</t>
  </si>
  <si>
    <t>761-3690</t>
  </si>
  <si>
    <t>Alberta Country Gurl's General Store</t>
  </si>
  <si>
    <t>Box 169</t>
  </si>
  <si>
    <t>318 1st street</t>
  </si>
  <si>
    <t>T0E 0J0</t>
  </si>
  <si>
    <t>Cherhill, AB   T0E 0J0</t>
  </si>
  <si>
    <t>215-5482</t>
  </si>
  <si>
    <t>GRANDE GIFT</t>
  </si>
  <si>
    <t>box 569</t>
  </si>
  <si>
    <t>1321 Shoppers Mall</t>
  </si>
  <si>
    <t>T0E 0Y0</t>
  </si>
  <si>
    <t>Grande Cache, AB   T0E 0Y0</t>
  </si>
  <si>
    <t>476-1327</t>
  </si>
  <si>
    <t>Jasper Hawes</t>
  </si>
  <si>
    <t># 5 Beauvert Promenade</t>
  </si>
  <si>
    <t>T0E 1E0</t>
  </si>
  <si>
    <t>Jasper, AB   T0E 1E0</t>
  </si>
  <si>
    <t>Niche Clothing &amp; Trading Co,The</t>
  </si>
  <si>
    <t>Box 699</t>
  </si>
  <si>
    <t>1-400 Connaught Drive</t>
  </si>
  <si>
    <t>283-8881</t>
  </si>
  <si>
    <t>Timber Wolf</t>
  </si>
  <si>
    <t>Box 2402</t>
  </si>
  <si>
    <t>609 B Patricia Street</t>
  </si>
  <si>
    <t>Counter Clockwise</t>
  </si>
  <si>
    <t>616 Patricia</t>
  </si>
  <si>
    <t>716-1777</t>
  </si>
  <si>
    <t>Pegasus Stationers</t>
  </si>
  <si>
    <t>Box 1000</t>
  </si>
  <si>
    <t>4902-51 AVE</t>
  </si>
  <si>
    <t>T0G 1E0</t>
  </si>
  <si>
    <t>High Prairie, AB   T0G 1E0</t>
  </si>
  <si>
    <t>784-5176</t>
  </si>
  <si>
    <t>Your Dollar Store With More #214</t>
  </si>
  <si>
    <t>9915-100 Ave</t>
  </si>
  <si>
    <t>T0H 1Z0</t>
  </si>
  <si>
    <t>High Levec, AB   T0H 1Z0</t>
  </si>
  <si>
    <t>882-1599</t>
  </si>
  <si>
    <t>Box 750</t>
  </si>
  <si>
    <t>Unit B 106B 9906 - 100 AVE</t>
  </si>
  <si>
    <t>High Level, AB   T0H 1Z0</t>
  </si>
  <si>
    <t>893-5320</t>
  </si>
  <si>
    <t>Canadian Badlands Passion Play</t>
  </si>
  <si>
    <t>317 5TH Street East</t>
  </si>
  <si>
    <t>T0J 0Y4</t>
  </si>
  <si>
    <t>Drumheller, AB   T0J 0Y4</t>
  </si>
  <si>
    <t>369-9522</t>
  </si>
  <si>
    <t>Pharmasave - 352</t>
  </si>
  <si>
    <t>Box 240</t>
  </si>
  <si>
    <t>201 Centre Street</t>
  </si>
  <si>
    <t>T0L 2B0</t>
  </si>
  <si>
    <t>Vulcan, AB   T0L 2B0</t>
  </si>
  <si>
    <t>780-1993</t>
  </si>
  <si>
    <t>Valley Jewellers Ltd.</t>
  </si>
  <si>
    <t>Box 1908</t>
  </si>
  <si>
    <t>#5-557 Main Avenue W</t>
  </si>
  <si>
    <t>T0M 1X0</t>
  </si>
  <si>
    <t>Sundre, AB   T0M 1X0</t>
  </si>
  <si>
    <t>426-5231</t>
  </si>
  <si>
    <t>Sundre Value Drug Mart</t>
  </si>
  <si>
    <t>403- Main Avenue West</t>
  </si>
  <si>
    <t>232-4709</t>
  </si>
  <si>
    <t>Three Hills Pharmacy</t>
  </si>
  <si>
    <t>box 460</t>
  </si>
  <si>
    <t>424 Main street</t>
  </si>
  <si>
    <t>T0M 2A0</t>
  </si>
  <si>
    <t>Three Hills, AB   T0M 2A0</t>
  </si>
  <si>
    <t>Theresa Marie's Fashion Access</t>
  </si>
  <si>
    <t>5-3341 Dunmore Rd S.E.</t>
  </si>
  <si>
    <t>T1B 3R2</t>
  </si>
  <si>
    <t>Medicine Hat, AB   T1B 3R2</t>
  </si>
  <si>
    <t>916-8791</t>
  </si>
  <si>
    <t>Gift Boutique</t>
  </si>
  <si>
    <t>1051 Ross Glen Dr.</t>
  </si>
  <si>
    <t>T1B 3T8</t>
  </si>
  <si>
    <t>Medicine Hat, AB   T1B 3T8</t>
  </si>
  <si>
    <t>483-8880</t>
  </si>
  <si>
    <t>Charms And Things</t>
  </si>
  <si>
    <t>2202-15 ave Se</t>
  </si>
  <si>
    <t>T1C 3S1</t>
  </si>
  <si>
    <t>Medicine Hat, AB   T1C 3S1</t>
  </si>
  <si>
    <t>620-4693</t>
  </si>
  <si>
    <t>Pharmasave - 340</t>
  </si>
  <si>
    <t>5206-49th Ave</t>
  </si>
  <si>
    <t>T1G 1T7</t>
  </si>
  <si>
    <t>Taber, AB   T1G 1T7</t>
  </si>
  <si>
    <t>247-4335</t>
  </si>
  <si>
    <t>Stubbs Pharmacy</t>
  </si>
  <si>
    <t>1506-9th Ave S.</t>
  </si>
  <si>
    <t>T1J 1V8</t>
  </si>
  <si>
    <t>Lethbridge, AB   T1J 1V8</t>
  </si>
  <si>
    <t>144-8698</t>
  </si>
  <si>
    <t>Painted Cottage</t>
  </si>
  <si>
    <t>113-200 4Th  Avenue South</t>
  </si>
  <si>
    <t>Lethbridge Centre</t>
  </si>
  <si>
    <t>T1J 4C9</t>
  </si>
  <si>
    <t>Lethbridge, AB   T1J 4C9</t>
  </si>
  <si>
    <t>Buck or Two #517</t>
  </si>
  <si>
    <t>3724 Mayor Magrath Drive South</t>
  </si>
  <si>
    <t>Building "F", Unit #2</t>
  </si>
  <si>
    <t>T1K 7T6</t>
  </si>
  <si>
    <t>Lethbridge, AB   T1K 7T6</t>
  </si>
  <si>
    <t>828-3781</t>
  </si>
  <si>
    <t>Strathmore Value Drug Mart</t>
  </si>
  <si>
    <t>132-2nd Ave.</t>
  </si>
  <si>
    <t>T1P 1K3</t>
  </si>
  <si>
    <t>Strathmore, AB   T1P 1K3</t>
  </si>
  <si>
    <t>486-8755</t>
  </si>
  <si>
    <t>Wild Rose Jewellery &amp; Gifts</t>
  </si>
  <si>
    <t>21 Elizabeth Street</t>
  </si>
  <si>
    <t>T1S 1B1</t>
  </si>
  <si>
    <t>Okotoks, AB   T1S 1B1</t>
  </si>
  <si>
    <t>Happy Gift Shop</t>
  </si>
  <si>
    <t>3515 - 26 Street N.E.</t>
  </si>
  <si>
    <t>T1Y 7E3</t>
  </si>
  <si>
    <t>Calgary, AB   T1Y 7E3</t>
  </si>
  <si>
    <t>919-1651</t>
  </si>
  <si>
    <t>Carewest George Boyack</t>
  </si>
  <si>
    <t>1203 Centre Avenue N.E.</t>
  </si>
  <si>
    <t>T2E 0A5</t>
  </si>
  <si>
    <t>Calgary, AB   T2E 0A5</t>
  </si>
  <si>
    <t>896-9164</t>
  </si>
  <si>
    <t>Glenbow Museum</t>
  </si>
  <si>
    <t>130-9 Ave. SE</t>
  </si>
  <si>
    <t>T2G 0P3</t>
  </si>
  <si>
    <t>Calgary, AB   T2G 0P3</t>
  </si>
  <si>
    <t>565-6874</t>
  </si>
  <si>
    <t>Lammle's Western Wear &amp; Tacks</t>
  </si>
  <si>
    <t>7212 Flint Place</t>
  </si>
  <si>
    <t>T2H 1YS</t>
  </si>
  <si>
    <t>Calgary, AB   T2H 1YS</t>
  </si>
  <si>
    <t>851-7252</t>
  </si>
  <si>
    <t>Who's Who In The Zoo</t>
  </si>
  <si>
    <t>236 Parkvista Cres. SE</t>
  </si>
  <si>
    <t>T2J 4W7</t>
  </si>
  <si>
    <t>Calgary, AB   T2J 4W7</t>
  </si>
  <si>
    <t>572-9396</t>
  </si>
  <si>
    <t>Joints</t>
  </si>
  <si>
    <t>#2 - 1145 Kensington Cr N.W.</t>
  </si>
  <si>
    <t>T2N 1X7</t>
  </si>
  <si>
    <t>Calgary, AB   T2N 1X7</t>
  </si>
  <si>
    <t>891-5981</t>
  </si>
  <si>
    <t>Friends s - Foothills Hospital</t>
  </si>
  <si>
    <t>1403 29 Street NW</t>
  </si>
  <si>
    <t>T2N 2T9</t>
  </si>
  <si>
    <t>Calgary, AB   T2N 2T9</t>
  </si>
  <si>
    <t>447-4334</t>
  </si>
  <si>
    <t>Macdonalds Concolidated</t>
  </si>
  <si>
    <t>A Division of Canada Safeway Limited</t>
  </si>
  <si>
    <t>Box 2095</t>
  </si>
  <si>
    <t>Station M</t>
  </si>
  <si>
    <t>T2P 2M4</t>
  </si>
  <si>
    <t>Calgary, AB   T2P 2M4</t>
  </si>
  <si>
    <t>526-9469</t>
  </si>
  <si>
    <t>Glencoe Club</t>
  </si>
  <si>
    <t>636 - 29th Ave Sw</t>
  </si>
  <si>
    <t>T2S 0P1</t>
  </si>
  <si>
    <t>Calgary, AB   T2S 0P1</t>
  </si>
  <si>
    <t>345-2743</t>
  </si>
  <si>
    <t>Sterling Rose</t>
  </si>
  <si>
    <t>A-130-1600 -90th Ave S.W.</t>
  </si>
  <si>
    <t>T2V 5A8</t>
  </si>
  <si>
    <t>Calgary, AB   T2V 5A8</t>
  </si>
  <si>
    <t>276-3313</t>
  </si>
  <si>
    <t>Carewest Sarcee</t>
  </si>
  <si>
    <t>3504-29th Street S.W.</t>
  </si>
  <si>
    <t>T3E 2L3</t>
  </si>
  <si>
    <t>Calgary, AB   T3E 2L3</t>
  </si>
  <si>
    <t>982-3852</t>
  </si>
  <si>
    <t>DOODAD'S</t>
  </si>
  <si>
    <t>2032 34 Avenue Southwest</t>
  </si>
  <si>
    <t>T3H 2Z8</t>
  </si>
  <si>
    <t>Calgary, AB   T3H 2Z8</t>
  </si>
  <si>
    <t>322-6287</t>
  </si>
  <si>
    <t>RUBY'S FASHION</t>
  </si>
  <si>
    <t>120-555 Strathcona Blvd Southwest</t>
  </si>
  <si>
    <t>T3H 2Z9</t>
  </si>
  <si>
    <t>Calgary, AB   T3H 2Z9</t>
  </si>
  <si>
    <t>743-8432</t>
  </si>
  <si>
    <t>Splurge</t>
  </si>
  <si>
    <t>315 - 555 Strathcona Blvd. S.W.</t>
  </si>
  <si>
    <t>117-7074</t>
  </si>
  <si>
    <t>Rocky Guardian Drugs</t>
  </si>
  <si>
    <t>4919-50th St.</t>
  </si>
  <si>
    <t>T4B 1B1</t>
  </si>
  <si>
    <t>Rocky Mountain House, AB   T4B 1B1</t>
  </si>
  <si>
    <t>189-4035</t>
  </si>
  <si>
    <t>The Heavenly Outhouse</t>
  </si>
  <si>
    <t>Box 902</t>
  </si>
  <si>
    <t>312 - 1st Street West</t>
  </si>
  <si>
    <t>T4C 1A9</t>
  </si>
  <si>
    <t>Cochrane, AB   T4C 1A9</t>
  </si>
  <si>
    <t>589-3770</t>
  </si>
  <si>
    <t>Rexall Drug Store #7268</t>
  </si>
  <si>
    <t>125 1st St E</t>
  </si>
  <si>
    <t>T4C 1Z3</t>
  </si>
  <si>
    <t>Cochrane, AB   T4C 1Z3</t>
  </si>
  <si>
    <t>Talisman Jewellery Ltd.</t>
  </si>
  <si>
    <t>4303 - 50 Street</t>
  </si>
  <si>
    <t>T4G 1B6</t>
  </si>
  <si>
    <t>Innisfail, AB   T4G 1B6</t>
  </si>
  <si>
    <t>190-7081</t>
  </si>
  <si>
    <t>THE GIFT LOFT</t>
  </si>
  <si>
    <t>5009 50 Street</t>
  </si>
  <si>
    <t>T4G 1B7</t>
  </si>
  <si>
    <t>Innisfail, AB   T4G 1B7</t>
  </si>
  <si>
    <t>703-5112</t>
  </si>
  <si>
    <t>Olds Value Drug Mart</t>
  </si>
  <si>
    <t>5106-50th Ave</t>
  </si>
  <si>
    <t>T4H 1P7</t>
  </si>
  <si>
    <t>Olds, AB   T4H 1P7</t>
  </si>
  <si>
    <t>703-7097</t>
  </si>
  <si>
    <t>4948-50th Street</t>
  </si>
  <si>
    <t>T4N 1X7</t>
  </si>
  <si>
    <t>Red Deer, AB   T4N 1X7</t>
  </si>
  <si>
    <t>486-4164</t>
  </si>
  <si>
    <t>Country Cupboard</t>
  </si>
  <si>
    <t>5022 Gaetz Ave</t>
  </si>
  <si>
    <t>T4N 4B1</t>
  </si>
  <si>
    <t>Red Deer, AB   T4N 4B1</t>
  </si>
  <si>
    <t>612-7242</t>
  </si>
  <si>
    <t>Travel Taddies</t>
  </si>
  <si>
    <t>97 Ainsworth Cres</t>
  </si>
  <si>
    <t>T4R 3B1</t>
  </si>
  <si>
    <t>Red Deer, AB   T4R 3B1</t>
  </si>
  <si>
    <t>293-6687</t>
  </si>
  <si>
    <t>Sylvan Lake Value Drug Mart</t>
  </si>
  <si>
    <t>Bay 8 - 5043 A Street</t>
  </si>
  <si>
    <t>T4S 1R1</t>
  </si>
  <si>
    <t>Sylvan Lake, AB   T4S 1R1</t>
  </si>
  <si>
    <t>270-5201</t>
  </si>
  <si>
    <t>Creekside Mercantile</t>
  </si>
  <si>
    <t>5024- 49 -52</t>
  </si>
  <si>
    <t>T4T 1A7</t>
  </si>
  <si>
    <t>Rocky Mountain, AB   T4T 1A7</t>
  </si>
  <si>
    <t>276-5738</t>
  </si>
  <si>
    <t>B. J. Jewellery</t>
  </si>
  <si>
    <t>Box 2283</t>
  </si>
  <si>
    <t>5104-50 Ave.</t>
  </si>
  <si>
    <t>T4T 1B7</t>
  </si>
  <si>
    <t>Rocky Mountain House, AB   T4T 1B7</t>
  </si>
  <si>
    <t>196-4573</t>
  </si>
  <si>
    <t>Guardian Town and Country</t>
  </si>
  <si>
    <t>4823- 51 Street</t>
  </si>
  <si>
    <t>T4V 1R9</t>
  </si>
  <si>
    <t>Camrose, AB   T4V 1R9</t>
  </si>
  <si>
    <t>846-5432</t>
  </si>
  <si>
    <t>Anna Thoma Int'l Inc.</t>
  </si>
  <si>
    <t>12113-85 St.</t>
  </si>
  <si>
    <t>T5B 3G5</t>
  </si>
  <si>
    <t>Edmonton, AB   T5B 3G5</t>
  </si>
  <si>
    <t>265-2017</t>
  </si>
  <si>
    <t>Royal Watch &amp; Clock</t>
  </si>
  <si>
    <t>244 London Derry Mall</t>
  </si>
  <si>
    <t>137th Ave .66 Th St</t>
  </si>
  <si>
    <t>T5C 3C8</t>
  </si>
  <si>
    <t>Edmonton, AB   T5C 3C8</t>
  </si>
  <si>
    <t>721-9370</t>
  </si>
  <si>
    <t>Grant MacEwan College</t>
  </si>
  <si>
    <t>11050-104 Ave</t>
  </si>
  <si>
    <t>T5K 2Y9</t>
  </si>
  <si>
    <t>Edmonton, AB   T5K 2Y9</t>
  </si>
  <si>
    <t>800-5505</t>
  </si>
  <si>
    <t>Q -Hair Design</t>
  </si>
  <si>
    <t>16807 Stony Plain Road</t>
  </si>
  <si>
    <t>T5P 4B1</t>
  </si>
  <si>
    <t>Edmonton, AB   T5P 4B1</t>
  </si>
  <si>
    <t>618-7779</t>
  </si>
  <si>
    <t>Seat Cover Centre</t>
  </si>
  <si>
    <t>9627-82 Ave</t>
  </si>
  <si>
    <t>T6C 0Z9</t>
  </si>
  <si>
    <t>Edmonton, AB   T6C 0Z9</t>
  </si>
  <si>
    <t>550-8349</t>
  </si>
  <si>
    <t>When Pigs Fly Inc</t>
  </si>
  <si>
    <t>10470 82 Avenue NW</t>
  </si>
  <si>
    <t>T6E 2A2</t>
  </si>
  <si>
    <t>Edmonton, AB   T6E 2A2</t>
  </si>
  <si>
    <t>356-8888</t>
  </si>
  <si>
    <t>University of Alberta Hospital</t>
  </si>
  <si>
    <t>8440-112 St</t>
  </si>
  <si>
    <t>T6E 2B7</t>
  </si>
  <si>
    <t>Edmonton, AB   T6E 2B7</t>
  </si>
  <si>
    <t>230-9780</t>
  </si>
  <si>
    <t>Beary Land Hospital</t>
  </si>
  <si>
    <t>8440 - 112 Street</t>
  </si>
  <si>
    <t>T6G 2B7</t>
  </si>
  <si>
    <t>Edmonton, AB   T6G 2B7</t>
  </si>
  <si>
    <t>906-4986</t>
  </si>
  <si>
    <t>Stollery Children's Hospital Foundation</t>
  </si>
  <si>
    <t>8401 - 11402 University Avenue</t>
  </si>
  <si>
    <t>T6G 2J3</t>
  </si>
  <si>
    <t>Edmonton, AB   T6G 2J3</t>
  </si>
  <si>
    <t>814-2085</t>
  </si>
  <si>
    <t>Dansk Gifts</t>
  </si>
  <si>
    <t>335 Southgate Shopping Ctr.</t>
  </si>
  <si>
    <t>T6H 4M6</t>
  </si>
  <si>
    <t>Edmonton, AB   T6H 4M6</t>
  </si>
  <si>
    <t>507-3267</t>
  </si>
  <si>
    <t>Tranquil Moments</t>
  </si>
  <si>
    <t>312 12111-51 Ave. NW</t>
  </si>
  <si>
    <t>T6H 6A3</t>
  </si>
  <si>
    <t>Edmonton, AB   T6H 6A3</t>
  </si>
  <si>
    <t>541-1458</t>
  </si>
  <si>
    <t>ASSOCIATES OF CARITAS GIFT SHOP</t>
  </si>
  <si>
    <t>1100 Youville Drive</t>
  </si>
  <si>
    <t>T6L 5X8</t>
  </si>
  <si>
    <t>Edmonton, AB   T6L 5X8</t>
  </si>
  <si>
    <t>496-6561</t>
  </si>
  <si>
    <t>Drayton Valley Health Care</t>
  </si>
  <si>
    <t>Attn: Auxiliary Gift Shop</t>
  </si>
  <si>
    <t>Box 5424</t>
  </si>
  <si>
    <t>4550 Madsen Ave</t>
  </si>
  <si>
    <t>T7A 1A0</t>
  </si>
  <si>
    <t>Drayton Valley, AB   T7A 1A0</t>
  </si>
  <si>
    <t>381-9189</t>
  </si>
  <si>
    <t>VALLEY HOUSE OF FLOWERS LTD</t>
  </si>
  <si>
    <t>box 6027</t>
  </si>
  <si>
    <t>5126 25 Ave</t>
  </si>
  <si>
    <t>T7A 1R6</t>
  </si>
  <si>
    <t>Drayton Valley, AB   T7A 1R6</t>
  </si>
  <si>
    <t>860-2013</t>
  </si>
  <si>
    <t>Penneys Drug Mart</t>
  </si>
  <si>
    <t>Box 7528</t>
  </si>
  <si>
    <t>4341 - 50 St</t>
  </si>
  <si>
    <t>T7A 1S7</t>
  </si>
  <si>
    <t>Drayton Valley, AB   T7A 1S7</t>
  </si>
  <si>
    <t>154-6505</t>
  </si>
  <si>
    <t>Pharmasave - 314</t>
  </si>
  <si>
    <t>10619-100 Avenue</t>
  </si>
  <si>
    <t>T7P 2J4</t>
  </si>
  <si>
    <t>Westlock, AB   T7P 2J4</t>
  </si>
  <si>
    <t>712-2479</t>
  </si>
  <si>
    <t>Canuck Gifts</t>
  </si>
  <si>
    <t>858B Carmichael Lane</t>
  </si>
  <si>
    <t>T7V 1Y6</t>
  </si>
  <si>
    <t>Hinton, AB   T7V 1Y6</t>
  </si>
  <si>
    <t>377-6006</t>
  </si>
  <si>
    <t>Huckleberry General Store</t>
  </si>
  <si>
    <t>189 Pembina Ave.</t>
  </si>
  <si>
    <t>T7V 2B2</t>
  </si>
  <si>
    <t>Hinton, AB   T7V 2B2</t>
  </si>
  <si>
    <t>207-1016</t>
  </si>
  <si>
    <t>Village Fashions</t>
  </si>
  <si>
    <t>5113 - 50 Street</t>
  </si>
  <si>
    <t>T7Z 1T5</t>
  </si>
  <si>
    <t>Stony Plain, AB   T7Z 1T5</t>
  </si>
  <si>
    <t>Basket 'n' Things</t>
  </si>
  <si>
    <t>195 Marion Drive</t>
  </si>
  <si>
    <t>T8A 2A0</t>
  </si>
  <si>
    <t>Sherwood Park, AB   T8A 2A0</t>
  </si>
  <si>
    <t>594-4969</t>
  </si>
  <si>
    <t>What Women Wear Ltd.</t>
  </si>
  <si>
    <t>#12-975 Broadmoor Blvd</t>
  </si>
  <si>
    <t>T8A 5W9</t>
  </si>
  <si>
    <t>Sherwood Park, AB   T8A 5W9</t>
  </si>
  <si>
    <t>Great Canadian Dollar Store #257</t>
  </si>
  <si>
    <t>10726-91 ST.</t>
  </si>
  <si>
    <t>T8S 1R1</t>
  </si>
  <si>
    <t>Peace River, AB   T8S 1R1</t>
  </si>
  <si>
    <t>172-4808</t>
  </si>
  <si>
    <t>C.W. Jewellers</t>
  </si>
  <si>
    <t>#124-3725 - 56th Street</t>
  </si>
  <si>
    <t>T9A 2V6</t>
  </si>
  <si>
    <t>Wetaskiwin, AB   T9A 2V6</t>
  </si>
  <si>
    <t>923-2229</t>
  </si>
  <si>
    <t>Snippers</t>
  </si>
  <si>
    <t>43 Superior Street</t>
  </si>
  <si>
    <t>T9G 1Y9</t>
  </si>
  <si>
    <t>Devon, AB   T9G 1Y9</t>
  </si>
  <si>
    <t>696-6560</t>
  </si>
  <si>
    <t>THE COUNTRY STORE</t>
  </si>
  <si>
    <t>5101-49 ST</t>
  </si>
  <si>
    <t>T9V 0K3</t>
  </si>
  <si>
    <t>Lloydminster, AB   T9V 0K3</t>
  </si>
  <si>
    <t>764-9959</t>
  </si>
  <si>
    <t>Classic Concepts</t>
  </si>
  <si>
    <t>4010 - 50th Avenue</t>
  </si>
  <si>
    <t>T9V 1B2</t>
  </si>
  <si>
    <t>Lloydminster, AB   T9V 1B2</t>
  </si>
  <si>
    <t>Crabapples</t>
  </si>
  <si>
    <t>117 - 10th Street</t>
  </si>
  <si>
    <t>T9W 1N6</t>
  </si>
  <si>
    <t>Wainwright, AB   T9W 1N6</t>
  </si>
  <si>
    <t>388-3235</t>
  </si>
  <si>
    <t>Lakeland College Bookstore</t>
  </si>
  <si>
    <t>5707 - 47 Ave. W</t>
  </si>
  <si>
    <t>T9X 1K5</t>
  </si>
  <si>
    <t>Vermilion, AB   T9X 1K5</t>
  </si>
  <si>
    <t>889-8531</t>
  </si>
  <si>
    <t>Medicine Centre</t>
  </si>
  <si>
    <t>Box 2919</t>
  </si>
  <si>
    <t>1301 7th Ave</t>
  </si>
  <si>
    <t>V0A 1K0</t>
  </si>
  <si>
    <t>Invermere, BC   V0A 1K0</t>
  </si>
  <si>
    <t>831-1837</t>
  </si>
  <si>
    <t>Ghostrider Trading</t>
  </si>
  <si>
    <t>Box 2770</t>
  </si>
  <si>
    <t>661 - 2nd Ave</t>
  </si>
  <si>
    <t>V0B 1M0</t>
  </si>
  <si>
    <t>Fernie, BC   V0B 1M0</t>
  </si>
  <si>
    <t>695-2054</t>
  </si>
  <si>
    <t>Peoples Drug Mart # 43</t>
  </si>
  <si>
    <t>4733-51 St. Street</t>
  </si>
  <si>
    <t>V0C 1J0</t>
  </si>
  <si>
    <t>Chetwynd, BC   V0C 1J0</t>
  </si>
  <si>
    <t>855-1339</t>
  </si>
  <si>
    <t>Inspiration Gift Boutique</t>
  </si>
  <si>
    <t>Box 2190</t>
  </si>
  <si>
    <t>202 First St. West</t>
  </si>
  <si>
    <t>V0E 2S0</t>
  </si>
  <si>
    <t>Revelstoke, BC   V0E 2S0</t>
  </si>
  <si>
    <t>342-7277</t>
  </si>
  <si>
    <t>Peoples Drig Mart - 135</t>
  </si>
  <si>
    <t>3874 Squilax Angelmont Rd.</t>
  </si>
  <si>
    <t>V0E 3L0</t>
  </si>
  <si>
    <t>Scotch Creek, BC   V0E 3L0</t>
  </si>
  <si>
    <t>444-6883</t>
  </si>
  <si>
    <t>Peoples Drug Mart # 137</t>
  </si>
  <si>
    <t>100-107-4th Street</t>
  </si>
  <si>
    <t>V0G 1Z0</t>
  </si>
  <si>
    <t>Salmo, BC   V0G 1Z0</t>
  </si>
  <si>
    <t>Pharmasave - 106</t>
  </si>
  <si>
    <t>Box 998</t>
  </si>
  <si>
    <t>330 Central Avenue</t>
  </si>
  <si>
    <t>V0H 1H0</t>
  </si>
  <si>
    <t>Grand Forks, BC   V0H 1H0</t>
  </si>
  <si>
    <t>854-5308</t>
  </si>
  <si>
    <t>Peoples Drug Mart # 125</t>
  </si>
  <si>
    <t>9151-350 Ave.</t>
  </si>
  <si>
    <t>V0H 1T0</t>
  </si>
  <si>
    <t>Oliver, BC   V0H 1T0</t>
  </si>
  <si>
    <t>444-8868</t>
  </si>
  <si>
    <t>Deja Vu Gifts &amp; Decor</t>
  </si>
  <si>
    <t>105-4200 Beach Ave.</t>
  </si>
  <si>
    <t>Unit 4</t>
  </si>
  <si>
    <t>V0H 1X6</t>
  </si>
  <si>
    <t>Peachland, BC   V0H 1X6</t>
  </si>
  <si>
    <t>695-4039</t>
  </si>
  <si>
    <t>Summerland Pharmacy</t>
  </si>
  <si>
    <t>Box 899</t>
  </si>
  <si>
    <t>9910 Main St.</t>
  </si>
  <si>
    <t>V0H 1Z0</t>
  </si>
  <si>
    <t>Summerland, BC   V0H 1Z0</t>
  </si>
  <si>
    <t>610-8690</t>
  </si>
  <si>
    <t>Peoples Drug Mart # 122</t>
  </si>
  <si>
    <t>700 MacKenzie Blvd.</t>
  </si>
  <si>
    <t>V0J 2C0</t>
  </si>
  <si>
    <t>MacKenzie, BC   V0J 2C0</t>
  </si>
  <si>
    <t>804-4182</t>
  </si>
  <si>
    <t>Your Dollar Store With More #141</t>
  </si>
  <si>
    <t>P.O Box 2059</t>
  </si>
  <si>
    <t>1131A Main</t>
  </si>
  <si>
    <t>V0J 2N0</t>
  </si>
  <si>
    <t>Smithers, BC   V0J 2N0</t>
  </si>
  <si>
    <t>462-9156</t>
  </si>
  <si>
    <t>Your Dollar Store With More #163</t>
  </si>
  <si>
    <t>2059</t>
  </si>
  <si>
    <t>4635 lakelse ave</t>
  </si>
  <si>
    <t>690-9855</t>
  </si>
  <si>
    <t>Yoswm 141</t>
  </si>
  <si>
    <t>Box 2059</t>
  </si>
  <si>
    <t>154-3322</t>
  </si>
  <si>
    <t>Your Dollar Store With More #143</t>
  </si>
  <si>
    <t>508-5114</t>
  </si>
  <si>
    <t>Your Dollar Store With More #165</t>
  </si>
  <si>
    <t>1131 Main St.</t>
  </si>
  <si>
    <t>Swithers, BC   V0J 2N0</t>
  </si>
  <si>
    <t>769-9960</t>
  </si>
  <si>
    <t>Peoples Drug Mart # 72</t>
  </si>
  <si>
    <t>403 Railway Ave.</t>
  </si>
  <si>
    <t>V0K 1A0</t>
  </si>
  <si>
    <t>Ashcroft, BC   V0K 1A0</t>
  </si>
  <si>
    <t>975-7187</t>
  </si>
  <si>
    <t>Ruby Tuesday Accessories Ltd</t>
  </si>
  <si>
    <t>26A-4314 Main Street</t>
  </si>
  <si>
    <t>V0N 1B4</t>
  </si>
  <si>
    <t>Whistler, BC   V0N 1B4</t>
  </si>
  <si>
    <t>690-2840</t>
  </si>
  <si>
    <t>Casual Pender</t>
  </si>
  <si>
    <t>Box 36</t>
  </si>
  <si>
    <t>Driftwood center</t>
  </si>
  <si>
    <t>V0N 2M0</t>
  </si>
  <si>
    <t>Pender Island, BC   V0N 2M0</t>
  </si>
  <si>
    <t>838-9389</t>
  </si>
  <si>
    <t>Peoples Drug Mart # 93</t>
  </si>
  <si>
    <t>1584 Broughton Blvd.</t>
  </si>
  <si>
    <t>V0N 2R0</t>
  </si>
  <si>
    <t>Port McNeill, BC   V0N 2R0</t>
  </si>
  <si>
    <t>Stepping Stone</t>
  </si>
  <si>
    <t>Box 308</t>
  </si>
  <si>
    <t>5697 Cowrie St</t>
  </si>
  <si>
    <t>V0N 3A0</t>
  </si>
  <si>
    <t>Sechelt, BC   V0N 3A0</t>
  </si>
  <si>
    <t>420-9104</t>
  </si>
  <si>
    <t>NEALS &amp; DESIRES</t>
  </si>
  <si>
    <t>315-2720 MIll Bag Road</t>
  </si>
  <si>
    <t>V0R 2P0</t>
  </si>
  <si>
    <t>MIll Bag, BC   V0R 2P0</t>
  </si>
  <si>
    <t>773-9835</t>
  </si>
  <si>
    <t>Pharmasave - 221</t>
  </si>
  <si>
    <t>Box 160</t>
  </si>
  <si>
    <t>2720 Mill Bay Road</t>
  </si>
  <si>
    <t>Mill Bay, BC   V0R 2P0</t>
  </si>
  <si>
    <t>169-2948</t>
  </si>
  <si>
    <t>Patryka Enterprises Inc</t>
  </si>
  <si>
    <t>Box 119</t>
  </si>
  <si>
    <t>315-2720 Mill Bay Rd</t>
  </si>
  <si>
    <t>510-1944</t>
  </si>
  <si>
    <t>Peoples Drug Mart # 175</t>
  </si>
  <si>
    <t>1892 Peninsula Rd.</t>
  </si>
  <si>
    <t>V0R 3A0</t>
  </si>
  <si>
    <t>Ucluelet, BC   V0R 3A0</t>
  </si>
  <si>
    <t>750-4379</t>
  </si>
  <si>
    <t>Peoples Drug Mart #180</t>
  </si>
  <si>
    <t>8-6716 Sooke Rd.</t>
  </si>
  <si>
    <t>V0S 1N0</t>
  </si>
  <si>
    <t>Sooke, BC   V0S 1N0</t>
  </si>
  <si>
    <t>271-6524</t>
  </si>
  <si>
    <t>Pharmasave - 250</t>
  </si>
  <si>
    <t>Box 337</t>
  </si>
  <si>
    <t>526 - 7th Avenue</t>
  </si>
  <si>
    <t>V0X 1N0</t>
  </si>
  <si>
    <t>Keremeos, BC   V0X 1N0</t>
  </si>
  <si>
    <t>545-5166</t>
  </si>
  <si>
    <t>Natural Touches Gifts</t>
  </si>
  <si>
    <t>C/O Calla's</t>
  </si>
  <si>
    <t>10220-10th Street</t>
  </si>
  <si>
    <t>V1G 3T4</t>
  </si>
  <si>
    <t>Dawson Creek, BC   V1G 3T4</t>
  </si>
  <si>
    <t>238-6347</t>
  </si>
  <si>
    <t>Pharmasave - 154</t>
  </si>
  <si>
    <t>Box 2160</t>
  </si>
  <si>
    <t>1800 Garcia Street</t>
  </si>
  <si>
    <t>V1K 1B8</t>
  </si>
  <si>
    <t>Merritt, BC   V1K 1B8</t>
  </si>
  <si>
    <t>272-4539</t>
  </si>
  <si>
    <t>Blacks Pharmacy</t>
  </si>
  <si>
    <t>Box 35</t>
  </si>
  <si>
    <t>2037 Quichema Ave.</t>
  </si>
  <si>
    <t>V1K1B8</t>
  </si>
  <si>
    <t>Merritt, BC   V1K1B8</t>
  </si>
  <si>
    <t>761-8099</t>
  </si>
  <si>
    <t>Castlegar .99 Store And More</t>
  </si>
  <si>
    <t>112-1983 Columbia Ave</t>
  </si>
  <si>
    <t>V1N 2W8</t>
  </si>
  <si>
    <t>Castlegar, BC   V1N 2W8</t>
  </si>
  <si>
    <t>449-6097</t>
  </si>
  <si>
    <t>Interior Gift Gallery</t>
  </si>
  <si>
    <t>3204 - 30th Avenue</t>
  </si>
  <si>
    <t>V1T 2C5</t>
  </si>
  <si>
    <t>Vernon, BC   V1T 2C5</t>
  </si>
  <si>
    <t>927-7921</t>
  </si>
  <si>
    <t>Good Gracious Contemporary Gifts</t>
  </si>
  <si>
    <t>3211 30th Avenue</t>
  </si>
  <si>
    <t>V1T 2C6</t>
  </si>
  <si>
    <t>Vernon, BC   V1T 2C6</t>
  </si>
  <si>
    <t>221-3413</t>
  </si>
  <si>
    <t>Bags N' All</t>
  </si>
  <si>
    <t>4900 - 27th Street</t>
  </si>
  <si>
    <t>Village Green Mall</t>
  </si>
  <si>
    <t>V1T 7G7</t>
  </si>
  <si>
    <t>Vernon, BC   V1T 7G7</t>
  </si>
  <si>
    <t>780-8387</t>
  </si>
  <si>
    <t>Newport Beach</t>
  </si>
  <si>
    <t>Box 701</t>
  </si>
  <si>
    <t>12069 west Side Rd</t>
  </si>
  <si>
    <t>V1T 7Z3</t>
  </si>
  <si>
    <t>Vernon, BC   V1T 7Z3</t>
  </si>
  <si>
    <t>642-7543</t>
  </si>
  <si>
    <t>The Laughing Moon Gallery</t>
  </si>
  <si>
    <t>4600 Lakeshore Rd.</t>
  </si>
  <si>
    <t>V1W 1X4</t>
  </si>
  <si>
    <t>Kelowna, BC   V1W 1X4</t>
  </si>
  <si>
    <t>472-2553</t>
  </si>
  <si>
    <t>Your Dollar Store With More #111</t>
  </si>
  <si>
    <t>#18-3155 Lakeshore Rd</t>
  </si>
  <si>
    <t>Mission Park Centre</t>
  </si>
  <si>
    <t>V1W 3S9</t>
  </si>
  <si>
    <t>Kelowna, BC   V1W 3S9</t>
  </si>
  <si>
    <t>460-2802</t>
  </si>
  <si>
    <t>Pharmasave - 242</t>
  </si>
  <si>
    <t>#35-3155 Lakeshore Road</t>
  </si>
  <si>
    <t>187-9191</t>
  </si>
  <si>
    <t>Woodcreek Cottage Inc.</t>
  </si>
  <si>
    <t>7-3151 Lakeshore Rd.</t>
  </si>
  <si>
    <t>392-6418</t>
  </si>
  <si>
    <t>ONLY DEALS #1004</t>
  </si>
  <si>
    <t>C375-2339 Highway 97N</t>
  </si>
  <si>
    <t>V1X 4H9</t>
  </si>
  <si>
    <t>Kelowna, BC   V1X 4H9</t>
  </si>
  <si>
    <t>107-2071</t>
  </si>
  <si>
    <t>Your Dollar Store With More #149</t>
  </si>
  <si>
    <t>1-590 Hwy 33 West</t>
  </si>
  <si>
    <t>Willion Park Mall</t>
  </si>
  <si>
    <t>V1X 6A8</t>
  </si>
  <si>
    <t>Kelowna, BC   V1X 6A8</t>
  </si>
  <si>
    <t>Your Dollar Store With More #161</t>
  </si>
  <si>
    <t>103-1835 Gordon Drive</t>
  </si>
  <si>
    <t>V1Y 3H4</t>
  </si>
  <si>
    <t>Kelowna, BC   V1Y 3H4</t>
  </si>
  <si>
    <t>296-6038</t>
  </si>
  <si>
    <t>We R Unique Crafts &amp; Gifts ltd.</t>
  </si>
  <si>
    <t>675 Main Street</t>
  </si>
  <si>
    <t>V2A 5C9</t>
  </si>
  <si>
    <t>Penticton, BC   V2A 5C9</t>
  </si>
  <si>
    <t>376-2173</t>
  </si>
  <si>
    <t>Castles &amp; Cottage Home &amp; Garden</t>
  </si>
  <si>
    <t>263 Victoria Street</t>
  </si>
  <si>
    <t>V2C 2A1</t>
  </si>
  <si>
    <t>Kamloops, BC   V2C 2A1</t>
  </si>
  <si>
    <t>194-4447</t>
  </si>
  <si>
    <t>Dollar Dollar</t>
  </si>
  <si>
    <t>2-11-2nd Ave.</t>
  </si>
  <si>
    <t>V2G 3W3</t>
  </si>
  <si>
    <t>Williams Lake, BC   V2G 3W3</t>
  </si>
  <si>
    <t>125-5018</t>
  </si>
  <si>
    <t>Mary's Gifts</t>
  </si>
  <si>
    <t>102 2446 - St. Laurent Ave. Quesnel</t>
  </si>
  <si>
    <t>V2J 2C9</t>
  </si>
  <si>
    <t>Quesnel, BC   V2J 2C9</t>
  </si>
  <si>
    <t>832-5556</t>
  </si>
  <si>
    <t>Meaningful Things</t>
  </si>
  <si>
    <t>Box 879</t>
  </si>
  <si>
    <t>5-160 Corfield Street</t>
  </si>
  <si>
    <t>V2P 2G9</t>
  </si>
  <si>
    <t>Parksville, BC   V2P 2G9</t>
  </si>
  <si>
    <t>171-7991</t>
  </si>
  <si>
    <t>Buck or Two #209</t>
  </si>
  <si>
    <t>32555 London Avenue</t>
  </si>
  <si>
    <t>V2V 6M7</t>
  </si>
  <si>
    <t>Mission, BC   V2V 6M7</t>
  </si>
  <si>
    <t>593-1137</t>
  </si>
  <si>
    <t>Buck or Two #109</t>
  </si>
  <si>
    <t>53-11900 Haney Place</t>
  </si>
  <si>
    <t>V2X 8R9</t>
  </si>
  <si>
    <t>Maple Ridge, BC   V2X 8R9</t>
  </si>
  <si>
    <t>866-8779</t>
  </si>
  <si>
    <t>Three Wishes</t>
  </si>
  <si>
    <t>20416 Fraser Highway</t>
  </si>
  <si>
    <t>Downtown Langley</t>
  </si>
  <si>
    <t>V3A 4G2</t>
  </si>
  <si>
    <t>Langley, BC   V3A 4G2</t>
  </si>
  <si>
    <t>193-8417</t>
  </si>
  <si>
    <t>Queenborough</t>
  </si>
  <si>
    <t>R140-805 Boyd Street</t>
  </si>
  <si>
    <t>V3M 5X2</t>
  </si>
  <si>
    <t>New Westminster, BC   V3M 5X2</t>
  </si>
  <si>
    <t>930-1979</t>
  </si>
  <si>
    <t>Field's</t>
  </si>
  <si>
    <t>756 Cliveden Place, Unit 140</t>
  </si>
  <si>
    <t>V3M 6C7</t>
  </si>
  <si>
    <t>Delta, BC   V3M 6C7</t>
  </si>
  <si>
    <t>520-5539</t>
  </si>
  <si>
    <t>Pharmasave - 015</t>
  </si>
  <si>
    <t>5778 - 176a Ave</t>
  </si>
  <si>
    <t>V3S 4H3</t>
  </si>
  <si>
    <t>Cloverdale, BC   V3S 4H3</t>
  </si>
  <si>
    <t>771-9710</t>
  </si>
  <si>
    <t>Super Dollar Store</t>
  </si>
  <si>
    <t>9522 120TH St.</t>
  </si>
  <si>
    <t>V3V 4C1</t>
  </si>
  <si>
    <t>Surrey, BC   V3V 4C1</t>
  </si>
  <si>
    <t>349-2534</t>
  </si>
  <si>
    <t>Romancing The Home</t>
  </si>
  <si>
    <t>1637-128th St.</t>
  </si>
  <si>
    <t>V4A 3V2</t>
  </si>
  <si>
    <t>S. Surrey, BC   V4A 3V2</t>
  </si>
  <si>
    <t>543-7026</t>
  </si>
  <si>
    <t>Amon Trading</t>
  </si>
  <si>
    <t>#2 8155 120 St.</t>
  </si>
  <si>
    <t>V4C 6P7</t>
  </si>
  <si>
    <t>Delta, BC   V4C 6P7</t>
  </si>
  <si>
    <t>201-3000</t>
  </si>
  <si>
    <t>Centre Stage</t>
  </si>
  <si>
    <t>1291 - 56th Avenue</t>
  </si>
  <si>
    <t>V4L 2A6</t>
  </si>
  <si>
    <t>Delta, BC   V4L 2A6</t>
  </si>
  <si>
    <t>963-2156</t>
  </si>
  <si>
    <t>Otter Co-op</t>
  </si>
  <si>
    <t>3600-248 Street</t>
  </si>
  <si>
    <t>V4W 2V1</t>
  </si>
  <si>
    <t>Aldergrove, BC   V4W 2V1</t>
  </si>
  <si>
    <t>793-6166</t>
  </si>
  <si>
    <t>Great Canadian Dollar Store #111</t>
  </si>
  <si>
    <t>#105 3240 Mt.Lehman Dr.</t>
  </si>
  <si>
    <t>V4X 2M9</t>
  </si>
  <si>
    <t>Abbotsford, BC   V4X 2M9</t>
  </si>
  <si>
    <t>Hallmark Oakridge</t>
  </si>
  <si>
    <t>427-650 West 41st Avenue</t>
  </si>
  <si>
    <t>V5Z 2M9</t>
  </si>
  <si>
    <t>Vancouver, BC   V5Z 2M9</t>
  </si>
  <si>
    <t>280-1119</t>
  </si>
  <si>
    <t>Circa Ici</t>
  </si>
  <si>
    <t>2596 Granville St</t>
  </si>
  <si>
    <t>V6H 3G8</t>
  </si>
  <si>
    <t>Vancouver, BC   V6H 3G8</t>
  </si>
  <si>
    <t>Edward Chapman's Ladies Shops</t>
  </si>
  <si>
    <t>2596 Granville Street</t>
  </si>
  <si>
    <t>648-1477</t>
  </si>
  <si>
    <t>MESA</t>
  </si>
  <si>
    <t># 12 -1666 Johnson St</t>
  </si>
  <si>
    <t>V6H 3S2</t>
  </si>
  <si>
    <t>Vancouver, BC   V6H 3S2</t>
  </si>
  <si>
    <t>865-9440</t>
  </si>
  <si>
    <t>Buchan's</t>
  </si>
  <si>
    <t>2141 West 41st Avenue</t>
  </si>
  <si>
    <t>V6M 1Z6</t>
  </si>
  <si>
    <t>Vancouver, BC   V6M 1Z6</t>
  </si>
  <si>
    <t>271-3228</t>
  </si>
  <si>
    <t>Buck or Two #328</t>
  </si>
  <si>
    <t>6551 No. 3 Road , Unit 1326A</t>
  </si>
  <si>
    <t>V6Y 2B6</t>
  </si>
  <si>
    <t>Richmond, BC   V6Y 2B6</t>
  </si>
  <si>
    <t>Vancouver Art Gallery Gift Shop</t>
  </si>
  <si>
    <t>750 Hornby St.</t>
  </si>
  <si>
    <t>V6Z 2H7</t>
  </si>
  <si>
    <t>Vancouver, BC   V6Z 2H7</t>
  </si>
  <si>
    <t>796-1010</t>
  </si>
  <si>
    <t>London Drugs - H.O</t>
  </si>
  <si>
    <t>12831 Horses Shoe Place</t>
  </si>
  <si>
    <t>Riverside Industrial Park</t>
  </si>
  <si>
    <t>V7A 4X5</t>
  </si>
  <si>
    <t>Richmond, BC   V7A 4X5</t>
  </si>
  <si>
    <t>978-3767</t>
  </si>
  <si>
    <t>Ivy Cove</t>
  </si>
  <si>
    <t>4390 Gallant Ave</t>
  </si>
  <si>
    <t>Unit 106C</t>
  </si>
  <si>
    <t>V7G 1L2</t>
  </si>
  <si>
    <t>North Vancouver, BC   V7G 1L2</t>
  </si>
  <si>
    <t>579-9062</t>
  </si>
  <si>
    <t>110-1199 Lynn Valley North</t>
  </si>
  <si>
    <t>V7J 3H2</t>
  </si>
  <si>
    <t>North Vancouver, BC   V7J 3H2</t>
  </si>
  <si>
    <t>887-3912</t>
  </si>
  <si>
    <t>Gift Works</t>
  </si>
  <si>
    <t>3080 Edgemont Blvd.</t>
  </si>
  <si>
    <t>V7R 2N4</t>
  </si>
  <si>
    <t>North Vancouver, BC   V7R 2N4</t>
  </si>
  <si>
    <t>386-2585</t>
  </si>
  <si>
    <t>Hindles</t>
  </si>
  <si>
    <t>4721 Marine Ave</t>
  </si>
  <si>
    <t>V8A 2L2</t>
  </si>
  <si>
    <t>Powell River, BC   V8A 2L2</t>
  </si>
  <si>
    <t>545-1870</t>
  </si>
  <si>
    <t>Connie's Petites</t>
  </si>
  <si>
    <t>2241 Oak Bay Avenue</t>
  </si>
  <si>
    <t>V8R 1G4</t>
  </si>
  <si>
    <t>Victoria, BC   V8R 1G4</t>
  </si>
  <si>
    <t>369-1636</t>
  </si>
  <si>
    <t>Mount St. Mary Hospital</t>
  </si>
  <si>
    <t>861 Fairfield Road</t>
  </si>
  <si>
    <t>V8V 5A9</t>
  </si>
  <si>
    <t>Victoria, BC   V8V 5A9</t>
  </si>
  <si>
    <t>472-1242</t>
  </si>
  <si>
    <t>Great Canadian Dollar Store #281</t>
  </si>
  <si>
    <t>8200-100th Street</t>
  </si>
  <si>
    <t>V8V 6H7</t>
  </si>
  <si>
    <t>Grande Prairie, AB   V8V 6H7</t>
  </si>
  <si>
    <t>404-2874</t>
  </si>
  <si>
    <t>Your Dollars Store With More #123</t>
  </si>
  <si>
    <t>784 Fort St.</t>
  </si>
  <si>
    <t>V8W 1H2</t>
  </si>
  <si>
    <t>Victoria, BC   V8W 1H2</t>
  </si>
  <si>
    <t>541-7687</t>
  </si>
  <si>
    <t>Olivia's Pharmacy</t>
  </si>
  <si>
    <t>Box 186</t>
  </si>
  <si>
    <t>428 -1st Ave</t>
  </si>
  <si>
    <t>V9G 1A2</t>
  </si>
  <si>
    <t>Ladysmith, BC   V9G 1A2</t>
  </si>
  <si>
    <t>813-5268</t>
  </si>
  <si>
    <t>California Bedazzled</t>
  </si>
  <si>
    <t>#2-133-2nd Ave.West</t>
  </si>
  <si>
    <t>V9K 1S7</t>
  </si>
  <si>
    <t>Qualicum Beach, BC   V9K 1S7</t>
  </si>
  <si>
    <t>176-2174</t>
  </si>
  <si>
    <t>Smithford's</t>
  </si>
  <si>
    <t>Box 1444</t>
  </si>
  <si>
    <t>164 W 2nd Avenue</t>
  </si>
  <si>
    <t>V9K 1T4</t>
  </si>
  <si>
    <t>Qualicum Beach, BC   V9K 1T4</t>
  </si>
  <si>
    <t>711-3677</t>
  </si>
  <si>
    <t>SHOPPERS DRUG MART 0254</t>
  </si>
  <si>
    <t>180 Central Road</t>
  </si>
  <si>
    <t>V9L 4X3</t>
  </si>
  <si>
    <t>Duncan, BC   V9L 4X3</t>
  </si>
  <si>
    <t>825-5019</t>
  </si>
  <si>
    <t>Arizona Gifts Gallery</t>
  </si>
  <si>
    <t>201 - 190 Port Augusta Street</t>
  </si>
  <si>
    <t>Comox Centre Mall</t>
  </si>
  <si>
    <t>V9M 3M9</t>
  </si>
  <si>
    <t>Comox, BC   V9M 3M9</t>
  </si>
  <si>
    <t>449-4786</t>
  </si>
  <si>
    <t>Peoples Drug Mart # 99</t>
  </si>
  <si>
    <t>Box 1149</t>
  </si>
  <si>
    <t>104-280 E. Island Hwy.</t>
  </si>
  <si>
    <t>V9P 2G4</t>
  </si>
  <si>
    <t>Parksville, BC   V9P 2G4</t>
  </si>
  <si>
    <t>391-2586</t>
  </si>
  <si>
    <t>From A to Zebra</t>
  </si>
  <si>
    <t>Box 591</t>
  </si>
  <si>
    <t>155 E Jensen Street</t>
  </si>
  <si>
    <t>V9P 2G6</t>
  </si>
  <si>
    <t>Parkville, BC   V9P 2G6</t>
  </si>
  <si>
    <t>995-5503</t>
  </si>
  <si>
    <t>Great Canadian Dollar Store</t>
  </si>
  <si>
    <t>Unit 70-650 Terminal Ave S.</t>
  </si>
  <si>
    <t>Port Place Shopping Center</t>
  </si>
  <si>
    <t>V9R 5E2</t>
  </si>
  <si>
    <t>Nanaimo, BC   V9R 5E2</t>
  </si>
  <si>
    <t>186-3373</t>
  </si>
  <si>
    <t>Off The Seawalll</t>
  </si>
  <si>
    <t>#2-90 Front St.</t>
  </si>
  <si>
    <t>V9R 5H7</t>
  </si>
  <si>
    <t>Nanaimo, BC   V9R 5H7</t>
  </si>
  <si>
    <t>961-5326</t>
  </si>
  <si>
    <t>Newfoundland To Nanaimo</t>
  </si>
  <si>
    <t>Pioneer Waterfront Plaza</t>
  </si>
  <si>
    <t>90 Front Street</t>
  </si>
  <si>
    <t>Unit # 1B</t>
  </si>
  <si>
    <t>812-2747</t>
  </si>
  <si>
    <t>Nanaimo Regional General Hospital</t>
  </si>
  <si>
    <t>1200 Dufferin Crescent</t>
  </si>
  <si>
    <t>V9S 2B7</t>
  </si>
  <si>
    <t>Nonamio, BC   V9S 2B7</t>
  </si>
  <si>
    <t>585-7078</t>
  </si>
  <si>
    <t>Edgewood</t>
  </si>
  <si>
    <t>2121 Boxwood Rd</t>
  </si>
  <si>
    <t>V9S 4L2</t>
  </si>
  <si>
    <t>Nanaimo, BC   V9S 4L2</t>
  </si>
  <si>
    <t>Summit Injury Management</t>
  </si>
  <si>
    <t>2109 Boundary Ave</t>
  </si>
  <si>
    <t>V9S 4P5</t>
  </si>
  <si>
    <t>Nanaimo, BC   V9S 4P5</t>
  </si>
  <si>
    <t>209-4860</t>
  </si>
  <si>
    <t>Rexall #7181</t>
  </si>
  <si>
    <t>1588 Boundry Avenue</t>
  </si>
  <si>
    <t>Suite 4</t>
  </si>
  <si>
    <t>V9S 5K8</t>
  </si>
  <si>
    <t>Nanaimo, BC   V9S 5K8</t>
  </si>
  <si>
    <t>392-7617</t>
  </si>
  <si>
    <t>Impeccable Gifts Inc</t>
  </si>
  <si>
    <t>29-3200 Island Highway North</t>
  </si>
  <si>
    <t>V9T 1W1</t>
  </si>
  <si>
    <t>Nanaimo, BC   V9T 1W1</t>
  </si>
  <si>
    <t>Swel Holding</t>
  </si>
  <si>
    <t>4357 Martin Place</t>
  </si>
  <si>
    <t>V9T 5S3</t>
  </si>
  <si>
    <t>Nanaimo, BC   V9T 5S3</t>
  </si>
  <si>
    <t>756-8099</t>
  </si>
  <si>
    <t>SDM 0209</t>
  </si>
  <si>
    <t>1245 Shoppers row</t>
  </si>
  <si>
    <t>V9W 2C7</t>
  </si>
  <si>
    <t>Campbell River, BC   V9W 2C7</t>
  </si>
  <si>
    <t>534-9921</t>
  </si>
  <si>
    <t>Sunshine Gift Shop</t>
  </si>
  <si>
    <t>375 - 2ND Avenue</t>
  </si>
  <si>
    <t>V9W 3C1</t>
  </si>
  <si>
    <t>Campbell River, BC   V9W 3C1</t>
  </si>
  <si>
    <t>774-3356</t>
  </si>
  <si>
    <t>Splash Body Care</t>
  </si>
  <si>
    <t># 146-1420 Island Highway</t>
  </si>
  <si>
    <t>V9W 8C9</t>
  </si>
  <si>
    <t>Cambell River, BC   V9W 8C9</t>
  </si>
  <si>
    <t>660-7045</t>
  </si>
  <si>
    <t>Finishing Touches</t>
  </si>
  <si>
    <t>4558 Elizabeth St.</t>
  </si>
  <si>
    <t>V9Y 6C6</t>
  </si>
  <si>
    <t>Port Alberni, BC   V9Y 6C6</t>
  </si>
  <si>
    <t>569-4144</t>
  </si>
  <si>
    <t>Baffin Flowers And Gifts</t>
  </si>
  <si>
    <t>Box 2289</t>
  </si>
  <si>
    <t>Bldg 1085E</t>
  </si>
  <si>
    <t>X0A 0H0</t>
  </si>
  <si>
    <t>Iqaluit, NU   X0A 0H0</t>
  </si>
  <si>
    <t>Niuvirvialaaq</t>
  </si>
  <si>
    <t>Box 238</t>
  </si>
  <si>
    <t>X0C 0G0</t>
  </si>
  <si>
    <t>Rankin Inlet, NU   X0C 0G0</t>
  </si>
  <si>
    <t>Originals On Mackenzie</t>
  </si>
  <si>
    <t>Box 1330</t>
  </si>
  <si>
    <t>X0E 0T0</t>
  </si>
  <si>
    <t>Inuvik, NT   X0E 0T0</t>
  </si>
  <si>
    <t>Creations</t>
  </si>
  <si>
    <t>Box 248</t>
  </si>
  <si>
    <t># 3 Mackenzie Street</t>
  </si>
  <si>
    <t>X0E 0V0</t>
  </si>
  <si>
    <t>Norman Wells, NT   X0E 0V0</t>
  </si>
  <si>
    <t>Totem Pole</t>
  </si>
  <si>
    <t>Box 235</t>
  </si>
  <si>
    <t>Y0A 1B0</t>
  </si>
  <si>
    <t>Teslin, YT   Y0A 1B0</t>
  </si>
  <si>
    <t>261-5325</t>
  </si>
  <si>
    <t>J.J.Design Ltd</t>
  </si>
  <si>
    <t>14 Leslie Hills Drive</t>
  </si>
  <si>
    <t>8004</t>
  </si>
  <si>
    <t>Riccarton,    8004</t>
  </si>
  <si>
    <t>Corretti Fashions PTE LTD</t>
  </si>
  <si>
    <t>49 Faber Park</t>
  </si>
  <si>
    <t>1229125</t>
  </si>
  <si>
    <t>Singapore,    1229125</t>
  </si>
  <si>
    <t>Its All about me</t>
  </si>
  <si>
    <t>32 Somers Road</t>
  </si>
  <si>
    <t>1036</t>
  </si>
  <si>
    <t>Hampden, MA   1036</t>
  </si>
  <si>
    <t>295-3517</t>
  </si>
  <si>
    <t>It's All About Me</t>
  </si>
  <si>
    <t>674-7595</t>
  </si>
  <si>
    <t>Kiddly Winks</t>
  </si>
  <si>
    <t>Box 61150</t>
  </si>
  <si>
    <t>1106</t>
  </si>
  <si>
    <t>Longmeadow, MA   1106</t>
  </si>
  <si>
    <t>925-2765</t>
  </si>
  <si>
    <t>Quil and Press Inc.</t>
  </si>
  <si>
    <t>285 Main Street</t>
  </si>
  <si>
    <t>1720</t>
  </si>
  <si>
    <t>Acton, MA   1720</t>
  </si>
  <si>
    <t>503-4589</t>
  </si>
  <si>
    <t>SwissOutpost.com</t>
  </si>
  <si>
    <t>209 W Central St, Ste 131</t>
  </si>
  <si>
    <t>1760</t>
  </si>
  <si>
    <t>Natick, MA   1760</t>
  </si>
  <si>
    <t>697-9081</t>
  </si>
  <si>
    <t>Caritas Health Services Gift Shop</t>
  </si>
  <si>
    <t>70 East Street</t>
  </si>
  <si>
    <t>1844</t>
  </si>
  <si>
    <t>Methuen, MA   1844</t>
  </si>
  <si>
    <t>355-5055</t>
  </si>
  <si>
    <t>Casa De Moda</t>
  </si>
  <si>
    <t>272 Cabot st.</t>
  </si>
  <si>
    <t>1915</t>
  </si>
  <si>
    <t>Beverly, MA   1915</t>
  </si>
  <si>
    <t>583-5755</t>
  </si>
  <si>
    <t>Suitable</t>
  </si>
  <si>
    <t>41 Atlantic Ave</t>
  </si>
  <si>
    <t>1945</t>
  </si>
  <si>
    <t>Marblehead, MA   1945</t>
  </si>
  <si>
    <t>947-8221</t>
  </si>
  <si>
    <t>Ruby Slipper</t>
  </si>
  <si>
    <t>50 Water St.</t>
  </si>
  <si>
    <t>1950</t>
  </si>
  <si>
    <t>New Buryport, MA   1950</t>
  </si>
  <si>
    <t>401-1014</t>
  </si>
  <si>
    <t>Lasting Expressions</t>
  </si>
  <si>
    <t>31 Ganice Road</t>
  </si>
  <si>
    <t>2072</t>
  </si>
  <si>
    <t>Stoughton, MA   2072</t>
  </si>
  <si>
    <t>662-5859</t>
  </si>
  <si>
    <t>CyBear Toys</t>
  </si>
  <si>
    <t>124 Carroll Avenue</t>
  </si>
  <si>
    <t>2090</t>
  </si>
  <si>
    <t>Westwood, MA   2090</t>
  </si>
  <si>
    <t>305-5914</t>
  </si>
  <si>
    <t>General Store, The</t>
  </si>
  <si>
    <t>Blk 159 55</t>
  </si>
  <si>
    <t>2114</t>
  </si>
  <si>
    <t>Boston, MA   2114</t>
  </si>
  <si>
    <t>920-1567</t>
  </si>
  <si>
    <t>Faulkner Hospital</t>
  </si>
  <si>
    <t>1153 Center Street Jam</t>
  </si>
  <si>
    <t>2130</t>
  </si>
  <si>
    <t>Jamaica Plain, MA   2130</t>
  </si>
  <si>
    <t>168-8116</t>
  </si>
  <si>
    <t>Melrose Drug</t>
  </si>
  <si>
    <t>462 Main Street</t>
  </si>
  <si>
    <t>2176</t>
  </si>
  <si>
    <t>Melrose, MA   2176</t>
  </si>
  <si>
    <t>864-6919</t>
  </si>
  <si>
    <t>e-pill, LLC</t>
  </si>
  <si>
    <t>49 Walnut Street</t>
  </si>
  <si>
    <t>Building 4</t>
  </si>
  <si>
    <t>2481</t>
  </si>
  <si>
    <t>Wellesley, MA   2481</t>
  </si>
  <si>
    <t>680-8132</t>
  </si>
  <si>
    <t>Gift Shop, The</t>
  </si>
  <si>
    <t>53 Main Street</t>
  </si>
  <si>
    <t>2539</t>
  </si>
  <si>
    <t>Edgartown, MA   2539</t>
  </si>
  <si>
    <t>647-5970</t>
  </si>
  <si>
    <t>Homespun Garden</t>
  </si>
  <si>
    <t>174 Main Street.</t>
  </si>
  <si>
    <t>2540</t>
  </si>
  <si>
    <t>Falmouth, MA   2540</t>
  </si>
  <si>
    <t>590-8277</t>
  </si>
  <si>
    <t>J's Gifts</t>
  </si>
  <si>
    <t>1 Factory Outlet Road</t>
  </si>
  <si>
    <t>2561</t>
  </si>
  <si>
    <t>Sagamore, MA   2561</t>
  </si>
  <si>
    <t>988-6951</t>
  </si>
  <si>
    <t>Box 2829</t>
  </si>
  <si>
    <t>4 Union Street</t>
  </si>
  <si>
    <t>2568</t>
  </si>
  <si>
    <t>Vineyard Haven, MA   2568</t>
  </si>
  <si>
    <t>247-6235</t>
  </si>
  <si>
    <t>Warpide Gallery</t>
  </si>
  <si>
    <t>512 Main Street</t>
  </si>
  <si>
    <t>2633</t>
  </si>
  <si>
    <t>Chatham, MA   2633</t>
  </si>
  <si>
    <t>100-4717</t>
  </si>
  <si>
    <t>Ragg Time Limited</t>
  </si>
  <si>
    <t>Box 2191</t>
  </si>
  <si>
    <t>43. Main St.</t>
  </si>
  <si>
    <t>2653</t>
  </si>
  <si>
    <t>Orleans, MA   2653</t>
  </si>
  <si>
    <t>203-4323</t>
  </si>
  <si>
    <t>The Lily Pond</t>
  </si>
  <si>
    <t>261 Commercial St</t>
  </si>
  <si>
    <t>2657</t>
  </si>
  <si>
    <t>Provincetown, MA   2657</t>
  </si>
  <si>
    <t>546-9785</t>
  </si>
  <si>
    <t>Kids Stuff</t>
  </si>
  <si>
    <t>381 Commercial Street</t>
  </si>
  <si>
    <t>683-5599</t>
  </si>
  <si>
    <t>Isabelle's</t>
  </si>
  <si>
    <t>Box 1148</t>
  </si>
  <si>
    <t>160 Front Street</t>
  </si>
  <si>
    <t>2738</t>
  </si>
  <si>
    <t>Marian, MA   2738</t>
  </si>
  <si>
    <t>421-4723</t>
  </si>
  <si>
    <t>Pleasant Surprise / Wicker Designs Ltd.</t>
  </si>
  <si>
    <t>121 Brick Market Place</t>
  </si>
  <si>
    <t>2840</t>
  </si>
  <si>
    <t>Newport, RI   2840</t>
  </si>
  <si>
    <t>318-9086</t>
  </si>
  <si>
    <t>Hospitality Shop</t>
  </si>
  <si>
    <t>455 Tollgate Road</t>
  </si>
  <si>
    <t>2886</t>
  </si>
  <si>
    <t>Warwick, RI   2886</t>
  </si>
  <si>
    <t>854-1589</t>
  </si>
  <si>
    <t>Things To Treasure Inc.</t>
  </si>
  <si>
    <t>Box 102</t>
  </si>
  <si>
    <t>24 Long Wharf Mall South</t>
  </si>
  <si>
    <t>2892</t>
  </si>
  <si>
    <t>West Kingston, RI   2892</t>
  </si>
  <si>
    <t>967-2931</t>
  </si>
  <si>
    <t>Brookstone</t>
  </si>
  <si>
    <t>Attn: Jodi Howard</t>
  </si>
  <si>
    <t>One Innovation Way</t>
  </si>
  <si>
    <t>3054</t>
  </si>
  <si>
    <t>Merrimack, NH   3054</t>
  </si>
  <si>
    <t>957-4241</t>
  </si>
  <si>
    <t>Lewen Industries - Rhode Island Hospital</t>
  </si>
  <si>
    <t>114 Pelham Road</t>
  </si>
  <si>
    <t>3079</t>
  </si>
  <si>
    <t>Salem, NH   3079</t>
  </si>
  <si>
    <t>114-5904</t>
  </si>
  <si>
    <t>Littleton Regional Hospital</t>
  </si>
  <si>
    <t>600 Saint Johnsbury Road</t>
  </si>
  <si>
    <t>3561</t>
  </si>
  <si>
    <t>Littleton, NH   3561</t>
  </si>
  <si>
    <t>718-8821</t>
  </si>
  <si>
    <t>Pizzaz Shop</t>
  </si>
  <si>
    <t>3433 Sweet Air Road</t>
  </si>
  <si>
    <t>3711</t>
  </si>
  <si>
    <t>Pheonix, MD   3711</t>
  </si>
  <si>
    <t>246-9519</t>
  </si>
  <si>
    <t>Greenpiece</t>
  </si>
  <si>
    <t>52 Tift Rd.</t>
  </si>
  <si>
    <t>3745</t>
  </si>
  <si>
    <t>Cornish, NH   3745</t>
  </si>
  <si>
    <t>656-9929</t>
  </si>
  <si>
    <t>Hannah's Hallmark</t>
  </si>
  <si>
    <t>Box 457</t>
  </si>
  <si>
    <t>788 Meadow Street</t>
  </si>
  <si>
    <t>3774</t>
  </si>
  <si>
    <t>N. Haverhill, NH   3774</t>
  </si>
  <si>
    <t>872-8892</t>
  </si>
  <si>
    <t>The Out Back</t>
  </si>
  <si>
    <t>44 Main St.</t>
  </si>
  <si>
    <t>3824</t>
  </si>
  <si>
    <t>Durham, NH   3824</t>
  </si>
  <si>
    <t>Revelations</t>
  </si>
  <si>
    <t>Box 1730</t>
  </si>
  <si>
    <t>59 Shore Road</t>
  </si>
  <si>
    <t>3907</t>
  </si>
  <si>
    <t>Ogunquit, ME   3907</t>
  </si>
  <si>
    <t>474-3203</t>
  </si>
  <si>
    <t>Joan's Beach &amp; Gift Shop</t>
  </si>
  <si>
    <t>Box 1089</t>
  </si>
  <si>
    <t>1 Main Street</t>
  </si>
  <si>
    <t>3910</t>
  </si>
  <si>
    <t>York Beach, ME   3910</t>
  </si>
  <si>
    <t>803-9463</t>
  </si>
  <si>
    <t>Kim's Hallmark</t>
  </si>
  <si>
    <t>8 Gurnet Rd.</t>
  </si>
  <si>
    <t>Cooks Corner Shopping Center</t>
  </si>
  <si>
    <t>4011</t>
  </si>
  <si>
    <t>Brunswick, ME   4011</t>
  </si>
  <si>
    <t>986-3219</t>
  </si>
  <si>
    <t>Montage Inc.</t>
  </si>
  <si>
    <t>DBA Grasshopper Shop</t>
  </si>
  <si>
    <t>1 West Market Square</t>
  </si>
  <si>
    <t>4401</t>
  </si>
  <si>
    <t>Bangor, ME   4401</t>
  </si>
  <si>
    <t>587-8514</t>
  </si>
  <si>
    <t>Indian Hill Trading Post</t>
  </si>
  <si>
    <t>Box 570</t>
  </si>
  <si>
    <t>148 Moosehead Lake Road</t>
  </si>
  <si>
    <t>4441</t>
  </si>
  <si>
    <t>Greenville, ME   4441</t>
  </si>
  <si>
    <t>895-3364</t>
  </si>
  <si>
    <t>Four the fun of it</t>
  </si>
  <si>
    <t>100 Main St.</t>
  </si>
  <si>
    <t>4605</t>
  </si>
  <si>
    <t>Ellsworth, ME   4605</t>
  </si>
  <si>
    <t>393-2038</t>
  </si>
  <si>
    <t>The Lobster Pound Restaurant Cafe Shop</t>
  </si>
  <si>
    <t>Box 118</t>
  </si>
  <si>
    <t>2521 Atlantic Highway</t>
  </si>
  <si>
    <t>4849</t>
  </si>
  <si>
    <t>Lincolnville, ME   4849</t>
  </si>
  <si>
    <t>442-1840</t>
  </si>
  <si>
    <t>Sea Street</t>
  </si>
  <si>
    <t>33 Shepard Drive</t>
  </si>
  <si>
    <t>4861</t>
  </si>
  <si>
    <t>Thomaston, ME   4861</t>
  </si>
  <si>
    <t>295-9322</t>
  </si>
  <si>
    <t>Paragon Shop</t>
  </si>
  <si>
    <t>36 Main Street</t>
  </si>
  <si>
    <t>4901</t>
  </si>
  <si>
    <t>Waterville, ME   4901</t>
  </si>
  <si>
    <t>397-8928</t>
  </si>
  <si>
    <t>Unicorn Shop</t>
  </si>
  <si>
    <t>15 Central Street</t>
  </si>
  <si>
    <t>5091</t>
  </si>
  <si>
    <t>Woodstock, VT   5091</t>
  </si>
  <si>
    <t>Northshire Bookstore</t>
  </si>
  <si>
    <t>Box 2200</t>
  </si>
  <si>
    <t>4869 Main Street</t>
  </si>
  <si>
    <t>5255</t>
  </si>
  <si>
    <t>Manchester Center, VT   5255</t>
  </si>
  <si>
    <t>807-7353</t>
  </si>
  <si>
    <t>Bee's Hallmark</t>
  </si>
  <si>
    <t>Box 469</t>
  </si>
  <si>
    <t>263 Depot Street</t>
  </si>
  <si>
    <t>Suite - 11</t>
  </si>
  <si>
    <t>397-1913</t>
  </si>
  <si>
    <t>Baker's Hallmark</t>
  </si>
  <si>
    <t>Box 1258</t>
  </si>
  <si>
    <t>896 Putney Road</t>
  </si>
  <si>
    <t>5301</t>
  </si>
  <si>
    <t>Brattleboro, VT   5301</t>
  </si>
  <si>
    <t>648-6084</t>
  </si>
  <si>
    <t>Suzanne's Hallmark - South Burlington</t>
  </si>
  <si>
    <t>155 Dorset Street</t>
  </si>
  <si>
    <t>5403</t>
  </si>
  <si>
    <t>South Burlington, VT   5403</t>
  </si>
  <si>
    <t>226-7908</t>
  </si>
  <si>
    <t>Hero's Welcome</t>
  </si>
  <si>
    <t>Box 202</t>
  </si>
  <si>
    <t>RR # 1</t>
  </si>
  <si>
    <t>5474</t>
  </si>
  <si>
    <t>North Hero, VT   5474</t>
  </si>
  <si>
    <t>420-3400</t>
  </si>
  <si>
    <t>Halina's Hallmark Shop</t>
  </si>
  <si>
    <t>237 Swanton Road</t>
  </si>
  <si>
    <t>Highgate Shopping Center</t>
  </si>
  <si>
    <t>5478</t>
  </si>
  <si>
    <t>St. Albans, VT   5478</t>
  </si>
  <si>
    <t>415-2201</t>
  </si>
  <si>
    <t>Apple Farm Market</t>
  </si>
  <si>
    <t>Route 2</t>
  </si>
  <si>
    <t>5486</t>
  </si>
  <si>
    <t>South Hero, VT   5486</t>
  </si>
  <si>
    <t>Peach Tree</t>
  </si>
  <si>
    <t>65 Main Street</t>
  </si>
  <si>
    <t>5602</t>
  </si>
  <si>
    <t>Montpelier, VT   5602</t>
  </si>
  <si>
    <t>848-4097</t>
  </si>
  <si>
    <t>Central Vermont Medical Center Gift Shop</t>
  </si>
  <si>
    <t>Fisher Rd</t>
  </si>
  <si>
    <t>5641</t>
  </si>
  <si>
    <t>Barre, VT   5641</t>
  </si>
  <si>
    <t>825-2611</t>
  </si>
  <si>
    <t>Cousin't Gift Shop</t>
  </si>
  <si>
    <t>65/Northgate Plaza</t>
  </si>
  <si>
    <t>5661</t>
  </si>
  <si>
    <t>Morrisville, VT   5661</t>
  </si>
  <si>
    <t>494-9321</t>
  </si>
  <si>
    <t>Indesign Fundraising</t>
  </si>
  <si>
    <t>14 McAllister Road</t>
  </si>
  <si>
    <t>5672</t>
  </si>
  <si>
    <t>Stowe, VT   5672</t>
  </si>
  <si>
    <t>414-8155</t>
  </si>
  <si>
    <t>Collection, The</t>
  </si>
  <si>
    <t>Box 162</t>
  </si>
  <si>
    <t>5673</t>
  </si>
  <si>
    <t>Waitsfield, VT   5673</t>
  </si>
  <si>
    <t>Frog Pond Florist</t>
  </si>
  <si>
    <t>110 Woodstock Ave.</t>
  </si>
  <si>
    <t>5701</t>
  </si>
  <si>
    <t>Rutland, VT   5701</t>
  </si>
  <si>
    <t>290-8123</t>
  </si>
  <si>
    <t>Rutland Medical Center Gift Shop</t>
  </si>
  <si>
    <t>160 Allen Street</t>
  </si>
  <si>
    <t>597-1912</t>
  </si>
  <si>
    <t>Marcia's Hallmark Shop</t>
  </si>
  <si>
    <t>670 Diamond Run Mall</t>
  </si>
  <si>
    <t>550-1447</t>
  </si>
  <si>
    <t>Carr's Country Florist</t>
  </si>
  <si>
    <t>21 Center Street</t>
  </si>
  <si>
    <t>5733</t>
  </si>
  <si>
    <t>Brandon, VT   5733</t>
  </si>
  <si>
    <t>311-4043</t>
  </si>
  <si>
    <t>Rainbow Room</t>
  </si>
  <si>
    <t>72 Main Street Middlebury</t>
  </si>
  <si>
    <t>5753</t>
  </si>
  <si>
    <t>Middlebury, VT   5753</t>
  </si>
  <si>
    <t>322-7763</t>
  </si>
  <si>
    <t>Frogs &amp; Lily Pads</t>
  </si>
  <si>
    <t>443 Railroad Street</t>
  </si>
  <si>
    <t>Suite 3</t>
  </si>
  <si>
    <t>5819</t>
  </si>
  <si>
    <t>Saint Johnsbury, VT   5819</t>
  </si>
  <si>
    <t>163-4509</t>
  </si>
  <si>
    <t>Margie's 1/2 Off Card</t>
  </si>
  <si>
    <t>59 Waterfront Plaza</t>
  </si>
  <si>
    <t>5855</t>
  </si>
  <si>
    <t>Newport, VT   5855</t>
  </si>
  <si>
    <t>208-4437</t>
  </si>
  <si>
    <t>Dynamic Living Inc</t>
  </si>
  <si>
    <t>95 West Dudleytown Road</t>
  </si>
  <si>
    <t>6002</t>
  </si>
  <si>
    <t>Bloomfield, CT   6002</t>
  </si>
  <si>
    <t>755-7675</t>
  </si>
  <si>
    <t>Wrap It Up</t>
  </si>
  <si>
    <t>771 Farmington Ave</t>
  </si>
  <si>
    <t>6037</t>
  </si>
  <si>
    <t>Kensington, CT   6037</t>
  </si>
  <si>
    <t>Geepers</t>
  </si>
  <si>
    <t>926 Hopmeadow St.</t>
  </si>
  <si>
    <t>Simsbury  Town Shops</t>
  </si>
  <si>
    <t>6070</t>
  </si>
  <si>
    <t>Simsbury, CT   6070</t>
  </si>
  <si>
    <t>242-2629</t>
  </si>
  <si>
    <t>Hoot The</t>
  </si>
  <si>
    <t>95 Storrs Road</t>
  </si>
  <si>
    <t>Eastbrook Mall</t>
  </si>
  <si>
    <t>6226</t>
  </si>
  <si>
    <t>Willimantic, CT   6226</t>
  </si>
  <si>
    <t>Bay Berries</t>
  </si>
  <si>
    <t>32 Pennsylvania Ave.</t>
  </si>
  <si>
    <t>6357</t>
  </si>
  <si>
    <t>Niantic, CT   6357</t>
  </si>
  <si>
    <t>721-2468</t>
  </si>
  <si>
    <t>Fenwick Cottage</t>
  </si>
  <si>
    <t>8 Main St.</t>
  </si>
  <si>
    <t>6426</t>
  </si>
  <si>
    <t>Essex, CT   6426</t>
  </si>
  <si>
    <t>192-3487</t>
  </si>
  <si>
    <t>Trendz A Boutique</t>
  </si>
  <si>
    <t>122 College Street</t>
  </si>
  <si>
    <t>6457</t>
  </si>
  <si>
    <t>Middletown, CT   6457</t>
  </si>
  <si>
    <t>147-8590</t>
  </si>
  <si>
    <t>Masonic Healthcare Center</t>
  </si>
  <si>
    <t>Box 70</t>
  </si>
  <si>
    <t>22 Masonic Avenue</t>
  </si>
  <si>
    <t>6492</t>
  </si>
  <si>
    <t>Wallingford, CT   6492</t>
  </si>
  <si>
    <t>932-2217</t>
  </si>
  <si>
    <t>House Of Books</t>
  </si>
  <si>
    <t>Box 605</t>
  </si>
  <si>
    <t>10 North Main Street</t>
  </si>
  <si>
    <t>6757</t>
  </si>
  <si>
    <t>Kent, CT   6757</t>
  </si>
  <si>
    <t>511-4042</t>
  </si>
  <si>
    <t>Bella Boutique</t>
  </si>
  <si>
    <t>590 Middlebury Rd,</t>
  </si>
  <si>
    <t>Suite B</t>
  </si>
  <si>
    <t>6762</t>
  </si>
  <si>
    <t>Middleberry, CT   6762</t>
  </si>
  <si>
    <t>705-8534</t>
  </si>
  <si>
    <t>Danbury Hospital</t>
  </si>
  <si>
    <t>24 Hospital Ave</t>
  </si>
  <si>
    <t>6810</t>
  </si>
  <si>
    <t>Danbury, CT   6810</t>
  </si>
  <si>
    <t>363-4508</t>
  </si>
  <si>
    <t>Optical Options</t>
  </si>
  <si>
    <t>18 Greenwich Avenue</t>
  </si>
  <si>
    <t>6830</t>
  </si>
  <si>
    <t>Greenwich, CT   6830</t>
  </si>
  <si>
    <t>591-5207</t>
  </si>
  <si>
    <t>Allura Salon</t>
  </si>
  <si>
    <t>23 west Putnam Ave</t>
  </si>
  <si>
    <t>421-9217</t>
  </si>
  <si>
    <t>Colonial Pharmacy</t>
  </si>
  <si>
    <t>828 Clifton Ave</t>
  </si>
  <si>
    <t>7013</t>
  </si>
  <si>
    <t>Clifton, NY   7013</t>
  </si>
  <si>
    <t>409-9466</t>
  </si>
  <si>
    <t>Accents With Flowers</t>
  </si>
  <si>
    <t>41 Church St.</t>
  </si>
  <si>
    <t>7042</t>
  </si>
  <si>
    <t>Montclair, NJ   7042</t>
  </si>
  <si>
    <t>136-6854</t>
  </si>
  <si>
    <t>Patchpoint Ltd.</t>
  </si>
  <si>
    <t>1 Moraine Place</t>
  </si>
  <si>
    <t>7078</t>
  </si>
  <si>
    <t>Short Hills, NJ   7078</t>
  </si>
  <si>
    <t>875-2539</t>
  </si>
  <si>
    <t>The House</t>
  </si>
  <si>
    <t>379 White Oak Ridge RD</t>
  </si>
  <si>
    <t>Dollar Plus</t>
  </si>
  <si>
    <t>97 Main Street</t>
  </si>
  <si>
    <t>7095</t>
  </si>
  <si>
    <t>Woodbridge, NJ   7095</t>
  </si>
  <si>
    <t>320-8425</t>
  </si>
  <si>
    <t>Lynne's Hallmark</t>
  </si>
  <si>
    <t>1483 RT. 23 South</t>
  </si>
  <si>
    <t>Meadtown Shopping Center</t>
  </si>
  <si>
    <t>7405</t>
  </si>
  <si>
    <t>Kinnelon, NJ   7405</t>
  </si>
  <si>
    <t>241-8320</t>
  </si>
  <si>
    <t>North Country Pharmacy</t>
  </si>
  <si>
    <t>190 Munsonhurst Road</t>
  </si>
  <si>
    <t>7416</t>
  </si>
  <si>
    <t>Franklin, NJ   7416</t>
  </si>
  <si>
    <t>321-4455</t>
  </si>
  <si>
    <t>Accessory Cargo</t>
  </si>
  <si>
    <t>15 Meester Street</t>
  </si>
  <si>
    <t>7430</t>
  </si>
  <si>
    <t>Mahwah, NJ   7430</t>
  </si>
  <si>
    <t>673-5186</t>
  </si>
  <si>
    <t>P.S. I Love You</t>
  </si>
  <si>
    <t>123 E Ridgewood Ave.</t>
  </si>
  <si>
    <t>7450</t>
  </si>
  <si>
    <t>Ridgewood, NJ   7450</t>
  </si>
  <si>
    <t>970-7300</t>
  </si>
  <si>
    <t>Nikki's Hallmark</t>
  </si>
  <si>
    <t>60 W.Pleasant Ave</t>
  </si>
  <si>
    <t>7607</t>
  </si>
  <si>
    <t>Maywood, NJ   7607</t>
  </si>
  <si>
    <t>411-6295</t>
  </si>
  <si>
    <t>New York Trends</t>
  </si>
  <si>
    <t>43A Broad St.</t>
  </si>
  <si>
    <t>7701</t>
  </si>
  <si>
    <t>Red Banks, NJ   7701</t>
  </si>
  <si>
    <t>651-8730</t>
  </si>
  <si>
    <t>Faire Tails</t>
  </si>
  <si>
    <t>54 English Plaza</t>
  </si>
  <si>
    <t>Red Bank, NY   7701</t>
  </si>
  <si>
    <t>538-3419</t>
  </si>
  <si>
    <t>Kelly's Hallmark Shop</t>
  </si>
  <si>
    <t>RT. 35 &amp; Deal Rd.</t>
  </si>
  <si>
    <t>7712</t>
  </si>
  <si>
    <t>Ocean Township, NJ   7712</t>
  </si>
  <si>
    <t>446-9518</t>
  </si>
  <si>
    <t>Amanda's Hallmark</t>
  </si>
  <si>
    <t>2130 RT. 35 &amp; Laurel Ave</t>
  </si>
  <si>
    <t>Commons At Holmdel</t>
  </si>
  <si>
    <t>7733</t>
  </si>
  <si>
    <t>Holmdel, NJ   7733</t>
  </si>
  <si>
    <t>475-4526</t>
  </si>
  <si>
    <t>Beths Hallmark</t>
  </si>
  <si>
    <t>RT 36 Hwy 71</t>
  </si>
  <si>
    <t>7764</t>
  </si>
  <si>
    <t>W. Long Branch, NJ   7764</t>
  </si>
  <si>
    <t>509-2718</t>
  </si>
  <si>
    <t>Cardsmart</t>
  </si>
  <si>
    <t>30 International Dr. South</t>
  </si>
  <si>
    <t>7836</t>
  </si>
  <si>
    <t>Flanders, NJ   7836</t>
  </si>
  <si>
    <t>999-6278</t>
  </si>
  <si>
    <t>Warren County Pharmacy</t>
  </si>
  <si>
    <t>13 E Washington Ave.</t>
  </si>
  <si>
    <t>7882</t>
  </si>
  <si>
    <t>Washington, NJ   7882</t>
  </si>
  <si>
    <t>350-1449</t>
  </si>
  <si>
    <t>Aviano's</t>
  </si>
  <si>
    <t>414 Route 15 South</t>
  </si>
  <si>
    <t>7885</t>
  </si>
  <si>
    <t>Wharton, NJ   7885</t>
  </si>
  <si>
    <t>828-3273</t>
  </si>
  <si>
    <t>Classic Home &amp; Garden</t>
  </si>
  <si>
    <t>Box 973</t>
  </si>
  <si>
    <t>Route 202</t>
  </si>
  <si>
    <t>The Mall At Far Hills</t>
  </si>
  <si>
    <t>7931</t>
  </si>
  <si>
    <t>Far Hill, NJ   7931</t>
  </si>
  <si>
    <t>122-7765</t>
  </si>
  <si>
    <t>Abedrabbo Asscoiates LLC.</t>
  </si>
  <si>
    <t>47-49 Main Street</t>
  </si>
  <si>
    <t>Schnippers Card And Gift Center</t>
  </si>
  <si>
    <t>7940</t>
  </si>
  <si>
    <t>Madison, NJ   7940</t>
  </si>
  <si>
    <t>680-3739</t>
  </si>
  <si>
    <t>Madison Pharmacy</t>
  </si>
  <si>
    <t>66 Main St.</t>
  </si>
  <si>
    <t>908-4438</t>
  </si>
  <si>
    <t>Shoreline America</t>
  </si>
  <si>
    <t>16 Pine Street</t>
  </si>
  <si>
    <t>7963</t>
  </si>
  <si>
    <t>Morristown, NJ   7963</t>
  </si>
  <si>
    <t>372-6905</t>
  </si>
  <si>
    <t>Bankstons's</t>
  </si>
  <si>
    <t>16 Bay Ave</t>
  </si>
  <si>
    <t>8008</t>
  </si>
  <si>
    <t>Beach Havan, NJ   8008</t>
  </si>
  <si>
    <t>726-8697</t>
  </si>
  <si>
    <t>Fantasy Island Amusement Park</t>
  </si>
  <si>
    <t>320 West 7th Street</t>
  </si>
  <si>
    <t>Beach Haven, NJ   8008</t>
  </si>
  <si>
    <t>Fabrique</t>
  </si>
  <si>
    <t>714 Haddon Avenue</t>
  </si>
  <si>
    <t>8108</t>
  </si>
  <si>
    <t>Collingwood, NJ   8108</t>
  </si>
  <si>
    <t>938-7135</t>
  </si>
  <si>
    <t>Donnas Hallmark</t>
  </si>
  <si>
    <t>401 Washington Ave.</t>
  </si>
  <si>
    <t>8204</t>
  </si>
  <si>
    <t>Cape May, NJ   8204</t>
  </si>
  <si>
    <t>688-7995</t>
  </si>
  <si>
    <t>Hallmark - Donna's</t>
  </si>
  <si>
    <t>Box 436</t>
  </si>
  <si>
    <t>2205 Delsea Drive</t>
  </si>
  <si>
    <t>8322</t>
  </si>
  <si>
    <t>Franklinville, NJ   8322</t>
  </si>
  <si>
    <t>641-3037</t>
  </si>
  <si>
    <t>Pic Pocket</t>
  </si>
  <si>
    <t>54 Arctic Parkway</t>
  </si>
  <si>
    <t>8638</t>
  </si>
  <si>
    <t>Ewing, NJ   8638</t>
  </si>
  <si>
    <t>197-1390</t>
  </si>
  <si>
    <t>UnbeatableSale.com</t>
  </si>
  <si>
    <t>195 Lehigh Ave Ste 5</t>
  </si>
  <si>
    <t>8701</t>
  </si>
  <si>
    <t>Lakewood, NJ   8701</t>
  </si>
  <si>
    <t>642-8068</t>
  </si>
  <si>
    <t>Deep Blue Boutique</t>
  </si>
  <si>
    <t>300 Ocean Ave</t>
  </si>
  <si>
    <t>8742</t>
  </si>
  <si>
    <t>Point Pleasant Beach, NJ   8742</t>
  </si>
  <si>
    <t>995-8799</t>
  </si>
  <si>
    <t>Point Hardware &amp; Gift</t>
  </si>
  <si>
    <t>528 Arnold Ave</t>
  </si>
  <si>
    <t>Point Pleasent Beach, NJ   8742</t>
  </si>
  <si>
    <t>391-1912</t>
  </si>
  <si>
    <t>Milano Jewelry Inc</t>
  </si>
  <si>
    <t>190</t>
  </si>
  <si>
    <t>409 Boardwalk</t>
  </si>
  <si>
    <t>8751</t>
  </si>
  <si>
    <t>Seaside Heights, NJ   8751</t>
  </si>
  <si>
    <t>732-9908</t>
  </si>
  <si>
    <t>Comunity Medical Center Gift Shop</t>
  </si>
  <si>
    <t>99 RT 37 West</t>
  </si>
  <si>
    <t>8755</t>
  </si>
  <si>
    <t>Toms River, NJ   8755</t>
  </si>
  <si>
    <t>972-3343</t>
  </si>
  <si>
    <t>Towne Pharmacy</t>
  </si>
  <si>
    <t>2 Washington Ave</t>
  </si>
  <si>
    <t>8812</t>
  </si>
  <si>
    <t>Dunellen, NJ   8812</t>
  </si>
  <si>
    <t>830-8315</t>
  </si>
  <si>
    <t>Toy Kingdom</t>
  </si>
  <si>
    <t>11 RT 31</t>
  </si>
  <si>
    <t>8822</t>
  </si>
  <si>
    <t>Flemington, NJ   8822</t>
  </si>
  <si>
    <t>204-6957</t>
  </si>
  <si>
    <t>Attachments</t>
  </si>
  <si>
    <t>57 Main St.</t>
  </si>
  <si>
    <t>New Jersey Association Of The Deaf-Blind</t>
  </si>
  <si>
    <t>24K World Fair Dr</t>
  </si>
  <si>
    <t>8873</t>
  </si>
  <si>
    <t>Somerset, NJ   8873</t>
  </si>
  <si>
    <t>568-7440</t>
  </si>
  <si>
    <t>Township Pharmacy</t>
  </si>
  <si>
    <t>712 Hamilton St.</t>
  </si>
  <si>
    <t>101-2321</t>
  </si>
  <si>
    <t>Macy's</t>
  </si>
  <si>
    <t>11 Penn Plaza</t>
  </si>
  <si>
    <t>10001</t>
  </si>
  <si>
    <t>New York, NY   10001</t>
  </si>
  <si>
    <t>432-9641</t>
  </si>
  <si>
    <t>RHX</t>
  </si>
  <si>
    <t>281 Broadway</t>
  </si>
  <si>
    <t>10007</t>
  </si>
  <si>
    <t>New York, NY   10007</t>
  </si>
  <si>
    <t>945-7673</t>
  </si>
  <si>
    <t>Carole Stuppell, Ltd</t>
  </si>
  <si>
    <t>29 East 22nd Street</t>
  </si>
  <si>
    <t>10010</t>
  </si>
  <si>
    <t>New York, NY   10010</t>
  </si>
  <si>
    <t>944-9657</t>
  </si>
  <si>
    <t>Adorama Camera Inc.</t>
  </si>
  <si>
    <t>42 West 18th Street</t>
  </si>
  <si>
    <t>10011</t>
  </si>
  <si>
    <t>New York, NY   10011</t>
  </si>
  <si>
    <t>728-6724</t>
  </si>
  <si>
    <t>Handmade Blklyn</t>
  </si>
  <si>
    <t>150A W 10th St.</t>
  </si>
  <si>
    <t>10014</t>
  </si>
  <si>
    <t>NY, NY   10014</t>
  </si>
  <si>
    <t>853-9802</t>
  </si>
  <si>
    <t>Datavision Computer Video, Inc</t>
  </si>
  <si>
    <t>445 Fifth Avenue</t>
  </si>
  <si>
    <t>10016</t>
  </si>
  <si>
    <t>New York, NY   10016</t>
  </si>
  <si>
    <t>423-9766</t>
  </si>
  <si>
    <t>Tisch Hospital</t>
  </si>
  <si>
    <t>560 1st Avenue</t>
  </si>
  <si>
    <t>NYU Medical Center</t>
  </si>
  <si>
    <t>400-8279</t>
  </si>
  <si>
    <t>Mary Arnold Toys</t>
  </si>
  <si>
    <t>1010 Lexington Ave</t>
  </si>
  <si>
    <t>10021</t>
  </si>
  <si>
    <t>New York, NY   10021</t>
  </si>
  <si>
    <t>970-5989</t>
  </si>
  <si>
    <t>Zitomer</t>
  </si>
  <si>
    <t>969 Madison Avenue</t>
  </si>
  <si>
    <t>355-6367</t>
  </si>
  <si>
    <t>Exclusive Designs</t>
  </si>
  <si>
    <t>548 West 181 Street</t>
  </si>
  <si>
    <t>Bet. Audubon &amp; St.Nicholas Ave.</t>
  </si>
  <si>
    <t>10033</t>
  </si>
  <si>
    <t>New York, NY   10033</t>
  </si>
  <si>
    <t>639-5683</t>
  </si>
  <si>
    <t>J &amp; R Music</t>
  </si>
  <si>
    <t>Attn: Account Payablt Dept.</t>
  </si>
  <si>
    <t>23 Park Row</t>
  </si>
  <si>
    <t>10038</t>
  </si>
  <si>
    <t>New York City, NY   10038</t>
  </si>
  <si>
    <t>959-2268</t>
  </si>
  <si>
    <t>Makeovers</t>
  </si>
  <si>
    <t>4225 Amboy Rd</t>
  </si>
  <si>
    <t>10308</t>
  </si>
  <si>
    <t>Sili, NY   10308</t>
  </si>
  <si>
    <t>514-9621</t>
  </si>
  <si>
    <t>Bead - Dazzled By Diane</t>
  </si>
  <si>
    <t>1929 Palmer Ave.</t>
  </si>
  <si>
    <t>10538</t>
  </si>
  <si>
    <t>Larchmont, NY   10538</t>
  </si>
  <si>
    <t>594-5756</t>
  </si>
  <si>
    <t>Flik/ Mastercard</t>
  </si>
  <si>
    <t>2000 Purchase St.</t>
  </si>
  <si>
    <t>10577</t>
  </si>
  <si>
    <t>Purchase, NY   10577</t>
  </si>
  <si>
    <t>412-8030</t>
  </si>
  <si>
    <t>In Vogue</t>
  </si>
  <si>
    <t>137 East Lake Street</t>
  </si>
  <si>
    <t>10604</t>
  </si>
  <si>
    <t>West Harrison, NY   10604</t>
  </si>
  <si>
    <t>343-8600</t>
  </si>
  <si>
    <t>Nitty Gritty</t>
  </si>
  <si>
    <t>12 Larin Drive</t>
  </si>
  <si>
    <t>10804</t>
  </si>
  <si>
    <t>Rochelle, NY   10804</t>
  </si>
  <si>
    <t>487-2966</t>
  </si>
  <si>
    <t>Good Samairtian Hospital</t>
  </si>
  <si>
    <t>255 Lafayette Ave.</t>
  </si>
  <si>
    <t>The Dove Gift Shop</t>
  </si>
  <si>
    <t>10901</t>
  </si>
  <si>
    <t>Suffern, NY   10901</t>
  </si>
  <si>
    <t>727-5401</t>
  </si>
  <si>
    <t>LINDAS OFFICE SUPPLIES</t>
  </si>
  <si>
    <t>22 WEST MAINT STREET</t>
  </si>
  <si>
    <t>10924</t>
  </si>
  <si>
    <t>GOSHEN, NY   10924</t>
  </si>
  <si>
    <t>248-7547</t>
  </si>
  <si>
    <t>A B C Toys</t>
  </si>
  <si>
    <t>51 Forest Road</t>
  </si>
  <si>
    <t>10950</t>
  </si>
  <si>
    <t>Monroe, NY   10950</t>
  </si>
  <si>
    <t>522-6189</t>
  </si>
  <si>
    <t>Trading Post</t>
  </si>
  <si>
    <t>42 Main St.</t>
  </si>
  <si>
    <t>10952</t>
  </si>
  <si>
    <t>Monsey, NY   10952</t>
  </si>
  <si>
    <t>748-5827</t>
  </si>
  <si>
    <t>Nyack Hospital</t>
  </si>
  <si>
    <t>160 N. Midland Ave</t>
  </si>
  <si>
    <t>10960</t>
  </si>
  <si>
    <t>Nyack, NY   10960</t>
  </si>
  <si>
    <t>248-5562</t>
  </si>
  <si>
    <t>Jean Hochron</t>
  </si>
  <si>
    <t>6 Youngstown Ct</t>
  </si>
  <si>
    <t>10980</t>
  </si>
  <si>
    <t>Stony Point, NY   10980</t>
  </si>
  <si>
    <t>738-9122</t>
  </si>
  <si>
    <t>Surpise</t>
  </si>
  <si>
    <t>89 Middle Neck Rd</t>
  </si>
  <si>
    <t>11021</t>
  </si>
  <si>
    <t>Great Neck, NY   11021</t>
  </si>
  <si>
    <t>989-4292</t>
  </si>
  <si>
    <t>New DaVincis .Com</t>
  </si>
  <si>
    <t>C/O T.A.B. Technological Inc</t>
  </si>
  <si>
    <t>37 Baker Hill Road</t>
  </si>
  <si>
    <t>11023</t>
  </si>
  <si>
    <t>Great Neck, NY   11023</t>
  </si>
  <si>
    <t>567-6116</t>
  </si>
  <si>
    <t>New DaVincis.com</t>
  </si>
  <si>
    <t>c/o T.A.B. Technological Initiatives Inc.</t>
  </si>
  <si>
    <t>761-1608</t>
  </si>
  <si>
    <t>Rapisarda</t>
  </si>
  <si>
    <t>177 Court Street</t>
  </si>
  <si>
    <t>11201</t>
  </si>
  <si>
    <t>Brooklyn, NY   11201</t>
  </si>
  <si>
    <t>304-2719</t>
  </si>
  <si>
    <t>Mini Temptations</t>
  </si>
  <si>
    <t>4503 16th Ave</t>
  </si>
  <si>
    <t>11204</t>
  </si>
  <si>
    <t>Brooklyn, NY   11204</t>
  </si>
  <si>
    <t>167-1875</t>
  </si>
  <si>
    <t>Yossels</t>
  </si>
  <si>
    <t>4908 18th Ave</t>
  </si>
  <si>
    <t>896-5885</t>
  </si>
  <si>
    <t>Your Variety Center</t>
  </si>
  <si>
    <t>5210 16th Ave.</t>
  </si>
  <si>
    <t>884-6134</t>
  </si>
  <si>
    <t>Toys 4 U</t>
  </si>
  <si>
    <t>232 Lee Ave.</t>
  </si>
  <si>
    <t>11206</t>
  </si>
  <si>
    <t>Brooklyn, NY   11206</t>
  </si>
  <si>
    <t>611-3522</t>
  </si>
  <si>
    <t>Midland Camera</t>
  </si>
  <si>
    <t>185 Lee Avenue</t>
  </si>
  <si>
    <t>11211</t>
  </si>
  <si>
    <t>Brooklyn, NY   11211</t>
  </si>
  <si>
    <t>817-9750</t>
  </si>
  <si>
    <t>Bradys Discount Store</t>
  </si>
  <si>
    <t>323 Kingston Ave</t>
  </si>
  <si>
    <t>11213</t>
  </si>
  <si>
    <t>Boo, NY   11213</t>
  </si>
  <si>
    <t>532-5403</t>
  </si>
  <si>
    <t>Possibilities On The Slope</t>
  </si>
  <si>
    <t>131 7Th Ave</t>
  </si>
  <si>
    <t>11215</t>
  </si>
  <si>
    <t>Brooklyn, NY   11215</t>
  </si>
  <si>
    <t>314-1409</t>
  </si>
  <si>
    <t>Focus Camera Inc</t>
  </si>
  <si>
    <t>895-905 McDonald Ave</t>
  </si>
  <si>
    <t>11218</t>
  </si>
  <si>
    <t>Brooklyn, NY   11218</t>
  </si>
  <si>
    <t>110-9212</t>
  </si>
  <si>
    <t>Toy Land</t>
  </si>
  <si>
    <t>42 04 12 Ave.</t>
  </si>
  <si>
    <t>11219</t>
  </si>
  <si>
    <t>Brooklyn, NY   11219</t>
  </si>
  <si>
    <t>292-2968</t>
  </si>
  <si>
    <t>Weiss Trimming</t>
  </si>
  <si>
    <t>4321 15 Avenue</t>
  </si>
  <si>
    <t>793-8264</t>
  </si>
  <si>
    <t>Linicks Toys</t>
  </si>
  <si>
    <t>4811 13th Ave</t>
  </si>
  <si>
    <t>539-5940</t>
  </si>
  <si>
    <t>Lucky Toys</t>
  </si>
  <si>
    <t>4911-12 Ave.</t>
  </si>
  <si>
    <t>937-4614</t>
  </si>
  <si>
    <t>Sellebrations</t>
  </si>
  <si>
    <t>382 Kingston Ave.</t>
  </si>
  <si>
    <t>11225</t>
  </si>
  <si>
    <t>Brooklyn, NY   11225</t>
  </si>
  <si>
    <t>196-3899</t>
  </si>
  <si>
    <t>American Trading</t>
  </si>
  <si>
    <t>53-11 105  Street</t>
  </si>
  <si>
    <t>11368</t>
  </si>
  <si>
    <t>Corona, NY   11368</t>
  </si>
  <si>
    <t>583-9837</t>
  </si>
  <si>
    <t>Abilities</t>
  </si>
  <si>
    <t>201 I.U Willets Road</t>
  </si>
  <si>
    <t>11507</t>
  </si>
  <si>
    <t>Albertson, NY   11507</t>
  </si>
  <si>
    <t>686-9443</t>
  </si>
  <si>
    <t>Morris Variety</t>
  </si>
  <si>
    <t>227 Rockaway Ave.</t>
  </si>
  <si>
    <t>11580</t>
  </si>
  <si>
    <t>Valley Stream, NY   11580</t>
  </si>
  <si>
    <t>618-2075</t>
  </si>
  <si>
    <t>Willy Nilly Trading Co.</t>
  </si>
  <si>
    <t>153 West Main St.</t>
  </si>
  <si>
    <t>11706</t>
  </si>
  <si>
    <t>Bayshore, NY   11706</t>
  </si>
  <si>
    <t>755-6888</t>
  </si>
  <si>
    <t>MaxiAids For Independent Living</t>
  </si>
  <si>
    <t>Box 3209</t>
  </si>
  <si>
    <t>42 Executive Blvd</t>
  </si>
  <si>
    <t>11735</t>
  </si>
  <si>
    <t>Framingdale, NY   11735</t>
  </si>
  <si>
    <t>128-4469</t>
  </si>
  <si>
    <t>Value Drugs</t>
  </si>
  <si>
    <t>12 Green Street</t>
  </si>
  <si>
    <t>11743</t>
  </si>
  <si>
    <t>Huntington, NY   11743</t>
  </si>
  <si>
    <t>390-1376</t>
  </si>
  <si>
    <t>Huntington Hospital Auxillary</t>
  </si>
  <si>
    <t>270 Park Ave.</t>
  </si>
  <si>
    <t>925-2878</t>
  </si>
  <si>
    <t>Village Pharmacy Of Syosset</t>
  </si>
  <si>
    <t>38 Cold Spring Road</t>
  </si>
  <si>
    <t>11791</t>
  </si>
  <si>
    <t>Syosset, NY   11791</t>
  </si>
  <si>
    <t>139-4220</t>
  </si>
  <si>
    <t>Gadgets And Gizmos</t>
  </si>
  <si>
    <t>482 Broadway Mall</t>
  </si>
  <si>
    <t>11801</t>
  </si>
  <si>
    <t>Hicksville, NY   11801</t>
  </si>
  <si>
    <t>Southampton Volunta. ambulance</t>
  </si>
  <si>
    <t>Violetta Zamorski</t>
  </si>
  <si>
    <t>Box 2760</t>
  </si>
  <si>
    <t>1232 N Sea Rd</t>
  </si>
  <si>
    <t>11969</t>
  </si>
  <si>
    <t>Southampton, NY   11969</t>
  </si>
  <si>
    <t>484-1106</t>
  </si>
  <si>
    <t>Country Trunk</t>
  </si>
  <si>
    <t>705 Columbia Trunk</t>
  </si>
  <si>
    <t>12061</t>
  </si>
  <si>
    <t>East Greenbush, NY   12061</t>
  </si>
  <si>
    <t>314-5116</t>
  </si>
  <si>
    <t>Jerrick's Lower East Side</t>
  </si>
  <si>
    <t>1545 Route 52</t>
  </si>
  <si>
    <t>12524</t>
  </si>
  <si>
    <t>Fishkill, NY   12524</t>
  </si>
  <si>
    <t>302-5365</t>
  </si>
  <si>
    <t>Dedrecks Gifts</t>
  </si>
  <si>
    <t>190 Main Street</t>
  </si>
  <si>
    <t>12561</t>
  </si>
  <si>
    <t>New Palty, NY   12561</t>
  </si>
  <si>
    <t>929-2754</t>
  </si>
  <si>
    <t>Thruway/Tru Value</t>
  </si>
  <si>
    <t>78 Oak St.</t>
  </si>
  <si>
    <t>12586</t>
  </si>
  <si>
    <t>Walden, NY   12586</t>
  </si>
  <si>
    <t>768-7438</t>
  </si>
  <si>
    <t>Adam's Fairacre Farms</t>
  </si>
  <si>
    <t>765 Dutchess TPKE</t>
  </si>
  <si>
    <t>12603</t>
  </si>
  <si>
    <t>Poughkeepsie, NY   12603</t>
  </si>
  <si>
    <t>484-3091</t>
  </si>
  <si>
    <t>Impressions</t>
  </si>
  <si>
    <t>368 Broadway</t>
  </si>
  <si>
    <t>12866</t>
  </si>
  <si>
    <t>Saratoga Springs, NY   12866</t>
  </si>
  <si>
    <t>632-9640</t>
  </si>
  <si>
    <t>Pomodoro Incorporated</t>
  </si>
  <si>
    <t>61 E Genesee St. Ste 1</t>
  </si>
  <si>
    <t>13152</t>
  </si>
  <si>
    <t>Skaneateles, NY   13152</t>
  </si>
  <si>
    <t>427-8443</t>
  </si>
  <si>
    <t>Mohawk Ltd</t>
  </si>
  <si>
    <t>Box 340</t>
  </si>
  <si>
    <t>One Newell Lane</t>
  </si>
  <si>
    <t>13319</t>
  </si>
  <si>
    <t>Chadwicks, NY   13319</t>
  </si>
  <si>
    <t>610-2199</t>
  </si>
  <si>
    <t>Village Cobbler</t>
  </si>
  <si>
    <t>25 Chestnut Street</t>
  </si>
  <si>
    <t>13326</t>
  </si>
  <si>
    <t>Cooperstown, NY   13326</t>
  </si>
  <si>
    <t>211-7495</t>
  </si>
  <si>
    <t>The Farmer's Museum</t>
  </si>
  <si>
    <t>800</t>
  </si>
  <si>
    <t>Lake Road</t>
  </si>
  <si>
    <t>490-3628</t>
  </si>
  <si>
    <t>Muskrat Hill Limited</t>
  </si>
  <si>
    <t>139 Main St.</t>
  </si>
  <si>
    <t>Coopertown, NY   13326</t>
  </si>
  <si>
    <t>354-3845</t>
  </si>
  <si>
    <t>Allen's Fine Jewelry &amp; Gift</t>
  </si>
  <si>
    <t>3017 Main St.</t>
  </si>
  <si>
    <t>13420</t>
  </si>
  <si>
    <t>Old Forge, NY   13420</t>
  </si>
  <si>
    <t>514-3130</t>
  </si>
  <si>
    <t>Turning Stone Casino</t>
  </si>
  <si>
    <t>5218 Patrick Road</t>
  </si>
  <si>
    <t>13478</t>
  </si>
  <si>
    <t>Verona, NY   13478</t>
  </si>
  <si>
    <t>901-9068</t>
  </si>
  <si>
    <t>River Living</t>
  </si>
  <si>
    <t>43 Church St.</t>
  </si>
  <si>
    <t>13607</t>
  </si>
  <si>
    <t>Alexanoria Bay, NY   13607</t>
  </si>
  <si>
    <t>103-8675</t>
  </si>
  <si>
    <t>Tracy's Limited</t>
  </si>
  <si>
    <t>257 Riverside Drive</t>
  </si>
  <si>
    <t>13790</t>
  </si>
  <si>
    <t>Johnson City, NY   13790</t>
  </si>
  <si>
    <t>570-8763</t>
  </si>
  <si>
    <t>Neo Inc.</t>
  </si>
  <si>
    <t>55 Allen Street Buffalo</t>
  </si>
  <si>
    <t>14202</t>
  </si>
  <si>
    <t>Buffalo, NY   14202</t>
  </si>
  <si>
    <t>707-4576</t>
  </si>
  <si>
    <t>Danielle Hanna</t>
  </si>
  <si>
    <t>3663 S. Park Ave.</t>
  </si>
  <si>
    <t>14219</t>
  </si>
  <si>
    <t>Blasedill, NY   14219</t>
  </si>
  <si>
    <t>445-3700</t>
  </si>
  <si>
    <t>Alexandra</t>
  </si>
  <si>
    <t>5110 Main St.</t>
  </si>
  <si>
    <t>14221</t>
  </si>
  <si>
    <t>Williamsville, NY   14221</t>
  </si>
  <si>
    <t>707-9607</t>
  </si>
  <si>
    <t>Unique Gift Boutique</t>
  </si>
  <si>
    <t>71 Main St</t>
  </si>
  <si>
    <t>14420</t>
  </si>
  <si>
    <t>Brock Port, NY   14420</t>
  </si>
  <si>
    <t>343-2109</t>
  </si>
  <si>
    <t>Five Seasons Gift Shop,The</t>
  </si>
  <si>
    <t>1901 Route 332</t>
  </si>
  <si>
    <t>14424</t>
  </si>
  <si>
    <t>Canandagua, NY   14424</t>
  </si>
  <si>
    <t>457-3451</t>
  </si>
  <si>
    <t>Canal Side Jewelers</t>
  </si>
  <si>
    <t>100 North Main Street</t>
  </si>
  <si>
    <t>14450</t>
  </si>
  <si>
    <t>Fairpoint, NY   14450</t>
  </si>
  <si>
    <t>889-7643</t>
  </si>
  <si>
    <t>THE NEST EGG</t>
  </si>
  <si>
    <t>125 MAIN STREET</t>
  </si>
  <si>
    <t>14527</t>
  </si>
  <si>
    <t>PENN YAN, NY   14527</t>
  </si>
  <si>
    <t>946-9306</t>
  </si>
  <si>
    <t>Mostly Clay Inc.</t>
  </si>
  <si>
    <t>7 Schoen Place</t>
  </si>
  <si>
    <t>14534</t>
  </si>
  <si>
    <t>Pittsford, NY   14534</t>
  </si>
  <si>
    <t>Rozmataz Art &amp; Framing</t>
  </si>
  <si>
    <t>1201 Bay Rd</t>
  </si>
  <si>
    <t>14580</t>
  </si>
  <si>
    <t>Webster, NY   14580</t>
  </si>
  <si>
    <t>639-8503</t>
  </si>
  <si>
    <t>CARDSMART</t>
  </si>
  <si>
    <t>1900 Empire Blvd</t>
  </si>
  <si>
    <t>900-4348</t>
  </si>
  <si>
    <t>Kittle Berger</t>
  </si>
  <si>
    <t>263 North Ave Webster</t>
  </si>
  <si>
    <t>205-1576</t>
  </si>
  <si>
    <t>Parkleigh</t>
  </si>
  <si>
    <t>215 Park Ave</t>
  </si>
  <si>
    <t>14607</t>
  </si>
  <si>
    <t>Rochester, NY   14607</t>
  </si>
  <si>
    <t>821-6229</t>
  </si>
  <si>
    <t>George Eastman House</t>
  </si>
  <si>
    <t>900 East Avenue</t>
  </si>
  <si>
    <t>Int'l Museum Of Photography and Film</t>
  </si>
  <si>
    <t>969-3778</t>
  </si>
  <si>
    <t>Profetta Jewelers</t>
  </si>
  <si>
    <t>1630 Penfield Rd.</t>
  </si>
  <si>
    <t>14625</t>
  </si>
  <si>
    <t>Rochester, NY   14625</t>
  </si>
  <si>
    <t>764-2581</t>
  </si>
  <si>
    <t>AJ Prindle</t>
  </si>
  <si>
    <t>255 Rochester Street, Suite #4</t>
  </si>
  <si>
    <t>14779</t>
  </si>
  <si>
    <t>Salamanca, NY   14779</t>
  </si>
  <si>
    <t>581-3794</t>
  </si>
  <si>
    <t>DOODLE BUGS</t>
  </si>
  <si>
    <t>469 FREEPORT ROAD</t>
  </si>
  <si>
    <t>15238</t>
  </si>
  <si>
    <t>BLAWNOX, PA   15238</t>
  </si>
  <si>
    <t>548-1633</t>
  </si>
  <si>
    <t>CHANDELLE CHALEUR</t>
  </si>
  <si>
    <t>1445 Washington Road</t>
  </si>
  <si>
    <t>15301</t>
  </si>
  <si>
    <t>Washington, PA   15301</t>
  </si>
  <si>
    <t>827-6766</t>
  </si>
  <si>
    <t>Snyders Gateway</t>
  </si>
  <si>
    <t>16563 Lincoln Highway</t>
  </si>
  <si>
    <t>15501</t>
  </si>
  <si>
    <t>Breezewood, PA   15501</t>
  </si>
  <si>
    <t>326-5440</t>
  </si>
  <si>
    <t>JEZEBEL</t>
  </si>
  <si>
    <t>1500 Washington Road</t>
  </si>
  <si>
    <t>Galleria Mall</t>
  </si>
  <si>
    <t>15528</t>
  </si>
  <si>
    <t>Mt. Lebannon, PA   15528</t>
  </si>
  <si>
    <t>485-4725</t>
  </si>
  <si>
    <t>Penelope's</t>
  </si>
  <si>
    <t>121 S. Pennsylvania Avenue</t>
  </si>
  <si>
    <t>15601</t>
  </si>
  <si>
    <t>Greensburg, PA   15601</t>
  </si>
  <si>
    <t>338-3206</t>
  </si>
  <si>
    <t>Cheryl Ann's</t>
  </si>
  <si>
    <t>18 West 3rd Street</t>
  </si>
  <si>
    <t>440-2812</t>
  </si>
  <si>
    <t>Sapp Bros - PA</t>
  </si>
  <si>
    <t>Box 1290</t>
  </si>
  <si>
    <t>I- 80 Exit 220</t>
  </si>
  <si>
    <t>16830</t>
  </si>
  <si>
    <t>Clearfield, PA   16830</t>
  </si>
  <si>
    <t>907-2901</t>
  </si>
  <si>
    <t>Cleo's</t>
  </si>
  <si>
    <t>West Shore Plaza</t>
  </si>
  <si>
    <t>17043</t>
  </si>
  <si>
    <t>Lemoyne, PA   17043</t>
  </si>
  <si>
    <t>144-7714</t>
  </si>
  <si>
    <t>Designs By Deborah</t>
  </si>
  <si>
    <t>1817 Scarlett Lane</t>
  </si>
  <si>
    <t>17057</t>
  </si>
  <si>
    <t>Middletown, PA   17057</t>
  </si>
  <si>
    <t>782-6838</t>
  </si>
  <si>
    <t>Trinkets and Treasures</t>
  </si>
  <si>
    <t>11 South 3rd. Street</t>
  </si>
  <si>
    <t>17101</t>
  </si>
  <si>
    <t>Harrisburg, PA   17101</t>
  </si>
  <si>
    <t>679-2202</t>
  </si>
  <si>
    <t>FIRST IMPRESSIONS</t>
  </si>
  <si>
    <t>2120 Colonial Road</t>
  </si>
  <si>
    <t>17112</t>
  </si>
  <si>
    <t>Harrisburg, PA   17112</t>
  </si>
  <si>
    <t>314-3704</t>
  </si>
  <si>
    <t>Michael's Hallmark</t>
  </si>
  <si>
    <t>3975-A Columbia Avenue</t>
  </si>
  <si>
    <t>17512</t>
  </si>
  <si>
    <t>Columbia, PA   17512</t>
  </si>
  <si>
    <t>317-5564</t>
  </si>
  <si>
    <t>Creativity For Your Home</t>
  </si>
  <si>
    <t>55 East Main St.</t>
  </si>
  <si>
    <t>17543</t>
  </si>
  <si>
    <t>Lititz, PA   17543</t>
  </si>
  <si>
    <t>307-6874</t>
  </si>
  <si>
    <t>Dutch Apple Dinner Theater</t>
  </si>
  <si>
    <t>510 Centerville Rd.</t>
  </si>
  <si>
    <t>17601</t>
  </si>
  <si>
    <t>Lancaster, PA   17601</t>
  </si>
  <si>
    <t>364-8538</t>
  </si>
  <si>
    <t>Eden's Collection</t>
  </si>
  <si>
    <t>36 West King St.</t>
  </si>
  <si>
    <t>17603</t>
  </si>
  <si>
    <t>Lancaster, PA   17603</t>
  </si>
  <si>
    <t>968-2455</t>
  </si>
  <si>
    <t>Sandts Pharmacy</t>
  </si>
  <si>
    <t>6W. Penna Avenue</t>
  </si>
  <si>
    <t>18072</t>
  </si>
  <si>
    <t>Pen Argyl, PA   18072</t>
  </si>
  <si>
    <t>159-9325</t>
  </si>
  <si>
    <t>American Health Care Apparel</t>
  </si>
  <si>
    <t>913 Constition</t>
  </si>
  <si>
    <t>568-9735</t>
  </si>
  <si>
    <t>Angelique Boutique</t>
  </si>
  <si>
    <t>1083 N. Church St.</t>
  </si>
  <si>
    <t>Church Hill Mall</t>
  </si>
  <si>
    <t>18201</t>
  </si>
  <si>
    <t>Hazelton, PA   18201</t>
  </si>
  <si>
    <t>Matus Enterprises/The Heritage Shop</t>
  </si>
  <si>
    <t>152 N Pennsylvania Ave</t>
  </si>
  <si>
    <t>18701</t>
  </si>
  <si>
    <t>Wilkes Barre, PA   18701</t>
  </si>
  <si>
    <t>238-5460</t>
  </si>
  <si>
    <t>The Mole Hole</t>
  </si>
  <si>
    <t>Box 324</t>
  </si>
  <si>
    <t>Peddler's Village, Shop 78</t>
  </si>
  <si>
    <t>18931</t>
  </si>
  <si>
    <t>Lahaska, PA   18931</t>
  </si>
  <si>
    <t>386-3009</t>
  </si>
  <si>
    <t>Pun's</t>
  </si>
  <si>
    <t>8391/2 Lancaster Avenue</t>
  </si>
  <si>
    <t>19010</t>
  </si>
  <si>
    <t>Bryn Mawr, PA   19010</t>
  </si>
  <si>
    <t>716-9269</t>
  </si>
  <si>
    <t>Susan's Hallmark - Bensalem</t>
  </si>
  <si>
    <t>2731 Street Road</t>
  </si>
  <si>
    <t>19020</t>
  </si>
  <si>
    <t>Bensalem, PA   19020</t>
  </si>
  <si>
    <t>336-5852</t>
  </si>
  <si>
    <t>Dsitinctive Gifts</t>
  </si>
  <si>
    <t>418 Old York Road</t>
  </si>
  <si>
    <t>19046</t>
  </si>
  <si>
    <t>Jenkintown, PA   19046</t>
  </si>
  <si>
    <t>837-2148</t>
  </si>
  <si>
    <t>The Beehive Gift Shop</t>
  </si>
  <si>
    <t>Langhorne-Newtown Rd</t>
  </si>
  <si>
    <t>19047</t>
  </si>
  <si>
    <t>Langhorne, PA   19047</t>
  </si>
  <si>
    <t>245-5997</t>
  </si>
  <si>
    <t>Gateway Pharmacy</t>
  </si>
  <si>
    <t>249 E. Swedesford Road</t>
  </si>
  <si>
    <t>Gateway Shopping Center</t>
  </si>
  <si>
    <t>19087</t>
  </si>
  <si>
    <t>Wayne, PA   19087</t>
  </si>
  <si>
    <t>Taylor Gift, Inc</t>
  </si>
  <si>
    <t>600 Cedar Hollow Road</t>
  </si>
  <si>
    <t>19301</t>
  </si>
  <si>
    <t>Paloli, PA   19301</t>
  </si>
  <si>
    <t>746-9308</t>
  </si>
  <si>
    <t>Paoli Pharmacy</t>
  </si>
  <si>
    <t>165 Nutt Rd</t>
  </si>
  <si>
    <t>19460</t>
  </si>
  <si>
    <t>Phoenixville, PA   19460</t>
  </si>
  <si>
    <t>267-2453</t>
  </si>
  <si>
    <t>165 Nutt Rd.</t>
  </si>
  <si>
    <t>541-1095</t>
  </si>
  <si>
    <t>Lily &amp; Company</t>
  </si>
  <si>
    <t>631 Penn Avenue</t>
  </si>
  <si>
    <t>19611</t>
  </si>
  <si>
    <t>W.Reading, PA   19611</t>
  </si>
  <si>
    <t>768-9733</t>
  </si>
  <si>
    <t>J.C. &amp; Co.</t>
  </si>
  <si>
    <t>950 Ridge Rd</t>
  </si>
  <si>
    <t>19703</t>
  </si>
  <si>
    <t>Claymont, DE   19703</t>
  </si>
  <si>
    <t>268-9469</t>
  </si>
  <si>
    <t>Happy Harry's Inc</t>
  </si>
  <si>
    <t>Attention Lois Baker</t>
  </si>
  <si>
    <t>326 Ruthar Drive</t>
  </si>
  <si>
    <t>19711</t>
  </si>
  <si>
    <t>Newark, DE   19711</t>
  </si>
  <si>
    <t>757-4028</t>
  </si>
  <si>
    <t>Browseabout</t>
  </si>
  <si>
    <t>133 Rehoboth Ave.</t>
  </si>
  <si>
    <t>19971</t>
  </si>
  <si>
    <t>Rehoboth, DE   19971</t>
  </si>
  <si>
    <t>894-4336</t>
  </si>
  <si>
    <t>Washington Parfume &amp; Watch</t>
  </si>
  <si>
    <t>1345 4th Street NE</t>
  </si>
  <si>
    <t>20002</t>
  </si>
  <si>
    <t>Washington DC, WA   20002</t>
  </si>
  <si>
    <t>472-6160</t>
  </si>
  <si>
    <t>Huthers</t>
  </si>
  <si>
    <t>3222 M St. NW</t>
  </si>
  <si>
    <t>20007</t>
  </si>
  <si>
    <t>Washington, DC   20007</t>
  </si>
  <si>
    <t>666-1652</t>
  </si>
  <si>
    <t>K-Lee Enterprises</t>
  </si>
  <si>
    <t>40700 Braddock Rd</t>
  </si>
  <si>
    <t>20105</t>
  </si>
  <si>
    <t>Aldie, VA   20105</t>
  </si>
  <si>
    <t>324-6626</t>
  </si>
  <si>
    <t>Lottz A' Stuff.com</t>
  </si>
  <si>
    <t>8922 Chapel Avenue</t>
  </si>
  <si>
    <t>21043</t>
  </si>
  <si>
    <t>Ellicott City, MD   21043</t>
  </si>
  <si>
    <t>186-5782</t>
  </si>
  <si>
    <t>Paper Shop</t>
  </si>
  <si>
    <t>2159 D York Rd</t>
  </si>
  <si>
    <t>21093</t>
  </si>
  <si>
    <t>Timonium, MD   21093</t>
  </si>
  <si>
    <t>916-9792</t>
  </si>
  <si>
    <t>The Gift House</t>
  </si>
  <si>
    <t>3211 Fallstaff Road</t>
  </si>
  <si>
    <t>21215</t>
  </si>
  <si>
    <t>Baltimore, MD   21215</t>
  </si>
  <si>
    <t>904-1041</t>
  </si>
  <si>
    <t>COWBOY STUFF</t>
  </si>
  <si>
    <t>11-339 LIBERY ROAD</t>
  </si>
  <si>
    <t>11-339 LIBERTY RD</t>
  </si>
  <si>
    <t>21701</t>
  </si>
  <si>
    <t>FREDERICK, MD   21701</t>
  </si>
  <si>
    <t>631-7429</t>
  </si>
  <si>
    <t>The Tams Corp</t>
  </si>
  <si>
    <t>7503 Coastal Hgwy</t>
  </si>
  <si>
    <t>21842</t>
  </si>
  <si>
    <t>Ocean City, MD   21842</t>
  </si>
  <si>
    <t>836-4657</t>
  </si>
  <si>
    <t>INOVA Fair Oaks Hospital</t>
  </si>
  <si>
    <t>3600 Joseph Siewick Drive</t>
  </si>
  <si>
    <t>22033</t>
  </si>
  <si>
    <t>Fairfax, VA   22033</t>
  </si>
  <si>
    <t>552-9310</t>
  </si>
  <si>
    <t>US Marine Corps</t>
  </si>
  <si>
    <t>3044 Catlin Ave.</t>
  </si>
  <si>
    <t>22134</t>
  </si>
  <si>
    <t>Quantico, VA   22134</t>
  </si>
  <si>
    <t>671-8143</t>
  </si>
  <si>
    <t>Wind &amp; Weather</t>
  </si>
  <si>
    <t>Box 966</t>
  </si>
  <si>
    <t>7021 Wolftown-Hood Road</t>
  </si>
  <si>
    <t>22727</t>
  </si>
  <si>
    <t>Madison, VA   22727</t>
  </si>
  <si>
    <t>467-6946</t>
  </si>
  <si>
    <t>Dilly Dally Emporium</t>
  </si>
  <si>
    <t>Highway 14</t>
  </si>
  <si>
    <t>23109</t>
  </si>
  <si>
    <t>Mathews, VA   23109</t>
  </si>
  <si>
    <t>649-9702</t>
  </si>
  <si>
    <t>Walter And Walton's Emporium</t>
  </si>
  <si>
    <t>23 Market St.</t>
  </si>
  <si>
    <t>23417</t>
  </si>
  <si>
    <t>Onancock, VA   23417</t>
  </si>
  <si>
    <t>250-5998</t>
  </si>
  <si>
    <t>Worth the Wait</t>
  </si>
  <si>
    <t>3157 Va Beach Blvd.</t>
  </si>
  <si>
    <t>23452</t>
  </si>
  <si>
    <t>Va Beach, VA   23452</t>
  </si>
  <si>
    <t>558-9847</t>
  </si>
  <si>
    <t>Merle Norman</t>
  </si>
  <si>
    <t>2137 upton Drive, Suite 320</t>
  </si>
  <si>
    <t>Red Mill Commons</t>
  </si>
  <si>
    <t>23454</t>
  </si>
  <si>
    <t>Virginia Beach, VA   23454</t>
  </si>
  <si>
    <t>957-8521</t>
  </si>
  <si>
    <t>Newport News</t>
  </si>
  <si>
    <t>5201 Cvity Line Road</t>
  </si>
  <si>
    <t>23607</t>
  </si>
  <si>
    <t>Newport News, VA   23607</t>
  </si>
  <si>
    <t>216-7806</t>
  </si>
  <si>
    <t>First Street, Inc</t>
  </si>
  <si>
    <t>1998 Ruffin Mill Rd</t>
  </si>
  <si>
    <t>23834</t>
  </si>
  <si>
    <t>Colonial Heights, VA   23834</t>
  </si>
  <si>
    <t>603-4744</t>
  </si>
  <si>
    <t>Orvis Company</t>
  </si>
  <si>
    <t>1711 Blue Hills Drive</t>
  </si>
  <si>
    <t>24012</t>
  </si>
  <si>
    <t>Roanoke, VA   24012</t>
  </si>
  <si>
    <t>706-4350</t>
  </si>
  <si>
    <t>Indesign Fundraising #209</t>
  </si>
  <si>
    <t>95 Iroquois</t>
  </si>
  <si>
    <t>25545</t>
  </si>
  <si>
    <t>Ona, WV   25545</t>
  </si>
  <si>
    <t>638-5982</t>
  </si>
  <si>
    <t>In Design Fundraising</t>
  </si>
  <si>
    <t>117 Leslie Dr</t>
  </si>
  <si>
    <t>25560</t>
  </si>
  <si>
    <t>Scott Depot, WV   25560</t>
  </si>
  <si>
    <t>664-2313</t>
  </si>
  <si>
    <t>Rosies Hallmark</t>
  </si>
  <si>
    <t>3380 Robinhood Road</t>
  </si>
  <si>
    <t>Sherwood Plaza</t>
  </si>
  <si>
    <t>27106</t>
  </si>
  <si>
    <t>Winston Salem, NC   27106</t>
  </si>
  <si>
    <t>936-8894</t>
  </si>
  <si>
    <t>Lynns Hallmark</t>
  </si>
  <si>
    <t>224 Cedar Street</t>
  </si>
  <si>
    <t>27511</t>
  </si>
  <si>
    <t>Cary, NC   27511</t>
  </si>
  <si>
    <t>Toy Chest</t>
  </si>
  <si>
    <t>944 High House Road</t>
  </si>
  <si>
    <t>27513</t>
  </si>
  <si>
    <t>Cary, NC   27513</t>
  </si>
  <si>
    <t>423-3848</t>
  </si>
  <si>
    <t>Learning Express</t>
  </si>
  <si>
    <t>6460 Tryon Rd</t>
  </si>
  <si>
    <t>27518</t>
  </si>
  <si>
    <t>Cary, NC   27518</t>
  </si>
  <si>
    <t>617-8340</t>
  </si>
  <si>
    <t>Harvest Moon Trading Co.</t>
  </si>
  <si>
    <t>3901 Burlington</t>
  </si>
  <si>
    <t>27587</t>
  </si>
  <si>
    <t>Wake Forest, NC   27587</t>
  </si>
  <si>
    <t>J.H. Distributors, Inc</t>
  </si>
  <si>
    <t>311 Bert Winston Road</t>
  </si>
  <si>
    <t>27596</t>
  </si>
  <si>
    <t>Youngsville, NC   27596</t>
  </si>
  <si>
    <t>127-6765</t>
  </si>
  <si>
    <t>Charlottes Inc.</t>
  </si>
  <si>
    <t>2034 Cameron Street</t>
  </si>
  <si>
    <t>27605</t>
  </si>
  <si>
    <t>Raleigh, NC   27605</t>
  </si>
  <si>
    <t>708-6210</t>
  </si>
  <si>
    <t>3604 Witherspoon Blvd #101</t>
  </si>
  <si>
    <t>27707</t>
  </si>
  <si>
    <t>Durham, NC   27707</t>
  </si>
  <si>
    <t>151-6267</t>
  </si>
  <si>
    <t>Village Fisherman</t>
  </si>
  <si>
    <t>1159 Austin St B-13 F-1</t>
  </si>
  <si>
    <t>27927</t>
  </si>
  <si>
    <t>Carolla, NC   27927</t>
  </si>
  <si>
    <t>721-3976</t>
  </si>
  <si>
    <t>Rose Tree</t>
  </si>
  <si>
    <t>Box 600</t>
  </si>
  <si>
    <t>6282 Cara Poke Hwy 158</t>
  </si>
  <si>
    <t>27939</t>
  </si>
  <si>
    <t>Grandy, NC   27939</t>
  </si>
  <si>
    <t>977-5638</t>
  </si>
  <si>
    <t>Cotton Gin</t>
  </si>
  <si>
    <t>6957 Caratoke Highway</t>
  </si>
  <si>
    <t>27947</t>
  </si>
  <si>
    <t>Jarvisburg, NC   27947</t>
  </si>
  <si>
    <t>727-6498</t>
  </si>
  <si>
    <t>Big Als Soda Fountain &amp; Grill</t>
  </si>
  <si>
    <t>100 Patty Lane</t>
  </si>
  <si>
    <t>27954</t>
  </si>
  <si>
    <t>Manteo, NC   27954</t>
  </si>
  <si>
    <t>681-1540</t>
  </si>
  <si>
    <t>Kitty Hawk Sports</t>
  </si>
  <si>
    <t>Box 939</t>
  </si>
  <si>
    <t>3933 South Croatan Hwy.</t>
  </si>
  <si>
    <t>27959</t>
  </si>
  <si>
    <t>Nags Head, NC   27959</t>
  </si>
  <si>
    <t>602-1436</t>
  </si>
  <si>
    <t>Village Store</t>
  </si>
  <si>
    <t>Box 332</t>
  </si>
  <si>
    <t>110 S Main Street</t>
  </si>
  <si>
    <t>28036</t>
  </si>
  <si>
    <t>Davidson, NC   28036</t>
  </si>
  <si>
    <t>682-6571</t>
  </si>
  <si>
    <t>The Jewel Box</t>
  </si>
  <si>
    <t>Box 4780</t>
  </si>
  <si>
    <t>228 Caldwell Plane</t>
  </si>
  <si>
    <t>Suite A</t>
  </si>
  <si>
    <t>134-7302</t>
  </si>
  <si>
    <t>1437 Military Cutoff Rd</t>
  </si>
  <si>
    <t>St 104</t>
  </si>
  <si>
    <t>28403</t>
  </si>
  <si>
    <t>Wilmington, NC   28403</t>
  </si>
  <si>
    <t>431-9415</t>
  </si>
  <si>
    <t>Alligator Pie</t>
  </si>
  <si>
    <t>1900 Eastwood Road St</t>
  </si>
  <si>
    <t>772-8411</t>
  </si>
  <si>
    <t>Lisas Hallmark</t>
  </si>
  <si>
    <t>2427 N Center Street</t>
  </si>
  <si>
    <t>28601</t>
  </si>
  <si>
    <t>Hickory, NC   28601</t>
  </si>
  <si>
    <t>112-1846</t>
  </si>
  <si>
    <t>Trader Joe's DBA Lindy's</t>
  </si>
  <si>
    <t>Box 1829</t>
  </si>
  <si>
    <t>398 Main Street</t>
  </si>
  <si>
    <t>28741</t>
  </si>
  <si>
    <t>Highlands, NC   28741</t>
  </si>
  <si>
    <t>898-5534</t>
  </si>
  <si>
    <t>Biltmore Estate</t>
  </si>
  <si>
    <t>1 Biltmore Plaza</t>
  </si>
  <si>
    <t>28803</t>
  </si>
  <si>
    <t>Asheville, NC   28803</t>
  </si>
  <si>
    <t>Biltmore Company</t>
  </si>
  <si>
    <t>1 Northyork Pack Square</t>
  </si>
  <si>
    <t>Asheville NC, NC   28803</t>
  </si>
  <si>
    <t>Pink Lady Gift Shop</t>
  </si>
  <si>
    <t>5 Richland Medical Park</t>
  </si>
  <si>
    <t>29203</t>
  </si>
  <si>
    <t>Columbia, SC   29203</t>
  </si>
  <si>
    <t>916-8481</t>
  </si>
  <si>
    <t>Hollipops</t>
  </si>
  <si>
    <t>210 Coleman Blvd</t>
  </si>
  <si>
    <t>29464</t>
  </si>
  <si>
    <t>Mt. Pleasant, SC   29464</t>
  </si>
  <si>
    <t>483-8569</t>
  </si>
  <si>
    <t>Lollipop Junction</t>
  </si>
  <si>
    <t>11378 Ocean Hwy.</t>
  </si>
  <si>
    <t>Suite 1</t>
  </si>
  <si>
    <t>29585</t>
  </si>
  <si>
    <t>Pawleys Island, SC   29585</t>
  </si>
  <si>
    <t>619-4382</t>
  </si>
  <si>
    <t>Elephants Trunk</t>
  </si>
  <si>
    <t>2222 Augusta St</t>
  </si>
  <si>
    <t>29605</t>
  </si>
  <si>
    <t>Greenville, SC   29605</t>
  </si>
  <si>
    <t>KENDALLS BOTIQUE &amp; CONSIGNMENT</t>
  </si>
  <si>
    <t>2408 N Main Street</t>
  </si>
  <si>
    <t>29621</t>
  </si>
  <si>
    <t>Anderson, SC   29621</t>
  </si>
  <si>
    <t>267-5636</t>
  </si>
  <si>
    <t>Grace &amp; Glory</t>
  </si>
  <si>
    <t>1029 A Boundary Street</t>
  </si>
  <si>
    <t>29902</t>
  </si>
  <si>
    <t>Beaufort, SC   29902</t>
  </si>
  <si>
    <t>745-7460</t>
  </si>
  <si>
    <t>Pelicans Pouch</t>
  </si>
  <si>
    <t>232 S Sea Pines Drive</t>
  </si>
  <si>
    <t>29928</t>
  </si>
  <si>
    <t>Hilton Head Island, SC   29928</t>
  </si>
  <si>
    <t>939-2952</t>
  </si>
  <si>
    <t>Planet Hilton Head</t>
  </si>
  <si>
    <t>33 Battery</t>
  </si>
  <si>
    <t>934-1754</t>
  </si>
  <si>
    <t>7300 North Point Parkway</t>
  </si>
  <si>
    <t>Suite 104A</t>
  </si>
  <si>
    <t>30022</t>
  </si>
  <si>
    <t>Alpharetta, GA   30022</t>
  </si>
  <si>
    <t>Parsons</t>
  </si>
  <si>
    <t>2780 Buford Hwy</t>
  </si>
  <si>
    <t>30096</t>
  </si>
  <si>
    <t>Duluth, GA   30096</t>
  </si>
  <si>
    <t>Marriott - Atlanta</t>
  </si>
  <si>
    <t>Attn. : Gift Shop</t>
  </si>
  <si>
    <t>265 Peachtree Center Ave</t>
  </si>
  <si>
    <t>30303</t>
  </si>
  <si>
    <t>Atlanta, GA   30303</t>
  </si>
  <si>
    <t>387-7515</t>
  </si>
  <si>
    <t>Festivity</t>
  </si>
  <si>
    <t>1039 North Highland Drive</t>
  </si>
  <si>
    <t>30306</t>
  </si>
  <si>
    <t>Atlanta, GA   30306</t>
  </si>
  <si>
    <t>991-1432</t>
  </si>
  <si>
    <t>VisABility Store</t>
  </si>
  <si>
    <t>739 West Peachtree Street NW</t>
  </si>
  <si>
    <t>30308</t>
  </si>
  <si>
    <t>Atlanta, GA   30308</t>
  </si>
  <si>
    <t>182-8303</t>
  </si>
  <si>
    <t>Outwrite Bookstore</t>
  </si>
  <si>
    <t>991 Piedmont Avenue NE</t>
  </si>
  <si>
    <t>30309</t>
  </si>
  <si>
    <t>Atlanta, GA   30309</t>
  </si>
  <si>
    <t>592-8712</t>
  </si>
  <si>
    <t>K&amp;G Fashion Superstore</t>
  </si>
  <si>
    <t>Attn Accounts Payable</t>
  </si>
  <si>
    <t>1225 Chattahoochee Ave</t>
  </si>
  <si>
    <t>30318</t>
  </si>
  <si>
    <t>Atlanta, GA   30318</t>
  </si>
  <si>
    <t>Parker Companies</t>
  </si>
  <si>
    <t>222 Drayton Street</t>
  </si>
  <si>
    <t>31401</t>
  </si>
  <si>
    <t>Savannah, GA   31401</t>
  </si>
  <si>
    <t>262-4437</t>
  </si>
  <si>
    <t>Memorial Health University Medical Center</t>
  </si>
  <si>
    <t>Box 23089</t>
  </si>
  <si>
    <t>4700 Waters Avenue</t>
  </si>
  <si>
    <t>31403</t>
  </si>
  <si>
    <t>Savannah, GA   31403</t>
  </si>
  <si>
    <t>410-1987</t>
  </si>
  <si>
    <t>Whippersnappers Shops</t>
  </si>
  <si>
    <t>600 Sea Island Road # 4</t>
  </si>
  <si>
    <t>31522</t>
  </si>
  <si>
    <t>St Simons Island, GA   31522</t>
  </si>
  <si>
    <t>994-1307</t>
  </si>
  <si>
    <t>Southern Antiques &amp; Interiors</t>
  </si>
  <si>
    <t>122 Osborne Street S</t>
  </si>
  <si>
    <t>31558</t>
  </si>
  <si>
    <t>St Marys, GA   31558</t>
  </si>
  <si>
    <t>Priss Pots Place C/O Fireballs</t>
  </si>
  <si>
    <t>270 Avalon Way</t>
  </si>
  <si>
    <t>31792</t>
  </si>
  <si>
    <t>Thomasville, GA   31792</t>
  </si>
  <si>
    <t>344-2432</t>
  </si>
  <si>
    <t>Additions</t>
  </si>
  <si>
    <t>711 W.2nd St.</t>
  </si>
  <si>
    <t>31794</t>
  </si>
  <si>
    <t>Tifton, GA   31794</t>
  </si>
  <si>
    <t>641-4546</t>
  </si>
  <si>
    <t>River Road Pharmacy &amp; Gifts</t>
  </si>
  <si>
    <t>Box 674</t>
  </si>
  <si>
    <t>5100 River Road</t>
  </si>
  <si>
    <t>31815</t>
  </si>
  <si>
    <t>Lumpkin, GA   31815</t>
  </si>
  <si>
    <t>982-3541</t>
  </si>
  <si>
    <t>Honours Gift Shop</t>
  </si>
  <si>
    <t>2 World Golf Place</t>
  </si>
  <si>
    <t>32092</t>
  </si>
  <si>
    <t>St Augustine, FL   32092</t>
  </si>
  <si>
    <t>322-5976</t>
  </si>
  <si>
    <t>Memorial Medical Center</t>
  </si>
  <si>
    <t>3625 University Blvd. South</t>
  </si>
  <si>
    <t>32216</t>
  </si>
  <si>
    <t>Jacksonville, FL   32216</t>
  </si>
  <si>
    <t>743-8121</t>
  </si>
  <si>
    <t>Book Nook</t>
  </si>
  <si>
    <t>1620 University Blvd West</t>
  </si>
  <si>
    <t>32217</t>
  </si>
  <si>
    <t>Jacksonville, FL   32217</t>
  </si>
  <si>
    <t>117-6764</t>
  </si>
  <si>
    <t>Tropique</t>
  </si>
  <si>
    <t>4400 Bayoo Blvd #44</t>
  </si>
  <si>
    <t>32503</t>
  </si>
  <si>
    <t>Pensacola, FL   32503</t>
  </si>
  <si>
    <t>709-7945</t>
  </si>
  <si>
    <t>Varona Enterprises Of Florida</t>
  </si>
  <si>
    <t>2430 Airport Blvd</t>
  </si>
  <si>
    <t>32504</t>
  </si>
  <si>
    <t>Pensacola, FL   32504</t>
  </si>
  <si>
    <t>743-6137</t>
  </si>
  <si>
    <t>Dove Gift Shop</t>
  </si>
  <si>
    <t>8383 North Davis Hwy.</t>
  </si>
  <si>
    <t>32514</t>
  </si>
  <si>
    <t>Pensacola, FL   32514</t>
  </si>
  <si>
    <t>670-3524</t>
  </si>
  <si>
    <t>Delstar</t>
  </si>
  <si>
    <t>1060 NW First Court</t>
  </si>
  <si>
    <t>33009</t>
  </si>
  <si>
    <t>Hallandale, FL   33009</t>
  </si>
  <si>
    <t>921-7695</t>
  </si>
  <si>
    <t>Opulent Items</t>
  </si>
  <si>
    <t>1421 SW 107 Avenue</t>
  </si>
  <si>
    <t>33174</t>
  </si>
  <si>
    <t>Miani, FL   33174</t>
  </si>
  <si>
    <t>499-9519</t>
  </si>
  <si>
    <t>Las Olas Chemist</t>
  </si>
  <si>
    <t>1201 East Las Olas Blvd</t>
  </si>
  <si>
    <t>33301</t>
  </si>
  <si>
    <t>Fort Lauderdale, FL   33301</t>
  </si>
  <si>
    <t>693-5011</t>
  </si>
  <si>
    <t>DZM</t>
  </si>
  <si>
    <t>5190 Southwest 163rd Ave</t>
  </si>
  <si>
    <t>33331</t>
  </si>
  <si>
    <t>Ft.Lauderdale, FL   33331</t>
  </si>
  <si>
    <t>351-9985</t>
  </si>
  <si>
    <t>Good Samaritian Medical Center</t>
  </si>
  <si>
    <t>Box 3166</t>
  </si>
  <si>
    <t>1309 Nroth Flagher Dr.</t>
  </si>
  <si>
    <t>33402</t>
  </si>
  <si>
    <t>West Palm Beach, FL   33402</t>
  </si>
  <si>
    <t>214-9141</t>
  </si>
  <si>
    <t>Jupiter Auto Spa</t>
  </si>
  <si>
    <t>220 Maplewood Drive</t>
  </si>
  <si>
    <t>33458</t>
  </si>
  <si>
    <t>Jupiter, FL   33458</t>
  </si>
  <si>
    <t>944-4151</t>
  </si>
  <si>
    <t>Mercel Wenzel</t>
  </si>
  <si>
    <t>401 E Atlantic Avenue</t>
  </si>
  <si>
    <t>33483</t>
  </si>
  <si>
    <t>Delray Beach, FL   33483</t>
  </si>
  <si>
    <t>932-4400</t>
  </si>
  <si>
    <t>Magnifying Aids</t>
  </si>
  <si>
    <t>4760 East Bay Drive</t>
  </si>
  <si>
    <t>Suite #E</t>
  </si>
  <si>
    <t>33764</t>
  </si>
  <si>
    <t>Clearwater, FL   33764</t>
  </si>
  <si>
    <t>659-1788</t>
  </si>
  <si>
    <t>Mole Hole - Naples</t>
  </si>
  <si>
    <t>1300 3rd Street South</t>
  </si>
  <si>
    <t>Suite 301</t>
  </si>
  <si>
    <t>34102</t>
  </si>
  <si>
    <t>Naples, FL   34102</t>
  </si>
  <si>
    <t>864-8016</t>
  </si>
  <si>
    <t>Johnson Smith Company</t>
  </si>
  <si>
    <t>4514 19th Street Court East</t>
  </si>
  <si>
    <t>34203</t>
  </si>
  <si>
    <t>Bradenton, FL   34203</t>
  </si>
  <si>
    <t>Beall's Outlet Store #115</t>
  </si>
  <si>
    <t>Attn: A/P</t>
  </si>
  <si>
    <t>Box 25207</t>
  </si>
  <si>
    <t>2100 47th Terrace Ave East</t>
  </si>
  <si>
    <t>305-9520</t>
  </si>
  <si>
    <t>Bealls</t>
  </si>
  <si>
    <t>1806 38th Avenue East</t>
  </si>
  <si>
    <t>34206</t>
  </si>
  <si>
    <t>Bradenton, FL   34206</t>
  </si>
  <si>
    <t>760-7873</t>
  </si>
  <si>
    <t>Bealls Department Stores, Inc</t>
  </si>
  <si>
    <t>840-4008</t>
  </si>
  <si>
    <t>Island Gift Nook</t>
  </si>
  <si>
    <t>227 W Venice Ave</t>
  </si>
  <si>
    <t>34285</t>
  </si>
  <si>
    <t>Venice, FL   34285</t>
  </si>
  <si>
    <t>658-6282</t>
  </si>
  <si>
    <t>Indesigh Fundraising</t>
  </si>
  <si>
    <t>2918 Prairie Iris Drive</t>
  </si>
  <si>
    <t>34638</t>
  </si>
  <si>
    <t>Land O Lake, FL   34638</t>
  </si>
  <si>
    <t>589-6852</t>
  </si>
  <si>
    <t>Quill &amp; Press Stationers</t>
  </si>
  <si>
    <t>2721 SE Ocean Blvd</t>
  </si>
  <si>
    <t>34996</t>
  </si>
  <si>
    <t>Stuart, FL   34996</t>
  </si>
  <si>
    <t>396-7391</t>
  </si>
  <si>
    <t>Birmingham Museum Of Art</t>
  </si>
  <si>
    <t>2000-8th Ave North</t>
  </si>
  <si>
    <t>35203</t>
  </si>
  <si>
    <t>Birmingham, AL   35203</t>
  </si>
  <si>
    <t>635-9826</t>
  </si>
  <si>
    <t>Homewood Toy &amp; Hobby</t>
  </si>
  <si>
    <t>2830 South 18th Street</t>
  </si>
  <si>
    <t>35209</t>
  </si>
  <si>
    <t>Birmingham, AL   35209</t>
  </si>
  <si>
    <t>156-2971</t>
  </si>
  <si>
    <t>Malibu - Nails and Tan</t>
  </si>
  <si>
    <t>4705 Mcfarland Blvd. Ste.5</t>
  </si>
  <si>
    <t>35473</t>
  </si>
  <si>
    <t>Northport, AL   35473</t>
  </si>
  <si>
    <t>430-1613</t>
  </si>
  <si>
    <t>Think Toys</t>
  </si>
  <si>
    <t>909 Noble Street</t>
  </si>
  <si>
    <t>36201</t>
  </si>
  <si>
    <t>Anniston, AL   36201</t>
  </si>
  <si>
    <t>994-4079</t>
  </si>
  <si>
    <t>Ashleys Attic</t>
  </si>
  <si>
    <t>1100 Smithville Highway</t>
  </si>
  <si>
    <t>Suite 127A</t>
  </si>
  <si>
    <t>37110</t>
  </si>
  <si>
    <t>McMinnville, TN   37110</t>
  </si>
  <si>
    <t>494-3814</t>
  </si>
  <si>
    <t>Market Street Mercantile</t>
  </si>
  <si>
    <t>111 Second Avenue North</t>
  </si>
  <si>
    <t>37201</t>
  </si>
  <si>
    <t>Nashville, TN   37201</t>
  </si>
  <si>
    <t>983-7374</t>
  </si>
  <si>
    <t>BMI</t>
  </si>
  <si>
    <t>10 Music Square East</t>
  </si>
  <si>
    <t>37203</t>
  </si>
  <si>
    <t>Nashville, TN   37203</t>
  </si>
  <si>
    <t>334-2544</t>
  </si>
  <si>
    <t>Country Music Hall of Fame and Museum</t>
  </si>
  <si>
    <t>222 Fifth Avenue South</t>
  </si>
  <si>
    <t>813-4368</t>
  </si>
  <si>
    <t>Phillip Toy Mart</t>
  </si>
  <si>
    <t>5207 Harding Rd.</t>
  </si>
  <si>
    <t>37205</t>
  </si>
  <si>
    <t>Nashville, TN   37205</t>
  </si>
  <si>
    <t>107-8860</t>
  </si>
  <si>
    <t>Its Magic</t>
  </si>
  <si>
    <t>DBA Main Street Toy Company</t>
  </si>
  <si>
    <t>701 Hill Avenue</t>
  </si>
  <si>
    <t>37210</t>
  </si>
  <si>
    <t>Nashville, TN   37210</t>
  </si>
  <si>
    <t>665-4834</t>
  </si>
  <si>
    <t>Gaylord Entertainment</t>
  </si>
  <si>
    <t>Attn: Account Payable</t>
  </si>
  <si>
    <t>2806 Opryland Dr</t>
  </si>
  <si>
    <t>37214</t>
  </si>
  <si>
    <t>Nashville, TN   37214</t>
  </si>
  <si>
    <t>527-3990</t>
  </si>
  <si>
    <t>Sir Loyd's</t>
  </si>
  <si>
    <t>357 Clofton Drive</t>
  </si>
  <si>
    <t>37221</t>
  </si>
  <si>
    <t>Nashville, TN   37221</t>
  </si>
  <si>
    <t>357-8000</t>
  </si>
  <si>
    <t>Cutting Corners Framing &amp; Art Gallery</t>
  </si>
  <si>
    <t>1904 Taft Highway</t>
  </si>
  <si>
    <t>37377</t>
  </si>
  <si>
    <t>Signal Mountain, TN   37377</t>
  </si>
  <si>
    <t>345-8249</t>
  </si>
  <si>
    <t>Genevieve Bond</t>
  </si>
  <si>
    <t>7912 E Brainerd Road</t>
  </si>
  <si>
    <t>37421</t>
  </si>
  <si>
    <t>Chattanooga, TN   37421</t>
  </si>
  <si>
    <t>972-5638</t>
  </si>
  <si>
    <t>Christmas Place</t>
  </si>
  <si>
    <t>Box 958</t>
  </si>
  <si>
    <t>2470 Parkway</t>
  </si>
  <si>
    <t>37868</t>
  </si>
  <si>
    <t>Pigeon Forge, TN   37868</t>
  </si>
  <si>
    <t>166-3384</t>
  </si>
  <si>
    <t>Creative Basket</t>
  </si>
  <si>
    <t>114 South 'Y' Square</t>
  </si>
  <si>
    <t>38375</t>
  </si>
  <si>
    <t>Selmer, TN   38375</t>
  </si>
  <si>
    <t>782-8036</t>
  </si>
  <si>
    <t>Medi Thrift Pharmacy</t>
  </si>
  <si>
    <t>346 West Central Avenue</t>
  </si>
  <si>
    <t>38556</t>
  </si>
  <si>
    <t>Jamestown, TN   38556</t>
  </si>
  <si>
    <t>564-4042</t>
  </si>
  <si>
    <t>Lu Lu's</t>
  </si>
  <si>
    <t>8450 Swinnea Road N</t>
  </si>
  <si>
    <t>38671</t>
  </si>
  <si>
    <t>Southhaven, MI   38671</t>
  </si>
  <si>
    <t>360-2845</t>
  </si>
  <si>
    <t>Doodles</t>
  </si>
  <si>
    <t>101 N Industrial Road</t>
  </si>
  <si>
    <t>38801</t>
  </si>
  <si>
    <t>Tupelo, MS   38801</t>
  </si>
  <si>
    <t>542-5601</t>
  </si>
  <si>
    <t>Riverboat Gift Shop</t>
  </si>
  <si>
    <t>210 E Capitol Street</t>
  </si>
  <si>
    <t>Deposit Guaranty Plaza</t>
  </si>
  <si>
    <t>39201</t>
  </si>
  <si>
    <t>Jackson, MS   39201</t>
  </si>
  <si>
    <t>143-1897</t>
  </si>
  <si>
    <t>Forest General Hospital</t>
  </si>
  <si>
    <t>Box 16389</t>
  </si>
  <si>
    <t>6051 US Hwy 49</t>
  </si>
  <si>
    <t>39401</t>
  </si>
  <si>
    <t>Hattiesburg, MS   39401</t>
  </si>
  <si>
    <t>451-5746</t>
  </si>
  <si>
    <t>Melindas Fine Gifts</t>
  </si>
  <si>
    <t>109 W Canal Street</t>
  </si>
  <si>
    <t>39466</t>
  </si>
  <si>
    <t>Picayune, MS   39466</t>
  </si>
  <si>
    <t>850-4420</t>
  </si>
  <si>
    <t>Girl Talk</t>
  </si>
  <si>
    <t>2040 Frankfort Ave</t>
  </si>
  <si>
    <t>40206</t>
  </si>
  <si>
    <t>Lousville, KY   40206</t>
  </si>
  <si>
    <t>109-3705</t>
  </si>
  <si>
    <t>Dormbuys.com</t>
  </si>
  <si>
    <t>13720 Alken Road Unit #B</t>
  </si>
  <si>
    <t>40245</t>
  </si>
  <si>
    <t>Louisville, KY   40245</t>
  </si>
  <si>
    <t>496-9643</t>
  </si>
  <si>
    <t>Carlisle Gifts &amp; Collectibles</t>
  </si>
  <si>
    <t>134 E. Main St.</t>
  </si>
  <si>
    <t>40311</t>
  </si>
  <si>
    <t>Carlisle, KY   40311</t>
  </si>
  <si>
    <t>935-3077</t>
  </si>
  <si>
    <t>Daisy Girls</t>
  </si>
  <si>
    <t>175 Main St.</t>
  </si>
  <si>
    <t>40383</t>
  </si>
  <si>
    <t>Versailles, KY   40383</t>
  </si>
  <si>
    <t>868-4708</t>
  </si>
  <si>
    <t>Ephraim Mcdowell Health Auxiliary</t>
  </si>
  <si>
    <t>217 South Third</t>
  </si>
  <si>
    <t>40422</t>
  </si>
  <si>
    <t>Danville, KY   40422</t>
  </si>
  <si>
    <t>105-9522</t>
  </si>
  <si>
    <t>Something Special Jewelry &amp; Gifts</t>
  </si>
  <si>
    <t>3301 Keithshire Way</t>
  </si>
  <si>
    <t>Suite 133</t>
  </si>
  <si>
    <t>40503</t>
  </si>
  <si>
    <t>Lexington, KY   40503</t>
  </si>
  <si>
    <t>377-7103</t>
  </si>
  <si>
    <t>My Favourite Things - Lexington</t>
  </si>
  <si>
    <t>2721 Old Rosebud Road</t>
  </si>
  <si>
    <t>40509</t>
  </si>
  <si>
    <t>Lexington, KY   40509</t>
  </si>
  <si>
    <t>640-4009</t>
  </si>
  <si>
    <t>Lad N Lassie</t>
  </si>
  <si>
    <t>188 W Court St.</t>
  </si>
  <si>
    <t>41653</t>
  </si>
  <si>
    <t>Prestonburg, KY   41653</t>
  </si>
  <si>
    <t>275-5512</t>
  </si>
  <si>
    <t>Patti's Enterprises</t>
  </si>
  <si>
    <t>Box 111</t>
  </si>
  <si>
    <t>1793 J H O'Brien Avenue</t>
  </si>
  <si>
    <t>42045</t>
  </si>
  <si>
    <t>Grand Rivers, KY   42045</t>
  </si>
  <si>
    <t>389-6854</t>
  </si>
  <si>
    <t>Streamers Inc</t>
  </si>
  <si>
    <t>Box 640</t>
  </si>
  <si>
    <t>1672 Norton Rd</t>
  </si>
  <si>
    <t>42236</t>
  </si>
  <si>
    <t>Hudson, OH   42236</t>
  </si>
  <si>
    <t>913-6621</t>
  </si>
  <si>
    <t>109 S Main Street</t>
  </si>
  <si>
    <t>42345</t>
  </si>
  <si>
    <t>Greenville, KY   42345</t>
  </si>
  <si>
    <t>970-8284</t>
  </si>
  <si>
    <t>Mr. Sports</t>
  </si>
  <si>
    <t>5873 Buckeye Pkwy</t>
  </si>
  <si>
    <t>43123</t>
  </si>
  <si>
    <t>Grove City, OH   43123</t>
  </si>
  <si>
    <t>551-7575</t>
  </si>
  <si>
    <t>YES YOU MAY</t>
  </si>
  <si>
    <t>141 South Columbus Street</t>
  </si>
  <si>
    <t>43130</t>
  </si>
  <si>
    <t>Lancaster, OH   43130</t>
  </si>
  <si>
    <t>642-5446</t>
  </si>
  <si>
    <t>21 Qusetions</t>
  </si>
  <si>
    <t>1273 Morre road</t>
  </si>
  <si>
    <t>43229</t>
  </si>
  <si>
    <t>Columbus, OH   43229</t>
  </si>
  <si>
    <t>517-7398</t>
  </si>
  <si>
    <t>Kozel Decorating</t>
  </si>
  <si>
    <t>511 - 13 Market Street</t>
  </si>
  <si>
    <t>43920</t>
  </si>
  <si>
    <t>East Liverpool, OH   43920</t>
  </si>
  <si>
    <t>368-4819</t>
  </si>
  <si>
    <t>Emerald Necklace Marina</t>
  </si>
  <si>
    <t>Box 16944</t>
  </si>
  <si>
    <t>1500 Scenic Park Dr.</t>
  </si>
  <si>
    <t>44116</t>
  </si>
  <si>
    <t>Rocky River, OH   44116</t>
  </si>
  <si>
    <t>141-9150</t>
  </si>
  <si>
    <t>Amira's Closet</t>
  </si>
  <si>
    <t>3044 Monte Carlo Blvd.</t>
  </si>
  <si>
    <t>44118</t>
  </si>
  <si>
    <t>Cleveland, OH   44118</t>
  </si>
  <si>
    <t>209-3549</t>
  </si>
  <si>
    <t>Justin Weiss</t>
  </si>
  <si>
    <t>23370 Mercantile Rd</t>
  </si>
  <si>
    <t>44122</t>
  </si>
  <si>
    <t>Beachwood, OH   44122</t>
  </si>
  <si>
    <t>AmeriMark Direct L.L.C</t>
  </si>
  <si>
    <t>6864 Engle Road</t>
  </si>
  <si>
    <t>44130</t>
  </si>
  <si>
    <t>Cleveland, OH   44130</t>
  </si>
  <si>
    <t>848-9689</t>
  </si>
  <si>
    <t>Creative Irish Gifts</t>
  </si>
  <si>
    <t>10200 Wellman RD</t>
  </si>
  <si>
    <t>44241</t>
  </si>
  <si>
    <t>Streetsboro, OH   44241</t>
  </si>
  <si>
    <t>449-5984</t>
  </si>
  <si>
    <t>Hillside Hospital</t>
  </si>
  <si>
    <t>8747 Squires Lane NE</t>
  </si>
  <si>
    <t>44484</t>
  </si>
  <si>
    <t>Warren, OH   44484</t>
  </si>
  <si>
    <t>Cards &amp; Collectibles</t>
  </si>
  <si>
    <t>1393 Boardman Canfield Rd</t>
  </si>
  <si>
    <t>44512</t>
  </si>
  <si>
    <t>Boardman, OH   44512</t>
  </si>
  <si>
    <t>990-2993</t>
  </si>
  <si>
    <t>The Wrist Connection</t>
  </si>
  <si>
    <t>7510 Market Street</t>
  </si>
  <si>
    <t>Unit 3</t>
  </si>
  <si>
    <t>Youngstown, OH   44512</t>
  </si>
  <si>
    <t>330-5428</t>
  </si>
  <si>
    <t>Primerica</t>
  </si>
  <si>
    <t>3570 Executive Dr. #96</t>
  </si>
  <si>
    <t>44685</t>
  </si>
  <si>
    <t>Uniontown, OH   44685</t>
  </si>
  <si>
    <t>216-9117</t>
  </si>
  <si>
    <t>Zidorff</t>
  </si>
  <si>
    <t>Box 131</t>
  </si>
  <si>
    <t>8517 Compton Rd</t>
  </si>
  <si>
    <t>45068</t>
  </si>
  <si>
    <t>Waynesville, OH   45068</t>
  </si>
  <si>
    <t>125-6216</t>
  </si>
  <si>
    <t>Cinmar</t>
  </si>
  <si>
    <t>5566 West Chester Road</t>
  </si>
  <si>
    <t>45069</t>
  </si>
  <si>
    <t>West Chester, OH   45069</t>
  </si>
  <si>
    <t>717-7397</t>
  </si>
  <si>
    <t>Tapestry Gifts</t>
  </si>
  <si>
    <t>9448 Water Front Drive</t>
  </si>
  <si>
    <t>751-5589</t>
  </si>
  <si>
    <t>Improvements</t>
  </si>
  <si>
    <t>Box 1098</t>
  </si>
  <si>
    <t>45071</t>
  </si>
  <si>
    <t>West Chester, OH   45071</t>
  </si>
  <si>
    <t>341-9149</t>
  </si>
  <si>
    <t>Sportsman's Market Inc</t>
  </si>
  <si>
    <t>2001 Sportys Drive</t>
  </si>
  <si>
    <t>45103</t>
  </si>
  <si>
    <t>Batavia, OH   45103</t>
  </si>
  <si>
    <t>592-4319</t>
  </si>
  <si>
    <t>Mercy Franciscan Hospital</t>
  </si>
  <si>
    <t>C/O St Francis/ St. George Hospital</t>
  </si>
  <si>
    <t>3131 Queen City Avenue</t>
  </si>
  <si>
    <t>45238</t>
  </si>
  <si>
    <t>Cincinnati, OH   45238</t>
  </si>
  <si>
    <t>170-6143</t>
  </si>
  <si>
    <t>Ousleys Harvest Market</t>
  </si>
  <si>
    <t>115 South Park Avenue</t>
  </si>
  <si>
    <t>46001</t>
  </si>
  <si>
    <t>Alexandria, IN   46001</t>
  </si>
  <si>
    <t>253-2153</t>
  </si>
  <si>
    <t>Franklin United Methodist Community</t>
  </si>
  <si>
    <t>1070 W Jefferson St.</t>
  </si>
  <si>
    <t>46131</t>
  </si>
  <si>
    <t>Franklin, IN   46131</t>
  </si>
  <si>
    <t>811-7128</t>
  </si>
  <si>
    <t>Horse Shoe Casino</t>
  </si>
  <si>
    <t>777 Casino Center Drive</t>
  </si>
  <si>
    <t>46320</t>
  </si>
  <si>
    <t>Hammond, IN   46320</t>
  </si>
  <si>
    <t>139-7827</t>
  </si>
  <si>
    <t>Great American Merchtile</t>
  </si>
  <si>
    <t>Box 295</t>
  </si>
  <si>
    <t>9458 West St Rd 120</t>
  </si>
  <si>
    <t>46776</t>
  </si>
  <si>
    <t>Orland, IN   46776</t>
  </si>
  <si>
    <t>503-1294</t>
  </si>
  <si>
    <t>58 South Apperel</t>
  </si>
  <si>
    <t>Box 1037</t>
  </si>
  <si>
    <t>58 South Van Buren St.</t>
  </si>
  <si>
    <t>47448</t>
  </si>
  <si>
    <t>Nashville, TN   47448</t>
  </si>
  <si>
    <t>857-3086</t>
  </si>
  <si>
    <t>Bev's Hallmark</t>
  </si>
  <si>
    <t>1465 W 14 Mile Rd.</t>
  </si>
  <si>
    <t>48071</t>
  </si>
  <si>
    <t>Madison Heights, MI   48071</t>
  </si>
  <si>
    <t>218-7931</t>
  </si>
  <si>
    <t>Alice Derderian</t>
  </si>
  <si>
    <t>3873 Hillside Court</t>
  </si>
  <si>
    <t>48073</t>
  </si>
  <si>
    <t>Royal Oak, MI   48073</t>
  </si>
  <si>
    <t>424-5159</t>
  </si>
  <si>
    <t>Rapunzel's Tower</t>
  </si>
  <si>
    <t>8166 MacOmb</t>
  </si>
  <si>
    <t>48138</t>
  </si>
  <si>
    <t>Grosse Ile, MI   48138</t>
  </si>
  <si>
    <t>139-9811</t>
  </si>
  <si>
    <t>Hutzel Hospital</t>
  </si>
  <si>
    <t>707 St Aintoine</t>
  </si>
  <si>
    <t>48201</t>
  </si>
  <si>
    <t>Detroit, MI   48201</t>
  </si>
  <si>
    <t>287-7361</t>
  </si>
  <si>
    <t>The Detroit Institute Of Arts</t>
  </si>
  <si>
    <t>Attn: The Museum Shop</t>
  </si>
  <si>
    <t>5200 Woodward Avenue</t>
  </si>
  <si>
    <t>48202</t>
  </si>
  <si>
    <t>Detroit, MI   48202</t>
  </si>
  <si>
    <t>420-8991</t>
  </si>
  <si>
    <t>RW Threads</t>
  </si>
  <si>
    <t>777 W. Cedar Avenue</t>
  </si>
  <si>
    <t>Suite 101</t>
  </si>
  <si>
    <t>48624</t>
  </si>
  <si>
    <t>Gladwin, MI   48624</t>
  </si>
  <si>
    <t>236-1204</t>
  </si>
  <si>
    <t>Come &amp; Glow Day Spa</t>
  </si>
  <si>
    <t>906  North Water St.</t>
  </si>
  <si>
    <t>48708</t>
  </si>
  <si>
    <t>Bay City, MI   48708</t>
  </si>
  <si>
    <t>203-8042</t>
  </si>
  <si>
    <t>The Village Store</t>
  </si>
  <si>
    <t>646 South Main Street</t>
  </si>
  <si>
    <t>48734</t>
  </si>
  <si>
    <t>Frankenmuth, MI   48734</t>
  </si>
  <si>
    <t>146-1349</t>
  </si>
  <si>
    <t>Gazebo Gift Shop</t>
  </si>
  <si>
    <t>Attn: Lynn Bowen</t>
  </si>
  <si>
    <t>1234 Napier Avenue</t>
  </si>
  <si>
    <t>49085</t>
  </si>
  <si>
    <t>St. Joseph, MI   49085</t>
  </si>
  <si>
    <t>544-9023</t>
  </si>
  <si>
    <t>Hackley Hospital</t>
  </si>
  <si>
    <t>1700 Clinton Street</t>
  </si>
  <si>
    <t>49442</t>
  </si>
  <si>
    <t>Muscegon, MI   49442</t>
  </si>
  <si>
    <t>703-8307</t>
  </si>
  <si>
    <t>Presents of Mine</t>
  </si>
  <si>
    <t>Box 189</t>
  </si>
  <si>
    <t>1112 S. Stephenson Ave.</t>
  </si>
  <si>
    <t>49801</t>
  </si>
  <si>
    <t>Iron Mountain, MI   49801</t>
  </si>
  <si>
    <t>556-6789</t>
  </si>
  <si>
    <t>Spruce It Up!</t>
  </si>
  <si>
    <t>w 17355 Main St</t>
  </si>
  <si>
    <t>49820</t>
  </si>
  <si>
    <t>Curtis, MI   49820</t>
  </si>
  <si>
    <t>658-6395</t>
  </si>
  <si>
    <t>Saxony</t>
  </si>
  <si>
    <t>104 North Main</t>
  </si>
  <si>
    <t>50616</t>
  </si>
  <si>
    <t>Charles City, IA   50616</t>
  </si>
  <si>
    <t>225-6483</t>
  </si>
  <si>
    <t>Schueth Ace Hardware</t>
  </si>
  <si>
    <t>6 West Main Street</t>
  </si>
  <si>
    <t>50659</t>
  </si>
  <si>
    <t>New Hampton, IA   50659</t>
  </si>
  <si>
    <t>362-2297</t>
  </si>
  <si>
    <t>Ivy Trellis, The</t>
  </si>
  <si>
    <t>1010 E Mitchell Ave #8</t>
  </si>
  <si>
    <t>50702</t>
  </si>
  <si>
    <t>Waterloo, IA   50702</t>
  </si>
  <si>
    <t>885-6558</t>
  </si>
  <si>
    <t>Glass Apple Gift shop</t>
  </si>
  <si>
    <t>2720 Stone Park Blvd</t>
  </si>
  <si>
    <t>51104</t>
  </si>
  <si>
    <t>Sioux City, IA   51104</t>
  </si>
  <si>
    <t>782-1921</t>
  </si>
  <si>
    <t>Evie's Hallmark</t>
  </si>
  <si>
    <t>311 9th Street</t>
  </si>
  <si>
    <t>51201</t>
  </si>
  <si>
    <t>Sheldon, IA   51201</t>
  </si>
  <si>
    <t>417-3423</t>
  </si>
  <si>
    <t>HARTIQ DRUG #3</t>
  </si>
  <si>
    <t>2255 JFK ROAD</t>
  </si>
  <si>
    <t>ASHBURY SQUARE</t>
  </si>
  <si>
    <t>52002</t>
  </si>
  <si>
    <t>DUBUQUE, IA   52002</t>
  </si>
  <si>
    <t>531-4765</t>
  </si>
  <si>
    <t>Marilyn's Hallmark Shop</t>
  </si>
  <si>
    <t>915 Short St</t>
  </si>
  <si>
    <t>52101</t>
  </si>
  <si>
    <t>Decorah, IA   52101</t>
  </si>
  <si>
    <t>Sue's Hallmark - Monona</t>
  </si>
  <si>
    <t>Box 'S'</t>
  </si>
  <si>
    <t>4800 Ashbury Rd.</t>
  </si>
  <si>
    <t>52159</t>
  </si>
  <si>
    <t>Monona, IA   52159</t>
  </si>
  <si>
    <t>987-1133</t>
  </si>
  <si>
    <t>Mercy Hospital</t>
  </si>
  <si>
    <t>500 East Market Street</t>
  </si>
  <si>
    <t>52245</t>
  </si>
  <si>
    <t>Iowa City, IA   52245</t>
  </si>
  <si>
    <t>817-5143</t>
  </si>
  <si>
    <t>H.P. Johnson Co. Inc.</t>
  </si>
  <si>
    <t>3435 N. 127th Street</t>
  </si>
  <si>
    <t>53008</t>
  </si>
  <si>
    <t>Brookfield, WI   53008</t>
  </si>
  <si>
    <t>Millie's Gift Haus</t>
  </si>
  <si>
    <t>N2484 County 'O'</t>
  </si>
  <si>
    <t>53115</t>
  </si>
  <si>
    <t>Delavan, WI   53115</t>
  </si>
  <si>
    <t>304-9097</t>
  </si>
  <si>
    <t>Ann's Hallmark</t>
  </si>
  <si>
    <t>58 B Market St.</t>
  </si>
  <si>
    <t>53121</t>
  </si>
  <si>
    <t>Elkhorn, WI   53121</t>
  </si>
  <si>
    <t>589-9475</t>
  </si>
  <si>
    <t>Grand Geneva Resort</t>
  </si>
  <si>
    <t>Attn: Judy Hunt / TB</t>
  </si>
  <si>
    <t>Box 130</t>
  </si>
  <si>
    <t>7036 Grand Geneva Way</t>
  </si>
  <si>
    <t>53147</t>
  </si>
  <si>
    <t>Lake Geneva, WI   53147</t>
  </si>
  <si>
    <t>310-2619</t>
  </si>
  <si>
    <t>Primex Inc</t>
  </si>
  <si>
    <t>N3211 County Road H</t>
  </si>
  <si>
    <t>630-8204</t>
  </si>
  <si>
    <t>Wilke's Village Pharmacy</t>
  </si>
  <si>
    <t>9000 West Burleigh Street</t>
  </si>
  <si>
    <t>53222</t>
  </si>
  <si>
    <t>Milwaukee, WI   53222</t>
  </si>
  <si>
    <t>185-6556</t>
  </si>
  <si>
    <t>Promotions Unlimited</t>
  </si>
  <si>
    <t>Box 087601</t>
  </si>
  <si>
    <t>7601 Durand Ave</t>
  </si>
  <si>
    <t>53408</t>
  </si>
  <si>
    <t>Racina, WI   53408</t>
  </si>
  <si>
    <t>265-2691</t>
  </si>
  <si>
    <t>Linens &amp; Accents</t>
  </si>
  <si>
    <t>150 N Iowa St</t>
  </si>
  <si>
    <t>53533</t>
  </si>
  <si>
    <t>Dodgeville, WI   53533</t>
  </si>
  <si>
    <t>983-4965</t>
  </si>
  <si>
    <t>Sue's Hallmark - Middleton</t>
  </si>
  <si>
    <t>6903 University Ave</t>
  </si>
  <si>
    <t>Park Wood Plaza</t>
  </si>
  <si>
    <t>53562</t>
  </si>
  <si>
    <t>Middleton, WI   53562</t>
  </si>
  <si>
    <t>Seventh Avenue Inc</t>
  </si>
  <si>
    <t>BOX 2815</t>
  </si>
  <si>
    <t>112 7TH Avenue</t>
  </si>
  <si>
    <t>53566</t>
  </si>
  <si>
    <t>Monroe, WI   53566</t>
  </si>
  <si>
    <t>424-1976</t>
  </si>
  <si>
    <t>Brenda's Blumenladen</t>
  </si>
  <si>
    <t>17 6th Avenue</t>
  </si>
  <si>
    <t>53574</t>
  </si>
  <si>
    <t>New Glarus, WI   53574</t>
  </si>
  <si>
    <t>UWHC Hospital</t>
  </si>
  <si>
    <t>600 Highland Avenue</t>
  </si>
  <si>
    <t>53792</t>
  </si>
  <si>
    <t>Madison, WI   53792</t>
  </si>
  <si>
    <t>857-3872</t>
  </si>
  <si>
    <t>Village Drugs &amp; Gifts</t>
  </si>
  <si>
    <t>135 N Main Street</t>
  </si>
  <si>
    <t>53954</t>
  </si>
  <si>
    <t>Pardeeville, WI   53954</t>
  </si>
  <si>
    <t>117-3157</t>
  </si>
  <si>
    <t>Thunder River Log Homes, LLC</t>
  </si>
  <si>
    <t>Box 433</t>
  </si>
  <si>
    <t>54114</t>
  </si>
  <si>
    <t>Crivitz, WI   54114</t>
  </si>
  <si>
    <t>Holy Family Memorial Gift Shop</t>
  </si>
  <si>
    <t>2300 Western Ave</t>
  </si>
  <si>
    <t>54220</t>
  </si>
  <si>
    <t>Manitowoc, WI   54220</t>
  </si>
  <si>
    <t>Bungalow By The Bay</t>
  </si>
  <si>
    <t>31 North 3rd Ave</t>
  </si>
  <si>
    <t>54235</t>
  </si>
  <si>
    <t>Sturgeon Bay, WI   54235</t>
  </si>
  <si>
    <t>Scan Home</t>
  </si>
  <si>
    <t>Box 2240</t>
  </si>
  <si>
    <t>128 - 142 N Broadway</t>
  </si>
  <si>
    <t>54306</t>
  </si>
  <si>
    <t>Green Bay, WI   54306</t>
  </si>
  <si>
    <t>861-1763</t>
  </si>
  <si>
    <t>Country Treasures</t>
  </si>
  <si>
    <t>216 N. Bridge St</t>
  </si>
  <si>
    <t>54729</t>
  </si>
  <si>
    <t>Chippewa Falls, WI   54729</t>
  </si>
  <si>
    <t>428-1851</t>
  </si>
  <si>
    <t>Nothing But Bargains</t>
  </si>
  <si>
    <t>2421 Superior Avenue</t>
  </si>
  <si>
    <t>54829</t>
  </si>
  <si>
    <t>Cumberland, WI   54829</t>
  </si>
  <si>
    <t>564-6665</t>
  </si>
  <si>
    <t>Miles Kimball Company</t>
  </si>
  <si>
    <t>Box 3635</t>
  </si>
  <si>
    <t>2155 South Oakwood Road</t>
  </si>
  <si>
    <t>54903</t>
  </si>
  <si>
    <t>Oshkosh, WI   54903</t>
  </si>
  <si>
    <t>Adam Hessling Inc</t>
  </si>
  <si>
    <t>DBA Mae's Hallmark Shop</t>
  </si>
  <si>
    <t>3792 - 150th Street W</t>
  </si>
  <si>
    <t>55068</t>
  </si>
  <si>
    <t>Rosemount, MN   55068</t>
  </si>
  <si>
    <t>212-7918</t>
  </si>
  <si>
    <t>Capers</t>
  </si>
  <si>
    <t>207 Water Street</t>
  </si>
  <si>
    <t>55331</t>
  </si>
  <si>
    <t>Excelsior, MN   55331</t>
  </si>
  <si>
    <t>690-9742</t>
  </si>
  <si>
    <t>Susie Q's Accents Inc</t>
  </si>
  <si>
    <t>14150 Nicollet Avenue</t>
  </si>
  <si>
    <t>55337</t>
  </si>
  <si>
    <t>Burnsville, MN   55337</t>
  </si>
  <si>
    <t>884-5234</t>
  </si>
  <si>
    <t>Intraco, Inc.</t>
  </si>
  <si>
    <t>7157 Shady Oak Rd.</t>
  </si>
  <si>
    <t>55344</t>
  </si>
  <si>
    <t>Eden Prairie, MN   55344</t>
  </si>
  <si>
    <t>879-4036</t>
  </si>
  <si>
    <t>Mainstream Boutique</t>
  </si>
  <si>
    <t>8160 County Road 42 Suite #400</t>
  </si>
  <si>
    <t>55378</t>
  </si>
  <si>
    <t>Savage, MN   55378</t>
  </si>
  <si>
    <t>741-3192</t>
  </si>
  <si>
    <t>North Memorial Medical Center</t>
  </si>
  <si>
    <t>Attn: H &amp; C Shop / Dennie Juillerat</t>
  </si>
  <si>
    <t>3333 Oakdale Avenue North</t>
  </si>
  <si>
    <t>55422</t>
  </si>
  <si>
    <t>Robbinsdale, MN   55422</t>
  </si>
  <si>
    <t>571-7202</t>
  </si>
  <si>
    <t>J-O Direct Inc</t>
  </si>
  <si>
    <t>7500 Excelsior Boulevard</t>
  </si>
  <si>
    <t>55426</t>
  </si>
  <si>
    <t>St. Louis Park, MN   55426</t>
  </si>
  <si>
    <t>559-7451</t>
  </si>
  <si>
    <t>Falk's Woodland Pharmacy</t>
  </si>
  <si>
    <t>1 Calvary Rd</t>
  </si>
  <si>
    <t>55803</t>
  </si>
  <si>
    <t>Duluth, MN   55803</t>
  </si>
  <si>
    <t>286-4839</t>
  </si>
  <si>
    <t>St Mary's Hospital</t>
  </si>
  <si>
    <t>407 East 3rd Street</t>
  </si>
  <si>
    <t>55805</t>
  </si>
  <si>
    <t>Duluth, MN   55805</t>
  </si>
  <si>
    <t>491-2067</t>
  </si>
  <si>
    <t>Mill Pond Mercantile</t>
  </si>
  <si>
    <t>Box 369</t>
  </si>
  <si>
    <t>24 Main Street N</t>
  </si>
  <si>
    <t>56273</t>
  </si>
  <si>
    <t>New London, MN   56273</t>
  </si>
  <si>
    <t>207-6720</t>
  </si>
  <si>
    <t>Nisswa Drug</t>
  </si>
  <si>
    <t>Box 200</t>
  </si>
  <si>
    <t>25527 Main Street</t>
  </si>
  <si>
    <t>56468</t>
  </si>
  <si>
    <t>Nisswa, MN   56468</t>
  </si>
  <si>
    <t>889-2726</t>
  </si>
  <si>
    <t>Victor Lundeen Co.</t>
  </si>
  <si>
    <t>126 W Lincoln</t>
  </si>
  <si>
    <t>56538</t>
  </si>
  <si>
    <t>Fergus Falls, MN   56538</t>
  </si>
  <si>
    <t>685-1528</t>
  </si>
  <si>
    <t>Gifts &amp; Giggles</t>
  </si>
  <si>
    <t>217 W 3rd St</t>
  </si>
  <si>
    <t>57078</t>
  </si>
  <si>
    <t>Yankton, SD   57078</t>
  </si>
  <si>
    <t>867-4285</t>
  </si>
  <si>
    <t>Veronica's Hallmark</t>
  </si>
  <si>
    <t>1832 SO Washington</t>
  </si>
  <si>
    <t>South Forks Mall</t>
  </si>
  <si>
    <t>58201</t>
  </si>
  <si>
    <t>Grand Forks, ND   58201</t>
  </si>
  <si>
    <t>361-5480</t>
  </si>
  <si>
    <t>Debbie's Treasures</t>
  </si>
  <si>
    <t>824 University Avenue</t>
  </si>
  <si>
    <t>Grandforks, ND   58201</t>
  </si>
  <si>
    <t>669-9329</t>
  </si>
  <si>
    <t>Joan's Hallmark</t>
  </si>
  <si>
    <t>Dakota Square Mall</t>
  </si>
  <si>
    <t>58701</t>
  </si>
  <si>
    <t>Minot, ND   58701</t>
  </si>
  <si>
    <t>168-8003</t>
  </si>
  <si>
    <t>Northern Starr</t>
  </si>
  <si>
    <t>603 Hwy 23 East</t>
  </si>
  <si>
    <t>58763</t>
  </si>
  <si>
    <t>New Town, ND   58763</t>
  </si>
  <si>
    <t>327-7288</t>
  </si>
  <si>
    <t>CMCF GIFT SHOP</t>
  </si>
  <si>
    <t>2827 FORT MISSOULA ROAD</t>
  </si>
  <si>
    <t>59804</t>
  </si>
  <si>
    <t>MISSOULA, MT   59804</t>
  </si>
  <si>
    <t>714-4226</t>
  </si>
  <si>
    <t>TPS Associates</t>
  </si>
  <si>
    <t>2275 Half Day Road</t>
  </si>
  <si>
    <t>Suite #350</t>
  </si>
  <si>
    <t>60015</t>
  </si>
  <si>
    <t>Bannockburn, IL   60015</t>
  </si>
  <si>
    <t>817-3832</t>
  </si>
  <si>
    <t>QVC, Inc</t>
  </si>
  <si>
    <t>749-5464</t>
  </si>
  <si>
    <t>New Prospects</t>
  </si>
  <si>
    <t>1105 Prospects Ave.</t>
  </si>
  <si>
    <t>60068</t>
  </si>
  <si>
    <t>Park Ridge, IL   60068</t>
  </si>
  <si>
    <t>886-1277</t>
  </si>
  <si>
    <t>LTD Commodities Ltd</t>
  </si>
  <si>
    <t>Box 406</t>
  </si>
  <si>
    <t>60069</t>
  </si>
  <si>
    <t>Bannockburn, IL   60069</t>
  </si>
  <si>
    <t>258-7858</t>
  </si>
  <si>
    <t>Burger Drugs</t>
  </si>
  <si>
    <t>9 S. Main St.</t>
  </si>
  <si>
    <t>60174</t>
  </si>
  <si>
    <t>St. Charles, IL   60174</t>
  </si>
  <si>
    <t>521-4764</t>
  </si>
  <si>
    <t>Atrium Gift Shop</t>
  </si>
  <si>
    <t>3 Erie Court</t>
  </si>
  <si>
    <t>60302</t>
  </si>
  <si>
    <t>Oak Park, IL   60302</t>
  </si>
  <si>
    <t>493-9094</t>
  </si>
  <si>
    <t>Petals and Twigs</t>
  </si>
  <si>
    <t>427 West Francis Rd</t>
  </si>
  <si>
    <t>60451</t>
  </si>
  <si>
    <t>New Lenox, IL   60451</t>
  </si>
  <si>
    <t>607-1436</t>
  </si>
  <si>
    <t>Cardsmart - Hickory Hills</t>
  </si>
  <si>
    <t>8651 West 95th Street</t>
  </si>
  <si>
    <t>60457</t>
  </si>
  <si>
    <t>Hickory Hills, IL   60457</t>
  </si>
  <si>
    <t>Chicago Clock Co</t>
  </si>
  <si>
    <t>431 Ooden Ave</t>
  </si>
  <si>
    <t>60514</t>
  </si>
  <si>
    <t>Cloraddon Hills, IL   60514</t>
  </si>
  <si>
    <t>163-6804</t>
  </si>
  <si>
    <t>Have to Have</t>
  </si>
  <si>
    <t>518 W.Lockport Street</t>
  </si>
  <si>
    <t>60544</t>
  </si>
  <si>
    <t>Plainfield, IL   60544</t>
  </si>
  <si>
    <t>892-1814</t>
  </si>
  <si>
    <t>Ginny's Hallmark</t>
  </si>
  <si>
    <t>931 W. 75th St</t>
  </si>
  <si>
    <t>60565</t>
  </si>
  <si>
    <t>Naperville, IL   60565</t>
  </si>
  <si>
    <t>881-2063</t>
  </si>
  <si>
    <t>M. Boutique</t>
  </si>
  <si>
    <t>711 W. Armtage</t>
  </si>
  <si>
    <t>60614</t>
  </si>
  <si>
    <t>Chicago, IL   60614</t>
  </si>
  <si>
    <t>607-8452</t>
  </si>
  <si>
    <t>Hammacher Schlemmer</t>
  </si>
  <si>
    <t>9307 N Milwaukee Ave</t>
  </si>
  <si>
    <t>60714</t>
  </si>
  <si>
    <t>Niles, IL   60714</t>
  </si>
  <si>
    <t>447-4136</t>
  </si>
  <si>
    <t>Annie's</t>
  </si>
  <si>
    <t>1643 N Alpine Road</t>
  </si>
  <si>
    <t>61107</t>
  </si>
  <si>
    <t>Rockford, IL   61107</t>
  </si>
  <si>
    <t>162-8789</t>
  </si>
  <si>
    <t>Trinity Medical Center Gift Shop</t>
  </si>
  <si>
    <t>2701 Seventeenth St.</t>
  </si>
  <si>
    <t>61201</t>
  </si>
  <si>
    <t>Rock Island, IL   61201</t>
  </si>
  <si>
    <t>311-6338</t>
  </si>
  <si>
    <t>Cottage Hospital</t>
  </si>
  <si>
    <t>695 N Kellogg Stret</t>
  </si>
  <si>
    <t>61401</t>
  </si>
  <si>
    <t>Galesburg, IL   61401</t>
  </si>
  <si>
    <t>106-5141</t>
  </si>
  <si>
    <t>Debi's Inc.</t>
  </si>
  <si>
    <t>233 E Carroll</t>
  </si>
  <si>
    <t>61455</t>
  </si>
  <si>
    <t>Macomb, IL   61455</t>
  </si>
  <si>
    <t>289-7897</t>
  </si>
  <si>
    <t>Sarah Bush Hospital</t>
  </si>
  <si>
    <t>1000 Health Center</t>
  </si>
  <si>
    <t>61938</t>
  </si>
  <si>
    <t>Maltoon, IL   61938</t>
  </si>
  <si>
    <t>679-4711</t>
  </si>
  <si>
    <t>Creative Concepts</t>
  </si>
  <si>
    <t>10306 Magnolia Dr</t>
  </si>
  <si>
    <t>62217</t>
  </si>
  <si>
    <t>Baldwin, IL   62217</t>
  </si>
  <si>
    <t>621-7017</t>
  </si>
  <si>
    <t>Kirlin's Inc.</t>
  </si>
  <si>
    <t>Box 3097</t>
  </si>
  <si>
    <t>62305</t>
  </si>
  <si>
    <t>Quincy, IL   62305</t>
  </si>
  <si>
    <t>485-7234</t>
  </si>
  <si>
    <t>Dale's Southlake Pharmacy</t>
  </si>
  <si>
    <t>280 W. First Drive</t>
  </si>
  <si>
    <t>62521</t>
  </si>
  <si>
    <t>Decatur, IL   62521</t>
  </si>
  <si>
    <t>645-6519</t>
  </si>
  <si>
    <t>Petal Pushers</t>
  </si>
  <si>
    <t>1545 North State Rd.</t>
  </si>
  <si>
    <t>62839</t>
  </si>
  <si>
    <t>Flora, IL   62839</t>
  </si>
  <si>
    <t>131-3457</t>
  </si>
  <si>
    <t>Treasures of Ours</t>
  </si>
  <si>
    <t>Box 115</t>
  </si>
  <si>
    <t>6025 3rd Street</t>
  </si>
  <si>
    <t>63053</t>
  </si>
  <si>
    <t>Kimmswick, MO   63053</t>
  </si>
  <si>
    <t>234-3063</t>
  </si>
  <si>
    <t>Theasure Of Ours</t>
  </si>
  <si>
    <t>6025 3th Street</t>
  </si>
  <si>
    <t>63056</t>
  </si>
  <si>
    <t>Kimmswick, MO   63056</t>
  </si>
  <si>
    <t>701-3152</t>
  </si>
  <si>
    <t>Anheuser-Busch Companies, Inc.</t>
  </si>
  <si>
    <t>Box 1918</t>
  </si>
  <si>
    <t>63118</t>
  </si>
  <si>
    <t>St. Louis, MO   63118</t>
  </si>
  <si>
    <t>838-7965</t>
  </si>
  <si>
    <t>Dry Ice Inc.</t>
  </si>
  <si>
    <t>1867 Craig Road</t>
  </si>
  <si>
    <t>63146</t>
  </si>
  <si>
    <t>St. Louis, MO   63146</t>
  </si>
  <si>
    <t>576-7089</t>
  </si>
  <si>
    <t>Bullseye Media/Dutchguard Catalog</t>
  </si>
  <si>
    <t>412 West 10th Street</t>
  </si>
  <si>
    <t>64105</t>
  </si>
  <si>
    <t>Kansas City, MO   64105</t>
  </si>
  <si>
    <t>G.W.Spencer(Something Else) - Sedalia</t>
  </si>
  <si>
    <t>30151 Pony Path Road</t>
  </si>
  <si>
    <t>65301</t>
  </si>
  <si>
    <t>Sedalia, MO   65301</t>
  </si>
  <si>
    <t>963-2043</t>
  </si>
  <si>
    <t>Karen Parsons</t>
  </si>
  <si>
    <t>715 Lakewood</t>
  </si>
  <si>
    <t>66012</t>
  </si>
  <si>
    <t>Bonner Springs, KS   66012</t>
  </si>
  <si>
    <t>Lawrence Memorial Hospital</t>
  </si>
  <si>
    <t>325 Maine</t>
  </si>
  <si>
    <t>66044</t>
  </si>
  <si>
    <t>Lawrence, KS   66044</t>
  </si>
  <si>
    <t>878-4709</t>
  </si>
  <si>
    <t>JW Baumann</t>
  </si>
  <si>
    <t>1109 E Sleepy Hollow</t>
  </si>
  <si>
    <t>66062</t>
  </si>
  <si>
    <t>Olathe, KS   66062</t>
  </si>
  <si>
    <t>104-7787</t>
  </si>
  <si>
    <t>Hillmer's Luggage, Leather and Gift</t>
  </si>
  <si>
    <t>115 SE 6th Avenue</t>
  </si>
  <si>
    <t>66603</t>
  </si>
  <si>
    <t>Topeka, KS   66603</t>
  </si>
  <si>
    <t>685-7233</t>
  </si>
  <si>
    <t>Waters True Value</t>
  </si>
  <si>
    <t>330 Otto Avenue</t>
  </si>
  <si>
    <t>67401</t>
  </si>
  <si>
    <t>Salina, KS   67401</t>
  </si>
  <si>
    <t>662-5746</t>
  </si>
  <si>
    <t>Party Patch</t>
  </si>
  <si>
    <t>8726 Countryside Plaza</t>
  </si>
  <si>
    <t>68114</t>
  </si>
  <si>
    <t>Omaha, NS   68114</t>
  </si>
  <si>
    <t>331-3456</t>
  </si>
  <si>
    <t>Jared Floral Shoppe</t>
  </si>
  <si>
    <t>1220 S. Cottonwood St</t>
  </si>
  <si>
    <t>69101</t>
  </si>
  <si>
    <t>N. Platte, NE   69101</t>
  </si>
  <si>
    <t>617-3834</t>
  </si>
  <si>
    <t>West Field Hallmark &amp; Gift Shop</t>
  </si>
  <si>
    <t>Westfield S/C 1845 W 'A</t>
  </si>
  <si>
    <t>North Platte, NE   69101</t>
  </si>
  <si>
    <t>366-4693</t>
  </si>
  <si>
    <t>Ballin's Ltd.</t>
  </si>
  <si>
    <t>Box 61004</t>
  </si>
  <si>
    <t>2917 Magazine Street</t>
  </si>
  <si>
    <t>#105</t>
  </si>
  <si>
    <t>70115</t>
  </si>
  <si>
    <t>New Orleans, LA   70115</t>
  </si>
  <si>
    <t>320-8735</t>
  </si>
  <si>
    <t>I Sister Too</t>
  </si>
  <si>
    <t>4036 HWY 70 South</t>
  </si>
  <si>
    <t>70339</t>
  </si>
  <si>
    <t>Pierre Port, LA   70339</t>
  </si>
  <si>
    <t>776-7088</t>
  </si>
  <si>
    <t>Le Mode</t>
  </si>
  <si>
    <t>612 Boardwalk Blvd</t>
  </si>
  <si>
    <t>71111</t>
  </si>
  <si>
    <t>Bossier City, LA   71111</t>
  </si>
  <si>
    <t>321-4766</t>
  </si>
  <si>
    <t>Dillar's Inc Olathe, KS</t>
  </si>
  <si>
    <t>Attn: Invoice Office</t>
  </si>
  <si>
    <t>Box 8037</t>
  </si>
  <si>
    <t>72203</t>
  </si>
  <si>
    <t>Little Rock, AR   72203</t>
  </si>
  <si>
    <t>558-1634</t>
  </si>
  <si>
    <t>Dillard's Inc- Ft. worth TX</t>
  </si>
  <si>
    <t>4501 N. Beach Street</t>
  </si>
  <si>
    <t>FT Worth Distribution Ctr</t>
  </si>
  <si>
    <t>855-3747</t>
  </si>
  <si>
    <t>Dillard's Inc- Mabelvale AR</t>
  </si>
  <si>
    <t>11701 Otter Creek South</t>
  </si>
  <si>
    <t>Arkansas Distribution Ctr</t>
  </si>
  <si>
    <t>296-2742</t>
  </si>
  <si>
    <t>Dillard's Inc Sailsbury NC</t>
  </si>
  <si>
    <t>1315 Peach Orchard Road</t>
  </si>
  <si>
    <t>Salisbury Distribution Center</t>
  </si>
  <si>
    <t>536-5177</t>
  </si>
  <si>
    <t>Dillard's OLathe, KS</t>
  </si>
  <si>
    <t>700 E 151St Street</t>
  </si>
  <si>
    <t>Kansas City Distr Center</t>
  </si>
  <si>
    <t>957-7323</t>
  </si>
  <si>
    <t>Dillard's Inc. Valdosta, GA</t>
  </si>
  <si>
    <t>800 Industrail Blvd</t>
  </si>
  <si>
    <t>Georgia Distribution Ctr</t>
  </si>
  <si>
    <t>331-5965</t>
  </si>
  <si>
    <t>Dillard's Inc- Gilbert AZ</t>
  </si>
  <si>
    <t>396 North William Dillard</t>
  </si>
  <si>
    <t>Phoenix Distribution CTR</t>
  </si>
  <si>
    <t>923-7146</t>
  </si>
  <si>
    <t>Dillard's</t>
  </si>
  <si>
    <t>1600 Cantrell Rd</t>
  </si>
  <si>
    <t>957-5338</t>
  </si>
  <si>
    <t>Watson's Flowers &amp; Gifts</t>
  </si>
  <si>
    <t>107 South 5th Street West</t>
  </si>
  <si>
    <t>72390</t>
  </si>
  <si>
    <t>West Helena, AR   72390</t>
  </si>
  <si>
    <t>Carlee's Hallmark</t>
  </si>
  <si>
    <t>682 Harrison Street</t>
  </si>
  <si>
    <t>72501</t>
  </si>
  <si>
    <t>Batesville, AR   72501</t>
  </si>
  <si>
    <t>J's Hallmark</t>
  </si>
  <si>
    <t>3215 W. Main</t>
  </si>
  <si>
    <t>73072</t>
  </si>
  <si>
    <t>Norman, OK   73072</t>
  </si>
  <si>
    <t>889-1939</t>
  </si>
  <si>
    <t>Pooh's Place</t>
  </si>
  <si>
    <t>Box 170</t>
  </si>
  <si>
    <t>141 South Douglas</t>
  </si>
  <si>
    <t>73932</t>
  </si>
  <si>
    <t>Beaver, OK   73932</t>
  </si>
  <si>
    <t>223-9130</t>
  </si>
  <si>
    <t>JC Penny</t>
  </si>
  <si>
    <t>6501 Legacy Drive</t>
  </si>
  <si>
    <t>75024</t>
  </si>
  <si>
    <t>Plano, TX   75024</t>
  </si>
  <si>
    <t>758-1632</t>
  </si>
  <si>
    <t>Kidstuff, Etc!</t>
  </si>
  <si>
    <t>5600 W. Lovers Lane</t>
  </si>
  <si>
    <t>Suite 130</t>
  </si>
  <si>
    <t>75209</t>
  </si>
  <si>
    <t>Dallas, TX   75209</t>
  </si>
  <si>
    <t>872-2974</t>
  </si>
  <si>
    <t>Pomegrantes -Party Place</t>
  </si>
  <si>
    <t>8411 Preston Rd #102</t>
  </si>
  <si>
    <t>75225</t>
  </si>
  <si>
    <t>Dallas, TX   75225</t>
  </si>
  <si>
    <t>862-4284</t>
  </si>
  <si>
    <t>Rotts Inc. - DBA Unique Gifts</t>
  </si>
  <si>
    <t>1115 Security Dr.</t>
  </si>
  <si>
    <t>75247</t>
  </si>
  <si>
    <t>Dallas, TX   75247</t>
  </si>
  <si>
    <t>919-5948</t>
  </si>
  <si>
    <t>Wordworks 2</t>
  </si>
  <si>
    <t>14355 Morris Dido Dr</t>
  </si>
  <si>
    <t>76071</t>
  </si>
  <si>
    <t>Newark, TX   76071</t>
  </si>
  <si>
    <t>623-8865</t>
  </si>
  <si>
    <t>The Gift Store</t>
  </si>
  <si>
    <t>11152 - A Westheimer Rd</t>
  </si>
  <si>
    <t>77042</t>
  </si>
  <si>
    <t>Houston, TX   77042</t>
  </si>
  <si>
    <t>714-6735</t>
  </si>
  <si>
    <t>6531 Woodway</t>
  </si>
  <si>
    <t>77057</t>
  </si>
  <si>
    <t>Houston, TX   77057</t>
  </si>
  <si>
    <t>223-7145</t>
  </si>
  <si>
    <t>Gayle's Hallmark Shop</t>
  </si>
  <si>
    <t>4315 Kingswood Drive</t>
  </si>
  <si>
    <t>77339</t>
  </si>
  <si>
    <t>Kingwood, TX   77339</t>
  </si>
  <si>
    <t>Tender Touch Gifts</t>
  </si>
  <si>
    <t>111 Commerce</t>
  </si>
  <si>
    <t>77375</t>
  </si>
  <si>
    <t>Tomball, TX   77375</t>
  </si>
  <si>
    <t>793-2870</t>
  </si>
  <si>
    <t>T.A.G Sales Ltd</t>
  </si>
  <si>
    <t>411 Hunters Creeks Dr.</t>
  </si>
  <si>
    <t>78132</t>
  </si>
  <si>
    <t>New Braunfels, TX   78132</t>
  </si>
  <si>
    <t>831-9937</t>
  </si>
  <si>
    <t>Bougainvilleas</t>
  </si>
  <si>
    <t>416 S Austin St Rockport</t>
  </si>
  <si>
    <t>78382</t>
  </si>
  <si>
    <t>Rockport, TX   78382</t>
  </si>
  <si>
    <t>260-7197</t>
  </si>
  <si>
    <t>Valley Baptist Medical Gift Shop</t>
  </si>
  <si>
    <t>Box Drawer 2588</t>
  </si>
  <si>
    <t>78551</t>
  </si>
  <si>
    <t>Harlingen, TX   78551</t>
  </si>
  <si>
    <t>KC's Hallmark</t>
  </si>
  <si>
    <t>5099 West 120 Avenue</t>
  </si>
  <si>
    <t>80020</t>
  </si>
  <si>
    <t>Broomfield, CO   80020</t>
  </si>
  <si>
    <t>876-9865</t>
  </si>
  <si>
    <t>Tags Prints</t>
  </si>
  <si>
    <t>5433 West 88th Ave. , Suit K12</t>
  </si>
  <si>
    <t>80031</t>
  </si>
  <si>
    <t>Westminster, CO   80031</t>
  </si>
  <si>
    <t>807-1435</t>
  </si>
  <si>
    <t>General Store</t>
  </si>
  <si>
    <t>610 West Lionhead Circle</t>
  </si>
  <si>
    <t>81658</t>
  </si>
  <si>
    <t>Vail, CO   81658</t>
  </si>
  <si>
    <t>614-1974</t>
  </si>
  <si>
    <t>Posie Patch</t>
  </si>
  <si>
    <t>1356 South St</t>
  </si>
  <si>
    <t>82201</t>
  </si>
  <si>
    <t>Wheatland, WY   82201</t>
  </si>
  <si>
    <t>853-4408</t>
  </si>
  <si>
    <t>Lost River Drug</t>
  </si>
  <si>
    <t>210 W Grand Avenue</t>
  </si>
  <si>
    <t>83213</t>
  </si>
  <si>
    <t>Arco, ID   83213</t>
  </si>
  <si>
    <t>374-6554</t>
  </si>
  <si>
    <t>MVRMC Auxilliary Gift Shop</t>
  </si>
  <si>
    <t>Box 409</t>
  </si>
  <si>
    <t>630 Addison Ave West</t>
  </si>
  <si>
    <t>83303</t>
  </si>
  <si>
    <t>Twin Falls, ID   83303</t>
  </si>
  <si>
    <t>648-5196</t>
  </si>
  <si>
    <t>A Child's World</t>
  </si>
  <si>
    <t>1308 Overland Avenue</t>
  </si>
  <si>
    <t>83318</t>
  </si>
  <si>
    <t>Burley, ID   83318</t>
  </si>
  <si>
    <t>EIRMC / Gifts N Things</t>
  </si>
  <si>
    <t>3100 Channi</t>
  </si>
  <si>
    <t>83403</t>
  </si>
  <si>
    <t>Idaho Falls, ID   83403</t>
  </si>
  <si>
    <t>113-5678</t>
  </si>
  <si>
    <t>Kathy's Hallmark</t>
  </si>
  <si>
    <t>560 E. 17th St.</t>
  </si>
  <si>
    <t>83404</t>
  </si>
  <si>
    <t>Idaho Falls, ID   83404</t>
  </si>
  <si>
    <t>545-9559</t>
  </si>
  <si>
    <t>Eastgate Drug</t>
  </si>
  <si>
    <t>3250 E. 17th Street</t>
  </si>
  <si>
    <t>83406</t>
  </si>
  <si>
    <t>Ammon, ID   83406</t>
  </si>
  <si>
    <t>313-1707</t>
  </si>
  <si>
    <t>West Valley Medical Center</t>
  </si>
  <si>
    <t>Aux Gift Shop</t>
  </si>
  <si>
    <t>1717 Arlington Ave</t>
  </si>
  <si>
    <t>83605</t>
  </si>
  <si>
    <t>Caldwell, ID   83605</t>
  </si>
  <si>
    <t>826-8738</t>
  </si>
  <si>
    <t>The Scented Cottage</t>
  </si>
  <si>
    <t>Box 326</t>
  </si>
  <si>
    <t>201 E. 12th Street</t>
  </si>
  <si>
    <t>83617</t>
  </si>
  <si>
    <t>Emmett, ID   83617</t>
  </si>
  <si>
    <t>825-1723</t>
  </si>
  <si>
    <t>Watches by Gosh</t>
  </si>
  <si>
    <t>210 Sherman Ave.</t>
  </si>
  <si>
    <t>83814</t>
  </si>
  <si>
    <t>Coeur D' Alene, ID   83814</t>
  </si>
  <si>
    <t>609-7790</t>
  </si>
  <si>
    <t>Jack's Pharmacy &amp; Gifts</t>
  </si>
  <si>
    <t>103 E. College</t>
  </si>
  <si>
    <t>83861</t>
  </si>
  <si>
    <t>St. Maries, ID   83861</t>
  </si>
  <si>
    <t>735-1868</t>
  </si>
  <si>
    <t>Fads &amp; Fashion Boutique</t>
  </si>
  <si>
    <t>12559 S. Pebblebrook Way</t>
  </si>
  <si>
    <t>84020</t>
  </si>
  <si>
    <t>Draper, UT   84020</t>
  </si>
  <si>
    <t>416-1314</t>
  </si>
  <si>
    <t>Outlet Emporium</t>
  </si>
  <si>
    <t>7301 SO 900 East</t>
  </si>
  <si>
    <t>Suite #12</t>
  </si>
  <si>
    <t>84047</t>
  </si>
  <si>
    <t>Midvale, UT   84047</t>
  </si>
  <si>
    <t>393-8827</t>
  </si>
  <si>
    <t>Evan's Frontier / Gatehouse</t>
  </si>
  <si>
    <t>672 South State St.</t>
  </si>
  <si>
    <t>84058</t>
  </si>
  <si>
    <t>Orem, UT   84058</t>
  </si>
  <si>
    <t>962-6537</t>
  </si>
  <si>
    <t>Banner Good Samaratain Hospital</t>
  </si>
  <si>
    <t>1111 E. McDowell</t>
  </si>
  <si>
    <t>85006</t>
  </si>
  <si>
    <t>Phoenix, AZ   85006</t>
  </si>
  <si>
    <t>882-5371</t>
  </si>
  <si>
    <t>Talking Hands/ Indulgences</t>
  </si>
  <si>
    <t>Sky Harbor Intl Airport Terminal 3</t>
  </si>
  <si>
    <t>85034</t>
  </si>
  <si>
    <t>Phoenix, AZ   85034</t>
  </si>
  <si>
    <t>631-6231</t>
  </si>
  <si>
    <t>Indesign Fundraising #208</t>
  </si>
  <si>
    <t>11038 N. 61st St.</t>
  </si>
  <si>
    <t>85254</t>
  </si>
  <si>
    <t>Scottsdale, AZ   85254</t>
  </si>
  <si>
    <t>951-2816</t>
  </si>
  <si>
    <t>MFMER. Mayo Clinic</t>
  </si>
  <si>
    <t>13400 E Shea Blvd.</t>
  </si>
  <si>
    <t>85259</t>
  </si>
  <si>
    <t>Scottsdale, AZ   85259</t>
  </si>
  <si>
    <t>352-7492</t>
  </si>
  <si>
    <t>Yuma Regional Medical Center Gift Shop</t>
  </si>
  <si>
    <t>2400 Avenue A</t>
  </si>
  <si>
    <t>85364</t>
  </si>
  <si>
    <t>Yuma, AZ   85364</t>
  </si>
  <si>
    <t>432-3627</t>
  </si>
  <si>
    <t>Twigs</t>
  </si>
  <si>
    <t>299 Main Street</t>
  </si>
  <si>
    <t>250-5901</t>
  </si>
  <si>
    <t>West Valley Art Museum</t>
  </si>
  <si>
    <t>17420 N. Avenue Of The Arts</t>
  </si>
  <si>
    <t>85374</t>
  </si>
  <si>
    <t>Surprise, AZ   85374</t>
  </si>
  <si>
    <t>181-6471</t>
  </si>
  <si>
    <t>Voyager RV Resort</t>
  </si>
  <si>
    <t>Attn: Lori/Market</t>
  </si>
  <si>
    <t>8701 S. Kold Rd</t>
  </si>
  <si>
    <t>85706</t>
  </si>
  <si>
    <t>Tucson, AZ   85706</t>
  </si>
  <si>
    <t>888-7010</t>
  </si>
  <si>
    <t>Card Smart</t>
  </si>
  <si>
    <t>9431 E 22nd St</t>
  </si>
  <si>
    <t>85710</t>
  </si>
  <si>
    <t>Tucson, AZ   85710</t>
  </si>
  <si>
    <t>762-7902</t>
  </si>
  <si>
    <t>Marties Hallmark #2</t>
  </si>
  <si>
    <t>4756 East Sunrise Drive</t>
  </si>
  <si>
    <t>85718</t>
  </si>
  <si>
    <t>Tucson, AZ   85718</t>
  </si>
  <si>
    <t>648-2590</t>
  </si>
  <si>
    <t>Blue Willow Gift Shop</t>
  </si>
  <si>
    <t>2616 N Campbell Ave</t>
  </si>
  <si>
    <t>85719</t>
  </si>
  <si>
    <t>Tucson, AZ   85719</t>
  </si>
  <si>
    <t>557-8689</t>
  </si>
  <si>
    <t>St. Mary's Hospital</t>
  </si>
  <si>
    <t>1601 W St.Mary's Road</t>
  </si>
  <si>
    <t>85745</t>
  </si>
  <si>
    <t>Tucson, AZ   85745</t>
  </si>
  <si>
    <t>Shem's Hallmark</t>
  </si>
  <si>
    <t>3250 Gateway Blvd.</t>
  </si>
  <si>
    <t>Ste. 160</t>
  </si>
  <si>
    <t>86301</t>
  </si>
  <si>
    <t>Prescott, AZ   86301</t>
  </si>
  <si>
    <t>387-1714</t>
  </si>
  <si>
    <t>Rick's Chevron and Food Mart</t>
  </si>
  <si>
    <t>Box 396</t>
  </si>
  <si>
    <t>West Exit I-40</t>
  </si>
  <si>
    <t>86320</t>
  </si>
  <si>
    <t>Ashfork, AZ   86320</t>
  </si>
  <si>
    <t>819-5596</t>
  </si>
  <si>
    <t>Zap' ' ' Oh!</t>
  </si>
  <si>
    <t>605 Vassar Drive SE</t>
  </si>
  <si>
    <t>87106</t>
  </si>
  <si>
    <t>Albuquerque, NM   87106</t>
  </si>
  <si>
    <t>221-5200</t>
  </si>
  <si>
    <t>Holy Cross Hospital</t>
  </si>
  <si>
    <t>1397 Weimer Rd</t>
  </si>
  <si>
    <t>87571</t>
  </si>
  <si>
    <t>Taos, NM   87571</t>
  </si>
  <si>
    <t>734-3232</t>
  </si>
  <si>
    <t>Moapa Paiute Travel Plaza</t>
  </si>
  <si>
    <t>1-15 At Exit 75 (Valley Of Fire)</t>
  </si>
  <si>
    <t>89025</t>
  </si>
  <si>
    <t>Moapa, NV   89025</t>
  </si>
  <si>
    <t>199-6760</t>
  </si>
  <si>
    <t>Casablanca Hotel and Casino</t>
  </si>
  <si>
    <t>897 W. Mesquite Blvd.</t>
  </si>
  <si>
    <t>89027</t>
  </si>
  <si>
    <t>Mesquite, NV   89027</t>
  </si>
  <si>
    <t>518-2283</t>
  </si>
  <si>
    <t>Ramada Express Hotel &amp; Casino</t>
  </si>
  <si>
    <t>2121 South Casino Drive</t>
  </si>
  <si>
    <t>89029</t>
  </si>
  <si>
    <t>Laughlin, NV   89029</t>
  </si>
  <si>
    <t>643-5361</t>
  </si>
  <si>
    <t>Wild Wild West Gambling Hall &amp; Hotel</t>
  </si>
  <si>
    <t>3330 West Tropicana Avenue</t>
  </si>
  <si>
    <t>89103</t>
  </si>
  <si>
    <t>Las Vegas, NV   89103</t>
  </si>
  <si>
    <t>324-4807</t>
  </si>
  <si>
    <t>Gold Coast Hotel &amp; Casino</t>
  </si>
  <si>
    <t>4000 West Flamingo Road</t>
  </si>
  <si>
    <t>666-4863</t>
  </si>
  <si>
    <t>Bonanza Gifts</t>
  </si>
  <si>
    <t>2440 Los Vegas Blvd.</t>
  </si>
  <si>
    <t>89104</t>
  </si>
  <si>
    <t>Las Vegas, NV   89104</t>
  </si>
  <si>
    <t>336-2573</t>
  </si>
  <si>
    <t>Vegas Cellular Solutions</t>
  </si>
  <si>
    <t>3545 South Fort Apache Rd 135</t>
  </si>
  <si>
    <t>89117</t>
  </si>
  <si>
    <t>Las Vegas, NV   89117</t>
  </si>
  <si>
    <t>256-1408</t>
  </si>
  <si>
    <t>Landing Gear</t>
  </si>
  <si>
    <t>P.O Box 11647</t>
  </si>
  <si>
    <t xml:space="preserve">5757 Wayne Newton Blvd- </t>
  </si>
  <si>
    <t>Gate D McCarron Airport</t>
  </si>
  <si>
    <t>89119</t>
  </si>
  <si>
    <t>Las Vagas, NV   89119</t>
  </si>
  <si>
    <t>905-2267</t>
  </si>
  <si>
    <t>Plaza Hotel Casino Gift Shop</t>
  </si>
  <si>
    <t>Attn Gift Shop</t>
  </si>
  <si>
    <t>Box 760</t>
  </si>
  <si>
    <t>One Main Street</t>
  </si>
  <si>
    <t>89125</t>
  </si>
  <si>
    <t>Las Vegas, NV   89125</t>
  </si>
  <si>
    <t>859-6309</t>
  </si>
  <si>
    <t>Santa Fe Station Gift Shop</t>
  </si>
  <si>
    <t>4949 N Rancho Rd</t>
  </si>
  <si>
    <t>89130</t>
  </si>
  <si>
    <t>Las Vegas, NV   89130</t>
  </si>
  <si>
    <t>669-6723</t>
  </si>
  <si>
    <t>Sun Coast Hotel Gift Shop</t>
  </si>
  <si>
    <t>9090 Alta Drive</t>
  </si>
  <si>
    <t>89145</t>
  </si>
  <si>
    <t>Las Vegas, NV   89145</t>
  </si>
  <si>
    <t>749-2858</t>
  </si>
  <si>
    <t>Creative Elegance</t>
  </si>
  <si>
    <t>3395 S.Jones Blvd #109</t>
  </si>
  <si>
    <t>89146</t>
  </si>
  <si>
    <t>La Vegas, NV   89146</t>
  </si>
  <si>
    <t>202-3589</t>
  </si>
  <si>
    <t>Pepper Mill Casino Gift Shop</t>
  </si>
  <si>
    <t>2707 S Virginia Stree</t>
  </si>
  <si>
    <t>89502</t>
  </si>
  <si>
    <t>Reno, NV   89502</t>
  </si>
  <si>
    <t>498-5702</t>
  </si>
  <si>
    <t>Scolaris # 18</t>
  </si>
  <si>
    <t>3310 South McCarran Blvd</t>
  </si>
  <si>
    <t>89509</t>
  </si>
  <si>
    <t>Reno, NV   89509</t>
  </si>
  <si>
    <t>839-4698</t>
  </si>
  <si>
    <t>Big 5 Corp</t>
  </si>
  <si>
    <t>Box 92088</t>
  </si>
  <si>
    <t>6125 Sycamore Canyon Blvd</t>
  </si>
  <si>
    <t>90009</t>
  </si>
  <si>
    <t>Los Angeles, CA   90009</t>
  </si>
  <si>
    <t>179-7133</t>
  </si>
  <si>
    <t>It's a Wrap</t>
  </si>
  <si>
    <t>12237 Wilshire Blvd.</t>
  </si>
  <si>
    <t>90025</t>
  </si>
  <si>
    <t>Los Angeles, CA   90025</t>
  </si>
  <si>
    <t>966-1821</t>
  </si>
  <si>
    <t>Gen X</t>
  </si>
  <si>
    <t>6251 Bandini Blvd</t>
  </si>
  <si>
    <t>90040</t>
  </si>
  <si>
    <t>Commerce, CA   90040</t>
  </si>
  <si>
    <t>874-7920</t>
  </si>
  <si>
    <t>Union Supply Company</t>
  </si>
  <si>
    <t>2301 East Pacifica Place</t>
  </si>
  <si>
    <t>90220</t>
  </si>
  <si>
    <t>Rancho Dominguez, CA   90220</t>
  </si>
  <si>
    <t>567-9102</t>
  </si>
  <si>
    <t>Knotts Berry Farm - Corporate</t>
  </si>
  <si>
    <t>Box 5002</t>
  </si>
  <si>
    <t>8039 Beach Blvd</t>
  </si>
  <si>
    <t>90622</t>
  </si>
  <si>
    <t>Buena Park, CA   90622</t>
  </si>
  <si>
    <t>Grace Mart Inc</t>
  </si>
  <si>
    <t>16405 Meadowbrook</t>
  </si>
  <si>
    <t>90703</t>
  </si>
  <si>
    <t>Cellitus, CA   90703</t>
  </si>
  <si>
    <t>237-4827</t>
  </si>
  <si>
    <t>Mindless Inc</t>
  </si>
  <si>
    <t>1353 Wesley Drive</t>
  </si>
  <si>
    <t>90808</t>
  </si>
  <si>
    <t>Long Beach, CA   90808</t>
  </si>
  <si>
    <t>539-4432</t>
  </si>
  <si>
    <t>Critters</t>
  </si>
  <si>
    <t>2277 Honolulu Avenue</t>
  </si>
  <si>
    <t>91020</t>
  </si>
  <si>
    <t>Montrose, CA   91020</t>
  </si>
  <si>
    <t>151-2463</t>
  </si>
  <si>
    <t>Jerico Marking Services</t>
  </si>
  <si>
    <t>2335 Honolulu Ave., Suite B</t>
  </si>
  <si>
    <t>151-4447</t>
  </si>
  <si>
    <t>San Marino Toy &amp; Book Shoppe, Inc.</t>
  </si>
  <si>
    <t>2424 Huntington Drive</t>
  </si>
  <si>
    <t>91108</t>
  </si>
  <si>
    <t>San Marino, CA   91108</t>
  </si>
  <si>
    <t>835-1515</t>
  </si>
  <si>
    <t>Simply Fresh</t>
  </si>
  <si>
    <t>2628 Mission Street</t>
  </si>
  <si>
    <t>960-4592</t>
  </si>
  <si>
    <t>Popular Clothing &amp; Accessories</t>
  </si>
  <si>
    <t>23653 Calabasas Rd</t>
  </si>
  <si>
    <t>91302</t>
  </si>
  <si>
    <t>Calabasas, CA   91302</t>
  </si>
  <si>
    <t>641-4038</t>
  </si>
  <si>
    <t>Larry Gotlieb</t>
  </si>
  <si>
    <t>4924 Balboa Blvd, #420</t>
  </si>
  <si>
    <t>91316</t>
  </si>
  <si>
    <t>Encino, CA   91316</t>
  </si>
  <si>
    <t>618-2551</t>
  </si>
  <si>
    <t>Vic's One Hour Photo</t>
  </si>
  <si>
    <t>2024 E Avenida De Los Arboles</t>
  </si>
  <si>
    <t>91362</t>
  </si>
  <si>
    <t>Thousand Oaks, CA   91362</t>
  </si>
  <si>
    <t>288-9261</t>
  </si>
  <si>
    <t>U.S. Merchants</t>
  </si>
  <si>
    <t>1625 S. Proforma Ave.</t>
  </si>
  <si>
    <t>91761</t>
  </si>
  <si>
    <t>Ontario, CA   91761</t>
  </si>
  <si>
    <t>573-9639</t>
  </si>
  <si>
    <t>Casa Colina Hospital</t>
  </si>
  <si>
    <t>255 E. Bonita Avenue</t>
  </si>
  <si>
    <t>91767</t>
  </si>
  <si>
    <t>Pomona, CA   91767</t>
  </si>
  <si>
    <t>323-1499</t>
  </si>
  <si>
    <t>Joni Marco-Sublime Design</t>
  </si>
  <si>
    <t>10152 Grandview Drive</t>
  </si>
  <si>
    <t>Suite A-11</t>
  </si>
  <si>
    <t>91941</t>
  </si>
  <si>
    <t>Le Mesa, CA   91941</t>
  </si>
  <si>
    <t>277-5540</t>
  </si>
  <si>
    <t>Workflow One</t>
  </si>
  <si>
    <t>701 Palomar Airplort Rd. Third Floor</t>
  </si>
  <si>
    <t>92011</t>
  </si>
  <si>
    <t>Carlsbad, CA   92011</t>
  </si>
  <si>
    <t>617-9030</t>
  </si>
  <si>
    <t>Divinty</t>
  </si>
  <si>
    <t>583 South Coast HWY 101</t>
  </si>
  <si>
    <t>92024</t>
  </si>
  <si>
    <t>Fnciaitas, CA   92024</t>
  </si>
  <si>
    <t>162-6708</t>
  </si>
  <si>
    <t>Pala Casino - Impulse shop</t>
  </si>
  <si>
    <t>35008 Pala Temtecula RD</t>
  </si>
  <si>
    <t>92059</t>
  </si>
  <si>
    <t>Pala, CA   92059</t>
  </si>
  <si>
    <t>515-7439</t>
  </si>
  <si>
    <t>Garlan's</t>
  </si>
  <si>
    <t>130 East Second St.</t>
  </si>
  <si>
    <t>92231</t>
  </si>
  <si>
    <t>Calexico, CA   92231</t>
  </si>
  <si>
    <t>Old West Charm/ Crafter Village</t>
  </si>
  <si>
    <t>25359 Madison Ave 103</t>
  </si>
  <si>
    <t>92562</t>
  </si>
  <si>
    <t>Murrieta, CA   92562</t>
  </si>
  <si>
    <t>856-4449</t>
  </si>
  <si>
    <t>Starcrest Products of California Inc</t>
  </si>
  <si>
    <t>3660 Brennan Avenue</t>
  </si>
  <si>
    <t>92571</t>
  </si>
  <si>
    <t>Perris, CA   92571</t>
  </si>
  <si>
    <t>Huntington Beach Car Wash</t>
  </si>
  <si>
    <t>18971 Beach Blvd</t>
  </si>
  <si>
    <t>92648</t>
  </si>
  <si>
    <t>Huntington Beach, CA   92648</t>
  </si>
  <si>
    <t>389-6346</t>
  </si>
  <si>
    <t>L.A. Garments</t>
  </si>
  <si>
    <t>23411 Aliso Viejo Pkwy K165</t>
  </si>
  <si>
    <t>92656</t>
  </si>
  <si>
    <t>Aliso Viejo, CA   92656</t>
  </si>
  <si>
    <t>Gwen Hegenwald</t>
  </si>
  <si>
    <t>246 Calle Campesino</t>
  </si>
  <si>
    <t>92672</t>
  </si>
  <si>
    <t>San Clemente, CA   92672</t>
  </si>
  <si>
    <t>914-4128</t>
  </si>
  <si>
    <t>Judy's Hallmark #1</t>
  </si>
  <si>
    <t>2781 W McArthur #C</t>
  </si>
  <si>
    <t>92704</t>
  </si>
  <si>
    <t>Santa Anna, CA   92704</t>
  </si>
  <si>
    <t>287-2770</t>
  </si>
  <si>
    <t>Watson Drugs</t>
  </si>
  <si>
    <t>116 E. Chapman Ave.</t>
  </si>
  <si>
    <t>92866</t>
  </si>
  <si>
    <t>Orange, CA   92866</t>
  </si>
  <si>
    <t>317-6779</t>
  </si>
  <si>
    <t>367 Buckboard Cir</t>
  </si>
  <si>
    <t>93065</t>
  </si>
  <si>
    <t>Simi Valley, CA   93065</t>
  </si>
  <si>
    <t>351-4971</t>
  </si>
  <si>
    <t>Donna McGuire</t>
  </si>
  <si>
    <t>3900 Coffee Rd</t>
  </si>
  <si>
    <t>93308</t>
  </si>
  <si>
    <t>Bakersfield, CA   93308</t>
  </si>
  <si>
    <t>841-8530</t>
  </si>
  <si>
    <t>Anna's Cards &amp; Gifts</t>
  </si>
  <si>
    <t>9000 Ming Ave # D - 1</t>
  </si>
  <si>
    <t>93311</t>
  </si>
  <si>
    <t>Bakersfield, CA   93311</t>
  </si>
  <si>
    <t>192-3701</t>
  </si>
  <si>
    <t>Perry's Parcel And Gift</t>
  </si>
  <si>
    <t>7600 El Camino Real</t>
  </si>
  <si>
    <t>93422</t>
  </si>
  <si>
    <t>Atascadero, CA   93422</t>
  </si>
  <si>
    <t>Los Altos Card &amp; Party</t>
  </si>
  <si>
    <t>253 State Street</t>
  </si>
  <si>
    <t>94022</t>
  </si>
  <si>
    <t>Los Altos, CA   94022</t>
  </si>
  <si>
    <t>464-8297</t>
  </si>
  <si>
    <t>Patty's Hallmark</t>
  </si>
  <si>
    <t>1430 Linda Mar Center</t>
  </si>
  <si>
    <t>94044</t>
  </si>
  <si>
    <t>Pacifica, CA   94044</t>
  </si>
  <si>
    <t>248-5364</t>
  </si>
  <si>
    <t>University Art Center</t>
  </si>
  <si>
    <t>267 Hamilton Ave</t>
  </si>
  <si>
    <t>94301</t>
  </si>
  <si>
    <t>Palo Alto, CA   94301</t>
  </si>
  <si>
    <t>374-8442</t>
  </si>
  <si>
    <t>Sweet Celebrations</t>
  </si>
  <si>
    <t>170 Alamo Plaza</t>
  </si>
  <si>
    <t>94507</t>
  </si>
  <si>
    <t>Alamo, CA   94507</t>
  </si>
  <si>
    <t>955-7888</t>
  </si>
  <si>
    <t>Far East Watchcases Inc</t>
  </si>
  <si>
    <t>204 Berkshine Court</t>
  </si>
  <si>
    <t>94526</t>
  </si>
  <si>
    <t>Danville, CA   94526</t>
  </si>
  <si>
    <t>932-6401</t>
  </si>
  <si>
    <t>V. Sattui Winery</t>
  </si>
  <si>
    <t>Attn: Gordon</t>
  </si>
  <si>
    <t>1111 White Lane</t>
  </si>
  <si>
    <t>94574</t>
  </si>
  <si>
    <t>St Helena, CA   94574</t>
  </si>
  <si>
    <t>490-4629</t>
  </si>
  <si>
    <t>Greetings</t>
  </si>
  <si>
    <t>4152 Piedmont Ave.</t>
  </si>
  <si>
    <t>94611</t>
  </si>
  <si>
    <t>Oakland, CA   94611</t>
  </si>
  <si>
    <t>776-5006</t>
  </si>
  <si>
    <t>A Child's Delight</t>
  </si>
  <si>
    <t>3880 Northgate Mall</t>
  </si>
  <si>
    <t>94903</t>
  </si>
  <si>
    <t>San Rafael, CA   94903</t>
  </si>
  <si>
    <t>160-4323</t>
  </si>
  <si>
    <t>Strawbridges Stationers &amp; Gifts</t>
  </si>
  <si>
    <t>86 Throckmorton Avenue</t>
  </si>
  <si>
    <t>94941</t>
  </si>
  <si>
    <t>Mill Valley, CA   94941</t>
  </si>
  <si>
    <t>Brand Via</t>
  </si>
  <si>
    <t>Attn: Falle Hutton</t>
  </si>
  <si>
    <t>2159 Bering Drive</t>
  </si>
  <si>
    <t>95131</t>
  </si>
  <si>
    <t>San Jose, CA   95131</t>
  </si>
  <si>
    <t>958-7763</t>
  </si>
  <si>
    <t>Designing Woman</t>
  </si>
  <si>
    <t>Box 180</t>
  </si>
  <si>
    <t>18729 A Main Street</t>
  </si>
  <si>
    <t>95321</t>
  </si>
  <si>
    <t>Groveland, CA   95321</t>
  </si>
  <si>
    <t>126-2162</t>
  </si>
  <si>
    <t>House In The Country</t>
  </si>
  <si>
    <t>Box 387</t>
  </si>
  <si>
    <t>337 N. Franklin Street</t>
  </si>
  <si>
    <t>95437</t>
  </si>
  <si>
    <t>Fort Bragg, CA   95437</t>
  </si>
  <si>
    <t>422-3214</t>
  </si>
  <si>
    <t>Bebe Lapin</t>
  </si>
  <si>
    <t>Box 689</t>
  </si>
  <si>
    <t>551 Ukiah Street</t>
  </si>
  <si>
    <t>95460</t>
  </si>
  <si>
    <t>Mendocino, CA   95460</t>
  </si>
  <si>
    <t>798-8478</t>
  </si>
  <si>
    <t>Sacred Spaces</t>
  </si>
  <si>
    <t>450 First East St.</t>
  </si>
  <si>
    <t>Suite G</t>
  </si>
  <si>
    <t>95476</t>
  </si>
  <si>
    <t>Sanoma, CA   95476</t>
  </si>
  <si>
    <t>274-3680</t>
  </si>
  <si>
    <t>Little Brown Bear</t>
  </si>
  <si>
    <t>123 South Main St.</t>
  </si>
  <si>
    <t>95482</t>
  </si>
  <si>
    <t>Ukiah, CA   95482</t>
  </si>
  <si>
    <t>319-3608</t>
  </si>
  <si>
    <t>Price Less Drug Store #2</t>
  </si>
  <si>
    <t>7223 Fair Oaks Blvd.</t>
  </si>
  <si>
    <t>95608</t>
  </si>
  <si>
    <t>Carmichael, CA   95608</t>
  </si>
  <si>
    <t>303-9674</t>
  </si>
  <si>
    <t>Alphabet Moon Toy &amp; Treasures</t>
  </si>
  <si>
    <t>235 F Street</t>
  </si>
  <si>
    <t>95616</t>
  </si>
  <si>
    <t>Davis, CA   95616</t>
  </si>
  <si>
    <t>474-1694</t>
  </si>
  <si>
    <t>O'Hairas Salon</t>
  </si>
  <si>
    <t>4339 Hazel Ave.</t>
  </si>
  <si>
    <t>95628</t>
  </si>
  <si>
    <t>Fair Oaks, CA   95628</t>
  </si>
  <si>
    <t>384-8854</t>
  </si>
  <si>
    <t>Goldie's Gifts</t>
  </si>
  <si>
    <t>456 Sea Street</t>
  </si>
  <si>
    <t>95632</t>
  </si>
  <si>
    <t>Galt, CA   95632</t>
  </si>
  <si>
    <t>406-5311</t>
  </si>
  <si>
    <t>Designs by Diane</t>
  </si>
  <si>
    <t>48 Main St</t>
  </si>
  <si>
    <t>95642</t>
  </si>
  <si>
    <t>Jackson, CA   95642</t>
  </si>
  <si>
    <t>839-9192</t>
  </si>
  <si>
    <t>Learning Express Of Roseville #46</t>
  </si>
  <si>
    <t>2030 Douglas Bouleavard # 25</t>
  </si>
  <si>
    <t>95661</t>
  </si>
  <si>
    <t>Roseville, CA   95661</t>
  </si>
  <si>
    <t>270-7512</t>
  </si>
  <si>
    <t>Nanny's Toy Box</t>
  </si>
  <si>
    <t>1224 #B East Broadway</t>
  </si>
  <si>
    <t>95667</t>
  </si>
  <si>
    <t>Placerville, CA   95667</t>
  </si>
  <si>
    <t>782-5544</t>
  </si>
  <si>
    <t>Price Less Drug Store #1</t>
  </si>
  <si>
    <t>2210 Sunrise Blvd.</t>
  </si>
  <si>
    <t>95670</t>
  </si>
  <si>
    <t>Rancho Cordova, CA   95670</t>
  </si>
  <si>
    <t>782-7528</t>
  </si>
  <si>
    <t>Price Less Drug Store #4</t>
  </si>
  <si>
    <t>446 Roseville Square</t>
  </si>
  <si>
    <t>95678</t>
  </si>
  <si>
    <t>Roseville, CA   95678</t>
  </si>
  <si>
    <t>566-4595</t>
  </si>
  <si>
    <t>Nelson's News And Books</t>
  </si>
  <si>
    <t>RSN &amp; Associates Inc</t>
  </si>
  <si>
    <t>Suite 1 - 6850 Airport Blvd.</t>
  </si>
  <si>
    <t>95837</t>
  </si>
  <si>
    <t>Sacramento, CA   95837</t>
  </si>
  <si>
    <t>691-7673</t>
  </si>
  <si>
    <t>Davison's Drug</t>
  </si>
  <si>
    <t>640 Market St.</t>
  </si>
  <si>
    <t>95932</t>
  </si>
  <si>
    <t>Coluba, CA   95932</t>
  </si>
  <si>
    <t>Village Drug Co</t>
  </si>
  <si>
    <t>Box 39</t>
  </si>
  <si>
    <t>95947</t>
  </si>
  <si>
    <t>Greenville, CA   95947</t>
  </si>
  <si>
    <t>827-9441</t>
  </si>
  <si>
    <t>Merrytime</t>
  </si>
  <si>
    <t>546 Kentucky St</t>
  </si>
  <si>
    <t>95948</t>
  </si>
  <si>
    <t>Gridley, CA   95948</t>
  </si>
  <si>
    <t>424-8257</t>
  </si>
  <si>
    <t>Nevada City Crystal &amp; Glass</t>
  </si>
  <si>
    <t>110 N. Pine</t>
  </si>
  <si>
    <t>95959</t>
  </si>
  <si>
    <t>Nevada City, CA   95959</t>
  </si>
  <si>
    <t>Kathryn's of Kona</t>
  </si>
  <si>
    <t>75-5660 Kopiko Street #A-1</t>
  </si>
  <si>
    <t>96740</t>
  </si>
  <si>
    <t>Kailua Kona, HI   96740</t>
  </si>
  <si>
    <t>139-1925</t>
  </si>
  <si>
    <t>204 Oak Street</t>
  </si>
  <si>
    <t>97031</t>
  </si>
  <si>
    <t>Hood River, OR   97031</t>
  </si>
  <si>
    <t>345-8153</t>
  </si>
  <si>
    <t>Red Door Cottage</t>
  </si>
  <si>
    <t>425 Second Street</t>
  </si>
  <si>
    <t>97034</t>
  </si>
  <si>
    <t>Lake Oswego, OR   97034</t>
  </si>
  <si>
    <t>960-3806</t>
  </si>
  <si>
    <t>My Mother Know c/o Mary Heins</t>
  </si>
  <si>
    <t>12120 HAZELDELL AVE</t>
  </si>
  <si>
    <t>97045</t>
  </si>
  <si>
    <t>OREGON CITY, OR   97045</t>
  </si>
  <si>
    <t>The Doodle Pad</t>
  </si>
  <si>
    <t>1348 SW 3rd Avenue</t>
  </si>
  <si>
    <t>97201</t>
  </si>
  <si>
    <t>Portland, OR   97201</t>
  </si>
  <si>
    <t>356-2873</t>
  </si>
  <si>
    <t>Museum Tour</t>
  </si>
  <si>
    <t>2517 SE Mailwell Drive</t>
  </si>
  <si>
    <t>97222</t>
  </si>
  <si>
    <t>Milwaukie, OR   97222</t>
  </si>
  <si>
    <t>436-8008</t>
  </si>
  <si>
    <t>Providence St Vincent Gift shops</t>
  </si>
  <si>
    <t>9205 S.W. Barnes road</t>
  </si>
  <si>
    <t>97225</t>
  </si>
  <si>
    <t>Portland, OR   97225</t>
  </si>
  <si>
    <t>254-1282</t>
  </si>
  <si>
    <t>Negstads</t>
  </si>
  <si>
    <t>3270 Liberty Rd. S</t>
  </si>
  <si>
    <t>97302</t>
  </si>
  <si>
    <t>Salem, OR   97302</t>
  </si>
  <si>
    <t>185-1853</t>
  </si>
  <si>
    <t>Country Clutter</t>
  </si>
  <si>
    <t>1500 S.E. East Devila Lake Road</t>
  </si>
  <si>
    <t>Suite 111A</t>
  </si>
  <si>
    <t>97367</t>
  </si>
  <si>
    <t>Lincoln, OR   97367</t>
  </si>
  <si>
    <t>Chinook Winds Casino</t>
  </si>
  <si>
    <t>1777 NW 44th Street</t>
  </si>
  <si>
    <t>Lincoln City, OR   97367</t>
  </si>
  <si>
    <t>Barb &amp; Betty 's Hallmark</t>
  </si>
  <si>
    <t>1829 Main Street</t>
  </si>
  <si>
    <t>97814</t>
  </si>
  <si>
    <t>Baker City, OR   97814</t>
  </si>
  <si>
    <t>465-3017</t>
  </si>
  <si>
    <t>Rosewood Cottage</t>
  </si>
  <si>
    <t>1801 Adams Ave.</t>
  </si>
  <si>
    <t>97850</t>
  </si>
  <si>
    <t>La Grande, OR   97850</t>
  </si>
  <si>
    <t>625-2302</t>
  </si>
  <si>
    <t>The Silk Outlet</t>
  </si>
  <si>
    <t>272 South Oregon Street</t>
  </si>
  <si>
    <t>97914</t>
  </si>
  <si>
    <t>Ontario, OR   97914</t>
  </si>
  <si>
    <t>111-8240</t>
  </si>
  <si>
    <t>Itex Corporation</t>
  </si>
  <si>
    <t>3326 160th Ave SE</t>
  </si>
  <si>
    <t>Suite 100</t>
  </si>
  <si>
    <t>98008</t>
  </si>
  <si>
    <t>Belleuve, WA   98008</t>
  </si>
  <si>
    <t>214-7846</t>
  </si>
  <si>
    <t>Children's Hospital</t>
  </si>
  <si>
    <t>4800 Sand Point Way NE G1050</t>
  </si>
  <si>
    <t>98105</t>
  </si>
  <si>
    <t>Seattle, WA   98105</t>
  </si>
  <si>
    <t>147-9478</t>
  </si>
  <si>
    <t>Marysville Awards &amp; Gifts</t>
  </si>
  <si>
    <t>1409-7th Street</t>
  </si>
  <si>
    <t>98270</t>
  </si>
  <si>
    <t>Marysville, WA   98270</t>
  </si>
  <si>
    <t>283-5291</t>
  </si>
  <si>
    <t>UCR Sales</t>
  </si>
  <si>
    <t>Rich  Uhlich</t>
  </si>
  <si>
    <t>1709 Florence</t>
  </si>
  <si>
    <t>98632</t>
  </si>
  <si>
    <t>Longview, WA   98632</t>
  </si>
  <si>
    <t>556-2872</t>
  </si>
  <si>
    <t>Lakeshore Variety</t>
  </si>
  <si>
    <t>Box 2740</t>
  </si>
  <si>
    <t>230 W. Manson Rd</t>
  </si>
  <si>
    <t>98816</t>
  </si>
  <si>
    <t>Chelan, WA   98816</t>
  </si>
  <si>
    <t>818-8778</t>
  </si>
  <si>
    <t>Bells Nurseries &amp; Gifts / Mosesian Farms</t>
  </si>
  <si>
    <t>13700 Specking Road</t>
  </si>
  <si>
    <t>99515</t>
  </si>
  <si>
    <t>Anchorage, AK   99515</t>
  </si>
  <si>
    <t>343-1799</t>
  </si>
  <si>
    <t>Hickoks Trading Co.</t>
  </si>
  <si>
    <t>285 S. Franklin Street</t>
  </si>
  <si>
    <t>99801</t>
  </si>
  <si>
    <t>Juneau, AK   99801</t>
  </si>
  <si>
    <t>457-3141</t>
  </si>
  <si>
    <t>DK Mining Co.</t>
  </si>
  <si>
    <t>365 S Franklin Street</t>
  </si>
  <si>
    <t>980-2908</t>
  </si>
  <si>
    <t>Brenners</t>
  </si>
  <si>
    <t>124 Lincoln St.</t>
  </si>
  <si>
    <t>99835</t>
  </si>
  <si>
    <t>Sitka, AK   99835</t>
  </si>
  <si>
    <t>137-4571</t>
  </si>
  <si>
    <t>Golden North Gifts</t>
  </si>
  <si>
    <t>Box 382</t>
  </si>
  <si>
    <t>3rd At Broadway</t>
  </si>
  <si>
    <t>99840</t>
  </si>
  <si>
    <t>Skagway, AK   99840</t>
  </si>
  <si>
    <t>741-7488</t>
  </si>
  <si>
    <t>Corrington's Alaskan Ivory</t>
  </si>
  <si>
    <t>5th And Broadway</t>
  </si>
  <si>
    <t>832-5359</t>
  </si>
  <si>
    <t>Skagway Outlet Store</t>
  </si>
  <si>
    <t>7th At Broadway</t>
  </si>
  <si>
    <t>708-7312</t>
  </si>
  <si>
    <t>Potpourri Group, Inc</t>
  </si>
  <si>
    <t>Catalog Ventures Administration</t>
  </si>
  <si>
    <t>222 Mill Road</t>
  </si>
  <si>
    <t>01824-4127</t>
  </si>
  <si>
    <t>Chelmsford, MA   01824-4127</t>
  </si>
  <si>
    <t>559-4732</t>
  </si>
  <si>
    <t>Silver Lining, A</t>
  </si>
  <si>
    <t>A 170 Water St</t>
  </si>
  <si>
    <t>02360-3862</t>
  </si>
  <si>
    <t>Plymouth, MA   02360-3862</t>
  </si>
  <si>
    <t>Clover Gift Shop</t>
  </si>
  <si>
    <t>10 Elm Street</t>
  </si>
  <si>
    <t>05091-1024</t>
  </si>
  <si>
    <t>Woodstock, VT   05091-1024</t>
  </si>
  <si>
    <t>497-1870</t>
  </si>
  <si>
    <t>Clock &amp; Watch Museum, The</t>
  </si>
  <si>
    <t>100 Maple S Bristol</t>
  </si>
  <si>
    <t>06010-5092</t>
  </si>
  <si>
    <t>Bristol, CT   06010-5092</t>
  </si>
  <si>
    <t>292-9673</t>
  </si>
  <si>
    <t>UConn Co-op</t>
  </si>
  <si>
    <t>2075 Hillside Rd.</t>
  </si>
  <si>
    <t>Unit 1019</t>
  </si>
  <si>
    <t>06269-1019</t>
  </si>
  <si>
    <t>Storrs, CT   06269-1019</t>
  </si>
  <si>
    <t>475-3429</t>
  </si>
  <si>
    <t>Sogno Boutique Of Dreams</t>
  </si>
  <si>
    <t>83 B Audubon St</t>
  </si>
  <si>
    <t>06510-1207</t>
  </si>
  <si>
    <t>New Haven, CT   06510-1207</t>
  </si>
  <si>
    <t>976-8725</t>
  </si>
  <si>
    <t>Bed Bath Beyond</t>
  </si>
  <si>
    <t>Box 3128</t>
  </si>
  <si>
    <t>6025 Kruse Drive, suite 1</t>
  </si>
  <si>
    <t>07083-3128</t>
  </si>
  <si>
    <t>Union, NJ   07083-3128</t>
  </si>
  <si>
    <t>919-2031</t>
  </si>
  <si>
    <t>The Toy Box</t>
  </si>
  <si>
    <t>13 Eahel Court</t>
  </si>
  <si>
    <t>Ste 303</t>
  </si>
  <si>
    <t>10950-601</t>
  </si>
  <si>
    <t>Monroe, NY   10950-601</t>
  </si>
  <si>
    <t>782-2248</t>
  </si>
  <si>
    <t>A &amp; S Party Goods</t>
  </si>
  <si>
    <t>162 Williamsburg St E</t>
  </si>
  <si>
    <t>11211-7907</t>
  </si>
  <si>
    <t>Brooklyn, NY   11211-7907</t>
  </si>
  <si>
    <t>942-1533</t>
  </si>
  <si>
    <t>Gifts in General</t>
  </si>
  <si>
    <t>555 N. Duke Street</t>
  </si>
  <si>
    <t>17604-3555</t>
  </si>
  <si>
    <t>Lancaster, PA   17604-3555</t>
  </si>
  <si>
    <t>429-7471</t>
  </si>
  <si>
    <t>Urban Outfitters</t>
  </si>
  <si>
    <t>5000 S. Broad Street</t>
  </si>
  <si>
    <t>19112-1495</t>
  </si>
  <si>
    <t>Philadelphia, PA   19112-1495</t>
  </si>
  <si>
    <t>531-7077</t>
  </si>
  <si>
    <t>Wilhides</t>
  </si>
  <si>
    <t>3956 Cooks Lane</t>
  </si>
  <si>
    <t>21043-5498</t>
  </si>
  <si>
    <t>Ellicott City, MD   21043-5498</t>
  </si>
  <si>
    <t>998-7165</t>
  </si>
  <si>
    <t>Tory's</t>
  </si>
  <si>
    <t>1058 8th Avenue</t>
  </si>
  <si>
    <t>34102-6926</t>
  </si>
  <si>
    <t>Naples, FL   34102-6926</t>
  </si>
  <si>
    <t>120-8116</t>
  </si>
  <si>
    <t>Dollywood</t>
  </si>
  <si>
    <t>1020 Dollywood Lane</t>
  </si>
  <si>
    <t>37863-4101</t>
  </si>
  <si>
    <t>Pigeon Forge, TN   37863-4101</t>
  </si>
  <si>
    <t>758-7240</t>
  </si>
  <si>
    <t>10655 Aspen Place</t>
  </si>
  <si>
    <t>41091-7639</t>
  </si>
  <si>
    <t>Union, KY   41091-7639</t>
  </si>
  <si>
    <t>121-4146</t>
  </si>
  <si>
    <t>Universal Direct Fulfillment Corp</t>
  </si>
  <si>
    <t>Box 2599</t>
  </si>
  <si>
    <t>5581 Hudson Industrial Pkwy</t>
  </si>
  <si>
    <t>44236-0099</t>
  </si>
  <si>
    <t>Hudson, OH   44236-0099</t>
  </si>
  <si>
    <t>656-5649</t>
  </si>
  <si>
    <t>O'Neys Galleria</t>
  </si>
  <si>
    <t>30 W Rahn Rd</t>
  </si>
  <si>
    <t>45429-2291</t>
  </si>
  <si>
    <t>Dayton, OH   45429-2291</t>
  </si>
  <si>
    <t>770-6991</t>
  </si>
  <si>
    <t>Gift Horse, The</t>
  </si>
  <si>
    <t>205 S Main St</t>
  </si>
  <si>
    <t>46077-1622</t>
  </si>
  <si>
    <t>Zionsville, IN   46077-1622</t>
  </si>
  <si>
    <t>394-6758</t>
  </si>
  <si>
    <t>Stage Stop</t>
  </si>
  <si>
    <t>334 E Daley St</t>
  </si>
  <si>
    <t>53588-9128</t>
  </si>
  <si>
    <t>Spring Green, WI   53588-9128</t>
  </si>
  <si>
    <t>451-8421</t>
  </si>
  <si>
    <t>The Gift Tree</t>
  </si>
  <si>
    <t>2011 Seventh Street South</t>
  </si>
  <si>
    <t>54494-6160</t>
  </si>
  <si>
    <t>Wisconsin Rapids, WI   54494-6160</t>
  </si>
  <si>
    <t>155-2338</t>
  </si>
  <si>
    <t>Marshells</t>
  </si>
  <si>
    <t>525 Central Ave</t>
  </si>
  <si>
    <t>59401-3166</t>
  </si>
  <si>
    <t>Great Falls, MT   59401-3166</t>
  </si>
  <si>
    <t>246-9209</t>
  </si>
  <si>
    <t>Red Covered Bridge Shop</t>
  </si>
  <si>
    <t>1023 North Main Street</t>
  </si>
  <si>
    <t>61356-1336</t>
  </si>
  <si>
    <t>Princeton, IL   61356-1336</t>
  </si>
  <si>
    <t>655-9618</t>
  </si>
  <si>
    <t>Cooks &amp; Company Floral</t>
  </si>
  <si>
    <t>93 South Seminary St.</t>
  </si>
  <si>
    <t>61401-4802</t>
  </si>
  <si>
    <t>Galesburg, IL   61401-4802</t>
  </si>
  <si>
    <t>309-2409</t>
  </si>
  <si>
    <t>Town And Country Shop</t>
  </si>
  <si>
    <t>#9 S Block Ave</t>
  </si>
  <si>
    <t>72701-6021</t>
  </si>
  <si>
    <t>Fayetteville, AR   72701-6021</t>
  </si>
  <si>
    <t>982-6740</t>
  </si>
  <si>
    <t>Now and Then</t>
  </si>
  <si>
    <t>115 Lecta Ave</t>
  </si>
  <si>
    <t>72901-3544</t>
  </si>
  <si>
    <t>FT Smith, AR   72901-3544</t>
  </si>
  <si>
    <t>150-1139</t>
  </si>
  <si>
    <t>The Gift Box</t>
  </si>
  <si>
    <t>213 N Butternut Avenue</t>
  </si>
  <si>
    <t>74012-8582</t>
  </si>
  <si>
    <t>Broken Arrow, OK   74012-8582</t>
  </si>
  <si>
    <t>811-3735</t>
  </si>
  <si>
    <t>1013 Main Street</t>
  </si>
  <si>
    <t>78028-3506</t>
  </si>
  <si>
    <t>Kerrville, TX   78028-3506</t>
  </si>
  <si>
    <t>822-7455</t>
  </si>
  <si>
    <t>Ponteghapa By Boga</t>
  </si>
  <si>
    <t>1209 San Dario Ave.</t>
  </si>
  <si>
    <t>PMB 92-408</t>
  </si>
  <si>
    <t>78040-4515</t>
  </si>
  <si>
    <t>Laredo, TX   78040-4515</t>
  </si>
  <si>
    <t>297-2658</t>
  </si>
  <si>
    <t>Lambs Shops</t>
  </si>
  <si>
    <t>Box 1550</t>
  </si>
  <si>
    <t>263 N Highway 89A</t>
  </si>
  <si>
    <t>86336-4218</t>
  </si>
  <si>
    <t>Sedona, AZ   86336-4218</t>
  </si>
  <si>
    <t>708-4129</t>
  </si>
  <si>
    <t>Green Valley Ranch Gaming, LLC</t>
  </si>
  <si>
    <t>2300 Paseo Verde Pkwy</t>
  </si>
  <si>
    <t>89052-2672</t>
  </si>
  <si>
    <t>Henderson, NV   89052-2672</t>
  </si>
  <si>
    <t>355-7367</t>
  </si>
  <si>
    <t>Fingeralds</t>
  </si>
  <si>
    <t>Box 7600</t>
  </si>
  <si>
    <t>301 Fremont St.</t>
  </si>
  <si>
    <t>89125-7600</t>
  </si>
  <si>
    <t>Las Vegas, NV   89125-7600</t>
  </si>
  <si>
    <t>161-6845</t>
  </si>
  <si>
    <t>Purr Deux Home Accessories</t>
  </si>
  <si>
    <t>1222 S Rainbow Blvd</t>
  </si>
  <si>
    <t>89146-9009</t>
  </si>
  <si>
    <t>Las Vegas, NV   89146-9009</t>
  </si>
  <si>
    <t>Artology</t>
  </si>
  <si>
    <t>618 Lindero Canyon Rd</t>
  </si>
  <si>
    <t>Ste B</t>
  </si>
  <si>
    <t>91377-5481</t>
  </si>
  <si>
    <t>Oak Park, CA   91377-5481</t>
  </si>
  <si>
    <t>734-2445</t>
  </si>
  <si>
    <t>Bird In Hand</t>
  </si>
  <si>
    <t>320 Broadway St</t>
  </si>
  <si>
    <t>95928-5322</t>
  </si>
  <si>
    <t>Chico, CA   95928-5322</t>
  </si>
  <si>
    <t>Bless Your Heart</t>
  </si>
  <si>
    <t>210 Broadway St</t>
  </si>
  <si>
    <t>97138-5806</t>
  </si>
  <si>
    <t>Seaside, OR   97138-5806</t>
  </si>
  <si>
    <t>244-9870</t>
  </si>
  <si>
    <t>Amazon.com.kydc LLC</t>
  </si>
  <si>
    <t>Box 80387</t>
  </si>
  <si>
    <t>1040 South Columbia Ave.</t>
  </si>
  <si>
    <t>98108-0387</t>
  </si>
  <si>
    <t>Seattle, WA   98108-0387</t>
  </si>
  <si>
    <t>733-4430</t>
  </si>
  <si>
    <t>Pharmasave #494</t>
  </si>
  <si>
    <t>140 Scott St.</t>
  </si>
  <si>
    <t>985-8600</t>
  </si>
  <si>
    <t>Unipharm Wholesale Drugs Ltd.</t>
  </si>
  <si>
    <t>2051 Van Dyke Place</t>
  </si>
  <si>
    <t>V6V 1X6</t>
  </si>
  <si>
    <t>Richmond, BC   V6V 1X6</t>
  </si>
  <si>
    <t>563-1424</t>
  </si>
  <si>
    <t>ShiftDate</t>
  </si>
  <si>
    <t>ShiftNbr</t>
  </si>
  <si>
    <t>New York</t>
  </si>
  <si>
    <t>NY</t>
  </si>
  <si>
    <t>Ontario</t>
  </si>
  <si>
    <t>Saskatchewan</t>
  </si>
  <si>
    <t>Washington</t>
  </si>
  <si>
    <t>Wyoming</t>
  </si>
  <si>
    <t>ProvState</t>
  </si>
  <si>
    <t>ProvStateFullText</t>
  </si>
  <si>
    <t>Counts</t>
  </si>
  <si>
    <t>AB</t>
  </si>
  <si>
    <t>Alberta</t>
  </si>
  <si>
    <t>AK</t>
  </si>
  <si>
    <t>Alaska</t>
  </si>
  <si>
    <t>AL</t>
  </si>
  <si>
    <t>Alabama</t>
  </si>
  <si>
    <t>AR</t>
  </si>
  <si>
    <t>Arkansas</t>
  </si>
  <si>
    <t>AZ</t>
  </si>
  <si>
    <t>Arizona</t>
  </si>
  <si>
    <t>BC</t>
  </si>
  <si>
    <t>British Columbia</t>
  </si>
  <si>
    <t>CA</t>
  </si>
  <si>
    <t>California</t>
  </si>
  <si>
    <t>CO</t>
  </si>
  <si>
    <t>Colorado</t>
  </si>
  <si>
    <t>CT</t>
  </si>
  <si>
    <t>Connecticut</t>
  </si>
  <si>
    <t>DC</t>
  </si>
  <si>
    <t>Washington, DC</t>
  </si>
  <si>
    <t>DE</t>
  </si>
  <si>
    <t>Delaware</t>
  </si>
  <si>
    <t>FL</t>
  </si>
  <si>
    <t>Florida</t>
  </si>
  <si>
    <t>GA</t>
  </si>
  <si>
    <t>Georgia</t>
  </si>
  <si>
    <t>HI</t>
  </si>
  <si>
    <t>Hawaii</t>
  </si>
  <si>
    <t>IA</t>
  </si>
  <si>
    <t>Iowa</t>
  </si>
  <si>
    <t>Idaho</t>
  </si>
  <si>
    <t>IL</t>
  </si>
  <si>
    <t>Illinois</t>
  </si>
  <si>
    <t>IN</t>
  </si>
  <si>
    <t>Indiana</t>
  </si>
  <si>
    <t>KS</t>
  </si>
  <si>
    <t>Kansas</t>
  </si>
  <si>
    <t>KY</t>
  </si>
  <si>
    <t>Kentucky</t>
  </si>
  <si>
    <t>LA</t>
  </si>
  <si>
    <t>Louisiana</t>
  </si>
  <si>
    <t>MA</t>
  </si>
  <si>
    <t>Massachusetts</t>
  </si>
  <si>
    <t>MB</t>
  </si>
  <si>
    <t>Manitoba</t>
  </si>
  <si>
    <t>MD</t>
  </si>
  <si>
    <t>Maryland</t>
  </si>
  <si>
    <t>ME</t>
  </si>
  <si>
    <t>Maine</t>
  </si>
  <si>
    <t>MI</t>
  </si>
  <si>
    <t>Michigan</t>
  </si>
  <si>
    <t>MN</t>
  </si>
  <si>
    <t>Minnesota</t>
  </si>
  <si>
    <t>MO</t>
  </si>
  <si>
    <t>Missouri</t>
  </si>
  <si>
    <t>MS</t>
  </si>
  <si>
    <t>Mississippi</t>
  </si>
  <si>
    <t>MT</t>
  </si>
  <si>
    <t>Montana</t>
  </si>
  <si>
    <t>NB</t>
  </si>
  <si>
    <t>New Brunswick</t>
  </si>
  <si>
    <t>NC</t>
  </si>
  <si>
    <t>North Carolina</t>
  </si>
  <si>
    <t>ND</t>
  </si>
  <si>
    <t>North Dakota</t>
  </si>
  <si>
    <t>NE</t>
  </si>
  <si>
    <t>Nebraska</t>
  </si>
  <si>
    <t>NH</t>
  </si>
  <si>
    <t>New Hampshire</t>
  </si>
  <si>
    <t>NJ</t>
  </si>
  <si>
    <t>New Jersey</t>
  </si>
  <si>
    <t>NL</t>
  </si>
  <si>
    <t>Newfoundland and Labrador</t>
  </si>
  <si>
    <t>NM</t>
  </si>
  <si>
    <t>New Mexico</t>
  </si>
  <si>
    <t>NS</t>
  </si>
  <si>
    <t>Nova Scotia</t>
  </si>
  <si>
    <t>NSW</t>
  </si>
  <si>
    <t>New South Wales</t>
  </si>
  <si>
    <t>NT</t>
  </si>
  <si>
    <t>Northwest Territories</t>
  </si>
  <si>
    <t>NU</t>
  </si>
  <si>
    <t>Nunavut</t>
  </si>
  <si>
    <t>NV</t>
  </si>
  <si>
    <t>Nevada</t>
  </si>
  <si>
    <t>OH</t>
  </si>
  <si>
    <t>Ohio</t>
  </si>
  <si>
    <t>OK</t>
  </si>
  <si>
    <t>Oklahoma</t>
  </si>
  <si>
    <t>ON</t>
  </si>
  <si>
    <t>OR</t>
  </si>
  <si>
    <t>Oregon</t>
  </si>
  <si>
    <t>PA</t>
  </si>
  <si>
    <t>Pennsylvania</t>
  </si>
  <si>
    <t>PE</t>
  </si>
  <si>
    <t>Prince Edward Island</t>
  </si>
  <si>
    <t>QC</t>
  </si>
  <si>
    <t>Quebec</t>
  </si>
  <si>
    <t>RI</t>
  </si>
  <si>
    <t>Rhode Island</t>
  </si>
  <si>
    <t>SC</t>
  </si>
  <si>
    <t>South Carolina</t>
  </si>
  <si>
    <t>SD</t>
  </si>
  <si>
    <t>South Dakota</t>
  </si>
  <si>
    <t>SK</t>
  </si>
  <si>
    <t>TN</t>
  </si>
  <si>
    <t>Tennessee</t>
  </si>
  <si>
    <t>TX</t>
  </si>
  <si>
    <t>Texas</t>
  </si>
  <si>
    <t>UT</t>
  </si>
  <si>
    <t>Utah</t>
  </si>
  <si>
    <t>VA</t>
  </si>
  <si>
    <t>Virginia</t>
  </si>
  <si>
    <t>VT</t>
  </si>
  <si>
    <t>Vermont</t>
  </si>
  <si>
    <t>WA</t>
  </si>
  <si>
    <t>WI</t>
  </si>
  <si>
    <t>Wisconsin</t>
  </si>
  <si>
    <t>WV</t>
  </si>
  <si>
    <t>West Virginia</t>
  </si>
  <si>
    <t>WY</t>
  </si>
  <si>
    <t>YT</t>
  </si>
  <si>
    <t>Yukon</t>
  </si>
  <si>
    <t>AG</t>
  </si>
  <si>
    <t>Antigua and Barbuda</t>
  </si>
  <si>
    <t>AI</t>
  </si>
  <si>
    <t>Anguilla</t>
  </si>
  <si>
    <t>BB</t>
  </si>
  <si>
    <t>Barbados</t>
  </si>
  <si>
    <t>BM</t>
  </si>
  <si>
    <t>Bermuda</t>
  </si>
  <si>
    <t>BS</t>
  </si>
  <si>
    <t>Bahamas</t>
  </si>
  <si>
    <t>DM</t>
  </si>
  <si>
    <t>Dominica</t>
  </si>
  <si>
    <t>DO</t>
  </si>
  <si>
    <t>Dominican Republic</t>
  </si>
  <si>
    <t>GD</t>
  </si>
  <si>
    <t>Grenada</t>
  </si>
  <si>
    <t>JM</t>
  </si>
  <si>
    <t>Jamaica</t>
  </si>
  <si>
    <t>KN</t>
  </si>
  <si>
    <t>Saint Kitts and Nevis</t>
  </si>
  <si>
    <t>Cayman Islands</t>
  </si>
  <si>
    <t>LC</t>
  </si>
  <si>
    <t>Saint Lucia</t>
  </si>
  <si>
    <t>MF</t>
  </si>
  <si>
    <t>Sint Maarten</t>
  </si>
  <si>
    <t>MP</t>
  </si>
  <si>
    <t>Northern Mariana Islands</t>
  </si>
  <si>
    <t>NA</t>
  </si>
  <si>
    <t>Not Applicable</t>
  </si>
  <si>
    <t>TC</t>
  </si>
  <si>
    <t>Turks and Caicos Islands</t>
  </si>
  <si>
    <t>TT</t>
  </si>
  <si>
    <t>Trinidad and Tobago</t>
  </si>
  <si>
    <t>US</t>
  </si>
  <si>
    <t>American Samoa</t>
  </si>
  <si>
    <t>Guam</t>
  </si>
  <si>
    <t>Puerto Rico</t>
  </si>
  <si>
    <t>Virgin Islands</t>
  </si>
  <si>
    <t>VC</t>
  </si>
  <si>
    <t>Saint Vincent and the Grenadines</t>
  </si>
  <si>
    <t>VG</t>
  </si>
  <si>
    <t>British Virgin Islands</t>
  </si>
  <si>
    <t>NY-T-SupportID</t>
  </si>
  <si>
    <t>Mode64</t>
  </si>
  <si>
    <t>Mode64Dur</t>
  </si>
  <si>
    <t>Mode65Dur</t>
  </si>
  <si>
    <t>Mode66Dur</t>
  </si>
  <si>
    <t>Mode67Dur</t>
  </si>
  <si>
    <t>Mode68</t>
  </si>
  <si>
    <t>Mode68Dur</t>
  </si>
  <si>
    <t>Mode69</t>
  </si>
  <si>
    <t>Mode69Dur</t>
  </si>
  <si>
    <t>Mode70</t>
  </si>
  <si>
    <t>Mode70Dur</t>
  </si>
  <si>
    <t>Source of Contents:</t>
  </si>
  <si>
    <t>INFO 8135 - Practical G Issues and Requirements</t>
  </si>
  <si>
    <t>Done Date:</t>
  </si>
  <si>
    <t>Done by:</t>
  </si>
  <si>
    <t>The Timestamp, Inactive and zLnk fields can be ignored.</t>
  </si>
  <si>
    <t>Table(s) Involved</t>
  </si>
  <si>
    <t>Data Test Name</t>
  </si>
  <si>
    <t>Data Test Type</t>
  </si>
  <si>
    <t>Data Test Description</t>
  </si>
  <si>
    <t>Issue Name</t>
  </si>
  <si>
    <t>Issue Description</t>
  </si>
  <si>
    <t>Sample Size</t>
  </si>
  <si>
    <t>Found Date</t>
  </si>
  <si>
    <t>Found Time</t>
  </si>
  <si>
    <t>Priority of Issue to be Fixed</t>
  </si>
  <si>
    <t>Method to Fix</t>
  </si>
  <si>
    <t>Reason to Fix Data</t>
  </si>
  <si>
    <t>Result</t>
  </si>
  <si>
    <t>No Records?</t>
  </si>
  <si>
    <t>Empty Column</t>
  </si>
  <si>
    <t>Some Blank Cells</t>
  </si>
  <si>
    <t>&lt;0 and &gt;0 Values</t>
  </si>
  <si>
    <t>Database Source 46-CS1-SetD-BH</t>
  </si>
  <si>
    <t>Others Data</t>
  </si>
  <si>
    <t>AreaCodes</t>
  </si>
  <si>
    <t>Digital PBX Mode Tracking Codes</t>
  </si>
  <si>
    <t>Source:</t>
  </si>
  <si>
    <t>Digital PBX Setup Guide Pgs 145-149</t>
  </si>
  <si>
    <t>Done on:</t>
  </si>
  <si>
    <t>="Mode0"&amp;A8</t>
  </si>
  <si>
    <t>="Mode"&amp;A18</t>
  </si>
  <si>
    <t>Mode</t>
  </si>
  <si>
    <t>Agent Type</t>
  </si>
  <si>
    <t>Prev Mode(s)</t>
  </si>
  <si>
    <t>Call Done</t>
  </si>
  <si>
    <t>DB FieldName</t>
  </si>
  <si>
    <t>Comment</t>
  </si>
  <si>
    <t>Inbound</t>
  </si>
  <si>
    <t>Rejected. Busy</t>
  </si>
  <si>
    <t>Aborted by Caller</t>
  </si>
  <si>
    <t>Call Answered by Greeter</t>
  </si>
  <si>
    <t>Triage to Tech, Expert, Cust Srvice/Sales, Manager &lt;Div B&gt;/&lt;Div A&gt;</t>
  </si>
  <si>
    <t>Queued for Service</t>
  </si>
  <si>
    <t>Yes</t>
  </si>
  <si>
    <t>Wait Mode 5 aborted by Caller</t>
  </si>
  <si>
    <t>Accepted by &lt;Div B&gt; Service</t>
  </si>
  <si>
    <t>CallerID Establish</t>
  </si>
  <si>
    <t>NewCaller CRM Setup</t>
  </si>
  <si>
    <t>Repeat Caller CRM Verify/Update</t>
  </si>
  <si>
    <t>9,10</t>
  </si>
  <si>
    <t>FirstCallOnIssueVerify</t>
  </si>
  <si>
    <t>Issue Scoping</t>
  </si>
  <si>
    <t>Tech Discussion, Note Taking</t>
  </si>
  <si>
    <t>Good Result</t>
  </si>
  <si>
    <t>Caller Abandons Discussion</t>
  </si>
  <si>
    <t>&lt;Div B&gt; Case Number Assigned</t>
  </si>
  <si>
    <t>4,11,13</t>
  </si>
  <si>
    <t>Queued for Escalated Service</t>
  </si>
  <si>
    <t>=Mode16</t>
  </si>
  <si>
    <t>Is the Prev Modes Correct???</t>
  </si>
  <si>
    <t>Wait Mode 17 aborted by Caller</t>
  </si>
  <si>
    <t>Accepted by &lt;Div B&gt; Tech Expert</t>
  </si>
  <si>
    <t>=Mode17-Mode18</t>
  </si>
  <si>
    <t>CallerID ReVerify</t>
  </si>
  <si>
    <t>More Scoping</t>
  </si>
  <si>
    <t>Tech Discussion</t>
  </si>
  <si>
    <t>Good Result EscService</t>
  </si>
  <si>
    <t>=Mode19-Mode24-Mode25</t>
  </si>
  <si>
    <t>Open Issue and Case</t>
  </si>
  <si>
    <t>Queued for &lt;Div B&gt; Sales</t>
  </si>
  <si>
    <t>Sales Wait aborted by Caller</t>
  </si>
  <si>
    <t>Accepted by Sales</t>
  </si>
  <si>
    <t>=Mode26 - Mode27</t>
  </si>
  <si>
    <t>Marketing / Order Status Discussion</t>
  </si>
  <si>
    <t>Info Accepted</t>
  </si>
  <si>
    <t>&lt;Div B&gt; Order to be Cancelled</t>
  </si>
  <si>
    <t>Sales Discussion</t>
  </si>
  <si>
    <t>=Mode31 - Mode34</t>
  </si>
  <si>
    <t>34,35</t>
  </si>
  <si>
    <t>Order and Payment Taking</t>
  </si>
  <si>
    <t>Order Confirmed</t>
  </si>
  <si>
    <t>4, 31</t>
  </si>
  <si>
    <t>Queued for Refund / Return</t>
  </si>
  <si>
    <t>Wait Mode 38 aborted by Caller</t>
  </si>
  <si>
    <t>&lt;Div B&gt; Refund / Return Discussion</t>
  </si>
  <si>
    <t>=Mode40 - Mode42</t>
  </si>
  <si>
    <t>Refund Making</t>
  </si>
  <si>
    <t>&lt;Div B&gt; Refund Confirmed</t>
  </si>
  <si>
    <t>Caller Abandons Transaction</t>
  </si>
  <si>
    <t>Not Used</t>
  </si>
  <si>
    <t>Wait Mode 50 aborted by Caller</t>
  </si>
  <si>
    <t>Accepted by &lt;Div A&gt; Service</t>
  </si>
  <si>
    <t>54,55</t>
  </si>
  <si>
    <t>&lt;Div A&gt; Case Number Assigned</t>
  </si>
  <si>
    <t>4,56,58</t>
  </si>
  <si>
    <t>Wait Mode 62 aborted by Caller</t>
  </si>
  <si>
    <t>Accepted by &lt;Div A&gt; Tech Expert</t>
  </si>
  <si>
    <t>=Mode64-Mode69-Mode60</t>
  </si>
  <si>
    <t>Queued for &lt;Div A&gt; Sales</t>
  </si>
  <si>
    <t>=Mode71 - Mode72</t>
  </si>
  <si>
    <t>&lt;Div A&gt; Order to be Cancelled</t>
  </si>
  <si>
    <t>=Mode76 - Mode79</t>
  </si>
  <si>
    <t>79,80</t>
  </si>
  <si>
    <t>4, 76</t>
  </si>
  <si>
    <t>Wait Mode 83 aborted by Caller</t>
  </si>
  <si>
    <t>&lt;Div A&gt; Refund / Return Discussion</t>
  </si>
  <si>
    <t>=Mode87 - Mode85</t>
  </si>
  <si>
    <t>&lt;Div A&gt; Refund Confirmed</t>
  </si>
  <si>
    <t>Expert DM</t>
  </si>
  <si>
    <t>Do:10.9</t>
  </si>
  <si>
    <t>Do:11</t>
  </si>
  <si>
    <t>Do:11.3</t>
  </si>
  <si>
    <t>Do:12.4</t>
  </si>
  <si>
    <t>Do:11.5</t>
  </si>
  <si>
    <t>Identify, Count and Record the Foreign Key Errors in the "Tests and 
Issues" list.</t>
  </si>
  <si>
    <t>Do:11.6</t>
  </si>
  <si>
    <t>Workflow for 
Vlookup 
formulas&lt;Dlvrbl T&gt;</t>
  </si>
  <si>
    <t>Note 4 steps to create a Vlookup foreign 
key validation formula.</t>
  </si>
  <si>
    <t>Add the Vlookup formula to bring back 
the related name column.</t>
  </si>
  <si>
    <t>Do:12.1</t>
  </si>
  <si>
    <t>Duplicate the new 
sheet. Plan to 
remove un-needed 
columns.</t>
  </si>
  <si>
    <t>Create a copy of the "Tech DM" to create "Expert DM"</t>
  </si>
  <si>
    <t>Do:12.2</t>
  </si>
  <si>
    <t>Remove unneeded columns in 
Expert DM</t>
  </si>
  <si>
    <t>Cleanse to retain the required Modes 
Columns for Expert DM</t>
  </si>
  <si>
    <t>Do:12.3</t>
  </si>
  <si>
    <t>Update Work 
Tracking. Check 
your work. Save 
WB again.</t>
  </si>
  <si>
    <t>Vlookups to show 
the Mode 
Descriptions</t>
  </si>
  <si>
    <t>Do:13.1</t>
  </si>
  <si>
    <t>Do:13.3</t>
  </si>
  <si>
    <t>Install the Year 
and Month 
calculations in DM.</t>
  </si>
  <si>
    <t>Using Excel formulas to calculate "Year" and "Month"</t>
  </si>
  <si>
    <t>Do:13.5</t>
  </si>
  <si>
    <t>Install the Quarter 
of Year 
calculations in DM.</t>
  </si>
  <si>
    <t>Using the Excel formula to calculate Season (Quarter)</t>
  </si>
  <si>
    <t>Do:13.6</t>
  </si>
  <si>
    <t>Install the 
Weekday calcs in 
DM. &lt;Dlvrbl U&gt;</t>
  </si>
  <si>
    <t>Using the Excel formula to calculate Weekday</t>
  </si>
  <si>
    <t>Do:13.7</t>
  </si>
  <si>
    <t>Documenting the calculations</t>
  </si>
  <si>
    <t>Do:13.8</t>
  </si>
  <si>
    <t>Update Work 
Tracking. Save 
WB again</t>
  </si>
  <si>
    <t>Do:13.9</t>
  </si>
  <si>
    <t>Remove unneeded 
sheets, or hide 
them</t>
  </si>
  <si>
    <t>Cleaning the workbook to have only required sheets.</t>
  </si>
  <si>
    <t>Do:14.1</t>
  </si>
  <si>
    <t>Pivot Tables - 
Issue 5 &lt;Dlvrbl V&gt;</t>
  </si>
  <si>
    <t>Create a PT and rename sheet as "Agent Busy PTs"</t>
  </si>
  <si>
    <t>Do:15.4</t>
  </si>
  <si>
    <t>Do:16.1</t>
  </si>
  <si>
    <t>Do:16.2</t>
  </si>
  <si>
    <t>Do:16.3</t>
  </si>
  <si>
    <t>Do:16.4</t>
  </si>
  <si>
    <t>Document 
deliverables for DA 
Issue #6.</t>
  </si>
  <si>
    <t>Do:15.5</t>
  </si>
  <si>
    <t>Look for, and 
report on, patterns 
or trends for the 
Issue #5.</t>
  </si>
  <si>
    <t>Finding and describing  patterns or trends and suggesting the reasons for them in PT sheet.</t>
  </si>
  <si>
    <t>Create and Update ReadMeFirst sheet in team WB</t>
  </si>
  <si>
    <t>Recording the work done</t>
  </si>
  <si>
    <t>Prepare a written 
"Guided Tour" of Diagnostic 
Analytics work. 
&lt;Dlvrbl W&gt;</t>
  </si>
  <si>
    <t>Prepare a written "Guided Tour" for Requirements with at nearly 2 screen captures and give the context/note for it.</t>
  </si>
  <si>
    <t>Prepare minimal 
Case Study 
Packaging &lt;Dlvrbl 
X, Y and Z&gt;</t>
  </si>
  <si>
    <t>Create a cover letter, title page, and Statement of Academic 
Integrity.</t>
  </si>
  <si>
    <t>Do:16.5</t>
  </si>
  <si>
    <t>Package deliverables from 
16.3 and 16.4 in 
PDFs and Submit to 
eConestoga.</t>
  </si>
  <si>
    <t>Do:17</t>
  </si>
  <si>
    <t>Submit Excel 
personal 
workbooks to 
Econestoga</t>
  </si>
  <si>
    <t xml:space="preserve"> 12 Inspection Tests + Recording the findings in Plan List/Table for Person 2: TO-Calls-Sprts + Prov States</t>
  </si>
  <si>
    <t>List of Tests and Issues</t>
  </si>
  <si>
    <t>Tables with no records</t>
  </si>
  <si>
    <t>None</t>
  </si>
  <si>
    <t>Columns with no entries, that are entirely blank</t>
  </si>
  <si>
    <t>Columns that have some blank cells</t>
  </si>
  <si>
    <t>Blank Cells</t>
  </si>
  <si>
    <t>High</t>
  </si>
  <si>
    <t>Columns that have both positive and negative numbers</t>
  </si>
  <si>
    <t>ProvStates Table has records.</t>
  </si>
  <si>
    <t>ProvStates Table has a column which has no entries and is completely blank.</t>
  </si>
  <si>
    <t>Columns that have both blank and numbers</t>
  </si>
  <si>
    <t>ProvStates Table has a column with blank cells, i.e., missing data.</t>
  </si>
  <si>
    <t>65/88</t>
  </si>
  <si>
    <t>ProvStates Table has no column with both positive and negative numbers.</t>
  </si>
  <si>
    <t>Foreigh Key Verify</t>
  </si>
  <si>
    <t>Vlookup on Customers</t>
  </si>
  <si>
    <t>Vlookup on Products</t>
  </si>
  <si>
    <t>Vlookup on ProvStates</t>
  </si>
  <si>
    <t>509/13572</t>
  </si>
  <si>
    <t>TO-Calls-Sprts Table has records.</t>
  </si>
  <si>
    <t>TO-Calls-Sprts Table has a column which has no entries and is completely blank.</t>
  </si>
  <si>
    <t>TO-Calls-Sprts Table has a column with blank cells, i.e., missing data.</t>
  </si>
  <si>
    <t>TO-Calls-Sprts Table has no column with both positive and negative numbers.</t>
  </si>
  <si>
    <t>=VLOOKUP([@ProvStateID],Table17[[#All],[ProvStateID]:[ProvStateFullText]],3,FALSE)</t>
  </si>
  <si>
    <t>Customer /Company Name</t>
  </si>
  <si>
    <t>Product Name</t>
  </si>
  <si>
    <t>'=VLOOKUP([@ProductID],Table12[[#All],[ProductID]:[ProductFullName]],3,FALSE)</t>
  </si>
  <si>
    <t>=VLOOKUP([@CustomerID],Table15[[#All],[CustomerID]:[Company Name]],2,FALSE)</t>
  </si>
  <si>
    <t>Vlookup Formula for Customer/Company Name</t>
  </si>
  <si>
    <t>Vlookup Formula for Product Name</t>
  </si>
  <si>
    <t>ProvStateName</t>
  </si>
  <si>
    <t>Vlookup Formula for ProvStateName</t>
  </si>
  <si>
    <r>
      <rPr>
        <b/>
        <sz val="11"/>
        <color theme="1"/>
        <rFont val="Calibri"/>
        <family val="2"/>
        <scheme val="minor"/>
      </rPr>
      <t xml:space="preserve">Step 1: </t>
    </r>
    <r>
      <rPr>
        <i/>
        <sz val="11"/>
        <color theme="1"/>
        <rFont val="Calibri"/>
        <family val="2"/>
        <scheme val="minor"/>
      </rPr>
      <t>Identify the Foreign Key Column:</t>
    </r>
    <r>
      <rPr>
        <sz val="11"/>
        <color theme="1"/>
        <rFont val="Calibri"/>
        <family val="2"/>
        <scheme val="minor"/>
      </rPr>
      <t xml:space="preserve"> Determine which column in the dataset (Customer ID and Product ID ) contains the foreign key values that are to be validated against another dataset. </t>
    </r>
  </si>
  <si>
    <r>
      <rPr>
        <b/>
        <sz val="11"/>
        <color theme="1"/>
        <rFont val="Calibri"/>
        <family val="2"/>
        <scheme val="minor"/>
      </rPr>
      <t>Step 2: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Set Up the VLookup Table:</t>
    </r>
    <r>
      <rPr>
        <sz val="11"/>
        <color theme="1"/>
        <rFont val="Calibri"/>
        <family val="2"/>
        <scheme val="minor"/>
      </rPr>
      <t xml:space="preserve"> Create a blank column beside the foreign key column and give a proper name.</t>
    </r>
  </si>
  <si>
    <r>
      <rPr>
        <b/>
        <sz val="11"/>
        <color theme="1"/>
        <rFont val="Calibri"/>
        <family val="2"/>
        <scheme val="minor"/>
      </rPr>
      <t>Step 3: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Write the VLOOKUP Formula:</t>
    </r>
    <r>
      <rPr>
        <sz val="11"/>
        <color theme="1"/>
        <rFont val="Calibri"/>
        <family val="2"/>
        <scheme val="minor"/>
      </rPr>
      <t xml:space="preserve"> =VLOOKUP(lookup_value, table_array, col_index_num, [range_lookup]) Formula used here is '=VLOOKUP([@CustomerID],Table15[[#All],[CustomerID]:[Company Name]],2,FALSE)</t>
    </r>
  </si>
  <si>
    <r>
      <rPr>
        <b/>
        <sz val="11"/>
        <color theme="1"/>
        <rFont val="Calibri"/>
        <family val="2"/>
        <scheme val="minor"/>
      </rPr>
      <t>Step 4: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Evaluate the Result:</t>
    </r>
    <r>
      <rPr>
        <sz val="11"/>
        <color theme="1"/>
        <rFont val="Calibri"/>
        <family val="2"/>
        <scheme val="minor"/>
      </rPr>
      <t xml:space="preserve"> After entering the VLOOKUP formula, verify that it returns the expected result. </t>
    </r>
  </si>
  <si>
    <r>
      <rPr>
        <b/>
        <sz val="11"/>
        <color theme="1"/>
        <rFont val="Calibri"/>
        <family val="2"/>
        <scheme val="minor"/>
      </rPr>
      <t>Step 3: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Write the VLOOKUP Formula:</t>
    </r>
    <r>
      <rPr>
        <sz val="11"/>
        <color theme="1"/>
        <rFont val="Calibri"/>
        <family val="2"/>
        <scheme val="minor"/>
      </rPr>
      <t xml:space="preserve"> =VLOOKUP(lookup_value, table_array, col_index_num, [range_lookup]) Formula used here is '=VLOOKUP([@ProvStateID],Table17[[#All],[ProvStateID]:[ProvStateFullText]],3,FALSE)</t>
    </r>
  </si>
  <si>
    <r>
      <rPr>
        <b/>
        <sz val="11"/>
        <color theme="1"/>
        <rFont val="Calibri"/>
        <family val="2"/>
        <scheme val="minor"/>
      </rPr>
      <t xml:space="preserve">Step 1: </t>
    </r>
    <r>
      <rPr>
        <i/>
        <sz val="11"/>
        <color theme="1"/>
        <rFont val="Calibri"/>
        <family val="2"/>
        <scheme val="minor"/>
      </rPr>
      <t>Identify the Foreign Key Column:</t>
    </r>
    <r>
      <rPr>
        <sz val="11"/>
        <color theme="1"/>
        <rFont val="Calibri"/>
        <family val="2"/>
        <scheme val="minor"/>
      </rPr>
      <t xml:space="preserve"> Determine which column in the dataset (ProvStateID ) contains the foreign key values that are to be validated against another dataset. </t>
    </r>
  </si>
  <si>
    <t>=VLOOKUP(E8,Modes!$F$8:$G$108,2,FALSE)</t>
  </si>
  <si>
    <t>CallerID ReVerify Duration</t>
  </si>
  <si>
    <t>More Scoping Duration</t>
  </si>
  <si>
    <t>Tech Discussion Duration</t>
  </si>
  <si>
    <t>Busy-ness Secs</t>
  </si>
  <si>
    <t>Busy-ness Hours</t>
  </si>
  <si>
    <t>Year</t>
  </si>
  <si>
    <t>Month</t>
  </si>
  <si>
    <t>Part 1</t>
  </si>
  <si>
    <t>Part 2</t>
  </si>
  <si>
    <t>P</t>
  </si>
  <si>
    <t>Q</t>
  </si>
  <si>
    <t>M</t>
  </si>
  <si>
    <t>N</t>
  </si>
  <si>
    <t>J</t>
  </si>
  <si>
    <t>K</t>
  </si>
  <si>
    <t>L</t>
  </si>
  <si>
    <t>A</t>
  </si>
  <si>
    <t>B</t>
  </si>
  <si>
    <t>H</t>
  </si>
  <si>
    <t>= A * ( B + H + J)</t>
  </si>
  <si>
    <t>= (K * L) + (M * N) + (P * Q)</t>
  </si>
  <si>
    <t>=(J9*K9)+(N9*O9)+(L9*M9)</t>
  </si>
  <si>
    <t>=P9+Q9</t>
  </si>
  <si>
    <t>=E9*(G9+H9+I9)</t>
  </si>
  <si>
    <t>All Calls - The General Conversation</t>
  </si>
  <si>
    <t>Time spent on 3 Different Outcomes / Cases</t>
  </si>
  <si>
    <t>= Busy-ness secs / 60 secs per minute / 60 minutes per hr</t>
  </si>
  <si>
    <t>=R9/(60*60)</t>
  </si>
  <si>
    <t>=YEAR(C9)</t>
  </si>
  <si>
    <t>Season (Quarter) of the ShiftDate</t>
  </si>
  <si>
    <t>Quarter = INT (( Month of Year +2 )/3)</t>
  </si>
  <si>
    <t>Weekday= (Weekday(ShiftDate)</t>
  </si>
  <si>
    <t>Season</t>
  </si>
  <si>
    <t>Weekday</t>
  </si>
  <si>
    <t>=MONTH(C9)</t>
  </si>
  <si>
    <t>= INT((U9 +2 )/3)</t>
  </si>
  <si>
    <t>=WEEKDAY(C9)</t>
  </si>
  <si>
    <t>Grand Total</t>
  </si>
  <si>
    <t>Count of Busy-ness Secs</t>
  </si>
  <si>
    <t>Min of Busy-ness Secs2</t>
  </si>
  <si>
    <t>Max of Busy-ness Secs4</t>
  </si>
  <si>
    <t>Average of Busy-ness Secs3</t>
  </si>
  <si>
    <t>(Multiple Items)</t>
  </si>
  <si>
    <t>Expert data model</t>
  </si>
  <si>
    <t>Agent Busy PTs</t>
  </si>
  <si>
    <t>Pivot table for Expert data model</t>
  </si>
  <si>
    <t>Do inspection tests, and record findings&lt;Dlvrbl S&gt;</t>
  </si>
  <si>
    <t>Identify, Verify the Core Tables' Foreign Key Joins</t>
  </si>
  <si>
    <t>Join Tables</t>
  </si>
  <si>
    <t>Sheet + Table/ Table Records</t>
  </si>
  <si>
    <t>Sheet+PivotTable</t>
  </si>
  <si>
    <t>New Record</t>
  </si>
  <si>
    <t>List/Table Records</t>
  </si>
  <si>
    <t>Review List of Deliverables. Add notes to the List.</t>
  </si>
  <si>
    <t>Update Deliverables List - Plan</t>
  </si>
  <si>
    <t>Count Foreign Key 
Errors; Record 
Findings.</t>
  </si>
  <si>
    <t>Create calc columns for 
seconds and hours 
on the phone in 
each shift and day 
for Expert DM</t>
  </si>
  <si>
    <t xml:space="preserve">
Document DM 
calcs in Row 5</t>
  </si>
  <si>
    <t>Guided Notes</t>
  </si>
  <si>
    <t>To Drill-Down, simply click on the desired level using the "+" sign located next to the year under the Shift Date values. This action will expand the data to provide more detailed information at the monthly level.</t>
  </si>
  <si>
    <t>To Drill-Up, simply click on the "-" sign that will appear next to the year value on the left side.</t>
  </si>
  <si>
    <t>To Drill-Through, simply double-click on any of the grouped values to view the more detailed information linked to that summary.</t>
  </si>
  <si>
    <t>Find the missing IDs</t>
  </si>
  <si>
    <t>Find the missing CallStartTime for TO-Calls-Sprts</t>
  </si>
  <si>
    <t>Find the missing CallTimeSecs for TO-Calls-Sprts</t>
  </si>
  <si>
    <t>Find the missing Timestamp for ProvStates</t>
  </si>
  <si>
    <t>Find the missing zLnk for ProvStates</t>
  </si>
  <si>
    <t>Low</t>
  </si>
  <si>
    <t>This sheet consist of Inspection tables assigned for Person 2</t>
  </si>
  <si>
    <t>Workflow for Vlookup formulas</t>
  </si>
  <si>
    <t>Busy-ness Minutes</t>
  </si>
  <si>
    <t>'=[@[Busy-ness Secs]]/60</t>
  </si>
  <si>
    <t>Analysis of Busy-ness Seconds Across Weekdays and Years</t>
  </si>
  <si>
    <r>
      <t xml:space="preserve">The table below illustrates the distribution of "Busy-ness Seconds" throughout weekdays (Weekday 2) and years (2022 and 2023). Here are a few observations.
</t>
    </r>
    <r>
      <rPr>
        <b/>
        <sz val="11"/>
        <rFont val="Calibri"/>
        <family val="2"/>
        <scheme val="minor"/>
      </rPr>
      <t>Overall Trend:</t>
    </r>
    <r>
      <rPr>
        <sz val="11"/>
        <rFont val="Calibri"/>
        <family val="2"/>
        <scheme val="minor"/>
      </rPr>
      <t xml:space="preserve"> The number of busy-ness seconds increased from 60 in 2022 to 70 in 2023. The average busy-ness seconds are also growing, from 450.6 in 2022 to 985.56 in 2023, significantly increasing workload or activity.
</t>
    </r>
    <r>
      <rPr>
        <b/>
        <sz val="11"/>
        <rFont val="Calibri"/>
        <family val="2"/>
        <scheme val="minor"/>
      </rPr>
      <t xml:space="preserve">
Weekly Patterns:</t>
    </r>
    <r>
      <rPr>
        <sz val="11"/>
        <rFont val="Calibri"/>
        <family val="2"/>
        <scheme val="minor"/>
      </rPr>
      <t xml:space="preserve"> Weekday 9 consistently has the highest average busy-ness seconds in both 2022 and 2023, indicating that this day may peak in workload. Weekdays 6 and 7 have the lowest average busy-ness seconds, with weekday 6 possibly reaching zero busy-ness seconds by 2022.
</t>
    </r>
    <r>
      <rPr>
        <b/>
        <sz val="11"/>
        <rFont val="Calibri"/>
        <family val="2"/>
        <scheme val="minor"/>
      </rPr>
      <t>Monthly Variations:</t>
    </r>
    <r>
      <rPr>
        <sz val="11"/>
        <rFont val="Calibri"/>
        <family val="2"/>
        <scheme val="minor"/>
      </rPr>
      <t xml:space="preserve"> The average busy-ness seconds varies by month in 2023, with February (month 2) having the greatest and January (month 1) having the lowest.
</t>
    </r>
    <r>
      <rPr>
        <b/>
        <sz val="11"/>
        <rFont val="Calibri"/>
        <family val="2"/>
        <scheme val="minor"/>
      </rPr>
      <t xml:space="preserve">
Minimum and Maximum Values:</t>
    </r>
    <r>
      <rPr>
        <sz val="11"/>
        <rFont val="Calibri"/>
        <family val="2"/>
        <scheme val="minor"/>
      </rPr>
      <t xml:space="preserve"> The minimum and maximum values of busy-ness seconds differ throughout weekdays and years, suggesting variations in workload intensity.</t>
    </r>
  </si>
  <si>
    <r>
      <t xml:space="preserve">The table below shows the distribution of "Busy-ness Seconds" by weekday (Weekday 2) and year (2022 and 2023). Here are some of my observations.
</t>
    </r>
    <r>
      <rPr>
        <b/>
        <sz val="11"/>
        <rFont val="Calibri"/>
        <family val="2"/>
        <scheme val="minor"/>
      </rPr>
      <t>Overall Trend:</t>
    </r>
    <r>
      <rPr>
        <sz val="11"/>
        <rFont val="Calibri"/>
        <family val="2"/>
        <scheme val="minor"/>
      </rPr>
      <t xml:space="preserve"> There is a substantial increase in busy-ness seconds from 2022 to 2023, with 122 in 2022 and 140 in 2023. The average busy-ness seconds are also growing, from 427.31 in 2022 to 1007.79 in 2023, showing a significant increase in workload or activity.
</t>
    </r>
    <r>
      <rPr>
        <b/>
        <sz val="11"/>
        <rFont val="Calibri"/>
        <family val="2"/>
        <scheme val="minor"/>
      </rPr>
      <t>Weekly Patterns</t>
    </r>
    <r>
      <rPr>
        <sz val="11"/>
        <rFont val="Calibri"/>
        <family val="2"/>
        <scheme val="minor"/>
      </rPr>
      <t xml:space="preserve">: Weekday 9 consistently has the highest average busy-ness seconds in both 2022 and 2023, indicating that this day may peak in workload. Weekdays 6 and 7 have the lowest average busy-ness seconds, with weekday 6 possibly reaching zero busy-ness seconds by 2022.
</t>
    </r>
    <r>
      <rPr>
        <b/>
        <sz val="11"/>
        <rFont val="Calibri"/>
        <family val="2"/>
        <scheme val="minor"/>
      </rPr>
      <t xml:space="preserve">Monthly Variations: </t>
    </r>
    <r>
      <rPr>
        <sz val="11"/>
        <rFont val="Calibri"/>
        <family val="2"/>
        <scheme val="minor"/>
      </rPr>
      <t xml:space="preserve">In 2023, the average busy-ness seconds vary by month, with August (month 8) having the greatest and January (month 1) having the lowest. 
</t>
    </r>
    <r>
      <rPr>
        <b/>
        <sz val="11"/>
        <rFont val="Calibri"/>
        <family val="2"/>
        <scheme val="minor"/>
      </rPr>
      <t>Minimum and Maximum Values:</t>
    </r>
    <r>
      <rPr>
        <sz val="11"/>
        <rFont val="Calibri"/>
        <family val="2"/>
        <scheme val="minor"/>
      </rPr>
      <t xml:space="preserve"> The minimum and maximum values of busy-ness seconds differ throughout weekdays and years, suggesting variations in workload intensity.</t>
    </r>
  </si>
  <si>
    <r>
      <t xml:space="preserve">The table shows "Busy-ness Seconds" data for Weekday 5 for 2022 and 2023. Here are a few observations.
</t>
    </r>
    <r>
      <rPr>
        <b/>
        <sz val="11"/>
        <rFont val="Calibri"/>
        <family val="2"/>
        <scheme val="minor"/>
      </rPr>
      <t>Overall Trend:</t>
    </r>
    <r>
      <rPr>
        <sz val="11"/>
        <rFont val="Calibri"/>
        <family val="2"/>
        <scheme val="minor"/>
      </rPr>
      <t xml:space="preserve"> There is a modest increase in busy-ness seconds from 2022 to 2023, with 62 in 2022 and 70 in 2023. The average busy-ness seconds also increased somewhat, from 472.48 in 2022 to 1009.59 in 2023, indicating a slight increase in workload or activity.
</t>
    </r>
    <r>
      <rPr>
        <b/>
        <sz val="11"/>
        <rFont val="Calibri"/>
        <family val="2"/>
        <scheme val="minor"/>
      </rPr>
      <t>Weekly Patterns:</t>
    </r>
    <r>
      <rPr>
        <sz val="11"/>
        <rFont val="Calibri"/>
        <family val="2"/>
        <scheme val="minor"/>
      </rPr>
      <t xml:space="preserve"> Weekday 9 has more excellent average busy-ness seconds in 2022 and 2023 continuously, indicating that this day may have a heavier workload. Weekdays 6 and 7 have the lowest average busy-ness seconds, with weekday 6 possibly reaching zero busy-ness seconds by 2022.
</t>
    </r>
    <r>
      <rPr>
        <b/>
        <sz val="11"/>
        <rFont val="Calibri"/>
        <family val="2"/>
        <scheme val="minor"/>
      </rPr>
      <t>Monthly Variations:</t>
    </r>
    <r>
      <rPr>
        <sz val="11"/>
        <rFont val="Calibri"/>
        <family val="2"/>
        <scheme val="minor"/>
      </rPr>
      <t xml:space="preserve"> In 2023, the average busy-ness seconds varied by month, with August (month 8) having the greatest and January (month 1) having the lowest. 
</t>
    </r>
    <r>
      <rPr>
        <b/>
        <sz val="11"/>
        <rFont val="Calibri"/>
        <family val="2"/>
        <scheme val="minor"/>
      </rPr>
      <t>Minimum and Maximum Values:</t>
    </r>
    <r>
      <rPr>
        <sz val="11"/>
        <rFont val="Calibri"/>
        <family val="2"/>
        <scheme val="minor"/>
      </rPr>
      <t xml:space="preserve"> The minimum and maximum values of busy-ness seconds differ throughout weekdays and years, suggesting variations in workload intensity.</t>
    </r>
  </si>
  <si>
    <r>
      <t xml:space="preserve">The data for weekday 6 shows the following patterns and trends.
</t>
    </r>
    <r>
      <rPr>
        <b/>
        <sz val="11"/>
        <rFont val="Calibri"/>
        <family val="2"/>
        <scheme val="minor"/>
      </rPr>
      <t xml:space="preserve">Overall Trend: </t>
    </r>
    <r>
      <rPr>
        <sz val="11"/>
        <rFont val="Calibri"/>
        <family val="2"/>
        <scheme val="minor"/>
      </rPr>
      <t xml:space="preserve">The number of busy-ness seconds increased slightly between 2022 and 2023, from 62 in 2022 to 68 in 2023. However, the average busy-ness seconds have decreased from 484.56 in 2022 to 456.01 in 2023.
</t>
    </r>
    <r>
      <rPr>
        <b/>
        <sz val="11"/>
        <rFont val="Calibri"/>
        <family val="2"/>
        <scheme val="minor"/>
      </rPr>
      <t>Weekly Patterns:</t>
    </r>
    <r>
      <rPr>
        <sz val="11"/>
        <rFont val="Calibri"/>
        <family val="2"/>
        <scheme val="minor"/>
      </rPr>
      <t xml:space="preserve"> Weekday 10 has the highest average busy-ness seconds in both 2022 and 2023, indicating a possible peak in workload on this day. Weekday 7 has the lowest average busy-ness seconds in 2022, and weekday 6 has the lowest average in 2023.
</t>
    </r>
    <r>
      <rPr>
        <b/>
        <sz val="11"/>
        <rFont val="Calibri"/>
        <family val="2"/>
        <scheme val="minor"/>
      </rPr>
      <t>Monthly Variations:</t>
    </r>
    <r>
      <rPr>
        <sz val="11"/>
        <rFont val="Calibri"/>
        <family val="2"/>
        <scheme val="minor"/>
      </rPr>
      <t xml:space="preserve"> There are variations in busy-ness seconds across different months in both years. For example, in 2023, month 8 has the highest average busy-ness seconds, while in 2022, month 10 has the highest average.
</t>
    </r>
    <r>
      <rPr>
        <b/>
        <sz val="11"/>
        <rFont val="Calibri"/>
        <family val="2"/>
        <scheme val="minor"/>
      </rPr>
      <t>Minimum and Maximum Values:</t>
    </r>
    <r>
      <rPr>
        <sz val="11"/>
        <rFont val="Calibri"/>
        <family val="2"/>
        <scheme val="minor"/>
      </rPr>
      <t xml:space="preserve"> The minimum and maximum values of busy-ness seconds vary across weekdays and years, indicating fluctuations in workload intensity.</t>
    </r>
  </si>
  <si>
    <t>Year/Month</t>
  </si>
  <si>
    <t>The pivot table is organized with rows indicating "YEAR/MONTH" combinations and columns reflecting busyness minutes for the weekday.</t>
  </si>
  <si>
    <t>Call Centre Outsourcing Firm</t>
  </si>
  <si>
    <r>
      <t xml:space="preserve">Purpose: </t>
    </r>
    <r>
      <rPr>
        <sz val="11"/>
        <color theme="1"/>
        <rFont val="Calibri"/>
        <family val="2"/>
        <scheme val="minor"/>
      </rPr>
      <t>Documentation for Call Center Outsourcing and Report</t>
    </r>
  </si>
  <si>
    <t>Organization Name, 2024.  All rights reserved</t>
  </si>
  <si>
    <t>Members of Call Centre Analysis Project</t>
  </si>
  <si>
    <t>Rekha Devendra  (she/her)  Initials: RD</t>
  </si>
  <si>
    <t>Call_Center_Outsourcing_Analysis</t>
  </si>
  <si>
    <t>Rekha Devendra on Nov 05 Initials: RD</t>
  </si>
  <si>
    <t>Modified to accommodate changes for submission of Case Study</t>
  </si>
  <si>
    <t>Various earlier versions of this produced by Rekha Devendra, 2023 to 2024</t>
  </si>
  <si>
    <t>RD</t>
  </si>
  <si>
    <r>
      <t xml:space="preserve">Rekha Devdnra </t>
    </r>
    <r>
      <rPr>
        <b/>
        <sz val="11"/>
        <color rgb="FF000000"/>
        <rFont val="Calibri"/>
        <family val="2"/>
        <scheme val="minor"/>
      </rPr>
      <t>Initials:</t>
    </r>
    <r>
      <rPr>
        <sz val="11"/>
        <color rgb="FF000000"/>
        <rFont val="Calibri"/>
        <family val="2"/>
        <scheme val="minor"/>
      </rPr>
      <t xml:space="preserve"> RD</t>
    </r>
  </si>
  <si>
    <t>File name Case_Study_1_Call_Center_Analysis.xlsx</t>
  </si>
  <si>
    <t>Send the file by renaming it as  File name is Case_Study_1_Call_Center_Analysis.xlsx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</si>
</sst>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F800]dddd\,\ mmmm\ dd\,\ yyyy"/>
    <numFmt numFmtId="165" formatCode="dd\-mmm\-yy"/>
    <numFmt numFmtId="166" formatCode="&quot;$&quot;#,##0.00;\(&quot;$&quot;#,##0.00\)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1"/>
      <color rgb="FF000000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/>
      <name val="Calibri"/>
      <family val="2"/>
    </font>
    <font>
      <u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1"/>
      <name val="Calibri"/>
      <family val="2"/>
      <scheme val="minor"/>
    </font>
    <font>
      <u/>
      <sz val="11"/>
      <name val="Calibri"/>
      <family val="2"/>
      <scheme val="minor"/>
    </font>
    <font>
      <sz val="11"/>
      <name val="Calibri"/>
      <family val="2"/>
    </font>
    <font>
      <b/>
      <sz val="11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theme="5" tint="0.79998168889431442"/>
      </patternFill>
    </fill>
    <fill>
      <patternFill patternType="solid">
        <fgColor theme="0"/>
        <bgColor rgb="FFFCE4D6"/>
      </patternFill>
    </fill>
    <fill>
      <patternFill patternType="solid">
        <fgColor theme="4"/>
        <bgColor indexed="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00"/>
        <bgColor indexed="0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4">
    <xf numFmtId="0" fontId="0" fillId="0" borderId="0"/>
    <xf numFmtId="0" fontId="3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" fillId="0" borderId="0"/>
  </cellStyleXfs>
  <cellXfs count="270">
    <xf numFmtId="0" fontId="0" fillId="0" borderId="0" xfId="0"/>
    <xf numFmtId="0" fontId="4" fillId="0" borderId="0" xfId="0" applyFont="1"/>
    <xf numFmtId="0" fontId="2" fillId="0" borderId="0" xfId="0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164" fontId="0" fillId="0" borderId="0" xfId="0" applyNumberFormat="1" applyAlignment="1">
      <alignment horizontal="left"/>
    </xf>
    <xf numFmtId="0" fontId="0" fillId="0" borderId="6" xfId="0" applyBorder="1"/>
    <xf numFmtId="164" fontId="0" fillId="0" borderId="7" xfId="0" applyNumberFormat="1" applyBorder="1" applyAlignment="1">
      <alignment horizontal="left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5" fillId="0" borderId="10" xfId="0" applyFont="1" applyBorder="1"/>
    <xf numFmtId="0" fontId="0" fillId="0" borderId="10" xfId="0" applyBorder="1"/>
    <xf numFmtId="0" fontId="0" fillId="0" borderId="11" xfId="0" applyBorder="1"/>
    <xf numFmtId="0" fontId="5" fillId="0" borderId="0" xfId="0" applyFont="1"/>
    <xf numFmtId="0" fontId="6" fillId="0" borderId="1" xfId="0" applyFont="1" applyBorder="1"/>
    <xf numFmtId="0" fontId="6" fillId="0" borderId="2" xfId="0" applyFont="1" applyBorder="1"/>
    <xf numFmtId="0" fontId="6" fillId="0" borderId="2" xfId="0" applyFont="1" applyBorder="1" applyAlignment="1">
      <alignment horizontal="right" indent="1"/>
    </xf>
    <xf numFmtId="164" fontId="0" fillId="0" borderId="0" xfId="0" applyNumberFormat="1" applyAlignment="1">
      <alignment horizontal="right" indent="1"/>
    </xf>
    <xf numFmtId="0" fontId="7" fillId="0" borderId="6" xfId="0" applyFont="1" applyBorder="1"/>
    <xf numFmtId="0" fontId="7" fillId="0" borderId="7" xfId="0" applyFont="1" applyBorder="1"/>
    <xf numFmtId="164" fontId="7" fillId="0" borderId="7" xfId="0" applyNumberFormat="1" applyFont="1" applyBorder="1" applyAlignment="1">
      <alignment horizontal="right" indent="1"/>
    </xf>
    <xf numFmtId="0" fontId="7" fillId="0" borderId="8" xfId="0" applyFont="1" applyBorder="1"/>
    <xf numFmtId="0" fontId="3" fillId="0" borderId="0" xfId="2"/>
    <xf numFmtId="0" fontId="11" fillId="0" borderId="2" xfId="0" applyFont="1" applyBorder="1"/>
    <xf numFmtId="0" fontId="1" fillId="0" borderId="0" xfId="3" applyAlignment="1">
      <alignment wrapText="1"/>
    </xf>
    <xf numFmtId="0" fontId="7" fillId="0" borderId="0" xfId="3" applyFont="1"/>
    <xf numFmtId="0" fontId="1" fillId="0" borderId="0" xfId="3"/>
    <xf numFmtId="0" fontId="3" fillId="0" borderId="0" xfId="1" applyFill="1"/>
    <xf numFmtId="0" fontId="13" fillId="0" borderId="8" xfId="3" applyFont="1" applyBorder="1" applyAlignment="1">
      <alignment wrapText="1"/>
    </xf>
    <xf numFmtId="0" fontId="13" fillId="0" borderId="13" xfId="3" applyFont="1" applyBorder="1" applyAlignment="1">
      <alignment wrapText="1"/>
    </xf>
    <xf numFmtId="0" fontId="13" fillId="0" borderId="6" xfId="3" applyFont="1" applyBorder="1" applyAlignment="1">
      <alignment wrapText="1"/>
    </xf>
    <xf numFmtId="0" fontId="1" fillId="0" borderId="11" xfId="3" applyBorder="1" applyAlignment="1">
      <alignment wrapText="1"/>
    </xf>
    <xf numFmtId="0" fontId="1" fillId="0" borderId="12" xfId="3" applyBorder="1" applyAlignment="1">
      <alignment wrapText="1"/>
    </xf>
    <xf numFmtId="15" fontId="0" fillId="0" borderId="12" xfId="0" applyNumberFormat="1" applyBorder="1" applyAlignment="1">
      <alignment wrapText="1"/>
    </xf>
    <xf numFmtId="20" fontId="1" fillId="0" borderId="12" xfId="3" applyNumberFormat="1" applyBorder="1" applyAlignment="1">
      <alignment wrapText="1"/>
    </xf>
    <xf numFmtId="0" fontId="0" fillId="0" borderId="12" xfId="0" applyBorder="1"/>
    <xf numFmtId="0" fontId="5" fillId="0" borderId="12" xfId="0" applyFont="1" applyBorder="1" applyAlignment="1">
      <alignment wrapText="1"/>
    </xf>
    <xf numFmtId="0" fontId="0" fillId="0" borderId="12" xfId="3" applyFont="1" applyBorder="1" applyAlignment="1">
      <alignment wrapText="1"/>
    </xf>
    <xf numFmtId="0" fontId="0" fillId="0" borderId="14" xfId="3" applyFont="1" applyBorder="1" applyAlignment="1">
      <alignment wrapText="1"/>
    </xf>
    <xf numFmtId="20" fontId="1" fillId="0" borderId="14" xfId="3" applyNumberFormat="1" applyBorder="1" applyAlignment="1">
      <alignment wrapText="1"/>
    </xf>
    <xf numFmtId="0" fontId="5" fillId="3" borderId="12" xfId="0" applyFont="1" applyFill="1" applyBorder="1"/>
    <xf numFmtId="14" fontId="16" fillId="0" borderId="0" xfId="0" applyNumberFormat="1" applyFont="1"/>
    <xf numFmtId="15" fontId="0" fillId="0" borderId="0" xfId="0" applyNumberFormat="1"/>
    <xf numFmtId="0" fontId="0" fillId="0" borderId="0" xfId="0" quotePrefix="1"/>
    <xf numFmtId="0" fontId="11" fillId="2" borderId="7" xfId="0" applyFont="1" applyFill="1" applyBorder="1"/>
    <xf numFmtId="0" fontId="15" fillId="0" borderId="11" xfId="4" applyFont="1" applyBorder="1" applyAlignment="1">
      <alignment horizontal="right" wrapText="1"/>
    </xf>
    <xf numFmtId="0" fontId="15" fillId="0" borderId="12" xfId="4" applyFont="1" applyBorder="1" applyAlignment="1">
      <alignment horizontal="right" wrapText="1"/>
    </xf>
    <xf numFmtId="165" fontId="15" fillId="0" borderId="12" xfId="4" applyNumberFormat="1" applyFont="1" applyBorder="1" applyAlignment="1">
      <alignment horizontal="right" wrapText="1"/>
    </xf>
    <xf numFmtId="20" fontId="15" fillId="0" borderId="12" xfId="4" applyNumberFormat="1" applyFont="1" applyBorder="1" applyAlignment="1">
      <alignment horizontal="right" wrapText="1"/>
    </xf>
    <xf numFmtId="0" fontId="14" fillId="0" borderId="12" xfId="4" applyBorder="1"/>
    <xf numFmtId="0" fontId="15" fillId="0" borderId="9" xfId="4" applyFont="1" applyBorder="1" applyAlignment="1">
      <alignment horizontal="right" wrapText="1"/>
    </xf>
    <xf numFmtId="0" fontId="15" fillId="0" borderId="3" xfId="4" applyFont="1" applyBorder="1" applyAlignment="1">
      <alignment horizontal="right" wrapText="1"/>
    </xf>
    <xf numFmtId="0" fontId="15" fillId="0" borderId="14" xfId="4" applyFont="1" applyBorder="1" applyAlignment="1">
      <alignment horizontal="right" wrapText="1"/>
    </xf>
    <xf numFmtId="165" fontId="15" fillId="0" borderId="14" xfId="4" applyNumberFormat="1" applyFont="1" applyBorder="1" applyAlignment="1">
      <alignment horizontal="right" wrapText="1"/>
    </xf>
    <xf numFmtId="20" fontId="15" fillId="0" borderId="14" xfId="4" applyNumberFormat="1" applyFont="1" applyBorder="1" applyAlignment="1">
      <alignment horizontal="right" wrapText="1"/>
    </xf>
    <xf numFmtId="0" fontId="14" fillId="0" borderId="14" xfId="4" applyBorder="1"/>
    <xf numFmtId="0" fontId="15" fillId="0" borderId="1" xfId="4" applyFont="1" applyBorder="1" applyAlignment="1">
      <alignment horizontal="right" wrapText="1"/>
    </xf>
    <xf numFmtId="0" fontId="18" fillId="4" borderId="8" xfId="4" applyFont="1" applyFill="1" applyBorder="1" applyAlignment="1">
      <alignment horizontal="center"/>
    </xf>
    <xf numFmtId="0" fontId="18" fillId="4" borderId="13" xfId="4" applyFont="1" applyFill="1" applyBorder="1" applyAlignment="1">
      <alignment horizontal="center"/>
    </xf>
    <xf numFmtId="0" fontId="18" fillId="4" borderId="6" xfId="4" applyFont="1" applyFill="1" applyBorder="1" applyAlignment="1">
      <alignment horizontal="center"/>
    </xf>
    <xf numFmtId="0" fontId="4" fillId="5" borderId="0" xfId="0" applyFont="1" applyFill="1"/>
    <xf numFmtId="0" fontId="0" fillId="5" borderId="0" xfId="0" applyFill="1"/>
    <xf numFmtId="0" fontId="2" fillId="5" borderId="0" xfId="0" applyFont="1" applyFill="1"/>
    <xf numFmtId="0" fontId="1" fillId="5" borderId="0" xfId="3" applyFill="1" applyAlignment="1">
      <alignment wrapText="1"/>
    </xf>
    <xf numFmtId="0" fontId="0" fillId="5" borderId="0" xfId="3" applyFont="1" applyFill="1"/>
    <xf numFmtId="0" fontId="0" fillId="5" borderId="0" xfId="3" applyFont="1" applyFill="1" applyAlignment="1">
      <alignment wrapText="1"/>
    </xf>
    <xf numFmtId="0" fontId="2" fillId="5" borderId="0" xfId="3" applyFont="1" applyFill="1" applyAlignment="1">
      <alignment wrapText="1"/>
    </xf>
    <xf numFmtId="16" fontId="1" fillId="5" borderId="0" xfId="3" applyNumberFormat="1" applyFill="1" applyAlignment="1">
      <alignment wrapText="1"/>
    </xf>
    <xf numFmtId="0" fontId="18" fillId="4" borderId="8" xfId="5" applyFont="1" applyFill="1" applyBorder="1" applyAlignment="1">
      <alignment horizontal="center"/>
    </xf>
    <xf numFmtId="0" fontId="18" fillId="4" borderId="13" xfId="5" applyFont="1" applyFill="1" applyBorder="1" applyAlignment="1">
      <alignment horizontal="center"/>
    </xf>
    <xf numFmtId="0" fontId="18" fillId="4" borderId="6" xfId="5" applyFont="1" applyFill="1" applyBorder="1" applyAlignment="1">
      <alignment horizontal="center"/>
    </xf>
    <xf numFmtId="0" fontId="15" fillId="0" borderId="11" xfId="5" applyFont="1" applyBorder="1" applyAlignment="1">
      <alignment horizontal="right" wrapText="1"/>
    </xf>
    <xf numFmtId="165" fontId="15" fillId="0" borderId="12" xfId="5" applyNumberFormat="1" applyFont="1" applyBorder="1" applyAlignment="1">
      <alignment horizontal="right" wrapText="1"/>
    </xf>
    <xf numFmtId="0" fontId="15" fillId="0" borderId="12" xfId="5" applyFont="1" applyBorder="1" applyAlignment="1">
      <alignment horizontal="right" wrapText="1"/>
    </xf>
    <xf numFmtId="0" fontId="14" fillId="0" borderId="12" xfId="5" applyBorder="1"/>
    <xf numFmtId="20" fontId="15" fillId="0" borderId="12" xfId="5" applyNumberFormat="1" applyFont="1" applyBorder="1" applyAlignment="1">
      <alignment horizontal="right" wrapText="1"/>
    </xf>
    <xf numFmtId="0" fontId="15" fillId="0" borderId="9" xfId="5" applyFont="1" applyBorder="1" applyAlignment="1">
      <alignment horizontal="right" wrapText="1"/>
    </xf>
    <xf numFmtId="0" fontId="15" fillId="0" borderId="3" xfId="5" applyFont="1" applyBorder="1" applyAlignment="1">
      <alignment horizontal="right" wrapText="1"/>
    </xf>
    <xf numFmtId="165" fontId="15" fillId="0" borderId="14" xfId="5" applyNumberFormat="1" applyFont="1" applyBorder="1" applyAlignment="1">
      <alignment horizontal="right" wrapText="1"/>
    </xf>
    <xf numFmtId="0" fontId="15" fillId="0" borderId="14" xfId="5" applyFont="1" applyBorder="1" applyAlignment="1">
      <alignment horizontal="right" wrapText="1"/>
    </xf>
    <xf numFmtId="0" fontId="14" fillId="0" borderId="14" xfId="5" applyBorder="1"/>
    <xf numFmtId="20" fontId="15" fillId="0" borderId="14" xfId="5" applyNumberFormat="1" applyFont="1" applyBorder="1" applyAlignment="1">
      <alignment horizontal="right" wrapText="1"/>
    </xf>
    <xf numFmtId="0" fontId="15" fillId="0" borderId="1" xfId="5" applyFont="1" applyBorder="1" applyAlignment="1">
      <alignment horizontal="right" wrapText="1"/>
    </xf>
    <xf numFmtId="0" fontId="15" fillId="0" borderId="12" xfId="6" applyFont="1" applyBorder="1" applyAlignment="1">
      <alignment horizontal="right" wrapText="1"/>
    </xf>
    <xf numFmtId="0" fontId="15" fillId="0" borderId="12" xfId="6" applyFont="1" applyBorder="1" applyAlignment="1">
      <alignment wrapText="1"/>
    </xf>
    <xf numFmtId="0" fontId="14" fillId="0" borderId="12" xfId="6" applyBorder="1"/>
    <xf numFmtId="0" fontId="15" fillId="0" borderId="11" xfId="6" applyFont="1" applyBorder="1" applyAlignment="1">
      <alignment horizontal="right" wrapText="1"/>
    </xf>
    <xf numFmtId="0" fontId="15" fillId="0" borderId="9" xfId="6" applyFont="1" applyBorder="1" applyAlignment="1">
      <alignment horizontal="right" wrapText="1"/>
    </xf>
    <xf numFmtId="0" fontId="15" fillId="0" borderId="3" xfId="6" applyFont="1" applyBorder="1" applyAlignment="1">
      <alignment horizontal="right" wrapText="1"/>
    </xf>
    <xf numFmtId="0" fontId="15" fillId="0" borderId="14" xfId="6" applyFont="1" applyBorder="1" applyAlignment="1">
      <alignment wrapText="1"/>
    </xf>
    <xf numFmtId="0" fontId="14" fillId="0" borderId="14" xfId="6" applyBorder="1"/>
    <xf numFmtId="0" fontId="15" fillId="0" borderId="1" xfId="6" applyFont="1" applyBorder="1" applyAlignment="1">
      <alignment horizontal="right" wrapText="1"/>
    </xf>
    <xf numFmtId="166" fontId="15" fillId="0" borderId="12" xfId="6" applyNumberFormat="1" applyFont="1" applyBorder="1" applyAlignment="1">
      <alignment horizontal="right" wrapText="1"/>
    </xf>
    <xf numFmtId="165" fontId="15" fillId="0" borderId="12" xfId="6" applyNumberFormat="1" applyFont="1" applyBorder="1" applyAlignment="1">
      <alignment horizontal="right" wrapText="1"/>
    </xf>
    <xf numFmtId="166" fontId="15" fillId="0" borderId="14" xfId="6" applyNumberFormat="1" applyFont="1" applyBorder="1" applyAlignment="1">
      <alignment horizontal="right" wrapText="1"/>
    </xf>
    <xf numFmtId="165" fontId="15" fillId="0" borderId="14" xfId="6" applyNumberFormat="1" applyFont="1" applyBorder="1" applyAlignment="1">
      <alignment horizontal="right" wrapText="1"/>
    </xf>
    <xf numFmtId="0" fontId="15" fillId="0" borderId="14" xfId="6" applyFont="1" applyBorder="1" applyAlignment="1">
      <alignment horizontal="right" wrapText="1"/>
    </xf>
    <xf numFmtId="0" fontId="18" fillId="4" borderId="8" xfId="6" applyFont="1" applyFill="1" applyBorder="1" applyAlignment="1">
      <alignment horizontal="center"/>
    </xf>
    <xf numFmtId="0" fontId="18" fillId="4" borderId="13" xfId="6" applyFont="1" applyFill="1" applyBorder="1" applyAlignment="1">
      <alignment horizontal="center"/>
    </xf>
    <xf numFmtId="0" fontId="18" fillId="4" borderId="6" xfId="6" applyFont="1" applyFill="1" applyBorder="1" applyAlignment="1">
      <alignment horizontal="center"/>
    </xf>
    <xf numFmtId="0" fontId="15" fillId="0" borderId="11" xfId="7" applyFont="1" applyBorder="1" applyAlignment="1">
      <alignment horizontal="right" wrapText="1"/>
    </xf>
    <xf numFmtId="0" fontId="15" fillId="0" borderId="12" xfId="7" applyFont="1" applyBorder="1" applyAlignment="1">
      <alignment horizontal="right" wrapText="1"/>
    </xf>
    <xf numFmtId="165" fontId="15" fillId="0" borderId="12" xfId="7" applyNumberFormat="1" applyFont="1" applyBorder="1" applyAlignment="1">
      <alignment horizontal="right" wrapText="1"/>
    </xf>
    <xf numFmtId="0" fontId="14" fillId="0" borderId="12" xfId="7" applyBorder="1"/>
    <xf numFmtId="0" fontId="15" fillId="0" borderId="9" xfId="7" applyFont="1" applyBorder="1" applyAlignment="1">
      <alignment horizontal="right" wrapText="1"/>
    </xf>
    <xf numFmtId="0" fontId="15" fillId="0" borderId="3" xfId="7" applyFont="1" applyBorder="1" applyAlignment="1">
      <alignment horizontal="right" wrapText="1"/>
    </xf>
    <xf numFmtId="0" fontId="15" fillId="0" borderId="14" xfId="7" applyFont="1" applyBorder="1" applyAlignment="1">
      <alignment horizontal="right" wrapText="1"/>
    </xf>
    <xf numFmtId="165" fontId="15" fillId="0" borderId="14" xfId="7" applyNumberFormat="1" applyFont="1" applyBorder="1" applyAlignment="1">
      <alignment horizontal="right" wrapText="1"/>
    </xf>
    <xf numFmtId="0" fontId="14" fillId="0" borderId="14" xfId="7" applyBorder="1"/>
    <xf numFmtId="0" fontId="15" fillId="0" borderId="1" xfId="7" applyFont="1" applyBorder="1" applyAlignment="1">
      <alignment horizontal="right" wrapText="1"/>
    </xf>
    <xf numFmtId="0" fontId="18" fillId="4" borderId="8" xfId="7" applyFont="1" applyFill="1" applyBorder="1" applyAlignment="1">
      <alignment horizontal="center"/>
    </xf>
    <xf numFmtId="0" fontId="18" fillId="4" borderId="13" xfId="7" applyFont="1" applyFill="1" applyBorder="1" applyAlignment="1">
      <alignment horizontal="center"/>
    </xf>
    <xf numFmtId="0" fontId="18" fillId="4" borderId="6" xfId="7" applyFont="1" applyFill="1" applyBorder="1" applyAlignment="1">
      <alignment horizontal="center"/>
    </xf>
    <xf numFmtId="0" fontId="18" fillId="4" borderId="8" xfId="8" applyFont="1" applyFill="1" applyBorder="1" applyAlignment="1">
      <alignment horizontal="center" wrapText="1"/>
    </xf>
    <xf numFmtId="0" fontId="18" fillId="4" borderId="13" xfId="8" applyFont="1" applyFill="1" applyBorder="1" applyAlignment="1">
      <alignment horizontal="center" wrapText="1"/>
    </xf>
    <xf numFmtId="0" fontId="18" fillId="4" borderId="6" xfId="8" applyFont="1" applyFill="1" applyBorder="1" applyAlignment="1">
      <alignment horizontal="center" wrapText="1"/>
    </xf>
    <xf numFmtId="0" fontId="15" fillId="0" borderId="11" xfId="8" applyFont="1" applyBorder="1" applyAlignment="1">
      <alignment horizontal="right"/>
    </xf>
    <xf numFmtId="0" fontId="15" fillId="0" borderId="12" xfId="8" applyFont="1" applyBorder="1"/>
    <xf numFmtId="0" fontId="15" fillId="0" borderId="12" xfId="8" applyFont="1" applyBorder="1" applyAlignment="1">
      <alignment horizontal="right"/>
    </xf>
    <xf numFmtId="0" fontId="14" fillId="0" borderId="12" xfId="8" applyBorder="1"/>
    <xf numFmtId="0" fontId="15" fillId="0" borderId="9" xfId="8" applyFont="1" applyBorder="1" applyAlignment="1">
      <alignment horizontal="right"/>
    </xf>
    <xf numFmtId="0" fontId="15" fillId="0" borderId="3" xfId="8" applyFont="1" applyBorder="1" applyAlignment="1">
      <alignment horizontal="right"/>
    </xf>
    <xf numFmtId="0" fontId="15" fillId="0" borderId="14" xfId="8" applyFont="1" applyBorder="1"/>
    <xf numFmtId="0" fontId="15" fillId="0" borderId="14" xfId="8" applyFont="1" applyBorder="1" applyAlignment="1">
      <alignment horizontal="right"/>
    </xf>
    <xf numFmtId="0" fontId="14" fillId="0" borderId="14" xfId="8" applyBorder="1"/>
    <xf numFmtId="0" fontId="15" fillId="0" borderId="1" xfId="8" applyFont="1" applyBorder="1" applyAlignment="1">
      <alignment horizontal="right"/>
    </xf>
    <xf numFmtId="0" fontId="15" fillId="0" borderId="12" xfId="9" applyFont="1" applyBorder="1" applyAlignment="1">
      <alignment wrapText="1"/>
    </xf>
    <xf numFmtId="165" fontId="15" fillId="0" borderId="12" xfId="9" applyNumberFormat="1" applyFont="1" applyBorder="1" applyAlignment="1">
      <alignment horizontal="right" wrapText="1"/>
    </xf>
    <xf numFmtId="0" fontId="15" fillId="0" borderId="9" xfId="9" applyFont="1" applyBorder="1" applyAlignment="1">
      <alignment horizontal="right" wrapText="1"/>
    </xf>
    <xf numFmtId="0" fontId="15" fillId="0" borderId="14" xfId="9" applyFont="1" applyBorder="1" applyAlignment="1">
      <alignment wrapText="1"/>
    </xf>
    <xf numFmtId="165" fontId="15" fillId="0" borderId="14" xfId="9" applyNumberFormat="1" applyFont="1" applyBorder="1" applyAlignment="1">
      <alignment horizontal="right" wrapText="1"/>
    </xf>
    <xf numFmtId="0" fontId="15" fillId="0" borderId="1" xfId="9" applyFont="1" applyBorder="1" applyAlignment="1">
      <alignment horizontal="right" wrapText="1"/>
    </xf>
    <xf numFmtId="0" fontId="14" fillId="0" borderId="12" xfId="9" applyBorder="1" applyAlignment="1">
      <alignment wrapText="1"/>
    </xf>
    <xf numFmtId="0" fontId="14" fillId="0" borderId="9" xfId="9" applyBorder="1" applyAlignment="1">
      <alignment wrapText="1"/>
    </xf>
    <xf numFmtId="0" fontId="14" fillId="0" borderId="14" xfId="9" applyBorder="1" applyAlignment="1">
      <alignment wrapText="1"/>
    </xf>
    <xf numFmtId="0" fontId="18" fillId="4" borderId="8" xfId="9" applyFont="1" applyFill="1" applyBorder="1" applyAlignment="1">
      <alignment horizontal="center" wrapText="1"/>
    </xf>
    <xf numFmtId="0" fontId="18" fillId="4" borderId="13" xfId="9" applyFont="1" applyFill="1" applyBorder="1" applyAlignment="1">
      <alignment horizontal="center" wrapText="1"/>
    </xf>
    <xf numFmtId="0" fontId="18" fillId="4" borderId="6" xfId="9" applyFont="1" applyFill="1" applyBorder="1" applyAlignment="1">
      <alignment horizontal="center" wrapText="1"/>
    </xf>
    <xf numFmtId="0" fontId="18" fillId="4" borderId="13" xfId="9" applyFont="1" applyFill="1" applyBorder="1" applyAlignment="1">
      <alignment horizontal="center"/>
    </xf>
    <xf numFmtId="0" fontId="15" fillId="0" borderId="12" xfId="9" applyFont="1" applyBorder="1"/>
    <xf numFmtId="0" fontId="15" fillId="0" borderId="14" xfId="9" applyFont="1" applyBorder="1"/>
    <xf numFmtId="0" fontId="2" fillId="5" borderId="0" xfId="0" applyFont="1" applyFill="1" applyAlignment="1">
      <alignment horizontal="center"/>
    </xf>
    <xf numFmtId="0" fontId="0" fillId="0" borderId="0" xfId="0" applyAlignment="1">
      <alignment horizontal="center"/>
    </xf>
    <xf numFmtId="0" fontId="15" fillId="0" borderId="12" xfId="9" applyFont="1" applyBorder="1" applyAlignment="1">
      <alignment horizontal="center" wrapText="1"/>
    </xf>
    <xf numFmtId="0" fontId="15" fillId="0" borderId="14" xfId="9" applyFont="1" applyBorder="1" applyAlignment="1">
      <alignment horizontal="center" wrapText="1"/>
    </xf>
    <xf numFmtId="0" fontId="0" fillId="5" borderId="0" xfId="0" applyFill="1" applyAlignment="1">
      <alignment horizontal="center"/>
    </xf>
    <xf numFmtId="0" fontId="15" fillId="0" borderId="11" xfId="9" applyFont="1" applyBorder="1" applyAlignment="1">
      <alignment horizontal="center" wrapText="1"/>
    </xf>
    <xf numFmtId="0" fontId="15" fillId="0" borderId="3" xfId="9" applyFont="1" applyBorder="1" applyAlignment="1">
      <alignment horizontal="center" wrapText="1"/>
    </xf>
    <xf numFmtId="15" fontId="0" fillId="5" borderId="0" xfId="0" applyNumberFormat="1" applyFill="1"/>
    <xf numFmtId="0" fontId="0" fillId="0" borderId="12" xfId="0" quotePrefix="1" applyBorder="1"/>
    <xf numFmtId="0" fontId="0" fillId="0" borderId="12" xfId="0" applyBorder="1" applyAlignment="1">
      <alignment horizontal="right"/>
    </xf>
    <xf numFmtId="0" fontId="19" fillId="6" borderId="12" xfId="0" applyFont="1" applyFill="1" applyBorder="1"/>
    <xf numFmtId="0" fontId="15" fillId="0" borderId="12" xfId="10" applyFont="1" applyBorder="1" applyAlignment="1">
      <alignment horizontal="right" wrapText="1"/>
    </xf>
    <xf numFmtId="165" fontId="15" fillId="0" borderId="12" xfId="10" applyNumberFormat="1" applyFont="1" applyBorder="1" applyAlignment="1">
      <alignment horizontal="right" wrapText="1"/>
    </xf>
    <xf numFmtId="0" fontId="21" fillId="0" borderId="0" xfId="0" applyFont="1"/>
    <xf numFmtId="0" fontId="16" fillId="0" borderId="0" xfId="0" applyFont="1"/>
    <xf numFmtId="0" fontId="22" fillId="0" borderId="0" xfId="0" applyFont="1"/>
    <xf numFmtId="0" fontId="22" fillId="0" borderId="0" xfId="0" applyFont="1" applyAlignment="1">
      <alignment wrapText="1"/>
    </xf>
    <xf numFmtId="16" fontId="16" fillId="0" borderId="0" xfId="0" applyNumberFormat="1" applyFont="1"/>
    <xf numFmtId="0" fontId="16" fillId="0" borderId="0" xfId="0" applyFont="1" applyAlignment="1">
      <alignment wrapText="1"/>
    </xf>
    <xf numFmtId="0" fontId="16" fillId="0" borderId="0" xfId="0" applyFont="1" applyAlignment="1">
      <alignment horizontal="center"/>
    </xf>
    <xf numFmtId="0" fontId="20" fillId="0" borderId="8" xfId="0" applyFont="1" applyBorder="1" applyAlignment="1">
      <alignment horizontal="center" wrapText="1"/>
    </xf>
    <xf numFmtId="0" fontId="20" fillId="0" borderId="13" xfId="0" applyFont="1" applyBorder="1" applyAlignment="1">
      <alignment horizontal="center" wrapText="1"/>
    </xf>
    <xf numFmtId="0" fontId="20" fillId="0" borderId="6" xfId="0" applyFont="1" applyBorder="1" applyAlignment="1">
      <alignment horizontal="center" wrapText="1"/>
    </xf>
    <xf numFmtId="0" fontId="16" fillId="0" borderId="11" xfId="0" applyFont="1" applyBorder="1" applyAlignment="1">
      <alignment wrapText="1"/>
    </xf>
    <xf numFmtId="0" fontId="22" fillId="5" borderId="12" xfId="0" applyFont="1" applyFill="1" applyBorder="1" applyAlignment="1">
      <alignment wrapText="1"/>
    </xf>
    <xf numFmtId="0" fontId="16" fillId="0" borderId="12" xfId="0" applyFont="1" applyBorder="1" applyAlignment="1">
      <alignment vertical="center" wrapText="1"/>
    </xf>
    <xf numFmtId="0" fontId="16" fillId="0" borderId="12" xfId="0" applyFont="1" applyBorder="1" applyAlignment="1">
      <alignment wrapText="1"/>
    </xf>
    <xf numFmtId="16" fontId="16" fillId="0" borderId="12" xfId="0" applyNumberFormat="1" applyFont="1" applyBorder="1" applyAlignment="1">
      <alignment wrapText="1"/>
    </xf>
    <xf numFmtId="18" fontId="16" fillId="0" borderId="12" xfId="0" applyNumberFormat="1" applyFont="1" applyBorder="1" applyAlignment="1">
      <alignment wrapText="1"/>
    </xf>
    <xf numFmtId="14" fontId="16" fillId="0" borderId="12" xfId="0" applyNumberFormat="1" applyFont="1" applyBorder="1" applyAlignment="1">
      <alignment wrapText="1"/>
    </xf>
    <xf numFmtId="0" fontId="22" fillId="5" borderId="14" xfId="0" applyFont="1" applyFill="1" applyBorder="1" applyAlignment="1">
      <alignment wrapText="1"/>
    </xf>
    <xf numFmtId="0" fontId="16" fillId="0" borderId="14" xfId="0" applyFont="1" applyBorder="1" applyAlignment="1">
      <alignment wrapText="1"/>
    </xf>
    <xf numFmtId="0" fontId="15" fillId="0" borderId="12" xfId="7" quotePrefix="1" applyFont="1" applyBorder="1" applyAlignment="1">
      <alignment horizontal="right" wrapText="1"/>
    </xf>
    <xf numFmtId="0" fontId="15" fillId="0" borderId="12" xfId="4" quotePrefix="1" applyFont="1" applyBorder="1" applyAlignment="1">
      <alignment horizontal="right" wrapText="1"/>
    </xf>
    <xf numFmtId="0" fontId="2" fillId="0" borderId="0" xfId="0" applyFont="1" applyAlignment="1">
      <alignment horizontal="center"/>
    </xf>
    <xf numFmtId="0" fontId="2" fillId="7" borderId="0" xfId="0" applyFont="1" applyFill="1" applyAlignment="1">
      <alignment horizontal="center"/>
    </xf>
    <xf numFmtId="0" fontId="2" fillId="7" borderId="0" xfId="0" applyFont="1" applyFill="1" applyAlignment="1">
      <alignment horizontal="center" wrapText="1"/>
    </xf>
    <xf numFmtId="0" fontId="2" fillId="7" borderId="12" xfId="0" applyFont="1" applyFill="1" applyBorder="1" applyAlignment="1">
      <alignment horizontal="center"/>
    </xf>
    <xf numFmtId="0" fontId="2" fillId="7" borderId="12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  <xf numFmtId="0" fontId="2" fillId="7" borderId="12" xfId="0" quotePrefix="1" applyFont="1" applyFill="1" applyBorder="1" applyAlignment="1">
      <alignment horizontal="center" wrapText="1"/>
    </xf>
    <xf numFmtId="0" fontId="15" fillId="8" borderId="12" xfId="11" applyFont="1" applyFill="1" applyBorder="1" applyAlignment="1">
      <alignment horizontal="center"/>
    </xf>
    <xf numFmtId="0" fontId="0" fillId="0" borderId="13" xfId="0" applyBorder="1"/>
    <xf numFmtId="0" fontId="1" fillId="0" borderId="13" xfId="3" applyBorder="1" applyAlignment="1">
      <alignment wrapText="1"/>
    </xf>
    <xf numFmtId="0" fontId="24" fillId="9" borderId="12" xfId="12" applyFont="1" applyFill="1" applyBorder="1" applyAlignment="1">
      <alignment horizontal="center"/>
    </xf>
    <xf numFmtId="0" fontId="18" fillId="4" borderId="12" xfId="1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7" fillId="5" borderId="0" xfId="3" applyFont="1" applyFill="1"/>
    <xf numFmtId="0" fontId="5" fillId="5" borderId="0" xfId="0" applyFont="1" applyFill="1"/>
    <xf numFmtId="0" fontId="17" fillId="9" borderId="0" xfId="0" applyFont="1" applyFill="1"/>
    <xf numFmtId="0" fontId="17" fillId="0" borderId="0" xfId="0" applyFont="1"/>
    <xf numFmtId="0" fontId="0" fillId="0" borderId="12" xfId="0" applyBorder="1" applyAlignment="1">
      <alignment horizontal="center" wrapText="1"/>
    </xf>
    <xf numFmtId="0" fontId="10" fillId="7" borderId="12" xfId="0" applyFont="1" applyFill="1" applyBorder="1" applyAlignment="1">
      <alignment horizontal="center"/>
    </xf>
    <xf numFmtId="0" fontId="2" fillId="7" borderId="12" xfId="0" quotePrefix="1" applyFont="1" applyFill="1" applyBorder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15" xfId="0" applyBorder="1"/>
    <xf numFmtId="0" fontId="3" fillId="0" borderId="15" xfId="1" applyFill="1" applyBorder="1"/>
    <xf numFmtId="0" fontId="3" fillId="0" borderId="15" xfId="1" applyBorder="1"/>
    <xf numFmtId="0" fontId="3" fillId="0" borderId="13" xfId="1" applyBorder="1"/>
    <xf numFmtId="0" fontId="13" fillId="5" borderId="12" xfId="0" applyFont="1" applyFill="1" applyBorder="1" applyAlignment="1">
      <alignment horizontal="center"/>
    </xf>
    <xf numFmtId="0" fontId="0" fillId="0" borderId="1" xfId="1" applyFont="1" applyFill="1" applyBorder="1" applyAlignment="1">
      <alignment horizontal="left" indent="11"/>
    </xf>
    <xf numFmtId="0" fontId="0" fillId="0" borderId="2" xfId="0" applyBorder="1" applyAlignment="1">
      <alignment horizontal="left" indent="11"/>
    </xf>
    <xf numFmtId="0" fontId="0" fillId="0" borderId="3" xfId="0" applyBorder="1" applyAlignment="1">
      <alignment horizontal="left" indent="11"/>
    </xf>
    <xf numFmtId="0" fontId="0" fillId="0" borderId="0" xfId="0" applyAlignment="1">
      <alignment horizontal="left" indent="11"/>
    </xf>
    <xf numFmtId="0" fontId="0" fillId="0" borderId="4" xfId="1" applyFont="1" applyFill="1" applyBorder="1" applyAlignment="1">
      <alignment horizontal="left" indent="11"/>
    </xf>
    <xf numFmtId="0" fontId="0" fillId="0" borderId="5" xfId="0" applyBorder="1" applyAlignment="1">
      <alignment horizontal="left" indent="11"/>
    </xf>
    <xf numFmtId="0" fontId="0" fillId="0" borderId="6" xfId="1" applyFont="1" applyFill="1" applyBorder="1" applyAlignment="1">
      <alignment horizontal="left" indent="11"/>
    </xf>
    <xf numFmtId="0" fontId="0" fillId="0" borderId="7" xfId="0" applyBorder="1" applyAlignment="1">
      <alignment horizontal="left" indent="11"/>
    </xf>
    <xf numFmtId="0" fontId="0" fillId="0" borderId="8" xfId="0" applyBorder="1" applyAlignment="1">
      <alignment horizontal="left" indent="11"/>
    </xf>
    <xf numFmtId="0" fontId="27" fillId="8" borderId="13" xfId="4" applyFont="1" applyFill="1" applyBorder="1" applyAlignment="1">
      <alignment horizontal="center"/>
    </xf>
    <xf numFmtId="0" fontId="26" fillId="8" borderId="13" xfId="4" applyFont="1" applyFill="1" applyBorder="1" applyAlignment="1">
      <alignment horizontal="center"/>
    </xf>
    <xf numFmtId="0" fontId="27" fillId="8" borderId="13" xfId="7" applyFont="1" applyFill="1" applyBorder="1" applyAlignment="1">
      <alignment horizontal="center"/>
    </xf>
    <xf numFmtId="0" fontId="0" fillId="10" borderId="1" xfId="1" applyFont="1" applyFill="1" applyBorder="1" applyAlignment="1">
      <alignment horizontal="left" indent="6"/>
    </xf>
    <xf numFmtId="0" fontId="0" fillId="10" borderId="2" xfId="0" applyFill="1" applyBorder="1" applyAlignment="1">
      <alignment horizontal="left" indent="6"/>
    </xf>
    <xf numFmtId="0" fontId="0" fillId="10" borderId="3" xfId="0" applyFill="1" applyBorder="1" applyAlignment="1">
      <alignment horizontal="left" indent="6"/>
    </xf>
    <xf numFmtId="0" fontId="0" fillId="10" borderId="4" xfId="1" applyFont="1" applyFill="1" applyBorder="1" applyAlignment="1">
      <alignment horizontal="left" indent="6"/>
    </xf>
    <xf numFmtId="0" fontId="0" fillId="10" borderId="5" xfId="0" applyFill="1" applyBorder="1" applyAlignment="1">
      <alignment horizontal="left" indent="6"/>
    </xf>
    <xf numFmtId="0" fontId="0" fillId="10" borderId="6" xfId="1" applyFont="1" applyFill="1" applyBorder="1" applyAlignment="1">
      <alignment horizontal="left" indent="6"/>
    </xf>
    <xf numFmtId="0" fontId="0" fillId="10" borderId="7" xfId="0" applyFill="1" applyBorder="1" applyAlignment="1">
      <alignment horizontal="left" indent="6"/>
    </xf>
    <xf numFmtId="0" fontId="0" fillId="10" borderId="8" xfId="0" applyFill="1" applyBorder="1" applyAlignment="1">
      <alignment horizontal="left" indent="6"/>
    </xf>
    <xf numFmtId="0" fontId="0" fillId="10" borderId="0" xfId="0" applyFill="1" applyAlignment="1">
      <alignment horizontal="left" indent="6"/>
    </xf>
    <xf numFmtId="0" fontId="2" fillId="9" borderId="12" xfId="0" quotePrefix="1" applyFont="1" applyFill="1" applyBorder="1" applyAlignment="1">
      <alignment horizontal="center" wrapText="1"/>
    </xf>
    <xf numFmtId="0" fontId="23" fillId="0" borderId="0" xfId="1" applyFont="1" applyFill="1" applyAlignment="1">
      <alignment horizontal="left"/>
    </xf>
    <xf numFmtId="0" fontId="2" fillId="5" borderId="12" xfId="0" applyFont="1" applyFill="1" applyBorder="1" applyAlignment="1">
      <alignment horizontal="center" wrapText="1"/>
    </xf>
    <xf numFmtId="0" fontId="16" fillId="0" borderId="0" xfId="3" applyFont="1" applyAlignment="1">
      <alignment wrapText="1"/>
    </xf>
    <xf numFmtId="0" fontId="3" fillId="0" borderId="7" xfId="2" applyBorder="1" applyAlignment="1">
      <alignment horizontal="left" wrapText="1"/>
    </xf>
    <xf numFmtId="0" fontId="13" fillId="5" borderId="9" xfId="0" applyFont="1" applyFill="1" applyBorder="1" applyAlignment="1">
      <alignment horizontal="center"/>
    </xf>
    <xf numFmtId="0" fontId="13" fillId="5" borderId="10" xfId="0" applyFont="1" applyFill="1" applyBorder="1" applyAlignment="1">
      <alignment horizontal="center"/>
    </xf>
    <xf numFmtId="0" fontId="13" fillId="5" borderId="11" xfId="0" applyFont="1" applyFill="1" applyBorder="1" applyAlignment="1">
      <alignment horizontal="center"/>
    </xf>
    <xf numFmtId="0" fontId="4" fillId="5" borderId="0" xfId="3" applyFont="1" applyFill="1" applyAlignment="1">
      <alignment horizontal="left"/>
    </xf>
    <xf numFmtId="0" fontId="2" fillId="5" borderId="9" xfId="0" applyFont="1" applyFill="1" applyBorder="1" applyAlignment="1">
      <alignment horizontal="center"/>
    </xf>
    <xf numFmtId="0" fontId="2" fillId="5" borderId="10" xfId="0" applyFont="1" applyFill="1" applyBorder="1" applyAlignment="1">
      <alignment horizontal="center"/>
    </xf>
    <xf numFmtId="0" fontId="2" fillId="5" borderId="11" xfId="0" applyFont="1" applyFill="1" applyBorder="1" applyAlignment="1">
      <alignment horizontal="center"/>
    </xf>
    <xf numFmtId="0" fontId="22" fillId="5" borderId="9" xfId="1" applyFont="1" applyFill="1" applyBorder="1" applyAlignment="1">
      <alignment horizontal="center"/>
    </xf>
    <xf numFmtId="0" fontId="22" fillId="5" borderId="10" xfId="1" applyFont="1" applyFill="1" applyBorder="1" applyAlignment="1">
      <alignment horizontal="center"/>
    </xf>
    <xf numFmtId="0" fontId="22" fillId="5" borderId="11" xfId="1" applyFont="1" applyFill="1" applyBorder="1" applyAlignment="1">
      <alignment horizontal="center"/>
    </xf>
    <xf numFmtId="0" fontId="0" fillId="0" borderId="9" xfId="0" applyBorder="1" applyAlignment="1">
      <alignment wrapText="1"/>
    </xf>
    <xf numFmtId="0" fontId="0" fillId="0" borderId="10" xfId="0" applyBorder="1" applyAlignment="1">
      <alignment wrapText="1"/>
    </xf>
    <xf numFmtId="0" fontId="0" fillId="0" borderId="11" xfId="0" applyBorder="1" applyAlignment="1">
      <alignment wrapText="1"/>
    </xf>
    <xf numFmtId="0" fontId="25" fillId="6" borderId="9" xfId="0" applyFont="1" applyFill="1" applyBorder="1" applyAlignment="1">
      <alignment horizontal="center"/>
    </xf>
    <xf numFmtId="0" fontId="25" fillId="6" borderId="10" xfId="0" applyFont="1" applyFill="1" applyBorder="1" applyAlignment="1">
      <alignment horizontal="center"/>
    </xf>
    <xf numFmtId="0" fontId="25" fillId="6" borderId="11" xfId="0" applyFont="1" applyFill="1" applyBorder="1" applyAlignment="1">
      <alignment horizontal="center"/>
    </xf>
    <xf numFmtId="0" fontId="16" fillId="5" borderId="1" xfId="1" applyFont="1" applyFill="1" applyBorder="1" applyAlignment="1">
      <alignment horizontal="left" wrapText="1"/>
    </xf>
    <xf numFmtId="0" fontId="16" fillId="5" borderId="2" xfId="1" applyFont="1" applyFill="1" applyBorder="1" applyAlignment="1">
      <alignment horizontal="left" wrapText="1"/>
    </xf>
    <xf numFmtId="0" fontId="16" fillId="5" borderId="3" xfId="1" applyFont="1" applyFill="1" applyBorder="1" applyAlignment="1">
      <alignment horizontal="left" wrapText="1"/>
    </xf>
    <xf numFmtId="0" fontId="16" fillId="5" borderId="4" xfId="1" applyFont="1" applyFill="1" applyBorder="1" applyAlignment="1">
      <alignment horizontal="left" wrapText="1"/>
    </xf>
    <xf numFmtId="0" fontId="16" fillId="5" borderId="0" xfId="1" applyFont="1" applyFill="1" applyBorder="1" applyAlignment="1">
      <alignment horizontal="left" wrapText="1"/>
    </xf>
    <xf numFmtId="0" fontId="16" fillId="5" borderId="5" xfId="1" applyFont="1" applyFill="1" applyBorder="1" applyAlignment="1">
      <alignment horizontal="left" wrapText="1"/>
    </xf>
    <xf numFmtId="0" fontId="16" fillId="5" borderId="6" xfId="1" applyFont="1" applyFill="1" applyBorder="1" applyAlignment="1">
      <alignment horizontal="left" wrapText="1"/>
    </xf>
    <xf numFmtId="0" fontId="16" fillId="5" borderId="7" xfId="1" applyFont="1" applyFill="1" applyBorder="1" applyAlignment="1">
      <alignment horizontal="left" wrapText="1"/>
    </xf>
    <xf numFmtId="0" fontId="16" fillId="5" borderId="8" xfId="1" applyFont="1" applyFill="1" applyBorder="1" applyAlignment="1">
      <alignment horizontal="left" wrapText="1"/>
    </xf>
    <xf numFmtId="0" fontId="25" fillId="6" borderId="12" xfId="0" applyFont="1" applyFill="1" applyBorder="1" applyAlignment="1">
      <alignment horizontal="center"/>
    </xf>
    <xf numFmtId="0" fontId="23" fillId="5" borderId="2" xfId="1" applyFont="1" applyFill="1" applyBorder="1" applyAlignment="1">
      <alignment horizontal="left"/>
    </xf>
    <xf numFmtId="0" fontId="23" fillId="5" borderId="3" xfId="1" applyFont="1" applyFill="1" applyBorder="1" applyAlignment="1">
      <alignment horizontal="left"/>
    </xf>
    <xf numFmtId="0" fontId="23" fillId="5" borderId="4" xfId="1" applyFont="1" applyFill="1" applyBorder="1" applyAlignment="1">
      <alignment horizontal="left"/>
    </xf>
    <xf numFmtId="0" fontId="23" fillId="5" borderId="0" xfId="1" applyFont="1" applyFill="1" applyBorder="1" applyAlignment="1">
      <alignment horizontal="left"/>
    </xf>
    <xf numFmtId="0" fontId="23" fillId="5" borderId="5" xfId="1" applyFont="1" applyFill="1" applyBorder="1" applyAlignment="1">
      <alignment horizontal="left"/>
    </xf>
    <xf numFmtId="0" fontId="23" fillId="5" borderId="6" xfId="1" applyFont="1" applyFill="1" applyBorder="1" applyAlignment="1">
      <alignment horizontal="left"/>
    </xf>
    <xf numFmtId="0" fontId="23" fillId="5" borderId="7" xfId="1" applyFont="1" applyFill="1" applyBorder="1" applyAlignment="1">
      <alignment horizontal="left"/>
    </xf>
    <xf numFmtId="0" fontId="23" fillId="5" borderId="8" xfId="1" applyFont="1" applyFill="1" applyBorder="1" applyAlignment="1">
      <alignment horizontal="left"/>
    </xf>
    <xf numFmtId="0" fontId="2" fillId="5" borderId="9" xfId="0" applyFont="1" applyFill="1" applyBorder="1" applyAlignment="1">
      <alignment horizontal="center" vertical="top" wrapText="1"/>
    </xf>
    <xf numFmtId="0" fontId="2" fillId="5" borderId="10" xfId="0" applyFont="1" applyFill="1" applyBorder="1" applyAlignment="1">
      <alignment horizontal="center" vertical="top" wrapText="1"/>
    </xf>
    <xf numFmtId="0" fontId="2" fillId="5" borderId="11" xfId="0" applyFont="1" applyFill="1" applyBorder="1" applyAlignment="1">
      <alignment horizontal="center" vertical="top" wrapText="1"/>
    </xf>
  </cellXfs>
  <cellStyles count="14">
    <cellStyle name="Hyperlink" xfId="1" builtinId="8"/>
    <cellStyle name="Hyperlink 2" xfId="2" xr:uid="{65F633E4-1CD4-4E0F-B323-3B8975C22A9A}"/>
    <cellStyle name="Normal" xfId="0" builtinId="0"/>
    <cellStyle name="Normal 2" xfId="3" xr:uid="{6F114C74-24A0-42F7-81DC-5C5173A0D4A4}"/>
    <cellStyle name="Normal 3" xfId="13" xr:uid="{9F3D1595-5FA4-40D9-A7C2-58F2A32968A7}"/>
    <cellStyle name="Normal_Level1 DM" xfId="11" xr:uid="{5AB24D43-05A5-42BF-8FA2-D4913A824F05}"/>
    <cellStyle name="Normal_Sheet1" xfId="12" xr:uid="{FD607AF4-1F07-42E1-BF5F-E626FB81223E}"/>
    <cellStyle name="Normal_Sheet10" xfId="8" xr:uid="{B0983B60-954E-43E2-A48D-1EC6C0477645}"/>
    <cellStyle name="Normal_Sheet13" xfId="9" xr:uid="{8D0A17CB-865A-4DA4-B9AC-9A580D6CC683}"/>
    <cellStyle name="Normal_Sheet15" xfId="10" xr:uid="{171B0FF3-7856-4CAD-BD25-4FA59DB83FC7}"/>
    <cellStyle name="Normal_Sheet6" xfId="4" xr:uid="{FB6610FC-712E-4D19-A75A-6FB124AC2F60}"/>
    <cellStyle name="Normal_Sheet7" xfId="5" xr:uid="{806F5CFA-F3CD-422D-99A7-AFD9166B239A}"/>
    <cellStyle name="Normal_Sheet8" xfId="6" xr:uid="{2D398A59-A621-4E97-97A4-0350B2E1A5CD}"/>
    <cellStyle name="Normal_Sheet9" xfId="7" xr:uid="{10DDF1BC-3440-44F4-887E-F170861774EE}"/>
  </cellStyles>
  <dxfs count="168"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solid">
          <fgColor indexed="0"/>
          <bgColor rgb="FFFFFF00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dd\-mmm\-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0"/>
          <bgColor theme="4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dd\-mmm\-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0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dd\-mmm\-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6" formatCode="&quot;$&quot;#,##0.00;\(&quot;$&quot;#,##0.00\)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0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0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dd\-mmm\-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bottom" textRotation="0" wrapText="1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0"/>
          <bgColor theme="4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dd\-mmm\-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0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alignment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vertical="bottom" textRotation="0" wrapText="0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0"/>
          <bgColor theme="4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dd\-mmm\-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5" formatCode="h:mm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dd\-mmm\-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0"/>
          <bgColor theme="4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dd\-mmm\-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25" formatCode="h:mm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65" formatCode="dd\-mmm\-yy"/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fill>
        <patternFill patternType="solid">
          <fgColor indexed="0"/>
          <bgColor theme="4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alignment horizontal="general" textRotation="0" wrapText="1" indent="0" justifyLastLine="0" shrinkToFit="0" readingOrder="0"/>
    </dxf>
    <dxf>
      <border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 patternType="none">
          <bgColor auto="1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none"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20" formatCode="dd/mmm/yy"/>
      <fill>
        <patternFill patternType="none">
          <bgColor auto="1"/>
        </patternFill>
      </fill>
      <alignment horizontal="general" vertical="bottom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ill>
        <patternFill patternType="none"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none"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fill>
        <patternFill patternType="none">
          <bgColor auto="1"/>
        </patternFill>
      </fill>
      <alignment horizontal="general" vertical="bottom" textRotation="0" wrapText="1" indent="0" justifyLastLine="0" shrinkToFit="0" readingOrder="0"/>
    </dxf>
    <dxf>
      <border outline="0">
        <bottom style="thin">
          <color rgb="FF000000"/>
        </bottom>
      </border>
    </dxf>
    <dxf>
      <font>
        <b/>
        <i val="0"/>
        <strike val="0"/>
        <condense val="0"/>
        <extend val="0"/>
        <outline val="0"/>
        <shadow val="0"/>
        <u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[Case_Study_1_Call_Center_Analysis.xlsx]Agent Busy PTs!PivotTable4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>
                <a:solidFill>
                  <a:schemeClr val="tx1"/>
                </a:solidFill>
              </a:rPr>
              <a:t>Pivot Chart for Busyness Calculation by Year/Month for Week</a:t>
            </a:r>
            <a:r>
              <a:rPr lang="en-CA" b="1" baseline="0">
                <a:solidFill>
                  <a:schemeClr val="tx1"/>
                </a:solidFill>
              </a:rPr>
              <a:t> 2</a:t>
            </a:r>
            <a:endParaRPr lang="en-CA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'Agent Busy PTs'!$C$16</c:f>
              <c:strCache>
                <c:ptCount val="1"/>
                <c:pt idx="0">
                  <c:v>Count of Busy-ness Secs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'Agent Busy PTs'!$B$17:$B$34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PTs'!$C$17:$C$34</c:f>
              <c:numCache>
                <c:formatCode>General</c:formatCode>
                <c:ptCount val="15"/>
                <c:pt idx="0">
                  <c:v>8</c:v>
                </c:pt>
                <c:pt idx="1">
                  <c:v>8</c:v>
                </c:pt>
                <c:pt idx="2">
                  <c:v>10</c:v>
                </c:pt>
                <c:pt idx="3">
                  <c:v>8</c:v>
                </c:pt>
                <c:pt idx="4">
                  <c:v>10</c:v>
                </c:pt>
                <c:pt idx="5">
                  <c:v>8</c:v>
                </c:pt>
                <c:pt idx="6">
                  <c:v>8</c:v>
                </c:pt>
                <c:pt idx="7">
                  <c:v>10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  <c:pt idx="12">
                  <c:v>8</c:v>
                </c:pt>
                <c:pt idx="13">
                  <c:v>10</c:v>
                </c:pt>
                <c:pt idx="14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A-4B62-B766-96A4F83EC4CA}"/>
            </c:ext>
          </c:extLst>
        </c:ser>
        <c:ser>
          <c:idx val="1"/>
          <c:order val="1"/>
          <c:tx>
            <c:strRef>
              <c:f>'Agent Busy PTs'!$D$16</c:f>
              <c:strCache>
                <c:ptCount val="1"/>
                <c:pt idx="0">
                  <c:v>Min of Busy-ness Secs2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'Agent Busy PTs'!$B$17:$B$34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PTs'!$D$17:$D$34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624</c:v>
                </c:pt>
                <c:pt idx="4">
                  <c:v>374</c:v>
                </c:pt>
                <c:pt idx="5">
                  <c:v>204</c:v>
                </c:pt>
                <c:pt idx="6">
                  <c:v>350</c:v>
                </c:pt>
                <c:pt idx="7">
                  <c:v>299</c:v>
                </c:pt>
                <c:pt idx="8">
                  <c:v>872</c:v>
                </c:pt>
                <c:pt idx="9">
                  <c:v>672</c:v>
                </c:pt>
                <c:pt idx="10">
                  <c:v>621</c:v>
                </c:pt>
                <c:pt idx="11">
                  <c:v>631</c:v>
                </c:pt>
                <c:pt idx="12">
                  <c:v>731</c:v>
                </c:pt>
                <c:pt idx="13">
                  <c:v>612</c:v>
                </c:pt>
                <c:pt idx="14">
                  <c:v>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FA-4B62-B766-96A4F83EC4CA}"/>
            </c:ext>
          </c:extLst>
        </c:ser>
        <c:ser>
          <c:idx val="2"/>
          <c:order val="2"/>
          <c:tx>
            <c:strRef>
              <c:f>'Agent Busy PTs'!$E$16</c:f>
              <c:strCache>
                <c:ptCount val="1"/>
                <c:pt idx="0">
                  <c:v>Max of Busy-ness Secs4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'Agent Busy PTs'!$B$17:$B$34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PTs'!$E$17:$E$34</c:f>
              <c:numCache>
                <c:formatCode>General</c:formatCode>
                <c:ptCount val="15"/>
                <c:pt idx="0">
                  <c:v>0</c:v>
                </c:pt>
                <c:pt idx="1">
                  <c:v>221</c:v>
                </c:pt>
                <c:pt idx="2">
                  <c:v>430</c:v>
                </c:pt>
                <c:pt idx="3">
                  <c:v>1047</c:v>
                </c:pt>
                <c:pt idx="4">
                  <c:v>1146</c:v>
                </c:pt>
                <c:pt idx="5">
                  <c:v>1033</c:v>
                </c:pt>
                <c:pt idx="6">
                  <c:v>882</c:v>
                </c:pt>
                <c:pt idx="7">
                  <c:v>1015</c:v>
                </c:pt>
                <c:pt idx="8">
                  <c:v>1519</c:v>
                </c:pt>
                <c:pt idx="9">
                  <c:v>1499</c:v>
                </c:pt>
                <c:pt idx="10">
                  <c:v>1216</c:v>
                </c:pt>
                <c:pt idx="11">
                  <c:v>1076</c:v>
                </c:pt>
                <c:pt idx="12">
                  <c:v>1182</c:v>
                </c:pt>
                <c:pt idx="13">
                  <c:v>1286</c:v>
                </c:pt>
                <c:pt idx="14">
                  <c:v>1845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FA-4B62-B766-96A4F83EC4CA}"/>
            </c:ext>
          </c:extLst>
        </c:ser>
        <c:ser>
          <c:idx val="3"/>
          <c:order val="3"/>
          <c:tx>
            <c:strRef>
              <c:f>'Agent Busy PTs'!$F$16</c:f>
              <c:strCache>
                <c:ptCount val="1"/>
                <c:pt idx="0">
                  <c:v>Average of Busy-ness Secs3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'Agent Busy PTs'!$B$17:$B$34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PTs'!$F$17:$F$34</c:f>
              <c:numCache>
                <c:formatCode>General</c:formatCode>
                <c:ptCount val="15"/>
                <c:pt idx="0">
                  <c:v>0</c:v>
                </c:pt>
                <c:pt idx="1">
                  <c:v>121.125</c:v>
                </c:pt>
                <c:pt idx="2">
                  <c:v>221.2</c:v>
                </c:pt>
                <c:pt idx="3">
                  <c:v>851.5</c:v>
                </c:pt>
                <c:pt idx="4">
                  <c:v>772.2</c:v>
                </c:pt>
                <c:pt idx="5">
                  <c:v>589.625</c:v>
                </c:pt>
                <c:pt idx="6">
                  <c:v>575.5</c:v>
                </c:pt>
                <c:pt idx="7">
                  <c:v>733.6</c:v>
                </c:pt>
                <c:pt idx="8">
                  <c:v>1130.375</c:v>
                </c:pt>
                <c:pt idx="9">
                  <c:v>1110.125</c:v>
                </c:pt>
                <c:pt idx="10">
                  <c:v>868.625</c:v>
                </c:pt>
                <c:pt idx="11">
                  <c:v>874.5</c:v>
                </c:pt>
                <c:pt idx="12">
                  <c:v>939.375</c:v>
                </c:pt>
                <c:pt idx="13">
                  <c:v>977.6</c:v>
                </c:pt>
                <c:pt idx="14">
                  <c:v>1343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FA-4B62-B766-96A4F83EC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9335488"/>
        <c:axId val="659333328"/>
      </c:barChart>
      <c:catAx>
        <c:axId val="659335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33328"/>
        <c:crosses val="autoZero"/>
        <c:auto val="1"/>
        <c:lblAlgn val="ctr"/>
        <c:lblOffset val="100"/>
        <c:noMultiLvlLbl val="0"/>
      </c:catAx>
      <c:valAx>
        <c:axId val="65933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9335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[Case_Study_1_Call_Center_Analysis.xlsx]Agent Busy PTs!PivotTable5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kern="1200" spc="0" baseline="0">
                <a:solidFill>
                  <a:schemeClr val="tx1"/>
                </a:solidFill>
              </a:rPr>
              <a:t>Pivot Chart for Busyness Calculation by Year/Month for Week 3 and 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'Agent Busy PTs'!$J$16</c:f>
              <c:strCache>
                <c:ptCount val="1"/>
                <c:pt idx="0">
                  <c:v>Count of Busy-ness Secs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'Agent Busy PTs'!$I$17:$I$34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PTs'!$J$17:$J$34</c:f>
              <c:numCache>
                <c:formatCode>General</c:formatCode>
                <c:ptCount val="15"/>
                <c:pt idx="0">
                  <c:v>18</c:v>
                </c:pt>
                <c:pt idx="1">
                  <c:v>16</c:v>
                </c:pt>
                <c:pt idx="2">
                  <c:v>20</c:v>
                </c:pt>
                <c:pt idx="3">
                  <c:v>16</c:v>
                </c:pt>
                <c:pt idx="4">
                  <c:v>16</c:v>
                </c:pt>
                <c:pt idx="5">
                  <c:v>20</c:v>
                </c:pt>
                <c:pt idx="6">
                  <c:v>16</c:v>
                </c:pt>
                <c:pt idx="7">
                  <c:v>18</c:v>
                </c:pt>
                <c:pt idx="8">
                  <c:v>16</c:v>
                </c:pt>
                <c:pt idx="9">
                  <c:v>18</c:v>
                </c:pt>
                <c:pt idx="10">
                  <c:v>16</c:v>
                </c:pt>
                <c:pt idx="11">
                  <c:v>20</c:v>
                </c:pt>
                <c:pt idx="12">
                  <c:v>16</c:v>
                </c:pt>
                <c:pt idx="13">
                  <c:v>16</c:v>
                </c:pt>
                <c:pt idx="14">
                  <c:v>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2-43C6-81B6-90BDBB0402A6}"/>
            </c:ext>
          </c:extLst>
        </c:ser>
        <c:ser>
          <c:idx val="1"/>
          <c:order val="1"/>
          <c:tx>
            <c:strRef>
              <c:f>'Agent Busy PTs'!$K$16</c:f>
              <c:strCache>
                <c:ptCount val="1"/>
                <c:pt idx="0">
                  <c:v>Min of Busy-ness Secs2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'Agent Busy PTs'!$I$17:$I$34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PTs'!$K$17:$K$34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465</c:v>
                </c:pt>
                <c:pt idx="4">
                  <c:v>437</c:v>
                </c:pt>
                <c:pt idx="5">
                  <c:v>322</c:v>
                </c:pt>
                <c:pt idx="6">
                  <c:v>401</c:v>
                </c:pt>
                <c:pt idx="7">
                  <c:v>349</c:v>
                </c:pt>
                <c:pt idx="8">
                  <c:v>730</c:v>
                </c:pt>
                <c:pt idx="9">
                  <c:v>707</c:v>
                </c:pt>
                <c:pt idx="10">
                  <c:v>729</c:v>
                </c:pt>
                <c:pt idx="11">
                  <c:v>617</c:v>
                </c:pt>
                <c:pt idx="12">
                  <c:v>679</c:v>
                </c:pt>
                <c:pt idx="13">
                  <c:v>689</c:v>
                </c:pt>
                <c:pt idx="14">
                  <c:v>1002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22-43C6-81B6-90BDBB0402A6}"/>
            </c:ext>
          </c:extLst>
        </c:ser>
        <c:ser>
          <c:idx val="2"/>
          <c:order val="2"/>
          <c:tx>
            <c:strRef>
              <c:f>'Agent Busy PTs'!$L$16</c:f>
              <c:strCache>
                <c:ptCount val="1"/>
                <c:pt idx="0">
                  <c:v>Max of Busy-ness Secs4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'Agent Busy PTs'!$I$17:$I$34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PTs'!$L$17:$L$34</c:f>
              <c:numCache>
                <c:formatCode>General</c:formatCode>
                <c:ptCount val="15"/>
                <c:pt idx="0">
                  <c:v>0</c:v>
                </c:pt>
                <c:pt idx="1">
                  <c:v>300</c:v>
                </c:pt>
                <c:pt idx="2">
                  <c:v>482</c:v>
                </c:pt>
                <c:pt idx="3">
                  <c:v>1161</c:v>
                </c:pt>
                <c:pt idx="4">
                  <c:v>1100</c:v>
                </c:pt>
                <c:pt idx="5">
                  <c:v>874</c:v>
                </c:pt>
                <c:pt idx="6">
                  <c:v>1018</c:v>
                </c:pt>
                <c:pt idx="7">
                  <c:v>1113</c:v>
                </c:pt>
                <c:pt idx="8">
                  <c:v>1351</c:v>
                </c:pt>
                <c:pt idx="9">
                  <c:v>1402</c:v>
                </c:pt>
                <c:pt idx="10">
                  <c:v>1368</c:v>
                </c:pt>
                <c:pt idx="11">
                  <c:v>1362</c:v>
                </c:pt>
                <c:pt idx="12">
                  <c:v>1232</c:v>
                </c:pt>
                <c:pt idx="13">
                  <c:v>1273</c:v>
                </c:pt>
                <c:pt idx="14">
                  <c:v>1868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22-43C6-81B6-90BDBB0402A6}"/>
            </c:ext>
          </c:extLst>
        </c:ser>
        <c:ser>
          <c:idx val="3"/>
          <c:order val="3"/>
          <c:tx>
            <c:strRef>
              <c:f>'Agent Busy PTs'!$M$16</c:f>
              <c:strCache>
                <c:ptCount val="1"/>
                <c:pt idx="0">
                  <c:v>Average of Busy-ness Secs3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'Agent Busy PTs'!$I$17:$I$34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PTs'!$M$17:$M$34</c:f>
              <c:numCache>
                <c:formatCode>General</c:formatCode>
                <c:ptCount val="15"/>
                <c:pt idx="0">
                  <c:v>0</c:v>
                </c:pt>
                <c:pt idx="1">
                  <c:v>122.875</c:v>
                </c:pt>
                <c:pt idx="2">
                  <c:v>162.35</c:v>
                </c:pt>
                <c:pt idx="3">
                  <c:v>774.6875</c:v>
                </c:pt>
                <c:pt idx="4">
                  <c:v>773</c:v>
                </c:pt>
                <c:pt idx="5">
                  <c:v>565.79999999999995</c:v>
                </c:pt>
                <c:pt idx="6">
                  <c:v>677.5</c:v>
                </c:pt>
                <c:pt idx="7">
                  <c:v>649.66666666666663</c:v>
                </c:pt>
                <c:pt idx="8">
                  <c:v>1026.625</c:v>
                </c:pt>
                <c:pt idx="9">
                  <c:v>1049.7222222222222</c:v>
                </c:pt>
                <c:pt idx="10">
                  <c:v>1043.1875</c:v>
                </c:pt>
                <c:pt idx="11">
                  <c:v>910.8</c:v>
                </c:pt>
                <c:pt idx="12">
                  <c:v>991.6875</c:v>
                </c:pt>
                <c:pt idx="13">
                  <c:v>1042</c:v>
                </c:pt>
                <c:pt idx="14">
                  <c:v>1331.45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022-43C6-81B6-90BDBB0402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1364720"/>
        <c:axId val="651364360"/>
      </c:lineChart>
      <c:catAx>
        <c:axId val="651364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64360"/>
        <c:crosses val="autoZero"/>
        <c:auto val="1"/>
        <c:lblAlgn val="ctr"/>
        <c:lblOffset val="100"/>
        <c:noMultiLvlLbl val="0"/>
      </c:catAx>
      <c:valAx>
        <c:axId val="651364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364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[Case_Study_1_Call_Center_Analysis.xlsx]Agent Busy PTs!PivotTable6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kern="1200" spc="0" baseline="0">
                <a:solidFill>
                  <a:schemeClr val="tx1"/>
                </a:solidFill>
              </a:rPr>
              <a:t>Pivot Chart for Busyness Calculation by Year/Month for Week 5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'Agent Busy PTs'!$Q$16</c:f>
              <c:strCache>
                <c:ptCount val="1"/>
                <c:pt idx="0">
                  <c:v>Count of Busy-ness Secs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'Agent Busy PTs'!$P$17:$P$34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PTs'!$Q$17:$Q$34</c:f>
              <c:numCache>
                <c:formatCode>General</c:formatCode>
                <c:ptCount val="15"/>
                <c:pt idx="0">
                  <c:v>10</c:v>
                </c:pt>
                <c:pt idx="1">
                  <c:v>8</c:v>
                </c:pt>
                <c:pt idx="2">
                  <c:v>8</c:v>
                </c:pt>
                <c:pt idx="3">
                  <c:v>10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8</c:v>
                </c:pt>
                <c:pt idx="14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EA-42CB-ACCA-31EE974DA95D}"/>
            </c:ext>
          </c:extLst>
        </c:ser>
        <c:ser>
          <c:idx val="1"/>
          <c:order val="1"/>
          <c:tx>
            <c:strRef>
              <c:f>'Agent Busy PTs'!$R$16</c:f>
              <c:strCache>
                <c:ptCount val="1"/>
                <c:pt idx="0">
                  <c:v>Min of Busy-ness Secs2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'Agent Busy PTs'!$P$17:$P$34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PTs'!$R$17:$R$34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593</c:v>
                </c:pt>
                <c:pt idx="4">
                  <c:v>484</c:v>
                </c:pt>
                <c:pt idx="5">
                  <c:v>336</c:v>
                </c:pt>
                <c:pt idx="6">
                  <c:v>300</c:v>
                </c:pt>
                <c:pt idx="7">
                  <c:v>338</c:v>
                </c:pt>
                <c:pt idx="8">
                  <c:v>979</c:v>
                </c:pt>
                <c:pt idx="9">
                  <c:v>638</c:v>
                </c:pt>
                <c:pt idx="10">
                  <c:v>626</c:v>
                </c:pt>
                <c:pt idx="11">
                  <c:v>686</c:v>
                </c:pt>
                <c:pt idx="12">
                  <c:v>639</c:v>
                </c:pt>
                <c:pt idx="13">
                  <c:v>503</c:v>
                </c:pt>
                <c:pt idx="14">
                  <c:v>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EA-42CB-ACCA-31EE974DA95D}"/>
            </c:ext>
          </c:extLst>
        </c:ser>
        <c:ser>
          <c:idx val="2"/>
          <c:order val="2"/>
          <c:tx>
            <c:strRef>
              <c:f>'Agent Busy PTs'!$S$16</c:f>
              <c:strCache>
                <c:ptCount val="1"/>
                <c:pt idx="0">
                  <c:v>Max of Busy-ness Secs4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'Agent Busy PTs'!$P$17:$P$34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PTs'!$S$17:$S$34</c:f>
              <c:numCache>
                <c:formatCode>General</c:formatCode>
                <c:ptCount val="15"/>
                <c:pt idx="0">
                  <c:v>0</c:v>
                </c:pt>
                <c:pt idx="1">
                  <c:v>291</c:v>
                </c:pt>
                <c:pt idx="2">
                  <c:v>436</c:v>
                </c:pt>
                <c:pt idx="3">
                  <c:v>1186</c:v>
                </c:pt>
                <c:pt idx="4">
                  <c:v>1266</c:v>
                </c:pt>
                <c:pt idx="5">
                  <c:v>833</c:v>
                </c:pt>
                <c:pt idx="6">
                  <c:v>1018</c:v>
                </c:pt>
                <c:pt idx="7">
                  <c:v>763</c:v>
                </c:pt>
                <c:pt idx="8">
                  <c:v>1493</c:v>
                </c:pt>
                <c:pt idx="9">
                  <c:v>1690</c:v>
                </c:pt>
                <c:pt idx="10">
                  <c:v>1225</c:v>
                </c:pt>
                <c:pt idx="11">
                  <c:v>1295</c:v>
                </c:pt>
                <c:pt idx="12">
                  <c:v>1579</c:v>
                </c:pt>
                <c:pt idx="13">
                  <c:v>1393</c:v>
                </c:pt>
                <c:pt idx="14">
                  <c:v>1670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EA-42CB-ACCA-31EE974DA95D}"/>
            </c:ext>
          </c:extLst>
        </c:ser>
        <c:ser>
          <c:idx val="3"/>
          <c:order val="3"/>
          <c:tx>
            <c:strRef>
              <c:f>'Agent Busy PTs'!$T$16</c:f>
              <c:strCache>
                <c:ptCount val="1"/>
                <c:pt idx="0">
                  <c:v>Average of Busy-ness Secs3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'Agent Busy PTs'!$P$17:$P$34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PTs'!$T$17:$T$34</c:f>
              <c:numCache>
                <c:formatCode>General</c:formatCode>
                <c:ptCount val="15"/>
                <c:pt idx="0">
                  <c:v>0</c:v>
                </c:pt>
                <c:pt idx="1">
                  <c:v>141.375</c:v>
                </c:pt>
                <c:pt idx="2">
                  <c:v>273</c:v>
                </c:pt>
                <c:pt idx="3">
                  <c:v>768.9</c:v>
                </c:pt>
                <c:pt idx="4">
                  <c:v>875.5</c:v>
                </c:pt>
                <c:pt idx="5">
                  <c:v>610</c:v>
                </c:pt>
                <c:pt idx="6">
                  <c:v>640.6</c:v>
                </c:pt>
                <c:pt idx="7">
                  <c:v>602.75</c:v>
                </c:pt>
                <c:pt idx="8">
                  <c:v>1185.375</c:v>
                </c:pt>
                <c:pt idx="9">
                  <c:v>1088.0999999999999</c:v>
                </c:pt>
                <c:pt idx="10">
                  <c:v>880.625</c:v>
                </c:pt>
                <c:pt idx="11">
                  <c:v>871.5</c:v>
                </c:pt>
                <c:pt idx="12">
                  <c:v>998.5</c:v>
                </c:pt>
                <c:pt idx="13">
                  <c:v>1088.125</c:v>
                </c:pt>
                <c:pt idx="14">
                  <c:v>1277.8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EA-42CB-ACCA-31EE974DA9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6906616"/>
        <c:axId val="796908776"/>
      </c:barChart>
      <c:catAx>
        <c:axId val="796906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908776"/>
        <c:crosses val="autoZero"/>
        <c:auto val="1"/>
        <c:lblAlgn val="ctr"/>
        <c:lblOffset val="100"/>
        <c:noMultiLvlLbl val="0"/>
      </c:catAx>
      <c:valAx>
        <c:axId val="79690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906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[Case_Study_1_Call_Center_Analysis.xlsx]Agent Busy PTs!PivotTable7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1" i="0" u="none" strike="noStrike" kern="1200" spc="0" baseline="0">
                <a:solidFill>
                  <a:schemeClr val="tx1"/>
                </a:solidFill>
              </a:rPr>
              <a:t>Pivot Chart for Busyness Calculation by Year/Month for Week 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'Agent Busy PTs'!$X$16</c:f>
              <c:strCache>
                <c:ptCount val="1"/>
                <c:pt idx="0">
                  <c:v>Count of Busy-ness Secs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'Agent Busy PTs'!$W$17:$W$34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PTs'!$X$17:$X$34</c:f>
              <c:numCache>
                <c:formatCode>General</c:formatCode>
                <c:ptCount val="15"/>
                <c:pt idx="0">
                  <c:v>8</c:v>
                </c:pt>
                <c:pt idx="1">
                  <c:v>10</c:v>
                </c:pt>
                <c:pt idx="2">
                  <c:v>8</c:v>
                </c:pt>
                <c:pt idx="3">
                  <c:v>10</c:v>
                </c:pt>
                <c:pt idx="4">
                  <c:v>8</c:v>
                </c:pt>
                <c:pt idx="5">
                  <c:v>8</c:v>
                </c:pt>
                <c:pt idx="6">
                  <c:v>10</c:v>
                </c:pt>
                <c:pt idx="7">
                  <c:v>8</c:v>
                </c:pt>
                <c:pt idx="8">
                  <c:v>8</c:v>
                </c:pt>
                <c:pt idx="9">
                  <c:v>10</c:v>
                </c:pt>
                <c:pt idx="10">
                  <c:v>8</c:v>
                </c:pt>
                <c:pt idx="11">
                  <c:v>8</c:v>
                </c:pt>
                <c:pt idx="12">
                  <c:v>10</c:v>
                </c:pt>
                <c:pt idx="13">
                  <c:v>8</c:v>
                </c:pt>
                <c:pt idx="14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49-4FF8-B8B1-4F2113981076}"/>
            </c:ext>
          </c:extLst>
        </c:ser>
        <c:ser>
          <c:idx val="1"/>
          <c:order val="1"/>
          <c:tx>
            <c:strRef>
              <c:f>'Agent Busy PTs'!$Y$16</c:f>
              <c:strCache>
                <c:ptCount val="1"/>
                <c:pt idx="0">
                  <c:v>Min of Busy-ness Secs2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'Agent Busy PTs'!$W$17:$W$34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PTs'!$Y$17:$Y$34</c:f>
              <c:numCache>
                <c:formatCode>General</c:formatCode>
                <c:ptCount val="15"/>
                <c:pt idx="0">
                  <c:v>0</c:v>
                </c:pt>
                <c:pt idx="1">
                  <c:v>0</c:v>
                </c:pt>
                <c:pt idx="2">
                  <c:v>165</c:v>
                </c:pt>
                <c:pt idx="3">
                  <c:v>557</c:v>
                </c:pt>
                <c:pt idx="4">
                  <c:v>714</c:v>
                </c:pt>
                <c:pt idx="5">
                  <c:v>376</c:v>
                </c:pt>
                <c:pt idx="6">
                  <c:v>394</c:v>
                </c:pt>
                <c:pt idx="7">
                  <c:v>412</c:v>
                </c:pt>
                <c:pt idx="8">
                  <c:v>852</c:v>
                </c:pt>
                <c:pt idx="9">
                  <c:v>687</c:v>
                </c:pt>
                <c:pt idx="10">
                  <c:v>631</c:v>
                </c:pt>
                <c:pt idx="11">
                  <c:v>617</c:v>
                </c:pt>
                <c:pt idx="12">
                  <c:v>645</c:v>
                </c:pt>
                <c:pt idx="13">
                  <c:v>674</c:v>
                </c:pt>
                <c:pt idx="14">
                  <c:v>1242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49-4FF8-B8B1-4F2113981076}"/>
            </c:ext>
          </c:extLst>
        </c:ser>
        <c:ser>
          <c:idx val="2"/>
          <c:order val="2"/>
          <c:tx>
            <c:strRef>
              <c:f>'Agent Busy PTs'!$Z$16</c:f>
              <c:strCache>
                <c:ptCount val="1"/>
                <c:pt idx="0">
                  <c:v>Max of Busy-ness Secs4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'Agent Busy PTs'!$W$17:$W$34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PTs'!$Z$17:$Z$34</c:f>
              <c:numCache>
                <c:formatCode>General</c:formatCode>
                <c:ptCount val="15"/>
                <c:pt idx="0">
                  <c:v>0</c:v>
                </c:pt>
                <c:pt idx="1">
                  <c:v>460</c:v>
                </c:pt>
                <c:pt idx="2">
                  <c:v>436</c:v>
                </c:pt>
                <c:pt idx="3">
                  <c:v>1264</c:v>
                </c:pt>
                <c:pt idx="4">
                  <c:v>1244</c:v>
                </c:pt>
                <c:pt idx="5">
                  <c:v>758</c:v>
                </c:pt>
                <c:pt idx="6">
                  <c:v>886</c:v>
                </c:pt>
                <c:pt idx="7">
                  <c:v>921</c:v>
                </c:pt>
                <c:pt idx="8">
                  <c:v>1392</c:v>
                </c:pt>
                <c:pt idx="9">
                  <c:v>1769</c:v>
                </c:pt>
                <c:pt idx="10">
                  <c:v>1105</c:v>
                </c:pt>
                <c:pt idx="11">
                  <c:v>1148</c:v>
                </c:pt>
                <c:pt idx="12">
                  <c:v>1356</c:v>
                </c:pt>
                <c:pt idx="13">
                  <c:v>1425</c:v>
                </c:pt>
                <c:pt idx="14">
                  <c:v>1640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F49-4FF8-B8B1-4F2113981076}"/>
            </c:ext>
          </c:extLst>
        </c:ser>
        <c:ser>
          <c:idx val="3"/>
          <c:order val="3"/>
          <c:tx>
            <c:strRef>
              <c:f>'Agent Busy PTs'!$AA$16</c:f>
              <c:strCache>
                <c:ptCount val="1"/>
                <c:pt idx="0">
                  <c:v>Average of Busy-ness Secs3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'Agent Busy PTs'!$W$17:$W$34</c:f>
              <c:multiLvlStrCache>
                <c:ptCount val="15"/>
                <c:lvl>
                  <c:pt idx="0">
                    <c:v>6</c:v>
                  </c:pt>
                  <c:pt idx="1">
                    <c:v>7</c:v>
                  </c:pt>
                  <c:pt idx="2">
                    <c:v>8</c:v>
                  </c:pt>
                  <c:pt idx="3">
                    <c:v>9</c:v>
                  </c:pt>
                  <c:pt idx="4">
                    <c:v>10</c:v>
                  </c:pt>
                  <c:pt idx="5">
                    <c:v>11</c:v>
                  </c:pt>
                  <c:pt idx="6">
                    <c:v>12</c:v>
                  </c:pt>
                  <c:pt idx="7">
                    <c:v>1</c:v>
                  </c:pt>
                  <c:pt idx="8">
                    <c:v>2</c:v>
                  </c:pt>
                  <c:pt idx="9">
                    <c:v>3</c:v>
                  </c:pt>
                  <c:pt idx="10">
                    <c:v>4</c:v>
                  </c:pt>
                  <c:pt idx="11">
                    <c:v>5</c:v>
                  </c:pt>
                  <c:pt idx="12">
                    <c:v>6</c:v>
                  </c:pt>
                  <c:pt idx="13">
                    <c:v>7</c:v>
                  </c:pt>
                  <c:pt idx="14">
                    <c:v>8</c:v>
                  </c:pt>
                </c:lvl>
                <c:lvl>
                  <c:pt idx="0">
                    <c:v>2022</c:v>
                  </c:pt>
                  <c:pt idx="7">
                    <c:v>2023</c:v>
                  </c:pt>
                </c:lvl>
              </c:multiLvlStrCache>
            </c:multiLvlStrRef>
          </c:cat>
          <c:val>
            <c:numRef>
              <c:f>'Agent Busy PTs'!$AA$17:$AA$34</c:f>
              <c:numCache>
                <c:formatCode>General</c:formatCode>
                <c:ptCount val="15"/>
                <c:pt idx="0">
                  <c:v>0</c:v>
                </c:pt>
                <c:pt idx="1">
                  <c:v>133.69999999999999</c:v>
                </c:pt>
                <c:pt idx="2">
                  <c:v>248.875</c:v>
                </c:pt>
                <c:pt idx="3">
                  <c:v>797.4</c:v>
                </c:pt>
                <c:pt idx="4">
                  <c:v>948.5</c:v>
                </c:pt>
                <c:pt idx="5">
                  <c:v>585.625</c:v>
                </c:pt>
                <c:pt idx="6">
                  <c:v>646.79999999999995</c:v>
                </c:pt>
                <c:pt idx="7">
                  <c:v>634.5</c:v>
                </c:pt>
                <c:pt idx="8">
                  <c:v>1107.25</c:v>
                </c:pt>
                <c:pt idx="9">
                  <c:v>1065.3</c:v>
                </c:pt>
                <c:pt idx="10">
                  <c:v>978.125</c:v>
                </c:pt>
                <c:pt idx="11">
                  <c:v>869.5</c:v>
                </c:pt>
                <c:pt idx="12">
                  <c:v>960.2</c:v>
                </c:pt>
                <c:pt idx="13">
                  <c:v>1046.5</c:v>
                </c:pt>
                <c:pt idx="14">
                  <c:v>1451.375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F49-4FF8-B8B1-4F21139810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6161568"/>
        <c:axId val="846164088"/>
      </c:lineChart>
      <c:catAx>
        <c:axId val="846161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164088"/>
        <c:crosses val="autoZero"/>
        <c:auto val="1"/>
        <c:lblAlgn val="ctr"/>
        <c:lblOffset val="100"/>
        <c:noMultiLvlLbl val="0"/>
      </c:catAx>
      <c:valAx>
        <c:axId val="84616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161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457200</xdr:colOff>
      <xdr:row>2</xdr:row>
      <xdr:rowOff>22860</xdr:rowOff>
    </xdr:from>
    <xdr:to>
      <xdr:col>8</xdr:col>
      <xdr:colOff>312420</xdr:colOff>
      <xdr:row>6</xdr:row>
      <xdr:rowOff>137160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0428843C-99F6-4E3B-A6FE-EEAB94BD9CDC}"/>
            </a:ext>
          </a:extLst>
        </xdr:cNvPr>
        <xdr:cNvSpPr/>
      </xdr:nvSpPr>
      <xdr:spPr>
        <a:xfrm>
          <a:off x="8260080" y="480060"/>
          <a:ext cx="2293620" cy="982980"/>
        </a:xfrm>
        <a:prstGeom prst="wedgeRectCallout">
          <a:avLst>
            <a:gd name="adj1" fmla="val -104390"/>
            <a:gd name="adj2" fmla="val -79589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chemeClr val="tx1"/>
              </a:solidFill>
            </a:rPr>
            <a:t>Make sure to read the comments that are in various places in these Master work book</a:t>
          </a:r>
          <a:r>
            <a:rPr lang="en-US" sz="1100" baseline="0">
              <a:solidFill>
                <a:schemeClr val="tx1"/>
              </a:solidFill>
            </a:rPr>
            <a:t>. Just point to the cell with the red marker on it.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7470</xdr:colOff>
      <xdr:row>37</xdr:row>
      <xdr:rowOff>14942</xdr:rowOff>
    </xdr:from>
    <xdr:to>
      <xdr:col>6</xdr:col>
      <xdr:colOff>0</xdr:colOff>
      <xdr:row>55</xdr:row>
      <xdr:rowOff>164354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94C33C-5138-4FDC-83CA-0F6225D61E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37</xdr:row>
      <xdr:rowOff>7471</xdr:rowOff>
    </xdr:from>
    <xdr:to>
      <xdr:col>13</xdr:col>
      <xdr:colOff>0</xdr:colOff>
      <xdr:row>56</xdr:row>
      <xdr:rowOff>7471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566D9D6-B8EB-4928-8677-5F0C6E2D6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1210235</xdr:colOff>
      <xdr:row>36</xdr:row>
      <xdr:rowOff>179293</xdr:rowOff>
    </xdr:from>
    <xdr:to>
      <xdr:col>20</xdr:col>
      <xdr:colOff>14940</xdr:colOff>
      <xdr:row>56</xdr:row>
      <xdr:rowOff>7470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5540C9E-43E2-430C-8901-AEBB714F71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22</xdr:col>
      <xdr:colOff>0</xdr:colOff>
      <xdr:row>36</xdr:row>
      <xdr:rowOff>179293</xdr:rowOff>
    </xdr:from>
    <xdr:to>
      <xdr:col>27</xdr:col>
      <xdr:colOff>7471</xdr:colOff>
      <xdr:row>55</xdr:row>
      <xdr:rowOff>171822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BFE440B-2E8B-4A50-8AC7-68260BD24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d.docs.live.net/f732c35ad87bbe21/Class%20Work%20-%20BA%20Level%202/Diagnostic%20Analysis/Case%20Study%201/Digital%20PBX%20Config%20Dec%204%202016%20%5eM%20Busy-ness%20Guidance.xlsx" TargetMode="External"/><Relationship Id="rId1" Type="http://schemas.openxmlformats.org/officeDocument/2006/relationships/externalLinkPath" Target="https://d.docs.live.net/f732c35ad87bbe21/Class%20Work%20-%20BA%20Level%202/Diagnostic%20Analysis/Case%20Study%201/Digital%20PBX%20Config%20Dec%204%202016%20%5eM%20Busy-ness%20Guidanc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ReadMeFirst"/>
      <sheetName val="Busy-ness Calculations"/>
      <sheetName val="Busy-ness Calculations (2)"/>
      <sheetName val="Busy-ness Calculations (3)"/>
      <sheetName val="Busy-ness Calculations (4)"/>
      <sheetName val="Stations"/>
    </sheetNames>
    <sheetDataSet>
      <sheetData sheetId="0" refreshError="1">
        <row r="2">
          <cell r="C2" t="str">
            <v>Derks Johnson</v>
          </cell>
        </row>
        <row r="5">
          <cell r="C5">
            <v>42708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ithra L" refreshedDate="45340.048154861113" createdVersion="8" refreshedVersion="8" minRefreshableVersion="3" recordCount="719" xr:uid="{974FDEE0-70F5-42D3-A364-F3EA982B66B3}">
  <cacheSource type="worksheet">
    <worksheetSource ref="B8:W727" sheet="Expert DM"/>
  </cacheSource>
  <cacheFields count="22">
    <cacheField name="NY-T-SupportID" numFmtId="0">
      <sharedItems containsSemiMixedTypes="0" containsString="0" containsNumber="1" containsInteger="1" minValue="2158" maxValue="2876"/>
    </cacheField>
    <cacheField name="ShiftDate" numFmtId="165">
      <sharedItems containsSemiMixedTypes="0" containsNonDate="0" containsDate="1" containsString="0" minDate="2022-06-01T00:00:00" maxDate="2023-09-01T00:00:00"/>
    </cacheField>
    <cacheField name="ShiftNbr" numFmtId="0">
      <sharedItems containsSemiMixedTypes="0" containsString="0" containsNumber="1" containsInteger="1" minValue="1" maxValue="2"/>
    </cacheField>
    <cacheField name="Mode64" numFmtId="0">
      <sharedItems containsSemiMixedTypes="0" containsString="0" containsNumber="1" containsInteger="1" minValue="0" maxValue="9"/>
    </cacheField>
    <cacheField name="Mode64Dur" numFmtId="0">
      <sharedItems containsSemiMixedTypes="0" containsString="0" containsNumber="1" containsInteger="1" minValue="0" maxValue="0"/>
    </cacheField>
    <cacheField name="Mode65Dur" numFmtId="0">
      <sharedItems containsSemiMixedTypes="0" containsString="0" containsNumber="1" containsInteger="1" minValue="15" maxValue="45"/>
    </cacheField>
    <cacheField name="Mode66Dur" numFmtId="0">
      <sharedItems containsSemiMixedTypes="0" containsString="0" containsNumber="1" containsInteger="1" minValue="30" maxValue="90"/>
    </cacheField>
    <cacheField name="Mode67Dur" numFmtId="0">
      <sharedItems containsSemiMixedTypes="0" containsString="0" containsNumber="1" containsInteger="1" minValue="30" maxValue="90"/>
    </cacheField>
    <cacheField name="Mode68" numFmtId="0">
      <sharedItems containsSemiMixedTypes="0" containsString="0" containsNumber="1" containsInteger="1" minValue="0" maxValue="7"/>
    </cacheField>
    <cacheField name="Mode68Dur" numFmtId="0">
      <sharedItems containsSemiMixedTypes="0" containsString="0" containsNumber="1" containsInteger="1" minValue="28" maxValue="37"/>
    </cacheField>
    <cacheField name="Mode69" numFmtId="0">
      <sharedItems containsSemiMixedTypes="0" containsString="0" containsNumber="1" containsInteger="1" minValue="0" maxValue="2"/>
    </cacheField>
    <cacheField name="Mode69Dur" numFmtId="0">
      <sharedItems containsSemiMixedTypes="0" containsString="0" containsNumber="1" containsInteger="1" minValue="15" maxValue="45"/>
    </cacheField>
    <cacheField name="Mode70" numFmtId="0">
      <sharedItems containsSemiMixedTypes="0" containsString="0" containsNumber="1" containsInteger="1" minValue="0" maxValue="2"/>
    </cacheField>
    <cacheField name="Mode70Dur" numFmtId="0">
      <sharedItems containsSemiMixedTypes="0" containsString="0" containsNumber="1" containsInteger="1" minValue="10" maxValue="30"/>
    </cacheField>
    <cacheField name="Part 1" numFmtId="0">
      <sharedItems containsSemiMixedTypes="0" containsString="0" containsNumber="1" containsInteger="1" minValue="0" maxValue="1616"/>
    </cacheField>
    <cacheField name="Part 2" numFmtId="0">
      <sharedItems containsSemiMixedTypes="0" containsString="0" containsNumber="1" containsInteger="1" minValue="0" maxValue="288"/>
    </cacheField>
    <cacheField name="Busy-ness Secs" numFmtId="0">
      <sharedItems containsSemiMixedTypes="0" containsString="0" containsNumber="1" containsInteger="1" minValue="0" maxValue="1868"/>
    </cacheField>
    <cacheField name="Busy-ness Hours" numFmtId="0">
      <sharedItems containsSemiMixedTypes="0" containsString="0" containsNumber="1" minValue="0" maxValue="0.51888888888888884"/>
    </cacheField>
    <cacheField name="Year" numFmtId="0">
      <sharedItems containsSemiMixedTypes="0" containsString="0" containsNumber="1" containsInteger="1" minValue="2022" maxValue="2023" count="2">
        <n v="2022"/>
        <n v="2023"/>
      </sharedItems>
    </cacheField>
    <cacheField name="Month" numFmtId="0">
      <sharedItems containsSemiMixedTypes="0" containsString="0" containsNumber="1" containsInteger="1" minValue="1" maxValue="12" count="12">
        <n v="6"/>
        <n v="7"/>
        <n v="8"/>
        <n v="9"/>
        <n v="10"/>
        <n v="11"/>
        <n v="12"/>
        <n v="1"/>
        <n v="2"/>
        <n v="3"/>
        <n v="4"/>
        <n v="5"/>
      </sharedItems>
    </cacheField>
    <cacheField name="Season" numFmtId="0">
      <sharedItems containsSemiMixedTypes="0" containsString="0" containsNumber="1" containsInteger="1" minValue="1" maxValue="4"/>
    </cacheField>
    <cacheField name="Weekday" numFmtId="0">
      <sharedItems containsSemiMixedTypes="0" containsString="0" containsNumber="1" containsInteger="1" minValue="2" maxValue="7" count="6">
        <n v="4"/>
        <n v="5"/>
        <n v="6"/>
        <n v="7"/>
        <n v="2"/>
        <n v="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19">
  <r>
    <n v="2158"/>
    <d v="2022-06-01T00:00:00"/>
    <n v="1"/>
    <n v="0"/>
    <n v="0"/>
    <n v="24"/>
    <n v="68"/>
    <n v="45"/>
    <n v="0"/>
    <n v="32"/>
    <n v="0"/>
    <n v="41"/>
    <n v="0"/>
    <n v="18"/>
    <n v="0"/>
    <n v="0"/>
    <n v="0"/>
    <n v="0"/>
    <x v="0"/>
    <x v="0"/>
    <n v="2"/>
    <x v="0"/>
  </r>
  <r>
    <n v="2159"/>
    <d v="2022-06-01T00:00:00"/>
    <n v="2"/>
    <n v="0"/>
    <n v="0"/>
    <n v="42"/>
    <n v="87"/>
    <n v="39"/>
    <n v="0"/>
    <n v="33"/>
    <n v="0"/>
    <n v="22"/>
    <n v="0"/>
    <n v="29"/>
    <n v="0"/>
    <n v="0"/>
    <n v="0"/>
    <n v="0"/>
    <x v="0"/>
    <x v="0"/>
    <n v="2"/>
    <x v="0"/>
  </r>
  <r>
    <n v="2160"/>
    <d v="2022-06-02T00:00:00"/>
    <n v="1"/>
    <n v="0"/>
    <n v="0"/>
    <n v="27"/>
    <n v="69"/>
    <n v="35"/>
    <n v="0"/>
    <n v="33"/>
    <n v="0"/>
    <n v="44"/>
    <n v="0"/>
    <n v="25"/>
    <n v="0"/>
    <n v="0"/>
    <n v="0"/>
    <n v="0"/>
    <x v="0"/>
    <x v="0"/>
    <n v="2"/>
    <x v="1"/>
  </r>
  <r>
    <n v="2161"/>
    <d v="2022-06-02T00:00:00"/>
    <n v="2"/>
    <n v="0"/>
    <n v="0"/>
    <n v="42"/>
    <n v="37"/>
    <n v="49"/>
    <n v="0"/>
    <n v="34"/>
    <n v="0"/>
    <n v="42"/>
    <n v="0"/>
    <n v="21"/>
    <n v="0"/>
    <n v="0"/>
    <n v="0"/>
    <n v="0"/>
    <x v="0"/>
    <x v="0"/>
    <n v="2"/>
    <x v="1"/>
  </r>
  <r>
    <n v="2162"/>
    <d v="2022-06-03T00:00:00"/>
    <n v="1"/>
    <n v="0"/>
    <n v="0"/>
    <n v="44"/>
    <n v="83"/>
    <n v="33"/>
    <n v="0"/>
    <n v="33"/>
    <n v="0"/>
    <n v="18"/>
    <n v="0"/>
    <n v="23"/>
    <n v="0"/>
    <n v="0"/>
    <n v="0"/>
    <n v="0"/>
    <x v="0"/>
    <x v="0"/>
    <n v="2"/>
    <x v="2"/>
  </r>
  <r>
    <n v="2163"/>
    <d v="2022-06-03T00:00:00"/>
    <n v="2"/>
    <n v="0"/>
    <n v="0"/>
    <n v="45"/>
    <n v="69"/>
    <n v="58"/>
    <n v="0"/>
    <n v="34"/>
    <n v="0"/>
    <n v="21"/>
    <n v="0"/>
    <n v="25"/>
    <n v="0"/>
    <n v="0"/>
    <n v="0"/>
    <n v="0"/>
    <x v="0"/>
    <x v="0"/>
    <n v="2"/>
    <x v="2"/>
  </r>
  <r>
    <n v="2164"/>
    <d v="2022-06-04T00:00:00"/>
    <n v="1"/>
    <n v="0"/>
    <n v="0"/>
    <n v="23"/>
    <n v="46"/>
    <n v="77"/>
    <n v="0"/>
    <n v="35"/>
    <n v="0"/>
    <n v="21"/>
    <n v="0"/>
    <n v="14"/>
    <n v="0"/>
    <n v="0"/>
    <n v="0"/>
    <n v="0"/>
    <x v="0"/>
    <x v="0"/>
    <n v="2"/>
    <x v="3"/>
  </r>
  <r>
    <n v="2165"/>
    <d v="2022-06-06T00:00:00"/>
    <n v="1"/>
    <n v="0"/>
    <n v="0"/>
    <n v="28"/>
    <n v="88"/>
    <n v="79"/>
    <n v="0"/>
    <n v="33"/>
    <n v="0"/>
    <n v="24"/>
    <n v="0"/>
    <n v="29"/>
    <n v="0"/>
    <n v="0"/>
    <n v="0"/>
    <n v="0"/>
    <x v="0"/>
    <x v="0"/>
    <n v="2"/>
    <x v="4"/>
  </r>
  <r>
    <n v="2166"/>
    <d v="2022-06-06T00:00:00"/>
    <n v="2"/>
    <n v="0"/>
    <n v="0"/>
    <n v="31"/>
    <n v="41"/>
    <n v="62"/>
    <n v="0"/>
    <n v="37"/>
    <n v="0"/>
    <n v="27"/>
    <n v="0"/>
    <n v="28"/>
    <n v="0"/>
    <n v="0"/>
    <n v="0"/>
    <n v="0"/>
    <x v="0"/>
    <x v="0"/>
    <n v="2"/>
    <x v="4"/>
  </r>
  <r>
    <n v="2167"/>
    <d v="2022-06-07T00:00:00"/>
    <n v="1"/>
    <n v="0"/>
    <n v="0"/>
    <n v="29"/>
    <n v="65"/>
    <n v="88"/>
    <n v="0"/>
    <n v="33"/>
    <n v="0"/>
    <n v="40"/>
    <n v="0"/>
    <n v="18"/>
    <n v="0"/>
    <n v="0"/>
    <n v="0"/>
    <n v="0"/>
    <x v="0"/>
    <x v="0"/>
    <n v="2"/>
    <x v="5"/>
  </r>
  <r>
    <n v="2168"/>
    <d v="2022-06-07T00:00:00"/>
    <n v="2"/>
    <n v="0"/>
    <n v="0"/>
    <n v="15"/>
    <n v="41"/>
    <n v="82"/>
    <n v="0"/>
    <n v="32"/>
    <n v="0"/>
    <n v="25"/>
    <n v="0"/>
    <n v="28"/>
    <n v="0"/>
    <n v="0"/>
    <n v="0"/>
    <n v="0"/>
    <x v="0"/>
    <x v="0"/>
    <n v="2"/>
    <x v="5"/>
  </r>
  <r>
    <n v="2169"/>
    <d v="2022-06-08T00:00:00"/>
    <n v="1"/>
    <n v="0"/>
    <n v="0"/>
    <n v="25"/>
    <n v="32"/>
    <n v="61"/>
    <n v="0"/>
    <n v="34"/>
    <n v="0"/>
    <n v="28"/>
    <n v="0"/>
    <n v="15"/>
    <n v="0"/>
    <n v="0"/>
    <n v="0"/>
    <n v="0"/>
    <x v="0"/>
    <x v="0"/>
    <n v="2"/>
    <x v="0"/>
  </r>
  <r>
    <n v="2170"/>
    <d v="2022-06-08T00:00:00"/>
    <n v="2"/>
    <n v="0"/>
    <n v="0"/>
    <n v="29"/>
    <n v="73"/>
    <n v="43"/>
    <n v="0"/>
    <n v="33"/>
    <n v="0"/>
    <n v="27"/>
    <n v="0"/>
    <n v="11"/>
    <n v="0"/>
    <n v="0"/>
    <n v="0"/>
    <n v="0"/>
    <x v="0"/>
    <x v="0"/>
    <n v="2"/>
    <x v="0"/>
  </r>
  <r>
    <n v="2171"/>
    <d v="2022-06-09T00:00:00"/>
    <n v="1"/>
    <n v="0"/>
    <n v="0"/>
    <n v="39"/>
    <n v="78"/>
    <n v="82"/>
    <n v="0"/>
    <n v="33"/>
    <n v="0"/>
    <n v="27"/>
    <n v="0"/>
    <n v="17"/>
    <n v="0"/>
    <n v="0"/>
    <n v="0"/>
    <n v="0"/>
    <x v="0"/>
    <x v="0"/>
    <n v="2"/>
    <x v="1"/>
  </r>
  <r>
    <n v="2172"/>
    <d v="2022-06-09T00:00:00"/>
    <n v="2"/>
    <n v="0"/>
    <n v="0"/>
    <n v="34"/>
    <n v="46"/>
    <n v="90"/>
    <n v="0"/>
    <n v="36"/>
    <n v="0"/>
    <n v="44"/>
    <n v="0"/>
    <n v="14"/>
    <n v="0"/>
    <n v="0"/>
    <n v="0"/>
    <n v="0"/>
    <x v="0"/>
    <x v="0"/>
    <n v="2"/>
    <x v="1"/>
  </r>
  <r>
    <n v="2173"/>
    <d v="2022-06-10T00:00:00"/>
    <n v="1"/>
    <n v="0"/>
    <n v="0"/>
    <n v="33"/>
    <n v="51"/>
    <n v="55"/>
    <n v="0"/>
    <n v="34"/>
    <n v="0"/>
    <n v="22"/>
    <n v="0"/>
    <n v="20"/>
    <n v="0"/>
    <n v="0"/>
    <n v="0"/>
    <n v="0"/>
    <x v="0"/>
    <x v="0"/>
    <n v="2"/>
    <x v="2"/>
  </r>
  <r>
    <n v="2174"/>
    <d v="2022-06-10T00:00:00"/>
    <n v="2"/>
    <n v="0"/>
    <n v="0"/>
    <n v="38"/>
    <n v="59"/>
    <n v="37"/>
    <n v="0"/>
    <n v="33"/>
    <n v="0"/>
    <n v="17"/>
    <n v="0"/>
    <n v="12"/>
    <n v="0"/>
    <n v="0"/>
    <n v="0"/>
    <n v="0"/>
    <x v="0"/>
    <x v="0"/>
    <n v="2"/>
    <x v="2"/>
  </r>
  <r>
    <n v="2175"/>
    <d v="2022-06-11T00:00:00"/>
    <n v="1"/>
    <n v="0"/>
    <n v="0"/>
    <n v="30"/>
    <n v="46"/>
    <n v="87"/>
    <n v="0"/>
    <n v="35"/>
    <n v="0"/>
    <n v="35"/>
    <n v="0"/>
    <n v="14"/>
    <n v="0"/>
    <n v="0"/>
    <n v="0"/>
    <n v="0"/>
    <x v="0"/>
    <x v="0"/>
    <n v="2"/>
    <x v="3"/>
  </r>
  <r>
    <n v="2176"/>
    <d v="2022-06-13T00:00:00"/>
    <n v="1"/>
    <n v="0"/>
    <n v="0"/>
    <n v="19"/>
    <n v="69"/>
    <n v="60"/>
    <n v="0"/>
    <n v="35"/>
    <n v="0"/>
    <n v="30"/>
    <n v="0"/>
    <n v="24"/>
    <n v="0"/>
    <n v="0"/>
    <n v="0"/>
    <n v="0"/>
    <x v="0"/>
    <x v="0"/>
    <n v="2"/>
    <x v="4"/>
  </r>
  <r>
    <n v="2177"/>
    <d v="2022-06-13T00:00:00"/>
    <n v="2"/>
    <n v="0"/>
    <n v="0"/>
    <n v="37"/>
    <n v="87"/>
    <n v="72"/>
    <n v="0"/>
    <n v="35"/>
    <n v="0"/>
    <n v="43"/>
    <n v="0"/>
    <n v="29"/>
    <n v="0"/>
    <n v="0"/>
    <n v="0"/>
    <n v="0"/>
    <x v="0"/>
    <x v="0"/>
    <n v="2"/>
    <x v="4"/>
  </r>
  <r>
    <n v="2178"/>
    <d v="2022-06-14T00:00:00"/>
    <n v="1"/>
    <n v="0"/>
    <n v="0"/>
    <n v="28"/>
    <n v="60"/>
    <n v="44"/>
    <n v="0"/>
    <n v="36"/>
    <n v="0"/>
    <n v="29"/>
    <n v="0"/>
    <n v="12"/>
    <n v="0"/>
    <n v="0"/>
    <n v="0"/>
    <n v="0"/>
    <x v="0"/>
    <x v="0"/>
    <n v="2"/>
    <x v="5"/>
  </r>
  <r>
    <n v="2179"/>
    <d v="2022-06-14T00:00:00"/>
    <n v="2"/>
    <n v="0"/>
    <n v="0"/>
    <n v="33"/>
    <n v="88"/>
    <n v="46"/>
    <n v="0"/>
    <n v="36"/>
    <n v="0"/>
    <n v="34"/>
    <n v="0"/>
    <n v="29"/>
    <n v="0"/>
    <n v="0"/>
    <n v="0"/>
    <n v="0"/>
    <x v="0"/>
    <x v="0"/>
    <n v="2"/>
    <x v="5"/>
  </r>
  <r>
    <n v="2180"/>
    <d v="2022-06-15T00:00:00"/>
    <n v="1"/>
    <n v="0"/>
    <n v="0"/>
    <n v="29"/>
    <n v="50"/>
    <n v="53"/>
    <n v="0"/>
    <n v="34"/>
    <n v="0"/>
    <n v="43"/>
    <n v="0"/>
    <n v="20"/>
    <n v="0"/>
    <n v="0"/>
    <n v="0"/>
    <n v="0"/>
    <x v="0"/>
    <x v="0"/>
    <n v="2"/>
    <x v="0"/>
  </r>
  <r>
    <n v="2181"/>
    <d v="2022-06-15T00:00:00"/>
    <n v="2"/>
    <n v="0"/>
    <n v="0"/>
    <n v="23"/>
    <n v="78"/>
    <n v="42"/>
    <n v="0"/>
    <n v="33"/>
    <n v="0"/>
    <n v="25"/>
    <n v="0"/>
    <n v="17"/>
    <n v="0"/>
    <n v="0"/>
    <n v="0"/>
    <n v="0"/>
    <x v="0"/>
    <x v="0"/>
    <n v="2"/>
    <x v="0"/>
  </r>
  <r>
    <n v="2182"/>
    <d v="2022-06-16T00:00:00"/>
    <n v="1"/>
    <n v="0"/>
    <n v="0"/>
    <n v="30"/>
    <n v="74"/>
    <n v="62"/>
    <n v="0"/>
    <n v="37"/>
    <n v="0"/>
    <n v="31"/>
    <n v="0"/>
    <n v="11"/>
    <n v="0"/>
    <n v="0"/>
    <n v="0"/>
    <n v="0"/>
    <x v="0"/>
    <x v="0"/>
    <n v="2"/>
    <x v="1"/>
  </r>
  <r>
    <n v="2183"/>
    <d v="2022-06-16T00:00:00"/>
    <n v="2"/>
    <n v="0"/>
    <n v="0"/>
    <n v="17"/>
    <n v="83"/>
    <n v="76"/>
    <n v="0"/>
    <n v="35"/>
    <n v="0"/>
    <n v="23"/>
    <n v="0"/>
    <n v="23"/>
    <n v="0"/>
    <n v="0"/>
    <n v="0"/>
    <n v="0"/>
    <x v="0"/>
    <x v="0"/>
    <n v="2"/>
    <x v="1"/>
  </r>
  <r>
    <n v="2184"/>
    <d v="2022-06-17T00:00:00"/>
    <n v="1"/>
    <n v="0"/>
    <n v="0"/>
    <n v="37"/>
    <n v="42"/>
    <n v="48"/>
    <n v="0"/>
    <n v="34"/>
    <n v="0"/>
    <n v="41"/>
    <n v="0"/>
    <n v="28"/>
    <n v="0"/>
    <n v="0"/>
    <n v="0"/>
    <n v="0"/>
    <x v="0"/>
    <x v="0"/>
    <n v="2"/>
    <x v="2"/>
  </r>
  <r>
    <n v="2185"/>
    <d v="2022-06-17T00:00:00"/>
    <n v="2"/>
    <n v="0"/>
    <n v="0"/>
    <n v="20"/>
    <n v="83"/>
    <n v="84"/>
    <n v="0"/>
    <n v="35"/>
    <n v="0"/>
    <n v="29"/>
    <n v="0"/>
    <n v="23"/>
    <n v="0"/>
    <n v="0"/>
    <n v="0"/>
    <n v="0"/>
    <x v="0"/>
    <x v="0"/>
    <n v="2"/>
    <x v="2"/>
  </r>
  <r>
    <n v="2186"/>
    <d v="2022-06-18T00:00:00"/>
    <n v="1"/>
    <n v="0"/>
    <n v="0"/>
    <n v="28"/>
    <n v="46"/>
    <n v="44"/>
    <n v="0"/>
    <n v="33"/>
    <n v="0"/>
    <n v="30"/>
    <n v="0"/>
    <n v="14"/>
    <n v="0"/>
    <n v="0"/>
    <n v="0"/>
    <n v="0"/>
    <x v="0"/>
    <x v="0"/>
    <n v="2"/>
    <x v="3"/>
  </r>
  <r>
    <n v="2187"/>
    <d v="2022-06-20T00:00:00"/>
    <n v="1"/>
    <n v="0"/>
    <n v="0"/>
    <n v="27"/>
    <n v="37"/>
    <n v="70"/>
    <n v="0"/>
    <n v="35"/>
    <n v="0"/>
    <n v="40"/>
    <n v="0"/>
    <n v="21"/>
    <n v="0"/>
    <n v="0"/>
    <n v="0"/>
    <n v="0"/>
    <x v="0"/>
    <x v="0"/>
    <n v="2"/>
    <x v="4"/>
  </r>
  <r>
    <n v="2188"/>
    <d v="2022-06-20T00:00:00"/>
    <n v="2"/>
    <n v="0"/>
    <n v="0"/>
    <n v="40"/>
    <n v="51"/>
    <n v="65"/>
    <n v="0"/>
    <n v="35"/>
    <n v="0"/>
    <n v="36"/>
    <n v="0"/>
    <n v="20"/>
    <n v="0"/>
    <n v="0"/>
    <n v="0"/>
    <n v="0"/>
    <x v="0"/>
    <x v="0"/>
    <n v="2"/>
    <x v="4"/>
  </r>
  <r>
    <n v="2189"/>
    <d v="2022-06-21T00:00:00"/>
    <n v="1"/>
    <n v="0"/>
    <n v="0"/>
    <n v="25"/>
    <n v="56"/>
    <n v="46"/>
    <n v="0"/>
    <n v="35"/>
    <n v="0"/>
    <n v="34"/>
    <n v="0"/>
    <n v="14"/>
    <n v="0"/>
    <n v="0"/>
    <n v="0"/>
    <n v="0"/>
    <x v="0"/>
    <x v="0"/>
    <n v="2"/>
    <x v="5"/>
  </r>
  <r>
    <n v="2190"/>
    <d v="2022-06-21T00:00:00"/>
    <n v="2"/>
    <n v="0"/>
    <n v="0"/>
    <n v="34"/>
    <n v="47"/>
    <n v="66"/>
    <n v="0"/>
    <n v="33"/>
    <n v="0"/>
    <n v="32"/>
    <n v="0"/>
    <n v="22"/>
    <n v="0"/>
    <n v="0"/>
    <n v="0"/>
    <n v="0"/>
    <x v="0"/>
    <x v="0"/>
    <n v="2"/>
    <x v="5"/>
  </r>
  <r>
    <n v="2191"/>
    <d v="2022-06-22T00:00:00"/>
    <n v="1"/>
    <n v="0"/>
    <n v="0"/>
    <n v="45"/>
    <n v="79"/>
    <n v="43"/>
    <n v="0"/>
    <n v="33"/>
    <n v="0"/>
    <n v="29"/>
    <n v="0"/>
    <n v="25"/>
    <n v="0"/>
    <n v="0"/>
    <n v="0"/>
    <n v="0"/>
    <x v="0"/>
    <x v="0"/>
    <n v="2"/>
    <x v="0"/>
  </r>
  <r>
    <n v="2192"/>
    <d v="2022-06-22T00:00:00"/>
    <n v="2"/>
    <n v="0"/>
    <n v="0"/>
    <n v="22"/>
    <n v="88"/>
    <n v="63"/>
    <n v="0"/>
    <n v="34"/>
    <n v="0"/>
    <n v="33"/>
    <n v="0"/>
    <n v="17"/>
    <n v="0"/>
    <n v="0"/>
    <n v="0"/>
    <n v="0"/>
    <x v="0"/>
    <x v="0"/>
    <n v="2"/>
    <x v="0"/>
  </r>
  <r>
    <n v="2193"/>
    <d v="2022-06-23T00:00:00"/>
    <n v="1"/>
    <n v="0"/>
    <n v="0"/>
    <n v="45"/>
    <n v="89"/>
    <n v="53"/>
    <n v="0"/>
    <n v="33"/>
    <n v="0"/>
    <n v="19"/>
    <n v="0"/>
    <n v="17"/>
    <n v="0"/>
    <n v="0"/>
    <n v="0"/>
    <n v="0"/>
    <x v="0"/>
    <x v="0"/>
    <n v="2"/>
    <x v="1"/>
  </r>
  <r>
    <n v="2194"/>
    <d v="2022-06-23T00:00:00"/>
    <n v="2"/>
    <n v="0"/>
    <n v="0"/>
    <n v="24"/>
    <n v="47"/>
    <n v="72"/>
    <n v="0"/>
    <n v="36"/>
    <n v="0"/>
    <n v="44"/>
    <n v="0"/>
    <n v="22"/>
    <n v="0"/>
    <n v="0"/>
    <n v="0"/>
    <n v="0"/>
    <x v="0"/>
    <x v="0"/>
    <n v="2"/>
    <x v="1"/>
  </r>
  <r>
    <n v="2195"/>
    <d v="2022-06-24T00:00:00"/>
    <n v="1"/>
    <n v="0"/>
    <n v="0"/>
    <n v="17"/>
    <n v="61"/>
    <n v="61"/>
    <n v="0"/>
    <n v="33"/>
    <n v="0"/>
    <n v="28"/>
    <n v="0"/>
    <n v="20"/>
    <n v="0"/>
    <n v="0"/>
    <n v="0"/>
    <n v="0"/>
    <x v="0"/>
    <x v="0"/>
    <n v="2"/>
    <x v="2"/>
  </r>
  <r>
    <n v="2196"/>
    <d v="2022-06-24T00:00:00"/>
    <n v="2"/>
    <n v="0"/>
    <n v="0"/>
    <n v="33"/>
    <n v="69"/>
    <n v="56"/>
    <n v="0"/>
    <n v="33"/>
    <n v="0"/>
    <n v="16"/>
    <n v="0"/>
    <n v="12"/>
    <n v="0"/>
    <n v="0"/>
    <n v="0"/>
    <n v="0"/>
    <x v="0"/>
    <x v="0"/>
    <n v="2"/>
    <x v="2"/>
  </r>
  <r>
    <n v="2197"/>
    <d v="2022-06-25T00:00:00"/>
    <n v="1"/>
    <n v="0"/>
    <n v="0"/>
    <n v="30"/>
    <n v="79"/>
    <n v="83"/>
    <n v="0"/>
    <n v="37"/>
    <n v="0"/>
    <n v="31"/>
    <n v="0"/>
    <n v="25"/>
    <n v="0"/>
    <n v="0"/>
    <n v="0"/>
    <n v="0"/>
    <x v="0"/>
    <x v="0"/>
    <n v="2"/>
    <x v="3"/>
  </r>
  <r>
    <n v="2198"/>
    <d v="2022-06-27T00:00:00"/>
    <n v="1"/>
    <n v="0"/>
    <n v="0"/>
    <n v="41"/>
    <n v="65"/>
    <n v="41"/>
    <n v="0"/>
    <n v="35"/>
    <n v="0"/>
    <n v="22"/>
    <n v="0"/>
    <n v="26"/>
    <n v="0"/>
    <n v="0"/>
    <n v="0"/>
    <n v="0"/>
    <x v="0"/>
    <x v="0"/>
    <n v="2"/>
    <x v="4"/>
  </r>
  <r>
    <n v="2199"/>
    <d v="2022-06-27T00:00:00"/>
    <n v="2"/>
    <n v="0"/>
    <n v="0"/>
    <n v="31"/>
    <n v="56"/>
    <n v="32"/>
    <n v="0"/>
    <n v="33"/>
    <n v="0"/>
    <n v="17"/>
    <n v="0"/>
    <n v="14"/>
    <n v="0"/>
    <n v="0"/>
    <n v="0"/>
    <n v="0"/>
    <x v="0"/>
    <x v="0"/>
    <n v="2"/>
    <x v="4"/>
  </r>
  <r>
    <n v="2200"/>
    <d v="2022-06-28T00:00:00"/>
    <n v="1"/>
    <n v="0"/>
    <n v="0"/>
    <n v="40"/>
    <n v="61"/>
    <n v="51"/>
    <n v="0"/>
    <n v="33"/>
    <n v="0"/>
    <n v="44"/>
    <n v="0"/>
    <n v="20"/>
    <n v="0"/>
    <n v="0"/>
    <n v="0"/>
    <n v="0"/>
    <x v="0"/>
    <x v="0"/>
    <n v="2"/>
    <x v="5"/>
  </r>
  <r>
    <n v="2201"/>
    <d v="2022-06-28T00:00:00"/>
    <n v="2"/>
    <n v="0"/>
    <n v="0"/>
    <n v="27"/>
    <n v="84"/>
    <n v="65"/>
    <n v="0"/>
    <n v="34"/>
    <n v="0"/>
    <n v="34"/>
    <n v="0"/>
    <n v="11"/>
    <n v="0"/>
    <n v="0"/>
    <n v="0"/>
    <n v="0"/>
    <x v="0"/>
    <x v="0"/>
    <n v="2"/>
    <x v="5"/>
  </r>
  <r>
    <n v="2202"/>
    <d v="2022-06-29T00:00:00"/>
    <n v="1"/>
    <n v="0"/>
    <n v="0"/>
    <n v="24"/>
    <n v="33"/>
    <n v="72"/>
    <n v="0"/>
    <n v="34"/>
    <n v="0"/>
    <n v="15"/>
    <n v="0"/>
    <n v="23"/>
    <n v="0"/>
    <n v="0"/>
    <n v="0"/>
    <n v="0"/>
    <x v="0"/>
    <x v="0"/>
    <n v="2"/>
    <x v="0"/>
  </r>
  <r>
    <n v="2203"/>
    <d v="2022-06-29T00:00:00"/>
    <n v="2"/>
    <n v="0"/>
    <n v="0"/>
    <n v="41"/>
    <n v="70"/>
    <n v="85"/>
    <n v="0"/>
    <n v="37"/>
    <n v="0"/>
    <n v="34"/>
    <n v="0"/>
    <n v="12"/>
    <n v="0"/>
    <n v="0"/>
    <n v="0"/>
    <n v="0"/>
    <x v="0"/>
    <x v="0"/>
    <n v="2"/>
    <x v="0"/>
  </r>
  <r>
    <n v="2204"/>
    <d v="2022-06-30T00:00:00"/>
    <n v="1"/>
    <n v="0"/>
    <n v="0"/>
    <n v="44"/>
    <n v="70"/>
    <n v="69"/>
    <n v="0"/>
    <n v="34"/>
    <n v="0"/>
    <n v="39"/>
    <n v="0"/>
    <n v="12"/>
    <n v="0"/>
    <n v="0"/>
    <n v="0"/>
    <n v="0"/>
    <x v="0"/>
    <x v="0"/>
    <n v="2"/>
    <x v="1"/>
  </r>
  <r>
    <n v="2205"/>
    <d v="2022-06-30T00:00:00"/>
    <n v="2"/>
    <n v="0"/>
    <n v="0"/>
    <n v="36"/>
    <n v="42"/>
    <n v="59"/>
    <n v="0"/>
    <n v="34"/>
    <n v="0"/>
    <n v="28"/>
    <n v="0"/>
    <n v="15"/>
    <n v="0"/>
    <n v="0"/>
    <n v="0"/>
    <n v="0"/>
    <x v="0"/>
    <x v="0"/>
    <n v="2"/>
    <x v="1"/>
  </r>
  <r>
    <n v="2206"/>
    <d v="2022-07-01T00:00:00"/>
    <n v="1"/>
    <n v="1"/>
    <n v="0"/>
    <n v="19"/>
    <n v="77"/>
    <n v="64"/>
    <n v="1"/>
    <n v="35"/>
    <n v="0"/>
    <n v="28"/>
    <n v="0"/>
    <n v="29"/>
    <n v="160"/>
    <n v="35"/>
    <n v="195"/>
    <n v="5.4166666666666669E-2"/>
    <x v="0"/>
    <x v="1"/>
    <n v="3"/>
    <x v="2"/>
  </r>
  <r>
    <n v="2207"/>
    <d v="2022-07-01T00:00:00"/>
    <n v="2"/>
    <n v="0"/>
    <n v="0"/>
    <n v="18"/>
    <n v="83"/>
    <n v="71"/>
    <n v="0"/>
    <n v="30"/>
    <n v="0"/>
    <n v="34"/>
    <n v="0"/>
    <n v="22"/>
    <n v="0"/>
    <n v="0"/>
    <n v="0"/>
    <n v="0"/>
    <x v="0"/>
    <x v="1"/>
    <n v="3"/>
    <x v="2"/>
  </r>
  <r>
    <n v="2208"/>
    <d v="2022-07-02T00:00:00"/>
    <n v="1"/>
    <n v="2"/>
    <n v="0"/>
    <n v="31"/>
    <n v="37"/>
    <n v="67"/>
    <n v="1"/>
    <n v="34"/>
    <n v="1"/>
    <n v="30"/>
    <n v="0"/>
    <n v="20"/>
    <n v="270"/>
    <n v="64"/>
    <n v="334"/>
    <n v="9.2777777777777778E-2"/>
    <x v="0"/>
    <x v="1"/>
    <n v="3"/>
    <x v="3"/>
  </r>
  <r>
    <n v="2209"/>
    <d v="2022-07-04T00:00:00"/>
    <n v="1"/>
    <n v="1"/>
    <n v="0"/>
    <n v="19"/>
    <n v="88"/>
    <n v="80"/>
    <n v="1"/>
    <n v="34"/>
    <n v="0"/>
    <n v="17"/>
    <n v="0"/>
    <n v="28"/>
    <n v="187"/>
    <n v="34"/>
    <n v="221"/>
    <n v="6.1388888888888889E-2"/>
    <x v="0"/>
    <x v="1"/>
    <n v="3"/>
    <x v="4"/>
  </r>
  <r>
    <n v="2210"/>
    <d v="2022-07-04T00:00:00"/>
    <n v="2"/>
    <n v="0"/>
    <n v="0"/>
    <n v="28"/>
    <n v="78"/>
    <n v="39"/>
    <n v="0"/>
    <n v="29"/>
    <n v="0"/>
    <n v="45"/>
    <n v="0"/>
    <n v="16"/>
    <n v="0"/>
    <n v="0"/>
    <n v="0"/>
    <n v="0"/>
    <x v="0"/>
    <x v="1"/>
    <n v="3"/>
    <x v="4"/>
  </r>
  <r>
    <n v="2211"/>
    <d v="2022-07-05T00:00:00"/>
    <n v="1"/>
    <n v="1"/>
    <n v="0"/>
    <n v="39"/>
    <n v="51"/>
    <n v="77"/>
    <n v="1"/>
    <n v="37"/>
    <n v="0"/>
    <n v="42"/>
    <n v="0"/>
    <n v="19"/>
    <n v="167"/>
    <n v="37"/>
    <n v="204"/>
    <n v="5.6666666666666664E-2"/>
    <x v="0"/>
    <x v="1"/>
    <n v="3"/>
    <x v="5"/>
  </r>
  <r>
    <n v="2212"/>
    <d v="2022-07-05T00:00:00"/>
    <n v="2"/>
    <n v="0"/>
    <n v="0"/>
    <n v="16"/>
    <n v="60"/>
    <n v="37"/>
    <n v="0"/>
    <n v="29"/>
    <n v="0"/>
    <n v="15"/>
    <n v="0"/>
    <n v="11"/>
    <n v="0"/>
    <n v="0"/>
    <n v="0"/>
    <n v="0"/>
    <x v="0"/>
    <x v="1"/>
    <n v="3"/>
    <x v="5"/>
  </r>
  <r>
    <n v="2213"/>
    <d v="2022-07-06T00:00:00"/>
    <n v="1"/>
    <n v="1"/>
    <n v="0"/>
    <n v="39"/>
    <n v="60"/>
    <n v="87"/>
    <n v="0"/>
    <n v="33"/>
    <n v="1"/>
    <n v="31"/>
    <n v="0"/>
    <n v="11"/>
    <n v="186"/>
    <n v="31"/>
    <n v="217"/>
    <n v="6.0277777777777777E-2"/>
    <x v="0"/>
    <x v="1"/>
    <n v="3"/>
    <x v="0"/>
  </r>
  <r>
    <n v="2214"/>
    <d v="2022-07-06T00:00:00"/>
    <n v="2"/>
    <n v="0"/>
    <n v="0"/>
    <n v="18"/>
    <n v="78"/>
    <n v="46"/>
    <n v="0"/>
    <n v="32"/>
    <n v="0"/>
    <n v="26"/>
    <n v="0"/>
    <n v="16"/>
    <n v="0"/>
    <n v="0"/>
    <n v="0"/>
    <n v="0"/>
    <x v="0"/>
    <x v="1"/>
    <n v="3"/>
    <x v="0"/>
  </r>
  <r>
    <n v="2215"/>
    <d v="2022-07-07T00:00:00"/>
    <n v="1"/>
    <n v="2"/>
    <n v="0"/>
    <n v="42"/>
    <n v="32"/>
    <n v="35"/>
    <n v="1"/>
    <n v="33"/>
    <n v="1"/>
    <n v="40"/>
    <n v="0"/>
    <n v="14"/>
    <n v="218"/>
    <n v="73"/>
    <n v="291"/>
    <n v="8.0833333333333326E-2"/>
    <x v="0"/>
    <x v="1"/>
    <n v="3"/>
    <x v="1"/>
  </r>
  <r>
    <n v="2216"/>
    <d v="2022-07-07T00:00:00"/>
    <n v="2"/>
    <n v="0"/>
    <n v="0"/>
    <n v="42"/>
    <n v="37"/>
    <n v="80"/>
    <n v="0"/>
    <n v="31"/>
    <n v="0"/>
    <n v="22"/>
    <n v="0"/>
    <n v="20"/>
    <n v="0"/>
    <n v="0"/>
    <n v="0"/>
    <n v="0"/>
    <x v="0"/>
    <x v="1"/>
    <n v="3"/>
    <x v="1"/>
  </r>
  <r>
    <n v="2217"/>
    <d v="2022-07-08T00:00:00"/>
    <n v="1"/>
    <n v="2"/>
    <n v="0"/>
    <n v="25"/>
    <n v="51"/>
    <n v="56"/>
    <n v="0"/>
    <n v="36"/>
    <n v="1"/>
    <n v="44"/>
    <n v="1"/>
    <n v="19"/>
    <n v="264"/>
    <n v="63"/>
    <n v="327"/>
    <n v="9.0833333333333335E-2"/>
    <x v="0"/>
    <x v="1"/>
    <n v="3"/>
    <x v="2"/>
  </r>
  <r>
    <n v="2218"/>
    <d v="2022-07-08T00:00:00"/>
    <n v="2"/>
    <n v="0"/>
    <n v="0"/>
    <n v="20"/>
    <n v="33"/>
    <n v="64"/>
    <n v="0"/>
    <n v="33"/>
    <n v="0"/>
    <n v="28"/>
    <n v="0"/>
    <n v="14"/>
    <n v="0"/>
    <n v="0"/>
    <n v="0"/>
    <n v="0"/>
    <x v="0"/>
    <x v="1"/>
    <n v="3"/>
    <x v="2"/>
  </r>
  <r>
    <n v="2219"/>
    <d v="2022-07-09T00:00:00"/>
    <n v="1"/>
    <n v="0"/>
    <n v="0"/>
    <n v="26"/>
    <n v="88"/>
    <n v="66"/>
    <n v="0"/>
    <n v="37"/>
    <n v="0"/>
    <n v="30"/>
    <n v="0"/>
    <n v="28"/>
    <n v="0"/>
    <n v="0"/>
    <n v="0"/>
    <n v="0"/>
    <x v="0"/>
    <x v="1"/>
    <n v="3"/>
    <x v="3"/>
  </r>
  <r>
    <n v="2220"/>
    <d v="2022-07-11T00:00:00"/>
    <n v="1"/>
    <n v="1"/>
    <n v="0"/>
    <n v="34"/>
    <n v="32"/>
    <n v="85"/>
    <n v="0"/>
    <n v="32"/>
    <n v="1"/>
    <n v="26"/>
    <n v="0"/>
    <n v="14"/>
    <n v="151"/>
    <n v="26"/>
    <n v="177"/>
    <n v="4.9166666666666664E-2"/>
    <x v="0"/>
    <x v="1"/>
    <n v="3"/>
    <x v="4"/>
  </r>
  <r>
    <n v="2221"/>
    <d v="2022-07-11T00:00:00"/>
    <n v="2"/>
    <n v="0"/>
    <n v="0"/>
    <n v="22"/>
    <n v="56"/>
    <n v="39"/>
    <n v="0"/>
    <n v="29"/>
    <n v="0"/>
    <n v="17"/>
    <n v="0"/>
    <n v="25"/>
    <n v="0"/>
    <n v="0"/>
    <n v="0"/>
    <n v="0"/>
    <x v="0"/>
    <x v="1"/>
    <n v="3"/>
    <x v="4"/>
  </r>
  <r>
    <n v="2222"/>
    <d v="2022-07-12T00:00:00"/>
    <n v="1"/>
    <n v="1"/>
    <n v="0"/>
    <n v="18"/>
    <n v="65"/>
    <n v="46"/>
    <n v="1"/>
    <n v="33"/>
    <n v="0"/>
    <n v="28"/>
    <n v="0"/>
    <n v="17"/>
    <n v="129"/>
    <n v="33"/>
    <n v="162"/>
    <n v="4.4999999999999998E-2"/>
    <x v="0"/>
    <x v="1"/>
    <n v="3"/>
    <x v="5"/>
  </r>
  <r>
    <n v="2223"/>
    <d v="2022-07-12T00:00:00"/>
    <n v="2"/>
    <n v="1"/>
    <n v="0"/>
    <n v="36"/>
    <n v="42"/>
    <n v="59"/>
    <n v="1"/>
    <n v="32"/>
    <n v="0"/>
    <n v="17"/>
    <n v="0"/>
    <n v="27"/>
    <n v="137"/>
    <n v="32"/>
    <n v="169"/>
    <n v="4.6944444444444441E-2"/>
    <x v="0"/>
    <x v="1"/>
    <n v="3"/>
    <x v="5"/>
  </r>
  <r>
    <n v="2224"/>
    <d v="2022-07-13T00:00:00"/>
    <n v="1"/>
    <n v="2"/>
    <n v="0"/>
    <n v="38"/>
    <n v="42"/>
    <n v="43"/>
    <n v="1"/>
    <n v="33"/>
    <n v="1"/>
    <n v="21"/>
    <n v="0"/>
    <n v="27"/>
    <n v="246"/>
    <n v="54"/>
    <n v="300"/>
    <n v="8.3333333333333329E-2"/>
    <x v="0"/>
    <x v="1"/>
    <n v="3"/>
    <x v="0"/>
  </r>
  <r>
    <n v="2225"/>
    <d v="2022-07-13T00:00:00"/>
    <n v="2"/>
    <n v="0"/>
    <n v="0"/>
    <n v="30"/>
    <n v="74"/>
    <n v="33"/>
    <n v="0"/>
    <n v="29"/>
    <n v="0"/>
    <n v="41"/>
    <n v="0"/>
    <n v="30"/>
    <n v="0"/>
    <n v="0"/>
    <n v="0"/>
    <n v="0"/>
    <x v="0"/>
    <x v="1"/>
    <n v="3"/>
    <x v="0"/>
  </r>
  <r>
    <n v="2226"/>
    <d v="2022-07-14T00:00:00"/>
    <n v="1"/>
    <n v="2"/>
    <n v="0"/>
    <n v="27"/>
    <n v="51"/>
    <n v="40"/>
    <n v="1"/>
    <n v="33"/>
    <n v="1"/>
    <n v="18"/>
    <n v="0"/>
    <n v="19"/>
    <n v="236"/>
    <n v="51"/>
    <n v="287"/>
    <n v="7.9722222222222222E-2"/>
    <x v="0"/>
    <x v="1"/>
    <n v="3"/>
    <x v="1"/>
  </r>
  <r>
    <n v="2227"/>
    <d v="2022-07-14T00:00:00"/>
    <n v="2"/>
    <n v="1"/>
    <n v="0"/>
    <n v="27"/>
    <n v="69"/>
    <n v="65"/>
    <n v="1"/>
    <n v="30"/>
    <n v="0"/>
    <n v="24"/>
    <n v="0"/>
    <n v="24"/>
    <n v="161"/>
    <n v="30"/>
    <n v="191"/>
    <n v="5.3055555555555557E-2"/>
    <x v="0"/>
    <x v="1"/>
    <n v="3"/>
    <x v="1"/>
  </r>
  <r>
    <n v="2228"/>
    <d v="2022-07-15T00:00:00"/>
    <n v="1"/>
    <n v="1"/>
    <n v="0"/>
    <n v="23"/>
    <n v="65"/>
    <n v="73"/>
    <n v="0"/>
    <n v="37"/>
    <n v="1"/>
    <n v="37"/>
    <n v="0"/>
    <n v="17"/>
    <n v="161"/>
    <n v="37"/>
    <n v="198"/>
    <n v="5.5E-2"/>
    <x v="0"/>
    <x v="1"/>
    <n v="3"/>
    <x v="2"/>
  </r>
  <r>
    <n v="2229"/>
    <d v="2022-07-15T00:00:00"/>
    <n v="2"/>
    <n v="0"/>
    <n v="0"/>
    <n v="34"/>
    <n v="51"/>
    <n v="50"/>
    <n v="0"/>
    <n v="29"/>
    <n v="0"/>
    <n v="32"/>
    <n v="0"/>
    <n v="19"/>
    <n v="0"/>
    <n v="0"/>
    <n v="0"/>
    <n v="0"/>
    <x v="0"/>
    <x v="1"/>
    <n v="3"/>
    <x v="2"/>
  </r>
  <r>
    <n v="2230"/>
    <d v="2022-07-16T00:00:00"/>
    <n v="1"/>
    <n v="2"/>
    <n v="0"/>
    <n v="18"/>
    <n v="51"/>
    <n v="46"/>
    <n v="1"/>
    <n v="36"/>
    <n v="1"/>
    <n v="30"/>
    <n v="0"/>
    <n v="19"/>
    <n v="230"/>
    <n v="66"/>
    <n v="296"/>
    <n v="8.2222222222222224E-2"/>
    <x v="0"/>
    <x v="1"/>
    <n v="3"/>
    <x v="3"/>
  </r>
  <r>
    <n v="2231"/>
    <d v="2022-07-18T00:00:00"/>
    <n v="1"/>
    <n v="1"/>
    <n v="0"/>
    <n v="29"/>
    <n v="51"/>
    <n v="83"/>
    <n v="1"/>
    <n v="35"/>
    <n v="0"/>
    <n v="23"/>
    <n v="0"/>
    <n v="19"/>
    <n v="163"/>
    <n v="35"/>
    <n v="198"/>
    <n v="5.5E-2"/>
    <x v="0"/>
    <x v="1"/>
    <n v="3"/>
    <x v="4"/>
  </r>
  <r>
    <n v="2232"/>
    <d v="2022-07-18T00:00:00"/>
    <n v="2"/>
    <n v="0"/>
    <n v="0"/>
    <n v="19"/>
    <n v="42"/>
    <n v="55"/>
    <n v="0"/>
    <n v="30"/>
    <n v="0"/>
    <n v="44"/>
    <n v="0"/>
    <n v="27"/>
    <n v="0"/>
    <n v="0"/>
    <n v="0"/>
    <n v="0"/>
    <x v="0"/>
    <x v="1"/>
    <n v="3"/>
    <x v="4"/>
  </r>
  <r>
    <n v="2233"/>
    <d v="2022-07-19T00:00:00"/>
    <n v="1"/>
    <n v="1"/>
    <n v="0"/>
    <n v="20"/>
    <n v="41"/>
    <n v="80"/>
    <n v="1"/>
    <n v="37"/>
    <n v="0"/>
    <n v="45"/>
    <n v="0"/>
    <n v="27"/>
    <n v="141"/>
    <n v="37"/>
    <n v="178"/>
    <n v="4.9444444444444444E-2"/>
    <x v="0"/>
    <x v="1"/>
    <n v="3"/>
    <x v="5"/>
  </r>
  <r>
    <n v="2234"/>
    <d v="2022-07-19T00:00:00"/>
    <n v="2"/>
    <n v="1"/>
    <n v="0"/>
    <n v="34"/>
    <n v="69"/>
    <n v="75"/>
    <n v="1"/>
    <n v="30"/>
    <n v="0"/>
    <n v="38"/>
    <n v="0"/>
    <n v="24"/>
    <n v="178"/>
    <n v="30"/>
    <n v="208"/>
    <n v="5.7777777777777775E-2"/>
    <x v="0"/>
    <x v="1"/>
    <n v="3"/>
    <x v="5"/>
  </r>
  <r>
    <n v="2235"/>
    <d v="2022-07-20T00:00:00"/>
    <n v="1"/>
    <n v="1"/>
    <n v="0"/>
    <n v="43"/>
    <n v="47"/>
    <n v="54"/>
    <n v="0"/>
    <n v="34"/>
    <n v="1"/>
    <n v="43"/>
    <n v="0"/>
    <n v="13"/>
    <n v="144"/>
    <n v="43"/>
    <n v="187"/>
    <n v="5.1944444444444446E-2"/>
    <x v="0"/>
    <x v="1"/>
    <n v="3"/>
    <x v="0"/>
  </r>
  <r>
    <n v="2236"/>
    <d v="2022-07-20T00:00:00"/>
    <n v="2"/>
    <n v="0"/>
    <n v="0"/>
    <n v="41"/>
    <n v="37"/>
    <n v="61"/>
    <n v="0"/>
    <n v="32"/>
    <n v="0"/>
    <n v="18"/>
    <n v="0"/>
    <n v="20"/>
    <n v="0"/>
    <n v="0"/>
    <n v="0"/>
    <n v="0"/>
    <x v="0"/>
    <x v="1"/>
    <n v="3"/>
    <x v="0"/>
  </r>
  <r>
    <n v="2237"/>
    <d v="2022-07-21T00:00:00"/>
    <n v="1"/>
    <n v="1"/>
    <n v="0"/>
    <n v="34"/>
    <n v="59"/>
    <n v="34"/>
    <n v="1"/>
    <n v="33"/>
    <n v="0"/>
    <n v="30"/>
    <n v="0"/>
    <n v="23"/>
    <n v="127"/>
    <n v="33"/>
    <n v="160"/>
    <n v="4.4444444444444446E-2"/>
    <x v="0"/>
    <x v="1"/>
    <n v="3"/>
    <x v="1"/>
  </r>
  <r>
    <n v="2238"/>
    <d v="2022-07-21T00:00:00"/>
    <n v="2"/>
    <n v="0"/>
    <n v="0"/>
    <n v="34"/>
    <n v="50"/>
    <n v="78"/>
    <n v="0"/>
    <n v="29"/>
    <n v="0"/>
    <n v="44"/>
    <n v="0"/>
    <n v="11"/>
    <n v="0"/>
    <n v="0"/>
    <n v="0"/>
    <n v="0"/>
    <x v="0"/>
    <x v="1"/>
    <n v="3"/>
    <x v="1"/>
  </r>
  <r>
    <n v="2239"/>
    <d v="2022-07-22T00:00:00"/>
    <n v="1"/>
    <n v="2"/>
    <n v="0"/>
    <n v="41"/>
    <n v="73"/>
    <n v="79"/>
    <n v="1"/>
    <n v="32"/>
    <n v="1"/>
    <n v="42"/>
    <n v="0"/>
    <n v="22"/>
    <n v="386"/>
    <n v="74"/>
    <n v="460"/>
    <n v="0.12777777777777777"/>
    <x v="0"/>
    <x v="1"/>
    <n v="3"/>
    <x v="2"/>
  </r>
  <r>
    <n v="2240"/>
    <d v="2022-07-22T00:00:00"/>
    <n v="2"/>
    <n v="0"/>
    <n v="0"/>
    <n v="32"/>
    <n v="59"/>
    <n v="50"/>
    <n v="0"/>
    <n v="32"/>
    <n v="0"/>
    <n v="25"/>
    <n v="0"/>
    <n v="23"/>
    <n v="0"/>
    <n v="0"/>
    <n v="0"/>
    <n v="0"/>
    <x v="0"/>
    <x v="1"/>
    <n v="3"/>
    <x v="2"/>
  </r>
  <r>
    <n v="2241"/>
    <d v="2022-07-23T00:00:00"/>
    <n v="1"/>
    <n v="1"/>
    <n v="0"/>
    <n v="42"/>
    <n v="78"/>
    <n v="88"/>
    <n v="1"/>
    <n v="33"/>
    <n v="0"/>
    <n v="24"/>
    <n v="0"/>
    <n v="28"/>
    <n v="208"/>
    <n v="33"/>
    <n v="241"/>
    <n v="6.6944444444444445E-2"/>
    <x v="0"/>
    <x v="1"/>
    <n v="3"/>
    <x v="3"/>
  </r>
  <r>
    <n v="2242"/>
    <d v="2022-07-25T00:00:00"/>
    <n v="1"/>
    <n v="1"/>
    <n v="0"/>
    <n v="43"/>
    <n v="37"/>
    <n v="72"/>
    <n v="1"/>
    <n v="32"/>
    <n v="0"/>
    <n v="34"/>
    <n v="0"/>
    <n v="12"/>
    <n v="152"/>
    <n v="32"/>
    <n v="184"/>
    <n v="5.1111111111111114E-2"/>
    <x v="0"/>
    <x v="1"/>
    <n v="3"/>
    <x v="4"/>
  </r>
  <r>
    <n v="2243"/>
    <d v="2022-07-25T00:00:00"/>
    <n v="2"/>
    <n v="1"/>
    <n v="0"/>
    <n v="32"/>
    <n v="41"/>
    <n v="85"/>
    <n v="1"/>
    <n v="31"/>
    <n v="0"/>
    <n v="19"/>
    <n v="0"/>
    <n v="18"/>
    <n v="158"/>
    <n v="31"/>
    <n v="189"/>
    <n v="5.2499999999999998E-2"/>
    <x v="0"/>
    <x v="1"/>
    <n v="3"/>
    <x v="4"/>
  </r>
  <r>
    <n v="2244"/>
    <d v="2022-07-26T00:00:00"/>
    <n v="1"/>
    <n v="0"/>
    <n v="0"/>
    <n v="16"/>
    <n v="82"/>
    <n v="81"/>
    <n v="0"/>
    <n v="35"/>
    <n v="0"/>
    <n v="41"/>
    <n v="0"/>
    <n v="14"/>
    <n v="0"/>
    <n v="0"/>
    <n v="0"/>
    <n v="0"/>
    <x v="0"/>
    <x v="1"/>
    <n v="3"/>
    <x v="5"/>
  </r>
  <r>
    <n v="2245"/>
    <d v="2022-07-26T00:00:00"/>
    <n v="2"/>
    <n v="1"/>
    <n v="0"/>
    <n v="32"/>
    <n v="50"/>
    <n v="35"/>
    <n v="0"/>
    <n v="32"/>
    <n v="1"/>
    <n v="39"/>
    <n v="0"/>
    <n v="11"/>
    <n v="117"/>
    <n v="39"/>
    <n v="156"/>
    <n v="4.3333333333333335E-2"/>
    <x v="0"/>
    <x v="1"/>
    <n v="3"/>
    <x v="5"/>
  </r>
  <r>
    <n v="2246"/>
    <d v="2022-07-27T00:00:00"/>
    <n v="1"/>
    <n v="1"/>
    <n v="0"/>
    <n v="34"/>
    <n v="37"/>
    <n v="79"/>
    <n v="1"/>
    <n v="35"/>
    <n v="0"/>
    <n v="15"/>
    <n v="0"/>
    <n v="12"/>
    <n v="150"/>
    <n v="35"/>
    <n v="185"/>
    <n v="5.1388888888888887E-2"/>
    <x v="0"/>
    <x v="1"/>
    <n v="3"/>
    <x v="0"/>
  </r>
  <r>
    <n v="2247"/>
    <d v="2022-07-27T00:00:00"/>
    <n v="2"/>
    <n v="0"/>
    <n v="0"/>
    <n v="35"/>
    <n v="82"/>
    <n v="43"/>
    <n v="0"/>
    <n v="32"/>
    <n v="0"/>
    <n v="18"/>
    <n v="0"/>
    <n v="14"/>
    <n v="0"/>
    <n v="0"/>
    <n v="0"/>
    <n v="0"/>
    <x v="0"/>
    <x v="1"/>
    <n v="3"/>
    <x v="0"/>
  </r>
  <r>
    <n v="2248"/>
    <d v="2022-07-28T00:00:00"/>
    <n v="1"/>
    <n v="1"/>
    <n v="0"/>
    <n v="43"/>
    <n v="59"/>
    <n v="63"/>
    <n v="1"/>
    <n v="37"/>
    <n v="0"/>
    <n v="18"/>
    <n v="0"/>
    <n v="23"/>
    <n v="165"/>
    <n v="37"/>
    <n v="202"/>
    <n v="5.6111111111111112E-2"/>
    <x v="0"/>
    <x v="1"/>
    <n v="3"/>
    <x v="1"/>
  </r>
  <r>
    <n v="2249"/>
    <d v="2022-07-28T00:00:00"/>
    <n v="2"/>
    <n v="0"/>
    <n v="0"/>
    <n v="18"/>
    <n v="41"/>
    <n v="65"/>
    <n v="0"/>
    <n v="31"/>
    <n v="0"/>
    <n v="21"/>
    <n v="0"/>
    <n v="18"/>
    <n v="0"/>
    <n v="0"/>
    <n v="0"/>
    <n v="0"/>
    <x v="0"/>
    <x v="1"/>
    <n v="3"/>
    <x v="1"/>
  </r>
  <r>
    <n v="2250"/>
    <d v="2022-07-29T00:00:00"/>
    <n v="1"/>
    <n v="1"/>
    <n v="0"/>
    <n v="20"/>
    <n v="55"/>
    <n v="48"/>
    <n v="1"/>
    <n v="34"/>
    <n v="0"/>
    <n v="24"/>
    <n v="0"/>
    <n v="17"/>
    <n v="123"/>
    <n v="34"/>
    <n v="157"/>
    <n v="4.3611111111111114E-2"/>
    <x v="0"/>
    <x v="1"/>
    <n v="3"/>
    <x v="2"/>
  </r>
  <r>
    <n v="2251"/>
    <d v="2022-07-29T00:00:00"/>
    <n v="2"/>
    <n v="0"/>
    <n v="0"/>
    <n v="18"/>
    <n v="78"/>
    <n v="74"/>
    <n v="0"/>
    <n v="31"/>
    <n v="0"/>
    <n v="37"/>
    <n v="0"/>
    <n v="28"/>
    <n v="0"/>
    <n v="0"/>
    <n v="0"/>
    <n v="0"/>
    <x v="0"/>
    <x v="1"/>
    <n v="3"/>
    <x v="2"/>
  </r>
  <r>
    <n v="2252"/>
    <d v="2022-07-30T00:00:00"/>
    <n v="1"/>
    <n v="2"/>
    <n v="0"/>
    <n v="35"/>
    <n v="54"/>
    <n v="68"/>
    <n v="0"/>
    <n v="34"/>
    <n v="2"/>
    <n v="22"/>
    <n v="0"/>
    <n v="17"/>
    <n v="314"/>
    <n v="44"/>
    <n v="358"/>
    <n v="9.9444444444444446E-2"/>
    <x v="0"/>
    <x v="1"/>
    <n v="3"/>
    <x v="3"/>
  </r>
  <r>
    <n v="2253"/>
    <d v="2022-08-01T00:00:00"/>
    <n v="1"/>
    <n v="2"/>
    <n v="0"/>
    <n v="44"/>
    <n v="41"/>
    <n v="57"/>
    <n v="0"/>
    <n v="32"/>
    <n v="1"/>
    <n v="34"/>
    <n v="1"/>
    <n v="30"/>
    <n v="284"/>
    <n v="64"/>
    <n v="348"/>
    <n v="9.6666666666666665E-2"/>
    <x v="0"/>
    <x v="2"/>
    <n v="3"/>
    <x v="4"/>
  </r>
  <r>
    <n v="2254"/>
    <d v="2022-08-01T00:00:00"/>
    <n v="2"/>
    <n v="1"/>
    <n v="0"/>
    <n v="35"/>
    <n v="73"/>
    <n v="88"/>
    <n v="1"/>
    <n v="29"/>
    <n v="0"/>
    <n v="20"/>
    <n v="0"/>
    <n v="13"/>
    <n v="196"/>
    <n v="29"/>
    <n v="225"/>
    <n v="6.25E-2"/>
    <x v="0"/>
    <x v="2"/>
    <n v="3"/>
    <x v="4"/>
  </r>
  <r>
    <n v="2255"/>
    <d v="2022-08-02T00:00:00"/>
    <n v="1"/>
    <n v="0"/>
    <n v="0"/>
    <n v="39"/>
    <n v="41"/>
    <n v="30"/>
    <n v="0"/>
    <n v="34"/>
    <n v="0"/>
    <n v="25"/>
    <n v="0"/>
    <n v="30"/>
    <n v="0"/>
    <n v="0"/>
    <n v="0"/>
    <n v="0"/>
    <x v="0"/>
    <x v="2"/>
    <n v="3"/>
    <x v="5"/>
  </r>
  <r>
    <n v="2256"/>
    <d v="2022-08-02T00:00:00"/>
    <n v="2"/>
    <n v="1"/>
    <n v="0"/>
    <n v="36"/>
    <n v="64"/>
    <n v="37"/>
    <n v="1"/>
    <n v="32"/>
    <n v="0"/>
    <n v="34"/>
    <n v="0"/>
    <n v="20"/>
    <n v="137"/>
    <n v="32"/>
    <n v="169"/>
    <n v="4.6944444444444441E-2"/>
    <x v="0"/>
    <x v="2"/>
    <n v="3"/>
    <x v="5"/>
  </r>
  <r>
    <n v="2257"/>
    <d v="2022-08-03T00:00:00"/>
    <n v="1"/>
    <n v="1"/>
    <n v="0"/>
    <n v="30"/>
    <n v="31"/>
    <n v="87"/>
    <n v="1"/>
    <n v="36"/>
    <n v="0"/>
    <n v="17"/>
    <n v="0"/>
    <n v="17"/>
    <n v="148"/>
    <n v="36"/>
    <n v="184"/>
    <n v="5.1111111111111114E-2"/>
    <x v="0"/>
    <x v="2"/>
    <n v="3"/>
    <x v="0"/>
  </r>
  <r>
    <n v="2258"/>
    <d v="2022-08-03T00:00:00"/>
    <n v="2"/>
    <n v="0"/>
    <n v="0"/>
    <n v="36"/>
    <n v="87"/>
    <n v="47"/>
    <n v="0"/>
    <n v="31"/>
    <n v="0"/>
    <n v="22"/>
    <n v="0"/>
    <n v="11"/>
    <n v="0"/>
    <n v="0"/>
    <n v="0"/>
    <n v="0"/>
    <x v="0"/>
    <x v="2"/>
    <n v="3"/>
    <x v="0"/>
  </r>
  <r>
    <n v="2259"/>
    <d v="2022-08-04T00:00:00"/>
    <n v="1"/>
    <n v="0"/>
    <n v="0"/>
    <n v="38"/>
    <n v="40"/>
    <n v="71"/>
    <n v="0"/>
    <n v="35"/>
    <n v="0"/>
    <n v="21"/>
    <n v="0"/>
    <n v="30"/>
    <n v="0"/>
    <n v="0"/>
    <n v="0"/>
    <n v="0"/>
    <x v="0"/>
    <x v="2"/>
    <n v="3"/>
    <x v="1"/>
  </r>
  <r>
    <n v="2260"/>
    <d v="2022-08-04T00:00:00"/>
    <n v="2"/>
    <n v="2"/>
    <n v="0"/>
    <n v="28"/>
    <n v="59"/>
    <n v="43"/>
    <n v="2"/>
    <n v="30"/>
    <n v="0"/>
    <n v="38"/>
    <n v="0"/>
    <n v="14"/>
    <n v="260"/>
    <n v="60"/>
    <n v="320"/>
    <n v="8.8888888888888892E-2"/>
    <x v="0"/>
    <x v="2"/>
    <n v="3"/>
    <x v="1"/>
  </r>
  <r>
    <n v="2261"/>
    <d v="2022-08-05T00:00:00"/>
    <n v="1"/>
    <n v="1"/>
    <n v="0"/>
    <n v="27"/>
    <n v="36"/>
    <n v="69"/>
    <n v="1"/>
    <n v="33"/>
    <n v="0"/>
    <n v="20"/>
    <n v="0"/>
    <n v="23"/>
    <n v="132"/>
    <n v="33"/>
    <n v="165"/>
    <n v="4.583333333333333E-2"/>
    <x v="0"/>
    <x v="2"/>
    <n v="3"/>
    <x v="2"/>
  </r>
  <r>
    <n v="2262"/>
    <d v="2022-08-05T00:00:00"/>
    <n v="2"/>
    <n v="1"/>
    <n v="0"/>
    <n v="34"/>
    <n v="59"/>
    <n v="89"/>
    <n v="1"/>
    <n v="32"/>
    <n v="0"/>
    <n v="22"/>
    <n v="0"/>
    <n v="14"/>
    <n v="182"/>
    <n v="32"/>
    <n v="214"/>
    <n v="5.9444444444444446E-2"/>
    <x v="0"/>
    <x v="2"/>
    <n v="3"/>
    <x v="2"/>
  </r>
  <r>
    <n v="2263"/>
    <d v="2022-08-06T00:00:00"/>
    <n v="1"/>
    <n v="2"/>
    <n v="0"/>
    <n v="33"/>
    <n v="50"/>
    <n v="54"/>
    <n v="0"/>
    <n v="32"/>
    <n v="1"/>
    <n v="31"/>
    <n v="1"/>
    <n v="22"/>
    <n v="274"/>
    <n v="53"/>
    <n v="327"/>
    <n v="9.0833333333333335E-2"/>
    <x v="0"/>
    <x v="2"/>
    <n v="3"/>
    <x v="3"/>
  </r>
  <r>
    <n v="2264"/>
    <d v="2022-08-08T00:00:00"/>
    <n v="1"/>
    <n v="0"/>
    <n v="0"/>
    <n v="17"/>
    <n v="64"/>
    <n v="50"/>
    <n v="0"/>
    <n v="32"/>
    <n v="0"/>
    <n v="27"/>
    <n v="0"/>
    <n v="20"/>
    <n v="0"/>
    <n v="0"/>
    <n v="0"/>
    <n v="0"/>
    <x v="0"/>
    <x v="2"/>
    <n v="3"/>
    <x v="4"/>
  </r>
  <r>
    <n v="2265"/>
    <d v="2022-08-08T00:00:00"/>
    <n v="2"/>
    <n v="0"/>
    <n v="0"/>
    <n v="35"/>
    <n v="55"/>
    <n v="63"/>
    <n v="0"/>
    <n v="29"/>
    <n v="0"/>
    <n v="44"/>
    <n v="0"/>
    <n v="28"/>
    <n v="0"/>
    <n v="0"/>
    <n v="0"/>
    <n v="0"/>
    <x v="0"/>
    <x v="2"/>
    <n v="3"/>
    <x v="4"/>
  </r>
  <r>
    <n v="2266"/>
    <d v="2022-08-09T00:00:00"/>
    <n v="1"/>
    <n v="1"/>
    <n v="0"/>
    <n v="43"/>
    <n v="45"/>
    <n v="82"/>
    <n v="1"/>
    <n v="36"/>
    <n v="0"/>
    <n v="42"/>
    <n v="0"/>
    <n v="16"/>
    <n v="170"/>
    <n v="36"/>
    <n v="206"/>
    <n v="5.7222222222222223E-2"/>
    <x v="0"/>
    <x v="2"/>
    <n v="3"/>
    <x v="5"/>
  </r>
  <r>
    <n v="2267"/>
    <d v="2022-08-09T00:00:00"/>
    <n v="2"/>
    <n v="1"/>
    <n v="0"/>
    <n v="24"/>
    <n v="78"/>
    <n v="60"/>
    <n v="1"/>
    <n v="31"/>
    <n v="0"/>
    <n v="39"/>
    <n v="0"/>
    <n v="19"/>
    <n v="162"/>
    <n v="31"/>
    <n v="193"/>
    <n v="5.3611111111111109E-2"/>
    <x v="0"/>
    <x v="2"/>
    <n v="3"/>
    <x v="5"/>
  </r>
  <r>
    <n v="2268"/>
    <d v="2022-08-10T00:00:00"/>
    <n v="1"/>
    <n v="0"/>
    <n v="0"/>
    <n v="16"/>
    <n v="31"/>
    <n v="31"/>
    <n v="0"/>
    <n v="33"/>
    <n v="0"/>
    <n v="19"/>
    <n v="0"/>
    <n v="17"/>
    <n v="0"/>
    <n v="0"/>
    <n v="0"/>
    <n v="0"/>
    <x v="0"/>
    <x v="2"/>
    <n v="3"/>
    <x v="0"/>
  </r>
  <r>
    <n v="2269"/>
    <d v="2022-08-10T00:00:00"/>
    <n v="2"/>
    <n v="1"/>
    <n v="0"/>
    <n v="39"/>
    <n v="31"/>
    <n v="80"/>
    <n v="1"/>
    <n v="29"/>
    <n v="0"/>
    <n v="35"/>
    <n v="0"/>
    <n v="17"/>
    <n v="150"/>
    <n v="29"/>
    <n v="179"/>
    <n v="4.9722222222222223E-2"/>
    <x v="0"/>
    <x v="2"/>
    <n v="3"/>
    <x v="0"/>
  </r>
  <r>
    <n v="2270"/>
    <d v="2022-08-11T00:00:00"/>
    <n v="1"/>
    <n v="1"/>
    <n v="0"/>
    <n v="34"/>
    <n v="46"/>
    <n v="89"/>
    <n v="1"/>
    <n v="34"/>
    <n v="0"/>
    <n v="23"/>
    <n v="0"/>
    <n v="16"/>
    <n v="169"/>
    <n v="34"/>
    <n v="203"/>
    <n v="5.6388888888888891E-2"/>
    <x v="0"/>
    <x v="2"/>
    <n v="3"/>
    <x v="1"/>
  </r>
  <r>
    <n v="2271"/>
    <d v="2022-08-11T00:00:00"/>
    <n v="2"/>
    <n v="2"/>
    <n v="0"/>
    <n v="27"/>
    <n v="59"/>
    <n v="78"/>
    <n v="0"/>
    <n v="32"/>
    <n v="1"/>
    <n v="38"/>
    <n v="1"/>
    <n v="14"/>
    <n v="328"/>
    <n v="52"/>
    <n v="380"/>
    <n v="0.10555555555555556"/>
    <x v="0"/>
    <x v="2"/>
    <n v="3"/>
    <x v="1"/>
  </r>
  <r>
    <n v="2272"/>
    <d v="2022-08-12T00:00:00"/>
    <n v="1"/>
    <n v="2"/>
    <n v="0"/>
    <n v="42"/>
    <n v="68"/>
    <n v="73"/>
    <n v="2"/>
    <n v="35"/>
    <n v="0"/>
    <n v="26"/>
    <n v="0"/>
    <n v="27"/>
    <n v="366"/>
    <n v="70"/>
    <n v="436"/>
    <n v="0.12111111111111111"/>
    <x v="0"/>
    <x v="2"/>
    <n v="3"/>
    <x v="2"/>
  </r>
  <r>
    <n v="2273"/>
    <d v="2022-08-12T00:00:00"/>
    <n v="2"/>
    <n v="1"/>
    <n v="0"/>
    <n v="40"/>
    <n v="78"/>
    <n v="40"/>
    <n v="1"/>
    <n v="30"/>
    <n v="0"/>
    <n v="41"/>
    <n v="0"/>
    <n v="19"/>
    <n v="158"/>
    <n v="30"/>
    <n v="188"/>
    <n v="5.2222222222222225E-2"/>
    <x v="0"/>
    <x v="2"/>
    <n v="3"/>
    <x v="2"/>
  </r>
  <r>
    <n v="2274"/>
    <d v="2022-08-13T00:00:00"/>
    <n v="1"/>
    <n v="0"/>
    <n v="0"/>
    <n v="20"/>
    <n v="63"/>
    <n v="58"/>
    <n v="0"/>
    <n v="32"/>
    <n v="0"/>
    <n v="32"/>
    <n v="0"/>
    <n v="20"/>
    <n v="0"/>
    <n v="0"/>
    <n v="0"/>
    <n v="0"/>
    <x v="0"/>
    <x v="2"/>
    <n v="3"/>
    <x v="3"/>
  </r>
  <r>
    <n v="2275"/>
    <d v="2022-08-15T00:00:00"/>
    <n v="1"/>
    <n v="2"/>
    <n v="0"/>
    <n v="23"/>
    <n v="73"/>
    <n v="87"/>
    <n v="2"/>
    <n v="32"/>
    <n v="0"/>
    <n v="15"/>
    <n v="0"/>
    <n v="21"/>
    <n v="366"/>
    <n v="64"/>
    <n v="430"/>
    <n v="0.11944444444444445"/>
    <x v="0"/>
    <x v="2"/>
    <n v="3"/>
    <x v="4"/>
  </r>
  <r>
    <n v="2276"/>
    <d v="2022-08-15T00:00:00"/>
    <n v="2"/>
    <n v="0"/>
    <n v="0"/>
    <n v="17"/>
    <n v="74"/>
    <n v="36"/>
    <n v="0"/>
    <n v="32"/>
    <n v="0"/>
    <n v="35"/>
    <n v="0"/>
    <n v="20"/>
    <n v="0"/>
    <n v="0"/>
    <n v="0"/>
    <n v="0"/>
    <x v="0"/>
    <x v="2"/>
    <n v="3"/>
    <x v="4"/>
  </r>
  <r>
    <n v="2277"/>
    <d v="2022-08-16T00:00:00"/>
    <n v="1"/>
    <n v="1"/>
    <n v="0"/>
    <n v="34"/>
    <n v="37"/>
    <n v="49"/>
    <n v="1"/>
    <n v="36"/>
    <n v="0"/>
    <n v="26"/>
    <n v="0"/>
    <n v="11"/>
    <n v="120"/>
    <n v="36"/>
    <n v="156"/>
    <n v="4.3333333333333335E-2"/>
    <x v="0"/>
    <x v="2"/>
    <n v="3"/>
    <x v="5"/>
  </r>
  <r>
    <n v="2278"/>
    <d v="2022-08-16T00:00:00"/>
    <n v="2"/>
    <n v="2"/>
    <n v="0"/>
    <n v="30"/>
    <n v="46"/>
    <n v="57"/>
    <n v="2"/>
    <n v="33"/>
    <n v="0"/>
    <n v="37"/>
    <n v="0"/>
    <n v="23"/>
    <n v="266"/>
    <n v="66"/>
    <n v="332"/>
    <n v="9.2222222222222219E-2"/>
    <x v="0"/>
    <x v="2"/>
    <n v="3"/>
    <x v="5"/>
  </r>
  <r>
    <n v="2279"/>
    <d v="2022-08-17T00:00:00"/>
    <n v="1"/>
    <n v="1"/>
    <n v="0"/>
    <n v="18"/>
    <n v="83"/>
    <n v="70"/>
    <n v="1"/>
    <n v="35"/>
    <n v="0"/>
    <n v="25"/>
    <n v="0"/>
    <n v="13"/>
    <n v="171"/>
    <n v="35"/>
    <n v="206"/>
    <n v="5.7222222222222223E-2"/>
    <x v="0"/>
    <x v="2"/>
    <n v="3"/>
    <x v="0"/>
  </r>
  <r>
    <n v="2280"/>
    <d v="2022-08-17T00:00:00"/>
    <n v="2"/>
    <n v="1"/>
    <n v="0"/>
    <n v="20"/>
    <n v="83"/>
    <n v="53"/>
    <n v="1"/>
    <n v="32"/>
    <n v="0"/>
    <n v="30"/>
    <n v="0"/>
    <n v="13"/>
    <n v="156"/>
    <n v="32"/>
    <n v="188"/>
    <n v="5.2222222222222225E-2"/>
    <x v="0"/>
    <x v="2"/>
    <n v="3"/>
    <x v="0"/>
  </r>
  <r>
    <n v="2281"/>
    <d v="2022-08-18T00:00:00"/>
    <n v="1"/>
    <n v="2"/>
    <n v="0"/>
    <n v="27"/>
    <n v="60"/>
    <n v="54"/>
    <n v="0"/>
    <n v="33"/>
    <n v="1"/>
    <n v="26"/>
    <n v="1"/>
    <n v="22"/>
    <n v="282"/>
    <n v="48"/>
    <n v="330"/>
    <n v="9.166666666666666E-2"/>
    <x v="0"/>
    <x v="2"/>
    <n v="3"/>
    <x v="1"/>
  </r>
  <r>
    <n v="2282"/>
    <d v="2022-08-18T00:00:00"/>
    <n v="2"/>
    <n v="2"/>
    <n v="0"/>
    <n v="39"/>
    <n v="32"/>
    <n v="51"/>
    <n v="2"/>
    <n v="32"/>
    <n v="0"/>
    <n v="27"/>
    <n v="0"/>
    <n v="25"/>
    <n v="244"/>
    <n v="64"/>
    <n v="308"/>
    <n v="8.5555555555555551E-2"/>
    <x v="0"/>
    <x v="2"/>
    <n v="3"/>
    <x v="1"/>
  </r>
  <r>
    <n v="2283"/>
    <d v="2022-08-19T00:00:00"/>
    <n v="1"/>
    <n v="1"/>
    <n v="0"/>
    <n v="39"/>
    <n v="51"/>
    <n v="76"/>
    <n v="1"/>
    <n v="32"/>
    <n v="0"/>
    <n v="33"/>
    <n v="0"/>
    <n v="30"/>
    <n v="166"/>
    <n v="32"/>
    <n v="198"/>
    <n v="5.5E-2"/>
    <x v="0"/>
    <x v="2"/>
    <n v="3"/>
    <x v="2"/>
  </r>
  <r>
    <n v="2284"/>
    <d v="2022-08-19T00:00:00"/>
    <n v="2"/>
    <n v="2"/>
    <n v="0"/>
    <n v="35"/>
    <n v="46"/>
    <n v="84"/>
    <n v="2"/>
    <n v="31"/>
    <n v="0"/>
    <n v="16"/>
    <n v="0"/>
    <n v="24"/>
    <n v="330"/>
    <n v="62"/>
    <n v="392"/>
    <n v="0.10888888888888888"/>
    <x v="0"/>
    <x v="2"/>
    <n v="3"/>
    <x v="2"/>
  </r>
  <r>
    <n v="2285"/>
    <d v="2022-08-20T00:00:00"/>
    <n v="1"/>
    <n v="1"/>
    <n v="0"/>
    <n v="16"/>
    <n v="32"/>
    <n v="61"/>
    <n v="1"/>
    <n v="37"/>
    <n v="0"/>
    <n v="41"/>
    <n v="0"/>
    <n v="25"/>
    <n v="109"/>
    <n v="37"/>
    <n v="146"/>
    <n v="4.0555555555555553E-2"/>
    <x v="0"/>
    <x v="2"/>
    <n v="3"/>
    <x v="3"/>
  </r>
  <r>
    <n v="2286"/>
    <d v="2022-08-22T00:00:00"/>
    <n v="1"/>
    <n v="2"/>
    <n v="0"/>
    <n v="45"/>
    <n v="36"/>
    <n v="67"/>
    <n v="2"/>
    <n v="36"/>
    <n v="0"/>
    <n v="45"/>
    <n v="0"/>
    <n v="11"/>
    <n v="296"/>
    <n v="72"/>
    <n v="368"/>
    <n v="0.10222222222222223"/>
    <x v="0"/>
    <x v="2"/>
    <n v="3"/>
    <x v="4"/>
  </r>
  <r>
    <n v="2287"/>
    <d v="2022-08-22T00:00:00"/>
    <n v="2"/>
    <n v="1"/>
    <n v="0"/>
    <n v="42"/>
    <n v="32"/>
    <n v="34"/>
    <n v="1"/>
    <n v="29"/>
    <n v="0"/>
    <n v="32"/>
    <n v="0"/>
    <n v="25"/>
    <n v="108"/>
    <n v="29"/>
    <n v="137"/>
    <n v="3.8055555555555558E-2"/>
    <x v="0"/>
    <x v="2"/>
    <n v="3"/>
    <x v="4"/>
  </r>
  <r>
    <n v="2288"/>
    <d v="2022-08-23T00:00:00"/>
    <n v="1"/>
    <n v="0"/>
    <n v="0"/>
    <n v="16"/>
    <n v="87"/>
    <n v="76"/>
    <n v="0"/>
    <n v="34"/>
    <n v="0"/>
    <n v="29"/>
    <n v="0"/>
    <n v="19"/>
    <n v="0"/>
    <n v="0"/>
    <n v="0"/>
    <n v="0"/>
    <x v="0"/>
    <x v="2"/>
    <n v="3"/>
    <x v="5"/>
  </r>
  <r>
    <n v="2289"/>
    <d v="2022-08-23T00:00:00"/>
    <n v="2"/>
    <n v="0"/>
    <n v="0"/>
    <n v="32"/>
    <n v="83"/>
    <n v="31"/>
    <n v="0"/>
    <n v="31"/>
    <n v="0"/>
    <n v="23"/>
    <n v="0"/>
    <n v="13"/>
    <n v="0"/>
    <n v="0"/>
    <n v="0"/>
    <n v="0"/>
    <x v="0"/>
    <x v="2"/>
    <n v="3"/>
    <x v="5"/>
  </r>
  <r>
    <n v="2290"/>
    <d v="2022-08-24T00:00:00"/>
    <n v="1"/>
    <n v="1"/>
    <n v="0"/>
    <n v="16"/>
    <n v="51"/>
    <n v="86"/>
    <n v="1"/>
    <n v="33"/>
    <n v="0"/>
    <n v="17"/>
    <n v="0"/>
    <n v="30"/>
    <n v="153"/>
    <n v="33"/>
    <n v="186"/>
    <n v="5.1666666666666666E-2"/>
    <x v="0"/>
    <x v="2"/>
    <n v="3"/>
    <x v="0"/>
  </r>
  <r>
    <n v="2291"/>
    <d v="2022-08-24T00:00:00"/>
    <n v="2"/>
    <n v="1"/>
    <n v="0"/>
    <n v="40"/>
    <n v="32"/>
    <n v="75"/>
    <n v="1"/>
    <n v="30"/>
    <n v="0"/>
    <n v="28"/>
    <n v="0"/>
    <n v="25"/>
    <n v="147"/>
    <n v="30"/>
    <n v="177"/>
    <n v="4.9166666666666664E-2"/>
    <x v="0"/>
    <x v="2"/>
    <n v="3"/>
    <x v="0"/>
  </r>
  <r>
    <n v="2292"/>
    <d v="2022-08-25T00:00:00"/>
    <n v="1"/>
    <n v="1"/>
    <n v="0"/>
    <n v="23"/>
    <n v="78"/>
    <n v="71"/>
    <n v="1"/>
    <n v="35"/>
    <n v="0"/>
    <n v="27"/>
    <n v="0"/>
    <n v="27"/>
    <n v="172"/>
    <n v="35"/>
    <n v="207"/>
    <n v="5.7500000000000002E-2"/>
    <x v="0"/>
    <x v="2"/>
    <n v="3"/>
    <x v="1"/>
  </r>
  <r>
    <n v="2293"/>
    <d v="2022-08-25T00:00:00"/>
    <n v="2"/>
    <n v="2"/>
    <n v="0"/>
    <n v="29"/>
    <n v="88"/>
    <n v="73"/>
    <n v="2"/>
    <n v="28"/>
    <n v="0"/>
    <n v="27"/>
    <n v="0"/>
    <n v="19"/>
    <n v="380"/>
    <n v="56"/>
    <n v="436"/>
    <n v="0.12111111111111111"/>
    <x v="0"/>
    <x v="2"/>
    <n v="3"/>
    <x v="1"/>
  </r>
  <r>
    <n v="2294"/>
    <d v="2022-08-26T00:00:00"/>
    <n v="1"/>
    <n v="1"/>
    <n v="0"/>
    <n v="44"/>
    <n v="83"/>
    <n v="68"/>
    <n v="1"/>
    <n v="34"/>
    <n v="0"/>
    <n v="17"/>
    <n v="0"/>
    <n v="13"/>
    <n v="195"/>
    <n v="34"/>
    <n v="229"/>
    <n v="6.3611111111111104E-2"/>
    <x v="0"/>
    <x v="2"/>
    <n v="3"/>
    <x v="2"/>
  </r>
  <r>
    <n v="2295"/>
    <d v="2022-08-26T00:00:00"/>
    <n v="2"/>
    <n v="1"/>
    <n v="0"/>
    <n v="36"/>
    <n v="42"/>
    <n v="58"/>
    <n v="1"/>
    <n v="33"/>
    <n v="0"/>
    <n v="38"/>
    <n v="0"/>
    <n v="17"/>
    <n v="136"/>
    <n v="33"/>
    <n v="169"/>
    <n v="4.6944444444444441E-2"/>
    <x v="0"/>
    <x v="2"/>
    <n v="3"/>
    <x v="2"/>
  </r>
  <r>
    <n v="2296"/>
    <d v="2022-08-27T00:00:00"/>
    <n v="1"/>
    <n v="1"/>
    <n v="0"/>
    <n v="27"/>
    <n v="88"/>
    <n v="89"/>
    <n v="1"/>
    <n v="35"/>
    <n v="0"/>
    <n v="22"/>
    <n v="0"/>
    <n v="19"/>
    <n v="204"/>
    <n v="35"/>
    <n v="239"/>
    <n v="6.6388888888888886E-2"/>
    <x v="0"/>
    <x v="2"/>
    <n v="3"/>
    <x v="3"/>
  </r>
  <r>
    <n v="2297"/>
    <d v="2022-08-29T00:00:00"/>
    <n v="1"/>
    <n v="2"/>
    <n v="0"/>
    <n v="37"/>
    <n v="46"/>
    <n v="67"/>
    <n v="0"/>
    <n v="32"/>
    <n v="1"/>
    <n v="21"/>
    <n v="1"/>
    <n v="24"/>
    <n v="300"/>
    <n v="45"/>
    <n v="345"/>
    <n v="9.583333333333334E-2"/>
    <x v="0"/>
    <x v="2"/>
    <n v="3"/>
    <x v="4"/>
  </r>
  <r>
    <n v="2298"/>
    <d v="2022-08-29T00:00:00"/>
    <n v="2"/>
    <n v="2"/>
    <n v="0"/>
    <n v="23"/>
    <n v="69"/>
    <n v="62"/>
    <n v="0"/>
    <n v="30"/>
    <n v="1"/>
    <n v="37"/>
    <n v="1"/>
    <n v="14"/>
    <n v="308"/>
    <n v="51"/>
    <n v="359"/>
    <n v="9.9722222222222226E-2"/>
    <x v="0"/>
    <x v="2"/>
    <n v="3"/>
    <x v="4"/>
  </r>
  <r>
    <n v="2299"/>
    <d v="2022-08-30T00:00:00"/>
    <n v="1"/>
    <n v="1"/>
    <n v="0"/>
    <n v="27"/>
    <n v="69"/>
    <n v="64"/>
    <n v="1"/>
    <n v="34"/>
    <n v="0"/>
    <n v="16"/>
    <n v="0"/>
    <n v="14"/>
    <n v="160"/>
    <n v="34"/>
    <n v="194"/>
    <n v="5.3888888888888889E-2"/>
    <x v="0"/>
    <x v="2"/>
    <n v="3"/>
    <x v="5"/>
  </r>
  <r>
    <n v="2300"/>
    <d v="2022-08-30T00:00:00"/>
    <n v="2"/>
    <n v="1"/>
    <n v="0"/>
    <n v="41"/>
    <n v="51"/>
    <n v="59"/>
    <n v="1"/>
    <n v="30"/>
    <n v="0"/>
    <n v="38"/>
    <n v="0"/>
    <n v="30"/>
    <n v="151"/>
    <n v="30"/>
    <n v="181"/>
    <n v="5.0277777777777775E-2"/>
    <x v="0"/>
    <x v="2"/>
    <n v="3"/>
    <x v="5"/>
  </r>
  <r>
    <n v="2301"/>
    <d v="2022-08-31T00:00:00"/>
    <n v="1"/>
    <n v="2"/>
    <n v="0"/>
    <n v="42"/>
    <n v="83"/>
    <n v="84"/>
    <n v="2"/>
    <n v="32"/>
    <n v="0"/>
    <n v="42"/>
    <n v="0"/>
    <n v="13"/>
    <n v="418"/>
    <n v="64"/>
    <n v="482"/>
    <n v="0.13388888888888889"/>
    <x v="0"/>
    <x v="2"/>
    <n v="3"/>
    <x v="0"/>
  </r>
  <r>
    <n v="2302"/>
    <d v="2022-08-31T00:00:00"/>
    <n v="2"/>
    <n v="1"/>
    <n v="0"/>
    <n v="44"/>
    <n v="69"/>
    <n v="68"/>
    <n v="1"/>
    <n v="33"/>
    <n v="0"/>
    <n v="19"/>
    <n v="0"/>
    <n v="14"/>
    <n v="181"/>
    <n v="33"/>
    <n v="214"/>
    <n v="5.9444444444444446E-2"/>
    <x v="0"/>
    <x v="2"/>
    <n v="3"/>
    <x v="0"/>
  </r>
  <r>
    <n v="2303"/>
    <d v="2022-09-01T00:00:00"/>
    <n v="1"/>
    <n v="5"/>
    <n v="0"/>
    <n v="25"/>
    <n v="40"/>
    <n v="60"/>
    <n v="2"/>
    <n v="35"/>
    <n v="1"/>
    <n v="17"/>
    <n v="2"/>
    <n v="14"/>
    <n v="625"/>
    <n v="115"/>
    <n v="740"/>
    <n v="0.20555555555555555"/>
    <x v="0"/>
    <x v="3"/>
    <n v="3"/>
    <x v="1"/>
  </r>
  <r>
    <n v="2304"/>
    <d v="2022-09-01T00:00:00"/>
    <n v="2"/>
    <n v="3"/>
    <n v="0"/>
    <n v="33"/>
    <n v="77"/>
    <n v="79"/>
    <n v="1"/>
    <n v="32"/>
    <n v="1"/>
    <n v="17"/>
    <n v="1"/>
    <n v="24"/>
    <n v="567"/>
    <n v="73"/>
    <n v="640"/>
    <n v="0.17777777777777778"/>
    <x v="0"/>
    <x v="3"/>
    <n v="3"/>
    <x v="1"/>
  </r>
  <r>
    <n v="2305"/>
    <d v="2022-09-02T00:00:00"/>
    <n v="1"/>
    <n v="5"/>
    <n v="0"/>
    <n v="22"/>
    <n v="62"/>
    <n v="31"/>
    <n v="3"/>
    <n v="35"/>
    <n v="1"/>
    <n v="26"/>
    <n v="1"/>
    <n v="25"/>
    <n v="575"/>
    <n v="156"/>
    <n v="731"/>
    <n v="0.20305555555555554"/>
    <x v="0"/>
    <x v="3"/>
    <n v="3"/>
    <x v="2"/>
  </r>
  <r>
    <n v="2306"/>
    <d v="2022-09-02T00:00:00"/>
    <n v="2"/>
    <n v="5"/>
    <n v="0"/>
    <n v="40"/>
    <n v="72"/>
    <n v="64"/>
    <n v="3"/>
    <n v="29"/>
    <n v="1"/>
    <n v="23"/>
    <n v="1"/>
    <n v="17"/>
    <n v="880"/>
    <n v="127"/>
    <n v="1007"/>
    <n v="0.27972222222222221"/>
    <x v="0"/>
    <x v="3"/>
    <n v="3"/>
    <x v="2"/>
  </r>
  <r>
    <n v="2307"/>
    <d v="2022-09-03T00:00:00"/>
    <n v="1"/>
    <n v="4"/>
    <n v="0"/>
    <n v="23"/>
    <n v="39"/>
    <n v="41"/>
    <n v="2"/>
    <n v="36"/>
    <n v="1"/>
    <n v="43"/>
    <n v="1"/>
    <n v="14"/>
    <n v="412"/>
    <n v="129"/>
    <n v="541"/>
    <n v="0.15027777777777779"/>
    <x v="0"/>
    <x v="3"/>
    <n v="3"/>
    <x v="3"/>
  </r>
  <r>
    <n v="2308"/>
    <d v="2022-09-05T00:00:00"/>
    <n v="1"/>
    <n v="5"/>
    <n v="0"/>
    <n v="25"/>
    <n v="72"/>
    <n v="85"/>
    <n v="3"/>
    <n v="33"/>
    <n v="1"/>
    <n v="21"/>
    <n v="1"/>
    <n v="17"/>
    <n v="910"/>
    <n v="137"/>
    <n v="1047"/>
    <n v="0.29083333333333333"/>
    <x v="0"/>
    <x v="3"/>
    <n v="3"/>
    <x v="4"/>
  </r>
  <r>
    <n v="2309"/>
    <d v="2022-09-05T00:00:00"/>
    <n v="2"/>
    <n v="4"/>
    <n v="0"/>
    <n v="19"/>
    <n v="67"/>
    <n v="73"/>
    <n v="3"/>
    <n v="28"/>
    <n v="1"/>
    <n v="30"/>
    <n v="0"/>
    <n v="11"/>
    <n v="636"/>
    <n v="114"/>
    <n v="750"/>
    <n v="0.20833333333333334"/>
    <x v="0"/>
    <x v="3"/>
    <n v="3"/>
    <x v="4"/>
  </r>
  <r>
    <n v="2310"/>
    <d v="2022-09-06T00:00:00"/>
    <n v="1"/>
    <n v="6"/>
    <n v="0"/>
    <n v="38"/>
    <n v="44"/>
    <n v="46"/>
    <n v="3"/>
    <n v="34"/>
    <n v="1"/>
    <n v="22"/>
    <n v="2"/>
    <n v="21"/>
    <n v="768"/>
    <n v="166"/>
    <n v="934"/>
    <n v="0.25944444444444442"/>
    <x v="0"/>
    <x v="3"/>
    <n v="3"/>
    <x v="5"/>
  </r>
  <r>
    <n v="2311"/>
    <d v="2022-09-06T00:00:00"/>
    <n v="2"/>
    <n v="5"/>
    <n v="0"/>
    <n v="18"/>
    <n v="49"/>
    <n v="84"/>
    <n v="3"/>
    <n v="29"/>
    <n v="1"/>
    <n v="23"/>
    <n v="1"/>
    <n v="27"/>
    <n v="755"/>
    <n v="137"/>
    <n v="892"/>
    <n v="0.24777777777777779"/>
    <x v="0"/>
    <x v="3"/>
    <n v="3"/>
    <x v="5"/>
  </r>
  <r>
    <n v="2312"/>
    <d v="2022-09-07T00:00:00"/>
    <n v="1"/>
    <n v="5"/>
    <n v="0"/>
    <n v="28"/>
    <n v="81"/>
    <n v="42"/>
    <n v="4"/>
    <n v="34"/>
    <n v="0"/>
    <n v="16"/>
    <n v="1"/>
    <n v="30"/>
    <n v="755"/>
    <n v="166"/>
    <n v="921"/>
    <n v="0.25583333333333336"/>
    <x v="0"/>
    <x v="3"/>
    <n v="3"/>
    <x v="0"/>
  </r>
  <r>
    <n v="2313"/>
    <d v="2022-09-07T00:00:00"/>
    <n v="2"/>
    <n v="3"/>
    <n v="0"/>
    <n v="28"/>
    <n v="85"/>
    <n v="68"/>
    <n v="2"/>
    <n v="28"/>
    <n v="1"/>
    <n v="24"/>
    <n v="0"/>
    <n v="16"/>
    <n v="543"/>
    <n v="80"/>
    <n v="623"/>
    <n v="0.17305555555555555"/>
    <x v="0"/>
    <x v="3"/>
    <n v="3"/>
    <x v="0"/>
  </r>
  <r>
    <n v="2314"/>
    <d v="2022-09-08T00:00:00"/>
    <n v="1"/>
    <n v="5"/>
    <n v="0"/>
    <n v="17"/>
    <n v="30"/>
    <n v="40"/>
    <n v="4"/>
    <n v="34"/>
    <n v="0"/>
    <n v="43"/>
    <n v="1"/>
    <n v="22"/>
    <n v="435"/>
    <n v="158"/>
    <n v="593"/>
    <n v="0.16472222222222221"/>
    <x v="0"/>
    <x v="3"/>
    <n v="3"/>
    <x v="1"/>
  </r>
  <r>
    <n v="2315"/>
    <d v="2022-09-08T00:00:00"/>
    <n v="2"/>
    <n v="5"/>
    <n v="0"/>
    <n v="40"/>
    <n v="77"/>
    <n v="90"/>
    <n v="3"/>
    <n v="32"/>
    <n v="1"/>
    <n v="31"/>
    <n v="1"/>
    <n v="24"/>
    <n v="1035"/>
    <n v="151"/>
    <n v="1186"/>
    <n v="0.32944444444444443"/>
    <x v="0"/>
    <x v="3"/>
    <n v="3"/>
    <x v="1"/>
  </r>
  <r>
    <n v="2316"/>
    <d v="2022-09-09T00:00:00"/>
    <n v="1"/>
    <n v="5"/>
    <n v="0"/>
    <n v="43"/>
    <n v="44"/>
    <n v="72"/>
    <n v="3"/>
    <n v="33"/>
    <n v="1"/>
    <n v="32"/>
    <n v="1"/>
    <n v="21"/>
    <n v="795"/>
    <n v="152"/>
    <n v="947"/>
    <n v="0.26305555555555554"/>
    <x v="0"/>
    <x v="3"/>
    <n v="3"/>
    <x v="2"/>
  </r>
  <r>
    <n v="2317"/>
    <d v="2022-09-09T00:00:00"/>
    <n v="2"/>
    <n v="4"/>
    <n v="0"/>
    <n v="17"/>
    <n v="58"/>
    <n v="75"/>
    <n v="2"/>
    <n v="32"/>
    <n v="1"/>
    <n v="39"/>
    <n v="1"/>
    <n v="19"/>
    <n v="600"/>
    <n v="122"/>
    <n v="722"/>
    <n v="0.20055555555555554"/>
    <x v="0"/>
    <x v="3"/>
    <n v="3"/>
    <x v="2"/>
  </r>
  <r>
    <n v="2318"/>
    <d v="2022-09-10T00:00:00"/>
    <n v="1"/>
    <n v="6"/>
    <n v="0"/>
    <n v="38"/>
    <n v="30"/>
    <n v="46"/>
    <n v="5"/>
    <n v="37"/>
    <n v="0"/>
    <n v="24"/>
    <n v="1"/>
    <n v="22"/>
    <n v="684"/>
    <n v="207"/>
    <n v="891"/>
    <n v="0.2475"/>
    <x v="0"/>
    <x v="3"/>
    <n v="3"/>
    <x v="3"/>
  </r>
  <r>
    <n v="2319"/>
    <d v="2022-09-12T00:00:00"/>
    <n v="1"/>
    <n v="5"/>
    <n v="0"/>
    <n v="42"/>
    <n v="58"/>
    <n v="48"/>
    <n v="4"/>
    <n v="32"/>
    <n v="0"/>
    <n v="29"/>
    <n v="1"/>
    <n v="19"/>
    <n v="740"/>
    <n v="147"/>
    <n v="887"/>
    <n v="0.24638888888888888"/>
    <x v="0"/>
    <x v="3"/>
    <n v="3"/>
    <x v="4"/>
  </r>
  <r>
    <n v="2320"/>
    <d v="2022-09-12T00:00:00"/>
    <n v="2"/>
    <n v="3"/>
    <n v="0"/>
    <n v="39"/>
    <n v="81"/>
    <n v="55"/>
    <n v="1"/>
    <n v="31"/>
    <n v="1"/>
    <n v="38"/>
    <n v="1"/>
    <n v="30"/>
    <n v="525"/>
    <n v="99"/>
    <n v="624"/>
    <n v="0.17333333333333334"/>
    <x v="0"/>
    <x v="3"/>
    <n v="3"/>
    <x v="4"/>
  </r>
  <r>
    <n v="2321"/>
    <d v="2022-09-13T00:00:00"/>
    <n v="1"/>
    <n v="5"/>
    <n v="0"/>
    <n v="33"/>
    <n v="49"/>
    <n v="44"/>
    <n v="4"/>
    <n v="34"/>
    <n v="0"/>
    <n v="21"/>
    <n v="1"/>
    <n v="27"/>
    <n v="630"/>
    <n v="163"/>
    <n v="793"/>
    <n v="0.22027777777777777"/>
    <x v="0"/>
    <x v="3"/>
    <n v="3"/>
    <x v="5"/>
  </r>
  <r>
    <n v="2322"/>
    <d v="2022-09-13T00:00:00"/>
    <n v="2"/>
    <n v="4"/>
    <n v="0"/>
    <n v="31"/>
    <n v="64"/>
    <n v="38"/>
    <n v="3"/>
    <n v="32"/>
    <n v="0"/>
    <n v="44"/>
    <n v="1"/>
    <n v="29"/>
    <n v="532"/>
    <n v="125"/>
    <n v="657"/>
    <n v="0.1825"/>
    <x v="0"/>
    <x v="3"/>
    <n v="3"/>
    <x v="5"/>
  </r>
  <r>
    <n v="2323"/>
    <d v="2022-09-14T00:00:00"/>
    <n v="1"/>
    <n v="5"/>
    <n v="0"/>
    <n v="18"/>
    <n v="74"/>
    <n v="52"/>
    <n v="2"/>
    <n v="35"/>
    <n v="1"/>
    <n v="36"/>
    <n v="2"/>
    <n v="21"/>
    <n v="720"/>
    <n v="148"/>
    <n v="868"/>
    <n v="0.24111111111111111"/>
    <x v="0"/>
    <x v="3"/>
    <n v="3"/>
    <x v="0"/>
  </r>
  <r>
    <n v="2324"/>
    <d v="2022-09-14T00:00:00"/>
    <n v="2"/>
    <n v="3"/>
    <n v="0"/>
    <n v="38"/>
    <n v="32"/>
    <n v="83"/>
    <n v="3"/>
    <n v="29"/>
    <n v="0"/>
    <n v="23"/>
    <n v="0"/>
    <n v="26"/>
    <n v="459"/>
    <n v="87"/>
    <n v="546"/>
    <n v="0.15166666666666667"/>
    <x v="0"/>
    <x v="3"/>
    <n v="3"/>
    <x v="0"/>
  </r>
  <r>
    <n v="2325"/>
    <d v="2022-09-15T00:00:00"/>
    <n v="1"/>
    <n v="5"/>
    <n v="0"/>
    <n v="36"/>
    <n v="69"/>
    <n v="49"/>
    <n v="4"/>
    <n v="32"/>
    <n v="0"/>
    <n v="35"/>
    <n v="1"/>
    <n v="15"/>
    <n v="770"/>
    <n v="143"/>
    <n v="913"/>
    <n v="0.25361111111111112"/>
    <x v="0"/>
    <x v="3"/>
    <n v="3"/>
    <x v="1"/>
  </r>
  <r>
    <n v="2326"/>
    <d v="2022-09-15T00:00:00"/>
    <n v="2"/>
    <n v="4"/>
    <n v="0"/>
    <n v="44"/>
    <n v="33"/>
    <n v="69"/>
    <n v="4"/>
    <n v="32"/>
    <n v="0"/>
    <n v="37"/>
    <n v="0"/>
    <n v="26"/>
    <n v="584"/>
    <n v="128"/>
    <n v="712"/>
    <n v="0.19777777777777777"/>
    <x v="0"/>
    <x v="3"/>
    <n v="3"/>
    <x v="1"/>
  </r>
  <r>
    <n v="2327"/>
    <d v="2022-09-16T00:00:00"/>
    <n v="1"/>
    <n v="4"/>
    <n v="0"/>
    <n v="28"/>
    <n v="87"/>
    <n v="45"/>
    <n v="2"/>
    <n v="34"/>
    <n v="1"/>
    <n v="23"/>
    <n v="1"/>
    <n v="20"/>
    <n v="640"/>
    <n v="111"/>
    <n v="751"/>
    <n v="0.20861111111111111"/>
    <x v="0"/>
    <x v="3"/>
    <n v="3"/>
    <x v="2"/>
  </r>
  <r>
    <n v="2328"/>
    <d v="2022-09-16T00:00:00"/>
    <n v="2"/>
    <n v="4"/>
    <n v="0"/>
    <n v="41"/>
    <n v="41"/>
    <n v="41"/>
    <n v="4"/>
    <n v="30"/>
    <n v="0"/>
    <n v="18"/>
    <n v="0"/>
    <n v="18"/>
    <n v="492"/>
    <n v="120"/>
    <n v="612"/>
    <n v="0.17"/>
    <x v="0"/>
    <x v="3"/>
    <n v="3"/>
    <x v="2"/>
  </r>
  <r>
    <n v="2329"/>
    <d v="2022-09-17T00:00:00"/>
    <n v="1"/>
    <n v="6"/>
    <n v="0"/>
    <n v="45"/>
    <n v="88"/>
    <n v="44"/>
    <n v="5"/>
    <n v="32"/>
    <n v="0"/>
    <n v="29"/>
    <n v="1"/>
    <n v="20"/>
    <n v="1062"/>
    <n v="180"/>
    <n v="1242"/>
    <n v="0.34499999999999997"/>
    <x v="0"/>
    <x v="3"/>
    <n v="3"/>
    <x v="3"/>
  </r>
  <r>
    <n v="2330"/>
    <d v="2022-09-19T00:00:00"/>
    <n v="1"/>
    <n v="5"/>
    <n v="0"/>
    <n v="23"/>
    <n v="79"/>
    <n v="63"/>
    <n v="2"/>
    <n v="35"/>
    <n v="1"/>
    <n v="27"/>
    <n v="2"/>
    <n v="27"/>
    <n v="825"/>
    <n v="151"/>
    <n v="976"/>
    <n v="0.27111111111111114"/>
    <x v="0"/>
    <x v="3"/>
    <n v="3"/>
    <x v="4"/>
  </r>
  <r>
    <n v="2331"/>
    <d v="2022-09-19T00:00:00"/>
    <n v="2"/>
    <n v="5"/>
    <n v="0"/>
    <n v="34"/>
    <n v="51"/>
    <n v="41"/>
    <n v="3"/>
    <n v="31"/>
    <n v="1"/>
    <n v="24"/>
    <n v="1"/>
    <n v="10"/>
    <n v="630"/>
    <n v="127"/>
    <n v="757"/>
    <n v="0.21027777777777779"/>
    <x v="0"/>
    <x v="3"/>
    <n v="3"/>
    <x v="4"/>
  </r>
  <r>
    <n v="2332"/>
    <d v="2022-09-20T00:00:00"/>
    <n v="1"/>
    <n v="6"/>
    <n v="0"/>
    <n v="26"/>
    <n v="64"/>
    <n v="71"/>
    <n v="4"/>
    <n v="33"/>
    <n v="1"/>
    <n v="34"/>
    <n v="1"/>
    <n v="29"/>
    <n v="966"/>
    <n v="195"/>
    <n v="1161"/>
    <n v="0.32250000000000001"/>
    <x v="0"/>
    <x v="3"/>
    <n v="3"/>
    <x v="5"/>
  </r>
  <r>
    <n v="2333"/>
    <d v="2022-09-20T00:00:00"/>
    <n v="2"/>
    <n v="3"/>
    <n v="0"/>
    <n v="19"/>
    <n v="64"/>
    <n v="61"/>
    <n v="2"/>
    <n v="28"/>
    <n v="1"/>
    <n v="20"/>
    <n v="0"/>
    <n v="29"/>
    <n v="432"/>
    <n v="76"/>
    <n v="508"/>
    <n v="0.1411111111111111"/>
    <x v="0"/>
    <x v="3"/>
    <n v="3"/>
    <x v="5"/>
  </r>
  <r>
    <n v="2334"/>
    <d v="2022-09-21T00:00:00"/>
    <n v="1"/>
    <n v="4"/>
    <n v="0"/>
    <n v="28"/>
    <n v="83"/>
    <n v="80"/>
    <n v="2"/>
    <n v="35"/>
    <n v="1"/>
    <n v="15"/>
    <n v="1"/>
    <n v="14"/>
    <n v="764"/>
    <n v="99"/>
    <n v="863"/>
    <n v="0.23972222222222223"/>
    <x v="0"/>
    <x v="3"/>
    <n v="3"/>
    <x v="0"/>
  </r>
  <r>
    <n v="2335"/>
    <d v="2022-09-21T00:00:00"/>
    <n v="2"/>
    <n v="3"/>
    <n v="0"/>
    <n v="22"/>
    <n v="36"/>
    <n v="69"/>
    <n v="3"/>
    <n v="28"/>
    <n v="0"/>
    <n v="29"/>
    <n v="0"/>
    <n v="12"/>
    <n v="381"/>
    <n v="84"/>
    <n v="465"/>
    <n v="0.12916666666666668"/>
    <x v="0"/>
    <x v="3"/>
    <n v="3"/>
    <x v="0"/>
  </r>
  <r>
    <n v="2336"/>
    <d v="2022-09-22T00:00:00"/>
    <n v="1"/>
    <n v="5"/>
    <n v="0"/>
    <n v="22"/>
    <n v="42"/>
    <n v="54"/>
    <n v="2"/>
    <n v="35"/>
    <n v="1"/>
    <n v="41"/>
    <n v="2"/>
    <n v="18"/>
    <n v="590"/>
    <n v="147"/>
    <n v="737"/>
    <n v="0.20472222222222222"/>
    <x v="0"/>
    <x v="3"/>
    <n v="3"/>
    <x v="1"/>
  </r>
  <r>
    <n v="2337"/>
    <d v="2022-09-22T00:00:00"/>
    <n v="2"/>
    <n v="4"/>
    <n v="0"/>
    <n v="35"/>
    <n v="55"/>
    <n v="31"/>
    <n v="3"/>
    <n v="32"/>
    <n v="0"/>
    <n v="33"/>
    <n v="1"/>
    <n v="17"/>
    <n v="484"/>
    <n v="113"/>
    <n v="597"/>
    <n v="0.16583333333333333"/>
    <x v="0"/>
    <x v="3"/>
    <n v="3"/>
    <x v="1"/>
  </r>
  <r>
    <n v="2338"/>
    <d v="2022-09-23T00:00:00"/>
    <n v="1"/>
    <n v="6"/>
    <n v="0"/>
    <n v="30"/>
    <n v="37"/>
    <n v="39"/>
    <n v="4"/>
    <n v="37"/>
    <n v="1"/>
    <n v="17"/>
    <n v="1"/>
    <n v="12"/>
    <n v="636"/>
    <n v="177"/>
    <n v="813"/>
    <n v="0.22583333333333333"/>
    <x v="0"/>
    <x v="3"/>
    <n v="3"/>
    <x v="2"/>
  </r>
  <r>
    <n v="2339"/>
    <d v="2022-09-23T00:00:00"/>
    <n v="2"/>
    <n v="4"/>
    <n v="0"/>
    <n v="36"/>
    <n v="32"/>
    <n v="40"/>
    <n v="3"/>
    <n v="33"/>
    <n v="0"/>
    <n v="19"/>
    <n v="1"/>
    <n v="26"/>
    <n v="432"/>
    <n v="125"/>
    <n v="557"/>
    <n v="0.15472222222222223"/>
    <x v="0"/>
    <x v="3"/>
    <n v="3"/>
    <x v="2"/>
  </r>
  <r>
    <n v="2340"/>
    <d v="2022-09-24T00:00:00"/>
    <n v="1"/>
    <n v="4"/>
    <n v="0"/>
    <n v="45"/>
    <n v="37"/>
    <n v="59"/>
    <n v="2"/>
    <n v="32"/>
    <n v="1"/>
    <n v="15"/>
    <n v="1"/>
    <n v="12"/>
    <n v="564"/>
    <n v="91"/>
    <n v="655"/>
    <n v="0.18194444444444444"/>
    <x v="0"/>
    <x v="3"/>
    <n v="3"/>
    <x v="3"/>
  </r>
  <r>
    <n v="2341"/>
    <d v="2022-09-26T00:00:00"/>
    <n v="1"/>
    <n v="5"/>
    <n v="0"/>
    <n v="32"/>
    <n v="60"/>
    <n v="73"/>
    <n v="2"/>
    <n v="33"/>
    <n v="1"/>
    <n v="36"/>
    <n v="2"/>
    <n v="23"/>
    <n v="825"/>
    <n v="148"/>
    <n v="973"/>
    <n v="0.27027777777777778"/>
    <x v="0"/>
    <x v="3"/>
    <n v="3"/>
    <x v="4"/>
  </r>
  <r>
    <n v="2342"/>
    <d v="2022-09-26T00:00:00"/>
    <n v="2"/>
    <n v="4"/>
    <n v="0"/>
    <n v="28"/>
    <n v="69"/>
    <n v="80"/>
    <n v="2"/>
    <n v="29"/>
    <n v="1"/>
    <n v="17"/>
    <n v="1"/>
    <n v="15"/>
    <n v="708"/>
    <n v="90"/>
    <n v="798"/>
    <n v="0.22166666666666668"/>
    <x v="0"/>
    <x v="3"/>
    <n v="3"/>
    <x v="4"/>
  </r>
  <r>
    <n v="2343"/>
    <d v="2022-09-27T00:00:00"/>
    <n v="1"/>
    <n v="5"/>
    <n v="0"/>
    <n v="16"/>
    <n v="46"/>
    <n v="33"/>
    <n v="3"/>
    <n v="36"/>
    <n v="0"/>
    <n v="36"/>
    <n v="2"/>
    <n v="24"/>
    <n v="475"/>
    <n v="156"/>
    <n v="631"/>
    <n v="0.17527777777777778"/>
    <x v="0"/>
    <x v="3"/>
    <n v="3"/>
    <x v="5"/>
  </r>
  <r>
    <n v="2344"/>
    <d v="2022-09-27T00:00:00"/>
    <n v="2"/>
    <n v="4"/>
    <n v="0"/>
    <n v="18"/>
    <n v="46"/>
    <n v="77"/>
    <n v="3"/>
    <n v="29"/>
    <n v="0"/>
    <n v="40"/>
    <n v="1"/>
    <n v="24"/>
    <n v="564"/>
    <n v="111"/>
    <n v="675"/>
    <n v="0.1875"/>
    <x v="0"/>
    <x v="3"/>
    <n v="3"/>
    <x v="5"/>
  </r>
  <r>
    <n v="2345"/>
    <d v="2022-09-28T00:00:00"/>
    <n v="1"/>
    <n v="5"/>
    <n v="0"/>
    <n v="40"/>
    <n v="78"/>
    <n v="67"/>
    <n v="3"/>
    <n v="33"/>
    <n v="0"/>
    <n v="30"/>
    <n v="2"/>
    <n v="27"/>
    <n v="925"/>
    <n v="153"/>
    <n v="1078"/>
    <n v="0.29944444444444446"/>
    <x v="0"/>
    <x v="3"/>
    <n v="3"/>
    <x v="0"/>
  </r>
  <r>
    <n v="2346"/>
    <d v="2022-09-28T00:00:00"/>
    <n v="2"/>
    <n v="4"/>
    <n v="0"/>
    <n v="37"/>
    <n v="55"/>
    <n v="74"/>
    <n v="4"/>
    <n v="29"/>
    <n v="0"/>
    <n v="37"/>
    <n v="0"/>
    <n v="17"/>
    <n v="664"/>
    <n v="116"/>
    <n v="780"/>
    <n v="0.21666666666666667"/>
    <x v="0"/>
    <x v="3"/>
    <n v="3"/>
    <x v="0"/>
  </r>
  <r>
    <n v="2347"/>
    <d v="2022-09-29T00:00:00"/>
    <n v="1"/>
    <n v="4"/>
    <n v="0"/>
    <n v="22"/>
    <n v="70"/>
    <n v="89"/>
    <n v="3"/>
    <n v="37"/>
    <n v="0"/>
    <n v="37"/>
    <n v="1"/>
    <n v="15"/>
    <n v="724"/>
    <n v="126"/>
    <n v="850"/>
    <n v="0.2361111111111111"/>
    <x v="0"/>
    <x v="3"/>
    <n v="3"/>
    <x v="1"/>
  </r>
  <r>
    <n v="2348"/>
    <d v="2022-09-29T00:00:00"/>
    <n v="2"/>
    <n v="4"/>
    <n v="0"/>
    <n v="33"/>
    <n v="69"/>
    <n v="47"/>
    <n v="3"/>
    <n v="33"/>
    <n v="1"/>
    <n v="26"/>
    <n v="0"/>
    <n v="15"/>
    <n v="596"/>
    <n v="125"/>
    <n v="721"/>
    <n v="0.20027777777777778"/>
    <x v="0"/>
    <x v="3"/>
    <n v="3"/>
    <x v="1"/>
  </r>
  <r>
    <n v="2349"/>
    <d v="2022-09-30T00:00:00"/>
    <n v="1"/>
    <n v="6"/>
    <n v="0"/>
    <n v="44"/>
    <n v="55"/>
    <n v="84"/>
    <n v="4"/>
    <n v="33"/>
    <n v="0"/>
    <n v="21"/>
    <n v="2"/>
    <n v="17"/>
    <n v="1098"/>
    <n v="166"/>
    <n v="1264"/>
    <n v="0.3511111111111111"/>
    <x v="0"/>
    <x v="3"/>
    <n v="3"/>
    <x v="2"/>
  </r>
  <r>
    <n v="2350"/>
    <d v="2022-09-30T00:00:00"/>
    <n v="2"/>
    <n v="3"/>
    <n v="0"/>
    <n v="28"/>
    <n v="55"/>
    <n v="80"/>
    <n v="2"/>
    <n v="32"/>
    <n v="0"/>
    <n v="19"/>
    <n v="1"/>
    <n v="17"/>
    <n v="489"/>
    <n v="81"/>
    <n v="570"/>
    <n v="0.15833333333333333"/>
    <x v="0"/>
    <x v="3"/>
    <n v="3"/>
    <x v="2"/>
  </r>
  <r>
    <n v="2351"/>
    <d v="2022-10-01T00:00:00"/>
    <n v="1"/>
    <n v="6"/>
    <n v="0"/>
    <n v="39"/>
    <n v="80"/>
    <n v="84"/>
    <n v="5"/>
    <n v="34"/>
    <n v="0"/>
    <n v="38"/>
    <n v="1"/>
    <n v="13"/>
    <n v="1218"/>
    <n v="183"/>
    <n v="1401"/>
    <n v="0.38916666666666666"/>
    <x v="0"/>
    <x v="4"/>
    <n v="4"/>
    <x v="3"/>
  </r>
  <r>
    <n v="2352"/>
    <d v="2022-10-03T00:00:00"/>
    <n v="1"/>
    <n v="6"/>
    <n v="0"/>
    <n v="31"/>
    <n v="33"/>
    <n v="54"/>
    <n v="4"/>
    <n v="32"/>
    <n v="1"/>
    <n v="18"/>
    <n v="1"/>
    <n v="11"/>
    <n v="708"/>
    <n v="157"/>
    <n v="865"/>
    <n v="0.24027777777777778"/>
    <x v="0"/>
    <x v="4"/>
    <n v="4"/>
    <x v="4"/>
  </r>
  <r>
    <n v="2353"/>
    <d v="2022-10-03T00:00:00"/>
    <n v="2"/>
    <n v="4"/>
    <n v="0"/>
    <n v="24"/>
    <n v="33"/>
    <n v="44"/>
    <n v="2"/>
    <n v="31"/>
    <n v="1"/>
    <n v="34"/>
    <n v="1"/>
    <n v="11"/>
    <n v="404"/>
    <n v="107"/>
    <n v="511"/>
    <n v="0.14194444444444446"/>
    <x v="0"/>
    <x v="4"/>
    <n v="4"/>
    <x v="4"/>
  </r>
  <r>
    <n v="2354"/>
    <d v="2022-10-04T00:00:00"/>
    <n v="1"/>
    <n v="4"/>
    <n v="0"/>
    <n v="18"/>
    <n v="48"/>
    <n v="52"/>
    <n v="1"/>
    <n v="32"/>
    <n v="1"/>
    <n v="22"/>
    <n v="2"/>
    <n v="30"/>
    <n v="472"/>
    <n v="114"/>
    <n v="586"/>
    <n v="0.16277777777777777"/>
    <x v="0"/>
    <x v="4"/>
    <n v="4"/>
    <x v="5"/>
  </r>
  <r>
    <n v="2355"/>
    <d v="2022-10-04T00:00:00"/>
    <n v="2"/>
    <n v="4"/>
    <n v="0"/>
    <n v="42"/>
    <n v="62"/>
    <n v="42"/>
    <n v="1"/>
    <n v="28"/>
    <n v="1"/>
    <n v="37"/>
    <n v="2"/>
    <n v="28"/>
    <n v="584"/>
    <n v="121"/>
    <n v="705"/>
    <n v="0.19583333333333333"/>
    <x v="0"/>
    <x v="4"/>
    <n v="4"/>
    <x v="5"/>
  </r>
  <r>
    <n v="2356"/>
    <d v="2022-10-05T00:00:00"/>
    <n v="1"/>
    <n v="6"/>
    <n v="0"/>
    <n v="27"/>
    <n v="70"/>
    <n v="37"/>
    <n v="4"/>
    <n v="34"/>
    <n v="0"/>
    <n v="25"/>
    <n v="2"/>
    <n v="20"/>
    <n v="804"/>
    <n v="176"/>
    <n v="980"/>
    <n v="0.2722222222222222"/>
    <x v="0"/>
    <x v="4"/>
    <n v="4"/>
    <x v="0"/>
  </r>
  <r>
    <n v="2357"/>
    <d v="2022-10-05T00:00:00"/>
    <n v="2"/>
    <n v="4"/>
    <n v="0"/>
    <n v="25"/>
    <n v="80"/>
    <n v="63"/>
    <n v="3"/>
    <n v="32"/>
    <n v="0"/>
    <n v="40"/>
    <n v="1"/>
    <n v="13"/>
    <n v="672"/>
    <n v="109"/>
    <n v="781"/>
    <n v="0.21694444444444444"/>
    <x v="0"/>
    <x v="4"/>
    <n v="4"/>
    <x v="0"/>
  </r>
  <r>
    <n v="2358"/>
    <d v="2022-10-06T00:00:00"/>
    <n v="1"/>
    <n v="5"/>
    <n v="0"/>
    <n v="35"/>
    <n v="66"/>
    <n v="81"/>
    <n v="3"/>
    <n v="31"/>
    <n v="1"/>
    <n v="31"/>
    <n v="1"/>
    <n v="14"/>
    <n v="910"/>
    <n v="138"/>
    <n v="1048"/>
    <n v="0.2911111111111111"/>
    <x v="0"/>
    <x v="4"/>
    <n v="4"/>
    <x v="1"/>
  </r>
  <r>
    <n v="2359"/>
    <d v="2022-10-06T00:00:00"/>
    <n v="2"/>
    <n v="4"/>
    <n v="0"/>
    <n v="40"/>
    <n v="61"/>
    <n v="83"/>
    <n v="2"/>
    <n v="30"/>
    <n v="0"/>
    <n v="33"/>
    <n v="2"/>
    <n v="28"/>
    <n v="736"/>
    <n v="116"/>
    <n v="852"/>
    <n v="0.23666666666666666"/>
    <x v="0"/>
    <x v="4"/>
    <n v="4"/>
    <x v="1"/>
  </r>
  <r>
    <n v="2360"/>
    <d v="2022-10-07T00:00:00"/>
    <n v="1"/>
    <n v="6"/>
    <n v="0"/>
    <n v="34"/>
    <n v="62"/>
    <n v="31"/>
    <n v="3"/>
    <n v="29"/>
    <n v="1"/>
    <n v="23"/>
    <n v="2"/>
    <n v="28"/>
    <n v="762"/>
    <n v="166"/>
    <n v="928"/>
    <n v="0.25777777777777777"/>
    <x v="0"/>
    <x v="4"/>
    <n v="4"/>
    <x v="2"/>
  </r>
  <r>
    <n v="2361"/>
    <d v="2022-10-07T00:00:00"/>
    <n v="2"/>
    <n v="4"/>
    <n v="0"/>
    <n v="22"/>
    <n v="85"/>
    <n v="45"/>
    <n v="3"/>
    <n v="29"/>
    <n v="0"/>
    <n v="43"/>
    <n v="1"/>
    <n v="19"/>
    <n v="608"/>
    <n v="106"/>
    <n v="714"/>
    <n v="0.19833333333333333"/>
    <x v="0"/>
    <x v="4"/>
    <n v="4"/>
    <x v="2"/>
  </r>
  <r>
    <n v="2362"/>
    <d v="2022-10-08T00:00:00"/>
    <n v="1"/>
    <n v="4"/>
    <n v="0"/>
    <n v="18"/>
    <n v="34"/>
    <n v="52"/>
    <n v="3"/>
    <n v="30"/>
    <n v="0"/>
    <n v="24"/>
    <n v="1"/>
    <n v="11"/>
    <n v="416"/>
    <n v="101"/>
    <n v="517"/>
    <n v="0.14361111111111111"/>
    <x v="0"/>
    <x v="4"/>
    <n v="4"/>
    <x v="3"/>
  </r>
  <r>
    <n v="2363"/>
    <d v="2022-10-10T00:00:00"/>
    <n v="1"/>
    <n v="5"/>
    <n v="0"/>
    <n v="35"/>
    <n v="71"/>
    <n v="66"/>
    <n v="4"/>
    <n v="33"/>
    <n v="0"/>
    <n v="43"/>
    <n v="1"/>
    <n v="20"/>
    <n v="860"/>
    <n v="152"/>
    <n v="1012"/>
    <n v="0.28111111111111109"/>
    <x v="0"/>
    <x v="4"/>
    <n v="4"/>
    <x v="4"/>
  </r>
  <r>
    <n v="2364"/>
    <d v="2022-10-10T00:00:00"/>
    <n v="2"/>
    <n v="4"/>
    <n v="0"/>
    <n v="38"/>
    <n v="71"/>
    <n v="49"/>
    <n v="2"/>
    <n v="29"/>
    <n v="1"/>
    <n v="18"/>
    <n v="1"/>
    <n v="20"/>
    <n v="632"/>
    <n v="96"/>
    <n v="728"/>
    <n v="0.20222222222222222"/>
    <x v="0"/>
    <x v="4"/>
    <n v="4"/>
    <x v="4"/>
  </r>
  <r>
    <n v="2365"/>
    <d v="2022-10-11T00:00:00"/>
    <n v="1"/>
    <n v="4"/>
    <n v="0"/>
    <n v="45"/>
    <n v="47"/>
    <n v="50"/>
    <n v="2"/>
    <n v="32"/>
    <n v="0"/>
    <n v="44"/>
    <n v="2"/>
    <n v="30"/>
    <n v="568"/>
    <n v="124"/>
    <n v="692"/>
    <n v="0.19222222222222221"/>
    <x v="0"/>
    <x v="4"/>
    <n v="4"/>
    <x v="5"/>
  </r>
  <r>
    <n v="2366"/>
    <d v="2022-10-11T00:00:00"/>
    <n v="2"/>
    <n v="3"/>
    <n v="0"/>
    <n v="27"/>
    <n v="80"/>
    <n v="46"/>
    <n v="0"/>
    <n v="29"/>
    <n v="1"/>
    <n v="45"/>
    <n v="2"/>
    <n v="13"/>
    <n v="459"/>
    <n v="71"/>
    <n v="530"/>
    <n v="0.14722222222222223"/>
    <x v="0"/>
    <x v="4"/>
    <n v="4"/>
    <x v="5"/>
  </r>
  <r>
    <n v="2367"/>
    <d v="2022-10-12T00:00:00"/>
    <n v="1"/>
    <n v="5"/>
    <n v="0"/>
    <n v="27"/>
    <n v="38"/>
    <n v="72"/>
    <n v="4"/>
    <n v="31"/>
    <n v="0"/>
    <n v="21"/>
    <n v="1"/>
    <n v="17"/>
    <n v="685"/>
    <n v="141"/>
    <n v="826"/>
    <n v="0.22944444444444445"/>
    <x v="0"/>
    <x v="4"/>
    <n v="4"/>
    <x v="0"/>
  </r>
  <r>
    <n v="2368"/>
    <d v="2022-10-12T00:00:00"/>
    <n v="2"/>
    <n v="3"/>
    <n v="0"/>
    <n v="23"/>
    <n v="34"/>
    <n v="79"/>
    <n v="0"/>
    <n v="33"/>
    <n v="1"/>
    <n v="34"/>
    <n v="2"/>
    <n v="11"/>
    <n v="408"/>
    <n v="56"/>
    <n v="464"/>
    <n v="0.12888888888888889"/>
    <x v="0"/>
    <x v="4"/>
    <n v="4"/>
    <x v="0"/>
  </r>
  <r>
    <n v="2369"/>
    <d v="2022-10-13T00:00:00"/>
    <n v="1"/>
    <n v="5"/>
    <n v="0"/>
    <n v="34"/>
    <n v="80"/>
    <n v="57"/>
    <n v="3"/>
    <n v="30"/>
    <n v="1"/>
    <n v="29"/>
    <n v="1"/>
    <n v="13"/>
    <n v="855"/>
    <n v="132"/>
    <n v="987"/>
    <n v="0.27416666666666667"/>
    <x v="0"/>
    <x v="4"/>
    <n v="4"/>
    <x v="1"/>
  </r>
  <r>
    <n v="2370"/>
    <d v="2022-10-13T00:00:00"/>
    <n v="2"/>
    <n v="3"/>
    <n v="0"/>
    <n v="32"/>
    <n v="84"/>
    <n v="63"/>
    <n v="1"/>
    <n v="29"/>
    <n v="0"/>
    <n v="33"/>
    <n v="2"/>
    <n v="19"/>
    <n v="537"/>
    <n v="67"/>
    <n v="604"/>
    <n v="0.16777777777777778"/>
    <x v="0"/>
    <x v="4"/>
    <n v="4"/>
    <x v="1"/>
  </r>
  <r>
    <n v="2371"/>
    <d v="2022-10-14T00:00:00"/>
    <n v="1"/>
    <n v="4"/>
    <n v="0"/>
    <n v="29"/>
    <n v="80"/>
    <n v="90"/>
    <n v="1"/>
    <n v="32"/>
    <n v="1"/>
    <n v="19"/>
    <n v="2"/>
    <n v="13"/>
    <n v="796"/>
    <n v="77"/>
    <n v="873"/>
    <n v="0.24249999999999999"/>
    <x v="0"/>
    <x v="4"/>
    <n v="4"/>
    <x v="2"/>
  </r>
  <r>
    <n v="2372"/>
    <d v="2022-10-14T00:00:00"/>
    <n v="2"/>
    <n v="5"/>
    <n v="0"/>
    <n v="34"/>
    <n v="75"/>
    <n v="72"/>
    <n v="3"/>
    <n v="32"/>
    <n v="0"/>
    <n v="17"/>
    <n v="2"/>
    <n v="27"/>
    <n v="905"/>
    <n v="150"/>
    <n v="1055"/>
    <n v="0.29305555555555557"/>
    <x v="0"/>
    <x v="4"/>
    <n v="4"/>
    <x v="2"/>
  </r>
  <r>
    <n v="2373"/>
    <d v="2022-10-15T00:00:00"/>
    <n v="1"/>
    <n v="6"/>
    <n v="0"/>
    <n v="20"/>
    <n v="71"/>
    <n v="86"/>
    <n v="4"/>
    <n v="34"/>
    <n v="0"/>
    <n v="41"/>
    <n v="2"/>
    <n v="20"/>
    <n v="1062"/>
    <n v="176"/>
    <n v="1238"/>
    <n v="0.34388888888888891"/>
    <x v="0"/>
    <x v="4"/>
    <n v="4"/>
    <x v="3"/>
  </r>
  <r>
    <n v="2374"/>
    <d v="2022-10-17T00:00:00"/>
    <n v="1"/>
    <n v="5"/>
    <n v="0"/>
    <n v="34"/>
    <n v="38"/>
    <n v="82"/>
    <n v="4"/>
    <n v="31"/>
    <n v="0"/>
    <n v="35"/>
    <n v="1"/>
    <n v="17"/>
    <n v="770"/>
    <n v="141"/>
    <n v="911"/>
    <n v="0.25305555555555553"/>
    <x v="0"/>
    <x v="4"/>
    <n v="4"/>
    <x v="4"/>
  </r>
  <r>
    <n v="2375"/>
    <d v="2022-10-17T00:00:00"/>
    <n v="2"/>
    <n v="3"/>
    <n v="0"/>
    <n v="25"/>
    <n v="34"/>
    <n v="38"/>
    <n v="2"/>
    <n v="32"/>
    <n v="0"/>
    <n v="27"/>
    <n v="1"/>
    <n v="19"/>
    <n v="291"/>
    <n v="83"/>
    <n v="374"/>
    <n v="0.10388888888888889"/>
    <x v="0"/>
    <x v="4"/>
    <n v="4"/>
    <x v="4"/>
  </r>
  <r>
    <n v="2376"/>
    <d v="2022-10-18T00:00:00"/>
    <n v="1"/>
    <n v="6"/>
    <n v="0"/>
    <n v="38"/>
    <n v="81"/>
    <n v="35"/>
    <n v="4"/>
    <n v="33"/>
    <n v="0"/>
    <n v="26"/>
    <n v="2"/>
    <n v="21"/>
    <n v="924"/>
    <n v="174"/>
    <n v="1098"/>
    <n v="0.30499999999999999"/>
    <x v="0"/>
    <x v="4"/>
    <n v="4"/>
    <x v="5"/>
  </r>
  <r>
    <n v="2377"/>
    <d v="2022-10-18T00:00:00"/>
    <n v="2"/>
    <n v="4"/>
    <n v="0"/>
    <n v="44"/>
    <n v="90"/>
    <n v="36"/>
    <n v="2"/>
    <n v="30"/>
    <n v="0"/>
    <n v="26"/>
    <n v="2"/>
    <n v="13"/>
    <n v="680"/>
    <n v="86"/>
    <n v="766"/>
    <n v="0.21277777777777779"/>
    <x v="0"/>
    <x v="4"/>
    <n v="4"/>
    <x v="5"/>
  </r>
  <r>
    <n v="2378"/>
    <d v="2022-10-19T00:00:00"/>
    <n v="1"/>
    <n v="5"/>
    <n v="0"/>
    <n v="29"/>
    <n v="85"/>
    <n v="31"/>
    <n v="4"/>
    <n v="33"/>
    <n v="0"/>
    <n v="16"/>
    <n v="1"/>
    <n v="27"/>
    <n v="725"/>
    <n v="159"/>
    <n v="884"/>
    <n v="0.24555555555555555"/>
    <x v="0"/>
    <x v="4"/>
    <n v="4"/>
    <x v="0"/>
  </r>
  <r>
    <n v="2379"/>
    <d v="2022-10-19T00:00:00"/>
    <n v="2"/>
    <n v="4"/>
    <n v="0"/>
    <n v="20"/>
    <n v="44"/>
    <n v="82"/>
    <n v="3"/>
    <n v="29"/>
    <n v="0"/>
    <n v="37"/>
    <n v="1"/>
    <n v="11"/>
    <n v="584"/>
    <n v="98"/>
    <n v="682"/>
    <n v="0.18944444444444444"/>
    <x v="0"/>
    <x v="4"/>
    <n v="4"/>
    <x v="0"/>
  </r>
  <r>
    <n v="2380"/>
    <d v="2022-10-20T00:00:00"/>
    <n v="1"/>
    <n v="4"/>
    <n v="0"/>
    <n v="41"/>
    <n v="90"/>
    <n v="53"/>
    <n v="3"/>
    <n v="34"/>
    <n v="0"/>
    <n v="21"/>
    <n v="1"/>
    <n v="13"/>
    <n v="736"/>
    <n v="115"/>
    <n v="851"/>
    <n v="0.2363888888888889"/>
    <x v="0"/>
    <x v="4"/>
    <n v="4"/>
    <x v="1"/>
  </r>
  <r>
    <n v="2381"/>
    <d v="2022-10-20T00:00:00"/>
    <n v="2"/>
    <n v="4"/>
    <n v="0"/>
    <n v="22"/>
    <n v="48"/>
    <n v="30"/>
    <n v="1"/>
    <n v="30"/>
    <n v="1"/>
    <n v="20"/>
    <n v="2"/>
    <n v="17"/>
    <n v="400"/>
    <n v="84"/>
    <n v="484"/>
    <n v="0.13444444444444445"/>
    <x v="0"/>
    <x v="4"/>
    <n v="4"/>
    <x v="1"/>
  </r>
  <r>
    <n v="2382"/>
    <d v="2022-10-21T00:00:00"/>
    <n v="1"/>
    <n v="5"/>
    <n v="0"/>
    <n v="38"/>
    <n v="71"/>
    <n v="85"/>
    <n v="2"/>
    <n v="32"/>
    <n v="1"/>
    <n v="36"/>
    <n v="2"/>
    <n v="28"/>
    <n v="970"/>
    <n v="156"/>
    <n v="1126"/>
    <n v="0.31277777777777777"/>
    <x v="0"/>
    <x v="4"/>
    <n v="4"/>
    <x v="2"/>
  </r>
  <r>
    <n v="2383"/>
    <d v="2022-10-21T00:00:00"/>
    <n v="2"/>
    <n v="4"/>
    <n v="0"/>
    <n v="42"/>
    <n v="71"/>
    <n v="87"/>
    <n v="2"/>
    <n v="32"/>
    <n v="0"/>
    <n v="45"/>
    <n v="2"/>
    <n v="28"/>
    <n v="800"/>
    <n v="120"/>
    <n v="920"/>
    <n v="0.25555555555555554"/>
    <x v="0"/>
    <x v="4"/>
    <n v="4"/>
    <x v="2"/>
  </r>
  <r>
    <n v="2384"/>
    <d v="2022-10-22T00:00:00"/>
    <n v="1"/>
    <n v="4"/>
    <n v="0"/>
    <n v="26"/>
    <n v="53"/>
    <n v="83"/>
    <n v="2"/>
    <n v="33"/>
    <n v="0"/>
    <n v="37"/>
    <n v="2"/>
    <n v="24"/>
    <n v="648"/>
    <n v="114"/>
    <n v="762"/>
    <n v="0.21166666666666667"/>
    <x v="0"/>
    <x v="4"/>
    <n v="4"/>
    <x v="3"/>
  </r>
  <r>
    <n v="2385"/>
    <d v="2022-10-24T00:00:00"/>
    <n v="1"/>
    <n v="6"/>
    <n v="0"/>
    <n v="26"/>
    <n v="85"/>
    <n v="48"/>
    <n v="4"/>
    <n v="31"/>
    <n v="1"/>
    <n v="41"/>
    <n v="1"/>
    <n v="27"/>
    <n v="954"/>
    <n v="192"/>
    <n v="1146"/>
    <n v="0.31833333333333336"/>
    <x v="0"/>
    <x v="4"/>
    <n v="4"/>
    <x v="4"/>
  </r>
  <r>
    <n v="2386"/>
    <d v="2022-10-24T00:00:00"/>
    <n v="2"/>
    <n v="4"/>
    <n v="0"/>
    <n v="28"/>
    <n v="71"/>
    <n v="31"/>
    <n v="2"/>
    <n v="29"/>
    <n v="0"/>
    <n v="18"/>
    <n v="2"/>
    <n v="28"/>
    <n v="520"/>
    <n v="114"/>
    <n v="634"/>
    <n v="0.17611111111111111"/>
    <x v="0"/>
    <x v="4"/>
    <n v="4"/>
    <x v="4"/>
  </r>
  <r>
    <n v="2387"/>
    <d v="2022-10-25T00:00:00"/>
    <n v="1"/>
    <n v="6"/>
    <n v="0"/>
    <n v="44"/>
    <n v="53"/>
    <n v="46"/>
    <n v="4"/>
    <n v="34"/>
    <n v="1"/>
    <n v="43"/>
    <n v="1"/>
    <n v="24"/>
    <n v="858"/>
    <n v="203"/>
    <n v="1061"/>
    <n v="0.29472222222222222"/>
    <x v="0"/>
    <x v="4"/>
    <n v="4"/>
    <x v="5"/>
  </r>
  <r>
    <n v="2388"/>
    <d v="2022-10-25T00:00:00"/>
    <n v="2"/>
    <n v="3"/>
    <n v="0"/>
    <n v="22"/>
    <n v="30"/>
    <n v="65"/>
    <n v="1"/>
    <n v="29"/>
    <n v="1"/>
    <n v="44"/>
    <n v="1"/>
    <n v="13"/>
    <n v="351"/>
    <n v="86"/>
    <n v="437"/>
    <n v="0.12138888888888889"/>
    <x v="0"/>
    <x v="4"/>
    <n v="4"/>
    <x v="5"/>
  </r>
  <r>
    <n v="2389"/>
    <d v="2022-10-26T00:00:00"/>
    <n v="1"/>
    <n v="5"/>
    <n v="0"/>
    <n v="42"/>
    <n v="75"/>
    <n v="77"/>
    <n v="4"/>
    <n v="29"/>
    <n v="0"/>
    <n v="23"/>
    <n v="1"/>
    <n v="14"/>
    <n v="970"/>
    <n v="130"/>
    <n v="1100"/>
    <n v="0.30555555555555558"/>
    <x v="0"/>
    <x v="4"/>
    <n v="4"/>
    <x v="0"/>
  </r>
  <r>
    <n v="2390"/>
    <d v="2022-10-26T00:00:00"/>
    <n v="2"/>
    <n v="4"/>
    <n v="0"/>
    <n v="30"/>
    <n v="85"/>
    <n v="50"/>
    <n v="2"/>
    <n v="31"/>
    <n v="0"/>
    <n v="20"/>
    <n v="2"/>
    <n v="27"/>
    <n v="660"/>
    <n v="116"/>
    <n v="776"/>
    <n v="0.21555555555555556"/>
    <x v="0"/>
    <x v="4"/>
    <n v="4"/>
    <x v="0"/>
  </r>
  <r>
    <n v="2391"/>
    <d v="2022-10-27T00:00:00"/>
    <n v="1"/>
    <n v="6"/>
    <n v="0"/>
    <n v="43"/>
    <n v="53"/>
    <n v="87"/>
    <n v="4"/>
    <n v="30"/>
    <n v="0"/>
    <n v="40"/>
    <n v="2"/>
    <n v="24"/>
    <n v="1098"/>
    <n v="168"/>
    <n v="1266"/>
    <n v="0.35166666666666668"/>
    <x v="0"/>
    <x v="4"/>
    <n v="4"/>
    <x v="1"/>
  </r>
  <r>
    <n v="2392"/>
    <d v="2022-10-27T00:00:00"/>
    <n v="2"/>
    <n v="4"/>
    <n v="0"/>
    <n v="44"/>
    <n v="85"/>
    <n v="70"/>
    <n v="2"/>
    <n v="31"/>
    <n v="0"/>
    <n v="18"/>
    <n v="2"/>
    <n v="27"/>
    <n v="796"/>
    <n v="116"/>
    <n v="912"/>
    <n v="0.25333333333333335"/>
    <x v="0"/>
    <x v="4"/>
    <n v="4"/>
    <x v="1"/>
  </r>
  <r>
    <n v="2393"/>
    <d v="2022-10-28T00:00:00"/>
    <n v="1"/>
    <n v="6"/>
    <n v="0"/>
    <n v="39"/>
    <n v="80"/>
    <n v="59"/>
    <n v="5"/>
    <n v="31"/>
    <n v="0"/>
    <n v="27"/>
    <n v="1"/>
    <n v="21"/>
    <n v="1068"/>
    <n v="176"/>
    <n v="1244"/>
    <n v="0.34555555555555556"/>
    <x v="0"/>
    <x v="4"/>
    <n v="4"/>
    <x v="2"/>
  </r>
  <r>
    <n v="2394"/>
    <d v="2022-10-28T00:00:00"/>
    <n v="2"/>
    <n v="5"/>
    <n v="0"/>
    <n v="28"/>
    <n v="57"/>
    <n v="32"/>
    <n v="2"/>
    <n v="32"/>
    <n v="1"/>
    <n v="19"/>
    <n v="2"/>
    <n v="30"/>
    <n v="585"/>
    <n v="143"/>
    <n v="728"/>
    <n v="0.20222222222222222"/>
    <x v="0"/>
    <x v="4"/>
    <n v="4"/>
    <x v="2"/>
  </r>
  <r>
    <n v="2395"/>
    <d v="2022-10-29T00:00:00"/>
    <n v="1"/>
    <n v="5"/>
    <n v="0"/>
    <n v="38"/>
    <n v="62"/>
    <n v="70"/>
    <n v="3"/>
    <n v="32"/>
    <n v="0"/>
    <n v="20"/>
    <n v="2"/>
    <n v="16"/>
    <n v="850"/>
    <n v="128"/>
    <n v="978"/>
    <n v="0.27166666666666667"/>
    <x v="0"/>
    <x v="4"/>
    <n v="4"/>
    <x v="3"/>
  </r>
  <r>
    <n v="2396"/>
    <d v="2022-10-31T00:00:00"/>
    <n v="1"/>
    <n v="5"/>
    <n v="0"/>
    <n v="18"/>
    <n v="34"/>
    <n v="88"/>
    <n v="4"/>
    <n v="33"/>
    <n v="0"/>
    <n v="43"/>
    <n v="1"/>
    <n v="19"/>
    <n v="700"/>
    <n v="151"/>
    <n v="851"/>
    <n v="0.2363888888888889"/>
    <x v="0"/>
    <x v="4"/>
    <n v="4"/>
    <x v="4"/>
  </r>
  <r>
    <n v="2397"/>
    <d v="2022-10-31T00:00:00"/>
    <n v="2"/>
    <n v="5"/>
    <n v="0"/>
    <n v="17"/>
    <n v="39"/>
    <n v="54"/>
    <n v="3"/>
    <n v="30"/>
    <n v="0"/>
    <n v="21"/>
    <n v="2"/>
    <n v="25"/>
    <n v="550"/>
    <n v="140"/>
    <n v="690"/>
    <n v="0.19166666666666668"/>
    <x v="0"/>
    <x v="4"/>
    <n v="4"/>
    <x v="4"/>
  </r>
  <r>
    <n v="2398"/>
    <d v="2022-11-01T00:00:00"/>
    <n v="1"/>
    <n v="3"/>
    <n v="0"/>
    <n v="26"/>
    <n v="38"/>
    <n v="83"/>
    <n v="1"/>
    <n v="33"/>
    <n v="0"/>
    <n v="27"/>
    <n v="2"/>
    <n v="16"/>
    <n v="441"/>
    <n v="65"/>
    <n v="506"/>
    <n v="0.14055555555555554"/>
    <x v="0"/>
    <x v="5"/>
    <n v="4"/>
    <x v="5"/>
  </r>
  <r>
    <n v="2399"/>
    <d v="2022-11-01T00:00:00"/>
    <n v="2"/>
    <n v="4"/>
    <n v="0"/>
    <n v="41"/>
    <n v="53"/>
    <n v="38"/>
    <n v="1"/>
    <n v="33"/>
    <n v="1"/>
    <n v="26"/>
    <n v="2"/>
    <n v="15"/>
    <n v="528"/>
    <n v="89"/>
    <n v="617"/>
    <n v="0.1713888888888889"/>
    <x v="0"/>
    <x v="5"/>
    <n v="4"/>
    <x v="5"/>
  </r>
  <r>
    <n v="2400"/>
    <d v="2022-11-02T00:00:00"/>
    <n v="1"/>
    <n v="2"/>
    <n v="0"/>
    <n v="21"/>
    <n v="52"/>
    <n v="56"/>
    <n v="2"/>
    <n v="32"/>
    <n v="0"/>
    <n v="16"/>
    <n v="0"/>
    <n v="15"/>
    <n v="258"/>
    <n v="64"/>
    <n v="322"/>
    <n v="8.9444444444444438E-2"/>
    <x v="0"/>
    <x v="5"/>
    <n v="4"/>
    <x v="0"/>
  </r>
  <r>
    <n v="2401"/>
    <d v="2022-11-02T00:00:00"/>
    <n v="2"/>
    <n v="4"/>
    <n v="0"/>
    <n v="33"/>
    <n v="38"/>
    <n v="33"/>
    <n v="1"/>
    <n v="34"/>
    <n v="1"/>
    <n v="41"/>
    <n v="2"/>
    <n v="16"/>
    <n v="416"/>
    <n v="107"/>
    <n v="523"/>
    <n v="0.14527777777777778"/>
    <x v="0"/>
    <x v="5"/>
    <n v="4"/>
    <x v="0"/>
  </r>
  <r>
    <n v="2402"/>
    <d v="2022-11-03T00:00:00"/>
    <n v="1"/>
    <n v="3"/>
    <n v="0"/>
    <n v="16"/>
    <n v="38"/>
    <n v="89"/>
    <n v="1"/>
    <n v="31"/>
    <n v="0"/>
    <n v="38"/>
    <n v="2"/>
    <n v="16"/>
    <n v="429"/>
    <n v="63"/>
    <n v="492"/>
    <n v="0.13666666666666666"/>
    <x v="0"/>
    <x v="5"/>
    <n v="4"/>
    <x v="1"/>
  </r>
  <r>
    <n v="2403"/>
    <d v="2022-11-03T00:00:00"/>
    <n v="2"/>
    <n v="5"/>
    <n v="0"/>
    <n v="28"/>
    <n v="38"/>
    <n v="67"/>
    <n v="2"/>
    <n v="31"/>
    <n v="2"/>
    <n v="32"/>
    <n v="1"/>
    <n v="16"/>
    <n v="665"/>
    <n v="142"/>
    <n v="807"/>
    <n v="0.22416666666666665"/>
    <x v="0"/>
    <x v="5"/>
    <n v="4"/>
    <x v="1"/>
  </r>
  <r>
    <n v="2404"/>
    <d v="2022-11-04T00:00:00"/>
    <n v="1"/>
    <n v="3"/>
    <n v="0"/>
    <n v="17"/>
    <n v="89"/>
    <n v="39"/>
    <n v="1"/>
    <n v="34"/>
    <n v="1"/>
    <n v="23"/>
    <n v="1"/>
    <n v="24"/>
    <n v="435"/>
    <n v="81"/>
    <n v="516"/>
    <n v="0.14333333333333334"/>
    <x v="0"/>
    <x v="5"/>
    <n v="4"/>
    <x v="2"/>
  </r>
  <r>
    <n v="2405"/>
    <d v="2022-11-04T00:00:00"/>
    <n v="2"/>
    <n v="4"/>
    <n v="0"/>
    <n v="34"/>
    <n v="85"/>
    <n v="53"/>
    <n v="0"/>
    <n v="31"/>
    <n v="2"/>
    <n v="17"/>
    <n v="2"/>
    <n v="18"/>
    <n v="688"/>
    <n v="70"/>
    <n v="758"/>
    <n v="0.21055555555555555"/>
    <x v="0"/>
    <x v="5"/>
    <n v="4"/>
    <x v="2"/>
  </r>
  <r>
    <n v="2406"/>
    <d v="2022-11-05T00:00:00"/>
    <n v="1"/>
    <n v="2"/>
    <n v="0"/>
    <n v="18"/>
    <n v="53"/>
    <n v="48"/>
    <n v="0"/>
    <n v="32"/>
    <n v="0"/>
    <n v="40"/>
    <n v="2"/>
    <n v="15"/>
    <n v="238"/>
    <n v="30"/>
    <n v="268"/>
    <n v="7.4444444444444438E-2"/>
    <x v="0"/>
    <x v="5"/>
    <n v="4"/>
    <x v="3"/>
  </r>
  <r>
    <n v="2407"/>
    <d v="2022-11-07T00:00:00"/>
    <n v="1"/>
    <n v="2"/>
    <n v="0"/>
    <n v="42"/>
    <n v="34"/>
    <n v="37"/>
    <n v="0"/>
    <n v="34"/>
    <n v="0"/>
    <n v="21"/>
    <n v="2"/>
    <n v="10"/>
    <n v="226"/>
    <n v="20"/>
    <n v="246"/>
    <n v="6.8333333333333329E-2"/>
    <x v="0"/>
    <x v="5"/>
    <n v="4"/>
    <x v="4"/>
  </r>
  <r>
    <n v="2408"/>
    <d v="2022-11-07T00:00:00"/>
    <n v="2"/>
    <n v="5"/>
    <n v="0"/>
    <n v="39"/>
    <n v="84"/>
    <n v="44"/>
    <n v="1"/>
    <n v="32"/>
    <n v="2"/>
    <n v="27"/>
    <n v="2"/>
    <n v="18"/>
    <n v="835"/>
    <n v="122"/>
    <n v="957"/>
    <n v="0.26583333333333331"/>
    <x v="0"/>
    <x v="5"/>
    <n v="4"/>
    <x v="4"/>
  </r>
  <r>
    <n v="2409"/>
    <d v="2022-11-08T00:00:00"/>
    <n v="1"/>
    <n v="3"/>
    <n v="0"/>
    <n v="31"/>
    <n v="90"/>
    <n v="35"/>
    <n v="1"/>
    <n v="31"/>
    <n v="1"/>
    <n v="20"/>
    <n v="1"/>
    <n v="24"/>
    <n v="468"/>
    <n v="75"/>
    <n v="543"/>
    <n v="0.15083333333333335"/>
    <x v="0"/>
    <x v="5"/>
    <n v="4"/>
    <x v="5"/>
  </r>
  <r>
    <n v="2410"/>
    <d v="2022-11-08T00:00:00"/>
    <n v="2"/>
    <n v="4"/>
    <n v="0"/>
    <n v="16"/>
    <n v="85"/>
    <n v="90"/>
    <n v="1"/>
    <n v="34"/>
    <n v="1"/>
    <n v="40"/>
    <n v="2"/>
    <n v="18"/>
    <n v="764"/>
    <n v="110"/>
    <n v="874"/>
    <n v="0.24277777777777779"/>
    <x v="0"/>
    <x v="5"/>
    <n v="4"/>
    <x v="5"/>
  </r>
  <r>
    <n v="2411"/>
    <d v="2022-11-09T00:00:00"/>
    <n v="1"/>
    <n v="3"/>
    <n v="0"/>
    <n v="22"/>
    <n v="47"/>
    <n v="31"/>
    <n v="1"/>
    <n v="33"/>
    <n v="0"/>
    <n v="38"/>
    <n v="2"/>
    <n v="29"/>
    <n v="300"/>
    <n v="91"/>
    <n v="391"/>
    <n v="0.10861111111111112"/>
    <x v="0"/>
    <x v="5"/>
    <n v="4"/>
    <x v="0"/>
  </r>
  <r>
    <n v="2412"/>
    <d v="2022-11-09T00:00:00"/>
    <n v="2"/>
    <n v="3"/>
    <n v="0"/>
    <n v="28"/>
    <n v="90"/>
    <n v="51"/>
    <n v="1"/>
    <n v="31"/>
    <n v="1"/>
    <n v="15"/>
    <n v="1"/>
    <n v="24"/>
    <n v="507"/>
    <n v="70"/>
    <n v="577"/>
    <n v="0.16027777777777777"/>
    <x v="0"/>
    <x v="5"/>
    <n v="4"/>
    <x v="0"/>
  </r>
  <r>
    <n v="2413"/>
    <d v="2022-11-10T00:00:00"/>
    <n v="1"/>
    <n v="4"/>
    <n v="0"/>
    <n v="24"/>
    <n v="52"/>
    <n v="39"/>
    <n v="2"/>
    <n v="33"/>
    <n v="1"/>
    <n v="20"/>
    <n v="1"/>
    <n v="15"/>
    <n v="460"/>
    <n v="101"/>
    <n v="561"/>
    <n v="0.15583333333333332"/>
    <x v="0"/>
    <x v="5"/>
    <n v="4"/>
    <x v="1"/>
  </r>
  <r>
    <n v="2414"/>
    <d v="2022-11-10T00:00:00"/>
    <n v="2"/>
    <n v="4"/>
    <n v="0"/>
    <n v="25"/>
    <n v="71"/>
    <n v="84"/>
    <n v="1"/>
    <n v="34"/>
    <n v="2"/>
    <n v="30"/>
    <n v="1"/>
    <n v="19"/>
    <n v="720"/>
    <n v="113"/>
    <n v="833"/>
    <n v="0.23138888888888889"/>
    <x v="0"/>
    <x v="5"/>
    <n v="4"/>
    <x v="1"/>
  </r>
  <r>
    <n v="2415"/>
    <d v="2022-11-11T00:00:00"/>
    <n v="1"/>
    <n v="3"/>
    <n v="0"/>
    <n v="43"/>
    <n v="75"/>
    <n v="36"/>
    <n v="0"/>
    <n v="31"/>
    <n v="1"/>
    <n v="16"/>
    <n v="2"/>
    <n v="26"/>
    <n v="462"/>
    <n v="68"/>
    <n v="530"/>
    <n v="0.14722222222222223"/>
    <x v="0"/>
    <x v="5"/>
    <n v="4"/>
    <x v="2"/>
  </r>
  <r>
    <n v="2416"/>
    <d v="2022-11-11T00:00:00"/>
    <n v="2"/>
    <n v="3"/>
    <n v="0"/>
    <n v="43"/>
    <n v="53"/>
    <n v="81"/>
    <n v="0"/>
    <n v="34"/>
    <n v="2"/>
    <n v="31"/>
    <n v="1"/>
    <n v="15"/>
    <n v="531"/>
    <n v="77"/>
    <n v="608"/>
    <n v="0.16888888888888889"/>
    <x v="0"/>
    <x v="5"/>
    <n v="4"/>
    <x v="2"/>
  </r>
  <r>
    <n v="2417"/>
    <d v="2022-11-12T00:00:00"/>
    <n v="1"/>
    <n v="3"/>
    <n v="0"/>
    <n v="43"/>
    <n v="85"/>
    <n v="46"/>
    <n v="1"/>
    <n v="32"/>
    <n v="0"/>
    <n v="35"/>
    <n v="2"/>
    <n v="18"/>
    <n v="522"/>
    <n v="68"/>
    <n v="590"/>
    <n v="0.16388888888888889"/>
    <x v="0"/>
    <x v="5"/>
    <n v="4"/>
    <x v="3"/>
  </r>
  <r>
    <n v="2418"/>
    <d v="2022-11-14T00:00:00"/>
    <n v="1"/>
    <n v="2"/>
    <n v="0"/>
    <n v="15"/>
    <n v="71"/>
    <n v="90"/>
    <n v="0"/>
    <n v="31"/>
    <n v="1"/>
    <n v="42"/>
    <n v="1"/>
    <n v="19"/>
    <n v="352"/>
    <n v="61"/>
    <n v="413"/>
    <n v="0.11472222222222223"/>
    <x v="0"/>
    <x v="5"/>
    <n v="4"/>
    <x v="4"/>
  </r>
  <r>
    <n v="2419"/>
    <d v="2022-11-14T00:00:00"/>
    <n v="2"/>
    <n v="4"/>
    <n v="0"/>
    <n v="16"/>
    <n v="57"/>
    <n v="55"/>
    <n v="2"/>
    <n v="33"/>
    <n v="1"/>
    <n v="44"/>
    <n v="1"/>
    <n v="21"/>
    <n v="512"/>
    <n v="131"/>
    <n v="643"/>
    <n v="0.17861111111111111"/>
    <x v="0"/>
    <x v="5"/>
    <n v="4"/>
    <x v="4"/>
  </r>
  <r>
    <n v="2420"/>
    <d v="2022-11-15T00:00:00"/>
    <n v="1"/>
    <n v="4"/>
    <n v="0"/>
    <n v="24"/>
    <n v="34"/>
    <n v="74"/>
    <n v="2"/>
    <n v="33"/>
    <n v="1"/>
    <n v="44"/>
    <n v="1"/>
    <n v="10"/>
    <n v="528"/>
    <n v="120"/>
    <n v="648"/>
    <n v="0.18"/>
    <x v="0"/>
    <x v="5"/>
    <n v="4"/>
    <x v="5"/>
  </r>
  <r>
    <n v="2421"/>
    <d v="2022-11-15T00:00:00"/>
    <n v="2"/>
    <n v="3"/>
    <n v="0"/>
    <n v="29"/>
    <n v="75"/>
    <n v="76"/>
    <n v="0"/>
    <n v="31"/>
    <n v="2"/>
    <n v="18"/>
    <n v="1"/>
    <n v="26"/>
    <n v="540"/>
    <n v="62"/>
    <n v="602"/>
    <n v="0.16722222222222222"/>
    <x v="0"/>
    <x v="5"/>
    <n v="4"/>
    <x v="5"/>
  </r>
  <r>
    <n v="2422"/>
    <d v="2022-11-16T00:00:00"/>
    <n v="1"/>
    <n v="3"/>
    <n v="0"/>
    <n v="40"/>
    <n v="36"/>
    <n v="49"/>
    <n v="1"/>
    <n v="29"/>
    <n v="1"/>
    <n v="35"/>
    <n v="1"/>
    <n v="11"/>
    <n v="375"/>
    <n v="75"/>
    <n v="450"/>
    <n v="0.125"/>
    <x v="0"/>
    <x v="5"/>
    <n v="4"/>
    <x v="0"/>
  </r>
  <r>
    <n v="2423"/>
    <d v="2022-11-16T00:00:00"/>
    <n v="2"/>
    <n v="4"/>
    <n v="0"/>
    <n v="38"/>
    <n v="60"/>
    <n v="75"/>
    <n v="0"/>
    <n v="32"/>
    <n v="2"/>
    <n v="19"/>
    <n v="2"/>
    <n v="21"/>
    <n v="692"/>
    <n v="80"/>
    <n v="772"/>
    <n v="0.21444444444444444"/>
    <x v="0"/>
    <x v="5"/>
    <n v="4"/>
    <x v="0"/>
  </r>
  <r>
    <n v="2424"/>
    <d v="2022-11-17T00:00:00"/>
    <n v="1"/>
    <n v="3"/>
    <n v="0"/>
    <n v="39"/>
    <n v="32"/>
    <n v="59"/>
    <n v="1"/>
    <n v="33"/>
    <n v="0"/>
    <n v="27"/>
    <n v="2"/>
    <n v="24"/>
    <n v="390"/>
    <n v="81"/>
    <n v="471"/>
    <n v="0.13083333333333333"/>
    <x v="0"/>
    <x v="5"/>
    <n v="4"/>
    <x v="1"/>
  </r>
  <r>
    <n v="2425"/>
    <d v="2022-11-17T00:00:00"/>
    <n v="2"/>
    <n v="4"/>
    <n v="0"/>
    <n v="34"/>
    <n v="87"/>
    <n v="48"/>
    <n v="2"/>
    <n v="33"/>
    <n v="1"/>
    <n v="36"/>
    <n v="1"/>
    <n v="18"/>
    <n v="676"/>
    <n v="120"/>
    <n v="796"/>
    <n v="0.22111111111111112"/>
    <x v="0"/>
    <x v="5"/>
    <n v="4"/>
    <x v="1"/>
  </r>
  <r>
    <n v="2426"/>
    <d v="2022-11-18T00:00:00"/>
    <n v="1"/>
    <n v="3"/>
    <n v="0"/>
    <n v="23"/>
    <n v="65"/>
    <n v="80"/>
    <n v="0"/>
    <n v="34"/>
    <n v="1"/>
    <n v="28"/>
    <n v="2"/>
    <n v="27"/>
    <n v="504"/>
    <n v="82"/>
    <n v="586"/>
    <n v="0.16277777777777777"/>
    <x v="0"/>
    <x v="5"/>
    <n v="4"/>
    <x v="2"/>
  </r>
  <r>
    <n v="2427"/>
    <d v="2022-11-18T00:00:00"/>
    <n v="2"/>
    <n v="4"/>
    <n v="0"/>
    <n v="18"/>
    <n v="73"/>
    <n v="68"/>
    <n v="1"/>
    <n v="31"/>
    <n v="2"/>
    <n v="35"/>
    <n v="1"/>
    <n v="20"/>
    <n v="636"/>
    <n v="121"/>
    <n v="757"/>
    <n v="0.21027777777777779"/>
    <x v="0"/>
    <x v="5"/>
    <n v="4"/>
    <x v="2"/>
  </r>
  <r>
    <n v="2428"/>
    <d v="2022-11-19T00:00:00"/>
    <n v="1"/>
    <n v="3"/>
    <n v="0"/>
    <n v="43"/>
    <n v="41"/>
    <n v="76"/>
    <n v="2"/>
    <n v="33"/>
    <n v="0"/>
    <n v="22"/>
    <n v="1"/>
    <n v="17"/>
    <n v="480"/>
    <n v="83"/>
    <n v="563"/>
    <n v="0.15638888888888888"/>
    <x v="0"/>
    <x v="5"/>
    <n v="4"/>
    <x v="3"/>
  </r>
  <r>
    <n v="2429"/>
    <d v="2022-11-21T00:00:00"/>
    <n v="1"/>
    <n v="3"/>
    <n v="0"/>
    <n v="42"/>
    <n v="46"/>
    <n v="42"/>
    <n v="2"/>
    <n v="32"/>
    <n v="0"/>
    <n v="30"/>
    <n v="1"/>
    <n v="23"/>
    <n v="390"/>
    <n v="87"/>
    <n v="477"/>
    <n v="0.13250000000000001"/>
    <x v="0"/>
    <x v="5"/>
    <n v="4"/>
    <x v="4"/>
  </r>
  <r>
    <n v="2430"/>
    <d v="2022-11-21T00:00:00"/>
    <n v="2"/>
    <n v="4"/>
    <n v="0"/>
    <n v="32"/>
    <n v="51"/>
    <n v="74"/>
    <n v="2"/>
    <n v="34"/>
    <n v="1"/>
    <n v="19"/>
    <n v="1"/>
    <n v="29"/>
    <n v="628"/>
    <n v="116"/>
    <n v="744"/>
    <n v="0.20666666666666667"/>
    <x v="0"/>
    <x v="5"/>
    <n v="4"/>
    <x v="4"/>
  </r>
  <r>
    <n v="2431"/>
    <d v="2022-11-22T00:00:00"/>
    <n v="1"/>
    <n v="4"/>
    <n v="0"/>
    <n v="39"/>
    <n v="41"/>
    <n v="74"/>
    <n v="2"/>
    <n v="33"/>
    <n v="1"/>
    <n v="43"/>
    <n v="1"/>
    <n v="17"/>
    <n v="616"/>
    <n v="126"/>
    <n v="742"/>
    <n v="0.20611111111111111"/>
    <x v="0"/>
    <x v="5"/>
    <n v="4"/>
    <x v="5"/>
  </r>
  <r>
    <n v="2432"/>
    <d v="2022-11-22T00:00:00"/>
    <n v="2"/>
    <n v="4"/>
    <n v="0"/>
    <n v="28"/>
    <n v="64"/>
    <n v="47"/>
    <n v="1"/>
    <n v="33"/>
    <n v="1"/>
    <n v="38"/>
    <n v="2"/>
    <n v="27"/>
    <n v="556"/>
    <n v="125"/>
    <n v="681"/>
    <n v="0.18916666666666668"/>
    <x v="0"/>
    <x v="5"/>
    <n v="4"/>
    <x v="5"/>
  </r>
  <r>
    <n v="2433"/>
    <d v="2022-11-23T00:00:00"/>
    <n v="1"/>
    <n v="2"/>
    <n v="0"/>
    <n v="17"/>
    <n v="82"/>
    <n v="59"/>
    <n v="2"/>
    <n v="32"/>
    <n v="0"/>
    <n v="21"/>
    <n v="0"/>
    <n v="12"/>
    <n v="316"/>
    <n v="64"/>
    <n v="380"/>
    <n v="0.10555555555555556"/>
    <x v="0"/>
    <x v="5"/>
    <n v="4"/>
    <x v="0"/>
  </r>
  <r>
    <n v="2434"/>
    <d v="2022-11-23T00:00:00"/>
    <n v="2"/>
    <n v="4"/>
    <n v="0"/>
    <n v="22"/>
    <n v="51"/>
    <n v="80"/>
    <n v="2"/>
    <n v="32"/>
    <n v="1"/>
    <n v="30"/>
    <n v="1"/>
    <n v="29"/>
    <n v="612"/>
    <n v="123"/>
    <n v="735"/>
    <n v="0.20416666666666666"/>
    <x v="0"/>
    <x v="5"/>
    <n v="4"/>
    <x v="0"/>
  </r>
  <r>
    <n v="2435"/>
    <d v="2022-11-24T00:00:00"/>
    <n v="1"/>
    <n v="2"/>
    <n v="0"/>
    <n v="42"/>
    <n v="82"/>
    <n v="32"/>
    <n v="0"/>
    <n v="34"/>
    <n v="0"/>
    <n v="42"/>
    <n v="2"/>
    <n v="12"/>
    <n v="312"/>
    <n v="24"/>
    <n v="336"/>
    <n v="9.3333333333333338E-2"/>
    <x v="0"/>
    <x v="5"/>
    <n v="4"/>
    <x v="1"/>
  </r>
  <r>
    <n v="2436"/>
    <d v="2022-11-24T00:00:00"/>
    <n v="2"/>
    <n v="4"/>
    <n v="0"/>
    <n v="39"/>
    <n v="45"/>
    <n v="40"/>
    <n v="0"/>
    <n v="32"/>
    <n v="2"/>
    <n v="21"/>
    <n v="2"/>
    <n v="23"/>
    <n v="496"/>
    <n v="88"/>
    <n v="584"/>
    <n v="0.16222222222222221"/>
    <x v="0"/>
    <x v="5"/>
    <n v="4"/>
    <x v="1"/>
  </r>
  <r>
    <n v="2437"/>
    <d v="2022-11-25T00:00:00"/>
    <n v="1"/>
    <n v="2"/>
    <n v="0"/>
    <n v="17"/>
    <n v="69"/>
    <n v="78"/>
    <n v="1"/>
    <n v="34"/>
    <n v="0"/>
    <n v="27"/>
    <n v="1"/>
    <n v="14"/>
    <n v="328"/>
    <n v="48"/>
    <n v="376"/>
    <n v="0.10444444444444445"/>
    <x v="0"/>
    <x v="5"/>
    <n v="4"/>
    <x v="2"/>
  </r>
  <r>
    <n v="2438"/>
    <d v="2022-11-25T00:00:00"/>
    <n v="2"/>
    <n v="3"/>
    <n v="0"/>
    <n v="39"/>
    <n v="69"/>
    <n v="49"/>
    <n v="1"/>
    <n v="30"/>
    <n v="1"/>
    <n v="39"/>
    <n v="1"/>
    <n v="14"/>
    <n v="471"/>
    <n v="83"/>
    <n v="554"/>
    <n v="0.15388888888888888"/>
    <x v="0"/>
    <x v="5"/>
    <n v="4"/>
    <x v="2"/>
  </r>
  <r>
    <n v="2439"/>
    <d v="2022-11-26T00:00:00"/>
    <n v="1"/>
    <n v="2"/>
    <n v="0"/>
    <n v="26"/>
    <n v="78"/>
    <n v="63"/>
    <n v="2"/>
    <n v="33"/>
    <n v="0"/>
    <n v="31"/>
    <n v="0"/>
    <n v="26"/>
    <n v="334"/>
    <n v="66"/>
    <n v="400"/>
    <n v="0.1111111111111111"/>
    <x v="0"/>
    <x v="5"/>
    <n v="4"/>
    <x v="3"/>
  </r>
  <r>
    <n v="2440"/>
    <d v="2022-11-28T00:00:00"/>
    <n v="1"/>
    <n v="2"/>
    <n v="0"/>
    <n v="16"/>
    <n v="37"/>
    <n v="34"/>
    <n v="0"/>
    <n v="31"/>
    <n v="1"/>
    <n v="19"/>
    <n v="1"/>
    <n v="11"/>
    <n v="174"/>
    <n v="30"/>
    <n v="204"/>
    <n v="5.6666666666666664E-2"/>
    <x v="0"/>
    <x v="5"/>
    <n v="4"/>
    <x v="4"/>
  </r>
  <r>
    <n v="2441"/>
    <d v="2022-11-28T00:00:00"/>
    <n v="2"/>
    <n v="5"/>
    <n v="0"/>
    <n v="44"/>
    <n v="74"/>
    <n v="60"/>
    <n v="3"/>
    <n v="31"/>
    <n v="1"/>
    <n v="30"/>
    <n v="1"/>
    <n v="20"/>
    <n v="890"/>
    <n v="143"/>
    <n v="1033"/>
    <n v="0.28694444444444445"/>
    <x v="0"/>
    <x v="5"/>
    <n v="4"/>
    <x v="4"/>
  </r>
  <r>
    <n v="2442"/>
    <d v="2022-11-29T00:00:00"/>
    <n v="1"/>
    <n v="3"/>
    <n v="0"/>
    <n v="37"/>
    <n v="41"/>
    <n v="31"/>
    <n v="2"/>
    <n v="31"/>
    <n v="0"/>
    <n v="39"/>
    <n v="1"/>
    <n v="17"/>
    <n v="327"/>
    <n v="79"/>
    <n v="406"/>
    <n v="0.11277777777777778"/>
    <x v="0"/>
    <x v="5"/>
    <n v="4"/>
    <x v="5"/>
  </r>
  <r>
    <n v="2443"/>
    <d v="2022-11-29T00:00:00"/>
    <n v="2"/>
    <n v="3"/>
    <n v="0"/>
    <n v="36"/>
    <n v="32"/>
    <n v="56"/>
    <n v="3"/>
    <n v="33"/>
    <n v="0"/>
    <n v="18"/>
    <n v="0"/>
    <n v="24"/>
    <n v="372"/>
    <n v="99"/>
    <n v="471"/>
    <n v="0.13083333333333333"/>
    <x v="0"/>
    <x v="5"/>
    <n v="4"/>
    <x v="5"/>
  </r>
  <r>
    <n v="2444"/>
    <d v="2022-11-30T00:00:00"/>
    <n v="1"/>
    <n v="4"/>
    <n v="0"/>
    <n v="19"/>
    <n v="46"/>
    <n v="52"/>
    <n v="3"/>
    <n v="32"/>
    <n v="0"/>
    <n v="44"/>
    <n v="1"/>
    <n v="23"/>
    <n v="468"/>
    <n v="119"/>
    <n v="587"/>
    <n v="0.16305555555555556"/>
    <x v="0"/>
    <x v="5"/>
    <n v="4"/>
    <x v="0"/>
  </r>
  <r>
    <n v="2445"/>
    <d v="2022-11-30T00:00:00"/>
    <n v="2"/>
    <n v="3"/>
    <n v="0"/>
    <n v="37"/>
    <n v="36"/>
    <n v="65"/>
    <n v="1"/>
    <n v="33"/>
    <n v="1"/>
    <n v="31"/>
    <n v="1"/>
    <n v="11"/>
    <n v="414"/>
    <n v="75"/>
    <n v="489"/>
    <n v="0.13583333333333333"/>
    <x v="0"/>
    <x v="5"/>
    <n v="4"/>
    <x v="0"/>
  </r>
  <r>
    <n v="2446"/>
    <d v="2022-12-01T00:00:00"/>
    <n v="1"/>
    <n v="4"/>
    <n v="0"/>
    <n v="30"/>
    <n v="31"/>
    <n v="65"/>
    <n v="3"/>
    <n v="35"/>
    <n v="1"/>
    <n v="26"/>
    <n v="0"/>
    <n v="16"/>
    <n v="504"/>
    <n v="131"/>
    <n v="635"/>
    <n v="0.1763888888888889"/>
    <x v="0"/>
    <x v="6"/>
    <n v="4"/>
    <x v="1"/>
  </r>
  <r>
    <n v="2447"/>
    <d v="2022-12-01T00:00:00"/>
    <n v="2"/>
    <n v="2"/>
    <n v="0"/>
    <n v="42"/>
    <n v="31"/>
    <n v="42"/>
    <n v="2"/>
    <n v="35"/>
    <n v="0"/>
    <n v="20"/>
    <n v="0"/>
    <n v="16"/>
    <n v="230"/>
    <n v="70"/>
    <n v="300"/>
    <n v="8.3333333333333329E-2"/>
    <x v="0"/>
    <x v="6"/>
    <n v="4"/>
    <x v="1"/>
  </r>
  <r>
    <n v="2448"/>
    <d v="2022-12-02T00:00:00"/>
    <n v="1"/>
    <n v="4"/>
    <n v="0"/>
    <n v="31"/>
    <n v="82"/>
    <n v="74"/>
    <n v="1"/>
    <n v="33"/>
    <n v="2"/>
    <n v="41"/>
    <n v="1"/>
    <n v="23"/>
    <n v="748"/>
    <n v="138"/>
    <n v="886"/>
    <n v="0.24611111111111111"/>
    <x v="0"/>
    <x v="6"/>
    <n v="4"/>
    <x v="2"/>
  </r>
  <r>
    <n v="2449"/>
    <d v="2022-12-02T00:00:00"/>
    <n v="2"/>
    <n v="3"/>
    <n v="0"/>
    <n v="17"/>
    <n v="78"/>
    <n v="88"/>
    <n v="1"/>
    <n v="35"/>
    <n v="1"/>
    <n v="35"/>
    <n v="1"/>
    <n v="17"/>
    <n v="549"/>
    <n v="87"/>
    <n v="636"/>
    <n v="0.17666666666666667"/>
    <x v="0"/>
    <x v="6"/>
    <n v="4"/>
    <x v="2"/>
  </r>
  <r>
    <n v="2450"/>
    <d v="2022-12-03T00:00:00"/>
    <n v="1"/>
    <n v="4"/>
    <n v="0"/>
    <n v="31"/>
    <n v="46"/>
    <n v="84"/>
    <n v="3"/>
    <n v="31"/>
    <n v="1"/>
    <n v="29"/>
    <n v="0"/>
    <n v="14"/>
    <n v="644"/>
    <n v="122"/>
    <n v="766"/>
    <n v="0.21277777777777779"/>
    <x v="0"/>
    <x v="6"/>
    <n v="4"/>
    <x v="3"/>
  </r>
  <r>
    <n v="2451"/>
    <d v="2022-12-05T00:00:00"/>
    <n v="1"/>
    <n v="4"/>
    <n v="0"/>
    <n v="26"/>
    <n v="87"/>
    <n v="73"/>
    <n v="3"/>
    <n v="33"/>
    <n v="1"/>
    <n v="39"/>
    <n v="0"/>
    <n v="29"/>
    <n v="744"/>
    <n v="138"/>
    <n v="882"/>
    <n v="0.245"/>
    <x v="0"/>
    <x v="6"/>
    <n v="4"/>
    <x v="4"/>
  </r>
  <r>
    <n v="2452"/>
    <d v="2022-12-05T00:00:00"/>
    <n v="2"/>
    <n v="2"/>
    <n v="0"/>
    <n v="23"/>
    <n v="77"/>
    <n v="80"/>
    <n v="1"/>
    <n v="36"/>
    <n v="0"/>
    <n v="45"/>
    <n v="1"/>
    <n v="17"/>
    <n v="360"/>
    <n v="53"/>
    <n v="413"/>
    <n v="0.11472222222222223"/>
    <x v="0"/>
    <x v="6"/>
    <n v="4"/>
    <x v="4"/>
  </r>
  <r>
    <n v="2453"/>
    <d v="2022-12-06T00:00:00"/>
    <n v="1"/>
    <n v="4"/>
    <n v="0"/>
    <n v="44"/>
    <n v="83"/>
    <n v="70"/>
    <n v="1"/>
    <n v="36"/>
    <n v="2"/>
    <n v="38"/>
    <n v="1"/>
    <n v="23"/>
    <n v="788"/>
    <n v="135"/>
    <n v="923"/>
    <n v="0.25638888888888889"/>
    <x v="0"/>
    <x v="6"/>
    <n v="4"/>
    <x v="5"/>
  </r>
  <r>
    <n v="2454"/>
    <d v="2022-12-06T00:00:00"/>
    <n v="2"/>
    <n v="4"/>
    <n v="0"/>
    <n v="29"/>
    <n v="78"/>
    <n v="66"/>
    <n v="3"/>
    <n v="34"/>
    <n v="0"/>
    <n v="28"/>
    <n v="1"/>
    <n v="17"/>
    <n v="692"/>
    <n v="119"/>
    <n v="811"/>
    <n v="0.22527777777777777"/>
    <x v="0"/>
    <x v="6"/>
    <n v="4"/>
    <x v="5"/>
  </r>
  <r>
    <n v="2455"/>
    <d v="2022-12-07T00:00:00"/>
    <n v="1"/>
    <n v="3"/>
    <n v="0"/>
    <n v="36"/>
    <n v="41"/>
    <n v="66"/>
    <n v="2"/>
    <n v="32"/>
    <n v="1"/>
    <n v="26"/>
    <n v="0"/>
    <n v="28"/>
    <n v="429"/>
    <n v="90"/>
    <n v="519"/>
    <n v="0.14416666666666667"/>
    <x v="0"/>
    <x v="6"/>
    <n v="4"/>
    <x v="0"/>
  </r>
  <r>
    <n v="2456"/>
    <d v="2022-12-07T00:00:00"/>
    <n v="2"/>
    <n v="4"/>
    <n v="0"/>
    <n v="42"/>
    <n v="83"/>
    <n v="87"/>
    <n v="2"/>
    <n v="35"/>
    <n v="0"/>
    <n v="33"/>
    <n v="2"/>
    <n v="23"/>
    <n v="848"/>
    <n v="116"/>
    <n v="964"/>
    <n v="0.26777777777777778"/>
    <x v="0"/>
    <x v="6"/>
    <n v="4"/>
    <x v="0"/>
  </r>
  <r>
    <n v="2457"/>
    <d v="2022-12-08T00:00:00"/>
    <n v="1"/>
    <n v="3"/>
    <n v="0"/>
    <n v="37"/>
    <n v="45"/>
    <n v="75"/>
    <n v="0"/>
    <n v="33"/>
    <n v="2"/>
    <n v="39"/>
    <n v="1"/>
    <n v="14"/>
    <n v="471"/>
    <n v="92"/>
    <n v="563"/>
    <n v="0.15638888888888888"/>
    <x v="0"/>
    <x v="6"/>
    <n v="4"/>
    <x v="1"/>
  </r>
  <r>
    <n v="2458"/>
    <d v="2022-12-08T00:00:00"/>
    <n v="2"/>
    <n v="3"/>
    <n v="0"/>
    <n v="38"/>
    <n v="64"/>
    <n v="59"/>
    <n v="0"/>
    <n v="33"/>
    <n v="1"/>
    <n v="19"/>
    <n v="2"/>
    <n v="19"/>
    <n v="483"/>
    <n v="57"/>
    <n v="540"/>
    <n v="0.15"/>
    <x v="0"/>
    <x v="6"/>
    <n v="4"/>
    <x v="1"/>
  </r>
  <r>
    <n v="2459"/>
    <d v="2022-12-09T00:00:00"/>
    <n v="1"/>
    <n v="3"/>
    <n v="0"/>
    <n v="27"/>
    <n v="68"/>
    <n v="72"/>
    <n v="2"/>
    <n v="35"/>
    <n v="1"/>
    <n v="34"/>
    <n v="0"/>
    <n v="25"/>
    <n v="501"/>
    <n v="104"/>
    <n v="605"/>
    <n v="0.16805555555555557"/>
    <x v="0"/>
    <x v="6"/>
    <n v="4"/>
    <x v="2"/>
  </r>
  <r>
    <n v="2460"/>
    <d v="2022-12-09T00:00:00"/>
    <n v="2"/>
    <n v="4"/>
    <n v="0"/>
    <n v="27"/>
    <n v="46"/>
    <n v="57"/>
    <n v="2"/>
    <n v="34"/>
    <n v="0"/>
    <n v="19"/>
    <n v="2"/>
    <n v="14"/>
    <n v="520"/>
    <n v="96"/>
    <n v="616"/>
    <n v="0.1711111111111111"/>
    <x v="0"/>
    <x v="6"/>
    <n v="4"/>
    <x v="2"/>
  </r>
  <r>
    <n v="2461"/>
    <d v="2022-12-10T00:00:00"/>
    <n v="1"/>
    <n v="4"/>
    <n v="0"/>
    <n v="24"/>
    <n v="32"/>
    <n v="50"/>
    <n v="2"/>
    <n v="31"/>
    <n v="2"/>
    <n v="35"/>
    <n v="0"/>
    <n v="23"/>
    <n v="424"/>
    <n v="132"/>
    <n v="556"/>
    <n v="0.15444444444444444"/>
    <x v="0"/>
    <x v="6"/>
    <n v="4"/>
    <x v="3"/>
  </r>
  <r>
    <n v="2462"/>
    <d v="2022-12-12T00:00:00"/>
    <n v="1"/>
    <n v="3"/>
    <n v="0"/>
    <n v="26"/>
    <n v="79"/>
    <n v="33"/>
    <n v="1"/>
    <n v="36"/>
    <n v="1"/>
    <n v="41"/>
    <n v="1"/>
    <n v="25"/>
    <n v="414"/>
    <n v="102"/>
    <n v="516"/>
    <n v="0.14333333333333334"/>
    <x v="0"/>
    <x v="6"/>
    <n v="4"/>
    <x v="4"/>
  </r>
  <r>
    <n v="2463"/>
    <d v="2022-12-12T00:00:00"/>
    <n v="2"/>
    <n v="2"/>
    <n v="0"/>
    <n v="26"/>
    <n v="64"/>
    <n v="58"/>
    <n v="0"/>
    <n v="32"/>
    <n v="0"/>
    <n v="44"/>
    <n v="2"/>
    <n v="27"/>
    <n v="296"/>
    <n v="54"/>
    <n v="350"/>
    <n v="9.7222222222222224E-2"/>
    <x v="0"/>
    <x v="6"/>
    <n v="4"/>
    <x v="4"/>
  </r>
  <r>
    <n v="2464"/>
    <d v="2022-12-13T00:00:00"/>
    <n v="1"/>
    <n v="3"/>
    <n v="0"/>
    <n v="34"/>
    <n v="41"/>
    <n v="78"/>
    <n v="1"/>
    <n v="32"/>
    <n v="1"/>
    <n v="44"/>
    <n v="1"/>
    <n v="16"/>
    <n v="459"/>
    <n v="92"/>
    <n v="551"/>
    <n v="0.15305555555555556"/>
    <x v="0"/>
    <x v="6"/>
    <n v="4"/>
    <x v="5"/>
  </r>
  <r>
    <n v="2465"/>
    <d v="2022-12-13T00:00:00"/>
    <n v="2"/>
    <n v="3"/>
    <n v="0"/>
    <n v="39"/>
    <n v="83"/>
    <n v="79"/>
    <n v="1"/>
    <n v="36"/>
    <n v="0"/>
    <n v="17"/>
    <n v="2"/>
    <n v="11"/>
    <n v="603"/>
    <n v="58"/>
    <n v="661"/>
    <n v="0.18361111111111111"/>
    <x v="0"/>
    <x v="6"/>
    <n v="4"/>
    <x v="5"/>
  </r>
  <r>
    <n v="2466"/>
    <d v="2022-12-14T00:00:00"/>
    <n v="1"/>
    <n v="4"/>
    <n v="0"/>
    <n v="42"/>
    <n v="37"/>
    <n v="63"/>
    <n v="2"/>
    <n v="34"/>
    <n v="1"/>
    <n v="20"/>
    <n v="1"/>
    <n v="30"/>
    <n v="568"/>
    <n v="118"/>
    <n v="686"/>
    <n v="0.19055555555555556"/>
    <x v="0"/>
    <x v="6"/>
    <n v="4"/>
    <x v="0"/>
  </r>
  <r>
    <n v="2467"/>
    <d v="2022-12-14T00:00:00"/>
    <n v="2"/>
    <n v="3"/>
    <n v="0"/>
    <n v="40"/>
    <n v="60"/>
    <n v="89"/>
    <n v="1"/>
    <n v="36"/>
    <n v="0"/>
    <n v="33"/>
    <n v="2"/>
    <n v="20"/>
    <n v="567"/>
    <n v="76"/>
    <n v="643"/>
    <n v="0.17861111111111111"/>
    <x v="0"/>
    <x v="6"/>
    <n v="4"/>
    <x v="0"/>
  </r>
  <r>
    <n v="2468"/>
    <d v="2022-12-15T00:00:00"/>
    <n v="1"/>
    <n v="4"/>
    <n v="0"/>
    <n v="42"/>
    <n v="33"/>
    <n v="73"/>
    <n v="2"/>
    <n v="32"/>
    <n v="1"/>
    <n v="42"/>
    <n v="1"/>
    <n v="23"/>
    <n v="592"/>
    <n v="129"/>
    <n v="721"/>
    <n v="0.20027777777777778"/>
    <x v="0"/>
    <x v="6"/>
    <n v="4"/>
    <x v="1"/>
  </r>
  <r>
    <n v="2469"/>
    <d v="2022-12-15T00:00:00"/>
    <n v="2"/>
    <n v="3"/>
    <n v="0"/>
    <n v="36"/>
    <n v="88"/>
    <n v="61"/>
    <n v="1"/>
    <n v="33"/>
    <n v="1"/>
    <n v="20"/>
    <n v="1"/>
    <n v="17"/>
    <n v="555"/>
    <n v="70"/>
    <n v="625"/>
    <n v="0.1736111111111111"/>
    <x v="0"/>
    <x v="6"/>
    <n v="4"/>
    <x v="1"/>
  </r>
  <r>
    <n v="2470"/>
    <d v="2022-12-16T00:00:00"/>
    <n v="1"/>
    <n v="4"/>
    <n v="0"/>
    <n v="25"/>
    <n v="65"/>
    <n v="34"/>
    <n v="3"/>
    <n v="33"/>
    <n v="1"/>
    <n v="43"/>
    <n v="0"/>
    <n v="26"/>
    <n v="496"/>
    <n v="142"/>
    <n v="638"/>
    <n v="0.17722222222222223"/>
    <x v="0"/>
    <x v="6"/>
    <n v="4"/>
    <x v="2"/>
  </r>
  <r>
    <n v="2471"/>
    <d v="2022-12-16T00:00:00"/>
    <n v="2"/>
    <n v="3"/>
    <n v="0"/>
    <n v="20"/>
    <n v="74"/>
    <n v="82"/>
    <n v="1"/>
    <n v="36"/>
    <n v="0"/>
    <n v="20"/>
    <n v="2"/>
    <n v="19"/>
    <n v="528"/>
    <n v="74"/>
    <n v="602"/>
    <n v="0.16722222222222222"/>
    <x v="0"/>
    <x v="6"/>
    <n v="4"/>
    <x v="2"/>
  </r>
  <r>
    <n v="2472"/>
    <d v="2022-12-17T00:00:00"/>
    <n v="1"/>
    <n v="4"/>
    <n v="0"/>
    <n v="15"/>
    <n v="42"/>
    <n v="30"/>
    <n v="1"/>
    <n v="33"/>
    <n v="2"/>
    <n v="37"/>
    <n v="1"/>
    <n v="16"/>
    <n v="348"/>
    <n v="123"/>
    <n v="471"/>
    <n v="0.13083333333333333"/>
    <x v="0"/>
    <x v="6"/>
    <n v="4"/>
    <x v="3"/>
  </r>
  <r>
    <n v="2473"/>
    <d v="2022-12-19T00:00:00"/>
    <n v="1"/>
    <n v="4"/>
    <n v="0"/>
    <n v="45"/>
    <n v="46"/>
    <n v="56"/>
    <n v="2"/>
    <n v="32"/>
    <n v="1"/>
    <n v="45"/>
    <n v="1"/>
    <n v="22"/>
    <n v="588"/>
    <n v="131"/>
    <n v="719"/>
    <n v="0.19972222222222222"/>
    <x v="0"/>
    <x v="6"/>
    <n v="4"/>
    <x v="4"/>
  </r>
  <r>
    <n v="2474"/>
    <d v="2022-12-19T00:00:00"/>
    <n v="2"/>
    <n v="3"/>
    <n v="0"/>
    <n v="34"/>
    <n v="51"/>
    <n v="88"/>
    <n v="0"/>
    <n v="34"/>
    <n v="1"/>
    <n v="34"/>
    <n v="2"/>
    <n v="28"/>
    <n v="519"/>
    <n v="90"/>
    <n v="609"/>
    <n v="0.16916666666666666"/>
    <x v="0"/>
    <x v="6"/>
    <n v="4"/>
    <x v="4"/>
  </r>
  <r>
    <n v="2475"/>
    <d v="2022-12-20T00:00:00"/>
    <n v="1"/>
    <n v="3"/>
    <n v="0"/>
    <n v="42"/>
    <n v="41"/>
    <n v="88"/>
    <n v="1"/>
    <n v="32"/>
    <n v="1"/>
    <n v="28"/>
    <n v="1"/>
    <n v="16"/>
    <n v="513"/>
    <n v="76"/>
    <n v="589"/>
    <n v="0.16361111111111112"/>
    <x v="0"/>
    <x v="6"/>
    <n v="4"/>
    <x v="5"/>
  </r>
  <r>
    <n v="2476"/>
    <d v="2022-12-20T00:00:00"/>
    <n v="2"/>
    <n v="3"/>
    <n v="0"/>
    <n v="30"/>
    <n v="65"/>
    <n v="61"/>
    <n v="1"/>
    <n v="33"/>
    <n v="0"/>
    <n v="23"/>
    <n v="2"/>
    <n v="26"/>
    <n v="468"/>
    <n v="85"/>
    <n v="553"/>
    <n v="0.15361111111111111"/>
    <x v="0"/>
    <x v="6"/>
    <n v="4"/>
    <x v="5"/>
  </r>
  <r>
    <n v="2477"/>
    <d v="2022-12-21T00:00:00"/>
    <n v="1"/>
    <n v="5"/>
    <n v="0"/>
    <n v="19"/>
    <n v="83"/>
    <n v="73"/>
    <n v="3"/>
    <n v="32"/>
    <n v="1"/>
    <n v="36"/>
    <n v="1"/>
    <n v="11"/>
    <n v="875"/>
    <n v="143"/>
    <n v="1018"/>
    <n v="0.28277777777777779"/>
    <x v="0"/>
    <x v="6"/>
    <n v="4"/>
    <x v="0"/>
  </r>
  <r>
    <n v="2478"/>
    <d v="2022-12-21T00:00:00"/>
    <n v="2"/>
    <n v="3"/>
    <n v="0"/>
    <n v="25"/>
    <n v="51"/>
    <n v="34"/>
    <n v="0"/>
    <n v="37"/>
    <n v="1"/>
    <n v="15"/>
    <n v="2"/>
    <n v="28"/>
    <n v="330"/>
    <n v="71"/>
    <n v="401"/>
    <n v="0.11138888888888888"/>
    <x v="0"/>
    <x v="6"/>
    <n v="4"/>
    <x v="0"/>
  </r>
  <r>
    <n v="2479"/>
    <d v="2022-12-22T00:00:00"/>
    <n v="1"/>
    <n v="5"/>
    <n v="0"/>
    <n v="44"/>
    <n v="83"/>
    <n v="46"/>
    <n v="3"/>
    <n v="33"/>
    <n v="2"/>
    <n v="27"/>
    <n v="0"/>
    <n v="11"/>
    <n v="865"/>
    <n v="153"/>
    <n v="1018"/>
    <n v="0.28277777777777779"/>
    <x v="0"/>
    <x v="6"/>
    <n v="4"/>
    <x v="1"/>
  </r>
  <r>
    <n v="2480"/>
    <d v="2022-12-22T00:00:00"/>
    <n v="2"/>
    <n v="3"/>
    <n v="0"/>
    <n v="41"/>
    <n v="46"/>
    <n v="53"/>
    <n v="1"/>
    <n v="37"/>
    <n v="0"/>
    <n v="36"/>
    <n v="2"/>
    <n v="22"/>
    <n v="420"/>
    <n v="81"/>
    <n v="501"/>
    <n v="0.13916666666666666"/>
    <x v="0"/>
    <x v="6"/>
    <n v="4"/>
    <x v="1"/>
  </r>
  <r>
    <n v="2481"/>
    <d v="2022-12-23T00:00:00"/>
    <n v="1"/>
    <n v="5"/>
    <n v="0"/>
    <n v="20"/>
    <n v="70"/>
    <n v="32"/>
    <n v="2"/>
    <n v="33"/>
    <n v="2"/>
    <n v="42"/>
    <n v="1"/>
    <n v="13"/>
    <n v="610"/>
    <n v="163"/>
    <n v="773"/>
    <n v="0.21472222222222223"/>
    <x v="0"/>
    <x v="6"/>
    <n v="4"/>
    <x v="2"/>
  </r>
  <r>
    <n v="2482"/>
    <d v="2022-12-23T00:00:00"/>
    <n v="2"/>
    <n v="4"/>
    <n v="0"/>
    <n v="41"/>
    <n v="69"/>
    <n v="63"/>
    <n v="2"/>
    <n v="35"/>
    <n v="1"/>
    <n v="24"/>
    <n v="1"/>
    <n v="13"/>
    <n v="692"/>
    <n v="107"/>
    <n v="799"/>
    <n v="0.22194444444444444"/>
    <x v="0"/>
    <x v="6"/>
    <n v="4"/>
    <x v="2"/>
  </r>
  <r>
    <n v="2483"/>
    <d v="2022-12-24T00:00:00"/>
    <n v="1"/>
    <n v="5"/>
    <n v="0"/>
    <n v="28"/>
    <n v="79"/>
    <n v="77"/>
    <n v="4"/>
    <n v="32"/>
    <n v="1"/>
    <n v="16"/>
    <n v="0"/>
    <n v="25"/>
    <n v="920"/>
    <n v="144"/>
    <n v="1064"/>
    <n v="0.29555555555555557"/>
    <x v="0"/>
    <x v="6"/>
    <n v="4"/>
    <x v="3"/>
  </r>
  <r>
    <n v="2484"/>
    <d v="2022-12-26T00:00:00"/>
    <n v="1"/>
    <n v="4"/>
    <n v="0"/>
    <n v="18"/>
    <n v="37"/>
    <n v="48"/>
    <n v="2"/>
    <n v="31"/>
    <n v="1"/>
    <n v="33"/>
    <n v="1"/>
    <n v="30"/>
    <n v="412"/>
    <n v="125"/>
    <n v="537"/>
    <n v="0.14916666666666667"/>
    <x v="0"/>
    <x v="6"/>
    <n v="4"/>
    <x v="4"/>
  </r>
  <r>
    <n v="2485"/>
    <d v="2022-12-26T00:00:00"/>
    <n v="2"/>
    <n v="3"/>
    <n v="0"/>
    <n v="17"/>
    <n v="74"/>
    <n v="74"/>
    <n v="0"/>
    <n v="36"/>
    <n v="1"/>
    <n v="45"/>
    <n v="2"/>
    <n v="19"/>
    <n v="495"/>
    <n v="83"/>
    <n v="578"/>
    <n v="0.16055555555555556"/>
    <x v="0"/>
    <x v="6"/>
    <n v="4"/>
    <x v="4"/>
  </r>
  <r>
    <n v="2486"/>
    <d v="2022-12-27T00:00:00"/>
    <n v="1"/>
    <n v="4"/>
    <n v="0"/>
    <n v="39"/>
    <n v="41"/>
    <n v="45"/>
    <n v="3"/>
    <n v="36"/>
    <n v="1"/>
    <n v="23"/>
    <n v="0"/>
    <n v="16"/>
    <n v="500"/>
    <n v="131"/>
    <n v="631"/>
    <n v="0.17527777777777778"/>
    <x v="0"/>
    <x v="6"/>
    <n v="4"/>
    <x v="5"/>
  </r>
  <r>
    <n v="2487"/>
    <d v="2022-12-27T00:00:00"/>
    <n v="2"/>
    <n v="4"/>
    <n v="0"/>
    <n v="38"/>
    <n v="32"/>
    <n v="70"/>
    <n v="2"/>
    <n v="33"/>
    <n v="0"/>
    <n v="33"/>
    <n v="2"/>
    <n v="23"/>
    <n v="560"/>
    <n v="112"/>
    <n v="672"/>
    <n v="0.18666666666666668"/>
    <x v="0"/>
    <x v="6"/>
    <n v="4"/>
    <x v="5"/>
  </r>
  <r>
    <n v="2488"/>
    <d v="2022-12-28T00:00:00"/>
    <n v="1"/>
    <n v="3"/>
    <n v="0"/>
    <n v="22"/>
    <n v="46"/>
    <n v="66"/>
    <n v="0"/>
    <n v="32"/>
    <n v="2"/>
    <n v="29"/>
    <n v="1"/>
    <n v="22"/>
    <n v="402"/>
    <n v="80"/>
    <n v="482"/>
    <n v="0.13388888888888889"/>
    <x v="0"/>
    <x v="6"/>
    <n v="4"/>
    <x v="0"/>
  </r>
  <r>
    <n v="2489"/>
    <d v="2022-12-28T00:00:00"/>
    <n v="2"/>
    <n v="4"/>
    <n v="0"/>
    <n v="40"/>
    <n v="37"/>
    <n v="79"/>
    <n v="2"/>
    <n v="33"/>
    <n v="1"/>
    <n v="16"/>
    <n v="1"/>
    <n v="30"/>
    <n v="624"/>
    <n v="112"/>
    <n v="736"/>
    <n v="0.20444444444444446"/>
    <x v="0"/>
    <x v="6"/>
    <n v="4"/>
    <x v="0"/>
  </r>
  <r>
    <n v="2490"/>
    <d v="2022-12-29T00:00:00"/>
    <n v="1"/>
    <n v="4"/>
    <n v="0"/>
    <n v="18"/>
    <n v="87"/>
    <n v="38"/>
    <n v="1"/>
    <n v="35"/>
    <n v="2"/>
    <n v="44"/>
    <n v="1"/>
    <n v="17"/>
    <n v="572"/>
    <n v="140"/>
    <n v="712"/>
    <n v="0.19777777777777777"/>
    <x v="0"/>
    <x v="6"/>
    <n v="4"/>
    <x v="1"/>
  </r>
  <r>
    <n v="2491"/>
    <d v="2022-12-29T00:00:00"/>
    <n v="2"/>
    <n v="4"/>
    <n v="0"/>
    <n v="29"/>
    <n v="60"/>
    <n v="76"/>
    <n v="2"/>
    <n v="35"/>
    <n v="1"/>
    <n v="41"/>
    <n v="1"/>
    <n v="20"/>
    <n v="660"/>
    <n v="131"/>
    <n v="791"/>
    <n v="0.21972222222222224"/>
    <x v="0"/>
    <x v="6"/>
    <n v="4"/>
    <x v="1"/>
  </r>
  <r>
    <n v="2492"/>
    <d v="2022-12-30T00:00:00"/>
    <n v="1"/>
    <n v="3"/>
    <n v="0"/>
    <n v="37"/>
    <n v="69"/>
    <n v="36"/>
    <n v="1"/>
    <n v="36"/>
    <n v="1"/>
    <n v="44"/>
    <n v="1"/>
    <n v="13"/>
    <n v="426"/>
    <n v="93"/>
    <n v="519"/>
    <n v="0.14416666666666667"/>
    <x v="0"/>
    <x v="6"/>
    <n v="4"/>
    <x v="2"/>
  </r>
  <r>
    <n v="2493"/>
    <d v="2022-12-30T00:00:00"/>
    <n v="2"/>
    <n v="2"/>
    <n v="0"/>
    <n v="29"/>
    <n v="69"/>
    <n v="86"/>
    <n v="0"/>
    <n v="36"/>
    <n v="0"/>
    <n v="30"/>
    <n v="2"/>
    <n v="13"/>
    <n v="368"/>
    <n v="26"/>
    <n v="394"/>
    <n v="0.10944444444444444"/>
    <x v="0"/>
    <x v="6"/>
    <n v="4"/>
    <x v="2"/>
  </r>
  <r>
    <n v="2494"/>
    <d v="2022-12-31T00:00:00"/>
    <n v="1"/>
    <n v="3"/>
    <n v="0"/>
    <n v="39"/>
    <n v="88"/>
    <n v="45"/>
    <n v="1"/>
    <n v="33"/>
    <n v="1"/>
    <n v="25"/>
    <n v="1"/>
    <n v="17"/>
    <n v="516"/>
    <n v="75"/>
    <n v="591"/>
    <n v="0.16416666666666666"/>
    <x v="0"/>
    <x v="6"/>
    <n v="4"/>
    <x v="3"/>
  </r>
  <r>
    <n v="2495"/>
    <d v="2023-01-02T00:00:00"/>
    <n v="1"/>
    <n v="4"/>
    <n v="0"/>
    <n v="35"/>
    <n v="75"/>
    <n v="78"/>
    <n v="3"/>
    <n v="33"/>
    <n v="1"/>
    <n v="30"/>
    <n v="0"/>
    <n v="24"/>
    <n v="752"/>
    <n v="129"/>
    <n v="881"/>
    <n v="0.24472222222222223"/>
    <x v="1"/>
    <x v="7"/>
    <n v="1"/>
    <x v="4"/>
  </r>
  <r>
    <n v="2496"/>
    <d v="2023-01-02T00:00:00"/>
    <n v="2"/>
    <n v="4"/>
    <n v="0"/>
    <n v="43"/>
    <n v="52"/>
    <n v="38"/>
    <n v="3"/>
    <n v="31"/>
    <n v="0"/>
    <n v="30"/>
    <n v="1"/>
    <n v="13"/>
    <n v="532"/>
    <n v="106"/>
    <n v="638"/>
    <n v="0.17722222222222223"/>
    <x v="1"/>
    <x v="7"/>
    <n v="1"/>
    <x v="4"/>
  </r>
  <r>
    <n v="2497"/>
    <d v="2023-01-03T00:00:00"/>
    <n v="1"/>
    <n v="4"/>
    <n v="0"/>
    <n v="18"/>
    <n v="34"/>
    <n v="39"/>
    <n v="2"/>
    <n v="32"/>
    <n v="1"/>
    <n v="34"/>
    <n v="1"/>
    <n v="29"/>
    <n v="364"/>
    <n v="127"/>
    <n v="491"/>
    <n v="0.13638888888888889"/>
    <x v="1"/>
    <x v="7"/>
    <n v="1"/>
    <x v="5"/>
  </r>
  <r>
    <n v="2498"/>
    <d v="2023-01-03T00:00:00"/>
    <n v="2"/>
    <n v="2"/>
    <n v="0"/>
    <n v="21"/>
    <n v="48"/>
    <n v="82"/>
    <n v="1"/>
    <n v="33"/>
    <n v="0"/>
    <n v="37"/>
    <n v="1"/>
    <n v="27"/>
    <n v="302"/>
    <n v="60"/>
    <n v="362"/>
    <n v="0.10055555555555555"/>
    <x v="1"/>
    <x v="7"/>
    <n v="1"/>
    <x v="5"/>
  </r>
  <r>
    <n v="2499"/>
    <d v="2023-01-04T00:00:00"/>
    <n v="1"/>
    <n v="5"/>
    <n v="0"/>
    <n v="40"/>
    <n v="31"/>
    <n v="82"/>
    <n v="3"/>
    <n v="36"/>
    <n v="2"/>
    <n v="37"/>
    <n v="0"/>
    <n v="26"/>
    <n v="765"/>
    <n v="182"/>
    <n v="947"/>
    <n v="0.26305555555555554"/>
    <x v="1"/>
    <x v="7"/>
    <n v="1"/>
    <x v="0"/>
  </r>
  <r>
    <n v="2500"/>
    <d v="2023-01-04T00:00:00"/>
    <n v="2"/>
    <n v="4"/>
    <n v="0"/>
    <n v="42"/>
    <n v="63"/>
    <n v="66"/>
    <n v="3"/>
    <n v="30"/>
    <n v="1"/>
    <n v="15"/>
    <n v="0"/>
    <n v="30"/>
    <n v="684"/>
    <n v="105"/>
    <n v="789"/>
    <n v="0.21916666666666668"/>
    <x v="1"/>
    <x v="7"/>
    <n v="1"/>
    <x v="0"/>
  </r>
  <r>
    <n v="2501"/>
    <d v="2023-01-05T00:00:00"/>
    <n v="1"/>
    <n v="5"/>
    <n v="0"/>
    <n v="22"/>
    <n v="55"/>
    <n v="45"/>
    <n v="2"/>
    <n v="35"/>
    <n v="2"/>
    <n v="18"/>
    <n v="1"/>
    <n v="17"/>
    <n v="610"/>
    <n v="123"/>
    <n v="733"/>
    <n v="0.2036111111111111"/>
    <x v="1"/>
    <x v="7"/>
    <n v="1"/>
    <x v="1"/>
  </r>
  <r>
    <n v="2502"/>
    <d v="2023-01-05T00:00:00"/>
    <n v="2"/>
    <n v="3"/>
    <n v="0"/>
    <n v="25"/>
    <n v="36"/>
    <n v="87"/>
    <n v="2"/>
    <n v="30"/>
    <n v="0"/>
    <n v="17"/>
    <n v="1"/>
    <n v="13"/>
    <n v="444"/>
    <n v="73"/>
    <n v="517"/>
    <n v="0.14361111111111111"/>
    <x v="1"/>
    <x v="7"/>
    <n v="1"/>
    <x v="1"/>
  </r>
  <r>
    <n v="2503"/>
    <d v="2023-01-06T00:00:00"/>
    <n v="1"/>
    <n v="4"/>
    <n v="0"/>
    <n v="36"/>
    <n v="41"/>
    <n v="65"/>
    <n v="1"/>
    <n v="33"/>
    <n v="2"/>
    <n v="18"/>
    <n v="1"/>
    <n v="19"/>
    <n v="568"/>
    <n v="88"/>
    <n v="656"/>
    <n v="0.18222222222222223"/>
    <x v="1"/>
    <x v="7"/>
    <n v="1"/>
    <x v="2"/>
  </r>
  <r>
    <n v="2504"/>
    <d v="2023-01-06T00:00:00"/>
    <n v="2"/>
    <n v="2"/>
    <n v="0"/>
    <n v="15"/>
    <n v="72"/>
    <n v="84"/>
    <n v="1"/>
    <n v="30"/>
    <n v="1"/>
    <n v="40"/>
    <n v="0"/>
    <n v="22"/>
    <n v="342"/>
    <n v="70"/>
    <n v="412"/>
    <n v="0.11444444444444445"/>
    <x v="1"/>
    <x v="7"/>
    <n v="1"/>
    <x v="2"/>
  </r>
  <r>
    <n v="2505"/>
    <d v="2023-01-07T00:00:00"/>
    <n v="1"/>
    <n v="5"/>
    <n v="0"/>
    <n v="45"/>
    <n v="77"/>
    <n v="49"/>
    <n v="3"/>
    <n v="32"/>
    <n v="2"/>
    <n v="18"/>
    <n v="0"/>
    <n v="28"/>
    <n v="855"/>
    <n v="132"/>
    <n v="987"/>
    <n v="0.27416666666666667"/>
    <x v="1"/>
    <x v="7"/>
    <n v="1"/>
    <x v="3"/>
  </r>
  <r>
    <n v="2506"/>
    <d v="2023-01-09T00:00:00"/>
    <n v="1"/>
    <n v="3"/>
    <n v="0"/>
    <n v="34"/>
    <n v="82"/>
    <n v="81"/>
    <n v="1"/>
    <n v="33"/>
    <n v="2"/>
    <n v="37"/>
    <n v="0"/>
    <n v="14"/>
    <n v="591"/>
    <n v="107"/>
    <n v="698"/>
    <n v="0.19388888888888889"/>
    <x v="1"/>
    <x v="7"/>
    <n v="1"/>
    <x v="4"/>
  </r>
  <r>
    <n v="2507"/>
    <d v="2023-01-09T00:00:00"/>
    <n v="2"/>
    <n v="3"/>
    <n v="0"/>
    <n v="27"/>
    <n v="68"/>
    <n v="71"/>
    <n v="2"/>
    <n v="33"/>
    <n v="0"/>
    <n v="25"/>
    <n v="1"/>
    <n v="16"/>
    <n v="498"/>
    <n v="82"/>
    <n v="580"/>
    <n v="0.16111111111111112"/>
    <x v="1"/>
    <x v="7"/>
    <n v="1"/>
    <x v="4"/>
  </r>
  <r>
    <n v="2508"/>
    <d v="2023-01-10T00:00:00"/>
    <n v="1"/>
    <n v="4"/>
    <n v="0"/>
    <n v="30"/>
    <n v="36"/>
    <n v="54"/>
    <n v="2"/>
    <n v="32"/>
    <n v="2"/>
    <n v="26"/>
    <n v="0"/>
    <n v="13"/>
    <n v="480"/>
    <n v="116"/>
    <n v="596"/>
    <n v="0.16555555555555557"/>
    <x v="1"/>
    <x v="7"/>
    <n v="1"/>
    <x v="5"/>
  </r>
  <r>
    <n v="2509"/>
    <d v="2023-01-10T00:00:00"/>
    <n v="2"/>
    <n v="3"/>
    <n v="0"/>
    <n v="34"/>
    <n v="50"/>
    <n v="56"/>
    <n v="2"/>
    <n v="32"/>
    <n v="0"/>
    <n v="33"/>
    <n v="1"/>
    <n v="11"/>
    <n v="420"/>
    <n v="75"/>
    <n v="495"/>
    <n v="0.13750000000000001"/>
    <x v="1"/>
    <x v="7"/>
    <n v="1"/>
    <x v="5"/>
  </r>
  <r>
    <n v="2510"/>
    <d v="2023-01-11T00:00:00"/>
    <n v="1"/>
    <n v="5"/>
    <n v="0"/>
    <n v="25"/>
    <n v="82"/>
    <n v="87"/>
    <n v="4"/>
    <n v="31"/>
    <n v="1"/>
    <n v="19"/>
    <n v="0"/>
    <n v="14"/>
    <n v="970"/>
    <n v="143"/>
    <n v="1113"/>
    <n v="0.30916666666666665"/>
    <x v="1"/>
    <x v="7"/>
    <n v="1"/>
    <x v="0"/>
  </r>
  <r>
    <n v="2511"/>
    <d v="2023-01-11T00:00:00"/>
    <n v="2"/>
    <n v="2"/>
    <n v="0"/>
    <n v="29"/>
    <n v="50"/>
    <n v="89"/>
    <n v="1"/>
    <n v="28"/>
    <n v="1"/>
    <n v="24"/>
    <n v="0"/>
    <n v="11"/>
    <n v="336"/>
    <n v="52"/>
    <n v="388"/>
    <n v="0.10777777777777778"/>
    <x v="1"/>
    <x v="7"/>
    <n v="1"/>
    <x v="0"/>
  </r>
  <r>
    <n v="2512"/>
    <d v="2023-01-12T00:00:00"/>
    <n v="1"/>
    <n v="3"/>
    <n v="0"/>
    <n v="26"/>
    <n v="73"/>
    <n v="37"/>
    <n v="1"/>
    <n v="34"/>
    <n v="1"/>
    <n v="33"/>
    <n v="1"/>
    <n v="22"/>
    <n v="408"/>
    <n v="89"/>
    <n v="497"/>
    <n v="0.13805555555555554"/>
    <x v="1"/>
    <x v="7"/>
    <n v="1"/>
    <x v="1"/>
  </r>
  <r>
    <n v="2513"/>
    <d v="2023-01-12T00:00:00"/>
    <n v="2"/>
    <n v="2"/>
    <n v="0"/>
    <n v="20"/>
    <n v="40"/>
    <n v="86"/>
    <n v="1"/>
    <n v="30"/>
    <n v="1"/>
    <n v="16"/>
    <n v="0"/>
    <n v="19"/>
    <n v="292"/>
    <n v="46"/>
    <n v="338"/>
    <n v="9.3888888888888883E-2"/>
    <x v="1"/>
    <x v="7"/>
    <n v="1"/>
    <x v="1"/>
  </r>
  <r>
    <n v="2514"/>
    <d v="2023-01-13T00:00:00"/>
    <n v="1"/>
    <n v="4"/>
    <n v="0"/>
    <n v="27"/>
    <n v="36"/>
    <n v="46"/>
    <n v="3"/>
    <n v="32"/>
    <n v="1"/>
    <n v="21"/>
    <n v="0"/>
    <n v="13"/>
    <n v="436"/>
    <n v="117"/>
    <n v="553"/>
    <n v="0.15361111111111111"/>
    <x v="1"/>
    <x v="7"/>
    <n v="1"/>
    <x v="2"/>
  </r>
  <r>
    <n v="2515"/>
    <d v="2023-01-13T00:00:00"/>
    <n v="2"/>
    <n v="4"/>
    <n v="0"/>
    <n v="28"/>
    <n v="49"/>
    <n v="70"/>
    <n v="3"/>
    <n v="30"/>
    <n v="0"/>
    <n v="20"/>
    <n v="1"/>
    <n v="11"/>
    <n v="588"/>
    <n v="101"/>
    <n v="689"/>
    <n v="0.19138888888888889"/>
    <x v="1"/>
    <x v="7"/>
    <n v="1"/>
    <x v="2"/>
  </r>
  <r>
    <n v="2516"/>
    <d v="2023-01-14T00:00:00"/>
    <n v="1"/>
    <n v="4"/>
    <n v="0"/>
    <n v="18"/>
    <n v="68"/>
    <n v="42"/>
    <n v="2"/>
    <n v="31"/>
    <n v="2"/>
    <n v="37"/>
    <n v="0"/>
    <n v="16"/>
    <n v="512"/>
    <n v="136"/>
    <n v="648"/>
    <n v="0.18"/>
    <x v="1"/>
    <x v="7"/>
    <n v="1"/>
    <x v="3"/>
  </r>
  <r>
    <n v="2517"/>
    <d v="2023-01-16T00:00:00"/>
    <n v="1"/>
    <n v="5"/>
    <n v="0"/>
    <n v="17"/>
    <n v="45"/>
    <n v="68"/>
    <n v="3"/>
    <n v="35"/>
    <n v="2"/>
    <n v="19"/>
    <n v="0"/>
    <n v="25"/>
    <n v="650"/>
    <n v="143"/>
    <n v="793"/>
    <n v="0.22027777777777777"/>
    <x v="1"/>
    <x v="7"/>
    <n v="1"/>
    <x v="4"/>
  </r>
  <r>
    <n v="2518"/>
    <d v="2023-01-16T00:00:00"/>
    <n v="2"/>
    <n v="4"/>
    <n v="0"/>
    <n v="24"/>
    <n v="68"/>
    <n v="88"/>
    <n v="3"/>
    <n v="31"/>
    <n v="1"/>
    <n v="21"/>
    <n v="0"/>
    <n v="16"/>
    <n v="720"/>
    <n v="114"/>
    <n v="834"/>
    <n v="0.23166666666666666"/>
    <x v="1"/>
    <x v="7"/>
    <n v="1"/>
    <x v="4"/>
  </r>
  <r>
    <n v="2519"/>
    <d v="2023-01-17T00:00:00"/>
    <n v="1"/>
    <n v="4"/>
    <n v="0"/>
    <n v="23"/>
    <n v="59"/>
    <n v="53"/>
    <n v="2"/>
    <n v="35"/>
    <n v="1"/>
    <n v="30"/>
    <n v="1"/>
    <n v="23"/>
    <n v="540"/>
    <n v="123"/>
    <n v="663"/>
    <n v="0.18416666666666667"/>
    <x v="1"/>
    <x v="7"/>
    <n v="1"/>
    <x v="5"/>
  </r>
  <r>
    <n v="2520"/>
    <d v="2023-01-17T00:00:00"/>
    <n v="2"/>
    <n v="3"/>
    <n v="0"/>
    <n v="37"/>
    <n v="73"/>
    <n v="49"/>
    <n v="1"/>
    <n v="32"/>
    <n v="1"/>
    <n v="26"/>
    <n v="1"/>
    <n v="22"/>
    <n v="477"/>
    <n v="80"/>
    <n v="557"/>
    <n v="0.15472222222222223"/>
    <x v="1"/>
    <x v="7"/>
    <n v="1"/>
    <x v="5"/>
  </r>
  <r>
    <n v="2521"/>
    <d v="2023-01-18T00:00:00"/>
    <n v="1"/>
    <n v="4"/>
    <n v="0"/>
    <n v="25"/>
    <n v="64"/>
    <n v="62"/>
    <n v="2"/>
    <n v="35"/>
    <n v="2"/>
    <n v="43"/>
    <n v="0"/>
    <n v="29"/>
    <n v="604"/>
    <n v="156"/>
    <n v="760"/>
    <n v="0.21111111111111111"/>
    <x v="1"/>
    <x v="7"/>
    <n v="1"/>
    <x v="0"/>
  </r>
  <r>
    <n v="2522"/>
    <d v="2023-01-18T00:00:00"/>
    <n v="2"/>
    <n v="4"/>
    <n v="0"/>
    <n v="34"/>
    <n v="54"/>
    <n v="82"/>
    <n v="3"/>
    <n v="31"/>
    <n v="0"/>
    <n v="41"/>
    <n v="1"/>
    <n v="17"/>
    <n v="680"/>
    <n v="110"/>
    <n v="790"/>
    <n v="0.21944444444444444"/>
    <x v="1"/>
    <x v="7"/>
    <n v="1"/>
    <x v="0"/>
  </r>
  <r>
    <n v="2523"/>
    <d v="2023-01-19T00:00:00"/>
    <n v="1"/>
    <n v="3"/>
    <n v="0"/>
    <n v="45"/>
    <n v="87"/>
    <n v="59"/>
    <n v="2"/>
    <n v="33"/>
    <n v="1"/>
    <n v="38"/>
    <n v="0"/>
    <n v="20"/>
    <n v="573"/>
    <n v="104"/>
    <n v="677"/>
    <n v="0.18805555555555556"/>
    <x v="1"/>
    <x v="7"/>
    <n v="1"/>
    <x v="1"/>
  </r>
  <r>
    <n v="2524"/>
    <d v="2023-01-19T00:00:00"/>
    <n v="2"/>
    <n v="3"/>
    <n v="0"/>
    <n v="37"/>
    <n v="40"/>
    <n v="90"/>
    <n v="2"/>
    <n v="33"/>
    <n v="1"/>
    <n v="18"/>
    <n v="0"/>
    <n v="19"/>
    <n v="501"/>
    <n v="84"/>
    <n v="585"/>
    <n v="0.16250000000000001"/>
    <x v="1"/>
    <x v="7"/>
    <n v="1"/>
    <x v="1"/>
  </r>
  <r>
    <n v="2525"/>
    <d v="2023-01-20T00:00:00"/>
    <n v="1"/>
    <n v="5"/>
    <n v="0"/>
    <n v="30"/>
    <n v="40"/>
    <n v="79"/>
    <n v="3"/>
    <n v="36"/>
    <n v="2"/>
    <n v="34"/>
    <n v="0"/>
    <n v="19"/>
    <n v="745"/>
    <n v="176"/>
    <n v="921"/>
    <n v="0.25583333333333336"/>
    <x v="1"/>
    <x v="7"/>
    <n v="1"/>
    <x v="2"/>
  </r>
  <r>
    <n v="2526"/>
    <d v="2023-01-20T00:00:00"/>
    <n v="2"/>
    <n v="3"/>
    <n v="0"/>
    <n v="24"/>
    <n v="55"/>
    <n v="88"/>
    <n v="2"/>
    <n v="28"/>
    <n v="0"/>
    <n v="22"/>
    <n v="1"/>
    <n v="17"/>
    <n v="501"/>
    <n v="73"/>
    <n v="574"/>
    <n v="0.15944444444444444"/>
    <x v="1"/>
    <x v="7"/>
    <n v="1"/>
    <x v="2"/>
  </r>
  <r>
    <n v="2527"/>
    <d v="2023-01-21T00:00:00"/>
    <n v="1"/>
    <n v="4"/>
    <n v="0"/>
    <n v="17"/>
    <n v="68"/>
    <n v="77"/>
    <n v="1"/>
    <n v="34"/>
    <n v="2"/>
    <n v="37"/>
    <n v="1"/>
    <n v="16"/>
    <n v="648"/>
    <n v="124"/>
    <n v="772"/>
    <n v="0.21444444444444444"/>
    <x v="1"/>
    <x v="7"/>
    <n v="1"/>
    <x v="3"/>
  </r>
  <r>
    <n v="2528"/>
    <d v="2023-01-23T00:00:00"/>
    <n v="1"/>
    <n v="4"/>
    <n v="0"/>
    <n v="33"/>
    <n v="77"/>
    <n v="72"/>
    <n v="2"/>
    <n v="33"/>
    <n v="1"/>
    <n v="25"/>
    <n v="1"/>
    <n v="28"/>
    <n v="728"/>
    <n v="119"/>
    <n v="847"/>
    <n v="0.23527777777777778"/>
    <x v="1"/>
    <x v="7"/>
    <n v="1"/>
    <x v="4"/>
  </r>
  <r>
    <n v="2529"/>
    <d v="2023-01-23T00:00:00"/>
    <n v="2"/>
    <n v="4"/>
    <n v="0"/>
    <n v="30"/>
    <n v="87"/>
    <n v="39"/>
    <n v="3"/>
    <n v="29"/>
    <n v="1"/>
    <n v="40"/>
    <n v="0"/>
    <n v="20"/>
    <n v="624"/>
    <n v="127"/>
    <n v="751"/>
    <n v="0.20861111111111111"/>
    <x v="1"/>
    <x v="7"/>
    <n v="1"/>
    <x v="4"/>
  </r>
  <r>
    <n v="2530"/>
    <d v="2023-01-24T00:00:00"/>
    <n v="1"/>
    <n v="4"/>
    <n v="0"/>
    <n v="41"/>
    <n v="73"/>
    <n v="57"/>
    <n v="2"/>
    <n v="35"/>
    <n v="1"/>
    <n v="31"/>
    <n v="1"/>
    <n v="22"/>
    <n v="684"/>
    <n v="123"/>
    <n v="807"/>
    <n v="0.22416666666666665"/>
    <x v="1"/>
    <x v="7"/>
    <n v="1"/>
    <x v="5"/>
  </r>
  <r>
    <n v="2531"/>
    <d v="2023-01-24T00:00:00"/>
    <n v="2"/>
    <n v="2"/>
    <n v="0"/>
    <n v="16"/>
    <n v="68"/>
    <n v="58"/>
    <n v="1"/>
    <n v="32"/>
    <n v="1"/>
    <n v="33"/>
    <n v="0"/>
    <n v="16"/>
    <n v="284"/>
    <n v="65"/>
    <n v="349"/>
    <n v="9.6944444444444444E-2"/>
    <x v="1"/>
    <x v="7"/>
    <n v="1"/>
    <x v="5"/>
  </r>
  <r>
    <n v="2532"/>
    <d v="2023-01-25T00:00:00"/>
    <n v="1"/>
    <n v="5"/>
    <n v="0"/>
    <n v="39"/>
    <n v="83"/>
    <n v="49"/>
    <n v="2"/>
    <n v="31"/>
    <n v="2"/>
    <n v="19"/>
    <n v="1"/>
    <n v="21"/>
    <n v="855"/>
    <n v="121"/>
    <n v="976"/>
    <n v="0.27111111111111114"/>
    <x v="1"/>
    <x v="7"/>
    <n v="1"/>
    <x v="0"/>
  </r>
  <r>
    <n v="2533"/>
    <d v="2023-01-25T00:00:00"/>
    <n v="2"/>
    <n v="3"/>
    <n v="0"/>
    <n v="27"/>
    <n v="47"/>
    <n v="62"/>
    <n v="3"/>
    <n v="29"/>
    <n v="0"/>
    <n v="39"/>
    <n v="0"/>
    <n v="12"/>
    <n v="408"/>
    <n v="87"/>
    <n v="495"/>
    <n v="0.13750000000000001"/>
    <x v="1"/>
    <x v="7"/>
    <n v="1"/>
    <x v="0"/>
  </r>
  <r>
    <n v="2534"/>
    <d v="2023-01-26T00:00:00"/>
    <n v="1"/>
    <n v="4"/>
    <n v="0"/>
    <n v="23"/>
    <n v="56"/>
    <n v="70"/>
    <n v="3"/>
    <n v="32"/>
    <n v="1"/>
    <n v="20"/>
    <n v="0"/>
    <n v="24"/>
    <n v="596"/>
    <n v="116"/>
    <n v="712"/>
    <n v="0.19777777777777777"/>
    <x v="1"/>
    <x v="7"/>
    <n v="1"/>
    <x v="1"/>
  </r>
  <r>
    <n v="2535"/>
    <d v="2023-01-26T00:00:00"/>
    <n v="2"/>
    <n v="4"/>
    <n v="0"/>
    <n v="41"/>
    <n v="33"/>
    <n v="83"/>
    <n v="3"/>
    <n v="32"/>
    <n v="1"/>
    <n v="39"/>
    <n v="0"/>
    <n v="13"/>
    <n v="628"/>
    <n v="135"/>
    <n v="763"/>
    <n v="0.21194444444444444"/>
    <x v="1"/>
    <x v="7"/>
    <n v="1"/>
    <x v="1"/>
  </r>
  <r>
    <n v="2536"/>
    <d v="2023-01-27T00:00:00"/>
    <n v="1"/>
    <n v="4"/>
    <n v="0"/>
    <n v="43"/>
    <n v="33"/>
    <n v="66"/>
    <n v="1"/>
    <n v="32"/>
    <n v="2"/>
    <n v="44"/>
    <n v="1"/>
    <n v="13"/>
    <n v="568"/>
    <n v="133"/>
    <n v="701"/>
    <n v="0.19472222222222221"/>
    <x v="1"/>
    <x v="7"/>
    <n v="1"/>
    <x v="2"/>
  </r>
  <r>
    <n v="2537"/>
    <d v="2023-01-27T00:00:00"/>
    <n v="2"/>
    <n v="3"/>
    <n v="0"/>
    <n v="20"/>
    <n v="69"/>
    <n v="67"/>
    <n v="2"/>
    <n v="31"/>
    <n v="1"/>
    <n v="40"/>
    <n v="0"/>
    <n v="22"/>
    <n v="468"/>
    <n v="102"/>
    <n v="570"/>
    <n v="0.15833333333333333"/>
    <x v="1"/>
    <x v="7"/>
    <n v="1"/>
    <x v="2"/>
  </r>
  <r>
    <n v="2538"/>
    <d v="2023-01-28T00:00:00"/>
    <n v="1"/>
    <n v="3"/>
    <n v="0"/>
    <n v="32"/>
    <n v="42"/>
    <n v="64"/>
    <n v="0"/>
    <n v="32"/>
    <n v="2"/>
    <n v="41"/>
    <n v="1"/>
    <n v="25"/>
    <n v="414"/>
    <n v="107"/>
    <n v="521"/>
    <n v="0.14472222222222222"/>
    <x v="1"/>
    <x v="7"/>
    <n v="1"/>
    <x v="3"/>
  </r>
  <r>
    <n v="2539"/>
    <d v="2023-01-30T00:00:00"/>
    <n v="1"/>
    <n v="5"/>
    <n v="0"/>
    <n v="32"/>
    <n v="60"/>
    <n v="89"/>
    <n v="2"/>
    <n v="33"/>
    <n v="2"/>
    <n v="17"/>
    <n v="1"/>
    <n v="10"/>
    <n v="905"/>
    <n v="110"/>
    <n v="1015"/>
    <n v="0.28194444444444444"/>
    <x v="1"/>
    <x v="7"/>
    <n v="1"/>
    <x v="4"/>
  </r>
  <r>
    <n v="2540"/>
    <d v="2023-01-30T00:00:00"/>
    <n v="2"/>
    <n v="2"/>
    <n v="0"/>
    <n v="28"/>
    <n v="56"/>
    <n v="37"/>
    <n v="1"/>
    <n v="33"/>
    <n v="0"/>
    <n v="30"/>
    <n v="1"/>
    <n v="24"/>
    <n v="242"/>
    <n v="57"/>
    <n v="299"/>
    <n v="8.3055555555555549E-2"/>
    <x v="1"/>
    <x v="7"/>
    <n v="1"/>
    <x v="4"/>
  </r>
  <r>
    <n v="2541"/>
    <d v="2023-01-31T00:00:00"/>
    <n v="1"/>
    <n v="3"/>
    <n v="0"/>
    <n v="39"/>
    <n v="42"/>
    <n v="74"/>
    <n v="0"/>
    <n v="32"/>
    <n v="2"/>
    <n v="25"/>
    <n v="1"/>
    <n v="25"/>
    <n v="465"/>
    <n v="75"/>
    <n v="540"/>
    <n v="0.15"/>
    <x v="1"/>
    <x v="7"/>
    <n v="1"/>
    <x v="5"/>
  </r>
  <r>
    <n v="2542"/>
    <d v="2023-01-31T00:00:00"/>
    <n v="2"/>
    <n v="3"/>
    <n v="0"/>
    <n v="37"/>
    <n v="46"/>
    <n v="80"/>
    <n v="2"/>
    <n v="29"/>
    <n v="1"/>
    <n v="29"/>
    <n v="0"/>
    <n v="12"/>
    <n v="489"/>
    <n v="87"/>
    <n v="576"/>
    <n v="0.16"/>
    <x v="1"/>
    <x v="7"/>
    <n v="1"/>
    <x v="5"/>
  </r>
  <r>
    <n v="2543"/>
    <d v="2023-02-01T00:00:00"/>
    <n v="1"/>
    <n v="6"/>
    <n v="0"/>
    <n v="20"/>
    <n v="89"/>
    <n v="30"/>
    <n v="4"/>
    <n v="31"/>
    <n v="1"/>
    <n v="27"/>
    <n v="1"/>
    <n v="23"/>
    <n v="834"/>
    <n v="174"/>
    <n v="1008"/>
    <n v="0.28000000000000003"/>
    <x v="1"/>
    <x v="8"/>
    <n v="1"/>
    <x v="0"/>
  </r>
  <r>
    <n v="2544"/>
    <d v="2023-02-01T00:00:00"/>
    <n v="2"/>
    <n v="6"/>
    <n v="0"/>
    <n v="20"/>
    <n v="34"/>
    <n v="75"/>
    <n v="4"/>
    <n v="34"/>
    <n v="1"/>
    <n v="39"/>
    <n v="1"/>
    <n v="29"/>
    <n v="774"/>
    <n v="204"/>
    <n v="978"/>
    <n v="0.27166666666666667"/>
    <x v="1"/>
    <x v="8"/>
    <n v="1"/>
    <x v="0"/>
  </r>
  <r>
    <n v="2545"/>
    <d v="2023-02-02T00:00:00"/>
    <n v="1"/>
    <n v="6"/>
    <n v="0"/>
    <n v="33"/>
    <n v="48"/>
    <n v="51"/>
    <n v="3"/>
    <n v="34"/>
    <n v="2"/>
    <n v="30"/>
    <n v="1"/>
    <n v="28"/>
    <n v="792"/>
    <n v="190"/>
    <n v="982"/>
    <n v="0.27277777777777779"/>
    <x v="1"/>
    <x v="8"/>
    <n v="1"/>
    <x v="1"/>
  </r>
  <r>
    <n v="2546"/>
    <d v="2023-02-02T00:00:00"/>
    <n v="2"/>
    <n v="7"/>
    <n v="0"/>
    <n v="28"/>
    <n v="89"/>
    <n v="59"/>
    <n v="6"/>
    <n v="36"/>
    <n v="1"/>
    <n v="45"/>
    <n v="0"/>
    <n v="23"/>
    <n v="1232"/>
    <n v="261"/>
    <n v="1493"/>
    <n v="0.41472222222222221"/>
    <x v="1"/>
    <x v="8"/>
    <n v="1"/>
    <x v="1"/>
  </r>
  <r>
    <n v="2547"/>
    <d v="2023-02-03T00:00:00"/>
    <n v="1"/>
    <n v="6"/>
    <n v="0"/>
    <n v="34"/>
    <n v="85"/>
    <n v="61"/>
    <n v="3"/>
    <n v="35"/>
    <n v="2"/>
    <n v="16"/>
    <n v="1"/>
    <n v="17"/>
    <n v="1080"/>
    <n v="154"/>
    <n v="1234"/>
    <n v="0.34277777777777779"/>
    <x v="1"/>
    <x v="8"/>
    <n v="1"/>
    <x v="2"/>
  </r>
  <r>
    <n v="2548"/>
    <d v="2023-02-03T00:00:00"/>
    <n v="2"/>
    <n v="5"/>
    <n v="0"/>
    <n v="43"/>
    <n v="89"/>
    <n v="80"/>
    <n v="4"/>
    <n v="31"/>
    <n v="1"/>
    <n v="43"/>
    <n v="0"/>
    <n v="23"/>
    <n v="1060"/>
    <n v="167"/>
    <n v="1227"/>
    <n v="0.34083333333333332"/>
    <x v="1"/>
    <x v="8"/>
    <n v="1"/>
    <x v="2"/>
  </r>
  <r>
    <n v="2549"/>
    <d v="2023-02-04T00:00:00"/>
    <n v="1"/>
    <n v="6"/>
    <n v="0"/>
    <n v="30"/>
    <n v="52"/>
    <n v="33"/>
    <n v="3"/>
    <n v="31"/>
    <n v="2"/>
    <n v="33"/>
    <n v="1"/>
    <n v="14"/>
    <n v="690"/>
    <n v="173"/>
    <n v="863"/>
    <n v="0.23972222222222223"/>
    <x v="1"/>
    <x v="8"/>
    <n v="1"/>
    <x v="3"/>
  </r>
  <r>
    <n v="2550"/>
    <d v="2023-02-06T00:00:00"/>
    <n v="1"/>
    <n v="7"/>
    <n v="0"/>
    <n v="26"/>
    <n v="61"/>
    <n v="41"/>
    <n v="4"/>
    <n v="31"/>
    <n v="2"/>
    <n v="44"/>
    <n v="1"/>
    <n v="26"/>
    <n v="896"/>
    <n v="238"/>
    <n v="1134"/>
    <n v="0.315"/>
    <x v="1"/>
    <x v="8"/>
    <n v="1"/>
    <x v="4"/>
  </r>
  <r>
    <n v="2551"/>
    <d v="2023-02-06T00:00:00"/>
    <n v="2"/>
    <n v="6"/>
    <n v="0"/>
    <n v="44"/>
    <n v="38"/>
    <n v="54"/>
    <n v="3"/>
    <n v="35"/>
    <n v="2"/>
    <n v="33"/>
    <n v="1"/>
    <n v="16"/>
    <n v="816"/>
    <n v="187"/>
    <n v="1003"/>
    <n v="0.27861111111111109"/>
    <x v="1"/>
    <x v="8"/>
    <n v="1"/>
    <x v="4"/>
  </r>
  <r>
    <n v="2552"/>
    <d v="2023-02-07T00:00:00"/>
    <n v="1"/>
    <n v="6"/>
    <n v="0"/>
    <n v="16"/>
    <n v="38"/>
    <n v="38"/>
    <n v="4"/>
    <n v="31"/>
    <n v="1"/>
    <n v="38"/>
    <n v="1"/>
    <n v="16"/>
    <n v="552"/>
    <n v="178"/>
    <n v="730"/>
    <n v="0.20277777777777778"/>
    <x v="1"/>
    <x v="8"/>
    <n v="1"/>
    <x v="5"/>
  </r>
  <r>
    <n v="2553"/>
    <d v="2023-02-07T00:00:00"/>
    <n v="2"/>
    <n v="6"/>
    <n v="0"/>
    <n v="38"/>
    <n v="71"/>
    <n v="88"/>
    <n v="3"/>
    <n v="32"/>
    <n v="2"/>
    <n v="27"/>
    <n v="1"/>
    <n v="19"/>
    <n v="1182"/>
    <n v="169"/>
    <n v="1351"/>
    <n v="0.37527777777777777"/>
    <x v="1"/>
    <x v="8"/>
    <n v="1"/>
    <x v="5"/>
  </r>
  <r>
    <n v="2554"/>
    <d v="2023-02-08T00:00:00"/>
    <n v="1"/>
    <n v="7"/>
    <n v="0"/>
    <n v="35"/>
    <n v="48"/>
    <n v="35"/>
    <n v="6"/>
    <n v="31"/>
    <n v="1"/>
    <n v="35"/>
    <n v="0"/>
    <n v="28"/>
    <n v="826"/>
    <n v="221"/>
    <n v="1047"/>
    <n v="0.29083333333333333"/>
    <x v="1"/>
    <x v="8"/>
    <n v="1"/>
    <x v="0"/>
  </r>
  <r>
    <n v="2555"/>
    <d v="2023-02-08T00:00:00"/>
    <n v="2"/>
    <n v="6"/>
    <n v="0"/>
    <n v="35"/>
    <n v="66"/>
    <n v="60"/>
    <n v="3"/>
    <n v="33"/>
    <n v="2"/>
    <n v="41"/>
    <n v="1"/>
    <n v="13"/>
    <n v="966"/>
    <n v="194"/>
    <n v="1160"/>
    <n v="0.32222222222222224"/>
    <x v="1"/>
    <x v="8"/>
    <n v="1"/>
    <x v="0"/>
  </r>
  <r>
    <n v="2556"/>
    <d v="2023-02-09T00:00:00"/>
    <n v="1"/>
    <n v="7"/>
    <n v="0"/>
    <n v="31"/>
    <n v="61"/>
    <n v="68"/>
    <n v="6"/>
    <n v="35"/>
    <n v="1"/>
    <n v="24"/>
    <n v="0"/>
    <n v="26"/>
    <n v="1120"/>
    <n v="234"/>
    <n v="1354"/>
    <n v="0.37611111111111112"/>
    <x v="1"/>
    <x v="8"/>
    <n v="1"/>
    <x v="1"/>
  </r>
  <r>
    <n v="2557"/>
    <d v="2023-02-09T00:00:00"/>
    <n v="2"/>
    <n v="6"/>
    <n v="0"/>
    <n v="42"/>
    <n v="47"/>
    <n v="45"/>
    <n v="4"/>
    <n v="32"/>
    <n v="1"/>
    <n v="19"/>
    <n v="1"/>
    <n v="28"/>
    <n v="804"/>
    <n v="175"/>
    <n v="979"/>
    <n v="0.27194444444444443"/>
    <x v="1"/>
    <x v="8"/>
    <n v="1"/>
    <x v="1"/>
  </r>
  <r>
    <n v="2558"/>
    <d v="2023-02-10T00:00:00"/>
    <n v="1"/>
    <n v="6"/>
    <n v="0"/>
    <n v="26"/>
    <n v="48"/>
    <n v="41"/>
    <n v="3"/>
    <n v="34"/>
    <n v="2"/>
    <n v="16"/>
    <n v="1"/>
    <n v="28"/>
    <n v="690"/>
    <n v="162"/>
    <n v="852"/>
    <n v="0.23666666666666666"/>
    <x v="1"/>
    <x v="8"/>
    <n v="1"/>
    <x v="2"/>
  </r>
  <r>
    <n v="2559"/>
    <d v="2023-02-10T00:00:00"/>
    <n v="2"/>
    <n v="7"/>
    <n v="0"/>
    <n v="38"/>
    <n v="48"/>
    <n v="78"/>
    <n v="6"/>
    <n v="34"/>
    <n v="1"/>
    <n v="40"/>
    <n v="0"/>
    <n v="28"/>
    <n v="1148"/>
    <n v="244"/>
    <n v="1392"/>
    <n v="0.38666666666666666"/>
    <x v="1"/>
    <x v="8"/>
    <n v="1"/>
    <x v="2"/>
  </r>
  <r>
    <n v="2560"/>
    <d v="2023-02-11T00:00:00"/>
    <n v="1"/>
    <n v="6"/>
    <n v="0"/>
    <n v="27"/>
    <n v="39"/>
    <n v="50"/>
    <n v="3"/>
    <n v="32"/>
    <n v="2"/>
    <n v="31"/>
    <n v="1"/>
    <n v="16"/>
    <n v="696"/>
    <n v="174"/>
    <n v="870"/>
    <n v="0.24166666666666667"/>
    <x v="1"/>
    <x v="8"/>
    <n v="1"/>
    <x v="3"/>
  </r>
  <r>
    <n v="2561"/>
    <d v="2023-02-13T00:00:00"/>
    <n v="1"/>
    <n v="5"/>
    <n v="0"/>
    <n v="28"/>
    <n v="38"/>
    <n v="75"/>
    <n v="3"/>
    <n v="35"/>
    <n v="2"/>
    <n v="31"/>
    <n v="0"/>
    <n v="16"/>
    <n v="705"/>
    <n v="167"/>
    <n v="872"/>
    <n v="0.24222222222222223"/>
    <x v="1"/>
    <x v="8"/>
    <n v="1"/>
    <x v="4"/>
  </r>
  <r>
    <n v="2562"/>
    <d v="2023-02-13T00:00:00"/>
    <n v="2"/>
    <n v="6"/>
    <n v="0"/>
    <n v="42"/>
    <n v="66"/>
    <n v="70"/>
    <n v="3"/>
    <n v="33"/>
    <n v="2"/>
    <n v="25"/>
    <n v="1"/>
    <n v="13"/>
    <n v="1068"/>
    <n v="162"/>
    <n v="1230"/>
    <n v="0.34166666666666667"/>
    <x v="1"/>
    <x v="8"/>
    <n v="1"/>
    <x v="4"/>
  </r>
  <r>
    <n v="2563"/>
    <d v="2023-02-14T00:00:00"/>
    <n v="1"/>
    <n v="7"/>
    <n v="0"/>
    <n v="18"/>
    <n v="58"/>
    <n v="76"/>
    <n v="5"/>
    <n v="32"/>
    <n v="2"/>
    <n v="41"/>
    <n v="0"/>
    <n v="28"/>
    <n v="1064"/>
    <n v="242"/>
    <n v="1306"/>
    <n v="0.36277777777777775"/>
    <x v="1"/>
    <x v="8"/>
    <n v="1"/>
    <x v="5"/>
  </r>
  <r>
    <n v="2564"/>
    <d v="2023-02-14T00:00:00"/>
    <n v="2"/>
    <n v="5"/>
    <n v="0"/>
    <n v="16"/>
    <n v="48"/>
    <n v="83"/>
    <n v="3"/>
    <n v="36"/>
    <n v="2"/>
    <n v="16"/>
    <n v="0"/>
    <n v="16"/>
    <n v="735"/>
    <n v="140"/>
    <n v="875"/>
    <n v="0.24305555555555555"/>
    <x v="1"/>
    <x v="8"/>
    <n v="1"/>
    <x v="5"/>
  </r>
  <r>
    <n v="2565"/>
    <d v="2023-02-15T00:00:00"/>
    <n v="1"/>
    <n v="6"/>
    <n v="0"/>
    <n v="22"/>
    <n v="57"/>
    <n v="84"/>
    <n v="4"/>
    <n v="32"/>
    <n v="2"/>
    <n v="16"/>
    <n v="0"/>
    <n v="28"/>
    <n v="978"/>
    <n v="160"/>
    <n v="1138"/>
    <n v="0.31611111111111112"/>
    <x v="1"/>
    <x v="8"/>
    <n v="1"/>
    <x v="0"/>
  </r>
  <r>
    <n v="2566"/>
    <d v="2023-02-15T00:00:00"/>
    <n v="2"/>
    <n v="6"/>
    <n v="0"/>
    <n v="22"/>
    <n v="49"/>
    <n v="69"/>
    <n v="4"/>
    <n v="33"/>
    <n v="2"/>
    <n v="30"/>
    <n v="0"/>
    <n v="16"/>
    <n v="840"/>
    <n v="192"/>
    <n v="1032"/>
    <n v="0.28666666666666668"/>
    <x v="1"/>
    <x v="8"/>
    <n v="1"/>
    <x v="0"/>
  </r>
  <r>
    <n v="2567"/>
    <d v="2023-02-16T00:00:00"/>
    <n v="1"/>
    <n v="6"/>
    <n v="0"/>
    <n v="28"/>
    <n v="71"/>
    <n v="70"/>
    <n v="3"/>
    <n v="32"/>
    <n v="2"/>
    <n v="27"/>
    <n v="1"/>
    <n v="27"/>
    <n v="1014"/>
    <n v="177"/>
    <n v="1191"/>
    <n v="0.33083333333333331"/>
    <x v="1"/>
    <x v="8"/>
    <n v="1"/>
    <x v="1"/>
  </r>
  <r>
    <n v="2568"/>
    <d v="2023-02-16T00:00:00"/>
    <n v="2"/>
    <n v="7"/>
    <n v="0"/>
    <n v="20"/>
    <n v="57"/>
    <n v="41"/>
    <n v="4"/>
    <n v="31"/>
    <n v="2"/>
    <n v="41"/>
    <n v="1"/>
    <n v="28"/>
    <n v="826"/>
    <n v="234"/>
    <n v="1060"/>
    <n v="0.29444444444444445"/>
    <x v="1"/>
    <x v="8"/>
    <n v="1"/>
    <x v="1"/>
  </r>
  <r>
    <n v="2569"/>
    <d v="2023-02-17T00:00:00"/>
    <n v="1"/>
    <n v="6"/>
    <n v="0"/>
    <n v="30"/>
    <n v="76"/>
    <n v="79"/>
    <n v="5"/>
    <n v="32"/>
    <n v="1"/>
    <n v="40"/>
    <n v="0"/>
    <n v="13"/>
    <n v="1110"/>
    <n v="200"/>
    <n v="1310"/>
    <n v="0.36388888888888887"/>
    <x v="1"/>
    <x v="8"/>
    <n v="1"/>
    <x v="2"/>
  </r>
  <r>
    <n v="2570"/>
    <d v="2023-02-17T00:00:00"/>
    <n v="2"/>
    <n v="6"/>
    <n v="0"/>
    <n v="31"/>
    <n v="35"/>
    <n v="63"/>
    <n v="4"/>
    <n v="33"/>
    <n v="1"/>
    <n v="20"/>
    <n v="1"/>
    <n v="17"/>
    <n v="774"/>
    <n v="169"/>
    <n v="943"/>
    <n v="0.26194444444444442"/>
    <x v="1"/>
    <x v="8"/>
    <n v="1"/>
    <x v="2"/>
  </r>
  <r>
    <n v="2571"/>
    <d v="2023-02-18T00:00:00"/>
    <n v="1"/>
    <n v="6"/>
    <n v="0"/>
    <n v="20"/>
    <n v="39"/>
    <n v="76"/>
    <n v="4"/>
    <n v="34"/>
    <n v="2"/>
    <n v="35"/>
    <n v="0"/>
    <n v="24"/>
    <n v="810"/>
    <n v="206"/>
    <n v="1016"/>
    <n v="0.28222222222222221"/>
    <x v="1"/>
    <x v="8"/>
    <n v="1"/>
    <x v="3"/>
  </r>
  <r>
    <n v="2572"/>
    <d v="2023-02-20T00:00:00"/>
    <n v="1"/>
    <n v="7"/>
    <n v="0"/>
    <n v="34"/>
    <n v="80"/>
    <n v="71"/>
    <n v="5"/>
    <n v="34"/>
    <n v="2"/>
    <n v="27"/>
    <n v="0"/>
    <n v="19"/>
    <n v="1295"/>
    <n v="224"/>
    <n v="1519"/>
    <n v="0.42194444444444446"/>
    <x v="1"/>
    <x v="8"/>
    <n v="1"/>
    <x v="4"/>
  </r>
  <r>
    <n v="2573"/>
    <d v="2023-02-20T00:00:00"/>
    <n v="2"/>
    <n v="5"/>
    <n v="0"/>
    <n v="20"/>
    <n v="49"/>
    <n v="86"/>
    <n v="3"/>
    <n v="31"/>
    <n v="1"/>
    <n v="25"/>
    <n v="1"/>
    <n v="16"/>
    <n v="775"/>
    <n v="134"/>
    <n v="909"/>
    <n v="0.2525"/>
    <x v="1"/>
    <x v="8"/>
    <n v="1"/>
    <x v="4"/>
  </r>
  <r>
    <n v="2574"/>
    <d v="2023-02-21T00:00:00"/>
    <n v="1"/>
    <n v="5"/>
    <n v="0"/>
    <n v="22"/>
    <n v="35"/>
    <n v="69"/>
    <n v="2"/>
    <n v="35"/>
    <n v="2"/>
    <n v="31"/>
    <n v="1"/>
    <n v="17"/>
    <n v="630"/>
    <n v="149"/>
    <n v="779"/>
    <n v="0.21638888888888888"/>
    <x v="1"/>
    <x v="8"/>
    <n v="1"/>
    <x v="5"/>
  </r>
  <r>
    <n v="2575"/>
    <d v="2023-02-21T00:00:00"/>
    <n v="2"/>
    <n v="5"/>
    <n v="0"/>
    <n v="22"/>
    <n v="81"/>
    <n v="34"/>
    <n v="3"/>
    <n v="31"/>
    <n v="1"/>
    <n v="34"/>
    <n v="1"/>
    <n v="19"/>
    <n v="685"/>
    <n v="146"/>
    <n v="831"/>
    <n v="0.23083333333333333"/>
    <x v="1"/>
    <x v="8"/>
    <n v="1"/>
    <x v="5"/>
  </r>
  <r>
    <n v="2576"/>
    <d v="2023-02-22T00:00:00"/>
    <n v="1"/>
    <n v="7"/>
    <n v="0"/>
    <n v="30"/>
    <n v="58"/>
    <n v="54"/>
    <n v="5"/>
    <n v="31"/>
    <n v="1"/>
    <n v="34"/>
    <n v="1"/>
    <n v="28"/>
    <n v="994"/>
    <n v="217"/>
    <n v="1211"/>
    <n v="0.3363888888888889"/>
    <x v="1"/>
    <x v="8"/>
    <n v="1"/>
    <x v="0"/>
  </r>
  <r>
    <n v="2577"/>
    <d v="2023-02-22T00:00:00"/>
    <n v="2"/>
    <n v="5"/>
    <n v="0"/>
    <n v="35"/>
    <n v="39"/>
    <n v="55"/>
    <n v="3"/>
    <n v="35"/>
    <n v="2"/>
    <n v="37"/>
    <n v="0"/>
    <n v="23"/>
    <n v="645"/>
    <n v="179"/>
    <n v="824"/>
    <n v="0.22888888888888889"/>
    <x v="1"/>
    <x v="8"/>
    <n v="1"/>
    <x v="0"/>
  </r>
  <r>
    <n v="2578"/>
    <d v="2023-02-23T00:00:00"/>
    <n v="1"/>
    <n v="6"/>
    <n v="0"/>
    <n v="38"/>
    <n v="53"/>
    <n v="38"/>
    <n v="4"/>
    <n v="33"/>
    <n v="2"/>
    <n v="40"/>
    <n v="0"/>
    <n v="22"/>
    <n v="774"/>
    <n v="212"/>
    <n v="986"/>
    <n v="0.2738888888888889"/>
    <x v="1"/>
    <x v="8"/>
    <n v="1"/>
    <x v="1"/>
  </r>
  <r>
    <n v="2579"/>
    <d v="2023-02-23T00:00:00"/>
    <n v="2"/>
    <n v="7"/>
    <n v="0"/>
    <n v="36"/>
    <n v="76"/>
    <n v="65"/>
    <n v="4"/>
    <n v="35"/>
    <n v="2"/>
    <n v="23"/>
    <n v="1"/>
    <n v="13"/>
    <n v="1239"/>
    <n v="199"/>
    <n v="1438"/>
    <n v="0.39944444444444444"/>
    <x v="1"/>
    <x v="8"/>
    <n v="1"/>
    <x v="1"/>
  </r>
  <r>
    <n v="2580"/>
    <d v="2023-02-24T00:00:00"/>
    <n v="1"/>
    <n v="6"/>
    <n v="0"/>
    <n v="23"/>
    <n v="53"/>
    <n v="59"/>
    <n v="4"/>
    <n v="33"/>
    <n v="2"/>
    <n v="38"/>
    <n v="0"/>
    <n v="22"/>
    <n v="810"/>
    <n v="208"/>
    <n v="1018"/>
    <n v="0.28277777777777779"/>
    <x v="1"/>
    <x v="8"/>
    <n v="1"/>
    <x v="2"/>
  </r>
  <r>
    <n v="2581"/>
    <d v="2023-02-24T00:00:00"/>
    <n v="2"/>
    <n v="6"/>
    <n v="0"/>
    <n v="32"/>
    <n v="44"/>
    <n v="37"/>
    <n v="4"/>
    <n v="31"/>
    <n v="2"/>
    <n v="40"/>
    <n v="0"/>
    <n v="30"/>
    <n v="678"/>
    <n v="204"/>
    <n v="882"/>
    <n v="0.245"/>
    <x v="1"/>
    <x v="8"/>
    <n v="1"/>
    <x v="2"/>
  </r>
  <r>
    <n v="2582"/>
    <d v="2023-02-25T00:00:00"/>
    <n v="1"/>
    <n v="5"/>
    <n v="0"/>
    <n v="36"/>
    <n v="85"/>
    <n v="80"/>
    <n v="4"/>
    <n v="34"/>
    <n v="1"/>
    <n v="40"/>
    <n v="0"/>
    <n v="25"/>
    <n v="1005"/>
    <n v="176"/>
    <n v="1181"/>
    <n v="0.32805555555555554"/>
    <x v="1"/>
    <x v="8"/>
    <n v="1"/>
    <x v="3"/>
  </r>
  <r>
    <n v="2583"/>
    <d v="2023-02-27T00:00:00"/>
    <n v="1"/>
    <n v="6"/>
    <n v="0"/>
    <n v="16"/>
    <n v="90"/>
    <n v="58"/>
    <n v="4"/>
    <n v="34"/>
    <n v="2"/>
    <n v="40"/>
    <n v="0"/>
    <n v="11"/>
    <n v="984"/>
    <n v="216"/>
    <n v="1200"/>
    <n v="0.33333333333333331"/>
    <x v="1"/>
    <x v="8"/>
    <n v="1"/>
    <x v="4"/>
  </r>
  <r>
    <n v="2584"/>
    <d v="2023-02-27T00:00:00"/>
    <n v="2"/>
    <n v="6"/>
    <n v="0"/>
    <n v="41"/>
    <n v="58"/>
    <n v="66"/>
    <n v="4"/>
    <n v="33"/>
    <n v="2"/>
    <n v="27"/>
    <n v="0"/>
    <n v="28"/>
    <n v="990"/>
    <n v="186"/>
    <n v="1176"/>
    <n v="0.32666666666666666"/>
    <x v="1"/>
    <x v="8"/>
    <n v="1"/>
    <x v="4"/>
  </r>
  <r>
    <n v="2585"/>
    <d v="2023-02-28T00:00:00"/>
    <n v="1"/>
    <n v="6"/>
    <n v="0"/>
    <n v="41"/>
    <n v="63"/>
    <n v="32"/>
    <n v="4"/>
    <n v="30"/>
    <n v="2"/>
    <n v="34"/>
    <n v="0"/>
    <n v="14"/>
    <n v="816"/>
    <n v="188"/>
    <n v="1004"/>
    <n v="0.27888888888888891"/>
    <x v="1"/>
    <x v="8"/>
    <n v="1"/>
    <x v="5"/>
  </r>
  <r>
    <n v="2586"/>
    <d v="2023-02-28T00:00:00"/>
    <n v="2"/>
    <n v="6"/>
    <n v="0"/>
    <n v="15"/>
    <n v="71"/>
    <n v="74"/>
    <n v="3"/>
    <n v="35"/>
    <n v="2"/>
    <n v="30"/>
    <n v="1"/>
    <n v="27"/>
    <n v="960"/>
    <n v="192"/>
    <n v="1152"/>
    <n v="0.32"/>
    <x v="1"/>
    <x v="8"/>
    <n v="1"/>
    <x v="5"/>
  </r>
  <r>
    <n v="2587"/>
    <d v="2023-03-01T00:00:00"/>
    <n v="1"/>
    <n v="6"/>
    <n v="0"/>
    <n v="31"/>
    <n v="75"/>
    <n v="38"/>
    <n v="4"/>
    <n v="31"/>
    <n v="1"/>
    <n v="32"/>
    <n v="1"/>
    <n v="24"/>
    <n v="864"/>
    <n v="180"/>
    <n v="1044"/>
    <n v="0.28999999999999998"/>
    <x v="1"/>
    <x v="9"/>
    <n v="1"/>
    <x v="0"/>
  </r>
  <r>
    <n v="2588"/>
    <d v="2023-03-01T00:00:00"/>
    <n v="2"/>
    <n v="5"/>
    <n v="0"/>
    <n v="44"/>
    <n v="62"/>
    <n v="34"/>
    <n v="5"/>
    <n v="35"/>
    <n v="0"/>
    <n v="31"/>
    <n v="0"/>
    <n v="25"/>
    <n v="700"/>
    <n v="175"/>
    <n v="875"/>
    <n v="0.24305555555555555"/>
    <x v="1"/>
    <x v="9"/>
    <n v="1"/>
    <x v="0"/>
  </r>
  <r>
    <n v="2589"/>
    <d v="2023-03-02T00:00:00"/>
    <n v="1"/>
    <n v="7"/>
    <n v="0"/>
    <n v="20"/>
    <n v="71"/>
    <n v="35"/>
    <n v="6"/>
    <n v="29"/>
    <n v="1"/>
    <n v="31"/>
    <n v="0"/>
    <n v="18"/>
    <n v="882"/>
    <n v="205"/>
    <n v="1087"/>
    <n v="0.30194444444444446"/>
    <x v="1"/>
    <x v="9"/>
    <n v="1"/>
    <x v="1"/>
  </r>
  <r>
    <n v="2590"/>
    <d v="2023-03-02T00:00:00"/>
    <n v="2"/>
    <n v="4"/>
    <n v="0"/>
    <n v="35"/>
    <n v="66"/>
    <n v="30"/>
    <n v="3"/>
    <n v="34"/>
    <n v="0"/>
    <n v="21"/>
    <n v="1"/>
    <n v="12"/>
    <n v="524"/>
    <n v="114"/>
    <n v="638"/>
    <n v="0.17722222222222223"/>
    <x v="1"/>
    <x v="9"/>
    <n v="1"/>
    <x v="1"/>
  </r>
  <r>
    <n v="2591"/>
    <d v="2023-03-03T00:00:00"/>
    <n v="1"/>
    <n v="8"/>
    <n v="0"/>
    <n v="26"/>
    <n v="85"/>
    <n v="81"/>
    <n v="6"/>
    <n v="29"/>
    <n v="1"/>
    <n v="43"/>
    <n v="1"/>
    <n v="16"/>
    <n v="1536"/>
    <n v="233"/>
    <n v="1769"/>
    <n v="0.49138888888888888"/>
    <x v="1"/>
    <x v="9"/>
    <n v="1"/>
    <x v="2"/>
  </r>
  <r>
    <n v="2592"/>
    <d v="2023-03-03T00:00:00"/>
    <n v="2"/>
    <n v="4"/>
    <n v="0"/>
    <n v="18"/>
    <n v="71"/>
    <n v="52"/>
    <n v="3"/>
    <n v="35"/>
    <n v="0"/>
    <n v="26"/>
    <n v="1"/>
    <n v="18"/>
    <n v="564"/>
    <n v="123"/>
    <n v="687"/>
    <n v="0.19083333333333333"/>
    <x v="1"/>
    <x v="9"/>
    <n v="1"/>
    <x v="2"/>
  </r>
  <r>
    <n v="2593"/>
    <d v="2023-03-04T00:00:00"/>
    <n v="1"/>
    <n v="6"/>
    <n v="0"/>
    <n v="28"/>
    <n v="90"/>
    <n v="90"/>
    <n v="4"/>
    <n v="29"/>
    <n v="2"/>
    <n v="25"/>
    <n v="0"/>
    <n v="22"/>
    <n v="1248"/>
    <n v="166"/>
    <n v="1414"/>
    <n v="0.39277777777777778"/>
    <x v="1"/>
    <x v="9"/>
    <n v="1"/>
    <x v="3"/>
  </r>
  <r>
    <n v="2594"/>
    <d v="2023-03-06T00:00:00"/>
    <n v="1"/>
    <n v="7"/>
    <n v="0"/>
    <n v="44"/>
    <n v="52"/>
    <n v="84"/>
    <n v="5"/>
    <n v="31"/>
    <n v="2"/>
    <n v="42"/>
    <n v="0"/>
    <n v="13"/>
    <n v="1260"/>
    <n v="239"/>
    <n v="1499"/>
    <n v="0.41638888888888886"/>
    <x v="1"/>
    <x v="9"/>
    <n v="1"/>
    <x v="4"/>
  </r>
  <r>
    <n v="2595"/>
    <d v="2023-03-06T00:00:00"/>
    <n v="2"/>
    <n v="5"/>
    <n v="0"/>
    <n v="18"/>
    <n v="53"/>
    <n v="87"/>
    <n v="5"/>
    <n v="34"/>
    <n v="0"/>
    <n v="20"/>
    <n v="0"/>
    <n v="13"/>
    <n v="790"/>
    <n v="170"/>
    <n v="960"/>
    <n v="0.26666666666666666"/>
    <x v="1"/>
    <x v="9"/>
    <n v="1"/>
    <x v="4"/>
  </r>
  <r>
    <n v="2596"/>
    <d v="2023-03-07T00:00:00"/>
    <n v="1"/>
    <n v="7"/>
    <n v="0"/>
    <n v="32"/>
    <n v="34"/>
    <n v="82"/>
    <n v="6"/>
    <n v="31"/>
    <n v="1"/>
    <n v="42"/>
    <n v="0"/>
    <n v="28"/>
    <n v="1036"/>
    <n v="228"/>
    <n v="1264"/>
    <n v="0.3511111111111111"/>
    <x v="1"/>
    <x v="9"/>
    <n v="1"/>
    <x v="5"/>
  </r>
  <r>
    <n v="2597"/>
    <d v="2023-03-07T00:00:00"/>
    <n v="2"/>
    <n v="5"/>
    <n v="0"/>
    <n v="33"/>
    <n v="66"/>
    <n v="47"/>
    <n v="4"/>
    <n v="32"/>
    <n v="1"/>
    <n v="16"/>
    <n v="0"/>
    <n v="12"/>
    <n v="730"/>
    <n v="144"/>
    <n v="874"/>
    <n v="0.24277777777777779"/>
    <x v="1"/>
    <x v="9"/>
    <n v="1"/>
    <x v="5"/>
  </r>
  <r>
    <n v="2598"/>
    <d v="2023-03-08T00:00:00"/>
    <n v="1"/>
    <n v="6"/>
    <n v="0"/>
    <n v="35"/>
    <n v="53"/>
    <n v="31"/>
    <n v="5"/>
    <n v="29"/>
    <n v="1"/>
    <n v="23"/>
    <n v="0"/>
    <n v="13"/>
    <n v="714"/>
    <n v="168"/>
    <n v="882"/>
    <n v="0.245"/>
    <x v="1"/>
    <x v="9"/>
    <n v="1"/>
    <x v="0"/>
  </r>
  <r>
    <n v="2599"/>
    <d v="2023-03-08T00:00:00"/>
    <n v="2"/>
    <n v="6"/>
    <n v="0"/>
    <n v="20"/>
    <n v="35"/>
    <n v="45"/>
    <n v="4"/>
    <n v="35"/>
    <n v="1"/>
    <n v="19"/>
    <n v="1"/>
    <n v="28"/>
    <n v="600"/>
    <n v="187"/>
    <n v="787"/>
    <n v="0.21861111111111112"/>
    <x v="1"/>
    <x v="9"/>
    <n v="1"/>
    <x v="0"/>
  </r>
  <r>
    <n v="2600"/>
    <d v="2023-03-09T00:00:00"/>
    <n v="1"/>
    <n v="8"/>
    <n v="0"/>
    <n v="28"/>
    <n v="72"/>
    <n v="65"/>
    <n v="5"/>
    <n v="33"/>
    <n v="2"/>
    <n v="19"/>
    <n v="1"/>
    <n v="18"/>
    <n v="1320"/>
    <n v="221"/>
    <n v="1541"/>
    <n v="0.42805555555555558"/>
    <x v="1"/>
    <x v="9"/>
    <n v="1"/>
    <x v="1"/>
  </r>
  <r>
    <n v="2601"/>
    <d v="2023-03-09T00:00:00"/>
    <n v="2"/>
    <n v="4"/>
    <n v="0"/>
    <n v="18"/>
    <n v="57"/>
    <n v="77"/>
    <n v="3"/>
    <n v="36"/>
    <n v="0"/>
    <n v="29"/>
    <n v="1"/>
    <n v="19"/>
    <n v="608"/>
    <n v="127"/>
    <n v="735"/>
    <n v="0.20416666666666666"/>
    <x v="1"/>
    <x v="9"/>
    <n v="1"/>
    <x v="1"/>
  </r>
  <r>
    <n v="2602"/>
    <d v="2023-03-10T00:00:00"/>
    <n v="1"/>
    <n v="7"/>
    <n v="0"/>
    <n v="36"/>
    <n v="67"/>
    <n v="49"/>
    <n v="6"/>
    <n v="30"/>
    <n v="1"/>
    <n v="25"/>
    <n v="0"/>
    <n v="12"/>
    <n v="1064"/>
    <n v="205"/>
    <n v="1269"/>
    <n v="0.35249999999999998"/>
    <x v="1"/>
    <x v="9"/>
    <n v="1"/>
    <x v="2"/>
  </r>
  <r>
    <n v="2603"/>
    <d v="2023-03-10T00:00:00"/>
    <n v="2"/>
    <n v="5"/>
    <n v="0"/>
    <n v="19"/>
    <n v="34"/>
    <n v="86"/>
    <n v="5"/>
    <n v="31"/>
    <n v="0"/>
    <n v="45"/>
    <n v="0"/>
    <n v="29"/>
    <n v="695"/>
    <n v="155"/>
    <n v="850"/>
    <n v="0.2361111111111111"/>
    <x v="1"/>
    <x v="9"/>
    <n v="1"/>
    <x v="2"/>
  </r>
  <r>
    <n v="2604"/>
    <d v="2023-03-11T00:00:00"/>
    <n v="1"/>
    <n v="7"/>
    <n v="0"/>
    <n v="21"/>
    <n v="67"/>
    <n v="70"/>
    <n v="6"/>
    <n v="30"/>
    <n v="1"/>
    <n v="23"/>
    <n v="0"/>
    <n v="12"/>
    <n v="1106"/>
    <n v="203"/>
    <n v="1309"/>
    <n v="0.36361111111111111"/>
    <x v="1"/>
    <x v="9"/>
    <n v="1"/>
    <x v="3"/>
  </r>
  <r>
    <n v="2605"/>
    <d v="2023-03-13T00:00:00"/>
    <n v="1"/>
    <n v="8"/>
    <n v="0"/>
    <n v="15"/>
    <n v="62"/>
    <n v="59"/>
    <n v="6"/>
    <n v="29"/>
    <n v="1"/>
    <n v="32"/>
    <n v="1"/>
    <n v="25"/>
    <n v="1088"/>
    <n v="231"/>
    <n v="1319"/>
    <n v="0.36638888888888888"/>
    <x v="1"/>
    <x v="9"/>
    <n v="1"/>
    <x v="4"/>
  </r>
  <r>
    <n v="2606"/>
    <d v="2023-03-13T00:00:00"/>
    <n v="2"/>
    <n v="6"/>
    <n v="0"/>
    <n v="34"/>
    <n v="39"/>
    <n v="31"/>
    <n v="5"/>
    <n v="34"/>
    <n v="1"/>
    <n v="25"/>
    <n v="0"/>
    <n v="15"/>
    <n v="624"/>
    <n v="195"/>
    <n v="819"/>
    <n v="0.22750000000000001"/>
    <x v="1"/>
    <x v="9"/>
    <n v="1"/>
    <x v="4"/>
  </r>
  <r>
    <n v="2607"/>
    <d v="2023-03-14T00:00:00"/>
    <n v="1"/>
    <n v="7"/>
    <n v="0"/>
    <n v="44"/>
    <n v="44"/>
    <n v="69"/>
    <n v="6"/>
    <n v="31"/>
    <n v="1"/>
    <n v="25"/>
    <n v="0"/>
    <n v="21"/>
    <n v="1099"/>
    <n v="211"/>
    <n v="1310"/>
    <n v="0.36388888888888887"/>
    <x v="1"/>
    <x v="9"/>
    <n v="1"/>
    <x v="5"/>
  </r>
  <r>
    <n v="2608"/>
    <d v="2023-03-14T00:00:00"/>
    <n v="2"/>
    <n v="4"/>
    <n v="0"/>
    <n v="24"/>
    <n v="76"/>
    <n v="88"/>
    <n v="3"/>
    <n v="34"/>
    <n v="0"/>
    <n v="18"/>
    <n v="1"/>
    <n v="24"/>
    <n v="752"/>
    <n v="126"/>
    <n v="878"/>
    <n v="0.24388888888888888"/>
    <x v="1"/>
    <x v="9"/>
    <n v="1"/>
    <x v="5"/>
  </r>
  <r>
    <n v="2609"/>
    <d v="2023-03-15T00:00:00"/>
    <n v="1"/>
    <n v="7"/>
    <n v="0"/>
    <n v="23"/>
    <n v="80"/>
    <n v="53"/>
    <n v="5"/>
    <n v="29"/>
    <n v="1"/>
    <n v="26"/>
    <n v="1"/>
    <n v="10"/>
    <n v="1092"/>
    <n v="181"/>
    <n v="1273"/>
    <n v="0.3536111111111111"/>
    <x v="1"/>
    <x v="9"/>
    <n v="1"/>
    <x v="0"/>
  </r>
  <r>
    <n v="2610"/>
    <d v="2023-03-15T00:00:00"/>
    <n v="2"/>
    <n v="4"/>
    <n v="0"/>
    <n v="43"/>
    <n v="85"/>
    <n v="85"/>
    <n v="3"/>
    <n v="34"/>
    <n v="0"/>
    <n v="15"/>
    <n v="1"/>
    <n v="16"/>
    <n v="852"/>
    <n v="118"/>
    <n v="970"/>
    <n v="0.26944444444444443"/>
    <x v="1"/>
    <x v="9"/>
    <n v="1"/>
    <x v="0"/>
  </r>
  <r>
    <n v="2611"/>
    <d v="2023-03-16T00:00:00"/>
    <n v="1"/>
    <n v="8"/>
    <n v="0"/>
    <n v="36"/>
    <n v="71"/>
    <n v="75"/>
    <n v="6"/>
    <n v="28"/>
    <n v="2"/>
    <n v="33"/>
    <n v="0"/>
    <n v="18"/>
    <n v="1456"/>
    <n v="234"/>
    <n v="1690"/>
    <n v="0.46944444444444444"/>
    <x v="1"/>
    <x v="9"/>
    <n v="1"/>
    <x v="1"/>
  </r>
  <r>
    <n v="2612"/>
    <d v="2023-03-16T00:00:00"/>
    <n v="2"/>
    <n v="4"/>
    <n v="0"/>
    <n v="39"/>
    <n v="39"/>
    <n v="58"/>
    <n v="4"/>
    <n v="33"/>
    <n v="0"/>
    <n v="34"/>
    <n v="0"/>
    <n v="15"/>
    <n v="544"/>
    <n v="132"/>
    <n v="676"/>
    <n v="0.18777777777777777"/>
    <x v="1"/>
    <x v="9"/>
    <n v="1"/>
    <x v="1"/>
  </r>
  <r>
    <n v="2613"/>
    <d v="2023-03-17T00:00:00"/>
    <n v="1"/>
    <n v="6"/>
    <n v="0"/>
    <n v="43"/>
    <n v="53"/>
    <n v="60"/>
    <n v="3"/>
    <n v="33"/>
    <n v="2"/>
    <n v="41"/>
    <n v="1"/>
    <n v="13"/>
    <n v="936"/>
    <n v="194"/>
    <n v="1130"/>
    <n v="0.31388888888888888"/>
    <x v="1"/>
    <x v="9"/>
    <n v="1"/>
    <x v="2"/>
  </r>
  <r>
    <n v="2614"/>
    <d v="2023-03-17T00:00:00"/>
    <n v="2"/>
    <n v="5"/>
    <n v="0"/>
    <n v="34"/>
    <n v="85"/>
    <n v="31"/>
    <n v="4"/>
    <n v="32"/>
    <n v="0"/>
    <n v="27"/>
    <n v="1"/>
    <n v="16"/>
    <n v="750"/>
    <n v="144"/>
    <n v="894"/>
    <n v="0.24833333333333332"/>
    <x v="1"/>
    <x v="9"/>
    <n v="1"/>
    <x v="2"/>
  </r>
  <r>
    <n v="2615"/>
    <d v="2023-03-18T00:00:00"/>
    <n v="1"/>
    <n v="6"/>
    <n v="0"/>
    <n v="38"/>
    <n v="53"/>
    <n v="33"/>
    <n v="4"/>
    <n v="29"/>
    <n v="1"/>
    <n v="32"/>
    <n v="1"/>
    <n v="13"/>
    <n v="744"/>
    <n v="161"/>
    <n v="905"/>
    <n v="0.25138888888888888"/>
    <x v="1"/>
    <x v="9"/>
    <n v="1"/>
    <x v="3"/>
  </r>
  <r>
    <n v="2616"/>
    <d v="2023-03-20T00:00:00"/>
    <n v="1"/>
    <n v="7"/>
    <n v="0"/>
    <n v="35"/>
    <n v="76"/>
    <n v="40"/>
    <n v="4"/>
    <n v="32"/>
    <n v="2"/>
    <n v="41"/>
    <n v="1"/>
    <n v="24"/>
    <n v="1057"/>
    <n v="234"/>
    <n v="1291"/>
    <n v="0.3586111111111111"/>
    <x v="1"/>
    <x v="9"/>
    <n v="1"/>
    <x v="4"/>
  </r>
  <r>
    <n v="2617"/>
    <d v="2023-03-20T00:00:00"/>
    <n v="2"/>
    <n v="4"/>
    <n v="0"/>
    <n v="16"/>
    <n v="57"/>
    <n v="62"/>
    <n v="4"/>
    <n v="33"/>
    <n v="0"/>
    <n v="35"/>
    <n v="0"/>
    <n v="11"/>
    <n v="540"/>
    <n v="132"/>
    <n v="672"/>
    <n v="0.18666666666666668"/>
    <x v="1"/>
    <x v="9"/>
    <n v="1"/>
    <x v="4"/>
  </r>
  <r>
    <n v="2618"/>
    <d v="2023-03-21T00:00:00"/>
    <n v="1"/>
    <n v="8"/>
    <n v="0"/>
    <n v="37"/>
    <n v="56"/>
    <n v="32"/>
    <n v="6"/>
    <n v="31"/>
    <n v="1"/>
    <n v="17"/>
    <n v="1"/>
    <n v="11"/>
    <n v="1000"/>
    <n v="214"/>
    <n v="1214"/>
    <n v="0.3372222222222222"/>
    <x v="1"/>
    <x v="9"/>
    <n v="1"/>
    <x v="5"/>
  </r>
  <r>
    <n v="2619"/>
    <d v="2023-03-21T00:00:00"/>
    <n v="2"/>
    <n v="5"/>
    <n v="0"/>
    <n v="24"/>
    <n v="66"/>
    <n v="46"/>
    <n v="4"/>
    <n v="32"/>
    <n v="1"/>
    <n v="40"/>
    <n v="0"/>
    <n v="23"/>
    <n v="680"/>
    <n v="168"/>
    <n v="848"/>
    <n v="0.23555555555555555"/>
    <x v="1"/>
    <x v="9"/>
    <n v="1"/>
    <x v="5"/>
  </r>
  <r>
    <n v="2620"/>
    <d v="2023-03-22T00:00:00"/>
    <n v="1"/>
    <n v="6"/>
    <n v="0"/>
    <n v="44"/>
    <n v="84"/>
    <n v="78"/>
    <n v="4"/>
    <n v="28"/>
    <n v="2"/>
    <n v="27"/>
    <n v="0"/>
    <n v="28"/>
    <n v="1236"/>
    <n v="166"/>
    <n v="1402"/>
    <n v="0.38944444444444443"/>
    <x v="1"/>
    <x v="9"/>
    <n v="1"/>
    <x v="0"/>
  </r>
  <r>
    <n v="2621"/>
    <d v="2023-03-22T00:00:00"/>
    <n v="2"/>
    <n v="6"/>
    <n v="0"/>
    <n v="43"/>
    <n v="61"/>
    <n v="44"/>
    <n v="5"/>
    <n v="35"/>
    <n v="0"/>
    <n v="39"/>
    <n v="1"/>
    <n v="17"/>
    <n v="888"/>
    <n v="192"/>
    <n v="1080"/>
    <n v="0.3"/>
    <x v="1"/>
    <x v="9"/>
    <n v="1"/>
    <x v="0"/>
  </r>
  <r>
    <n v="2622"/>
    <d v="2023-03-23T00:00:00"/>
    <n v="1"/>
    <n v="7"/>
    <n v="0"/>
    <n v="20"/>
    <n v="85"/>
    <n v="63"/>
    <n v="6"/>
    <n v="31"/>
    <n v="1"/>
    <n v="40"/>
    <n v="0"/>
    <n v="28"/>
    <n v="1176"/>
    <n v="226"/>
    <n v="1402"/>
    <n v="0.38944444444444443"/>
    <x v="1"/>
    <x v="9"/>
    <n v="1"/>
    <x v="1"/>
  </r>
  <r>
    <n v="2623"/>
    <d v="2023-03-23T00:00:00"/>
    <n v="2"/>
    <n v="4"/>
    <n v="0"/>
    <n v="34"/>
    <n v="79"/>
    <n v="40"/>
    <n v="3"/>
    <n v="32"/>
    <n v="1"/>
    <n v="27"/>
    <n v="0"/>
    <n v="22"/>
    <n v="612"/>
    <n v="123"/>
    <n v="735"/>
    <n v="0.20416666666666666"/>
    <x v="1"/>
    <x v="9"/>
    <n v="1"/>
    <x v="1"/>
  </r>
  <r>
    <n v="2624"/>
    <d v="2023-03-24T00:00:00"/>
    <n v="1"/>
    <n v="8"/>
    <n v="0"/>
    <n v="18"/>
    <n v="33"/>
    <n v="35"/>
    <n v="6"/>
    <n v="29"/>
    <n v="1"/>
    <n v="22"/>
    <n v="1"/>
    <n v="20"/>
    <n v="688"/>
    <n v="216"/>
    <n v="904"/>
    <n v="0.25111111111111112"/>
    <x v="1"/>
    <x v="9"/>
    <n v="1"/>
    <x v="2"/>
  </r>
  <r>
    <n v="2625"/>
    <d v="2023-03-24T00:00:00"/>
    <n v="2"/>
    <n v="6"/>
    <n v="0"/>
    <n v="21"/>
    <n v="80"/>
    <n v="38"/>
    <n v="6"/>
    <n v="35"/>
    <n v="0"/>
    <n v="33"/>
    <n v="0"/>
    <n v="22"/>
    <n v="834"/>
    <n v="210"/>
    <n v="1044"/>
    <n v="0.28999999999999998"/>
    <x v="1"/>
    <x v="9"/>
    <n v="1"/>
    <x v="2"/>
  </r>
  <r>
    <n v="2626"/>
    <d v="2023-03-25T00:00:00"/>
    <n v="1"/>
    <n v="7"/>
    <n v="0"/>
    <n v="30"/>
    <n v="71"/>
    <n v="57"/>
    <n v="5"/>
    <n v="30"/>
    <n v="1"/>
    <n v="31"/>
    <n v="1"/>
    <n v="30"/>
    <n v="1106"/>
    <n v="211"/>
    <n v="1317"/>
    <n v="0.36583333333333334"/>
    <x v="1"/>
    <x v="9"/>
    <n v="1"/>
    <x v="3"/>
  </r>
  <r>
    <n v="2627"/>
    <d v="2023-03-27T00:00:00"/>
    <n v="1"/>
    <n v="8"/>
    <n v="0"/>
    <n v="41"/>
    <n v="43"/>
    <n v="35"/>
    <n v="6"/>
    <n v="30"/>
    <n v="1"/>
    <n v="28"/>
    <n v="1"/>
    <n v="13"/>
    <n v="952"/>
    <n v="221"/>
    <n v="1173"/>
    <n v="0.32583333333333331"/>
    <x v="1"/>
    <x v="9"/>
    <n v="1"/>
    <x v="4"/>
  </r>
  <r>
    <n v="2628"/>
    <d v="2023-03-27T00:00:00"/>
    <n v="2"/>
    <n v="6"/>
    <n v="0"/>
    <n v="33"/>
    <n v="56"/>
    <n v="66"/>
    <n v="5"/>
    <n v="36"/>
    <n v="1"/>
    <n v="38"/>
    <n v="0"/>
    <n v="11"/>
    <n v="930"/>
    <n v="218"/>
    <n v="1148"/>
    <n v="0.31888888888888889"/>
    <x v="1"/>
    <x v="9"/>
    <n v="1"/>
    <x v="4"/>
  </r>
  <r>
    <n v="2629"/>
    <d v="2023-03-28T00:00:00"/>
    <n v="1"/>
    <n v="7"/>
    <n v="0"/>
    <n v="25"/>
    <n v="56"/>
    <n v="55"/>
    <n v="5"/>
    <n v="32"/>
    <n v="2"/>
    <n v="24"/>
    <n v="0"/>
    <n v="11"/>
    <n v="952"/>
    <n v="208"/>
    <n v="1160"/>
    <n v="0.32222222222222224"/>
    <x v="1"/>
    <x v="9"/>
    <n v="1"/>
    <x v="5"/>
  </r>
  <r>
    <n v="2630"/>
    <d v="2023-03-28T00:00:00"/>
    <n v="2"/>
    <n v="5"/>
    <n v="0"/>
    <n v="35"/>
    <n v="75"/>
    <n v="74"/>
    <n v="4"/>
    <n v="33"/>
    <n v="1"/>
    <n v="19"/>
    <n v="0"/>
    <n v="16"/>
    <n v="920"/>
    <n v="151"/>
    <n v="1071"/>
    <n v="0.29749999999999999"/>
    <x v="1"/>
    <x v="9"/>
    <n v="1"/>
    <x v="5"/>
  </r>
  <r>
    <n v="2631"/>
    <d v="2023-03-29T00:00:00"/>
    <n v="1"/>
    <n v="6"/>
    <n v="0"/>
    <n v="28"/>
    <n v="88"/>
    <n v="64"/>
    <n v="3"/>
    <n v="32"/>
    <n v="2"/>
    <n v="33"/>
    <n v="1"/>
    <n v="14"/>
    <n v="1080"/>
    <n v="176"/>
    <n v="1256"/>
    <n v="0.34888888888888892"/>
    <x v="1"/>
    <x v="9"/>
    <n v="1"/>
    <x v="0"/>
  </r>
  <r>
    <n v="2632"/>
    <d v="2023-03-29T00:00:00"/>
    <n v="2"/>
    <n v="5"/>
    <n v="0"/>
    <n v="29"/>
    <n v="34"/>
    <n v="48"/>
    <n v="4"/>
    <n v="33"/>
    <n v="0"/>
    <n v="45"/>
    <n v="1"/>
    <n v="20"/>
    <n v="555"/>
    <n v="152"/>
    <n v="707"/>
    <n v="0.19638888888888889"/>
    <x v="1"/>
    <x v="9"/>
    <n v="1"/>
    <x v="0"/>
  </r>
  <r>
    <n v="2633"/>
    <d v="2023-03-30T00:00:00"/>
    <n v="1"/>
    <n v="7"/>
    <n v="0"/>
    <n v="41"/>
    <n v="47"/>
    <n v="85"/>
    <n v="5"/>
    <n v="31"/>
    <n v="1"/>
    <n v="36"/>
    <n v="1"/>
    <n v="19"/>
    <n v="1211"/>
    <n v="210"/>
    <n v="1421"/>
    <n v="0.3947222222222222"/>
    <x v="1"/>
    <x v="9"/>
    <n v="1"/>
    <x v="1"/>
  </r>
  <r>
    <n v="2634"/>
    <d v="2023-03-30T00:00:00"/>
    <n v="2"/>
    <n v="5"/>
    <n v="0"/>
    <n v="37"/>
    <n v="89"/>
    <n v="33"/>
    <n v="4"/>
    <n v="35"/>
    <n v="1"/>
    <n v="21"/>
    <n v="0"/>
    <n v="14"/>
    <n v="795"/>
    <n v="161"/>
    <n v="956"/>
    <n v="0.26555555555555554"/>
    <x v="1"/>
    <x v="9"/>
    <n v="1"/>
    <x v="1"/>
  </r>
  <r>
    <n v="2635"/>
    <d v="2023-03-31T00:00:00"/>
    <n v="1"/>
    <n v="7"/>
    <n v="0"/>
    <n v="42"/>
    <n v="84"/>
    <n v="34"/>
    <n v="5"/>
    <n v="32"/>
    <n v="1"/>
    <n v="22"/>
    <n v="1"/>
    <n v="28"/>
    <n v="1120"/>
    <n v="210"/>
    <n v="1330"/>
    <n v="0.36944444444444446"/>
    <x v="1"/>
    <x v="9"/>
    <n v="1"/>
    <x v="2"/>
  </r>
  <r>
    <n v="2636"/>
    <d v="2023-03-31T00:00:00"/>
    <n v="2"/>
    <n v="4"/>
    <n v="0"/>
    <n v="21"/>
    <n v="89"/>
    <n v="53"/>
    <n v="3"/>
    <n v="35"/>
    <n v="1"/>
    <n v="19"/>
    <n v="0"/>
    <n v="14"/>
    <n v="652"/>
    <n v="124"/>
    <n v="776"/>
    <n v="0.21555555555555556"/>
    <x v="1"/>
    <x v="9"/>
    <n v="1"/>
    <x v="2"/>
  </r>
  <r>
    <n v="2637"/>
    <d v="2023-04-01T00:00:00"/>
    <n v="1"/>
    <n v="5"/>
    <n v="0"/>
    <n v="41"/>
    <n v="87"/>
    <n v="54"/>
    <n v="2"/>
    <n v="30"/>
    <n v="2"/>
    <n v="20"/>
    <n v="1"/>
    <n v="19"/>
    <n v="910"/>
    <n v="119"/>
    <n v="1029"/>
    <n v="0.28583333333333333"/>
    <x v="1"/>
    <x v="10"/>
    <n v="2"/>
    <x v="3"/>
  </r>
  <r>
    <n v="2638"/>
    <d v="2023-04-03T00:00:00"/>
    <n v="1"/>
    <n v="5"/>
    <n v="0"/>
    <n v="23"/>
    <n v="60"/>
    <n v="50"/>
    <n v="3"/>
    <n v="33"/>
    <n v="1"/>
    <n v="21"/>
    <n v="1"/>
    <n v="22"/>
    <n v="665"/>
    <n v="142"/>
    <n v="807"/>
    <n v="0.22416666666666665"/>
    <x v="1"/>
    <x v="10"/>
    <n v="2"/>
    <x v="4"/>
  </r>
  <r>
    <n v="2639"/>
    <d v="2023-04-03T00:00:00"/>
    <n v="2"/>
    <n v="5"/>
    <n v="0"/>
    <n v="23"/>
    <n v="33"/>
    <n v="57"/>
    <n v="3"/>
    <n v="32"/>
    <n v="1"/>
    <n v="23"/>
    <n v="1"/>
    <n v="12"/>
    <n v="565"/>
    <n v="131"/>
    <n v="696"/>
    <n v="0.19333333333333333"/>
    <x v="1"/>
    <x v="10"/>
    <n v="2"/>
    <x v="4"/>
  </r>
  <r>
    <n v="2640"/>
    <d v="2023-04-04T00:00:00"/>
    <n v="1"/>
    <n v="6"/>
    <n v="0"/>
    <n v="18"/>
    <n v="89"/>
    <n v="65"/>
    <n v="4"/>
    <n v="30"/>
    <n v="1"/>
    <n v="36"/>
    <n v="1"/>
    <n v="25"/>
    <n v="1032"/>
    <n v="181"/>
    <n v="1213"/>
    <n v="0.33694444444444444"/>
    <x v="1"/>
    <x v="10"/>
    <n v="2"/>
    <x v="5"/>
  </r>
  <r>
    <n v="2641"/>
    <d v="2023-04-04T00:00:00"/>
    <n v="2"/>
    <n v="5"/>
    <n v="0"/>
    <n v="30"/>
    <n v="75"/>
    <n v="42"/>
    <n v="3"/>
    <n v="31"/>
    <n v="1"/>
    <n v="31"/>
    <n v="1"/>
    <n v="27"/>
    <n v="735"/>
    <n v="151"/>
    <n v="886"/>
    <n v="0.24611111111111111"/>
    <x v="1"/>
    <x v="10"/>
    <n v="2"/>
    <x v="5"/>
  </r>
  <r>
    <n v="2642"/>
    <d v="2023-04-05T00:00:00"/>
    <n v="1"/>
    <n v="6"/>
    <n v="0"/>
    <n v="28"/>
    <n v="79"/>
    <n v="49"/>
    <n v="3"/>
    <n v="31"/>
    <n v="1"/>
    <n v="35"/>
    <n v="2"/>
    <n v="13"/>
    <n v="936"/>
    <n v="154"/>
    <n v="1090"/>
    <n v="0.30277777777777776"/>
    <x v="1"/>
    <x v="10"/>
    <n v="2"/>
    <x v="0"/>
  </r>
  <r>
    <n v="2643"/>
    <d v="2023-04-05T00:00:00"/>
    <n v="2"/>
    <n v="6"/>
    <n v="0"/>
    <n v="25"/>
    <n v="75"/>
    <n v="75"/>
    <n v="2"/>
    <n v="33"/>
    <n v="2"/>
    <n v="22"/>
    <n v="2"/>
    <n v="27"/>
    <n v="1050"/>
    <n v="164"/>
    <n v="1214"/>
    <n v="0.3372222222222222"/>
    <x v="1"/>
    <x v="10"/>
    <n v="2"/>
    <x v="0"/>
  </r>
  <r>
    <n v="2644"/>
    <d v="2023-04-06T00:00:00"/>
    <n v="1"/>
    <n v="6"/>
    <n v="0"/>
    <n v="29"/>
    <n v="70"/>
    <n v="58"/>
    <n v="3"/>
    <n v="34"/>
    <n v="2"/>
    <n v="19"/>
    <n v="1"/>
    <n v="21"/>
    <n v="942"/>
    <n v="161"/>
    <n v="1103"/>
    <n v="0.30638888888888888"/>
    <x v="1"/>
    <x v="10"/>
    <n v="2"/>
    <x v="1"/>
  </r>
  <r>
    <n v="2645"/>
    <d v="2023-04-06T00:00:00"/>
    <n v="2"/>
    <n v="5"/>
    <n v="0"/>
    <n v="16"/>
    <n v="65"/>
    <n v="72"/>
    <n v="1"/>
    <n v="30"/>
    <n v="2"/>
    <n v="43"/>
    <n v="2"/>
    <n v="15"/>
    <n v="765"/>
    <n v="146"/>
    <n v="911"/>
    <n v="0.25305555555555553"/>
    <x v="1"/>
    <x v="10"/>
    <n v="2"/>
    <x v="1"/>
  </r>
  <r>
    <n v="2646"/>
    <d v="2023-04-07T00:00:00"/>
    <n v="1"/>
    <n v="7"/>
    <n v="0"/>
    <n v="30"/>
    <n v="33"/>
    <n v="67"/>
    <n v="4"/>
    <n v="32"/>
    <n v="1"/>
    <n v="37"/>
    <n v="2"/>
    <n v="12"/>
    <n v="910"/>
    <n v="189"/>
    <n v="1099"/>
    <n v="0.30527777777777776"/>
    <x v="1"/>
    <x v="10"/>
    <n v="2"/>
    <x v="2"/>
  </r>
  <r>
    <n v="2647"/>
    <d v="2023-04-07T00:00:00"/>
    <n v="2"/>
    <n v="6"/>
    <n v="0"/>
    <n v="24"/>
    <n v="74"/>
    <n v="56"/>
    <n v="4"/>
    <n v="34"/>
    <n v="1"/>
    <n v="18"/>
    <n v="1"/>
    <n v="27"/>
    <n v="924"/>
    <n v="181"/>
    <n v="1105"/>
    <n v="0.30694444444444446"/>
    <x v="1"/>
    <x v="10"/>
    <n v="2"/>
    <x v="2"/>
  </r>
  <r>
    <n v="2648"/>
    <d v="2023-04-08T00:00:00"/>
    <n v="1"/>
    <n v="6"/>
    <n v="0"/>
    <n v="37"/>
    <n v="61"/>
    <n v="53"/>
    <n v="3"/>
    <n v="29"/>
    <n v="2"/>
    <n v="17"/>
    <n v="1"/>
    <n v="28"/>
    <n v="906"/>
    <n v="149"/>
    <n v="1055"/>
    <n v="0.29305555555555557"/>
    <x v="1"/>
    <x v="10"/>
    <n v="2"/>
    <x v="3"/>
  </r>
  <r>
    <n v="2649"/>
    <d v="2023-04-10T00:00:00"/>
    <n v="1"/>
    <n v="6"/>
    <n v="0"/>
    <n v="43"/>
    <n v="70"/>
    <n v="54"/>
    <n v="3"/>
    <n v="32"/>
    <n v="2"/>
    <n v="16"/>
    <n v="1"/>
    <n v="21"/>
    <n v="1002"/>
    <n v="149"/>
    <n v="1151"/>
    <n v="0.31972222222222224"/>
    <x v="1"/>
    <x v="10"/>
    <n v="2"/>
    <x v="4"/>
  </r>
  <r>
    <n v="2650"/>
    <d v="2023-04-10T00:00:00"/>
    <n v="2"/>
    <n v="5"/>
    <n v="0"/>
    <n v="28"/>
    <n v="65"/>
    <n v="49"/>
    <n v="3"/>
    <n v="34"/>
    <n v="1"/>
    <n v="37"/>
    <n v="1"/>
    <n v="15"/>
    <n v="710"/>
    <n v="154"/>
    <n v="864"/>
    <n v="0.24"/>
    <x v="1"/>
    <x v="10"/>
    <n v="2"/>
    <x v="4"/>
  </r>
  <r>
    <n v="2651"/>
    <d v="2023-04-11T00:00:00"/>
    <n v="1"/>
    <n v="5"/>
    <n v="0"/>
    <n v="19"/>
    <n v="84"/>
    <n v="39"/>
    <n v="3"/>
    <n v="31"/>
    <n v="1"/>
    <n v="28"/>
    <n v="1"/>
    <n v="19"/>
    <n v="710"/>
    <n v="140"/>
    <n v="850"/>
    <n v="0.2361111111111111"/>
    <x v="1"/>
    <x v="10"/>
    <n v="2"/>
    <x v="5"/>
  </r>
  <r>
    <n v="2652"/>
    <d v="2023-04-11T00:00:00"/>
    <n v="2"/>
    <n v="6"/>
    <n v="0"/>
    <n v="40"/>
    <n v="70"/>
    <n v="70"/>
    <n v="4"/>
    <n v="30"/>
    <n v="1"/>
    <n v="42"/>
    <n v="1"/>
    <n v="21"/>
    <n v="1080"/>
    <n v="183"/>
    <n v="1263"/>
    <n v="0.35083333333333333"/>
    <x v="1"/>
    <x v="10"/>
    <n v="2"/>
    <x v="5"/>
  </r>
  <r>
    <n v="2653"/>
    <d v="2023-04-12T00:00:00"/>
    <n v="1"/>
    <n v="7"/>
    <n v="0"/>
    <n v="21"/>
    <n v="89"/>
    <n v="48"/>
    <n v="3"/>
    <n v="32"/>
    <n v="2"/>
    <n v="41"/>
    <n v="2"/>
    <n v="25"/>
    <n v="1106"/>
    <n v="228"/>
    <n v="1334"/>
    <n v="0.37055555555555558"/>
    <x v="1"/>
    <x v="10"/>
    <n v="2"/>
    <x v="0"/>
  </r>
  <r>
    <n v="2654"/>
    <d v="2023-04-12T00:00:00"/>
    <n v="2"/>
    <n v="5"/>
    <n v="0"/>
    <n v="37"/>
    <n v="51"/>
    <n v="43"/>
    <n v="1"/>
    <n v="33"/>
    <n v="2"/>
    <n v="27"/>
    <n v="2"/>
    <n v="16"/>
    <n v="655"/>
    <n v="119"/>
    <n v="774"/>
    <n v="0.215"/>
    <x v="1"/>
    <x v="10"/>
    <n v="2"/>
    <x v="0"/>
  </r>
  <r>
    <n v="2655"/>
    <d v="2023-04-13T00:00:00"/>
    <n v="1"/>
    <n v="6"/>
    <n v="0"/>
    <n v="40"/>
    <n v="52"/>
    <n v="45"/>
    <n v="3"/>
    <n v="34"/>
    <n v="2"/>
    <n v="36"/>
    <n v="1"/>
    <n v="16"/>
    <n v="822"/>
    <n v="190"/>
    <n v="1012"/>
    <n v="0.28111111111111109"/>
    <x v="1"/>
    <x v="10"/>
    <n v="2"/>
    <x v="1"/>
  </r>
  <r>
    <n v="2656"/>
    <d v="2023-04-13T00:00:00"/>
    <n v="2"/>
    <n v="5"/>
    <n v="0"/>
    <n v="25"/>
    <n v="33"/>
    <n v="40"/>
    <n v="2"/>
    <n v="34"/>
    <n v="2"/>
    <n v="28"/>
    <n v="1"/>
    <n v="12"/>
    <n v="490"/>
    <n v="136"/>
    <n v="626"/>
    <n v="0.1738888888888889"/>
    <x v="1"/>
    <x v="10"/>
    <n v="2"/>
    <x v="1"/>
  </r>
  <r>
    <n v="2657"/>
    <d v="2023-04-14T00:00:00"/>
    <n v="1"/>
    <n v="5"/>
    <n v="0"/>
    <n v="25"/>
    <n v="65"/>
    <n v="65"/>
    <n v="2"/>
    <n v="32"/>
    <n v="1"/>
    <n v="32"/>
    <n v="2"/>
    <n v="15"/>
    <n v="775"/>
    <n v="126"/>
    <n v="901"/>
    <n v="0.25027777777777777"/>
    <x v="1"/>
    <x v="10"/>
    <n v="2"/>
    <x v="2"/>
  </r>
  <r>
    <n v="2658"/>
    <d v="2023-04-14T00:00:00"/>
    <n v="2"/>
    <n v="4"/>
    <n v="0"/>
    <n v="27"/>
    <n v="51"/>
    <n v="49"/>
    <n v="1"/>
    <n v="31"/>
    <n v="2"/>
    <n v="38"/>
    <n v="1"/>
    <n v="16"/>
    <n v="508"/>
    <n v="123"/>
    <n v="631"/>
    <n v="0.17527777777777778"/>
    <x v="1"/>
    <x v="10"/>
    <n v="2"/>
    <x v="2"/>
  </r>
  <r>
    <n v="2659"/>
    <d v="2023-04-15T00:00:00"/>
    <n v="1"/>
    <n v="5"/>
    <n v="0"/>
    <n v="43"/>
    <n v="33"/>
    <n v="63"/>
    <n v="2"/>
    <n v="30"/>
    <n v="1"/>
    <n v="34"/>
    <n v="2"/>
    <n v="11"/>
    <n v="695"/>
    <n v="116"/>
    <n v="811"/>
    <n v="0.22527777777777777"/>
    <x v="1"/>
    <x v="10"/>
    <n v="2"/>
    <x v="3"/>
  </r>
  <r>
    <n v="2660"/>
    <d v="2023-04-17T00:00:00"/>
    <n v="1"/>
    <n v="6"/>
    <n v="0"/>
    <n v="21"/>
    <n v="70"/>
    <n v="83"/>
    <n v="2"/>
    <n v="31"/>
    <n v="2"/>
    <n v="34"/>
    <n v="2"/>
    <n v="21"/>
    <n v="1044"/>
    <n v="172"/>
    <n v="1216"/>
    <n v="0.33777777777777779"/>
    <x v="1"/>
    <x v="10"/>
    <n v="2"/>
    <x v="4"/>
  </r>
  <r>
    <n v="2661"/>
    <d v="2023-04-17T00:00:00"/>
    <n v="2"/>
    <n v="5"/>
    <n v="0"/>
    <n v="41"/>
    <n v="56"/>
    <n v="35"/>
    <n v="2"/>
    <n v="30"/>
    <n v="2"/>
    <n v="44"/>
    <n v="1"/>
    <n v="22"/>
    <n v="660"/>
    <n v="170"/>
    <n v="830"/>
    <n v="0.23055555555555557"/>
    <x v="1"/>
    <x v="10"/>
    <n v="2"/>
    <x v="4"/>
  </r>
  <r>
    <n v="2662"/>
    <d v="2023-04-18T00:00:00"/>
    <n v="1"/>
    <n v="6"/>
    <n v="0"/>
    <n v="29"/>
    <n v="66"/>
    <n v="68"/>
    <n v="2"/>
    <n v="32"/>
    <n v="2"/>
    <n v="41"/>
    <n v="2"/>
    <n v="15"/>
    <n v="978"/>
    <n v="176"/>
    <n v="1154"/>
    <n v="0.32055555555555554"/>
    <x v="1"/>
    <x v="10"/>
    <n v="2"/>
    <x v="5"/>
  </r>
  <r>
    <n v="2663"/>
    <d v="2023-04-18T00:00:00"/>
    <n v="2"/>
    <n v="5"/>
    <n v="0"/>
    <n v="42"/>
    <n v="33"/>
    <n v="44"/>
    <n v="2"/>
    <n v="31"/>
    <n v="2"/>
    <n v="30"/>
    <n v="1"/>
    <n v="12"/>
    <n v="595"/>
    <n v="134"/>
    <n v="729"/>
    <n v="0.20250000000000001"/>
    <x v="1"/>
    <x v="10"/>
    <n v="2"/>
    <x v="5"/>
  </r>
  <r>
    <n v="2664"/>
    <d v="2023-04-19T00:00:00"/>
    <n v="1"/>
    <n v="6"/>
    <n v="0"/>
    <n v="43"/>
    <n v="65"/>
    <n v="88"/>
    <n v="3"/>
    <n v="33"/>
    <n v="2"/>
    <n v="39"/>
    <n v="1"/>
    <n v="15"/>
    <n v="1176"/>
    <n v="192"/>
    <n v="1368"/>
    <n v="0.38"/>
    <x v="1"/>
    <x v="10"/>
    <n v="2"/>
    <x v="0"/>
  </r>
  <r>
    <n v="2665"/>
    <d v="2023-04-19T00:00:00"/>
    <n v="2"/>
    <n v="4"/>
    <n v="0"/>
    <n v="38"/>
    <n v="60"/>
    <n v="77"/>
    <n v="1"/>
    <n v="32"/>
    <n v="2"/>
    <n v="17"/>
    <n v="1"/>
    <n v="29"/>
    <n v="700"/>
    <n v="95"/>
    <n v="795"/>
    <n v="0.22083333333333333"/>
    <x v="1"/>
    <x v="10"/>
    <n v="2"/>
    <x v="0"/>
  </r>
  <r>
    <n v="2666"/>
    <d v="2023-04-20T00:00:00"/>
    <n v="1"/>
    <n v="5"/>
    <n v="0"/>
    <n v="27"/>
    <n v="38"/>
    <n v="49"/>
    <n v="2"/>
    <n v="34"/>
    <n v="1"/>
    <n v="40"/>
    <n v="2"/>
    <n v="18"/>
    <n v="570"/>
    <n v="144"/>
    <n v="714"/>
    <n v="0.19833333333333333"/>
    <x v="1"/>
    <x v="10"/>
    <n v="2"/>
    <x v="1"/>
  </r>
  <r>
    <n v="2667"/>
    <d v="2023-04-20T00:00:00"/>
    <n v="2"/>
    <n v="4"/>
    <n v="0"/>
    <n v="37"/>
    <n v="43"/>
    <n v="87"/>
    <n v="0"/>
    <n v="33"/>
    <n v="2"/>
    <n v="41"/>
    <n v="2"/>
    <n v="24"/>
    <n v="668"/>
    <n v="130"/>
    <n v="798"/>
    <n v="0.22166666666666668"/>
    <x v="1"/>
    <x v="10"/>
    <n v="2"/>
    <x v="1"/>
  </r>
  <r>
    <n v="2668"/>
    <d v="2023-04-21T00:00:00"/>
    <n v="1"/>
    <n v="6"/>
    <n v="0"/>
    <n v="17"/>
    <n v="75"/>
    <n v="46"/>
    <n v="4"/>
    <n v="34"/>
    <n v="1"/>
    <n v="34"/>
    <n v="1"/>
    <n v="27"/>
    <n v="828"/>
    <n v="197"/>
    <n v="1025"/>
    <n v="0.28472222222222221"/>
    <x v="1"/>
    <x v="10"/>
    <n v="2"/>
    <x v="2"/>
  </r>
  <r>
    <n v="2669"/>
    <d v="2023-04-21T00:00:00"/>
    <n v="2"/>
    <n v="5"/>
    <n v="0"/>
    <n v="16"/>
    <n v="79"/>
    <n v="71"/>
    <n v="2"/>
    <n v="32"/>
    <n v="2"/>
    <n v="42"/>
    <n v="1"/>
    <n v="13"/>
    <n v="830"/>
    <n v="161"/>
    <n v="991"/>
    <n v="0.27527777777777779"/>
    <x v="1"/>
    <x v="10"/>
    <n v="2"/>
    <x v="2"/>
  </r>
  <r>
    <n v="2670"/>
    <d v="2023-04-22T00:00:00"/>
    <n v="1"/>
    <n v="6"/>
    <n v="0"/>
    <n v="36"/>
    <n v="84"/>
    <n v="43"/>
    <n v="3"/>
    <n v="34"/>
    <n v="2"/>
    <n v="31"/>
    <n v="1"/>
    <n v="19"/>
    <n v="978"/>
    <n v="183"/>
    <n v="1161"/>
    <n v="0.32250000000000001"/>
    <x v="1"/>
    <x v="10"/>
    <n v="2"/>
    <x v="3"/>
  </r>
  <r>
    <n v="2671"/>
    <d v="2023-04-24T00:00:00"/>
    <n v="1"/>
    <n v="5"/>
    <n v="0"/>
    <n v="28"/>
    <n v="70"/>
    <n v="33"/>
    <n v="1"/>
    <n v="31"/>
    <n v="2"/>
    <n v="18"/>
    <n v="2"/>
    <n v="21"/>
    <n v="655"/>
    <n v="109"/>
    <n v="764"/>
    <n v="0.21222222222222223"/>
    <x v="1"/>
    <x v="10"/>
    <n v="2"/>
    <x v="4"/>
  </r>
  <r>
    <n v="2672"/>
    <d v="2023-04-24T00:00:00"/>
    <n v="2"/>
    <n v="4"/>
    <n v="0"/>
    <n v="29"/>
    <n v="52"/>
    <n v="44"/>
    <n v="2"/>
    <n v="33"/>
    <n v="1"/>
    <n v="31"/>
    <n v="1"/>
    <n v="24"/>
    <n v="500"/>
    <n v="121"/>
    <n v="621"/>
    <n v="0.17249999999999999"/>
    <x v="1"/>
    <x v="10"/>
    <n v="2"/>
    <x v="4"/>
  </r>
  <r>
    <n v="2673"/>
    <d v="2023-04-25T00:00:00"/>
    <n v="1"/>
    <n v="6"/>
    <n v="0"/>
    <n v="33"/>
    <n v="66"/>
    <n v="46"/>
    <n v="3"/>
    <n v="31"/>
    <n v="1"/>
    <n v="38"/>
    <n v="2"/>
    <n v="22"/>
    <n v="870"/>
    <n v="175"/>
    <n v="1045"/>
    <n v="0.2902777777777778"/>
    <x v="1"/>
    <x v="10"/>
    <n v="2"/>
    <x v="5"/>
  </r>
  <r>
    <n v="2674"/>
    <d v="2023-04-25T00:00:00"/>
    <n v="2"/>
    <n v="5"/>
    <n v="0"/>
    <n v="23"/>
    <n v="39"/>
    <n v="77"/>
    <n v="2"/>
    <n v="32"/>
    <n v="2"/>
    <n v="23"/>
    <n v="1"/>
    <n v="25"/>
    <n v="695"/>
    <n v="135"/>
    <n v="830"/>
    <n v="0.23055555555555557"/>
    <x v="1"/>
    <x v="10"/>
    <n v="2"/>
    <x v="5"/>
  </r>
  <r>
    <n v="2675"/>
    <d v="2023-04-26T00:00:00"/>
    <n v="1"/>
    <n v="5"/>
    <n v="0"/>
    <n v="28"/>
    <n v="67"/>
    <n v="79"/>
    <n v="2"/>
    <n v="32"/>
    <n v="2"/>
    <n v="29"/>
    <n v="1"/>
    <n v="22"/>
    <n v="870"/>
    <n v="144"/>
    <n v="1014"/>
    <n v="0.28166666666666668"/>
    <x v="1"/>
    <x v="10"/>
    <n v="2"/>
    <x v="0"/>
  </r>
  <r>
    <n v="2676"/>
    <d v="2023-04-26T00:00:00"/>
    <n v="2"/>
    <n v="5"/>
    <n v="0"/>
    <n v="25"/>
    <n v="89"/>
    <n v="86"/>
    <n v="1"/>
    <n v="30"/>
    <n v="2"/>
    <n v="38"/>
    <n v="2"/>
    <n v="13"/>
    <n v="1000"/>
    <n v="132"/>
    <n v="1132"/>
    <n v="0.31444444444444447"/>
    <x v="1"/>
    <x v="10"/>
    <n v="2"/>
    <x v="0"/>
  </r>
  <r>
    <n v="2677"/>
    <d v="2023-04-27T00:00:00"/>
    <n v="1"/>
    <n v="7"/>
    <n v="0"/>
    <n v="18"/>
    <n v="57"/>
    <n v="75"/>
    <n v="5"/>
    <n v="29"/>
    <n v="1"/>
    <n v="20"/>
    <n v="1"/>
    <n v="10"/>
    <n v="1050"/>
    <n v="175"/>
    <n v="1225"/>
    <n v="0.34027777777777779"/>
    <x v="1"/>
    <x v="10"/>
    <n v="2"/>
    <x v="1"/>
  </r>
  <r>
    <n v="2678"/>
    <d v="2023-04-27T00:00:00"/>
    <n v="2"/>
    <n v="4"/>
    <n v="0"/>
    <n v="40"/>
    <n v="57"/>
    <n v="46"/>
    <n v="0"/>
    <n v="30"/>
    <n v="2"/>
    <n v="32"/>
    <n v="2"/>
    <n v="10"/>
    <n v="572"/>
    <n v="84"/>
    <n v="656"/>
    <n v="0.18222222222222223"/>
    <x v="1"/>
    <x v="10"/>
    <n v="2"/>
    <x v="1"/>
  </r>
  <r>
    <n v="2679"/>
    <d v="2023-04-28T00:00:00"/>
    <n v="1"/>
    <n v="6"/>
    <n v="0"/>
    <n v="27"/>
    <n v="66"/>
    <n v="60"/>
    <n v="2"/>
    <n v="33"/>
    <n v="2"/>
    <n v="25"/>
    <n v="2"/>
    <n v="22"/>
    <n v="918"/>
    <n v="160"/>
    <n v="1078"/>
    <n v="0.29944444444444446"/>
    <x v="1"/>
    <x v="10"/>
    <n v="2"/>
    <x v="2"/>
  </r>
  <r>
    <n v="2680"/>
    <d v="2023-04-28T00:00:00"/>
    <n v="2"/>
    <n v="6"/>
    <n v="0"/>
    <n v="17"/>
    <n v="84"/>
    <n v="32"/>
    <n v="4"/>
    <n v="32"/>
    <n v="1"/>
    <n v="42"/>
    <n v="1"/>
    <n v="27"/>
    <n v="798"/>
    <n v="197"/>
    <n v="995"/>
    <n v="0.27638888888888891"/>
    <x v="1"/>
    <x v="10"/>
    <n v="2"/>
    <x v="2"/>
  </r>
  <r>
    <n v="2681"/>
    <d v="2023-04-29T00:00:00"/>
    <n v="1"/>
    <n v="5"/>
    <n v="0"/>
    <n v="15"/>
    <n v="62"/>
    <n v="58"/>
    <n v="2"/>
    <n v="31"/>
    <n v="2"/>
    <n v="23"/>
    <n v="1"/>
    <n v="16"/>
    <n v="675"/>
    <n v="124"/>
    <n v="799"/>
    <n v="0.22194444444444444"/>
    <x v="1"/>
    <x v="10"/>
    <n v="2"/>
    <x v="3"/>
  </r>
  <r>
    <n v="2682"/>
    <d v="2023-05-01T00:00:00"/>
    <n v="1"/>
    <n v="5"/>
    <n v="0"/>
    <n v="44"/>
    <n v="52"/>
    <n v="41"/>
    <n v="4"/>
    <n v="31"/>
    <n v="0"/>
    <n v="41"/>
    <n v="1"/>
    <n v="12"/>
    <n v="685"/>
    <n v="136"/>
    <n v="821"/>
    <n v="0.22805555555555557"/>
    <x v="1"/>
    <x v="11"/>
    <n v="2"/>
    <x v="4"/>
  </r>
  <r>
    <n v="2683"/>
    <d v="2023-05-01T00:00:00"/>
    <n v="2"/>
    <n v="4"/>
    <n v="0"/>
    <n v="37"/>
    <n v="66"/>
    <n v="30"/>
    <n v="2"/>
    <n v="32"/>
    <n v="1"/>
    <n v="25"/>
    <n v="1"/>
    <n v="10"/>
    <n v="532"/>
    <n v="99"/>
    <n v="631"/>
    <n v="0.17527777777777778"/>
    <x v="1"/>
    <x v="11"/>
    <n v="2"/>
    <x v="4"/>
  </r>
  <r>
    <n v="2684"/>
    <d v="2023-05-02T00:00:00"/>
    <n v="1"/>
    <n v="5"/>
    <n v="0"/>
    <n v="38"/>
    <n v="71"/>
    <n v="75"/>
    <n v="3"/>
    <n v="30"/>
    <n v="1"/>
    <n v="37"/>
    <n v="1"/>
    <n v="16"/>
    <n v="920"/>
    <n v="143"/>
    <n v="1063"/>
    <n v="0.29527777777777775"/>
    <x v="1"/>
    <x v="11"/>
    <n v="2"/>
    <x v="5"/>
  </r>
  <r>
    <n v="2685"/>
    <d v="2023-05-02T00:00:00"/>
    <n v="2"/>
    <n v="5"/>
    <n v="0"/>
    <n v="20"/>
    <n v="84"/>
    <n v="51"/>
    <n v="2"/>
    <n v="31"/>
    <n v="2"/>
    <n v="29"/>
    <n v="1"/>
    <n v="15"/>
    <n v="775"/>
    <n v="135"/>
    <n v="910"/>
    <n v="0.25277777777777777"/>
    <x v="1"/>
    <x v="11"/>
    <n v="2"/>
    <x v="5"/>
  </r>
  <r>
    <n v="2686"/>
    <d v="2023-05-03T00:00:00"/>
    <n v="1"/>
    <n v="6"/>
    <n v="0"/>
    <n v="16"/>
    <n v="66"/>
    <n v="59"/>
    <n v="5"/>
    <n v="32"/>
    <n v="0"/>
    <n v="43"/>
    <n v="1"/>
    <n v="10"/>
    <n v="846"/>
    <n v="170"/>
    <n v="1016"/>
    <n v="0.28222222222222221"/>
    <x v="1"/>
    <x v="11"/>
    <n v="2"/>
    <x v="0"/>
  </r>
  <r>
    <n v="2687"/>
    <d v="2023-05-03T00:00:00"/>
    <n v="2"/>
    <n v="5"/>
    <n v="0"/>
    <n v="21"/>
    <n v="62"/>
    <n v="61"/>
    <n v="2"/>
    <n v="31"/>
    <n v="2"/>
    <n v="45"/>
    <n v="1"/>
    <n v="24"/>
    <n v="720"/>
    <n v="176"/>
    <n v="896"/>
    <n v="0.24888888888888888"/>
    <x v="1"/>
    <x v="11"/>
    <n v="2"/>
    <x v="0"/>
  </r>
  <r>
    <n v="2688"/>
    <d v="2023-05-04T00:00:00"/>
    <n v="1"/>
    <n v="4"/>
    <n v="0"/>
    <n v="30"/>
    <n v="66"/>
    <n v="80"/>
    <n v="2"/>
    <n v="33"/>
    <n v="0"/>
    <n v="41"/>
    <n v="2"/>
    <n v="10"/>
    <n v="704"/>
    <n v="86"/>
    <n v="790"/>
    <n v="0.21944444444444444"/>
    <x v="1"/>
    <x v="11"/>
    <n v="2"/>
    <x v="1"/>
  </r>
  <r>
    <n v="2689"/>
    <d v="2023-05-04T00:00:00"/>
    <n v="2"/>
    <n v="5"/>
    <n v="0"/>
    <n v="17"/>
    <n v="89"/>
    <n v="33"/>
    <n v="3"/>
    <n v="32"/>
    <n v="2"/>
    <n v="32"/>
    <n v="0"/>
    <n v="21"/>
    <n v="695"/>
    <n v="160"/>
    <n v="855"/>
    <n v="0.23749999999999999"/>
    <x v="1"/>
    <x v="11"/>
    <n v="2"/>
    <x v="1"/>
  </r>
  <r>
    <n v="2690"/>
    <d v="2023-05-05T00:00:00"/>
    <n v="1"/>
    <n v="6"/>
    <n v="0"/>
    <n v="44"/>
    <n v="38"/>
    <n v="41"/>
    <n v="4"/>
    <n v="34"/>
    <n v="1"/>
    <n v="43"/>
    <n v="1"/>
    <n v="13"/>
    <n v="738"/>
    <n v="192"/>
    <n v="930"/>
    <n v="0.25833333333333336"/>
    <x v="1"/>
    <x v="11"/>
    <n v="2"/>
    <x v="2"/>
  </r>
  <r>
    <n v="2691"/>
    <d v="2023-05-05T00:00:00"/>
    <n v="2"/>
    <n v="6"/>
    <n v="0"/>
    <n v="31"/>
    <n v="75"/>
    <n v="54"/>
    <n v="4"/>
    <n v="31"/>
    <n v="2"/>
    <n v="32"/>
    <n v="0"/>
    <n v="23"/>
    <n v="960"/>
    <n v="188"/>
    <n v="1148"/>
    <n v="0.31888888888888889"/>
    <x v="1"/>
    <x v="11"/>
    <n v="2"/>
    <x v="2"/>
  </r>
  <r>
    <n v="2692"/>
    <d v="2023-05-06T00:00:00"/>
    <n v="1"/>
    <n v="5"/>
    <n v="0"/>
    <n v="34"/>
    <n v="75"/>
    <n v="38"/>
    <n v="3"/>
    <n v="33"/>
    <n v="0"/>
    <n v="36"/>
    <n v="2"/>
    <n v="23"/>
    <n v="735"/>
    <n v="145"/>
    <n v="880"/>
    <n v="0.24444444444444444"/>
    <x v="1"/>
    <x v="11"/>
    <n v="2"/>
    <x v="3"/>
  </r>
  <r>
    <n v="2693"/>
    <d v="2023-05-08T00:00:00"/>
    <n v="1"/>
    <n v="5"/>
    <n v="0"/>
    <n v="26"/>
    <n v="48"/>
    <n v="88"/>
    <n v="2"/>
    <n v="33"/>
    <n v="1"/>
    <n v="26"/>
    <n v="2"/>
    <n v="26"/>
    <n v="810"/>
    <n v="144"/>
    <n v="954"/>
    <n v="0.26500000000000001"/>
    <x v="1"/>
    <x v="11"/>
    <n v="2"/>
    <x v="4"/>
  </r>
  <r>
    <n v="2694"/>
    <d v="2023-05-08T00:00:00"/>
    <n v="2"/>
    <n v="5"/>
    <n v="0"/>
    <n v="23"/>
    <n v="84"/>
    <n v="35"/>
    <n v="3"/>
    <n v="32"/>
    <n v="1"/>
    <n v="33"/>
    <n v="1"/>
    <n v="15"/>
    <n v="710"/>
    <n v="144"/>
    <n v="854"/>
    <n v="0.23722222222222222"/>
    <x v="1"/>
    <x v="11"/>
    <n v="2"/>
    <x v="4"/>
  </r>
  <r>
    <n v="2695"/>
    <d v="2023-05-09T00:00:00"/>
    <n v="1"/>
    <n v="4"/>
    <n v="0"/>
    <n v="38"/>
    <n v="39"/>
    <n v="50"/>
    <n v="3"/>
    <n v="32"/>
    <n v="0"/>
    <n v="33"/>
    <n v="1"/>
    <n v="13"/>
    <n v="508"/>
    <n v="109"/>
    <n v="617"/>
    <n v="0.1713888888888889"/>
    <x v="1"/>
    <x v="11"/>
    <n v="2"/>
    <x v="5"/>
  </r>
  <r>
    <n v="2696"/>
    <d v="2023-05-09T00:00:00"/>
    <n v="2"/>
    <n v="5"/>
    <n v="0"/>
    <n v="19"/>
    <n v="38"/>
    <n v="68"/>
    <n v="3"/>
    <n v="31"/>
    <n v="1"/>
    <n v="22"/>
    <n v="1"/>
    <n v="13"/>
    <n v="625"/>
    <n v="128"/>
    <n v="753"/>
    <n v="0.20916666666666667"/>
    <x v="1"/>
    <x v="11"/>
    <n v="2"/>
    <x v="5"/>
  </r>
  <r>
    <n v="2697"/>
    <d v="2023-05-10T00:00:00"/>
    <n v="1"/>
    <n v="6"/>
    <n v="0"/>
    <n v="30"/>
    <n v="84"/>
    <n v="45"/>
    <n v="4"/>
    <n v="34"/>
    <n v="0"/>
    <n v="17"/>
    <n v="2"/>
    <n v="15"/>
    <n v="954"/>
    <n v="166"/>
    <n v="1120"/>
    <n v="0.31111111111111112"/>
    <x v="1"/>
    <x v="11"/>
    <n v="2"/>
    <x v="0"/>
  </r>
  <r>
    <n v="2698"/>
    <d v="2023-05-10T00:00:00"/>
    <n v="2"/>
    <n v="4"/>
    <n v="0"/>
    <n v="43"/>
    <n v="85"/>
    <n v="41"/>
    <n v="1"/>
    <n v="30"/>
    <n v="2"/>
    <n v="45"/>
    <n v="1"/>
    <n v="15"/>
    <n v="676"/>
    <n v="135"/>
    <n v="811"/>
    <n v="0.22527777777777777"/>
    <x v="1"/>
    <x v="11"/>
    <n v="2"/>
    <x v="0"/>
  </r>
  <r>
    <n v="2699"/>
    <d v="2023-05-11T00:00:00"/>
    <n v="1"/>
    <n v="6"/>
    <n v="0"/>
    <n v="25"/>
    <n v="84"/>
    <n v="78"/>
    <n v="4"/>
    <n v="30"/>
    <n v="1"/>
    <n v="38"/>
    <n v="1"/>
    <n v="15"/>
    <n v="1122"/>
    <n v="173"/>
    <n v="1295"/>
    <n v="0.35972222222222222"/>
    <x v="1"/>
    <x v="11"/>
    <n v="2"/>
    <x v="1"/>
  </r>
  <r>
    <n v="2700"/>
    <d v="2023-05-11T00:00:00"/>
    <n v="2"/>
    <n v="4"/>
    <n v="0"/>
    <n v="45"/>
    <n v="75"/>
    <n v="50"/>
    <n v="2"/>
    <n v="33"/>
    <n v="2"/>
    <n v="29"/>
    <n v="0"/>
    <n v="22"/>
    <n v="680"/>
    <n v="124"/>
    <n v="804"/>
    <n v="0.22333333333333333"/>
    <x v="1"/>
    <x v="11"/>
    <n v="2"/>
    <x v="1"/>
  </r>
  <r>
    <n v="2701"/>
    <d v="2023-05-12T00:00:00"/>
    <n v="1"/>
    <n v="5"/>
    <n v="0"/>
    <n v="31"/>
    <n v="71"/>
    <n v="64"/>
    <n v="2"/>
    <n v="30"/>
    <n v="1"/>
    <n v="23"/>
    <n v="2"/>
    <n v="16"/>
    <n v="830"/>
    <n v="115"/>
    <n v="945"/>
    <n v="0.26250000000000001"/>
    <x v="1"/>
    <x v="11"/>
    <n v="2"/>
    <x v="2"/>
  </r>
  <r>
    <n v="2702"/>
    <d v="2023-05-12T00:00:00"/>
    <n v="2"/>
    <n v="5"/>
    <n v="0"/>
    <n v="15"/>
    <n v="39"/>
    <n v="60"/>
    <n v="2"/>
    <n v="32"/>
    <n v="2"/>
    <n v="17"/>
    <n v="1"/>
    <n v="13"/>
    <n v="570"/>
    <n v="111"/>
    <n v="681"/>
    <n v="0.18916666666666668"/>
    <x v="1"/>
    <x v="11"/>
    <n v="2"/>
    <x v="2"/>
  </r>
  <r>
    <n v="2703"/>
    <d v="2023-05-13T00:00:00"/>
    <n v="1"/>
    <n v="6"/>
    <n v="0"/>
    <n v="39"/>
    <n v="80"/>
    <n v="49"/>
    <n v="5"/>
    <n v="34"/>
    <n v="0"/>
    <n v="27"/>
    <n v="1"/>
    <n v="29"/>
    <n v="1008"/>
    <n v="199"/>
    <n v="1207"/>
    <n v="0.33527777777777779"/>
    <x v="1"/>
    <x v="11"/>
    <n v="2"/>
    <x v="3"/>
  </r>
  <r>
    <n v="2704"/>
    <d v="2023-05-15T00:00:00"/>
    <n v="1"/>
    <n v="5"/>
    <n v="0"/>
    <n v="37"/>
    <n v="70"/>
    <n v="56"/>
    <n v="3"/>
    <n v="32"/>
    <n v="0"/>
    <n v="33"/>
    <n v="2"/>
    <n v="16"/>
    <n v="815"/>
    <n v="128"/>
    <n v="943"/>
    <n v="0.26194444444444442"/>
    <x v="1"/>
    <x v="11"/>
    <n v="2"/>
    <x v="4"/>
  </r>
  <r>
    <n v="2705"/>
    <d v="2023-05-15T00:00:00"/>
    <n v="2"/>
    <n v="6"/>
    <n v="0"/>
    <n v="28"/>
    <n v="76"/>
    <n v="46"/>
    <n v="4"/>
    <n v="31"/>
    <n v="2"/>
    <n v="26"/>
    <n v="0"/>
    <n v="22"/>
    <n v="900"/>
    <n v="176"/>
    <n v="1076"/>
    <n v="0.29888888888888887"/>
    <x v="1"/>
    <x v="11"/>
    <n v="2"/>
    <x v="4"/>
  </r>
  <r>
    <n v="2706"/>
    <d v="2023-05-16T00:00:00"/>
    <n v="1"/>
    <n v="4"/>
    <n v="0"/>
    <n v="43"/>
    <n v="71"/>
    <n v="41"/>
    <n v="3"/>
    <n v="34"/>
    <n v="0"/>
    <n v="16"/>
    <n v="1"/>
    <n v="16"/>
    <n v="620"/>
    <n v="118"/>
    <n v="738"/>
    <n v="0.20499999999999999"/>
    <x v="1"/>
    <x v="11"/>
    <n v="2"/>
    <x v="5"/>
  </r>
  <r>
    <n v="2707"/>
    <d v="2023-05-16T00:00:00"/>
    <n v="2"/>
    <n v="6"/>
    <n v="0"/>
    <n v="19"/>
    <n v="34"/>
    <n v="42"/>
    <n v="4"/>
    <n v="33"/>
    <n v="1"/>
    <n v="44"/>
    <n v="1"/>
    <n v="27"/>
    <n v="570"/>
    <n v="203"/>
    <n v="773"/>
    <n v="0.21472222222222223"/>
    <x v="1"/>
    <x v="11"/>
    <n v="2"/>
    <x v="5"/>
  </r>
  <r>
    <n v="2708"/>
    <d v="2023-05-17T00:00:00"/>
    <n v="1"/>
    <n v="6"/>
    <n v="0"/>
    <n v="25"/>
    <n v="76"/>
    <n v="63"/>
    <n v="5"/>
    <n v="30"/>
    <n v="0"/>
    <n v="22"/>
    <n v="1"/>
    <n v="22"/>
    <n v="984"/>
    <n v="172"/>
    <n v="1156"/>
    <n v="0.32111111111111112"/>
    <x v="1"/>
    <x v="11"/>
    <n v="2"/>
    <x v="0"/>
  </r>
  <r>
    <n v="2709"/>
    <d v="2023-05-17T00:00:00"/>
    <n v="2"/>
    <n v="6"/>
    <n v="0"/>
    <n v="21"/>
    <n v="38"/>
    <n v="51"/>
    <n v="4"/>
    <n v="33"/>
    <n v="2"/>
    <n v="27"/>
    <n v="0"/>
    <n v="13"/>
    <n v="660"/>
    <n v="186"/>
    <n v="846"/>
    <n v="0.23499999999999999"/>
    <x v="1"/>
    <x v="11"/>
    <n v="2"/>
    <x v="0"/>
  </r>
  <r>
    <n v="2710"/>
    <d v="2023-05-18T00:00:00"/>
    <n v="1"/>
    <n v="5"/>
    <n v="0"/>
    <n v="22"/>
    <n v="57"/>
    <n v="35"/>
    <n v="2"/>
    <n v="34"/>
    <n v="1"/>
    <n v="37"/>
    <n v="2"/>
    <n v="18"/>
    <n v="570"/>
    <n v="141"/>
    <n v="711"/>
    <n v="0.19750000000000001"/>
    <x v="1"/>
    <x v="11"/>
    <n v="2"/>
    <x v="1"/>
  </r>
  <r>
    <n v="2711"/>
    <d v="2023-05-18T00:00:00"/>
    <n v="2"/>
    <n v="5"/>
    <n v="0"/>
    <n v="17"/>
    <n v="77"/>
    <n v="71"/>
    <n v="3"/>
    <n v="32"/>
    <n v="1"/>
    <n v="33"/>
    <n v="1"/>
    <n v="26"/>
    <n v="825"/>
    <n v="155"/>
    <n v="980"/>
    <n v="0.2722222222222222"/>
    <x v="1"/>
    <x v="11"/>
    <n v="2"/>
    <x v="1"/>
  </r>
  <r>
    <n v="2712"/>
    <d v="2023-05-19T00:00:00"/>
    <n v="1"/>
    <n v="4"/>
    <n v="0"/>
    <n v="17"/>
    <n v="55"/>
    <n v="56"/>
    <n v="3"/>
    <n v="30"/>
    <n v="0"/>
    <n v="18"/>
    <n v="1"/>
    <n v="15"/>
    <n v="512"/>
    <n v="105"/>
    <n v="617"/>
    <n v="0.1713888888888889"/>
    <x v="1"/>
    <x v="11"/>
    <n v="2"/>
    <x v="2"/>
  </r>
  <r>
    <n v="2713"/>
    <d v="2023-05-19T00:00:00"/>
    <n v="2"/>
    <n v="4"/>
    <n v="0"/>
    <n v="17"/>
    <n v="87"/>
    <n v="81"/>
    <n v="1"/>
    <n v="33"/>
    <n v="2"/>
    <n v="23"/>
    <n v="1"/>
    <n v="19"/>
    <n v="740"/>
    <n v="98"/>
    <n v="838"/>
    <n v="0.23277777777777778"/>
    <x v="1"/>
    <x v="11"/>
    <n v="2"/>
    <x v="2"/>
  </r>
  <r>
    <n v="2714"/>
    <d v="2023-05-20T00:00:00"/>
    <n v="1"/>
    <n v="5"/>
    <n v="0"/>
    <n v="19"/>
    <n v="73"/>
    <n v="65"/>
    <n v="4"/>
    <n v="33"/>
    <n v="0"/>
    <n v="29"/>
    <n v="1"/>
    <n v="20"/>
    <n v="785"/>
    <n v="152"/>
    <n v="937"/>
    <n v="0.26027777777777777"/>
    <x v="1"/>
    <x v="11"/>
    <n v="2"/>
    <x v="3"/>
  </r>
  <r>
    <n v="2715"/>
    <d v="2023-05-22T00:00:00"/>
    <n v="1"/>
    <n v="5"/>
    <n v="0"/>
    <n v="20"/>
    <n v="59"/>
    <n v="90"/>
    <n v="3"/>
    <n v="34"/>
    <n v="1"/>
    <n v="31"/>
    <n v="1"/>
    <n v="22"/>
    <n v="845"/>
    <n v="155"/>
    <n v="1000"/>
    <n v="0.27777777777777779"/>
    <x v="1"/>
    <x v="11"/>
    <n v="2"/>
    <x v="4"/>
  </r>
  <r>
    <n v="2716"/>
    <d v="2023-05-22T00:00:00"/>
    <n v="2"/>
    <n v="6"/>
    <n v="0"/>
    <n v="28"/>
    <n v="36"/>
    <n v="49"/>
    <n v="4"/>
    <n v="33"/>
    <n v="2"/>
    <n v="32"/>
    <n v="0"/>
    <n v="11"/>
    <n v="678"/>
    <n v="196"/>
    <n v="874"/>
    <n v="0.24277777777777779"/>
    <x v="1"/>
    <x v="11"/>
    <n v="2"/>
    <x v="4"/>
  </r>
  <r>
    <n v="2717"/>
    <d v="2023-05-23T00:00:00"/>
    <n v="1"/>
    <n v="5"/>
    <n v="0"/>
    <n v="33"/>
    <n v="77"/>
    <n v="51"/>
    <n v="4"/>
    <n v="32"/>
    <n v="0"/>
    <n v="35"/>
    <n v="1"/>
    <n v="26"/>
    <n v="805"/>
    <n v="154"/>
    <n v="959"/>
    <n v="0.2663888888888889"/>
    <x v="1"/>
    <x v="11"/>
    <n v="2"/>
    <x v="5"/>
  </r>
  <r>
    <n v="2718"/>
    <d v="2023-05-23T00:00:00"/>
    <n v="2"/>
    <n v="6"/>
    <n v="0"/>
    <n v="36"/>
    <n v="31"/>
    <n v="34"/>
    <n v="5"/>
    <n v="30"/>
    <n v="1"/>
    <n v="38"/>
    <n v="0"/>
    <n v="25"/>
    <n v="606"/>
    <n v="188"/>
    <n v="794"/>
    <n v="0.22055555555555556"/>
    <x v="1"/>
    <x v="11"/>
    <n v="2"/>
    <x v="5"/>
  </r>
  <r>
    <n v="2719"/>
    <d v="2023-05-24T00:00:00"/>
    <n v="1"/>
    <n v="6"/>
    <n v="0"/>
    <n v="34"/>
    <n v="55"/>
    <n v="60"/>
    <n v="5"/>
    <n v="33"/>
    <n v="0"/>
    <n v="21"/>
    <n v="1"/>
    <n v="15"/>
    <n v="894"/>
    <n v="180"/>
    <n v="1074"/>
    <n v="0.29833333333333334"/>
    <x v="1"/>
    <x v="11"/>
    <n v="2"/>
    <x v="0"/>
  </r>
  <r>
    <n v="2720"/>
    <d v="2023-05-24T00:00:00"/>
    <n v="2"/>
    <n v="5"/>
    <n v="0"/>
    <n v="35"/>
    <n v="87"/>
    <n v="44"/>
    <n v="4"/>
    <n v="34"/>
    <n v="1"/>
    <n v="29"/>
    <n v="0"/>
    <n v="18"/>
    <n v="830"/>
    <n v="165"/>
    <n v="995"/>
    <n v="0.27638888888888891"/>
    <x v="1"/>
    <x v="11"/>
    <n v="2"/>
    <x v="0"/>
  </r>
  <r>
    <n v="2721"/>
    <d v="2023-05-25T00:00:00"/>
    <n v="1"/>
    <n v="5"/>
    <n v="0"/>
    <n v="30"/>
    <n v="82"/>
    <n v="33"/>
    <n v="3"/>
    <n v="34"/>
    <n v="0"/>
    <n v="38"/>
    <n v="2"/>
    <n v="12"/>
    <n v="725"/>
    <n v="126"/>
    <n v="851"/>
    <n v="0.2363888888888889"/>
    <x v="1"/>
    <x v="11"/>
    <n v="2"/>
    <x v="1"/>
  </r>
  <r>
    <n v="2722"/>
    <d v="2023-05-25T00:00:00"/>
    <n v="2"/>
    <n v="4"/>
    <n v="0"/>
    <n v="19"/>
    <n v="59"/>
    <n v="65"/>
    <n v="1"/>
    <n v="30"/>
    <n v="2"/>
    <n v="31"/>
    <n v="1"/>
    <n v="22"/>
    <n v="572"/>
    <n v="114"/>
    <n v="686"/>
    <n v="0.19055555555555556"/>
    <x v="1"/>
    <x v="11"/>
    <n v="2"/>
    <x v="1"/>
  </r>
  <r>
    <n v="2723"/>
    <d v="2023-05-26T00:00:00"/>
    <n v="1"/>
    <n v="5"/>
    <n v="0"/>
    <n v="44"/>
    <n v="68"/>
    <n v="54"/>
    <n v="4"/>
    <n v="32"/>
    <n v="0"/>
    <n v="38"/>
    <n v="1"/>
    <n v="14"/>
    <n v="830"/>
    <n v="142"/>
    <n v="972"/>
    <n v="0.27"/>
    <x v="1"/>
    <x v="11"/>
    <n v="2"/>
    <x v="2"/>
  </r>
  <r>
    <n v="2724"/>
    <d v="2023-05-26T00:00:00"/>
    <n v="2"/>
    <n v="5"/>
    <n v="0"/>
    <n v="39"/>
    <n v="36"/>
    <n v="62"/>
    <n v="4"/>
    <n v="29"/>
    <n v="1"/>
    <n v="24"/>
    <n v="0"/>
    <n v="11"/>
    <n v="685"/>
    <n v="140"/>
    <n v="825"/>
    <n v="0.22916666666666666"/>
    <x v="1"/>
    <x v="11"/>
    <n v="2"/>
    <x v="2"/>
  </r>
  <r>
    <n v="2725"/>
    <d v="2023-05-27T00:00:00"/>
    <n v="1"/>
    <n v="5"/>
    <n v="0"/>
    <n v="38"/>
    <n v="41"/>
    <n v="87"/>
    <n v="4"/>
    <n v="34"/>
    <n v="0"/>
    <n v="32"/>
    <n v="1"/>
    <n v="17"/>
    <n v="830"/>
    <n v="153"/>
    <n v="983"/>
    <n v="0.27305555555555555"/>
    <x v="1"/>
    <x v="11"/>
    <n v="2"/>
    <x v="3"/>
  </r>
  <r>
    <n v="2726"/>
    <d v="2023-05-29T00:00:00"/>
    <n v="1"/>
    <n v="5"/>
    <n v="0"/>
    <n v="28"/>
    <n v="46"/>
    <n v="59"/>
    <n v="4"/>
    <n v="30"/>
    <n v="0"/>
    <n v="21"/>
    <n v="1"/>
    <n v="23"/>
    <n v="665"/>
    <n v="143"/>
    <n v="808"/>
    <n v="0.22444444444444445"/>
    <x v="1"/>
    <x v="11"/>
    <n v="2"/>
    <x v="4"/>
  </r>
  <r>
    <n v="2727"/>
    <d v="2023-05-29T00:00:00"/>
    <n v="2"/>
    <n v="5"/>
    <n v="0"/>
    <n v="35"/>
    <n v="36"/>
    <n v="59"/>
    <n v="3"/>
    <n v="34"/>
    <n v="2"/>
    <n v="16"/>
    <n v="0"/>
    <n v="11"/>
    <n v="650"/>
    <n v="134"/>
    <n v="784"/>
    <n v="0.21777777777777776"/>
    <x v="1"/>
    <x v="11"/>
    <n v="2"/>
    <x v="4"/>
  </r>
  <r>
    <n v="2728"/>
    <d v="2023-05-30T00:00:00"/>
    <n v="1"/>
    <n v="5"/>
    <n v="0"/>
    <n v="23"/>
    <n v="59"/>
    <n v="32"/>
    <n v="4"/>
    <n v="34"/>
    <n v="0"/>
    <n v="40"/>
    <n v="1"/>
    <n v="22"/>
    <n v="570"/>
    <n v="158"/>
    <n v="728"/>
    <n v="0.20222222222222222"/>
    <x v="1"/>
    <x v="11"/>
    <n v="2"/>
    <x v="5"/>
  </r>
  <r>
    <n v="2729"/>
    <d v="2023-05-30T00:00:00"/>
    <n v="2"/>
    <n v="5"/>
    <n v="0"/>
    <n v="42"/>
    <n v="77"/>
    <n v="45"/>
    <n v="3"/>
    <n v="33"/>
    <n v="2"/>
    <n v="24"/>
    <n v="0"/>
    <n v="26"/>
    <n v="820"/>
    <n v="147"/>
    <n v="967"/>
    <n v="0.26861111111111113"/>
    <x v="1"/>
    <x v="11"/>
    <n v="2"/>
    <x v="5"/>
  </r>
  <r>
    <n v="2730"/>
    <d v="2023-05-31T00:00:00"/>
    <n v="1"/>
    <n v="4"/>
    <n v="0"/>
    <n v="18"/>
    <n v="46"/>
    <n v="65"/>
    <n v="2"/>
    <n v="33"/>
    <n v="1"/>
    <n v="33"/>
    <n v="1"/>
    <n v="23"/>
    <n v="516"/>
    <n v="122"/>
    <n v="638"/>
    <n v="0.17722222222222223"/>
    <x v="1"/>
    <x v="11"/>
    <n v="2"/>
    <x v="0"/>
  </r>
  <r>
    <n v="2731"/>
    <d v="2023-05-31T00:00:00"/>
    <n v="2"/>
    <n v="6"/>
    <n v="0"/>
    <n v="38"/>
    <n v="77"/>
    <n v="78"/>
    <n v="3"/>
    <n v="30"/>
    <n v="2"/>
    <n v="44"/>
    <n v="1"/>
    <n v="26"/>
    <n v="1158"/>
    <n v="204"/>
    <n v="1362"/>
    <n v="0.37833333333333335"/>
    <x v="1"/>
    <x v="11"/>
    <n v="2"/>
    <x v="0"/>
  </r>
  <r>
    <n v="2732"/>
    <d v="2023-06-01T00:00:00"/>
    <n v="1"/>
    <n v="6"/>
    <n v="0"/>
    <n v="20"/>
    <n v="83"/>
    <n v="80"/>
    <n v="5"/>
    <n v="36"/>
    <n v="0"/>
    <n v="28"/>
    <n v="1"/>
    <n v="18"/>
    <n v="1098"/>
    <n v="198"/>
    <n v="1296"/>
    <n v="0.36"/>
    <x v="1"/>
    <x v="0"/>
    <n v="2"/>
    <x v="1"/>
  </r>
  <r>
    <n v="2733"/>
    <d v="2023-06-01T00:00:00"/>
    <n v="2"/>
    <n v="4"/>
    <n v="0"/>
    <n v="29"/>
    <n v="47"/>
    <n v="59"/>
    <n v="1"/>
    <n v="32"/>
    <n v="2"/>
    <n v="34"/>
    <n v="1"/>
    <n v="29"/>
    <n v="540"/>
    <n v="129"/>
    <n v="669"/>
    <n v="0.18583333333333332"/>
    <x v="1"/>
    <x v="0"/>
    <n v="2"/>
    <x v="1"/>
  </r>
  <r>
    <n v="2734"/>
    <d v="2023-06-02T00:00:00"/>
    <n v="1"/>
    <n v="7"/>
    <n v="0"/>
    <n v="21"/>
    <n v="47"/>
    <n v="90"/>
    <n v="7"/>
    <n v="34"/>
    <n v="0"/>
    <n v="16"/>
    <n v="0"/>
    <n v="29"/>
    <n v="1106"/>
    <n v="238"/>
    <n v="1344"/>
    <n v="0.37333333333333335"/>
    <x v="1"/>
    <x v="0"/>
    <n v="2"/>
    <x v="2"/>
  </r>
  <r>
    <n v="2735"/>
    <d v="2023-06-02T00:00:00"/>
    <n v="2"/>
    <n v="5"/>
    <n v="0"/>
    <n v="37"/>
    <n v="56"/>
    <n v="43"/>
    <n v="4"/>
    <n v="31"/>
    <n v="1"/>
    <n v="38"/>
    <n v="0"/>
    <n v="21"/>
    <n v="680"/>
    <n v="162"/>
    <n v="842"/>
    <n v="0.2338888888888889"/>
    <x v="1"/>
    <x v="0"/>
    <n v="2"/>
    <x v="2"/>
  </r>
  <r>
    <n v="2736"/>
    <d v="2023-06-03T00:00:00"/>
    <n v="1"/>
    <n v="6"/>
    <n v="0"/>
    <n v="28"/>
    <n v="74"/>
    <n v="75"/>
    <n v="4"/>
    <n v="36"/>
    <n v="1"/>
    <n v="26"/>
    <n v="1"/>
    <n v="25"/>
    <n v="1062"/>
    <n v="195"/>
    <n v="1257"/>
    <n v="0.34916666666666668"/>
    <x v="1"/>
    <x v="0"/>
    <n v="2"/>
    <x v="3"/>
  </r>
  <r>
    <n v="2737"/>
    <d v="2023-06-05T00:00:00"/>
    <n v="1"/>
    <n v="7"/>
    <n v="0"/>
    <n v="26"/>
    <n v="52"/>
    <n v="41"/>
    <n v="7"/>
    <n v="35"/>
    <n v="0"/>
    <n v="37"/>
    <n v="0"/>
    <n v="15"/>
    <n v="833"/>
    <n v="245"/>
    <n v="1078"/>
    <n v="0.29944444444444446"/>
    <x v="1"/>
    <x v="0"/>
    <n v="2"/>
    <x v="4"/>
  </r>
  <r>
    <n v="2738"/>
    <d v="2023-06-05T00:00:00"/>
    <n v="2"/>
    <n v="6"/>
    <n v="0"/>
    <n v="19"/>
    <n v="79"/>
    <n v="71"/>
    <n v="4"/>
    <n v="34"/>
    <n v="2"/>
    <n v="16"/>
    <n v="0"/>
    <n v="12"/>
    <n v="1014"/>
    <n v="168"/>
    <n v="1182"/>
    <n v="0.32833333333333331"/>
    <x v="1"/>
    <x v="0"/>
    <n v="2"/>
    <x v="4"/>
  </r>
  <r>
    <n v="2739"/>
    <d v="2023-06-06T00:00:00"/>
    <n v="1"/>
    <n v="6"/>
    <n v="0"/>
    <n v="18"/>
    <n v="70"/>
    <n v="37"/>
    <n v="5"/>
    <n v="36"/>
    <n v="0"/>
    <n v="25"/>
    <n v="1"/>
    <n v="19"/>
    <n v="750"/>
    <n v="199"/>
    <n v="949"/>
    <n v="0.26361111111111113"/>
    <x v="1"/>
    <x v="0"/>
    <n v="2"/>
    <x v="5"/>
  </r>
  <r>
    <n v="2740"/>
    <d v="2023-06-06T00:00:00"/>
    <n v="2"/>
    <n v="6"/>
    <n v="0"/>
    <n v="31"/>
    <n v="84"/>
    <n v="33"/>
    <n v="4"/>
    <n v="35"/>
    <n v="2"/>
    <n v="21"/>
    <n v="0"/>
    <n v="18"/>
    <n v="888"/>
    <n v="182"/>
    <n v="1070"/>
    <n v="0.29722222222222222"/>
    <x v="1"/>
    <x v="0"/>
    <n v="2"/>
    <x v="5"/>
  </r>
  <r>
    <n v="2741"/>
    <d v="2023-06-07T00:00:00"/>
    <n v="1"/>
    <n v="7"/>
    <n v="0"/>
    <n v="19"/>
    <n v="74"/>
    <n v="46"/>
    <n v="7"/>
    <n v="37"/>
    <n v="0"/>
    <n v="38"/>
    <n v="0"/>
    <n v="26"/>
    <n v="973"/>
    <n v="259"/>
    <n v="1232"/>
    <n v="0.34222222222222221"/>
    <x v="1"/>
    <x v="0"/>
    <n v="2"/>
    <x v="0"/>
  </r>
  <r>
    <n v="2742"/>
    <d v="2023-06-07T00:00:00"/>
    <n v="2"/>
    <n v="5"/>
    <n v="0"/>
    <n v="28"/>
    <n v="65"/>
    <n v="65"/>
    <n v="3"/>
    <n v="34"/>
    <n v="1"/>
    <n v="36"/>
    <n v="1"/>
    <n v="13"/>
    <n v="790"/>
    <n v="151"/>
    <n v="941"/>
    <n v="0.26138888888888889"/>
    <x v="1"/>
    <x v="0"/>
    <n v="2"/>
    <x v="0"/>
  </r>
  <r>
    <n v="2743"/>
    <d v="2023-06-08T00:00:00"/>
    <n v="1"/>
    <n v="6"/>
    <n v="0"/>
    <n v="36"/>
    <n v="52"/>
    <n v="70"/>
    <n v="4"/>
    <n v="34"/>
    <n v="1"/>
    <n v="44"/>
    <n v="1"/>
    <n v="23"/>
    <n v="948"/>
    <n v="203"/>
    <n v="1151"/>
    <n v="0.31972222222222224"/>
    <x v="1"/>
    <x v="0"/>
    <n v="2"/>
    <x v="1"/>
  </r>
  <r>
    <n v="2744"/>
    <d v="2023-06-08T00:00:00"/>
    <n v="2"/>
    <n v="4"/>
    <n v="0"/>
    <n v="43"/>
    <n v="61"/>
    <n v="30"/>
    <n v="2"/>
    <n v="35"/>
    <n v="1"/>
    <n v="18"/>
    <n v="1"/>
    <n v="15"/>
    <n v="536"/>
    <n v="103"/>
    <n v="639"/>
    <n v="0.17749999999999999"/>
    <x v="1"/>
    <x v="0"/>
    <n v="2"/>
    <x v="1"/>
  </r>
  <r>
    <n v="2745"/>
    <d v="2023-06-09T00:00:00"/>
    <n v="1"/>
    <n v="5"/>
    <n v="0"/>
    <n v="36"/>
    <n v="61"/>
    <n v="80"/>
    <n v="4"/>
    <n v="35"/>
    <n v="0"/>
    <n v="34"/>
    <n v="1"/>
    <n v="15"/>
    <n v="885"/>
    <n v="155"/>
    <n v="1040"/>
    <n v="0.28888888888888886"/>
    <x v="1"/>
    <x v="0"/>
    <n v="2"/>
    <x v="2"/>
  </r>
  <r>
    <n v="2746"/>
    <d v="2023-06-09T00:00:00"/>
    <n v="2"/>
    <n v="4"/>
    <n v="0"/>
    <n v="15"/>
    <n v="79"/>
    <n v="39"/>
    <n v="2"/>
    <n v="32"/>
    <n v="1"/>
    <n v="29"/>
    <n v="1"/>
    <n v="20"/>
    <n v="532"/>
    <n v="113"/>
    <n v="645"/>
    <n v="0.17916666666666667"/>
    <x v="1"/>
    <x v="0"/>
    <n v="2"/>
    <x v="2"/>
  </r>
  <r>
    <n v="2747"/>
    <d v="2023-06-10T00:00:00"/>
    <n v="1"/>
    <n v="6"/>
    <n v="0"/>
    <n v="38"/>
    <n v="33"/>
    <n v="88"/>
    <n v="6"/>
    <n v="35"/>
    <n v="0"/>
    <n v="43"/>
    <n v="0"/>
    <n v="18"/>
    <n v="954"/>
    <n v="210"/>
    <n v="1164"/>
    <n v="0.32333333333333331"/>
    <x v="1"/>
    <x v="0"/>
    <n v="2"/>
    <x v="3"/>
  </r>
  <r>
    <n v="2748"/>
    <d v="2023-06-12T00:00:00"/>
    <n v="1"/>
    <n v="6"/>
    <n v="0"/>
    <n v="39"/>
    <n v="38"/>
    <n v="73"/>
    <n v="5"/>
    <n v="33"/>
    <n v="1"/>
    <n v="25"/>
    <n v="0"/>
    <n v="24"/>
    <n v="900"/>
    <n v="190"/>
    <n v="1090"/>
    <n v="0.30277777777777776"/>
    <x v="1"/>
    <x v="0"/>
    <n v="2"/>
    <x v="4"/>
  </r>
  <r>
    <n v="2749"/>
    <d v="2023-06-12T00:00:00"/>
    <n v="2"/>
    <n v="5"/>
    <n v="0"/>
    <n v="21"/>
    <n v="52"/>
    <n v="50"/>
    <n v="3"/>
    <n v="33"/>
    <n v="2"/>
    <n v="16"/>
    <n v="0"/>
    <n v="23"/>
    <n v="615"/>
    <n v="131"/>
    <n v="746"/>
    <n v="0.20722222222222222"/>
    <x v="1"/>
    <x v="0"/>
    <n v="2"/>
    <x v="4"/>
  </r>
  <r>
    <n v="2750"/>
    <d v="2023-06-13T00:00:00"/>
    <n v="1"/>
    <n v="6"/>
    <n v="0"/>
    <n v="17"/>
    <n v="34"/>
    <n v="58"/>
    <n v="5"/>
    <n v="34"/>
    <n v="0"/>
    <n v="31"/>
    <n v="1"/>
    <n v="18"/>
    <n v="654"/>
    <n v="188"/>
    <n v="842"/>
    <n v="0.2338888888888889"/>
    <x v="1"/>
    <x v="0"/>
    <n v="2"/>
    <x v="5"/>
  </r>
  <r>
    <n v="2751"/>
    <d v="2023-06-13T00:00:00"/>
    <n v="2"/>
    <n v="6"/>
    <n v="0"/>
    <n v="22"/>
    <n v="89"/>
    <n v="59"/>
    <n v="4"/>
    <n v="33"/>
    <n v="2"/>
    <n v="33"/>
    <n v="0"/>
    <n v="12"/>
    <n v="1020"/>
    <n v="198"/>
    <n v="1218"/>
    <n v="0.33833333333333332"/>
    <x v="1"/>
    <x v="0"/>
    <n v="2"/>
    <x v="5"/>
  </r>
  <r>
    <n v="2752"/>
    <d v="2023-06-14T00:00:00"/>
    <n v="1"/>
    <n v="7"/>
    <n v="0"/>
    <n v="31"/>
    <n v="33"/>
    <n v="78"/>
    <n v="6"/>
    <n v="35"/>
    <n v="0"/>
    <n v="29"/>
    <n v="1"/>
    <n v="18"/>
    <n v="994"/>
    <n v="228"/>
    <n v="1222"/>
    <n v="0.33944444444444444"/>
    <x v="1"/>
    <x v="0"/>
    <n v="2"/>
    <x v="0"/>
  </r>
  <r>
    <n v="2753"/>
    <d v="2023-06-14T00:00:00"/>
    <n v="2"/>
    <n v="5"/>
    <n v="0"/>
    <n v="18"/>
    <n v="57"/>
    <n v="32"/>
    <n v="3"/>
    <n v="35"/>
    <n v="2"/>
    <n v="20"/>
    <n v="0"/>
    <n v="29"/>
    <n v="535"/>
    <n v="145"/>
    <n v="680"/>
    <n v="0.18888888888888888"/>
    <x v="1"/>
    <x v="0"/>
    <n v="2"/>
    <x v="0"/>
  </r>
  <r>
    <n v="2754"/>
    <d v="2023-06-15T00:00:00"/>
    <n v="1"/>
    <n v="5"/>
    <n v="0"/>
    <n v="45"/>
    <n v="66"/>
    <n v="39"/>
    <n v="3"/>
    <n v="36"/>
    <n v="1"/>
    <n v="31"/>
    <n v="1"/>
    <n v="21"/>
    <n v="750"/>
    <n v="160"/>
    <n v="910"/>
    <n v="0.25277777777777777"/>
    <x v="1"/>
    <x v="0"/>
    <n v="2"/>
    <x v="1"/>
  </r>
  <r>
    <n v="2755"/>
    <d v="2023-06-15T00:00:00"/>
    <n v="2"/>
    <n v="5"/>
    <n v="0"/>
    <n v="32"/>
    <n v="43"/>
    <n v="53"/>
    <n v="3"/>
    <n v="33"/>
    <n v="2"/>
    <n v="19"/>
    <n v="0"/>
    <n v="10"/>
    <n v="640"/>
    <n v="137"/>
    <n v="777"/>
    <n v="0.21583333333333332"/>
    <x v="1"/>
    <x v="0"/>
    <n v="2"/>
    <x v="1"/>
  </r>
  <r>
    <n v="2756"/>
    <d v="2023-06-16T00:00:00"/>
    <n v="1"/>
    <n v="5"/>
    <n v="0"/>
    <n v="35"/>
    <n v="43"/>
    <n v="36"/>
    <n v="5"/>
    <n v="36"/>
    <n v="0"/>
    <n v="24"/>
    <n v="0"/>
    <n v="10"/>
    <n v="570"/>
    <n v="180"/>
    <n v="750"/>
    <n v="0.20833333333333334"/>
    <x v="1"/>
    <x v="0"/>
    <n v="2"/>
    <x v="2"/>
  </r>
  <r>
    <n v="2757"/>
    <d v="2023-06-16T00:00:00"/>
    <n v="2"/>
    <n v="6"/>
    <n v="0"/>
    <n v="27"/>
    <n v="75"/>
    <n v="86"/>
    <n v="4"/>
    <n v="35"/>
    <n v="2"/>
    <n v="44"/>
    <n v="0"/>
    <n v="13"/>
    <n v="1128"/>
    <n v="228"/>
    <n v="1356"/>
    <n v="0.37666666666666665"/>
    <x v="1"/>
    <x v="0"/>
    <n v="2"/>
    <x v="2"/>
  </r>
  <r>
    <n v="2758"/>
    <d v="2023-06-17T00:00:00"/>
    <n v="1"/>
    <n v="5"/>
    <n v="0"/>
    <n v="24"/>
    <n v="52"/>
    <n v="33"/>
    <n v="5"/>
    <n v="36"/>
    <n v="0"/>
    <n v="21"/>
    <n v="0"/>
    <n v="23"/>
    <n v="545"/>
    <n v="180"/>
    <n v="725"/>
    <n v="0.2013888888888889"/>
    <x v="1"/>
    <x v="0"/>
    <n v="2"/>
    <x v="3"/>
  </r>
  <r>
    <n v="2759"/>
    <d v="2023-06-19T00:00:00"/>
    <n v="1"/>
    <n v="6"/>
    <n v="0"/>
    <n v="24"/>
    <n v="70"/>
    <n v="58"/>
    <n v="6"/>
    <n v="36"/>
    <n v="0"/>
    <n v="27"/>
    <n v="0"/>
    <n v="27"/>
    <n v="912"/>
    <n v="216"/>
    <n v="1128"/>
    <n v="0.31333333333333335"/>
    <x v="1"/>
    <x v="0"/>
    <n v="2"/>
    <x v="4"/>
  </r>
  <r>
    <n v="2760"/>
    <d v="2023-06-19T00:00:00"/>
    <n v="2"/>
    <n v="4"/>
    <n v="0"/>
    <n v="19"/>
    <n v="66"/>
    <n v="66"/>
    <n v="2"/>
    <n v="33"/>
    <n v="1"/>
    <n v="40"/>
    <n v="1"/>
    <n v="21"/>
    <n v="604"/>
    <n v="127"/>
    <n v="731"/>
    <n v="0.20305555555555554"/>
    <x v="1"/>
    <x v="0"/>
    <n v="2"/>
    <x v="4"/>
  </r>
  <r>
    <n v="2761"/>
    <d v="2023-06-20T00:00:00"/>
    <n v="1"/>
    <n v="6"/>
    <n v="0"/>
    <n v="31"/>
    <n v="52"/>
    <n v="43"/>
    <n v="6"/>
    <n v="36"/>
    <n v="0"/>
    <n v="35"/>
    <n v="0"/>
    <n v="23"/>
    <n v="756"/>
    <n v="216"/>
    <n v="972"/>
    <n v="0.27"/>
    <x v="1"/>
    <x v="0"/>
    <n v="2"/>
    <x v="5"/>
  </r>
  <r>
    <n v="2762"/>
    <d v="2023-06-20T00:00:00"/>
    <n v="2"/>
    <n v="5"/>
    <n v="0"/>
    <n v="44"/>
    <n v="52"/>
    <n v="40"/>
    <n v="3"/>
    <n v="33"/>
    <n v="2"/>
    <n v="32"/>
    <n v="0"/>
    <n v="23"/>
    <n v="680"/>
    <n v="163"/>
    <n v="843"/>
    <n v="0.23416666666666666"/>
    <x v="1"/>
    <x v="0"/>
    <n v="2"/>
    <x v="5"/>
  </r>
  <r>
    <n v="2763"/>
    <d v="2023-06-21T00:00:00"/>
    <n v="1"/>
    <n v="6"/>
    <n v="0"/>
    <n v="26"/>
    <n v="52"/>
    <n v="77"/>
    <n v="4"/>
    <n v="32"/>
    <n v="1"/>
    <n v="26"/>
    <n v="1"/>
    <n v="23"/>
    <n v="930"/>
    <n v="177"/>
    <n v="1107"/>
    <n v="0.3075"/>
    <x v="1"/>
    <x v="0"/>
    <n v="2"/>
    <x v="0"/>
  </r>
  <r>
    <n v="2764"/>
    <d v="2023-06-21T00:00:00"/>
    <n v="2"/>
    <n v="5"/>
    <n v="0"/>
    <n v="16"/>
    <n v="43"/>
    <n v="49"/>
    <n v="3"/>
    <n v="35"/>
    <n v="2"/>
    <n v="17"/>
    <n v="0"/>
    <n v="10"/>
    <n v="540"/>
    <n v="139"/>
    <n v="679"/>
    <n v="0.18861111111111112"/>
    <x v="1"/>
    <x v="0"/>
    <n v="2"/>
    <x v="0"/>
  </r>
  <r>
    <n v="2765"/>
    <d v="2023-06-22T00:00:00"/>
    <n v="1"/>
    <n v="7"/>
    <n v="0"/>
    <n v="17"/>
    <n v="42"/>
    <n v="73"/>
    <n v="5"/>
    <n v="34"/>
    <n v="1"/>
    <n v="17"/>
    <n v="1"/>
    <n v="10"/>
    <n v="924"/>
    <n v="197"/>
    <n v="1121"/>
    <n v="0.31138888888888888"/>
    <x v="1"/>
    <x v="0"/>
    <n v="2"/>
    <x v="1"/>
  </r>
  <r>
    <n v="2766"/>
    <d v="2023-06-22T00:00:00"/>
    <n v="2"/>
    <n v="5"/>
    <n v="0"/>
    <n v="31"/>
    <n v="70"/>
    <n v="69"/>
    <n v="4"/>
    <n v="36"/>
    <n v="1"/>
    <n v="41"/>
    <n v="0"/>
    <n v="27"/>
    <n v="850"/>
    <n v="185"/>
    <n v="1035"/>
    <n v="0.28749999999999998"/>
    <x v="1"/>
    <x v="0"/>
    <n v="2"/>
    <x v="1"/>
  </r>
  <r>
    <n v="2767"/>
    <d v="2023-06-23T00:00:00"/>
    <n v="1"/>
    <n v="5"/>
    <n v="0"/>
    <n v="40"/>
    <n v="48"/>
    <n v="47"/>
    <n v="4"/>
    <n v="36"/>
    <n v="0"/>
    <n v="15"/>
    <n v="1"/>
    <n v="16"/>
    <n v="675"/>
    <n v="160"/>
    <n v="835"/>
    <n v="0.23194444444444445"/>
    <x v="1"/>
    <x v="0"/>
    <n v="2"/>
    <x v="2"/>
  </r>
  <r>
    <n v="2768"/>
    <d v="2023-06-23T00:00:00"/>
    <n v="2"/>
    <n v="6"/>
    <n v="0"/>
    <n v="38"/>
    <n v="38"/>
    <n v="54"/>
    <n v="4"/>
    <n v="33"/>
    <n v="1"/>
    <n v="21"/>
    <n v="1"/>
    <n v="24"/>
    <n v="780"/>
    <n v="177"/>
    <n v="957"/>
    <n v="0.26583333333333331"/>
    <x v="1"/>
    <x v="0"/>
    <n v="2"/>
    <x v="2"/>
  </r>
  <r>
    <n v="2769"/>
    <d v="2023-06-24T00:00:00"/>
    <n v="1"/>
    <n v="5"/>
    <n v="0"/>
    <n v="44"/>
    <n v="47"/>
    <n v="55"/>
    <n v="3"/>
    <n v="36"/>
    <n v="1"/>
    <n v="21"/>
    <n v="1"/>
    <n v="16"/>
    <n v="730"/>
    <n v="145"/>
    <n v="875"/>
    <n v="0.24305555555555555"/>
    <x v="1"/>
    <x v="0"/>
    <n v="2"/>
    <x v="3"/>
  </r>
  <r>
    <n v="2770"/>
    <d v="2023-06-26T00:00:00"/>
    <n v="1"/>
    <n v="5"/>
    <n v="0"/>
    <n v="44"/>
    <n v="38"/>
    <n v="40"/>
    <n v="4"/>
    <n v="36"/>
    <n v="0"/>
    <n v="34"/>
    <n v="1"/>
    <n v="24"/>
    <n v="610"/>
    <n v="168"/>
    <n v="778"/>
    <n v="0.21611111111111111"/>
    <x v="1"/>
    <x v="0"/>
    <n v="2"/>
    <x v="4"/>
  </r>
  <r>
    <n v="2771"/>
    <d v="2023-06-26T00:00:00"/>
    <n v="2"/>
    <n v="5"/>
    <n v="0"/>
    <n v="20"/>
    <n v="61"/>
    <n v="41"/>
    <n v="4"/>
    <n v="35"/>
    <n v="1"/>
    <n v="32"/>
    <n v="0"/>
    <n v="15"/>
    <n v="610"/>
    <n v="172"/>
    <n v="782"/>
    <n v="0.21722222222222223"/>
    <x v="1"/>
    <x v="0"/>
    <n v="2"/>
    <x v="4"/>
  </r>
  <r>
    <n v="2772"/>
    <d v="2023-06-27T00:00:00"/>
    <n v="1"/>
    <n v="6"/>
    <n v="0"/>
    <n v="41"/>
    <n v="47"/>
    <n v="72"/>
    <n v="6"/>
    <n v="34"/>
    <n v="0"/>
    <n v="16"/>
    <n v="0"/>
    <n v="16"/>
    <n v="960"/>
    <n v="204"/>
    <n v="1164"/>
    <n v="0.32333333333333331"/>
    <x v="1"/>
    <x v="0"/>
    <n v="2"/>
    <x v="5"/>
  </r>
  <r>
    <n v="2773"/>
    <d v="2023-06-27T00:00:00"/>
    <n v="2"/>
    <n v="5"/>
    <n v="0"/>
    <n v="22"/>
    <n v="66"/>
    <n v="50"/>
    <n v="2"/>
    <n v="35"/>
    <n v="2"/>
    <n v="45"/>
    <n v="1"/>
    <n v="21"/>
    <n v="690"/>
    <n v="181"/>
    <n v="871"/>
    <n v="0.24194444444444443"/>
    <x v="1"/>
    <x v="0"/>
    <n v="2"/>
    <x v="5"/>
  </r>
  <r>
    <n v="2774"/>
    <d v="2023-06-28T00:00:00"/>
    <n v="1"/>
    <n v="6"/>
    <n v="0"/>
    <n v="23"/>
    <n v="84"/>
    <n v="34"/>
    <n v="5"/>
    <n v="36"/>
    <n v="1"/>
    <n v="25"/>
    <n v="0"/>
    <n v="26"/>
    <n v="846"/>
    <n v="205"/>
    <n v="1051"/>
    <n v="0.29194444444444445"/>
    <x v="1"/>
    <x v="0"/>
    <n v="2"/>
    <x v="0"/>
  </r>
  <r>
    <n v="2775"/>
    <d v="2023-06-28T00:00:00"/>
    <n v="2"/>
    <n v="5"/>
    <n v="0"/>
    <n v="41"/>
    <n v="44"/>
    <n v="88"/>
    <n v="3"/>
    <n v="36"/>
    <n v="1"/>
    <n v="36"/>
    <n v="1"/>
    <n v="17"/>
    <n v="865"/>
    <n v="161"/>
    <n v="1026"/>
    <n v="0.28499999999999998"/>
    <x v="1"/>
    <x v="0"/>
    <n v="2"/>
    <x v="0"/>
  </r>
  <r>
    <n v="2776"/>
    <d v="2023-06-29T00:00:00"/>
    <n v="1"/>
    <n v="7"/>
    <n v="0"/>
    <n v="25"/>
    <n v="85"/>
    <n v="83"/>
    <n v="6"/>
    <n v="36"/>
    <n v="0"/>
    <n v="28"/>
    <n v="1"/>
    <n v="12"/>
    <n v="1351"/>
    <n v="228"/>
    <n v="1579"/>
    <n v="0.43861111111111112"/>
    <x v="1"/>
    <x v="0"/>
    <n v="2"/>
    <x v="1"/>
  </r>
  <r>
    <n v="2777"/>
    <d v="2023-06-29T00:00:00"/>
    <n v="2"/>
    <n v="5"/>
    <n v="0"/>
    <n v="41"/>
    <n v="53"/>
    <n v="38"/>
    <n v="3"/>
    <n v="31"/>
    <n v="1"/>
    <n v="26"/>
    <n v="1"/>
    <n v="29"/>
    <n v="660"/>
    <n v="148"/>
    <n v="808"/>
    <n v="0.22444444444444445"/>
    <x v="1"/>
    <x v="0"/>
    <n v="2"/>
    <x v="1"/>
  </r>
  <r>
    <n v="2778"/>
    <d v="2023-06-30T00:00:00"/>
    <n v="1"/>
    <n v="5"/>
    <n v="0"/>
    <n v="43"/>
    <n v="40"/>
    <n v="82"/>
    <n v="4"/>
    <n v="37"/>
    <n v="1"/>
    <n v="32"/>
    <n v="0"/>
    <n v="11"/>
    <n v="825"/>
    <n v="180"/>
    <n v="1005"/>
    <n v="0.27916666666666667"/>
    <x v="1"/>
    <x v="0"/>
    <n v="2"/>
    <x v="2"/>
  </r>
  <r>
    <n v="2779"/>
    <d v="2023-06-30T00:00:00"/>
    <n v="2"/>
    <n v="4"/>
    <n v="0"/>
    <n v="43"/>
    <n v="85"/>
    <n v="46"/>
    <n v="2"/>
    <n v="31"/>
    <n v="2"/>
    <n v="35"/>
    <n v="0"/>
    <n v="12"/>
    <n v="696"/>
    <n v="132"/>
    <n v="828"/>
    <n v="0.23"/>
    <x v="1"/>
    <x v="0"/>
    <n v="2"/>
    <x v="2"/>
  </r>
  <r>
    <n v="2780"/>
    <d v="2023-07-01T00:00:00"/>
    <n v="1"/>
    <n v="6"/>
    <n v="0"/>
    <n v="44"/>
    <n v="37"/>
    <n v="40"/>
    <n v="5"/>
    <n v="34"/>
    <n v="1"/>
    <n v="23"/>
    <n v="0"/>
    <n v="15"/>
    <n v="726"/>
    <n v="193"/>
    <n v="919"/>
    <n v="0.25527777777777777"/>
    <x v="1"/>
    <x v="1"/>
    <n v="3"/>
    <x v="3"/>
  </r>
  <r>
    <n v="2781"/>
    <d v="2023-07-03T00:00:00"/>
    <n v="1"/>
    <n v="6"/>
    <n v="0"/>
    <n v="25"/>
    <n v="83"/>
    <n v="77"/>
    <n v="4"/>
    <n v="35"/>
    <n v="2"/>
    <n v="18"/>
    <n v="0"/>
    <n v="17"/>
    <n v="1110"/>
    <n v="176"/>
    <n v="1286"/>
    <n v="0.35722222222222222"/>
    <x v="1"/>
    <x v="1"/>
    <n v="3"/>
    <x v="4"/>
  </r>
  <r>
    <n v="2782"/>
    <d v="2023-07-03T00:00:00"/>
    <n v="2"/>
    <n v="5"/>
    <n v="0"/>
    <n v="38"/>
    <n v="84"/>
    <n v="73"/>
    <n v="3"/>
    <n v="32"/>
    <n v="2"/>
    <n v="45"/>
    <n v="0"/>
    <n v="17"/>
    <n v="975"/>
    <n v="186"/>
    <n v="1161"/>
    <n v="0.32250000000000001"/>
    <x v="1"/>
    <x v="1"/>
    <n v="3"/>
    <x v="4"/>
  </r>
  <r>
    <n v="2783"/>
    <d v="2023-07-04T00:00:00"/>
    <n v="1"/>
    <n v="6"/>
    <n v="0"/>
    <n v="20"/>
    <n v="84"/>
    <n v="50"/>
    <n v="4"/>
    <n v="37"/>
    <n v="1"/>
    <n v="38"/>
    <n v="1"/>
    <n v="17"/>
    <n v="924"/>
    <n v="203"/>
    <n v="1127"/>
    <n v="0.31305555555555553"/>
    <x v="1"/>
    <x v="1"/>
    <n v="3"/>
    <x v="5"/>
  </r>
  <r>
    <n v="2784"/>
    <d v="2023-07-04T00:00:00"/>
    <n v="2"/>
    <n v="5"/>
    <n v="0"/>
    <n v="40"/>
    <n v="75"/>
    <n v="82"/>
    <n v="3"/>
    <n v="35"/>
    <n v="2"/>
    <n v="29"/>
    <n v="0"/>
    <n v="25"/>
    <n v="985"/>
    <n v="163"/>
    <n v="1148"/>
    <n v="0.31888888888888889"/>
    <x v="1"/>
    <x v="1"/>
    <n v="3"/>
    <x v="5"/>
  </r>
  <r>
    <n v="2785"/>
    <d v="2023-07-05T00:00:00"/>
    <n v="1"/>
    <n v="5"/>
    <n v="0"/>
    <n v="26"/>
    <n v="70"/>
    <n v="37"/>
    <n v="3"/>
    <n v="37"/>
    <n v="2"/>
    <n v="23"/>
    <n v="0"/>
    <n v="18"/>
    <n v="665"/>
    <n v="157"/>
    <n v="822"/>
    <n v="0.22833333333333333"/>
    <x v="1"/>
    <x v="1"/>
    <n v="3"/>
    <x v="0"/>
  </r>
  <r>
    <n v="2786"/>
    <d v="2023-07-05T00:00:00"/>
    <n v="2"/>
    <n v="6"/>
    <n v="0"/>
    <n v="40"/>
    <n v="38"/>
    <n v="32"/>
    <n v="4"/>
    <n v="33"/>
    <n v="2"/>
    <n v="17"/>
    <n v="0"/>
    <n v="15"/>
    <n v="660"/>
    <n v="166"/>
    <n v="826"/>
    <n v="0.22944444444444445"/>
    <x v="1"/>
    <x v="1"/>
    <n v="3"/>
    <x v="0"/>
  </r>
  <r>
    <n v="2787"/>
    <d v="2023-07-06T00:00:00"/>
    <n v="1"/>
    <n v="6"/>
    <n v="0"/>
    <n v="34"/>
    <n v="79"/>
    <n v="81"/>
    <n v="4"/>
    <n v="36"/>
    <n v="1"/>
    <n v="28"/>
    <n v="1"/>
    <n v="11"/>
    <n v="1164"/>
    <n v="183"/>
    <n v="1347"/>
    <n v="0.37416666666666665"/>
    <x v="1"/>
    <x v="1"/>
    <n v="3"/>
    <x v="1"/>
  </r>
  <r>
    <n v="2788"/>
    <d v="2023-07-06T00:00:00"/>
    <n v="2"/>
    <n v="6"/>
    <n v="0"/>
    <n v="32"/>
    <n v="70"/>
    <n v="88"/>
    <n v="5"/>
    <n v="32"/>
    <n v="1"/>
    <n v="33"/>
    <n v="0"/>
    <n v="18"/>
    <n v="1140"/>
    <n v="193"/>
    <n v="1333"/>
    <n v="0.37027777777777776"/>
    <x v="1"/>
    <x v="1"/>
    <n v="3"/>
    <x v="1"/>
  </r>
  <r>
    <n v="2789"/>
    <d v="2023-07-07T00:00:00"/>
    <n v="1"/>
    <n v="5"/>
    <n v="0"/>
    <n v="23"/>
    <n v="75"/>
    <n v="79"/>
    <n v="4"/>
    <n v="33"/>
    <n v="1"/>
    <n v="27"/>
    <n v="0"/>
    <n v="24"/>
    <n v="885"/>
    <n v="159"/>
    <n v="1044"/>
    <n v="0.28999999999999998"/>
    <x v="1"/>
    <x v="1"/>
    <n v="3"/>
    <x v="2"/>
  </r>
  <r>
    <n v="2790"/>
    <d v="2023-07-07T00:00:00"/>
    <n v="2"/>
    <n v="5"/>
    <n v="0"/>
    <n v="38"/>
    <n v="70"/>
    <n v="74"/>
    <n v="3"/>
    <n v="34"/>
    <n v="1"/>
    <n v="17"/>
    <n v="1"/>
    <n v="18"/>
    <n v="910"/>
    <n v="137"/>
    <n v="1047"/>
    <n v="0.29083333333333333"/>
    <x v="1"/>
    <x v="1"/>
    <n v="3"/>
    <x v="2"/>
  </r>
  <r>
    <n v="2791"/>
    <d v="2023-07-08T00:00:00"/>
    <n v="1"/>
    <n v="6"/>
    <n v="0"/>
    <n v="44"/>
    <n v="33"/>
    <n v="75"/>
    <n v="4"/>
    <n v="35"/>
    <n v="2"/>
    <n v="45"/>
    <n v="0"/>
    <n v="29"/>
    <n v="912"/>
    <n v="230"/>
    <n v="1142"/>
    <n v="0.31722222222222224"/>
    <x v="1"/>
    <x v="1"/>
    <n v="3"/>
    <x v="3"/>
  </r>
  <r>
    <n v="2792"/>
    <d v="2023-07-10T00:00:00"/>
    <n v="1"/>
    <n v="6"/>
    <n v="0"/>
    <n v="17"/>
    <n v="34"/>
    <n v="50"/>
    <n v="4"/>
    <n v="35"/>
    <n v="2"/>
    <n v="31"/>
    <n v="0"/>
    <n v="19"/>
    <n v="606"/>
    <n v="202"/>
    <n v="808"/>
    <n v="0.22444444444444445"/>
    <x v="1"/>
    <x v="1"/>
    <n v="3"/>
    <x v="4"/>
  </r>
  <r>
    <n v="2793"/>
    <d v="2023-07-10T00:00:00"/>
    <n v="2"/>
    <n v="5"/>
    <n v="0"/>
    <n v="42"/>
    <n v="56"/>
    <n v="38"/>
    <n v="2"/>
    <n v="33"/>
    <n v="2"/>
    <n v="37"/>
    <n v="1"/>
    <n v="29"/>
    <n v="680"/>
    <n v="169"/>
    <n v="849"/>
    <n v="0.23583333333333334"/>
    <x v="1"/>
    <x v="1"/>
    <n v="3"/>
    <x v="4"/>
  </r>
  <r>
    <n v="2794"/>
    <d v="2023-07-11T00:00:00"/>
    <n v="1"/>
    <n v="5"/>
    <n v="0"/>
    <n v="43"/>
    <n v="75"/>
    <n v="82"/>
    <n v="3"/>
    <n v="34"/>
    <n v="1"/>
    <n v="17"/>
    <n v="1"/>
    <n v="14"/>
    <n v="1000"/>
    <n v="133"/>
    <n v="1133"/>
    <n v="0.31472222222222224"/>
    <x v="1"/>
    <x v="1"/>
    <n v="3"/>
    <x v="5"/>
  </r>
  <r>
    <n v="2795"/>
    <d v="2023-07-11T00:00:00"/>
    <n v="2"/>
    <n v="5"/>
    <n v="0"/>
    <n v="32"/>
    <n v="79"/>
    <n v="35"/>
    <n v="3"/>
    <n v="35"/>
    <n v="2"/>
    <n v="32"/>
    <n v="0"/>
    <n v="20"/>
    <n v="730"/>
    <n v="169"/>
    <n v="899"/>
    <n v="0.24972222222222223"/>
    <x v="1"/>
    <x v="1"/>
    <n v="3"/>
    <x v="5"/>
  </r>
  <r>
    <n v="2796"/>
    <d v="2023-07-12T00:00:00"/>
    <n v="1"/>
    <n v="6"/>
    <n v="0"/>
    <n v="32"/>
    <n v="57"/>
    <n v="80"/>
    <n v="3"/>
    <n v="34"/>
    <n v="2"/>
    <n v="17"/>
    <n v="1"/>
    <n v="29"/>
    <n v="1014"/>
    <n v="165"/>
    <n v="1179"/>
    <n v="0.32750000000000001"/>
    <x v="1"/>
    <x v="1"/>
    <n v="3"/>
    <x v="0"/>
  </r>
  <r>
    <n v="2797"/>
    <d v="2023-07-12T00:00:00"/>
    <n v="2"/>
    <n v="6"/>
    <n v="0"/>
    <n v="32"/>
    <n v="89"/>
    <n v="45"/>
    <n v="5"/>
    <n v="31"/>
    <n v="1"/>
    <n v="22"/>
    <n v="0"/>
    <n v="12"/>
    <n v="996"/>
    <n v="177"/>
    <n v="1173"/>
    <n v="0.32583333333333331"/>
    <x v="1"/>
    <x v="1"/>
    <n v="3"/>
    <x v="0"/>
  </r>
  <r>
    <n v="2798"/>
    <d v="2023-07-13T00:00:00"/>
    <n v="1"/>
    <n v="6"/>
    <n v="0"/>
    <n v="34"/>
    <n v="75"/>
    <n v="88"/>
    <n v="3"/>
    <n v="37"/>
    <n v="2"/>
    <n v="28"/>
    <n v="1"/>
    <n v="14"/>
    <n v="1182"/>
    <n v="181"/>
    <n v="1363"/>
    <n v="0.37861111111111112"/>
    <x v="1"/>
    <x v="1"/>
    <n v="3"/>
    <x v="1"/>
  </r>
  <r>
    <n v="2799"/>
    <d v="2023-07-13T00:00:00"/>
    <n v="2"/>
    <n v="6"/>
    <n v="0"/>
    <n v="34"/>
    <n v="61"/>
    <n v="53"/>
    <n v="4"/>
    <n v="31"/>
    <n v="1"/>
    <n v="30"/>
    <n v="1"/>
    <n v="16"/>
    <n v="888"/>
    <n v="170"/>
    <n v="1058"/>
    <n v="0.29388888888888887"/>
    <x v="1"/>
    <x v="1"/>
    <n v="3"/>
    <x v="1"/>
  </r>
  <r>
    <n v="2800"/>
    <d v="2023-07-14T00:00:00"/>
    <n v="1"/>
    <n v="5"/>
    <n v="0"/>
    <n v="42"/>
    <n v="38"/>
    <n v="73"/>
    <n v="3"/>
    <n v="33"/>
    <n v="1"/>
    <n v="31"/>
    <n v="1"/>
    <n v="25"/>
    <n v="765"/>
    <n v="155"/>
    <n v="920"/>
    <n v="0.25555555555555554"/>
    <x v="1"/>
    <x v="1"/>
    <n v="3"/>
    <x v="2"/>
  </r>
  <r>
    <n v="2801"/>
    <d v="2023-07-14T00:00:00"/>
    <n v="2"/>
    <n v="7"/>
    <n v="0"/>
    <n v="17"/>
    <n v="80"/>
    <n v="74"/>
    <n v="4"/>
    <n v="35"/>
    <n v="2"/>
    <n v="34"/>
    <n v="1"/>
    <n v="20"/>
    <n v="1197"/>
    <n v="228"/>
    <n v="1425"/>
    <n v="0.39583333333333331"/>
    <x v="1"/>
    <x v="1"/>
    <n v="3"/>
    <x v="2"/>
  </r>
  <r>
    <n v="2802"/>
    <d v="2023-07-15T00:00:00"/>
    <n v="1"/>
    <n v="6"/>
    <n v="0"/>
    <n v="20"/>
    <n v="33"/>
    <n v="57"/>
    <n v="4"/>
    <n v="35"/>
    <n v="2"/>
    <n v="37"/>
    <n v="0"/>
    <n v="19"/>
    <n v="660"/>
    <n v="214"/>
    <n v="874"/>
    <n v="0.24277777777777779"/>
    <x v="1"/>
    <x v="1"/>
    <n v="3"/>
    <x v="3"/>
  </r>
  <r>
    <n v="2803"/>
    <d v="2023-07-17T00:00:00"/>
    <n v="1"/>
    <n v="5"/>
    <n v="0"/>
    <n v="18"/>
    <n v="57"/>
    <n v="84"/>
    <n v="2"/>
    <n v="36"/>
    <n v="2"/>
    <n v="20"/>
    <n v="1"/>
    <n v="29"/>
    <n v="795"/>
    <n v="141"/>
    <n v="936"/>
    <n v="0.26"/>
    <x v="1"/>
    <x v="1"/>
    <n v="3"/>
    <x v="4"/>
  </r>
  <r>
    <n v="2804"/>
    <d v="2023-07-17T00:00:00"/>
    <n v="2"/>
    <n v="5"/>
    <n v="0"/>
    <n v="20"/>
    <n v="89"/>
    <n v="68"/>
    <n v="2"/>
    <n v="32"/>
    <n v="2"/>
    <n v="28"/>
    <n v="1"/>
    <n v="12"/>
    <n v="885"/>
    <n v="132"/>
    <n v="1017"/>
    <n v="0.28249999999999997"/>
    <x v="1"/>
    <x v="1"/>
    <n v="3"/>
    <x v="4"/>
  </r>
  <r>
    <n v="2805"/>
    <d v="2023-07-18T00:00:00"/>
    <n v="1"/>
    <n v="4"/>
    <n v="0"/>
    <n v="44"/>
    <n v="84"/>
    <n v="56"/>
    <n v="2"/>
    <n v="33"/>
    <n v="2"/>
    <n v="37"/>
    <n v="0"/>
    <n v="26"/>
    <n v="736"/>
    <n v="140"/>
    <n v="876"/>
    <n v="0.24333333333333335"/>
    <x v="1"/>
    <x v="1"/>
    <n v="3"/>
    <x v="5"/>
  </r>
  <r>
    <n v="2806"/>
    <d v="2023-07-18T00:00:00"/>
    <n v="2"/>
    <n v="5"/>
    <n v="0"/>
    <n v="33"/>
    <n v="62"/>
    <n v="89"/>
    <n v="4"/>
    <n v="33"/>
    <n v="1"/>
    <n v="30"/>
    <n v="0"/>
    <n v="16"/>
    <n v="920"/>
    <n v="162"/>
    <n v="1082"/>
    <n v="0.30055555555555558"/>
    <x v="1"/>
    <x v="1"/>
    <n v="3"/>
    <x v="5"/>
  </r>
  <r>
    <n v="2807"/>
    <d v="2023-07-19T00:00:00"/>
    <n v="1"/>
    <n v="6"/>
    <n v="0"/>
    <n v="28"/>
    <n v="70"/>
    <n v="77"/>
    <n v="4"/>
    <n v="36"/>
    <n v="2"/>
    <n v="37"/>
    <n v="0"/>
    <n v="28"/>
    <n v="1050"/>
    <n v="218"/>
    <n v="1268"/>
    <n v="0.35222222222222221"/>
    <x v="1"/>
    <x v="1"/>
    <n v="3"/>
    <x v="0"/>
  </r>
  <r>
    <n v="2808"/>
    <d v="2023-07-19T00:00:00"/>
    <n v="2"/>
    <n v="7"/>
    <n v="0"/>
    <n v="23"/>
    <n v="38"/>
    <n v="85"/>
    <n v="5"/>
    <n v="33"/>
    <n v="2"/>
    <n v="23"/>
    <n v="0"/>
    <n v="25"/>
    <n v="1022"/>
    <n v="211"/>
    <n v="1233"/>
    <n v="0.34250000000000003"/>
    <x v="1"/>
    <x v="1"/>
    <n v="3"/>
    <x v="0"/>
  </r>
  <r>
    <n v="2809"/>
    <d v="2023-07-20T00:00:00"/>
    <n v="1"/>
    <n v="4"/>
    <n v="0"/>
    <n v="23"/>
    <n v="43"/>
    <n v="51"/>
    <n v="1"/>
    <n v="33"/>
    <n v="2"/>
    <n v="31"/>
    <n v="1"/>
    <n v="11"/>
    <n v="468"/>
    <n v="106"/>
    <n v="574"/>
    <n v="0.15944444444444444"/>
    <x v="1"/>
    <x v="1"/>
    <n v="3"/>
    <x v="1"/>
  </r>
  <r>
    <n v="2810"/>
    <d v="2023-07-20T00:00:00"/>
    <n v="2"/>
    <n v="7"/>
    <n v="0"/>
    <n v="42"/>
    <n v="48"/>
    <n v="82"/>
    <n v="4"/>
    <n v="33"/>
    <n v="2"/>
    <n v="20"/>
    <n v="1"/>
    <n v="17"/>
    <n v="1204"/>
    <n v="189"/>
    <n v="1393"/>
    <n v="0.38694444444444442"/>
    <x v="1"/>
    <x v="1"/>
    <n v="3"/>
    <x v="1"/>
  </r>
  <r>
    <n v="2811"/>
    <d v="2023-07-21T00:00:00"/>
    <n v="1"/>
    <n v="6"/>
    <n v="0"/>
    <n v="20"/>
    <n v="38"/>
    <n v="83"/>
    <n v="4"/>
    <n v="33"/>
    <n v="1"/>
    <n v="45"/>
    <n v="1"/>
    <n v="25"/>
    <n v="846"/>
    <n v="202"/>
    <n v="1048"/>
    <n v="0.2911111111111111"/>
    <x v="1"/>
    <x v="1"/>
    <n v="3"/>
    <x v="2"/>
  </r>
  <r>
    <n v="2812"/>
    <d v="2023-07-21T00:00:00"/>
    <n v="2"/>
    <n v="7"/>
    <n v="0"/>
    <n v="38"/>
    <n v="62"/>
    <n v="55"/>
    <n v="4"/>
    <n v="32"/>
    <n v="2"/>
    <n v="39"/>
    <n v="1"/>
    <n v="16"/>
    <n v="1085"/>
    <n v="222"/>
    <n v="1307"/>
    <n v="0.36305555555555558"/>
    <x v="1"/>
    <x v="1"/>
    <n v="3"/>
    <x v="2"/>
  </r>
  <r>
    <n v="2813"/>
    <d v="2023-07-22T00:00:00"/>
    <n v="1"/>
    <n v="5"/>
    <n v="0"/>
    <n v="27"/>
    <n v="79"/>
    <n v="68"/>
    <n v="3"/>
    <n v="33"/>
    <n v="1"/>
    <n v="23"/>
    <n v="1"/>
    <n v="20"/>
    <n v="870"/>
    <n v="142"/>
    <n v="1012"/>
    <n v="0.28111111111111109"/>
    <x v="1"/>
    <x v="1"/>
    <n v="3"/>
    <x v="3"/>
  </r>
  <r>
    <n v="2814"/>
    <d v="2023-07-24T00:00:00"/>
    <n v="1"/>
    <n v="4"/>
    <n v="0"/>
    <n v="33"/>
    <n v="48"/>
    <n v="89"/>
    <n v="3"/>
    <n v="37"/>
    <n v="1"/>
    <n v="32"/>
    <n v="0"/>
    <n v="17"/>
    <n v="680"/>
    <n v="143"/>
    <n v="823"/>
    <n v="0.2286111111111111"/>
    <x v="1"/>
    <x v="1"/>
    <n v="3"/>
    <x v="4"/>
  </r>
  <r>
    <n v="2815"/>
    <d v="2023-07-24T00:00:00"/>
    <n v="2"/>
    <n v="7"/>
    <n v="0"/>
    <n v="22"/>
    <n v="80"/>
    <n v="41"/>
    <n v="5"/>
    <n v="33"/>
    <n v="2"/>
    <n v="43"/>
    <n v="0"/>
    <n v="20"/>
    <n v="1001"/>
    <n v="251"/>
    <n v="1252"/>
    <n v="0.3477777777777778"/>
    <x v="1"/>
    <x v="1"/>
    <n v="3"/>
    <x v="4"/>
  </r>
  <r>
    <n v="2816"/>
    <d v="2023-07-25T00:00:00"/>
    <n v="1"/>
    <n v="5"/>
    <n v="0"/>
    <n v="19"/>
    <n v="42"/>
    <n v="48"/>
    <n v="3"/>
    <n v="37"/>
    <n v="1"/>
    <n v="22"/>
    <n v="1"/>
    <n v="11"/>
    <n v="545"/>
    <n v="144"/>
    <n v="689"/>
    <n v="0.19138888888888889"/>
    <x v="1"/>
    <x v="1"/>
    <n v="3"/>
    <x v="5"/>
  </r>
  <r>
    <n v="2817"/>
    <d v="2023-07-25T00:00:00"/>
    <n v="2"/>
    <n v="5"/>
    <n v="0"/>
    <n v="28"/>
    <n v="66"/>
    <n v="87"/>
    <n v="2"/>
    <n v="33"/>
    <n v="2"/>
    <n v="28"/>
    <n v="1"/>
    <n v="22"/>
    <n v="905"/>
    <n v="144"/>
    <n v="1049"/>
    <n v="0.29138888888888886"/>
    <x v="1"/>
    <x v="1"/>
    <n v="3"/>
    <x v="5"/>
  </r>
  <r>
    <n v="2818"/>
    <d v="2023-07-26T00:00:00"/>
    <n v="1"/>
    <n v="5"/>
    <n v="0"/>
    <n v="19"/>
    <n v="66"/>
    <n v="58"/>
    <n v="4"/>
    <n v="35"/>
    <n v="1"/>
    <n v="40"/>
    <n v="0"/>
    <n v="22"/>
    <n v="715"/>
    <n v="180"/>
    <n v="895"/>
    <n v="0.24861111111111112"/>
    <x v="1"/>
    <x v="1"/>
    <n v="3"/>
    <x v="0"/>
  </r>
  <r>
    <n v="2819"/>
    <d v="2023-07-26T00:00:00"/>
    <n v="2"/>
    <n v="6"/>
    <n v="0"/>
    <n v="36"/>
    <n v="75"/>
    <n v="72"/>
    <n v="4"/>
    <n v="32"/>
    <n v="1"/>
    <n v="33"/>
    <n v="1"/>
    <n v="14"/>
    <n v="1098"/>
    <n v="175"/>
    <n v="1273"/>
    <n v="0.3536111111111111"/>
    <x v="1"/>
    <x v="1"/>
    <n v="3"/>
    <x v="0"/>
  </r>
  <r>
    <n v="2820"/>
    <d v="2023-07-27T00:00:00"/>
    <n v="1"/>
    <n v="4"/>
    <n v="0"/>
    <n v="26"/>
    <n v="34"/>
    <n v="43"/>
    <n v="1"/>
    <n v="32"/>
    <n v="2"/>
    <n v="20"/>
    <n v="1"/>
    <n v="19"/>
    <n v="412"/>
    <n v="91"/>
    <n v="503"/>
    <n v="0.13972222222222222"/>
    <x v="1"/>
    <x v="1"/>
    <n v="3"/>
    <x v="1"/>
  </r>
  <r>
    <n v="2821"/>
    <d v="2023-07-27T00:00:00"/>
    <n v="2"/>
    <n v="6"/>
    <n v="0"/>
    <n v="24"/>
    <n v="86"/>
    <n v="51"/>
    <n v="3"/>
    <n v="33"/>
    <n v="2"/>
    <n v="28"/>
    <n v="1"/>
    <n v="13"/>
    <n v="966"/>
    <n v="168"/>
    <n v="1134"/>
    <n v="0.315"/>
    <x v="1"/>
    <x v="1"/>
    <n v="3"/>
    <x v="1"/>
  </r>
  <r>
    <n v="2822"/>
    <d v="2023-07-28T00:00:00"/>
    <n v="1"/>
    <n v="5"/>
    <n v="0"/>
    <n v="17"/>
    <n v="53"/>
    <n v="81"/>
    <n v="2"/>
    <n v="35"/>
    <n v="2"/>
    <n v="36"/>
    <n v="1"/>
    <n v="10"/>
    <n v="755"/>
    <n v="152"/>
    <n v="907"/>
    <n v="0.25194444444444447"/>
    <x v="1"/>
    <x v="1"/>
    <n v="3"/>
    <x v="2"/>
  </r>
  <r>
    <n v="2823"/>
    <d v="2023-07-28T00:00:00"/>
    <n v="2"/>
    <n v="5"/>
    <n v="0"/>
    <n v="16"/>
    <n v="44"/>
    <n v="47"/>
    <n v="3"/>
    <n v="35"/>
    <n v="1"/>
    <n v="16"/>
    <n v="1"/>
    <n v="18"/>
    <n v="535"/>
    <n v="139"/>
    <n v="674"/>
    <n v="0.18722222222222223"/>
    <x v="1"/>
    <x v="1"/>
    <n v="3"/>
    <x v="2"/>
  </r>
  <r>
    <n v="2824"/>
    <d v="2023-07-29T00:00:00"/>
    <n v="1"/>
    <n v="5"/>
    <n v="0"/>
    <n v="29"/>
    <n v="58"/>
    <n v="43"/>
    <n v="2"/>
    <n v="36"/>
    <n v="2"/>
    <n v="41"/>
    <n v="1"/>
    <n v="16"/>
    <n v="650"/>
    <n v="170"/>
    <n v="820"/>
    <n v="0.22777777777777777"/>
    <x v="1"/>
    <x v="1"/>
    <n v="3"/>
    <x v="3"/>
  </r>
  <r>
    <n v="2825"/>
    <d v="2023-07-31T00:00:00"/>
    <n v="1"/>
    <n v="4"/>
    <n v="0"/>
    <n v="17"/>
    <n v="48"/>
    <n v="56"/>
    <n v="2"/>
    <n v="36"/>
    <n v="2"/>
    <n v="28"/>
    <n v="0"/>
    <n v="24"/>
    <n v="484"/>
    <n v="128"/>
    <n v="612"/>
    <n v="0.17"/>
    <x v="1"/>
    <x v="1"/>
    <n v="3"/>
    <x v="4"/>
  </r>
  <r>
    <n v="2826"/>
    <d v="2023-07-31T00:00:00"/>
    <n v="2"/>
    <n v="6"/>
    <n v="0"/>
    <n v="26"/>
    <n v="39"/>
    <n v="75"/>
    <n v="5"/>
    <n v="33"/>
    <n v="1"/>
    <n v="27"/>
    <n v="0"/>
    <n v="12"/>
    <n v="840"/>
    <n v="192"/>
    <n v="1032"/>
    <n v="0.28666666666666668"/>
    <x v="1"/>
    <x v="1"/>
    <n v="3"/>
    <x v="4"/>
  </r>
  <r>
    <n v="2827"/>
    <d v="2023-08-01T00:00:00"/>
    <n v="1"/>
    <n v="8"/>
    <n v="0"/>
    <n v="41"/>
    <n v="34"/>
    <n v="59"/>
    <n v="4"/>
    <n v="36"/>
    <n v="2"/>
    <n v="40"/>
    <n v="2"/>
    <n v="30"/>
    <n v="1072"/>
    <n v="284"/>
    <n v="1356"/>
    <n v="0.37666666666666665"/>
    <x v="1"/>
    <x v="2"/>
    <n v="3"/>
    <x v="5"/>
  </r>
  <r>
    <n v="2828"/>
    <d v="2023-08-01T00:00:00"/>
    <n v="2"/>
    <n v="6"/>
    <n v="0"/>
    <n v="20"/>
    <n v="38"/>
    <n v="78"/>
    <n v="5"/>
    <n v="34"/>
    <n v="0"/>
    <n v="36"/>
    <n v="1"/>
    <n v="16"/>
    <n v="816"/>
    <n v="186"/>
    <n v="1002"/>
    <n v="0.27833333333333332"/>
    <x v="1"/>
    <x v="2"/>
    <n v="3"/>
    <x v="5"/>
  </r>
  <r>
    <n v="2829"/>
    <d v="2023-08-02T00:00:00"/>
    <n v="1"/>
    <n v="8"/>
    <n v="0"/>
    <n v="37"/>
    <n v="61"/>
    <n v="31"/>
    <n v="4"/>
    <n v="32"/>
    <n v="2"/>
    <n v="27"/>
    <n v="2"/>
    <n v="27"/>
    <n v="1032"/>
    <n v="236"/>
    <n v="1268"/>
    <n v="0.35222222222222221"/>
    <x v="1"/>
    <x v="2"/>
    <n v="3"/>
    <x v="0"/>
  </r>
  <r>
    <n v="2830"/>
    <d v="2023-08-02T00:00:00"/>
    <n v="2"/>
    <n v="7"/>
    <n v="0"/>
    <n v="33"/>
    <n v="70"/>
    <n v="39"/>
    <n v="4"/>
    <n v="30"/>
    <n v="1"/>
    <n v="38"/>
    <n v="2"/>
    <n v="19"/>
    <n v="994"/>
    <n v="196"/>
    <n v="1190"/>
    <n v="0.33055555555555555"/>
    <x v="1"/>
    <x v="2"/>
    <n v="3"/>
    <x v="0"/>
  </r>
  <r>
    <n v="2831"/>
    <d v="2023-08-03T00:00:00"/>
    <n v="1"/>
    <n v="8"/>
    <n v="0"/>
    <n v="21"/>
    <n v="47"/>
    <n v="52"/>
    <n v="4"/>
    <n v="36"/>
    <n v="2"/>
    <n v="26"/>
    <n v="2"/>
    <n v="28"/>
    <n v="960"/>
    <n v="252"/>
    <n v="1212"/>
    <n v="0.33666666666666667"/>
    <x v="1"/>
    <x v="2"/>
    <n v="3"/>
    <x v="1"/>
  </r>
  <r>
    <n v="2832"/>
    <d v="2023-08-03T00:00:00"/>
    <n v="2"/>
    <n v="7"/>
    <n v="0"/>
    <n v="23"/>
    <n v="47"/>
    <n v="35"/>
    <n v="6"/>
    <n v="29"/>
    <n v="0"/>
    <n v="31"/>
    <n v="1"/>
    <n v="28"/>
    <n v="735"/>
    <n v="202"/>
    <n v="937"/>
    <n v="0.26027777777777777"/>
    <x v="1"/>
    <x v="2"/>
    <n v="3"/>
    <x v="1"/>
  </r>
  <r>
    <n v="2833"/>
    <d v="2023-08-04T00:00:00"/>
    <n v="1"/>
    <n v="8"/>
    <n v="0"/>
    <n v="15"/>
    <n v="80"/>
    <n v="86"/>
    <n v="4"/>
    <n v="32"/>
    <n v="2"/>
    <n v="21"/>
    <n v="2"/>
    <n v="11"/>
    <n v="1448"/>
    <n v="192"/>
    <n v="1640"/>
    <n v="0.45555555555555555"/>
    <x v="1"/>
    <x v="2"/>
    <n v="3"/>
    <x v="2"/>
  </r>
  <r>
    <n v="2834"/>
    <d v="2023-08-04T00:00:00"/>
    <n v="2"/>
    <n v="8"/>
    <n v="0"/>
    <n v="42"/>
    <n v="57"/>
    <n v="33"/>
    <n v="7"/>
    <n v="29"/>
    <n v="0"/>
    <n v="28"/>
    <n v="1"/>
    <n v="21"/>
    <n v="1056"/>
    <n v="224"/>
    <n v="1280"/>
    <n v="0.35555555555555557"/>
    <x v="1"/>
    <x v="2"/>
    <n v="3"/>
    <x v="2"/>
  </r>
  <r>
    <n v="2835"/>
    <d v="2023-08-05T00:00:00"/>
    <n v="1"/>
    <n v="7"/>
    <n v="0"/>
    <n v="42"/>
    <n v="75"/>
    <n v="58"/>
    <n v="3"/>
    <n v="33"/>
    <n v="2"/>
    <n v="34"/>
    <n v="2"/>
    <n v="25"/>
    <n v="1225"/>
    <n v="217"/>
    <n v="1442"/>
    <n v="0.40055555555555555"/>
    <x v="1"/>
    <x v="2"/>
    <n v="3"/>
    <x v="3"/>
  </r>
  <r>
    <n v="2836"/>
    <d v="2023-08-07T00:00:00"/>
    <n v="1"/>
    <n v="9"/>
    <n v="0"/>
    <n v="38"/>
    <n v="70"/>
    <n v="65"/>
    <n v="7"/>
    <n v="36"/>
    <n v="1"/>
    <n v="17"/>
    <n v="1"/>
    <n v="19"/>
    <n v="1557"/>
    <n v="288"/>
    <n v="1845"/>
    <n v="0.51249999999999996"/>
    <x v="1"/>
    <x v="2"/>
    <n v="3"/>
    <x v="4"/>
  </r>
  <r>
    <n v="2837"/>
    <d v="2023-08-07T00:00:00"/>
    <n v="2"/>
    <n v="8"/>
    <n v="0"/>
    <n v="19"/>
    <n v="56"/>
    <n v="43"/>
    <n v="7"/>
    <n v="30"/>
    <n v="0"/>
    <n v="42"/>
    <n v="1"/>
    <n v="21"/>
    <n v="944"/>
    <n v="231"/>
    <n v="1175"/>
    <n v="0.3263888888888889"/>
    <x v="1"/>
    <x v="2"/>
    <n v="3"/>
    <x v="4"/>
  </r>
  <r>
    <n v="2838"/>
    <d v="2023-08-08T00:00:00"/>
    <n v="1"/>
    <n v="7"/>
    <n v="0"/>
    <n v="33"/>
    <n v="57"/>
    <n v="39"/>
    <n v="4"/>
    <n v="35"/>
    <n v="2"/>
    <n v="39"/>
    <n v="1"/>
    <n v="21"/>
    <n v="903"/>
    <n v="239"/>
    <n v="1142"/>
    <n v="0.31722222222222224"/>
    <x v="1"/>
    <x v="2"/>
    <n v="3"/>
    <x v="5"/>
  </r>
  <r>
    <n v="2839"/>
    <d v="2023-08-08T00:00:00"/>
    <n v="2"/>
    <n v="8"/>
    <n v="0"/>
    <n v="45"/>
    <n v="56"/>
    <n v="76"/>
    <n v="7"/>
    <n v="31"/>
    <n v="0"/>
    <n v="33"/>
    <n v="1"/>
    <n v="21"/>
    <n v="1416"/>
    <n v="238"/>
    <n v="1654"/>
    <n v="0.45944444444444443"/>
    <x v="1"/>
    <x v="2"/>
    <n v="3"/>
    <x v="5"/>
  </r>
  <r>
    <n v="2840"/>
    <d v="2023-08-09T00:00:00"/>
    <n v="1"/>
    <n v="7"/>
    <n v="0"/>
    <n v="34"/>
    <n v="48"/>
    <n v="48"/>
    <n v="3"/>
    <n v="33"/>
    <n v="2"/>
    <n v="24"/>
    <n v="2"/>
    <n v="28"/>
    <n v="910"/>
    <n v="203"/>
    <n v="1113"/>
    <n v="0.30916666666666665"/>
    <x v="1"/>
    <x v="2"/>
    <n v="3"/>
    <x v="0"/>
  </r>
  <r>
    <n v="2841"/>
    <d v="2023-08-09T00:00:00"/>
    <n v="2"/>
    <n v="6"/>
    <n v="0"/>
    <n v="35"/>
    <n v="47"/>
    <n v="72"/>
    <n v="4"/>
    <n v="33"/>
    <n v="1"/>
    <n v="24"/>
    <n v="1"/>
    <n v="28"/>
    <n v="924"/>
    <n v="184"/>
    <n v="1108"/>
    <n v="0.30777777777777776"/>
    <x v="1"/>
    <x v="2"/>
    <n v="3"/>
    <x v="0"/>
  </r>
  <r>
    <n v="2842"/>
    <d v="2023-08-10T00:00:00"/>
    <n v="1"/>
    <n v="8"/>
    <n v="0"/>
    <n v="19"/>
    <n v="75"/>
    <n v="68"/>
    <n v="4"/>
    <n v="34"/>
    <n v="2"/>
    <n v="18"/>
    <n v="2"/>
    <n v="25"/>
    <n v="1296"/>
    <n v="222"/>
    <n v="1518"/>
    <n v="0.42166666666666669"/>
    <x v="1"/>
    <x v="2"/>
    <n v="3"/>
    <x v="1"/>
  </r>
  <r>
    <n v="2843"/>
    <d v="2023-08-10T00:00:00"/>
    <n v="2"/>
    <n v="8"/>
    <n v="0"/>
    <n v="29"/>
    <n v="52"/>
    <n v="47"/>
    <n v="7"/>
    <n v="30"/>
    <n v="0"/>
    <n v="22"/>
    <n v="1"/>
    <n v="14"/>
    <n v="1024"/>
    <n v="224"/>
    <n v="1248"/>
    <n v="0.34666666666666668"/>
    <x v="1"/>
    <x v="2"/>
    <n v="3"/>
    <x v="1"/>
  </r>
  <r>
    <n v="2844"/>
    <d v="2023-08-11T00:00:00"/>
    <n v="1"/>
    <n v="8"/>
    <n v="0"/>
    <n v="26"/>
    <n v="43"/>
    <n v="53"/>
    <n v="6"/>
    <n v="36"/>
    <n v="1"/>
    <n v="28"/>
    <n v="1"/>
    <n v="22"/>
    <n v="976"/>
    <n v="266"/>
    <n v="1242"/>
    <n v="0.34499999999999997"/>
    <x v="1"/>
    <x v="2"/>
    <n v="3"/>
    <x v="2"/>
  </r>
  <r>
    <n v="2845"/>
    <d v="2023-08-11T00:00:00"/>
    <n v="2"/>
    <n v="8"/>
    <n v="0"/>
    <n v="32"/>
    <n v="52"/>
    <n v="54"/>
    <n v="7"/>
    <n v="30"/>
    <n v="0"/>
    <n v="28"/>
    <n v="1"/>
    <n v="14"/>
    <n v="1104"/>
    <n v="224"/>
    <n v="1328"/>
    <n v="0.36888888888888888"/>
    <x v="1"/>
    <x v="2"/>
    <n v="3"/>
    <x v="2"/>
  </r>
  <r>
    <n v="2846"/>
    <d v="2023-08-12T00:00:00"/>
    <n v="1"/>
    <n v="7"/>
    <n v="0"/>
    <n v="44"/>
    <n v="61"/>
    <n v="77"/>
    <n v="3"/>
    <n v="35"/>
    <n v="2"/>
    <n v="29"/>
    <n v="2"/>
    <n v="15"/>
    <n v="1274"/>
    <n v="193"/>
    <n v="1467"/>
    <n v="0.40749999999999997"/>
    <x v="1"/>
    <x v="2"/>
    <n v="3"/>
    <x v="3"/>
  </r>
  <r>
    <n v="2847"/>
    <d v="2023-08-14T00:00:00"/>
    <n v="1"/>
    <n v="8"/>
    <n v="0"/>
    <n v="36"/>
    <n v="80"/>
    <n v="68"/>
    <n v="5"/>
    <n v="33"/>
    <n v="2"/>
    <n v="21"/>
    <n v="1"/>
    <n v="19"/>
    <n v="1472"/>
    <n v="226"/>
    <n v="1698"/>
    <n v="0.47166666666666668"/>
    <x v="1"/>
    <x v="2"/>
    <n v="3"/>
    <x v="4"/>
  </r>
  <r>
    <n v="2848"/>
    <d v="2023-08-14T00:00:00"/>
    <n v="2"/>
    <n v="7"/>
    <n v="0"/>
    <n v="27"/>
    <n v="66"/>
    <n v="39"/>
    <n v="4"/>
    <n v="34"/>
    <n v="1"/>
    <n v="34"/>
    <n v="2"/>
    <n v="21"/>
    <n v="924"/>
    <n v="212"/>
    <n v="1136"/>
    <n v="0.31555555555555553"/>
    <x v="1"/>
    <x v="2"/>
    <n v="3"/>
    <x v="4"/>
  </r>
  <r>
    <n v="2849"/>
    <d v="2023-08-15T00:00:00"/>
    <n v="1"/>
    <n v="8"/>
    <n v="0"/>
    <n v="37"/>
    <n v="85"/>
    <n v="77"/>
    <n v="6"/>
    <n v="33"/>
    <n v="1"/>
    <n v="33"/>
    <n v="1"/>
    <n v="25"/>
    <n v="1592"/>
    <n v="256"/>
    <n v="1848"/>
    <n v="0.51333333333333331"/>
    <x v="1"/>
    <x v="2"/>
    <n v="3"/>
    <x v="5"/>
  </r>
  <r>
    <n v="2850"/>
    <d v="2023-08-15T00:00:00"/>
    <n v="2"/>
    <n v="6"/>
    <n v="0"/>
    <n v="38"/>
    <n v="44"/>
    <n v="61"/>
    <n v="4"/>
    <n v="30"/>
    <n v="0"/>
    <n v="43"/>
    <n v="2"/>
    <n v="30"/>
    <n v="858"/>
    <n v="180"/>
    <n v="1038"/>
    <n v="0.28833333333333333"/>
    <x v="1"/>
    <x v="2"/>
    <n v="3"/>
    <x v="5"/>
  </r>
  <r>
    <n v="2851"/>
    <d v="2023-08-16T00:00:00"/>
    <n v="1"/>
    <n v="8"/>
    <n v="0"/>
    <n v="27"/>
    <n v="48"/>
    <n v="73"/>
    <n v="5"/>
    <n v="36"/>
    <n v="2"/>
    <n v="28"/>
    <n v="1"/>
    <n v="16"/>
    <n v="1184"/>
    <n v="252"/>
    <n v="1436"/>
    <n v="0.3988888888888889"/>
    <x v="1"/>
    <x v="2"/>
    <n v="3"/>
    <x v="0"/>
  </r>
  <r>
    <n v="2852"/>
    <d v="2023-08-16T00:00:00"/>
    <n v="2"/>
    <n v="7"/>
    <n v="0"/>
    <n v="41"/>
    <n v="89"/>
    <n v="69"/>
    <n v="5"/>
    <n v="32"/>
    <n v="1"/>
    <n v="20"/>
    <n v="1"/>
    <n v="11"/>
    <n v="1393"/>
    <n v="191"/>
    <n v="1584"/>
    <n v="0.44"/>
    <x v="1"/>
    <x v="2"/>
    <n v="3"/>
    <x v="0"/>
  </r>
  <r>
    <n v="2853"/>
    <d v="2023-08-17T00:00:00"/>
    <n v="1"/>
    <n v="7"/>
    <n v="0"/>
    <n v="42"/>
    <n v="61"/>
    <n v="34"/>
    <n v="4"/>
    <n v="34"/>
    <n v="1"/>
    <n v="25"/>
    <n v="2"/>
    <n v="15"/>
    <n v="959"/>
    <n v="191"/>
    <n v="1150"/>
    <n v="0.31944444444444442"/>
    <x v="1"/>
    <x v="2"/>
    <n v="3"/>
    <x v="1"/>
  </r>
  <r>
    <n v="2854"/>
    <d v="2023-08-17T00:00:00"/>
    <n v="2"/>
    <n v="7"/>
    <n v="0"/>
    <n v="44"/>
    <n v="48"/>
    <n v="77"/>
    <n v="5"/>
    <n v="30"/>
    <n v="1"/>
    <n v="31"/>
    <n v="1"/>
    <n v="16"/>
    <n v="1183"/>
    <n v="197"/>
    <n v="1380"/>
    <n v="0.38333333333333336"/>
    <x v="1"/>
    <x v="2"/>
    <n v="3"/>
    <x v="1"/>
  </r>
  <r>
    <n v="2855"/>
    <d v="2023-08-18T00:00:00"/>
    <n v="1"/>
    <n v="9"/>
    <n v="0"/>
    <n v="29"/>
    <n v="90"/>
    <n v="32"/>
    <n v="6"/>
    <n v="37"/>
    <n v="1"/>
    <n v="27"/>
    <n v="2"/>
    <n v="11"/>
    <n v="1359"/>
    <n v="271"/>
    <n v="1630"/>
    <n v="0.45277777777777778"/>
    <x v="1"/>
    <x v="2"/>
    <n v="3"/>
    <x v="2"/>
  </r>
  <r>
    <n v="2856"/>
    <d v="2023-08-18T00:00:00"/>
    <n v="2"/>
    <n v="8"/>
    <n v="0"/>
    <n v="37"/>
    <n v="67"/>
    <n v="51"/>
    <n v="6"/>
    <n v="29"/>
    <n v="0"/>
    <n v="27"/>
    <n v="2"/>
    <n v="21"/>
    <n v="1240"/>
    <n v="216"/>
    <n v="1456"/>
    <n v="0.40444444444444444"/>
    <x v="1"/>
    <x v="2"/>
    <n v="3"/>
    <x v="2"/>
  </r>
  <r>
    <n v="2857"/>
    <d v="2023-08-19T00:00:00"/>
    <n v="1"/>
    <n v="8"/>
    <n v="0"/>
    <n v="42"/>
    <n v="48"/>
    <n v="53"/>
    <n v="4"/>
    <n v="35"/>
    <n v="2"/>
    <n v="30"/>
    <n v="2"/>
    <n v="16"/>
    <n v="1144"/>
    <n v="232"/>
    <n v="1376"/>
    <n v="0.38222222222222224"/>
    <x v="1"/>
    <x v="2"/>
    <n v="3"/>
    <x v="3"/>
  </r>
  <r>
    <n v="2858"/>
    <d v="2023-08-21T00:00:00"/>
    <n v="1"/>
    <n v="7"/>
    <n v="0"/>
    <n v="15"/>
    <n v="62"/>
    <n v="36"/>
    <n v="4"/>
    <n v="34"/>
    <n v="2"/>
    <n v="33"/>
    <n v="1"/>
    <n v="15"/>
    <n v="791"/>
    <n v="217"/>
    <n v="1008"/>
    <n v="0.28000000000000003"/>
    <x v="1"/>
    <x v="2"/>
    <n v="3"/>
    <x v="4"/>
  </r>
  <r>
    <n v="2859"/>
    <d v="2023-08-21T00:00:00"/>
    <n v="2"/>
    <n v="7"/>
    <n v="0"/>
    <n v="28"/>
    <n v="89"/>
    <n v="73"/>
    <n v="5"/>
    <n v="30"/>
    <n v="1"/>
    <n v="23"/>
    <n v="1"/>
    <n v="12"/>
    <n v="1330"/>
    <n v="185"/>
    <n v="1515"/>
    <n v="0.42083333333333334"/>
    <x v="1"/>
    <x v="2"/>
    <n v="3"/>
    <x v="4"/>
  </r>
  <r>
    <n v="2860"/>
    <d v="2023-08-22T00:00:00"/>
    <n v="1"/>
    <n v="8"/>
    <n v="0"/>
    <n v="30"/>
    <n v="62"/>
    <n v="57"/>
    <n v="5"/>
    <n v="35"/>
    <n v="2"/>
    <n v="31"/>
    <n v="1"/>
    <n v="15"/>
    <n v="1192"/>
    <n v="252"/>
    <n v="1444"/>
    <n v="0.40111111111111108"/>
    <x v="1"/>
    <x v="2"/>
    <n v="3"/>
    <x v="5"/>
  </r>
  <r>
    <n v="2861"/>
    <d v="2023-08-22T00:00:00"/>
    <n v="2"/>
    <n v="7"/>
    <n v="0"/>
    <n v="39"/>
    <n v="53"/>
    <n v="35"/>
    <n v="5"/>
    <n v="34"/>
    <n v="1"/>
    <n v="34"/>
    <n v="1"/>
    <n v="22"/>
    <n v="889"/>
    <n v="226"/>
    <n v="1115"/>
    <n v="0.30972222222222223"/>
    <x v="1"/>
    <x v="2"/>
    <n v="3"/>
    <x v="5"/>
  </r>
  <r>
    <n v="2862"/>
    <d v="2023-08-23T00:00:00"/>
    <n v="1"/>
    <n v="8"/>
    <n v="0"/>
    <n v="43"/>
    <n v="34"/>
    <n v="78"/>
    <n v="5"/>
    <n v="36"/>
    <n v="1"/>
    <n v="33"/>
    <n v="2"/>
    <n v="18"/>
    <n v="1240"/>
    <n v="249"/>
    <n v="1489"/>
    <n v="0.4136111111111111"/>
    <x v="1"/>
    <x v="2"/>
    <n v="3"/>
    <x v="0"/>
  </r>
  <r>
    <n v="2863"/>
    <d v="2023-08-23T00:00:00"/>
    <n v="2"/>
    <n v="7"/>
    <n v="0"/>
    <n v="23"/>
    <n v="39"/>
    <n v="56"/>
    <n v="5"/>
    <n v="32"/>
    <n v="1"/>
    <n v="33"/>
    <n v="1"/>
    <n v="24"/>
    <n v="826"/>
    <n v="217"/>
    <n v="1043"/>
    <n v="0.28972222222222221"/>
    <x v="1"/>
    <x v="2"/>
    <n v="3"/>
    <x v="0"/>
  </r>
  <r>
    <n v="2864"/>
    <d v="2023-08-24T00:00:00"/>
    <n v="1"/>
    <n v="8"/>
    <n v="0"/>
    <n v="33"/>
    <n v="71"/>
    <n v="74"/>
    <n v="4"/>
    <n v="35"/>
    <n v="2"/>
    <n v="26"/>
    <n v="2"/>
    <n v="27"/>
    <n v="1424"/>
    <n v="246"/>
    <n v="1670"/>
    <n v="0.46388888888888891"/>
    <x v="1"/>
    <x v="2"/>
    <n v="3"/>
    <x v="1"/>
  </r>
  <r>
    <n v="2865"/>
    <d v="2023-08-24T00:00:00"/>
    <n v="2"/>
    <n v="7"/>
    <n v="0"/>
    <n v="33"/>
    <n v="75"/>
    <n v="40"/>
    <n v="5"/>
    <n v="31"/>
    <n v="1"/>
    <n v="34"/>
    <n v="1"/>
    <n v="13"/>
    <n v="1036"/>
    <n v="202"/>
    <n v="1238"/>
    <n v="0.34388888888888891"/>
    <x v="1"/>
    <x v="2"/>
    <n v="3"/>
    <x v="1"/>
  </r>
  <r>
    <n v="2866"/>
    <d v="2023-08-25T00:00:00"/>
    <n v="1"/>
    <n v="8"/>
    <n v="0"/>
    <n v="22"/>
    <n v="80"/>
    <n v="72"/>
    <n v="5"/>
    <n v="35"/>
    <n v="2"/>
    <n v="23"/>
    <n v="1"/>
    <n v="19"/>
    <n v="1392"/>
    <n v="240"/>
    <n v="1632"/>
    <n v="0.45333333333333331"/>
    <x v="1"/>
    <x v="2"/>
    <n v="3"/>
    <x v="2"/>
  </r>
  <r>
    <n v="2867"/>
    <d v="2023-08-25T00:00:00"/>
    <n v="2"/>
    <n v="7"/>
    <n v="0"/>
    <n v="45"/>
    <n v="66"/>
    <n v="62"/>
    <n v="5"/>
    <n v="30"/>
    <n v="0"/>
    <n v="41"/>
    <n v="2"/>
    <n v="21"/>
    <n v="1211"/>
    <n v="192"/>
    <n v="1403"/>
    <n v="0.38972222222222225"/>
    <x v="1"/>
    <x v="2"/>
    <n v="3"/>
    <x v="2"/>
  </r>
  <r>
    <n v="2868"/>
    <d v="2023-08-26T00:00:00"/>
    <n v="1"/>
    <n v="8"/>
    <n v="0"/>
    <n v="18"/>
    <n v="34"/>
    <n v="44"/>
    <n v="5"/>
    <n v="34"/>
    <n v="2"/>
    <n v="42"/>
    <n v="1"/>
    <n v="18"/>
    <n v="768"/>
    <n v="272"/>
    <n v="1040"/>
    <n v="0.28888888888888886"/>
    <x v="1"/>
    <x v="2"/>
    <n v="3"/>
    <x v="3"/>
  </r>
  <r>
    <n v="2869"/>
    <d v="2023-08-28T00:00:00"/>
    <n v="1"/>
    <n v="7"/>
    <n v="0"/>
    <n v="22"/>
    <n v="48"/>
    <n v="47"/>
    <n v="4"/>
    <n v="32"/>
    <n v="1"/>
    <n v="19"/>
    <n v="2"/>
    <n v="16"/>
    <n v="819"/>
    <n v="179"/>
    <n v="998"/>
    <n v="0.2772222222222222"/>
    <x v="1"/>
    <x v="2"/>
    <n v="3"/>
    <x v="4"/>
  </r>
  <r>
    <n v="2870"/>
    <d v="2023-08-28T00:00:00"/>
    <n v="2"/>
    <n v="6"/>
    <n v="0"/>
    <n v="43"/>
    <n v="80"/>
    <n v="78"/>
    <n v="3"/>
    <n v="30"/>
    <n v="1"/>
    <n v="35"/>
    <n v="2"/>
    <n v="19"/>
    <n v="1206"/>
    <n v="163"/>
    <n v="1369"/>
    <n v="0.38027777777777777"/>
    <x v="1"/>
    <x v="2"/>
    <n v="3"/>
    <x v="4"/>
  </r>
  <r>
    <n v="2871"/>
    <d v="2023-08-29T00:00:00"/>
    <n v="1"/>
    <n v="8"/>
    <n v="0"/>
    <n v="17"/>
    <n v="48"/>
    <n v="80"/>
    <n v="5"/>
    <n v="34"/>
    <n v="2"/>
    <n v="40"/>
    <n v="1"/>
    <n v="16"/>
    <n v="1160"/>
    <n v="266"/>
    <n v="1426"/>
    <n v="0.39611111111111114"/>
    <x v="1"/>
    <x v="2"/>
    <n v="3"/>
    <x v="5"/>
  </r>
  <r>
    <n v="2872"/>
    <d v="2023-08-29T00:00:00"/>
    <n v="2"/>
    <n v="8"/>
    <n v="0"/>
    <n v="44"/>
    <n v="71"/>
    <n v="87"/>
    <n v="6"/>
    <n v="33"/>
    <n v="0"/>
    <n v="19"/>
    <n v="2"/>
    <n v="27"/>
    <n v="1616"/>
    <n v="252"/>
    <n v="1868"/>
    <n v="0.51888888888888884"/>
    <x v="1"/>
    <x v="2"/>
    <n v="3"/>
    <x v="5"/>
  </r>
  <r>
    <n v="2873"/>
    <d v="2023-08-30T00:00:00"/>
    <n v="1"/>
    <n v="8"/>
    <n v="0"/>
    <n v="38"/>
    <n v="39"/>
    <n v="76"/>
    <n v="5"/>
    <n v="36"/>
    <n v="2"/>
    <n v="31"/>
    <n v="1"/>
    <n v="24"/>
    <n v="1224"/>
    <n v="266"/>
    <n v="1490"/>
    <n v="0.41388888888888886"/>
    <x v="1"/>
    <x v="2"/>
    <n v="3"/>
    <x v="0"/>
  </r>
  <r>
    <n v="2874"/>
    <d v="2023-08-30T00:00:00"/>
    <n v="2"/>
    <n v="7"/>
    <n v="0"/>
    <n v="44"/>
    <n v="34"/>
    <n v="37"/>
    <n v="5"/>
    <n v="31"/>
    <n v="1"/>
    <n v="37"/>
    <n v="1"/>
    <n v="18"/>
    <n v="805"/>
    <n v="210"/>
    <n v="1015"/>
    <n v="0.28194444444444444"/>
    <x v="1"/>
    <x v="2"/>
    <n v="3"/>
    <x v="0"/>
  </r>
  <r>
    <n v="2875"/>
    <d v="2023-08-31T00:00:00"/>
    <n v="1"/>
    <n v="7"/>
    <n v="0"/>
    <n v="16"/>
    <n v="48"/>
    <n v="61"/>
    <n v="4"/>
    <n v="35"/>
    <n v="1"/>
    <n v="36"/>
    <n v="2"/>
    <n v="16"/>
    <n v="875"/>
    <n v="208"/>
    <n v="1083"/>
    <n v="0.30083333333333334"/>
    <x v="1"/>
    <x v="2"/>
    <n v="3"/>
    <x v="1"/>
  </r>
  <r>
    <n v="2876"/>
    <d v="2023-08-31T00:00:00"/>
    <n v="2"/>
    <n v="6"/>
    <n v="0"/>
    <n v="36"/>
    <n v="81"/>
    <n v="74"/>
    <n v="5"/>
    <n v="34"/>
    <n v="0"/>
    <n v="19"/>
    <n v="1"/>
    <n v="26"/>
    <n v="1146"/>
    <n v="196"/>
    <n v="1342"/>
    <n v="0.37277777777777776"/>
    <x v="1"/>
    <x v="2"/>
    <n v="3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1FBFB6-E35B-4A49-9F74-615CE79D584C}" name="PivotTable7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Year/Month">
  <location ref="W16:AA34" firstHeaderRow="0" firstDataRow="1" firstDataCol="1" rowPageCount="1" colPageCount="1"/>
  <pivotFields count="22"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x="7"/>
        <item x="8"/>
        <item x="9"/>
        <item x="10"/>
        <item x="11"/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7">
        <item x="4"/>
        <item x="5"/>
        <item x="0"/>
        <item x="1"/>
        <item x="2"/>
        <item x="3"/>
        <item t="default"/>
      </items>
    </pivotField>
  </pivotFields>
  <rowFields count="2">
    <field x="18"/>
    <field x="19"/>
  </rowFields>
  <rowItems count="18">
    <i>
      <x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1" item="4" hier="-1"/>
  </pageFields>
  <dataFields count="4">
    <dataField name="Count of Busy-ness Secs" fld="16" subtotal="count" baseField="18" baseItem="0"/>
    <dataField name="Min of Busy-ness Secs2" fld="16" subtotal="min" baseField="18" baseItem="0"/>
    <dataField name="Max of Busy-ness Secs4" fld="16" subtotal="max" baseField="18" baseItem="0"/>
    <dataField name="Average of Busy-ness Secs3" fld="16" subtotal="average" baseField="18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0B4699-96C0-48C0-A089-E811729671C9}" name="PivotTable6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 rowHeaderCaption="Year/Month">
  <location ref="P16:T34" firstHeaderRow="0" firstDataRow="1" firstDataCol="1" rowPageCount="1" colPageCount="1"/>
  <pivotFields count="22"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x="7"/>
        <item x="8"/>
        <item x="9"/>
        <item x="10"/>
        <item x="11"/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7">
        <item x="4"/>
        <item x="5"/>
        <item x="0"/>
        <item x="1"/>
        <item x="2"/>
        <item x="3"/>
        <item t="default"/>
      </items>
    </pivotField>
  </pivotFields>
  <rowFields count="2">
    <field x="18"/>
    <field x="19"/>
  </rowFields>
  <rowItems count="18">
    <i>
      <x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1" item="3" hier="-1"/>
  </pageFields>
  <dataFields count="4">
    <dataField name="Count of Busy-ness Secs" fld="16" subtotal="count" baseField="18" baseItem="0"/>
    <dataField name="Min of Busy-ness Secs2" fld="16" subtotal="min" baseField="18" baseItem="0"/>
    <dataField name="Max of Busy-ness Secs4" fld="16" subtotal="max" baseField="18" baseItem="0"/>
    <dataField name="Average of Busy-ness Secs3" fld="16" subtotal="average" baseField="18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399F4B-3665-4D45-BDF0-90A8B94F9360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Year/Month">
  <location ref="I16:M34" firstHeaderRow="0" firstDataRow="1" firstDataCol="1" rowPageCount="1" colPageCount="1"/>
  <pivotFields count="22"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x="7"/>
        <item x="8"/>
        <item x="9"/>
        <item x="10"/>
        <item x="11"/>
        <item x="0"/>
        <item x="1"/>
        <item x="2"/>
        <item x="3"/>
        <item x="4"/>
        <item x="5"/>
        <item x="6"/>
        <item t="default"/>
      </items>
    </pivotField>
    <pivotField showAll="0"/>
    <pivotField axis="axisPage" multipleItemSelectionAllowed="1" showAll="0">
      <items count="7">
        <item h="1" x="4"/>
        <item x="5"/>
        <item x="0"/>
        <item h="1" x="1"/>
        <item h="1" x="2"/>
        <item h="1" x="3"/>
        <item t="default"/>
      </items>
    </pivotField>
  </pivotFields>
  <rowFields count="2">
    <field x="18"/>
    <field x="19"/>
  </rowFields>
  <rowItems count="18">
    <i>
      <x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1" hier="-1"/>
  </pageFields>
  <dataFields count="4">
    <dataField name="Count of Busy-ness Secs" fld="16" subtotal="count" baseField="18" baseItem="0"/>
    <dataField name="Min of Busy-ness Secs2" fld="16" subtotal="min" baseField="18" baseItem="0"/>
    <dataField name="Max of Busy-ness Secs4" fld="16" subtotal="max" baseField="18" baseItem="0"/>
    <dataField name="Average of Busy-ness Secs3" fld="16" subtotal="average" baseField="18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A68C57-C523-4435-9B2E-61BCD20761BB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 rowHeaderCaption="Year/Month">
  <location ref="B16:F34" firstHeaderRow="0" firstDataRow="1" firstDataCol="1" rowPageCount="1" colPageCount="1"/>
  <pivotFields count="22">
    <pivotField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axis="axisRow" showAll="0">
      <items count="3">
        <item x="0"/>
        <item x="1"/>
        <item t="default"/>
      </items>
    </pivotField>
    <pivotField axis="axisRow" showAll="0">
      <items count="13">
        <item x="7"/>
        <item x="8"/>
        <item x="9"/>
        <item x="10"/>
        <item x="11"/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7">
        <item x="4"/>
        <item x="5"/>
        <item x="0"/>
        <item x="1"/>
        <item x="2"/>
        <item x="3"/>
        <item t="default"/>
      </items>
    </pivotField>
  </pivotFields>
  <rowFields count="2">
    <field x="18"/>
    <field x="19"/>
  </rowFields>
  <rowItems count="18">
    <i>
      <x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1">
    <pageField fld="21" item="0" hier="-1"/>
  </pageFields>
  <dataFields count="4">
    <dataField name="Count of Busy-ness Secs" fld="16" subtotal="count" baseField="18" baseItem="0"/>
    <dataField name="Min of Busy-ness Secs2" fld="16" subtotal="min" baseField="18" baseItem="0"/>
    <dataField name="Max of Busy-ness Secs4" fld="16" subtotal="max" baseField="18" baseItem="0"/>
    <dataField name="Average of Busy-ness Secs3" fld="16" subtotal="average" baseField="18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3"/>
          </reference>
        </references>
      </pivotArea>
    </chartFormat>
    <chartFormat chart="3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10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3" format="11" series="1">
      <pivotArea type="data" outline="0" fieldPosition="0">
        <references count="1">
          <reference field="429496729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384F31A-06B9-418C-B780-BDC6BD47E4F2}" name="Table1103" displayName="Table1103" ref="B7:K32" totalsRowShown="0" headerRowDxfId="167" dataDxfId="165" headerRowBorderDxfId="166" tableBorderDxfId="164">
  <autoFilter ref="B7:K32" xr:uid="{995C5763-1525-451A-8AFE-2A5584A8AA1D}"/>
  <tableColumns count="10">
    <tableColumn id="1" xr3:uid="{AE01CC3E-5431-421D-8726-ED1DD67D1D3A}" name="Deliverable ID" dataDxfId="163"/>
    <tableColumn id="2" xr3:uid="{7257E10C-1D68-4E11-B1EE-66B7FA1252DD}" name="Requirement(s)" dataDxfId="162"/>
    <tableColumn id="3" xr3:uid="{FDB2AD44-AB4F-40CB-BA2B-5D21F064056E}" name="Deliverable Name" dataDxfId="161"/>
    <tableColumn id="4" xr3:uid="{A6696403-E03C-4C60-A861-8A1DE57B9F67}" name="Description" dataDxfId="160"/>
    <tableColumn id="5" xr3:uid="{47C37BB7-783B-46F7-98D4-B8E5712020C3}" name="Type" dataDxfId="159"/>
    <tableColumn id="6" xr3:uid="{FD13025E-4C14-46A3-A02E-D957EF9F9CAC}" name="Started Date" dataDxfId="158"/>
    <tableColumn id="7" xr3:uid="{1A4E0077-D3C3-4E49-99DC-61790ED0343E}" name="Started Time" dataDxfId="157"/>
    <tableColumn id="8" xr3:uid="{EC9D1FEB-53C5-4FCA-A69F-D4B47486330E}" name="Done Date" dataDxfId="156"/>
    <tableColumn id="9" xr3:uid="{3F453F4F-0EF5-4FB7-90D8-7278CC7773D1}" name="Done Time" dataDxfId="155"/>
    <tableColumn id="10" xr3:uid="{4C3ADE92-6151-4F09-9F15-B486EBF56BD4}" name="Done By" dataDxfId="154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44B83654-F15D-4EE5-8661-F4F00A3A63EC}" name="Table219" displayName="Table219" ref="B7:Q22" totalsRowShown="0" headerRowDxfId="153" dataDxfId="151" headerRowBorderDxfId="152" tableBorderDxfId="150" totalsRowBorderDxfId="149">
  <autoFilter ref="B7:Q22" xr:uid="{54D96F50-0346-49FB-ADF7-2EA5689F41DD}"/>
  <tableColumns count="16">
    <tableColumn id="1" xr3:uid="{F65D5348-93A3-46BE-80F1-E422F3EF863C}" name="ID" dataDxfId="148"/>
    <tableColumn id="2" xr3:uid="{A7B8CFEB-00C7-46CD-AAA2-36BC6F7D7683}" name="Table(s) Involved" dataDxfId="147"/>
    <tableColumn id="3" xr3:uid="{04977567-5784-4983-B593-7AB6E186EBA9}" name="Data Test Name" dataDxfId="146"/>
    <tableColumn id="4" xr3:uid="{CAB6614B-5AFF-42B4-B4F9-0F52CB7BE6A8}" name="Data Test Type" dataDxfId="145"/>
    <tableColumn id="5" xr3:uid="{DD436FB1-BCDF-46EF-9106-87D8C38C491A}" name="Data Test Description" dataDxfId="144"/>
    <tableColumn id="6" xr3:uid="{AE08FC63-122E-4575-B843-90EEEE311BF9}" name="Issue Name" dataDxfId="143"/>
    <tableColumn id="7" xr3:uid="{53BAEDED-597C-47EC-8E6F-F06A584699A8}" name="Issue Description" dataDxfId="142"/>
    <tableColumn id="8" xr3:uid="{0FECE1E2-4C47-4725-9E8A-6C98D6494E1C}" name="Sample Size" dataDxfId="141"/>
    <tableColumn id="9" xr3:uid="{900EFD9D-BC65-4194-9666-EB8A7798302B}" name="Found Date" dataDxfId="140"/>
    <tableColumn id="10" xr3:uid="{B0F7A0C5-09DC-4573-B2B9-20BA19323AAB}" name="Found Time" dataDxfId="139"/>
    <tableColumn id="11" xr3:uid="{8BEA3C25-F83F-4FFC-A3EE-83DB8606B483}" name="Priority of Issue to be Fixed" dataDxfId="138"/>
    <tableColumn id="12" xr3:uid="{B7EA293D-1AC6-4311-B498-090349205CA5}" name="Method to Fix" dataDxfId="137"/>
    <tableColumn id="13" xr3:uid="{830A4E95-2941-4DFE-A9EE-361D518FFD54}" name="Reason to Fix Data" dataDxfId="136"/>
    <tableColumn id="14" xr3:uid="{A0BDFFB7-5052-4992-B54B-2CFAD4C6CE21}" name="Result" dataDxfId="135"/>
    <tableColumn id="15" xr3:uid="{7643531A-013F-41EC-9E69-F64C20D6C452}" name="Done Date" dataDxfId="134"/>
    <tableColumn id="16" xr3:uid="{94F09560-402C-49A3-B75B-64D5DD1675F2}" name="Done Time" dataDxfId="13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F429068-3481-4791-929F-9C94D4686E30}" name="Table8" displayName="Table8" ref="B15:M10342" totalsRowShown="0" headerRowDxfId="132" headerRowBorderDxfId="131" tableBorderDxfId="130" totalsRowBorderDxfId="129" headerRowCellStyle="Normal_Sheet6">
  <autoFilter ref="B15:M10342" xr:uid="{0F429068-3481-4791-929F-9C94D4686E30}"/>
  <tableColumns count="12">
    <tableColumn id="1" xr3:uid="{341AA656-7774-4428-AE7F-54535DEE14AF}" name="TO-Calls-OrdsID" dataDxfId="128" dataCellStyle="Normal_Sheet6"/>
    <tableColumn id="2" xr3:uid="{D0192EBD-33D9-46FA-9C95-E86A9E040A58}" name="CustomerID" dataDxfId="127" dataCellStyle="Normal_Sheet6"/>
    <tableColumn id="11" xr3:uid="{AE8BC4E2-33C0-499A-A674-7BE884E6538B}" name="Customer /Company Name" dataDxfId="126" dataCellStyle="Normal_Sheet6">
      <calculatedColumnFormula>VLOOKUP(Table8[[#This Row],[CustomerID]],Table15[[#All],[CustomerID]:[Company Name]],2,FALSE)</calculatedColumnFormula>
    </tableColumn>
    <tableColumn id="3" xr3:uid="{126B242C-37E8-4AE1-BFD7-FFC0BD52674B}" name="InvDate" dataDxfId="125" dataCellStyle="Normal_Sheet6"/>
    <tableColumn id="4" xr3:uid="{376FE660-E380-4904-A35D-4F4F2327CFCC}" name="ProductID" dataDxfId="124" dataCellStyle="Normal_Sheet6"/>
    <tableColumn id="12" xr3:uid="{89E4B9F8-6AE5-4576-9C1A-986381AD3947}" name="Product Name" dataDxfId="123" dataCellStyle="Normal_Sheet6">
      <calculatedColumnFormula>VLOOKUP(Table8[[#This Row],[ProductID]],Table12[[#All],[ProductID]:[ProductFullName]],3,FALSE)</calculatedColumnFormula>
    </tableColumn>
    <tableColumn id="5" xr3:uid="{A9220F0C-6126-4707-B020-A013F3B160CC}" name="Quantity" dataDxfId="122" dataCellStyle="Normal_Sheet6"/>
    <tableColumn id="6" xr3:uid="{FA48B952-BD10-4794-B0E7-CE162BDB6F3E}" name="CallStartTime" dataDxfId="121" dataCellStyle="Normal_Sheet6"/>
    <tableColumn id="7" xr3:uid="{5799E697-7451-4860-A822-9FA85DA4369B}" name="CallTimeSecs" dataDxfId="120" dataCellStyle="Normal_Sheet6"/>
    <tableColumn id="8" xr3:uid="{E76DB789-D7CD-450D-A0F1-C775CB5A6ACA}" name="Timestamp" dataDxfId="119" dataCellStyle="Normal_Sheet6"/>
    <tableColumn id="9" xr3:uid="{4AD7F3E8-86FA-4BD3-973B-5CBE5F7329C0}" name="Inactive" dataDxfId="118" dataCellStyle="Normal_Sheet6"/>
    <tableColumn id="10" xr3:uid="{DCD04BE9-D2F8-4DD8-9717-BFE9C82A874E}" name="zLnk" dataDxfId="117" dataCellStyle="Normal_Sheet6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BE80807-919A-4872-A6EA-C750309521AA}" name="Table9" displayName="Table9" ref="B7:K13579" totalsRowShown="0" headerRowDxfId="116" headerRowBorderDxfId="115" tableBorderDxfId="114" totalsRowBorderDxfId="113" headerRowCellStyle="Normal_Sheet7">
  <autoFilter ref="B7:K13579" xr:uid="{2BE80807-919A-4872-A6EA-C750309521AA}"/>
  <tableColumns count="10">
    <tableColumn id="1" xr3:uid="{F00F1C83-A4E1-41DA-894F-788CE6640DD1}" name="TO-Calls-SprtsID" dataDxfId="112" dataCellStyle="Normal_Sheet7"/>
    <tableColumn id="2" xr3:uid="{4ED4C46D-2D26-41AF-96AD-1D1B5C933797}" name="InvDate" dataDxfId="111" dataCellStyle="Normal_Sheet7"/>
    <tableColumn id="3" xr3:uid="{3048E928-546D-49C1-A001-CE254E55138D}" name="CustomerID" dataDxfId="110" dataCellStyle="Normal_Sheet7"/>
    <tableColumn id="4" xr3:uid="{B6F29EDD-8D84-479E-A360-F9E47D5E2AEF}" name="ProductID" dataDxfId="109" dataCellStyle="Normal_Sheet7"/>
    <tableColumn id="5" xr3:uid="{BAA24C9E-DD77-462C-BBDE-B15C5B3E4790}" name="Quantity" dataDxfId="108" dataCellStyle="Normal_Sheet7"/>
    <tableColumn id="6" xr3:uid="{4A628515-EE40-499C-9B01-1B4B52E2B712}" name="CallStartTime" dataDxfId="107" dataCellStyle="Normal_Sheet7"/>
    <tableColumn id="7" xr3:uid="{42C498D8-BD9A-4F55-B5A5-5454C264294F}" name="CallTimeSecs" dataDxfId="106" dataCellStyle="Normal_Sheet7"/>
    <tableColumn id="8" xr3:uid="{5B19B8F0-1024-4E3F-A3C0-2773D611D48A}" name="Timestamp" dataDxfId="105" dataCellStyle="Normal_Sheet7"/>
    <tableColumn id="9" xr3:uid="{CEFD0A0C-D8A7-4D3F-B344-333714420990}" name="Inactive" dataDxfId="104" dataCellStyle="Normal_Sheet7"/>
    <tableColumn id="10" xr3:uid="{D2AA3229-4E0D-4CFF-B741-A4B97282279A}" name="zLnk" dataDxfId="103" dataCellStyle="Normal_Sheet7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BE9E25A0-3BDB-4801-ABCC-8D1E2FFB2C88}" name="Table15" displayName="Table15" ref="B7:R1412" totalsRowShown="0" headerRowDxfId="102" dataDxfId="100" headerRowBorderDxfId="101" tableBorderDxfId="99" totalsRowBorderDxfId="98" headerRowCellStyle="Normal_Sheet10">
  <autoFilter ref="B7:R1412" xr:uid="{D7EF13AB-FBB1-46BE-8F8E-B2AAFF4CFE04}"/>
  <tableColumns count="17">
    <tableColumn id="1" xr3:uid="{D1AA4565-0502-48AE-BCB0-B87D4D697276}" name="CustomerID" dataDxfId="97" dataCellStyle="Normal_Sheet10"/>
    <tableColumn id="2" xr3:uid="{C10C48E0-4197-4C44-B1B9-35C7DE262D2A}" name="Company Name" dataDxfId="96" dataCellStyle="Normal_Sheet10"/>
    <tableColumn id="3" xr3:uid="{94882DCF-17C4-4874-8D06-6F76D6C120E9}" name="Attn" dataDxfId="95" dataCellStyle="Normal_Sheet10"/>
    <tableColumn id="4" xr3:uid="{023ADC72-08E1-424D-9DD3-4393F1528C94}" name="POBoxOrRR" dataDxfId="94" dataCellStyle="Normal_Sheet10"/>
    <tableColumn id="5" xr3:uid="{C77E31D6-35F9-47C1-8A3B-73C00DDDA441}" name="Street" dataDxfId="93" dataCellStyle="Normal_Sheet10"/>
    <tableColumn id="6" xr3:uid="{D925BE0F-D9B5-4A72-8527-7B4CFBE7B6DC}" name="SuiteOrApt" dataDxfId="92" dataCellStyle="Normal_Sheet10"/>
    <tableColumn id="7" xr3:uid="{DF3C9427-1B6E-467E-9CBB-1B966ABE7780}" name="PlaceID" dataDxfId="91" dataCellStyle="Normal_Sheet10"/>
    <tableColumn id="8" xr3:uid="{6A2C5898-8FB7-477A-9345-8BCE51D58059}" name="ProvStateID" dataDxfId="90" dataCellStyle="Normal_Sheet10"/>
    <tableColumn id="9" xr3:uid="{BA863DB0-E565-467B-8B9B-5C9740430E4B}" name="PostCodeZip" dataDxfId="89" dataCellStyle="Normal_Sheet10"/>
    <tableColumn id="10" xr3:uid="{D2E64535-DD74-4AF7-8F77-D0292D12AAD9}" name="MailingLastLine" dataDxfId="88" dataCellStyle="Normal_Sheet10"/>
    <tableColumn id="11" xr3:uid="{BCC9FCFD-6263-4A73-A03E-F62F177D57E8}" name="CountryID" dataDxfId="87" dataCellStyle="Normal_Sheet10"/>
    <tableColumn id="12" xr3:uid="{F985F288-588E-427E-A087-08C1F6C457E0}" name="AreaCodeID" dataDxfId="86" dataCellStyle="Normal_Sheet10"/>
    <tableColumn id="13" xr3:uid="{EA999AAA-9BC4-4F65-B8BB-B7439061E976}" name="PhoneNumber" dataDxfId="85" dataCellStyle="Normal_Sheet10"/>
    <tableColumn id="14" xr3:uid="{3E32F529-6E0D-4AFD-98D5-9A79B8F4ADB9}" name="TermsID" dataDxfId="84" dataCellStyle="Normal_Sheet10"/>
    <tableColumn id="15" xr3:uid="{A1CE456E-971B-4291-80E2-7E9FBF46B7C2}" name="TimeStamp" dataDxfId="83" dataCellStyle="Normal_Sheet10"/>
    <tableColumn id="16" xr3:uid="{5F80DE56-8B2A-4620-B163-EC84E2023D2F}" name="Inactive" dataDxfId="82" dataCellStyle="Normal_Sheet10"/>
    <tableColumn id="17" xr3:uid="{2345B0EC-611E-4D68-AE01-359CAB81049E}" name="zLnk" dataDxfId="81" dataCellStyle="Normal_Sheet10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CE82DDF1-FBB4-4496-87BC-48602C7B099C}" name="Table14" displayName="Table14" ref="B14:H413" totalsRowShown="0" headerRowDxfId="80" dataDxfId="78" headerRowBorderDxfId="79" tableBorderDxfId="77" totalsRowBorderDxfId="76" headerRowCellStyle="Normal_Sheet9" dataCellStyle="Normal_Sheet9">
  <autoFilter ref="B14:H413" xr:uid="{CE82DDF1-FBB4-4496-87BC-48602C7B099C}"/>
  <tableColumns count="7">
    <tableColumn id="1" xr3:uid="{BE916EB2-D317-4229-A5DC-BCCC37F1AE6E}" name="AreaCodeID" dataDxfId="75" dataCellStyle="Normal_Sheet9"/>
    <tableColumn id="2" xr3:uid="{23F04D84-F715-414B-B9B2-3D6BE697967D}" name="AreaCode" dataDxfId="74" dataCellStyle="Normal_Sheet9"/>
    <tableColumn id="3" xr3:uid="{C67191B1-23E8-4432-92B1-9D6132C12CC5}" name="ProvStateID" dataDxfId="73" dataCellStyle="Normal_Sheet9"/>
    <tableColumn id="7" xr3:uid="{81F573FF-82F0-48E1-B41C-6FFE30CC4784}" name="ProvStateName" dataDxfId="72" dataCellStyle="Normal_Sheet9">
      <calculatedColumnFormula>VLOOKUP(Table14[[#This Row],[ProvStateID]],Table17[[#All],[ProvStateID]:[ProvStateFullText]],3,FALSE)</calculatedColumnFormula>
    </tableColumn>
    <tableColumn id="4" xr3:uid="{DE0B8241-4E2E-408F-97EE-E87667DD55A4}" name="Timestamp" dataDxfId="71" dataCellStyle="Normal_Sheet9"/>
    <tableColumn id="5" xr3:uid="{C619C98F-B0FD-4CBF-940E-E5300D6E20E9}" name="Inactive" dataDxfId="70" dataCellStyle="Normal_Sheet9"/>
    <tableColumn id="6" xr3:uid="{E3B86984-2818-4A81-BB18-EFAEA855CD53}" name="zLnk" dataDxfId="69" dataCellStyle="Normal_Sheet9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11C129AE-EB59-4BBE-8455-1B476139D972}" name="Table17" displayName="Table17" ref="B7:I95" totalsRowShown="0" headerRowDxfId="68" dataDxfId="66" headerRowBorderDxfId="67" tableBorderDxfId="65" totalsRowBorderDxfId="64" headerRowCellStyle="Normal_Sheet13">
  <autoFilter ref="B7:I95" xr:uid="{11C129AE-EB59-4BBE-8455-1B476139D972}"/>
  <tableColumns count="8">
    <tableColumn id="1" xr3:uid="{9A3CEE5C-931C-4ED2-9E7A-00516DBCC626}" name="ProvStateID" dataDxfId="63" dataCellStyle="Normal_Sheet13"/>
    <tableColumn id="2" xr3:uid="{7FCA0D8A-5FF4-4465-A024-417D32C8C87A}" name="ProvState" dataDxfId="62" dataCellStyle="Normal_Sheet13"/>
    <tableColumn id="3" xr3:uid="{5BAEBDA0-6534-418B-B46E-E695C4BA463F}" name="ProvStateFullText" dataDxfId="61" dataCellStyle="Normal_Sheet13"/>
    <tableColumn id="4" xr3:uid="{5E205A81-8E33-4F25-8F61-9A115C6ABB26}" name="CountryID" dataDxfId="60" dataCellStyle="Normal_Sheet13"/>
    <tableColumn id="5" xr3:uid="{93A4A189-9165-4FEB-B4EA-22CF642E1AD3}" name="Counts" dataDxfId="59" dataCellStyle="Normal_Sheet13"/>
    <tableColumn id="6" xr3:uid="{E5F33326-DA12-4F4C-B315-A4681C9CD2B5}" name="Timestamp" dataDxfId="58" dataCellStyle="Normal_Sheet13"/>
    <tableColumn id="7" xr3:uid="{55889F25-6FBD-494E-A1D9-CDD84AC651F6}" name="Inactive" dataDxfId="57" dataCellStyle="Normal_Sheet13"/>
    <tableColumn id="8" xr3:uid="{3D49B34C-A467-4D01-93E6-8253F0A98111}" name="zLnk" dataDxfId="56" dataCellStyle="Normal_Sheet1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5DA31F0C-06CC-4781-B3DE-C5F445500848}" name="Table11" displayName="Table11" ref="B7:F13" totalsRowShown="0" headerRowDxfId="55" headerRowBorderDxfId="54" tableBorderDxfId="53" totalsRowBorderDxfId="52" headerRowCellStyle="Normal_Sheet8">
  <autoFilter ref="B7:F13" xr:uid="{5DA31F0C-06CC-4781-B3DE-C5F445500848}"/>
  <tableColumns count="5">
    <tableColumn id="1" xr3:uid="{1105281F-F470-40D8-B1A6-DFDF13B82EAB}" name="CountryID" dataDxfId="51" dataCellStyle="Normal_Sheet8"/>
    <tableColumn id="2" xr3:uid="{CD6C822E-336C-448A-B204-6E5C9821C52B}" name="Country" dataDxfId="50" dataCellStyle="Normal_Sheet8"/>
    <tableColumn id="3" xr3:uid="{05A50668-DD54-4A28-843A-1489D975E56D}" name="Timestamp" dataDxfId="49" dataCellStyle="Normal_Sheet8"/>
    <tableColumn id="4" xr3:uid="{0AC8CA50-8505-4F87-ACC1-4B600C6E7BB2}" name="Inactive" dataDxfId="48" dataCellStyle="Normal_Sheet8"/>
    <tableColumn id="5" xr3:uid="{1151B13B-2525-4E49-8617-5B2D9474F0B5}" name="zLnk" dataDxfId="47" dataCellStyle="Normal_Sheet8"/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501B773-CF9C-4340-97A8-CC6BC89DBE4E}" name="Table12" displayName="Table12" ref="B18:I25" totalsRowShown="0" headerRowDxfId="46" headerRowBorderDxfId="45" tableBorderDxfId="44" totalsRowBorderDxfId="43" headerRowCellStyle="Normal_Sheet8">
  <autoFilter ref="B18:I25" xr:uid="{0501B773-CF9C-4340-97A8-CC6BC89DBE4E}"/>
  <tableColumns count="8">
    <tableColumn id="1" xr3:uid="{4F649C5E-A651-4603-987A-42B050CAD243}" name="ProductID" dataDxfId="42" dataCellStyle="Normal_Sheet8"/>
    <tableColumn id="2" xr3:uid="{F28121AE-6316-4071-B4AA-7A0698B4BD32}" name="ProductCode" dataDxfId="41" dataCellStyle="Normal_Sheet8"/>
    <tableColumn id="3" xr3:uid="{A411BFD3-0012-4C56-AB8D-7D0550199794}" name="ProductFullName" dataDxfId="40" dataCellStyle="Normal_Sheet8"/>
    <tableColumn id="4" xr3:uid="{DE28599E-4880-448F-B073-90638E48DA5F}" name="ApproxSellPrice" dataDxfId="39" dataCellStyle="Normal_Sheet8"/>
    <tableColumn id="5" xr3:uid="{89E453F3-1D5F-4594-9A03-C4A64007DDEF}" name="CountUnitsInPackage" dataDxfId="38" dataCellStyle="Normal_Sheet8"/>
    <tableColumn id="6" xr3:uid="{77BE86FC-C81E-4B9F-BBFA-C2EB144BE5B9}" name="TimeStamp" dataDxfId="37" dataCellStyle="Normal_Sheet8"/>
    <tableColumn id="7" xr3:uid="{7212D318-97AD-41CB-8B1E-9A4BF81F65DB}" name="Inactive" dataDxfId="36" dataCellStyle="Normal_Sheet8"/>
    <tableColumn id="8" xr3:uid="{0BFC975B-2445-4ED4-80D2-D20292A2290E}" name="zLnk" dataDxfId="35" dataCellStyle="Normal_Sheet8"/>
  </tableColumns>
  <tableStyleInfo name="TableStyleMedium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20EC7EF9-0F71-4F90-BFDE-9DD257E9BE08}" name="Table13" displayName="Table13" ref="B30:H35" totalsRowShown="0" headerRowDxfId="34" dataDxfId="32" headerRowBorderDxfId="33" tableBorderDxfId="31" totalsRowBorderDxfId="30" headerRowCellStyle="Normal_Sheet8" dataCellStyle="Normal_Sheet8">
  <autoFilter ref="B30:H35" xr:uid="{20EC7EF9-0F71-4F90-BFDE-9DD257E9BE08}"/>
  <tableColumns count="7">
    <tableColumn id="1" xr3:uid="{02A7EA2C-103D-42EC-82F8-C67CD3C95A12}" name="TermsID" dataDxfId="29" dataCellStyle="Normal_Sheet8"/>
    <tableColumn id="2" xr3:uid="{C05BFB65-B105-4692-9CF1-148367D95EE9}" name="TermCode" dataDxfId="28" dataCellStyle="Normal_Sheet8"/>
    <tableColumn id="3" xr3:uid="{2B40F5A5-F9EF-4882-BA0B-3268807956EF}" name="DaysToPay" dataDxfId="27" dataCellStyle="Normal_Sheet8"/>
    <tableColumn id="4" xr3:uid="{FC7931C6-1B96-49B4-B2F9-87ADF8972E0E}" name="DiscountPercent" dataDxfId="26" dataCellStyle="Normal_Sheet8"/>
    <tableColumn id="5" xr3:uid="{2241445D-356B-4608-9077-5877D24DB037}" name="TimeStamp" dataDxfId="25" dataCellStyle="Normal_Sheet8"/>
    <tableColumn id="6" xr3:uid="{ABA18442-4FF2-46BC-A956-4B7095C2DE01}" name="Inactive" dataDxfId="24" dataCellStyle="Normal_Sheet8"/>
    <tableColumn id="7" xr3:uid="{0348779D-D785-4AAE-AD67-68DB0AF819B9}" name="zLnk" dataDxfId="23" dataCellStyle="Normal_Sheet8"/>
  </tableColumns>
  <tableStyleInfo name="TableStyleMedium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575F0A6F-A159-4BC5-AF03-0E1F79176CE2}" name="Table20" displayName="Table20" ref="B8:O727" totalsRowShown="0" headerRowDxfId="22" headerRowBorderDxfId="21" tableBorderDxfId="20" totalsRowBorderDxfId="19" headerRowCellStyle="Normal_Sheet15">
  <tableColumns count="14">
    <tableColumn id="1" xr3:uid="{BD8FBE75-F865-4B49-89EA-7CFD5A311899}" name="NY-T-SupportID" dataDxfId="18" dataCellStyle="Normal_Sheet15"/>
    <tableColumn id="2" xr3:uid="{2ABC344B-77FF-41D0-9084-B9627A165D2F}" name="ShiftDate" dataDxfId="17" dataCellStyle="Normal_Sheet15"/>
    <tableColumn id="3" xr3:uid="{376B4E31-4734-4BCA-A43A-C187521725C1}" name="ShiftNbr" dataDxfId="16" dataCellStyle="Normal_Sheet15"/>
    <tableColumn id="27" xr3:uid="{9856F991-6A96-4A88-920F-1F26A91BA220}" name="Mode64" dataDxfId="15" dataCellStyle="Normal_Sheet15"/>
    <tableColumn id="28" xr3:uid="{1130A1BF-4569-4088-A53A-5B458A11CAB9}" name="Mode64Dur" dataDxfId="14" dataCellStyle="Normal_Sheet15"/>
    <tableColumn id="29" xr3:uid="{15C3D112-8568-44D9-B7F1-625FF0C0B3E9}" name="Mode65Dur" dataDxfId="13" dataCellStyle="Normal_Sheet15"/>
    <tableColumn id="30" xr3:uid="{B095510F-B770-4C4C-9182-07F016671E73}" name="Mode66Dur" dataDxfId="12" dataCellStyle="Normal_Sheet15"/>
    <tableColumn id="31" xr3:uid="{548209B7-176E-41CC-A555-82F0F54BBBD3}" name="Mode67Dur" dataDxfId="11" dataCellStyle="Normal_Sheet15"/>
    <tableColumn id="32" xr3:uid="{F17E0591-ADE0-4207-A3EC-1E90C70CBDB4}" name="Mode68" dataDxfId="10" dataCellStyle="Normal_Sheet15"/>
    <tableColumn id="33" xr3:uid="{D35D02F9-1757-409C-A017-2374BA945379}" name="Mode68Dur" dataDxfId="9" dataCellStyle="Normal_Sheet15"/>
    <tableColumn id="34" xr3:uid="{D3D51B1B-6B1A-4756-9CDE-8A1190B59792}" name="Mode69" dataDxfId="8" dataCellStyle="Normal_Sheet15"/>
    <tableColumn id="35" xr3:uid="{4C34F1BA-C4BE-496D-92E4-6F7544AB785D}" name="Mode69Dur" dataDxfId="7" dataCellStyle="Normal_Sheet15"/>
    <tableColumn id="36" xr3:uid="{74900FD6-F3C2-4025-9490-153A62826ADD}" name="Mode70" dataDxfId="6" dataCellStyle="Normal_Sheet15"/>
    <tableColumn id="37" xr3:uid="{A38C4A3D-0219-4590-B3A1-5012CC75F9A9}" name="Mode70Dur" dataDxfId="5" dataCellStyle="Normal_Sheet15"/>
  </tableColumns>
  <tableStyleInfo name="TableStyleMedium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A15720EC-735F-4D2C-9723-CCFB24AC89FC}" name="Table19" displayName="Table19" ref="P8:X727" totalsRowShown="0" headerRowDxfId="4" headerRowBorderDxfId="3" tableBorderDxfId="2" totalsRowBorderDxfId="1" headerRowCellStyle="Normal_Level1 DM">
  <autoFilter ref="P8:X727" xr:uid="{A15720EC-735F-4D2C-9723-CCFB24AC89FC}"/>
  <tableColumns count="9">
    <tableColumn id="1" xr3:uid="{69DC64C0-7ECE-4AC1-A086-C782B3655D41}" name="Part 1">
      <calculatedColumnFormula>E9*(G9+H9+I9)</calculatedColumnFormula>
    </tableColumn>
    <tableColumn id="2" xr3:uid="{17033562-7641-440C-888F-E268C500D407}" name="Part 2">
      <calculatedColumnFormula>(J9*K9)+(N9*O9)+(L9*M9)</calculatedColumnFormula>
    </tableColumn>
    <tableColumn id="3" xr3:uid="{9EE89200-F2E2-406A-94C8-9CBCB871F3CB}" name="Busy-ness Secs">
      <calculatedColumnFormula>P9+Q9</calculatedColumnFormula>
    </tableColumn>
    <tableColumn id="4" xr3:uid="{8B782279-140C-4B62-A217-D79C96A5DEB6}" name="Busy-ness Hours">
      <calculatedColumnFormula>R9/(60*60)</calculatedColumnFormula>
    </tableColumn>
    <tableColumn id="5" xr3:uid="{553DCAEF-BEF7-48D4-9DE4-3868B9447145}" name="Year">
      <calculatedColumnFormula>YEAR(C9)</calculatedColumnFormula>
    </tableColumn>
    <tableColumn id="6" xr3:uid="{18561B75-BD02-48FF-8DCE-9EE8EBEA2373}" name="Month">
      <calculatedColumnFormula>MONTH(C9)</calculatedColumnFormula>
    </tableColumn>
    <tableColumn id="7" xr3:uid="{6101F5E4-8CFB-4AC5-9D7F-8C88C4B6BA13}" name="Season">
      <calculatedColumnFormula xml:space="preserve"> INT((U9 +2 )/3)</calculatedColumnFormula>
    </tableColumn>
    <tableColumn id="8" xr3:uid="{3BA9972C-6F3E-46AD-81AF-7CB423E79FFE}" name="Weekday">
      <calculatedColumnFormula>WEEKDAY(C9)</calculatedColumnFormula>
    </tableColumn>
    <tableColumn id="9" xr3:uid="{151A5824-84E4-4556-8C67-7ACFD798819E}" name="Busy-ness Minutes" dataDxfId="0">
      <calculatedColumnFormula>Table19[[#This Row],[Busy-ness Secs]]/60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hyperlink" Target="https://www.extendoffice.com/documents/excel/2104-excel-return-first-last-non-=" TargetMode="External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4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table" Target="../tables/table5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table" Target="../tables/table6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table" Target="../tables/table7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vmlDrawing" Target="../drawings/vmlDrawing9.vml"/><Relationship Id="rId5" Type="http://schemas.openxmlformats.org/officeDocument/2006/relationships/comments" Target="../comments9.xml"/><Relationship Id="rId4" Type="http://schemas.openxmlformats.org/officeDocument/2006/relationships/table" Target="../tables/table10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vmlDrawing" Target="../drawings/vmlDrawing11.vml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comments" Target="../comments1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vmlDrawing" Target="../drawings/vmlDrawing12.v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31EE1-F410-4AF2-BEA2-E202AE72ED92}">
  <sheetPr codeName="Sheet1"/>
  <dimension ref="A1:K43"/>
  <sheetViews>
    <sheetView workbookViewId="0"/>
  </sheetViews>
  <sheetFormatPr defaultRowHeight="14.4" x14ac:dyDescent="0.3"/>
  <cols>
    <col min="1" max="1" width="22.88671875" bestFit="1" customWidth="1"/>
    <col min="2" max="2" width="23.44140625" customWidth="1"/>
    <col min="3" max="3" width="49.6640625" customWidth="1"/>
    <col min="4" max="4" width="18" bestFit="1" customWidth="1"/>
  </cols>
  <sheetData>
    <row r="1" spans="1:11" x14ac:dyDescent="0.3">
      <c r="A1" s="31" t="s">
        <v>22</v>
      </c>
      <c r="B1" s="65"/>
      <c r="C1" s="66" t="s">
        <v>7579</v>
      </c>
      <c r="D1" s="65"/>
      <c r="E1" s="65"/>
      <c r="F1" s="65"/>
      <c r="G1" s="65"/>
      <c r="H1" s="65"/>
      <c r="I1" s="65"/>
      <c r="J1" s="65"/>
      <c r="K1" s="65"/>
    </row>
    <row r="2" spans="1:11" ht="18" x14ac:dyDescent="0.35">
      <c r="A2" s="1"/>
      <c r="C2" s="2"/>
    </row>
    <row r="3" spans="1:11" ht="18" x14ac:dyDescent="0.35">
      <c r="A3" s="1"/>
      <c r="C3" s="2"/>
    </row>
    <row r="4" spans="1:11" ht="18" x14ac:dyDescent="0.35">
      <c r="A4" s="1"/>
      <c r="C4" s="2"/>
    </row>
    <row r="5" spans="1:11" ht="18" x14ac:dyDescent="0.35">
      <c r="A5" s="1"/>
      <c r="C5" s="2"/>
    </row>
    <row r="7" spans="1:11" x14ac:dyDescent="0.3">
      <c r="A7" s="2" t="s">
        <v>0</v>
      </c>
    </row>
    <row r="8" spans="1:11" x14ac:dyDescent="0.3">
      <c r="B8" s="3" t="s">
        <v>1</v>
      </c>
      <c r="C8" s="27" t="s">
        <v>7582</v>
      </c>
      <c r="D8" s="4"/>
      <c r="E8" s="4"/>
      <c r="F8" s="4"/>
      <c r="G8" s="4"/>
      <c r="H8" s="4"/>
      <c r="I8" s="4"/>
      <c r="J8" s="4"/>
      <c r="K8" s="5"/>
    </row>
    <row r="9" spans="1:11" x14ac:dyDescent="0.3">
      <c r="B9" s="6" t="s">
        <v>2</v>
      </c>
      <c r="C9" t="s">
        <v>7578</v>
      </c>
      <c r="K9" s="7"/>
    </row>
    <row r="10" spans="1:11" x14ac:dyDescent="0.3">
      <c r="B10" s="6" t="s">
        <v>3</v>
      </c>
      <c r="C10" s="8">
        <v>45578</v>
      </c>
      <c r="K10" s="7"/>
    </row>
    <row r="11" spans="1:11" x14ac:dyDescent="0.3">
      <c r="B11" s="6" t="s">
        <v>4</v>
      </c>
      <c r="C11" s="8" t="s">
        <v>7583</v>
      </c>
      <c r="K11" s="7"/>
    </row>
    <row r="12" spans="1:11" x14ac:dyDescent="0.3">
      <c r="B12" s="6" t="s">
        <v>5</v>
      </c>
      <c r="C12" t="s">
        <v>7581</v>
      </c>
      <c r="K12" s="7"/>
    </row>
    <row r="13" spans="1:11" x14ac:dyDescent="0.3">
      <c r="B13" s="6" t="s">
        <v>6</v>
      </c>
      <c r="C13" s="8" t="s">
        <v>7580</v>
      </c>
      <c r="K13" s="7"/>
    </row>
    <row r="14" spans="1:11" x14ac:dyDescent="0.3">
      <c r="B14" s="9"/>
      <c r="C14" s="10"/>
      <c r="D14" s="11"/>
      <c r="E14" s="11"/>
      <c r="F14" s="11"/>
      <c r="G14" s="11"/>
      <c r="H14" s="11"/>
      <c r="I14" s="11"/>
      <c r="J14" s="11"/>
      <c r="K14" s="12"/>
    </row>
    <row r="15" spans="1:11" x14ac:dyDescent="0.3">
      <c r="C15" s="8"/>
    </row>
    <row r="16" spans="1:11" x14ac:dyDescent="0.3">
      <c r="A16" s="2" t="s">
        <v>7</v>
      </c>
    </row>
    <row r="17" spans="1:11" x14ac:dyDescent="0.3">
      <c r="B17" s="13">
        <v>1</v>
      </c>
      <c r="C17" s="14" t="s">
        <v>8</v>
      </c>
      <c r="D17" s="15"/>
      <c r="E17" s="15"/>
      <c r="F17" s="15"/>
      <c r="G17" s="15"/>
      <c r="H17" s="15"/>
      <c r="I17" s="15"/>
      <c r="J17" s="15"/>
      <c r="K17" s="16"/>
    </row>
    <row r="18" spans="1:11" x14ac:dyDescent="0.3">
      <c r="C18" s="17"/>
    </row>
    <row r="19" spans="1:11" x14ac:dyDescent="0.3">
      <c r="A19" s="2" t="s">
        <v>9</v>
      </c>
    </row>
    <row r="20" spans="1:11" x14ac:dyDescent="0.3">
      <c r="B20" s="18" t="s">
        <v>10</v>
      </c>
      <c r="C20" s="19" t="s">
        <v>11</v>
      </c>
      <c r="D20" s="20" t="s">
        <v>12</v>
      </c>
      <c r="E20" s="19" t="s">
        <v>13</v>
      </c>
      <c r="F20" s="4"/>
      <c r="G20" s="4"/>
      <c r="H20" s="4"/>
      <c r="I20" s="4"/>
      <c r="J20" s="4"/>
      <c r="K20" s="5"/>
    </row>
    <row r="21" spans="1:11" x14ac:dyDescent="0.3">
      <c r="B21" s="6">
        <v>1</v>
      </c>
      <c r="C21" s="17" t="s">
        <v>14</v>
      </c>
      <c r="D21" s="21">
        <v>44933</v>
      </c>
      <c r="E21" s="17" t="s">
        <v>15</v>
      </c>
      <c r="K21" s="7"/>
    </row>
    <row r="22" spans="1:11" x14ac:dyDescent="0.3">
      <c r="B22" s="22">
        <v>3</v>
      </c>
      <c r="C22" s="48" t="s">
        <v>7584</v>
      </c>
      <c r="D22" s="24">
        <v>45601</v>
      </c>
      <c r="E22" s="23" t="s">
        <v>7585</v>
      </c>
      <c r="F22" s="23"/>
      <c r="G22" s="23"/>
      <c r="H22" s="23"/>
      <c r="I22" s="23"/>
      <c r="J22" s="23"/>
      <c r="K22" s="25"/>
    </row>
    <row r="23" spans="1:11" x14ac:dyDescent="0.3">
      <c r="C23" s="21"/>
    </row>
    <row r="24" spans="1:11" x14ac:dyDescent="0.3">
      <c r="A24" s="2" t="s">
        <v>16</v>
      </c>
    </row>
    <row r="25" spans="1:11" x14ac:dyDescent="0.3">
      <c r="B25" s="3">
        <v>1</v>
      </c>
      <c r="C25" s="4" t="s">
        <v>7586</v>
      </c>
      <c r="D25" s="4"/>
      <c r="E25" s="4"/>
      <c r="F25" s="4"/>
      <c r="G25" s="4"/>
      <c r="H25" s="4"/>
      <c r="I25" s="4"/>
      <c r="J25" s="4"/>
      <c r="K25" s="5"/>
    </row>
    <row r="26" spans="1:11" x14ac:dyDescent="0.3">
      <c r="B26" s="6">
        <v>2</v>
      </c>
      <c r="C26" t="s">
        <v>17</v>
      </c>
      <c r="K26" s="7"/>
    </row>
    <row r="27" spans="1:11" x14ac:dyDescent="0.3">
      <c r="B27" s="9"/>
      <c r="C27" s="232" t="s">
        <v>18</v>
      </c>
      <c r="D27" s="232"/>
      <c r="E27" s="232"/>
      <c r="F27" s="232"/>
      <c r="G27" s="232"/>
      <c r="H27" s="11"/>
      <c r="I27" s="11"/>
      <c r="J27" s="11"/>
      <c r="K27" s="12"/>
    </row>
    <row r="28" spans="1:11" x14ac:dyDescent="0.3">
      <c r="B28" s="26"/>
    </row>
    <row r="30" spans="1:11" x14ac:dyDescent="0.3">
      <c r="A30" s="2" t="s">
        <v>19</v>
      </c>
    </row>
    <row r="31" spans="1:11" x14ac:dyDescent="0.3">
      <c r="B31" s="206" t="s">
        <v>10</v>
      </c>
      <c r="C31" s="206" t="s">
        <v>20</v>
      </c>
      <c r="D31" s="233" t="s">
        <v>21</v>
      </c>
      <c r="E31" s="234"/>
      <c r="F31" s="234"/>
      <c r="G31" s="234"/>
      <c r="H31" s="234"/>
      <c r="I31" s="234"/>
      <c r="J31" s="234"/>
      <c r="K31" s="235"/>
    </row>
    <row r="32" spans="1:11" x14ac:dyDescent="0.3">
      <c r="B32" s="202">
        <v>1</v>
      </c>
      <c r="C32" s="203" t="s">
        <v>22</v>
      </c>
      <c r="D32" t="s">
        <v>23</v>
      </c>
      <c r="K32" s="7"/>
    </row>
    <row r="33" spans="2:11" x14ac:dyDescent="0.3">
      <c r="B33" s="202">
        <v>2</v>
      </c>
      <c r="C33" s="203" t="s">
        <v>24</v>
      </c>
      <c r="D33" t="s">
        <v>25</v>
      </c>
      <c r="K33" s="7"/>
    </row>
    <row r="34" spans="2:11" x14ac:dyDescent="0.3">
      <c r="B34" s="202">
        <v>3</v>
      </c>
      <c r="C34" s="204" t="s">
        <v>26</v>
      </c>
      <c r="D34" t="s">
        <v>27</v>
      </c>
      <c r="K34" s="7"/>
    </row>
    <row r="35" spans="2:11" x14ac:dyDescent="0.3">
      <c r="B35" s="202">
        <v>4</v>
      </c>
      <c r="C35" s="203" t="s">
        <v>35</v>
      </c>
      <c r="D35" t="s">
        <v>36</v>
      </c>
      <c r="K35" s="7"/>
    </row>
    <row r="36" spans="2:11" x14ac:dyDescent="0.3">
      <c r="B36" s="202">
        <v>5</v>
      </c>
      <c r="C36" s="203" t="s">
        <v>62</v>
      </c>
      <c r="D36" t="s">
        <v>37</v>
      </c>
      <c r="K36" s="7"/>
    </row>
    <row r="37" spans="2:11" x14ac:dyDescent="0.3">
      <c r="B37" s="202">
        <v>6</v>
      </c>
      <c r="C37" s="203" t="s">
        <v>60</v>
      </c>
      <c r="D37" t="s">
        <v>28</v>
      </c>
      <c r="K37" s="7"/>
    </row>
    <row r="38" spans="2:11" x14ac:dyDescent="0.3">
      <c r="B38" s="202">
        <v>7</v>
      </c>
      <c r="C38" s="203" t="s">
        <v>7316</v>
      </c>
      <c r="D38" t="s">
        <v>29</v>
      </c>
      <c r="K38" s="7"/>
    </row>
    <row r="39" spans="2:11" x14ac:dyDescent="0.3">
      <c r="B39" s="202">
        <v>8</v>
      </c>
      <c r="C39" s="203" t="s">
        <v>61</v>
      </c>
      <c r="D39" t="s">
        <v>30</v>
      </c>
      <c r="K39" s="7"/>
    </row>
    <row r="40" spans="2:11" x14ac:dyDescent="0.3">
      <c r="B40" s="202">
        <v>9</v>
      </c>
      <c r="C40" s="203" t="s">
        <v>7315</v>
      </c>
      <c r="D40" t="s">
        <v>31</v>
      </c>
      <c r="K40" s="7"/>
    </row>
    <row r="41" spans="2:11" x14ac:dyDescent="0.3">
      <c r="B41" s="202">
        <v>10</v>
      </c>
      <c r="C41" s="203" t="s">
        <v>32</v>
      </c>
      <c r="D41" t="s">
        <v>33</v>
      </c>
      <c r="K41" s="7"/>
    </row>
    <row r="42" spans="2:11" x14ac:dyDescent="0.3">
      <c r="B42" s="202">
        <v>11</v>
      </c>
      <c r="C42" s="203" t="s">
        <v>7400</v>
      </c>
      <c r="D42" t="s">
        <v>7542</v>
      </c>
      <c r="K42" s="7"/>
    </row>
    <row r="43" spans="2:11" x14ac:dyDescent="0.3">
      <c r="B43" s="187">
        <v>12</v>
      </c>
      <c r="C43" s="205" t="s">
        <v>7543</v>
      </c>
      <c r="D43" s="11" t="s">
        <v>7544</v>
      </c>
      <c r="E43" s="11"/>
      <c r="F43" s="11"/>
      <c r="G43" s="11"/>
      <c r="H43" s="11"/>
      <c r="I43" s="11"/>
      <c r="J43" s="11"/>
      <c r="K43" s="12"/>
    </row>
  </sheetData>
  <mergeCells count="2">
    <mergeCell ref="C27:G27"/>
    <mergeCell ref="D31:K31"/>
  </mergeCells>
  <phoneticPr fontId="12" type="noConversion"/>
  <hyperlinks>
    <hyperlink ref="C27" r:id="rId1" location=":~:text=To%20extract%20the%20first%20cell%20with%20data%2C%20please,the%20first%20non%20blank%20cell%20value%20as%20follows%3A" xr:uid="{567831F0-43F5-4877-90CA-34F9EC08CB03}"/>
    <hyperlink ref="C32" location="'Read Me First'!A1" display="ReadMeFirst" xr:uid="{4BF9DAAD-760F-4605-966A-5B76E3BDB985}"/>
    <hyperlink ref="C33" location="Deliverables!A1" display="Deliverables" xr:uid="{9462F690-0F9C-48EC-A642-F20A5EACF46E}"/>
    <hyperlink ref="C34" location="'DS Inspection'!A1" display="DS Inspection" xr:uid="{65185EE9-7A7D-40E7-8E5F-A2C5BDE13A66}"/>
    <hyperlink ref="C35" location="'TO-Calls-Ords'!A1" display="TO-Calls-Ords" xr:uid="{1ADC3401-2BF3-436F-9CC9-7C74E8B11214}"/>
    <hyperlink ref="C36" location="'TO-Calls-Sprts'!A1" display="TO-Calls-Sprts" xr:uid="{72F2A82F-887A-4B10-A560-EAEC1B5D0DA8}"/>
    <hyperlink ref="C37" location="Customers!A1" display="Customers" xr:uid="{1D6023B5-2ADB-4EDF-ABC7-79F04471C68D}"/>
    <hyperlink ref="C38" location="AreaCodes!A1" display="AreaCodes" xr:uid="{B554F2CB-89A2-4CAF-AC8C-6424B2DE322A}"/>
    <hyperlink ref="C39" location="ProvStates!A1" display="ProvStates" xr:uid="{68EE84BE-7845-4DC0-8AE1-EB965FED9B70}"/>
    <hyperlink ref="C40" location="'Others Data'!A1" display="Others Data" xr:uid="{1C166975-869E-4249-98C0-C083E6D5AF3D}"/>
    <hyperlink ref="C41" location="Modes!A1" display="Modes" xr:uid="{5E8D84D3-F4C8-4715-851F-A4CFE05E5B8A}"/>
    <hyperlink ref="C42" location="'Expert DM'!A1" display="Expert DM" xr:uid="{DBABCF71-1302-4453-9EF0-8795DEB34CF4}"/>
    <hyperlink ref="C43" location="'Agent Busy PTs'!A1" display="Agent Busy PTs" xr:uid="{D988E3F0-8CE2-499E-835B-D409AAB5B548}"/>
    <hyperlink ref="A1" location="'Read Me First'!A1" display="ReadMeFirst" xr:uid="{D660E88E-4F8D-4235-B514-039035C2542A}"/>
  </hyperlinks>
  <pageMargins left="0.7" right="0.7" top="0.75" bottom="0.75" header="0.3" footer="0.3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1004-89D2-4C95-84C9-78B799B158CC}">
  <dimension ref="A1:L32"/>
  <sheetViews>
    <sheetView tabSelected="1" zoomScaleNormal="100" workbookViewId="0">
      <selection activeCell="A3" sqref="A3"/>
    </sheetView>
  </sheetViews>
  <sheetFormatPr defaultColWidth="10.6640625" defaultRowHeight="14.4" x14ac:dyDescent="0.3"/>
  <cols>
    <col min="1" max="1" width="11.21875" style="30" customWidth="1"/>
    <col min="2" max="2" width="14.77734375" style="28" customWidth="1"/>
    <col min="3" max="3" width="15.6640625" style="28" bestFit="1" customWidth="1"/>
    <col min="4" max="4" width="37.6640625" style="28" customWidth="1"/>
    <col min="5" max="5" width="34.21875" style="28" customWidth="1"/>
    <col min="6" max="6" width="13" style="28" customWidth="1"/>
    <col min="7" max="7" width="10.6640625" style="28"/>
    <col min="8" max="8" width="10.6640625" style="28" customWidth="1"/>
    <col min="9" max="10" width="10.6640625" style="28"/>
    <col min="11" max="11" width="26.6640625" style="28" customWidth="1"/>
    <col min="12" max="16384" width="10.6640625" style="30"/>
  </cols>
  <sheetData>
    <row r="1" spans="1:12" ht="19.8" customHeight="1" x14ac:dyDescent="0.35">
      <c r="A1" s="236" t="s">
        <v>38</v>
      </c>
      <c r="B1" s="236"/>
      <c r="C1" s="67"/>
      <c r="D1" s="68" t="s">
        <v>39</v>
      </c>
      <c r="E1" s="69"/>
      <c r="F1" s="70" t="s">
        <v>40</v>
      </c>
      <c r="G1" s="71">
        <v>45335</v>
      </c>
      <c r="H1" s="67"/>
      <c r="I1" s="70" t="s">
        <v>41</v>
      </c>
      <c r="J1" s="195" t="s">
        <v>7588</v>
      </c>
      <c r="K1" s="67"/>
      <c r="L1" s="194" t="s">
        <v>42</v>
      </c>
    </row>
    <row r="2" spans="1:12" x14ac:dyDescent="0.3">
      <c r="K2" s="188"/>
    </row>
    <row r="3" spans="1:12" x14ac:dyDescent="0.3">
      <c r="A3" s="31" t="s">
        <v>22</v>
      </c>
      <c r="J3" s="44"/>
      <c r="K3" s="36"/>
      <c r="L3" s="29"/>
    </row>
    <row r="5" spans="1:12" x14ac:dyDescent="0.3">
      <c r="D5" s="231" t="s">
        <v>55</v>
      </c>
    </row>
    <row r="7" spans="1:12" ht="28.8" x14ac:dyDescent="0.3">
      <c r="B7" s="32" t="s">
        <v>43</v>
      </c>
      <c r="C7" s="33" t="s">
        <v>44</v>
      </c>
      <c r="D7" s="33" t="s">
        <v>45</v>
      </c>
      <c r="E7" s="33" t="s">
        <v>21</v>
      </c>
      <c r="F7" s="33" t="s">
        <v>46</v>
      </c>
      <c r="G7" s="33" t="s">
        <v>47</v>
      </c>
      <c r="H7" s="33" t="s">
        <v>48</v>
      </c>
      <c r="I7" s="33" t="s">
        <v>49</v>
      </c>
      <c r="J7" s="33" t="s">
        <v>50</v>
      </c>
      <c r="K7" s="34" t="s">
        <v>51</v>
      </c>
    </row>
    <row r="8" spans="1:12" ht="28.8" x14ac:dyDescent="0.3">
      <c r="B8" s="35">
        <v>1</v>
      </c>
      <c r="C8" s="36" t="s">
        <v>7401</v>
      </c>
      <c r="D8" s="36" t="s">
        <v>7553</v>
      </c>
      <c r="E8" s="36" t="s">
        <v>7552</v>
      </c>
      <c r="F8" s="36" t="s">
        <v>7548</v>
      </c>
      <c r="G8" s="37">
        <v>45338</v>
      </c>
      <c r="H8" s="38">
        <v>0.41666666666666669</v>
      </c>
      <c r="I8" s="37">
        <v>45338</v>
      </c>
      <c r="J8" s="38">
        <v>0.45833333333333331</v>
      </c>
      <c r="K8" s="39" t="s">
        <v>7587</v>
      </c>
    </row>
    <row r="9" spans="1:12" ht="43.2" x14ac:dyDescent="0.3">
      <c r="B9" s="35">
        <v>2</v>
      </c>
      <c r="C9" t="s">
        <v>7402</v>
      </c>
      <c r="D9" s="36" t="s">
        <v>7545</v>
      </c>
      <c r="E9" s="36" t="s">
        <v>7459</v>
      </c>
      <c r="F9" s="36" t="s">
        <v>7548</v>
      </c>
      <c r="G9" s="37">
        <v>45338</v>
      </c>
      <c r="H9" s="38">
        <v>0.45833333333333331</v>
      </c>
      <c r="I9" s="37">
        <v>45338</v>
      </c>
      <c r="J9" s="38">
        <v>0.4861111111111111</v>
      </c>
      <c r="K9" s="39" t="s">
        <v>7587</v>
      </c>
    </row>
    <row r="10" spans="1:12" ht="28.8" x14ac:dyDescent="0.3">
      <c r="B10" s="35">
        <v>3</v>
      </c>
      <c r="C10" s="36" t="s">
        <v>7403</v>
      </c>
      <c r="D10" s="36" t="s">
        <v>7546</v>
      </c>
      <c r="E10" s="36" t="s">
        <v>7410</v>
      </c>
      <c r="F10" s="36"/>
      <c r="G10" s="37">
        <v>45338</v>
      </c>
      <c r="H10" s="38">
        <v>0.4861111111111111</v>
      </c>
      <c r="I10" s="37">
        <v>45338</v>
      </c>
      <c r="J10" s="38">
        <v>0.5</v>
      </c>
      <c r="K10" s="39" t="s">
        <v>7587</v>
      </c>
    </row>
    <row r="11" spans="1:12" ht="43.2" x14ac:dyDescent="0.3">
      <c r="B11" s="35">
        <v>4</v>
      </c>
      <c r="C11" t="s">
        <v>7405</v>
      </c>
      <c r="D11" s="36" t="s">
        <v>7554</v>
      </c>
      <c r="E11" s="36" t="s">
        <v>7406</v>
      </c>
      <c r="F11" s="36"/>
      <c r="G11" s="37">
        <v>45338</v>
      </c>
      <c r="H11" s="38">
        <v>0.5</v>
      </c>
      <c r="I11" s="37">
        <v>45338</v>
      </c>
      <c r="J11" s="38">
        <v>0.50694444444444442</v>
      </c>
      <c r="K11" s="39" t="s">
        <v>7587</v>
      </c>
    </row>
    <row r="12" spans="1:12" ht="43.2" x14ac:dyDescent="0.3">
      <c r="B12" s="35">
        <v>5</v>
      </c>
      <c r="C12" s="36" t="s">
        <v>7407</v>
      </c>
      <c r="D12" s="36" t="s">
        <v>7408</v>
      </c>
      <c r="E12" s="36" t="s">
        <v>7409</v>
      </c>
      <c r="F12" s="36" t="s">
        <v>7547</v>
      </c>
      <c r="G12" s="37">
        <v>45338</v>
      </c>
      <c r="H12" s="38">
        <v>0.50694444444444442</v>
      </c>
      <c r="I12" s="37">
        <v>45338</v>
      </c>
      <c r="J12" s="38">
        <v>0.51388888888888895</v>
      </c>
      <c r="K12" s="39" t="s">
        <v>7587</v>
      </c>
    </row>
    <row r="13" spans="1:12" ht="57.6" x14ac:dyDescent="0.3">
      <c r="B13" s="35">
        <v>6</v>
      </c>
      <c r="C13" s="36" t="s">
        <v>7411</v>
      </c>
      <c r="D13" s="36" t="s">
        <v>7412</v>
      </c>
      <c r="E13" s="40" t="s">
        <v>7413</v>
      </c>
      <c r="F13" s="36" t="s">
        <v>7548</v>
      </c>
      <c r="G13" s="37">
        <v>45338</v>
      </c>
      <c r="H13" s="38">
        <v>0.41666666666666669</v>
      </c>
      <c r="I13" s="37">
        <v>45338</v>
      </c>
      <c r="J13" s="38">
        <v>0.43055555555555558</v>
      </c>
      <c r="K13" s="39" t="s">
        <v>7587</v>
      </c>
    </row>
    <row r="14" spans="1:12" ht="28.8" x14ac:dyDescent="0.3">
      <c r="B14" s="35">
        <v>7</v>
      </c>
      <c r="C14" s="36" t="s">
        <v>7414</v>
      </c>
      <c r="D14" s="36" t="s">
        <v>7415</v>
      </c>
      <c r="E14" s="36" t="s">
        <v>7416</v>
      </c>
      <c r="F14" s="36"/>
      <c r="G14" s="37">
        <v>45338</v>
      </c>
      <c r="H14" s="38">
        <v>0.43055555555555558</v>
      </c>
      <c r="I14" s="37">
        <v>45338</v>
      </c>
      <c r="J14" s="38">
        <v>0.4375</v>
      </c>
      <c r="K14" s="39" t="s">
        <v>7587</v>
      </c>
    </row>
    <row r="15" spans="1:12" ht="57.6" x14ac:dyDescent="0.3">
      <c r="B15" s="35">
        <v>8</v>
      </c>
      <c r="C15" s="36" t="s">
        <v>7417</v>
      </c>
      <c r="D15" s="36" t="s">
        <v>7418</v>
      </c>
      <c r="E15" s="36"/>
      <c r="F15" s="36" t="s">
        <v>7551</v>
      </c>
      <c r="G15" s="37">
        <v>45338</v>
      </c>
      <c r="H15" s="38">
        <v>0.4375</v>
      </c>
      <c r="I15" s="37">
        <v>45338</v>
      </c>
      <c r="J15" s="38">
        <v>0.44791666666666669</v>
      </c>
      <c r="K15" s="39" t="s">
        <v>7587</v>
      </c>
    </row>
    <row r="16" spans="1:12" ht="43.2" x14ac:dyDescent="0.3">
      <c r="B16" s="35">
        <v>9</v>
      </c>
      <c r="C16" s="36" t="s">
        <v>7404</v>
      </c>
      <c r="D16" s="36" t="s">
        <v>7419</v>
      </c>
      <c r="E16" s="36"/>
      <c r="F16" s="36" t="s">
        <v>7547</v>
      </c>
      <c r="G16" s="37">
        <v>45338</v>
      </c>
      <c r="H16" s="38">
        <v>0.44791666666666669</v>
      </c>
      <c r="I16" s="37">
        <v>45338</v>
      </c>
      <c r="J16" s="38">
        <v>0.45833333333333331</v>
      </c>
      <c r="K16" s="39" t="s">
        <v>7587</v>
      </c>
    </row>
    <row r="17" spans="2:11" ht="72" x14ac:dyDescent="0.3">
      <c r="B17" s="35">
        <v>10</v>
      </c>
      <c r="C17" s="36" t="s">
        <v>7420</v>
      </c>
      <c r="D17" s="36" t="s">
        <v>7555</v>
      </c>
      <c r="F17" s="36"/>
      <c r="G17" s="37">
        <v>45338</v>
      </c>
      <c r="H17" s="38">
        <v>0.45833333333333331</v>
      </c>
      <c r="I17" s="37">
        <v>45338</v>
      </c>
      <c r="J17" s="38">
        <v>0.46527777777777773</v>
      </c>
      <c r="K17" s="39" t="s">
        <v>7587</v>
      </c>
    </row>
    <row r="18" spans="2:11" ht="43.2" x14ac:dyDescent="0.3">
      <c r="B18" s="35">
        <v>11</v>
      </c>
      <c r="C18" s="36" t="s">
        <v>7421</v>
      </c>
      <c r="D18" s="36" t="s">
        <v>7422</v>
      </c>
      <c r="E18" s="36" t="s">
        <v>7423</v>
      </c>
      <c r="F18" s="36" t="s">
        <v>7550</v>
      </c>
      <c r="G18" s="37">
        <v>45339</v>
      </c>
      <c r="H18" s="38">
        <v>4.1666666666666664E-2</v>
      </c>
      <c r="I18" s="37">
        <v>45339</v>
      </c>
      <c r="J18" s="38">
        <v>4.5138888888888888E-2</v>
      </c>
      <c r="K18" s="39" t="s">
        <v>7587</v>
      </c>
    </row>
    <row r="19" spans="2:11" ht="43.2" x14ac:dyDescent="0.3">
      <c r="B19" s="35">
        <v>12</v>
      </c>
      <c r="C19" t="s">
        <v>7424</v>
      </c>
      <c r="D19" s="36" t="s">
        <v>7425</v>
      </c>
      <c r="E19" s="36" t="s">
        <v>7426</v>
      </c>
      <c r="F19" s="36" t="s">
        <v>7550</v>
      </c>
      <c r="G19" s="37">
        <v>45339</v>
      </c>
      <c r="H19" s="38">
        <v>4.5138888888888888E-2</v>
      </c>
      <c r="I19" s="37">
        <v>45339</v>
      </c>
      <c r="J19" s="38">
        <v>4.8611111111111112E-2</v>
      </c>
      <c r="K19" s="39" t="s">
        <v>7587</v>
      </c>
    </row>
    <row r="20" spans="2:11" ht="43.2" x14ac:dyDescent="0.3">
      <c r="B20" s="35">
        <v>13</v>
      </c>
      <c r="C20" s="36" t="s">
        <v>7427</v>
      </c>
      <c r="D20" s="36" t="s">
        <v>7428</v>
      </c>
      <c r="E20" s="36" t="s">
        <v>7429</v>
      </c>
      <c r="F20" s="36" t="s">
        <v>7550</v>
      </c>
      <c r="G20" s="37">
        <v>45339</v>
      </c>
      <c r="H20" s="38">
        <v>4.8611111111111112E-2</v>
      </c>
      <c r="I20" s="37">
        <v>45339</v>
      </c>
      <c r="J20" s="38">
        <v>5.2083333333333336E-2</v>
      </c>
      <c r="K20" s="39" t="s">
        <v>7587</v>
      </c>
    </row>
    <row r="21" spans="2:11" ht="43.2" x14ac:dyDescent="0.3">
      <c r="B21" s="35">
        <v>14</v>
      </c>
      <c r="C21" s="36" t="s">
        <v>7430</v>
      </c>
      <c r="D21" s="36" t="s">
        <v>7556</v>
      </c>
      <c r="E21" s="36" t="s">
        <v>7431</v>
      </c>
      <c r="F21" s="36"/>
      <c r="G21" s="37">
        <v>45339</v>
      </c>
      <c r="H21" s="38">
        <v>5.2083333333333336E-2</v>
      </c>
      <c r="I21" s="37">
        <v>45339</v>
      </c>
      <c r="J21" s="38">
        <v>5.5555555555555552E-2</v>
      </c>
      <c r="K21" s="39" t="s">
        <v>7587</v>
      </c>
    </row>
    <row r="22" spans="2:11" ht="43.2" x14ac:dyDescent="0.3">
      <c r="B22" s="35">
        <v>15</v>
      </c>
      <c r="C22" s="36" t="s">
        <v>7432</v>
      </c>
      <c r="D22" s="36" t="s">
        <v>7433</v>
      </c>
      <c r="E22" s="36"/>
      <c r="F22" s="36"/>
      <c r="G22" s="37">
        <v>45339</v>
      </c>
      <c r="H22" s="38">
        <v>5.5555555555555552E-2</v>
      </c>
      <c r="I22" s="37">
        <v>45339</v>
      </c>
      <c r="J22" s="38">
        <v>5.9027777777777783E-2</v>
      </c>
      <c r="K22" s="39" t="s">
        <v>7587</v>
      </c>
    </row>
    <row r="23" spans="2:11" ht="43.2" x14ac:dyDescent="0.3">
      <c r="B23" s="35">
        <v>16</v>
      </c>
      <c r="C23" s="36" t="s">
        <v>7434</v>
      </c>
      <c r="D23" s="36" t="s">
        <v>7435</v>
      </c>
      <c r="E23" s="36" t="s">
        <v>7436</v>
      </c>
      <c r="F23" s="36"/>
      <c r="G23" s="37">
        <v>45339</v>
      </c>
      <c r="H23" s="38">
        <v>5.9027777777777783E-2</v>
      </c>
      <c r="I23" s="37">
        <v>45339</v>
      </c>
      <c r="J23" s="38">
        <v>6.25E-2</v>
      </c>
      <c r="K23" s="39" t="s">
        <v>7587</v>
      </c>
    </row>
    <row r="24" spans="2:11" ht="28.8" x14ac:dyDescent="0.3">
      <c r="B24" s="35">
        <v>17</v>
      </c>
      <c r="C24" s="36" t="s">
        <v>7437</v>
      </c>
      <c r="D24" s="36" t="s">
        <v>7438</v>
      </c>
      <c r="E24" s="36" t="s">
        <v>7439</v>
      </c>
      <c r="F24" s="36" t="s">
        <v>7549</v>
      </c>
      <c r="G24" s="37">
        <v>45339</v>
      </c>
      <c r="H24" s="38">
        <v>6.25E-2</v>
      </c>
      <c r="I24" s="37">
        <v>45339</v>
      </c>
      <c r="J24" s="38">
        <v>6.5972222222222224E-2</v>
      </c>
      <c r="K24" s="39" t="s">
        <v>7587</v>
      </c>
    </row>
    <row r="25" spans="2:11" ht="43.2" x14ac:dyDescent="0.3">
      <c r="B25" s="35">
        <v>18</v>
      </c>
      <c r="C25" s="36" t="s">
        <v>7440</v>
      </c>
      <c r="D25" s="36" t="s">
        <v>7445</v>
      </c>
      <c r="E25" s="36" t="s">
        <v>54</v>
      </c>
      <c r="F25" s="36"/>
      <c r="G25" s="37">
        <v>45339</v>
      </c>
      <c r="H25" s="38">
        <v>6.5972222222222224E-2</v>
      </c>
      <c r="I25" s="37">
        <v>45339</v>
      </c>
      <c r="J25" s="38">
        <v>6.9444444444444434E-2</v>
      </c>
      <c r="K25" s="39" t="s">
        <v>7587</v>
      </c>
    </row>
    <row r="26" spans="2:11" ht="57.6" x14ac:dyDescent="0.3">
      <c r="B26" s="35">
        <v>19</v>
      </c>
      <c r="C26" s="36" t="s">
        <v>7446</v>
      </c>
      <c r="D26" s="41" t="s">
        <v>7447</v>
      </c>
      <c r="E26" s="36" t="s">
        <v>7448</v>
      </c>
      <c r="F26" s="36"/>
      <c r="G26" s="37">
        <v>45339</v>
      </c>
      <c r="H26" s="38">
        <v>6.9444444444444434E-2</v>
      </c>
      <c r="I26" s="37">
        <v>45339</v>
      </c>
      <c r="J26" s="38">
        <v>7.2916666666666671E-2</v>
      </c>
      <c r="K26" s="39" t="s">
        <v>7587</v>
      </c>
    </row>
    <row r="27" spans="2:11" ht="28.8" x14ac:dyDescent="0.3">
      <c r="B27" s="35">
        <v>20</v>
      </c>
      <c r="C27" s="36" t="s">
        <v>7441</v>
      </c>
      <c r="D27" s="41" t="s">
        <v>7449</v>
      </c>
      <c r="E27" s="36"/>
      <c r="F27" s="36" t="s">
        <v>22</v>
      </c>
      <c r="G27" s="37">
        <v>45339</v>
      </c>
      <c r="H27" s="38">
        <v>0.41666666666666669</v>
      </c>
      <c r="I27" s="37">
        <v>45339</v>
      </c>
      <c r="J27" s="38">
        <v>0.4201388888888889</v>
      </c>
      <c r="K27" s="39" t="s">
        <v>7587</v>
      </c>
    </row>
    <row r="28" spans="2:11" ht="28.8" x14ac:dyDescent="0.3">
      <c r="B28" s="35">
        <v>21</v>
      </c>
      <c r="C28" s="36" t="s">
        <v>7442</v>
      </c>
      <c r="D28" s="36" t="s">
        <v>52</v>
      </c>
      <c r="E28" s="41" t="s">
        <v>7450</v>
      </c>
      <c r="F28" s="36" t="s">
        <v>53</v>
      </c>
      <c r="G28" s="37">
        <v>45339</v>
      </c>
      <c r="H28" s="38">
        <v>0.4201388888888889</v>
      </c>
      <c r="I28" s="37">
        <v>45339</v>
      </c>
      <c r="J28" s="38">
        <v>0.4236111111111111</v>
      </c>
      <c r="K28" s="39" t="s">
        <v>7587</v>
      </c>
    </row>
    <row r="29" spans="2:11" ht="57.6" x14ac:dyDescent="0.3">
      <c r="B29" s="35">
        <v>22</v>
      </c>
      <c r="C29" t="s">
        <v>7443</v>
      </c>
      <c r="D29" s="28" t="s">
        <v>7451</v>
      </c>
      <c r="E29" s="42" t="s">
        <v>7452</v>
      </c>
      <c r="F29" s="36"/>
      <c r="G29" s="37">
        <v>45339</v>
      </c>
      <c r="H29" s="43">
        <v>0.4236111111111111</v>
      </c>
      <c r="I29" s="37">
        <v>45339</v>
      </c>
      <c r="J29" s="43">
        <v>0.42708333333333331</v>
      </c>
      <c r="K29" s="39" t="s">
        <v>7587</v>
      </c>
    </row>
    <row r="30" spans="2:11" ht="57.6" x14ac:dyDescent="0.3">
      <c r="B30" s="35">
        <v>23</v>
      </c>
      <c r="C30" s="36" t="s">
        <v>7444</v>
      </c>
      <c r="D30" s="36" t="s">
        <v>7453</v>
      </c>
      <c r="E30" s="36" t="s">
        <v>7454</v>
      </c>
      <c r="F30" s="36"/>
      <c r="G30" s="37">
        <v>45339</v>
      </c>
      <c r="H30" s="38">
        <v>0.42708333333333331</v>
      </c>
      <c r="I30" s="37">
        <v>45339</v>
      </c>
      <c r="J30" s="38">
        <v>0.43055555555555558</v>
      </c>
      <c r="K30" s="39" t="s">
        <v>7587</v>
      </c>
    </row>
    <row r="31" spans="2:11" ht="57.6" x14ac:dyDescent="0.3">
      <c r="B31" s="35">
        <v>24</v>
      </c>
      <c r="C31" s="36" t="s">
        <v>7455</v>
      </c>
      <c r="D31" s="36" t="s">
        <v>7456</v>
      </c>
      <c r="E31" s="36" t="s">
        <v>7590</v>
      </c>
      <c r="F31" s="36"/>
      <c r="G31" s="37">
        <v>45339</v>
      </c>
      <c r="H31" s="38">
        <v>0.43055555555555558</v>
      </c>
      <c r="I31" s="37">
        <v>45339</v>
      </c>
      <c r="J31" s="38">
        <v>0.4375</v>
      </c>
      <c r="K31" s="39" t="s">
        <v>7587</v>
      </c>
    </row>
    <row r="32" spans="2:11" ht="57.6" x14ac:dyDescent="0.3">
      <c r="B32" s="35">
        <v>25</v>
      </c>
      <c r="C32" s="36" t="s">
        <v>7457</v>
      </c>
      <c r="D32" s="36" t="s">
        <v>7458</v>
      </c>
      <c r="E32" s="36" t="s">
        <v>7589</v>
      </c>
      <c r="F32" s="36"/>
      <c r="G32" s="37">
        <v>45339</v>
      </c>
      <c r="H32" s="38">
        <v>0.4375</v>
      </c>
      <c r="I32" s="37">
        <v>45339</v>
      </c>
      <c r="J32" s="38">
        <v>0.44097222222222227</v>
      </c>
      <c r="K32" s="39" t="s">
        <v>7587</v>
      </c>
    </row>
  </sheetData>
  <mergeCells count="1">
    <mergeCell ref="A1:B1"/>
  </mergeCells>
  <hyperlinks>
    <hyperlink ref="A3" location="'Read Me First'!A1" display="ReadMeFirst" xr:uid="{C1DD50AA-97A9-4901-AAB1-5E60DC27A6B2}"/>
  </hyperlinks>
  <pageMargins left="0.7" right="0.7" top="0.75" bottom="0.75" header="0.3" footer="0.3"/>
  <pageSetup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668C9-0FA0-43C0-A669-EAFC46FACB8E}">
  <dimension ref="A1:Q22"/>
  <sheetViews>
    <sheetView topLeftCell="H5" zoomScale="104" workbookViewId="0">
      <selection activeCell="A3" sqref="A3"/>
    </sheetView>
  </sheetViews>
  <sheetFormatPr defaultRowHeight="14.4" x14ac:dyDescent="0.3"/>
  <cols>
    <col min="1" max="1" width="20" style="159" bestFit="1" customWidth="1"/>
    <col min="2" max="2" width="7.21875" style="159" bestFit="1" customWidth="1"/>
    <col min="3" max="3" width="20" style="159" bestFit="1" customWidth="1"/>
    <col min="4" max="4" width="46.33203125" style="159" bestFit="1" customWidth="1"/>
    <col min="5" max="5" width="19.6640625" style="159" customWidth="1"/>
    <col min="6" max="6" width="59.109375" style="159" bestFit="1" customWidth="1"/>
    <col min="7" max="7" width="15.109375" style="159" bestFit="1" customWidth="1"/>
    <col min="8" max="8" width="19.6640625" style="159" bestFit="1" customWidth="1"/>
    <col min="9" max="9" width="15.33203125" style="159" bestFit="1" customWidth="1"/>
    <col min="10" max="10" width="15.109375" style="159" bestFit="1" customWidth="1"/>
    <col min="11" max="11" width="15.33203125" style="159" bestFit="1" customWidth="1"/>
    <col min="12" max="12" width="28.33203125" style="159" customWidth="1"/>
    <col min="13" max="13" width="42.21875" style="159" bestFit="1" customWidth="1"/>
    <col min="14" max="14" width="20.88671875" style="159" bestFit="1" customWidth="1"/>
    <col min="15" max="15" width="10.5546875" style="159" bestFit="1" customWidth="1"/>
    <col min="16" max="16" width="14.21875" style="159" bestFit="1" customWidth="1"/>
    <col min="17" max="17" width="14.44140625" style="159" bestFit="1" customWidth="1"/>
    <col min="18" max="16384" width="8.88671875" style="159"/>
  </cols>
  <sheetData>
    <row r="1" spans="1:17" x14ac:dyDescent="0.3">
      <c r="A1" s="158" t="s">
        <v>7460</v>
      </c>
      <c r="E1" s="160" t="s">
        <v>7292</v>
      </c>
      <c r="F1" s="159" t="s">
        <v>7293</v>
      </c>
      <c r="H1" s="161" t="s">
        <v>7294</v>
      </c>
      <c r="I1" s="162">
        <v>45338</v>
      </c>
      <c r="K1" s="160" t="s">
        <v>7295</v>
      </c>
      <c r="L1" s="159" t="s">
        <v>7587</v>
      </c>
    </row>
    <row r="2" spans="1:17" x14ac:dyDescent="0.3">
      <c r="A2" s="158"/>
      <c r="G2" s="163"/>
      <c r="H2" s="45"/>
    </row>
    <row r="3" spans="1:17" x14ac:dyDescent="0.3">
      <c r="A3" s="31" t="s">
        <v>22</v>
      </c>
    </row>
    <row r="4" spans="1:17" x14ac:dyDescent="0.3">
      <c r="C4" s="160" t="s">
        <v>7</v>
      </c>
      <c r="D4" s="159">
        <v>1</v>
      </c>
      <c r="E4" s="159" t="s">
        <v>7296</v>
      </c>
    </row>
    <row r="5" spans="1:17" x14ac:dyDescent="0.3">
      <c r="D5">
        <v>2</v>
      </c>
      <c r="E5" t="s">
        <v>7567</v>
      </c>
    </row>
    <row r="7" spans="1:17" s="164" customFormat="1" ht="16.8" customHeight="1" x14ac:dyDescent="0.3">
      <c r="B7" s="165" t="s">
        <v>10</v>
      </c>
      <c r="C7" s="166" t="s">
        <v>7297</v>
      </c>
      <c r="D7" s="166" t="s">
        <v>7298</v>
      </c>
      <c r="E7" s="166" t="s">
        <v>7299</v>
      </c>
      <c r="F7" s="166" t="s">
        <v>7300</v>
      </c>
      <c r="G7" s="166" t="s">
        <v>7301</v>
      </c>
      <c r="H7" s="166" t="s">
        <v>7302</v>
      </c>
      <c r="I7" s="166" t="s">
        <v>7303</v>
      </c>
      <c r="J7" s="166" t="s">
        <v>7304</v>
      </c>
      <c r="K7" s="166" t="s">
        <v>7305</v>
      </c>
      <c r="L7" s="166" t="s">
        <v>7306</v>
      </c>
      <c r="M7" s="166" t="s">
        <v>7307</v>
      </c>
      <c r="N7" s="166" t="s">
        <v>7308</v>
      </c>
      <c r="O7" s="166" t="s">
        <v>7309</v>
      </c>
      <c r="P7" s="166" t="s">
        <v>49</v>
      </c>
      <c r="Q7" s="167" t="s">
        <v>50</v>
      </c>
    </row>
    <row r="8" spans="1:17" ht="19.2" customHeight="1" x14ac:dyDescent="0.3">
      <c r="B8" s="168">
        <v>1</v>
      </c>
      <c r="C8" s="169" t="s">
        <v>62</v>
      </c>
      <c r="D8" s="170" t="s">
        <v>7461</v>
      </c>
      <c r="E8" s="171" t="s">
        <v>7310</v>
      </c>
      <c r="F8" s="170" t="s">
        <v>7479</v>
      </c>
      <c r="G8" s="171" t="s">
        <v>7462</v>
      </c>
      <c r="H8" s="171"/>
      <c r="I8" s="171"/>
      <c r="J8" s="172">
        <v>45338</v>
      </c>
      <c r="K8" s="173">
        <v>0.78472222222222221</v>
      </c>
      <c r="L8" s="171" t="s">
        <v>7462</v>
      </c>
      <c r="M8" s="171"/>
      <c r="N8" s="171"/>
      <c r="O8" s="171"/>
      <c r="P8" s="174">
        <v>45338</v>
      </c>
      <c r="Q8" s="173">
        <v>0.79166666666666663</v>
      </c>
    </row>
    <row r="9" spans="1:17" ht="28.8" x14ac:dyDescent="0.3">
      <c r="B9" s="168">
        <v>2</v>
      </c>
      <c r="C9" s="171"/>
      <c r="D9" s="170" t="s">
        <v>7463</v>
      </c>
      <c r="E9" s="171" t="s">
        <v>7311</v>
      </c>
      <c r="F9" s="170" t="s">
        <v>7480</v>
      </c>
      <c r="G9" s="171" t="s">
        <v>67</v>
      </c>
      <c r="H9" s="171" t="s">
        <v>7311</v>
      </c>
      <c r="I9" s="171"/>
      <c r="J9" s="172">
        <v>45338</v>
      </c>
      <c r="K9" s="173">
        <v>0.79166666666666663</v>
      </c>
      <c r="L9" s="171" t="s">
        <v>7462</v>
      </c>
      <c r="M9" s="39" t="s">
        <v>7561</v>
      </c>
      <c r="N9" s="171"/>
      <c r="O9" s="171"/>
      <c r="P9" s="174">
        <v>45338</v>
      </c>
      <c r="Q9" s="173">
        <v>0.79861111111111116</v>
      </c>
    </row>
    <row r="10" spans="1:17" ht="28.8" x14ac:dyDescent="0.3">
      <c r="B10" s="168">
        <v>3</v>
      </c>
      <c r="C10" s="171"/>
      <c r="D10" s="170" t="s">
        <v>7463</v>
      </c>
      <c r="E10" s="171" t="s">
        <v>7311</v>
      </c>
      <c r="F10" s="170" t="s">
        <v>7480</v>
      </c>
      <c r="G10" s="171" t="s">
        <v>71</v>
      </c>
      <c r="H10" s="171" t="s">
        <v>7311</v>
      </c>
      <c r="I10" s="171"/>
      <c r="J10" s="172">
        <v>45338</v>
      </c>
      <c r="K10" s="173">
        <v>0.79861111111111116</v>
      </c>
      <c r="L10" s="171" t="s">
        <v>7462</v>
      </c>
      <c r="M10" s="39" t="s">
        <v>7561</v>
      </c>
      <c r="N10" s="171"/>
      <c r="O10" s="171"/>
      <c r="P10" s="174">
        <v>45338</v>
      </c>
      <c r="Q10" s="173">
        <v>0.80763888888888891</v>
      </c>
    </row>
    <row r="11" spans="1:17" ht="18.600000000000001" customHeight="1" x14ac:dyDescent="0.3">
      <c r="B11" s="168">
        <v>4</v>
      </c>
      <c r="C11" s="171"/>
      <c r="D11" s="170" t="s">
        <v>7464</v>
      </c>
      <c r="E11" s="171" t="s">
        <v>7312</v>
      </c>
      <c r="F11" s="171" t="s">
        <v>7481</v>
      </c>
      <c r="G11" s="171" t="s">
        <v>68</v>
      </c>
      <c r="H11" s="171" t="s">
        <v>7465</v>
      </c>
      <c r="I11" s="171" t="s">
        <v>7478</v>
      </c>
      <c r="J11" s="172">
        <v>45338</v>
      </c>
      <c r="K11" s="173">
        <v>0.80763888888888891</v>
      </c>
      <c r="L11" s="171" t="s">
        <v>7466</v>
      </c>
      <c r="M11" s="39" t="s">
        <v>7562</v>
      </c>
      <c r="N11" s="171"/>
      <c r="O11" s="171"/>
      <c r="P11" s="174">
        <v>45338</v>
      </c>
      <c r="Q11" s="173">
        <v>0.81180555555555556</v>
      </c>
    </row>
    <row r="12" spans="1:17" ht="18.600000000000001" customHeight="1" x14ac:dyDescent="0.3">
      <c r="B12" s="168">
        <v>5</v>
      </c>
      <c r="C12" s="171"/>
      <c r="D12" s="170" t="s">
        <v>7464</v>
      </c>
      <c r="E12" s="171" t="s">
        <v>7312</v>
      </c>
      <c r="F12" s="171" t="s">
        <v>7481</v>
      </c>
      <c r="G12" s="171" t="s">
        <v>69</v>
      </c>
      <c r="H12" s="171" t="s">
        <v>7465</v>
      </c>
      <c r="I12" s="171" t="s">
        <v>7478</v>
      </c>
      <c r="J12" s="172">
        <v>45338</v>
      </c>
      <c r="K12" s="173">
        <v>0.81180555555555556</v>
      </c>
      <c r="L12" s="171" t="s">
        <v>7466</v>
      </c>
      <c r="M12" s="39" t="s">
        <v>7563</v>
      </c>
      <c r="N12" s="171"/>
      <c r="O12" s="171"/>
      <c r="P12" s="174">
        <v>45338</v>
      </c>
      <c r="Q12" s="173">
        <v>0.81180555555555556</v>
      </c>
    </row>
    <row r="13" spans="1:17" ht="28.8" x14ac:dyDescent="0.3">
      <c r="B13" s="168">
        <v>6</v>
      </c>
      <c r="C13" s="171"/>
      <c r="D13" s="170" t="s">
        <v>7467</v>
      </c>
      <c r="E13" s="171" t="s">
        <v>7313</v>
      </c>
      <c r="F13" s="170" t="s">
        <v>7482</v>
      </c>
      <c r="G13" s="171" t="s">
        <v>7462</v>
      </c>
      <c r="H13" s="171"/>
      <c r="I13" s="171"/>
      <c r="J13" s="172">
        <v>45338</v>
      </c>
      <c r="K13" s="173">
        <v>0.81180555555555556</v>
      </c>
      <c r="L13" s="171" t="s">
        <v>7462</v>
      </c>
      <c r="M13" s="171"/>
      <c r="N13" s="171"/>
      <c r="O13" s="171"/>
      <c r="P13" s="174">
        <v>45338</v>
      </c>
      <c r="Q13" s="173">
        <v>0.81458333333333333</v>
      </c>
    </row>
    <row r="14" spans="1:17" ht="19.8" customHeight="1" x14ac:dyDescent="0.3">
      <c r="B14" s="168">
        <v>7</v>
      </c>
      <c r="C14" s="169" t="s">
        <v>61</v>
      </c>
      <c r="D14" s="170" t="s">
        <v>7461</v>
      </c>
      <c r="E14" s="171" t="s">
        <v>7310</v>
      </c>
      <c r="F14" s="170" t="s">
        <v>7468</v>
      </c>
      <c r="G14" s="171" t="s">
        <v>7462</v>
      </c>
      <c r="H14" s="171"/>
      <c r="I14" s="171"/>
      <c r="J14" s="172">
        <v>45338</v>
      </c>
      <c r="K14" s="173">
        <v>0.81458333333333333</v>
      </c>
      <c r="L14" s="171" t="s">
        <v>7462</v>
      </c>
      <c r="M14" s="171"/>
      <c r="N14" s="171"/>
      <c r="O14" s="171"/>
      <c r="P14" s="174">
        <v>45338</v>
      </c>
      <c r="Q14" s="173">
        <v>0.81597222222222221</v>
      </c>
    </row>
    <row r="15" spans="1:17" ht="28.8" x14ac:dyDescent="0.3">
      <c r="B15" s="168">
        <v>8</v>
      </c>
      <c r="C15" s="171"/>
      <c r="D15" s="170" t="s">
        <v>7463</v>
      </c>
      <c r="E15" s="171" t="s">
        <v>7311</v>
      </c>
      <c r="F15" s="170" t="s">
        <v>7469</v>
      </c>
      <c r="G15" s="171" t="s">
        <v>74</v>
      </c>
      <c r="H15" s="171" t="s">
        <v>7311</v>
      </c>
      <c r="I15" s="171"/>
      <c r="J15" s="172">
        <v>45338</v>
      </c>
      <c r="K15" s="173">
        <v>0.81597222222222221</v>
      </c>
      <c r="L15" s="171" t="s">
        <v>7466</v>
      </c>
      <c r="M15" s="39" t="s">
        <v>7561</v>
      </c>
      <c r="N15" s="171"/>
      <c r="O15" s="171"/>
      <c r="P15" s="174">
        <v>45338</v>
      </c>
      <c r="Q15" s="173">
        <v>0.81944444444444453</v>
      </c>
    </row>
    <row r="16" spans="1:17" ht="28.8" x14ac:dyDescent="0.3">
      <c r="B16" s="168">
        <v>9</v>
      </c>
      <c r="C16" s="171"/>
      <c r="D16" s="170" t="s">
        <v>7463</v>
      </c>
      <c r="E16" s="171" t="s">
        <v>7311</v>
      </c>
      <c r="F16" s="170" t="s">
        <v>7469</v>
      </c>
      <c r="G16" s="171" t="s">
        <v>71</v>
      </c>
      <c r="H16" s="171" t="s">
        <v>7311</v>
      </c>
      <c r="I16" s="171"/>
      <c r="J16" s="172">
        <v>45338</v>
      </c>
      <c r="K16" s="173">
        <v>0.81944444444444453</v>
      </c>
      <c r="L16" s="171" t="s">
        <v>7462</v>
      </c>
      <c r="M16" s="39" t="s">
        <v>7561</v>
      </c>
      <c r="N16" s="171"/>
      <c r="O16" s="171"/>
      <c r="P16" s="174">
        <v>45338</v>
      </c>
      <c r="Q16" s="173">
        <v>0.8208333333333333</v>
      </c>
    </row>
    <row r="17" spans="2:17" ht="18.600000000000001" customHeight="1" x14ac:dyDescent="0.3">
      <c r="B17" s="168">
        <v>10</v>
      </c>
      <c r="C17" s="171"/>
      <c r="D17" s="170" t="s">
        <v>7470</v>
      </c>
      <c r="E17" s="171" t="s">
        <v>7312</v>
      </c>
      <c r="F17" s="171" t="s">
        <v>7471</v>
      </c>
      <c r="G17" s="171" t="s">
        <v>70</v>
      </c>
      <c r="H17" s="171" t="s">
        <v>7465</v>
      </c>
      <c r="I17" s="171" t="s">
        <v>7472</v>
      </c>
      <c r="J17" s="172">
        <v>45338</v>
      </c>
      <c r="K17" s="173">
        <v>0.8208333333333333</v>
      </c>
      <c r="L17" s="171" t="s">
        <v>7566</v>
      </c>
      <c r="M17" s="39" t="s">
        <v>7564</v>
      </c>
      <c r="N17" s="171"/>
      <c r="O17" s="171"/>
      <c r="P17" s="174">
        <v>45338</v>
      </c>
      <c r="Q17" s="173">
        <v>0.8208333333333333</v>
      </c>
    </row>
    <row r="18" spans="2:17" ht="18.600000000000001" customHeight="1" x14ac:dyDescent="0.3">
      <c r="B18" s="168">
        <v>11</v>
      </c>
      <c r="C18" s="171"/>
      <c r="D18" s="170" t="s">
        <v>7470</v>
      </c>
      <c r="E18" s="171" t="s">
        <v>7312</v>
      </c>
      <c r="F18" s="171" t="s">
        <v>7471</v>
      </c>
      <c r="G18" s="171" t="s">
        <v>72</v>
      </c>
      <c r="H18" s="171" t="s">
        <v>7465</v>
      </c>
      <c r="I18" s="171" t="s">
        <v>7472</v>
      </c>
      <c r="J18" s="172">
        <v>45338</v>
      </c>
      <c r="K18" s="173">
        <v>0.8208333333333333</v>
      </c>
      <c r="L18" s="171" t="s">
        <v>7566</v>
      </c>
      <c r="M18" s="39" t="s">
        <v>7565</v>
      </c>
      <c r="N18" s="171"/>
      <c r="O18" s="171"/>
      <c r="P18" s="174">
        <v>45338</v>
      </c>
      <c r="Q18" s="173">
        <v>0.8222222222222223</v>
      </c>
    </row>
    <row r="19" spans="2:17" ht="28.8" x14ac:dyDescent="0.3">
      <c r="B19" s="168">
        <v>12</v>
      </c>
      <c r="C19" s="171"/>
      <c r="D19" s="170" t="s">
        <v>7467</v>
      </c>
      <c r="E19" s="171" t="s">
        <v>7313</v>
      </c>
      <c r="F19" s="170" t="s">
        <v>7473</v>
      </c>
      <c r="G19" s="171" t="s">
        <v>7462</v>
      </c>
      <c r="H19" s="171"/>
      <c r="I19" s="171"/>
      <c r="J19" s="172">
        <v>45338</v>
      </c>
      <c r="K19" s="173">
        <v>0.8222222222222223</v>
      </c>
      <c r="L19" s="171" t="s">
        <v>7462</v>
      </c>
      <c r="M19" s="171"/>
      <c r="N19" s="171"/>
      <c r="O19" s="171"/>
      <c r="P19" s="174">
        <v>45338</v>
      </c>
      <c r="Q19" s="173">
        <v>0.82361111111111096</v>
      </c>
    </row>
    <row r="20" spans="2:17" ht="16.8" customHeight="1" x14ac:dyDescent="0.3">
      <c r="B20" s="168">
        <v>13</v>
      </c>
      <c r="C20" s="169" t="s">
        <v>35</v>
      </c>
      <c r="D20" s="171" t="s">
        <v>64</v>
      </c>
      <c r="E20" s="171" t="s">
        <v>7474</v>
      </c>
      <c r="F20" s="171" t="s">
        <v>7475</v>
      </c>
      <c r="G20" s="171"/>
      <c r="H20" s="171"/>
      <c r="I20" s="171"/>
      <c r="J20" s="172">
        <v>45338</v>
      </c>
      <c r="K20" s="173">
        <v>0.82361111111111096</v>
      </c>
      <c r="L20" s="171"/>
      <c r="M20" s="171"/>
      <c r="N20" s="171"/>
      <c r="O20" s="171"/>
      <c r="P20" s="174">
        <v>45338</v>
      </c>
      <c r="Q20" s="173">
        <v>0.82499999999999996</v>
      </c>
    </row>
    <row r="21" spans="2:17" ht="16.2" customHeight="1" x14ac:dyDescent="0.3">
      <c r="B21" s="168">
        <v>14</v>
      </c>
      <c r="C21" s="169" t="s">
        <v>35</v>
      </c>
      <c r="D21" s="171" t="s">
        <v>66</v>
      </c>
      <c r="E21" s="171" t="s">
        <v>7474</v>
      </c>
      <c r="F21" s="171" t="s">
        <v>7476</v>
      </c>
      <c r="G21" s="171"/>
      <c r="H21" s="171"/>
      <c r="I21" s="171"/>
      <c r="J21" s="172">
        <v>45338</v>
      </c>
      <c r="K21" s="173">
        <v>0.82499999999999996</v>
      </c>
      <c r="L21" s="171"/>
      <c r="M21" s="171"/>
      <c r="N21" s="171"/>
      <c r="O21" s="171"/>
      <c r="P21" s="174">
        <v>45338</v>
      </c>
      <c r="Q21" s="173">
        <v>0.82638888888888895</v>
      </c>
    </row>
    <row r="22" spans="2:17" ht="14.4" customHeight="1" x14ac:dyDescent="0.3">
      <c r="B22" s="168">
        <v>15</v>
      </c>
      <c r="C22" s="175" t="s">
        <v>59</v>
      </c>
      <c r="D22" s="176" t="s">
        <v>112</v>
      </c>
      <c r="E22" s="176" t="s">
        <v>7474</v>
      </c>
      <c r="F22" s="176" t="s">
        <v>7477</v>
      </c>
      <c r="G22" s="176"/>
      <c r="H22" s="176"/>
      <c r="I22" s="176"/>
      <c r="J22" s="172">
        <v>45338</v>
      </c>
      <c r="K22" s="173">
        <v>0.82638888888888895</v>
      </c>
      <c r="L22" s="176"/>
      <c r="M22" s="176"/>
      <c r="N22" s="176"/>
      <c r="O22" s="176"/>
      <c r="P22" s="174">
        <v>45338</v>
      </c>
      <c r="Q22" s="173">
        <v>0.82777777777777795</v>
      </c>
    </row>
  </sheetData>
  <hyperlinks>
    <hyperlink ref="A3" location="'Read Me First'!A1" display="ReadMeFirst" xr:uid="{CAA8E87F-1BB1-4E04-9B56-84D71E4F430A}"/>
  </hyperlinks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73E45-9EF9-4607-A0B9-6C11C24A8FF2}">
  <dimension ref="A1:M10342"/>
  <sheetViews>
    <sheetView workbookViewId="0">
      <selection activeCell="A3" sqref="A3"/>
    </sheetView>
  </sheetViews>
  <sheetFormatPr defaultRowHeight="14.4" x14ac:dyDescent="0.3"/>
  <cols>
    <col min="1" max="1" width="15.5546875" customWidth="1"/>
    <col min="2" max="2" width="18.6640625" bestFit="1" customWidth="1"/>
    <col min="3" max="3" width="15.33203125" bestFit="1" customWidth="1"/>
    <col min="4" max="4" width="48.6640625" customWidth="1"/>
    <col min="5" max="5" width="28.6640625" bestFit="1" customWidth="1"/>
    <col min="6" max="6" width="13.88671875" bestFit="1" customWidth="1"/>
    <col min="7" max="7" width="44.21875" customWidth="1"/>
    <col min="8" max="8" width="12.77734375" bestFit="1" customWidth="1"/>
    <col min="9" max="9" width="16.5546875" bestFit="1" customWidth="1"/>
    <col min="10" max="10" width="16.21875" bestFit="1" customWidth="1"/>
    <col min="11" max="11" width="14.77734375" bestFit="1" customWidth="1"/>
    <col min="12" max="12" width="12.109375" bestFit="1" customWidth="1"/>
    <col min="13" max="13" width="9.21875" bestFit="1" customWidth="1"/>
  </cols>
  <sheetData>
    <row r="1" spans="1:13" ht="18" x14ac:dyDescent="0.35">
      <c r="A1" s="64" t="s">
        <v>35</v>
      </c>
      <c r="B1" s="65"/>
      <c r="C1" s="66" t="s">
        <v>56</v>
      </c>
      <c r="D1" s="65" t="s">
        <v>7314</v>
      </c>
      <c r="E1" s="65"/>
      <c r="F1" s="66" t="s">
        <v>40</v>
      </c>
      <c r="G1" s="71">
        <v>45337</v>
      </c>
      <c r="H1" s="65"/>
      <c r="I1" s="66" t="s">
        <v>57</v>
      </c>
      <c r="J1" s="65" t="s">
        <v>7587</v>
      </c>
      <c r="K1" s="65"/>
      <c r="L1" s="65"/>
      <c r="M1" s="65"/>
    </row>
    <row r="3" spans="1:13" x14ac:dyDescent="0.3">
      <c r="A3" s="31" t="s">
        <v>22</v>
      </c>
    </row>
    <row r="5" spans="1:13" x14ac:dyDescent="0.3">
      <c r="A5" s="237" t="s">
        <v>7568</v>
      </c>
      <c r="B5" s="238"/>
      <c r="C5" s="238"/>
      <c r="D5" s="238"/>
      <c r="E5" s="238"/>
      <c r="F5" s="238"/>
      <c r="G5" s="238"/>
      <c r="H5" s="238"/>
      <c r="I5" s="238"/>
      <c r="J5" s="238"/>
      <c r="K5" s="238"/>
      <c r="L5" s="238"/>
      <c r="M5" s="239"/>
    </row>
    <row r="6" spans="1:13" s="210" customFormat="1" x14ac:dyDescent="0.3">
      <c r="A6" s="207" t="s">
        <v>7492</v>
      </c>
      <c r="B6" s="208"/>
      <c r="C6" s="208"/>
      <c r="D6" s="208"/>
      <c r="E6" s="208"/>
      <c r="F6" s="208"/>
      <c r="G6" s="208"/>
      <c r="H6" s="208"/>
      <c r="I6" s="208"/>
      <c r="J6" s="208"/>
      <c r="K6" s="208"/>
      <c r="L6" s="208"/>
      <c r="M6" s="209"/>
    </row>
    <row r="7" spans="1:13" s="210" customFormat="1" x14ac:dyDescent="0.3">
      <c r="A7" s="211" t="s">
        <v>7493</v>
      </c>
      <c r="M7" s="212"/>
    </row>
    <row r="8" spans="1:13" s="210" customFormat="1" x14ac:dyDescent="0.3">
      <c r="A8" s="211" t="s">
        <v>7494</v>
      </c>
      <c r="M8" s="212"/>
    </row>
    <row r="9" spans="1:13" s="210" customFormat="1" x14ac:dyDescent="0.3">
      <c r="A9" s="213" t="s">
        <v>7495</v>
      </c>
      <c r="B9" s="214"/>
      <c r="C9" s="214"/>
      <c r="D9" s="214"/>
      <c r="E9" s="214"/>
      <c r="F9" s="214"/>
      <c r="G9" s="214"/>
      <c r="H9" s="214"/>
      <c r="I9" s="214"/>
      <c r="J9" s="214"/>
      <c r="K9" s="214"/>
      <c r="L9" s="214"/>
      <c r="M9" s="215"/>
    </row>
    <row r="10" spans="1:13" x14ac:dyDescent="0.3">
      <c r="A10" s="31"/>
    </row>
    <row r="11" spans="1:13" s="146" customFormat="1" x14ac:dyDescent="0.3">
      <c r="D11" s="182" t="s">
        <v>7488</v>
      </c>
      <c r="G11" s="182" t="s">
        <v>7489</v>
      </c>
    </row>
    <row r="12" spans="1:13" s="184" customFormat="1" ht="28.8" x14ac:dyDescent="0.3">
      <c r="D12" s="185" t="s">
        <v>7487</v>
      </c>
      <c r="G12" s="183" t="s">
        <v>7486</v>
      </c>
    </row>
    <row r="15" spans="1:13" x14ac:dyDescent="0.3">
      <c r="B15" s="61" t="s">
        <v>63</v>
      </c>
      <c r="C15" s="62" t="s">
        <v>64</v>
      </c>
      <c r="D15" s="216" t="s">
        <v>7484</v>
      </c>
      <c r="E15" s="62" t="s">
        <v>65</v>
      </c>
      <c r="F15" s="62" t="s">
        <v>66</v>
      </c>
      <c r="G15" s="217" t="s">
        <v>7485</v>
      </c>
      <c r="H15" s="62" t="s">
        <v>67</v>
      </c>
      <c r="I15" s="62" t="s">
        <v>68</v>
      </c>
      <c r="J15" s="62" t="s">
        <v>69</v>
      </c>
      <c r="K15" s="62" t="s">
        <v>70</v>
      </c>
      <c r="L15" s="62" t="s">
        <v>71</v>
      </c>
      <c r="M15" s="63" t="s">
        <v>72</v>
      </c>
    </row>
    <row r="16" spans="1:13" x14ac:dyDescent="0.3">
      <c r="B16" s="49">
        <v>18859</v>
      </c>
      <c r="C16" s="50">
        <v>424</v>
      </c>
      <c r="D16" s="178" t="str">
        <f>VLOOKUP(Table8[[#This Row],[CustomerID]],Table15[[#All],[CustomerID]:[Company Name]],2,FALSE)</f>
        <v>Christine's of Oxford</v>
      </c>
      <c r="E16" s="51">
        <v>44713</v>
      </c>
      <c r="F16" s="50">
        <v>6</v>
      </c>
      <c r="G16" s="178" t="str">
        <f>VLOOKUP(Table8[[#This Row],[ProductID]],Table12[[#All],[ProductID]:[ProductFullName]],3,FALSE)</f>
        <v>Product F</v>
      </c>
      <c r="H16" s="50">
        <v>4</v>
      </c>
      <c r="I16" s="52">
        <v>44713.333333333336</v>
      </c>
      <c r="J16" s="50">
        <v>130</v>
      </c>
      <c r="K16" s="51">
        <v>44713.975694444445</v>
      </c>
      <c r="L16" s="53"/>
      <c r="M16" s="54">
        <v>1</v>
      </c>
    </row>
    <row r="17" spans="2:13" x14ac:dyDescent="0.3">
      <c r="B17" s="49">
        <v>18860</v>
      </c>
      <c r="C17" s="50">
        <v>366</v>
      </c>
      <c r="D17" s="50" t="str">
        <f>VLOOKUP(Table8[[#This Row],[CustomerID]],Table15[[#All],[CustomerID]:[Company Name]],2,FALSE)</f>
        <v>Pharma Plus 0869</v>
      </c>
      <c r="E17" s="51">
        <v>44713</v>
      </c>
      <c r="F17" s="50">
        <v>4</v>
      </c>
      <c r="G17" s="50" t="str">
        <f>VLOOKUP(Table8[[#This Row],[ProductID]],Table12[[#All],[ProductID]:[ProductFullName]],3,FALSE)</f>
        <v>Product D</v>
      </c>
      <c r="H17" s="50">
        <v>6</v>
      </c>
      <c r="I17" s="52">
        <v>44713.35260416667</v>
      </c>
      <c r="J17" s="50">
        <v>122</v>
      </c>
      <c r="K17" s="51">
        <v>44713.975694444445</v>
      </c>
      <c r="L17" s="53"/>
      <c r="M17" s="54">
        <v>1</v>
      </c>
    </row>
    <row r="18" spans="2:13" x14ac:dyDescent="0.3">
      <c r="B18" s="49">
        <v>18861</v>
      </c>
      <c r="C18" s="50">
        <v>3</v>
      </c>
      <c r="D18" s="50" t="str">
        <f>VLOOKUP(Table8[[#This Row],[CustomerID]],Table15[[#All],[CustomerID]:[Company Name]],2,FALSE)</f>
        <v>Jinole Shells</v>
      </c>
      <c r="E18" s="51">
        <v>44713</v>
      </c>
      <c r="F18" s="50">
        <v>6</v>
      </c>
      <c r="G18" s="50" t="str">
        <f>VLOOKUP(Table8[[#This Row],[ProductID]],Table12[[#All],[ProductID]:[ProductFullName]],3,FALSE)</f>
        <v>Product F</v>
      </c>
      <c r="H18" s="50">
        <v>4</v>
      </c>
      <c r="I18" s="52">
        <v>44713.371932870374</v>
      </c>
      <c r="J18" s="50">
        <v>115</v>
      </c>
      <c r="K18" s="51">
        <v>44713.975694444445</v>
      </c>
      <c r="L18" s="53"/>
      <c r="M18" s="54">
        <v>1</v>
      </c>
    </row>
    <row r="19" spans="2:13" x14ac:dyDescent="0.3">
      <c r="B19" s="49">
        <v>18862</v>
      </c>
      <c r="C19" s="50">
        <v>438</v>
      </c>
      <c r="D19" s="50" t="str">
        <f>VLOOKUP(Table8[[#This Row],[CustomerID]],Table15[[#All],[CustomerID]:[Company Name]],2,FALSE)</f>
        <v>La Maison Gift Shop</v>
      </c>
      <c r="E19" s="51">
        <v>44713</v>
      </c>
      <c r="F19" s="50">
        <v>2</v>
      </c>
      <c r="G19" s="50" t="str">
        <f>VLOOKUP(Table8[[#This Row],[ProductID]],Table12[[#All],[ProductID]:[ProductFullName]],3,FALSE)</f>
        <v>Product B</v>
      </c>
      <c r="H19" s="50">
        <v>4</v>
      </c>
      <c r="I19" s="52">
        <v>44713.388865740744</v>
      </c>
      <c r="J19" s="50">
        <v>108</v>
      </c>
      <c r="K19" s="51">
        <v>44713.975694444445</v>
      </c>
      <c r="L19" s="53"/>
      <c r="M19" s="54">
        <v>1</v>
      </c>
    </row>
    <row r="20" spans="2:13" x14ac:dyDescent="0.3">
      <c r="B20" s="49">
        <v>18863</v>
      </c>
      <c r="C20" s="50">
        <v>649</v>
      </c>
      <c r="D20" s="50" t="str">
        <f>VLOOKUP(Table8[[#This Row],[CustomerID]],Table15[[#All],[CustomerID]:[Company Name]],2,FALSE)</f>
        <v>Peoples Drug Mart # 43</v>
      </c>
      <c r="E20" s="51">
        <v>44713</v>
      </c>
      <c r="F20" s="50">
        <v>5</v>
      </c>
      <c r="G20" s="50" t="str">
        <f>VLOOKUP(Table8[[#This Row],[ProductID]],Table12[[#All],[ProductID]:[ProductFullName]],3,FALSE)</f>
        <v>Product E</v>
      </c>
      <c r="H20" s="50">
        <v>3</v>
      </c>
      <c r="I20" s="52">
        <v>44713.403622685189</v>
      </c>
      <c r="J20" s="50">
        <v>112</v>
      </c>
      <c r="K20" s="51">
        <v>44713.975694444445</v>
      </c>
      <c r="L20" s="53"/>
      <c r="M20" s="54">
        <v>1</v>
      </c>
    </row>
    <row r="21" spans="2:13" x14ac:dyDescent="0.3">
      <c r="B21" s="49">
        <v>18864</v>
      </c>
      <c r="C21" s="50">
        <v>439</v>
      </c>
      <c r="D21" s="50" t="str">
        <f>VLOOKUP(Table8[[#This Row],[CustomerID]],Table15[[#All],[CustomerID]:[Company Name]],2,FALSE)</f>
        <v>Style Essentials</v>
      </c>
      <c r="E21" s="51">
        <v>44713</v>
      </c>
      <c r="F21" s="50">
        <v>4</v>
      </c>
      <c r="G21" s="50" t="str">
        <f>VLOOKUP(Table8[[#This Row],[ProductID]],Table12[[#All],[ProductID]:[ProductFullName]],3,FALSE)</f>
        <v>Product D</v>
      </c>
      <c r="H21" s="50">
        <v>2</v>
      </c>
      <c r="I21" s="52">
        <v>44713.415937500002</v>
      </c>
      <c r="J21" s="50">
        <v>121</v>
      </c>
      <c r="K21" s="51">
        <v>44713.975694444445</v>
      </c>
      <c r="L21" s="53"/>
      <c r="M21" s="54">
        <v>1</v>
      </c>
    </row>
    <row r="22" spans="2:13" x14ac:dyDescent="0.3">
      <c r="B22" s="49">
        <v>18865</v>
      </c>
      <c r="C22" s="50">
        <v>886</v>
      </c>
      <c r="D22" s="50" t="str">
        <f>VLOOKUP(Table8[[#This Row],[CustomerID]],Table15[[#All],[CustomerID]:[Company Name]],2,FALSE)</f>
        <v>Surpise</v>
      </c>
      <c r="E22" s="51">
        <v>44713</v>
      </c>
      <c r="F22" s="50">
        <v>2</v>
      </c>
      <c r="G22" s="50" t="str">
        <f>VLOOKUP(Table8[[#This Row],[ProductID]],Table12[[#All],[ProductID]:[ProductFullName]],3,FALSE)</f>
        <v>Product B</v>
      </c>
      <c r="H22" s="50">
        <v>6</v>
      </c>
      <c r="I22" s="52">
        <v>44713.434733796297</v>
      </c>
      <c r="J22" s="50">
        <v>113</v>
      </c>
      <c r="K22" s="51">
        <v>44713.975694444445</v>
      </c>
      <c r="L22" s="53"/>
      <c r="M22" s="54">
        <v>1</v>
      </c>
    </row>
    <row r="23" spans="2:13" x14ac:dyDescent="0.3">
      <c r="B23" s="49">
        <v>18866</v>
      </c>
      <c r="C23" s="50">
        <v>934</v>
      </c>
      <c r="D23" s="50" t="str">
        <f>VLOOKUP(Table8[[#This Row],[CustomerID]],Table15[[#All],[CustomerID]:[Company Name]],2,FALSE)</f>
        <v>THE NEST EGG</v>
      </c>
      <c r="E23" s="51">
        <v>44713</v>
      </c>
      <c r="F23" s="50">
        <v>5</v>
      </c>
      <c r="G23" s="50" t="str">
        <f>VLOOKUP(Table8[[#This Row],[ProductID]],Table12[[#All],[ProductID]:[ProductFullName]],3,FALSE)</f>
        <v>Product E</v>
      </c>
      <c r="H23" s="50">
        <v>5</v>
      </c>
      <c r="I23" s="52">
        <v>44713.447962962964</v>
      </c>
      <c r="J23" s="50">
        <v>123</v>
      </c>
      <c r="K23" s="51">
        <v>44713.975694444445</v>
      </c>
      <c r="L23" s="53"/>
      <c r="M23" s="54">
        <v>1</v>
      </c>
    </row>
    <row r="24" spans="2:13" x14ac:dyDescent="0.3">
      <c r="B24" s="49">
        <v>18867</v>
      </c>
      <c r="C24" s="50">
        <v>1379</v>
      </c>
      <c r="D24" s="50" t="str">
        <f>VLOOKUP(Table8[[#This Row],[CustomerID]],Table15[[#All],[CustomerID]:[Company Name]],2,FALSE)</f>
        <v>Sogno Boutique Of Dreams</v>
      </c>
      <c r="E24" s="51">
        <v>44713</v>
      </c>
      <c r="F24" s="50">
        <v>2</v>
      </c>
      <c r="G24" s="50" t="str">
        <f>VLOOKUP(Table8[[#This Row],[ProductID]],Table12[[#All],[ProductID]:[ProductFullName]],3,FALSE)</f>
        <v>Product B</v>
      </c>
      <c r="H24" s="50">
        <v>7</v>
      </c>
      <c r="I24" s="52">
        <v>44713.467476851853</v>
      </c>
      <c r="J24" s="50">
        <v>111</v>
      </c>
      <c r="K24" s="51">
        <v>44713.975694444445</v>
      </c>
      <c r="L24" s="53"/>
      <c r="M24" s="54">
        <v>1</v>
      </c>
    </row>
    <row r="25" spans="2:13" x14ac:dyDescent="0.3">
      <c r="B25" s="49">
        <v>18868</v>
      </c>
      <c r="C25" s="50">
        <v>748</v>
      </c>
      <c r="D25" s="50" t="str">
        <f>VLOOKUP(Table8[[#This Row],[CustomerID]],Table15[[#All],[CustomerID]:[Company Name]],2,FALSE)</f>
        <v>J.J.Design Ltd</v>
      </c>
      <c r="E25" s="51">
        <v>44713</v>
      </c>
      <c r="F25" s="50">
        <v>5</v>
      </c>
      <c r="G25" s="50" t="str">
        <f>VLOOKUP(Table8[[#This Row],[ProductID]],Table12[[#All],[ProductID]:[ProductFullName]],3,FALSE)</f>
        <v>Product E</v>
      </c>
      <c r="H25" s="50">
        <v>4</v>
      </c>
      <c r="I25" s="52">
        <v>44713.481527777782</v>
      </c>
      <c r="J25" s="50">
        <v>112</v>
      </c>
      <c r="K25" s="51">
        <v>44713.975694444445</v>
      </c>
      <c r="L25" s="53"/>
      <c r="M25" s="54">
        <v>1</v>
      </c>
    </row>
    <row r="26" spans="2:13" x14ac:dyDescent="0.3">
      <c r="B26" s="49">
        <v>18869</v>
      </c>
      <c r="C26" s="50">
        <v>1404</v>
      </c>
      <c r="D26" s="50" t="str">
        <f>VLOOKUP(Table8[[#This Row],[CustomerID]],Table15[[#All],[CustomerID]:[Company Name]],2,FALSE)</f>
        <v>Fingeralds</v>
      </c>
      <c r="E26" s="51">
        <v>44713</v>
      </c>
      <c r="F26" s="50">
        <v>6</v>
      </c>
      <c r="G26" s="50" t="str">
        <f>VLOOKUP(Table8[[#This Row],[ProductID]],Table12[[#All],[ProductID]:[ProductFullName]],3,FALSE)</f>
        <v>Product F</v>
      </c>
      <c r="H26" s="50">
        <v>4</v>
      </c>
      <c r="I26" s="52">
        <v>44713.498252314821</v>
      </c>
      <c r="J26" s="50">
        <v>116</v>
      </c>
      <c r="K26" s="51">
        <v>44713.975694444445</v>
      </c>
      <c r="L26" s="53"/>
      <c r="M26" s="54">
        <v>1</v>
      </c>
    </row>
    <row r="27" spans="2:13" x14ac:dyDescent="0.3">
      <c r="B27" s="49">
        <v>18870</v>
      </c>
      <c r="C27" s="50">
        <v>490</v>
      </c>
      <c r="D27" s="50" t="str">
        <f>VLOOKUP(Table8[[#This Row],[CustomerID]],Table15[[#All],[CustomerID]:[Company Name]],2,FALSE)</f>
        <v>Rexall Drug Store Ltd. #6955</v>
      </c>
      <c r="E27" s="51">
        <v>44713</v>
      </c>
      <c r="F27" s="50">
        <v>5</v>
      </c>
      <c r="G27" s="50" t="str">
        <f>VLOOKUP(Table8[[#This Row],[ProductID]],Table12[[#All],[ProductID]:[ProductFullName]],3,FALSE)</f>
        <v>Product E</v>
      </c>
      <c r="H27" s="50">
        <v>5</v>
      </c>
      <c r="I27" s="52">
        <v>44713.516168981485</v>
      </c>
      <c r="J27" s="50">
        <v>114</v>
      </c>
      <c r="K27" s="51">
        <v>44713.975694444445</v>
      </c>
      <c r="L27" s="53"/>
      <c r="M27" s="54">
        <v>1</v>
      </c>
    </row>
    <row r="28" spans="2:13" x14ac:dyDescent="0.3">
      <c r="B28" s="49">
        <v>18871</v>
      </c>
      <c r="C28" s="50">
        <v>964</v>
      </c>
      <c r="D28" s="50" t="str">
        <f>VLOOKUP(Table8[[#This Row],[CustomerID]],Table15[[#All],[CustomerID]:[Company Name]],2,FALSE)</f>
        <v>Susan's Hallmark - Bensalem</v>
      </c>
      <c r="E28" s="51">
        <v>44713</v>
      </c>
      <c r="F28" s="50">
        <v>5</v>
      </c>
      <c r="G28" s="50" t="str">
        <f>VLOOKUP(Table8[[#This Row],[ProductID]],Table12[[#All],[ProductID]:[ProductFullName]],3,FALSE)</f>
        <v>Product E</v>
      </c>
      <c r="H28" s="50">
        <v>7</v>
      </c>
      <c r="I28" s="52">
        <v>44713.531481481485</v>
      </c>
      <c r="J28" s="50">
        <v>112</v>
      </c>
      <c r="K28" s="51">
        <v>44713.975694444445</v>
      </c>
      <c r="L28" s="53"/>
      <c r="M28" s="54">
        <v>1</v>
      </c>
    </row>
    <row r="29" spans="2:13" x14ac:dyDescent="0.3">
      <c r="B29" s="49">
        <v>18872</v>
      </c>
      <c r="C29" s="50">
        <v>438</v>
      </c>
      <c r="D29" s="50" t="str">
        <f>VLOOKUP(Table8[[#This Row],[CustomerID]],Table15[[#All],[CustomerID]:[Company Name]],2,FALSE)</f>
        <v>La Maison Gift Shop</v>
      </c>
      <c r="E29" s="51">
        <v>44713</v>
      </c>
      <c r="F29" s="50">
        <v>5</v>
      </c>
      <c r="G29" s="50" t="str">
        <f>VLOOKUP(Table8[[#This Row],[ProductID]],Table12[[#All],[ProductID]:[ProductFullName]],3,FALSE)</f>
        <v>Product E</v>
      </c>
      <c r="H29" s="50">
        <v>5</v>
      </c>
      <c r="I29" s="52">
        <v>44713.545613425929</v>
      </c>
      <c r="J29" s="50">
        <v>133</v>
      </c>
      <c r="K29" s="51">
        <v>44713.975694444445</v>
      </c>
      <c r="L29" s="53"/>
      <c r="M29" s="54">
        <v>1</v>
      </c>
    </row>
    <row r="30" spans="2:13" x14ac:dyDescent="0.3">
      <c r="B30" s="49">
        <v>18873</v>
      </c>
      <c r="C30" s="50">
        <v>88</v>
      </c>
      <c r="D30" s="50" t="str">
        <f>VLOOKUP(Table8[[#This Row],[CustomerID]],Table15[[#All],[CustomerID]:[Company Name]],2,FALSE)</f>
        <v>Origines</v>
      </c>
      <c r="E30" s="51">
        <v>44713</v>
      </c>
      <c r="F30" s="50">
        <v>1</v>
      </c>
      <c r="G30" s="50" t="str">
        <f>VLOOKUP(Table8[[#This Row],[ProductID]],Table12[[#All],[ProductID]:[ProductFullName]],3,FALSE)</f>
        <v>Product A</v>
      </c>
      <c r="H30" s="50">
        <v>7</v>
      </c>
      <c r="I30" s="52">
        <v>44713.564351851855</v>
      </c>
      <c r="J30" s="50">
        <v>129</v>
      </c>
      <c r="K30" s="51">
        <v>44713.975694444445</v>
      </c>
      <c r="L30" s="53"/>
      <c r="M30" s="54">
        <v>1</v>
      </c>
    </row>
    <row r="31" spans="2:13" x14ac:dyDescent="0.3">
      <c r="B31" s="49">
        <v>18874</v>
      </c>
      <c r="C31" s="50">
        <v>1245</v>
      </c>
      <c r="D31" s="50" t="str">
        <f>VLOOKUP(Table8[[#This Row],[CustomerID]],Table15[[#All],[CustomerID]:[Company Name]],2,FALSE)</f>
        <v>A Child's World</v>
      </c>
      <c r="E31" s="51">
        <v>44713</v>
      </c>
      <c r="F31" s="50">
        <v>5</v>
      </c>
      <c r="G31" s="50" t="str">
        <f>VLOOKUP(Table8[[#This Row],[ProductID]],Table12[[#All],[ProductID]:[ProductFullName]],3,FALSE)</f>
        <v>Product E</v>
      </c>
      <c r="H31" s="50">
        <v>6</v>
      </c>
      <c r="I31" s="52">
        <v>44713.577303240745</v>
      </c>
      <c r="J31" s="50">
        <v>110</v>
      </c>
      <c r="K31" s="51">
        <v>44713.975694444445</v>
      </c>
      <c r="L31" s="53"/>
      <c r="M31" s="54">
        <v>1</v>
      </c>
    </row>
    <row r="32" spans="2:13" x14ac:dyDescent="0.3">
      <c r="B32" s="49">
        <v>18875</v>
      </c>
      <c r="C32" s="50">
        <v>933</v>
      </c>
      <c r="D32" s="50" t="str">
        <f>VLOOKUP(Table8[[#This Row],[CustomerID]],Table15[[#All],[CustomerID]:[Company Name]],2,FALSE)</f>
        <v>Canal Side Jewelers</v>
      </c>
      <c r="E32" s="51">
        <v>44713</v>
      </c>
      <c r="F32" s="50">
        <v>6</v>
      </c>
      <c r="G32" s="50" t="str">
        <f>VLOOKUP(Table8[[#This Row],[ProductID]],Table12[[#All],[ProductID]:[ProductFullName]],3,FALSE)</f>
        <v>Product F</v>
      </c>
      <c r="H32" s="50">
        <v>2</v>
      </c>
      <c r="I32" s="52">
        <v>44713.597442129634</v>
      </c>
      <c r="J32" s="50">
        <v>109</v>
      </c>
      <c r="K32" s="51">
        <v>44713.975694444445</v>
      </c>
      <c r="L32" s="53"/>
      <c r="M32" s="54">
        <v>1</v>
      </c>
    </row>
    <row r="33" spans="2:13" x14ac:dyDescent="0.3">
      <c r="B33" s="49">
        <v>18876</v>
      </c>
      <c r="C33" s="50">
        <v>418</v>
      </c>
      <c r="D33" s="50" t="str">
        <f>VLOOKUP(Table8[[#This Row],[CustomerID]],Table15[[#All],[CustomerID]:[Company Name]],2,FALSE)</f>
        <v>The Coach House</v>
      </c>
      <c r="E33" s="51">
        <v>44713</v>
      </c>
      <c r="F33" s="50">
        <v>4</v>
      </c>
      <c r="G33" s="50" t="str">
        <f>VLOOKUP(Table8[[#This Row],[ProductID]],Table12[[#All],[ProductID]:[ProductFullName]],3,FALSE)</f>
        <v>Product D</v>
      </c>
      <c r="H33" s="50">
        <v>2</v>
      </c>
      <c r="I33" s="52">
        <v>44713.609710648154</v>
      </c>
      <c r="J33" s="50">
        <v>114</v>
      </c>
      <c r="K33" s="51">
        <v>44713.975694444445</v>
      </c>
      <c r="L33" s="53"/>
      <c r="M33" s="54">
        <v>1</v>
      </c>
    </row>
    <row r="34" spans="2:13" x14ac:dyDescent="0.3">
      <c r="B34" s="49">
        <v>18877</v>
      </c>
      <c r="C34" s="50">
        <v>47</v>
      </c>
      <c r="D34" s="50" t="str">
        <f>VLOOKUP(Table8[[#This Row],[CustomerID]],Table15[[#All],[CustomerID]:[Company Name]],2,FALSE)</f>
        <v>Haliburton Pharmachoice</v>
      </c>
      <c r="E34" s="51">
        <v>44713</v>
      </c>
      <c r="F34" s="50">
        <v>1</v>
      </c>
      <c r="G34" s="50" t="str">
        <f>VLOOKUP(Table8[[#This Row],[ProductID]],Table12[[#All],[ProductID]:[ProductFullName]],3,FALSE)</f>
        <v>Product A</v>
      </c>
      <c r="H34" s="50">
        <v>3</v>
      </c>
      <c r="I34" s="52">
        <v>44713.62881944445</v>
      </c>
      <c r="J34" s="50">
        <v>133</v>
      </c>
      <c r="K34" s="51">
        <v>44713.975694444445</v>
      </c>
      <c r="L34" s="53"/>
      <c r="M34" s="54">
        <v>1</v>
      </c>
    </row>
    <row r="35" spans="2:13" x14ac:dyDescent="0.3">
      <c r="B35" s="49">
        <v>18878</v>
      </c>
      <c r="C35" s="50">
        <v>59</v>
      </c>
      <c r="D35" s="50" t="str">
        <f>VLOOKUP(Table8[[#This Row],[CustomerID]],Table15[[#All],[CustomerID]:[Company Name]],2,FALSE)</f>
        <v>Pharmasave - 505</v>
      </c>
      <c r="E35" s="51">
        <v>44713</v>
      </c>
      <c r="F35" s="50">
        <v>3</v>
      </c>
      <c r="G35" s="50" t="str">
        <f>VLOOKUP(Table8[[#This Row],[ProductID]],Table12[[#All],[ProductID]:[ProductFullName]],3,FALSE)</f>
        <v>Product C</v>
      </c>
      <c r="H35" s="50">
        <v>2</v>
      </c>
      <c r="I35" s="52">
        <v>44713.64439814815</v>
      </c>
      <c r="J35" s="50">
        <v>119</v>
      </c>
      <c r="K35" s="51">
        <v>44713.975694444445</v>
      </c>
      <c r="L35" s="53"/>
      <c r="M35" s="54">
        <v>1</v>
      </c>
    </row>
    <row r="36" spans="2:13" x14ac:dyDescent="0.3">
      <c r="B36" s="49">
        <v>18879</v>
      </c>
      <c r="C36" s="50">
        <v>342</v>
      </c>
      <c r="D36" s="50" t="str">
        <f>VLOOKUP(Table8[[#This Row],[CustomerID]],Table15[[#All],[CustomerID]:[Company Name]],2,FALSE)</f>
        <v>Garfield Hallmark</v>
      </c>
      <c r="E36" s="51">
        <v>44713</v>
      </c>
      <c r="F36" s="50">
        <v>5</v>
      </c>
      <c r="G36" s="50" t="str">
        <f>VLOOKUP(Table8[[#This Row],[ProductID]],Table12[[#All],[ProductID]:[ProductFullName]],3,FALSE)</f>
        <v>Product E</v>
      </c>
      <c r="H36" s="50">
        <v>2</v>
      </c>
      <c r="I36" s="52">
        <v>44713.66238425926</v>
      </c>
      <c r="J36" s="50">
        <v>134</v>
      </c>
      <c r="K36" s="51">
        <v>44713.975694444445</v>
      </c>
      <c r="L36" s="53"/>
      <c r="M36" s="54">
        <v>1</v>
      </c>
    </row>
    <row r="37" spans="2:13" x14ac:dyDescent="0.3">
      <c r="B37" s="49">
        <v>18880</v>
      </c>
      <c r="C37" s="50">
        <v>539</v>
      </c>
      <c r="D37" s="50" t="str">
        <f>VLOOKUP(Table8[[#This Row],[CustomerID]],Table15[[#All],[CustomerID]:[Company Name]],2,FALSE)</f>
        <v>Emerald Glass</v>
      </c>
      <c r="E37" s="51">
        <v>44713</v>
      </c>
      <c r="F37" s="50">
        <v>5</v>
      </c>
      <c r="G37" s="50" t="str">
        <f>VLOOKUP(Table8[[#This Row],[ProductID]],Table12[[#All],[ProductID]:[ProductFullName]],3,FALSE)</f>
        <v>Product E</v>
      </c>
      <c r="H37" s="50">
        <v>2</v>
      </c>
      <c r="I37" s="52">
        <v>44713.676226851851</v>
      </c>
      <c r="J37" s="50">
        <v>109</v>
      </c>
      <c r="K37" s="51">
        <v>44713.975694444445</v>
      </c>
      <c r="L37" s="53"/>
      <c r="M37" s="54">
        <v>1</v>
      </c>
    </row>
    <row r="38" spans="2:13" x14ac:dyDescent="0.3">
      <c r="B38" s="49">
        <v>18881</v>
      </c>
      <c r="C38" s="50">
        <v>519</v>
      </c>
      <c r="D38" s="50" t="str">
        <f>VLOOKUP(Table8[[#This Row],[CustomerID]],Table15[[#All],[CustomerID]:[Company Name]],2,FALSE)</f>
        <v>Hallmark Gold Crown - Brandon</v>
      </c>
      <c r="E38" s="51">
        <v>44713</v>
      </c>
      <c r="F38" s="50">
        <v>4</v>
      </c>
      <c r="G38" s="50" t="str">
        <f>VLOOKUP(Table8[[#This Row],[ProductID]],Table12[[#All],[ProductID]:[ProductFullName]],3,FALSE)</f>
        <v>Product D</v>
      </c>
      <c r="H38" s="50">
        <v>4</v>
      </c>
      <c r="I38" s="52">
        <v>44713.695659722223</v>
      </c>
      <c r="J38" s="50">
        <v>120</v>
      </c>
      <c r="K38" s="51">
        <v>44713.975694444445</v>
      </c>
      <c r="L38" s="53"/>
      <c r="M38" s="54">
        <v>1</v>
      </c>
    </row>
    <row r="39" spans="2:13" x14ac:dyDescent="0.3">
      <c r="B39" s="49">
        <v>18882</v>
      </c>
      <c r="C39" s="50">
        <v>1186</v>
      </c>
      <c r="D39" s="50" t="str">
        <f>VLOOKUP(Table8[[#This Row],[CustomerID]],Table15[[#All],[CustomerID]:[Company Name]],2,FALSE)</f>
        <v>Ginny's Hallmark</v>
      </c>
      <c r="E39" s="51">
        <v>44713</v>
      </c>
      <c r="F39" s="50">
        <v>5</v>
      </c>
      <c r="G39" s="50" t="str">
        <f>VLOOKUP(Table8[[#This Row],[ProductID]],Table12[[#All],[ProductID]:[ProductFullName]],3,FALSE)</f>
        <v>Product E</v>
      </c>
      <c r="H39" s="50">
        <v>7</v>
      </c>
      <c r="I39" s="52">
        <v>44713.711828703708</v>
      </c>
      <c r="J39" s="50">
        <v>124</v>
      </c>
      <c r="K39" s="51">
        <v>44713.975694444445</v>
      </c>
      <c r="L39" s="53"/>
      <c r="M39" s="54">
        <v>1</v>
      </c>
    </row>
    <row r="40" spans="2:13" x14ac:dyDescent="0.3">
      <c r="B40" s="49">
        <v>18883</v>
      </c>
      <c r="C40" s="50">
        <v>10</v>
      </c>
      <c r="D40" s="50" t="str">
        <f>VLOOKUP(Table8[[#This Row],[CustomerID]],Table15[[#All],[CustomerID]:[Company Name]],2,FALSE)</f>
        <v>Creative World Inc</v>
      </c>
      <c r="E40" s="51">
        <v>44713</v>
      </c>
      <c r="F40" s="50">
        <v>5</v>
      </c>
      <c r="G40" s="50" t="str">
        <f>VLOOKUP(Table8[[#This Row],[ProductID]],Table12[[#All],[ProductID]:[ProductFullName]],3,FALSE)</f>
        <v>Product E</v>
      </c>
      <c r="H40" s="50">
        <v>5</v>
      </c>
      <c r="I40" s="52">
        <v>44713.724409722228</v>
      </c>
      <c r="J40" s="50">
        <v>134</v>
      </c>
      <c r="K40" s="51">
        <v>44713.975694444445</v>
      </c>
      <c r="L40" s="53"/>
      <c r="M40" s="54">
        <v>1</v>
      </c>
    </row>
    <row r="41" spans="2:13" x14ac:dyDescent="0.3">
      <c r="B41" s="49">
        <v>18884</v>
      </c>
      <c r="C41" s="50">
        <v>1004</v>
      </c>
      <c r="D41" s="50" t="str">
        <f>VLOOKUP(Table8[[#This Row],[CustomerID]],Table15[[#All],[CustomerID]:[Company Name]],2,FALSE)</f>
        <v>Rose Tree</v>
      </c>
      <c r="E41" s="51">
        <v>44713</v>
      </c>
      <c r="F41" s="50">
        <v>6</v>
      </c>
      <c r="G41" s="50" t="str">
        <f>VLOOKUP(Table8[[#This Row],[ProductID]],Table12[[#All],[ProductID]:[ProductFullName]],3,FALSE)</f>
        <v>Product F</v>
      </c>
      <c r="H41" s="50">
        <v>2</v>
      </c>
      <c r="I41" s="52">
        <v>44713.739710648151</v>
      </c>
      <c r="J41" s="50">
        <v>122</v>
      </c>
      <c r="K41" s="51">
        <v>44713.975694444445</v>
      </c>
      <c r="L41" s="53"/>
      <c r="M41" s="54">
        <v>1</v>
      </c>
    </row>
    <row r="42" spans="2:13" x14ac:dyDescent="0.3">
      <c r="B42" s="49">
        <v>18885</v>
      </c>
      <c r="C42" s="50">
        <v>1050</v>
      </c>
      <c r="D42" s="50" t="str">
        <f>VLOOKUP(Table8[[#This Row],[CustomerID]],Table15[[#All],[CustomerID]:[Company Name]],2,FALSE)</f>
        <v>Mercel Wenzel</v>
      </c>
      <c r="E42" s="51">
        <v>44714</v>
      </c>
      <c r="F42" s="50">
        <v>4</v>
      </c>
      <c r="G42" s="50" t="str">
        <f>VLOOKUP(Table8[[#This Row],[ProductID]],Table12[[#All],[ProductID]:[ProductFullName]],3,FALSE)</f>
        <v>Product D</v>
      </c>
      <c r="H42" s="50">
        <v>6</v>
      </c>
      <c r="I42" s="52">
        <v>44714.333333333336</v>
      </c>
      <c r="J42" s="50">
        <v>124</v>
      </c>
      <c r="K42" s="51">
        <v>44714.95</v>
      </c>
      <c r="L42" s="53"/>
      <c r="M42" s="54">
        <v>1</v>
      </c>
    </row>
    <row r="43" spans="2:13" x14ac:dyDescent="0.3">
      <c r="B43" s="49">
        <v>18886</v>
      </c>
      <c r="C43" s="50">
        <v>651</v>
      </c>
      <c r="D43" s="50" t="str">
        <f>VLOOKUP(Table8[[#This Row],[CustomerID]],Table15[[#All],[CustomerID]:[Company Name]],2,FALSE)</f>
        <v>Peoples Drig Mart - 135</v>
      </c>
      <c r="E43" s="51">
        <v>44714</v>
      </c>
      <c r="F43" s="50">
        <v>5</v>
      </c>
      <c r="G43" s="50" t="str">
        <f>VLOOKUP(Table8[[#This Row],[ProductID]],Table12[[#All],[ProductID]:[ProductFullName]],3,FALSE)</f>
        <v>Product E</v>
      </c>
      <c r="H43" s="50">
        <v>7</v>
      </c>
      <c r="I43" s="52">
        <v>44714.350347222222</v>
      </c>
      <c r="J43" s="50">
        <v>129</v>
      </c>
      <c r="K43" s="51">
        <v>44714.95</v>
      </c>
      <c r="L43" s="53"/>
      <c r="M43" s="54">
        <v>1</v>
      </c>
    </row>
    <row r="44" spans="2:13" x14ac:dyDescent="0.3">
      <c r="B44" s="49">
        <v>18887</v>
      </c>
      <c r="C44" s="50">
        <v>1389</v>
      </c>
      <c r="D44" s="50" t="str">
        <f>VLOOKUP(Table8[[#This Row],[CustomerID]],Table15[[#All],[CustomerID]:[Company Name]],2,FALSE)</f>
        <v>Universal Direct Fulfillment Corp</v>
      </c>
      <c r="E44" s="51">
        <v>44714</v>
      </c>
      <c r="F44" s="50">
        <v>3</v>
      </c>
      <c r="G44" s="50" t="str">
        <f>VLOOKUP(Table8[[#This Row],[ProductID]],Table12[[#All],[ProductID]:[ProductFullName]],3,FALSE)</f>
        <v>Product C</v>
      </c>
      <c r="H44" s="50">
        <v>3</v>
      </c>
      <c r="I44" s="52">
        <v>44714.363344907404</v>
      </c>
      <c r="J44" s="50">
        <v>126</v>
      </c>
      <c r="K44" s="51">
        <v>44714.95</v>
      </c>
      <c r="L44" s="53"/>
      <c r="M44" s="54">
        <v>1</v>
      </c>
    </row>
    <row r="45" spans="2:13" x14ac:dyDescent="0.3">
      <c r="B45" s="49">
        <v>18888</v>
      </c>
      <c r="C45" s="50">
        <v>977</v>
      </c>
      <c r="D45" s="50" t="str">
        <f>VLOOKUP(Table8[[#This Row],[CustomerID]],Table15[[#All],[CustomerID]:[Company Name]],2,FALSE)</f>
        <v>K-Lee Enterprises</v>
      </c>
      <c r="E45" s="51">
        <v>44714</v>
      </c>
      <c r="F45" s="50">
        <v>1</v>
      </c>
      <c r="G45" s="50" t="str">
        <f>VLOOKUP(Table8[[#This Row],[ProductID]],Table12[[#All],[ProductID]:[ProductFullName]],3,FALSE)</f>
        <v>Product A</v>
      </c>
      <c r="H45" s="50">
        <v>6</v>
      </c>
      <c r="I45" s="52">
        <v>44714.377650462957</v>
      </c>
      <c r="J45" s="50">
        <v>115</v>
      </c>
      <c r="K45" s="51">
        <v>44714.95</v>
      </c>
      <c r="L45" s="53"/>
      <c r="M45" s="54">
        <v>1</v>
      </c>
    </row>
    <row r="46" spans="2:13" x14ac:dyDescent="0.3">
      <c r="B46" s="49">
        <v>18889</v>
      </c>
      <c r="C46" s="50">
        <v>808</v>
      </c>
      <c r="D46" s="50" t="str">
        <f>VLOOKUP(Table8[[#This Row],[CustomerID]],Table15[[#All],[CustomerID]:[Company Name]],2,FALSE)</f>
        <v>Marcia's Hallmark Shop</v>
      </c>
      <c r="E46" s="51">
        <v>44714</v>
      </c>
      <c r="F46" s="50">
        <v>3</v>
      </c>
      <c r="G46" s="50" t="str">
        <f>VLOOKUP(Table8[[#This Row],[ProductID]],Table12[[#All],[ProductID]:[ProductFullName]],3,FALSE)</f>
        <v>Product C</v>
      </c>
      <c r="H46" s="50">
        <v>7</v>
      </c>
      <c r="I46" s="52">
        <v>44714.396064814806</v>
      </c>
      <c r="J46" s="50">
        <v>112</v>
      </c>
      <c r="K46" s="51">
        <v>44714.95</v>
      </c>
      <c r="L46" s="53"/>
      <c r="M46" s="54">
        <v>1</v>
      </c>
    </row>
    <row r="47" spans="2:13" x14ac:dyDescent="0.3">
      <c r="B47" s="49">
        <v>18890</v>
      </c>
      <c r="C47" s="50">
        <v>1032</v>
      </c>
      <c r="D47" s="50" t="str">
        <f>VLOOKUP(Table8[[#This Row],[CustomerID]],Table15[[#All],[CustomerID]:[Company Name]],2,FALSE)</f>
        <v>Memorial Health University Medical Center</v>
      </c>
      <c r="E47" s="51">
        <v>44714</v>
      </c>
      <c r="F47" s="50">
        <v>5</v>
      </c>
      <c r="G47" s="50" t="str">
        <f>VLOOKUP(Table8[[#This Row],[ProductID]],Table12[[#All],[ProductID]:[ProductFullName]],3,FALSE)</f>
        <v>Product E</v>
      </c>
      <c r="H47" s="50">
        <v>4</v>
      </c>
      <c r="I47" s="52">
        <v>44714.41434027777</v>
      </c>
      <c r="J47" s="50">
        <v>125</v>
      </c>
      <c r="K47" s="51">
        <v>44714.95</v>
      </c>
      <c r="L47" s="53"/>
      <c r="M47" s="54">
        <v>1</v>
      </c>
    </row>
    <row r="48" spans="2:13" x14ac:dyDescent="0.3">
      <c r="B48" s="49">
        <v>18891</v>
      </c>
      <c r="C48" s="50">
        <v>236</v>
      </c>
      <c r="D48" s="50" t="str">
        <f>VLOOKUP(Table8[[#This Row],[CustomerID]],Table15[[#All],[CustomerID]:[Company Name]],2,FALSE)</f>
        <v>Charming Accents</v>
      </c>
      <c r="E48" s="51">
        <v>44714</v>
      </c>
      <c r="F48" s="50">
        <v>3</v>
      </c>
      <c r="G48" s="50" t="str">
        <f>VLOOKUP(Table8[[#This Row],[ProductID]],Table12[[#All],[ProductID]:[ProductFullName]],3,FALSE)</f>
        <v>Product C</v>
      </c>
      <c r="H48" s="50">
        <v>6</v>
      </c>
      <c r="I48" s="52">
        <v>44714.431388888879</v>
      </c>
      <c r="J48" s="50">
        <v>134</v>
      </c>
      <c r="K48" s="51">
        <v>44714.95</v>
      </c>
      <c r="L48" s="53"/>
      <c r="M48" s="54">
        <v>1</v>
      </c>
    </row>
    <row r="49" spans="2:13" x14ac:dyDescent="0.3">
      <c r="B49" s="49">
        <v>18892</v>
      </c>
      <c r="C49" s="50">
        <v>1092</v>
      </c>
      <c r="D49" s="50" t="str">
        <f>VLOOKUP(Table8[[#This Row],[CustomerID]],Table15[[#All],[CustomerID]:[Company Name]],2,FALSE)</f>
        <v>Merle Norman</v>
      </c>
      <c r="E49" s="51">
        <v>44714</v>
      </c>
      <c r="F49" s="50">
        <v>3</v>
      </c>
      <c r="G49" s="50" t="str">
        <f>VLOOKUP(Table8[[#This Row],[ProductID]],Table12[[#All],[ProductID]:[ProductFullName]],3,FALSE)</f>
        <v>Product C</v>
      </c>
      <c r="H49" s="50">
        <v>5</v>
      </c>
      <c r="I49" s="52">
        <v>44714.448159722211</v>
      </c>
      <c r="J49" s="50">
        <v>105</v>
      </c>
      <c r="K49" s="51">
        <v>44714.95</v>
      </c>
      <c r="L49" s="53"/>
      <c r="M49" s="54">
        <v>1</v>
      </c>
    </row>
    <row r="50" spans="2:13" x14ac:dyDescent="0.3">
      <c r="B50" s="49">
        <v>18893</v>
      </c>
      <c r="C50" s="50">
        <v>882</v>
      </c>
      <c r="D50" s="50" t="str">
        <f>VLOOKUP(Table8[[#This Row],[CustomerID]],Table15[[#All],[CustomerID]:[Company Name]],2,FALSE)</f>
        <v>A B C Toys</v>
      </c>
      <c r="E50" s="51">
        <v>44714</v>
      </c>
      <c r="F50" s="50">
        <v>1</v>
      </c>
      <c r="G50" s="50" t="str">
        <f>VLOOKUP(Table8[[#This Row],[ProductID]],Table12[[#All],[ProductID]:[ProductFullName]],3,FALSE)</f>
        <v>Product A</v>
      </c>
      <c r="H50" s="50">
        <v>3</v>
      </c>
      <c r="I50" s="52">
        <v>44714.46589120369</v>
      </c>
      <c r="J50" s="50">
        <v>111</v>
      </c>
      <c r="K50" s="51">
        <v>44714.95</v>
      </c>
      <c r="L50" s="53"/>
      <c r="M50" s="54">
        <v>1</v>
      </c>
    </row>
    <row r="51" spans="2:13" x14ac:dyDescent="0.3">
      <c r="B51" s="49">
        <v>18894</v>
      </c>
      <c r="C51" s="50">
        <v>663</v>
      </c>
      <c r="D51" s="50" t="str">
        <f>VLOOKUP(Table8[[#This Row],[CustomerID]],Table15[[#All],[CustomerID]:[Company Name]],2,FALSE)</f>
        <v>Peoples Drug Mart # 72</v>
      </c>
      <c r="E51" s="51">
        <v>44714</v>
      </c>
      <c r="F51" s="50">
        <v>4</v>
      </c>
      <c r="G51" s="50" t="str">
        <f>VLOOKUP(Table8[[#This Row],[ProductID]],Table12[[#All],[ProductID]:[ProductFullName]],3,FALSE)</f>
        <v>Product D</v>
      </c>
      <c r="H51" s="50">
        <v>3</v>
      </c>
      <c r="I51" s="52">
        <v>44714.482986111099</v>
      </c>
      <c r="J51" s="50">
        <v>115</v>
      </c>
      <c r="K51" s="51">
        <v>44714.95</v>
      </c>
      <c r="L51" s="53"/>
      <c r="M51" s="54">
        <v>1</v>
      </c>
    </row>
    <row r="52" spans="2:13" x14ac:dyDescent="0.3">
      <c r="B52" s="49">
        <v>18895</v>
      </c>
      <c r="C52" s="50">
        <v>723</v>
      </c>
      <c r="D52" s="50" t="str">
        <f>VLOOKUP(Table8[[#This Row],[CustomerID]],Table15[[#All],[CustomerID]:[Company Name]],2,FALSE)</f>
        <v>Olivia's Pharmacy</v>
      </c>
      <c r="E52" s="51">
        <v>44714</v>
      </c>
      <c r="F52" s="50">
        <v>2</v>
      </c>
      <c r="G52" s="50" t="str">
        <f>VLOOKUP(Table8[[#This Row],[ProductID]],Table12[[#All],[ProductID]:[ProductFullName]],3,FALSE)</f>
        <v>Product B</v>
      </c>
      <c r="H52" s="50">
        <v>6</v>
      </c>
      <c r="I52" s="52">
        <v>44714.501342592579</v>
      </c>
      <c r="J52" s="50">
        <v>111</v>
      </c>
      <c r="K52" s="51">
        <v>44714.95</v>
      </c>
      <c r="L52" s="53"/>
      <c r="M52" s="54">
        <v>1</v>
      </c>
    </row>
    <row r="53" spans="2:13" x14ac:dyDescent="0.3">
      <c r="B53" s="49">
        <v>18896</v>
      </c>
      <c r="C53" s="50">
        <v>593</v>
      </c>
      <c r="D53" s="50" t="str">
        <f>VLOOKUP(Table8[[#This Row],[CustomerID]],Table15[[#All],[CustomerID]:[Company Name]],2,FALSE)</f>
        <v>Carewest George Boyack</v>
      </c>
      <c r="E53" s="51">
        <v>44714</v>
      </c>
      <c r="F53" s="50">
        <v>2</v>
      </c>
      <c r="G53" s="50" t="str">
        <f>VLOOKUP(Table8[[#This Row],[ProductID]],Table12[[#All],[ProductID]:[ProductFullName]],3,FALSE)</f>
        <v>Product B</v>
      </c>
      <c r="H53" s="50">
        <v>6</v>
      </c>
      <c r="I53" s="52">
        <v>44714.516712962948</v>
      </c>
      <c r="J53" s="50">
        <v>132</v>
      </c>
      <c r="K53" s="51">
        <v>44714.95</v>
      </c>
      <c r="L53" s="53"/>
      <c r="M53" s="54">
        <v>1</v>
      </c>
    </row>
    <row r="54" spans="2:13" x14ac:dyDescent="0.3">
      <c r="B54" s="49">
        <v>18897</v>
      </c>
      <c r="C54" s="50">
        <v>838</v>
      </c>
      <c r="D54" s="50" t="str">
        <f>VLOOKUP(Table8[[#This Row],[CustomerID]],Table15[[#All],[CustomerID]:[Company Name]],2,FALSE)</f>
        <v>Kelly's Hallmark Shop</v>
      </c>
      <c r="E54" s="51">
        <v>44714</v>
      </c>
      <c r="F54" s="50">
        <v>1</v>
      </c>
      <c r="G54" s="50" t="str">
        <f>VLOOKUP(Table8[[#This Row],[ProductID]],Table12[[#All],[ProductID]:[ProductFullName]],3,FALSE)</f>
        <v>Product A</v>
      </c>
      <c r="H54" s="50">
        <v>2</v>
      </c>
      <c r="I54" s="52">
        <v>44714.533819444427</v>
      </c>
      <c r="J54" s="50">
        <v>130</v>
      </c>
      <c r="K54" s="51">
        <v>44714.95</v>
      </c>
      <c r="L54" s="53"/>
      <c r="M54" s="54">
        <v>1</v>
      </c>
    </row>
    <row r="55" spans="2:13" x14ac:dyDescent="0.3">
      <c r="B55" s="49">
        <v>18898</v>
      </c>
      <c r="C55" s="50">
        <v>959</v>
      </c>
      <c r="D55" s="50" t="str">
        <f>VLOOKUP(Table8[[#This Row],[CustomerID]],Table15[[#All],[CustomerID]:[Company Name]],2,FALSE)</f>
        <v>American Health Care Apparel</v>
      </c>
      <c r="E55" s="51">
        <v>44714</v>
      </c>
      <c r="F55" s="50">
        <v>3</v>
      </c>
      <c r="G55" s="50" t="str">
        <f>VLOOKUP(Table8[[#This Row],[ProductID]],Table12[[#All],[ProductID]:[ProductFullName]],3,FALSE)</f>
        <v>Product C</v>
      </c>
      <c r="H55" s="50">
        <v>4</v>
      </c>
      <c r="I55" s="52">
        <v>44714.552615740722</v>
      </c>
      <c r="J55" s="50">
        <v>127</v>
      </c>
      <c r="K55" s="51">
        <v>44714.95</v>
      </c>
      <c r="L55" s="53"/>
      <c r="M55" s="54">
        <v>1</v>
      </c>
    </row>
    <row r="56" spans="2:13" x14ac:dyDescent="0.3">
      <c r="B56" s="49">
        <v>18899</v>
      </c>
      <c r="C56" s="50">
        <v>479</v>
      </c>
      <c r="D56" s="50" t="str">
        <f>VLOOKUP(Table8[[#This Row],[CustomerID]],Table15[[#All],[CustomerID]:[Company Name]],2,FALSE)</f>
        <v>Classic Esthetics</v>
      </c>
      <c r="E56" s="51">
        <v>44714</v>
      </c>
      <c r="F56" s="50">
        <v>6</v>
      </c>
      <c r="G56" s="50" t="str">
        <f>VLOOKUP(Table8[[#This Row],[ProductID]],Table12[[#All],[ProductID]:[ProductFullName]],3,FALSE)</f>
        <v>Product F</v>
      </c>
      <c r="H56" s="50">
        <v>4</v>
      </c>
      <c r="I56" s="52">
        <v>44714.567905092576</v>
      </c>
      <c r="J56" s="50">
        <v>133</v>
      </c>
      <c r="K56" s="51">
        <v>44714.95</v>
      </c>
      <c r="L56" s="53"/>
      <c r="M56" s="54">
        <v>1</v>
      </c>
    </row>
    <row r="57" spans="2:13" x14ac:dyDescent="0.3">
      <c r="B57" s="49">
        <v>18900</v>
      </c>
      <c r="C57" s="50">
        <v>366</v>
      </c>
      <c r="D57" s="50" t="str">
        <f>VLOOKUP(Table8[[#This Row],[CustomerID]],Table15[[#All],[CustomerID]:[Company Name]],2,FALSE)</f>
        <v>Pharma Plus 0869</v>
      </c>
      <c r="E57" s="51">
        <v>44714</v>
      </c>
      <c r="F57" s="50">
        <v>5</v>
      </c>
      <c r="G57" s="50" t="str">
        <f>VLOOKUP(Table8[[#This Row],[ProductID]],Table12[[#All],[ProductID]:[ProductFullName]],3,FALSE)</f>
        <v>Product E</v>
      </c>
      <c r="H57" s="50">
        <v>5</v>
      </c>
      <c r="I57" s="52">
        <v>44714.58686342591</v>
      </c>
      <c r="J57" s="50">
        <v>106</v>
      </c>
      <c r="K57" s="51">
        <v>44714.95</v>
      </c>
      <c r="L57" s="53"/>
      <c r="M57" s="54">
        <v>1</v>
      </c>
    </row>
    <row r="58" spans="2:13" x14ac:dyDescent="0.3">
      <c r="B58" s="49">
        <v>18901</v>
      </c>
      <c r="C58" s="50">
        <v>593</v>
      </c>
      <c r="D58" s="50" t="str">
        <f>VLOOKUP(Table8[[#This Row],[CustomerID]],Table15[[#All],[CustomerID]:[Company Name]],2,FALSE)</f>
        <v>Carewest George Boyack</v>
      </c>
      <c r="E58" s="51">
        <v>44714</v>
      </c>
      <c r="F58" s="50">
        <v>6</v>
      </c>
      <c r="G58" s="50" t="str">
        <f>VLOOKUP(Table8[[#This Row],[ProductID]],Table12[[#All],[ProductID]:[ProductFullName]],3,FALSE)</f>
        <v>Product F</v>
      </c>
      <c r="H58" s="50">
        <v>6</v>
      </c>
      <c r="I58" s="52">
        <v>44714.605682870351</v>
      </c>
      <c r="J58" s="50">
        <v>128</v>
      </c>
      <c r="K58" s="51">
        <v>44714.95</v>
      </c>
      <c r="L58" s="53"/>
      <c r="M58" s="54">
        <v>1</v>
      </c>
    </row>
    <row r="59" spans="2:13" x14ac:dyDescent="0.3">
      <c r="B59" s="49">
        <v>18902</v>
      </c>
      <c r="C59" s="50">
        <v>869</v>
      </c>
      <c r="D59" s="50" t="str">
        <f>VLOOKUP(Table8[[#This Row],[CustomerID]],Table15[[#All],[CustomerID]:[Company Name]],2,FALSE)</f>
        <v>Datavision Computer Video, Inc</v>
      </c>
      <c r="E59" s="51">
        <v>44714</v>
      </c>
      <c r="F59" s="50">
        <v>3</v>
      </c>
      <c r="G59" s="50" t="str">
        <f>VLOOKUP(Table8[[#This Row],[ProductID]],Table12[[#All],[ProductID]:[ProductFullName]],3,FALSE)</f>
        <v>Product C</v>
      </c>
      <c r="H59" s="50">
        <v>3</v>
      </c>
      <c r="I59" s="52">
        <v>44714.617928240725</v>
      </c>
      <c r="J59" s="50">
        <v>133</v>
      </c>
      <c r="K59" s="51">
        <v>44714.95</v>
      </c>
      <c r="L59" s="53"/>
      <c r="M59" s="54">
        <v>1</v>
      </c>
    </row>
    <row r="60" spans="2:13" x14ac:dyDescent="0.3">
      <c r="B60" s="49">
        <v>18903</v>
      </c>
      <c r="C60" s="50">
        <v>302</v>
      </c>
      <c r="D60" s="50" t="str">
        <f>VLOOKUP(Table8[[#This Row],[CustomerID]],Table15[[#All],[CustomerID]:[Company Name]],2,FALSE)</f>
        <v>Maple IDA</v>
      </c>
      <c r="E60" s="51">
        <v>44714</v>
      </c>
      <c r="F60" s="50">
        <v>5</v>
      </c>
      <c r="G60" s="50" t="str">
        <f>VLOOKUP(Table8[[#This Row],[ProductID]],Table12[[#All],[ProductID]:[ProductFullName]],3,FALSE)</f>
        <v>Product E</v>
      </c>
      <c r="H60" s="50">
        <v>4</v>
      </c>
      <c r="I60" s="52">
        <v>44714.633043981463</v>
      </c>
      <c r="J60" s="50">
        <v>129</v>
      </c>
      <c r="K60" s="51">
        <v>44714.95</v>
      </c>
      <c r="L60" s="53"/>
      <c r="M60" s="54">
        <v>1</v>
      </c>
    </row>
    <row r="61" spans="2:13" x14ac:dyDescent="0.3">
      <c r="B61" s="49">
        <v>18904</v>
      </c>
      <c r="C61" s="50">
        <v>239</v>
      </c>
      <c r="D61" s="50" t="str">
        <f>VLOOKUP(Table8[[#This Row],[CustomerID]],Table15[[#All],[CustomerID]:[Company Name]],2,FALSE)</f>
        <v>Mister Keys Ltd</v>
      </c>
      <c r="E61" s="51">
        <v>44714</v>
      </c>
      <c r="F61" s="50">
        <v>3</v>
      </c>
      <c r="G61" s="50" t="str">
        <f>VLOOKUP(Table8[[#This Row],[ProductID]],Table12[[#All],[ProductID]:[ProductFullName]],3,FALSE)</f>
        <v>Product C</v>
      </c>
      <c r="H61" s="50">
        <v>3</v>
      </c>
      <c r="I61" s="52">
        <v>44714.647835648131</v>
      </c>
      <c r="J61" s="50">
        <v>126</v>
      </c>
      <c r="K61" s="51">
        <v>44714.95</v>
      </c>
      <c r="L61" s="53"/>
      <c r="M61" s="54">
        <v>1</v>
      </c>
    </row>
    <row r="62" spans="2:13" x14ac:dyDescent="0.3">
      <c r="B62" s="49">
        <v>18905</v>
      </c>
      <c r="C62" s="50">
        <v>418</v>
      </c>
      <c r="D62" s="50" t="str">
        <f>VLOOKUP(Table8[[#This Row],[CustomerID]],Table15[[#All],[CustomerID]:[Company Name]],2,FALSE)</f>
        <v>The Coach House</v>
      </c>
      <c r="E62" s="51">
        <v>44714</v>
      </c>
      <c r="F62" s="50">
        <v>6</v>
      </c>
      <c r="G62" s="50" t="str">
        <f>VLOOKUP(Table8[[#This Row],[ProductID]],Table12[[#All],[ProductID]:[ProductFullName]],3,FALSE)</f>
        <v>Product F</v>
      </c>
      <c r="H62" s="50">
        <v>7</v>
      </c>
      <c r="I62" s="52">
        <v>44714.660046296282</v>
      </c>
      <c r="J62" s="50">
        <v>130</v>
      </c>
      <c r="K62" s="51">
        <v>44714.95</v>
      </c>
      <c r="L62" s="53"/>
      <c r="M62" s="54">
        <v>1</v>
      </c>
    </row>
    <row r="63" spans="2:13" x14ac:dyDescent="0.3">
      <c r="B63" s="49">
        <v>18906</v>
      </c>
      <c r="C63" s="50">
        <v>1103</v>
      </c>
      <c r="D63" s="50" t="str">
        <f>VLOOKUP(Table8[[#This Row],[CustomerID]],Table15[[#All],[CustomerID]:[Company Name]],2,FALSE)</f>
        <v>Cards &amp; Collectibles</v>
      </c>
      <c r="E63" s="51">
        <v>44714</v>
      </c>
      <c r="F63" s="50">
        <v>6</v>
      </c>
      <c r="G63" s="50" t="str">
        <f>VLOOKUP(Table8[[#This Row],[ProductID]],Table12[[#All],[ProductID]:[ProductFullName]],3,FALSE)</f>
        <v>Product F</v>
      </c>
      <c r="H63" s="50">
        <v>4</v>
      </c>
      <c r="I63" s="52">
        <v>44714.674629629611</v>
      </c>
      <c r="J63" s="50">
        <v>116</v>
      </c>
      <c r="K63" s="51">
        <v>44714.95</v>
      </c>
      <c r="L63" s="53"/>
      <c r="M63" s="54">
        <v>1</v>
      </c>
    </row>
    <row r="64" spans="2:13" x14ac:dyDescent="0.3">
      <c r="B64" s="49">
        <v>18907</v>
      </c>
      <c r="C64" s="50">
        <v>1340</v>
      </c>
      <c r="D64" s="50" t="str">
        <f>VLOOKUP(Table8[[#This Row],[CustomerID]],Table15[[#All],[CustomerID]:[Company Name]],2,FALSE)</f>
        <v>Nanny's Toy Box</v>
      </c>
      <c r="E64" s="51">
        <v>44714</v>
      </c>
      <c r="F64" s="50">
        <v>2</v>
      </c>
      <c r="G64" s="50" t="str">
        <f>VLOOKUP(Table8[[#This Row],[ProductID]],Table12[[#All],[ProductID]:[ProductFullName]],3,FALSE)</f>
        <v>Product B</v>
      </c>
      <c r="H64" s="50">
        <v>4</v>
      </c>
      <c r="I64" s="52">
        <v>44714.68905092591</v>
      </c>
      <c r="J64" s="50">
        <v>129</v>
      </c>
      <c r="K64" s="51">
        <v>44714.95</v>
      </c>
      <c r="L64" s="53"/>
      <c r="M64" s="54">
        <v>1</v>
      </c>
    </row>
    <row r="65" spans="2:13" x14ac:dyDescent="0.3">
      <c r="B65" s="49">
        <v>18908</v>
      </c>
      <c r="C65" s="50">
        <v>394</v>
      </c>
      <c r="D65" s="50" t="str">
        <f>VLOOKUP(Table8[[#This Row],[CustomerID]],Table15[[#All],[CustomerID]:[Company Name]],2,FALSE)</f>
        <v>Top Dollar Bargen Centre #16</v>
      </c>
      <c r="E65" s="51">
        <v>44714</v>
      </c>
      <c r="F65" s="50">
        <v>6</v>
      </c>
      <c r="G65" s="50" t="str">
        <f>VLOOKUP(Table8[[#This Row],[ProductID]],Table12[[#All],[ProductID]:[ProductFullName]],3,FALSE)</f>
        <v>Product F</v>
      </c>
      <c r="H65" s="50">
        <v>7</v>
      </c>
      <c r="I65" s="52">
        <v>44714.706956018505</v>
      </c>
      <c r="J65" s="50">
        <v>115</v>
      </c>
      <c r="K65" s="51">
        <v>44714.95</v>
      </c>
      <c r="L65" s="53"/>
      <c r="M65" s="54">
        <v>1</v>
      </c>
    </row>
    <row r="66" spans="2:13" x14ac:dyDescent="0.3">
      <c r="B66" s="49">
        <v>18909</v>
      </c>
      <c r="C66" s="50">
        <v>934</v>
      </c>
      <c r="D66" s="50" t="str">
        <f>VLOOKUP(Table8[[#This Row],[CustomerID]],Table15[[#All],[CustomerID]:[Company Name]],2,FALSE)</f>
        <v>THE NEST EGG</v>
      </c>
      <c r="E66" s="51">
        <v>44714</v>
      </c>
      <c r="F66" s="50">
        <v>5</v>
      </c>
      <c r="G66" s="50" t="str">
        <f>VLOOKUP(Table8[[#This Row],[ProductID]],Table12[[#All],[ProductID]:[ProductFullName]],3,FALSE)</f>
        <v>Product E</v>
      </c>
      <c r="H66" s="50">
        <v>5</v>
      </c>
      <c r="I66" s="52">
        <v>44714.723333333321</v>
      </c>
      <c r="J66" s="50">
        <v>107</v>
      </c>
      <c r="K66" s="51">
        <v>44714.95</v>
      </c>
      <c r="L66" s="53"/>
      <c r="M66" s="54">
        <v>1</v>
      </c>
    </row>
    <row r="67" spans="2:13" x14ac:dyDescent="0.3">
      <c r="B67" s="49">
        <v>18910</v>
      </c>
      <c r="C67" s="50">
        <v>1314</v>
      </c>
      <c r="D67" s="50" t="str">
        <f>VLOOKUP(Table8[[#This Row],[CustomerID]],Table15[[#All],[CustomerID]:[Company Name]],2,FALSE)</f>
        <v>Watson Drugs</v>
      </c>
      <c r="E67" s="51">
        <v>44714</v>
      </c>
      <c r="F67" s="50">
        <v>6</v>
      </c>
      <c r="G67" s="50" t="str">
        <f>VLOOKUP(Table8[[#This Row],[ProductID]],Table12[[#All],[ProductID]:[ProductFullName]],3,FALSE)</f>
        <v>Product F</v>
      </c>
      <c r="H67" s="50">
        <v>4</v>
      </c>
      <c r="I67" s="52">
        <v>44714.736111111095</v>
      </c>
      <c r="J67" s="50">
        <v>126</v>
      </c>
      <c r="K67" s="51">
        <v>44714.95</v>
      </c>
      <c r="L67" s="53"/>
      <c r="M67" s="54">
        <v>1</v>
      </c>
    </row>
    <row r="68" spans="2:13" x14ac:dyDescent="0.3">
      <c r="B68" s="49">
        <v>18911</v>
      </c>
      <c r="C68" s="50">
        <v>872</v>
      </c>
      <c r="D68" s="50" t="str">
        <f>VLOOKUP(Table8[[#This Row],[CustomerID]],Table15[[#All],[CustomerID]:[Company Name]],2,FALSE)</f>
        <v>Zitomer</v>
      </c>
      <c r="E68" s="51">
        <v>44714</v>
      </c>
      <c r="F68" s="50">
        <v>2</v>
      </c>
      <c r="G68" s="50" t="str">
        <f>VLOOKUP(Table8[[#This Row],[ProductID]],Table12[[#All],[ProductID]:[ProductFullName]],3,FALSE)</f>
        <v>Product B</v>
      </c>
      <c r="H68" s="50">
        <v>7</v>
      </c>
      <c r="I68" s="52">
        <v>44714.752129629611</v>
      </c>
      <c r="J68" s="50">
        <v>108</v>
      </c>
      <c r="K68" s="51">
        <v>44714.95</v>
      </c>
      <c r="L68" s="53"/>
      <c r="M68" s="54">
        <v>1</v>
      </c>
    </row>
    <row r="69" spans="2:13" x14ac:dyDescent="0.3">
      <c r="B69" s="49">
        <v>18912</v>
      </c>
      <c r="C69" s="50">
        <v>1211</v>
      </c>
      <c r="D69" s="50" t="str">
        <f>VLOOKUP(Table8[[#This Row],[CustomerID]],Table15[[#All],[CustomerID]:[Company Name]],2,FALSE)</f>
        <v>West Field Hallmark &amp; Gift Shop</v>
      </c>
      <c r="E69" s="51">
        <v>44715</v>
      </c>
      <c r="F69" s="50">
        <v>3</v>
      </c>
      <c r="G69" s="50" t="str">
        <f>VLOOKUP(Table8[[#This Row],[ProductID]],Table12[[#All],[ProductID]:[ProductFullName]],3,FALSE)</f>
        <v>Product C</v>
      </c>
      <c r="H69" s="50">
        <v>6</v>
      </c>
      <c r="I69" s="52">
        <v>44715.333333333336</v>
      </c>
      <c r="J69" s="50">
        <v>130</v>
      </c>
      <c r="K69" s="51">
        <v>44715.953472222223</v>
      </c>
      <c r="L69" s="53"/>
      <c r="M69" s="54">
        <v>1</v>
      </c>
    </row>
    <row r="70" spans="2:13" x14ac:dyDescent="0.3">
      <c r="B70" s="49">
        <v>18913</v>
      </c>
      <c r="C70" s="50">
        <v>169</v>
      </c>
      <c r="D70" s="50" t="str">
        <f>VLOOKUP(Table8[[#This Row],[CustomerID]],Table15[[#All],[CustomerID]:[Company Name]],2,FALSE)</f>
        <v>Just Toys</v>
      </c>
      <c r="E70" s="51">
        <v>44715</v>
      </c>
      <c r="F70" s="50">
        <v>3</v>
      </c>
      <c r="G70" s="50" t="str">
        <f>VLOOKUP(Table8[[#This Row],[ProductID]],Table12[[#All],[ProductID]:[ProductFullName]],3,FALSE)</f>
        <v>Product C</v>
      </c>
      <c r="H70" s="50">
        <v>4</v>
      </c>
      <c r="I70" s="52">
        <v>44715.347372685188</v>
      </c>
      <c r="J70" s="50">
        <v>110</v>
      </c>
      <c r="K70" s="51">
        <v>44715.953472222223</v>
      </c>
      <c r="L70" s="53"/>
      <c r="M70" s="54">
        <v>1</v>
      </c>
    </row>
    <row r="71" spans="2:13" x14ac:dyDescent="0.3">
      <c r="B71" s="49">
        <v>18914</v>
      </c>
      <c r="C71" s="50">
        <v>567</v>
      </c>
      <c r="D71" s="50" t="str">
        <f>VLOOKUP(Table8[[#This Row],[CustomerID]],Table15[[#All],[CustomerID]:[Company Name]],2,FALSE)</f>
        <v>Kids Korner Store</v>
      </c>
      <c r="E71" s="51">
        <v>44715</v>
      </c>
      <c r="F71" s="50">
        <v>1</v>
      </c>
      <c r="G71" s="50" t="str">
        <f>VLOOKUP(Table8[[#This Row],[ProductID]],Table12[[#All],[ProductID]:[ProductFullName]],3,FALSE)</f>
        <v>Product A</v>
      </c>
      <c r="H71" s="50">
        <v>4</v>
      </c>
      <c r="I71" s="52">
        <v>44715.362442129634</v>
      </c>
      <c r="J71" s="50">
        <v>107</v>
      </c>
      <c r="K71" s="51">
        <v>44715.953472222223</v>
      </c>
      <c r="L71" s="53"/>
      <c r="M71" s="54">
        <v>1</v>
      </c>
    </row>
    <row r="72" spans="2:13" x14ac:dyDescent="0.3">
      <c r="B72" s="49">
        <v>18915</v>
      </c>
      <c r="C72" s="50">
        <v>886</v>
      </c>
      <c r="D72" s="50" t="str">
        <f>VLOOKUP(Table8[[#This Row],[CustomerID]],Table15[[#All],[CustomerID]:[Company Name]],2,FALSE)</f>
        <v>Surpise</v>
      </c>
      <c r="E72" s="51">
        <v>44715</v>
      </c>
      <c r="F72" s="50">
        <v>6</v>
      </c>
      <c r="G72" s="50" t="str">
        <f>VLOOKUP(Table8[[#This Row],[ProductID]],Table12[[#All],[ProductID]:[ProductFullName]],3,FALSE)</f>
        <v>Product F</v>
      </c>
      <c r="H72" s="50">
        <v>3</v>
      </c>
      <c r="I72" s="52">
        <v>44715.378263888895</v>
      </c>
      <c r="J72" s="50">
        <v>126</v>
      </c>
      <c r="K72" s="51">
        <v>44715.953472222223</v>
      </c>
      <c r="L72" s="53"/>
      <c r="M72" s="54">
        <v>1</v>
      </c>
    </row>
    <row r="73" spans="2:13" x14ac:dyDescent="0.3">
      <c r="B73" s="49">
        <v>18916</v>
      </c>
      <c r="C73" s="50">
        <v>659</v>
      </c>
      <c r="D73" s="50" t="str">
        <f>VLOOKUP(Table8[[#This Row],[CustomerID]],Table15[[#All],[CustomerID]:[Company Name]],2,FALSE)</f>
        <v>Your Dollar Store With More #163</v>
      </c>
      <c r="E73" s="51">
        <v>44715</v>
      </c>
      <c r="F73" s="50">
        <v>3</v>
      </c>
      <c r="G73" s="50" t="str">
        <f>VLOOKUP(Table8[[#This Row],[ProductID]],Table12[[#All],[ProductID]:[ProductFullName]],3,FALSE)</f>
        <v>Product C</v>
      </c>
      <c r="H73" s="50">
        <v>2</v>
      </c>
      <c r="I73" s="52">
        <v>44715.393171296302</v>
      </c>
      <c r="J73" s="50">
        <v>133</v>
      </c>
      <c r="K73" s="51">
        <v>44715.953472222223</v>
      </c>
      <c r="L73" s="53"/>
      <c r="M73" s="54">
        <v>1</v>
      </c>
    </row>
    <row r="74" spans="2:13" x14ac:dyDescent="0.3">
      <c r="B74" s="49">
        <v>18917</v>
      </c>
      <c r="C74" s="50">
        <v>591</v>
      </c>
      <c r="D74" s="50" t="str">
        <f>VLOOKUP(Table8[[#This Row],[CustomerID]],Table15[[#All],[CustomerID]:[Company Name]],2,FALSE)</f>
        <v>Wild Rose Jewellery &amp; Gifts</v>
      </c>
      <c r="E74" s="51">
        <v>44715</v>
      </c>
      <c r="F74" s="50">
        <v>6</v>
      </c>
      <c r="G74" s="50" t="str">
        <f>VLOOKUP(Table8[[#This Row],[ProductID]],Table12[[#All],[ProductID]:[ProductFullName]],3,FALSE)</f>
        <v>Product F</v>
      </c>
      <c r="H74" s="50">
        <v>4</v>
      </c>
      <c r="I74" s="52">
        <v>44715.404965277783</v>
      </c>
      <c r="J74" s="50">
        <v>111</v>
      </c>
      <c r="K74" s="51">
        <v>44715.953472222223</v>
      </c>
      <c r="L74" s="53"/>
      <c r="M74" s="54">
        <v>1</v>
      </c>
    </row>
    <row r="75" spans="2:13" x14ac:dyDescent="0.3">
      <c r="B75" s="49">
        <v>18918</v>
      </c>
      <c r="C75" s="50">
        <v>197</v>
      </c>
      <c r="D75" s="50" t="str">
        <f>VLOOKUP(Table8[[#This Row],[CustomerID]],Table15[[#All],[CustomerID]:[Company Name]],2,FALSE)</f>
        <v>Super Smokey Convenience</v>
      </c>
      <c r="E75" s="51">
        <v>44715</v>
      </c>
      <c r="F75" s="50">
        <v>3</v>
      </c>
      <c r="G75" s="50" t="str">
        <f>VLOOKUP(Table8[[#This Row],[ProductID]],Table12[[#All],[ProductID]:[ProductFullName]],3,FALSE)</f>
        <v>Product C</v>
      </c>
      <c r="H75" s="50">
        <v>3</v>
      </c>
      <c r="I75" s="52">
        <v>44715.421446759261</v>
      </c>
      <c r="J75" s="50">
        <v>127</v>
      </c>
      <c r="K75" s="51">
        <v>44715.953472222223</v>
      </c>
      <c r="L75" s="53"/>
      <c r="M75" s="54">
        <v>1</v>
      </c>
    </row>
    <row r="76" spans="2:13" x14ac:dyDescent="0.3">
      <c r="B76" s="49">
        <v>18919</v>
      </c>
      <c r="C76" s="50">
        <v>24</v>
      </c>
      <c r="D76" s="50" t="str">
        <f>VLOOKUP(Table8[[#This Row],[CustomerID]],Table15[[#All],[CustomerID]:[Company Name]],2,FALSE)</f>
        <v>Buck or Two #384</v>
      </c>
      <c r="E76" s="51">
        <v>44715</v>
      </c>
      <c r="F76" s="50">
        <v>3</v>
      </c>
      <c r="G76" s="50" t="str">
        <f>VLOOKUP(Table8[[#This Row],[ProductID]],Table12[[#All],[ProductID]:[ProductFullName]],3,FALSE)</f>
        <v>Product C</v>
      </c>
      <c r="H76" s="50">
        <v>4</v>
      </c>
      <c r="I76" s="52">
        <v>44715.439652777779</v>
      </c>
      <c r="J76" s="50">
        <v>133</v>
      </c>
      <c r="K76" s="51">
        <v>44715.953472222223</v>
      </c>
      <c r="L76" s="53"/>
      <c r="M76" s="54">
        <v>1</v>
      </c>
    </row>
    <row r="77" spans="2:13" x14ac:dyDescent="0.3">
      <c r="B77" s="49">
        <v>18920</v>
      </c>
      <c r="C77" s="50">
        <v>14</v>
      </c>
      <c r="D77" s="50" t="str">
        <f>VLOOKUP(Table8[[#This Row],[CustomerID]],Table15[[#All],[CustomerID]:[Company Name]],2,FALSE)</f>
        <v>RODDICKTON PHARMACHOICE</v>
      </c>
      <c r="E77" s="51">
        <v>44715</v>
      </c>
      <c r="F77" s="50">
        <v>6</v>
      </c>
      <c r="G77" s="50" t="str">
        <f>VLOOKUP(Table8[[#This Row],[ProductID]],Table12[[#All],[ProductID]:[ProductFullName]],3,FALSE)</f>
        <v>Product F</v>
      </c>
      <c r="H77" s="50">
        <v>4</v>
      </c>
      <c r="I77" s="52">
        <v>44715.451539351852</v>
      </c>
      <c r="J77" s="50">
        <v>133</v>
      </c>
      <c r="K77" s="51">
        <v>44715.953472222223</v>
      </c>
      <c r="L77" s="53"/>
      <c r="M77" s="54">
        <v>1</v>
      </c>
    </row>
    <row r="78" spans="2:13" x14ac:dyDescent="0.3">
      <c r="B78" s="49">
        <v>18921</v>
      </c>
      <c r="C78" s="50">
        <v>1007</v>
      </c>
      <c r="D78" s="50" t="str">
        <f>VLOOKUP(Table8[[#This Row],[CustomerID]],Table15[[#All],[CustomerID]:[Company Name]],2,FALSE)</f>
        <v>Kitty Hawk Sports</v>
      </c>
      <c r="E78" s="51">
        <v>44715</v>
      </c>
      <c r="F78" s="50">
        <v>1</v>
      </c>
      <c r="G78" s="50" t="str">
        <f>VLOOKUP(Table8[[#This Row],[ProductID]],Table12[[#All],[ProductID]:[ProductFullName]],3,FALSE)</f>
        <v>Product A</v>
      </c>
      <c r="H78" s="50">
        <v>7</v>
      </c>
      <c r="I78" s="52">
        <v>44715.46802083333</v>
      </c>
      <c r="J78" s="50">
        <v>122</v>
      </c>
      <c r="K78" s="51">
        <v>44715.953472222223</v>
      </c>
      <c r="L78" s="53"/>
      <c r="M78" s="54">
        <v>1</v>
      </c>
    </row>
    <row r="79" spans="2:13" x14ac:dyDescent="0.3">
      <c r="B79" s="49">
        <v>18922</v>
      </c>
      <c r="C79" s="50">
        <v>980</v>
      </c>
      <c r="D79" s="50" t="str">
        <f>VLOOKUP(Table8[[#This Row],[CustomerID]],Table15[[#All],[CustomerID]:[Company Name]],2,FALSE)</f>
        <v>The Gift House</v>
      </c>
      <c r="E79" s="51">
        <v>44715</v>
      </c>
      <c r="F79" s="50">
        <v>5</v>
      </c>
      <c r="G79" s="50" t="str">
        <f>VLOOKUP(Table8[[#This Row],[ProductID]],Table12[[#All],[ProductID]:[ProductFullName]],3,FALSE)</f>
        <v>Product E</v>
      </c>
      <c r="H79" s="50">
        <v>2</v>
      </c>
      <c r="I79" s="52">
        <v>44715.483194444445</v>
      </c>
      <c r="J79" s="50">
        <v>119</v>
      </c>
      <c r="K79" s="51">
        <v>44715.953472222223</v>
      </c>
      <c r="L79" s="53"/>
      <c r="M79" s="54">
        <v>1</v>
      </c>
    </row>
    <row r="80" spans="2:13" x14ac:dyDescent="0.3">
      <c r="B80" s="49">
        <v>18923</v>
      </c>
      <c r="C80" s="50">
        <v>96</v>
      </c>
      <c r="D80" s="50" t="str">
        <f>VLOOKUP(Table8[[#This Row],[CustomerID]],Table15[[#All],[CustomerID]:[Company Name]],2,FALSE)</f>
        <v>La Solution Revee</v>
      </c>
      <c r="E80" s="51">
        <v>44715</v>
      </c>
      <c r="F80" s="50">
        <v>4</v>
      </c>
      <c r="G80" s="50" t="str">
        <f>VLOOKUP(Table8[[#This Row],[ProductID]],Table12[[#All],[ProductID]:[ProductFullName]],3,FALSE)</f>
        <v>Product D</v>
      </c>
      <c r="H80" s="50">
        <v>2</v>
      </c>
      <c r="I80" s="52">
        <v>44715.497476851851</v>
      </c>
      <c r="J80" s="50">
        <v>121</v>
      </c>
      <c r="K80" s="51">
        <v>44715.953472222223</v>
      </c>
      <c r="L80" s="53"/>
      <c r="M80" s="54">
        <v>1</v>
      </c>
    </row>
    <row r="81" spans="2:13" x14ac:dyDescent="0.3">
      <c r="B81" s="49">
        <v>18924</v>
      </c>
      <c r="C81" s="50">
        <v>453</v>
      </c>
      <c r="D81" s="50" t="str">
        <f>VLOOKUP(Table8[[#This Row],[CustomerID]],Table15[[#All],[CustomerID]:[Company Name]],2,FALSE)</f>
        <v>Windsor-Detroit Tunnel Duty Free Shop</v>
      </c>
      <c r="E81" s="51">
        <v>44715</v>
      </c>
      <c r="F81" s="50">
        <v>5</v>
      </c>
      <c r="G81" s="50" t="str">
        <f>VLOOKUP(Table8[[#This Row],[ProductID]],Table12[[#All],[ProductID]:[ProductFullName]],3,FALSE)</f>
        <v>Product E</v>
      </c>
      <c r="H81" s="50">
        <v>4</v>
      </c>
      <c r="I81" s="52">
        <v>44715.510949074072</v>
      </c>
      <c r="J81" s="50">
        <v>117</v>
      </c>
      <c r="K81" s="51">
        <v>44715.953472222223</v>
      </c>
      <c r="L81" s="53"/>
      <c r="M81" s="54">
        <v>1</v>
      </c>
    </row>
    <row r="82" spans="2:13" x14ac:dyDescent="0.3">
      <c r="B82" s="49">
        <v>18925</v>
      </c>
      <c r="C82" s="50">
        <v>563</v>
      </c>
      <c r="D82" s="50" t="str">
        <f>VLOOKUP(Table8[[#This Row],[CustomerID]],Table15[[#All],[CustomerID]:[Company Name]],2,FALSE)</f>
        <v>Discount Dave's</v>
      </c>
      <c r="E82" s="51">
        <v>44715</v>
      </c>
      <c r="F82" s="50">
        <v>4</v>
      </c>
      <c r="G82" s="50" t="str">
        <f>VLOOKUP(Table8[[#This Row],[ProductID]],Table12[[#All],[ProductID]:[ProductFullName]],3,FALSE)</f>
        <v>Product D</v>
      </c>
      <c r="H82" s="50">
        <v>5</v>
      </c>
      <c r="I82" s="52">
        <v>44715.527187499996</v>
      </c>
      <c r="J82" s="50">
        <v>123</v>
      </c>
      <c r="K82" s="51">
        <v>44715.953472222223</v>
      </c>
      <c r="L82" s="53"/>
      <c r="M82" s="54">
        <v>1</v>
      </c>
    </row>
    <row r="83" spans="2:13" x14ac:dyDescent="0.3">
      <c r="B83" s="49">
        <v>18926</v>
      </c>
      <c r="C83" s="50">
        <v>41</v>
      </c>
      <c r="D83" s="50" t="str">
        <f>VLOOKUP(Table8[[#This Row],[CustomerID]],Table15[[#All],[CustomerID]:[Company Name]],2,FALSE)</f>
        <v>Finishing Touch Centre</v>
      </c>
      <c r="E83" s="51">
        <v>44715</v>
      </c>
      <c r="F83" s="50">
        <v>2</v>
      </c>
      <c r="G83" s="50" t="str">
        <f>VLOOKUP(Table8[[#This Row],[ProductID]],Table12[[#All],[ProductID]:[ProductFullName]],3,FALSE)</f>
        <v>Product B</v>
      </c>
      <c r="H83" s="50">
        <v>5</v>
      </c>
      <c r="I83" s="52">
        <v>44715.545613425922</v>
      </c>
      <c r="J83" s="50">
        <v>117</v>
      </c>
      <c r="K83" s="51">
        <v>44715.953472222223</v>
      </c>
      <c r="L83" s="53"/>
      <c r="M83" s="54">
        <v>1</v>
      </c>
    </row>
    <row r="84" spans="2:13" x14ac:dyDescent="0.3">
      <c r="B84" s="49">
        <v>18927</v>
      </c>
      <c r="C84" s="50">
        <v>421</v>
      </c>
      <c r="D84" s="50" t="str">
        <f>VLOOKUP(Table8[[#This Row],[CustomerID]],Table15[[#All],[CustomerID]:[Company Name]],2,FALSE)</f>
        <v>Coyles Products</v>
      </c>
      <c r="E84" s="51">
        <v>44715</v>
      </c>
      <c r="F84" s="50">
        <v>5</v>
      </c>
      <c r="G84" s="50" t="str">
        <f>VLOOKUP(Table8[[#This Row],[ProductID]],Table12[[#All],[ProductID]:[ProductFullName]],3,FALSE)</f>
        <v>Product E</v>
      </c>
      <c r="H84" s="50">
        <v>2</v>
      </c>
      <c r="I84" s="52">
        <v>44715.556446759256</v>
      </c>
      <c r="J84" s="50">
        <v>118</v>
      </c>
      <c r="K84" s="51">
        <v>44715.953472222223</v>
      </c>
      <c r="L84" s="53"/>
      <c r="M84" s="54">
        <v>1</v>
      </c>
    </row>
    <row r="85" spans="2:13" x14ac:dyDescent="0.3">
      <c r="B85" s="49">
        <v>18928</v>
      </c>
      <c r="C85" s="50">
        <v>677</v>
      </c>
      <c r="D85" s="50" t="str">
        <f>VLOOKUP(Table8[[#This Row],[CustomerID]],Table15[[#All],[CustomerID]:[Company Name]],2,FALSE)</f>
        <v>Castlegar .99 Store And More</v>
      </c>
      <c r="E85" s="51">
        <v>44715</v>
      </c>
      <c r="F85" s="50">
        <v>5</v>
      </c>
      <c r="G85" s="50" t="str">
        <f>VLOOKUP(Table8[[#This Row],[ProductID]],Table12[[#All],[ProductID]:[ProductFullName]],3,FALSE)</f>
        <v>Product E</v>
      </c>
      <c r="H85" s="50">
        <v>5</v>
      </c>
      <c r="I85" s="52">
        <v>44715.572071759256</v>
      </c>
      <c r="J85" s="50">
        <v>110</v>
      </c>
      <c r="K85" s="51">
        <v>44715.953472222223</v>
      </c>
      <c r="L85" s="53"/>
      <c r="M85" s="54">
        <v>1</v>
      </c>
    </row>
    <row r="86" spans="2:13" x14ac:dyDescent="0.3">
      <c r="B86" s="49">
        <v>18929</v>
      </c>
      <c r="C86" s="50">
        <v>167</v>
      </c>
      <c r="D86" s="50" t="str">
        <f>VLOOKUP(Table8[[#This Row],[CustomerID]],Table15[[#All],[CustomerID]:[Company Name]],2,FALSE)</f>
        <v>Sullivan's Pharmacy</v>
      </c>
      <c r="E86" s="51">
        <v>44715</v>
      </c>
      <c r="F86" s="50">
        <v>4</v>
      </c>
      <c r="G86" s="50" t="str">
        <f>VLOOKUP(Table8[[#This Row],[ProductID]],Table12[[#All],[ProductID]:[ProductFullName]],3,FALSE)</f>
        <v>Product D</v>
      </c>
      <c r="H86" s="50">
        <v>3</v>
      </c>
      <c r="I86" s="52">
        <v>44715.58861111111</v>
      </c>
      <c r="J86" s="50">
        <v>133</v>
      </c>
      <c r="K86" s="51">
        <v>44715.953472222223</v>
      </c>
      <c r="L86" s="53"/>
      <c r="M86" s="54">
        <v>1</v>
      </c>
    </row>
    <row r="87" spans="2:13" x14ac:dyDescent="0.3">
      <c r="B87" s="49">
        <v>18930</v>
      </c>
      <c r="C87" s="50">
        <v>490</v>
      </c>
      <c r="D87" s="50" t="str">
        <f>VLOOKUP(Table8[[#This Row],[CustomerID]],Table15[[#All],[CustomerID]:[Company Name]],2,FALSE)</f>
        <v>Rexall Drug Store Ltd. #6955</v>
      </c>
      <c r="E87" s="51">
        <v>44715</v>
      </c>
      <c r="F87" s="50">
        <v>4</v>
      </c>
      <c r="G87" s="50" t="str">
        <f>VLOOKUP(Table8[[#This Row],[ProductID]],Table12[[#All],[ProductID]:[ProductFullName]],3,FALSE)</f>
        <v>Product D</v>
      </c>
      <c r="H87" s="50">
        <v>4</v>
      </c>
      <c r="I87" s="52">
        <v>44715.602546296293</v>
      </c>
      <c r="J87" s="50">
        <v>134</v>
      </c>
      <c r="K87" s="51">
        <v>44715.953472222223</v>
      </c>
      <c r="L87" s="53"/>
      <c r="M87" s="54">
        <v>1</v>
      </c>
    </row>
    <row r="88" spans="2:13" x14ac:dyDescent="0.3">
      <c r="B88" s="49">
        <v>18931</v>
      </c>
      <c r="C88" s="50">
        <v>674</v>
      </c>
      <c r="D88" s="50" t="str">
        <f>VLOOKUP(Table8[[#This Row],[CustomerID]],Table15[[#All],[CustomerID]:[Company Name]],2,FALSE)</f>
        <v>Natural Touches Gifts</v>
      </c>
      <c r="E88" s="51">
        <v>44715</v>
      </c>
      <c r="F88" s="50">
        <v>4</v>
      </c>
      <c r="G88" s="50" t="str">
        <f>VLOOKUP(Table8[[#This Row],[ProductID]],Table12[[#All],[ProductID]:[ProductFullName]],3,FALSE)</f>
        <v>Product D</v>
      </c>
      <c r="H88" s="50">
        <v>2</v>
      </c>
      <c r="I88" s="52">
        <v>44715.621064814812</v>
      </c>
      <c r="J88" s="50">
        <v>131</v>
      </c>
      <c r="K88" s="51">
        <v>44715.953472222223</v>
      </c>
      <c r="L88" s="53"/>
      <c r="M88" s="54">
        <v>1</v>
      </c>
    </row>
    <row r="89" spans="2:13" x14ac:dyDescent="0.3">
      <c r="B89" s="49">
        <v>18932</v>
      </c>
      <c r="C89" s="50">
        <v>1156</v>
      </c>
      <c r="D89" s="50" t="str">
        <f>VLOOKUP(Table8[[#This Row],[CustomerID]],Table15[[#All],[CustomerID]:[Company Name]],2,FALSE)</f>
        <v>Nothing But Bargains</v>
      </c>
      <c r="E89" s="51">
        <v>44715</v>
      </c>
      <c r="F89" s="50">
        <v>4</v>
      </c>
      <c r="G89" s="50" t="str">
        <f>VLOOKUP(Table8[[#This Row],[ProductID]],Table12[[#All],[ProductID]:[ProductFullName]],3,FALSE)</f>
        <v>Product D</v>
      </c>
      <c r="H89" s="50">
        <v>2</v>
      </c>
      <c r="I89" s="52">
        <v>44715.638310185182</v>
      </c>
      <c r="J89" s="50">
        <v>111</v>
      </c>
      <c r="K89" s="51">
        <v>44715.953472222223</v>
      </c>
      <c r="L89" s="53"/>
      <c r="M89" s="54">
        <v>1</v>
      </c>
    </row>
    <row r="90" spans="2:13" x14ac:dyDescent="0.3">
      <c r="B90" s="49">
        <v>18933</v>
      </c>
      <c r="C90" s="50">
        <v>1077</v>
      </c>
      <c r="D90" s="50" t="str">
        <f>VLOOKUP(Table8[[#This Row],[CustomerID]],Table15[[#All],[CustomerID]:[Company Name]],2,FALSE)</f>
        <v>Lu Lu's</v>
      </c>
      <c r="E90" s="51">
        <v>44715</v>
      </c>
      <c r="F90" s="50">
        <v>2</v>
      </c>
      <c r="G90" s="50" t="str">
        <f>VLOOKUP(Table8[[#This Row],[ProductID]],Table12[[#All],[ProductID]:[ProductFullName]],3,FALSE)</f>
        <v>Product B</v>
      </c>
      <c r="H90" s="50">
        <v>7</v>
      </c>
      <c r="I90" s="52">
        <v>44715.655601851846</v>
      </c>
      <c r="J90" s="50">
        <v>116</v>
      </c>
      <c r="K90" s="51">
        <v>44715.953472222223</v>
      </c>
      <c r="L90" s="53"/>
      <c r="M90" s="54">
        <v>1</v>
      </c>
    </row>
    <row r="91" spans="2:13" x14ac:dyDescent="0.3">
      <c r="B91" s="49">
        <v>18934</v>
      </c>
      <c r="C91" s="50">
        <v>151</v>
      </c>
      <c r="D91" s="50" t="str">
        <f>VLOOKUP(Table8[[#This Row],[CustomerID]],Table15[[#All],[CustomerID]:[Company Name]],2,FALSE)</f>
        <v>Echo Clothing Co.</v>
      </c>
      <c r="E91" s="51">
        <v>44715</v>
      </c>
      <c r="F91" s="50">
        <v>6</v>
      </c>
      <c r="G91" s="50" t="str">
        <f>VLOOKUP(Table8[[#This Row],[ProductID]],Table12[[#All],[ProductID]:[ProductFullName]],3,FALSE)</f>
        <v>Product F</v>
      </c>
      <c r="H91" s="50">
        <v>2</v>
      </c>
      <c r="I91" s="52">
        <v>44715.674594907403</v>
      </c>
      <c r="J91" s="50">
        <v>129</v>
      </c>
      <c r="K91" s="51">
        <v>44715.953472222223</v>
      </c>
      <c r="L91" s="53"/>
      <c r="M91" s="54">
        <v>1</v>
      </c>
    </row>
    <row r="92" spans="2:13" x14ac:dyDescent="0.3">
      <c r="B92" s="49">
        <v>18935</v>
      </c>
      <c r="C92" s="50">
        <v>885</v>
      </c>
      <c r="D92" s="50" t="str">
        <f>VLOOKUP(Table8[[#This Row],[CustomerID]],Table15[[#All],[CustomerID]:[Company Name]],2,FALSE)</f>
        <v>Jean Hochron</v>
      </c>
      <c r="E92" s="51">
        <v>44715</v>
      </c>
      <c r="F92" s="50">
        <v>1</v>
      </c>
      <c r="G92" s="50" t="str">
        <f>VLOOKUP(Table8[[#This Row],[ProductID]],Table12[[#All],[ProductID]:[ProductFullName]],3,FALSE)</f>
        <v>Product A</v>
      </c>
      <c r="H92" s="50">
        <v>5</v>
      </c>
      <c r="I92" s="52">
        <v>44715.69291666666</v>
      </c>
      <c r="J92" s="50">
        <v>115</v>
      </c>
      <c r="K92" s="51">
        <v>44715.953472222223</v>
      </c>
      <c r="L92" s="53"/>
      <c r="M92" s="54">
        <v>1</v>
      </c>
    </row>
    <row r="93" spans="2:13" x14ac:dyDescent="0.3">
      <c r="B93" s="49">
        <v>18936</v>
      </c>
      <c r="C93" s="50">
        <v>1303</v>
      </c>
      <c r="D93" s="50" t="str">
        <f>VLOOKUP(Table8[[#This Row],[CustomerID]],Table15[[#All],[CustomerID]:[Company Name]],2,FALSE)</f>
        <v>Joni Marco-Sublime Design</v>
      </c>
      <c r="E93" s="51">
        <v>44715</v>
      </c>
      <c r="F93" s="50">
        <v>5</v>
      </c>
      <c r="G93" s="50" t="str">
        <f>VLOOKUP(Table8[[#This Row],[ProductID]],Table12[[#All],[ProductID]:[ProductFullName]],3,FALSE)</f>
        <v>Product E</v>
      </c>
      <c r="H93" s="50">
        <v>7</v>
      </c>
      <c r="I93" s="52">
        <v>44715.706331018511</v>
      </c>
      <c r="J93" s="50">
        <v>130</v>
      </c>
      <c r="K93" s="51">
        <v>44715.953472222223</v>
      </c>
      <c r="L93" s="53"/>
      <c r="M93" s="54">
        <v>1</v>
      </c>
    </row>
    <row r="94" spans="2:13" x14ac:dyDescent="0.3">
      <c r="B94" s="49">
        <v>18937</v>
      </c>
      <c r="C94" s="50">
        <v>682</v>
      </c>
      <c r="D94" s="50" t="str">
        <f>VLOOKUP(Table8[[#This Row],[CustomerID]],Table15[[#All],[CustomerID]:[Company Name]],2,FALSE)</f>
        <v>The Laughing Moon Gallery</v>
      </c>
      <c r="E94" s="51">
        <v>44715</v>
      </c>
      <c r="F94" s="50">
        <v>3</v>
      </c>
      <c r="G94" s="50" t="str">
        <f>VLOOKUP(Table8[[#This Row],[ProductID]],Table12[[#All],[ProductID]:[ProductFullName]],3,FALSE)</f>
        <v>Product C</v>
      </c>
      <c r="H94" s="50">
        <v>6</v>
      </c>
      <c r="I94" s="52">
        <v>44715.723229166659</v>
      </c>
      <c r="J94" s="50">
        <v>106</v>
      </c>
      <c r="K94" s="51">
        <v>44715.953472222223</v>
      </c>
      <c r="L94" s="53"/>
      <c r="M94" s="54">
        <v>1</v>
      </c>
    </row>
    <row r="95" spans="2:13" x14ac:dyDescent="0.3">
      <c r="B95" s="49">
        <v>18938</v>
      </c>
      <c r="C95" s="50">
        <v>17</v>
      </c>
      <c r="D95" s="50" t="str">
        <f>VLOOKUP(Table8[[#This Row],[CustomerID]],Table15[[#All],[CustomerID]:[Company Name]],2,FALSE)</f>
        <v>F.J. Wadden &amp; Sons Limited</v>
      </c>
      <c r="E95" s="51">
        <v>44715</v>
      </c>
      <c r="F95" s="50">
        <v>4</v>
      </c>
      <c r="G95" s="50" t="str">
        <f>VLOOKUP(Table8[[#This Row],[ProductID]],Table12[[#All],[ProductID]:[ProductFullName]],3,FALSE)</f>
        <v>Product D</v>
      </c>
      <c r="H95" s="50">
        <v>5</v>
      </c>
      <c r="I95" s="52">
        <v>44715.740879629622</v>
      </c>
      <c r="J95" s="50">
        <v>130</v>
      </c>
      <c r="K95" s="51">
        <v>44715.953472222223</v>
      </c>
      <c r="L95" s="53"/>
      <c r="M95" s="54">
        <v>1</v>
      </c>
    </row>
    <row r="96" spans="2:13" x14ac:dyDescent="0.3">
      <c r="B96" s="49">
        <v>18939</v>
      </c>
      <c r="C96" s="50">
        <v>21</v>
      </c>
      <c r="D96" s="50" t="str">
        <f>VLOOKUP(Table8[[#This Row],[CustomerID]],Table15[[#All],[CustomerID]:[Company Name]],2,FALSE)</f>
        <v>Great Canadian Dollar Store #676</v>
      </c>
      <c r="E96" s="51">
        <v>44715</v>
      </c>
      <c r="F96" s="50">
        <v>4</v>
      </c>
      <c r="G96" s="50" t="str">
        <f>VLOOKUP(Table8[[#This Row],[ProductID]],Table12[[#All],[ProductID]:[ProductFullName]],3,FALSE)</f>
        <v>Product D</v>
      </c>
      <c r="H96" s="50">
        <v>6</v>
      </c>
      <c r="I96" s="52">
        <v>44715.758703703694</v>
      </c>
      <c r="J96" s="50">
        <v>121</v>
      </c>
      <c r="K96" s="51">
        <v>44715.953472222223</v>
      </c>
      <c r="L96" s="53"/>
      <c r="M96" s="54">
        <v>1</v>
      </c>
    </row>
    <row r="97" spans="2:13" x14ac:dyDescent="0.3">
      <c r="B97" s="49">
        <v>18940</v>
      </c>
      <c r="C97" s="50">
        <v>704</v>
      </c>
      <c r="D97" s="50" t="str">
        <f>VLOOKUP(Table8[[#This Row],[CustomerID]],Table15[[#All],[CustomerID]:[Company Name]],2,FALSE)</f>
        <v>Centre Stage</v>
      </c>
      <c r="E97" s="51">
        <v>44718</v>
      </c>
      <c r="F97" s="50">
        <v>6</v>
      </c>
      <c r="G97" s="50" t="str">
        <f>VLOOKUP(Table8[[#This Row],[ProductID]],Table12[[#All],[ProductID]:[ProductFullName]],3,FALSE)</f>
        <v>Product F</v>
      </c>
      <c r="H97" s="50">
        <v>7</v>
      </c>
      <c r="I97" s="52">
        <v>44718.333333333336</v>
      </c>
      <c r="J97" s="50">
        <v>115</v>
      </c>
      <c r="K97" s="51">
        <v>44718.95208333333</v>
      </c>
      <c r="L97" s="53"/>
      <c r="M97" s="54">
        <v>1</v>
      </c>
    </row>
    <row r="98" spans="2:13" x14ac:dyDescent="0.3">
      <c r="B98" s="49">
        <v>18941</v>
      </c>
      <c r="C98" s="50">
        <v>1206</v>
      </c>
      <c r="D98" s="50" t="str">
        <f>VLOOKUP(Table8[[#This Row],[CustomerID]],Table15[[#All],[CustomerID]:[Company Name]],2,FALSE)</f>
        <v>JW Baumann</v>
      </c>
      <c r="E98" s="51">
        <v>44718</v>
      </c>
      <c r="F98" s="50">
        <v>6</v>
      </c>
      <c r="G98" s="50" t="str">
        <f>VLOOKUP(Table8[[#This Row],[ProductID]],Table12[[#All],[ProductID]:[ProductFullName]],3,FALSE)</f>
        <v>Product F</v>
      </c>
      <c r="H98" s="50">
        <v>2</v>
      </c>
      <c r="I98" s="52">
        <v>44718.34825231482</v>
      </c>
      <c r="J98" s="50">
        <v>105</v>
      </c>
      <c r="K98" s="51">
        <v>44718.95208333333</v>
      </c>
      <c r="L98" s="53"/>
      <c r="M98" s="54">
        <v>1</v>
      </c>
    </row>
    <row r="99" spans="2:13" x14ac:dyDescent="0.3">
      <c r="B99" s="49">
        <v>18942</v>
      </c>
      <c r="C99" s="50">
        <v>1340</v>
      </c>
      <c r="D99" s="50" t="str">
        <f>VLOOKUP(Table8[[#This Row],[CustomerID]],Table15[[#All],[CustomerID]:[Company Name]],2,FALSE)</f>
        <v>Nanny's Toy Box</v>
      </c>
      <c r="E99" s="51">
        <v>44718</v>
      </c>
      <c r="F99" s="50">
        <v>3</v>
      </c>
      <c r="G99" s="50" t="str">
        <f>VLOOKUP(Table8[[#This Row],[ProductID]],Table12[[#All],[ProductID]:[ProductFullName]],3,FALSE)</f>
        <v>Product C</v>
      </c>
      <c r="H99" s="50">
        <v>5</v>
      </c>
      <c r="I99" s="52">
        <v>44718.359282407415</v>
      </c>
      <c r="J99" s="50">
        <v>131</v>
      </c>
      <c r="K99" s="51">
        <v>44718.95208333333</v>
      </c>
      <c r="L99" s="53"/>
      <c r="M99" s="54">
        <v>1</v>
      </c>
    </row>
    <row r="100" spans="2:13" x14ac:dyDescent="0.3">
      <c r="B100" s="49">
        <v>18943</v>
      </c>
      <c r="C100" s="50">
        <v>592</v>
      </c>
      <c r="D100" s="50" t="str">
        <f>VLOOKUP(Table8[[#This Row],[CustomerID]],Table15[[#All],[CustomerID]:[Company Name]],2,FALSE)</f>
        <v>Happy Gift Shop</v>
      </c>
      <c r="E100" s="51">
        <v>44718</v>
      </c>
      <c r="F100" s="50">
        <v>6</v>
      </c>
      <c r="G100" s="50" t="str">
        <f>VLOOKUP(Table8[[#This Row],[ProductID]],Table12[[#All],[ProductID]:[ProductFullName]],3,FALSE)</f>
        <v>Product F</v>
      </c>
      <c r="H100" s="50">
        <v>6</v>
      </c>
      <c r="I100" s="52">
        <v>44718.371932870381</v>
      </c>
      <c r="J100" s="50">
        <v>133</v>
      </c>
      <c r="K100" s="51">
        <v>44718.95208333333</v>
      </c>
      <c r="L100" s="53"/>
      <c r="M100" s="54">
        <v>1</v>
      </c>
    </row>
    <row r="101" spans="2:13" x14ac:dyDescent="0.3">
      <c r="B101" s="49">
        <v>18944</v>
      </c>
      <c r="C101" s="50">
        <v>73</v>
      </c>
      <c r="D101" s="50" t="str">
        <f>VLOOKUP(Table8[[#This Row],[CustomerID]],Table15[[#All],[CustomerID]:[Company Name]],2,FALSE)</f>
        <v>Canadian Tire # 491</v>
      </c>
      <c r="E101" s="51">
        <v>44718</v>
      </c>
      <c r="F101" s="50">
        <v>6</v>
      </c>
      <c r="G101" s="50" t="str">
        <f>VLOOKUP(Table8[[#This Row],[ProductID]],Table12[[#All],[ProductID]:[ProductFullName]],3,FALSE)</f>
        <v>Product F</v>
      </c>
      <c r="H101" s="50">
        <v>5</v>
      </c>
      <c r="I101" s="52">
        <v>44718.390787037046</v>
      </c>
      <c r="J101" s="50">
        <v>106</v>
      </c>
      <c r="K101" s="51">
        <v>44718.95208333333</v>
      </c>
      <c r="L101" s="53"/>
      <c r="M101" s="54">
        <v>1</v>
      </c>
    </row>
    <row r="102" spans="2:13" x14ac:dyDescent="0.3">
      <c r="B102" s="49">
        <v>18945</v>
      </c>
      <c r="C102" s="50">
        <v>79</v>
      </c>
      <c r="D102" s="50" t="str">
        <f>VLOOKUP(Table8[[#This Row],[CustomerID]],Table15[[#All],[CustomerID]:[Company Name]],2,FALSE)</f>
        <v>Oh My Gifts</v>
      </c>
      <c r="E102" s="51">
        <v>44718</v>
      </c>
      <c r="F102" s="50">
        <v>2</v>
      </c>
      <c r="G102" s="50" t="str">
        <f>VLOOKUP(Table8[[#This Row],[ProductID]],Table12[[#All],[ProductID]:[ProductFullName]],3,FALSE)</f>
        <v>Product B</v>
      </c>
      <c r="H102" s="50">
        <v>3</v>
      </c>
      <c r="I102" s="52">
        <v>44718.40398148149</v>
      </c>
      <c r="J102" s="50">
        <v>128</v>
      </c>
      <c r="K102" s="51">
        <v>44718.95208333333</v>
      </c>
      <c r="L102" s="53"/>
      <c r="M102" s="54">
        <v>1</v>
      </c>
    </row>
    <row r="103" spans="2:13" x14ac:dyDescent="0.3">
      <c r="B103" s="49">
        <v>18946</v>
      </c>
      <c r="C103" s="50">
        <v>810</v>
      </c>
      <c r="D103" s="50" t="str">
        <f>VLOOKUP(Table8[[#This Row],[CustomerID]],Table15[[#All],[CustomerID]:[Company Name]],2,FALSE)</f>
        <v>Rainbow Room</v>
      </c>
      <c r="E103" s="51">
        <v>44718</v>
      </c>
      <c r="F103" s="50">
        <v>6</v>
      </c>
      <c r="G103" s="50" t="str">
        <f>VLOOKUP(Table8[[#This Row],[ProductID]],Table12[[#All],[ProductID]:[ProductFullName]],3,FALSE)</f>
        <v>Product F</v>
      </c>
      <c r="H103" s="50">
        <v>7</v>
      </c>
      <c r="I103" s="52">
        <v>44718.420509259267</v>
      </c>
      <c r="J103" s="50">
        <v>117</v>
      </c>
      <c r="K103" s="51">
        <v>44718.95208333333</v>
      </c>
      <c r="L103" s="53"/>
      <c r="M103" s="54">
        <v>1</v>
      </c>
    </row>
    <row r="104" spans="2:13" x14ac:dyDescent="0.3">
      <c r="B104" s="49">
        <v>18947</v>
      </c>
      <c r="C104" s="50">
        <v>637</v>
      </c>
      <c r="D104" s="50" t="str">
        <f>VLOOKUP(Table8[[#This Row],[CustomerID]],Table15[[#All],[CustomerID]:[Company Name]],2,FALSE)</f>
        <v>Village Fashions</v>
      </c>
      <c r="E104" s="51">
        <v>44718</v>
      </c>
      <c r="F104" s="50">
        <v>6</v>
      </c>
      <c r="G104" s="50" t="str">
        <f>VLOOKUP(Table8[[#This Row],[ProductID]],Table12[[#All],[ProductID]:[ProductFullName]],3,FALSE)</f>
        <v>Product F</v>
      </c>
      <c r="H104" s="50">
        <v>5</v>
      </c>
      <c r="I104" s="52">
        <v>44718.431689814824</v>
      </c>
      <c r="J104" s="50">
        <v>117</v>
      </c>
      <c r="K104" s="51">
        <v>44718.95208333333</v>
      </c>
      <c r="L104" s="53"/>
      <c r="M104" s="54">
        <v>1</v>
      </c>
    </row>
    <row r="105" spans="2:13" x14ac:dyDescent="0.3">
      <c r="B105" s="49">
        <v>18948</v>
      </c>
      <c r="C105" s="50">
        <v>348</v>
      </c>
      <c r="D105" s="50" t="str">
        <f>VLOOKUP(Table8[[#This Row],[CustomerID]],Table15[[#All],[CustomerID]:[Company Name]],2,FALSE)</f>
        <v>Canadian Tire  #102</v>
      </c>
      <c r="E105" s="51">
        <v>44718</v>
      </c>
      <c r="F105" s="50">
        <v>3</v>
      </c>
      <c r="G105" s="50" t="str">
        <f>VLOOKUP(Table8[[#This Row],[ProductID]],Table12[[#All],[ProductID]:[ProductFullName]],3,FALSE)</f>
        <v>Product C</v>
      </c>
      <c r="H105" s="50">
        <v>2</v>
      </c>
      <c r="I105" s="52">
        <v>44718.447835648156</v>
      </c>
      <c r="J105" s="50">
        <v>131</v>
      </c>
      <c r="K105" s="51">
        <v>44718.95208333333</v>
      </c>
      <c r="L105" s="53"/>
      <c r="M105" s="54">
        <v>1</v>
      </c>
    </row>
    <row r="106" spans="2:13" x14ac:dyDescent="0.3">
      <c r="B106" s="49">
        <v>18949</v>
      </c>
      <c r="C106" s="50">
        <v>704</v>
      </c>
      <c r="D106" s="50" t="str">
        <f>VLOOKUP(Table8[[#This Row],[CustomerID]],Table15[[#All],[CustomerID]:[Company Name]],2,FALSE)</f>
        <v>Centre Stage</v>
      </c>
      <c r="E106" s="51">
        <v>44718</v>
      </c>
      <c r="F106" s="50">
        <v>1</v>
      </c>
      <c r="G106" s="50" t="str">
        <f>VLOOKUP(Table8[[#This Row],[ProductID]],Table12[[#All],[ProductID]:[ProductFullName]],3,FALSE)</f>
        <v>Product A</v>
      </c>
      <c r="H106" s="50">
        <v>6</v>
      </c>
      <c r="I106" s="52">
        <v>44718.46302083334</v>
      </c>
      <c r="J106" s="50">
        <v>115</v>
      </c>
      <c r="K106" s="51">
        <v>44718.95208333333</v>
      </c>
      <c r="L106" s="53"/>
      <c r="M106" s="54">
        <v>1</v>
      </c>
    </row>
    <row r="107" spans="2:13" x14ac:dyDescent="0.3">
      <c r="B107" s="49">
        <v>18950</v>
      </c>
      <c r="C107" s="50">
        <v>350</v>
      </c>
      <c r="D107" s="50" t="str">
        <f>VLOOKUP(Table8[[#This Row],[CustomerID]],Table15[[#All],[CustomerID]:[Company Name]],2,FALSE)</f>
        <v>Canadian Tire # 262</v>
      </c>
      <c r="E107" s="51">
        <v>44718</v>
      </c>
      <c r="F107" s="50">
        <v>4</v>
      </c>
      <c r="G107" s="50" t="str">
        <f>VLOOKUP(Table8[[#This Row],[ProductID]],Table12[[#All],[ProductID]:[ProductFullName]],3,FALSE)</f>
        <v>Product D</v>
      </c>
      <c r="H107" s="50">
        <v>6</v>
      </c>
      <c r="I107" s="52">
        <v>44718.477557870377</v>
      </c>
      <c r="J107" s="50">
        <v>106</v>
      </c>
      <c r="K107" s="51">
        <v>44718.95208333333</v>
      </c>
      <c r="L107" s="53"/>
      <c r="M107" s="54">
        <v>1</v>
      </c>
    </row>
    <row r="108" spans="2:13" x14ac:dyDescent="0.3">
      <c r="B108" s="49">
        <v>18951</v>
      </c>
      <c r="C108" s="50">
        <v>1116</v>
      </c>
      <c r="D108" s="50" t="str">
        <f>VLOOKUP(Table8[[#This Row],[CustomerID]],Table15[[#All],[CustomerID]:[Company Name]],2,FALSE)</f>
        <v>58 South Apperel</v>
      </c>
      <c r="E108" s="51">
        <v>44718</v>
      </c>
      <c r="F108" s="50">
        <v>3</v>
      </c>
      <c r="G108" s="50" t="str">
        <f>VLOOKUP(Table8[[#This Row],[ProductID]],Table12[[#All],[ProductID]:[ProductFullName]],3,FALSE)</f>
        <v>Product C</v>
      </c>
      <c r="H108" s="50">
        <v>3</v>
      </c>
      <c r="I108" s="52">
        <v>44718.493495370378</v>
      </c>
      <c r="J108" s="50">
        <v>105</v>
      </c>
      <c r="K108" s="51">
        <v>44718.95208333333</v>
      </c>
      <c r="L108" s="53"/>
      <c r="M108" s="54">
        <v>1</v>
      </c>
    </row>
    <row r="109" spans="2:13" x14ac:dyDescent="0.3">
      <c r="B109" s="49">
        <v>18952</v>
      </c>
      <c r="C109" s="50">
        <v>1003</v>
      </c>
      <c r="D109" s="50" t="str">
        <f>VLOOKUP(Table8[[#This Row],[CustomerID]],Table15[[#All],[CustomerID]:[Company Name]],2,FALSE)</f>
        <v>Village Fisherman</v>
      </c>
      <c r="E109" s="51">
        <v>44718</v>
      </c>
      <c r="F109" s="50">
        <v>3</v>
      </c>
      <c r="G109" s="50" t="str">
        <f>VLOOKUP(Table8[[#This Row],[ProductID]],Table12[[#All],[ProductID]:[ProductFullName]],3,FALSE)</f>
        <v>Product C</v>
      </c>
      <c r="H109" s="50">
        <v>2</v>
      </c>
      <c r="I109" s="52">
        <v>44718.508449074085</v>
      </c>
      <c r="J109" s="50">
        <v>129</v>
      </c>
      <c r="K109" s="51">
        <v>44718.95208333333</v>
      </c>
      <c r="L109" s="53"/>
      <c r="M109" s="54">
        <v>1</v>
      </c>
    </row>
    <row r="110" spans="2:13" x14ac:dyDescent="0.3">
      <c r="B110" s="49">
        <v>18953</v>
      </c>
      <c r="C110" s="50">
        <v>183</v>
      </c>
      <c r="D110" s="50" t="str">
        <f>VLOOKUP(Table8[[#This Row],[CustomerID]],Table15[[#All],[CustomerID]:[Company Name]],2,FALSE)</f>
        <v>Heida's Fashions</v>
      </c>
      <c r="E110" s="51">
        <v>44718</v>
      </c>
      <c r="F110" s="50">
        <v>5</v>
      </c>
      <c r="G110" s="50" t="str">
        <f>VLOOKUP(Table8[[#This Row],[ProductID]],Table12[[#All],[ProductID]:[ProductFullName]],3,FALSE)</f>
        <v>Product E</v>
      </c>
      <c r="H110" s="50">
        <v>2</v>
      </c>
      <c r="I110" s="52">
        <v>44718.525706018532</v>
      </c>
      <c r="J110" s="50">
        <v>115</v>
      </c>
      <c r="K110" s="51">
        <v>44718.95208333333</v>
      </c>
      <c r="L110" s="53"/>
      <c r="M110" s="54">
        <v>1</v>
      </c>
    </row>
    <row r="111" spans="2:13" x14ac:dyDescent="0.3">
      <c r="B111" s="49">
        <v>18954</v>
      </c>
      <c r="C111" s="50">
        <v>318</v>
      </c>
      <c r="D111" s="50" t="str">
        <f>VLOOKUP(Table8[[#This Row],[CustomerID]],Table15[[#All],[CustomerID]:[Company Name]],2,FALSE)</f>
        <v>A Passion For Living Inc</v>
      </c>
      <c r="E111" s="51">
        <v>44718</v>
      </c>
      <c r="F111" s="50">
        <v>4</v>
      </c>
      <c r="G111" s="50" t="str">
        <f>VLOOKUP(Table8[[#This Row],[ProductID]],Table12[[#All],[ProductID]:[ProductFullName]],3,FALSE)</f>
        <v>Product D</v>
      </c>
      <c r="H111" s="50">
        <v>4</v>
      </c>
      <c r="I111" s="52">
        <v>44718.540497685201</v>
      </c>
      <c r="J111" s="50">
        <v>131</v>
      </c>
      <c r="K111" s="51">
        <v>44718.95208333333</v>
      </c>
      <c r="L111" s="53"/>
      <c r="M111" s="54">
        <v>1</v>
      </c>
    </row>
    <row r="112" spans="2:13" x14ac:dyDescent="0.3">
      <c r="B112" s="49">
        <v>18955</v>
      </c>
      <c r="C112" s="50">
        <v>11</v>
      </c>
      <c r="D112" s="50" t="str">
        <f>VLOOKUP(Table8[[#This Row],[CustomerID]],Table15[[#All],[CustomerID]:[Company Name]],2,FALSE)</f>
        <v>Buck or Two #132</v>
      </c>
      <c r="E112" s="51">
        <v>44718</v>
      </c>
      <c r="F112" s="50">
        <v>3</v>
      </c>
      <c r="G112" s="50" t="str">
        <f>VLOOKUP(Table8[[#This Row],[ProductID]],Table12[[#All],[ProductID]:[ProductFullName]],3,FALSE)</f>
        <v>Product C</v>
      </c>
      <c r="H112" s="50">
        <v>7</v>
      </c>
      <c r="I112" s="52">
        <v>44718.559178240757</v>
      </c>
      <c r="J112" s="50">
        <v>117</v>
      </c>
      <c r="K112" s="51">
        <v>44718.95208333333</v>
      </c>
      <c r="L112" s="53"/>
      <c r="M112" s="54">
        <v>1</v>
      </c>
    </row>
    <row r="113" spans="2:13" x14ac:dyDescent="0.3">
      <c r="B113" s="49">
        <v>18956</v>
      </c>
      <c r="C113" s="50">
        <v>462</v>
      </c>
      <c r="D113" s="50" t="str">
        <f>VLOOKUP(Table8[[#This Row],[CustomerID]],Table15[[#All],[CustomerID]:[Company Name]],2,FALSE)</f>
        <v>Celestial Gold</v>
      </c>
      <c r="E113" s="51">
        <v>44718</v>
      </c>
      <c r="F113" s="50">
        <v>2</v>
      </c>
      <c r="G113" s="50" t="str">
        <f>VLOOKUP(Table8[[#This Row],[ProductID]],Table12[[#All],[ProductID]:[ProductFullName]],3,FALSE)</f>
        <v>Product B</v>
      </c>
      <c r="H113" s="50">
        <v>6</v>
      </c>
      <c r="I113" s="52">
        <v>44718.571261574092</v>
      </c>
      <c r="J113" s="50">
        <v>110</v>
      </c>
      <c r="K113" s="51">
        <v>44718.95208333333</v>
      </c>
      <c r="L113" s="53"/>
      <c r="M113" s="54">
        <v>1</v>
      </c>
    </row>
    <row r="114" spans="2:13" x14ac:dyDescent="0.3">
      <c r="B114" s="49">
        <v>18957</v>
      </c>
      <c r="C114" s="50">
        <v>192</v>
      </c>
      <c r="D114" s="50" t="str">
        <f>VLOOKUP(Table8[[#This Row],[CustomerID]],Table15[[#All],[CustomerID]:[Company Name]],2,FALSE)</f>
        <v>Lovell Drugs- Oshawa</v>
      </c>
      <c r="E114" s="51">
        <v>44718</v>
      </c>
      <c r="F114" s="50">
        <v>4</v>
      </c>
      <c r="G114" s="50" t="str">
        <f>VLOOKUP(Table8[[#This Row],[ProductID]],Table12[[#All],[ProductID]:[ProductFullName]],3,FALSE)</f>
        <v>Product D</v>
      </c>
      <c r="H114" s="50">
        <v>7</v>
      </c>
      <c r="I114" s="52">
        <v>44718.586284722238</v>
      </c>
      <c r="J114" s="50">
        <v>123</v>
      </c>
      <c r="K114" s="51">
        <v>44718.95208333333</v>
      </c>
      <c r="L114" s="53"/>
      <c r="M114" s="54">
        <v>1</v>
      </c>
    </row>
    <row r="115" spans="2:13" x14ac:dyDescent="0.3">
      <c r="B115" s="49">
        <v>18958</v>
      </c>
      <c r="C115" s="50">
        <v>14</v>
      </c>
      <c r="D115" s="50" t="str">
        <f>VLOOKUP(Table8[[#This Row],[CustomerID]],Table15[[#All],[CustomerID]:[Company Name]],2,FALSE)</f>
        <v>RODDICKTON PHARMACHOICE</v>
      </c>
      <c r="E115" s="51">
        <v>44718</v>
      </c>
      <c r="F115" s="50">
        <v>4</v>
      </c>
      <c r="G115" s="50" t="str">
        <f>VLOOKUP(Table8[[#This Row],[ProductID]],Table12[[#All],[ProductID]:[ProductFullName]],3,FALSE)</f>
        <v>Product D</v>
      </c>
      <c r="H115" s="50">
        <v>5</v>
      </c>
      <c r="I115" s="52">
        <v>44718.599293981497</v>
      </c>
      <c r="J115" s="50">
        <v>116</v>
      </c>
      <c r="K115" s="51">
        <v>44718.95208333333</v>
      </c>
      <c r="L115" s="53"/>
      <c r="M115" s="54">
        <v>1</v>
      </c>
    </row>
    <row r="116" spans="2:13" x14ac:dyDescent="0.3">
      <c r="B116" s="49">
        <v>18959</v>
      </c>
      <c r="C116" s="50">
        <v>1291</v>
      </c>
      <c r="D116" s="50" t="str">
        <f>VLOOKUP(Table8[[#This Row],[CustomerID]],Table15[[#All],[CustomerID]:[Company Name]],2,FALSE)</f>
        <v>Knotts Berry Farm - Corporate</v>
      </c>
      <c r="E116" s="51">
        <v>44718</v>
      </c>
      <c r="F116" s="50">
        <v>5</v>
      </c>
      <c r="G116" s="50" t="str">
        <f>VLOOKUP(Table8[[#This Row],[ProductID]],Table12[[#All],[ProductID]:[ProductFullName]],3,FALSE)</f>
        <v>Product E</v>
      </c>
      <c r="H116" s="50">
        <v>7</v>
      </c>
      <c r="I116" s="52">
        <v>44718.618252314831</v>
      </c>
      <c r="J116" s="50">
        <v>121</v>
      </c>
      <c r="K116" s="51">
        <v>44718.95208333333</v>
      </c>
      <c r="L116" s="53"/>
      <c r="M116" s="54">
        <v>1</v>
      </c>
    </row>
    <row r="117" spans="2:13" x14ac:dyDescent="0.3">
      <c r="B117" s="49">
        <v>18960</v>
      </c>
      <c r="C117" s="50">
        <v>312</v>
      </c>
      <c r="D117" s="50" t="str">
        <f>VLOOKUP(Table8[[#This Row],[CustomerID]],Table15[[#All],[CustomerID]:[Company Name]],2,FALSE)</f>
        <v>St. Joseph's Volunteer Association</v>
      </c>
      <c r="E117" s="51">
        <v>44718</v>
      </c>
      <c r="F117" s="50">
        <v>3</v>
      </c>
      <c r="G117" s="50" t="str">
        <f>VLOOKUP(Table8[[#This Row],[ProductID]],Table12[[#All],[ProductID]:[ProductFullName]],3,FALSE)</f>
        <v>Product C</v>
      </c>
      <c r="H117" s="50">
        <v>7</v>
      </c>
      <c r="I117" s="52">
        <v>44718.63194444446</v>
      </c>
      <c r="J117" s="50">
        <v>118</v>
      </c>
      <c r="K117" s="51">
        <v>44718.95208333333</v>
      </c>
      <c r="L117" s="53"/>
      <c r="M117" s="54">
        <v>1</v>
      </c>
    </row>
    <row r="118" spans="2:13" x14ac:dyDescent="0.3">
      <c r="B118" s="49">
        <v>18961</v>
      </c>
      <c r="C118" s="50">
        <v>1355</v>
      </c>
      <c r="D118" s="50" t="str">
        <f>VLOOKUP(Table8[[#This Row],[CustomerID]],Table15[[#All],[CustomerID]:[Company Name]],2,FALSE)</f>
        <v>Providence St Vincent Gift shops</v>
      </c>
      <c r="E118" s="51">
        <v>44718</v>
      </c>
      <c r="F118" s="50">
        <v>2</v>
      </c>
      <c r="G118" s="50" t="str">
        <f>VLOOKUP(Table8[[#This Row],[ProductID]],Table12[[#All],[ProductID]:[ProductFullName]],3,FALSE)</f>
        <v>Product B</v>
      </c>
      <c r="H118" s="50">
        <v>3</v>
      </c>
      <c r="I118" s="52">
        <v>44718.649664351869</v>
      </c>
      <c r="J118" s="50">
        <v>111</v>
      </c>
      <c r="K118" s="51">
        <v>44718.95208333333</v>
      </c>
      <c r="L118" s="53"/>
      <c r="M118" s="54">
        <v>1</v>
      </c>
    </row>
    <row r="119" spans="2:13" x14ac:dyDescent="0.3">
      <c r="B119" s="49">
        <v>18962</v>
      </c>
      <c r="C119" s="50">
        <v>504</v>
      </c>
      <c r="D119" s="50" t="str">
        <f>VLOOKUP(Table8[[#This Row],[CustomerID]],Table15[[#All],[CustomerID]:[Company Name]],2,FALSE)</f>
        <v>P.P. UniversityCenterPharmacy(Winnipeg)</v>
      </c>
      <c r="E119" s="51">
        <v>44718</v>
      </c>
      <c r="F119" s="50">
        <v>2</v>
      </c>
      <c r="G119" s="50" t="str">
        <f>VLOOKUP(Table8[[#This Row],[ProductID]],Table12[[#All],[ProductID]:[ProductFullName]],3,FALSE)</f>
        <v>Product B</v>
      </c>
      <c r="H119" s="50">
        <v>7</v>
      </c>
      <c r="I119" s="52">
        <v>44718.665810185201</v>
      </c>
      <c r="J119" s="50">
        <v>108</v>
      </c>
      <c r="K119" s="51">
        <v>44718.95208333333</v>
      </c>
      <c r="L119" s="53"/>
      <c r="M119" s="54">
        <v>1</v>
      </c>
    </row>
    <row r="120" spans="2:13" x14ac:dyDescent="0.3">
      <c r="B120" s="49">
        <v>18963</v>
      </c>
      <c r="C120" s="50">
        <v>821</v>
      </c>
      <c r="D120" s="50" t="str">
        <f>VLOOKUP(Table8[[#This Row],[CustomerID]],Table15[[#All],[CustomerID]:[Company Name]],2,FALSE)</f>
        <v>House Of Books</v>
      </c>
      <c r="E120" s="51">
        <v>44718</v>
      </c>
      <c r="F120" s="50">
        <v>1</v>
      </c>
      <c r="G120" s="50" t="str">
        <f>VLOOKUP(Table8[[#This Row],[ProductID]],Table12[[#All],[ProductID]:[ProductFullName]],3,FALSE)</f>
        <v>Product A</v>
      </c>
      <c r="H120" s="50">
        <v>7</v>
      </c>
      <c r="I120" s="52">
        <v>44718.684421296311</v>
      </c>
      <c r="J120" s="50">
        <v>125</v>
      </c>
      <c r="K120" s="51">
        <v>44718.95208333333</v>
      </c>
      <c r="L120" s="53"/>
      <c r="M120" s="54">
        <v>1</v>
      </c>
    </row>
    <row r="121" spans="2:13" x14ac:dyDescent="0.3">
      <c r="B121" s="49">
        <v>18964</v>
      </c>
      <c r="C121" s="50">
        <v>1088</v>
      </c>
      <c r="D121" s="50" t="str">
        <f>VLOOKUP(Table8[[#This Row],[CustomerID]],Table15[[#All],[CustomerID]:[Company Name]],2,FALSE)</f>
        <v>My Favourite Things - Lexington</v>
      </c>
      <c r="E121" s="51">
        <v>44718</v>
      </c>
      <c r="F121" s="50">
        <v>1</v>
      </c>
      <c r="G121" s="50" t="str">
        <f>VLOOKUP(Table8[[#This Row],[ProductID]],Table12[[#All],[ProductID]:[ProductFullName]],3,FALSE)</f>
        <v>Product A</v>
      </c>
      <c r="H121" s="50">
        <v>2</v>
      </c>
      <c r="I121" s="52">
        <v>44718.702800925937</v>
      </c>
      <c r="J121" s="50">
        <v>116</v>
      </c>
      <c r="K121" s="51">
        <v>44718.95208333333</v>
      </c>
      <c r="L121" s="53"/>
      <c r="M121" s="54">
        <v>1</v>
      </c>
    </row>
    <row r="122" spans="2:13" x14ac:dyDescent="0.3">
      <c r="B122" s="49">
        <v>18965</v>
      </c>
      <c r="C122" s="50">
        <v>418</v>
      </c>
      <c r="D122" s="50" t="str">
        <f>VLOOKUP(Table8[[#This Row],[CustomerID]],Table15[[#All],[CustomerID]:[Company Name]],2,FALSE)</f>
        <v>The Coach House</v>
      </c>
      <c r="E122" s="51">
        <v>44718</v>
      </c>
      <c r="F122" s="50">
        <v>5</v>
      </c>
      <c r="G122" s="50" t="str">
        <f>VLOOKUP(Table8[[#This Row],[ProductID]],Table12[[#All],[ProductID]:[ProductFullName]],3,FALSE)</f>
        <v>Product E</v>
      </c>
      <c r="H122" s="50">
        <v>4</v>
      </c>
      <c r="I122" s="52">
        <v>44718.718958333346</v>
      </c>
      <c r="J122" s="50">
        <v>119</v>
      </c>
      <c r="K122" s="51">
        <v>44718.95208333333</v>
      </c>
      <c r="L122" s="53"/>
      <c r="M122" s="54">
        <v>1</v>
      </c>
    </row>
    <row r="123" spans="2:13" x14ac:dyDescent="0.3">
      <c r="B123" s="49">
        <v>18966</v>
      </c>
      <c r="C123" s="50">
        <v>382</v>
      </c>
      <c r="D123" s="50" t="str">
        <f>VLOOKUP(Table8[[#This Row],[CustomerID]],Table15[[#All],[CustomerID]:[Company Name]],2,FALSE)</f>
        <v>Heather's Fashion Boutique</v>
      </c>
      <c r="E123" s="51">
        <v>44718</v>
      </c>
      <c r="F123" s="50">
        <v>3</v>
      </c>
      <c r="G123" s="50" t="str">
        <f>VLOOKUP(Table8[[#This Row],[ProductID]],Table12[[#All],[ProductID]:[ProductFullName]],3,FALSE)</f>
        <v>Product C</v>
      </c>
      <c r="H123" s="50">
        <v>4</v>
      </c>
      <c r="I123" s="52">
        <v>44718.730844907419</v>
      </c>
      <c r="J123" s="50">
        <v>105</v>
      </c>
      <c r="K123" s="51">
        <v>44718.95208333333</v>
      </c>
      <c r="L123" s="53"/>
      <c r="M123" s="54">
        <v>1</v>
      </c>
    </row>
    <row r="124" spans="2:13" x14ac:dyDescent="0.3">
      <c r="B124" s="49">
        <v>18967</v>
      </c>
      <c r="C124" s="50">
        <v>455</v>
      </c>
      <c r="D124" s="50" t="str">
        <f>VLOOKUP(Table8[[#This Row],[CustomerID]],Table15[[#All],[CustomerID]:[Company Name]],2,FALSE)</f>
        <v>Ray &amp; Kim's Super Convenience</v>
      </c>
      <c r="E124" s="51">
        <v>44718</v>
      </c>
      <c r="F124" s="50">
        <v>3</v>
      </c>
      <c r="G124" s="50" t="str">
        <f>VLOOKUP(Table8[[#This Row],[ProductID]],Table12[[#All],[ProductID]:[ProductFullName]],3,FALSE)</f>
        <v>Product C</v>
      </c>
      <c r="H124" s="50">
        <v>6</v>
      </c>
      <c r="I124" s="52">
        <v>44718.749618055568</v>
      </c>
      <c r="J124" s="50">
        <v>111</v>
      </c>
      <c r="K124" s="51">
        <v>44718.95208333333</v>
      </c>
      <c r="L124" s="53"/>
      <c r="M124" s="54">
        <v>1</v>
      </c>
    </row>
    <row r="125" spans="2:13" x14ac:dyDescent="0.3">
      <c r="B125" s="49">
        <v>18968</v>
      </c>
      <c r="C125" s="50">
        <v>167</v>
      </c>
      <c r="D125" s="50" t="str">
        <f>VLOOKUP(Table8[[#This Row],[CustomerID]],Table15[[#All],[CustomerID]:[Company Name]],2,FALSE)</f>
        <v>Sullivan's Pharmacy</v>
      </c>
      <c r="E125" s="51">
        <v>44719</v>
      </c>
      <c r="F125" s="50">
        <v>4</v>
      </c>
      <c r="G125" s="50" t="str">
        <f>VLOOKUP(Table8[[#This Row],[ProductID]],Table12[[#All],[ProductID]:[ProductFullName]],3,FALSE)</f>
        <v>Product D</v>
      </c>
      <c r="H125" s="50">
        <v>5</v>
      </c>
      <c r="I125" s="52">
        <v>44719.333333333336</v>
      </c>
      <c r="J125" s="50">
        <v>116</v>
      </c>
      <c r="K125" s="51">
        <v>44719.963888888888</v>
      </c>
      <c r="L125" s="53"/>
      <c r="M125" s="54">
        <v>1</v>
      </c>
    </row>
    <row r="126" spans="2:13" x14ac:dyDescent="0.3">
      <c r="B126" s="49">
        <v>18969</v>
      </c>
      <c r="C126" s="50">
        <v>454</v>
      </c>
      <c r="D126" s="50" t="str">
        <f>VLOOKUP(Table8[[#This Row],[CustomerID]],Table15[[#All],[CustomerID]:[Company Name]],2,FALSE)</f>
        <v>Tunnel Duty Free Shop</v>
      </c>
      <c r="E126" s="51">
        <v>44719</v>
      </c>
      <c r="F126" s="50">
        <v>1</v>
      </c>
      <c r="G126" s="50" t="str">
        <f>VLOOKUP(Table8[[#This Row],[ProductID]],Table12[[#All],[ProductID]:[ProductFullName]],3,FALSE)</f>
        <v>Product A</v>
      </c>
      <c r="H126" s="50">
        <v>4</v>
      </c>
      <c r="I126" s="52">
        <v>44719.34788194445</v>
      </c>
      <c r="J126" s="50">
        <v>134</v>
      </c>
      <c r="K126" s="51">
        <v>44719.963888888888</v>
      </c>
      <c r="L126" s="53"/>
      <c r="M126" s="54">
        <v>1</v>
      </c>
    </row>
    <row r="127" spans="2:13" x14ac:dyDescent="0.3">
      <c r="B127" s="49">
        <v>18970</v>
      </c>
      <c r="C127" s="50">
        <v>1357</v>
      </c>
      <c r="D127" s="50" t="str">
        <f>VLOOKUP(Table8[[#This Row],[CustomerID]],Table15[[#All],[CustomerID]:[Company Name]],2,FALSE)</f>
        <v>Country Clutter</v>
      </c>
      <c r="E127" s="51">
        <v>44719</v>
      </c>
      <c r="F127" s="50">
        <v>2</v>
      </c>
      <c r="G127" s="50" t="str">
        <f>VLOOKUP(Table8[[#This Row],[ProductID]],Table12[[#All],[ProductID]:[ProductFullName]],3,FALSE)</f>
        <v>Product B</v>
      </c>
      <c r="H127" s="50">
        <v>2</v>
      </c>
      <c r="I127" s="52">
        <v>44719.365312500006</v>
      </c>
      <c r="J127" s="50">
        <v>131</v>
      </c>
      <c r="K127" s="51">
        <v>44719.963888888888</v>
      </c>
      <c r="L127" s="53"/>
      <c r="M127" s="54">
        <v>1</v>
      </c>
    </row>
    <row r="128" spans="2:13" x14ac:dyDescent="0.3">
      <c r="B128" s="49">
        <v>18971</v>
      </c>
      <c r="C128" s="50">
        <v>727</v>
      </c>
      <c r="D128" s="50" t="str">
        <f>VLOOKUP(Table8[[#This Row],[CustomerID]],Table15[[#All],[CustomerID]:[Company Name]],2,FALSE)</f>
        <v>Arizona Gifts Gallery</v>
      </c>
      <c r="E128" s="51">
        <v>44719</v>
      </c>
      <c r="F128" s="50">
        <v>6</v>
      </c>
      <c r="G128" s="50" t="str">
        <f>VLOOKUP(Table8[[#This Row],[ProductID]],Table12[[#All],[ProductID]:[ProductFullName]],3,FALSE)</f>
        <v>Product F</v>
      </c>
      <c r="H128" s="50">
        <v>2</v>
      </c>
      <c r="I128" s="52">
        <v>44719.38458333334</v>
      </c>
      <c r="J128" s="50">
        <v>126</v>
      </c>
      <c r="K128" s="51">
        <v>44719.963888888888</v>
      </c>
      <c r="L128" s="53"/>
      <c r="M128" s="54">
        <v>1</v>
      </c>
    </row>
    <row r="129" spans="2:13" x14ac:dyDescent="0.3">
      <c r="B129" s="49">
        <v>18972</v>
      </c>
      <c r="C129" s="50">
        <v>1095</v>
      </c>
      <c r="D129" s="50" t="str">
        <f>VLOOKUP(Table8[[#This Row],[CustomerID]],Table15[[#All],[CustomerID]:[Company Name]],2,FALSE)</f>
        <v>21 Qusetions</v>
      </c>
      <c r="E129" s="51">
        <v>44719</v>
      </c>
      <c r="F129" s="50">
        <v>1</v>
      </c>
      <c r="G129" s="50" t="str">
        <f>VLOOKUP(Table8[[#This Row],[ProductID]],Table12[[#All],[ProductID]:[ProductFullName]],3,FALSE)</f>
        <v>Product A</v>
      </c>
      <c r="H129" s="50">
        <v>6</v>
      </c>
      <c r="I129" s="52">
        <v>44719.402546296304</v>
      </c>
      <c r="J129" s="50">
        <v>116</v>
      </c>
      <c r="K129" s="51">
        <v>44719.963888888888</v>
      </c>
      <c r="L129" s="53"/>
      <c r="M129" s="54">
        <v>1</v>
      </c>
    </row>
    <row r="130" spans="2:13" x14ac:dyDescent="0.3">
      <c r="B130" s="49">
        <v>18973</v>
      </c>
      <c r="C130" s="50">
        <v>803</v>
      </c>
      <c r="D130" s="50" t="str">
        <f>VLOOKUP(Table8[[#This Row],[CustomerID]],Table15[[#All],[CustomerID]:[Company Name]],2,FALSE)</f>
        <v>Cousin't Gift Shop</v>
      </c>
      <c r="E130" s="51">
        <v>44719</v>
      </c>
      <c r="F130" s="50">
        <v>5</v>
      </c>
      <c r="G130" s="50" t="str">
        <f>VLOOKUP(Table8[[#This Row],[ProductID]],Table12[[#All],[ProductID]:[ProductFullName]],3,FALSE)</f>
        <v>Product E</v>
      </c>
      <c r="H130" s="50">
        <v>4</v>
      </c>
      <c r="I130" s="52">
        <v>44719.415416666678</v>
      </c>
      <c r="J130" s="50">
        <v>108</v>
      </c>
      <c r="K130" s="51">
        <v>44719.963888888888</v>
      </c>
      <c r="L130" s="53"/>
      <c r="M130" s="54">
        <v>1</v>
      </c>
    </row>
    <row r="131" spans="2:13" x14ac:dyDescent="0.3">
      <c r="B131" s="49">
        <v>18974</v>
      </c>
      <c r="C131" s="50">
        <v>976</v>
      </c>
      <c r="D131" s="50" t="str">
        <f>VLOOKUP(Table8[[#This Row],[CustomerID]],Table15[[#All],[CustomerID]:[Company Name]],2,FALSE)</f>
        <v>Huthers</v>
      </c>
      <c r="E131" s="51">
        <v>44719</v>
      </c>
      <c r="F131" s="50">
        <v>3</v>
      </c>
      <c r="G131" s="50" t="str">
        <f>VLOOKUP(Table8[[#This Row],[ProductID]],Table12[[#All],[ProductID]:[ProductFullName]],3,FALSE)</f>
        <v>Product C</v>
      </c>
      <c r="H131" s="50">
        <v>6</v>
      </c>
      <c r="I131" s="52">
        <v>44719.43386574075</v>
      </c>
      <c r="J131" s="50">
        <v>129</v>
      </c>
      <c r="K131" s="51">
        <v>44719.963888888888</v>
      </c>
      <c r="L131" s="53"/>
      <c r="M131" s="54">
        <v>1</v>
      </c>
    </row>
    <row r="132" spans="2:13" x14ac:dyDescent="0.3">
      <c r="B132" s="49">
        <v>18975</v>
      </c>
      <c r="C132" s="50">
        <v>178</v>
      </c>
      <c r="D132" s="50" t="str">
        <f>VLOOKUP(Table8[[#This Row],[CustomerID]],Table15[[#All],[CustomerID]:[Company Name]],2,FALSE)</f>
        <v>Credit Creek Country Club</v>
      </c>
      <c r="E132" s="51">
        <v>44719</v>
      </c>
      <c r="F132" s="50">
        <v>6</v>
      </c>
      <c r="G132" s="50" t="str">
        <f>VLOOKUP(Table8[[#This Row],[ProductID]],Table12[[#All],[ProductID]:[ProductFullName]],3,FALSE)</f>
        <v>Product F</v>
      </c>
      <c r="H132" s="50">
        <v>3</v>
      </c>
      <c r="I132" s="52">
        <v>44719.446412037047</v>
      </c>
      <c r="J132" s="50">
        <v>117</v>
      </c>
      <c r="K132" s="51">
        <v>44719.963888888888</v>
      </c>
      <c r="L132" s="53"/>
      <c r="M132" s="54">
        <v>1</v>
      </c>
    </row>
    <row r="133" spans="2:13" x14ac:dyDescent="0.3">
      <c r="B133" s="49">
        <v>18976</v>
      </c>
      <c r="C133" s="50">
        <v>678</v>
      </c>
      <c r="D133" s="50" t="str">
        <f>VLOOKUP(Table8[[#This Row],[CustomerID]],Table15[[#All],[CustomerID]:[Company Name]],2,FALSE)</f>
        <v>Interior Gift Gallery</v>
      </c>
      <c r="E133" s="51">
        <v>44719</v>
      </c>
      <c r="F133" s="50">
        <v>4</v>
      </c>
      <c r="G133" s="50" t="str">
        <f>VLOOKUP(Table8[[#This Row],[ProductID]],Table12[[#All],[ProductID]:[ProductFullName]],3,FALSE)</f>
        <v>Product D</v>
      </c>
      <c r="H133" s="50">
        <v>7</v>
      </c>
      <c r="I133" s="52">
        <v>44719.459398148159</v>
      </c>
      <c r="J133" s="50">
        <v>130</v>
      </c>
      <c r="K133" s="51">
        <v>44719.963888888888</v>
      </c>
      <c r="L133" s="53"/>
      <c r="M133" s="54">
        <v>1</v>
      </c>
    </row>
    <row r="134" spans="2:13" x14ac:dyDescent="0.3">
      <c r="B134" s="49">
        <v>18977</v>
      </c>
      <c r="C134" s="50">
        <v>1002</v>
      </c>
      <c r="D134" s="50" t="str">
        <f>VLOOKUP(Table8[[#This Row],[CustomerID]],Table15[[#All],[CustomerID]:[Company Name]],2,FALSE)</f>
        <v>Learning Express</v>
      </c>
      <c r="E134" s="51">
        <v>44719</v>
      </c>
      <c r="F134" s="50">
        <v>5</v>
      </c>
      <c r="G134" s="50" t="str">
        <f>VLOOKUP(Table8[[#This Row],[ProductID]],Table12[[#All],[ProductID]:[ProductFullName]],3,FALSE)</f>
        <v>Product E</v>
      </c>
      <c r="H134" s="50">
        <v>3</v>
      </c>
      <c r="I134" s="52">
        <v>44719.475046296306</v>
      </c>
      <c r="J134" s="50">
        <v>129</v>
      </c>
      <c r="K134" s="51">
        <v>44719.963888888888</v>
      </c>
      <c r="L134" s="53"/>
      <c r="M134" s="54">
        <v>1</v>
      </c>
    </row>
    <row r="135" spans="2:13" x14ac:dyDescent="0.3">
      <c r="B135" s="49">
        <v>18978</v>
      </c>
      <c r="C135" s="50">
        <v>79</v>
      </c>
      <c r="D135" s="50" t="str">
        <f>VLOOKUP(Table8[[#This Row],[CustomerID]],Table15[[#All],[CustomerID]:[Company Name]],2,FALSE)</f>
        <v>Oh My Gifts</v>
      </c>
      <c r="E135" s="51">
        <v>44719</v>
      </c>
      <c r="F135" s="50">
        <v>6</v>
      </c>
      <c r="G135" s="50" t="str">
        <f>VLOOKUP(Table8[[#This Row],[ProductID]],Table12[[#All],[ProductID]:[ProductFullName]],3,FALSE)</f>
        <v>Product F</v>
      </c>
      <c r="H135" s="50">
        <v>5</v>
      </c>
      <c r="I135" s="52">
        <v>44719.492349537046</v>
      </c>
      <c r="J135" s="50">
        <v>114</v>
      </c>
      <c r="K135" s="51">
        <v>44719.963888888888</v>
      </c>
      <c r="L135" s="53"/>
      <c r="M135" s="54">
        <v>1</v>
      </c>
    </row>
    <row r="136" spans="2:13" x14ac:dyDescent="0.3">
      <c r="B136" s="49">
        <v>18979</v>
      </c>
      <c r="C136" s="50">
        <v>350</v>
      </c>
      <c r="D136" s="50" t="str">
        <f>VLOOKUP(Table8[[#This Row],[CustomerID]],Table15[[#All],[CustomerID]:[Company Name]],2,FALSE)</f>
        <v>Canadian Tire # 262</v>
      </c>
      <c r="E136" s="51">
        <v>44719</v>
      </c>
      <c r="F136" s="50">
        <v>4</v>
      </c>
      <c r="G136" s="50" t="str">
        <f>VLOOKUP(Table8[[#This Row],[ProductID]],Table12[[#All],[ProductID]:[ProductFullName]],3,FALSE)</f>
        <v>Product D</v>
      </c>
      <c r="H136" s="50">
        <v>5</v>
      </c>
      <c r="I136" s="52">
        <v>44719.508564814823</v>
      </c>
      <c r="J136" s="50">
        <v>134</v>
      </c>
      <c r="K136" s="51">
        <v>44719.963888888888</v>
      </c>
      <c r="L136" s="53"/>
      <c r="M136" s="54">
        <v>1</v>
      </c>
    </row>
    <row r="137" spans="2:13" x14ac:dyDescent="0.3">
      <c r="B137" s="49">
        <v>18980</v>
      </c>
      <c r="C137" s="50">
        <v>1366</v>
      </c>
      <c r="D137" s="50" t="str">
        <f>VLOOKUP(Table8[[#This Row],[CustomerID]],Table15[[#All],[CustomerID]:[Company Name]],2,FALSE)</f>
        <v>Lakeshore Variety</v>
      </c>
      <c r="E137" s="51">
        <v>44719</v>
      </c>
      <c r="F137" s="50">
        <v>5</v>
      </c>
      <c r="G137" s="50" t="str">
        <f>VLOOKUP(Table8[[#This Row],[ProductID]],Table12[[#All],[ProductID]:[ProductFullName]],3,FALSE)</f>
        <v>Product E</v>
      </c>
      <c r="H137" s="50">
        <v>5</v>
      </c>
      <c r="I137" s="52">
        <v>44719.520682870381</v>
      </c>
      <c r="J137" s="50">
        <v>130</v>
      </c>
      <c r="K137" s="51">
        <v>44719.963888888888</v>
      </c>
      <c r="L137" s="53"/>
      <c r="M137" s="54">
        <v>1</v>
      </c>
    </row>
    <row r="138" spans="2:13" x14ac:dyDescent="0.3">
      <c r="B138" s="49">
        <v>18981</v>
      </c>
      <c r="C138" s="50">
        <v>771</v>
      </c>
      <c r="D138" s="50" t="str">
        <f>VLOOKUP(Table8[[#This Row],[CustomerID]],Table15[[#All],[CustomerID]:[Company Name]],2,FALSE)</f>
        <v>The Lily Pond</v>
      </c>
      <c r="E138" s="51">
        <v>44719</v>
      </c>
      <c r="F138" s="50">
        <v>4</v>
      </c>
      <c r="G138" s="50" t="str">
        <f>VLOOKUP(Table8[[#This Row],[ProductID]],Table12[[#All],[ProductID]:[ProductFullName]],3,FALSE)</f>
        <v>Product D</v>
      </c>
      <c r="H138" s="50">
        <v>6</v>
      </c>
      <c r="I138" s="52">
        <v>44719.538125000014</v>
      </c>
      <c r="J138" s="50">
        <v>118</v>
      </c>
      <c r="K138" s="51">
        <v>44719.963888888888</v>
      </c>
      <c r="L138" s="53"/>
      <c r="M138" s="54">
        <v>1</v>
      </c>
    </row>
    <row r="139" spans="2:13" x14ac:dyDescent="0.3">
      <c r="B139" s="49">
        <v>18982</v>
      </c>
      <c r="C139" s="50">
        <v>1289</v>
      </c>
      <c r="D139" s="50" t="str">
        <f>VLOOKUP(Table8[[#This Row],[CustomerID]],Table15[[#All],[CustomerID]:[Company Name]],2,FALSE)</f>
        <v>Gen X</v>
      </c>
      <c r="E139" s="51">
        <v>44719</v>
      </c>
      <c r="F139" s="50">
        <v>1</v>
      </c>
      <c r="G139" s="50" t="str">
        <f>VLOOKUP(Table8[[#This Row],[ProductID]],Table12[[#All],[ProductID]:[ProductFullName]],3,FALSE)</f>
        <v>Product A</v>
      </c>
      <c r="H139" s="50">
        <v>4</v>
      </c>
      <c r="I139" s="52">
        <v>44719.552488425943</v>
      </c>
      <c r="J139" s="50">
        <v>109</v>
      </c>
      <c r="K139" s="51">
        <v>44719.963888888888</v>
      </c>
      <c r="L139" s="53"/>
      <c r="M139" s="54">
        <v>1</v>
      </c>
    </row>
    <row r="140" spans="2:13" x14ac:dyDescent="0.3">
      <c r="B140" s="49">
        <v>18983</v>
      </c>
      <c r="C140" s="50">
        <v>1140</v>
      </c>
      <c r="D140" s="50" t="str">
        <f>VLOOKUP(Table8[[#This Row],[CustomerID]],Table15[[#All],[CustomerID]:[Company Name]],2,FALSE)</f>
        <v>Ann's Hallmark</v>
      </c>
      <c r="E140" s="51">
        <v>44719</v>
      </c>
      <c r="F140" s="50">
        <v>6</v>
      </c>
      <c r="G140" s="50" t="str">
        <f>VLOOKUP(Table8[[#This Row],[ProductID]],Table12[[#All],[ProductID]:[ProductFullName]],3,FALSE)</f>
        <v>Product F</v>
      </c>
      <c r="H140" s="50">
        <v>5</v>
      </c>
      <c r="I140" s="52">
        <v>44719.564513888909</v>
      </c>
      <c r="J140" s="50">
        <v>115</v>
      </c>
      <c r="K140" s="51">
        <v>44719.963888888888</v>
      </c>
      <c r="L140" s="53"/>
      <c r="M140" s="54">
        <v>1</v>
      </c>
    </row>
    <row r="141" spans="2:13" x14ac:dyDescent="0.3">
      <c r="B141" s="49">
        <v>18984</v>
      </c>
      <c r="C141" s="50">
        <v>322</v>
      </c>
      <c r="D141" s="50" t="str">
        <f>VLOOKUP(Table8[[#This Row],[CustomerID]],Table15[[#All],[CustomerID]:[Company Name]],2,FALSE)</f>
        <v>HENSHALL'S, LTD</v>
      </c>
      <c r="E141" s="51">
        <v>44719</v>
      </c>
      <c r="F141" s="50">
        <v>4</v>
      </c>
      <c r="G141" s="50" t="str">
        <f>VLOOKUP(Table8[[#This Row],[ProductID]],Table12[[#All],[ProductID]:[ProductFullName]],3,FALSE)</f>
        <v>Product D</v>
      </c>
      <c r="H141" s="50">
        <v>2</v>
      </c>
      <c r="I141" s="52">
        <v>44719.576423611128</v>
      </c>
      <c r="J141" s="50">
        <v>125</v>
      </c>
      <c r="K141" s="51">
        <v>44719.963888888888</v>
      </c>
      <c r="L141" s="53"/>
      <c r="M141" s="54">
        <v>1</v>
      </c>
    </row>
    <row r="142" spans="2:13" x14ac:dyDescent="0.3">
      <c r="B142" s="49">
        <v>18985</v>
      </c>
      <c r="C142" s="50">
        <v>182</v>
      </c>
      <c r="D142" s="50" t="str">
        <f>VLOOKUP(Table8[[#This Row],[CustomerID]],Table15[[#All],[CustomerID]:[Company Name]],2,FALSE)</f>
        <v>Hopkins IDA</v>
      </c>
      <c r="E142" s="51">
        <v>44719</v>
      </c>
      <c r="F142" s="50">
        <v>3</v>
      </c>
      <c r="G142" s="50" t="str">
        <f>VLOOKUP(Table8[[#This Row],[ProductID]],Table12[[#All],[ProductID]:[ProductFullName]],3,FALSE)</f>
        <v>Product C</v>
      </c>
      <c r="H142" s="50">
        <v>6</v>
      </c>
      <c r="I142" s="52">
        <v>44719.590277777796</v>
      </c>
      <c r="J142" s="50">
        <v>125</v>
      </c>
      <c r="K142" s="51">
        <v>44719.963888888888</v>
      </c>
      <c r="L142" s="53"/>
      <c r="M142" s="54">
        <v>1</v>
      </c>
    </row>
    <row r="143" spans="2:13" x14ac:dyDescent="0.3">
      <c r="B143" s="49">
        <v>18986</v>
      </c>
      <c r="C143" s="50">
        <v>540</v>
      </c>
      <c r="D143" s="50" t="str">
        <f>VLOOKUP(Table8[[#This Row],[CustomerID]],Table15[[#All],[CustomerID]:[Company Name]],2,FALSE)</f>
        <v>Lasting Impressions</v>
      </c>
      <c r="E143" s="51">
        <v>44719</v>
      </c>
      <c r="F143" s="50">
        <v>2</v>
      </c>
      <c r="G143" s="50" t="str">
        <f>VLOOKUP(Table8[[#This Row],[ProductID]],Table12[[#All],[ProductID]:[ProductFullName]],3,FALSE)</f>
        <v>Product B</v>
      </c>
      <c r="H143" s="50">
        <v>5</v>
      </c>
      <c r="I143" s="52">
        <v>44719.607303240758</v>
      </c>
      <c r="J143" s="50">
        <v>110</v>
      </c>
      <c r="K143" s="51">
        <v>44719.963888888888</v>
      </c>
      <c r="L143" s="53"/>
      <c r="M143" s="54">
        <v>1</v>
      </c>
    </row>
    <row r="144" spans="2:13" x14ac:dyDescent="0.3">
      <c r="B144" s="49">
        <v>18987</v>
      </c>
      <c r="C144" s="50">
        <v>1389</v>
      </c>
      <c r="D144" s="50" t="str">
        <f>VLOOKUP(Table8[[#This Row],[CustomerID]],Table15[[#All],[CustomerID]:[Company Name]],2,FALSE)</f>
        <v>Universal Direct Fulfillment Corp</v>
      </c>
      <c r="E144" s="51">
        <v>44719</v>
      </c>
      <c r="F144" s="50">
        <v>3</v>
      </c>
      <c r="G144" s="50" t="str">
        <f>VLOOKUP(Table8[[#This Row],[ProductID]],Table12[[#All],[ProductID]:[ProductFullName]],3,FALSE)</f>
        <v>Product C</v>
      </c>
      <c r="H144" s="50">
        <v>5</v>
      </c>
      <c r="I144" s="52">
        <v>44719.625833333354</v>
      </c>
      <c r="J144" s="50">
        <v>130</v>
      </c>
      <c r="K144" s="51">
        <v>44719.963888888888</v>
      </c>
      <c r="L144" s="53"/>
      <c r="M144" s="54">
        <v>1</v>
      </c>
    </row>
    <row r="145" spans="2:13" x14ac:dyDescent="0.3">
      <c r="B145" s="49">
        <v>18988</v>
      </c>
      <c r="C145" s="50">
        <v>701</v>
      </c>
      <c r="D145" s="50" t="str">
        <f>VLOOKUP(Table8[[#This Row],[CustomerID]],Table15[[#All],[CustomerID]:[Company Name]],2,FALSE)</f>
        <v>Super Dollar Store</v>
      </c>
      <c r="E145" s="51">
        <v>44719</v>
      </c>
      <c r="F145" s="50">
        <v>3</v>
      </c>
      <c r="G145" s="50" t="str">
        <f>VLOOKUP(Table8[[#This Row],[ProductID]],Table12[[#All],[ProductID]:[ProductFullName]],3,FALSE)</f>
        <v>Product C</v>
      </c>
      <c r="H145" s="50">
        <v>2</v>
      </c>
      <c r="I145" s="52">
        <v>44719.640300925945</v>
      </c>
      <c r="J145" s="50">
        <v>134</v>
      </c>
      <c r="K145" s="51">
        <v>44719.963888888888</v>
      </c>
      <c r="L145" s="53"/>
      <c r="M145" s="54">
        <v>1</v>
      </c>
    </row>
    <row r="146" spans="2:13" x14ac:dyDescent="0.3">
      <c r="B146" s="49">
        <v>18989</v>
      </c>
      <c r="C146" s="50">
        <v>1063</v>
      </c>
      <c r="D146" s="50" t="str">
        <f>VLOOKUP(Table8[[#This Row],[CustomerID]],Table15[[#All],[CustomerID]:[Company Name]],2,FALSE)</f>
        <v>Think Toys</v>
      </c>
      <c r="E146" s="51">
        <v>44719</v>
      </c>
      <c r="F146" s="50">
        <v>2</v>
      </c>
      <c r="G146" s="50" t="str">
        <f>VLOOKUP(Table8[[#This Row],[ProductID]],Table12[[#All],[ProductID]:[ProductFullName]],3,FALSE)</f>
        <v>Product B</v>
      </c>
      <c r="H146" s="50">
        <v>5</v>
      </c>
      <c r="I146" s="52">
        <v>44719.654814814836</v>
      </c>
      <c r="J146" s="50">
        <v>115</v>
      </c>
      <c r="K146" s="51">
        <v>44719.963888888888</v>
      </c>
      <c r="L146" s="53"/>
      <c r="M146" s="54">
        <v>1</v>
      </c>
    </row>
    <row r="147" spans="2:13" x14ac:dyDescent="0.3">
      <c r="B147" s="49">
        <v>18990</v>
      </c>
      <c r="C147" s="50">
        <v>1161</v>
      </c>
      <c r="D147" s="50" t="str">
        <f>VLOOKUP(Table8[[#This Row],[CustomerID]],Table15[[#All],[CustomerID]:[Company Name]],2,FALSE)</f>
        <v>Intraco, Inc.</v>
      </c>
      <c r="E147" s="51">
        <v>44719</v>
      </c>
      <c r="F147" s="50">
        <v>5</v>
      </c>
      <c r="G147" s="50" t="str">
        <f>VLOOKUP(Table8[[#This Row],[ProductID]],Table12[[#All],[ProductID]:[ProductFullName]],3,FALSE)</f>
        <v>Product E</v>
      </c>
      <c r="H147" s="50">
        <v>7</v>
      </c>
      <c r="I147" s="52">
        <v>44719.671134259283</v>
      </c>
      <c r="J147" s="50">
        <v>124</v>
      </c>
      <c r="K147" s="51">
        <v>44719.963888888888</v>
      </c>
      <c r="L147" s="53"/>
      <c r="M147" s="54">
        <v>1</v>
      </c>
    </row>
    <row r="148" spans="2:13" x14ac:dyDescent="0.3">
      <c r="B148" s="49">
        <v>18991</v>
      </c>
      <c r="C148" s="50">
        <v>284</v>
      </c>
      <c r="D148" s="50" t="str">
        <f>VLOOKUP(Table8[[#This Row],[CustomerID]],Table15[[#All],[CustomerID]:[Company Name]],2,FALSE)</f>
        <v>Zellers Store #499</v>
      </c>
      <c r="E148" s="51">
        <v>44719</v>
      </c>
      <c r="F148" s="50">
        <v>6</v>
      </c>
      <c r="G148" s="50" t="str">
        <f>VLOOKUP(Table8[[#This Row],[ProductID]],Table12[[#All],[ProductID]:[ProductFullName]],3,FALSE)</f>
        <v>Product F</v>
      </c>
      <c r="H148" s="50">
        <v>6</v>
      </c>
      <c r="I148" s="52">
        <v>44719.688240740761</v>
      </c>
      <c r="J148" s="50">
        <v>133</v>
      </c>
      <c r="K148" s="51">
        <v>44719.963888888888</v>
      </c>
      <c r="L148" s="53"/>
      <c r="M148" s="54">
        <v>1</v>
      </c>
    </row>
    <row r="149" spans="2:13" x14ac:dyDescent="0.3">
      <c r="B149" s="49">
        <v>18992</v>
      </c>
      <c r="C149" s="50">
        <v>372</v>
      </c>
      <c r="D149" s="50" t="str">
        <f>VLOOKUP(Table8[[#This Row],[CustomerID]],Table15[[#All],[CustomerID]:[Company Name]],2,FALSE)</f>
        <v>Zellers Store #424</v>
      </c>
      <c r="E149" s="51">
        <v>44719</v>
      </c>
      <c r="F149" s="50">
        <v>6</v>
      </c>
      <c r="G149" s="50" t="str">
        <f>VLOOKUP(Table8[[#This Row],[ProductID]],Table12[[#All],[ProductID]:[ProductFullName]],3,FALSE)</f>
        <v>Product F</v>
      </c>
      <c r="H149" s="50">
        <v>3</v>
      </c>
      <c r="I149" s="52">
        <v>44719.707187500018</v>
      </c>
      <c r="J149" s="50">
        <v>119</v>
      </c>
      <c r="K149" s="51">
        <v>44719.963888888888</v>
      </c>
      <c r="L149" s="53"/>
      <c r="M149" s="54">
        <v>1</v>
      </c>
    </row>
    <row r="150" spans="2:13" x14ac:dyDescent="0.3">
      <c r="B150" s="49">
        <v>18993</v>
      </c>
      <c r="C150" s="50">
        <v>1380</v>
      </c>
      <c r="D150" s="50" t="str">
        <f>VLOOKUP(Table8[[#This Row],[CustomerID]],Table15[[#All],[CustomerID]:[Company Name]],2,FALSE)</f>
        <v>Bed Bath Beyond</v>
      </c>
      <c r="E150" s="51">
        <v>44719</v>
      </c>
      <c r="F150" s="50">
        <v>2</v>
      </c>
      <c r="G150" s="50" t="str">
        <f>VLOOKUP(Table8[[#This Row],[ProductID]],Table12[[#All],[ProductID]:[ProductFullName]],3,FALSE)</f>
        <v>Product B</v>
      </c>
      <c r="H150" s="50">
        <v>5</v>
      </c>
      <c r="I150" s="52">
        <v>44719.722685185203</v>
      </c>
      <c r="J150" s="50">
        <v>122</v>
      </c>
      <c r="K150" s="51">
        <v>44719.963888888888</v>
      </c>
      <c r="L150" s="53"/>
      <c r="M150" s="54">
        <v>1</v>
      </c>
    </row>
    <row r="151" spans="2:13" x14ac:dyDescent="0.3">
      <c r="B151" s="49">
        <v>18994</v>
      </c>
      <c r="C151" s="50">
        <v>1200</v>
      </c>
      <c r="D151" s="50" t="str">
        <f>VLOOKUP(Table8[[#This Row],[CustomerID]],Table15[[#All],[CustomerID]:[Company Name]],2,FALSE)</f>
        <v>Anheuser-Busch Companies, Inc.</v>
      </c>
      <c r="E151" s="51">
        <v>44719</v>
      </c>
      <c r="F151" s="50">
        <v>3</v>
      </c>
      <c r="G151" s="50" t="str">
        <f>VLOOKUP(Table8[[#This Row],[ProductID]],Table12[[#All],[ProductID]:[ProductFullName]],3,FALSE)</f>
        <v>Product C</v>
      </c>
      <c r="H151" s="50">
        <v>4</v>
      </c>
      <c r="I151" s="52">
        <v>44719.734907407423</v>
      </c>
      <c r="J151" s="50">
        <v>134</v>
      </c>
      <c r="K151" s="51">
        <v>44719.963888888888</v>
      </c>
      <c r="L151" s="53"/>
      <c r="M151" s="54">
        <v>1</v>
      </c>
    </row>
    <row r="152" spans="2:13" x14ac:dyDescent="0.3">
      <c r="B152" s="49">
        <v>18995</v>
      </c>
      <c r="C152" s="50">
        <v>1051</v>
      </c>
      <c r="D152" s="50" t="str">
        <f>VLOOKUP(Table8[[#This Row],[CustomerID]],Table15[[#All],[CustomerID]:[Company Name]],2,FALSE)</f>
        <v>Magnifying Aids</v>
      </c>
      <c r="E152" s="51">
        <v>44720</v>
      </c>
      <c r="F152" s="50">
        <v>1</v>
      </c>
      <c r="G152" s="50" t="str">
        <f>VLOOKUP(Table8[[#This Row],[ProductID]],Table12[[#All],[ProductID]:[ProductFullName]],3,FALSE)</f>
        <v>Product A</v>
      </c>
      <c r="H152" s="50">
        <v>7</v>
      </c>
      <c r="I152" s="52">
        <v>44720.333333333336</v>
      </c>
      <c r="J152" s="50">
        <v>123</v>
      </c>
      <c r="K152" s="51">
        <v>44720.944444444445</v>
      </c>
      <c r="L152" s="53"/>
      <c r="M152" s="54">
        <v>1</v>
      </c>
    </row>
    <row r="153" spans="2:13" x14ac:dyDescent="0.3">
      <c r="B153" s="49">
        <v>18996</v>
      </c>
      <c r="C153" s="50">
        <v>755</v>
      </c>
      <c r="D153" s="50" t="str">
        <f>VLOOKUP(Table8[[#This Row],[CustomerID]],Table15[[#All],[CustomerID]:[Company Name]],2,FALSE)</f>
        <v>Caritas Health Services Gift Shop</v>
      </c>
      <c r="E153" s="51">
        <v>44720</v>
      </c>
      <c r="F153" s="50">
        <v>6</v>
      </c>
      <c r="G153" s="50" t="str">
        <f>VLOOKUP(Table8[[#This Row],[ProductID]],Table12[[#All],[ProductID]:[ProductFullName]],3,FALSE)</f>
        <v>Product F</v>
      </c>
      <c r="H153" s="50">
        <v>3</v>
      </c>
      <c r="I153" s="52">
        <v>44720.345995370371</v>
      </c>
      <c r="J153" s="50">
        <v>132</v>
      </c>
      <c r="K153" s="51">
        <v>44720.944444444445</v>
      </c>
      <c r="L153" s="53"/>
      <c r="M153" s="54">
        <v>1</v>
      </c>
    </row>
    <row r="154" spans="2:13" x14ac:dyDescent="0.3">
      <c r="B154" s="49">
        <v>18997</v>
      </c>
      <c r="C154" s="50">
        <v>775</v>
      </c>
      <c r="D154" s="50" t="str">
        <f>VLOOKUP(Table8[[#This Row],[CustomerID]],Table15[[#All],[CustomerID]:[Company Name]],2,FALSE)</f>
        <v>Hospitality Shop</v>
      </c>
      <c r="E154" s="51">
        <v>44720</v>
      </c>
      <c r="F154" s="50">
        <v>3</v>
      </c>
      <c r="G154" s="50" t="str">
        <f>VLOOKUP(Table8[[#This Row],[ProductID]],Table12[[#All],[ProductID]:[ProductFullName]],3,FALSE)</f>
        <v>Product C</v>
      </c>
      <c r="H154" s="50">
        <v>3</v>
      </c>
      <c r="I154" s="52">
        <v>44720.358900462961</v>
      </c>
      <c r="J154" s="50">
        <v>129</v>
      </c>
      <c r="K154" s="51">
        <v>44720.944444444445</v>
      </c>
      <c r="L154" s="53"/>
      <c r="M154" s="54">
        <v>1</v>
      </c>
    </row>
    <row r="155" spans="2:13" x14ac:dyDescent="0.3">
      <c r="B155" s="49">
        <v>18998</v>
      </c>
      <c r="C155" s="50">
        <v>190</v>
      </c>
      <c r="D155" s="50" t="str">
        <f>VLOOKUP(Table8[[#This Row],[CustomerID]],Table15[[#All],[CustomerID]:[Company Name]],2,FALSE)</f>
        <v>Smokey's Way</v>
      </c>
      <c r="E155" s="51">
        <v>44720</v>
      </c>
      <c r="F155" s="50">
        <v>2</v>
      </c>
      <c r="G155" s="50" t="str">
        <f>VLOOKUP(Table8[[#This Row],[ProductID]],Table12[[#All],[ProductID]:[ProductFullName]],3,FALSE)</f>
        <v>Product B</v>
      </c>
      <c r="H155" s="50">
        <v>5</v>
      </c>
      <c r="I155" s="52">
        <v>44720.377407407403</v>
      </c>
      <c r="J155" s="50">
        <v>108</v>
      </c>
      <c r="K155" s="51">
        <v>44720.944444444445</v>
      </c>
      <c r="L155" s="53"/>
      <c r="M155" s="54">
        <v>1</v>
      </c>
    </row>
    <row r="156" spans="2:13" x14ac:dyDescent="0.3">
      <c r="B156" s="49">
        <v>18999</v>
      </c>
      <c r="C156" s="50">
        <v>826</v>
      </c>
      <c r="D156" s="50" t="str">
        <f>VLOOKUP(Table8[[#This Row],[CustomerID]],Table15[[#All],[CustomerID]:[Company Name]],2,FALSE)</f>
        <v>Colonial Pharmacy</v>
      </c>
      <c r="E156" s="51">
        <v>44720</v>
      </c>
      <c r="F156" s="50">
        <v>6</v>
      </c>
      <c r="G156" s="50" t="str">
        <f>VLOOKUP(Table8[[#This Row],[ProductID]],Table12[[#All],[ProductID]:[ProductFullName]],3,FALSE)</f>
        <v>Product F</v>
      </c>
      <c r="H156" s="50">
        <v>5</v>
      </c>
      <c r="I156" s="52">
        <v>44720.39094907407</v>
      </c>
      <c r="J156" s="50">
        <v>106</v>
      </c>
      <c r="K156" s="51">
        <v>44720.944444444445</v>
      </c>
      <c r="L156" s="53"/>
      <c r="M156" s="54">
        <v>1</v>
      </c>
    </row>
    <row r="157" spans="2:13" x14ac:dyDescent="0.3">
      <c r="B157" s="49">
        <v>19000</v>
      </c>
      <c r="C157" s="50">
        <v>236</v>
      </c>
      <c r="D157" s="50" t="str">
        <f>VLOOKUP(Table8[[#This Row],[CustomerID]],Table15[[#All],[CustomerID]:[Company Name]],2,FALSE)</f>
        <v>Charming Accents</v>
      </c>
      <c r="E157" s="51">
        <v>44720</v>
      </c>
      <c r="F157" s="50">
        <v>3</v>
      </c>
      <c r="G157" s="50" t="str">
        <f>VLOOKUP(Table8[[#This Row],[ProductID]],Table12[[#All],[ProductID]:[ProductFullName]],3,FALSE)</f>
        <v>Product C</v>
      </c>
      <c r="H157" s="50">
        <v>3</v>
      </c>
      <c r="I157" s="52">
        <v>44720.402233796289</v>
      </c>
      <c r="J157" s="50">
        <v>125</v>
      </c>
      <c r="K157" s="51">
        <v>44720.944444444445</v>
      </c>
      <c r="L157" s="53"/>
      <c r="M157" s="54">
        <v>1</v>
      </c>
    </row>
    <row r="158" spans="2:13" x14ac:dyDescent="0.3">
      <c r="B158" s="49">
        <v>19001</v>
      </c>
      <c r="C158" s="50">
        <v>523</v>
      </c>
      <c r="D158" s="50" t="str">
        <f>VLOOKUP(Table8[[#This Row],[CustomerID]],Table15[[#All],[CustomerID]:[Company Name]],2,FALSE)</f>
        <v>The Sandbox</v>
      </c>
      <c r="E158" s="51">
        <v>44720</v>
      </c>
      <c r="F158" s="50">
        <v>3</v>
      </c>
      <c r="G158" s="50" t="str">
        <f>VLOOKUP(Table8[[#This Row],[ProductID]],Table12[[#All],[ProductID]:[ProductFullName]],3,FALSE)</f>
        <v>Product C</v>
      </c>
      <c r="H158" s="50">
        <v>5</v>
      </c>
      <c r="I158" s="52">
        <v>44720.419768518514</v>
      </c>
      <c r="J158" s="50">
        <v>132</v>
      </c>
      <c r="K158" s="51">
        <v>44720.944444444445</v>
      </c>
      <c r="L158" s="53"/>
      <c r="M158" s="54">
        <v>1</v>
      </c>
    </row>
    <row r="159" spans="2:13" x14ac:dyDescent="0.3">
      <c r="B159" s="49">
        <v>19002</v>
      </c>
      <c r="C159" s="50">
        <v>619</v>
      </c>
      <c r="D159" s="50" t="str">
        <f>VLOOKUP(Table8[[#This Row],[CustomerID]],Table15[[#All],[CustomerID]:[Company Name]],2,FALSE)</f>
        <v>Anna Thoma Int'l Inc.</v>
      </c>
      <c r="E159" s="51">
        <v>44720</v>
      </c>
      <c r="F159" s="50">
        <v>2</v>
      </c>
      <c r="G159" s="50" t="str">
        <f>VLOOKUP(Table8[[#This Row],[ProductID]],Table12[[#All],[ProductID]:[ProductFullName]],3,FALSE)</f>
        <v>Product B</v>
      </c>
      <c r="H159" s="50">
        <v>5</v>
      </c>
      <c r="I159" s="52">
        <v>44720.434189814812</v>
      </c>
      <c r="J159" s="50">
        <v>117</v>
      </c>
      <c r="K159" s="51">
        <v>44720.944444444445</v>
      </c>
      <c r="L159" s="53"/>
      <c r="M159" s="54">
        <v>1</v>
      </c>
    </row>
    <row r="160" spans="2:13" x14ac:dyDescent="0.3">
      <c r="B160" s="49">
        <v>19003</v>
      </c>
      <c r="C160" s="50">
        <v>177</v>
      </c>
      <c r="D160" s="50" t="str">
        <f>VLOOKUP(Table8[[#This Row],[CustomerID]],Table15[[#All],[CustomerID]:[Company Name]],2,FALSE)</f>
        <v>NIFTY'S</v>
      </c>
      <c r="E160" s="51">
        <v>44720</v>
      </c>
      <c r="F160" s="50">
        <v>6</v>
      </c>
      <c r="G160" s="50" t="str">
        <f>VLOOKUP(Table8[[#This Row],[ProductID]],Table12[[#All],[ProductID]:[ProductFullName]],3,FALSE)</f>
        <v>Product F</v>
      </c>
      <c r="H160" s="50">
        <v>4</v>
      </c>
      <c r="I160" s="52">
        <v>44720.452465277776</v>
      </c>
      <c r="J160" s="50">
        <v>105</v>
      </c>
      <c r="K160" s="51">
        <v>44720.944444444445</v>
      </c>
      <c r="L160" s="53"/>
      <c r="M160" s="54">
        <v>1</v>
      </c>
    </row>
    <row r="161" spans="2:13" x14ac:dyDescent="0.3">
      <c r="B161" s="49">
        <v>19004</v>
      </c>
      <c r="C161" s="50">
        <v>1000</v>
      </c>
      <c r="D161" s="50" t="str">
        <f>VLOOKUP(Table8[[#This Row],[CustomerID]],Table15[[#All],[CustomerID]:[Company Name]],2,FALSE)</f>
        <v>J.H. Distributors, Inc</v>
      </c>
      <c r="E161" s="51">
        <v>44720</v>
      </c>
      <c r="F161" s="50">
        <v>2</v>
      </c>
      <c r="G161" s="50" t="str">
        <f>VLOOKUP(Table8[[#This Row],[ProductID]],Table12[[#All],[ProductID]:[ProductFullName]],3,FALSE)</f>
        <v>Product B</v>
      </c>
      <c r="H161" s="50">
        <v>4</v>
      </c>
      <c r="I161" s="52">
        <v>44720.469525462962</v>
      </c>
      <c r="J161" s="50">
        <v>114</v>
      </c>
      <c r="K161" s="51">
        <v>44720.944444444445</v>
      </c>
      <c r="L161" s="53"/>
      <c r="M161" s="54">
        <v>1</v>
      </c>
    </row>
    <row r="162" spans="2:13" x14ac:dyDescent="0.3">
      <c r="B162" s="49">
        <v>19005</v>
      </c>
      <c r="C162" s="50">
        <v>380</v>
      </c>
      <c r="D162" s="50" t="str">
        <f>VLOOKUP(Table8[[#This Row],[CustomerID]],Table15[[#All],[CustomerID]:[Company Name]],2,FALSE)</f>
        <v>Quaint Essentials Inc.</v>
      </c>
      <c r="E162" s="51">
        <v>44720</v>
      </c>
      <c r="F162" s="50">
        <v>4</v>
      </c>
      <c r="G162" s="50" t="str">
        <f>VLOOKUP(Table8[[#This Row],[ProductID]],Table12[[#All],[ProductID]:[ProductFullName]],3,FALSE)</f>
        <v>Product D</v>
      </c>
      <c r="H162" s="50">
        <v>7</v>
      </c>
      <c r="I162" s="52">
        <v>44720.488287037035</v>
      </c>
      <c r="J162" s="50">
        <v>117</v>
      </c>
      <c r="K162" s="51">
        <v>44720.944444444445</v>
      </c>
      <c r="L162" s="53"/>
      <c r="M162" s="54">
        <v>1</v>
      </c>
    </row>
    <row r="163" spans="2:13" x14ac:dyDescent="0.3">
      <c r="B163" s="49">
        <v>19006</v>
      </c>
      <c r="C163" s="50">
        <v>268</v>
      </c>
      <c r="D163" s="50" t="str">
        <f>VLOOKUP(Table8[[#This Row],[CustomerID]],Table15[[#All],[CustomerID]:[Company Name]],2,FALSE)</f>
        <v>Garfield</v>
      </c>
      <c r="E163" s="51">
        <v>44720</v>
      </c>
      <c r="F163" s="50">
        <v>2</v>
      </c>
      <c r="G163" s="50" t="str">
        <f>VLOOKUP(Table8[[#This Row],[ProductID]],Table12[[#All],[ProductID]:[ProductFullName]],3,FALSE)</f>
        <v>Product B</v>
      </c>
      <c r="H163" s="50">
        <v>6</v>
      </c>
      <c r="I163" s="52">
        <v>44720.502291666664</v>
      </c>
      <c r="J163" s="50">
        <v>109</v>
      </c>
      <c r="K163" s="51">
        <v>44720.944444444445</v>
      </c>
      <c r="L163" s="53"/>
      <c r="M163" s="54">
        <v>1</v>
      </c>
    </row>
    <row r="164" spans="2:13" x14ac:dyDescent="0.3">
      <c r="B164" s="49">
        <v>19007</v>
      </c>
      <c r="C164" s="50">
        <v>1311</v>
      </c>
      <c r="D164" s="50" t="str">
        <f>VLOOKUP(Table8[[#This Row],[CustomerID]],Table15[[#All],[CustomerID]:[Company Name]],2,FALSE)</f>
        <v>L.A. Garments</v>
      </c>
      <c r="E164" s="51">
        <v>44720</v>
      </c>
      <c r="F164" s="50">
        <v>4</v>
      </c>
      <c r="G164" s="50" t="str">
        <f>VLOOKUP(Table8[[#This Row],[ProductID]],Table12[[#All],[ProductID]:[ProductFullName]],3,FALSE)</f>
        <v>Product D</v>
      </c>
      <c r="H164" s="50">
        <v>7</v>
      </c>
      <c r="I164" s="52">
        <v>44720.515381944439</v>
      </c>
      <c r="J164" s="50">
        <v>112</v>
      </c>
      <c r="K164" s="51">
        <v>44720.944444444445</v>
      </c>
      <c r="L164" s="53"/>
      <c r="M164" s="54">
        <v>1</v>
      </c>
    </row>
    <row r="165" spans="2:13" x14ac:dyDescent="0.3">
      <c r="B165" s="49">
        <v>19008</v>
      </c>
      <c r="C165" s="50">
        <v>60</v>
      </c>
      <c r="D165" s="50" t="str">
        <f>VLOOKUP(Table8[[#This Row],[CustomerID]],Table15[[#All],[CustomerID]:[Company Name]],2,FALSE)</f>
        <v>Biomidon Inn House of Gifts</v>
      </c>
      <c r="E165" s="51">
        <v>44720</v>
      </c>
      <c r="F165" s="50">
        <v>2</v>
      </c>
      <c r="G165" s="50" t="str">
        <f>VLOOKUP(Table8[[#This Row],[ProductID]],Table12[[#All],[ProductID]:[ProductFullName]],3,FALSE)</f>
        <v>Product B</v>
      </c>
      <c r="H165" s="50">
        <v>7</v>
      </c>
      <c r="I165" s="52">
        <v>44720.530312499992</v>
      </c>
      <c r="J165" s="50">
        <v>105</v>
      </c>
      <c r="K165" s="51">
        <v>44720.944444444445</v>
      </c>
      <c r="L165" s="53"/>
      <c r="M165" s="54">
        <v>1</v>
      </c>
    </row>
    <row r="166" spans="2:13" x14ac:dyDescent="0.3">
      <c r="B166" s="49">
        <v>19009</v>
      </c>
      <c r="C166" s="50">
        <v>614</v>
      </c>
      <c r="D166" s="50" t="str">
        <f>VLOOKUP(Table8[[#This Row],[CustomerID]],Table15[[#All],[CustomerID]:[Company Name]],2,FALSE)</f>
        <v>Travel Taddies</v>
      </c>
      <c r="E166" s="51">
        <v>44720</v>
      </c>
      <c r="F166" s="50">
        <v>2</v>
      </c>
      <c r="G166" s="50" t="str">
        <f>VLOOKUP(Table8[[#This Row],[ProductID]],Table12[[#All],[ProductID]:[ProductFullName]],3,FALSE)</f>
        <v>Product B</v>
      </c>
      <c r="H166" s="50">
        <v>5</v>
      </c>
      <c r="I166" s="52">
        <v>44720.549282407403</v>
      </c>
      <c r="J166" s="50">
        <v>108</v>
      </c>
      <c r="K166" s="51">
        <v>44720.944444444445</v>
      </c>
      <c r="L166" s="53"/>
      <c r="M166" s="54">
        <v>1</v>
      </c>
    </row>
    <row r="167" spans="2:13" x14ac:dyDescent="0.3">
      <c r="B167" s="49">
        <v>19010</v>
      </c>
      <c r="C167" s="50">
        <v>1250</v>
      </c>
      <c r="D167" s="50" t="str">
        <f>VLOOKUP(Table8[[#This Row],[CustomerID]],Table15[[#All],[CustomerID]:[Company Name]],2,FALSE)</f>
        <v>The Scented Cottage</v>
      </c>
      <c r="E167" s="51">
        <v>44720</v>
      </c>
      <c r="F167" s="50">
        <v>5</v>
      </c>
      <c r="G167" s="50" t="str">
        <f>VLOOKUP(Table8[[#This Row],[ProductID]],Table12[[#All],[ProductID]:[ProductFullName]],3,FALSE)</f>
        <v>Product E</v>
      </c>
      <c r="H167" s="50">
        <v>5</v>
      </c>
      <c r="I167" s="52">
        <v>44720.56585648148</v>
      </c>
      <c r="J167" s="50">
        <v>126</v>
      </c>
      <c r="K167" s="51">
        <v>44720.944444444445</v>
      </c>
      <c r="L167" s="53"/>
      <c r="M167" s="54">
        <v>1</v>
      </c>
    </row>
    <row r="168" spans="2:13" x14ac:dyDescent="0.3">
      <c r="B168" s="49">
        <v>19011</v>
      </c>
      <c r="C168" s="50">
        <v>1152</v>
      </c>
      <c r="D168" s="50" t="str">
        <f>VLOOKUP(Table8[[#This Row],[CustomerID]],Table15[[#All],[CustomerID]:[Company Name]],2,FALSE)</f>
        <v>Holy Family Memorial Gift Shop</v>
      </c>
      <c r="E168" s="51">
        <v>44720</v>
      </c>
      <c r="F168" s="50">
        <v>1</v>
      </c>
      <c r="G168" s="50" t="str">
        <f>VLOOKUP(Table8[[#This Row],[ProductID]],Table12[[#All],[ProductID]:[ProductFullName]],3,FALSE)</f>
        <v>Product A</v>
      </c>
      <c r="H168" s="50">
        <v>3</v>
      </c>
      <c r="I168" s="52">
        <v>44720.582256944443</v>
      </c>
      <c r="J168" s="50">
        <v>125</v>
      </c>
      <c r="K168" s="51">
        <v>44720.944444444445</v>
      </c>
      <c r="L168" s="53"/>
      <c r="M168" s="54">
        <v>1</v>
      </c>
    </row>
    <row r="169" spans="2:13" x14ac:dyDescent="0.3">
      <c r="B169" s="49">
        <v>19012</v>
      </c>
      <c r="C169" s="50">
        <v>417</v>
      </c>
      <c r="D169" s="50" t="str">
        <f>VLOOKUP(Table8[[#This Row],[CustomerID]],Table15[[#All],[CustomerID]:[Company Name]],2,FALSE)</f>
        <v>Charmed Life</v>
      </c>
      <c r="E169" s="51">
        <v>44720</v>
      </c>
      <c r="F169" s="50">
        <v>5</v>
      </c>
      <c r="G169" s="50" t="str">
        <f>VLOOKUP(Table8[[#This Row],[ProductID]],Table12[[#All],[ProductID]:[ProductFullName]],3,FALSE)</f>
        <v>Product E</v>
      </c>
      <c r="H169" s="50">
        <v>7</v>
      </c>
      <c r="I169" s="52">
        <v>44720.595520833333</v>
      </c>
      <c r="J169" s="50">
        <v>115</v>
      </c>
      <c r="K169" s="51">
        <v>44720.944444444445</v>
      </c>
      <c r="L169" s="53"/>
      <c r="M169" s="54">
        <v>1</v>
      </c>
    </row>
    <row r="170" spans="2:13" x14ac:dyDescent="0.3">
      <c r="B170" s="49">
        <v>19013</v>
      </c>
      <c r="C170" s="50">
        <v>439</v>
      </c>
      <c r="D170" s="50" t="str">
        <f>VLOOKUP(Table8[[#This Row],[CustomerID]],Table15[[#All],[CustomerID]:[Company Name]],2,FALSE)</f>
        <v>Style Essentials</v>
      </c>
      <c r="E170" s="51">
        <v>44720</v>
      </c>
      <c r="F170" s="50">
        <v>1</v>
      </c>
      <c r="G170" s="50" t="str">
        <f>VLOOKUP(Table8[[#This Row],[ProductID]],Table12[[#All],[ProductID]:[ProductFullName]],3,FALSE)</f>
        <v>Product A</v>
      </c>
      <c r="H170" s="50">
        <v>7</v>
      </c>
      <c r="I170" s="52">
        <v>44720.607939814814</v>
      </c>
      <c r="J170" s="50">
        <v>108</v>
      </c>
      <c r="K170" s="51">
        <v>44720.944444444445</v>
      </c>
      <c r="L170" s="53"/>
      <c r="M170" s="54">
        <v>1</v>
      </c>
    </row>
    <row r="171" spans="2:13" x14ac:dyDescent="0.3">
      <c r="B171" s="49">
        <v>19014</v>
      </c>
      <c r="C171" s="50">
        <v>408</v>
      </c>
      <c r="D171" s="50" t="str">
        <f>VLOOKUP(Table8[[#This Row],[CustomerID]],Table15[[#All],[CustomerID]:[Company Name]],2,FALSE)</f>
        <v>KW SURPLUS</v>
      </c>
      <c r="E171" s="51">
        <v>44720</v>
      </c>
      <c r="F171" s="50">
        <v>3</v>
      </c>
      <c r="G171" s="50" t="str">
        <f>VLOOKUP(Table8[[#This Row],[ProductID]],Table12[[#All],[ProductID]:[ProductFullName]],3,FALSE)</f>
        <v>Product C</v>
      </c>
      <c r="H171" s="50">
        <v>7</v>
      </c>
      <c r="I171" s="52">
        <v>44720.625914351855</v>
      </c>
      <c r="J171" s="50">
        <v>127</v>
      </c>
      <c r="K171" s="51">
        <v>44720.944444444445</v>
      </c>
      <c r="L171" s="53"/>
      <c r="M171" s="54">
        <v>1</v>
      </c>
    </row>
    <row r="172" spans="2:13" x14ac:dyDescent="0.3">
      <c r="B172" s="49">
        <v>19015</v>
      </c>
      <c r="C172" s="50">
        <v>1202</v>
      </c>
      <c r="D172" s="50" t="str">
        <f>VLOOKUP(Table8[[#This Row],[CustomerID]],Table15[[#All],[CustomerID]:[Company Name]],2,FALSE)</f>
        <v>Bullseye Media/Dutchguard Catalog</v>
      </c>
      <c r="E172" s="51">
        <v>44720</v>
      </c>
      <c r="F172" s="50">
        <v>4</v>
      </c>
      <c r="G172" s="50" t="str">
        <f>VLOOKUP(Table8[[#This Row],[ProductID]],Table12[[#All],[ProductID]:[ProductFullName]],3,FALSE)</f>
        <v>Product D</v>
      </c>
      <c r="H172" s="50">
        <v>2</v>
      </c>
      <c r="I172" s="52">
        <v>44720.644664351858</v>
      </c>
      <c r="J172" s="50">
        <v>122</v>
      </c>
      <c r="K172" s="51">
        <v>44720.944444444445</v>
      </c>
      <c r="L172" s="53"/>
      <c r="M172" s="54">
        <v>1</v>
      </c>
    </row>
    <row r="173" spans="2:13" x14ac:dyDescent="0.3">
      <c r="B173" s="49">
        <v>19016</v>
      </c>
      <c r="C173" s="50">
        <v>1191</v>
      </c>
      <c r="D173" s="50" t="str">
        <f>VLOOKUP(Table8[[#This Row],[CustomerID]],Table15[[#All],[CustomerID]:[Company Name]],2,FALSE)</f>
        <v>Cottage Hospital</v>
      </c>
      <c r="E173" s="51">
        <v>44720</v>
      </c>
      <c r="F173" s="50">
        <v>4</v>
      </c>
      <c r="G173" s="50" t="str">
        <f>VLOOKUP(Table8[[#This Row],[ProductID]],Table12[[#All],[ProductID]:[ProductFullName]],3,FALSE)</f>
        <v>Product D</v>
      </c>
      <c r="H173" s="50">
        <v>5</v>
      </c>
      <c r="I173" s="52">
        <v>44720.65797453704</v>
      </c>
      <c r="J173" s="50">
        <v>106</v>
      </c>
      <c r="K173" s="51">
        <v>44720.944444444445</v>
      </c>
      <c r="L173" s="53"/>
      <c r="M173" s="54">
        <v>1</v>
      </c>
    </row>
    <row r="174" spans="2:13" x14ac:dyDescent="0.3">
      <c r="B174" s="49">
        <v>19017</v>
      </c>
      <c r="C174" s="50">
        <v>828</v>
      </c>
      <c r="D174" s="50" t="str">
        <f>VLOOKUP(Table8[[#This Row],[CustomerID]],Table15[[#All],[CustomerID]:[Company Name]],2,FALSE)</f>
        <v>Patchpoint Ltd.</v>
      </c>
      <c r="E174" s="51">
        <v>44720</v>
      </c>
      <c r="F174" s="50">
        <v>6</v>
      </c>
      <c r="G174" s="50" t="str">
        <f>VLOOKUP(Table8[[#This Row],[ProductID]],Table12[[#All],[ProductID]:[ProductFullName]],3,FALSE)</f>
        <v>Product F</v>
      </c>
      <c r="H174" s="50">
        <v>7</v>
      </c>
      <c r="I174" s="52">
        <v>44720.676215277781</v>
      </c>
      <c r="J174" s="50">
        <v>126</v>
      </c>
      <c r="K174" s="51">
        <v>44720.944444444445</v>
      </c>
      <c r="L174" s="53"/>
      <c r="M174" s="54">
        <v>1</v>
      </c>
    </row>
    <row r="175" spans="2:13" x14ac:dyDescent="0.3">
      <c r="B175" s="49">
        <v>19018</v>
      </c>
      <c r="C175" s="50">
        <v>559</v>
      </c>
      <c r="D175" s="50" t="str">
        <f>VLOOKUP(Table8[[#This Row],[CustomerID]],Table15[[#All],[CustomerID]:[Company Name]],2,FALSE)</f>
        <v>Your Dollar Store With More</v>
      </c>
      <c r="E175" s="51">
        <v>44720</v>
      </c>
      <c r="F175" s="50">
        <v>2</v>
      </c>
      <c r="G175" s="50" t="str">
        <f>VLOOKUP(Table8[[#This Row],[ProductID]],Table12[[#All],[ProductID]:[ProductFullName]],3,FALSE)</f>
        <v>Product B</v>
      </c>
      <c r="H175" s="50">
        <v>6</v>
      </c>
      <c r="I175" s="52">
        <v>44720.68854166667</v>
      </c>
      <c r="J175" s="50">
        <v>109</v>
      </c>
      <c r="K175" s="51">
        <v>44720.944444444445</v>
      </c>
      <c r="L175" s="53"/>
      <c r="M175" s="54">
        <v>1</v>
      </c>
    </row>
    <row r="176" spans="2:13" x14ac:dyDescent="0.3">
      <c r="B176" s="49">
        <v>19019</v>
      </c>
      <c r="C176" s="50">
        <v>501</v>
      </c>
      <c r="D176" s="50" t="str">
        <f>VLOOKUP(Table8[[#This Row],[CustomerID]],Table15[[#All],[CustomerID]:[Company Name]],2,FALSE)</f>
        <v>JIGSAW</v>
      </c>
      <c r="E176" s="51">
        <v>44720</v>
      </c>
      <c r="F176" s="50">
        <v>1</v>
      </c>
      <c r="G176" s="50" t="str">
        <f>VLOOKUP(Table8[[#This Row],[ProductID]],Table12[[#All],[ProductID]:[ProductFullName]],3,FALSE)</f>
        <v>Product A</v>
      </c>
      <c r="H176" s="50">
        <v>3</v>
      </c>
      <c r="I176" s="52">
        <v>44720.707361111112</v>
      </c>
      <c r="J176" s="50">
        <v>114</v>
      </c>
      <c r="K176" s="51">
        <v>44720.944444444445</v>
      </c>
      <c r="L176" s="53"/>
      <c r="M176" s="54">
        <v>1</v>
      </c>
    </row>
    <row r="177" spans="2:13" x14ac:dyDescent="0.3">
      <c r="B177" s="49">
        <v>19020</v>
      </c>
      <c r="C177" s="50">
        <v>457</v>
      </c>
      <c r="D177" s="50" t="str">
        <f>VLOOKUP(Table8[[#This Row],[CustomerID]],Table15[[#All],[CustomerID]:[Company Name]],2,FALSE)</f>
        <v>Zak's Natural Foods</v>
      </c>
      <c r="E177" s="51">
        <v>44720</v>
      </c>
      <c r="F177" s="50">
        <v>1</v>
      </c>
      <c r="G177" s="50" t="str">
        <f>VLOOKUP(Table8[[#This Row],[ProductID]],Table12[[#All],[ProductID]:[ProductFullName]],3,FALSE)</f>
        <v>Product A</v>
      </c>
      <c r="H177" s="50">
        <v>6</v>
      </c>
      <c r="I177" s="52">
        <v>44720.723125000004</v>
      </c>
      <c r="J177" s="50">
        <v>110</v>
      </c>
      <c r="K177" s="51">
        <v>44720.944444444445</v>
      </c>
      <c r="L177" s="53"/>
      <c r="M177" s="54">
        <v>1</v>
      </c>
    </row>
    <row r="178" spans="2:13" x14ac:dyDescent="0.3">
      <c r="B178" s="49">
        <v>19021</v>
      </c>
      <c r="C178" s="50">
        <v>290</v>
      </c>
      <c r="D178" s="50" t="str">
        <f>VLOOKUP(Table8[[#This Row],[CustomerID]],Table15[[#All],[CustomerID]:[Company Name]],2,FALSE)</f>
        <v>SDM - 705</v>
      </c>
      <c r="E178" s="51">
        <v>44720</v>
      </c>
      <c r="F178" s="50">
        <v>1</v>
      </c>
      <c r="G178" s="50" t="str">
        <f>VLOOKUP(Table8[[#This Row],[ProductID]],Table12[[#All],[ProductID]:[ProductFullName]],3,FALSE)</f>
        <v>Product A</v>
      </c>
      <c r="H178" s="50">
        <v>3</v>
      </c>
      <c r="I178" s="52">
        <v>44720.741412037038</v>
      </c>
      <c r="J178" s="50">
        <v>121</v>
      </c>
      <c r="K178" s="51">
        <v>44720.944444444445</v>
      </c>
      <c r="L178" s="53"/>
      <c r="M178" s="54">
        <v>1</v>
      </c>
    </row>
    <row r="179" spans="2:13" x14ac:dyDescent="0.3">
      <c r="B179" s="49">
        <v>19022</v>
      </c>
      <c r="C179" s="50">
        <v>744</v>
      </c>
      <c r="D179" s="50" t="str">
        <f>VLOOKUP(Table8[[#This Row],[CustomerID]],Table15[[#All],[CustomerID]:[Company Name]],2,FALSE)</f>
        <v>Niuvirvialaaq</v>
      </c>
      <c r="E179" s="51">
        <v>44721</v>
      </c>
      <c r="F179" s="50">
        <v>1</v>
      </c>
      <c r="G179" s="50" t="str">
        <f>VLOOKUP(Table8[[#This Row],[ProductID]],Table12[[#All],[ProductID]:[ProductFullName]],3,FALSE)</f>
        <v>Product A</v>
      </c>
      <c r="H179" s="50">
        <v>2</v>
      </c>
      <c r="I179" s="52">
        <v>44721.333333333336</v>
      </c>
      <c r="J179" s="50">
        <v>122</v>
      </c>
      <c r="K179" s="51">
        <v>44721.952777777777</v>
      </c>
      <c r="L179" s="53"/>
      <c r="M179" s="54">
        <v>1</v>
      </c>
    </row>
    <row r="180" spans="2:13" x14ac:dyDescent="0.3">
      <c r="B180" s="49">
        <v>19023</v>
      </c>
      <c r="C180" s="50">
        <v>360</v>
      </c>
      <c r="D180" s="50" t="str">
        <f>VLOOKUP(Table8[[#This Row],[CustomerID]],Table15[[#All],[CustomerID]:[Company Name]],2,FALSE)</f>
        <v>Classica Imports Ltd</v>
      </c>
      <c r="E180" s="51">
        <v>44721</v>
      </c>
      <c r="F180" s="50">
        <v>4</v>
      </c>
      <c r="G180" s="50" t="str">
        <f>VLOOKUP(Table8[[#This Row],[ProductID]],Table12[[#All],[ProductID]:[ProductFullName]],3,FALSE)</f>
        <v>Product D</v>
      </c>
      <c r="H180" s="50">
        <v>2</v>
      </c>
      <c r="I180" s="52">
        <v>44721.348136574074</v>
      </c>
      <c r="J180" s="50">
        <v>111</v>
      </c>
      <c r="K180" s="51">
        <v>44721.952777777777</v>
      </c>
      <c r="L180" s="53"/>
      <c r="M180" s="54">
        <v>1</v>
      </c>
    </row>
    <row r="181" spans="2:13" x14ac:dyDescent="0.3">
      <c r="B181" s="49">
        <v>19024</v>
      </c>
      <c r="C181" s="50">
        <v>701</v>
      </c>
      <c r="D181" s="50" t="str">
        <f>VLOOKUP(Table8[[#This Row],[CustomerID]],Table15[[#All],[CustomerID]:[Company Name]],2,FALSE)</f>
        <v>Super Dollar Store</v>
      </c>
      <c r="E181" s="51">
        <v>44721</v>
      </c>
      <c r="F181" s="50">
        <v>4</v>
      </c>
      <c r="G181" s="50" t="str">
        <f>VLOOKUP(Table8[[#This Row],[ProductID]],Table12[[#All],[ProductID]:[ProductFullName]],3,FALSE)</f>
        <v>Product D</v>
      </c>
      <c r="H181" s="50">
        <v>5</v>
      </c>
      <c r="I181" s="52">
        <v>44721.367013888892</v>
      </c>
      <c r="J181" s="50">
        <v>131</v>
      </c>
      <c r="K181" s="51">
        <v>44721.952777777777</v>
      </c>
      <c r="L181" s="53"/>
      <c r="M181" s="54">
        <v>1</v>
      </c>
    </row>
    <row r="182" spans="2:13" x14ac:dyDescent="0.3">
      <c r="B182" s="49">
        <v>19025</v>
      </c>
      <c r="C182" s="50">
        <v>1242</v>
      </c>
      <c r="D182" s="50" t="str">
        <f>VLOOKUP(Table8[[#This Row],[CustomerID]],Table15[[#All],[CustomerID]:[Company Name]],2,FALSE)</f>
        <v>Posie Patch</v>
      </c>
      <c r="E182" s="51">
        <v>44721</v>
      </c>
      <c r="F182" s="50">
        <v>5</v>
      </c>
      <c r="G182" s="50" t="str">
        <f>VLOOKUP(Table8[[#This Row],[ProductID]],Table12[[#All],[ProductID]:[ProductFullName]],3,FALSE)</f>
        <v>Product E</v>
      </c>
      <c r="H182" s="50">
        <v>4</v>
      </c>
      <c r="I182" s="52">
        <v>44721.381111111114</v>
      </c>
      <c r="J182" s="50">
        <v>119</v>
      </c>
      <c r="K182" s="51">
        <v>44721.952777777777</v>
      </c>
      <c r="L182" s="53"/>
      <c r="M182" s="54">
        <v>1</v>
      </c>
    </row>
    <row r="183" spans="2:13" x14ac:dyDescent="0.3">
      <c r="B183" s="49">
        <v>19026</v>
      </c>
      <c r="C183" s="50">
        <v>715</v>
      </c>
      <c r="D183" s="50" t="str">
        <f>VLOOKUP(Table8[[#This Row],[CustomerID]],Table15[[#All],[CustomerID]:[Company Name]],2,FALSE)</f>
        <v>Ivy Cove</v>
      </c>
      <c r="E183" s="51">
        <v>44721</v>
      </c>
      <c r="F183" s="50">
        <v>4</v>
      </c>
      <c r="G183" s="50" t="str">
        <f>VLOOKUP(Table8[[#This Row],[ProductID]],Table12[[#All],[ProductID]:[ProductFullName]],3,FALSE)</f>
        <v>Product D</v>
      </c>
      <c r="H183" s="50">
        <v>5</v>
      </c>
      <c r="I183" s="52">
        <v>44721.395486111112</v>
      </c>
      <c r="J183" s="50">
        <v>117</v>
      </c>
      <c r="K183" s="51">
        <v>44721.952777777777</v>
      </c>
      <c r="L183" s="53"/>
      <c r="M183" s="54">
        <v>1</v>
      </c>
    </row>
    <row r="184" spans="2:13" x14ac:dyDescent="0.3">
      <c r="B184" s="49">
        <v>19027</v>
      </c>
      <c r="C184" s="50">
        <v>728</v>
      </c>
      <c r="D184" s="50" t="str">
        <f>VLOOKUP(Table8[[#This Row],[CustomerID]],Table15[[#All],[CustomerID]:[Company Name]],2,FALSE)</f>
        <v>Peoples Drug Mart # 99</v>
      </c>
      <c r="E184" s="51">
        <v>44721</v>
      </c>
      <c r="F184" s="50">
        <v>4</v>
      </c>
      <c r="G184" s="50" t="str">
        <f>VLOOKUP(Table8[[#This Row],[ProductID]],Table12[[#All],[ProductID]:[ProductFullName]],3,FALSE)</f>
        <v>Product D</v>
      </c>
      <c r="H184" s="50">
        <v>5</v>
      </c>
      <c r="I184" s="52">
        <v>44721.413171296299</v>
      </c>
      <c r="J184" s="50">
        <v>123</v>
      </c>
      <c r="K184" s="51">
        <v>44721.952777777777</v>
      </c>
      <c r="L184" s="53"/>
      <c r="M184" s="54">
        <v>1</v>
      </c>
    </row>
    <row r="185" spans="2:13" x14ac:dyDescent="0.3">
      <c r="B185" s="49">
        <v>19028</v>
      </c>
      <c r="C185" s="50">
        <v>1314</v>
      </c>
      <c r="D185" s="50" t="str">
        <f>VLOOKUP(Table8[[#This Row],[CustomerID]],Table15[[#All],[CustomerID]:[Company Name]],2,FALSE)</f>
        <v>Watson Drugs</v>
      </c>
      <c r="E185" s="51">
        <v>44721</v>
      </c>
      <c r="F185" s="50">
        <v>4</v>
      </c>
      <c r="G185" s="50" t="str">
        <f>VLOOKUP(Table8[[#This Row],[ProductID]],Table12[[#All],[ProductID]:[ProductFullName]],3,FALSE)</f>
        <v>Product D</v>
      </c>
      <c r="H185" s="50">
        <v>5</v>
      </c>
      <c r="I185" s="52">
        <v>44721.430983796301</v>
      </c>
      <c r="J185" s="50">
        <v>119</v>
      </c>
      <c r="K185" s="51">
        <v>44721.952777777777</v>
      </c>
      <c r="L185" s="53"/>
      <c r="M185" s="54">
        <v>1</v>
      </c>
    </row>
    <row r="186" spans="2:13" x14ac:dyDescent="0.3">
      <c r="B186" s="49">
        <v>19029</v>
      </c>
      <c r="C186" s="50">
        <v>1030</v>
      </c>
      <c r="D186" s="50" t="str">
        <f>VLOOKUP(Table8[[#This Row],[CustomerID]],Table15[[#All],[CustomerID]:[Company Name]],2,FALSE)</f>
        <v>K&amp;G Fashion Superstore</v>
      </c>
      <c r="E186" s="51">
        <v>44721</v>
      </c>
      <c r="F186" s="50">
        <v>2</v>
      </c>
      <c r="G186" s="50" t="str">
        <f>VLOOKUP(Table8[[#This Row],[ProductID]],Table12[[#All],[ProductID]:[ProductFullName]],3,FALSE)</f>
        <v>Product B</v>
      </c>
      <c r="H186" s="50">
        <v>5</v>
      </c>
      <c r="I186" s="52">
        <v>44721.44902777778</v>
      </c>
      <c r="J186" s="50">
        <v>122</v>
      </c>
      <c r="K186" s="51">
        <v>44721.952777777777</v>
      </c>
      <c r="L186" s="53"/>
      <c r="M186" s="54">
        <v>1</v>
      </c>
    </row>
    <row r="187" spans="2:13" x14ac:dyDescent="0.3">
      <c r="B187" s="49">
        <v>19030</v>
      </c>
      <c r="C187" s="50">
        <v>239</v>
      </c>
      <c r="D187" s="50" t="str">
        <f>VLOOKUP(Table8[[#This Row],[CustomerID]],Table15[[#All],[CustomerID]:[Company Name]],2,FALSE)</f>
        <v>Mister Keys Ltd</v>
      </c>
      <c r="E187" s="51">
        <v>44721</v>
      </c>
      <c r="F187" s="50">
        <v>5</v>
      </c>
      <c r="G187" s="50" t="str">
        <f>VLOOKUP(Table8[[#This Row],[ProductID]],Table12[[#All],[ProductID]:[ProductFullName]],3,FALSE)</f>
        <v>Product E</v>
      </c>
      <c r="H187" s="50">
        <v>2</v>
      </c>
      <c r="I187" s="52">
        <v>44721.466921296298</v>
      </c>
      <c r="J187" s="50">
        <v>134</v>
      </c>
      <c r="K187" s="51">
        <v>44721.952777777777</v>
      </c>
      <c r="L187" s="53"/>
      <c r="M187" s="54">
        <v>1</v>
      </c>
    </row>
    <row r="188" spans="2:13" x14ac:dyDescent="0.3">
      <c r="B188" s="49">
        <v>19031</v>
      </c>
      <c r="C188" s="50">
        <v>514</v>
      </c>
      <c r="D188" s="50" t="str">
        <f>VLOOKUP(Table8[[#This Row],[CustomerID]],Table15[[#All],[CustomerID]:[Company Name]],2,FALSE)</f>
        <v>Toys To Go</v>
      </c>
      <c r="E188" s="51">
        <v>44721</v>
      </c>
      <c r="F188" s="50">
        <v>3</v>
      </c>
      <c r="G188" s="50" t="str">
        <f>VLOOKUP(Table8[[#This Row],[ProductID]],Table12[[#All],[ProductID]:[ProductFullName]],3,FALSE)</f>
        <v>Product C</v>
      </c>
      <c r="H188" s="50">
        <v>2</v>
      </c>
      <c r="I188" s="52">
        <v>44721.486597222225</v>
      </c>
      <c r="J188" s="50">
        <v>114</v>
      </c>
      <c r="K188" s="51">
        <v>44721.952777777777</v>
      </c>
      <c r="L188" s="53"/>
      <c r="M188" s="54">
        <v>1</v>
      </c>
    </row>
    <row r="189" spans="2:13" x14ac:dyDescent="0.3">
      <c r="B189" s="49">
        <v>19032</v>
      </c>
      <c r="C189" s="50">
        <v>176</v>
      </c>
      <c r="D189" s="50" t="str">
        <f>VLOOKUP(Table8[[#This Row],[CustomerID]],Table15[[#All],[CustomerID]:[Company Name]],2,FALSE)</f>
        <v>Whitfield Guardian Pharmacy</v>
      </c>
      <c r="E189" s="51">
        <v>44721</v>
      </c>
      <c r="F189" s="50">
        <v>6</v>
      </c>
      <c r="G189" s="50" t="str">
        <f>VLOOKUP(Table8[[#This Row],[ProductID]],Table12[[#All],[ProductID]:[ProductFullName]],3,FALSE)</f>
        <v>Product F</v>
      </c>
      <c r="H189" s="50">
        <v>2</v>
      </c>
      <c r="I189" s="52">
        <v>44721.506597222222</v>
      </c>
      <c r="J189" s="50">
        <v>130</v>
      </c>
      <c r="K189" s="51">
        <v>44721.952777777777</v>
      </c>
      <c r="L189" s="53"/>
      <c r="M189" s="54">
        <v>1</v>
      </c>
    </row>
    <row r="190" spans="2:13" x14ac:dyDescent="0.3">
      <c r="B190" s="49">
        <v>19033</v>
      </c>
      <c r="C190" s="50">
        <v>27</v>
      </c>
      <c r="D190" s="50" t="str">
        <f>VLOOKUP(Table8[[#This Row],[CustomerID]],Table15[[#All],[CustomerID]:[Company Name]],2,FALSE)</f>
        <v>Great Canadian Dollar Store #649</v>
      </c>
      <c r="E190" s="51">
        <v>44721</v>
      </c>
      <c r="F190" s="50">
        <v>6</v>
      </c>
      <c r="G190" s="50" t="str">
        <f>VLOOKUP(Table8[[#This Row],[ProductID]],Table12[[#All],[ProductID]:[ProductFullName]],3,FALSE)</f>
        <v>Product F</v>
      </c>
      <c r="H190" s="50">
        <v>4</v>
      </c>
      <c r="I190" s="52">
        <v>44721.523414351854</v>
      </c>
      <c r="J190" s="50">
        <v>105</v>
      </c>
      <c r="K190" s="51">
        <v>44721.952777777777</v>
      </c>
      <c r="L190" s="53"/>
      <c r="M190" s="54">
        <v>1</v>
      </c>
    </row>
    <row r="191" spans="2:13" x14ac:dyDescent="0.3">
      <c r="B191" s="49">
        <v>19034</v>
      </c>
      <c r="C191" s="50">
        <v>1017</v>
      </c>
      <c r="D191" s="50" t="str">
        <f>VLOOKUP(Table8[[#This Row],[CustomerID]],Table15[[#All],[CustomerID]:[Company Name]],2,FALSE)</f>
        <v>Hollipops</v>
      </c>
      <c r="E191" s="51">
        <v>44721</v>
      </c>
      <c r="F191" s="50">
        <v>5</v>
      </c>
      <c r="G191" s="50" t="str">
        <f>VLOOKUP(Table8[[#This Row],[ProductID]],Table12[[#All],[ProductID]:[ProductFullName]],3,FALSE)</f>
        <v>Product E</v>
      </c>
      <c r="H191" s="50">
        <v>2</v>
      </c>
      <c r="I191" s="52">
        <v>44721.536932870375</v>
      </c>
      <c r="J191" s="50">
        <v>125</v>
      </c>
      <c r="K191" s="51">
        <v>44721.952777777777</v>
      </c>
      <c r="L191" s="53"/>
      <c r="M191" s="54">
        <v>1</v>
      </c>
    </row>
    <row r="192" spans="2:13" x14ac:dyDescent="0.3">
      <c r="B192" s="49">
        <v>19035</v>
      </c>
      <c r="C192" s="50">
        <v>801</v>
      </c>
      <c r="D192" s="50" t="str">
        <f>VLOOKUP(Table8[[#This Row],[CustomerID]],Table15[[#All],[CustomerID]:[Company Name]],2,FALSE)</f>
        <v>Peach Tree</v>
      </c>
      <c r="E192" s="51">
        <v>44721</v>
      </c>
      <c r="F192" s="50">
        <v>5</v>
      </c>
      <c r="G192" s="50" t="str">
        <f>VLOOKUP(Table8[[#This Row],[ProductID]],Table12[[#All],[ProductID]:[ProductFullName]],3,FALSE)</f>
        <v>Product E</v>
      </c>
      <c r="H192" s="50">
        <v>4</v>
      </c>
      <c r="I192" s="52">
        <v>44721.551076388896</v>
      </c>
      <c r="J192" s="50">
        <v>124</v>
      </c>
      <c r="K192" s="51">
        <v>44721.952777777777</v>
      </c>
      <c r="L192" s="53"/>
      <c r="M192" s="54">
        <v>1</v>
      </c>
    </row>
    <row r="193" spans="2:13" x14ac:dyDescent="0.3">
      <c r="B193" s="49">
        <v>19036</v>
      </c>
      <c r="C193" s="50">
        <v>567</v>
      </c>
      <c r="D193" s="50" t="str">
        <f>VLOOKUP(Table8[[#This Row],[CustomerID]],Table15[[#All],[CustomerID]:[Company Name]],2,FALSE)</f>
        <v>Kids Korner Store</v>
      </c>
      <c r="E193" s="51">
        <v>44721</v>
      </c>
      <c r="F193" s="50">
        <v>3</v>
      </c>
      <c r="G193" s="50" t="str">
        <f>VLOOKUP(Table8[[#This Row],[ProductID]],Table12[[#All],[ProductID]:[ProductFullName]],3,FALSE)</f>
        <v>Product C</v>
      </c>
      <c r="H193" s="50">
        <v>2</v>
      </c>
      <c r="I193" s="52">
        <v>44721.570381944453</v>
      </c>
      <c r="J193" s="50">
        <v>107</v>
      </c>
      <c r="K193" s="51">
        <v>44721.952777777777</v>
      </c>
      <c r="L193" s="53"/>
      <c r="M193" s="54">
        <v>1</v>
      </c>
    </row>
    <row r="194" spans="2:13" x14ac:dyDescent="0.3">
      <c r="B194" s="49">
        <v>19037</v>
      </c>
      <c r="C194" s="50">
        <v>908</v>
      </c>
      <c r="D194" s="50" t="str">
        <f>VLOOKUP(Table8[[#This Row],[CustomerID]],Table15[[#All],[CustomerID]:[Company Name]],2,FALSE)</f>
        <v>Value Drugs</v>
      </c>
      <c r="E194" s="51">
        <v>44721</v>
      </c>
      <c r="F194" s="50">
        <v>2</v>
      </c>
      <c r="G194" s="50" t="str">
        <f>VLOOKUP(Table8[[#This Row],[ProductID]],Table12[[#All],[ProductID]:[ProductFullName]],3,FALSE)</f>
        <v>Product B</v>
      </c>
      <c r="H194" s="50">
        <v>7</v>
      </c>
      <c r="I194" s="52">
        <v>44721.587731481493</v>
      </c>
      <c r="J194" s="50">
        <v>122</v>
      </c>
      <c r="K194" s="51">
        <v>44721.952777777777</v>
      </c>
      <c r="L194" s="53"/>
      <c r="M194" s="54">
        <v>1</v>
      </c>
    </row>
    <row r="195" spans="2:13" x14ac:dyDescent="0.3">
      <c r="B195" s="49">
        <v>19038</v>
      </c>
      <c r="C195" s="50">
        <v>876</v>
      </c>
      <c r="D195" s="50" t="str">
        <f>VLOOKUP(Table8[[#This Row],[CustomerID]],Table15[[#All],[CustomerID]:[Company Name]],2,FALSE)</f>
        <v>Bead - Dazzled By Diane</v>
      </c>
      <c r="E195" s="51">
        <v>44721</v>
      </c>
      <c r="F195" s="50">
        <v>2</v>
      </c>
      <c r="G195" s="50" t="str">
        <f>VLOOKUP(Table8[[#This Row],[ProductID]],Table12[[#All],[ProductID]:[ProductFullName]],3,FALSE)</f>
        <v>Product B</v>
      </c>
      <c r="H195" s="50">
        <v>7</v>
      </c>
      <c r="I195" s="52">
        <v>44721.605671296311</v>
      </c>
      <c r="J195" s="50">
        <v>111</v>
      </c>
      <c r="K195" s="51">
        <v>44721.952777777777</v>
      </c>
      <c r="L195" s="53"/>
      <c r="M195" s="54">
        <v>1</v>
      </c>
    </row>
    <row r="196" spans="2:13" x14ac:dyDescent="0.3">
      <c r="B196" s="49">
        <v>19039</v>
      </c>
      <c r="C196" s="50">
        <v>210</v>
      </c>
      <c r="D196" s="50" t="str">
        <f>VLOOKUP(Table8[[#This Row],[CustomerID]],Table15[[#All],[CustomerID]:[Company Name]],2,FALSE)</f>
        <v>Arlies</v>
      </c>
      <c r="E196" s="51">
        <v>44721</v>
      </c>
      <c r="F196" s="50">
        <v>3</v>
      </c>
      <c r="G196" s="50" t="str">
        <f>VLOOKUP(Table8[[#This Row],[ProductID]],Table12[[#All],[ProductID]:[ProductFullName]],3,FALSE)</f>
        <v>Product C</v>
      </c>
      <c r="H196" s="50">
        <v>6</v>
      </c>
      <c r="I196" s="52">
        <v>44721.619629629648</v>
      </c>
      <c r="J196" s="50">
        <v>134</v>
      </c>
      <c r="K196" s="51">
        <v>44721.952777777777</v>
      </c>
      <c r="L196" s="53"/>
      <c r="M196" s="54">
        <v>1</v>
      </c>
    </row>
    <row r="197" spans="2:13" x14ac:dyDescent="0.3">
      <c r="B197" s="49">
        <v>19040</v>
      </c>
      <c r="C197" s="50">
        <v>494</v>
      </c>
      <c r="D197" s="50" t="str">
        <f>VLOOKUP(Table8[[#This Row],[CustomerID]],Table15[[#All],[CustomerID]:[Company Name]],2,FALSE)</f>
        <v>Stonewall Pharmacy</v>
      </c>
      <c r="E197" s="51">
        <v>44721</v>
      </c>
      <c r="F197" s="50">
        <v>4</v>
      </c>
      <c r="G197" s="50" t="str">
        <f>VLOOKUP(Table8[[#This Row],[ProductID]],Table12[[#All],[ProductID]:[ProductFullName]],3,FALSE)</f>
        <v>Product D</v>
      </c>
      <c r="H197" s="50">
        <v>5</v>
      </c>
      <c r="I197" s="52">
        <v>44721.634756944462</v>
      </c>
      <c r="J197" s="50">
        <v>116</v>
      </c>
      <c r="K197" s="51">
        <v>44721.952777777777</v>
      </c>
      <c r="L197" s="53"/>
      <c r="M197" s="54">
        <v>1</v>
      </c>
    </row>
    <row r="198" spans="2:13" x14ac:dyDescent="0.3">
      <c r="B198" s="49">
        <v>19041</v>
      </c>
      <c r="C198" s="50">
        <v>1052</v>
      </c>
      <c r="D198" s="50" t="str">
        <f>VLOOKUP(Table8[[#This Row],[CustomerID]],Table15[[#All],[CustomerID]:[Company Name]],2,FALSE)</f>
        <v>Mole Hole - Naples</v>
      </c>
      <c r="E198" s="51">
        <v>44721</v>
      </c>
      <c r="F198" s="50">
        <v>5</v>
      </c>
      <c r="G198" s="50" t="str">
        <f>VLOOKUP(Table8[[#This Row],[ProductID]],Table12[[#All],[ProductID]:[ProductFullName]],3,FALSE)</f>
        <v>Product E</v>
      </c>
      <c r="H198" s="50">
        <v>3</v>
      </c>
      <c r="I198" s="52">
        <v>44721.648738425945</v>
      </c>
      <c r="J198" s="50">
        <v>116</v>
      </c>
      <c r="K198" s="51">
        <v>44721.952777777777</v>
      </c>
      <c r="L198" s="53"/>
      <c r="M198" s="54">
        <v>1</v>
      </c>
    </row>
    <row r="199" spans="2:13" x14ac:dyDescent="0.3">
      <c r="B199" s="49">
        <v>19042</v>
      </c>
      <c r="C199" s="50">
        <v>811</v>
      </c>
      <c r="D199" s="50" t="str">
        <f>VLOOKUP(Table8[[#This Row],[CustomerID]],Table15[[#All],[CustomerID]:[Company Name]],2,FALSE)</f>
        <v>Frogs &amp; Lily Pads</v>
      </c>
      <c r="E199" s="51">
        <v>44721</v>
      </c>
      <c r="F199" s="50">
        <v>1</v>
      </c>
      <c r="G199" s="50" t="str">
        <f>VLOOKUP(Table8[[#This Row],[ProductID]],Table12[[#All],[ProductID]:[ProductFullName]],3,FALSE)</f>
        <v>Product A</v>
      </c>
      <c r="H199" s="50">
        <v>7</v>
      </c>
      <c r="I199" s="52">
        <v>44721.662152777797</v>
      </c>
      <c r="J199" s="50">
        <v>119</v>
      </c>
      <c r="K199" s="51">
        <v>44721.952777777777</v>
      </c>
      <c r="L199" s="53"/>
      <c r="M199" s="54">
        <v>1</v>
      </c>
    </row>
    <row r="200" spans="2:13" x14ac:dyDescent="0.3">
      <c r="B200" s="49">
        <v>19043</v>
      </c>
      <c r="C200" s="50">
        <v>525</v>
      </c>
      <c r="D200" s="50" t="str">
        <f>VLOOKUP(Table8[[#This Row],[CustomerID]],Table15[[#All],[CustomerID]:[Company Name]],2,FALSE)</f>
        <v>Sereda's Pharmacy</v>
      </c>
      <c r="E200" s="51">
        <v>44721</v>
      </c>
      <c r="F200" s="50">
        <v>6</v>
      </c>
      <c r="G200" s="50" t="str">
        <f>VLOOKUP(Table8[[#This Row],[ProductID]],Table12[[#All],[ProductID]:[ProductFullName]],3,FALSE)</f>
        <v>Product F</v>
      </c>
      <c r="H200" s="50">
        <v>5</v>
      </c>
      <c r="I200" s="52">
        <v>44721.676041666688</v>
      </c>
      <c r="J200" s="50">
        <v>108</v>
      </c>
      <c r="K200" s="51">
        <v>44721.952777777777</v>
      </c>
      <c r="L200" s="53"/>
      <c r="M200" s="54">
        <v>1</v>
      </c>
    </row>
    <row r="201" spans="2:13" x14ac:dyDescent="0.3">
      <c r="B201" s="49">
        <v>19044</v>
      </c>
      <c r="C201" s="50">
        <v>1126</v>
      </c>
      <c r="D201" s="50" t="str">
        <f>VLOOKUP(Table8[[#This Row],[CustomerID]],Table15[[#All],[CustomerID]:[Company Name]],2,FALSE)</f>
        <v>Hackley Hospital</v>
      </c>
      <c r="E201" s="51">
        <v>44721</v>
      </c>
      <c r="F201" s="50">
        <v>5</v>
      </c>
      <c r="G201" s="50" t="str">
        <f>VLOOKUP(Table8[[#This Row],[ProductID]],Table12[[#All],[ProductID]:[ProductFullName]],3,FALSE)</f>
        <v>Product E</v>
      </c>
      <c r="H201" s="50">
        <v>3</v>
      </c>
      <c r="I201" s="52">
        <v>44721.695428240761</v>
      </c>
      <c r="J201" s="50">
        <v>116</v>
      </c>
      <c r="K201" s="51">
        <v>44721.952777777777</v>
      </c>
      <c r="L201" s="53"/>
      <c r="M201" s="54">
        <v>1</v>
      </c>
    </row>
    <row r="202" spans="2:13" x14ac:dyDescent="0.3">
      <c r="B202" s="49">
        <v>19045</v>
      </c>
      <c r="C202" s="50">
        <v>1019</v>
      </c>
      <c r="D202" s="50" t="str">
        <f>VLOOKUP(Table8[[#This Row],[CustomerID]],Table15[[#All],[CustomerID]:[Company Name]],2,FALSE)</f>
        <v>Elephants Trunk</v>
      </c>
      <c r="E202" s="51">
        <v>44721</v>
      </c>
      <c r="F202" s="50">
        <v>1</v>
      </c>
      <c r="G202" s="50" t="str">
        <f>VLOOKUP(Table8[[#This Row],[ProductID]],Table12[[#All],[ProductID]:[ProductFullName]],3,FALSE)</f>
        <v>Product A</v>
      </c>
      <c r="H202" s="50">
        <v>2</v>
      </c>
      <c r="I202" s="52">
        <v>44721.71446759261</v>
      </c>
      <c r="J202" s="50">
        <v>129</v>
      </c>
      <c r="K202" s="51">
        <v>44721.952777777777</v>
      </c>
      <c r="L202" s="53"/>
      <c r="M202" s="54">
        <v>1</v>
      </c>
    </row>
    <row r="203" spans="2:13" x14ac:dyDescent="0.3">
      <c r="B203" s="49">
        <v>19046</v>
      </c>
      <c r="C203" s="50">
        <v>763</v>
      </c>
      <c r="D203" s="50" t="str">
        <f>VLOOKUP(Table8[[#This Row],[CustomerID]],Table15[[#All],[CustomerID]:[Company Name]],2,FALSE)</f>
        <v>Melrose Drug</v>
      </c>
      <c r="E203" s="51">
        <v>44721</v>
      </c>
      <c r="F203" s="50">
        <v>4</v>
      </c>
      <c r="G203" s="50" t="str">
        <f>VLOOKUP(Table8[[#This Row],[ProductID]],Table12[[#All],[ProductID]:[ProductFullName]],3,FALSE)</f>
        <v>Product D</v>
      </c>
      <c r="H203" s="50">
        <v>4</v>
      </c>
      <c r="I203" s="52">
        <v>44721.729502314833</v>
      </c>
      <c r="J203" s="50">
        <v>123</v>
      </c>
      <c r="K203" s="51">
        <v>44721.952777777777</v>
      </c>
      <c r="L203" s="53"/>
      <c r="M203" s="54">
        <v>1</v>
      </c>
    </row>
    <row r="204" spans="2:13" x14ac:dyDescent="0.3">
      <c r="B204" s="49">
        <v>19047</v>
      </c>
      <c r="C204" s="50">
        <v>1073</v>
      </c>
      <c r="D204" s="50" t="str">
        <f>VLOOKUP(Table8[[#This Row],[CustomerID]],Table15[[#All],[CustomerID]:[Company Name]],2,FALSE)</f>
        <v>Genevieve Bond</v>
      </c>
      <c r="E204" s="51">
        <v>44721</v>
      </c>
      <c r="F204" s="50">
        <v>2</v>
      </c>
      <c r="G204" s="50" t="str">
        <f>VLOOKUP(Table8[[#This Row],[ProductID]],Table12[[#All],[ProductID]:[ProductFullName]],3,FALSE)</f>
        <v>Product B</v>
      </c>
      <c r="H204" s="50">
        <v>4</v>
      </c>
      <c r="I204" s="52">
        <v>44721.748240740759</v>
      </c>
      <c r="J204" s="50">
        <v>134</v>
      </c>
      <c r="K204" s="51">
        <v>44721.952777777777</v>
      </c>
      <c r="L204" s="53"/>
      <c r="M204" s="54">
        <v>1</v>
      </c>
    </row>
    <row r="205" spans="2:13" x14ac:dyDescent="0.3">
      <c r="B205" s="49">
        <v>19048</v>
      </c>
      <c r="C205" s="50">
        <v>467</v>
      </c>
      <c r="D205" s="50" t="str">
        <f>VLOOKUP(Table8[[#This Row],[CustomerID]],Table15[[#All],[CustomerID]:[Company Name]],2,FALSE)</f>
        <v>Pharmasave - 616</v>
      </c>
      <c r="E205" s="51">
        <v>44722</v>
      </c>
      <c r="F205" s="50">
        <v>4</v>
      </c>
      <c r="G205" s="50" t="str">
        <f>VLOOKUP(Table8[[#This Row],[ProductID]],Table12[[#All],[ProductID]:[ProductFullName]],3,FALSE)</f>
        <v>Product D</v>
      </c>
      <c r="H205" s="50">
        <v>6</v>
      </c>
      <c r="I205" s="52">
        <v>44722.333333333336</v>
      </c>
      <c r="J205" s="50">
        <v>125</v>
      </c>
      <c r="K205" s="51">
        <v>44722.963888888888</v>
      </c>
      <c r="L205" s="53"/>
      <c r="M205" s="54">
        <v>1</v>
      </c>
    </row>
    <row r="206" spans="2:13" x14ac:dyDescent="0.3">
      <c r="B206" s="49">
        <v>19049</v>
      </c>
      <c r="C206" s="50">
        <v>691</v>
      </c>
      <c r="D206" s="50" t="str">
        <f>VLOOKUP(Table8[[#This Row],[CustomerID]],Table15[[#All],[CustomerID]:[Company Name]],2,FALSE)</f>
        <v>Dollar Dollar</v>
      </c>
      <c r="E206" s="51">
        <v>44722</v>
      </c>
      <c r="F206" s="50">
        <v>4</v>
      </c>
      <c r="G206" s="50" t="str">
        <f>VLOOKUP(Table8[[#This Row],[ProductID]],Table12[[#All],[ProductID]:[ProductFullName]],3,FALSE)</f>
        <v>Product D</v>
      </c>
      <c r="H206" s="50">
        <v>4</v>
      </c>
      <c r="I206" s="52">
        <v>44722.348287037043</v>
      </c>
      <c r="J206" s="50">
        <v>117</v>
      </c>
      <c r="K206" s="51">
        <v>44722.963888888888</v>
      </c>
      <c r="L206" s="53"/>
      <c r="M206" s="54">
        <v>1</v>
      </c>
    </row>
    <row r="207" spans="2:13" x14ac:dyDescent="0.3">
      <c r="B207" s="49">
        <v>19050</v>
      </c>
      <c r="C207" s="50">
        <v>1069</v>
      </c>
      <c r="D207" s="50" t="str">
        <f>VLOOKUP(Table8[[#This Row],[CustomerID]],Table15[[#All],[CustomerID]:[Company Name]],2,FALSE)</f>
        <v>Its Magic</v>
      </c>
      <c r="E207" s="51">
        <v>44722</v>
      </c>
      <c r="F207" s="50">
        <v>5</v>
      </c>
      <c r="G207" s="50" t="str">
        <f>VLOOKUP(Table8[[#This Row],[ProductID]],Table12[[#All],[ProductID]:[ProductFullName]],3,FALSE)</f>
        <v>Product E</v>
      </c>
      <c r="H207" s="50">
        <v>6</v>
      </c>
      <c r="I207" s="52">
        <v>44722.363067129634</v>
      </c>
      <c r="J207" s="50">
        <v>131</v>
      </c>
      <c r="K207" s="51">
        <v>44722.963888888888</v>
      </c>
      <c r="L207" s="53"/>
      <c r="M207" s="54">
        <v>1</v>
      </c>
    </row>
    <row r="208" spans="2:13" x14ac:dyDescent="0.3">
      <c r="B208" s="49">
        <v>19051</v>
      </c>
      <c r="C208" s="50">
        <v>261</v>
      </c>
      <c r="D208" s="50" t="str">
        <f>VLOOKUP(Table8[[#This Row],[CustomerID]],Table15[[#All],[CustomerID]:[Company Name]],2,FALSE)</f>
        <v>Park Royal Home Hardware</v>
      </c>
      <c r="E208" s="51">
        <v>44722</v>
      </c>
      <c r="F208" s="50">
        <v>2</v>
      </c>
      <c r="G208" s="50" t="str">
        <f>VLOOKUP(Table8[[#This Row],[ProductID]],Table12[[#All],[ProductID]:[ProductFullName]],3,FALSE)</f>
        <v>Product B</v>
      </c>
      <c r="H208" s="50">
        <v>6</v>
      </c>
      <c r="I208" s="52">
        <v>44722.374629629638</v>
      </c>
      <c r="J208" s="50">
        <v>132</v>
      </c>
      <c r="K208" s="51">
        <v>44722.963888888888</v>
      </c>
      <c r="L208" s="53"/>
      <c r="M208" s="54">
        <v>1</v>
      </c>
    </row>
    <row r="209" spans="2:13" x14ac:dyDescent="0.3">
      <c r="B209" s="49">
        <v>19052</v>
      </c>
      <c r="C209" s="50">
        <v>23</v>
      </c>
      <c r="D209" s="50" t="str">
        <f>VLOOKUP(Table8[[#This Row],[CustomerID]],Table15[[#All],[CustomerID]:[Company Name]],2,FALSE)</f>
        <v>Windsor Pharmacy Ltd</v>
      </c>
      <c r="E209" s="51">
        <v>44722</v>
      </c>
      <c r="F209" s="50">
        <v>1</v>
      </c>
      <c r="G209" s="50" t="str">
        <f>VLOOKUP(Table8[[#This Row],[ProductID]],Table12[[#All],[ProductID]:[ProductFullName]],3,FALSE)</f>
        <v>Product A</v>
      </c>
      <c r="H209" s="50">
        <v>4</v>
      </c>
      <c r="I209" s="52">
        <v>44722.391319444454</v>
      </c>
      <c r="J209" s="50">
        <v>134</v>
      </c>
      <c r="K209" s="51">
        <v>44722.963888888888</v>
      </c>
      <c r="L209" s="53"/>
      <c r="M209" s="54">
        <v>1</v>
      </c>
    </row>
    <row r="210" spans="2:13" x14ac:dyDescent="0.3">
      <c r="B210" s="49">
        <v>19053</v>
      </c>
      <c r="C210" s="50">
        <v>1019</v>
      </c>
      <c r="D210" s="50" t="str">
        <f>VLOOKUP(Table8[[#This Row],[CustomerID]],Table15[[#All],[CustomerID]:[Company Name]],2,FALSE)</f>
        <v>Elephants Trunk</v>
      </c>
      <c r="E210" s="51">
        <v>44722</v>
      </c>
      <c r="F210" s="50">
        <v>3</v>
      </c>
      <c r="G210" s="50" t="str">
        <f>VLOOKUP(Table8[[#This Row],[ProductID]],Table12[[#All],[ProductID]:[ProductFullName]],3,FALSE)</f>
        <v>Product C</v>
      </c>
      <c r="H210" s="50">
        <v>3</v>
      </c>
      <c r="I210" s="52">
        <v>44722.409780092603</v>
      </c>
      <c r="J210" s="50">
        <v>126</v>
      </c>
      <c r="K210" s="51">
        <v>44722.963888888888</v>
      </c>
      <c r="L210" s="53"/>
      <c r="M210" s="54">
        <v>1</v>
      </c>
    </row>
    <row r="211" spans="2:13" x14ac:dyDescent="0.3">
      <c r="B211" s="49">
        <v>19054</v>
      </c>
      <c r="C211" s="50">
        <v>350</v>
      </c>
      <c r="D211" s="50" t="str">
        <f>VLOOKUP(Table8[[#This Row],[CustomerID]],Table15[[#All],[CustomerID]:[Company Name]],2,FALSE)</f>
        <v>Canadian Tire # 262</v>
      </c>
      <c r="E211" s="51">
        <v>44722</v>
      </c>
      <c r="F211" s="50">
        <v>6</v>
      </c>
      <c r="G211" s="50" t="str">
        <f>VLOOKUP(Table8[[#This Row],[ProductID]],Table12[[#All],[ProductID]:[ProductFullName]],3,FALSE)</f>
        <v>Product F</v>
      </c>
      <c r="H211" s="50">
        <v>6</v>
      </c>
      <c r="I211" s="52">
        <v>44722.422407407415</v>
      </c>
      <c r="J211" s="50">
        <v>127</v>
      </c>
      <c r="K211" s="51">
        <v>44722.963888888888</v>
      </c>
      <c r="L211" s="53"/>
      <c r="M211" s="54">
        <v>1</v>
      </c>
    </row>
    <row r="212" spans="2:13" x14ac:dyDescent="0.3">
      <c r="B212" s="49">
        <v>19055</v>
      </c>
      <c r="C212" s="50">
        <v>756</v>
      </c>
      <c r="D212" s="50" t="str">
        <f>VLOOKUP(Table8[[#This Row],[CustomerID]],Table15[[#All],[CustomerID]:[Company Name]],2,FALSE)</f>
        <v>Casa De Moda</v>
      </c>
      <c r="E212" s="51">
        <v>44722</v>
      </c>
      <c r="F212" s="50">
        <v>3</v>
      </c>
      <c r="G212" s="50" t="str">
        <f>VLOOKUP(Table8[[#This Row],[ProductID]],Table12[[#All],[ProductID]:[ProductFullName]],3,FALSE)</f>
        <v>Product C</v>
      </c>
      <c r="H212" s="50">
        <v>6</v>
      </c>
      <c r="I212" s="52">
        <v>44722.433148148157</v>
      </c>
      <c r="J212" s="50">
        <v>126</v>
      </c>
      <c r="K212" s="51">
        <v>44722.963888888888</v>
      </c>
      <c r="L212" s="53"/>
      <c r="M212" s="54">
        <v>1</v>
      </c>
    </row>
    <row r="213" spans="2:13" x14ac:dyDescent="0.3">
      <c r="B213" s="49">
        <v>19056</v>
      </c>
      <c r="C213" s="50">
        <v>415</v>
      </c>
      <c r="D213" s="50" t="str">
        <f>VLOOKUP(Table8[[#This Row],[CustomerID]],Table15[[#All],[CustomerID]:[Company Name]],2,FALSE)</f>
        <v>ETCETERA</v>
      </c>
      <c r="E213" s="51">
        <v>44722</v>
      </c>
      <c r="F213" s="50">
        <v>2</v>
      </c>
      <c r="G213" s="50" t="str">
        <f>VLOOKUP(Table8[[#This Row],[ProductID]],Table12[[#All],[ProductID]:[ProductFullName]],3,FALSE)</f>
        <v>Product B</v>
      </c>
      <c r="H213" s="50">
        <v>4</v>
      </c>
      <c r="I213" s="52">
        <v>44722.448773148157</v>
      </c>
      <c r="J213" s="50">
        <v>129</v>
      </c>
      <c r="K213" s="51">
        <v>44722.963888888888</v>
      </c>
      <c r="L213" s="53"/>
      <c r="M213" s="54">
        <v>1</v>
      </c>
    </row>
    <row r="214" spans="2:13" x14ac:dyDescent="0.3">
      <c r="B214" s="49">
        <v>19057</v>
      </c>
      <c r="C214" s="50">
        <v>9</v>
      </c>
      <c r="D214" s="50" t="str">
        <f>VLOOKUP(Table8[[#This Row],[CustomerID]],Table15[[#All],[CustomerID]:[Company Name]],2,FALSE)</f>
        <v>S.W. Mifflin</v>
      </c>
      <c r="E214" s="51">
        <v>44722</v>
      </c>
      <c r="F214" s="50">
        <v>3</v>
      </c>
      <c r="G214" s="50" t="str">
        <f>VLOOKUP(Table8[[#This Row],[ProductID]],Table12[[#All],[ProductID]:[ProductFullName]],3,FALSE)</f>
        <v>Product C</v>
      </c>
      <c r="H214" s="50">
        <v>6</v>
      </c>
      <c r="I214" s="52">
        <v>44722.46469907408</v>
      </c>
      <c r="J214" s="50">
        <v>107</v>
      </c>
      <c r="K214" s="51">
        <v>44722.963888888888</v>
      </c>
      <c r="L214" s="53"/>
      <c r="M214" s="54">
        <v>1</v>
      </c>
    </row>
    <row r="215" spans="2:13" x14ac:dyDescent="0.3">
      <c r="B215" s="49">
        <v>19058</v>
      </c>
      <c r="C215" s="50">
        <v>288</v>
      </c>
      <c r="D215" s="50" t="str">
        <f>VLOOKUP(Table8[[#This Row],[CustomerID]],Table15[[#All],[CustomerID]:[Company Name]],2,FALSE)</f>
        <v>Zellers Store #146</v>
      </c>
      <c r="E215" s="51">
        <v>44722</v>
      </c>
      <c r="F215" s="50">
        <v>2</v>
      </c>
      <c r="G215" s="50" t="str">
        <f>VLOOKUP(Table8[[#This Row],[ProductID]],Table12[[#All],[ProductID]:[ProductFullName]],3,FALSE)</f>
        <v>Product B</v>
      </c>
      <c r="H215" s="50">
        <v>2</v>
      </c>
      <c r="I215" s="52">
        <v>44722.480902777781</v>
      </c>
      <c r="J215" s="50">
        <v>117</v>
      </c>
      <c r="K215" s="51">
        <v>44722.963888888888</v>
      </c>
      <c r="L215" s="53"/>
      <c r="M215" s="54">
        <v>1</v>
      </c>
    </row>
    <row r="216" spans="2:13" x14ac:dyDescent="0.3">
      <c r="B216" s="49">
        <v>19059</v>
      </c>
      <c r="C216" s="50">
        <v>1372</v>
      </c>
      <c r="D216" s="50" t="str">
        <f>VLOOKUP(Table8[[#This Row],[CustomerID]],Table15[[#All],[CustomerID]:[Company Name]],2,FALSE)</f>
        <v>Corrington's Alaskan Ivory</v>
      </c>
      <c r="E216" s="51">
        <v>44722</v>
      </c>
      <c r="F216" s="50">
        <v>4</v>
      </c>
      <c r="G216" s="50" t="str">
        <f>VLOOKUP(Table8[[#This Row],[ProductID]],Table12[[#All],[ProductID]:[ProductFullName]],3,FALSE)</f>
        <v>Product D</v>
      </c>
      <c r="H216" s="50">
        <v>6</v>
      </c>
      <c r="I216" s="52">
        <v>44722.495601851857</v>
      </c>
      <c r="J216" s="50">
        <v>125</v>
      </c>
      <c r="K216" s="51">
        <v>44722.963888888888</v>
      </c>
      <c r="L216" s="53"/>
      <c r="M216" s="54">
        <v>1</v>
      </c>
    </row>
    <row r="217" spans="2:13" x14ac:dyDescent="0.3">
      <c r="B217" s="49">
        <v>19060</v>
      </c>
      <c r="C217" s="50">
        <v>1025</v>
      </c>
      <c r="D217" s="50" t="str">
        <f>VLOOKUP(Table8[[#This Row],[CustomerID]],Table15[[#All],[CustomerID]:[Company Name]],2,FALSE)</f>
        <v>Parsons</v>
      </c>
      <c r="E217" s="51">
        <v>44722</v>
      </c>
      <c r="F217" s="50">
        <v>1</v>
      </c>
      <c r="G217" s="50" t="str">
        <f>VLOOKUP(Table8[[#This Row],[ProductID]],Table12[[#All],[ProductID]:[ProductFullName]],3,FALSE)</f>
        <v>Product A</v>
      </c>
      <c r="H217" s="50">
        <v>2</v>
      </c>
      <c r="I217" s="52">
        <v>44722.509016203709</v>
      </c>
      <c r="J217" s="50">
        <v>129</v>
      </c>
      <c r="K217" s="51">
        <v>44722.963888888888</v>
      </c>
      <c r="L217" s="53"/>
      <c r="M217" s="54">
        <v>1</v>
      </c>
    </row>
    <row r="218" spans="2:13" x14ac:dyDescent="0.3">
      <c r="B218" s="49">
        <v>19061</v>
      </c>
      <c r="C218" s="50">
        <v>315</v>
      </c>
      <c r="D218" s="50" t="str">
        <f>VLOOKUP(Table8[[#This Row],[CustomerID]],Table15[[#All],[CustomerID]:[Company Name]],2,FALSE)</f>
        <v>Shoppers Drug Mart # 1043</v>
      </c>
      <c r="E218" s="51">
        <v>44722</v>
      </c>
      <c r="F218" s="50">
        <v>1</v>
      </c>
      <c r="G218" s="50" t="str">
        <f>VLOOKUP(Table8[[#This Row],[ProductID]],Table12[[#All],[ProductID]:[ProductFullName]],3,FALSE)</f>
        <v>Product A</v>
      </c>
      <c r="H218" s="50">
        <v>6</v>
      </c>
      <c r="I218" s="52">
        <v>44722.521562500006</v>
      </c>
      <c r="J218" s="50">
        <v>126</v>
      </c>
      <c r="K218" s="51">
        <v>44722.963888888888</v>
      </c>
      <c r="L218" s="53"/>
      <c r="M218" s="54">
        <v>1</v>
      </c>
    </row>
    <row r="219" spans="2:13" x14ac:dyDescent="0.3">
      <c r="B219" s="49">
        <v>19062</v>
      </c>
      <c r="C219" s="50">
        <v>1153</v>
      </c>
      <c r="D219" s="50" t="str">
        <f>VLOOKUP(Table8[[#This Row],[CustomerID]],Table15[[#All],[CustomerID]:[Company Name]],2,FALSE)</f>
        <v>Bungalow By The Bay</v>
      </c>
      <c r="E219" s="51">
        <v>44722</v>
      </c>
      <c r="F219" s="50">
        <v>5</v>
      </c>
      <c r="G219" s="50" t="str">
        <f>VLOOKUP(Table8[[#This Row],[ProductID]],Table12[[#All],[ProductID]:[ProductFullName]],3,FALSE)</f>
        <v>Product E</v>
      </c>
      <c r="H219" s="50">
        <v>3</v>
      </c>
      <c r="I219" s="52">
        <v>44722.533854166672</v>
      </c>
      <c r="J219" s="50">
        <v>127</v>
      </c>
      <c r="K219" s="51">
        <v>44722.963888888888</v>
      </c>
      <c r="L219" s="53"/>
      <c r="M219" s="54">
        <v>1</v>
      </c>
    </row>
    <row r="220" spans="2:13" x14ac:dyDescent="0.3">
      <c r="B220" s="49">
        <v>19063</v>
      </c>
      <c r="C220" s="50">
        <v>1409</v>
      </c>
      <c r="D220" s="50" t="str">
        <f>VLOOKUP(Table8[[#This Row],[CustomerID]],Table15[[#All],[CustomerID]:[Company Name]],2,FALSE)</f>
        <v>Bless Your Heart</v>
      </c>
      <c r="E220" s="51">
        <v>44722</v>
      </c>
      <c r="F220" s="50">
        <v>3</v>
      </c>
      <c r="G220" s="50" t="str">
        <f>VLOOKUP(Table8[[#This Row],[ProductID]],Table12[[#All],[ProductID]:[ProductFullName]],3,FALSE)</f>
        <v>Product C</v>
      </c>
      <c r="H220" s="50">
        <v>7</v>
      </c>
      <c r="I220" s="52">
        <v>44722.547048611115</v>
      </c>
      <c r="J220" s="50">
        <v>109</v>
      </c>
      <c r="K220" s="51">
        <v>44722.963888888888</v>
      </c>
      <c r="L220" s="53"/>
      <c r="M220" s="54">
        <v>1</v>
      </c>
    </row>
    <row r="221" spans="2:13" x14ac:dyDescent="0.3">
      <c r="B221" s="49">
        <v>19064</v>
      </c>
      <c r="C221" s="50">
        <v>190</v>
      </c>
      <c r="D221" s="50" t="str">
        <f>VLOOKUP(Table8[[#This Row],[CustomerID]],Table15[[#All],[CustomerID]:[Company Name]],2,FALSE)</f>
        <v>Smokey's Way</v>
      </c>
      <c r="E221" s="51">
        <v>44722</v>
      </c>
      <c r="F221" s="50">
        <v>3</v>
      </c>
      <c r="G221" s="50" t="str">
        <f>VLOOKUP(Table8[[#This Row],[ProductID]],Table12[[#All],[ProductID]:[ProductFullName]],3,FALSE)</f>
        <v>Product C</v>
      </c>
      <c r="H221" s="50">
        <v>5</v>
      </c>
      <c r="I221" s="52">
        <v>44722.561307870375</v>
      </c>
      <c r="J221" s="50">
        <v>105</v>
      </c>
      <c r="K221" s="51">
        <v>44722.963888888888</v>
      </c>
      <c r="L221" s="53"/>
      <c r="M221" s="54">
        <v>1</v>
      </c>
    </row>
    <row r="222" spans="2:13" x14ac:dyDescent="0.3">
      <c r="B222" s="49">
        <v>19065</v>
      </c>
      <c r="C222" s="50">
        <v>702</v>
      </c>
      <c r="D222" s="50" t="str">
        <f>VLOOKUP(Table8[[#This Row],[CustomerID]],Table15[[#All],[CustomerID]:[Company Name]],2,FALSE)</f>
        <v>Romancing The Home</v>
      </c>
      <c r="E222" s="51">
        <v>44722</v>
      </c>
      <c r="F222" s="50">
        <v>4</v>
      </c>
      <c r="G222" s="50" t="str">
        <f>VLOOKUP(Table8[[#This Row],[ProductID]],Table12[[#All],[ProductID]:[ProductFullName]],3,FALSE)</f>
        <v>Product D</v>
      </c>
      <c r="H222" s="50">
        <v>3</v>
      </c>
      <c r="I222" s="52">
        <v>44722.574189814819</v>
      </c>
      <c r="J222" s="50">
        <v>110</v>
      </c>
      <c r="K222" s="51">
        <v>44722.963888888888</v>
      </c>
      <c r="L222" s="53"/>
      <c r="M222" s="54">
        <v>1</v>
      </c>
    </row>
    <row r="223" spans="2:13" x14ac:dyDescent="0.3">
      <c r="B223" s="49">
        <v>19066</v>
      </c>
      <c r="C223" s="50">
        <v>752</v>
      </c>
      <c r="D223" s="50" t="str">
        <f>VLOOKUP(Table8[[#This Row],[CustomerID]],Table15[[#All],[CustomerID]:[Company Name]],2,FALSE)</f>
        <v>Kiddly Winks</v>
      </c>
      <c r="E223" s="51">
        <v>44722</v>
      </c>
      <c r="F223" s="50">
        <v>2</v>
      </c>
      <c r="G223" s="50" t="str">
        <f>VLOOKUP(Table8[[#This Row],[ProductID]],Table12[[#All],[ProductID]:[ProductFullName]],3,FALSE)</f>
        <v>Product B</v>
      </c>
      <c r="H223" s="50">
        <v>6</v>
      </c>
      <c r="I223" s="52">
        <v>44722.591932870375</v>
      </c>
      <c r="J223" s="50">
        <v>130</v>
      </c>
      <c r="K223" s="51">
        <v>44722.963888888888</v>
      </c>
      <c r="L223" s="53"/>
      <c r="M223" s="54">
        <v>1</v>
      </c>
    </row>
    <row r="224" spans="2:13" x14ac:dyDescent="0.3">
      <c r="B224" s="49">
        <v>19067</v>
      </c>
      <c r="C224" s="50">
        <v>519</v>
      </c>
      <c r="D224" s="50" t="str">
        <f>VLOOKUP(Table8[[#This Row],[CustomerID]],Table15[[#All],[CustomerID]:[Company Name]],2,FALSE)</f>
        <v>Hallmark Gold Crown - Brandon</v>
      </c>
      <c r="E224" s="51">
        <v>44722</v>
      </c>
      <c r="F224" s="50">
        <v>3</v>
      </c>
      <c r="G224" s="50" t="str">
        <f>VLOOKUP(Table8[[#This Row],[ProductID]],Table12[[#All],[ProductID]:[ProductFullName]],3,FALSE)</f>
        <v>Product C</v>
      </c>
      <c r="H224" s="50">
        <v>5</v>
      </c>
      <c r="I224" s="52">
        <v>44722.606284722227</v>
      </c>
      <c r="J224" s="50">
        <v>128</v>
      </c>
      <c r="K224" s="51">
        <v>44722.963888888888</v>
      </c>
      <c r="L224" s="53"/>
      <c r="M224" s="54">
        <v>1</v>
      </c>
    </row>
    <row r="225" spans="2:13" x14ac:dyDescent="0.3">
      <c r="B225" s="49">
        <v>19068</v>
      </c>
      <c r="C225" s="50">
        <v>817</v>
      </c>
      <c r="D225" s="50" t="str">
        <f>VLOOKUP(Table8[[#This Row],[CustomerID]],Table15[[#All],[CustomerID]:[Company Name]],2,FALSE)</f>
        <v>Bay Berries</v>
      </c>
      <c r="E225" s="51">
        <v>44722</v>
      </c>
      <c r="F225" s="50">
        <v>6</v>
      </c>
      <c r="G225" s="50" t="str">
        <f>VLOOKUP(Table8[[#This Row],[ProductID]],Table12[[#All],[ProductID]:[ProductFullName]],3,FALSE)</f>
        <v>Product F</v>
      </c>
      <c r="H225" s="50">
        <v>5</v>
      </c>
      <c r="I225" s="52">
        <v>44722.625150462969</v>
      </c>
      <c r="J225" s="50">
        <v>122</v>
      </c>
      <c r="K225" s="51">
        <v>44722.963888888888</v>
      </c>
      <c r="L225" s="53"/>
      <c r="M225" s="54">
        <v>1</v>
      </c>
    </row>
    <row r="226" spans="2:13" x14ac:dyDescent="0.3">
      <c r="B226" s="49">
        <v>19069</v>
      </c>
      <c r="C226" s="50">
        <v>299</v>
      </c>
      <c r="D226" s="50" t="str">
        <f>VLOOKUP(Table8[[#This Row],[CustomerID]],Table15[[#All],[CustomerID]:[Company Name]],2,FALSE)</f>
        <v>Just Bliss/Missy Macs</v>
      </c>
      <c r="E226" s="51">
        <v>44722</v>
      </c>
      <c r="F226" s="50">
        <v>2</v>
      </c>
      <c r="G226" s="50" t="str">
        <f>VLOOKUP(Table8[[#This Row],[ProductID]],Table12[[#All],[ProductID]:[ProductFullName]],3,FALSE)</f>
        <v>Product B</v>
      </c>
      <c r="H226" s="50">
        <v>7</v>
      </c>
      <c r="I226" s="52">
        <v>44722.637835648151</v>
      </c>
      <c r="J226" s="50">
        <v>111</v>
      </c>
      <c r="K226" s="51">
        <v>44722.963888888888</v>
      </c>
      <c r="L226" s="53"/>
      <c r="M226" s="54">
        <v>1</v>
      </c>
    </row>
    <row r="227" spans="2:13" x14ac:dyDescent="0.3">
      <c r="B227" s="49">
        <v>19070</v>
      </c>
      <c r="C227" s="50">
        <v>55</v>
      </c>
      <c r="D227" s="50" t="str">
        <f>VLOOKUP(Table8[[#This Row],[CustomerID]],Table15[[#All],[CustomerID]:[Company Name]],2,FALSE)</f>
        <v>Pier 21 Museum Gift Shop</v>
      </c>
      <c r="E227" s="51">
        <v>44722</v>
      </c>
      <c r="F227" s="50">
        <v>5</v>
      </c>
      <c r="G227" s="50" t="str">
        <f>VLOOKUP(Table8[[#This Row],[ProductID]],Table12[[#All],[ProductID]:[ProductFullName]],3,FALSE)</f>
        <v>Product E</v>
      </c>
      <c r="H227" s="50">
        <v>3</v>
      </c>
      <c r="I227" s="52">
        <v>44722.653506944451</v>
      </c>
      <c r="J227" s="50">
        <v>105</v>
      </c>
      <c r="K227" s="51">
        <v>44722.963888888888</v>
      </c>
      <c r="L227" s="53"/>
      <c r="M227" s="54">
        <v>1</v>
      </c>
    </row>
    <row r="228" spans="2:13" x14ac:dyDescent="0.3">
      <c r="B228" s="49">
        <v>19071</v>
      </c>
      <c r="C228" s="50">
        <v>120</v>
      </c>
      <c r="D228" s="50" t="str">
        <f>VLOOKUP(Table8[[#This Row],[CustomerID]],Table15[[#All],[CustomerID]:[Company Name]],2,FALSE)</f>
        <v>Bijouterie Houle</v>
      </c>
      <c r="E228" s="51">
        <v>44722</v>
      </c>
      <c r="F228" s="50">
        <v>5</v>
      </c>
      <c r="G228" s="50" t="str">
        <f>VLOOKUP(Table8[[#This Row],[ProductID]],Table12[[#All],[ProductID]:[ProductFullName]],3,FALSE)</f>
        <v>Product E</v>
      </c>
      <c r="H228" s="50">
        <v>3</v>
      </c>
      <c r="I228" s="52">
        <v>44722.667013888895</v>
      </c>
      <c r="J228" s="50">
        <v>120</v>
      </c>
      <c r="K228" s="51">
        <v>44722.963888888888</v>
      </c>
      <c r="L228" s="53"/>
      <c r="M228" s="54">
        <v>1</v>
      </c>
    </row>
    <row r="229" spans="2:13" x14ac:dyDescent="0.3">
      <c r="B229" s="49">
        <v>19072</v>
      </c>
      <c r="C229" s="50">
        <v>537</v>
      </c>
      <c r="D229" s="50" t="str">
        <f>VLOOKUP(Table8[[#This Row],[CustomerID]],Table15[[#All],[CustomerID]:[Company Name]],2,FALSE)</f>
        <v>Buck or Two #529</v>
      </c>
      <c r="E229" s="51">
        <v>44722</v>
      </c>
      <c r="F229" s="50">
        <v>5</v>
      </c>
      <c r="G229" s="50" t="str">
        <f>VLOOKUP(Table8[[#This Row],[ProductID]],Table12[[#All],[ProductID]:[ProductFullName]],3,FALSE)</f>
        <v>Product E</v>
      </c>
      <c r="H229" s="50">
        <v>7</v>
      </c>
      <c r="I229" s="52">
        <v>44722.685520833336</v>
      </c>
      <c r="J229" s="50">
        <v>134</v>
      </c>
      <c r="K229" s="51">
        <v>44722.963888888888</v>
      </c>
      <c r="L229" s="53"/>
      <c r="M229" s="54">
        <v>1</v>
      </c>
    </row>
    <row r="230" spans="2:13" x14ac:dyDescent="0.3">
      <c r="B230" s="49">
        <v>19073</v>
      </c>
      <c r="C230" s="50">
        <v>1400</v>
      </c>
      <c r="D230" s="50" t="str">
        <f>VLOOKUP(Table8[[#This Row],[CustomerID]],Table15[[#All],[CustomerID]:[Company Name]],2,FALSE)</f>
        <v>Creations</v>
      </c>
      <c r="E230" s="51">
        <v>44722</v>
      </c>
      <c r="F230" s="50">
        <v>1</v>
      </c>
      <c r="G230" s="50" t="str">
        <f>VLOOKUP(Table8[[#This Row],[ProductID]],Table12[[#All],[ProductID]:[ProductFullName]],3,FALSE)</f>
        <v>Product A</v>
      </c>
      <c r="H230" s="50">
        <v>4</v>
      </c>
      <c r="I230" s="52">
        <v>44722.698101851856</v>
      </c>
      <c r="J230" s="50">
        <v>131</v>
      </c>
      <c r="K230" s="51">
        <v>44722.963888888888</v>
      </c>
      <c r="L230" s="53"/>
      <c r="M230" s="54">
        <v>1</v>
      </c>
    </row>
    <row r="231" spans="2:13" x14ac:dyDescent="0.3">
      <c r="B231" s="49">
        <v>19074</v>
      </c>
      <c r="C231" s="50">
        <v>392</v>
      </c>
      <c r="D231" s="50" t="str">
        <f>VLOOKUP(Table8[[#This Row],[CustomerID]],Table15[[#All],[CustomerID]:[Company Name]],2,FALSE)</f>
        <v>Paul Marley IDA</v>
      </c>
      <c r="E231" s="51">
        <v>44722</v>
      </c>
      <c r="F231" s="50">
        <v>2</v>
      </c>
      <c r="G231" s="50" t="str">
        <f>VLOOKUP(Table8[[#This Row],[ProductID]],Table12[[#All],[ProductID]:[ProductFullName]],3,FALSE)</f>
        <v>Product B</v>
      </c>
      <c r="H231" s="50">
        <v>5</v>
      </c>
      <c r="I231" s="52">
        <v>44722.709803240745</v>
      </c>
      <c r="J231" s="50">
        <v>129</v>
      </c>
      <c r="K231" s="51">
        <v>44722.963888888888</v>
      </c>
      <c r="L231" s="53"/>
      <c r="M231" s="54">
        <v>1</v>
      </c>
    </row>
    <row r="232" spans="2:13" x14ac:dyDescent="0.3">
      <c r="B232" s="49">
        <v>19075</v>
      </c>
      <c r="C232" s="50">
        <v>565</v>
      </c>
      <c r="D232" s="50" t="str">
        <f>VLOOKUP(Table8[[#This Row],[CustomerID]],Table15[[#All],[CustomerID]:[Company Name]],2,FALSE)</f>
        <v>Kelly's Closet</v>
      </c>
      <c r="E232" s="51">
        <v>44722</v>
      </c>
      <c r="F232" s="50">
        <v>4</v>
      </c>
      <c r="G232" s="50" t="str">
        <f>VLOOKUP(Table8[[#This Row],[ProductID]],Table12[[#All],[ProductID]:[ProductFullName]],3,FALSE)</f>
        <v>Product D</v>
      </c>
      <c r="H232" s="50">
        <v>5</v>
      </c>
      <c r="I232" s="52">
        <v>44722.721712962964</v>
      </c>
      <c r="J232" s="50">
        <v>118</v>
      </c>
      <c r="K232" s="51">
        <v>44722.963888888888</v>
      </c>
      <c r="L232" s="53"/>
      <c r="M232" s="54">
        <v>1</v>
      </c>
    </row>
    <row r="233" spans="2:13" x14ac:dyDescent="0.3">
      <c r="B233" s="49">
        <v>19076</v>
      </c>
      <c r="C233" s="50">
        <v>837</v>
      </c>
      <c r="D233" s="50" t="str">
        <f>VLOOKUP(Table8[[#This Row],[CustomerID]],Table15[[#All],[CustomerID]:[Company Name]],2,FALSE)</f>
        <v>Faire Tails</v>
      </c>
      <c r="E233" s="51">
        <v>44725</v>
      </c>
      <c r="F233" s="50">
        <v>4</v>
      </c>
      <c r="G233" s="50" t="str">
        <f>VLOOKUP(Table8[[#This Row],[ProductID]],Table12[[#All],[ProductID]:[ProductFullName]],3,FALSE)</f>
        <v>Product D</v>
      </c>
      <c r="H233" s="50">
        <v>5</v>
      </c>
      <c r="I233" s="52">
        <v>44725.333333333336</v>
      </c>
      <c r="J233" s="50">
        <v>105</v>
      </c>
      <c r="K233" s="51">
        <v>44725.961805555555</v>
      </c>
      <c r="L233" s="53"/>
      <c r="M233" s="54">
        <v>1</v>
      </c>
    </row>
    <row r="234" spans="2:13" x14ac:dyDescent="0.3">
      <c r="B234" s="49">
        <v>19077</v>
      </c>
      <c r="C234" s="50">
        <v>687</v>
      </c>
      <c r="D234" s="50" t="str">
        <f>VLOOKUP(Table8[[#This Row],[CustomerID]],Table15[[#All],[CustomerID]:[Company Name]],2,FALSE)</f>
        <v>Your Dollar Store With More #149</v>
      </c>
      <c r="E234" s="51">
        <v>44725</v>
      </c>
      <c r="F234" s="50">
        <v>2</v>
      </c>
      <c r="G234" s="50" t="str">
        <f>VLOOKUP(Table8[[#This Row],[ProductID]],Table12[[#All],[ProductID]:[ProductFullName]],3,FALSE)</f>
        <v>Product B</v>
      </c>
      <c r="H234" s="50">
        <v>6</v>
      </c>
      <c r="I234" s="52">
        <v>44725.349363425928</v>
      </c>
      <c r="J234" s="50">
        <v>126</v>
      </c>
      <c r="K234" s="51">
        <v>44725.961805555555</v>
      </c>
      <c r="L234" s="53"/>
      <c r="M234" s="54">
        <v>1</v>
      </c>
    </row>
    <row r="235" spans="2:13" x14ac:dyDescent="0.3">
      <c r="B235" s="49">
        <v>19078</v>
      </c>
      <c r="C235" s="50">
        <v>1394</v>
      </c>
      <c r="D235" s="50" t="str">
        <f>VLOOKUP(Table8[[#This Row],[CustomerID]],Table15[[#All],[CustomerID]:[Company Name]],2,FALSE)</f>
        <v>Marshells</v>
      </c>
      <c r="E235" s="51">
        <v>44725</v>
      </c>
      <c r="F235" s="50">
        <v>1</v>
      </c>
      <c r="G235" s="50" t="str">
        <f>VLOOKUP(Table8[[#This Row],[ProductID]],Table12[[#All],[ProductID]:[ProductFullName]],3,FALSE)</f>
        <v>Product A</v>
      </c>
      <c r="H235" s="50">
        <v>5</v>
      </c>
      <c r="I235" s="52">
        <v>44725.367002314815</v>
      </c>
      <c r="J235" s="50">
        <v>118</v>
      </c>
      <c r="K235" s="51">
        <v>44725.961805555555</v>
      </c>
      <c r="L235" s="53"/>
      <c r="M235" s="54">
        <v>1</v>
      </c>
    </row>
    <row r="236" spans="2:13" x14ac:dyDescent="0.3">
      <c r="B236" s="49">
        <v>19079</v>
      </c>
      <c r="C236" s="50">
        <v>1396</v>
      </c>
      <c r="D236" s="50" t="str">
        <f>VLOOKUP(Table8[[#This Row],[CustomerID]],Table15[[#All],[CustomerID]:[Company Name]],2,FALSE)</f>
        <v>Cooks &amp; Company Floral</v>
      </c>
      <c r="E236" s="51">
        <v>44725</v>
      </c>
      <c r="F236" s="50">
        <v>4</v>
      </c>
      <c r="G236" s="50" t="str">
        <f>VLOOKUP(Table8[[#This Row],[ProductID]],Table12[[#All],[ProductID]:[ProductFullName]],3,FALSE)</f>
        <v>Product D</v>
      </c>
      <c r="H236" s="50">
        <v>4</v>
      </c>
      <c r="I236" s="52">
        <v>44725.381053240744</v>
      </c>
      <c r="J236" s="50">
        <v>121</v>
      </c>
      <c r="K236" s="51">
        <v>44725.961805555555</v>
      </c>
      <c r="L236" s="53"/>
      <c r="M236" s="54">
        <v>1</v>
      </c>
    </row>
    <row r="237" spans="2:13" x14ac:dyDescent="0.3">
      <c r="B237" s="49">
        <v>19080</v>
      </c>
      <c r="C237" s="50">
        <v>92</v>
      </c>
      <c r="D237" s="50" t="str">
        <f>VLOOKUP(Table8[[#This Row],[CustomerID]],Table15[[#All],[CustomerID]:[Company Name]],2,FALSE)</f>
        <v>Laurence Alexandre</v>
      </c>
      <c r="E237" s="51">
        <v>44725</v>
      </c>
      <c r="F237" s="50">
        <v>4</v>
      </c>
      <c r="G237" s="50" t="str">
        <f>VLOOKUP(Table8[[#This Row],[ProductID]],Table12[[#All],[ProductID]:[ProductFullName]],3,FALSE)</f>
        <v>Product D</v>
      </c>
      <c r="H237" s="50">
        <v>5</v>
      </c>
      <c r="I237" s="52">
        <v>44725.397453703707</v>
      </c>
      <c r="J237" s="50">
        <v>134</v>
      </c>
      <c r="K237" s="51">
        <v>44725.961805555555</v>
      </c>
      <c r="L237" s="53"/>
      <c r="M237" s="54">
        <v>1</v>
      </c>
    </row>
    <row r="238" spans="2:13" x14ac:dyDescent="0.3">
      <c r="B238" s="49">
        <v>19081</v>
      </c>
      <c r="C238" s="50">
        <v>1297</v>
      </c>
      <c r="D238" s="50" t="str">
        <f>VLOOKUP(Table8[[#This Row],[CustomerID]],Table15[[#All],[CustomerID]:[Company Name]],2,FALSE)</f>
        <v>Simply Fresh</v>
      </c>
      <c r="E238" s="51">
        <v>44725</v>
      </c>
      <c r="F238" s="50">
        <v>6</v>
      </c>
      <c r="G238" s="50" t="str">
        <f>VLOOKUP(Table8[[#This Row],[ProductID]],Table12[[#All],[ProductID]:[ProductFullName]],3,FALSE)</f>
        <v>Product F</v>
      </c>
      <c r="H238" s="50">
        <v>4</v>
      </c>
      <c r="I238" s="52">
        <v>44725.416238425925</v>
      </c>
      <c r="J238" s="50">
        <v>105</v>
      </c>
      <c r="K238" s="51">
        <v>44725.961805555555</v>
      </c>
      <c r="L238" s="53"/>
      <c r="M238" s="54">
        <v>1</v>
      </c>
    </row>
    <row r="239" spans="2:13" x14ac:dyDescent="0.3">
      <c r="B239" s="49">
        <v>19082</v>
      </c>
      <c r="C239" s="50">
        <v>143</v>
      </c>
      <c r="D239" s="50" t="str">
        <f>VLOOKUP(Table8[[#This Row],[CustomerID]],Table15[[#All],[CustomerID]:[Company Name]],2,FALSE)</f>
        <v>Just Curious</v>
      </c>
      <c r="E239" s="51">
        <v>44725</v>
      </c>
      <c r="F239" s="50">
        <v>4</v>
      </c>
      <c r="G239" s="50" t="str">
        <f>VLOOKUP(Table8[[#This Row],[ProductID]],Table12[[#All],[ProductID]:[ProductFullName]],3,FALSE)</f>
        <v>Product D</v>
      </c>
      <c r="H239" s="50">
        <v>7</v>
      </c>
      <c r="I239" s="52">
        <v>44725.429722222223</v>
      </c>
      <c r="J239" s="50">
        <v>119</v>
      </c>
      <c r="K239" s="51">
        <v>44725.961805555555</v>
      </c>
      <c r="L239" s="53"/>
      <c r="M239" s="54">
        <v>1</v>
      </c>
    </row>
    <row r="240" spans="2:13" x14ac:dyDescent="0.3">
      <c r="B240" s="49">
        <v>19083</v>
      </c>
      <c r="C240" s="50">
        <v>1325</v>
      </c>
      <c r="D240" s="50" t="str">
        <f>VLOOKUP(Table8[[#This Row],[CustomerID]],Table15[[#All],[CustomerID]:[Company Name]],2,FALSE)</f>
        <v>Greetings</v>
      </c>
      <c r="E240" s="51">
        <v>44725</v>
      </c>
      <c r="F240" s="50">
        <v>5</v>
      </c>
      <c r="G240" s="50" t="str">
        <f>VLOOKUP(Table8[[#This Row],[ProductID]],Table12[[#All],[ProductID]:[ProductFullName]],3,FALSE)</f>
        <v>Product E</v>
      </c>
      <c r="H240" s="50">
        <v>5</v>
      </c>
      <c r="I240" s="52">
        <v>44725.441805555558</v>
      </c>
      <c r="J240" s="50">
        <v>126</v>
      </c>
      <c r="K240" s="51">
        <v>44725.961805555555</v>
      </c>
      <c r="L240" s="53"/>
      <c r="M240" s="54">
        <v>1</v>
      </c>
    </row>
    <row r="241" spans="2:13" x14ac:dyDescent="0.3">
      <c r="B241" s="49">
        <v>19084</v>
      </c>
      <c r="C241" s="50">
        <v>1081</v>
      </c>
      <c r="D241" s="50" t="str">
        <f>VLOOKUP(Table8[[#This Row],[CustomerID]],Table15[[#All],[CustomerID]:[Company Name]],2,FALSE)</f>
        <v>Melindas Fine Gifts</v>
      </c>
      <c r="E241" s="51">
        <v>44725</v>
      </c>
      <c r="F241" s="50">
        <v>6</v>
      </c>
      <c r="G241" s="50" t="str">
        <f>VLOOKUP(Table8[[#This Row],[ProductID]],Table12[[#All],[ProductID]:[ProductFullName]],3,FALSE)</f>
        <v>Product F</v>
      </c>
      <c r="H241" s="50">
        <v>2</v>
      </c>
      <c r="I241" s="52">
        <v>44725.46025462963</v>
      </c>
      <c r="J241" s="50">
        <v>116</v>
      </c>
      <c r="K241" s="51">
        <v>44725.961805555555</v>
      </c>
      <c r="L241" s="53"/>
      <c r="M241" s="54">
        <v>1</v>
      </c>
    </row>
    <row r="242" spans="2:13" x14ac:dyDescent="0.3">
      <c r="B242" s="49">
        <v>19085</v>
      </c>
      <c r="C242" s="50">
        <v>500</v>
      </c>
      <c r="D242" s="50" t="str">
        <f>VLOOKUP(Table8[[#This Row],[CustomerID]],Table15[[#All],[CustomerID]:[Company Name]],2,FALSE)</f>
        <v>Tucker's Creek Gold and Jewellery</v>
      </c>
      <c r="E242" s="51">
        <v>44725</v>
      </c>
      <c r="F242" s="50">
        <v>5</v>
      </c>
      <c r="G242" s="50" t="str">
        <f>VLOOKUP(Table8[[#This Row],[ProductID]],Table12[[#All],[ProductID]:[ProductFullName]],3,FALSE)</f>
        <v>Product E</v>
      </c>
      <c r="H242" s="50">
        <v>6</v>
      </c>
      <c r="I242" s="52">
        <v>44725.475729166668</v>
      </c>
      <c r="J242" s="50">
        <v>133</v>
      </c>
      <c r="K242" s="51">
        <v>44725.961805555555</v>
      </c>
      <c r="L242" s="53"/>
      <c r="M242" s="54">
        <v>1</v>
      </c>
    </row>
    <row r="243" spans="2:13" x14ac:dyDescent="0.3">
      <c r="B243" s="49">
        <v>19086</v>
      </c>
      <c r="C243" s="50">
        <v>881</v>
      </c>
      <c r="D243" s="50" t="str">
        <f>VLOOKUP(Table8[[#This Row],[CustomerID]],Table15[[#All],[CustomerID]:[Company Name]],2,FALSE)</f>
        <v>LINDAS OFFICE SUPPLIES</v>
      </c>
      <c r="E243" s="51">
        <v>44725</v>
      </c>
      <c r="F243" s="50">
        <v>1</v>
      </c>
      <c r="G243" s="50" t="str">
        <f>VLOOKUP(Table8[[#This Row],[ProductID]],Table12[[#All],[ProductID]:[ProductFullName]],3,FALSE)</f>
        <v>Product A</v>
      </c>
      <c r="H243" s="50">
        <v>6</v>
      </c>
      <c r="I243" s="52">
        <v>44725.492997685185</v>
      </c>
      <c r="J243" s="50">
        <v>105</v>
      </c>
      <c r="K243" s="51">
        <v>44725.961805555555</v>
      </c>
      <c r="L243" s="53"/>
      <c r="M243" s="54">
        <v>1</v>
      </c>
    </row>
    <row r="244" spans="2:13" x14ac:dyDescent="0.3">
      <c r="B244" s="49">
        <v>19087</v>
      </c>
      <c r="C244" s="50">
        <v>854</v>
      </c>
      <c r="D244" s="50" t="str">
        <f>VLOOKUP(Table8[[#This Row],[CustomerID]],Table15[[#All],[CustomerID]:[Company Name]],2,FALSE)</f>
        <v>UnbeatableSale.com</v>
      </c>
      <c r="E244" s="51">
        <v>44725</v>
      </c>
      <c r="F244" s="50">
        <v>6</v>
      </c>
      <c r="G244" s="50" t="str">
        <f>VLOOKUP(Table8[[#This Row],[ProductID]],Table12[[#All],[ProductID]:[ProductFullName]],3,FALSE)</f>
        <v>Product F</v>
      </c>
      <c r="H244" s="50">
        <v>6</v>
      </c>
      <c r="I244" s="52">
        <v>44725.504872685182</v>
      </c>
      <c r="J244" s="50">
        <v>112</v>
      </c>
      <c r="K244" s="51">
        <v>44725.961805555555</v>
      </c>
      <c r="L244" s="53"/>
      <c r="M244" s="54">
        <v>1</v>
      </c>
    </row>
    <row r="245" spans="2:13" x14ac:dyDescent="0.3">
      <c r="B245" s="49">
        <v>19088</v>
      </c>
      <c r="C245" s="50">
        <v>884</v>
      </c>
      <c r="D245" s="50" t="str">
        <f>VLOOKUP(Table8[[#This Row],[CustomerID]],Table15[[#All],[CustomerID]:[Company Name]],2,FALSE)</f>
        <v>Nyack Hospital</v>
      </c>
      <c r="E245" s="51">
        <v>44725</v>
      </c>
      <c r="F245" s="50">
        <v>5</v>
      </c>
      <c r="G245" s="50" t="str">
        <f>VLOOKUP(Table8[[#This Row],[ProductID]],Table12[[#All],[ProductID]:[ProductFullName]],3,FALSE)</f>
        <v>Product E</v>
      </c>
      <c r="H245" s="50">
        <v>6</v>
      </c>
      <c r="I245" s="52">
        <v>44725.517071759255</v>
      </c>
      <c r="J245" s="50">
        <v>111</v>
      </c>
      <c r="K245" s="51">
        <v>44725.961805555555</v>
      </c>
      <c r="L245" s="53"/>
      <c r="M245" s="54">
        <v>1</v>
      </c>
    </row>
    <row r="246" spans="2:13" x14ac:dyDescent="0.3">
      <c r="B246" s="49">
        <v>19089</v>
      </c>
      <c r="C246" s="50">
        <v>1097</v>
      </c>
      <c r="D246" s="50" t="str">
        <f>VLOOKUP(Table8[[#This Row],[CustomerID]],Table15[[#All],[CustomerID]:[Company Name]],2,FALSE)</f>
        <v>Emerald Necklace Marina</v>
      </c>
      <c r="E246" s="51">
        <v>44725</v>
      </c>
      <c r="F246" s="50">
        <v>4</v>
      </c>
      <c r="G246" s="50" t="str">
        <f>VLOOKUP(Table8[[#This Row],[ProductID]],Table12[[#All],[ProductID]:[ProductFullName]],3,FALSE)</f>
        <v>Product D</v>
      </c>
      <c r="H246" s="50">
        <v>5</v>
      </c>
      <c r="I246" s="52">
        <v>44725.532523148147</v>
      </c>
      <c r="J246" s="50">
        <v>130</v>
      </c>
      <c r="K246" s="51">
        <v>44725.961805555555</v>
      </c>
      <c r="L246" s="53"/>
      <c r="M246" s="54">
        <v>1</v>
      </c>
    </row>
    <row r="247" spans="2:13" x14ac:dyDescent="0.3">
      <c r="B247" s="49">
        <v>19090</v>
      </c>
      <c r="C247" s="50">
        <v>866</v>
      </c>
      <c r="D247" s="50" t="str">
        <f>VLOOKUP(Table8[[#This Row],[CustomerID]],Table15[[#All],[CustomerID]:[Company Name]],2,FALSE)</f>
        <v>Carole Stuppell, Ltd</v>
      </c>
      <c r="E247" s="51">
        <v>44725</v>
      </c>
      <c r="F247" s="50">
        <v>1</v>
      </c>
      <c r="G247" s="50" t="str">
        <f>VLOOKUP(Table8[[#This Row],[ProductID]],Table12[[#All],[ProductID]:[ProductFullName]],3,FALSE)</f>
        <v>Product A</v>
      </c>
      <c r="H247" s="50">
        <v>4</v>
      </c>
      <c r="I247" s="52">
        <v>44725.544652777775</v>
      </c>
      <c r="J247" s="50">
        <v>126</v>
      </c>
      <c r="K247" s="51">
        <v>44725.961805555555</v>
      </c>
      <c r="L247" s="53"/>
      <c r="M247" s="54">
        <v>1</v>
      </c>
    </row>
    <row r="248" spans="2:13" x14ac:dyDescent="0.3">
      <c r="B248" s="49">
        <v>19091</v>
      </c>
      <c r="C248" s="50">
        <v>141</v>
      </c>
      <c r="D248" s="50" t="str">
        <f>VLOOKUP(Table8[[#This Row],[CustomerID]],Table15[[#All],[CustomerID]:[Company Name]],2,FALSE)</f>
        <v>Hallmark</v>
      </c>
      <c r="E248" s="51">
        <v>44725</v>
      </c>
      <c r="F248" s="50">
        <v>4</v>
      </c>
      <c r="G248" s="50" t="str">
        <f>VLOOKUP(Table8[[#This Row],[ProductID]],Table12[[#All],[ProductID]:[ProductFullName]],3,FALSE)</f>
        <v>Product D</v>
      </c>
      <c r="H248" s="50">
        <v>2</v>
      </c>
      <c r="I248" s="52">
        <v>44725.560856481476</v>
      </c>
      <c r="J248" s="50">
        <v>109</v>
      </c>
      <c r="K248" s="51">
        <v>44725.961805555555</v>
      </c>
      <c r="L248" s="53"/>
      <c r="M248" s="54">
        <v>1</v>
      </c>
    </row>
    <row r="249" spans="2:13" x14ac:dyDescent="0.3">
      <c r="B249" s="49">
        <v>19092</v>
      </c>
      <c r="C249" s="50">
        <v>1155</v>
      </c>
      <c r="D249" s="50" t="str">
        <f>VLOOKUP(Table8[[#This Row],[CustomerID]],Table15[[#All],[CustomerID]:[Company Name]],2,FALSE)</f>
        <v>Country Treasures</v>
      </c>
      <c r="E249" s="51">
        <v>44725</v>
      </c>
      <c r="F249" s="50">
        <v>5</v>
      </c>
      <c r="G249" s="50" t="str">
        <f>VLOOKUP(Table8[[#This Row],[ProductID]],Table12[[#All],[ProductID]:[ProductFullName]],3,FALSE)</f>
        <v>Product E</v>
      </c>
      <c r="H249" s="50">
        <v>7</v>
      </c>
      <c r="I249" s="52">
        <v>44725.58045138888</v>
      </c>
      <c r="J249" s="50">
        <v>127</v>
      </c>
      <c r="K249" s="51">
        <v>44725.961805555555</v>
      </c>
      <c r="L249" s="53"/>
      <c r="M249" s="54">
        <v>1</v>
      </c>
    </row>
    <row r="250" spans="2:13" x14ac:dyDescent="0.3">
      <c r="B250" s="49">
        <v>19093</v>
      </c>
      <c r="C250" s="50">
        <v>609</v>
      </c>
      <c r="D250" s="50" t="str">
        <f>VLOOKUP(Table8[[#This Row],[CustomerID]],Table15[[#All],[CustomerID]:[Company Name]],2,FALSE)</f>
        <v>Talisman Jewellery Ltd.</v>
      </c>
      <c r="E250" s="51">
        <v>44725</v>
      </c>
      <c r="F250" s="50">
        <v>6</v>
      </c>
      <c r="G250" s="50" t="str">
        <f>VLOOKUP(Table8[[#This Row],[ProductID]],Table12[[#All],[ProductID]:[ProductFullName]],3,FALSE)</f>
        <v>Product F</v>
      </c>
      <c r="H250" s="50">
        <v>2</v>
      </c>
      <c r="I250" s="52">
        <v>44725.598206018512</v>
      </c>
      <c r="J250" s="50">
        <v>112</v>
      </c>
      <c r="K250" s="51">
        <v>44725.961805555555</v>
      </c>
      <c r="L250" s="53"/>
      <c r="M250" s="54">
        <v>1</v>
      </c>
    </row>
    <row r="251" spans="2:13" x14ac:dyDescent="0.3">
      <c r="B251" s="49">
        <v>19094</v>
      </c>
      <c r="C251" s="50">
        <v>518</v>
      </c>
      <c r="D251" s="50" t="str">
        <f>VLOOKUP(Table8[[#This Row],[CustomerID]],Table15[[#All],[CustomerID]:[Company Name]],2,FALSE)</f>
        <v>Clininc Pharmacy #120</v>
      </c>
      <c r="E251" s="51">
        <v>44725</v>
      </c>
      <c r="F251" s="50">
        <v>6</v>
      </c>
      <c r="G251" s="50" t="str">
        <f>VLOOKUP(Table8[[#This Row],[ProductID]],Table12[[#All],[ProductID]:[ProductFullName]],3,FALSE)</f>
        <v>Product F</v>
      </c>
      <c r="H251" s="50">
        <v>4</v>
      </c>
      <c r="I251" s="52">
        <v>44725.613564814812</v>
      </c>
      <c r="J251" s="50">
        <v>118</v>
      </c>
      <c r="K251" s="51">
        <v>44725.961805555555</v>
      </c>
      <c r="L251" s="53"/>
      <c r="M251" s="54">
        <v>1</v>
      </c>
    </row>
    <row r="252" spans="2:13" x14ac:dyDescent="0.3">
      <c r="B252" s="49">
        <v>19095</v>
      </c>
      <c r="C252" s="50">
        <v>1105</v>
      </c>
      <c r="D252" s="50" t="str">
        <f>VLOOKUP(Table8[[#This Row],[CustomerID]],Table15[[#All],[CustomerID]:[Company Name]],2,FALSE)</f>
        <v>Primerica</v>
      </c>
      <c r="E252" s="51">
        <v>44725</v>
      </c>
      <c r="F252" s="50">
        <v>6</v>
      </c>
      <c r="G252" s="50" t="str">
        <f>VLOOKUP(Table8[[#This Row],[ProductID]],Table12[[#All],[ProductID]:[ProductFullName]],3,FALSE)</f>
        <v>Product F</v>
      </c>
      <c r="H252" s="50">
        <v>6</v>
      </c>
      <c r="I252" s="52">
        <v>44725.6327662037</v>
      </c>
      <c r="J252" s="50">
        <v>120</v>
      </c>
      <c r="K252" s="51">
        <v>44725.961805555555</v>
      </c>
      <c r="L252" s="53"/>
      <c r="M252" s="54">
        <v>1</v>
      </c>
    </row>
    <row r="253" spans="2:13" x14ac:dyDescent="0.3">
      <c r="B253" s="49">
        <v>19096</v>
      </c>
      <c r="C253" s="50">
        <v>1087</v>
      </c>
      <c r="D253" s="50" t="str">
        <f>VLOOKUP(Table8[[#This Row],[CustomerID]],Table15[[#All],[CustomerID]:[Company Name]],2,FALSE)</f>
        <v>Something Special Jewelry &amp; Gifts</v>
      </c>
      <c r="E253" s="51">
        <v>44725</v>
      </c>
      <c r="F253" s="50">
        <v>4</v>
      </c>
      <c r="G253" s="50" t="str">
        <f>VLOOKUP(Table8[[#This Row],[ProductID]],Table12[[#All],[ProductID]:[ProductFullName]],3,FALSE)</f>
        <v>Product D</v>
      </c>
      <c r="H253" s="50">
        <v>5</v>
      </c>
      <c r="I253" s="52">
        <v>44725.646608796291</v>
      </c>
      <c r="J253" s="50">
        <v>119</v>
      </c>
      <c r="K253" s="51">
        <v>44725.961805555555</v>
      </c>
      <c r="L253" s="53"/>
      <c r="M253" s="54">
        <v>1</v>
      </c>
    </row>
    <row r="254" spans="2:13" x14ac:dyDescent="0.3">
      <c r="B254" s="49">
        <v>19097</v>
      </c>
      <c r="C254" s="50">
        <v>1130</v>
      </c>
      <c r="D254" s="50" t="str">
        <f>VLOOKUP(Table8[[#This Row],[CustomerID]],Table15[[#All],[CustomerID]:[Company Name]],2,FALSE)</f>
        <v>Schueth Ace Hardware</v>
      </c>
      <c r="E254" s="51">
        <v>44725</v>
      </c>
      <c r="F254" s="50">
        <v>1</v>
      </c>
      <c r="G254" s="50" t="str">
        <f>VLOOKUP(Table8[[#This Row],[ProductID]],Table12[[#All],[ProductID]:[ProductFullName]],3,FALSE)</f>
        <v>Product A</v>
      </c>
      <c r="H254" s="50">
        <v>6</v>
      </c>
      <c r="I254" s="52">
        <v>44725.661747685182</v>
      </c>
      <c r="J254" s="50">
        <v>134</v>
      </c>
      <c r="K254" s="51">
        <v>44725.961805555555</v>
      </c>
      <c r="L254" s="53"/>
      <c r="M254" s="54">
        <v>1</v>
      </c>
    </row>
    <row r="255" spans="2:13" x14ac:dyDescent="0.3">
      <c r="B255" s="49">
        <v>19098</v>
      </c>
      <c r="C255" s="50">
        <v>615</v>
      </c>
      <c r="D255" s="50" t="str">
        <f>VLOOKUP(Table8[[#This Row],[CustomerID]],Table15[[#All],[CustomerID]:[Company Name]],2,FALSE)</f>
        <v>Sylvan Lake Value Drug Mart</v>
      </c>
      <c r="E255" s="51">
        <v>44725</v>
      </c>
      <c r="F255" s="50">
        <v>6</v>
      </c>
      <c r="G255" s="50" t="str">
        <f>VLOOKUP(Table8[[#This Row],[ProductID]],Table12[[#All],[ProductID]:[ProductFullName]],3,FALSE)</f>
        <v>Product F</v>
      </c>
      <c r="H255" s="50">
        <v>2</v>
      </c>
      <c r="I255" s="52">
        <v>44725.676759259259</v>
      </c>
      <c r="J255" s="50">
        <v>116</v>
      </c>
      <c r="K255" s="51">
        <v>44725.961805555555</v>
      </c>
      <c r="L255" s="53"/>
      <c r="M255" s="54">
        <v>1</v>
      </c>
    </row>
    <row r="256" spans="2:13" x14ac:dyDescent="0.3">
      <c r="B256" s="49">
        <v>19099</v>
      </c>
      <c r="C256" s="50">
        <v>387</v>
      </c>
      <c r="D256" s="50" t="str">
        <f>VLOOKUP(Table8[[#This Row],[CustomerID]],Table15[[#All],[CustomerID]:[Company Name]],2,FALSE)</f>
        <v>Apropos</v>
      </c>
      <c r="E256" s="51">
        <v>44725</v>
      </c>
      <c r="F256" s="50">
        <v>5</v>
      </c>
      <c r="G256" s="50" t="str">
        <f>VLOOKUP(Table8[[#This Row],[ProductID]],Table12[[#All],[ProductID]:[ProductFullName]],3,FALSE)</f>
        <v>Product E</v>
      </c>
      <c r="H256" s="50">
        <v>3</v>
      </c>
      <c r="I256" s="52">
        <v>44725.695300925923</v>
      </c>
      <c r="J256" s="50">
        <v>131</v>
      </c>
      <c r="K256" s="51">
        <v>44725.961805555555</v>
      </c>
      <c r="L256" s="53"/>
      <c r="M256" s="54">
        <v>1</v>
      </c>
    </row>
    <row r="257" spans="2:13" x14ac:dyDescent="0.3">
      <c r="B257" s="49">
        <v>19100</v>
      </c>
      <c r="C257" s="50">
        <v>223</v>
      </c>
      <c r="D257" s="50" t="str">
        <f>VLOOKUP(Table8[[#This Row],[CustomerID]],Table15[[#All],[CustomerID]:[Company Name]],2,FALSE)</f>
        <v>Independent Need Centre</v>
      </c>
      <c r="E257" s="51">
        <v>44725</v>
      </c>
      <c r="F257" s="50">
        <v>1</v>
      </c>
      <c r="G257" s="50" t="str">
        <f>VLOOKUP(Table8[[#This Row],[ProductID]],Table12[[#All],[ProductID]:[ProductFullName]],3,FALSE)</f>
        <v>Product A</v>
      </c>
      <c r="H257" s="50">
        <v>7</v>
      </c>
      <c r="I257" s="52">
        <v>44725.715335648143</v>
      </c>
      <c r="J257" s="50">
        <v>109</v>
      </c>
      <c r="K257" s="51">
        <v>44725.961805555555</v>
      </c>
      <c r="L257" s="53"/>
      <c r="M257" s="54">
        <v>1</v>
      </c>
    </row>
    <row r="258" spans="2:13" x14ac:dyDescent="0.3">
      <c r="B258" s="49">
        <v>19101</v>
      </c>
      <c r="C258" s="50">
        <v>884</v>
      </c>
      <c r="D258" s="50" t="str">
        <f>VLOOKUP(Table8[[#This Row],[CustomerID]],Table15[[#All],[CustomerID]:[Company Name]],2,FALSE)</f>
        <v>Nyack Hospital</v>
      </c>
      <c r="E258" s="51">
        <v>44725</v>
      </c>
      <c r="F258" s="50">
        <v>6</v>
      </c>
      <c r="G258" s="50" t="str">
        <f>VLOOKUP(Table8[[#This Row],[ProductID]],Table12[[#All],[ProductID]:[ProductFullName]],3,FALSE)</f>
        <v>Product F</v>
      </c>
      <c r="H258" s="50">
        <v>2</v>
      </c>
      <c r="I258" s="52">
        <v>44725.728020833325</v>
      </c>
      <c r="J258" s="50">
        <v>108</v>
      </c>
      <c r="K258" s="51">
        <v>44725.961805555555</v>
      </c>
      <c r="L258" s="53"/>
      <c r="M258" s="54">
        <v>1</v>
      </c>
    </row>
    <row r="259" spans="2:13" x14ac:dyDescent="0.3">
      <c r="B259" s="49">
        <v>19102</v>
      </c>
      <c r="C259" s="50">
        <v>547</v>
      </c>
      <c r="D259" s="50" t="str">
        <f>VLOOKUP(Table8[[#This Row],[CustomerID]],Table15[[#All],[CustomerID]:[Company Name]],2,FALSE)</f>
        <v>Carriage House Florist</v>
      </c>
      <c r="E259" s="51">
        <v>44726</v>
      </c>
      <c r="F259" s="50">
        <v>5</v>
      </c>
      <c r="G259" s="50" t="str">
        <f>VLOOKUP(Table8[[#This Row],[ProductID]],Table12[[#All],[ProductID]:[ProductFullName]],3,FALSE)</f>
        <v>Product E</v>
      </c>
      <c r="H259" s="50">
        <v>5</v>
      </c>
      <c r="I259" s="52">
        <v>44726.333333333336</v>
      </c>
      <c r="J259" s="50">
        <v>108</v>
      </c>
      <c r="K259" s="51">
        <v>44726.962500000001</v>
      </c>
      <c r="L259" s="53"/>
      <c r="M259" s="54">
        <v>1</v>
      </c>
    </row>
    <row r="260" spans="2:13" x14ac:dyDescent="0.3">
      <c r="B260" s="49">
        <v>19103</v>
      </c>
      <c r="C260" s="50">
        <v>1368</v>
      </c>
      <c r="D260" s="50" t="str">
        <f>VLOOKUP(Table8[[#This Row],[CustomerID]],Table15[[#All],[CustomerID]:[Company Name]],2,FALSE)</f>
        <v>Hickoks Trading Co.</v>
      </c>
      <c r="E260" s="51">
        <v>44726</v>
      </c>
      <c r="F260" s="50">
        <v>2</v>
      </c>
      <c r="G260" s="50" t="str">
        <f>VLOOKUP(Table8[[#This Row],[ProductID]],Table12[[#All],[ProductID]:[ProductFullName]],3,FALSE)</f>
        <v>Product B</v>
      </c>
      <c r="H260" s="50">
        <v>3</v>
      </c>
      <c r="I260" s="52">
        <v>44726.348576388889</v>
      </c>
      <c r="J260" s="50">
        <v>108</v>
      </c>
      <c r="K260" s="51">
        <v>44726.962500000001</v>
      </c>
      <c r="L260" s="53"/>
      <c r="M260" s="54">
        <v>1</v>
      </c>
    </row>
    <row r="261" spans="2:13" x14ac:dyDescent="0.3">
      <c r="B261" s="49">
        <v>19104</v>
      </c>
      <c r="C261" s="50">
        <v>1072</v>
      </c>
      <c r="D261" s="50" t="str">
        <f>VLOOKUP(Table8[[#This Row],[CustomerID]],Table15[[#All],[CustomerID]:[Company Name]],2,FALSE)</f>
        <v>Cutting Corners Framing &amp; Art Gallery</v>
      </c>
      <c r="E261" s="51">
        <v>44726</v>
      </c>
      <c r="F261" s="50">
        <v>5</v>
      </c>
      <c r="G261" s="50" t="str">
        <f>VLOOKUP(Table8[[#This Row],[ProductID]],Table12[[#All],[ProductID]:[ProductFullName]],3,FALSE)</f>
        <v>Product E</v>
      </c>
      <c r="H261" s="50">
        <v>3</v>
      </c>
      <c r="I261" s="52">
        <v>44726.366770833331</v>
      </c>
      <c r="J261" s="50">
        <v>106</v>
      </c>
      <c r="K261" s="51">
        <v>44726.962500000001</v>
      </c>
      <c r="L261" s="53"/>
      <c r="M261" s="54">
        <v>1</v>
      </c>
    </row>
    <row r="262" spans="2:13" x14ac:dyDescent="0.3">
      <c r="B262" s="49">
        <v>19105</v>
      </c>
      <c r="C262" s="50">
        <v>297</v>
      </c>
      <c r="D262" s="50" t="str">
        <f>VLOOKUP(Table8[[#This Row],[CustomerID]],Table15[[#All],[CustomerID]:[Company Name]],2,FALSE)</f>
        <v>Mount Royal IDA</v>
      </c>
      <c r="E262" s="51">
        <v>44726</v>
      </c>
      <c r="F262" s="50">
        <v>1</v>
      </c>
      <c r="G262" s="50" t="str">
        <f>VLOOKUP(Table8[[#This Row],[ProductID]],Table12[[#All],[ProductID]:[ProductFullName]],3,FALSE)</f>
        <v>Product A</v>
      </c>
      <c r="H262" s="50">
        <v>2</v>
      </c>
      <c r="I262" s="52">
        <v>44726.384236111109</v>
      </c>
      <c r="J262" s="50">
        <v>118</v>
      </c>
      <c r="K262" s="51">
        <v>44726.962500000001</v>
      </c>
      <c r="L262" s="53"/>
      <c r="M262" s="54">
        <v>1</v>
      </c>
    </row>
    <row r="263" spans="2:13" x14ac:dyDescent="0.3">
      <c r="B263" s="49">
        <v>19106</v>
      </c>
      <c r="C263" s="50">
        <v>1350</v>
      </c>
      <c r="D263" s="50" t="str">
        <f>VLOOKUP(Table8[[#This Row],[CustomerID]],Table15[[#All],[CustomerID]:[Company Name]],2,FALSE)</f>
        <v>Red Door Cottage</v>
      </c>
      <c r="E263" s="51">
        <v>44726</v>
      </c>
      <c r="F263" s="50">
        <v>1</v>
      </c>
      <c r="G263" s="50" t="str">
        <f>VLOOKUP(Table8[[#This Row],[ProductID]],Table12[[#All],[ProductID]:[ProductFullName]],3,FALSE)</f>
        <v>Product A</v>
      </c>
      <c r="H263" s="50">
        <v>2</v>
      </c>
      <c r="I263" s="52">
        <v>44726.396782407406</v>
      </c>
      <c r="J263" s="50">
        <v>126</v>
      </c>
      <c r="K263" s="51">
        <v>44726.962500000001</v>
      </c>
      <c r="L263" s="53"/>
      <c r="M263" s="54">
        <v>1</v>
      </c>
    </row>
    <row r="264" spans="2:13" x14ac:dyDescent="0.3">
      <c r="B264" s="49">
        <v>19107</v>
      </c>
      <c r="C264" s="50">
        <v>326</v>
      </c>
      <c r="D264" s="50" t="str">
        <f>VLOOKUP(Table8[[#This Row],[CustomerID]],Table15[[#All],[CustomerID]:[Company Name]],2,FALSE)</f>
        <v>Pharmasave #639</v>
      </c>
      <c r="E264" s="51">
        <v>44726</v>
      </c>
      <c r="F264" s="50">
        <v>3</v>
      </c>
      <c r="G264" s="50" t="str">
        <f>VLOOKUP(Table8[[#This Row],[ProductID]],Table12[[#All],[ProductID]:[ProductFullName]],3,FALSE)</f>
        <v>Product C</v>
      </c>
      <c r="H264" s="50">
        <v>2</v>
      </c>
      <c r="I264" s="52">
        <v>44726.40829861111</v>
      </c>
      <c r="J264" s="50">
        <v>117</v>
      </c>
      <c r="K264" s="51">
        <v>44726.962500000001</v>
      </c>
      <c r="L264" s="53"/>
      <c r="M264" s="54">
        <v>1</v>
      </c>
    </row>
    <row r="265" spans="2:13" x14ac:dyDescent="0.3">
      <c r="B265" s="49">
        <v>19108</v>
      </c>
      <c r="C265" s="50">
        <v>670</v>
      </c>
      <c r="D265" s="50" t="str">
        <f>VLOOKUP(Table8[[#This Row],[CustomerID]],Table15[[#All],[CustomerID]:[Company Name]],2,FALSE)</f>
        <v>Patryka Enterprises Inc</v>
      </c>
      <c r="E265" s="51">
        <v>44726</v>
      </c>
      <c r="F265" s="50">
        <v>5</v>
      </c>
      <c r="G265" s="50" t="str">
        <f>VLOOKUP(Table8[[#This Row],[ProductID]],Table12[[#All],[ProductID]:[ProductFullName]],3,FALSE)</f>
        <v>Product E</v>
      </c>
      <c r="H265" s="50">
        <v>5</v>
      </c>
      <c r="I265" s="52">
        <v>44726.425868055558</v>
      </c>
      <c r="J265" s="50">
        <v>111</v>
      </c>
      <c r="K265" s="51">
        <v>44726.962500000001</v>
      </c>
      <c r="L265" s="53"/>
      <c r="M265" s="54">
        <v>1</v>
      </c>
    </row>
    <row r="266" spans="2:13" x14ac:dyDescent="0.3">
      <c r="B266" s="49">
        <v>19109</v>
      </c>
      <c r="C266" s="50">
        <v>360</v>
      </c>
      <c r="D266" s="50" t="str">
        <f>VLOOKUP(Table8[[#This Row],[CustomerID]],Table15[[#All],[CustomerID]:[Company Name]],2,FALSE)</f>
        <v>Classica Imports Ltd</v>
      </c>
      <c r="E266" s="51">
        <v>44726</v>
      </c>
      <c r="F266" s="50">
        <v>2</v>
      </c>
      <c r="G266" s="50" t="str">
        <f>VLOOKUP(Table8[[#This Row],[ProductID]],Table12[[#All],[ProductID]:[ProductFullName]],3,FALSE)</f>
        <v>Product B</v>
      </c>
      <c r="H266" s="50">
        <v>4</v>
      </c>
      <c r="I266" s="52">
        <v>44726.439814814818</v>
      </c>
      <c r="J266" s="50">
        <v>121</v>
      </c>
      <c r="K266" s="51">
        <v>44726.962500000001</v>
      </c>
      <c r="L266" s="53"/>
      <c r="M266" s="54">
        <v>1</v>
      </c>
    </row>
    <row r="267" spans="2:13" x14ac:dyDescent="0.3">
      <c r="B267" s="49">
        <v>19110</v>
      </c>
      <c r="C267" s="50">
        <v>546</v>
      </c>
      <c r="D267" s="50" t="str">
        <f>VLOOKUP(Table8[[#This Row],[CustomerID]],Table15[[#All],[CustomerID]:[Company Name]],2,FALSE)</f>
        <v>The Great 88 #528</v>
      </c>
      <c r="E267" s="51">
        <v>44726</v>
      </c>
      <c r="F267" s="50">
        <v>5</v>
      </c>
      <c r="G267" s="50" t="str">
        <f>VLOOKUP(Table8[[#This Row],[ProductID]],Table12[[#All],[ProductID]:[ProductFullName]],3,FALSE)</f>
        <v>Product E</v>
      </c>
      <c r="H267" s="50">
        <v>4</v>
      </c>
      <c r="I267" s="52">
        <v>44726.453425925931</v>
      </c>
      <c r="J267" s="50">
        <v>105</v>
      </c>
      <c r="K267" s="51">
        <v>44726.962500000001</v>
      </c>
      <c r="L267" s="53"/>
      <c r="M267" s="54">
        <v>1</v>
      </c>
    </row>
    <row r="268" spans="2:13" x14ac:dyDescent="0.3">
      <c r="B268" s="49">
        <v>19111</v>
      </c>
      <c r="C268" s="50">
        <v>473</v>
      </c>
      <c r="D268" s="50" t="str">
        <f>VLOOKUP(Table8[[#This Row],[CustomerID]],Table15[[#All],[CustomerID]:[Company Name]],2,FALSE)</f>
        <v>IDA - Gravenhurst, ON</v>
      </c>
      <c r="E268" s="51">
        <v>44726</v>
      </c>
      <c r="F268" s="50">
        <v>6</v>
      </c>
      <c r="G268" s="50" t="str">
        <f>VLOOKUP(Table8[[#This Row],[ProductID]],Table12[[#All],[ProductID]:[ProductFullName]],3,FALSE)</f>
        <v>Product F</v>
      </c>
      <c r="H268" s="50">
        <v>4</v>
      </c>
      <c r="I268" s="52">
        <v>44726.469317129631</v>
      </c>
      <c r="J268" s="50">
        <v>131</v>
      </c>
      <c r="K268" s="51">
        <v>44726.962500000001</v>
      </c>
      <c r="L268" s="53"/>
      <c r="M268" s="54">
        <v>1</v>
      </c>
    </row>
    <row r="269" spans="2:13" x14ac:dyDescent="0.3">
      <c r="B269" s="49">
        <v>19112</v>
      </c>
      <c r="C269" s="50">
        <v>1193</v>
      </c>
      <c r="D269" s="50" t="str">
        <f>VLOOKUP(Table8[[#This Row],[CustomerID]],Table15[[#All],[CustomerID]:[Company Name]],2,FALSE)</f>
        <v>Sarah Bush Hospital</v>
      </c>
      <c r="E269" s="51">
        <v>44726</v>
      </c>
      <c r="F269" s="50">
        <v>3</v>
      </c>
      <c r="G269" s="50" t="str">
        <f>VLOOKUP(Table8[[#This Row],[ProductID]],Table12[[#All],[ProductID]:[ProductFullName]],3,FALSE)</f>
        <v>Product C</v>
      </c>
      <c r="H269" s="50">
        <v>7</v>
      </c>
      <c r="I269" s="52">
        <v>44726.486377314817</v>
      </c>
      <c r="J269" s="50">
        <v>121</v>
      </c>
      <c r="K269" s="51">
        <v>44726.962500000001</v>
      </c>
      <c r="L269" s="53"/>
      <c r="M269" s="54">
        <v>1</v>
      </c>
    </row>
    <row r="270" spans="2:13" x14ac:dyDescent="0.3">
      <c r="B270" s="49">
        <v>19113</v>
      </c>
      <c r="C270" s="50">
        <v>1197</v>
      </c>
      <c r="D270" s="50" t="str">
        <f>VLOOKUP(Table8[[#This Row],[CustomerID]],Table15[[#All],[CustomerID]:[Company Name]],2,FALSE)</f>
        <v>Petal Pushers</v>
      </c>
      <c r="E270" s="51">
        <v>44726</v>
      </c>
      <c r="F270" s="50">
        <v>4</v>
      </c>
      <c r="G270" s="50" t="str">
        <f>VLOOKUP(Table8[[#This Row],[ProductID]],Table12[[#All],[ProductID]:[ProductFullName]],3,FALSE)</f>
        <v>Product D</v>
      </c>
      <c r="H270" s="50">
        <v>6</v>
      </c>
      <c r="I270" s="52">
        <v>44726.502789351856</v>
      </c>
      <c r="J270" s="50">
        <v>126</v>
      </c>
      <c r="K270" s="51">
        <v>44726.962500000001</v>
      </c>
      <c r="L270" s="53"/>
      <c r="M270" s="54">
        <v>1</v>
      </c>
    </row>
    <row r="271" spans="2:13" x14ac:dyDescent="0.3">
      <c r="B271" s="49">
        <v>19114</v>
      </c>
      <c r="C271" s="50">
        <v>826</v>
      </c>
      <c r="D271" s="50" t="str">
        <f>VLOOKUP(Table8[[#This Row],[CustomerID]],Table15[[#All],[CustomerID]:[Company Name]],2,FALSE)</f>
        <v>Colonial Pharmacy</v>
      </c>
      <c r="E271" s="51">
        <v>44726</v>
      </c>
      <c r="F271" s="50">
        <v>6</v>
      </c>
      <c r="G271" s="50" t="str">
        <f>VLOOKUP(Table8[[#This Row],[ProductID]],Table12[[#All],[ProductID]:[ProductFullName]],3,FALSE)</f>
        <v>Product F</v>
      </c>
      <c r="H271" s="50">
        <v>6</v>
      </c>
      <c r="I271" s="52">
        <v>44726.516828703709</v>
      </c>
      <c r="J271" s="50">
        <v>120</v>
      </c>
      <c r="K271" s="51">
        <v>44726.962500000001</v>
      </c>
      <c r="L271" s="53"/>
      <c r="M271" s="54">
        <v>1</v>
      </c>
    </row>
    <row r="272" spans="2:13" x14ac:dyDescent="0.3">
      <c r="B272" s="49">
        <v>19115</v>
      </c>
      <c r="C272" s="50">
        <v>9</v>
      </c>
      <c r="D272" s="50" t="str">
        <f>VLOOKUP(Table8[[#This Row],[CustomerID]],Table15[[#All],[CustomerID]:[Company Name]],2,FALSE)</f>
        <v>S.W. Mifflin</v>
      </c>
      <c r="E272" s="51">
        <v>44726</v>
      </c>
      <c r="F272" s="50">
        <v>3</v>
      </c>
      <c r="G272" s="50" t="str">
        <f>VLOOKUP(Table8[[#This Row],[ProductID]],Table12[[#All],[ProductID]:[ProductFullName]],3,FALSE)</f>
        <v>Product C</v>
      </c>
      <c r="H272" s="50">
        <v>2</v>
      </c>
      <c r="I272" s="52">
        <v>44726.536250000005</v>
      </c>
      <c r="J272" s="50">
        <v>133</v>
      </c>
      <c r="K272" s="51">
        <v>44726.962500000001</v>
      </c>
      <c r="L272" s="53"/>
      <c r="M272" s="54">
        <v>1</v>
      </c>
    </row>
    <row r="273" spans="2:13" x14ac:dyDescent="0.3">
      <c r="B273" s="49">
        <v>19116</v>
      </c>
      <c r="C273" s="50">
        <v>582</v>
      </c>
      <c r="D273" s="50" t="str">
        <f>VLOOKUP(Table8[[#This Row],[CustomerID]],Table15[[#All],[CustomerID]:[Company Name]],2,FALSE)</f>
        <v>Three Hills Pharmacy</v>
      </c>
      <c r="E273" s="51">
        <v>44726</v>
      </c>
      <c r="F273" s="50">
        <v>2</v>
      </c>
      <c r="G273" s="50" t="str">
        <f>VLOOKUP(Table8[[#This Row],[ProductID]],Table12[[#All],[ProductID]:[ProductFullName]],3,FALSE)</f>
        <v>Product B</v>
      </c>
      <c r="H273" s="50">
        <v>2</v>
      </c>
      <c r="I273" s="52">
        <v>44726.547997685193</v>
      </c>
      <c r="J273" s="50">
        <v>123</v>
      </c>
      <c r="K273" s="51">
        <v>44726.962500000001</v>
      </c>
      <c r="L273" s="53"/>
      <c r="M273" s="54">
        <v>1</v>
      </c>
    </row>
    <row r="274" spans="2:13" x14ac:dyDescent="0.3">
      <c r="B274" s="49">
        <v>19117</v>
      </c>
      <c r="C274" s="50">
        <v>482</v>
      </c>
      <c r="D274" s="50" t="str">
        <f>VLOOKUP(Table8[[#This Row],[CustomerID]],Table15[[#All],[CustomerID]:[Company Name]],2,FALSE)</f>
        <v>Garfield #144</v>
      </c>
      <c r="E274" s="51">
        <v>44726</v>
      </c>
      <c r="F274" s="50">
        <v>1</v>
      </c>
      <c r="G274" s="50" t="str">
        <f>VLOOKUP(Table8[[#This Row],[ProductID]],Table12[[#All],[ProductID]:[ProductFullName]],3,FALSE)</f>
        <v>Product A</v>
      </c>
      <c r="H274" s="50">
        <v>4</v>
      </c>
      <c r="I274" s="52">
        <v>44726.561574074083</v>
      </c>
      <c r="J274" s="50">
        <v>123</v>
      </c>
      <c r="K274" s="51">
        <v>44726.962500000001</v>
      </c>
      <c r="L274" s="53"/>
      <c r="M274" s="54">
        <v>1</v>
      </c>
    </row>
    <row r="275" spans="2:13" x14ac:dyDescent="0.3">
      <c r="B275" s="49">
        <v>19118</v>
      </c>
      <c r="C275" s="50">
        <v>1006</v>
      </c>
      <c r="D275" s="50" t="str">
        <f>VLOOKUP(Table8[[#This Row],[CustomerID]],Table15[[#All],[CustomerID]:[Company Name]],2,FALSE)</f>
        <v>Big Als Soda Fountain &amp; Grill</v>
      </c>
      <c r="E275" s="51">
        <v>44726</v>
      </c>
      <c r="F275" s="50">
        <v>1</v>
      </c>
      <c r="G275" s="50" t="str">
        <f>VLOOKUP(Table8[[#This Row],[ProductID]],Table12[[#All],[ProductID]:[ProductFullName]],3,FALSE)</f>
        <v>Product A</v>
      </c>
      <c r="H275" s="50">
        <v>5</v>
      </c>
      <c r="I275" s="52">
        <v>44726.576157407413</v>
      </c>
      <c r="J275" s="50">
        <v>130</v>
      </c>
      <c r="K275" s="51">
        <v>44726.962500000001</v>
      </c>
      <c r="L275" s="53"/>
      <c r="M275" s="54">
        <v>1</v>
      </c>
    </row>
    <row r="276" spans="2:13" x14ac:dyDescent="0.3">
      <c r="B276" s="49">
        <v>19119</v>
      </c>
      <c r="C276" s="50">
        <v>309</v>
      </c>
      <c r="D276" s="50" t="str">
        <f>VLOOKUP(Table8[[#This Row],[CustomerID]],Table15[[#All],[CustomerID]:[Company Name]],2,FALSE)</f>
        <v>Pharmasave #702</v>
      </c>
      <c r="E276" s="51">
        <v>44726</v>
      </c>
      <c r="F276" s="50">
        <v>1</v>
      </c>
      <c r="G276" s="50" t="str">
        <f>VLOOKUP(Table8[[#This Row],[ProductID]],Table12[[#All],[ProductID]:[ProductFullName]],3,FALSE)</f>
        <v>Product A</v>
      </c>
      <c r="H276" s="50">
        <v>6</v>
      </c>
      <c r="I276" s="52">
        <v>44726.595057870378</v>
      </c>
      <c r="J276" s="50">
        <v>116</v>
      </c>
      <c r="K276" s="51">
        <v>44726.962500000001</v>
      </c>
      <c r="L276" s="53"/>
      <c r="M276" s="54">
        <v>1</v>
      </c>
    </row>
    <row r="277" spans="2:13" x14ac:dyDescent="0.3">
      <c r="B277" s="49">
        <v>19120</v>
      </c>
      <c r="C277" s="50">
        <v>1347</v>
      </c>
      <c r="D277" s="50" t="str">
        <f>VLOOKUP(Table8[[#This Row],[CustomerID]],Table15[[#All],[CustomerID]:[Company Name]],2,FALSE)</f>
        <v>Nevada City Crystal &amp; Glass</v>
      </c>
      <c r="E277" s="51">
        <v>44726</v>
      </c>
      <c r="F277" s="50">
        <v>1</v>
      </c>
      <c r="G277" s="50" t="str">
        <f>VLOOKUP(Table8[[#This Row],[ProductID]],Table12[[#All],[ProductID]:[ProductFullName]],3,FALSE)</f>
        <v>Product A</v>
      </c>
      <c r="H277" s="50">
        <v>3</v>
      </c>
      <c r="I277" s="52">
        <v>44726.61114583334</v>
      </c>
      <c r="J277" s="50">
        <v>110</v>
      </c>
      <c r="K277" s="51">
        <v>44726.962500000001</v>
      </c>
      <c r="L277" s="53"/>
      <c r="M277" s="54">
        <v>1</v>
      </c>
    </row>
    <row r="278" spans="2:13" x14ac:dyDescent="0.3">
      <c r="B278" s="49">
        <v>19121</v>
      </c>
      <c r="C278" s="50">
        <v>464</v>
      </c>
      <c r="D278" s="50" t="str">
        <f>VLOOKUP(Table8[[#This Row],[CustomerID]],Table15[[#All],[CustomerID]:[Company Name]],2,FALSE)</f>
        <v>Georges Market</v>
      </c>
      <c r="E278" s="51">
        <v>44726</v>
      </c>
      <c r="F278" s="50">
        <v>6</v>
      </c>
      <c r="G278" s="50" t="str">
        <f>VLOOKUP(Table8[[#This Row],[ProductID]],Table12[[#All],[ProductID]:[ProductFullName]],3,FALSE)</f>
        <v>Product F</v>
      </c>
      <c r="H278" s="50">
        <v>5</v>
      </c>
      <c r="I278" s="52">
        <v>44726.628634259265</v>
      </c>
      <c r="J278" s="50">
        <v>107</v>
      </c>
      <c r="K278" s="51">
        <v>44726.962500000001</v>
      </c>
      <c r="L278" s="53"/>
      <c r="M278" s="54">
        <v>1</v>
      </c>
    </row>
    <row r="279" spans="2:13" x14ac:dyDescent="0.3">
      <c r="B279" s="49">
        <v>19122</v>
      </c>
      <c r="C279" s="50">
        <v>258</v>
      </c>
      <c r="D279" s="50" t="str">
        <f>VLOOKUP(Table8[[#This Row],[CustomerID]],Table15[[#All],[CustomerID]:[Company Name]],2,FALSE)</f>
        <v>Zellers Store #136</v>
      </c>
      <c r="E279" s="51">
        <v>44726</v>
      </c>
      <c r="F279" s="50">
        <v>1</v>
      </c>
      <c r="G279" s="50" t="str">
        <f>VLOOKUP(Table8[[#This Row],[ProductID]],Table12[[#All],[ProductID]:[ProductFullName]],3,FALSE)</f>
        <v>Product A</v>
      </c>
      <c r="H279" s="50">
        <v>6</v>
      </c>
      <c r="I279" s="52">
        <v>44726.646944444452</v>
      </c>
      <c r="J279" s="50">
        <v>133</v>
      </c>
      <c r="K279" s="51">
        <v>44726.962500000001</v>
      </c>
      <c r="L279" s="53"/>
      <c r="M279" s="54">
        <v>1</v>
      </c>
    </row>
    <row r="280" spans="2:13" x14ac:dyDescent="0.3">
      <c r="B280" s="49">
        <v>19123</v>
      </c>
      <c r="C280" s="50">
        <v>273</v>
      </c>
      <c r="D280" s="50" t="str">
        <f>VLOOKUP(Table8[[#This Row],[CustomerID]],Table15[[#All],[CustomerID]:[Company Name]],2,FALSE)</f>
        <v>Good Times</v>
      </c>
      <c r="E280" s="51">
        <v>44726</v>
      </c>
      <c r="F280" s="50">
        <v>3</v>
      </c>
      <c r="G280" s="50" t="str">
        <f>VLOOKUP(Table8[[#This Row],[ProductID]],Table12[[#All],[ProductID]:[ProductFullName]],3,FALSE)</f>
        <v>Product C</v>
      </c>
      <c r="H280" s="50">
        <v>4</v>
      </c>
      <c r="I280" s="52">
        <v>44726.660115740749</v>
      </c>
      <c r="J280" s="50">
        <v>110</v>
      </c>
      <c r="K280" s="51">
        <v>44726.962500000001</v>
      </c>
      <c r="L280" s="53"/>
      <c r="M280" s="54">
        <v>1</v>
      </c>
    </row>
    <row r="281" spans="2:13" x14ac:dyDescent="0.3">
      <c r="B281" s="49">
        <v>19124</v>
      </c>
      <c r="C281" s="50">
        <v>724</v>
      </c>
      <c r="D281" s="50" t="str">
        <f>VLOOKUP(Table8[[#This Row],[CustomerID]],Table15[[#All],[CustomerID]:[Company Name]],2,FALSE)</f>
        <v>California Bedazzled</v>
      </c>
      <c r="E281" s="51">
        <v>44726</v>
      </c>
      <c r="F281" s="50">
        <v>5</v>
      </c>
      <c r="G281" s="50" t="str">
        <f>VLOOKUP(Table8[[#This Row],[ProductID]],Table12[[#All],[ProductID]:[ProductFullName]],3,FALSE)</f>
        <v>Product E</v>
      </c>
      <c r="H281" s="50">
        <v>6</v>
      </c>
      <c r="I281" s="52">
        <v>44726.673599537047</v>
      </c>
      <c r="J281" s="50">
        <v>115</v>
      </c>
      <c r="K281" s="51">
        <v>44726.962500000001</v>
      </c>
      <c r="L281" s="53"/>
      <c r="M281" s="54">
        <v>1</v>
      </c>
    </row>
    <row r="282" spans="2:13" x14ac:dyDescent="0.3">
      <c r="B282" s="49">
        <v>19125</v>
      </c>
      <c r="C282" s="50">
        <v>928</v>
      </c>
      <c r="D282" s="50" t="str">
        <f>VLOOKUP(Table8[[#This Row],[CustomerID]],Table15[[#All],[CustomerID]:[Company Name]],2,FALSE)</f>
        <v>Neo Inc.</v>
      </c>
      <c r="E282" s="51">
        <v>44726</v>
      </c>
      <c r="F282" s="50">
        <v>4</v>
      </c>
      <c r="G282" s="50" t="str">
        <f>VLOOKUP(Table8[[#This Row],[ProductID]],Table12[[#All],[ProductID]:[ProductFullName]],3,FALSE)</f>
        <v>Product D</v>
      </c>
      <c r="H282" s="50">
        <v>7</v>
      </c>
      <c r="I282" s="52">
        <v>44726.691562500011</v>
      </c>
      <c r="J282" s="50">
        <v>112</v>
      </c>
      <c r="K282" s="51">
        <v>44726.962500000001</v>
      </c>
      <c r="L282" s="53"/>
      <c r="M282" s="54">
        <v>1</v>
      </c>
    </row>
    <row r="283" spans="2:13" x14ac:dyDescent="0.3">
      <c r="B283" s="49">
        <v>19126</v>
      </c>
      <c r="C283" s="50">
        <v>916</v>
      </c>
      <c r="D283" s="50" t="str">
        <f>VLOOKUP(Table8[[#This Row],[CustomerID]],Table15[[#All],[CustomerID]:[Company Name]],2,FALSE)</f>
        <v>Thruway/Tru Value</v>
      </c>
      <c r="E283" s="51">
        <v>44726</v>
      </c>
      <c r="F283" s="50">
        <v>5</v>
      </c>
      <c r="G283" s="50" t="str">
        <f>VLOOKUP(Table8[[#This Row],[ProductID]],Table12[[#All],[ProductID]:[ProductFullName]],3,FALSE)</f>
        <v>Product E</v>
      </c>
      <c r="H283" s="50">
        <v>7</v>
      </c>
      <c r="I283" s="52">
        <v>44726.703784722231</v>
      </c>
      <c r="J283" s="50">
        <v>134</v>
      </c>
      <c r="K283" s="51">
        <v>44726.962500000001</v>
      </c>
      <c r="L283" s="53"/>
      <c r="M283" s="54">
        <v>1</v>
      </c>
    </row>
    <row r="284" spans="2:13" x14ac:dyDescent="0.3">
      <c r="B284" s="49">
        <v>19127</v>
      </c>
      <c r="C284" s="50">
        <v>567</v>
      </c>
      <c r="D284" s="50" t="str">
        <f>VLOOKUP(Table8[[#This Row],[CustomerID]],Table15[[#All],[CustomerID]:[Company Name]],2,FALSE)</f>
        <v>Kids Korner Store</v>
      </c>
      <c r="E284" s="51">
        <v>44726</v>
      </c>
      <c r="F284" s="50">
        <v>5</v>
      </c>
      <c r="G284" s="50" t="str">
        <f>VLOOKUP(Table8[[#This Row],[ProductID]],Table12[[#All],[ProductID]:[ProductFullName]],3,FALSE)</f>
        <v>Product E</v>
      </c>
      <c r="H284" s="50">
        <v>3</v>
      </c>
      <c r="I284" s="52">
        <v>44726.722731481488</v>
      </c>
      <c r="J284" s="50">
        <v>121</v>
      </c>
      <c r="K284" s="51">
        <v>44726.962500000001</v>
      </c>
      <c r="L284" s="53"/>
      <c r="M284" s="54">
        <v>1</v>
      </c>
    </row>
    <row r="285" spans="2:13" x14ac:dyDescent="0.3">
      <c r="B285" s="49">
        <v>19128</v>
      </c>
      <c r="C285" s="50">
        <v>520</v>
      </c>
      <c r="D285" s="50" t="str">
        <f>VLOOKUP(Table8[[#This Row],[CustomerID]],Table15[[#All],[CustomerID]:[Company Name]],2,FALSE)</f>
        <v>Balloon Tycoons</v>
      </c>
      <c r="E285" s="51">
        <v>44726</v>
      </c>
      <c r="F285" s="50">
        <v>2</v>
      </c>
      <c r="G285" s="50" t="str">
        <f>VLOOKUP(Table8[[#This Row],[ProductID]],Table12[[#All],[ProductID]:[ProductFullName]],3,FALSE)</f>
        <v>Product B</v>
      </c>
      <c r="H285" s="50">
        <v>7</v>
      </c>
      <c r="I285" s="52">
        <v>44726.735532407416</v>
      </c>
      <c r="J285" s="50">
        <v>116</v>
      </c>
      <c r="K285" s="51">
        <v>44726.962500000001</v>
      </c>
      <c r="L285" s="53"/>
      <c r="M285" s="54">
        <v>1</v>
      </c>
    </row>
    <row r="286" spans="2:13" x14ac:dyDescent="0.3">
      <c r="B286" s="49">
        <v>19129</v>
      </c>
      <c r="C286" s="50">
        <v>1186</v>
      </c>
      <c r="D286" s="50" t="str">
        <f>VLOOKUP(Table8[[#This Row],[CustomerID]],Table15[[#All],[CustomerID]:[Company Name]],2,FALSE)</f>
        <v>Ginny's Hallmark</v>
      </c>
      <c r="E286" s="51">
        <v>44727</v>
      </c>
      <c r="F286" s="50">
        <v>1</v>
      </c>
      <c r="G286" s="50" t="str">
        <f>VLOOKUP(Table8[[#This Row],[ProductID]],Table12[[#All],[ProductID]:[ProductFullName]],3,FALSE)</f>
        <v>Product A</v>
      </c>
      <c r="H286" s="50">
        <v>4</v>
      </c>
      <c r="I286" s="52">
        <v>44727.333333333336</v>
      </c>
      <c r="J286" s="50">
        <v>127</v>
      </c>
      <c r="K286" s="51">
        <v>44727.95416666667</v>
      </c>
      <c r="L286" s="53"/>
      <c r="M286" s="54">
        <v>1</v>
      </c>
    </row>
    <row r="287" spans="2:13" x14ac:dyDescent="0.3">
      <c r="B287" s="49">
        <v>19130</v>
      </c>
      <c r="C287" s="50">
        <v>1210</v>
      </c>
      <c r="D287" s="50" t="str">
        <f>VLOOKUP(Table8[[#This Row],[CustomerID]],Table15[[#All],[CustomerID]:[Company Name]],2,FALSE)</f>
        <v>Jared Floral Shoppe</v>
      </c>
      <c r="E287" s="51">
        <v>44727</v>
      </c>
      <c r="F287" s="50">
        <v>3</v>
      </c>
      <c r="G287" s="50" t="str">
        <f>VLOOKUP(Table8[[#This Row],[ProductID]],Table12[[#All],[ProductID]:[ProductFullName]],3,FALSE)</f>
        <v>Product C</v>
      </c>
      <c r="H287" s="50">
        <v>3</v>
      </c>
      <c r="I287" s="52">
        <v>44727.347685185188</v>
      </c>
      <c r="J287" s="50">
        <v>129</v>
      </c>
      <c r="K287" s="51">
        <v>44727.95416666667</v>
      </c>
      <c r="L287" s="53"/>
      <c r="M287" s="54">
        <v>1</v>
      </c>
    </row>
    <row r="288" spans="2:13" x14ac:dyDescent="0.3">
      <c r="B288" s="49">
        <v>19131</v>
      </c>
      <c r="C288" s="50">
        <v>821</v>
      </c>
      <c r="D288" s="50" t="str">
        <f>VLOOKUP(Table8[[#This Row],[CustomerID]],Table15[[#All],[CustomerID]:[Company Name]],2,FALSE)</f>
        <v>House Of Books</v>
      </c>
      <c r="E288" s="51">
        <v>44727</v>
      </c>
      <c r="F288" s="50">
        <v>4</v>
      </c>
      <c r="G288" s="50" t="str">
        <f>VLOOKUP(Table8[[#This Row],[ProductID]],Table12[[#All],[ProductID]:[ProductFullName]],3,FALSE)</f>
        <v>Product D</v>
      </c>
      <c r="H288" s="50">
        <v>6</v>
      </c>
      <c r="I288" s="52">
        <v>44727.367141203707</v>
      </c>
      <c r="J288" s="50">
        <v>112</v>
      </c>
      <c r="K288" s="51">
        <v>44727.95416666667</v>
      </c>
      <c r="L288" s="53"/>
      <c r="M288" s="54">
        <v>1</v>
      </c>
    </row>
    <row r="289" spans="2:13" x14ac:dyDescent="0.3">
      <c r="B289" s="49">
        <v>19132</v>
      </c>
      <c r="C289" s="50">
        <v>1119</v>
      </c>
      <c r="D289" s="50" t="str">
        <f>VLOOKUP(Table8[[#This Row],[CustomerID]],Table15[[#All],[CustomerID]:[Company Name]],2,FALSE)</f>
        <v>Rapunzel's Tower</v>
      </c>
      <c r="E289" s="51">
        <v>44727</v>
      </c>
      <c r="F289" s="50">
        <v>4</v>
      </c>
      <c r="G289" s="50" t="str">
        <f>VLOOKUP(Table8[[#This Row],[ProductID]],Table12[[#All],[ProductID]:[ProductFullName]],3,FALSE)</f>
        <v>Product D</v>
      </c>
      <c r="H289" s="50">
        <v>2</v>
      </c>
      <c r="I289" s="52">
        <v>44727.385185185187</v>
      </c>
      <c r="J289" s="50">
        <v>115</v>
      </c>
      <c r="K289" s="51">
        <v>44727.95416666667</v>
      </c>
      <c r="L289" s="53"/>
      <c r="M289" s="54">
        <v>1</v>
      </c>
    </row>
    <row r="290" spans="2:13" x14ac:dyDescent="0.3">
      <c r="B290" s="49">
        <v>19133</v>
      </c>
      <c r="C290" s="50">
        <v>296</v>
      </c>
      <c r="D290" s="50" t="str">
        <f>VLOOKUP(Table8[[#This Row],[CustomerID]],Table15[[#All],[CustomerID]:[Company Name]],2,FALSE)</f>
        <v>Zellers Store #487</v>
      </c>
      <c r="E290" s="51">
        <v>44727</v>
      </c>
      <c r="F290" s="50">
        <v>4</v>
      </c>
      <c r="G290" s="50" t="str">
        <f>VLOOKUP(Table8[[#This Row],[ProductID]],Table12[[#All],[ProductID]:[ProductFullName]],3,FALSE)</f>
        <v>Product D</v>
      </c>
      <c r="H290" s="50">
        <v>7</v>
      </c>
      <c r="I290" s="52">
        <v>44727.401539351857</v>
      </c>
      <c r="J290" s="50">
        <v>112</v>
      </c>
      <c r="K290" s="51">
        <v>44727.95416666667</v>
      </c>
      <c r="L290" s="53"/>
      <c r="M290" s="54">
        <v>1</v>
      </c>
    </row>
    <row r="291" spans="2:13" x14ac:dyDescent="0.3">
      <c r="B291" s="49">
        <v>19134</v>
      </c>
      <c r="C291" s="50">
        <v>1306</v>
      </c>
      <c r="D291" s="50" t="str">
        <f>VLOOKUP(Table8[[#This Row],[CustomerID]],Table15[[#All],[CustomerID]:[Company Name]],2,FALSE)</f>
        <v>Pala Casino - Impulse shop</v>
      </c>
      <c r="E291" s="51">
        <v>44727</v>
      </c>
      <c r="F291" s="50">
        <v>3</v>
      </c>
      <c r="G291" s="50" t="str">
        <f>VLOOKUP(Table8[[#This Row],[ProductID]],Table12[[#All],[ProductID]:[ProductFullName]],3,FALSE)</f>
        <v>Product C</v>
      </c>
      <c r="H291" s="50">
        <v>2</v>
      </c>
      <c r="I291" s="52">
        <v>44727.414282407415</v>
      </c>
      <c r="J291" s="50">
        <v>126</v>
      </c>
      <c r="K291" s="51">
        <v>44727.95416666667</v>
      </c>
      <c r="L291" s="53"/>
      <c r="M291" s="54">
        <v>1</v>
      </c>
    </row>
    <row r="292" spans="2:13" x14ac:dyDescent="0.3">
      <c r="B292" s="49">
        <v>19135</v>
      </c>
      <c r="C292" s="50">
        <v>184</v>
      </c>
      <c r="D292" s="50" t="str">
        <f>VLOOKUP(Table8[[#This Row],[CustomerID]],Table15[[#All],[CustomerID]:[Company Name]],2,FALSE)</f>
        <v>The Willow Tree</v>
      </c>
      <c r="E292" s="51">
        <v>44727</v>
      </c>
      <c r="F292" s="50">
        <v>1</v>
      </c>
      <c r="G292" s="50" t="str">
        <f>VLOOKUP(Table8[[#This Row],[ProductID]],Table12[[#All],[ProductID]:[ProductFullName]],3,FALSE)</f>
        <v>Product A</v>
      </c>
      <c r="H292" s="50">
        <v>5</v>
      </c>
      <c r="I292" s="52">
        <v>44727.433657407419</v>
      </c>
      <c r="J292" s="50">
        <v>112</v>
      </c>
      <c r="K292" s="51">
        <v>44727.95416666667</v>
      </c>
      <c r="L292" s="53"/>
      <c r="M292" s="54">
        <v>1</v>
      </c>
    </row>
    <row r="293" spans="2:13" x14ac:dyDescent="0.3">
      <c r="B293" s="49">
        <v>19136</v>
      </c>
      <c r="C293" s="50">
        <v>61</v>
      </c>
      <c r="D293" s="50" t="str">
        <f>VLOOKUP(Table8[[#This Row],[CustomerID]],Table15[[#All],[CustomerID]:[Company Name]],2,FALSE)</f>
        <v>South Shore Regional Hospital</v>
      </c>
      <c r="E293" s="51">
        <v>44727</v>
      </c>
      <c r="F293" s="50">
        <v>2</v>
      </c>
      <c r="G293" s="50" t="str">
        <f>VLOOKUP(Table8[[#This Row],[ProductID]],Table12[[#All],[ProductID]:[ProductFullName]],3,FALSE)</f>
        <v>Product B</v>
      </c>
      <c r="H293" s="50">
        <v>4</v>
      </c>
      <c r="I293" s="52">
        <v>44727.449513888903</v>
      </c>
      <c r="J293" s="50">
        <v>110</v>
      </c>
      <c r="K293" s="51">
        <v>44727.95416666667</v>
      </c>
      <c r="L293" s="53"/>
      <c r="M293" s="54">
        <v>1</v>
      </c>
    </row>
    <row r="294" spans="2:13" x14ac:dyDescent="0.3">
      <c r="B294" s="49">
        <v>19137</v>
      </c>
      <c r="C294" s="50">
        <v>194</v>
      </c>
      <c r="D294" s="50" t="str">
        <f>VLOOKUP(Table8[[#This Row],[CustomerID]],Table15[[#All],[CustomerID]:[Company Name]],2,FALSE)</f>
        <v>Unlimited Bargains</v>
      </c>
      <c r="E294" s="51">
        <v>44727</v>
      </c>
      <c r="F294" s="50">
        <v>3</v>
      </c>
      <c r="G294" s="50" t="str">
        <f>VLOOKUP(Table8[[#This Row],[ProductID]],Table12[[#All],[ProductID]:[ProductFullName]],3,FALSE)</f>
        <v>Product C</v>
      </c>
      <c r="H294" s="50">
        <v>7</v>
      </c>
      <c r="I294" s="52">
        <v>44727.463125000017</v>
      </c>
      <c r="J294" s="50">
        <v>114</v>
      </c>
      <c r="K294" s="51">
        <v>44727.95416666667</v>
      </c>
      <c r="L294" s="53"/>
      <c r="M294" s="54">
        <v>1</v>
      </c>
    </row>
    <row r="295" spans="2:13" x14ac:dyDescent="0.3">
      <c r="B295" s="49">
        <v>19138</v>
      </c>
      <c r="C295" s="50">
        <v>809</v>
      </c>
      <c r="D295" s="50" t="str">
        <f>VLOOKUP(Table8[[#This Row],[CustomerID]],Table15[[#All],[CustomerID]:[Company Name]],2,FALSE)</f>
        <v>Carr's Country Florist</v>
      </c>
      <c r="E295" s="51">
        <v>44727</v>
      </c>
      <c r="F295" s="50">
        <v>6</v>
      </c>
      <c r="G295" s="50" t="str">
        <f>VLOOKUP(Table8[[#This Row],[ProductID]],Table12[[#All],[ProductID]:[ProductFullName]],3,FALSE)</f>
        <v>Product F</v>
      </c>
      <c r="H295" s="50">
        <v>7</v>
      </c>
      <c r="I295" s="52">
        <v>44727.476597222238</v>
      </c>
      <c r="J295" s="50">
        <v>124</v>
      </c>
      <c r="K295" s="51">
        <v>44727.95416666667</v>
      </c>
      <c r="L295" s="53"/>
      <c r="M295" s="54">
        <v>1</v>
      </c>
    </row>
    <row r="296" spans="2:13" x14ac:dyDescent="0.3">
      <c r="B296" s="49">
        <v>19139</v>
      </c>
      <c r="C296" s="50">
        <v>1294</v>
      </c>
      <c r="D296" s="50" t="str">
        <f>VLOOKUP(Table8[[#This Row],[CustomerID]],Table15[[#All],[CustomerID]:[Company Name]],2,FALSE)</f>
        <v>Critters</v>
      </c>
      <c r="E296" s="51">
        <v>44727</v>
      </c>
      <c r="F296" s="50">
        <v>1</v>
      </c>
      <c r="G296" s="50" t="str">
        <f>VLOOKUP(Table8[[#This Row],[ProductID]],Table12[[#All],[ProductID]:[ProductFullName]],3,FALSE)</f>
        <v>Product A</v>
      </c>
      <c r="H296" s="50">
        <v>3</v>
      </c>
      <c r="I296" s="52">
        <v>44727.488842592611</v>
      </c>
      <c r="J296" s="50">
        <v>117</v>
      </c>
      <c r="K296" s="51">
        <v>44727.95416666667</v>
      </c>
      <c r="L296" s="53"/>
      <c r="M296" s="54">
        <v>1</v>
      </c>
    </row>
    <row r="297" spans="2:13" x14ac:dyDescent="0.3">
      <c r="B297" s="49">
        <v>19140</v>
      </c>
      <c r="C297" s="50">
        <v>123</v>
      </c>
      <c r="D297" s="50" t="str">
        <f>VLOOKUP(Table8[[#This Row],[CustomerID]],Table15[[#All],[CustomerID]:[Company Name]],2,FALSE)</f>
        <v>Seaway Guardian Pharmacy</v>
      </c>
      <c r="E297" s="51">
        <v>44727</v>
      </c>
      <c r="F297" s="50">
        <v>3</v>
      </c>
      <c r="G297" s="50" t="str">
        <f>VLOOKUP(Table8[[#This Row],[ProductID]],Table12[[#All],[ProductID]:[ProductFullName]],3,FALSE)</f>
        <v>Product C</v>
      </c>
      <c r="H297" s="50">
        <v>5</v>
      </c>
      <c r="I297" s="52">
        <v>44727.504386574095</v>
      </c>
      <c r="J297" s="50">
        <v>113</v>
      </c>
      <c r="K297" s="51">
        <v>44727.95416666667</v>
      </c>
      <c r="L297" s="53"/>
      <c r="M297" s="54">
        <v>1</v>
      </c>
    </row>
    <row r="298" spans="2:13" x14ac:dyDescent="0.3">
      <c r="B298" s="49">
        <v>19141</v>
      </c>
      <c r="C298" s="50">
        <v>775</v>
      </c>
      <c r="D298" s="50" t="str">
        <f>VLOOKUP(Table8[[#This Row],[CustomerID]],Table15[[#All],[CustomerID]:[Company Name]],2,FALSE)</f>
        <v>Hospitality Shop</v>
      </c>
      <c r="E298" s="51">
        <v>44727</v>
      </c>
      <c r="F298" s="50">
        <v>1</v>
      </c>
      <c r="G298" s="50" t="str">
        <f>VLOOKUP(Table8[[#This Row],[ProductID]],Table12[[#All],[ProductID]:[ProductFullName]],3,FALSE)</f>
        <v>Product A</v>
      </c>
      <c r="H298" s="50">
        <v>2</v>
      </c>
      <c r="I298" s="52">
        <v>44727.518738425948</v>
      </c>
      <c r="J298" s="50">
        <v>134</v>
      </c>
      <c r="K298" s="51">
        <v>44727.95416666667</v>
      </c>
      <c r="L298" s="53"/>
      <c r="M298" s="54">
        <v>1</v>
      </c>
    </row>
    <row r="299" spans="2:13" x14ac:dyDescent="0.3">
      <c r="B299" s="49">
        <v>19142</v>
      </c>
      <c r="C299" s="50">
        <v>1112</v>
      </c>
      <c r="D299" s="50" t="str">
        <f>VLOOKUP(Table8[[#This Row],[CustomerID]],Table15[[#All],[CustomerID]:[Company Name]],2,FALSE)</f>
        <v>Ousleys Harvest Market</v>
      </c>
      <c r="E299" s="51">
        <v>44727</v>
      </c>
      <c r="F299" s="50">
        <v>4</v>
      </c>
      <c r="G299" s="50" t="str">
        <f>VLOOKUP(Table8[[#This Row],[ProductID]],Table12[[#All],[ProductID]:[ProductFullName]],3,FALSE)</f>
        <v>Product D</v>
      </c>
      <c r="H299" s="50">
        <v>3</v>
      </c>
      <c r="I299" s="52">
        <v>44727.53383101854</v>
      </c>
      <c r="J299" s="50">
        <v>132</v>
      </c>
      <c r="K299" s="51">
        <v>44727.95416666667</v>
      </c>
      <c r="L299" s="53"/>
      <c r="M299" s="54">
        <v>1</v>
      </c>
    </row>
    <row r="300" spans="2:13" x14ac:dyDescent="0.3">
      <c r="B300" s="49">
        <v>19143</v>
      </c>
      <c r="C300" s="50">
        <v>1409</v>
      </c>
      <c r="D300" s="50" t="str">
        <f>VLOOKUP(Table8[[#This Row],[CustomerID]],Table15[[#All],[CustomerID]:[Company Name]],2,FALSE)</f>
        <v>Bless Your Heart</v>
      </c>
      <c r="E300" s="51">
        <v>44727</v>
      </c>
      <c r="F300" s="50">
        <v>1</v>
      </c>
      <c r="G300" s="50" t="str">
        <f>VLOOKUP(Table8[[#This Row],[ProductID]],Table12[[#All],[ProductID]:[ProductFullName]],3,FALSE)</f>
        <v>Product A</v>
      </c>
      <c r="H300" s="50">
        <v>2</v>
      </c>
      <c r="I300" s="52">
        <v>44727.548807870393</v>
      </c>
      <c r="J300" s="50">
        <v>116</v>
      </c>
      <c r="K300" s="51">
        <v>44727.95416666667</v>
      </c>
      <c r="L300" s="53"/>
      <c r="M300" s="54">
        <v>1</v>
      </c>
    </row>
    <row r="301" spans="2:13" x14ac:dyDescent="0.3">
      <c r="B301" s="49">
        <v>19144</v>
      </c>
      <c r="C301" s="50">
        <v>49</v>
      </c>
      <c r="D301" s="50" t="str">
        <f>VLOOKUP(Table8[[#This Row],[CustomerID]],Table15[[#All],[CustomerID]:[Company Name]],2,FALSE)</f>
        <v>Sea Shell Design</v>
      </c>
      <c r="E301" s="51">
        <v>44727</v>
      </c>
      <c r="F301" s="50">
        <v>1</v>
      </c>
      <c r="G301" s="50" t="str">
        <f>VLOOKUP(Table8[[#This Row],[ProductID]],Table12[[#All],[ProductID]:[ProductFullName]],3,FALSE)</f>
        <v>Product A</v>
      </c>
      <c r="H301" s="50">
        <v>4</v>
      </c>
      <c r="I301" s="52">
        <v>44727.567974537058</v>
      </c>
      <c r="J301" s="50">
        <v>123</v>
      </c>
      <c r="K301" s="51">
        <v>44727.95416666667</v>
      </c>
      <c r="L301" s="53"/>
      <c r="M301" s="54">
        <v>1</v>
      </c>
    </row>
    <row r="302" spans="2:13" x14ac:dyDescent="0.3">
      <c r="B302" s="49">
        <v>19145</v>
      </c>
      <c r="C302" s="50">
        <v>879</v>
      </c>
      <c r="D302" s="50" t="str">
        <f>VLOOKUP(Table8[[#This Row],[CustomerID]],Table15[[#All],[CustomerID]:[Company Name]],2,FALSE)</f>
        <v>Nitty Gritty</v>
      </c>
      <c r="E302" s="51">
        <v>44727</v>
      </c>
      <c r="F302" s="50">
        <v>4</v>
      </c>
      <c r="G302" s="50" t="str">
        <f>VLOOKUP(Table8[[#This Row],[ProductID]],Table12[[#All],[ProductID]:[ProductFullName]],3,FALSE)</f>
        <v>Product D</v>
      </c>
      <c r="H302" s="50">
        <v>6</v>
      </c>
      <c r="I302" s="52">
        <v>44727.58783564817</v>
      </c>
      <c r="J302" s="50">
        <v>119</v>
      </c>
      <c r="K302" s="51">
        <v>44727.95416666667</v>
      </c>
      <c r="L302" s="53"/>
      <c r="M302" s="54">
        <v>1</v>
      </c>
    </row>
    <row r="303" spans="2:13" x14ac:dyDescent="0.3">
      <c r="B303" s="49">
        <v>19146</v>
      </c>
      <c r="C303" s="50">
        <v>1144</v>
      </c>
      <c r="D303" s="50" t="str">
        <f>VLOOKUP(Table8[[#This Row],[CustomerID]],Table15[[#All],[CustomerID]:[Company Name]],2,FALSE)</f>
        <v>Promotions Unlimited</v>
      </c>
      <c r="E303" s="51">
        <v>44727</v>
      </c>
      <c r="F303" s="50">
        <v>1</v>
      </c>
      <c r="G303" s="50" t="str">
        <f>VLOOKUP(Table8[[#This Row],[ProductID]],Table12[[#All],[ProductID]:[ProductFullName]],3,FALSE)</f>
        <v>Product A</v>
      </c>
      <c r="H303" s="50">
        <v>6</v>
      </c>
      <c r="I303" s="52">
        <v>44727.607974537059</v>
      </c>
      <c r="J303" s="50">
        <v>108</v>
      </c>
      <c r="K303" s="51">
        <v>44727.95416666667</v>
      </c>
      <c r="L303" s="53"/>
      <c r="M303" s="54">
        <v>1</v>
      </c>
    </row>
    <row r="304" spans="2:13" x14ac:dyDescent="0.3">
      <c r="B304" s="49">
        <v>19147</v>
      </c>
      <c r="C304" s="50">
        <v>948</v>
      </c>
      <c r="D304" s="50" t="str">
        <f>VLOOKUP(Table8[[#This Row],[CustomerID]],Table15[[#All],[CustomerID]:[Company Name]],2,FALSE)</f>
        <v>Cheryl Ann's</v>
      </c>
      <c r="E304" s="51">
        <v>44727</v>
      </c>
      <c r="F304" s="50">
        <v>3</v>
      </c>
      <c r="G304" s="50" t="str">
        <f>VLOOKUP(Table8[[#This Row],[ProductID]],Table12[[#All],[ProductID]:[ProductFullName]],3,FALSE)</f>
        <v>Product C</v>
      </c>
      <c r="H304" s="50">
        <v>2</v>
      </c>
      <c r="I304" s="52">
        <v>44727.624398148168</v>
      </c>
      <c r="J304" s="50">
        <v>106</v>
      </c>
      <c r="K304" s="51">
        <v>44727.95416666667</v>
      </c>
      <c r="L304" s="53"/>
      <c r="M304" s="54">
        <v>1</v>
      </c>
    </row>
    <row r="305" spans="2:13" x14ac:dyDescent="0.3">
      <c r="B305" s="49">
        <v>19148</v>
      </c>
      <c r="C305" s="50">
        <v>358</v>
      </c>
      <c r="D305" s="50" t="str">
        <f>VLOOKUP(Table8[[#This Row],[CustomerID]],Table15[[#All],[CustomerID]:[Company Name]],2,FALSE)</f>
        <v>Cards and Presents</v>
      </c>
      <c r="E305" s="51">
        <v>44727</v>
      </c>
      <c r="F305" s="50">
        <v>6</v>
      </c>
      <c r="G305" s="50" t="str">
        <f>VLOOKUP(Table8[[#This Row],[ProductID]],Table12[[#All],[ProductID]:[ProductFullName]],3,FALSE)</f>
        <v>Product F</v>
      </c>
      <c r="H305" s="50">
        <v>4</v>
      </c>
      <c r="I305" s="52">
        <v>44727.639363425944</v>
      </c>
      <c r="J305" s="50">
        <v>115</v>
      </c>
      <c r="K305" s="51">
        <v>44727.95416666667</v>
      </c>
      <c r="L305" s="53"/>
      <c r="M305" s="54">
        <v>1</v>
      </c>
    </row>
    <row r="306" spans="2:13" x14ac:dyDescent="0.3">
      <c r="B306" s="49">
        <v>19149</v>
      </c>
      <c r="C306" s="50">
        <v>1105</v>
      </c>
      <c r="D306" s="50" t="str">
        <f>VLOOKUP(Table8[[#This Row],[CustomerID]],Table15[[#All],[CustomerID]:[Company Name]],2,FALSE)</f>
        <v>Primerica</v>
      </c>
      <c r="E306" s="51">
        <v>44727</v>
      </c>
      <c r="F306" s="50">
        <v>1</v>
      </c>
      <c r="G306" s="50" t="str">
        <f>VLOOKUP(Table8[[#This Row],[ProductID]],Table12[[#All],[ProductID]:[ProductFullName]],3,FALSE)</f>
        <v>Product A</v>
      </c>
      <c r="H306" s="50">
        <v>6</v>
      </c>
      <c r="I306" s="52">
        <v>44727.659120370387</v>
      </c>
      <c r="J306" s="50">
        <v>114</v>
      </c>
      <c r="K306" s="51">
        <v>44727.95416666667</v>
      </c>
      <c r="L306" s="53"/>
      <c r="M306" s="54">
        <v>1</v>
      </c>
    </row>
    <row r="307" spans="2:13" x14ac:dyDescent="0.3">
      <c r="B307" s="49">
        <v>19150</v>
      </c>
      <c r="C307" s="50">
        <v>184</v>
      </c>
      <c r="D307" s="50" t="str">
        <f>VLOOKUP(Table8[[#This Row],[CustomerID]],Table15[[#All],[CustomerID]:[Company Name]],2,FALSE)</f>
        <v>The Willow Tree</v>
      </c>
      <c r="E307" s="51">
        <v>44727</v>
      </c>
      <c r="F307" s="50">
        <v>4</v>
      </c>
      <c r="G307" s="50" t="str">
        <f>VLOOKUP(Table8[[#This Row],[ProductID]],Table12[[#All],[ProductID]:[ProductFullName]],3,FALSE)</f>
        <v>Product D</v>
      </c>
      <c r="H307" s="50">
        <v>3</v>
      </c>
      <c r="I307" s="52">
        <v>44727.678368055575</v>
      </c>
      <c r="J307" s="50">
        <v>105</v>
      </c>
      <c r="K307" s="51">
        <v>44727.95416666667</v>
      </c>
      <c r="L307" s="53"/>
      <c r="M307" s="54">
        <v>1</v>
      </c>
    </row>
    <row r="308" spans="2:13" x14ac:dyDescent="0.3">
      <c r="B308" s="49">
        <v>19151</v>
      </c>
      <c r="C308" s="50">
        <v>690</v>
      </c>
      <c r="D308" s="50" t="str">
        <f>VLOOKUP(Table8[[#This Row],[CustomerID]],Table15[[#All],[CustomerID]:[Company Name]],2,FALSE)</f>
        <v>Castles &amp; Cottage Home &amp; Garden</v>
      </c>
      <c r="E308" s="51">
        <v>44727</v>
      </c>
      <c r="F308" s="50">
        <v>3</v>
      </c>
      <c r="G308" s="50" t="str">
        <f>VLOOKUP(Table8[[#This Row],[ProductID]],Table12[[#All],[ProductID]:[ProductFullName]],3,FALSE)</f>
        <v>Product C</v>
      </c>
      <c r="H308" s="50">
        <v>6</v>
      </c>
      <c r="I308" s="52">
        <v>44727.695763888907</v>
      </c>
      <c r="J308" s="50">
        <v>119</v>
      </c>
      <c r="K308" s="51">
        <v>44727.95416666667</v>
      </c>
      <c r="L308" s="53"/>
      <c r="M308" s="54">
        <v>1</v>
      </c>
    </row>
    <row r="309" spans="2:13" x14ac:dyDescent="0.3">
      <c r="B309" s="49">
        <v>19152</v>
      </c>
      <c r="C309" s="50">
        <v>500</v>
      </c>
      <c r="D309" s="50" t="str">
        <f>VLOOKUP(Table8[[#This Row],[CustomerID]],Table15[[#All],[CustomerID]:[Company Name]],2,FALSE)</f>
        <v>Tucker's Creek Gold and Jewellery</v>
      </c>
      <c r="E309" s="51">
        <v>44727</v>
      </c>
      <c r="F309" s="50">
        <v>1</v>
      </c>
      <c r="G309" s="50" t="str">
        <f>VLOOKUP(Table8[[#This Row],[ProductID]],Table12[[#All],[ProductID]:[ProductFullName]],3,FALSE)</f>
        <v>Product A</v>
      </c>
      <c r="H309" s="50">
        <v>7</v>
      </c>
      <c r="I309" s="52">
        <v>44727.708877314835</v>
      </c>
      <c r="J309" s="50">
        <v>133</v>
      </c>
      <c r="K309" s="51">
        <v>44727.95416666667</v>
      </c>
      <c r="L309" s="53"/>
      <c r="M309" s="54">
        <v>1</v>
      </c>
    </row>
    <row r="310" spans="2:13" x14ac:dyDescent="0.3">
      <c r="B310" s="49">
        <v>19153</v>
      </c>
      <c r="C310" s="50">
        <v>998</v>
      </c>
      <c r="D310" s="50" t="str">
        <f>VLOOKUP(Table8[[#This Row],[CustomerID]],Table15[[#All],[CustomerID]:[Company Name]],2,FALSE)</f>
        <v>Learning Express</v>
      </c>
      <c r="E310" s="51">
        <v>44727</v>
      </c>
      <c r="F310" s="50">
        <v>2</v>
      </c>
      <c r="G310" s="50" t="str">
        <f>VLOOKUP(Table8[[#This Row],[ProductID]],Table12[[#All],[ProductID]:[ProductFullName]],3,FALSE)</f>
        <v>Product B</v>
      </c>
      <c r="H310" s="50">
        <v>4</v>
      </c>
      <c r="I310" s="52">
        <v>44727.720810185208</v>
      </c>
      <c r="J310" s="50">
        <v>112</v>
      </c>
      <c r="K310" s="51">
        <v>44727.95416666667</v>
      </c>
      <c r="L310" s="53"/>
      <c r="M310" s="54">
        <v>1</v>
      </c>
    </row>
    <row r="311" spans="2:13" x14ac:dyDescent="0.3">
      <c r="B311" s="49">
        <v>19154</v>
      </c>
      <c r="C311" s="50">
        <v>677</v>
      </c>
      <c r="D311" s="50" t="str">
        <f>VLOOKUP(Table8[[#This Row],[CustomerID]],Table15[[#All],[CustomerID]:[Company Name]],2,FALSE)</f>
        <v>Castlegar .99 Store And More</v>
      </c>
      <c r="E311" s="51">
        <v>44727</v>
      </c>
      <c r="F311" s="50">
        <v>2</v>
      </c>
      <c r="G311" s="50" t="str">
        <f>VLOOKUP(Table8[[#This Row],[ProductID]],Table12[[#All],[ProductID]:[ProductFullName]],3,FALSE)</f>
        <v>Product B</v>
      </c>
      <c r="H311" s="50">
        <v>7</v>
      </c>
      <c r="I311" s="52">
        <v>44727.734837962984</v>
      </c>
      <c r="J311" s="50">
        <v>126</v>
      </c>
      <c r="K311" s="51">
        <v>44727.95416666667</v>
      </c>
      <c r="L311" s="53"/>
      <c r="M311" s="54">
        <v>1</v>
      </c>
    </row>
    <row r="312" spans="2:13" x14ac:dyDescent="0.3">
      <c r="B312" s="49">
        <v>19155</v>
      </c>
      <c r="C312" s="50">
        <v>195</v>
      </c>
      <c r="D312" s="50" t="str">
        <f>VLOOKUP(Table8[[#This Row],[CustomerID]],Table15[[#All],[CustomerID]:[Company Name]],2,FALSE)</f>
        <v>Jerry's The Drug Warehouse</v>
      </c>
      <c r="E312" s="51">
        <v>44728</v>
      </c>
      <c r="F312" s="50">
        <v>2</v>
      </c>
      <c r="G312" s="50" t="str">
        <f>VLOOKUP(Table8[[#This Row],[ProductID]],Table12[[#All],[ProductID]:[ProductFullName]],3,FALSE)</f>
        <v>Product B</v>
      </c>
      <c r="H312" s="50">
        <v>7</v>
      </c>
      <c r="I312" s="52">
        <v>44728.333333333336</v>
      </c>
      <c r="J312" s="50">
        <v>129</v>
      </c>
      <c r="K312" s="51">
        <v>44728.942361111112</v>
      </c>
      <c r="L312" s="53"/>
      <c r="M312" s="54">
        <v>1</v>
      </c>
    </row>
    <row r="313" spans="2:13" x14ac:dyDescent="0.3">
      <c r="B313" s="49">
        <v>19156</v>
      </c>
      <c r="C313" s="50">
        <v>1354</v>
      </c>
      <c r="D313" s="50" t="str">
        <f>VLOOKUP(Table8[[#This Row],[CustomerID]],Table15[[#All],[CustomerID]:[Company Name]],2,FALSE)</f>
        <v>Museum Tour</v>
      </c>
      <c r="E313" s="51">
        <v>44728</v>
      </c>
      <c r="F313" s="50">
        <v>1</v>
      </c>
      <c r="G313" s="50" t="str">
        <f>VLOOKUP(Table8[[#This Row],[ProductID]],Table12[[#All],[ProductID]:[ProductFullName]],3,FALSE)</f>
        <v>Product A</v>
      </c>
      <c r="H313" s="50">
        <v>4</v>
      </c>
      <c r="I313" s="52">
        <v>44728.346180555556</v>
      </c>
      <c r="J313" s="50">
        <v>105</v>
      </c>
      <c r="K313" s="51">
        <v>44728.942361111112</v>
      </c>
      <c r="L313" s="53"/>
      <c r="M313" s="54">
        <v>1</v>
      </c>
    </row>
    <row r="314" spans="2:13" x14ac:dyDescent="0.3">
      <c r="B314" s="49">
        <v>19157</v>
      </c>
      <c r="C314" s="50">
        <v>655</v>
      </c>
      <c r="D314" s="50" t="str">
        <f>VLOOKUP(Table8[[#This Row],[CustomerID]],Table15[[#All],[CustomerID]:[Company Name]],2,FALSE)</f>
        <v>Deja Vu Gifts &amp; Decor</v>
      </c>
      <c r="E314" s="51">
        <v>44728</v>
      </c>
      <c r="F314" s="50">
        <v>4</v>
      </c>
      <c r="G314" s="50" t="str">
        <f>VLOOKUP(Table8[[#This Row],[ProductID]],Table12[[#All],[ProductID]:[ProductFullName]],3,FALSE)</f>
        <v>Product D</v>
      </c>
      <c r="H314" s="50">
        <v>4</v>
      </c>
      <c r="I314" s="52">
        <v>44728.359675925924</v>
      </c>
      <c r="J314" s="50">
        <v>115</v>
      </c>
      <c r="K314" s="51">
        <v>44728.942361111112</v>
      </c>
      <c r="L314" s="53"/>
      <c r="M314" s="54">
        <v>1</v>
      </c>
    </row>
    <row r="315" spans="2:13" x14ac:dyDescent="0.3">
      <c r="B315" s="49">
        <v>19158</v>
      </c>
      <c r="C315" s="50">
        <v>1399</v>
      </c>
      <c r="D315" s="50" t="str">
        <f>VLOOKUP(Table8[[#This Row],[CustomerID]],Table15[[#All],[CustomerID]:[Company Name]],2,FALSE)</f>
        <v>The Gift Box</v>
      </c>
      <c r="E315" s="51">
        <v>44728</v>
      </c>
      <c r="F315" s="50">
        <v>4</v>
      </c>
      <c r="G315" s="50" t="str">
        <f>VLOOKUP(Table8[[#This Row],[ProductID]],Table12[[#All],[ProductID]:[ProductFullName]],3,FALSE)</f>
        <v>Product D</v>
      </c>
      <c r="H315" s="50">
        <v>4</v>
      </c>
      <c r="I315" s="52">
        <v>44728.373518518514</v>
      </c>
      <c r="J315" s="50">
        <v>114</v>
      </c>
      <c r="K315" s="51">
        <v>44728.942361111112</v>
      </c>
      <c r="L315" s="53"/>
      <c r="M315" s="54">
        <v>1</v>
      </c>
    </row>
    <row r="316" spans="2:13" x14ac:dyDescent="0.3">
      <c r="B316" s="49">
        <v>19159</v>
      </c>
      <c r="C316" s="50">
        <v>456</v>
      </c>
      <c r="D316" s="50" t="str">
        <f>VLOOKUP(Table8[[#This Row],[CustomerID]],Table15[[#All],[CustomerID]:[Company Name]],2,FALSE)</f>
        <v>MY COUSINS CLOSET</v>
      </c>
      <c r="E316" s="51">
        <v>44728</v>
      </c>
      <c r="F316" s="50">
        <v>1</v>
      </c>
      <c r="G316" s="50" t="str">
        <f>VLOOKUP(Table8[[#This Row],[ProductID]],Table12[[#All],[ProductID]:[ProductFullName]],3,FALSE)</f>
        <v>Product A</v>
      </c>
      <c r="H316" s="50">
        <v>4</v>
      </c>
      <c r="I316" s="52">
        <v>44728.392916666664</v>
      </c>
      <c r="J316" s="50">
        <v>120</v>
      </c>
      <c r="K316" s="51">
        <v>44728.942361111112</v>
      </c>
      <c r="L316" s="53"/>
      <c r="M316" s="54">
        <v>1</v>
      </c>
    </row>
    <row r="317" spans="2:13" x14ac:dyDescent="0.3">
      <c r="B317" s="49">
        <v>19160</v>
      </c>
      <c r="C317" s="50">
        <v>105</v>
      </c>
      <c r="D317" s="50" t="str">
        <f>VLOOKUP(Table8[[#This Row],[CustomerID]],Table15[[#All],[CustomerID]:[Company Name]],2,FALSE)</f>
        <v>Golteez Novelties Inc</v>
      </c>
      <c r="E317" s="51">
        <v>44728</v>
      </c>
      <c r="F317" s="50">
        <v>6</v>
      </c>
      <c r="G317" s="50" t="str">
        <f>VLOOKUP(Table8[[#This Row],[ProductID]],Table12[[#All],[ProductID]:[ProductFullName]],3,FALSE)</f>
        <v>Product F</v>
      </c>
      <c r="H317" s="50">
        <v>3</v>
      </c>
      <c r="I317" s="52">
        <v>44728.405868055554</v>
      </c>
      <c r="J317" s="50">
        <v>105</v>
      </c>
      <c r="K317" s="51">
        <v>44728.942361111112</v>
      </c>
      <c r="L317" s="53"/>
      <c r="M317" s="54">
        <v>1</v>
      </c>
    </row>
    <row r="318" spans="2:13" x14ac:dyDescent="0.3">
      <c r="B318" s="49">
        <v>19161</v>
      </c>
      <c r="C318" s="50">
        <v>471</v>
      </c>
      <c r="D318" s="50" t="str">
        <f>VLOOKUP(Table8[[#This Row],[CustomerID]],Table15[[#All],[CustomerID]:[Company Name]],2,FALSE)</f>
        <v>Treasures and Trophies</v>
      </c>
      <c r="E318" s="51">
        <v>44728</v>
      </c>
      <c r="F318" s="50">
        <v>2</v>
      </c>
      <c r="G318" s="50" t="str">
        <f>VLOOKUP(Table8[[#This Row],[ProductID]],Table12[[#All],[ProductID]:[ProductFullName]],3,FALSE)</f>
        <v>Product B</v>
      </c>
      <c r="H318" s="50">
        <v>5</v>
      </c>
      <c r="I318" s="52">
        <v>44728.420104166667</v>
      </c>
      <c r="J318" s="50">
        <v>107</v>
      </c>
      <c r="K318" s="51">
        <v>44728.942361111112</v>
      </c>
      <c r="L318" s="53"/>
      <c r="M318" s="54">
        <v>1</v>
      </c>
    </row>
    <row r="319" spans="2:13" x14ac:dyDescent="0.3">
      <c r="B319" s="49">
        <v>19162</v>
      </c>
      <c r="C319" s="50">
        <v>783</v>
      </c>
      <c r="D319" s="50" t="str">
        <f>VLOOKUP(Table8[[#This Row],[CustomerID]],Table15[[#All],[CustomerID]:[Company Name]],2,FALSE)</f>
        <v>The Out Back</v>
      </c>
      <c r="E319" s="51">
        <v>44728</v>
      </c>
      <c r="F319" s="50">
        <v>4</v>
      </c>
      <c r="G319" s="50" t="str">
        <f>VLOOKUP(Table8[[#This Row],[ProductID]],Table12[[#All],[ProductID]:[ProductFullName]],3,FALSE)</f>
        <v>Product D</v>
      </c>
      <c r="H319" s="50">
        <v>7</v>
      </c>
      <c r="I319" s="52">
        <v>44728.436539351853</v>
      </c>
      <c r="J319" s="50">
        <v>110</v>
      </c>
      <c r="K319" s="51">
        <v>44728.942361111112</v>
      </c>
      <c r="L319" s="53"/>
      <c r="M319" s="54">
        <v>1</v>
      </c>
    </row>
    <row r="320" spans="2:13" x14ac:dyDescent="0.3">
      <c r="B320" s="49">
        <v>19163</v>
      </c>
      <c r="C320" s="50">
        <v>981</v>
      </c>
      <c r="D320" s="50" t="str">
        <f>VLOOKUP(Table8[[#This Row],[CustomerID]],Table15[[#All],[CustomerID]:[Company Name]],2,FALSE)</f>
        <v>COWBOY STUFF</v>
      </c>
      <c r="E320" s="51">
        <v>44728</v>
      </c>
      <c r="F320" s="50">
        <v>1</v>
      </c>
      <c r="G320" s="50" t="str">
        <f>VLOOKUP(Table8[[#This Row],[ProductID]],Table12[[#All],[ProductID]:[ProductFullName]],3,FALSE)</f>
        <v>Product A</v>
      </c>
      <c r="H320" s="50">
        <v>6</v>
      </c>
      <c r="I320" s="52">
        <v>44728.455763888887</v>
      </c>
      <c r="J320" s="50">
        <v>108</v>
      </c>
      <c r="K320" s="51">
        <v>44728.942361111112</v>
      </c>
      <c r="L320" s="53"/>
      <c r="M320" s="54">
        <v>1</v>
      </c>
    </row>
    <row r="321" spans="2:13" x14ac:dyDescent="0.3">
      <c r="B321" s="49">
        <v>19164</v>
      </c>
      <c r="C321" s="50">
        <v>861</v>
      </c>
      <c r="D321" s="50" t="str">
        <f>VLOOKUP(Table8[[#This Row],[CustomerID]],Table15[[#All],[CustomerID]:[Company Name]],2,FALSE)</f>
        <v>Attachments</v>
      </c>
      <c r="E321" s="51">
        <v>44728</v>
      </c>
      <c r="F321" s="50">
        <v>2</v>
      </c>
      <c r="G321" s="50" t="str">
        <f>VLOOKUP(Table8[[#This Row],[ProductID]],Table12[[#All],[ProductID]:[ProductFullName]],3,FALSE)</f>
        <v>Product B</v>
      </c>
      <c r="H321" s="50">
        <v>2</v>
      </c>
      <c r="I321" s="52">
        <v>44728.467199074075</v>
      </c>
      <c r="J321" s="50">
        <v>121</v>
      </c>
      <c r="K321" s="51">
        <v>44728.942361111112</v>
      </c>
      <c r="L321" s="53"/>
      <c r="M321" s="54">
        <v>1</v>
      </c>
    </row>
    <row r="322" spans="2:13" x14ac:dyDescent="0.3">
      <c r="B322" s="49">
        <v>19165</v>
      </c>
      <c r="C322" s="50">
        <v>970</v>
      </c>
      <c r="D322" s="50" t="str">
        <f>VLOOKUP(Table8[[#This Row],[CustomerID]],Table15[[#All],[CustomerID]:[Company Name]],2,FALSE)</f>
        <v>Gateway Pharmacy</v>
      </c>
      <c r="E322" s="51">
        <v>44728</v>
      </c>
      <c r="F322" s="50">
        <v>2</v>
      </c>
      <c r="G322" s="50" t="str">
        <f>VLOOKUP(Table8[[#This Row],[ProductID]],Table12[[#All],[ProductID]:[ProductFullName]],3,FALSE)</f>
        <v>Product B</v>
      </c>
      <c r="H322" s="50">
        <v>3</v>
      </c>
      <c r="I322" s="52">
        <v>44728.483263888891</v>
      </c>
      <c r="J322" s="50">
        <v>124</v>
      </c>
      <c r="K322" s="51">
        <v>44728.942361111112</v>
      </c>
      <c r="L322" s="53"/>
      <c r="M322" s="54">
        <v>1</v>
      </c>
    </row>
    <row r="323" spans="2:13" x14ac:dyDescent="0.3">
      <c r="B323" s="49">
        <v>19166</v>
      </c>
      <c r="C323" s="50">
        <v>1051</v>
      </c>
      <c r="D323" s="50" t="str">
        <f>VLOOKUP(Table8[[#This Row],[CustomerID]],Table15[[#All],[CustomerID]:[Company Name]],2,FALSE)</f>
        <v>Magnifying Aids</v>
      </c>
      <c r="E323" s="51">
        <v>44728</v>
      </c>
      <c r="F323" s="50">
        <v>3</v>
      </c>
      <c r="G323" s="50" t="str">
        <f>VLOOKUP(Table8[[#This Row],[ProductID]],Table12[[#All],[ProductID]:[ProductFullName]],3,FALSE)</f>
        <v>Product C</v>
      </c>
      <c r="H323" s="50">
        <v>3</v>
      </c>
      <c r="I323" s="52">
        <v>44728.497465277782</v>
      </c>
      <c r="J323" s="50">
        <v>105</v>
      </c>
      <c r="K323" s="51">
        <v>44728.942361111112</v>
      </c>
      <c r="L323" s="53"/>
      <c r="M323" s="54">
        <v>1</v>
      </c>
    </row>
    <row r="324" spans="2:13" x14ac:dyDescent="0.3">
      <c r="B324" s="49">
        <v>19167</v>
      </c>
      <c r="C324" s="50">
        <v>236</v>
      </c>
      <c r="D324" s="50" t="str">
        <f>VLOOKUP(Table8[[#This Row],[CustomerID]],Table15[[#All],[CustomerID]:[Company Name]],2,FALSE)</f>
        <v>Charming Accents</v>
      </c>
      <c r="E324" s="51">
        <v>44728</v>
      </c>
      <c r="F324" s="50">
        <v>4</v>
      </c>
      <c r="G324" s="50" t="str">
        <f>VLOOKUP(Table8[[#This Row],[ProductID]],Table12[[#All],[ProductID]:[ProductFullName]],3,FALSE)</f>
        <v>Product D</v>
      </c>
      <c r="H324" s="50">
        <v>2</v>
      </c>
      <c r="I324" s="52">
        <v>44728.510358796302</v>
      </c>
      <c r="J324" s="50">
        <v>105</v>
      </c>
      <c r="K324" s="51">
        <v>44728.942361111112</v>
      </c>
      <c r="L324" s="53"/>
      <c r="M324" s="54">
        <v>1</v>
      </c>
    </row>
    <row r="325" spans="2:13" x14ac:dyDescent="0.3">
      <c r="B325" s="49">
        <v>19168</v>
      </c>
      <c r="C325" s="50">
        <v>413</v>
      </c>
      <c r="D325" s="50" t="str">
        <f>VLOOKUP(Table8[[#This Row],[CustomerID]],Table15[[#All],[CustomerID]:[Company Name]],2,FALSE)</f>
        <v>Guys &amp; Doll Hair Design</v>
      </c>
      <c r="E325" s="51">
        <v>44728</v>
      </c>
      <c r="F325" s="50">
        <v>1</v>
      </c>
      <c r="G325" s="50" t="str">
        <f>VLOOKUP(Table8[[#This Row],[ProductID]],Table12[[#All],[ProductID]:[ProductFullName]],3,FALSE)</f>
        <v>Product A</v>
      </c>
      <c r="H325" s="50">
        <v>4</v>
      </c>
      <c r="I325" s="52">
        <v>44728.526782407411</v>
      </c>
      <c r="J325" s="50">
        <v>108</v>
      </c>
      <c r="K325" s="51">
        <v>44728.942361111112</v>
      </c>
      <c r="L325" s="53"/>
      <c r="M325" s="54">
        <v>1</v>
      </c>
    </row>
    <row r="326" spans="2:13" x14ac:dyDescent="0.3">
      <c r="B326" s="49">
        <v>19169</v>
      </c>
      <c r="C326" s="50">
        <v>92</v>
      </c>
      <c r="D326" s="50" t="str">
        <f>VLOOKUP(Table8[[#This Row],[CustomerID]],Table15[[#All],[CustomerID]:[Company Name]],2,FALSE)</f>
        <v>Laurence Alexandre</v>
      </c>
      <c r="E326" s="51">
        <v>44728</v>
      </c>
      <c r="F326" s="50">
        <v>6</v>
      </c>
      <c r="G326" s="50" t="str">
        <f>VLOOKUP(Table8[[#This Row],[ProductID]],Table12[[#All],[ProductID]:[ProductFullName]],3,FALSE)</f>
        <v>Product F</v>
      </c>
      <c r="H326" s="50">
        <v>4</v>
      </c>
      <c r="I326" s="52">
        <v>44728.538958333338</v>
      </c>
      <c r="J326" s="50">
        <v>121</v>
      </c>
      <c r="K326" s="51">
        <v>44728.942361111112</v>
      </c>
      <c r="L326" s="53"/>
      <c r="M326" s="54">
        <v>1</v>
      </c>
    </row>
    <row r="327" spans="2:13" x14ac:dyDescent="0.3">
      <c r="B327" s="49">
        <v>19170</v>
      </c>
      <c r="C327" s="50">
        <v>1285</v>
      </c>
      <c r="D327" s="50" t="str">
        <f>VLOOKUP(Table8[[#This Row],[CustomerID]],Table15[[#All],[CustomerID]:[Company Name]],2,FALSE)</f>
        <v>Pepper Mill Casino Gift Shop</v>
      </c>
      <c r="E327" s="51">
        <v>44728</v>
      </c>
      <c r="F327" s="50">
        <v>1</v>
      </c>
      <c r="G327" s="50" t="str">
        <f>VLOOKUP(Table8[[#This Row],[ProductID]],Table12[[#All],[ProductID]:[ProductFullName]],3,FALSE)</f>
        <v>Product A</v>
      </c>
      <c r="H327" s="50">
        <v>4</v>
      </c>
      <c r="I327" s="52">
        <v>44728.55032407408</v>
      </c>
      <c r="J327" s="50">
        <v>119</v>
      </c>
      <c r="K327" s="51">
        <v>44728.942361111112</v>
      </c>
      <c r="L327" s="53"/>
      <c r="M327" s="54">
        <v>1</v>
      </c>
    </row>
    <row r="328" spans="2:13" x14ac:dyDescent="0.3">
      <c r="B328" s="49">
        <v>19171</v>
      </c>
      <c r="C328" s="50">
        <v>1261</v>
      </c>
      <c r="D328" s="50" t="str">
        <f>VLOOKUP(Table8[[#This Row],[CustomerID]],Table15[[#All],[CustomerID]:[Company Name]],2,FALSE)</f>
        <v>Yuma Regional Medical Center Gift Shop</v>
      </c>
      <c r="E328" s="51">
        <v>44728</v>
      </c>
      <c r="F328" s="50">
        <v>2</v>
      </c>
      <c r="G328" s="50" t="str">
        <f>VLOOKUP(Table8[[#This Row],[ProductID]],Table12[[#All],[ProductID]:[ProductFullName]],3,FALSE)</f>
        <v>Product B</v>
      </c>
      <c r="H328" s="50">
        <v>6</v>
      </c>
      <c r="I328" s="52">
        <v>44728.569849537045</v>
      </c>
      <c r="J328" s="50">
        <v>132</v>
      </c>
      <c r="K328" s="51">
        <v>44728.942361111112</v>
      </c>
      <c r="L328" s="53"/>
      <c r="M328" s="54">
        <v>1</v>
      </c>
    </row>
    <row r="329" spans="2:13" x14ac:dyDescent="0.3">
      <c r="B329" s="49">
        <v>19172</v>
      </c>
      <c r="C329" s="50">
        <v>132</v>
      </c>
      <c r="D329" s="50" t="str">
        <f>VLOOKUP(Table8[[#This Row],[CustomerID]],Table15[[#All],[CustomerID]:[Company Name]],2,FALSE)</f>
        <v>Darolex Decor &amp; General Store</v>
      </c>
      <c r="E329" s="51">
        <v>44728</v>
      </c>
      <c r="F329" s="50">
        <v>2</v>
      </c>
      <c r="G329" s="50" t="str">
        <f>VLOOKUP(Table8[[#This Row],[ProductID]],Table12[[#All],[ProductID]:[ProductFullName]],3,FALSE)</f>
        <v>Product B</v>
      </c>
      <c r="H329" s="50">
        <v>6</v>
      </c>
      <c r="I329" s="52">
        <v>44728.581493055564</v>
      </c>
      <c r="J329" s="50">
        <v>117</v>
      </c>
      <c r="K329" s="51">
        <v>44728.942361111112</v>
      </c>
      <c r="L329" s="53"/>
      <c r="M329" s="54">
        <v>1</v>
      </c>
    </row>
    <row r="330" spans="2:13" x14ac:dyDescent="0.3">
      <c r="B330" s="49">
        <v>19173</v>
      </c>
      <c r="C330" s="50">
        <v>349</v>
      </c>
      <c r="D330" s="50" t="str">
        <f>VLOOKUP(Table8[[#This Row],[CustomerID]],Table15[[#All],[CustomerID]:[Company Name]],2,FALSE)</f>
        <v>Canadian Tire # 80</v>
      </c>
      <c r="E330" s="51">
        <v>44728</v>
      </c>
      <c r="F330" s="50">
        <v>1</v>
      </c>
      <c r="G330" s="50" t="str">
        <f>VLOOKUP(Table8[[#This Row],[ProductID]],Table12[[#All],[ProductID]:[ProductFullName]],3,FALSE)</f>
        <v>Product A</v>
      </c>
      <c r="H330" s="50">
        <v>6</v>
      </c>
      <c r="I330" s="52">
        <v>44728.594988425932</v>
      </c>
      <c r="J330" s="50">
        <v>124</v>
      </c>
      <c r="K330" s="51">
        <v>44728.942361111112</v>
      </c>
      <c r="L330" s="53"/>
      <c r="M330" s="54">
        <v>1</v>
      </c>
    </row>
    <row r="331" spans="2:13" x14ac:dyDescent="0.3">
      <c r="B331" s="49">
        <v>19174</v>
      </c>
      <c r="C331" s="50">
        <v>918</v>
      </c>
      <c r="D331" s="50" t="str">
        <f>VLOOKUP(Table8[[#This Row],[CustomerID]],Table15[[#All],[CustomerID]:[Company Name]],2,FALSE)</f>
        <v>Impressions</v>
      </c>
      <c r="E331" s="51">
        <v>44728</v>
      </c>
      <c r="F331" s="50">
        <v>6</v>
      </c>
      <c r="G331" s="50" t="str">
        <f>VLOOKUP(Table8[[#This Row],[ProductID]],Table12[[#All],[ProductID]:[ProductFullName]],3,FALSE)</f>
        <v>Product F</v>
      </c>
      <c r="H331" s="50">
        <v>7</v>
      </c>
      <c r="I331" s="52">
        <v>44728.606574074081</v>
      </c>
      <c r="J331" s="50">
        <v>116</v>
      </c>
      <c r="K331" s="51">
        <v>44728.942361111112</v>
      </c>
      <c r="L331" s="53"/>
      <c r="M331" s="54">
        <v>1</v>
      </c>
    </row>
    <row r="332" spans="2:13" x14ac:dyDescent="0.3">
      <c r="B332" s="49">
        <v>19175</v>
      </c>
      <c r="C332" s="50">
        <v>410</v>
      </c>
      <c r="D332" s="50" t="str">
        <f>VLOOKUP(Table8[[#This Row],[CustomerID]],Table15[[#All],[CustomerID]:[Company Name]],2,FALSE)</f>
        <v>BENKAR SHOES INC.</v>
      </c>
      <c r="E332" s="51">
        <v>44728</v>
      </c>
      <c r="F332" s="50">
        <v>4</v>
      </c>
      <c r="G332" s="50" t="str">
        <f>VLOOKUP(Table8[[#This Row],[ProductID]],Table12[[#All],[ProductID]:[ProductFullName]],3,FALSE)</f>
        <v>Product D</v>
      </c>
      <c r="H332" s="50">
        <v>6</v>
      </c>
      <c r="I332" s="52">
        <v>44728.61864583334</v>
      </c>
      <c r="J332" s="50">
        <v>126</v>
      </c>
      <c r="K332" s="51">
        <v>44728.942361111112</v>
      </c>
      <c r="L332" s="53"/>
      <c r="M332" s="54">
        <v>1</v>
      </c>
    </row>
    <row r="333" spans="2:13" x14ac:dyDescent="0.3">
      <c r="B333" s="49">
        <v>19176</v>
      </c>
      <c r="C333" s="50">
        <v>329</v>
      </c>
      <c r="D333" s="50" t="str">
        <f>VLOOKUP(Table8[[#This Row],[CustomerID]],Table15[[#All],[CustomerID]:[Company Name]],2,FALSE)</f>
        <v>Zellers Store #497</v>
      </c>
      <c r="E333" s="51">
        <v>44728</v>
      </c>
      <c r="F333" s="50">
        <v>3</v>
      </c>
      <c r="G333" s="50" t="str">
        <f>VLOOKUP(Table8[[#This Row],[ProductID]],Table12[[#All],[ProductID]:[ProductFullName]],3,FALSE)</f>
        <v>Product C</v>
      </c>
      <c r="H333" s="50">
        <v>4</v>
      </c>
      <c r="I333" s="52">
        <v>44728.630324074082</v>
      </c>
      <c r="J333" s="50">
        <v>118</v>
      </c>
      <c r="K333" s="51">
        <v>44728.942361111112</v>
      </c>
      <c r="L333" s="53"/>
      <c r="M333" s="54">
        <v>1</v>
      </c>
    </row>
    <row r="334" spans="2:13" x14ac:dyDescent="0.3">
      <c r="B334" s="49">
        <v>19177</v>
      </c>
      <c r="C334" s="50">
        <v>383</v>
      </c>
      <c r="D334" s="50" t="str">
        <f>VLOOKUP(Table8[[#This Row],[CustomerID]],Table15[[#All],[CustomerID]:[Company Name]],2,FALSE)</f>
        <v>VINCENTS OF SOUTHHAMPTON</v>
      </c>
      <c r="E334" s="51">
        <v>44728</v>
      </c>
      <c r="F334" s="50">
        <v>4</v>
      </c>
      <c r="G334" s="50" t="str">
        <f>VLOOKUP(Table8[[#This Row],[ProductID]],Table12[[#All],[ProductID]:[ProductFullName]],3,FALSE)</f>
        <v>Product D</v>
      </c>
      <c r="H334" s="50">
        <v>7</v>
      </c>
      <c r="I334" s="52">
        <v>44728.643379629641</v>
      </c>
      <c r="J334" s="50">
        <v>133</v>
      </c>
      <c r="K334" s="51">
        <v>44728.942361111112</v>
      </c>
      <c r="L334" s="53"/>
      <c r="M334" s="54">
        <v>1</v>
      </c>
    </row>
    <row r="335" spans="2:13" x14ac:dyDescent="0.3">
      <c r="B335" s="49">
        <v>19178</v>
      </c>
      <c r="C335" s="50">
        <v>1142</v>
      </c>
      <c r="D335" s="50" t="str">
        <f>VLOOKUP(Table8[[#This Row],[CustomerID]],Table15[[#All],[CustomerID]:[Company Name]],2,FALSE)</f>
        <v>Primex Inc</v>
      </c>
      <c r="E335" s="51">
        <v>44728</v>
      </c>
      <c r="F335" s="50">
        <v>2</v>
      </c>
      <c r="G335" s="50" t="str">
        <f>VLOOKUP(Table8[[#This Row],[ProductID]],Table12[[#All],[ProductID]:[ProductFullName]],3,FALSE)</f>
        <v>Product B</v>
      </c>
      <c r="H335" s="50">
        <v>3</v>
      </c>
      <c r="I335" s="52">
        <v>44728.660833333342</v>
      </c>
      <c r="J335" s="50">
        <v>131</v>
      </c>
      <c r="K335" s="51">
        <v>44728.942361111112</v>
      </c>
      <c r="L335" s="53"/>
      <c r="M335" s="54">
        <v>1</v>
      </c>
    </row>
    <row r="336" spans="2:13" x14ac:dyDescent="0.3">
      <c r="B336" s="49">
        <v>19179</v>
      </c>
      <c r="C336" s="50">
        <v>19</v>
      </c>
      <c r="D336" s="50" t="str">
        <f>VLOOKUP(Table8[[#This Row],[CustomerID]],Table15[[#All],[CustomerID]:[Company Name]],2,FALSE)</f>
        <v>Country Dreams</v>
      </c>
      <c r="E336" s="51">
        <v>44728</v>
      </c>
      <c r="F336" s="50">
        <v>6</v>
      </c>
      <c r="G336" s="50" t="str">
        <f>VLOOKUP(Table8[[#This Row],[ProductID]],Table12[[#All],[ProductID]:[ProductFullName]],3,FALSE)</f>
        <v>Product F</v>
      </c>
      <c r="H336" s="50">
        <v>6</v>
      </c>
      <c r="I336" s="52">
        <v>44728.675520833342</v>
      </c>
      <c r="J336" s="50">
        <v>122</v>
      </c>
      <c r="K336" s="51">
        <v>44728.942361111112</v>
      </c>
      <c r="L336" s="53"/>
      <c r="M336" s="54">
        <v>1</v>
      </c>
    </row>
    <row r="337" spans="2:13" x14ac:dyDescent="0.3">
      <c r="B337" s="49">
        <v>19180</v>
      </c>
      <c r="C337" s="50">
        <v>264</v>
      </c>
      <c r="D337" s="50" t="str">
        <f>VLOOKUP(Table8[[#This Row],[CustomerID]],Table15[[#All],[CustomerID]:[Company Name]],2,FALSE)</f>
        <v>SDM - 1057</v>
      </c>
      <c r="E337" s="51">
        <v>44728</v>
      </c>
      <c r="F337" s="50">
        <v>5</v>
      </c>
      <c r="G337" s="50" t="str">
        <f>VLOOKUP(Table8[[#This Row],[ProductID]],Table12[[#All],[ProductID]:[ProductFullName]],3,FALSE)</f>
        <v>Product E</v>
      </c>
      <c r="H337" s="50">
        <v>5</v>
      </c>
      <c r="I337" s="52">
        <v>44728.691354166673</v>
      </c>
      <c r="J337" s="50">
        <v>119</v>
      </c>
      <c r="K337" s="51">
        <v>44728.942361111112</v>
      </c>
      <c r="L337" s="53"/>
      <c r="M337" s="54">
        <v>1</v>
      </c>
    </row>
    <row r="338" spans="2:13" x14ac:dyDescent="0.3">
      <c r="B338" s="49">
        <v>19181</v>
      </c>
      <c r="C338" s="50">
        <v>595</v>
      </c>
      <c r="D338" s="50" t="str">
        <f>VLOOKUP(Table8[[#This Row],[CustomerID]],Table15[[#All],[CustomerID]:[Company Name]],2,FALSE)</f>
        <v>Lammle's Western Wear &amp; Tacks</v>
      </c>
      <c r="E338" s="51">
        <v>44728</v>
      </c>
      <c r="F338" s="50">
        <v>3</v>
      </c>
      <c r="G338" s="50" t="str">
        <f>VLOOKUP(Table8[[#This Row],[ProductID]],Table12[[#All],[ProductID]:[ProductFullName]],3,FALSE)</f>
        <v>Product C</v>
      </c>
      <c r="H338" s="50">
        <v>3</v>
      </c>
      <c r="I338" s="52">
        <v>44728.707002314819</v>
      </c>
      <c r="J338" s="50">
        <v>127</v>
      </c>
      <c r="K338" s="51">
        <v>44728.942361111112</v>
      </c>
      <c r="L338" s="53"/>
      <c r="M338" s="54">
        <v>1</v>
      </c>
    </row>
    <row r="339" spans="2:13" x14ac:dyDescent="0.3">
      <c r="B339" s="49">
        <v>19182</v>
      </c>
      <c r="C339" s="50">
        <v>1375</v>
      </c>
      <c r="D339" s="50" t="str">
        <f>VLOOKUP(Table8[[#This Row],[CustomerID]],Table15[[#All],[CustomerID]:[Company Name]],2,FALSE)</f>
        <v>Silver Lining, A</v>
      </c>
      <c r="E339" s="51">
        <v>44729</v>
      </c>
      <c r="F339" s="50">
        <v>5</v>
      </c>
      <c r="G339" s="50" t="str">
        <f>VLOOKUP(Table8[[#This Row],[ProductID]],Table12[[#All],[ProductID]:[ProductFullName]],3,FALSE)</f>
        <v>Product E</v>
      </c>
      <c r="H339" s="50">
        <v>2</v>
      </c>
      <c r="I339" s="52">
        <v>44729.333333333336</v>
      </c>
      <c r="J339" s="50">
        <v>128</v>
      </c>
      <c r="K339" s="51">
        <v>44729.946527777778</v>
      </c>
      <c r="L339" s="53"/>
      <c r="M339" s="54">
        <v>1</v>
      </c>
    </row>
    <row r="340" spans="2:13" x14ac:dyDescent="0.3">
      <c r="B340" s="49">
        <v>19183</v>
      </c>
      <c r="C340" s="50">
        <v>132</v>
      </c>
      <c r="D340" s="50" t="str">
        <f>VLOOKUP(Table8[[#This Row],[CustomerID]],Table15[[#All],[CustomerID]:[Company Name]],2,FALSE)</f>
        <v>Darolex Decor &amp; General Store</v>
      </c>
      <c r="E340" s="51">
        <v>44729</v>
      </c>
      <c r="F340" s="50">
        <v>4</v>
      </c>
      <c r="G340" s="50" t="str">
        <f>VLOOKUP(Table8[[#This Row],[ProductID]],Table12[[#All],[ProductID]:[ProductFullName]],3,FALSE)</f>
        <v>Product D</v>
      </c>
      <c r="H340" s="50">
        <v>7</v>
      </c>
      <c r="I340" s="52">
        <v>44729.350023148152</v>
      </c>
      <c r="J340" s="50">
        <v>107</v>
      </c>
      <c r="K340" s="51">
        <v>44729.946527777778</v>
      </c>
      <c r="L340" s="53"/>
      <c r="M340" s="54">
        <v>1</v>
      </c>
    </row>
    <row r="341" spans="2:13" x14ac:dyDescent="0.3">
      <c r="B341" s="49">
        <v>19184</v>
      </c>
      <c r="C341" s="50">
        <v>280</v>
      </c>
      <c r="D341" s="50" t="str">
        <f>VLOOKUP(Table8[[#This Row],[CustomerID]],Table15[[#All],[CustomerID]:[Company Name]],2,FALSE)</f>
        <v>Oakville Trafalgar Hospital</v>
      </c>
      <c r="E341" s="51">
        <v>44729</v>
      </c>
      <c r="F341" s="50">
        <v>3</v>
      </c>
      <c r="G341" s="50" t="str">
        <f>VLOOKUP(Table8[[#This Row],[ProductID]],Table12[[#All],[ProductID]:[ProductFullName]],3,FALSE)</f>
        <v>Product C</v>
      </c>
      <c r="H341" s="50">
        <v>7</v>
      </c>
      <c r="I341" s="52">
        <v>44729.365289351859</v>
      </c>
      <c r="J341" s="50">
        <v>109</v>
      </c>
      <c r="K341" s="51">
        <v>44729.946527777778</v>
      </c>
      <c r="L341" s="53"/>
      <c r="M341" s="54">
        <v>1</v>
      </c>
    </row>
    <row r="342" spans="2:13" x14ac:dyDescent="0.3">
      <c r="B342" s="49">
        <v>19185</v>
      </c>
      <c r="C342" s="50">
        <v>921</v>
      </c>
      <c r="D342" s="50" t="str">
        <f>VLOOKUP(Table8[[#This Row],[CustomerID]],Table15[[#All],[CustomerID]:[Company Name]],2,FALSE)</f>
        <v>Village Cobbler</v>
      </c>
      <c r="E342" s="51">
        <v>44729</v>
      </c>
      <c r="F342" s="50">
        <v>4</v>
      </c>
      <c r="G342" s="50" t="str">
        <f>VLOOKUP(Table8[[#This Row],[ProductID]],Table12[[#All],[ProductID]:[ProductFullName]],3,FALSE)</f>
        <v>Product D</v>
      </c>
      <c r="H342" s="50">
        <v>5</v>
      </c>
      <c r="I342" s="52">
        <v>44729.377708333341</v>
      </c>
      <c r="J342" s="50">
        <v>123</v>
      </c>
      <c r="K342" s="51">
        <v>44729.946527777778</v>
      </c>
      <c r="L342" s="53"/>
      <c r="M342" s="54">
        <v>1</v>
      </c>
    </row>
    <row r="343" spans="2:13" x14ac:dyDescent="0.3">
      <c r="B343" s="49">
        <v>19186</v>
      </c>
      <c r="C343" s="50">
        <v>1411</v>
      </c>
      <c r="D343" s="50" t="str">
        <f>VLOOKUP(Table8[[#This Row],[CustomerID]],Table15[[#All],[CustomerID]:[Company Name]],2,FALSE)</f>
        <v>Pharmasave #494</v>
      </c>
      <c r="E343" s="51">
        <v>44729</v>
      </c>
      <c r="F343" s="50">
        <v>4</v>
      </c>
      <c r="G343" s="50" t="str">
        <f>VLOOKUP(Table8[[#This Row],[ProductID]],Table12[[#All],[ProductID]:[ProductFullName]],3,FALSE)</f>
        <v>Product D</v>
      </c>
      <c r="H343" s="50">
        <v>7</v>
      </c>
      <c r="I343" s="52">
        <v>44729.396828703713</v>
      </c>
      <c r="J343" s="50">
        <v>113</v>
      </c>
      <c r="K343" s="51">
        <v>44729.946527777778</v>
      </c>
      <c r="L343" s="53"/>
      <c r="M343" s="54">
        <v>1</v>
      </c>
    </row>
    <row r="344" spans="2:13" x14ac:dyDescent="0.3">
      <c r="B344" s="49">
        <v>19187</v>
      </c>
      <c r="C344" s="50">
        <v>585</v>
      </c>
      <c r="D344" s="50" t="str">
        <f>VLOOKUP(Table8[[#This Row],[CustomerID]],Table15[[#All],[CustomerID]:[Company Name]],2,FALSE)</f>
        <v>Charms And Things</v>
      </c>
      <c r="E344" s="51">
        <v>44729</v>
      </c>
      <c r="F344" s="50">
        <v>2</v>
      </c>
      <c r="G344" s="50" t="str">
        <f>VLOOKUP(Table8[[#This Row],[ProductID]],Table12[[#All],[ProductID]:[ProductFullName]],3,FALSE)</f>
        <v>Product B</v>
      </c>
      <c r="H344" s="50">
        <v>5</v>
      </c>
      <c r="I344" s="52">
        <v>44729.410659722234</v>
      </c>
      <c r="J344" s="50">
        <v>130</v>
      </c>
      <c r="K344" s="51">
        <v>44729.946527777778</v>
      </c>
      <c r="L344" s="53"/>
      <c r="M344" s="54">
        <v>1</v>
      </c>
    </row>
    <row r="345" spans="2:13" x14ac:dyDescent="0.3">
      <c r="B345" s="49">
        <v>19188</v>
      </c>
      <c r="C345" s="50">
        <v>579</v>
      </c>
      <c r="D345" s="50" t="str">
        <f>VLOOKUP(Table8[[#This Row],[CustomerID]],Table15[[#All],[CustomerID]:[Company Name]],2,FALSE)</f>
        <v>Pharmasave - 352</v>
      </c>
      <c r="E345" s="51">
        <v>44729</v>
      </c>
      <c r="F345" s="50">
        <v>2</v>
      </c>
      <c r="G345" s="50" t="str">
        <f>VLOOKUP(Table8[[#This Row],[ProductID]],Table12[[#All],[ProductID]:[ProductFullName]],3,FALSE)</f>
        <v>Product B</v>
      </c>
      <c r="H345" s="50">
        <v>3</v>
      </c>
      <c r="I345" s="52">
        <v>44729.427870370382</v>
      </c>
      <c r="J345" s="50">
        <v>132</v>
      </c>
      <c r="K345" s="51">
        <v>44729.946527777778</v>
      </c>
      <c r="L345" s="53"/>
      <c r="M345" s="54">
        <v>1</v>
      </c>
    </row>
    <row r="346" spans="2:13" x14ac:dyDescent="0.3">
      <c r="B346" s="49">
        <v>19189</v>
      </c>
      <c r="C346" s="50">
        <v>1114</v>
      </c>
      <c r="D346" s="50" t="str">
        <f>VLOOKUP(Table8[[#This Row],[CustomerID]],Table15[[#All],[CustomerID]:[Company Name]],2,FALSE)</f>
        <v>Horse Shoe Casino</v>
      </c>
      <c r="E346" s="51">
        <v>44729</v>
      </c>
      <c r="F346" s="50">
        <v>5</v>
      </c>
      <c r="G346" s="50" t="str">
        <f>VLOOKUP(Table8[[#This Row],[ProductID]],Table12[[#All],[ProductID]:[ProductFullName]],3,FALSE)</f>
        <v>Product E</v>
      </c>
      <c r="H346" s="50">
        <v>4</v>
      </c>
      <c r="I346" s="52">
        <v>44729.447025462978</v>
      </c>
      <c r="J346" s="50">
        <v>111</v>
      </c>
      <c r="K346" s="51">
        <v>44729.946527777778</v>
      </c>
      <c r="L346" s="53"/>
      <c r="M346" s="54">
        <v>1</v>
      </c>
    </row>
    <row r="347" spans="2:13" x14ac:dyDescent="0.3">
      <c r="B347" s="49">
        <v>19190</v>
      </c>
      <c r="C347" s="50">
        <v>1198</v>
      </c>
      <c r="D347" s="50" t="str">
        <f>VLOOKUP(Table8[[#This Row],[CustomerID]],Table15[[#All],[CustomerID]:[Company Name]],2,FALSE)</f>
        <v>Treasures of Ours</v>
      </c>
      <c r="E347" s="51">
        <v>44729</v>
      </c>
      <c r="F347" s="50">
        <v>6</v>
      </c>
      <c r="G347" s="50" t="str">
        <f>VLOOKUP(Table8[[#This Row],[ProductID]],Table12[[#All],[ProductID]:[ProductFullName]],3,FALSE)</f>
        <v>Product F</v>
      </c>
      <c r="H347" s="50">
        <v>6</v>
      </c>
      <c r="I347" s="52">
        <v>44729.461365740754</v>
      </c>
      <c r="J347" s="50">
        <v>110</v>
      </c>
      <c r="K347" s="51">
        <v>44729.946527777778</v>
      </c>
      <c r="L347" s="53"/>
      <c r="M347" s="54">
        <v>1</v>
      </c>
    </row>
    <row r="348" spans="2:13" x14ac:dyDescent="0.3">
      <c r="B348" s="49">
        <v>19191</v>
      </c>
      <c r="C348" s="50">
        <v>1174</v>
      </c>
      <c r="D348" s="50" t="str">
        <f>VLOOKUP(Table8[[#This Row],[CustomerID]],Table15[[#All],[CustomerID]:[Company Name]],2,FALSE)</f>
        <v>Northern Starr</v>
      </c>
      <c r="E348" s="51">
        <v>44729</v>
      </c>
      <c r="F348" s="50">
        <v>4</v>
      </c>
      <c r="G348" s="50" t="str">
        <f>VLOOKUP(Table8[[#This Row],[ProductID]],Table12[[#All],[ProductID]:[ProductFullName]],3,FALSE)</f>
        <v>Product D</v>
      </c>
      <c r="H348" s="50">
        <v>6</v>
      </c>
      <c r="I348" s="52">
        <v>44729.477592592608</v>
      </c>
      <c r="J348" s="50">
        <v>126</v>
      </c>
      <c r="K348" s="51">
        <v>44729.946527777778</v>
      </c>
      <c r="L348" s="53"/>
      <c r="M348" s="54">
        <v>1</v>
      </c>
    </row>
    <row r="349" spans="2:13" x14ac:dyDescent="0.3">
      <c r="B349" s="49">
        <v>19192</v>
      </c>
      <c r="C349" s="50">
        <v>889</v>
      </c>
      <c r="D349" s="50" t="str">
        <f>VLOOKUP(Table8[[#This Row],[CustomerID]],Table15[[#All],[CustomerID]:[Company Name]],2,FALSE)</f>
        <v>Rapisarda</v>
      </c>
      <c r="E349" s="51">
        <v>44729</v>
      </c>
      <c r="F349" s="50">
        <v>1</v>
      </c>
      <c r="G349" s="50" t="str">
        <f>VLOOKUP(Table8[[#This Row],[ProductID]],Table12[[#All],[ProductID]:[ProductFullName]],3,FALSE)</f>
        <v>Product A</v>
      </c>
      <c r="H349" s="50">
        <v>3</v>
      </c>
      <c r="I349" s="52">
        <v>44729.497256944458</v>
      </c>
      <c r="J349" s="50">
        <v>110</v>
      </c>
      <c r="K349" s="51">
        <v>44729.946527777778</v>
      </c>
      <c r="L349" s="53"/>
      <c r="M349" s="54">
        <v>1</v>
      </c>
    </row>
    <row r="350" spans="2:13" x14ac:dyDescent="0.3">
      <c r="B350" s="49">
        <v>19193</v>
      </c>
      <c r="C350" s="50">
        <v>1038</v>
      </c>
      <c r="D350" s="50" t="str">
        <f>VLOOKUP(Table8[[#This Row],[CustomerID]],Table15[[#All],[CustomerID]:[Company Name]],2,FALSE)</f>
        <v>Honours Gift Shop</v>
      </c>
      <c r="E350" s="51">
        <v>44729</v>
      </c>
      <c r="F350" s="50">
        <v>4</v>
      </c>
      <c r="G350" s="50" t="str">
        <f>VLOOKUP(Table8[[#This Row],[ProductID]],Table12[[#All],[ProductID]:[ProductFullName]],3,FALSE)</f>
        <v>Product D</v>
      </c>
      <c r="H350" s="50">
        <v>3</v>
      </c>
      <c r="I350" s="52">
        <v>44729.511539351864</v>
      </c>
      <c r="J350" s="50">
        <v>125</v>
      </c>
      <c r="K350" s="51">
        <v>44729.946527777778</v>
      </c>
      <c r="L350" s="53"/>
      <c r="M350" s="54">
        <v>1</v>
      </c>
    </row>
    <row r="351" spans="2:13" x14ac:dyDescent="0.3">
      <c r="B351" s="49">
        <v>19194</v>
      </c>
      <c r="C351" s="50">
        <v>637</v>
      </c>
      <c r="D351" s="50" t="str">
        <f>VLOOKUP(Table8[[#This Row],[CustomerID]],Table15[[#All],[CustomerID]:[Company Name]],2,FALSE)</f>
        <v>Village Fashions</v>
      </c>
      <c r="E351" s="51">
        <v>44729</v>
      </c>
      <c r="F351" s="50">
        <v>1</v>
      </c>
      <c r="G351" s="50" t="str">
        <f>VLOOKUP(Table8[[#This Row],[ProductID]],Table12[[#All],[ProductID]:[ProductFullName]],3,FALSE)</f>
        <v>Product A</v>
      </c>
      <c r="H351" s="50">
        <v>2</v>
      </c>
      <c r="I351" s="52">
        <v>44729.524178240754</v>
      </c>
      <c r="J351" s="50">
        <v>120</v>
      </c>
      <c r="K351" s="51">
        <v>44729.946527777778</v>
      </c>
      <c r="L351" s="53"/>
      <c r="M351" s="54">
        <v>1</v>
      </c>
    </row>
    <row r="352" spans="2:13" x14ac:dyDescent="0.3">
      <c r="B352" s="49">
        <v>19195</v>
      </c>
      <c r="C352" s="50">
        <v>473</v>
      </c>
      <c r="D352" s="50" t="str">
        <f>VLOOKUP(Table8[[#This Row],[CustomerID]],Table15[[#All],[CustomerID]:[Company Name]],2,FALSE)</f>
        <v>IDA - Gravenhurst, ON</v>
      </c>
      <c r="E352" s="51">
        <v>44729</v>
      </c>
      <c r="F352" s="50">
        <v>5</v>
      </c>
      <c r="G352" s="50" t="str">
        <f>VLOOKUP(Table8[[#This Row],[ProductID]],Table12[[#All],[ProductID]:[ProductFullName]],3,FALSE)</f>
        <v>Product E</v>
      </c>
      <c r="H352" s="50">
        <v>3</v>
      </c>
      <c r="I352" s="52">
        <v>44729.539444444461</v>
      </c>
      <c r="J352" s="50">
        <v>105</v>
      </c>
      <c r="K352" s="51">
        <v>44729.946527777778</v>
      </c>
      <c r="L352" s="53"/>
      <c r="M352" s="54">
        <v>1</v>
      </c>
    </row>
    <row r="353" spans="2:13" x14ac:dyDescent="0.3">
      <c r="B353" s="49">
        <v>19196</v>
      </c>
      <c r="C353" s="50">
        <v>1279</v>
      </c>
      <c r="D353" s="50" t="str">
        <f>VLOOKUP(Table8[[#This Row],[CustomerID]],Table15[[#All],[CustomerID]:[Company Name]],2,FALSE)</f>
        <v>Vegas Cellular Solutions</v>
      </c>
      <c r="E353" s="51">
        <v>44729</v>
      </c>
      <c r="F353" s="50">
        <v>5</v>
      </c>
      <c r="G353" s="50" t="str">
        <f>VLOOKUP(Table8[[#This Row],[ProductID]],Table12[[#All],[ProductID]:[ProductFullName]],3,FALSE)</f>
        <v>Product E</v>
      </c>
      <c r="H353" s="50">
        <v>5</v>
      </c>
      <c r="I353" s="52">
        <v>44729.556261574093</v>
      </c>
      <c r="J353" s="50">
        <v>123</v>
      </c>
      <c r="K353" s="51">
        <v>44729.946527777778</v>
      </c>
      <c r="L353" s="53"/>
      <c r="M353" s="54">
        <v>1</v>
      </c>
    </row>
    <row r="354" spans="2:13" x14ac:dyDescent="0.3">
      <c r="B354" s="49">
        <v>19197</v>
      </c>
      <c r="C354" s="50">
        <v>852</v>
      </c>
      <c r="D354" s="50" t="str">
        <f>VLOOKUP(Table8[[#This Row],[CustomerID]],Table15[[#All],[CustomerID]:[Company Name]],2,FALSE)</f>
        <v>Hallmark - Donna's</v>
      </c>
      <c r="E354" s="51">
        <v>44729</v>
      </c>
      <c r="F354" s="50">
        <v>4</v>
      </c>
      <c r="G354" s="50" t="str">
        <f>VLOOKUP(Table8[[#This Row],[ProductID]],Table12[[#All],[ProductID]:[ProductFullName]],3,FALSE)</f>
        <v>Product D</v>
      </c>
      <c r="H354" s="50">
        <v>6</v>
      </c>
      <c r="I354" s="52">
        <v>44729.572465277794</v>
      </c>
      <c r="J354" s="50">
        <v>133</v>
      </c>
      <c r="K354" s="51">
        <v>44729.946527777778</v>
      </c>
      <c r="L354" s="53"/>
      <c r="M354" s="54">
        <v>1</v>
      </c>
    </row>
    <row r="355" spans="2:13" x14ac:dyDescent="0.3">
      <c r="B355" s="49">
        <v>19198</v>
      </c>
      <c r="C355" s="50">
        <v>1382</v>
      </c>
      <c r="D355" s="50" t="str">
        <f>VLOOKUP(Table8[[#This Row],[CustomerID]],Table15[[#All],[CustomerID]:[Company Name]],2,FALSE)</f>
        <v>A &amp; S Party Goods</v>
      </c>
      <c r="E355" s="51">
        <v>44729</v>
      </c>
      <c r="F355" s="50">
        <v>4</v>
      </c>
      <c r="G355" s="50" t="str">
        <f>VLOOKUP(Table8[[#This Row],[ProductID]],Table12[[#All],[ProductID]:[ProductFullName]],3,FALSE)</f>
        <v>Product D</v>
      </c>
      <c r="H355" s="50">
        <v>4</v>
      </c>
      <c r="I355" s="52">
        <v>44729.586539351869</v>
      </c>
      <c r="J355" s="50">
        <v>119</v>
      </c>
      <c r="K355" s="51">
        <v>44729.946527777778</v>
      </c>
      <c r="L355" s="53"/>
      <c r="M355" s="54">
        <v>1</v>
      </c>
    </row>
    <row r="356" spans="2:13" x14ac:dyDescent="0.3">
      <c r="B356" s="49">
        <v>19199</v>
      </c>
      <c r="C356" s="50">
        <v>227</v>
      </c>
      <c r="D356" s="50" t="str">
        <f>VLOOKUP(Table8[[#This Row],[CustomerID]],Table15[[#All],[CustomerID]:[Company Name]],2,FALSE)</f>
        <v>Kojak Promotions</v>
      </c>
      <c r="E356" s="51">
        <v>44729</v>
      </c>
      <c r="F356" s="50">
        <v>6</v>
      </c>
      <c r="G356" s="50" t="str">
        <f>VLOOKUP(Table8[[#This Row],[ProductID]],Table12[[#All],[ProductID]:[ProductFullName]],3,FALSE)</f>
        <v>Product F</v>
      </c>
      <c r="H356" s="50">
        <v>4</v>
      </c>
      <c r="I356" s="52">
        <v>44729.604340277794</v>
      </c>
      <c r="J356" s="50">
        <v>113</v>
      </c>
      <c r="K356" s="51">
        <v>44729.946527777778</v>
      </c>
      <c r="L356" s="53"/>
      <c r="M356" s="54">
        <v>1</v>
      </c>
    </row>
    <row r="357" spans="2:13" x14ac:dyDescent="0.3">
      <c r="B357" s="49">
        <v>19200</v>
      </c>
      <c r="C357" s="50">
        <v>766</v>
      </c>
      <c r="D357" s="50" t="str">
        <f>VLOOKUP(Table8[[#This Row],[CustomerID]],Table15[[#All],[CustomerID]:[Company Name]],2,FALSE)</f>
        <v>Homespun Garden</v>
      </c>
      <c r="E357" s="51">
        <v>44729</v>
      </c>
      <c r="F357" s="50">
        <v>4</v>
      </c>
      <c r="G357" s="50" t="str">
        <f>VLOOKUP(Table8[[#This Row],[ProductID]],Table12[[#All],[ProductID]:[ProductFullName]],3,FALSE)</f>
        <v>Product D</v>
      </c>
      <c r="H357" s="50">
        <v>5</v>
      </c>
      <c r="I357" s="52">
        <v>44729.622928240758</v>
      </c>
      <c r="J357" s="50">
        <v>105</v>
      </c>
      <c r="K357" s="51">
        <v>44729.946527777778</v>
      </c>
      <c r="L357" s="53"/>
      <c r="M357" s="54">
        <v>1</v>
      </c>
    </row>
    <row r="358" spans="2:13" x14ac:dyDescent="0.3">
      <c r="B358" s="49">
        <v>19201</v>
      </c>
      <c r="C358" s="50">
        <v>1068</v>
      </c>
      <c r="D358" s="50" t="str">
        <f>VLOOKUP(Table8[[#This Row],[CustomerID]],Table15[[#All],[CustomerID]:[Company Name]],2,FALSE)</f>
        <v>Phillip Toy Mart</v>
      </c>
      <c r="E358" s="51">
        <v>44729</v>
      </c>
      <c r="F358" s="50">
        <v>6</v>
      </c>
      <c r="G358" s="50" t="str">
        <f>VLOOKUP(Table8[[#This Row],[ProductID]],Table12[[#All],[ProductID]:[ProductFullName]],3,FALSE)</f>
        <v>Product F</v>
      </c>
      <c r="H358" s="50">
        <v>6</v>
      </c>
      <c r="I358" s="52">
        <v>44729.638738425943</v>
      </c>
      <c r="J358" s="50">
        <v>110</v>
      </c>
      <c r="K358" s="51">
        <v>44729.946527777778</v>
      </c>
      <c r="L358" s="53"/>
      <c r="M358" s="54">
        <v>1</v>
      </c>
    </row>
    <row r="359" spans="2:13" x14ac:dyDescent="0.3">
      <c r="B359" s="49">
        <v>19202</v>
      </c>
      <c r="C359" s="50">
        <v>1213</v>
      </c>
      <c r="D359" s="50" t="str">
        <f>VLOOKUP(Table8[[#This Row],[CustomerID]],Table15[[#All],[CustomerID]:[Company Name]],2,FALSE)</f>
        <v>I Sister Too</v>
      </c>
      <c r="E359" s="51">
        <v>44729</v>
      </c>
      <c r="F359" s="50">
        <v>1</v>
      </c>
      <c r="G359" s="50" t="str">
        <f>VLOOKUP(Table8[[#This Row],[ProductID]],Table12[[#All],[ProductID]:[ProductFullName]],3,FALSE)</f>
        <v>Product A</v>
      </c>
      <c r="H359" s="50">
        <v>4</v>
      </c>
      <c r="I359" s="52">
        <v>44729.655833333352</v>
      </c>
      <c r="J359" s="50">
        <v>123</v>
      </c>
      <c r="K359" s="51">
        <v>44729.946527777778</v>
      </c>
      <c r="L359" s="53"/>
      <c r="M359" s="54">
        <v>1</v>
      </c>
    </row>
    <row r="360" spans="2:13" x14ac:dyDescent="0.3">
      <c r="B360" s="49">
        <v>19203</v>
      </c>
      <c r="C360" s="50">
        <v>1120</v>
      </c>
      <c r="D360" s="50" t="str">
        <f>VLOOKUP(Table8[[#This Row],[CustomerID]],Table15[[#All],[CustomerID]:[Company Name]],2,FALSE)</f>
        <v>Hutzel Hospital</v>
      </c>
      <c r="E360" s="51">
        <v>44729</v>
      </c>
      <c r="F360" s="50">
        <v>5</v>
      </c>
      <c r="G360" s="50" t="str">
        <f>VLOOKUP(Table8[[#This Row],[ProductID]],Table12[[#All],[ProductID]:[ProductFullName]],3,FALSE)</f>
        <v>Product E</v>
      </c>
      <c r="H360" s="50">
        <v>4</v>
      </c>
      <c r="I360" s="52">
        <v>44729.67509259261</v>
      </c>
      <c r="J360" s="50">
        <v>116</v>
      </c>
      <c r="K360" s="51">
        <v>44729.946527777778</v>
      </c>
      <c r="L360" s="53"/>
      <c r="M360" s="54">
        <v>1</v>
      </c>
    </row>
    <row r="361" spans="2:13" x14ac:dyDescent="0.3">
      <c r="B361" s="49">
        <v>19204</v>
      </c>
      <c r="C361" s="50">
        <v>126</v>
      </c>
      <c r="D361" s="50" t="str">
        <f>VLOOKUP(Table8[[#This Row],[CustomerID]],Table15[[#All],[CustomerID]:[Company Name]],2,FALSE)</f>
        <v>Davis Agency (BB) Ottawa</v>
      </c>
      <c r="E361" s="51">
        <v>44729</v>
      </c>
      <c r="F361" s="50">
        <v>4</v>
      </c>
      <c r="G361" s="50" t="str">
        <f>VLOOKUP(Table8[[#This Row],[ProductID]],Table12[[#All],[ProductID]:[ProductFullName]],3,FALSE)</f>
        <v>Product D</v>
      </c>
      <c r="H361" s="50">
        <v>4</v>
      </c>
      <c r="I361" s="52">
        <v>44729.690416666686</v>
      </c>
      <c r="J361" s="50">
        <v>122</v>
      </c>
      <c r="K361" s="51">
        <v>44729.946527777778</v>
      </c>
      <c r="L361" s="53"/>
      <c r="M361" s="54">
        <v>1</v>
      </c>
    </row>
    <row r="362" spans="2:13" x14ac:dyDescent="0.3">
      <c r="B362" s="49">
        <v>19205</v>
      </c>
      <c r="C362" s="50">
        <v>1140</v>
      </c>
      <c r="D362" s="50" t="str">
        <f>VLOOKUP(Table8[[#This Row],[CustomerID]],Table15[[#All],[CustomerID]:[Company Name]],2,FALSE)</f>
        <v>Ann's Hallmark</v>
      </c>
      <c r="E362" s="51">
        <v>44729</v>
      </c>
      <c r="F362" s="50">
        <v>4</v>
      </c>
      <c r="G362" s="50" t="str">
        <f>VLOOKUP(Table8[[#This Row],[ProductID]],Table12[[#All],[ProductID]:[ProductFullName]],3,FALSE)</f>
        <v>Product D</v>
      </c>
      <c r="H362" s="50">
        <v>3</v>
      </c>
      <c r="I362" s="52">
        <v>44729.703750000022</v>
      </c>
      <c r="J362" s="50">
        <v>130</v>
      </c>
      <c r="K362" s="51">
        <v>44729.946527777778</v>
      </c>
      <c r="L362" s="53"/>
      <c r="M362" s="54">
        <v>1</v>
      </c>
    </row>
    <row r="363" spans="2:13" x14ac:dyDescent="0.3">
      <c r="B363" s="49">
        <v>19206</v>
      </c>
      <c r="C363" s="50">
        <v>1085</v>
      </c>
      <c r="D363" s="50" t="str">
        <f>VLOOKUP(Table8[[#This Row],[CustomerID]],Table15[[#All],[CustomerID]:[Company Name]],2,FALSE)</f>
        <v>Daisy Girls</v>
      </c>
      <c r="E363" s="51">
        <v>44729</v>
      </c>
      <c r="F363" s="50">
        <v>4</v>
      </c>
      <c r="G363" s="50" t="str">
        <f>VLOOKUP(Table8[[#This Row],[ProductID]],Table12[[#All],[ProductID]:[ProductFullName]],3,FALSE)</f>
        <v>Product D</v>
      </c>
      <c r="H363" s="50">
        <v>4</v>
      </c>
      <c r="I363" s="52">
        <v>44729.723761574096</v>
      </c>
      <c r="J363" s="50">
        <v>125</v>
      </c>
      <c r="K363" s="51">
        <v>44729.946527777778</v>
      </c>
      <c r="L363" s="53"/>
      <c r="M363" s="54">
        <v>1</v>
      </c>
    </row>
    <row r="364" spans="2:13" x14ac:dyDescent="0.3">
      <c r="B364" s="49">
        <v>19207</v>
      </c>
      <c r="C364" s="50">
        <v>1381</v>
      </c>
      <c r="D364" s="50" t="str">
        <f>VLOOKUP(Table8[[#This Row],[CustomerID]],Table15[[#All],[CustomerID]:[Company Name]],2,FALSE)</f>
        <v>The Toy Box</v>
      </c>
      <c r="E364" s="51">
        <v>44729</v>
      </c>
      <c r="F364" s="50">
        <v>1</v>
      </c>
      <c r="G364" s="50" t="str">
        <f>VLOOKUP(Table8[[#This Row],[ProductID]],Table12[[#All],[ProductID]:[ProductFullName]],3,FALSE)</f>
        <v>Product A</v>
      </c>
      <c r="H364" s="50">
        <v>7</v>
      </c>
      <c r="I364" s="52">
        <v>44729.738738425949</v>
      </c>
      <c r="J364" s="50">
        <v>114</v>
      </c>
      <c r="K364" s="51">
        <v>44729.946527777778</v>
      </c>
      <c r="L364" s="53"/>
      <c r="M364" s="54">
        <v>1</v>
      </c>
    </row>
    <row r="365" spans="2:13" x14ac:dyDescent="0.3">
      <c r="B365" s="49">
        <v>19208</v>
      </c>
      <c r="C365" s="50">
        <v>1038</v>
      </c>
      <c r="D365" s="50" t="str">
        <f>VLOOKUP(Table8[[#This Row],[CustomerID]],Table15[[#All],[CustomerID]:[Company Name]],2,FALSE)</f>
        <v>Honours Gift Shop</v>
      </c>
      <c r="E365" s="51">
        <v>44732</v>
      </c>
      <c r="F365" s="50">
        <v>1</v>
      </c>
      <c r="G365" s="50" t="str">
        <f>VLOOKUP(Table8[[#This Row],[ProductID]],Table12[[#All],[ProductID]:[ProductFullName]],3,FALSE)</f>
        <v>Product A</v>
      </c>
      <c r="H365" s="50">
        <v>2</v>
      </c>
      <c r="I365" s="52">
        <v>44732.333333333336</v>
      </c>
      <c r="J365" s="50">
        <v>114</v>
      </c>
      <c r="K365" s="51">
        <v>44732.969444444447</v>
      </c>
      <c r="L365" s="53"/>
      <c r="M365" s="54">
        <v>1</v>
      </c>
    </row>
    <row r="366" spans="2:13" x14ac:dyDescent="0.3">
      <c r="B366" s="49">
        <v>19209</v>
      </c>
      <c r="C366" s="50">
        <v>1138</v>
      </c>
      <c r="D366" s="50" t="str">
        <f>VLOOKUP(Table8[[#This Row],[CustomerID]],Table15[[#All],[CustomerID]:[Company Name]],2,FALSE)</f>
        <v>H.P. Johnson Co. Inc.</v>
      </c>
      <c r="E366" s="51">
        <v>44732</v>
      </c>
      <c r="F366" s="50">
        <v>4</v>
      </c>
      <c r="G366" s="50" t="str">
        <f>VLOOKUP(Table8[[#This Row],[ProductID]],Table12[[#All],[ProductID]:[ProductFullName]],3,FALSE)</f>
        <v>Product D</v>
      </c>
      <c r="H366" s="50">
        <v>2</v>
      </c>
      <c r="I366" s="52">
        <v>44732.351041666669</v>
      </c>
      <c r="J366" s="50">
        <v>111</v>
      </c>
      <c r="K366" s="51">
        <v>44732.969444444447</v>
      </c>
      <c r="L366" s="53"/>
      <c r="M366" s="54">
        <v>1</v>
      </c>
    </row>
    <row r="367" spans="2:13" x14ac:dyDescent="0.3">
      <c r="B367" s="49">
        <v>19210</v>
      </c>
      <c r="C367" s="50">
        <v>957</v>
      </c>
      <c r="D367" s="50" t="str">
        <f>VLOOKUP(Table8[[#This Row],[CustomerID]],Table15[[#All],[CustomerID]:[Company Name]],2,FALSE)</f>
        <v>Eden's Collection</v>
      </c>
      <c r="E367" s="51">
        <v>44732</v>
      </c>
      <c r="F367" s="50">
        <v>2</v>
      </c>
      <c r="G367" s="50" t="str">
        <f>VLOOKUP(Table8[[#This Row],[ProductID]],Table12[[#All],[ProductID]:[ProductFullName]],3,FALSE)</f>
        <v>Product B</v>
      </c>
      <c r="H367" s="50">
        <v>4</v>
      </c>
      <c r="I367" s="52">
        <v>44732.363935185189</v>
      </c>
      <c r="J367" s="50">
        <v>108</v>
      </c>
      <c r="K367" s="51">
        <v>44732.969444444447</v>
      </c>
      <c r="L367" s="53"/>
      <c r="M367" s="54">
        <v>1</v>
      </c>
    </row>
    <row r="368" spans="2:13" x14ac:dyDescent="0.3">
      <c r="B368" s="49">
        <v>19211</v>
      </c>
      <c r="C368" s="50">
        <v>204</v>
      </c>
      <c r="D368" s="50" t="str">
        <f>VLOOKUP(Table8[[#This Row],[CustomerID]],Table15[[#All],[CustomerID]:[Company Name]],2,FALSE)</f>
        <v>Lynn</v>
      </c>
      <c r="E368" s="51">
        <v>44732</v>
      </c>
      <c r="F368" s="50">
        <v>5</v>
      </c>
      <c r="G368" s="50" t="str">
        <f>VLOOKUP(Table8[[#This Row],[ProductID]],Table12[[#All],[ProductID]:[ProductFullName]],3,FALSE)</f>
        <v>Product E</v>
      </c>
      <c r="H368" s="50">
        <v>2</v>
      </c>
      <c r="I368" s="52">
        <v>44732.382638888892</v>
      </c>
      <c r="J368" s="50">
        <v>111</v>
      </c>
      <c r="K368" s="51">
        <v>44732.969444444447</v>
      </c>
      <c r="L368" s="53"/>
      <c r="M368" s="54">
        <v>1</v>
      </c>
    </row>
    <row r="369" spans="2:13" x14ac:dyDescent="0.3">
      <c r="B369" s="49">
        <v>19212</v>
      </c>
      <c r="C369" s="50">
        <v>968</v>
      </c>
      <c r="D369" s="50" t="str">
        <f>VLOOKUP(Table8[[#This Row],[CustomerID]],Table15[[#All],[CustomerID]:[Company Name]],2,FALSE)</f>
        <v>Taylor Gift, Inc</v>
      </c>
      <c r="E369" s="51">
        <v>44732</v>
      </c>
      <c r="F369" s="50">
        <v>6</v>
      </c>
      <c r="G369" s="50" t="str">
        <f>VLOOKUP(Table8[[#This Row],[ProductID]],Table12[[#All],[ProductID]:[ProductFullName]],3,FALSE)</f>
        <v>Product F</v>
      </c>
      <c r="H369" s="50">
        <v>2</v>
      </c>
      <c r="I369" s="52">
        <v>44732.400266203709</v>
      </c>
      <c r="J369" s="50">
        <v>108</v>
      </c>
      <c r="K369" s="51">
        <v>44732.969444444447</v>
      </c>
      <c r="L369" s="53"/>
      <c r="M369" s="54">
        <v>1</v>
      </c>
    </row>
    <row r="370" spans="2:13" x14ac:dyDescent="0.3">
      <c r="B370" s="49">
        <v>19213</v>
      </c>
      <c r="C370" s="50">
        <v>1236</v>
      </c>
      <c r="D370" s="50" t="str">
        <f>VLOOKUP(Table8[[#This Row],[CustomerID]],Table15[[#All],[CustomerID]:[Company Name]],2,FALSE)</f>
        <v>T.A.G Sales Ltd</v>
      </c>
      <c r="E370" s="51">
        <v>44732</v>
      </c>
      <c r="F370" s="50">
        <v>5</v>
      </c>
      <c r="G370" s="50" t="str">
        <f>VLOOKUP(Table8[[#This Row],[ProductID]],Table12[[#All],[ProductID]:[ProductFullName]],3,FALSE)</f>
        <v>Product E</v>
      </c>
      <c r="H370" s="50">
        <v>2</v>
      </c>
      <c r="I370" s="52">
        <v>44732.411550925928</v>
      </c>
      <c r="J370" s="50">
        <v>110</v>
      </c>
      <c r="K370" s="51">
        <v>44732.969444444447</v>
      </c>
      <c r="L370" s="53"/>
      <c r="M370" s="54">
        <v>1</v>
      </c>
    </row>
    <row r="371" spans="2:13" x14ac:dyDescent="0.3">
      <c r="B371" s="49">
        <v>19214</v>
      </c>
      <c r="C371" s="50">
        <v>10</v>
      </c>
      <c r="D371" s="50" t="str">
        <f>VLOOKUP(Table8[[#This Row],[CustomerID]],Table15[[#All],[CustomerID]:[Company Name]],2,FALSE)</f>
        <v>Creative World Inc</v>
      </c>
      <c r="E371" s="51">
        <v>44732</v>
      </c>
      <c r="F371" s="50">
        <v>5</v>
      </c>
      <c r="G371" s="50" t="str">
        <f>VLOOKUP(Table8[[#This Row],[ProductID]],Table12[[#All],[ProductID]:[ProductFullName]],3,FALSE)</f>
        <v>Product E</v>
      </c>
      <c r="H371" s="50">
        <v>3</v>
      </c>
      <c r="I371" s="52">
        <v>44732.423067129632</v>
      </c>
      <c r="J371" s="50">
        <v>110</v>
      </c>
      <c r="K371" s="51">
        <v>44732.969444444447</v>
      </c>
      <c r="L371" s="53"/>
      <c r="M371" s="54">
        <v>1</v>
      </c>
    </row>
    <row r="372" spans="2:13" x14ac:dyDescent="0.3">
      <c r="B372" s="49">
        <v>19215</v>
      </c>
      <c r="C372" s="50">
        <v>1386</v>
      </c>
      <c r="D372" s="50" t="str">
        <f>VLOOKUP(Table8[[#This Row],[CustomerID]],Table15[[#All],[CustomerID]:[Company Name]],2,FALSE)</f>
        <v>Tory's</v>
      </c>
      <c r="E372" s="51">
        <v>44732</v>
      </c>
      <c r="F372" s="50">
        <v>1</v>
      </c>
      <c r="G372" s="50" t="str">
        <f>VLOOKUP(Table8[[#This Row],[ProductID]],Table12[[#All],[ProductID]:[ProductFullName]],3,FALSE)</f>
        <v>Product A</v>
      </c>
      <c r="H372" s="50">
        <v>5</v>
      </c>
      <c r="I372" s="52">
        <v>44732.436481481483</v>
      </c>
      <c r="J372" s="50">
        <v>115</v>
      </c>
      <c r="K372" s="51">
        <v>44732.969444444447</v>
      </c>
      <c r="L372" s="53"/>
      <c r="M372" s="54">
        <v>1</v>
      </c>
    </row>
    <row r="373" spans="2:13" x14ac:dyDescent="0.3">
      <c r="B373" s="49">
        <v>19216</v>
      </c>
      <c r="C373" s="50">
        <v>656</v>
      </c>
      <c r="D373" s="50" t="str">
        <f>VLOOKUP(Table8[[#This Row],[CustomerID]],Table15[[#All],[CustomerID]:[Company Name]],2,FALSE)</f>
        <v>Summerland Pharmacy</v>
      </c>
      <c r="E373" s="51">
        <v>44732</v>
      </c>
      <c r="F373" s="50">
        <v>6</v>
      </c>
      <c r="G373" s="50" t="str">
        <f>VLOOKUP(Table8[[#This Row],[ProductID]],Table12[[#All],[ProductID]:[ProductFullName]],3,FALSE)</f>
        <v>Product F</v>
      </c>
      <c r="H373" s="50">
        <v>5</v>
      </c>
      <c r="I373" s="52">
        <v>44732.452939814815</v>
      </c>
      <c r="J373" s="50">
        <v>120</v>
      </c>
      <c r="K373" s="51">
        <v>44732.969444444447</v>
      </c>
      <c r="L373" s="53"/>
      <c r="M373" s="54">
        <v>1</v>
      </c>
    </row>
    <row r="374" spans="2:13" x14ac:dyDescent="0.3">
      <c r="B374" s="49">
        <v>19217</v>
      </c>
      <c r="C374" s="50">
        <v>369</v>
      </c>
      <c r="D374" s="50" t="str">
        <f>VLOOKUP(Table8[[#This Row],[CustomerID]],Table15[[#All],[CustomerID]:[Company Name]],2,FALSE)</f>
        <v>LA Maison Gift &amp; Souvenirs</v>
      </c>
      <c r="E374" s="51">
        <v>44732</v>
      </c>
      <c r="F374" s="50">
        <v>6</v>
      </c>
      <c r="G374" s="50" t="str">
        <f>VLOOKUP(Table8[[#This Row],[ProductID]],Table12[[#All],[ProductID]:[ProductFullName]],3,FALSE)</f>
        <v>Product F</v>
      </c>
      <c r="H374" s="50">
        <v>7</v>
      </c>
      <c r="I374" s="52">
        <v>44732.470289351855</v>
      </c>
      <c r="J374" s="50">
        <v>122</v>
      </c>
      <c r="K374" s="51">
        <v>44732.969444444447</v>
      </c>
      <c r="L374" s="53"/>
      <c r="M374" s="54">
        <v>1</v>
      </c>
    </row>
    <row r="375" spans="2:13" x14ac:dyDescent="0.3">
      <c r="B375" s="49">
        <v>19218</v>
      </c>
      <c r="C375" s="50">
        <v>1358</v>
      </c>
      <c r="D375" s="50" t="str">
        <f>VLOOKUP(Table8[[#This Row],[CustomerID]],Table15[[#All],[CustomerID]:[Company Name]],2,FALSE)</f>
        <v>Chinook Winds Casino</v>
      </c>
      <c r="E375" s="51">
        <v>44732</v>
      </c>
      <c r="F375" s="50">
        <v>2</v>
      </c>
      <c r="G375" s="50" t="str">
        <f>VLOOKUP(Table8[[#This Row],[ProductID]],Table12[[#All],[ProductID]:[ProductFullName]],3,FALSE)</f>
        <v>Product B</v>
      </c>
      <c r="H375" s="50">
        <v>7</v>
      </c>
      <c r="I375" s="52">
        <v>44732.489791666667</v>
      </c>
      <c r="J375" s="50">
        <v>112</v>
      </c>
      <c r="K375" s="51">
        <v>44732.969444444447</v>
      </c>
      <c r="L375" s="53"/>
      <c r="M375" s="54">
        <v>1</v>
      </c>
    </row>
    <row r="376" spans="2:13" x14ac:dyDescent="0.3">
      <c r="B376" s="49">
        <v>19219</v>
      </c>
      <c r="C376" s="50">
        <v>1185</v>
      </c>
      <c r="D376" s="50" t="str">
        <f>VLOOKUP(Table8[[#This Row],[CustomerID]],Table15[[#All],[CustomerID]:[Company Name]],2,FALSE)</f>
        <v>Have to Have</v>
      </c>
      <c r="E376" s="51">
        <v>44732</v>
      </c>
      <c r="F376" s="50">
        <v>2</v>
      </c>
      <c r="G376" s="50" t="str">
        <f>VLOOKUP(Table8[[#This Row],[ProductID]],Table12[[#All],[ProductID]:[ProductFullName]],3,FALSE)</f>
        <v>Product B</v>
      </c>
      <c r="H376" s="50">
        <v>4</v>
      </c>
      <c r="I376" s="52">
        <v>44732.506516203706</v>
      </c>
      <c r="J376" s="50">
        <v>132</v>
      </c>
      <c r="K376" s="51">
        <v>44732.969444444447</v>
      </c>
      <c r="L376" s="53"/>
      <c r="M376" s="54">
        <v>1</v>
      </c>
    </row>
    <row r="377" spans="2:13" x14ac:dyDescent="0.3">
      <c r="B377" s="49">
        <v>19220</v>
      </c>
      <c r="C377" s="50">
        <v>1385</v>
      </c>
      <c r="D377" s="50" t="str">
        <f>VLOOKUP(Table8[[#This Row],[CustomerID]],Table15[[#All],[CustomerID]:[Company Name]],2,FALSE)</f>
        <v>Wilhides</v>
      </c>
      <c r="E377" s="51">
        <v>44732</v>
      </c>
      <c r="F377" s="50">
        <v>4</v>
      </c>
      <c r="G377" s="50" t="str">
        <f>VLOOKUP(Table8[[#This Row],[ProductID]],Table12[[#All],[ProductID]:[ProductFullName]],3,FALSE)</f>
        <v>Product D</v>
      </c>
      <c r="H377" s="50">
        <v>6</v>
      </c>
      <c r="I377" s="52">
        <v>44732.522685185191</v>
      </c>
      <c r="J377" s="50">
        <v>132</v>
      </c>
      <c r="K377" s="51">
        <v>44732.969444444447</v>
      </c>
      <c r="L377" s="53"/>
      <c r="M377" s="54">
        <v>1</v>
      </c>
    </row>
    <row r="378" spans="2:13" x14ac:dyDescent="0.3">
      <c r="B378" s="49">
        <v>19221</v>
      </c>
      <c r="C378" s="50">
        <v>959</v>
      </c>
      <c r="D378" s="50" t="str">
        <f>VLOOKUP(Table8[[#This Row],[CustomerID]],Table15[[#All],[CustomerID]:[Company Name]],2,FALSE)</f>
        <v>American Health Care Apparel</v>
      </c>
      <c r="E378" s="51">
        <v>44732</v>
      </c>
      <c r="F378" s="50">
        <v>5</v>
      </c>
      <c r="G378" s="50" t="str">
        <f>VLOOKUP(Table8[[#This Row],[ProductID]],Table12[[#All],[ProductID]:[ProductFullName]],3,FALSE)</f>
        <v>Product E</v>
      </c>
      <c r="H378" s="50">
        <v>4</v>
      </c>
      <c r="I378" s="52">
        <v>44732.538518518522</v>
      </c>
      <c r="J378" s="50">
        <v>134</v>
      </c>
      <c r="K378" s="51">
        <v>44732.969444444447</v>
      </c>
      <c r="L378" s="53"/>
      <c r="M378" s="54">
        <v>1</v>
      </c>
    </row>
    <row r="379" spans="2:13" x14ac:dyDescent="0.3">
      <c r="B379" s="49">
        <v>19222</v>
      </c>
      <c r="C379" s="50">
        <v>115</v>
      </c>
      <c r="D379" s="50" t="str">
        <f>VLOOKUP(Table8[[#This Row],[CustomerID]],Table15[[#All],[CustomerID]:[Company Name]],2,FALSE)</f>
        <v>Tendres de Souhaits</v>
      </c>
      <c r="E379" s="51">
        <v>44732</v>
      </c>
      <c r="F379" s="50">
        <v>1</v>
      </c>
      <c r="G379" s="50" t="str">
        <f>VLOOKUP(Table8[[#This Row],[ProductID]],Table12[[#All],[ProductID]:[ProductFullName]],3,FALSE)</f>
        <v>Product A</v>
      </c>
      <c r="H379" s="50">
        <v>2</v>
      </c>
      <c r="I379" s="52">
        <v>44732.554189814822</v>
      </c>
      <c r="J379" s="50">
        <v>132</v>
      </c>
      <c r="K379" s="51">
        <v>44732.969444444447</v>
      </c>
      <c r="L379" s="53"/>
      <c r="M379" s="54">
        <v>1</v>
      </c>
    </row>
    <row r="380" spans="2:13" x14ac:dyDescent="0.3">
      <c r="B380" s="49">
        <v>19223</v>
      </c>
      <c r="C380" s="50">
        <v>93</v>
      </c>
      <c r="D380" s="50" t="str">
        <f>VLOOKUP(Table8[[#This Row],[CustomerID]],Table15[[#All],[CustomerID]:[Company Name]],2,FALSE)</f>
        <v>La Pot Aux Roses</v>
      </c>
      <c r="E380" s="51">
        <v>44732</v>
      </c>
      <c r="F380" s="50">
        <v>6</v>
      </c>
      <c r="G380" s="50" t="str">
        <f>VLOOKUP(Table8[[#This Row],[ProductID]],Table12[[#All],[ProductID]:[ProductFullName]],3,FALSE)</f>
        <v>Product F</v>
      </c>
      <c r="H380" s="50">
        <v>5</v>
      </c>
      <c r="I380" s="52">
        <v>44732.568229166674</v>
      </c>
      <c r="J380" s="50">
        <v>121</v>
      </c>
      <c r="K380" s="51">
        <v>44732.969444444447</v>
      </c>
      <c r="L380" s="53"/>
      <c r="M380" s="54">
        <v>1</v>
      </c>
    </row>
    <row r="381" spans="2:13" x14ac:dyDescent="0.3">
      <c r="B381" s="49">
        <v>19224</v>
      </c>
      <c r="C381" s="50">
        <v>559</v>
      </c>
      <c r="D381" s="50" t="str">
        <f>VLOOKUP(Table8[[#This Row],[CustomerID]],Table15[[#All],[CustomerID]:[Company Name]],2,FALSE)</f>
        <v>Your Dollar Store With More</v>
      </c>
      <c r="E381" s="51">
        <v>44732</v>
      </c>
      <c r="F381" s="50">
        <v>3</v>
      </c>
      <c r="G381" s="50" t="str">
        <f>VLOOKUP(Table8[[#This Row],[ProductID]],Table12[[#All],[ProductID]:[ProductFullName]],3,FALSE)</f>
        <v>Product C</v>
      </c>
      <c r="H381" s="50">
        <v>3</v>
      </c>
      <c r="I381" s="52">
        <v>44732.579976851863</v>
      </c>
      <c r="J381" s="50">
        <v>105</v>
      </c>
      <c r="K381" s="51">
        <v>44732.969444444447</v>
      </c>
      <c r="L381" s="53"/>
      <c r="M381" s="54">
        <v>1</v>
      </c>
    </row>
    <row r="382" spans="2:13" x14ac:dyDescent="0.3">
      <c r="B382" s="49">
        <v>19225</v>
      </c>
      <c r="C382" s="50">
        <v>155</v>
      </c>
      <c r="D382" s="50" t="str">
        <f>VLOOKUP(Table8[[#This Row],[CustomerID]],Table15[[#All],[CustomerID]:[Company Name]],2,FALSE)</f>
        <v>SDM - 0604</v>
      </c>
      <c r="E382" s="51">
        <v>44732</v>
      </c>
      <c r="F382" s="50">
        <v>2</v>
      </c>
      <c r="G382" s="50" t="str">
        <f>VLOOKUP(Table8[[#This Row],[ProductID]],Table12[[#All],[ProductID]:[ProductFullName]],3,FALSE)</f>
        <v>Product B</v>
      </c>
      <c r="H382" s="50">
        <v>7</v>
      </c>
      <c r="I382" s="52">
        <v>44732.595416666678</v>
      </c>
      <c r="J382" s="50">
        <v>107</v>
      </c>
      <c r="K382" s="51">
        <v>44732.969444444447</v>
      </c>
      <c r="L382" s="53"/>
      <c r="M382" s="54">
        <v>1</v>
      </c>
    </row>
    <row r="383" spans="2:13" x14ac:dyDescent="0.3">
      <c r="B383" s="49">
        <v>19226</v>
      </c>
      <c r="C383" s="50">
        <v>206</v>
      </c>
      <c r="D383" s="50" t="str">
        <f>VLOOKUP(Table8[[#This Row],[CustomerID]],Table15[[#All],[CustomerID]:[Company Name]],2,FALSE)</f>
        <v>Blue Moose Gifts</v>
      </c>
      <c r="E383" s="51">
        <v>44732</v>
      </c>
      <c r="F383" s="50">
        <v>5</v>
      </c>
      <c r="G383" s="50" t="str">
        <f>VLOOKUP(Table8[[#This Row],[ProductID]],Table12[[#All],[ProductID]:[ProductFullName]],3,FALSE)</f>
        <v>Product E</v>
      </c>
      <c r="H383" s="50">
        <v>7</v>
      </c>
      <c r="I383" s="52">
        <v>44732.610405092601</v>
      </c>
      <c r="J383" s="50">
        <v>133</v>
      </c>
      <c r="K383" s="51">
        <v>44732.969444444447</v>
      </c>
      <c r="L383" s="53"/>
      <c r="M383" s="54">
        <v>1</v>
      </c>
    </row>
    <row r="384" spans="2:13" x14ac:dyDescent="0.3">
      <c r="B384" s="49">
        <v>19227</v>
      </c>
      <c r="C384" s="50">
        <v>357</v>
      </c>
      <c r="D384" s="50" t="str">
        <f>VLOOKUP(Table8[[#This Row],[CustomerID]],Table15[[#All],[CustomerID]:[Company Name]],2,FALSE)</f>
        <v>Rolo</v>
      </c>
      <c r="E384" s="51">
        <v>44732</v>
      </c>
      <c r="F384" s="50">
        <v>5</v>
      </c>
      <c r="G384" s="50" t="str">
        <f>VLOOKUP(Table8[[#This Row],[ProductID]],Table12[[#All],[ProductID]:[ProductFullName]],3,FALSE)</f>
        <v>Product E</v>
      </c>
      <c r="H384" s="50">
        <v>5</v>
      </c>
      <c r="I384" s="52">
        <v>44732.622430555566</v>
      </c>
      <c r="J384" s="50">
        <v>108</v>
      </c>
      <c r="K384" s="51">
        <v>44732.969444444447</v>
      </c>
      <c r="L384" s="53"/>
      <c r="M384" s="54">
        <v>1</v>
      </c>
    </row>
    <row r="385" spans="2:13" x14ac:dyDescent="0.3">
      <c r="B385" s="49">
        <v>19228</v>
      </c>
      <c r="C385" s="50">
        <v>171</v>
      </c>
      <c r="D385" s="50" t="str">
        <f>VLOOKUP(Table8[[#This Row],[CustomerID]],Table15[[#All],[CustomerID]:[Company Name]],2,FALSE)</f>
        <v>Unique Expressions</v>
      </c>
      <c r="E385" s="51">
        <v>44732</v>
      </c>
      <c r="F385" s="50">
        <v>1</v>
      </c>
      <c r="G385" s="50" t="str">
        <f>VLOOKUP(Table8[[#This Row],[ProductID]],Table12[[#All],[ProductID]:[ProductFullName]],3,FALSE)</f>
        <v>Product A</v>
      </c>
      <c r="H385" s="50">
        <v>5</v>
      </c>
      <c r="I385" s="52">
        <v>44732.63467592594</v>
      </c>
      <c r="J385" s="50">
        <v>126</v>
      </c>
      <c r="K385" s="51">
        <v>44732.969444444447</v>
      </c>
      <c r="L385" s="53"/>
      <c r="M385" s="54">
        <v>1</v>
      </c>
    </row>
    <row r="386" spans="2:13" x14ac:dyDescent="0.3">
      <c r="B386" s="49">
        <v>19229</v>
      </c>
      <c r="C386" s="50">
        <v>1082</v>
      </c>
      <c r="D386" s="50" t="str">
        <f>VLOOKUP(Table8[[#This Row],[CustomerID]],Table15[[#All],[CustomerID]:[Company Name]],2,FALSE)</f>
        <v>Girl Talk</v>
      </c>
      <c r="E386" s="51">
        <v>44732</v>
      </c>
      <c r="F386" s="50">
        <v>6</v>
      </c>
      <c r="G386" s="50" t="str">
        <f>VLOOKUP(Table8[[#This Row],[ProductID]],Table12[[#All],[ProductID]:[ProductFullName]],3,FALSE)</f>
        <v>Product F</v>
      </c>
      <c r="H386" s="50">
        <v>6</v>
      </c>
      <c r="I386" s="52">
        <v>44732.653159722235</v>
      </c>
      <c r="J386" s="50">
        <v>131</v>
      </c>
      <c r="K386" s="51">
        <v>44732.969444444447</v>
      </c>
      <c r="L386" s="53"/>
      <c r="M386" s="54">
        <v>1</v>
      </c>
    </row>
    <row r="387" spans="2:13" x14ac:dyDescent="0.3">
      <c r="B387" s="49">
        <v>19230</v>
      </c>
      <c r="C387" s="50">
        <v>272</v>
      </c>
      <c r="D387" s="50" t="str">
        <f>VLOOKUP(Table8[[#This Row],[CustomerID]],Table15[[#All],[CustomerID]:[Company Name]],2,FALSE)</f>
        <v>Shopper Drug Mart #902</v>
      </c>
      <c r="E387" s="51">
        <v>44732</v>
      </c>
      <c r="F387" s="50">
        <v>3</v>
      </c>
      <c r="G387" s="50" t="str">
        <f>VLOOKUP(Table8[[#This Row],[ProductID]],Table12[[#All],[ProductID]:[ProductFullName]],3,FALSE)</f>
        <v>Product C</v>
      </c>
      <c r="H387" s="50">
        <v>6</v>
      </c>
      <c r="I387" s="52">
        <v>44732.668113425942</v>
      </c>
      <c r="J387" s="50">
        <v>116</v>
      </c>
      <c r="K387" s="51">
        <v>44732.969444444447</v>
      </c>
      <c r="L387" s="53"/>
      <c r="M387" s="54">
        <v>1</v>
      </c>
    </row>
    <row r="388" spans="2:13" x14ac:dyDescent="0.3">
      <c r="B388" s="49">
        <v>19231</v>
      </c>
      <c r="C388" s="50">
        <v>356</v>
      </c>
      <c r="D388" s="50" t="str">
        <f>VLOOKUP(Table8[[#This Row],[CustomerID]],Table15[[#All],[CustomerID]:[Company Name]],2,FALSE)</f>
        <v>Toytown</v>
      </c>
      <c r="E388" s="51">
        <v>44732</v>
      </c>
      <c r="F388" s="50">
        <v>5</v>
      </c>
      <c r="G388" s="50" t="str">
        <f>VLOOKUP(Table8[[#This Row],[ProductID]],Table12[[#All],[ProductID]:[ProductFullName]],3,FALSE)</f>
        <v>Product E</v>
      </c>
      <c r="H388" s="50">
        <v>7</v>
      </c>
      <c r="I388" s="52">
        <v>44732.680509259277</v>
      </c>
      <c r="J388" s="50">
        <v>125</v>
      </c>
      <c r="K388" s="51">
        <v>44732.969444444447</v>
      </c>
      <c r="L388" s="53"/>
      <c r="M388" s="54">
        <v>1</v>
      </c>
    </row>
    <row r="389" spans="2:13" x14ac:dyDescent="0.3">
      <c r="B389" s="49">
        <v>19232</v>
      </c>
      <c r="C389" s="50">
        <v>1143</v>
      </c>
      <c r="D389" s="50" t="str">
        <f>VLOOKUP(Table8[[#This Row],[CustomerID]],Table15[[#All],[CustomerID]:[Company Name]],2,FALSE)</f>
        <v>Wilke's Village Pharmacy</v>
      </c>
      <c r="E389" s="51">
        <v>44732</v>
      </c>
      <c r="F389" s="50">
        <v>5</v>
      </c>
      <c r="G389" s="50" t="str">
        <f>VLOOKUP(Table8[[#This Row],[ProductID]],Table12[[#All],[ProductID]:[ProductFullName]],3,FALSE)</f>
        <v>Product E</v>
      </c>
      <c r="H389" s="50">
        <v>6</v>
      </c>
      <c r="I389" s="52">
        <v>44732.693703703721</v>
      </c>
      <c r="J389" s="50">
        <v>111</v>
      </c>
      <c r="K389" s="51">
        <v>44732.969444444447</v>
      </c>
      <c r="L389" s="53"/>
      <c r="M389" s="54">
        <v>1</v>
      </c>
    </row>
    <row r="390" spans="2:13" x14ac:dyDescent="0.3">
      <c r="B390" s="49">
        <v>19233</v>
      </c>
      <c r="C390" s="50">
        <v>186</v>
      </c>
      <c r="D390" s="50" t="str">
        <f>VLOOKUP(Table8[[#This Row],[CustomerID]],Table15[[#All],[CustomerID]:[Company Name]],2,FALSE)</f>
        <v>Serendipity</v>
      </c>
      <c r="E390" s="51">
        <v>44732</v>
      </c>
      <c r="F390" s="50">
        <v>3</v>
      </c>
      <c r="G390" s="50" t="str">
        <f>VLOOKUP(Table8[[#This Row],[ProductID]],Table12[[#All],[ProductID]:[ProductFullName]],3,FALSE)</f>
        <v>Product C</v>
      </c>
      <c r="H390" s="50">
        <v>2</v>
      </c>
      <c r="I390" s="52">
        <v>44732.712465277793</v>
      </c>
      <c r="J390" s="50">
        <v>122</v>
      </c>
      <c r="K390" s="51">
        <v>44732.969444444447</v>
      </c>
      <c r="L390" s="53"/>
      <c r="M390" s="54">
        <v>1</v>
      </c>
    </row>
    <row r="391" spans="2:13" x14ac:dyDescent="0.3">
      <c r="B391" s="49">
        <v>19234</v>
      </c>
      <c r="C391" s="50">
        <v>714</v>
      </c>
      <c r="D391" s="50" t="str">
        <f>VLOOKUP(Table8[[#This Row],[CustomerID]],Table15[[#All],[CustomerID]:[Company Name]],2,FALSE)</f>
        <v>London Drugs - H.O</v>
      </c>
      <c r="E391" s="51">
        <v>44732</v>
      </c>
      <c r="F391" s="50">
        <v>1</v>
      </c>
      <c r="G391" s="50" t="str">
        <f>VLOOKUP(Table8[[#This Row],[ProductID]],Table12[[#All],[ProductID]:[ProductFullName]],3,FALSE)</f>
        <v>Product A</v>
      </c>
      <c r="H391" s="50">
        <v>2</v>
      </c>
      <c r="I391" s="52">
        <v>44732.730636574088</v>
      </c>
      <c r="J391" s="50">
        <v>120</v>
      </c>
      <c r="K391" s="51">
        <v>44732.969444444447</v>
      </c>
      <c r="L391" s="53"/>
      <c r="M391" s="54">
        <v>1</v>
      </c>
    </row>
    <row r="392" spans="2:13" x14ac:dyDescent="0.3">
      <c r="B392" s="49">
        <v>19235</v>
      </c>
      <c r="C392" s="50">
        <v>293</v>
      </c>
      <c r="D392" s="50" t="str">
        <f>VLOOKUP(Table8[[#This Row],[CustomerID]],Table15[[#All],[CustomerID]:[Company Name]],2,FALSE)</f>
        <v>Guardian Drugs Caledon East</v>
      </c>
      <c r="E392" s="51">
        <v>44733</v>
      </c>
      <c r="F392" s="50">
        <v>2</v>
      </c>
      <c r="G392" s="50" t="str">
        <f>VLOOKUP(Table8[[#This Row],[ProductID]],Table12[[#All],[ProductID]:[ProductFullName]],3,FALSE)</f>
        <v>Product B</v>
      </c>
      <c r="H392" s="50">
        <v>4</v>
      </c>
      <c r="I392" s="52">
        <v>44733.333333333336</v>
      </c>
      <c r="J392" s="50">
        <v>111</v>
      </c>
      <c r="K392" s="51">
        <v>44733.969444444447</v>
      </c>
      <c r="L392" s="53"/>
      <c r="M392" s="54">
        <v>1</v>
      </c>
    </row>
    <row r="393" spans="2:13" x14ac:dyDescent="0.3">
      <c r="B393" s="49">
        <v>19236</v>
      </c>
      <c r="C393" s="50">
        <v>115</v>
      </c>
      <c r="D393" s="50" t="str">
        <f>VLOOKUP(Table8[[#This Row],[CustomerID]],Table15[[#All],[CustomerID]:[Company Name]],2,FALSE)</f>
        <v>Tendres de Souhaits</v>
      </c>
      <c r="E393" s="51">
        <v>44733</v>
      </c>
      <c r="F393" s="50">
        <v>5</v>
      </c>
      <c r="G393" s="50" t="str">
        <f>VLOOKUP(Table8[[#This Row],[ProductID]],Table12[[#All],[ProductID]:[ProductFullName]],3,FALSE)</f>
        <v>Product E</v>
      </c>
      <c r="H393" s="50">
        <v>3</v>
      </c>
      <c r="I393" s="52">
        <v>44733.347731481481</v>
      </c>
      <c r="J393" s="50">
        <v>106</v>
      </c>
      <c r="K393" s="51">
        <v>44733.969444444447</v>
      </c>
      <c r="L393" s="53"/>
      <c r="M393" s="54">
        <v>1</v>
      </c>
    </row>
    <row r="394" spans="2:13" x14ac:dyDescent="0.3">
      <c r="B394" s="49">
        <v>19237</v>
      </c>
      <c r="C394" s="50">
        <v>910</v>
      </c>
      <c r="D394" s="50" t="str">
        <f>VLOOKUP(Table8[[#This Row],[CustomerID]],Table15[[#All],[CustomerID]:[Company Name]],2,FALSE)</f>
        <v>Village Pharmacy Of Syosset</v>
      </c>
      <c r="E394" s="51">
        <v>44733</v>
      </c>
      <c r="F394" s="50">
        <v>1</v>
      </c>
      <c r="G394" s="50" t="str">
        <f>VLOOKUP(Table8[[#This Row],[ProductID]],Table12[[#All],[ProductID]:[ProductFullName]],3,FALSE)</f>
        <v>Product A</v>
      </c>
      <c r="H394" s="50">
        <v>4</v>
      </c>
      <c r="I394" s="52">
        <v>44733.363587962966</v>
      </c>
      <c r="J394" s="50">
        <v>123</v>
      </c>
      <c r="K394" s="51">
        <v>44733.969444444447</v>
      </c>
      <c r="L394" s="53"/>
      <c r="M394" s="54">
        <v>1</v>
      </c>
    </row>
    <row r="395" spans="2:13" x14ac:dyDescent="0.3">
      <c r="B395" s="49">
        <v>19238</v>
      </c>
      <c r="C395" s="50">
        <v>836</v>
      </c>
      <c r="D395" s="50" t="str">
        <f>VLOOKUP(Table8[[#This Row],[CustomerID]],Table15[[#All],[CustomerID]:[Company Name]],2,FALSE)</f>
        <v>New York Trends</v>
      </c>
      <c r="E395" s="51">
        <v>44733</v>
      </c>
      <c r="F395" s="50">
        <v>3</v>
      </c>
      <c r="G395" s="50" t="str">
        <f>VLOOKUP(Table8[[#This Row],[ProductID]],Table12[[#All],[ProductID]:[ProductFullName]],3,FALSE)</f>
        <v>Product C</v>
      </c>
      <c r="H395" s="50">
        <v>6</v>
      </c>
      <c r="I395" s="52">
        <v>44733.377847222226</v>
      </c>
      <c r="J395" s="50">
        <v>127</v>
      </c>
      <c r="K395" s="51">
        <v>44733.969444444447</v>
      </c>
      <c r="L395" s="53"/>
      <c r="M395" s="54">
        <v>1</v>
      </c>
    </row>
    <row r="396" spans="2:13" x14ac:dyDescent="0.3">
      <c r="B396" s="49">
        <v>19239</v>
      </c>
      <c r="C396" s="50">
        <v>59</v>
      </c>
      <c r="D396" s="50" t="str">
        <f>VLOOKUP(Table8[[#This Row],[CustomerID]],Table15[[#All],[CustomerID]:[Company Name]],2,FALSE)</f>
        <v>Pharmasave - 505</v>
      </c>
      <c r="E396" s="51">
        <v>44733</v>
      </c>
      <c r="F396" s="50">
        <v>6</v>
      </c>
      <c r="G396" s="50" t="str">
        <f>VLOOKUP(Table8[[#This Row],[ProductID]],Table12[[#All],[ProductID]:[ProductFullName]],3,FALSE)</f>
        <v>Product F</v>
      </c>
      <c r="H396" s="50">
        <v>2</v>
      </c>
      <c r="I396" s="52">
        <v>44733.393287037041</v>
      </c>
      <c r="J396" s="50">
        <v>123</v>
      </c>
      <c r="K396" s="51">
        <v>44733.969444444447</v>
      </c>
      <c r="L396" s="53"/>
      <c r="M396" s="54">
        <v>1</v>
      </c>
    </row>
    <row r="397" spans="2:13" x14ac:dyDescent="0.3">
      <c r="B397" s="49">
        <v>19240</v>
      </c>
      <c r="C397" s="50">
        <v>1408</v>
      </c>
      <c r="D397" s="50" t="str">
        <f>VLOOKUP(Table8[[#This Row],[CustomerID]],Table15[[#All],[CustomerID]:[Company Name]],2,FALSE)</f>
        <v>Bird In Hand</v>
      </c>
      <c r="E397" s="51">
        <v>44733</v>
      </c>
      <c r="F397" s="50">
        <v>5</v>
      </c>
      <c r="G397" s="50" t="str">
        <f>VLOOKUP(Table8[[#This Row],[ProductID]],Table12[[#All],[ProductID]:[ProductFullName]],3,FALSE)</f>
        <v>Product E</v>
      </c>
      <c r="H397" s="50">
        <v>6</v>
      </c>
      <c r="I397" s="52">
        <v>44733.411666666667</v>
      </c>
      <c r="J397" s="50">
        <v>120</v>
      </c>
      <c r="K397" s="51">
        <v>44733.969444444447</v>
      </c>
      <c r="L397" s="53"/>
      <c r="M397" s="54">
        <v>1</v>
      </c>
    </row>
    <row r="398" spans="2:13" x14ac:dyDescent="0.3">
      <c r="B398" s="49">
        <v>19241</v>
      </c>
      <c r="C398" s="50">
        <v>71</v>
      </c>
      <c r="D398" s="50" t="str">
        <f>VLOOKUP(Table8[[#This Row],[CustomerID]],Table15[[#All],[CustomerID]:[Company Name]],2,FALSE)</f>
        <v>Friendly Pharmacy</v>
      </c>
      <c r="E398" s="51">
        <v>44733</v>
      </c>
      <c r="F398" s="50">
        <v>4</v>
      </c>
      <c r="G398" s="50" t="str">
        <f>VLOOKUP(Table8[[#This Row],[ProductID]],Table12[[#All],[ProductID]:[ProductFullName]],3,FALSE)</f>
        <v>Product D</v>
      </c>
      <c r="H398" s="50">
        <v>2</v>
      </c>
      <c r="I398" s="52">
        <v>44733.425185185188</v>
      </c>
      <c r="J398" s="50">
        <v>133</v>
      </c>
      <c r="K398" s="51">
        <v>44733.969444444447</v>
      </c>
      <c r="L398" s="53"/>
      <c r="M398" s="54">
        <v>1</v>
      </c>
    </row>
    <row r="399" spans="2:13" x14ac:dyDescent="0.3">
      <c r="B399" s="49">
        <v>19242</v>
      </c>
      <c r="C399" s="50">
        <v>469</v>
      </c>
      <c r="D399" s="50" t="str">
        <f>VLOOKUP(Table8[[#This Row],[CustomerID]],Table15[[#All],[CustomerID]:[Company Name]],2,FALSE)</f>
        <v>Dollar Value</v>
      </c>
      <c r="E399" s="51">
        <v>44733</v>
      </c>
      <c r="F399" s="50">
        <v>1</v>
      </c>
      <c r="G399" s="50" t="str">
        <f>VLOOKUP(Table8[[#This Row],[ProductID]],Table12[[#All],[ProductID]:[ProductFullName]],3,FALSE)</f>
        <v>Product A</v>
      </c>
      <c r="H399" s="50">
        <v>4</v>
      </c>
      <c r="I399" s="52">
        <v>44733.438379629632</v>
      </c>
      <c r="J399" s="50">
        <v>130</v>
      </c>
      <c r="K399" s="51">
        <v>44733.969444444447</v>
      </c>
      <c r="L399" s="53"/>
      <c r="M399" s="54">
        <v>1</v>
      </c>
    </row>
    <row r="400" spans="2:13" x14ac:dyDescent="0.3">
      <c r="B400" s="49">
        <v>19243</v>
      </c>
      <c r="C400" s="50">
        <v>1011</v>
      </c>
      <c r="D400" s="50" t="str">
        <f>VLOOKUP(Table8[[#This Row],[CustomerID]],Table15[[#All],[CustomerID]:[Company Name]],2,FALSE)</f>
        <v>Alligator Pie</v>
      </c>
      <c r="E400" s="51">
        <v>44733</v>
      </c>
      <c r="F400" s="50">
        <v>1</v>
      </c>
      <c r="G400" s="50" t="str">
        <f>VLOOKUP(Table8[[#This Row],[ProductID]],Table12[[#All],[ProductID]:[ProductFullName]],3,FALSE)</f>
        <v>Product A</v>
      </c>
      <c r="H400" s="50">
        <v>7</v>
      </c>
      <c r="I400" s="52">
        <v>44733.456134259264</v>
      </c>
      <c r="J400" s="50">
        <v>134</v>
      </c>
      <c r="K400" s="51">
        <v>44733.969444444447</v>
      </c>
      <c r="L400" s="53"/>
      <c r="M400" s="54">
        <v>1</v>
      </c>
    </row>
    <row r="401" spans="2:13" x14ac:dyDescent="0.3">
      <c r="B401" s="49">
        <v>19244</v>
      </c>
      <c r="C401" s="50">
        <v>390</v>
      </c>
      <c r="D401" s="50" t="str">
        <f>VLOOKUP(Table8[[#This Row],[CustomerID]],Table15[[#All],[CustomerID]:[Company Name]],2,FALSE)</f>
        <v>Fancy That</v>
      </c>
      <c r="E401" s="51">
        <v>44733</v>
      </c>
      <c r="F401" s="50">
        <v>5</v>
      </c>
      <c r="G401" s="50" t="str">
        <f>VLOOKUP(Table8[[#This Row],[ProductID]],Table12[[#All],[ProductID]:[ProductFullName]],3,FALSE)</f>
        <v>Product E</v>
      </c>
      <c r="H401" s="50">
        <v>2</v>
      </c>
      <c r="I401" s="52">
        <v>44733.475532407414</v>
      </c>
      <c r="J401" s="50">
        <v>132</v>
      </c>
      <c r="K401" s="51">
        <v>44733.969444444447</v>
      </c>
      <c r="L401" s="53"/>
      <c r="M401" s="54">
        <v>1</v>
      </c>
    </row>
    <row r="402" spans="2:13" x14ac:dyDescent="0.3">
      <c r="B402" s="49">
        <v>19245</v>
      </c>
      <c r="C402" s="50">
        <v>1380</v>
      </c>
      <c r="D402" s="50" t="str">
        <f>VLOOKUP(Table8[[#This Row],[CustomerID]],Table15[[#All],[CustomerID]:[Company Name]],2,FALSE)</f>
        <v>Bed Bath Beyond</v>
      </c>
      <c r="E402" s="51">
        <v>44733</v>
      </c>
      <c r="F402" s="50">
        <v>3</v>
      </c>
      <c r="G402" s="50" t="str">
        <f>VLOOKUP(Table8[[#This Row],[ProductID]],Table12[[#All],[ProductID]:[ProductFullName]],3,FALSE)</f>
        <v>Product C</v>
      </c>
      <c r="H402" s="50">
        <v>7</v>
      </c>
      <c r="I402" s="52">
        <v>44733.495648148157</v>
      </c>
      <c r="J402" s="50">
        <v>131</v>
      </c>
      <c r="K402" s="51">
        <v>44733.969444444447</v>
      </c>
      <c r="L402" s="53"/>
      <c r="M402" s="54">
        <v>1</v>
      </c>
    </row>
    <row r="403" spans="2:13" x14ac:dyDescent="0.3">
      <c r="B403" s="49">
        <v>19246</v>
      </c>
      <c r="C403" s="50">
        <v>912</v>
      </c>
      <c r="D403" s="50" t="str">
        <f>VLOOKUP(Table8[[#This Row],[CustomerID]],Table15[[#All],[CustomerID]:[Company Name]],2,FALSE)</f>
        <v>Southampton Volunta. ambulance</v>
      </c>
      <c r="E403" s="51">
        <v>44733</v>
      </c>
      <c r="F403" s="50">
        <v>1</v>
      </c>
      <c r="G403" s="50" t="str">
        <f>VLOOKUP(Table8[[#This Row],[ProductID]],Table12[[#All],[ProductID]:[ProductFullName]],3,FALSE)</f>
        <v>Product A</v>
      </c>
      <c r="H403" s="50">
        <v>2</v>
      </c>
      <c r="I403" s="52">
        <v>44733.514641203714</v>
      </c>
      <c r="J403" s="50">
        <v>108</v>
      </c>
      <c r="K403" s="51">
        <v>44733.969444444447</v>
      </c>
      <c r="L403" s="53"/>
      <c r="M403" s="54">
        <v>1</v>
      </c>
    </row>
    <row r="404" spans="2:13" x14ac:dyDescent="0.3">
      <c r="B404" s="49">
        <v>19247</v>
      </c>
      <c r="C404" s="50">
        <v>227</v>
      </c>
      <c r="D404" s="50" t="str">
        <f>VLOOKUP(Table8[[#This Row],[CustomerID]],Table15[[#All],[CustomerID]:[Company Name]],2,FALSE)</f>
        <v>Kojak Promotions</v>
      </c>
      <c r="E404" s="51">
        <v>44733</v>
      </c>
      <c r="F404" s="50">
        <v>1</v>
      </c>
      <c r="G404" s="50" t="str">
        <f>VLOOKUP(Table8[[#This Row],[ProductID]],Table12[[#All],[ProductID]:[ProductFullName]],3,FALSE)</f>
        <v>Product A</v>
      </c>
      <c r="H404" s="50">
        <v>3</v>
      </c>
      <c r="I404" s="52">
        <v>44733.529317129636</v>
      </c>
      <c r="J404" s="50">
        <v>114</v>
      </c>
      <c r="K404" s="51">
        <v>44733.969444444447</v>
      </c>
      <c r="L404" s="53"/>
      <c r="M404" s="54">
        <v>1</v>
      </c>
    </row>
    <row r="405" spans="2:13" x14ac:dyDescent="0.3">
      <c r="B405" s="49">
        <v>19248</v>
      </c>
      <c r="C405" s="50">
        <v>1275</v>
      </c>
      <c r="D405" s="50" t="str">
        <f>VLOOKUP(Table8[[#This Row],[CustomerID]],Table15[[#All],[CustomerID]:[Company Name]],2,FALSE)</f>
        <v>Ramada Express Hotel &amp; Casino</v>
      </c>
      <c r="E405" s="51">
        <v>44733</v>
      </c>
      <c r="F405" s="50">
        <v>5</v>
      </c>
      <c r="G405" s="50" t="str">
        <f>VLOOKUP(Table8[[#This Row],[ProductID]],Table12[[#All],[ProductID]:[ProductFullName]],3,FALSE)</f>
        <v>Product E</v>
      </c>
      <c r="H405" s="50">
        <v>3</v>
      </c>
      <c r="I405" s="52">
        <v>44733.548356481486</v>
      </c>
      <c r="J405" s="50">
        <v>120</v>
      </c>
      <c r="K405" s="51">
        <v>44733.969444444447</v>
      </c>
      <c r="L405" s="53"/>
      <c r="M405" s="54">
        <v>1</v>
      </c>
    </row>
    <row r="406" spans="2:13" x14ac:dyDescent="0.3">
      <c r="B406" s="49">
        <v>19249</v>
      </c>
      <c r="C406" s="50">
        <v>676</v>
      </c>
      <c r="D406" s="50" t="str">
        <f>VLOOKUP(Table8[[#This Row],[CustomerID]],Table15[[#All],[CustomerID]:[Company Name]],2,FALSE)</f>
        <v>Blacks Pharmacy</v>
      </c>
      <c r="E406" s="51">
        <v>44733</v>
      </c>
      <c r="F406" s="50">
        <v>5</v>
      </c>
      <c r="G406" s="50" t="str">
        <f>VLOOKUP(Table8[[#This Row],[ProductID]],Table12[[#All],[ProductID]:[ProductFullName]],3,FALSE)</f>
        <v>Product E</v>
      </c>
      <c r="H406" s="50">
        <v>6</v>
      </c>
      <c r="I406" s="52">
        <v>44733.562118055561</v>
      </c>
      <c r="J406" s="50">
        <v>134</v>
      </c>
      <c r="K406" s="51">
        <v>44733.969444444447</v>
      </c>
      <c r="L406" s="53"/>
      <c r="M406" s="54">
        <v>1</v>
      </c>
    </row>
    <row r="407" spans="2:13" x14ac:dyDescent="0.3">
      <c r="B407" s="49">
        <v>19250</v>
      </c>
      <c r="C407" s="50">
        <v>915</v>
      </c>
      <c r="D407" s="50" t="str">
        <f>VLOOKUP(Table8[[#This Row],[CustomerID]],Table15[[#All],[CustomerID]:[Company Name]],2,FALSE)</f>
        <v>Dedrecks Gifts</v>
      </c>
      <c r="E407" s="51">
        <v>44733</v>
      </c>
      <c r="F407" s="50">
        <v>6</v>
      </c>
      <c r="G407" s="50" t="str">
        <f>VLOOKUP(Table8[[#This Row],[ProductID]],Table12[[#All],[ProductID]:[ProductFullName]],3,FALSE)</f>
        <v>Product F</v>
      </c>
      <c r="H407" s="50">
        <v>4</v>
      </c>
      <c r="I407" s="52">
        <v>44733.581516203711</v>
      </c>
      <c r="J407" s="50">
        <v>119</v>
      </c>
      <c r="K407" s="51">
        <v>44733.969444444447</v>
      </c>
      <c r="L407" s="53"/>
      <c r="M407" s="54">
        <v>1</v>
      </c>
    </row>
    <row r="408" spans="2:13" x14ac:dyDescent="0.3">
      <c r="B408" s="49">
        <v>19251</v>
      </c>
      <c r="C408" s="50">
        <v>769</v>
      </c>
      <c r="D408" s="50" t="str">
        <f>VLOOKUP(Table8[[#This Row],[CustomerID]],Table15[[#All],[CustomerID]:[Company Name]],2,FALSE)</f>
        <v>Warpide Gallery</v>
      </c>
      <c r="E408" s="51">
        <v>44733</v>
      </c>
      <c r="F408" s="50">
        <v>2</v>
      </c>
      <c r="G408" s="50" t="str">
        <f>VLOOKUP(Table8[[#This Row],[ProductID]],Table12[[#All],[ProductID]:[ProductFullName]],3,FALSE)</f>
        <v>Product B</v>
      </c>
      <c r="H408" s="50">
        <v>6</v>
      </c>
      <c r="I408" s="52">
        <v>44733.595451388894</v>
      </c>
      <c r="J408" s="50">
        <v>132</v>
      </c>
      <c r="K408" s="51">
        <v>44733.969444444447</v>
      </c>
      <c r="L408" s="53"/>
      <c r="M408" s="54">
        <v>1</v>
      </c>
    </row>
    <row r="409" spans="2:13" x14ac:dyDescent="0.3">
      <c r="B409" s="49">
        <v>19252</v>
      </c>
      <c r="C409" s="50">
        <v>172</v>
      </c>
      <c r="D409" s="50" t="str">
        <f>VLOOKUP(Table8[[#This Row],[CustomerID]],Table15[[#All],[CustomerID]:[Company Name]],2,FALSE)</f>
        <v>Sylvestres</v>
      </c>
      <c r="E409" s="51">
        <v>44733</v>
      </c>
      <c r="F409" s="50">
        <v>1</v>
      </c>
      <c r="G409" s="50" t="str">
        <f>VLOOKUP(Table8[[#This Row],[ProductID]],Table12[[#All],[ProductID]:[ProductFullName]],3,FALSE)</f>
        <v>Product A</v>
      </c>
      <c r="H409" s="50">
        <v>4</v>
      </c>
      <c r="I409" s="52">
        <v>44733.607662037044</v>
      </c>
      <c r="J409" s="50">
        <v>134</v>
      </c>
      <c r="K409" s="51">
        <v>44733.969444444447</v>
      </c>
      <c r="L409" s="53"/>
      <c r="M409" s="54">
        <v>1</v>
      </c>
    </row>
    <row r="410" spans="2:13" x14ac:dyDescent="0.3">
      <c r="B410" s="49">
        <v>19253</v>
      </c>
      <c r="C410" s="50">
        <v>1204</v>
      </c>
      <c r="D410" s="50" t="str">
        <f>VLOOKUP(Table8[[#This Row],[CustomerID]],Table15[[#All],[CustomerID]:[Company Name]],2,FALSE)</f>
        <v>Karen Parsons</v>
      </c>
      <c r="E410" s="51">
        <v>44733</v>
      </c>
      <c r="F410" s="50">
        <v>4</v>
      </c>
      <c r="G410" s="50" t="str">
        <f>VLOOKUP(Table8[[#This Row],[ProductID]],Table12[[#All],[ProductID]:[ProductFullName]],3,FALSE)</f>
        <v>Product D</v>
      </c>
      <c r="H410" s="50">
        <v>7</v>
      </c>
      <c r="I410" s="52">
        <v>44733.62037037038</v>
      </c>
      <c r="J410" s="50">
        <v>110</v>
      </c>
      <c r="K410" s="51">
        <v>44733.969444444447</v>
      </c>
      <c r="L410" s="53"/>
      <c r="M410" s="54">
        <v>1</v>
      </c>
    </row>
    <row r="411" spans="2:13" x14ac:dyDescent="0.3">
      <c r="B411" s="49">
        <v>19254</v>
      </c>
      <c r="C411" s="50">
        <v>989</v>
      </c>
      <c r="D411" s="50" t="str">
        <f>VLOOKUP(Table8[[#This Row],[CustomerID]],Table15[[#All],[CustomerID]:[Company Name]],2,FALSE)</f>
        <v>Merle Norman</v>
      </c>
      <c r="E411" s="51">
        <v>44733</v>
      </c>
      <c r="F411" s="50">
        <v>5</v>
      </c>
      <c r="G411" s="50" t="str">
        <f>VLOOKUP(Table8[[#This Row],[ProductID]],Table12[[#All],[ProductID]:[ProductFullName]],3,FALSE)</f>
        <v>Product E</v>
      </c>
      <c r="H411" s="50">
        <v>7</v>
      </c>
      <c r="I411" s="52">
        <v>44733.634178240747</v>
      </c>
      <c r="J411" s="50">
        <v>110</v>
      </c>
      <c r="K411" s="51">
        <v>44733.969444444447</v>
      </c>
      <c r="L411" s="53"/>
      <c r="M411" s="54">
        <v>1</v>
      </c>
    </row>
    <row r="412" spans="2:13" x14ac:dyDescent="0.3">
      <c r="B412" s="49">
        <v>19255</v>
      </c>
      <c r="C412" s="50">
        <v>421</v>
      </c>
      <c r="D412" s="50" t="str">
        <f>VLOOKUP(Table8[[#This Row],[CustomerID]],Table15[[#All],[CustomerID]:[Company Name]],2,FALSE)</f>
        <v>Coyles Products</v>
      </c>
      <c r="E412" s="51">
        <v>44733</v>
      </c>
      <c r="F412" s="50">
        <v>3</v>
      </c>
      <c r="G412" s="50" t="str">
        <f>VLOOKUP(Table8[[#This Row],[ProductID]],Table12[[#All],[ProductID]:[ProductFullName]],3,FALSE)</f>
        <v>Product C</v>
      </c>
      <c r="H412" s="50">
        <v>2</v>
      </c>
      <c r="I412" s="52">
        <v>44733.654189814821</v>
      </c>
      <c r="J412" s="50">
        <v>113</v>
      </c>
      <c r="K412" s="51">
        <v>44733.969444444447</v>
      </c>
      <c r="L412" s="53"/>
      <c r="M412" s="54">
        <v>1</v>
      </c>
    </row>
    <row r="413" spans="2:13" x14ac:dyDescent="0.3">
      <c r="B413" s="49">
        <v>19256</v>
      </c>
      <c r="C413" s="50">
        <v>583</v>
      </c>
      <c r="D413" s="50" t="str">
        <f>VLOOKUP(Table8[[#This Row],[CustomerID]],Table15[[#All],[CustomerID]:[Company Name]],2,FALSE)</f>
        <v>Theresa Marie's Fashion Access</v>
      </c>
      <c r="E413" s="51">
        <v>44733</v>
      </c>
      <c r="F413" s="50">
        <v>2</v>
      </c>
      <c r="G413" s="50" t="str">
        <f>VLOOKUP(Table8[[#This Row],[ProductID]],Table12[[#All],[ProductID]:[ProductFullName]],3,FALSE)</f>
        <v>Product B</v>
      </c>
      <c r="H413" s="50">
        <v>7</v>
      </c>
      <c r="I413" s="52">
        <v>44733.668043981488</v>
      </c>
      <c r="J413" s="50">
        <v>106</v>
      </c>
      <c r="K413" s="51">
        <v>44733.969444444447</v>
      </c>
      <c r="L413" s="53"/>
      <c r="M413" s="54">
        <v>1</v>
      </c>
    </row>
    <row r="414" spans="2:13" x14ac:dyDescent="0.3">
      <c r="B414" s="49">
        <v>19257</v>
      </c>
      <c r="C414" s="50">
        <v>923</v>
      </c>
      <c r="D414" s="50" t="str">
        <f>VLOOKUP(Table8[[#This Row],[CustomerID]],Table15[[#All],[CustomerID]:[Company Name]],2,FALSE)</f>
        <v>Muskrat Hill Limited</v>
      </c>
      <c r="E414" s="51">
        <v>44733</v>
      </c>
      <c r="F414" s="50">
        <v>1</v>
      </c>
      <c r="G414" s="50" t="str">
        <f>VLOOKUP(Table8[[#This Row],[ProductID]],Table12[[#All],[ProductID]:[ProductFullName]],3,FALSE)</f>
        <v>Product A</v>
      </c>
      <c r="H414" s="50">
        <v>5</v>
      </c>
      <c r="I414" s="52">
        <v>44733.680370370377</v>
      </c>
      <c r="J414" s="50">
        <v>123</v>
      </c>
      <c r="K414" s="51">
        <v>44733.969444444447</v>
      </c>
      <c r="L414" s="53"/>
      <c r="M414" s="54">
        <v>1</v>
      </c>
    </row>
    <row r="415" spans="2:13" x14ac:dyDescent="0.3">
      <c r="B415" s="49">
        <v>19258</v>
      </c>
      <c r="C415" s="50">
        <v>591</v>
      </c>
      <c r="D415" s="50" t="str">
        <f>VLOOKUP(Table8[[#This Row],[CustomerID]],Table15[[#All],[CustomerID]:[Company Name]],2,FALSE)</f>
        <v>Wild Rose Jewellery &amp; Gifts</v>
      </c>
      <c r="E415" s="51">
        <v>44733</v>
      </c>
      <c r="F415" s="50">
        <v>5</v>
      </c>
      <c r="G415" s="50" t="str">
        <f>VLOOKUP(Table8[[#This Row],[ProductID]],Table12[[#All],[ProductID]:[ProductFullName]],3,FALSE)</f>
        <v>Product E</v>
      </c>
      <c r="H415" s="50">
        <v>7</v>
      </c>
      <c r="I415" s="52">
        <v>44733.697245370378</v>
      </c>
      <c r="J415" s="50">
        <v>124</v>
      </c>
      <c r="K415" s="51">
        <v>44733.969444444447</v>
      </c>
      <c r="L415" s="53"/>
      <c r="M415" s="54">
        <v>1</v>
      </c>
    </row>
    <row r="416" spans="2:13" x14ac:dyDescent="0.3">
      <c r="B416" s="49">
        <v>19259</v>
      </c>
      <c r="C416" s="50">
        <v>136</v>
      </c>
      <c r="D416" s="50" t="str">
        <f>VLOOKUP(Table8[[#This Row],[CustomerID]],Table15[[#All],[CustomerID]:[Company Name]],2,FALSE)</f>
        <v>Country Pickins</v>
      </c>
      <c r="E416" s="51">
        <v>44733</v>
      </c>
      <c r="F416" s="50">
        <v>3</v>
      </c>
      <c r="G416" s="50" t="str">
        <f>VLOOKUP(Table8[[#This Row],[ProductID]],Table12[[#All],[ProductID]:[ProductFullName]],3,FALSE)</f>
        <v>Product C</v>
      </c>
      <c r="H416" s="50">
        <v>5</v>
      </c>
      <c r="I416" s="52">
        <v>44733.71574074075</v>
      </c>
      <c r="J416" s="50">
        <v>108</v>
      </c>
      <c r="K416" s="51">
        <v>44733.969444444447</v>
      </c>
      <c r="L416" s="53"/>
      <c r="M416" s="54">
        <v>1</v>
      </c>
    </row>
    <row r="417" spans="2:13" x14ac:dyDescent="0.3">
      <c r="B417" s="49">
        <v>19260</v>
      </c>
      <c r="C417" s="50">
        <v>735</v>
      </c>
      <c r="D417" s="50" t="str">
        <f>VLOOKUP(Table8[[#This Row],[CustomerID]],Table15[[#All],[CustomerID]:[Company Name]],2,FALSE)</f>
        <v>Summit Injury Management</v>
      </c>
      <c r="E417" s="51">
        <v>44733</v>
      </c>
      <c r="F417" s="50">
        <v>1</v>
      </c>
      <c r="G417" s="50" t="str">
        <f>VLOOKUP(Table8[[#This Row],[ProductID]],Table12[[#All],[ProductID]:[ProductFullName]],3,FALSE)</f>
        <v>Product A</v>
      </c>
      <c r="H417" s="50">
        <v>3</v>
      </c>
      <c r="I417" s="52">
        <v>44733.728946759271</v>
      </c>
      <c r="J417" s="50">
        <v>129</v>
      </c>
      <c r="K417" s="51">
        <v>44733.969444444447</v>
      </c>
      <c r="L417" s="53"/>
      <c r="M417" s="54">
        <v>1</v>
      </c>
    </row>
    <row r="418" spans="2:13" x14ac:dyDescent="0.3">
      <c r="B418" s="49">
        <v>19261</v>
      </c>
      <c r="C418" s="50">
        <v>1014</v>
      </c>
      <c r="D418" s="50" t="str">
        <f>VLOOKUP(Table8[[#This Row],[CustomerID]],Table15[[#All],[CustomerID]:[Company Name]],2,FALSE)</f>
        <v>Biltmore Estate</v>
      </c>
      <c r="E418" s="51">
        <v>44734</v>
      </c>
      <c r="F418" s="50">
        <v>2</v>
      </c>
      <c r="G418" s="50" t="str">
        <f>VLOOKUP(Table8[[#This Row],[ProductID]],Table12[[#All],[ProductID]:[ProductFullName]],3,FALSE)</f>
        <v>Product B</v>
      </c>
      <c r="H418" s="50">
        <v>6</v>
      </c>
      <c r="I418" s="52">
        <v>44734.333333333336</v>
      </c>
      <c r="J418" s="50">
        <v>126</v>
      </c>
      <c r="K418" s="51">
        <v>44734.963194444441</v>
      </c>
      <c r="L418" s="53"/>
      <c r="M418" s="54">
        <v>1</v>
      </c>
    </row>
    <row r="419" spans="2:13" x14ac:dyDescent="0.3">
      <c r="B419" s="49">
        <v>19262</v>
      </c>
      <c r="C419" s="50">
        <v>852</v>
      </c>
      <c r="D419" s="50" t="str">
        <f>VLOOKUP(Table8[[#This Row],[CustomerID]],Table15[[#All],[CustomerID]:[Company Name]],2,FALSE)</f>
        <v>Hallmark - Donna's</v>
      </c>
      <c r="E419" s="51">
        <v>44734</v>
      </c>
      <c r="F419" s="50">
        <v>1</v>
      </c>
      <c r="G419" s="50" t="str">
        <f>VLOOKUP(Table8[[#This Row],[ProductID]],Table12[[#All],[ProductID]:[ProductFullName]],3,FALSE)</f>
        <v>Product A</v>
      </c>
      <c r="H419" s="50">
        <v>2</v>
      </c>
      <c r="I419" s="52">
        <v>44734.345324074078</v>
      </c>
      <c r="J419" s="50">
        <v>123</v>
      </c>
      <c r="K419" s="51">
        <v>44734.963194444441</v>
      </c>
      <c r="L419" s="53"/>
      <c r="M419" s="54">
        <v>1</v>
      </c>
    </row>
    <row r="420" spans="2:13" x14ac:dyDescent="0.3">
      <c r="B420" s="49">
        <v>19263</v>
      </c>
      <c r="C420" s="50">
        <v>961</v>
      </c>
      <c r="D420" s="50" t="str">
        <f>VLOOKUP(Table8[[#This Row],[CustomerID]],Table15[[#All],[CustomerID]:[Company Name]],2,FALSE)</f>
        <v>Matus Enterprises/The Heritage Shop</v>
      </c>
      <c r="E420" s="51">
        <v>44734</v>
      </c>
      <c r="F420" s="50">
        <v>6</v>
      </c>
      <c r="G420" s="50" t="str">
        <f>VLOOKUP(Table8[[#This Row],[ProductID]],Table12[[#All],[ProductID]:[ProductFullName]],3,FALSE)</f>
        <v>Product F</v>
      </c>
      <c r="H420" s="50">
        <v>4</v>
      </c>
      <c r="I420" s="52">
        <v>44734.36549768519</v>
      </c>
      <c r="J420" s="50">
        <v>130</v>
      </c>
      <c r="K420" s="51">
        <v>44734.963194444441</v>
      </c>
      <c r="L420" s="53"/>
      <c r="M420" s="54">
        <v>1</v>
      </c>
    </row>
    <row r="421" spans="2:13" x14ac:dyDescent="0.3">
      <c r="B421" s="49">
        <v>19264</v>
      </c>
      <c r="C421" s="50">
        <v>102</v>
      </c>
      <c r="D421" s="50" t="str">
        <f>VLOOKUP(Table8[[#This Row],[CustomerID]],Table15[[#All],[CustomerID]:[Company Name]],2,FALSE)</f>
        <v>B'Belles</v>
      </c>
      <c r="E421" s="51">
        <v>44734</v>
      </c>
      <c r="F421" s="50">
        <v>3</v>
      </c>
      <c r="G421" s="50" t="str">
        <f>VLOOKUP(Table8[[#This Row],[ProductID]],Table12[[#All],[ProductID]:[ProductFullName]],3,FALSE)</f>
        <v>Product C</v>
      </c>
      <c r="H421" s="50">
        <v>5</v>
      </c>
      <c r="I421" s="52">
        <v>44734.379236111119</v>
      </c>
      <c r="J421" s="50">
        <v>132</v>
      </c>
      <c r="K421" s="51">
        <v>44734.963194444441</v>
      </c>
      <c r="L421" s="53"/>
      <c r="M421" s="54">
        <v>1</v>
      </c>
    </row>
    <row r="422" spans="2:13" x14ac:dyDescent="0.3">
      <c r="B422" s="49">
        <v>19265</v>
      </c>
      <c r="C422" s="50">
        <v>1182</v>
      </c>
      <c r="D422" s="50" t="str">
        <f>VLOOKUP(Table8[[#This Row],[CustomerID]],Table15[[#All],[CustomerID]:[Company Name]],2,FALSE)</f>
        <v>Petals and Twigs</v>
      </c>
      <c r="E422" s="51">
        <v>44734</v>
      </c>
      <c r="F422" s="50">
        <v>5</v>
      </c>
      <c r="G422" s="50" t="str">
        <f>VLOOKUP(Table8[[#This Row],[ProductID]],Table12[[#All],[ProductID]:[ProductFullName]],3,FALSE)</f>
        <v>Product E</v>
      </c>
      <c r="H422" s="50">
        <v>6</v>
      </c>
      <c r="I422" s="52">
        <v>44734.399340277785</v>
      </c>
      <c r="J422" s="50">
        <v>126</v>
      </c>
      <c r="K422" s="51">
        <v>44734.963194444441</v>
      </c>
      <c r="L422" s="53"/>
      <c r="M422" s="54">
        <v>1</v>
      </c>
    </row>
    <row r="423" spans="2:13" x14ac:dyDescent="0.3">
      <c r="B423" s="49">
        <v>19266</v>
      </c>
      <c r="C423" s="50">
        <v>535</v>
      </c>
      <c r="D423" s="50" t="str">
        <f>VLOOKUP(Table8[[#This Row],[CustomerID]],Table15[[#All],[CustomerID]:[Company Name]],2,FALSE)</f>
        <v>Buck or Two - 397</v>
      </c>
      <c r="E423" s="51">
        <v>44734</v>
      </c>
      <c r="F423" s="50">
        <v>3</v>
      </c>
      <c r="G423" s="50" t="str">
        <f>VLOOKUP(Table8[[#This Row],[ProductID]],Table12[[#All],[ProductID]:[ProductFullName]],3,FALSE)</f>
        <v>Product C</v>
      </c>
      <c r="H423" s="50">
        <v>7</v>
      </c>
      <c r="I423" s="52">
        <v>44734.414189814823</v>
      </c>
      <c r="J423" s="50">
        <v>113</v>
      </c>
      <c r="K423" s="51">
        <v>44734.963194444441</v>
      </c>
      <c r="L423" s="53"/>
      <c r="M423" s="54">
        <v>1</v>
      </c>
    </row>
    <row r="424" spans="2:13" x14ac:dyDescent="0.3">
      <c r="B424" s="49">
        <v>19267</v>
      </c>
      <c r="C424" s="50">
        <v>89</v>
      </c>
      <c r="D424" s="50" t="str">
        <f>VLOOKUP(Table8[[#This Row],[CustomerID]],Table15[[#All],[CustomerID]:[Company Name]],2,FALSE)</f>
        <v>Distribution Canado-Sussie</v>
      </c>
      <c r="E424" s="51">
        <v>44734</v>
      </c>
      <c r="F424" s="50">
        <v>3</v>
      </c>
      <c r="G424" s="50" t="str">
        <f>VLOOKUP(Table8[[#This Row],[ProductID]],Table12[[#All],[ProductID]:[ProductFullName]],3,FALSE)</f>
        <v>Product C</v>
      </c>
      <c r="H424" s="50">
        <v>3</v>
      </c>
      <c r="I424" s="52">
        <v>44734.43218750001</v>
      </c>
      <c r="J424" s="50">
        <v>113</v>
      </c>
      <c r="K424" s="51">
        <v>44734.963194444441</v>
      </c>
      <c r="L424" s="53"/>
      <c r="M424" s="54">
        <v>1</v>
      </c>
    </row>
    <row r="425" spans="2:13" x14ac:dyDescent="0.3">
      <c r="B425" s="49">
        <v>19268</v>
      </c>
      <c r="C425" s="50">
        <v>176</v>
      </c>
      <c r="D425" s="50" t="str">
        <f>VLOOKUP(Table8[[#This Row],[CustomerID]],Table15[[#All],[CustomerID]:[Company Name]],2,FALSE)</f>
        <v>Whitfield Guardian Pharmacy</v>
      </c>
      <c r="E425" s="51">
        <v>44734</v>
      </c>
      <c r="F425" s="50">
        <v>3</v>
      </c>
      <c r="G425" s="50" t="str">
        <f>VLOOKUP(Table8[[#This Row],[ProductID]],Table12[[#All],[ProductID]:[ProductFullName]],3,FALSE)</f>
        <v>Product C</v>
      </c>
      <c r="H425" s="50">
        <v>4</v>
      </c>
      <c r="I425" s="52">
        <v>44734.444918981491</v>
      </c>
      <c r="J425" s="50">
        <v>107</v>
      </c>
      <c r="K425" s="51">
        <v>44734.963194444441</v>
      </c>
      <c r="L425" s="53"/>
      <c r="M425" s="54">
        <v>1</v>
      </c>
    </row>
    <row r="426" spans="2:13" x14ac:dyDescent="0.3">
      <c r="B426" s="49">
        <v>19269</v>
      </c>
      <c r="C426" s="50">
        <v>1130</v>
      </c>
      <c r="D426" s="50" t="str">
        <f>VLOOKUP(Table8[[#This Row],[CustomerID]],Table15[[#All],[CustomerID]:[Company Name]],2,FALSE)</f>
        <v>Schueth Ace Hardware</v>
      </c>
      <c r="E426" s="51">
        <v>44734</v>
      </c>
      <c r="F426" s="50">
        <v>3</v>
      </c>
      <c r="G426" s="50" t="str">
        <f>VLOOKUP(Table8[[#This Row],[ProductID]],Table12[[#All],[ProductID]:[ProductFullName]],3,FALSE)</f>
        <v>Product C</v>
      </c>
      <c r="H426" s="50">
        <v>3</v>
      </c>
      <c r="I426" s="52">
        <v>44734.463912037048</v>
      </c>
      <c r="J426" s="50">
        <v>131</v>
      </c>
      <c r="K426" s="51">
        <v>44734.963194444441</v>
      </c>
      <c r="L426" s="53"/>
      <c r="M426" s="54">
        <v>1</v>
      </c>
    </row>
    <row r="427" spans="2:13" x14ac:dyDescent="0.3">
      <c r="B427" s="49">
        <v>19270</v>
      </c>
      <c r="C427" s="50">
        <v>1032</v>
      </c>
      <c r="D427" s="50" t="str">
        <f>VLOOKUP(Table8[[#This Row],[CustomerID]],Table15[[#All],[CustomerID]:[Company Name]],2,FALSE)</f>
        <v>Memorial Health University Medical Center</v>
      </c>
      <c r="E427" s="51">
        <v>44734</v>
      </c>
      <c r="F427" s="50">
        <v>5</v>
      </c>
      <c r="G427" s="50" t="str">
        <f>VLOOKUP(Table8[[#This Row],[ProductID]],Table12[[#All],[ProductID]:[ProductFullName]],3,FALSE)</f>
        <v>Product E</v>
      </c>
      <c r="H427" s="50">
        <v>2</v>
      </c>
      <c r="I427" s="52">
        <v>44734.483437500014</v>
      </c>
      <c r="J427" s="50">
        <v>112</v>
      </c>
      <c r="K427" s="51">
        <v>44734.963194444441</v>
      </c>
      <c r="L427" s="53"/>
      <c r="M427" s="54">
        <v>1</v>
      </c>
    </row>
    <row r="428" spans="2:13" x14ac:dyDescent="0.3">
      <c r="B428" s="49">
        <v>19271</v>
      </c>
      <c r="C428" s="50">
        <v>826</v>
      </c>
      <c r="D428" s="50" t="str">
        <f>VLOOKUP(Table8[[#This Row],[CustomerID]],Table15[[#All],[CustomerID]:[Company Name]],2,FALSE)</f>
        <v>Colonial Pharmacy</v>
      </c>
      <c r="E428" s="51">
        <v>44734</v>
      </c>
      <c r="F428" s="50">
        <v>4</v>
      </c>
      <c r="G428" s="50" t="str">
        <f>VLOOKUP(Table8[[#This Row],[ProductID]],Table12[[#All],[ProductID]:[ProductFullName]],3,FALSE)</f>
        <v>Product D</v>
      </c>
      <c r="H428" s="50">
        <v>5</v>
      </c>
      <c r="I428" s="52">
        <v>44734.498750000013</v>
      </c>
      <c r="J428" s="50">
        <v>128</v>
      </c>
      <c r="K428" s="51">
        <v>44734.963194444441</v>
      </c>
      <c r="L428" s="53"/>
      <c r="M428" s="54">
        <v>1</v>
      </c>
    </row>
    <row r="429" spans="2:13" x14ac:dyDescent="0.3">
      <c r="B429" s="49">
        <v>19272</v>
      </c>
      <c r="C429" s="50">
        <v>1352</v>
      </c>
      <c r="D429" s="50" t="str">
        <f>VLOOKUP(Table8[[#This Row],[CustomerID]],Table15[[#All],[CustomerID]:[Company Name]],2,FALSE)</f>
        <v>The Doodle Pad</v>
      </c>
      <c r="E429" s="51">
        <v>44734</v>
      </c>
      <c r="F429" s="50">
        <v>5</v>
      </c>
      <c r="G429" s="50" t="str">
        <f>VLOOKUP(Table8[[#This Row],[ProductID]],Table12[[#All],[ProductID]:[ProductFullName]],3,FALSE)</f>
        <v>Product E</v>
      </c>
      <c r="H429" s="50">
        <v>5</v>
      </c>
      <c r="I429" s="52">
        <v>44734.516192129646</v>
      </c>
      <c r="J429" s="50">
        <v>134</v>
      </c>
      <c r="K429" s="51">
        <v>44734.963194444441</v>
      </c>
      <c r="L429" s="53"/>
      <c r="M429" s="54">
        <v>1</v>
      </c>
    </row>
    <row r="430" spans="2:13" x14ac:dyDescent="0.3">
      <c r="B430" s="49">
        <v>19273</v>
      </c>
      <c r="C430" s="50">
        <v>732</v>
      </c>
      <c r="D430" s="50" t="str">
        <f>VLOOKUP(Table8[[#This Row],[CustomerID]],Table15[[#All],[CustomerID]:[Company Name]],2,FALSE)</f>
        <v>Newfoundland To Nanaimo</v>
      </c>
      <c r="E430" s="51">
        <v>44734</v>
      </c>
      <c r="F430" s="50">
        <v>5</v>
      </c>
      <c r="G430" s="50" t="str">
        <f>VLOOKUP(Table8[[#This Row],[ProductID]],Table12[[#All],[ProductID]:[ProductFullName]],3,FALSE)</f>
        <v>Product E</v>
      </c>
      <c r="H430" s="50">
        <v>7</v>
      </c>
      <c r="I430" s="52">
        <v>44734.535208333349</v>
      </c>
      <c r="J430" s="50">
        <v>123</v>
      </c>
      <c r="K430" s="51">
        <v>44734.963194444441</v>
      </c>
      <c r="L430" s="53"/>
      <c r="M430" s="54">
        <v>1</v>
      </c>
    </row>
    <row r="431" spans="2:13" x14ac:dyDescent="0.3">
      <c r="B431" s="49">
        <v>19274</v>
      </c>
      <c r="C431" s="50">
        <v>546</v>
      </c>
      <c r="D431" s="50" t="str">
        <f>VLOOKUP(Table8[[#This Row],[CustomerID]],Table15[[#All],[CustomerID]:[Company Name]],2,FALSE)</f>
        <v>The Great 88 #528</v>
      </c>
      <c r="E431" s="51">
        <v>44734</v>
      </c>
      <c r="F431" s="50">
        <v>1</v>
      </c>
      <c r="G431" s="50" t="str">
        <f>VLOOKUP(Table8[[#This Row],[ProductID]],Table12[[#All],[ProductID]:[ProductFullName]],3,FALSE)</f>
        <v>Product A</v>
      </c>
      <c r="H431" s="50">
        <v>2</v>
      </c>
      <c r="I431" s="52">
        <v>44734.553842592606</v>
      </c>
      <c r="J431" s="50">
        <v>106</v>
      </c>
      <c r="K431" s="51">
        <v>44734.963194444441</v>
      </c>
      <c r="L431" s="53"/>
      <c r="M431" s="54">
        <v>1</v>
      </c>
    </row>
    <row r="432" spans="2:13" x14ac:dyDescent="0.3">
      <c r="B432" s="49">
        <v>19275</v>
      </c>
      <c r="C432" s="50">
        <v>1108</v>
      </c>
      <c r="D432" s="50" t="str">
        <f>VLOOKUP(Table8[[#This Row],[CustomerID]],Table15[[#All],[CustomerID]:[Company Name]],2,FALSE)</f>
        <v>Tapestry Gifts</v>
      </c>
      <c r="E432" s="51">
        <v>44734</v>
      </c>
      <c r="F432" s="50">
        <v>2</v>
      </c>
      <c r="G432" s="50" t="str">
        <f>VLOOKUP(Table8[[#This Row],[ProductID]],Table12[[#All],[ProductID]:[ProductFullName]],3,FALSE)</f>
        <v>Product B</v>
      </c>
      <c r="H432" s="50">
        <v>7</v>
      </c>
      <c r="I432" s="52">
        <v>44734.573888888903</v>
      </c>
      <c r="J432" s="50">
        <v>133</v>
      </c>
      <c r="K432" s="51">
        <v>44734.963194444441</v>
      </c>
      <c r="L432" s="53"/>
      <c r="M432" s="54">
        <v>1</v>
      </c>
    </row>
    <row r="433" spans="2:13" x14ac:dyDescent="0.3">
      <c r="B433" s="49">
        <v>19276</v>
      </c>
      <c r="C433" s="50">
        <v>1306</v>
      </c>
      <c r="D433" s="50" t="str">
        <f>VLOOKUP(Table8[[#This Row],[CustomerID]],Table15[[#All],[CustomerID]:[Company Name]],2,FALSE)</f>
        <v>Pala Casino - Impulse shop</v>
      </c>
      <c r="E433" s="51">
        <v>44734</v>
      </c>
      <c r="F433" s="50">
        <v>4</v>
      </c>
      <c r="G433" s="50" t="str">
        <f>VLOOKUP(Table8[[#This Row],[ProductID]],Table12[[#All],[ProductID]:[ProductFullName]],3,FALSE)</f>
        <v>Product D</v>
      </c>
      <c r="H433" s="50">
        <v>7</v>
      </c>
      <c r="I433" s="52">
        <v>44734.585902777791</v>
      </c>
      <c r="J433" s="50">
        <v>114</v>
      </c>
      <c r="K433" s="51">
        <v>44734.963194444441</v>
      </c>
      <c r="L433" s="53"/>
      <c r="M433" s="54">
        <v>1</v>
      </c>
    </row>
    <row r="434" spans="2:13" x14ac:dyDescent="0.3">
      <c r="B434" s="49">
        <v>19277</v>
      </c>
      <c r="C434" s="50">
        <v>213</v>
      </c>
      <c r="D434" s="50" t="str">
        <f>VLOOKUP(Table8[[#This Row],[CustomerID]],Table15[[#All],[CustomerID]:[Company Name]],2,FALSE)</f>
        <v>St. Catherines Museum</v>
      </c>
      <c r="E434" s="51">
        <v>44734</v>
      </c>
      <c r="F434" s="50">
        <v>2</v>
      </c>
      <c r="G434" s="50" t="str">
        <f>VLOOKUP(Table8[[#This Row],[ProductID]],Table12[[#All],[ProductID]:[ProductFullName]],3,FALSE)</f>
        <v>Product B</v>
      </c>
      <c r="H434" s="50">
        <v>6</v>
      </c>
      <c r="I434" s="52">
        <v>44734.605925925942</v>
      </c>
      <c r="J434" s="50">
        <v>124</v>
      </c>
      <c r="K434" s="51">
        <v>44734.963194444441</v>
      </c>
      <c r="L434" s="53"/>
      <c r="M434" s="54">
        <v>1</v>
      </c>
    </row>
    <row r="435" spans="2:13" x14ac:dyDescent="0.3">
      <c r="B435" s="49">
        <v>19278</v>
      </c>
      <c r="C435" s="50">
        <v>447</v>
      </c>
      <c r="D435" s="50" t="str">
        <f>VLOOKUP(Table8[[#This Row],[CustomerID]],Table15[[#All],[CustomerID]:[Company Name]],2,FALSE)</f>
        <v>SCHAEFERS LADIES WEAR</v>
      </c>
      <c r="E435" s="51">
        <v>44734</v>
      </c>
      <c r="F435" s="50">
        <v>3</v>
      </c>
      <c r="G435" s="50" t="str">
        <f>VLOOKUP(Table8[[#This Row],[ProductID]],Table12[[#All],[ProductID]:[ProductFullName]],3,FALSE)</f>
        <v>Product C</v>
      </c>
      <c r="H435" s="50">
        <v>6</v>
      </c>
      <c r="I435" s="52">
        <v>44734.620601851864</v>
      </c>
      <c r="J435" s="50">
        <v>115</v>
      </c>
      <c r="K435" s="51">
        <v>44734.963194444441</v>
      </c>
      <c r="L435" s="53"/>
      <c r="M435" s="54">
        <v>1</v>
      </c>
    </row>
    <row r="436" spans="2:13" x14ac:dyDescent="0.3">
      <c r="B436" s="49">
        <v>19279</v>
      </c>
      <c r="C436" s="50">
        <v>634</v>
      </c>
      <c r="D436" s="50" t="str">
        <f>VLOOKUP(Table8[[#This Row],[CustomerID]],Table15[[#All],[CustomerID]:[Company Name]],2,FALSE)</f>
        <v>Pharmasave - 314</v>
      </c>
      <c r="E436" s="51">
        <v>44734</v>
      </c>
      <c r="F436" s="50">
        <v>4</v>
      </c>
      <c r="G436" s="50" t="str">
        <f>VLOOKUP(Table8[[#This Row],[ProductID]],Table12[[#All],[ProductID]:[ProductFullName]],3,FALSE)</f>
        <v>Product D</v>
      </c>
      <c r="H436" s="50">
        <v>6</v>
      </c>
      <c r="I436" s="52">
        <v>44734.636770833349</v>
      </c>
      <c r="J436" s="50">
        <v>121</v>
      </c>
      <c r="K436" s="51">
        <v>44734.963194444441</v>
      </c>
      <c r="L436" s="53"/>
      <c r="M436" s="54">
        <v>1</v>
      </c>
    </row>
    <row r="437" spans="2:13" x14ac:dyDescent="0.3">
      <c r="B437" s="49">
        <v>19280</v>
      </c>
      <c r="C437" s="50">
        <v>879</v>
      </c>
      <c r="D437" s="50" t="str">
        <f>VLOOKUP(Table8[[#This Row],[CustomerID]],Table15[[#All],[CustomerID]:[Company Name]],2,FALSE)</f>
        <v>Nitty Gritty</v>
      </c>
      <c r="E437" s="51">
        <v>44734</v>
      </c>
      <c r="F437" s="50">
        <v>1</v>
      </c>
      <c r="G437" s="50" t="str">
        <f>VLOOKUP(Table8[[#This Row],[ProductID]],Table12[[#All],[ProductID]:[ProductFullName]],3,FALSE)</f>
        <v>Product A</v>
      </c>
      <c r="H437" s="50">
        <v>2</v>
      </c>
      <c r="I437" s="52">
        <v>44734.654444444459</v>
      </c>
      <c r="J437" s="50">
        <v>131</v>
      </c>
      <c r="K437" s="51">
        <v>44734.963194444441</v>
      </c>
      <c r="L437" s="53"/>
      <c r="M437" s="54">
        <v>1</v>
      </c>
    </row>
    <row r="438" spans="2:13" x14ac:dyDescent="0.3">
      <c r="B438" s="49">
        <v>19281</v>
      </c>
      <c r="C438" s="50">
        <v>149</v>
      </c>
      <c r="D438" s="50" t="str">
        <f>VLOOKUP(Table8[[#This Row],[CustomerID]],Table15[[#All],[CustomerID]:[Company Name]],2,FALSE)</f>
        <v>Shops Of Main</v>
      </c>
      <c r="E438" s="51">
        <v>44734</v>
      </c>
      <c r="F438" s="50">
        <v>3</v>
      </c>
      <c r="G438" s="50" t="str">
        <f>VLOOKUP(Table8[[#This Row],[ProductID]],Table12[[#All],[ProductID]:[ProductFullName]],3,FALSE)</f>
        <v>Product C</v>
      </c>
      <c r="H438" s="50">
        <v>6</v>
      </c>
      <c r="I438" s="52">
        <v>44734.674560185202</v>
      </c>
      <c r="J438" s="50">
        <v>130</v>
      </c>
      <c r="K438" s="51">
        <v>44734.963194444441</v>
      </c>
      <c r="L438" s="53"/>
      <c r="M438" s="54">
        <v>1</v>
      </c>
    </row>
    <row r="439" spans="2:13" x14ac:dyDescent="0.3">
      <c r="B439" s="49">
        <v>19282</v>
      </c>
      <c r="C439" s="50">
        <v>1047</v>
      </c>
      <c r="D439" s="50" t="str">
        <f>VLOOKUP(Table8[[#This Row],[CustomerID]],Table15[[#All],[CustomerID]:[Company Name]],2,FALSE)</f>
        <v>DZM</v>
      </c>
      <c r="E439" s="51">
        <v>44734</v>
      </c>
      <c r="F439" s="50">
        <v>1</v>
      </c>
      <c r="G439" s="50" t="str">
        <f>VLOOKUP(Table8[[#This Row],[ProductID]],Table12[[#All],[ProductID]:[ProductFullName]],3,FALSE)</f>
        <v>Product A</v>
      </c>
      <c r="H439" s="50">
        <v>7</v>
      </c>
      <c r="I439" s="52">
        <v>44734.687106481499</v>
      </c>
      <c r="J439" s="50">
        <v>110</v>
      </c>
      <c r="K439" s="51">
        <v>44734.963194444441</v>
      </c>
      <c r="L439" s="53"/>
      <c r="M439" s="54">
        <v>1</v>
      </c>
    </row>
    <row r="440" spans="2:13" x14ac:dyDescent="0.3">
      <c r="B440" s="49">
        <v>19283</v>
      </c>
      <c r="C440" s="50">
        <v>862</v>
      </c>
      <c r="D440" s="50" t="str">
        <f>VLOOKUP(Table8[[#This Row],[CustomerID]],Table15[[#All],[CustomerID]:[Company Name]],2,FALSE)</f>
        <v>New Jersey Association Of The Deaf-Blind</v>
      </c>
      <c r="E440" s="51">
        <v>44734</v>
      </c>
      <c r="F440" s="50">
        <v>1</v>
      </c>
      <c r="G440" s="50" t="str">
        <f>VLOOKUP(Table8[[#This Row],[ProductID]],Table12[[#All],[ProductID]:[ProductFullName]],3,FALSE)</f>
        <v>Product A</v>
      </c>
      <c r="H440" s="50">
        <v>2</v>
      </c>
      <c r="I440" s="52">
        <v>44734.704826388908</v>
      </c>
      <c r="J440" s="50">
        <v>123</v>
      </c>
      <c r="K440" s="51">
        <v>44734.963194444441</v>
      </c>
      <c r="L440" s="53"/>
      <c r="M440" s="54">
        <v>1</v>
      </c>
    </row>
    <row r="441" spans="2:13" x14ac:dyDescent="0.3">
      <c r="B441" s="49">
        <v>19284</v>
      </c>
      <c r="C441" s="50">
        <v>1265</v>
      </c>
      <c r="D441" s="50" t="str">
        <f>VLOOKUP(Table8[[#This Row],[CustomerID]],Table15[[#All],[CustomerID]:[Company Name]],2,FALSE)</f>
        <v>Card Smart</v>
      </c>
      <c r="E441" s="51">
        <v>44734</v>
      </c>
      <c r="F441" s="50">
        <v>4</v>
      </c>
      <c r="G441" s="50" t="str">
        <f>VLOOKUP(Table8[[#This Row],[ProductID]],Table12[[#All],[ProductID]:[ProductFullName]],3,FALSE)</f>
        <v>Product D</v>
      </c>
      <c r="H441" s="50">
        <v>4</v>
      </c>
      <c r="I441" s="52">
        <v>44734.717476851874</v>
      </c>
      <c r="J441" s="50">
        <v>128</v>
      </c>
      <c r="K441" s="51">
        <v>44734.963194444441</v>
      </c>
      <c r="L441" s="53"/>
      <c r="M441" s="54">
        <v>1</v>
      </c>
    </row>
    <row r="442" spans="2:13" x14ac:dyDescent="0.3">
      <c r="B442" s="49">
        <v>19285</v>
      </c>
      <c r="C442" s="50">
        <v>62</v>
      </c>
      <c r="D442" s="50" t="str">
        <f>VLOOKUP(Table8[[#This Row],[CustomerID]],Table15[[#All],[CustomerID]:[Company Name]],2,FALSE)</f>
        <v>R.H. Davis Co.</v>
      </c>
      <c r="E442" s="51">
        <v>44734</v>
      </c>
      <c r="F442" s="50">
        <v>4</v>
      </c>
      <c r="G442" s="50" t="str">
        <f>VLOOKUP(Table8[[#This Row],[ProductID]],Table12[[#All],[ProductID]:[ProductFullName]],3,FALSE)</f>
        <v>Product D</v>
      </c>
      <c r="H442" s="50">
        <v>5</v>
      </c>
      <c r="I442" s="52">
        <v>44734.735185185207</v>
      </c>
      <c r="J442" s="50">
        <v>116</v>
      </c>
      <c r="K442" s="51">
        <v>44734.963194444441</v>
      </c>
      <c r="L442" s="53"/>
      <c r="M442" s="54">
        <v>1</v>
      </c>
    </row>
    <row r="443" spans="2:13" x14ac:dyDescent="0.3">
      <c r="B443" s="49">
        <v>19286</v>
      </c>
      <c r="C443" s="50">
        <v>197</v>
      </c>
      <c r="D443" s="50" t="str">
        <f>VLOOKUP(Table8[[#This Row],[CustomerID]],Table15[[#All],[CustomerID]:[Company Name]],2,FALSE)</f>
        <v>Super Smokey Convenience</v>
      </c>
      <c r="E443" s="51">
        <v>44734</v>
      </c>
      <c r="F443" s="50">
        <v>5</v>
      </c>
      <c r="G443" s="50" t="str">
        <f>VLOOKUP(Table8[[#This Row],[ProductID]],Table12[[#All],[ProductID]:[ProductFullName]],3,FALSE)</f>
        <v>Product E</v>
      </c>
      <c r="H443" s="50">
        <v>7</v>
      </c>
      <c r="I443" s="52">
        <v>44734.748101851874</v>
      </c>
      <c r="J443" s="50">
        <v>128</v>
      </c>
      <c r="K443" s="51">
        <v>44734.963194444441</v>
      </c>
      <c r="L443" s="53"/>
      <c r="M443" s="54">
        <v>1</v>
      </c>
    </row>
    <row r="444" spans="2:13" x14ac:dyDescent="0.3">
      <c r="B444" s="49">
        <v>19287</v>
      </c>
      <c r="C444" s="50">
        <v>1049</v>
      </c>
      <c r="D444" s="50" t="str">
        <f>VLOOKUP(Table8[[#This Row],[CustomerID]],Table15[[#All],[CustomerID]:[Company Name]],2,FALSE)</f>
        <v>Jupiter Auto Spa</v>
      </c>
      <c r="E444" s="51">
        <v>44735</v>
      </c>
      <c r="F444" s="50">
        <v>2</v>
      </c>
      <c r="G444" s="50" t="str">
        <f>VLOOKUP(Table8[[#This Row],[ProductID]],Table12[[#All],[ProductID]:[ProductFullName]],3,FALSE)</f>
        <v>Product B</v>
      </c>
      <c r="H444" s="50">
        <v>6</v>
      </c>
      <c r="I444" s="52">
        <v>44735.333333333336</v>
      </c>
      <c r="J444" s="50">
        <v>105</v>
      </c>
      <c r="K444" s="51">
        <v>44735.952777777777</v>
      </c>
      <c r="L444" s="53"/>
      <c r="M444" s="54">
        <v>1</v>
      </c>
    </row>
    <row r="445" spans="2:13" x14ac:dyDescent="0.3">
      <c r="B445" s="49">
        <v>19288</v>
      </c>
      <c r="C445" s="50">
        <v>908</v>
      </c>
      <c r="D445" s="50" t="str">
        <f>VLOOKUP(Table8[[#This Row],[CustomerID]],Table15[[#All],[CustomerID]:[Company Name]],2,FALSE)</f>
        <v>Value Drugs</v>
      </c>
      <c r="E445" s="51">
        <v>44735</v>
      </c>
      <c r="F445" s="50">
        <v>3</v>
      </c>
      <c r="G445" s="50" t="str">
        <f>VLOOKUP(Table8[[#This Row],[ProductID]],Table12[[#All],[ProductID]:[ProductFullName]],3,FALSE)</f>
        <v>Product C</v>
      </c>
      <c r="H445" s="50">
        <v>7</v>
      </c>
      <c r="I445" s="52">
        <v>44735.349918981483</v>
      </c>
      <c r="J445" s="50">
        <v>126</v>
      </c>
      <c r="K445" s="51">
        <v>44735.952777777777</v>
      </c>
      <c r="L445" s="53"/>
      <c r="M445" s="54">
        <v>1</v>
      </c>
    </row>
    <row r="446" spans="2:13" x14ac:dyDescent="0.3">
      <c r="B446" s="49">
        <v>19289</v>
      </c>
      <c r="C446" s="50">
        <v>90</v>
      </c>
      <c r="D446" s="50" t="str">
        <f>VLOOKUP(Table8[[#This Row],[CustomerID]],Table15[[#All],[CustomerID]:[Company Name]],2,FALSE)</f>
        <v>Musselli Tutti Frutti</v>
      </c>
      <c r="E446" s="51">
        <v>44735</v>
      </c>
      <c r="F446" s="50">
        <v>5</v>
      </c>
      <c r="G446" s="50" t="str">
        <f>VLOOKUP(Table8[[#This Row],[ProductID]],Table12[[#All],[ProductID]:[ProductFullName]],3,FALSE)</f>
        <v>Product E</v>
      </c>
      <c r="H446" s="50">
        <v>6</v>
      </c>
      <c r="I446" s="52">
        <v>44735.366678240745</v>
      </c>
      <c r="J446" s="50">
        <v>112</v>
      </c>
      <c r="K446" s="51">
        <v>44735.952777777777</v>
      </c>
      <c r="L446" s="53"/>
      <c r="M446" s="54">
        <v>1</v>
      </c>
    </row>
    <row r="447" spans="2:13" x14ac:dyDescent="0.3">
      <c r="B447" s="49">
        <v>19290</v>
      </c>
      <c r="C447" s="50">
        <v>28</v>
      </c>
      <c r="D447" s="50" t="str">
        <f>VLOOKUP(Table8[[#This Row],[CustomerID]],Table15[[#All],[CustomerID]:[Company Name]],2,FALSE)</f>
        <v>Kidston Landing</v>
      </c>
      <c r="E447" s="51">
        <v>44735</v>
      </c>
      <c r="F447" s="50">
        <v>2</v>
      </c>
      <c r="G447" s="50" t="str">
        <f>VLOOKUP(Table8[[#This Row],[ProductID]],Table12[[#All],[ProductID]:[ProductFullName]],3,FALSE)</f>
        <v>Product B</v>
      </c>
      <c r="H447" s="50">
        <v>4</v>
      </c>
      <c r="I447" s="52">
        <v>44735.384363425932</v>
      </c>
      <c r="J447" s="50">
        <v>108</v>
      </c>
      <c r="K447" s="51">
        <v>44735.952777777777</v>
      </c>
      <c r="L447" s="53"/>
      <c r="M447" s="54">
        <v>1</v>
      </c>
    </row>
    <row r="448" spans="2:13" x14ac:dyDescent="0.3">
      <c r="B448" s="49">
        <v>19291</v>
      </c>
      <c r="C448" s="50">
        <v>358</v>
      </c>
      <c r="D448" s="50" t="str">
        <f>VLOOKUP(Table8[[#This Row],[CustomerID]],Table15[[#All],[CustomerID]:[Company Name]],2,FALSE)</f>
        <v>Cards and Presents</v>
      </c>
      <c r="E448" s="51">
        <v>44735</v>
      </c>
      <c r="F448" s="50">
        <v>3</v>
      </c>
      <c r="G448" s="50" t="str">
        <f>VLOOKUP(Table8[[#This Row],[ProductID]],Table12[[#All],[ProductID]:[ProductFullName]],3,FALSE)</f>
        <v>Product C</v>
      </c>
      <c r="H448" s="50">
        <v>6</v>
      </c>
      <c r="I448" s="52">
        <v>44735.398865740746</v>
      </c>
      <c r="J448" s="50">
        <v>113</v>
      </c>
      <c r="K448" s="51">
        <v>44735.952777777777</v>
      </c>
      <c r="L448" s="53"/>
      <c r="M448" s="54">
        <v>1</v>
      </c>
    </row>
    <row r="449" spans="2:13" x14ac:dyDescent="0.3">
      <c r="B449" s="49">
        <v>19292</v>
      </c>
      <c r="C449" s="50">
        <v>1125</v>
      </c>
      <c r="D449" s="50" t="str">
        <f>VLOOKUP(Table8[[#This Row],[CustomerID]],Table15[[#All],[CustomerID]:[Company Name]],2,FALSE)</f>
        <v>Gazebo Gift Shop</v>
      </c>
      <c r="E449" s="51">
        <v>44735</v>
      </c>
      <c r="F449" s="50">
        <v>6</v>
      </c>
      <c r="G449" s="50" t="str">
        <f>VLOOKUP(Table8[[#This Row],[ProductID]],Table12[[#All],[ProductID]:[ProductFullName]],3,FALSE)</f>
        <v>Product F</v>
      </c>
      <c r="H449" s="50">
        <v>2</v>
      </c>
      <c r="I449" s="52">
        <v>44735.413819444453</v>
      </c>
      <c r="J449" s="50">
        <v>126</v>
      </c>
      <c r="K449" s="51">
        <v>44735.952777777777</v>
      </c>
      <c r="L449" s="53"/>
      <c r="M449" s="54">
        <v>1</v>
      </c>
    </row>
    <row r="450" spans="2:13" x14ac:dyDescent="0.3">
      <c r="B450" s="49">
        <v>19293</v>
      </c>
      <c r="C450" s="50">
        <v>1152</v>
      </c>
      <c r="D450" s="50" t="str">
        <f>VLOOKUP(Table8[[#This Row],[CustomerID]],Table15[[#All],[CustomerID]:[Company Name]],2,FALSE)</f>
        <v>Holy Family Memorial Gift Shop</v>
      </c>
      <c r="E450" s="51">
        <v>44735</v>
      </c>
      <c r="F450" s="50">
        <v>1</v>
      </c>
      <c r="G450" s="50" t="str">
        <f>VLOOKUP(Table8[[#This Row],[ProductID]],Table12[[#All],[ProductID]:[ProductFullName]],3,FALSE)</f>
        <v>Product A</v>
      </c>
      <c r="H450" s="50">
        <v>3</v>
      </c>
      <c r="I450" s="52">
        <v>44735.43140046297</v>
      </c>
      <c r="J450" s="50">
        <v>105</v>
      </c>
      <c r="K450" s="51">
        <v>44735.952777777777</v>
      </c>
      <c r="L450" s="53"/>
      <c r="M450" s="54">
        <v>1</v>
      </c>
    </row>
    <row r="451" spans="2:13" x14ac:dyDescent="0.3">
      <c r="B451" s="49">
        <v>19294</v>
      </c>
      <c r="C451" s="50">
        <v>953</v>
      </c>
      <c r="D451" s="50" t="str">
        <f>VLOOKUP(Table8[[#This Row],[CustomerID]],Table15[[#All],[CustomerID]:[Company Name]],2,FALSE)</f>
        <v>FIRST IMPRESSIONS</v>
      </c>
      <c r="E451" s="51">
        <v>44735</v>
      </c>
      <c r="F451" s="50">
        <v>5</v>
      </c>
      <c r="G451" s="50" t="str">
        <f>VLOOKUP(Table8[[#This Row],[ProductID]],Table12[[#All],[ProductID]:[ProductFullName]],3,FALSE)</f>
        <v>Product E</v>
      </c>
      <c r="H451" s="50">
        <v>4</v>
      </c>
      <c r="I451" s="52">
        <v>44735.444328703714</v>
      </c>
      <c r="J451" s="50">
        <v>110</v>
      </c>
      <c r="K451" s="51">
        <v>44735.952777777777</v>
      </c>
      <c r="L451" s="53"/>
      <c r="M451" s="54">
        <v>1</v>
      </c>
    </row>
    <row r="452" spans="2:13" x14ac:dyDescent="0.3">
      <c r="B452" s="49">
        <v>19295</v>
      </c>
      <c r="C452" s="50">
        <v>386</v>
      </c>
      <c r="D452" s="50" t="str">
        <f>VLOOKUP(Table8[[#This Row],[CustomerID]],Table15[[#All],[CustomerID]:[Company Name]],2,FALSE)</f>
        <v>West Elgin Pharmacy</v>
      </c>
      <c r="E452" s="51">
        <v>44735</v>
      </c>
      <c r="F452" s="50">
        <v>5</v>
      </c>
      <c r="G452" s="50" t="str">
        <f>VLOOKUP(Table8[[#This Row],[ProductID]],Table12[[#All],[ProductID]:[ProductFullName]],3,FALSE)</f>
        <v>Product E</v>
      </c>
      <c r="H452" s="50">
        <v>7</v>
      </c>
      <c r="I452" s="52">
        <v>44735.462986111124</v>
      </c>
      <c r="J452" s="50">
        <v>133</v>
      </c>
      <c r="K452" s="51">
        <v>44735.952777777777</v>
      </c>
      <c r="L452" s="53"/>
      <c r="M452" s="54">
        <v>1</v>
      </c>
    </row>
    <row r="453" spans="2:13" x14ac:dyDescent="0.3">
      <c r="B453" s="49">
        <v>19296</v>
      </c>
      <c r="C453" s="50">
        <v>871</v>
      </c>
      <c r="D453" s="50" t="str">
        <f>VLOOKUP(Table8[[#This Row],[CustomerID]],Table15[[#All],[CustomerID]:[Company Name]],2,FALSE)</f>
        <v>Mary Arnold Toys</v>
      </c>
      <c r="E453" s="51">
        <v>44735</v>
      </c>
      <c r="F453" s="50">
        <v>1</v>
      </c>
      <c r="G453" s="50" t="str">
        <f>VLOOKUP(Table8[[#This Row],[ProductID]],Table12[[#All],[ProductID]:[ProductFullName]],3,FALSE)</f>
        <v>Product A</v>
      </c>
      <c r="H453" s="50">
        <v>7</v>
      </c>
      <c r="I453" s="52">
        <v>44735.475254629644</v>
      </c>
      <c r="J453" s="50">
        <v>134</v>
      </c>
      <c r="K453" s="51">
        <v>44735.952777777777</v>
      </c>
      <c r="L453" s="53"/>
      <c r="M453" s="54">
        <v>1</v>
      </c>
    </row>
    <row r="454" spans="2:13" x14ac:dyDescent="0.3">
      <c r="B454" s="49">
        <v>19297</v>
      </c>
      <c r="C454" s="50">
        <v>924</v>
      </c>
      <c r="D454" s="50" t="str">
        <f>VLOOKUP(Table8[[#This Row],[CustomerID]],Table15[[#All],[CustomerID]:[Company Name]],2,FALSE)</f>
        <v>Allen's Fine Jewelry &amp; Gift</v>
      </c>
      <c r="E454" s="51">
        <v>44735</v>
      </c>
      <c r="F454" s="50">
        <v>5</v>
      </c>
      <c r="G454" s="50" t="str">
        <f>VLOOKUP(Table8[[#This Row],[ProductID]],Table12[[#All],[ProductID]:[ProductFullName]],3,FALSE)</f>
        <v>Product E</v>
      </c>
      <c r="H454" s="50">
        <v>7</v>
      </c>
      <c r="I454" s="52">
        <v>44735.494004629647</v>
      </c>
      <c r="J454" s="50">
        <v>125</v>
      </c>
      <c r="K454" s="51">
        <v>44735.952777777777</v>
      </c>
      <c r="L454" s="53"/>
      <c r="M454" s="54">
        <v>1</v>
      </c>
    </row>
    <row r="455" spans="2:13" x14ac:dyDescent="0.3">
      <c r="B455" s="49">
        <v>19298</v>
      </c>
      <c r="C455" s="50">
        <v>495</v>
      </c>
      <c r="D455" s="50" t="str">
        <f>VLOOKUP(Table8[[#This Row],[CustomerID]],Table15[[#All],[CustomerID]:[Company Name]],2,FALSE)</f>
        <v>Paragon Teulon Pharmacy</v>
      </c>
      <c r="E455" s="51">
        <v>44735</v>
      </c>
      <c r="F455" s="50">
        <v>4</v>
      </c>
      <c r="G455" s="50" t="str">
        <f>VLOOKUP(Table8[[#This Row],[ProductID]],Table12[[#All],[ProductID]:[ProductFullName]],3,FALSE)</f>
        <v>Product D</v>
      </c>
      <c r="H455" s="50">
        <v>2</v>
      </c>
      <c r="I455" s="52">
        <v>44735.507997685199</v>
      </c>
      <c r="J455" s="50">
        <v>133</v>
      </c>
      <c r="K455" s="51">
        <v>44735.952777777777</v>
      </c>
      <c r="L455" s="53"/>
      <c r="M455" s="54">
        <v>1</v>
      </c>
    </row>
    <row r="456" spans="2:13" x14ac:dyDescent="0.3">
      <c r="B456" s="49">
        <v>19299</v>
      </c>
      <c r="C456" s="50">
        <v>16</v>
      </c>
      <c r="D456" s="50" t="str">
        <f>VLOOKUP(Table8[[#This Row],[CustomerID]],Table15[[#All],[CustomerID]:[Company Name]],2,FALSE)</f>
        <v>Quality Pharmacy</v>
      </c>
      <c r="E456" s="51">
        <v>44735</v>
      </c>
      <c r="F456" s="50">
        <v>3</v>
      </c>
      <c r="G456" s="50" t="str">
        <f>VLOOKUP(Table8[[#This Row],[ProductID]],Table12[[#All],[ProductID]:[ProductFullName]],3,FALSE)</f>
        <v>Product C</v>
      </c>
      <c r="H456" s="50">
        <v>2</v>
      </c>
      <c r="I456" s="52">
        <v>44735.52252314816</v>
      </c>
      <c r="J456" s="50">
        <v>116</v>
      </c>
      <c r="K456" s="51">
        <v>44735.952777777777</v>
      </c>
      <c r="L456" s="53"/>
      <c r="M456" s="54">
        <v>1</v>
      </c>
    </row>
    <row r="457" spans="2:13" x14ac:dyDescent="0.3">
      <c r="B457" s="49">
        <v>19300</v>
      </c>
      <c r="C457" s="50">
        <v>1226</v>
      </c>
      <c r="D457" s="50" t="str">
        <f>VLOOKUP(Table8[[#This Row],[CustomerID]],Table15[[#All],[CustomerID]:[Company Name]],2,FALSE)</f>
        <v>Pooh's Place</v>
      </c>
      <c r="E457" s="51">
        <v>44735</v>
      </c>
      <c r="F457" s="50">
        <v>4</v>
      </c>
      <c r="G457" s="50" t="str">
        <f>VLOOKUP(Table8[[#This Row],[ProductID]],Table12[[#All],[ProductID]:[ProductFullName]],3,FALSE)</f>
        <v>Product D</v>
      </c>
      <c r="H457" s="50">
        <v>2</v>
      </c>
      <c r="I457" s="52">
        <v>44735.534722222234</v>
      </c>
      <c r="J457" s="50">
        <v>126</v>
      </c>
      <c r="K457" s="51">
        <v>44735.952777777777</v>
      </c>
      <c r="L457" s="53"/>
      <c r="M457" s="54">
        <v>1</v>
      </c>
    </row>
    <row r="458" spans="2:13" x14ac:dyDescent="0.3">
      <c r="B458" s="49">
        <v>19301</v>
      </c>
      <c r="C458" s="50">
        <v>1281</v>
      </c>
      <c r="D458" s="50" t="str">
        <f>VLOOKUP(Table8[[#This Row],[CustomerID]],Table15[[#All],[CustomerID]:[Company Name]],2,FALSE)</f>
        <v>Plaza Hotel Casino Gift Shop</v>
      </c>
      <c r="E458" s="51">
        <v>44735</v>
      </c>
      <c r="F458" s="50">
        <v>4</v>
      </c>
      <c r="G458" s="50" t="str">
        <f>VLOOKUP(Table8[[#This Row],[ProductID]],Table12[[#All],[ProductID]:[ProductFullName]],3,FALSE)</f>
        <v>Product D</v>
      </c>
      <c r="H458" s="50">
        <v>2</v>
      </c>
      <c r="I458" s="52">
        <v>44735.547986111123</v>
      </c>
      <c r="J458" s="50">
        <v>114</v>
      </c>
      <c r="K458" s="51">
        <v>44735.952777777777</v>
      </c>
      <c r="L458" s="53"/>
      <c r="M458" s="54">
        <v>1</v>
      </c>
    </row>
    <row r="459" spans="2:13" x14ac:dyDescent="0.3">
      <c r="B459" s="49">
        <v>19302</v>
      </c>
      <c r="C459" s="50">
        <v>1321</v>
      </c>
      <c r="D459" s="50" t="str">
        <f>VLOOKUP(Table8[[#This Row],[CustomerID]],Table15[[#All],[CustomerID]:[Company Name]],2,FALSE)</f>
        <v>University Art Center</v>
      </c>
      <c r="E459" s="51">
        <v>44735</v>
      </c>
      <c r="F459" s="50">
        <v>2</v>
      </c>
      <c r="G459" s="50" t="str">
        <f>VLOOKUP(Table8[[#This Row],[ProductID]],Table12[[#All],[ProductID]:[ProductFullName]],3,FALSE)</f>
        <v>Product B</v>
      </c>
      <c r="H459" s="50">
        <v>6</v>
      </c>
      <c r="I459" s="52">
        <v>44735.562002314829</v>
      </c>
      <c r="J459" s="50">
        <v>112</v>
      </c>
      <c r="K459" s="51">
        <v>44735.952777777777</v>
      </c>
      <c r="L459" s="53"/>
      <c r="M459" s="54">
        <v>1</v>
      </c>
    </row>
    <row r="460" spans="2:13" x14ac:dyDescent="0.3">
      <c r="B460" s="49">
        <v>19303</v>
      </c>
      <c r="C460" s="50">
        <v>1305</v>
      </c>
      <c r="D460" s="50" t="str">
        <f>VLOOKUP(Table8[[#This Row],[CustomerID]],Table15[[#All],[CustomerID]:[Company Name]],2,FALSE)</f>
        <v>Divinty</v>
      </c>
      <c r="E460" s="51">
        <v>44735</v>
      </c>
      <c r="F460" s="50">
        <v>1</v>
      </c>
      <c r="G460" s="50" t="str">
        <f>VLOOKUP(Table8[[#This Row],[ProductID]],Table12[[#All],[ProductID]:[ProductFullName]],3,FALSE)</f>
        <v>Product A</v>
      </c>
      <c r="H460" s="50">
        <v>4</v>
      </c>
      <c r="I460" s="52">
        <v>44735.576851851867</v>
      </c>
      <c r="J460" s="50">
        <v>114</v>
      </c>
      <c r="K460" s="51">
        <v>44735.952777777777</v>
      </c>
      <c r="L460" s="53"/>
      <c r="M460" s="54">
        <v>1</v>
      </c>
    </row>
    <row r="461" spans="2:13" x14ac:dyDescent="0.3">
      <c r="B461" s="49">
        <v>19304</v>
      </c>
      <c r="C461" s="50">
        <v>814</v>
      </c>
      <c r="D461" s="50" t="str">
        <f>VLOOKUP(Table8[[#This Row],[CustomerID]],Table15[[#All],[CustomerID]:[Company Name]],2,FALSE)</f>
        <v>Wrap It Up</v>
      </c>
      <c r="E461" s="51">
        <v>44735</v>
      </c>
      <c r="F461" s="50">
        <v>1</v>
      </c>
      <c r="G461" s="50" t="str">
        <f>VLOOKUP(Table8[[#This Row],[ProductID]],Table12[[#All],[ProductID]:[ProductFullName]],3,FALSE)</f>
        <v>Product A</v>
      </c>
      <c r="H461" s="50">
        <v>2</v>
      </c>
      <c r="I461" s="52">
        <v>44735.596192129648</v>
      </c>
      <c r="J461" s="50">
        <v>116</v>
      </c>
      <c r="K461" s="51">
        <v>44735.952777777777</v>
      </c>
      <c r="L461" s="53"/>
      <c r="M461" s="54">
        <v>1</v>
      </c>
    </row>
    <row r="462" spans="2:13" x14ac:dyDescent="0.3">
      <c r="B462" s="49">
        <v>19305</v>
      </c>
      <c r="C462" s="50">
        <v>226</v>
      </c>
      <c r="D462" s="50" t="str">
        <f>VLOOKUP(Table8[[#This Row],[CustomerID]],Table15[[#All],[CustomerID]:[Company Name]],2,FALSE)</f>
        <v>Black Photo Corporation</v>
      </c>
      <c r="E462" s="51">
        <v>44735</v>
      </c>
      <c r="F462" s="50">
        <v>1</v>
      </c>
      <c r="G462" s="50" t="str">
        <f>VLOOKUP(Table8[[#This Row],[ProductID]],Table12[[#All],[ProductID]:[ProductFullName]],3,FALSE)</f>
        <v>Product A</v>
      </c>
      <c r="H462" s="50">
        <v>7</v>
      </c>
      <c r="I462" s="52">
        <v>44735.615671296313</v>
      </c>
      <c r="J462" s="50">
        <v>111</v>
      </c>
      <c r="K462" s="51">
        <v>44735.952777777777</v>
      </c>
      <c r="L462" s="53"/>
      <c r="M462" s="54">
        <v>1</v>
      </c>
    </row>
    <row r="463" spans="2:13" x14ac:dyDescent="0.3">
      <c r="B463" s="49">
        <v>19306</v>
      </c>
      <c r="C463" s="50">
        <v>820</v>
      </c>
      <c r="D463" s="50" t="str">
        <f>VLOOKUP(Table8[[#This Row],[CustomerID]],Table15[[#All],[CustomerID]:[Company Name]],2,FALSE)</f>
        <v>Masonic Healthcare Center</v>
      </c>
      <c r="E463" s="51">
        <v>44735</v>
      </c>
      <c r="F463" s="50">
        <v>2</v>
      </c>
      <c r="G463" s="50" t="str">
        <f>VLOOKUP(Table8[[#This Row],[ProductID]],Table12[[#All],[ProductID]:[ProductFullName]],3,FALSE)</f>
        <v>Product B</v>
      </c>
      <c r="H463" s="50">
        <v>4</v>
      </c>
      <c r="I463" s="52">
        <v>44735.633715277792</v>
      </c>
      <c r="J463" s="50">
        <v>111</v>
      </c>
      <c r="K463" s="51">
        <v>44735.952777777777</v>
      </c>
      <c r="L463" s="53"/>
      <c r="M463" s="54">
        <v>1</v>
      </c>
    </row>
    <row r="464" spans="2:13" x14ac:dyDescent="0.3">
      <c r="B464" s="49">
        <v>19307</v>
      </c>
      <c r="C464" s="50">
        <v>1017</v>
      </c>
      <c r="D464" s="50" t="str">
        <f>VLOOKUP(Table8[[#This Row],[CustomerID]],Table15[[#All],[CustomerID]:[Company Name]],2,FALSE)</f>
        <v>Hollipops</v>
      </c>
      <c r="E464" s="51">
        <v>44735</v>
      </c>
      <c r="F464" s="50">
        <v>5</v>
      </c>
      <c r="G464" s="50" t="str">
        <f>VLOOKUP(Table8[[#This Row],[ProductID]],Table12[[#All],[ProductID]:[ProductFullName]],3,FALSE)</f>
        <v>Product E</v>
      </c>
      <c r="H464" s="50">
        <v>4</v>
      </c>
      <c r="I464" s="52">
        <v>44735.65028935187</v>
      </c>
      <c r="J464" s="50">
        <v>122</v>
      </c>
      <c r="K464" s="51">
        <v>44735.952777777777</v>
      </c>
      <c r="L464" s="53"/>
      <c r="M464" s="54">
        <v>1</v>
      </c>
    </row>
    <row r="465" spans="2:13" x14ac:dyDescent="0.3">
      <c r="B465" s="49">
        <v>19308</v>
      </c>
      <c r="C465" s="50">
        <v>9</v>
      </c>
      <c r="D465" s="50" t="str">
        <f>VLOOKUP(Table8[[#This Row],[CustomerID]],Table15[[#All],[CustomerID]:[Company Name]],2,FALSE)</f>
        <v>S.W. Mifflin</v>
      </c>
      <c r="E465" s="51">
        <v>44735</v>
      </c>
      <c r="F465" s="50">
        <v>1</v>
      </c>
      <c r="G465" s="50" t="str">
        <f>VLOOKUP(Table8[[#This Row],[ProductID]],Table12[[#All],[ProductID]:[ProductFullName]],3,FALSE)</f>
        <v>Product A</v>
      </c>
      <c r="H465" s="50">
        <v>3</v>
      </c>
      <c r="I465" s="52">
        <v>44735.66564814817</v>
      </c>
      <c r="J465" s="50">
        <v>126</v>
      </c>
      <c r="K465" s="51">
        <v>44735.952777777777</v>
      </c>
      <c r="L465" s="53"/>
      <c r="M465" s="54">
        <v>1</v>
      </c>
    </row>
    <row r="466" spans="2:13" x14ac:dyDescent="0.3">
      <c r="B466" s="49">
        <v>19309</v>
      </c>
      <c r="C466" s="50">
        <v>340</v>
      </c>
      <c r="D466" s="50" t="str">
        <f>VLOOKUP(Table8[[#This Row],[CustomerID]],Table15[[#All],[CustomerID]:[Company Name]],2,FALSE)</f>
        <v>Toronto And Region Conservation</v>
      </c>
      <c r="E466" s="51">
        <v>44735</v>
      </c>
      <c r="F466" s="50">
        <v>5</v>
      </c>
      <c r="G466" s="50" t="str">
        <f>VLOOKUP(Table8[[#This Row],[ProductID]],Table12[[#All],[ProductID]:[ProductFullName]],3,FALSE)</f>
        <v>Product E</v>
      </c>
      <c r="H466" s="50">
        <v>6</v>
      </c>
      <c r="I466" s="52">
        <v>44735.678263888913</v>
      </c>
      <c r="J466" s="50">
        <v>132</v>
      </c>
      <c r="K466" s="51">
        <v>44735.952777777777</v>
      </c>
      <c r="L466" s="53"/>
      <c r="M466" s="54">
        <v>1</v>
      </c>
    </row>
    <row r="467" spans="2:13" x14ac:dyDescent="0.3">
      <c r="B467" s="49">
        <v>19310</v>
      </c>
      <c r="C467" s="50">
        <v>955</v>
      </c>
      <c r="D467" s="50" t="str">
        <f>VLOOKUP(Table8[[#This Row],[CustomerID]],Table15[[#All],[CustomerID]:[Company Name]],2,FALSE)</f>
        <v>Creativity For Your Home</v>
      </c>
      <c r="E467" s="51">
        <v>44735</v>
      </c>
      <c r="F467" s="50">
        <v>4</v>
      </c>
      <c r="G467" s="50" t="str">
        <f>VLOOKUP(Table8[[#This Row],[ProductID]],Table12[[#All],[ProductID]:[ProductFullName]],3,FALSE)</f>
        <v>Product D</v>
      </c>
      <c r="H467" s="50">
        <v>6</v>
      </c>
      <c r="I467" s="52">
        <v>44735.691701388911</v>
      </c>
      <c r="J467" s="50">
        <v>109</v>
      </c>
      <c r="K467" s="51">
        <v>44735.952777777777</v>
      </c>
      <c r="L467" s="53"/>
      <c r="M467" s="54">
        <v>1</v>
      </c>
    </row>
    <row r="468" spans="2:13" x14ac:dyDescent="0.3">
      <c r="B468" s="49">
        <v>19311</v>
      </c>
      <c r="C468" s="50">
        <v>504</v>
      </c>
      <c r="D468" s="50" t="str">
        <f>VLOOKUP(Table8[[#This Row],[CustomerID]],Table15[[#All],[CustomerID]:[Company Name]],2,FALSE)</f>
        <v>P.P. UniversityCenterPharmacy(Winnipeg)</v>
      </c>
      <c r="E468" s="51">
        <v>44735</v>
      </c>
      <c r="F468" s="50">
        <v>3</v>
      </c>
      <c r="G468" s="50" t="str">
        <f>VLOOKUP(Table8[[#This Row],[ProductID]],Table12[[#All],[ProductID]:[ProductFullName]],3,FALSE)</f>
        <v>Product C</v>
      </c>
      <c r="H468" s="50">
        <v>6</v>
      </c>
      <c r="I468" s="52">
        <v>44735.70837962965</v>
      </c>
      <c r="J468" s="50">
        <v>115</v>
      </c>
      <c r="K468" s="51">
        <v>44735.952777777777</v>
      </c>
      <c r="L468" s="53"/>
      <c r="M468" s="54">
        <v>1</v>
      </c>
    </row>
    <row r="469" spans="2:13" x14ac:dyDescent="0.3">
      <c r="B469" s="49">
        <v>19312</v>
      </c>
      <c r="C469" s="50">
        <v>958</v>
      </c>
      <c r="D469" s="50" t="str">
        <f>VLOOKUP(Table8[[#This Row],[CustomerID]],Table15[[#All],[CustomerID]:[Company Name]],2,FALSE)</f>
        <v>Sandts Pharmacy</v>
      </c>
      <c r="E469" s="51">
        <v>44735</v>
      </c>
      <c r="F469" s="50">
        <v>6</v>
      </c>
      <c r="G469" s="50" t="str">
        <f>VLOOKUP(Table8[[#This Row],[ProductID]],Table12[[#All],[ProductID]:[ProductFullName]],3,FALSE)</f>
        <v>Product F</v>
      </c>
      <c r="H469" s="50">
        <v>2</v>
      </c>
      <c r="I469" s="52">
        <v>44735.723194444465</v>
      </c>
      <c r="J469" s="50">
        <v>125</v>
      </c>
      <c r="K469" s="51">
        <v>44735.952777777777</v>
      </c>
      <c r="L469" s="53"/>
      <c r="M469" s="54">
        <v>1</v>
      </c>
    </row>
    <row r="470" spans="2:13" x14ac:dyDescent="0.3">
      <c r="B470" s="49">
        <v>19313</v>
      </c>
      <c r="C470" s="50">
        <v>1163</v>
      </c>
      <c r="D470" s="50" t="str">
        <f>VLOOKUP(Table8[[#This Row],[CustomerID]],Table15[[#All],[CustomerID]:[Company Name]],2,FALSE)</f>
        <v>North Memorial Medical Center</v>
      </c>
      <c r="E470" s="51">
        <v>44736</v>
      </c>
      <c r="F470" s="50">
        <v>2</v>
      </c>
      <c r="G470" s="50" t="str">
        <f>VLOOKUP(Table8[[#This Row],[ProductID]],Table12[[#All],[ProductID]:[ProductFullName]],3,FALSE)</f>
        <v>Product B</v>
      </c>
      <c r="H470" s="50">
        <v>6</v>
      </c>
      <c r="I470" s="52">
        <v>44736.333333333336</v>
      </c>
      <c r="J470" s="50">
        <v>108</v>
      </c>
      <c r="K470" s="51">
        <v>44736.958333333336</v>
      </c>
      <c r="L470" s="53"/>
      <c r="M470" s="54">
        <v>1</v>
      </c>
    </row>
    <row r="471" spans="2:13" x14ac:dyDescent="0.3">
      <c r="B471" s="49">
        <v>19314</v>
      </c>
      <c r="C471" s="50">
        <v>569</v>
      </c>
      <c r="D471" s="50" t="str">
        <f>VLOOKUP(Table8[[#This Row],[CustomerID]],Table15[[#All],[CustomerID]:[Company Name]],2,FALSE)</f>
        <v>Alberta Country Gurl's General Store</v>
      </c>
      <c r="E471" s="51">
        <v>44736</v>
      </c>
      <c r="F471" s="50">
        <v>2</v>
      </c>
      <c r="G471" s="50" t="str">
        <f>VLOOKUP(Table8[[#This Row],[ProductID]],Table12[[#All],[ProductID]:[ProductFullName]],3,FALSE)</f>
        <v>Product B</v>
      </c>
      <c r="H471" s="50">
        <v>4</v>
      </c>
      <c r="I471" s="52">
        <v>44736.351400462969</v>
      </c>
      <c r="J471" s="50">
        <v>134</v>
      </c>
      <c r="K471" s="51">
        <v>44736.958333333336</v>
      </c>
      <c r="L471" s="53"/>
      <c r="M471" s="54">
        <v>1</v>
      </c>
    </row>
    <row r="472" spans="2:13" x14ac:dyDescent="0.3">
      <c r="B472" s="49">
        <v>19315</v>
      </c>
      <c r="C472" s="50">
        <v>1130</v>
      </c>
      <c r="D472" s="50" t="str">
        <f>VLOOKUP(Table8[[#This Row],[CustomerID]],Table15[[#All],[CustomerID]:[Company Name]],2,FALSE)</f>
        <v>Schueth Ace Hardware</v>
      </c>
      <c r="E472" s="51">
        <v>44736</v>
      </c>
      <c r="F472" s="50">
        <v>2</v>
      </c>
      <c r="G472" s="50" t="str">
        <f>VLOOKUP(Table8[[#This Row],[ProductID]],Table12[[#All],[ProductID]:[ProductFullName]],3,FALSE)</f>
        <v>Product B</v>
      </c>
      <c r="H472" s="50">
        <v>2</v>
      </c>
      <c r="I472" s="52">
        <v>44736.366631944453</v>
      </c>
      <c r="J472" s="50">
        <v>116</v>
      </c>
      <c r="K472" s="51">
        <v>44736.958333333336</v>
      </c>
      <c r="L472" s="53"/>
      <c r="M472" s="54">
        <v>1</v>
      </c>
    </row>
    <row r="473" spans="2:13" x14ac:dyDescent="0.3">
      <c r="B473" s="49">
        <v>19316</v>
      </c>
      <c r="C473" s="50">
        <v>31</v>
      </c>
      <c r="D473" s="50" t="str">
        <f>VLOOKUP(Table8[[#This Row],[CustomerID]],Table15[[#All],[CustomerID]:[Company Name]],2,FALSE)</f>
        <v>FULTON'S PHARMACY</v>
      </c>
      <c r="E473" s="51">
        <v>44736</v>
      </c>
      <c r="F473" s="50">
        <v>5</v>
      </c>
      <c r="G473" s="50" t="str">
        <f>VLOOKUP(Table8[[#This Row],[ProductID]],Table12[[#All],[ProductID]:[ProductFullName]],3,FALSE)</f>
        <v>Product E</v>
      </c>
      <c r="H473" s="50">
        <v>4</v>
      </c>
      <c r="I473" s="52">
        <v>44736.383449074085</v>
      </c>
      <c r="J473" s="50">
        <v>116</v>
      </c>
      <c r="K473" s="51">
        <v>44736.958333333336</v>
      </c>
      <c r="L473" s="53"/>
      <c r="M473" s="54">
        <v>1</v>
      </c>
    </row>
    <row r="474" spans="2:13" x14ac:dyDescent="0.3">
      <c r="B474" s="49">
        <v>19317</v>
      </c>
      <c r="C474" s="50">
        <v>733</v>
      </c>
      <c r="D474" s="50" t="str">
        <f>VLOOKUP(Table8[[#This Row],[CustomerID]],Table15[[#All],[CustomerID]:[Company Name]],2,FALSE)</f>
        <v>Nanaimo Regional General Hospital</v>
      </c>
      <c r="E474" s="51">
        <v>44736</v>
      </c>
      <c r="F474" s="50">
        <v>6</v>
      </c>
      <c r="G474" s="50" t="str">
        <f>VLOOKUP(Table8[[#This Row],[ProductID]],Table12[[#All],[ProductID]:[ProductFullName]],3,FALSE)</f>
        <v>Product F</v>
      </c>
      <c r="H474" s="50">
        <v>7</v>
      </c>
      <c r="I474" s="52">
        <v>44736.397650462975</v>
      </c>
      <c r="J474" s="50">
        <v>134</v>
      </c>
      <c r="K474" s="51">
        <v>44736.958333333336</v>
      </c>
      <c r="L474" s="53"/>
      <c r="M474" s="54">
        <v>1</v>
      </c>
    </row>
    <row r="475" spans="2:13" x14ac:dyDescent="0.3">
      <c r="B475" s="49">
        <v>19318</v>
      </c>
      <c r="C475" s="50">
        <v>296</v>
      </c>
      <c r="D475" s="50" t="str">
        <f>VLOOKUP(Table8[[#This Row],[CustomerID]],Table15[[#All],[CustomerID]:[Company Name]],2,FALSE)</f>
        <v>Zellers Store #487</v>
      </c>
      <c r="E475" s="51">
        <v>44736</v>
      </c>
      <c r="F475" s="50">
        <v>4</v>
      </c>
      <c r="G475" s="50" t="str">
        <f>VLOOKUP(Table8[[#This Row],[ProductID]],Table12[[#All],[ProductID]:[ProductFullName]],3,FALSE)</f>
        <v>Product D</v>
      </c>
      <c r="H475" s="50">
        <v>7</v>
      </c>
      <c r="I475" s="52">
        <v>44736.417002314825</v>
      </c>
      <c r="J475" s="50">
        <v>121</v>
      </c>
      <c r="K475" s="51">
        <v>44736.958333333336</v>
      </c>
      <c r="L475" s="53"/>
      <c r="M475" s="54">
        <v>1</v>
      </c>
    </row>
    <row r="476" spans="2:13" x14ac:dyDescent="0.3">
      <c r="B476" s="49">
        <v>19319</v>
      </c>
      <c r="C476" s="50">
        <v>1048</v>
      </c>
      <c r="D476" s="50" t="str">
        <f>VLOOKUP(Table8[[#This Row],[CustomerID]],Table15[[#All],[CustomerID]:[Company Name]],2,FALSE)</f>
        <v>Good Samaritian Medical Center</v>
      </c>
      <c r="E476" s="51">
        <v>44736</v>
      </c>
      <c r="F476" s="50">
        <v>3</v>
      </c>
      <c r="G476" s="50" t="str">
        <f>VLOOKUP(Table8[[#This Row],[ProductID]],Table12[[#All],[ProductID]:[ProductFullName]],3,FALSE)</f>
        <v>Product C</v>
      </c>
      <c r="H476" s="50">
        <v>5</v>
      </c>
      <c r="I476" s="52">
        <v>44736.433553240749</v>
      </c>
      <c r="J476" s="50">
        <v>128</v>
      </c>
      <c r="K476" s="51">
        <v>44736.958333333336</v>
      </c>
      <c r="L476" s="53"/>
      <c r="M476" s="54">
        <v>1</v>
      </c>
    </row>
    <row r="477" spans="2:13" x14ac:dyDescent="0.3">
      <c r="B477" s="49">
        <v>19320</v>
      </c>
      <c r="C477" s="50">
        <v>25</v>
      </c>
      <c r="D477" s="50" t="str">
        <f>VLOOKUP(Table8[[#This Row],[CustomerID]],Table15[[#All],[CustomerID]:[Company Name]],2,FALSE)</f>
        <v>Buck or Two #130</v>
      </c>
      <c r="E477" s="51">
        <v>44736</v>
      </c>
      <c r="F477" s="50">
        <v>2</v>
      </c>
      <c r="G477" s="50" t="str">
        <f>VLOOKUP(Table8[[#This Row],[ProductID]],Table12[[#All],[ProductID]:[ProductFullName]],3,FALSE)</f>
        <v>Product B</v>
      </c>
      <c r="H477" s="50">
        <v>5</v>
      </c>
      <c r="I477" s="52">
        <v>44736.447997685194</v>
      </c>
      <c r="J477" s="50">
        <v>121</v>
      </c>
      <c r="K477" s="51">
        <v>44736.958333333336</v>
      </c>
      <c r="L477" s="53"/>
      <c r="M477" s="54">
        <v>1</v>
      </c>
    </row>
    <row r="478" spans="2:13" x14ac:dyDescent="0.3">
      <c r="B478" s="49">
        <v>19321</v>
      </c>
      <c r="C478" s="50">
        <v>1330</v>
      </c>
      <c r="D478" s="50" t="str">
        <f>VLOOKUP(Table8[[#This Row],[CustomerID]],Table15[[#All],[CustomerID]:[Company Name]],2,FALSE)</f>
        <v>House In The Country</v>
      </c>
      <c r="E478" s="51">
        <v>44736</v>
      </c>
      <c r="F478" s="50">
        <v>6</v>
      </c>
      <c r="G478" s="50" t="str">
        <f>VLOOKUP(Table8[[#This Row],[ProductID]],Table12[[#All],[ProductID]:[ProductFullName]],3,FALSE)</f>
        <v>Product F</v>
      </c>
      <c r="H478" s="50">
        <v>7</v>
      </c>
      <c r="I478" s="52">
        <v>44736.460879629638</v>
      </c>
      <c r="J478" s="50">
        <v>121</v>
      </c>
      <c r="K478" s="51">
        <v>44736.958333333336</v>
      </c>
      <c r="L478" s="53"/>
      <c r="M478" s="54">
        <v>1</v>
      </c>
    </row>
    <row r="479" spans="2:13" x14ac:dyDescent="0.3">
      <c r="B479" s="49">
        <v>19322</v>
      </c>
      <c r="C479" s="50">
        <v>645</v>
      </c>
      <c r="D479" s="50" t="str">
        <f>VLOOKUP(Table8[[#This Row],[CustomerID]],Table15[[#All],[CustomerID]:[Company Name]],2,FALSE)</f>
        <v>Crabapples</v>
      </c>
      <c r="E479" s="51">
        <v>44736</v>
      </c>
      <c r="F479" s="50">
        <v>1</v>
      </c>
      <c r="G479" s="50" t="str">
        <f>VLOOKUP(Table8[[#This Row],[ProductID]],Table12[[#All],[ProductID]:[ProductFullName]],3,FALSE)</f>
        <v>Product A</v>
      </c>
      <c r="H479" s="50">
        <v>5</v>
      </c>
      <c r="I479" s="52">
        <v>44736.478784722232</v>
      </c>
      <c r="J479" s="50">
        <v>123</v>
      </c>
      <c r="K479" s="51">
        <v>44736.958333333336</v>
      </c>
      <c r="L479" s="53"/>
      <c r="M479" s="54">
        <v>1</v>
      </c>
    </row>
    <row r="480" spans="2:13" x14ac:dyDescent="0.3">
      <c r="B480" s="49">
        <v>19323</v>
      </c>
      <c r="C480" s="50">
        <v>1117</v>
      </c>
      <c r="D480" s="50" t="str">
        <f>VLOOKUP(Table8[[#This Row],[CustomerID]],Table15[[#All],[CustomerID]:[Company Name]],2,FALSE)</f>
        <v>Bev's Hallmark</v>
      </c>
      <c r="E480" s="51">
        <v>44736</v>
      </c>
      <c r="F480" s="50">
        <v>4</v>
      </c>
      <c r="G480" s="50" t="str">
        <f>VLOOKUP(Table8[[#This Row],[ProductID]],Table12[[#All],[ProductID]:[ProductFullName]],3,FALSE)</f>
        <v>Product D</v>
      </c>
      <c r="H480" s="50">
        <v>2</v>
      </c>
      <c r="I480" s="52">
        <v>44736.492766203715</v>
      </c>
      <c r="J480" s="50">
        <v>125</v>
      </c>
      <c r="K480" s="51">
        <v>44736.958333333336</v>
      </c>
      <c r="L480" s="53"/>
      <c r="M480" s="54">
        <v>1</v>
      </c>
    </row>
    <row r="481" spans="2:13" x14ac:dyDescent="0.3">
      <c r="B481" s="49">
        <v>19324</v>
      </c>
      <c r="C481" s="50">
        <v>1395</v>
      </c>
      <c r="D481" s="50" t="str">
        <f>VLOOKUP(Table8[[#This Row],[CustomerID]],Table15[[#All],[CustomerID]:[Company Name]],2,FALSE)</f>
        <v>Red Covered Bridge Shop</v>
      </c>
      <c r="E481" s="51">
        <v>44736</v>
      </c>
      <c r="F481" s="50">
        <v>1</v>
      </c>
      <c r="G481" s="50" t="str">
        <f>VLOOKUP(Table8[[#This Row],[ProductID]],Table12[[#All],[ProductID]:[ProductFullName]],3,FALSE)</f>
        <v>Product A</v>
      </c>
      <c r="H481" s="50">
        <v>6</v>
      </c>
      <c r="I481" s="52">
        <v>44736.511863425934</v>
      </c>
      <c r="J481" s="50">
        <v>129</v>
      </c>
      <c r="K481" s="51">
        <v>44736.958333333336</v>
      </c>
      <c r="L481" s="53"/>
      <c r="M481" s="54">
        <v>1</v>
      </c>
    </row>
    <row r="482" spans="2:13" x14ac:dyDescent="0.3">
      <c r="B482" s="49">
        <v>19325</v>
      </c>
      <c r="C482" s="50">
        <v>938</v>
      </c>
      <c r="D482" s="50" t="str">
        <f>VLOOKUP(Table8[[#This Row],[CustomerID]],Table15[[#All],[CustomerID]:[Company Name]],2,FALSE)</f>
        <v>Kittle Berger</v>
      </c>
      <c r="E482" s="51">
        <v>44736</v>
      </c>
      <c r="F482" s="50">
        <v>1</v>
      </c>
      <c r="G482" s="50" t="str">
        <f>VLOOKUP(Table8[[#This Row],[ProductID]],Table12[[#All],[ProductID]:[ProductFullName]],3,FALSE)</f>
        <v>Product A</v>
      </c>
      <c r="H482" s="50">
        <v>5</v>
      </c>
      <c r="I482" s="52">
        <v>44736.531076388899</v>
      </c>
      <c r="J482" s="50">
        <v>121</v>
      </c>
      <c r="K482" s="51">
        <v>44736.958333333336</v>
      </c>
      <c r="L482" s="53"/>
      <c r="M482" s="54">
        <v>1</v>
      </c>
    </row>
    <row r="483" spans="2:13" x14ac:dyDescent="0.3">
      <c r="B483" s="49">
        <v>19326</v>
      </c>
      <c r="C483" s="50">
        <v>38</v>
      </c>
      <c r="D483" s="50" t="str">
        <f>VLOOKUP(Table8[[#This Row],[CustomerID]],Table15[[#All],[CustomerID]:[Company Name]],2,FALSE)</f>
        <v>Charade Gifts</v>
      </c>
      <c r="E483" s="51">
        <v>44736</v>
      </c>
      <c r="F483" s="50">
        <v>5</v>
      </c>
      <c r="G483" s="50" t="str">
        <f>VLOOKUP(Table8[[#This Row],[ProductID]],Table12[[#All],[ProductID]:[ProductFullName]],3,FALSE)</f>
        <v>Product E</v>
      </c>
      <c r="H483" s="50">
        <v>3</v>
      </c>
      <c r="I483" s="52">
        <v>44736.548993055563</v>
      </c>
      <c r="J483" s="50">
        <v>118</v>
      </c>
      <c r="K483" s="51">
        <v>44736.958333333336</v>
      </c>
      <c r="L483" s="53"/>
      <c r="M483" s="54">
        <v>1</v>
      </c>
    </row>
    <row r="484" spans="2:13" x14ac:dyDescent="0.3">
      <c r="B484" s="49">
        <v>19327</v>
      </c>
      <c r="C484" s="50">
        <v>200</v>
      </c>
      <c r="D484" s="50" t="str">
        <f>VLOOKUP(Table8[[#This Row],[CustomerID]],Table15[[#All],[CustomerID]:[Company Name]],2,FALSE)</f>
        <v>Buck or Two #536</v>
      </c>
      <c r="E484" s="51">
        <v>44736</v>
      </c>
      <c r="F484" s="50">
        <v>2</v>
      </c>
      <c r="G484" s="50" t="str">
        <f>VLOOKUP(Table8[[#This Row],[ProductID]],Table12[[#All],[ProductID]:[ProductFullName]],3,FALSE)</f>
        <v>Product B</v>
      </c>
      <c r="H484" s="50">
        <v>5</v>
      </c>
      <c r="I484" s="52">
        <v>44736.562789351861</v>
      </c>
      <c r="J484" s="50">
        <v>134</v>
      </c>
      <c r="K484" s="51">
        <v>44736.958333333336</v>
      </c>
      <c r="L484" s="53"/>
      <c r="M484" s="54">
        <v>1</v>
      </c>
    </row>
    <row r="485" spans="2:13" x14ac:dyDescent="0.3">
      <c r="B485" s="49">
        <v>19328</v>
      </c>
      <c r="C485" s="50">
        <v>621</v>
      </c>
      <c r="D485" s="50" t="str">
        <f>VLOOKUP(Table8[[#This Row],[CustomerID]],Table15[[#All],[CustomerID]:[Company Name]],2,FALSE)</f>
        <v>Grant MacEwan College</v>
      </c>
      <c r="E485" s="51">
        <v>44736</v>
      </c>
      <c r="F485" s="50">
        <v>5</v>
      </c>
      <c r="G485" s="50" t="str">
        <f>VLOOKUP(Table8[[#This Row],[ProductID]],Table12[[#All],[ProductID]:[ProductFullName]],3,FALSE)</f>
        <v>Product E</v>
      </c>
      <c r="H485" s="50">
        <v>4</v>
      </c>
      <c r="I485" s="52">
        <v>44736.579305555562</v>
      </c>
      <c r="J485" s="50">
        <v>122</v>
      </c>
      <c r="K485" s="51">
        <v>44736.958333333336</v>
      </c>
      <c r="L485" s="53"/>
      <c r="M485" s="54">
        <v>1</v>
      </c>
    </row>
    <row r="486" spans="2:13" x14ac:dyDescent="0.3">
      <c r="B486" s="49">
        <v>19329</v>
      </c>
      <c r="C486" s="50">
        <v>707</v>
      </c>
      <c r="D486" s="50" t="str">
        <f>VLOOKUP(Table8[[#This Row],[CustomerID]],Table15[[#All],[CustomerID]:[Company Name]],2,FALSE)</f>
        <v>Hallmark Oakridge</v>
      </c>
      <c r="E486" s="51">
        <v>44736</v>
      </c>
      <c r="F486" s="50">
        <v>3</v>
      </c>
      <c r="G486" s="50" t="str">
        <f>VLOOKUP(Table8[[#This Row],[ProductID]],Table12[[#All],[ProductID]:[ProductFullName]],3,FALSE)</f>
        <v>Product C</v>
      </c>
      <c r="H486" s="50">
        <v>5</v>
      </c>
      <c r="I486" s="52">
        <v>44736.595081018524</v>
      </c>
      <c r="J486" s="50">
        <v>131</v>
      </c>
      <c r="K486" s="51">
        <v>44736.958333333336</v>
      </c>
      <c r="L486" s="53"/>
      <c r="M486" s="54">
        <v>1</v>
      </c>
    </row>
    <row r="487" spans="2:13" x14ac:dyDescent="0.3">
      <c r="B487" s="49">
        <v>19330</v>
      </c>
      <c r="C487" s="50">
        <v>68</v>
      </c>
      <c r="D487" s="50" t="str">
        <f>VLOOKUP(Table8[[#This Row],[CustomerID]],Table15[[#All],[CustomerID]:[Company Name]],2,FALSE)</f>
        <v>PEI Company Store The</v>
      </c>
      <c r="E487" s="51">
        <v>44736</v>
      </c>
      <c r="F487" s="50">
        <v>3</v>
      </c>
      <c r="G487" s="50" t="str">
        <f>VLOOKUP(Table8[[#This Row],[ProductID]],Table12[[#All],[ProductID]:[ProductFullName]],3,FALSE)</f>
        <v>Product C</v>
      </c>
      <c r="H487" s="50">
        <v>7</v>
      </c>
      <c r="I487" s="52">
        <v>44736.610312500008</v>
      </c>
      <c r="J487" s="50">
        <v>120</v>
      </c>
      <c r="K487" s="51">
        <v>44736.958333333336</v>
      </c>
      <c r="L487" s="53"/>
      <c r="M487" s="54">
        <v>1</v>
      </c>
    </row>
    <row r="488" spans="2:13" x14ac:dyDescent="0.3">
      <c r="B488" s="49">
        <v>19331</v>
      </c>
      <c r="C488" s="50">
        <v>325</v>
      </c>
      <c r="D488" s="50" t="str">
        <f>VLOOKUP(Table8[[#This Row],[CustomerID]],Table15[[#All],[CustomerID]:[Company Name]],2,FALSE)</f>
        <v>Mastermind Educational Technologies Inc</v>
      </c>
      <c r="E488" s="51">
        <v>44736</v>
      </c>
      <c r="F488" s="50">
        <v>6</v>
      </c>
      <c r="G488" s="50" t="str">
        <f>VLOOKUP(Table8[[#This Row],[ProductID]],Table12[[#All],[ProductID]:[ProductFullName]],3,FALSE)</f>
        <v>Product F</v>
      </c>
      <c r="H488" s="50">
        <v>6</v>
      </c>
      <c r="I488" s="52">
        <v>44736.626643518524</v>
      </c>
      <c r="J488" s="50">
        <v>126</v>
      </c>
      <c r="K488" s="51">
        <v>44736.958333333336</v>
      </c>
      <c r="L488" s="53"/>
      <c r="M488" s="54">
        <v>1</v>
      </c>
    </row>
    <row r="489" spans="2:13" x14ac:dyDescent="0.3">
      <c r="B489" s="49">
        <v>19332</v>
      </c>
      <c r="C489" s="50">
        <v>178</v>
      </c>
      <c r="D489" s="50" t="str">
        <f>VLOOKUP(Table8[[#This Row],[CustomerID]],Table15[[#All],[CustomerID]:[Company Name]],2,FALSE)</f>
        <v>Credit Creek Country Club</v>
      </c>
      <c r="E489" s="51">
        <v>44736</v>
      </c>
      <c r="F489" s="50">
        <v>1</v>
      </c>
      <c r="G489" s="50" t="str">
        <f>VLOOKUP(Table8[[#This Row],[ProductID]],Table12[[#All],[ProductID]:[ProductFullName]],3,FALSE)</f>
        <v>Product A</v>
      </c>
      <c r="H489" s="50">
        <v>3</v>
      </c>
      <c r="I489" s="52">
        <v>44736.639189814821</v>
      </c>
      <c r="J489" s="50">
        <v>118</v>
      </c>
      <c r="K489" s="51">
        <v>44736.958333333336</v>
      </c>
      <c r="L489" s="53"/>
      <c r="M489" s="54">
        <v>1</v>
      </c>
    </row>
    <row r="490" spans="2:13" x14ac:dyDescent="0.3">
      <c r="B490" s="49">
        <v>19333</v>
      </c>
      <c r="C490" s="50">
        <v>728</v>
      </c>
      <c r="D490" s="50" t="str">
        <f>VLOOKUP(Table8[[#This Row],[CustomerID]],Table15[[#All],[CustomerID]:[Company Name]],2,FALSE)</f>
        <v>Peoples Drug Mart # 99</v>
      </c>
      <c r="E490" s="51">
        <v>44736</v>
      </c>
      <c r="F490" s="50">
        <v>3</v>
      </c>
      <c r="G490" s="50" t="str">
        <f>VLOOKUP(Table8[[#This Row],[ProductID]],Table12[[#All],[ProductID]:[ProductFullName]],3,FALSE)</f>
        <v>Product C</v>
      </c>
      <c r="H490" s="50">
        <v>2</v>
      </c>
      <c r="I490" s="52">
        <v>44736.650486111117</v>
      </c>
      <c r="J490" s="50">
        <v>130</v>
      </c>
      <c r="K490" s="51">
        <v>44736.958333333336</v>
      </c>
      <c r="L490" s="53"/>
      <c r="M490" s="54">
        <v>1</v>
      </c>
    </row>
    <row r="491" spans="2:13" x14ac:dyDescent="0.3">
      <c r="B491" s="49">
        <v>19334</v>
      </c>
      <c r="C491" s="50">
        <v>1266</v>
      </c>
      <c r="D491" s="50" t="str">
        <f>VLOOKUP(Table8[[#This Row],[CustomerID]],Table15[[#All],[CustomerID]:[Company Name]],2,FALSE)</f>
        <v>Marties Hallmark #2</v>
      </c>
      <c r="E491" s="51">
        <v>44736</v>
      </c>
      <c r="F491" s="50">
        <v>6</v>
      </c>
      <c r="G491" s="50" t="str">
        <f>VLOOKUP(Table8[[#This Row],[ProductID]],Table12[[#All],[ProductID]:[ProductFullName]],3,FALSE)</f>
        <v>Product F</v>
      </c>
      <c r="H491" s="50">
        <v>4</v>
      </c>
      <c r="I491" s="52">
        <v>44736.663368055561</v>
      </c>
      <c r="J491" s="50">
        <v>124</v>
      </c>
      <c r="K491" s="51">
        <v>44736.958333333336</v>
      </c>
      <c r="L491" s="53"/>
      <c r="M491" s="54">
        <v>1</v>
      </c>
    </row>
    <row r="492" spans="2:13" x14ac:dyDescent="0.3">
      <c r="B492" s="49">
        <v>19335</v>
      </c>
      <c r="C492" s="50">
        <v>1058</v>
      </c>
      <c r="D492" s="50" t="str">
        <f>VLOOKUP(Table8[[#This Row],[CustomerID]],Table15[[#All],[CustomerID]:[Company Name]],2,FALSE)</f>
        <v>Indesigh Fundraising</v>
      </c>
      <c r="E492" s="51">
        <v>44736</v>
      </c>
      <c r="F492" s="50">
        <v>4</v>
      </c>
      <c r="G492" s="50" t="str">
        <f>VLOOKUP(Table8[[#This Row],[ProductID]],Table12[[#All],[ProductID]:[ProductFullName]],3,FALSE)</f>
        <v>Product D</v>
      </c>
      <c r="H492" s="50">
        <v>2</v>
      </c>
      <c r="I492" s="52">
        <v>44736.682291666672</v>
      </c>
      <c r="J492" s="50">
        <v>111</v>
      </c>
      <c r="K492" s="51">
        <v>44736.958333333336</v>
      </c>
      <c r="L492" s="53"/>
      <c r="M492" s="54">
        <v>1</v>
      </c>
    </row>
    <row r="493" spans="2:13" x14ac:dyDescent="0.3">
      <c r="B493" s="49">
        <v>19336</v>
      </c>
      <c r="C493" s="50">
        <v>67</v>
      </c>
      <c r="D493" s="50" t="str">
        <f>VLOOKUP(Table8[[#This Row],[CustomerID]],Table15[[#All],[CustomerID]:[Company Name]],2,FALSE)</f>
        <v>FULMORES PCHOUICE</v>
      </c>
      <c r="E493" s="51">
        <v>44736</v>
      </c>
      <c r="F493" s="50">
        <v>1</v>
      </c>
      <c r="G493" s="50" t="str">
        <f>VLOOKUP(Table8[[#This Row],[ProductID]],Table12[[#All],[ProductID]:[ProductFullName]],3,FALSE)</f>
        <v>Product A</v>
      </c>
      <c r="H493" s="50">
        <v>4</v>
      </c>
      <c r="I493" s="52">
        <v>44736.696412037039</v>
      </c>
      <c r="J493" s="50">
        <v>115</v>
      </c>
      <c r="K493" s="51">
        <v>44736.958333333336</v>
      </c>
      <c r="L493" s="53"/>
      <c r="M493" s="54">
        <v>1</v>
      </c>
    </row>
    <row r="494" spans="2:13" x14ac:dyDescent="0.3">
      <c r="B494" s="49">
        <v>19337</v>
      </c>
      <c r="C494" s="50">
        <v>38</v>
      </c>
      <c r="D494" s="50" t="str">
        <f>VLOOKUP(Table8[[#This Row],[CustomerID]],Table15[[#All],[CustomerID]:[Company Name]],2,FALSE)</f>
        <v>Charade Gifts</v>
      </c>
      <c r="E494" s="51">
        <v>44736</v>
      </c>
      <c r="F494" s="50">
        <v>2</v>
      </c>
      <c r="G494" s="50" t="str">
        <f>VLOOKUP(Table8[[#This Row],[ProductID]],Table12[[#All],[ProductID]:[ProductFullName]],3,FALSE)</f>
        <v>Product B</v>
      </c>
      <c r="H494" s="50">
        <v>4</v>
      </c>
      <c r="I494" s="52">
        <v>44736.70793981482</v>
      </c>
      <c r="J494" s="50">
        <v>129</v>
      </c>
      <c r="K494" s="51">
        <v>44736.958333333336</v>
      </c>
      <c r="L494" s="53"/>
      <c r="M494" s="54">
        <v>1</v>
      </c>
    </row>
    <row r="495" spans="2:13" x14ac:dyDescent="0.3">
      <c r="B495" s="49">
        <v>19338</v>
      </c>
      <c r="C495" s="50">
        <v>292</v>
      </c>
      <c r="D495" s="50" t="str">
        <f>VLOOKUP(Table8[[#This Row],[CustomerID]],Table15[[#All],[CustomerID]:[Company Name]],2,FALSE)</f>
        <v>Zellers Store #326</v>
      </c>
      <c r="E495" s="51">
        <v>44736</v>
      </c>
      <c r="F495" s="50">
        <v>2</v>
      </c>
      <c r="G495" s="50" t="str">
        <f>VLOOKUP(Table8[[#This Row],[ProductID]],Table12[[#All],[ProductID]:[ProductFullName]],3,FALSE)</f>
        <v>Product B</v>
      </c>
      <c r="H495" s="50">
        <v>2</v>
      </c>
      <c r="I495" s="52">
        <v>44736.723229166673</v>
      </c>
      <c r="J495" s="50">
        <v>130</v>
      </c>
      <c r="K495" s="51">
        <v>44736.958333333336</v>
      </c>
      <c r="L495" s="53"/>
      <c r="M495" s="54">
        <v>1</v>
      </c>
    </row>
    <row r="496" spans="2:13" x14ac:dyDescent="0.3">
      <c r="B496" s="49">
        <v>19339</v>
      </c>
      <c r="C496" s="50">
        <v>909</v>
      </c>
      <c r="D496" s="50" t="str">
        <f>VLOOKUP(Table8[[#This Row],[CustomerID]],Table15[[#All],[CustomerID]:[Company Name]],2,FALSE)</f>
        <v>Huntington Hospital Auxillary</v>
      </c>
      <c r="E496" s="51">
        <v>44736</v>
      </c>
      <c r="F496" s="50">
        <v>3</v>
      </c>
      <c r="G496" s="50" t="str">
        <f>VLOOKUP(Table8[[#This Row],[ProductID]],Table12[[#All],[ProductID]:[ProductFullName]],3,FALSE)</f>
        <v>Product C</v>
      </c>
      <c r="H496" s="50">
        <v>6</v>
      </c>
      <c r="I496" s="52">
        <v>44736.734594907415</v>
      </c>
      <c r="J496" s="50">
        <v>107</v>
      </c>
      <c r="K496" s="51">
        <v>44736.958333333336</v>
      </c>
      <c r="L496" s="53"/>
      <c r="M496" s="54">
        <v>1</v>
      </c>
    </row>
    <row r="497" spans="2:13" x14ac:dyDescent="0.3">
      <c r="B497" s="49">
        <v>19340</v>
      </c>
      <c r="C497" s="50">
        <v>463</v>
      </c>
      <c r="D497" s="50" t="str">
        <f>VLOOKUP(Table8[[#This Row],[CustomerID]],Table15[[#All],[CustomerID]:[Company Name]],2,FALSE)</f>
        <v>Emo Drugs</v>
      </c>
      <c r="E497" s="51">
        <v>44739</v>
      </c>
      <c r="F497" s="50">
        <v>5</v>
      </c>
      <c r="G497" s="50" t="str">
        <f>VLOOKUP(Table8[[#This Row],[ProductID]],Table12[[#All],[ProductID]:[ProductFullName]],3,FALSE)</f>
        <v>Product E</v>
      </c>
      <c r="H497" s="50">
        <v>3</v>
      </c>
      <c r="I497" s="52">
        <v>44739.333333333336</v>
      </c>
      <c r="J497" s="50">
        <v>116</v>
      </c>
      <c r="K497" s="51">
        <v>44739.956250000003</v>
      </c>
      <c r="L497" s="53"/>
      <c r="M497" s="54">
        <v>1</v>
      </c>
    </row>
    <row r="498" spans="2:13" x14ac:dyDescent="0.3">
      <c r="B498" s="49">
        <v>19341</v>
      </c>
      <c r="C498" s="50">
        <v>567</v>
      </c>
      <c r="D498" s="50" t="str">
        <f>VLOOKUP(Table8[[#This Row],[CustomerID]],Table15[[#All],[CustomerID]:[Company Name]],2,FALSE)</f>
        <v>Kids Korner Store</v>
      </c>
      <c r="E498" s="51">
        <v>44739</v>
      </c>
      <c r="F498" s="50">
        <v>3</v>
      </c>
      <c r="G498" s="50" t="str">
        <f>VLOOKUP(Table8[[#This Row],[ProductID]],Table12[[#All],[ProductID]:[ProductFullName]],3,FALSE)</f>
        <v>Product C</v>
      </c>
      <c r="H498" s="50">
        <v>5</v>
      </c>
      <c r="I498" s="52">
        <v>44739.352453703708</v>
      </c>
      <c r="J498" s="50">
        <v>106</v>
      </c>
      <c r="K498" s="51">
        <v>44739.956250000003</v>
      </c>
      <c r="L498" s="53"/>
      <c r="M498" s="54">
        <v>1</v>
      </c>
    </row>
    <row r="499" spans="2:13" x14ac:dyDescent="0.3">
      <c r="B499" s="49">
        <v>19342</v>
      </c>
      <c r="C499" s="50">
        <v>333</v>
      </c>
      <c r="D499" s="50" t="str">
        <f>VLOOKUP(Table8[[#This Row],[CustomerID]],Table15[[#All],[CustomerID]:[Company Name]],2,FALSE)</f>
        <v>Buck or Two</v>
      </c>
      <c r="E499" s="51">
        <v>44739</v>
      </c>
      <c r="F499" s="50">
        <v>5</v>
      </c>
      <c r="G499" s="50" t="str">
        <f>VLOOKUP(Table8[[#This Row],[ProductID]],Table12[[#All],[ProductID]:[ProductFullName]],3,FALSE)</f>
        <v>Product E</v>
      </c>
      <c r="H499" s="50">
        <v>6</v>
      </c>
      <c r="I499" s="52">
        <v>44739.364398148151</v>
      </c>
      <c r="J499" s="50">
        <v>108</v>
      </c>
      <c r="K499" s="51">
        <v>44739.956250000003</v>
      </c>
      <c r="L499" s="53"/>
      <c r="M499" s="54">
        <v>1</v>
      </c>
    </row>
    <row r="500" spans="2:13" x14ac:dyDescent="0.3">
      <c r="B500" s="49">
        <v>19343</v>
      </c>
      <c r="C500" s="50">
        <v>1391</v>
      </c>
      <c r="D500" s="50" t="str">
        <f>VLOOKUP(Table8[[#This Row],[CustomerID]],Table15[[#All],[CustomerID]:[Company Name]],2,FALSE)</f>
        <v>Gift Horse, The</v>
      </c>
      <c r="E500" s="51">
        <v>44739</v>
      </c>
      <c r="F500" s="50">
        <v>6</v>
      </c>
      <c r="G500" s="50" t="str">
        <f>VLOOKUP(Table8[[#This Row],[ProductID]],Table12[[#All],[ProductID]:[ProductFullName]],3,FALSE)</f>
        <v>Product F</v>
      </c>
      <c r="H500" s="50">
        <v>3</v>
      </c>
      <c r="I500" s="52">
        <v>44739.379375000004</v>
      </c>
      <c r="J500" s="50">
        <v>111</v>
      </c>
      <c r="K500" s="51">
        <v>44739.956250000003</v>
      </c>
      <c r="L500" s="53"/>
      <c r="M500" s="54">
        <v>1</v>
      </c>
    </row>
    <row r="501" spans="2:13" x14ac:dyDescent="0.3">
      <c r="B501" s="49">
        <v>19344</v>
      </c>
      <c r="C501" s="50">
        <v>1105</v>
      </c>
      <c r="D501" s="50" t="str">
        <f>VLOOKUP(Table8[[#This Row],[CustomerID]],Table15[[#All],[CustomerID]:[Company Name]],2,FALSE)</f>
        <v>Primerica</v>
      </c>
      <c r="E501" s="51">
        <v>44739</v>
      </c>
      <c r="F501" s="50">
        <v>3</v>
      </c>
      <c r="G501" s="50" t="str">
        <f>VLOOKUP(Table8[[#This Row],[ProductID]],Table12[[#All],[ProductID]:[ProductFullName]],3,FALSE)</f>
        <v>Product C</v>
      </c>
      <c r="H501" s="50">
        <v>3</v>
      </c>
      <c r="I501" s="52">
        <v>44739.39780092593</v>
      </c>
      <c r="J501" s="50">
        <v>129</v>
      </c>
      <c r="K501" s="51">
        <v>44739.956250000003</v>
      </c>
      <c r="L501" s="53"/>
      <c r="M501" s="54">
        <v>1</v>
      </c>
    </row>
    <row r="502" spans="2:13" x14ac:dyDescent="0.3">
      <c r="B502" s="49">
        <v>19345</v>
      </c>
      <c r="C502" s="50">
        <v>431</v>
      </c>
      <c r="D502" s="50" t="str">
        <f>VLOOKUP(Table8[[#This Row],[CustomerID]],Table15[[#All],[CustomerID]:[Company Name]],2,FALSE)</f>
        <v>Yurek Pharmacy</v>
      </c>
      <c r="E502" s="51">
        <v>44739</v>
      </c>
      <c r="F502" s="50">
        <v>1</v>
      </c>
      <c r="G502" s="50" t="str">
        <f>VLOOKUP(Table8[[#This Row],[ProductID]],Table12[[#All],[ProductID]:[ProductFullName]],3,FALSE)</f>
        <v>Product A</v>
      </c>
      <c r="H502" s="50">
        <v>7</v>
      </c>
      <c r="I502" s="52">
        <v>44739.41274305556</v>
      </c>
      <c r="J502" s="50">
        <v>123</v>
      </c>
      <c r="K502" s="51">
        <v>44739.956250000003</v>
      </c>
      <c r="L502" s="53"/>
      <c r="M502" s="54">
        <v>1</v>
      </c>
    </row>
    <row r="503" spans="2:13" x14ac:dyDescent="0.3">
      <c r="B503" s="49">
        <v>19346</v>
      </c>
      <c r="C503" s="50">
        <v>848</v>
      </c>
      <c r="D503" s="50" t="str">
        <f>VLOOKUP(Table8[[#This Row],[CustomerID]],Table15[[#All],[CustomerID]:[Company Name]],2,FALSE)</f>
        <v>Bankstons's</v>
      </c>
      <c r="E503" s="51">
        <v>44739</v>
      </c>
      <c r="F503" s="50">
        <v>3</v>
      </c>
      <c r="G503" s="50" t="str">
        <f>VLOOKUP(Table8[[#This Row],[ProductID]],Table12[[#All],[ProductID]:[ProductFullName]],3,FALSE)</f>
        <v>Product C</v>
      </c>
      <c r="H503" s="50">
        <v>3</v>
      </c>
      <c r="I503" s="52">
        <v>44739.426909722228</v>
      </c>
      <c r="J503" s="50">
        <v>107</v>
      </c>
      <c r="K503" s="51">
        <v>44739.956250000003</v>
      </c>
      <c r="L503" s="53"/>
      <c r="M503" s="54">
        <v>1</v>
      </c>
    </row>
    <row r="504" spans="2:13" x14ac:dyDescent="0.3">
      <c r="B504" s="49">
        <v>19347</v>
      </c>
      <c r="C504" s="50">
        <v>255</v>
      </c>
      <c r="D504" s="50" t="str">
        <f>VLOOKUP(Table8[[#This Row],[CustomerID]],Table15[[#All],[CustomerID]:[Company Name]],2,FALSE)</f>
        <v>Meleca Jewellery Inc</v>
      </c>
      <c r="E504" s="51">
        <v>44739</v>
      </c>
      <c r="F504" s="50">
        <v>6</v>
      </c>
      <c r="G504" s="50" t="str">
        <f>VLOOKUP(Table8[[#This Row],[ProductID]],Table12[[#All],[ProductID]:[ProductFullName]],3,FALSE)</f>
        <v>Product F</v>
      </c>
      <c r="H504" s="50">
        <v>4</v>
      </c>
      <c r="I504" s="52">
        <v>44739.445879629639</v>
      </c>
      <c r="J504" s="50">
        <v>120</v>
      </c>
      <c r="K504" s="51">
        <v>44739.956250000003</v>
      </c>
      <c r="L504" s="53"/>
      <c r="M504" s="54">
        <v>1</v>
      </c>
    </row>
    <row r="505" spans="2:13" x14ac:dyDescent="0.3">
      <c r="B505" s="49">
        <v>19348</v>
      </c>
      <c r="C505" s="50">
        <v>466</v>
      </c>
      <c r="D505" s="50" t="str">
        <f>VLOOKUP(Table8[[#This Row],[CustomerID]],Table15[[#All],[CustomerID]:[Company Name]],2,FALSE)</f>
        <v>North Bay Guardian Pharmacy</v>
      </c>
      <c r="E505" s="51">
        <v>44739</v>
      </c>
      <c r="F505" s="50">
        <v>3</v>
      </c>
      <c r="G505" s="50" t="str">
        <f>VLOOKUP(Table8[[#This Row],[ProductID]],Table12[[#All],[ProductID]:[ProductFullName]],3,FALSE)</f>
        <v>Product C</v>
      </c>
      <c r="H505" s="50">
        <v>5</v>
      </c>
      <c r="I505" s="52">
        <v>44739.461805555562</v>
      </c>
      <c r="J505" s="50">
        <v>106</v>
      </c>
      <c r="K505" s="51">
        <v>44739.956250000003</v>
      </c>
      <c r="L505" s="53"/>
      <c r="M505" s="54">
        <v>1</v>
      </c>
    </row>
    <row r="506" spans="2:13" x14ac:dyDescent="0.3">
      <c r="B506" s="49">
        <v>19349</v>
      </c>
      <c r="C506" s="50">
        <v>987</v>
      </c>
      <c r="D506" s="50" t="str">
        <f>VLOOKUP(Table8[[#This Row],[CustomerID]],Table15[[#All],[CustomerID]:[Company Name]],2,FALSE)</f>
        <v>Walter And Walton's Emporium</v>
      </c>
      <c r="E506" s="51">
        <v>44739</v>
      </c>
      <c r="F506" s="50">
        <v>5</v>
      </c>
      <c r="G506" s="50" t="str">
        <f>VLOOKUP(Table8[[#This Row],[ProductID]],Table12[[#All],[ProductID]:[ProductFullName]],3,FALSE)</f>
        <v>Product E</v>
      </c>
      <c r="H506" s="50">
        <v>4</v>
      </c>
      <c r="I506" s="52">
        <v>44739.478078703709</v>
      </c>
      <c r="J506" s="50">
        <v>106</v>
      </c>
      <c r="K506" s="51">
        <v>44739.956250000003</v>
      </c>
      <c r="L506" s="53"/>
      <c r="M506" s="54">
        <v>1</v>
      </c>
    </row>
    <row r="507" spans="2:13" x14ac:dyDescent="0.3">
      <c r="B507" s="49">
        <v>19350</v>
      </c>
      <c r="C507" s="50">
        <v>183</v>
      </c>
      <c r="D507" s="50" t="str">
        <f>VLOOKUP(Table8[[#This Row],[CustomerID]],Table15[[#All],[CustomerID]:[Company Name]],2,FALSE)</f>
        <v>Heida's Fashions</v>
      </c>
      <c r="E507" s="51">
        <v>44739</v>
      </c>
      <c r="F507" s="50">
        <v>2</v>
      </c>
      <c r="G507" s="50" t="str">
        <f>VLOOKUP(Table8[[#This Row],[ProductID]],Table12[[#All],[ProductID]:[ProductFullName]],3,FALSE)</f>
        <v>Product B</v>
      </c>
      <c r="H507" s="50">
        <v>6</v>
      </c>
      <c r="I507" s="52">
        <v>44739.494976851856</v>
      </c>
      <c r="J507" s="50">
        <v>131</v>
      </c>
      <c r="K507" s="51">
        <v>44739.956250000003</v>
      </c>
      <c r="L507" s="53"/>
      <c r="M507" s="54">
        <v>1</v>
      </c>
    </row>
    <row r="508" spans="2:13" x14ac:dyDescent="0.3">
      <c r="B508" s="49">
        <v>19351</v>
      </c>
      <c r="C508" s="50">
        <v>1014</v>
      </c>
      <c r="D508" s="50" t="str">
        <f>VLOOKUP(Table8[[#This Row],[CustomerID]],Table15[[#All],[CustomerID]:[Company Name]],2,FALSE)</f>
        <v>Biltmore Estate</v>
      </c>
      <c r="E508" s="51">
        <v>44739</v>
      </c>
      <c r="F508" s="50">
        <v>3</v>
      </c>
      <c r="G508" s="50" t="str">
        <f>VLOOKUP(Table8[[#This Row],[ProductID]],Table12[[#All],[ProductID]:[ProductFullName]],3,FALSE)</f>
        <v>Product C</v>
      </c>
      <c r="H508" s="50">
        <v>4</v>
      </c>
      <c r="I508" s="52">
        <v>44739.514502314822</v>
      </c>
      <c r="J508" s="50">
        <v>125</v>
      </c>
      <c r="K508" s="51">
        <v>44739.956250000003</v>
      </c>
      <c r="L508" s="53"/>
      <c r="M508" s="54">
        <v>1</v>
      </c>
    </row>
    <row r="509" spans="2:13" x14ac:dyDescent="0.3">
      <c r="B509" s="49">
        <v>19352</v>
      </c>
      <c r="C509" s="50">
        <v>244</v>
      </c>
      <c r="D509" s="50" t="str">
        <f>VLOOKUP(Table8[[#This Row],[CustomerID]],Table15[[#All],[CustomerID]:[Company Name]],2,FALSE)</f>
        <v>DOMAIRS HOME FASHIONS &amp; GIFTS</v>
      </c>
      <c r="E509" s="51">
        <v>44739</v>
      </c>
      <c r="F509" s="50">
        <v>1</v>
      </c>
      <c r="G509" s="50" t="str">
        <f>VLOOKUP(Table8[[#This Row],[ProductID]],Table12[[#All],[ProductID]:[ProductFullName]],3,FALSE)</f>
        <v>Product A</v>
      </c>
      <c r="H509" s="50">
        <v>3</v>
      </c>
      <c r="I509" s="52">
        <v>44739.531724537046</v>
      </c>
      <c r="J509" s="50">
        <v>118</v>
      </c>
      <c r="K509" s="51">
        <v>44739.956250000003</v>
      </c>
      <c r="L509" s="53"/>
      <c r="M509" s="54">
        <v>1</v>
      </c>
    </row>
    <row r="510" spans="2:13" x14ac:dyDescent="0.3">
      <c r="B510" s="49">
        <v>19353</v>
      </c>
      <c r="C510" s="50">
        <v>505</v>
      </c>
      <c r="D510" s="50" t="str">
        <f>VLOOKUP(Table8[[#This Row],[CustomerID]],Table15[[#All],[CustomerID]:[Company Name]],2,FALSE)</f>
        <v>Holy Family Nursy Home Gift Shop</v>
      </c>
      <c r="E510" s="51">
        <v>44739</v>
      </c>
      <c r="F510" s="50">
        <v>1</v>
      </c>
      <c r="G510" s="50" t="str">
        <f>VLOOKUP(Table8[[#This Row],[ProductID]],Table12[[#All],[ProductID]:[ProductFullName]],3,FALSE)</f>
        <v>Product A</v>
      </c>
      <c r="H510" s="50">
        <v>6</v>
      </c>
      <c r="I510" s="52">
        <v>44739.546655092599</v>
      </c>
      <c r="J510" s="50">
        <v>123</v>
      </c>
      <c r="K510" s="51">
        <v>44739.956250000003</v>
      </c>
      <c r="L510" s="53"/>
      <c r="M510" s="54">
        <v>1</v>
      </c>
    </row>
    <row r="511" spans="2:13" x14ac:dyDescent="0.3">
      <c r="B511" s="49">
        <v>19354</v>
      </c>
      <c r="C511" s="50">
        <v>213</v>
      </c>
      <c r="D511" s="50" t="str">
        <f>VLOOKUP(Table8[[#This Row],[CustomerID]],Table15[[#All],[CustomerID]:[Company Name]],2,FALSE)</f>
        <v>St. Catherines Museum</v>
      </c>
      <c r="E511" s="51">
        <v>44739</v>
      </c>
      <c r="F511" s="50">
        <v>1</v>
      </c>
      <c r="G511" s="50" t="str">
        <f>VLOOKUP(Table8[[#This Row],[ProductID]],Table12[[#All],[ProductID]:[ProductFullName]],3,FALSE)</f>
        <v>Product A</v>
      </c>
      <c r="H511" s="50">
        <v>3</v>
      </c>
      <c r="I511" s="52">
        <v>44739.558622685196</v>
      </c>
      <c r="J511" s="50">
        <v>121</v>
      </c>
      <c r="K511" s="51">
        <v>44739.956250000003</v>
      </c>
      <c r="L511" s="53"/>
      <c r="M511" s="54">
        <v>1</v>
      </c>
    </row>
    <row r="512" spans="2:13" x14ac:dyDescent="0.3">
      <c r="B512" s="49">
        <v>19355</v>
      </c>
      <c r="C512" s="50">
        <v>706</v>
      </c>
      <c r="D512" s="50" t="str">
        <f>VLOOKUP(Table8[[#This Row],[CustomerID]],Table15[[#All],[CustomerID]:[Company Name]],2,FALSE)</f>
        <v>Great Canadian Dollar Store #111</v>
      </c>
      <c r="E512" s="51">
        <v>44739</v>
      </c>
      <c r="F512" s="50">
        <v>5</v>
      </c>
      <c r="G512" s="50" t="str">
        <f>VLOOKUP(Table8[[#This Row],[ProductID]],Table12[[#All],[ProductID]:[ProductFullName]],3,FALSE)</f>
        <v>Product E</v>
      </c>
      <c r="H512" s="50">
        <v>3</v>
      </c>
      <c r="I512" s="52">
        <v>44739.574548611119</v>
      </c>
      <c r="J512" s="50">
        <v>120</v>
      </c>
      <c r="K512" s="51">
        <v>44739.956250000003</v>
      </c>
      <c r="L512" s="53"/>
      <c r="M512" s="54">
        <v>1</v>
      </c>
    </row>
    <row r="513" spans="2:13" x14ac:dyDescent="0.3">
      <c r="B513" s="49">
        <v>19356</v>
      </c>
      <c r="C513" s="50">
        <v>1082</v>
      </c>
      <c r="D513" s="50" t="str">
        <f>VLOOKUP(Table8[[#This Row],[CustomerID]],Table15[[#All],[CustomerID]:[Company Name]],2,FALSE)</f>
        <v>Girl Talk</v>
      </c>
      <c r="E513" s="51">
        <v>44739</v>
      </c>
      <c r="F513" s="50">
        <v>6</v>
      </c>
      <c r="G513" s="50" t="str">
        <f>VLOOKUP(Table8[[#This Row],[ProductID]],Table12[[#All],[ProductID]:[ProductFullName]],3,FALSE)</f>
        <v>Product F</v>
      </c>
      <c r="H513" s="50">
        <v>3</v>
      </c>
      <c r="I513" s="52">
        <v>44739.590763888897</v>
      </c>
      <c r="J513" s="50">
        <v>125</v>
      </c>
      <c r="K513" s="51">
        <v>44739.956250000003</v>
      </c>
      <c r="L513" s="53"/>
      <c r="M513" s="54">
        <v>1</v>
      </c>
    </row>
    <row r="514" spans="2:13" x14ac:dyDescent="0.3">
      <c r="B514" s="49">
        <v>19357</v>
      </c>
      <c r="C514" s="50">
        <v>420</v>
      </c>
      <c r="D514" s="50" t="str">
        <f>VLOOKUP(Table8[[#This Row],[CustomerID]],Table15[[#All],[CustomerID]:[Company Name]],2,FALSE)</f>
        <v>Rollstons-Simcoe</v>
      </c>
      <c r="E514" s="51">
        <v>44739</v>
      </c>
      <c r="F514" s="50">
        <v>2</v>
      </c>
      <c r="G514" s="50" t="str">
        <f>VLOOKUP(Table8[[#This Row],[ProductID]],Table12[[#All],[ProductID]:[ProductFullName]],3,FALSE)</f>
        <v>Product B</v>
      </c>
      <c r="H514" s="50">
        <v>4</v>
      </c>
      <c r="I514" s="52">
        <v>44739.603067129639</v>
      </c>
      <c r="J514" s="50">
        <v>127</v>
      </c>
      <c r="K514" s="51">
        <v>44739.956250000003</v>
      </c>
      <c r="L514" s="53"/>
      <c r="M514" s="54">
        <v>1</v>
      </c>
    </row>
    <row r="515" spans="2:13" x14ac:dyDescent="0.3">
      <c r="B515" s="49">
        <v>19358</v>
      </c>
      <c r="C515" s="50">
        <v>349</v>
      </c>
      <c r="D515" s="50" t="str">
        <f>VLOOKUP(Table8[[#This Row],[CustomerID]],Table15[[#All],[CustomerID]:[Company Name]],2,FALSE)</f>
        <v>Canadian Tire # 80</v>
      </c>
      <c r="E515" s="51">
        <v>44739</v>
      </c>
      <c r="F515" s="50">
        <v>2</v>
      </c>
      <c r="G515" s="50" t="str">
        <f>VLOOKUP(Table8[[#This Row],[ProductID]],Table12[[#All],[ProductID]:[ProductFullName]],3,FALSE)</f>
        <v>Product B</v>
      </c>
      <c r="H515" s="50">
        <v>3</v>
      </c>
      <c r="I515" s="52">
        <v>44739.62099537038</v>
      </c>
      <c r="J515" s="50">
        <v>115</v>
      </c>
      <c r="K515" s="51">
        <v>44739.956250000003</v>
      </c>
      <c r="L515" s="53"/>
      <c r="M515" s="54">
        <v>1</v>
      </c>
    </row>
    <row r="516" spans="2:13" x14ac:dyDescent="0.3">
      <c r="B516" s="49">
        <v>19359</v>
      </c>
      <c r="C516" s="50">
        <v>939</v>
      </c>
      <c r="D516" s="50" t="str">
        <f>VLOOKUP(Table8[[#This Row],[CustomerID]],Table15[[#All],[CustomerID]:[Company Name]],2,FALSE)</f>
        <v>Parkleigh</v>
      </c>
      <c r="E516" s="51">
        <v>44739</v>
      </c>
      <c r="F516" s="50">
        <v>4</v>
      </c>
      <c r="G516" s="50" t="str">
        <f>VLOOKUP(Table8[[#This Row],[ProductID]],Table12[[#All],[ProductID]:[ProductFullName]],3,FALSE)</f>
        <v>Product D</v>
      </c>
      <c r="H516" s="50">
        <v>3</v>
      </c>
      <c r="I516" s="52">
        <v>44739.636493055565</v>
      </c>
      <c r="J516" s="50">
        <v>108</v>
      </c>
      <c r="K516" s="51">
        <v>44739.956250000003</v>
      </c>
      <c r="L516" s="53"/>
      <c r="M516" s="54">
        <v>1</v>
      </c>
    </row>
    <row r="517" spans="2:13" x14ac:dyDescent="0.3">
      <c r="B517" s="49">
        <v>19360</v>
      </c>
      <c r="C517" s="50">
        <v>1161</v>
      </c>
      <c r="D517" s="50" t="str">
        <f>VLOOKUP(Table8[[#This Row],[CustomerID]],Table15[[#All],[CustomerID]:[Company Name]],2,FALSE)</f>
        <v>Intraco, Inc.</v>
      </c>
      <c r="E517" s="51">
        <v>44739</v>
      </c>
      <c r="F517" s="50">
        <v>1</v>
      </c>
      <c r="G517" s="50" t="str">
        <f>VLOOKUP(Table8[[#This Row],[ProductID]],Table12[[#All],[ProductID]:[ProductFullName]],3,FALSE)</f>
        <v>Product A</v>
      </c>
      <c r="H517" s="50">
        <v>2</v>
      </c>
      <c r="I517" s="52">
        <v>44739.652777777788</v>
      </c>
      <c r="J517" s="50">
        <v>125</v>
      </c>
      <c r="K517" s="51">
        <v>44739.956250000003</v>
      </c>
      <c r="L517" s="53"/>
      <c r="M517" s="54">
        <v>1</v>
      </c>
    </row>
    <row r="518" spans="2:13" x14ac:dyDescent="0.3">
      <c r="B518" s="49">
        <v>19361</v>
      </c>
      <c r="C518" s="50">
        <v>1110</v>
      </c>
      <c r="D518" s="50" t="str">
        <f>VLOOKUP(Table8[[#This Row],[CustomerID]],Table15[[#All],[CustomerID]:[Company Name]],2,FALSE)</f>
        <v>Sportsman's Market Inc</v>
      </c>
      <c r="E518" s="51">
        <v>44739</v>
      </c>
      <c r="F518" s="50">
        <v>3</v>
      </c>
      <c r="G518" s="50" t="str">
        <f>VLOOKUP(Table8[[#This Row],[ProductID]],Table12[[#All],[ProductID]:[ProductFullName]],3,FALSE)</f>
        <v>Product C</v>
      </c>
      <c r="H518" s="50">
        <v>5</v>
      </c>
      <c r="I518" s="52">
        <v>44739.669664351859</v>
      </c>
      <c r="J518" s="50">
        <v>110</v>
      </c>
      <c r="K518" s="51">
        <v>44739.956250000003</v>
      </c>
      <c r="L518" s="53"/>
      <c r="M518" s="54">
        <v>1</v>
      </c>
    </row>
    <row r="519" spans="2:13" x14ac:dyDescent="0.3">
      <c r="B519" s="49">
        <v>19362</v>
      </c>
      <c r="C519" s="50">
        <v>355</v>
      </c>
      <c r="D519" s="50" t="str">
        <f>VLOOKUP(Table8[[#This Row],[CustomerID]],Table15[[#All],[CustomerID]:[Company Name]],2,FALSE)</f>
        <v>JACK FM</v>
      </c>
      <c r="E519" s="51">
        <v>44739</v>
      </c>
      <c r="F519" s="50">
        <v>3</v>
      </c>
      <c r="G519" s="50" t="str">
        <f>VLOOKUP(Table8[[#This Row],[ProductID]],Table12[[#All],[ProductID]:[ProductFullName]],3,FALSE)</f>
        <v>Product C</v>
      </c>
      <c r="H519" s="50">
        <v>7</v>
      </c>
      <c r="I519" s="52">
        <v>44739.68523148149</v>
      </c>
      <c r="J519" s="50">
        <v>130</v>
      </c>
      <c r="K519" s="51">
        <v>44739.956250000003</v>
      </c>
      <c r="L519" s="53"/>
      <c r="M519" s="54">
        <v>1</v>
      </c>
    </row>
    <row r="520" spans="2:13" x14ac:dyDescent="0.3">
      <c r="B520" s="49">
        <v>19363</v>
      </c>
      <c r="C520" s="50">
        <v>862</v>
      </c>
      <c r="D520" s="50" t="str">
        <f>VLOOKUP(Table8[[#This Row],[CustomerID]],Table15[[#All],[CustomerID]:[Company Name]],2,FALSE)</f>
        <v>New Jersey Association Of The Deaf-Blind</v>
      </c>
      <c r="E520" s="51">
        <v>44739</v>
      </c>
      <c r="F520" s="50">
        <v>4</v>
      </c>
      <c r="G520" s="50" t="str">
        <f>VLOOKUP(Table8[[#This Row],[ProductID]],Table12[[#All],[ProductID]:[ProductFullName]],3,FALSE)</f>
        <v>Product D</v>
      </c>
      <c r="H520" s="50">
        <v>6</v>
      </c>
      <c r="I520" s="52">
        <v>44739.700358796304</v>
      </c>
      <c r="J520" s="50">
        <v>131</v>
      </c>
      <c r="K520" s="51">
        <v>44739.956250000003</v>
      </c>
      <c r="L520" s="53"/>
      <c r="M520" s="54">
        <v>1</v>
      </c>
    </row>
    <row r="521" spans="2:13" x14ac:dyDescent="0.3">
      <c r="B521" s="49">
        <v>19364</v>
      </c>
      <c r="C521" s="50">
        <v>420</v>
      </c>
      <c r="D521" s="50" t="str">
        <f>VLOOKUP(Table8[[#This Row],[CustomerID]],Table15[[#All],[CustomerID]:[Company Name]],2,FALSE)</f>
        <v>Rollstons-Simcoe</v>
      </c>
      <c r="E521" s="51">
        <v>44739</v>
      </c>
      <c r="F521" s="50">
        <v>3</v>
      </c>
      <c r="G521" s="50" t="str">
        <f>VLOOKUP(Table8[[#This Row],[ProductID]],Table12[[#All],[ProductID]:[ProductFullName]],3,FALSE)</f>
        <v>Product C</v>
      </c>
      <c r="H521" s="50">
        <v>3</v>
      </c>
      <c r="I521" s="52">
        <v>44739.715567129635</v>
      </c>
      <c r="J521" s="50">
        <v>123</v>
      </c>
      <c r="K521" s="51">
        <v>44739.956250000003</v>
      </c>
      <c r="L521" s="53"/>
      <c r="M521" s="54">
        <v>1</v>
      </c>
    </row>
    <row r="522" spans="2:13" x14ac:dyDescent="0.3">
      <c r="B522" s="49">
        <v>19365</v>
      </c>
      <c r="C522" s="50">
        <v>493</v>
      </c>
      <c r="D522" s="50" t="str">
        <f>VLOOKUP(Table8[[#This Row],[CustomerID]],Table15[[#All],[CustomerID]:[Company Name]],2,FALSE)</f>
        <v>VILLAGE CORNER, INC.</v>
      </c>
      <c r="E522" s="51">
        <v>44739</v>
      </c>
      <c r="F522" s="50">
        <v>5</v>
      </c>
      <c r="G522" s="50" t="str">
        <f>VLOOKUP(Table8[[#This Row],[ProductID]],Table12[[#All],[ProductID]:[ProductFullName]],3,FALSE)</f>
        <v>Product E</v>
      </c>
      <c r="H522" s="50">
        <v>7</v>
      </c>
      <c r="I522" s="52">
        <v>44739.730659722227</v>
      </c>
      <c r="J522" s="50">
        <v>132</v>
      </c>
      <c r="K522" s="51">
        <v>44739.956250000003</v>
      </c>
      <c r="L522" s="53"/>
      <c r="M522" s="54">
        <v>1</v>
      </c>
    </row>
    <row r="523" spans="2:13" x14ac:dyDescent="0.3">
      <c r="B523" s="49">
        <v>19366</v>
      </c>
      <c r="C523" s="50">
        <v>348</v>
      </c>
      <c r="D523" s="50" t="str">
        <f>VLOOKUP(Table8[[#This Row],[CustomerID]],Table15[[#All],[CustomerID]:[Company Name]],2,FALSE)</f>
        <v>Canadian Tire  #102</v>
      </c>
      <c r="E523" s="51">
        <v>44739</v>
      </c>
      <c r="F523" s="50">
        <v>6</v>
      </c>
      <c r="G523" s="50" t="str">
        <f>VLOOKUP(Table8[[#This Row],[ProductID]],Table12[[#All],[ProductID]:[ProductFullName]],3,FALSE)</f>
        <v>Product F</v>
      </c>
      <c r="H523" s="50">
        <v>2</v>
      </c>
      <c r="I523" s="52">
        <v>44739.748287037044</v>
      </c>
      <c r="J523" s="50">
        <v>128</v>
      </c>
      <c r="K523" s="51">
        <v>44739.956250000003</v>
      </c>
      <c r="L523" s="53"/>
      <c r="M523" s="54">
        <v>1</v>
      </c>
    </row>
    <row r="524" spans="2:13" x14ac:dyDescent="0.3">
      <c r="B524" s="49">
        <v>19367</v>
      </c>
      <c r="C524" s="50">
        <v>1388</v>
      </c>
      <c r="D524" s="50" t="str">
        <f>VLOOKUP(Table8[[#This Row],[CustomerID]],Table15[[#All],[CustomerID]:[Company Name]],2,FALSE)</f>
        <v>Learning Express</v>
      </c>
      <c r="E524" s="51">
        <v>44740</v>
      </c>
      <c r="F524" s="50">
        <v>4</v>
      </c>
      <c r="G524" s="50" t="str">
        <f>VLOOKUP(Table8[[#This Row],[ProductID]],Table12[[#All],[ProductID]:[ProductFullName]],3,FALSE)</f>
        <v>Product D</v>
      </c>
      <c r="H524" s="50">
        <v>6</v>
      </c>
      <c r="I524" s="52">
        <v>44740.333333333336</v>
      </c>
      <c r="J524" s="50">
        <v>125</v>
      </c>
      <c r="K524" s="51">
        <v>44740.974305555559</v>
      </c>
      <c r="L524" s="53"/>
      <c r="M524" s="54">
        <v>1</v>
      </c>
    </row>
    <row r="525" spans="2:13" x14ac:dyDescent="0.3">
      <c r="B525" s="49">
        <v>19368</v>
      </c>
      <c r="C525" s="50">
        <v>818</v>
      </c>
      <c r="D525" s="50" t="str">
        <f>VLOOKUP(Table8[[#This Row],[CustomerID]],Table15[[#All],[CustomerID]:[Company Name]],2,FALSE)</f>
        <v>Fenwick Cottage</v>
      </c>
      <c r="E525" s="51">
        <v>44740</v>
      </c>
      <c r="F525" s="50">
        <v>3</v>
      </c>
      <c r="G525" s="50" t="str">
        <f>VLOOKUP(Table8[[#This Row],[ProductID]],Table12[[#All],[ProductID]:[ProductFullName]],3,FALSE)</f>
        <v>Product C</v>
      </c>
      <c r="H525" s="50">
        <v>6</v>
      </c>
      <c r="I525" s="52">
        <v>44740.353495370371</v>
      </c>
      <c r="J525" s="50">
        <v>127</v>
      </c>
      <c r="K525" s="51">
        <v>44740.974305555559</v>
      </c>
      <c r="L525" s="53"/>
      <c r="M525" s="54">
        <v>1</v>
      </c>
    </row>
    <row r="526" spans="2:13" x14ac:dyDescent="0.3">
      <c r="B526" s="49">
        <v>19369</v>
      </c>
      <c r="C526" s="50">
        <v>1061</v>
      </c>
      <c r="D526" s="50" t="str">
        <f>VLOOKUP(Table8[[#This Row],[CustomerID]],Table15[[#All],[CustomerID]:[Company Name]],2,FALSE)</f>
        <v>Homewood Toy &amp; Hobby</v>
      </c>
      <c r="E526" s="51">
        <v>44740</v>
      </c>
      <c r="F526" s="50">
        <v>1</v>
      </c>
      <c r="G526" s="50" t="str">
        <f>VLOOKUP(Table8[[#This Row],[ProductID]],Table12[[#All],[ProductID]:[ProductFullName]],3,FALSE)</f>
        <v>Product A</v>
      </c>
      <c r="H526" s="50">
        <v>3</v>
      </c>
      <c r="I526" s="52">
        <v>44740.373564814814</v>
      </c>
      <c r="J526" s="50">
        <v>128</v>
      </c>
      <c r="K526" s="51">
        <v>44740.974305555559</v>
      </c>
      <c r="L526" s="53"/>
      <c r="M526" s="54">
        <v>1</v>
      </c>
    </row>
    <row r="527" spans="2:13" x14ac:dyDescent="0.3">
      <c r="B527" s="49">
        <v>19370</v>
      </c>
      <c r="C527" s="50">
        <v>572</v>
      </c>
      <c r="D527" s="50" t="str">
        <f>VLOOKUP(Table8[[#This Row],[CustomerID]],Table15[[#All],[CustomerID]:[Company Name]],2,FALSE)</f>
        <v>Niche Clothing &amp; Trading Co,The</v>
      </c>
      <c r="E527" s="51">
        <v>44740</v>
      </c>
      <c r="F527" s="50">
        <v>1</v>
      </c>
      <c r="G527" s="50" t="str">
        <f>VLOOKUP(Table8[[#This Row],[ProductID]],Table12[[#All],[ProductID]:[ProductFullName]],3,FALSE)</f>
        <v>Product A</v>
      </c>
      <c r="H527" s="50">
        <v>7</v>
      </c>
      <c r="I527" s="52">
        <v>44740.390520833331</v>
      </c>
      <c r="J527" s="50">
        <v>109</v>
      </c>
      <c r="K527" s="51">
        <v>44740.974305555559</v>
      </c>
      <c r="L527" s="53"/>
      <c r="M527" s="54">
        <v>1</v>
      </c>
    </row>
    <row r="528" spans="2:13" x14ac:dyDescent="0.3">
      <c r="B528" s="49">
        <v>19371</v>
      </c>
      <c r="C528" s="50">
        <v>1242</v>
      </c>
      <c r="D528" s="50" t="str">
        <f>VLOOKUP(Table8[[#This Row],[CustomerID]],Table15[[#All],[CustomerID]:[Company Name]],2,FALSE)</f>
        <v>Posie Patch</v>
      </c>
      <c r="E528" s="51">
        <v>44740</v>
      </c>
      <c r="F528" s="50">
        <v>2</v>
      </c>
      <c r="G528" s="50" t="str">
        <f>VLOOKUP(Table8[[#This Row],[ProductID]],Table12[[#All],[ProductID]:[ProductFullName]],3,FALSE)</f>
        <v>Product B</v>
      </c>
      <c r="H528" s="50">
        <v>6</v>
      </c>
      <c r="I528" s="52">
        <v>44740.406759259255</v>
      </c>
      <c r="J528" s="50">
        <v>110</v>
      </c>
      <c r="K528" s="51">
        <v>44740.974305555559</v>
      </c>
      <c r="L528" s="53"/>
      <c r="M528" s="54">
        <v>1</v>
      </c>
    </row>
    <row r="529" spans="2:13" x14ac:dyDescent="0.3">
      <c r="B529" s="49">
        <v>19372</v>
      </c>
      <c r="C529" s="50">
        <v>507</v>
      </c>
      <c r="D529" s="50" t="str">
        <f>VLOOKUP(Table8[[#This Row],[CustomerID]],Table15[[#All],[CustomerID]:[Company Name]],2,FALSE)</f>
        <v>Vfine Jewellery</v>
      </c>
      <c r="E529" s="51">
        <v>44740</v>
      </c>
      <c r="F529" s="50">
        <v>2</v>
      </c>
      <c r="G529" s="50" t="str">
        <f>VLOOKUP(Table8[[#This Row],[ProductID]],Table12[[#All],[ProductID]:[ProductFullName]],3,FALSE)</f>
        <v>Product B</v>
      </c>
      <c r="H529" s="50">
        <v>5</v>
      </c>
      <c r="I529" s="52">
        <v>44740.423067129625</v>
      </c>
      <c r="J529" s="50">
        <v>129</v>
      </c>
      <c r="K529" s="51">
        <v>44740.974305555559</v>
      </c>
      <c r="L529" s="53"/>
      <c r="M529" s="54">
        <v>1</v>
      </c>
    </row>
    <row r="530" spans="2:13" x14ac:dyDescent="0.3">
      <c r="B530" s="49">
        <v>19373</v>
      </c>
      <c r="C530" s="50">
        <v>691</v>
      </c>
      <c r="D530" s="50" t="str">
        <f>VLOOKUP(Table8[[#This Row],[CustomerID]],Table15[[#All],[CustomerID]:[Company Name]],2,FALSE)</f>
        <v>Dollar Dollar</v>
      </c>
      <c r="E530" s="51">
        <v>44740</v>
      </c>
      <c r="F530" s="50">
        <v>2</v>
      </c>
      <c r="G530" s="50" t="str">
        <f>VLOOKUP(Table8[[#This Row],[ProductID]],Table12[[#All],[ProductID]:[ProductFullName]],3,FALSE)</f>
        <v>Product B</v>
      </c>
      <c r="H530" s="50">
        <v>3</v>
      </c>
      <c r="I530" s="52">
        <v>44740.442453703698</v>
      </c>
      <c r="J530" s="50">
        <v>107</v>
      </c>
      <c r="K530" s="51">
        <v>44740.974305555559</v>
      </c>
      <c r="L530" s="53"/>
      <c r="M530" s="54">
        <v>1</v>
      </c>
    </row>
    <row r="531" spans="2:13" x14ac:dyDescent="0.3">
      <c r="B531" s="49">
        <v>19374</v>
      </c>
      <c r="C531" s="50">
        <v>409</v>
      </c>
      <c r="D531" s="50" t="str">
        <f>VLOOKUP(Table8[[#This Row],[CustomerID]],Table15[[#All],[CustomerID]:[Company Name]],2,FALSE)</f>
        <v>shoes 22</v>
      </c>
      <c r="E531" s="51">
        <v>44740</v>
      </c>
      <c r="F531" s="50">
        <v>1</v>
      </c>
      <c r="G531" s="50" t="str">
        <f>VLOOKUP(Table8[[#This Row],[ProductID]],Table12[[#All],[ProductID]:[ProductFullName]],3,FALSE)</f>
        <v>Product A</v>
      </c>
      <c r="H531" s="50">
        <v>4</v>
      </c>
      <c r="I531" s="52">
        <v>44740.457719907405</v>
      </c>
      <c r="J531" s="50">
        <v>114</v>
      </c>
      <c r="K531" s="51">
        <v>44740.974305555559</v>
      </c>
      <c r="L531" s="53"/>
      <c r="M531" s="54">
        <v>1</v>
      </c>
    </row>
    <row r="532" spans="2:13" x14ac:dyDescent="0.3">
      <c r="B532" s="49">
        <v>19375</v>
      </c>
      <c r="C532" s="50">
        <v>394</v>
      </c>
      <c r="D532" s="50" t="str">
        <f>VLOOKUP(Table8[[#This Row],[CustomerID]],Table15[[#All],[CustomerID]:[Company Name]],2,FALSE)</f>
        <v>Top Dollar Bargen Centre #16</v>
      </c>
      <c r="E532" s="51">
        <v>44740</v>
      </c>
      <c r="F532" s="50">
        <v>2</v>
      </c>
      <c r="G532" s="50" t="str">
        <f>VLOOKUP(Table8[[#This Row],[ProductID]],Table12[[#All],[ProductID]:[ProductFullName]],3,FALSE)</f>
        <v>Product B</v>
      </c>
      <c r="H532" s="50">
        <v>3</v>
      </c>
      <c r="I532" s="52">
        <v>44740.47688657407</v>
      </c>
      <c r="J532" s="50">
        <v>108</v>
      </c>
      <c r="K532" s="51">
        <v>44740.974305555559</v>
      </c>
      <c r="L532" s="53"/>
      <c r="M532" s="54">
        <v>1</v>
      </c>
    </row>
    <row r="533" spans="2:13" x14ac:dyDescent="0.3">
      <c r="B533" s="49">
        <v>19376</v>
      </c>
      <c r="C533" s="50">
        <v>1230</v>
      </c>
      <c r="D533" s="50" t="str">
        <f>VLOOKUP(Table8[[#This Row],[CustomerID]],Table15[[#All],[CustomerID]:[Company Name]],2,FALSE)</f>
        <v>Rotts Inc. - DBA Unique Gifts</v>
      </c>
      <c r="E533" s="51">
        <v>44740</v>
      </c>
      <c r="F533" s="50">
        <v>5</v>
      </c>
      <c r="G533" s="50" t="str">
        <f>VLOOKUP(Table8[[#This Row],[ProductID]],Table12[[#All],[ProductID]:[ProductFullName]],3,FALSE)</f>
        <v>Product E</v>
      </c>
      <c r="H533" s="50">
        <v>3</v>
      </c>
      <c r="I533" s="52">
        <v>44740.489317129628</v>
      </c>
      <c r="J533" s="50">
        <v>133</v>
      </c>
      <c r="K533" s="51">
        <v>44740.974305555559</v>
      </c>
      <c r="L533" s="53"/>
      <c r="M533" s="54">
        <v>1</v>
      </c>
    </row>
    <row r="534" spans="2:13" x14ac:dyDescent="0.3">
      <c r="B534" s="49">
        <v>19377</v>
      </c>
      <c r="C534" s="50">
        <v>35</v>
      </c>
      <c r="D534" s="50" t="str">
        <f>VLOOKUP(Table8[[#This Row],[CustomerID]],Table15[[#All],[CustomerID]:[Company Name]],2,FALSE)</f>
        <v>O'brien Pharmacy</v>
      </c>
      <c r="E534" s="51">
        <v>44740</v>
      </c>
      <c r="F534" s="50">
        <v>4</v>
      </c>
      <c r="G534" s="50" t="str">
        <f>VLOOKUP(Table8[[#This Row],[ProductID]],Table12[[#All],[ProductID]:[ProductFullName]],3,FALSE)</f>
        <v>Product D</v>
      </c>
      <c r="H534" s="50">
        <v>5</v>
      </c>
      <c r="I534" s="52">
        <v>44740.505983796298</v>
      </c>
      <c r="J534" s="50">
        <v>128</v>
      </c>
      <c r="K534" s="51">
        <v>44740.974305555559</v>
      </c>
      <c r="L534" s="53"/>
      <c r="M534" s="54">
        <v>1</v>
      </c>
    </row>
    <row r="535" spans="2:13" x14ac:dyDescent="0.3">
      <c r="B535" s="49">
        <v>19378</v>
      </c>
      <c r="C535" s="50">
        <v>163</v>
      </c>
      <c r="D535" s="50" t="str">
        <f>VLOOKUP(Table8[[#This Row],[CustomerID]],Table15[[#All],[CustomerID]:[Company Name]],2,FALSE)</f>
        <v>Buck or Two #12</v>
      </c>
      <c r="E535" s="51">
        <v>44740</v>
      </c>
      <c r="F535" s="50">
        <v>6</v>
      </c>
      <c r="G535" s="50" t="str">
        <f>VLOOKUP(Table8[[#This Row],[ProductID]],Table12[[#All],[ProductID]:[ProductFullName]],3,FALSE)</f>
        <v>Product F</v>
      </c>
      <c r="H535" s="50">
        <v>4</v>
      </c>
      <c r="I535" s="52">
        <v>44740.52180555556</v>
      </c>
      <c r="J535" s="50">
        <v>106</v>
      </c>
      <c r="K535" s="51">
        <v>44740.974305555559</v>
      </c>
      <c r="L535" s="53"/>
      <c r="M535" s="54">
        <v>1</v>
      </c>
    </row>
    <row r="536" spans="2:13" x14ac:dyDescent="0.3">
      <c r="B536" s="49">
        <v>19379</v>
      </c>
      <c r="C536" s="50">
        <v>123</v>
      </c>
      <c r="D536" s="50" t="str">
        <f>VLOOKUP(Table8[[#This Row],[CustomerID]],Table15[[#All],[CustomerID]:[Company Name]],2,FALSE)</f>
        <v>Seaway Guardian Pharmacy</v>
      </c>
      <c r="E536" s="51">
        <v>44740</v>
      </c>
      <c r="F536" s="50">
        <v>5</v>
      </c>
      <c r="G536" s="50" t="str">
        <f>VLOOKUP(Table8[[#This Row],[ProductID]],Table12[[#All],[ProductID]:[ProductFullName]],3,FALSE)</f>
        <v>Product E</v>
      </c>
      <c r="H536" s="50">
        <v>5</v>
      </c>
      <c r="I536" s="52">
        <v>44740.538437500007</v>
      </c>
      <c r="J536" s="50">
        <v>133</v>
      </c>
      <c r="K536" s="51">
        <v>44740.974305555559</v>
      </c>
      <c r="L536" s="53"/>
      <c r="M536" s="54">
        <v>1</v>
      </c>
    </row>
    <row r="537" spans="2:13" x14ac:dyDescent="0.3">
      <c r="B537" s="49">
        <v>19380</v>
      </c>
      <c r="C537" s="50">
        <v>1191</v>
      </c>
      <c r="D537" s="50" t="str">
        <f>VLOOKUP(Table8[[#This Row],[CustomerID]],Table15[[#All],[CustomerID]:[Company Name]],2,FALSE)</f>
        <v>Cottage Hospital</v>
      </c>
      <c r="E537" s="51">
        <v>44740</v>
      </c>
      <c r="F537" s="50">
        <v>4</v>
      </c>
      <c r="G537" s="50" t="str">
        <f>VLOOKUP(Table8[[#This Row],[ProductID]],Table12[[#All],[ProductID]:[ProductFullName]],3,FALSE)</f>
        <v>Product D</v>
      </c>
      <c r="H537" s="50">
        <v>2</v>
      </c>
      <c r="I537" s="52">
        <v>44740.551909722228</v>
      </c>
      <c r="J537" s="50">
        <v>125</v>
      </c>
      <c r="K537" s="51">
        <v>44740.974305555559</v>
      </c>
      <c r="L537" s="53"/>
      <c r="M537" s="54">
        <v>1</v>
      </c>
    </row>
    <row r="538" spans="2:13" x14ac:dyDescent="0.3">
      <c r="B538" s="49">
        <v>19381</v>
      </c>
      <c r="C538" s="50">
        <v>1261</v>
      </c>
      <c r="D538" s="50" t="str">
        <f>VLOOKUP(Table8[[#This Row],[CustomerID]],Table15[[#All],[CustomerID]:[Company Name]],2,FALSE)</f>
        <v>Yuma Regional Medical Center Gift Shop</v>
      </c>
      <c r="E538" s="51">
        <v>44740</v>
      </c>
      <c r="F538" s="50">
        <v>6</v>
      </c>
      <c r="G538" s="50" t="str">
        <f>VLOOKUP(Table8[[#This Row],[ProductID]],Table12[[#All],[ProductID]:[ProductFullName]],3,FALSE)</f>
        <v>Product F</v>
      </c>
      <c r="H538" s="50">
        <v>2</v>
      </c>
      <c r="I538" s="52">
        <v>44740.568483796305</v>
      </c>
      <c r="J538" s="50">
        <v>116</v>
      </c>
      <c r="K538" s="51">
        <v>44740.974305555559</v>
      </c>
      <c r="L538" s="53"/>
      <c r="M538" s="54">
        <v>1</v>
      </c>
    </row>
    <row r="539" spans="2:13" x14ac:dyDescent="0.3">
      <c r="B539" s="49">
        <v>19382</v>
      </c>
      <c r="C539" s="50">
        <v>321</v>
      </c>
      <c r="D539" s="50" t="str">
        <f>VLOOKUP(Table8[[#This Row],[CustomerID]],Table15[[#All],[CustomerID]:[Company Name]],2,FALSE)</f>
        <v>A.W. BROCK</v>
      </c>
      <c r="E539" s="51">
        <v>44740</v>
      </c>
      <c r="F539" s="50">
        <v>5</v>
      </c>
      <c r="G539" s="50" t="str">
        <f>VLOOKUP(Table8[[#This Row],[ProductID]],Table12[[#All],[ProductID]:[ProductFullName]],3,FALSE)</f>
        <v>Product E</v>
      </c>
      <c r="H539" s="50">
        <v>2</v>
      </c>
      <c r="I539" s="52">
        <v>44740.588043981494</v>
      </c>
      <c r="J539" s="50">
        <v>133</v>
      </c>
      <c r="K539" s="51">
        <v>44740.974305555559</v>
      </c>
      <c r="L539" s="53"/>
      <c r="M539" s="54">
        <v>1</v>
      </c>
    </row>
    <row r="540" spans="2:13" x14ac:dyDescent="0.3">
      <c r="B540" s="49">
        <v>19383</v>
      </c>
      <c r="C540" s="50">
        <v>653</v>
      </c>
      <c r="D540" s="50" t="str">
        <f>VLOOKUP(Table8[[#This Row],[CustomerID]],Table15[[#All],[CustomerID]:[Company Name]],2,FALSE)</f>
        <v>Pharmasave - 106</v>
      </c>
      <c r="E540" s="51">
        <v>44740</v>
      </c>
      <c r="F540" s="50">
        <v>3</v>
      </c>
      <c r="G540" s="50" t="str">
        <f>VLOOKUP(Table8[[#This Row],[ProductID]],Table12[[#All],[ProductID]:[ProductFullName]],3,FALSE)</f>
        <v>Product C</v>
      </c>
      <c r="H540" s="50">
        <v>3</v>
      </c>
      <c r="I540" s="52">
        <v>44740.605879629642</v>
      </c>
      <c r="J540" s="50">
        <v>113</v>
      </c>
      <c r="K540" s="51">
        <v>44740.974305555559</v>
      </c>
      <c r="L540" s="53"/>
      <c r="M540" s="54">
        <v>1</v>
      </c>
    </row>
    <row r="541" spans="2:13" x14ac:dyDescent="0.3">
      <c r="B541" s="49">
        <v>19384</v>
      </c>
      <c r="C541" s="50">
        <v>350</v>
      </c>
      <c r="D541" s="50" t="str">
        <f>VLOOKUP(Table8[[#This Row],[CustomerID]],Table15[[#All],[CustomerID]:[Company Name]],2,FALSE)</f>
        <v>Canadian Tire # 262</v>
      </c>
      <c r="E541" s="51">
        <v>44740</v>
      </c>
      <c r="F541" s="50">
        <v>1</v>
      </c>
      <c r="G541" s="50" t="str">
        <f>VLOOKUP(Table8[[#This Row],[ProductID]],Table12[[#All],[ProductID]:[ProductFullName]],3,FALSE)</f>
        <v>Product A</v>
      </c>
      <c r="H541" s="50">
        <v>2</v>
      </c>
      <c r="I541" s="52">
        <v>44740.620844907418</v>
      </c>
      <c r="J541" s="50">
        <v>126</v>
      </c>
      <c r="K541" s="51">
        <v>44740.974305555559</v>
      </c>
      <c r="L541" s="53"/>
      <c r="M541" s="54">
        <v>1</v>
      </c>
    </row>
    <row r="542" spans="2:13" x14ac:dyDescent="0.3">
      <c r="B542" s="49">
        <v>19385</v>
      </c>
      <c r="C542" s="50">
        <v>1243</v>
      </c>
      <c r="D542" s="50" t="str">
        <f>VLOOKUP(Table8[[#This Row],[CustomerID]],Table15[[#All],[CustomerID]:[Company Name]],2,FALSE)</f>
        <v>Lost River Drug</v>
      </c>
      <c r="E542" s="51">
        <v>44740</v>
      </c>
      <c r="F542" s="50">
        <v>5</v>
      </c>
      <c r="G542" s="50" t="str">
        <f>VLOOKUP(Table8[[#This Row],[ProductID]],Table12[[#All],[ProductID]:[ProductFullName]],3,FALSE)</f>
        <v>Product E</v>
      </c>
      <c r="H542" s="50">
        <v>6</v>
      </c>
      <c r="I542" s="52">
        <v>44740.637604166681</v>
      </c>
      <c r="J542" s="50">
        <v>126</v>
      </c>
      <c r="K542" s="51">
        <v>44740.974305555559</v>
      </c>
      <c r="L542" s="53"/>
      <c r="M542" s="54">
        <v>1</v>
      </c>
    </row>
    <row r="543" spans="2:13" x14ac:dyDescent="0.3">
      <c r="B543" s="49">
        <v>19386</v>
      </c>
      <c r="C543" s="50">
        <v>318</v>
      </c>
      <c r="D543" s="50" t="str">
        <f>VLOOKUP(Table8[[#This Row],[CustomerID]],Table15[[#All],[CustomerID]:[Company Name]],2,FALSE)</f>
        <v>A Passion For Living Inc</v>
      </c>
      <c r="E543" s="51">
        <v>44740</v>
      </c>
      <c r="F543" s="50">
        <v>6</v>
      </c>
      <c r="G543" s="50" t="str">
        <f>VLOOKUP(Table8[[#This Row],[ProductID]],Table12[[#All],[ProductID]:[ProductFullName]],3,FALSE)</f>
        <v>Product F</v>
      </c>
      <c r="H543" s="50">
        <v>7</v>
      </c>
      <c r="I543" s="52">
        <v>44740.655937500014</v>
      </c>
      <c r="J543" s="50">
        <v>131</v>
      </c>
      <c r="K543" s="51">
        <v>44740.974305555559</v>
      </c>
      <c r="L543" s="53"/>
      <c r="M543" s="54">
        <v>1</v>
      </c>
    </row>
    <row r="544" spans="2:13" x14ac:dyDescent="0.3">
      <c r="B544" s="49">
        <v>19387</v>
      </c>
      <c r="C544" s="50">
        <v>1157</v>
      </c>
      <c r="D544" s="50" t="str">
        <f>VLOOKUP(Table8[[#This Row],[CustomerID]],Table15[[#All],[CustomerID]:[Company Name]],2,FALSE)</f>
        <v>Miles Kimball Company</v>
      </c>
      <c r="E544" s="51">
        <v>44740</v>
      </c>
      <c r="F544" s="50">
        <v>1</v>
      </c>
      <c r="G544" s="50" t="str">
        <f>VLOOKUP(Table8[[#This Row],[ProductID]],Table12[[#All],[ProductID]:[ProductFullName]],3,FALSE)</f>
        <v>Product A</v>
      </c>
      <c r="H544" s="50">
        <v>6</v>
      </c>
      <c r="I544" s="52">
        <v>44740.673715277793</v>
      </c>
      <c r="J544" s="50">
        <v>108</v>
      </c>
      <c r="K544" s="51">
        <v>44740.974305555559</v>
      </c>
      <c r="L544" s="53"/>
      <c r="M544" s="54">
        <v>1</v>
      </c>
    </row>
    <row r="545" spans="2:13" x14ac:dyDescent="0.3">
      <c r="B545" s="49">
        <v>19388</v>
      </c>
      <c r="C545" s="50">
        <v>428</v>
      </c>
      <c r="D545" s="50" t="str">
        <f>VLOOKUP(Table8[[#This Row],[CustomerID]],Table15[[#All],[CustomerID]:[Company Name]],2,FALSE)</f>
        <v>Patina's</v>
      </c>
      <c r="E545" s="51">
        <v>44740</v>
      </c>
      <c r="F545" s="50">
        <v>2</v>
      </c>
      <c r="G545" s="50" t="str">
        <f>VLOOKUP(Table8[[#This Row],[ProductID]],Table12[[#All],[ProductID]:[ProductFullName]],3,FALSE)</f>
        <v>Product B</v>
      </c>
      <c r="H545" s="50">
        <v>7</v>
      </c>
      <c r="I545" s="52">
        <v>44740.685856481497</v>
      </c>
      <c r="J545" s="50">
        <v>106</v>
      </c>
      <c r="K545" s="51">
        <v>44740.974305555559</v>
      </c>
      <c r="L545" s="53"/>
      <c r="M545" s="54">
        <v>1</v>
      </c>
    </row>
    <row r="546" spans="2:13" x14ac:dyDescent="0.3">
      <c r="B546" s="49">
        <v>19389</v>
      </c>
      <c r="C546" s="50">
        <v>34</v>
      </c>
      <c r="D546" s="50" t="str">
        <f>VLOOKUP(Table8[[#This Row],[CustomerID]],Table15[[#All],[CustomerID]:[Company Name]],2,FALSE)</f>
        <v>Ahead Of Hair</v>
      </c>
      <c r="E546" s="51">
        <v>44740</v>
      </c>
      <c r="F546" s="50">
        <v>5</v>
      </c>
      <c r="G546" s="50" t="str">
        <f>VLOOKUP(Table8[[#This Row],[ProductID]],Table12[[#All],[ProductID]:[ProductFullName]],3,FALSE)</f>
        <v>Product E</v>
      </c>
      <c r="H546" s="50">
        <v>7</v>
      </c>
      <c r="I546" s="52">
        <v>44740.699548611126</v>
      </c>
      <c r="J546" s="50">
        <v>129</v>
      </c>
      <c r="K546" s="51">
        <v>44740.974305555559</v>
      </c>
      <c r="L546" s="53"/>
      <c r="M546" s="54">
        <v>1</v>
      </c>
    </row>
    <row r="547" spans="2:13" x14ac:dyDescent="0.3">
      <c r="B547" s="49">
        <v>19390</v>
      </c>
      <c r="C547" s="50">
        <v>1347</v>
      </c>
      <c r="D547" s="50" t="str">
        <f>VLOOKUP(Table8[[#This Row],[CustomerID]],Table15[[#All],[CustomerID]:[Company Name]],2,FALSE)</f>
        <v>Nevada City Crystal &amp; Glass</v>
      </c>
      <c r="E547" s="51">
        <v>44740</v>
      </c>
      <c r="F547" s="50">
        <v>4</v>
      </c>
      <c r="G547" s="50" t="str">
        <f>VLOOKUP(Table8[[#This Row],[ProductID]],Table12[[#All],[ProductID]:[ProductFullName]],3,FALSE)</f>
        <v>Product D</v>
      </c>
      <c r="H547" s="50">
        <v>4</v>
      </c>
      <c r="I547" s="52">
        <v>44740.71310185187</v>
      </c>
      <c r="J547" s="50">
        <v>133</v>
      </c>
      <c r="K547" s="51">
        <v>44740.974305555559</v>
      </c>
      <c r="L547" s="53"/>
      <c r="M547" s="54">
        <v>1</v>
      </c>
    </row>
    <row r="548" spans="2:13" x14ac:dyDescent="0.3">
      <c r="B548" s="49">
        <v>19391</v>
      </c>
      <c r="C548" s="50">
        <v>1154</v>
      </c>
      <c r="D548" s="50" t="str">
        <f>VLOOKUP(Table8[[#This Row],[CustomerID]],Table15[[#All],[CustomerID]:[Company Name]],2,FALSE)</f>
        <v>Scan Home</v>
      </c>
      <c r="E548" s="51">
        <v>44740</v>
      </c>
      <c r="F548" s="50">
        <v>3</v>
      </c>
      <c r="G548" s="50" t="str">
        <f>VLOOKUP(Table8[[#This Row],[ProductID]],Table12[[#All],[ProductID]:[ProductFullName]],3,FALSE)</f>
        <v>Product C</v>
      </c>
      <c r="H548" s="50">
        <v>3</v>
      </c>
      <c r="I548" s="52">
        <v>44740.733171296313</v>
      </c>
      <c r="J548" s="50">
        <v>122</v>
      </c>
      <c r="K548" s="51">
        <v>44740.974305555559</v>
      </c>
      <c r="L548" s="53"/>
      <c r="M548" s="54">
        <v>1</v>
      </c>
    </row>
    <row r="549" spans="2:13" x14ac:dyDescent="0.3">
      <c r="B549" s="49">
        <v>19392</v>
      </c>
      <c r="C549" s="50">
        <v>683</v>
      </c>
      <c r="D549" s="50" t="str">
        <f>VLOOKUP(Table8[[#This Row],[CustomerID]],Table15[[#All],[CustomerID]:[Company Name]],2,FALSE)</f>
        <v>Your Dollar Store With More #111</v>
      </c>
      <c r="E549" s="51">
        <v>44740</v>
      </c>
      <c r="F549" s="50">
        <v>1</v>
      </c>
      <c r="G549" s="50" t="str">
        <f>VLOOKUP(Table8[[#This Row],[ProductID]],Table12[[#All],[ProductID]:[ProductFullName]],3,FALSE)</f>
        <v>Product A</v>
      </c>
      <c r="H549" s="50">
        <v>7</v>
      </c>
      <c r="I549" s="52">
        <v>44740.747152777796</v>
      </c>
      <c r="J549" s="50">
        <v>132</v>
      </c>
      <c r="K549" s="51">
        <v>44740.974305555559</v>
      </c>
      <c r="L549" s="53"/>
      <c r="M549" s="54">
        <v>1</v>
      </c>
    </row>
    <row r="550" spans="2:13" x14ac:dyDescent="0.3">
      <c r="B550" s="49">
        <v>19393</v>
      </c>
      <c r="C550" s="50">
        <v>725</v>
      </c>
      <c r="D550" s="50" t="str">
        <f>VLOOKUP(Table8[[#This Row],[CustomerID]],Table15[[#All],[CustomerID]:[Company Name]],2,FALSE)</f>
        <v>Smithford's</v>
      </c>
      <c r="E550" s="51">
        <v>44741</v>
      </c>
      <c r="F550" s="50">
        <v>4</v>
      </c>
      <c r="G550" s="50" t="str">
        <f>VLOOKUP(Table8[[#This Row],[ProductID]],Table12[[#All],[ProductID]:[ProductFullName]],3,FALSE)</f>
        <v>Product D</v>
      </c>
      <c r="H550" s="50">
        <v>4</v>
      </c>
      <c r="I550" s="52">
        <v>44741.333333333336</v>
      </c>
      <c r="J550" s="50">
        <v>130</v>
      </c>
      <c r="K550" s="51">
        <v>44741.963888888888</v>
      </c>
      <c r="L550" s="53"/>
      <c r="M550" s="54">
        <v>1</v>
      </c>
    </row>
    <row r="551" spans="2:13" x14ac:dyDescent="0.3">
      <c r="B551" s="49">
        <v>19394</v>
      </c>
      <c r="C551" s="50">
        <v>671</v>
      </c>
      <c r="D551" s="50" t="str">
        <f>VLOOKUP(Table8[[#This Row],[CustomerID]],Table15[[#All],[CustomerID]:[Company Name]],2,FALSE)</f>
        <v>Peoples Drug Mart # 175</v>
      </c>
      <c r="E551" s="51">
        <v>44741</v>
      </c>
      <c r="F551" s="50">
        <v>5</v>
      </c>
      <c r="G551" s="50" t="str">
        <f>VLOOKUP(Table8[[#This Row],[ProductID]],Table12[[#All],[ProductID]:[ProductFullName]],3,FALSE)</f>
        <v>Product E</v>
      </c>
      <c r="H551" s="50">
        <v>4</v>
      </c>
      <c r="I551" s="52">
        <v>44741.348784722228</v>
      </c>
      <c r="J551" s="50">
        <v>112</v>
      </c>
      <c r="K551" s="51">
        <v>44741.963888888888</v>
      </c>
      <c r="L551" s="53"/>
      <c r="M551" s="54">
        <v>1</v>
      </c>
    </row>
    <row r="552" spans="2:13" x14ac:dyDescent="0.3">
      <c r="B552" s="49">
        <v>19395</v>
      </c>
      <c r="C552" s="50">
        <v>659</v>
      </c>
      <c r="D552" s="50" t="str">
        <f>VLOOKUP(Table8[[#This Row],[CustomerID]],Table15[[#All],[CustomerID]:[Company Name]],2,FALSE)</f>
        <v>Your Dollar Store With More #163</v>
      </c>
      <c r="E552" s="51">
        <v>44741</v>
      </c>
      <c r="F552" s="50">
        <v>4</v>
      </c>
      <c r="G552" s="50" t="str">
        <f>VLOOKUP(Table8[[#This Row],[ProductID]],Table12[[#All],[ProductID]:[ProductFullName]],3,FALSE)</f>
        <v>Product D</v>
      </c>
      <c r="H552" s="50">
        <v>5</v>
      </c>
      <c r="I552" s="52">
        <v>44741.367997685193</v>
      </c>
      <c r="J552" s="50">
        <v>126</v>
      </c>
      <c r="K552" s="51">
        <v>44741.963888888888</v>
      </c>
      <c r="L552" s="53"/>
      <c r="M552" s="54">
        <v>1</v>
      </c>
    </row>
    <row r="553" spans="2:13" x14ac:dyDescent="0.3">
      <c r="B553" s="49">
        <v>19396</v>
      </c>
      <c r="C553" s="50">
        <v>407</v>
      </c>
      <c r="D553" s="50" t="str">
        <f>VLOOKUP(Table8[[#This Row],[CustomerID]],Table15[[#All],[CustomerID]:[Company Name]],2,FALSE)</f>
        <v>Grand River Hospital</v>
      </c>
      <c r="E553" s="51">
        <v>44741</v>
      </c>
      <c r="F553" s="50">
        <v>4</v>
      </c>
      <c r="G553" s="50" t="str">
        <f>VLOOKUP(Table8[[#This Row],[ProductID]],Table12[[#All],[ProductID]:[ProductFullName]],3,FALSE)</f>
        <v>Product D</v>
      </c>
      <c r="H553" s="50">
        <v>3</v>
      </c>
      <c r="I553" s="52">
        <v>44741.38693287038</v>
      </c>
      <c r="J553" s="50">
        <v>124</v>
      </c>
      <c r="K553" s="51">
        <v>44741.963888888888</v>
      </c>
      <c r="L553" s="53"/>
      <c r="M553" s="54">
        <v>1</v>
      </c>
    </row>
    <row r="554" spans="2:13" x14ac:dyDescent="0.3">
      <c r="B554" s="49">
        <v>19397</v>
      </c>
      <c r="C554" s="50">
        <v>1348</v>
      </c>
      <c r="D554" s="50" t="str">
        <f>VLOOKUP(Table8[[#This Row],[CustomerID]],Table15[[#All],[CustomerID]:[Company Name]],2,FALSE)</f>
        <v>Kathryn's of Kona</v>
      </c>
      <c r="E554" s="51">
        <v>44741</v>
      </c>
      <c r="F554" s="50">
        <v>4</v>
      </c>
      <c r="G554" s="50" t="str">
        <f>VLOOKUP(Table8[[#This Row],[ProductID]],Table12[[#All],[ProductID]:[ProductFullName]],3,FALSE)</f>
        <v>Product D</v>
      </c>
      <c r="H554" s="50">
        <v>6</v>
      </c>
      <c r="I554" s="52">
        <v>44741.398402777784</v>
      </c>
      <c r="J554" s="50">
        <v>117</v>
      </c>
      <c r="K554" s="51">
        <v>44741.963888888888</v>
      </c>
      <c r="L554" s="53"/>
      <c r="M554" s="54">
        <v>1</v>
      </c>
    </row>
    <row r="555" spans="2:13" x14ac:dyDescent="0.3">
      <c r="B555" s="49">
        <v>19398</v>
      </c>
      <c r="C555" s="50">
        <v>411</v>
      </c>
      <c r="D555" s="50" t="str">
        <f>VLOOKUP(Table8[[#This Row],[CustomerID]],Table15[[#All],[CustomerID]:[Company Name]],2,FALSE)</f>
        <v>Versacchi Signature Gifts &amp; Baskets</v>
      </c>
      <c r="E555" s="51">
        <v>44741</v>
      </c>
      <c r="F555" s="50">
        <v>5</v>
      </c>
      <c r="G555" s="50" t="str">
        <f>VLOOKUP(Table8[[#This Row],[ProductID]],Table12[[#All],[ProductID]:[ProductFullName]],3,FALSE)</f>
        <v>Product E</v>
      </c>
      <c r="H555" s="50">
        <v>4</v>
      </c>
      <c r="I555" s="52">
        <v>44741.410081018526</v>
      </c>
      <c r="J555" s="50">
        <v>132</v>
      </c>
      <c r="K555" s="51">
        <v>44741.963888888888</v>
      </c>
      <c r="L555" s="53"/>
      <c r="M555" s="54">
        <v>1</v>
      </c>
    </row>
    <row r="556" spans="2:13" x14ac:dyDescent="0.3">
      <c r="B556" s="49">
        <v>19399</v>
      </c>
      <c r="C556" s="50">
        <v>1034</v>
      </c>
      <c r="D556" s="50" t="str">
        <f>VLOOKUP(Table8[[#This Row],[CustomerID]],Table15[[#All],[CustomerID]:[Company Name]],2,FALSE)</f>
        <v>Southern Antiques &amp; Interiors</v>
      </c>
      <c r="E556" s="51">
        <v>44741</v>
      </c>
      <c r="F556" s="50">
        <v>6</v>
      </c>
      <c r="G556" s="50" t="str">
        <f>VLOOKUP(Table8[[#This Row],[ProductID]],Table12[[#All],[ProductID]:[ProductFullName]],3,FALSE)</f>
        <v>Product F</v>
      </c>
      <c r="H556" s="50">
        <v>5</v>
      </c>
      <c r="I556" s="52">
        <v>44741.428032407413</v>
      </c>
      <c r="J556" s="50">
        <v>109</v>
      </c>
      <c r="K556" s="51">
        <v>44741.963888888888</v>
      </c>
      <c r="L556" s="53"/>
      <c r="M556" s="54">
        <v>1</v>
      </c>
    </row>
    <row r="557" spans="2:13" x14ac:dyDescent="0.3">
      <c r="B557" s="49">
        <v>19400</v>
      </c>
      <c r="C557" s="50">
        <v>610</v>
      </c>
      <c r="D557" s="50" t="str">
        <f>VLOOKUP(Table8[[#This Row],[CustomerID]],Table15[[#All],[CustomerID]:[Company Name]],2,FALSE)</f>
        <v>THE GIFT LOFT</v>
      </c>
      <c r="E557" s="51">
        <v>44741</v>
      </c>
      <c r="F557" s="50">
        <v>1</v>
      </c>
      <c r="G557" s="50" t="str">
        <f>VLOOKUP(Table8[[#This Row],[ProductID]],Table12[[#All],[ProductID]:[ProductFullName]],3,FALSE)</f>
        <v>Product A</v>
      </c>
      <c r="H557" s="50">
        <v>5</v>
      </c>
      <c r="I557" s="52">
        <v>44741.439780092602</v>
      </c>
      <c r="J557" s="50">
        <v>105</v>
      </c>
      <c r="K557" s="51">
        <v>44741.963888888888</v>
      </c>
      <c r="L557" s="53"/>
      <c r="M557" s="54">
        <v>1</v>
      </c>
    </row>
    <row r="558" spans="2:13" x14ac:dyDescent="0.3">
      <c r="B558" s="49">
        <v>19401</v>
      </c>
      <c r="C558" s="50">
        <v>800</v>
      </c>
      <c r="D558" s="50" t="str">
        <f>VLOOKUP(Table8[[#This Row],[CustomerID]],Table15[[#All],[CustomerID]:[Company Name]],2,FALSE)</f>
        <v>Apple Farm Market</v>
      </c>
      <c r="E558" s="51">
        <v>44741</v>
      </c>
      <c r="F558" s="50">
        <v>4</v>
      </c>
      <c r="G558" s="50" t="str">
        <f>VLOOKUP(Table8[[#This Row],[ProductID]],Table12[[#All],[ProductID]:[ProductFullName]],3,FALSE)</f>
        <v>Product D</v>
      </c>
      <c r="H558" s="50">
        <v>2</v>
      </c>
      <c r="I558" s="52">
        <v>44741.453993055562</v>
      </c>
      <c r="J558" s="50">
        <v>124</v>
      </c>
      <c r="K558" s="51">
        <v>44741.963888888888</v>
      </c>
      <c r="L558" s="53"/>
      <c r="M558" s="54">
        <v>1</v>
      </c>
    </row>
    <row r="559" spans="2:13" x14ac:dyDescent="0.3">
      <c r="B559" s="49">
        <v>19402</v>
      </c>
      <c r="C559" s="50">
        <v>1306</v>
      </c>
      <c r="D559" s="50" t="str">
        <f>VLOOKUP(Table8[[#This Row],[CustomerID]],Table15[[#All],[CustomerID]:[Company Name]],2,FALSE)</f>
        <v>Pala Casino - Impulse shop</v>
      </c>
      <c r="E559" s="51">
        <v>44741</v>
      </c>
      <c r="F559" s="50">
        <v>1</v>
      </c>
      <c r="G559" s="50" t="str">
        <f>VLOOKUP(Table8[[#This Row],[ProductID]],Table12[[#All],[ProductID]:[ProductFullName]],3,FALSE)</f>
        <v>Product A</v>
      </c>
      <c r="H559" s="50">
        <v>5</v>
      </c>
      <c r="I559" s="52">
        <v>44741.472337962972</v>
      </c>
      <c r="J559" s="50">
        <v>123</v>
      </c>
      <c r="K559" s="51">
        <v>44741.963888888888</v>
      </c>
      <c r="L559" s="53"/>
      <c r="M559" s="54">
        <v>1</v>
      </c>
    </row>
    <row r="560" spans="2:13" x14ac:dyDescent="0.3">
      <c r="B560" s="49">
        <v>19403</v>
      </c>
      <c r="C560" s="50">
        <v>1043</v>
      </c>
      <c r="D560" s="50" t="str">
        <f>VLOOKUP(Table8[[#This Row],[CustomerID]],Table15[[#All],[CustomerID]:[Company Name]],2,FALSE)</f>
        <v>Dove Gift Shop</v>
      </c>
      <c r="E560" s="51">
        <v>44741</v>
      </c>
      <c r="F560" s="50">
        <v>3</v>
      </c>
      <c r="G560" s="50" t="str">
        <f>VLOOKUP(Table8[[#This Row],[ProductID]],Table12[[#All],[ProductID]:[ProductFullName]],3,FALSE)</f>
        <v>Product C</v>
      </c>
      <c r="H560" s="50">
        <v>7</v>
      </c>
      <c r="I560" s="52">
        <v>44741.486354166678</v>
      </c>
      <c r="J560" s="50">
        <v>127</v>
      </c>
      <c r="K560" s="51">
        <v>44741.963888888888</v>
      </c>
      <c r="L560" s="53"/>
      <c r="M560" s="54">
        <v>1</v>
      </c>
    </row>
    <row r="561" spans="2:13" x14ac:dyDescent="0.3">
      <c r="B561" s="49">
        <v>19404</v>
      </c>
      <c r="C561" s="50">
        <v>1060</v>
      </c>
      <c r="D561" s="50" t="str">
        <f>VLOOKUP(Table8[[#This Row],[CustomerID]],Table15[[#All],[CustomerID]:[Company Name]],2,FALSE)</f>
        <v>Birmingham Museum Of Art</v>
      </c>
      <c r="E561" s="51">
        <v>44741</v>
      </c>
      <c r="F561" s="50">
        <v>3</v>
      </c>
      <c r="G561" s="50" t="str">
        <f>VLOOKUP(Table8[[#This Row],[ProductID]],Table12[[#All],[ProductID]:[ProductFullName]],3,FALSE)</f>
        <v>Product C</v>
      </c>
      <c r="H561" s="50">
        <v>2</v>
      </c>
      <c r="I561" s="52">
        <v>44741.503553240749</v>
      </c>
      <c r="J561" s="50">
        <v>130</v>
      </c>
      <c r="K561" s="51">
        <v>44741.963888888888</v>
      </c>
      <c r="L561" s="53"/>
      <c r="M561" s="54">
        <v>1</v>
      </c>
    </row>
    <row r="562" spans="2:13" x14ac:dyDescent="0.3">
      <c r="B562" s="49">
        <v>19405</v>
      </c>
      <c r="C562" s="50">
        <v>779</v>
      </c>
      <c r="D562" s="50" t="str">
        <f>VLOOKUP(Table8[[#This Row],[CustomerID]],Table15[[#All],[CustomerID]:[Company Name]],2,FALSE)</f>
        <v>Littleton Regional Hospital</v>
      </c>
      <c r="E562" s="51">
        <v>44741</v>
      </c>
      <c r="F562" s="50">
        <v>1</v>
      </c>
      <c r="G562" s="50" t="str">
        <f>VLOOKUP(Table8[[#This Row],[ProductID]],Table12[[#All],[ProductID]:[ProductFullName]],3,FALSE)</f>
        <v>Product A</v>
      </c>
      <c r="H562" s="50">
        <v>5</v>
      </c>
      <c r="I562" s="52">
        <v>44741.516643518524</v>
      </c>
      <c r="J562" s="50">
        <v>132</v>
      </c>
      <c r="K562" s="51">
        <v>44741.963888888888</v>
      </c>
      <c r="L562" s="53"/>
      <c r="M562" s="54">
        <v>1</v>
      </c>
    </row>
    <row r="563" spans="2:13" x14ac:dyDescent="0.3">
      <c r="B563" s="49">
        <v>19406</v>
      </c>
      <c r="C563" s="50">
        <v>217</v>
      </c>
      <c r="D563" s="50" t="str">
        <f>VLOOKUP(Table8[[#This Row],[CustomerID]],Table15[[#All],[CustomerID]:[Company Name]],2,FALSE)</f>
        <v>Shoppers Drug Mart -0795</v>
      </c>
      <c r="E563" s="51">
        <v>44741</v>
      </c>
      <c r="F563" s="50">
        <v>1</v>
      </c>
      <c r="G563" s="50" t="str">
        <f>VLOOKUP(Table8[[#This Row],[ProductID]],Table12[[#All],[ProductID]:[ProductFullName]],3,FALSE)</f>
        <v>Product A</v>
      </c>
      <c r="H563" s="50">
        <v>5</v>
      </c>
      <c r="I563" s="52">
        <v>44741.534189814818</v>
      </c>
      <c r="J563" s="50">
        <v>122</v>
      </c>
      <c r="K563" s="51">
        <v>44741.963888888888</v>
      </c>
      <c r="L563" s="53"/>
      <c r="M563" s="54">
        <v>1</v>
      </c>
    </row>
    <row r="564" spans="2:13" x14ac:dyDescent="0.3">
      <c r="B564" s="49">
        <v>19407</v>
      </c>
      <c r="C564" s="50">
        <v>1153</v>
      </c>
      <c r="D564" s="50" t="str">
        <f>VLOOKUP(Table8[[#This Row],[CustomerID]],Table15[[#All],[CustomerID]:[Company Name]],2,FALSE)</f>
        <v>Bungalow By The Bay</v>
      </c>
      <c r="E564" s="51">
        <v>44741</v>
      </c>
      <c r="F564" s="50">
        <v>3</v>
      </c>
      <c r="G564" s="50" t="str">
        <f>VLOOKUP(Table8[[#This Row],[ProductID]],Table12[[#All],[ProductID]:[ProductFullName]],3,FALSE)</f>
        <v>Product C</v>
      </c>
      <c r="H564" s="50">
        <v>4</v>
      </c>
      <c r="I564" s="52">
        <v>44741.549270833333</v>
      </c>
      <c r="J564" s="50">
        <v>124</v>
      </c>
      <c r="K564" s="51">
        <v>44741.963888888888</v>
      </c>
      <c r="L564" s="53"/>
      <c r="M564" s="54">
        <v>1</v>
      </c>
    </row>
    <row r="565" spans="2:13" x14ac:dyDescent="0.3">
      <c r="B565" s="49">
        <v>19408</v>
      </c>
      <c r="C565" s="50">
        <v>199</v>
      </c>
      <c r="D565" s="50" t="str">
        <f>VLOOKUP(Table8[[#This Row],[CustomerID]],Table15[[#All],[CustomerID]:[Company Name]],2,FALSE)</f>
        <v>Gift Gallery</v>
      </c>
      <c r="E565" s="51">
        <v>44741</v>
      </c>
      <c r="F565" s="50">
        <v>2</v>
      </c>
      <c r="G565" s="50" t="str">
        <f>VLOOKUP(Table8[[#This Row],[ProductID]],Table12[[#All],[ProductID]:[ProductFullName]],3,FALSE)</f>
        <v>Product B</v>
      </c>
      <c r="H565" s="50">
        <v>7</v>
      </c>
      <c r="I565" s="52">
        <v>44741.56559027778</v>
      </c>
      <c r="J565" s="50">
        <v>106</v>
      </c>
      <c r="K565" s="51">
        <v>44741.963888888888</v>
      </c>
      <c r="L565" s="53"/>
      <c r="M565" s="54">
        <v>1</v>
      </c>
    </row>
    <row r="566" spans="2:13" x14ac:dyDescent="0.3">
      <c r="B566" s="49">
        <v>19409</v>
      </c>
      <c r="C566" s="50">
        <v>520</v>
      </c>
      <c r="D566" s="50" t="str">
        <f>VLOOKUP(Table8[[#This Row],[CustomerID]],Table15[[#All],[CustomerID]:[Company Name]],2,FALSE)</f>
        <v>Balloon Tycoons</v>
      </c>
      <c r="E566" s="51">
        <v>44741</v>
      </c>
      <c r="F566" s="50">
        <v>4</v>
      </c>
      <c r="G566" s="50" t="str">
        <f>VLOOKUP(Table8[[#This Row],[ProductID]],Table12[[#All],[ProductID]:[ProductFullName]],3,FALSE)</f>
        <v>Product D</v>
      </c>
      <c r="H566" s="50">
        <v>2</v>
      </c>
      <c r="I566" s="52">
        <v>44741.579247685186</v>
      </c>
      <c r="J566" s="50">
        <v>133</v>
      </c>
      <c r="K566" s="51">
        <v>44741.963888888888</v>
      </c>
      <c r="L566" s="53"/>
      <c r="M566" s="54">
        <v>1</v>
      </c>
    </row>
    <row r="567" spans="2:13" x14ac:dyDescent="0.3">
      <c r="B567" s="49">
        <v>19410</v>
      </c>
      <c r="C567" s="50">
        <v>1395</v>
      </c>
      <c r="D567" s="50" t="str">
        <f>VLOOKUP(Table8[[#This Row],[CustomerID]],Table15[[#All],[CustomerID]:[Company Name]],2,FALSE)</f>
        <v>Red Covered Bridge Shop</v>
      </c>
      <c r="E567" s="51">
        <v>44741</v>
      </c>
      <c r="F567" s="50">
        <v>5</v>
      </c>
      <c r="G567" s="50" t="str">
        <f>VLOOKUP(Table8[[#This Row],[ProductID]],Table12[[#All],[ProductID]:[ProductFullName]],3,FALSE)</f>
        <v>Product E</v>
      </c>
      <c r="H567" s="50">
        <v>6</v>
      </c>
      <c r="I567" s="52">
        <v>44741.593298611115</v>
      </c>
      <c r="J567" s="50">
        <v>112</v>
      </c>
      <c r="K567" s="51">
        <v>44741.963888888888</v>
      </c>
      <c r="L567" s="53"/>
      <c r="M567" s="54">
        <v>1</v>
      </c>
    </row>
    <row r="568" spans="2:13" x14ac:dyDescent="0.3">
      <c r="B568" s="49">
        <v>19411</v>
      </c>
      <c r="C568" s="50">
        <v>776</v>
      </c>
      <c r="D568" s="50" t="str">
        <f>VLOOKUP(Table8[[#This Row],[CustomerID]],Table15[[#All],[CustomerID]:[Company Name]],2,FALSE)</f>
        <v>Things To Treasure Inc.</v>
      </c>
      <c r="E568" s="51">
        <v>44741</v>
      </c>
      <c r="F568" s="50">
        <v>6</v>
      </c>
      <c r="G568" s="50" t="str">
        <f>VLOOKUP(Table8[[#This Row],[ProductID]],Table12[[#All],[ProductID]:[ProductFullName]],3,FALSE)</f>
        <v>Product F</v>
      </c>
      <c r="H568" s="50">
        <v>5</v>
      </c>
      <c r="I568" s="52">
        <v>44741.605289351857</v>
      </c>
      <c r="J568" s="50">
        <v>106</v>
      </c>
      <c r="K568" s="51">
        <v>44741.963888888888</v>
      </c>
      <c r="L568" s="53"/>
      <c r="M568" s="54">
        <v>1</v>
      </c>
    </row>
    <row r="569" spans="2:13" x14ac:dyDescent="0.3">
      <c r="B569" s="49">
        <v>19412</v>
      </c>
      <c r="C569" s="50">
        <v>1045</v>
      </c>
      <c r="D569" s="50" t="str">
        <f>VLOOKUP(Table8[[#This Row],[CustomerID]],Table15[[#All],[CustomerID]:[Company Name]],2,FALSE)</f>
        <v>Opulent Items</v>
      </c>
      <c r="E569" s="51">
        <v>44741</v>
      </c>
      <c r="F569" s="50">
        <v>6</v>
      </c>
      <c r="G569" s="50" t="str">
        <f>VLOOKUP(Table8[[#This Row],[ProductID]],Table12[[#All],[ProductID]:[ProductFullName]],3,FALSE)</f>
        <v>Product F</v>
      </c>
      <c r="H569" s="50">
        <v>3</v>
      </c>
      <c r="I569" s="52">
        <v>44741.621238425934</v>
      </c>
      <c r="J569" s="50">
        <v>124</v>
      </c>
      <c r="K569" s="51">
        <v>44741.963888888888</v>
      </c>
      <c r="L569" s="53"/>
      <c r="M569" s="54">
        <v>1</v>
      </c>
    </row>
    <row r="570" spans="2:13" x14ac:dyDescent="0.3">
      <c r="B570" s="49">
        <v>19413</v>
      </c>
      <c r="C570" s="50">
        <v>1020</v>
      </c>
      <c r="D570" s="50" t="str">
        <f>VLOOKUP(Table8[[#This Row],[CustomerID]],Table15[[#All],[CustomerID]:[Company Name]],2,FALSE)</f>
        <v>KENDALLS BOTIQUE &amp; CONSIGNMENT</v>
      </c>
      <c r="E570" s="51">
        <v>44741</v>
      </c>
      <c r="F570" s="50">
        <v>1</v>
      </c>
      <c r="G570" s="50" t="str">
        <f>VLOOKUP(Table8[[#This Row],[ProductID]],Table12[[#All],[ProductID]:[ProductFullName]],3,FALSE)</f>
        <v>Product A</v>
      </c>
      <c r="H570" s="50">
        <v>2</v>
      </c>
      <c r="I570" s="52">
        <v>44741.6332638889</v>
      </c>
      <c r="J570" s="50">
        <v>124</v>
      </c>
      <c r="K570" s="51">
        <v>44741.963888888888</v>
      </c>
      <c r="L570" s="53"/>
      <c r="M570" s="54">
        <v>1</v>
      </c>
    </row>
    <row r="571" spans="2:13" x14ac:dyDescent="0.3">
      <c r="B571" s="49">
        <v>19414</v>
      </c>
      <c r="C571" s="50">
        <v>993</v>
      </c>
      <c r="D571" s="50" t="str">
        <f>VLOOKUP(Table8[[#This Row],[CustomerID]],Table15[[#All],[CustomerID]:[Company Name]],2,FALSE)</f>
        <v>Indesign Fundraising #209</v>
      </c>
      <c r="E571" s="51">
        <v>44741</v>
      </c>
      <c r="F571" s="50">
        <v>3</v>
      </c>
      <c r="G571" s="50" t="str">
        <f>VLOOKUP(Table8[[#This Row],[ProductID]],Table12[[#All],[ProductID]:[ProductFullName]],3,FALSE)</f>
        <v>Product C</v>
      </c>
      <c r="H571" s="50">
        <v>4</v>
      </c>
      <c r="I571" s="52">
        <v>44741.646412037051</v>
      </c>
      <c r="J571" s="50">
        <v>116</v>
      </c>
      <c r="K571" s="51">
        <v>44741.963888888888</v>
      </c>
      <c r="L571" s="53"/>
      <c r="M571" s="54">
        <v>1</v>
      </c>
    </row>
    <row r="572" spans="2:13" x14ac:dyDescent="0.3">
      <c r="B572" s="49">
        <v>19415</v>
      </c>
      <c r="C572" s="50">
        <v>1082</v>
      </c>
      <c r="D572" s="50" t="str">
        <f>VLOOKUP(Table8[[#This Row],[CustomerID]],Table15[[#All],[CustomerID]:[Company Name]],2,FALSE)</f>
        <v>Girl Talk</v>
      </c>
      <c r="E572" s="51">
        <v>44741</v>
      </c>
      <c r="F572" s="50">
        <v>4</v>
      </c>
      <c r="G572" s="50" t="str">
        <f>VLOOKUP(Table8[[#This Row],[ProductID]],Table12[[#All],[ProductID]:[ProductFullName]],3,FALSE)</f>
        <v>Product D</v>
      </c>
      <c r="H572" s="50">
        <v>6</v>
      </c>
      <c r="I572" s="52">
        <v>44741.662106481497</v>
      </c>
      <c r="J572" s="50">
        <v>120</v>
      </c>
      <c r="K572" s="51">
        <v>44741.963888888888</v>
      </c>
      <c r="L572" s="53"/>
      <c r="M572" s="54">
        <v>1</v>
      </c>
    </row>
    <row r="573" spans="2:13" x14ac:dyDescent="0.3">
      <c r="B573" s="49">
        <v>19416</v>
      </c>
      <c r="C573" s="50">
        <v>1341</v>
      </c>
      <c r="D573" s="50" t="str">
        <f>VLOOKUP(Table8[[#This Row],[CustomerID]],Table15[[#All],[CustomerID]:[Company Name]],2,FALSE)</f>
        <v>Price Less Drug Store #1</v>
      </c>
      <c r="E573" s="51">
        <v>44741</v>
      </c>
      <c r="F573" s="50">
        <v>3</v>
      </c>
      <c r="G573" s="50" t="str">
        <f>VLOOKUP(Table8[[#This Row],[ProductID]],Table12[[#All],[ProductID]:[ProductFullName]],3,FALSE)</f>
        <v>Product C</v>
      </c>
      <c r="H573" s="50">
        <v>6</v>
      </c>
      <c r="I573" s="52">
        <v>44741.674687500017</v>
      </c>
      <c r="J573" s="50">
        <v>105</v>
      </c>
      <c r="K573" s="51">
        <v>44741.963888888888</v>
      </c>
      <c r="L573" s="53"/>
      <c r="M573" s="54">
        <v>1</v>
      </c>
    </row>
    <row r="574" spans="2:13" x14ac:dyDescent="0.3">
      <c r="B574" s="49">
        <v>19417</v>
      </c>
      <c r="C574" s="50">
        <v>811</v>
      </c>
      <c r="D574" s="50" t="str">
        <f>VLOOKUP(Table8[[#This Row],[CustomerID]],Table15[[#All],[CustomerID]:[Company Name]],2,FALSE)</f>
        <v>Frogs &amp; Lily Pads</v>
      </c>
      <c r="E574" s="51">
        <v>44741</v>
      </c>
      <c r="F574" s="50">
        <v>4</v>
      </c>
      <c r="G574" s="50" t="str">
        <f>VLOOKUP(Table8[[#This Row],[ProductID]],Table12[[#All],[ProductID]:[ProductFullName]],3,FALSE)</f>
        <v>Product D</v>
      </c>
      <c r="H574" s="50">
        <v>3</v>
      </c>
      <c r="I574" s="52">
        <v>44741.691921296311</v>
      </c>
      <c r="J574" s="50">
        <v>108</v>
      </c>
      <c r="K574" s="51">
        <v>44741.963888888888</v>
      </c>
      <c r="L574" s="53"/>
      <c r="M574" s="54">
        <v>1</v>
      </c>
    </row>
    <row r="575" spans="2:13" x14ac:dyDescent="0.3">
      <c r="B575" s="49">
        <v>19418</v>
      </c>
      <c r="C575" s="50">
        <v>1154</v>
      </c>
      <c r="D575" s="50" t="str">
        <f>VLOOKUP(Table8[[#This Row],[CustomerID]],Table15[[#All],[CustomerID]:[Company Name]],2,FALSE)</f>
        <v>Scan Home</v>
      </c>
      <c r="E575" s="51">
        <v>44741</v>
      </c>
      <c r="F575" s="50">
        <v>3</v>
      </c>
      <c r="G575" s="50" t="str">
        <f>VLOOKUP(Table8[[#This Row],[ProductID]],Table12[[#All],[ProductID]:[ProductFullName]],3,FALSE)</f>
        <v>Product C</v>
      </c>
      <c r="H575" s="50">
        <v>3</v>
      </c>
      <c r="I575" s="52">
        <v>44741.709212962975</v>
      </c>
      <c r="J575" s="50">
        <v>132</v>
      </c>
      <c r="K575" s="51">
        <v>44741.963888888888</v>
      </c>
      <c r="L575" s="53"/>
      <c r="M575" s="54">
        <v>1</v>
      </c>
    </row>
    <row r="576" spans="2:13" x14ac:dyDescent="0.3">
      <c r="B576" s="49">
        <v>19419</v>
      </c>
      <c r="C576" s="50">
        <v>781</v>
      </c>
      <c r="D576" s="50" t="str">
        <f>VLOOKUP(Table8[[#This Row],[CustomerID]],Table15[[#All],[CustomerID]:[Company Name]],2,FALSE)</f>
        <v>Greenpiece</v>
      </c>
      <c r="E576" s="51">
        <v>44741</v>
      </c>
      <c r="F576" s="50">
        <v>1</v>
      </c>
      <c r="G576" s="50" t="str">
        <f>VLOOKUP(Table8[[#This Row],[ProductID]],Table12[[#All],[ProductID]:[ProductFullName]],3,FALSE)</f>
        <v>Product A</v>
      </c>
      <c r="H576" s="50">
        <v>5</v>
      </c>
      <c r="I576" s="52">
        <v>44741.723298611119</v>
      </c>
      <c r="J576" s="50">
        <v>130</v>
      </c>
      <c r="K576" s="51">
        <v>44741.963888888888</v>
      </c>
      <c r="L576" s="53"/>
      <c r="M576" s="54">
        <v>1</v>
      </c>
    </row>
    <row r="577" spans="2:13" x14ac:dyDescent="0.3">
      <c r="B577" s="49">
        <v>19420</v>
      </c>
      <c r="C577" s="50">
        <v>717</v>
      </c>
      <c r="D577" s="50" t="str">
        <f>VLOOKUP(Table8[[#This Row],[CustomerID]],Table15[[#All],[CustomerID]:[Company Name]],2,FALSE)</f>
        <v>Gift Works</v>
      </c>
      <c r="E577" s="51">
        <v>44742</v>
      </c>
      <c r="F577" s="50">
        <v>4</v>
      </c>
      <c r="G577" s="50" t="str">
        <f>VLOOKUP(Table8[[#This Row],[ProductID]],Table12[[#All],[ProductID]:[ProductFullName]],3,FALSE)</f>
        <v>Product D</v>
      </c>
      <c r="H577" s="50">
        <v>5</v>
      </c>
      <c r="I577" s="52">
        <v>44742.333333333336</v>
      </c>
      <c r="J577" s="50">
        <v>126</v>
      </c>
      <c r="K577" s="51">
        <v>44742.941666666666</v>
      </c>
      <c r="L577" s="53"/>
      <c r="M577" s="54">
        <v>1</v>
      </c>
    </row>
    <row r="578" spans="2:13" x14ac:dyDescent="0.3">
      <c r="B578" s="49">
        <v>19421</v>
      </c>
      <c r="C578" s="50">
        <v>393</v>
      </c>
      <c r="D578" s="50" t="str">
        <f>VLOOKUP(Table8[[#This Row],[CustomerID]],Table15[[#All],[CustomerID]:[Company Name]],2,FALSE)</f>
        <v>Imagine That</v>
      </c>
      <c r="E578" s="51">
        <v>44742</v>
      </c>
      <c r="F578" s="50">
        <v>6</v>
      </c>
      <c r="G578" s="50" t="str">
        <f>VLOOKUP(Table8[[#This Row],[ProductID]],Table12[[#All],[ProductID]:[ProductFullName]],3,FALSE)</f>
        <v>Product F</v>
      </c>
      <c r="H578" s="50">
        <v>6</v>
      </c>
      <c r="I578" s="52">
        <v>44742.348020833335</v>
      </c>
      <c r="J578" s="50">
        <v>128</v>
      </c>
      <c r="K578" s="51">
        <v>44742.941666666666</v>
      </c>
      <c r="L578" s="53"/>
      <c r="M578" s="54">
        <v>1</v>
      </c>
    </row>
    <row r="579" spans="2:13" x14ac:dyDescent="0.3">
      <c r="B579" s="49">
        <v>19422</v>
      </c>
      <c r="C579" s="50">
        <v>1107</v>
      </c>
      <c r="D579" s="50" t="str">
        <f>VLOOKUP(Table8[[#This Row],[CustomerID]],Table15[[#All],[CustomerID]:[Company Name]],2,FALSE)</f>
        <v>Cinmar</v>
      </c>
      <c r="E579" s="51">
        <v>44742</v>
      </c>
      <c r="F579" s="50">
        <v>4</v>
      </c>
      <c r="G579" s="50" t="str">
        <f>VLOOKUP(Table8[[#This Row],[ProductID]],Table12[[#All],[ProductID]:[ProductFullName]],3,FALSE)</f>
        <v>Product D</v>
      </c>
      <c r="H579" s="50">
        <v>7</v>
      </c>
      <c r="I579" s="52">
        <v>44742.367974537039</v>
      </c>
      <c r="J579" s="50">
        <v>118</v>
      </c>
      <c r="K579" s="51">
        <v>44742.941666666666</v>
      </c>
      <c r="L579" s="53"/>
      <c r="M579" s="54">
        <v>1</v>
      </c>
    </row>
    <row r="580" spans="2:13" x14ac:dyDescent="0.3">
      <c r="B580" s="49">
        <v>19423</v>
      </c>
      <c r="C580" s="50">
        <v>1162</v>
      </c>
      <c r="D580" s="50" t="str">
        <f>VLOOKUP(Table8[[#This Row],[CustomerID]],Table15[[#All],[CustomerID]:[Company Name]],2,FALSE)</f>
        <v>Mainstream Boutique</v>
      </c>
      <c r="E580" s="51">
        <v>44742</v>
      </c>
      <c r="F580" s="50">
        <v>3</v>
      </c>
      <c r="G580" s="50" t="str">
        <f>VLOOKUP(Table8[[#This Row],[ProductID]],Table12[[#All],[ProductID]:[ProductFullName]],3,FALSE)</f>
        <v>Product C</v>
      </c>
      <c r="H580" s="50">
        <v>6</v>
      </c>
      <c r="I580" s="52">
        <v>44742.383831018524</v>
      </c>
      <c r="J580" s="50">
        <v>106</v>
      </c>
      <c r="K580" s="51">
        <v>44742.941666666666</v>
      </c>
      <c r="L580" s="53"/>
      <c r="M580" s="54">
        <v>1</v>
      </c>
    </row>
    <row r="581" spans="2:13" x14ac:dyDescent="0.3">
      <c r="B581" s="49">
        <v>19424</v>
      </c>
      <c r="C581" s="50">
        <v>1240</v>
      </c>
      <c r="D581" s="50" t="str">
        <f>VLOOKUP(Table8[[#This Row],[CustomerID]],Table15[[#All],[CustomerID]:[Company Name]],2,FALSE)</f>
        <v>Tags Prints</v>
      </c>
      <c r="E581" s="51">
        <v>44742</v>
      </c>
      <c r="F581" s="50">
        <v>1</v>
      </c>
      <c r="G581" s="50" t="str">
        <f>VLOOKUP(Table8[[#This Row],[ProductID]],Table12[[#All],[ProductID]:[ProductFullName]],3,FALSE)</f>
        <v>Product A</v>
      </c>
      <c r="H581" s="50">
        <v>3</v>
      </c>
      <c r="I581" s="52">
        <v>44742.400092592601</v>
      </c>
      <c r="J581" s="50">
        <v>109</v>
      </c>
      <c r="K581" s="51">
        <v>44742.941666666666</v>
      </c>
      <c r="L581" s="53"/>
      <c r="M581" s="54">
        <v>1</v>
      </c>
    </row>
    <row r="582" spans="2:13" x14ac:dyDescent="0.3">
      <c r="B582" s="49">
        <v>19425</v>
      </c>
      <c r="C582" s="50">
        <v>734</v>
      </c>
      <c r="D582" s="50" t="str">
        <f>VLOOKUP(Table8[[#This Row],[CustomerID]],Table15[[#All],[CustomerID]:[Company Name]],2,FALSE)</f>
        <v>Edgewood</v>
      </c>
      <c r="E582" s="51">
        <v>44742</v>
      </c>
      <c r="F582" s="50">
        <v>4</v>
      </c>
      <c r="G582" s="50" t="str">
        <f>VLOOKUP(Table8[[#This Row],[ProductID]],Table12[[#All],[ProductID]:[ProductFullName]],3,FALSE)</f>
        <v>Product D</v>
      </c>
      <c r="H582" s="50">
        <v>3</v>
      </c>
      <c r="I582" s="52">
        <v>44742.412743055567</v>
      </c>
      <c r="J582" s="50">
        <v>107</v>
      </c>
      <c r="K582" s="51">
        <v>44742.941666666666</v>
      </c>
      <c r="L582" s="53"/>
      <c r="M582" s="54">
        <v>1</v>
      </c>
    </row>
    <row r="583" spans="2:13" x14ac:dyDescent="0.3">
      <c r="B583" s="49">
        <v>19426</v>
      </c>
      <c r="C583" s="50">
        <v>52</v>
      </c>
      <c r="D583" s="50" t="str">
        <f>VLOOKUP(Table8[[#This Row],[CustomerID]],Table15[[#All],[CustomerID]:[Company Name]],2,FALSE)</f>
        <v>DOCKSIDE TREASURES</v>
      </c>
      <c r="E583" s="51">
        <v>44742</v>
      </c>
      <c r="F583" s="50">
        <v>3</v>
      </c>
      <c r="G583" s="50" t="str">
        <f>VLOOKUP(Table8[[#This Row],[ProductID]],Table12[[#All],[ProductID]:[ProductFullName]],3,FALSE)</f>
        <v>Product C</v>
      </c>
      <c r="H583" s="50">
        <v>2</v>
      </c>
      <c r="I583" s="52">
        <v>44742.431921296309</v>
      </c>
      <c r="J583" s="50">
        <v>124</v>
      </c>
      <c r="K583" s="51">
        <v>44742.941666666666</v>
      </c>
      <c r="L583" s="53"/>
      <c r="M583" s="54">
        <v>1</v>
      </c>
    </row>
    <row r="584" spans="2:13" x14ac:dyDescent="0.3">
      <c r="B584" s="49">
        <v>19427</v>
      </c>
      <c r="C584" s="50">
        <v>475</v>
      </c>
      <c r="D584" s="50" t="str">
        <f>VLOOKUP(Table8[[#This Row],[CustomerID]],Table15[[#All],[CustomerID]:[Company Name]],2,FALSE)</f>
        <v>Buck or Two #156</v>
      </c>
      <c r="E584" s="51">
        <v>44742</v>
      </c>
      <c r="F584" s="50">
        <v>5</v>
      </c>
      <c r="G584" s="50" t="str">
        <f>VLOOKUP(Table8[[#This Row],[ProductID]],Table12[[#All],[ProductID]:[ProductFullName]],3,FALSE)</f>
        <v>Product E</v>
      </c>
      <c r="H584" s="50">
        <v>3</v>
      </c>
      <c r="I584" s="52">
        <v>44742.44817129631</v>
      </c>
      <c r="J584" s="50">
        <v>106</v>
      </c>
      <c r="K584" s="51">
        <v>44742.941666666666</v>
      </c>
      <c r="L584" s="53"/>
      <c r="M584" s="54">
        <v>1</v>
      </c>
    </row>
    <row r="585" spans="2:13" x14ac:dyDescent="0.3">
      <c r="B585" s="49">
        <v>19428</v>
      </c>
      <c r="C585" s="50">
        <v>115</v>
      </c>
      <c r="D585" s="50" t="str">
        <f>VLOOKUP(Table8[[#This Row],[CustomerID]],Table15[[#All],[CustomerID]:[Company Name]],2,FALSE)</f>
        <v>Tendres de Souhaits</v>
      </c>
      <c r="E585" s="51">
        <v>44742</v>
      </c>
      <c r="F585" s="50">
        <v>6</v>
      </c>
      <c r="G585" s="50" t="str">
        <f>VLOOKUP(Table8[[#This Row],[ProductID]],Table12[[#All],[ProductID]:[ProductFullName]],3,FALSE)</f>
        <v>Product F</v>
      </c>
      <c r="H585" s="50">
        <v>5</v>
      </c>
      <c r="I585" s="52">
        <v>44742.466076388904</v>
      </c>
      <c r="J585" s="50">
        <v>109</v>
      </c>
      <c r="K585" s="51">
        <v>44742.941666666666</v>
      </c>
      <c r="L585" s="53"/>
      <c r="M585" s="54">
        <v>1</v>
      </c>
    </row>
    <row r="586" spans="2:13" x14ac:dyDescent="0.3">
      <c r="B586" s="49">
        <v>19429</v>
      </c>
      <c r="C586" s="50">
        <v>107</v>
      </c>
      <c r="D586" s="50" t="str">
        <f>VLOOKUP(Table8[[#This Row],[CustomerID]],Table15[[#All],[CustomerID]:[Company Name]],2,FALSE)</f>
        <v>Hallmark - Fairview</v>
      </c>
      <c r="E586" s="51">
        <v>44742</v>
      </c>
      <c r="F586" s="50">
        <v>2</v>
      </c>
      <c r="G586" s="50" t="str">
        <f>VLOOKUP(Table8[[#This Row],[ProductID]],Table12[[#All],[ProductID]:[ProductFullName]],3,FALSE)</f>
        <v>Product B</v>
      </c>
      <c r="H586" s="50">
        <v>6</v>
      </c>
      <c r="I586" s="52">
        <v>44742.48240740742</v>
      </c>
      <c r="J586" s="50">
        <v>130</v>
      </c>
      <c r="K586" s="51">
        <v>44742.941666666666</v>
      </c>
      <c r="L586" s="53"/>
      <c r="M586" s="54">
        <v>1</v>
      </c>
    </row>
    <row r="587" spans="2:13" x14ac:dyDescent="0.3">
      <c r="B587" s="49">
        <v>19430</v>
      </c>
      <c r="C587" s="50">
        <v>1288</v>
      </c>
      <c r="D587" s="50" t="str">
        <f>VLOOKUP(Table8[[#This Row],[CustomerID]],Table15[[#All],[CustomerID]:[Company Name]],2,FALSE)</f>
        <v>It's a Wrap</v>
      </c>
      <c r="E587" s="51">
        <v>44742</v>
      </c>
      <c r="F587" s="50">
        <v>1</v>
      </c>
      <c r="G587" s="50" t="str">
        <f>VLOOKUP(Table8[[#This Row],[ProductID]],Table12[[#All],[ProductID]:[ProductFullName]],3,FALSE)</f>
        <v>Product A</v>
      </c>
      <c r="H587" s="50">
        <v>7</v>
      </c>
      <c r="I587" s="52">
        <v>44742.496192129642</v>
      </c>
      <c r="J587" s="50">
        <v>130</v>
      </c>
      <c r="K587" s="51">
        <v>44742.941666666666</v>
      </c>
      <c r="L587" s="53"/>
      <c r="M587" s="54">
        <v>1</v>
      </c>
    </row>
    <row r="588" spans="2:13" x14ac:dyDescent="0.3">
      <c r="B588" s="49">
        <v>19431</v>
      </c>
      <c r="C588" s="50">
        <v>1220</v>
      </c>
      <c r="D588" s="50" t="str">
        <f>VLOOKUP(Table8[[#This Row],[CustomerID]],Table15[[#All],[CustomerID]:[Company Name]],2,FALSE)</f>
        <v>Dillard's Inc. Valdosta, GA</v>
      </c>
      <c r="E588" s="51">
        <v>44742</v>
      </c>
      <c r="F588" s="50">
        <v>6</v>
      </c>
      <c r="G588" s="50" t="str">
        <f>VLOOKUP(Table8[[#This Row],[ProductID]],Table12[[#All],[ProductID]:[ProductFullName]],3,FALSE)</f>
        <v>Product F</v>
      </c>
      <c r="H588" s="50">
        <v>2</v>
      </c>
      <c r="I588" s="52">
        <v>44742.511886574088</v>
      </c>
      <c r="J588" s="50">
        <v>120</v>
      </c>
      <c r="K588" s="51">
        <v>44742.941666666666</v>
      </c>
      <c r="L588" s="53"/>
      <c r="M588" s="54">
        <v>1</v>
      </c>
    </row>
    <row r="589" spans="2:13" x14ac:dyDescent="0.3">
      <c r="B589" s="49">
        <v>19432</v>
      </c>
      <c r="C589" s="50">
        <v>26</v>
      </c>
      <c r="D589" s="50" t="str">
        <f>VLOOKUP(Table8[[#This Row],[CustomerID]],Table15[[#All],[CustomerID]:[Company Name]],2,FALSE)</f>
        <v>Dollar Store Plus #73</v>
      </c>
      <c r="E589" s="51">
        <v>44742</v>
      </c>
      <c r="F589" s="50">
        <v>2</v>
      </c>
      <c r="G589" s="50" t="str">
        <f>VLOOKUP(Table8[[#This Row],[ProductID]],Table12[[#All],[ProductID]:[ProductFullName]],3,FALSE)</f>
        <v>Product B</v>
      </c>
      <c r="H589" s="50">
        <v>5</v>
      </c>
      <c r="I589" s="52">
        <v>44742.525625000017</v>
      </c>
      <c r="J589" s="50">
        <v>110</v>
      </c>
      <c r="K589" s="51">
        <v>44742.941666666666</v>
      </c>
      <c r="L589" s="53"/>
      <c r="M589" s="54">
        <v>1</v>
      </c>
    </row>
    <row r="590" spans="2:13" x14ac:dyDescent="0.3">
      <c r="B590" s="49">
        <v>19433</v>
      </c>
      <c r="C590" s="50">
        <v>940</v>
      </c>
      <c r="D590" s="50" t="str">
        <f>VLOOKUP(Table8[[#This Row],[CustomerID]],Table15[[#All],[CustomerID]:[Company Name]],2,FALSE)</f>
        <v>George Eastman House</v>
      </c>
      <c r="E590" s="51">
        <v>44742</v>
      </c>
      <c r="F590" s="50">
        <v>3</v>
      </c>
      <c r="G590" s="50" t="str">
        <f>VLOOKUP(Table8[[#This Row],[ProductID]],Table12[[#All],[ProductID]:[ProductFullName]],3,FALSE)</f>
        <v>Product C</v>
      </c>
      <c r="H590" s="50">
        <v>6</v>
      </c>
      <c r="I590" s="52">
        <v>44742.543576388904</v>
      </c>
      <c r="J590" s="50">
        <v>123</v>
      </c>
      <c r="K590" s="51">
        <v>44742.941666666666</v>
      </c>
      <c r="L590" s="53"/>
      <c r="M590" s="54">
        <v>1</v>
      </c>
    </row>
    <row r="591" spans="2:13" x14ac:dyDescent="0.3">
      <c r="B591" s="49">
        <v>19434</v>
      </c>
      <c r="C591" s="50">
        <v>1344</v>
      </c>
      <c r="D591" s="50" t="str">
        <f>VLOOKUP(Table8[[#This Row],[CustomerID]],Table15[[#All],[CustomerID]:[Company Name]],2,FALSE)</f>
        <v>Davison's Drug</v>
      </c>
      <c r="E591" s="51">
        <v>44742</v>
      </c>
      <c r="F591" s="50">
        <v>1</v>
      </c>
      <c r="G591" s="50" t="str">
        <f>VLOOKUP(Table8[[#This Row],[ProductID]],Table12[[#All],[ProductID]:[ProductFullName]],3,FALSE)</f>
        <v>Product A</v>
      </c>
      <c r="H591" s="50">
        <v>4</v>
      </c>
      <c r="I591" s="52">
        <v>44742.557395833348</v>
      </c>
      <c r="J591" s="50">
        <v>123</v>
      </c>
      <c r="K591" s="51">
        <v>44742.941666666666</v>
      </c>
      <c r="L591" s="53"/>
      <c r="M591" s="54">
        <v>1</v>
      </c>
    </row>
    <row r="592" spans="2:13" x14ac:dyDescent="0.3">
      <c r="B592" s="49">
        <v>19435</v>
      </c>
      <c r="C592" s="50">
        <v>1074</v>
      </c>
      <c r="D592" s="50" t="str">
        <f>VLOOKUP(Table8[[#This Row],[CustomerID]],Table15[[#All],[CustomerID]:[Company Name]],2,FALSE)</f>
        <v>Christmas Place</v>
      </c>
      <c r="E592" s="51">
        <v>44742</v>
      </c>
      <c r="F592" s="50">
        <v>4</v>
      </c>
      <c r="G592" s="50" t="str">
        <f>VLOOKUP(Table8[[#This Row],[ProductID]],Table12[[#All],[ProductID]:[ProductFullName]],3,FALSE)</f>
        <v>Product D</v>
      </c>
      <c r="H592" s="50">
        <v>3</v>
      </c>
      <c r="I592" s="52">
        <v>44742.574594907419</v>
      </c>
      <c r="J592" s="50">
        <v>134</v>
      </c>
      <c r="K592" s="51">
        <v>44742.941666666666</v>
      </c>
      <c r="L592" s="53"/>
      <c r="M592" s="54">
        <v>1</v>
      </c>
    </row>
    <row r="593" spans="2:13" x14ac:dyDescent="0.3">
      <c r="B593" s="49">
        <v>19436</v>
      </c>
      <c r="C593" s="50">
        <v>1205</v>
      </c>
      <c r="D593" s="50" t="str">
        <f>VLOOKUP(Table8[[#This Row],[CustomerID]],Table15[[#All],[CustomerID]:[Company Name]],2,FALSE)</f>
        <v>Lawrence Memorial Hospital</v>
      </c>
      <c r="E593" s="51">
        <v>44742</v>
      </c>
      <c r="F593" s="50">
        <v>5</v>
      </c>
      <c r="G593" s="50" t="str">
        <f>VLOOKUP(Table8[[#This Row],[ProductID]],Table12[[#All],[ProductID]:[ProductFullName]],3,FALSE)</f>
        <v>Product E</v>
      </c>
      <c r="H593" s="50">
        <v>6</v>
      </c>
      <c r="I593" s="52">
        <v>44742.587731481493</v>
      </c>
      <c r="J593" s="50">
        <v>131</v>
      </c>
      <c r="K593" s="51">
        <v>44742.941666666666</v>
      </c>
      <c r="L593" s="53"/>
      <c r="M593" s="54">
        <v>1</v>
      </c>
    </row>
    <row r="594" spans="2:13" x14ac:dyDescent="0.3">
      <c r="B594" s="49">
        <v>19437</v>
      </c>
      <c r="C594" s="50">
        <v>377</v>
      </c>
      <c r="D594" s="50" t="str">
        <f>VLOOKUP(Table8[[#This Row],[CustomerID]],Table15[[#All],[CustomerID]:[Company Name]],2,FALSE)</f>
        <v>Creative Baskets</v>
      </c>
      <c r="E594" s="51">
        <v>44742</v>
      </c>
      <c r="F594" s="50">
        <v>4</v>
      </c>
      <c r="G594" s="50" t="str">
        <f>VLOOKUP(Table8[[#This Row],[ProductID]],Table12[[#All],[ProductID]:[ProductFullName]],3,FALSE)</f>
        <v>Product D</v>
      </c>
      <c r="H594" s="50">
        <v>7</v>
      </c>
      <c r="I594" s="52">
        <v>44742.603564814824</v>
      </c>
      <c r="J594" s="50">
        <v>107</v>
      </c>
      <c r="K594" s="51">
        <v>44742.941666666666</v>
      </c>
      <c r="L594" s="53"/>
      <c r="M594" s="54">
        <v>1</v>
      </c>
    </row>
    <row r="595" spans="2:13" x14ac:dyDescent="0.3">
      <c r="B595" s="49">
        <v>19438</v>
      </c>
      <c r="C595" s="50">
        <v>1325</v>
      </c>
      <c r="D595" s="50" t="str">
        <f>VLOOKUP(Table8[[#This Row],[CustomerID]],Table15[[#All],[CustomerID]:[Company Name]],2,FALSE)</f>
        <v>Greetings</v>
      </c>
      <c r="E595" s="51">
        <v>44742</v>
      </c>
      <c r="F595" s="50">
        <v>1</v>
      </c>
      <c r="G595" s="50" t="str">
        <f>VLOOKUP(Table8[[#This Row],[ProductID]],Table12[[#All],[ProductID]:[ProductFullName]],3,FALSE)</f>
        <v>Product A</v>
      </c>
      <c r="H595" s="50">
        <v>5</v>
      </c>
      <c r="I595" s="52">
        <v>44742.620844907418</v>
      </c>
      <c r="J595" s="50">
        <v>126</v>
      </c>
      <c r="K595" s="51">
        <v>44742.941666666666</v>
      </c>
      <c r="L595" s="53"/>
      <c r="M595" s="54">
        <v>1</v>
      </c>
    </row>
    <row r="596" spans="2:13" x14ac:dyDescent="0.3">
      <c r="B596" s="49">
        <v>19439</v>
      </c>
      <c r="C596" s="50">
        <v>877</v>
      </c>
      <c r="D596" s="50" t="str">
        <f>VLOOKUP(Table8[[#This Row],[CustomerID]],Table15[[#All],[CustomerID]:[Company Name]],2,FALSE)</f>
        <v>Flik/ Mastercard</v>
      </c>
      <c r="E596" s="51">
        <v>44742</v>
      </c>
      <c r="F596" s="50">
        <v>3</v>
      </c>
      <c r="G596" s="50" t="str">
        <f>VLOOKUP(Table8[[#This Row],[ProductID]],Table12[[#All],[ProductID]:[ProductFullName]],3,FALSE)</f>
        <v>Product C</v>
      </c>
      <c r="H596" s="50">
        <v>4</v>
      </c>
      <c r="I596" s="52">
        <v>44742.633761574085</v>
      </c>
      <c r="J596" s="50">
        <v>117</v>
      </c>
      <c r="K596" s="51">
        <v>44742.941666666666</v>
      </c>
      <c r="L596" s="53"/>
      <c r="M596" s="54">
        <v>1</v>
      </c>
    </row>
    <row r="597" spans="2:13" x14ac:dyDescent="0.3">
      <c r="B597" s="49">
        <v>19440</v>
      </c>
      <c r="C597" s="50">
        <v>1412</v>
      </c>
      <c r="D597" s="50" t="str">
        <f>VLOOKUP(Table8[[#This Row],[CustomerID]],Table15[[#All],[CustomerID]:[Company Name]],2,FALSE)</f>
        <v>Unipharm Wholesale Drugs Ltd.</v>
      </c>
      <c r="E597" s="51">
        <v>44742</v>
      </c>
      <c r="F597" s="50">
        <v>2</v>
      </c>
      <c r="G597" s="50" t="str">
        <f>VLOOKUP(Table8[[#This Row],[ProductID]],Table12[[#All],[ProductID]:[ProductFullName]],3,FALSE)</f>
        <v>Product B</v>
      </c>
      <c r="H597" s="50">
        <v>7</v>
      </c>
      <c r="I597" s="52">
        <v>44742.653136574088</v>
      </c>
      <c r="J597" s="50">
        <v>111</v>
      </c>
      <c r="K597" s="51">
        <v>44742.941666666666</v>
      </c>
      <c r="L597" s="53"/>
      <c r="M597" s="54">
        <v>1</v>
      </c>
    </row>
    <row r="598" spans="2:13" x14ac:dyDescent="0.3">
      <c r="B598" s="49">
        <v>19441</v>
      </c>
      <c r="C598" s="50">
        <v>139</v>
      </c>
      <c r="D598" s="50" t="str">
        <f>VLOOKUP(Table8[[#This Row],[CustomerID]],Table15[[#All],[CustomerID]:[Company Name]],2,FALSE)</f>
        <v>Your Choice Boutique</v>
      </c>
      <c r="E598" s="51">
        <v>44742</v>
      </c>
      <c r="F598" s="50">
        <v>5</v>
      </c>
      <c r="G598" s="50" t="str">
        <f>VLOOKUP(Table8[[#This Row],[ProductID]],Table12[[#All],[ProductID]:[ProductFullName]],3,FALSE)</f>
        <v>Product E</v>
      </c>
      <c r="H598" s="50">
        <v>3</v>
      </c>
      <c r="I598" s="52">
        <v>44742.668784722235</v>
      </c>
      <c r="J598" s="50">
        <v>111</v>
      </c>
      <c r="K598" s="51">
        <v>44742.941666666666</v>
      </c>
      <c r="L598" s="53"/>
      <c r="M598" s="54">
        <v>1</v>
      </c>
    </row>
    <row r="599" spans="2:13" x14ac:dyDescent="0.3">
      <c r="B599" s="49">
        <v>19442</v>
      </c>
      <c r="C599" s="50">
        <v>1281</v>
      </c>
      <c r="D599" s="50" t="str">
        <f>VLOOKUP(Table8[[#This Row],[CustomerID]],Table15[[#All],[CustomerID]:[Company Name]],2,FALSE)</f>
        <v>Plaza Hotel Casino Gift Shop</v>
      </c>
      <c r="E599" s="51">
        <v>44742</v>
      </c>
      <c r="F599" s="50">
        <v>6</v>
      </c>
      <c r="G599" s="50" t="str">
        <f>VLOOKUP(Table8[[#This Row],[ProductID]],Table12[[#All],[ProductID]:[ProductFullName]],3,FALSE)</f>
        <v>Product F</v>
      </c>
      <c r="H599" s="50">
        <v>6</v>
      </c>
      <c r="I599" s="52">
        <v>44742.68380787038</v>
      </c>
      <c r="J599" s="50">
        <v>113</v>
      </c>
      <c r="K599" s="51">
        <v>44742.941666666666</v>
      </c>
      <c r="L599" s="53"/>
      <c r="M599" s="54">
        <v>1</v>
      </c>
    </row>
    <row r="600" spans="2:13" x14ac:dyDescent="0.3">
      <c r="B600" s="49">
        <v>19443</v>
      </c>
      <c r="C600" s="50">
        <v>413</v>
      </c>
      <c r="D600" s="50" t="str">
        <f>VLOOKUP(Table8[[#This Row],[CustomerID]],Table15[[#All],[CustomerID]:[Company Name]],2,FALSE)</f>
        <v>Guys &amp; Doll Hair Design</v>
      </c>
      <c r="E600" s="51">
        <v>44742</v>
      </c>
      <c r="F600" s="50">
        <v>3</v>
      </c>
      <c r="G600" s="50" t="str">
        <f>VLOOKUP(Table8[[#This Row],[ProductID]],Table12[[#All],[ProductID]:[ProductFullName]],3,FALSE)</f>
        <v>Product C</v>
      </c>
      <c r="H600" s="50">
        <v>6</v>
      </c>
      <c r="I600" s="52">
        <v>44742.699664351865</v>
      </c>
      <c r="J600" s="50">
        <v>130</v>
      </c>
      <c r="K600" s="51">
        <v>44742.941666666666</v>
      </c>
      <c r="L600" s="53"/>
      <c r="M600" s="54">
        <v>1</v>
      </c>
    </row>
    <row r="601" spans="2:13" x14ac:dyDescent="0.3">
      <c r="B601" s="49">
        <v>19444</v>
      </c>
      <c r="C601" s="50">
        <v>162</v>
      </c>
      <c r="D601" s="50" t="str">
        <f>VLOOKUP(Table8[[#This Row],[CustomerID]],Table15[[#All],[CustomerID]:[Company Name]],2,FALSE)</f>
        <v>Best Regards</v>
      </c>
      <c r="E601" s="51">
        <v>44742</v>
      </c>
      <c r="F601" s="50">
        <v>4</v>
      </c>
      <c r="G601" s="50" t="str">
        <f>VLOOKUP(Table8[[#This Row],[ProductID]],Table12[[#All],[ProductID]:[ProductFullName]],3,FALSE)</f>
        <v>Product D</v>
      </c>
      <c r="H601" s="50">
        <v>7</v>
      </c>
      <c r="I601" s="52">
        <v>44742.712048611123</v>
      </c>
      <c r="J601" s="50">
        <v>113</v>
      </c>
      <c r="K601" s="51">
        <v>44742.941666666666</v>
      </c>
      <c r="L601" s="53"/>
      <c r="M601" s="54">
        <v>1</v>
      </c>
    </row>
    <row r="602" spans="2:13" x14ac:dyDescent="0.3">
      <c r="B602" s="49">
        <v>19445</v>
      </c>
      <c r="C602" s="50">
        <v>892</v>
      </c>
      <c r="D602" s="50" t="str">
        <f>VLOOKUP(Table8[[#This Row],[CustomerID]],Table15[[#All],[CustomerID]:[Company Name]],2,FALSE)</f>
        <v>Your Variety Center</v>
      </c>
      <c r="E602" s="51">
        <v>44742</v>
      </c>
      <c r="F602" s="50">
        <v>4</v>
      </c>
      <c r="G602" s="50" t="str">
        <f>VLOOKUP(Table8[[#This Row],[ProductID]],Table12[[#All],[ProductID]:[ProductFullName]],3,FALSE)</f>
        <v>Product D</v>
      </c>
      <c r="H602" s="50">
        <v>2</v>
      </c>
      <c r="I602" s="52">
        <v>44742.730439814826</v>
      </c>
      <c r="J602" s="50">
        <v>113</v>
      </c>
      <c r="K602" s="51">
        <v>44742.941666666666</v>
      </c>
      <c r="L602" s="53"/>
      <c r="M602" s="54">
        <v>1</v>
      </c>
    </row>
    <row r="603" spans="2:13" x14ac:dyDescent="0.3">
      <c r="B603" s="49">
        <v>19446</v>
      </c>
      <c r="C603" s="50">
        <v>318</v>
      </c>
      <c r="D603" s="50" t="str">
        <f>VLOOKUP(Table8[[#This Row],[CustomerID]],Table15[[#All],[CustomerID]:[Company Name]],2,FALSE)</f>
        <v>A Passion For Living Inc</v>
      </c>
      <c r="E603" s="51">
        <v>44743</v>
      </c>
      <c r="F603" s="50">
        <v>3</v>
      </c>
      <c r="G603" s="50" t="str">
        <f>VLOOKUP(Table8[[#This Row],[ProductID]],Table12[[#All],[ProductID]:[ProductFullName]],3,FALSE)</f>
        <v>Product C</v>
      </c>
      <c r="H603" s="50">
        <v>3</v>
      </c>
      <c r="I603" s="52">
        <v>44743.333333333336</v>
      </c>
      <c r="J603" s="50">
        <v>124</v>
      </c>
      <c r="K603" s="51">
        <v>44743.969444444447</v>
      </c>
      <c r="L603" s="53"/>
      <c r="M603" s="54">
        <v>1</v>
      </c>
    </row>
    <row r="604" spans="2:13" x14ac:dyDescent="0.3">
      <c r="B604" s="49">
        <v>19447</v>
      </c>
      <c r="C604" s="50">
        <v>95</v>
      </c>
      <c r="D604" s="50" t="str">
        <f>VLOOKUP(Table8[[#This Row],[CustomerID]],Table15[[#All],[CustomerID]:[Company Name]],2,FALSE)</f>
        <v>Boutique Camee - Victoriaville</v>
      </c>
      <c r="E604" s="51">
        <v>44743</v>
      </c>
      <c r="F604" s="50">
        <v>6</v>
      </c>
      <c r="G604" s="50" t="str">
        <f>VLOOKUP(Table8[[#This Row],[ProductID]],Table12[[#All],[ProductID]:[ProductFullName]],3,FALSE)</f>
        <v>Product F</v>
      </c>
      <c r="H604" s="50">
        <v>6</v>
      </c>
      <c r="I604" s="52">
        <v>44743.349259259259</v>
      </c>
      <c r="J604" s="50">
        <v>134</v>
      </c>
      <c r="K604" s="51">
        <v>44743.969444444447</v>
      </c>
      <c r="L604" s="53"/>
      <c r="M604" s="54">
        <v>1</v>
      </c>
    </row>
    <row r="605" spans="2:13" x14ac:dyDescent="0.3">
      <c r="B605" s="49">
        <v>19448</v>
      </c>
      <c r="C605" s="50">
        <v>823</v>
      </c>
      <c r="D605" s="50" t="str">
        <f>VLOOKUP(Table8[[#This Row],[CustomerID]],Table15[[#All],[CustomerID]:[Company Name]],2,FALSE)</f>
        <v>Danbury Hospital</v>
      </c>
      <c r="E605" s="51">
        <v>44743</v>
      </c>
      <c r="F605" s="50">
        <v>2</v>
      </c>
      <c r="G605" s="50" t="str">
        <f>VLOOKUP(Table8[[#This Row],[ProductID]],Table12[[#All],[ProductID]:[ProductFullName]],3,FALSE)</f>
        <v>Product B</v>
      </c>
      <c r="H605" s="50">
        <v>3</v>
      </c>
      <c r="I605" s="52">
        <v>44743.363981481481</v>
      </c>
      <c r="J605" s="50">
        <v>133</v>
      </c>
      <c r="K605" s="51">
        <v>44743.969444444447</v>
      </c>
      <c r="L605" s="53"/>
      <c r="M605" s="54">
        <v>1</v>
      </c>
    </row>
    <row r="606" spans="2:13" x14ac:dyDescent="0.3">
      <c r="B606" s="49">
        <v>19449</v>
      </c>
      <c r="C606" s="50">
        <v>305</v>
      </c>
      <c r="D606" s="50" t="str">
        <f>VLOOKUP(Table8[[#This Row],[CustomerID]],Table15[[#All],[CustomerID]:[Company Name]],2,FALSE)</f>
        <v>Hallmark</v>
      </c>
      <c r="E606" s="51">
        <v>44743</v>
      </c>
      <c r="F606" s="50">
        <v>6</v>
      </c>
      <c r="G606" s="50" t="str">
        <f>VLOOKUP(Table8[[#This Row],[ProductID]],Table12[[#All],[ProductID]:[ProductFullName]],3,FALSE)</f>
        <v>Product F</v>
      </c>
      <c r="H606" s="50">
        <v>7</v>
      </c>
      <c r="I606" s="52">
        <v>44743.378935185188</v>
      </c>
      <c r="J606" s="50">
        <v>124</v>
      </c>
      <c r="K606" s="51">
        <v>44743.969444444447</v>
      </c>
      <c r="L606" s="53"/>
      <c r="M606" s="54">
        <v>1</v>
      </c>
    </row>
    <row r="607" spans="2:13" x14ac:dyDescent="0.3">
      <c r="B607" s="49">
        <v>19450</v>
      </c>
      <c r="C607" s="50">
        <v>1229</v>
      </c>
      <c r="D607" s="50" t="str">
        <f>VLOOKUP(Table8[[#This Row],[CustomerID]],Table15[[#All],[CustomerID]:[Company Name]],2,FALSE)</f>
        <v>Pomegrantes -Party Place</v>
      </c>
      <c r="E607" s="51">
        <v>44743</v>
      </c>
      <c r="F607" s="50">
        <v>1</v>
      </c>
      <c r="G607" s="50" t="str">
        <f>VLOOKUP(Table8[[#This Row],[ProductID]],Table12[[#All],[ProductID]:[ProductFullName]],3,FALSE)</f>
        <v>Product A</v>
      </c>
      <c r="H607" s="50">
        <v>7</v>
      </c>
      <c r="I607" s="52">
        <v>44743.39307870371</v>
      </c>
      <c r="J607" s="50">
        <v>117</v>
      </c>
      <c r="K607" s="51">
        <v>44743.969444444447</v>
      </c>
      <c r="L607" s="53"/>
      <c r="M607" s="54">
        <v>1</v>
      </c>
    </row>
    <row r="608" spans="2:13" x14ac:dyDescent="0.3">
      <c r="B608" s="49">
        <v>19451</v>
      </c>
      <c r="C608" s="50">
        <v>724</v>
      </c>
      <c r="D608" s="50" t="str">
        <f>VLOOKUP(Table8[[#This Row],[CustomerID]],Table15[[#All],[CustomerID]:[Company Name]],2,FALSE)</f>
        <v>California Bedazzled</v>
      </c>
      <c r="E608" s="51">
        <v>44743</v>
      </c>
      <c r="F608" s="50">
        <v>3</v>
      </c>
      <c r="G608" s="50" t="str">
        <f>VLOOKUP(Table8[[#This Row],[ProductID]],Table12[[#All],[ProductID]:[ProductFullName]],3,FALSE)</f>
        <v>Product C</v>
      </c>
      <c r="H608" s="50">
        <v>7</v>
      </c>
      <c r="I608" s="52">
        <v>44743.409942129634</v>
      </c>
      <c r="J608" s="50">
        <v>116</v>
      </c>
      <c r="K608" s="51">
        <v>44743.969444444447</v>
      </c>
      <c r="L608" s="53"/>
      <c r="M608" s="54">
        <v>1</v>
      </c>
    </row>
    <row r="609" spans="2:13" x14ac:dyDescent="0.3">
      <c r="B609" s="49">
        <v>19452</v>
      </c>
      <c r="C609" s="50">
        <v>1367</v>
      </c>
      <c r="D609" s="50" t="str">
        <f>VLOOKUP(Table8[[#This Row],[CustomerID]],Table15[[#All],[CustomerID]:[Company Name]],2,FALSE)</f>
        <v>Bells Nurseries &amp; Gifts / Mosesian Farms</v>
      </c>
      <c r="E609" s="51">
        <v>44743</v>
      </c>
      <c r="F609" s="50">
        <v>3</v>
      </c>
      <c r="G609" s="50" t="str">
        <f>VLOOKUP(Table8[[#This Row],[ProductID]],Table12[[#All],[ProductID]:[ProductFullName]],3,FALSE)</f>
        <v>Product C</v>
      </c>
      <c r="H609" s="50">
        <v>7</v>
      </c>
      <c r="I609" s="52">
        <v>44743.426076388896</v>
      </c>
      <c r="J609" s="50">
        <v>131</v>
      </c>
      <c r="K609" s="51">
        <v>44743.969444444447</v>
      </c>
      <c r="L609" s="53"/>
      <c r="M609" s="54">
        <v>1</v>
      </c>
    </row>
    <row r="610" spans="2:13" x14ac:dyDescent="0.3">
      <c r="B610" s="49">
        <v>19453</v>
      </c>
      <c r="C610" s="50">
        <v>43</v>
      </c>
      <c r="D610" s="50" t="str">
        <f>VLOOKUP(Table8[[#This Row],[CustomerID]],Table15[[#All],[CustomerID]:[Company Name]],2,FALSE)</f>
        <v>Emerald Isle Gifts</v>
      </c>
      <c r="E610" s="51">
        <v>44743</v>
      </c>
      <c r="F610" s="50">
        <v>4</v>
      </c>
      <c r="G610" s="50" t="str">
        <f>VLOOKUP(Table8[[#This Row],[ProductID]],Table12[[#All],[ProductID]:[ProductFullName]],3,FALSE)</f>
        <v>Product D</v>
      </c>
      <c r="H610" s="50">
        <v>6</v>
      </c>
      <c r="I610" s="52">
        <v>44743.44063657408</v>
      </c>
      <c r="J610" s="50">
        <v>125</v>
      </c>
      <c r="K610" s="51">
        <v>44743.969444444447</v>
      </c>
      <c r="L610" s="53"/>
      <c r="M610" s="54">
        <v>1</v>
      </c>
    </row>
    <row r="611" spans="2:13" x14ac:dyDescent="0.3">
      <c r="B611" s="49">
        <v>19454</v>
      </c>
      <c r="C611" s="50">
        <v>1080</v>
      </c>
      <c r="D611" s="50" t="str">
        <f>VLOOKUP(Table8[[#This Row],[CustomerID]],Table15[[#All],[CustomerID]:[Company Name]],2,FALSE)</f>
        <v>Forest General Hospital</v>
      </c>
      <c r="E611" s="51">
        <v>44743</v>
      </c>
      <c r="F611" s="50">
        <v>3</v>
      </c>
      <c r="G611" s="50" t="str">
        <f>VLOOKUP(Table8[[#This Row],[ProductID]],Table12[[#All],[ProductID]:[ProductFullName]],3,FALSE)</f>
        <v>Product C</v>
      </c>
      <c r="H611" s="50">
        <v>4</v>
      </c>
      <c r="I611" s="52">
        <v>44743.453888888893</v>
      </c>
      <c r="J611" s="50">
        <v>127</v>
      </c>
      <c r="K611" s="51">
        <v>44743.969444444447</v>
      </c>
      <c r="L611" s="53"/>
      <c r="M611" s="54">
        <v>1</v>
      </c>
    </row>
    <row r="612" spans="2:13" x14ac:dyDescent="0.3">
      <c r="B612" s="49">
        <v>19455</v>
      </c>
      <c r="C612" s="50">
        <v>154</v>
      </c>
      <c r="D612" s="50" t="str">
        <f>VLOOKUP(Table8[[#This Row],[CustomerID]],Table15[[#All],[CustomerID]:[Company Name]],2,FALSE)</f>
        <v>Tay Crossing</v>
      </c>
      <c r="E612" s="51">
        <v>44743</v>
      </c>
      <c r="F612" s="50">
        <v>6</v>
      </c>
      <c r="G612" s="50" t="str">
        <f>VLOOKUP(Table8[[#This Row],[ProductID]],Table12[[#All],[ProductID]:[ProductFullName]],3,FALSE)</f>
        <v>Product F</v>
      </c>
      <c r="H612" s="50">
        <v>3</v>
      </c>
      <c r="I612" s="52">
        <v>44743.467534722229</v>
      </c>
      <c r="J612" s="50">
        <v>132</v>
      </c>
      <c r="K612" s="51">
        <v>44743.969444444447</v>
      </c>
      <c r="L612" s="53"/>
      <c r="M612" s="54">
        <v>1</v>
      </c>
    </row>
    <row r="613" spans="2:13" x14ac:dyDescent="0.3">
      <c r="B613" s="49">
        <v>19456</v>
      </c>
      <c r="C613" s="50">
        <v>949</v>
      </c>
      <c r="D613" s="50" t="str">
        <f>VLOOKUP(Table8[[#This Row],[CustomerID]],Table15[[#All],[CustomerID]:[Company Name]],2,FALSE)</f>
        <v>Sapp Bros - PA</v>
      </c>
      <c r="E613" s="51">
        <v>44743</v>
      </c>
      <c r="F613" s="50">
        <v>2</v>
      </c>
      <c r="G613" s="50" t="str">
        <f>VLOOKUP(Table8[[#This Row],[ProductID]],Table12[[#All],[ProductID]:[ProductFullName]],3,FALSE)</f>
        <v>Product B</v>
      </c>
      <c r="H613" s="50">
        <v>7</v>
      </c>
      <c r="I613" s="52">
        <v>44743.48074074075</v>
      </c>
      <c r="J613" s="50">
        <v>118</v>
      </c>
      <c r="K613" s="51">
        <v>44743.969444444447</v>
      </c>
      <c r="L613" s="53"/>
      <c r="M613" s="54">
        <v>1</v>
      </c>
    </row>
    <row r="614" spans="2:13" x14ac:dyDescent="0.3">
      <c r="B614" s="49">
        <v>19457</v>
      </c>
      <c r="C614" s="50">
        <v>1195</v>
      </c>
      <c r="D614" s="50" t="str">
        <f>VLOOKUP(Table8[[#This Row],[CustomerID]],Table15[[#All],[CustomerID]:[Company Name]],2,FALSE)</f>
        <v>Kirlin's Inc.</v>
      </c>
      <c r="E614" s="51">
        <v>44743</v>
      </c>
      <c r="F614" s="50">
        <v>5</v>
      </c>
      <c r="G614" s="50" t="str">
        <f>VLOOKUP(Table8[[#This Row],[ProductID]],Table12[[#All],[ProductID]:[ProductFullName]],3,FALSE)</f>
        <v>Product E</v>
      </c>
      <c r="H614" s="50">
        <v>3</v>
      </c>
      <c r="I614" s="52">
        <v>44743.493912037047</v>
      </c>
      <c r="J614" s="50">
        <v>129</v>
      </c>
      <c r="K614" s="51">
        <v>44743.969444444447</v>
      </c>
      <c r="L614" s="53"/>
      <c r="M614" s="54">
        <v>1</v>
      </c>
    </row>
    <row r="615" spans="2:13" x14ac:dyDescent="0.3">
      <c r="B615" s="49">
        <v>19458</v>
      </c>
      <c r="C615" s="50">
        <v>161</v>
      </c>
      <c r="D615" s="50" t="str">
        <f>VLOOKUP(Table8[[#This Row],[CustomerID]],Table15[[#All],[CustomerID]:[Company Name]],2,FALSE)</f>
        <v>The Gallery Shop</v>
      </c>
      <c r="E615" s="51">
        <v>44743</v>
      </c>
      <c r="F615" s="50">
        <v>1</v>
      </c>
      <c r="G615" s="50" t="str">
        <f>VLOOKUP(Table8[[#This Row],[ProductID]],Table12[[#All],[ProductID]:[ProductFullName]],3,FALSE)</f>
        <v>Product A</v>
      </c>
      <c r="H615" s="50">
        <v>5</v>
      </c>
      <c r="I615" s="52">
        <v>44743.505625000013</v>
      </c>
      <c r="J615" s="50">
        <v>105</v>
      </c>
      <c r="K615" s="51">
        <v>44743.969444444447</v>
      </c>
      <c r="L615" s="53"/>
      <c r="M615" s="54">
        <v>1</v>
      </c>
    </row>
    <row r="616" spans="2:13" x14ac:dyDescent="0.3">
      <c r="B616" s="49">
        <v>19459</v>
      </c>
      <c r="C616" s="50">
        <v>876</v>
      </c>
      <c r="D616" s="50" t="str">
        <f>VLOOKUP(Table8[[#This Row],[CustomerID]],Table15[[#All],[CustomerID]:[Company Name]],2,FALSE)</f>
        <v>Bead - Dazzled By Diane</v>
      </c>
      <c r="E616" s="51">
        <v>44743</v>
      </c>
      <c r="F616" s="50">
        <v>3</v>
      </c>
      <c r="G616" s="50" t="str">
        <f>VLOOKUP(Table8[[#This Row],[ProductID]],Table12[[#All],[ProductID]:[ProductFullName]],3,FALSE)</f>
        <v>Product C</v>
      </c>
      <c r="H616" s="50">
        <v>3</v>
      </c>
      <c r="I616" s="52">
        <v>44743.521284722236</v>
      </c>
      <c r="J616" s="50">
        <v>131</v>
      </c>
      <c r="K616" s="51">
        <v>44743.969444444447</v>
      </c>
      <c r="L616" s="53"/>
      <c r="M616" s="54">
        <v>1</v>
      </c>
    </row>
    <row r="617" spans="2:13" x14ac:dyDescent="0.3">
      <c r="B617" s="49">
        <v>19460</v>
      </c>
      <c r="C617" s="50">
        <v>37</v>
      </c>
      <c r="D617" s="50" t="str">
        <f>VLOOKUP(Table8[[#This Row],[CustomerID]],Table15[[#All],[CustomerID]:[Company Name]],2,FALSE)</f>
        <v>Pharmasave - 550</v>
      </c>
      <c r="E617" s="51">
        <v>44743</v>
      </c>
      <c r="F617" s="50">
        <v>4</v>
      </c>
      <c r="G617" s="50" t="str">
        <f>VLOOKUP(Table8[[#This Row],[ProductID]],Table12[[#All],[ProductID]:[ProductFullName]],3,FALSE)</f>
        <v>Product D</v>
      </c>
      <c r="H617" s="50">
        <v>5</v>
      </c>
      <c r="I617" s="52">
        <v>44743.537974537052</v>
      </c>
      <c r="J617" s="50">
        <v>123</v>
      </c>
      <c r="K617" s="51">
        <v>44743.969444444447</v>
      </c>
      <c r="L617" s="53"/>
      <c r="M617" s="54">
        <v>1</v>
      </c>
    </row>
    <row r="618" spans="2:13" x14ac:dyDescent="0.3">
      <c r="B618" s="49">
        <v>19461</v>
      </c>
      <c r="C618" s="50">
        <v>794</v>
      </c>
      <c r="D618" s="50" t="str">
        <f>VLOOKUP(Table8[[#This Row],[CustomerID]],Table15[[#All],[CustomerID]:[Company Name]],2,FALSE)</f>
        <v>Northshire Bookstore</v>
      </c>
      <c r="E618" s="51">
        <v>44743</v>
      </c>
      <c r="F618" s="50">
        <v>5</v>
      </c>
      <c r="G618" s="50" t="str">
        <f>VLOOKUP(Table8[[#This Row],[ProductID]],Table12[[#All],[ProductID]:[ProductFullName]],3,FALSE)</f>
        <v>Product E</v>
      </c>
      <c r="H618" s="50">
        <v>5</v>
      </c>
      <c r="I618" s="52">
        <v>44743.551284722234</v>
      </c>
      <c r="J618" s="50">
        <v>132</v>
      </c>
      <c r="K618" s="51">
        <v>44743.969444444447</v>
      </c>
      <c r="L618" s="53"/>
      <c r="M618" s="54">
        <v>1</v>
      </c>
    </row>
    <row r="619" spans="2:13" x14ac:dyDescent="0.3">
      <c r="B619" s="49">
        <v>19462</v>
      </c>
      <c r="C619" s="50">
        <v>521</v>
      </c>
      <c r="D619" s="50" t="str">
        <f>VLOOKUP(Table8[[#This Row],[CustomerID]],Table15[[#All],[CustomerID]:[Company Name]],2,FALSE)</f>
        <v>Boopster's Hanger</v>
      </c>
      <c r="E619" s="51">
        <v>44743</v>
      </c>
      <c r="F619" s="50">
        <v>3</v>
      </c>
      <c r="G619" s="50" t="str">
        <f>VLOOKUP(Table8[[#This Row],[ProductID]],Table12[[#All],[ProductID]:[ProductFullName]],3,FALSE)</f>
        <v>Product C</v>
      </c>
      <c r="H619" s="50">
        <v>5</v>
      </c>
      <c r="I619" s="52">
        <v>44743.561030092606</v>
      </c>
      <c r="J619" s="50">
        <v>133</v>
      </c>
      <c r="K619" s="51">
        <v>44743.969444444447</v>
      </c>
      <c r="L619" s="53"/>
      <c r="M619" s="54">
        <v>1</v>
      </c>
    </row>
    <row r="620" spans="2:13" x14ac:dyDescent="0.3">
      <c r="B620" s="49">
        <v>19463</v>
      </c>
      <c r="C620" s="50">
        <v>104</v>
      </c>
      <c r="D620" s="50" t="str">
        <f>VLOOKUP(Table8[[#This Row],[CustomerID]],Table15[[#All],[CustomerID]:[Company Name]],2,FALSE)</f>
        <v>Oink! Oink!</v>
      </c>
      <c r="E620" s="51">
        <v>44743</v>
      </c>
      <c r="F620" s="50">
        <v>3</v>
      </c>
      <c r="G620" s="50" t="str">
        <f>VLOOKUP(Table8[[#This Row],[ProductID]],Table12[[#All],[ProductID]:[ProductFullName]],3,FALSE)</f>
        <v>Product C</v>
      </c>
      <c r="H620" s="50">
        <v>4</v>
      </c>
      <c r="I620" s="52">
        <v>44743.577488425937</v>
      </c>
      <c r="J620" s="50">
        <v>125</v>
      </c>
      <c r="K620" s="51">
        <v>44743.969444444447</v>
      </c>
      <c r="L620" s="53"/>
      <c r="M620" s="54">
        <v>1</v>
      </c>
    </row>
    <row r="621" spans="2:13" x14ac:dyDescent="0.3">
      <c r="B621" s="49">
        <v>19464</v>
      </c>
      <c r="C621" s="50">
        <v>864</v>
      </c>
      <c r="D621" s="50" t="str">
        <f>VLOOKUP(Table8[[#This Row],[CustomerID]],Table15[[#All],[CustomerID]:[Company Name]],2,FALSE)</f>
        <v>Macy's</v>
      </c>
      <c r="E621" s="51">
        <v>44743</v>
      </c>
      <c r="F621" s="50">
        <v>5</v>
      </c>
      <c r="G621" s="50" t="str">
        <f>VLOOKUP(Table8[[#This Row],[ProductID]],Table12[[#All],[ProductID]:[ProductFullName]],3,FALSE)</f>
        <v>Product E</v>
      </c>
      <c r="H621" s="50">
        <v>7</v>
      </c>
      <c r="I621" s="52">
        <v>44743.594733796308</v>
      </c>
      <c r="J621" s="50">
        <v>126</v>
      </c>
      <c r="K621" s="51">
        <v>44743.969444444447</v>
      </c>
      <c r="L621" s="53"/>
      <c r="M621" s="54">
        <v>1</v>
      </c>
    </row>
    <row r="622" spans="2:13" x14ac:dyDescent="0.3">
      <c r="B622" s="49">
        <v>19465</v>
      </c>
      <c r="C622" s="50">
        <v>450</v>
      </c>
      <c r="D622" s="50" t="str">
        <f>VLOOKUP(Table8[[#This Row],[CustomerID]],Table15[[#All],[CustomerID]:[Company Name]],2,FALSE)</f>
        <v>Teddybears &amp; Friends</v>
      </c>
      <c r="E622" s="51">
        <v>44743</v>
      </c>
      <c r="F622" s="50">
        <v>2</v>
      </c>
      <c r="G622" s="50" t="str">
        <f>VLOOKUP(Table8[[#This Row],[ProductID]],Table12[[#All],[ProductID]:[ProductFullName]],3,FALSE)</f>
        <v>Product B</v>
      </c>
      <c r="H622" s="50">
        <v>6</v>
      </c>
      <c r="I622" s="52">
        <v>44743.611979166679</v>
      </c>
      <c r="J622" s="50">
        <v>108</v>
      </c>
      <c r="K622" s="51">
        <v>44743.969444444447</v>
      </c>
      <c r="L622" s="53"/>
      <c r="M622" s="54">
        <v>1</v>
      </c>
    </row>
    <row r="623" spans="2:13" x14ac:dyDescent="0.3">
      <c r="B623" s="49">
        <v>19466</v>
      </c>
      <c r="C623" s="50">
        <v>343</v>
      </c>
      <c r="D623" s="50" t="str">
        <f>VLOOKUP(Table8[[#This Row],[CustomerID]],Table15[[#All],[CustomerID]:[Company Name]],2,FALSE)</f>
        <v>Zellers Store #453</v>
      </c>
      <c r="E623" s="51">
        <v>44743</v>
      </c>
      <c r="F623" s="50">
        <v>4</v>
      </c>
      <c r="G623" s="50" t="str">
        <f>VLOOKUP(Table8[[#This Row],[ProductID]],Table12[[#All],[ProductID]:[ProductFullName]],3,FALSE)</f>
        <v>Product D</v>
      </c>
      <c r="H623" s="50">
        <v>6</v>
      </c>
      <c r="I623" s="52">
        <v>44743.626030092608</v>
      </c>
      <c r="J623" s="50">
        <v>116</v>
      </c>
      <c r="K623" s="51">
        <v>44743.969444444447</v>
      </c>
      <c r="L623" s="53"/>
      <c r="M623" s="54">
        <v>1</v>
      </c>
    </row>
    <row r="624" spans="2:13" x14ac:dyDescent="0.3">
      <c r="B624" s="49">
        <v>19467</v>
      </c>
      <c r="C624" s="50">
        <v>1032</v>
      </c>
      <c r="D624" s="50" t="str">
        <f>VLOOKUP(Table8[[#This Row],[CustomerID]],Table15[[#All],[CustomerID]:[Company Name]],2,FALSE)</f>
        <v>Memorial Health University Medical Center</v>
      </c>
      <c r="E624" s="51">
        <v>44743</v>
      </c>
      <c r="F624" s="50">
        <v>4</v>
      </c>
      <c r="G624" s="50" t="str">
        <f>VLOOKUP(Table8[[#This Row],[ProductID]],Table12[[#All],[ProductID]:[ProductFullName]],3,FALSE)</f>
        <v>Product D</v>
      </c>
      <c r="H624" s="50">
        <v>2</v>
      </c>
      <c r="I624" s="52">
        <v>44743.642719907424</v>
      </c>
      <c r="J624" s="50">
        <v>106</v>
      </c>
      <c r="K624" s="51">
        <v>44743.969444444447</v>
      </c>
      <c r="L624" s="53"/>
      <c r="M624" s="54">
        <v>1</v>
      </c>
    </row>
    <row r="625" spans="2:13" x14ac:dyDescent="0.3">
      <c r="B625" s="49">
        <v>19468</v>
      </c>
      <c r="C625" s="50">
        <v>371</v>
      </c>
      <c r="D625" s="50" t="str">
        <f>VLOOKUP(Table8[[#This Row],[CustomerID]],Table15[[#All],[CustomerID]:[Company Name]],2,FALSE)</f>
        <v>Good Time</v>
      </c>
      <c r="E625" s="51">
        <v>44743</v>
      </c>
      <c r="F625" s="50">
        <v>3</v>
      </c>
      <c r="G625" s="50" t="str">
        <f>VLOOKUP(Table8[[#This Row],[ProductID]],Table12[[#All],[ProductID]:[ProductFullName]],3,FALSE)</f>
        <v>Product C</v>
      </c>
      <c r="H625" s="50">
        <v>4</v>
      </c>
      <c r="I625" s="52">
        <v>44743.65973379631</v>
      </c>
      <c r="J625" s="50">
        <v>113</v>
      </c>
      <c r="K625" s="51">
        <v>44743.969444444447</v>
      </c>
      <c r="L625" s="53"/>
      <c r="M625" s="54">
        <v>1</v>
      </c>
    </row>
    <row r="626" spans="2:13" x14ac:dyDescent="0.3">
      <c r="B626" s="49">
        <v>19469</v>
      </c>
      <c r="C626" s="50">
        <v>721</v>
      </c>
      <c r="D626" s="50" t="str">
        <f>VLOOKUP(Table8[[#This Row],[CustomerID]],Table15[[#All],[CustomerID]:[Company Name]],2,FALSE)</f>
        <v>Great Canadian Dollar Store #281</v>
      </c>
      <c r="E626" s="51">
        <v>44743</v>
      </c>
      <c r="F626" s="50">
        <v>1</v>
      </c>
      <c r="G626" s="50" t="str">
        <f>VLOOKUP(Table8[[#This Row],[ProductID]],Table12[[#All],[ProductID]:[ProductFullName]],3,FALSE)</f>
        <v>Product A</v>
      </c>
      <c r="H626" s="50">
        <v>5</v>
      </c>
      <c r="I626" s="52">
        <v>44743.674884259271</v>
      </c>
      <c r="J626" s="50">
        <v>126</v>
      </c>
      <c r="K626" s="51">
        <v>44743.969444444447</v>
      </c>
      <c r="L626" s="53"/>
      <c r="M626" s="54">
        <v>1</v>
      </c>
    </row>
    <row r="627" spans="2:13" x14ac:dyDescent="0.3">
      <c r="B627" s="49">
        <v>19470</v>
      </c>
      <c r="C627" s="50">
        <v>972</v>
      </c>
      <c r="D627" s="50" t="str">
        <f>VLOOKUP(Table8[[#This Row],[CustomerID]],Table15[[#All],[CustomerID]:[Company Name]],2,FALSE)</f>
        <v>J.C. &amp; Co.</v>
      </c>
      <c r="E627" s="51">
        <v>44743</v>
      </c>
      <c r="F627" s="50">
        <v>4</v>
      </c>
      <c r="G627" s="50" t="str">
        <f>VLOOKUP(Table8[[#This Row],[ProductID]],Table12[[#All],[ProductID]:[ProductFullName]],3,FALSE)</f>
        <v>Product D</v>
      </c>
      <c r="H627" s="50">
        <v>6</v>
      </c>
      <c r="I627" s="52">
        <v>44743.686423611121</v>
      </c>
      <c r="J627" s="50">
        <v>120</v>
      </c>
      <c r="K627" s="51">
        <v>44743.969444444447</v>
      </c>
      <c r="L627" s="53"/>
      <c r="M627" s="54">
        <v>1</v>
      </c>
    </row>
    <row r="628" spans="2:13" x14ac:dyDescent="0.3">
      <c r="B628" s="49">
        <v>19471</v>
      </c>
      <c r="C628" s="50">
        <v>169</v>
      </c>
      <c r="D628" s="50" t="str">
        <f>VLOOKUP(Table8[[#This Row],[CustomerID]],Table15[[#All],[CustomerID]:[Company Name]],2,FALSE)</f>
        <v>Just Toys</v>
      </c>
      <c r="E628" s="51">
        <v>44743</v>
      </c>
      <c r="F628" s="50">
        <v>6</v>
      </c>
      <c r="G628" s="50" t="str">
        <f>VLOOKUP(Table8[[#This Row],[ProductID]],Table12[[#All],[ProductID]:[ProductFullName]],3,FALSE)</f>
        <v>Product F</v>
      </c>
      <c r="H628" s="50">
        <v>2</v>
      </c>
      <c r="I628" s="52">
        <v>44743.699606481488</v>
      </c>
      <c r="J628" s="50">
        <v>105</v>
      </c>
      <c r="K628" s="51">
        <v>44743.969444444447</v>
      </c>
      <c r="L628" s="53"/>
      <c r="M628" s="54">
        <v>1</v>
      </c>
    </row>
    <row r="629" spans="2:13" x14ac:dyDescent="0.3">
      <c r="B629" s="49">
        <v>19472</v>
      </c>
      <c r="C629" s="50">
        <v>83</v>
      </c>
      <c r="D629" s="50" t="str">
        <f>VLOOKUP(Table8[[#This Row],[CustomerID]],Table15[[#All],[CustomerID]:[Company Name]],2,FALSE)</f>
        <v>Meadowlark Gift Shop</v>
      </c>
      <c r="E629" s="51">
        <v>44743</v>
      </c>
      <c r="F629" s="50">
        <v>1</v>
      </c>
      <c r="G629" s="50" t="str">
        <f>VLOOKUP(Table8[[#This Row],[ProductID]],Table12[[#All],[ProductID]:[ProductFullName]],3,FALSE)</f>
        <v>Product A</v>
      </c>
      <c r="H629" s="50">
        <v>6</v>
      </c>
      <c r="I629" s="52">
        <v>44743.709467592598</v>
      </c>
      <c r="J629" s="50">
        <v>108</v>
      </c>
      <c r="K629" s="51">
        <v>44743.969444444447</v>
      </c>
      <c r="L629" s="53"/>
      <c r="M629" s="54">
        <v>1</v>
      </c>
    </row>
    <row r="630" spans="2:13" x14ac:dyDescent="0.3">
      <c r="B630" s="49">
        <v>19473</v>
      </c>
      <c r="C630" s="50">
        <v>1104</v>
      </c>
      <c r="D630" s="50" t="str">
        <f>VLOOKUP(Table8[[#This Row],[CustomerID]],Table15[[#All],[CustomerID]:[Company Name]],2,FALSE)</f>
        <v>The Wrist Connection</v>
      </c>
      <c r="E630" s="51">
        <v>44743</v>
      </c>
      <c r="F630" s="50">
        <v>1</v>
      </c>
      <c r="G630" s="50" t="str">
        <f>VLOOKUP(Table8[[#This Row],[ProductID]],Table12[[#All],[ProductID]:[ProductFullName]],3,FALSE)</f>
        <v>Product A</v>
      </c>
      <c r="H630" s="50">
        <v>5</v>
      </c>
      <c r="I630" s="52">
        <v>44743.72010416667</v>
      </c>
      <c r="J630" s="50">
        <v>114</v>
      </c>
      <c r="K630" s="51">
        <v>44743.969444444447</v>
      </c>
      <c r="L630" s="53"/>
      <c r="M630" s="54">
        <v>1</v>
      </c>
    </row>
    <row r="631" spans="2:13" x14ac:dyDescent="0.3">
      <c r="B631" s="49">
        <v>19474</v>
      </c>
      <c r="C631" s="50">
        <v>1293</v>
      </c>
      <c r="D631" s="50" t="str">
        <f>VLOOKUP(Table8[[#This Row],[CustomerID]],Table15[[#All],[CustomerID]:[Company Name]],2,FALSE)</f>
        <v>Mindless Inc</v>
      </c>
      <c r="E631" s="51">
        <v>44743</v>
      </c>
      <c r="F631" s="50">
        <v>6</v>
      </c>
      <c r="G631" s="50" t="str">
        <f>VLOOKUP(Table8[[#This Row],[ProductID]],Table12[[#All],[ProductID]:[ProductFullName]],3,FALSE)</f>
        <v>Product F</v>
      </c>
      <c r="H631" s="50">
        <v>4</v>
      </c>
      <c r="I631" s="52">
        <v>44743.732893518521</v>
      </c>
      <c r="J631" s="50">
        <v>127</v>
      </c>
      <c r="K631" s="51">
        <v>44743.969444444447</v>
      </c>
      <c r="L631" s="53"/>
      <c r="M631" s="54">
        <v>1</v>
      </c>
    </row>
    <row r="632" spans="2:13" x14ac:dyDescent="0.3">
      <c r="B632" s="49">
        <v>19475</v>
      </c>
      <c r="C632" s="50">
        <v>1</v>
      </c>
      <c r="D632" s="50" t="str">
        <f>VLOOKUP(Table8[[#This Row],[CustomerID]],Table15[[#All],[CustomerID]:[Company Name]],2,FALSE)</f>
        <v>Independence Studio Pty Ltd</v>
      </c>
      <c r="E632" s="51">
        <v>44743</v>
      </c>
      <c r="F632" s="50">
        <v>4</v>
      </c>
      <c r="G632" s="50" t="str">
        <f>VLOOKUP(Table8[[#This Row],[ProductID]],Table12[[#All],[ProductID]:[ProductFullName]],3,FALSE)</f>
        <v>Product D</v>
      </c>
      <c r="H632" s="50">
        <v>7</v>
      </c>
      <c r="I632" s="52">
        <v>44743.748958333337</v>
      </c>
      <c r="J632" s="50">
        <v>126</v>
      </c>
      <c r="K632" s="51">
        <v>44743.969444444447</v>
      </c>
      <c r="L632" s="53"/>
      <c r="M632" s="54">
        <v>1</v>
      </c>
    </row>
    <row r="633" spans="2:13" x14ac:dyDescent="0.3">
      <c r="B633" s="49">
        <v>19476</v>
      </c>
      <c r="C633" s="50">
        <v>468</v>
      </c>
      <c r="D633" s="50" t="str">
        <f>VLOOKUP(Table8[[#This Row],[CustomerID]],Table15[[#All],[CustomerID]:[Company Name]],2,FALSE)</f>
        <v>Green Store</v>
      </c>
      <c r="E633" s="51">
        <v>44743</v>
      </c>
      <c r="F633" s="50">
        <v>1</v>
      </c>
      <c r="G633" s="50" t="str">
        <f>VLOOKUP(Table8[[#This Row],[ProductID]],Table12[[#All],[ProductID]:[ProductFullName]],3,FALSE)</f>
        <v>Product A</v>
      </c>
      <c r="H633" s="50">
        <v>2</v>
      </c>
      <c r="I633" s="52">
        <v>44743.760393518525</v>
      </c>
      <c r="J633" s="50">
        <v>110</v>
      </c>
      <c r="K633" s="51">
        <v>44743.969444444447</v>
      </c>
      <c r="L633" s="53"/>
      <c r="M633" s="54">
        <v>1</v>
      </c>
    </row>
    <row r="634" spans="2:13" x14ac:dyDescent="0.3">
      <c r="B634" s="49">
        <v>19477</v>
      </c>
      <c r="C634" s="50">
        <v>7</v>
      </c>
      <c r="D634" s="50" t="str">
        <f>VLOOKUP(Table8[[#This Row],[CustomerID]],Table15[[#All],[CustomerID]:[Company Name]],2,FALSE)</f>
        <v>Wescal Dept Store</v>
      </c>
      <c r="E634" s="51">
        <v>44746</v>
      </c>
      <c r="F634" s="50">
        <v>2</v>
      </c>
      <c r="G634" s="50" t="str">
        <f>VLOOKUP(Table8[[#This Row],[ProductID]],Table12[[#All],[ProductID]:[ProductFullName]],3,FALSE)</f>
        <v>Product B</v>
      </c>
      <c r="H634" s="50">
        <v>7</v>
      </c>
      <c r="I634" s="52">
        <v>44746.333333333336</v>
      </c>
      <c r="J634" s="50">
        <v>123</v>
      </c>
      <c r="K634" s="51">
        <v>44746.953472222223</v>
      </c>
      <c r="L634" s="53"/>
      <c r="M634" s="54">
        <v>1</v>
      </c>
    </row>
    <row r="635" spans="2:13" x14ac:dyDescent="0.3">
      <c r="B635" s="49">
        <v>19478</v>
      </c>
      <c r="C635" s="50">
        <v>216</v>
      </c>
      <c r="D635" s="50" t="str">
        <f>VLOOKUP(Table8[[#This Row],[CustomerID]],Table15[[#All],[CustomerID]:[Company Name]],2,FALSE)</f>
        <v>The Red Door</v>
      </c>
      <c r="E635" s="51">
        <v>44746</v>
      </c>
      <c r="F635" s="50">
        <v>2</v>
      </c>
      <c r="G635" s="50" t="str">
        <f>VLOOKUP(Table8[[#This Row],[ProductID]],Table12[[#All],[ProductID]:[ProductFullName]],3,FALSE)</f>
        <v>Product B</v>
      </c>
      <c r="H635" s="50">
        <v>3</v>
      </c>
      <c r="I635" s="52">
        <v>44746.345381944448</v>
      </c>
      <c r="J635" s="50">
        <v>117</v>
      </c>
      <c r="K635" s="51">
        <v>44746.953472222223</v>
      </c>
      <c r="L635" s="53"/>
      <c r="M635" s="54">
        <v>1</v>
      </c>
    </row>
    <row r="636" spans="2:13" x14ac:dyDescent="0.3">
      <c r="B636" s="49">
        <v>19479</v>
      </c>
      <c r="C636" s="50">
        <v>700</v>
      </c>
      <c r="D636" s="50" t="str">
        <f>VLOOKUP(Table8[[#This Row],[CustomerID]],Table15[[#All],[CustomerID]:[Company Name]],2,FALSE)</f>
        <v>Pharmasave - 015</v>
      </c>
      <c r="E636" s="51">
        <v>44746</v>
      </c>
      <c r="F636" s="50">
        <v>2</v>
      </c>
      <c r="G636" s="50" t="str">
        <f>VLOOKUP(Table8[[#This Row],[ProductID]],Table12[[#All],[ProductID]:[ProductFullName]],3,FALSE)</f>
        <v>Product B</v>
      </c>
      <c r="H636" s="50">
        <v>4</v>
      </c>
      <c r="I636" s="52">
        <v>44746.362187500003</v>
      </c>
      <c r="J636" s="50">
        <v>124</v>
      </c>
      <c r="K636" s="51">
        <v>44746.953472222223</v>
      </c>
      <c r="L636" s="53"/>
      <c r="M636" s="54">
        <v>1</v>
      </c>
    </row>
    <row r="637" spans="2:13" x14ac:dyDescent="0.3">
      <c r="B637" s="49">
        <v>19480</v>
      </c>
      <c r="C637" s="50">
        <v>1049</v>
      </c>
      <c r="D637" s="50" t="str">
        <f>VLOOKUP(Table8[[#This Row],[CustomerID]],Table15[[#All],[CustomerID]:[Company Name]],2,FALSE)</f>
        <v>Jupiter Auto Spa</v>
      </c>
      <c r="E637" s="51">
        <v>44746</v>
      </c>
      <c r="F637" s="50">
        <v>6</v>
      </c>
      <c r="G637" s="50" t="str">
        <f>VLOOKUP(Table8[[#This Row],[ProductID]],Table12[[#All],[ProductID]:[ProductFullName]],3,FALSE)</f>
        <v>Product F</v>
      </c>
      <c r="H637" s="50">
        <v>7</v>
      </c>
      <c r="I637" s="52">
        <v>44746.372337962966</v>
      </c>
      <c r="J637" s="50">
        <v>110</v>
      </c>
      <c r="K637" s="51">
        <v>44746.953472222223</v>
      </c>
      <c r="L637" s="53"/>
      <c r="M637" s="54">
        <v>1</v>
      </c>
    </row>
    <row r="638" spans="2:13" x14ac:dyDescent="0.3">
      <c r="B638" s="49">
        <v>19481</v>
      </c>
      <c r="C638" s="50">
        <v>678</v>
      </c>
      <c r="D638" s="50" t="str">
        <f>VLOOKUP(Table8[[#This Row],[CustomerID]],Table15[[#All],[CustomerID]:[Company Name]],2,FALSE)</f>
        <v>Interior Gift Gallery</v>
      </c>
      <c r="E638" s="51">
        <v>44746</v>
      </c>
      <c r="F638" s="50">
        <v>1</v>
      </c>
      <c r="G638" s="50" t="str">
        <f>VLOOKUP(Table8[[#This Row],[ProductID]],Table12[[#All],[ProductID]:[ProductFullName]],3,FALSE)</f>
        <v>Product A</v>
      </c>
      <c r="H638" s="50">
        <v>4</v>
      </c>
      <c r="I638" s="52">
        <v>44746.385694444449</v>
      </c>
      <c r="J638" s="50">
        <v>109</v>
      </c>
      <c r="K638" s="51">
        <v>44746.953472222223</v>
      </c>
      <c r="L638" s="53"/>
      <c r="M638" s="54">
        <v>1</v>
      </c>
    </row>
    <row r="639" spans="2:13" x14ac:dyDescent="0.3">
      <c r="B639" s="49">
        <v>19482</v>
      </c>
      <c r="C639" s="50">
        <v>346</v>
      </c>
      <c r="D639" s="50" t="str">
        <f>VLOOKUP(Table8[[#This Row],[CustomerID]],Table15[[#All],[CustomerID]:[Company Name]],2,FALSE)</f>
        <v>THE CASUAL WAY</v>
      </c>
      <c r="E639" s="51">
        <v>44746</v>
      </c>
      <c r="F639" s="50">
        <v>1</v>
      </c>
      <c r="G639" s="50" t="str">
        <f>VLOOKUP(Table8[[#This Row],[ProductID]],Table12[[#All],[ProductID]:[ProductFullName]],3,FALSE)</f>
        <v>Product A</v>
      </c>
      <c r="H639" s="50">
        <v>5</v>
      </c>
      <c r="I639" s="52">
        <v>44746.403379629635</v>
      </c>
      <c r="J639" s="50">
        <v>133</v>
      </c>
      <c r="K639" s="51">
        <v>44746.953472222223</v>
      </c>
      <c r="L639" s="53"/>
      <c r="M639" s="54">
        <v>1</v>
      </c>
    </row>
    <row r="640" spans="2:13" x14ac:dyDescent="0.3">
      <c r="B640" s="49">
        <v>19483</v>
      </c>
      <c r="C640" s="50">
        <v>1204</v>
      </c>
      <c r="D640" s="50" t="str">
        <f>VLOOKUP(Table8[[#This Row],[CustomerID]],Table15[[#All],[CustomerID]:[Company Name]],2,FALSE)</f>
        <v>Karen Parsons</v>
      </c>
      <c r="E640" s="51">
        <v>44746</v>
      </c>
      <c r="F640" s="50">
        <v>3</v>
      </c>
      <c r="G640" s="50" t="str">
        <f>VLOOKUP(Table8[[#This Row],[ProductID]],Table12[[#All],[ProductID]:[ProductFullName]],3,FALSE)</f>
        <v>Product C</v>
      </c>
      <c r="H640" s="50">
        <v>2</v>
      </c>
      <c r="I640" s="52">
        <v>44746.4147337963</v>
      </c>
      <c r="J640" s="50">
        <v>117</v>
      </c>
      <c r="K640" s="51">
        <v>44746.953472222223</v>
      </c>
      <c r="L640" s="53"/>
      <c r="M640" s="54">
        <v>1</v>
      </c>
    </row>
    <row r="641" spans="2:13" x14ac:dyDescent="0.3">
      <c r="B641" s="49">
        <v>19484</v>
      </c>
      <c r="C641" s="50">
        <v>1399</v>
      </c>
      <c r="D641" s="50" t="str">
        <f>VLOOKUP(Table8[[#This Row],[CustomerID]],Table15[[#All],[CustomerID]:[Company Name]],2,FALSE)</f>
        <v>The Gift Box</v>
      </c>
      <c r="E641" s="51">
        <v>44746</v>
      </c>
      <c r="F641" s="50">
        <v>4</v>
      </c>
      <c r="G641" s="50" t="str">
        <f>VLOOKUP(Table8[[#This Row],[ProductID]],Table12[[#All],[ProductID]:[ProductFullName]],3,FALSE)</f>
        <v>Product D</v>
      </c>
      <c r="H641" s="50">
        <v>2</v>
      </c>
      <c r="I641" s="52">
        <v>44746.426747685189</v>
      </c>
      <c r="J641" s="50">
        <v>108</v>
      </c>
      <c r="K641" s="51">
        <v>44746.953472222223</v>
      </c>
      <c r="L641" s="53"/>
      <c r="M641" s="54">
        <v>1</v>
      </c>
    </row>
    <row r="642" spans="2:13" x14ac:dyDescent="0.3">
      <c r="B642" s="49">
        <v>19485</v>
      </c>
      <c r="C642" s="50">
        <v>34</v>
      </c>
      <c r="D642" s="50" t="str">
        <f>VLOOKUP(Table8[[#This Row],[CustomerID]],Table15[[#All],[CustomerID]:[Company Name]],2,FALSE)</f>
        <v>Ahead Of Hair</v>
      </c>
      <c r="E642" s="51">
        <v>44746</v>
      </c>
      <c r="F642" s="50">
        <v>3</v>
      </c>
      <c r="G642" s="50" t="str">
        <f>VLOOKUP(Table8[[#This Row],[ProductID]],Table12[[#All],[ProductID]:[ProductFullName]],3,FALSE)</f>
        <v>Product C</v>
      </c>
      <c r="H642" s="50">
        <v>2</v>
      </c>
      <c r="I642" s="52">
        <v>44746.442557870374</v>
      </c>
      <c r="J642" s="50">
        <v>105</v>
      </c>
      <c r="K642" s="51">
        <v>44746.953472222223</v>
      </c>
      <c r="L642" s="53"/>
      <c r="M642" s="54">
        <v>1</v>
      </c>
    </row>
    <row r="643" spans="2:13" x14ac:dyDescent="0.3">
      <c r="B643" s="49">
        <v>19486</v>
      </c>
      <c r="C643" s="50">
        <v>128</v>
      </c>
      <c r="D643" s="50" t="str">
        <f>VLOOKUP(Table8[[#This Row],[CustomerID]],Table15[[#All],[CustomerID]:[Company Name]],2,FALSE)</f>
        <v>Talk Of The Town</v>
      </c>
      <c r="E643" s="51">
        <v>44746</v>
      </c>
      <c r="F643" s="50">
        <v>2</v>
      </c>
      <c r="G643" s="50" t="str">
        <f>VLOOKUP(Table8[[#This Row],[ProductID]],Table12[[#All],[ProductID]:[ProductFullName]],3,FALSE)</f>
        <v>Product B</v>
      </c>
      <c r="H643" s="50">
        <v>4</v>
      </c>
      <c r="I643" s="52">
        <v>44746.456620370373</v>
      </c>
      <c r="J643" s="50">
        <v>115</v>
      </c>
      <c r="K643" s="51">
        <v>44746.953472222223</v>
      </c>
      <c r="L643" s="53"/>
      <c r="M643" s="54">
        <v>1</v>
      </c>
    </row>
    <row r="644" spans="2:13" x14ac:dyDescent="0.3">
      <c r="B644" s="49">
        <v>19487</v>
      </c>
      <c r="C644" s="50">
        <v>587</v>
      </c>
      <c r="D644" s="50" t="str">
        <f>VLOOKUP(Table8[[#This Row],[CustomerID]],Table15[[#All],[CustomerID]:[Company Name]],2,FALSE)</f>
        <v>Stubbs Pharmacy</v>
      </c>
      <c r="E644" s="51">
        <v>44746</v>
      </c>
      <c r="F644" s="50">
        <v>2</v>
      </c>
      <c r="G644" s="50" t="str">
        <f>VLOOKUP(Table8[[#This Row],[ProductID]],Table12[[#All],[ProductID]:[ProductFullName]],3,FALSE)</f>
        <v>Product B</v>
      </c>
      <c r="H644" s="50">
        <v>3</v>
      </c>
      <c r="I644" s="52">
        <v>44746.470312500001</v>
      </c>
      <c r="J644" s="50">
        <v>132</v>
      </c>
      <c r="K644" s="51">
        <v>44746.953472222223</v>
      </c>
      <c r="L644" s="53"/>
      <c r="M644" s="54">
        <v>1</v>
      </c>
    </row>
    <row r="645" spans="2:13" x14ac:dyDescent="0.3">
      <c r="B645" s="49">
        <v>19488</v>
      </c>
      <c r="C645" s="50">
        <v>1279</v>
      </c>
      <c r="D645" s="50" t="str">
        <f>VLOOKUP(Table8[[#This Row],[CustomerID]],Table15[[#All],[CustomerID]:[Company Name]],2,FALSE)</f>
        <v>Vegas Cellular Solutions</v>
      </c>
      <c r="E645" s="51">
        <v>44746</v>
      </c>
      <c r="F645" s="50">
        <v>5</v>
      </c>
      <c r="G645" s="50" t="str">
        <f>VLOOKUP(Table8[[#This Row],[ProductID]],Table12[[#All],[ProductID]:[ProductFullName]],3,FALSE)</f>
        <v>Product E</v>
      </c>
      <c r="H645" s="50">
        <v>6</v>
      </c>
      <c r="I645" s="52">
        <v>44746.486446759263</v>
      </c>
      <c r="J645" s="50">
        <v>111</v>
      </c>
      <c r="K645" s="51">
        <v>44746.953472222223</v>
      </c>
      <c r="L645" s="53"/>
      <c r="M645" s="54">
        <v>1</v>
      </c>
    </row>
    <row r="646" spans="2:13" x14ac:dyDescent="0.3">
      <c r="B646" s="49">
        <v>19489</v>
      </c>
      <c r="C646" s="50">
        <v>1366</v>
      </c>
      <c r="D646" s="50" t="str">
        <f>VLOOKUP(Table8[[#This Row],[CustomerID]],Table15[[#All],[CustomerID]:[Company Name]],2,FALSE)</f>
        <v>Lakeshore Variety</v>
      </c>
      <c r="E646" s="51">
        <v>44746</v>
      </c>
      <c r="F646" s="50">
        <v>6</v>
      </c>
      <c r="G646" s="50" t="str">
        <f>VLOOKUP(Table8[[#This Row],[ProductID]],Table12[[#All],[ProductID]:[ProductFullName]],3,FALSE)</f>
        <v>Product F</v>
      </c>
      <c r="H646" s="50">
        <v>7</v>
      </c>
      <c r="I646" s="52">
        <v>44746.49763888889</v>
      </c>
      <c r="J646" s="50">
        <v>112</v>
      </c>
      <c r="K646" s="51">
        <v>44746.953472222223</v>
      </c>
      <c r="L646" s="53"/>
      <c r="M646" s="54">
        <v>1</v>
      </c>
    </row>
    <row r="647" spans="2:13" x14ac:dyDescent="0.3">
      <c r="B647" s="49">
        <v>19490</v>
      </c>
      <c r="C647" s="50">
        <v>820</v>
      </c>
      <c r="D647" s="50" t="str">
        <f>VLOOKUP(Table8[[#This Row],[CustomerID]],Table15[[#All],[CustomerID]:[Company Name]],2,FALSE)</f>
        <v>Masonic Healthcare Center</v>
      </c>
      <c r="E647" s="51">
        <v>44746</v>
      </c>
      <c r="F647" s="50">
        <v>6</v>
      </c>
      <c r="G647" s="50" t="str">
        <f>VLOOKUP(Table8[[#This Row],[ProductID]],Table12[[#All],[ProductID]:[ProductFullName]],3,FALSE)</f>
        <v>Product F</v>
      </c>
      <c r="H647" s="50">
        <v>5</v>
      </c>
      <c r="I647" s="52">
        <v>44746.510983796295</v>
      </c>
      <c r="J647" s="50">
        <v>119</v>
      </c>
      <c r="K647" s="51">
        <v>44746.953472222223</v>
      </c>
      <c r="L647" s="53"/>
      <c r="M647" s="54">
        <v>1</v>
      </c>
    </row>
    <row r="648" spans="2:13" x14ac:dyDescent="0.3">
      <c r="B648" s="49">
        <v>19491</v>
      </c>
      <c r="C648" s="50">
        <v>899</v>
      </c>
      <c r="D648" s="50" t="str">
        <f>VLOOKUP(Table8[[#This Row],[CustomerID]],Table15[[#All],[CustomerID]:[Company Name]],2,FALSE)</f>
        <v>Weiss Trimming</v>
      </c>
      <c r="E648" s="51">
        <v>44746</v>
      </c>
      <c r="F648" s="50">
        <v>6</v>
      </c>
      <c r="G648" s="50" t="str">
        <f>VLOOKUP(Table8[[#This Row],[ProductID]],Table12[[#All],[ProductID]:[ProductFullName]],3,FALSE)</f>
        <v>Product F</v>
      </c>
      <c r="H648" s="50">
        <v>7</v>
      </c>
      <c r="I648" s="52">
        <v>44746.527442129627</v>
      </c>
      <c r="J648" s="50">
        <v>128</v>
      </c>
      <c r="K648" s="51">
        <v>44746.953472222223</v>
      </c>
      <c r="L648" s="53"/>
      <c r="M648" s="54">
        <v>1</v>
      </c>
    </row>
    <row r="649" spans="2:13" x14ac:dyDescent="0.3">
      <c r="B649" s="49">
        <v>19492</v>
      </c>
      <c r="C649" s="50">
        <v>722</v>
      </c>
      <c r="D649" s="50" t="str">
        <f>VLOOKUP(Table8[[#This Row],[CustomerID]],Table15[[#All],[CustomerID]:[Company Name]],2,FALSE)</f>
        <v>Your Dollars Store With More #123</v>
      </c>
      <c r="E649" s="51">
        <v>44746</v>
      </c>
      <c r="F649" s="50">
        <v>3</v>
      </c>
      <c r="G649" s="50" t="str">
        <f>VLOOKUP(Table8[[#This Row],[ProductID]],Table12[[#All],[ProductID]:[ProductFullName]],3,FALSE)</f>
        <v>Product C</v>
      </c>
      <c r="H649" s="50">
        <v>3</v>
      </c>
      <c r="I649" s="52">
        <v>44746.543912037036</v>
      </c>
      <c r="J649" s="50">
        <v>131</v>
      </c>
      <c r="K649" s="51">
        <v>44746.953472222223</v>
      </c>
      <c r="L649" s="53"/>
      <c r="M649" s="54">
        <v>1</v>
      </c>
    </row>
    <row r="650" spans="2:13" x14ac:dyDescent="0.3">
      <c r="B650" s="49">
        <v>19493</v>
      </c>
      <c r="C650" s="50">
        <v>1260</v>
      </c>
      <c r="D650" s="50" t="str">
        <f>VLOOKUP(Table8[[#This Row],[CustomerID]],Table15[[#All],[CustomerID]:[Company Name]],2,FALSE)</f>
        <v>MFMER. Mayo Clinic</v>
      </c>
      <c r="E650" s="51">
        <v>44746</v>
      </c>
      <c r="F650" s="50">
        <v>1</v>
      </c>
      <c r="G650" s="50" t="str">
        <f>VLOOKUP(Table8[[#This Row],[ProductID]],Table12[[#All],[ProductID]:[ProductFullName]],3,FALSE)</f>
        <v>Product A</v>
      </c>
      <c r="H650" s="50">
        <v>3</v>
      </c>
      <c r="I650" s="52">
        <v>44746.561006944445</v>
      </c>
      <c r="J650" s="50">
        <v>110</v>
      </c>
      <c r="K650" s="51">
        <v>44746.953472222223</v>
      </c>
      <c r="L650" s="53"/>
      <c r="M650" s="54">
        <v>1</v>
      </c>
    </row>
    <row r="651" spans="2:13" x14ac:dyDescent="0.3">
      <c r="B651" s="49">
        <v>19494</v>
      </c>
      <c r="C651" s="50">
        <v>1218</v>
      </c>
      <c r="D651" s="50" t="str">
        <f>VLOOKUP(Table8[[#This Row],[CustomerID]],Table15[[#All],[CustomerID]:[Company Name]],2,FALSE)</f>
        <v>Dillard's Inc Sailsbury NC</v>
      </c>
      <c r="E651" s="51">
        <v>44746</v>
      </c>
      <c r="F651" s="50">
        <v>6</v>
      </c>
      <c r="G651" s="50" t="str">
        <f>VLOOKUP(Table8[[#This Row],[ProductID]],Table12[[#All],[ProductID]:[ProductFullName]],3,FALSE)</f>
        <v>Product F</v>
      </c>
      <c r="H651" s="50">
        <v>5</v>
      </c>
      <c r="I651" s="52">
        <v>44746.571064814816</v>
      </c>
      <c r="J651" s="50">
        <v>117</v>
      </c>
      <c r="K651" s="51">
        <v>44746.953472222223</v>
      </c>
      <c r="L651" s="53"/>
      <c r="M651" s="54">
        <v>1</v>
      </c>
    </row>
    <row r="652" spans="2:13" x14ac:dyDescent="0.3">
      <c r="B652" s="49">
        <v>19495</v>
      </c>
      <c r="C652" s="50">
        <v>319</v>
      </c>
      <c r="D652" s="50" t="str">
        <f>VLOOKUP(Table8[[#This Row],[CustomerID]],Table15[[#All],[CustomerID]:[Company Name]],2,FALSE)</f>
        <v>Fitz and Co</v>
      </c>
      <c r="E652" s="51">
        <v>44746</v>
      </c>
      <c r="F652" s="50">
        <v>6</v>
      </c>
      <c r="G652" s="50" t="str">
        <f>VLOOKUP(Table8[[#This Row],[ProductID]],Table12[[#All],[ProductID]:[ProductFullName]],3,FALSE)</f>
        <v>Product F</v>
      </c>
      <c r="H652" s="50">
        <v>4</v>
      </c>
      <c r="I652" s="52">
        <v>44746.58498842593</v>
      </c>
      <c r="J652" s="50">
        <v>132</v>
      </c>
      <c r="K652" s="51">
        <v>44746.953472222223</v>
      </c>
      <c r="L652" s="53"/>
      <c r="M652" s="54">
        <v>1</v>
      </c>
    </row>
    <row r="653" spans="2:13" x14ac:dyDescent="0.3">
      <c r="B653" s="49">
        <v>19496</v>
      </c>
      <c r="C653" s="50">
        <v>104</v>
      </c>
      <c r="D653" s="50" t="str">
        <f>VLOOKUP(Table8[[#This Row],[CustomerID]],Table15[[#All],[CustomerID]:[Company Name]],2,FALSE)</f>
        <v>Oink! Oink!</v>
      </c>
      <c r="E653" s="51">
        <v>44746</v>
      </c>
      <c r="F653" s="50">
        <v>5</v>
      </c>
      <c r="G653" s="50" t="str">
        <f>VLOOKUP(Table8[[#This Row],[ProductID]],Table12[[#All],[ProductID]:[ProductFullName]],3,FALSE)</f>
        <v>Product E</v>
      </c>
      <c r="H653" s="50">
        <v>2</v>
      </c>
      <c r="I653" s="52">
        <v>44746.595358796301</v>
      </c>
      <c r="J653" s="50">
        <v>132</v>
      </c>
      <c r="K653" s="51">
        <v>44746.953472222223</v>
      </c>
      <c r="L653" s="53"/>
      <c r="M653" s="54">
        <v>1</v>
      </c>
    </row>
    <row r="654" spans="2:13" x14ac:dyDescent="0.3">
      <c r="B654" s="49">
        <v>19497</v>
      </c>
      <c r="C654" s="50">
        <v>893</v>
      </c>
      <c r="D654" s="50" t="str">
        <f>VLOOKUP(Table8[[#This Row],[CustomerID]],Table15[[#All],[CustomerID]:[Company Name]],2,FALSE)</f>
        <v>Toys 4 U</v>
      </c>
      <c r="E654" s="51">
        <v>44746</v>
      </c>
      <c r="F654" s="50">
        <v>4</v>
      </c>
      <c r="G654" s="50" t="str">
        <f>VLOOKUP(Table8[[#This Row],[ProductID]],Table12[[#All],[ProductID]:[ProductFullName]],3,FALSE)</f>
        <v>Product D</v>
      </c>
      <c r="H654" s="50">
        <v>5</v>
      </c>
      <c r="I654" s="52">
        <v>44746.608263888891</v>
      </c>
      <c r="J654" s="50">
        <v>115</v>
      </c>
      <c r="K654" s="51">
        <v>44746.953472222223</v>
      </c>
      <c r="L654" s="53"/>
      <c r="M654" s="54">
        <v>1</v>
      </c>
    </row>
    <row r="655" spans="2:13" x14ac:dyDescent="0.3">
      <c r="B655" s="49">
        <v>19498</v>
      </c>
      <c r="C655" s="50">
        <v>472</v>
      </c>
      <c r="D655" s="50" t="str">
        <f>VLOOKUP(Table8[[#This Row],[CustomerID]],Table15[[#All],[CustomerID]:[Company Name]],2,FALSE)</f>
        <v>Stedmans V&amp;S</v>
      </c>
      <c r="E655" s="51">
        <v>44746</v>
      </c>
      <c r="F655" s="50">
        <v>5</v>
      </c>
      <c r="G655" s="50" t="str">
        <f>VLOOKUP(Table8[[#This Row],[ProductID]],Table12[[#All],[ProductID]:[ProductFullName]],3,FALSE)</f>
        <v>Product E</v>
      </c>
      <c r="H655" s="50">
        <v>6</v>
      </c>
      <c r="I655" s="52">
        <v>44746.621724537043</v>
      </c>
      <c r="J655" s="50">
        <v>120</v>
      </c>
      <c r="K655" s="51">
        <v>44746.953472222223</v>
      </c>
      <c r="L655" s="53"/>
      <c r="M655" s="54">
        <v>1</v>
      </c>
    </row>
    <row r="656" spans="2:13" x14ac:dyDescent="0.3">
      <c r="B656" s="49">
        <v>19499</v>
      </c>
      <c r="C656" s="50">
        <v>194</v>
      </c>
      <c r="D656" s="50" t="str">
        <f>VLOOKUP(Table8[[#This Row],[CustomerID]],Table15[[#All],[CustomerID]:[Company Name]],2,FALSE)</f>
        <v>Unlimited Bargains</v>
      </c>
      <c r="E656" s="51">
        <v>44746</v>
      </c>
      <c r="F656" s="50">
        <v>3</v>
      </c>
      <c r="G656" s="50" t="str">
        <f>VLOOKUP(Table8[[#This Row],[ProductID]],Table12[[#All],[ProductID]:[ProductFullName]],3,FALSE)</f>
        <v>Product C</v>
      </c>
      <c r="H656" s="50">
        <v>5</v>
      </c>
      <c r="I656" s="52">
        <v>44746.633622685193</v>
      </c>
      <c r="J656" s="50">
        <v>119</v>
      </c>
      <c r="K656" s="51">
        <v>44746.953472222223</v>
      </c>
      <c r="L656" s="53"/>
      <c r="M656" s="54">
        <v>1</v>
      </c>
    </row>
    <row r="657" spans="2:13" x14ac:dyDescent="0.3">
      <c r="B657" s="49">
        <v>19500</v>
      </c>
      <c r="C657" s="50">
        <v>159</v>
      </c>
      <c r="D657" s="50" t="str">
        <f>VLOOKUP(Table8[[#This Row],[CustomerID]],Table15[[#All],[CustomerID]:[Company Name]],2,FALSE)</f>
        <v>Shoppers Drug Mart #607</v>
      </c>
      <c r="E657" s="51">
        <v>44746</v>
      </c>
      <c r="F657" s="50">
        <v>2</v>
      </c>
      <c r="G657" s="50" t="str">
        <f>VLOOKUP(Table8[[#This Row],[ProductID]],Table12[[#All],[ProductID]:[ProductFullName]],3,FALSE)</f>
        <v>Product B</v>
      </c>
      <c r="H657" s="50">
        <v>6</v>
      </c>
      <c r="I657" s="52">
        <v>44746.649907407416</v>
      </c>
      <c r="J657" s="50">
        <v>112</v>
      </c>
      <c r="K657" s="51">
        <v>44746.953472222223</v>
      </c>
      <c r="L657" s="53"/>
      <c r="M657" s="54">
        <v>1</v>
      </c>
    </row>
    <row r="658" spans="2:13" x14ac:dyDescent="0.3">
      <c r="B658" s="49">
        <v>19501</v>
      </c>
      <c r="C658" s="50">
        <v>380</v>
      </c>
      <c r="D658" s="50" t="str">
        <f>VLOOKUP(Table8[[#This Row],[CustomerID]],Table15[[#All],[CustomerID]:[Company Name]],2,FALSE)</f>
        <v>Quaint Essentials Inc.</v>
      </c>
      <c r="E658" s="51">
        <v>44746</v>
      </c>
      <c r="F658" s="50">
        <v>5</v>
      </c>
      <c r="G658" s="50" t="str">
        <f>VLOOKUP(Table8[[#This Row],[ProductID]],Table12[[#All],[ProductID]:[ProductFullName]],3,FALSE)</f>
        <v>Product E</v>
      </c>
      <c r="H658" s="50">
        <v>5</v>
      </c>
      <c r="I658" s="52">
        <v>44746.662604166675</v>
      </c>
      <c r="J658" s="50">
        <v>119</v>
      </c>
      <c r="K658" s="51">
        <v>44746.953472222223</v>
      </c>
      <c r="L658" s="53"/>
      <c r="M658" s="54">
        <v>1</v>
      </c>
    </row>
    <row r="659" spans="2:13" x14ac:dyDescent="0.3">
      <c r="B659" s="49">
        <v>19502</v>
      </c>
      <c r="C659" s="50">
        <v>895</v>
      </c>
      <c r="D659" s="50" t="str">
        <f>VLOOKUP(Table8[[#This Row],[CustomerID]],Table15[[#All],[CustomerID]:[Company Name]],2,FALSE)</f>
        <v>Bradys Discount Store</v>
      </c>
      <c r="E659" s="51">
        <v>44746</v>
      </c>
      <c r="F659" s="50">
        <v>5</v>
      </c>
      <c r="G659" s="50" t="str">
        <f>VLOOKUP(Table8[[#This Row],[ProductID]],Table12[[#All],[ProductID]:[ProductFullName]],3,FALSE)</f>
        <v>Product E</v>
      </c>
      <c r="H659" s="50">
        <v>3</v>
      </c>
      <c r="I659" s="52">
        <v>44746.679942129638</v>
      </c>
      <c r="J659" s="50">
        <v>116</v>
      </c>
      <c r="K659" s="51">
        <v>44746.953472222223</v>
      </c>
      <c r="L659" s="53"/>
      <c r="M659" s="54">
        <v>1</v>
      </c>
    </row>
    <row r="660" spans="2:13" x14ac:dyDescent="0.3">
      <c r="B660" s="49">
        <v>19503</v>
      </c>
      <c r="C660" s="50">
        <v>817</v>
      </c>
      <c r="D660" s="50" t="str">
        <f>VLOOKUP(Table8[[#This Row],[CustomerID]],Table15[[#All],[CustomerID]:[Company Name]],2,FALSE)</f>
        <v>Bay Berries</v>
      </c>
      <c r="E660" s="51">
        <v>44746</v>
      </c>
      <c r="F660" s="50">
        <v>1</v>
      </c>
      <c r="G660" s="50" t="str">
        <f>VLOOKUP(Table8[[#This Row],[ProductID]],Table12[[#All],[ProductID]:[ProductFullName]],3,FALSE)</f>
        <v>Product A</v>
      </c>
      <c r="H660" s="50">
        <v>3</v>
      </c>
      <c r="I660" s="52">
        <v>44746.692291666674</v>
      </c>
      <c r="J660" s="50">
        <v>133</v>
      </c>
      <c r="K660" s="51">
        <v>44746.953472222223</v>
      </c>
      <c r="L660" s="53"/>
      <c r="M660" s="54">
        <v>1</v>
      </c>
    </row>
    <row r="661" spans="2:13" x14ac:dyDescent="0.3">
      <c r="B661" s="49">
        <v>19504</v>
      </c>
      <c r="C661" s="50">
        <v>560</v>
      </c>
      <c r="D661" s="50" t="str">
        <f>VLOOKUP(Table8[[#This Row],[CustomerID]],Table15[[#All],[CustomerID]:[Company Name]],2,FALSE)</f>
        <v>Sharon Mohagan</v>
      </c>
      <c r="E661" s="51">
        <v>44746</v>
      </c>
      <c r="F661" s="50">
        <v>4</v>
      </c>
      <c r="G661" s="50" t="str">
        <f>VLOOKUP(Table8[[#This Row],[ProductID]],Table12[[#All],[ProductID]:[ProductFullName]],3,FALSE)</f>
        <v>Product D</v>
      </c>
      <c r="H661" s="50">
        <v>4</v>
      </c>
      <c r="I661" s="52">
        <v>44746.709826388898</v>
      </c>
      <c r="J661" s="50">
        <v>108</v>
      </c>
      <c r="K661" s="51">
        <v>44746.953472222223</v>
      </c>
      <c r="L661" s="53"/>
      <c r="M661" s="54">
        <v>1</v>
      </c>
    </row>
    <row r="662" spans="2:13" x14ac:dyDescent="0.3">
      <c r="B662" s="49">
        <v>19505</v>
      </c>
      <c r="C662" s="50">
        <v>189</v>
      </c>
      <c r="D662" s="50" t="str">
        <f>VLOOKUP(Table8[[#This Row],[CustomerID]],Table15[[#All],[CustomerID]:[Company Name]],2,FALSE)</f>
        <v>Courtice Convenience</v>
      </c>
      <c r="E662" s="51">
        <v>44746</v>
      </c>
      <c r="F662" s="50">
        <v>5</v>
      </c>
      <c r="G662" s="50" t="str">
        <f>VLOOKUP(Table8[[#This Row],[ProductID]],Table12[[#All],[ProductID]:[ProductFullName]],3,FALSE)</f>
        <v>Product E</v>
      </c>
      <c r="H662" s="50">
        <v>3</v>
      </c>
      <c r="I662" s="52">
        <v>44746.725752314822</v>
      </c>
      <c r="J662" s="50">
        <v>124</v>
      </c>
      <c r="K662" s="51">
        <v>44746.953472222223</v>
      </c>
      <c r="L662" s="53"/>
      <c r="M662" s="54">
        <v>1</v>
      </c>
    </row>
    <row r="663" spans="2:13" x14ac:dyDescent="0.3">
      <c r="B663" s="49">
        <v>19506</v>
      </c>
      <c r="C663" s="50">
        <v>930</v>
      </c>
      <c r="D663" s="50" t="str">
        <f>VLOOKUP(Table8[[#This Row],[CustomerID]],Table15[[#All],[CustomerID]:[Company Name]],2,FALSE)</f>
        <v>Alexandra</v>
      </c>
      <c r="E663" s="51">
        <v>44746</v>
      </c>
      <c r="F663" s="50">
        <v>1</v>
      </c>
      <c r="G663" s="50" t="str">
        <f>VLOOKUP(Table8[[#This Row],[ProductID]],Table12[[#All],[ProductID]:[ProductFullName]],3,FALSE)</f>
        <v>Product A</v>
      </c>
      <c r="H663" s="50">
        <v>6</v>
      </c>
      <c r="I663" s="52">
        <v>44746.73881944445</v>
      </c>
      <c r="J663" s="50">
        <v>130</v>
      </c>
      <c r="K663" s="51">
        <v>44746.953472222223</v>
      </c>
      <c r="L663" s="53"/>
      <c r="M663" s="54">
        <v>1</v>
      </c>
    </row>
    <row r="664" spans="2:13" x14ac:dyDescent="0.3">
      <c r="B664" s="49">
        <v>19507</v>
      </c>
      <c r="C664" s="50">
        <v>835</v>
      </c>
      <c r="D664" s="50" t="str">
        <f>VLOOKUP(Table8[[#This Row],[CustomerID]],Table15[[#All],[CustomerID]:[Company Name]],2,FALSE)</f>
        <v>Nikki's Hallmark</v>
      </c>
      <c r="E664" s="51">
        <v>44747</v>
      </c>
      <c r="F664" s="50">
        <v>2</v>
      </c>
      <c r="G664" s="50" t="str">
        <f>VLOOKUP(Table8[[#This Row],[ProductID]],Table12[[#All],[ProductID]:[ProductFullName]],3,FALSE)</f>
        <v>Product B</v>
      </c>
      <c r="H664" s="50">
        <v>2</v>
      </c>
      <c r="I664" s="52">
        <v>44747.333333333336</v>
      </c>
      <c r="J664" s="50">
        <v>110</v>
      </c>
      <c r="K664" s="51">
        <v>44747.969444444447</v>
      </c>
      <c r="L664" s="53"/>
      <c r="M664" s="54">
        <v>1</v>
      </c>
    </row>
    <row r="665" spans="2:13" x14ac:dyDescent="0.3">
      <c r="B665" s="49">
        <v>19508</v>
      </c>
      <c r="C665" s="50">
        <v>438</v>
      </c>
      <c r="D665" s="50" t="str">
        <f>VLOOKUP(Table8[[#This Row],[CustomerID]],Table15[[#All],[CustomerID]:[Company Name]],2,FALSE)</f>
        <v>La Maison Gift Shop</v>
      </c>
      <c r="E665" s="51">
        <v>44747</v>
      </c>
      <c r="F665" s="50">
        <v>6</v>
      </c>
      <c r="G665" s="50" t="str">
        <f>VLOOKUP(Table8[[#This Row],[ProductID]],Table12[[#All],[ProductID]:[ProductFullName]],3,FALSE)</f>
        <v>Product F</v>
      </c>
      <c r="H665" s="50">
        <v>3</v>
      </c>
      <c r="I665" s="52">
        <v>44747.346365740741</v>
      </c>
      <c r="J665" s="50">
        <v>131</v>
      </c>
      <c r="K665" s="51">
        <v>44747.969444444447</v>
      </c>
      <c r="L665" s="53"/>
      <c r="M665" s="54">
        <v>1</v>
      </c>
    </row>
    <row r="666" spans="2:13" x14ac:dyDescent="0.3">
      <c r="B666" s="49">
        <v>19509</v>
      </c>
      <c r="C666" s="50">
        <v>926</v>
      </c>
      <c r="D666" s="50" t="str">
        <f>VLOOKUP(Table8[[#This Row],[CustomerID]],Table15[[#All],[CustomerID]:[Company Name]],2,FALSE)</f>
        <v>River Living</v>
      </c>
      <c r="E666" s="51">
        <v>44747</v>
      </c>
      <c r="F666" s="50">
        <v>6</v>
      </c>
      <c r="G666" s="50" t="str">
        <f>VLOOKUP(Table8[[#This Row],[ProductID]],Table12[[#All],[ProductID]:[ProductFullName]],3,FALSE)</f>
        <v>Product F</v>
      </c>
      <c r="H666" s="50">
        <v>5</v>
      </c>
      <c r="I666" s="52">
        <v>44747.362013888887</v>
      </c>
      <c r="J666" s="50">
        <v>118</v>
      </c>
      <c r="K666" s="51">
        <v>44747.969444444447</v>
      </c>
      <c r="L666" s="53"/>
      <c r="M666" s="54">
        <v>1</v>
      </c>
    </row>
    <row r="667" spans="2:13" x14ac:dyDescent="0.3">
      <c r="B667" s="49">
        <v>19510</v>
      </c>
      <c r="C667" s="50">
        <v>619</v>
      </c>
      <c r="D667" s="50" t="str">
        <f>VLOOKUP(Table8[[#This Row],[CustomerID]],Table15[[#All],[CustomerID]:[Company Name]],2,FALSE)</f>
        <v>Anna Thoma Int'l Inc.</v>
      </c>
      <c r="E667" s="51">
        <v>44747</v>
      </c>
      <c r="F667" s="50">
        <v>1</v>
      </c>
      <c r="G667" s="50" t="str">
        <f>VLOOKUP(Table8[[#This Row],[ProductID]],Table12[[#All],[ProductID]:[ProductFullName]],3,FALSE)</f>
        <v>Product A</v>
      </c>
      <c r="H667" s="50">
        <v>4</v>
      </c>
      <c r="I667" s="52">
        <v>44747.372060185182</v>
      </c>
      <c r="J667" s="50">
        <v>122</v>
      </c>
      <c r="K667" s="51">
        <v>44747.969444444447</v>
      </c>
      <c r="L667" s="53"/>
      <c r="M667" s="54">
        <v>1</v>
      </c>
    </row>
    <row r="668" spans="2:13" x14ac:dyDescent="0.3">
      <c r="B668" s="49">
        <v>19511</v>
      </c>
      <c r="C668" s="50">
        <v>492</v>
      </c>
      <c r="D668" s="50" t="str">
        <f>VLOOKUP(Table8[[#This Row],[CustomerID]],Table15[[#All],[CustomerID]:[Company Name]],2,FALSE)</f>
        <v>Pharmasave - 494</v>
      </c>
      <c r="E668" s="51">
        <v>44747</v>
      </c>
      <c r="F668" s="50">
        <v>6</v>
      </c>
      <c r="G668" s="50" t="str">
        <f>VLOOKUP(Table8[[#This Row],[ProductID]],Table12[[#All],[ProductID]:[ProductFullName]],3,FALSE)</f>
        <v>Product F</v>
      </c>
      <c r="H668" s="50">
        <v>3</v>
      </c>
      <c r="I668" s="52">
        <v>44747.388958333329</v>
      </c>
      <c r="J668" s="50">
        <v>134</v>
      </c>
      <c r="K668" s="51">
        <v>44747.969444444447</v>
      </c>
      <c r="L668" s="53"/>
      <c r="M668" s="54">
        <v>1</v>
      </c>
    </row>
    <row r="669" spans="2:13" x14ac:dyDescent="0.3">
      <c r="B669" s="49">
        <v>19512</v>
      </c>
      <c r="C669" s="50">
        <v>936</v>
      </c>
      <c r="D669" s="50" t="str">
        <f>VLOOKUP(Table8[[#This Row],[CustomerID]],Table15[[#All],[CustomerID]:[Company Name]],2,FALSE)</f>
        <v>Rozmataz Art &amp; Framing</v>
      </c>
      <c r="E669" s="51">
        <v>44747</v>
      </c>
      <c r="F669" s="50">
        <v>4</v>
      </c>
      <c r="G669" s="50" t="str">
        <f>VLOOKUP(Table8[[#This Row],[ProductID]],Table12[[#All],[ProductID]:[ProductFullName]],3,FALSE)</f>
        <v>Product D</v>
      </c>
      <c r="H669" s="50">
        <v>4</v>
      </c>
      <c r="I669" s="52">
        <v>44747.404768518514</v>
      </c>
      <c r="J669" s="50">
        <v>123</v>
      </c>
      <c r="K669" s="51">
        <v>44747.969444444447</v>
      </c>
      <c r="L669" s="53"/>
      <c r="M669" s="54">
        <v>1</v>
      </c>
    </row>
    <row r="670" spans="2:13" x14ac:dyDescent="0.3">
      <c r="B670" s="49">
        <v>19513</v>
      </c>
      <c r="C670" s="50">
        <v>290</v>
      </c>
      <c r="D670" s="50" t="str">
        <f>VLOOKUP(Table8[[#This Row],[CustomerID]],Table15[[#All],[CustomerID]:[Company Name]],2,FALSE)</f>
        <v>SDM - 705</v>
      </c>
      <c r="E670" s="51">
        <v>44747</v>
      </c>
      <c r="F670" s="50">
        <v>1</v>
      </c>
      <c r="G670" s="50" t="str">
        <f>VLOOKUP(Table8[[#This Row],[ProductID]],Table12[[#All],[ProductID]:[ProductFullName]],3,FALSE)</f>
        <v>Product A</v>
      </c>
      <c r="H670" s="50">
        <v>5</v>
      </c>
      <c r="I670" s="52">
        <v>44747.421030092592</v>
      </c>
      <c r="J670" s="50">
        <v>127</v>
      </c>
      <c r="K670" s="51">
        <v>44747.969444444447</v>
      </c>
      <c r="L670" s="53"/>
      <c r="M670" s="54">
        <v>1</v>
      </c>
    </row>
    <row r="671" spans="2:13" x14ac:dyDescent="0.3">
      <c r="B671" s="49">
        <v>19514</v>
      </c>
      <c r="C671" s="50">
        <v>750</v>
      </c>
      <c r="D671" s="50" t="str">
        <f>VLOOKUP(Table8[[#This Row],[CustomerID]],Table15[[#All],[CustomerID]:[Company Name]],2,FALSE)</f>
        <v>Its All about me</v>
      </c>
      <c r="E671" s="51">
        <v>44747</v>
      </c>
      <c r="F671" s="50">
        <v>1</v>
      </c>
      <c r="G671" s="50" t="str">
        <f>VLOOKUP(Table8[[#This Row],[ProductID]],Table12[[#All],[ProductID]:[ProductFullName]],3,FALSE)</f>
        <v>Product A</v>
      </c>
      <c r="H671" s="50">
        <v>2</v>
      </c>
      <c r="I671" s="52">
        <v>44747.435752314814</v>
      </c>
      <c r="J671" s="50">
        <v>125</v>
      </c>
      <c r="K671" s="51">
        <v>44747.969444444447</v>
      </c>
      <c r="L671" s="53"/>
      <c r="M671" s="54">
        <v>1</v>
      </c>
    </row>
    <row r="672" spans="2:13" x14ac:dyDescent="0.3">
      <c r="B672" s="49">
        <v>19515</v>
      </c>
      <c r="C672" s="50">
        <v>569</v>
      </c>
      <c r="D672" s="50" t="str">
        <f>VLOOKUP(Table8[[#This Row],[CustomerID]],Table15[[#All],[CustomerID]:[Company Name]],2,FALSE)</f>
        <v>Alberta Country Gurl's General Store</v>
      </c>
      <c r="E672" s="51">
        <v>44747</v>
      </c>
      <c r="F672" s="50">
        <v>4</v>
      </c>
      <c r="G672" s="50" t="str">
        <f>VLOOKUP(Table8[[#This Row],[ProductID]],Table12[[#All],[ProductID]:[ProductFullName]],3,FALSE)</f>
        <v>Product D</v>
      </c>
      <c r="H672" s="50">
        <v>5</v>
      </c>
      <c r="I672" s="52">
        <v>44747.451307870368</v>
      </c>
      <c r="J672" s="50">
        <v>117</v>
      </c>
      <c r="K672" s="51">
        <v>44747.969444444447</v>
      </c>
      <c r="L672" s="53"/>
      <c r="M672" s="54">
        <v>1</v>
      </c>
    </row>
    <row r="673" spans="2:13" x14ac:dyDescent="0.3">
      <c r="B673" s="49">
        <v>19516</v>
      </c>
      <c r="C673" s="50">
        <v>673</v>
      </c>
      <c r="D673" s="50" t="str">
        <f>VLOOKUP(Table8[[#This Row],[CustomerID]],Table15[[#All],[CustomerID]:[Company Name]],2,FALSE)</f>
        <v>Pharmasave - 250</v>
      </c>
      <c r="E673" s="51">
        <v>44747</v>
      </c>
      <c r="F673" s="50">
        <v>6</v>
      </c>
      <c r="G673" s="50" t="str">
        <f>VLOOKUP(Table8[[#This Row],[ProductID]],Table12[[#All],[ProductID]:[ProductFullName]],3,FALSE)</f>
        <v>Product F</v>
      </c>
      <c r="H673" s="50">
        <v>3</v>
      </c>
      <c r="I673" s="52">
        <v>44747.462106481478</v>
      </c>
      <c r="J673" s="50">
        <v>122</v>
      </c>
      <c r="K673" s="51">
        <v>44747.969444444447</v>
      </c>
      <c r="L673" s="53"/>
      <c r="M673" s="54">
        <v>1</v>
      </c>
    </row>
    <row r="674" spans="2:13" x14ac:dyDescent="0.3">
      <c r="B674" s="49">
        <v>19517</v>
      </c>
      <c r="C674" s="50">
        <v>373</v>
      </c>
      <c r="D674" s="50" t="str">
        <f>VLOOKUP(Table8[[#This Row],[CustomerID]],Table15[[#All],[CustomerID]:[Company Name]],2,FALSE)</f>
        <v>MADAME ANGELO</v>
      </c>
      <c r="E674" s="51">
        <v>44747</v>
      </c>
      <c r="F674" s="50">
        <v>5</v>
      </c>
      <c r="G674" s="50" t="str">
        <f>VLOOKUP(Table8[[#This Row],[ProductID]],Table12[[#All],[ProductID]:[ProductFullName]],3,FALSE)</f>
        <v>Product E</v>
      </c>
      <c r="H674" s="50">
        <v>7</v>
      </c>
      <c r="I674" s="52">
        <v>44747.477106481478</v>
      </c>
      <c r="J674" s="50">
        <v>131</v>
      </c>
      <c r="K674" s="51">
        <v>44747.969444444447</v>
      </c>
      <c r="L674" s="53"/>
      <c r="M674" s="54">
        <v>1</v>
      </c>
    </row>
    <row r="675" spans="2:13" x14ac:dyDescent="0.3">
      <c r="B675" s="49">
        <v>19518</v>
      </c>
      <c r="C675" s="50">
        <v>464</v>
      </c>
      <c r="D675" s="50" t="str">
        <f>VLOOKUP(Table8[[#This Row],[CustomerID]],Table15[[#All],[CustomerID]:[Company Name]],2,FALSE)</f>
        <v>Georges Market</v>
      </c>
      <c r="E675" s="51">
        <v>44747</v>
      </c>
      <c r="F675" s="50">
        <v>6</v>
      </c>
      <c r="G675" s="50" t="str">
        <f>VLOOKUP(Table8[[#This Row],[ProductID]],Table12[[#All],[ProductID]:[ProductFullName]],3,FALSE)</f>
        <v>Product F</v>
      </c>
      <c r="H675" s="50">
        <v>5</v>
      </c>
      <c r="I675" s="52">
        <v>44747.489699074067</v>
      </c>
      <c r="J675" s="50">
        <v>119</v>
      </c>
      <c r="K675" s="51">
        <v>44747.969444444447</v>
      </c>
      <c r="L675" s="53"/>
      <c r="M675" s="54">
        <v>1</v>
      </c>
    </row>
    <row r="676" spans="2:13" x14ac:dyDescent="0.3">
      <c r="B676" s="49">
        <v>19519</v>
      </c>
      <c r="C676" s="50">
        <v>1051</v>
      </c>
      <c r="D676" s="50" t="str">
        <f>VLOOKUP(Table8[[#This Row],[CustomerID]],Table15[[#All],[CustomerID]:[Company Name]],2,FALSE)</f>
        <v>Magnifying Aids</v>
      </c>
      <c r="E676" s="51">
        <v>44747</v>
      </c>
      <c r="F676" s="50">
        <v>3</v>
      </c>
      <c r="G676" s="50" t="str">
        <f>VLOOKUP(Table8[[#This Row],[ProductID]],Table12[[#All],[ProductID]:[ProductFullName]],3,FALSE)</f>
        <v>Product C</v>
      </c>
      <c r="H676" s="50">
        <v>3</v>
      </c>
      <c r="I676" s="52">
        <v>44747.50499999999</v>
      </c>
      <c r="J676" s="50">
        <v>128</v>
      </c>
      <c r="K676" s="51">
        <v>44747.969444444447</v>
      </c>
      <c r="L676" s="53"/>
      <c r="M676" s="54">
        <v>1</v>
      </c>
    </row>
    <row r="677" spans="2:13" x14ac:dyDescent="0.3">
      <c r="B677" s="49">
        <v>19520</v>
      </c>
      <c r="C677" s="50">
        <v>1130</v>
      </c>
      <c r="D677" s="50" t="str">
        <f>VLOOKUP(Table8[[#This Row],[CustomerID]],Table15[[#All],[CustomerID]:[Company Name]],2,FALSE)</f>
        <v>Schueth Ace Hardware</v>
      </c>
      <c r="E677" s="51">
        <v>44747</v>
      </c>
      <c r="F677" s="50">
        <v>4</v>
      </c>
      <c r="G677" s="50" t="str">
        <f>VLOOKUP(Table8[[#This Row],[ProductID]],Table12[[#All],[ProductID]:[ProductFullName]],3,FALSE)</f>
        <v>Product D</v>
      </c>
      <c r="H677" s="50">
        <v>4</v>
      </c>
      <c r="I677" s="52">
        <v>44747.519166666658</v>
      </c>
      <c r="J677" s="50">
        <v>119</v>
      </c>
      <c r="K677" s="51">
        <v>44747.969444444447</v>
      </c>
      <c r="L677" s="53"/>
      <c r="M677" s="54">
        <v>1</v>
      </c>
    </row>
    <row r="678" spans="2:13" x14ac:dyDescent="0.3">
      <c r="B678" s="49">
        <v>19521</v>
      </c>
      <c r="C678" s="50">
        <v>1337</v>
      </c>
      <c r="D678" s="50" t="str">
        <f>VLOOKUP(Table8[[#This Row],[CustomerID]],Table15[[#All],[CustomerID]:[Company Name]],2,FALSE)</f>
        <v>Goldie's Gifts</v>
      </c>
      <c r="E678" s="51">
        <v>44747</v>
      </c>
      <c r="F678" s="50">
        <v>4</v>
      </c>
      <c r="G678" s="50" t="str">
        <f>VLOOKUP(Table8[[#This Row],[ProductID]],Table12[[#All],[ProductID]:[ProductFullName]],3,FALSE)</f>
        <v>Product D</v>
      </c>
      <c r="H678" s="50">
        <v>4</v>
      </c>
      <c r="I678" s="52">
        <v>44747.528518518513</v>
      </c>
      <c r="J678" s="50">
        <v>130</v>
      </c>
      <c r="K678" s="51">
        <v>44747.969444444447</v>
      </c>
      <c r="L678" s="53"/>
      <c r="M678" s="54">
        <v>1</v>
      </c>
    </row>
    <row r="679" spans="2:13" x14ac:dyDescent="0.3">
      <c r="B679" s="49">
        <v>19522</v>
      </c>
      <c r="C679" s="50">
        <v>7</v>
      </c>
      <c r="D679" s="50" t="str">
        <f>VLOOKUP(Table8[[#This Row],[CustomerID]],Table15[[#All],[CustomerID]:[Company Name]],2,FALSE)</f>
        <v>Wescal Dept Store</v>
      </c>
      <c r="E679" s="51">
        <v>44747</v>
      </c>
      <c r="F679" s="50">
        <v>2</v>
      </c>
      <c r="G679" s="50" t="str">
        <f>VLOOKUP(Table8[[#This Row],[ProductID]],Table12[[#All],[ProductID]:[ProductFullName]],3,FALSE)</f>
        <v>Product B</v>
      </c>
      <c r="H679" s="50">
        <v>6</v>
      </c>
      <c r="I679" s="52">
        <v>44747.54069444444</v>
      </c>
      <c r="J679" s="50">
        <v>110</v>
      </c>
      <c r="K679" s="51">
        <v>44747.969444444447</v>
      </c>
      <c r="L679" s="53"/>
      <c r="M679" s="54">
        <v>1</v>
      </c>
    </row>
    <row r="680" spans="2:13" x14ac:dyDescent="0.3">
      <c r="B680" s="49">
        <v>19523</v>
      </c>
      <c r="C680" s="50">
        <v>865</v>
      </c>
      <c r="D680" s="50" t="str">
        <f>VLOOKUP(Table8[[#This Row],[CustomerID]],Table15[[#All],[CustomerID]:[Company Name]],2,FALSE)</f>
        <v>RHX</v>
      </c>
      <c r="E680" s="51">
        <v>44747</v>
      </c>
      <c r="F680" s="50">
        <v>5</v>
      </c>
      <c r="G680" s="50" t="str">
        <f>VLOOKUP(Table8[[#This Row],[ProductID]],Table12[[#All],[ProductID]:[ProductFullName]],3,FALSE)</f>
        <v>Product E</v>
      </c>
      <c r="H680" s="50">
        <v>3</v>
      </c>
      <c r="I680" s="52">
        <v>44747.555555555555</v>
      </c>
      <c r="J680" s="50">
        <v>123</v>
      </c>
      <c r="K680" s="51">
        <v>44747.969444444447</v>
      </c>
      <c r="L680" s="53"/>
      <c r="M680" s="54">
        <v>1</v>
      </c>
    </row>
    <row r="681" spans="2:13" x14ac:dyDescent="0.3">
      <c r="B681" s="49">
        <v>19524</v>
      </c>
      <c r="C681" s="50">
        <v>1322</v>
      </c>
      <c r="D681" s="50" t="str">
        <f>VLOOKUP(Table8[[#This Row],[CustomerID]],Table15[[#All],[CustomerID]:[Company Name]],2,FALSE)</f>
        <v>Sweet Celebrations</v>
      </c>
      <c r="E681" s="51">
        <v>44747</v>
      </c>
      <c r="F681" s="50">
        <v>1</v>
      </c>
      <c r="G681" s="50" t="str">
        <f>VLOOKUP(Table8[[#This Row],[ProductID]],Table12[[#All],[ProductID]:[ProductFullName]],3,FALSE)</f>
        <v>Product A</v>
      </c>
      <c r="H681" s="50">
        <v>4</v>
      </c>
      <c r="I681" s="52">
        <v>44747.56790509259</v>
      </c>
      <c r="J681" s="50">
        <v>109</v>
      </c>
      <c r="K681" s="51">
        <v>44747.969444444447</v>
      </c>
      <c r="L681" s="53"/>
      <c r="M681" s="54">
        <v>1</v>
      </c>
    </row>
    <row r="682" spans="2:13" x14ac:dyDescent="0.3">
      <c r="B682" s="49">
        <v>19525</v>
      </c>
      <c r="C682" s="50">
        <v>877</v>
      </c>
      <c r="D682" s="50" t="str">
        <f>VLOOKUP(Table8[[#This Row],[CustomerID]],Table15[[#All],[CustomerID]:[Company Name]],2,FALSE)</f>
        <v>Flik/ Mastercard</v>
      </c>
      <c r="E682" s="51">
        <v>44747</v>
      </c>
      <c r="F682" s="50">
        <v>4</v>
      </c>
      <c r="G682" s="50" t="str">
        <f>VLOOKUP(Table8[[#This Row],[ProductID]],Table12[[#All],[ProductID]:[ProductFullName]],3,FALSE)</f>
        <v>Product D</v>
      </c>
      <c r="H682" s="50">
        <v>4</v>
      </c>
      <c r="I682" s="52">
        <v>44747.57944444444</v>
      </c>
      <c r="J682" s="50">
        <v>129</v>
      </c>
      <c r="K682" s="51">
        <v>44747.969444444447</v>
      </c>
      <c r="L682" s="53"/>
      <c r="M682" s="54">
        <v>1</v>
      </c>
    </row>
    <row r="683" spans="2:13" x14ac:dyDescent="0.3">
      <c r="B683" s="49">
        <v>19526</v>
      </c>
      <c r="C683" s="50">
        <v>1394</v>
      </c>
      <c r="D683" s="50" t="str">
        <f>VLOOKUP(Table8[[#This Row],[CustomerID]],Table15[[#All],[CustomerID]:[Company Name]],2,FALSE)</f>
        <v>Marshells</v>
      </c>
      <c r="E683" s="51">
        <v>44747</v>
      </c>
      <c r="F683" s="50">
        <v>5</v>
      </c>
      <c r="G683" s="50" t="str">
        <f>VLOOKUP(Table8[[#This Row],[ProductID]],Table12[[#All],[ProductID]:[ProductFullName]],3,FALSE)</f>
        <v>Product E</v>
      </c>
      <c r="H683" s="50">
        <v>3</v>
      </c>
      <c r="I683" s="52">
        <v>44747.588495370364</v>
      </c>
      <c r="J683" s="50">
        <v>115</v>
      </c>
      <c r="K683" s="51">
        <v>44747.969444444447</v>
      </c>
      <c r="L683" s="53"/>
      <c r="M683" s="54">
        <v>1</v>
      </c>
    </row>
    <row r="684" spans="2:13" x14ac:dyDescent="0.3">
      <c r="B684" s="49">
        <v>19527</v>
      </c>
      <c r="C684" s="50">
        <v>699</v>
      </c>
      <c r="D684" s="50" t="str">
        <f>VLOOKUP(Table8[[#This Row],[CustomerID]],Table15[[#All],[CustomerID]:[Company Name]],2,FALSE)</f>
        <v>Field's</v>
      </c>
      <c r="E684" s="51">
        <v>44747</v>
      </c>
      <c r="F684" s="50">
        <v>2</v>
      </c>
      <c r="G684" s="50" t="str">
        <f>VLOOKUP(Table8[[#This Row],[ProductID]],Table12[[#All],[ProductID]:[ProductFullName]],3,FALSE)</f>
        <v>Product B</v>
      </c>
      <c r="H684" s="50">
        <v>7</v>
      </c>
      <c r="I684" s="52">
        <v>44747.599675925921</v>
      </c>
      <c r="J684" s="50">
        <v>129</v>
      </c>
      <c r="K684" s="51">
        <v>44747.969444444447</v>
      </c>
      <c r="L684" s="53"/>
      <c r="M684" s="54">
        <v>1</v>
      </c>
    </row>
    <row r="685" spans="2:13" x14ac:dyDescent="0.3">
      <c r="B685" s="49">
        <v>19528</v>
      </c>
      <c r="C685" s="50">
        <v>615</v>
      </c>
      <c r="D685" s="50" t="str">
        <f>VLOOKUP(Table8[[#This Row],[CustomerID]],Table15[[#All],[CustomerID]:[Company Name]],2,FALSE)</f>
        <v>Sylvan Lake Value Drug Mart</v>
      </c>
      <c r="E685" s="51">
        <v>44747</v>
      </c>
      <c r="F685" s="50">
        <v>4</v>
      </c>
      <c r="G685" s="50" t="str">
        <f>VLOOKUP(Table8[[#This Row],[ProductID]],Table12[[#All],[ProductID]:[ProductFullName]],3,FALSE)</f>
        <v>Product D</v>
      </c>
      <c r="H685" s="50">
        <v>4</v>
      </c>
      <c r="I685" s="52">
        <v>44747.610474537032</v>
      </c>
      <c r="J685" s="50">
        <v>126</v>
      </c>
      <c r="K685" s="51">
        <v>44747.969444444447</v>
      </c>
      <c r="L685" s="53"/>
      <c r="M685" s="54">
        <v>1</v>
      </c>
    </row>
    <row r="686" spans="2:13" x14ac:dyDescent="0.3">
      <c r="B686" s="49">
        <v>19529</v>
      </c>
      <c r="C686" s="50">
        <v>1263</v>
      </c>
      <c r="D686" s="50" t="str">
        <f>VLOOKUP(Table8[[#This Row],[CustomerID]],Table15[[#All],[CustomerID]:[Company Name]],2,FALSE)</f>
        <v>West Valley Art Museum</v>
      </c>
      <c r="E686" s="51">
        <v>44747</v>
      </c>
      <c r="F686" s="50">
        <v>6</v>
      </c>
      <c r="G686" s="50" t="str">
        <f>VLOOKUP(Table8[[#This Row],[ProductID]],Table12[[#All],[ProductID]:[ProductFullName]],3,FALSE)</f>
        <v>Product F</v>
      </c>
      <c r="H686" s="50">
        <v>5</v>
      </c>
      <c r="I686" s="52">
        <v>44747.627511574072</v>
      </c>
      <c r="J686" s="50">
        <v>111</v>
      </c>
      <c r="K686" s="51">
        <v>44747.969444444447</v>
      </c>
      <c r="L686" s="53"/>
      <c r="M686" s="54">
        <v>1</v>
      </c>
    </row>
    <row r="687" spans="2:13" x14ac:dyDescent="0.3">
      <c r="B687" s="49">
        <v>19530</v>
      </c>
      <c r="C687" s="50">
        <v>1342</v>
      </c>
      <c r="D687" s="50" t="str">
        <f>VLOOKUP(Table8[[#This Row],[CustomerID]],Table15[[#All],[CustomerID]:[Company Name]],2,FALSE)</f>
        <v>Price Less Drug Store #4</v>
      </c>
      <c r="E687" s="51">
        <v>44747</v>
      </c>
      <c r="F687" s="50">
        <v>2</v>
      </c>
      <c r="G687" s="50" t="str">
        <f>VLOOKUP(Table8[[#This Row],[ProductID]],Table12[[#All],[ProductID]:[ProductFullName]],3,FALSE)</f>
        <v>Product B</v>
      </c>
      <c r="H687" s="50">
        <v>2</v>
      </c>
      <c r="I687" s="52">
        <v>44747.644340277773</v>
      </c>
      <c r="J687" s="50">
        <v>125</v>
      </c>
      <c r="K687" s="51">
        <v>44747.969444444447</v>
      </c>
      <c r="L687" s="53"/>
      <c r="M687" s="54">
        <v>1</v>
      </c>
    </row>
    <row r="688" spans="2:13" x14ac:dyDescent="0.3">
      <c r="B688" s="49">
        <v>19531</v>
      </c>
      <c r="C688" s="50">
        <v>183</v>
      </c>
      <c r="D688" s="50" t="str">
        <f>VLOOKUP(Table8[[#This Row],[CustomerID]],Table15[[#All],[CustomerID]:[Company Name]],2,FALSE)</f>
        <v>Heida's Fashions</v>
      </c>
      <c r="E688" s="51">
        <v>44747</v>
      </c>
      <c r="F688" s="50">
        <v>3</v>
      </c>
      <c r="G688" s="50" t="str">
        <f>VLOOKUP(Table8[[#This Row],[ProductID]],Table12[[#All],[ProductID]:[ProductFullName]],3,FALSE)</f>
        <v>Product C</v>
      </c>
      <c r="H688" s="50">
        <v>2</v>
      </c>
      <c r="I688" s="52">
        <v>44747.654652777775</v>
      </c>
      <c r="J688" s="50">
        <v>116</v>
      </c>
      <c r="K688" s="51">
        <v>44747.969444444447</v>
      </c>
      <c r="L688" s="53"/>
      <c r="M688" s="54">
        <v>1</v>
      </c>
    </row>
    <row r="689" spans="2:13" x14ac:dyDescent="0.3">
      <c r="B689" s="49">
        <v>19532</v>
      </c>
      <c r="C689" s="50">
        <v>139</v>
      </c>
      <c r="D689" s="50" t="str">
        <f>VLOOKUP(Table8[[#This Row],[CustomerID]],Table15[[#All],[CustomerID]:[Company Name]],2,FALSE)</f>
        <v>Your Choice Boutique</v>
      </c>
      <c r="E689" s="51">
        <v>44747</v>
      </c>
      <c r="F689" s="50">
        <v>4</v>
      </c>
      <c r="G689" s="50" t="str">
        <f>VLOOKUP(Table8[[#This Row],[ProductID]],Table12[[#All],[ProductID]:[ProductFullName]],3,FALSE)</f>
        <v>Product D</v>
      </c>
      <c r="H689" s="50">
        <v>4</v>
      </c>
      <c r="I689" s="52">
        <v>44747.668935185182</v>
      </c>
      <c r="J689" s="50">
        <v>121</v>
      </c>
      <c r="K689" s="51">
        <v>44747.969444444447</v>
      </c>
      <c r="L689" s="53"/>
      <c r="M689" s="54">
        <v>1</v>
      </c>
    </row>
    <row r="690" spans="2:13" x14ac:dyDescent="0.3">
      <c r="B690" s="49">
        <v>19533</v>
      </c>
      <c r="C690" s="50">
        <v>896</v>
      </c>
      <c r="D690" s="50" t="str">
        <f>VLOOKUP(Table8[[#This Row],[CustomerID]],Table15[[#All],[CustomerID]:[Company Name]],2,FALSE)</f>
        <v>Possibilities On The Slope</v>
      </c>
      <c r="E690" s="51">
        <v>44747</v>
      </c>
      <c r="F690" s="50">
        <v>5</v>
      </c>
      <c r="G690" s="50" t="str">
        <f>VLOOKUP(Table8[[#This Row],[ProductID]],Table12[[#All],[ProductID]:[ProductFullName]],3,FALSE)</f>
        <v>Product E</v>
      </c>
      <c r="H690" s="50">
        <v>4</v>
      </c>
      <c r="I690" s="52">
        <v>44747.685983796291</v>
      </c>
      <c r="J690" s="50">
        <v>127</v>
      </c>
      <c r="K690" s="51">
        <v>44747.969444444447</v>
      </c>
      <c r="L690" s="53"/>
      <c r="M690" s="54">
        <v>1</v>
      </c>
    </row>
    <row r="691" spans="2:13" x14ac:dyDescent="0.3">
      <c r="B691" s="49">
        <v>19534</v>
      </c>
      <c r="C691" s="50">
        <v>1161</v>
      </c>
      <c r="D691" s="50" t="str">
        <f>VLOOKUP(Table8[[#This Row],[CustomerID]],Table15[[#All],[CustomerID]:[Company Name]],2,FALSE)</f>
        <v>Intraco, Inc.</v>
      </c>
      <c r="E691" s="51">
        <v>44747</v>
      </c>
      <c r="F691" s="50">
        <v>1</v>
      </c>
      <c r="G691" s="50" t="str">
        <f>VLOOKUP(Table8[[#This Row],[ProductID]],Table12[[#All],[ProductID]:[ProductFullName]],3,FALSE)</f>
        <v>Product A</v>
      </c>
      <c r="H691" s="50">
        <v>7</v>
      </c>
      <c r="I691" s="52">
        <v>44747.696979166663</v>
      </c>
      <c r="J691" s="50">
        <v>110</v>
      </c>
      <c r="K691" s="51">
        <v>44747.969444444447</v>
      </c>
      <c r="L691" s="53"/>
      <c r="M691" s="54">
        <v>1</v>
      </c>
    </row>
    <row r="692" spans="2:13" x14ac:dyDescent="0.3">
      <c r="B692" s="49">
        <v>19535</v>
      </c>
      <c r="C692" s="50">
        <v>709</v>
      </c>
      <c r="D692" s="50" t="str">
        <f>VLOOKUP(Table8[[#This Row],[CustomerID]],Table15[[#All],[CustomerID]:[Company Name]],2,FALSE)</f>
        <v>Edward Chapman's Ladies Shops</v>
      </c>
      <c r="E692" s="51">
        <v>44747</v>
      </c>
      <c r="F692" s="50">
        <v>3</v>
      </c>
      <c r="G692" s="50" t="str">
        <f>VLOOKUP(Table8[[#This Row],[ProductID]],Table12[[#All],[ProductID]:[ProductFullName]],3,FALSE)</f>
        <v>Product C</v>
      </c>
      <c r="H692" s="50">
        <v>4</v>
      </c>
      <c r="I692" s="52">
        <v>44747.712592592587</v>
      </c>
      <c r="J692" s="50">
        <v>123</v>
      </c>
      <c r="K692" s="51">
        <v>44747.969444444447</v>
      </c>
      <c r="L692" s="53"/>
      <c r="M692" s="54">
        <v>1</v>
      </c>
    </row>
    <row r="693" spans="2:13" x14ac:dyDescent="0.3">
      <c r="B693" s="49">
        <v>19536</v>
      </c>
      <c r="C693" s="50">
        <v>1372</v>
      </c>
      <c r="D693" s="50" t="str">
        <f>VLOOKUP(Table8[[#This Row],[CustomerID]],Table15[[#All],[CustomerID]:[Company Name]],2,FALSE)</f>
        <v>Corrington's Alaskan Ivory</v>
      </c>
      <c r="E693" s="51">
        <v>44747</v>
      </c>
      <c r="F693" s="50">
        <v>6</v>
      </c>
      <c r="G693" s="50" t="str">
        <f>VLOOKUP(Table8[[#This Row],[ProductID]],Table12[[#All],[ProductID]:[ProductFullName]],3,FALSE)</f>
        <v>Product F</v>
      </c>
      <c r="H693" s="50">
        <v>7</v>
      </c>
      <c r="I693" s="52">
        <v>44747.723634259251</v>
      </c>
      <c r="J693" s="50">
        <v>114</v>
      </c>
      <c r="K693" s="51">
        <v>44747.969444444447</v>
      </c>
      <c r="L693" s="53"/>
      <c r="M693" s="54">
        <v>1</v>
      </c>
    </row>
    <row r="694" spans="2:13" x14ac:dyDescent="0.3">
      <c r="B694" s="49">
        <v>19537</v>
      </c>
      <c r="C694" s="50">
        <v>1344</v>
      </c>
      <c r="D694" s="50" t="str">
        <f>VLOOKUP(Table8[[#This Row],[CustomerID]],Table15[[#All],[CustomerID]:[Company Name]],2,FALSE)</f>
        <v>Davison's Drug</v>
      </c>
      <c r="E694" s="51">
        <v>44747</v>
      </c>
      <c r="F694" s="50">
        <v>1</v>
      </c>
      <c r="G694" s="50" t="str">
        <f>VLOOKUP(Table8[[#This Row],[ProductID]],Table12[[#All],[ProductID]:[ProductFullName]],3,FALSE)</f>
        <v>Product A</v>
      </c>
      <c r="H694" s="50">
        <v>2</v>
      </c>
      <c r="I694" s="52">
        <v>44747.73806712962</v>
      </c>
      <c r="J694" s="50">
        <v>116</v>
      </c>
      <c r="K694" s="51">
        <v>44747.969444444447</v>
      </c>
      <c r="L694" s="53"/>
      <c r="M694" s="54">
        <v>1</v>
      </c>
    </row>
    <row r="695" spans="2:13" x14ac:dyDescent="0.3">
      <c r="B695" s="49">
        <v>19538</v>
      </c>
      <c r="C695" s="50">
        <v>1097</v>
      </c>
      <c r="D695" s="50" t="str">
        <f>VLOOKUP(Table8[[#This Row],[CustomerID]],Table15[[#All],[CustomerID]:[Company Name]],2,FALSE)</f>
        <v>Emerald Necklace Marina</v>
      </c>
      <c r="E695" s="51">
        <v>44747</v>
      </c>
      <c r="F695" s="50">
        <v>6</v>
      </c>
      <c r="G695" s="50" t="str">
        <f>VLOOKUP(Table8[[#This Row],[ProductID]],Table12[[#All],[ProductID]:[ProductFullName]],3,FALSE)</f>
        <v>Product F</v>
      </c>
      <c r="H695" s="50">
        <v>7</v>
      </c>
      <c r="I695" s="52">
        <v>44747.752719907396</v>
      </c>
      <c r="J695" s="50">
        <v>109</v>
      </c>
      <c r="K695" s="51">
        <v>44747.969444444447</v>
      </c>
      <c r="L695" s="53"/>
      <c r="M695" s="54">
        <v>1</v>
      </c>
    </row>
    <row r="696" spans="2:13" x14ac:dyDescent="0.3">
      <c r="B696" s="49">
        <v>19539</v>
      </c>
      <c r="C696" s="50">
        <v>145</v>
      </c>
      <c r="D696" s="50" t="str">
        <f>VLOOKUP(Table8[[#This Row],[CustomerID]],Table15[[#All],[CustomerID]:[Company Name]],2,FALSE)</f>
        <v>The Sassy Bead Co.</v>
      </c>
      <c r="E696" s="51">
        <v>44748</v>
      </c>
      <c r="F696" s="50">
        <v>5</v>
      </c>
      <c r="G696" s="50" t="str">
        <f>VLOOKUP(Table8[[#This Row],[ProductID]],Table12[[#All],[ProductID]:[ProductFullName]],3,FALSE)</f>
        <v>Product E</v>
      </c>
      <c r="H696" s="50">
        <v>3</v>
      </c>
      <c r="I696" s="52">
        <v>44748.333333333336</v>
      </c>
      <c r="J696" s="50">
        <v>123</v>
      </c>
      <c r="K696" s="51">
        <v>44748.942361111112</v>
      </c>
      <c r="L696" s="53"/>
      <c r="M696" s="54">
        <v>1</v>
      </c>
    </row>
    <row r="697" spans="2:13" x14ac:dyDescent="0.3">
      <c r="B697" s="49">
        <v>19540</v>
      </c>
      <c r="C697" s="50">
        <v>780</v>
      </c>
      <c r="D697" s="50" t="str">
        <f>VLOOKUP(Table8[[#This Row],[CustomerID]],Table15[[#All],[CustomerID]:[Company Name]],2,FALSE)</f>
        <v>Pizzaz Shop</v>
      </c>
      <c r="E697" s="51">
        <v>44748</v>
      </c>
      <c r="F697" s="50">
        <v>6</v>
      </c>
      <c r="G697" s="50" t="str">
        <f>VLOOKUP(Table8[[#This Row],[ProductID]],Table12[[#All],[ProductID]:[ProductFullName]],3,FALSE)</f>
        <v>Product F</v>
      </c>
      <c r="H697" s="50">
        <v>2</v>
      </c>
      <c r="I697" s="52">
        <v>44748.346875000003</v>
      </c>
      <c r="J697" s="50">
        <v>123</v>
      </c>
      <c r="K697" s="51">
        <v>44748.942361111112</v>
      </c>
      <c r="L697" s="53"/>
      <c r="M697" s="54">
        <v>1</v>
      </c>
    </row>
    <row r="698" spans="2:13" x14ac:dyDescent="0.3">
      <c r="B698" s="49">
        <v>19541</v>
      </c>
      <c r="C698" s="50">
        <v>1226</v>
      </c>
      <c r="D698" s="50" t="str">
        <f>VLOOKUP(Table8[[#This Row],[CustomerID]],Table15[[#All],[CustomerID]:[Company Name]],2,FALSE)</f>
        <v>Pooh's Place</v>
      </c>
      <c r="E698" s="51">
        <v>44748</v>
      </c>
      <c r="F698" s="50">
        <v>2</v>
      </c>
      <c r="G698" s="50" t="str">
        <f>VLOOKUP(Table8[[#This Row],[ProductID]],Table12[[#All],[ProductID]:[ProductFullName]],3,FALSE)</f>
        <v>Product B</v>
      </c>
      <c r="H698" s="50">
        <v>4</v>
      </c>
      <c r="I698" s="52">
        <v>44748.358761574076</v>
      </c>
      <c r="J698" s="50">
        <v>127</v>
      </c>
      <c r="K698" s="51">
        <v>44748.942361111112</v>
      </c>
      <c r="L698" s="53"/>
      <c r="M698" s="54">
        <v>1</v>
      </c>
    </row>
    <row r="699" spans="2:13" x14ac:dyDescent="0.3">
      <c r="B699" s="49">
        <v>19542</v>
      </c>
      <c r="C699" s="50">
        <v>419</v>
      </c>
      <c r="D699" s="50" t="str">
        <f>VLOOKUP(Table8[[#This Row],[CustomerID]],Table15[[#All],[CustomerID]:[Company Name]],2,FALSE)</f>
        <v>Essentials</v>
      </c>
      <c r="E699" s="51">
        <v>44748</v>
      </c>
      <c r="F699" s="50">
        <v>5</v>
      </c>
      <c r="G699" s="50" t="str">
        <f>VLOOKUP(Table8[[#This Row],[ProductID]],Table12[[#All],[ProductID]:[ProductFullName]],3,FALSE)</f>
        <v>Product E</v>
      </c>
      <c r="H699" s="50">
        <v>5</v>
      </c>
      <c r="I699" s="52">
        <v>44748.36886574074</v>
      </c>
      <c r="J699" s="50">
        <v>116</v>
      </c>
      <c r="K699" s="51">
        <v>44748.942361111112</v>
      </c>
      <c r="L699" s="53"/>
      <c r="M699" s="54">
        <v>1</v>
      </c>
    </row>
    <row r="700" spans="2:13" x14ac:dyDescent="0.3">
      <c r="B700" s="49">
        <v>19543</v>
      </c>
      <c r="C700" s="50">
        <v>1076</v>
      </c>
      <c r="D700" s="50" t="str">
        <f>VLOOKUP(Table8[[#This Row],[CustomerID]],Table15[[#All],[CustomerID]:[Company Name]],2,FALSE)</f>
        <v>Medi Thrift Pharmacy</v>
      </c>
      <c r="E700" s="51">
        <v>44748</v>
      </c>
      <c r="F700" s="50">
        <v>4</v>
      </c>
      <c r="G700" s="50" t="str">
        <f>VLOOKUP(Table8[[#This Row],[ProductID]],Table12[[#All],[ProductID]:[ProductFullName]],3,FALSE)</f>
        <v>Product D</v>
      </c>
      <c r="H700" s="50">
        <v>7</v>
      </c>
      <c r="I700" s="52">
        <v>44748.380694444444</v>
      </c>
      <c r="J700" s="50">
        <v>114</v>
      </c>
      <c r="K700" s="51">
        <v>44748.942361111112</v>
      </c>
      <c r="L700" s="53"/>
      <c r="M700" s="54">
        <v>1</v>
      </c>
    </row>
    <row r="701" spans="2:13" x14ac:dyDescent="0.3">
      <c r="B701" s="49">
        <v>19544</v>
      </c>
      <c r="C701" s="50">
        <v>1366</v>
      </c>
      <c r="D701" s="50" t="str">
        <f>VLOOKUP(Table8[[#This Row],[CustomerID]],Table15[[#All],[CustomerID]:[Company Name]],2,FALSE)</f>
        <v>Lakeshore Variety</v>
      </c>
      <c r="E701" s="51">
        <v>44748</v>
      </c>
      <c r="F701" s="50">
        <v>2</v>
      </c>
      <c r="G701" s="50" t="str">
        <f>VLOOKUP(Table8[[#This Row],[ProductID]],Table12[[#All],[ProductID]:[ProductFullName]],3,FALSE)</f>
        <v>Product B</v>
      </c>
      <c r="H701" s="50">
        <v>2</v>
      </c>
      <c r="I701" s="52">
        <v>44748.391273148147</v>
      </c>
      <c r="J701" s="50">
        <v>123</v>
      </c>
      <c r="K701" s="51">
        <v>44748.942361111112</v>
      </c>
      <c r="L701" s="53"/>
      <c r="M701" s="54">
        <v>1</v>
      </c>
    </row>
    <row r="702" spans="2:13" x14ac:dyDescent="0.3">
      <c r="B702" s="49">
        <v>19545</v>
      </c>
      <c r="C702" s="50">
        <v>995</v>
      </c>
      <c r="D702" s="50" t="str">
        <f>VLOOKUP(Table8[[#This Row],[CustomerID]],Table15[[#All],[CustomerID]:[Company Name]],2,FALSE)</f>
        <v>Rosies Hallmark</v>
      </c>
      <c r="E702" s="51">
        <v>44748</v>
      </c>
      <c r="F702" s="50">
        <v>3</v>
      </c>
      <c r="G702" s="50" t="str">
        <f>VLOOKUP(Table8[[#This Row],[ProductID]],Table12[[#All],[ProductID]:[ProductFullName]],3,FALSE)</f>
        <v>Product C</v>
      </c>
      <c r="H702" s="50">
        <v>2</v>
      </c>
      <c r="I702" s="52">
        <v>44748.404178240737</v>
      </c>
      <c r="J702" s="50">
        <v>129</v>
      </c>
      <c r="K702" s="51">
        <v>44748.942361111112</v>
      </c>
      <c r="L702" s="53"/>
      <c r="M702" s="54">
        <v>1</v>
      </c>
    </row>
    <row r="703" spans="2:13" x14ac:dyDescent="0.3">
      <c r="B703" s="49">
        <v>19546</v>
      </c>
      <c r="C703" s="50">
        <v>620</v>
      </c>
      <c r="D703" s="50" t="str">
        <f>VLOOKUP(Table8[[#This Row],[CustomerID]],Table15[[#All],[CustomerID]:[Company Name]],2,FALSE)</f>
        <v>Royal Watch &amp; Clock</v>
      </c>
      <c r="E703" s="51">
        <v>44748</v>
      </c>
      <c r="F703" s="50">
        <v>2</v>
      </c>
      <c r="G703" s="50" t="str">
        <f>VLOOKUP(Table8[[#This Row],[ProductID]],Table12[[#All],[ProductID]:[ProductFullName]],3,FALSE)</f>
        <v>Product B</v>
      </c>
      <c r="H703" s="50">
        <v>4</v>
      </c>
      <c r="I703" s="52">
        <v>44748.414363425924</v>
      </c>
      <c r="J703" s="50">
        <v>114</v>
      </c>
      <c r="K703" s="51">
        <v>44748.942361111112</v>
      </c>
      <c r="L703" s="53"/>
      <c r="M703" s="54">
        <v>1</v>
      </c>
    </row>
    <row r="704" spans="2:13" x14ac:dyDescent="0.3">
      <c r="B704" s="49">
        <v>19547</v>
      </c>
      <c r="C704" s="50">
        <v>195</v>
      </c>
      <c r="D704" s="50" t="str">
        <f>VLOOKUP(Table8[[#This Row],[CustomerID]],Table15[[#All],[CustomerID]:[Company Name]],2,FALSE)</f>
        <v>Jerry's The Drug Warehouse</v>
      </c>
      <c r="E704" s="51">
        <v>44748</v>
      </c>
      <c r="F704" s="50">
        <v>6</v>
      </c>
      <c r="G704" s="50" t="str">
        <f>VLOOKUP(Table8[[#This Row],[ProductID]],Table12[[#All],[ProductID]:[ProductFullName]],3,FALSE)</f>
        <v>Product F</v>
      </c>
      <c r="H704" s="50">
        <v>6</v>
      </c>
      <c r="I704" s="52">
        <v>44748.423518518517</v>
      </c>
      <c r="J704" s="50">
        <v>132</v>
      </c>
      <c r="K704" s="51">
        <v>44748.942361111112</v>
      </c>
      <c r="L704" s="53"/>
      <c r="M704" s="54">
        <v>1</v>
      </c>
    </row>
    <row r="705" spans="2:13" x14ac:dyDescent="0.3">
      <c r="B705" s="49">
        <v>19548</v>
      </c>
      <c r="C705" s="50">
        <v>486</v>
      </c>
      <c r="D705" s="50" t="str">
        <f>VLOOKUP(Table8[[#This Row],[CustomerID]],Table15[[#All],[CustomerID]:[Company Name]],2,FALSE)</f>
        <v>Bourkes Medi Plus Store Ltd</v>
      </c>
      <c r="E705" s="51">
        <v>44748</v>
      </c>
      <c r="F705" s="50">
        <v>3</v>
      </c>
      <c r="G705" s="50" t="str">
        <f>VLOOKUP(Table8[[#This Row],[ProductID]],Table12[[#All],[ProductID]:[ProductFullName]],3,FALSE)</f>
        <v>Product C</v>
      </c>
      <c r="H705" s="50">
        <v>3</v>
      </c>
      <c r="I705" s="52">
        <v>44748.432939814811</v>
      </c>
      <c r="J705" s="50">
        <v>131</v>
      </c>
      <c r="K705" s="51">
        <v>44748.942361111112</v>
      </c>
      <c r="L705" s="53"/>
      <c r="M705" s="54">
        <v>1</v>
      </c>
    </row>
    <row r="706" spans="2:13" x14ac:dyDescent="0.3">
      <c r="B706" s="49">
        <v>19549</v>
      </c>
      <c r="C706" s="50">
        <v>725</v>
      </c>
      <c r="D706" s="50" t="str">
        <f>VLOOKUP(Table8[[#This Row],[CustomerID]],Table15[[#All],[CustomerID]:[Company Name]],2,FALSE)</f>
        <v>Smithford's</v>
      </c>
      <c r="E706" s="51">
        <v>44748</v>
      </c>
      <c r="F706" s="50">
        <v>2</v>
      </c>
      <c r="G706" s="50" t="str">
        <f>VLOOKUP(Table8[[#This Row],[ProductID]],Table12[[#All],[ProductID]:[ProductFullName]],3,FALSE)</f>
        <v>Product B</v>
      </c>
      <c r="H706" s="50">
        <v>2</v>
      </c>
      <c r="I706" s="52">
        <v>44748.445405092592</v>
      </c>
      <c r="J706" s="50">
        <v>129</v>
      </c>
      <c r="K706" s="51">
        <v>44748.942361111112</v>
      </c>
      <c r="L706" s="53"/>
      <c r="M706" s="54">
        <v>1</v>
      </c>
    </row>
    <row r="707" spans="2:13" x14ac:dyDescent="0.3">
      <c r="B707" s="49">
        <v>19550</v>
      </c>
      <c r="C707" s="50">
        <v>824</v>
      </c>
      <c r="D707" s="50" t="str">
        <f>VLOOKUP(Table8[[#This Row],[CustomerID]],Table15[[#All],[CustomerID]:[Company Name]],2,FALSE)</f>
        <v>Optical Options</v>
      </c>
      <c r="E707" s="51">
        <v>44748</v>
      </c>
      <c r="F707" s="50">
        <v>3</v>
      </c>
      <c r="G707" s="50" t="str">
        <f>VLOOKUP(Table8[[#This Row],[ProductID]],Table12[[#All],[ProductID]:[ProductFullName]],3,FALSE)</f>
        <v>Product C</v>
      </c>
      <c r="H707" s="50">
        <v>6</v>
      </c>
      <c r="I707" s="52">
        <v>44748.46056712963</v>
      </c>
      <c r="J707" s="50">
        <v>117</v>
      </c>
      <c r="K707" s="51">
        <v>44748.942361111112</v>
      </c>
      <c r="L707" s="53"/>
      <c r="M707" s="54">
        <v>1</v>
      </c>
    </row>
    <row r="708" spans="2:13" x14ac:dyDescent="0.3">
      <c r="B708" s="49">
        <v>19551</v>
      </c>
      <c r="C708" s="50">
        <v>1136</v>
      </c>
      <c r="D708" s="50" t="str">
        <f>VLOOKUP(Table8[[#This Row],[CustomerID]],Table15[[#All],[CustomerID]:[Company Name]],2,FALSE)</f>
        <v>Sue's Hallmark - Monona</v>
      </c>
      <c r="E708" s="51">
        <v>44748</v>
      </c>
      <c r="F708" s="50">
        <v>6</v>
      </c>
      <c r="G708" s="50" t="str">
        <f>VLOOKUP(Table8[[#This Row],[ProductID]],Table12[[#All],[ProductID]:[ProductFullName]],3,FALSE)</f>
        <v>Product F</v>
      </c>
      <c r="H708" s="50">
        <v>6</v>
      </c>
      <c r="I708" s="52">
        <v>44748.471539351849</v>
      </c>
      <c r="J708" s="50">
        <v>128</v>
      </c>
      <c r="K708" s="51">
        <v>44748.942361111112</v>
      </c>
      <c r="L708" s="53"/>
      <c r="M708" s="54">
        <v>1</v>
      </c>
    </row>
    <row r="709" spans="2:13" x14ac:dyDescent="0.3">
      <c r="B709" s="49">
        <v>19552</v>
      </c>
      <c r="C709" s="50">
        <v>1161</v>
      </c>
      <c r="D709" s="50" t="str">
        <f>VLOOKUP(Table8[[#This Row],[CustomerID]],Table15[[#All],[CustomerID]:[Company Name]],2,FALSE)</f>
        <v>Intraco, Inc.</v>
      </c>
      <c r="E709" s="51">
        <v>44748</v>
      </c>
      <c r="F709" s="50">
        <v>5</v>
      </c>
      <c r="G709" s="50" t="str">
        <f>VLOOKUP(Table8[[#This Row],[ProductID]],Table12[[#All],[ProductID]:[ProductFullName]],3,FALSE)</f>
        <v>Product E</v>
      </c>
      <c r="H709" s="50">
        <v>7</v>
      </c>
      <c r="I709" s="52">
        <v>44748.483680555553</v>
      </c>
      <c r="J709" s="50">
        <v>120</v>
      </c>
      <c r="K709" s="51">
        <v>44748.942361111112</v>
      </c>
      <c r="L709" s="53"/>
      <c r="M709" s="54">
        <v>1</v>
      </c>
    </row>
    <row r="710" spans="2:13" x14ac:dyDescent="0.3">
      <c r="B710" s="49">
        <v>19553</v>
      </c>
      <c r="C710" s="50">
        <v>1</v>
      </c>
      <c r="D710" s="50" t="str">
        <f>VLOOKUP(Table8[[#This Row],[CustomerID]],Table15[[#All],[CustomerID]:[Company Name]],2,FALSE)</f>
        <v>Independence Studio Pty Ltd</v>
      </c>
      <c r="E710" s="51">
        <v>44748</v>
      </c>
      <c r="F710" s="50">
        <v>4</v>
      </c>
      <c r="G710" s="50" t="str">
        <f>VLOOKUP(Table8[[#This Row],[ProductID]],Table12[[#All],[ProductID]:[ProductFullName]],3,FALSE)</f>
        <v>Product D</v>
      </c>
      <c r="H710" s="50">
        <v>6</v>
      </c>
      <c r="I710" s="52">
        <v>44748.499074074069</v>
      </c>
      <c r="J710" s="50">
        <v>125</v>
      </c>
      <c r="K710" s="51">
        <v>44748.942361111112</v>
      </c>
      <c r="L710" s="53"/>
      <c r="M710" s="54">
        <v>1</v>
      </c>
    </row>
    <row r="711" spans="2:13" x14ac:dyDescent="0.3">
      <c r="B711" s="49">
        <v>19554</v>
      </c>
      <c r="C711" s="50">
        <v>1408</v>
      </c>
      <c r="D711" s="50" t="str">
        <f>VLOOKUP(Table8[[#This Row],[CustomerID]],Table15[[#All],[CustomerID]:[Company Name]],2,FALSE)</f>
        <v>Bird In Hand</v>
      </c>
      <c r="E711" s="51">
        <v>44748</v>
      </c>
      <c r="F711" s="50">
        <v>1</v>
      </c>
      <c r="G711" s="50" t="str">
        <f>VLOOKUP(Table8[[#This Row],[ProductID]],Table12[[#All],[ProductID]:[ProductFullName]],3,FALSE)</f>
        <v>Product A</v>
      </c>
      <c r="H711" s="50">
        <v>3</v>
      </c>
      <c r="I711" s="52">
        <v>44748.508472222216</v>
      </c>
      <c r="J711" s="50">
        <v>118</v>
      </c>
      <c r="K711" s="51">
        <v>44748.942361111112</v>
      </c>
      <c r="L711" s="53"/>
      <c r="M711" s="54">
        <v>1</v>
      </c>
    </row>
    <row r="712" spans="2:13" x14ac:dyDescent="0.3">
      <c r="B712" s="49">
        <v>19555</v>
      </c>
      <c r="C712" s="50">
        <v>848</v>
      </c>
      <c r="D712" s="50" t="str">
        <f>VLOOKUP(Table8[[#This Row],[CustomerID]],Table15[[#All],[CustomerID]:[Company Name]],2,FALSE)</f>
        <v>Bankstons's</v>
      </c>
      <c r="E712" s="51">
        <v>44748</v>
      </c>
      <c r="F712" s="50">
        <v>1</v>
      </c>
      <c r="G712" s="50" t="str">
        <f>VLOOKUP(Table8[[#This Row],[ProductID]],Table12[[#All],[ProductID]:[ProductFullName]],3,FALSE)</f>
        <v>Product A</v>
      </c>
      <c r="H712" s="50">
        <v>5</v>
      </c>
      <c r="I712" s="52">
        <v>44748.524432870363</v>
      </c>
      <c r="J712" s="50">
        <v>118</v>
      </c>
      <c r="K712" s="51">
        <v>44748.942361111112</v>
      </c>
      <c r="L712" s="53"/>
      <c r="M712" s="54">
        <v>1</v>
      </c>
    </row>
    <row r="713" spans="2:13" x14ac:dyDescent="0.3">
      <c r="B713" s="49">
        <v>19556</v>
      </c>
      <c r="C713" s="50">
        <v>1131</v>
      </c>
      <c r="D713" s="50" t="str">
        <f>VLOOKUP(Table8[[#This Row],[CustomerID]],Table15[[#All],[CustomerID]:[Company Name]],2,FALSE)</f>
        <v>Ivy Trellis, The</v>
      </c>
      <c r="E713" s="51">
        <v>44748</v>
      </c>
      <c r="F713" s="50">
        <v>1</v>
      </c>
      <c r="G713" s="50" t="str">
        <f>VLOOKUP(Table8[[#This Row],[ProductID]],Table12[[#All],[ProductID]:[ProductFullName]],3,FALSE)</f>
        <v>Product A</v>
      </c>
      <c r="H713" s="50">
        <v>6</v>
      </c>
      <c r="I713" s="52">
        <v>44748.533738425918</v>
      </c>
      <c r="J713" s="50">
        <v>131</v>
      </c>
      <c r="K713" s="51">
        <v>44748.942361111112</v>
      </c>
      <c r="L713" s="53"/>
      <c r="M713" s="54">
        <v>1</v>
      </c>
    </row>
    <row r="714" spans="2:13" x14ac:dyDescent="0.3">
      <c r="B714" s="49">
        <v>19557</v>
      </c>
      <c r="C714" s="50">
        <v>178</v>
      </c>
      <c r="D714" s="50" t="str">
        <f>VLOOKUP(Table8[[#This Row],[CustomerID]],Table15[[#All],[CustomerID]:[Company Name]],2,FALSE)</f>
        <v>Credit Creek Country Club</v>
      </c>
      <c r="E714" s="51">
        <v>44748</v>
      </c>
      <c r="F714" s="50">
        <v>3</v>
      </c>
      <c r="G714" s="50" t="str">
        <f>VLOOKUP(Table8[[#This Row],[ProductID]],Table12[[#All],[ProductID]:[ProductFullName]],3,FALSE)</f>
        <v>Product C</v>
      </c>
      <c r="H714" s="50">
        <v>6</v>
      </c>
      <c r="I714" s="52">
        <v>44748.544965277768</v>
      </c>
      <c r="J714" s="50">
        <v>121</v>
      </c>
      <c r="K714" s="51">
        <v>44748.942361111112</v>
      </c>
      <c r="L714" s="53"/>
      <c r="M714" s="54">
        <v>1</v>
      </c>
    </row>
    <row r="715" spans="2:13" x14ac:dyDescent="0.3">
      <c r="B715" s="49">
        <v>19558</v>
      </c>
      <c r="C715" s="50">
        <v>286</v>
      </c>
      <c r="D715" s="50" t="str">
        <f>VLOOKUP(Table8[[#This Row],[CustomerID]],Table15[[#All],[CustomerID]:[Company Name]],2,FALSE)</f>
        <v>Zellers</v>
      </c>
      <c r="E715" s="51">
        <v>44748</v>
      </c>
      <c r="F715" s="50">
        <v>1</v>
      </c>
      <c r="G715" s="50" t="str">
        <f>VLOOKUP(Table8[[#This Row],[ProductID]],Table12[[#All],[ProductID]:[ProductFullName]],3,FALSE)</f>
        <v>Product A</v>
      </c>
      <c r="H715" s="50">
        <v>4</v>
      </c>
      <c r="I715" s="52">
        <v>44748.560266203691</v>
      </c>
      <c r="J715" s="50">
        <v>114</v>
      </c>
      <c r="K715" s="51">
        <v>44748.942361111112</v>
      </c>
      <c r="L715" s="53"/>
      <c r="M715" s="54">
        <v>1</v>
      </c>
    </row>
    <row r="716" spans="2:13" x14ac:dyDescent="0.3">
      <c r="B716" s="49">
        <v>19559</v>
      </c>
      <c r="C716" s="50">
        <v>853</v>
      </c>
      <c r="D716" s="50" t="str">
        <f>VLOOKUP(Table8[[#This Row],[CustomerID]],Table15[[#All],[CustomerID]:[Company Name]],2,FALSE)</f>
        <v>Pic Pocket</v>
      </c>
      <c r="E716" s="51">
        <v>44748</v>
      </c>
      <c r="F716" s="50">
        <v>1</v>
      </c>
      <c r="G716" s="50" t="str">
        <f>VLOOKUP(Table8[[#This Row],[ProductID]],Table12[[#All],[ProductID]:[ProductFullName]],3,FALSE)</f>
        <v>Product A</v>
      </c>
      <c r="H716" s="50">
        <v>7</v>
      </c>
      <c r="I716" s="52">
        <v>44748.573043981465</v>
      </c>
      <c r="J716" s="50">
        <v>123</v>
      </c>
      <c r="K716" s="51">
        <v>44748.942361111112</v>
      </c>
      <c r="L716" s="53"/>
      <c r="M716" s="54">
        <v>1</v>
      </c>
    </row>
    <row r="717" spans="2:13" x14ac:dyDescent="0.3">
      <c r="B717" s="49">
        <v>19560</v>
      </c>
      <c r="C717" s="50">
        <v>1303</v>
      </c>
      <c r="D717" s="50" t="str">
        <f>VLOOKUP(Table8[[#This Row],[CustomerID]],Table15[[#All],[CustomerID]:[Company Name]],2,FALSE)</f>
        <v>Joni Marco-Sublime Design</v>
      </c>
      <c r="E717" s="51">
        <v>44748</v>
      </c>
      <c r="F717" s="50">
        <v>4</v>
      </c>
      <c r="G717" s="50" t="str">
        <f>VLOOKUP(Table8[[#This Row],[ProductID]],Table12[[#All],[ProductID]:[ProductFullName]],3,FALSE)</f>
        <v>Product D</v>
      </c>
      <c r="H717" s="50">
        <v>5</v>
      </c>
      <c r="I717" s="52">
        <v>44748.58240740739</v>
      </c>
      <c r="J717" s="50">
        <v>121</v>
      </c>
      <c r="K717" s="51">
        <v>44748.942361111112</v>
      </c>
      <c r="L717" s="53"/>
      <c r="M717" s="54">
        <v>1</v>
      </c>
    </row>
    <row r="718" spans="2:13" x14ac:dyDescent="0.3">
      <c r="B718" s="49">
        <v>19561</v>
      </c>
      <c r="C718" s="50">
        <v>131</v>
      </c>
      <c r="D718" s="50" t="str">
        <f>VLOOKUP(Table8[[#This Row],[CustomerID]],Table15[[#All],[CustomerID]:[Company Name]],2,FALSE)</f>
        <v>Wellington Street Images</v>
      </c>
      <c r="E718" s="51">
        <v>44748</v>
      </c>
      <c r="F718" s="50">
        <v>3</v>
      </c>
      <c r="G718" s="50" t="str">
        <f>VLOOKUP(Table8[[#This Row],[ProductID]],Table12[[#All],[ProductID]:[ProductFullName]],3,FALSE)</f>
        <v>Product C</v>
      </c>
      <c r="H718" s="50">
        <v>2</v>
      </c>
      <c r="I718" s="52">
        <v>44748.598275462944</v>
      </c>
      <c r="J718" s="50">
        <v>130</v>
      </c>
      <c r="K718" s="51">
        <v>44748.942361111112</v>
      </c>
      <c r="L718" s="53"/>
      <c r="M718" s="54">
        <v>1</v>
      </c>
    </row>
    <row r="719" spans="2:13" x14ac:dyDescent="0.3">
      <c r="B719" s="49">
        <v>19562</v>
      </c>
      <c r="C719" s="50">
        <v>1360</v>
      </c>
      <c r="D719" s="50" t="str">
        <f>VLOOKUP(Table8[[#This Row],[CustomerID]],Table15[[#All],[CustomerID]:[Company Name]],2,FALSE)</f>
        <v>Rosewood Cottage</v>
      </c>
      <c r="E719" s="51">
        <v>44748</v>
      </c>
      <c r="F719" s="50">
        <v>1</v>
      </c>
      <c r="G719" s="50" t="str">
        <f>VLOOKUP(Table8[[#This Row],[ProductID]],Table12[[#All],[ProductID]:[ProductFullName]],3,FALSE)</f>
        <v>Product A</v>
      </c>
      <c r="H719" s="50">
        <v>3</v>
      </c>
      <c r="I719" s="52">
        <v>44748.607905092576</v>
      </c>
      <c r="J719" s="50">
        <v>113</v>
      </c>
      <c r="K719" s="51">
        <v>44748.942361111112</v>
      </c>
      <c r="L719" s="53"/>
      <c r="M719" s="54">
        <v>1</v>
      </c>
    </row>
    <row r="720" spans="2:13" x14ac:dyDescent="0.3">
      <c r="B720" s="49">
        <v>19563</v>
      </c>
      <c r="C720" s="50">
        <v>212</v>
      </c>
      <c r="D720" s="50" t="str">
        <f>VLOOKUP(Table8[[#This Row],[CustomerID]],Table15[[#All],[CustomerID]:[Company Name]],2,FALSE)</f>
        <v>Buck or Two #385</v>
      </c>
      <c r="E720" s="51">
        <v>44748</v>
      </c>
      <c r="F720" s="50">
        <v>2</v>
      </c>
      <c r="G720" s="50" t="str">
        <f>VLOOKUP(Table8[[#This Row],[ProductID]],Table12[[#All],[ProductID]:[ProductFullName]],3,FALSE)</f>
        <v>Product B</v>
      </c>
      <c r="H720" s="50">
        <v>5</v>
      </c>
      <c r="I720" s="52">
        <v>44748.623391203684</v>
      </c>
      <c r="J720" s="50">
        <v>117</v>
      </c>
      <c r="K720" s="51">
        <v>44748.942361111112</v>
      </c>
      <c r="L720" s="53"/>
      <c r="M720" s="54">
        <v>1</v>
      </c>
    </row>
    <row r="721" spans="2:13" x14ac:dyDescent="0.3">
      <c r="B721" s="49">
        <v>19564</v>
      </c>
      <c r="C721" s="50">
        <v>119</v>
      </c>
      <c r="D721" s="50" t="str">
        <f>VLOOKUP(Table8[[#This Row],[CustomerID]],Table15[[#All],[CustomerID]:[Company Name]],2,FALSE)</f>
        <v>Brunet Canada Inc</v>
      </c>
      <c r="E721" s="51">
        <v>44748</v>
      </c>
      <c r="F721" s="50">
        <v>4</v>
      </c>
      <c r="G721" s="50" t="str">
        <f>VLOOKUP(Table8[[#This Row],[ProductID]],Table12[[#All],[ProductID]:[ProductFullName]],3,FALSE)</f>
        <v>Product D</v>
      </c>
      <c r="H721" s="50">
        <v>3</v>
      </c>
      <c r="I721" s="52">
        <v>44748.634988425903</v>
      </c>
      <c r="J721" s="50">
        <v>117</v>
      </c>
      <c r="K721" s="51">
        <v>44748.942361111112</v>
      </c>
      <c r="L721" s="53"/>
      <c r="M721" s="54">
        <v>1</v>
      </c>
    </row>
    <row r="722" spans="2:13" x14ac:dyDescent="0.3">
      <c r="B722" s="49">
        <v>19565</v>
      </c>
      <c r="C722" s="50">
        <v>507</v>
      </c>
      <c r="D722" s="50" t="str">
        <f>VLOOKUP(Table8[[#This Row],[CustomerID]],Table15[[#All],[CustomerID]:[Company Name]],2,FALSE)</f>
        <v>Vfine Jewellery</v>
      </c>
      <c r="E722" s="51">
        <v>44748</v>
      </c>
      <c r="F722" s="50">
        <v>1</v>
      </c>
      <c r="G722" s="50" t="str">
        <f>VLOOKUP(Table8[[#This Row],[ProductID]],Table12[[#All],[ProductID]:[ProductFullName]],3,FALSE)</f>
        <v>Product A</v>
      </c>
      <c r="H722" s="50">
        <v>6</v>
      </c>
      <c r="I722" s="52">
        <v>44748.645370370345</v>
      </c>
      <c r="J722" s="50">
        <v>110</v>
      </c>
      <c r="K722" s="51">
        <v>44748.942361111112</v>
      </c>
      <c r="L722" s="53"/>
      <c r="M722" s="54">
        <v>1</v>
      </c>
    </row>
    <row r="723" spans="2:13" x14ac:dyDescent="0.3">
      <c r="B723" s="49">
        <v>19566</v>
      </c>
      <c r="C723" s="50">
        <v>432</v>
      </c>
      <c r="D723" s="50" t="str">
        <f>VLOOKUP(Table8[[#This Row],[CustomerID]],Table15[[#All],[CustomerID]:[Company Name]],2,FALSE)</f>
        <v>St. Thomas- Elgin General Hospital</v>
      </c>
      <c r="E723" s="51">
        <v>44748</v>
      </c>
      <c r="F723" s="50">
        <v>5</v>
      </c>
      <c r="G723" s="50" t="str">
        <f>VLOOKUP(Table8[[#This Row],[ProductID]],Table12[[#All],[ProductID]:[ProductFullName]],3,FALSE)</f>
        <v>Product E</v>
      </c>
      <c r="H723" s="50">
        <v>7</v>
      </c>
      <c r="I723" s="52">
        <v>44748.653969907384</v>
      </c>
      <c r="J723" s="50">
        <v>129</v>
      </c>
      <c r="K723" s="51">
        <v>44748.942361111112</v>
      </c>
      <c r="L723" s="53"/>
      <c r="M723" s="54">
        <v>1</v>
      </c>
    </row>
    <row r="724" spans="2:13" x14ac:dyDescent="0.3">
      <c r="B724" s="49">
        <v>19567</v>
      </c>
      <c r="C724" s="50">
        <v>1150</v>
      </c>
      <c r="D724" s="50" t="str">
        <f>VLOOKUP(Table8[[#This Row],[CustomerID]],Table15[[#All],[CustomerID]:[Company Name]],2,FALSE)</f>
        <v>Village Drugs &amp; Gifts</v>
      </c>
      <c r="E724" s="51">
        <v>44748</v>
      </c>
      <c r="F724" s="50">
        <v>3</v>
      </c>
      <c r="G724" s="50" t="str">
        <f>VLOOKUP(Table8[[#This Row],[ProductID]],Table12[[#All],[ProductID]:[ProductFullName]],3,FALSE)</f>
        <v>Product C</v>
      </c>
      <c r="H724" s="50">
        <v>2</v>
      </c>
      <c r="I724" s="52">
        <v>44748.664942129602</v>
      </c>
      <c r="J724" s="50">
        <v>107</v>
      </c>
      <c r="K724" s="51">
        <v>44748.942361111112</v>
      </c>
      <c r="L724" s="53"/>
      <c r="M724" s="54">
        <v>1</v>
      </c>
    </row>
    <row r="725" spans="2:13" x14ac:dyDescent="0.3">
      <c r="B725" s="49">
        <v>19568</v>
      </c>
      <c r="C725" s="50">
        <v>599</v>
      </c>
      <c r="D725" s="50" t="str">
        <f>VLOOKUP(Table8[[#This Row],[CustomerID]],Table15[[#All],[CustomerID]:[Company Name]],2,FALSE)</f>
        <v>Macdonalds Concolidated</v>
      </c>
      <c r="E725" s="51">
        <v>44748</v>
      </c>
      <c r="F725" s="50">
        <v>4</v>
      </c>
      <c r="G725" s="50" t="str">
        <f>VLOOKUP(Table8[[#This Row],[ProductID]],Table12[[#All],[ProductID]:[ProductFullName]],3,FALSE)</f>
        <v>Product D</v>
      </c>
      <c r="H725" s="50">
        <v>3</v>
      </c>
      <c r="I725" s="52">
        <v>44748.677824074046</v>
      </c>
      <c r="J725" s="50">
        <v>121</v>
      </c>
      <c r="K725" s="51">
        <v>44748.942361111112</v>
      </c>
      <c r="L725" s="53"/>
      <c r="M725" s="54">
        <v>1</v>
      </c>
    </row>
    <row r="726" spans="2:13" x14ac:dyDescent="0.3">
      <c r="B726" s="49">
        <v>19569</v>
      </c>
      <c r="C726" s="50">
        <v>894</v>
      </c>
      <c r="D726" s="50" t="str">
        <f>VLOOKUP(Table8[[#This Row],[CustomerID]],Table15[[#All],[CustomerID]:[Company Name]],2,FALSE)</f>
        <v>Midland Camera</v>
      </c>
      <c r="E726" s="51">
        <v>44748</v>
      </c>
      <c r="F726" s="50">
        <v>3</v>
      </c>
      <c r="G726" s="50" t="str">
        <f>VLOOKUP(Table8[[#This Row],[ProductID]],Table12[[#All],[ProductID]:[ProductFullName]],3,FALSE)</f>
        <v>Product C</v>
      </c>
      <c r="H726" s="50">
        <v>2</v>
      </c>
      <c r="I726" s="52">
        <v>44748.688356481456</v>
      </c>
      <c r="J726" s="50">
        <v>121</v>
      </c>
      <c r="K726" s="51">
        <v>44748.942361111112</v>
      </c>
      <c r="L726" s="53"/>
      <c r="M726" s="54">
        <v>1</v>
      </c>
    </row>
    <row r="727" spans="2:13" x14ac:dyDescent="0.3">
      <c r="B727" s="49">
        <v>19570</v>
      </c>
      <c r="C727" s="50">
        <v>700</v>
      </c>
      <c r="D727" s="50" t="str">
        <f>VLOOKUP(Table8[[#This Row],[CustomerID]],Table15[[#All],[CustomerID]:[Company Name]],2,FALSE)</f>
        <v>Pharmasave - 015</v>
      </c>
      <c r="E727" s="51">
        <v>44748</v>
      </c>
      <c r="F727" s="50">
        <v>3</v>
      </c>
      <c r="G727" s="50" t="str">
        <f>VLOOKUP(Table8[[#This Row],[ProductID]],Table12[[#All],[ProductID]:[ProductFullName]],3,FALSE)</f>
        <v>Product C</v>
      </c>
      <c r="H727" s="50">
        <v>7</v>
      </c>
      <c r="I727" s="52">
        <v>44748.699745370344</v>
      </c>
      <c r="J727" s="50">
        <v>123</v>
      </c>
      <c r="K727" s="51">
        <v>44748.942361111112</v>
      </c>
      <c r="L727" s="53"/>
      <c r="M727" s="54">
        <v>1</v>
      </c>
    </row>
    <row r="728" spans="2:13" x14ac:dyDescent="0.3">
      <c r="B728" s="49">
        <v>19571</v>
      </c>
      <c r="C728" s="50">
        <v>618</v>
      </c>
      <c r="D728" s="50" t="str">
        <f>VLOOKUP(Table8[[#This Row],[CustomerID]],Table15[[#All],[CustomerID]:[Company Name]],2,FALSE)</f>
        <v>Guardian Town and Country</v>
      </c>
      <c r="E728" s="51">
        <v>44748</v>
      </c>
      <c r="F728" s="50">
        <v>3</v>
      </c>
      <c r="G728" s="50" t="str">
        <f>VLOOKUP(Table8[[#This Row],[ProductID]],Table12[[#All],[ProductID]:[ProductFullName]],3,FALSE)</f>
        <v>Product C</v>
      </c>
      <c r="H728" s="50">
        <v>7</v>
      </c>
      <c r="I728" s="52">
        <v>44748.714062499974</v>
      </c>
      <c r="J728" s="50">
        <v>109</v>
      </c>
      <c r="K728" s="51">
        <v>44748.942361111112</v>
      </c>
      <c r="L728" s="53"/>
      <c r="M728" s="54">
        <v>1</v>
      </c>
    </row>
    <row r="729" spans="2:13" x14ac:dyDescent="0.3">
      <c r="B729" s="49">
        <v>19572</v>
      </c>
      <c r="C729" s="50">
        <v>851</v>
      </c>
      <c r="D729" s="50" t="str">
        <f>VLOOKUP(Table8[[#This Row],[CustomerID]],Table15[[#All],[CustomerID]:[Company Name]],2,FALSE)</f>
        <v>Donnas Hallmark</v>
      </c>
      <c r="E729" s="51">
        <v>44749</v>
      </c>
      <c r="F729" s="50">
        <v>6</v>
      </c>
      <c r="G729" s="50" t="str">
        <f>VLOOKUP(Table8[[#This Row],[ProductID]],Table12[[#All],[ProductID]:[ProductFullName]],3,FALSE)</f>
        <v>Product F</v>
      </c>
      <c r="H729" s="50">
        <v>5</v>
      </c>
      <c r="I729" s="52">
        <v>44749.333333333336</v>
      </c>
      <c r="J729" s="50">
        <v>129</v>
      </c>
      <c r="K729" s="51">
        <v>44749.938194444447</v>
      </c>
      <c r="L729" s="53"/>
      <c r="M729" s="54">
        <v>1</v>
      </c>
    </row>
    <row r="730" spans="2:13" x14ac:dyDescent="0.3">
      <c r="B730" s="49">
        <v>19573</v>
      </c>
      <c r="C730" s="50">
        <v>1056</v>
      </c>
      <c r="D730" s="50" t="str">
        <f>VLOOKUP(Table8[[#This Row],[CustomerID]],Table15[[#All],[CustomerID]:[Company Name]],2,FALSE)</f>
        <v>Bealls Department Stores, Inc</v>
      </c>
      <c r="E730" s="51">
        <v>44749</v>
      </c>
      <c r="F730" s="50">
        <v>2</v>
      </c>
      <c r="G730" s="50" t="str">
        <f>VLOOKUP(Table8[[#This Row],[ProductID]],Table12[[#All],[ProductID]:[ProductFullName]],3,FALSE)</f>
        <v>Product B</v>
      </c>
      <c r="H730" s="50">
        <v>3</v>
      </c>
      <c r="I730" s="52">
        <v>44749.347175925926</v>
      </c>
      <c r="J730" s="50">
        <v>119</v>
      </c>
      <c r="K730" s="51">
        <v>44749.938194444447</v>
      </c>
      <c r="L730" s="53"/>
      <c r="M730" s="54">
        <v>1</v>
      </c>
    </row>
    <row r="731" spans="2:13" x14ac:dyDescent="0.3">
      <c r="B731" s="49">
        <v>19574</v>
      </c>
      <c r="C731" s="50">
        <v>828</v>
      </c>
      <c r="D731" s="50" t="str">
        <f>VLOOKUP(Table8[[#This Row],[CustomerID]],Table15[[#All],[CustomerID]:[Company Name]],2,FALSE)</f>
        <v>Patchpoint Ltd.</v>
      </c>
      <c r="E731" s="51">
        <v>44749</v>
      </c>
      <c r="F731" s="50">
        <v>3</v>
      </c>
      <c r="G731" s="50" t="str">
        <f>VLOOKUP(Table8[[#This Row],[ProductID]],Table12[[#All],[ProductID]:[ProductFullName]],3,FALSE)</f>
        <v>Product C</v>
      </c>
      <c r="H731" s="50">
        <v>4</v>
      </c>
      <c r="I731" s="52">
        <v>44749.358194444445</v>
      </c>
      <c r="J731" s="50">
        <v>125</v>
      </c>
      <c r="K731" s="51">
        <v>44749.938194444447</v>
      </c>
      <c r="L731" s="53"/>
      <c r="M731" s="54">
        <v>1</v>
      </c>
    </row>
    <row r="732" spans="2:13" x14ac:dyDescent="0.3">
      <c r="B732" s="49">
        <v>19575</v>
      </c>
      <c r="C732" s="50">
        <v>1000</v>
      </c>
      <c r="D732" s="50" t="str">
        <f>VLOOKUP(Table8[[#This Row],[CustomerID]],Table15[[#All],[CustomerID]:[Company Name]],2,FALSE)</f>
        <v>J.H. Distributors, Inc</v>
      </c>
      <c r="E732" s="51">
        <v>44749</v>
      </c>
      <c r="F732" s="50">
        <v>2</v>
      </c>
      <c r="G732" s="50" t="str">
        <f>VLOOKUP(Table8[[#This Row],[ProductID]],Table12[[#All],[ProductID]:[ProductFullName]],3,FALSE)</f>
        <v>Product B</v>
      </c>
      <c r="H732" s="50">
        <v>6</v>
      </c>
      <c r="I732" s="52">
        <v>44749.375659722224</v>
      </c>
      <c r="J732" s="50">
        <v>115</v>
      </c>
      <c r="K732" s="51">
        <v>44749.938194444447</v>
      </c>
      <c r="L732" s="53"/>
      <c r="M732" s="54">
        <v>1</v>
      </c>
    </row>
    <row r="733" spans="2:13" x14ac:dyDescent="0.3">
      <c r="B733" s="49">
        <v>19576</v>
      </c>
      <c r="C733" s="50">
        <v>404</v>
      </c>
      <c r="D733" s="50" t="str">
        <f>VLOOKUP(Table8[[#This Row],[CustomerID]],Table15[[#All],[CustomerID]:[Company Name]],2,FALSE)</f>
        <v>Peppernut Tree</v>
      </c>
      <c r="E733" s="51">
        <v>44749</v>
      </c>
      <c r="F733" s="50">
        <v>1</v>
      </c>
      <c r="G733" s="50" t="str">
        <f>VLOOKUP(Table8[[#This Row],[ProductID]],Table12[[#All],[ProductID]:[ProductFullName]],3,FALSE)</f>
        <v>Product A</v>
      </c>
      <c r="H733" s="50">
        <v>4</v>
      </c>
      <c r="I733" s="52">
        <v>44749.391631944447</v>
      </c>
      <c r="J733" s="50">
        <v>128</v>
      </c>
      <c r="K733" s="51">
        <v>44749.938194444447</v>
      </c>
      <c r="L733" s="53"/>
      <c r="M733" s="54">
        <v>1</v>
      </c>
    </row>
    <row r="734" spans="2:13" x14ac:dyDescent="0.3">
      <c r="B734" s="49">
        <v>19577</v>
      </c>
      <c r="C734" s="50">
        <v>558</v>
      </c>
      <c r="D734" s="50" t="str">
        <f>VLOOKUP(Table8[[#This Row],[CustomerID]],Table15[[#All],[CustomerID]:[Company Name]],2,FALSE)</f>
        <v>Dutch Growers</v>
      </c>
      <c r="E734" s="51">
        <v>44749</v>
      </c>
      <c r="F734" s="50">
        <v>4</v>
      </c>
      <c r="G734" s="50" t="str">
        <f>VLOOKUP(Table8[[#This Row],[ProductID]],Table12[[#All],[ProductID]:[ProductFullName]],3,FALSE)</f>
        <v>Product D</v>
      </c>
      <c r="H734" s="50">
        <v>6</v>
      </c>
      <c r="I734" s="52">
        <v>44749.401701388888</v>
      </c>
      <c r="J734" s="50">
        <v>131</v>
      </c>
      <c r="K734" s="51">
        <v>44749.938194444447</v>
      </c>
      <c r="L734" s="53"/>
      <c r="M734" s="54">
        <v>1</v>
      </c>
    </row>
    <row r="735" spans="2:13" x14ac:dyDescent="0.3">
      <c r="B735" s="49">
        <v>19578</v>
      </c>
      <c r="C735" s="50">
        <v>847</v>
      </c>
      <c r="D735" s="50" t="str">
        <f>VLOOKUP(Table8[[#This Row],[CustomerID]],Table15[[#All],[CustomerID]:[Company Name]],2,FALSE)</f>
        <v>Shoreline America</v>
      </c>
      <c r="E735" s="51">
        <v>44749</v>
      </c>
      <c r="F735" s="50">
        <v>5</v>
      </c>
      <c r="G735" s="50" t="str">
        <f>VLOOKUP(Table8[[#This Row],[ProductID]],Table12[[#All],[ProductID]:[ProductFullName]],3,FALSE)</f>
        <v>Product E</v>
      </c>
      <c r="H735" s="50">
        <v>6</v>
      </c>
      <c r="I735" s="52">
        <v>44749.411874999998</v>
      </c>
      <c r="J735" s="50">
        <v>114</v>
      </c>
      <c r="K735" s="51">
        <v>44749.938194444447</v>
      </c>
      <c r="L735" s="53"/>
      <c r="M735" s="54">
        <v>1</v>
      </c>
    </row>
    <row r="736" spans="2:13" x14ac:dyDescent="0.3">
      <c r="B736" s="49">
        <v>19579</v>
      </c>
      <c r="C736" s="50">
        <v>1097</v>
      </c>
      <c r="D736" s="50" t="str">
        <f>VLOOKUP(Table8[[#This Row],[CustomerID]],Table15[[#All],[CustomerID]:[Company Name]],2,FALSE)</f>
        <v>Emerald Necklace Marina</v>
      </c>
      <c r="E736" s="51">
        <v>44749</v>
      </c>
      <c r="F736" s="50">
        <v>6</v>
      </c>
      <c r="G736" s="50" t="str">
        <f>VLOOKUP(Table8[[#This Row],[ProductID]],Table12[[#All],[ProductID]:[ProductFullName]],3,FALSE)</f>
        <v>Product F</v>
      </c>
      <c r="H736" s="50">
        <v>3</v>
      </c>
      <c r="I736" s="52">
        <v>44749.426458333328</v>
      </c>
      <c r="J736" s="50">
        <v>116</v>
      </c>
      <c r="K736" s="51">
        <v>44749.938194444447</v>
      </c>
      <c r="L736" s="53"/>
      <c r="M736" s="54">
        <v>1</v>
      </c>
    </row>
    <row r="737" spans="2:13" x14ac:dyDescent="0.3">
      <c r="B737" s="49">
        <v>19580</v>
      </c>
      <c r="C737" s="50">
        <v>279</v>
      </c>
      <c r="D737" s="50" t="str">
        <f>VLOOKUP(Table8[[#This Row],[CustomerID]],Table15[[#All],[CustomerID]:[Company Name]],2,FALSE)</f>
        <v>House of Cigars</v>
      </c>
      <c r="E737" s="51">
        <v>44749</v>
      </c>
      <c r="F737" s="50">
        <v>1</v>
      </c>
      <c r="G737" s="50" t="str">
        <f>VLOOKUP(Table8[[#This Row],[ProductID]],Table12[[#All],[ProductID]:[ProductFullName]],3,FALSE)</f>
        <v>Product A</v>
      </c>
      <c r="H737" s="50">
        <v>2</v>
      </c>
      <c r="I737" s="52">
        <v>44749.44359953703</v>
      </c>
      <c r="J737" s="50">
        <v>128</v>
      </c>
      <c r="K737" s="51">
        <v>44749.938194444447</v>
      </c>
      <c r="L737" s="53"/>
      <c r="M737" s="54">
        <v>1</v>
      </c>
    </row>
    <row r="738" spans="2:13" x14ac:dyDescent="0.3">
      <c r="B738" s="49">
        <v>19581</v>
      </c>
      <c r="C738" s="50">
        <v>1191</v>
      </c>
      <c r="D738" s="50" t="str">
        <f>VLOOKUP(Table8[[#This Row],[CustomerID]],Table15[[#All],[CustomerID]:[Company Name]],2,FALSE)</f>
        <v>Cottage Hospital</v>
      </c>
      <c r="E738" s="51">
        <v>44749</v>
      </c>
      <c r="F738" s="50">
        <v>6</v>
      </c>
      <c r="G738" s="50" t="str">
        <f>VLOOKUP(Table8[[#This Row],[ProductID]],Table12[[#All],[ProductID]:[ProductFullName]],3,FALSE)</f>
        <v>Product F</v>
      </c>
      <c r="H738" s="50">
        <v>2</v>
      </c>
      <c r="I738" s="52">
        <v>44749.457395833328</v>
      </c>
      <c r="J738" s="50">
        <v>127</v>
      </c>
      <c r="K738" s="51">
        <v>44749.938194444447</v>
      </c>
      <c r="L738" s="53"/>
      <c r="M738" s="54">
        <v>1</v>
      </c>
    </row>
    <row r="739" spans="2:13" x14ac:dyDescent="0.3">
      <c r="B739" s="49">
        <v>19582</v>
      </c>
      <c r="C739" s="50">
        <v>11</v>
      </c>
      <c r="D739" s="50" t="str">
        <f>VLOOKUP(Table8[[#This Row],[CustomerID]],Table15[[#All],[CustomerID]:[Company Name]],2,FALSE)</f>
        <v>Buck or Two #132</v>
      </c>
      <c r="E739" s="51">
        <v>44749</v>
      </c>
      <c r="F739" s="50">
        <v>4</v>
      </c>
      <c r="G739" s="50" t="str">
        <f>VLOOKUP(Table8[[#This Row],[ProductID]],Table12[[#All],[ProductID]:[ProductFullName]],3,FALSE)</f>
        <v>Product D</v>
      </c>
      <c r="H739" s="50">
        <v>2</v>
      </c>
      <c r="I739" s="52">
        <v>44749.471446759257</v>
      </c>
      <c r="J739" s="50">
        <v>119</v>
      </c>
      <c r="K739" s="51">
        <v>44749.938194444447</v>
      </c>
      <c r="L739" s="53"/>
      <c r="M739" s="54">
        <v>1</v>
      </c>
    </row>
    <row r="740" spans="2:13" x14ac:dyDescent="0.3">
      <c r="B740" s="49">
        <v>19583</v>
      </c>
      <c r="C740" s="50">
        <v>141</v>
      </c>
      <c r="D740" s="50" t="str">
        <f>VLOOKUP(Table8[[#This Row],[CustomerID]],Table15[[#All],[CustomerID]:[Company Name]],2,FALSE)</f>
        <v>Hallmark</v>
      </c>
      <c r="E740" s="51">
        <v>44749</v>
      </c>
      <c r="F740" s="50">
        <v>4</v>
      </c>
      <c r="G740" s="50" t="str">
        <f>VLOOKUP(Table8[[#This Row],[ProductID]],Table12[[#All],[ProductID]:[ProductFullName]],3,FALSE)</f>
        <v>Product D</v>
      </c>
      <c r="H740" s="50">
        <v>7</v>
      </c>
      <c r="I740" s="52">
        <v>44749.483611111107</v>
      </c>
      <c r="J740" s="50">
        <v>130</v>
      </c>
      <c r="K740" s="51">
        <v>44749.938194444447</v>
      </c>
      <c r="L740" s="53"/>
      <c r="M740" s="54">
        <v>1</v>
      </c>
    </row>
    <row r="741" spans="2:13" x14ac:dyDescent="0.3">
      <c r="B741" s="49">
        <v>19584</v>
      </c>
      <c r="C741" s="50">
        <v>1032</v>
      </c>
      <c r="D741" s="50" t="str">
        <f>VLOOKUP(Table8[[#This Row],[CustomerID]],Table15[[#All],[CustomerID]:[Company Name]],2,FALSE)</f>
        <v>Memorial Health University Medical Center</v>
      </c>
      <c r="E741" s="51">
        <v>44749</v>
      </c>
      <c r="F741" s="50">
        <v>5</v>
      </c>
      <c r="G741" s="50" t="str">
        <f>VLOOKUP(Table8[[#This Row],[ProductID]],Table12[[#All],[ProductID]:[ProductFullName]],3,FALSE)</f>
        <v>Product E</v>
      </c>
      <c r="H741" s="50">
        <v>7</v>
      </c>
      <c r="I741" s="52">
        <v>44749.496736111105</v>
      </c>
      <c r="J741" s="50">
        <v>108</v>
      </c>
      <c r="K741" s="51">
        <v>44749.938194444447</v>
      </c>
      <c r="L741" s="53"/>
      <c r="M741" s="54">
        <v>1</v>
      </c>
    </row>
    <row r="742" spans="2:13" x14ac:dyDescent="0.3">
      <c r="B742" s="49">
        <v>19585</v>
      </c>
      <c r="C742" s="50">
        <v>81</v>
      </c>
      <c r="D742" s="50" t="str">
        <f>VLOOKUP(Table8[[#This Row],[CustomerID]],Table15[[#All],[CustomerID]:[Company Name]],2,FALSE)</f>
        <v>Harbour Gift</v>
      </c>
      <c r="E742" s="51">
        <v>44749</v>
      </c>
      <c r="F742" s="50">
        <v>5</v>
      </c>
      <c r="G742" s="50" t="str">
        <f>VLOOKUP(Table8[[#This Row],[ProductID]],Table12[[#All],[ProductID]:[ProductFullName]],3,FALSE)</f>
        <v>Product E</v>
      </c>
      <c r="H742" s="50">
        <v>2</v>
      </c>
      <c r="I742" s="52">
        <v>44749.510104166664</v>
      </c>
      <c r="J742" s="50">
        <v>111</v>
      </c>
      <c r="K742" s="51">
        <v>44749.938194444447</v>
      </c>
      <c r="L742" s="53"/>
      <c r="M742" s="54">
        <v>1</v>
      </c>
    </row>
    <row r="743" spans="2:13" x14ac:dyDescent="0.3">
      <c r="B743" s="49">
        <v>19586</v>
      </c>
      <c r="C743" s="50">
        <v>468</v>
      </c>
      <c r="D743" s="50" t="str">
        <f>VLOOKUP(Table8[[#This Row],[CustomerID]],Table15[[#All],[CustomerID]:[Company Name]],2,FALSE)</f>
        <v>Green Store</v>
      </c>
      <c r="E743" s="51">
        <v>44749</v>
      </c>
      <c r="F743" s="50">
        <v>2</v>
      </c>
      <c r="G743" s="50" t="str">
        <f>VLOOKUP(Table8[[#This Row],[ProductID]],Table12[[#All],[ProductID]:[ProductFullName]],3,FALSE)</f>
        <v>Product B</v>
      </c>
      <c r="H743" s="50">
        <v>4</v>
      </c>
      <c r="I743" s="52">
        <v>44749.522615740738</v>
      </c>
      <c r="J743" s="50">
        <v>109</v>
      </c>
      <c r="K743" s="51">
        <v>44749.938194444447</v>
      </c>
      <c r="L743" s="53"/>
      <c r="M743" s="54">
        <v>1</v>
      </c>
    </row>
    <row r="744" spans="2:13" x14ac:dyDescent="0.3">
      <c r="B744" s="49">
        <v>19587</v>
      </c>
      <c r="C744" s="50">
        <v>1061</v>
      </c>
      <c r="D744" s="50" t="str">
        <f>VLOOKUP(Table8[[#This Row],[CustomerID]],Table15[[#All],[CustomerID]:[Company Name]],2,FALSE)</f>
        <v>Homewood Toy &amp; Hobby</v>
      </c>
      <c r="E744" s="51">
        <v>44749</v>
      </c>
      <c r="F744" s="50">
        <v>5</v>
      </c>
      <c r="G744" s="50" t="str">
        <f>VLOOKUP(Table8[[#This Row],[ProductID]],Table12[[#All],[ProductID]:[ProductFullName]],3,FALSE)</f>
        <v>Product E</v>
      </c>
      <c r="H744" s="50">
        <v>7</v>
      </c>
      <c r="I744" s="52">
        <v>44749.535057870366</v>
      </c>
      <c r="J744" s="50">
        <v>119</v>
      </c>
      <c r="K744" s="51">
        <v>44749.938194444447</v>
      </c>
      <c r="L744" s="53"/>
      <c r="M744" s="54">
        <v>1</v>
      </c>
    </row>
    <row r="745" spans="2:13" x14ac:dyDescent="0.3">
      <c r="B745" s="49">
        <v>19588</v>
      </c>
      <c r="C745" s="50">
        <v>755</v>
      </c>
      <c r="D745" s="50" t="str">
        <f>VLOOKUP(Table8[[#This Row],[CustomerID]],Table15[[#All],[CustomerID]:[Company Name]],2,FALSE)</f>
        <v>Caritas Health Services Gift Shop</v>
      </c>
      <c r="E745" s="51">
        <v>44749</v>
      </c>
      <c r="F745" s="50">
        <v>2</v>
      </c>
      <c r="G745" s="50" t="str">
        <f>VLOOKUP(Table8[[#This Row],[ProductID]],Table12[[#All],[ProductID]:[ProductFullName]],3,FALSE)</f>
        <v>Product B</v>
      </c>
      <c r="H745" s="50">
        <v>7</v>
      </c>
      <c r="I745" s="52">
        <v>44749.550648148142</v>
      </c>
      <c r="J745" s="50">
        <v>116</v>
      </c>
      <c r="K745" s="51">
        <v>44749.938194444447</v>
      </c>
      <c r="L745" s="53"/>
      <c r="M745" s="54">
        <v>1</v>
      </c>
    </row>
    <row r="746" spans="2:13" x14ac:dyDescent="0.3">
      <c r="B746" s="49">
        <v>19589</v>
      </c>
      <c r="C746" s="50">
        <v>335</v>
      </c>
      <c r="D746" s="50" t="str">
        <f>VLOOKUP(Table8[[#This Row],[CustomerID]],Table15[[#All],[CustomerID]:[Company Name]],2,FALSE)</f>
        <v>THE NORTH WEST CO.</v>
      </c>
      <c r="E746" s="51">
        <v>44749</v>
      </c>
      <c r="F746" s="50">
        <v>1</v>
      </c>
      <c r="G746" s="50" t="str">
        <f>VLOOKUP(Table8[[#This Row],[ProductID]],Table12[[#All],[ProductID]:[ProductFullName]],3,FALSE)</f>
        <v>Product A</v>
      </c>
      <c r="H746" s="50">
        <v>3</v>
      </c>
      <c r="I746" s="52">
        <v>44749.562291666662</v>
      </c>
      <c r="J746" s="50">
        <v>127</v>
      </c>
      <c r="K746" s="51">
        <v>44749.938194444447</v>
      </c>
      <c r="L746" s="53"/>
      <c r="M746" s="54">
        <v>1</v>
      </c>
    </row>
    <row r="747" spans="2:13" x14ac:dyDescent="0.3">
      <c r="B747" s="49">
        <v>19590</v>
      </c>
      <c r="C747" s="50">
        <v>478</v>
      </c>
      <c r="D747" s="50" t="str">
        <f>VLOOKUP(Table8[[#This Row],[CustomerID]],Table15[[#All],[CustomerID]:[Company Name]],2,FALSE)</f>
        <v>SOCKS THIRD AVENUE</v>
      </c>
      <c r="E747" s="51">
        <v>44749</v>
      </c>
      <c r="F747" s="50">
        <v>3</v>
      </c>
      <c r="G747" s="50" t="str">
        <f>VLOOKUP(Table8[[#This Row],[ProductID]],Table12[[#All],[ProductID]:[ProductFullName]],3,FALSE)</f>
        <v>Product C</v>
      </c>
      <c r="H747" s="50">
        <v>4</v>
      </c>
      <c r="I747" s="52">
        <v>44749.573692129627</v>
      </c>
      <c r="J747" s="50">
        <v>120</v>
      </c>
      <c r="K747" s="51">
        <v>44749.938194444447</v>
      </c>
      <c r="L747" s="53"/>
      <c r="M747" s="54">
        <v>1</v>
      </c>
    </row>
    <row r="748" spans="2:13" x14ac:dyDescent="0.3">
      <c r="B748" s="49">
        <v>19591</v>
      </c>
      <c r="C748" s="50">
        <v>104</v>
      </c>
      <c r="D748" s="50" t="str">
        <f>VLOOKUP(Table8[[#This Row],[CustomerID]],Table15[[#All],[CustomerID]:[Company Name]],2,FALSE)</f>
        <v>Oink! Oink!</v>
      </c>
      <c r="E748" s="51">
        <v>44749</v>
      </c>
      <c r="F748" s="50">
        <v>3</v>
      </c>
      <c r="G748" s="50" t="str">
        <f>VLOOKUP(Table8[[#This Row],[ProductID]],Table12[[#All],[ProductID]:[ProductFullName]],3,FALSE)</f>
        <v>Product C</v>
      </c>
      <c r="H748" s="50">
        <v>6</v>
      </c>
      <c r="I748" s="52">
        <v>44749.585590277777</v>
      </c>
      <c r="J748" s="50">
        <v>114</v>
      </c>
      <c r="K748" s="51">
        <v>44749.938194444447</v>
      </c>
      <c r="L748" s="53"/>
      <c r="M748" s="54">
        <v>1</v>
      </c>
    </row>
    <row r="749" spans="2:13" x14ac:dyDescent="0.3">
      <c r="B749" s="49">
        <v>19592</v>
      </c>
      <c r="C749" s="50">
        <v>707</v>
      </c>
      <c r="D749" s="50" t="str">
        <f>VLOOKUP(Table8[[#This Row],[CustomerID]],Table15[[#All],[CustomerID]:[Company Name]],2,FALSE)</f>
        <v>Hallmark Oakridge</v>
      </c>
      <c r="E749" s="51">
        <v>44749</v>
      </c>
      <c r="F749" s="50">
        <v>6</v>
      </c>
      <c r="G749" s="50" t="str">
        <f>VLOOKUP(Table8[[#This Row],[ProductID]],Table12[[#All],[ProductID]:[ProductFullName]],3,FALSE)</f>
        <v>Product F</v>
      </c>
      <c r="H749" s="50">
        <v>7</v>
      </c>
      <c r="I749" s="52">
        <v>44749.599282407406</v>
      </c>
      <c r="J749" s="50">
        <v>119</v>
      </c>
      <c r="K749" s="51">
        <v>44749.938194444447</v>
      </c>
      <c r="L749" s="53"/>
      <c r="M749" s="54">
        <v>1</v>
      </c>
    </row>
    <row r="750" spans="2:13" x14ac:dyDescent="0.3">
      <c r="B750" s="49">
        <v>19593</v>
      </c>
      <c r="C750" s="50">
        <v>1186</v>
      </c>
      <c r="D750" s="50" t="str">
        <f>VLOOKUP(Table8[[#This Row],[CustomerID]],Table15[[#All],[CustomerID]:[Company Name]],2,FALSE)</f>
        <v>Ginny's Hallmark</v>
      </c>
      <c r="E750" s="51">
        <v>44749</v>
      </c>
      <c r="F750" s="50">
        <v>5</v>
      </c>
      <c r="G750" s="50" t="str">
        <f>VLOOKUP(Table8[[#This Row],[ProductID]],Table12[[#All],[ProductID]:[ProductFullName]],3,FALSE)</f>
        <v>Product E</v>
      </c>
      <c r="H750" s="50">
        <v>7</v>
      </c>
      <c r="I750" s="52">
        <v>44749.610671296294</v>
      </c>
      <c r="J750" s="50">
        <v>105</v>
      </c>
      <c r="K750" s="51">
        <v>44749.938194444447</v>
      </c>
      <c r="L750" s="53"/>
      <c r="M750" s="54">
        <v>1</v>
      </c>
    </row>
    <row r="751" spans="2:13" x14ac:dyDescent="0.3">
      <c r="B751" s="49">
        <v>19594</v>
      </c>
      <c r="C751" s="50">
        <v>69</v>
      </c>
      <c r="D751" s="50" t="str">
        <f>VLOOKUP(Table8[[#This Row],[CustomerID]],Table15[[#All],[CustomerID]:[Company Name]],2,FALSE)</f>
        <v>JUST US GIRLS INC</v>
      </c>
      <c r="E751" s="51">
        <v>44749</v>
      </c>
      <c r="F751" s="50">
        <v>1</v>
      </c>
      <c r="G751" s="50" t="str">
        <f>VLOOKUP(Table8[[#This Row],[ProductID]],Table12[[#All],[ProductID]:[ProductFullName]],3,FALSE)</f>
        <v>Product A</v>
      </c>
      <c r="H751" s="50">
        <v>4</v>
      </c>
      <c r="I751" s="52">
        <v>44749.627962962957</v>
      </c>
      <c r="J751" s="50">
        <v>107</v>
      </c>
      <c r="K751" s="51">
        <v>44749.938194444447</v>
      </c>
      <c r="L751" s="53"/>
      <c r="M751" s="54">
        <v>1</v>
      </c>
    </row>
    <row r="752" spans="2:13" x14ac:dyDescent="0.3">
      <c r="B752" s="49">
        <v>19595</v>
      </c>
      <c r="C752" s="50">
        <v>903</v>
      </c>
      <c r="D752" s="50" t="str">
        <f>VLOOKUP(Table8[[#This Row],[CustomerID]],Table15[[#All],[CustomerID]:[Company Name]],2,FALSE)</f>
        <v>American Trading</v>
      </c>
      <c r="E752" s="51">
        <v>44749</v>
      </c>
      <c r="F752" s="50">
        <v>1</v>
      </c>
      <c r="G752" s="50" t="str">
        <f>VLOOKUP(Table8[[#This Row],[ProductID]],Table12[[#All],[ProductID]:[ProductFullName]],3,FALSE)</f>
        <v>Product A</v>
      </c>
      <c r="H752" s="50">
        <v>4</v>
      </c>
      <c r="I752" s="52">
        <v>44749.639444444438</v>
      </c>
      <c r="J752" s="50">
        <v>125</v>
      </c>
      <c r="K752" s="51">
        <v>44749.938194444447</v>
      </c>
      <c r="L752" s="53"/>
      <c r="M752" s="54">
        <v>1</v>
      </c>
    </row>
    <row r="753" spans="2:13" x14ac:dyDescent="0.3">
      <c r="B753" s="49">
        <v>19596</v>
      </c>
      <c r="C753" s="50">
        <v>1091</v>
      </c>
      <c r="D753" s="50" t="str">
        <f>VLOOKUP(Table8[[#This Row],[CustomerID]],Table15[[#All],[CustomerID]:[Company Name]],2,FALSE)</f>
        <v>Streamers Inc</v>
      </c>
      <c r="E753" s="51">
        <v>44749</v>
      </c>
      <c r="F753" s="50">
        <v>1</v>
      </c>
      <c r="G753" s="50" t="str">
        <f>VLOOKUP(Table8[[#This Row],[ProductID]],Table12[[#All],[ProductID]:[ProductFullName]],3,FALSE)</f>
        <v>Product A</v>
      </c>
      <c r="H753" s="50">
        <v>3</v>
      </c>
      <c r="I753" s="52">
        <v>44749.652974537028</v>
      </c>
      <c r="J753" s="50">
        <v>118</v>
      </c>
      <c r="K753" s="51">
        <v>44749.938194444447</v>
      </c>
      <c r="L753" s="53"/>
      <c r="M753" s="54">
        <v>1</v>
      </c>
    </row>
    <row r="754" spans="2:13" x14ac:dyDescent="0.3">
      <c r="B754" s="49">
        <v>19597</v>
      </c>
      <c r="C754" s="50">
        <v>817</v>
      </c>
      <c r="D754" s="50" t="str">
        <f>VLOOKUP(Table8[[#This Row],[CustomerID]],Table15[[#All],[CustomerID]:[Company Name]],2,FALSE)</f>
        <v>Bay Berries</v>
      </c>
      <c r="E754" s="51">
        <v>44749</v>
      </c>
      <c r="F754" s="50">
        <v>4</v>
      </c>
      <c r="G754" s="50" t="str">
        <f>VLOOKUP(Table8[[#This Row],[ProductID]],Table12[[#All],[ProductID]:[ProductFullName]],3,FALSE)</f>
        <v>Product D</v>
      </c>
      <c r="H754" s="50">
        <v>4</v>
      </c>
      <c r="I754" s="52">
        <v>44749.666238425918</v>
      </c>
      <c r="J754" s="50">
        <v>130</v>
      </c>
      <c r="K754" s="51">
        <v>44749.938194444447</v>
      </c>
      <c r="L754" s="53"/>
      <c r="M754" s="54">
        <v>1</v>
      </c>
    </row>
    <row r="755" spans="2:13" x14ac:dyDescent="0.3">
      <c r="B755" s="49">
        <v>19598</v>
      </c>
      <c r="C755" s="50">
        <v>1033</v>
      </c>
      <c r="D755" s="50" t="str">
        <f>VLOOKUP(Table8[[#This Row],[CustomerID]],Table15[[#All],[CustomerID]:[Company Name]],2,FALSE)</f>
        <v>Whippersnappers Shops</v>
      </c>
      <c r="E755" s="51">
        <v>44749</v>
      </c>
      <c r="F755" s="50">
        <v>2</v>
      </c>
      <c r="G755" s="50" t="str">
        <f>VLOOKUP(Table8[[#This Row],[ProductID]],Table12[[#All],[ProductID]:[ProductFullName]],3,FALSE)</f>
        <v>Product B</v>
      </c>
      <c r="H755" s="50">
        <v>7</v>
      </c>
      <c r="I755" s="52">
        <v>44749.67760416666</v>
      </c>
      <c r="J755" s="50">
        <v>121</v>
      </c>
      <c r="K755" s="51">
        <v>44749.938194444447</v>
      </c>
      <c r="L755" s="53"/>
      <c r="M755" s="54">
        <v>1</v>
      </c>
    </row>
    <row r="756" spans="2:13" x14ac:dyDescent="0.3">
      <c r="B756" s="49">
        <v>19599</v>
      </c>
      <c r="C756" s="50">
        <v>406</v>
      </c>
      <c r="D756" s="50" t="str">
        <f>VLOOKUP(Table8[[#This Row],[CustomerID]],Table15[[#All],[CustomerID]:[Company Name]],2,FALSE)</f>
        <v>Aldekor Inc</v>
      </c>
      <c r="E756" s="51">
        <v>44749</v>
      </c>
      <c r="F756" s="50">
        <v>6</v>
      </c>
      <c r="G756" s="50" t="str">
        <f>VLOOKUP(Table8[[#This Row],[ProductID]],Table12[[#All],[ProductID]:[ProductFullName]],3,FALSE)</f>
        <v>Product F</v>
      </c>
      <c r="H756" s="50">
        <v>4</v>
      </c>
      <c r="I756" s="52">
        <v>44749.690694444434</v>
      </c>
      <c r="J756" s="50">
        <v>107</v>
      </c>
      <c r="K756" s="51">
        <v>44749.938194444447</v>
      </c>
      <c r="L756" s="53"/>
      <c r="M756" s="54">
        <v>1</v>
      </c>
    </row>
    <row r="757" spans="2:13" x14ac:dyDescent="0.3">
      <c r="B757" s="49">
        <v>19600</v>
      </c>
      <c r="C757" s="50">
        <v>1055</v>
      </c>
      <c r="D757" s="50" t="str">
        <f>VLOOKUP(Table8[[#This Row],[CustomerID]],Table15[[#All],[CustomerID]:[Company Name]],2,FALSE)</f>
        <v>Bealls</v>
      </c>
      <c r="E757" s="51">
        <v>44749</v>
      </c>
      <c r="F757" s="50">
        <v>5</v>
      </c>
      <c r="G757" s="50" t="str">
        <f>VLOOKUP(Table8[[#This Row],[ProductID]],Table12[[#All],[ProductID]:[ProductFullName]],3,FALSE)</f>
        <v>Product E</v>
      </c>
      <c r="H757" s="50">
        <v>5</v>
      </c>
      <c r="I757" s="52">
        <v>44749.706238425919</v>
      </c>
      <c r="J757" s="50">
        <v>124</v>
      </c>
      <c r="K757" s="51">
        <v>44749.938194444447</v>
      </c>
      <c r="L757" s="53"/>
      <c r="M757" s="54">
        <v>1</v>
      </c>
    </row>
    <row r="758" spans="2:13" x14ac:dyDescent="0.3">
      <c r="B758" s="49">
        <v>19601</v>
      </c>
      <c r="C758" s="50">
        <v>573</v>
      </c>
      <c r="D758" s="50" t="str">
        <f>VLOOKUP(Table8[[#This Row],[CustomerID]],Table15[[#All],[CustomerID]:[Company Name]],2,FALSE)</f>
        <v>Timber Wolf</v>
      </c>
      <c r="E758" s="51">
        <v>44749</v>
      </c>
      <c r="F758" s="50">
        <v>4</v>
      </c>
      <c r="G758" s="50" t="str">
        <f>VLOOKUP(Table8[[#This Row],[ProductID]],Table12[[#All],[ProductID]:[ProductFullName]],3,FALSE)</f>
        <v>Product D</v>
      </c>
      <c r="H758" s="50">
        <v>3</v>
      </c>
      <c r="I758" s="52">
        <v>44749.720347222217</v>
      </c>
      <c r="J758" s="50">
        <v>119</v>
      </c>
      <c r="K758" s="51">
        <v>44749.938194444447</v>
      </c>
      <c r="L758" s="53"/>
      <c r="M758" s="54">
        <v>1</v>
      </c>
    </row>
    <row r="759" spans="2:13" x14ac:dyDescent="0.3">
      <c r="B759" s="49">
        <v>19602</v>
      </c>
      <c r="C759" s="50">
        <v>107</v>
      </c>
      <c r="D759" s="50" t="str">
        <f>VLOOKUP(Table8[[#This Row],[CustomerID]],Table15[[#All],[CustomerID]:[Company Name]],2,FALSE)</f>
        <v>Hallmark - Fairview</v>
      </c>
      <c r="E759" s="51">
        <v>44750</v>
      </c>
      <c r="F759" s="50">
        <v>3</v>
      </c>
      <c r="G759" s="50" t="str">
        <f>VLOOKUP(Table8[[#This Row],[ProductID]],Table12[[#All],[ProductID]:[ProductFullName]],3,FALSE)</f>
        <v>Product C</v>
      </c>
      <c r="H759" s="50">
        <v>4</v>
      </c>
      <c r="I759" s="52">
        <v>44750.333333333336</v>
      </c>
      <c r="J759" s="50">
        <v>106</v>
      </c>
      <c r="K759" s="51">
        <v>44750.954861111109</v>
      </c>
      <c r="L759" s="53"/>
      <c r="M759" s="54">
        <v>1</v>
      </c>
    </row>
    <row r="760" spans="2:13" x14ac:dyDescent="0.3">
      <c r="B760" s="49">
        <v>19603</v>
      </c>
      <c r="C760" s="50">
        <v>326</v>
      </c>
      <c r="D760" s="50" t="str">
        <f>VLOOKUP(Table8[[#This Row],[CustomerID]],Table15[[#All],[CustomerID]:[Company Name]],2,FALSE)</f>
        <v>Pharmasave #639</v>
      </c>
      <c r="E760" s="51">
        <v>44750</v>
      </c>
      <c r="F760" s="50">
        <v>5</v>
      </c>
      <c r="G760" s="50" t="str">
        <f>VLOOKUP(Table8[[#This Row],[ProductID]],Table12[[#All],[ProductID]:[ProductFullName]],3,FALSE)</f>
        <v>Product E</v>
      </c>
      <c r="H760" s="50">
        <v>6</v>
      </c>
      <c r="I760" s="52">
        <v>44750.348796296297</v>
      </c>
      <c r="J760" s="50">
        <v>107</v>
      </c>
      <c r="K760" s="51">
        <v>44750.954861111109</v>
      </c>
      <c r="L760" s="53"/>
      <c r="M760" s="54">
        <v>1</v>
      </c>
    </row>
    <row r="761" spans="2:13" x14ac:dyDescent="0.3">
      <c r="B761" s="49">
        <v>19604</v>
      </c>
      <c r="C761" s="50">
        <v>591</v>
      </c>
      <c r="D761" s="50" t="str">
        <f>VLOOKUP(Table8[[#This Row],[CustomerID]],Table15[[#All],[CustomerID]:[Company Name]],2,FALSE)</f>
        <v>Wild Rose Jewellery &amp; Gifts</v>
      </c>
      <c r="E761" s="51">
        <v>44750</v>
      </c>
      <c r="F761" s="50">
        <v>4</v>
      </c>
      <c r="G761" s="50" t="str">
        <f>VLOOKUP(Table8[[#This Row],[ProductID]],Table12[[#All],[ProductID]:[ProductFullName]],3,FALSE)</f>
        <v>Product D</v>
      </c>
      <c r="H761" s="50">
        <v>3</v>
      </c>
      <c r="I761" s="52">
        <v>44750.36146990741</v>
      </c>
      <c r="J761" s="50">
        <v>118</v>
      </c>
      <c r="K761" s="51">
        <v>44750.954861111109</v>
      </c>
      <c r="L761" s="53"/>
      <c r="M761" s="54">
        <v>1</v>
      </c>
    </row>
    <row r="762" spans="2:13" x14ac:dyDescent="0.3">
      <c r="B762" s="49">
        <v>19605</v>
      </c>
      <c r="C762" s="50">
        <v>510</v>
      </c>
      <c r="D762" s="50" t="str">
        <f>VLOOKUP(Table8[[#This Row],[CustomerID]],Table15[[#All],[CustomerID]:[Company Name]],2,FALSE)</f>
        <v>Yash Global Gifts</v>
      </c>
      <c r="E762" s="51">
        <v>44750</v>
      </c>
      <c r="F762" s="50">
        <v>5</v>
      </c>
      <c r="G762" s="50" t="str">
        <f>VLOOKUP(Table8[[#This Row],[ProductID]],Table12[[#All],[ProductID]:[ProductFullName]],3,FALSE)</f>
        <v>Product E</v>
      </c>
      <c r="H762" s="50">
        <v>3</v>
      </c>
      <c r="I762" s="52">
        <v>44750.373587962968</v>
      </c>
      <c r="J762" s="50">
        <v>116</v>
      </c>
      <c r="K762" s="51">
        <v>44750.954861111109</v>
      </c>
      <c r="L762" s="53"/>
      <c r="M762" s="54">
        <v>1</v>
      </c>
    </row>
    <row r="763" spans="2:13" x14ac:dyDescent="0.3">
      <c r="B763" s="49">
        <v>19606</v>
      </c>
      <c r="C763" s="50">
        <v>860</v>
      </c>
      <c r="D763" s="50" t="str">
        <f>VLOOKUP(Table8[[#This Row],[CustomerID]],Table15[[#All],[CustomerID]:[Company Name]],2,FALSE)</f>
        <v>Toy Kingdom</v>
      </c>
      <c r="E763" s="51">
        <v>44750</v>
      </c>
      <c r="F763" s="50">
        <v>6</v>
      </c>
      <c r="G763" s="50" t="str">
        <f>VLOOKUP(Table8[[#This Row],[ProductID]],Table12[[#All],[ProductID]:[ProductFullName]],3,FALSE)</f>
        <v>Product F</v>
      </c>
      <c r="H763" s="50">
        <v>2</v>
      </c>
      <c r="I763" s="52">
        <v>44750.38825231482</v>
      </c>
      <c r="J763" s="50">
        <v>125</v>
      </c>
      <c r="K763" s="51">
        <v>44750.954861111109</v>
      </c>
      <c r="L763" s="53"/>
      <c r="M763" s="54">
        <v>1</v>
      </c>
    </row>
    <row r="764" spans="2:13" x14ac:dyDescent="0.3">
      <c r="B764" s="49">
        <v>19607</v>
      </c>
      <c r="C764" s="50">
        <v>271</v>
      </c>
      <c r="D764" s="50" t="str">
        <f>VLOOKUP(Table8[[#This Row],[CustomerID]],Table15[[#All],[CustomerID]:[Company Name]],2,FALSE)</f>
        <v>Shopping Channel</v>
      </c>
      <c r="E764" s="51">
        <v>44750</v>
      </c>
      <c r="F764" s="50">
        <v>1</v>
      </c>
      <c r="G764" s="50" t="str">
        <f>VLOOKUP(Table8[[#This Row],[ProductID]],Table12[[#All],[ProductID]:[ProductFullName]],3,FALSE)</f>
        <v>Product A</v>
      </c>
      <c r="H764" s="50">
        <v>6</v>
      </c>
      <c r="I764" s="52">
        <v>44750.400069444448</v>
      </c>
      <c r="J764" s="50">
        <v>114</v>
      </c>
      <c r="K764" s="51">
        <v>44750.954861111109</v>
      </c>
      <c r="L764" s="53"/>
      <c r="M764" s="54">
        <v>1</v>
      </c>
    </row>
    <row r="765" spans="2:13" x14ac:dyDescent="0.3">
      <c r="B765" s="49">
        <v>19608</v>
      </c>
      <c r="C765" s="50">
        <v>701</v>
      </c>
      <c r="D765" s="50" t="str">
        <f>VLOOKUP(Table8[[#This Row],[CustomerID]],Table15[[#All],[CustomerID]:[Company Name]],2,FALSE)</f>
        <v>Super Dollar Store</v>
      </c>
      <c r="E765" s="51">
        <v>44750</v>
      </c>
      <c r="F765" s="50">
        <v>6</v>
      </c>
      <c r="G765" s="50" t="str">
        <f>VLOOKUP(Table8[[#This Row],[ProductID]],Table12[[#All],[ProductID]:[ProductFullName]],3,FALSE)</f>
        <v>Product F</v>
      </c>
      <c r="H765" s="50">
        <v>4</v>
      </c>
      <c r="I765" s="52">
        <v>44750.413518518522</v>
      </c>
      <c r="J765" s="50">
        <v>116</v>
      </c>
      <c r="K765" s="51">
        <v>44750.954861111109</v>
      </c>
      <c r="L765" s="53"/>
      <c r="M765" s="54">
        <v>1</v>
      </c>
    </row>
    <row r="766" spans="2:13" x14ac:dyDescent="0.3">
      <c r="B766" s="49">
        <v>19609</v>
      </c>
      <c r="C766" s="50">
        <v>593</v>
      </c>
      <c r="D766" s="50" t="str">
        <f>VLOOKUP(Table8[[#This Row],[CustomerID]],Table15[[#All],[CustomerID]:[Company Name]],2,FALSE)</f>
        <v>Carewest George Boyack</v>
      </c>
      <c r="E766" s="51">
        <v>44750</v>
      </c>
      <c r="F766" s="50">
        <v>5</v>
      </c>
      <c r="G766" s="50" t="str">
        <f>VLOOKUP(Table8[[#This Row],[ProductID]],Table12[[#All],[ProductID]:[ProductFullName]],3,FALSE)</f>
        <v>Product E</v>
      </c>
      <c r="H766" s="50">
        <v>6</v>
      </c>
      <c r="I766" s="52">
        <v>44750.428159722229</v>
      </c>
      <c r="J766" s="50">
        <v>118</v>
      </c>
      <c r="K766" s="51">
        <v>44750.954861111109</v>
      </c>
      <c r="L766" s="53"/>
      <c r="M766" s="54">
        <v>1</v>
      </c>
    </row>
    <row r="767" spans="2:13" x14ac:dyDescent="0.3">
      <c r="B767" s="49">
        <v>19610</v>
      </c>
      <c r="C767" s="50">
        <v>1064</v>
      </c>
      <c r="D767" s="50" t="str">
        <f>VLOOKUP(Table8[[#This Row],[CustomerID]],Table15[[#All],[CustomerID]:[Company Name]],2,FALSE)</f>
        <v>Ashleys Attic</v>
      </c>
      <c r="E767" s="51">
        <v>44750</v>
      </c>
      <c r="F767" s="50">
        <v>4</v>
      </c>
      <c r="G767" s="50" t="str">
        <f>VLOOKUP(Table8[[#This Row],[ProductID]],Table12[[#All],[ProductID]:[ProductFullName]],3,FALSE)</f>
        <v>Product D</v>
      </c>
      <c r="H767" s="50">
        <v>4</v>
      </c>
      <c r="I767" s="52">
        <v>44750.445995370377</v>
      </c>
      <c r="J767" s="50">
        <v>128</v>
      </c>
      <c r="K767" s="51">
        <v>44750.954861111109</v>
      </c>
      <c r="L767" s="53"/>
      <c r="M767" s="54">
        <v>1</v>
      </c>
    </row>
    <row r="768" spans="2:13" x14ac:dyDescent="0.3">
      <c r="B768" s="49">
        <v>19611</v>
      </c>
      <c r="C768" s="50">
        <v>1165</v>
      </c>
      <c r="D768" s="50" t="str">
        <f>VLOOKUP(Table8[[#This Row],[CustomerID]],Table15[[#All],[CustomerID]:[Company Name]],2,FALSE)</f>
        <v>Falk's Woodland Pharmacy</v>
      </c>
      <c r="E768" s="51">
        <v>44750</v>
      </c>
      <c r="F768" s="50">
        <v>2</v>
      </c>
      <c r="G768" s="50" t="str">
        <f>VLOOKUP(Table8[[#This Row],[ProductID]],Table12[[#All],[ProductID]:[ProductFullName]],3,FALSE)</f>
        <v>Product B</v>
      </c>
      <c r="H768" s="50">
        <v>2</v>
      </c>
      <c r="I768" s="52">
        <v>44750.46065972223</v>
      </c>
      <c r="J768" s="50">
        <v>114</v>
      </c>
      <c r="K768" s="51">
        <v>44750.954861111109</v>
      </c>
      <c r="L768" s="53"/>
      <c r="M768" s="54">
        <v>1</v>
      </c>
    </row>
    <row r="769" spans="2:13" x14ac:dyDescent="0.3">
      <c r="B769" s="49">
        <v>19612</v>
      </c>
      <c r="C769" s="50">
        <v>549</v>
      </c>
      <c r="D769" s="50" t="str">
        <f>VLOOKUP(Table8[[#This Row],[CustomerID]],Table15[[#All],[CustomerID]:[Company Name]],2,FALSE)</f>
        <v>East Village</v>
      </c>
      <c r="E769" s="51">
        <v>44750</v>
      </c>
      <c r="F769" s="50">
        <v>4</v>
      </c>
      <c r="G769" s="50" t="str">
        <f>VLOOKUP(Table8[[#This Row],[ProductID]],Table12[[#All],[ProductID]:[ProductFullName]],3,FALSE)</f>
        <v>Product D</v>
      </c>
      <c r="H769" s="50">
        <v>2</v>
      </c>
      <c r="I769" s="52">
        <v>44750.471284722233</v>
      </c>
      <c r="J769" s="50">
        <v>113</v>
      </c>
      <c r="K769" s="51">
        <v>44750.954861111109</v>
      </c>
      <c r="L769" s="53"/>
      <c r="M769" s="54">
        <v>1</v>
      </c>
    </row>
    <row r="770" spans="2:13" x14ac:dyDescent="0.3">
      <c r="B770" s="49">
        <v>19613</v>
      </c>
      <c r="C770" s="50">
        <v>1078</v>
      </c>
      <c r="D770" s="50" t="str">
        <f>VLOOKUP(Table8[[#This Row],[CustomerID]],Table15[[#All],[CustomerID]:[Company Name]],2,FALSE)</f>
        <v>Doodles</v>
      </c>
      <c r="E770" s="51">
        <v>44750</v>
      </c>
      <c r="F770" s="50">
        <v>5</v>
      </c>
      <c r="G770" s="50" t="str">
        <f>VLOOKUP(Table8[[#This Row],[ProductID]],Table12[[#All],[ProductID]:[ProductFullName]],3,FALSE)</f>
        <v>Product E</v>
      </c>
      <c r="H770" s="50">
        <v>7</v>
      </c>
      <c r="I770" s="52">
        <v>44750.488310185196</v>
      </c>
      <c r="J770" s="50">
        <v>127</v>
      </c>
      <c r="K770" s="51">
        <v>44750.954861111109</v>
      </c>
      <c r="L770" s="53"/>
      <c r="M770" s="54">
        <v>1</v>
      </c>
    </row>
    <row r="771" spans="2:13" x14ac:dyDescent="0.3">
      <c r="B771" s="49">
        <v>19614</v>
      </c>
      <c r="C771" s="50">
        <v>329</v>
      </c>
      <c r="D771" s="50" t="str">
        <f>VLOOKUP(Table8[[#This Row],[CustomerID]],Table15[[#All],[CustomerID]:[Company Name]],2,FALSE)</f>
        <v>Zellers Store #497</v>
      </c>
      <c r="E771" s="51">
        <v>44750</v>
      </c>
      <c r="F771" s="50">
        <v>6</v>
      </c>
      <c r="G771" s="50" t="str">
        <f>VLOOKUP(Table8[[#This Row],[ProductID]],Table12[[#All],[ProductID]:[ProductFullName]],3,FALSE)</f>
        <v>Product F</v>
      </c>
      <c r="H771" s="50">
        <v>6</v>
      </c>
      <c r="I771" s="52">
        <v>44750.503703703711</v>
      </c>
      <c r="J771" s="50">
        <v>130</v>
      </c>
      <c r="K771" s="51">
        <v>44750.954861111109</v>
      </c>
      <c r="L771" s="53"/>
      <c r="M771" s="54">
        <v>1</v>
      </c>
    </row>
    <row r="772" spans="2:13" x14ac:dyDescent="0.3">
      <c r="B772" s="49">
        <v>19615</v>
      </c>
      <c r="C772" s="50">
        <v>945</v>
      </c>
      <c r="D772" s="50" t="str">
        <f>VLOOKUP(Table8[[#This Row],[CustomerID]],Table15[[#All],[CustomerID]:[Company Name]],2,FALSE)</f>
        <v>Snyders Gateway</v>
      </c>
      <c r="E772" s="51">
        <v>44750</v>
      </c>
      <c r="F772" s="50">
        <v>4</v>
      </c>
      <c r="G772" s="50" t="str">
        <f>VLOOKUP(Table8[[#This Row],[ProductID]],Table12[[#All],[ProductID]:[ProductFullName]],3,FALSE)</f>
        <v>Product D</v>
      </c>
      <c r="H772" s="50">
        <v>3</v>
      </c>
      <c r="I772" s="52">
        <v>44750.51875000001</v>
      </c>
      <c r="J772" s="50">
        <v>122</v>
      </c>
      <c r="K772" s="51">
        <v>44750.954861111109</v>
      </c>
      <c r="L772" s="53"/>
      <c r="M772" s="54">
        <v>1</v>
      </c>
    </row>
    <row r="773" spans="2:13" x14ac:dyDescent="0.3">
      <c r="B773" s="49">
        <v>19616</v>
      </c>
      <c r="C773" s="50">
        <v>628</v>
      </c>
      <c r="D773" s="50" t="str">
        <f>VLOOKUP(Table8[[#This Row],[CustomerID]],Table15[[#All],[CustomerID]:[Company Name]],2,FALSE)</f>
        <v>Dansk Gifts</v>
      </c>
      <c r="E773" s="51">
        <v>44750</v>
      </c>
      <c r="F773" s="50">
        <v>4</v>
      </c>
      <c r="G773" s="50" t="str">
        <f>VLOOKUP(Table8[[#This Row],[ProductID]],Table12[[#All],[ProductID]:[ProductFullName]],3,FALSE)</f>
        <v>Product D</v>
      </c>
      <c r="H773" s="50">
        <v>3</v>
      </c>
      <c r="I773" s="52">
        <v>44750.528935185197</v>
      </c>
      <c r="J773" s="50">
        <v>126</v>
      </c>
      <c r="K773" s="51">
        <v>44750.954861111109</v>
      </c>
      <c r="L773" s="53"/>
      <c r="M773" s="54">
        <v>1</v>
      </c>
    </row>
    <row r="774" spans="2:13" x14ac:dyDescent="0.3">
      <c r="B774" s="49">
        <v>19617</v>
      </c>
      <c r="C774" s="50">
        <v>782</v>
      </c>
      <c r="D774" s="50" t="str">
        <f>VLOOKUP(Table8[[#This Row],[CustomerID]],Table15[[#All],[CustomerID]:[Company Name]],2,FALSE)</f>
        <v>Hannah's Hallmark</v>
      </c>
      <c r="E774" s="51">
        <v>44750</v>
      </c>
      <c r="F774" s="50">
        <v>2</v>
      </c>
      <c r="G774" s="50" t="str">
        <f>VLOOKUP(Table8[[#This Row],[ProductID]],Table12[[#All],[ProductID]:[ProductFullName]],3,FALSE)</f>
        <v>Product B</v>
      </c>
      <c r="H774" s="50">
        <v>3</v>
      </c>
      <c r="I774" s="52">
        <v>44750.541944444456</v>
      </c>
      <c r="J774" s="50">
        <v>134</v>
      </c>
      <c r="K774" s="51">
        <v>44750.954861111109</v>
      </c>
      <c r="L774" s="53"/>
      <c r="M774" s="54">
        <v>1</v>
      </c>
    </row>
    <row r="775" spans="2:13" x14ac:dyDescent="0.3">
      <c r="B775" s="49">
        <v>19618</v>
      </c>
      <c r="C775" s="50">
        <v>22</v>
      </c>
      <c r="D775" s="50" t="str">
        <f>VLOOKUP(Table8[[#This Row],[CustomerID]],Table15[[#All],[CustomerID]:[Company Name]],2,FALSE)</f>
        <v>Buck or Two #131</v>
      </c>
      <c r="E775" s="51">
        <v>44750</v>
      </c>
      <c r="F775" s="50">
        <v>2</v>
      </c>
      <c r="G775" s="50" t="str">
        <f>VLOOKUP(Table8[[#This Row],[ProductID]],Table12[[#All],[ProductID]:[ProductFullName]],3,FALSE)</f>
        <v>Product B</v>
      </c>
      <c r="H775" s="50">
        <v>2</v>
      </c>
      <c r="I775" s="52">
        <v>44750.555706018531</v>
      </c>
      <c r="J775" s="50">
        <v>123</v>
      </c>
      <c r="K775" s="51">
        <v>44750.954861111109</v>
      </c>
      <c r="L775" s="53"/>
      <c r="M775" s="54">
        <v>1</v>
      </c>
    </row>
    <row r="776" spans="2:13" x14ac:dyDescent="0.3">
      <c r="B776" s="49">
        <v>19619</v>
      </c>
      <c r="C776" s="50">
        <v>717</v>
      </c>
      <c r="D776" s="50" t="str">
        <f>VLOOKUP(Table8[[#This Row],[CustomerID]],Table15[[#All],[CustomerID]:[Company Name]],2,FALSE)</f>
        <v>Gift Works</v>
      </c>
      <c r="E776" s="51">
        <v>44750</v>
      </c>
      <c r="F776" s="50">
        <v>5</v>
      </c>
      <c r="G776" s="50" t="str">
        <f>VLOOKUP(Table8[[#This Row],[ProductID]],Table12[[#All],[ProductID]:[ProductFullName]],3,FALSE)</f>
        <v>Product E</v>
      </c>
      <c r="H776" s="50">
        <v>5</v>
      </c>
      <c r="I776" s="52">
        <v>44750.568796296306</v>
      </c>
      <c r="J776" s="50">
        <v>134</v>
      </c>
      <c r="K776" s="51">
        <v>44750.954861111109</v>
      </c>
      <c r="L776" s="53"/>
      <c r="M776" s="54">
        <v>1</v>
      </c>
    </row>
    <row r="777" spans="2:13" x14ac:dyDescent="0.3">
      <c r="B777" s="49">
        <v>19620</v>
      </c>
      <c r="C777" s="50">
        <v>370</v>
      </c>
      <c r="D777" s="50" t="str">
        <f>VLOOKUP(Table8[[#This Row],[CustomerID]],Table15[[#All],[CustomerID]:[Company Name]],2,FALSE)</f>
        <v>SDM - 857</v>
      </c>
      <c r="E777" s="51">
        <v>44750</v>
      </c>
      <c r="F777" s="50">
        <v>2</v>
      </c>
      <c r="G777" s="50" t="str">
        <f>VLOOKUP(Table8[[#This Row],[ProductID]],Table12[[#All],[ProductID]:[ProductFullName]],3,FALSE)</f>
        <v>Product B</v>
      </c>
      <c r="H777" s="50">
        <v>4</v>
      </c>
      <c r="I777" s="52">
        <v>44750.581898148157</v>
      </c>
      <c r="J777" s="50">
        <v>121</v>
      </c>
      <c r="K777" s="51">
        <v>44750.954861111109</v>
      </c>
      <c r="L777" s="53"/>
      <c r="M777" s="54">
        <v>1</v>
      </c>
    </row>
    <row r="778" spans="2:13" x14ac:dyDescent="0.3">
      <c r="B778" s="49">
        <v>19621</v>
      </c>
      <c r="C778" s="50">
        <v>282</v>
      </c>
      <c r="D778" s="50" t="str">
        <f>VLOOKUP(Table8[[#This Row],[CustomerID]],Table15[[#All],[CustomerID]:[Company Name]],2,FALSE)</f>
        <v>Zellers Store #328</v>
      </c>
      <c r="E778" s="51">
        <v>44750</v>
      </c>
      <c r="F778" s="50">
        <v>6</v>
      </c>
      <c r="G778" s="50" t="str">
        <f>VLOOKUP(Table8[[#This Row],[ProductID]],Table12[[#All],[ProductID]:[ProductFullName]],3,FALSE)</f>
        <v>Product F</v>
      </c>
      <c r="H778" s="50">
        <v>4</v>
      </c>
      <c r="I778" s="52">
        <v>44750.593912037046</v>
      </c>
      <c r="J778" s="50">
        <v>106</v>
      </c>
      <c r="K778" s="51">
        <v>44750.954861111109</v>
      </c>
      <c r="L778" s="53"/>
      <c r="M778" s="54">
        <v>1</v>
      </c>
    </row>
    <row r="779" spans="2:13" x14ac:dyDescent="0.3">
      <c r="B779" s="49">
        <v>19622</v>
      </c>
      <c r="C779" s="50">
        <v>462</v>
      </c>
      <c r="D779" s="50" t="str">
        <f>VLOOKUP(Table8[[#This Row],[CustomerID]],Table15[[#All],[CustomerID]:[Company Name]],2,FALSE)</f>
        <v>Celestial Gold</v>
      </c>
      <c r="E779" s="51">
        <v>44750</v>
      </c>
      <c r="F779" s="50">
        <v>5</v>
      </c>
      <c r="G779" s="50" t="str">
        <f>VLOOKUP(Table8[[#This Row],[ProductID]],Table12[[#All],[ProductID]:[ProductFullName]],3,FALSE)</f>
        <v>Product E</v>
      </c>
      <c r="H779" s="50">
        <v>3</v>
      </c>
      <c r="I779" s="52">
        <v>44750.607835648159</v>
      </c>
      <c r="J779" s="50">
        <v>106</v>
      </c>
      <c r="K779" s="51">
        <v>44750.954861111109</v>
      </c>
      <c r="L779" s="53"/>
      <c r="M779" s="54">
        <v>1</v>
      </c>
    </row>
    <row r="780" spans="2:13" x14ac:dyDescent="0.3">
      <c r="B780" s="49">
        <v>19623</v>
      </c>
      <c r="C780" s="50">
        <v>529</v>
      </c>
      <c r="D780" s="50" t="str">
        <f>VLOOKUP(Table8[[#This Row],[CustomerID]],Table15[[#All],[CustomerID]:[Company Name]],2,FALSE)</f>
        <v>Plum Tree,The</v>
      </c>
      <c r="E780" s="51">
        <v>44750</v>
      </c>
      <c r="F780" s="50">
        <v>5</v>
      </c>
      <c r="G780" s="50" t="str">
        <f>VLOOKUP(Table8[[#This Row],[ProductID]],Table12[[#All],[ProductID]:[ProductFullName]],3,FALSE)</f>
        <v>Product E</v>
      </c>
      <c r="H780" s="50">
        <v>3</v>
      </c>
      <c r="I780" s="52">
        <v>44750.619942129641</v>
      </c>
      <c r="J780" s="50">
        <v>120</v>
      </c>
      <c r="K780" s="51">
        <v>44750.954861111109</v>
      </c>
      <c r="L780" s="53"/>
      <c r="M780" s="54">
        <v>1</v>
      </c>
    </row>
    <row r="781" spans="2:13" x14ac:dyDescent="0.3">
      <c r="B781" s="49">
        <v>19624</v>
      </c>
      <c r="C781" s="50">
        <v>967</v>
      </c>
      <c r="D781" s="50" t="str">
        <f>VLOOKUP(Table8[[#This Row],[CustomerID]],Table15[[#All],[CustomerID]:[Company Name]],2,FALSE)</f>
        <v>Gateway Pharmacy</v>
      </c>
      <c r="E781" s="51">
        <v>44750</v>
      </c>
      <c r="F781" s="50">
        <v>5</v>
      </c>
      <c r="G781" s="50" t="str">
        <f>VLOOKUP(Table8[[#This Row],[ProductID]],Table12[[#All],[ProductID]:[ProductFullName]],3,FALSE)</f>
        <v>Product E</v>
      </c>
      <c r="H781" s="50">
        <v>2</v>
      </c>
      <c r="I781" s="52">
        <v>44750.634467592601</v>
      </c>
      <c r="J781" s="50">
        <v>131</v>
      </c>
      <c r="K781" s="51">
        <v>44750.954861111109</v>
      </c>
      <c r="L781" s="53"/>
      <c r="M781" s="54">
        <v>1</v>
      </c>
    </row>
    <row r="782" spans="2:13" x14ac:dyDescent="0.3">
      <c r="B782" s="49">
        <v>19625</v>
      </c>
      <c r="C782" s="50">
        <v>508</v>
      </c>
      <c r="D782" s="50" t="str">
        <f>VLOOKUP(Table8[[#This Row],[CustomerID]],Table15[[#All],[CustomerID]:[Company Name]],2,FALSE)</f>
        <v>Buck or Two-060</v>
      </c>
      <c r="E782" s="51">
        <v>44750</v>
      </c>
      <c r="F782" s="50">
        <v>5</v>
      </c>
      <c r="G782" s="50" t="str">
        <f>VLOOKUP(Table8[[#This Row],[ProductID]],Table12[[#All],[ProductID]:[ProductFullName]],3,FALSE)</f>
        <v>Product E</v>
      </c>
      <c r="H782" s="50">
        <v>3</v>
      </c>
      <c r="I782" s="52">
        <v>44750.645474537043</v>
      </c>
      <c r="J782" s="50">
        <v>109</v>
      </c>
      <c r="K782" s="51">
        <v>44750.954861111109</v>
      </c>
      <c r="L782" s="53"/>
      <c r="M782" s="54">
        <v>1</v>
      </c>
    </row>
    <row r="783" spans="2:13" x14ac:dyDescent="0.3">
      <c r="B783" s="49">
        <v>19626</v>
      </c>
      <c r="C783" s="50">
        <v>902</v>
      </c>
      <c r="D783" s="50" t="str">
        <f>VLOOKUP(Table8[[#This Row],[CustomerID]],Table15[[#All],[CustomerID]:[Company Name]],2,FALSE)</f>
        <v>Sellebrations</v>
      </c>
      <c r="E783" s="51">
        <v>44750</v>
      </c>
      <c r="F783" s="50">
        <v>1</v>
      </c>
      <c r="G783" s="50" t="str">
        <f>VLOOKUP(Table8[[#This Row],[ProductID]],Table12[[#All],[ProductID]:[ProductFullName]],3,FALSE)</f>
        <v>Product A</v>
      </c>
      <c r="H783" s="50">
        <v>5</v>
      </c>
      <c r="I783" s="52">
        <v>44750.660636574081</v>
      </c>
      <c r="J783" s="50">
        <v>116</v>
      </c>
      <c r="K783" s="51">
        <v>44750.954861111109</v>
      </c>
      <c r="L783" s="53"/>
      <c r="M783" s="54">
        <v>1</v>
      </c>
    </row>
    <row r="784" spans="2:13" x14ac:dyDescent="0.3">
      <c r="B784" s="49">
        <v>19627</v>
      </c>
      <c r="C784" s="50">
        <v>785</v>
      </c>
      <c r="D784" s="50" t="str">
        <f>VLOOKUP(Table8[[#This Row],[CustomerID]],Table15[[#All],[CustomerID]:[Company Name]],2,FALSE)</f>
        <v>Joan's Beach &amp; Gift Shop</v>
      </c>
      <c r="E784" s="51">
        <v>44750</v>
      </c>
      <c r="F784" s="50">
        <v>3</v>
      </c>
      <c r="G784" s="50" t="str">
        <f>VLOOKUP(Table8[[#This Row],[ProductID]],Table12[[#All],[ProductID]:[ProductFullName]],3,FALSE)</f>
        <v>Product C</v>
      </c>
      <c r="H784" s="50">
        <v>7</v>
      </c>
      <c r="I784" s="52">
        <v>44750.674768518526</v>
      </c>
      <c r="J784" s="50">
        <v>120</v>
      </c>
      <c r="K784" s="51">
        <v>44750.954861111109</v>
      </c>
      <c r="L784" s="53"/>
      <c r="M784" s="54">
        <v>1</v>
      </c>
    </row>
    <row r="785" spans="2:13" x14ac:dyDescent="0.3">
      <c r="B785" s="49">
        <v>19628</v>
      </c>
      <c r="C785" s="50">
        <v>1151</v>
      </c>
      <c r="D785" s="50" t="str">
        <f>VLOOKUP(Table8[[#This Row],[CustomerID]],Table15[[#All],[CustomerID]:[Company Name]],2,FALSE)</f>
        <v>Thunder River Log Homes, LLC</v>
      </c>
      <c r="E785" s="51">
        <v>44750</v>
      </c>
      <c r="F785" s="50">
        <v>1</v>
      </c>
      <c r="G785" s="50" t="str">
        <f>VLOOKUP(Table8[[#This Row],[ProductID]],Table12[[#All],[ProductID]:[ProductFullName]],3,FALSE)</f>
        <v>Product A</v>
      </c>
      <c r="H785" s="50">
        <v>4</v>
      </c>
      <c r="I785" s="52">
        <v>44750.690543981487</v>
      </c>
      <c r="J785" s="50">
        <v>108</v>
      </c>
      <c r="K785" s="51">
        <v>44750.954861111109</v>
      </c>
      <c r="L785" s="53"/>
      <c r="M785" s="54">
        <v>1</v>
      </c>
    </row>
    <row r="786" spans="2:13" x14ac:dyDescent="0.3">
      <c r="B786" s="49">
        <v>19629</v>
      </c>
      <c r="C786" s="50">
        <v>1333</v>
      </c>
      <c r="D786" s="50" t="str">
        <f>VLOOKUP(Table8[[#This Row],[CustomerID]],Table15[[#All],[CustomerID]:[Company Name]],2,FALSE)</f>
        <v>Little Brown Bear</v>
      </c>
      <c r="E786" s="51">
        <v>44750</v>
      </c>
      <c r="F786" s="50">
        <v>2</v>
      </c>
      <c r="G786" s="50" t="str">
        <f>VLOOKUP(Table8[[#This Row],[ProductID]],Table12[[#All],[ProductID]:[ProductFullName]],3,FALSE)</f>
        <v>Product B</v>
      </c>
      <c r="H786" s="50">
        <v>2</v>
      </c>
      <c r="I786" s="52">
        <v>44750.70856481482</v>
      </c>
      <c r="J786" s="50">
        <v>125</v>
      </c>
      <c r="K786" s="51">
        <v>44750.954861111109</v>
      </c>
      <c r="L786" s="53"/>
      <c r="M786" s="54">
        <v>1</v>
      </c>
    </row>
    <row r="787" spans="2:13" x14ac:dyDescent="0.3">
      <c r="B787" s="49">
        <v>19630</v>
      </c>
      <c r="C787" s="50">
        <v>952</v>
      </c>
      <c r="D787" s="50" t="str">
        <f>VLOOKUP(Table8[[#This Row],[CustomerID]],Table15[[#All],[CustomerID]:[Company Name]],2,FALSE)</f>
        <v>Trinkets and Treasures</v>
      </c>
      <c r="E787" s="51">
        <v>44750</v>
      </c>
      <c r="F787" s="50">
        <v>6</v>
      </c>
      <c r="G787" s="50" t="str">
        <f>VLOOKUP(Table8[[#This Row],[ProductID]],Table12[[#All],[ProductID]:[ProductFullName]],3,FALSE)</f>
        <v>Product F</v>
      </c>
      <c r="H787" s="50">
        <v>5</v>
      </c>
      <c r="I787" s="52">
        <v>44750.724050925928</v>
      </c>
      <c r="J787" s="50">
        <v>109</v>
      </c>
      <c r="K787" s="51">
        <v>44750.954861111109</v>
      </c>
      <c r="L787" s="53"/>
      <c r="M787" s="54">
        <v>1</v>
      </c>
    </row>
    <row r="788" spans="2:13" x14ac:dyDescent="0.3">
      <c r="B788" s="49">
        <v>19631</v>
      </c>
      <c r="C788" s="50">
        <v>828</v>
      </c>
      <c r="D788" s="50" t="str">
        <f>VLOOKUP(Table8[[#This Row],[CustomerID]],Table15[[#All],[CustomerID]:[Company Name]],2,FALSE)</f>
        <v>Patchpoint Ltd.</v>
      </c>
      <c r="E788" s="51">
        <v>44750</v>
      </c>
      <c r="F788" s="50">
        <v>4</v>
      </c>
      <c r="G788" s="50" t="str">
        <f>VLOOKUP(Table8[[#This Row],[ProductID]],Table12[[#All],[ProductID]:[ProductFullName]],3,FALSE)</f>
        <v>Product D</v>
      </c>
      <c r="H788" s="50">
        <v>4</v>
      </c>
      <c r="I788" s="52">
        <v>44750.736944444448</v>
      </c>
      <c r="J788" s="50">
        <v>120</v>
      </c>
      <c r="K788" s="51">
        <v>44750.954861111109</v>
      </c>
      <c r="L788" s="53"/>
      <c r="M788" s="54">
        <v>1</v>
      </c>
    </row>
    <row r="789" spans="2:13" x14ac:dyDescent="0.3">
      <c r="B789" s="49">
        <v>19632</v>
      </c>
      <c r="C789" s="50">
        <v>217</v>
      </c>
      <c r="D789" s="50" t="str">
        <f>VLOOKUP(Table8[[#This Row],[CustomerID]],Table15[[#All],[CustomerID]:[Company Name]],2,FALSE)</f>
        <v>Shoppers Drug Mart -0795</v>
      </c>
      <c r="E789" s="51">
        <v>44753</v>
      </c>
      <c r="F789" s="50">
        <v>3</v>
      </c>
      <c r="G789" s="50" t="str">
        <f>VLOOKUP(Table8[[#This Row],[ProductID]],Table12[[#All],[ProductID]:[ProductFullName]],3,FALSE)</f>
        <v>Product C</v>
      </c>
      <c r="H789" s="50">
        <v>5</v>
      </c>
      <c r="I789" s="52">
        <v>44753.333333333336</v>
      </c>
      <c r="J789" s="50">
        <v>114</v>
      </c>
      <c r="K789" s="51">
        <v>44753.962500000001</v>
      </c>
      <c r="L789" s="53"/>
      <c r="M789" s="54">
        <v>1</v>
      </c>
    </row>
    <row r="790" spans="2:13" x14ac:dyDescent="0.3">
      <c r="B790" s="49">
        <v>19633</v>
      </c>
      <c r="C790" s="50">
        <v>921</v>
      </c>
      <c r="D790" s="50" t="str">
        <f>VLOOKUP(Table8[[#This Row],[CustomerID]],Table15[[#All],[CustomerID]:[Company Name]],2,FALSE)</f>
        <v>Village Cobbler</v>
      </c>
      <c r="E790" s="51">
        <v>44753</v>
      </c>
      <c r="F790" s="50">
        <v>2</v>
      </c>
      <c r="G790" s="50" t="str">
        <f>VLOOKUP(Table8[[#This Row],[ProductID]],Table12[[#All],[ProductID]:[ProductFullName]],3,FALSE)</f>
        <v>Product B</v>
      </c>
      <c r="H790" s="50">
        <v>2</v>
      </c>
      <c r="I790" s="52">
        <v>44753.345405092594</v>
      </c>
      <c r="J790" s="50">
        <v>115</v>
      </c>
      <c r="K790" s="51">
        <v>44753.962500000001</v>
      </c>
      <c r="L790" s="53"/>
      <c r="M790" s="54">
        <v>1</v>
      </c>
    </row>
    <row r="791" spans="2:13" x14ac:dyDescent="0.3">
      <c r="B791" s="49">
        <v>19634</v>
      </c>
      <c r="C791" s="50">
        <v>770</v>
      </c>
      <c r="D791" s="50" t="str">
        <f>VLOOKUP(Table8[[#This Row],[CustomerID]],Table15[[#All],[CustomerID]:[Company Name]],2,FALSE)</f>
        <v>Ragg Time Limited</v>
      </c>
      <c r="E791" s="51">
        <v>44753</v>
      </c>
      <c r="F791" s="50">
        <v>6</v>
      </c>
      <c r="G791" s="50" t="str">
        <f>VLOOKUP(Table8[[#This Row],[ProductID]],Table12[[#All],[ProductID]:[ProductFullName]],3,FALSE)</f>
        <v>Product F</v>
      </c>
      <c r="H791" s="50">
        <v>3</v>
      </c>
      <c r="I791" s="52">
        <v>44753.354803240742</v>
      </c>
      <c r="J791" s="50">
        <v>112</v>
      </c>
      <c r="K791" s="51">
        <v>44753.962500000001</v>
      </c>
      <c r="L791" s="53"/>
      <c r="M791" s="54">
        <v>1</v>
      </c>
    </row>
    <row r="792" spans="2:13" x14ac:dyDescent="0.3">
      <c r="B792" s="49">
        <v>19635</v>
      </c>
      <c r="C792" s="50">
        <v>425</v>
      </c>
      <c r="D792" s="50" t="str">
        <f>VLOOKUP(Table8[[#This Row],[CustomerID]],Table15[[#All],[CustomerID]:[Company Name]],2,FALSE)</f>
        <v>Bk Brandnames</v>
      </c>
      <c r="E792" s="51">
        <v>44753</v>
      </c>
      <c r="F792" s="50">
        <v>3</v>
      </c>
      <c r="G792" s="50" t="str">
        <f>VLOOKUP(Table8[[#This Row],[ProductID]],Table12[[#All],[ProductID]:[ProductFullName]],3,FALSE)</f>
        <v>Product C</v>
      </c>
      <c r="H792" s="50">
        <v>5</v>
      </c>
      <c r="I792" s="52">
        <v>44753.369895833333</v>
      </c>
      <c r="J792" s="50">
        <v>128</v>
      </c>
      <c r="K792" s="51">
        <v>44753.962500000001</v>
      </c>
      <c r="L792" s="53"/>
      <c r="M792" s="54">
        <v>1</v>
      </c>
    </row>
    <row r="793" spans="2:13" x14ac:dyDescent="0.3">
      <c r="B793" s="49">
        <v>19636</v>
      </c>
      <c r="C793" s="50">
        <v>340</v>
      </c>
      <c r="D793" s="50" t="str">
        <f>VLOOKUP(Table8[[#This Row],[CustomerID]],Table15[[#All],[CustomerID]:[Company Name]],2,FALSE)</f>
        <v>Toronto And Region Conservation</v>
      </c>
      <c r="E793" s="51">
        <v>44753</v>
      </c>
      <c r="F793" s="50">
        <v>1</v>
      </c>
      <c r="G793" s="50" t="str">
        <f>VLOOKUP(Table8[[#This Row],[ProductID]],Table12[[#All],[ProductID]:[ProductFullName]],3,FALSE)</f>
        <v>Product A</v>
      </c>
      <c r="H793" s="50">
        <v>2</v>
      </c>
      <c r="I793" s="52">
        <v>44753.385196759256</v>
      </c>
      <c r="J793" s="50">
        <v>125</v>
      </c>
      <c r="K793" s="51">
        <v>44753.962500000001</v>
      </c>
      <c r="L793" s="53"/>
      <c r="M793" s="54">
        <v>1</v>
      </c>
    </row>
    <row r="794" spans="2:13" x14ac:dyDescent="0.3">
      <c r="B794" s="49">
        <v>19637</v>
      </c>
      <c r="C794" s="50">
        <v>1048</v>
      </c>
      <c r="D794" s="50" t="str">
        <f>VLOOKUP(Table8[[#This Row],[CustomerID]],Table15[[#All],[CustomerID]:[Company Name]],2,FALSE)</f>
        <v>Good Samaritian Medical Center</v>
      </c>
      <c r="E794" s="51">
        <v>44753</v>
      </c>
      <c r="F794" s="50">
        <v>2</v>
      </c>
      <c r="G794" s="50" t="str">
        <f>VLOOKUP(Table8[[#This Row],[ProductID]],Table12[[#All],[ProductID]:[ProductFullName]],3,FALSE)</f>
        <v>Product B</v>
      </c>
      <c r="H794" s="50">
        <v>3</v>
      </c>
      <c r="I794" s="52">
        <v>44753.396817129629</v>
      </c>
      <c r="J794" s="50">
        <v>110</v>
      </c>
      <c r="K794" s="51">
        <v>44753.962500000001</v>
      </c>
      <c r="L794" s="53"/>
      <c r="M794" s="54">
        <v>1</v>
      </c>
    </row>
    <row r="795" spans="2:13" x14ac:dyDescent="0.3">
      <c r="B795" s="49">
        <v>19638</v>
      </c>
      <c r="C795" s="50">
        <v>983</v>
      </c>
      <c r="D795" s="50" t="str">
        <f>VLOOKUP(Table8[[#This Row],[CustomerID]],Table15[[#All],[CustomerID]:[Company Name]],2,FALSE)</f>
        <v>INOVA Fair Oaks Hospital</v>
      </c>
      <c r="E795" s="51">
        <v>44753</v>
      </c>
      <c r="F795" s="50">
        <v>2</v>
      </c>
      <c r="G795" s="50" t="str">
        <f>VLOOKUP(Table8[[#This Row],[ProductID]],Table12[[#All],[ProductID]:[ProductFullName]],3,FALSE)</f>
        <v>Product B</v>
      </c>
      <c r="H795" s="50">
        <v>3</v>
      </c>
      <c r="I795" s="52">
        <v>44753.40834490741</v>
      </c>
      <c r="J795" s="50">
        <v>127</v>
      </c>
      <c r="K795" s="51">
        <v>44753.962500000001</v>
      </c>
      <c r="L795" s="53"/>
      <c r="M795" s="54">
        <v>1</v>
      </c>
    </row>
    <row r="796" spans="2:13" x14ac:dyDescent="0.3">
      <c r="B796" s="49">
        <v>19639</v>
      </c>
      <c r="C796" s="50">
        <v>283</v>
      </c>
      <c r="D796" s="50" t="str">
        <f>VLOOKUP(Table8[[#This Row],[CustomerID]],Table15[[#All],[CustomerID]:[Company Name]],2,FALSE)</f>
        <v>Call-Dent Inc</v>
      </c>
      <c r="E796" s="51">
        <v>44753</v>
      </c>
      <c r="F796" s="50">
        <v>3</v>
      </c>
      <c r="G796" s="50" t="str">
        <f>VLOOKUP(Table8[[#This Row],[ProductID]],Table12[[#All],[ProductID]:[ProductFullName]],3,FALSE)</f>
        <v>Product C</v>
      </c>
      <c r="H796" s="50">
        <v>7</v>
      </c>
      <c r="I796" s="52">
        <v>44753.420266203706</v>
      </c>
      <c r="J796" s="50">
        <v>109</v>
      </c>
      <c r="K796" s="51">
        <v>44753.962500000001</v>
      </c>
      <c r="L796" s="53"/>
      <c r="M796" s="54">
        <v>1</v>
      </c>
    </row>
    <row r="797" spans="2:13" x14ac:dyDescent="0.3">
      <c r="B797" s="49">
        <v>19640</v>
      </c>
      <c r="C797" s="50">
        <v>728</v>
      </c>
      <c r="D797" s="50" t="str">
        <f>VLOOKUP(Table8[[#This Row],[CustomerID]],Table15[[#All],[CustomerID]:[Company Name]],2,FALSE)</f>
        <v>Peoples Drug Mart # 99</v>
      </c>
      <c r="E797" s="51">
        <v>44753</v>
      </c>
      <c r="F797" s="50">
        <v>2</v>
      </c>
      <c r="G797" s="50" t="str">
        <f>VLOOKUP(Table8[[#This Row],[ProductID]],Table12[[#All],[ProductID]:[ProductFullName]],3,FALSE)</f>
        <v>Product B</v>
      </c>
      <c r="H797" s="50">
        <v>7</v>
      </c>
      <c r="I797" s="52">
        <v>44753.435231481482</v>
      </c>
      <c r="J797" s="50">
        <v>126</v>
      </c>
      <c r="K797" s="51">
        <v>44753.962500000001</v>
      </c>
      <c r="L797" s="53"/>
      <c r="M797" s="54">
        <v>1</v>
      </c>
    </row>
    <row r="798" spans="2:13" x14ac:dyDescent="0.3">
      <c r="B798" s="49">
        <v>19641</v>
      </c>
      <c r="C798" s="50">
        <v>392</v>
      </c>
      <c r="D798" s="50" t="str">
        <f>VLOOKUP(Table8[[#This Row],[CustomerID]],Table15[[#All],[CustomerID]:[Company Name]],2,FALSE)</f>
        <v>Paul Marley IDA</v>
      </c>
      <c r="E798" s="51">
        <v>44753</v>
      </c>
      <c r="F798" s="50">
        <v>6</v>
      </c>
      <c r="G798" s="50" t="str">
        <f>VLOOKUP(Table8[[#This Row],[ProductID]],Table12[[#All],[ProductID]:[ProductFullName]],3,FALSE)</f>
        <v>Product F</v>
      </c>
      <c r="H798" s="50">
        <v>2</v>
      </c>
      <c r="I798" s="52">
        <v>44753.451215277775</v>
      </c>
      <c r="J798" s="50">
        <v>128</v>
      </c>
      <c r="K798" s="51">
        <v>44753.962500000001</v>
      </c>
      <c r="L798" s="53"/>
      <c r="M798" s="54">
        <v>1</v>
      </c>
    </row>
    <row r="799" spans="2:13" x14ac:dyDescent="0.3">
      <c r="B799" s="49">
        <v>19642</v>
      </c>
      <c r="C799" s="50">
        <v>1321</v>
      </c>
      <c r="D799" s="50" t="str">
        <f>VLOOKUP(Table8[[#This Row],[CustomerID]],Table15[[#All],[CustomerID]:[Company Name]],2,FALSE)</f>
        <v>University Art Center</v>
      </c>
      <c r="E799" s="51">
        <v>44753</v>
      </c>
      <c r="F799" s="50">
        <v>4</v>
      </c>
      <c r="G799" s="50" t="str">
        <f>VLOOKUP(Table8[[#This Row],[ProductID]],Table12[[#All],[ProductID]:[ProductFullName]],3,FALSE)</f>
        <v>Product D</v>
      </c>
      <c r="H799" s="50">
        <v>5</v>
      </c>
      <c r="I799" s="52">
        <v>44753.465451388889</v>
      </c>
      <c r="J799" s="50">
        <v>121</v>
      </c>
      <c r="K799" s="51">
        <v>44753.962500000001</v>
      </c>
      <c r="L799" s="53"/>
      <c r="M799" s="54">
        <v>1</v>
      </c>
    </row>
    <row r="800" spans="2:13" x14ac:dyDescent="0.3">
      <c r="B800" s="49">
        <v>19643</v>
      </c>
      <c r="C800" s="50">
        <v>668</v>
      </c>
      <c r="D800" s="50" t="str">
        <f>VLOOKUP(Table8[[#This Row],[CustomerID]],Table15[[#All],[CustomerID]:[Company Name]],2,FALSE)</f>
        <v>NEALS &amp; DESIRES</v>
      </c>
      <c r="E800" s="51">
        <v>44753</v>
      </c>
      <c r="F800" s="50">
        <v>4</v>
      </c>
      <c r="G800" s="50" t="str">
        <f>VLOOKUP(Table8[[#This Row],[ProductID]],Table12[[#All],[ProductID]:[ProductFullName]],3,FALSE)</f>
        <v>Product D</v>
      </c>
      <c r="H800" s="50">
        <v>3</v>
      </c>
      <c r="I800" s="52">
        <v>44753.480775462966</v>
      </c>
      <c r="J800" s="50">
        <v>108</v>
      </c>
      <c r="K800" s="51">
        <v>44753.962500000001</v>
      </c>
      <c r="L800" s="53"/>
      <c r="M800" s="54">
        <v>1</v>
      </c>
    </row>
    <row r="801" spans="2:13" x14ac:dyDescent="0.3">
      <c r="B801" s="49">
        <v>19644</v>
      </c>
      <c r="C801" s="50">
        <v>483</v>
      </c>
      <c r="D801" s="50" t="str">
        <f>VLOOKUP(Table8[[#This Row],[CustomerID]],Table15[[#All],[CustomerID]:[Company Name]],2,FALSE)</f>
        <v>Buck Or Two #248</v>
      </c>
      <c r="E801" s="51">
        <v>44753</v>
      </c>
      <c r="F801" s="50">
        <v>5</v>
      </c>
      <c r="G801" s="50" t="str">
        <f>VLOOKUP(Table8[[#This Row],[ProductID]],Table12[[#All],[ProductID]:[ProductFullName]],3,FALSE)</f>
        <v>Product E</v>
      </c>
      <c r="H801" s="50">
        <v>4</v>
      </c>
      <c r="I801" s="52">
        <v>44753.491909722223</v>
      </c>
      <c r="J801" s="50">
        <v>120</v>
      </c>
      <c r="K801" s="51">
        <v>44753.962500000001</v>
      </c>
      <c r="L801" s="53"/>
      <c r="M801" s="54">
        <v>1</v>
      </c>
    </row>
    <row r="802" spans="2:13" x14ac:dyDescent="0.3">
      <c r="B802" s="49">
        <v>19645</v>
      </c>
      <c r="C802" s="50">
        <v>957</v>
      </c>
      <c r="D802" s="50" t="str">
        <f>VLOOKUP(Table8[[#This Row],[CustomerID]],Table15[[#All],[CustomerID]:[Company Name]],2,FALSE)</f>
        <v>Eden's Collection</v>
      </c>
      <c r="E802" s="51">
        <v>44753</v>
      </c>
      <c r="F802" s="50">
        <v>1</v>
      </c>
      <c r="G802" s="50" t="str">
        <f>VLOOKUP(Table8[[#This Row],[ProductID]],Table12[[#All],[ProductID]:[ProductFullName]],3,FALSE)</f>
        <v>Product A</v>
      </c>
      <c r="H802" s="50">
        <v>3</v>
      </c>
      <c r="I802" s="52">
        <v>44753.507824074077</v>
      </c>
      <c r="J802" s="50">
        <v>123</v>
      </c>
      <c r="K802" s="51">
        <v>44753.962500000001</v>
      </c>
      <c r="L802" s="53"/>
      <c r="M802" s="54">
        <v>1</v>
      </c>
    </row>
    <row r="803" spans="2:13" x14ac:dyDescent="0.3">
      <c r="B803" s="49">
        <v>19646</v>
      </c>
      <c r="C803" s="50">
        <v>1062</v>
      </c>
      <c r="D803" s="50" t="str">
        <f>VLOOKUP(Table8[[#This Row],[CustomerID]],Table15[[#All],[CustomerID]:[Company Name]],2,FALSE)</f>
        <v>Malibu - Nails and Tan</v>
      </c>
      <c r="E803" s="51">
        <v>44753</v>
      </c>
      <c r="F803" s="50">
        <v>1</v>
      </c>
      <c r="G803" s="50" t="str">
        <f>VLOOKUP(Table8[[#This Row],[ProductID]],Table12[[#All],[ProductID]:[ProductFullName]],3,FALSE)</f>
        <v>Product A</v>
      </c>
      <c r="H803" s="50">
        <v>5</v>
      </c>
      <c r="I803" s="52">
        <v>44753.51761574074</v>
      </c>
      <c r="J803" s="50">
        <v>120</v>
      </c>
      <c r="K803" s="51">
        <v>44753.962500000001</v>
      </c>
      <c r="L803" s="53"/>
      <c r="M803" s="54">
        <v>1</v>
      </c>
    </row>
    <row r="804" spans="2:13" x14ac:dyDescent="0.3">
      <c r="B804" s="49">
        <v>19647</v>
      </c>
      <c r="C804" s="50">
        <v>948</v>
      </c>
      <c r="D804" s="50" t="str">
        <f>VLOOKUP(Table8[[#This Row],[CustomerID]],Table15[[#All],[CustomerID]:[Company Name]],2,FALSE)</f>
        <v>Cheryl Ann's</v>
      </c>
      <c r="E804" s="51">
        <v>44753</v>
      </c>
      <c r="F804" s="50">
        <v>6</v>
      </c>
      <c r="G804" s="50" t="str">
        <f>VLOOKUP(Table8[[#This Row],[ProductID]],Table12[[#All],[ProductID]:[ProductFullName]],3,FALSE)</f>
        <v>Product F</v>
      </c>
      <c r="H804" s="50">
        <v>4</v>
      </c>
      <c r="I804" s="52">
        <v>44753.526956018519</v>
      </c>
      <c r="J804" s="50">
        <v>127</v>
      </c>
      <c r="K804" s="51">
        <v>44753.962500000001</v>
      </c>
      <c r="L804" s="53"/>
      <c r="M804" s="54">
        <v>1</v>
      </c>
    </row>
    <row r="805" spans="2:13" x14ac:dyDescent="0.3">
      <c r="B805" s="49">
        <v>19648</v>
      </c>
      <c r="C805" s="50">
        <v>470</v>
      </c>
      <c r="D805" s="50" t="str">
        <f>VLOOKUP(Table8[[#This Row],[CustomerID]],Table15[[#All],[CustomerID]:[Company Name]],2,FALSE)</f>
        <v>Huntsville Hospital</v>
      </c>
      <c r="E805" s="51">
        <v>44753</v>
      </c>
      <c r="F805" s="50">
        <v>6</v>
      </c>
      <c r="G805" s="50" t="str">
        <f>VLOOKUP(Table8[[#This Row],[ProductID]],Table12[[#All],[ProductID]:[ProductFullName]],3,FALSE)</f>
        <v>Product F</v>
      </c>
      <c r="H805" s="50">
        <v>7</v>
      </c>
      <c r="I805" s="52">
        <v>44753.536898148152</v>
      </c>
      <c r="J805" s="50">
        <v>123</v>
      </c>
      <c r="K805" s="51">
        <v>44753.962500000001</v>
      </c>
      <c r="L805" s="53"/>
      <c r="M805" s="54">
        <v>1</v>
      </c>
    </row>
    <row r="806" spans="2:13" x14ac:dyDescent="0.3">
      <c r="B806" s="49">
        <v>19649</v>
      </c>
      <c r="C806" s="50">
        <v>881</v>
      </c>
      <c r="D806" s="50" t="str">
        <f>VLOOKUP(Table8[[#This Row],[CustomerID]],Table15[[#All],[CustomerID]:[Company Name]],2,FALSE)</f>
        <v>LINDAS OFFICE SUPPLIES</v>
      </c>
      <c r="E806" s="51">
        <v>44753</v>
      </c>
      <c r="F806" s="50">
        <v>5</v>
      </c>
      <c r="G806" s="50" t="str">
        <f>VLOOKUP(Table8[[#This Row],[ProductID]],Table12[[#All],[ProductID]:[ProductFullName]],3,FALSE)</f>
        <v>Product E</v>
      </c>
      <c r="H806" s="50">
        <v>2</v>
      </c>
      <c r="I806" s="52">
        <v>44753.554085648153</v>
      </c>
      <c r="J806" s="50">
        <v>118</v>
      </c>
      <c r="K806" s="51">
        <v>44753.962500000001</v>
      </c>
      <c r="L806" s="53"/>
      <c r="M806" s="54">
        <v>1</v>
      </c>
    </row>
    <row r="807" spans="2:13" x14ac:dyDescent="0.3">
      <c r="B807" s="49">
        <v>19650</v>
      </c>
      <c r="C807" s="50">
        <v>1245</v>
      </c>
      <c r="D807" s="50" t="str">
        <f>VLOOKUP(Table8[[#This Row],[CustomerID]],Table15[[#All],[CustomerID]:[Company Name]],2,FALSE)</f>
        <v>A Child's World</v>
      </c>
      <c r="E807" s="51">
        <v>44753</v>
      </c>
      <c r="F807" s="50">
        <v>6</v>
      </c>
      <c r="G807" s="50" t="str">
        <f>VLOOKUP(Table8[[#This Row],[ProductID]],Table12[[#All],[ProductID]:[ProductFullName]],3,FALSE)</f>
        <v>Product F</v>
      </c>
      <c r="H807" s="50">
        <v>3</v>
      </c>
      <c r="I807" s="52">
        <v>44753.567118055558</v>
      </c>
      <c r="J807" s="50">
        <v>124</v>
      </c>
      <c r="K807" s="51">
        <v>44753.962500000001</v>
      </c>
      <c r="L807" s="53"/>
      <c r="M807" s="54">
        <v>1</v>
      </c>
    </row>
    <row r="808" spans="2:13" x14ac:dyDescent="0.3">
      <c r="B808" s="49">
        <v>19651</v>
      </c>
      <c r="C808" s="50">
        <v>841</v>
      </c>
      <c r="D808" s="50" t="str">
        <f>VLOOKUP(Table8[[#This Row],[CustomerID]],Table15[[#All],[CustomerID]:[Company Name]],2,FALSE)</f>
        <v>Cardsmart</v>
      </c>
      <c r="E808" s="51">
        <v>44753</v>
      </c>
      <c r="F808" s="50">
        <v>1</v>
      </c>
      <c r="G808" s="50" t="str">
        <f>VLOOKUP(Table8[[#This Row],[ProductID]],Table12[[#All],[ProductID]:[ProductFullName]],3,FALSE)</f>
        <v>Product A</v>
      </c>
      <c r="H808" s="50">
        <v>6</v>
      </c>
      <c r="I808" s="52">
        <v>44753.579386574078</v>
      </c>
      <c r="J808" s="50">
        <v>120</v>
      </c>
      <c r="K808" s="51">
        <v>44753.962500000001</v>
      </c>
      <c r="L808" s="53"/>
      <c r="M808" s="54">
        <v>1</v>
      </c>
    </row>
    <row r="809" spans="2:13" x14ac:dyDescent="0.3">
      <c r="B809" s="49">
        <v>19652</v>
      </c>
      <c r="C809" s="50">
        <v>495</v>
      </c>
      <c r="D809" s="50" t="str">
        <f>VLOOKUP(Table8[[#This Row],[CustomerID]],Table15[[#All],[CustomerID]:[Company Name]],2,FALSE)</f>
        <v>Paragon Teulon Pharmacy</v>
      </c>
      <c r="E809" s="51">
        <v>44753</v>
      </c>
      <c r="F809" s="50">
        <v>6</v>
      </c>
      <c r="G809" s="50" t="str">
        <f>VLOOKUP(Table8[[#This Row],[ProductID]],Table12[[#All],[ProductID]:[ProductFullName]],3,FALSE)</f>
        <v>Product F</v>
      </c>
      <c r="H809" s="50">
        <v>3</v>
      </c>
      <c r="I809" s="52">
        <v>44753.593668981484</v>
      </c>
      <c r="J809" s="50">
        <v>123</v>
      </c>
      <c r="K809" s="51">
        <v>44753.962500000001</v>
      </c>
      <c r="L809" s="53"/>
      <c r="M809" s="54">
        <v>1</v>
      </c>
    </row>
    <row r="810" spans="2:13" x14ac:dyDescent="0.3">
      <c r="B810" s="49">
        <v>19653</v>
      </c>
      <c r="C810" s="50">
        <v>56</v>
      </c>
      <c r="D810" s="50" t="str">
        <f>VLOOKUP(Table8[[#This Row],[CustomerID]],Table15[[#All],[CustomerID]:[Company Name]],2,FALSE)</f>
        <v>Ambience Home Accents</v>
      </c>
      <c r="E810" s="51">
        <v>44753</v>
      </c>
      <c r="F810" s="50">
        <v>1</v>
      </c>
      <c r="G810" s="50" t="str">
        <f>VLOOKUP(Table8[[#This Row],[ProductID]],Table12[[#All],[ProductID]:[ProductFullName]],3,FALSE)</f>
        <v>Product A</v>
      </c>
      <c r="H810" s="50">
        <v>6</v>
      </c>
      <c r="I810" s="52">
        <v>44753.605856481481</v>
      </c>
      <c r="J810" s="50">
        <v>113</v>
      </c>
      <c r="K810" s="51">
        <v>44753.962500000001</v>
      </c>
      <c r="L810" s="53"/>
      <c r="M810" s="54">
        <v>1</v>
      </c>
    </row>
    <row r="811" spans="2:13" x14ac:dyDescent="0.3">
      <c r="B811" s="49">
        <v>19654</v>
      </c>
      <c r="C811" s="50">
        <v>448</v>
      </c>
      <c r="D811" s="50" t="str">
        <f>VLOOKUP(Table8[[#This Row],[CustomerID]],Table15[[#All],[CustomerID]:[Company Name]],2,FALSE)</f>
        <v>Quintessance Classics</v>
      </c>
      <c r="E811" s="51">
        <v>44753</v>
      </c>
      <c r="F811" s="50">
        <v>5</v>
      </c>
      <c r="G811" s="50" t="str">
        <f>VLOOKUP(Table8[[#This Row],[ProductID]],Table12[[#All],[ProductID]:[ProductFullName]],3,FALSE)</f>
        <v>Product E</v>
      </c>
      <c r="H811" s="50">
        <v>2</v>
      </c>
      <c r="I811" s="52">
        <v>44753.615787037037</v>
      </c>
      <c r="J811" s="50">
        <v>113</v>
      </c>
      <c r="K811" s="51">
        <v>44753.962500000001</v>
      </c>
      <c r="L811" s="53"/>
      <c r="M811" s="54">
        <v>1</v>
      </c>
    </row>
    <row r="812" spans="2:13" x14ac:dyDescent="0.3">
      <c r="B812" s="49">
        <v>19655</v>
      </c>
      <c r="C812" s="50">
        <v>420</v>
      </c>
      <c r="D812" s="50" t="str">
        <f>VLOOKUP(Table8[[#This Row],[CustomerID]],Table15[[#All],[CustomerID]:[Company Name]],2,FALSE)</f>
        <v>Rollstons-Simcoe</v>
      </c>
      <c r="E812" s="51">
        <v>44753</v>
      </c>
      <c r="F812" s="50">
        <v>1</v>
      </c>
      <c r="G812" s="50" t="str">
        <f>VLOOKUP(Table8[[#This Row],[ProductID]],Table12[[#All],[ProductID]:[ProductFullName]],3,FALSE)</f>
        <v>Product A</v>
      </c>
      <c r="H812" s="50">
        <v>6</v>
      </c>
      <c r="I812" s="52">
        <v>44753.62841435185</v>
      </c>
      <c r="J812" s="50">
        <v>105</v>
      </c>
      <c r="K812" s="51">
        <v>44753.962500000001</v>
      </c>
      <c r="L812" s="53"/>
      <c r="M812" s="54">
        <v>1</v>
      </c>
    </row>
    <row r="813" spans="2:13" x14ac:dyDescent="0.3">
      <c r="B813" s="49">
        <v>19656</v>
      </c>
      <c r="C813" s="50">
        <v>718</v>
      </c>
      <c r="D813" s="50" t="str">
        <f>VLOOKUP(Table8[[#This Row],[CustomerID]],Table15[[#All],[CustomerID]:[Company Name]],2,FALSE)</f>
        <v>Hindles</v>
      </c>
      <c r="E813" s="51">
        <v>44753</v>
      </c>
      <c r="F813" s="50">
        <v>4</v>
      </c>
      <c r="G813" s="50" t="str">
        <f>VLOOKUP(Table8[[#This Row],[ProductID]],Table12[[#All],[ProductID]:[ProductFullName]],3,FALSE)</f>
        <v>Product D</v>
      </c>
      <c r="H813" s="50">
        <v>5</v>
      </c>
      <c r="I813" s="52">
        <v>44753.640763888885</v>
      </c>
      <c r="J813" s="50">
        <v>121</v>
      </c>
      <c r="K813" s="51">
        <v>44753.962500000001</v>
      </c>
      <c r="L813" s="53"/>
      <c r="M813" s="54">
        <v>1</v>
      </c>
    </row>
    <row r="814" spans="2:13" x14ac:dyDescent="0.3">
      <c r="B814" s="49">
        <v>19657</v>
      </c>
      <c r="C814" s="50">
        <v>144</v>
      </c>
      <c r="D814" s="50" t="str">
        <f>VLOOKUP(Table8[[#This Row],[CustomerID]],Table15[[#All],[CustomerID]:[Company Name]],2,FALSE)</f>
        <v>Pom Pom</v>
      </c>
      <c r="E814" s="51">
        <v>44753</v>
      </c>
      <c r="F814" s="50">
        <v>3</v>
      </c>
      <c r="G814" s="50" t="str">
        <f>VLOOKUP(Table8[[#This Row],[ProductID]],Table12[[#All],[ProductID]:[ProductFullName]],3,FALSE)</f>
        <v>Product C</v>
      </c>
      <c r="H814" s="50">
        <v>6</v>
      </c>
      <c r="I814" s="52">
        <v>44753.652789351851</v>
      </c>
      <c r="J814" s="50">
        <v>116</v>
      </c>
      <c r="K814" s="51">
        <v>44753.962500000001</v>
      </c>
      <c r="L814" s="53"/>
      <c r="M814" s="54">
        <v>1</v>
      </c>
    </row>
    <row r="815" spans="2:13" x14ac:dyDescent="0.3">
      <c r="B815" s="49">
        <v>19658</v>
      </c>
      <c r="C815" s="50">
        <v>412</v>
      </c>
      <c r="D815" s="50" t="str">
        <f>VLOOKUP(Table8[[#This Row],[CustomerID]],Table15[[#All],[CustomerID]:[Company Name]],2,FALSE)</f>
        <v>Corabelle's</v>
      </c>
      <c r="E815" s="51">
        <v>44753</v>
      </c>
      <c r="F815" s="50">
        <v>1</v>
      </c>
      <c r="G815" s="50" t="str">
        <f>VLOOKUP(Table8[[#This Row],[ProductID]],Table12[[#All],[ProductID]:[ProductFullName]],3,FALSE)</f>
        <v>Product A</v>
      </c>
      <c r="H815" s="50">
        <v>5</v>
      </c>
      <c r="I815" s="52">
        <v>44753.662129629629</v>
      </c>
      <c r="J815" s="50">
        <v>105</v>
      </c>
      <c r="K815" s="51">
        <v>44753.962500000001</v>
      </c>
      <c r="L815" s="53"/>
      <c r="M815" s="54">
        <v>1</v>
      </c>
    </row>
    <row r="816" spans="2:13" x14ac:dyDescent="0.3">
      <c r="B816" s="49">
        <v>19659</v>
      </c>
      <c r="C816" s="50">
        <v>106</v>
      </c>
      <c r="D816" s="50" t="str">
        <f>VLOOKUP(Table8[[#This Row],[CustomerID]],Table15[[#All],[CustomerID]:[Company Name]],2,FALSE)</f>
        <v>Z'axe Inc.</v>
      </c>
      <c r="E816" s="51">
        <v>44753</v>
      </c>
      <c r="F816" s="50">
        <v>5</v>
      </c>
      <c r="G816" s="50" t="str">
        <f>VLOOKUP(Table8[[#This Row],[ProductID]],Table12[[#All],[ProductID]:[ProductFullName]],3,FALSE)</f>
        <v>Product E</v>
      </c>
      <c r="H816" s="50">
        <v>2</v>
      </c>
      <c r="I816" s="52">
        <v>44753.673125000001</v>
      </c>
      <c r="J816" s="50">
        <v>107</v>
      </c>
      <c r="K816" s="51">
        <v>44753.962500000001</v>
      </c>
      <c r="L816" s="53"/>
      <c r="M816" s="54">
        <v>1</v>
      </c>
    </row>
    <row r="817" spans="2:13" x14ac:dyDescent="0.3">
      <c r="B817" s="49">
        <v>19660</v>
      </c>
      <c r="C817" s="50">
        <v>243</v>
      </c>
      <c r="D817" s="50" t="str">
        <f>VLOOKUP(Table8[[#This Row],[CustomerID]],Table15[[#All],[CustomerID]:[Company Name]],2,FALSE)</f>
        <v>Extreme  Retail Inc</v>
      </c>
      <c r="E817" s="51">
        <v>44753</v>
      </c>
      <c r="F817" s="50">
        <v>6</v>
      </c>
      <c r="G817" s="50" t="str">
        <f>VLOOKUP(Table8[[#This Row],[ProductID]],Table12[[#All],[ProductID]:[ProductFullName]],3,FALSE)</f>
        <v>Product F</v>
      </c>
      <c r="H817" s="50">
        <v>7</v>
      </c>
      <c r="I817" s="52">
        <v>44753.683379629634</v>
      </c>
      <c r="J817" s="50">
        <v>121</v>
      </c>
      <c r="K817" s="51">
        <v>44753.962500000001</v>
      </c>
      <c r="L817" s="53"/>
      <c r="M817" s="54">
        <v>1</v>
      </c>
    </row>
    <row r="818" spans="2:13" x14ac:dyDescent="0.3">
      <c r="B818" s="49">
        <v>19661</v>
      </c>
      <c r="C818" s="50">
        <v>330</v>
      </c>
      <c r="D818" s="50" t="str">
        <f>VLOOKUP(Table8[[#This Row],[CustomerID]],Table15[[#All],[CustomerID]:[Company Name]],2,FALSE)</f>
        <v>Pharmasave - 721</v>
      </c>
      <c r="E818" s="51">
        <v>44753</v>
      </c>
      <c r="F818" s="50">
        <v>4</v>
      </c>
      <c r="G818" s="50" t="str">
        <f>VLOOKUP(Table8[[#This Row],[ProductID]],Table12[[#All],[ProductID]:[ProductFullName]],3,FALSE)</f>
        <v>Product D</v>
      </c>
      <c r="H818" s="50">
        <v>2</v>
      </c>
      <c r="I818" s="52">
        <v>44753.700254629635</v>
      </c>
      <c r="J818" s="50">
        <v>112</v>
      </c>
      <c r="K818" s="51">
        <v>44753.962500000001</v>
      </c>
      <c r="L818" s="53"/>
      <c r="M818" s="54">
        <v>1</v>
      </c>
    </row>
    <row r="819" spans="2:13" x14ac:dyDescent="0.3">
      <c r="B819" s="49">
        <v>19662</v>
      </c>
      <c r="C819" s="50">
        <v>417</v>
      </c>
      <c r="D819" s="50" t="str">
        <f>VLOOKUP(Table8[[#This Row],[CustomerID]],Table15[[#All],[CustomerID]:[Company Name]],2,FALSE)</f>
        <v>Charmed Life</v>
      </c>
      <c r="E819" s="51">
        <v>44753</v>
      </c>
      <c r="F819" s="50">
        <v>2</v>
      </c>
      <c r="G819" s="50" t="str">
        <f>VLOOKUP(Table8[[#This Row],[ProductID]],Table12[[#All],[ProductID]:[ProductFullName]],3,FALSE)</f>
        <v>Product B</v>
      </c>
      <c r="H819" s="50">
        <v>7</v>
      </c>
      <c r="I819" s="52">
        <v>44753.716967592598</v>
      </c>
      <c r="J819" s="50">
        <v>124</v>
      </c>
      <c r="K819" s="51">
        <v>44753.962500000001</v>
      </c>
      <c r="L819" s="53"/>
      <c r="M819" s="54">
        <v>1</v>
      </c>
    </row>
    <row r="820" spans="2:13" x14ac:dyDescent="0.3">
      <c r="B820" s="49">
        <v>19663</v>
      </c>
      <c r="C820" s="50">
        <v>199</v>
      </c>
      <c r="D820" s="50" t="str">
        <f>VLOOKUP(Table8[[#This Row],[CustomerID]],Table15[[#All],[CustomerID]:[Company Name]],2,FALSE)</f>
        <v>Gift Gallery</v>
      </c>
      <c r="E820" s="51">
        <v>44754</v>
      </c>
      <c r="F820" s="50">
        <v>4</v>
      </c>
      <c r="G820" s="50" t="str">
        <f>VLOOKUP(Table8[[#This Row],[ProductID]],Table12[[#All],[ProductID]:[ProductFullName]],3,FALSE)</f>
        <v>Product D</v>
      </c>
      <c r="H820" s="50">
        <v>6</v>
      </c>
      <c r="I820" s="52">
        <v>44754.333333333336</v>
      </c>
      <c r="J820" s="50">
        <v>111</v>
      </c>
      <c r="K820" s="51">
        <v>44754.969444444447</v>
      </c>
      <c r="L820" s="53"/>
      <c r="M820" s="54">
        <v>1</v>
      </c>
    </row>
    <row r="821" spans="2:13" x14ac:dyDescent="0.3">
      <c r="B821" s="49">
        <v>19664</v>
      </c>
      <c r="C821" s="50">
        <v>48</v>
      </c>
      <c r="D821" s="50" t="str">
        <f>VLOOKUP(Table8[[#This Row],[CustomerID]],Table15[[#All],[CustomerID]:[Company Name]],2,FALSE)</f>
        <v>Treasured Moments</v>
      </c>
      <c r="E821" s="51">
        <v>44754</v>
      </c>
      <c r="F821" s="50">
        <v>6</v>
      </c>
      <c r="G821" s="50" t="str">
        <f>VLOOKUP(Table8[[#This Row],[ProductID]],Table12[[#All],[ProductID]:[ProductFullName]],3,FALSE)</f>
        <v>Product F</v>
      </c>
      <c r="H821" s="50">
        <v>3</v>
      </c>
      <c r="I821" s="52">
        <v>44754.344212962962</v>
      </c>
      <c r="J821" s="50">
        <v>131</v>
      </c>
      <c r="K821" s="51">
        <v>44754.969444444447</v>
      </c>
      <c r="L821" s="53"/>
      <c r="M821" s="54">
        <v>1</v>
      </c>
    </row>
    <row r="822" spans="2:13" x14ac:dyDescent="0.3">
      <c r="B822" s="49">
        <v>19665</v>
      </c>
      <c r="C822" s="50">
        <v>1005</v>
      </c>
      <c r="D822" s="50" t="str">
        <f>VLOOKUP(Table8[[#This Row],[CustomerID]],Table15[[#All],[CustomerID]:[Company Name]],2,FALSE)</f>
        <v>Cotton Gin</v>
      </c>
      <c r="E822" s="51">
        <v>44754</v>
      </c>
      <c r="F822" s="50">
        <v>1</v>
      </c>
      <c r="G822" s="50" t="str">
        <f>VLOOKUP(Table8[[#This Row],[ProductID]],Table12[[#All],[ProductID]:[ProductFullName]],3,FALSE)</f>
        <v>Product A</v>
      </c>
      <c r="H822" s="50">
        <v>4</v>
      </c>
      <c r="I822" s="52">
        <v>44754.357754629629</v>
      </c>
      <c r="J822" s="50">
        <v>133</v>
      </c>
      <c r="K822" s="51">
        <v>44754.969444444447</v>
      </c>
      <c r="L822" s="53"/>
      <c r="M822" s="54">
        <v>1</v>
      </c>
    </row>
    <row r="823" spans="2:13" x14ac:dyDescent="0.3">
      <c r="B823" s="49">
        <v>19666</v>
      </c>
      <c r="C823" s="50">
        <v>849</v>
      </c>
      <c r="D823" s="50" t="str">
        <f>VLOOKUP(Table8[[#This Row],[CustomerID]],Table15[[#All],[CustomerID]:[Company Name]],2,FALSE)</f>
        <v>Fantasy Island Amusement Park</v>
      </c>
      <c r="E823" s="51">
        <v>44754</v>
      </c>
      <c r="F823" s="50">
        <v>2</v>
      </c>
      <c r="G823" s="50" t="str">
        <f>VLOOKUP(Table8[[#This Row],[ProductID]],Table12[[#All],[ProductID]:[ProductFullName]],3,FALSE)</f>
        <v>Product B</v>
      </c>
      <c r="H823" s="50">
        <v>2</v>
      </c>
      <c r="I823" s="52">
        <v>44754.368368055555</v>
      </c>
      <c r="J823" s="50">
        <v>108</v>
      </c>
      <c r="K823" s="51">
        <v>44754.969444444447</v>
      </c>
      <c r="L823" s="53"/>
      <c r="M823" s="54">
        <v>1</v>
      </c>
    </row>
    <row r="824" spans="2:13" x14ac:dyDescent="0.3">
      <c r="B824" s="49">
        <v>19667</v>
      </c>
      <c r="C824" s="50">
        <v>571</v>
      </c>
      <c r="D824" s="50" t="str">
        <f>VLOOKUP(Table8[[#This Row],[CustomerID]],Table15[[#All],[CustomerID]:[Company Name]],2,FALSE)</f>
        <v>Jasper Hawes</v>
      </c>
      <c r="E824" s="51">
        <v>44754</v>
      </c>
      <c r="F824" s="50">
        <v>2</v>
      </c>
      <c r="G824" s="50" t="str">
        <f>VLOOKUP(Table8[[#This Row],[ProductID]],Table12[[#All],[ProductID]:[ProductFullName]],3,FALSE)</f>
        <v>Product B</v>
      </c>
      <c r="H824" s="50">
        <v>7</v>
      </c>
      <c r="I824" s="52">
        <v>44754.380324074074</v>
      </c>
      <c r="J824" s="50">
        <v>122</v>
      </c>
      <c r="K824" s="51">
        <v>44754.969444444447</v>
      </c>
      <c r="L824" s="53"/>
      <c r="M824" s="54">
        <v>1</v>
      </c>
    </row>
    <row r="825" spans="2:13" x14ac:dyDescent="0.3">
      <c r="B825" s="49">
        <v>19668</v>
      </c>
      <c r="C825" s="50">
        <v>520</v>
      </c>
      <c r="D825" s="50" t="str">
        <f>VLOOKUP(Table8[[#This Row],[CustomerID]],Table15[[#All],[CustomerID]:[Company Name]],2,FALSE)</f>
        <v>Balloon Tycoons</v>
      </c>
      <c r="E825" s="51">
        <v>44754</v>
      </c>
      <c r="F825" s="50">
        <v>3</v>
      </c>
      <c r="G825" s="50" t="str">
        <f>VLOOKUP(Table8[[#This Row],[ProductID]],Table12[[#All],[ProductID]:[ProductFullName]],3,FALSE)</f>
        <v>Product C</v>
      </c>
      <c r="H825" s="50">
        <v>7</v>
      </c>
      <c r="I825" s="52">
        <v>44754.395810185182</v>
      </c>
      <c r="J825" s="50">
        <v>130</v>
      </c>
      <c r="K825" s="51">
        <v>44754.969444444447</v>
      </c>
      <c r="L825" s="53"/>
      <c r="M825" s="54">
        <v>1</v>
      </c>
    </row>
    <row r="826" spans="2:13" x14ac:dyDescent="0.3">
      <c r="B826" s="49">
        <v>19669</v>
      </c>
      <c r="C826" s="50">
        <v>1129</v>
      </c>
      <c r="D826" s="50" t="str">
        <f>VLOOKUP(Table8[[#This Row],[CustomerID]],Table15[[#All],[CustomerID]:[Company Name]],2,FALSE)</f>
        <v>Saxony</v>
      </c>
      <c r="E826" s="51">
        <v>44754</v>
      </c>
      <c r="F826" s="50">
        <v>5</v>
      </c>
      <c r="G826" s="50" t="str">
        <f>VLOOKUP(Table8[[#This Row],[ProductID]],Table12[[#All],[ProductID]:[ProductFullName]],3,FALSE)</f>
        <v>Product E</v>
      </c>
      <c r="H826" s="50">
        <v>3</v>
      </c>
      <c r="I826" s="52">
        <v>44754.407280092586</v>
      </c>
      <c r="J826" s="50">
        <v>128</v>
      </c>
      <c r="K826" s="51">
        <v>44754.969444444447</v>
      </c>
      <c r="L826" s="53"/>
      <c r="M826" s="54">
        <v>1</v>
      </c>
    </row>
    <row r="827" spans="2:13" x14ac:dyDescent="0.3">
      <c r="B827" s="49">
        <v>19670</v>
      </c>
      <c r="C827" s="50">
        <v>1177</v>
      </c>
      <c r="D827" s="50" t="str">
        <f>VLOOKUP(Table8[[#This Row],[CustomerID]],Table15[[#All],[CustomerID]:[Company Name]],2,FALSE)</f>
        <v>QVC, Inc</v>
      </c>
      <c r="E827" s="51">
        <v>44754</v>
      </c>
      <c r="F827" s="50">
        <v>3</v>
      </c>
      <c r="G827" s="50" t="str">
        <f>VLOOKUP(Table8[[#This Row],[ProductID]],Table12[[#All],[ProductID]:[ProductFullName]],3,FALSE)</f>
        <v>Product C</v>
      </c>
      <c r="H827" s="50">
        <v>7</v>
      </c>
      <c r="I827" s="52">
        <v>44754.42052083333</v>
      </c>
      <c r="J827" s="50">
        <v>106</v>
      </c>
      <c r="K827" s="51">
        <v>44754.969444444447</v>
      </c>
      <c r="L827" s="53"/>
      <c r="M827" s="54">
        <v>1</v>
      </c>
    </row>
    <row r="828" spans="2:13" x14ac:dyDescent="0.3">
      <c r="B828" s="49">
        <v>19671</v>
      </c>
      <c r="C828" s="50">
        <v>625</v>
      </c>
      <c r="D828" s="50" t="str">
        <f>VLOOKUP(Table8[[#This Row],[CustomerID]],Table15[[#All],[CustomerID]:[Company Name]],2,FALSE)</f>
        <v>University of Alberta Hospital</v>
      </c>
      <c r="E828" s="51">
        <v>44754</v>
      </c>
      <c r="F828" s="50">
        <v>5</v>
      </c>
      <c r="G828" s="50" t="str">
        <f>VLOOKUP(Table8[[#This Row],[ProductID]],Table12[[#All],[ProductID]:[ProductFullName]],3,FALSE)</f>
        <v>Product E</v>
      </c>
      <c r="H828" s="50">
        <v>3</v>
      </c>
      <c r="I828" s="52">
        <v>44754.430902777771</v>
      </c>
      <c r="J828" s="50">
        <v>119</v>
      </c>
      <c r="K828" s="51">
        <v>44754.969444444447</v>
      </c>
      <c r="L828" s="53"/>
      <c r="M828" s="54">
        <v>1</v>
      </c>
    </row>
    <row r="829" spans="2:13" x14ac:dyDescent="0.3">
      <c r="B829" s="49">
        <v>19672</v>
      </c>
      <c r="C829" s="50">
        <v>994</v>
      </c>
      <c r="D829" s="50" t="str">
        <f>VLOOKUP(Table8[[#This Row],[CustomerID]],Table15[[#All],[CustomerID]:[Company Name]],2,FALSE)</f>
        <v>In Design Fundraising</v>
      </c>
      <c r="E829" s="51">
        <v>44754</v>
      </c>
      <c r="F829" s="50">
        <v>2</v>
      </c>
      <c r="G829" s="50" t="str">
        <f>VLOOKUP(Table8[[#This Row],[ProductID]],Table12[[#All],[ProductID]:[ProductFullName]],3,FALSE)</f>
        <v>Product B</v>
      </c>
      <c r="H829" s="50">
        <v>6</v>
      </c>
      <c r="I829" s="52">
        <v>44754.446145833324</v>
      </c>
      <c r="J829" s="50">
        <v>110</v>
      </c>
      <c r="K829" s="51">
        <v>44754.969444444447</v>
      </c>
      <c r="L829" s="53"/>
      <c r="M829" s="54">
        <v>1</v>
      </c>
    </row>
    <row r="830" spans="2:13" x14ac:dyDescent="0.3">
      <c r="B830" s="49">
        <v>19673</v>
      </c>
      <c r="C830" s="50">
        <v>456</v>
      </c>
      <c r="D830" s="50" t="str">
        <f>VLOOKUP(Table8[[#This Row],[CustomerID]],Table15[[#All],[CustomerID]:[Company Name]],2,FALSE)</f>
        <v>MY COUSINS CLOSET</v>
      </c>
      <c r="E830" s="51">
        <v>44754</v>
      </c>
      <c r="F830" s="50">
        <v>4</v>
      </c>
      <c r="G830" s="50" t="str">
        <f>VLOOKUP(Table8[[#This Row],[ProductID]],Table12[[#All],[ProductID]:[ProductFullName]],3,FALSE)</f>
        <v>Product D</v>
      </c>
      <c r="H830" s="50">
        <v>2</v>
      </c>
      <c r="I830" s="52">
        <v>44754.463738425919</v>
      </c>
      <c r="J830" s="50">
        <v>116</v>
      </c>
      <c r="K830" s="51">
        <v>44754.969444444447</v>
      </c>
      <c r="L830" s="53"/>
      <c r="M830" s="54">
        <v>1</v>
      </c>
    </row>
    <row r="831" spans="2:13" x14ac:dyDescent="0.3">
      <c r="B831" s="49">
        <v>19674</v>
      </c>
      <c r="C831" s="50">
        <v>544</v>
      </c>
      <c r="D831" s="50" t="str">
        <f>VLOOKUP(Table8[[#This Row],[CustomerID]],Table15[[#All],[CustomerID]:[Company Name]],2,FALSE)</f>
        <v>Tumbleweed Gift Shop</v>
      </c>
      <c r="E831" s="51">
        <v>44754</v>
      </c>
      <c r="F831" s="50">
        <v>5</v>
      </c>
      <c r="G831" s="50" t="str">
        <f>VLOOKUP(Table8[[#This Row],[ProductID]],Table12[[#All],[ProductID]:[ProductFullName]],3,FALSE)</f>
        <v>Product E</v>
      </c>
      <c r="H831" s="50">
        <v>6</v>
      </c>
      <c r="I831" s="52">
        <v>44754.476192129623</v>
      </c>
      <c r="J831" s="50">
        <v>130</v>
      </c>
      <c r="K831" s="51">
        <v>44754.969444444447</v>
      </c>
      <c r="L831" s="53"/>
      <c r="M831" s="54">
        <v>1</v>
      </c>
    </row>
    <row r="832" spans="2:13" x14ac:dyDescent="0.3">
      <c r="B832" s="49">
        <v>19675</v>
      </c>
      <c r="C832" s="50">
        <v>545</v>
      </c>
      <c r="D832" s="50" t="str">
        <f>VLOOKUP(Table8[[#This Row],[CustomerID]],Table15[[#All],[CustomerID]:[Company Name]],2,FALSE)</f>
        <v>Earth Stone Jewellery</v>
      </c>
      <c r="E832" s="51">
        <v>44754</v>
      </c>
      <c r="F832" s="50">
        <v>6</v>
      </c>
      <c r="G832" s="50" t="str">
        <f>VLOOKUP(Table8[[#This Row],[ProductID]],Table12[[#All],[ProductID]:[ProductFullName]],3,FALSE)</f>
        <v>Product F</v>
      </c>
      <c r="H832" s="50">
        <v>7</v>
      </c>
      <c r="I832" s="52">
        <v>44754.491678240731</v>
      </c>
      <c r="J832" s="50">
        <v>118</v>
      </c>
      <c r="K832" s="51">
        <v>44754.969444444447</v>
      </c>
      <c r="L832" s="53"/>
      <c r="M832" s="54">
        <v>1</v>
      </c>
    </row>
    <row r="833" spans="2:13" x14ac:dyDescent="0.3">
      <c r="B833" s="49">
        <v>19676</v>
      </c>
      <c r="C833" s="50">
        <v>685</v>
      </c>
      <c r="D833" s="50" t="str">
        <f>VLOOKUP(Table8[[#This Row],[CustomerID]],Table15[[#All],[CustomerID]:[Company Name]],2,FALSE)</f>
        <v>Woodcreek Cottage Inc.</v>
      </c>
      <c r="E833" s="51">
        <v>44754</v>
      </c>
      <c r="F833" s="50">
        <v>1</v>
      </c>
      <c r="G833" s="50" t="str">
        <f>VLOOKUP(Table8[[#This Row],[ProductID]],Table12[[#All],[ProductID]:[ProductFullName]],3,FALSE)</f>
        <v>Product A</v>
      </c>
      <c r="H833" s="50">
        <v>5</v>
      </c>
      <c r="I833" s="52">
        <v>44754.502349537026</v>
      </c>
      <c r="J833" s="50">
        <v>105</v>
      </c>
      <c r="K833" s="51">
        <v>44754.969444444447</v>
      </c>
      <c r="L833" s="53"/>
      <c r="M833" s="54">
        <v>1</v>
      </c>
    </row>
    <row r="834" spans="2:13" x14ac:dyDescent="0.3">
      <c r="B834" s="49">
        <v>19677</v>
      </c>
      <c r="C834" s="50">
        <v>45</v>
      </c>
      <c r="D834" s="50" t="str">
        <f>VLOOKUP(Table8[[#This Row],[CustomerID]],Table15[[#All],[CustomerID]:[Company Name]],2,FALSE)</f>
        <v>Pharmasave - 515</v>
      </c>
      <c r="E834" s="51">
        <v>44754</v>
      </c>
      <c r="F834" s="50">
        <v>1</v>
      </c>
      <c r="G834" s="50" t="str">
        <f>VLOOKUP(Table8[[#This Row],[ProductID]],Table12[[#All],[ProductID]:[ProductFullName]],3,FALSE)</f>
        <v>Product A</v>
      </c>
      <c r="H834" s="50">
        <v>5</v>
      </c>
      <c r="I834" s="52">
        <v>44754.516180555547</v>
      </c>
      <c r="J834" s="50">
        <v>116</v>
      </c>
      <c r="K834" s="51">
        <v>44754.969444444447</v>
      </c>
      <c r="L834" s="53"/>
      <c r="M834" s="54">
        <v>1</v>
      </c>
    </row>
    <row r="835" spans="2:13" x14ac:dyDescent="0.3">
      <c r="B835" s="49">
        <v>19678</v>
      </c>
      <c r="C835" s="50">
        <v>451</v>
      </c>
      <c r="D835" s="50" t="str">
        <f>VLOOKUP(Table8[[#This Row],[CustomerID]],Table15[[#All],[CustomerID]:[Company Name]],2,FALSE)</f>
        <v>SDM - 1031</v>
      </c>
      <c r="E835" s="51">
        <v>44754</v>
      </c>
      <c r="F835" s="50">
        <v>2</v>
      </c>
      <c r="G835" s="50" t="str">
        <f>VLOOKUP(Table8[[#This Row],[ProductID]],Table12[[#All],[ProductID]:[ProductFullName]],3,FALSE)</f>
        <v>Product B</v>
      </c>
      <c r="H835" s="50">
        <v>2</v>
      </c>
      <c r="I835" s="52">
        <v>44754.528287037028</v>
      </c>
      <c r="J835" s="50">
        <v>126</v>
      </c>
      <c r="K835" s="51">
        <v>44754.969444444447</v>
      </c>
      <c r="L835" s="53"/>
      <c r="M835" s="54">
        <v>1</v>
      </c>
    </row>
    <row r="836" spans="2:13" x14ac:dyDescent="0.3">
      <c r="B836" s="49">
        <v>19679</v>
      </c>
      <c r="C836" s="50">
        <v>862</v>
      </c>
      <c r="D836" s="50" t="str">
        <f>VLOOKUP(Table8[[#This Row],[CustomerID]],Table15[[#All],[CustomerID]:[Company Name]],2,FALSE)</f>
        <v>New Jersey Association Of The Deaf-Blind</v>
      </c>
      <c r="E836" s="51">
        <v>44754</v>
      </c>
      <c r="F836" s="50">
        <v>4</v>
      </c>
      <c r="G836" s="50" t="str">
        <f>VLOOKUP(Table8[[#This Row],[ProductID]],Table12[[#All],[ProductID]:[ProductFullName]],3,FALSE)</f>
        <v>Product D</v>
      </c>
      <c r="H836" s="50">
        <v>3</v>
      </c>
      <c r="I836" s="52">
        <v>44754.539004629623</v>
      </c>
      <c r="J836" s="50">
        <v>110</v>
      </c>
      <c r="K836" s="51">
        <v>44754.969444444447</v>
      </c>
      <c r="L836" s="53"/>
      <c r="M836" s="54">
        <v>1</v>
      </c>
    </row>
    <row r="837" spans="2:13" x14ac:dyDescent="0.3">
      <c r="B837" s="49">
        <v>19680</v>
      </c>
      <c r="C837" s="50">
        <v>566</v>
      </c>
      <c r="D837" s="50" t="str">
        <f>VLOOKUP(Table8[[#This Row],[CustomerID]],Table15[[#All],[CustomerID]:[Company Name]],2,FALSE)</f>
        <v>TOWN AND COUNTRY DRUGS</v>
      </c>
      <c r="E837" s="51">
        <v>44754</v>
      </c>
      <c r="F837" s="50">
        <v>6</v>
      </c>
      <c r="G837" s="50" t="str">
        <f>VLOOKUP(Table8[[#This Row],[ProductID]],Table12[[#All],[ProductID]:[ProductFullName]],3,FALSE)</f>
        <v>Product F</v>
      </c>
      <c r="H837" s="50">
        <v>7</v>
      </c>
      <c r="I837" s="52">
        <v>44754.549675925919</v>
      </c>
      <c r="J837" s="50">
        <v>122</v>
      </c>
      <c r="K837" s="51">
        <v>44754.969444444447</v>
      </c>
      <c r="L837" s="53"/>
      <c r="M837" s="54">
        <v>1</v>
      </c>
    </row>
    <row r="838" spans="2:13" x14ac:dyDescent="0.3">
      <c r="B838" s="49">
        <v>19681</v>
      </c>
      <c r="C838" s="50">
        <v>1312</v>
      </c>
      <c r="D838" s="50" t="str">
        <f>VLOOKUP(Table8[[#This Row],[CustomerID]],Table15[[#All],[CustomerID]:[Company Name]],2,FALSE)</f>
        <v>Gwen Hegenwald</v>
      </c>
      <c r="E838" s="51">
        <v>44754</v>
      </c>
      <c r="F838" s="50">
        <v>2</v>
      </c>
      <c r="G838" s="50" t="str">
        <f>VLOOKUP(Table8[[#This Row],[ProductID]],Table12[[#All],[ProductID]:[ProductFullName]],3,FALSE)</f>
        <v>Product B</v>
      </c>
      <c r="H838" s="50">
        <v>7</v>
      </c>
      <c r="I838" s="52">
        <v>44754.561817129623</v>
      </c>
      <c r="J838" s="50">
        <v>124</v>
      </c>
      <c r="K838" s="51">
        <v>44754.969444444447</v>
      </c>
      <c r="L838" s="53"/>
      <c r="M838" s="54">
        <v>1</v>
      </c>
    </row>
    <row r="839" spans="2:13" x14ac:dyDescent="0.3">
      <c r="B839" s="49">
        <v>19682</v>
      </c>
      <c r="C839" s="50">
        <v>1342</v>
      </c>
      <c r="D839" s="50" t="str">
        <f>VLOOKUP(Table8[[#This Row],[CustomerID]],Table15[[#All],[CustomerID]:[Company Name]],2,FALSE)</f>
        <v>Price Less Drug Store #4</v>
      </c>
      <c r="E839" s="51">
        <v>44754</v>
      </c>
      <c r="F839" s="50">
        <v>6</v>
      </c>
      <c r="G839" s="50" t="str">
        <f>VLOOKUP(Table8[[#This Row],[ProductID]],Table12[[#All],[ProductID]:[ProductFullName]],3,FALSE)</f>
        <v>Product F</v>
      </c>
      <c r="H839" s="50">
        <v>7</v>
      </c>
      <c r="I839" s="52">
        <v>44754.573379629626</v>
      </c>
      <c r="J839" s="50">
        <v>110</v>
      </c>
      <c r="K839" s="51">
        <v>44754.969444444447</v>
      </c>
      <c r="L839" s="53"/>
      <c r="M839" s="54">
        <v>1</v>
      </c>
    </row>
    <row r="840" spans="2:13" x14ac:dyDescent="0.3">
      <c r="B840" s="49">
        <v>19683</v>
      </c>
      <c r="C840" s="50">
        <v>1054</v>
      </c>
      <c r="D840" s="50" t="str">
        <f>VLOOKUP(Table8[[#This Row],[CustomerID]],Table15[[#All],[CustomerID]:[Company Name]],2,FALSE)</f>
        <v>Beall's Outlet Store #115</v>
      </c>
      <c r="E840" s="51">
        <v>44754</v>
      </c>
      <c r="F840" s="50">
        <v>5</v>
      </c>
      <c r="G840" s="50" t="str">
        <f>VLOOKUP(Table8[[#This Row],[ProductID]],Table12[[#All],[ProductID]:[ProductFullName]],3,FALSE)</f>
        <v>Product E</v>
      </c>
      <c r="H840" s="50">
        <v>6</v>
      </c>
      <c r="I840" s="52">
        <v>44754.588726851849</v>
      </c>
      <c r="J840" s="50">
        <v>128</v>
      </c>
      <c r="K840" s="51">
        <v>44754.969444444447</v>
      </c>
      <c r="L840" s="53"/>
      <c r="M840" s="54">
        <v>1</v>
      </c>
    </row>
    <row r="841" spans="2:13" x14ac:dyDescent="0.3">
      <c r="B841" s="49">
        <v>19684</v>
      </c>
      <c r="C841" s="50">
        <v>555</v>
      </c>
      <c r="D841" s="50" t="str">
        <f>VLOOKUP(Table8[[#This Row],[CustomerID]],Table15[[#All],[CustomerID]:[Company Name]],2,FALSE)</f>
        <v>Atrium Card &amp; Gift Shop</v>
      </c>
      <c r="E841" s="51">
        <v>44754</v>
      </c>
      <c r="F841" s="50">
        <v>5</v>
      </c>
      <c r="G841" s="50" t="str">
        <f>VLOOKUP(Table8[[#This Row],[ProductID]],Table12[[#All],[ProductID]:[ProductFullName]],3,FALSE)</f>
        <v>Product E</v>
      </c>
      <c r="H841" s="50">
        <v>7</v>
      </c>
      <c r="I841" s="52">
        <v>44754.605578703704</v>
      </c>
      <c r="J841" s="50">
        <v>121</v>
      </c>
      <c r="K841" s="51">
        <v>44754.969444444447</v>
      </c>
      <c r="L841" s="53"/>
      <c r="M841" s="54">
        <v>1</v>
      </c>
    </row>
    <row r="842" spans="2:13" x14ac:dyDescent="0.3">
      <c r="B842" s="49">
        <v>19685</v>
      </c>
      <c r="C842" s="50">
        <v>388</v>
      </c>
      <c r="D842" s="50" t="str">
        <f>VLOOKUP(Table8[[#This Row],[CustomerID]],Table15[[#All],[CustomerID]:[Company Name]],2,FALSE)</f>
        <v>McLaren Pharmacy</v>
      </c>
      <c r="E842" s="51">
        <v>44754</v>
      </c>
      <c r="F842" s="50">
        <v>4</v>
      </c>
      <c r="G842" s="50" t="str">
        <f>VLOOKUP(Table8[[#This Row],[ProductID]],Table12[[#All],[ProductID]:[ProductFullName]],3,FALSE)</f>
        <v>Product D</v>
      </c>
      <c r="H842" s="50">
        <v>5</v>
      </c>
      <c r="I842" s="52">
        <v>44754.621620370373</v>
      </c>
      <c r="J842" s="50">
        <v>115</v>
      </c>
      <c r="K842" s="51">
        <v>44754.969444444447</v>
      </c>
      <c r="L842" s="53"/>
      <c r="M842" s="54">
        <v>1</v>
      </c>
    </row>
    <row r="843" spans="2:13" x14ac:dyDescent="0.3">
      <c r="B843" s="49">
        <v>19686</v>
      </c>
      <c r="C843" s="50">
        <v>1199</v>
      </c>
      <c r="D843" s="50" t="str">
        <f>VLOOKUP(Table8[[#This Row],[CustomerID]],Table15[[#All],[CustomerID]:[Company Name]],2,FALSE)</f>
        <v>Theasure Of Ours</v>
      </c>
      <c r="E843" s="51">
        <v>44754</v>
      </c>
      <c r="F843" s="50">
        <v>2</v>
      </c>
      <c r="G843" s="50" t="str">
        <f>VLOOKUP(Table8[[#This Row],[ProductID]],Table12[[#All],[ProductID]:[ProductFullName]],3,FALSE)</f>
        <v>Product B</v>
      </c>
      <c r="H843" s="50">
        <v>3</v>
      </c>
      <c r="I843" s="52">
        <v>44754.637465277781</v>
      </c>
      <c r="J843" s="50">
        <v>131</v>
      </c>
      <c r="K843" s="51">
        <v>44754.969444444447</v>
      </c>
      <c r="L843" s="53"/>
      <c r="M843" s="54">
        <v>1</v>
      </c>
    </row>
    <row r="844" spans="2:13" x14ac:dyDescent="0.3">
      <c r="B844" s="49">
        <v>19687</v>
      </c>
      <c r="C844" s="50">
        <v>951</v>
      </c>
      <c r="D844" s="50" t="str">
        <f>VLOOKUP(Table8[[#This Row],[CustomerID]],Table15[[#All],[CustomerID]:[Company Name]],2,FALSE)</f>
        <v>Designs By Deborah</v>
      </c>
      <c r="E844" s="51">
        <v>44754</v>
      </c>
      <c r="F844" s="50">
        <v>5</v>
      </c>
      <c r="G844" s="50" t="str">
        <f>VLOOKUP(Table8[[#This Row],[ProductID]],Table12[[#All],[ProductID]:[ProductFullName]],3,FALSE)</f>
        <v>Product E</v>
      </c>
      <c r="H844" s="50">
        <v>5</v>
      </c>
      <c r="I844" s="52">
        <v>44754.654398148152</v>
      </c>
      <c r="J844" s="50">
        <v>118</v>
      </c>
      <c r="K844" s="51">
        <v>44754.969444444447</v>
      </c>
      <c r="L844" s="53"/>
      <c r="M844" s="54">
        <v>1</v>
      </c>
    </row>
    <row r="845" spans="2:13" x14ac:dyDescent="0.3">
      <c r="B845" s="49">
        <v>19688</v>
      </c>
      <c r="C845" s="50">
        <v>921</v>
      </c>
      <c r="D845" s="50" t="str">
        <f>VLOOKUP(Table8[[#This Row],[CustomerID]],Table15[[#All],[CustomerID]:[Company Name]],2,FALSE)</f>
        <v>Village Cobbler</v>
      </c>
      <c r="E845" s="51">
        <v>44754</v>
      </c>
      <c r="F845" s="50">
        <v>1</v>
      </c>
      <c r="G845" s="50" t="str">
        <f>VLOOKUP(Table8[[#This Row],[ProductID]],Table12[[#All],[ProductID]:[ProductFullName]],3,FALSE)</f>
        <v>Product A</v>
      </c>
      <c r="H845" s="50">
        <v>5</v>
      </c>
      <c r="I845" s="52">
        <v>44754.665000000001</v>
      </c>
      <c r="J845" s="50">
        <v>127</v>
      </c>
      <c r="K845" s="51">
        <v>44754.969444444447</v>
      </c>
      <c r="L845" s="53"/>
      <c r="M845" s="54">
        <v>1</v>
      </c>
    </row>
    <row r="846" spans="2:13" x14ac:dyDescent="0.3">
      <c r="B846" s="49">
        <v>19689</v>
      </c>
      <c r="C846" s="50">
        <v>800</v>
      </c>
      <c r="D846" s="50" t="str">
        <f>VLOOKUP(Table8[[#This Row],[CustomerID]],Table15[[#All],[CustomerID]:[Company Name]],2,FALSE)</f>
        <v>Apple Farm Market</v>
      </c>
      <c r="E846" s="51">
        <v>44754</v>
      </c>
      <c r="F846" s="50">
        <v>2</v>
      </c>
      <c r="G846" s="50" t="str">
        <f>VLOOKUP(Table8[[#This Row],[ProductID]],Table12[[#All],[ProductID]:[ProductFullName]],3,FALSE)</f>
        <v>Product B</v>
      </c>
      <c r="H846" s="50">
        <v>6</v>
      </c>
      <c r="I846" s="52">
        <v>44754.679629629631</v>
      </c>
      <c r="J846" s="50">
        <v>131</v>
      </c>
      <c r="K846" s="51">
        <v>44754.969444444447</v>
      </c>
      <c r="L846" s="53"/>
      <c r="M846" s="54">
        <v>1</v>
      </c>
    </row>
    <row r="847" spans="2:13" x14ac:dyDescent="0.3">
      <c r="B847" s="49">
        <v>19690</v>
      </c>
      <c r="C847" s="50">
        <v>1173</v>
      </c>
      <c r="D847" s="50" t="str">
        <f>VLOOKUP(Table8[[#This Row],[CustomerID]],Table15[[#All],[CustomerID]:[Company Name]],2,FALSE)</f>
        <v>Joan's Hallmark</v>
      </c>
      <c r="E847" s="51">
        <v>44754</v>
      </c>
      <c r="F847" s="50">
        <v>4</v>
      </c>
      <c r="G847" s="50" t="str">
        <f>VLOOKUP(Table8[[#This Row],[ProductID]],Table12[[#All],[ProductID]:[ProductFullName]],3,FALSE)</f>
        <v>Product D</v>
      </c>
      <c r="H847" s="50">
        <v>4</v>
      </c>
      <c r="I847" s="52">
        <v>44754.689479166671</v>
      </c>
      <c r="J847" s="50">
        <v>128</v>
      </c>
      <c r="K847" s="51">
        <v>44754.969444444447</v>
      </c>
      <c r="L847" s="53"/>
      <c r="M847" s="54">
        <v>1</v>
      </c>
    </row>
    <row r="848" spans="2:13" x14ac:dyDescent="0.3">
      <c r="B848" s="49">
        <v>19691</v>
      </c>
      <c r="C848" s="50">
        <v>735</v>
      </c>
      <c r="D848" s="50" t="str">
        <f>VLOOKUP(Table8[[#This Row],[CustomerID]],Table15[[#All],[CustomerID]:[Company Name]],2,FALSE)</f>
        <v>Summit Injury Management</v>
      </c>
      <c r="E848" s="51">
        <v>44754</v>
      </c>
      <c r="F848" s="50">
        <v>4</v>
      </c>
      <c r="G848" s="50" t="str">
        <f>VLOOKUP(Table8[[#This Row],[ProductID]],Table12[[#All],[ProductID]:[ProductFullName]],3,FALSE)</f>
        <v>Product D</v>
      </c>
      <c r="H848" s="50">
        <v>7</v>
      </c>
      <c r="I848" s="52">
        <v>44754.702604166669</v>
      </c>
      <c r="J848" s="50">
        <v>127</v>
      </c>
      <c r="K848" s="51">
        <v>44754.969444444447</v>
      </c>
      <c r="L848" s="53"/>
      <c r="M848" s="54">
        <v>1</v>
      </c>
    </row>
    <row r="849" spans="2:13" x14ac:dyDescent="0.3">
      <c r="B849" s="49">
        <v>19692</v>
      </c>
      <c r="C849" s="50">
        <v>878</v>
      </c>
      <c r="D849" s="50" t="str">
        <f>VLOOKUP(Table8[[#This Row],[CustomerID]],Table15[[#All],[CustomerID]:[Company Name]],2,FALSE)</f>
        <v>In Vogue</v>
      </c>
      <c r="E849" s="51">
        <v>44754</v>
      </c>
      <c r="F849" s="50">
        <v>4</v>
      </c>
      <c r="G849" s="50" t="str">
        <f>VLOOKUP(Table8[[#This Row],[ProductID]],Table12[[#All],[ProductID]:[ProductFullName]],3,FALSE)</f>
        <v>Product D</v>
      </c>
      <c r="H849" s="50">
        <v>6</v>
      </c>
      <c r="I849" s="52">
        <v>44754.714212962965</v>
      </c>
      <c r="J849" s="50">
        <v>110</v>
      </c>
      <c r="K849" s="51">
        <v>44754.969444444447</v>
      </c>
      <c r="L849" s="53"/>
      <c r="M849" s="54">
        <v>1</v>
      </c>
    </row>
    <row r="850" spans="2:13" x14ac:dyDescent="0.3">
      <c r="B850" s="49">
        <v>19693</v>
      </c>
      <c r="C850" s="50">
        <v>1105</v>
      </c>
      <c r="D850" s="50" t="str">
        <f>VLOOKUP(Table8[[#This Row],[CustomerID]],Table15[[#All],[CustomerID]:[Company Name]],2,FALSE)</f>
        <v>Primerica</v>
      </c>
      <c r="E850" s="51">
        <v>44755</v>
      </c>
      <c r="F850" s="50">
        <v>2</v>
      </c>
      <c r="G850" s="50" t="str">
        <f>VLOOKUP(Table8[[#This Row],[ProductID]],Table12[[#All],[ProductID]:[ProductFullName]],3,FALSE)</f>
        <v>Product B</v>
      </c>
      <c r="H850" s="50">
        <v>7</v>
      </c>
      <c r="I850" s="52">
        <v>44755.333333333336</v>
      </c>
      <c r="J850" s="50">
        <v>118</v>
      </c>
      <c r="K850" s="51">
        <v>44755.968055555553</v>
      </c>
      <c r="L850" s="53"/>
      <c r="M850" s="54">
        <v>1</v>
      </c>
    </row>
    <row r="851" spans="2:13" x14ac:dyDescent="0.3">
      <c r="B851" s="49">
        <v>19694</v>
      </c>
      <c r="C851" s="50">
        <v>6</v>
      </c>
      <c r="D851" s="50" t="str">
        <f>VLOOKUP(Table8[[#This Row],[CustomerID]],Table15[[#All],[CustomerID]:[Company Name]],2,FALSE)</f>
        <v>Great Canadian Dollar Store #680</v>
      </c>
      <c r="E851" s="51">
        <v>44755</v>
      </c>
      <c r="F851" s="50">
        <v>2</v>
      </c>
      <c r="G851" s="50" t="str">
        <f>VLOOKUP(Table8[[#This Row],[ProductID]],Table12[[#All],[ProductID]:[ProductFullName]],3,FALSE)</f>
        <v>Product B</v>
      </c>
      <c r="H851" s="50">
        <v>2</v>
      </c>
      <c r="I851" s="52">
        <v>44755.346967592595</v>
      </c>
      <c r="J851" s="50">
        <v>119</v>
      </c>
      <c r="K851" s="51">
        <v>44755.968055555553</v>
      </c>
      <c r="L851" s="53"/>
      <c r="M851" s="54">
        <v>1</v>
      </c>
    </row>
    <row r="852" spans="2:13" x14ac:dyDescent="0.3">
      <c r="B852" s="49">
        <v>19695</v>
      </c>
      <c r="C852" s="50">
        <v>649</v>
      </c>
      <c r="D852" s="50" t="str">
        <f>VLOOKUP(Table8[[#This Row],[CustomerID]],Table15[[#All],[CustomerID]:[Company Name]],2,FALSE)</f>
        <v>Peoples Drug Mart # 43</v>
      </c>
      <c r="E852" s="51">
        <v>44755</v>
      </c>
      <c r="F852" s="50">
        <v>4</v>
      </c>
      <c r="G852" s="50" t="str">
        <f>VLOOKUP(Table8[[#This Row],[ProductID]],Table12[[#All],[ProductID]:[ProductFullName]],3,FALSE)</f>
        <v>Product D</v>
      </c>
      <c r="H852" s="50">
        <v>3</v>
      </c>
      <c r="I852" s="52">
        <v>44755.357581018521</v>
      </c>
      <c r="J852" s="50">
        <v>113</v>
      </c>
      <c r="K852" s="51">
        <v>44755.968055555553</v>
      </c>
      <c r="L852" s="53"/>
      <c r="M852" s="54">
        <v>1</v>
      </c>
    </row>
    <row r="853" spans="2:13" x14ac:dyDescent="0.3">
      <c r="B853" s="49">
        <v>19696</v>
      </c>
      <c r="C853" s="50">
        <v>753</v>
      </c>
      <c r="D853" s="50" t="str">
        <f>VLOOKUP(Table8[[#This Row],[CustomerID]],Table15[[#All],[CustomerID]:[Company Name]],2,FALSE)</f>
        <v>Quil and Press Inc.</v>
      </c>
      <c r="E853" s="51">
        <v>44755</v>
      </c>
      <c r="F853" s="50">
        <v>3</v>
      </c>
      <c r="G853" s="50" t="str">
        <f>VLOOKUP(Table8[[#This Row],[ProductID]],Table12[[#All],[ProductID]:[ProductFullName]],3,FALSE)</f>
        <v>Product C</v>
      </c>
      <c r="H853" s="50">
        <v>3</v>
      </c>
      <c r="I853" s="52">
        <v>44755.371597222227</v>
      </c>
      <c r="J853" s="50">
        <v>132</v>
      </c>
      <c r="K853" s="51">
        <v>44755.968055555553</v>
      </c>
      <c r="L853" s="53"/>
      <c r="M853" s="54">
        <v>1</v>
      </c>
    </row>
    <row r="854" spans="2:13" x14ac:dyDescent="0.3">
      <c r="B854" s="49">
        <v>19697</v>
      </c>
      <c r="C854" s="50">
        <v>602</v>
      </c>
      <c r="D854" s="50" t="str">
        <f>VLOOKUP(Table8[[#This Row],[CustomerID]],Table15[[#All],[CustomerID]:[Company Name]],2,FALSE)</f>
        <v>Carewest Sarcee</v>
      </c>
      <c r="E854" s="51">
        <v>44755</v>
      </c>
      <c r="F854" s="50">
        <v>2</v>
      </c>
      <c r="G854" s="50" t="str">
        <f>VLOOKUP(Table8[[#This Row],[ProductID]],Table12[[#All],[ProductID]:[ProductFullName]],3,FALSE)</f>
        <v>Product B</v>
      </c>
      <c r="H854" s="50">
        <v>6</v>
      </c>
      <c r="I854" s="52">
        <v>44755.381585648152</v>
      </c>
      <c r="J854" s="50">
        <v>117</v>
      </c>
      <c r="K854" s="51">
        <v>44755.968055555553</v>
      </c>
      <c r="L854" s="53"/>
      <c r="M854" s="54">
        <v>1</v>
      </c>
    </row>
    <row r="855" spans="2:13" x14ac:dyDescent="0.3">
      <c r="B855" s="49">
        <v>19698</v>
      </c>
      <c r="C855" s="50">
        <v>1223</v>
      </c>
      <c r="D855" s="50" t="str">
        <f>VLOOKUP(Table8[[#This Row],[CustomerID]],Table15[[#All],[CustomerID]:[Company Name]],2,FALSE)</f>
        <v>Watson's Flowers &amp; Gifts</v>
      </c>
      <c r="E855" s="51">
        <v>44755</v>
      </c>
      <c r="F855" s="50">
        <v>4</v>
      </c>
      <c r="G855" s="50" t="str">
        <f>VLOOKUP(Table8[[#This Row],[ProductID]],Table12[[#All],[ProductID]:[ProductFullName]],3,FALSE)</f>
        <v>Product D</v>
      </c>
      <c r="H855" s="50">
        <v>5</v>
      </c>
      <c r="I855" s="52">
        <v>44755.396412037044</v>
      </c>
      <c r="J855" s="50">
        <v>120</v>
      </c>
      <c r="K855" s="51">
        <v>44755.968055555553</v>
      </c>
      <c r="L855" s="53"/>
      <c r="M855" s="54">
        <v>1</v>
      </c>
    </row>
    <row r="856" spans="2:13" x14ac:dyDescent="0.3">
      <c r="B856" s="49">
        <v>19699</v>
      </c>
      <c r="C856" s="50">
        <v>91</v>
      </c>
      <c r="D856" s="50" t="str">
        <f>VLOOKUP(Table8[[#This Row],[CustomerID]],Table15[[#All],[CustomerID]:[Company Name]],2,FALSE)</f>
        <v>La Duchesse Inc.</v>
      </c>
      <c r="E856" s="51">
        <v>44755</v>
      </c>
      <c r="F856" s="50">
        <v>5</v>
      </c>
      <c r="G856" s="50" t="str">
        <f>VLOOKUP(Table8[[#This Row],[ProductID]],Table12[[#All],[ProductID]:[ProductFullName]],3,FALSE)</f>
        <v>Product E</v>
      </c>
      <c r="H856" s="50">
        <v>6</v>
      </c>
      <c r="I856" s="52">
        <v>44755.410243055565</v>
      </c>
      <c r="J856" s="50">
        <v>108</v>
      </c>
      <c r="K856" s="51">
        <v>44755.968055555553</v>
      </c>
      <c r="L856" s="53"/>
      <c r="M856" s="54">
        <v>1</v>
      </c>
    </row>
    <row r="857" spans="2:13" x14ac:dyDescent="0.3">
      <c r="B857" s="49">
        <v>19700</v>
      </c>
      <c r="C857" s="50">
        <v>1268</v>
      </c>
      <c r="D857" s="50" t="str">
        <f>VLOOKUP(Table8[[#This Row],[CustomerID]],Table15[[#All],[CustomerID]:[Company Name]],2,FALSE)</f>
        <v>St. Mary's Hospital</v>
      </c>
      <c r="E857" s="51">
        <v>44755</v>
      </c>
      <c r="F857" s="50">
        <v>4</v>
      </c>
      <c r="G857" s="50" t="str">
        <f>VLOOKUP(Table8[[#This Row],[ProductID]],Table12[[#All],[ProductID]:[ProductFullName]],3,FALSE)</f>
        <v>Product D</v>
      </c>
      <c r="H857" s="50">
        <v>3</v>
      </c>
      <c r="I857" s="52">
        <v>44755.422303240754</v>
      </c>
      <c r="J857" s="50">
        <v>126</v>
      </c>
      <c r="K857" s="51">
        <v>44755.968055555553</v>
      </c>
      <c r="L857" s="53"/>
      <c r="M857" s="54">
        <v>1</v>
      </c>
    </row>
    <row r="858" spans="2:13" x14ac:dyDescent="0.3">
      <c r="B858" s="49">
        <v>19701</v>
      </c>
      <c r="C858" s="50">
        <v>557</v>
      </c>
      <c r="D858" s="50" t="str">
        <f>VLOOKUP(Table8[[#This Row],[CustomerID]],Table15[[#All],[CustomerID]:[Company Name]],2,FALSE)</f>
        <v>Hats &amp; That</v>
      </c>
      <c r="E858" s="51">
        <v>44755</v>
      </c>
      <c r="F858" s="50">
        <v>3</v>
      </c>
      <c r="G858" s="50" t="str">
        <f>VLOOKUP(Table8[[#This Row],[ProductID]],Table12[[#All],[ProductID]:[ProductFullName]],3,FALSE)</f>
        <v>Product C</v>
      </c>
      <c r="H858" s="50">
        <v>3</v>
      </c>
      <c r="I858" s="52">
        <v>44755.437361111122</v>
      </c>
      <c r="J858" s="50">
        <v>112</v>
      </c>
      <c r="K858" s="51">
        <v>44755.968055555553</v>
      </c>
      <c r="L858" s="53"/>
      <c r="M858" s="54">
        <v>1</v>
      </c>
    </row>
    <row r="859" spans="2:13" x14ac:dyDescent="0.3">
      <c r="B859" s="49">
        <v>19702</v>
      </c>
      <c r="C859" s="50">
        <v>574</v>
      </c>
      <c r="D859" s="50" t="str">
        <f>VLOOKUP(Table8[[#This Row],[CustomerID]],Table15[[#All],[CustomerID]:[Company Name]],2,FALSE)</f>
        <v>Counter Clockwise</v>
      </c>
      <c r="E859" s="51">
        <v>44755</v>
      </c>
      <c r="F859" s="50">
        <v>6</v>
      </c>
      <c r="G859" s="50" t="str">
        <f>VLOOKUP(Table8[[#This Row],[ProductID]],Table12[[#All],[ProductID]:[ProductFullName]],3,FALSE)</f>
        <v>Product F</v>
      </c>
      <c r="H859" s="50">
        <v>7</v>
      </c>
      <c r="I859" s="52">
        <v>44755.454710648162</v>
      </c>
      <c r="J859" s="50">
        <v>134</v>
      </c>
      <c r="K859" s="51">
        <v>44755.968055555553</v>
      </c>
      <c r="L859" s="53"/>
      <c r="M859" s="54">
        <v>1</v>
      </c>
    </row>
    <row r="860" spans="2:13" x14ac:dyDescent="0.3">
      <c r="B860" s="49">
        <v>19703</v>
      </c>
      <c r="C860" s="50">
        <v>821</v>
      </c>
      <c r="D860" s="50" t="str">
        <f>VLOOKUP(Table8[[#This Row],[CustomerID]],Table15[[#All],[CustomerID]:[Company Name]],2,FALSE)</f>
        <v>House Of Books</v>
      </c>
      <c r="E860" s="51">
        <v>44755</v>
      </c>
      <c r="F860" s="50">
        <v>2</v>
      </c>
      <c r="G860" s="50" t="str">
        <f>VLOOKUP(Table8[[#This Row],[ProductID]],Table12[[#All],[ProductID]:[ProductFullName]],3,FALSE)</f>
        <v>Product B</v>
      </c>
      <c r="H860" s="50">
        <v>7</v>
      </c>
      <c r="I860" s="52">
        <v>44755.470833333347</v>
      </c>
      <c r="J860" s="50">
        <v>133</v>
      </c>
      <c r="K860" s="51">
        <v>44755.968055555553</v>
      </c>
      <c r="L860" s="53"/>
      <c r="M860" s="54">
        <v>1</v>
      </c>
    </row>
    <row r="861" spans="2:13" x14ac:dyDescent="0.3">
      <c r="B861" s="49">
        <v>19704</v>
      </c>
      <c r="C861" s="50">
        <v>790</v>
      </c>
      <c r="D861" s="50" t="str">
        <f>VLOOKUP(Table8[[#This Row],[CustomerID]],Table15[[#All],[CustomerID]:[Company Name]],2,FALSE)</f>
        <v>The Lobster Pound Restaurant Cafe Shop</v>
      </c>
      <c r="E861" s="51">
        <v>44755</v>
      </c>
      <c r="F861" s="50">
        <v>1</v>
      </c>
      <c r="G861" s="50" t="str">
        <f>VLOOKUP(Table8[[#This Row],[ProductID]],Table12[[#All],[ProductID]:[ProductFullName]],3,FALSE)</f>
        <v>Product A</v>
      </c>
      <c r="H861" s="50">
        <v>4</v>
      </c>
      <c r="I861" s="52">
        <v>44755.485219907423</v>
      </c>
      <c r="J861" s="50">
        <v>112</v>
      </c>
      <c r="K861" s="51">
        <v>44755.968055555553</v>
      </c>
      <c r="L861" s="53"/>
      <c r="M861" s="54">
        <v>1</v>
      </c>
    </row>
    <row r="862" spans="2:13" x14ac:dyDescent="0.3">
      <c r="B862" s="49">
        <v>19705</v>
      </c>
      <c r="C862" s="50">
        <v>604</v>
      </c>
      <c r="D862" s="50" t="str">
        <f>VLOOKUP(Table8[[#This Row],[CustomerID]],Table15[[#All],[CustomerID]:[Company Name]],2,FALSE)</f>
        <v>RUBY'S FASHION</v>
      </c>
      <c r="E862" s="51">
        <v>44755</v>
      </c>
      <c r="F862" s="50">
        <v>3</v>
      </c>
      <c r="G862" s="50" t="str">
        <f>VLOOKUP(Table8[[#This Row],[ProductID]],Table12[[#All],[ProductID]:[ProductFullName]],3,FALSE)</f>
        <v>Product C</v>
      </c>
      <c r="H862" s="50">
        <v>7</v>
      </c>
      <c r="I862" s="52">
        <v>44755.498252314828</v>
      </c>
      <c r="J862" s="50">
        <v>105</v>
      </c>
      <c r="K862" s="51">
        <v>44755.968055555553</v>
      </c>
      <c r="L862" s="53"/>
      <c r="M862" s="54">
        <v>1</v>
      </c>
    </row>
    <row r="863" spans="2:13" x14ac:dyDescent="0.3">
      <c r="B863" s="49">
        <v>19706</v>
      </c>
      <c r="C863" s="50">
        <v>594</v>
      </c>
      <c r="D863" s="50" t="str">
        <f>VLOOKUP(Table8[[#This Row],[CustomerID]],Table15[[#All],[CustomerID]:[Company Name]],2,FALSE)</f>
        <v>Glenbow Museum</v>
      </c>
      <c r="E863" s="51">
        <v>44755</v>
      </c>
      <c r="F863" s="50">
        <v>5</v>
      </c>
      <c r="G863" s="50" t="str">
        <f>VLOOKUP(Table8[[#This Row],[ProductID]],Table12[[#All],[ProductID]:[ProductFullName]],3,FALSE)</f>
        <v>Product E</v>
      </c>
      <c r="H863" s="50">
        <v>2</v>
      </c>
      <c r="I863" s="52">
        <v>44755.50789351853</v>
      </c>
      <c r="J863" s="50">
        <v>114</v>
      </c>
      <c r="K863" s="51">
        <v>44755.968055555553</v>
      </c>
      <c r="L863" s="53"/>
      <c r="M863" s="54">
        <v>1</v>
      </c>
    </row>
    <row r="864" spans="2:13" x14ac:dyDescent="0.3">
      <c r="B864" s="49">
        <v>19707</v>
      </c>
      <c r="C864" s="50">
        <v>1236</v>
      </c>
      <c r="D864" s="50" t="str">
        <f>VLOOKUP(Table8[[#This Row],[CustomerID]],Table15[[#All],[CustomerID]:[Company Name]],2,FALSE)</f>
        <v>T.A.G Sales Ltd</v>
      </c>
      <c r="E864" s="51">
        <v>44755</v>
      </c>
      <c r="F864" s="50">
        <v>4</v>
      </c>
      <c r="G864" s="50" t="str">
        <f>VLOOKUP(Table8[[#This Row],[ProductID]],Table12[[#All],[ProductID]:[ProductFullName]],3,FALSE)</f>
        <v>Product D</v>
      </c>
      <c r="H864" s="50">
        <v>7</v>
      </c>
      <c r="I864" s="52">
        <v>44755.524606481493</v>
      </c>
      <c r="J864" s="50">
        <v>119</v>
      </c>
      <c r="K864" s="51">
        <v>44755.968055555553</v>
      </c>
      <c r="L864" s="53"/>
      <c r="M864" s="54">
        <v>1</v>
      </c>
    </row>
    <row r="865" spans="2:13" x14ac:dyDescent="0.3">
      <c r="B865" s="49">
        <v>19708</v>
      </c>
      <c r="C865" s="50">
        <v>621</v>
      </c>
      <c r="D865" s="50" t="str">
        <f>VLOOKUP(Table8[[#This Row],[CustomerID]],Table15[[#All],[CustomerID]:[Company Name]],2,FALSE)</f>
        <v>Grant MacEwan College</v>
      </c>
      <c r="E865" s="51">
        <v>44755</v>
      </c>
      <c r="F865" s="50">
        <v>1</v>
      </c>
      <c r="G865" s="50" t="str">
        <f>VLOOKUP(Table8[[#This Row],[ProductID]],Table12[[#All],[ProductID]:[ProductFullName]],3,FALSE)</f>
        <v>Product A</v>
      </c>
      <c r="H865" s="50">
        <v>3</v>
      </c>
      <c r="I865" s="52">
        <v>44755.533935185194</v>
      </c>
      <c r="J865" s="50">
        <v>120</v>
      </c>
      <c r="K865" s="51">
        <v>44755.968055555553</v>
      </c>
      <c r="L865" s="53"/>
      <c r="M865" s="54">
        <v>1</v>
      </c>
    </row>
    <row r="866" spans="2:13" x14ac:dyDescent="0.3">
      <c r="B866" s="49">
        <v>19709</v>
      </c>
      <c r="C866" s="50">
        <v>725</v>
      </c>
      <c r="D866" s="50" t="str">
        <f>VLOOKUP(Table8[[#This Row],[CustomerID]],Table15[[#All],[CustomerID]:[Company Name]],2,FALSE)</f>
        <v>Smithford's</v>
      </c>
      <c r="E866" s="51">
        <v>44755</v>
      </c>
      <c r="F866" s="50">
        <v>2</v>
      </c>
      <c r="G866" s="50" t="str">
        <f>VLOOKUP(Table8[[#This Row],[ProductID]],Table12[[#All],[ProductID]:[ProductFullName]],3,FALSE)</f>
        <v>Product B</v>
      </c>
      <c r="H866" s="50">
        <v>6</v>
      </c>
      <c r="I866" s="52">
        <v>44755.548738425932</v>
      </c>
      <c r="J866" s="50">
        <v>106</v>
      </c>
      <c r="K866" s="51">
        <v>44755.968055555553</v>
      </c>
      <c r="L866" s="53"/>
      <c r="M866" s="54">
        <v>1</v>
      </c>
    </row>
    <row r="867" spans="2:13" x14ac:dyDescent="0.3">
      <c r="B867" s="49">
        <v>19710</v>
      </c>
      <c r="C867" s="50">
        <v>1356</v>
      </c>
      <c r="D867" s="50" t="str">
        <f>VLOOKUP(Table8[[#This Row],[CustomerID]],Table15[[#All],[CustomerID]:[Company Name]],2,FALSE)</f>
        <v>Negstads</v>
      </c>
      <c r="E867" s="51">
        <v>44755</v>
      </c>
      <c r="F867" s="50">
        <v>2</v>
      </c>
      <c r="G867" s="50" t="str">
        <f>VLOOKUP(Table8[[#This Row],[ProductID]],Table12[[#All],[ProductID]:[ProductFullName]],3,FALSE)</f>
        <v>Product B</v>
      </c>
      <c r="H867" s="50">
        <v>5</v>
      </c>
      <c r="I867" s="52">
        <v>44755.564803240748</v>
      </c>
      <c r="J867" s="50">
        <v>108</v>
      </c>
      <c r="K867" s="51">
        <v>44755.968055555553</v>
      </c>
      <c r="L867" s="53"/>
      <c r="M867" s="54">
        <v>1</v>
      </c>
    </row>
    <row r="868" spans="2:13" x14ac:dyDescent="0.3">
      <c r="B868" s="49">
        <v>19711</v>
      </c>
      <c r="C868" s="50">
        <v>90</v>
      </c>
      <c r="D868" s="50" t="str">
        <f>VLOOKUP(Table8[[#This Row],[CustomerID]],Table15[[#All],[CustomerID]:[Company Name]],2,FALSE)</f>
        <v>Musselli Tutti Frutti</v>
      </c>
      <c r="E868" s="51">
        <v>44755</v>
      </c>
      <c r="F868" s="50">
        <v>1</v>
      </c>
      <c r="G868" s="50" t="str">
        <f>VLOOKUP(Table8[[#This Row],[ProductID]],Table12[[#All],[ProductID]:[ProductFullName]],3,FALSE)</f>
        <v>Product A</v>
      </c>
      <c r="H868" s="50">
        <v>4</v>
      </c>
      <c r="I868" s="52">
        <v>44755.574351851858</v>
      </c>
      <c r="J868" s="50">
        <v>124</v>
      </c>
      <c r="K868" s="51">
        <v>44755.968055555553</v>
      </c>
      <c r="L868" s="53"/>
      <c r="M868" s="54">
        <v>1</v>
      </c>
    </row>
    <row r="869" spans="2:13" x14ac:dyDescent="0.3">
      <c r="B869" s="49">
        <v>19712</v>
      </c>
      <c r="C869" s="50">
        <v>1010</v>
      </c>
      <c r="D869" s="50" t="str">
        <f>VLOOKUP(Table8[[#This Row],[CustomerID]],Table15[[#All],[CustomerID]:[Company Name]],2,FALSE)</f>
        <v>Learning Express</v>
      </c>
      <c r="E869" s="51">
        <v>44755</v>
      </c>
      <c r="F869" s="50">
        <v>5</v>
      </c>
      <c r="G869" s="50" t="str">
        <f>VLOOKUP(Table8[[#This Row],[ProductID]],Table12[[#All],[ProductID]:[ProductFullName]],3,FALSE)</f>
        <v>Product E</v>
      </c>
      <c r="H869" s="50">
        <v>2</v>
      </c>
      <c r="I869" s="52">
        <v>44755.586388888893</v>
      </c>
      <c r="J869" s="50">
        <v>129</v>
      </c>
      <c r="K869" s="51">
        <v>44755.968055555553</v>
      </c>
      <c r="L869" s="53"/>
      <c r="M869" s="54">
        <v>1</v>
      </c>
    </row>
    <row r="870" spans="2:13" x14ac:dyDescent="0.3">
      <c r="B870" s="49">
        <v>19713</v>
      </c>
      <c r="C870" s="50">
        <v>1254</v>
      </c>
      <c r="D870" s="50" t="str">
        <f>VLOOKUP(Table8[[#This Row],[CustomerID]],Table15[[#All],[CustomerID]:[Company Name]],2,FALSE)</f>
        <v>Outlet Emporium</v>
      </c>
      <c r="E870" s="51">
        <v>44755</v>
      </c>
      <c r="F870" s="50">
        <v>3</v>
      </c>
      <c r="G870" s="50" t="str">
        <f>VLOOKUP(Table8[[#This Row],[ProductID]],Table12[[#All],[ProductID]:[ProductFullName]],3,FALSE)</f>
        <v>Product C</v>
      </c>
      <c r="H870" s="50">
        <v>7</v>
      </c>
      <c r="I870" s="52">
        <v>44755.597060185188</v>
      </c>
      <c r="J870" s="50">
        <v>132</v>
      </c>
      <c r="K870" s="51">
        <v>44755.968055555553</v>
      </c>
      <c r="L870" s="53"/>
      <c r="M870" s="54">
        <v>1</v>
      </c>
    </row>
    <row r="871" spans="2:13" x14ac:dyDescent="0.3">
      <c r="B871" s="49">
        <v>19714</v>
      </c>
      <c r="C871" s="50">
        <v>464</v>
      </c>
      <c r="D871" s="50" t="str">
        <f>VLOOKUP(Table8[[#This Row],[CustomerID]],Table15[[#All],[CustomerID]:[Company Name]],2,FALSE)</f>
        <v>Georges Market</v>
      </c>
      <c r="E871" s="51">
        <v>44755</v>
      </c>
      <c r="F871" s="50">
        <v>2</v>
      </c>
      <c r="G871" s="50" t="str">
        <f>VLOOKUP(Table8[[#This Row],[ProductID]],Table12[[#All],[ProductID]:[ProductFullName]],3,FALSE)</f>
        <v>Product B</v>
      </c>
      <c r="H871" s="50">
        <v>3</v>
      </c>
      <c r="I871" s="52">
        <v>44755.609224537038</v>
      </c>
      <c r="J871" s="50">
        <v>113</v>
      </c>
      <c r="K871" s="51">
        <v>44755.968055555553</v>
      </c>
      <c r="L871" s="53"/>
      <c r="M871" s="54">
        <v>1</v>
      </c>
    </row>
    <row r="872" spans="2:13" x14ac:dyDescent="0.3">
      <c r="B872" s="49">
        <v>19715</v>
      </c>
      <c r="C872" s="50">
        <v>710</v>
      </c>
      <c r="D872" s="50" t="str">
        <f>VLOOKUP(Table8[[#This Row],[CustomerID]],Table15[[#All],[CustomerID]:[Company Name]],2,FALSE)</f>
        <v>MESA</v>
      </c>
      <c r="E872" s="51">
        <v>44755</v>
      </c>
      <c r="F872" s="50">
        <v>1</v>
      </c>
      <c r="G872" s="50" t="str">
        <f>VLOOKUP(Table8[[#This Row],[ProductID]],Table12[[#All],[ProductID]:[ProductFullName]],3,FALSE)</f>
        <v>Product A</v>
      </c>
      <c r="H872" s="50">
        <v>6</v>
      </c>
      <c r="I872" s="52">
        <v>44755.618680555555</v>
      </c>
      <c r="J872" s="50">
        <v>124</v>
      </c>
      <c r="K872" s="51">
        <v>44755.968055555553</v>
      </c>
      <c r="L872" s="53"/>
      <c r="M872" s="54">
        <v>1</v>
      </c>
    </row>
    <row r="873" spans="2:13" x14ac:dyDescent="0.3">
      <c r="B873" s="49">
        <v>19716</v>
      </c>
      <c r="C873" s="50">
        <v>1146</v>
      </c>
      <c r="D873" s="50" t="str">
        <f>VLOOKUP(Table8[[#This Row],[CustomerID]],Table15[[#All],[CustomerID]:[Company Name]],2,FALSE)</f>
        <v>Sue's Hallmark - Middleton</v>
      </c>
      <c r="E873" s="51">
        <v>44755</v>
      </c>
      <c r="F873" s="50">
        <v>1</v>
      </c>
      <c r="G873" s="50" t="str">
        <f>VLOOKUP(Table8[[#This Row],[ProductID]],Table12[[#All],[ProductID]:[ProductFullName]],3,FALSE)</f>
        <v>Product A</v>
      </c>
      <c r="H873" s="50">
        <v>2</v>
      </c>
      <c r="I873" s="52">
        <v>44755.632488425923</v>
      </c>
      <c r="J873" s="50">
        <v>123</v>
      </c>
      <c r="K873" s="51">
        <v>44755.968055555553</v>
      </c>
      <c r="L873" s="53"/>
      <c r="M873" s="54">
        <v>1</v>
      </c>
    </row>
    <row r="874" spans="2:13" x14ac:dyDescent="0.3">
      <c r="B874" s="49">
        <v>19717</v>
      </c>
      <c r="C874" s="50">
        <v>66</v>
      </c>
      <c r="D874" s="50" t="str">
        <f>VLOOKUP(Table8[[#This Row],[CustomerID]],Table15[[#All],[CustomerID]:[Company Name]],2,FALSE)</f>
        <v>Freeman's PharmaChoice</v>
      </c>
      <c r="E874" s="51">
        <v>44755</v>
      </c>
      <c r="F874" s="50">
        <v>2</v>
      </c>
      <c r="G874" s="50" t="str">
        <f>VLOOKUP(Table8[[#This Row],[ProductID]],Table12[[#All],[ProductID]:[ProductFullName]],3,FALSE)</f>
        <v>Product B</v>
      </c>
      <c r="H874" s="50">
        <v>5</v>
      </c>
      <c r="I874" s="52">
        <v>44755.644328703704</v>
      </c>
      <c r="J874" s="50">
        <v>117</v>
      </c>
      <c r="K874" s="51">
        <v>44755.968055555553</v>
      </c>
      <c r="L874" s="53"/>
      <c r="M874" s="54">
        <v>1</v>
      </c>
    </row>
    <row r="875" spans="2:13" x14ac:dyDescent="0.3">
      <c r="B875" s="49">
        <v>19718</v>
      </c>
      <c r="C875" s="50">
        <v>106</v>
      </c>
      <c r="D875" s="50" t="str">
        <f>VLOOKUP(Table8[[#This Row],[CustomerID]],Table15[[#All],[CustomerID]:[Company Name]],2,FALSE)</f>
        <v>Z'axe Inc.</v>
      </c>
      <c r="E875" s="51">
        <v>44755</v>
      </c>
      <c r="F875" s="50">
        <v>2</v>
      </c>
      <c r="G875" s="50" t="str">
        <f>VLOOKUP(Table8[[#This Row],[ProductID]],Table12[[#All],[ProductID]:[ProductFullName]],3,FALSE)</f>
        <v>Product B</v>
      </c>
      <c r="H875" s="50">
        <v>7</v>
      </c>
      <c r="I875" s="52">
        <v>44755.655798611107</v>
      </c>
      <c r="J875" s="50">
        <v>132</v>
      </c>
      <c r="K875" s="51">
        <v>44755.968055555553</v>
      </c>
      <c r="L875" s="53"/>
      <c r="M875" s="54">
        <v>1</v>
      </c>
    </row>
    <row r="876" spans="2:13" x14ac:dyDescent="0.3">
      <c r="B876" s="49">
        <v>19719</v>
      </c>
      <c r="C876" s="50">
        <v>1141</v>
      </c>
      <c r="D876" s="50" t="str">
        <f>VLOOKUP(Table8[[#This Row],[CustomerID]],Table15[[#All],[CustomerID]:[Company Name]],2,FALSE)</f>
        <v>Grand Geneva Resort</v>
      </c>
      <c r="E876" s="51">
        <v>44755</v>
      </c>
      <c r="F876" s="50">
        <v>3</v>
      </c>
      <c r="G876" s="50" t="str">
        <f>VLOOKUP(Table8[[#This Row],[ProductID]],Table12[[#All],[ProductID]:[ProductFullName]],3,FALSE)</f>
        <v>Product C</v>
      </c>
      <c r="H876" s="50">
        <v>5</v>
      </c>
      <c r="I876" s="52">
        <v>44755.672037037031</v>
      </c>
      <c r="J876" s="50">
        <v>133</v>
      </c>
      <c r="K876" s="51">
        <v>44755.968055555553</v>
      </c>
      <c r="L876" s="53"/>
      <c r="M876" s="54">
        <v>1</v>
      </c>
    </row>
    <row r="877" spans="2:13" x14ac:dyDescent="0.3">
      <c r="B877" s="49">
        <v>19720</v>
      </c>
      <c r="C877" s="50">
        <v>575</v>
      </c>
      <c r="D877" s="50" t="str">
        <f>VLOOKUP(Table8[[#This Row],[CustomerID]],Table15[[#All],[CustomerID]:[Company Name]],2,FALSE)</f>
        <v>Pegasus Stationers</v>
      </c>
      <c r="E877" s="51">
        <v>44755</v>
      </c>
      <c r="F877" s="50">
        <v>1</v>
      </c>
      <c r="G877" s="50" t="str">
        <f>VLOOKUP(Table8[[#This Row],[ProductID]],Table12[[#All],[ProductID]:[ProductFullName]],3,FALSE)</f>
        <v>Product A</v>
      </c>
      <c r="H877" s="50">
        <v>3</v>
      </c>
      <c r="I877" s="52">
        <v>44755.682870370365</v>
      </c>
      <c r="J877" s="50">
        <v>126</v>
      </c>
      <c r="K877" s="51">
        <v>44755.968055555553</v>
      </c>
      <c r="L877" s="53"/>
      <c r="M877" s="54">
        <v>1</v>
      </c>
    </row>
    <row r="878" spans="2:13" x14ac:dyDescent="0.3">
      <c r="B878" s="49">
        <v>19721</v>
      </c>
      <c r="C878" s="50">
        <v>1015</v>
      </c>
      <c r="D878" s="50" t="str">
        <f>VLOOKUP(Table8[[#This Row],[CustomerID]],Table15[[#All],[CustomerID]:[Company Name]],2,FALSE)</f>
        <v>Biltmore Company</v>
      </c>
      <c r="E878" s="51">
        <v>44755</v>
      </c>
      <c r="F878" s="50">
        <v>4</v>
      </c>
      <c r="G878" s="50" t="str">
        <f>VLOOKUP(Table8[[#This Row],[ProductID]],Table12[[#All],[ProductID]:[ProductFullName]],3,FALSE)</f>
        <v>Product D</v>
      </c>
      <c r="H878" s="50">
        <v>5</v>
      </c>
      <c r="I878" s="52">
        <v>44755.692256944436</v>
      </c>
      <c r="J878" s="50">
        <v>124</v>
      </c>
      <c r="K878" s="51">
        <v>44755.968055555553</v>
      </c>
      <c r="L878" s="53"/>
      <c r="M878" s="54">
        <v>1</v>
      </c>
    </row>
    <row r="879" spans="2:13" x14ac:dyDescent="0.3">
      <c r="B879" s="49">
        <v>19722</v>
      </c>
      <c r="C879" s="50">
        <v>1410</v>
      </c>
      <c r="D879" s="50" t="str">
        <f>VLOOKUP(Table8[[#This Row],[CustomerID]],Table15[[#All],[CustomerID]:[Company Name]],2,FALSE)</f>
        <v>Amazon.com.kydc LLC</v>
      </c>
      <c r="E879" s="51">
        <v>44755</v>
      </c>
      <c r="F879" s="50">
        <v>4</v>
      </c>
      <c r="G879" s="50" t="str">
        <f>VLOOKUP(Table8[[#This Row],[ProductID]],Table12[[#All],[ProductID]:[ProductFullName]],3,FALSE)</f>
        <v>Product D</v>
      </c>
      <c r="H879" s="50">
        <v>6</v>
      </c>
      <c r="I879" s="52">
        <v>44755.703645833324</v>
      </c>
      <c r="J879" s="50">
        <v>117</v>
      </c>
      <c r="K879" s="51">
        <v>44755.968055555553</v>
      </c>
      <c r="L879" s="53"/>
      <c r="M879" s="54">
        <v>1</v>
      </c>
    </row>
    <row r="880" spans="2:13" x14ac:dyDescent="0.3">
      <c r="B880" s="49">
        <v>19723</v>
      </c>
      <c r="C880" s="50">
        <v>1194</v>
      </c>
      <c r="D880" s="50" t="str">
        <f>VLOOKUP(Table8[[#This Row],[CustomerID]],Table15[[#All],[CustomerID]:[Company Name]],2,FALSE)</f>
        <v>Creative Concepts</v>
      </c>
      <c r="E880" s="51">
        <v>44755</v>
      </c>
      <c r="F880" s="50">
        <v>5</v>
      </c>
      <c r="G880" s="50" t="str">
        <f>VLOOKUP(Table8[[#This Row],[ProductID]],Table12[[#All],[ProductID]:[ProductFullName]],3,FALSE)</f>
        <v>Product E</v>
      </c>
      <c r="H880" s="50">
        <v>6</v>
      </c>
      <c r="I880" s="52">
        <v>44755.715590277767</v>
      </c>
      <c r="J880" s="50">
        <v>110</v>
      </c>
      <c r="K880" s="51">
        <v>44755.968055555553</v>
      </c>
      <c r="L880" s="53"/>
      <c r="M880" s="54">
        <v>1</v>
      </c>
    </row>
    <row r="881" spans="2:13" x14ac:dyDescent="0.3">
      <c r="B881" s="49">
        <v>19724</v>
      </c>
      <c r="C881" s="50">
        <v>557</v>
      </c>
      <c r="D881" s="50" t="str">
        <f>VLOOKUP(Table8[[#This Row],[CustomerID]],Table15[[#All],[CustomerID]:[Company Name]],2,FALSE)</f>
        <v>Hats &amp; That</v>
      </c>
      <c r="E881" s="51">
        <v>44756</v>
      </c>
      <c r="F881" s="50">
        <v>1</v>
      </c>
      <c r="G881" s="50" t="str">
        <f>VLOOKUP(Table8[[#This Row],[ProductID]],Table12[[#All],[ProductID]:[ProductFullName]],3,FALSE)</f>
        <v>Product A</v>
      </c>
      <c r="H881" s="50">
        <v>6</v>
      </c>
      <c r="I881" s="52">
        <v>44756.333333333336</v>
      </c>
      <c r="J881" s="50">
        <v>131</v>
      </c>
      <c r="K881" s="51">
        <v>44756.938888888886</v>
      </c>
      <c r="L881" s="53"/>
      <c r="M881" s="54">
        <v>1</v>
      </c>
    </row>
    <row r="882" spans="2:13" x14ac:dyDescent="0.3">
      <c r="B882" s="49">
        <v>19725</v>
      </c>
      <c r="C882" s="50">
        <v>1130</v>
      </c>
      <c r="D882" s="50" t="str">
        <f>VLOOKUP(Table8[[#This Row],[CustomerID]],Table15[[#All],[CustomerID]:[Company Name]],2,FALSE)</f>
        <v>Schueth Ace Hardware</v>
      </c>
      <c r="E882" s="51">
        <v>44756</v>
      </c>
      <c r="F882" s="50">
        <v>1</v>
      </c>
      <c r="G882" s="50" t="str">
        <f>VLOOKUP(Table8[[#This Row],[ProductID]],Table12[[#All],[ProductID]:[ProductFullName]],3,FALSE)</f>
        <v>Product A</v>
      </c>
      <c r="H882" s="50">
        <v>3</v>
      </c>
      <c r="I882" s="52">
        <v>44756.346435185187</v>
      </c>
      <c r="J882" s="50">
        <v>113</v>
      </c>
      <c r="K882" s="51">
        <v>44756.938888888886</v>
      </c>
      <c r="L882" s="53"/>
      <c r="M882" s="54">
        <v>1</v>
      </c>
    </row>
    <row r="883" spans="2:13" x14ac:dyDescent="0.3">
      <c r="B883" s="49">
        <v>19726</v>
      </c>
      <c r="C883" s="50">
        <v>1082</v>
      </c>
      <c r="D883" s="50" t="str">
        <f>VLOOKUP(Table8[[#This Row],[CustomerID]],Table15[[#All],[CustomerID]:[Company Name]],2,FALSE)</f>
        <v>Girl Talk</v>
      </c>
      <c r="E883" s="51">
        <v>44756</v>
      </c>
      <c r="F883" s="50">
        <v>1</v>
      </c>
      <c r="G883" s="50" t="str">
        <f>VLOOKUP(Table8[[#This Row],[ProductID]],Table12[[#All],[ProductID]:[ProductFullName]],3,FALSE)</f>
        <v>Product A</v>
      </c>
      <c r="H883" s="50">
        <v>7</v>
      </c>
      <c r="I883" s="52">
        <v>44756.362939814819</v>
      </c>
      <c r="J883" s="50">
        <v>121</v>
      </c>
      <c r="K883" s="51">
        <v>44756.938888888886</v>
      </c>
      <c r="L883" s="53"/>
      <c r="M883" s="54">
        <v>1</v>
      </c>
    </row>
    <row r="884" spans="2:13" x14ac:dyDescent="0.3">
      <c r="B884" s="49">
        <v>19727</v>
      </c>
      <c r="C884" s="50">
        <v>119</v>
      </c>
      <c r="D884" s="50" t="str">
        <f>VLOOKUP(Table8[[#This Row],[CustomerID]],Table15[[#All],[CustomerID]:[Company Name]],2,FALSE)</f>
        <v>Brunet Canada Inc</v>
      </c>
      <c r="E884" s="51">
        <v>44756</v>
      </c>
      <c r="F884" s="50">
        <v>6</v>
      </c>
      <c r="G884" s="50" t="str">
        <f>VLOOKUP(Table8[[#This Row],[ProductID]],Table12[[#All],[ProductID]:[ProductFullName]],3,FALSE)</f>
        <v>Product F</v>
      </c>
      <c r="H884" s="50">
        <v>2</v>
      </c>
      <c r="I884" s="52">
        <v>44756.376863425932</v>
      </c>
      <c r="J884" s="50">
        <v>129</v>
      </c>
      <c r="K884" s="51">
        <v>44756.938888888886</v>
      </c>
      <c r="L884" s="53"/>
      <c r="M884" s="54">
        <v>1</v>
      </c>
    </row>
    <row r="885" spans="2:13" x14ac:dyDescent="0.3">
      <c r="B885" s="49">
        <v>19728</v>
      </c>
      <c r="C885" s="50">
        <v>21</v>
      </c>
      <c r="D885" s="50" t="str">
        <f>VLOOKUP(Table8[[#This Row],[CustomerID]],Table15[[#All],[CustomerID]:[Company Name]],2,FALSE)</f>
        <v>Great Canadian Dollar Store #676</v>
      </c>
      <c r="E885" s="51">
        <v>44756</v>
      </c>
      <c r="F885" s="50">
        <v>2</v>
      </c>
      <c r="G885" s="50" t="str">
        <f>VLOOKUP(Table8[[#This Row],[ProductID]],Table12[[#All],[ProductID]:[ProductFullName]],3,FALSE)</f>
        <v>Product B</v>
      </c>
      <c r="H885" s="50">
        <v>3</v>
      </c>
      <c r="I885" s="52">
        <v>44756.388287037043</v>
      </c>
      <c r="J885" s="50">
        <v>113</v>
      </c>
      <c r="K885" s="51">
        <v>44756.938888888886</v>
      </c>
      <c r="L885" s="53"/>
      <c r="M885" s="54">
        <v>1</v>
      </c>
    </row>
    <row r="886" spans="2:13" x14ac:dyDescent="0.3">
      <c r="B886" s="49">
        <v>19729</v>
      </c>
      <c r="C886" s="50">
        <v>725</v>
      </c>
      <c r="D886" s="50" t="str">
        <f>VLOOKUP(Table8[[#This Row],[CustomerID]],Table15[[#All],[CustomerID]:[Company Name]],2,FALSE)</f>
        <v>Smithford's</v>
      </c>
      <c r="E886" s="51">
        <v>44756</v>
      </c>
      <c r="F886" s="50">
        <v>3</v>
      </c>
      <c r="G886" s="50" t="str">
        <f>VLOOKUP(Table8[[#This Row],[ProductID]],Table12[[#All],[ProductID]:[ProductFullName]],3,FALSE)</f>
        <v>Product C</v>
      </c>
      <c r="H886" s="50">
        <v>3</v>
      </c>
      <c r="I886" s="52">
        <v>44756.401828703711</v>
      </c>
      <c r="J886" s="50">
        <v>127</v>
      </c>
      <c r="K886" s="51">
        <v>44756.938888888886</v>
      </c>
      <c r="L886" s="53"/>
      <c r="M886" s="54">
        <v>1</v>
      </c>
    </row>
    <row r="887" spans="2:13" x14ac:dyDescent="0.3">
      <c r="B887" s="49">
        <v>19730</v>
      </c>
      <c r="C887" s="50">
        <v>930</v>
      </c>
      <c r="D887" s="50" t="str">
        <f>VLOOKUP(Table8[[#This Row],[CustomerID]],Table15[[#All],[CustomerID]:[Company Name]],2,FALSE)</f>
        <v>Alexandra</v>
      </c>
      <c r="E887" s="51">
        <v>44756</v>
      </c>
      <c r="F887" s="50">
        <v>3</v>
      </c>
      <c r="G887" s="50" t="str">
        <f>VLOOKUP(Table8[[#This Row],[ProductID]],Table12[[#All],[ProductID]:[ProductFullName]],3,FALSE)</f>
        <v>Product C</v>
      </c>
      <c r="H887" s="50">
        <v>6</v>
      </c>
      <c r="I887" s="52">
        <v>44756.413148148153</v>
      </c>
      <c r="J887" s="50">
        <v>118</v>
      </c>
      <c r="K887" s="51">
        <v>44756.938888888886</v>
      </c>
      <c r="L887" s="53"/>
      <c r="M887" s="54">
        <v>1</v>
      </c>
    </row>
    <row r="888" spans="2:13" x14ac:dyDescent="0.3">
      <c r="B888" s="49">
        <v>19731</v>
      </c>
      <c r="C888" s="50">
        <v>526</v>
      </c>
      <c r="D888" s="50" t="str">
        <f>VLOOKUP(Table8[[#This Row],[CustomerID]],Table15[[#All],[CustomerID]:[Company Name]],2,FALSE)</f>
        <v>Rosthern Pharmacy</v>
      </c>
      <c r="E888" s="51">
        <v>44756</v>
      </c>
      <c r="F888" s="50">
        <v>1</v>
      </c>
      <c r="G888" s="50" t="str">
        <f>VLOOKUP(Table8[[#This Row],[ProductID]],Table12[[#All],[ProductID]:[ProductFullName]],3,FALSE)</f>
        <v>Product A</v>
      </c>
      <c r="H888" s="50">
        <v>2</v>
      </c>
      <c r="I888" s="52">
        <v>44756.422175925931</v>
      </c>
      <c r="J888" s="50">
        <v>105</v>
      </c>
      <c r="K888" s="51">
        <v>44756.938888888886</v>
      </c>
      <c r="L888" s="53"/>
      <c r="M888" s="54">
        <v>1</v>
      </c>
    </row>
    <row r="889" spans="2:13" x14ac:dyDescent="0.3">
      <c r="B889" s="49">
        <v>19732</v>
      </c>
      <c r="C889" s="50">
        <v>511</v>
      </c>
      <c r="D889" s="50" t="str">
        <f>VLOOKUP(Table8[[#This Row],[CustomerID]],Table15[[#All],[CustomerID]:[Company Name]],2,FALSE)</f>
        <v>Cassiopeia Clothing</v>
      </c>
      <c r="E889" s="51">
        <v>44756</v>
      </c>
      <c r="F889" s="50">
        <v>2</v>
      </c>
      <c r="G889" s="50" t="str">
        <f>VLOOKUP(Table8[[#This Row],[ProductID]],Table12[[#All],[ProductID]:[ProductFullName]],3,FALSE)</f>
        <v>Product B</v>
      </c>
      <c r="H889" s="50">
        <v>2</v>
      </c>
      <c r="I889" s="52">
        <v>44756.437071759261</v>
      </c>
      <c r="J889" s="50">
        <v>126</v>
      </c>
      <c r="K889" s="51">
        <v>44756.938888888886</v>
      </c>
      <c r="L889" s="53"/>
      <c r="M889" s="54">
        <v>1</v>
      </c>
    </row>
    <row r="890" spans="2:13" x14ac:dyDescent="0.3">
      <c r="B890" s="49">
        <v>19733</v>
      </c>
      <c r="C890" s="50">
        <v>467</v>
      </c>
      <c r="D890" s="50" t="str">
        <f>VLOOKUP(Table8[[#This Row],[CustomerID]],Table15[[#All],[CustomerID]:[Company Name]],2,FALSE)</f>
        <v>Pharmasave - 616</v>
      </c>
      <c r="E890" s="51">
        <v>44756</v>
      </c>
      <c r="F890" s="50">
        <v>3</v>
      </c>
      <c r="G890" s="50" t="str">
        <f>VLOOKUP(Table8[[#This Row],[ProductID]],Table12[[#All],[ProductID]:[ProductFullName]],3,FALSE)</f>
        <v>Product C</v>
      </c>
      <c r="H890" s="50">
        <v>7</v>
      </c>
      <c r="I890" s="52">
        <v>44756.449201388888</v>
      </c>
      <c r="J890" s="50">
        <v>106</v>
      </c>
      <c r="K890" s="51">
        <v>44756.938888888886</v>
      </c>
      <c r="L890" s="53"/>
      <c r="M890" s="54">
        <v>1</v>
      </c>
    </row>
    <row r="891" spans="2:13" x14ac:dyDescent="0.3">
      <c r="B891" s="49">
        <v>19734</v>
      </c>
      <c r="C891" s="50">
        <v>603</v>
      </c>
      <c r="D891" s="50" t="str">
        <f>VLOOKUP(Table8[[#This Row],[CustomerID]],Table15[[#All],[CustomerID]:[Company Name]],2,FALSE)</f>
        <v>DOODAD'S</v>
      </c>
      <c r="E891" s="51">
        <v>44756</v>
      </c>
      <c r="F891" s="50">
        <v>2</v>
      </c>
      <c r="G891" s="50" t="str">
        <f>VLOOKUP(Table8[[#This Row],[ProductID]],Table12[[#All],[ProductID]:[ProductFullName]],3,FALSE)</f>
        <v>Product B</v>
      </c>
      <c r="H891" s="50">
        <v>2</v>
      </c>
      <c r="I891" s="52">
        <v>44756.459606481483</v>
      </c>
      <c r="J891" s="50">
        <v>116</v>
      </c>
      <c r="K891" s="51">
        <v>44756.938888888886</v>
      </c>
      <c r="L891" s="53"/>
      <c r="M891" s="54">
        <v>1</v>
      </c>
    </row>
    <row r="892" spans="2:13" x14ac:dyDescent="0.3">
      <c r="B892" s="49">
        <v>19735</v>
      </c>
      <c r="C892" s="50">
        <v>1339</v>
      </c>
      <c r="D892" s="50" t="str">
        <f>VLOOKUP(Table8[[#This Row],[CustomerID]],Table15[[#All],[CustomerID]:[Company Name]],2,FALSE)</f>
        <v>Learning Express Of Roseville #46</v>
      </c>
      <c r="E892" s="51">
        <v>44756</v>
      </c>
      <c r="F892" s="50">
        <v>2</v>
      </c>
      <c r="G892" s="50" t="str">
        <f>VLOOKUP(Table8[[#This Row],[ProductID]],Table12[[#All],[ProductID]:[ProductFullName]],3,FALSE)</f>
        <v>Product B</v>
      </c>
      <c r="H892" s="50">
        <v>4</v>
      </c>
      <c r="I892" s="52">
        <v>44756.475011574075</v>
      </c>
      <c r="J892" s="50">
        <v>109</v>
      </c>
      <c r="K892" s="51">
        <v>44756.938888888886</v>
      </c>
      <c r="L892" s="53"/>
      <c r="M892" s="54">
        <v>1</v>
      </c>
    </row>
    <row r="893" spans="2:13" x14ac:dyDescent="0.3">
      <c r="B893" s="49">
        <v>19736</v>
      </c>
      <c r="C893" s="50">
        <v>422</v>
      </c>
      <c r="D893" s="50" t="str">
        <f>VLOOKUP(Table8[[#This Row],[CustomerID]],Table15[[#All],[CustomerID]:[Company Name]],2,FALSE)</f>
        <v>Temptations</v>
      </c>
      <c r="E893" s="51">
        <v>44756</v>
      </c>
      <c r="F893" s="50">
        <v>4</v>
      </c>
      <c r="G893" s="50" t="str">
        <f>VLOOKUP(Table8[[#This Row],[ProductID]],Table12[[#All],[ProductID]:[ProductFullName]],3,FALSE)</f>
        <v>Product D</v>
      </c>
      <c r="H893" s="50">
        <v>6</v>
      </c>
      <c r="I893" s="52">
        <v>44756.485335648147</v>
      </c>
      <c r="J893" s="50">
        <v>133</v>
      </c>
      <c r="K893" s="51">
        <v>44756.938888888886</v>
      </c>
      <c r="L893" s="53"/>
      <c r="M893" s="54">
        <v>1</v>
      </c>
    </row>
    <row r="894" spans="2:13" x14ac:dyDescent="0.3">
      <c r="B894" s="49">
        <v>19737</v>
      </c>
      <c r="C894" s="50">
        <v>257</v>
      </c>
      <c r="D894" s="50" t="str">
        <f>VLOOKUP(Table8[[#This Row],[CustomerID]],Table15[[#All],[CustomerID]:[Company Name]],2,FALSE)</f>
        <v>Zellers Store #279</v>
      </c>
      <c r="E894" s="51">
        <v>44756</v>
      </c>
      <c r="F894" s="50">
        <v>3</v>
      </c>
      <c r="G894" s="50" t="str">
        <f>VLOOKUP(Table8[[#This Row],[ProductID]],Table12[[#All],[ProductID]:[ProductFullName]],3,FALSE)</f>
        <v>Product C</v>
      </c>
      <c r="H894" s="50">
        <v>4</v>
      </c>
      <c r="I894" s="52">
        <v>44756.498263888891</v>
      </c>
      <c r="J894" s="50">
        <v>109</v>
      </c>
      <c r="K894" s="51">
        <v>44756.938888888886</v>
      </c>
      <c r="L894" s="53"/>
      <c r="M894" s="54">
        <v>1</v>
      </c>
    </row>
    <row r="895" spans="2:13" x14ac:dyDescent="0.3">
      <c r="B895" s="49">
        <v>19738</v>
      </c>
      <c r="C895" s="50">
        <v>87</v>
      </c>
      <c r="D895" s="50" t="str">
        <f>VLOOKUP(Table8[[#This Row],[CustomerID]],Table15[[#All],[CustomerID]:[Company Name]],2,FALSE)</f>
        <v>Boutique du Lys GC Ltd</v>
      </c>
      <c r="E895" s="51">
        <v>44756</v>
      </c>
      <c r="F895" s="50">
        <v>4</v>
      </c>
      <c r="G895" s="50" t="str">
        <f>VLOOKUP(Table8[[#This Row],[ProductID]],Table12[[#All],[ProductID]:[ProductFullName]],3,FALSE)</f>
        <v>Product D</v>
      </c>
      <c r="H895" s="50">
        <v>6</v>
      </c>
      <c r="I895" s="52">
        <v>44756.511597222227</v>
      </c>
      <c r="J895" s="50">
        <v>123</v>
      </c>
      <c r="K895" s="51">
        <v>44756.938888888886</v>
      </c>
      <c r="L895" s="53"/>
      <c r="M895" s="54">
        <v>1</v>
      </c>
    </row>
    <row r="896" spans="2:13" x14ac:dyDescent="0.3">
      <c r="B896" s="49">
        <v>19739</v>
      </c>
      <c r="C896" s="50">
        <v>1221</v>
      </c>
      <c r="D896" s="50" t="str">
        <f>VLOOKUP(Table8[[#This Row],[CustomerID]],Table15[[#All],[CustomerID]:[Company Name]],2,FALSE)</f>
        <v>Dillard's Inc- Gilbert AZ</v>
      </c>
      <c r="E896" s="51">
        <v>44756</v>
      </c>
      <c r="F896" s="50">
        <v>4</v>
      </c>
      <c r="G896" s="50" t="str">
        <f>VLOOKUP(Table8[[#This Row],[ProductID]],Table12[[#All],[ProductID]:[ProductFullName]],3,FALSE)</f>
        <v>Product D</v>
      </c>
      <c r="H896" s="50">
        <v>4</v>
      </c>
      <c r="I896" s="52">
        <v>44756.525729166671</v>
      </c>
      <c r="J896" s="50">
        <v>129</v>
      </c>
      <c r="K896" s="51">
        <v>44756.938888888886</v>
      </c>
      <c r="L896" s="53"/>
      <c r="M896" s="54">
        <v>1</v>
      </c>
    </row>
    <row r="897" spans="2:13" x14ac:dyDescent="0.3">
      <c r="B897" s="49">
        <v>19740</v>
      </c>
      <c r="C897" s="50">
        <v>1324</v>
      </c>
      <c r="D897" s="50" t="str">
        <f>VLOOKUP(Table8[[#This Row],[CustomerID]],Table15[[#All],[CustomerID]:[Company Name]],2,FALSE)</f>
        <v>V. Sattui Winery</v>
      </c>
      <c r="E897" s="51">
        <v>44756</v>
      </c>
      <c r="F897" s="50">
        <v>6</v>
      </c>
      <c r="G897" s="50" t="str">
        <f>VLOOKUP(Table8[[#This Row],[ProductID]],Table12[[#All],[ProductID]:[ProductFullName]],3,FALSE)</f>
        <v>Product F</v>
      </c>
      <c r="H897" s="50">
        <v>3</v>
      </c>
      <c r="I897" s="52">
        <v>44756.542280092595</v>
      </c>
      <c r="J897" s="50">
        <v>130</v>
      </c>
      <c r="K897" s="51">
        <v>44756.938888888886</v>
      </c>
      <c r="L897" s="53"/>
      <c r="M897" s="54">
        <v>1</v>
      </c>
    </row>
    <row r="898" spans="2:13" x14ac:dyDescent="0.3">
      <c r="B898" s="49">
        <v>19741</v>
      </c>
      <c r="C898" s="50">
        <v>338</v>
      </c>
      <c r="D898" s="50" t="str">
        <f>VLOOKUP(Table8[[#This Row],[CustomerID]],Table15[[#All],[CustomerID]:[Company Name]],2,FALSE)</f>
        <v>Zellers Store #254</v>
      </c>
      <c r="E898" s="51">
        <v>44756</v>
      </c>
      <c r="F898" s="50">
        <v>5</v>
      </c>
      <c r="G898" s="50" t="str">
        <f>VLOOKUP(Table8[[#This Row],[ProductID]],Table12[[#All],[ProductID]:[ProductFullName]],3,FALSE)</f>
        <v>Product E</v>
      </c>
      <c r="H898" s="50">
        <v>4</v>
      </c>
      <c r="I898" s="52">
        <v>44756.553819444445</v>
      </c>
      <c r="J898" s="50">
        <v>114</v>
      </c>
      <c r="K898" s="51">
        <v>44756.938888888886</v>
      </c>
      <c r="L898" s="53"/>
      <c r="M898" s="54">
        <v>1</v>
      </c>
    </row>
    <row r="899" spans="2:13" x14ac:dyDescent="0.3">
      <c r="B899" s="49">
        <v>19742</v>
      </c>
      <c r="C899" s="50">
        <v>1125</v>
      </c>
      <c r="D899" s="50" t="str">
        <f>VLOOKUP(Table8[[#This Row],[CustomerID]],Table15[[#All],[CustomerID]:[Company Name]],2,FALSE)</f>
        <v>Gazebo Gift Shop</v>
      </c>
      <c r="E899" s="51">
        <v>44756</v>
      </c>
      <c r="F899" s="50">
        <v>4</v>
      </c>
      <c r="G899" s="50" t="str">
        <f>VLOOKUP(Table8[[#This Row],[ProductID]],Table12[[#All],[ProductID]:[ProductFullName]],3,FALSE)</f>
        <v>Product D</v>
      </c>
      <c r="H899" s="50">
        <v>2</v>
      </c>
      <c r="I899" s="52">
        <v>44756.566701388889</v>
      </c>
      <c r="J899" s="50">
        <v>127</v>
      </c>
      <c r="K899" s="51">
        <v>44756.938888888886</v>
      </c>
      <c r="L899" s="53"/>
      <c r="M899" s="54">
        <v>1</v>
      </c>
    </row>
    <row r="900" spans="2:13" x14ac:dyDescent="0.3">
      <c r="B900" s="49">
        <v>19743</v>
      </c>
      <c r="C900" s="50">
        <v>596</v>
      </c>
      <c r="D900" s="50" t="str">
        <f>VLOOKUP(Table8[[#This Row],[CustomerID]],Table15[[#All],[CustomerID]:[Company Name]],2,FALSE)</f>
        <v>Who's Who In The Zoo</v>
      </c>
      <c r="E900" s="51">
        <v>44756</v>
      </c>
      <c r="F900" s="50">
        <v>1</v>
      </c>
      <c r="G900" s="50" t="str">
        <f>VLOOKUP(Table8[[#This Row],[ProductID]],Table12[[#All],[ProductID]:[ProductFullName]],3,FALSE)</f>
        <v>Product A</v>
      </c>
      <c r="H900" s="50">
        <v>5</v>
      </c>
      <c r="I900" s="52">
        <v>44756.577326388891</v>
      </c>
      <c r="J900" s="50">
        <v>131</v>
      </c>
      <c r="K900" s="51">
        <v>44756.938888888886</v>
      </c>
      <c r="L900" s="53"/>
      <c r="M900" s="54">
        <v>1</v>
      </c>
    </row>
    <row r="901" spans="2:13" x14ac:dyDescent="0.3">
      <c r="B901" s="49">
        <v>19744</v>
      </c>
      <c r="C901" s="50">
        <v>910</v>
      </c>
      <c r="D901" s="50" t="str">
        <f>VLOOKUP(Table8[[#This Row],[CustomerID]],Table15[[#All],[CustomerID]:[Company Name]],2,FALSE)</f>
        <v>Village Pharmacy Of Syosset</v>
      </c>
      <c r="E901" s="51">
        <v>44756</v>
      </c>
      <c r="F901" s="50">
        <v>6</v>
      </c>
      <c r="G901" s="50" t="str">
        <f>VLOOKUP(Table8[[#This Row],[ProductID]],Table12[[#All],[ProductID]:[ProductFullName]],3,FALSE)</f>
        <v>Product F</v>
      </c>
      <c r="H901" s="50">
        <v>2</v>
      </c>
      <c r="I901" s="52">
        <v>44756.586747685185</v>
      </c>
      <c r="J901" s="50">
        <v>125</v>
      </c>
      <c r="K901" s="51">
        <v>44756.938888888886</v>
      </c>
      <c r="L901" s="53"/>
      <c r="M901" s="54">
        <v>1</v>
      </c>
    </row>
    <row r="902" spans="2:13" x14ac:dyDescent="0.3">
      <c r="B902" s="49">
        <v>19745</v>
      </c>
      <c r="C902" s="50">
        <v>1312</v>
      </c>
      <c r="D902" s="50" t="str">
        <f>VLOOKUP(Table8[[#This Row],[CustomerID]],Table15[[#All],[CustomerID]:[Company Name]],2,FALSE)</f>
        <v>Gwen Hegenwald</v>
      </c>
      <c r="E902" s="51">
        <v>44756</v>
      </c>
      <c r="F902" s="50">
        <v>3</v>
      </c>
      <c r="G902" s="50" t="str">
        <f>VLOOKUP(Table8[[#This Row],[ProductID]],Table12[[#All],[ProductID]:[ProductFullName]],3,FALSE)</f>
        <v>Product C</v>
      </c>
      <c r="H902" s="50">
        <v>6</v>
      </c>
      <c r="I902" s="52">
        <v>44756.602268518516</v>
      </c>
      <c r="J902" s="50">
        <v>107</v>
      </c>
      <c r="K902" s="51">
        <v>44756.938888888886</v>
      </c>
      <c r="L902" s="53"/>
      <c r="M902" s="54">
        <v>1</v>
      </c>
    </row>
    <row r="903" spans="2:13" x14ac:dyDescent="0.3">
      <c r="B903" s="49">
        <v>19746</v>
      </c>
      <c r="C903" s="50">
        <v>181</v>
      </c>
      <c r="D903" s="50" t="str">
        <f>VLOOKUP(Table8[[#This Row],[CustomerID]],Table15[[#All],[CustomerID]:[Company Name]],2,FALSE)</f>
        <v>Caravaggio IDA Drugs</v>
      </c>
      <c r="E903" s="51">
        <v>44756</v>
      </c>
      <c r="F903" s="50">
        <v>5</v>
      </c>
      <c r="G903" s="50" t="str">
        <f>VLOOKUP(Table8[[#This Row],[ProductID]],Table12[[#All],[ProductID]:[ProductFullName]],3,FALSE)</f>
        <v>Product E</v>
      </c>
      <c r="H903" s="50">
        <v>3</v>
      </c>
      <c r="I903" s="52">
        <v>44756.611180555556</v>
      </c>
      <c r="J903" s="50">
        <v>123</v>
      </c>
      <c r="K903" s="51">
        <v>44756.938888888886</v>
      </c>
      <c r="L903" s="53"/>
      <c r="M903" s="54">
        <v>1</v>
      </c>
    </row>
    <row r="904" spans="2:13" x14ac:dyDescent="0.3">
      <c r="B904" s="49">
        <v>19747</v>
      </c>
      <c r="C904" s="50">
        <v>240</v>
      </c>
      <c r="D904" s="50" t="str">
        <f>VLOOKUP(Table8[[#This Row],[CustomerID]],Table15[[#All],[CustomerID]:[Company Name]],2,FALSE)</f>
        <v>Temtex - Samples</v>
      </c>
      <c r="E904" s="51">
        <v>44756</v>
      </c>
      <c r="F904" s="50">
        <v>6</v>
      </c>
      <c r="G904" s="50" t="str">
        <f>VLOOKUP(Table8[[#This Row],[ProductID]],Table12[[#All],[ProductID]:[ProductFullName]],3,FALSE)</f>
        <v>Product F</v>
      </c>
      <c r="H904" s="50">
        <v>3</v>
      </c>
      <c r="I904" s="52">
        <v>44756.62060185185</v>
      </c>
      <c r="J904" s="50">
        <v>119</v>
      </c>
      <c r="K904" s="51">
        <v>44756.938888888886</v>
      </c>
      <c r="L904" s="53"/>
      <c r="M904" s="54">
        <v>1</v>
      </c>
    </row>
    <row r="905" spans="2:13" x14ac:dyDescent="0.3">
      <c r="B905" s="49">
        <v>19748</v>
      </c>
      <c r="C905" s="50">
        <v>45</v>
      </c>
      <c r="D905" s="50" t="str">
        <f>VLOOKUP(Table8[[#This Row],[CustomerID]],Table15[[#All],[CustomerID]:[Company Name]],2,FALSE)</f>
        <v>Pharmasave - 515</v>
      </c>
      <c r="E905" s="51">
        <v>44756</v>
      </c>
      <c r="F905" s="50">
        <v>1</v>
      </c>
      <c r="G905" s="50" t="str">
        <f>VLOOKUP(Table8[[#This Row],[ProductID]],Table12[[#All],[ProductID]:[ProductFullName]],3,FALSE)</f>
        <v>Product A</v>
      </c>
      <c r="H905" s="50">
        <v>6</v>
      </c>
      <c r="I905" s="52">
        <v>44756.629560185182</v>
      </c>
      <c r="J905" s="50">
        <v>129</v>
      </c>
      <c r="K905" s="51">
        <v>44756.938888888886</v>
      </c>
      <c r="L905" s="53"/>
      <c r="M905" s="54">
        <v>1</v>
      </c>
    </row>
    <row r="906" spans="2:13" x14ac:dyDescent="0.3">
      <c r="B906" s="49">
        <v>19749</v>
      </c>
      <c r="C906" s="50">
        <v>1314</v>
      </c>
      <c r="D906" s="50" t="str">
        <f>VLOOKUP(Table8[[#This Row],[CustomerID]],Table15[[#All],[CustomerID]:[Company Name]],2,FALSE)</f>
        <v>Watson Drugs</v>
      </c>
      <c r="E906" s="51">
        <v>44756</v>
      </c>
      <c r="F906" s="50">
        <v>1</v>
      </c>
      <c r="G906" s="50" t="str">
        <f>VLOOKUP(Table8[[#This Row],[ProductID]],Table12[[#All],[ProductID]:[ProductFullName]],3,FALSE)</f>
        <v>Product A</v>
      </c>
      <c r="H906" s="50">
        <v>5</v>
      </c>
      <c r="I906" s="52">
        <v>44756.641655092586</v>
      </c>
      <c r="J906" s="50">
        <v>109</v>
      </c>
      <c r="K906" s="51">
        <v>44756.938888888886</v>
      </c>
      <c r="L906" s="53"/>
      <c r="M906" s="54">
        <v>1</v>
      </c>
    </row>
    <row r="907" spans="2:13" x14ac:dyDescent="0.3">
      <c r="B907" s="49">
        <v>19750</v>
      </c>
      <c r="C907" s="50">
        <v>1108</v>
      </c>
      <c r="D907" s="50" t="str">
        <f>VLOOKUP(Table8[[#This Row],[CustomerID]],Table15[[#All],[CustomerID]:[Company Name]],2,FALSE)</f>
        <v>Tapestry Gifts</v>
      </c>
      <c r="E907" s="51">
        <v>44756</v>
      </c>
      <c r="F907" s="50">
        <v>2</v>
      </c>
      <c r="G907" s="50" t="str">
        <f>VLOOKUP(Table8[[#This Row],[ProductID]],Table12[[#All],[ProductID]:[ProductFullName]],3,FALSE)</f>
        <v>Product B</v>
      </c>
      <c r="H907" s="50">
        <v>2</v>
      </c>
      <c r="I907" s="52">
        <v>44756.654178240737</v>
      </c>
      <c r="J907" s="50">
        <v>111</v>
      </c>
      <c r="K907" s="51">
        <v>44756.938888888886</v>
      </c>
      <c r="L907" s="53"/>
      <c r="M907" s="54">
        <v>1</v>
      </c>
    </row>
    <row r="908" spans="2:13" x14ac:dyDescent="0.3">
      <c r="B908" s="49">
        <v>19751</v>
      </c>
      <c r="C908" s="50">
        <v>1279</v>
      </c>
      <c r="D908" s="50" t="str">
        <f>VLOOKUP(Table8[[#This Row],[CustomerID]],Table15[[#All],[CustomerID]:[Company Name]],2,FALSE)</f>
        <v>Vegas Cellular Solutions</v>
      </c>
      <c r="E908" s="51">
        <v>44756</v>
      </c>
      <c r="F908" s="50">
        <v>6</v>
      </c>
      <c r="G908" s="50" t="str">
        <f>VLOOKUP(Table8[[#This Row],[ProductID]],Table12[[#All],[ProductID]:[ProductFullName]],3,FALSE)</f>
        <v>Product F</v>
      </c>
      <c r="H908" s="50">
        <v>5</v>
      </c>
      <c r="I908" s="52">
        <v>44756.663761574069</v>
      </c>
      <c r="J908" s="50">
        <v>105</v>
      </c>
      <c r="K908" s="51">
        <v>44756.938888888886</v>
      </c>
      <c r="L908" s="53"/>
      <c r="M908" s="54">
        <v>1</v>
      </c>
    </row>
    <row r="909" spans="2:13" x14ac:dyDescent="0.3">
      <c r="B909" s="49">
        <v>19752</v>
      </c>
      <c r="C909" s="50">
        <v>1355</v>
      </c>
      <c r="D909" s="50" t="str">
        <f>VLOOKUP(Table8[[#This Row],[CustomerID]],Table15[[#All],[CustomerID]:[Company Name]],2,FALSE)</f>
        <v>Providence St Vincent Gift shops</v>
      </c>
      <c r="E909" s="51">
        <v>44756</v>
      </c>
      <c r="F909" s="50">
        <v>5</v>
      </c>
      <c r="G909" s="50" t="str">
        <f>VLOOKUP(Table8[[#This Row],[ProductID]],Table12[[#All],[ProductID]:[ProductFullName]],3,FALSE)</f>
        <v>Product E</v>
      </c>
      <c r="H909" s="50">
        <v>6</v>
      </c>
      <c r="I909" s="52">
        <v>44756.675081018511</v>
      </c>
      <c r="J909" s="50">
        <v>134</v>
      </c>
      <c r="K909" s="51">
        <v>44756.938888888886</v>
      </c>
      <c r="L909" s="53"/>
      <c r="M909" s="54">
        <v>1</v>
      </c>
    </row>
    <row r="910" spans="2:13" x14ac:dyDescent="0.3">
      <c r="B910" s="49">
        <v>19753</v>
      </c>
      <c r="C910" s="50">
        <v>240</v>
      </c>
      <c r="D910" s="50" t="str">
        <f>VLOOKUP(Table8[[#This Row],[CustomerID]],Table15[[#All],[CustomerID]:[Company Name]],2,FALSE)</f>
        <v>Temtex - Samples</v>
      </c>
      <c r="E910" s="51">
        <v>44756</v>
      </c>
      <c r="F910" s="50">
        <v>1</v>
      </c>
      <c r="G910" s="50" t="str">
        <f>VLOOKUP(Table8[[#This Row],[ProductID]],Table12[[#All],[ProductID]:[ProductFullName]],3,FALSE)</f>
        <v>Product A</v>
      </c>
      <c r="H910" s="50">
        <v>2</v>
      </c>
      <c r="I910" s="52">
        <v>44756.689212962956</v>
      </c>
      <c r="J910" s="50">
        <v>121</v>
      </c>
      <c r="K910" s="51">
        <v>44756.938888888886</v>
      </c>
      <c r="L910" s="53"/>
      <c r="M910" s="54">
        <v>1</v>
      </c>
    </row>
    <row r="911" spans="2:13" x14ac:dyDescent="0.3">
      <c r="B911" s="49">
        <v>19754</v>
      </c>
      <c r="C911" s="50">
        <v>1077</v>
      </c>
      <c r="D911" s="50" t="str">
        <f>VLOOKUP(Table8[[#This Row],[CustomerID]],Table15[[#All],[CustomerID]:[Company Name]],2,FALSE)</f>
        <v>Lu Lu's</v>
      </c>
      <c r="E911" s="51">
        <v>44756</v>
      </c>
      <c r="F911" s="50">
        <v>5</v>
      </c>
      <c r="G911" s="50" t="str">
        <f>VLOOKUP(Table8[[#This Row],[ProductID]],Table12[[#All],[ProductID]:[ProductFullName]],3,FALSE)</f>
        <v>Product E</v>
      </c>
      <c r="H911" s="50">
        <v>4</v>
      </c>
      <c r="I911" s="52">
        <v>44756.705671296288</v>
      </c>
      <c r="J911" s="50">
        <v>132</v>
      </c>
      <c r="K911" s="51">
        <v>44756.938888888886</v>
      </c>
      <c r="L911" s="53"/>
      <c r="M911" s="54">
        <v>1</v>
      </c>
    </row>
    <row r="912" spans="2:13" x14ac:dyDescent="0.3">
      <c r="B912" s="49">
        <v>19755</v>
      </c>
      <c r="C912" s="50">
        <v>968</v>
      </c>
      <c r="D912" s="50" t="str">
        <f>VLOOKUP(Table8[[#This Row],[CustomerID]],Table15[[#All],[CustomerID]:[Company Name]],2,FALSE)</f>
        <v>Taylor Gift, Inc</v>
      </c>
      <c r="E912" s="51">
        <v>44756</v>
      </c>
      <c r="F912" s="50">
        <v>6</v>
      </c>
      <c r="G912" s="50" t="str">
        <f>VLOOKUP(Table8[[#This Row],[ProductID]],Table12[[#All],[ProductID]:[ProductFullName]],3,FALSE)</f>
        <v>Product F</v>
      </c>
      <c r="H912" s="50">
        <v>6</v>
      </c>
      <c r="I912" s="52">
        <v>44756.72275462962</v>
      </c>
      <c r="J912" s="50">
        <v>108</v>
      </c>
      <c r="K912" s="51">
        <v>44756.938888888886</v>
      </c>
      <c r="L912" s="53"/>
      <c r="M912" s="54">
        <v>1</v>
      </c>
    </row>
    <row r="913" spans="2:13" x14ac:dyDescent="0.3">
      <c r="B913" s="49">
        <v>19756</v>
      </c>
      <c r="C913" s="50">
        <v>543</v>
      </c>
      <c r="D913" s="50" t="str">
        <f>VLOOKUP(Table8[[#This Row],[CustomerID]],Table15[[#All],[CustomerID]:[Company Name]],2,FALSE)</f>
        <v>Happy Hour Cards</v>
      </c>
      <c r="E913" s="51">
        <v>44757</v>
      </c>
      <c r="F913" s="50">
        <v>4</v>
      </c>
      <c r="G913" s="50" t="str">
        <f>VLOOKUP(Table8[[#This Row],[ProductID]],Table12[[#All],[ProductID]:[ProductFullName]],3,FALSE)</f>
        <v>Product D</v>
      </c>
      <c r="H913" s="50">
        <v>3</v>
      </c>
      <c r="I913" s="52">
        <v>44757.333333333336</v>
      </c>
      <c r="J913" s="50">
        <v>121</v>
      </c>
      <c r="K913" s="51">
        <v>44757.95416666667</v>
      </c>
      <c r="L913" s="53"/>
      <c r="M913" s="54">
        <v>1</v>
      </c>
    </row>
    <row r="914" spans="2:13" x14ac:dyDescent="0.3">
      <c r="B914" s="49">
        <v>19757</v>
      </c>
      <c r="C914" s="50">
        <v>259</v>
      </c>
      <c r="D914" s="50" t="str">
        <f>VLOOKUP(Table8[[#This Row],[CustomerID]],Table15[[#All],[CustomerID]:[Company Name]],2,FALSE)</f>
        <v>Impressionable Gifts</v>
      </c>
      <c r="E914" s="51">
        <v>44757</v>
      </c>
      <c r="F914" s="50">
        <v>2</v>
      </c>
      <c r="G914" s="50" t="str">
        <f>VLOOKUP(Table8[[#This Row],[ProductID]],Table12[[#All],[ProductID]:[ProductFullName]],3,FALSE)</f>
        <v>Product B</v>
      </c>
      <c r="H914" s="50">
        <v>7</v>
      </c>
      <c r="I914" s="52">
        <v>44757.34710648148</v>
      </c>
      <c r="J914" s="50">
        <v>109</v>
      </c>
      <c r="K914" s="51">
        <v>44757.95416666667</v>
      </c>
      <c r="L914" s="53"/>
      <c r="M914" s="54">
        <v>1</v>
      </c>
    </row>
    <row r="915" spans="2:13" x14ac:dyDescent="0.3">
      <c r="B915" s="49">
        <v>19758</v>
      </c>
      <c r="C915" s="50">
        <v>971</v>
      </c>
      <c r="D915" s="50" t="str">
        <f>VLOOKUP(Table8[[#This Row],[CustomerID]],Table15[[#All],[CustomerID]:[Company Name]],2,FALSE)</f>
        <v>Lily &amp; Company</v>
      </c>
      <c r="E915" s="51">
        <v>44757</v>
      </c>
      <c r="F915" s="50">
        <v>6</v>
      </c>
      <c r="G915" s="50" t="str">
        <f>VLOOKUP(Table8[[#This Row],[ProductID]],Table12[[#All],[ProductID]:[ProductFullName]],3,FALSE)</f>
        <v>Product F</v>
      </c>
      <c r="H915" s="50">
        <v>4</v>
      </c>
      <c r="I915" s="52">
        <v>44757.361157407409</v>
      </c>
      <c r="J915" s="50">
        <v>113</v>
      </c>
      <c r="K915" s="51">
        <v>44757.95416666667</v>
      </c>
      <c r="L915" s="53"/>
      <c r="M915" s="54">
        <v>1</v>
      </c>
    </row>
    <row r="916" spans="2:13" x14ac:dyDescent="0.3">
      <c r="B916" s="49">
        <v>19759</v>
      </c>
      <c r="C916" s="50">
        <v>27</v>
      </c>
      <c r="D916" s="50" t="str">
        <f>VLOOKUP(Table8[[#This Row],[CustomerID]],Table15[[#All],[CustomerID]:[Company Name]],2,FALSE)</f>
        <v>Great Canadian Dollar Store #649</v>
      </c>
      <c r="E916" s="51">
        <v>44757</v>
      </c>
      <c r="F916" s="50">
        <v>1</v>
      </c>
      <c r="G916" s="50" t="str">
        <f>VLOOKUP(Table8[[#This Row],[ProductID]],Table12[[#All],[ProductID]:[ProductFullName]],3,FALSE)</f>
        <v>Product A</v>
      </c>
      <c r="H916" s="50">
        <v>6</v>
      </c>
      <c r="I916" s="52">
        <v>44757.377789351856</v>
      </c>
      <c r="J916" s="50">
        <v>127</v>
      </c>
      <c r="K916" s="51">
        <v>44757.95416666667</v>
      </c>
      <c r="L916" s="53"/>
      <c r="M916" s="54">
        <v>1</v>
      </c>
    </row>
    <row r="917" spans="2:13" x14ac:dyDescent="0.3">
      <c r="B917" s="49">
        <v>19760</v>
      </c>
      <c r="C917" s="50">
        <v>1159</v>
      </c>
      <c r="D917" s="50" t="str">
        <f>VLOOKUP(Table8[[#This Row],[CustomerID]],Table15[[#All],[CustomerID]:[Company Name]],2,FALSE)</f>
        <v>Capers</v>
      </c>
      <c r="E917" s="51">
        <v>44757</v>
      </c>
      <c r="F917" s="50">
        <v>4</v>
      </c>
      <c r="G917" s="50" t="str">
        <f>VLOOKUP(Table8[[#This Row],[ProductID]],Table12[[#All],[ProductID]:[ProductFullName]],3,FALSE)</f>
        <v>Product D</v>
      </c>
      <c r="H917" s="50">
        <v>2</v>
      </c>
      <c r="I917" s="52">
        <v>44757.39166666667</v>
      </c>
      <c r="J917" s="50">
        <v>132</v>
      </c>
      <c r="K917" s="51">
        <v>44757.95416666667</v>
      </c>
      <c r="L917" s="53"/>
      <c r="M917" s="54">
        <v>1</v>
      </c>
    </row>
    <row r="918" spans="2:13" x14ac:dyDescent="0.3">
      <c r="B918" s="49">
        <v>19761</v>
      </c>
      <c r="C918" s="50">
        <v>1207</v>
      </c>
      <c r="D918" s="50" t="str">
        <f>VLOOKUP(Table8[[#This Row],[CustomerID]],Table15[[#All],[CustomerID]:[Company Name]],2,FALSE)</f>
        <v>Hillmer's Luggage, Leather and Gift</v>
      </c>
      <c r="E918" s="51">
        <v>44757</v>
      </c>
      <c r="F918" s="50">
        <v>5</v>
      </c>
      <c r="G918" s="50" t="str">
        <f>VLOOKUP(Table8[[#This Row],[ProductID]],Table12[[#All],[ProductID]:[ProductFullName]],3,FALSE)</f>
        <v>Product E</v>
      </c>
      <c r="H918" s="50">
        <v>4</v>
      </c>
      <c r="I918" s="52">
        <v>44757.406712962969</v>
      </c>
      <c r="J918" s="50">
        <v>114</v>
      </c>
      <c r="K918" s="51">
        <v>44757.95416666667</v>
      </c>
      <c r="L918" s="53"/>
      <c r="M918" s="54">
        <v>1</v>
      </c>
    </row>
    <row r="919" spans="2:13" x14ac:dyDescent="0.3">
      <c r="B919" s="49">
        <v>19762</v>
      </c>
      <c r="C919" s="50">
        <v>1155</v>
      </c>
      <c r="D919" s="50" t="str">
        <f>VLOOKUP(Table8[[#This Row],[CustomerID]],Table15[[#All],[CustomerID]:[Company Name]],2,FALSE)</f>
        <v>Country Treasures</v>
      </c>
      <c r="E919" s="51">
        <v>44757</v>
      </c>
      <c r="F919" s="50">
        <v>5</v>
      </c>
      <c r="G919" s="50" t="str">
        <f>VLOOKUP(Table8[[#This Row],[ProductID]],Table12[[#All],[ProductID]:[ProductFullName]],3,FALSE)</f>
        <v>Product E</v>
      </c>
      <c r="H919" s="50">
        <v>7</v>
      </c>
      <c r="I919" s="52">
        <v>44757.4222800926</v>
      </c>
      <c r="J919" s="50">
        <v>106</v>
      </c>
      <c r="K919" s="51">
        <v>44757.95416666667</v>
      </c>
      <c r="L919" s="53"/>
      <c r="M919" s="54">
        <v>1</v>
      </c>
    </row>
    <row r="920" spans="2:13" x14ac:dyDescent="0.3">
      <c r="B920" s="49">
        <v>19763</v>
      </c>
      <c r="C920" s="50">
        <v>598</v>
      </c>
      <c r="D920" s="50" t="str">
        <f>VLOOKUP(Table8[[#This Row],[CustomerID]],Table15[[#All],[CustomerID]:[Company Name]],2,FALSE)</f>
        <v>Friends s - Foothills Hospital</v>
      </c>
      <c r="E920" s="51">
        <v>44757</v>
      </c>
      <c r="F920" s="50">
        <v>5</v>
      </c>
      <c r="G920" s="50" t="str">
        <f>VLOOKUP(Table8[[#This Row],[ProductID]],Table12[[#All],[ProductID]:[ProductFullName]],3,FALSE)</f>
        <v>Product E</v>
      </c>
      <c r="H920" s="50">
        <v>2</v>
      </c>
      <c r="I920" s="52">
        <v>44757.438414351862</v>
      </c>
      <c r="J920" s="50">
        <v>128</v>
      </c>
      <c r="K920" s="51">
        <v>44757.95416666667</v>
      </c>
      <c r="L920" s="53"/>
      <c r="M920" s="54">
        <v>1</v>
      </c>
    </row>
    <row r="921" spans="2:13" x14ac:dyDescent="0.3">
      <c r="B921" s="49">
        <v>19764</v>
      </c>
      <c r="C921" s="50">
        <v>1028</v>
      </c>
      <c r="D921" s="50" t="str">
        <f>VLOOKUP(Table8[[#This Row],[CustomerID]],Table15[[#All],[CustomerID]:[Company Name]],2,FALSE)</f>
        <v>VisABility Store</v>
      </c>
      <c r="E921" s="51">
        <v>44757</v>
      </c>
      <c r="F921" s="50">
        <v>5</v>
      </c>
      <c r="G921" s="50" t="str">
        <f>VLOOKUP(Table8[[#This Row],[ProductID]],Table12[[#All],[ProductID]:[ProductFullName]],3,FALSE)</f>
        <v>Product E</v>
      </c>
      <c r="H921" s="50">
        <v>7</v>
      </c>
      <c r="I921" s="52">
        <v>44757.4535300926</v>
      </c>
      <c r="J921" s="50">
        <v>130</v>
      </c>
      <c r="K921" s="51">
        <v>44757.95416666667</v>
      </c>
      <c r="L921" s="53"/>
      <c r="M921" s="54">
        <v>1</v>
      </c>
    </row>
    <row r="922" spans="2:13" x14ac:dyDescent="0.3">
      <c r="B922" s="49">
        <v>19765</v>
      </c>
      <c r="C922" s="50">
        <v>1009</v>
      </c>
      <c r="D922" s="50" t="str">
        <f>VLOOKUP(Table8[[#This Row],[CustomerID]],Table15[[#All],[CustomerID]:[Company Name]],2,FALSE)</f>
        <v>The Jewel Box</v>
      </c>
      <c r="E922" s="51">
        <v>44757</v>
      </c>
      <c r="F922" s="50">
        <v>3</v>
      </c>
      <c r="G922" s="50" t="str">
        <f>VLOOKUP(Table8[[#This Row],[ProductID]],Table12[[#All],[ProductID]:[ProductFullName]],3,FALSE)</f>
        <v>Product C</v>
      </c>
      <c r="H922" s="50">
        <v>2</v>
      </c>
      <c r="I922" s="52">
        <v>44757.464675925934</v>
      </c>
      <c r="J922" s="50">
        <v>126</v>
      </c>
      <c r="K922" s="51">
        <v>44757.95416666667</v>
      </c>
      <c r="L922" s="53"/>
      <c r="M922" s="54">
        <v>1</v>
      </c>
    </row>
    <row r="923" spans="2:13" x14ac:dyDescent="0.3">
      <c r="B923" s="49">
        <v>19766</v>
      </c>
      <c r="C923" s="50">
        <v>165</v>
      </c>
      <c r="D923" s="50" t="str">
        <f>VLOOKUP(Table8[[#This Row],[CustomerID]],Table15[[#All],[CustomerID]:[Company Name]],2,FALSE)</f>
        <v>Green Earth - Bellevile</v>
      </c>
      <c r="E923" s="51">
        <v>44757</v>
      </c>
      <c r="F923" s="50">
        <v>3</v>
      </c>
      <c r="G923" s="50" t="str">
        <f>VLOOKUP(Table8[[#This Row],[ProductID]],Table12[[#All],[ProductID]:[ProductFullName]],3,FALSE)</f>
        <v>Product C</v>
      </c>
      <c r="H923" s="50">
        <v>4</v>
      </c>
      <c r="I923" s="52">
        <v>44757.476446759269</v>
      </c>
      <c r="J923" s="50">
        <v>121</v>
      </c>
      <c r="K923" s="51">
        <v>44757.95416666667</v>
      </c>
      <c r="L923" s="53"/>
      <c r="M923" s="54">
        <v>1</v>
      </c>
    </row>
    <row r="924" spans="2:13" x14ac:dyDescent="0.3">
      <c r="B924" s="49">
        <v>19767</v>
      </c>
      <c r="C924" s="50">
        <v>693</v>
      </c>
      <c r="D924" s="50" t="str">
        <f>VLOOKUP(Table8[[#This Row],[CustomerID]],Table15[[#All],[CustomerID]:[Company Name]],2,FALSE)</f>
        <v>Meaningful Things</v>
      </c>
      <c r="E924" s="51">
        <v>44757</v>
      </c>
      <c r="F924" s="50">
        <v>1</v>
      </c>
      <c r="G924" s="50" t="str">
        <f>VLOOKUP(Table8[[#This Row],[ProductID]],Table12[[#All],[ProductID]:[ProductFullName]],3,FALSE)</f>
        <v>Product A</v>
      </c>
      <c r="H924" s="50">
        <v>2</v>
      </c>
      <c r="I924" s="52">
        <v>44757.488750000011</v>
      </c>
      <c r="J924" s="50">
        <v>108</v>
      </c>
      <c r="K924" s="51">
        <v>44757.95416666667</v>
      </c>
      <c r="L924" s="53"/>
      <c r="M924" s="54">
        <v>1</v>
      </c>
    </row>
    <row r="925" spans="2:13" x14ac:dyDescent="0.3">
      <c r="B925" s="49">
        <v>19768</v>
      </c>
      <c r="C925" s="50">
        <v>791</v>
      </c>
      <c r="D925" s="50" t="str">
        <f>VLOOKUP(Table8[[#This Row],[CustomerID]],Table15[[#All],[CustomerID]:[Company Name]],2,FALSE)</f>
        <v>Sea Street</v>
      </c>
      <c r="E925" s="51">
        <v>44757</v>
      </c>
      <c r="F925" s="50">
        <v>5</v>
      </c>
      <c r="G925" s="50" t="str">
        <f>VLOOKUP(Table8[[#This Row],[ProductID]],Table12[[#All],[ProductID]:[ProductFullName]],3,FALSE)</f>
        <v>Product E</v>
      </c>
      <c r="H925" s="50">
        <v>5</v>
      </c>
      <c r="I925" s="52">
        <v>44757.499236111122</v>
      </c>
      <c r="J925" s="50">
        <v>133</v>
      </c>
      <c r="K925" s="51">
        <v>44757.95416666667</v>
      </c>
      <c r="L925" s="53"/>
      <c r="M925" s="54">
        <v>1</v>
      </c>
    </row>
    <row r="926" spans="2:13" x14ac:dyDescent="0.3">
      <c r="B926" s="49">
        <v>19769</v>
      </c>
      <c r="C926" s="50">
        <v>1096</v>
      </c>
      <c r="D926" s="50" t="str">
        <f>VLOOKUP(Table8[[#This Row],[CustomerID]],Table15[[#All],[CustomerID]:[Company Name]],2,FALSE)</f>
        <v>Kozel Decorating</v>
      </c>
      <c r="E926" s="51">
        <v>44757</v>
      </c>
      <c r="F926" s="50">
        <v>6</v>
      </c>
      <c r="G926" s="50" t="str">
        <f>VLOOKUP(Table8[[#This Row],[ProductID]],Table12[[#All],[ProductID]:[ProductFullName]],3,FALSE)</f>
        <v>Product F</v>
      </c>
      <c r="H926" s="50">
        <v>3</v>
      </c>
      <c r="I926" s="52">
        <v>44757.511388888903</v>
      </c>
      <c r="J926" s="50">
        <v>128</v>
      </c>
      <c r="K926" s="51">
        <v>44757.95416666667</v>
      </c>
      <c r="L926" s="53"/>
      <c r="M926" s="54">
        <v>1</v>
      </c>
    </row>
    <row r="927" spans="2:13" x14ac:dyDescent="0.3">
      <c r="B927" s="49">
        <v>19770</v>
      </c>
      <c r="C927" s="50">
        <v>227</v>
      </c>
      <c r="D927" s="50" t="str">
        <f>VLOOKUP(Table8[[#This Row],[CustomerID]],Table15[[#All],[CustomerID]:[Company Name]],2,FALSE)</f>
        <v>Kojak Promotions</v>
      </c>
      <c r="E927" s="51">
        <v>44757</v>
      </c>
      <c r="F927" s="50">
        <v>4</v>
      </c>
      <c r="G927" s="50" t="str">
        <f>VLOOKUP(Table8[[#This Row],[ProductID]],Table12[[#All],[ProductID]:[ProductFullName]],3,FALSE)</f>
        <v>Product D</v>
      </c>
      <c r="H927" s="50">
        <v>3</v>
      </c>
      <c r="I927" s="52">
        <v>44757.526458333348</v>
      </c>
      <c r="J927" s="50">
        <v>105</v>
      </c>
      <c r="K927" s="51">
        <v>44757.95416666667</v>
      </c>
      <c r="L927" s="53"/>
      <c r="M927" s="54">
        <v>1</v>
      </c>
    </row>
    <row r="928" spans="2:13" x14ac:dyDescent="0.3">
      <c r="B928" s="49">
        <v>19771</v>
      </c>
      <c r="C928" s="50">
        <v>516</v>
      </c>
      <c r="D928" s="50" t="str">
        <f>VLOOKUP(Table8[[#This Row],[CustomerID]],Table15[[#All],[CustomerID]:[Company Name]],2,FALSE)</f>
        <v>Shopper Drug Mart - 0545</v>
      </c>
      <c r="E928" s="51">
        <v>44757</v>
      </c>
      <c r="F928" s="50">
        <v>3</v>
      </c>
      <c r="G928" s="50" t="str">
        <f>VLOOKUP(Table8[[#This Row],[ProductID]],Table12[[#All],[ProductID]:[ProductFullName]],3,FALSE)</f>
        <v>Product C</v>
      </c>
      <c r="H928" s="50">
        <v>7</v>
      </c>
      <c r="I928" s="52">
        <v>44757.543449074088</v>
      </c>
      <c r="J928" s="50">
        <v>130</v>
      </c>
      <c r="K928" s="51">
        <v>44757.95416666667</v>
      </c>
      <c r="L928" s="53"/>
      <c r="M928" s="54">
        <v>1</v>
      </c>
    </row>
    <row r="929" spans="2:13" x14ac:dyDescent="0.3">
      <c r="B929" s="49">
        <v>19772</v>
      </c>
      <c r="C929" s="50">
        <v>34</v>
      </c>
      <c r="D929" s="50" t="str">
        <f>VLOOKUP(Table8[[#This Row],[CustomerID]],Table15[[#All],[CustomerID]:[Company Name]],2,FALSE)</f>
        <v>Ahead Of Hair</v>
      </c>
      <c r="E929" s="51">
        <v>44757</v>
      </c>
      <c r="F929" s="50">
        <v>2</v>
      </c>
      <c r="G929" s="50" t="str">
        <f>VLOOKUP(Table8[[#This Row],[ProductID]],Table12[[#All],[ProductID]:[ProductFullName]],3,FALSE)</f>
        <v>Product B</v>
      </c>
      <c r="H929" s="50">
        <v>5</v>
      </c>
      <c r="I929" s="52">
        <v>44757.56057870372</v>
      </c>
      <c r="J929" s="50">
        <v>110</v>
      </c>
      <c r="K929" s="51">
        <v>44757.95416666667</v>
      </c>
      <c r="L929" s="53"/>
      <c r="M929" s="54">
        <v>1</v>
      </c>
    </row>
    <row r="930" spans="2:13" x14ac:dyDescent="0.3">
      <c r="B930" s="49">
        <v>19773</v>
      </c>
      <c r="C930" s="50">
        <v>442</v>
      </c>
      <c r="D930" s="50" t="str">
        <f>VLOOKUP(Table8[[#This Row],[CustomerID]],Table15[[#All],[CustomerID]:[Company Name]],2,FALSE)</f>
        <v>D &amp; D Luggage</v>
      </c>
      <c r="E930" s="51">
        <v>44757</v>
      </c>
      <c r="F930" s="50">
        <v>4</v>
      </c>
      <c r="G930" s="50" t="str">
        <f>VLOOKUP(Table8[[#This Row],[ProductID]],Table12[[#All],[ProductID]:[ProductFullName]],3,FALSE)</f>
        <v>Product D</v>
      </c>
      <c r="H930" s="50">
        <v>3</v>
      </c>
      <c r="I930" s="52">
        <v>44757.575949074089</v>
      </c>
      <c r="J930" s="50">
        <v>112</v>
      </c>
      <c r="K930" s="51">
        <v>44757.95416666667</v>
      </c>
      <c r="L930" s="53"/>
      <c r="M930" s="54">
        <v>1</v>
      </c>
    </row>
    <row r="931" spans="2:13" x14ac:dyDescent="0.3">
      <c r="B931" s="49">
        <v>19774</v>
      </c>
      <c r="C931" s="50">
        <v>1104</v>
      </c>
      <c r="D931" s="50" t="str">
        <f>VLOOKUP(Table8[[#This Row],[CustomerID]],Table15[[#All],[CustomerID]:[Company Name]],2,FALSE)</f>
        <v>The Wrist Connection</v>
      </c>
      <c r="E931" s="51">
        <v>44757</v>
      </c>
      <c r="F931" s="50">
        <v>4</v>
      </c>
      <c r="G931" s="50" t="str">
        <f>VLOOKUP(Table8[[#This Row],[ProductID]],Table12[[#All],[ProductID]:[ProductFullName]],3,FALSE)</f>
        <v>Product D</v>
      </c>
      <c r="H931" s="50">
        <v>2</v>
      </c>
      <c r="I931" s="52">
        <v>44757.592581018536</v>
      </c>
      <c r="J931" s="50">
        <v>106</v>
      </c>
      <c r="K931" s="51">
        <v>44757.95416666667</v>
      </c>
      <c r="L931" s="53"/>
      <c r="M931" s="54">
        <v>1</v>
      </c>
    </row>
    <row r="932" spans="2:13" x14ac:dyDescent="0.3">
      <c r="B932" s="49">
        <v>19775</v>
      </c>
      <c r="C932" s="50">
        <v>624</v>
      </c>
      <c r="D932" s="50" t="str">
        <f>VLOOKUP(Table8[[#This Row],[CustomerID]],Table15[[#All],[CustomerID]:[Company Name]],2,FALSE)</f>
        <v>When Pigs Fly Inc</v>
      </c>
      <c r="E932" s="51">
        <v>44757</v>
      </c>
      <c r="F932" s="50">
        <v>5</v>
      </c>
      <c r="G932" s="50" t="str">
        <f>VLOOKUP(Table8[[#This Row],[ProductID]],Table12[[#All],[ProductID]:[ProductFullName]],3,FALSE)</f>
        <v>Product E</v>
      </c>
      <c r="H932" s="50">
        <v>2</v>
      </c>
      <c r="I932" s="52">
        <v>44757.602164351869</v>
      </c>
      <c r="J932" s="50">
        <v>114</v>
      </c>
      <c r="K932" s="51">
        <v>44757.95416666667</v>
      </c>
      <c r="L932" s="53"/>
      <c r="M932" s="54">
        <v>1</v>
      </c>
    </row>
    <row r="933" spans="2:13" x14ac:dyDescent="0.3">
      <c r="B933" s="49">
        <v>19776</v>
      </c>
      <c r="C933" s="50">
        <v>112</v>
      </c>
      <c r="D933" s="50" t="str">
        <f>VLOOKUP(Table8[[#This Row],[CustomerID]],Table15[[#All],[CustomerID]:[Company Name]],2,FALSE)</f>
        <v>Bonisoir</v>
      </c>
      <c r="E933" s="51">
        <v>44757</v>
      </c>
      <c r="F933" s="50">
        <v>5</v>
      </c>
      <c r="G933" s="50" t="str">
        <f>VLOOKUP(Table8[[#This Row],[ProductID]],Table12[[#All],[ProductID]:[ProductFullName]],3,FALSE)</f>
        <v>Product E</v>
      </c>
      <c r="H933" s="50">
        <v>5</v>
      </c>
      <c r="I933" s="52">
        <v>44757.612442129648</v>
      </c>
      <c r="J933" s="50">
        <v>126</v>
      </c>
      <c r="K933" s="51">
        <v>44757.95416666667</v>
      </c>
      <c r="L933" s="53"/>
      <c r="M933" s="54">
        <v>1</v>
      </c>
    </row>
    <row r="934" spans="2:13" x14ac:dyDescent="0.3">
      <c r="B934" s="49">
        <v>19777</v>
      </c>
      <c r="C934" s="50">
        <v>1185</v>
      </c>
      <c r="D934" s="50" t="str">
        <f>VLOOKUP(Table8[[#This Row],[CustomerID]],Table15[[#All],[CustomerID]:[Company Name]],2,FALSE)</f>
        <v>Have to Have</v>
      </c>
      <c r="E934" s="51">
        <v>44757</v>
      </c>
      <c r="F934" s="50">
        <v>6</v>
      </c>
      <c r="G934" s="50" t="str">
        <f>VLOOKUP(Table8[[#This Row],[ProductID]],Table12[[#All],[ProductID]:[ProductFullName]],3,FALSE)</f>
        <v>Product F</v>
      </c>
      <c r="H934" s="50">
        <v>7</v>
      </c>
      <c r="I934" s="52">
        <v>44757.62758101854</v>
      </c>
      <c r="J934" s="50">
        <v>108</v>
      </c>
      <c r="K934" s="51">
        <v>44757.95416666667</v>
      </c>
      <c r="L934" s="53"/>
      <c r="M934" s="54">
        <v>1</v>
      </c>
    </row>
    <row r="935" spans="2:13" x14ac:dyDescent="0.3">
      <c r="B935" s="49">
        <v>19778</v>
      </c>
      <c r="C935" s="50">
        <v>98</v>
      </c>
      <c r="D935" s="50" t="str">
        <f>VLOOKUP(Table8[[#This Row],[CustomerID]],Table15[[#All],[CustomerID]:[Company Name]],2,FALSE)</f>
        <v>Propharm</v>
      </c>
      <c r="E935" s="51">
        <v>44757</v>
      </c>
      <c r="F935" s="50">
        <v>1</v>
      </c>
      <c r="G935" s="50" t="str">
        <f>VLOOKUP(Table8[[#This Row],[ProductID]],Table12[[#All],[ProductID]:[ProductFullName]],3,FALSE)</f>
        <v>Product A</v>
      </c>
      <c r="H935" s="50">
        <v>4</v>
      </c>
      <c r="I935" s="52">
        <v>44757.641064814838</v>
      </c>
      <c r="J935" s="50">
        <v>116</v>
      </c>
      <c r="K935" s="51">
        <v>44757.95416666667</v>
      </c>
      <c r="L935" s="53"/>
      <c r="M935" s="54">
        <v>1</v>
      </c>
    </row>
    <row r="936" spans="2:13" x14ac:dyDescent="0.3">
      <c r="B936" s="49">
        <v>19779</v>
      </c>
      <c r="C936" s="50">
        <v>515</v>
      </c>
      <c r="D936" s="50" t="str">
        <f>VLOOKUP(Table8[[#This Row],[CustomerID]],Table15[[#All],[CustomerID]:[Company Name]],2,FALSE)</f>
        <v>SDM-0545</v>
      </c>
      <c r="E936" s="51">
        <v>44757</v>
      </c>
      <c r="F936" s="50">
        <v>1</v>
      </c>
      <c r="G936" s="50" t="str">
        <f>VLOOKUP(Table8[[#This Row],[ProductID]],Table12[[#All],[ProductID]:[ProductFullName]],3,FALSE)</f>
        <v>Product A</v>
      </c>
      <c r="H936" s="50">
        <v>5</v>
      </c>
      <c r="I936" s="52">
        <v>44757.658043981501</v>
      </c>
      <c r="J936" s="50">
        <v>108</v>
      </c>
      <c r="K936" s="51">
        <v>44757.95416666667</v>
      </c>
      <c r="L936" s="53"/>
      <c r="M936" s="54">
        <v>1</v>
      </c>
    </row>
    <row r="937" spans="2:13" x14ac:dyDescent="0.3">
      <c r="B937" s="49">
        <v>19780</v>
      </c>
      <c r="C937" s="50">
        <v>1309</v>
      </c>
      <c r="D937" s="50" t="str">
        <f>VLOOKUP(Table8[[#This Row],[CustomerID]],Table15[[#All],[CustomerID]:[Company Name]],2,FALSE)</f>
        <v>Starcrest Products of California Inc</v>
      </c>
      <c r="E937" s="51">
        <v>44757</v>
      </c>
      <c r="F937" s="50">
        <v>3</v>
      </c>
      <c r="G937" s="50" t="str">
        <f>VLOOKUP(Table8[[#This Row],[ProductID]],Table12[[#All],[ProductID]:[ProductFullName]],3,FALSE)</f>
        <v>Product C</v>
      </c>
      <c r="H937" s="50">
        <v>3</v>
      </c>
      <c r="I937" s="52">
        <v>44757.668969907427</v>
      </c>
      <c r="J937" s="50">
        <v>131</v>
      </c>
      <c r="K937" s="51">
        <v>44757.95416666667</v>
      </c>
      <c r="L937" s="53"/>
      <c r="M937" s="54">
        <v>1</v>
      </c>
    </row>
    <row r="938" spans="2:13" x14ac:dyDescent="0.3">
      <c r="B938" s="49">
        <v>19781</v>
      </c>
      <c r="C938" s="50">
        <v>187</v>
      </c>
      <c r="D938" s="50" t="str">
        <f>VLOOKUP(Table8[[#This Row],[CustomerID]],Table15[[#All],[CustomerID]:[Company Name]],2,FALSE)</f>
        <v>Versions</v>
      </c>
      <c r="E938" s="51">
        <v>44757</v>
      </c>
      <c r="F938" s="50">
        <v>3</v>
      </c>
      <c r="G938" s="50" t="str">
        <f>VLOOKUP(Table8[[#This Row],[ProductID]],Table12[[#All],[ProductID]:[ProductFullName]],3,FALSE)</f>
        <v>Product C</v>
      </c>
      <c r="H938" s="50">
        <v>2</v>
      </c>
      <c r="I938" s="52">
        <v>44757.679884259276</v>
      </c>
      <c r="J938" s="50">
        <v>122</v>
      </c>
      <c r="K938" s="51">
        <v>44757.95416666667</v>
      </c>
      <c r="L938" s="53"/>
      <c r="M938" s="54">
        <v>1</v>
      </c>
    </row>
    <row r="939" spans="2:13" x14ac:dyDescent="0.3">
      <c r="B939" s="49">
        <v>19782</v>
      </c>
      <c r="C939" s="50">
        <v>491</v>
      </c>
      <c r="D939" s="50" t="str">
        <f>VLOOKUP(Table8[[#This Row],[CustomerID]],Table15[[#All],[CustomerID]:[Company Name]],2,FALSE)</f>
        <v>Johnny's Fresh Market</v>
      </c>
      <c r="E939" s="51">
        <v>44757</v>
      </c>
      <c r="F939" s="50">
        <v>1</v>
      </c>
      <c r="G939" s="50" t="str">
        <f>VLOOKUP(Table8[[#This Row],[ProductID]],Table12[[#All],[ProductID]:[ProductFullName]],3,FALSE)</f>
        <v>Product A</v>
      </c>
      <c r="H939" s="50">
        <v>3</v>
      </c>
      <c r="I939" s="52">
        <v>44757.692013888904</v>
      </c>
      <c r="J939" s="50">
        <v>107</v>
      </c>
      <c r="K939" s="51">
        <v>44757.95416666667</v>
      </c>
      <c r="L939" s="53"/>
      <c r="M939" s="54">
        <v>1</v>
      </c>
    </row>
    <row r="940" spans="2:13" x14ac:dyDescent="0.3">
      <c r="B940" s="49">
        <v>19783</v>
      </c>
      <c r="C940" s="50">
        <v>40</v>
      </c>
      <c r="D940" s="50" t="str">
        <f>VLOOKUP(Table8[[#This Row],[CustomerID]],Table15[[#All],[CustomerID]:[Company Name]],2,FALSE)</f>
        <v>J.L.L.'s Jewels and Supplies</v>
      </c>
      <c r="E940" s="51">
        <v>44757</v>
      </c>
      <c r="F940" s="50">
        <v>5</v>
      </c>
      <c r="G940" s="50" t="str">
        <f>VLOOKUP(Table8[[#This Row],[ProductID]],Table12[[#All],[ProductID]:[ProductFullName]],3,FALSE)</f>
        <v>Product E</v>
      </c>
      <c r="H940" s="50">
        <v>3</v>
      </c>
      <c r="I940" s="52">
        <v>44757.706793981495</v>
      </c>
      <c r="J940" s="50">
        <v>108</v>
      </c>
      <c r="K940" s="51">
        <v>44757.95416666667</v>
      </c>
      <c r="L940" s="53"/>
      <c r="M940" s="54">
        <v>1</v>
      </c>
    </row>
    <row r="941" spans="2:13" x14ac:dyDescent="0.3">
      <c r="B941" s="49">
        <v>19784</v>
      </c>
      <c r="C941" s="50">
        <v>45</v>
      </c>
      <c r="D941" s="50" t="str">
        <f>VLOOKUP(Table8[[#This Row],[CustomerID]],Table15[[#All],[CustomerID]:[Company Name]],2,FALSE)</f>
        <v>Pharmasave - 515</v>
      </c>
      <c r="E941" s="51">
        <v>44757</v>
      </c>
      <c r="F941" s="50">
        <v>5</v>
      </c>
      <c r="G941" s="50" t="str">
        <f>VLOOKUP(Table8[[#This Row],[ProductID]],Table12[[#All],[ProductID]:[ProductFullName]],3,FALSE)</f>
        <v>Product E</v>
      </c>
      <c r="H941" s="50">
        <v>7</v>
      </c>
      <c r="I941" s="52">
        <v>44757.722905092603</v>
      </c>
      <c r="J941" s="50">
        <v>117</v>
      </c>
      <c r="K941" s="51">
        <v>44757.95416666667</v>
      </c>
      <c r="L941" s="53"/>
      <c r="M941" s="54">
        <v>1</v>
      </c>
    </row>
    <row r="942" spans="2:13" x14ac:dyDescent="0.3">
      <c r="B942" s="49">
        <v>19785</v>
      </c>
      <c r="C942" s="50">
        <v>289</v>
      </c>
      <c r="D942" s="50" t="str">
        <f>VLOOKUP(Table8[[#This Row],[CustomerID]],Table15[[#All],[CustomerID]:[Company Name]],2,FALSE)</f>
        <v>Dollar Joint</v>
      </c>
      <c r="E942" s="51">
        <v>44757</v>
      </c>
      <c r="F942" s="50">
        <v>2</v>
      </c>
      <c r="G942" s="50" t="str">
        <f>VLOOKUP(Table8[[#This Row],[ProductID]],Table12[[#All],[ProductID]:[ProductFullName]],3,FALSE)</f>
        <v>Product B</v>
      </c>
      <c r="H942" s="50">
        <v>6</v>
      </c>
      <c r="I942" s="52">
        <v>44757.735937500009</v>
      </c>
      <c r="J942" s="50">
        <v>109</v>
      </c>
      <c r="K942" s="51">
        <v>44757.95416666667</v>
      </c>
      <c r="L942" s="53"/>
      <c r="M942" s="54">
        <v>1</v>
      </c>
    </row>
    <row r="943" spans="2:13" x14ac:dyDescent="0.3">
      <c r="B943" s="49">
        <v>19786</v>
      </c>
      <c r="C943" s="50">
        <v>287</v>
      </c>
      <c r="D943" s="50" t="str">
        <f>VLOOKUP(Table8[[#This Row],[CustomerID]],Table15[[#All],[CustomerID]:[Company Name]],2,FALSE)</f>
        <v>Herbies - 5001</v>
      </c>
      <c r="E943" s="51">
        <v>44757</v>
      </c>
      <c r="F943" s="50">
        <v>1</v>
      </c>
      <c r="G943" s="50" t="str">
        <f>VLOOKUP(Table8[[#This Row],[ProductID]],Table12[[#All],[ProductID]:[ProductFullName]],3,FALSE)</f>
        <v>Product A</v>
      </c>
      <c r="H943" s="50">
        <v>2</v>
      </c>
      <c r="I943" s="52">
        <v>44757.749108796306</v>
      </c>
      <c r="J943" s="50">
        <v>118</v>
      </c>
      <c r="K943" s="51">
        <v>44757.95416666667</v>
      </c>
      <c r="L943" s="53"/>
      <c r="M943" s="54">
        <v>1</v>
      </c>
    </row>
    <row r="944" spans="2:13" x14ac:dyDescent="0.3">
      <c r="B944" s="49">
        <v>19787</v>
      </c>
      <c r="C944" s="50">
        <v>852</v>
      </c>
      <c r="D944" s="50" t="str">
        <f>VLOOKUP(Table8[[#This Row],[CustomerID]],Table15[[#All],[CustomerID]:[Company Name]],2,FALSE)</f>
        <v>Hallmark - Donna's</v>
      </c>
      <c r="E944" s="51">
        <v>44760</v>
      </c>
      <c r="F944" s="50">
        <v>2</v>
      </c>
      <c r="G944" s="50" t="str">
        <f>VLOOKUP(Table8[[#This Row],[ProductID]],Table12[[#All],[ProductID]:[ProductFullName]],3,FALSE)</f>
        <v>Product B</v>
      </c>
      <c r="H944" s="50">
        <v>2</v>
      </c>
      <c r="I944" s="52">
        <v>44760.333333333336</v>
      </c>
      <c r="J944" s="50">
        <v>129</v>
      </c>
      <c r="K944" s="51">
        <v>44760.9375</v>
      </c>
      <c r="L944" s="53"/>
      <c r="M944" s="54">
        <v>1</v>
      </c>
    </row>
    <row r="945" spans="2:13" x14ac:dyDescent="0.3">
      <c r="B945" s="49">
        <v>19788</v>
      </c>
      <c r="C945" s="50">
        <v>677</v>
      </c>
      <c r="D945" s="50" t="str">
        <f>VLOOKUP(Table8[[#This Row],[CustomerID]],Table15[[#All],[CustomerID]:[Company Name]],2,FALSE)</f>
        <v>Castlegar .99 Store And More</v>
      </c>
      <c r="E945" s="51">
        <v>44760</v>
      </c>
      <c r="F945" s="50">
        <v>2</v>
      </c>
      <c r="G945" s="50" t="str">
        <f>VLOOKUP(Table8[[#This Row],[ProductID]],Table12[[#All],[ProductID]:[ProductFullName]],3,FALSE)</f>
        <v>Product B</v>
      </c>
      <c r="H945" s="50">
        <v>6</v>
      </c>
      <c r="I945" s="52">
        <v>44760.344768518524</v>
      </c>
      <c r="J945" s="50">
        <v>110</v>
      </c>
      <c r="K945" s="51">
        <v>44760.9375</v>
      </c>
      <c r="L945" s="53"/>
      <c r="M945" s="54">
        <v>1</v>
      </c>
    </row>
    <row r="946" spans="2:13" x14ac:dyDescent="0.3">
      <c r="B946" s="49">
        <v>19789</v>
      </c>
      <c r="C946" s="50">
        <v>1234</v>
      </c>
      <c r="D946" s="50" t="str">
        <f>VLOOKUP(Table8[[#This Row],[CustomerID]],Table15[[#All],[CustomerID]:[Company Name]],2,FALSE)</f>
        <v>Gayle's Hallmark Shop</v>
      </c>
      <c r="E946" s="51">
        <v>44760</v>
      </c>
      <c r="F946" s="50">
        <v>6</v>
      </c>
      <c r="G946" s="50" t="str">
        <f>VLOOKUP(Table8[[#This Row],[ProductID]],Table12[[#All],[ProductID]:[ProductFullName]],3,FALSE)</f>
        <v>Product F</v>
      </c>
      <c r="H946" s="50">
        <v>5</v>
      </c>
      <c r="I946" s="52">
        <v>44760.361886574079</v>
      </c>
      <c r="J946" s="50">
        <v>115</v>
      </c>
      <c r="K946" s="51">
        <v>44760.9375</v>
      </c>
      <c r="L946" s="53"/>
      <c r="M946" s="54">
        <v>1</v>
      </c>
    </row>
    <row r="947" spans="2:13" x14ac:dyDescent="0.3">
      <c r="B947" s="49">
        <v>19790</v>
      </c>
      <c r="C947" s="50">
        <v>1308</v>
      </c>
      <c r="D947" s="50" t="str">
        <f>VLOOKUP(Table8[[#This Row],[CustomerID]],Table15[[#All],[CustomerID]:[Company Name]],2,FALSE)</f>
        <v>Old West Charm/ Crafter Village</v>
      </c>
      <c r="E947" s="51">
        <v>44760</v>
      </c>
      <c r="F947" s="50">
        <v>1</v>
      </c>
      <c r="G947" s="50" t="str">
        <f>VLOOKUP(Table8[[#This Row],[ProductID]],Table12[[#All],[ProductID]:[ProductFullName]],3,FALSE)</f>
        <v>Product A</v>
      </c>
      <c r="H947" s="50">
        <v>2</v>
      </c>
      <c r="I947" s="52">
        <v>44760.377465277779</v>
      </c>
      <c r="J947" s="50">
        <v>109</v>
      </c>
      <c r="K947" s="51">
        <v>44760.9375</v>
      </c>
      <c r="L947" s="53"/>
      <c r="M947" s="54">
        <v>1</v>
      </c>
    </row>
    <row r="948" spans="2:13" x14ac:dyDescent="0.3">
      <c r="B948" s="49">
        <v>19791</v>
      </c>
      <c r="C948" s="50">
        <v>1275</v>
      </c>
      <c r="D948" s="50" t="str">
        <f>VLOOKUP(Table8[[#This Row],[CustomerID]],Table15[[#All],[CustomerID]:[Company Name]],2,FALSE)</f>
        <v>Ramada Express Hotel &amp; Casino</v>
      </c>
      <c r="E948" s="51">
        <v>44760</v>
      </c>
      <c r="F948" s="50">
        <v>3</v>
      </c>
      <c r="G948" s="50" t="str">
        <f>VLOOKUP(Table8[[#This Row],[ProductID]],Table12[[#All],[ProductID]:[ProductFullName]],3,FALSE)</f>
        <v>Product C</v>
      </c>
      <c r="H948" s="50">
        <v>5</v>
      </c>
      <c r="I948" s="52">
        <v>44760.388553240744</v>
      </c>
      <c r="J948" s="50">
        <v>125</v>
      </c>
      <c r="K948" s="51">
        <v>44760.9375</v>
      </c>
      <c r="L948" s="53"/>
      <c r="M948" s="54">
        <v>1</v>
      </c>
    </row>
    <row r="949" spans="2:13" x14ac:dyDescent="0.3">
      <c r="B949" s="49">
        <v>19792</v>
      </c>
      <c r="C949" s="50">
        <v>1287</v>
      </c>
      <c r="D949" s="50" t="str">
        <f>VLOOKUP(Table8[[#This Row],[CustomerID]],Table15[[#All],[CustomerID]:[Company Name]],2,FALSE)</f>
        <v>Big 5 Corp</v>
      </c>
      <c r="E949" s="51">
        <v>44760</v>
      </c>
      <c r="F949" s="50">
        <v>6</v>
      </c>
      <c r="G949" s="50" t="str">
        <f>VLOOKUP(Table8[[#This Row],[ProductID]],Table12[[#All],[ProductID]:[ProductFullName]],3,FALSE)</f>
        <v>Product F</v>
      </c>
      <c r="H949" s="50">
        <v>2</v>
      </c>
      <c r="I949" s="52">
        <v>44760.402037037042</v>
      </c>
      <c r="J949" s="50">
        <v>120</v>
      </c>
      <c r="K949" s="51">
        <v>44760.9375</v>
      </c>
      <c r="L949" s="53"/>
      <c r="M949" s="54">
        <v>1</v>
      </c>
    </row>
    <row r="950" spans="2:13" x14ac:dyDescent="0.3">
      <c r="B950" s="49">
        <v>19793</v>
      </c>
      <c r="C950" s="50">
        <v>1199</v>
      </c>
      <c r="D950" s="50" t="str">
        <f>VLOOKUP(Table8[[#This Row],[CustomerID]],Table15[[#All],[CustomerID]:[Company Name]],2,FALSE)</f>
        <v>Theasure Of Ours</v>
      </c>
      <c r="E950" s="51">
        <v>44760</v>
      </c>
      <c r="F950" s="50">
        <v>1</v>
      </c>
      <c r="G950" s="50" t="str">
        <f>VLOOKUP(Table8[[#This Row],[ProductID]],Table12[[#All],[ProductID]:[ProductFullName]],3,FALSE)</f>
        <v>Product A</v>
      </c>
      <c r="H950" s="50">
        <v>2</v>
      </c>
      <c r="I950" s="52">
        <v>44760.413611111115</v>
      </c>
      <c r="J950" s="50">
        <v>130</v>
      </c>
      <c r="K950" s="51">
        <v>44760.9375</v>
      </c>
      <c r="L950" s="53"/>
      <c r="M950" s="54">
        <v>1</v>
      </c>
    </row>
    <row r="951" spans="2:13" x14ac:dyDescent="0.3">
      <c r="B951" s="49">
        <v>19794</v>
      </c>
      <c r="C951" s="50">
        <v>857</v>
      </c>
      <c r="D951" s="50" t="str">
        <f>VLOOKUP(Table8[[#This Row],[CustomerID]],Table15[[#All],[CustomerID]:[Company Name]],2,FALSE)</f>
        <v>Milano Jewelry Inc</v>
      </c>
      <c r="E951" s="51">
        <v>44760</v>
      </c>
      <c r="F951" s="50">
        <v>4</v>
      </c>
      <c r="G951" s="50" t="str">
        <f>VLOOKUP(Table8[[#This Row],[ProductID]],Table12[[#All],[ProductID]:[ProductFullName]],3,FALSE)</f>
        <v>Product D</v>
      </c>
      <c r="H951" s="50">
        <v>4</v>
      </c>
      <c r="I951" s="52">
        <v>44760.429930555561</v>
      </c>
      <c r="J951" s="50">
        <v>109</v>
      </c>
      <c r="K951" s="51">
        <v>44760.9375</v>
      </c>
      <c r="L951" s="53"/>
      <c r="M951" s="54">
        <v>1</v>
      </c>
    </row>
    <row r="952" spans="2:13" x14ac:dyDescent="0.3">
      <c r="B952" s="49">
        <v>19795</v>
      </c>
      <c r="C952" s="50">
        <v>733</v>
      </c>
      <c r="D952" s="50" t="str">
        <f>VLOOKUP(Table8[[#This Row],[CustomerID]],Table15[[#All],[CustomerID]:[Company Name]],2,FALSE)</f>
        <v>Nanaimo Regional General Hospital</v>
      </c>
      <c r="E952" s="51">
        <v>44760</v>
      </c>
      <c r="F952" s="50">
        <v>5</v>
      </c>
      <c r="G952" s="50" t="str">
        <f>VLOOKUP(Table8[[#This Row],[ProductID]],Table12[[#All],[ProductID]:[ProductFullName]],3,FALSE)</f>
        <v>Product E</v>
      </c>
      <c r="H952" s="50">
        <v>4</v>
      </c>
      <c r="I952" s="52">
        <v>44760.44403935186</v>
      </c>
      <c r="J952" s="50">
        <v>127</v>
      </c>
      <c r="K952" s="51">
        <v>44760.9375</v>
      </c>
      <c r="L952" s="53"/>
      <c r="M952" s="54">
        <v>1</v>
      </c>
    </row>
    <row r="953" spans="2:13" x14ac:dyDescent="0.3">
      <c r="B953" s="49">
        <v>19796</v>
      </c>
      <c r="C953" s="50">
        <v>102</v>
      </c>
      <c r="D953" s="50" t="str">
        <f>VLOOKUP(Table8[[#This Row],[CustomerID]],Table15[[#All],[CustomerID]:[Company Name]],2,FALSE)</f>
        <v>B'Belles</v>
      </c>
      <c r="E953" s="51">
        <v>44760</v>
      </c>
      <c r="F953" s="50">
        <v>3</v>
      </c>
      <c r="G953" s="50" t="str">
        <f>VLOOKUP(Table8[[#This Row],[ProductID]],Table12[[#All],[ProductID]:[ProductFullName]],3,FALSE)</f>
        <v>Product C</v>
      </c>
      <c r="H953" s="50">
        <v>5</v>
      </c>
      <c r="I953" s="52">
        <v>44760.458842592598</v>
      </c>
      <c r="J953" s="50">
        <v>133</v>
      </c>
      <c r="K953" s="51">
        <v>44760.9375</v>
      </c>
      <c r="L953" s="53"/>
      <c r="M953" s="54">
        <v>1</v>
      </c>
    </row>
    <row r="954" spans="2:13" x14ac:dyDescent="0.3">
      <c r="B954" s="49">
        <v>19797</v>
      </c>
      <c r="C954" s="50">
        <v>1202</v>
      </c>
      <c r="D954" s="50" t="str">
        <f>VLOOKUP(Table8[[#This Row],[CustomerID]],Table15[[#All],[CustomerID]:[Company Name]],2,FALSE)</f>
        <v>Bullseye Media/Dutchguard Catalog</v>
      </c>
      <c r="E954" s="51">
        <v>44760</v>
      </c>
      <c r="F954" s="50">
        <v>1</v>
      </c>
      <c r="G954" s="50" t="str">
        <f>VLOOKUP(Table8[[#This Row],[ProductID]],Table12[[#All],[ProductID]:[ProductFullName]],3,FALSE)</f>
        <v>Product A</v>
      </c>
      <c r="H954" s="50">
        <v>3</v>
      </c>
      <c r="I954" s="52">
        <v>44760.469097222231</v>
      </c>
      <c r="J954" s="50">
        <v>114</v>
      </c>
      <c r="K954" s="51">
        <v>44760.9375</v>
      </c>
      <c r="L954" s="53"/>
      <c r="M954" s="54">
        <v>1</v>
      </c>
    </row>
    <row r="955" spans="2:13" x14ac:dyDescent="0.3">
      <c r="B955" s="49">
        <v>19798</v>
      </c>
      <c r="C955" s="50">
        <v>1067</v>
      </c>
      <c r="D955" s="50" t="str">
        <f>VLOOKUP(Table8[[#This Row],[CustomerID]],Table15[[#All],[CustomerID]:[Company Name]],2,FALSE)</f>
        <v>Country Music Hall of Fame and Museum</v>
      </c>
      <c r="E955" s="51">
        <v>44760</v>
      </c>
      <c r="F955" s="50">
        <v>4</v>
      </c>
      <c r="G955" s="50" t="str">
        <f>VLOOKUP(Table8[[#This Row],[ProductID]],Table12[[#All],[ProductID]:[ProductFullName]],3,FALSE)</f>
        <v>Product D</v>
      </c>
      <c r="H955" s="50">
        <v>5</v>
      </c>
      <c r="I955" s="52">
        <v>44760.480173611119</v>
      </c>
      <c r="J955" s="50">
        <v>109</v>
      </c>
      <c r="K955" s="51">
        <v>44760.9375</v>
      </c>
      <c r="L955" s="53"/>
      <c r="M955" s="54">
        <v>1</v>
      </c>
    </row>
    <row r="956" spans="2:13" x14ac:dyDescent="0.3">
      <c r="B956" s="49">
        <v>19799</v>
      </c>
      <c r="C956" s="50">
        <v>616</v>
      </c>
      <c r="D956" s="50" t="str">
        <f>VLOOKUP(Table8[[#This Row],[CustomerID]],Table15[[#All],[CustomerID]:[Company Name]],2,FALSE)</f>
        <v>Creekside Mercantile</v>
      </c>
      <c r="E956" s="51">
        <v>44760</v>
      </c>
      <c r="F956" s="50">
        <v>1</v>
      </c>
      <c r="G956" s="50" t="str">
        <f>VLOOKUP(Table8[[#This Row],[ProductID]],Table12[[#All],[ProductID]:[ProductFullName]],3,FALSE)</f>
        <v>Product A</v>
      </c>
      <c r="H956" s="50">
        <v>6</v>
      </c>
      <c r="I956" s="52">
        <v>44760.492777777785</v>
      </c>
      <c r="J956" s="50">
        <v>114</v>
      </c>
      <c r="K956" s="51">
        <v>44760.9375</v>
      </c>
      <c r="L956" s="53"/>
      <c r="M956" s="54">
        <v>1</v>
      </c>
    </row>
    <row r="957" spans="2:13" x14ac:dyDescent="0.3">
      <c r="B957" s="49">
        <v>19800</v>
      </c>
      <c r="C957" s="50">
        <v>9</v>
      </c>
      <c r="D957" s="50" t="str">
        <f>VLOOKUP(Table8[[#This Row],[CustomerID]],Table15[[#All],[CustomerID]:[Company Name]],2,FALSE)</f>
        <v>S.W. Mifflin</v>
      </c>
      <c r="E957" s="51">
        <v>44760</v>
      </c>
      <c r="F957" s="50">
        <v>4</v>
      </c>
      <c r="G957" s="50" t="str">
        <f>VLOOKUP(Table8[[#This Row],[ProductID]],Table12[[#All],[ProductID]:[ProductFullName]],3,FALSE)</f>
        <v>Product D</v>
      </c>
      <c r="H957" s="50">
        <v>6</v>
      </c>
      <c r="I957" s="52">
        <v>44760.506250000006</v>
      </c>
      <c r="J957" s="50">
        <v>107</v>
      </c>
      <c r="K957" s="51">
        <v>44760.9375</v>
      </c>
      <c r="L957" s="53"/>
      <c r="M957" s="54">
        <v>1</v>
      </c>
    </row>
    <row r="958" spans="2:13" x14ac:dyDescent="0.3">
      <c r="B958" s="49">
        <v>19801</v>
      </c>
      <c r="C958" s="50">
        <v>1405</v>
      </c>
      <c r="D958" s="50" t="str">
        <f>VLOOKUP(Table8[[#This Row],[CustomerID]],Table15[[#All],[CustomerID]:[Company Name]],2,FALSE)</f>
        <v>Purr Deux Home Accessories</v>
      </c>
      <c r="E958" s="51">
        <v>44760</v>
      </c>
      <c r="F958" s="50">
        <v>6</v>
      </c>
      <c r="G958" s="50" t="str">
        <f>VLOOKUP(Table8[[#This Row],[ProductID]],Table12[[#All],[ProductID]:[ProductFullName]],3,FALSE)</f>
        <v>Product F</v>
      </c>
      <c r="H958" s="50">
        <v>4</v>
      </c>
      <c r="I958" s="52">
        <v>44760.515555555561</v>
      </c>
      <c r="J958" s="50">
        <v>124</v>
      </c>
      <c r="K958" s="51">
        <v>44760.9375</v>
      </c>
      <c r="L958" s="53"/>
      <c r="M958" s="54">
        <v>1</v>
      </c>
    </row>
    <row r="959" spans="2:13" x14ac:dyDescent="0.3">
      <c r="B959" s="49">
        <v>19802</v>
      </c>
      <c r="C959" s="50">
        <v>780</v>
      </c>
      <c r="D959" s="50" t="str">
        <f>VLOOKUP(Table8[[#This Row],[CustomerID]],Table15[[#All],[CustomerID]:[Company Name]],2,FALSE)</f>
        <v>Pizzaz Shop</v>
      </c>
      <c r="E959" s="51">
        <v>44760</v>
      </c>
      <c r="F959" s="50">
        <v>5</v>
      </c>
      <c r="G959" s="50" t="str">
        <f>VLOOKUP(Table8[[#This Row],[ProductID]],Table12[[#All],[ProductID]:[ProductFullName]],3,FALSE)</f>
        <v>Product E</v>
      </c>
      <c r="H959" s="50">
        <v>3</v>
      </c>
      <c r="I959" s="52">
        <v>44760.531226851861</v>
      </c>
      <c r="J959" s="50">
        <v>117</v>
      </c>
      <c r="K959" s="51">
        <v>44760.9375</v>
      </c>
      <c r="L959" s="53"/>
      <c r="M959" s="54">
        <v>1</v>
      </c>
    </row>
    <row r="960" spans="2:13" x14ac:dyDescent="0.3">
      <c r="B960" s="49">
        <v>19803</v>
      </c>
      <c r="C960" s="50">
        <v>1263</v>
      </c>
      <c r="D960" s="50" t="str">
        <f>VLOOKUP(Table8[[#This Row],[CustomerID]],Table15[[#All],[CustomerID]:[Company Name]],2,FALSE)</f>
        <v>West Valley Art Museum</v>
      </c>
      <c r="E960" s="51">
        <v>44760</v>
      </c>
      <c r="F960" s="50">
        <v>6</v>
      </c>
      <c r="G960" s="50" t="str">
        <f>VLOOKUP(Table8[[#This Row],[ProductID]],Table12[[#All],[ProductID]:[ProductFullName]],3,FALSE)</f>
        <v>Product F</v>
      </c>
      <c r="H960" s="50">
        <v>5</v>
      </c>
      <c r="I960" s="52">
        <v>44760.543773148158</v>
      </c>
      <c r="J960" s="50">
        <v>133</v>
      </c>
      <c r="K960" s="51">
        <v>44760.9375</v>
      </c>
      <c r="L960" s="53"/>
      <c r="M960" s="54">
        <v>1</v>
      </c>
    </row>
    <row r="961" spans="2:13" x14ac:dyDescent="0.3">
      <c r="B961" s="49">
        <v>19804</v>
      </c>
      <c r="C961" s="50">
        <v>26</v>
      </c>
      <c r="D961" s="50" t="str">
        <f>VLOOKUP(Table8[[#This Row],[CustomerID]],Table15[[#All],[CustomerID]:[Company Name]],2,FALSE)</f>
        <v>Dollar Store Plus #73</v>
      </c>
      <c r="E961" s="51">
        <v>44760</v>
      </c>
      <c r="F961" s="50">
        <v>5</v>
      </c>
      <c r="G961" s="50" t="str">
        <f>VLOOKUP(Table8[[#This Row],[ProductID]],Table12[[#All],[ProductID]:[ProductFullName]],3,FALSE)</f>
        <v>Product E</v>
      </c>
      <c r="H961" s="50">
        <v>2</v>
      </c>
      <c r="I961" s="52">
        <v>44760.553506944452</v>
      </c>
      <c r="J961" s="50">
        <v>130</v>
      </c>
      <c r="K961" s="51">
        <v>44760.9375</v>
      </c>
      <c r="L961" s="53"/>
      <c r="M961" s="54">
        <v>1</v>
      </c>
    </row>
    <row r="962" spans="2:13" x14ac:dyDescent="0.3">
      <c r="B962" s="49">
        <v>19805</v>
      </c>
      <c r="C962" s="50">
        <v>907</v>
      </c>
      <c r="D962" s="50" t="str">
        <f>VLOOKUP(Table8[[#This Row],[CustomerID]],Table15[[#All],[CustomerID]:[Company Name]],2,FALSE)</f>
        <v>MaxiAids For Independent Living</v>
      </c>
      <c r="E962" s="51">
        <v>44760</v>
      </c>
      <c r="F962" s="50">
        <v>2</v>
      </c>
      <c r="G962" s="50" t="str">
        <f>VLOOKUP(Table8[[#This Row],[ProductID]],Table12[[#All],[ProductID]:[ProductFullName]],3,FALSE)</f>
        <v>Product B</v>
      </c>
      <c r="H962" s="50">
        <v>6</v>
      </c>
      <c r="I962" s="52">
        <v>44760.569756944453</v>
      </c>
      <c r="J962" s="50">
        <v>106</v>
      </c>
      <c r="K962" s="51">
        <v>44760.9375</v>
      </c>
      <c r="L962" s="53"/>
      <c r="M962" s="54">
        <v>1</v>
      </c>
    </row>
    <row r="963" spans="2:13" x14ac:dyDescent="0.3">
      <c r="B963" s="49">
        <v>19806</v>
      </c>
      <c r="C963" s="50">
        <v>592</v>
      </c>
      <c r="D963" s="50" t="str">
        <f>VLOOKUP(Table8[[#This Row],[CustomerID]],Table15[[#All],[CustomerID]:[Company Name]],2,FALSE)</f>
        <v>Happy Gift Shop</v>
      </c>
      <c r="E963" s="51">
        <v>44760</v>
      </c>
      <c r="F963" s="50">
        <v>6</v>
      </c>
      <c r="G963" s="50" t="str">
        <f>VLOOKUP(Table8[[#This Row],[ProductID]],Table12[[#All],[ProductID]:[ProductFullName]],3,FALSE)</f>
        <v>Product F</v>
      </c>
      <c r="H963" s="50">
        <v>3</v>
      </c>
      <c r="I963" s="52">
        <v>44760.58528935186</v>
      </c>
      <c r="J963" s="50">
        <v>118</v>
      </c>
      <c r="K963" s="51">
        <v>44760.9375</v>
      </c>
      <c r="L963" s="53"/>
      <c r="M963" s="54">
        <v>1</v>
      </c>
    </row>
    <row r="964" spans="2:13" x14ac:dyDescent="0.3">
      <c r="B964" s="49">
        <v>19807</v>
      </c>
      <c r="C964" s="50">
        <v>542</v>
      </c>
      <c r="D964" s="50" t="str">
        <f>VLOOKUP(Table8[[#This Row],[CustomerID]],Table15[[#All],[CustomerID]:[Company Name]],2,FALSE)</f>
        <v>Your Dollar Store With More #309</v>
      </c>
      <c r="E964" s="51">
        <v>44760</v>
      </c>
      <c r="F964" s="50">
        <v>5</v>
      </c>
      <c r="G964" s="50" t="str">
        <f>VLOOKUP(Table8[[#This Row],[ProductID]],Table12[[#All],[ProductID]:[ProductFullName]],3,FALSE)</f>
        <v>Product E</v>
      </c>
      <c r="H964" s="50">
        <v>3</v>
      </c>
      <c r="I964" s="52">
        <v>44760.597129629641</v>
      </c>
      <c r="J964" s="50">
        <v>120</v>
      </c>
      <c r="K964" s="51">
        <v>44760.9375</v>
      </c>
      <c r="L964" s="53"/>
      <c r="M964" s="54">
        <v>1</v>
      </c>
    </row>
    <row r="965" spans="2:13" x14ac:dyDescent="0.3">
      <c r="B965" s="49">
        <v>19808</v>
      </c>
      <c r="C965" s="50">
        <v>929</v>
      </c>
      <c r="D965" s="50" t="str">
        <f>VLOOKUP(Table8[[#This Row],[CustomerID]],Table15[[#All],[CustomerID]:[Company Name]],2,FALSE)</f>
        <v>Danielle Hanna</v>
      </c>
      <c r="E965" s="51">
        <v>44760</v>
      </c>
      <c r="F965" s="50">
        <v>6</v>
      </c>
      <c r="G965" s="50" t="str">
        <f>VLOOKUP(Table8[[#This Row],[ProductID]],Table12[[#All],[ProductID]:[ProductFullName]],3,FALSE)</f>
        <v>Product F</v>
      </c>
      <c r="H965" s="50">
        <v>6</v>
      </c>
      <c r="I965" s="52">
        <v>44760.612962962972</v>
      </c>
      <c r="J965" s="50">
        <v>114</v>
      </c>
      <c r="K965" s="51">
        <v>44760.9375</v>
      </c>
      <c r="L965" s="53"/>
      <c r="M965" s="54">
        <v>1</v>
      </c>
    </row>
    <row r="966" spans="2:13" x14ac:dyDescent="0.3">
      <c r="B966" s="49">
        <v>19809</v>
      </c>
      <c r="C966" s="50">
        <v>574</v>
      </c>
      <c r="D966" s="50" t="str">
        <f>VLOOKUP(Table8[[#This Row],[CustomerID]],Table15[[#All],[CustomerID]:[Company Name]],2,FALSE)</f>
        <v>Counter Clockwise</v>
      </c>
      <c r="E966" s="51">
        <v>44760</v>
      </c>
      <c r="F966" s="50">
        <v>2</v>
      </c>
      <c r="G966" s="50" t="str">
        <f>VLOOKUP(Table8[[#This Row],[ProductID]],Table12[[#All],[ProductID]:[ProductFullName]],3,FALSE)</f>
        <v>Product B</v>
      </c>
      <c r="H966" s="50">
        <v>5</v>
      </c>
      <c r="I966" s="52">
        <v>44760.625370370377</v>
      </c>
      <c r="J966" s="50">
        <v>105</v>
      </c>
      <c r="K966" s="51">
        <v>44760.9375</v>
      </c>
      <c r="L966" s="53"/>
      <c r="M966" s="54">
        <v>1</v>
      </c>
    </row>
    <row r="967" spans="2:13" x14ac:dyDescent="0.3">
      <c r="B967" s="49">
        <v>19810</v>
      </c>
      <c r="C967" s="50">
        <v>47</v>
      </c>
      <c r="D967" s="50" t="str">
        <f>VLOOKUP(Table8[[#This Row],[CustomerID]],Table15[[#All],[CustomerID]:[Company Name]],2,FALSE)</f>
        <v>Haliburton Pharmachoice</v>
      </c>
      <c r="E967" s="51">
        <v>44760</v>
      </c>
      <c r="F967" s="50">
        <v>5</v>
      </c>
      <c r="G967" s="50" t="str">
        <f>VLOOKUP(Table8[[#This Row],[ProductID]],Table12[[#All],[ProductID]:[ProductFullName]],3,FALSE)</f>
        <v>Product E</v>
      </c>
      <c r="H967" s="50">
        <v>5</v>
      </c>
      <c r="I967" s="52">
        <v>44760.640451388892</v>
      </c>
      <c r="J967" s="50">
        <v>134</v>
      </c>
      <c r="K967" s="51">
        <v>44760.9375</v>
      </c>
      <c r="L967" s="53"/>
      <c r="M967" s="54">
        <v>1</v>
      </c>
    </row>
    <row r="968" spans="2:13" x14ac:dyDescent="0.3">
      <c r="B968" s="49">
        <v>19811</v>
      </c>
      <c r="C968" s="50">
        <v>902</v>
      </c>
      <c r="D968" s="50" t="str">
        <f>VLOOKUP(Table8[[#This Row],[CustomerID]],Table15[[#All],[CustomerID]:[Company Name]],2,FALSE)</f>
        <v>Sellebrations</v>
      </c>
      <c r="E968" s="51">
        <v>44760</v>
      </c>
      <c r="F968" s="50">
        <v>3</v>
      </c>
      <c r="G968" s="50" t="str">
        <f>VLOOKUP(Table8[[#This Row],[ProductID]],Table12[[#All],[ProductID]:[ProductFullName]],3,FALSE)</f>
        <v>Product C</v>
      </c>
      <c r="H968" s="50">
        <v>4</v>
      </c>
      <c r="I968" s="52">
        <v>44760.653773148151</v>
      </c>
      <c r="J968" s="50">
        <v>105</v>
      </c>
      <c r="K968" s="51">
        <v>44760.9375</v>
      </c>
      <c r="L968" s="53"/>
      <c r="M968" s="54">
        <v>1</v>
      </c>
    </row>
    <row r="969" spans="2:13" x14ac:dyDescent="0.3">
      <c r="B969" s="49">
        <v>19812</v>
      </c>
      <c r="C969" s="50">
        <v>1026</v>
      </c>
      <c r="D969" s="50" t="str">
        <f>VLOOKUP(Table8[[#This Row],[CustomerID]],Table15[[#All],[CustomerID]:[Company Name]],2,FALSE)</f>
        <v>Marriott - Atlanta</v>
      </c>
      <c r="E969" s="51">
        <v>44760</v>
      </c>
      <c r="F969" s="50">
        <v>1</v>
      </c>
      <c r="G969" s="50" t="str">
        <f>VLOOKUP(Table8[[#This Row],[ProductID]],Table12[[#All],[ProductID]:[ProductFullName]],3,FALSE)</f>
        <v>Product A</v>
      </c>
      <c r="H969" s="50">
        <v>2</v>
      </c>
      <c r="I969" s="52">
        <v>44760.671087962968</v>
      </c>
      <c r="J969" s="50">
        <v>132</v>
      </c>
      <c r="K969" s="51">
        <v>44760.9375</v>
      </c>
      <c r="L969" s="53"/>
      <c r="M969" s="54">
        <v>1</v>
      </c>
    </row>
    <row r="970" spans="2:13" x14ac:dyDescent="0.3">
      <c r="B970" s="49">
        <v>19813</v>
      </c>
      <c r="C970" s="50">
        <v>215</v>
      </c>
      <c r="D970" s="50" t="str">
        <f>VLOOKUP(Table8[[#This Row],[CustomerID]],Table15[[#All],[CustomerID]:[Company Name]],2,FALSE)</f>
        <v>Neat Stuff</v>
      </c>
      <c r="E970" s="51">
        <v>44760</v>
      </c>
      <c r="F970" s="50">
        <v>3</v>
      </c>
      <c r="G970" s="50" t="str">
        <f>VLOOKUP(Table8[[#This Row],[ProductID]],Table12[[#All],[ProductID]:[ProductFullName]],3,FALSE)</f>
        <v>Product C</v>
      </c>
      <c r="H970" s="50">
        <v>2</v>
      </c>
      <c r="I970" s="52">
        <v>44760.686770833338</v>
      </c>
      <c r="J970" s="50">
        <v>109</v>
      </c>
      <c r="K970" s="51">
        <v>44760.9375</v>
      </c>
      <c r="L970" s="53"/>
      <c r="M970" s="54">
        <v>1</v>
      </c>
    </row>
    <row r="971" spans="2:13" x14ac:dyDescent="0.3">
      <c r="B971" s="49">
        <v>19814</v>
      </c>
      <c r="C971" s="50">
        <v>452</v>
      </c>
      <c r="D971" s="50" t="str">
        <f>VLOOKUP(Table8[[#This Row],[CustomerID]],Table15[[#All],[CustomerID]:[Company Name]],2,FALSE)</f>
        <v>Balloons By Us</v>
      </c>
      <c r="E971" s="51">
        <v>44760</v>
      </c>
      <c r="F971" s="50">
        <v>4</v>
      </c>
      <c r="G971" s="50" t="str">
        <f>VLOOKUP(Table8[[#This Row],[ProductID]],Table12[[#All],[ProductID]:[ProductFullName]],3,FALSE)</f>
        <v>Product D</v>
      </c>
      <c r="H971" s="50">
        <v>4</v>
      </c>
      <c r="I971" s="52">
        <v>44760.702916666669</v>
      </c>
      <c r="J971" s="50">
        <v>106</v>
      </c>
      <c r="K971" s="51">
        <v>44760.9375</v>
      </c>
      <c r="L971" s="53"/>
      <c r="M971" s="54">
        <v>1</v>
      </c>
    </row>
    <row r="972" spans="2:13" x14ac:dyDescent="0.3">
      <c r="B972" s="49">
        <v>19815</v>
      </c>
      <c r="C972" s="50">
        <v>919</v>
      </c>
      <c r="D972" s="50" t="str">
        <f>VLOOKUP(Table8[[#This Row],[CustomerID]],Table15[[#All],[CustomerID]:[Company Name]],2,FALSE)</f>
        <v>Pomodoro Incorporated</v>
      </c>
      <c r="E972" s="51">
        <v>44760</v>
      </c>
      <c r="F972" s="50">
        <v>5</v>
      </c>
      <c r="G972" s="50" t="str">
        <f>VLOOKUP(Table8[[#This Row],[ProductID]],Table12[[#All],[ProductID]:[ProductFullName]],3,FALSE)</f>
        <v>Product E</v>
      </c>
      <c r="H972" s="50">
        <v>2</v>
      </c>
      <c r="I972" s="52">
        <v>44760.715925925928</v>
      </c>
      <c r="J972" s="50">
        <v>128</v>
      </c>
      <c r="K972" s="51">
        <v>44760.9375</v>
      </c>
      <c r="L972" s="53"/>
      <c r="M972" s="54">
        <v>1</v>
      </c>
    </row>
    <row r="973" spans="2:13" x14ac:dyDescent="0.3">
      <c r="B973" s="49">
        <v>19816</v>
      </c>
      <c r="C973" s="50">
        <v>391</v>
      </c>
      <c r="D973" s="50" t="str">
        <f>VLOOKUP(Table8[[#This Row],[CustomerID]],Table15[[#All],[CustomerID]:[Company Name]],2,FALSE)</f>
        <v>Daisy Mart</v>
      </c>
      <c r="E973" s="51">
        <v>44760</v>
      </c>
      <c r="F973" s="50">
        <v>5</v>
      </c>
      <c r="G973" s="50" t="str">
        <f>VLOOKUP(Table8[[#This Row],[ProductID]],Table12[[#All],[ProductID]:[ProductFullName]],3,FALSE)</f>
        <v>Product E</v>
      </c>
      <c r="H973" s="50">
        <v>2</v>
      </c>
      <c r="I973" s="52">
        <v>44760.731851851851</v>
      </c>
      <c r="J973" s="50">
        <v>113</v>
      </c>
      <c r="K973" s="51">
        <v>44760.9375</v>
      </c>
      <c r="L973" s="53"/>
      <c r="M973" s="54">
        <v>1</v>
      </c>
    </row>
    <row r="974" spans="2:13" x14ac:dyDescent="0.3">
      <c r="B974" s="49">
        <v>19817</v>
      </c>
      <c r="C974" s="50">
        <v>1396</v>
      </c>
      <c r="D974" s="50" t="str">
        <f>VLOOKUP(Table8[[#This Row],[CustomerID]],Table15[[#All],[CustomerID]:[Company Name]],2,FALSE)</f>
        <v>Cooks &amp; Company Floral</v>
      </c>
      <c r="E974" s="51">
        <v>44760</v>
      </c>
      <c r="F974" s="50">
        <v>3</v>
      </c>
      <c r="G974" s="50" t="str">
        <f>VLOOKUP(Table8[[#This Row],[ProductID]],Table12[[#All],[ProductID]:[ProductFullName]],3,FALSE)</f>
        <v>Product C</v>
      </c>
      <c r="H974" s="50">
        <v>7</v>
      </c>
      <c r="I974" s="52">
        <v>44760.744189814817</v>
      </c>
      <c r="J974" s="50">
        <v>118</v>
      </c>
      <c r="K974" s="51">
        <v>44760.9375</v>
      </c>
      <c r="L974" s="53"/>
      <c r="M974" s="54">
        <v>1</v>
      </c>
    </row>
    <row r="975" spans="2:13" x14ac:dyDescent="0.3">
      <c r="B975" s="49">
        <v>19818</v>
      </c>
      <c r="C975" s="50">
        <v>217</v>
      </c>
      <c r="D975" s="50" t="str">
        <f>VLOOKUP(Table8[[#This Row],[CustomerID]],Table15[[#All],[CustomerID]:[Company Name]],2,FALSE)</f>
        <v>Shoppers Drug Mart -0795</v>
      </c>
      <c r="E975" s="51">
        <v>44761</v>
      </c>
      <c r="F975" s="50">
        <v>1</v>
      </c>
      <c r="G975" s="50" t="str">
        <f>VLOOKUP(Table8[[#This Row],[ProductID]],Table12[[#All],[ProductID]:[ProductFullName]],3,FALSE)</f>
        <v>Product A</v>
      </c>
      <c r="H975" s="50">
        <v>2</v>
      </c>
      <c r="I975" s="52">
        <v>44761.333333333336</v>
      </c>
      <c r="J975" s="50">
        <v>107</v>
      </c>
      <c r="K975" s="51">
        <v>44761.940972222219</v>
      </c>
      <c r="L975" s="53"/>
      <c r="M975" s="54">
        <v>1</v>
      </c>
    </row>
    <row r="976" spans="2:13" x14ac:dyDescent="0.3">
      <c r="B976" s="49">
        <v>19819</v>
      </c>
      <c r="C976" s="50">
        <v>242</v>
      </c>
      <c r="D976" s="50" t="str">
        <f>VLOOKUP(Table8[[#This Row],[CustomerID]],Table15[[#All],[CustomerID]:[Company Name]],2,FALSE)</f>
        <v>NEUTRANO AR- CAN</v>
      </c>
      <c r="E976" s="51">
        <v>44761</v>
      </c>
      <c r="F976" s="50">
        <v>5</v>
      </c>
      <c r="G976" s="50" t="str">
        <f>VLOOKUP(Table8[[#This Row],[ProductID]],Table12[[#All],[ProductID]:[ProductFullName]],3,FALSE)</f>
        <v>Product E</v>
      </c>
      <c r="H976" s="50">
        <v>7</v>
      </c>
      <c r="I976" s="52">
        <v>44761.345347222225</v>
      </c>
      <c r="J976" s="50">
        <v>119</v>
      </c>
      <c r="K976" s="51">
        <v>44761.940972222219</v>
      </c>
      <c r="L976" s="53"/>
      <c r="M976" s="54">
        <v>1</v>
      </c>
    </row>
    <row r="977" spans="2:13" x14ac:dyDescent="0.3">
      <c r="B977" s="49">
        <v>19820</v>
      </c>
      <c r="C977" s="50">
        <v>779</v>
      </c>
      <c r="D977" s="50" t="str">
        <f>VLOOKUP(Table8[[#This Row],[CustomerID]],Table15[[#All],[CustomerID]:[Company Name]],2,FALSE)</f>
        <v>Littleton Regional Hospital</v>
      </c>
      <c r="E977" s="51">
        <v>44761</v>
      </c>
      <c r="F977" s="50">
        <v>6</v>
      </c>
      <c r="G977" s="50" t="str">
        <f>VLOOKUP(Table8[[#This Row],[ProductID]],Table12[[#All],[ProductID]:[ProductFullName]],3,FALSE)</f>
        <v>Product F</v>
      </c>
      <c r="H977" s="50">
        <v>7</v>
      </c>
      <c r="I977" s="52">
        <v>44761.362905092596</v>
      </c>
      <c r="J977" s="50">
        <v>121</v>
      </c>
      <c r="K977" s="51">
        <v>44761.940972222219</v>
      </c>
      <c r="L977" s="53"/>
      <c r="M977" s="54">
        <v>1</v>
      </c>
    </row>
    <row r="978" spans="2:13" x14ac:dyDescent="0.3">
      <c r="B978" s="49">
        <v>19821</v>
      </c>
      <c r="C978" s="50">
        <v>736</v>
      </c>
      <c r="D978" s="50" t="str">
        <f>VLOOKUP(Table8[[#This Row],[CustomerID]],Table15[[#All],[CustomerID]:[Company Name]],2,FALSE)</f>
        <v>Rexall #7181</v>
      </c>
      <c r="E978" s="51">
        <v>44761</v>
      </c>
      <c r="F978" s="50">
        <v>6</v>
      </c>
      <c r="G978" s="50" t="str">
        <f>VLOOKUP(Table8[[#This Row],[ProductID]],Table12[[#All],[ProductID]:[ProductFullName]],3,FALSE)</f>
        <v>Product F</v>
      </c>
      <c r="H978" s="50">
        <v>7</v>
      </c>
      <c r="I978" s="52">
        <v>44761.377743055556</v>
      </c>
      <c r="J978" s="50">
        <v>116</v>
      </c>
      <c r="K978" s="51">
        <v>44761.940972222219</v>
      </c>
      <c r="L978" s="53"/>
      <c r="M978" s="54">
        <v>1</v>
      </c>
    </row>
    <row r="979" spans="2:13" x14ac:dyDescent="0.3">
      <c r="B979" s="49">
        <v>19822</v>
      </c>
      <c r="C979" s="50">
        <v>687</v>
      </c>
      <c r="D979" s="50" t="str">
        <f>VLOOKUP(Table8[[#This Row],[CustomerID]],Table15[[#All],[CustomerID]:[Company Name]],2,FALSE)</f>
        <v>Your Dollar Store With More #149</v>
      </c>
      <c r="E979" s="51">
        <v>44761</v>
      </c>
      <c r="F979" s="50">
        <v>5</v>
      </c>
      <c r="G979" s="50" t="str">
        <f>VLOOKUP(Table8[[#This Row],[ProductID]],Table12[[#All],[ProductID]:[ProductFullName]],3,FALSE)</f>
        <v>Product E</v>
      </c>
      <c r="H979" s="50">
        <v>3</v>
      </c>
      <c r="I979" s="52">
        <v>44761.394143518519</v>
      </c>
      <c r="J979" s="50">
        <v>110</v>
      </c>
      <c r="K979" s="51">
        <v>44761.940972222219</v>
      </c>
      <c r="L979" s="53"/>
      <c r="M979" s="54">
        <v>1</v>
      </c>
    </row>
    <row r="980" spans="2:13" x14ac:dyDescent="0.3">
      <c r="B980" s="49">
        <v>19823</v>
      </c>
      <c r="C980" s="50">
        <v>1139</v>
      </c>
      <c r="D980" s="50" t="str">
        <f>VLOOKUP(Table8[[#This Row],[CustomerID]],Table15[[#All],[CustomerID]:[Company Name]],2,FALSE)</f>
        <v>Millie's Gift Haus</v>
      </c>
      <c r="E980" s="51">
        <v>44761</v>
      </c>
      <c r="F980" s="50">
        <v>1</v>
      </c>
      <c r="G980" s="50" t="str">
        <f>VLOOKUP(Table8[[#This Row],[ProductID]],Table12[[#All],[ProductID]:[ProductFullName]],3,FALSE)</f>
        <v>Product A</v>
      </c>
      <c r="H980" s="50">
        <v>5</v>
      </c>
      <c r="I980" s="52">
        <v>44761.410266203704</v>
      </c>
      <c r="J980" s="50">
        <v>116</v>
      </c>
      <c r="K980" s="51">
        <v>44761.940972222219</v>
      </c>
      <c r="L980" s="53"/>
      <c r="M980" s="54">
        <v>1</v>
      </c>
    </row>
    <row r="981" spans="2:13" x14ac:dyDescent="0.3">
      <c r="B981" s="49">
        <v>19824</v>
      </c>
      <c r="C981" s="50">
        <v>1141</v>
      </c>
      <c r="D981" s="50" t="str">
        <f>VLOOKUP(Table8[[#This Row],[CustomerID]],Table15[[#All],[CustomerID]:[Company Name]],2,FALSE)</f>
        <v>Grand Geneva Resort</v>
      </c>
      <c r="E981" s="51">
        <v>44761</v>
      </c>
      <c r="F981" s="50">
        <v>3</v>
      </c>
      <c r="G981" s="50" t="str">
        <f>VLOOKUP(Table8[[#This Row],[ProductID]],Table12[[#All],[ProductID]:[ProductFullName]],3,FALSE)</f>
        <v>Product C</v>
      </c>
      <c r="H981" s="50">
        <v>5</v>
      </c>
      <c r="I981" s="52">
        <v>44761.420601851853</v>
      </c>
      <c r="J981" s="50">
        <v>118</v>
      </c>
      <c r="K981" s="51">
        <v>44761.940972222219</v>
      </c>
      <c r="L981" s="53"/>
      <c r="M981" s="54">
        <v>1</v>
      </c>
    </row>
    <row r="982" spans="2:13" x14ac:dyDescent="0.3">
      <c r="B982" s="49">
        <v>19825</v>
      </c>
      <c r="C982" s="50">
        <v>67</v>
      </c>
      <c r="D982" s="50" t="str">
        <f>VLOOKUP(Table8[[#This Row],[CustomerID]],Table15[[#All],[CustomerID]:[Company Name]],2,FALSE)</f>
        <v>FULMORES PCHOUICE</v>
      </c>
      <c r="E982" s="51">
        <v>44761</v>
      </c>
      <c r="F982" s="50">
        <v>5</v>
      </c>
      <c r="G982" s="50" t="str">
        <f>VLOOKUP(Table8[[#This Row],[ProductID]],Table12[[#All],[ProductID]:[ProductFullName]],3,FALSE)</f>
        <v>Product E</v>
      </c>
      <c r="H982" s="50">
        <v>6</v>
      </c>
      <c r="I982" s="52">
        <v>44761.432673611111</v>
      </c>
      <c r="J982" s="50">
        <v>120</v>
      </c>
      <c r="K982" s="51">
        <v>44761.940972222219</v>
      </c>
      <c r="L982" s="53"/>
      <c r="M982" s="54">
        <v>1</v>
      </c>
    </row>
    <row r="983" spans="2:13" x14ac:dyDescent="0.3">
      <c r="B983" s="49">
        <v>19826</v>
      </c>
      <c r="C983" s="50">
        <v>1162</v>
      </c>
      <c r="D983" s="50" t="str">
        <f>VLOOKUP(Table8[[#This Row],[CustomerID]],Table15[[#All],[CustomerID]:[Company Name]],2,FALSE)</f>
        <v>Mainstream Boutique</v>
      </c>
      <c r="E983" s="51">
        <v>44761</v>
      </c>
      <c r="F983" s="50">
        <v>5</v>
      </c>
      <c r="G983" s="50" t="str">
        <f>VLOOKUP(Table8[[#This Row],[ProductID]],Table12[[#All],[ProductID]:[ProductFullName]],3,FALSE)</f>
        <v>Product E</v>
      </c>
      <c r="H983" s="50">
        <v>5</v>
      </c>
      <c r="I983" s="52">
        <v>44761.444895833331</v>
      </c>
      <c r="J983" s="50">
        <v>123</v>
      </c>
      <c r="K983" s="51">
        <v>44761.940972222219</v>
      </c>
      <c r="L983" s="53"/>
      <c r="M983" s="54">
        <v>1</v>
      </c>
    </row>
    <row r="984" spans="2:13" x14ac:dyDescent="0.3">
      <c r="B984" s="49">
        <v>19827</v>
      </c>
      <c r="C984" s="50">
        <v>1350</v>
      </c>
      <c r="D984" s="50" t="str">
        <f>VLOOKUP(Table8[[#This Row],[CustomerID]],Table15[[#All],[CustomerID]:[Company Name]],2,FALSE)</f>
        <v>Red Door Cottage</v>
      </c>
      <c r="E984" s="51">
        <v>44761</v>
      </c>
      <c r="F984" s="50">
        <v>2</v>
      </c>
      <c r="G984" s="50" t="str">
        <f>VLOOKUP(Table8[[#This Row],[ProductID]],Table12[[#All],[ProductID]:[ProductFullName]],3,FALSE)</f>
        <v>Product B</v>
      </c>
      <c r="H984" s="50">
        <v>2</v>
      </c>
      <c r="I984" s="52">
        <v>44761.454907407402</v>
      </c>
      <c r="J984" s="50">
        <v>131</v>
      </c>
      <c r="K984" s="51">
        <v>44761.940972222219</v>
      </c>
      <c r="L984" s="53"/>
      <c r="M984" s="54">
        <v>1</v>
      </c>
    </row>
    <row r="985" spans="2:13" x14ac:dyDescent="0.3">
      <c r="B985" s="49">
        <v>19828</v>
      </c>
      <c r="C985" s="50">
        <v>1115</v>
      </c>
      <c r="D985" s="50" t="str">
        <f>VLOOKUP(Table8[[#This Row],[CustomerID]],Table15[[#All],[CustomerID]:[Company Name]],2,FALSE)</f>
        <v>Great American Merchtile</v>
      </c>
      <c r="E985" s="51">
        <v>44761</v>
      </c>
      <c r="F985" s="50">
        <v>1</v>
      </c>
      <c r="G985" s="50" t="str">
        <f>VLOOKUP(Table8[[#This Row],[ProductID]],Table12[[#All],[ProductID]:[ProductFullName]],3,FALSE)</f>
        <v>Product A</v>
      </c>
      <c r="H985" s="50">
        <v>6</v>
      </c>
      <c r="I985" s="52">
        <v>44761.464594907404</v>
      </c>
      <c r="J985" s="50">
        <v>111</v>
      </c>
      <c r="K985" s="51">
        <v>44761.940972222219</v>
      </c>
      <c r="L985" s="53"/>
      <c r="M985" s="54">
        <v>1</v>
      </c>
    </row>
    <row r="986" spans="2:13" x14ac:dyDescent="0.3">
      <c r="B986" s="49">
        <v>19829</v>
      </c>
      <c r="C986" s="50">
        <v>652</v>
      </c>
      <c r="D986" s="50" t="str">
        <f>VLOOKUP(Table8[[#This Row],[CustomerID]],Table15[[#All],[CustomerID]:[Company Name]],2,FALSE)</f>
        <v>Peoples Drug Mart # 137</v>
      </c>
      <c r="E986" s="51">
        <v>44761</v>
      </c>
      <c r="F986" s="50">
        <v>3</v>
      </c>
      <c r="G986" s="50" t="str">
        <f>VLOOKUP(Table8[[#This Row],[ProductID]],Table12[[#All],[ProductID]:[ProductFullName]],3,FALSE)</f>
        <v>Product C</v>
      </c>
      <c r="H986" s="50">
        <v>5</v>
      </c>
      <c r="I986" s="52">
        <v>44761.480960648143</v>
      </c>
      <c r="J986" s="50">
        <v>106</v>
      </c>
      <c r="K986" s="51">
        <v>44761.940972222219</v>
      </c>
      <c r="L986" s="53"/>
      <c r="M986" s="54">
        <v>1</v>
      </c>
    </row>
    <row r="987" spans="2:13" x14ac:dyDescent="0.3">
      <c r="B987" s="49">
        <v>19830</v>
      </c>
      <c r="C987" s="50">
        <v>592</v>
      </c>
      <c r="D987" s="50" t="str">
        <f>VLOOKUP(Table8[[#This Row],[CustomerID]],Table15[[#All],[CustomerID]:[Company Name]],2,FALSE)</f>
        <v>Happy Gift Shop</v>
      </c>
      <c r="E987" s="51">
        <v>44761</v>
      </c>
      <c r="F987" s="50">
        <v>2</v>
      </c>
      <c r="G987" s="50" t="str">
        <f>VLOOKUP(Table8[[#This Row],[ProductID]],Table12[[#All],[ProductID]:[ProductFullName]],3,FALSE)</f>
        <v>Product B</v>
      </c>
      <c r="H987" s="50">
        <v>4</v>
      </c>
      <c r="I987" s="52">
        <v>44761.492881944439</v>
      </c>
      <c r="J987" s="50">
        <v>121</v>
      </c>
      <c r="K987" s="51">
        <v>44761.940972222219</v>
      </c>
      <c r="L987" s="53"/>
      <c r="M987" s="54">
        <v>1</v>
      </c>
    </row>
    <row r="988" spans="2:13" x14ac:dyDescent="0.3">
      <c r="B988" s="49">
        <v>19831</v>
      </c>
      <c r="C988" s="50">
        <v>264</v>
      </c>
      <c r="D988" s="50" t="str">
        <f>VLOOKUP(Table8[[#This Row],[CustomerID]],Table15[[#All],[CustomerID]:[Company Name]],2,FALSE)</f>
        <v>SDM - 1057</v>
      </c>
      <c r="E988" s="51">
        <v>44761</v>
      </c>
      <c r="F988" s="50">
        <v>4</v>
      </c>
      <c r="G988" s="50" t="str">
        <f>VLOOKUP(Table8[[#This Row],[ProductID]],Table12[[#All],[ProductID]:[ProductFullName]],3,FALSE)</f>
        <v>Product D</v>
      </c>
      <c r="H988" s="50">
        <v>3</v>
      </c>
      <c r="I988" s="52">
        <v>44761.509224537032</v>
      </c>
      <c r="J988" s="50">
        <v>125</v>
      </c>
      <c r="K988" s="51">
        <v>44761.940972222219</v>
      </c>
      <c r="L988" s="53"/>
      <c r="M988" s="54">
        <v>1</v>
      </c>
    </row>
    <row r="989" spans="2:13" x14ac:dyDescent="0.3">
      <c r="B989" s="49">
        <v>19832</v>
      </c>
      <c r="C989" s="50">
        <v>530</v>
      </c>
      <c r="D989" s="50" t="str">
        <f>VLOOKUP(Table8[[#This Row],[CustomerID]],Table15[[#All],[CustomerID]:[Company Name]],2,FALSE)</f>
        <v>PHARAMSAVE - 427</v>
      </c>
      <c r="E989" s="51">
        <v>44761</v>
      </c>
      <c r="F989" s="50">
        <v>2</v>
      </c>
      <c r="G989" s="50" t="str">
        <f>VLOOKUP(Table8[[#This Row],[ProductID]],Table12[[#All],[ProductID]:[ProductFullName]],3,FALSE)</f>
        <v>Product B</v>
      </c>
      <c r="H989" s="50">
        <v>5</v>
      </c>
      <c r="I989" s="52">
        <v>44761.526180555549</v>
      </c>
      <c r="J989" s="50">
        <v>109</v>
      </c>
      <c r="K989" s="51">
        <v>44761.940972222219</v>
      </c>
      <c r="L989" s="53"/>
      <c r="M989" s="54">
        <v>1</v>
      </c>
    </row>
    <row r="990" spans="2:13" x14ac:dyDescent="0.3">
      <c r="B990" s="49">
        <v>19833</v>
      </c>
      <c r="C990" s="50">
        <v>1350</v>
      </c>
      <c r="D990" s="50" t="str">
        <f>VLOOKUP(Table8[[#This Row],[CustomerID]],Table15[[#All],[CustomerID]:[Company Name]],2,FALSE)</f>
        <v>Red Door Cottage</v>
      </c>
      <c r="E990" s="51">
        <v>44761</v>
      </c>
      <c r="F990" s="50">
        <v>6</v>
      </c>
      <c r="G990" s="50" t="str">
        <f>VLOOKUP(Table8[[#This Row],[ProductID]],Table12[[#All],[ProductID]:[ProductFullName]],3,FALSE)</f>
        <v>Product F</v>
      </c>
      <c r="H990" s="50">
        <v>4</v>
      </c>
      <c r="I990" s="52">
        <v>44761.535671296289</v>
      </c>
      <c r="J990" s="50">
        <v>131</v>
      </c>
      <c r="K990" s="51">
        <v>44761.940972222219</v>
      </c>
      <c r="L990" s="53"/>
      <c r="M990" s="54">
        <v>1</v>
      </c>
    </row>
    <row r="991" spans="2:13" x14ac:dyDescent="0.3">
      <c r="B991" s="49">
        <v>19834</v>
      </c>
      <c r="C991" s="50">
        <v>1093</v>
      </c>
      <c r="D991" s="50" t="str">
        <f>VLOOKUP(Table8[[#This Row],[CustomerID]],Table15[[#All],[CustomerID]:[Company Name]],2,FALSE)</f>
        <v>Mr. Sports</v>
      </c>
      <c r="E991" s="51">
        <v>44761</v>
      </c>
      <c r="F991" s="50">
        <v>5</v>
      </c>
      <c r="G991" s="50" t="str">
        <f>VLOOKUP(Table8[[#This Row],[ProductID]],Table12[[#All],[ProductID]:[ProductFullName]],3,FALSE)</f>
        <v>Product E</v>
      </c>
      <c r="H991" s="50">
        <v>2</v>
      </c>
      <c r="I991" s="52">
        <v>44761.547905092586</v>
      </c>
      <c r="J991" s="50">
        <v>115</v>
      </c>
      <c r="K991" s="51">
        <v>44761.940972222219</v>
      </c>
      <c r="L991" s="53"/>
      <c r="M991" s="54">
        <v>1</v>
      </c>
    </row>
    <row r="992" spans="2:13" x14ac:dyDescent="0.3">
      <c r="B992" s="49">
        <v>19835</v>
      </c>
      <c r="C992" s="50">
        <v>436</v>
      </c>
      <c r="D992" s="50" t="str">
        <f>VLOOKUP(Table8[[#This Row],[CustomerID]],Table15[[#All],[CustomerID]:[Company Name]],2,FALSE)</f>
        <v>Lifestyles</v>
      </c>
      <c r="E992" s="51">
        <v>44761</v>
      </c>
      <c r="F992" s="50">
        <v>3</v>
      </c>
      <c r="G992" s="50" t="str">
        <f>VLOOKUP(Table8[[#This Row],[ProductID]],Table12[[#All],[ProductID]:[ProductFullName]],3,FALSE)</f>
        <v>Product C</v>
      </c>
      <c r="H992" s="50">
        <v>6</v>
      </c>
      <c r="I992" s="52">
        <v>44761.563587962955</v>
      </c>
      <c r="J992" s="50">
        <v>128</v>
      </c>
      <c r="K992" s="51">
        <v>44761.940972222219</v>
      </c>
      <c r="L992" s="53"/>
      <c r="M992" s="54">
        <v>1</v>
      </c>
    </row>
    <row r="993" spans="2:13" x14ac:dyDescent="0.3">
      <c r="B993" s="49">
        <v>19836</v>
      </c>
      <c r="C993" s="50">
        <v>975</v>
      </c>
      <c r="D993" s="50" t="str">
        <f>VLOOKUP(Table8[[#This Row],[CustomerID]],Table15[[#All],[CustomerID]:[Company Name]],2,FALSE)</f>
        <v>Washington Parfume &amp; Watch</v>
      </c>
      <c r="E993" s="51">
        <v>44761</v>
      </c>
      <c r="F993" s="50">
        <v>4</v>
      </c>
      <c r="G993" s="50" t="str">
        <f>VLOOKUP(Table8[[#This Row],[ProductID]],Table12[[#All],[ProductID]:[ProductFullName]],3,FALSE)</f>
        <v>Product D</v>
      </c>
      <c r="H993" s="50">
        <v>7</v>
      </c>
      <c r="I993" s="52">
        <v>44761.576851851845</v>
      </c>
      <c r="J993" s="50">
        <v>127</v>
      </c>
      <c r="K993" s="51">
        <v>44761.940972222219</v>
      </c>
      <c r="L993" s="53"/>
      <c r="M993" s="54">
        <v>1</v>
      </c>
    </row>
    <row r="994" spans="2:13" x14ac:dyDescent="0.3">
      <c r="B994" s="49">
        <v>19837</v>
      </c>
      <c r="C994" s="50">
        <v>1375</v>
      </c>
      <c r="D994" s="50" t="str">
        <f>VLOOKUP(Table8[[#This Row],[CustomerID]],Table15[[#All],[CustomerID]:[Company Name]],2,FALSE)</f>
        <v>Silver Lining, A</v>
      </c>
      <c r="E994" s="51">
        <v>44761</v>
      </c>
      <c r="F994" s="50">
        <v>3</v>
      </c>
      <c r="G994" s="50" t="str">
        <f>VLOOKUP(Table8[[#This Row],[ProductID]],Table12[[#All],[ProductID]:[ProductFullName]],3,FALSE)</f>
        <v>Product C</v>
      </c>
      <c r="H994" s="50">
        <v>7</v>
      </c>
      <c r="I994" s="52">
        <v>44761.591331018513</v>
      </c>
      <c r="J994" s="50">
        <v>106</v>
      </c>
      <c r="K994" s="51">
        <v>44761.940972222219</v>
      </c>
      <c r="L994" s="53"/>
      <c r="M994" s="54">
        <v>1</v>
      </c>
    </row>
    <row r="995" spans="2:13" x14ac:dyDescent="0.3">
      <c r="B995" s="49">
        <v>19838</v>
      </c>
      <c r="C995" s="50">
        <v>911</v>
      </c>
      <c r="D995" s="50" t="str">
        <f>VLOOKUP(Table8[[#This Row],[CustomerID]],Table15[[#All],[CustomerID]:[Company Name]],2,FALSE)</f>
        <v>Gadgets And Gizmos</v>
      </c>
      <c r="E995" s="51">
        <v>44761</v>
      </c>
      <c r="F995" s="50">
        <v>6</v>
      </c>
      <c r="G995" s="50" t="str">
        <f>VLOOKUP(Table8[[#This Row],[ProductID]],Table12[[#All],[ProductID]:[ProductFullName]],3,FALSE)</f>
        <v>Product F</v>
      </c>
      <c r="H995" s="50">
        <v>6</v>
      </c>
      <c r="I995" s="52">
        <v>44761.607939814807</v>
      </c>
      <c r="J995" s="50">
        <v>126</v>
      </c>
      <c r="K995" s="51">
        <v>44761.940972222219</v>
      </c>
      <c r="L995" s="53"/>
      <c r="M995" s="54">
        <v>1</v>
      </c>
    </row>
    <row r="996" spans="2:13" x14ac:dyDescent="0.3">
      <c r="B996" s="49">
        <v>19839</v>
      </c>
      <c r="C996" s="50">
        <v>555</v>
      </c>
      <c r="D996" s="50" t="str">
        <f>VLOOKUP(Table8[[#This Row],[CustomerID]],Table15[[#All],[CustomerID]:[Company Name]],2,FALSE)</f>
        <v>Atrium Card &amp; Gift Shop</v>
      </c>
      <c r="E996" s="51">
        <v>44761</v>
      </c>
      <c r="F996" s="50">
        <v>5</v>
      </c>
      <c r="G996" s="50" t="str">
        <f>VLOOKUP(Table8[[#This Row],[ProductID]],Table12[[#All],[ProductID]:[ProductFullName]],3,FALSE)</f>
        <v>Product E</v>
      </c>
      <c r="H996" s="50">
        <v>7</v>
      </c>
      <c r="I996" s="52">
        <v>44761.618969907402</v>
      </c>
      <c r="J996" s="50">
        <v>115</v>
      </c>
      <c r="K996" s="51">
        <v>44761.940972222219</v>
      </c>
      <c r="L996" s="53"/>
      <c r="M996" s="54">
        <v>1</v>
      </c>
    </row>
    <row r="997" spans="2:13" x14ac:dyDescent="0.3">
      <c r="B997" s="49">
        <v>19840</v>
      </c>
      <c r="C997" s="50">
        <v>168</v>
      </c>
      <c r="D997" s="50" t="str">
        <f>VLOOKUP(Table8[[#This Row],[CustomerID]],Table15[[#All],[CustomerID]:[Company Name]],2,FALSE)</f>
        <v>ANIMALIA</v>
      </c>
      <c r="E997" s="51">
        <v>44761</v>
      </c>
      <c r="F997" s="50">
        <v>6</v>
      </c>
      <c r="G997" s="50" t="str">
        <f>VLOOKUP(Table8[[#This Row],[ProductID]],Table12[[#All],[ProductID]:[ProductFullName]],3,FALSE)</f>
        <v>Product F</v>
      </c>
      <c r="H997" s="50">
        <v>5</v>
      </c>
      <c r="I997" s="52">
        <v>44761.630173611105</v>
      </c>
      <c r="J997" s="50">
        <v>129</v>
      </c>
      <c r="K997" s="51">
        <v>44761.940972222219</v>
      </c>
      <c r="L997" s="53"/>
      <c r="M997" s="54">
        <v>1</v>
      </c>
    </row>
    <row r="998" spans="2:13" x14ac:dyDescent="0.3">
      <c r="B998" s="49">
        <v>19841</v>
      </c>
      <c r="C998" s="50">
        <v>290</v>
      </c>
      <c r="D998" s="50" t="str">
        <f>VLOOKUP(Table8[[#This Row],[CustomerID]],Table15[[#All],[CustomerID]:[Company Name]],2,FALSE)</f>
        <v>SDM - 705</v>
      </c>
      <c r="E998" s="51">
        <v>44761</v>
      </c>
      <c r="F998" s="50">
        <v>3</v>
      </c>
      <c r="G998" s="50" t="str">
        <f>VLOOKUP(Table8[[#This Row],[ProductID]],Table12[[#All],[ProductID]:[ProductFullName]],3,FALSE)</f>
        <v>Product C</v>
      </c>
      <c r="H998" s="50">
        <v>5</v>
      </c>
      <c r="I998" s="52">
        <v>44761.643611111103</v>
      </c>
      <c r="J998" s="50">
        <v>131</v>
      </c>
      <c r="K998" s="51">
        <v>44761.940972222219</v>
      </c>
      <c r="L998" s="53"/>
      <c r="M998" s="54">
        <v>1</v>
      </c>
    </row>
    <row r="999" spans="2:13" x14ac:dyDescent="0.3">
      <c r="B999" s="49">
        <v>19842</v>
      </c>
      <c r="C999" s="50">
        <v>51</v>
      </c>
      <c r="D999" s="50" t="str">
        <f>VLOOKUP(Table8[[#This Row],[CustomerID]],Table15[[#All],[CustomerID]:[Company Name]],2,FALSE)</f>
        <v>WESTPHAL PHARMACHOICE</v>
      </c>
      <c r="E999" s="51">
        <v>44761</v>
      </c>
      <c r="F999" s="50">
        <v>6</v>
      </c>
      <c r="G999" s="50" t="str">
        <f>VLOOKUP(Table8[[#This Row],[ProductID]],Table12[[#All],[ProductID]:[ProductFullName]],3,FALSE)</f>
        <v>Product F</v>
      </c>
      <c r="H999" s="50">
        <v>2</v>
      </c>
      <c r="I999" s="52">
        <v>44761.655810185177</v>
      </c>
      <c r="J999" s="50">
        <v>119</v>
      </c>
      <c r="K999" s="51">
        <v>44761.940972222219</v>
      </c>
      <c r="L999" s="53"/>
      <c r="M999" s="54">
        <v>1</v>
      </c>
    </row>
    <row r="1000" spans="2:13" x14ac:dyDescent="0.3">
      <c r="B1000" s="49">
        <v>19843</v>
      </c>
      <c r="C1000" s="50">
        <v>1064</v>
      </c>
      <c r="D1000" s="50" t="str">
        <f>VLOOKUP(Table8[[#This Row],[CustomerID]],Table15[[#All],[CustomerID]:[Company Name]],2,FALSE)</f>
        <v>Ashleys Attic</v>
      </c>
      <c r="E1000" s="51">
        <v>44761</v>
      </c>
      <c r="F1000" s="50">
        <v>4</v>
      </c>
      <c r="G1000" s="50" t="str">
        <f>VLOOKUP(Table8[[#This Row],[ProductID]],Table12[[#All],[ProductID]:[ProductFullName]],3,FALSE)</f>
        <v>Product D</v>
      </c>
      <c r="H1000" s="50">
        <v>7</v>
      </c>
      <c r="I1000" s="52">
        <v>44761.671296296285</v>
      </c>
      <c r="J1000" s="50">
        <v>131</v>
      </c>
      <c r="K1000" s="51">
        <v>44761.940972222219</v>
      </c>
      <c r="L1000" s="53"/>
      <c r="M1000" s="54">
        <v>1</v>
      </c>
    </row>
    <row r="1001" spans="2:13" x14ac:dyDescent="0.3">
      <c r="B1001" s="49">
        <v>19844</v>
      </c>
      <c r="C1001" s="50">
        <v>401</v>
      </c>
      <c r="D1001" s="50" t="str">
        <f>VLOOKUP(Table8[[#This Row],[CustomerID]],Table15[[#All],[CustomerID]:[Company Name]],2,FALSE)</f>
        <v>Safari Outfitters Inc</v>
      </c>
      <c r="E1001" s="51">
        <v>44761</v>
      </c>
      <c r="F1001" s="50">
        <v>2</v>
      </c>
      <c r="G1001" s="50" t="str">
        <f>VLOOKUP(Table8[[#This Row],[ProductID]],Table12[[#All],[ProductID]:[ProductFullName]],3,FALSE)</f>
        <v>Product B</v>
      </c>
      <c r="H1001" s="50">
        <v>7</v>
      </c>
      <c r="I1001" s="52">
        <v>44761.682870370358</v>
      </c>
      <c r="J1001" s="50">
        <v>115</v>
      </c>
      <c r="K1001" s="51">
        <v>44761.940972222219</v>
      </c>
      <c r="L1001" s="53"/>
      <c r="M1001" s="54">
        <v>1</v>
      </c>
    </row>
    <row r="1002" spans="2:13" x14ac:dyDescent="0.3">
      <c r="B1002" s="49">
        <v>19845</v>
      </c>
      <c r="C1002" s="50">
        <v>832</v>
      </c>
      <c r="D1002" s="50" t="str">
        <f>VLOOKUP(Table8[[#This Row],[CustomerID]],Table15[[#All],[CustomerID]:[Company Name]],2,FALSE)</f>
        <v>North Country Pharmacy</v>
      </c>
      <c r="E1002" s="51">
        <v>44761</v>
      </c>
      <c r="F1002" s="50">
        <v>2</v>
      </c>
      <c r="G1002" s="50" t="str">
        <f>VLOOKUP(Table8[[#This Row],[ProductID]],Table12[[#All],[ProductID]:[ProductFullName]],3,FALSE)</f>
        <v>Product B</v>
      </c>
      <c r="H1002" s="50">
        <v>6</v>
      </c>
      <c r="I1002" s="52">
        <v>44761.697534722211</v>
      </c>
      <c r="J1002" s="50">
        <v>105</v>
      </c>
      <c r="K1002" s="51">
        <v>44761.940972222219</v>
      </c>
      <c r="L1002" s="53"/>
      <c r="M1002" s="54">
        <v>1</v>
      </c>
    </row>
    <row r="1003" spans="2:13" x14ac:dyDescent="0.3">
      <c r="B1003" s="49">
        <v>19846</v>
      </c>
      <c r="C1003" s="50">
        <v>281</v>
      </c>
      <c r="D1003" s="50" t="str">
        <f>VLOOKUP(Table8[[#This Row],[CustomerID]],Table15[[#All],[CustomerID]:[Company Name]],2,FALSE)</f>
        <v>Cadeau Special</v>
      </c>
      <c r="E1003" s="51">
        <v>44761</v>
      </c>
      <c r="F1003" s="50">
        <v>6</v>
      </c>
      <c r="G1003" s="50" t="str">
        <f>VLOOKUP(Table8[[#This Row],[ProductID]],Table12[[#All],[ProductID]:[ProductFullName]],3,FALSE)</f>
        <v>Product F</v>
      </c>
      <c r="H1003" s="50">
        <v>4</v>
      </c>
      <c r="I1003" s="52">
        <v>44761.707847222213</v>
      </c>
      <c r="J1003" s="50">
        <v>130</v>
      </c>
      <c r="K1003" s="51">
        <v>44761.940972222219</v>
      </c>
      <c r="L1003" s="53"/>
      <c r="M1003" s="54">
        <v>1</v>
      </c>
    </row>
    <row r="1004" spans="2:13" x14ac:dyDescent="0.3">
      <c r="B1004" s="49">
        <v>19847</v>
      </c>
      <c r="C1004" s="50">
        <v>1355</v>
      </c>
      <c r="D1004" s="50" t="str">
        <f>VLOOKUP(Table8[[#This Row],[CustomerID]],Table15[[#All],[CustomerID]:[Company Name]],2,FALSE)</f>
        <v>Providence St Vincent Gift shops</v>
      </c>
      <c r="E1004" s="51">
        <v>44761</v>
      </c>
      <c r="F1004" s="50">
        <v>2</v>
      </c>
      <c r="G1004" s="50" t="str">
        <f>VLOOKUP(Table8[[#This Row],[ProductID]],Table12[[#All],[ProductID]:[ProductFullName]],3,FALSE)</f>
        <v>Product B</v>
      </c>
      <c r="H1004" s="50">
        <v>4</v>
      </c>
      <c r="I1004" s="52">
        <v>44761.717465277768</v>
      </c>
      <c r="J1004" s="50">
        <v>106</v>
      </c>
      <c r="K1004" s="51">
        <v>44761.940972222219</v>
      </c>
      <c r="L1004" s="53"/>
      <c r="M1004" s="54">
        <v>1</v>
      </c>
    </row>
    <row r="1005" spans="2:13" x14ac:dyDescent="0.3">
      <c r="B1005" s="49">
        <v>19848</v>
      </c>
      <c r="C1005" s="50">
        <v>98</v>
      </c>
      <c r="D1005" s="50" t="str">
        <f>VLOOKUP(Table8[[#This Row],[CustomerID]],Table15[[#All],[CustomerID]:[Company Name]],2,FALSE)</f>
        <v>Propharm</v>
      </c>
      <c r="E1005" s="51">
        <v>44761</v>
      </c>
      <c r="F1005" s="50">
        <v>1</v>
      </c>
      <c r="G1005" s="50" t="str">
        <f>VLOOKUP(Table8[[#This Row],[ProductID]],Table12[[#All],[ProductID]:[ProductFullName]],3,FALSE)</f>
        <v>Product A</v>
      </c>
      <c r="H1005" s="50">
        <v>2</v>
      </c>
      <c r="I1005" s="52">
        <v>44761.732881944437</v>
      </c>
      <c r="J1005" s="50">
        <v>123</v>
      </c>
      <c r="K1005" s="51">
        <v>44761.940972222219</v>
      </c>
      <c r="L1005" s="53"/>
      <c r="M1005" s="54">
        <v>1</v>
      </c>
    </row>
    <row r="1006" spans="2:13" x14ac:dyDescent="0.3">
      <c r="B1006" s="49">
        <v>19849</v>
      </c>
      <c r="C1006" s="50">
        <v>405</v>
      </c>
      <c r="D1006" s="50" t="str">
        <f>VLOOKUP(Table8[[#This Row],[CustomerID]],Table15[[#All],[CustomerID]:[Company Name]],2,FALSE)</f>
        <v>Groovy Garnish</v>
      </c>
      <c r="E1006" s="51">
        <v>44762</v>
      </c>
      <c r="F1006" s="50">
        <v>2</v>
      </c>
      <c r="G1006" s="50" t="str">
        <f>VLOOKUP(Table8[[#This Row],[ProductID]],Table12[[#All],[ProductID]:[ProductFullName]],3,FALSE)</f>
        <v>Product B</v>
      </c>
      <c r="H1006" s="50">
        <v>2</v>
      </c>
      <c r="I1006" s="52">
        <v>44762.333333333336</v>
      </c>
      <c r="J1006" s="50">
        <v>120</v>
      </c>
      <c r="K1006" s="51">
        <v>44762.972222222219</v>
      </c>
      <c r="L1006" s="53"/>
      <c r="M1006" s="54">
        <v>1</v>
      </c>
    </row>
    <row r="1007" spans="2:13" x14ac:dyDescent="0.3">
      <c r="B1007" s="49">
        <v>19850</v>
      </c>
      <c r="C1007" s="50">
        <v>359</v>
      </c>
      <c r="D1007" s="50" t="str">
        <f>VLOOKUP(Table8[[#This Row],[CustomerID]],Table15[[#All],[CustomerID]:[Company Name]],2,FALSE)</f>
        <v>Zellers Store #463</v>
      </c>
      <c r="E1007" s="51">
        <v>44762</v>
      </c>
      <c r="F1007" s="50">
        <v>3</v>
      </c>
      <c r="G1007" s="50" t="str">
        <f>VLOOKUP(Table8[[#This Row],[ProductID]],Table12[[#All],[ProductID]:[ProductFullName]],3,FALSE)</f>
        <v>Product C</v>
      </c>
      <c r="H1007" s="50">
        <v>4</v>
      </c>
      <c r="I1007" s="52">
        <v>44762.345335648148</v>
      </c>
      <c r="J1007" s="50">
        <v>133</v>
      </c>
      <c r="K1007" s="51">
        <v>44762.972222222219</v>
      </c>
      <c r="L1007" s="53"/>
      <c r="M1007" s="54">
        <v>1</v>
      </c>
    </row>
    <row r="1008" spans="2:13" x14ac:dyDescent="0.3">
      <c r="B1008" s="49">
        <v>19851</v>
      </c>
      <c r="C1008" s="50">
        <v>1169</v>
      </c>
      <c r="D1008" s="50" t="str">
        <f>VLOOKUP(Table8[[#This Row],[CustomerID]],Table15[[#All],[CustomerID]:[Company Name]],2,FALSE)</f>
        <v>Victor Lundeen Co.</v>
      </c>
      <c r="E1008" s="51">
        <v>44762</v>
      </c>
      <c r="F1008" s="50">
        <v>1</v>
      </c>
      <c r="G1008" s="50" t="str">
        <f>VLOOKUP(Table8[[#This Row],[ProductID]],Table12[[#All],[ProductID]:[ProductFullName]],3,FALSE)</f>
        <v>Product A</v>
      </c>
      <c r="H1008" s="50">
        <v>2</v>
      </c>
      <c r="I1008" s="52">
        <v>44762.358287037037</v>
      </c>
      <c r="J1008" s="50">
        <v>122</v>
      </c>
      <c r="K1008" s="51">
        <v>44762.972222222219</v>
      </c>
      <c r="L1008" s="53"/>
      <c r="M1008" s="54">
        <v>1</v>
      </c>
    </row>
    <row r="1009" spans="2:13" x14ac:dyDescent="0.3">
      <c r="B1009" s="49">
        <v>19852</v>
      </c>
      <c r="C1009" s="50">
        <v>395</v>
      </c>
      <c r="D1009" s="50" t="str">
        <f>VLOOKUP(Table8[[#This Row],[CustomerID]],Table15[[#All],[CustomerID]:[Company Name]],2,FALSE)</f>
        <v>Top Dollar Bargain Centre #35</v>
      </c>
      <c r="E1009" s="51">
        <v>44762</v>
      </c>
      <c r="F1009" s="50">
        <v>6</v>
      </c>
      <c r="G1009" s="50" t="str">
        <f>VLOOKUP(Table8[[#This Row],[ProductID]],Table12[[#All],[ProductID]:[ProductFullName]],3,FALSE)</f>
        <v>Product F</v>
      </c>
      <c r="H1009" s="50">
        <v>5</v>
      </c>
      <c r="I1009" s="52">
        <v>44762.370625000003</v>
      </c>
      <c r="J1009" s="50">
        <v>125</v>
      </c>
      <c r="K1009" s="51">
        <v>44762.972222222219</v>
      </c>
      <c r="L1009" s="53"/>
      <c r="M1009" s="54">
        <v>1</v>
      </c>
    </row>
    <row r="1010" spans="2:13" x14ac:dyDescent="0.3">
      <c r="B1010" s="49">
        <v>19853</v>
      </c>
      <c r="C1010" s="50">
        <v>443</v>
      </c>
      <c r="D1010" s="50" t="str">
        <f>VLOOKUP(Table8[[#This Row],[CustomerID]],Table15[[#All],[CustomerID]:[Company Name]],2,FALSE)</f>
        <v>HALLMARK 195</v>
      </c>
      <c r="E1010" s="51">
        <v>44762</v>
      </c>
      <c r="F1010" s="50">
        <v>2</v>
      </c>
      <c r="G1010" s="50" t="str">
        <f>VLOOKUP(Table8[[#This Row],[ProductID]],Table12[[#All],[ProductID]:[ProductFullName]],3,FALSE)</f>
        <v>Product B</v>
      </c>
      <c r="H1010" s="50">
        <v>6</v>
      </c>
      <c r="I1010" s="52">
        <v>44762.387245370373</v>
      </c>
      <c r="J1010" s="50">
        <v>118</v>
      </c>
      <c r="K1010" s="51">
        <v>44762.972222222219</v>
      </c>
      <c r="L1010" s="53"/>
      <c r="M1010" s="54">
        <v>1</v>
      </c>
    </row>
    <row r="1011" spans="2:13" x14ac:dyDescent="0.3">
      <c r="B1011" s="49">
        <v>19854</v>
      </c>
      <c r="C1011" s="50">
        <v>1118</v>
      </c>
      <c r="D1011" s="50" t="str">
        <f>VLOOKUP(Table8[[#This Row],[CustomerID]],Table15[[#All],[CustomerID]:[Company Name]],2,FALSE)</f>
        <v>Alice Derderian</v>
      </c>
      <c r="E1011" s="51">
        <v>44762</v>
      </c>
      <c r="F1011" s="50">
        <v>5</v>
      </c>
      <c r="G1011" s="50" t="str">
        <f>VLOOKUP(Table8[[#This Row],[ProductID]],Table12[[#All],[ProductID]:[ProductFullName]],3,FALSE)</f>
        <v>Product E</v>
      </c>
      <c r="H1011" s="50">
        <v>3</v>
      </c>
      <c r="I1011" s="52">
        <v>44762.404224537036</v>
      </c>
      <c r="J1011" s="50">
        <v>108</v>
      </c>
      <c r="K1011" s="51">
        <v>44762.972222222219</v>
      </c>
      <c r="L1011" s="53"/>
      <c r="M1011" s="54">
        <v>1</v>
      </c>
    </row>
    <row r="1012" spans="2:13" x14ac:dyDescent="0.3">
      <c r="B1012" s="49">
        <v>19855</v>
      </c>
      <c r="C1012" s="50">
        <v>961</v>
      </c>
      <c r="D1012" s="50" t="str">
        <f>VLOOKUP(Table8[[#This Row],[CustomerID]],Table15[[#All],[CustomerID]:[Company Name]],2,FALSE)</f>
        <v>Matus Enterprises/The Heritage Shop</v>
      </c>
      <c r="E1012" s="51">
        <v>44762</v>
      </c>
      <c r="F1012" s="50">
        <v>4</v>
      </c>
      <c r="G1012" s="50" t="str">
        <f>VLOOKUP(Table8[[#This Row],[ProductID]],Table12[[#All],[ProductID]:[ProductFullName]],3,FALSE)</f>
        <v>Product D</v>
      </c>
      <c r="H1012" s="50">
        <v>7</v>
      </c>
      <c r="I1012" s="52">
        <v>44762.418657407405</v>
      </c>
      <c r="J1012" s="50">
        <v>107</v>
      </c>
      <c r="K1012" s="51">
        <v>44762.972222222219</v>
      </c>
      <c r="L1012" s="53"/>
      <c r="M1012" s="54">
        <v>1</v>
      </c>
    </row>
    <row r="1013" spans="2:13" x14ac:dyDescent="0.3">
      <c r="B1013" s="49">
        <v>19856</v>
      </c>
      <c r="C1013" s="50">
        <v>350</v>
      </c>
      <c r="D1013" s="50" t="str">
        <f>VLOOKUP(Table8[[#This Row],[CustomerID]],Table15[[#All],[CustomerID]:[Company Name]],2,FALSE)</f>
        <v>Canadian Tire # 262</v>
      </c>
      <c r="E1013" s="51">
        <v>44762</v>
      </c>
      <c r="F1013" s="50">
        <v>4</v>
      </c>
      <c r="G1013" s="50" t="str">
        <f>VLOOKUP(Table8[[#This Row],[ProductID]],Table12[[#All],[ProductID]:[ProductFullName]],3,FALSE)</f>
        <v>Product D</v>
      </c>
      <c r="H1013" s="50">
        <v>3</v>
      </c>
      <c r="I1013" s="52">
        <v>44762.434884259259</v>
      </c>
      <c r="J1013" s="50">
        <v>122</v>
      </c>
      <c r="K1013" s="51">
        <v>44762.972222222219</v>
      </c>
      <c r="L1013" s="53"/>
      <c r="M1013" s="54">
        <v>1</v>
      </c>
    </row>
    <row r="1014" spans="2:13" x14ac:dyDescent="0.3">
      <c r="B1014" s="49">
        <v>19857</v>
      </c>
      <c r="C1014" s="50">
        <v>732</v>
      </c>
      <c r="D1014" s="50" t="str">
        <f>VLOOKUP(Table8[[#This Row],[CustomerID]],Table15[[#All],[CustomerID]:[Company Name]],2,FALSE)</f>
        <v>Newfoundland To Nanaimo</v>
      </c>
      <c r="E1014" s="51">
        <v>44762</v>
      </c>
      <c r="F1014" s="50">
        <v>6</v>
      </c>
      <c r="G1014" s="50" t="str">
        <f>VLOOKUP(Table8[[#This Row],[ProductID]],Table12[[#All],[ProductID]:[ProductFullName]],3,FALSE)</f>
        <v>Product F</v>
      </c>
      <c r="H1014" s="50">
        <v>5</v>
      </c>
      <c r="I1014" s="52">
        <v>44762.450173611112</v>
      </c>
      <c r="J1014" s="50">
        <v>112</v>
      </c>
      <c r="K1014" s="51">
        <v>44762.972222222219</v>
      </c>
      <c r="L1014" s="53"/>
      <c r="M1014" s="54">
        <v>1</v>
      </c>
    </row>
    <row r="1015" spans="2:13" x14ac:dyDescent="0.3">
      <c r="B1015" s="49">
        <v>19858</v>
      </c>
      <c r="C1015" s="50">
        <v>1388</v>
      </c>
      <c r="D1015" s="50" t="str">
        <f>VLOOKUP(Table8[[#This Row],[CustomerID]],Table15[[#All],[CustomerID]:[Company Name]],2,FALSE)</f>
        <v>Learning Express</v>
      </c>
      <c r="E1015" s="51">
        <v>44762</v>
      </c>
      <c r="F1015" s="50">
        <v>2</v>
      </c>
      <c r="G1015" s="50" t="str">
        <f>VLOOKUP(Table8[[#This Row],[ProductID]],Table12[[#All],[ProductID]:[ProductFullName]],3,FALSE)</f>
        <v>Product B</v>
      </c>
      <c r="H1015" s="50">
        <v>6</v>
      </c>
      <c r="I1015" s="52">
        <v>44762.462511574078</v>
      </c>
      <c r="J1015" s="50">
        <v>115</v>
      </c>
      <c r="K1015" s="51">
        <v>44762.972222222219</v>
      </c>
      <c r="L1015" s="53"/>
      <c r="M1015" s="54">
        <v>1</v>
      </c>
    </row>
    <row r="1016" spans="2:13" x14ac:dyDescent="0.3">
      <c r="B1016" s="49">
        <v>19859</v>
      </c>
      <c r="C1016" s="50">
        <v>775</v>
      </c>
      <c r="D1016" s="50" t="str">
        <f>VLOOKUP(Table8[[#This Row],[CustomerID]],Table15[[#All],[CustomerID]:[Company Name]],2,FALSE)</f>
        <v>Hospitality Shop</v>
      </c>
      <c r="E1016" s="51">
        <v>44762</v>
      </c>
      <c r="F1016" s="50">
        <v>2</v>
      </c>
      <c r="G1016" s="50" t="str">
        <f>VLOOKUP(Table8[[#This Row],[ProductID]],Table12[[#All],[ProductID]:[ProductFullName]],3,FALSE)</f>
        <v>Product B</v>
      </c>
      <c r="H1016" s="50">
        <v>5</v>
      </c>
      <c r="I1016" s="52">
        <v>44762.475532407414</v>
      </c>
      <c r="J1016" s="50">
        <v>131</v>
      </c>
      <c r="K1016" s="51">
        <v>44762.972222222219</v>
      </c>
      <c r="L1016" s="53"/>
      <c r="M1016" s="54">
        <v>1</v>
      </c>
    </row>
    <row r="1017" spans="2:13" x14ac:dyDescent="0.3">
      <c r="B1017" s="49">
        <v>19860</v>
      </c>
      <c r="C1017" s="50">
        <v>1038</v>
      </c>
      <c r="D1017" s="50" t="str">
        <f>VLOOKUP(Table8[[#This Row],[CustomerID]],Table15[[#All],[CustomerID]:[Company Name]],2,FALSE)</f>
        <v>Honours Gift Shop</v>
      </c>
      <c r="E1017" s="51">
        <v>44762</v>
      </c>
      <c r="F1017" s="50">
        <v>5</v>
      </c>
      <c r="G1017" s="50" t="str">
        <f>VLOOKUP(Table8[[#This Row],[ProductID]],Table12[[#All],[ProductID]:[ProductFullName]],3,FALSE)</f>
        <v>Product E</v>
      </c>
      <c r="H1017" s="50">
        <v>2</v>
      </c>
      <c r="I1017" s="52">
        <v>44762.486689814825</v>
      </c>
      <c r="J1017" s="50">
        <v>108</v>
      </c>
      <c r="K1017" s="51">
        <v>44762.972222222219</v>
      </c>
      <c r="L1017" s="53"/>
      <c r="M1017" s="54">
        <v>1</v>
      </c>
    </row>
    <row r="1018" spans="2:13" x14ac:dyDescent="0.3">
      <c r="B1018" s="49">
        <v>19861</v>
      </c>
      <c r="C1018" s="50">
        <v>198</v>
      </c>
      <c r="D1018" s="50" t="str">
        <f>VLOOKUP(Table8[[#This Row],[CustomerID]],Table15[[#All],[CustomerID]:[Company Name]],2,FALSE)</f>
        <v>Buck or Two #527</v>
      </c>
      <c r="E1018" s="51">
        <v>44762</v>
      </c>
      <c r="F1018" s="50">
        <v>2</v>
      </c>
      <c r="G1018" s="50" t="str">
        <f>VLOOKUP(Table8[[#This Row],[ProductID]],Table12[[#All],[ProductID]:[ProductFullName]],3,FALSE)</f>
        <v>Product B</v>
      </c>
      <c r="H1018" s="50">
        <v>7</v>
      </c>
      <c r="I1018" s="52">
        <v>44762.499027777791</v>
      </c>
      <c r="J1018" s="50">
        <v>121</v>
      </c>
      <c r="K1018" s="51">
        <v>44762.972222222219</v>
      </c>
      <c r="L1018" s="53"/>
      <c r="M1018" s="54">
        <v>1</v>
      </c>
    </row>
    <row r="1019" spans="2:13" x14ac:dyDescent="0.3">
      <c r="B1019" s="49">
        <v>19862</v>
      </c>
      <c r="C1019" s="50">
        <v>181</v>
      </c>
      <c r="D1019" s="50" t="str">
        <f>VLOOKUP(Table8[[#This Row],[CustomerID]],Table15[[#All],[CustomerID]:[Company Name]],2,FALSE)</f>
        <v>Caravaggio IDA Drugs</v>
      </c>
      <c r="E1019" s="51">
        <v>44762</v>
      </c>
      <c r="F1019" s="50">
        <v>6</v>
      </c>
      <c r="G1019" s="50" t="str">
        <f>VLOOKUP(Table8[[#This Row],[ProductID]],Table12[[#All],[ProductID]:[ProductFullName]],3,FALSE)</f>
        <v>Product F</v>
      </c>
      <c r="H1019" s="50">
        <v>3</v>
      </c>
      <c r="I1019" s="52">
        <v>44762.510601851864</v>
      </c>
      <c r="J1019" s="50">
        <v>122</v>
      </c>
      <c r="K1019" s="51">
        <v>44762.972222222219</v>
      </c>
      <c r="L1019" s="53"/>
      <c r="M1019" s="54">
        <v>1</v>
      </c>
    </row>
    <row r="1020" spans="2:13" x14ac:dyDescent="0.3">
      <c r="B1020" s="49">
        <v>19863</v>
      </c>
      <c r="C1020" s="50">
        <v>1121</v>
      </c>
      <c r="D1020" s="50" t="str">
        <f>VLOOKUP(Table8[[#This Row],[CustomerID]],Table15[[#All],[CustomerID]:[Company Name]],2,FALSE)</f>
        <v>The Detroit Institute Of Arts</v>
      </c>
      <c r="E1020" s="51">
        <v>44762</v>
      </c>
      <c r="F1020" s="50">
        <v>5</v>
      </c>
      <c r="G1020" s="50" t="str">
        <f>VLOOKUP(Table8[[#This Row],[ProductID]],Table12[[#All],[ProductID]:[ProductFullName]],3,FALSE)</f>
        <v>Product E</v>
      </c>
      <c r="H1020" s="50">
        <v>3</v>
      </c>
      <c r="I1020" s="52">
        <v>44762.52283564816</v>
      </c>
      <c r="J1020" s="50">
        <v>107</v>
      </c>
      <c r="K1020" s="51">
        <v>44762.972222222219</v>
      </c>
      <c r="L1020" s="53"/>
      <c r="M1020" s="54">
        <v>1</v>
      </c>
    </row>
    <row r="1021" spans="2:13" x14ac:dyDescent="0.3">
      <c r="B1021" s="49">
        <v>19864</v>
      </c>
      <c r="C1021" s="50">
        <v>243</v>
      </c>
      <c r="D1021" s="50" t="str">
        <f>VLOOKUP(Table8[[#This Row],[CustomerID]],Table15[[#All],[CustomerID]:[Company Name]],2,FALSE)</f>
        <v>Extreme  Retail Inc</v>
      </c>
      <c r="E1021" s="51">
        <v>44762</v>
      </c>
      <c r="F1021" s="50">
        <v>1</v>
      </c>
      <c r="G1021" s="50" t="str">
        <f>VLOOKUP(Table8[[#This Row],[ProductID]],Table12[[#All],[ProductID]:[ProductFullName]],3,FALSE)</f>
        <v>Product A</v>
      </c>
      <c r="H1021" s="50">
        <v>3</v>
      </c>
      <c r="I1021" s="52">
        <v>44762.532141203716</v>
      </c>
      <c r="J1021" s="50">
        <v>129</v>
      </c>
      <c r="K1021" s="51">
        <v>44762.972222222219</v>
      </c>
      <c r="L1021" s="53"/>
      <c r="M1021" s="54">
        <v>1</v>
      </c>
    </row>
    <row r="1022" spans="2:13" x14ac:dyDescent="0.3">
      <c r="B1022" s="49">
        <v>19865</v>
      </c>
      <c r="C1022" s="50">
        <v>937</v>
      </c>
      <c r="D1022" s="50" t="str">
        <f>VLOOKUP(Table8[[#This Row],[CustomerID]],Table15[[#All],[CustomerID]:[Company Name]],2,FALSE)</f>
        <v>CARDSMART</v>
      </c>
      <c r="E1022" s="51">
        <v>44762</v>
      </c>
      <c r="F1022" s="50">
        <v>6</v>
      </c>
      <c r="G1022" s="50" t="str">
        <f>VLOOKUP(Table8[[#This Row],[ProductID]],Table12[[#All],[ProductID]:[ProductFullName]],3,FALSE)</f>
        <v>Product F</v>
      </c>
      <c r="H1022" s="50">
        <v>7</v>
      </c>
      <c r="I1022" s="52">
        <v>44762.541215277786</v>
      </c>
      <c r="J1022" s="50">
        <v>107</v>
      </c>
      <c r="K1022" s="51">
        <v>44762.972222222219</v>
      </c>
      <c r="L1022" s="53"/>
      <c r="M1022" s="54">
        <v>1</v>
      </c>
    </row>
    <row r="1023" spans="2:13" x14ac:dyDescent="0.3">
      <c r="B1023" s="49">
        <v>19866</v>
      </c>
      <c r="C1023" s="50">
        <v>1090</v>
      </c>
      <c r="D1023" s="50" t="str">
        <f>VLOOKUP(Table8[[#This Row],[CustomerID]],Table15[[#All],[CustomerID]:[Company Name]],2,FALSE)</f>
        <v>Patti's Enterprises</v>
      </c>
      <c r="E1023" s="51">
        <v>44762</v>
      </c>
      <c r="F1023" s="50">
        <v>1</v>
      </c>
      <c r="G1023" s="50" t="str">
        <f>VLOOKUP(Table8[[#This Row],[ProductID]],Table12[[#All],[ProductID]:[ProductFullName]],3,FALSE)</f>
        <v>Product A</v>
      </c>
      <c r="H1023" s="50">
        <v>2</v>
      </c>
      <c r="I1023" s="52">
        <v>44762.556516203709</v>
      </c>
      <c r="J1023" s="50">
        <v>132</v>
      </c>
      <c r="K1023" s="51">
        <v>44762.972222222219</v>
      </c>
      <c r="L1023" s="53"/>
      <c r="M1023" s="54">
        <v>1</v>
      </c>
    </row>
    <row r="1024" spans="2:13" x14ac:dyDescent="0.3">
      <c r="B1024" s="49">
        <v>19867</v>
      </c>
      <c r="C1024" s="50">
        <v>49</v>
      </c>
      <c r="D1024" s="50" t="str">
        <f>VLOOKUP(Table8[[#This Row],[CustomerID]],Table15[[#All],[CustomerID]:[Company Name]],2,FALSE)</f>
        <v>Sea Shell Design</v>
      </c>
      <c r="E1024" s="51">
        <v>44762</v>
      </c>
      <c r="F1024" s="50">
        <v>3</v>
      </c>
      <c r="G1024" s="50" t="str">
        <f>VLOOKUP(Table8[[#This Row],[ProductID]],Table12[[#All],[ProductID]:[ProductFullName]],3,FALSE)</f>
        <v>Product C</v>
      </c>
      <c r="H1024" s="50">
        <v>4</v>
      </c>
      <c r="I1024" s="52">
        <v>44762.56831018519</v>
      </c>
      <c r="J1024" s="50">
        <v>111</v>
      </c>
      <c r="K1024" s="51">
        <v>44762.972222222219</v>
      </c>
      <c r="L1024" s="53"/>
      <c r="M1024" s="54">
        <v>1</v>
      </c>
    </row>
    <row r="1025" spans="2:13" x14ac:dyDescent="0.3">
      <c r="B1025" s="49">
        <v>19868</v>
      </c>
      <c r="C1025" s="50">
        <v>323</v>
      </c>
      <c r="D1025" s="50" t="str">
        <f>VLOOKUP(Table8[[#This Row],[CustomerID]],Table15[[#All],[CustomerID]:[Company Name]],2,FALSE)</f>
        <v>Springridge Farm</v>
      </c>
      <c r="E1025" s="51">
        <v>44762</v>
      </c>
      <c r="F1025" s="50">
        <v>4</v>
      </c>
      <c r="G1025" s="50" t="str">
        <f>VLOOKUP(Table8[[#This Row],[ProductID]],Table12[[#All],[ProductID]:[ProductFullName]],3,FALSE)</f>
        <v>Product D</v>
      </c>
      <c r="H1025" s="50">
        <v>4</v>
      </c>
      <c r="I1025" s="52">
        <v>44762.583912037044</v>
      </c>
      <c r="J1025" s="50">
        <v>116</v>
      </c>
      <c r="K1025" s="51">
        <v>44762.972222222219</v>
      </c>
      <c r="L1025" s="53"/>
      <c r="M1025" s="54">
        <v>1</v>
      </c>
    </row>
    <row r="1026" spans="2:13" x14ac:dyDescent="0.3">
      <c r="B1026" s="49">
        <v>19869</v>
      </c>
      <c r="C1026" s="50">
        <v>1173</v>
      </c>
      <c r="D1026" s="50" t="str">
        <f>VLOOKUP(Table8[[#This Row],[CustomerID]],Table15[[#All],[CustomerID]:[Company Name]],2,FALSE)</f>
        <v>Joan's Hallmark</v>
      </c>
      <c r="E1026" s="51">
        <v>44762</v>
      </c>
      <c r="F1026" s="50">
        <v>5</v>
      </c>
      <c r="G1026" s="50" t="str">
        <f>VLOOKUP(Table8[[#This Row],[ProductID]],Table12[[#All],[ProductID]:[ProductFullName]],3,FALSE)</f>
        <v>Product E</v>
      </c>
      <c r="H1026" s="50">
        <v>4</v>
      </c>
      <c r="I1026" s="52">
        <v>44762.599328703713</v>
      </c>
      <c r="J1026" s="50">
        <v>133</v>
      </c>
      <c r="K1026" s="51">
        <v>44762.972222222219</v>
      </c>
      <c r="L1026" s="53"/>
      <c r="M1026" s="54">
        <v>1</v>
      </c>
    </row>
    <row r="1027" spans="2:13" x14ac:dyDescent="0.3">
      <c r="B1027" s="49">
        <v>19870</v>
      </c>
      <c r="C1027" s="50">
        <v>1019</v>
      </c>
      <c r="D1027" s="50" t="str">
        <f>VLOOKUP(Table8[[#This Row],[CustomerID]],Table15[[#All],[CustomerID]:[Company Name]],2,FALSE)</f>
        <v>Elephants Trunk</v>
      </c>
      <c r="E1027" s="51">
        <v>44762</v>
      </c>
      <c r="F1027" s="50">
        <v>3</v>
      </c>
      <c r="G1027" s="50" t="str">
        <f>VLOOKUP(Table8[[#This Row],[ProductID]],Table12[[#All],[ProductID]:[ProductFullName]],3,FALSE)</f>
        <v>Product C</v>
      </c>
      <c r="H1027" s="50">
        <v>2</v>
      </c>
      <c r="I1027" s="52">
        <v>44762.616030092599</v>
      </c>
      <c r="J1027" s="50">
        <v>126</v>
      </c>
      <c r="K1027" s="51">
        <v>44762.972222222219</v>
      </c>
      <c r="L1027" s="53"/>
      <c r="M1027" s="54">
        <v>1</v>
      </c>
    </row>
    <row r="1028" spans="2:13" x14ac:dyDescent="0.3">
      <c r="B1028" s="49">
        <v>19871</v>
      </c>
      <c r="C1028" s="50">
        <v>183</v>
      </c>
      <c r="D1028" s="50" t="str">
        <f>VLOOKUP(Table8[[#This Row],[CustomerID]],Table15[[#All],[CustomerID]:[Company Name]],2,FALSE)</f>
        <v>Heida's Fashions</v>
      </c>
      <c r="E1028" s="51">
        <v>44762</v>
      </c>
      <c r="F1028" s="50">
        <v>3</v>
      </c>
      <c r="G1028" s="50" t="str">
        <f>VLOOKUP(Table8[[#This Row],[ProductID]],Table12[[#All],[ProductID]:[ProductFullName]],3,FALSE)</f>
        <v>Product C</v>
      </c>
      <c r="H1028" s="50">
        <v>2</v>
      </c>
      <c r="I1028" s="52">
        <v>44762.630752314821</v>
      </c>
      <c r="J1028" s="50">
        <v>132</v>
      </c>
      <c r="K1028" s="51">
        <v>44762.972222222219</v>
      </c>
      <c r="L1028" s="53"/>
      <c r="M1028" s="54">
        <v>1</v>
      </c>
    </row>
    <row r="1029" spans="2:13" x14ac:dyDescent="0.3">
      <c r="B1029" s="49">
        <v>19872</v>
      </c>
      <c r="C1029" s="50">
        <v>1175</v>
      </c>
      <c r="D1029" s="50" t="str">
        <f>VLOOKUP(Table8[[#This Row],[CustomerID]],Table15[[#All],[CustomerID]:[Company Name]],2,FALSE)</f>
        <v>CMCF GIFT SHOP</v>
      </c>
      <c r="E1029" s="51">
        <v>44762</v>
      </c>
      <c r="F1029" s="50">
        <v>4</v>
      </c>
      <c r="G1029" s="50" t="str">
        <f>VLOOKUP(Table8[[#This Row],[ProductID]],Table12[[#All],[ProductID]:[ProductFullName]],3,FALSE)</f>
        <v>Product D</v>
      </c>
      <c r="H1029" s="50">
        <v>3</v>
      </c>
      <c r="I1029" s="52">
        <v>44762.645775462966</v>
      </c>
      <c r="J1029" s="50">
        <v>130</v>
      </c>
      <c r="K1029" s="51">
        <v>44762.972222222219</v>
      </c>
      <c r="L1029" s="53"/>
      <c r="M1029" s="54">
        <v>1</v>
      </c>
    </row>
    <row r="1030" spans="2:13" x14ac:dyDescent="0.3">
      <c r="B1030" s="49">
        <v>19873</v>
      </c>
      <c r="C1030" s="50">
        <v>891</v>
      </c>
      <c r="D1030" s="50" t="str">
        <f>VLOOKUP(Table8[[#This Row],[CustomerID]],Table15[[#All],[CustomerID]:[Company Name]],2,FALSE)</f>
        <v>Yossels</v>
      </c>
      <c r="E1030" s="51">
        <v>44762</v>
      </c>
      <c r="F1030" s="50">
        <v>5</v>
      </c>
      <c r="G1030" s="50" t="str">
        <f>VLOOKUP(Table8[[#This Row],[ProductID]],Table12[[#All],[ProductID]:[ProductFullName]],3,FALSE)</f>
        <v>Product E</v>
      </c>
      <c r="H1030" s="50">
        <v>2</v>
      </c>
      <c r="I1030" s="52">
        <v>44762.661643518521</v>
      </c>
      <c r="J1030" s="50">
        <v>119</v>
      </c>
      <c r="K1030" s="51">
        <v>44762.972222222219</v>
      </c>
      <c r="L1030" s="53"/>
      <c r="M1030" s="54">
        <v>1</v>
      </c>
    </row>
    <row r="1031" spans="2:13" x14ac:dyDescent="0.3">
      <c r="B1031" s="49">
        <v>19874</v>
      </c>
      <c r="C1031" s="50">
        <v>38</v>
      </c>
      <c r="D1031" s="50" t="str">
        <f>VLOOKUP(Table8[[#This Row],[CustomerID]],Table15[[#All],[CustomerID]:[Company Name]],2,FALSE)</f>
        <v>Charade Gifts</v>
      </c>
      <c r="E1031" s="51">
        <v>44762</v>
      </c>
      <c r="F1031" s="50">
        <v>6</v>
      </c>
      <c r="G1031" s="50" t="str">
        <f>VLOOKUP(Table8[[#This Row],[ProductID]],Table12[[#All],[ProductID]:[ProductFullName]],3,FALSE)</f>
        <v>Product F</v>
      </c>
      <c r="H1031" s="50">
        <v>2</v>
      </c>
      <c r="I1031" s="52">
        <v>44762.674432870372</v>
      </c>
      <c r="J1031" s="50">
        <v>124</v>
      </c>
      <c r="K1031" s="51">
        <v>44762.972222222219</v>
      </c>
      <c r="L1031" s="53"/>
      <c r="M1031" s="54">
        <v>1</v>
      </c>
    </row>
    <row r="1032" spans="2:13" x14ac:dyDescent="0.3">
      <c r="B1032" s="49">
        <v>19875</v>
      </c>
      <c r="C1032" s="50">
        <v>272</v>
      </c>
      <c r="D1032" s="50" t="str">
        <f>VLOOKUP(Table8[[#This Row],[CustomerID]],Table15[[#All],[CustomerID]:[Company Name]],2,FALSE)</f>
        <v>Shopper Drug Mart #902</v>
      </c>
      <c r="E1032" s="51">
        <v>44762</v>
      </c>
      <c r="F1032" s="50">
        <v>5</v>
      </c>
      <c r="G1032" s="50" t="str">
        <f>VLOOKUP(Table8[[#This Row],[ProductID]],Table12[[#All],[ProductID]:[ProductFullName]],3,FALSE)</f>
        <v>Product E</v>
      </c>
      <c r="H1032" s="50">
        <v>7</v>
      </c>
      <c r="I1032" s="52">
        <v>44762.690925925926</v>
      </c>
      <c r="J1032" s="50">
        <v>110</v>
      </c>
      <c r="K1032" s="51">
        <v>44762.972222222219</v>
      </c>
      <c r="L1032" s="53"/>
      <c r="M1032" s="54">
        <v>1</v>
      </c>
    </row>
    <row r="1033" spans="2:13" x14ac:dyDescent="0.3">
      <c r="B1033" s="49">
        <v>19876</v>
      </c>
      <c r="C1033" s="50">
        <v>231</v>
      </c>
      <c r="D1033" s="50" t="str">
        <f>VLOOKUP(Table8[[#This Row],[CustomerID]],Table15[[#All],[CustomerID]:[Company Name]],2,FALSE)</f>
        <v>Buck or Two</v>
      </c>
      <c r="E1033" s="51">
        <v>44762</v>
      </c>
      <c r="F1033" s="50">
        <v>3</v>
      </c>
      <c r="G1033" s="50" t="str">
        <f>VLOOKUP(Table8[[#This Row],[ProductID]],Table12[[#All],[ProductID]:[ProductFullName]],3,FALSE)</f>
        <v>Product C</v>
      </c>
      <c r="H1033" s="50">
        <v>3</v>
      </c>
      <c r="I1033" s="52">
        <v>44762.704571759263</v>
      </c>
      <c r="J1033" s="50">
        <v>118</v>
      </c>
      <c r="K1033" s="51">
        <v>44762.972222222219</v>
      </c>
      <c r="L1033" s="53"/>
      <c r="M1033" s="54">
        <v>1</v>
      </c>
    </row>
    <row r="1034" spans="2:13" x14ac:dyDescent="0.3">
      <c r="B1034" s="49">
        <v>19877</v>
      </c>
      <c r="C1034" s="50">
        <v>423</v>
      </c>
      <c r="D1034" s="50" t="str">
        <f>VLOOKUP(Table8[[#This Row],[CustomerID]],Table15[[#All],[CustomerID]:[Company Name]],2,FALSE)</f>
        <v>Magnolia Gallery</v>
      </c>
      <c r="E1034" s="51">
        <v>44762</v>
      </c>
      <c r="F1034" s="50">
        <v>2</v>
      </c>
      <c r="G1034" s="50" t="str">
        <f>VLOOKUP(Table8[[#This Row],[ProductID]],Table12[[#All],[ProductID]:[ProductFullName]],3,FALSE)</f>
        <v>Product B</v>
      </c>
      <c r="H1034" s="50">
        <v>3</v>
      </c>
      <c r="I1034" s="52">
        <v>44762.716111111113</v>
      </c>
      <c r="J1034" s="50">
        <v>112</v>
      </c>
      <c r="K1034" s="51">
        <v>44762.972222222219</v>
      </c>
      <c r="L1034" s="53"/>
      <c r="M1034" s="54">
        <v>1</v>
      </c>
    </row>
    <row r="1035" spans="2:13" x14ac:dyDescent="0.3">
      <c r="B1035" s="49">
        <v>19878</v>
      </c>
      <c r="C1035" s="50">
        <v>1392</v>
      </c>
      <c r="D1035" s="50" t="str">
        <f>VLOOKUP(Table8[[#This Row],[CustomerID]],Table15[[#All],[CustomerID]:[Company Name]],2,FALSE)</f>
        <v>Stage Stop</v>
      </c>
      <c r="E1035" s="51">
        <v>44762</v>
      </c>
      <c r="F1035" s="50">
        <v>3</v>
      </c>
      <c r="G1035" s="50" t="str">
        <f>VLOOKUP(Table8[[#This Row],[ProductID]],Table12[[#All],[ProductID]:[ProductFullName]],3,FALSE)</f>
        <v>Product C</v>
      </c>
      <c r="H1035" s="50">
        <v>5</v>
      </c>
      <c r="I1035" s="52">
        <v>44762.725624999999</v>
      </c>
      <c r="J1035" s="50">
        <v>122</v>
      </c>
      <c r="K1035" s="51">
        <v>44762.972222222219</v>
      </c>
      <c r="L1035" s="53"/>
      <c r="M1035" s="54">
        <v>1</v>
      </c>
    </row>
    <row r="1036" spans="2:13" x14ac:dyDescent="0.3">
      <c r="B1036" s="49">
        <v>19879</v>
      </c>
      <c r="C1036" s="50">
        <v>828</v>
      </c>
      <c r="D1036" s="50" t="str">
        <f>VLOOKUP(Table8[[#This Row],[CustomerID]],Table15[[#All],[CustomerID]:[Company Name]],2,FALSE)</f>
        <v>Patchpoint Ltd.</v>
      </c>
      <c r="E1036" s="51">
        <v>44762</v>
      </c>
      <c r="F1036" s="50">
        <v>1</v>
      </c>
      <c r="G1036" s="50" t="str">
        <f>VLOOKUP(Table8[[#This Row],[ProductID]],Table12[[#All],[ProductID]:[ProductFullName]],3,FALSE)</f>
        <v>Product A</v>
      </c>
      <c r="H1036" s="50">
        <v>5</v>
      </c>
      <c r="I1036" s="52">
        <v>44762.736284722225</v>
      </c>
      <c r="J1036" s="50">
        <v>109</v>
      </c>
      <c r="K1036" s="51">
        <v>44762.972222222219</v>
      </c>
      <c r="L1036" s="53"/>
      <c r="M1036" s="54">
        <v>1</v>
      </c>
    </row>
    <row r="1037" spans="2:13" x14ac:dyDescent="0.3">
      <c r="B1037" s="49">
        <v>19880</v>
      </c>
      <c r="C1037" s="50">
        <v>904</v>
      </c>
      <c r="D1037" s="50" t="str">
        <f>VLOOKUP(Table8[[#This Row],[CustomerID]],Table15[[#All],[CustomerID]:[Company Name]],2,FALSE)</f>
        <v>Abilities</v>
      </c>
      <c r="E1037" s="51">
        <v>44762</v>
      </c>
      <c r="F1037" s="50">
        <v>6</v>
      </c>
      <c r="G1037" s="50" t="str">
        <f>VLOOKUP(Table8[[#This Row],[ProductID]],Table12[[#All],[ProductID]:[ProductFullName]],3,FALSE)</f>
        <v>Product F</v>
      </c>
      <c r="H1037" s="50">
        <v>3</v>
      </c>
      <c r="I1037" s="52">
        <v>44762.746655092596</v>
      </c>
      <c r="J1037" s="50">
        <v>126</v>
      </c>
      <c r="K1037" s="51">
        <v>44762.972222222219</v>
      </c>
      <c r="L1037" s="53"/>
      <c r="M1037" s="54">
        <v>1</v>
      </c>
    </row>
    <row r="1038" spans="2:13" x14ac:dyDescent="0.3">
      <c r="B1038" s="49">
        <v>19881</v>
      </c>
      <c r="C1038" s="50">
        <v>1198</v>
      </c>
      <c r="D1038" s="50" t="str">
        <f>VLOOKUP(Table8[[#This Row],[CustomerID]],Table15[[#All],[CustomerID]:[Company Name]],2,FALSE)</f>
        <v>Treasures of Ours</v>
      </c>
      <c r="E1038" s="51">
        <v>44763</v>
      </c>
      <c r="F1038" s="50">
        <v>2</v>
      </c>
      <c r="G1038" s="50" t="str">
        <f>VLOOKUP(Table8[[#This Row],[ProductID]],Table12[[#All],[ProductID]:[ProductFullName]],3,FALSE)</f>
        <v>Product B</v>
      </c>
      <c r="H1038" s="50">
        <v>7</v>
      </c>
      <c r="I1038" s="52">
        <v>44763.333333333336</v>
      </c>
      <c r="J1038" s="50">
        <v>128</v>
      </c>
      <c r="K1038" s="51">
        <v>44763.962500000001</v>
      </c>
      <c r="L1038" s="53"/>
      <c r="M1038" s="54">
        <v>1</v>
      </c>
    </row>
    <row r="1039" spans="2:13" x14ac:dyDescent="0.3">
      <c r="B1039" s="49">
        <v>19882</v>
      </c>
      <c r="C1039" s="50">
        <v>960</v>
      </c>
      <c r="D1039" s="50" t="str">
        <f>VLOOKUP(Table8[[#This Row],[CustomerID]],Table15[[#All],[CustomerID]:[Company Name]],2,FALSE)</f>
        <v>Angelique Boutique</v>
      </c>
      <c r="E1039" s="51">
        <v>44763</v>
      </c>
      <c r="F1039" s="50">
        <v>5</v>
      </c>
      <c r="G1039" s="50" t="str">
        <f>VLOOKUP(Table8[[#This Row],[ProductID]],Table12[[#All],[ProductID]:[ProductFullName]],3,FALSE)</f>
        <v>Product E</v>
      </c>
      <c r="H1039" s="50">
        <v>3</v>
      </c>
      <c r="I1039" s="52">
        <v>44763.345509259263</v>
      </c>
      <c r="J1039" s="50">
        <v>117</v>
      </c>
      <c r="K1039" s="51">
        <v>44763.962500000001</v>
      </c>
      <c r="L1039" s="53"/>
      <c r="M1039" s="54">
        <v>1</v>
      </c>
    </row>
    <row r="1040" spans="2:13" x14ac:dyDescent="0.3">
      <c r="B1040" s="49">
        <v>19883</v>
      </c>
      <c r="C1040" s="50">
        <v>365</v>
      </c>
      <c r="D1040" s="50" t="str">
        <f>VLOOKUP(Table8[[#This Row],[CustomerID]],Table15[[#All],[CustomerID]:[Company Name]],2,FALSE)</f>
        <v>Hallmark</v>
      </c>
      <c r="E1040" s="51">
        <v>44763</v>
      </c>
      <c r="F1040" s="50">
        <v>5</v>
      </c>
      <c r="G1040" s="50" t="str">
        <f>VLOOKUP(Table8[[#This Row],[ProductID]],Table12[[#All],[ProductID]:[ProductFullName]],3,FALSE)</f>
        <v>Product E</v>
      </c>
      <c r="H1040" s="50">
        <v>5</v>
      </c>
      <c r="I1040" s="52">
        <v>44763.355474537042</v>
      </c>
      <c r="J1040" s="50">
        <v>108</v>
      </c>
      <c r="K1040" s="51">
        <v>44763.962500000001</v>
      </c>
      <c r="L1040" s="53"/>
      <c r="M1040" s="54">
        <v>1</v>
      </c>
    </row>
    <row r="1041" spans="2:13" x14ac:dyDescent="0.3">
      <c r="B1041" s="49">
        <v>19884</v>
      </c>
      <c r="C1041" s="50">
        <v>443</v>
      </c>
      <c r="D1041" s="50" t="str">
        <f>VLOOKUP(Table8[[#This Row],[CustomerID]],Table15[[#All],[CustomerID]:[Company Name]],2,FALSE)</f>
        <v>HALLMARK 195</v>
      </c>
      <c r="E1041" s="51">
        <v>44763</v>
      </c>
      <c r="F1041" s="50">
        <v>2</v>
      </c>
      <c r="G1041" s="50" t="str">
        <f>VLOOKUP(Table8[[#This Row],[ProductID]],Table12[[#All],[ProductID]:[ProductFullName]],3,FALSE)</f>
        <v>Product B</v>
      </c>
      <c r="H1041" s="50">
        <v>4</v>
      </c>
      <c r="I1041" s="52">
        <v>44763.365972222229</v>
      </c>
      <c r="J1041" s="50">
        <v>108</v>
      </c>
      <c r="K1041" s="51">
        <v>44763.962500000001</v>
      </c>
      <c r="L1041" s="53"/>
      <c r="M1041" s="54">
        <v>1</v>
      </c>
    </row>
    <row r="1042" spans="2:13" x14ac:dyDescent="0.3">
      <c r="B1042" s="49">
        <v>19885</v>
      </c>
      <c r="C1042" s="50">
        <v>467</v>
      </c>
      <c r="D1042" s="50" t="str">
        <f>VLOOKUP(Table8[[#This Row],[CustomerID]],Table15[[#All],[CustomerID]:[Company Name]],2,FALSE)</f>
        <v>Pharmasave - 616</v>
      </c>
      <c r="E1042" s="51">
        <v>44763</v>
      </c>
      <c r="F1042" s="50">
        <v>4</v>
      </c>
      <c r="G1042" s="50" t="str">
        <f>VLOOKUP(Table8[[#This Row],[ProductID]],Table12[[#All],[ProductID]:[ProductFullName]],3,FALSE)</f>
        <v>Product D</v>
      </c>
      <c r="H1042" s="50">
        <v>3</v>
      </c>
      <c r="I1042" s="52">
        <v>44763.380266203712</v>
      </c>
      <c r="J1042" s="50">
        <v>114</v>
      </c>
      <c r="K1042" s="51">
        <v>44763.962500000001</v>
      </c>
      <c r="L1042" s="53"/>
      <c r="M1042" s="54">
        <v>1</v>
      </c>
    </row>
    <row r="1043" spans="2:13" x14ac:dyDescent="0.3">
      <c r="B1043" s="49">
        <v>19886</v>
      </c>
      <c r="C1043" s="50">
        <v>873</v>
      </c>
      <c r="D1043" s="50" t="str">
        <f>VLOOKUP(Table8[[#This Row],[CustomerID]],Table15[[#All],[CustomerID]:[Company Name]],2,FALSE)</f>
        <v>Exclusive Designs</v>
      </c>
      <c r="E1043" s="51">
        <v>44763</v>
      </c>
      <c r="F1043" s="50">
        <v>2</v>
      </c>
      <c r="G1043" s="50" t="str">
        <f>VLOOKUP(Table8[[#This Row],[ProductID]],Table12[[#All],[ProductID]:[ProductFullName]],3,FALSE)</f>
        <v>Product B</v>
      </c>
      <c r="H1043" s="50">
        <v>2</v>
      </c>
      <c r="I1043" s="52">
        <v>44763.394351851857</v>
      </c>
      <c r="J1043" s="50">
        <v>111</v>
      </c>
      <c r="K1043" s="51">
        <v>44763.962500000001</v>
      </c>
      <c r="L1043" s="53"/>
      <c r="M1043" s="54">
        <v>1</v>
      </c>
    </row>
    <row r="1044" spans="2:13" x14ac:dyDescent="0.3">
      <c r="B1044" s="49">
        <v>19887</v>
      </c>
      <c r="C1044" s="50">
        <v>914</v>
      </c>
      <c r="D1044" s="50" t="str">
        <f>VLOOKUP(Table8[[#This Row],[CustomerID]],Table15[[#All],[CustomerID]:[Company Name]],2,FALSE)</f>
        <v>Jerrick's Lower East Side</v>
      </c>
      <c r="E1044" s="51">
        <v>44763</v>
      </c>
      <c r="F1044" s="50">
        <v>1</v>
      </c>
      <c r="G1044" s="50" t="str">
        <f>VLOOKUP(Table8[[#This Row],[ProductID]],Table12[[#All],[ProductID]:[ProductFullName]],3,FALSE)</f>
        <v>Product A</v>
      </c>
      <c r="H1044" s="50">
        <v>3</v>
      </c>
      <c r="I1044" s="52">
        <v>44763.41133101852</v>
      </c>
      <c r="J1044" s="50">
        <v>109</v>
      </c>
      <c r="K1044" s="51">
        <v>44763.962500000001</v>
      </c>
      <c r="L1044" s="53"/>
      <c r="M1044" s="54">
        <v>1</v>
      </c>
    </row>
    <row r="1045" spans="2:13" x14ac:dyDescent="0.3">
      <c r="B1045" s="49">
        <v>19888</v>
      </c>
      <c r="C1045" s="50">
        <v>877</v>
      </c>
      <c r="D1045" s="50" t="str">
        <f>VLOOKUP(Table8[[#This Row],[CustomerID]],Table15[[#All],[CustomerID]:[Company Name]],2,FALSE)</f>
        <v>Flik/ Mastercard</v>
      </c>
      <c r="E1045" s="51">
        <v>44763</v>
      </c>
      <c r="F1045" s="50">
        <v>1</v>
      </c>
      <c r="G1045" s="50" t="str">
        <f>VLOOKUP(Table8[[#This Row],[ProductID]],Table12[[#All],[ProductID]:[ProductFullName]],3,FALSE)</f>
        <v>Product A</v>
      </c>
      <c r="H1045" s="50">
        <v>6</v>
      </c>
      <c r="I1045" s="52">
        <v>44763.428379629629</v>
      </c>
      <c r="J1045" s="50">
        <v>121</v>
      </c>
      <c r="K1045" s="51">
        <v>44763.962500000001</v>
      </c>
      <c r="L1045" s="53"/>
      <c r="M1045" s="54">
        <v>1</v>
      </c>
    </row>
    <row r="1046" spans="2:13" x14ac:dyDescent="0.3">
      <c r="B1046" s="49">
        <v>19889</v>
      </c>
      <c r="C1046" s="50">
        <v>435</v>
      </c>
      <c r="D1046" s="50" t="str">
        <f>VLOOKUP(Table8[[#This Row],[CustomerID]],Table15[[#All],[CustomerID]:[Company Name]],2,FALSE)</f>
        <v>Frilly Lizard</v>
      </c>
      <c r="E1046" s="51">
        <v>44763</v>
      </c>
      <c r="F1046" s="50">
        <v>5</v>
      </c>
      <c r="G1046" s="50" t="str">
        <f>VLOOKUP(Table8[[#This Row],[ProductID]],Table12[[#All],[ProductID]:[ProductFullName]],3,FALSE)</f>
        <v>Product E</v>
      </c>
      <c r="H1046" s="50">
        <v>5</v>
      </c>
      <c r="I1046" s="52">
        <v>44763.443576388891</v>
      </c>
      <c r="J1046" s="50">
        <v>122</v>
      </c>
      <c r="K1046" s="51">
        <v>44763.962500000001</v>
      </c>
      <c r="L1046" s="53"/>
      <c r="M1046" s="54">
        <v>1</v>
      </c>
    </row>
    <row r="1047" spans="2:13" x14ac:dyDescent="0.3">
      <c r="B1047" s="49">
        <v>19890</v>
      </c>
      <c r="C1047" s="50">
        <v>163</v>
      </c>
      <c r="D1047" s="50" t="str">
        <f>VLOOKUP(Table8[[#This Row],[CustomerID]],Table15[[#All],[CustomerID]:[Company Name]],2,FALSE)</f>
        <v>Buck or Two #12</v>
      </c>
      <c r="E1047" s="51">
        <v>44763</v>
      </c>
      <c r="F1047" s="50">
        <v>6</v>
      </c>
      <c r="G1047" s="50" t="str">
        <f>VLOOKUP(Table8[[#This Row],[ProductID]],Table12[[#All],[ProductID]:[ProductFullName]],3,FALSE)</f>
        <v>Product F</v>
      </c>
      <c r="H1047" s="50">
        <v>4</v>
      </c>
      <c r="I1047" s="52">
        <v>44763.459652777776</v>
      </c>
      <c r="J1047" s="50">
        <v>110</v>
      </c>
      <c r="K1047" s="51">
        <v>44763.962500000001</v>
      </c>
      <c r="L1047" s="53"/>
      <c r="M1047" s="54">
        <v>1</v>
      </c>
    </row>
    <row r="1048" spans="2:13" x14ac:dyDescent="0.3">
      <c r="B1048" s="49">
        <v>19891</v>
      </c>
      <c r="C1048" s="50">
        <v>594</v>
      </c>
      <c r="D1048" s="50" t="str">
        <f>VLOOKUP(Table8[[#This Row],[CustomerID]],Table15[[#All],[CustomerID]:[Company Name]],2,FALSE)</f>
        <v>Glenbow Museum</v>
      </c>
      <c r="E1048" s="51">
        <v>44763</v>
      </c>
      <c r="F1048" s="50">
        <v>5</v>
      </c>
      <c r="G1048" s="50" t="str">
        <f>VLOOKUP(Table8[[#This Row],[ProductID]],Table12[[#All],[ProductID]:[ProductFullName]],3,FALSE)</f>
        <v>Product E</v>
      </c>
      <c r="H1048" s="50">
        <v>2</v>
      </c>
      <c r="I1048" s="52">
        <v>44763.47075231481</v>
      </c>
      <c r="J1048" s="50">
        <v>106</v>
      </c>
      <c r="K1048" s="51">
        <v>44763.962500000001</v>
      </c>
      <c r="L1048" s="53"/>
      <c r="M1048" s="54">
        <v>1</v>
      </c>
    </row>
    <row r="1049" spans="2:13" x14ac:dyDescent="0.3">
      <c r="B1049" s="49">
        <v>19892</v>
      </c>
      <c r="C1049" s="50">
        <v>218</v>
      </c>
      <c r="D1049" s="50" t="str">
        <f>VLOOKUP(Table8[[#This Row],[CustomerID]],Table15[[#All],[CustomerID]:[Company Name]],2,FALSE)</f>
        <v>Lewis &amp; Krall Pharmacy</v>
      </c>
      <c r="E1049" s="51">
        <v>44763</v>
      </c>
      <c r="F1049" s="50">
        <v>5</v>
      </c>
      <c r="G1049" s="50" t="str">
        <f>VLOOKUP(Table8[[#This Row],[ProductID]],Table12[[#All],[ProductID]:[ProductFullName]],3,FALSE)</f>
        <v>Product E</v>
      </c>
      <c r="H1049" s="50">
        <v>6</v>
      </c>
      <c r="I1049" s="52">
        <v>44763.487280092588</v>
      </c>
      <c r="J1049" s="50">
        <v>108</v>
      </c>
      <c r="K1049" s="51">
        <v>44763.962500000001</v>
      </c>
      <c r="L1049" s="53"/>
      <c r="M1049" s="54">
        <v>1</v>
      </c>
    </row>
    <row r="1050" spans="2:13" x14ac:dyDescent="0.3">
      <c r="B1050" s="49">
        <v>19893</v>
      </c>
      <c r="C1050" s="50">
        <v>868</v>
      </c>
      <c r="D1050" s="50" t="str">
        <f>VLOOKUP(Table8[[#This Row],[CustomerID]],Table15[[#All],[CustomerID]:[Company Name]],2,FALSE)</f>
        <v>Handmade Blklyn</v>
      </c>
      <c r="E1050" s="51">
        <v>44763</v>
      </c>
      <c r="F1050" s="50">
        <v>5</v>
      </c>
      <c r="G1050" s="50" t="str">
        <f>VLOOKUP(Table8[[#This Row],[ProductID]],Table12[[#All],[ProductID]:[ProductFullName]],3,FALSE)</f>
        <v>Product E</v>
      </c>
      <c r="H1050" s="50">
        <v>4</v>
      </c>
      <c r="I1050" s="52">
        <v>44763.497199074067</v>
      </c>
      <c r="J1050" s="50">
        <v>109</v>
      </c>
      <c r="K1050" s="51">
        <v>44763.962500000001</v>
      </c>
      <c r="L1050" s="53"/>
      <c r="M1050" s="54">
        <v>1</v>
      </c>
    </row>
    <row r="1051" spans="2:13" x14ac:dyDescent="0.3">
      <c r="B1051" s="49">
        <v>19894</v>
      </c>
      <c r="C1051" s="50">
        <v>793</v>
      </c>
      <c r="D1051" s="50" t="str">
        <f>VLOOKUP(Table8[[#This Row],[CustomerID]],Table15[[#All],[CustomerID]:[Company Name]],2,FALSE)</f>
        <v>Unicorn Shop</v>
      </c>
      <c r="E1051" s="51">
        <v>44763</v>
      </c>
      <c r="F1051" s="50">
        <v>1</v>
      </c>
      <c r="G1051" s="50" t="str">
        <f>VLOOKUP(Table8[[#This Row],[ProductID]],Table12[[#All],[ProductID]:[ProductFullName]],3,FALSE)</f>
        <v>Product A</v>
      </c>
      <c r="H1051" s="50">
        <v>2</v>
      </c>
      <c r="I1051" s="52">
        <v>44763.511400462958</v>
      </c>
      <c r="J1051" s="50">
        <v>124</v>
      </c>
      <c r="K1051" s="51">
        <v>44763.962500000001</v>
      </c>
      <c r="L1051" s="53"/>
      <c r="M1051" s="54">
        <v>1</v>
      </c>
    </row>
    <row r="1052" spans="2:13" x14ac:dyDescent="0.3">
      <c r="B1052" s="49">
        <v>19895</v>
      </c>
      <c r="C1052" s="50">
        <v>752</v>
      </c>
      <c r="D1052" s="50" t="str">
        <f>VLOOKUP(Table8[[#This Row],[CustomerID]],Table15[[#All],[CustomerID]:[Company Name]],2,FALSE)</f>
        <v>Kiddly Winks</v>
      </c>
      <c r="E1052" s="51">
        <v>44763</v>
      </c>
      <c r="F1052" s="50">
        <v>1</v>
      </c>
      <c r="G1052" s="50" t="str">
        <f>VLOOKUP(Table8[[#This Row],[ProductID]],Table12[[#All],[ProductID]:[ProductFullName]],3,FALSE)</f>
        <v>Product A</v>
      </c>
      <c r="H1052" s="50">
        <v>5</v>
      </c>
      <c r="I1052" s="52">
        <v>44763.52848379629</v>
      </c>
      <c r="J1052" s="50">
        <v>134</v>
      </c>
      <c r="K1052" s="51">
        <v>44763.962500000001</v>
      </c>
      <c r="L1052" s="53"/>
      <c r="M1052" s="54">
        <v>1</v>
      </c>
    </row>
    <row r="1053" spans="2:13" x14ac:dyDescent="0.3">
      <c r="B1053" s="49">
        <v>19896</v>
      </c>
      <c r="C1053" s="50">
        <v>604</v>
      </c>
      <c r="D1053" s="50" t="str">
        <f>VLOOKUP(Table8[[#This Row],[CustomerID]],Table15[[#All],[CustomerID]:[Company Name]],2,FALSE)</f>
        <v>RUBY'S FASHION</v>
      </c>
      <c r="E1053" s="51">
        <v>44763</v>
      </c>
      <c r="F1053" s="50">
        <v>6</v>
      </c>
      <c r="G1053" s="50" t="str">
        <f>VLOOKUP(Table8[[#This Row],[ProductID]],Table12[[#All],[ProductID]:[ProductFullName]],3,FALSE)</f>
        <v>Product F</v>
      </c>
      <c r="H1053" s="50">
        <v>2</v>
      </c>
      <c r="I1053" s="52">
        <v>44763.545844907399</v>
      </c>
      <c r="J1053" s="50">
        <v>130</v>
      </c>
      <c r="K1053" s="51">
        <v>44763.962500000001</v>
      </c>
      <c r="L1053" s="53"/>
      <c r="M1053" s="54">
        <v>1</v>
      </c>
    </row>
    <row r="1054" spans="2:13" x14ac:dyDescent="0.3">
      <c r="B1054" s="49">
        <v>19897</v>
      </c>
      <c r="C1054" s="50">
        <v>472</v>
      </c>
      <c r="D1054" s="50" t="str">
        <f>VLOOKUP(Table8[[#This Row],[CustomerID]],Table15[[#All],[CustomerID]:[Company Name]],2,FALSE)</f>
        <v>Stedmans V&amp;S</v>
      </c>
      <c r="E1054" s="51">
        <v>44763</v>
      </c>
      <c r="F1054" s="50">
        <v>6</v>
      </c>
      <c r="G1054" s="50" t="str">
        <f>VLOOKUP(Table8[[#This Row],[ProductID]],Table12[[#All],[ProductID]:[ProductFullName]],3,FALSE)</f>
        <v>Product F</v>
      </c>
      <c r="H1054" s="50">
        <v>6</v>
      </c>
      <c r="I1054" s="52">
        <v>44763.561967592585</v>
      </c>
      <c r="J1054" s="50">
        <v>128</v>
      </c>
      <c r="K1054" s="51">
        <v>44763.962500000001</v>
      </c>
      <c r="L1054" s="53"/>
      <c r="M1054" s="54">
        <v>1</v>
      </c>
    </row>
    <row r="1055" spans="2:13" x14ac:dyDescent="0.3">
      <c r="B1055" s="49">
        <v>19898</v>
      </c>
      <c r="C1055" s="50">
        <v>854</v>
      </c>
      <c r="D1055" s="50" t="str">
        <f>VLOOKUP(Table8[[#This Row],[CustomerID]],Table15[[#All],[CustomerID]:[Company Name]],2,FALSE)</f>
        <v>UnbeatableSale.com</v>
      </c>
      <c r="E1055" s="51">
        <v>44763</v>
      </c>
      <c r="F1055" s="50">
        <v>1</v>
      </c>
      <c r="G1055" s="50" t="str">
        <f>VLOOKUP(Table8[[#This Row],[ProductID]],Table12[[#All],[ProductID]:[ProductFullName]],3,FALSE)</f>
        <v>Product A</v>
      </c>
      <c r="H1055" s="50">
        <v>5</v>
      </c>
      <c r="I1055" s="52">
        <v>44763.574282407397</v>
      </c>
      <c r="J1055" s="50">
        <v>110</v>
      </c>
      <c r="K1055" s="51">
        <v>44763.962500000001</v>
      </c>
      <c r="L1055" s="53"/>
      <c r="M1055" s="54">
        <v>1</v>
      </c>
    </row>
    <row r="1056" spans="2:13" x14ac:dyDescent="0.3">
      <c r="B1056" s="49">
        <v>19899</v>
      </c>
      <c r="C1056" s="50">
        <v>272</v>
      </c>
      <c r="D1056" s="50" t="str">
        <f>VLOOKUP(Table8[[#This Row],[CustomerID]],Table15[[#All],[CustomerID]:[Company Name]],2,FALSE)</f>
        <v>Shopper Drug Mart #902</v>
      </c>
      <c r="E1056" s="51">
        <v>44763</v>
      </c>
      <c r="F1056" s="50">
        <v>2</v>
      </c>
      <c r="G1056" s="50" t="str">
        <f>VLOOKUP(Table8[[#This Row],[ProductID]],Table12[[#All],[ProductID]:[ProductFullName]],3,FALSE)</f>
        <v>Product B</v>
      </c>
      <c r="H1056" s="50">
        <v>5</v>
      </c>
      <c r="I1056" s="52">
        <v>44763.587511574064</v>
      </c>
      <c r="J1056" s="50">
        <v>115</v>
      </c>
      <c r="K1056" s="51">
        <v>44763.962500000001</v>
      </c>
      <c r="L1056" s="53"/>
      <c r="M1056" s="54">
        <v>1</v>
      </c>
    </row>
    <row r="1057" spans="2:13" x14ac:dyDescent="0.3">
      <c r="B1057" s="49">
        <v>19900</v>
      </c>
      <c r="C1057" s="50">
        <v>304</v>
      </c>
      <c r="D1057" s="50" t="str">
        <f>VLOOKUP(Table8[[#This Row],[CustomerID]],Table15[[#All],[CustomerID]:[Company Name]],2,FALSE)</f>
        <v>Seredipity Hair &amp; Gift Design</v>
      </c>
      <c r="E1057" s="51">
        <v>44763</v>
      </c>
      <c r="F1057" s="50">
        <v>6</v>
      </c>
      <c r="G1057" s="50" t="str">
        <f>VLOOKUP(Table8[[#This Row],[ProductID]],Table12[[#All],[ProductID]:[ProductFullName]],3,FALSE)</f>
        <v>Product F</v>
      </c>
      <c r="H1057" s="50">
        <v>5</v>
      </c>
      <c r="I1057" s="52">
        <v>44763.599525462952</v>
      </c>
      <c r="J1057" s="50">
        <v>132</v>
      </c>
      <c r="K1057" s="51">
        <v>44763.962500000001</v>
      </c>
      <c r="L1057" s="53"/>
      <c r="M1057" s="54">
        <v>1</v>
      </c>
    </row>
    <row r="1058" spans="2:13" x14ac:dyDescent="0.3">
      <c r="B1058" s="49">
        <v>19901</v>
      </c>
      <c r="C1058" s="50">
        <v>1122</v>
      </c>
      <c r="D1058" s="50" t="str">
        <f>VLOOKUP(Table8[[#This Row],[CustomerID]],Table15[[#All],[CustomerID]:[Company Name]],2,FALSE)</f>
        <v>RW Threads</v>
      </c>
      <c r="E1058" s="51">
        <v>44763</v>
      </c>
      <c r="F1058" s="50">
        <v>3</v>
      </c>
      <c r="G1058" s="50" t="str">
        <f>VLOOKUP(Table8[[#This Row],[ProductID]],Table12[[#All],[ProductID]:[ProductFullName]],3,FALSE)</f>
        <v>Product C</v>
      </c>
      <c r="H1058" s="50">
        <v>3</v>
      </c>
      <c r="I1058" s="52">
        <v>44763.609641203693</v>
      </c>
      <c r="J1058" s="50">
        <v>121</v>
      </c>
      <c r="K1058" s="51">
        <v>44763.962500000001</v>
      </c>
      <c r="L1058" s="53"/>
      <c r="M1058" s="54">
        <v>1</v>
      </c>
    </row>
    <row r="1059" spans="2:13" x14ac:dyDescent="0.3">
      <c r="B1059" s="49">
        <v>19902</v>
      </c>
      <c r="C1059" s="50">
        <v>199</v>
      </c>
      <c r="D1059" s="50" t="str">
        <f>VLOOKUP(Table8[[#This Row],[CustomerID]],Table15[[#All],[CustomerID]:[Company Name]],2,FALSE)</f>
        <v>Gift Gallery</v>
      </c>
      <c r="E1059" s="51">
        <v>44763</v>
      </c>
      <c r="F1059" s="50">
        <v>2</v>
      </c>
      <c r="G1059" s="50" t="str">
        <f>VLOOKUP(Table8[[#This Row],[ProductID]],Table12[[#All],[ProductID]:[ProductFullName]],3,FALSE)</f>
        <v>Product B</v>
      </c>
      <c r="H1059" s="50">
        <v>3</v>
      </c>
      <c r="I1059" s="52">
        <v>44763.623263888876</v>
      </c>
      <c r="J1059" s="50">
        <v>124</v>
      </c>
      <c r="K1059" s="51">
        <v>44763.962500000001</v>
      </c>
      <c r="L1059" s="53"/>
      <c r="M1059" s="54">
        <v>1</v>
      </c>
    </row>
    <row r="1060" spans="2:13" x14ac:dyDescent="0.3">
      <c r="B1060" s="49">
        <v>19903</v>
      </c>
      <c r="C1060" s="50">
        <v>1203</v>
      </c>
      <c r="D1060" s="50" t="str">
        <f>VLOOKUP(Table8[[#This Row],[CustomerID]],Table15[[#All],[CustomerID]:[Company Name]],2,FALSE)</f>
        <v>G.W.Spencer(Something Else) - Sedalia</v>
      </c>
      <c r="E1060" s="51">
        <v>44763</v>
      </c>
      <c r="F1060" s="50">
        <v>6</v>
      </c>
      <c r="G1060" s="50" t="str">
        <f>VLOOKUP(Table8[[#This Row],[ProductID]],Table12[[#All],[ProductID]:[ProductFullName]],3,FALSE)</f>
        <v>Product F</v>
      </c>
      <c r="H1060" s="50">
        <v>3</v>
      </c>
      <c r="I1060" s="52">
        <v>44763.634884259249</v>
      </c>
      <c r="J1060" s="50">
        <v>128</v>
      </c>
      <c r="K1060" s="51">
        <v>44763.962500000001</v>
      </c>
      <c r="L1060" s="53"/>
      <c r="M1060" s="54">
        <v>1</v>
      </c>
    </row>
    <row r="1061" spans="2:13" x14ac:dyDescent="0.3">
      <c r="B1061" s="49">
        <v>19904</v>
      </c>
      <c r="C1061" s="50">
        <v>752</v>
      </c>
      <c r="D1061" s="50" t="str">
        <f>VLOOKUP(Table8[[#This Row],[CustomerID]],Table15[[#All],[CustomerID]:[Company Name]],2,FALSE)</f>
        <v>Kiddly Winks</v>
      </c>
      <c r="E1061" s="51">
        <v>44763</v>
      </c>
      <c r="F1061" s="50">
        <v>6</v>
      </c>
      <c r="G1061" s="50" t="str">
        <f>VLOOKUP(Table8[[#This Row],[ProductID]],Table12[[#All],[ProductID]:[ProductFullName]],3,FALSE)</f>
        <v>Product F</v>
      </c>
      <c r="H1061" s="50">
        <v>5</v>
      </c>
      <c r="I1061" s="52">
        <v>44763.65202546295</v>
      </c>
      <c r="J1061" s="50">
        <v>129</v>
      </c>
      <c r="K1061" s="51">
        <v>44763.962500000001</v>
      </c>
      <c r="L1061" s="53"/>
      <c r="M1061" s="54">
        <v>1</v>
      </c>
    </row>
    <row r="1062" spans="2:13" x14ac:dyDescent="0.3">
      <c r="B1062" s="49">
        <v>19905</v>
      </c>
      <c r="C1062" s="50">
        <v>825</v>
      </c>
      <c r="D1062" s="50" t="str">
        <f>VLOOKUP(Table8[[#This Row],[CustomerID]],Table15[[#All],[CustomerID]:[Company Name]],2,FALSE)</f>
        <v>Allura Salon</v>
      </c>
      <c r="E1062" s="51">
        <v>44763</v>
      </c>
      <c r="F1062" s="50">
        <v>4</v>
      </c>
      <c r="G1062" s="50" t="str">
        <f>VLOOKUP(Table8[[#This Row],[ProductID]],Table12[[#All],[ProductID]:[ProductFullName]],3,FALSE)</f>
        <v>Product D</v>
      </c>
      <c r="H1062" s="50">
        <v>4</v>
      </c>
      <c r="I1062" s="52">
        <v>44763.662824074061</v>
      </c>
      <c r="J1062" s="50">
        <v>125</v>
      </c>
      <c r="K1062" s="51">
        <v>44763.962500000001</v>
      </c>
      <c r="L1062" s="53"/>
      <c r="M1062" s="54">
        <v>1</v>
      </c>
    </row>
    <row r="1063" spans="2:13" x14ac:dyDescent="0.3">
      <c r="B1063" s="49">
        <v>19906</v>
      </c>
      <c r="C1063" s="50">
        <v>437</v>
      </c>
      <c r="D1063" s="50" t="str">
        <f>VLOOKUP(Table8[[#This Row],[CustomerID]],Table15[[#All],[CustomerID]:[Company Name]],2,FALSE)</f>
        <v>London Health Science Centre</v>
      </c>
      <c r="E1063" s="51">
        <v>44763</v>
      </c>
      <c r="F1063" s="50">
        <v>6</v>
      </c>
      <c r="G1063" s="50" t="str">
        <f>VLOOKUP(Table8[[#This Row],[ProductID]],Table12[[#All],[ProductID]:[ProductFullName]],3,FALSE)</f>
        <v>Product F</v>
      </c>
      <c r="H1063" s="50">
        <v>2</v>
      </c>
      <c r="I1063" s="52">
        <v>44763.675787037027</v>
      </c>
      <c r="J1063" s="50">
        <v>110</v>
      </c>
      <c r="K1063" s="51">
        <v>44763.962500000001</v>
      </c>
      <c r="L1063" s="53"/>
      <c r="M1063" s="54">
        <v>1</v>
      </c>
    </row>
    <row r="1064" spans="2:13" x14ac:dyDescent="0.3">
      <c r="B1064" s="49">
        <v>19907</v>
      </c>
      <c r="C1064" s="50">
        <v>320</v>
      </c>
      <c r="D1064" s="50" t="str">
        <f>VLOOKUP(Table8[[#This Row],[CustomerID]],Table15[[#All],[CustomerID]:[Company Name]],2,FALSE)</f>
        <v>Lukes Country Store</v>
      </c>
      <c r="E1064" s="51">
        <v>44763</v>
      </c>
      <c r="F1064" s="50">
        <v>1</v>
      </c>
      <c r="G1064" s="50" t="str">
        <f>VLOOKUP(Table8[[#This Row],[ProductID]],Table12[[#All],[ProductID]:[ProductFullName]],3,FALSE)</f>
        <v>Product A</v>
      </c>
      <c r="H1064" s="50">
        <v>7</v>
      </c>
      <c r="I1064" s="52">
        <v>44763.692581018506</v>
      </c>
      <c r="J1064" s="50">
        <v>112</v>
      </c>
      <c r="K1064" s="51">
        <v>44763.962500000001</v>
      </c>
      <c r="L1064" s="53"/>
      <c r="M1064" s="54">
        <v>1</v>
      </c>
    </row>
    <row r="1065" spans="2:13" x14ac:dyDescent="0.3">
      <c r="B1065" s="49">
        <v>19908</v>
      </c>
      <c r="C1065" s="50">
        <v>920</v>
      </c>
      <c r="D1065" s="50" t="str">
        <f>VLOOKUP(Table8[[#This Row],[CustomerID]],Table15[[#All],[CustomerID]:[Company Name]],2,FALSE)</f>
        <v>Mohawk Ltd</v>
      </c>
      <c r="E1065" s="51">
        <v>44763</v>
      </c>
      <c r="F1065" s="50">
        <v>1</v>
      </c>
      <c r="G1065" s="50" t="str">
        <f>VLOOKUP(Table8[[#This Row],[ProductID]],Table12[[#All],[ProductID]:[ProductFullName]],3,FALSE)</f>
        <v>Product A</v>
      </c>
      <c r="H1065" s="50">
        <v>4</v>
      </c>
      <c r="I1065" s="52">
        <v>44763.709918981469</v>
      </c>
      <c r="J1065" s="50">
        <v>113</v>
      </c>
      <c r="K1065" s="51">
        <v>44763.962500000001</v>
      </c>
      <c r="L1065" s="53"/>
      <c r="M1065" s="54">
        <v>1</v>
      </c>
    </row>
    <row r="1066" spans="2:13" x14ac:dyDescent="0.3">
      <c r="B1066" s="49">
        <v>19909</v>
      </c>
      <c r="C1066" s="50">
        <v>749</v>
      </c>
      <c r="D1066" s="50" t="str">
        <f>VLOOKUP(Table8[[#This Row],[CustomerID]],Table15[[#All],[CustomerID]:[Company Name]],2,FALSE)</f>
        <v>Corretti Fashions PTE LTD</v>
      </c>
      <c r="E1066" s="51">
        <v>44763</v>
      </c>
      <c r="F1066" s="50">
        <v>5</v>
      </c>
      <c r="G1066" s="50" t="str">
        <f>VLOOKUP(Table8[[#This Row],[ProductID]],Table12[[#All],[ProductID]:[ProductFullName]],3,FALSE)</f>
        <v>Product E</v>
      </c>
      <c r="H1066" s="50">
        <v>4</v>
      </c>
      <c r="I1066" s="52">
        <v>44763.723993055544</v>
      </c>
      <c r="J1066" s="50">
        <v>127</v>
      </c>
      <c r="K1066" s="51">
        <v>44763.962500000001</v>
      </c>
      <c r="L1066" s="53"/>
      <c r="M1066" s="54">
        <v>1</v>
      </c>
    </row>
    <row r="1067" spans="2:13" x14ac:dyDescent="0.3">
      <c r="B1067" s="49">
        <v>19910</v>
      </c>
      <c r="C1067" s="50">
        <v>719</v>
      </c>
      <c r="D1067" s="50" t="str">
        <f>VLOOKUP(Table8[[#This Row],[CustomerID]],Table15[[#All],[CustomerID]:[Company Name]],2,FALSE)</f>
        <v>Connie's Petites</v>
      </c>
      <c r="E1067" s="51">
        <v>44763</v>
      </c>
      <c r="F1067" s="50">
        <v>1</v>
      </c>
      <c r="G1067" s="50" t="str">
        <f>VLOOKUP(Table8[[#This Row],[ProductID]],Table12[[#All],[ProductID]:[ProductFullName]],3,FALSE)</f>
        <v>Product A</v>
      </c>
      <c r="H1067" s="50">
        <v>7</v>
      </c>
      <c r="I1067" s="52">
        <v>44763.734178240731</v>
      </c>
      <c r="J1067" s="50">
        <v>107</v>
      </c>
      <c r="K1067" s="51">
        <v>44763.962500000001</v>
      </c>
      <c r="L1067" s="53"/>
      <c r="M1067" s="54">
        <v>1</v>
      </c>
    </row>
    <row r="1068" spans="2:13" x14ac:dyDescent="0.3">
      <c r="B1068" s="49">
        <v>19911</v>
      </c>
      <c r="C1068" s="50">
        <v>932</v>
      </c>
      <c r="D1068" s="50" t="str">
        <f>VLOOKUP(Table8[[#This Row],[CustomerID]],Table15[[#All],[CustomerID]:[Company Name]],2,FALSE)</f>
        <v>Five Seasons Gift Shop,The</v>
      </c>
      <c r="E1068" s="51">
        <v>44764</v>
      </c>
      <c r="F1068" s="50">
        <v>1</v>
      </c>
      <c r="G1068" s="50" t="str">
        <f>VLOOKUP(Table8[[#This Row],[ProductID]],Table12[[#All],[ProductID]:[ProductFullName]],3,FALSE)</f>
        <v>Product A</v>
      </c>
      <c r="H1068" s="50">
        <v>4</v>
      </c>
      <c r="I1068" s="52">
        <v>44764.333333333336</v>
      </c>
      <c r="J1068" s="50">
        <v>114</v>
      </c>
      <c r="K1068" s="51">
        <v>44764.960416666669</v>
      </c>
      <c r="L1068" s="53"/>
      <c r="M1068" s="54">
        <v>1</v>
      </c>
    </row>
    <row r="1069" spans="2:13" x14ac:dyDescent="0.3">
      <c r="B1069" s="49">
        <v>19912</v>
      </c>
      <c r="C1069" s="50">
        <v>1316</v>
      </c>
      <c r="D1069" s="50" t="str">
        <f>VLOOKUP(Table8[[#This Row],[CustomerID]],Table15[[#All],[CustomerID]:[Company Name]],2,FALSE)</f>
        <v>Donna McGuire</v>
      </c>
      <c r="E1069" s="51">
        <v>44764</v>
      </c>
      <c r="F1069" s="50">
        <v>1</v>
      </c>
      <c r="G1069" s="50" t="str">
        <f>VLOOKUP(Table8[[#This Row],[ProductID]],Table12[[#All],[ProductID]:[ProductFullName]],3,FALSE)</f>
        <v>Product A</v>
      </c>
      <c r="H1069" s="50">
        <v>2</v>
      </c>
      <c r="I1069" s="52">
        <v>44764.345266203709</v>
      </c>
      <c r="J1069" s="50">
        <v>122</v>
      </c>
      <c r="K1069" s="51">
        <v>44764.960416666669</v>
      </c>
      <c r="L1069" s="53"/>
      <c r="M1069" s="54">
        <v>1</v>
      </c>
    </row>
    <row r="1070" spans="2:13" x14ac:dyDescent="0.3">
      <c r="B1070" s="49">
        <v>19913</v>
      </c>
      <c r="C1070" s="50">
        <v>74</v>
      </c>
      <c r="D1070" s="50" t="str">
        <f>VLOOKUP(Table8[[#This Row],[CustomerID]],Table15[[#All],[CustomerID]:[Company Name]],2,FALSE)</f>
        <v>Tower Jewellers</v>
      </c>
      <c r="E1070" s="51">
        <v>44764</v>
      </c>
      <c r="F1070" s="50">
        <v>2</v>
      </c>
      <c r="G1070" s="50" t="str">
        <f>VLOOKUP(Table8[[#This Row],[ProductID]],Table12[[#All],[ProductID]:[ProductFullName]],3,FALSE)</f>
        <v>Product B</v>
      </c>
      <c r="H1070" s="50">
        <v>6</v>
      </c>
      <c r="I1070" s="52">
        <v>44764.361701388894</v>
      </c>
      <c r="J1070" s="50">
        <v>114</v>
      </c>
      <c r="K1070" s="51">
        <v>44764.960416666669</v>
      </c>
      <c r="L1070" s="53"/>
      <c r="M1070" s="54">
        <v>1</v>
      </c>
    </row>
    <row r="1071" spans="2:13" x14ac:dyDescent="0.3">
      <c r="B1071" s="49">
        <v>19914</v>
      </c>
      <c r="C1071" s="50">
        <v>405</v>
      </c>
      <c r="D1071" s="50" t="str">
        <f>VLOOKUP(Table8[[#This Row],[CustomerID]],Table15[[#All],[CustomerID]:[Company Name]],2,FALSE)</f>
        <v>Groovy Garnish</v>
      </c>
      <c r="E1071" s="51">
        <v>44764</v>
      </c>
      <c r="F1071" s="50">
        <v>2</v>
      </c>
      <c r="G1071" s="50" t="str">
        <f>VLOOKUP(Table8[[#This Row],[ProductID]],Table12[[#All],[ProductID]:[ProductFullName]],3,FALSE)</f>
        <v>Product B</v>
      </c>
      <c r="H1071" s="50">
        <v>2</v>
      </c>
      <c r="I1071" s="52">
        <v>44764.374236111114</v>
      </c>
      <c r="J1071" s="50">
        <v>128</v>
      </c>
      <c r="K1071" s="51">
        <v>44764.960416666669</v>
      </c>
      <c r="L1071" s="53"/>
      <c r="M1071" s="54">
        <v>1</v>
      </c>
    </row>
    <row r="1072" spans="2:13" x14ac:dyDescent="0.3">
      <c r="B1072" s="49">
        <v>19915</v>
      </c>
      <c r="C1072" s="50">
        <v>935</v>
      </c>
      <c r="D1072" s="50" t="str">
        <f>VLOOKUP(Table8[[#This Row],[CustomerID]],Table15[[#All],[CustomerID]:[Company Name]],2,FALSE)</f>
        <v>Mostly Clay Inc.</v>
      </c>
      <c r="E1072" s="51">
        <v>44764</v>
      </c>
      <c r="F1072" s="50">
        <v>1</v>
      </c>
      <c r="G1072" s="50" t="str">
        <f>VLOOKUP(Table8[[#This Row],[ProductID]],Table12[[#All],[ProductID]:[ProductFullName]],3,FALSE)</f>
        <v>Product A</v>
      </c>
      <c r="H1072" s="50">
        <v>4</v>
      </c>
      <c r="I1072" s="52">
        <v>44764.39030092593</v>
      </c>
      <c r="J1072" s="50">
        <v>123</v>
      </c>
      <c r="K1072" s="51">
        <v>44764.960416666669</v>
      </c>
      <c r="L1072" s="53"/>
      <c r="M1072" s="54">
        <v>1</v>
      </c>
    </row>
    <row r="1073" spans="2:13" x14ac:dyDescent="0.3">
      <c r="B1073" s="49">
        <v>19916</v>
      </c>
      <c r="C1073" s="50">
        <v>947</v>
      </c>
      <c r="D1073" s="50" t="str">
        <f>VLOOKUP(Table8[[#This Row],[CustomerID]],Table15[[#All],[CustomerID]:[Company Name]],2,FALSE)</f>
        <v>Penelope's</v>
      </c>
      <c r="E1073" s="51">
        <v>44764</v>
      </c>
      <c r="F1073" s="50">
        <v>6</v>
      </c>
      <c r="G1073" s="50" t="str">
        <f>VLOOKUP(Table8[[#This Row],[ProductID]],Table12[[#All],[ProductID]:[ProductFullName]],3,FALSE)</f>
        <v>Product F</v>
      </c>
      <c r="H1073" s="50">
        <v>4</v>
      </c>
      <c r="I1073" s="52">
        <v>44764.404166666674</v>
      </c>
      <c r="J1073" s="50">
        <v>106</v>
      </c>
      <c r="K1073" s="51">
        <v>44764.960416666669</v>
      </c>
      <c r="L1073" s="53"/>
      <c r="M1073" s="54">
        <v>1</v>
      </c>
    </row>
    <row r="1074" spans="2:13" x14ac:dyDescent="0.3">
      <c r="B1074" s="49">
        <v>19917</v>
      </c>
      <c r="C1074" s="50">
        <v>307</v>
      </c>
      <c r="D1074" s="50" t="str">
        <f>VLOOKUP(Table8[[#This Row],[CustomerID]],Table15[[#All],[CustomerID]:[Company Name]],2,FALSE)</f>
        <v>Dell IDA</v>
      </c>
      <c r="E1074" s="51">
        <v>44764</v>
      </c>
      <c r="F1074" s="50">
        <v>6</v>
      </c>
      <c r="G1074" s="50" t="str">
        <f>VLOOKUP(Table8[[#This Row],[ProductID]],Table12[[#All],[ProductID]:[ProductFullName]],3,FALSE)</f>
        <v>Product F</v>
      </c>
      <c r="H1074" s="50">
        <v>2</v>
      </c>
      <c r="I1074" s="52">
        <v>44764.421053240745</v>
      </c>
      <c r="J1074" s="50">
        <v>107</v>
      </c>
      <c r="K1074" s="51">
        <v>44764.960416666669</v>
      </c>
      <c r="L1074" s="53"/>
      <c r="M1074" s="54">
        <v>1</v>
      </c>
    </row>
    <row r="1075" spans="2:13" x14ac:dyDescent="0.3">
      <c r="B1075" s="49">
        <v>19918</v>
      </c>
      <c r="C1075" s="50">
        <v>1158</v>
      </c>
      <c r="D1075" s="50" t="str">
        <f>VLOOKUP(Table8[[#This Row],[CustomerID]],Table15[[#All],[CustomerID]:[Company Name]],2,FALSE)</f>
        <v>Adam Hessling Inc</v>
      </c>
      <c r="E1075" s="51">
        <v>44764</v>
      </c>
      <c r="F1075" s="50">
        <v>2</v>
      </c>
      <c r="G1075" s="50" t="str">
        <f>VLOOKUP(Table8[[#This Row],[ProductID]],Table12[[#All],[ProductID]:[ProductFullName]],3,FALSE)</f>
        <v>Product B</v>
      </c>
      <c r="H1075" s="50">
        <v>4</v>
      </c>
      <c r="I1075" s="52">
        <v>44764.430590277785</v>
      </c>
      <c r="J1075" s="50">
        <v>106</v>
      </c>
      <c r="K1075" s="51">
        <v>44764.960416666669</v>
      </c>
      <c r="L1075" s="53"/>
      <c r="M1075" s="54">
        <v>1</v>
      </c>
    </row>
    <row r="1076" spans="2:13" x14ac:dyDescent="0.3">
      <c r="B1076" s="49">
        <v>19919</v>
      </c>
      <c r="C1076" s="50">
        <v>116</v>
      </c>
      <c r="D1076" s="50" t="str">
        <f>VLOOKUP(Table8[[#This Row],[CustomerID]],Table15[[#All],[CustomerID]:[Company Name]],2,FALSE)</f>
        <v>Gift O Sphere</v>
      </c>
      <c r="E1076" s="51">
        <v>44764</v>
      </c>
      <c r="F1076" s="50">
        <v>1</v>
      </c>
      <c r="G1076" s="50" t="str">
        <f>VLOOKUP(Table8[[#This Row],[ProductID]],Table12[[#All],[ProductID]:[ProductFullName]],3,FALSE)</f>
        <v>Product A</v>
      </c>
      <c r="H1076" s="50">
        <v>7</v>
      </c>
      <c r="I1076" s="52">
        <v>44764.441111111119</v>
      </c>
      <c r="J1076" s="50">
        <v>116</v>
      </c>
      <c r="K1076" s="51">
        <v>44764.960416666669</v>
      </c>
      <c r="L1076" s="53"/>
      <c r="M1076" s="54">
        <v>1</v>
      </c>
    </row>
    <row r="1077" spans="2:13" x14ac:dyDescent="0.3">
      <c r="B1077" s="49">
        <v>19920</v>
      </c>
      <c r="C1077" s="50">
        <v>510</v>
      </c>
      <c r="D1077" s="50" t="str">
        <f>VLOOKUP(Table8[[#This Row],[CustomerID]],Table15[[#All],[CustomerID]:[Company Name]],2,FALSE)</f>
        <v>Yash Global Gifts</v>
      </c>
      <c r="E1077" s="51">
        <v>44764</v>
      </c>
      <c r="F1077" s="50">
        <v>6</v>
      </c>
      <c r="G1077" s="50" t="str">
        <f>VLOOKUP(Table8[[#This Row],[ProductID]],Table12[[#All],[ProductID]:[ProductFullName]],3,FALSE)</f>
        <v>Product F</v>
      </c>
      <c r="H1077" s="50">
        <v>7</v>
      </c>
      <c r="I1077" s="52">
        <v>44764.455810185194</v>
      </c>
      <c r="J1077" s="50">
        <v>120</v>
      </c>
      <c r="K1077" s="51">
        <v>44764.960416666669</v>
      </c>
      <c r="L1077" s="53"/>
      <c r="M1077" s="54">
        <v>1</v>
      </c>
    </row>
    <row r="1078" spans="2:13" x14ac:dyDescent="0.3">
      <c r="B1078" s="49">
        <v>19921</v>
      </c>
      <c r="C1078" s="50">
        <v>1072</v>
      </c>
      <c r="D1078" s="50" t="str">
        <f>VLOOKUP(Table8[[#This Row],[CustomerID]],Table15[[#All],[CustomerID]:[Company Name]],2,FALSE)</f>
        <v>Cutting Corners Framing &amp; Art Gallery</v>
      </c>
      <c r="E1078" s="51">
        <v>44764</v>
      </c>
      <c r="F1078" s="50">
        <v>4</v>
      </c>
      <c r="G1078" s="50" t="str">
        <f>VLOOKUP(Table8[[#This Row],[ProductID]],Table12[[#All],[ProductID]:[ProductFullName]],3,FALSE)</f>
        <v>Product D</v>
      </c>
      <c r="H1078" s="50">
        <v>4</v>
      </c>
      <c r="I1078" s="52">
        <v>44764.472106481488</v>
      </c>
      <c r="J1078" s="50">
        <v>114</v>
      </c>
      <c r="K1078" s="51">
        <v>44764.960416666669</v>
      </c>
      <c r="L1078" s="53"/>
      <c r="M1078" s="54">
        <v>1</v>
      </c>
    </row>
    <row r="1079" spans="2:13" x14ac:dyDescent="0.3">
      <c r="B1079" s="49">
        <v>19922</v>
      </c>
      <c r="C1079" s="50">
        <v>429</v>
      </c>
      <c r="D1079" s="50" t="str">
        <f>VLOOKUP(Table8[[#This Row],[CustomerID]],Table15[[#All],[CustomerID]:[Company Name]],2,FALSE)</f>
        <v>BELA BOOTEEK</v>
      </c>
      <c r="E1079" s="51">
        <v>44764</v>
      </c>
      <c r="F1079" s="50">
        <v>3</v>
      </c>
      <c r="G1079" s="50" t="str">
        <f>VLOOKUP(Table8[[#This Row],[ProductID]],Table12[[#All],[ProductID]:[ProductFullName]],3,FALSE)</f>
        <v>Product C</v>
      </c>
      <c r="H1079" s="50">
        <v>7</v>
      </c>
      <c r="I1079" s="52">
        <v>44764.484305555561</v>
      </c>
      <c r="J1079" s="50">
        <v>119</v>
      </c>
      <c r="K1079" s="51">
        <v>44764.960416666669</v>
      </c>
      <c r="L1079" s="53"/>
      <c r="M1079" s="54">
        <v>1</v>
      </c>
    </row>
    <row r="1080" spans="2:13" x14ac:dyDescent="0.3">
      <c r="B1080" s="49">
        <v>19923</v>
      </c>
      <c r="C1080" s="50">
        <v>568</v>
      </c>
      <c r="D1080" s="50" t="str">
        <f>VLOOKUP(Table8[[#This Row],[CustomerID]],Table15[[#All],[CustomerID]:[Company Name]],2,FALSE)</f>
        <v>Blue Diamond Holding Ind</v>
      </c>
      <c r="E1080" s="51">
        <v>44764</v>
      </c>
      <c r="F1080" s="50">
        <v>3</v>
      </c>
      <c r="G1080" s="50" t="str">
        <f>VLOOKUP(Table8[[#This Row],[ProductID]],Table12[[#All],[ProductID]:[ProductFullName]],3,FALSE)</f>
        <v>Product C</v>
      </c>
      <c r="H1080" s="50">
        <v>2</v>
      </c>
      <c r="I1080" s="52">
        <v>44764.500810185193</v>
      </c>
      <c r="J1080" s="50">
        <v>117</v>
      </c>
      <c r="K1080" s="51">
        <v>44764.960416666669</v>
      </c>
      <c r="L1080" s="53"/>
      <c r="M1080" s="54">
        <v>1</v>
      </c>
    </row>
    <row r="1081" spans="2:13" x14ac:dyDescent="0.3">
      <c r="B1081" s="49">
        <v>19924</v>
      </c>
      <c r="C1081" s="50">
        <v>782</v>
      </c>
      <c r="D1081" s="50" t="str">
        <f>VLOOKUP(Table8[[#This Row],[CustomerID]],Table15[[#All],[CustomerID]:[Company Name]],2,FALSE)</f>
        <v>Hannah's Hallmark</v>
      </c>
      <c r="E1081" s="51">
        <v>44764</v>
      </c>
      <c r="F1081" s="50">
        <v>4</v>
      </c>
      <c r="G1081" s="50" t="str">
        <f>VLOOKUP(Table8[[#This Row],[ProductID]],Table12[[#All],[ProductID]:[ProductFullName]],3,FALSE)</f>
        <v>Product D</v>
      </c>
      <c r="H1081" s="50">
        <v>5</v>
      </c>
      <c r="I1081" s="52">
        <v>44764.51671296297</v>
      </c>
      <c r="J1081" s="50">
        <v>107</v>
      </c>
      <c r="K1081" s="51">
        <v>44764.960416666669</v>
      </c>
      <c r="L1081" s="53"/>
      <c r="M1081" s="54">
        <v>1</v>
      </c>
    </row>
    <row r="1082" spans="2:13" x14ac:dyDescent="0.3">
      <c r="B1082" s="49">
        <v>19925</v>
      </c>
      <c r="C1082" s="50">
        <v>418</v>
      </c>
      <c r="D1082" s="50" t="str">
        <f>VLOOKUP(Table8[[#This Row],[CustomerID]],Table15[[#All],[CustomerID]:[Company Name]],2,FALSE)</f>
        <v>The Coach House</v>
      </c>
      <c r="E1082" s="51">
        <v>44764</v>
      </c>
      <c r="F1082" s="50">
        <v>2</v>
      </c>
      <c r="G1082" s="50" t="str">
        <f>VLOOKUP(Table8[[#This Row],[ProductID]],Table12[[#All],[ProductID]:[ProductFullName]],3,FALSE)</f>
        <v>Product B</v>
      </c>
      <c r="H1082" s="50">
        <v>4</v>
      </c>
      <c r="I1082" s="52">
        <v>44764.530185185191</v>
      </c>
      <c r="J1082" s="50">
        <v>117</v>
      </c>
      <c r="K1082" s="51">
        <v>44764.960416666669</v>
      </c>
      <c r="L1082" s="53"/>
      <c r="M1082" s="54">
        <v>1</v>
      </c>
    </row>
    <row r="1083" spans="2:13" x14ac:dyDescent="0.3">
      <c r="B1083" s="49">
        <v>19926</v>
      </c>
      <c r="C1083" s="50">
        <v>576</v>
      </c>
      <c r="D1083" s="50" t="str">
        <f>VLOOKUP(Table8[[#This Row],[CustomerID]],Table15[[#All],[CustomerID]:[Company Name]],2,FALSE)</f>
        <v>Your Dollar Store With More #214</v>
      </c>
      <c r="E1083" s="51">
        <v>44764</v>
      </c>
      <c r="F1083" s="50">
        <v>5</v>
      </c>
      <c r="G1083" s="50" t="str">
        <f>VLOOKUP(Table8[[#This Row],[ProductID]],Table12[[#All],[ProductID]:[ProductFullName]],3,FALSE)</f>
        <v>Product E</v>
      </c>
      <c r="H1083" s="50">
        <v>5</v>
      </c>
      <c r="I1083" s="52">
        <v>44764.546793981484</v>
      </c>
      <c r="J1083" s="50">
        <v>128</v>
      </c>
      <c r="K1083" s="51">
        <v>44764.960416666669</v>
      </c>
      <c r="L1083" s="53"/>
      <c r="M1083" s="54">
        <v>1</v>
      </c>
    </row>
    <row r="1084" spans="2:13" x14ac:dyDescent="0.3">
      <c r="B1084" s="49">
        <v>19927</v>
      </c>
      <c r="C1084" s="50">
        <v>519</v>
      </c>
      <c r="D1084" s="50" t="str">
        <f>VLOOKUP(Table8[[#This Row],[CustomerID]],Table15[[#All],[CustomerID]:[Company Name]],2,FALSE)</f>
        <v>Hallmark Gold Crown - Brandon</v>
      </c>
      <c r="E1084" s="51">
        <v>44764</v>
      </c>
      <c r="F1084" s="50">
        <v>6</v>
      </c>
      <c r="G1084" s="50" t="str">
        <f>VLOOKUP(Table8[[#This Row],[ProductID]],Table12[[#All],[ProductID]:[ProductFullName]],3,FALSE)</f>
        <v>Product F</v>
      </c>
      <c r="H1084" s="50">
        <v>5</v>
      </c>
      <c r="I1084" s="52">
        <v>44764.563715277778</v>
      </c>
      <c r="J1084" s="50">
        <v>127</v>
      </c>
      <c r="K1084" s="51">
        <v>44764.960416666669</v>
      </c>
      <c r="L1084" s="53"/>
      <c r="M1084" s="54">
        <v>1</v>
      </c>
    </row>
    <row r="1085" spans="2:13" x14ac:dyDescent="0.3">
      <c r="B1085" s="49">
        <v>19928</v>
      </c>
      <c r="C1085" s="50">
        <v>72</v>
      </c>
      <c r="D1085" s="50" t="str">
        <f>VLOOKUP(Table8[[#This Row],[CustomerID]],Table15[[#All],[CustomerID]:[Company Name]],2,FALSE)</f>
        <v>Buck Or Two #117</v>
      </c>
      <c r="E1085" s="51">
        <v>44764</v>
      </c>
      <c r="F1085" s="50">
        <v>2</v>
      </c>
      <c r="G1085" s="50" t="str">
        <f>VLOOKUP(Table8[[#This Row],[ProductID]],Table12[[#All],[ProductID]:[ProductFullName]],3,FALSE)</f>
        <v>Product B</v>
      </c>
      <c r="H1085" s="50">
        <v>5</v>
      </c>
      <c r="I1085" s="52">
        <v>44764.573530092595</v>
      </c>
      <c r="J1085" s="50">
        <v>108</v>
      </c>
      <c r="K1085" s="51">
        <v>44764.960416666669</v>
      </c>
      <c r="L1085" s="53"/>
      <c r="M1085" s="54">
        <v>1</v>
      </c>
    </row>
    <row r="1086" spans="2:13" x14ac:dyDescent="0.3">
      <c r="B1086" s="49">
        <v>19929</v>
      </c>
      <c r="C1086" s="50">
        <v>968</v>
      </c>
      <c r="D1086" s="50" t="str">
        <f>VLOOKUP(Table8[[#This Row],[CustomerID]],Table15[[#All],[CustomerID]:[Company Name]],2,FALSE)</f>
        <v>Taylor Gift, Inc</v>
      </c>
      <c r="E1086" s="51">
        <v>44764</v>
      </c>
      <c r="F1086" s="50">
        <v>4</v>
      </c>
      <c r="G1086" s="50" t="str">
        <f>VLOOKUP(Table8[[#This Row],[ProductID]],Table12[[#All],[ProductID]:[ProductFullName]],3,FALSE)</f>
        <v>Product D</v>
      </c>
      <c r="H1086" s="50">
        <v>5</v>
      </c>
      <c r="I1086" s="52">
        <v>44764.583182870374</v>
      </c>
      <c r="J1086" s="50">
        <v>108</v>
      </c>
      <c r="K1086" s="51">
        <v>44764.960416666669</v>
      </c>
      <c r="L1086" s="53"/>
      <c r="M1086" s="54">
        <v>1</v>
      </c>
    </row>
    <row r="1087" spans="2:13" x14ac:dyDescent="0.3">
      <c r="B1087" s="49">
        <v>19930</v>
      </c>
      <c r="C1087" s="50">
        <v>86</v>
      </c>
      <c r="D1087" s="50" t="str">
        <f>VLOOKUP(Table8[[#This Row],[CustomerID]],Table15[[#All],[CustomerID]:[Company Name]],2,FALSE)</f>
        <v>Apothico Gestion Inc</v>
      </c>
      <c r="E1087" s="51">
        <v>44764</v>
      </c>
      <c r="F1087" s="50">
        <v>4</v>
      </c>
      <c r="G1087" s="50" t="str">
        <f>VLOOKUP(Table8[[#This Row],[ProductID]],Table12[[#All],[ProductID]:[ProductFullName]],3,FALSE)</f>
        <v>Product D</v>
      </c>
      <c r="H1087" s="50">
        <v>6</v>
      </c>
      <c r="I1087" s="52">
        <v>44764.595381944448</v>
      </c>
      <c r="J1087" s="50">
        <v>134</v>
      </c>
      <c r="K1087" s="51">
        <v>44764.960416666669</v>
      </c>
      <c r="L1087" s="53"/>
      <c r="M1087" s="54">
        <v>1</v>
      </c>
    </row>
    <row r="1088" spans="2:13" x14ac:dyDescent="0.3">
      <c r="B1088" s="49">
        <v>19931</v>
      </c>
      <c r="C1088" s="50">
        <v>1359</v>
      </c>
      <c r="D1088" s="50" t="str">
        <f>VLOOKUP(Table8[[#This Row],[CustomerID]],Table15[[#All],[CustomerID]:[Company Name]],2,FALSE)</f>
        <v>Barb &amp; Betty 's Hallmark</v>
      </c>
      <c r="E1088" s="51">
        <v>44764</v>
      </c>
      <c r="F1088" s="50">
        <v>4</v>
      </c>
      <c r="G1088" s="50" t="str">
        <f>VLOOKUP(Table8[[#This Row],[ProductID]],Table12[[#All],[ProductID]:[ProductFullName]],3,FALSE)</f>
        <v>Product D</v>
      </c>
      <c r="H1088" s="50">
        <v>5</v>
      </c>
      <c r="I1088" s="52">
        <v>44764.611909722225</v>
      </c>
      <c r="J1088" s="50">
        <v>128</v>
      </c>
      <c r="K1088" s="51">
        <v>44764.960416666669</v>
      </c>
      <c r="L1088" s="53"/>
      <c r="M1088" s="54">
        <v>1</v>
      </c>
    </row>
    <row r="1089" spans="2:13" x14ac:dyDescent="0.3">
      <c r="B1089" s="49">
        <v>19932</v>
      </c>
      <c r="C1089" s="50">
        <v>1272</v>
      </c>
      <c r="D1089" s="50" t="str">
        <f>VLOOKUP(Table8[[#This Row],[CustomerID]],Table15[[#All],[CustomerID]:[Company Name]],2,FALSE)</f>
        <v>Holy Cross Hospital</v>
      </c>
      <c r="E1089" s="51">
        <v>44764</v>
      </c>
      <c r="F1089" s="50">
        <v>1</v>
      </c>
      <c r="G1089" s="50" t="str">
        <f>VLOOKUP(Table8[[#This Row],[ProductID]],Table12[[#All],[ProductID]:[ProductFullName]],3,FALSE)</f>
        <v>Product A</v>
      </c>
      <c r="H1089" s="50">
        <v>4</v>
      </c>
      <c r="I1089" s="52">
        <v>44764.621990740743</v>
      </c>
      <c r="J1089" s="50">
        <v>113</v>
      </c>
      <c r="K1089" s="51">
        <v>44764.960416666669</v>
      </c>
      <c r="L1089" s="53"/>
      <c r="M1089" s="54">
        <v>1</v>
      </c>
    </row>
    <row r="1090" spans="2:13" x14ac:dyDescent="0.3">
      <c r="B1090" s="49">
        <v>19933</v>
      </c>
      <c r="C1090" s="50">
        <v>66</v>
      </c>
      <c r="D1090" s="50" t="str">
        <f>VLOOKUP(Table8[[#This Row],[CustomerID]],Table15[[#All],[CustomerID]:[Company Name]],2,FALSE)</f>
        <v>Freeman's PharmaChoice</v>
      </c>
      <c r="E1090" s="51">
        <v>44764</v>
      </c>
      <c r="F1090" s="50">
        <v>6</v>
      </c>
      <c r="G1090" s="50" t="str">
        <f>VLOOKUP(Table8[[#This Row],[ProductID]],Table12[[#All],[ProductID]:[ProductFullName]],3,FALSE)</f>
        <v>Product F</v>
      </c>
      <c r="H1090" s="50">
        <v>3</v>
      </c>
      <c r="I1090" s="52">
        <v>44764.637002314819</v>
      </c>
      <c r="J1090" s="50">
        <v>114</v>
      </c>
      <c r="K1090" s="51">
        <v>44764.960416666669</v>
      </c>
      <c r="L1090" s="53"/>
      <c r="M1090" s="54">
        <v>1</v>
      </c>
    </row>
    <row r="1091" spans="2:13" x14ac:dyDescent="0.3">
      <c r="B1091" s="49">
        <v>19934</v>
      </c>
      <c r="C1091" s="50">
        <v>614</v>
      </c>
      <c r="D1091" s="50" t="str">
        <f>VLOOKUP(Table8[[#This Row],[CustomerID]],Table15[[#All],[CustomerID]:[Company Name]],2,FALSE)</f>
        <v>Travel Taddies</v>
      </c>
      <c r="E1091" s="51">
        <v>44764</v>
      </c>
      <c r="F1091" s="50">
        <v>3</v>
      </c>
      <c r="G1091" s="50" t="str">
        <f>VLOOKUP(Table8[[#This Row],[ProductID]],Table12[[#All],[ProductID]:[ProductFullName]],3,FALSE)</f>
        <v>Product C</v>
      </c>
      <c r="H1091" s="50">
        <v>3</v>
      </c>
      <c r="I1091" s="52">
        <v>44764.646724537044</v>
      </c>
      <c r="J1091" s="50">
        <v>115</v>
      </c>
      <c r="K1091" s="51">
        <v>44764.960416666669</v>
      </c>
      <c r="L1091" s="53"/>
      <c r="M1091" s="54">
        <v>1</v>
      </c>
    </row>
    <row r="1092" spans="2:13" x14ac:dyDescent="0.3">
      <c r="B1092" s="49">
        <v>19935</v>
      </c>
      <c r="C1092" s="50">
        <v>604</v>
      </c>
      <c r="D1092" s="50" t="str">
        <f>VLOOKUP(Table8[[#This Row],[CustomerID]],Table15[[#All],[CustomerID]:[Company Name]],2,FALSE)</f>
        <v>RUBY'S FASHION</v>
      </c>
      <c r="E1092" s="51">
        <v>44764</v>
      </c>
      <c r="F1092" s="50">
        <v>4</v>
      </c>
      <c r="G1092" s="50" t="str">
        <f>VLOOKUP(Table8[[#This Row],[ProductID]],Table12[[#All],[ProductID]:[ProductFullName]],3,FALSE)</f>
        <v>Product D</v>
      </c>
      <c r="H1092" s="50">
        <v>7</v>
      </c>
      <c r="I1092" s="52">
        <v>44764.658761574079</v>
      </c>
      <c r="J1092" s="50">
        <v>105</v>
      </c>
      <c r="K1092" s="51">
        <v>44764.960416666669</v>
      </c>
      <c r="L1092" s="53"/>
      <c r="M1092" s="54">
        <v>1</v>
      </c>
    </row>
    <row r="1093" spans="2:13" x14ac:dyDescent="0.3">
      <c r="B1093" s="49">
        <v>19936</v>
      </c>
      <c r="C1093" s="50">
        <v>577</v>
      </c>
      <c r="D1093" s="50" t="str">
        <f>VLOOKUP(Table8[[#This Row],[CustomerID]],Table15[[#All],[CustomerID]:[Company Name]],2,FALSE)</f>
        <v>Your Dollar Store With More #214</v>
      </c>
      <c r="E1093" s="51">
        <v>44764</v>
      </c>
      <c r="F1093" s="50">
        <v>6</v>
      </c>
      <c r="G1093" s="50" t="str">
        <f>VLOOKUP(Table8[[#This Row],[ProductID]],Table12[[#All],[ProductID]:[ProductFullName]],3,FALSE)</f>
        <v>Product F</v>
      </c>
      <c r="H1093" s="50">
        <v>6</v>
      </c>
      <c r="I1093" s="52">
        <v>44764.67358796297</v>
      </c>
      <c r="J1093" s="50">
        <v>118</v>
      </c>
      <c r="K1093" s="51">
        <v>44764.960416666669</v>
      </c>
      <c r="L1093" s="53"/>
      <c r="M1093" s="54">
        <v>1</v>
      </c>
    </row>
    <row r="1094" spans="2:13" x14ac:dyDescent="0.3">
      <c r="B1094" s="49">
        <v>19937</v>
      </c>
      <c r="C1094" s="50">
        <v>1041</v>
      </c>
      <c r="D1094" s="50" t="str">
        <f>VLOOKUP(Table8[[#This Row],[CustomerID]],Table15[[#All],[CustomerID]:[Company Name]],2,FALSE)</f>
        <v>Tropique</v>
      </c>
      <c r="E1094" s="51">
        <v>44764</v>
      </c>
      <c r="F1094" s="50">
        <v>2</v>
      </c>
      <c r="G1094" s="50" t="str">
        <f>VLOOKUP(Table8[[#This Row],[ProductID]],Table12[[#All],[ProductID]:[ProductFullName]],3,FALSE)</f>
        <v>Product B</v>
      </c>
      <c r="H1094" s="50">
        <v>4</v>
      </c>
      <c r="I1094" s="52">
        <v>44764.683645833342</v>
      </c>
      <c r="J1094" s="50">
        <v>113</v>
      </c>
      <c r="K1094" s="51">
        <v>44764.960416666669</v>
      </c>
      <c r="L1094" s="53"/>
      <c r="M1094" s="54">
        <v>1</v>
      </c>
    </row>
    <row r="1095" spans="2:13" x14ac:dyDescent="0.3">
      <c r="B1095" s="49">
        <v>19938</v>
      </c>
      <c r="C1095" s="50">
        <v>1355</v>
      </c>
      <c r="D1095" s="50" t="str">
        <f>VLOOKUP(Table8[[#This Row],[CustomerID]],Table15[[#All],[CustomerID]:[Company Name]],2,FALSE)</f>
        <v>Providence St Vincent Gift shops</v>
      </c>
      <c r="E1095" s="51">
        <v>44764</v>
      </c>
      <c r="F1095" s="50">
        <v>4</v>
      </c>
      <c r="G1095" s="50" t="str">
        <f>VLOOKUP(Table8[[#This Row],[ProductID]],Table12[[#All],[ProductID]:[ProductFullName]],3,FALSE)</f>
        <v>Product D</v>
      </c>
      <c r="H1095" s="50">
        <v>5</v>
      </c>
      <c r="I1095" s="52">
        <v>44764.697280092601</v>
      </c>
      <c r="J1095" s="50">
        <v>115</v>
      </c>
      <c r="K1095" s="51">
        <v>44764.960416666669</v>
      </c>
      <c r="L1095" s="53"/>
      <c r="M1095" s="54">
        <v>1</v>
      </c>
    </row>
    <row r="1096" spans="2:13" x14ac:dyDescent="0.3">
      <c r="B1096" s="49">
        <v>19939</v>
      </c>
      <c r="C1096" s="50">
        <v>355</v>
      </c>
      <c r="D1096" s="50" t="str">
        <f>VLOOKUP(Table8[[#This Row],[CustomerID]],Table15[[#All],[CustomerID]:[Company Name]],2,FALSE)</f>
        <v>JACK FM</v>
      </c>
      <c r="E1096" s="51">
        <v>44764</v>
      </c>
      <c r="F1096" s="50">
        <v>5</v>
      </c>
      <c r="G1096" s="50" t="str">
        <f>VLOOKUP(Table8[[#This Row],[ProductID]],Table12[[#All],[ProductID]:[ProductFullName]],3,FALSE)</f>
        <v>Product E</v>
      </c>
      <c r="H1096" s="50">
        <v>2</v>
      </c>
      <c r="I1096" s="52">
        <v>44764.710150462975</v>
      </c>
      <c r="J1096" s="50">
        <v>113</v>
      </c>
      <c r="K1096" s="51">
        <v>44764.960416666669</v>
      </c>
      <c r="L1096" s="53"/>
      <c r="M1096" s="54">
        <v>1</v>
      </c>
    </row>
    <row r="1097" spans="2:13" x14ac:dyDescent="0.3">
      <c r="B1097" s="49">
        <v>19940</v>
      </c>
      <c r="C1097" s="50">
        <v>173</v>
      </c>
      <c r="D1097" s="50" t="str">
        <f>VLOOKUP(Table8[[#This Row],[CustomerID]],Table15[[#All],[CustomerID]:[Company Name]],2,FALSE)</f>
        <v>Apples Of Gold</v>
      </c>
      <c r="E1097" s="51">
        <v>44764</v>
      </c>
      <c r="F1097" s="50">
        <v>1</v>
      </c>
      <c r="G1097" s="50" t="str">
        <f>VLOOKUP(Table8[[#This Row],[ProductID]],Table12[[#All],[ProductID]:[ProductFullName]],3,FALSE)</f>
        <v>Product A</v>
      </c>
      <c r="H1097" s="50">
        <v>6</v>
      </c>
      <c r="I1097" s="52">
        <v>44764.72297453705</v>
      </c>
      <c r="J1097" s="50">
        <v>126</v>
      </c>
      <c r="K1097" s="51">
        <v>44764.960416666669</v>
      </c>
      <c r="L1097" s="53"/>
      <c r="M1097" s="54">
        <v>1</v>
      </c>
    </row>
    <row r="1098" spans="2:13" x14ac:dyDescent="0.3">
      <c r="B1098" s="49">
        <v>19941</v>
      </c>
      <c r="C1098" s="50">
        <v>531</v>
      </c>
      <c r="D1098" s="50" t="str">
        <f>VLOOKUP(Table8[[#This Row],[CustomerID]],Table15[[#All],[CustomerID]:[Company Name]],2,FALSE)</f>
        <v>LOVE STORY CARD &amp; GIFT</v>
      </c>
      <c r="E1098" s="51">
        <v>44764</v>
      </c>
      <c r="F1098" s="50">
        <v>6</v>
      </c>
      <c r="G1098" s="50" t="str">
        <f>VLOOKUP(Table8[[#This Row],[ProductID]],Table12[[#All],[ProductID]:[ProductFullName]],3,FALSE)</f>
        <v>Product F</v>
      </c>
      <c r="H1098" s="50">
        <v>6</v>
      </c>
      <c r="I1098" s="52">
        <v>44764.738425925942</v>
      </c>
      <c r="J1098" s="50">
        <v>116</v>
      </c>
      <c r="K1098" s="51">
        <v>44764.960416666669</v>
      </c>
      <c r="L1098" s="53"/>
      <c r="M1098" s="54">
        <v>1</v>
      </c>
    </row>
    <row r="1099" spans="2:13" x14ac:dyDescent="0.3">
      <c r="B1099" s="49">
        <v>19942</v>
      </c>
      <c r="C1099" s="50">
        <v>886</v>
      </c>
      <c r="D1099" s="50" t="str">
        <f>VLOOKUP(Table8[[#This Row],[CustomerID]],Table15[[#All],[CustomerID]:[Company Name]],2,FALSE)</f>
        <v>Surpise</v>
      </c>
      <c r="E1099" s="51">
        <v>44767</v>
      </c>
      <c r="F1099" s="50">
        <v>2</v>
      </c>
      <c r="G1099" s="50" t="str">
        <f>VLOOKUP(Table8[[#This Row],[ProductID]],Table12[[#All],[ProductID]:[ProductFullName]],3,FALSE)</f>
        <v>Product B</v>
      </c>
      <c r="H1099" s="50">
        <v>7</v>
      </c>
      <c r="I1099" s="52">
        <v>44767.333333333336</v>
      </c>
      <c r="J1099" s="50">
        <v>120</v>
      </c>
      <c r="K1099" s="51">
        <v>44767.966666666667</v>
      </c>
      <c r="L1099" s="53"/>
      <c r="M1099" s="54">
        <v>1</v>
      </c>
    </row>
    <row r="1100" spans="2:13" x14ac:dyDescent="0.3">
      <c r="B1100" s="49">
        <v>19943</v>
      </c>
      <c r="C1100" s="50">
        <v>967</v>
      </c>
      <c r="D1100" s="50" t="str">
        <f>VLOOKUP(Table8[[#This Row],[CustomerID]],Table15[[#All],[CustomerID]:[Company Name]],2,FALSE)</f>
        <v>Gateway Pharmacy</v>
      </c>
      <c r="E1100" s="51">
        <v>44767</v>
      </c>
      <c r="F1100" s="50">
        <v>6</v>
      </c>
      <c r="G1100" s="50" t="str">
        <f>VLOOKUP(Table8[[#This Row],[ProductID]],Table12[[#All],[ProductID]:[ProductFullName]],3,FALSE)</f>
        <v>Product F</v>
      </c>
      <c r="H1100" s="50">
        <v>2</v>
      </c>
      <c r="I1100" s="52">
        <v>44767.34814814815</v>
      </c>
      <c r="J1100" s="50">
        <v>106</v>
      </c>
      <c r="K1100" s="51">
        <v>44767.966666666667</v>
      </c>
      <c r="L1100" s="53"/>
      <c r="M1100" s="54">
        <v>1</v>
      </c>
    </row>
    <row r="1101" spans="2:13" x14ac:dyDescent="0.3">
      <c r="B1101" s="49">
        <v>19944</v>
      </c>
      <c r="C1101" s="50">
        <v>576</v>
      </c>
      <c r="D1101" s="50" t="str">
        <f>VLOOKUP(Table8[[#This Row],[CustomerID]],Table15[[#All],[CustomerID]:[Company Name]],2,FALSE)</f>
        <v>Your Dollar Store With More #214</v>
      </c>
      <c r="E1101" s="51">
        <v>44767</v>
      </c>
      <c r="F1101" s="50">
        <v>5</v>
      </c>
      <c r="G1101" s="50" t="str">
        <f>VLOOKUP(Table8[[#This Row],[ProductID]],Table12[[#All],[ProductID]:[ProductFullName]],3,FALSE)</f>
        <v>Product E</v>
      </c>
      <c r="H1101" s="50">
        <v>4</v>
      </c>
      <c r="I1101" s="52">
        <v>44767.363043981481</v>
      </c>
      <c r="J1101" s="50">
        <v>123</v>
      </c>
      <c r="K1101" s="51">
        <v>44767.966666666667</v>
      </c>
      <c r="L1101" s="53"/>
      <c r="M1101" s="54">
        <v>1</v>
      </c>
    </row>
    <row r="1102" spans="2:13" x14ac:dyDescent="0.3">
      <c r="B1102" s="49">
        <v>19945</v>
      </c>
      <c r="C1102" s="50">
        <v>173</v>
      </c>
      <c r="D1102" s="50" t="str">
        <f>VLOOKUP(Table8[[#This Row],[CustomerID]],Table15[[#All],[CustomerID]:[Company Name]],2,FALSE)</f>
        <v>Apples Of Gold</v>
      </c>
      <c r="E1102" s="51">
        <v>44767</v>
      </c>
      <c r="F1102" s="50">
        <v>4</v>
      </c>
      <c r="G1102" s="50" t="str">
        <f>VLOOKUP(Table8[[#This Row],[ProductID]],Table12[[#All],[ProductID]:[ProductFullName]],3,FALSE)</f>
        <v>Product D</v>
      </c>
      <c r="H1102" s="50">
        <v>2</v>
      </c>
      <c r="I1102" s="52">
        <v>44767.37945601852</v>
      </c>
      <c r="J1102" s="50">
        <v>123</v>
      </c>
      <c r="K1102" s="51">
        <v>44767.966666666667</v>
      </c>
      <c r="L1102" s="53"/>
      <c r="M1102" s="54">
        <v>1</v>
      </c>
    </row>
    <row r="1103" spans="2:13" x14ac:dyDescent="0.3">
      <c r="B1103" s="49">
        <v>19946</v>
      </c>
      <c r="C1103" s="50">
        <v>649</v>
      </c>
      <c r="D1103" s="50" t="str">
        <f>VLOOKUP(Table8[[#This Row],[CustomerID]],Table15[[#All],[CustomerID]:[Company Name]],2,FALSE)</f>
        <v>Peoples Drug Mart # 43</v>
      </c>
      <c r="E1103" s="51">
        <v>44767</v>
      </c>
      <c r="F1103" s="50">
        <v>1</v>
      </c>
      <c r="G1103" s="50" t="str">
        <f>VLOOKUP(Table8[[#This Row],[ProductID]],Table12[[#All],[ProductID]:[ProductFullName]],3,FALSE)</f>
        <v>Product A</v>
      </c>
      <c r="H1103" s="50">
        <v>7</v>
      </c>
      <c r="I1103" s="52">
        <v>44767.391053240739</v>
      </c>
      <c r="J1103" s="50">
        <v>105</v>
      </c>
      <c r="K1103" s="51">
        <v>44767.966666666667</v>
      </c>
      <c r="L1103" s="53"/>
      <c r="M1103" s="54">
        <v>1</v>
      </c>
    </row>
    <row r="1104" spans="2:13" x14ac:dyDescent="0.3">
      <c r="B1104" s="49">
        <v>19947</v>
      </c>
      <c r="C1104" s="50">
        <v>192</v>
      </c>
      <c r="D1104" s="50" t="str">
        <f>VLOOKUP(Table8[[#This Row],[CustomerID]],Table15[[#All],[CustomerID]:[Company Name]],2,FALSE)</f>
        <v>Lovell Drugs- Oshawa</v>
      </c>
      <c r="E1104" s="51">
        <v>44767</v>
      </c>
      <c r="F1104" s="50">
        <v>3</v>
      </c>
      <c r="G1104" s="50" t="str">
        <f>VLOOKUP(Table8[[#This Row],[ProductID]],Table12[[#All],[ProductID]:[ProductFullName]],3,FALSE)</f>
        <v>Product C</v>
      </c>
      <c r="H1104" s="50">
        <v>4</v>
      </c>
      <c r="I1104" s="52">
        <v>44767.400150462963</v>
      </c>
      <c r="J1104" s="50">
        <v>131</v>
      </c>
      <c r="K1104" s="51">
        <v>44767.966666666667</v>
      </c>
      <c r="L1104" s="53"/>
      <c r="M1104" s="54">
        <v>1</v>
      </c>
    </row>
    <row r="1105" spans="2:13" x14ac:dyDescent="0.3">
      <c r="B1105" s="49">
        <v>19948</v>
      </c>
      <c r="C1105" s="50">
        <v>1337</v>
      </c>
      <c r="D1105" s="50" t="str">
        <f>VLOOKUP(Table8[[#This Row],[CustomerID]],Table15[[#All],[CustomerID]:[Company Name]],2,FALSE)</f>
        <v>Goldie's Gifts</v>
      </c>
      <c r="E1105" s="51">
        <v>44767</v>
      </c>
      <c r="F1105" s="50">
        <v>1</v>
      </c>
      <c r="G1105" s="50" t="str">
        <f>VLOOKUP(Table8[[#This Row],[ProductID]],Table12[[#All],[ProductID]:[ProductFullName]],3,FALSE)</f>
        <v>Product A</v>
      </c>
      <c r="H1105" s="50">
        <v>6</v>
      </c>
      <c r="I1105" s="52">
        <v>44767.414849537039</v>
      </c>
      <c r="J1105" s="50">
        <v>127</v>
      </c>
      <c r="K1105" s="51">
        <v>44767.966666666667</v>
      </c>
      <c r="L1105" s="53"/>
      <c r="M1105" s="54">
        <v>1</v>
      </c>
    </row>
    <row r="1106" spans="2:13" x14ac:dyDescent="0.3">
      <c r="B1106" s="49">
        <v>19949</v>
      </c>
      <c r="C1106" s="50">
        <v>81</v>
      </c>
      <c r="D1106" s="50" t="str">
        <f>VLOOKUP(Table8[[#This Row],[CustomerID]],Table15[[#All],[CustomerID]:[Company Name]],2,FALSE)</f>
        <v>Harbour Gift</v>
      </c>
      <c r="E1106" s="51">
        <v>44767</v>
      </c>
      <c r="F1106" s="50">
        <v>6</v>
      </c>
      <c r="G1106" s="50" t="str">
        <f>VLOOKUP(Table8[[#This Row],[ProductID]],Table12[[#All],[ProductID]:[ProductFullName]],3,FALSE)</f>
        <v>Product F</v>
      </c>
      <c r="H1106" s="50">
        <v>7</v>
      </c>
      <c r="I1106" s="52">
        <v>44767.430324074077</v>
      </c>
      <c r="J1106" s="50">
        <v>120</v>
      </c>
      <c r="K1106" s="51">
        <v>44767.966666666667</v>
      </c>
      <c r="L1106" s="53"/>
      <c r="M1106" s="54">
        <v>1</v>
      </c>
    </row>
    <row r="1107" spans="2:13" x14ac:dyDescent="0.3">
      <c r="B1107" s="49">
        <v>19950</v>
      </c>
      <c r="C1107" s="50">
        <v>692</v>
      </c>
      <c r="D1107" s="50" t="str">
        <f>VLOOKUP(Table8[[#This Row],[CustomerID]],Table15[[#All],[CustomerID]:[Company Name]],2,FALSE)</f>
        <v>Mary's Gifts</v>
      </c>
      <c r="E1107" s="51">
        <v>44767</v>
      </c>
      <c r="F1107" s="50">
        <v>4</v>
      </c>
      <c r="G1107" s="50" t="str">
        <f>VLOOKUP(Table8[[#This Row],[ProductID]],Table12[[#All],[ProductID]:[ProductFullName]],3,FALSE)</f>
        <v>Product D</v>
      </c>
      <c r="H1107" s="50">
        <v>6</v>
      </c>
      <c r="I1107" s="52">
        <v>44767.442557870374</v>
      </c>
      <c r="J1107" s="50">
        <v>123</v>
      </c>
      <c r="K1107" s="51">
        <v>44767.966666666667</v>
      </c>
      <c r="L1107" s="53"/>
      <c r="M1107" s="54">
        <v>1</v>
      </c>
    </row>
    <row r="1108" spans="2:13" x14ac:dyDescent="0.3">
      <c r="B1108" s="49">
        <v>19951</v>
      </c>
      <c r="C1108" s="50">
        <v>1293</v>
      </c>
      <c r="D1108" s="50" t="str">
        <f>VLOOKUP(Table8[[#This Row],[CustomerID]],Table15[[#All],[CustomerID]:[Company Name]],2,FALSE)</f>
        <v>Mindless Inc</v>
      </c>
      <c r="E1108" s="51">
        <v>44767</v>
      </c>
      <c r="F1108" s="50">
        <v>3</v>
      </c>
      <c r="G1108" s="50" t="str">
        <f>VLOOKUP(Table8[[#This Row],[ProductID]],Table12[[#All],[ProductID]:[ProductFullName]],3,FALSE)</f>
        <v>Product C</v>
      </c>
      <c r="H1108" s="50">
        <v>6</v>
      </c>
      <c r="I1108" s="52">
        <v>44767.457326388896</v>
      </c>
      <c r="J1108" s="50">
        <v>110</v>
      </c>
      <c r="K1108" s="51">
        <v>44767.966666666667</v>
      </c>
      <c r="L1108" s="53"/>
      <c r="M1108" s="54">
        <v>1</v>
      </c>
    </row>
    <row r="1109" spans="2:13" x14ac:dyDescent="0.3">
      <c r="B1109" s="49">
        <v>19952</v>
      </c>
      <c r="C1109" s="50">
        <v>928</v>
      </c>
      <c r="D1109" s="50" t="str">
        <f>VLOOKUP(Table8[[#This Row],[CustomerID]],Table15[[#All],[CustomerID]:[Company Name]],2,FALSE)</f>
        <v>Neo Inc.</v>
      </c>
      <c r="E1109" s="51">
        <v>44767</v>
      </c>
      <c r="F1109" s="50">
        <v>2</v>
      </c>
      <c r="G1109" s="50" t="str">
        <f>VLOOKUP(Table8[[#This Row],[ProductID]],Table12[[#All],[ProductID]:[ProductFullName]],3,FALSE)</f>
        <v>Product B</v>
      </c>
      <c r="H1109" s="50">
        <v>6</v>
      </c>
      <c r="I1109" s="52">
        <v>44767.471701388895</v>
      </c>
      <c r="J1109" s="50">
        <v>127</v>
      </c>
      <c r="K1109" s="51">
        <v>44767.966666666667</v>
      </c>
      <c r="L1109" s="53"/>
      <c r="M1109" s="54">
        <v>1</v>
      </c>
    </row>
    <row r="1110" spans="2:13" x14ac:dyDescent="0.3">
      <c r="B1110" s="49">
        <v>19953</v>
      </c>
      <c r="C1110" s="50">
        <v>1342</v>
      </c>
      <c r="D1110" s="50" t="str">
        <f>VLOOKUP(Table8[[#This Row],[CustomerID]],Table15[[#All],[CustomerID]:[Company Name]],2,FALSE)</f>
        <v>Price Less Drug Store #4</v>
      </c>
      <c r="E1110" s="51">
        <v>44767</v>
      </c>
      <c r="F1110" s="50">
        <v>5</v>
      </c>
      <c r="G1110" s="50" t="str">
        <f>VLOOKUP(Table8[[#This Row],[ProductID]],Table12[[#All],[ProductID]:[ProductFullName]],3,FALSE)</f>
        <v>Product E</v>
      </c>
      <c r="H1110" s="50">
        <v>4</v>
      </c>
      <c r="I1110" s="52">
        <v>44767.482083333336</v>
      </c>
      <c r="J1110" s="50">
        <v>134</v>
      </c>
      <c r="K1110" s="51">
        <v>44767.966666666667</v>
      </c>
      <c r="L1110" s="53"/>
      <c r="M1110" s="54">
        <v>1</v>
      </c>
    </row>
    <row r="1111" spans="2:13" x14ac:dyDescent="0.3">
      <c r="B1111" s="49">
        <v>19954</v>
      </c>
      <c r="C1111" s="50">
        <v>668</v>
      </c>
      <c r="D1111" s="50" t="str">
        <f>VLOOKUP(Table8[[#This Row],[CustomerID]],Table15[[#All],[CustomerID]:[Company Name]],2,FALSE)</f>
        <v>NEALS &amp; DESIRES</v>
      </c>
      <c r="E1111" s="51">
        <v>44767</v>
      </c>
      <c r="F1111" s="50">
        <v>3</v>
      </c>
      <c r="G1111" s="50" t="str">
        <f>VLOOKUP(Table8[[#This Row],[ProductID]],Table12[[#All],[ProductID]:[ProductFullName]],3,FALSE)</f>
        <v>Product C</v>
      </c>
      <c r="H1111" s="50">
        <v>3</v>
      </c>
      <c r="I1111" s="52">
        <v>44767.496157407411</v>
      </c>
      <c r="J1111" s="50">
        <v>133</v>
      </c>
      <c r="K1111" s="51">
        <v>44767.966666666667</v>
      </c>
      <c r="L1111" s="53"/>
      <c r="M1111" s="54">
        <v>1</v>
      </c>
    </row>
    <row r="1112" spans="2:13" x14ac:dyDescent="0.3">
      <c r="B1112" s="49">
        <v>19955</v>
      </c>
      <c r="C1112" s="50">
        <v>140</v>
      </c>
      <c r="D1112" s="50" t="str">
        <f>VLOOKUP(Table8[[#This Row],[CustomerID]],Table15[[#All],[CustomerID]:[Company Name]],2,FALSE)</f>
        <v>SDM - 637</v>
      </c>
      <c r="E1112" s="51">
        <v>44767</v>
      </c>
      <c r="F1112" s="50">
        <v>3</v>
      </c>
      <c r="G1112" s="50" t="str">
        <f>VLOOKUP(Table8[[#This Row],[ProductID]],Table12[[#All],[ProductID]:[ProductFullName]],3,FALSE)</f>
        <v>Product C</v>
      </c>
      <c r="H1112" s="50">
        <v>7</v>
      </c>
      <c r="I1112" s="52">
        <v>44767.505578703705</v>
      </c>
      <c r="J1112" s="50">
        <v>109</v>
      </c>
      <c r="K1112" s="51">
        <v>44767.966666666667</v>
      </c>
      <c r="L1112" s="53"/>
      <c r="M1112" s="54">
        <v>1</v>
      </c>
    </row>
    <row r="1113" spans="2:13" x14ac:dyDescent="0.3">
      <c r="B1113" s="49">
        <v>19956</v>
      </c>
      <c r="C1113" s="50">
        <v>1291</v>
      </c>
      <c r="D1113" s="50" t="str">
        <f>VLOOKUP(Table8[[#This Row],[CustomerID]],Table15[[#All],[CustomerID]:[Company Name]],2,FALSE)</f>
        <v>Knotts Berry Farm - Corporate</v>
      </c>
      <c r="E1113" s="51">
        <v>44767</v>
      </c>
      <c r="F1113" s="50">
        <v>6</v>
      </c>
      <c r="G1113" s="50" t="str">
        <f>VLOOKUP(Table8[[#This Row],[ProductID]],Table12[[#All],[ProductID]:[ProductFullName]],3,FALSE)</f>
        <v>Product F</v>
      </c>
      <c r="H1113" s="50">
        <v>7</v>
      </c>
      <c r="I1113" s="52">
        <v>44767.519675925927</v>
      </c>
      <c r="J1113" s="50">
        <v>115</v>
      </c>
      <c r="K1113" s="51">
        <v>44767.966666666667</v>
      </c>
      <c r="L1113" s="53"/>
      <c r="M1113" s="54">
        <v>1</v>
      </c>
    </row>
    <row r="1114" spans="2:13" x14ac:dyDescent="0.3">
      <c r="B1114" s="49">
        <v>19957</v>
      </c>
      <c r="C1114" s="50">
        <v>702</v>
      </c>
      <c r="D1114" s="50" t="str">
        <f>VLOOKUP(Table8[[#This Row],[CustomerID]],Table15[[#All],[CustomerID]:[Company Name]],2,FALSE)</f>
        <v>Romancing The Home</v>
      </c>
      <c r="E1114" s="51">
        <v>44767</v>
      </c>
      <c r="F1114" s="50">
        <v>5</v>
      </c>
      <c r="G1114" s="50" t="str">
        <f>VLOOKUP(Table8[[#This Row],[ProductID]],Table12[[#All],[ProductID]:[ProductFullName]],3,FALSE)</f>
        <v>Product E</v>
      </c>
      <c r="H1114" s="50">
        <v>6</v>
      </c>
      <c r="I1114" s="52">
        <v>44767.53396990741</v>
      </c>
      <c r="J1114" s="50">
        <v>114</v>
      </c>
      <c r="K1114" s="51">
        <v>44767.966666666667</v>
      </c>
      <c r="L1114" s="53"/>
      <c r="M1114" s="54">
        <v>1</v>
      </c>
    </row>
    <row r="1115" spans="2:13" x14ac:dyDescent="0.3">
      <c r="B1115" s="49">
        <v>19958</v>
      </c>
      <c r="C1115" s="50">
        <v>583</v>
      </c>
      <c r="D1115" s="50" t="str">
        <f>VLOOKUP(Table8[[#This Row],[CustomerID]],Table15[[#All],[CustomerID]:[Company Name]],2,FALSE)</f>
        <v>Theresa Marie's Fashion Access</v>
      </c>
      <c r="E1115" s="51">
        <v>44767</v>
      </c>
      <c r="F1115" s="50">
        <v>5</v>
      </c>
      <c r="G1115" s="50" t="str">
        <f>VLOOKUP(Table8[[#This Row],[ProductID]],Table12[[#All],[ProductID]:[ProductFullName]],3,FALSE)</f>
        <v>Product E</v>
      </c>
      <c r="H1115" s="50">
        <v>5</v>
      </c>
      <c r="I1115" s="52">
        <v>44767.550057870372</v>
      </c>
      <c r="J1115" s="50">
        <v>131</v>
      </c>
      <c r="K1115" s="51">
        <v>44767.966666666667</v>
      </c>
      <c r="L1115" s="53"/>
      <c r="M1115" s="54">
        <v>1</v>
      </c>
    </row>
    <row r="1116" spans="2:13" x14ac:dyDescent="0.3">
      <c r="B1116" s="49">
        <v>19959</v>
      </c>
      <c r="C1116" s="50">
        <v>1402</v>
      </c>
      <c r="D1116" s="50" t="str">
        <f>VLOOKUP(Table8[[#This Row],[CustomerID]],Table15[[#All],[CustomerID]:[Company Name]],2,FALSE)</f>
        <v>Lambs Shops</v>
      </c>
      <c r="E1116" s="51">
        <v>44767</v>
      </c>
      <c r="F1116" s="50">
        <v>4</v>
      </c>
      <c r="G1116" s="50" t="str">
        <f>VLOOKUP(Table8[[#This Row],[ProductID]],Table12[[#All],[ProductID]:[ProductFullName]],3,FALSE)</f>
        <v>Product D</v>
      </c>
      <c r="H1116" s="50">
        <v>5</v>
      </c>
      <c r="I1116" s="52">
        <v>44767.56355324074</v>
      </c>
      <c r="J1116" s="50">
        <v>112</v>
      </c>
      <c r="K1116" s="51">
        <v>44767.966666666667</v>
      </c>
      <c r="L1116" s="53"/>
      <c r="M1116" s="54">
        <v>1</v>
      </c>
    </row>
    <row r="1117" spans="2:13" x14ac:dyDescent="0.3">
      <c r="B1117" s="49">
        <v>19960</v>
      </c>
      <c r="C1117" s="50">
        <v>494</v>
      </c>
      <c r="D1117" s="50" t="str">
        <f>VLOOKUP(Table8[[#This Row],[CustomerID]],Table15[[#All],[CustomerID]:[Company Name]],2,FALSE)</f>
        <v>Stonewall Pharmacy</v>
      </c>
      <c r="E1117" s="51">
        <v>44767</v>
      </c>
      <c r="F1117" s="50">
        <v>3</v>
      </c>
      <c r="G1117" s="50" t="str">
        <f>VLOOKUP(Table8[[#This Row],[ProductID]],Table12[[#All],[ProductID]:[ProductFullName]],3,FALSE)</f>
        <v>Product C</v>
      </c>
      <c r="H1117" s="50">
        <v>5</v>
      </c>
      <c r="I1117" s="52">
        <v>44767.579467592594</v>
      </c>
      <c r="J1117" s="50">
        <v>124</v>
      </c>
      <c r="K1117" s="51">
        <v>44767.966666666667</v>
      </c>
      <c r="L1117" s="53"/>
      <c r="M1117" s="54">
        <v>1</v>
      </c>
    </row>
    <row r="1118" spans="2:13" x14ac:dyDescent="0.3">
      <c r="B1118" s="49">
        <v>19961</v>
      </c>
      <c r="C1118" s="50">
        <v>896</v>
      </c>
      <c r="D1118" s="50" t="str">
        <f>VLOOKUP(Table8[[#This Row],[CustomerID]],Table15[[#All],[CustomerID]:[Company Name]],2,FALSE)</f>
        <v>Possibilities On The Slope</v>
      </c>
      <c r="E1118" s="51">
        <v>44767</v>
      </c>
      <c r="F1118" s="50">
        <v>3</v>
      </c>
      <c r="G1118" s="50" t="str">
        <f>VLOOKUP(Table8[[#This Row],[ProductID]],Table12[[#All],[ProductID]:[ProductFullName]],3,FALSE)</f>
        <v>Product C</v>
      </c>
      <c r="H1118" s="50">
        <v>6</v>
      </c>
      <c r="I1118" s="52">
        <v>44767.592326388891</v>
      </c>
      <c r="J1118" s="50">
        <v>108</v>
      </c>
      <c r="K1118" s="51">
        <v>44767.966666666667</v>
      </c>
      <c r="L1118" s="53"/>
      <c r="M1118" s="54">
        <v>1</v>
      </c>
    </row>
    <row r="1119" spans="2:13" x14ac:dyDescent="0.3">
      <c r="B1119" s="49">
        <v>19962</v>
      </c>
      <c r="C1119" s="50">
        <v>794</v>
      </c>
      <c r="D1119" s="50" t="str">
        <f>VLOOKUP(Table8[[#This Row],[CustomerID]],Table15[[#All],[CustomerID]:[Company Name]],2,FALSE)</f>
        <v>Northshire Bookstore</v>
      </c>
      <c r="E1119" s="51">
        <v>44767</v>
      </c>
      <c r="F1119" s="50">
        <v>6</v>
      </c>
      <c r="G1119" s="50" t="str">
        <f>VLOOKUP(Table8[[#This Row],[ProductID]],Table12[[#All],[ProductID]:[ProductFullName]],3,FALSE)</f>
        <v>Product F</v>
      </c>
      <c r="H1119" s="50">
        <v>6</v>
      </c>
      <c r="I1119" s="52">
        <v>44767.603090277778</v>
      </c>
      <c r="J1119" s="50">
        <v>122</v>
      </c>
      <c r="K1119" s="51">
        <v>44767.966666666667</v>
      </c>
      <c r="L1119" s="53"/>
      <c r="M1119" s="54">
        <v>1</v>
      </c>
    </row>
    <row r="1120" spans="2:13" x14ac:dyDescent="0.3">
      <c r="B1120" s="49">
        <v>19963</v>
      </c>
      <c r="C1120" s="50">
        <v>243</v>
      </c>
      <c r="D1120" s="50" t="str">
        <f>VLOOKUP(Table8[[#This Row],[CustomerID]],Table15[[#All],[CustomerID]:[Company Name]],2,FALSE)</f>
        <v>Extreme  Retail Inc</v>
      </c>
      <c r="E1120" s="51">
        <v>44767</v>
      </c>
      <c r="F1120" s="50">
        <v>2</v>
      </c>
      <c r="G1120" s="50" t="str">
        <f>VLOOKUP(Table8[[#This Row],[ProductID]],Table12[[#All],[ProductID]:[ProductFullName]],3,FALSE)</f>
        <v>Product B</v>
      </c>
      <c r="H1120" s="50">
        <v>7</v>
      </c>
      <c r="I1120" s="52">
        <v>44767.614756944444</v>
      </c>
      <c r="J1120" s="50">
        <v>110</v>
      </c>
      <c r="K1120" s="51">
        <v>44767.966666666667</v>
      </c>
      <c r="L1120" s="53"/>
      <c r="M1120" s="54">
        <v>1</v>
      </c>
    </row>
    <row r="1121" spans="2:13" x14ac:dyDescent="0.3">
      <c r="B1121" s="49">
        <v>19964</v>
      </c>
      <c r="C1121" s="50">
        <v>1185</v>
      </c>
      <c r="D1121" s="50" t="str">
        <f>VLOOKUP(Table8[[#This Row],[CustomerID]],Table15[[#All],[CustomerID]:[Company Name]],2,FALSE)</f>
        <v>Have to Have</v>
      </c>
      <c r="E1121" s="51">
        <v>44767</v>
      </c>
      <c r="F1121" s="50">
        <v>2</v>
      </c>
      <c r="G1121" s="50" t="str">
        <f>VLOOKUP(Table8[[#This Row],[ProductID]],Table12[[#All],[ProductID]:[ProductFullName]],3,FALSE)</f>
        <v>Product B</v>
      </c>
      <c r="H1121" s="50">
        <v>2</v>
      </c>
      <c r="I1121" s="52">
        <v>44767.627442129626</v>
      </c>
      <c r="J1121" s="50">
        <v>130</v>
      </c>
      <c r="K1121" s="51">
        <v>44767.966666666667</v>
      </c>
      <c r="L1121" s="53"/>
      <c r="M1121" s="54">
        <v>1</v>
      </c>
    </row>
    <row r="1122" spans="2:13" x14ac:dyDescent="0.3">
      <c r="B1122" s="49">
        <v>19965</v>
      </c>
      <c r="C1122" s="50">
        <v>785</v>
      </c>
      <c r="D1122" s="50" t="str">
        <f>VLOOKUP(Table8[[#This Row],[CustomerID]],Table15[[#All],[CustomerID]:[Company Name]],2,FALSE)</f>
        <v>Joan's Beach &amp; Gift Shop</v>
      </c>
      <c r="E1122" s="51">
        <v>44767</v>
      </c>
      <c r="F1122" s="50">
        <v>1</v>
      </c>
      <c r="G1122" s="50" t="str">
        <f>VLOOKUP(Table8[[#This Row],[ProductID]],Table12[[#All],[ProductID]:[ProductFullName]],3,FALSE)</f>
        <v>Product A</v>
      </c>
      <c r="H1122" s="50">
        <v>6</v>
      </c>
      <c r="I1122" s="52">
        <v>44767.636944444443</v>
      </c>
      <c r="J1122" s="50">
        <v>110</v>
      </c>
      <c r="K1122" s="51">
        <v>44767.966666666667</v>
      </c>
      <c r="L1122" s="53"/>
      <c r="M1122" s="54">
        <v>1</v>
      </c>
    </row>
    <row r="1123" spans="2:13" x14ac:dyDescent="0.3">
      <c r="B1123" s="49">
        <v>19966</v>
      </c>
      <c r="C1123" s="50">
        <v>602</v>
      </c>
      <c r="D1123" s="50" t="str">
        <f>VLOOKUP(Table8[[#This Row],[CustomerID]],Table15[[#All],[CustomerID]:[Company Name]],2,FALSE)</f>
        <v>Carewest Sarcee</v>
      </c>
      <c r="E1123" s="51">
        <v>44767</v>
      </c>
      <c r="F1123" s="50">
        <v>1</v>
      </c>
      <c r="G1123" s="50" t="str">
        <f>VLOOKUP(Table8[[#This Row],[ProductID]],Table12[[#All],[ProductID]:[ProductFullName]],3,FALSE)</f>
        <v>Product A</v>
      </c>
      <c r="H1123" s="50">
        <v>5</v>
      </c>
      <c r="I1123" s="52">
        <v>44767.646689814814</v>
      </c>
      <c r="J1123" s="50">
        <v>117</v>
      </c>
      <c r="K1123" s="51">
        <v>44767.966666666667</v>
      </c>
      <c r="L1123" s="53"/>
      <c r="M1123" s="54">
        <v>1</v>
      </c>
    </row>
    <row r="1124" spans="2:13" x14ac:dyDescent="0.3">
      <c r="B1124" s="49">
        <v>19967</v>
      </c>
      <c r="C1124" s="50">
        <v>630</v>
      </c>
      <c r="D1124" s="50" t="str">
        <f>VLOOKUP(Table8[[#This Row],[CustomerID]],Table15[[#All],[CustomerID]:[Company Name]],2,FALSE)</f>
        <v>ASSOCIATES OF CARITAS GIFT SHOP</v>
      </c>
      <c r="E1124" s="51">
        <v>44767</v>
      </c>
      <c r="F1124" s="50">
        <v>1</v>
      </c>
      <c r="G1124" s="50" t="str">
        <f>VLOOKUP(Table8[[#This Row],[ProductID]],Table12[[#All],[ProductID]:[ProductFullName]],3,FALSE)</f>
        <v>Product A</v>
      </c>
      <c r="H1124" s="50">
        <v>3</v>
      </c>
      <c r="I1124" s="52">
        <v>44767.661747685182</v>
      </c>
      <c r="J1124" s="50">
        <v>131</v>
      </c>
      <c r="K1124" s="51">
        <v>44767.966666666667</v>
      </c>
      <c r="L1124" s="53"/>
      <c r="M1124" s="54">
        <v>1</v>
      </c>
    </row>
    <row r="1125" spans="2:13" x14ac:dyDescent="0.3">
      <c r="B1125" s="49">
        <v>19968</v>
      </c>
      <c r="C1125" s="50">
        <v>729</v>
      </c>
      <c r="D1125" s="50" t="str">
        <f>VLOOKUP(Table8[[#This Row],[CustomerID]],Table15[[#All],[CustomerID]:[Company Name]],2,FALSE)</f>
        <v>From A to Zebra</v>
      </c>
      <c r="E1125" s="51">
        <v>44767</v>
      </c>
      <c r="F1125" s="50">
        <v>4</v>
      </c>
      <c r="G1125" s="50" t="str">
        <f>VLOOKUP(Table8[[#This Row],[ProductID]],Table12[[#All],[ProductID]:[ProductFullName]],3,FALSE)</f>
        <v>Product D</v>
      </c>
      <c r="H1125" s="50">
        <v>3</v>
      </c>
      <c r="I1125" s="52">
        <v>44767.673460648148</v>
      </c>
      <c r="J1125" s="50">
        <v>120</v>
      </c>
      <c r="K1125" s="51">
        <v>44767.966666666667</v>
      </c>
      <c r="L1125" s="53"/>
      <c r="M1125" s="54">
        <v>1</v>
      </c>
    </row>
    <row r="1126" spans="2:13" x14ac:dyDescent="0.3">
      <c r="B1126" s="49">
        <v>19969</v>
      </c>
      <c r="C1126" s="50">
        <v>991</v>
      </c>
      <c r="D1126" s="50" t="str">
        <f>VLOOKUP(Table8[[#This Row],[CustomerID]],Table15[[#All],[CustomerID]:[Company Name]],2,FALSE)</f>
        <v>First Street, Inc</v>
      </c>
      <c r="E1126" s="51">
        <v>44767</v>
      </c>
      <c r="F1126" s="50">
        <v>2</v>
      </c>
      <c r="G1126" s="50" t="str">
        <f>VLOOKUP(Table8[[#This Row],[ProductID]],Table12[[#All],[ProductID]:[ProductFullName]],3,FALSE)</f>
        <v>Product B</v>
      </c>
      <c r="H1126" s="50">
        <v>2</v>
      </c>
      <c r="I1126" s="52">
        <v>44767.68310185185</v>
      </c>
      <c r="J1126" s="50">
        <v>123</v>
      </c>
      <c r="K1126" s="51">
        <v>44767.966666666667</v>
      </c>
      <c r="L1126" s="53"/>
      <c r="M1126" s="54">
        <v>1</v>
      </c>
    </row>
    <row r="1127" spans="2:13" x14ac:dyDescent="0.3">
      <c r="B1127" s="49">
        <v>19970</v>
      </c>
      <c r="C1127" s="50">
        <v>1069</v>
      </c>
      <c r="D1127" s="50" t="str">
        <f>VLOOKUP(Table8[[#This Row],[CustomerID]],Table15[[#All],[CustomerID]:[Company Name]],2,FALSE)</f>
        <v>Its Magic</v>
      </c>
      <c r="E1127" s="51">
        <v>44767</v>
      </c>
      <c r="F1127" s="50">
        <v>2</v>
      </c>
      <c r="G1127" s="50" t="str">
        <f>VLOOKUP(Table8[[#This Row],[ProductID]],Table12[[#All],[ProductID]:[ProductFullName]],3,FALSE)</f>
        <v>Product B</v>
      </c>
      <c r="H1127" s="50">
        <v>7</v>
      </c>
      <c r="I1127" s="52">
        <v>44767.697280092587</v>
      </c>
      <c r="J1127" s="50">
        <v>107</v>
      </c>
      <c r="K1127" s="51">
        <v>44767.966666666667</v>
      </c>
      <c r="L1127" s="53"/>
      <c r="M1127" s="54">
        <v>1</v>
      </c>
    </row>
    <row r="1128" spans="2:13" x14ac:dyDescent="0.3">
      <c r="B1128" s="49">
        <v>19971</v>
      </c>
      <c r="C1128" s="50">
        <v>1249</v>
      </c>
      <c r="D1128" s="50" t="str">
        <f>VLOOKUP(Table8[[#This Row],[CustomerID]],Table15[[#All],[CustomerID]:[Company Name]],2,FALSE)</f>
        <v>West Valley Medical Center</v>
      </c>
      <c r="E1128" s="51">
        <v>44767</v>
      </c>
      <c r="F1128" s="50">
        <v>4</v>
      </c>
      <c r="G1128" s="50" t="str">
        <f>VLOOKUP(Table8[[#This Row],[ProductID]],Table12[[#All],[ProductID]:[ProductFullName]],3,FALSE)</f>
        <v>Product D</v>
      </c>
      <c r="H1128" s="50">
        <v>3</v>
      </c>
      <c r="I1128" s="52">
        <v>44767.714131944442</v>
      </c>
      <c r="J1128" s="50">
        <v>123</v>
      </c>
      <c r="K1128" s="51">
        <v>44767.966666666667</v>
      </c>
      <c r="L1128" s="53"/>
      <c r="M1128" s="54">
        <v>1</v>
      </c>
    </row>
    <row r="1129" spans="2:13" x14ac:dyDescent="0.3">
      <c r="B1129" s="49">
        <v>19972</v>
      </c>
      <c r="C1129" s="50">
        <v>1065</v>
      </c>
      <c r="D1129" s="50" t="str">
        <f>VLOOKUP(Table8[[#This Row],[CustomerID]],Table15[[#All],[CustomerID]:[Company Name]],2,FALSE)</f>
        <v>Market Street Mercantile</v>
      </c>
      <c r="E1129" s="51">
        <v>44767</v>
      </c>
      <c r="F1129" s="50">
        <v>5</v>
      </c>
      <c r="G1129" s="50" t="str">
        <f>VLOOKUP(Table8[[#This Row],[ProductID]],Table12[[#All],[ProductID]:[ProductFullName]],3,FALSE)</f>
        <v>Product E</v>
      </c>
      <c r="H1129" s="50">
        <v>6</v>
      </c>
      <c r="I1129" s="52">
        <v>44767.72819444444</v>
      </c>
      <c r="J1129" s="50">
        <v>116</v>
      </c>
      <c r="K1129" s="51">
        <v>44767.966666666667</v>
      </c>
      <c r="L1129" s="53"/>
      <c r="M1129" s="54">
        <v>1</v>
      </c>
    </row>
    <row r="1130" spans="2:13" x14ac:dyDescent="0.3">
      <c r="B1130" s="49">
        <v>19973</v>
      </c>
      <c r="C1130" s="50">
        <v>1079</v>
      </c>
      <c r="D1130" s="50" t="str">
        <f>VLOOKUP(Table8[[#This Row],[CustomerID]],Table15[[#All],[CustomerID]:[Company Name]],2,FALSE)</f>
        <v>Riverboat Gift Shop</v>
      </c>
      <c r="E1130" s="51">
        <v>44767</v>
      </c>
      <c r="F1130" s="50">
        <v>1</v>
      </c>
      <c r="G1130" s="50" t="str">
        <f>VLOOKUP(Table8[[#This Row],[ProductID]],Table12[[#All],[ProductID]:[ProductFullName]],3,FALSE)</f>
        <v>Product A</v>
      </c>
      <c r="H1130" s="50">
        <v>5</v>
      </c>
      <c r="I1130" s="52">
        <v>44767.743761574071</v>
      </c>
      <c r="J1130" s="50">
        <v>126</v>
      </c>
      <c r="K1130" s="51">
        <v>44767.966666666667</v>
      </c>
      <c r="L1130" s="53"/>
      <c r="M1130" s="54">
        <v>1</v>
      </c>
    </row>
    <row r="1131" spans="2:13" x14ac:dyDescent="0.3">
      <c r="B1131" s="49">
        <v>19974</v>
      </c>
      <c r="C1131" s="50">
        <v>790</v>
      </c>
      <c r="D1131" s="50" t="str">
        <f>VLOOKUP(Table8[[#This Row],[CustomerID]],Table15[[#All],[CustomerID]:[Company Name]],2,FALSE)</f>
        <v>The Lobster Pound Restaurant Cafe Shop</v>
      </c>
      <c r="E1131" s="51">
        <v>44768</v>
      </c>
      <c r="F1131" s="50">
        <v>6</v>
      </c>
      <c r="G1131" s="50" t="str">
        <f>VLOOKUP(Table8[[#This Row],[ProductID]],Table12[[#All],[ProductID]:[ProductFullName]],3,FALSE)</f>
        <v>Product F</v>
      </c>
      <c r="H1131" s="50">
        <v>2</v>
      </c>
      <c r="I1131" s="52">
        <v>44768.333333333336</v>
      </c>
      <c r="J1131" s="50">
        <v>110</v>
      </c>
      <c r="K1131" s="51">
        <v>44768.938888888886</v>
      </c>
      <c r="L1131" s="53"/>
      <c r="M1131" s="54">
        <v>1</v>
      </c>
    </row>
    <row r="1132" spans="2:13" x14ac:dyDescent="0.3">
      <c r="B1132" s="49">
        <v>19975</v>
      </c>
      <c r="C1132" s="50">
        <v>987</v>
      </c>
      <c r="D1132" s="50" t="str">
        <f>VLOOKUP(Table8[[#This Row],[CustomerID]],Table15[[#All],[CustomerID]:[Company Name]],2,FALSE)</f>
        <v>Walter And Walton's Emporium</v>
      </c>
      <c r="E1132" s="51">
        <v>44768</v>
      </c>
      <c r="F1132" s="50">
        <v>6</v>
      </c>
      <c r="G1132" s="50" t="str">
        <f>VLOOKUP(Table8[[#This Row],[ProductID]],Table12[[#All],[ProductID]:[ProductFullName]],3,FALSE)</f>
        <v>Product F</v>
      </c>
      <c r="H1132" s="50">
        <v>3</v>
      </c>
      <c r="I1132" s="52">
        <v>44768.348680555559</v>
      </c>
      <c r="J1132" s="50">
        <v>118</v>
      </c>
      <c r="K1132" s="51">
        <v>44768.938888888886</v>
      </c>
      <c r="L1132" s="53"/>
      <c r="M1132" s="54">
        <v>1</v>
      </c>
    </row>
    <row r="1133" spans="2:13" x14ac:dyDescent="0.3">
      <c r="B1133" s="49">
        <v>19976</v>
      </c>
      <c r="C1133" s="50">
        <v>454</v>
      </c>
      <c r="D1133" s="50" t="str">
        <f>VLOOKUP(Table8[[#This Row],[CustomerID]],Table15[[#All],[CustomerID]:[Company Name]],2,FALSE)</f>
        <v>Tunnel Duty Free Shop</v>
      </c>
      <c r="E1133" s="51">
        <v>44768</v>
      </c>
      <c r="F1133" s="50">
        <v>6</v>
      </c>
      <c r="G1133" s="50" t="str">
        <f>VLOOKUP(Table8[[#This Row],[ProductID]],Table12[[#All],[ProductID]:[ProductFullName]],3,FALSE)</f>
        <v>Product F</v>
      </c>
      <c r="H1133" s="50">
        <v>4</v>
      </c>
      <c r="I1133" s="52">
        <v>44768.364097222227</v>
      </c>
      <c r="J1133" s="50">
        <v>106</v>
      </c>
      <c r="K1133" s="51">
        <v>44768.938888888886</v>
      </c>
      <c r="L1133" s="53"/>
      <c r="M1133" s="54">
        <v>1</v>
      </c>
    </row>
    <row r="1134" spans="2:13" x14ac:dyDescent="0.3">
      <c r="B1134" s="49">
        <v>19977</v>
      </c>
      <c r="C1134" s="50">
        <v>1000</v>
      </c>
      <c r="D1134" s="50" t="str">
        <f>VLOOKUP(Table8[[#This Row],[CustomerID]],Table15[[#All],[CustomerID]:[Company Name]],2,FALSE)</f>
        <v>J.H. Distributors, Inc</v>
      </c>
      <c r="E1134" s="51">
        <v>44768</v>
      </c>
      <c r="F1134" s="50">
        <v>4</v>
      </c>
      <c r="G1134" s="50" t="str">
        <f>VLOOKUP(Table8[[#This Row],[ProductID]],Table12[[#All],[ProductID]:[ProductFullName]],3,FALSE)</f>
        <v>Product D</v>
      </c>
      <c r="H1134" s="50">
        <v>3</v>
      </c>
      <c r="I1134" s="52">
        <v>44768.373634259267</v>
      </c>
      <c r="J1134" s="50">
        <v>124</v>
      </c>
      <c r="K1134" s="51">
        <v>44768.938888888886</v>
      </c>
      <c r="L1134" s="53"/>
      <c r="M1134" s="54">
        <v>1</v>
      </c>
    </row>
    <row r="1135" spans="2:13" x14ac:dyDescent="0.3">
      <c r="B1135" s="49">
        <v>19978</v>
      </c>
      <c r="C1135" s="50">
        <v>333</v>
      </c>
      <c r="D1135" s="50" t="str">
        <f>VLOOKUP(Table8[[#This Row],[CustomerID]],Table15[[#All],[CustomerID]:[Company Name]],2,FALSE)</f>
        <v>Buck or Two</v>
      </c>
      <c r="E1135" s="51">
        <v>44768</v>
      </c>
      <c r="F1135" s="50">
        <v>1</v>
      </c>
      <c r="G1135" s="50" t="str">
        <f>VLOOKUP(Table8[[#This Row],[ProductID]],Table12[[#All],[ProductID]:[ProductFullName]],3,FALSE)</f>
        <v>Product A</v>
      </c>
      <c r="H1135" s="50">
        <v>2</v>
      </c>
      <c r="I1135" s="52">
        <v>44768.388460648159</v>
      </c>
      <c r="J1135" s="50">
        <v>126</v>
      </c>
      <c r="K1135" s="51">
        <v>44768.938888888886</v>
      </c>
      <c r="L1135" s="53"/>
      <c r="M1135" s="54">
        <v>1</v>
      </c>
    </row>
    <row r="1136" spans="2:13" x14ac:dyDescent="0.3">
      <c r="B1136" s="49">
        <v>19979</v>
      </c>
      <c r="C1136" s="50">
        <v>441</v>
      </c>
      <c r="D1136" s="50" t="str">
        <f>VLOOKUP(Table8[[#This Row],[CustomerID]],Table15[[#All],[CustomerID]:[Company Name]],2,FALSE)</f>
        <v>Buck Or Two #37</v>
      </c>
      <c r="E1136" s="51">
        <v>44768</v>
      </c>
      <c r="F1136" s="50">
        <v>3</v>
      </c>
      <c r="G1136" s="50" t="str">
        <f>VLOOKUP(Table8[[#This Row],[ProductID]],Table12[[#All],[ProductID]:[ProductFullName]],3,FALSE)</f>
        <v>Product C</v>
      </c>
      <c r="H1136" s="50">
        <v>7</v>
      </c>
      <c r="I1136" s="52">
        <v>44768.404016203713</v>
      </c>
      <c r="J1136" s="50">
        <v>120</v>
      </c>
      <c r="K1136" s="51">
        <v>44768.938888888886</v>
      </c>
      <c r="L1136" s="53"/>
      <c r="M1136" s="54">
        <v>1</v>
      </c>
    </row>
    <row r="1137" spans="2:13" x14ac:dyDescent="0.3">
      <c r="B1137" s="49">
        <v>19980</v>
      </c>
      <c r="C1137" s="50">
        <v>840</v>
      </c>
      <c r="D1137" s="50" t="str">
        <f>VLOOKUP(Table8[[#This Row],[CustomerID]],Table15[[#All],[CustomerID]:[Company Name]],2,FALSE)</f>
        <v>Beths Hallmark</v>
      </c>
      <c r="E1137" s="51">
        <v>44768</v>
      </c>
      <c r="F1137" s="50">
        <v>6</v>
      </c>
      <c r="G1137" s="50" t="str">
        <f>VLOOKUP(Table8[[#This Row],[ProductID]],Table12[[#All],[ProductID]:[ProductFullName]],3,FALSE)</f>
        <v>Product F</v>
      </c>
      <c r="H1137" s="50">
        <v>6</v>
      </c>
      <c r="I1137" s="52">
        <v>44768.416678240748</v>
      </c>
      <c r="J1137" s="50">
        <v>127</v>
      </c>
      <c r="K1137" s="51">
        <v>44768.938888888886</v>
      </c>
      <c r="L1137" s="53"/>
      <c r="M1137" s="54">
        <v>1</v>
      </c>
    </row>
    <row r="1138" spans="2:13" x14ac:dyDescent="0.3">
      <c r="B1138" s="49">
        <v>19981</v>
      </c>
      <c r="C1138" s="50">
        <v>617</v>
      </c>
      <c r="D1138" s="50" t="str">
        <f>VLOOKUP(Table8[[#This Row],[CustomerID]],Table15[[#All],[CustomerID]:[Company Name]],2,FALSE)</f>
        <v>B. J. Jewellery</v>
      </c>
      <c r="E1138" s="51">
        <v>44768</v>
      </c>
      <c r="F1138" s="50">
        <v>5</v>
      </c>
      <c r="G1138" s="50" t="str">
        <f>VLOOKUP(Table8[[#This Row],[ProductID]],Table12[[#All],[ProductID]:[ProductFullName]],3,FALSE)</f>
        <v>Product E</v>
      </c>
      <c r="H1138" s="50">
        <v>6</v>
      </c>
      <c r="I1138" s="52">
        <v>44768.432291666672</v>
      </c>
      <c r="J1138" s="50">
        <v>117</v>
      </c>
      <c r="K1138" s="51">
        <v>44768.938888888886</v>
      </c>
      <c r="L1138" s="53"/>
      <c r="M1138" s="54">
        <v>1</v>
      </c>
    </row>
    <row r="1139" spans="2:13" x14ac:dyDescent="0.3">
      <c r="B1139" s="49">
        <v>19982</v>
      </c>
      <c r="C1139" s="50">
        <v>831</v>
      </c>
      <c r="D1139" s="50" t="str">
        <f>VLOOKUP(Table8[[#This Row],[CustomerID]],Table15[[#All],[CustomerID]:[Company Name]],2,FALSE)</f>
        <v>Lynne's Hallmark</v>
      </c>
      <c r="E1139" s="51">
        <v>44768</v>
      </c>
      <c r="F1139" s="50">
        <v>2</v>
      </c>
      <c r="G1139" s="50" t="str">
        <f>VLOOKUP(Table8[[#This Row],[ProductID]],Table12[[#All],[ProductID]:[ProductFullName]],3,FALSE)</f>
        <v>Product B</v>
      </c>
      <c r="H1139" s="50">
        <v>7</v>
      </c>
      <c r="I1139" s="52">
        <v>44768.446967592594</v>
      </c>
      <c r="J1139" s="50">
        <v>123</v>
      </c>
      <c r="K1139" s="51">
        <v>44768.938888888886</v>
      </c>
      <c r="L1139" s="53"/>
      <c r="M1139" s="54">
        <v>1</v>
      </c>
    </row>
    <row r="1140" spans="2:13" x14ac:dyDescent="0.3">
      <c r="B1140" s="49">
        <v>19983</v>
      </c>
      <c r="C1140" s="50">
        <v>219</v>
      </c>
      <c r="D1140" s="50" t="str">
        <f>VLOOKUP(Table8[[#This Row],[CustomerID]],Table15[[#All],[CustomerID]:[Company Name]],2,FALSE)</f>
        <v>Shoppers Drug Mart # 788</v>
      </c>
      <c r="E1140" s="51">
        <v>44768</v>
      </c>
      <c r="F1140" s="50">
        <v>2</v>
      </c>
      <c r="G1140" s="50" t="str">
        <f>VLOOKUP(Table8[[#This Row],[ProductID]],Table12[[#All],[ProductID]:[ProductFullName]],3,FALSE)</f>
        <v>Product B</v>
      </c>
      <c r="H1140" s="50">
        <v>3</v>
      </c>
      <c r="I1140" s="52">
        <v>44768.458530092597</v>
      </c>
      <c r="J1140" s="50">
        <v>105</v>
      </c>
      <c r="K1140" s="51">
        <v>44768.938888888886</v>
      </c>
      <c r="L1140" s="53"/>
      <c r="M1140" s="54">
        <v>1</v>
      </c>
    </row>
    <row r="1141" spans="2:13" x14ac:dyDescent="0.3">
      <c r="B1141" s="49">
        <v>19984</v>
      </c>
      <c r="C1141" s="50">
        <v>1117</v>
      </c>
      <c r="D1141" s="50" t="str">
        <f>VLOOKUP(Table8[[#This Row],[CustomerID]],Table15[[#All],[CustomerID]:[Company Name]],2,FALSE)</f>
        <v>Bev's Hallmark</v>
      </c>
      <c r="E1141" s="51">
        <v>44768</v>
      </c>
      <c r="F1141" s="50">
        <v>1</v>
      </c>
      <c r="G1141" s="50" t="str">
        <f>VLOOKUP(Table8[[#This Row],[ProductID]],Table12[[#All],[ProductID]:[ProductFullName]],3,FALSE)</f>
        <v>Product A</v>
      </c>
      <c r="H1141" s="50">
        <v>7</v>
      </c>
      <c r="I1141" s="52">
        <v>44768.471724537041</v>
      </c>
      <c r="J1141" s="50">
        <v>112</v>
      </c>
      <c r="K1141" s="51">
        <v>44768.938888888886</v>
      </c>
      <c r="L1141" s="53"/>
      <c r="M1141" s="54">
        <v>1</v>
      </c>
    </row>
    <row r="1142" spans="2:13" x14ac:dyDescent="0.3">
      <c r="B1142" s="49">
        <v>19985</v>
      </c>
      <c r="C1142" s="50">
        <v>244</v>
      </c>
      <c r="D1142" s="50" t="str">
        <f>VLOOKUP(Table8[[#This Row],[CustomerID]],Table15[[#All],[CustomerID]:[Company Name]],2,FALSE)</f>
        <v>DOMAIRS HOME FASHIONS &amp; GIFTS</v>
      </c>
      <c r="E1142" s="51">
        <v>44768</v>
      </c>
      <c r="F1142" s="50">
        <v>6</v>
      </c>
      <c r="G1142" s="50" t="str">
        <f>VLOOKUP(Table8[[#This Row],[ProductID]],Table12[[#All],[ProductID]:[ProductFullName]],3,FALSE)</f>
        <v>Product F</v>
      </c>
      <c r="H1142" s="50">
        <v>7</v>
      </c>
      <c r="I1142" s="52">
        <v>44768.489212962966</v>
      </c>
      <c r="J1142" s="50">
        <v>125</v>
      </c>
      <c r="K1142" s="51">
        <v>44768.938888888886</v>
      </c>
      <c r="L1142" s="53"/>
      <c r="M1142" s="54">
        <v>1</v>
      </c>
    </row>
    <row r="1143" spans="2:13" x14ac:dyDescent="0.3">
      <c r="B1143" s="49">
        <v>19986</v>
      </c>
      <c r="C1143" s="50">
        <v>949</v>
      </c>
      <c r="D1143" s="50" t="str">
        <f>VLOOKUP(Table8[[#This Row],[CustomerID]],Table15[[#All],[CustomerID]:[Company Name]],2,FALSE)</f>
        <v>Sapp Bros - PA</v>
      </c>
      <c r="E1143" s="51">
        <v>44768</v>
      </c>
      <c r="F1143" s="50">
        <v>2</v>
      </c>
      <c r="G1143" s="50" t="str">
        <f>VLOOKUP(Table8[[#This Row],[ProductID]],Table12[[#All],[ProductID]:[ProductFullName]],3,FALSE)</f>
        <v>Product B</v>
      </c>
      <c r="H1143" s="50">
        <v>6</v>
      </c>
      <c r="I1143" s="52">
        <v>44768.499710648153</v>
      </c>
      <c r="J1143" s="50">
        <v>120</v>
      </c>
      <c r="K1143" s="51">
        <v>44768.938888888886</v>
      </c>
      <c r="L1143" s="53"/>
      <c r="M1143" s="54">
        <v>1</v>
      </c>
    </row>
    <row r="1144" spans="2:13" x14ac:dyDescent="0.3">
      <c r="B1144" s="49">
        <v>19987</v>
      </c>
      <c r="C1144" s="50">
        <v>481</v>
      </c>
      <c r="D1144" s="50" t="str">
        <f>VLOOKUP(Table8[[#This Row],[CustomerID]],Table15[[#All],[CustomerID]:[Company Name]],2,FALSE)</f>
        <v>Buck or Two #28</v>
      </c>
      <c r="E1144" s="51">
        <v>44768</v>
      </c>
      <c r="F1144" s="50">
        <v>1</v>
      </c>
      <c r="G1144" s="50" t="str">
        <f>VLOOKUP(Table8[[#This Row],[ProductID]],Table12[[#All],[ProductID]:[ProductFullName]],3,FALSE)</f>
        <v>Product A</v>
      </c>
      <c r="H1144" s="50">
        <v>3</v>
      </c>
      <c r="I1144" s="52">
        <v>44768.514398148152</v>
      </c>
      <c r="J1144" s="50">
        <v>133</v>
      </c>
      <c r="K1144" s="51">
        <v>44768.938888888886</v>
      </c>
      <c r="L1144" s="53"/>
      <c r="M1144" s="54">
        <v>1</v>
      </c>
    </row>
    <row r="1145" spans="2:13" x14ac:dyDescent="0.3">
      <c r="B1145" s="49">
        <v>19988</v>
      </c>
      <c r="C1145" s="50">
        <v>126</v>
      </c>
      <c r="D1145" s="50" t="str">
        <f>VLOOKUP(Table8[[#This Row],[CustomerID]],Table15[[#All],[CustomerID]:[Company Name]],2,FALSE)</f>
        <v>Davis Agency (BB) Ottawa</v>
      </c>
      <c r="E1145" s="51">
        <v>44768</v>
      </c>
      <c r="F1145" s="50">
        <v>6</v>
      </c>
      <c r="G1145" s="50" t="str">
        <f>VLOOKUP(Table8[[#This Row],[ProductID]],Table12[[#All],[ProductID]:[ProductFullName]],3,FALSE)</f>
        <v>Product F</v>
      </c>
      <c r="H1145" s="50">
        <v>5</v>
      </c>
      <c r="I1145" s="52">
        <v>44768.526770833334</v>
      </c>
      <c r="J1145" s="50">
        <v>127</v>
      </c>
      <c r="K1145" s="51">
        <v>44768.938888888886</v>
      </c>
      <c r="L1145" s="53"/>
      <c r="M1145" s="54">
        <v>1</v>
      </c>
    </row>
    <row r="1146" spans="2:13" x14ac:dyDescent="0.3">
      <c r="B1146" s="49">
        <v>19989</v>
      </c>
      <c r="C1146" s="50">
        <v>214</v>
      </c>
      <c r="D1146" s="50" t="str">
        <f>VLOOKUP(Table8[[#This Row],[CustomerID]],Table15[[#All],[CustomerID]:[Company Name]],2,FALSE)</f>
        <v>Dell IDA -St.Catharines</v>
      </c>
      <c r="E1146" s="51">
        <v>44768</v>
      </c>
      <c r="F1146" s="50">
        <v>4</v>
      </c>
      <c r="G1146" s="50" t="str">
        <f>VLOOKUP(Table8[[#This Row],[ProductID]],Table12[[#All],[ProductID]:[ProductFullName]],3,FALSE)</f>
        <v>Product D</v>
      </c>
      <c r="H1146" s="50">
        <v>6</v>
      </c>
      <c r="I1146" s="52">
        <v>44768.53707175926</v>
      </c>
      <c r="J1146" s="50">
        <v>106</v>
      </c>
      <c r="K1146" s="51">
        <v>44768.938888888886</v>
      </c>
      <c r="L1146" s="53"/>
      <c r="M1146" s="54">
        <v>1</v>
      </c>
    </row>
    <row r="1147" spans="2:13" x14ac:dyDescent="0.3">
      <c r="B1147" s="49">
        <v>19990</v>
      </c>
      <c r="C1147" s="50">
        <v>1109</v>
      </c>
      <c r="D1147" s="50" t="str">
        <f>VLOOKUP(Table8[[#This Row],[CustomerID]],Table15[[#All],[CustomerID]:[Company Name]],2,FALSE)</f>
        <v>Improvements</v>
      </c>
      <c r="E1147" s="51">
        <v>44768</v>
      </c>
      <c r="F1147" s="50">
        <v>2</v>
      </c>
      <c r="G1147" s="50" t="str">
        <f>VLOOKUP(Table8[[#This Row],[ProductID]],Table12[[#All],[ProductID]:[ProductFullName]],3,FALSE)</f>
        <v>Product B</v>
      </c>
      <c r="H1147" s="50">
        <v>5</v>
      </c>
      <c r="I1147" s="52">
        <v>44768.553541666668</v>
      </c>
      <c r="J1147" s="50">
        <v>112</v>
      </c>
      <c r="K1147" s="51">
        <v>44768.938888888886</v>
      </c>
      <c r="L1147" s="53"/>
      <c r="M1147" s="54">
        <v>1</v>
      </c>
    </row>
    <row r="1148" spans="2:13" x14ac:dyDescent="0.3">
      <c r="B1148" s="49">
        <v>19991</v>
      </c>
      <c r="C1148" s="50">
        <v>331</v>
      </c>
      <c r="D1148" s="50" t="str">
        <f>VLOOKUP(Table8[[#This Row],[CustomerID]],Table15[[#All],[CustomerID]:[Company Name]],2,FALSE)</f>
        <v>Time Impec Inc</v>
      </c>
      <c r="E1148" s="51">
        <v>44768</v>
      </c>
      <c r="F1148" s="50">
        <v>6</v>
      </c>
      <c r="G1148" s="50" t="str">
        <f>VLOOKUP(Table8[[#This Row],[ProductID]],Table12[[#All],[ProductID]:[ProductFullName]],3,FALSE)</f>
        <v>Product F</v>
      </c>
      <c r="H1148" s="50">
        <v>3</v>
      </c>
      <c r="I1148" s="52">
        <v>44768.564525462964</v>
      </c>
      <c r="J1148" s="50">
        <v>118</v>
      </c>
      <c r="K1148" s="51">
        <v>44768.938888888886</v>
      </c>
      <c r="L1148" s="53"/>
      <c r="M1148" s="54">
        <v>1</v>
      </c>
    </row>
    <row r="1149" spans="2:13" x14ac:dyDescent="0.3">
      <c r="B1149" s="49">
        <v>19992</v>
      </c>
      <c r="C1149" s="50">
        <v>1280</v>
      </c>
      <c r="D1149" s="50" t="str">
        <f>VLOOKUP(Table8[[#This Row],[CustomerID]],Table15[[#All],[CustomerID]:[Company Name]],2,FALSE)</f>
        <v>Landing Gear</v>
      </c>
      <c r="E1149" s="51">
        <v>44768</v>
      </c>
      <c r="F1149" s="50">
        <v>3</v>
      </c>
      <c r="G1149" s="50" t="str">
        <f>VLOOKUP(Table8[[#This Row],[ProductID]],Table12[[#All],[ProductID]:[ProductFullName]],3,FALSE)</f>
        <v>Product C</v>
      </c>
      <c r="H1149" s="50">
        <v>5</v>
      </c>
      <c r="I1149" s="52">
        <v>44768.575543981482</v>
      </c>
      <c r="J1149" s="50">
        <v>128</v>
      </c>
      <c r="K1149" s="51">
        <v>44768.938888888886</v>
      </c>
      <c r="L1149" s="53"/>
      <c r="M1149" s="54">
        <v>1</v>
      </c>
    </row>
    <row r="1150" spans="2:13" x14ac:dyDescent="0.3">
      <c r="B1150" s="49">
        <v>19993</v>
      </c>
      <c r="C1150" s="50">
        <v>1214</v>
      </c>
      <c r="D1150" s="50" t="str">
        <f>VLOOKUP(Table8[[#This Row],[CustomerID]],Table15[[#All],[CustomerID]:[Company Name]],2,FALSE)</f>
        <v>Le Mode</v>
      </c>
      <c r="E1150" s="51">
        <v>44768</v>
      </c>
      <c r="F1150" s="50">
        <v>6</v>
      </c>
      <c r="G1150" s="50" t="str">
        <f>VLOOKUP(Table8[[#This Row],[ProductID]],Table12[[#All],[ProductID]:[ProductFullName]],3,FALSE)</f>
        <v>Product F</v>
      </c>
      <c r="H1150" s="50">
        <v>2</v>
      </c>
      <c r="I1150" s="52">
        <v>44768.58861111111</v>
      </c>
      <c r="J1150" s="50">
        <v>114</v>
      </c>
      <c r="K1150" s="51">
        <v>44768.938888888886</v>
      </c>
      <c r="L1150" s="53"/>
      <c r="M1150" s="54">
        <v>1</v>
      </c>
    </row>
    <row r="1151" spans="2:13" x14ac:dyDescent="0.3">
      <c r="B1151" s="49">
        <v>19994</v>
      </c>
      <c r="C1151" s="50">
        <v>679</v>
      </c>
      <c r="D1151" s="50" t="str">
        <f>VLOOKUP(Table8[[#This Row],[CustomerID]],Table15[[#All],[CustomerID]:[Company Name]],2,FALSE)</f>
        <v>Good Gracious Contemporary Gifts</v>
      </c>
      <c r="E1151" s="51">
        <v>44768</v>
      </c>
      <c r="F1151" s="50">
        <v>4</v>
      </c>
      <c r="G1151" s="50" t="str">
        <f>VLOOKUP(Table8[[#This Row],[ProductID]],Table12[[#All],[ProductID]:[ProductFullName]],3,FALSE)</f>
        <v>Product D</v>
      </c>
      <c r="H1151" s="50">
        <v>4</v>
      </c>
      <c r="I1151" s="52">
        <v>44768.603831018518</v>
      </c>
      <c r="J1151" s="50">
        <v>105</v>
      </c>
      <c r="K1151" s="51">
        <v>44768.938888888886</v>
      </c>
      <c r="L1151" s="53"/>
      <c r="M1151" s="54">
        <v>1</v>
      </c>
    </row>
    <row r="1152" spans="2:13" x14ac:dyDescent="0.3">
      <c r="B1152" s="49">
        <v>19995</v>
      </c>
      <c r="C1152" s="50">
        <v>631</v>
      </c>
      <c r="D1152" s="50" t="str">
        <f>VLOOKUP(Table8[[#This Row],[CustomerID]],Table15[[#All],[CustomerID]:[Company Name]],2,FALSE)</f>
        <v>Drayton Valley Health Care</v>
      </c>
      <c r="E1152" s="51">
        <v>44768</v>
      </c>
      <c r="F1152" s="50">
        <v>6</v>
      </c>
      <c r="G1152" s="50" t="str">
        <f>VLOOKUP(Table8[[#This Row],[ProductID]],Table12[[#All],[ProductID]:[ProductFullName]],3,FALSE)</f>
        <v>Product F</v>
      </c>
      <c r="H1152" s="50">
        <v>6</v>
      </c>
      <c r="I1152" s="52">
        <v>44768.613634259258</v>
      </c>
      <c r="J1152" s="50">
        <v>105</v>
      </c>
      <c r="K1152" s="51">
        <v>44768.938888888886</v>
      </c>
      <c r="L1152" s="53"/>
      <c r="M1152" s="54">
        <v>1</v>
      </c>
    </row>
    <row r="1153" spans="2:13" x14ac:dyDescent="0.3">
      <c r="B1153" s="49">
        <v>19996</v>
      </c>
      <c r="C1153" s="50">
        <v>1309</v>
      </c>
      <c r="D1153" s="50" t="str">
        <f>VLOOKUP(Table8[[#This Row],[CustomerID]],Table15[[#All],[CustomerID]:[Company Name]],2,FALSE)</f>
        <v>Starcrest Products of California Inc</v>
      </c>
      <c r="E1153" s="51">
        <v>44768</v>
      </c>
      <c r="F1153" s="50">
        <v>2</v>
      </c>
      <c r="G1153" s="50" t="str">
        <f>VLOOKUP(Table8[[#This Row],[ProductID]],Table12[[#All],[ProductID]:[ProductFullName]],3,FALSE)</f>
        <v>Product B</v>
      </c>
      <c r="H1153" s="50">
        <v>7</v>
      </c>
      <c r="I1153" s="52">
        <v>44768.622997685183</v>
      </c>
      <c r="J1153" s="50">
        <v>108</v>
      </c>
      <c r="K1153" s="51">
        <v>44768.938888888886</v>
      </c>
      <c r="L1153" s="53"/>
      <c r="M1153" s="54">
        <v>1</v>
      </c>
    </row>
    <row r="1154" spans="2:13" x14ac:dyDescent="0.3">
      <c r="B1154" s="49">
        <v>19997</v>
      </c>
      <c r="C1154" s="50">
        <v>61</v>
      </c>
      <c r="D1154" s="50" t="str">
        <f>VLOOKUP(Table8[[#This Row],[CustomerID]],Table15[[#All],[CustomerID]:[Company Name]],2,FALSE)</f>
        <v>South Shore Regional Hospital</v>
      </c>
      <c r="E1154" s="51">
        <v>44768</v>
      </c>
      <c r="F1154" s="50">
        <v>6</v>
      </c>
      <c r="G1154" s="50" t="str">
        <f>VLOOKUP(Table8[[#This Row],[ProductID]],Table12[[#All],[ProductID]:[ProductFullName]],3,FALSE)</f>
        <v>Product F</v>
      </c>
      <c r="H1154" s="50">
        <v>2</v>
      </c>
      <c r="I1154" s="52">
        <v>44768.63444444444</v>
      </c>
      <c r="J1154" s="50">
        <v>122</v>
      </c>
      <c r="K1154" s="51">
        <v>44768.938888888886</v>
      </c>
      <c r="L1154" s="53"/>
      <c r="M1154" s="54">
        <v>1</v>
      </c>
    </row>
    <row r="1155" spans="2:13" x14ac:dyDescent="0.3">
      <c r="B1155" s="49">
        <v>19998</v>
      </c>
      <c r="C1155" s="50">
        <v>789</v>
      </c>
      <c r="D1155" s="50" t="str">
        <f>VLOOKUP(Table8[[#This Row],[CustomerID]],Table15[[#All],[CustomerID]:[Company Name]],2,FALSE)</f>
        <v>Four the fun of it</v>
      </c>
      <c r="E1155" s="51">
        <v>44768</v>
      </c>
      <c r="F1155" s="50">
        <v>6</v>
      </c>
      <c r="G1155" s="50" t="str">
        <f>VLOOKUP(Table8[[#This Row],[ProductID]],Table12[[#All],[ProductID]:[ProductFullName]],3,FALSE)</f>
        <v>Product F</v>
      </c>
      <c r="H1155" s="50">
        <v>2</v>
      </c>
      <c r="I1155" s="52">
        <v>44768.648946759255</v>
      </c>
      <c r="J1155" s="50">
        <v>109</v>
      </c>
      <c r="K1155" s="51">
        <v>44768.938888888886</v>
      </c>
      <c r="L1155" s="53"/>
      <c r="M1155" s="54">
        <v>1</v>
      </c>
    </row>
    <row r="1156" spans="2:13" x14ac:dyDescent="0.3">
      <c r="B1156" s="49">
        <v>19999</v>
      </c>
      <c r="C1156" s="50">
        <v>1190</v>
      </c>
      <c r="D1156" s="50" t="str">
        <f>VLOOKUP(Table8[[#This Row],[CustomerID]],Table15[[#All],[CustomerID]:[Company Name]],2,FALSE)</f>
        <v>Trinity Medical Center Gift Shop</v>
      </c>
      <c r="E1156" s="51">
        <v>44768</v>
      </c>
      <c r="F1156" s="50">
        <v>2</v>
      </c>
      <c r="G1156" s="50" t="str">
        <f>VLOOKUP(Table8[[#This Row],[ProductID]],Table12[[#All],[ProductID]:[ProductFullName]],3,FALSE)</f>
        <v>Product B</v>
      </c>
      <c r="H1156" s="50">
        <v>5</v>
      </c>
      <c r="I1156" s="52">
        <v>44768.661516203698</v>
      </c>
      <c r="J1156" s="50">
        <v>113</v>
      </c>
      <c r="K1156" s="51">
        <v>44768.938888888886</v>
      </c>
      <c r="L1156" s="53"/>
      <c r="M1156" s="54">
        <v>1</v>
      </c>
    </row>
    <row r="1157" spans="2:13" x14ac:dyDescent="0.3">
      <c r="B1157" s="49">
        <v>20000</v>
      </c>
      <c r="C1157" s="50">
        <v>107</v>
      </c>
      <c r="D1157" s="50" t="str">
        <f>VLOOKUP(Table8[[#This Row],[CustomerID]],Table15[[#All],[CustomerID]:[Company Name]],2,FALSE)</f>
        <v>Hallmark - Fairview</v>
      </c>
      <c r="E1157" s="51">
        <v>44768</v>
      </c>
      <c r="F1157" s="50">
        <v>6</v>
      </c>
      <c r="G1157" s="50" t="str">
        <f>VLOOKUP(Table8[[#This Row],[ProductID]],Table12[[#All],[ProductID]:[ProductFullName]],3,FALSE)</f>
        <v>Product F</v>
      </c>
      <c r="H1157" s="50">
        <v>2</v>
      </c>
      <c r="I1157" s="52">
        <v>44768.675092592588</v>
      </c>
      <c r="J1157" s="50">
        <v>126</v>
      </c>
      <c r="K1157" s="51">
        <v>44768.938888888886</v>
      </c>
      <c r="L1157" s="53"/>
      <c r="M1157" s="54">
        <v>1</v>
      </c>
    </row>
    <row r="1158" spans="2:13" x14ac:dyDescent="0.3">
      <c r="B1158" s="49">
        <v>20001</v>
      </c>
      <c r="C1158" s="50">
        <v>965</v>
      </c>
      <c r="D1158" s="50" t="str">
        <f>VLOOKUP(Table8[[#This Row],[CustomerID]],Table15[[#All],[CustomerID]:[Company Name]],2,FALSE)</f>
        <v>Dsitinctive Gifts</v>
      </c>
      <c r="E1158" s="51">
        <v>44768</v>
      </c>
      <c r="F1158" s="50">
        <v>5</v>
      </c>
      <c r="G1158" s="50" t="str">
        <f>VLOOKUP(Table8[[#This Row],[ProductID]],Table12[[#All],[ProductID]:[ProductFullName]],3,FALSE)</f>
        <v>Product E</v>
      </c>
      <c r="H1158" s="50">
        <v>7</v>
      </c>
      <c r="I1158" s="52">
        <v>44768.689282407402</v>
      </c>
      <c r="J1158" s="50">
        <v>108</v>
      </c>
      <c r="K1158" s="51">
        <v>44768.938888888886</v>
      </c>
      <c r="L1158" s="53"/>
      <c r="M1158" s="54">
        <v>1</v>
      </c>
    </row>
    <row r="1159" spans="2:13" x14ac:dyDescent="0.3">
      <c r="B1159" s="49">
        <v>20002</v>
      </c>
      <c r="C1159" s="50">
        <v>98</v>
      </c>
      <c r="D1159" s="50" t="str">
        <f>VLOOKUP(Table8[[#This Row],[CustomerID]],Table15[[#All],[CustomerID]:[Company Name]],2,FALSE)</f>
        <v>Propharm</v>
      </c>
      <c r="E1159" s="51">
        <v>44768</v>
      </c>
      <c r="F1159" s="50">
        <v>6</v>
      </c>
      <c r="G1159" s="50" t="str">
        <f>VLOOKUP(Table8[[#This Row],[ProductID]],Table12[[#All],[ProductID]:[ProductFullName]],3,FALSE)</f>
        <v>Product F</v>
      </c>
      <c r="H1159" s="50">
        <v>4</v>
      </c>
      <c r="I1159" s="52">
        <v>44768.705023148141</v>
      </c>
      <c r="J1159" s="50">
        <v>113</v>
      </c>
      <c r="K1159" s="51">
        <v>44768.938888888886</v>
      </c>
      <c r="L1159" s="53"/>
      <c r="M1159" s="54">
        <v>1</v>
      </c>
    </row>
    <row r="1160" spans="2:13" x14ac:dyDescent="0.3">
      <c r="B1160" s="49">
        <v>20003</v>
      </c>
      <c r="C1160" s="50">
        <v>760</v>
      </c>
      <c r="D1160" s="50" t="str">
        <f>VLOOKUP(Table8[[#This Row],[CustomerID]],Table15[[#All],[CustomerID]:[Company Name]],2,FALSE)</f>
        <v>CyBear Toys</v>
      </c>
      <c r="E1160" s="51">
        <v>44768</v>
      </c>
      <c r="F1160" s="50">
        <v>6</v>
      </c>
      <c r="G1160" s="50" t="str">
        <f>VLOOKUP(Table8[[#This Row],[ProductID]],Table12[[#All],[ProductID]:[ProductFullName]],3,FALSE)</f>
        <v>Product F</v>
      </c>
      <c r="H1160" s="50">
        <v>6</v>
      </c>
      <c r="I1160" s="52">
        <v>44768.71562499999</v>
      </c>
      <c r="J1160" s="50">
        <v>112</v>
      </c>
      <c r="K1160" s="51">
        <v>44768.938888888886</v>
      </c>
      <c r="L1160" s="53"/>
      <c r="M1160" s="54">
        <v>1</v>
      </c>
    </row>
    <row r="1161" spans="2:13" x14ac:dyDescent="0.3">
      <c r="B1161" s="49">
        <v>20004</v>
      </c>
      <c r="C1161" s="50">
        <v>738</v>
      </c>
      <c r="D1161" s="50" t="str">
        <f>VLOOKUP(Table8[[#This Row],[CustomerID]],Table15[[#All],[CustomerID]:[Company Name]],2,FALSE)</f>
        <v>Swel Holding</v>
      </c>
      <c r="E1161" s="51">
        <v>44768</v>
      </c>
      <c r="F1161" s="50">
        <v>4</v>
      </c>
      <c r="G1161" s="50" t="str">
        <f>VLOOKUP(Table8[[#This Row],[ProductID]],Table12[[#All],[ProductID]:[ProductFullName]],3,FALSE)</f>
        <v>Product D</v>
      </c>
      <c r="H1161" s="50">
        <v>6</v>
      </c>
      <c r="I1161" s="52">
        <v>44768.731006944436</v>
      </c>
      <c r="J1161" s="50">
        <v>130</v>
      </c>
      <c r="K1161" s="51">
        <v>44768.938888888886</v>
      </c>
      <c r="L1161" s="53"/>
      <c r="M1161" s="54">
        <v>1</v>
      </c>
    </row>
    <row r="1162" spans="2:13" x14ac:dyDescent="0.3">
      <c r="B1162" s="49">
        <v>20005</v>
      </c>
      <c r="C1162" s="50">
        <v>980</v>
      </c>
      <c r="D1162" s="50" t="str">
        <f>VLOOKUP(Table8[[#This Row],[CustomerID]],Table15[[#All],[CustomerID]:[Company Name]],2,FALSE)</f>
        <v>The Gift House</v>
      </c>
      <c r="E1162" s="51">
        <v>44769</v>
      </c>
      <c r="F1162" s="50">
        <v>2</v>
      </c>
      <c r="G1162" s="50" t="str">
        <f>VLOOKUP(Table8[[#This Row],[ProductID]],Table12[[#All],[ProductID]:[ProductFullName]],3,FALSE)</f>
        <v>Product B</v>
      </c>
      <c r="H1162" s="50">
        <v>2</v>
      </c>
      <c r="I1162" s="52">
        <v>44769.333333333336</v>
      </c>
      <c r="J1162" s="50">
        <v>109</v>
      </c>
      <c r="K1162" s="51">
        <v>44769.949305555558</v>
      </c>
      <c r="L1162" s="53"/>
      <c r="M1162" s="54">
        <v>1</v>
      </c>
    </row>
    <row r="1163" spans="2:13" x14ac:dyDescent="0.3">
      <c r="B1163" s="49">
        <v>20006</v>
      </c>
      <c r="C1163" s="50">
        <v>1182</v>
      </c>
      <c r="D1163" s="50" t="str">
        <f>VLOOKUP(Table8[[#This Row],[CustomerID]],Table15[[#All],[CustomerID]:[Company Name]],2,FALSE)</f>
        <v>Petals and Twigs</v>
      </c>
      <c r="E1163" s="51">
        <v>44769</v>
      </c>
      <c r="F1163" s="50">
        <v>3</v>
      </c>
      <c r="G1163" s="50" t="str">
        <f>VLOOKUP(Table8[[#This Row],[ProductID]],Table12[[#All],[ProductID]:[ProductFullName]],3,FALSE)</f>
        <v>Product C</v>
      </c>
      <c r="H1163" s="50">
        <v>3</v>
      </c>
      <c r="I1163" s="52">
        <v>44769.350023148152</v>
      </c>
      <c r="J1163" s="50">
        <v>106</v>
      </c>
      <c r="K1163" s="51">
        <v>44769.949305555558</v>
      </c>
      <c r="L1163" s="53"/>
      <c r="M1163" s="54">
        <v>1</v>
      </c>
    </row>
    <row r="1164" spans="2:13" x14ac:dyDescent="0.3">
      <c r="B1164" s="49">
        <v>20007</v>
      </c>
      <c r="C1164" s="50">
        <v>1102</v>
      </c>
      <c r="D1164" s="50" t="str">
        <f>VLOOKUP(Table8[[#This Row],[CustomerID]],Table15[[#All],[CustomerID]:[Company Name]],2,FALSE)</f>
        <v>Hillside Hospital</v>
      </c>
      <c r="E1164" s="51">
        <v>44769</v>
      </c>
      <c r="F1164" s="50">
        <v>5</v>
      </c>
      <c r="G1164" s="50" t="str">
        <f>VLOOKUP(Table8[[#This Row],[ProductID]],Table12[[#All],[ProductID]:[ProductFullName]],3,FALSE)</f>
        <v>Product E</v>
      </c>
      <c r="H1164" s="50">
        <v>2</v>
      </c>
      <c r="I1164" s="52">
        <v>44769.365590277783</v>
      </c>
      <c r="J1164" s="50">
        <v>106</v>
      </c>
      <c r="K1164" s="51">
        <v>44769.949305555558</v>
      </c>
      <c r="L1164" s="53"/>
      <c r="M1164" s="54">
        <v>1</v>
      </c>
    </row>
    <row r="1165" spans="2:13" x14ac:dyDescent="0.3">
      <c r="B1165" s="49">
        <v>20008</v>
      </c>
      <c r="C1165" s="50">
        <v>1249</v>
      </c>
      <c r="D1165" s="50" t="str">
        <f>VLOOKUP(Table8[[#This Row],[CustomerID]],Table15[[#All],[CustomerID]:[Company Name]],2,FALSE)</f>
        <v>West Valley Medical Center</v>
      </c>
      <c r="E1165" s="51">
        <v>44769</v>
      </c>
      <c r="F1165" s="50">
        <v>4</v>
      </c>
      <c r="G1165" s="50" t="str">
        <f>VLOOKUP(Table8[[#This Row],[ProductID]],Table12[[#All],[ProductID]:[ProductFullName]],3,FALSE)</f>
        <v>Product D</v>
      </c>
      <c r="H1165" s="50">
        <v>6</v>
      </c>
      <c r="I1165" s="52">
        <v>44769.376018518524</v>
      </c>
      <c r="J1165" s="50">
        <v>120</v>
      </c>
      <c r="K1165" s="51">
        <v>44769.949305555558</v>
      </c>
      <c r="L1165" s="53"/>
      <c r="M1165" s="54">
        <v>1</v>
      </c>
    </row>
    <row r="1166" spans="2:13" x14ac:dyDescent="0.3">
      <c r="B1166" s="49">
        <v>20009</v>
      </c>
      <c r="C1166" s="50">
        <v>1008</v>
      </c>
      <c r="D1166" s="50" t="str">
        <f>VLOOKUP(Table8[[#This Row],[CustomerID]],Table15[[#All],[CustomerID]:[Company Name]],2,FALSE)</f>
        <v>Village Store</v>
      </c>
      <c r="E1166" s="51">
        <v>44769</v>
      </c>
      <c r="F1166" s="50">
        <v>5</v>
      </c>
      <c r="G1166" s="50" t="str">
        <f>VLOOKUP(Table8[[#This Row],[ProductID]],Table12[[#All],[ProductID]:[ProductFullName]],3,FALSE)</f>
        <v>Product E</v>
      </c>
      <c r="H1166" s="50">
        <v>6</v>
      </c>
      <c r="I1166" s="52">
        <v>44769.387129629635</v>
      </c>
      <c r="J1166" s="50">
        <v>118</v>
      </c>
      <c r="K1166" s="51">
        <v>44769.949305555558</v>
      </c>
      <c r="L1166" s="53"/>
      <c r="M1166" s="54">
        <v>1</v>
      </c>
    </row>
    <row r="1167" spans="2:13" x14ac:dyDescent="0.3">
      <c r="B1167" s="49">
        <v>20010</v>
      </c>
      <c r="C1167" s="50">
        <v>63</v>
      </c>
      <c r="D1167" s="50" t="str">
        <f>VLOOKUP(Table8[[#This Row],[CustomerID]],Table15[[#All],[CustomerID]:[Company Name]],2,FALSE)</f>
        <v>Canadian Tire Gas Bar</v>
      </c>
      <c r="E1167" s="51">
        <v>44769</v>
      </c>
      <c r="F1167" s="50">
        <v>3</v>
      </c>
      <c r="G1167" s="50" t="str">
        <f>VLOOKUP(Table8[[#This Row],[ProductID]],Table12[[#All],[ProductID]:[ProductFullName]],3,FALSE)</f>
        <v>Product C</v>
      </c>
      <c r="H1167" s="50">
        <v>7</v>
      </c>
      <c r="I1167" s="52">
        <v>44769.403854166674</v>
      </c>
      <c r="J1167" s="50">
        <v>107</v>
      </c>
      <c r="K1167" s="51">
        <v>44769.949305555558</v>
      </c>
      <c r="L1167" s="53"/>
      <c r="M1167" s="54">
        <v>1</v>
      </c>
    </row>
    <row r="1168" spans="2:13" x14ac:dyDescent="0.3">
      <c r="B1168" s="49">
        <v>20011</v>
      </c>
      <c r="C1168" s="50">
        <v>192</v>
      </c>
      <c r="D1168" s="50" t="str">
        <f>VLOOKUP(Table8[[#This Row],[CustomerID]],Table15[[#All],[CustomerID]:[Company Name]],2,FALSE)</f>
        <v>Lovell Drugs- Oshawa</v>
      </c>
      <c r="E1168" s="51">
        <v>44769</v>
      </c>
      <c r="F1168" s="50">
        <v>3</v>
      </c>
      <c r="G1168" s="50" t="str">
        <f>VLOOKUP(Table8[[#This Row],[ProductID]],Table12[[#All],[ProductID]:[ProductFullName]],3,FALSE)</f>
        <v>Product C</v>
      </c>
      <c r="H1168" s="50">
        <v>7</v>
      </c>
      <c r="I1168" s="52">
        <v>44769.414641203708</v>
      </c>
      <c r="J1168" s="50">
        <v>122</v>
      </c>
      <c r="K1168" s="51">
        <v>44769.949305555558</v>
      </c>
      <c r="L1168" s="53"/>
      <c r="M1168" s="54">
        <v>1</v>
      </c>
    </row>
    <row r="1169" spans="2:13" x14ac:dyDescent="0.3">
      <c r="B1169" s="49">
        <v>20012</v>
      </c>
      <c r="C1169" s="50">
        <v>344</v>
      </c>
      <c r="D1169" s="50" t="str">
        <f>VLOOKUP(Table8[[#This Row],[CustomerID]],Table15[[#All],[CustomerID]:[Company Name]],2,FALSE)</f>
        <v>Set Me Free</v>
      </c>
      <c r="E1169" s="51">
        <v>44769</v>
      </c>
      <c r="F1169" s="50">
        <v>5</v>
      </c>
      <c r="G1169" s="50" t="str">
        <f>VLOOKUP(Table8[[#This Row],[ProductID]],Table12[[#All],[ProductID]:[ProductFullName]],3,FALSE)</f>
        <v>Product E</v>
      </c>
      <c r="H1169" s="50">
        <v>6</v>
      </c>
      <c r="I1169" s="52">
        <v>44769.429791666669</v>
      </c>
      <c r="J1169" s="50">
        <v>110</v>
      </c>
      <c r="K1169" s="51">
        <v>44769.949305555558</v>
      </c>
      <c r="L1169" s="53"/>
      <c r="M1169" s="54">
        <v>1</v>
      </c>
    </row>
    <row r="1170" spans="2:13" x14ac:dyDescent="0.3">
      <c r="B1170" s="49">
        <v>20013</v>
      </c>
      <c r="C1170" s="50">
        <v>546</v>
      </c>
      <c r="D1170" s="50" t="str">
        <f>VLOOKUP(Table8[[#This Row],[CustomerID]],Table15[[#All],[CustomerID]:[Company Name]],2,FALSE)</f>
        <v>The Great 88 #528</v>
      </c>
      <c r="E1170" s="51">
        <v>44769</v>
      </c>
      <c r="F1170" s="50">
        <v>4</v>
      </c>
      <c r="G1170" s="50" t="str">
        <f>VLOOKUP(Table8[[#This Row],[ProductID]],Table12[[#All],[ProductID]:[ProductFullName]],3,FALSE)</f>
        <v>Product D</v>
      </c>
      <c r="H1170" s="50">
        <v>4</v>
      </c>
      <c r="I1170" s="52">
        <v>44769.441562500004</v>
      </c>
      <c r="J1170" s="50">
        <v>122</v>
      </c>
      <c r="K1170" s="51">
        <v>44769.949305555558</v>
      </c>
      <c r="L1170" s="53"/>
      <c r="M1170" s="54">
        <v>1</v>
      </c>
    </row>
    <row r="1171" spans="2:13" x14ac:dyDescent="0.3">
      <c r="B1171" s="49">
        <v>20014</v>
      </c>
      <c r="C1171" s="50">
        <v>515</v>
      </c>
      <c r="D1171" s="50" t="str">
        <f>VLOOKUP(Table8[[#This Row],[CustomerID]],Table15[[#All],[CustomerID]:[Company Name]],2,FALSE)</f>
        <v>SDM-0545</v>
      </c>
      <c r="E1171" s="51">
        <v>44769</v>
      </c>
      <c r="F1171" s="50">
        <v>2</v>
      </c>
      <c r="G1171" s="50" t="str">
        <f>VLOOKUP(Table8[[#This Row],[ProductID]],Table12[[#All],[ProductID]:[ProductFullName]],3,FALSE)</f>
        <v>Product B</v>
      </c>
      <c r="H1171" s="50">
        <v>5</v>
      </c>
      <c r="I1171" s="52">
        <v>44769.458020833335</v>
      </c>
      <c r="J1171" s="50">
        <v>118</v>
      </c>
      <c r="K1171" s="51">
        <v>44769.949305555558</v>
      </c>
      <c r="L1171" s="53"/>
      <c r="M1171" s="54">
        <v>1</v>
      </c>
    </row>
    <row r="1172" spans="2:13" x14ac:dyDescent="0.3">
      <c r="B1172" s="49">
        <v>20015</v>
      </c>
      <c r="C1172" s="50">
        <v>25</v>
      </c>
      <c r="D1172" s="50" t="str">
        <f>VLOOKUP(Table8[[#This Row],[CustomerID]],Table15[[#All],[CustomerID]:[Company Name]],2,FALSE)</f>
        <v>Buck or Two #130</v>
      </c>
      <c r="E1172" s="51">
        <v>44769</v>
      </c>
      <c r="F1172" s="50">
        <v>6</v>
      </c>
      <c r="G1172" s="50" t="str">
        <f>VLOOKUP(Table8[[#This Row],[ProductID]],Table12[[#All],[ProductID]:[ProductFullName]],3,FALSE)</f>
        <v>Product F</v>
      </c>
      <c r="H1172" s="50">
        <v>4</v>
      </c>
      <c r="I1172" s="52">
        <v>44769.473379629635</v>
      </c>
      <c r="J1172" s="50">
        <v>111</v>
      </c>
      <c r="K1172" s="51">
        <v>44769.949305555558</v>
      </c>
      <c r="L1172" s="53"/>
      <c r="M1172" s="54">
        <v>1</v>
      </c>
    </row>
    <row r="1173" spans="2:13" x14ac:dyDescent="0.3">
      <c r="B1173" s="49">
        <v>20016</v>
      </c>
      <c r="C1173" s="50">
        <v>1053</v>
      </c>
      <c r="D1173" s="50" t="str">
        <f>VLOOKUP(Table8[[#This Row],[CustomerID]],Table15[[#All],[CustomerID]:[Company Name]],2,FALSE)</f>
        <v>Johnson Smith Company</v>
      </c>
      <c r="E1173" s="51">
        <v>44769</v>
      </c>
      <c r="F1173" s="50">
        <v>5</v>
      </c>
      <c r="G1173" s="50" t="str">
        <f>VLOOKUP(Table8[[#This Row],[ProductID]],Table12[[#All],[ProductID]:[ProductFullName]],3,FALSE)</f>
        <v>Product E</v>
      </c>
      <c r="H1173" s="50">
        <v>3</v>
      </c>
      <c r="I1173" s="52">
        <v>44769.488657407412</v>
      </c>
      <c r="J1173" s="50">
        <v>114</v>
      </c>
      <c r="K1173" s="51">
        <v>44769.949305555558</v>
      </c>
      <c r="L1173" s="53"/>
      <c r="M1173" s="54">
        <v>1</v>
      </c>
    </row>
    <row r="1174" spans="2:13" x14ac:dyDescent="0.3">
      <c r="B1174" s="49">
        <v>20017</v>
      </c>
      <c r="C1174" s="50">
        <v>394</v>
      </c>
      <c r="D1174" s="50" t="str">
        <f>VLOOKUP(Table8[[#This Row],[CustomerID]],Table15[[#All],[CustomerID]:[Company Name]],2,FALSE)</f>
        <v>Top Dollar Bargen Centre #16</v>
      </c>
      <c r="E1174" s="51">
        <v>44769</v>
      </c>
      <c r="F1174" s="50">
        <v>1</v>
      </c>
      <c r="G1174" s="50" t="str">
        <f>VLOOKUP(Table8[[#This Row],[ProductID]],Table12[[#All],[ProductID]:[ProductFullName]],3,FALSE)</f>
        <v>Product A</v>
      </c>
      <c r="H1174" s="50">
        <v>3</v>
      </c>
      <c r="I1174" s="52">
        <v>44769.505833333336</v>
      </c>
      <c r="J1174" s="50">
        <v>112</v>
      </c>
      <c r="K1174" s="51">
        <v>44769.949305555558</v>
      </c>
      <c r="L1174" s="53"/>
      <c r="M1174" s="54">
        <v>1</v>
      </c>
    </row>
    <row r="1175" spans="2:13" x14ac:dyDescent="0.3">
      <c r="B1175" s="49">
        <v>20018</v>
      </c>
      <c r="C1175" s="50">
        <v>957</v>
      </c>
      <c r="D1175" s="50" t="str">
        <f>VLOOKUP(Table8[[#This Row],[CustomerID]],Table15[[#All],[CustomerID]:[Company Name]],2,FALSE)</f>
        <v>Eden's Collection</v>
      </c>
      <c r="E1175" s="51">
        <v>44769</v>
      </c>
      <c r="F1175" s="50">
        <v>4</v>
      </c>
      <c r="G1175" s="50" t="str">
        <f>VLOOKUP(Table8[[#This Row],[ProductID]],Table12[[#All],[ProductID]:[ProductFullName]],3,FALSE)</f>
        <v>Product D</v>
      </c>
      <c r="H1175" s="50">
        <v>4</v>
      </c>
      <c r="I1175" s="52">
        <v>44769.520358796297</v>
      </c>
      <c r="J1175" s="50">
        <v>117</v>
      </c>
      <c r="K1175" s="51">
        <v>44769.949305555558</v>
      </c>
      <c r="L1175" s="53"/>
      <c r="M1175" s="54">
        <v>1</v>
      </c>
    </row>
    <row r="1176" spans="2:13" x14ac:dyDescent="0.3">
      <c r="B1176" s="49">
        <v>20019</v>
      </c>
      <c r="C1176" s="50">
        <v>877</v>
      </c>
      <c r="D1176" s="50" t="str">
        <f>VLOOKUP(Table8[[#This Row],[CustomerID]],Table15[[#All],[CustomerID]:[Company Name]],2,FALSE)</f>
        <v>Flik/ Mastercard</v>
      </c>
      <c r="E1176" s="51">
        <v>44769</v>
      </c>
      <c r="F1176" s="50">
        <v>3</v>
      </c>
      <c r="G1176" s="50" t="str">
        <f>VLOOKUP(Table8[[#This Row],[ProductID]],Table12[[#All],[ProductID]:[ProductFullName]],3,FALSE)</f>
        <v>Product C</v>
      </c>
      <c r="H1176" s="50">
        <v>6</v>
      </c>
      <c r="I1176" s="52">
        <v>44769.533148148148</v>
      </c>
      <c r="J1176" s="50">
        <v>130</v>
      </c>
      <c r="K1176" s="51">
        <v>44769.949305555558</v>
      </c>
      <c r="L1176" s="53"/>
      <c r="M1176" s="54">
        <v>1</v>
      </c>
    </row>
    <row r="1177" spans="2:13" x14ac:dyDescent="0.3">
      <c r="B1177" s="49">
        <v>20020</v>
      </c>
      <c r="C1177" s="50">
        <v>1273</v>
      </c>
      <c r="D1177" s="50" t="str">
        <f>VLOOKUP(Table8[[#This Row],[CustomerID]],Table15[[#All],[CustomerID]:[Company Name]],2,FALSE)</f>
        <v>Moapa Paiute Travel Plaza</v>
      </c>
      <c r="E1177" s="51">
        <v>44769</v>
      </c>
      <c r="F1177" s="50">
        <v>1</v>
      </c>
      <c r="G1177" s="50" t="str">
        <f>VLOOKUP(Table8[[#This Row],[ProductID]],Table12[[#All],[ProductID]:[ProductFullName]],3,FALSE)</f>
        <v>Product A</v>
      </c>
      <c r="H1177" s="50">
        <v>6</v>
      </c>
      <c r="I1177" s="52">
        <v>44769.546087962961</v>
      </c>
      <c r="J1177" s="50">
        <v>113</v>
      </c>
      <c r="K1177" s="51">
        <v>44769.949305555558</v>
      </c>
      <c r="L1177" s="53"/>
      <c r="M1177" s="54">
        <v>1</v>
      </c>
    </row>
    <row r="1178" spans="2:13" x14ac:dyDescent="0.3">
      <c r="B1178" s="49">
        <v>20021</v>
      </c>
      <c r="C1178" s="50">
        <v>291</v>
      </c>
      <c r="D1178" s="50" t="str">
        <f>VLOOKUP(Table8[[#This Row],[CustomerID]],Table15[[#All],[CustomerID]:[Company Name]],2,FALSE)</f>
        <v>Shopper Drug Mart #1093</v>
      </c>
      <c r="E1178" s="51">
        <v>44769</v>
      </c>
      <c r="F1178" s="50">
        <v>6</v>
      </c>
      <c r="G1178" s="50" t="str">
        <f>VLOOKUP(Table8[[#This Row],[ProductID]],Table12[[#All],[ProductID]:[ProductFullName]],3,FALSE)</f>
        <v>Product F</v>
      </c>
      <c r="H1178" s="50">
        <v>4</v>
      </c>
      <c r="I1178" s="52">
        <v>44769.558993055551</v>
      </c>
      <c r="J1178" s="50">
        <v>116</v>
      </c>
      <c r="K1178" s="51">
        <v>44769.949305555558</v>
      </c>
      <c r="L1178" s="53"/>
      <c r="M1178" s="54">
        <v>1</v>
      </c>
    </row>
    <row r="1179" spans="2:13" x14ac:dyDescent="0.3">
      <c r="B1179" s="49">
        <v>20022</v>
      </c>
      <c r="C1179" s="50">
        <v>164</v>
      </c>
      <c r="D1179" s="50" t="str">
        <f>VLOOKUP(Table8[[#This Row],[CustomerID]],Table15[[#All],[CustomerID]:[Company Name]],2,FALSE)</f>
        <v>Kellys Guardian</v>
      </c>
      <c r="E1179" s="51">
        <v>44769</v>
      </c>
      <c r="F1179" s="50">
        <v>5</v>
      </c>
      <c r="G1179" s="50" t="str">
        <f>VLOOKUP(Table8[[#This Row],[ProductID]],Table12[[#All],[ProductID]:[ProductFullName]],3,FALSE)</f>
        <v>Product E</v>
      </c>
      <c r="H1179" s="50">
        <v>5</v>
      </c>
      <c r="I1179" s="52">
        <v>44769.569340277776</v>
      </c>
      <c r="J1179" s="50">
        <v>121</v>
      </c>
      <c r="K1179" s="51">
        <v>44769.949305555558</v>
      </c>
      <c r="L1179" s="53"/>
      <c r="M1179" s="54">
        <v>1</v>
      </c>
    </row>
    <row r="1180" spans="2:13" x14ac:dyDescent="0.3">
      <c r="B1180" s="49">
        <v>20023</v>
      </c>
      <c r="C1180" s="50">
        <v>548</v>
      </c>
      <c r="D1180" s="50" t="str">
        <f>VLOOKUP(Table8[[#This Row],[CustomerID]],Table15[[#All],[CustomerID]:[Company Name]],2,FALSE)</f>
        <v>Buck or Two #530</v>
      </c>
      <c r="E1180" s="51">
        <v>44769</v>
      </c>
      <c r="F1180" s="50">
        <v>5</v>
      </c>
      <c r="G1180" s="50" t="str">
        <f>VLOOKUP(Table8[[#This Row],[ProductID]],Table12[[#All],[ProductID]:[ProductFullName]],3,FALSE)</f>
        <v>Product E</v>
      </c>
      <c r="H1180" s="50">
        <v>5</v>
      </c>
      <c r="I1180" s="52">
        <v>44769.581053240741</v>
      </c>
      <c r="J1180" s="50">
        <v>121</v>
      </c>
      <c r="K1180" s="51">
        <v>44769.949305555558</v>
      </c>
      <c r="L1180" s="53"/>
      <c r="M1180" s="54">
        <v>1</v>
      </c>
    </row>
    <row r="1181" spans="2:13" x14ac:dyDescent="0.3">
      <c r="B1181" s="49">
        <v>20024</v>
      </c>
      <c r="C1181" s="50">
        <v>655</v>
      </c>
      <c r="D1181" s="50" t="str">
        <f>VLOOKUP(Table8[[#This Row],[CustomerID]],Table15[[#All],[CustomerID]:[Company Name]],2,FALSE)</f>
        <v>Deja Vu Gifts &amp; Decor</v>
      </c>
      <c r="E1181" s="51">
        <v>44769</v>
      </c>
      <c r="F1181" s="50">
        <v>3</v>
      </c>
      <c r="G1181" s="50" t="str">
        <f>VLOOKUP(Table8[[#This Row],[ProductID]],Table12[[#All],[ProductID]:[ProductFullName]],3,FALSE)</f>
        <v>Product C</v>
      </c>
      <c r="H1181" s="50">
        <v>2</v>
      </c>
      <c r="I1181" s="52">
        <v>44769.593171296299</v>
      </c>
      <c r="J1181" s="50">
        <v>126</v>
      </c>
      <c r="K1181" s="51">
        <v>44769.949305555558</v>
      </c>
      <c r="L1181" s="53"/>
      <c r="M1181" s="54">
        <v>1</v>
      </c>
    </row>
    <row r="1182" spans="2:13" x14ac:dyDescent="0.3">
      <c r="B1182" s="49">
        <v>20025</v>
      </c>
      <c r="C1182" s="50">
        <v>331</v>
      </c>
      <c r="D1182" s="50" t="str">
        <f>VLOOKUP(Table8[[#This Row],[CustomerID]],Table15[[#All],[CustomerID]:[Company Name]],2,FALSE)</f>
        <v>Time Impec Inc</v>
      </c>
      <c r="E1182" s="51">
        <v>44769</v>
      </c>
      <c r="F1182" s="50">
        <v>4</v>
      </c>
      <c r="G1182" s="50" t="str">
        <f>VLOOKUP(Table8[[#This Row],[ProductID]],Table12[[#All],[ProductID]:[ProductFullName]],3,FALSE)</f>
        <v>Product D</v>
      </c>
      <c r="H1182" s="50">
        <v>5</v>
      </c>
      <c r="I1182" s="52">
        <v>44769.610590277778</v>
      </c>
      <c r="J1182" s="50">
        <v>110</v>
      </c>
      <c r="K1182" s="51">
        <v>44769.949305555558</v>
      </c>
      <c r="L1182" s="53"/>
      <c r="M1182" s="54">
        <v>1</v>
      </c>
    </row>
    <row r="1183" spans="2:13" x14ac:dyDescent="0.3">
      <c r="B1183" s="49">
        <v>20026</v>
      </c>
      <c r="C1183" s="50">
        <v>74</v>
      </c>
      <c r="D1183" s="50" t="str">
        <f>VLOOKUP(Table8[[#This Row],[CustomerID]],Table15[[#All],[CustomerID]:[Company Name]],2,FALSE)</f>
        <v>Tower Jewellers</v>
      </c>
      <c r="E1183" s="51">
        <v>44769</v>
      </c>
      <c r="F1183" s="50">
        <v>5</v>
      </c>
      <c r="G1183" s="50" t="str">
        <f>VLOOKUP(Table8[[#This Row],[ProductID]],Table12[[#All],[ProductID]:[ProductFullName]],3,FALSE)</f>
        <v>Product E</v>
      </c>
      <c r="H1183" s="50">
        <v>3</v>
      </c>
      <c r="I1183" s="52">
        <v>44769.627222222225</v>
      </c>
      <c r="J1183" s="50">
        <v>121</v>
      </c>
      <c r="K1183" s="51">
        <v>44769.949305555558</v>
      </c>
      <c r="L1183" s="53"/>
      <c r="M1183" s="54">
        <v>1</v>
      </c>
    </row>
    <row r="1184" spans="2:13" x14ac:dyDescent="0.3">
      <c r="B1184" s="49">
        <v>20027</v>
      </c>
      <c r="C1184" s="50">
        <v>11</v>
      </c>
      <c r="D1184" s="50" t="str">
        <f>VLOOKUP(Table8[[#This Row],[CustomerID]],Table15[[#All],[CustomerID]:[Company Name]],2,FALSE)</f>
        <v>Buck or Two #132</v>
      </c>
      <c r="E1184" s="51">
        <v>44769</v>
      </c>
      <c r="F1184" s="50">
        <v>6</v>
      </c>
      <c r="G1184" s="50" t="str">
        <f>VLOOKUP(Table8[[#This Row],[ProductID]],Table12[[#All],[ProductID]:[ProductFullName]],3,FALSE)</f>
        <v>Product F</v>
      </c>
      <c r="H1184" s="50">
        <v>2</v>
      </c>
      <c r="I1184" s="52">
        <v>44769.638217592597</v>
      </c>
      <c r="J1184" s="50">
        <v>123</v>
      </c>
      <c r="K1184" s="51">
        <v>44769.949305555558</v>
      </c>
      <c r="L1184" s="53"/>
      <c r="M1184" s="54">
        <v>1</v>
      </c>
    </row>
    <row r="1185" spans="2:13" x14ac:dyDescent="0.3">
      <c r="B1185" s="49">
        <v>20028</v>
      </c>
      <c r="C1185" s="50">
        <v>614</v>
      </c>
      <c r="D1185" s="50" t="str">
        <f>VLOOKUP(Table8[[#This Row],[CustomerID]],Table15[[#All],[CustomerID]:[Company Name]],2,FALSE)</f>
        <v>Travel Taddies</v>
      </c>
      <c r="E1185" s="51">
        <v>44769</v>
      </c>
      <c r="F1185" s="50">
        <v>1</v>
      </c>
      <c r="G1185" s="50" t="str">
        <f>VLOOKUP(Table8[[#This Row],[ProductID]],Table12[[#All],[ProductID]:[ProductFullName]],3,FALSE)</f>
        <v>Product A</v>
      </c>
      <c r="H1185" s="50">
        <v>2</v>
      </c>
      <c r="I1185" s="52">
        <v>44769.652175925934</v>
      </c>
      <c r="J1185" s="50">
        <v>121</v>
      </c>
      <c r="K1185" s="51">
        <v>44769.949305555558</v>
      </c>
      <c r="L1185" s="53"/>
      <c r="M1185" s="54">
        <v>1</v>
      </c>
    </row>
    <row r="1186" spans="2:13" x14ac:dyDescent="0.3">
      <c r="B1186" s="49">
        <v>20029</v>
      </c>
      <c r="C1186" s="50">
        <v>960</v>
      </c>
      <c r="D1186" s="50" t="str">
        <f>VLOOKUP(Table8[[#This Row],[CustomerID]],Table15[[#All],[CustomerID]:[Company Name]],2,FALSE)</f>
        <v>Angelique Boutique</v>
      </c>
      <c r="E1186" s="51">
        <v>44769</v>
      </c>
      <c r="F1186" s="50">
        <v>3</v>
      </c>
      <c r="G1186" s="50" t="str">
        <f>VLOOKUP(Table8[[#This Row],[ProductID]],Table12[[#All],[ProductID]:[ProductFullName]],3,FALSE)</f>
        <v>Product C</v>
      </c>
      <c r="H1186" s="50">
        <v>6</v>
      </c>
      <c r="I1186" s="52">
        <v>44769.664490740746</v>
      </c>
      <c r="J1186" s="50">
        <v>109</v>
      </c>
      <c r="K1186" s="51">
        <v>44769.949305555558</v>
      </c>
      <c r="L1186" s="53"/>
      <c r="M1186" s="54">
        <v>1</v>
      </c>
    </row>
    <row r="1187" spans="2:13" x14ac:dyDescent="0.3">
      <c r="B1187" s="49">
        <v>20030</v>
      </c>
      <c r="C1187" s="50">
        <v>172</v>
      </c>
      <c r="D1187" s="50" t="str">
        <f>VLOOKUP(Table8[[#This Row],[CustomerID]],Table15[[#All],[CustomerID]:[Company Name]],2,FALSE)</f>
        <v>Sylvestres</v>
      </c>
      <c r="E1187" s="51">
        <v>44769</v>
      </c>
      <c r="F1187" s="50">
        <v>4</v>
      </c>
      <c r="G1187" s="50" t="str">
        <f>VLOOKUP(Table8[[#This Row],[ProductID]],Table12[[#All],[ProductID]:[ProductFullName]],3,FALSE)</f>
        <v>Product D</v>
      </c>
      <c r="H1187" s="50">
        <v>3</v>
      </c>
      <c r="I1187" s="52">
        <v>44769.676620370374</v>
      </c>
      <c r="J1187" s="50">
        <v>119</v>
      </c>
      <c r="K1187" s="51">
        <v>44769.949305555558</v>
      </c>
      <c r="L1187" s="53"/>
      <c r="M1187" s="54">
        <v>1</v>
      </c>
    </row>
    <row r="1188" spans="2:13" x14ac:dyDescent="0.3">
      <c r="B1188" s="49">
        <v>20031</v>
      </c>
      <c r="C1188" s="50">
        <v>598</v>
      </c>
      <c r="D1188" s="50" t="str">
        <f>VLOOKUP(Table8[[#This Row],[CustomerID]],Table15[[#All],[CustomerID]:[Company Name]],2,FALSE)</f>
        <v>Friends s - Foothills Hospital</v>
      </c>
      <c r="E1188" s="51">
        <v>44769</v>
      </c>
      <c r="F1188" s="50">
        <v>1</v>
      </c>
      <c r="G1188" s="50" t="str">
        <f>VLOOKUP(Table8[[#This Row],[ProductID]],Table12[[#All],[ProductID]:[ProductFullName]],3,FALSE)</f>
        <v>Product A</v>
      </c>
      <c r="H1188" s="50">
        <v>2</v>
      </c>
      <c r="I1188" s="52">
        <v>44769.688993055555</v>
      </c>
      <c r="J1188" s="50">
        <v>124</v>
      </c>
      <c r="K1188" s="51">
        <v>44769.949305555558</v>
      </c>
      <c r="L1188" s="53"/>
      <c r="M1188" s="54">
        <v>1</v>
      </c>
    </row>
    <row r="1189" spans="2:13" x14ac:dyDescent="0.3">
      <c r="B1189" s="49">
        <v>20032</v>
      </c>
      <c r="C1189" s="50">
        <v>99</v>
      </c>
      <c r="D1189" s="50" t="str">
        <f>VLOOKUP(Table8[[#This Row],[CustomerID]],Table15[[#All],[CustomerID]:[Company Name]],2,FALSE)</f>
        <v>Casa Luca</v>
      </c>
      <c r="E1189" s="51">
        <v>44769</v>
      </c>
      <c r="F1189" s="50">
        <v>6</v>
      </c>
      <c r="G1189" s="50" t="str">
        <f>VLOOKUP(Table8[[#This Row],[ProductID]],Table12[[#All],[ProductID]:[ProductFullName]],3,FALSE)</f>
        <v>Product F</v>
      </c>
      <c r="H1189" s="50">
        <v>3</v>
      </c>
      <c r="I1189" s="52">
        <v>44769.701956018522</v>
      </c>
      <c r="J1189" s="50">
        <v>132</v>
      </c>
      <c r="K1189" s="51">
        <v>44769.949305555558</v>
      </c>
      <c r="L1189" s="53"/>
      <c r="M1189" s="54">
        <v>1</v>
      </c>
    </row>
    <row r="1190" spans="2:13" x14ac:dyDescent="0.3">
      <c r="B1190" s="49">
        <v>20033</v>
      </c>
      <c r="C1190" s="50">
        <v>160</v>
      </c>
      <c r="D1190" s="50" t="str">
        <f>VLOOKUP(Table8[[#This Row],[CustomerID]],Table15[[#All],[CustomerID]:[Company Name]],2,FALSE)</f>
        <v>Gracie's</v>
      </c>
      <c r="E1190" s="51">
        <v>44769</v>
      </c>
      <c r="F1190" s="50">
        <v>4</v>
      </c>
      <c r="G1190" s="50" t="str">
        <f>VLOOKUP(Table8[[#This Row],[ProductID]],Table12[[#All],[ProductID]:[ProductFullName]],3,FALSE)</f>
        <v>Product D</v>
      </c>
      <c r="H1190" s="50">
        <v>7</v>
      </c>
      <c r="I1190" s="52">
        <v>44769.7194212963</v>
      </c>
      <c r="J1190" s="50">
        <v>134</v>
      </c>
      <c r="K1190" s="51">
        <v>44769.949305555558</v>
      </c>
      <c r="L1190" s="53"/>
      <c r="M1190" s="54">
        <v>1</v>
      </c>
    </row>
    <row r="1191" spans="2:13" x14ac:dyDescent="0.3">
      <c r="B1191" s="49">
        <v>20034</v>
      </c>
      <c r="C1191" s="50">
        <v>280</v>
      </c>
      <c r="D1191" s="50" t="str">
        <f>VLOOKUP(Table8[[#This Row],[CustomerID]],Table15[[#All],[CustomerID]:[Company Name]],2,FALSE)</f>
        <v>Oakville Trafalgar Hospital</v>
      </c>
      <c r="E1191" s="51">
        <v>44769</v>
      </c>
      <c r="F1191" s="50">
        <v>5</v>
      </c>
      <c r="G1191" s="50" t="str">
        <f>VLOOKUP(Table8[[#This Row],[ProductID]],Table12[[#All],[ProductID]:[ProductFullName]],3,FALSE)</f>
        <v>Product E</v>
      </c>
      <c r="H1191" s="50">
        <v>4</v>
      </c>
      <c r="I1191" s="52">
        <v>44769.734872685192</v>
      </c>
      <c r="J1191" s="50">
        <v>123</v>
      </c>
      <c r="K1191" s="51">
        <v>44769.949305555558</v>
      </c>
      <c r="L1191" s="53"/>
      <c r="M1191" s="54">
        <v>1</v>
      </c>
    </row>
    <row r="1192" spans="2:13" x14ac:dyDescent="0.3">
      <c r="B1192" s="49">
        <v>20035</v>
      </c>
      <c r="C1192" s="50">
        <v>1207</v>
      </c>
      <c r="D1192" s="50" t="str">
        <f>VLOOKUP(Table8[[#This Row],[CustomerID]],Table15[[#All],[CustomerID]:[Company Name]],2,FALSE)</f>
        <v>Hillmer's Luggage, Leather and Gift</v>
      </c>
      <c r="E1192" s="51">
        <v>44770</v>
      </c>
      <c r="F1192" s="50">
        <v>2</v>
      </c>
      <c r="G1192" s="50" t="str">
        <f>VLOOKUP(Table8[[#This Row],[ProductID]],Table12[[#All],[ProductID]:[ProductFullName]],3,FALSE)</f>
        <v>Product B</v>
      </c>
      <c r="H1192" s="50">
        <v>5</v>
      </c>
      <c r="I1192" s="52">
        <v>44770.333333333336</v>
      </c>
      <c r="J1192" s="50">
        <v>127</v>
      </c>
      <c r="K1192" s="51">
        <v>44770.977777777778</v>
      </c>
      <c r="L1192" s="53"/>
      <c r="M1192" s="54">
        <v>1</v>
      </c>
    </row>
    <row r="1193" spans="2:13" x14ac:dyDescent="0.3">
      <c r="B1193" s="49">
        <v>20036</v>
      </c>
      <c r="C1193" s="50">
        <v>386</v>
      </c>
      <c r="D1193" s="50" t="str">
        <f>VLOOKUP(Table8[[#This Row],[CustomerID]],Table15[[#All],[CustomerID]:[Company Name]],2,FALSE)</f>
        <v>West Elgin Pharmacy</v>
      </c>
      <c r="E1193" s="51">
        <v>44770</v>
      </c>
      <c r="F1193" s="50">
        <v>3</v>
      </c>
      <c r="G1193" s="50" t="str">
        <f>VLOOKUP(Table8[[#This Row],[ProductID]],Table12[[#All],[ProductID]:[ProductFullName]],3,FALSE)</f>
        <v>Product C</v>
      </c>
      <c r="H1193" s="50">
        <v>7</v>
      </c>
      <c r="I1193" s="52">
        <v>44770.348055555558</v>
      </c>
      <c r="J1193" s="50">
        <v>132</v>
      </c>
      <c r="K1193" s="51">
        <v>44770.977777777778</v>
      </c>
      <c r="L1193" s="53"/>
      <c r="M1193" s="54">
        <v>1</v>
      </c>
    </row>
    <row r="1194" spans="2:13" x14ac:dyDescent="0.3">
      <c r="B1194" s="49">
        <v>20037</v>
      </c>
      <c r="C1194" s="50">
        <v>1221</v>
      </c>
      <c r="D1194" s="50" t="str">
        <f>VLOOKUP(Table8[[#This Row],[CustomerID]],Table15[[#All],[CustomerID]:[Company Name]],2,FALSE)</f>
        <v>Dillard's Inc- Gilbert AZ</v>
      </c>
      <c r="E1194" s="51">
        <v>44770</v>
      </c>
      <c r="F1194" s="50">
        <v>5</v>
      </c>
      <c r="G1194" s="50" t="str">
        <f>VLOOKUP(Table8[[#This Row],[ProductID]],Table12[[#All],[ProductID]:[ProductFullName]],3,FALSE)</f>
        <v>Product E</v>
      </c>
      <c r="H1194" s="50">
        <v>5</v>
      </c>
      <c r="I1194" s="52">
        <v>44770.362627314818</v>
      </c>
      <c r="J1194" s="50">
        <v>110</v>
      </c>
      <c r="K1194" s="51">
        <v>44770.977777777778</v>
      </c>
      <c r="L1194" s="53"/>
      <c r="M1194" s="54">
        <v>1</v>
      </c>
    </row>
    <row r="1195" spans="2:13" x14ac:dyDescent="0.3">
      <c r="B1195" s="49">
        <v>20038</v>
      </c>
      <c r="C1195" s="50">
        <v>469</v>
      </c>
      <c r="D1195" s="50" t="str">
        <f>VLOOKUP(Table8[[#This Row],[CustomerID]],Table15[[#All],[CustomerID]:[Company Name]],2,FALSE)</f>
        <v>Dollar Value</v>
      </c>
      <c r="E1195" s="51">
        <v>44770</v>
      </c>
      <c r="F1195" s="50">
        <v>6</v>
      </c>
      <c r="G1195" s="50" t="str">
        <f>VLOOKUP(Table8[[#This Row],[ProductID]],Table12[[#All],[ProductID]:[ProductFullName]],3,FALSE)</f>
        <v>Product F</v>
      </c>
      <c r="H1195" s="50">
        <v>5</v>
      </c>
      <c r="I1195" s="52">
        <v>44770.377650462964</v>
      </c>
      <c r="J1195" s="50">
        <v>118</v>
      </c>
      <c r="K1195" s="51">
        <v>44770.977777777778</v>
      </c>
      <c r="L1195" s="53"/>
      <c r="M1195" s="54">
        <v>1</v>
      </c>
    </row>
    <row r="1196" spans="2:13" x14ac:dyDescent="0.3">
      <c r="B1196" s="49">
        <v>20039</v>
      </c>
      <c r="C1196" s="50">
        <v>235</v>
      </c>
      <c r="D1196" s="50" t="str">
        <f>VLOOKUP(Table8[[#This Row],[CustomerID]],Table15[[#All],[CustomerID]:[Company Name]],2,FALSE)</f>
        <v>York Central Hospital</v>
      </c>
      <c r="E1196" s="51">
        <v>44770</v>
      </c>
      <c r="F1196" s="50">
        <v>4</v>
      </c>
      <c r="G1196" s="50" t="str">
        <f>VLOOKUP(Table8[[#This Row],[ProductID]],Table12[[#All],[ProductID]:[ProductFullName]],3,FALSE)</f>
        <v>Product D</v>
      </c>
      <c r="H1196" s="50">
        <v>5</v>
      </c>
      <c r="I1196" s="52">
        <v>44770.387569444443</v>
      </c>
      <c r="J1196" s="50">
        <v>106</v>
      </c>
      <c r="K1196" s="51">
        <v>44770.977777777778</v>
      </c>
      <c r="L1196" s="53"/>
      <c r="M1196" s="54">
        <v>1</v>
      </c>
    </row>
    <row r="1197" spans="2:13" x14ac:dyDescent="0.3">
      <c r="B1197" s="49">
        <v>20040</v>
      </c>
      <c r="C1197" s="50">
        <v>1134</v>
      </c>
      <c r="D1197" s="50" t="str">
        <f>VLOOKUP(Table8[[#This Row],[CustomerID]],Table15[[#All],[CustomerID]:[Company Name]],2,FALSE)</f>
        <v>HARTIQ DRUG #3</v>
      </c>
      <c r="E1197" s="51">
        <v>44770</v>
      </c>
      <c r="F1197" s="50">
        <v>5</v>
      </c>
      <c r="G1197" s="50" t="str">
        <f>VLOOKUP(Table8[[#This Row],[ProductID]],Table12[[#All],[ProductID]:[ProductFullName]],3,FALSE)</f>
        <v>Product E</v>
      </c>
      <c r="H1197" s="50">
        <v>5</v>
      </c>
      <c r="I1197" s="52">
        <v>44770.398043981477</v>
      </c>
      <c r="J1197" s="50">
        <v>128</v>
      </c>
      <c r="K1197" s="51">
        <v>44770.977777777778</v>
      </c>
      <c r="L1197" s="53"/>
      <c r="M1197" s="54">
        <v>1</v>
      </c>
    </row>
    <row r="1198" spans="2:13" x14ac:dyDescent="0.3">
      <c r="B1198" s="49">
        <v>20041</v>
      </c>
      <c r="C1198" s="50">
        <v>31</v>
      </c>
      <c r="D1198" s="50" t="str">
        <f>VLOOKUP(Table8[[#This Row],[CustomerID]],Table15[[#All],[CustomerID]:[Company Name]],2,FALSE)</f>
        <v>FULTON'S PHARMACY</v>
      </c>
      <c r="E1198" s="51">
        <v>44770</v>
      </c>
      <c r="F1198" s="50">
        <v>6</v>
      </c>
      <c r="G1198" s="50" t="str">
        <f>VLOOKUP(Table8[[#This Row],[ProductID]],Table12[[#All],[ProductID]:[ProductFullName]],3,FALSE)</f>
        <v>Product F</v>
      </c>
      <c r="H1198" s="50">
        <v>7</v>
      </c>
      <c r="I1198" s="52">
        <v>44770.412499999999</v>
      </c>
      <c r="J1198" s="50">
        <v>121</v>
      </c>
      <c r="K1198" s="51">
        <v>44770.977777777778</v>
      </c>
      <c r="L1198" s="53"/>
      <c r="M1198" s="54">
        <v>1</v>
      </c>
    </row>
    <row r="1199" spans="2:13" x14ac:dyDescent="0.3">
      <c r="B1199" s="49">
        <v>20042</v>
      </c>
      <c r="C1199" s="50">
        <v>794</v>
      </c>
      <c r="D1199" s="50" t="str">
        <f>VLOOKUP(Table8[[#This Row],[CustomerID]],Table15[[#All],[CustomerID]:[Company Name]],2,FALSE)</f>
        <v>Northshire Bookstore</v>
      </c>
      <c r="E1199" s="51">
        <v>44770</v>
      </c>
      <c r="F1199" s="50">
        <v>6</v>
      </c>
      <c r="G1199" s="50" t="str">
        <f>VLOOKUP(Table8[[#This Row],[ProductID]],Table12[[#All],[ProductID]:[ProductFullName]],3,FALSE)</f>
        <v>Product F</v>
      </c>
      <c r="H1199" s="50">
        <v>7</v>
      </c>
      <c r="I1199" s="52">
        <v>44770.424618055556</v>
      </c>
      <c r="J1199" s="50">
        <v>132</v>
      </c>
      <c r="K1199" s="51">
        <v>44770.977777777778</v>
      </c>
      <c r="L1199" s="53"/>
      <c r="M1199" s="54">
        <v>1</v>
      </c>
    </row>
    <row r="1200" spans="2:13" x14ac:dyDescent="0.3">
      <c r="B1200" s="49">
        <v>20043</v>
      </c>
      <c r="C1200" s="50">
        <v>50</v>
      </c>
      <c r="D1200" s="50" t="str">
        <f>VLOOKUP(Table8[[#This Row],[CustomerID]],Table15[[#All],[CustomerID]:[Company Name]],2,FALSE)</f>
        <v>MARGOLIANS</v>
      </c>
      <c r="E1200" s="51">
        <v>44770</v>
      </c>
      <c r="F1200" s="50">
        <v>1</v>
      </c>
      <c r="G1200" s="50" t="str">
        <f>VLOOKUP(Table8[[#This Row],[ProductID]],Table12[[#All],[ProductID]:[ProductFullName]],3,FALSE)</f>
        <v>Product A</v>
      </c>
      <c r="H1200" s="50">
        <v>7</v>
      </c>
      <c r="I1200" s="52">
        <v>44770.441400462965</v>
      </c>
      <c r="J1200" s="50">
        <v>107</v>
      </c>
      <c r="K1200" s="51">
        <v>44770.977777777778</v>
      </c>
      <c r="L1200" s="53"/>
      <c r="M1200" s="54">
        <v>1</v>
      </c>
    </row>
    <row r="1201" spans="2:13" x14ac:dyDescent="0.3">
      <c r="B1201" s="49">
        <v>20044</v>
      </c>
      <c r="C1201" s="50">
        <v>79</v>
      </c>
      <c r="D1201" s="50" t="str">
        <f>VLOOKUP(Table8[[#This Row],[CustomerID]],Table15[[#All],[CustomerID]:[Company Name]],2,FALSE)</f>
        <v>Oh My Gifts</v>
      </c>
      <c r="E1201" s="51">
        <v>44770</v>
      </c>
      <c r="F1201" s="50">
        <v>5</v>
      </c>
      <c r="G1201" s="50" t="str">
        <f>VLOOKUP(Table8[[#This Row],[ProductID]],Table12[[#All],[ProductID]:[ProductFullName]],3,FALSE)</f>
        <v>Product E</v>
      </c>
      <c r="H1201" s="50">
        <v>6</v>
      </c>
      <c r="I1201" s="52">
        <v>44770.453460648154</v>
      </c>
      <c r="J1201" s="50">
        <v>110</v>
      </c>
      <c r="K1201" s="51">
        <v>44770.977777777778</v>
      </c>
      <c r="L1201" s="53"/>
      <c r="M1201" s="54">
        <v>1</v>
      </c>
    </row>
    <row r="1202" spans="2:13" x14ac:dyDescent="0.3">
      <c r="B1202" s="49">
        <v>20045</v>
      </c>
      <c r="C1202" s="50">
        <v>891</v>
      </c>
      <c r="D1202" s="50" t="str">
        <f>VLOOKUP(Table8[[#This Row],[CustomerID]],Table15[[#All],[CustomerID]:[Company Name]],2,FALSE)</f>
        <v>Yossels</v>
      </c>
      <c r="E1202" s="51">
        <v>44770</v>
      </c>
      <c r="F1202" s="50">
        <v>4</v>
      </c>
      <c r="G1202" s="50" t="str">
        <f>VLOOKUP(Table8[[#This Row],[ProductID]],Table12[[#All],[ProductID]:[ProductFullName]],3,FALSE)</f>
        <v>Product D</v>
      </c>
      <c r="H1202" s="50">
        <v>4</v>
      </c>
      <c r="I1202" s="52">
        <v>44770.463368055563</v>
      </c>
      <c r="J1202" s="50">
        <v>124</v>
      </c>
      <c r="K1202" s="51">
        <v>44770.977777777778</v>
      </c>
      <c r="L1202" s="53"/>
      <c r="M1202" s="54">
        <v>1</v>
      </c>
    </row>
    <row r="1203" spans="2:13" x14ac:dyDescent="0.3">
      <c r="B1203" s="49">
        <v>20046</v>
      </c>
      <c r="C1203" s="50">
        <v>1142</v>
      </c>
      <c r="D1203" s="50" t="str">
        <f>VLOOKUP(Table8[[#This Row],[CustomerID]],Table15[[#All],[CustomerID]:[Company Name]],2,FALSE)</f>
        <v>Primex Inc</v>
      </c>
      <c r="E1203" s="51">
        <v>44770</v>
      </c>
      <c r="F1203" s="50">
        <v>5</v>
      </c>
      <c r="G1203" s="50" t="str">
        <f>VLOOKUP(Table8[[#This Row],[ProductID]],Table12[[#All],[ProductID]:[ProductFullName]],3,FALSE)</f>
        <v>Product E</v>
      </c>
      <c r="H1203" s="50">
        <v>6</v>
      </c>
      <c r="I1203" s="52">
        <v>44770.480266203711</v>
      </c>
      <c r="J1203" s="50">
        <v>130</v>
      </c>
      <c r="K1203" s="51">
        <v>44770.977777777778</v>
      </c>
      <c r="L1203" s="53"/>
      <c r="M1203" s="54">
        <v>1</v>
      </c>
    </row>
    <row r="1204" spans="2:13" x14ac:dyDescent="0.3">
      <c r="B1204" s="49">
        <v>20047</v>
      </c>
      <c r="C1204" s="50">
        <v>797</v>
      </c>
      <c r="D1204" s="50" t="str">
        <f>VLOOKUP(Table8[[#This Row],[CustomerID]],Table15[[#All],[CustomerID]:[Company Name]],2,FALSE)</f>
        <v>Suzanne's Hallmark - South Burlington</v>
      </c>
      <c r="E1204" s="51">
        <v>44770</v>
      </c>
      <c r="F1204" s="50">
        <v>3</v>
      </c>
      <c r="G1204" s="50" t="str">
        <f>VLOOKUP(Table8[[#This Row],[ProductID]],Table12[[#All],[ProductID]:[ProductFullName]],3,FALSE)</f>
        <v>Product C</v>
      </c>
      <c r="H1204" s="50">
        <v>3</v>
      </c>
      <c r="I1204" s="52">
        <v>44770.493055555562</v>
      </c>
      <c r="J1204" s="50">
        <v>114</v>
      </c>
      <c r="K1204" s="51">
        <v>44770.977777777778</v>
      </c>
      <c r="L1204" s="53"/>
      <c r="M1204" s="54">
        <v>1</v>
      </c>
    </row>
    <row r="1205" spans="2:13" x14ac:dyDescent="0.3">
      <c r="B1205" s="49">
        <v>20048</v>
      </c>
      <c r="C1205" s="50">
        <v>1317</v>
      </c>
      <c r="D1205" s="50" t="str">
        <f>VLOOKUP(Table8[[#This Row],[CustomerID]],Table15[[#All],[CustomerID]:[Company Name]],2,FALSE)</f>
        <v>Anna's Cards &amp; Gifts</v>
      </c>
      <c r="E1205" s="51">
        <v>44770</v>
      </c>
      <c r="F1205" s="50">
        <v>4</v>
      </c>
      <c r="G1205" s="50" t="str">
        <f>VLOOKUP(Table8[[#This Row],[ProductID]],Table12[[#All],[ProductID]:[ProductFullName]],3,FALSE)</f>
        <v>Product D</v>
      </c>
      <c r="H1205" s="50">
        <v>6</v>
      </c>
      <c r="I1205" s="52">
        <v>44770.502731481487</v>
      </c>
      <c r="J1205" s="50">
        <v>121</v>
      </c>
      <c r="K1205" s="51">
        <v>44770.977777777778</v>
      </c>
      <c r="L1205" s="53"/>
      <c r="M1205" s="54">
        <v>1</v>
      </c>
    </row>
    <row r="1206" spans="2:13" x14ac:dyDescent="0.3">
      <c r="B1206" s="49">
        <v>20049</v>
      </c>
      <c r="C1206" s="50">
        <v>589</v>
      </c>
      <c r="D1206" s="50" t="str">
        <f>VLOOKUP(Table8[[#This Row],[CustomerID]],Table15[[#All],[CustomerID]:[Company Name]],2,FALSE)</f>
        <v>Buck or Two #517</v>
      </c>
      <c r="E1206" s="51">
        <v>44770</v>
      </c>
      <c r="F1206" s="50">
        <v>4</v>
      </c>
      <c r="G1206" s="50" t="str">
        <f>VLOOKUP(Table8[[#This Row],[ProductID]],Table12[[#All],[ProductID]:[ProductFullName]],3,FALSE)</f>
        <v>Product D</v>
      </c>
      <c r="H1206" s="50">
        <v>5</v>
      </c>
      <c r="I1206" s="52">
        <v>44770.513483796305</v>
      </c>
      <c r="J1206" s="50">
        <v>131</v>
      </c>
      <c r="K1206" s="51">
        <v>44770.977777777778</v>
      </c>
      <c r="L1206" s="53"/>
      <c r="M1206" s="54">
        <v>1</v>
      </c>
    </row>
    <row r="1207" spans="2:13" x14ac:dyDescent="0.3">
      <c r="B1207" s="49">
        <v>20050</v>
      </c>
      <c r="C1207" s="50">
        <v>862</v>
      </c>
      <c r="D1207" s="50" t="str">
        <f>VLOOKUP(Table8[[#This Row],[CustomerID]],Table15[[#All],[CustomerID]:[Company Name]],2,FALSE)</f>
        <v>New Jersey Association Of The Deaf-Blind</v>
      </c>
      <c r="E1207" s="51">
        <v>44770</v>
      </c>
      <c r="F1207" s="50">
        <v>5</v>
      </c>
      <c r="G1207" s="50" t="str">
        <f>VLOOKUP(Table8[[#This Row],[ProductID]],Table12[[#All],[ProductID]:[ProductFullName]],3,FALSE)</f>
        <v>Product E</v>
      </c>
      <c r="H1207" s="50">
        <v>5</v>
      </c>
      <c r="I1207" s="52">
        <v>44770.530995370376</v>
      </c>
      <c r="J1207" s="50">
        <v>129</v>
      </c>
      <c r="K1207" s="51">
        <v>44770.977777777778</v>
      </c>
      <c r="L1207" s="53"/>
      <c r="M1207" s="54">
        <v>1</v>
      </c>
    </row>
    <row r="1208" spans="2:13" x14ac:dyDescent="0.3">
      <c r="B1208" s="49">
        <v>20051</v>
      </c>
      <c r="C1208" s="50">
        <v>144</v>
      </c>
      <c r="D1208" s="50" t="str">
        <f>VLOOKUP(Table8[[#This Row],[CustomerID]],Table15[[#All],[CustomerID]:[Company Name]],2,FALSE)</f>
        <v>Pom Pom</v>
      </c>
      <c r="E1208" s="51">
        <v>44770</v>
      </c>
      <c r="F1208" s="50">
        <v>4</v>
      </c>
      <c r="G1208" s="50" t="str">
        <f>VLOOKUP(Table8[[#This Row],[ProductID]],Table12[[#All],[ProductID]:[ProductFullName]],3,FALSE)</f>
        <v>Product D</v>
      </c>
      <c r="H1208" s="50">
        <v>6</v>
      </c>
      <c r="I1208" s="52">
        <v>44770.542997685188</v>
      </c>
      <c r="J1208" s="50">
        <v>113</v>
      </c>
      <c r="K1208" s="51">
        <v>44770.977777777778</v>
      </c>
      <c r="L1208" s="53"/>
      <c r="M1208" s="54">
        <v>1</v>
      </c>
    </row>
    <row r="1209" spans="2:13" x14ac:dyDescent="0.3">
      <c r="B1209" s="49">
        <v>20052</v>
      </c>
      <c r="C1209" s="50">
        <v>850</v>
      </c>
      <c r="D1209" s="50" t="str">
        <f>VLOOKUP(Table8[[#This Row],[CustomerID]],Table15[[#All],[CustomerID]:[Company Name]],2,FALSE)</f>
        <v>Fabrique</v>
      </c>
      <c r="E1209" s="51">
        <v>44770</v>
      </c>
      <c r="F1209" s="50">
        <v>5</v>
      </c>
      <c r="G1209" s="50" t="str">
        <f>VLOOKUP(Table8[[#This Row],[ProductID]],Table12[[#All],[ProductID]:[ProductFullName]],3,FALSE)</f>
        <v>Product E</v>
      </c>
      <c r="H1209" s="50">
        <v>2</v>
      </c>
      <c r="I1209" s="52">
        <v>44770.558159722226</v>
      </c>
      <c r="J1209" s="50">
        <v>122</v>
      </c>
      <c r="K1209" s="51">
        <v>44770.977777777778</v>
      </c>
      <c r="L1209" s="53"/>
      <c r="M1209" s="54">
        <v>1</v>
      </c>
    </row>
    <row r="1210" spans="2:13" x14ac:dyDescent="0.3">
      <c r="B1210" s="49">
        <v>20053</v>
      </c>
      <c r="C1210" s="50">
        <v>498</v>
      </c>
      <c r="D1210" s="50" t="str">
        <f>VLOOKUP(Table8[[#This Row],[CustomerID]],Table15[[#All],[CustomerID]:[Company Name]],2,FALSE)</f>
        <v>Evensong Gifts</v>
      </c>
      <c r="E1210" s="51">
        <v>44770</v>
      </c>
      <c r="F1210" s="50">
        <v>6</v>
      </c>
      <c r="G1210" s="50" t="str">
        <f>VLOOKUP(Table8[[#This Row],[ProductID]],Table12[[#All],[ProductID]:[ProductFullName]],3,FALSE)</f>
        <v>Product F</v>
      </c>
      <c r="H1210" s="50">
        <v>3</v>
      </c>
      <c r="I1210" s="52">
        <v>44770.569166666668</v>
      </c>
      <c r="J1210" s="50">
        <v>106</v>
      </c>
      <c r="K1210" s="51">
        <v>44770.977777777778</v>
      </c>
      <c r="L1210" s="53"/>
      <c r="M1210" s="54">
        <v>1</v>
      </c>
    </row>
    <row r="1211" spans="2:13" x14ac:dyDescent="0.3">
      <c r="B1211" s="49">
        <v>20054</v>
      </c>
      <c r="C1211" s="50">
        <v>1056</v>
      </c>
      <c r="D1211" s="50" t="str">
        <f>VLOOKUP(Table8[[#This Row],[CustomerID]],Table15[[#All],[CustomerID]:[Company Name]],2,FALSE)</f>
        <v>Bealls Department Stores, Inc</v>
      </c>
      <c r="E1211" s="51">
        <v>44770</v>
      </c>
      <c r="F1211" s="50">
        <v>4</v>
      </c>
      <c r="G1211" s="50" t="str">
        <f>VLOOKUP(Table8[[#This Row],[ProductID]],Table12[[#All],[ProductID]:[ProductFullName]],3,FALSE)</f>
        <v>Product D</v>
      </c>
      <c r="H1211" s="50">
        <v>5</v>
      </c>
      <c r="I1211" s="52">
        <v>44770.58393518519</v>
      </c>
      <c r="J1211" s="50">
        <v>123</v>
      </c>
      <c r="K1211" s="51">
        <v>44770.977777777778</v>
      </c>
      <c r="L1211" s="53"/>
      <c r="M1211" s="54">
        <v>1</v>
      </c>
    </row>
    <row r="1212" spans="2:13" x14ac:dyDescent="0.3">
      <c r="B1212" s="49">
        <v>20055</v>
      </c>
      <c r="C1212" s="50">
        <v>340</v>
      </c>
      <c r="D1212" s="50" t="str">
        <f>VLOOKUP(Table8[[#This Row],[CustomerID]],Table15[[#All],[CustomerID]:[Company Name]],2,FALSE)</f>
        <v>Toronto And Region Conservation</v>
      </c>
      <c r="E1212" s="51">
        <v>44770</v>
      </c>
      <c r="F1212" s="50">
        <v>5</v>
      </c>
      <c r="G1212" s="50" t="str">
        <f>VLOOKUP(Table8[[#This Row],[ProductID]],Table12[[#All],[ProductID]:[ProductFullName]],3,FALSE)</f>
        <v>Product E</v>
      </c>
      <c r="H1212" s="50">
        <v>6</v>
      </c>
      <c r="I1212" s="52">
        <v>44770.595486111117</v>
      </c>
      <c r="J1212" s="50">
        <v>130</v>
      </c>
      <c r="K1212" s="51">
        <v>44770.977777777778</v>
      </c>
      <c r="L1212" s="53"/>
      <c r="M1212" s="54">
        <v>1</v>
      </c>
    </row>
    <row r="1213" spans="2:13" x14ac:dyDescent="0.3">
      <c r="B1213" s="49">
        <v>20056</v>
      </c>
      <c r="C1213" s="50">
        <v>662</v>
      </c>
      <c r="D1213" s="50" t="str">
        <f>VLOOKUP(Table8[[#This Row],[CustomerID]],Table15[[#All],[CustomerID]:[Company Name]],2,FALSE)</f>
        <v>Your Dollar Store With More #165</v>
      </c>
      <c r="E1213" s="51">
        <v>44770</v>
      </c>
      <c r="F1213" s="50">
        <v>2</v>
      </c>
      <c r="G1213" s="50" t="str">
        <f>VLOOKUP(Table8[[#This Row],[ProductID]],Table12[[#All],[ProductID]:[ProductFullName]],3,FALSE)</f>
        <v>Product B</v>
      </c>
      <c r="H1213" s="50">
        <v>2</v>
      </c>
      <c r="I1213" s="52">
        <v>44770.611550925933</v>
      </c>
      <c r="J1213" s="50">
        <v>109</v>
      </c>
      <c r="K1213" s="51">
        <v>44770.977777777778</v>
      </c>
      <c r="L1213" s="53"/>
      <c r="M1213" s="54">
        <v>1</v>
      </c>
    </row>
    <row r="1214" spans="2:13" x14ac:dyDescent="0.3">
      <c r="B1214" s="49">
        <v>20057</v>
      </c>
      <c r="C1214" s="50">
        <v>930</v>
      </c>
      <c r="D1214" s="50" t="str">
        <f>VLOOKUP(Table8[[#This Row],[CustomerID]],Table15[[#All],[CustomerID]:[Company Name]],2,FALSE)</f>
        <v>Alexandra</v>
      </c>
      <c r="E1214" s="51">
        <v>44770</v>
      </c>
      <c r="F1214" s="50">
        <v>6</v>
      </c>
      <c r="G1214" s="50" t="str">
        <f>VLOOKUP(Table8[[#This Row],[ProductID]],Table12[[#All],[ProductID]:[ProductFullName]],3,FALSE)</f>
        <v>Product F</v>
      </c>
      <c r="H1214" s="50">
        <v>4</v>
      </c>
      <c r="I1214" s="52">
        <v>44770.627106481486</v>
      </c>
      <c r="J1214" s="50">
        <v>107</v>
      </c>
      <c r="K1214" s="51">
        <v>44770.977777777778</v>
      </c>
      <c r="L1214" s="53"/>
      <c r="M1214" s="54">
        <v>1</v>
      </c>
    </row>
    <row r="1215" spans="2:13" x14ac:dyDescent="0.3">
      <c r="B1215" s="49">
        <v>20058</v>
      </c>
      <c r="C1215" s="50">
        <v>367</v>
      </c>
      <c r="D1215" s="50" t="str">
        <f>VLOOKUP(Table8[[#This Row],[CustomerID]],Table15[[#All],[CustomerID]:[Company Name]],2,FALSE)</f>
        <v>Gift Ideaz</v>
      </c>
      <c r="E1215" s="51">
        <v>44770</v>
      </c>
      <c r="F1215" s="50">
        <v>1</v>
      </c>
      <c r="G1215" s="50" t="str">
        <f>VLOOKUP(Table8[[#This Row],[ProductID]],Table12[[#All],[ProductID]:[ProductFullName]],3,FALSE)</f>
        <v>Product A</v>
      </c>
      <c r="H1215" s="50">
        <v>2</v>
      </c>
      <c r="I1215" s="52">
        <v>44770.638703703706</v>
      </c>
      <c r="J1215" s="50">
        <v>112</v>
      </c>
      <c r="K1215" s="51">
        <v>44770.977777777778</v>
      </c>
      <c r="L1215" s="53"/>
      <c r="M1215" s="54">
        <v>1</v>
      </c>
    </row>
    <row r="1216" spans="2:13" x14ac:dyDescent="0.3">
      <c r="B1216" s="49">
        <v>20059</v>
      </c>
      <c r="C1216" s="50">
        <v>1173</v>
      </c>
      <c r="D1216" s="50" t="str">
        <f>VLOOKUP(Table8[[#This Row],[CustomerID]],Table15[[#All],[CustomerID]:[Company Name]],2,FALSE)</f>
        <v>Joan's Hallmark</v>
      </c>
      <c r="E1216" s="51">
        <v>44770</v>
      </c>
      <c r="F1216" s="50">
        <v>2</v>
      </c>
      <c r="G1216" s="50" t="str">
        <f>VLOOKUP(Table8[[#This Row],[ProductID]],Table12[[#All],[ProductID]:[ProductFullName]],3,FALSE)</f>
        <v>Product B</v>
      </c>
      <c r="H1216" s="50">
        <v>2</v>
      </c>
      <c r="I1216" s="52">
        <v>44770.655104166668</v>
      </c>
      <c r="J1216" s="50">
        <v>110</v>
      </c>
      <c r="K1216" s="51">
        <v>44770.977777777778</v>
      </c>
      <c r="L1216" s="53"/>
      <c r="M1216" s="54">
        <v>1</v>
      </c>
    </row>
    <row r="1217" spans="2:13" x14ac:dyDescent="0.3">
      <c r="B1217" s="49">
        <v>20060</v>
      </c>
      <c r="C1217" s="50">
        <v>277</v>
      </c>
      <c r="D1217" s="50" t="str">
        <f>VLOOKUP(Table8[[#This Row],[CustomerID]],Table15[[#All],[CustomerID]:[Company Name]],2,FALSE)</f>
        <v>Pinocchio's Pick Of The Crop</v>
      </c>
      <c r="E1217" s="51">
        <v>44770</v>
      </c>
      <c r="F1217" s="50">
        <v>1</v>
      </c>
      <c r="G1217" s="50" t="str">
        <f>VLOOKUP(Table8[[#This Row],[ProductID]],Table12[[#All],[ProductID]:[ProductFullName]],3,FALSE)</f>
        <v>Product A</v>
      </c>
      <c r="H1217" s="50">
        <v>2</v>
      </c>
      <c r="I1217" s="52">
        <v>44770.670949074076</v>
      </c>
      <c r="J1217" s="50">
        <v>118</v>
      </c>
      <c r="K1217" s="51">
        <v>44770.977777777778</v>
      </c>
      <c r="L1217" s="53"/>
      <c r="M1217" s="54">
        <v>1</v>
      </c>
    </row>
    <row r="1218" spans="2:13" x14ac:dyDescent="0.3">
      <c r="B1218" s="49">
        <v>20061</v>
      </c>
      <c r="C1218" s="50">
        <v>1143</v>
      </c>
      <c r="D1218" s="50" t="str">
        <f>VLOOKUP(Table8[[#This Row],[CustomerID]],Table15[[#All],[CustomerID]:[Company Name]],2,FALSE)</f>
        <v>Wilke's Village Pharmacy</v>
      </c>
      <c r="E1218" s="51">
        <v>44770</v>
      </c>
      <c r="F1218" s="50">
        <v>2</v>
      </c>
      <c r="G1218" s="50" t="str">
        <f>VLOOKUP(Table8[[#This Row],[ProductID]],Table12[[#All],[ProductID]:[ProductFullName]],3,FALSE)</f>
        <v>Product B</v>
      </c>
      <c r="H1218" s="50">
        <v>3</v>
      </c>
      <c r="I1218" s="52">
        <v>44770.687094907407</v>
      </c>
      <c r="J1218" s="50">
        <v>113</v>
      </c>
      <c r="K1218" s="51">
        <v>44770.977777777778</v>
      </c>
      <c r="L1218" s="53"/>
      <c r="M1218" s="54">
        <v>1</v>
      </c>
    </row>
    <row r="1219" spans="2:13" x14ac:dyDescent="0.3">
      <c r="B1219" s="49">
        <v>20062</v>
      </c>
      <c r="C1219" s="50">
        <v>605</v>
      </c>
      <c r="D1219" s="50" t="str">
        <f>VLOOKUP(Table8[[#This Row],[CustomerID]],Table15[[#All],[CustomerID]:[Company Name]],2,FALSE)</f>
        <v>Splurge</v>
      </c>
      <c r="E1219" s="51">
        <v>44770</v>
      </c>
      <c r="F1219" s="50">
        <v>3</v>
      </c>
      <c r="G1219" s="50" t="str">
        <f>VLOOKUP(Table8[[#This Row],[ProductID]],Table12[[#All],[ProductID]:[ProductFullName]],3,FALSE)</f>
        <v>Product C</v>
      </c>
      <c r="H1219" s="50">
        <v>5</v>
      </c>
      <c r="I1219" s="52">
        <v>44770.69872685185</v>
      </c>
      <c r="J1219" s="50">
        <v>107</v>
      </c>
      <c r="K1219" s="51">
        <v>44770.977777777778</v>
      </c>
      <c r="L1219" s="53"/>
      <c r="M1219" s="54">
        <v>1</v>
      </c>
    </row>
    <row r="1220" spans="2:13" x14ac:dyDescent="0.3">
      <c r="B1220" s="49">
        <v>20063</v>
      </c>
      <c r="C1220" s="50">
        <v>1374</v>
      </c>
      <c r="D1220" s="50" t="str">
        <f>VLOOKUP(Table8[[#This Row],[CustomerID]],Table15[[#All],[CustomerID]:[Company Name]],2,FALSE)</f>
        <v>Potpourri Group, Inc</v>
      </c>
      <c r="E1220" s="51">
        <v>44770</v>
      </c>
      <c r="F1220" s="50">
        <v>6</v>
      </c>
      <c r="G1220" s="50" t="str">
        <f>VLOOKUP(Table8[[#This Row],[ProductID]],Table12[[#All],[ProductID]:[ProductFullName]],3,FALSE)</f>
        <v>Product F</v>
      </c>
      <c r="H1220" s="50">
        <v>4</v>
      </c>
      <c r="I1220" s="52">
        <v>44770.708067129628</v>
      </c>
      <c r="J1220" s="50">
        <v>123</v>
      </c>
      <c r="K1220" s="51">
        <v>44770.977777777778</v>
      </c>
      <c r="L1220" s="53"/>
      <c r="M1220" s="54">
        <v>1</v>
      </c>
    </row>
    <row r="1221" spans="2:13" x14ac:dyDescent="0.3">
      <c r="B1221" s="49">
        <v>20064</v>
      </c>
      <c r="C1221" s="50">
        <v>974</v>
      </c>
      <c r="D1221" s="50" t="str">
        <f>VLOOKUP(Table8[[#This Row],[CustomerID]],Table15[[#All],[CustomerID]:[Company Name]],2,FALSE)</f>
        <v>Browseabout</v>
      </c>
      <c r="E1221" s="51">
        <v>44770</v>
      </c>
      <c r="F1221" s="50">
        <v>2</v>
      </c>
      <c r="G1221" s="50" t="str">
        <f>VLOOKUP(Table8[[#This Row],[ProductID]],Table12[[#All],[ProductID]:[ProductFullName]],3,FALSE)</f>
        <v>Product B</v>
      </c>
      <c r="H1221" s="50">
        <v>3</v>
      </c>
      <c r="I1221" s="52">
        <v>44770.721331018518</v>
      </c>
      <c r="J1221" s="50">
        <v>132</v>
      </c>
      <c r="K1221" s="51">
        <v>44770.977777777778</v>
      </c>
      <c r="L1221" s="53"/>
      <c r="M1221" s="54">
        <v>1</v>
      </c>
    </row>
    <row r="1222" spans="2:13" x14ac:dyDescent="0.3">
      <c r="B1222" s="49">
        <v>20065</v>
      </c>
      <c r="C1222" s="50">
        <v>748</v>
      </c>
      <c r="D1222" s="50" t="str">
        <f>VLOOKUP(Table8[[#This Row],[CustomerID]],Table15[[#All],[CustomerID]:[Company Name]],2,FALSE)</f>
        <v>J.J.Design Ltd</v>
      </c>
      <c r="E1222" s="51">
        <v>44770</v>
      </c>
      <c r="F1222" s="50">
        <v>4</v>
      </c>
      <c r="G1222" s="50" t="str">
        <f>VLOOKUP(Table8[[#This Row],[ProductID]],Table12[[#All],[ProductID]:[ProductFullName]],3,FALSE)</f>
        <v>Product D</v>
      </c>
      <c r="H1222" s="50">
        <v>3</v>
      </c>
      <c r="I1222" s="52">
        <v>44770.734201388892</v>
      </c>
      <c r="J1222" s="50">
        <v>107</v>
      </c>
      <c r="K1222" s="51">
        <v>44770.977777777778</v>
      </c>
      <c r="L1222" s="53"/>
      <c r="M1222" s="54">
        <v>1</v>
      </c>
    </row>
    <row r="1223" spans="2:13" x14ac:dyDescent="0.3">
      <c r="B1223" s="49">
        <v>20066</v>
      </c>
      <c r="C1223" s="50">
        <v>1127</v>
      </c>
      <c r="D1223" s="50" t="str">
        <f>VLOOKUP(Table8[[#This Row],[CustomerID]],Table15[[#All],[CustomerID]:[Company Name]],2,FALSE)</f>
        <v>Presents of Mine</v>
      </c>
      <c r="E1223" s="51">
        <v>44771</v>
      </c>
      <c r="F1223" s="50">
        <v>1</v>
      </c>
      <c r="G1223" s="50" t="str">
        <f>VLOOKUP(Table8[[#This Row],[ProductID]],Table12[[#All],[ProductID]:[ProductFullName]],3,FALSE)</f>
        <v>Product A</v>
      </c>
      <c r="H1223" s="50">
        <v>4</v>
      </c>
      <c r="I1223" s="52">
        <v>44771.333333333336</v>
      </c>
      <c r="J1223" s="50">
        <v>109</v>
      </c>
      <c r="K1223" s="51">
        <v>44771.943055555559</v>
      </c>
      <c r="L1223" s="53"/>
      <c r="M1223" s="54">
        <v>1</v>
      </c>
    </row>
    <row r="1224" spans="2:13" x14ac:dyDescent="0.3">
      <c r="B1224" s="49">
        <v>20067</v>
      </c>
      <c r="C1224" s="50">
        <v>267</v>
      </c>
      <c r="D1224" s="50" t="str">
        <f>VLOOKUP(Table8[[#This Row],[CustomerID]],Table15[[#All],[CustomerID]:[Company Name]],2,FALSE)</f>
        <v>Garfield/Hallmark-LeighlandAveOakville</v>
      </c>
      <c r="E1224" s="51">
        <v>44771</v>
      </c>
      <c r="F1224" s="50">
        <v>6</v>
      </c>
      <c r="G1224" s="50" t="str">
        <f>VLOOKUP(Table8[[#This Row],[ProductID]],Table12[[#All],[ProductID]:[ProductFullName]],3,FALSE)</f>
        <v>Product F</v>
      </c>
      <c r="H1224" s="50">
        <v>2</v>
      </c>
      <c r="I1224" s="52">
        <v>44771.343599537038</v>
      </c>
      <c r="J1224" s="50">
        <v>112</v>
      </c>
      <c r="K1224" s="51">
        <v>44771.943055555559</v>
      </c>
      <c r="L1224" s="53"/>
      <c r="M1224" s="54">
        <v>1</v>
      </c>
    </row>
    <row r="1225" spans="2:13" x14ac:dyDescent="0.3">
      <c r="B1225" s="49">
        <v>20068</v>
      </c>
      <c r="C1225" s="50">
        <v>1116</v>
      </c>
      <c r="D1225" s="50" t="str">
        <f>VLOOKUP(Table8[[#This Row],[CustomerID]],Table15[[#All],[CustomerID]:[Company Name]],2,FALSE)</f>
        <v>58 South Apperel</v>
      </c>
      <c r="E1225" s="51">
        <v>44771</v>
      </c>
      <c r="F1225" s="50">
        <v>4</v>
      </c>
      <c r="G1225" s="50" t="str">
        <f>VLOOKUP(Table8[[#This Row],[ProductID]],Table12[[#All],[ProductID]:[ProductFullName]],3,FALSE)</f>
        <v>Product D</v>
      </c>
      <c r="H1225" s="50">
        <v>6</v>
      </c>
      <c r="I1225" s="52">
        <v>44771.35869212963</v>
      </c>
      <c r="J1225" s="50">
        <v>128</v>
      </c>
      <c r="K1225" s="51">
        <v>44771.943055555559</v>
      </c>
      <c r="L1225" s="53"/>
      <c r="M1225" s="54">
        <v>1</v>
      </c>
    </row>
    <row r="1226" spans="2:13" x14ac:dyDescent="0.3">
      <c r="B1226" s="49">
        <v>20069</v>
      </c>
      <c r="C1226" s="50">
        <v>1215</v>
      </c>
      <c r="D1226" s="50" t="str">
        <f>VLOOKUP(Table8[[#This Row],[CustomerID]],Table15[[#All],[CustomerID]:[Company Name]],2,FALSE)</f>
        <v>Dillar's Inc Olathe, KS</v>
      </c>
      <c r="E1226" s="51">
        <v>44771</v>
      </c>
      <c r="F1226" s="50">
        <v>4</v>
      </c>
      <c r="G1226" s="50" t="str">
        <f>VLOOKUP(Table8[[#This Row],[ProductID]],Table12[[#All],[ProductID]:[ProductFullName]],3,FALSE)</f>
        <v>Product D</v>
      </c>
      <c r="H1226" s="50">
        <v>7</v>
      </c>
      <c r="I1226" s="52">
        <v>44771.371678240743</v>
      </c>
      <c r="J1226" s="50">
        <v>124</v>
      </c>
      <c r="K1226" s="51">
        <v>44771.943055555559</v>
      </c>
      <c r="L1226" s="53"/>
      <c r="M1226" s="54">
        <v>1</v>
      </c>
    </row>
    <row r="1227" spans="2:13" x14ac:dyDescent="0.3">
      <c r="B1227" s="49">
        <v>20070</v>
      </c>
      <c r="C1227" s="50">
        <v>1387</v>
      </c>
      <c r="D1227" s="50" t="str">
        <f>VLOOKUP(Table8[[#This Row],[CustomerID]],Table15[[#All],[CustomerID]:[Company Name]],2,FALSE)</f>
        <v>Dollywood</v>
      </c>
      <c r="E1227" s="51">
        <v>44771</v>
      </c>
      <c r="F1227" s="50">
        <v>2</v>
      </c>
      <c r="G1227" s="50" t="str">
        <f>VLOOKUP(Table8[[#This Row],[ProductID]],Table12[[#All],[ProductID]:[ProductFullName]],3,FALSE)</f>
        <v>Product B</v>
      </c>
      <c r="H1227" s="50">
        <v>7</v>
      </c>
      <c r="I1227" s="52">
        <v>44771.384409722225</v>
      </c>
      <c r="J1227" s="50">
        <v>128</v>
      </c>
      <c r="K1227" s="51">
        <v>44771.943055555559</v>
      </c>
      <c r="L1227" s="53"/>
      <c r="M1227" s="54">
        <v>1</v>
      </c>
    </row>
    <row r="1228" spans="2:13" x14ac:dyDescent="0.3">
      <c r="B1228" s="49">
        <v>20071</v>
      </c>
      <c r="C1228" s="50">
        <v>1004</v>
      </c>
      <c r="D1228" s="50" t="str">
        <f>VLOOKUP(Table8[[#This Row],[CustomerID]],Table15[[#All],[CustomerID]:[Company Name]],2,FALSE)</f>
        <v>Rose Tree</v>
      </c>
      <c r="E1228" s="51">
        <v>44771</v>
      </c>
      <c r="F1228" s="50">
        <v>1</v>
      </c>
      <c r="G1228" s="50" t="str">
        <f>VLOOKUP(Table8[[#This Row],[ProductID]],Table12[[#All],[ProductID]:[ProductFullName]],3,FALSE)</f>
        <v>Product A</v>
      </c>
      <c r="H1228" s="50">
        <v>3</v>
      </c>
      <c r="I1228" s="52">
        <v>44771.39880787037</v>
      </c>
      <c r="J1228" s="50">
        <v>129</v>
      </c>
      <c r="K1228" s="51">
        <v>44771.943055555559</v>
      </c>
      <c r="L1228" s="53"/>
      <c r="M1228" s="54">
        <v>1</v>
      </c>
    </row>
    <row r="1229" spans="2:13" x14ac:dyDescent="0.3">
      <c r="B1229" s="49">
        <v>20072</v>
      </c>
      <c r="C1229" s="50">
        <v>665</v>
      </c>
      <c r="D1229" s="50" t="str">
        <f>VLOOKUP(Table8[[#This Row],[CustomerID]],Table15[[#All],[CustomerID]:[Company Name]],2,FALSE)</f>
        <v>Casual Pender</v>
      </c>
      <c r="E1229" s="51">
        <v>44771</v>
      </c>
      <c r="F1229" s="50">
        <v>4</v>
      </c>
      <c r="G1229" s="50" t="str">
        <f>VLOOKUP(Table8[[#This Row],[ProductID]],Table12[[#All],[ProductID]:[ProductFullName]],3,FALSE)</f>
        <v>Product D</v>
      </c>
      <c r="H1229" s="50">
        <v>3</v>
      </c>
      <c r="I1229" s="52">
        <v>44771.40965277778</v>
      </c>
      <c r="J1229" s="50">
        <v>134</v>
      </c>
      <c r="K1229" s="51">
        <v>44771.943055555559</v>
      </c>
      <c r="L1229" s="53"/>
      <c r="M1229" s="54">
        <v>1</v>
      </c>
    </row>
    <row r="1230" spans="2:13" x14ac:dyDescent="0.3">
      <c r="B1230" s="49">
        <v>20073</v>
      </c>
      <c r="C1230" s="50">
        <v>970</v>
      </c>
      <c r="D1230" s="50" t="str">
        <f>VLOOKUP(Table8[[#This Row],[CustomerID]],Table15[[#All],[CustomerID]:[Company Name]],2,FALSE)</f>
        <v>Gateway Pharmacy</v>
      </c>
      <c r="E1230" s="51">
        <v>44771</v>
      </c>
      <c r="F1230" s="50">
        <v>5</v>
      </c>
      <c r="G1230" s="50" t="str">
        <f>VLOOKUP(Table8[[#This Row],[ProductID]],Table12[[#All],[ProductID]:[ProductFullName]],3,FALSE)</f>
        <v>Product E</v>
      </c>
      <c r="H1230" s="50">
        <v>4</v>
      </c>
      <c r="I1230" s="52">
        <v>44771.421770833338</v>
      </c>
      <c r="J1230" s="50">
        <v>121</v>
      </c>
      <c r="K1230" s="51">
        <v>44771.943055555559</v>
      </c>
      <c r="L1230" s="53"/>
      <c r="M1230" s="54">
        <v>1</v>
      </c>
    </row>
    <row r="1231" spans="2:13" x14ac:dyDescent="0.3">
      <c r="B1231" s="49">
        <v>20074</v>
      </c>
      <c r="C1231" s="50">
        <v>260</v>
      </c>
      <c r="D1231" s="50" t="str">
        <f>VLOOKUP(Table8[[#This Row],[CustomerID]],Table15[[#All],[CustomerID]:[Company Name]],2,FALSE)</f>
        <v>Wowy Zowy Company</v>
      </c>
      <c r="E1231" s="51">
        <v>44771</v>
      </c>
      <c r="F1231" s="50">
        <v>2</v>
      </c>
      <c r="G1231" s="50" t="str">
        <f>VLOOKUP(Table8[[#This Row],[ProductID]],Table12[[#All],[ProductID]:[ProductFullName]],3,FALSE)</f>
        <v>Product B</v>
      </c>
      <c r="H1231" s="50">
        <v>6</v>
      </c>
      <c r="I1231" s="52">
        <v>44771.431863425933</v>
      </c>
      <c r="J1231" s="50">
        <v>132</v>
      </c>
      <c r="K1231" s="51">
        <v>44771.943055555559</v>
      </c>
      <c r="L1231" s="53"/>
      <c r="M1231" s="54">
        <v>1</v>
      </c>
    </row>
    <row r="1232" spans="2:13" x14ac:dyDescent="0.3">
      <c r="B1232" s="49">
        <v>20075</v>
      </c>
      <c r="C1232" s="50">
        <v>1151</v>
      </c>
      <c r="D1232" s="50" t="str">
        <f>VLOOKUP(Table8[[#This Row],[CustomerID]],Table15[[#All],[CustomerID]:[Company Name]],2,FALSE)</f>
        <v>Thunder River Log Homes, LLC</v>
      </c>
      <c r="E1232" s="51">
        <v>44771</v>
      </c>
      <c r="F1232" s="50">
        <v>2</v>
      </c>
      <c r="G1232" s="50" t="str">
        <f>VLOOKUP(Table8[[#This Row],[ProductID]],Table12[[#All],[ProductID]:[ProductFullName]],3,FALSE)</f>
        <v>Product B</v>
      </c>
      <c r="H1232" s="50">
        <v>6</v>
      </c>
      <c r="I1232" s="52">
        <v>44771.441134259265</v>
      </c>
      <c r="J1232" s="50">
        <v>123</v>
      </c>
      <c r="K1232" s="51">
        <v>44771.943055555559</v>
      </c>
      <c r="L1232" s="53"/>
      <c r="M1232" s="54">
        <v>1</v>
      </c>
    </row>
    <row r="1233" spans="2:13" x14ac:dyDescent="0.3">
      <c r="B1233" s="49">
        <v>20076</v>
      </c>
      <c r="C1233" s="50">
        <v>526</v>
      </c>
      <c r="D1233" s="50" t="str">
        <f>VLOOKUP(Table8[[#This Row],[CustomerID]],Table15[[#All],[CustomerID]:[Company Name]],2,FALSE)</f>
        <v>Rosthern Pharmacy</v>
      </c>
      <c r="E1233" s="51">
        <v>44771</v>
      </c>
      <c r="F1233" s="50">
        <v>5</v>
      </c>
      <c r="G1233" s="50" t="str">
        <f>VLOOKUP(Table8[[#This Row],[ProductID]],Table12[[#All],[ProductID]:[ProductFullName]],3,FALSE)</f>
        <v>Product E</v>
      </c>
      <c r="H1233" s="50">
        <v>7</v>
      </c>
      <c r="I1233" s="52">
        <v>44771.45584490741</v>
      </c>
      <c r="J1233" s="50">
        <v>109</v>
      </c>
      <c r="K1233" s="51">
        <v>44771.943055555559</v>
      </c>
      <c r="L1233" s="53"/>
      <c r="M1233" s="54">
        <v>1</v>
      </c>
    </row>
    <row r="1234" spans="2:13" x14ac:dyDescent="0.3">
      <c r="B1234" s="49">
        <v>20077</v>
      </c>
      <c r="C1234" s="50">
        <v>993</v>
      </c>
      <c r="D1234" s="50" t="str">
        <f>VLOOKUP(Table8[[#This Row],[CustomerID]],Table15[[#All],[CustomerID]:[Company Name]],2,FALSE)</f>
        <v>Indesign Fundraising #209</v>
      </c>
      <c r="E1234" s="51">
        <v>44771</v>
      </c>
      <c r="F1234" s="50">
        <v>2</v>
      </c>
      <c r="G1234" s="50" t="str">
        <f>VLOOKUP(Table8[[#This Row],[ProductID]],Table12[[#All],[ProductID]:[ProductFullName]],3,FALSE)</f>
        <v>Product B</v>
      </c>
      <c r="H1234" s="50">
        <v>5</v>
      </c>
      <c r="I1234" s="52">
        <v>44771.468136574076</v>
      </c>
      <c r="J1234" s="50">
        <v>110</v>
      </c>
      <c r="K1234" s="51">
        <v>44771.943055555559</v>
      </c>
      <c r="L1234" s="53"/>
      <c r="M1234" s="54">
        <v>1</v>
      </c>
    </row>
    <row r="1235" spans="2:13" x14ac:dyDescent="0.3">
      <c r="B1235" s="49">
        <v>20078</v>
      </c>
      <c r="C1235" s="50">
        <v>175</v>
      </c>
      <c r="D1235" s="50" t="str">
        <f>VLOOKUP(Table8[[#This Row],[CustomerID]],Table15[[#All],[CustomerID]:[Company Name]],2,FALSE)</f>
        <v>Hawthorne House</v>
      </c>
      <c r="E1235" s="51">
        <v>44771</v>
      </c>
      <c r="F1235" s="50">
        <v>5</v>
      </c>
      <c r="G1235" s="50" t="str">
        <f>VLOOKUP(Table8[[#This Row],[ProductID]],Table12[[#All],[ProductID]:[ProductFullName]],3,FALSE)</f>
        <v>Product E</v>
      </c>
      <c r="H1235" s="50">
        <v>4</v>
      </c>
      <c r="I1235" s="52">
        <v>44771.482812499999</v>
      </c>
      <c r="J1235" s="50">
        <v>105</v>
      </c>
      <c r="K1235" s="51">
        <v>44771.943055555559</v>
      </c>
      <c r="L1235" s="53"/>
      <c r="M1235" s="54">
        <v>1</v>
      </c>
    </row>
    <row r="1236" spans="2:13" x14ac:dyDescent="0.3">
      <c r="B1236" s="49">
        <v>20079</v>
      </c>
      <c r="C1236" s="50">
        <v>51</v>
      </c>
      <c r="D1236" s="50" t="str">
        <f>VLOOKUP(Table8[[#This Row],[CustomerID]],Table15[[#All],[CustomerID]:[Company Name]],2,FALSE)</f>
        <v>WESTPHAL PHARMACHOICE</v>
      </c>
      <c r="E1236" s="51">
        <v>44771</v>
      </c>
      <c r="F1236" s="50">
        <v>1</v>
      </c>
      <c r="G1236" s="50" t="str">
        <f>VLOOKUP(Table8[[#This Row],[ProductID]],Table12[[#All],[ProductID]:[ProductFullName]],3,FALSE)</f>
        <v>Product A</v>
      </c>
      <c r="H1236" s="50">
        <v>3</v>
      </c>
      <c r="I1236" s="52">
        <v>44771.493611111109</v>
      </c>
      <c r="J1236" s="50">
        <v>113</v>
      </c>
      <c r="K1236" s="51">
        <v>44771.943055555559</v>
      </c>
      <c r="L1236" s="53"/>
      <c r="M1236" s="54">
        <v>1</v>
      </c>
    </row>
    <row r="1237" spans="2:13" x14ac:dyDescent="0.3">
      <c r="B1237" s="49">
        <v>20080</v>
      </c>
      <c r="C1237" s="50">
        <v>1188</v>
      </c>
      <c r="D1237" s="50" t="str">
        <f>VLOOKUP(Table8[[#This Row],[CustomerID]],Table15[[#All],[CustomerID]:[Company Name]],2,FALSE)</f>
        <v>Hammacher Schlemmer</v>
      </c>
      <c r="E1237" s="51">
        <v>44771</v>
      </c>
      <c r="F1237" s="50">
        <v>1</v>
      </c>
      <c r="G1237" s="50" t="str">
        <f>VLOOKUP(Table8[[#This Row],[ProductID]],Table12[[#All],[ProductID]:[ProductFullName]],3,FALSE)</f>
        <v>Product A</v>
      </c>
      <c r="H1237" s="50">
        <v>6</v>
      </c>
      <c r="I1237" s="52">
        <v>44771.503865740742</v>
      </c>
      <c r="J1237" s="50">
        <v>131</v>
      </c>
      <c r="K1237" s="51">
        <v>44771.943055555559</v>
      </c>
      <c r="L1237" s="53"/>
      <c r="M1237" s="54">
        <v>1</v>
      </c>
    </row>
    <row r="1238" spans="2:13" x14ac:dyDescent="0.3">
      <c r="B1238" s="49">
        <v>20081</v>
      </c>
      <c r="C1238" s="50">
        <v>104</v>
      </c>
      <c r="D1238" s="50" t="str">
        <f>VLOOKUP(Table8[[#This Row],[CustomerID]],Table15[[#All],[CustomerID]:[Company Name]],2,FALSE)</f>
        <v>Oink! Oink!</v>
      </c>
      <c r="E1238" s="51">
        <v>44771</v>
      </c>
      <c r="F1238" s="50">
        <v>3</v>
      </c>
      <c r="G1238" s="50" t="str">
        <f>VLOOKUP(Table8[[#This Row],[ProductID]],Table12[[#All],[ProductID]:[ProductFullName]],3,FALSE)</f>
        <v>Product C</v>
      </c>
      <c r="H1238" s="50">
        <v>2</v>
      </c>
      <c r="I1238" s="52">
        <v>44771.514652777776</v>
      </c>
      <c r="J1238" s="50">
        <v>113</v>
      </c>
      <c r="K1238" s="51">
        <v>44771.943055555559</v>
      </c>
      <c r="L1238" s="53"/>
      <c r="M1238" s="54">
        <v>1</v>
      </c>
    </row>
    <row r="1239" spans="2:13" x14ac:dyDescent="0.3">
      <c r="B1239" s="49">
        <v>20082</v>
      </c>
      <c r="C1239" s="50">
        <v>1090</v>
      </c>
      <c r="D1239" s="50" t="str">
        <f>VLOOKUP(Table8[[#This Row],[CustomerID]],Table15[[#All],[CustomerID]:[Company Name]],2,FALSE)</f>
        <v>Patti's Enterprises</v>
      </c>
      <c r="E1239" s="51">
        <v>44771</v>
      </c>
      <c r="F1239" s="50">
        <v>6</v>
      </c>
      <c r="G1239" s="50" t="str">
        <f>VLOOKUP(Table8[[#This Row],[ProductID]],Table12[[#All],[ProductID]:[ProductFullName]],3,FALSE)</f>
        <v>Product F</v>
      </c>
      <c r="H1239" s="50">
        <v>4</v>
      </c>
      <c r="I1239" s="52">
        <v>44771.531643518516</v>
      </c>
      <c r="J1239" s="50">
        <v>130</v>
      </c>
      <c r="K1239" s="51">
        <v>44771.943055555559</v>
      </c>
      <c r="L1239" s="53"/>
      <c r="M1239" s="54">
        <v>1</v>
      </c>
    </row>
    <row r="1240" spans="2:13" x14ac:dyDescent="0.3">
      <c r="B1240" s="49">
        <v>20083</v>
      </c>
      <c r="C1240" s="50">
        <v>221</v>
      </c>
      <c r="D1240" s="50" t="str">
        <f>VLOOKUP(Table8[[#This Row],[CustomerID]],Table15[[#All],[CustomerID]:[Company Name]],2,FALSE)</f>
        <v>BOGGIO PHARMACY</v>
      </c>
      <c r="E1240" s="51">
        <v>44771</v>
      </c>
      <c r="F1240" s="50">
        <v>6</v>
      </c>
      <c r="G1240" s="50" t="str">
        <f>VLOOKUP(Table8[[#This Row],[ProductID]],Table12[[#All],[ProductID]:[ProductFullName]],3,FALSE)</f>
        <v>Product F</v>
      </c>
      <c r="H1240" s="50">
        <v>3</v>
      </c>
      <c r="I1240" s="52">
        <v>44771.542673611111</v>
      </c>
      <c r="J1240" s="50">
        <v>121</v>
      </c>
      <c r="K1240" s="51">
        <v>44771.943055555559</v>
      </c>
      <c r="L1240" s="53"/>
      <c r="M1240" s="54">
        <v>1</v>
      </c>
    </row>
    <row r="1241" spans="2:13" x14ac:dyDescent="0.3">
      <c r="B1241" s="49">
        <v>20084</v>
      </c>
      <c r="C1241" s="50">
        <v>677</v>
      </c>
      <c r="D1241" s="50" t="str">
        <f>VLOOKUP(Table8[[#This Row],[CustomerID]],Table15[[#All],[CustomerID]:[Company Name]],2,FALSE)</f>
        <v>Castlegar .99 Store And More</v>
      </c>
      <c r="E1241" s="51">
        <v>44771</v>
      </c>
      <c r="F1241" s="50">
        <v>5</v>
      </c>
      <c r="G1241" s="50" t="str">
        <f>VLOOKUP(Table8[[#This Row],[ProductID]],Table12[[#All],[ProductID]:[ProductFullName]],3,FALSE)</f>
        <v>Product E</v>
      </c>
      <c r="H1241" s="50">
        <v>4</v>
      </c>
      <c r="I1241" s="52">
        <v>44771.553541666668</v>
      </c>
      <c r="J1241" s="50">
        <v>106</v>
      </c>
      <c r="K1241" s="51">
        <v>44771.943055555559</v>
      </c>
      <c r="L1241" s="53"/>
      <c r="M1241" s="54">
        <v>1</v>
      </c>
    </row>
    <row r="1242" spans="2:13" x14ac:dyDescent="0.3">
      <c r="B1242" s="49">
        <v>20085</v>
      </c>
      <c r="C1242" s="50">
        <v>287</v>
      </c>
      <c r="D1242" s="50" t="str">
        <f>VLOOKUP(Table8[[#This Row],[CustomerID]],Table15[[#All],[CustomerID]:[Company Name]],2,FALSE)</f>
        <v>Herbies - 5001</v>
      </c>
      <c r="E1242" s="51">
        <v>44771</v>
      </c>
      <c r="F1242" s="50">
        <v>1</v>
      </c>
      <c r="G1242" s="50" t="str">
        <f>VLOOKUP(Table8[[#This Row],[ProductID]],Table12[[#All],[ProductID]:[ProductFullName]],3,FALSE)</f>
        <v>Product A</v>
      </c>
      <c r="H1242" s="50">
        <v>5</v>
      </c>
      <c r="I1242" s="52">
        <v>44771.565451388888</v>
      </c>
      <c r="J1242" s="50">
        <v>128</v>
      </c>
      <c r="K1242" s="51">
        <v>44771.943055555559</v>
      </c>
      <c r="L1242" s="53"/>
      <c r="M1242" s="54">
        <v>1</v>
      </c>
    </row>
    <row r="1243" spans="2:13" x14ac:dyDescent="0.3">
      <c r="B1243" s="49">
        <v>20086</v>
      </c>
      <c r="C1243" s="50">
        <v>506</v>
      </c>
      <c r="D1243" s="50" t="str">
        <f>VLOOKUP(Table8[[#This Row],[CustomerID]],Table15[[#All],[CustomerID]:[Company Name]],2,FALSE)</f>
        <v>PharmaPlus - 4960</v>
      </c>
      <c r="E1243" s="51">
        <v>44771</v>
      </c>
      <c r="F1243" s="50">
        <v>1</v>
      </c>
      <c r="G1243" s="50" t="str">
        <f>VLOOKUP(Table8[[#This Row],[ProductID]],Table12[[#All],[ProductID]:[ProductFullName]],3,FALSE)</f>
        <v>Product A</v>
      </c>
      <c r="H1243" s="50">
        <v>2</v>
      </c>
      <c r="I1243" s="52">
        <v>44771.577916666669</v>
      </c>
      <c r="J1243" s="50">
        <v>116</v>
      </c>
      <c r="K1243" s="51">
        <v>44771.943055555559</v>
      </c>
      <c r="L1243" s="53"/>
      <c r="M1243" s="54">
        <v>1</v>
      </c>
    </row>
    <row r="1244" spans="2:13" x14ac:dyDescent="0.3">
      <c r="B1244" s="49">
        <v>20087</v>
      </c>
      <c r="C1244" s="50">
        <v>298</v>
      </c>
      <c r="D1244" s="50" t="str">
        <f>VLOOKUP(Table8[[#This Row],[CustomerID]],Table15[[#All],[CustomerID]:[Company Name]],2,FALSE)</f>
        <v>Maggie May</v>
      </c>
      <c r="E1244" s="51">
        <v>44771</v>
      </c>
      <c r="F1244" s="50">
        <v>5</v>
      </c>
      <c r="G1244" s="50" t="str">
        <f>VLOOKUP(Table8[[#This Row],[ProductID]],Table12[[#All],[ProductID]:[ProductFullName]],3,FALSE)</f>
        <v>Product E</v>
      </c>
      <c r="H1244" s="50">
        <v>5</v>
      </c>
      <c r="I1244" s="52">
        <v>44771.593275462968</v>
      </c>
      <c r="J1244" s="50">
        <v>120</v>
      </c>
      <c r="K1244" s="51">
        <v>44771.943055555559</v>
      </c>
      <c r="L1244" s="53"/>
      <c r="M1244" s="54">
        <v>1</v>
      </c>
    </row>
    <row r="1245" spans="2:13" x14ac:dyDescent="0.3">
      <c r="B1245" s="49">
        <v>20088</v>
      </c>
      <c r="C1245" s="50">
        <v>188</v>
      </c>
      <c r="D1245" s="50" t="str">
        <f>VLOOKUP(Table8[[#This Row],[CustomerID]],Table15[[#All],[CustomerID]:[Company Name]],2,FALSE)</f>
        <v>Kitchen Accents Inc.</v>
      </c>
      <c r="E1245" s="51">
        <v>44771</v>
      </c>
      <c r="F1245" s="50">
        <v>1</v>
      </c>
      <c r="G1245" s="50" t="str">
        <f>VLOOKUP(Table8[[#This Row],[ProductID]],Table12[[#All],[ProductID]:[ProductFullName]],3,FALSE)</f>
        <v>Product A</v>
      </c>
      <c r="H1245" s="50">
        <v>2</v>
      </c>
      <c r="I1245" s="52">
        <v>44771.607893518521</v>
      </c>
      <c r="J1245" s="50">
        <v>128</v>
      </c>
      <c r="K1245" s="51">
        <v>44771.943055555559</v>
      </c>
      <c r="L1245" s="53"/>
      <c r="M1245" s="54">
        <v>1</v>
      </c>
    </row>
    <row r="1246" spans="2:13" x14ac:dyDescent="0.3">
      <c r="B1246" s="49">
        <v>20089</v>
      </c>
      <c r="C1246" s="50">
        <v>1062</v>
      </c>
      <c r="D1246" s="50" t="str">
        <f>VLOOKUP(Table8[[#This Row],[CustomerID]],Table15[[#All],[CustomerID]:[Company Name]],2,FALSE)</f>
        <v>Malibu - Nails and Tan</v>
      </c>
      <c r="E1246" s="51">
        <v>44771</v>
      </c>
      <c r="F1246" s="50">
        <v>3</v>
      </c>
      <c r="G1246" s="50" t="str">
        <f>VLOOKUP(Table8[[#This Row],[ProductID]],Table12[[#All],[ProductID]:[ProductFullName]],3,FALSE)</f>
        <v>Product C</v>
      </c>
      <c r="H1246" s="50">
        <v>2</v>
      </c>
      <c r="I1246" s="52">
        <v>44771.621620370373</v>
      </c>
      <c r="J1246" s="50">
        <v>129</v>
      </c>
      <c r="K1246" s="51">
        <v>44771.943055555559</v>
      </c>
      <c r="L1246" s="53"/>
      <c r="M1246" s="54">
        <v>1</v>
      </c>
    </row>
    <row r="1247" spans="2:13" x14ac:dyDescent="0.3">
      <c r="B1247" s="49">
        <v>20090</v>
      </c>
      <c r="C1247" s="50">
        <v>496</v>
      </c>
      <c r="D1247" s="50" t="str">
        <f>VLOOKUP(Table8[[#This Row],[CustomerID]],Table15[[#All],[CustomerID]:[Company Name]],2,FALSE)</f>
        <v>Pharmasave - 469</v>
      </c>
      <c r="E1247" s="51">
        <v>44771</v>
      </c>
      <c r="F1247" s="50">
        <v>5</v>
      </c>
      <c r="G1247" s="50" t="str">
        <f>VLOOKUP(Table8[[#This Row],[ProductID]],Table12[[#All],[ProductID]:[ProductFullName]],3,FALSE)</f>
        <v>Product E</v>
      </c>
      <c r="H1247" s="50">
        <v>5</v>
      </c>
      <c r="I1247" s="52">
        <v>44771.634016203709</v>
      </c>
      <c r="J1247" s="50">
        <v>130</v>
      </c>
      <c r="K1247" s="51">
        <v>44771.943055555559</v>
      </c>
      <c r="L1247" s="53"/>
      <c r="M1247" s="54">
        <v>1</v>
      </c>
    </row>
    <row r="1248" spans="2:13" x14ac:dyDescent="0.3">
      <c r="B1248" s="49">
        <v>20091</v>
      </c>
      <c r="C1248" s="50">
        <v>685</v>
      </c>
      <c r="D1248" s="50" t="str">
        <f>VLOOKUP(Table8[[#This Row],[CustomerID]],Table15[[#All],[CustomerID]:[Company Name]],2,FALSE)</f>
        <v>Woodcreek Cottage Inc.</v>
      </c>
      <c r="E1248" s="51">
        <v>44771</v>
      </c>
      <c r="F1248" s="50">
        <v>5</v>
      </c>
      <c r="G1248" s="50" t="str">
        <f>VLOOKUP(Table8[[#This Row],[ProductID]],Table12[[#All],[ProductID]:[ProductFullName]],3,FALSE)</f>
        <v>Product E</v>
      </c>
      <c r="H1248" s="50">
        <v>2</v>
      </c>
      <c r="I1248" s="52">
        <v>44771.644189814819</v>
      </c>
      <c r="J1248" s="50">
        <v>119</v>
      </c>
      <c r="K1248" s="51">
        <v>44771.943055555559</v>
      </c>
      <c r="L1248" s="53"/>
      <c r="M1248" s="54">
        <v>1</v>
      </c>
    </row>
    <row r="1249" spans="2:13" x14ac:dyDescent="0.3">
      <c r="B1249" s="49">
        <v>20092</v>
      </c>
      <c r="C1249" s="50">
        <v>1263</v>
      </c>
      <c r="D1249" s="50" t="str">
        <f>VLOOKUP(Table8[[#This Row],[CustomerID]],Table15[[#All],[CustomerID]:[Company Name]],2,FALSE)</f>
        <v>West Valley Art Museum</v>
      </c>
      <c r="E1249" s="51">
        <v>44771</v>
      </c>
      <c r="F1249" s="50">
        <v>6</v>
      </c>
      <c r="G1249" s="50" t="str">
        <f>VLOOKUP(Table8[[#This Row],[ProductID]],Table12[[#All],[ProductID]:[ProductFullName]],3,FALSE)</f>
        <v>Product F</v>
      </c>
      <c r="H1249" s="50">
        <v>2</v>
      </c>
      <c r="I1249" s="52">
        <v>44771.655578703707</v>
      </c>
      <c r="J1249" s="50">
        <v>116</v>
      </c>
      <c r="K1249" s="51">
        <v>44771.943055555559</v>
      </c>
      <c r="L1249" s="53"/>
      <c r="M1249" s="54">
        <v>1</v>
      </c>
    </row>
    <row r="1250" spans="2:13" x14ac:dyDescent="0.3">
      <c r="B1250" s="49">
        <v>20093</v>
      </c>
      <c r="C1250" s="50">
        <v>898</v>
      </c>
      <c r="D1250" s="50" t="str">
        <f>VLOOKUP(Table8[[#This Row],[CustomerID]],Table15[[#All],[CustomerID]:[Company Name]],2,FALSE)</f>
        <v>Toy Land</v>
      </c>
      <c r="E1250" s="51">
        <v>44771</v>
      </c>
      <c r="F1250" s="50">
        <v>3</v>
      </c>
      <c r="G1250" s="50" t="str">
        <f>VLOOKUP(Table8[[#This Row],[ProductID]],Table12[[#All],[ProductID]:[ProductFullName]],3,FALSE)</f>
        <v>Product C</v>
      </c>
      <c r="H1250" s="50">
        <v>5</v>
      </c>
      <c r="I1250" s="52">
        <v>44771.670162037037</v>
      </c>
      <c r="J1250" s="50">
        <v>129</v>
      </c>
      <c r="K1250" s="51">
        <v>44771.943055555559</v>
      </c>
      <c r="L1250" s="53"/>
      <c r="M1250" s="54">
        <v>1</v>
      </c>
    </row>
    <row r="1251" spans="2:13" x14ac:dyDescent="0.3">
      <c r="B1251" s="49">
        <v>20094</v>
      </c>
      <c r="C1251" s="50">
        <v>667</v>
      </c>
      <c r="D1251" s="50" t="str">
        <f>VLOOKUP(Table8[[#This Row],[CustomerID]],Table15[[#All],[CustomerID]:[Company Name]],2,FALSE)</f>
        <v>Stepping Stone</v>
      </c>
      <c r="E1251" s="51">
        <v>44771</v>
      </c>
      <c r="F1251" s="50">
        <v>1</v>
      </c>
      <c r="G1251" s="50" t="str">
        <f>VLOOKUP(Table8[[#This Row],[ProductID]],Table12[[#All],[ProductID]:[ProductFullName]],3,FALSE)</f>
        <v>Product A</v>
      </c>
      <c r="H1251" s="50">
        <v>3</v>
      </c>
      <c r="I1251" s="52">
        <v>44771.683865740742</v>
      </c>
      <c r="J1251" s="50">
        <v>128</v>
      </c>
      <c r="K1251" s="51">
        <v>44771.943055555559</v>
      </c>
      <c r="L1251" s="53"/>
      <c r="M1251" s="54">
        <v>1</v>
      </c>
    </row>
    <row r="1252" spans="2:13" x14ac:dyDescent="0.3">
      <c r="B1252" s="49">
        <v>20095</v>
      </c>
      <c r="C1252" s="50">
        <v>729</v>
      </c>
      <c r="D1252" s="50" t="str">
        <f>VLOOKUP(Table8[[#This Row],[CustomerID]],Table15[[#All],[CustomerID]:[Company Name]],2,FALSE)</f>
        <v>From A to Zebra</v>
      </c>
      <c r="E1252" s="51">
        <v>44771</v>
      </c>
      <c r="F1252" s="50">
        <v>2</v>
      </c>
      <c r="G1252" s="50" t="str">
        <f>VLOOKUP(Table8[[#This Row],[ProductID]],Table12[[#All],[ProductID]:[ProductFullName]],3,FALSE)</f>
        <v>Product B</v>
      </c>
      <c r="H1252" s="50">
        <v>5</v>
      </c>
      <c r="I1252" s="52">
        <v>44771.695520833338</v>
      </c>
      <c r="J1252" s="50">
        <v>133</v>
      </c>
      <c r="K1252" s="51">
        <v>44771.943055555559</v>
      </c>
      <c r="L1252" s="53"/>
      <c r="M1252" s="54">
        <v>1</v>
      </c>
    </row>
    <row r="1253" spans="2:13" x14ac:dyDescent="0.3">
      <c r="B1253" s="49">
        <v>20096</v>
      </c>
      <c r="C1253" s="50">
        <v>170</v>
      </c>
      <c r="D1253" s="50" t="str">
        <f>VLOOKUP(Table8[[#This Row],[CustomerID]],Table15[[#All],[CustomerID]:[Company Name]],2,FALSE)</f>
        <v>Ennismore Foodland</v>
      </c>
      <c r="E1253" s="51">
        <v>44771</v>
      </c>
      <c r="F1253" s="50">
        <v>2</v>
      </c>
      <c r="G1253" s="50" t="str">
        <f>VLOOKUP(Table8[[#This Row],[ProductID]],Table12[[#All],[ProductID]:[ProductFullName]],3,FALSE)</f>
        <v>Product B</v>
      </c>
      <c r="H1253" s="50">
        <v>3</v>
      </c>
      <c r="I1253" s="52">
        <v>44771.712164351855</v>
      </c>
      <c r="J1253" s="50">
        <v>121</v>
      </c>
      <c r="K1253" s="51">
        <v>44771.943055555559</v>
      </c>
      <c r="L1253" s="53"/>
      <c r="M1253" s="54">
        <v>1</v>
      </c>
    </row>
    <row r="1254" spans="2:13" x14ac:dyDescent="0.3">
      <c r="B1254" s="49">
        <v>20097</v>
      </c>
      <c r="C1254" s="50">
        <v>17</v>
      </c>
      <c r="D1254" s="50" t="str">
        <f>VLOOKUP(Table8[[#This Row],[CustomerID]],Table15[[#All],[CustomerID]:[Company Name]],2,FALSE)</f>
        <v>F.J. Wadden &amp; Sons Limited</v>
      </c>
      <c r="E1254" s="51">
        <v>44771</v>
      </c>
      <c r="F1254" s="50">
        <v>6</v>
      </c>
      <c r="G1254" s="50" t="str">
        <f>VLOOKUP(Table8[[#This Row],[ProductID]],Table12[[#All],[ProductID]:[ProductFullName]],3,FALSE)</f>
        <v>Product F</v>
      </c>
      <c r="H1254" s="50">
        <v>6</v>
      </c>
      <c r="I1254" s="52">
        <v>44771.728680555556</v>
      </c>
      <c r="J1254" s="50">
        <v>119</v>
      </c>
      <c r="K1254" s="51">
        <v>44771.943055555559</v>
      </c>
      <c r="L1254" s="53"/>
      <c r="M1254" s="54">
        <v>1</v>
      </c>
    </row>
    <row r="1255" spans="2:13" x14ac:dyDescent="0.3">
      <c r="B1255" s="49">
        <v>20098</v>
      </c>
      <c r="C1255" s="50">
        <v>103</v>
      </c>
      <c r="D1255" s="50" t="str">
        <f>VLOOKUP(Table8[[#This Row],[CustomerID]],Table15[[#All],[CustomerID]:[Company Name]],2,FALSE)</f>
        <v>Quincaillerie Hogg</v>
      </c>
      <c r="E1255" s="51">
        <v>44774</v>
      </c>
      <c r="F1255" s="50">
        <v>6</v>
      </c>
      <c r="G1255" s="50" t="str">
        <f>VLOOKUP(Table8[[#This Row],[ProductID]],Table12[[#All],[ProductID]:[ProductFullName]],3,FALSE)</f>
        <v>Product F</v>
      </c>
      <c r="H1255" s="50">
        <v>6</v>
      </c>
      <c r="I1255" s="52">
        <v>44774.333333333336</v>
      </c>
      <c r="J1255" s="50">
        <v>125</v>
      </c>
      <c r="K1255" s="51">
        <v>44774.974305555559</v>
      </c>
      <c r="L1255" s="53"/>
      <c r="M1255" s="54">
        <v>1</v>
      </c>
    </row>
    <row r="1256" spans="2:13" x14ac:dyDescent="0.3">
      <c r="B1256" s="49">
        <v>20099</v>
      </c>
      <c r="C1256" s="50">
        <v>1210</v>
      </c>
      <c r="D1256" s="50" t="str">
        <f>VLOOKUP(Table8[[#This Row],[CustomerID]],Table15[[#All],[CustomerID]:[Company Name]],2,FALSE)</f>
        <v>Jared Floral Shoppe</v>
      </c>
      <c r="E1256" s="51">
        <v>44774</v>
      </c>
      <c r="F1256" s="50">
        <v>3</v>
      </c>
      <c r="G1256" s="50" t="str">
        <f>VLOOKUP(Table8[[#This Row],[ProductID]],Table12[[#All],[ProductID]:[ProductFullName]],3,FALSE)</f>
        <v>Product C</v>
      </c>
      <c r="H1256" s="50">
        <v>5</v>
      </c>
      <c r="I1256" s="52">
        <v>44774.345000000001</v>
      </c>
      <c r="J1256" s="50">
        <v>130</v>
      </c>
      <c r="K1256" s="51">
        <v>44774.974305555559</v>
      </c>
      <c r="L1256" s="53"/>
      <c r="M1256" s="54">
        <v>1</v>
      </c>
    </row>
    <row r="1257" spans="2:13" x14ac:dyDescent="0.3">
      <c r="B1257" s="49">
        <v>20100</v>
      </c>
      <c r="C1257" s="50">
        <v>555</v>
      </c>
      <c r="D1257" s="50" t="str">
        <f>VLOOKUP(Table8[[#This Row],[CustomerID]],Table15[[#All],[CustomerID]:[Company Name]],2,FALSE)</f>
        <v>Atrium Card &amp; Gift Shop</v>
      </c>
      <c r="E1257" s="51">
        <v>44774</v>
      </c>
      <c r="F1257" s="50">
        <v>5</v>
      </c>
      <c r="G1257" s="50" t="str">
        <f>VLOOKUP(Table8[[#This Row],[ProductID]],Table12[[#All],[ProductID]:[ProductFullName]],3,FALSE)</f>
        <v>Product E</v>
      </c>
      <c r="H1257" s="50">
        <v>6</v>
      </c>
      <c r="I1257" s="52">
        <v>44774.358946759261</v>
      </c>
      <c r="J1257" s="50">
        <v>123</v>
      </c>
      <c r="K1257" s="51">
        <v>44774.974305555559</v>
      </c>
      <c r="L1257" s="53"/>
      <c r="M1257" s="54">
        <v>1</v>
      </c>
    </row>
    <row r="1258" spans="2:13" x14ac:dyDescent="0.3">
      <c r="B1258" s="49">
        <v>20101</v>
      </c>
      <c r="C1258" s="50">
        <v>575</v>
      </c>
      <c r="D1258" s="50" t="str">
        <f>VLOOKUP(Table8[[#This Row],[CustomerID]],Table15[[#All],[CustomerID]:[Company Name]],2,FALSE)</f>
        <v>Pegasus Stationers</v>
      </c>
      <c r="E1258" s="51">
        <v>44774</v>
      </c>
      <c r="F1258" s="50">
        <v>1</v>
      </c>
      <c r="G1258" s="50" t="str">
        <f>VLOOKUP(Table8[[#This Row],[ProductID]],Table12[[#All],[ProductID]:[ProductFullName]],3,FALSE)</f>
        <v>Product A</v>
      </c>
      <c r="H1258" s="50">
        <v>2</v>
      </c>
      <c r="I1258" s="52">
        <v>44774.37368055556</v>
      </c>
      <c r="J1258" s="50">
        <v>125</v>
      </c>
      <c r="K1258" s="51">
        <v>44774.974305555559</v>
      </c>
      <c r="L1258" s="53"/>
      <c r="M1258" s="54">
        <v>1</v>
      </c>
    </row>
    <row r="1259" spans="2:13" x14ac:dyDescent="0.3">
      <c r="B1259" s="49">
        <v>20102</v>
      </c>
      <c r="C1259" s="50">
        <v>486</v>
      </c>
      <c r="D1259" s="50" t="str">
        <f>VLOOKUP(Table8[[#This Row],[CustomerID]],Table15[[#All],[CustomerID]:[Company Name]],2,FALSE)</f>
        <v>Bourkes Medi Plus Store Ltd</v>
      </c>
      <c r="E1259" s="51">
        <v>44774</v>
      </c>
      <c r="F1259" s="50">
        <v>3</v>
      </c>
      <c r="G1259" s="50" t="str">
        <f>VLOOKUP(Table8[[#This Row],[ProductID]],Table12[[#All],[ProductID]:[ProductFullName]],3,FALSE)</f>
        <v>Product C</v>
      </c>
      <c r="H1259" s="50">
        <v>4</v>
      </c>
      <c r="I1259" s="52">
        <v>44774.38484953704</v>
      </c>
      <c r="J1259" s="50">
        <v>119</v>
      </c>
      <c r="K1259" s="51">
        <v>44774.974305555559</v>
      </c>
      <c r="L1259" s="53"/>
      <c r="M1259" s="54">
        <v>1</v>
      </c>
    </row>
    <row r="1260" spans="2:13" x14ac:dyDescent="0.3">
      <c r="B1260" s="49">
        <v>20103</v>
      </c>
      <c r="C1260" s="50">
        <v>440</v>
      </c>
      <c r="D1260" s="50" t="str">
        <f>VLOOKUP(Table8[[#This Row],[CustomerID]],Table15[[#All],[CustomerID]:[Company Name]],2,FALSE)</f>
        <v>Curiosities Gift Shop</v>
      </c>
      <c r="E1260" s="51">
        <v>44774</v>
      </c>
      <c r="F1260" s="50">
        <v>4</v>
      </c>
      <c r="G1260" s="50" t="str">
        <f>VLOOKUP(Table8[[#This Row],[ProductID]],Table12[[#All],[ProductID]:[ProductFullName]],3,FALSE)</f>
        <v>Product D</v>
      </c>
      <c r="H1260" s="50">
        <v>2</v>
      </c>
      <c r="I1260" s="52">
        <v>44774.398449074077</v>
      </c>
      <c r="J1260" s="50">
        <v>122</v>
      </c>
      <c r="K1260" s="51">
        <v>44774.974305555559</v>
      </c>
      <c r="L1260" s="53"/>
      <c r="M1260" s="54">
        <v>1</v>
      </c>
    </row>
    <row r="1261" spans="2:13" x14ac:dyDescent="0.3">
      <c r="B1261" s="49">
        <v>20104</v>
      </c>
      <c r="C1261" s="50">
        <v>401</v>
      </c>
      <c r="D1261" s="50" t="str">
        <f>VLOOKUP(Table8[[#This Row],[CustomerID]],Table15[[#All],[CustomerID]:[Company Name]],2,FALSE)</f>
        <v>Safari Outfitters Inc</v>
      </c>
      <c r="E1261" s="51">
        <v>44774</v>
      </c>
      <c r="F1261" s="50">
        <v>6</v>
      </c>
      <c r="G1261" s="50" t="str">
        <f>VLOOKUP(Table8[[#This Row],[ProductID]],Table12[[#All],[ProductID]:[ProductFullName]],3,FALSE)</f>
        <v>Product F</v>
      </c>
      <c r="H1261" s="50">
        <v>6</v>
      </c>
      <c r="I1261" s="52">
        <v>44774.409456018519</v>
      </c>
      <c r="J1261" s="50">
        <v>107</v>
      </c>
      <c r="K1261" s="51">
        <v>44774.974305555559</v>
      </c>
      <c r="L1261" s="53"/>
      <c r="M1261" s="54">
        <v>1</v>
      </c>
    </row>
    <row r="1262" spans="2:13" x14ac:dyDescent="0.3">
      <c r="B1262" s="49">
        <v>20105</v>
      </c>
      <c r="C1262" s="50">
        <v>789</v>
      </c>
      <c r="D1262" s="50" t="str">
        <f>VLOOKUP(Table8[[#This Row],[CustomerID]],Table15[[#All],[CustomerID]:[Company Name]],2,FALSE)</f>
        <v>Four the fun of it</v>
      </c>
      <c r="E1262" s="51">
        <v>44774</v>
      </c>
      <c r="F1262" s="50">
        <v>1</v>
      </c>
      <c r="G1262" s="50" t="str">
        <f>VLOOKUP(Table8[[#This Row],[ProductID]],Table12[[#All],[ProductID]:[ProductFullName]],3,FALSE)</f>
        <v>Product A</v>
      </c>
      <c r="H1262" s="50">
        <v>5</v>
      </c>
      <c r="I1262" s="52">
        <v>44774.420034722221</v>
      </c>
      <c r="J1262" s="50">
        <v>116</v>
      </c>
      <c r="K1262" s="51">
        <v>44774.974305555559</v>
      </c>
      <c r="L1262" s="53"/>
      <c r="M1262" s="54">
        <v>1</v>
      </c>
    </row>
    <row r="1263" spans="2:13" x14ac:dyDescent="0.3">
      <c r="B1263" s="49">
        <v>20106</v>
      </c>
      <c r="C1263" s="50">
        <v>648</v>
      </c>
      <c r="D1263" s="50" t="str">
        <f>VLOOKUP(Table8[[#This Row],[CustomerID]],Table15[[#All],[CustomerID]:[Company Name]],2,FALSE)</f>
        <v>Ghostrider Trading</v>
      </c>
      <c r="E1263" s="51">
        <v>44774</v>
      </c>
      <c r="F1263" s="50">
        <v>3</v>
      </c>
      <c r="G1263" s="50" t="str">
        <f>VLOOKUP(Table8[[#This Row],[ProductID]],Table12[[#All],[ProductID]:[ProductFullName]],3,FALSE)</f>
        <v>Product C</v>
      </c>
      <c r="H1263" s="50">
        <v>3</v>
      </c>
      <c r="I1263" s="52">
        <v>44774.433599537035</v>
      </c>
      <c r="J1263" s="50">
        <v>111</v>
      </c>
      <c r="K1263" s="51">
        <v>44774.974305555559</v>
      </c>
      <c r="L1263" s="53"/>
      <c r="M1263" s="54">
        <v>1</v>
      </c>
    </row>
    <row r="1264" spans="2:13" x14ac:dyDescent="0.3">
      <c r="B1264" s="49">
        <v>20107</v>
      </c>
      <c r="C1264" s="50">
        <v>401</v>
      </c>
      <c r="D1264" s="50" t="str">
        <f>VLOOKUP(Table8[[#This Row],[CustomerID]],Table15[[#All],[CustomerID]:[Company Name]],2,FALSE)</f>
        <v>Safari Outfitters Inc</v>
      </c>
      <c r="E1264" s="51">
        <v>44774</v>
      </c>
      <c r="F1264" s="50">
        <v>1</v>
      </c>
      <c r="G1264" s="50" t="str">
        <f>VLOOKUP(Table8[[#This Row],[ProductID]],Table12[[#All],[ProductID]:[ProductFullName]],3,FALSE)</f>
        <v>Product A</v>
      </c>
      <c r="H1264" s="50">
        <v>6</v>
      </c>
      <c r="I1264" s="52">
        <v>44774.444976851846</v>
      </c>
      <c r="J1264" s="50">
        <v>134</v>
      </c>
      <c r="K1264" s="51">
        <v>44774.974305555559</v>
      </c>
      <c r="L1264" s="53"/>
      <c r="M1264" s="54">
        <v>1</v>
      </c>
    </row>
    <row r="1265" spans="2:13" x14ac:dyDescent="0.3">
      <c r="B1265" s="49">
        <v>20108</v>
      </c>
      <c r="C1265" s="50">
        <v>721</v>
      </c>
      <c r="D1265" s="50" t="str">
        <f>VLOOKUP(Table8[[#This Row],[CustomerID]],Table15[[#All],[CustomerID]:[Company Name]],2,FALSE)</f>
        <v>Great Canadian Dollar Store #281</v>
      </c>
      <c r="E1265" s="51">
        <v>44774</v>
      </c>
      <c r="F1265" s="50">
        <v>2</v>
      </c>
      <c r="G1265" s="50" t="str">
        <f>VLOOKUP(Table8[[#This Row],[ProductID]],Table12[[#All],[ProductID]:[ProductFullName]],3,FALSE)</f>
        <v>Product B</v>
      </c>
      <c r="H1265" s="50">
        <v>4</v>
      </c>
      <c r="I1265" s="52">
        <v>44774.459398148145</v>
      </c>
      <c r="J1265" s="50">
        <v>108</v>
      </c>
      <c r="K1265" s="51">
        <v>44774.974305555559</v>
      </c>
      <c r="L1265" s="53"/>
      <c r="M1265" s="54">
        <v>1</v>
      </c>
    </row>
    <row r="1266" spans="2:13" x14ac:dyDescent="0.3">
      <c r="B1266" s="49">
        <v>20109</v>
      </c>
      <c r="C1266" s="50">
        <v>362</v>
      </c>
      <c r="D1266" s="50" t="str">
        <f>VLOOKUP(Table8[[#This Row],[CustomerID]],Table15[[#All],[CustomerID]:[Company Name]],2,FALSE)</f>
        <v>T.W. Gilchirt Vending Ltd</v>
      </c>
      <c r="E1266" s="51">
        <v>44774</v>
      </c>
      <c r="F1266" s="50">
        <v>4</v>
      </c>
      <c r="G1266" s="50" t="str">
        <f>VLOOKUP(Table8[[#This Row],[ProductID]],Table12[[#All],[ProductID]:[ProductFullName]],3,FALSE)</f>
        <v>Product D</v>
      </c>
      <c r="H1266" s="50">
        <v>5</v>
      </c>
      <c r="I1266" s="52">
        <v>44774.469861111109</v>
      </c>
      <c r="J1266" s="50">
        <v>106</v>
      </c>
      <c r="K1266" s="51">
        <v>44774.974305555559</v>
      </c>
      <c r="L1266" s="53"/>
      <c r="M1266" s="54">
        <v>1</v>
      </c>
    </row>
    <row r="1267" spans="2:13" x14ac:dyDescent="0.3">
      <c r="B1267" s="49">
        <v>20110</v>
      </c>
      <c r="C1267" s="50">
        <v>1365</v>
      </c>
      <c r="D1267" s="50" t="str">
        <f>VLOOKUP(Table8[[#This Row],[CustomerID]],Table15[[#All],[CustomerID]:[Company Name]],2,FALSE)</f>
        <v>UCR Sales</v>
      </c>
      <c r="E1267" s="51">
        <v>44774</v>
      </c>
      <c r="F1267" s="50">
        <v>2</v>
      </c>
      <c r="G1267" s="50" t="str">
        <f>VLOOKUP(Table8[[#This Row],[ProductID]],Table12[[#All],[ProductID]:[ProductFullName]],3,FALSE)</f>
        <v>Product B</v>
      </c>
      <c r="H1267" s="50">
        <v>3</v>
      </c>
      <c r="I1267" s="52">
        <v>44774.485613425924</v>
      </c>
      <c r="J1267" s="50">
        <v>105</v>
      </c>
      <c r="K1267" s="51">
        <v>44774.974305555559</v>
      </c>
      <c r="L1267" s="53"/>
      <c r="M1267" s="54">
        <v>1</v>
      </c>
    </row>
    <row r="1268" spans="2:13" x14ac:dyDescent="0.3">
      <c r="B1268" s="49">
        <v>20111</v>
      </c>
      <c r="C1268" s="50">
        <v>548</v>
      </c>
      <c r="D1268" s="50" t="str">
        <f>VLOOKUP(Table8[[#This Row],[CustomerID]],Table15[[#All],[CustomerID]:[Company Name]],2,FALSE)</f>
        <v>Buck or Two #530</v>
      </c>
      <c r="E1268" s="51">
        <v>44774</v>
      </c>
      <c r="F1268" s="50">
        <v>3</v>
      </c>
      <c r="G1268" s="50" t="str">
        <f>VLOOKUP(Table8[[#This Row],[ProductID]],Table12[[#All],[ProductID]:[ProductFullName]],3,FALSE)</f>
        <v>Product C</v>
      </c>
      <c r="H1268" s="50">
        <v>3</v>
      </c>
      <c r="I1268" s="52">
        <v>44774.501840277779</v>
      </c>
      <c r="J1268" s="50">
        <v>118</v>
      </c>
      <c r="K1268" s="51">
        <v>44774.974305555559</v>
      </c>
      <c r="L1268" s="53"/>
      <c r="M1268" s="54">
        <v>1</v>
      </c>
    </row>
    <row r="1269" spans="2:13" x14ac:dyDescent="0.3">
      <c r="B1269" s="49">
        <v>20112</v>
      </c>
      <c r="C1269" s="50">
        <v>1059</v>
      </c>
      <c r="D1269" s="50" t="str">
        <f>VLOOKUP(Table8[[#This Row],[CustomerID]],Table15[[#All],[CustomerID]:[Company Name]],2,FALSE)</f>
        <v>Quill &amp; Press Stationers</v>
      </c>
      <c r="E1269" s="51">
        <v>44774</v>
      </c>
      <c r="F1269" s="50">
        <v>3</v>
      </c>
      <c r="G1269" s="50" t="str">
        <f>VLOOKUP(Table8[[#This Row],[ProductID]],Table12[[#All],[ProductID]:[ProductFullName]],3,FALSE)</f>
        <v>Product C</v>
      </c>
      <c r="H1269" s="50">
        <v>7</v>
      </c>
      <c r="I1269" s="52">
        <v>44774.515057870369</v>
      </c>
      <c r="J1269" s="50">
        <v>120</v>
      </c>
      <c r="K1269" s="51">
        <v>44774.974305555559</v>
      </c>
      <c r="L1269" s="53"/>
      <c r="M1269" s="54">
        <v>1</v>
      </c>
    </row>
    <row r="1270" spans="2:13" x14ac:dyDescent="0.3">
      <c r="B1270" s="49">
        <v>20113</v>
      </c>
      <c r="C1270" s="50">
        <v>333</v>
      </c>
      <c r="D1270" s="50" t="str">
        <f>VLOOKUP(Table8[[#This Row],[CustomerID]],Table15[[#All],[CustomerID]:[Company Name]],2,FALSE)</f>
        <v>Buck or Two</v>
      </c>
      <c r="E1270" s="51">
        <v>44774</v>
      </c>
      <c r="F1270" s="50">
        <v>2</v>
      </c>
      <c r="G1270" s="50" t="str">
        <f>VLOOKUP(Table8[[#This Row],[ProductID]],Table12[[#All],[ProductID]:[ProductFullName]],3,FALSE)</f>
        <v>Product B</v>
      </c>
      <c r="H1270" s="50">
        <v>6</v>
      </c>
      <c r="I1270" s="52">
        <v>44774.528078703705</v>
      </c>
      <c r="J1270" s="50">
        <v>127</v>
      </c>
      <c r="K1270" s="51">
        <v>44774.974305555559</v>
      </c>
      <c r="L1270" s="53"/>
      <c r="M1270" s="54">
        <v>1</v>
      </c>
    </row>
    <row r="1271" spans="2:13" x14ac:dyDescent="0.3">
      <c r="B1271" s="49">
        <v>20114</v>
      </c>
      <c r="C1271" s="50">
        <v>946</v>
      </c>
      <c r="D1271" s="50" t="str">
        <f>VLOOKUP(Table8[[#This Row],[CustomerID]],Table15[[#All],[CustomerID]:[Company Name]],2,FALSE)</f>
        <v>JEZEBEL</v>
      </c>
      <c r="E1271" s="51">
        <v>44774</v>
      </c>
      <c r="F1271" s="50">
        <v>4</v>
      </c>
      <c r="G1271" s="50" t="str">
        <f>VLOOKUP(Table8[[#This Row],[ProductID]],Table12[[#All],[ProductID]:[ProductFullName]],3,FALSE)</f>
        <v>Product D</v>
      </c>
      <c r="H1271" s="50">
        <v>5</v>
      </c>
      <c r="I1271" s="52">
        <v>44774.539583333331</v>
      </c>
      <c r="J1271" s="50">
        <v>111</v>
      </c>
      <c r="K1271" s="51">
        <v>44774.974305555559</v>
      </c>
      <c r="L1271" s="53"/>
      <c r="M1271" s="54">
        <v>1</v>
      </c>
    </row>
    <row r="1272" spans="2:13" x14ac:dyDescent="0.3">
      <c r="B1272" s="49">
        <v>20115</v>
      </c>
      <c r="C1272" s="50">
        <v>691</v>
      </c>
      <c r="D1272" s="50" t="str">
        <f>VLOOKUP(Table8[[#This Row],[CustomerID]],Table15[[#All],[CustomerID]:[Company Name]],2,FALSE)</f>
        <v>Dollar Dollar</v>
      </c>
      <c r="E1272" s="51">
        <v>44774</v>
      </c>
      <c r="F1272" s="50">
        <v>5</v>
      </c>
      <c r="G1272" s="50" t="str">
        <f>VLOOKUP(Table8[[#This Row],[ProductID]],Table12[[#All],[ProductID]:[ProductFullName]],3,FALSE)</f>
        <v>Product E</v>
      </c>
      <c r="H1272" s="50">
        <v>4</v>
      </c>
      <c r="I1272" s="52">
        <v>44774.550023148149</v>
      </c>
      <c r="J1272" s="50">
        <v>126</v>
      </c>
      <c r="K1272" s="51">
        <v>44774.974305555559</v>
      </c>
      <c r="L1272" s="53"/>
      <c r="M1272" s="54">
        <v>1</v>
      </c>
    </row>
    <row r="1273" spans="2:13" x14ac:dyDescent="0.3">
      <c r="B1273" s="49">
        <v>20116</v>
      </c>
      <c r="C1273" s="50">
        <v>1311</v>
      </c>
      <c r="D1273" s="50" t="str">
        <f>VLOOKUP(Table8[[#This Row],[CustomerID]],Table15[[#All],[CustomerID]:[Company Name]],2,FALSE)</f>
        <v>L.A. Garments</v>
      </c>
      <c r="E1273" s="51">
        <v>44774</v>
      </c>
      <c r="F1273" s="50">
        <v>6</v>
      </c>
      <c r="G1273" s="50" t="str">
        <f>VLOOKUP(Table8[[#This Row],[ProductID]],Table12[[#All],[ProductID]:[ProductFullName]],3,FALSE)</f>
        <v>Product F</v>
      </c>
      <c r="H1273" s="50">
        <v>4</v>
      </c>
      <c r="I1273" s="52">
        <v>44774.561851851853</v>
      </c>
      <c r="J1273" s="50">
        <v>112</v>
      </c>
      <c r="K1273" s="51">
        <v>44774.974305555559</v>
      </c>
      <c r="L1273" s="53"/>
      <c r="M1273" s="54">
        <v>1</v>
      </c>
    </row>
    <row r="1274" spans="2:13" x14ac:dyDescent="0.3">
      <c r="B1274" s="49">
        <v>20117</v>
      </c>
      <c r="C1274" s="50">
        <v>686</v>
      </c>
      <c r="D1274" s="50" t="str">
        <f>VLOOKUP(Table8[[#This Row],[CustomerID]],Table15[[#All],[CustomerID]:[Company Name]],2,FALSE)</f>
        <v>ONLY DEALS #1004</v>
      </c>
      <c r="E1274" s="51">
        <v>44774</v>
      </c>
      <c r="F1274" s="50">
        <v>1</v>
      </c>
      <c r="G1274" s="50" t="str">
        <f>VLOOKUP(Table8[[#This Row],[ProductID]],Table12[[#All],[ProductID]:[ProductFullName]],3,FALSE)</f>
        <v>Product A</v>
      </c>
      <c r="H1274" s="50">
        <v>2</v>
      </c>
      <c r="I1274" s="52">
        <v>44774.575011574074</v>
      </c>
      <c r="J1274" s="50">
        <v>129</v>
      </c>
      <c r="K1274" s="51">
        <v>44774.974305555559</v>
      </c>
      <c r="L1274" s="53"/>
      <c r="M1274" s="54">
        <v>1</v>
      </c>
    </row>
    <row r="1275" spans="2:13" x14ac:dyDescent="0.3">
      <c r="B1275" s="49">
        <v>20118</v>
      </c>
      <c r="C1275" s="50">
        <v>873</v>
      </c>
      <c r="D1275" s="50" t="str">
        <f>VLOOKUP(Table8[[#This Row],[CustomerID]],Table15[[#All],[CustomerID]:[Company Name]],2,FALSE)</f>
        <v>Exclusive Designs</v>
      </c>
      <c r="E1275" s="51">
        <v>44774</v>
      </c>
      <c r="F1275" s="50">
        <v>3</v>
      </c>
      <c r="G1275" s="50" t="str">
        <f>VLOOKUP(Table8[[#This Row],[ProductID]],Table12[[#All],[ProductID]:[ProductFullName]],3,FALSE)</f>
        <v>Product C</v>
      </c>
      <c r="H1275" s="50">
        <v>7</v>
      </c>
      <c r="I1275" s="52">
        <v>44774.585335648146</v>
      </c>
      <c r="J1275" s="50">
        <v>120</v>
      </c>
      <c r="K1275" s="51">
        <v>44774.974305555559</v>
      </c>
      <c r="L1275" s="53"/>
      <c r="M1275" s="54">
        <v>1</v>
      </c>
    </row>
    <row r="1276" spans="2:13" x14ac:dyDescent="0.3">
      <c r="B1276" s="49">
        <v>20119</v>
      </c>
      <c r="C1276" s="50">
        <v>988</v>
      </c>
      <c r="D1276" s="50" t="str">
        <f>VLOOKUP(Table8[[#This Row],[CustomerID]],Table15[[#All],[CustomerID]:[Company Name]],2,FALSE)</f>
        <v>Worth the Wait</v>
      </c>
      <c r="E1276" s="51">
        <v>44774</v>
      </c>
      <c r="F1276" s="50">
        <v>5</v>
      </c>
      <c r="G1276" s="50" t="str">
        <f>VLOOKUP(Table8[[#This Row],[ProductID]],Table12[[#All],[ProductID]:[ProductFullName]],3,FALSE)</f>
        <v>Product E</v>
      </c>
      <c r="H1276" s="50">
        <v>2</v>
      </c>
      <c r="I1276" s="52">
        <v>44774.601111111107</v>
      </c>
      <c r="J1276" s="50">
        <v>126</v>
      </c>
      <c r="K1276" s="51">
        <v>44774.974305555559</v>
      </c>
      <c r="L1276" s="53"/>
      <c r="M1276" s="54">
        <v>1</v>
      </c>
    </row>
    <row r="1277" spans="2:13" x14ac:dyDescent="0.3">
      <c r="B1277" s="49">
        <v>20120</v>
      </c>
      <c r="C1277" s="50">
        <v>315</v>
      </c>
      <c r="D1277" s="50" t="str">
        <f>VLOOKUP(Table8[[#This Row],[CustomerID]],Table15[[#All],[CustomerID]:[Company Name]],2,FALSE)</f>
        <v>Shoppers Drug Mart # 1043</v>
      </c>
      <c r="E1277" s="51">
        <v>44774</v>
      </c>
      <c r="F1277" s="50">
        <v>1</v>
      </c>
      <c r="G1277" s="50" t="str">
        <f>VLOOKUP(Table8[[#This Row],[ProductID]],Table12[[#All],[ProductID]:[ProductFullName]],3,FALSE)</f>
        <v>Product A</v>
      </c>
      <c r="H1277" s="50">
        <v>5</v>
      </c>
      <c r="I1277" s="52">
        <v>44774.616585648146</v>
      </c>
      <c r="J1277" s="50">
        <v>122</v>
      </c>
      <c r="K1277" s="51">
        <v>44774.974305555559</v>
      </c>
      <c r="L1277" s="53"/>
      <c r="M1277" s="54">
        <v>1</v>
      </c>
    </row>
    <row r="1278" spans="2:13" x14ac:dyDescent="0.3">
      <c r="B1278" s="49">
        <v>20121</v>
      </c>
      <c r="C1278" s="50">
        <v>350</v>
      </c>
      <c r="D1278" s="50" t="str">
        <f>VLOOKUP(Table8[[#This Row],[CustomerID]],Table15[[#All],[CustomerID]:[Company Name]],2,FALSE)</f>
        <v>Canadian Tire # 262</v>
      </c>
      <c r="E1278" s="51">
        <v>44774</v>
      </c>
      <c r="F1278" s="50">
        <v>4</v>
      </c>
      <c r="G1278" s="50" t="str">
        <f>VLOOKUP(Table8[[#This Row],[ProductID]],Table12[[#All],[ProductID]:[ProductFullName]],3,FALSE)</f>
        <v>Product D</v>
      </c>
      <c r="H1278" s="50">
        <v>5</v>
      </c>
      <c r="I1278" s="52">
        <v>44774.626481481479</v>
      </c>
      <c r="J1278" s="50">
        <v>129</v>
      </c>
      <c r="K1278" s="51">
        <v>44774.974305555559</v>
      </c>
      <c r="L1278" s="53"/>
      <c r="M1278" s="54">
        <v>1</v>
      </c>
    </row>
    <row r="1279" spans="2:13" x14ac:dyDescent="0.3">
      <c r="B1279" s="49">
        <v>20122</v>
      </c>
      <c r="C1279" s="50">
        <v>162</v>
      </c>
      <c r="D1279" s="50" t="str">
        <f>VLOOKUP(Table8[[#This Row],[CustomerID]],Table15[[#All],[CustomerID]:[Company Name]],2,FALSE)</f>
        <v>Best Regards</v>
      </c>
      <c r="E1279" s="51">
        <v>44774</v>
      </c>
      <c r="F1279" s="50">
        <v>3</v>
      </c>
      <c r="G1279" s="50" t="str">
        <f>VLOOKUP(Table8[[#This Row],[ProductID]],Table12[[#All],[ProductID]:[ProductFullName]],3,FALSE)</f>
        <v>Product C</v>
      </c>
      <c r="H1279" s="50">
        <v>5</v>
      </c>
      <c r="I1279" s="52">
        <v>44774.637673611105</v>
      </c>
      <c r="J1279" s="50">
        <v>128</v>
      </c>
      <c r="K1279" s="51">
        <v>44774.974305555559</v>
      </c>
      <c r="L1279" s="53"/>
      <c r="M1279" s="54">
        <v>1</v>
      </c>
    </row>
    <row r="1280" spans="2:13" x14ac:dyDescent="0.3">
      <c r="B1280" s="49">
        <v>20123</v>
      </c>
      <c r="C1280" s="50">
        <v>542</v>
      </c>
      <c r="D1280" s="50" t="str">
        <f>VLOOKUP(Table8[[#This Row],[CustomerID]],Table15[[#All],[CustomerID]:[Company Name]],2,FALSE)</f>
        <v>Your Dollar Store With More #309</v>
      </c>
      <c r="E1280" s="51">
        <v>44774</v>
      </c>
      <c r="F1280" s="50">
        <v>3</v>
      </c>
      <c r="G1280" s="50" t="str">
        <f>VLOOKUP(Table8[[#This Row],[ProductID]],Table12[[#All],[ProductID]:[ProductFullName]],3,FALSE)</f>
        <v>Product C</v>
      </c>
      <c r="H1280" s="50">
        <v>6</v>
      </c>
      <c r="I1280" s="52">
        <v>44774.652662037028</v>
      </c>
      <c r="J1280" s="50">
        <v>124</v>
      </c>
      <c r="K1280" s="51">
        <v>44774.974305555559</v>
      </c>
      <c r="L1280" s="53"/>
      <c r="M1280" s="54">
        <v>1</v>
      </c>
    </row>
    <row r="1281" spans="2:13" x14ac:dyDescent="0.3">
      <c r="B1281" s="49">
        <v>20124</v>
      </c>
      <c r="C1281" s="50">
        <v>79</v>
      </c>
      <c r="D1281" s="50" t="str">
        <f>VLOOKUP(Table8[[#This Row],[CustomerID]],Table15[[#All],[CustomerID]:[Company Name]],2,FALSE)</f>
        <v>Oh My Gifts</v>
      </c>
      <c r="E1281" s="51">
        <v>44774</v>
      </c>
      <c r="F1281" s="50">
        <v>5</v>
      </c>
      <c r="G1281" s="50" t="str">
        <f>VLOOKUP(Table8[[#This Row],[ProductID]],Table12[[#All],[ProductID]:[ProductFullName]],3,FALSE)</f>
        <v>Product E</v>
      </c>
      <c r="H1281" s="50">
        <v>2</v>
      </c>
      <c r="I1281" s="52">
        <v>44774.666099537026</v>
      </c>
      <c r="J1281" s="50">
        <v>105</v>
      </c>
      <c r="K1281" s="51">
        <v>44774.974305555559</v>
      </c>
      <c r="L1281" s="53"/>
      <c r="M1281" s="54">
        <v>1</v>
      </c>
    </row>
    <row r="1282" spans="2:13" x14ac:dyDescent="0.3">
      <c r="B1282" s="49">
        <v>20125</v>
      </c>
      <c r="C1282" s="50">
        <v>9</v>
      </c>
      <c r="D1282" s="50" t="str">
        <f>VLOOKUP(Table8[[#This Row],[CustomerID]],Table15[[#All],[CustomerID]:[Company Name]],2,FALSE)</f>
        <v>S.W. Mifflin</v>
      </c>
      <c r="E1282" s="51">
        <v>44774</v>
      </c>
      <c r="F1282" s="50">
        <v>1</v>
      </c>
      <c r="G1282" s="50" t="str">
        <f>VLOOKUP(Table8[[#This Row],[ProductID]],Table12[[#All],[ProductID]:[ProductFullName]],3,FALSE)</f>
        <v>Product A</v>
      </c>
      <c r="H1282" s="50">
        <v>6</v>
      </c>
      <c r="I1282" s="52">
        <v>44774.678703703692</v>
      </c>
      <c r="J1282" s="50">
        <v>121</v>
      </c>
      <c r="K1282" s="51">
        <v>44774.974305555559</v>
      </c>
      <c r="L1282" s="53"/>
      <c r="M1282" s="54">
        <v>1</v>
      </c>
    </row>
    <row r="1283" spans="2:13" x14ac:dyDescent="0.3">
      <c r="B1283" s="49">
        <v>20126</v>
      </c>
      <c r="C1283" s="50">
        <v>993</v>
      </c>
      <c r="D1283" s="50" t="str">
        <f>VLOOKUP(Table8[[#This Row],[CustomerID]],Table15[[#All],[CustomerID]:[Company Name]],2,FALSE)</f>
        <v>Indesign Fundraising #209</v>
      </c>
      <c r="E1283" s="51">
        <v>44774</v>
      </c>
      <c r="F1283" s="50">
        <v>3</v>
      </c>
      <c r="G1283" s="50" t="str">
        <f>VLOOKUP(Table8[[#This Row],[ProductID]],Table12[[#All],[ProductID]:[ProductFullName]],3,FALSE)</f>
        <v>Product C</v>
      </c>
      <c r="H1283" s="50">
        <v>7</v>
      </c>
      <c r="I1283" s="52">
        <v>44774.694687499985</v>
      </c>
      <c r="J1283" s="50">
        <v>107</v>
      </c>
      <c r="K1283" s="51">
        <v>44774.974305555559</v>
      </c>
      <c r="L1283" s="53"/>
      <c r="M1283" s="54">
        <v>1</v>
      </c>
    </row>
    <row r="1284" spans="2:13" x14ac:dyDescent="0.3">
      <c r="B1284" s="49">
        <v>20127</v>
      </c>
      <c r="C1284" s="50">
        <v>218</v>
      </c>
      <c r="D1284" s="50" t="str">
        <f>VLOOKUP(Table8[[#This Row],[CustomerID]],Table15[[#All],[CustomerID]:[Company Name]],2,FALSE)</f>
        <v>Lewis &amp; Krall Pharmacy</v>
      </c>
      <c r="E1284" s="51">
        <v>44774</v>
      </c>
      <c r="F1284" s="50">
        <v>6</v>
      </c>
      <c r="G1284" s="50" t="str">
        <f>VLOOKUP(Table8[[#This Row],[ProductID]],Table12[[#All],[ProductID]:[ProductFullName]],3,FALSE)</f>
        <v>Product F</v>
      </c>
      <c r="H1284" s="50">
        <v>6</v>
      </c>
      <c r="I1284" s="52">
        <v>44774.708564814799</v>
      </c>
      <c r="J1284" s="50">
        <v>133</v>
      </c>
      <c r="K1284" s="51">
        <v>44774.974305555559</v>
      </c>
      <c r="L1284" s="53"/>
      <c r="M1284" s="54">
        <v>1</v>
      </c>
    </row>
    <row r="1285" spans="2:13" x14ac:dyDescent="0.3">
      <c r="B1285" s="49">
        <v>20128</v>
      </c>
      <c r="C1285" s="50">
        <v>149</v>
      </c>
      <c r="D1285" s="50" t="str">
        <f>VLOOKUP(Table8[[#This Row],[CustomerID]],Table15[[#All],[CustomerID]:[Company Name]],2,FALSE)</f>
        <v>Shops Of Main</v>
      </c>
      <c r="E1285" s="51">
        <v>44774</v>
      </c>
      <c r="F1285" s="50">
        <v>5</v>
      </c>
      <c r="G1285" s="50" t="str">
        <f>VLOOKUP(Table8[[#This Row],[ProductID]],Table12[[#All],[ProductID]:[ProductFullName]],3,FALSE)</f>
        <v>Product E</v>
      </c>
      <c r="H1285" s="50">
        <v>3</v>
      </c>
      <c r="I1285" s="52">
        <v>44774.720150462948</v>
      </c>
      <c r="J1285" s="50">
        <v>114</v>
      </c>
      <c r="K1285" s="51">
        <v>44774.974305555559</v>
      </c>
      <c r="L1285" s="53"/>
      <c r="M1285" s="54">
        <v>1</v>
      </c>
    </row>
    <row r="1286" spans="2:13" x14ac:dyDescent="0.3">
      <c r="B1286" s="49">
        <v>20129</v>
      </c>
      <c r="C1286" s="50">
        <v>60</v>
      </c>
      <c r="D1286" s="50" t="str">
        <f>VLOOKUP(Table8[[#This Row],[CustomerID]],Table15[[#All],[CustomerID]:[Company Name]],2,FALSE)</f>
        <v>Biomidon Inn House of Gifts</v>
      </c>
      <c r="E1286" s="51">
        <v>44775</v>
      </c>
      <c r="F1286" s="50">
        <v>3</v>
      </c>
      <c r="G1286" s="50" t="str">
        <f>VLOOKUP(Table8[[#This Row],[ProductID]],Table12[[#All],[ProductID]:[ProductFullName]],3,FALSE)</f>
        <v>Product C</v>
      </c>
      <c r="H1286" s="50">
        <v>2</v>
      </c>
      <c r="I1286" s="52">
        <v>44775.333333333336</v>
      </c>
      <c r="J1286" s="50">
        <v>105</v>
      </c>
      <c r="K1286" s="51">
        <v>44775.941666666666</v>
      </c>
      <c r="L1286" s="53"/>
      <c r="M1286" s="54">
        <v>1</v>
      </c>
    </row>
    <row r="1287" spans="2:13" x14ac:dyDescent="0.3">
      <c r="B1287" s="49">
        <v>20130</v>
      </c>
      <c r="C1287" s="50">
        <v>600</v>
      </c>
      <c r="D1287" s="50" t="str">
        <f>VLOOKUP(Table8[[#This Row],[CustomerID]],Table15[[#All],[CustomerID]:[Company Name]],2,FALSE)</f>
        <v>Glencoe Club</v>
      </c>
      <c r="E1287" s="51">
        <v>44775</v>
      </c>
      <c r="F1287" s="50">
        <v>2</v>
      </c>
      <c r="G1287" s="50" t="str">
        <f>VLOOKUP(Table8[[#This Row],[ProductID]],Table12[[#All],[ProductID]:[ProductFullName]],3,FALSE)</f>
        <v>Product B</v>
      </c>
      <c r="H1287" s="50">
        <v>4</v>
      </c>
      <c r="I1287" s="52">
        <v>44775.349618055559</v>
      </c>
      <c r="J1287" s="50">
        <v>105</v>
      </c>
      <c r="K1287" s="51">
        <v>44775.941666666666</v>
      </c>
      <c r="L1287" s="53"/>
      <c r="M1287" s="54">
        <v>1</v>
      </c>
    </row>
    <row r="1288" spans="2:13" x14ac:dyDescent="0.3">
      <c r="B1288" s="49">
        <v>20131</v>
      </c>
      <c r="C1288" s="50">
        <v>814</v>
      </c>
      <c r="D1288" s="50" t="str">
        <f>VLOOKUP(Table8[[#This Row],[CustomerID]],Table15[[#All],[CustomerID]:[Company Name]],2,FALSE)</f>
        <v>Wrap It Up</v>
      </c>
      <c r="E1288" s="51">
        <v>44775</v>
      </c>
      <c r="F1288" s="50">
        <v>4</v>
      </c>
      <c r="G1288" s="50" t="str">
        <f>VLOOKUP(Table8[[#This Row],[ProductID]],Table12[[#All],[ProductID]:[ProductFullName]],3,FALSE)</f>
        <v>Product D</v>
      </c>
      <c r="H1288" s="50">
        <v>4</v>
      </c>
      <c r="I1288" s="52">
        <v>44775.363078703711</v>
      </c>
      <c r="J1288" s="50">
        <v>115</v>
      </c>
      <c r="K1288" s="51">
        <v>44775.941666666666</v>
      </c>
      <c r="L1288" s="53"/>
      <c r="M1288" s="54">
        <v>1</v>
      </c>
    </row>
    <row r="1289" spans="2:13" x14ac:dyDescent="0.3">
      <c r="B1289" s="49">
        <v>20132</v>
      </c>
      <c r="C1289" s="50">
        <v>893</v>
      </c>
      <c r="D1289" s="50" t="str">
        <f>VLOOKUP(Table8[[#This Row],[CustomerID]],Table15[[#All],[CustomerID]:[Company Name]],2,FALSE)</f>
        <v>Toys 4 U</v>
      </c>
      <c r="E1289" s="51">
        <v>44775</v>
      </c>
      <c r="F1289" s="50">
        <v>3</v>
      </c>
      <c r="G1289" s="50" t="str">
        <f>VLOOKUP(Table8[[#This Row],[ProductID]],Table12[[#All],[ProductID]:[ProductFullName]],3,FALSE)</f>
        <v>Product C</v>
      </c>
      <c r="H1289" s="50">
        <v>7</v>
      </c>
      <c r="I1289" s="52">
        <v>44775.380104166674</v>
      </c>
      <c r="J1289" s="50">
        <v>121</v>
      </c>
      <c r="K1289" s="51">
        <v>44775.941666666666</v>
      </c>
      <c r="L1289" s="53"/>
      <c r="M1289" s="54">
        <v>1</v>
      </c>
    </row>
    <row r="1290" spans="2:13" x14ac:dyDescent="0.3">
      <c r="B1290" s="49">
        <v>20133</v>
      </c>
      <c r="C1290" s="50">
        <v>1246</v>
      </c>
      <c r="D1290" s="50" t="str">
        <f>VLOOKUP(Table8[[#This Row],[CustomerID]],Table15[[#All],[CustomerID]:[Company Name]],2,FALSE)</f>
        <v>EIRMC / Gifts N Things</v>
      </c>
      <c r="E1290" s="51">
        <v>44775</v>
      </c>
      <c r="F1290" s="50">
        <v>4</v>
      </c>
      <c r="G1290" s="50" t="str">
        <f>VLOOKUP(Table8[[#This Row],[ProductID]],Table12[[#All],[ProductID]:[ProductFullName]],3,FALSE)</f>
        <v>Product D</v>
      </c>
      <c r="H1290" s="50">
        <v>3</v>
      </c>
      <c r="I1290" s="52">
        <v>44775.395497685189</v>
      </c>
      <c r="J1290" s="50">
        <v>133</v>
      </c>
      <c r="K1290" s="51">
        <v>44775.941666666666</v>
      </c>
      <c r="L1290" s="53"/>
      <c r="M1290" s="54">
        <v>1</v>
      </c>
    </row>
    <row r="1291" spans="2:13" x14ac:dyDescent="0.3">
      <c r="B1291" s="49">
        <v>20134</v>
      </c>
      <c r="C1291" s="50">
        <v>55</v>
      </c>
      <c r="D1291" s="50" t="str">
        <f>VLOOKUP(Table8[[#This Row],[CustomerID]],Table15[[#All],[CustomerID]:[Company Name]],2,FALSE)</f>
        <v>Pier 21 Museum Gift Shop</v>
      </c>
      <c r="E1291" s="51">
        <v>44775</v>
      </c>
      <c r="F1291" s="50">
        <v>3</v>
      </c>
      <c r="G1291" s="50" t="str">
        <f>VLOOKUP(Table8[[#This Row],[ProductID]],Table12[[#All],[ProductID]:[ProductFullName]],3,FALSE)</f>
        <v>Product C</v>
      </c>
      <c r="H1291" s="50">
        <v>4</v>
      </c>
      <c r="I1291" s="52">
        <v>44775.412442129636</v>
      </c>
      <c r="J1291" s="50">
        <v>122</v>
      </c>
      <c r="K1291" s="51">
        <v>44775.941666666666</v>
      </c>
      <c r="L1291" s="53"/>
      <c r="M1291" s="54">
        <v>1</v>
      </c>
    </row>
    <row r="1292" spans="2:13" x14ac:dyDescent="0.3">
      <c r="B1292" s="49">
        <v>20135</v>
      </c>
      <c r="C1292" s="50">
        <v>1042</v>
      </c>
      <c r="D1292" s="50" t="str">
        <f>VLOOKUP(Table8[[#This Row],[CustomerID]],Table15[[#All],[CustomerID]:[Company Name]],2,FALSE)</f>
        <v>Varona Enterprises Of Florida</v>
      </c>
      <c r="E1292" s="51">
        <v>44775</v>
      </c>
      <c r="F1292" s="50">
        <v>3</v>
      </c>
      <c r="G1292" s="50" t="str">
        <f>VLOOKUP(Table8[[#This Row],[ProductID]],Table12[[#All],[ProductID]:[ProductFullName]],3,FALSE)</f>
        <v>Product C</v>
      </c>
      <c r="H1292" s="50">
        <v>5</v>
      </c>
      <c r="I1292" s="52">
        <v>44775.422581018523</v>
      </c>
      <c r="J1292" s="50">
        <v>115</v>
      </c>
      <c r="K1292" s="51">
        <v>44775.941666666666</v>
      </c>
      <c r="L1292" s="53"/>
      <c r="M1292" s="54">
        <v>1</v>
      </c>
    </row>
    <row r="1293" spans="2:13" x14ac:dyDescent="0.3">
      <c r="B1293" s="49">
        <v>20136</v>
      </c>
      <c r="C1293" s="50">
        <v>465</v>
      </c>
      <c r="D1293" s="50" t="str">
        <f>VLOOKUP(Table8[[#This Row],[CustomerID]],Table15[[#All],[CustomerID]:[Company Name]],2,FALSE)</f>
        <v>Pearls Inc.</v>
      </c>
      <c r="E1293" s="51">
        <v>44775</v>
      </c>
      <c r="F1293" s="50">
        <v>3</v>
      </c>
      <c r="G1293" s="50" t="str">
        <f>VLOOKUP(Table8[[#This Row],[ProductID]],Table12[[#All],[ProductID]:[ProductFullName]],3,FALSE)</f>
        <v>Product C</v>
      </c>
      <c r="H1293" s="50">
        <v>6</v>
      </c>
      <c r="I1293" s="52">
        <v>44775.438020833339</v>
      </c>
      <c r="J1293" s="50">
        <v>107</v>
      </c>
      <c r="K1293" s="51">
        <v>44775.941666666666</v>
      </c>
      <c r="L1293" s="53"/>
      <c r="M1293" s="54">
        <v>1</v>
      </c>
    </row>
    <row r="1294" spans="2:13" x14ac:dyDescent="0.3">
      <c r="B1294" s="49">
        <v>20137</v>
      </c>
      <c r="C1294" s="50">
        <v>1223</v>
      </c>
      <c r="D1294" s="50" t="str">
        <f>VLOOKUP(Table8[[#This Row],[CustomerID]],Table15[[#All],[CustomerID]:[Company Name]],2,FALSE)</f>
        <v>Watson's Flowers &amp; Gifts</v>
      </c>
      <c r="E1294" s="51">
        <v>44775</v>
      </c>
      <c r="F1294" s="50">
        <v>4</v>
      </c>
      <c r="G1294" s="50" t="str">
        <f>VLOOKUP(Table8[[#This Row],[ProductID]],Table12[[#All],[ProductID]:[ProductFullName]],3,FALSE)</f>
        <v>Product D</v>
      </c>
      <c r="H1294" s="50">
        <v>7</v>
      </c>
      <c r="I1294" s="52">
        <v>44775.449988425935</v>
      </c>
      <c r="J1294" s="50">
        <v>118</v>
      </c>
      <c r="K1294" s="51">
        <v>44775.941666666666</v>
      </c>
      <c r="L1294" s="53"/>
      <c r="M1294" s="54">
        <v>1</v>
      </c>
    </row>
    <row r="1295" spans="2:13" x14ac:dyDescent="0.3">
      <c r="B1295" s="49">
        <v>20138</v>
      </c>
      <c r="C1295" s="50">
        <v>559</v>
      </c>
      <c r="D1295" s="50" t="str">
        <f>VLOOKUP(Table8[[#This Row],[CustomerID]],Table15[[#All],[CustomerID]:[Company Name]],2,FALSE)</f>
        <v>Your Dollar Store With More</v>
      </c>
      <c r="E1295" s="51">
        <v>44775</v>
      </c>
      <c r="F1295" s="50">
        <v>4</v>
      </c>
      <c r="G1295" s="50" t="str">
        <f>VLOOKUP(Table8[[#This Row],[ProductID]],Table12[[#All],[ProductID]:[ProductFullName]],3,FALSE)</f>
        <v>Product D</v>
      </c>
      <c r="H1295" s="50">
        <v>2</v>
      </c>
      <c r="I1295" s="52">
        <v>44775.463032407417</v>
      </c>
      <c r="J1295" s="50">
        <v>120</v>
      </c>
      <c r="K1295" s="51">
        <v>44775.941666666666</v>
      </c>
      <c r="L1295" s="53"/>
      <c r="M1295" s="54">
        <v>1</v>
      </c>
    </row>
    <row r="1296" spans="2:13" x14ac:dyDescent="0.3">
      <c r="B1296" s="49">
        <v>20139</v>
      </c>
      <c r="C1296" s="50">
        <v>637</v>
      </c>
      <c r="D1296" s="50" t="str">
        <f>VLOOKUP(Table8[[#This Row],[CustomerID]],Table15[[#All],[CustomerID]:[Company Name]],2,FALSE)</f>
        <v>Village Fashions</v>
      </c>
      <c r="E1296" s="51">
        <v>44775</v>
      </c>
      <c r="F1296" s="50">
        <v>1</v>
      </c>
      <c r="G1296" s="50" t="str">
        <f>VLOOKUP(Table8[[#This Row],[ProductID]],Table12[[#All],[ProductID]:[ProductFullName]],3,FALSE)</f>
        <v>Product A</v>
      </c>
      <c r="H1296" s="50">
        <v>7</v>
      </c>
      <c r="I1296" s="52">
        <v>44775.473680555566</v>
      </c>
      <c r="J1296" s="50">
        <v>132</v>
      </c>
      <c r="K1296" s="51">
        <v>44775.941666666666</v>
      </c>
      <c r="L1296" s="53"/>
      <c r="M1296" s="54">
        <v>1</v>
      </c>
    </row>
    <row r="1297" spans="2:13" x14ac:dyDescent="0.3">
      <c r="B1297" s="49">
        <v>20140</v>
      </c>
      <c r="C1297" s="50">
        <v>1176</v>
      </c>
      <c r="D1297" s="50" t="str">
        <f>VLOOKUP(Table8[[#This Row],[CustomerID]],Table15[[#All],[CustomerID]:[Company Name]],2,FALSE)</f>
        <v>TPS Associates</v>
      </c>
      <c r="E1297" s="51">
        <v>44775</v>
      </c>
      <c r="F1297" s="50">
        <v>3</v>
      </c>
      <c r="G1297" s="50" t="str">
        <f>VLOOKUP(Table8[[#This Row],[ProductID]],Table12[[#All],[ProductID]:[ProductFullName]],3,FALSE)</f>
        <v>Product C</v>
      </c>
      <c r="H1297" s="50">
        <v>7</v>
      </c>
      <c r="I1297" s="52">
        <v>44775.48582175927</v>
      </c>
      <c r="J1297" s="50">
        <v>112</v>
      </c>
      <c r="K1297" s="51">
        <v>44775.941666666666</v>
      </c>
      <c r="L1297" s="53"/>
      <c r="M1297" s="54">
        <v>1</v>
      </c>
    </row>
    <row r="1298" spans="2:13" x14ac:dyDescent="0.3">
      <c r="B1298" s="49">
        <v>20141</v>
      </c>
      <c r="C1298" s="50">
        <v>878</v>
      </c>
      <c r="D1298" s="50" t="str">
        <f>VLOOKUP(Table8[[#This Row],[CustomerID]],Table15[[#All],[CustomerID]:[Company Name]],2,FALSE)</f>
        <v>In Vogue</v>
      </c>
      <c r="E1298" s="51">
        <v>44775</v>
      </c>
      <c r="F1298" s="50">
        <v>5</v>
      </c>
      <c r="G1298" s="50" t="str">
        <f>VLOOKUP(Table8[[#This Row],[ProductID]],Table12[[#All],[ProductID]:[ProductFullName]],3,FALSE)</f>
        <v>Product E</v>
      </c>
      <c r="H1298" s="50">
        <v>5</v>
      </c>
      <c r="I1298" s="52">
        <v>44775.495914351864</v>
      </c>
      <c r="J1298" s="50">
        <v>123</v>
      </c>
      <c r="K1298" s="51">
        <v>44775.941666666666</v>
      </c>
      <c r="L1298" s="53"/>
      <c r="M1298" s="54">
        <v>1</v>
      </c>
    </row>
    <row r="1299" spans="2:13" x14ac:dyDescent="0.3">
      <c r="B1299" s="49">
        <v>20142</v>
      </c>
      <c r="C1299" s="50">
        <v>621</v>
      </c>
      <c r="D1299" s="50" t="str">
        <f>VLOOKUP(Table8[[#This Row],[CustomerID]],Table15[[#All],[CustomerID]:[Company Name]],2,FALSE)</f>
        <v>Grant MacEwan College</v>
      </c>
      <c r="E1299" s="51">
        <v>44775</v>
      </c>
      <c r="F1299" s="50">
        <v>6</v>
      </c>
      <c r="G1299" s="50" t="str">
        <f>VLOOKUP(Table8[[#This Row],[ProductID]],Table12[[#All],[ProductID]:[ProductFullName]],3,FALSE)</f>
        <v>Product F</v>
      </c>
      <c r="H1299" s="50">
        <v>3</v>
      </c>
      <c r="I1299" s="52">
        <v>44775.512604166681</v>
      </c>
      <c r="J1299" s="50">
        <v>114</v>
      </c>
      <c r="K1299" s="51">
        <v>44775.941666666666</v>
      </c>
      <c r="L1299" s="53"/>
      <c r="M1299" s="54">
        <v>1</v>
      </c>
    </row>
    <row r="1300" spans="2:13" x14ac:dyDescent="0.3">
      <c r="B1300" s="49">
        <v>20143</v>
      </c>
      <c r="C1300" s="50">
        <v>1366</v>
      </c>
      <c r="D1300" s="50" t="str">
        <f>VLOOKUP(Table8[[#This Row],[CustomerID]],Table15[[#All],[CustomerID]:[Company Name]],2,FALSE)</f>
        <v>Lakeshore Variety</v>
      </c>
      <c r="E1300" s="51">
        <v>44775</v>
      </c>
      <c r="F1300" s="50">
        <v>4</v>
      </c>
      <c r="G1300" s="50" t="str">
        <f>VLOOKUP(Table8[[#This Row],[ProductID]],Table12[[#All],[ProductID]:[ProductFullName]],3,FALSE)</f>
        <v>Product D</v>
      </c>
      <c r="H1300" s="50">
        <v>4</v>
      </c>
      <c r="I1300" s="52">
        <v>44775.521828703721</v>
      </c>
      <c r="J1300" s="50">
        <v>111</v>
      </c>
      <c r="K1300" s="51">
        <v>44775.941666666666</v>
      </c>
      <c r="L1300" s="53"/>
      <c r="M1300" s="54">
        <v>1</v>
      </c>
    </row>
    <row r="1301" spans="2:13" x14ac:dyDescent="0.3">
      <c r="B1301" s="49">
        <v>20144</v>
      </c>
      <c r="C1301" s="50">
        <v>1007</v>
      </c>
      <c r="D1301" s="50" t="str">
        <f>VLOOKUP(Table8[[#This Row],[CustomerID]],Table15[[#All],[CustomerID]:[Company Name]],2,FALSE)</f>
        <v>Kitty Hawk Sports</v>
      </c>
      <c r="E1301" s="51">
        <v>44775</v>
      </c>
      <c r="F1301" s="50">
        <v>3</v>
      </c>
      <c r="G1301" s="50" t="str">
        <f>VLOOKUP(Table8[[#This Row],[ProductID]],Table12[[#All],[ProductID]:[ProductFullName]],3,FALSE)</f>
        <v>Product C</v>
      </c>
      <c r="H1301" s="50">
        <v>5</v>
      </c>
      <c r="I1301" s="52">
        <v>44775.532928240755</v>
      </c>
      <c r="J1301" s="50">
        <v>126</v>
      </c>
      <c r="K1301" s="51">
        <v>44775.941666666666</v>
      </c>
      <c r="L1301" s="53"/>
      <c r="M1301" s="54">
        <v>1</v>
      </c>
    </row>
    <row r="1302" spans="2:13" x14ac:dyDescent="0.3">
      <c r="B1302" s="49">
        <v>20145</v>
      </c>
      <c r="C1302" s="50">
        <v>37</v>
      </c>
      <c r="D1302" s="50" t="str">
        <f>VLOOKUP(Table8[[#This Row],[CustomerID]],Table15[[#All],[CustomerID]:[Company Name]],2,FALSE)</f>
        <v>Pharmasave - 550</v>
      </c>
      <c r="E1302" s="51">
        <v>44775</v>
      </c>
      <c r="F1302" s="50">
        <v>2</v>
      </c>
      <c r="G1302" s="50" t="str">
        <f>VLOOKUP(Table8[[#This Row],[ProductID]],Table12[[#All],[ProductID]:[ProductFullName]],3,FALSE)</f>
        <v>Product B</v>
      </c>
      <c r="H1302" s="50">
        <v>3</v>
      </c>
      <c r="I1302" s="52">
        <v>44775.547430555569</v>
      </c>
      <c r="J1302" s="50">
        <v>124</v>
      </c>
      <c r="K1302" s="51">
        <v>44775.941666666666</v>
      </c>
      <c r="L1302" s="53"/>
      <c r="M1302" s="54">
        <v>1</v>
      </c>
    </row>
    <row r="1303" spans="2:13" x14ac:dyDescent="0.3">
      <c r="B1303" s="49">
        <v>20146</v>
      </c>
      <c r="C1303" s="50">
        <v>509</v>
      </c>
      <c r="D1303" s="50" t="str">
        <f>VLOOKUP(Table8[[#This Row],[CustomerID]],Table15[[#All],[CustomerID]:[Company Name]],2,FALSE)</f>
        <v>PharmaPlus - 4895</v>
      </c>
      <c r="E1303" s="51">
        <v>44775</v>
      </c>
      <c r="F1303" s="50">
        <v>1</v>
      </c>
      <c r="G1303" s="50" t="str">
        <f>VLOOKUP(Table8[[#This Row],[ProductID]],Table12[[#All],[ProductID]:[ProductFullName]],3,FALSE)</f>
        <v>Product A</v>
      </c>
      <c r="H1303" s="50">
        <v>3</v>
      </c>
      <c r="I1303" s="52">
        <v>44775.558391203718</v>
      </c>
      <c r="J1303" s="50">
        <v>132</v>
      </c>
      <c r="K1303" s="51">
        <v>44775.941666666666</v>
      </c>
      <c r="L1303" s="53"/>
      <c r="M1303" s="54">
        <v>1</v>
      </c>
    </row>
    <row r="1304" spans="2:13" x14ac:dyDescent="0.3">
      <c r="B1304" s="49">
        <v>20147</v>
      </c>
      <c r="C1304" s="50">
        <v>1117</v>
      </c>
      <c r="D1304" s="50" t="str">
        <f>VLOOKUP(Table8[[#This Row],[CustomerID]],Table15[[#All],[CustomerID]:[Company Name]],2,FALSE)</f>
        <v>Bev's Hallmark</v>
      </c>
      <c r="E1304" s="51">
        <v>44775</v>
      </c>
      <c r="F1304" s="50">
        <v>3</v>
      </c>
      <c r="G1304" s="50" t="str">
        <f>VLOOKUP(Table8[[#This Row],[ProductID]],Table12[[#All],[ProductID]:[ProductFullName]],3,FALSE)</f>
        <v>Product C</v>
      </c>
      <c r="H1304" s="50">
        <v>7</v>
      </c>
      <c r="I1304" s="52">
        <v>44775.571238425939</v>
      </c>
      <c r="J1304" s="50">
        <v>123</v>
      </c>
      <c r="K1304" s="51">
        <v>44775.941666666666</v>
      </c>
      <c r="L1304" s="53"/>
      <c r="M1304" s="54">
        <v>1</v>
      </c>
    </row>
    <row r="1305" spans="2:13" x14ac:dyDescent="0.3">
      <c r="B1305" s="49">
        <v>20148</v>
      </c>
      <c r="C1305" s="50">
        <v>1108</v>
      </c>
      <c r="D1305" s="50" t="str">
        <f>VLOOKUP(Table8[[#This Row],[CustomerID]],Table15[[#All],[CustomerID]:[Company Name]],2,FALSE)</f>
        <v>Tapestry Gifts</v>
      </c>
      <c r="E1305" s="51">
        <v>44775</v>
      </c>
      <c r="F1305" s="50">
        <v>2</v>
      </c>
      <c r="G1305" s="50" t="str">
        <f>VLOOKUP(Table8[[#This Row],[ProductID]],Table12[[#All],[ProductID]:[ProductFullName]],3,FALSE)</f>
        <v>Product B</v>
      </c>
      <c r="H1305" s="50">
        <v>2</v>
      </c>
      <c r="I1305" s="52">
        <v>44775.58506944446</v>
      </c>
      <c r="J1305" s="50">
        <v>117</v>
      </c>
      <c r="K1305" s="51">
        <v>44775.941666666666</v>
      </c>
      <c r="L1305" s="53"/>
      <c r="M1305" s="54">
        <v>1</v>
      </c>
    </row>
    <row r="1306" spans="2:13" x14ac:dyDescent="0.3">
      <c r="B1306" s="49">
        <v>20149</v>
      </c>
      <c r="C1306" s="50">
        <v>297</v>
      </c>
      <c r="D1306" s="50" t="str">
        <f>VLOOKUP(Table8[[#This Row],[CustomerID]],Table15[[#All],[CustomerID]:[Company Name]],2,FALSE)</f>
        <v>Mount Royal IDA</v>
      </c>
      <c r="E1306" s="51">
        <v>44775</v>
      </c>
      <c r="F1306" s="50">
        <v>4</v>
      </c>
      <c r="G1306" s="50" t="str">
        <f>VLOOKUP(Table8[[#This Row],[ProductID]],Table12[[#All],[ProductID]:[ProductFullName]],3,FALSE)</f>
        <v>Product D</v>
      </c>
      <c r="H1306" s="50">
        <v>2</v>
      </c>
      <c r="I1306" s="52">
        <v>44775.597928240757</v>
      </c>
      <c r="J1306" s="50">
        <v>107</v>
      </c>
      <c r="K1306" s="51">
        <v>44775.941666666666</v>
      </c>
      <c r="L1306" s="53"/>
      <c r="M1306" s="54">
        <v>1</v>
      </c>
    </row>
    <row r="1307" spans="2:13" x14ac:dyDescent="0.3">
      <c r="B1307" s="49">
        <v>20150</v>
      </c>
      <c r="C1307" s="50">
        <v>847</v>
      </c>
      <c r="D1307" s="50" t="str">
        <f>VLOOKUP(Table8[[#This Row],[CustomerID]],Table15[[#All],[CustomerID]:[Company Name]],2,FALSE)</f>
        <v>Shoreline America</v>
      </c>
      <c r="E1307" s="51">
        <v>44775</v>
      </c>
      <c r="F1307" s="50">
        <v>4</v>
      </c>
      <c r="G1307" s="50" t="str">
        <f>VLOOKUP(Table8[[#This Row],[ProductID]],Table12[[#All],[ProductID]:[ProductFullName]],3,FALSE)</f>
        <v>Product D</v>
      </c>
      <c r="H1307" s="50">
        <v>3</v>
      </c>
      <c r="I1307" s="52">
        <v>44775.612129629648</v>
      </c>
      <c r="J1307" s="50">
        <v>114</v>
      </c>
      <c r="K1307" s="51">
        <v>44775.941666666666</v>
      </c>
      <c r="L1307" s="53"/>
      <c r="M1307" s="54">
        <v>1</v>
      </c>
    </row>
    <row r="1308" spans="2:13" x14ac:dyDescent="0.3">
      <c r="B1308" s="49">
        <v>20151</v>
      </c>
      <c r="C1308" s="50">
        <v>957</v>
      </c>
      <c r="D1308" s="50" t="str">
        <f>VLOOKUP(Table8[[#This Row],[CustomerID]],Table15[[#All],[CustomerID]:[Company Name]],2,FALSE)</f>
        <v>Eden's Collection</v>
      </c>
      <c r="E1308" s="51">
        <v>44775</v>
      </c>
      <c r="F1308" s="50">
        <v>2</v>
      </c>
      <c r="G1308" s="50" t="str">
        <f>VLOOKUP(Table8[[#This Row],[ProductID]],Table12[[#All],[ProductID]:[ProductFullName]],3,FALSE)</f>
        <v>Product B</v>
      </c>
      <c r="H1308" s="50">
        <v>2</v>
      </c>
      <c r="I1308" s="52">
        <v>44775.628981481503</v>
      </c>
      <c r="J1308" s="50">
        <v>129</v>
      </c>
      <c r="K1308" s="51">
        <v>44775.941666666666</v>
      </c>
      <c r="L1308" s="53"/>
      <c r="M1308" s="54">
        <v>1</v>
      </c>
    </row>
    <row r="1309" spans="2:13" x14ac:dyDescent="0.3">
      <c r="B1309" s="49">
        <v>20152</v>
      </c>
      <c r="C1309" s="50">
        <v>166</v>
      </c>
      <c r="D1309" s="50" t="str">
        <f>VLOOKUP(Table8[[#This Row],[CustomerID]],Table15[[#All],[CustomerID]:[Company Name]],2,FALSE)</f>
        <v>Trenton Memorial Hospital</v>
      </c>
      <c r="E1309" s="51">
        <v>44775</v>
      </c>
      <c r="F1309" s="50">
        <v>4</v>
      </c>
      <c r="G1309" s="50" t="str">
        <f>VLOOKUP(Table8[[#This Row],[ProductID]],Table12[[#All],[ProductID]:[ProductFullName]],3,FALSE)</f>
        <v>Product D</v>
      </c>
      <c r="H1309" s="50">
        <v>7</v>
      </c>
      <c r="I1309" s="52">
        <v>44775.641782407431</v>
      </c>
      <c r="J1309" s="50">
        <v>123</v>
      </c>
      <c r="K1309" s="51">
        <v>44775.941666666666</v>
      </c>
      <c r="L1309" s="53"/>
      <c r="M1309" s="54">
        <v>1</v>
      </c>
    </row>
    <row r="1310" spans="2:13" x14ac:dyDescent="0.3">
      <c r="B1310" s="49">
        <v>20153</v>
      </c>
      <c r="C1310" s="50">
        <v>777</v>
      </c>
      <c r="D1310" s="50" t="str">
        <f>VLOOKUP(Table8[[#This Row],[CustomerID]],Table15[[#All],[CustomerID]:[Company Name]],2,FALSE)</f>
        <v>Brookstone</v>
      </c>
      <c r="E1310" s="51">
        <v>44775</v>
      </c>
      <c r="F1310" s="50">
        <v>6</v>
      </c>
      <c r="G1310" s="50" t="str">
        <f>VLOOKUP(Table8[[#This Row],[ProductID]],Table12[[#All],[ProductID]:[ProductFullName]],3,FALSE)</f>
        <v>Product F</v>
      </c>
      <c r="H1310" s="50">
        <v>4</v>
      </c>
      <c r="I1310" s="52">
        <v>44775.652847222249</v>
      </c>
      <c r="J1310" s="50">
        <v>127</v>
      </c>
      <c r="K1310" s="51">
        <v>44775.941666666666</v>
      </c>
      <c r="L1310" s="53"/>
      <c r="M1310" s="54">
        <v>1</v>
      </c>
    </row>
    <row r="1311" spans="2:13" x14ac:dyDescent="0.3">
      <c r="B1311" s="49">
        <v>20154</v>
      </c>
      <c r="C1311" s="50">
        <v>1197</v>
      </c>
      <c r="D1311" s="50" t="str">
        <f>VLOOKUP(Table8[[#This Row],[CustomerID]],Table15[[#All],[CustomerID]:[Company Name]],2,FALSE)</f>
        <v>Petal Pushers</v>
      </c>
      <c r="E1311" s="51">
        <v>44775</v>
      </c>
      <c r="F1311" s="50">
        <v>2</v>
      </c>
      <c r="G1311" s="50" t="str">
        <f>VLOOKUP(Table8[[#This Row],[ProductID]],Table12[[#All],[ProductID]:[ProductFullName]],3,FALSE)</f>
        <v>Product B</v>
      </c>
      <c r="H1311" s="50">
        <v>5</v>
      </c>
      <c r="I1311" s="52">
        <v>44775.668796296326</v>
      </c>
      <c r="J1311" s="50">
        <v>131</v>
      </c>
      <c r="K1311" s="51">
        <v>44775.941666666666</v>
      </c>
      <c r="L1311" s="53"/>
      <c r="M1311" s="54">
        <v>1</v>
      </c>
    </row>
    <row r="1312" spans="2:13" x14ac:dyDescent="0.3">
      <c r="B1312" s="49">
        <v>20155</v>
      </c>
      <c r="C1312" s="50">
        <v>889</v>
      </c>
      <c r="D1312" s="50" t="str">
        <f>VLOOKUP(Table8[[#This Row],[CustomerID]],Table15[[#All],[CustomerID]:[Company Name]],2,FALSE)</f>
        <v>Rapisarda</v>
      </c>
      <c r="E1312" s="51">
        <v>44775</v>
      </c>
      <c r="F1312" s="50">
        <v>3</v>
      </c>
      <c r="G1312" s="50" t="str">
        <f>VLOOKUP(Table8[[#This Row],[ProductID]],Table12[[#All],[ProductID]:[ProductFullName]],3,FALSE)</f>
        <v>Product C</v>
      </c>
      <c r="H1312" s="50">
        <v>7</v>
      </c>
      <c r="I1312" s="52">
        <v>44775.684490740772</v>
      </c>
      <c r="J1312" s="50">
        <v>124</v>
      </c>
      <c r="K1312" s="51">
        <v>44775.941666666666</v>
      </c>
      <c r="L1312" s="53"/>
      <c r="M1312" s="54">
        <v>1</v>
      </c>
    </row>
    <row r="1313" spans="2:13" x14ac:dyDescent="0.3">
      <c r="B1313" s="49">
        <v>20156</v>
      </c>
      <c r="C1313" s="50">
        <v>28</v>
      </c>
      <c r="D1313" s="50" t="str">
        <f>VLOOKUP(Table8[[#This Row],[CustomerID]],Table15[[#All],[CustomerID]:[Company Name]],2,FALSE)</f>
        <v>Kidston Landing</v>
      </c>
      <c r="E1313" s="51">
        <v>44775</v>
      </c>
      <c r="F1313" s="50">
        <v>4</v>
      </c>
      <c r="G1313" s="50" t="str">
        <f>VLOOKUP(Table8[[#This Row],[ProductID]],Table12[[#All],[ProductID]:[ProductFullName]],3,FALSE)</f>
        <v>Product D</v>
      </c>
      <c r="H1313" s="50">
        <v>3</v>
      </c>
      <c r="I1313" s="52">
        <v>44775.70138888892</v>
      </c>
      <c r="J1313" s="50">
        <v>126</v>
      </c>
      <c r="K1313" s="51">
        <v>44775.941666666666</v>
      </c>
      <c r="L1313" s="53"/>
      <c r="M1313" s="54">
        <v>1</v>
      </c>
    </row>
    <row r="1314" spans="2:13" x14ac:dyDescent="0.3">
      <c r="B1314" s="49">
        <v>20157</v>
      </c>
      <c r="C1314" s="50">
        <v>955</v>
      </c>
      <c r="D1314" s="50" t="str">
        <f>VLOOKUP(Table8[[#This Row],[CustomerID]],Table15[[#All],[CustomerID]:[Company Name]],2,FALSE)</f>
        <v>Creativity For Your Home</v>
      </c>
      <c r="E1314" s="51">
        <v>44775</v>
      </c>
      <c r="F1314" s="50">
        <v>1</v>
      </c>
      <c r="G1314" s="50" t="str">
        <f>VLOOKUP(Table8[[#This Row],[ProductID]],Table12[[#All],[ProductID]:[ProductFullName]],3,FALSE)</f>
        <v>Product A</v>
      </c>
      <c r="H1314" s="50">
        <v>7</v>
      </c>
      <c r="I1314" s="52">
        <v>44775.711261574106</v>
      </c>
      <c r="J1314" s="50">
        <v>122</v>
      </c>
      <c r="K1314" s="51">
        <v>44775.941666666666</v>
      </c>
      <c r="L1314" s="53"/>
      <c r="M1314" s="54">
        <v>1</v>
      </c>
    </row>
    <row r="1315" spans="2:13" x14ac:dyDescent="0.3">
      <c r="B1315" s="49">
        <v>20158</v>
      </c>
      <c r="C1315" s="50">
        <v>72</v>
      </c>
      <c r="D1315" s="50" t="str">
        <f>VLOOKUP(Table8[[#This Row],[CustomerID]],Table15[[#All],[CustomerID]:[Company Name]],2,FALSE)</f>
        <v>Buck Or Two #117</v>
      </c>
      <c r="E1315" s="51">
        <v>44775</v>
      </c>
      <c r="F1315" s="50">
        <v>3</v>
      </c>
      <c r="G1315" s="50" t="str">
        <f>VLOOKUP(Table8[[#This Row],[ProductID]],Table12[[#All],[ProductID]:[ProductFullName]],3,FALSE)</f>
        <v>Product C</v>
      </c>
      <c r="H1315" s="50">
        <v>5</v>
      </c>
      <c r="I1315" s="52">
        <v>44775.721250000031</v>
      </c>
      <c r="J1315" s="50">
        <v>111</v>
      </c>
      <c r="K1315" s="51">
        <v>44775.941666666666</v>
      </c>
      <c r="L1315" s="53"/>
      <c r="M1315" s="54">
        <v>1</v>
      </c>
    </row>
    <row r="1316" spans="2:13" x14ac:dyDescent="0.3">
      <c r="B1316" s="49">
        <v>20159</v>
      </c>
      <c r="C1316" s="50">
        <v>1272</v>
      </c>
      <c r="D1316" s="50" t="str">
        <f>VLOOKUP(Table8[[#This Row],[CustomerID]],Table15[[#All],[CustomerID]:[Company Name]],2,FALSE)</f>
        <v>Holy Cross Hospital</v>
      </c>
      <c r="E1316" s="51">
        <v>44775</v>
      </c>
      <c r="F1316" s="50">
        <v>6</v>
      </c>
      <c r="G1316" s="50" t="str">
        <f>VLOOKUP(Table8[[#This Row],[ProductID]],Table12[[#All],[ProductID]:[ProductFullName]],3,FALSE)</f>
        <v>Product F</v>
      </c>
      <c r="H1316" s="50">
        <v>7</v>
      </c>
      <c r="I1316" s="52">
        <v>44775.730312500033</v>
      </c>
      <c r="J1316" s="50">
        <v>114</v>
      </c>
      <c r="K1316" s="51">
        <v>44775.941666666666</v>
      </c>
      <c r="L1316" s="53"/>
      <c r="M1316" s="54">
        <v>1</v>
      </c>
    </row>
    <row r="1317" spans="2:13" x14ac:dyDescent="0.3">
      <c r="B1317" s="49">
        <v>20160</v>
      </c>
      <c r="C1317" s="50">
        <v>94</v>
      </c>
      <c r="D1317" s="50" t="str">
        <f>VLOOKUP(Table8[[#This Row],[CustomerID]],Table15[[#All],[CustomerID]:[Company Name]],2,FALSE)</f>
        <v>Autour Du Pot</v>
      </c>
      <c r="E1317" s="51">
        <v>44775</v>
      </c>
      <c r="F1317" s="50">
        <v>2</v>
      </c>
      <c r="G1317" s="50" t="str">
        <f>VLOOKUP(Table8[[#This Row],[ProductID]],Table12[[#All],[ProductID]:[ProductFullName]],3,FALSE)</f>
        <v>Product B</v>
      </c>
      <c r="H1317" s="50">
        <v>7</v>
      </c>
      <c r="I1317" s="52">
        <v>44775.745405092624</v>
      </c>
      <c r="J1317" s="50">
        <v>119</v>
      </c>
      <c r="K1317" s="51">
        <v>44775.941666666666</v>
      </c>
      <c r="L1317" s="53"/>
      <c r="M1317" s="54">
        <v>1</v>
      </c>
    </row>
    <row r="1318" spans="2:13" x14ac:dyDescent="0.3">
      <c r="B1318" s="49">
        <v>20161</v>
      </c>
      <c r="C1318" s="50">
        <v>1340</v>
      </c>
      <c r="D1318" s="50" t="str">
        <f>VLOOKUP(Table8[[#This Row],[CustomerID]],Table15[[#All],[CustomerID]:[Company Name]],2,FALSE)</f>
        <v>Nanny's Toy Box</v>
      </c>
      <c r="E1318" s="51">
        <v>44776</v>
      </c>
      <c r="F1318" s="50">
        <v>6</v>
      </c>
      <c r="G1318" s="50" t="str">
        <f>VLOOKUP(Table8[[#This Row],[ProductID]],Table12[[#All],[ProductID]:[ProductFullName]],3,FALSE)</f>
        <v>Product F</v>
      </c>
      <c r="H1318" s="50">
        <v>6</v>
      </c>
      <c r="I1318" s="52">
        <v>44776.333333333336</v>
      </c>
      <c r="J1318" s="50">
        <v>111</v>
      </c>
      <c r="K1318" s="51">
        <v>44776.938194444447</v>
      </c>
      <c r="L1318" s="53"/>
      <c r="M1318" s="54">
        <v>1</v>
      </c>
    </row>
    <row r="1319" spans="2:13" x14ac:dyDescent="0.3">
      <c r="B1319" s="49">
        <v>20162</v>
      </c>
      <c r="C1319" s="50">
        <v>117</v>
      </c>
      <c r="D1319" s="50" t="str">
        <f>VLOOKUP(Table8[[#This Row],[CustomerID]],Table15[[#All],[CustomerID]:[Company Name]],2,FALSE)</f>
        <v>Fleur Ampleman</v>
      </c>
      <c r="E1319" s="51">
        <v>44776</v>
      </c>
      <c r="F1319" s="50">
        <v>3</v>
      </c>
      <c r="G1319" s="50" t="str">
        <f>VLOOKUP(Table8[[#This Row],[ProductID]],Table12[[#All],[ProductID]:[ProductFullName]],3,FALSE)</f>
        <v>Product C</v>
      </c>
      <c r="H1319" s="50">
        <v>3</v>
      </c>
      <c r="I1319" s="52">
        <v>44776.348402777781</v>
      </c>
      <c r="J1319" s="50">
        <v>132</v>
      </c>
      <c r="K1319" s="51">
        <v>44776.938194444447</v>
      </c>
      <c r="L1319" s="53"/>
      <c r="M1319" s="54">
        <v>1</v>
      </c>
    </row>
    <row r="1320" spans="2:13" x14ac:dyDescent="0.3">
      <c r="B1320" s="49">
        <v>20163</v>
      </c>
      <c r="C1320" s="50">
        <v>390</v>
      </c>
      <c r="D1320" s="50" t="str">
        <f>VLOOKUP(Table8[[#This Row],[CustomerID]],Table15[[#All],[CustomerID]:[Company Name]],2,FALSE)</f>
        <v>Fancy That</v>
      </c>
      <c r="E1320" s="51">
        <v>44776</v>
      </c>
      <c r="F1320" s="50">
        <v>3</v>
      </c>
      <c r="G1320" s="50" t="str">
        <f>VLOOKUP(Table8[[#This Row],[ProductID]],Table12[[#All],[ProductID]:[ProductFullName]],3,FALSE)</f>
        <v>Product C</v>
      </c>
      <c r="H1320" s="50">
        <v>6</v>
      </c>
      <c r="I1320" s="52">
        <v>44776.364375000005</v>
      </c>
      <c r="J1320" s="50">
        <v>112</v>
      </c>
      <c r="K1320" s="51">
        <v>44776.938194444447</v>
      </c>
      <c r="L1320" s="53"/>
      <c r="M1320" s="54">
        <v>1</v>
      </c>
    </row>
    <row r="1321" spans="2:13" x14ac:dyDescent="0.3">
      <c r="B1321" s="49">
        <v>20164</v>
      </c>
      <c r="C1321" s="50">
        <v>346</v>
      </c>
      <c r="D1321" s="50" t="str">
        <f>VLOOKUP(Table8[[#This Row],[CustomerID]],Table15[[#All],[CustomerID]:[Company Name]],2,FALSE)</f>
        <v>THE CASUAL WAY</v>
      </c>
      <c r="E1321" s="51">
        <v>44776</v>
      </c>
      <c r="F1321" s="50">
        <v>6</v>
      </c>
      <c r="G1321" s="50" t="str">
        <f>VLOOKUP(Table8[[#This Row],[ProductID]],Table12[[#All],[ProductID]:[ProductFullName]],3,FALSE)</f>
        <v>Product F</v>
      </c>
      <c r="H1321" s="50">
        <v>7</v>
      </c>
      <c r="I1321" s="52">
        <v>44776.376331018524</v>
      </c>
      <c r="J1321" s="50">
        <v>110</v>
      </c>
      <c r="K1321" s="51">
        <v>44776.938194444447</v>
      </c>
      <c r="L1321" s="53"/>
      <c r="M1321" s="54">
        <v>1</v>
      </c>
    </row>
    <row r="1322" spans="2:13" x14ac:dyDescent="0.3">
      <c r="B1322" s="49">
        <v>20165</v>
      </c>
      <c r="C1322" s="50">
        <v>1110</v>
      </c>
      <c r="D1322" s="50" t="str">
        <f>VLOOKUP(Table8[[#This Row],[CustomerID]],Table15[[#All],[CustomerID]:[Company Name]],2,FALSE)</f>
        <v>Sportsman's Market Inc</v>
      </c>
      <c r="E1322" s="51">
        <v>44776</v>
      </c>
      <c r="F1322" s="50">
        <v>2</v>
      </c>
      <c r="G1322" s="50" t="str">
        <f>VLOOKUP(Table8[[#This Row],[ProductID]],Table12[[#All],[ProductID]:[ProductFullName]],3,FALSE)</f>
        <v>Product B</v>
      </c>
      <c r="H1322" s="50">
        <v>6</v>
      </c>
      <c r="I1322" s="52">
        <v>44776.391018518523</v>
      </c>
      <c r="J1322" s="50">
        <v>114</v>
      </c>
      <c r="K1322" s="51">
        <v>44776.938194444447</v>
      </c>
      <c r="L1322" s="53"/>
      <c r="M1322" s="54">
        <v>1</v>
      </c>
    </row>
    <row r="1323" spans="2:13" x14ac:dyDescent="0.3">
      <c r="B1323" s="49">
        <v>20166</v>
      </c>
      <c r="C1323" s="50">
        <v>92</v>
      </c>
      <c r="D1323" s="50" t="str">
        <f>VLOOKUP(Table8[[#This Row],[CustomerID]],Table15[[#All],[CustomerID]:[Company Name]],2,FALSE)</f>
        <v>Laurence Alexandre</v>
      </c>
      <c r="E1323" s="51">
        <v>44776</v>
      </c>
      <c r="F1323" s="50">
        <v>4</v>
      </c>
      <c r="G1323" s="50" t="str">
        <f>VLOOKUP(Table8[[#This Row],[ProductID]],Table12[[#All],[ProductID]:[ProductFullName]],3,FALSE)</f>
        <v>Product D</v>
      </c>
      <c r="H1323" s="50">
        <v>4</v>
      </c>
      <c r="I1323" s="52">
        <v>44776.399699074078</v>
      </c>
      <c r="J1323" s="50">
        <v>122</v>
      </c>
      <c r="K1323" s="51">
        <v>44776.938194444447</v>
      </c>
      <c r="L1323" s="53"/>
      <c r="M1323" s="54">
        <v>1</v>
      </c>
    </row>
    <row r="1324" spans="2:13" x14ac:dyDescent="0.3">
      <c r="B1324" s="49">
        <v>20167</v>
      </c>
      <c r="C1324" s="50">
        <v>148</v>
      </c>
      <c r="D1324" s="50" t="str">
        <f>VLOOKUP(Table8[[#This Row],[CustomerID]],Table15[[#All],[CustomerID]:[Company Name]],2,FALSE)</f>
        <v>Just Curious</v>
      </c>
      <c r="E1324" s="51">
        <v>44776</v>
      </c>
      <c r="F1324" s="50">
        <v>3</v>
      </c>
      <c r="G1324" s="50" t="str">
        <f>VLOOKUP(Table8[[#This Row],[ProductID]],Table12[[#All],[ProductID]:[ProductFullName]],3,FALSE)</f>
        <v>Product C</v>
      </c>
      <c r="H1324" s="50">
        <v>6</v>
      </c>
      <c r="I1324" s="52">
        <v>44776.40996527778</v>
      </c>
      <c r="J1324" s="50">
        <v>114</v>
      </c>
      <c r="K1324" s="51">
        <v>44776.938194444447</v>
      </c>
      <c r="L1324" s="53"/>
      <c r="M1324" s="54">
        <v>1</v>
      </c>
    </row>
    <row r="1325" spans="2:13" x14ac:dyDescent="0.3">
      <c r="B1325" s="49">
        <v>20168</v>
      </c>
      <c r="C1325" s="50">
        <v>809</v>
      </c>
      <c r="D1325" s="50" t="str">
        <f>VLOOKUP(Table8[[#This Row],[CustomerID]],Table15[[#All],[CustomerID]:[Company Name]],2,FALSE)</f>
        <v>Carr's Country Florist</v>
      </c>
      <c r="E1325" s="51">
        <v>44776</v>
      </c>
      <c r="F1325" s="50">
        <v>2</v>
      </c>
      <c r="G1325" s="50" t="str">
        <f>VLOOKUP(Table8[[#This Row],[ProductID]],Table12[[#All],[ProductID]:[ProductFullName]],3,FALSE)</f>
        <v>Product B</v>
      </c>
      <c r="H1325" s="50">
        <v>3</v>
      </c>
      <c r="I1325" s="52">
        <v>44776.425601851857</v>
      </c>
      <c r="J1325" s="50">
        <v>126</v>
      </c>
      <c r="K1325" s="51">
        <v>44776.938194444447</v>
      </c>
      <c r="L1325" s="53"/>
      <c r="M1325" s="54">
        <v>1</v>
      </c>
    </row>
    <row r="1326" spans="2:13" x14ac:dyDescent="0.3">
      <c r="B1326" s="49">
        <v>20169</v>
      </c>
      <c r="C1326" s="50">
        <v>1119</v>
      </c>
      <c r="D1326" s="50" t="str">
        <f>VLOOKUP(Table8[[#This Row],[CustomerID]],Table15[[#All],[CustomerID]:[Company Name]],2,FALSE)</f>
        <v>Rapunzel's Tower</v>
      </c>
      <c r="E1326" s="51">
        <v>44776</v>
      </c>
      <c r="F1326" s="50">
        <v>4</v>
      </c>
      <c r="G1326" s="50" t="str">
        <f>VLOOKUP(Table8[[#This Row],[ProductID]],Table12[[#All],[ProductID]:[ProductFullName]],3,FALSE)</f>
        <v>Product D</v>
      </c>
      <c r="H1326" s="50">
        <v>5</v>
      </c>
      <c r="I1326" s="52">
        <v>44776.435358796305</v>
      </c>
      <c r="J1326" s="50">
        <v>114</v>
      </c>
      <c r="K1326" s="51">
        <v>44776.938194444447</v>
      </c>
      <c r="L1326" s="53"/>
      <c r="M1326" s="54">
        <v>1</v>
      </c>
    </row>
    <row r="1327" spans="2:13" x14ac:dyDescent="0.3">
      <c r="B1327" s="49">
        <v>20170</v>
      </c>
      <c r="C1327" s="50">
        <v>8</v>
      </c>
      <c r="D1327" s="50" t="str">
        <f>VLOOKUP(Table8[[#This Row],[CustomerID]],Table15[[#All],[CustomerID]:[Company Name]],2,FALSE)</f>
        <v>Greenspar Ltd</v>
      </c>
      <c r="E1327" s="51">
        <v>44776</v>
      </c>
      <c r="F1327" s="50">
        <v>2</v>
      </c>
      <c r="G1327" s="50" t="str">
        <f>VLOOKUP(Table8[[#This Row],[ProductID]],Table12[[#All],[ProductID]:[ProductFullName]],3,FALSE)</f>
        <v>Product B</v>
      </c>
      <c r="H1327" s="50">
        <v>4</v>
      </c>
      <c r="I1327" s="52">
        <v>44776.448576388895</v>
      </c>
      <c r="J1327" s="50">
        <v>128</v>
      </c>
      <c r="K1327" s="51">
        <v>44776.938194444447</v>
      </c>
      <c r="L1327" s="53"/>
      <c r="M1327" s="54">
        <v>1</v>
      </c>
    </row>
    <row r="1328" spans="2:13" x14ac:dyDescent="0.3">
      <c r="B1328" s="49">
        <v>20171</v>
      </c>
      <c r="C1328" s="50">
        <v>1245</v>
      </c>
      <c r="D1328" s="50" t="str">
        <f>VLOOKUP(Table8[[#This Row],[CustomerID]],Table15[[#All],[CustomerID]:[Company Name]],2,FALSE)</f>
        <v>A Child's World</v>
      </c>
      <c r="E1328" s="51">
        <v>44776</v>
      </c>
      <c r="F1328" s="50">
        <v>6</v>
      </c>
      <c r="G1328" s="50" t="str">
        <f>VLOOKUP(Table8[[#This Row],[ProductID]],Table12[[#All],[ProductID]:[ProductFullName]],3,FALSE)</f>
        <v>Product F</v>
      </c>
      <c r="H1328" s="50">
        <v>4</v>
      </c>
      <c r="I1328" s="52">
        <v>44776.462789351855</v>
      </c>
      <c r="J1328" s="50">
        <v>108</v>
      </c>
      <c r="K1328" s="51">
        <v>44776.938194444447</v>
      </c>
      <c r="L1328" s="53"/>
      <c r="M1328" s="54">
        <v>1</v>
      </c>
    </row>
    <row r="1329" spans="2:13" x14ac:dyDescent="0.3">
      <c r="B1329" s="49">
        <v>20172</v>
      </c>
      <c r="C1329" s="50">
        <v>425</v>
      </c>
      <c r="D1329" s="50" t="str">
        <f>VLOOKUP(Table8[[#This Row],[CustomerID]],Table15[[#All],[CustomerID]:[Company Name]],2,FALSE)</f>
        <v>Bk Brandnames</v>
      </c>
      <c r="E1329" s="51">
        <v>44776</v>
      </c>
      <c r="F1329" s="50">
        <v>4</v>
      </c>
      <c r="G1329" s="50" t="str">
        <f>VLOOKUP(Table8[[#This Row],[ProductID]],Table12[[#All],[ProductID]:[ProductFullName]],3,FALSE)</f>
        <v>Product D</v>
      </c>
      <c r="H1329" s="50">
        <v>3</v>
      </c>
      <c r="I1329" s="52">
        <v>44776.477500000001</v>
      </c>
      <c r="J1329" s="50">
        <v>132</v>
      </c>
      <c r="K1329" s="51">
        <v>44776.938194444447</v>
      </c>
      <c r="L1329" s="53"/>
      <c r="M1329" s="54">
        <v>1</v>
      </c>
    </row>
    <row r="1330" spans="2:13" x14ac:dyDescent="0.3">
      <c r="B1330" s="49">
        <v>20173</v>
      </c>
      <c r="C1330" s="50">
        <v>492</v>
      </c>
      <c r="D1330" s="50" t="str">
        <f>VLOOKUP(Table8[[#This Row],[CustomerID]],Table15[[#All],[CustomerID]:[Company Name]],2,FALSE)</f>
        <v>Pharmasave - 494</v>
      </c>
      <c r="E1330" s="51">
        <v>44776</v>
      </c>
      <c r="F1330" s="50">
        <v>3</v>
      </c>
      <c r="G1330" s="50" t="str">
        <f>VLOOKUP(Table8[[#This Row],[ProductID]],Table12[[#All],[ProductID]:[ProductFullName]],3,FALSE)</f>
        <v>Product C</v>
      </c>
      <c r="H1330" s="50">
        <v>3</v>
      </c>
      <c r="I1330" s="52">
        <v>44776.486388888887</v>
      </c>
      <c r="J1330" s="50">
        <v>132</v>
      </c>
      <c r="K1330" s="51">
        <v>44776.938194444447</v>
      </c>
      <c r="L1330" s="53"/>
      <c r="M1330" s="54">
        <v>1</v>
      </c>
    </row>
    <row r="1331" spans="2:13" x14ac:dyDescent="0.3">
      <c r="B1331" s="49">
        <v>20174</v>
      </c>
      <c r="C1331" s="50">
        <v>845</v>
      </c>
      <c r="D1331" s="50" t="str">
        <f>VLOOKUP(Table8[[#This Row],[CustomerID]],Table15[[#All],[CustomerID]:[Company Name]],2,FALSE)</f>
        <v>Abedrabbo Asscoiates LLC.</v>
      </c>
      <c r="E1331" s="51">
        <v>44776</v>
      </c>
      <c r="F1331" s="50">
        <v>2</v>
      </c>
      <c r="G1331" s="50" t="str">
        <f>VLOOKUP(Table8[[#This Row],[ProductID]],Table12[[#All],[ProductID]:[ProductFullName]],3,FALSE)</f>
        <v>Product B</v>
      </c>
      <c r="H1331" s="50">
        <v>3</v>
      </c>
      <c r="I1331" s="52">
        <v>44776.502118055556</v>
      </c>
      <c r="J1331" s="50">
        <v>130</v>
      </c>
      <c r="K1331" s="51">
        <v>44776.938194444447</v>
      </c>
      <c r="L1331" s="53"/>
      <c r="M1331" s="54">
        <v>1</v>
      </c>
    </row>
    <row r="1332" spans="2:13" x14ac:dyDescent="0.3">
      <c r="B1332" s="49">
        <v>20175</v>
      </c>
      <c r="C1332" s="50">
        <v>874</v>
      </c>
      <c r="D1332" s="50" t="str">
        <f>VLOOKUP(Table8[[#This Row],[CustomerID]],Table15[[#All],[CustomerID]:[Company Name]],2,FALSE)</f>
        <v>J &amp; R Music</v>
      </c>
      <c r="E1332" s="51">
        <v>44776</v>
      </c>
      <c r="F1332" s="50">
        <v>6</v>
      </c>
      <c r="G1332" s="50" t="str">
        <f>VLOOKUP(Table8[[#This Row],[ProductID]],Table12[[#All],[ProductID]:[ProductFullName]],3,FALSE)</f>
        <v>Product F</v>
      </c>
      <c r="H1332" s="50">
        <v>7</v>
      </c>
      <c r="I1332" s="52">
        <v>44776.516319444447</v>
      </c>
      <c r="J1332" s="50">
        <v>121</v>
      </c>
      <c r="K1332" s="51">
        <v>44776.938194444447</v>
      </c>
      <c r="L1332" s="53"/>
      <c r="M1332" s="54">
        <v>1</v>
      </c>
    </row>
    <row r="1333" spans="2:13" x14ac:dyDescent="0.3">
      <c r="B1333" s="49">
        <v>20176</v>
      </c>
      <c r="C1333" s="50">
        <v>1048</v>
      </c>
      <c r="D1333" s="50" t="str">
        <f>VLOOKUP(Table8[[#This Row],[CustomerID]],Table15[[#All],[CustomerID]:[Company Name]],2,FALSE)</f>
        <v>Good Samaritian Medical Center</v>
      </c>
      <c r="E1333" s="51">
        <v>44776</v>
      </c>
      <c r="F1333" s="50">
        <v>1</v>
      </c>
      <c r="G1333" s="50" t="str">
        <f>VLOOKUP(Table8[[#This Row],[ProductID]],Table12[[#All],[ProductID]:[ProductFullName]],3,FALSE)</f>
        <v>Product A</v>
      </c>
      <c r="H1333" s="50">
        <v>6</v>
      </c>
      <c r="I1333" s="52">
        <v>44776.525879629633</v>
      </c>
      <c r="J1333" s="50">
        <v>112</v>
      </c>
      <c r="K1333" s="51">
        <v>44776.938194444447</v>
      </c>
      <c r="L1333" s="53"/>
      <c r="M1333" s="54">
        <v>1</v>
      </c>
    </row>
    <row r="1334" spans="2:13" x14ac:dyDescent="0.3">
      <c r="B1334" s="49">
        <v>20177</v>
      </c>
      <c r="C1334" s="50">
        <v>115</v>
      </c>
      <c r="D1334" s="50" t="str">
        <f>VLOOKUP(Table8[[#This Row],[CustomerID]],Table15[[#All],[CustomerID]:[Company Name]],2,FALSE)</f>
        <v>Tendres de Souhaits</v>
      </c>
      <c r="E1334" s="51">
        <v>44776</v>
      </c>
      <c r="F1334" s="50">
        <v>1</v>
      </c>
      <c r="G1334" s="50" t="str">
        <f>VLOOKUP(Table8[[#This Row],[ProductID]],Table12[[#All],[ProductID]:[ProductFullName]],3,FALSE)</f>
        <v>Product A</v>
      </c>
      <c r="H1334" s="50">
        <v>6</v>
      </c>
      <c r="I1334" s="52">
        <v>44776.539479166669</v>
      </c>
      <c r="J1334" s="50">
        <v>110</v>
      </c>
      <c r="K1334" s="51">
        <v>44776.938194444447</v>
      </c>
      <c r="L1334" s="53"/>
      <c r="M1334" s="54">
        <v>1</v>
      </c>
    </row>
    <row r="1335" spans="2:13" x14ac:dyDescent="0.3">
      <c r="B1335" s="49">
        <v>20178</v>
      </c>
      <c r="C1335" s="50">
        <v>1104</v>
      </c>
      <c r="D1335" s="50" t="str">
        <f>VLOOKUP(Table8[[#This Row],[CustomerID]],Table15[[#All],[CustomerID]:[Company Name]],2,FALSE)</f>
        <v>The Wrist Connection</v>
      </c>
      <c r="E1335" s="51">
        <v>44776</v>
      </c>
      <c r="F1335" s="50">
        <v>5</v>
      </c>
      <c r="G1335" s="50" t="str">
        <f>VLOOKUP(Table8[[#This Row],[ProductID]],Table12[[#All],[ProductID]:[ProductFullName]],3,FALSE)</f>
        <v>Product E</v>
      </c>
      <c r="H1335" s="50">
        <v>5</v>
      </c>
      <c r="I1335" s="52">
        <v>44776.548877314817</v>
      </c>
      <c r="J1335" s="50">
        <v>115</v>
      </c>
      <c r="K1335" s="51">
        <v>44776.938194444447</v>
      </c>
      <c r="L1335" s="53"/>
      <c r="M1335" s="54">
        <v>1</v>
      </c>
    </row>
    <row r="1336" spans="2:13" x14ac:dyDescent="0.3">
      <c r="B1336" s="49">
        <v>20179</v>
      </c>
      <c r="C1336" s="50">
        <v>799</v>
      </c>
      <c r="D1336" s="50" t="str">
        <f>VLOOKUP(Table8[[#This Row],[CustomerID]],Table15[[#All],[CustomerID]:[Company Name]],2,FALSE)</f>
        <v>Halina's Hallmark Shop</v>
      </c>
      <c r="E1336" s="51">
        <v>44776</v>
      </c>
      <c r="F1336" s="50">
        <v>4</v>
      </c>
      <c r="G1336" s="50" t="str">
        <f>VLOOKUP(Table8[[#This Row],[ProductID]],Table12[[#All],[ProductID]:[ProductFullName]],3,FALSE)</f>
        <v>Product D</v>
      </c>
      <c r="H1336" s="50">
        <v>4</v>
      </c>
      <c r="I1336" s="52">
        <v>44776.564745370371</v>
      </c>
      <c r="J1336" s="50">
        <v>126</v>
      </c>
      <c r="K1336" s="51">
        <v>44776.938194444447</v>
      </c>
      <c r="L1336" s="53"/>
      <c r="M1336" s="54">
        <v>1</v>
      </c>
    </row>
    <row r="1337" spans="2:13" x14ac:dyDescent="0.3">
      <c r="B1337" s="49">
        <v>20180</v>
      </c>
      <c r="C1337" s="50">
        <v>660</v>
      </c>
      <c r="D1337" s="50" t="str">
        <f>VLOOKUP(Table8[[#This Row],[CustomerID]],Table15[[#All],[CustomerID]:[Company Name]],2,FALSE)</f>
        <v>Yoswm 141</v>
      </c>
      <c r="E1337" s="51">
        <v>44776</v>
      </c>
      <c r="F1337" s="50">
        <v>2</v>
      </c>
      <c r="G1337" s="50" t="str">
        <f>VLOOKUP(Table8[[#This Row],[ProductID]],Table12[[#All],[ProductID]:[ProductFullName]],3,FALSE)</f>
        <v>Product B</v>
      </c>
      <c r="H1337" s="50">
        <v>2</v>
      </c>
      <c r="I1337" s="52">
        <v>44776.578888888893</v>
      </c>
      <c r="J1337" s="50">
        <v>117</v>
      </c>
      <c r="K1337" s="51">
        <v>44776.938194444447</v>
      </c>
      <c r="L1337" s="53"/>
      <c r="M1337" s="54">
        <v>1</v>
      </c>
    </row>
    <row r="1338" spans="2:13" x14ac:dyDescent="0.3">
      <c r="B1338" s="49">
        <v>20181</v>
      </c>
      <c r="C1338" s="50">
        <v>1223</v>
      </c>
      <c r="D1338" s="50" t="str">
        <f>VLOOKUP(Table8[[#This Row],[CustomerID]],Table15[[#All],[CustomerID]:[Company Name]],2,FALSE)</f>
        <v>Watson's Flowers &amp; Gifts</v>
      </c>
      <c r="E1338" s="51">
        <v>44776</v>
      </c>
      <c r="F1338" s="50">
        <v>6</v>
      </c>
      <c r="G1338" s="50" t="str">
        <f>VLOOKUP(Table8[[#This Row],[ProductID]],Table12[[#All],[ProductID]:[ProductFullName]],3,FALSE)</f>
        <v>Product F</v>
      </c>
      <c r="H1338" s="50">
        <v>6</v>
      </c>
      <c r="I1338" s="52">
        <v>44776.590937500005</v>
      </c>
      <c r="J1338" s="50">
        <v>116</v>
      </c>
      <c r="K1338" s="51">
        <v>44776.938194444447</v>
      </c>
      <c r="L1338" s="53"/>
      <c r="M1338" s="54">
        <v>1</v>
      </c>
    </row>
    <row r="1339" spans="2:13" x14ac:dyDescent="0.3">
      <c r="B1339" s="49">
        <v>20182</v>
      </c>
      <c r="C1339" s="50">
        <v>1059</v>
      </c>
      <c r="D1339" s="50" t="str">
        <f>VLOOKUP(Table8[[#This Row],[CustomerID]],Table15[[#All],[CustomerID]:[Company Name]],2,FALSE)</f>
        <v>Quill &amp; Press Stationers</v>
      </c>
      <c r="E1339" s="51">
        <v>44776</v>
      </c>
      <c r="F1339" s="50">
        <v>2</v>
      </c>
      <c r="G1339" s="50" t="str">
        <f>VLOOKUP(Table8[[#This Row],[ProductID]],Table12[[#All],[ProductID]:[ProductFullName]],3,FALSE)</f>
        <v>Product B</v>
      </c>
      <c r="H1339" s="50">
        <v>2</v>
      </c>
      <c r="I1339" s="52">
        <v>44776.602673611116</v>
      </c>
      <c r="J1339" s="50">
        <v>109</v>
      </c>
      <c r="K1339" s="51">
        <v>44776.938194444447</v>
      </c>
      <c r="L1339" s="53"/>
      <c r="M1339" s="54">
        <v>1</v>
      </c>
    </row>
    <row r="1340" spans="2:13" x14ac:dyDescent="0.3">
      <c r="B1340" s="49">
        <v>20183</v>
      </c>
      <c r="C1340" s="50">
        <v>322</v>
      </c>
      <c r="D1340" s="50" t="str">
        <f>VLOOKUP(Table8[[#This Row],[CustomerID]],Table15[[#All],[CustomerID]:[Company Name]],2,FALSE)</f>
        <v>HENSHALL'S, LTD</v>
      </c>
      <c r="E1340" s="51">
        <v>44776</v>
      </c>
      <c r="F1340" s="50">
        <v>3</v>
      </c>
      <c r="G1340" s="50" t="str">
        <f>VLOOKUP(Table8[[#This Row],[ProductID]],Table12[[#All],[ProductID]:[ProductFullName]],3,FALSE)</f>
        <v>Product C</v>
      </c>
      <c r="H1340" s="50">
        <v>4</v>
      </c>
      <c r="I1340" s="52">
        <v>44776.613750000004</v>
      </c>
      <c r="J1340" s="50">
        <v>106</v>
      </c>
      <c r="K1340" s="51">
        <v>44776.938194444447</v>
      </c>
      <c r="L1340" s="53"/>
      <c r="M1340" s="54">
        <v>1</v>
      </c>
    </row>
    <row r="1341" spans="2:13" x14ac:dyDescent="0.3">
      <c r="B1341" s="49">
        <v>20184</v>
      </c>
      <c r="C1341" s="50">
        <v>411</v>
      </c>
      <c r="D1341" s="50" t="str">
        <f>VLOOKUP(Table8[[#This Row],[CustomerID]],Table15[[#All],[CustomerID]:[Company Name]],2,FALSE)</f>
        <v>Versacchi Signature Gifts &amp; Baskets</v>
      </c>
      <c r="E1341" s="51">
        <v>44776</v>
      </c>
      <c r="F1341" s="50">
        <v>2</v>
      </c>
      <c r="G1341" s="50" t="str">
        <f>VLOOKUP(Table8[[#This Row],[ProductID]],Table12[[#All],[ProductID]:[ProductFullName]],3,FALSE)</f>
        <v>Product B</v>
      </c>
      <c r="H1341" s="50">
        <v>4</v>
      </c>
      <c r="I1341" s="52">
        <v>44776.624189814822</v>
      </c>
      <c r="J1341" s="50">
        <v>116</v>
      </c>
      <c r="K1341" s="51">
        <v>44776.938194444447</v>
      </c>
      <c r="L1341" s="53"/>
      <c r="M1341" s="54">
        <v>1</v>
      </c>
    </row>
    <row r="1342" spans="2:13" x14ac:dyDescent="0.3">
      <c r="B1342" s="49">
        <v>20185</v>
      </c>
      <c r="C1342" s="50">
        <v>1184</v>
      </c>
      <c r="D1342" s="50" t="str">
        <f>VLOOKUP(Table8[[#This Row],[CustomerID]],Table15[[#All],[CustomerID]:[Company Name]],2,FALSE)</f>
        <v>Chicago Clock Co</v>
      </c>
      <c r="E1342" s="51">
        <v>44776</v>
      </c>
      <c r="F1342" s="50">
        <v>3</v>
      </c>
      <c r="G1342" s="50" t="str">
        <f>VLOOKUP(Table8[[#This Row],[ProductID]],Table12[[#All],[ProductID]:[ProductFullName]],3,FALSE)</f>
        <v>Product C</v>
      </c>
      <c r="H1342" s="50">
        <v>6</v>
      </c>
      <c r="I1342" s="52">
        <v>44776.633136574084</v>
      </c>
      <c r="J1342" s="50">
        <v>105</v>
      </c>
      <c r="K1342" s="51">
        <v>44776.938194444447</v>
      </c>
      <c r="L1342" s="53"/>
      <c r="M1342" s="54">
        <v>1</v>
      </c>
    </row>
    <row r="1343" spans="2:13" x14ac:dyDescent="0.3">
      <c r="B1343" s="49">
        <v>20186</v>
      </c>
      <c r="C1343" s="50">
        <v>1332</v>
      </c>
      <c r="D1343" s="50" t="str">
        <f>VLOOKUP(Table8[[#This Row],[CustomerID]],Table15[[#All],[CustomerID]:[Company Name]],2,FALSE)</f>
        <v>Sacred Spaces</v>
      </c>
      <c r="E1343" s="51">
        <v>44776</v>
      </c>
      <c r="F1343" s="50">
        <v>2</v>
      </c>
      <c r="G1343" s="50" t="str">
        <f>VLOOKUP(Table8[[#This Row],[ProductID]],Table12[[#All],[ProductID]:[ProductFullName]],3,FALSE)</f>
        <v>Product B</v>
      </c>
      <c r="H1343" s="50">
        <v>6</v>
      </c>
      <c r="I1343" s="52">
        <v>44776.647812500007</v>
      </c>
      <c r="J1343" s="50">
        <v>114</v>
      </c>
      <c r="K1343" s="51">
        <v>44776.938194444447</v>
      </c>
      <c r="L1343" s="53"/>
      <c r="M1343" s="54">
        <v>1</v>
      </c>
    </row>
    <row r="1344" spans="2:13" x14ac:dyDescent="0.3">
      <c r="B1344" s="49">
        <v>20187</v>
      </c>
      <c r="C1344" s="50">
        <v>503</v>
      </c>
      <c r="D1344" s="50" t="str">
        <f>VLOOKUP(Table8[[#This Row],[CustomerID]],Table15[[#All],[CustomerID]:[Company Name]],2,FALSE)</f>
        <v>Only Deals #11</v>
      </c>
      <c r="E1344" s="51">
        <v>44776</v>
      </c>
      <c r="F1344" s="50">
        <v>2</v>
      </c>
      <c r="G1344" s="50" t="str">
        <f>VLOOKUP(Table8[[#This Row],[ProductID]],Table12[[#All],[ProductID]:[ProductFullName]],3,FALSE)</f>
        <v>Product B</v>
      </c>
      <c r="H1344" s="50">
        <v>6</v>
      </c>
      <c r="I1344" s="52">
        <v>44776.660578703712</v>
      </c>
      <c r="J1344" s="50">
        <v>110</v>
      </c>
      <c r="K1344" s="51">
        <v>44776.938194444447</v>
      </c>
      <c r="L1344" s="53"/>
      <c r="M1344" s="54">
        <v>1</v>
      </c>
    </row>
    <row r="1345" spans="2:13" x14ac:dyDescent="0.3">
      <c r="B1345" s="49">
        <v>20188</v>
      </c>
      <c r="C1345" s="50">
        <v>392</v>
      </c>
      <c r="D1345" s="50" t="str">
        <f>VLOOKUP(Table8[[#This Row],[CustomerID]],Table15[[#All],[CustomerID]:[Company Name]],2,FALSE)</f>
        <v>Paul Marley IDA</v>
      </c>
      <c r="E1345" s="51">
        <v>44776</v>
      </c>
      <c r="F1345" s="50">
        <v>1</v>
      </c>
      <c r="G1345" s="50" t="str">
        <f>VLOOKUP(Table8[[#This Row],[ProductID]],Table12[[#All],[ProductID]:[ProductFullName]],3,FALSE)</f>
        <v>Product A</v>
      </c>
      <c r="H1345" s="50">
        <v>3</v>
      </c>
      <c r="I1345" s="52">
        <v>44776.673483796301</v>
      </c>
      <c r="J1345" s="50">
        <v>114</v>
      </c>
      <c r="K1345" s="51">
        <v>44776.938194444447</v>
      </c>
      <c r="L1345" s="53"/>
      <c r="M1345" s="54">
        <v>1</v>
      </c>
    </row>
    <row r="1346" spans="2:13" x14ac:dyDescent="0.3">
      <c r="B1346" s="49">
        <v>20189</v>
      </c>
      <c r="C1346" s="50">
        <v>532</v>
      </c>
      <c r="D1346" s="50" t="str">
        <f>VLOOKUP(Table8[[#This Row],[CustomerID]],Table15[[#All],[CustomerID]:[Company Name]],2,FALSE)</f>
        <v>Little Shop of Hope c/o Warner industries</v>
      </c>
      <c r="E1346" s="51">
        <v>44776</v>
      </c>
      <c r="F1346" s="50">
        <v>4</v>
      </c>
      <c r="G1346" s="50" t="str">
        <f>VLOOKUP(Table8[[#This Row],[ProductID]],Table12[[#All],[ProductID]:[ProductFullName]],3,FALSE)</f>
        <v>Product D</v>
      </c>
      <c r="H1346" s="50">
        <v>6</v>
      </c>
      <c r="I1346" s="52">
        <v>44776.686377314822</v>
      </c>
      <c r="J1346" s="50">
        <v>130</v>
      </c>
      <c r="K1346" s="51">
        <v>44776.938194444447</v>
      </c>
      <c r="L1346" s="53"/>
      <c r="M1346" s="54">
        <v>1</v>
      </c>
    </row>
    <row r="1347" spans="2:13" x14ac:dyDescent="0.3">
      <c r="B1347" s="49">
        <v>20190</v>
      </c>
      <c r="C1347" s="50">
        <v>77</v>
      </c>
      <c r="D1347" s="50" t="str">
        <f>VLOOKUP(Table8[[#This Row],[CustomerID]],Table15[[#All],[CustomerID]:[Company Name]],2,FALSE)</f>
        <v>Carrington &amp; Co.</v>
      </c>
      <c r="E1347" s="51">
        <v>44776</v>
      </c>
      <c r="F1347" s="50">
        <v>6</v>
      </c>
      <c r="G1347" s="50" t="str">
        <f>VLOOKUP(Table8[[#This Row],[ProductID]],Table12[[#All],[ProductID]:[ProductFullName]],3,FALSE)</f>
        <v>Product F</v>
      </c>
      <c r="H1347" s="50">
        <v>6</v>
      </c>
      <c r="I1347" s="52">
        <v>44776.70311342593</v>
      </c>
      <c r="J1347" s="50">
        <v>110</v>
      </c>
      <c r="K1347" s="51">
        <v>44776.938194444447</v>
      </c>
      <c r="L1347" s="53"/>
      <c r="M1347" s="54">
        <v>1</v>
      </c>
    </row>
    <row r="1348" spans="2:13" x14ac:dyDescent="0.3">
      <c r="B1348" s="49">
        <v>20191</v>
      </c>
      <c r="C1348" s="50">
        <v>1349</v>
      </c>
      <c r="D1348" s="50" t="str">
        <f>VLOOKUP(Table8[[#This Row],[CustomerID]],Table15[[#All],[CustomerID]:[Company Name]],2,FALSE)</f>
        <v>The Gift House</v>
      </c>
      <c r="E1348" s="51">
        <v>44776</v>
      </c>
      <c r="F1348" s="50">
        <v>6</v>
      </c>
      <c r="G1348" s="50" t="str">
        <f>VLOOKUP(Table8[[#This Row],[ProductID]],Table12[[#All],[ProductID]:[ProductFullName]],3,FALSE)</f>
        <v>Product F</v>
      </c>
      <c r="H1348" s="50">
        <v>4</v>
      </c>
      <c r="I1348" s="52">
        <v>44776.716620370375</v>
      </c>
      <c r="J1348" s="50">
        <v>105</v>
      </c>
      <c r="K1348" s="51">
        <v>44776.938194444447</v>
      </c>
      <c r="L1348" s="53"/>
      <c r="M1348" s="54">
        <v>1</v>
      </c>
    </row>
    <row r="1349" spans="2:13" x14ac:dyDescent="0.3">
      <c r="B1349" s="49">
        <v>20192</v>
      </c>
      <c r="C1349" s="50">
        <v>1050</v>
      </c>
      <c r="D1349" s="50" t="str">
        <f>VLOOKUP(Table8[[#This Row],[CustomerID]],Table15[[#All],[CustomerID]:[Company Name]],2,FALSE)</f>
        <v>Mercel Wenzel</v>
      </c>
      <c r="E1349" s="51">
        <v>44776</v>
      </c>
      <c r="F1349" s="50">
        <v>6</v>
      </c>
      <c r="G1349" s="50" t="str">
        <f>VLOOKUP(Table8[[#This Row],[ProductID]],Table12[[#All],[ProductID]:[ProductFullName]],3,FALSE)</f>
        <v>Product F</v>
      </c>
      <c r="H1349" s="50">
        <v>5</v>
      </c>
      <c r="I1349" s="52">
        <v>44776.729108796302</v>
      </c>
      <c r="J1349" s="50">
        <v>127</v>
      </c>
      <c r="K1349" s="51">
        <v>44776.938194444447</v>
      </c>
      <c r="L1349" s="53"/>
      <c r="M1349" s="54">
        <v>1</v>
      </c>
    </row>
    <row r="1350" spans="2:13" x14ac:dyDescent="0.3">
      <c r="B1350" s="49">
        <v>20193</v>
      </c>
      <c r="C1350" s="50">
        <v>151</v>
      </c>
      <c r="D1350" s="50" t="str">
        <f>VLOOKUP(Table8[[#This Row],[CustomerID]],Table15[[#All],[CustomerID]:[Company Name]],2,FALSE)</f>
        <v>Echo Clothing Co.</v>
      </c>
      <c r="E1350" s="51">
        <v>44776</v>
      </c>
      <c r="F1350" s="50">
        <v>4</v>
      </c>
      <c r="G1350" s="50" t="str">
        <f>VLOOKUP(Table8[[#This Row],[ProductID]],Table12[[#All],[ProductID]:[ProductFullName]],3,FALSE)</f>
        <v>Product D</v>
      </c>
      <c r="H1350" s="50">
        <v>6</v>
      </c>
      <c r="I1350" s="52">
        <v>44776.742199074077</v>
      </c>
      <c r="J1350" s="50">
        <v>133</v>
      </c>
      <c r="K1350" s="51">
        <v>44776.938194444447</v>
      </c>
      <c r="L1350" s="53"/>
      <c r="M1350" s="54">
        <v>1</v>
      </c>
    </row>
    <row r="1351" spans="2:13" x14ac:dyDescent="0.3">
      <c r="B1351" s="49">
        <v>20194</v>
      </c>
      <c r="C1351" s="50">
        <v>1264</v>
      </c>
      <c r="D1351" s="50" t="str">
        <f>VLOOKUP(Table8[[#This Row],[CustomerID]],Table15[[#All],[CustomerID]:[Company Name]],2,FALSE)</f>
        <v>Voyager RV Resort</v>
      </c>
      <c r="E1351" s="51">
        <v>44777</v>
      </c>
      <c r="F1351" s="50">
        <v>6</v>
      </c>
      <c r="G1351" s="50" t="str">
        <f>VLOOKUP(Table8[[#This Row],[ProductID]],Table12[[#All],[ProductID]:[ProductFullName]],3,FALSE)</f>
        <v>Product F</v>
      </c>
      <c r="H1351" s="50">
        <v>2</v>
      </c>
      <c r="I1351" s="52">
        <v>44777.333333333336</v>
      </c>
      <c r="J1351" s="50">
        <v>122</v>
      </c>
      <c r="K1351" s="51">
        <v>44777.961805555555</v>
      </c>
      <c r="L1351" s="53"/>
      <c r="M1351" s="54">
        <v>1</v>
      </c>
    </row>
    <row r="1352" spans="2:13" x14ac:dyDescent="0.3">
      <c r="B1352" s="49">
        <v>20195</v>
      </c>
      <c r="C1352" s="50">
        <v>1395</v>
      </c>
      <c r="D1352" s="50" t="str">
        <f>VLOOKUP(Table8[[#This Row],[CustomerID]],Table15[[#All],[CustomerID]:[Company Name]],2,FALSE)</f>
        <v>Red Covered Bridge Shop</v>
      </c>
      <c r="E1352" s="51">
        <v>44777</v>
      </c>
      <c r="F1352" s="50">
        <v>4</v>
      </c>
      <c r="G1352" s="50" t="str">
        <f>VLOOKUP(Table8[[#This Row],[ProductID]],Table12[[#All],[ProductID]:[ProductFullName]],3,FALSE)</f>
        <v>Product D</v>
      </c>
      <c r="H1352" s="50">
        <v>7</v>
      </c>
      <c r="I1352" s="52">
        <v>44777.344178240746</v>
      </c>
      <c r="J1352" s="50">
        <v>111</v>
      </c>
      <c r="K1352" s="51">
        <v>44777.961805555555</v>
      </c>
      <c r="L1352" s="53"/>
      <c r="M1352" s="54">
        <v>1</v>
      </c>
    </row>
    <row r="1353" spans="2:13" x14ac:dyDescent="0.3">
      <c r="B1353" s="49">
        <v>20196</v>
      </c>
      <c r="C1353" s="50">
        <v>566</v>
      </c>
      <c r="D1353" s="50" t="str">
        <f>VLOOKUP(Table8[[#This Row],[CustomerID]],Table15[[#All],[CustomerID]:[Company Name]],2,FALSE)</f>
        <v>TOWN AND COUNTRY DRUGS</v>
      </c>
      <c r="E1353" s="51">
        <v>44777</v>
      </c>
      <c r="F1353" s="50">
        <v>3</v>
      </c>
      <c r="G1353" s="50" t="str">
        <f>VLOOKUP(Table8[[#This Row],[ProductID]],Table12[[#All],[ProductID]:[ProductFullName]],3,FALSE)</f>
        <v>Product C</v>
      </c>
      <c r="H1353" s="50">
        <v>6</v>
      </c>
      <c r="I1353" s="52">
        <v>44777.35873842593</v>
      </c>
      <c r="J1353" s="50">
        <v>129</v>
      </c>
      <c r="K1353" s="51">
        <v>44777.961805555555</v>
      </c>
      <c r="L1353" s="53"/>
      <c r="M1353" s="54">
        <v>1</v>
      </c>
    </row>
    <row r="1354" spans="2:13" x14ac:dyDescent="0.3">
      <c r="B1354" s="49">
        <v>20197</v>
      </c>
      <c r="C1354" s="50">
        <v>716</v>
      </c>
      <c r="D1354" s="50" t="str">
        <f>VLOOKUP(Table8[[#This Row],[CustomerID]],Table15[[#All],[CustomerID]:[Company Name]],2,FALSE)</f>
        <v>Hallmark Cards</v>
      </c>
      <c r="E1354" s="51">
        <v>44777</v>
      </c>
      <c r="F1354" s="50">
        <v>6</v>
      </c>
      <c r="G1354" s="50" t="str">
        <f>VLOOKUP(Table8[[#This Row],[ProductID]],Table12[[#All],[ProductID]:[ProductFullName]],3,FALSE)</f>
        <v>Product F</v>
      </c>
      <c r="H1354" s="50">
        <v>2</v>
      </c>
      <c r="I1354" s="52">
        <v>44777.37363425926</v>
      </c>
      <c r="J1354" s="50">
        <v>122</v>
      </c>
      <c r="K1354" s="51">
        <v>44777.961805555555</v>
      </c>
      <c r="L1354" s="53"/>
      <c r="M1354" s="54">
        <v>1</v>
      </c>
    </row>
    <row r="1355" spans="2:13" x14ac:dyDescent="0.3">
      <c r="B1355" s="49">
        <v>20198</v>
      </c>
      <c r="C1355" s="50">
        <v>1351</v>
      </c>
      <c r="D1355" s="50" t="str">
        <f>VLOOKUP(Table8[[#This Row],[CustomerID]],Table15[[#All],[CustomerID]:[Company Name]],2,FALSE)</f>
        <v>My Mother Know c/o Mary Heins</v>
      </c>
      <c r="E1355" s="51">
        <v>44777</v>
      </c>
      <c r="F1355" s="50">
        <v>3</v>
      </c>
      <c r="G1355" s="50" t="str">
        <f>VLOOKUP(Table8[[#This Row],[ProductID]],Table12[[#All],[ProductID]:[ProductFullName]],3,FALSE)</f>
        <v>Product C</v>
      </c>
      <c r="H1355" s="50">
        <v>7</v>
      </c>
      <c r="I1355" s="52">
        <v>44777.3834837963</v>
      </c>
      <c r="J1355" s="50">
        <v>120</v>
      </c>
      <c r="K1355" s="51">
        <v>44777.961805555555</v>
      </c>
      <c r="L1355" s="53"/>
      <c r="M1355" s="54">
        <v>1</v>
      </c>
    </row>
    <row r="1356" spans="2:13" x14ac:dyDescent="0.3">
      <c r="B1356" s="49">
        <v>20199</v>
      </c>
      <c r="C1356" s="50">
        <v>889</v>
      </c>
      <c r="D1356" s="50" t="str">
        <f>VLOOKUP(Table8[[#This Row],[CustomerID]],Table15[[#All],[CustomerID]:[Company Name]],2,FALSE)</f>
        <v>Rapisarda</v>
      </c>
      <c r="E1356" s="51">
        <v>44777</v>
      </c>
      <c r="F1356" s="50">
        <v>3</v>
      </c>
      <c r="G1356" s="50" t="str">
        <f>VLOOKUP(Table8[[#This Row],[ProductID]],Table12[[#All],[ProductID]:[ProductFullName]],3,FALSE)</f>
        <v>Product C</v>
      </c>
      <c r="H1356" s="50">
        <v>2</v>
      </c>
      <c r="I1356" s="52">
        <v>44777.397500000006</v>
      </c>
      <c r="J1356" s="50">
        <v>113</v>
      </c>
      <c r="K1356" s="51">
        <v>44777.961805555555</v>
      </c>
      <c r="L1356" s="53"/>
      <c r="M1356" s="54">
        <v>1</v>
      </c>
    </row>
    <row r="1357" spans="2:13" x14ac:dyDescent="0.3">
      <c r="B1357" s="49">
        <v>20200</v>
      </c>
      <c r="C1357" s="50">
        <v>1173</v>
      </c>
      <c r="D1357" s="50" t="str">
        <f>VLOOKUP(Table8[[#This Row],[CustomerID]],Table15[[#All],[CustomerID]:[Company Name]],2,FALSE)</f>
        <v>Joan's Hallmark</v>
      </c>
      <c r="E1357" s="51">
        <v>44777</v>
      </c>
      <c r="F1357" s="50">
        <v>2</v>
      </c>
      <c r="G1357" s="50" t="str">
        <f>VLOOKUP(Table8[[#This Row],[ProductID]],Table12[[#All],[ProductID]:[ProductFullName]],3,FALSE)</f>
        <v>Product B</v>
      </c>
      <c r="H1357" s="50">
        <v>6</v>
      </c>
      <c r="I1357" s="52">
        <v>44777.410486111119</v>
      </c>
      <c r="J1357" s="50">
        <v>107</v>
      </c>
      <c r="K1357" s="51">
        <v>44777.961805555555</v>
      </c>
      <c r="L1357" s="53"/>
      <c r="M1357" s="54">
        <v>1</v>
      </c>
    </row>
    <row r="1358" spans="2:13" x14ac:dyDescent="0.3">
      <c r="B1358" s="49">
        <v>20201</v>
      </c>
      <c r="C1358" s="50">
        <v>1065</v>
      </c>
      <c r="D1358" s="50" t="str">
        <f>VLOOKUP(Table8[[#This Row],[CustomerID]],Table15[[#All],[CustomerID]:[Company Name]],2,FALSE)</f>
        <v>Market Street Mercantile</v>
      </c>
      <c r="E1358" s="51">
        <v>44777</v>
      </c>
      <c r="F1358" s="50">
        <v>6</v>
      </c>
      <c r="G1358" s="50" t="str">
        <f>VLOOKUP(Table8[[#This Row],[ProductID]],Table12[[#All],[ProductID]:[ProductFullName]],3,FALSE)</f>
        <v>Product F</v>
      </c>
      <c r="H1358" s="50">
        <v>5</v>
      </c>
      <c r="I1358" s="52">
        <v>44777.42700231482</v>
      </c>
      <c r="J1358" s="50">
        <v>108</v>
      </c>
      <c r="K1358" s="51">
        <v>44777.961805555555</v>
      </c>
      <c r="L1358" s="53"/>
      <c r="M1358" s="54">
        <v>1</v>
      </c>
    </row>
    <row r="1359" spans="2:13" x14ac:dyDescent="0.3">
      <c r="B1359" s="49">
        <v>20202</v>
      </c>
      <c r="C1359" s="50">
        <v>254</v>
      </c>
      <c r="D1359" s="50" t="str">
        <f>VLOOKUP(Table8[[#This Row],[CustomerID]],Table15[[#All],[CustomerID]:[Company Name]],2,FALSE)</f>
        <v>Samples, Temtex Industries Inc.</v>
      </c>
      <c r="E1359" s="51">
        <v>44777</v>
      </c>
      <c r="F1359" s="50">
        <v>3</v>
      </c>
      <c r="G1359" s="50" t="str">
        <f>VLOOKUP(Table8[[#This Row],[ProductID]],Table12[[#All],[ProductID]:[ProductFullName]],3,FALSE)</f>
        <v>Product C</v>
      </c>
      <c r="H1359" s="50">
        <v>6</v>
      </c>
      <c r="I1359" s="52">
        <v>44777.444143518522</v>
      </c>
      <c r="J1359" s="50">
        <v>129</v>
      </c>
      <c r="K1359" s="51">
        <v>44777.961805555555</v>
      </c>
      <c r="L1359" s="53"/>
      <c r="M1359" s="54">
        <v>1</v>
      </c>
    </row>
    <row r="1360" spans="2:13" x14ac:dyDescent="0.3">
      <c r="B1360" s="49">
        <v>20203</v>
      </c>
      <c r="C1360" s="50">
        <v>593</v>
      </c>
      <c r="D1360" s="50" t="str">
        <f>VLOOKUP(Table8[[#This Row],[CustomerID]],Table15[[#All],[CustomerID]:[Company Name]],2,FALSE)</f>
        <v>Carewest George Boyack</v>
      </c>
      <c r="E1360" s="51">
        <v>44777</v>
      </c>
      <c r="F1360" s="50">
        <v>5</v>
      </c>
      <c r="G1360" s="50" t="str">
        <f>VLOOKUP(Table8[[#This Row],[ProductID]],Table12[[#All],[ProductID]:[ProductFullName]],3,FALSE)</f>
        <v>Product E</v>
      </c>
      <c r="H1360" s="50">
        <v>4</v>
      </c>
      <c r="I1360" s="52">
        <v>44777.458310185189</v>
      </c>
      <c r="J1360" s="50">
        <v>106</v>
      </c>
      <c r="K1360" s="51">
        <v>44777.961805555555</v>
      </c>
      <c r="L1360" s="53"/>
      <c r="M1360" s="54">
        <v>1</v>
      </c>
    </row>
    <row r="1361" spans="2:13" x14ac:dyDescent="0.3">
      <c r="B1361" s="49">
        <v>20204</v>
      </c>
      <c r="C1361" s="50">
        <v>766</v>
      </c>
      <c r="D1361" s="50" t="str">
        <f>VLOOKUP(Table8[[#This Row],[CustomerID]],Table15[[#All],[CustomerID]:[Company Name]],2,FALSE)</f>
        <v>Homespun Garden</v>
      </c>
      <c r="E1361" s="51">
        <v>44777</v>
      </c>
      <c r="F1361" s="50">
        <v>3</v>
      </c>
      <c r="G1361" s="50" t="str">
        <f>VLOOKUP(Table8[[#This Row],[ProductID]],Table12[[#All],[ProductID]:[ProductFullName]],3,FALSE)</f>
        <v>Product C</v>
      </c>
      <c r="H1361" s="50">
        <v>7</v>
      </c>
      <c r="I1361" s="52">
        <v>44777.474039351859</v>
      </c>
      <c r="J1361" s="50">
        <v>120</v>
      </c>
      <c r="K1361" s="51">
        <v>44777.961805555555</v>
      </c>
      <c r="L1361" s="53"/>
      <c r="M1361" s="54">
        <v>1</v>
      </c>
    </row>
    <row r="1362" spans="2:13" x14ac:dyDescent="0.3">
      <c r="B1362" s="49">
        <v>20205</v>
      </c>
      <c r="C1362" s="50">
        <v>1132</v>
      </c>
      <c r="D1362" s="50" t="str">
        <f>VLOOKUP(Table8[[#This Row],[CustomerID]],Table15[[#All],[CustomerID]:[Company Name]],2,FALSE)</f>
        <v>Glass Apple Gift shop</v>
      </c>
      <c r="E1362" s="51">
        <v>44777</v>
      </c>
      <c r="F1362" s="50">
        <v>5</v>
      </c>
      <c r="G1362" s="50" t="str">
        <f>VLOOKUP(Table8[[#This Row],[ProductID]],Table12[[#All],[ProductID]:[ProductFullName]],3,FALSE)</f>
        <v>Product E</v>
      </c>
      <c r="H1362" s="50">
        <v>7</v>
      </c>
      <c r="I1362" s="52">
        <v>44777.490393518528</v>
      </c>
      <c r="J1362" s="50">
        <v>127</v>
      </c>
      <c r="K1362" s="51">
        <v>44777.961805555555</v>
      </c>
      <c r="L1362" s="53"/>
      <c r="M1362" s="54">
        <v>1</v>
      </c>
    </row>
    <row r="1363" spans="2:13" x14ac:dyDescent="0.3">
      <c r="B1363" s="49">
        <v>20206</v>
      </c>
      <c r="C1363" s="50">
        <v>508</v>
      </c>
      <c r="D1363" s="50" t="str">
        <f>VLOOKUP(Table8[[#This Row],[CustomerID]],Table15[[#All],[CustomerID]:[Company Name]],2,FALSE)</f>
        <v>Buck or Two-060</v>
      </c>
      <c r="E1363" s="51">
        <v>44777</v>
      </c>
      <c r="F1363" s="50">
        <v>4</v>
      </c>
      <c r="G1363" s="50" t="str">
        <f>VLOOKUP(Table8[[#This Row],[ProductID]],Table12[[#All],[ProductID]:[ProductFullName]],3,FALSE)</f>
        <v>Product D</v>
      </c>
      <c r="H1363" s="50">
        <v>2</v>
      </c>
      <c r="I1363" s="52">
        <v>44777.50585648149</v>
      </c>
      <c r="J1363" s="50">
        <v>131</v>
      </c>
      <c r="K1363" s="51">
        <v>44777.961805555555</v>
      </c>
      <c r="L1363" s="53"/>
      <c r="M1363" s="54">
        <v>1</v>
      </c>
    </row>
    <row r="1364" spans="2:13" x14ac:dyDescent="0.3">
      <c r="B1364" s="49">
        <v>20207</v>
      </c>
      <c r="C1364" s="50">
        <v>315</v>
      </c>
      <c r="D1364" s="50" t="str">
        <f>VLOOKUP(Table8[[#This Row],[CustomerID]],Table15[[#All],[CustomerID]:[Company Name]],2,FALSE)</f>
        <v>Shoppers Drug Mart # 1043</v>
      </c>
      <c r="E1364" s="51">
        <v>44777</v>
      </c>
      <c r="F1364" s="50">
        <v>2</v>
      </c>
      <c r="G1364" s="50" t="str">
        <f>VLOOKUP(Table8[[#This Row],[ProductID]],Table12[[#All],[ProductID]:[ProductFullName]],3,FALSE)</f>
        <v>Product B</v>
      </c>
      <c r="H1364" s="50">
        <v>3</v>
      </c>
      <c r="I1364" s="52">
        <v>44777.523449074084</v>
      </c>
      <c r="J1364" s="50">
        <v>109</v>
      </c>
      <c r="K1364" s="51">
        <v>44777.961805555555</v>
      </c>
      <c r="L1364" s="53"/>
      <c r="M1364" s="54">
        <v>1</v>
      </c>
    </row>
    <row r="1365" spans="2:13" x14ac:dyDescent="0.3">
      <c r="B1365" s="49">
        <v>20208</v>
      </c>
      <c r="C1365" s="50">
        <v>644</v>
      </c>
      <c r="D1365" s="50" t="str">
        <f>VLOOKUP(Table8[[#This Row],[CustomerID]],Table15[[#All],[CustomerID]:[Company Name]],2,FALSE)</f>
        <v>Classic Concepts</v>
      </c>
      <c r="E1365" s="51">
        <v>44777</v>
      </c>
      <c r="F1365" s="50">
        <v>6</v>
      </c>
      <c r="G1365" s="50" t="str">
        <f>VLOOKUP(Table8[[#This Row],[ProductID]],Table12[[#All],[ProductID]:[ProductFullName]],3,FALSE)</f>
        <v>Product F</v>
      </c>
      <c r="H1365" s="50">
        <v>5</v>
      </c>
      <c r="I1365" s="52">
        <v>44777.532847222232</v>
      </c>
      <c r="J1365" s="50">
        <v>109</v>
      </c>
      <c r="K1365" s="51">
        <v>44777.961805555555</v>
      </c>
      <c r="L1365" s="53"/>
      <c r="M1365" s="54">
        <v>1</v>
      </c>
    </row>
    <row r="1366" spans="2:13" x14ac:dyDescent="0.3">
      <c r="B1366" s="49">
        <v>20209</v>
      </c>
      <c r="C1366" s="50">
        <v>899</v>
      </c>
      <c r="D1366" s="50" t="str">
        <f>VLOOKUP(Table8[[#This Row],[CustomerID]],Table15[[#All],[CustomerID]:[Company Name]],2,FALSE)</f>
        <v>Weiss Trimming</v>
      </c>
      <c r="E1366" s="51">
        <v>44777</v>
      </c>
      <c r="F1366" s="50">
        <v>1</v>
      </c>
      <c r="G1366" s="50" t="str">
        <f>VLOOKUP(Table8[[#This Row],[ProductID]],Table12[[#All],[ProductID]:[ProductFullName]],3,FALSE)</f>
        <v>Product A</v>
      </c>
      <c r="H1366" s="50">
        <v>2</v>
      </c>
      <c r="I1366" s="52">
        <v>44777.543645833342</v>
      </c>
      <c r="J1366" s="50">
        <v>129</v>
      </c>
      <c r="K1366" s="51">
        <v>44777.961805555555</v>
      </c>
      <c r="L1366" s="53"/>
      <c r="M1366" s="54">
        <v>1</v>
      </c>
    </row>
    <row r="1367" spans="2:13" x14ac:dyDescent="0.3">
      <c r="B1367" s="49">
        <v>20210</v>
      </c>
      <c r="C1367" s="50">
        <v>778</v>
      </c>
      <c r="D1367" s="50" t="str">
        <f>VLOOKUP(Table8[[#This Row],[CustomerID]],Table15[[#All],[CustomerID]:[Company Name]],2,FALSE)</f>
        <v>Lewen Industries - Rhode Island Hospital</v>
      </c>
      <c r="E1367" s="51">
        <v>44777</v>
      </c>
      <c r="F1367" s="50">
        <v>5</v>
      </c>
      <c r="G1367" s="50" t="str">
        <f>VLOOKUP(Table8[[#This Row],[ProductID]],Table12[[#All],[ProductID]:[ProductFullName]],3,FALSE)</f>
        <v>Product E</v>
      </c>
      <c r="H1367" s="50">
        <v>7</v>
      </c>
      <c r="I1367" s="52">
        <v>44777.55613425927</v>
      </c>
      <c r="J1367" s="50">
        <v>116</v>
      </c>
      <c r="K1367" s="51">
        <v>44777.961805555555</v>
      </c>
      <c r="L1367" s="53"/>
      <c r="M1367" s="54">
        <v>1</v>
      </c>
    </row>
    <row r="1368" spans="2:13" x14ac:dyDescent="0.3">
      <c r="B1368" s="49">
        <v>20211</v>
      </c>
      <c r="C1368" s="50">
        <v>212</v>
      </c>
      <c r="D1368" s="50" t="str">
        <f>VLOOKUP(Table8[[#This Row],[CustomerID]],Table15[[#All],[CustomerID]:[Company Name]],2,FALSE)</f>
        <v>Buck or Two #385</v>
      </c>
      <c r="E1368" s="51">
        <v>44777</v>
      </c>
      <c r="F1368" s="50">
        <v>3</v>
      </c>
      <c r="G1368" s="50" t="str">
        <f>VLOOKUP(Table8[[#This Row],[ProductID]],Table12[[#All],[ProductID]:[ProductFullName]],3,FALSE)</f>
        <v>Product C</v>
      </c>
      <c r="H1368" s="50">
        <v>7</v>
      </c>
      <c r="I1368" s="52">
        <v>44777.572743055563</v>
      </c>
      <c r="J1368" s="50">
        <v>121</v>
      </c>
      <c r="K1368" s="51">
        <v>44777.961805555555</v>
      </c>
      <c r="L1368" s="53"/>
      <c r="M1368" s="54">
        <v>1</v>
      </c>
    </row>
    <row r="1369" spans="2:13" x14ac:dyDescent="0.3">
      <c r="B1369" s="49">
        <v>20212</v>
      </c>
      <c r="C1369" s="50">
        <v>1058</v>
      </c>
      <c r="D1369" s="50" t="str">
        <f>VLOOKUP(Table8[[#This Row],[CustomerID]],Table15[[#All],[CustomerID]:[Company Name]],2,FALSE)</f>
        <v>Indesigh Fundraising</v>
      </c>
      <c r="E1369" s="51">
        <v>44777</v>
      </c>
      <c r="F1369" s="50">
        <v>3</v>
      </c>
      <c r="G1369" s="50" t="str">
        <f>VLOOKUP(Table8[[#This Row],[ProductID]],Table12[[#All],[ProductID]:[ProductFullName]],3,FALSE)</f>
        <v>Product C</v>
      </c>
      <c r="H1369" s="50">
        <v>3</v>
      </c>
      <c r="I1369" s="52">
        <v>44777.589363425934</v>
      </c>
      <c r="J1369" s="50">
        <v>110</v>
      </c>
      <c r="K1369" s="51">
        <v>44777.961805555555</v>
      </c>
      <c r="L1369" s="53"/>
      <c r="M1369" s="54">
        <v>1</v>
      </c>
    </row>
    <row r="1370" spans="2:13" x14ac:dyDescent="0.3">
      <c r="B1370" s="49">
        <v>20213</v>
      </c>
      <c r="C1370" s="50">
        <v>702</v>
      </c>
      <c r="D1370" s="50" t="str">
        <f>VLOOKUP(Table8[[#This Row],[CustomerID]],Table15[[#All],[CustomerID]:[Company Name]],2,FALSE)</f>
        <v>Romancing The Home</v>
      </c>
      <c r="E1370" s="51">
        <v>44777</v>
      </c>
      <c r="F1370" s="50">
        <v>4</v>
      </c>
      <c r="G1370" s="50" t="str">
        <f>VLOOKUP(Table8[[#This Row],[ProductID]],Table12[[#All],[ProductID]:[ProductFullName]],3,FALSE)</f>
        <v>Product D</v>
      </c>
      <c r="H1370" s="50">
        <v>7</v>
      </c>
      <c r="I1370" s="52">
        <v>44777.603113425932</v>
      </c>
      <c r="J1370" s="50">
        <v>131</v>
      </c>
      <c r="K1370" s="51">
        <v>44777.961805555555</v>
      </c>
      <c r="L1370" s="53"/>
      <c r="M1370" s="54">
        <v>1</v>
      </c>
    </row>
    <row r="1371" spans="2:13" x14ac:dyDescent="0.3">
      <c r="B1371" s="49">
        <v>20214</v>
      </c>
      <c r="C1371" s="50">
        <v>78</v>
      </c>
      <c r="D1371" s="50" t="str">
        <f>VLOOKUP(Table8[[#This Row],[CustomerID]],Table15[[#All],[CustomerID]:[Company Name]],2,FALSE)</f>
        <v>Corrington &amp; Co c/o Sheraton hotel</v>
      </c>
      <c r="E1371" s="51">
        <v>44777</v>
      </c>
      <c r="F1371" s="50">
        <v>1</v>
      </c>
      <c r="G1371" s="50" t="str">
        <f>VLOOKUP(Table8[[#This Row],[ProductID]],Table12[[#All],[ProductID]:[ProductFullName]],3,FALSE)</f>
        <v>Product A</v>
      </c>
      <c r="H1371" s="50">
        <v>3</v>
      </c>
      <c r="I1371" s="52">
        <v>44777.620497685188</v>
      </c>
      <c r="J1371" s="50">
        <v>108</v>
      </c>
      <c r="K1371" s="51">
        <v>44777.961805555555</v>
      </c>
      <c r="L1371" s="53"/>
      <c r="M1371" s="54">
        <v>1</v>
      </c>
    </row>
    <row r="1372" spans="2:13" x14ac:dyDescent="0.3">
      <c r="B1372" s="49">
        <v>20215</v>
      </c>
      <c r="C1372" s="50">
        <v>796</v>
      </c>
      <c r="D1372" s="50" t="str">
        <f>VLOOKUP(Table8[[#This Row],[CustomerID]],Table15[[#All],[CustomerID]:[Company Name]],2,FALSE)</f>
        <v>Baker's Hallmark</v>
      </c>
      <c r="E1372" s="51">
        <v>44777</v>
      </c>
      <c r="F1372" s="50">
        <v>2</v>
      </c>
      <c r="G1372" s="50" t="str">
        <f>VLOOKUP(Table8[[#This Row],[ProductID]],Table12[[#All],[ProductID]:[ProductFullName]],3,FALSE)</f>
        <v>Product B</v>
      </c>
      <c r="H1372" s="50">
        <v>6</v>
      </c>
      <c r="I1372" s="52">
        <v>44777.633981481486</v>
      </c>
      <c r="J1372" s="50">
        <v>119</v>
      </c>
      <c r="K1372" s="51">
        <v>44777.961805555555</v>
      </c>
      <c r="L1372" s="53"/>
      <c r="M1372" s="54">
        <v>1</v>
      </c>
    </row>
    <row r="1373" spans="2:13" x14ac:dyDescent="0.3">
      <c r="B1373" s="49">
        <v>20216</v>
      </c>
      <c r="C1373" s="50">
        <v>1199</v>
      </c>
      <c r="D1373" s="50" t="str">
        <f>VLOOKUP(Table8[[#This Row],[CustomerID]],Table15[[#All],[CustomerID]:[Company Name]],2,FALSE)</f>
        <v>Theasure Of Ours</v>
      </c>
      <c r="E1373" s="51">
        <v>44777</v>
      </c>
      <c r="F1373" s="50">
        <v>3</v>
      </c>
      <c r="G1373" s="50" t="str">
        <f>VLOOKUP(Table8[[#This Row],[ProductID]],Table12[[#All],[ProductID]:[ProductFullName]],3,FALSE)</f>
        <v>Product C</v>
      </c>
      <c r="H1373" s="50">
        <v>6</v>
      </c>
      <c r="I1373" s="52">
        <v>44777.643935185188</v>
      </c>
      <c r="J1373" s="50">
        <v>110</v>
      </c>
      <c r="K1373" s="51">
        <v>44777.961805555555</v>
      </c>
      <c r="L1373" s="53"/>
      <c r="M1373" s="54">
        <v>1</v>
      </c>
    </row>
    <row r="1374" spans="2:13" x14ac:dyDescent="0.3">
      <c r="B1374" s="49">
        <v>20217</v>
      </c>
      <c r="C1374" s="50">
        <v>1227</v>
      </c>
      <c r="D1374" s="50" t="str">
        <f>VLOOKUP(Table8[[#This Row],[CustomerID]],Table15[[#All],[CustomerID]:[Company Name]],2,FALSE)</f>
        <v>JC Penny</v>
      </c>
      <c r="E1374" s="51">
        <v>44777</v>
      </c>
      <c r="F1374" s="50">
        <v>3</v>
      </c>
      <c r="G1374" s="50" t="str">
        <f>VLOOKUP(Table8[[#This Row],[ProductID]],Table12[[#All],[ProductID]:[ProductFullName]],3,FALSE)</f>
        <v>Product C</v>
      </c>
      <c r="H1374" s="50">
        <v>2</v>
      </c>
      <c r="I1374" s="52">
        <v>44777.658217592594</v>
      </c>
      <c r="J1374" s="50">
        <v>128</v>
      </c>
      <c r="K1374" s="51">
        <v>44777.961805555555</v>
      </c>
      <c r="L1374" s="53"/>
      <c r="M1374" s="54">
        <v>1</v>
      </c>
    </row>
    <row r="1375" spans="2:13" x14ac:dyDescent="0.3">
      <c r="B1375" s="49">
        <v>20218</v>
      </c>
      <c r="C1375" s="50">
        <v>592</v>
      </c>
      <c r="D1375" s="50" t="str">
        <f>VLOOKUP(Table8[[#This Row],[CustomerID]],Table15[[#All],[CustomerID]:[Company Name]],2,FALSE)</f>
        <v>Happy Gift Shop</v>
      </c>
      <c r="E1375" s="51">
        <v>44777</v>
      </c>
      <c r="F1375" s="50">
        <v>6</v>
      </c>
      <c r="G1375" s="50" t="str">
        <f>VLOOKUP(Table8[[#This Row],[ProductID]],Table12[[#All],[ProductID]:[ProductFullName]],3,FALSE)</f>
        <v>Product F</v>
      </c>
      <c r="H1375" s="50">
        <v>2</v>
      </c>
      <c r="I1375" s="52">
        <v>44777.670601851853</v>
      </c>
      <c r="J1375" s="50">
        <v>113</v>
      </c>
      <c r="K1375" s="51">
        <v>44777.961805555555</v>
      </c>
      <c r="L1375" s="53"/>
      <c r="M1375" s="54">
        <v>1</v>
      </c>
    </row>
    <row r="1376" spans="2:13" x14ac:dyDescent="0.3">
      <c r="B1376" s="49">
        <v>20219</v>
      </c>
      <c r="C1376" s="50">
        <v>116</v>
      </c>
      <c r="D1376" s="50" t="str">
        <f>VLOOKUP(Table8[[#This Row],[CustomerID]],Table15[[#All],[CustomerID]:[Company Name]],2,FALSE)</f>
        <v>Gift O Sphere</v>
      </c>
      <c r="E1376" s="51">
        <v>44777</v>
      </c>
      <c r="F1376" s="50">
        <v>5</v>
      </c>
      <c r="G1376" s="50" t="str">
        <f>VLOOKUP(Table8[[#This Row],[ProductID]],Table12[[#All],[ProductID]:[ProductFullName]],3,FALSE)</f>
        <v>Product E</v>
      </c>
      <c r="H1376" s="50">
        <v>7</v>
      </c>
      <c r="I1376" s="52">
        <v>44777.683287037034</v>
      </c>
      <c r="J1376" s="50">
        <v>115</v>
      </c>
      <c r="K1376" s="51">
        <v>44777.961805555555</v>
      </c>
      <c r="L1376" s="53"/>
      <c r="M1376" s="54">
        <v>1</v>
      </c>
    </row>
    <row r="1377" spans="2:13" x14ac:dyDescent="0.3">
      <c r="B1377" s="49">
        <v>20220</v>
      </c>
      <c r="C1377" s="50">
        <v>610</v>
      </c>
      <c r="D1377" s="50" t="str">
        <f>VLOOKUP(Table8[[#This Row],[CustomerID]],Table15[[#All],[CustomerID]:[Company Name]],2,FALSE)</f>
        <v>THE GIFT LOFT</v>
      </c>
      <c r="E1377" s="51">
        <v>44777</v>
      </c>
      <c r="F1377" s="50">
        <v>2</v>
      </c>
      <c r="G1377" s="50" t="str">
        <f>VLOOKUP(Table8[[#This Row],[ProductID]],Table12[[#All],[ProductID]:[ProductFullName]],3,FALSE)</f>
        <v>Product B</v>
      </c>
      <c r="H1377" s="50">
        <v>3</v>
      </c>
      <c r="I1377" s="52">
        <v>44777.696238425924</v>
      </c>
      <c r="J1377" s="50">
        <v>130</v>
      </c>
      <c r="K1377" s="51">
        <v>44777.961805555555</v>
      </c>
      <c r="L1377" s="53"/>
      <c r="M1377" s="54">
        <v>1</v>
      </c>
    </row>
    <row r="1378" spans="2:13" x14ac:dyDescent="0.3">
      <c r="B1378" s="49">
        <v>20221</v>
      </c>
      <c r="C1378" s="50">
        <v>702</v>
      </c>
      <c r="D1378" s="50" t="str">
        <f>VLOOKUP(Table8[[#This Row],[CustomerID]],Table15[[#All],[CustomerID]:[Company Name]],2,FALSE)</f>
        <v>Romancing The Home</v>
      </c>
      <c r="E1378" s="51">
        <v>44777</v>
      </c>
      <c r="F1378" s="50">
        <v>4</v>
      </c>
      <c r="G1378" s="50" t="str">
        <f>VLOOKUP(Table8[[#This Row],[ProductID]],Table12[[#All],[ProductID]:[ProductFullName]],3,FALSE)</f>
        <v>Product D</v>
      </c>
      <c r="H1378" s="50">
        <v>2</v>
      </c>
      <c r="I1378" s="52">
        <v>44777.711064814815</v>
      </c>
      <c r="J1378" s="50">
        <v>121</v>
      </c>
      <c r="K1378" s="51">
        <v>44777.961805555555</v>
      </c>
      <c r="L1378" s="53"/>
      <c r="M1378" s="54">
        <v>1</v>
      </c>
    </row>
    <row r="1379" spans="2:13" x14ac:dyDescent="0.3">
      <c r="B1379" s="49">
        <v>20222</v>
      </c>
      <c r="C1379" s="50">
        <v>633</v>
      </c>
      <c r="D1379" s="50" t="str">
        <f>VLOOKUP(Table8[[#This Row],[CustomerID]],Table15[[#All],[CustomerID]:[Company Name]],2,FALSE)</f>
        <v>Penneys Drug Mart</v>
      </c>
      <c r="E1379" s="51">
        <v>44777</v>
      </c>
      <c r="F1379" s="50">
        <v>6</v>
      </c>
      <c r="G1379" s="50" t="str">
        <f>VLOOKUP(Table8[[#This Row],[ProductID]],Table12[[#All],[ProductID]:[ProductFullName]],3,FALSE)</f>
        <v>Product F</v>
      </c>
      <c r="H1379" s="50">
        <v>3</v>
      </c>
      <c r="I1379" s="52">
        <v>44777.724560185183</v>
      </c>
      <c r="J1379" s="50">
        <v>111</v>
      </c>
      <c r="K1379" s="51">
        <v>44777.961805555555</v>
      </c>
      <c r="L1379" s="53"/>
      <c r="M1379" s="54">
        <v>1</v>
      </c>
    </row>
    <row r="1380" spans="2:13" x14ac:dyDescent="0.3">
      <c r="B1380" s="49">
        <v>20223</v>
      </c>
      <c r="C1380" s="50">
        <v>794</v>
      </c>
      <c r="D1380" s="50" t="str">
        <f>VLOOKUP(Table8[[#This Row],[CustomerID]],Table15[[#All],[CustomerID]:[Company Name]],2,FALSE)</f>
        <v>Northshire Bookstore</v>
      </c>
      <c r="E1380" s="51">
        <v>44777</v>
      </c>
      <c r="F1380" s="50">
        <v>3</v>
      </c>
      <c r="G1380" s="50" t="str">
        <f>VLOOKUP(Table8[[#This Row],[ProductID]],Table12[[#All],[ProductID]:[ProductFullName]],3,FALSE)</f>
        <v>Product C</v>
      </c>
      <c r="H1380" s="50">
        <v>4</v>
      </c>
      <c r="I1380" s="52">
        <v>44777.737569444442</v>
      </c>
      <c r="J1380" s="50">
        <v>130</v>
      </c>
      <c r="K1380" s="51">
        <v>44777.961805555555</v>
      </c>
      <c r="L1380" s="53"/>
      <c r="M1380" s="54">
        <v>1</v>
      </c>
    </row>
    <row r="1381" spans="2:13" x14ac:dyDescent="0.3">
      <c r="B1381" s="49">
        <v>20224</v>
      </c>
      <c r="C1381" s="50">
        <v>594</v>
      </c>
      <c r="D1381" s="50" t="str">
        <f>VLOOKUP(Table8[[#This Row],[CustomerID]],Table15[[#All],[CustomerID]:[Company Name]],2,FALSE)</f>
        <v>Glenbow Museum</v>
      </c>
      <c r="E1381" s="51">
        <v>44777</v>
      </c>
      <c r="F1381" s="50">
        <v>5</v>
      </c>
      <c r="G1381" s="50" t="str">
        <f>VLOOKUP(Table8[[#This Row],[ProductID]],Table12[[#All],[ProductID]:[ProductFullName]],3,FALSE)</f>
        <v>Product E</v>
      </c>
      <c r="H1381" s="50">
        <v>7</v>
      </c>
      <c r="I1381" s="52">
        <v>44777.750833333332</v>
      </c>
      <c r="J1381" s="50">
        <v>111</v>
      </c>
      <c r="K1381" s="51">
        <v>44777.961805555555</v>
      </c>
      <c r="L1381" s="53"/>
      <c r="M1381" s="54">
        <v>1</v>
      </c>
    </row>
    <row r="1382" spans="2:13" x14ac:dyDescent="0.3">
      <c r="B1382" s="49">
        <v>20225</v>
      </c>
      <c r="C1382" s="50">
        <v>1364</v>
      </c>
      <c r="D1382" s="50" t="str">
        <f>VLOOKUP(Table8[[#This Row],[CustomerID]],Table15[[#All],[CustomerID]:[Company Name]],2,FALSE)</f>
        <v>Marysville Awards &amp; Gifts</v>
      </c>
      <c r="E1382" s="51">
        <v>44778</v>
      </c>
      <c r="F1382" s="50">
        <v>2</v>
      </c>
      <c r="G1382" s="50" t="str">
        <f>VLOOKUP(Table8[[#This Row],[ProductID]],Table12[[#All],[ProductID]:[ProductFullName]],3,FALSE)</f>
        <v>Product B</v>
      </c>
      <c r="H1382" s="50">
        <v>4</v>
      </c>
      <c r="I1382" s="52">
        <v>44778.333333333336</v>
      </c>
      <c r="J1382" s="50">
        <v>110</v>
      </c>
      <c r="K1382" s="51">
        <v>44778.96875</v>
      </c>
      <c r="L1382" s="53"/>
      <c r="M1382" s="54">
        <v>1</v>
      </c>
    </row>
    <row r="1383" spans="2:13" x14ac:dyDescent="0.3">
      <c r="B1383" s="49">
        <v>20226</v>
      </c>
      <c r="C1383" s="50">
        <v>798</v>
      </c>
      <c r="D1383" s="50" t="str">
        <f>VLOOKUP(Table8[[#This Row],[CustomerID]],Table15[[#All],[CustomerID]:[Company Name]],2,FALSE)</f>
        <v>Hero's Welcome</v>
      </c>
      <c r="E1383" s="51">
        <v>44778</v>
      </c>
      <c r="F1383" s="50">
        <v>5</v>
      </c>
      <c r="G1383" s="50" t="str">
        <f>VLOOKUP(Table8[[#This Row],[ProductID]],Table12[[#All],[ProductID]:[ProductFullName]],3,FALSE)</f>
        <v>Product E</v>
      </c>
      <c r="H1383" s="50">
        <v>3</v>
      </c>
      <c r="I1383" s="52">
        <v>44778.347534722227</v>
      </c>
      <c r="J1383" s="50">
        <v>130</v>
      </c>
      <c r="K1383" s="51">
        <v>44778.96875</v>
      </c>
      <c r="L1383" s="53"/>
      <c r="M1383" s="54">
        <v>1</v>
      </c>
    </row>
    <row r="1384" spans="2:13" x14ac:dyDescent="0.3">
      <c r="B1384" s="49">
        <v>20227</v>
      </c>
      <c r="C1384" s="50">
        <v>347</v>
      </c>
      <c r="D1384" s="50" t="str">
        <f>VLOOKUP(Table8[[#This Row],[CustomerID]],Table15[[#All],[CustomerID]:[Company Name]],2,FALSE)</f>
        <v>Little Party Shoppe</v>
      </c>
      <c r="E1384" s="51">
        <v>44778</v>
      </c>
      <c r="F1384" s="50">
        <v>1</v>
      </c>
      <c r="G1384" s="50" t="str">
        <f>VLOOKUP(Table8[[#This Row],[ProductID]],Table12[[#All],[ProductID]:[ProductFullName]],3,FALSE)</f>
        <v>Product A</v>
      </c>
      <c r="H1384" s="50">
        <v>3</v>
      </c>
      <c r="I1384" s="52">
        <v>44778.359259259261</v>
      </c>
      <c r="J1384" s="50">
        <v>133</v>
      </c>
      <c r="K1384" s="51">
        <v>44778.96875</v>
      </c>
      <c r="L1384" s="53"/>
      <c r="M1384" s="54">
        <v>1</v>
      </c>
    </row>
    <row r="1385" spans="2:13" x14ac:dyDescent="0.3">
      <c r="B1385" s="49">
        <v>20228</v>
      </c>
      <c r="C1385" s="50">
        <v>1390</v>
      </c>
      <c r="D1385" s="50" t="str">
        <f>VLOOKUP(Table8[[#This Row],[CustomerID]],Table15[[#All],[CustomerID]:[Company Name]],2,FALSE)</f>
        <v>O'Neys Galleria</v>
      </c>
      <c r="E1385" s="51">
        <v>44778</v>
      </c>
      <c r="F1385" s="50">
        <v>6</v>
      </c>
      <c r="G1385" s="50" t="str">
        <f>VLOOKUP(Table8[[#This Row],[ProductID]],Table12[[#All],[ProductID]:[ProductFullName]],3,FALSE)</f>
        <v>Product F</v>
      </c>
      <c r="H1385" s="50">
        <v>4</v>
      </c>
      <c r="I1385" s="52">
        <v>44778.368923611117</v>
      </c>
      <c r="J1385" s="50">
        <v>126</v>
      </c>
      <c r="K1385" s="51">
        <v>44778.96875</v>
      </c>
      <c r="L1385" s="53"/>
      <c r="M1385" s="54">
        <v>1</v>
      </c>
    </row>
    <row r="1386" spans="2:13" x14ac:dyDescent="0.3">
      <c r="B1386" s="49">
        <v>20229</v>
      </c>
      <c r="C1386" s="50">
        <v>536</v>
      </c>
      <c r="D1386" s="50" t="str">
        <f>VLOOKUP(Table8[[#This Row],[CustomerID]],Table15[[#All],[CustomerID]:[Company Name]],2,FALSE)</f>
        <v>Buck or Two #532</v>
      </c>
      <c r="E1386" s="51">
        <v>44778</v>
      </c>
      <c r="F1386" s="50">
        <v>5</v>
      </c>
      <c r="G1386" s="50" t="str">
        <f>VLOOKUP(Table8[[#This Row],[ProductID]],Table12[[#All],[ProductID]:[ProductFullName]],3,FALSE)</f>
        <v>Product E</v>
      </c>
      <c r="H1386" s="50">
        <v>7</v>
      </c>
      <c r="I1386" s="52">
        <v>44778.377986111118</v>
      </c>
      <c r="J1386" s="50">
        <v>130</v>
      </c>
      <c r="K1386" s="51">
        <v>44778.96875</v>
      </c>
      <c r="L1386" s="53"/>
      <c r="M1386" s="54">
        <v>1</v>
      </c>
    </row>
    <row r="1387" spans="2:13" x14ac:dyDescent="0.3">
      <c r="B1387" s="49">
        <v>20230</v>
      </c>
      <c r="C1387" s="50">
        <v>1095</v>
      </c>
      <c r="D1387" s="50" t="str">
        <f>VLOOKUP(Table8[[#This Row],[CustomerID]],Table15[[#All],[CustomerID]:[Company Name]],2,FALSE)</f>
        <v>21 Qusetions</v>
      </c>
      <c r="E1387" s="51">
        <v>44778</v>
      </c>
      <c r="F1387" s="50">
        <v>4</v>
      </c>
      <c r="G1387" s="50" t="str">
        <f>VLOOKUP(Table8[[#This Row],[ProductID]],Table12[[#All],[ProductID]:[ProductFullName]],3,FALSE)</f>
        <v>Product D</v>
      </c>
      <c r="H1387" s="50">
        <v>5</v>
      </c>
      <c r="I1387" s="52">
        <v>44778.391180555562</v>
      </c>
      <c r="J1387" s="50">
        <v>122</v>
      </c>
      <c r="K1387" s="51">
        <v>44778.96875</v>
      </c>
      <c r="L1387" s="53"/>
      <c r="M1387" s="54">
        <v>1</v>
      </c>
    </row>
    <row r="1388" spans="2:13" x14ac:dyDescent="0.3">
      <c r="B1388" s="49">
        <v>20231</v>
      </c>
      <c r="C1388" s="50">
        <v>946</v>
      </c>
      <c r="D1388" s="50" t="str">
        <f>VLOOKUP(Table8[[#This Row],[CustomerID]],Table15[[#All],[CustomerID]:[Company Name]],2,FALSE)</f>
        <v>JEZEBEL</v>
      </c>
      <c r="E1388" s="51">
        <v>44778</v>
      </c>
      <c r="F1388" s="50">
        <v>1</v>
      </c>
      <c r="G1388" s="50" t="str">
        <f>VLOOKUP(Table8[[#This Row],[ProductID]],Table12[[#All],[ProductID]:[ProductFullName]],3,FALSE)</f>
        <v>Product A</v>
      </c>
      <c r="H1388" s="50">
        <v>4</v>
      </c>
      <c r="I1388" s="52">
        <v>44778.401979166672</v>
      </c>
      <c r="J1388" s="50">
        <v>112</v>
      </c>
      <c r="K1388" s="51">
        <v>44778.96875</v>
      </c>
      <c r="L1388" s="53"/>
      <c r="M1388" s="54">
        <v>1</v>
      </c>
    </row>
    <row r="1389" spans="2:13" x14ac:dyDescent="0.3">
      <c r="B1389" s="49">
        <v>20232</v>
      </c>
      <c r="C1389" s="50">
        <v>483</v>
      </c>
      <c r="D1389" s="50" t="str">
        <f>VLOOKUP(Table8[[#This Row],[CustomerID]],Table15[[#All],[CustomerID]:[Company Name]],2,FALSE)</f>
        <v>Buck Or Two #248</v>
      </c>
      <c r="E1389" s="51">
        <v>44778</v>
      </c>
      <c r="F1389" s="50">
        <v>2</v>
      </c>
      <c r="G1389" s="50" t="str">
        <f>VLOOKUP(Table8[[#This Row],[ProductID]],Table12[[#All],[ProductID]:[ProductFullName]],3,FALSE)</f>
        <v>Product B</v>
      </c>
      <c r="H1389" s="50">
        <v>5</v>
      </c>
      <c r="I1389" s="52">
        <v>44778.413483796299</v>
      </c>
      <c r="J1389" s="50">
        <v>134</v>
      </c>
      <c r="K1389" s="51">
        <v>44778.96875</v>
      </c>
      <c r="L1389" s="53"/>
      <c r="M1389" s="54">
        <v>1</v>
      </c>
    </row>
    <row r="1390" spans="2:13" x14ac:dyDescent="0.3">
      <c r="B1390" s="49">
        <v>20233</v>
      </c>
      <c r="C1390" s="50">
        <v>1055</v>
      </c>
      <c r="D1390" s="50" t="str">
        <f>VLOOKUP(Table8[[#This Row],[CustomerID]],Table15[[#All],[CustomerID]:[Company Name]],2,FALSE)</f>
        <v>Bealls</v>
      </c>
      <c r="E1390" s="51">
        <v>44778</v>
      </c>
      <c r="F1390" s="50">
        <v>2</v>
      </c>
      <c r="G1390" s="50" t="str">
        <f>VLOOKUP(Table8[[#This Row],[ProductID]],Table12[[#All],[ProductID]:[ProductFullName]],3,FALSE)</f>
        <v>Product B</v>
      </c>
      <c r="H1390" s="50">
        <v>4</v>
      </c>
      <c r="I1390" s="52">
        <v>44778.426527777781</v>
      </c>
      <c r="J1390" s="50">
        <v>124</v>
      </c>
      <c r="K1390" s="51">
        <v>44778.96875</v>
      </c>
      <c r="L1390" s="53"/>
      <c r="M1390" s="54">
        <v>1</v>
      </c>
    </row>
    <row r="1391" spans="2:13" x14ac:dyDescent="0.3">
      <c r="B1391" s="49">
        <v>20234</v>
      </c>
      <c r="C1391" s="50">
        <v>935</v>
      </c>
      <c r="D1391" s="50" t="str">
        <f>VLOOKUP(Table8[[#This Row],[CustomerID]],Table15[[#All],[CustomerID]:[Company Name]],2,FALSE)</f>
        <v>Mostly Clay Inc.</v>
      </c>
      <c r="E1391" s="51">
        <v>44778</v>
      </c>
      <c r="F1391" s="50">
        <v>2</v>
      </c>
      <c r="G1391" s="50" t="str">
        <f>VLOOKUP(Table8[[#This Row],[ProductID]],Table12[[#All],[ProductID]:[ProductFullName]],3,FALSE)</f>
        <v>Product B</v>
      </c>
      <c r="H1391" s="50">
        <v>3</v>
      </c>
      <c r="I1391" s="52">
        <v>44778.443229166667</v>
      </c>
      <c r="J1391" s="50">
        <v>134</v>
      </c>
      <c r="K1391" s="51">
        <v>44778.96875</v>
      </c>
      <c r="L1391" s="53"/>
      <c r="M1391" s="54">
        <v>1</v>
      </c>
    </row>
    <row r="1392" spans="2:13" x14ac:dyDescent="0.3">
      <c r="B1392" s="49">
        <v>20235</v>
      </c>
      <c r="C1392" s="50">
        <v>99</v>
      </c>
      <c r="D1392" s="50" t="str">
        <f>VLOOKUP(Table8[[#This Row],[CustomerID]],Table15[[#All],[CustomerID]:[Company Name]],2,FALSE)</f>
        <v>Casa Luca</v>
      </c>
      <c r="E1392" s="51">
        <v>44778</v>
      </c>
      <c r="F1392" s="50">
        <v>6</v>
      </c>
      <c r="G1392" s="50" t="str">
        <f>VLOOKUP(Table8[[#This Row],[ProductID]],Table12[[#All],[ProductID]:[ProductFullName]],3,FALSE)</f>
        <v>Product F</v>
      </c>
      <c r="H1392" s="50">
        <v>6</v>
      </c>
      <c r="I1392" s="52">
        <v>44778.456400462965</v>
      </c>
      <c r="J1392" s="50">
        <v>110</v>
      </c>
      <c r="K1392" s="51">
        <v>44778.96875</v>
      </c>
      <c r="L1392" s="53"/>
      <c r="M1392" s="54">
        <v>1</v>
      </c>
    </row>
    <row r="1393" spans="2:13" x14ac:dyDescent="0.3">
      <c r="B1393" s="49">
        <v>20236</v>
      </c>
      <c r="C1393" s="50">
        <v>1125</v>
      </c>
      <c r="D1393" s="50" t="str">
        <f>VLOOKUP(Table8[[#This Row],[CustomerID]],Table15[[#All],[CustomerID]:[Company Name]],2,FALSE)</f>
        <v>Gazebo Gift Shop</v>
      </c>
      <c r="E1393" s="51">
        <v>44778</v>
      </c>
      <c r="F1393" s="50">
        <v>6</v>
      </c>
      <c r="G1393" s="50" t="str">
        <f>VLOOKUP(Table8[[#This Row],[ProductID]],Table12[[#All],[ProductID]:[ProductFullName]],3,FALSE)</f>
        <v>Product F</v>
      </c>
      <c r="H1393" s="50">
        <v>7</v>
      </c>
      <c r="I1393" s="52">
        <v>44778.468449074076</v>
      </c>
      <c r="J1393" s="50">
        <v>119</v>
      </c>
      <c r="K1393" s="51">
        <v>44778.96875</v>
      </c>
      <c r="L1393" s="53"/>
      <c r="M1393" s="54">
        <v>1</v>
      </c>
    </row>
    <row r="1394" spans="2:13" x14ac:dyDescent="0.3">
      <c r="B1394" s="49">
        <v>20237</v>
      </c>
      <c r="C1394" s="50">
        <v>593</v>
      </c>
      <c r="D1394" s="50" t="str">
        <f>VLOOKUP(Table8[[#This Row],[CustomerID]],Table15[[#All],[CustomerID]:[Company Name]],2,FALSE)</f>
        <v>Carewest George Boyack</v>
      </c>
      <c r="E1394" s="51">
        <v>44778</v>
      </c>
      <c r="F1394" s="50">
        <v>5</v>
      </c>
      <c r="G1394" s="50" t="str">
        <f>VLOOKUP(Table8[[#This Row],[ProductID]],Table12[[#All],[ProductID]:[ProductFullName]],3,FALSE)</f>
        <v>Product E</v>
      </c>
      <c r="H1394" s="50">
        <v>5</v>
      </c>
      <c r="I1394" s="52">
        <v>44778.485243055555</v>
      </c>
      <c r="J1394" s="50">
        <v>110</v>
      </c>
      <c r="K1394" s="51">
        <v>44778.96875</v>
      </c>
      <c r="L1394" s="53"/>
      <c r="M1394" s="54">
        <v>1</v>
      </c>
    </row>
    <row r="1395" spans="2:13" x14ac:dyDescent="0.3">
      <c r="B1395" s="49">
        <v>20238</v>
      </c>
      <c r="C1395" s="50">
        <v>544</v>
      </c>
      <c r="D1395" s="50" t="str">
        <f>VLOOKUP(Table8[[#This Row],[CustomerID]],Table15[[#All],[CustomerID]:[Company Name]],2,FALSE)</f>
        <v>Tumbleweed Gift Shop</v>
      </c>
      <c r="E1395" s="51">
        <v>44778</v>
      </c>
      <c r="F1395" s="50">
        <v>1</v>
      </c>
      <c r="G1395" s="50" t="str">
        <f>VLOOKUP(Table8[[#This Row],[ProductID]],Table12[[#All],[ProductID]:[ProductFullName]],3,FALSE)</f>
        <v>Product A</v>
      </c>
      <c r="H1395" s="50">
        <v>4</v>
      </c>
      <c r="I1395" s="52">
        <v>44778.500625000001</v>
      </c>
      <c r="J1395" s="50">
        <v>128</v>
      </c>
      <c r="K1395" s="51">
        <v>44778.96875</v>
      </c>
      <c r="L1395" s="53"/>
      <c r="M1395" s="54">
        <v>1</v>
      </c>
    </row>
    <row r="1396" spans="2:13" x14ac:dyDescent="0.3">
      <c r="B1396" s="49">
        <v>20239</v>
      </c>
      <c r="C1396" s="50">
        <v>585</v>
      </c>
      <c r="D1396" s="50" t="str">
        <f>VLOOKUP(Table8[[#This Row],[CustomerID]],Table15[[#All],[CustomerID]:[Company Name]],2,FALSE)</f>
        <v>Charms And Things</v>
      </c>
      <c r="E1396" s="51">
        <v>44778</v>
      </c>
      <c r="F1396" s="50">
        <v>5</v>
      </c>
      <c r="G1396" s="50" t="str">
        <f>VLOOKUP(Table8[[#This Row],[ProductID]],Table12[[#All],[ProductID]:[ProductFullName]],3,FALSE)</f>
        <v>Product E</v>
      </c>
      <c r="H1396" s="50">
        <v>5</v>
      </c>
      <c r="I1396" s="52">
        <v>44778.510949074072</v>
      </c>
      <c r="J1396" s="50">
        <v>120</v>
      </c>
      <c r="K1396" s="51">
        <v>44778.96875</v>
      </c>
      <c r="L1396" s="53"/>
      <c r="M1396" s="54">
        <v>1</v>
      </c>
    </row>
    <row r="1397" spans="2:13" x14ac:dyDescent="0.3">
      <c r="B1397" s="49">
        <v>20240</v>
      </c>
      <c r="C1397" s="50">
        <v>198</v>
      </c>
      <c r="D1397" s="50" t="str">
        <f>VLOOKUP(Table8[[#This Row],[CustomerID]],Table15[[#All],[CustomerID]:[Company Name]],2,FALSE)</f>
        <v>Buck or Two #527</v>
      </c>
      <c r="E1397" s="51">
        <v>44778</v>
      </c>
      <c r="F1397" s="50">
        <v>6</v>
      </c>
      <c r="G1397" s="50" t="str">
        <f>VLOOKUP(Table8[[#This Row],[ProductID]],Table12[[#All],[ProductID]:[ProductFullName]],3,FALSE)</f>
        <v>Product F</v>
      </c>
      <c r="H1397" s="50">
        <v>3</v>
      </c>
      <c r="I1397" s="52">
        <v>44778.520474537036</v>
      </c>
      <c r="J1397" s="50">
        <v>106</v>
      </c>
      <c r="K1397" s="51">
        <v>44778.96875</v>
      </c>
      <c r="L1397" s="53"/>
      <c r="M1397" s="54">
        <v>1</v>
      </c>
    </row>
    <row r="1398" spans="2:13" x14ac:dyDescent="0.3">
      <c r="B1398" s="49">
        <v>20241</v>
      </c>
      <c r="C1398" s="50">
        <v>1402</v>
      </c>
      <c r="D1398" s="50" t="str">
        <f>VLOOKUP(Table8[[#This Row],[CustomerID]],Table15[[#All],[CustomerID]:[Company Name]],2,FALSE)</f>
        <v>Lambs Shops</v>
      </c>
      <c r="E1398" s="51">
        <v>44778</v>
      </c>
      <c r="F1398" s="50">
        <v>3</v>
      </c>
      <c r="G1398" s="50" t="str">
        <f>VLOOKUP(Table8[[#This Row],[ProductID]],Table12[[#All],[ProductID]:[ProductFullName]],3,FALSE)</f>
        <v>Product C</v>
      </c>
      <c r="H1398" s="50">
        <v>2</v>
      </c>
      <c r="I1398" s="52">
        <v>44778.53534722222</v>
      </c>
      <c r="J1398" s="50">
        <v>114</v>
      </c>
      <c r="K1398" s="51">
        <v>44778.96875</v>
      </c>
      <c r="L1398" s="53"/>
      <c r="M1398" s="54">
        <v>1</v>
      </c>
    </row>
    <row r="1399" spans="2:13" x14ac:dyDescent="0.3">
      <c r="B1399" s="49">
        <v>20242</v>
      </c>
      <c r="C1399" s="50">
        <v>500</v>
      </c>
      <c r="D1399" s="50" t="str">
        <f>VLOOKUP(Table8[[#This Row],[CustomerID]],Table15[[#All],[CustomerID]:[Company Name]],2,FALSE)</f>
        <v>Tucker's Creek Gold and Jewellery</v>
      </c>
      <c r="E1399" s="51">
        <v>44778</v>
      </c>
      <c r="F1399" s="50">
        <v>1</v>
      </c>
      <c r="G1399" s="50" t="str">
        <f>VLOOKUP(Table8[[#This Row],[ProductID]],Table12[[#All],[ProductID]:[ProductFullName]],3,FALSE)</f>
        <v>Product A</v>
      </c>
      <c r="H1399" s="50">
        <v>7</v>
      </c>
      <c r="I1399" s="52">
        <v>44778.549629629626</v>
      </c>
      <c r="J1399" s="50">
        <v>130</v>
      </c>
      <c r="K1399" s="51">
        <v>44778.96875</v>
      </c>
      <c r="L1399" s="53"/>
      <c r="M1399" s="54">
        <v>1</v>
      </c>
    </row>
    <row r="1400" spans="2:13" x14ac:dyDescent="0.3">
      <c r="B1400" s="49">
        <v>20243</v>
      </c>
      <c r="C1400" s="50">
        <v>1309</v>
      </c>
      <c r="D1400" s="50" t="str">
        <f>VLOOKUP(Table8[[#This Row],[CustomerID]],Table15[[#All],[CustomerID]:[Company Name]],2,FALSE)</f>
        <v>Starcrest Products of California Inc</v>
      </c>
      <c r="E1400" s="51">
        <v>44778</v>
      </c>
      <c r="F1400" s="50">
        <v>6</v>
      </c>
      <c r="G1400" s="50" t="str">
        <f>VLOOKUP(Table8[[#This Row],[ProductID]],Table12[[#All],[ProductID]:[ProductFullName]],3,FALSE)</f>
        <v>Product F</v>
      </c>
      <c r="H1400" s="50">
        <v>2</v>
      </c>
      <c r="I1400" s="52">
        <v>44778.563749999994</v>
      </c>
      <c r="J1400" s="50">
        <v>112</v>
      </c>
      <c r="K1400" s="51">
        <v>44778.96875</v>
      </c>
      <c r="L1400" s="53"/>
      <c r="M1400" s="54">
        <v>1</v>
      </c>
    </row>
    <row r="1401" spans="2:13" x14ac:dyDescent="0.3">
      <c r="B1401" s="49">
        <v>20244</v>
      </c>
      <c r="C1401" s="50">
        <v>565</v>
      </c>
      <c r="D1401" s="50" t="str">
        <f>VLOOKUP(Table8[[#This Row],[CustomerID]],Table15[[#All],[CustomerID]:[Company Name]],2,FALSE)</f>
        <v>Kelly's Closet</v>
      </c>
      <c r="E1401" s="51">
        <v>44778</v>
      </c>
      <c r="F1401" s="50">
        <v>6</v>
      </c>
      <c r="G1401" s="50" t="str">
        <f>VLOOKUP(Table8[[#This Row],[ProductID]],Table12[[#All],[ProductID]:[ProductFullName]],3,FALSE)</f>
        <v>Product F</v>
      </c>
      <c r="H1401" s="50">
        <v>7</v>
      </c>
      <c r="I1401" s="52">
        <v>44778.575509259252</v>
      </c>
      <c r="J1401" s="50">
        <v>125</v>
      </c>
      <c r="K1401" s="51">
        <v>44778.96875</v>
      </c>
      <c r="L1401" s="53"/>
      <c r="M1401" s="54">
        <v>1</v>
      </c>
    </row>
    <row r="1402" spans="2:13" x14ac:dyDescent="0.3">
      <c r="B1402" s="49">
        <v>20245</v>
      </c>
      <c r="C1402" s="50">
        <v>447</v>
      </c>
      <c r="D1402" s="50" t="str">
        <f>VLOOKUP(Table8[[#This Row],[CustomerID]],Table15[[#All],[CustomerID]:[Company Name]],2,FALSE)</f>
        <v>SCHAEFERS LADIES WEAR</v>
      </c>
      <c r="E1402" s="51">
        <v>44778</v>
      </c>
      <c r="F1402" s="50">
        <v>3</v>
      </c>
      <c r="G1402" s="50" t="str">
        <f>VLOOKUP(Table8[[#This Row],[ProductID]],Table12[[#All],[ProductID]:[ProductFullName]],3,FALSE)</f>
        <v>Product C</v>
      </c>
      <c r="H1402" s="50">
        <v>4</v>
      </c>
      <c r="I1402" s="52">
        <v>44778.585393518508</v>
      </c>
      <c r="J1402" s="50">
        <v>109</v>
      </c>
      <c r="K1402" s="51">
        <v>44778.96875</v>
      </c>
      <c r="L1402" s="53"/>
      <c r="M1402" s="54">
        <v>1</v>
      </c>
    </row>
    <row r="1403" spans="2:13" x14ac:dyDescent="0.3">
      <c r="B1403" s="49">
        <v>20246</v>
      </c>
      <c r="C1403" s="50">
        <v>323</v>
      </c>
      <c r="D1403" s="50" t="str">
        <f>VLOOKUP(Table8[[#This Row],[CustomerID]],Table15[[#All],[CustomerID]:[Company Name]],2,FALSE)</f>
        <v>Springridge Farm</v>
      </c>
      <c r="E1403" s="51">
        <v>44778</v>
      </c>
      <c r="F1403" s="50">
        <v>1</v>
      </c>
      <c r="G1403" s="50" t="str">
        <f>VLOOKUP(Table8[[#This Row],[ProductID]],Table12[[#All],[ProductID]:[ProductFullName]],3,FALSE)</f>
        <v>Product A</v>
      </c>
      <c r="H1403" s="50">
        <v>6</v>
      </c>
      <c r="I1403" s="52">
        <v>44778.599490740729</v>
      </c>
      <c r="J1403" s="50">
        <v>117</v>
      </c>
      <c r="K1403" s="51">
        <v>44778.96875</v>
      </c>
      <c r="L1403" s="53"/>
      <c r="M1403" s="54">
        <v>1</v>
      </c>
    </row>
    <row r="1404" spans="2:13" x14ac:dyDescent="0.3">
      <c r="B1404" s="49">
        <v>20247</v>
      </c>
      <c r="C1404" s="50">
        <v>120</v>
      </c>
      <c r="D1404" s="50" t="str">
        <f>VLOOKUP(Table8[[#This Row],[CustomerID]],Table15[[#All],[CustomerID]:[Company Name]],2,FALSE)</f>
        <v>Bijouterie Houle</v>
      </c>
      <c r="E1404" s="51">
        <v>44778</v>
      </c>
      <c r="F1404" s="50">
        <v>6</v>
      </c>
      <c r="G1404" s="50" t="str">
        <f>VLOOKUP(Table8[[#This Row],[ProductID]],Table12[[#All],[ProductID]:[ProductFullName]],3,FALSE)</f>
        <v>Product F</v>
      </c>
      <c r="H1404" s="50">
        <v>4</v>
      </c>
      <c r="I1404" s="52">
        <v>44778.610960648133</v>
      </c>
      <c r="J1404" s="50">
        <v>122</v>
      </c>
      <c r="K1404" s="51">
        <v>44778.96875</v>
      </c>
      <c r="L1404" s="53"/>
      <c r="M1404" s="54">
        <v>1</v>
      </c>
    </row>
    <row r="1405" spans="2:13" x14ac:dyDescent="0.3">
      <c r="B1405" s="49">
        <v>20248</v>
      </c>
      <c r="C1405" s="50">
        <v>1220</v>
      </c>
      <c r="D1405" s="50" t="str">
        <f>VLOOKUP(Table8[[#This Row],[CustomerID]],Table15[[#All],[CustomerID]:[Company Name]],2,FALSE)</f>
        <v>Dillard's Inc. Valdosta, GA</v>
      </c>
      <c r="E1405" s="51">
        <v>44778</v>
      </c>
      <c r="F1405" s="50">
        <v>1</v>
      </c>
      <c r="G1405" s="50" t="str">
        <f>VLOOKUP(Table8[[#This Row],[ProductID]],Table12[[#All],[ProductID]:[ProductFullName]],3,FALSE)</f>
        <v>Product A</v>
      </c>
      <c r="H1405" s="50">
        <v>6</v>
      </c>
      <c r="I1405" s="52">
        <v>44778.619999999988</v>
      </c>
      <c r="J1405" s="50">
        <v>127</v>
      </c>
      <c r="K1405" s="51">
        <v>44778.96875</v>
      </c>
      <c r="L1405" s="53"/>
      <c r="M1405" s="54">
        <v>1</v>
      </c>
    </row>
    <row r="1406" spans="2:13" x14ac:dyDescent="0.3">
      <c r="B1406" s="49">
        <v>20249</v>
      </c>
      <c r="C1406" s="50">
        <v>684</v>
      </c>
      <c r="D1406" s="50" t="str">
        <f>VLOOKUP(Table8[[#This Row],[CustomerID]],Table15[[#All],[CustomerID]:[Company Name]],2,FALSE)</f>
        <v>Pharmasave - 242</v>
      </c>
      <c r="E1406" s="51">
        <v>44778</v>
      </c>
      <c r="F1406" s="50">
        <v>6</v>
      </c>
      <c r="G1406" s="50" t="str">
        <f>VLOOKUP(Table8[[#This Row],[ProductID]],Table12[[#All],[ProductID]:[ProductFullName]],3,FALSE)</f>
        <v>Product F</v>
      </c>
      <c r="H1406" s="50">
        <v>4</v>
      </c>
      <c r="I1406" s="52">
        <v>44778.636307870358</v>
      </c>
      <c r="J1406" s="50">
        <v>107</v>
      </c>
      <c r="K1406" s="51">
        <v>44778.96875</v>
      </c>
      <c r="L1406" s="53"/>
      <c r="M1406" s="54">
        <v>1</v>
      </c>
    </row>
    <row r="1407" spans="2:13" x14ac:dyDescent="0.3">
      <c r="B1407" s="49">
        <v>20250</v>
      </c>
      <c r="C1407" s="50">
        <v>1295</v>
      </c>
      <c r="D1407" s="50" t="str">
        <f>VLOOKUP(Table8[[#This Row],[CustomerID]],Table15[[#All],[CustomerID]:[Company Name]],2,FALSE)</f>
        <v>Jerico Marking Services</v>
      </c>
      <c r="E1407" s="51">
        <v>44778</v>
      </c>
      <c r="F1407" s="50">
        <v>3</v>
      </c>
      <c r="G1407" s="50" t="str">
        <f>VLOOKUP(Table8[[#This Row],[ProductID]],Table12[[#All],[ProductID]:[ProductFullName]],3,FALSE)</f>
        <v>Product C</v>
      </c>
      <c r="H1407" s="50">
        <v>2</v>
      </c>
      <c r="I1407" s="52">
        <v>44778.649525462948</v>
      </c>
      <c r="J1407" s="50">
        <v>131</v>
      </c>
      <c r="K1407" s="51">
        <v>44778.96875</v>
      </c>
      <c r="L1407" s="53"/>
      <c r="M1407" s="54">
        <v>1</v>
      </c>
    </row>
    <row r="1408" spans="2:13" x14ac:dyDescent="0.3">
      <c r="B1408" s="49">
        <v>20251</v>
      </c>
      <c r="C1408" s="50">
        <v>850</v>
      </c>
      <c r="D1408" s="50" t="str">
        <f>VLOOKUP(Table8[[#This Row],[CustomerID]],Table15[[#All],[CustomerID]:[Company Name]],2,FALSE)</f>
        <v>Fabrique</v>
      </c>
      <c r="E1408" s="51">
        <v>44778</v>
      </c>
      <c r="F1408" s="50">
        <v>4</v>
      </c>
      <c r="G1408" s="50" t="str">
        <f>VLOOKUP(Table8[[#This Row],[ProductID]],Table12[[#All],[ProductID]:[ProductFullName]],3,FALSE)</f>
        <v>Product D</v>
      </c>
      <c r="H1408" s="50">
        <v>3</v>
      </c>
      <c r="I1408" s="52">
        <v>44778.664745370355</v>
      </c>
      <c r="J1408" s="50">
        <v>105</v>
      </c>
      <c r="K1408" s="51">
        <v>44778.96875</v>
      </c>
      <c r="L1408" s="53"/>
      <c r="M1408" s="54">
        <v>1</v>
      </c>
    </row>
    <row r="1409" spans="2:13" x14ac:dyDescent="0.3">
      <c r="B1409" s="49">
        <v>20252</v>
      </c>
      <c r="C1409" s="50">
        <v>102</v>
      </c>
      <c r="D1409" s="50" t="str">
        <f>VLOOKUP(Table8[[#This Row],[CustomerID]],Table15[[#All],[CustomerID]:[Company Name]],2,FALSE)</f>
        <v>B'Belles</v>
      </c>
      <c r="E1409" s="51">
        <v>44778</v>
      </c>
      <c r="F1409" s="50">
        <v>5</v>
      </c>
      <c r="G1409" s="50" t="str">
        <f>VLOOKUP(Table8[[#This Row],[ProductID]],Table12[[#All],[ProductID]:[ProductFullName]],3,FALSE)</f>
        <v>Product E</v>
      </c>
      <c r="H1409" s="50">
        <v>3</v>
      </c>
      <c r="I1409" s="52">
        <v>44778.674317129611</v>
      </c>
      <c r="J1409" s="50">
        <v>128</v>
      </c>
      <c r="K1409" s="51">
        <v>44778.96875</v>
      </c>
      <c r="L1409" s="53"/>
      <c r="M1409" s="54">
        <v>1</v>
      </c>
    </row>
    <row r="1410" spans="2:13" x14ac:dyDescent="0.3">
      <c r="B1410" s="49">
        <v>20253</v>
      </c>
      <c r="C1410" s="50">
        <v>1195</v>
      </c>
      <c r="D1410" s="50" t="str">
        <f>VLOOKUP(Table8[[#This Row],[CustomerID]],Table15[[#All],[CustomerID]:[Company Name]],2,FALSE)</f>
        <v>Kirlin's Inc.</v>
      </c>
      <c r="E1410" s="51">
        <v>44778</v>
      </c>
      <c r="F1410" s="50">
        <v>4</v>
      </c>
      <c r="G1410" s="50" t="str">
        <f>VLOOKUP(Table8[[#This Row],[ProductID]],Table12[[#All],[ProductID]:[ProductFullName]],3,FALSE)</f>
        <v>Product D</v>
      </c>
      <c r="H1410" s="50">
        <v>4</v>
      </c>
      <c r="I1410" s="52">
        <v>44778.683831018498</v>
      </c>
      <c r="J1410" s="50">
        <v>126</v>
      </c>
      <c r="K1410" s="51">
        <v>44778.96875</v>
      </c>
      <c r="L1410" s="53"/>
      <c r="M1410" s="54">
        <v>1</v>
      </c>
    </row>
    <row r="1411" spans="2:13" x14ac:dyDescent="0.3">
      <c r="B1411" s="49">
        <v>20254</v>
      </c>
      <c r="C1411" s="50">
        <v>826</v>
      </c>
      <c r="D1411" s="50" t="str">
        <f>VLOOKUP(Table8[[#This Row],[CustomerID]],Table15[[#All],[CustomerID]:[Company Name]],2,FALSE)</f>
        <v>Colonial Pharmacy</v>
      </c>
      <c r="E1411" s="51">
        <v>44778</v>
      </c>
      <c r="F1411" s="50">
        <v>5</v>
      </c>
      <c r="G1411" s="50" t="str">
        <f>VLOOKUP(Table8[[#This Row],[ProductID]],Table12[[#All],[ProductID]:[ProductFullName]],3,FALSE)</f>
        <v>Product E</v>
      </c>
      <c r="H1411" s="50">
        <v>4</v>
      </c>
      <c r="I1411" s="52">
        <v>44778.697858796273</v>
      </c>
      <c r="J1411" s="50">
        <v>132</v>
      </c>
      <c r="K1411" s="51">
        <v>44778.96875</v>
      </c>
      <c r="L1411" s="53"/>
      <c r="M1411" s="54">
        <v>1</v>
      </c>
    </row>
    <row r="1412" spans="2:13" x14ac:dyDescent="0.3">
      <c r="B1412" s="49">
        <v>20255</v>
      </c>
      <c r="C1412" s="50">
        <v>647</v>
      </c>
      <c r="D1412" s="50" t="str">
        <f>VLOOKUP(Table8[[#This Row],[CustomerID]],Table15[[#All],[CustomerID]:[Company Name]],2,FALSE)</f>
        <v>Medicine Centre</v>
      </c>
      <c r="E1412" s="51">
        <v>44778</v>
      </c>
      <c r="F1412" s="50">
        <v>2</v>
      </c>
      <c r="G1412" s="50" t="str">
        <f>VLOOKUP(Table8[[#This Row],[ProductID]],Table12[[#All],[ProductID]:[ProductFullName]],3,FALSE)</f>
        <v>Product B</v>
      </c>
      <c r="H1412" s="50">
        <v>3</v>
      </c>
      <c r="I1412" s="52">
        <v>44778.707256944421</v>
      </c>
      <c r="J1412" s="50">
        <v>114</v>
      </c>
      <c r="K1412" s="51">
        <v>44778.96875</v>
      </c>
      <c r="L1412" s="53"/>
      <c r="M1412" s="54">
        <v>1</v>
      </c>
    </row>
    <row r="1413" spans="2:13" x14ac:dyDescent="0.3">
      <c r="B1413" s="49">
        <v>20256</v>
      </c>
      <c r="C1413" s="50">
        <v>1131</v>
      </c>
      <c r="D1413" s="50" t="str">
        <f>VLOOKUP(Table8[[#This Row],[CustomerID]],Table15[[#All],[CustomerID]:[Company Name]],2,FALSE)</f>
        <v>Ivy Trellis, The</v>
      </c>
      <c r="E1413" s="51">
        <v>44778</v>
      </c>
      <c r="F1413" s="50">
        <v>6</v>
      </c>
      <c r="G1413" s="50" t="str">
        <f>VLOOKUP(Table8[[#This Row],[ProductID]],Table12[[#All],[ProductID]:[ProductFullName]],3,FALSE)</f>
        <v>Product F</v>
      </c>
      <c r="H1413" s="50">
        <v>5</v>
      </c>
      <c r="I1413" s="52">
        <v>44778.720925925903</v>
      </c>
      <c r="J1413" s="50">
        <v>121</v>
      </c>
      <c r="K1413" s="51">
        <v>44778.96875</v>
      </c>
      <c r="L1413" s="53"/>
      <c r="M1413" s="54">
        <v>1</v>
      </c>
    </row>
    <row r="1414" spans="2:13" x14ac:dyDescent="0.3">
      <c r="B1414" s="49">
        <v>20257</v>
      </c>
      <c r="C1414" s="50">
        <v>1105</v>
      </c>
      <c r="D1414" s="50" t="str">
        <f>VLOOKUP(Table8[[#This Row],[CustomerID]],Table15[[#All],[CustomerID]:[Company Name]],2,FALSE)</f>
        <v>Primerica</v>
      </c>
      <c r="E1414" s="51">
        <v>44781</v>
      </c>
      <c r="F1414" s="50">
        <v>2</v>
      </c>
      <c r="G1414" s="50" t="str">
        <f>VLOOKUP(Table8[[#This Row],[ProductID]],Table12[[#All],[ProductID]:[ProductFullName]],3,FALSE)</f>
        <v>Product B</v>
      </c>
      <c r="H1414" s="50">
        <v>7</v>
      </c>
      <c r="I1414" s="52">
        <v>44781.333333333336</v>
      </c>
      <c r="J1414" s="50">
        <v>126</v>
      </c>
      <c r="K1414" s="51">
        <v>44781.967361111114</v>
      </c>
      <c r="L1414" s="53"/>
      <c r="M1414" s="54">
        <v>1</v>
      </c>
    </row>
    <row r="1415" spans="2:13" x14ac:dyDescent="0.3">
      <c r="B1415" s="49">
        <v>20258</v>
      </c>
      <c r="C1415" s="50">
        <v>1128</v>
      </c>
      <c r="D1415" s="50" t="str">
        <f>VLOOKUP(Table8[[#This Row],[CustomerID]],Table15[[#All],[CustomerID]:[Company Name]],2,FALSE)</f>
        <v>Spruce It Up!</v>
      </c>
      <c r="E1415" s="51">
        <v>44781</v>
      </c>
      <c r="F1415" s="50">
        <v>5</v>
      </c>
      <c r="G1415" s="50" t="str">
        <f>VLOOKUP(Table8[[#This Row],[ProductID]],Table12[[#All],[ProductID]:[ProductFullName]],3,FALSE)</f>
        <v>Product E</v>
      </c>
      <c r="H1415" s="50">
        <v>3</v>
      </c>
      <c r="I1415" s="52">
        <v>44781.346597222226</v>
      </c>
      <c r="J1415" s="50">
        <v>127</v>
      </c>
      <c r="K1415" s="51">
        <v>44781.967361111114</v>
      </c>
      <c r="L1415" s="53"/>
      <c r="M1415" s="54">
        <v>1</v>
      </c>
    </row>
    <row r="1416" spans="2:13" x14ac:dyDescent="0.3">
      <c r="B1416" s="49">
        <v>20259</v>
      </c>
      <c r="C1416" s="50">
        <v>934</v>
      </c>
      <c r="D1416" s="50" t="str">
        <f>VLOOKUP(Table8[[#This Row],[CustomerID]],Table15[[#All],[CustomerID]:[Company Name]],2,FALSE)</f>
        <v>THE NEST EGG</v>
      </c>
      <c r="E1416" s="51">
        <v>44781</v>
      </c>
      <c r="F1416" s="50">
        <v>2</v>
      </c>
      <c r="G1416" s="50" t="str">
        <f>VLOOKUP(Table8[[#This Row],[ProductID]],Table12[[#All],[ProductID]:[ProductFullName]],3,FALSE)</f>
        <v>Product B</v>
      </c>
      <c r="H1416" s="50">
        <v>7</v>
      </c>
      <c r="I1416" s="52">
        <v>44781.356770833336</v>
      </c>
      <c r="J1416" s="50">
        <v>119</v>
      </c>
      <c r="K1416" s="51">
        <v>44781.967361111114</v>
      </c>
      <c r="L1416" s="53"/>
      <c r="M1416" s="54">
        <v>1</v>
      </c>
    </row>
    <row r="1417" spans="2:13" x14ac:dyDescent="0.3">
      <c r="B1417" s="49">
        <v>20260</v>
      </c>
      <c r="C1417" s="50">
        <v>1372</v>
      </c>
      <c r="D1417" s="50" t="str">
        <f>VLOOKUP(Table8[[#This Row],[CustomerID]],Table15[[#All],[CustomerID]:[Company Name]],2,FALSE)</f>
        <v>Corrington's Alaskan Ivory</v>
      </c>
      <c r="E1417" s="51">
        <v>44781</v>
      </c>
      <c r="F1417" s="50">
        <v>1</v>
      </c>
      <c r="G1417" s="50" t="str">
        <f>VLOOKUP(Table8[[#This Row],[ProductID]],Table12[[#All],[ProductID]:[ProductFullName]],3,FALSE)</f>
        <v>Product A</v>
      </c>
      <c r="H1417" s="50">
        <v>3</v>
      </c>
      <c r="I1417" s="52">
        <v>44781.370972222227</v>
      </c>
      <c r="J1417" s="50">
        <v>121</v>
      </c>
      <c r="K1417" s="51">
        <v>44781.967361111114</v>
      </c>
      <c r="L1417" s="53"/>
      <c r="M1417" s="54">
        <v>1</v>
      </c>
    </row>
    <row r="1418" spans="2:13" x14ac:dyDescent="0.3">
      <c r="B1418" s="49">
        <v>20261</v>
      </c>
      <c r="C1418" s="50">
        <v>1087</v>
      </c>
      <c r="D1418" s="50" t="str">
        <f>VLOOKUP(Table8[[#This Row],[CustomerID]],Table15[[#All],[CustomerID]:[Company Name]],2,FALSE)</f>
        <v>Something Special Jewelry &amp; Gifts</v>
      </c>
      <c r="E1418" s="51">
        <v>44781</v>
      </c>
      <c r="F1418" s="50">
        <v>6</v>
      </c>
      <c r="G1418" s="50" t="str">
        <f>VLOOKUP(Table8[[#This Row],[ProductID]],Table12[[#All],[ProductID]:[ProductFullName]],3,FALSE)</f>
        <v>Product F</v>
      </c>
      <c r="H1418" s="50">
        <v>2</v>
      </c>
      <c r="I1418" s="52">
        <v>44781.384479166671</v>
      </c>
      <c r="J1418" s="50">
        <v>130</v>
      </c>
      <c r="K1418" s="51">
        <v>44781.967361111114</v>
      </c>
      <c r="L1418" s="53"/>
      <c r="M1418" s="54">
        <v>1</v>
      </c>
    </row>
    <row r="1419" spans="2:13" x14ac:dyDescent="0.3">
      <c r="B1419" s="49">
        <v>20262</v>
      </c>
      <c r="C1419" s="50">
        <v>870</v>
      </c>
      <c r="D1419" s="50" t="str">
        <f>VLOOKUP(Table8[[#This Row],[CustomerID]],Table15[[#All],[CustomerID]:[Company Name]],2,FALSE)</f>
        <v>Tisch Hospital</v>
      </c>
      <c r="E1419" s="51">
        <v>44781</v>
      </c>
      <c r="F1419" s="50">
        <v>4</v>
      </c>
      <c r="G1419" s="50" t="str">
        <f>VLOOKUP(Table8[[#This Row],[ProductID]],Table12[[#All],[ProductID]:[ProductFullName]],3,FALSE)</f>
        <v>Product D</v>
      </c>
      <c r="H1419" s="50">
        <v>3</v>
      </c>
      <c r="I1419" s="52">
        <v>44781.398877314816</v>
      </c>
      <c r="J1419" s="50">
        <v>110</v>
      </c>
      <c r="K1419" s="51">
        <v>44781.967361111114</v>
      </c>
      <c r="L1419" s="53"/>
      <c r="M1419" s="54">
        <v>1</v>
      </c>
    </row>
    <row r="1420" spans="2:13" x14ac:dyDescent="0.3">
      <c r="B1420" s="49">
        <v>20263</v>
      </c>
      <c r="C1420" s="50">
        <v>1283</v>
      </c>
      <c r="D1420" s="50" t="str">
        <f>VLOOKUP(Table8[[#This Row],[CustomerID]],Table15[[#All],[CustomerID]:[Company Name]],2,FALSE)</f>
        <v>Sun Coast Hotel Gift Shop</v>
      </c>
      <c r="E1420" s="51">
        <v>44781</v>
      </c>
      <c r="F1420" s="50">
        <v>6</v>
      </c>
      <c r="G1420" s="50" t="str">
        <f>VLOOKUP(Table8[[#This Row],[ProductID]],Table12[[#All],[ProductID]:[ProductFullName]],3,FALSE)</f>
        <v>Product F</v>
      </c>
      <c r="H1420" s="50">
        <v>6</v>
      </c>
      <c r="I1420" s="52">
        <v>44781.409189814818</v>
      </c>
      <c r="J1420" s="50">
        <v>125</v>
      </c>
      <c r="K1420" s="51">
        <v>44781.967361111114</v>
      </c>
      <c r="L1420" s="53"/>
      <c r="M1420" s="54">
        <v>1</v>
      </c>
    </row>
    <row r="1421" spans="2:13" x14ac:dyDescent="0.3">
      <c r="B1421" s="49">
        <v>20264</v>
      </c>
      <c r="C1421" s="50">
        <v>673</v>
      </c>
      <c r="D1421" s="50" t="str">
        <f>VLOOKUP(Table8[[#This Row],[CustomerID]],Table15[[#All],[CustomerID]:[Company Name]],2,FALSE)</f>
        <v>Pharmasave - 250</v>
      </c>
      <c r="E1421" s="51">
        <v>44781</v>
      </c>
      <c r="F1421" s="50">
        <v>2</v>
      </c>
      <c r="G1421" s="50" t="str">
        <f>VLOOKUP(Table8[[#This Row],[ProductID]],Table12[[#All],[ProductID]:[ProductFullName]],3,FALSE)</f>
        <v>Product B</v>
      </c>
      <c r="H1421" s="50">
        <v>7</v>
      </c>
      <c r="I1421" s="52">
        <v>44781.42428240741</v>
      </c>
      <c r="J1421" s="50">
        <v>105</v>
      </c>
      <c r="K1421" s="51">
        <v>44781.967361111114</v>
      </c>
      <c r="L1421" s="53"/>
      <c r="M1421" s="54">
        <v>1</v>
      </c>
    </row>
    <row r="1422" spans="2:13" x14ac:dyDescent="0.3">
      <c r="B1422" s="49">
        <v>20265</v>
      </c>
      <c r="C1422" s="50">
        <v>555</v>
      </c>
      <c r="D1422" s="50" t="str">
        <f>VLOOKUP(Table8[[#This Row],[CustomerID]],Table15[[#All],[CustomerID]:[Company Name]],2,FALSE)</f>
        <v>Atrium Card &amp; Gift Shop</v>
      </c>
      <c r="E1422" s="51">
        <v>44781</v>
      </c>
      <c r="F1422" s="50">
        <v>2</v>
      </c>
      <c r="G1422" s="50" t="str">
        <f>VLOOKUP(Table8[[#This Row],[ProductID]],Table12[[#All],[ProductID]:[ProductFullName]],3,FALSE)</f>
        <v>Product B</v>
      </c>
      <c r="H1422" s="50">
        <v>5</v>
      </c>
      <c r="I1422" s="52">
        <v>44781.433217592596</v>
      </c>
      <c r="J1422" s="50">
        <v>105</v>
      </c>
      <c r="K1422" s="51">
        <v>44781.967361111114</v>
      </c>
      <c r="L1422" s="53"/>
      <c r="M1422" s="54">
        <v>1</v>
      </c>
    </row>
    <row r="1423" spans="2:13" x14ac:dyDescent="0.3">
      <c r="B1423" s="49">
        <v>20266</v>
      </c>
      <c r="C1423" s="50">
        <v>92</v>
      </c>
      <c r="D1423" s="50" t="str">
        <f>VLOOKUP(Table8[[#This Row],[CustomerID]],Table15[[#All],[CustomerID]:[Company Name]],2,FALSE)</f>
        <v>Laurence Alexandre</v>
      </c>
      <c r="E1423" s="51">
        <v>44781</v>
      </c>
      <c r="F1423" s="50">
        <v>2</v>
      </c>
      <c r="G1423" s="50" t="str">
        <f>VLOOKUP(Table8[[#This Row],[ProductID]],Table12[[#All],[ProductID]:[ProductFullName]],3,FALSE)</f>
        <v>Product B</v>
      </c>
      <c r="H1423" s="50">
        <v>5</v>
      </c>
      <c r="I1423" s="52">
        <v>44781.446331018524</v>
      </c>
      <c r="J1423" s="50">
        <v>127</v>
      </c>
      <c r="K1423" s="51">
        <v>44781.967361111114</v>
      </c>
      <c r="L1423" s="53"/>
      <c r="M1423" s="54">
        <v>1</v>
      </c>
    </row>
    <row r="1424" spans="2:13" x14ac:dyDescent="0.3">
      <c r="B1424" s="49">
        <v>20267</v>
      </c>
      <c r="C1424" s="50">
        <v>779</v>
      </c>
      <c r="D1424" s="50" t="str">
        <f>VLOOKUP(Table8[[#This Row],[CustomerID]],Table15[[#All],[CustomerID]:[Company Name]],2,FALSE)</f>
        <v>Littleton Regional Hospital</v>
      </c>
      <c r="E1424" s="51">
        <v>44781</v>
      </c>
      <c r="F1424" s="50">
        <v>1</v>
      </c>
      <c r="G1424" s="50" t="str">
        <f>VLOOKUP(Table8[[#This Row],[ProductID]],Table12[[#All],[ProductID]:[ProductFullName]],3,FALSE)</f>
        <v>Product A</v>
      </c>
      <c r="H1424" s="50">
        <v>6</v>
      </c>
      <c r="I1424" s="52">
        <v>44781.456111111118</v>
      </c>
      <c r="J1424" s="50">
        <v>117</v>
      </c>
      <c r="K1424" s="51">
        <v>44781.967361111114</v>
      </c>
      <c r="L1424" s="53"/>
      <c r="M1424" s="54">
        <v>1</v>
      </c>
    </row>
    <row r="1425" spans="2:13" x14ac:dyDescent="0.3">
      <c r="B1425" s="49">
        <v>20268</v>
      </c>
      <c r="C1425" s="50">
        <v>219</v>
      </c>
      <c r="D1425" s="50" t="str">
        <f>VLOOKUP(Table8[[#This Row],[CustomerID]],Table15[[#All],[CustomerID]:[Company Name]],2,FALSE)</f>
        <v>Shoppers Drug Mart # 788</v>
      </c>
      <c r="E1425" s="51">
        <v>44781</v>
      </c>
      <c r="F1425" s="50">
        <v>4</v>
      </c>
      <c r="G1425" s="50" t="str">
        <f>VLOOKUP(Table8[[#This Row],[ProductID]],Table12[[#All],[ProductID]:[ProductFullName]],3,FALSE)</f>
        <v>Product D</v>
      </c>
      <c r="H1425" s="50">
        <v>5</v>
      </c>
      <c r="I1425" s="52">
        <v>44781.472465277788</v>
      </c>
      <c r="J1425" s="50">
        <v>134</v>
      </c>
      <c r="K1425" s="51">
        <v>44781.967361111114</v>
      </c>
      <c r="L1425" s="53"/>
      <c r="M1425" s="54">
        <v>1</v>
      </c>
    </row>
    <row r="1426" spans="2:13" x14ac:dyDescent="0.3">
      <c r="B1426" s="49">
        <v>20269</v>
      </c>
      <c r="C1426" s="50">
        <v>328</v>
      </c>
      <c r="D1426" s="50" t="str">
        <f>VLOOKUP(Table8[[#This Row],[CustomerID]],Table15[[#All],[CustomerID]:[Company Name]],2,FALSE)</f>
        <v>Tapestry Gift Shop</v>
      </c>
      <c r="E1426" s="51">
        <v>44781</v>
      </c>
      <c r="F1426" s="50">
        <v>3</v>
      </c>
      <c r="G1426" s="50" t="str">
        <f>VLOOKUP(Table8[[#This Row],[ProductID]],Table12[[#All],[ProductID]:[ProductFullName]],3,FALSE)</f>
        <v>Product C</v>
      </c>
      <c r="H1426" s="50">
        <v>5</v>
      </c>
      <c r="I1426" s="52">
        <v>44781.48476851853</v>
      </c>
      <c r="J1426" s="50">
        <v>121</v>
      </c>
      <c r="K1426" s="51">
        <v>44781.967361111114</v>
      </c>
      <c r="L1426" s="53"/>
      <c r="M1426" s="54">
        <v>1</v>
      </c>
    </row>
    <row r="1427" spans="2:13" x14ac:dyDescent="0.3">
      <c r="B1427" s="49">
        <v>20270</v>
      </c>
      <c r="C1427" s="50">
        <v>407</v>
      </c>
      <c r="D1427" s="50" t="str">
        <f>VLOOKUP(Table8[[#This Row],[CustomerID]],Table15[[#All],[CustomerID]:[Company Name]],2,FALSE)</f>
        <v>Grand River Hospital</v>
      </c>
      <c r="E1427" s="51">
        <v>44781</v>
      </c>
      <c r="F1427" s="50">
        <v>1</v>
      </c>
      <c r="G1427" s="50" t="str">
        <f>VLOOKUP(Table8[[#This Row],[ProductID]],Table12[[#All],[ProductID]:[ProductFullName]],3,FALSE)</f>
        <v>Product A</v>
      </c>
      <c r="H1427" s="50">
        <v>5</v>
      </c>
      <c r="I1427" s="52">
        <v>44781.499143518529</v>
      </c>
      <c r="J1427" s="50">
        <v>121</v>
      </c>
      <c r="K1427" s="51">
        <v>44781.967361111114</v>
      </c>
      <c r="L1427" s="53"/>
      <c r="M1427" s="54">
        <v>1</v>
      </c>
    </row>
    <row r="1428" spans="2:13" x14ac:dyDescent="0.3">
      <c r="B1428" s="49">
        <v>20271</v>
      </c>
      <c r="C1428" s="50">
        <v>417</v>
      </c>
      <c r="D1428" s="50" t="str">
        <f>VLOOKUP(Table8[[#This Row],[CustomerID]],Table15[[#All],[CustomerID]:[Company Name]],2,FALSE)</f>
        <v>Charmed Life</v>
      </c>
      <c r="E1428" s="51">
        <v>44781</v>
      </c>
      <c r="F1428" s="50">
        <v>2</v>
      </c>
      <c r="G1428" s="50" t="str">
        <f>VLOOKUP(Table8[[#This Row],[ProductID]],Table12[[#All],[ProductID]:[ProductFullName]],3,FALSE)</f>
        <v>Product B</v>
      </c>
      <c r="H1428" s="50">
        <v>3</v>
      </c>
      <c r="I1428" s="52">
        <v>44781.514004629644</v>
      </c>
      <c r="J1428" s="50">
        <v>124</v>
      </c>
      <c r="K1428" s="51">
        <v>44781.967361111114</v>
      </c>
      <c r="L1428" s="53"/>
      <c r="M1428" s="54">
        <v>1</v>
      </c>
    </row>
    <row r="1429" spans="2:13" x14ac:dyDescent="0.3">
      <c r="B1429" s="49">
        <v>20272</v>
      </c>
      <c r="C1429" s="50">
        <v>386</v>
      </c>
      <c r="D1429" s="50" t="str">
        <f>VLOOKUP(Table8[[#This Row],[CustomerID]],Table15[[#All],[CustomerID]:[Company Name]],2,FALSE)</f>
        <v>West Elgin Pharmacy</v>
      </c>
      <c r="E1429" s="51">
        <v>44781</v>
      </c>
      <c r="F1429" s="50">
        <v>6</v>
      </c>
      <c r="G1429" s="50" t="str">
        <f>VLOOKUP(Table8[[#This Row],[ProductID]],Table12[[#All],[ProductID]:[ProductFullName]],3,FALSE)</f>
        <v>Product F</v>
      </c>
      <c r="H1429" s="50">
        <v>7</v>
      </c>
      <c r="I1429" s="52">
        <v>44781.525937500017</v>
      </c>
      <c r="J1429" s="50">
        <v>110</v>
      </c>
      <c r="K1429" s="51">
        <v>44781.967361111114</v>
      </c>
      <c r="L1429" s="53"/>
      <c r="M1429" s="54">
        <v>1</v>
      </c>
    </row>
    <row r="1430" spans="2:13" x14ac:dyDescent="0.3">
      <c r="B1430" s="49">
        <v>20273</v>
      </c>
      <c r="C1430" s="50">
        <v>169</v>
      </c>
      <c r="D1430" s="50" t="str">
        <f>VLOOKUP(Table8[[#This Row],[CustomerID]],Table15[[#All],[CustomerID]:[Company Name]],2,FALSE)</f>
        <v>Just Toys</v>
      </c>
      <c r="E1430" s="51">
        <v>44781</v>
      </c>
      <c r="F1430" s="50">
        <v>1</v>
      </c>
      <c r="G1430" s="50" t="str">
        <f>VLOOKUP(Table8[[#This Row],[ProductID]],Table12[[#All],[ProductID]:[ProductFullName]],3,FALSE)</f>
        <v>Product A</v>
      </c>
      <c r="H1430" s="50">
        <v>6</v>
      </c>
      <c r="I1430" s="52">
        <v>44781.537118055574</v>
      </c>
      <c r="J1430" s="50">
        <v>134</v>
      </c>
      <c r="K1430" s="51">
        <v>44781.967361111114</v>
      </c>
      <c r="L1430" s="53"/>
      <c r="M1430" s="54">
        <v>1</v>
      </c>
    </row>
    <row r="1431" spans="2:13" x14ac:dyDescent="0.3">
      <c r="B1431" s="49">
        <v>20274</v>
      </c>
      <c r="C1431" s="50">
        <v>962</v>
      </c>
      <c r="D1431" s="50" t="str">
        <f>VLOOKUP(Table8[[#This Row],[CustomerID]],Table15[[#All],[CustomerID]:[Company Name]],2,FALSE)</f>
        <v>The Mole Hole</v>
      </c>
      <c r="E1431" s="51">
        <v>44781</v>
      </c>
      <c r="F1431" s="50">
        <v>6</v>
      </c>
      <c r="G1431" s="50" t="str">
        <f>VLOOKUP(Table8[[#This Row],[ProductID]],Table12[[#All],[ProductID]:[ProductFullName]],3,FALSE)</f>
        <v>Product F</v>
      </c>
      <c r="H1431" s="50">
        <v>5</v>
      </c>
      <c r="I1431" s="52">
        <v>44781.550439814833</v>
      </c>
      <c r="J1431" s="50">
        <v>133</v>
      </c>
      <c r="K1431" s="51">
        <v>44781.967361111114</v>
      </c>
      <c r="L1431" s="53"/>
      <c r="M1431" s="54">
        <v>1</v>
      </c>
    </row>
    <row r="1432" spans="2:13" x14ac:dyDescent="0.3">
      <c r="B1432" s="49">
        <v>20275</v>
      </c>
      <c r="C1432" s="50">
        <v>137</v>
      </c>
      <c r="D1432" s="50" t="str">
        <f>VLOOKUP(Table8[[#This Row],[CustomerID]],Table15[[#All],[CustomerID]:[Company Name]],2,FALSE)</f>
        <v>Mrs Tiggy Winkles</v>
      </c>
      <c r="E1432" s="51">
        <v>44781</v>
      </c>
      <c r="F1432" s="50">
        <v>1</v>
      </c>
      <c r="G1432" s="50" t="str">
        <f>VLOOKUP(Table8[[#This Row],[ProductID]],Table12[[#All],[ProductID]:[ProductFullName]],3,FALSE)</f>
        <v>Product A</v>
      </c>
      <c r="H1432" s="50">
        <v>7</v>
      </c>
      <c r="I1432" s="52">
        <v>44781.56298611113</v>
      </c>
      <c r="J1432" s="50">
        <v>118</v>
      </c>
      <c r="K1432" s="51">
        <v>44781.967361111114</v>
      </c>
      <c r="L1432" s="53"/>
      <c r="M1432" s="54">
        <v>1</v>
      </c>
    </row>
    <row r="1433" spans="2:13" x14ac:dyDescent="0.3">
      <c r="B1433" s="49">
        <v>20276</v>
      </c>
      <c r="C1433" s="50">
        <v>499</v>
      </c>
      <c r="D1433" s="50" t="str">
        <f>VLOOKUP(Table8[[#This Row],[CustomerID]],Table15[[#All],[CustomerID]:[Company Name]],2,FALSE)</f>
        <v>Minneposa Dollar Store</v>
      </c>
      <c r="E1433" s="51">
        <v>44781</v>
      </c>
      <c r="F1433" s="50">
        <v>1</v>
      </c>
      <c r="G1433" s="50" t="str">
        <f>VLOOKUP(Table8[[#This Row],[ProductID]],Table12[[#All],[ProductID]:[ProductFullName]],3,FALSE)</f>
        <v>Product A</v>
      </c>
      <c r="H1433" s="50">
        <v>4</v>
      </c>
      <c r="I1433" s="52">
        <v>44781.572916666686</v>
      </c>
      <c r="J1433" s="50">
        <v>124</v>
      </c>
      <c r="K1433" s="51">
        <v>44781.967361111114</v>
      </c>
      <c r="L1433" s="53"/>
      <c r="M1433" s="54">
        <v>1</v>
      </c>
    </row>
    <row r="1434" spans="2:13" x14ac:dyDescent="0.3">
      <c r="B1434" s="49">
        <v>20277</v>
      </c>
      <c r="C1434" s="50">
        <v>193</v>
      </c>
      <c r="D1434" s="50" t="str">
        <f>VLOOKUP(Table8[[#This Row],[CustomerID]],Table15[[#All],[CustomerID]:[Company Name]],2,FALSE)</f>
        <v>Lovell Drugs</v>
      </c>
      <c r="E1434" s="51">
        <v>44781</v>
      </c>
      <c r="F1434" s="50">
        <v>6</v>
      </c>
      <c r="G1434" s="50" t="str">
        <f>VLOOKUP(Table8[[#This Row],[ProductID]],Table12[[#All],[ProductID]:[ProductFullName]],3,FALSE)</f>
        <v>Product F</v>
      </c>
      <c r="H1434" s="50">
        <v>6</v>
      </c>
      <c r="I1434" s="52">
        <v>44781.588796296317</v>
      </c>
      <c r="J1434" s="50">
        <v>106</v>
      </c>
      <c r="K1434" s="51">
        <v>44781.967361111114</v>
      </c>
      <c r="L1434" s="53"/>
      <c r="M1434" s="54">
        <v>1</v>
      </c>
    </row>
    <row r="1435" spans="2:13" x14ac:dyDescent="0.3">
      <c r="B1435" s="49">
        <v>20278</v>
      </c>
      <c r="C1435" s="50">
        <v>1255</v>
      </c>
      <c r="D1435" s="50" t="str">
        <f>VLOOKUP(Table8[[#This Row],[CustomerID]],Table15[[#All],[CustomerID]:[Company Name]],2,FALSE)</f>
        <v>Evan's Frontier / Gatehouse</v>
      </c>
      <c r="E1435" s="51">
        <v>44781</v>
      </c>
      <c r="F1435" s="50">
        <v>6</v>
      </c>
      <c r="G1435" s="50" t="str">
        <f>VLOOKUP(Table8[[#This Row],[ProductID]],Table12[[#All],[ProductID]:[ProductFullName]],3,FALSE)</f>
        <v>Product F</v>
      </c>
      <c r="H1435" s="50">
        <v>6</v>
      </c>
      <c r="I1435" s="52">
        <v>44781.599293981504</v>
      </c>
      <c r="J1435" s="50">
        <v>120</v>
      </c>
      <c r="K1435" s="51">
        <v>44781.967361111114</v>
      </c>
      <c r="L1435" s="53"/>
      <c r="M1435" s="54">
        <v>1</v>
      </c>
    </row>
    <row r="1436" spans="2:13" x14ac:dyDescent="0.3">
      <c r="B1436" s="49">
        <v>20279</v>
      </c>
      <c r="C1436" s="50">
        <v>230</v>
      </c>
      <c r="D1436" s="50" t="str">
        <f>VLOOKUP(Table8[[#This Row],[CustomerID]],Table15[[#All],[CustomerID]:[Company Name]],2,FALSE)</f>
        <v>Southlake Regional Health Centre</v>
      </c>
      <c r="E1436" s="51">
        <v>44781</v>
      </c>
      <c r="F1436" s="50">
        <v>3</v>
      </c>
      <c r="G1436" s="50" t="str">
        <f>VLOOKUP(Table8[[#This Row],[ProductID]],Table12[[#All],[ProductID]:[ProductFullName]],3,FALSE)</f>
        <v>Product C</v>
      </c>
      <c r="H1436" s="50">
        <v>5</v>
      </c>
      <c r="I1436" s="52">
        <v>44781.614479166688</v>
      </c>
      <c r="J1436" s="50">
        <v>114</v>
      </c>
      <c r="K1436" s="51">
        <v>44781.967361111114</v>
      </c>
      <c r="L1436" s="53"/>
      <c r="M1436" s="54">
        <v>1</v>
      </c>
    </row>
    <row r="1437" spans="2:13" x14ac:dyDescent="0.3">
      <c r="B1437" s="49">
        <v>20280</v>
      </c>
      <c r="C1437" s="50">
        <v>234</v>
      </c>
      <c r="D1437" s="50" t="str">
        <f>VLOOKUP(Table8[[#This Row],[CustomerID]],Table15[[#All],[CustomerID]:[Company Name]],2,FALSE)</f>
        <v>Collectables Direct Inc</v>
      </c>
      <c r="E1437" s="51">
        <v>44781</v>
      </c>
      <c r="F1437" s="50">
        <v>4</v>
      </c>
      <c r="G1437" s="50" t="str">
        <f>VLOOKUP(Table8[[#This Row],[ProductID]],Table12[[#All],[ProductID]:[ProductFullName]],3,FALSE)</f>
        <v>Product D</v>
      </c>
      <c r="H1437" s="50">
        <v>3</v>
      </c>
      <c r="I1437" s="52">
        <v>44781.625057870391</v>
      </c>
      <c r="J1437" s="50">
        <v>121</v>
      </c>
      <c r="K1437" s="51">
        <v>44781.967361111114</v>
      </c>
      <c r="L1437" s="53"/>
      <c r="M1437" s="54">
        <v>1</v>
      </c>
    </row>
    <row r="1438" spans="2:13" x14ac:dyDescent="0.3">
      <c r="B1438" s="49">
        <v>20281</v>
      </c>
      <c r="C1438" s="50">
        <v>868</v>
      </c>
      <c r="D1438" s="50" t="str">
        <f>VLOOKUP(Table8[[#This Row],[CustomerID]],Table15[[#All],[CustomerID]:[Company Name]],2,FALSE)</f>
        <v>Handmade Blklyn</v>
      </c>
      <c r="E1438" s="51">
        <v>44781</v>
      </c>
      <c r="F1438" s="50">
        <v>6</v>
      </c>
      <c r="G1438" s="50" t="str">
        <f>VLOOKUP(Table8[[#This Row],[ProductID]],Table12[[#All],[ProductID]:[ProductFullName]],3,FALSE)</f>
        <v>Product F</v>
      </c>
      <c r="H1438" s="50">
        <v>4</v>
      </c>
      <c r="I1438" s="52">
        <v>44781.634456018539</v>
      </c>
      <c r="J1438" s="50">
        <v>130</v>
      </c>
      <c r="K1438" s="51">
        <v>44781.967361111114</v>
      </c>
      <c r="L1438" s="53"/>
      <c r="M1438" s="54">
        <v>1</v>
      </c>
    </row>
    <row r="1439" spans="2:13" x14ac:dyDescent="0.3">
      <c r="B1439" s="49">
        <v>20282</v>
      </c>
      <c r="C1439" s="50">
        <v>1141</v>
      </c>
      <c r="D1439" s="50" t="str">
        <f>VLOOKUP(Table8[[#This Row],[CustomerID]],Table15[[#All],[CustomerID]:[Company Name]],2,FALSE)</f>
        <v>Grand Geneva Resort</v>
      </c>
      <c r="E1439" s="51">
        <v>44781</v>
      </c>
      <c r="F1439" s="50">
        <v>3</v>
      </c>
      <c r="G1439" s="50" t="str">
        <f>VLOOKUP(Table8[[#This Row],[ProductID]],Table12[[#All],[ProductID]:[ProductFullName]],3,FALSE)</f>
        <v>Product C</v>
      </c>
      <c r="H1439" s="50">
        <v>6</v>
      </c>
      <c r="I1439" s="52">
        <v>44781.644108796318</v>
      </c>
      <c r="J1439" s="50">
        <v>108</v>
      </c>
      <c r="K1439" s="51">
        <v>44781.967361111114</v>
      </c>
      <c r="L1439" s="53"/>
      <c r="M1439" s="54">
        <v>1</v>
      </c>
    </row>
    <row r="1440" spans="2:13" x14ac:dyDescent="0.3">
      <c r="B1440" s="49">
        <v>20283</v>
      </c>
      <c r="C1440" s="50">
        <v>1340</v>
      </c>
      <c r="D1440" s="50" t="str">
        <f>VLOOKUP(Table8[[#This Row],[CustomerID]],Table15[[#All],[CustomerID]:[Company Name]],2,FALSE)</f>
        <v>Nanny's Toy Box</v>
      </c>
      <c r="E1440" s="51">
        <v>44781</v>
      </c>
      <c r="F1440" s="50">
        <v>2</v>
      </c>
      <c r="G1440" s="50" t="str">
        <f>VLOOKUP(Table8[[#This Row],[ProductID]],Table12[[#All],[ProductID]:[ProductFullName]],3,FALSE)</f>
        <v>Product B</v>
      </c>
      <c r="H1440" s="50">
        <v>4</v>
      </c>
      <c r="I1440" s="52">
        <v>44781.656076388914</v>
      </c>
      <c r="J1440" s="50">
        <v>130</v>
      </c>
      <c r="K1440" s="51">
        <v>44781.967361111114</v>
      </c>
      <c r="L1440" s="53"/>
      <c r="M1440" s="54">
        <v>1</v>
      </c>
    </row>
    <row r="1441" spans="2:13" x14ac:dyDescent="0.3">
      <c r="B1441" s="49">
        <v>20284</v>
      </c>
      <c r="C1441" s="50">
        <v>1024</v>
      </c>
      <c r="D1441" s="50" t="str">
        <f>VLOOKUP(Table8[[#This Row],[CustomerID]],Table15[[#All],[CustomerID]:[Company Name]],2,FALSE)</f>
        <v>Learning Express</v>
      </c>
      <c r="E1441" s="51">
        <v>44781</v>
      </c>
      <c r="F1441" s="50">
        <v>3</v>
      </c>
      <c r="G1441" s="50" t="str">
        <f>VLOOKUP(Table8[[#This Row],[ProductID]],Table12[[#All],[ProductID]:[ProductFullName]],3,FALSE)</f>
        <v>Product C</v>
      </c>
      <c r="H1441" s="50">
        <v>4</v>
      </c>
      <c r="I1441" s="52">
        <v>44781.670370370397</v>
      </c>
      <c r="J1441" s="50">
        <v>116</v>
      </c>
      <c r="K1441" s="51">
        <v>44781.967361111114</v>
      </c>
      <c r="L1441" s="53"/>
      <c r="M1441" s="54">
        <v>1</v>
      </c>
    </row>
    <row r="1442" spans="2:13" x14ac:dyDescent="0.3">
      <c r="B1442" s="49">
        <v>20285</v>
      </c>
      <c r="C1442" s="50">
        <v>198</v>
      </c>
      <c r="D1442" s="50" t="str">
        <f>VLOOKUP(Table8[[#This Row],[CustomerID]],Table15[[#All],[CustomerID]:[Company Name]],2,FALSE)</f>
        <v>Buck or Two #527</v>
      </c>
      <c r="E1442" s="51">
        <v>44781</v>
      </c>
      <c r="F1442" s="50">
        <v>2</v>
      </c>
      <c r="G1442" s="50" t="str">
        <f>VLOOKUP(Table8[[#This Row],[ProductID]],Table12[[#All],[ProductID]:[ProductFullName]],3,FALSE)</f>
        <v>Product B</v>
      </c>
      <c r="H1442" s="50">
        <v>2</v>
      </c>
      <c r="I1442" s="52">
        <v>44781.680231481507</v>
      </c>
      <c r="J1442" s="50">
        <v>123</v>
      </c>
      <c r="K1442" s="51">
        <v>44781.967361111114</v>
      </c>
      <c r="L1442" s="53"/>
      <c r="M1442" s="54">
        <v>1</v>
      </c>
    </row>
    <row r="1443" spans="2:13" x14ac:dyDescent="0.3">
      <c r="B1443" s="49">
        <v>20286</v>
      </c>
      <c r="C1443" s="50">
        <v>822</v>
      </c>
      <c r="D1443" s="50" t="str">
        <f>VLOOKUP(Table8[[#This Row],[CustomerID]],Table15[[#All],[CustomerID]:[Company Name]],2,FALSE)</f>
        <v>Bella Boutique</v>
      </c>
      <c r="E1443" s="51">
        <v>44781</v>
      </c>
      <c r="F1443" s="50">
        <v>6</v>
      </c>
      <c r="G1443" s="50" t="str">
        <f>VLOOKUP(Table8[[#This Row],[ProductID]],Table12[[#All],[ProductID]:[ProductFullName]],3,FALSE)</f>
        <v>Product F</v>
      </c>
      <c r="H1443" s="50">
        <v>2</v>
      </c>
      <c r="I1443" s="52">
        <v>44781.695081018544</v>
      </c>
      <c r="J1443" s="50">
        <v>130</v>
      </c>
      <c r="K1443" s="51">
        <v>44781.967361111114</v>
      </c>
      <c r="L1443" s="53"/>
      <c r="M1443" s="54">
        <v>1</v>
      </c>
    </row>
    <row r="1444" spans="2:13" x14ac:dyDescent="0.3">
      <c r="B1444" s="49">
        <v>20287</v>
      </c>
      <c r="C1444" s="50">
        <v>239</v>
      </c>
      <c r="D1444" s="50" t="str">
        <f>VLOOKUP(Table8[[#This Row],[CustomerID]],Table15[[#All],[CustomerID]:[Company Name]],2,FALSE)</f>
        <v>Mister Keys Ltd</v>
      </c>
      <c r="E1444" s="51">
        <v>44781</v>
      </c>
      <c r="F1444" s="50">
        <v>3</v>
      </c>
      <c r="G1444" s="50" t="str">
        <f>VLOOKUP(Table8[[#This Row],[ProductID]],Table12[[#All],[ProductID]:[ProductFullName]],3,FALSE)</f>
        <v>Product C</v>
      </c>
      <c r="H1444" s="50">
        <v>5</v>
      </c>
      <c r="I1444" s="52">
        <v>44781.703275462991</v>
      </c>
      <c r="J1444" s="50">
        <v>134</v>
      </c>
      <c r="K1444" s="51">
        <v>44781.967361111114</v>
      </c>
      <c r="L1444" s="53"/>
      <c r="M1444" s="54">
        <v>1</v>
      </c>
    </row>
    <row r="1445" spans="2:13" x14ac:dyDescent="0.3">
      <c r="B1445" s="49">
        <v>20288</v>
      </c>
      <c r="C1445" s="50">
        <v>436</v>
      </c>
      <c r="D1445" s="50" t="str">
        <f>VLOOKUP(Table8[[#This Row],[CustomerID]],Table15[[#All],[CustomerID]:[Company Name]],2,FALSE)</f>
        <v>Lifestyles</v>
      </c>
      <c r="E1445" s="51">
        <v>44781</v>
      </c>
      <c r="F1445" s="50">
        <v>4</v>
      </c>
      <c r="G1445" s="50" t="str">
        <f>VLOOKUP(Table8[[#This Row],[ProductID]],Table12[[#All],[ProductID]:[ProductFullName]],3,FALSE)</f>
        <v>Product D</v>
      </c>
      <c r="H1445" s="50">
        <v>4</v>
      </c>
      <c r="I1445" s="52">
        <v>44781.715196759287</v>
      </c>
      <c r="J1445" s="50">
        <v>130</v>
      </c>
      <c r="K1445" s="51">
        <v>44781.967361111114</v>
      </c>
      <c r="L1445" s="53"/>
      <c r="M1445" s="54">
        <v>1</v>
      </c>
    </row>
    <row r="1446" spans="2:13" x14ac:dyDescent="0.3">
      <c r="B1446" s="49">
        <v>20289</v>
      </c>
      <c r="C1446" s="50">
        <v>762</v>
      </c>
      <c r="D1446" s="50" t="str">
        <f>VLOOKUP(Table8[[#This Row],[CustomerID]],Table15[[#All],[CustomerID]:[Company Name]],2,FALSE)</f>
        <v>Faulkner Hospital</v>
      </c>
      <c r="E1446" s="51">
        <v>44781</v>
      </c>
      <c r="F1446" s="50">
        <v>5</v>
      </c>
      <c r="G1446" s="50" t="str">
        <f>VLOOKUP(Table8[[#This Row],[ProductID]],Table12[[#All],[ProductID]:[ProductFullName]],3,FALSE)</f>
        <v>Product E</v>
      </c>
      <c r="H1446" s="50">
        <v>4</v>
      </c>
      <c r="I1446" s="52">
        <v>44781.723645833365</v>
      </c>
      <c r="J1446" s="50">
        <v>131</v>
      </c>
      <c r="K1446" s="51">
        <v>44781.967361111114</v>
      </c>
      <c r="L1446" s="53"/>
      <c r="M1446" s="54">
        <v>1</v>
      </c>
    </row>
    <row r="1447" spans="2:13" x14ac:dyDescent="0.3">
      <c r="B1447" s="49">
        <v>20290</v>
      </c>
      <c r="C1447" s="50">
        <v>852</v>
      </c>
      <c r="D1447" s="50" t="str">
        <f>VLOOKUP(Table8[[#This Row],[CustomerID]],Table15[[#All],[CustomerID]:[Company Name]],2,FALSE)</f>
        <v>Hallmark - Donna's</v>
      </c>
      <c r="E1447" s="51">
        <v>44781</v>
      </c>
      <c r="F1447" s="50">
        <v>1</v>
      </c>
      <c r="G1447" s="50" t="str">
        <f>VLOOKUP(Table8[[#This Row],[ProductID]],Table12[[#All],[ProductID]:[ProductFullName]],3,FALSE)</f>
        <v>Product A</v>
      </c>
      <c r="H1447" s="50">
        <v>4</v>
      </c>
      <c r="I1447" s="52">
        <v>44781.739270833365</v>
      </c>
      <c r="J1447" s="50">
        <v>106</v>
      </c>
      <c r="K1447" s="51">
        <v>44781.967361111114</v>
      </c>
      <c r="L1447" s="53"/>
      <c r="M1447" s="54">
        <v>1</v>
      </c>
    </row>
    <row r="1448" spans="2:13" x14ac:dyDescent="0.3">
      <c r="B1448" s="49">
        <v>20291</v>
      </c>
      <c r="C1448" s="50">
        <v>451</v>
      </c>
      <c r="D1448" s="50" t="str">
        <f>VLOOKUP(Table8[[#This Row],[CustomerID]],Table15[[#All],[CustomerID]:[Company Name]],2,FALSE)</f>
        <v>SDM - 1031</v>
      </c>
      <c r="E1448" s="51">
        <v>44782</v>
      </c>
      <c r="F1448" s="50">
        <v>6</v>
      </c>
      <c r="G1448" s="50" t="str">
        <f>VLOOKUP(Table8[[#This Row],[ProductID]],Table12[[#All],[ProductID]:[ProductFullName]],3,FALSE)</f>
        <v>Product F</v>
      </c>
      <c r="H1448" s="50">
        <v>2</v>
      </c>
      <c r="I1448" s="52">
        <v>44782.333333333336</v>
      </c>
      <c r="J1448" s="50">
        <v>129</v>
      </c>
      <c r="K1448" s="51">
        <v>44782.977777777778</v>
      </c>
      <c r="L1448" s="53"/>
      <c r="M1448" s="54">
        <v>1</v>
      </c>
    </row>
    <row r="1449" spans="2:13" x14ac:dyDescent="0.3">
      <c r="B1449" s="49">
        <v>20292</v>
      </c>
      <c r="C1449" s="50">
        <v>376</v>
      </c>
      <c r="D1449" s="50" t="str">
        <f>VLOOKUP(Table8[[#This Row],[CustomerID]],Table15[[#All],[CustomerID]:[Company Name]],2,FALSE)</f>
        <v>Rollstons</v>
      </c>
      <c r="E1449" s="51">
        <v>44782</v>
      </c>
      <c r="F1449" s="50">
        <v>5</v>
      </c>
      <c r="G1449" s="50" t="str">
        <f>VLOOKUP(Table8[[#This Row],[ProductID]],Table12[[#All],[ProductID]:[ProductFullName]],3,FALSE)</f>
        <v>Product E</v>
      </c>
      <c r="H1449" s="50">
        <v>5</v>
      </c>
      <c r="I1449" s="52">
        <v>44782.348113425927</v>
      </c>
      <c r="J1449" s="50">
        <v>124</v>
      </c>
      <c r="K1449" s="51">
        <v>44782.977777777778</v>
      </c>
      <c r="L1449" s="53"/>
      <c r="M1449" s="54">
        <v>1</v>
      </c>
    </row>
    <row r="1450" spans="2:13" x14ac:dyDescent="0.3">
      <c r="B1450" s="49">
        <v>20293</v>
      </c>
      <c r="C1450" s="50">
        <v>1320</v>
      </c>
      <c r="D1450" s="50" t="str">
        <f>VLOOKUP(Table8[[#This Row],[CustomerID]],Table15[[#All],[CustomerID]:[Company Name]],2,FALSE)</f>
        <v>Patty's Hallmark</v>
      </c>
      <c r="E1450" s="51">
        <v>44782</v>
      </c>
      <c r="F1450" s="50">
        <v>4</v>
      </c>
      <c r="G1450" s="50" t="str">
        <f>VLOOKUP(Table8[[#This Row],[ProductID]],Table12[[#All],[ProductID]:[ProductFullName]],3,FALSE)</f>
        <v>Product D</v>
      </c>
      <c r="H1450" s="50">
        <v>5</v>
      </c>
      <c r="I1450" s="52">
        <v>44782.35936342593</v>
      </c>
      <c r="J1450" s="50">
        <v>129</v>
      </c>
      <c r="K1450" s="51">
        <v>44782.977777777778</v>
      </c>
      <c r="L1450" s="53"/>
      <c r="M1450" s="54">
        <v>1</v>
      </c>
    </row>
    <row r="1451" spans="2:13" x14ac:dyDescent="0.3">
      <c r="B1451" s="49">
        <v>20294</v>
      </c>
      <c r="C1451" s="50">
        <v>928</v>
      </c>
      <c r="D1451" s="50" t="str">
        <f>VLOOKUP(Table8[[#This Row],[CustomerID]],Table15[[#All],[CustomerID]:[Company Name]],2,FALSE)</f>
        <v>Neo Inc.</v>
      </c>
      <c r="E1451" s="51">
        <v>44782</v>
      </c>
      <c r="F1451" s="50">
        <v>1</v>
      </c>
      <c r="G1451" s="50" t="str">
        <f>VLOOKUP(Table8[[#This Row],[ProductID]],Table12[[#All],[ProductID]:[ProductFullName]],3,FALSE)</f>
        <v>Product A</v>
      </c>
      <c r="H1451" s="50">
        <v>7</v>
      </c>
      <c r="I1451" s="52">
        <v>44782.374131944453</v>
      </c>
      <c r="J1451" s="50">
        <v>125</v>
      </c>
      <c r="K1451" s="51">
        <v>44782.977777777778</v>
      </c>
      <c r="L1451" s="53"/>
      <c r="M1451" s="54">
        <v>1</v>
      </c>
    </row>
    <row r="1452" spans="2:13" x14ac:dyDescent="0.3">
      <c r="B1452" s="49">
        <v>20295</v>
      </c>
      <c r="C1452" s="50">
        <v>206</v>
      </c>
      <c r="D1452" s="50" t="str">
        <f>VLOOKUP(Table8[[#This Row],[CustomerID]],Table15[[#All],[CustomerID]:[Company Name]],2,FALSE)</f>
        <v>Blue Moose Gifts</v>
      </c>
      <c r="E1452" s="51">
        <v>44782</v>
      </c>
      <c r="F1452" s="50">
        <v>3</v>
      </c>
      <c r="G1452" s="50" t="str">
        <f>VLOOKUP(Table8[[#This Row],[ProductID]],Table12[[#All],[ProductID]:[ProductFullName]],3,FALSE)</f>
        <v>Product C</v>
      </c>
      <c r="H1452" s="50">
        <v>4</v>
      </c>
      <c r="I1452" s="52">
        <v>44782.389502314822</v>
      </c>
      <c r="J1452" s="50">
        <v>110</v>
      </c>
      <c r="K1452" s="51">
        <v>44782.977777777778</v>
      </c>
      <c r="L1452" s="53"/>
      <c r="M1452" s="54">
        <v>1</v>
      </c>
    </row>
    <row r="1453" spans="2:13" x14ac:dyDescent="0.3">
      <c r="B1453" s="49">
        <v>20296</v>
      </c>
      <c r="C1453" s="50">
        <v>727</v>
      </c>
      <c r="D1453" s="50" t="str">
        <f>VLOOKUP(Table8[[#This Row],[CustomerID]],Table15[[#All],[CustomerID]:[Company Name]],2,FALSE)</f>
        <v>Arizona Gifts Gallery</v>
      </c>
      <c r="E1453" s="51">
        <v>44782</v>
      </c>
      <c r="F1453" s="50">
        <v>1</v>
      </c>
      <c r="G1453" s="50" t="str">
        <f>VLOOKUP(Table8[[#This Row],[ProductID]],Table12[[#All],[ProductID]:[ProductFullName]],3,FALSE)</f>
        <v>Product A</v>
      </c>
      <c r="H1453" s="50">
        <v>7</v>
      </c>
      <c r="I1453" s="52">
        <v>44782.402071759265</v>
      </c>
      <c r="J1453" s="50">
        <v>113</v>
      </c>
      <c r="K1453" s="51">
        <v>44782.977777777778</v>
      </c>
      <c r="L1453" s="53"/>
      <c r="M1453" s="54">
        <v>1</v>
      </c>
    </row>
    <row r="1454" spans="2:13" x14ac:dyDescent="0.3">
      <c r="B1454" s="49">
        <v>20297</v>
      </c>
      <c r="C1454" s="50">
        <v>783</v>
      </c>
      <c r="D1454" s="50" t="str">
        <f>VLOOKUP(Table8[[#This Row],[CustomerID]],Table15[[#All],[CustomerID]:[Company Name]],2,FALSE)</f>
        <v>The Out Back</v>
      </c>
      <c r="E1454" s="51">
        <v>44782</v>
      </c>
      <c r="F1454" s="50">
        <v>6</v>
      </c>
      <c r="G1454" s="50" t="str">
        <f>VLOOKUP(Table8[[#This Row],[ProductID]],Table12[[#All],[ProductID]:[ProductFullName]],3,FALSE)</f>
        <v>Product F</v>
      </c>
      <c r="H1454" s="50">
        <v>2</v>
      </c>
      <c r="I1454" s="52">
        <v>44782.411828703713</v>
      </c>
      <c r="J1454" s="50">
        <v>134</v>
      </c>
      <c r="K1454" s="51">
        <v>44782.977777777778</v>
      </c>
      <c r="L1454" s="53"/>
      <c r="M1454" s="54">
        <v>1</v>
      </c>
    </row>
    <row r="1455" spans="2:13" x14ac:dyDescent="0.3">
      <c r="B1455" s="49">
        <v>20298</v>
      </c>
      <c r="C1455" s="50">
        <v>333</v>
      </c>
      <c r="D1455" s="50" t="str">
        <f>VLOOKUP(Table8[[#This Row],[CustomerID]],Table15[[#All],[CustomerID]:[Company Name]],2,FALSE)</f>
        <v>Buck or Two</v>
      </c>
      <c r="E1455" s="51">
        <v>44782</v>
      </c>
      <c r="F1455" s="50">
        <v>6</v>
      </c>
      <c r="G1455" s="50" t="str">
        <f>VLOOKUP(Table8[[#This Row],[ProductID]],Table12[[#All],[ProductID]:[ProductFullName]],3,FALSE)</f>
        <v>Product F</v>
      </c>
      <c r="H1455" s="50">
        <v>3</v>
      </c>
      <c r="I1455" s="52">
        <v>44782.42568287038</v>
      </c>
      <c r="J1455" s="50">
        <v>111</v>
      </c>
      <c r="K1455" s="51">
        <v>44782.977777777778</v>
      </c>
      <c r="L1455" s="53"/>
      <c r="M1455" s="54">
        <v>1</v>
      </c>
    </row>
    <row r="1456" spans="2:13" x14ac:dyDescent="0.3">
      <c r="B1456" s="49">
        <v>20299</v>
      </c>
      <c r="C1456" s="50">
        <v>675</v>
      </c>
      <c r="D1456" s="50" t="str">
        <f>VLOOKUP(Table8[[#This Row],[CustomerID]],Table15[[#All],[CustomerID]:[Company Name]],2,FALSE)</f>
        <v>Pharmasave - 154</v>
      </c>
      <c r="E1456" s="51">
        <v>44782</v>
      </c>
      <c r="F1456" s="50">
        <v>5</v>
      </c>
      <c r="G1456" s="50" t="str">
        <f>VLOOKUP(Table8[[#This Row],[ProductID]],Table12[[#All],[ProductID]:[ProductFullName]],3,FALSE)</f>
        <v>Product E</v>
      </c>
      <c r="H1456" s="50">
        <v>4</v>
      </c>
      <c r="I1456" s="52">
        <v>44782.43622685186</v>
      </c>
      <c r="J1456" s="50">
        <v>112</v>
      </c>
      <c r="K1456" s="51">
        <v>44782.977777777778</v>
      </c>
      <c r="L1456" s="53"/>
      <c r="M1456" s="54">
        <v>1</v>
      </c>
    </row>
    <row r="1457" spans="2:13" x14ac:dyDescent="0.3">
      <c r="B1457" s="49">
        <v>20300</v>
      </c>
      <c r="C1457" s="50">
        <v>244</v>
      </c>
      <c r="D1457" s="50" t="str">
        <f>VLOOKUP(Table8[[#This Row],[CustomerID]],Table15[[#All],[CustomerID]:[Company Name]],2,FALSE)</f>
        <v>DOMAIRS HOME FASHIONS &amp; GIFTS</v>
      </c>
      <c r="E1457" s="51">
        <v>44782</v>
      </c>
      <c r="F1457" s="50">
        <v>3</v>
      </c>
      <c r="G1457" s="50" t="str">
        <f>VLOOKUP(Table8[[#This Row],[ProductID]],Table12[[#All],[ProductID]:[ProductFullName]],3,FALSE)</f>
        <v>Product C</v>
      </c>
      <c r="H1457" s="50">
        <v>2</v>
      </c>
      <c r="I1457" s="52">
        <v>44782.450891203713</v>
      </c>
      <c r="J1457" s="50">
        <v>116</v>
      </c>
      <c r="K1457" s="51">
        <v>44782.977777777778</v>
      </c>
      <c r="L1457" s="53"/>
      <c r="M1457" s="54">
        <v>1</v>
      </c>
    </row>
    <row r="1458" spans="2:13" x14ac:dyDescent="0.3">
      <c r="B1458" s="49">
        <v>20301</v>
      </c>
      <c r="C1458" s="50">
        <v>611</v>
      </c>
      <c r="D1458" s="50" t="str">
        <f>VLOOKUP(Table8[[#This Row],[CustomerID]],Table15[[#All],[CustomerID]:[Company Name]],2,FALSE)</f>
        <v>Olds Value Drug Mart</v>
      </c>
      <c r="E1458" s="51">
        <v>44782</v>
      </c>
      <c r="F1458" s="50">
        <v>6</v>
      </c>
      <c r="G1458" s="50" t="str">
        <f>VLOOKUP(Table8[[#This Row],[ProductID]],Table12[[#All],[ProductID]:[ProductFullName]],3,FALSE)</f>
        <v>Product F</v>
      </c>
      <c r="H1458" s="50">
        <v>7</v>
      </c>
      <c r="I1458" s="52">
        <v>44782.465752314827</v>
      </c>
      <c r="J1458" s="50">
        <v>122</v>
      </c>
      <c r="K1458" s="51">
        <v>44782.977777777778</v>
      </c>
      <c r="L1458" s="53"/>
      <c r="M1458" s="54">
        <v>1</v>
      </c>
    </row>
    <row r="1459" spans="2:13" x14ac:dyDescent="0.3">
      <c r="B1459" s="49">
        <v>20302</v>
      </c>
      <c r="C1459" s="50">
        <v>183</v>
      </c>
      <c r="D1459" s="50" t="str">
        <f>VLOOKUP(Table8[[#This Row],[CustomerID]],Table15[[#All],[CustomerID]:[Company Name]],2,FALSE)</f>
        <v>Heida's Fashions</v>
      </c>
      <c r="E1459" s="51">
        <v>44782</v>
      </c>
      <c r="F1459" s="50">
        <v>2</v>
      </c>
      <c r="G1459" s="50" t="str">
        <f>VLOOKUP(Table8[[#This Row],[ProductID]],Table12[[#All],[ProductID]:[ProductFullName]],3,FALSE)</f>
        <v>Product B</v>
      </c>
      <c r="H1459" s="50">
        <v>5</v>
      </c>
      <c r="I1459" s="52">
        <v>44782.482291666682</v>
      </c>
      <c r="J1459" s="50">
        <v>124</v>
      </c>
      <c r="K1459" s="51">
        <v>44782.977777777778</v>
      </c>
      <c r="L1459" s="53"/>
      <c r="M1459" s="54">
        <v>1</v>
      </c>
    </row>
    <row r="1460" spans="2:13" x14ac:dyDescent="0.3">
      <c r="B1460" s="49">
        <v>20303</v>
      </c>
      <c r="C1460" s="50">
        <v>899</v>
      </c>
      <c r="D1460" s="50" t="str">
        <f>VLOOKUP(Table8[[#This Row],[CustomerID]],Table15[[#All],[CustomerID]:[Company Name]],2,FALSE)</f>
        <v>Weiss Trimming</v>
      </c>
      <c r="E1460" s="51">
        <v>44782</v>
      </c>
      <c r="F1460" s="50">
        <v>6</v>
      </c>
      <c r="G1460" s="50" t="str">
        <f>VLOOKUP(Table8[[#This Row],[ProductID]],Table12[[#All],[ProductID]:[ProductFullName]],3,FALSE)</f>
        <v>Product F</v>
      </c>
      <c r="H1460" s="50">
        <v>7</v>
      </c>
      <c r="I1460" s="52">
        <v>44782.492013888907</v>
      </c>
      <c r="J1460" s="50">
        <v>120</v>
      </c>
      <c r="K1460" s="51">
        <v>44782.977777777778</v>
      </c>
      <c r="L1460" s="53"/>
      <c r="M1460" s="54">
        <v>1</v>
      </c>
    </row>
    <row r="1461" spans="2:13" x14ac:dyDescent="0.3">
      <c r="B1461" s="49">
        <v>20304</v>
      </c>
      <c r="C1461" s="50">
        <v>1219</v>
      </c>
      <c r="D1461" s="50" t="str">
        <f>VLOOKUP(Table8[[#This Row],[CustomerID]],Table15[[#All],[CustomerID]:[Company Name]],2,FALSE)</f>
        <v>Dillard's OLathe, KS</v>
      </c>
      <c r="E1461" s="51">
        <v>44782</v>
      </c>
      <c r="F1461" s="50">
        <v>6</v>
      </c>
      <c r="G1461" s="50" t="str">
        <f>VLOOKUP(Table8[[#This Row],[ProductID]],Table12[[#All],[ProductID]:[ProductFullName]],3,FALSE)</f>
        <v>Product F</v>
      </c>
      <c r="H1461" s="50">
        <v>6</v>
      </c>
      <c r="I1461" s="52">
        <v>44782.508541666684</v>
      </c>
      <c r="J1461" s="50">
        <v>133</v>
      </c>
      <c r="K1461" s="51">
        <v>44782.977777777778</v>
      </c>
      <c r="L1461" s="53"/>
      <c r="M1461" s="54">
        <v>1</v>
      </c>
    </row>
    <row r="1462" spans="2:13" x14ac:dyDescent="0.3">
      <c r="B1462" s="49">
        <v>20305</v>
      </c>
      <c r="C1462" s="50">
        <v>724</v>
      </c>
      <c r="D1462" s="50" t="str">
        <f>VLOOKUP(Table8[[#This Row],[CustomerID]],Table15[[#All],[CustomerID]:[Company Name]],2,FALSE)</f>
        <v>California Bedazzled</v>
      </c>
      <c r="E1462" s="51">
        <v>44782</v>
      </c>
      <c r="F1462" s="50">
        <v>3</v>
      </c>
      <c r="G1462" s="50" t="str">
        <f>VLOOKUP(Table8[[#This Row],[ProductID]],Table12[[#All],[ProductID]:[ProductFullName]],3,FALSE)</f>
        <v>Product C</v>
      </c>
      <c r="H1462" s="50">
        <v>7</v>
      </c>
      <c r="I1462" s="52">
        <v>44782.519687500018</v>
      </c>
      <c r="J1462" s="50">
        <v>110</v>
      </c>
      <c r="K1462" s="51">
        <v>44782.977777777778</v>
      </c>
      <c r="L1462" s="53"/>
      <c r="M1462" s="54">
        <v>1</v>
      </c>
    </row>
    <row r="1463" spans="2:13" x14ac:dyDescent="0.3">
      <c r="B1463" s="49">
        <v>20306</v>
      </c>
      <c r="C1463" s="50">
        <v>835</v>
      </c>
      <c r="D1463" s="50" t="str">
        <f>VLOOKUP(Table8[[#This Row],[CustomerID]],Table15[[#All],[CustomerID]:[Company Name]],2,FALSE)</f>
        <v>Nikki's Hallmark</v>
      </c>
      <c r="E1463" s="51">
        <v>44782</v>
      </c>
      <c r="F1463" s="50">
        <v>1</v>
      </c>
      <c r="G1463" s="50" t="str">
        <f>VLOOKUP(Table8[[#This Row],[ProductID]],Table12[[#All],[ProductID]:[ProductFullName]],3,FALSE)</f>
        <v>Product A</v>
      </c>
      <c r="H1463" s="50">
        <v>3</v>
      </c>
      <c r="I1463" s="52">
        <v>44782.529398148166</v>
      </c>
      <c r="J1463" s="50">
        <v>108</v>
      </c>
      <c r="K1463" s="51">
        <v>44782.977777777778</v>
      </c>
      <c r="L1463" s="53"/>
      <c r="M1463" s="54">
        <v>1</v>
      </c>
    </row>
    <row r="1464" spans="2:13" x14ac:dyDescent="0.3">
      <c r="B1464" s="49">
        <v>20307</v>
      </c>
      <c r="C1464" s="50">
        <v>264</v>
      </c>
      <c r="D1464" s="50" t="str">
        <f>VLOOKUP(Table8[[#This Row],[CustomerID]],Table15[[#All],[CustomerID]:[Company Name]],2,FALSE)</f>
        <v>SDM - 1057</v>
      </c>
      <c r="E1464" s="51">
        <v>44782</v>
      </c>
      <c r="F1464" s="50">
        <v>2</v>
      </c>
      <c r="G1464" s="50" t="str">
        <f>VLOOKUP(Table8[[#This Row],[ProductID]],Table12[[#All],[ProductID]:[ProductFullName]],3,FALSE)</f>
        <v>Product B</v>
      </c>
      <c r="H1464" s="50">
        <v>2</v>
      </c>
      <c r="I1464" s="52">
        <v>44782.543055555572</v>
      </c>
      <c r="J1464" s="50">
        <v>124</v>
      </c>
      <c r="K1464" s="51">
        <v>44782.977777777778</v>
      </c>
      <c r="L1464" s="53"/>
      <c r="M1464" s="54">
        <v>1</v>
      </c>
    </row>
    <row r="1465" spans="2:13" x14ac:dyDescent="0.3">
      <c r="B1465" s="49">
        <v>20308</v>
      </c>
      <c r="C1465" s="50">
        <v>668</v>
      </c>
      <c r="D1465" s="50" t="str">
        <f>VLOOKUP(Table8[[#This Row],[CustomerID]],Table15[[#All],[CustomerID]:[Company Name]],2,FALSE)</f>
        <v>NEALS &amp; DESIRES</v>
      </c>
      <c r="E1465" s="51">
        <v>44782</v>
      </c>
      <c r="F1465" s="50">
        <v>6</v>
      </c>
      <c r="G1465" s="50" t="str">
        <f>VLOOKUP(Table8[[#This Row],[ProductID]],Table12[[#All],[ProductID]:[ProductFullName]],3,FALSE)</f>
        <v>Product F</v>
      </c>
      <c r="H1465" s="50">
        <v>6</v>
      </c>
      <c r="I1465" s="52">
        <v>44782.554398148168</v>
      </c>
      <c r="J1465" s="50">
        <v>111</v>
      </c>
      <c r="K1465" s="51">
        <v>44782.977777777778</v>
      </c>
      <c r="L1465" s="53"/>
      <c r="M1465" s="54">
        <v>1</v>
      </c>
    </row>
    <row r="1466" spans="2:13" x14ac:dyDescent="0.3">
      <c r="B1466" s="49">
        <v>20309</v>
      </c>
      <c r="C1466" s="50">
        <v>1391</v>
      </c>
      <c r="D1466" s="50" t="str">
        <f>VLOOKUP(Table8[[#This Row],[CustomerID]],Table15[[#All],[CustomerID]:[Company Name]],2,FALSE)</f>
        <v>Gift Horse, The</v>
      </c>
      <c r="E1466" s="51">
        <v>44782</v>
      </c>
      <c r="F1466" s="50">
        <v>1</v>
      </c>
      <c r="G1466" s="50" t="str">
        <f>VLOOKUP(Table8[[#This Row],[ProductID]],Table12[[#All],[ProductID]:[ProductFullName]],3,FALSE)</f>
        <v>Product A</v>
      </c>
      <c r="H1466" s="50">
        <v>4</v>
      </c>
      <c r="I1466" s="52">
        <v>44782.565856481502</v>
      </c>
      <c r="J1466" s="50">
        <v>123</v>
      </c>
      <c r="K1466" s="51">
        <v>44782.977777777778</v>
      </c>
      <c r="L1466" s="53"/>
      <c r="M1466" s="54">
        <v>1</v>
      </c>
    </row>
    <row r="1467" spans="2:13" x14ac:dyDescent="0.3">
      <c r="B1467" s="49">
        <v>20310</v>
      </c>
      <c r="C1467" s="50">
        <v>183</v>
      </c>
      <c r="D1467" s="50" t="str">
        <f>VLOOKUP(Table8[[#This Row],[CustomerID]],Table15[[#All],[CustomerID]:[Company Name]],2,FALSE)</f>
        <v>Heida's Fashions</v>
      </c>
      <c r="E1467" s="51">
        <v>44782</v>
      </c>
      <c r="F1467" s="50">
        <v>1</v>
      </c>
      <c r="G1467" s="50" t="str">
        <f>VLOOKUP(Table8[[#This Row],[ProductID]],Table12[[#All],[ProductID]:[ProductFullName]],3,FALSE)</f>
        <v>Product A</v>
      </c>
      <c r="H1467" s="50">
        <v>5</v>
      </c>
      <c r="I1467" s="52">
        <v>44782.579432870392</v>
      </c>
      <c r="J1467" s="50">
        <v>106</v>
      </c>
      <c r="K1467" s="51">
        <v>44782.977777777778</v>
      </c>
      <c r="L1467" s="53"/>
      <c r="M1467" s="54">
        <v>1</v>
      </c>
    </row>
    <row r="1468" spans="2:13" x14ac:dyDescent="0.3">
      <c r="B1468" s="49">
        <v>20311</v>
      </c>
      <c r="C1468" s="50">
        <v>1330</v>
      </c>
      <c r="D1468" s="50" t="str">
        <f>VLOOKUP(Table8[[#This Row],[CustomerID]],Table15[[#All],[CustomerID]:[Company Name]],2,FALSE)</f>
        <v>House In The Country</v>
      </c>
      <c r="E1468" s="51">
        <v>44782</v>
      </c>
      <c r="F1468" s="50">
        <v>2</v>
      </c>
      <c r="G1468" s="50" t="str">
        <f>VLOOKUP(Table8[[#This Row],[ProductID]],Table12[[#All],[ProductID]:[ProductFullName]],3,FALSE)</f>
        <v>Product B</v>
      </c>
      <c r="H1468" s="50">
        <v>3</v>
      </c>
      <c r="I1468" s="52">
        <v>44782.594259259284</v>
      </c>
      <c r="J1468" s="50">
        <v>124</v>
      </c>
      <c r="K1468" s="51">
        <v>44782.977777777778</v>
      </c>
      <c r="L1468" s="53"/>
      <c r="M1468" s="54">
        <v>1</v>
      </c>
    </row>
    <row r="1469" spans="2:13" x14ac:dyDescent="0.3">
      <c r="B1469" s="49">
        <v>20312</v>
      </c>
      <c r="C1469" s="50">
        <v>180</v>
      </c>
      <c r="D1469" s="50" t="str">
        <f>VLOOKUP(Table8[[#This Row],[CustomerID]],Table15[[#All],[CustomerID]:[Company Name]],2,FALSE)</f>
        <v>Olde Stanton Store</v>
      </c>
      <c r="E1469" s="51">
        <v>44782</v>
      </c>
      <c r="F1469" s="50">
        <v>2</v>
      </c>
      <c r="G1469" s="50" t="str">
        <f>VLOOKUP(Table8[[#This Row],[ProductID]],Table12[[#All],[ProductID]:[ProductFullName]],3,FALSE)</f>
        <v>Product B</v>
      </c>
      <c r="H1469" s="50">
        <v>3</v>
      </c>
      <c r="I1469" s="52">
        <v>44782.60346064817</v>
      </c>
      <c r="J1469" s="50">
        <v>127</v>
      </c>
      <c r="K1469" s="51">
        <v>44782.977777777778</v>
      </c>
      <c r="L1469" s="53"/>
      <c r="M1469" s="54">
        <v>1</v>
      </c>
    </row>
    <row r="1470" spans="2:13" x14ac:dyDescent="0.3">
      <c r="B1470" s="49">
        <v>20313</v>
      </c>
      <c r="C1470" s="50">
        <v>414</v>
      </c>
      <c r="D1470" s="50" t="str">
        <f>VLOOKUP(Table8[[#This Row],[CustomerID]],Table15[[#All],[CustomerID]:[Company Name]],2,FALSE)</f>
        <v>GIFT MILL</v>
      </c>
      <c r="E1470" s="51">
        <v>44782</v>
      </c>
      <c r="F1470" s="50">
        <v>4</v>
      </c>
      <c r="G1470" s="50" t="str">
        <f>VLOOKUP(Table8[[#This Row],[ProductID]],Table12[[#All],[ProductID]:[ProductFullName]],3,FALSE)</f>
        <v>Product D</v>
      </c>
      <c r="H1470" s="50">
        <v>5</v>
      </c>
      <c r="I1470" s="52">
        <v>44782.619791666686</v>
      </c>
      <c r="J1470" s="50">
        <v>133</v>
      </c>
      <c r="K1470" s="51">
        <v>44782.977777777778</v>
      </c>
      <c r="L1470" s="53"/>
      <c r="M1470" s="54">
        <v>1</v>
      </c>
    </row>
    <row r="1471" spans="2:13" x14ac:dyDescent="0.3">
      <c r="B1471" s="49">
        <v>20314</v>
      </c>
      <c r="C1471" s="50">
        <v>694</v>
      </c>
      <c r="D1471" s="50" t="str">
        <f>VLOOKUP(Table8[[#This Row],[CustomerID]],Table15[[#All],[CustomerID]:[Company Name]],2,FALSE)</f>
        <v>Buck or Two #209</v>
      </c>
      <c r="E1471" s="51">
        <v>44782</v>
      </c>
      <c r="F1471" s="50">
        <v>6</v>
      </c>
      <c r="G1471" s="50" t="str">
        <f>VLOOKUP(Table8[[#This Row],[ProductID]],Table12[[#All],[ProductID]:[ProductFullName]],3,FALSE)</f>
        <v>Product F</v>
      </c>
      <c r="H1471" s="50">
        <v>5</v>
      </c>
      <c r="I1471" s="52">
        <v>44782.633182870391</v>
      </c>
      <c r="J1471" s="50">
        <v>107</v>
      </c>
      <c r="K1471" s="51">
        <v>44782.977777777778</v>
      </c>
      <c r="L1471" s="53"/>
      <c r="M1471" s="54">
        <v>1</v>
      </c>
    </row>
    <row r="1472" spans="2:13" x14ac:dyDescent="0.3">
      <c r="B1472" s="49">
        <v>20315</v>
      </c>
      <c r="C1472" s="50">
        <v>1373</v>
      </c>
      <c r="D1472" s="50" t="str">
        <f>VLOOKUP(Table8[[#This Row],[CustomerID]],Table15[[#All],[CustomerID]:[Company Name]],2,FALSE)</f>
        <v>Skagway Outlet Store</v>
      </c>
      <c r="E1472" s="51">
        <v>44782</v>
      </c>
      <c r="F1472" s="50">
        <v>5</v>
      </c>
      <c r="G1472" s="50" t="str">
        <f>VLOOKUP(Table8[[#This Row],[ProductID]],Table12[[#All],[ProductID]:[ProductFullName]],3,FALSE)</f>
        <v>Product E</v>
      </c>
      <c r="H1472" s="50">
        <v>7</v>
      </c>
      <c r="I1472" s="52">
        <v>44782.64896990743</v>
      </c>
      <c r="J1472" s="50">
        <v>125</v>
      </c>
      <c r="K1472" s="51">
        <v>44782.977777777778</v>
      </c>
      <c r="L1472" s="53"/>
      <c r="M1472" s="54">
        <v>1</v>
      </c>
    </row>
    <row r="1473" spans="2:13" x14ac:dyDescent="0.3">
      <c r="B1473" s="49">
        <v>20316</v>
      </c>
      <c r="C1473" s="50">
        <v>287</v>
      </c>
      <c r="D1473" s="50" t="str">
        <f>VLOOKUP(Table8[[#This Row],[CustomerID]],Table15[[#All],[CustomerID]:[Company Name]],2,FALSE)</f>
        <v>Herbies - 5001</v>
      </c>
      <c r="E1473" s="51">
        <v>44782</v>
      </c>
      <c r="F1473" s="50">
        <v>4</v>
      </c>
      <c r="G1473" s="50" t="str">
        <f>VLOOKUP(Table8[[#This Row],[ProductID]],Table12[[#All],[ProductID]:[ProductFullName]],3,FALSE)</f>
        <v>Product D</v>
      </c>
      <c r="H1473" s="50">
        <v>5</v>
      </c>
      <c r="I1473" s="52">
        <v>44782.659421296317</v>
      </c>
      <c r="J1473" s="50">
        <v>112</v>
      </c>
      <c r="K1473" s="51">
        <v>44782.977777777778</v>
      </c>
      <c r="L1473" s="53"/>
      <c r="M1473" s="54">
        <v>1</v>
      </c>
    </row>
    <row r="1474" spans="2:13" x14ac:dyDescent="0.3">
      <c r="B1474" s="49">
        <v>20317</v>
      </c>
      <c r="C1474" s="50">
        <v>179</v>
      </c>
      <c r="D1474" s="50" t="str">
        <f>VLOOKUP(Table8[[#This Row],[CustomerID]],Table15[[#All],[CustomerID]:[Company Name]],2,FALSE)</f>
        <v>Pharmasave #638</v>
      </c>
      <c r="E1474" s="51">
        <v>44782</v>
      </c>
      <c r="F1474" s="50">
        <v>6</v>
      </c>
      <c r="G1474" s="50" t="str">
        <f>VLOOKUP(Table8[[#This Row],[ProductID]],Table12[[#All],[ProductID]:[ProductFullName]],3,FALSE)</f>
        <v>Product F</v>
      </c>
      <c r="H1474" s="50">
        <v>5</v>
      </c>
      <c r="I1474" s="52">
        <v>44782.669085648173</v>
      </c>
      <c r="J1474" s="50">
        <v>120</v>
      </c>
      <c r="K1474" s="51">
        <v>44782.977777777778</v>
      </c>
      <c r="L1474" s="53"/>
      <c r="M1474" s="54">
        <v>1</v>
      </c>
    </row>
    <row r="1475" spans="2:13" x14ac:dyDescent="0.3">
      <c r="B1475" s="49">
        <v>20318</v>
      </c>
      <c r="C1475" s="50">
        <v>969</v>
      </c>
      <c r="D1475" s="50" t="str">
        <f>VLOOKUP(Table8[[#This Row],[CustomerID]],Table15[[#All],[CustomerID]:[Company Name]],2,FALSE)</f>
        <v>Paoli Pharmacy</v>
      </c>
      <c r="E1475" s="51">
        <v>44782</v>
      </c>
      <c r="F1475" s="50">
        <v>3</v>
      </c>
      <c r="G1475" s="50" t="str">
        <f>VLOOKUP(Table8[[#This Row],[ProductID]],Table12[[#All],[ProductID]:[ProductFullName]],3,FALSE)</f>
        <v>Product C</v>
      </c>
      <c r="H1475" s="50">
        <v>2</v>
      </c>
      <c r="I1475" s="52">
        <v>44782.68430555558</v>
      </c>
      <c r="J1475" s="50">
        <v>108</v>
      </c>
      <c r="K1475" s="51">
        <v>44782.977777777778</v>
      </c>
      <c r="L1475" s="53"/>
      <c r="M1475" s="54">
        <v>1</v>
      </c>
    </row>
    <row r="1476" spans="2:13" x14ac:dyDescent="0.3">
      <c r="B1476" s="49">
        <v>20319</v>
      </c>
      <c r="C1476" s="50">
        <v>838</v>
      </c>
      <c r="D1476" s="50" t="str">
        <f>VLOOKUP(Table8[[#This Row],[CustomerID]],Table15[[#All],[CustomerID]:[Company Name]],2,FALSE)</f>
        <v>Kelly's Hallmark Shop</v>
      </c>
      <c r="E1476" s="51">
        <v>44782</v>
      </c>
      <c r="F1476" s="50">
        <v>5</v>
      </c>
      <c r="G1476" s="50" t="str">
        <f>VLOOKUP(Table8[[#This Row],[ProductID]],Table12[[#All],[ProductID]:[ProductFullName]],3,FALSE)</f>
        <v>Product E</v>
      </c>
      <c r="H1476" s="50">
        <v>3</v>
      </c>
      <c r="I1476" s="52">
        <v>44782.699965277803</v>
      </c>
      <c r="J1476" s="50">
        <v>110</v>
      </c>
      <c r="K1476" s="51">
        <v>44782.977777777778</v>
      </c>
      <c r="L1476" s="53"/>
      <c r="M1476" s="54">
        <v>1</v>
      </c>
    </row>
    <row r="1477" spans="2:13" x14ac:dyDescent="0.3">
      <c r="B1477" s="49">
        <v>20320</v>
      </c>
      <c r="C1477" s="50">
        <v>467</v>
      </c>
      <c r="D1477" s="50" t="str">
        <f>VLOOKUP(Table8[[#This Row],[CustomerID]],Table15[[#All],[CustomerID]:[Company Name]],2,FALSE)</f>
        <v>Pharmasave - 616</v>
      </c>
      <c r="E1477" s="51">
        <v>44782</v>
      </c>
      <c r="F1477" s="50">
        <v>1</v>
      </c>
      <c r="G1477" s="50" t="str">
        <f>VLOOKUP(Table8[[#This Row],[ProductID]],Table12[[#All],[ProductID]:[ProductFullName]],3,FALSE)</f>
        <v>Product A</v>
      </c>
      <c r="H1477" s="50">
        <v>5</v>
      </c>
      <c r="I1477" s="52">
        <v>44782.71560185188</v>
      </c>
      <c r="J1477" s="50">
        <v>129</v>
      </c>
      <c r="K1477" s="51">
        <v>44782.977777777778</v>
      </c>
      <c r="L1477" s="53"/>
      <c r="M1477" s="54">
        <v>1</v>
      </c>
    </row>
    <row r="1478" spans="2:13" x14ac:dyDescent="0.3">
      <c r="B1478" s="49">
        <v>20321</v>
      </c>
      <c r="C1478" s="50">
        <v>601</v>
      </c>
      <c r="D1478" s="50" t="str">
        <f>VLOOKUP(Table8[[#This Row],[CustomerID]],Table15[[#All],[CustomerID]:[Company Name]],2,FALSE)</f>
        <v>Sterling Rose</v>
      </c>
      <c r="E1478" s="51">
        <v>44782</v>
      </c>
      <c r="F1478" s="50">
        <v>1</v>
      </c>
      <c r="G1478" s="50" t="str">
        <f>VLOOKUP(Table8[[#This Row],[ProductID]],Table12[[#All],[ProductID]:[ProductFullName]],3,FALSE)</f>
        <v>Product A</v>
      </c>
      <c r="H1478" s="50">
        <v>2</v>
      </c>
      <c r="I1478" s="52">
        <v>44782.730787037064</v>
      </c>
      <c r="J1478" s="50">
        <v>132</v>
      </c>
      <c r="K1478" s="51">
        <v>44782.977777777778</v>
      </c>
      <c r="L1478" s="53"/>
      <c r="M1478" s="54">
        <v>1</v>
      </c>
    </row>
    <row r="1479" spans="2:13" x14ac:dyDescent="0.3">
      <c r="B1479" s="49">
        <v>20322</v>
      </c>
      <c r="C1479" s="50">
        <v>1366</v>
      </c>
      <c r="D1479" s="50" t="str">
        <f>VLOOKUP(Table8[[#This Row],[CustomerID]],Table15[[#All],[CustomerID]:[Company Name]],2,FALSE)</f>
        <v>Lakeshore Variety</v>
      </c>
      <c r="E1479" s="51">
        <v>44782</v>
      </c>
      <c r="F1479" s="50">
        <v>1</v>
      </c>
      <c r="G1479" s="50" t="str">
        <f>VLOOKUP(Table8[[#This Row],[ProductID]],Table12[[#All],[ProductID]:[ProductFullName]],3,FALSE)</f>
        <v>Product A</v>
      </c>
      <c r="H1479" s="50">
        <v>5</v>
      </c>
      <c r="I1479" s="52">
        <v>44782.745694444471</v>
      </c>
      <c r="J1479" s="50">
        <v>113</v>
      </c>
      <c r="K1479" s="51">
        <v>44782.977777777778</v>
      </c>
      <c r="L1479" s="53"/>
      <c r="M1479" s="54">
        <v>1</v>
      </c>
    </row>
    <row r="1480" spans="2:13" x14ac:dyDescent="0.3">
      <c r="B1480" s="49">
        <v>20323</v>
      </c>
      <c r="C1480" s="50">
        <v>1124</v>
      </c>
      <c r="D1480" s="50" t="str">
        <f>VLOOKUP(Table8[[#This Row],[CustomerID]],Table15[[#All],[CustomerID]:[Company Name]],2,FALSE)</f>
        <v>The Village Store</v>
      </c>
      <c r="E1480" s="51">
        <v>44783</v>
      </c>
      <c r="F1480" s="50">
        <v>6</v>
      </c>
      <c r="G1480" s="50" t="str">
        <f>VLOOKUP(Table8[[#This Row],[ProductID]],Table12[[#All],[ProductID]:[ProductFullName]],3,FALSE)</f>
        <v>Product F</v>
      </c>
      <c r="H1480" s="50">
        <v>2</v>
      </c>
      <c r="I1480" s="52">
        <v>44783.333333333336</v>
      </c>
      <c r="J1480" s="50">
        <v>114</v>
      </c>
      <c r="K1480" s="51">
        <v>44783.943749999999</v>
      </c>
      <c r="L1480" s="53"/>
      <c r="M1480" s="54">
        <v>1</v>
      </c>
    </row>
    <row r="1481" spans="2:13" x14ac:dyDescent="0.3">
      <c r="B1481" s="49">
        <v>20324</v>
      </c>
      <c r="C1481" s="50">
        <v>122</v>
      </c>
      <c r="D1481" s="50" t="str">
        <f>VLOOKUP(Table8[[#This Row],[CustomerID]],Table15[[#All],[CustomerID]:[Company Name]],2,FALSE)</f>
        <v>Uniprix</v>
      </c>
      <c r="E1481" s="51">
        <v>44783</v>
      </c>
      <c r="F1481" s="50">
        <v>2</v>
      </c>
      <c r="G1481" s="50" t="str">
        <f>VLOOKUP(Table8[[#This Row],[ProductID]],Table12[[#All],[ProductID]:[ProductFullName]],3,FALSE)</f>
        <v>Product B</v>
      </c>
      <c r="H1481" s="50">
        <v>7</v>
      </c>
      <c r="I1481" s="52">
        <v>44783.347141203703</v>
      </c>
      <c r="J1481" s="50">
        <v>108</v>
      </c>
      <c r="K1481" s="51">
        <v>44783.943749999999</v>
      </c>
      <c r="L1481" s="53"/>
      <c r="M1481" s="54">
        <v>1</v>
      </c>
    </row>
    <row r="1482" spans="2:13" x14ac:dyDescent="0.3">
      <c r="B1482" s="49">
        <v>20325</v>
      </c>
      <c r="C1482" s="50">
        <v>936</v>
      </c>
      <c r="D1482" s="50" t="str">
        <f>VLOOKUP(Table8[[#This Row],[CustomerID]],Table15[[#All],[CustomerID]:[Company Name]],2,FALSE)</f>
        <v>Rozmataz Art &amp; Framing</v>
      </c>
      <c r="E1482" s="51">
        <v>44783</v>
      </c>
      <c r="F1482" s="50">
        <v>6</v>
      </c>
      <c r="G1482" s="50" t="str">
        <f>VLOOKUP(Table8[[#This Row],[ProductID]],Table12[[#All],[ProductID]:[ProductFullName]],3,FALSE)</f>
        <v>Product F</v>
      </c>
      <c r="H1482" s="50">
        <v>7</v>
      </c>
      <c r="I1482" s="52">
        <v>44783.356770833336</v>
      </c>
      <c r="J1482" s="50">
        <v>119</v>
      </c>
      <c r="K1482" s="51">
        <v>44783.943749999999</v>
      </c>
      <c r="L1482" s="53"/>
      <c r="M1482" s="54">
        <v>1</v>
      </c>
    </row>
    <row r="1483" spans="2:13" x14ac:dyDescent="0.3">
      <c r="B1483" s="49">
        <v>20326</v>
      </c>
      <c r="C1483" s="50">
        <v>136</v>
      </c>
      <c r="D1483" s="50" t="str">
        <f>VLOOKUP(Table8[[#This Row],[CustomerID]],Table15[[#All],[CustomerID]:[Company Name]],2,FALSE)</f>
        <v>Country Pickins</v>
      </c>
      <c r="E1483" s="51">
        <v>44783</v>
      </c>
      <c r="F1483" s="50">
        <v>3</v>
      </c>
      <c r="G1483" s="50" t="str">
        <f>VLOOKUP(Table8[[#This Row],[ProductID]],Table12[[#All],[ProductID]:[ProductFullName]],3,FALSE)</f>
        <v>Product C</v>
      </c>
      <c r="H1483" s="50">
        <v>6</v>
      </c>
      <c r="I1483" s="52">
        <v>44783.370243055557</v>
      </c>
      <c r="J1483" s="50">
        <v>133</v>
      </c>
      <c r="K1483" s="51">
        <v>44783.943749999999</v>
      </c>
      <c r="L1483" s="53"/>
      <c r="M1483" s="54">
        <v>1</v>
      </c>
    </row>
    <row r="1484" spans="2:13" x14ac:dyDescent="0.3">
      <c r="B1484" s="49">
        <v>20327</v>
      </c>
      <c r="C1484" s="50">
        <v>52</v>
      </c>
      <c r="D1484" s="50" t="str">
        <f>VLOOKUP(Table8[[#This Row],[CustomerID]],Table15[[#All],[CustomerID]:[Company Name]],2,FALSE)</f>
        <v>DOCKSIDE TREASURES</v>
      </c>
      <c r="E1484" s="51">
        <v>44783</v>
      </c>
      <c r="F1484" s="50">
        <v>4</v>
      </c>
      <c r="G1484" s="50" t="str">
        <f>VLOOKUP(Table8[[#This Row],[ProductID]],Table12[[#All],[ProductID]:[ProductFullName]],3,FALSE)</f>
        <v>Product D</v>
      </c>
      <c r="H1484" s="50">
        <v>7</v>
      </c>
      <c r="I1484" s="52">
        <v>44783.385300925926</v>
      </c>
      <c r="J1484" s="50">
        <v>118</v>
      </c>
      <c r="K1484" s="51">
        <v>44783.943749999999</v>
      </c>
      <c r="L1484" s="53"/>
      <c r="M1484" s="54">
        <v>1</v>
      </c>
    </row>
    <row r="1485" spans="2:13" x14ac:dyDescent="0.3">
      <c r="B1485" s="49">
        <v>20328</v>
      </c>
      <c r="C1485" s="50">
        <v>196</v>
      </c>
      <c r="D1485" s="50" t="str">
        <f>VLOOKUP(Table8[[#This Row],[CustomerID]],Table15[[#All],[CustomerID]:[Company Name]],2,FALSE)</f>
        <v>Whitby Community IDA</v>
      </c>
      <c r="E1485" s="51">
        <v>44783</v>
      </c>
      <c r="F1485" s="50">
        <v>5</v>
      </c>
      <c r="G1485" s="50" t="str">
        <f>VLOOKUP(Table8[[#This Row],[ProductID]],Table12[[#All],[ProductID]:[ProductFullName]],3,FALSE)</f>
        <v>Product E</v>
      </c>
      <c r="H1485" s="50">
        <v>2</v>
      </c>
      <c r="I1485" s="52">
        <v>44783.402592592589</v>
      </c>
      <c r="J1485" s="50">
        <v>108</v>
      </c>
      <c r="K1485" s="51">
        <v>44783.943749999999</v>
      </c>
      <c r="L1485" s="53"/>
      <c r="M1485" s="54">
        <v>1</v>
      </c>
    </row>
    <row r="1486" spans="2:13" x14ac:dyDescent="0.3">
      <c r="B1486" s="49">
        <v>20329</v>
      </c>
      <c r="C1486" s="50">
        <v>251</v>
      </c>
      <c r="D1486" s="50" t="str">
        <f>VLOOKUP(Table8[[#This Row],[CustomerID]],Table15[[#All],[CustomerID]:[Company Name]],2,FALSE)</f>
        <v>The Bargain Shop Holdings Inc</v>
      </c>
      <c r="E1486" s="51">
        <v>44783</v>
      </c>
      <c r="F1486" s="50">
        <v>5</v>
      </c>
      <c r="G1486" s="50" t="str">
        <f>VLOOKUP(Table8[[#This Row],[ProductID]],Table12[[#All],[ProductID]:[ProductFullName]],3,FALSE)</f>
        <v>Product E</v>
      </c>
      <c r="H1486" s="50">
        <v>6</v>
      </c>
      <c r="I1486" s="52">
        <v>44783.41443287037</v>
      </c>
      <c r="J1486" s="50">
        <v>125</v>
      </c>
      <c r="K1486" s="51">
        <v>44783.943749999999</v>
      </c>
      <c r="L1486" s="53"/>
      <c r="M1486" s="54">
        <v>1</v>
      </c>
    </row>
    <row r="1487" spans="2:13" x14ac:dyDescent="0.3">
      <c r="B1487" s="49">
        <v>20330</v>
      </c>
      <c r="C1487" s="50">
        <v>638</v>
      </c>
      <c r="D1487" s="50" t="str">
        <f>VLOOKUP(Table8[[#This Row],[CustomerID]],Table15[[#All],[CustomerID]:[Company Name]],2,FALSE)</f>
        <v>Basket 'n' Things</v>
      </c>
      <c r="E1487" s="51">
        <v>44783</v>
      </c>
      <c r="F1487" s="50">
        <v>3</v>
      </c>
      <c r="G1487" s="50" t="str">
        <f>VLOOKUP(Table8[[#This Row],[ProductID]],Table12[[#All],[ProductID]:[ProductFullName]],3,FALSE)</f>
        <v>Product C</v>
      </c>
      <c r="H1487" s="50">
        <v>3</v>
      </c>
      <c r="I1487" s="52">
        <v>44783.430555555555</v>
      </c>
      <c r="J1487" s="50">
        <v>125</v>
      </c>
      <c r="K1487" s="51">
        <v>44783.943749999999</v>
      </c>
      <c r="L1487" s="53"/>
      <c r="M1487" s="54">
        <v>1</v>
      </c>
    </row>
    <row r="1488" spans="2:13" x14ac:dyDescent="0.3">
      <c r="B1488" s="49">
        <v>20331</v>
      </c>
      <c r="C1488" s="50">
        <v>600</v>
      </c>
      <c r="D1488" s="50" t="str">
        <f>VLOOKUP(Table8[[#This Row],[CustomerID]],Table15[[#All],[CustomerID]:[Company Name]],2,FALSE)</f>
        <v>Glencoe Club</v>
      </c>
      <c r="E1488" s="51">
        <v>44783</v>
      </c>
      <c r="F1488" s="50">
        <v>4</v>
      </c>
      <c r="G1488" s="50" t="str">
        <f>VLOOKUP(Table8[[#This Row],[ProductID]],Table12[[#All],[ProductID]:[ProductFullName]],3,FALSE)</f>
        <v>Product D</v>
      </c>
      <c r="H1488" s="50">
        <v>3</v>
      </c>
      <c r="I1488" s="52">
        <v>44783.447395833333</v>
      </c>
      <c r="J1488" s="50">
        <v>118</v>
      </c>
      <c r="K1488" s="51">
        <v>44783.943749999999</v>
      </c>
      <c r="L1488" s="53"/>
      <c r="M1488" s="54">
        <v>1</v>
      </c>
    </row>
    <row r="1489" spans="2:13" x14ac:dyDescent="0.3">
      <c r="B1489" s="49">
        <v>20332</v>
      </c>
      <c r="C1489" s="50">
        <v>856</v>
      </c>
      <c r="D1489" s="50" t="str">
        <f>VLOOKUP(Table8[[#This Row],[CustomerID]],Table15[[#All],[CustomerID]:[Company Name]],2,FALSE)</f>
        <v>Point Hardware &amp; Gift</v>
      </c>
      <c r="E1489" s="51">
        <v>44783</v>
      </c>
      <c r="F1489" s="50">
        <v>6</v>
      </c>
      <c r="G1489" s="50" t="str">
        <f>VLOOKUP(Table8[[#This Row],[ProductID]],Table12[[#All],[ProductID]:[ProductFullName]],3,FALSE)</f>
        <v>Product F</v>
      </c>
      <c r="H1489" s="50">
        <v>2</v>
      </c>
      <c r="I1489" s="52">
        <v>44783.460497685184</v>
      </c>
      <c r="J1489" s="50">
        <v>129</v>
      </c>
      <c r="K1489" s="51">
        <v>44783.943749999999</v>
      </c>
      <c r="L1489" s="53"/>
      <c r="M1489" s="54">
        <v>1</v>
      </c>
    </row>
    <row r="1490" spans="2:13" x14ac:dyDescent="0.3">
      <c r="B1490" s="49">
        <v>20333</v>
      </c>
      <c r="C1490" s="50">
        <v>988</v>
      </c>
      <c r="D1490" s="50" t="str">
        <f>VLOOKUP(Table8[[#This Row],[CustomerID]],Table15[[#All],[CustomerID]:[Company Name]],2,FALSE)</f>
        <v>Worth the Wait</v>
      </c>
      <c r="E1490" s="51">
        <v>44783</v>
      </c>
      <c r="F1490" s="50">
        <v>2</v>
      </c>
      <c r="G1490" s="50" t="str">
        <f>VLOOKUP(Table8[[#This Row],[ProductID]],Table12[[#All],[ProductID]:[ProductFullName]],3,FALSE)</f>
        <v>Product B</v>
      </c>
      <c r="H1490" s="50">
        <v>6</v>
      </c>
      <c r="I1490" s="52">
        <v>44783.476006944446</v>
      </c>
      <c r="J1490" s="50">
        <v>119</v>
      </c>
      <c r="K1490" s="51">
        <v>44783.943749999999</v>
      </c>
      <c r="L1490" s="53"/>
      <c r="M1490" s="54">
        <v>1</v>
      </c>
    </row>
    <row r="1491" spans="2:13" x14ac:dyDescent="0.3">
      <c r="B1491" s="49">
        <v>20334</v>
      </c>
      <c r="C1491" s="50">
        <v>1403</v>
      </c>
      <c r="D1491" s="50" t="str">
        <f>VLOOKUP(Table8[[#This Row],[CustomerID]],Table15[[#All],[CustomerID]:[Company Name]],2,FALSE)</f>
        <v>Green Valley Ranch Gaming, LLC</v>
      </c>
      <c r="E1491" s="51">
        <v>44783</v>
      </c>
      <c r="F1491" s="50">
        <v>5</v>
      </c>
      <c r="G1491" s="50" t="str">
        <f>VLOOKUP(Table8[[#This Row],[ProductID]],Table12[[#All],[ProductID]:[ProductFullName]],3,FALSE)</f>
        <v>Product E</v>
      </c>
      <c r="H1491" s="50">
        <v>4</v>
      </c>
      <c r="I1491" s="52">
        <v>44783.489976851852</v>
      </c>
      <c r="J1491" s="50">
        <v>116</v>
      </c>
      <c r="K1491" s="51">
        <v>44783.943749999999</v>
      </c>
      <c r="L1491" s="53"/>
      <c r="M1491" s="54">
        <v>1</v>
      </c>
    </row>
    <row r="1492" spans="2:13" x14ac:dyDescent="0.3">
      <c r="B1492" s="49">
        <v>20335</v>
      </c>
      <c r="C1492" s="50">
        <v>1411</v>
      </c>
      <c r="D1492" s="50" t="str">
        <f>VLOOKUP(Table8[[#This Row],[CustomerID]],Table15[[#All],[CustomerID]:[Company Name]],2,FALSE)</f>
        <v>Pharmasave #494</v>
      </c>
      <c r="E1492" s="51">
        <v>44783</v>
      </c>
      <c r="F1492" s="50">
        <v>6</v>
      </c>
      <c r="G1492" s="50" t="str">
        <f>VLOOKUP(Table8[[#This Row],[ProductID]],Table12[[#All],[ProductID]:[ProductFullName]],3,FALSE)</f>
        <v>Product F</v>
      </c>
      <c r="H1492" s="50">
        <v>3</v>
      </c>
      <c r="I1492" s="52">
        <v>44783.502835648149</v>
      </c>
      <c r="J1492" s="50">
        <v>116</v>
      </c>
      <c r="K1492" s="51">
        <v>44783.943749999999</v>
      </c>
      <c r="L1492" s="53"/>
      <c r="M1492" s="54">
        <v>1</v>
      </c>
    </row>
    <row r="1493" spans="2:13" x14ac:dyDescent="0.3">
      <c r="B1493" s="49">
        <v>20336</v>
      </c>
      <c r="C1493" s="50">
        <v>481</v>
      </c>
      <c r="D1493" s="50" t="str">
        <f>VLOOKUP(Table8[[#This Row],[CustomerID]],Table15[[#All],[CustomerID]:[Company Name]],2,FALSE)</f>
        <v>Buck or Two #28</v>
      </c>
      <c r="E1493" s="51">
        <v>44783</v>
      </c>
      <c r="F1493" s="50">
        <v>1</v>
      </c>
      <c r="G1493" s="50" t="str">
        <f>VLOOKUP(Table8[[#This Row],[ProductID]],Table12[[#All],[ProductID]:[ProductFullName]],3,FALSE)</f>
        <v>Product A</v>
      </c>
      <c r="H1493" s="50">
        <v>5</v>
      </c>
      <c r="I1493" s="52">
        <v>44783.519675925927</v>
      </c>
      <c r="J1493" s="50">
        <v>114</v>
      </c>
      <c r="K1493" s="51">
        <v>44783.943749999999</v>
      </c>
      <c r="L1493" s="53"/>
      <c r="M1493" s="54">
        <v>1</v>
      </c>
    </row>
    <row r="1494" spans="2:13" x14ac:dyDescent="0.3">
      <c r="B1494" s="49">
        <v>20337</v>
      </c>
      <c r="C1494" s="50">
        <v>1265</v>
      </c>
      <c r="D1494" s="50" t="str">
        <f>VLOOKUP(Table8[[#This Row],[CustomerID]],Table15[[#All],[CustomerID]:[Company Name]],2,FALSE)</f>
        <v>Card Smart</v>
      </c>
      <c r="E1494" s="51">
        <v>44783</v>
      </c>
      <c r="F1494" s="50">
        <v>4</v>
      </c>
      <c r="G1494" s="50" t="str">
        <f>VLOOKUP(Table8[[#This Row],[ProductID]],Table12[[#All],[ProductID]:[ProductFullName]],3,FALSE)</f>
        <v>Product D</v>
      </c>
      <c r="H1494" s="50">
        <v>2</v>
      </c>
      <c r="I1494" s="52">
        <v>44783.530532407407</v>
      </c>
      <c r="J1494" s="50">
        <v>108</v>
      </c>
      <c r="K1494" s="51">
        <v>44783.943749999999</v>
      </c>
      <c r="L1494" s="53"/>
      <c r="M1494" s="54">
        <v>1</v>
      </c>
    </row>
    <row r="1495" spans="2:13" x14ac:dyDescent="0.3">
      <c r="B1495" s="49">
        <v>20338</v>
      </c>
      <c r="C1495" s="50">
        <v>276</v>
      </c>
      <c r="D1495" s="50" t="str">
        <f>VLOOKUP(Table8[[#This Row],[CustomerID]],Table15[[#All],[CustomerID]:[Company Name]],2,FALSE)</f>
        <v>Roasting Apple</v>
      </c>
      <c r="E1495" s="51">
        <v>44783</v>
      </c>
      <c r="F1495" s="50">
        <v>6</v>
      </c>
      <c r="G1495" s="50" t="str">
        <f>VLOOKUP(Table8[[#This Row],[ProductID]],Table12[[#All],[ProductID]:[ProductFullName]],3,FALSE)</f>
        <v>Product F</v>
      </c>
      <c r="H1495" s="50">
        <v>6</v>
      </c>
      <c r="I1495" s="52">
        <v>44783.546863425923</v>
      </c>
      <c r="J1495" s="50">
        <v>113</v>
      </c>
      <c r="K1495" s="51">
        <v>44783.943749999999</v>
      </c>
      <c r="L1495" s="53"/>
      <c r="M1495" s="54">
        <v>1</v>
      </c>
    </row>
    <row r="1496" spans="2:13" x14ac:dyDescent="0.3">
      <c r="B1496" s="49">
        <v>20339</v>
      </c>
      <c r="C1496" s="50">
        <v>63</v>
      </c>
      <c r="D1496" s="50" t="str">
        <f>VLOOKUP(Table8[[#This Row],[CustomerID]],Table15[[#All],[CustomerID]:[Company Name]],2,FALSE)</f>
        <v>Canadian Tire Gas Bar</v>
      </c>
      <c r="E1496" s="51">
        <v>44783</v>
      </c>
      <c r="F1496" s="50">
        <v>4</v>
      </c>
      <c r="G1496" s="50" t="str">
        <f>VLOOKUP(Table8[[#This Row],[ProductID]],Table12[[#All],[ProductID]:[ProductFullName]],3,FALSE)</f>
        <v>Product D</v>
      </c>
      <c r="H1496" s="50">
        <v>6</v>
      </c>
      <c r="I1496" s="52">
        <v>44783.562407407408</v>
      </c>
      <c r="J1496" s="50">
        <v>121</v>
      </c>
      <c r="K1496" s="51">
        <v>44783.943749999999</v>
      </c>
      <c r="L1496" s="53"/>
      <c r="M1496" s="54">
        <v>1</v>
      </c>
    </row>
    <row r="1497" spans="2:13" x14ac:dyDescent="0.3">
      <c r="B1497" s="49">
        <v>20340</v>
      </c>
      <c r="C1497" s="50">
        <v>615</v>
      </c>
      <c r="D1497" s="50" t="str">
        <f>VLOOKUP(Table8[[#This Row],[CustomerID]],Table15[[#All],[CustomerID]:[Company Name]],2,FALSE)</f>
        <v>Sylvan Lake Value Drug Mart</v>
      </c>
      <c r="E1497" s="51">
        <v>44783</v>
      </c>
      <c r="F1497" s="50">
        <v>6</v>
      </c>
      <c r="G1497" s="50" t="str">
        <f>VLOOKUP(Table8[[#This Row],[ProductID]],Table12[[#All],[ProductID]:[ProductFullName]],3,FALSE)</f>
        <v>Product F</v>
      </c>
      <c r="H1497" s="50">
        <v>5</v>
      </c>
      <c r="I1497" s="52">
        <v>44783.5778125</v>
      </c>
      <c r="J1497" s="50">
        <v>134</v>
      </c>
      <c r="K1497" s="51">
        <v>44783.943749999999</v>
      </c>
      <c r="L1497" s="53"/>
      <c r="M1497" s="54">
        <v>1</v>
      </c>
    </row>
    <row r="1498" spans="2:13" x14ac:dyDescent="0.3">
      <c r="B1498" s="49">
        <v>20341</v>
      </c>
      <c r="C1498" s="50">
        <v>951</v>
      </c>
      <c r="D1498" s="50" t="str">
        <f>VLOOKUP(Table8[[#This Row],[CustomerID]],Table15[[#All],[CustomerID]:[Company Name]],2,FALSE)</f>
        <v>Designs By Deborah</v>
      </c>
      <c r="E1498" s="51">
        <v>44783</v>
      </c>
      <c r="F1498" s="50">
        <v>6</v>
      </c>
      <c r="G1498" s="50" t="str">
        <f>VLOOKUP(Table8[[#This Row],[ProductID]],Table12[[#All],[ProductID]:[ProductFullName]],3,FALSE)</f>
        <v>Product F</v>
      </c>
      <c r="H1498" s="50">
        <v>5</v>
      </c>
      <c r="I1498" s="52">
        <v>44783.594629629632</v>
      </c>
      <c r="J1498" s="50">
        <v>134</v>
      </c>
      <c r="K1498" s="51">
        <v>44783.943749999999</v>
      </c>
      <c r="L1498" s="53"/>
      <c r="M1498" s="54">
        <v>1</v>
      </c>
    </row>
    <row r="1499" spans="2:13" x14ac:dyDescent="0.3">
      <c r="B1499" s="49">
        <v>20342</v>
      </c>
      <c r="C1499" s="50">
        <v>1090</v>
      </c>
      <c r="D1499" s="50" t="str">
        <f>VLOOKUP(Table8[[#This Row],[CustomerID]],Table15[[#All],[CustomerID]:[Company Name]],2,FALSE)</f>
        <v>Patti's Enterprises</v>
      </c>
      <c r="E1499" s="51">
        <v>44783</v>
      </c>
      <c r="F1499" s="50">
        <v>5</v>
      </c>
      <c r="G1499" s="50" t="str">
        <f>VLOOKUP(Table8[[#This Row],[ProductID]],Table12[[#All],[ProductID]:[ProductFullName]],3,FALSE)</f>
        <v>Product E</v>
      </c>
      <c r="H1499" s="50">
        <v>5</v>
      </c>
      <c r="I1499" s="52">
        <v>44783.611875000002</v>
      </c>
      <c r="J1499" s="50">
        <v>130</v>
      </c>
      <c r="K1499" s="51">
        <v>44783.943749999999</v>
      </c>
      <c r="L1499" s="53"/>
      <c r="M1499" s="54">
        <v>1</v>
      </c>
    </row>
    <row r="1500" spans="2:13" x14ac:dyDescent="0.3">
      <c r="B1500" s="49">
        <v>20343</v>
      </c>
      <c r="C1500" s="50">
        <v>136</v>
      </c>
      <c r="D1500" s="50" t="str">
        <f>VLOOKUP(Table8[[#This Row],[CustomerID]],Table15[[#All],[CustomerID]:[Company Name]],2,FALSE)</f>
        <v>Country Pickins</v>
      </c>
      <c r="E1500" s="51">
        <v>44783</v>
      </c>
      <c r="F1500" s="50">
        <v>1</v>
      </c>
      <c r="G1500" s="50" t="str">
        <f>VLOOKUP(Table8[[#This Row],[ProductID]],Table12[[#All],[ProductID]:[ProductFullName]],3,FALSE)</f>
        <v>Product A</v>
      </c>
      <c r="H1500" s="50">
        <v>4</v>
      </c>
      <c r="I1500" s="52">
        <v>44783.625243055561</v>
      </c>
      <c r="J1500" s="50">
        <v>120</v>
      </c>
      <c r="K1500" s="51">
        <v>44783.943749999999</v>
      </c>
      <c r="L1500" s="53"/>
      <c r="M1500" s="54">
        <v>1</v>
      </c>
    </row>
    <row r="1501" spans="2:13" x14ac:dyDescent="0.3">
      <c r="B1501" s="49">
        <v>20344</v>
      </c>
      <c r="C1501" s="50">
        <v>342</v>
      </c>
      <c r="D1501" s="50" t="str">
        <f>VLOOKUP(Table8[[#This Row],[CustomerID]],Table15[[#All],[CustomerID]:[Company Name]],2,FALSE)</f>
        <v>Garfield Hallmark</v>
      </c>
      <c r="E1501" s="51">
        <v>44783</v>
      </c>
      <c r="F1501" s="50">
        <v>3</v>
      </c>
      <c r="G1501" s="50" t="str">
        <f>VLOOKUP(Table8[[#This Row],[ProductID]],Table12[[#All],[ProductID]:[ProductFullName]],3,FALSE)</f>
        <v>Product C</v>
      </c>
      <c r="H1501" s="50">
        <v>7</v>
      </c>
      <c r="I1501" s="52">
        <v>44783.642719907417</v>
      </c>
      <c r="J1501" s="50">
        <v>117</v>
      </c>
      <c r="K1501" s="51">
        <v>44783.943749999999</v>
      </c>
      <c r="L1501" s="53"/>
      <c r="M1501" s="54">
        <v>1</v>
      </c>
    </row>
    <row r="1502" spans="2:13" x14ac:dyDescent="0.3">
      <c r="B1502" s="49">
        <v>20345</v>
      </c>
      <c r="C1502" s="50">
        <v>275</v>
      </c>
      <c r="D1502" s="50" t="str">
        <f>VLOOKUP(Table8[[#This Row],[CustomerID]],Table15[[#All],[CustomerID]:[Company Name]],2,FALSE)</f>
        <v>Avante Boutique</v>
      </c>
      <c r="E1502" s="51">
        <v>44783</v>
      </c>
      <c r="F1502" s="50">
        <v>6</v>
      </c>
      <c r="G1502" s="50" t="str">
        <f>VLOOKUP(Table8[[#This Row],[ProductID]],Table12[[#All],[ProductID]:[ProductFullName]],3,FALSE)</f>
        <v>Product F</v>
      </c>
      <c r="H1502" s="50">
        <v>7</v>
      </c>
      <c r="I1502" s="52">
        <v>44783.657557870378</v>
      </c>
      <c r="J1502" s="50">
        <v>127</v>
      </c>
      <c r="K1502" s="51">
        <v>44783.943749999999</v>
      </c>
      <c r="L1502" s="53"/>
      <c r="M1502" s="54">
        <v>1</v>
      </c>
    </row>
    <row r="1503" spans="2:13" x14ac:dyDescent="0.3">
      <c r="B1503" s="49">
        <v>20346</v>
      </c>
      <c r="C1503" s="50">
        <v>994</v>
      </c>
      <c r="D1503" s="50" t="str">
        <f>VLOOKUP(Table8[[#This Row],[CustomerID]],Table15[[#All],[CustomerID]:[Company Name]],2,FALSE)</f>
        <v>In Design Fundraising</v>
      </c>
      <c r="E1503" s="51">
        <v>44783</v>
      </c>
      <c r="F1503" s="50">
        <v>2</v>
      </c>
      <c r="G1503" s="50" t="str">
        <f>VLOOKUP(Table8[[#This Row],[ProductID]],Table12[[#All],[ProductID]:[ProductFullName]],3,FALSE)</f>
        <v>Product B</v>
      </c>
      <c r="H1503" s="50">
        <v>6</v>
      </c>
      <c r="I1503" s="52">
        <v>44783.671736111115</v>
      </c>
      <c r="J1503" s="50">
        <v>130</v>
      </c>
      <c r="K1503" s="51">
        <v>44783.943749999999</v>
      </c>
      <c r="L1503" s="53"/>
      <c r="M1503" s="54">
        <v>1</v>
      </c>
    </row>
    <row r="1504" spans="2:13" x14ac:dyDescent="0.3">
      <c r="B1504" s="49">
        <v>20347</v>
      </c>
      <c r="C1504" s="50">
        <v>1321</v>
      </c>
      <c r="D1504" s="50" t="str">
        <f>VLOOKUP(Table8[[#This Row],[CustomerID]],Table15[[#All],[CustomerID]:[Company Name]],2,FALSE)</f>
        <v>University Art Center</v>
      </c>
      <c r="E1504" s="51">
        <v>44783</v>
      </c>
      <c r="F1504" s="50">
        <v>1</v>
      </c>
      <c r="G1504" s="50" t="str">
        <f>VLOOKUP(Table8[[#This Row],[ProductID]],Table12[[#All],[ProductID]:[ProductFullName]],3,FALSE)</f>
        <v>Product A</v>
      </c>
      <c r="H1504" s="50">
        <v>3</v>
      </c>
      <c r="I1504" s="52">
        <v>44783.684224537043</v>
      </c>
      <c r="J1504" s="50">
        <v>106</v>
      </c>
      <c r="K1504" s="51">
        <v>44783.943749999999</v>
      </c>
      <c r="L1504" s="53"/>
      <c r="M1504" s="54">
        <v>1</v>
      </c>
    </row>
    <row r="1505" spans="2:13" x14ac:dyDescent="0.3">
      <c r="B1505" s="49">
        <v>20348</v>
      </c>
      <c r="C1505" s="50">
        <v>501</v>
      </c>
      <c r="D1505" s="50" t="str">
        <f>VLOOKUP(Table8[[#This Row],[CustomerID]],Table15[[#All],[CustomerID]:[Company Name]],2,FALSE)</f>
        <v>JIGSAW</v>
      </c>
      <c r="E1505" s="51">
        <v>44783</v>
      </c>
      <c r="F1505" s="50">
        <v>6</v>
      </c>
      <c r="G1505" s="50" t="str">
        <f>VLOOKUP(Table8[[#This Row],[ProductID]],Table12[[#All],[ProductID]:[ProductFullName]],3,FALSE)</f>
        <v>Product F</v>
      </c>
      <c r="H1505" s="50">
        <v>3</v>
      </c>
      <c r="I1505" s="52">
        <v>44783.698923611119</v>
      </c>
      <c r="J1505" s="50">
        <v>119</v>
      </c>
      <c r="K1505" s="51">
        <v>44783.943749999999</v>
      </c>
      <c r="L1505" s="53"/>
      <c r="M1505" s="54">
        <v>1</v>
      </c>
    </row>
    <row r="1506" spans="2:13" x14ac:dyDescent="0.3">
      <c r="B1506" s="49">
        <v>20349</v>
      </c>
      <c r="C1506" s="50">
        <v>1221</v>
      </c>
      <c r="D1506" s="50" t="str">
        <f>VLOOKUP(Table8[[#This Row],[CustomerID]],Table15[[#All],[CustomerID]:[Company Name]],2,FALSE)</f>
        <v>Dillard's Inc- Gilbert AZ</v>
      </c>
      <c r="E1506" s="51">
        <v>44783</v>
      </c>
      <c r="F1506" s="50">
        <v>2</v>
      </c>
      <c r="G1506" s="50" t="str">
        <f>VLOOKUP(Table8[[#This Row],[ProductID]],Table12[[#All],[ProductID]:[ProductFullName]],3,FALSE)</f>
        <v>Product B</v>
      </c>
      <c r="H1506" s="50">
        <v>7</v>
      </c>
      <c r="I1506" s="52">
        <v>44783.711678240747</v>
      </c>
      <c r="J1506" s="50">
        <v>114</v>
      </c>
      <c r="K1506" s="51">
        <v>44783.943749999999</v>
      </c>
      <c r="L1506" s="53"/>
      <c r="M1506" s="54">
        <v>1</v>
      </c>
    </row>
    <row r="1507" spans="2:13" x14ac:dyDescent="0.3">
      <c r="B1507" s="49">
        <v>20350</v>
      </c>
      <c r="C1507" s="50">
        <v>299</v>
      </c>
      <c r="D1507" s="50" t="str">
        <f>VLOOKUP(Table8[[#This Row],[CustomerID]],Table15[[#All],[CustomerID]:[Company Name]],2,FALSE)</f>
        <v>Just Bliss/Missy Macs</v>
      </c>
      <c r="E1507" s="51">
        <v>44783</v>
      </c>
      <c r="F1507" s="50">
        <v>6</v>
      </c>
      <c r="G1507" s="50" t="str">
        <f>VLOOKUP(Table8[[#This Row],[ProductID]],Table12[[#All],[ProductID]:[ProductFullName]],3,FALSE)</f>
        <v>Product F</v>
      </c>
      <c r="H1507" s="50">
        <v>2</v>
      </c>
      <c r="I1507" s="52">
        <v>44783.726006944453</v>
      </c>
      <c r="J1507" s="50">
        <v>113</v>
      </c>
      <c r="K1507" s="51">
        <v>44783.943749999999</v>
      </c>
      <c r="L1507" s="53"/>
      <c r="M1507" s="54">
        <v>1</v>
      </c>
    </row>
    <row r="1508" spans="2:13" x14ac:dyDescent="0.3">
      <c r="B1508" s="49">
        <v>20351</v>
      </c>
      <c r="C1508" s="50">
        <v>852</v>
      </c>
      <c r="D1508" s="50" t="str">
        <f>VLOOKUP(Table8[[#This Row],[CustomerID]],Table15[[#All],[CustomerID]:[Company Name]],2,FALSE)</f>
        <v>Hallmark - Donna's</v>
      </c>
      <c r="E1508" s="51">
        <v>44783</v>
      </c>
      <c r="F1508" s="50">
        <v>2</v>
      </c>
      <c r="G1508" s="50" t="str">
        <f>VLOOKUP(Table8[[#This Row],[ProductID]],Table12[[#All],[ProductID]:[ProductFullName]],3,FALSE)</f>
        <v>Product B</v>
      </c>
      <c r="H1508" s="50">
        <v>5</v>
      </c>
      <c r="I1508" s="52">
        <v>44783.742141203715</v>
      </c>
      <c r="J1508" s="50">
        <v>112</v>
      </c>
      <c r="K1508" s="51">
        <v>44783.943749999999</v>
      </c>
      <c r="L1508" s="53"/>
      <c r="M1508" s="54">
        <v>1</v>
      </c>
    </row>
    <row r="1509" spans="2:13" x14ac:dyDescent="0.3">
      <c r="B1509" s="49">
        <v>20352</v>
      </c>
      <c r="C1509" s="50">
        <v>879</v>
      </c>
      <c r="D1509" s="50" t="str">
        <f>VLOOKUP(Table8[[#This Row],[CustomerID]],Table15[[#All],[CustomerID]:[Company Name]],2,FALSE)</f>
        <v>Nitty Gritty</v>
      </c>
      <c r="E1509" s="51">
        <v>44783</v>
      </c>
      <c r="F1509" s="50">
        <v>5</v>
      </c>
      <c r="G1509" s="50" t="str">
        <f>VLOOKUP(Table8[[#This Row],[ProductID]],Table12[[#All],[ProductID]:[ProductFullName]],3,FALSE)</f>
        <v>Product E</v>
      </c>
      <c r="H1509" s="50">
        <v>2</v>
      </c>
      <c r="I1509" s="52">
        <v>44783.755393518528</v>
      </c>
      <c r="J1509" s="50">
        <v>114</v>
      </c>
      <c r="K1509" s="51">
        <v>44783.943749999999</v>
      </c>
      <c r="L1509" s="53"/>
      <c r="M1509" s="54">
        <v>1</v>
      </c>
    </row>
    <row r="1510" spans="2:13" x14ac:dyDescent="0.3">
      <c r="B1510" s="49">
        <v>20353</v>
      </c>
      <c r="C1510" s="50">
        <v>495</v>
      </c>
      <c r="D1510" s="50" t="str">
        <f>VLOOKUP(Table8[[#This Row],[CustomerID]],Table15[[#All],[CustomerID]:[Company Name]],2,FALSE)</f>
        <v>Paragon Teulon Pharmacy</v>
      </c>
      <c r="E1510" s="51">
        <v>44783</v>
      </c>
      <c r="F1510" s="50">
        <v>6</v>
      </c>
      <c r="G1510" s="50" t="str">
        <f>VLOOKUP(Table8[[#This Row],[ProductID]],Table12[[#All],[ProductID]:[ProductFullName]],3,FALSE)</f>
        <v>Product F</v>
      </c>
      <c r="H1510" s="50">
        <v>3</v>
      </c>
      <c r="I1510" s="52">
        <v>44783.766863425932</v>
      </c>
      <c r="J1510" s="50">
        <v>132</v>
      </c>
      <c r="K1510" s="51">
        <v>44783.943749999999</v>
      </c>
      <c r="L1510" s="53"/>
      <c r="M1510" s="54">
        <v>1</v>
      </c>
    </row>
    <row r="1511" spans="2:13" x14ac:dyDescent="0.3">
      <c r="B1511" s="49">
        <v>20354</v>
      </c>
      <c r="C1511" s="50">
        <v>250</v>
      </c>
      <c r="D1511" s="50" t="str">
        <f>VLOOKUP(Table8[[#This Row],[CustomerID]],Table15[[#All],[CustomerID]:[Company Name]],2,FALSE)</f>
        <v>Buck or Two #361</v>
      </c>
      <c r="E1511" s="51">
        <v>44784</v>
      </c>
      <c r="F1511" s="50">
        <v>1</v>
      </c>
      <c r="G1511" s="50" t="str">
        <f>VLOOKUP(Table8[[#This Row],[ProductID]],Table12[[#All],[ProductID]:[ProductFullName]],3,FALSE)</f>
        <v>Product A</v>
      </c>
      <c r="H1511" s="50">
        <v>4</v>
      </c>
      <c r="I1511" s="52">
        <v>44784.333333333336</v>
      </c>
      <c r="J1511" s="50">
        <v>114</v>
      </c>
      <c r="K1511" s="51">
        <v>44784.951388888891</v>
      </c>
      <c r="L1511" s="53"/>
      <c r="M1511" s="54">
        <v>1</v>
      </c>
    </row>
    <row r="1512" spans="2:13" x14ac:dyDescent="0.3">
      <c r="B1512" s="49">
        <v>20355</v>
      </c>
      <c r="C1512" s="50">
        <v>369</v>
      </c>
      <c r="D1512" s="50" t="str">
        <f>VLOOKUP(Table8[[#This Row],[CustomerID]],Table15[[#All],[CustomerID]:[Company Name]],2,FALSE)</f>
        <v>LA Maison Gift &amp; Souvenirs</v>
      </c>
      <c r="E1512" s="51">
        <v>44784</v>
      </c>
      <c r="F1512" s="50">
        <v>4</v>
      </c>
      <c r="G1512" s="50" t="str">
        <f>VLOOKUP(Table8[[#This Row],[ProductID]],Table12[[#All],[ProductID]:[ProductFullName]],3,FALSE)</f>
        <v>Product D</v>
      </c>
      <c r="H1512" s="50">
        <v>4</v>
      </c>
      <c r="I1512" s="52">
        <v>44784.348101851858</v>
      </c>
      <c r="J1512" s="50">
        <v>106</v>
      </c>
      <c r="K1512" s="51">
        <v>44784.951388888891</v>
      </c>
      <c r="L1512" s="53"/>
      <c r="M1512" s="54">
        <v>1</v>
      </c>
    </row>
    <row r="1513" spans="2:13" x14ac:dyDescent="0.3">
      <c r="B1513" s="49">
        <v>20356</v>
      </c>
      <c r="C1513" s="50">
        <v>689</v>
      </c>
      <c r="D1513" s="50" t="str">
        <f>VLOOKUP(Table8[[#This Row],[CustomerID]],Table15[[#All],[CustomerID]:[Company Name]],2,FALSE)</f>
        <v>We R Unique Crafts &amp; Gifts ltd.</v>
      </c>
      <c r="E1513" s="51">
        <v>44784</v>
      </c>
      <c r="F1513" s="50">
        <v>6</v>
      </c>
      <c r="G1513" s="50" t="str">
        <f>VLOOKUP(Table8[[#This Row],[ProductID]],Table12[[#All],[ProductID]:[ProductFullName]],3,FALSE)</f>
        <v>Product F</v>
      </c>
      <c r="H1513" s="50">
        <v>5</v>
      </c>
      <c r="I1513" s="52">
        <v>44784.359537037046</v>
      </c>
      <c r="J1513" s="50">
        <v>132</v>
      </c>
      <c r="K1513" s="51">
        <v>44784.951388888891</v>
      </c>
      <c r="L1513" s="53"/>
      <c r="M1513" s="54">
        <v>1</v>
      </c>
    </row>
    <row r="1514" spans="2:13" x14ac:dyDescent="0.3">
      <c r="B1514" s="49">
        <v>20357</v>
      </c>
      <c r="C1514" s="50">
        <v>685</v>
      </c>
      <c r="D1514" s="50" t="str">
        <f>VLOOKUP(Table8[[#This Row],[CustomerID]],Table15[[#All],[CustomerID]:[Company Name]],2,FALSE)</f>
        <v>Woodcreek Cottage Inc.</v>
      </c>
      <c r="E1514" s="51">
        <v>44784</v>
      </c>
      <c r="F1514" s="50">
        <v>4</v>
      </c>
      <c r="G1514" s="50" t="str">
        <f>VLOOKUP(Table8[[#This Row],[ProductID]],Table12[[#All],[ProductID]:[ProductFullName]],3,FALSE)</f>
        <v>Product D</v>
      </c>
      <c r="H1514" s="50">
        <v>5</v>
      </c>
      <c r="I1514" s="52">
        <v>44784.374224537045</v>
      </c>
      <c r="J1514" s="50">
        <v>130</v>
      </c>
      <c r="K1514" s="51">
        <v>44784.951388888891</v>
      </c>
      <c r="L1514" s="53"/>
      <c r="M1514" s="54">
        <v>1</v>
      </c>
    </row>
    <row r="1515" spans="2:13" x14ac:dyDescent="0.3">
      <c r="B1515" s="49">
        <v>20358</v>
      </c>
      <c r="C1515" s="50">
        <v>383</v>
      </c>
      <c r="D1515" s="50" t="str">
        <f>VLOOKUP(Table8[[#This Row],[CustomerID]],Table15[[#All],[CustomerID]:[Company Name]],2,FALSE)</f>
        <v>VINCENTS OF SOUTHHAMPTON</v>
      </c>
      <c r="E1515" s="51">
        <v>44784</v>
      </c>
      <c r="F1515" s="50">
        <v>4</v>
      </c>
      <c r="G1515" s="50" t="str">
        <f>VLOOKUP(Table8[[#This Row],[ProductID]],Table12[[#All],[ProductID]:[ProductFullName]],3,FALSE)</f>
        <v>Product D</v>
      </c>
      <c r="H1515" s="50">
        <v>5</v>
      </c>
      <c r="I1515" s="52">
        <v>44784.38599537038</v>
      </c>
      <c r="J1515" s="50">
        <v>115</v>
      </c>
      <c r="K1515" s="51">
        <v>44784.951388888891</v>
      </c>
      <c r="L1515" s="53"/>
      <c r="M1515" s="54">
        <v>1</v>
      </c>
    </row>
    <row r="1516" spans="2:13" x14ac:dyDescent="0.3">
      <c r="B1516" s="49">
        <v>20359</v>
      </c>
      <c r="C1516" s="50">
        <v>822</v>
      </c>
      <c r="D1516" s="50" t="str">
        <f>VLOOKUP(Table8[[#This Row],[CustomerID]],Table15[[#All],[CustomerID]:[Company Name]],2,FALSE)</f>
        <v>Bella Boutique</v>
      </c>
      <c r="E1516" s="51">
        <v>44784</v>
      </c>
      <c r="F1516" s="50">
        <v>3</v>
      </c>
      <c r="G1516" s="50" t="str">
        <f>VLOOKUP(Table8[[#This Row],[ProductID]],Table12[[#All],[ProductID]:[ProductFullName]],3,FALSE)</f>
        <v>Product C</v>
      </c>
      <c r="H1516" s="50">
        <v>6</v>
      </c>
      <c r="I1516" s="52">
        <v>44784.400949074086</v>
      </c>
      <c r="J1516" s="50">
        <v>117</v>
      </c>
      <c r="K1516" s="51">
        <v>44784.951388888891</v>
      </c>
      <c r="L1516" s="53"/>
      <c r="M1516" s="54">
        <v>1</v>
      </c>
    </row>
    <row r="1517" spans="2:13" x14ac:dyDescent="0.3">
      <c r="B1517" s="49">
        <v>20360</v>
      </c>
      <c r="C1517" s="50">
        <v>642</v>
      </c>
      <c r="D1517" s="50" t="str">
        <f>VLOOKUP(Table8[[#This Row],[CustomerID]],Table15[[#All],[CustomerID]:[Company Name]],2,FALSE)</f>
        <v>Snippers</v>
      </c>
      <c r="E1517" s="51">
        <v>44784</v>
      </c>
      <c r="F1517" s="50">
        <v>6</v>
      </c>
      <c r="G1517" s="50" t="str">
        <f>VLOOKUP(Table8[[#This Row],[ProductID]],Table12[[#All],[ProductID]:[ProductFullName]],3,FALSE)</f>
        <v>Product F</v>
      </c>
      <c r="H1517" s="50">
        <v>2</v>
      </c>
      <c r="I1517" s="52">
        <v>44784.417615740756</v>
      </c>
      <c r="J1517" s="50">
        <v>134</v>
      </c>
      <c r="K1517" s="51">
        <v>44784.951388888891</v>
      </c>
      <c r="L1517" s="53"/>
      <c r="M1517" s="54">
        <v>1</v>
      </c>
    </row>
    <row r="1518" spans="2:13" x14ac:dyDescent="0.3">
      <c r="B1518" s="49">
        <v>20361</v>
      </c>
      <c r="C1518" s="50">
        <v>74</v>
      </c>
      <c r="D1518" s="50" t="str">
        <f>VLOOKUP(Table8[[#This Row],[CustomerID]],Table15[[#All],[CustomerID]:[Company Name]],2,FALSE)</f>
        <v>Tower Jewellers</v>
      </c>
      <c r="E1518" s="51">
        <v>44784</v>
      </c>
      <c r="F1518" s="50">
        <v>3</v>
      </c>
      <c r="G1518" s="50" t="str">
        <f>VLOOKUP(Table8[[#This Row],[ProductID]],Table12[[#All],[ProductID]:[ProductFullName]],3,FALSE)</f>
        <v>Product C</v>
      </c>
      <c r="H1518" s="50">
        <v>3</v>
      </c>
      <c r="I1518" s="52">
        <v>44784.428020833351</v>
      </c>
      <c r="J1518" s="50">
        <v>124</v>
      </c>
      <c r="K1518" s="51">
        <v>44784.951388888891</v>
      </c>
      <c r="L1518" s="53"/>
      <c r="M1518" s="54">
        <v>1</v>
      </c>
    </row>
    <row r="1519" spans="2:13" x14ac:dyDescent="0.3">
      <c r="B1519" s="49">
        <v>20362</v>
      </c>
      <c r="C1519" s="50">
        <v>1043</v>
      </c>
      <c r="D1519" s="50" t="str">
        <f>VLOOKUP(Table8[[#This Row],[CustomerID]],Table15[[#All],[CustomerID]:[Company Name]],2,FALSE)</f>
        <v>Dove Gift Shop</v>
      </c>
      <c r="E1519" s="51">
        <v>44784</v>
      </c>
      <c r="F1519" s="50">
        <v>3</v>
      </c>
      <c r="G1519" s="50" t="str">
        <f>VLOOKUP(Table8[[#This Row],[ProductID]],Table12[[#All],[ProductID]:[ProductFullName]],3,FALSE)</f>
        <v>Product C</v>
      </c>
      <c r="H1519" s="50">
        <v>7</v>
      </c>
      <c r="I1519" s="52">
        <v>44784.442673611127</v>
      </c>
      <c r="J1519" s="50">
        <v>119</v>
      </c>
      <c r="K1519" s="51">
        <v>44784.951388888891</v>
      </c>
      <c r="L1519" s="53"/>
      <c r="M1519" s="54">
        <v>1</v>
      </c>
    </row>
    <row r="1520" spans="2:13" x14ac:dyDescent="0.3">
      <c r="B1520" s="49">
        <v>20363</v>
      </c>
      <c r="C1520" s="50">
        <v>585</v>
      </c>
      <c r="D1520" s="50" t="str">
        <f>VLOOKUP(Table8[[#This Row],[CustomerID]],Table15[[#All],[CustomerID]:[Company Name]],2,FALSE)</f>
        <v>Charms And Things</v>
      </c>
      <c r="E1520" s="51">
        <v>44784</v>
      </c>
      <c r="F1520" s="50">
        <v>2</v>
      </c>
      <c r="G1520" s="50" t="str">
        <f>VLOOKUP(Table8[[#This Row],[ProductID]],Table12[[#All],[ProductID]:[ProductFullName]],3,FALSE)</f>
        <v>Product B</v>
      </c>
      <c r="H1520" s="50">
        <v>2</v>
      </c>
      <c r="I1520" s="52">
        <v>44784.453067129645</v>
      </c>
      <c r="J1520" s="50">
        <v>108</v>
      </c>
      <c r="K1520" s="51">
        <v>44784.951388888891</v>
      </c>
      <c r="L1520" s="53"/>
      <c r="M1520" s="54">
        <v>1</v>
      </c>
    </row>
    <row r="1521" spans="2:13" x14ac:dyDescent="0.3">
      <c r="B1521" s="49">
        <v>20364</v>
      </c>
      <c r="C1521" s="50">
        <v>125</v>
      </c>
      <c r="D1521" s="50" t="str">
        <f>VLOOKUP(Table8[[#This Row],[CustomerID]],Table15[[#All],[CustomerID]:[Company Name]],2,FALSE)</f>
        <v>Seaway Valley Pharmacy</v>
      </c>
      <c r="E1521" s="51">
        <v>44784</v>
      </c>
      <c r="F1521" s="50">
        <v>5</v>
      </c>
      <c r="G1521" s="50" t="str">
        <f>VLOOKUP(Table8[[#This Row],[ProductID]],Table12[[#All],[ProductID]:[ProductFullName]],3,FALSE)</f>
        <v>Product E</v>
      </c>
      <c r="H1521" s="50">
        <v>2</v>
      </c>
      <c r="I1521" s="52">
        <v>44784.468657407422</v>
      </c>
      <c r="J1521" s="50">
        <v>114</v>
      </c>
      <c r="K1521" s="51">
        <v>44784.951388888891</v>
      </c>
      <c r="L1521" s="53"/>
      <c r="M1521" s="54">
        <v>1</v>
      </c>
    </row>
    <row r="1522" spans="2:13" x14ac:dyDescent="0.3">
      <c r="B1522" s="49">
        <v>20365</v>
      </c>
      <c r="C1522" s="50">
        <v>991</v>
      </c>
      <c r="D1522" s="50" t="str">
        <f>VLOOKUP(Table8[[#This Row],[CustomerID]],Table15[[#All],[CustomerID]:[Company Name]],2,FALSE)</f>
        <v>First Street, Inc</v>
      </c>
      <c r="E1522" s="51">
        <v>44784</v>
      </c>
      <c r="F1522" s="50">
        <v>4</v>
      </c>
      <c r="G1522" s="50" t="str">
        <f>VLOOKUP(Table8[[#This Row],[ProductID]],Table12[[#All],[ProductID]:[ProductFullName]],3,FALSE)</f>
        <v>Product D</v>
      </c>
      <c r="H1522" s="50">
        <v>4</v>
      </c>
      <c r="I1522" s="52">
        <v>44784.483796296314</v>
      </c>
      <c r="J1522" s="50">
        <v>116</v>
      </c>
      <c r="K1522" s="51">
        <v>44784.951388888891</v>
      </c>
      <c r="L1522" s="53"/>
      <c r="M1522" s="54">
        <v>1</v>
      </c>
    </row>
    <row r="1523" spans="2:13" x14ac:dyDescent="0.3">
      <c r="B1523" s="49">
        <v>20366</v>
      </c>
      <c r="C1523" s="50">
        <v>320</v>
      </c>
      <c r="D1523" s="50" t="str">
        <f>VLOOKUP(Table8[[#This Row],[CustomerID]],Table15[[#All],[CustomerID]:[Company Name]],2,FALSE)</f>
        <v>Lukes Country Store</v>
      </c>
      <c r="E1523" s="51">
        <v>44784</v>
      </c>
      <c r="F1523" s="50">
        <v>6</v>
      </c>
      <c r="G1523" s="50" t="str">
        <f>VLOOKUP(Table8[[#This Row],[ProductID]],Table12[[#All],[ProductID]:[ProductFullName]],3,FALSE)</f>
        <v>Product F</v>
      </c>
      <c r="H1523" s="50">
        <v>7</v>
      </c>
      <c r="I1523" s="52">
        <v>44784.496793981496</v>
      </c>
      <c r="J1523" s="50">
        <v>114</v>
      </c>
      <c r="K1523" s="51">
        <v>44784.951388888891</v>
      </c>
      <c r="L1523" s="53"/>
      <c r="M1523" s="54">
        <v>1</v>
      </c>
    </row>
    <row r="1524" spans="2:13" x14ac:dyDescent="0.3">
      <c r="B1524" s="49">
        <v>20367</v>
      </c>
      <c r="C1524" s="50">
        <v>1362</v>
      </c>
      <c r="D1524" s="50" t="str">
        <f>VLOOKUP(Table8[[#This Row],[CustomerID]],Table15[[#All],[CustomerID]:[Company Name]],2,FALSE)</f>
        <v>Itex Corporation</v>
      </c>
      <c r="E1524" s="51">
        <v>44784</v>
      </c>
      <c r="F1524" s="50">
        <v>4</v>
      </c>
      <c r="G1524" s="50" t="str">
        <f>VLOOKUP(Table8[[#This Row],[ProductID]],Table12[[#All],[ProductID]:[ProductFullName]],3,FALSE)</f>
        <v>Product D</v>
      </c>
      <c r="H1524" s="50">
        <v>5</v>
      </c>
      <c r="I1524" s="52">
        <v>44784.508055555569</v>
      </c>
      <c r="J1524" s="50">
        <v>124</v>
      </c>
      <c r="K1524" s="51">
        <v>44784.951388888891</v>
      </c>
      <c r="L1524" s="53"/>
      <c r="M1524" s="54">
        <v>1</v>
      </c>
    </row>
    <row r="1525" spans="2:13" x14ac:dyDescent="0.3">
      <c r="B1525" s="49">
        <v>20368</v>
      </c>
      <c r="C1525" s="50">
        <v>217</v>
      </c>
      <c r="D1525" s="50" t="str">
        <f>VLOOKUP(Table8[[#This Row],[CustomerID]],Table15[[#All],[CustomerID]:[Company Name]],2,FALSE)</f>
        <v>Shoppers Drug Mart -0795</v>
      </c>
      <c r="E1525" s="51">
        <v>44784</v>
      </c>
      <c r="F1525" s="50">
        <v>4</v>
      </c>
      <c r="G1525" s="50" t="str">
        <f>VLOOKUP(Table8[[#This Row],[ProductID]],Table12[[#All],[ProductID]:[ProductFullName]],3,FALSE)</f>
        <v>Product D</v>
      </c>
      <c r="H1525" s="50">
        <v>5</v>
      </c>
      <c r="I1525" s="52">
        <v>44784.521631944459</v>
      </c>
      <c r="J1525" s="50">
        <v>107</v>
      </c>
      <c r="K1525" s="51">
        <v>44784.951388888891</v>
      </c>
      <c r="L1525" s="53"/>
      <c r="M1525" s="54">
        <v>1</v>
      </c>
    </row>
    <row r="1526" spans="2:13" x14ac:dyDescent="0.3">
      <c r="B1526" s="49">
        <v>20369</v>
      </c>
      <c r="C1526" s="50">
        <v>1083</v>
      </c>
      <c r="D1526" s="50" t="str">
        <f>VLOOKUP(Table8[[#This Row],[CustomerID]],Table15[[#All],[CustomerID]:[Company Name]],2,FALSE)</f>
        <v>Dormbuys.com</v>
      </c>
      <c r="E1526" s="51">
        <v>44784</v>
      </c>
      <c r="F1526" s="50">
        <v>1</v>
      </c>
      <c r="G1526" s="50" t="str">
        <f>VLOOKUP(Table8[[#This Row],[ProductID]],Table12[[#All],[ProductID]:[ProductFullName]],3,FALSE)</f>
        <v>Product A</v>
      </c>
      <c r="H1526" s="50">
        <v>7</v>
      </c>
      <c r="I1526" s="52">
        <v>44784.531585648161</v>
      </c>
      <c r="J1526" s="50">
        <v>108</v>
      </c>
      <c r="K1526" s="51">
        <v>44784.951388888891</v>
      </c>
      <c r="L1526" s="53"/>
      <c r="M1526" s="54">
        <v>1</v>
      </c>
    </row>
    <row r="1527" spans="2:13" x14ac:dyDescent="0.3">
      <c r="B1527" s="49">
        <v>20370</v>
      </c>
      <c r="C1527" s="50">
        <v>883</v>
      </c>
      <c r="D1527" s="50" t="str">
        <f>VLOOKUP(Table8[[#This Row],[CustomerID]],Table15[[#All],[CustomerID]:[Company Name]],2,FALSE)</f>
        <v>Trading Post</v>
      </c>
      <c r="E1527" s="51">
        <v>44784</v>
      </c>
      <c r="F1527" s="50">
        <v>2</v>
      </c>
      <c r="G1527" s="50" t="str">
        <f>VLOOKUP(Table8[[#This Row],[ProductID]],Table12[[#All],[ProductID]:[ProductFullName]],3,FALSE)</f>
        <v>Product B</v>
      </c>
      <c r="H1527" s="50">
        <v>7</v>
      </c>
      <c r="I1527" s="52">
        <v>44784.546365740753</v>
      </c>
      <c r="J1527" s="50">
        <v>125</v>
      </c>
      <c r="K1527" s="51">
        <v>44784.951388888891</v>
      </c>
      <c r="L1527" s="53"/>
      <c r="M1527" s="54">
        <v>1</v>
      </c>
    </row>
    <row r="1528" spans="2:13" x14ac:dyDescent="0.3">
      <c r="B1528" s="49">
        <v>20371</v>
      </c>
      <c r="C1528" s="50">
        <v>976</v>
      </c>
      <c r="D1528" s="50" t="str">
        <f>VLOOKUP(Table8[[#This Row],[CustomerID]],Table15[[#All],[CustomerID]:[Company Name]],2,FALSE)</f>
        <v>Huthers</v>
      </c>
      <c r="E1528" s="51">
        <v>44784</v>
      </c>
      <c r="F1528" s="50">
        <v>6</v>
      </c>
      <c r="G1528" s="50" t="str">
        <f>VLOOKUP(Table8[[#This Row],[ProductID]],Table12[[#All],[ProductID]:[ProductFullName]],3,FALSE)</f>
        <v>Product F</v>
      </c>
      <c r="H1528" s="50">
        <v>4</v>
      </c>
      <c r="I1528" s="52">
        <v>44784.557916666679</v>
      </c>
      <c r="J1528" s="50">
        <v>123</v>
      </c>
      <c r="K1528" s="51">
        <v>44784.951388888891</v>
      </c>
      <c r="L1528" s="53"/>
      <c r="M1528" s="54">
        <v>1</v>
      </c>
    </row>
    <row r="1529" spans="2:13" x14ac:dyDescent="0.3">
      <c r="B1529" s="49">
        <v>20372</v>
      </c>
      <c r="C1529" s="50">
        <v>947</v>
      </c>
      <c r="D1529" s="50" t="str">
        <f>VLOOKUP(Table8[[#This Row],[CustomerID]],Table15[[#All],[CustomerID]:[Company Name]],2,FALSE)</f>
        <v>Penelope's</v>
      </c>
      <c r="E1529" s="51">
        <v>44784</v>
      </c>
      <c r="F1529" s="50">
        <v>6</v>
      </c>
      <c r="G1529" s="50" t="str">
        <f>VLOOKUP(Table8[[#This Row],[ProductID]],Table12[[#All],[ProductID]:[ProductFullName]],3,FALSE)</f>
        <v>Product F</v>
      </c>
      <c r="H1529" s="50">
        <v>7</v>
      </c>
      <c r="I1529" s="52">
        <v>44784.571284722238</v>
      </c>
      <c r="J1529" s="50">
        <v>129</v>
      </c>
      <c r="K1529" s="51">
        <v>44784.951388888891</v>
      </c>
      <c r="L1529" s="53"/>
      <c r="M1529" s="54">
        <v>1</v>
      </c>
    </row>
    <row r="1530" spans="2:13" x14ac:dyDescent="0.3">
      <c r="B1530" s="49">
        <v>20373</v>
      </c>
      <c r="C1530" s="50">
        <v>1173</v>
      </c>
      <c r="D1530" s="50" t="str">
        <f>VLOOKUP(Table8[[#This Row],[CustomerID]],Table15[[#All],[CustomerID]:[Company Name]],2,FALSE)</f>
        <v>Joan's Hallmark</v>
      </c>
      <c r="E1530" s="51">
        <v>44784</v>
      </c>
      <c r="F1530" s="50">
        <v>1</v>
      </c>
      <c r="G1530" s="50" t="str">
        <f>VLOOKUP(Table8[[#This Row],[ProductID]],Table12[[#All],[ProductID]:[ProductFullName]],3,FALSE)</f>
        <v>Product A</v>
      </c>
      <c r="H1530" s="50">
        <v>7</v>
      </c>
      <c r="I1530" s="52">
        <v>44784.583136574089</v>
      </c>
      <c r="J1530" s="50">
        <v>106</v>
      </c>
      <c r="K1530" s="51">
        <v>44784.951388888891</v>
      </c>
      <c r="L1530" s="53"/>
      <c r="M1530" s="54">
        <v>1</v>
      </c>
    </row>
    <row r="1531" spans="2:13" x14ac:dyDescent="0.3">
      <c r="B1531" s="49">
        <v>20374</v>
      </c>
      <c r="C1531" s="50">
        <v>118</v>
      </c>
      <c r="D1531" s="50" t="str">
        <f>VLOOKUP(Table8[[#This Row],[CustomerID]],Table15[[#All],[CustomerID]:[Company Name]],2,FALSE)</f>
        <v>Cadeau Des Benevoles, Boutique</v>
      </c>
      <c r="E1531" s="51">
        <v>44784</v>
      </c>
      <c r="F1531" s="50">
        <v>5</v>
      </c>
      <c r="G1531" s="50" t="str">
        <f>VLOOKUP(Table8[[#This Row],[ProductID]],Table12[[#All],[ProductID]:[ProductFullName]],3,FALSE)</f>
        <v>Product E</v>
      </c>
      <c r="H1531" s="50">
        <v>7</v>
      </c>
      <c r="I1531" s="52">
        <v>44784.594849537054</v>
      </c>
      <c r="J1531" s="50">
        <v>125</v>
      </c>
      <c r="K1531" s="51">
        <v>44784.951388888891</v>
      </c>
      <c r="L1531" s="53"/>
      <c r="M1531" s="54">
        <v>1</v>
      </c>
    </row>
    <row r="1532" spans="2:13" x14ac:dyDescent="0.3">
      <c r="B1532" s="49">
        <v>20375</v>
      </c>
      <c r="C1532" s="50">
        <v>425</v>
      </c>
      <c r="D1532" s="50" t="str">
        <f>VLOOKUP(Table8[[#This Row],[CustomerID]],Table15[[#All],[CustomerID]:[Company Name]],2,FALSE)</f>
        <v>Bk Brandnames</v>
      </c>
      <c r="E1532" s="51">
        <v>44784</v>
      </c>
      <c r="F1532" s="50">
        <v>1</v>
      </c>
      <c r="G1532" s="50" t="str">
        <f>VLOOKUP(Table8[[#This Row],[ProductID]],Table12[[#All],[ProductID]:[ProductFullName]],3,FALSE)</f>
        <v>Product A</v>
      </c>
      <c r="H1532" s="50">
        <v>6</v>
      </c>
      <c r="I1532" s="52">
        <v>44784.609791666684</v>
      </c>
      <c r="J1532" s="50">
        <v>133</v>
      </c>
      <c r="K1532" s="51">
        <v>44784.951388888891</v>
      </c>
      <c r="L1532" s="53"/>
      <c r="M1532" s="54">
        <v>1</v>
      </c>
    </row>
    <row r="1533" spans="2:13" x14ac:dyDescent="0.3">
      <c r="B1533" s="49">
        <v>20376</v>
      </c>
      <c r="C1533" s="50">
        <v>1289</v>
      </c>
      <c r="D1533" s="50" t="str">
        <f>VLOOKUP(Table8[[#This Row],[CustomerID]],Table15[[#All],[CustomerID]:[Company Name]],2,FALSE)</f>
        <v>Gen X</v>
      </c>
      <c r="E1533" s="51">
        <v>44784</v>
      </c>
      <c r="F1533" s="50">
        <v>3</v>
      </c>
      <c r="G1533" s="50" t="str">
        <f>VLOOKUP(Table8[[#This Row],[ProductID]],Table12[[#All],[ProductID]:[ProductFullName]],3,FALSE)</f>
        <v>Product C</v>
      </c>
      <c r="H1533" s="50">
        <v>4</v>
      </c>
      <c r="I1533" s="52">
        <v>44784.626018518538</v>
      </c>
      <c r="J1533" s="50">
        <v>111</v>
      </c>
      <c r="K1533" s="51">
        <v>44784.951388888891</v>
      </c>
      <c r="L1533" s="53"/>
      <c r="M1533" s="54">
        <v>1</v>
      </c>
    </row>
    <row r="1534" spans="2:13" x14ac:dyDescent="0.3">
      <c r="B1534" s="49">
        <v>20377</v>
      </c>
      <c r="C1534" s="50">
        <v>1022</v>
      </c>
      <c r="D1534" s="50" t="str">
        <f>VLOOKUP(Table8[[#This Row],[CustomerID]],Table15[[#All],[CustomerID]:[Company Name]],2,FALSE)</f>
        <v>Pelicans Pouch</v>
      </c>
      <c r="E1534" s="51">
        <v>44784</v>
      </c>
      <c r="F1534" s="50">
        <v>2</v>
      </c>
      <c r="G1534" s="50" t="str">
        <f>VLOOKUP(Table8[[#This Row],[ProductID]],Table12[[#All],[ProductID]:[ProductFullName]],3,FALSE)</f>
        <v>Product B</v>
      </c>
      <c r="H1534" s="50">
        <v>3</v>
      </c>
      <c r="I1534" s="52">
        <v>44784.642638888909</v>
      </c>
      <c r="J1534" s="50">
        <v>129</v>
      </c>
      <c r="K1534" s="51">
        <v>44784.951388888891</v>
      </c>
      <c r="L1534" s="53"/>
      <c r="M1534" s="54">
        <v>1</v>
      </c>
    </row>
    <row r="1535" spans="2:13" x14ac:dyDescent="0.3">
      <c r="B1535" s="49">
        <v>20378</v>
      </c>
      <c r="C1535" s="50">
        <v>1397</v>
      </c>
      <c r="D1535" s="50" t="str">
        <f>VLOOKUP(Table8[[#This Row],[CustomerID]],Table15[[#All],[CustomerID]:[Company Name]],2,FALSE)</f>
        <v>Town And Country Shop</v>
      </c>
      <c r="E1535" s="51">
        <v>44784</v>
      </c>
      <c r="F1535" s="50">
        <v>4</v>
      </c>
      <c r="G1535" s="50" t="str">
        <f>VLOOKUP(Table8[[#This Row],[ProductID]],Table12[[#All],[ProductID]:[ProductFullName]],3,FALSE)</f>
        <v>Product D</v>
      </c>
      <c r="H1535" s="50">
        <v>5</v>
      </c>
      <c r="I1535" s="52">
        <v>44784.654652777797</v>
      </c>
      <c r="J1535" s="50">
        <v>125</v>
      </c>
      <c r="K1535" s="51">
        <v>44784.951388888891</v>
      </c>
      <c r="L1535" s="53"/>
      <c r="M1535" s="54">
        <v>1</v>
      </c>
    </row>
    <row r="1536" spans="2:13" x14ac:dyDescent="0.3">
      <c r="B1536" s="49">
        <v>20379</v>
      </c>
      <c r="C1536" s="50">
        <v>1056</v>
      </c>
      <c r="D1536" s="50" t="str">
        <f>VLOOKUP(Table8[[#This Row],[CustomerID]],Table15[[#All],[CustomerID]:[Company Name]],2,FALSE)</f>
        <v>Bealls Department Stores, Inc</v>
      </c>
      <c r="E1536" s="51">
        <v>44784</v>
      </c>
      <c r="F1536" s="50">
        <v>2</v>
      </c>
      <c r="G1536" s="50" t="str">
        <f>VLOOKUP(Table8[[#This Row],[ProductID]],Table12[[#All],[ProductID]:[ProductFullName]],3,FALSE)</f>
        <v>Product B</v>
      </c>
      <c r="H1536" s="50">
        <v>3</v>
      </c>
      <c r="I1536" s="52">
        <v>44784.670983796314</v>
      </c>
      <c r="J1536" s="50">
        <v>128</v>
      </c>
      <c r="K1536" s="51">
        <v>44784.951388888891</v>
      </c>
      <c r="L1536" s="53"/>
      <c r="M1536" s="54">
        <v>1</v>
      </c>
    </row>
    <row r="1537" spans="2:13" x14ac:dyDescent="0.3">
      <c r="B1537" s="49">
        <v>20380</v>
      </c>
      <c r="C1537" s="50">
        <v>564</v>
      </c>
      <c r="D1537" s="50" t="str">
        <f>VLOOKUP(Table8[[#This Row],[CustomerID]],Table15[[#All],[CustomerID]:[Company Name]],2,FALSE)</f>
        <v>Rudy's Regina Beach</v>
      </c>
      <c r="E1537" s="51">
        <v>44784</v>
      </c>
      <c r="F1537" s="50">
        <v>5</v>
      </c>
      <c r="G1537" s="50" t="str">
        <f>VLOOKUP(Table8[[#This Row],[ProductID]],Table12[[#All],[ProductID]:[ProductFullName]],3,FALSE)</f>
        <v>Product E</v>
      </c>
      <c r="H1537" s="50">
        <v>5</v>
      </c>
      <c r="I1537" s="52">
        <v>44784.681354166685</v>
      </c>
      <c r="J1537" s="50">
        <v>112</v>
      </c>
      <c r="K1537" s="51">
        <v>44784.951388888891</v>
      </c>
      <c r="L1537" s="53"/>
      <c r="M1537" s="54">
        <v>1</v>
      </c>
    </row>
    <row r="1538" spans="2:13" x14ac:dyDescent="0.3">
      <c r="B1538" s="49">
        <v>20381</v>
      </c>
      <c r="C1538" s="50">
        <v>748</v>
      </c>
      <c r="D1538" s="50" t="str">
        <f>VLOOKUP(Table8[[#This Row],[CustomerID]],Table15[[#All],[CustomerID]:[Company Name]],2,FALSE)</f>
        <v>J.J.Design Ltd</v>
      </c>
      <c r="E1538" s="51">
        <v>44784</v>
      </c>
      <c r="F1538" s="50">
        <v>2</v>
      </c>
      <c r="G1538" s="50" t="str">
        <f>VLOOKUP(Table8[[#This Row],[ProductID]],Table12[[#All],[ProductID]:[ProductFullName]],3,FALSE)</f>
        <v>Product B</v>
      </c>
      <c r="H1538" s="50">
        <v>3</v>
      </c>
      <c r="I1538" s="52">
        <v>44784.696400462984</v>
      </c>
      <c r="J1538" s="50">
        <v>108</v>
      </c>
      <c r="K1538" s="51">
        <v>44784.951388888891</v>
      </c>
      <c r="L1538" s="53"/>
      <c r="M1538" s="54">
        <v>1</v>
      </c>
    </row>
    <row r="1539" spans="2:13" x14ac:dyDescent="0.3">
      <c r="B1539" s="49">
        <v>20382</v>
      </c>
      <c r="C1539" s="50">
        <v>1403</v>
      </c>
      <c r="D1539" s="50" t="str">
        <f>VLOOKUP(Table8[[#This Row],[CustomerID]],Table15[[#All],[CustomerID]:[Company Name]],2,FALSE)</f>
        <v>Green Valley Ranch Gaming, LLC</v>
      </c>
      <c r="E1539" s="51">
        <v>44784</v>
      </c>
      <c r="F1539" s="50">
        <v>5</v>
      </c>
      <c r="G1539" s="50" t="str">
        <f>VLOOKUP(Table8[[#This Row],[ProductID]],Table12[[#All],[ProductID]:[ProductFullName]],3,FALSE)</f>
        <v>Product E</v>
      </c>
      <c r="H1539" s="50">
        <v>7</v>
      </c>
      <c r="I1539" s="52">
        <v>44784.710069444467</v>
      </c>
      <c r="J1539" s="50">
        <v>113</v>
      </c>
      <c r="K1539" s="51">
        <v>44784.951388888891</v>
      </c>
      <c r="L1539" s="53"/>
      <c r="M1539" s="54">
        <v>1</v>
      </c>
    </row>
    <row r="1540" spans="2:13" x14ac:dyDescent="0.3">
      <c r="B1540" s="49">
        <v>20383</v>
      </c>
      <c r="C1540" s="50">
        <v>344</v>
      </c>
      <c r="D1540" s="50" t="str">
        <f>VLOOKUP(Table8[[#This Row],[CustomerID]],Table15[[#All],[CustomerID]:[Company Name]],2,FALSE)</f>
        <v>Set Me Free</v>
      </c>
      <c r="E1540" s="51">
        <v>44784</v>
      </c>
      <c r="F1540" s="50">
        <v>6</v>
      </c>
      <c r="G1540" s="50" t="str">
        <f>VLOOKUP(Table8[[#This Row],[ProductID]],Table12[[#All],[ProductID]:[ProductFullName]],3,FALSE)</f>
        <v>Product F</v>
      </c>
      <c r="H1540" s="50">
        <v>6</v>
      </c>
      <c r="I1540" s="52">
        <v>44784.726921296322</v>
      </c>
      <c r="J1540" s="50">
        <v>122</v>
      </c>
      <c r="K1540" s="51">
        <v>44784.951388888891</v>
      </c>
      <c r="L1540" s="53"/>
      <c r="M1540" s="54">
        <v>1</v>
      </c>
    </row>
    <row r="1541" spans="2:13" x14ac:dyDescent="0.3">
      <c r="B1541" s="49">
        <v>20384</v>
      </c>
      <c r="C1541" s="50">
        <v>1265</v>
      </c>
      <c r="D1541" s="50" t="str">
        <f>VLOOKUP(Table8[[#This Row],[CustomerID]],Table15[[#All],[CustomerID]:[Company Name]],2,FALSE)</f>
        <v>Card Smart</v>
      </c>
      <c r="E1541" s="51">
        <v>44784</v>
      </c>
      <c r="F1541" s="50">
        <v>5</v>
      </c>
      <c r="G1541" s="50" t="str">
        <f>VLOOKUP(Table8[[#This Row],[ProductID]],Table12[[#All],[ProductID]:[ProductFullName]],3,FALSE)</f>
        <v>Product E</v>
      </c>
      <c r="H1541" s="50">
        <v>5</v>
      </c>
      <c r="I1541" s="52">
        <v>44784.743148148176</v>
      </c>
      <c r="J1541" s="50">
        <v>108</v>
      </c>
      <c r="K1541" s="51">
        <v>44784.951388888891</v>
      </c>
      <c r="L1541" s="53"/>
      <c r="M1541" s="54">
        <v>1</v>
      </c>
    </row>
    <row r="1542" spans="2:13" x14ac:dyDescent="0.3">
      <c r="B1542" s="49">
        <v>20385</v>
      </c>
      <c r="C1542" s="50">
        <v>816</v>
      </c>
      <c r="D1542" s="50" t="str">
        <f>VLOOKUP(Table8[[#This Row],[CustomerID]],Table15[[#All],[CustomerID]:[Company Name]],2,FALSE)</f>
        <v>Hoot The</v>
      </c>
      <c r="E1542" s="51">
        <v>44784</v>
      </c>
      <c r="F1542" s="50">
        <v>1</v>
      </c>
      <c r="G1542" s="50" t="str">
        <f>VLOOKUP(Table8[[#This Row],[ProductID]],Table12[[#All],[ProductID]:[ProductFullName]],3,FALSE)</f>
        <v>Product A</v>
      </c>
      <c r="H1542" s="50">
        <v>2</v>
      </c>
      <c r="I1542" s="52">
        <v>44784.759930555585</v>
      </c>
      <c r="J1542" s="50">
        <v>106</v>
      </c>
      <c r="K1542" s="51">
        <v>44784.951388888891</v>
      </c>
      <c r="L1542" s="53"/>
      <c r="M1542" s="54">
        <v>1</v>
      </c>
    </row>
    <row r="1543" spans="2:13" x14ac:dyDescent="0.3">
      <c r="B1543" s="49">
        <v>20386</v>
      </c>
      <c r="C1543" s="50">
        <v>576</v>
      </c>
      <c r="D1543" s="50" t="str">
        <f>VLOOKUP(Table8[[#This Row],[CustomerID]],Table15[[#All],[CustomerID]:[Company Name]],2,FALSE)</f>
        <v>Your Dollar Store With More #214</v>
      </c>
      <c r="E1543" s="51">
        <v>44785</v>
      </c>
      <c r="F1543" s="50">
        <v>5</v>
      </c>
      <c r="G1543" s="50" t="str">
        <f>VLOOKUP(Table8[[#This Row],[ProductID]],Table12[[#All],[ProductID]:[ProductFullName]],3,FALSE)</f>
        <v>Product E</v>
      </c>
      <c r="H1543" s="50">
        <v>7</v>
      </c>
      <c r="I1543" s="52">
        <v>44785.333333333336</v>
      </c>
      <c r="J1543" s="50">
        <v>125</v>
      </c>
      <c r="K1543" s="51">
        <v>44785.951388888891</v>
      </c>
      <c r="L1543" s="53"/>
      <c r="M1543" s="54">
        <v>1</v>
      </c>
    </row>
    <row r="1544" spans="2:13" x14ac:dyDescent="0.3">
      <c r="B1544" s="49">
        <v>20387</v>
      </c>
      <c r="C1544" s="50">
        <v>147</v>
      </c>
      <c r="D1544" s="50" t="str">
        <f>VLOOKUP(Table8[[#This Row],[CustomerID]],Table15[[#All],[CustomerID]:[Company Name]],2,FALSE)</f>
        <v>Brass &amp; Craft</v>
      </c>
      <c r="E1544" s="51">
        <v>44785</v>
      </c>
      <c r="F1544" s="50">
        <v>2</v>
      </c>
      <c r="G1544" s="50" t="str">
        <f>VLOOKUP(Table8[[#This Row],[ProductID]],Table12[[#All],[ProductID]:[ProductFullName]],3,FALSE)</f>
        <v>Product B</v>
      </c>
      <c r="H1544" s="50">
        <v>7</v>
      </c>
      <c r="I1544" s="52">
        <v>44785.344895833339</v>
      </c>
      <c r="J1544" s="50">
        <v>129</v>
      </c>
      <c r="K1544" s="51">
        <v>44785.951388888891</v>
      </c>
      <c r="L1544" s="53"/>
      <c r="M1544" s="54">
        <v>1</v>
      </c>
    </row>
    <row r="1545" spans="2:13" x14ac:dyDescent="0.3">
      <c r="B1545" s="49">
        <v>20388</v>
      </c>
      <c r="C1545" s="50">
        <v>430</v>
      </c>
      <c r="D1545" s="50" t="str">
        <f>VLOOKUP(Table8[[#This Row],[CustomerID]],Table15[[#All],[CustomerID]:[Company Name]],2,FALSE)</f>
        <v>Wind &amp; Willow</v>
      </c>
      <c r="E1545" s="51">
        <v>44785</v>
      </c>
      <c r="F1545" s="50">
        <v>1</v>
      </c>
      <c r="G1545" s="50" t="str">
        <f>VLOOKUP(Table8[[#This Row],[ProductID]],Table12[[#All],[ProductID]:[ProductFullName]],3,FALSE)</f>
        <v>Product A</v>
      </c>
      <c r="H1545" s="50">
        <v>5</v>
      </c>
      <c r="I1545" s="52">
        <v>44785.353807870379</v>
      </c>
      <c r="J1545" s="50">
        <v>122</v>
      </c>
      <c r="K1545" s="51">
        <v>44785.951388888891</v>
      </c>
      <c r="L1545" s="53"/>
      <c r="M1545" s="54">
        <v>1</v>
      </c>
    </row>
    <row r="1546" spans="2:13" x14ac:dyDescent="0.3">
      <c r="B1546" s="49">
        <v>20389</v>
      </c>
      <c r="C1546" s="50">
        <v>437</v>
      </c>
      <c r="D1546" s="50" t="str">
        <f>VLOOKUP(Table8[[#This Row],[CustomerID]],Table15[[#All],[CustomerID]:[Company Name]],2,FALSE)</f>
        <v>London Health Science Centre</v>
      </c>
      <c r="E1546" s="51">
        <v>44785</v>
      </c>
      <c r="F1546" s="50">
        <v>3</v>
      </c>
      <c r="G1546" s="50" t="str">
        <f>VLOOKUP(Table8[[#This Row],[ProductID]],Table12[[#All],[ProductID]:[ProductFullName]],3,FALSE)</f>
        <v>Product C</v>
      </c>
      <c r="H1546" s="50">
        <v>6</v>
      </c>
      <c r="I1546" s="52">
        <v>44785.365289351859</v>
      </c>
      <c r="J1546" s="50">
        <v>124</v>
      </c>
      <c r="K1546" s="51">
        <v>44785.951388888891</v>
      </c>
      <c r="L1546" s="53"/>
      <c r="M1546" s="54">
        <v>1</v>
      </c>
    </row>
    <row r="1547" spans="2:13" x14ac:dyDescent="0.3">
      <c r="B1547" s="49">
        <v>20390</v>
      </c>
      <c r="C1547" s="50">
        <v>592</v>
      </c>
      <c r="D1547" s="50" t="str">
        <f>VLOOKUP(Table8[[#This Row],[CustomerID]],Table15[[#All],[CustomerID]:[Company Name]],2,FALSE)</f>
        <v>Happy Gift Shop</v>
      </c>
      <c r="E1547" s="51">
        <v>44785</v>
      </c>
      <c r="F1547" s="50">
        <v>3</v>
      </c>
      <c r="G1547" s="50" t="str">
        <f>VLOOKUP(Table8[[#This Row],[ProductID]],Table12[[#All],[ProductID]:[ProductFullName]],3,FALSE)</f>
        <v>Product C</v>
      </c>
      <c r="H1547" s="50">
        <v>7</v>
      </c>
      <c r="I1547" s="52">
        <v>44785.381469907414</v>
      </c>
      <c r="J1547" s="50">
        <v>121</v>
      </c>
      <c r="K1547" s="51">
        <v>44785.951388888891</v>
      </c>
      <c r="L1547" s="53"/>
      <c r="M1547" s="54">
        <v>1</v>
      </c>
    </row>
    <row r="1548" spans="2:13" x14ac:dyDescent="0.3">
      <c r="B1548" s="49">
        <v>20391</v>
      </c>
      <c r="C1548" s="50">
        <v>470</v>
      </c>
      <c r="D1548" s="50" t="str">
        <f>VLOOKUP(Table8[[#This Row],[CustomerID]],Table15[[#All],[CustomerID]:[Company Name]],2,FALSE)</f>
        <v>Huntsville Hospital</v>
      </c>
      <c r="E1548" s="51">
        <v>44785</v>
      </c>
      <c r="F1548" s="50">
        <v>1</v>
      </c>
      <c r="G1548" s="50" t="str">
        <f>VLOOKUP(Table8[[#This Row],[ProductID]],Table12[[#All],[ProductID]:[ProductFullName]],3,FALSE)</f>
        <v>Product A</v>
      </c>
      <c r="H1548" s="50">
        <v>2</v>
      </c>
      <c r="I1548" s="52">
        <v>44785.393182870379</v>
      </c>
      <c r="J1548" s="50">
        <v>109</v>
      </c>
      <c r="K1548" s="51">
        <v>44785.951388888891</v>
      </c>
      <c r="L1548" s="53"/>
      <c r="M1548" s="54">
        <v>1</v>
      </c>
    </row>
    <row r="1549" spans="2:13" x14ac:dyDescent="0.3">
      <c r="B1549" s="49">
        <v>20392</v>
      </c>
      <c r="C1549" s="50">
        <v>1102</v>
      </c>
      <c r="D1549" s="50" t="str">
        <f>VLOOKUP(Table8[[#This Row],[CustomerID]],Table15[[#All],[CustomerID]:[Company Name]],2,FALSE)</f>
        <v>Hillside Hospital</v>
      </c>
      <c r="E1549" s="51">
        <v>44785</v>
      </c>
      <c r="F1549" s="50">
        <v>2</v>
      </c>
      <c r="G1549" s="50" t="str">
        <f>VLOOKUP(Table8[[#This Row],[ProductID]],Table12[[#All],[ProductID]:[ProductFullName]],3,FALSE)</f>
        <v>Product B</v>
      </c>
      <c r="H1549" s="50">
        <v>3</v>
      </c>
      <c r="I1549" s="52">
        <v>44785.402083333342</v>
      </c>
      <c r="J1549" s="50">
        <v>115</v>
      </c>
      <c r="K1549" s="51">
        <v>44785.951388888891</v>
      </c>
      <c r="L1549" s="53"/>
      <c r="M1549" s="54">
        <v>1</v>
      </c>
    </row>
    <row r="1550" spans="2:13" x14ac:dyDescent="0.3">
      <c r="B1550" s="49">
        <v>20393</v>
      </c>
      <c r="C1550" s="50">
        <v>603</v>
      </c>
      <c r="D1550" s="50" t="str">
        <f>VLOOKUP(Table8[[#This Row],[CustomerID]],Table15[[#All],[CustomerID]:[Company Name]],2,FALSE)</f>
        <v>DOODAD'S</v>
      </c>
      <c r="E1550" s="51">
        <v>44785</v>
      </c>
      <c r="F1550" s="50">
        <v>6</v>
      </c>
      <c r="G1550" s="50" t="str">
        <f>VLOOKUP(Table8[[#This Row],[ProductID]],Table12[[#All],[ProductID]:[ProductFullName]],3,FALSE)</f>
        <v>Product F</v>
      </c>
      <c r="H1550" s="50">
        <v>3</v>
      </c>
      <c r="I1550" s="52">
        <v>44785.414131944453</v>
      </c>
      <c r="J1550" s="50">
        <v>134</v>
      </c>
      <c r="K1550" s="51">
        <v>44785.951388888891</v>
      </c>
      <c r="L1550" s="53"/>
      <c r="M1550" s="54">
        <v>1</v>
      </c>
    </row>
    <row r="1551" spans="2:13" x14ac:dyDescent="0.3">
      <c r="B1551" s="49">
        <v>20394</v>
      </c>
      <c r="C1551" s="50">
        <v>1407</v>
      </c>
      <c r="D1551" s="50" t="str">
        <f>VLOOKUP(Table8[[#This Row],[CustomerID]],Table15[[#All],[CustomerID]:[Company Name]],2,FALSE)</f>
        <v>Artology</v>
      </c>
      <c r="E1551" s="51">
        <v>44785</v>
      </c>
      <c r="F1551" s="50">
        <v>2</v>
      </c>
      <c r="G1551" s="50" t="str">
        <f>VLOOKUP(Table8[[#This Row],[ProductID]],Table12[[#All],[ProductID]:[ProductFullName]],3,FALSE)</f>
        <v>Product B</v>
      </c>
      <c r="H1551" s="50">
        <v>3</v>
      </c>
      <c r="I1551" s="52">
        <v>44785.424537037048</v>
      </c>
      <c r="J1551" s="50">
        <v>107</v>
      </c>
      <c r="K1551" s="51">
        <v>44785.951388888891</v>
      </c>
      <c r="L1551" s="53"/>
      <c r="M1551" s="54">
        <v>1</v>
      </c>
    </row>
    <row r="1552" spans="2:13" x14ac:dyDescent="0.3">
      <c r="B1552" s="49">
        <v>20395</v>
      </c>
      <c r="C1552" s="50">
        <v>953</v>
      </c>
      <c r="D1552" s="50" t="str">
        <f>VLOOKUP(Table8[[#This Row],[CustomerID]],Table15[[#All],[CustomerID]:[Company Name]],2,FALSE)</f>
        <v>FIRST IMPRESSIONS</v>
      </c>
      <c r="E1552" s="51">
        <v>44785</v>
      </c>
      <c r="F1552" s="50">
        <v>3</v>
      </c>
      <c r="G1552" s="50" t="str">
        <f>VLOOKUP(Table8[[#This Row],[ProductID]],Table12[[#All],[ProductID]:[ProductFullName]],3,FALSE)</f>
        <v>Product C</v>
      </c>
      <c r="H1552" s="50">
        <v>3</v>
      </c>
      <c r="I1552" s="52">
        <v>44785.436944444453</v>
      </c>
      <c r="J1552" s="50">
        <v>115</v>
      </c>
      <c r="K1552" s="51">
        <v>44785.951388888891</v>
      </c>
      <c r="L1552" s="53"/>
      <c r="M1552" s="54">
        <v>1</v>
      </c>
    </row>
    <row r="1553" spans="2:13" x14ac:dyDescent="0.3">
      <c r="B1553" s="49">
        <v>20396</v>
      </c>
      <c r="C1553" s="50">
        <v>1056</v>
      </c>
      <c r="D1553" s="50" t="str">
        <f>VLOOKUP(Table8[[#This Row],[CustomerID]],Table15[[#All],[CustomerID]:[Company Name]],2,FALSE)</f>
        <v>Bealls Department Stores, Inc</v>
      </c>
      <c r="E1553" s="51">
        <v>44785</v>
      </c>
      <c r="F1553" s="50">
        <v>5</v>
      </c>
      <c r="G1553" s="50" t="str">
        <f>VLOOKUP(Table8[[#This Row],[ProductID]],Table12[[#All],[ProductID]:[ProductFullName]],3,FALSE)</f>
        <v>Product E</v>
      </c>
      <c r="H1553" s="50">
        <v>6</v>
      </c>
      <c r="I1553" s="52">
        <v>44785.450497685197</v>
      </c>
      <c r="J1553" s="50">
        <v>128</v>
      </c>
      <c r="K1553" s="51">
        <v>44785.951388888891</v>
      </c>
      <c r="L1553" s="53"/>
      <c r="M1553" s="54">
        <v>1</v>
      </c>
    </row>
    <row r="1554" spans="2:13" x14ac:dyDescent="0.3">
      <c r="B1554" s="49">
        <v>20397</v>
      </c>
      <c r="C1554" s="50">
        <v>690</v>
      </c>
      <c r="D1554" s="50" t="str">
        <f>VLOOKUP(Table8[[#This Row],[CustomerID]],Table15[[#All],[CustomerID]:[Company Name]],2,FALSE)</f>
        <v>Castles &amp; Cottage Home &amp; Garden</v>
      </c>
      <c r="E1554" s="51">
        <v>44785</v>
      </c>
      <c r="F1554" s="50">
        <v>4</v>
      </c>
      <c r="G1554" s="50" t="str">
        <f>VLOOKUP(Table8[[#This Row],[ProductID]],Table12[[#All],[ProductID]:[ProductFullName]],3,FALSE)</f>
        <v>Product D</v>
      </c>
      <c r="H1554" s="50">
        <v>5</v>
      </c>
      <c r="I1554" s="52">
        <v>44785.459675925937</v>
      </c>
      <c r="J1554" s="50">
        <v>126</v>
      </c>
      <c r="K1554" s="51">
        <v>44785.951388888891</v>
      </c>
      <c r="L1554" s="53"/>
      <c r="M1554" s="54">
        <v>1</v>
      </c>
    </row>
    <row r="1555" spans="2:13" x14ac:dyDescent="0.3">
      <c r="B1555" s="49">
        <v>20398</v>
      </c>
      <c r="C1555" s="50">
        <v>425</v>
      </c>
      <c r="D1555" s="50" t="str">
        <f>VLOOKUP(Table8[[#This Row],[CustomerID]],Table15[[#All],[CustomerID]:[Company Name]],2,FALSE)</f>
        <v>Bk Brandnames</v>
      </c>
      <c r="E1555" s="51">
        <v>44785</v>
      </c>
      <c r="F1555" s="50">
        <v>4</v>
      </c>
      <c r="G1555" s="50" t="str">
        <f>VLOOKUP(Table8[[#This Row],[ProductID]],Table12[[#All],[ProductID]:[ProductFullName]],3,FALSE)</f>
        <v>Product D</v>
      </c>
      <c r="H1555" s="50">
        <v>2</v>
      </c>
      <c r="I1555" s="52">
        <v>44785.475613425937</v>
      </c>
      <c r="J1555" s="50">
        <v>132</v>
      </c>
      <c r="K1555" s="51">
        <v>44785.951388888891</v>
      </c>
      <c r="L1555" s="53"/>
      <c r="M1555" s="54">
        <v>1</v>
      </c>
    </row>
    <row r="1556" spans="2:13" x14ac:dyDescent="0.3">
      <c r="B1556" s="49">
        <v>20399</v>
      </c>
      <c r="C1556" s="50">
        <v>152</v>
      </c>
      <c r="D1556" s="50" t="str">
        <f>VLOOKUP(Table8[[#This Row],[CustomerID]],Table15[[#All],[CustomerID]:[Company Name]],2,FALSE)</f>
        <v>NORTH POLE TREASURES</v>
      </c>
      <c r="E1556" s="51">
        <v>44785</v>
      </c>
      <c r="F1556" s="50">
        <v>2</v>
      </c>
      <c r="G1556" s="50" t="str">
        <f>VLOOKUP(Table8[[#This Row],[ProductID]],Table12[[#All],[ProductID]:[ProductFullName]],3,FALSE)</f>
        <v>Product B</v>
      </c>
      <c r="H1556" s="50">
        <v>4</v>
      </c>
      <c r="I1556" s="52">
        <v>44785.487303240749</v>
      </c>
      <c r="J1556" s="50">
        <v>109</v>
      </c>
      <c r="K1556" s="51">
        <v>44785.951388888891</v>
      </c>
      <c r="L1556" s="53"/>
      <c r="M1556" s="54">
        <v>1</v>
      </c>
    </row>
    <row r="1557" spans="2:13" x14ac:dyDescent="0.3">
      <c r="B1557" s="49">
        <v>20400</v>
      </c>
      <c r="C1557" s="50">
        <v>1399</v>
      </c>
      <c r="D1557" s="50" t="str">
        <f>VLOOKUP(Table8[[#This Row],[CustomerID]],Table15[[#All],[CustomerID]:[Company Name]],2,FALSE)</f>
        <v>The Gift Box</v>
      </c>
      <c r="E1557" s="51">
        <v>44785</v>
      </c>
      <c r="F1557" s="50">
        <v>2</v>
      </c>
      <c r="G1557" s="50" t="str">
        <f>VLOOKUP(Table8[[#This Row],[ProductID]],Table12[[#All],[ProductID]:[ProductFullName]],3,FALSE)</f>
        <v>Product B</v>
      </c>
      <c r="H1557" s="50">
        <v>5</v>
      </c>
      <c r="I1557" s="52">
        <v>44785.501956018525</v>
      </c>
      <c r="J1557" s="50">
        <v>127</v>
      </c>
      <c r="K1557" s="51">
        <v>44785.951388888891</v>
      </c>
      <c r="L1557" s="53"/>
      <c r="M1557" s="54">
        <v>1</v>
      </c>
    </row>
    <row r="1558" spans="2:13" x14ac:dyDescent="0.3">
      <c r="B1558" s="49">
        <v>20401</v>
      </c>
      <c r="C1558" s="50">
        <v>134</v>
      </c>
      <c r="D1558" s="50" t="str">
        <f>VLOOKUP(Table8[[#This Row],[CustomerID]],Table15[[#All],[CustomerID]:[Company Name]],2,FALSE)</f>
        <v>Bigley's Shoes &amp; clothing</v>
      </c>
      <c r="E1558" s="51">
        <v>44785</v>
      </c>
      <c r="F1558" s="50">
        <v>2</v>
      </c>
      <c r="G1558" s="50" t="str">
        <f>VLOOKUP(Table8[[#This Row],[ProductID]],Table12[[#All],[ProductID]:[ProductFullName]],3,FALSE)</f>
        <v>Product B</v>
      </c>
      <c r="H1558" s="50">
        <v>6</v>
      </c>
      <c r="I1558" s="52">
        <v>44785.516469907416</v>
      </c>
      <c r="J1558" s="50">
        <v>128</v>
      </c>
      <c r="K1558" s="51">
        <v>44785.951388888891</v>
      </c>
      <c r="L1558" s="53"/>
      <c r="M1558" s="54">
        <v>1</v>
      </c>
    </row>
    <row r="1559" spans="2:13" x14ac:dyDescent="0.3">
      <c r="B1559" s="49">
        <v>20402</v>
      </c>
      <c r="C1559" s="50">
        <v>1044</v>
      </c>
      <c r="D1559" s="50" t="str">
        <f>VLOOKUP(Table8[[#This Row],[CustomerID]],Table15[[#All],[CustomerID]:[Company Name]],2,FALSE)</f>
        <v>Delstar</v>
      </c>
      <c r="E1559" s="51">
        <v>44785</v>
      </c>
      <c r="F1559" s="50">
        <v>3</v>
      </c>
      <c r="G1559" s="50" t="str">
        <f>VLOOKUP(Table8[[#This Row],[ProductID]],Table12[[#All],[ProductID]:[ProductFullName]],3,FALSE)</f>
        <v>Product C</v>
      </c>
      <c r="H1559" s="50">
        <v>4</v>
      </c>
      <c r="I1559" s="52">
        <v>44785.532314814824</v>
      </c>
      <c r="J1559" s="50">
        <v>105</v>
      </c>
      <c r="K1559" s="51">
        <v>44785.951388888891</v>
      </c>
      <c r="L1559" s="53"/>
      <c r="M1559" s="54">
        <v>1</v>
      </c>
    </row>
    <row r="1560" spans="2:13" x14ac:dyDescent="0.3">
      <c r="B1560" s="49">
        <v>20403</v>
      </c>
      <c r="C1560" s="50">
        <v>1192</v>
      </c>
      <c r="D1560" s="50" t="str">
        <f>VLOOKUP(Table8[[#This Row],[CustomerID]],Table15[[#All],[CustomerID]:[Company Name]],2,FALSE)</f>
        <v>Debi's Inc.</v>
      </c>
      <c r="E1560" s="51">
        <v>44785</v>
      </c>
      <c r="F1560" s="50">
        <v>6</v>
      </c>
      <c r="G1560" s="50" t="str">
        <f>VLOOKUP(Table8[[#This Row],[ProductID]],Table12[[#All],[ProductID]:[ProductFullName]],3,FALSE)</f>
        <v>Product F</v>
      </c>
      <c r="H1560" s="50">
        <v>4</v>
      </c>
      <c r="I1560" s="52">
        <v>44785.548240740747</v>
      </c>
      <c r="J1560" s="50">
        <v>120</v>
      </c>
      <c r="K1560" s="51">
        <v>44785.951388888891</v>
      </c>
      <c r="L1560" s="53"/>
      <c r="M1560" s="54">
        <v>1</v>
      </c>
    </row>
    <row r="1561" spans="2:13" x14ac:dyDescent="0.3">
      <c r="B1561" s="49">
        <v>20404</v>
      </c>
      <c r="C1561" s="50">
        <v>769</v>
      </c>
      <c r="D1561" s="50" t="str">
        <f>VLOOKUP(Table8[[#This Row],[CustomerID]],Table15[[#All],[CustomerID]:[Company Name]],2,FALSE)</f>
        <v>Warpide Gallery</v>
      </c>
      <c r="E1561" s="51">
        <v>44785</v>
      </c>
      <c r="F1561" s="50">
        <v>4</v>
      </c>
      <c r="G1561" s="50" t="str">
        <f>VLOOKUP(Table8[[#This Row],[ProductID]],Table12[[#All],[ProductID]:[ProductFullName]],3,FALSE)</f>
        <v>Product D</v>
      </c>
      <c r="H1561" s="50">
        <v>5</v>
      </c>
      <c r="I1561" s="52">
        <v>44785.563333333339</v>
      </c>
      <c r="J1561" s="50">
        <v>113</v>
      </c>
      <c r="K1561" s="51">
        <v>44785.951388888891</v>
      </c>
      <c r="L1561" s="53"/>
      <c r="M1561" s="54">
        <v>1</v>
      </c>
    </row>
    <row r="1562" spans="2:13" x14ac:dyDescent="0.3">
      <c r="B1562" s="49">
        <v>20405</v>
      </c>
      <c r="C1562" s="50">
        <v>124</v>
      </c>
      <c r="D1562" s="50" t="str">
        <f>VLOOKUP(Table8[[#This Row],[CustomerID]],Table15[[#All],[CustomerID]:[Company Name]],2,FALSE)</f>
        <v>Auld Kirktown</v>
      </c>
      <c r="E1562" s="51">
        <v>44785</v>
      </c>
      <c r="F1562" s="50">
        <v>4</v>
      </c>
      <c r="G1562" s="50" t="str">
        <f>VLOOKUP(Table8[[#This Row],[ProductID]],Table12[[#All],[ProductID]:[ProductFullName]],3,FALSE)</f>
        <v>Product D</v>
      </c>
      <c r="H1562" s="50">
        <v>6</v>
      </c>
      <c r="I1562" s="52">
        <v>44785.576412037044</v>
      </c>
      <c r="J1562" s="50">
        <v>113</v>
      </c>
      <c r="K1562" s="51">
        <v>44785.951388888891</v>
      </c>
      <c r="L1562" s="53"/>
      <c r="M1562" s="54">
        <v>1</v>
      </c>
    </row>
    <row r="1563" spans="2:13" x14ac:dyDescent="0.3">
      <c r="B1563" s="49">
        <v>20406</v>
      </c>
      <c r="C1563" s="50">
        <v>1379</v>
      </c>
      <c r="D1563" s="50" t="str">
        <f>VLOOKUP(Table8[[#This Row],[CustomerID]],Table15[[#All],[CustomerID]:[Company Name]],2,FALSE)</f>
        <v>Sogno Boutique Of Dreams</v>
      </c>
      <c r="E1563" s="51">
        <v>44785</v>
      </c>
      <c r="F1563" s="50">
        <v>4</v>
      </c>
      <c r="G1563" s="50" t="str">
        <f>VLOOKUP(Table8[[#This Row],[ProductID]],Table12[[#All],[ProductID]:[ProductFullName]],3,FALSE)</f>
        <v>Product D</v>
      </c>
      <c r="H1563" s="50">
        <v>2</v>
      </c>
      <c r="I1563" s="52">
        <v>44785.58839120371</v>
      </c>
      <c r="J1563" s="50">
        <v>121</v>
      </c>
      <c r="K1563" s="51">
        <v>44785.951388888891</v>
      </c>
      <c r="L1563" s="53"/>
      <c r="M1563" s="54">
        <v>1</v>
      </c>
    </row>
    <row r="1564" spans="2:13" x14ac:dyDescent="0.3">
      <c r="B1564" s="49">
        <v>20407</v>
      </c>
      <c r="C1564" s="50">
        <v>519</v>
      </c>
      <c r="D1564" s="50" t="str">
        <f>VLOOKUP(Table8[[#This Row],[CustomerID]],Table15[[#All],[CustomerID]:[Company Name]],2,FALSE)</f>
        <v>Hallmark Gold Crown - Brandon</v>
      </c>
      <c r="E1564" s="51">
        <v>44785</v>
      </c>
      <c r="F1564" s="50">
        <v>1</v>
      </c>
      <c r="G1564" s="50" t="str">
        <f>VLOOKUP(Table8[[#This Row],[ProductID]],Table12[[#All],[ProductID]:[ProductFullName]],3,FALSE)</f>
        <v>Product A</v>
      </c>
      <c r="H1564" s="50">
        <v>5</v>
      </c>
      <c r="I1564" s="52">
        <v>44785.602418981485</v>
      </c>
      <c r="J1564" s="50">
        <v>125</v>
      </c>
      <c r="K1564" s="51">
        <v>44785.951388888891</v>
      </c>
      <c r="L1564" s="53"/>
      <c r="M1564" s="54">
        <v>1</v>
      </c>
    </row>
    <row r="1565" spans="2:13" x14ac:dyDescent="0.3">
      <c r="B1565" s="49">
        <v>20408</v>
      </c>
      <c r="C1565" s="50">
        <v>977</v>
      </c>
      <c r="D1565" s="50" t="str">
        <f>VLOOKUP(Table8[[#This Row],[CustomerID]],Table15[[#All],[CustomerID]:[Company Name]],2,FALSE)</f>
        <v>K-Lee Enterprises</v>
      </c>
      <c r="E1565" s="51">
        <v>44785</v>
      </c>
      <c r="F1565" s="50">
        <v>6</v>
      </c>
      <c r="G1565" s="50" t="str">
        <f>VLOOKUP(Table8[[#This Row],[ProductID]],Table12[[#All],[ProductID]:[ProductFullName]],3,FALSE)</f>
        <v>Product F</v>
      </c>
      <c r="H1565" s="50">
        <v>7</v>
      </c>
      <c r="I1565" s="52">
        <v>44785.61451388889</v>
      </c>
      <c r="J1565" s="50">
        <v>124</v>
      </c>
      <c r="K1565" s="51">
        <v>44785.951388888891</v>
      </c>
      <c r="L1565" s="53"/>
      <c r="M1565" s="54">
        <v>1</v>
      </c>
    </row>
    <row r="1566" spans="2:13" x14ac:dyDescent="0.3">
      <c r="B1566" s="49">
        <v>20409</v>
      </c>
      <c r="C1566" s="50">
        <v>801</v>
      </c>
      <c r="D1566" s="50" t="str">
        <f>VLOOKUP(Table8[[#This Row],[CustomerID]],Table15[[#All],[CustomerID]:[Company Name]],2,FALSE)</f>
        <v>Peach Tree</v>
      </c>
      <c r="E1566" s="51">
        <v>44785</v>
      </c>
      <c r="F1566" s="50">
        <v>2</v>
      </c>
      <c r="G1566" s="50" t="str">
        <f>VLOOKUP(Table8[[#This Row],[ProductID]],Table12[[#All],[ProductID]:[ProductFullName]],3,FALSE)</f>
        <v>Product B</v>
      </c>
      <c r="H1566" s="50">
        <v>2</v>
      </c>
      <c r="I1566" s="52">
        <v>44785.625092592592</v>
      </c>
      <c r="J1566" s="50">
        <v>121</v>
      </c>
      <c r="K1566" s="51">
        <v>44785.951388888891</v>
      </c>
      <c r="L1566" s="53"/>
      <c r="M1566" s="54">
        <v>1</v>
      </c>
    </row>
    <row r="1567" spans="2:13" x14ac:dyDescent="0.3">
      <c r="B1567" s="49">
        <v>20410</v>
      </c>
      <c r="C1567" s="50">
        <v>1299</v>
      </c>
      <c r="D1567" s="50" t="str">
        <f>VLOOKUP(Table8[[#This Row],[CustomerID]],Table15[[#All],[CustomerID]:[Company Name]],2,FALSE)</f>
        <v>Larry Gotlieb</v>
      </c>
      <c r="E1567" s="51">
        <v>44785</v>
      </c>
      <c r="F1567" s="50">
        <v>3</v>
      </c>
      <c r="G1567" s="50" t="str">
        <f>VLOOKUP(Table8[[#This Row],[ProductID]],Table12[[#All],[ProductID]:[ProductFullName]],3,FALSE)</f>
        <v>Product C</v>
      </c>
      <c r="H1567" s="50">
        <v>2</v>
      </c>
      <c r="I1567" s="52">
        <v>44785.640497685185</v>
      </c>
      <c r="J1567" s="50">
        <v>132</v>
      </c>
      <c r="K1567" s="51">
        <v>44785.951388888891</v>
      </c>
      <c r="L1567" s="53"/>
      <c r="M1567" s="54">
        <v>1</v>
      </c>
    </row>
    <row r="1568" spans="2:13" x14ac:dyDescent="0.3">
      <c r="B1568" s="49">
        <v>20411</v>
      </c>
      <c r="C1568" s="50">
        <v>556</v>
      </c>
      <c r="D1568" s="50" t="str">
        <f>VLOOKUP(Table8[[#This Row],[CustomerID]],Table15[[#All],[CustomerID]:[Company Name]],2,FALSE)</f>
        <v>St. Paul Hospital</v>
      </c>
      <c r="E1568" s="51">
        <v>44785</v>
      </c>
      <c r="F1568" s="50">
        <v>4</v>
      </c>
      <c r="G1568" s="50" t="str">
        <f>VLOOKUP(Table8[[#This Row],[ProductID]],Table12[[#All],[ProductID]:[ProductFullName]],3,FALSE)</f>
        <v>Product D</v>
      </c>
      <c r="H1568" s="50">
        <v>4</v>
      </c>
      <c r="I1568" s="52">
        <v>44785.652199074073</v>
      </c>
      <c r="J1568" s="50">
        <v>110</v>
      </c>
      <c r="K1568" s="51">
        <v>44785.951388888891</v>
      </c>
      <c r="L1568" s="53"/>
      <c r="M1568" s="54">
        <v>1</v>
      </c>
    </row>
    <row r="1569" spans="2:13" x14ac:dyDescent="0.3">
      <c r="B1569" s="49">
        <v>20412</v>
      </c>
      <c r="C1569" s="50">
        <v>1371</v>
      </c>
      <c r="D1569" s="50" t="str">
        <f>VLOOKUP(Table8[[#This Row],[CustomerID]],Table15[[#All],[CustomerID]:[Company Name]],2,FALSE)</f>
        <v>Golden North Gifts</v>
      </c>
      <c r="E1569" s="51">
        <v>44785</v>
      </c>
      <c r="F1569" s="50">
        <v>5</v>
      </c>
      <c r="G1569" s="50" t="str">
        <f>VLOOKUP(Table8[[#This Row],[ProductID]],Table12[[#All],[ProductID]:[ProductFullName]],3,FALSE)</f>
        <v>Product E</v>
      </c>
      <c r="H1569" s="50">
        <v>5</v>
      </c>
      <c r="I1569" s="52">
        <v>44785.66815972222</v>
      </c>
      <c r="J1569" s="50">
        <v>118</v>
      </c>
      <c r="K1569" s="51">
        <v>44785.951388888891</v>
      </c>
      <c r="L1569" s="53"/>
      <c r="M1569" s="54">
        <v>1</v>
      </c>
    </row>
    <row r="1570" spans="2:13" x14ac:dyDescent="0.3">
      <c r="B1570" s="49">
        <v>20413</v>
      </c>
      <c r="C1570" s="50">
        <v>1244</v>
      </c>
      <c r="D1570" s="50" t="str">
        <f>VLOOKUP(Table8[[#This Row],[CustomerID]],Table15[[#All],[CustomerID]:[Company Name]],2,FALSE)</f>
        <v>MVRMC Auxilliary Gift Shop</v>
      </c>
      <c r="E1570" s="51">
        <v>44785</v>
      </c>
      <c r="F1570" s="50">
        <v>3</v>
      </c>
      <c r="G1570" s="50" t="str">
        <f>VLOOKUP(Table8[[#This Row],[ProductID]],Table12[[#All],[ProductID]:[ProductFullName]],3,FALSE)</f>
        <v>Product C</v>
      </c>
      <c r="H1570" s="50">
        <v>2</v>
      </c>
      <c r="I1570" s="52">
        <v>44785.679131944438</v>
      </c>
      <c r="J1570" s="50">
        <v>111</v>
      </c>
      <c r="K1570" s="51">
        <v>44785.951388888891</v>
      </c>
      <c r="L1570" s="53"/>
      <c r="M1570" s="54">
        <v>1</v>
      </c>
    </row>
    <row r="1571" spans="2:13" x14ac:dyDescent="0.3">
      <c r="B1571" s="49">
        <v>20414</v>
      </c>
      <c r="C1571" s="50">
        <v>1032</v>
      </c>
      <c r="D1571" s="50" t="str">
        <f>VLOOKUP(Table8[[#This Row],[CustomerID]],Table15[[#All],[CustomerID]:[Company Name]],2,FALSE)</f>
        <v>Memorial Health University Medical Center</v>
      </c>
      <c r="E1571" s="51">
        <v>44785</v>
      </c>
      <c r="F1571" s="50">
        <v>4</v>
      </c>
      <c r="G1571" s="50" t="str">
        <f>VLOOKUP(Table8[[#This Row],[ProductID]],Table12[[#All],[ProductID]:[ProductFullName]],3,FALSE)</f>
        <v>Product D</v>
      </c>
      <c r="H1571" s="50">
        <v>2</v>
      </c>
      <c r="I1571" s="52">
        <v>44785.690254629626</v>
      </c>
      <c r="J1571" s="50">
        <v>129</v>
      </c>
      <c r="K1571" s="51">
        <v>44785.951388888891</v>
      </c>
      <c r="L1571" s="53"/>
      <c r="M1571" s="54">
        <v>1</v>
      </c>
    </row>
    <row r="1572" spans="2:13" x14ac:dyDescent="0.3">
      <c r="B1572" s="49">
        <v>20415</v>
      </c>
      <c r="C1572" s="50">
        <v>1266</v>
      </c>
      <c r="D1572" s="50" t="str">
        <f>VLOOKUP(Table8[[#This Row],[CustomerID]],Table15[[#All],[CustomerID]:[Company Name]],2,FALSE)</f>
        <v>Marties Hallmark #2</v>
      </c>
      <c r="E1572" s="51">
        <v>44785</v>
      </c>
      <c r="F1572" s="50">
        <v>3</v>
      </c>
      <c r="G1572" s="50" t="str">
        <f>VLOOKUP(Table8[[#This Row],[ProductID]],Table12[[#All],[ProductID]:[ProductFullName]],3,FALSE)</f>
        <v>Product C</v>
      </c>
      <c r="H1572" s="50">
        <v>6</v>
      </c>
      <c r="I1572" s="52">
        <v>44785.702789351846</v>
      </c>
      <c r="J1572" s="50">
        <v>127</v>
      </c>
      <c r="K1572" s="51">
        <v>44785.951388888891</v>
      </c>
      <c r="L1572" s="53"/>
      <c r="M1572" s="54">
        <v>1</v>
      </c>
    </row>
    <row r="1573" spans="2:13" x14ac:dyDescent="0.3">
      <c r="B1573" s="49">
        <v>20416</v>
      </c>
      <c r="C1573" s="50">
        <v>237</v>
      </c>
      <c r="D1573" s="50" t="str">
        <f>VLOOKUP(Table8[[#This Row],[CustomerID]],Table15[[#All],[CustomerID]:[Company Name]],2,FALSE)</f>
        <v>Hazeldene House</v>
      </c>
      <c r="E1573" s="51">
        <v>44785</v>
      </c>
      <c r="F1573" s="50">
        <v>4</v>
      </c>
      <c r="G1573" s="50" t="str">
        <f>VLOOKUP(Table8[[#This Row],[ProductID]],Table12[[#All],[ProductID]:[ProductFullName]],3,FALSE)</f>
        <v>Product D</v>
      </c>
      <c r="H1573" s="50">
        <v>5</v>
      </c>
      <c r="I1573" s="52">
        <v>44785.711736111109</v>
      </c>
      <c r="J1573" s="50">
        <v>118</v>
      </c>
      <c r="K1573" s="51">
        <v>44785.951388888891</v>
      </c>
      <c r="L1573" s="53"/>
      <c r="M1573" s="54">
        <v>1</v>
      </c>
    </row>
    <row r="1574" spans="2:13" x14ac:dyDescent="0.3">
      <c r="B1574" s="49">
        <v>20417</v>
      </c>
      <c r="C1574" s="50">
        <v>889</v>
      </c>
      <c r="D1574" s="50" t="str">
        <f>VLOOKUP(Table8[[#This Row],[CustomerID]],Table15[[#All],[CustomerID]:[Company Name]],2,FALSE)</f>
        <v>Rapisarda</v>
      </c>
      <c r="E1574" s="51">
        <v>44785</v>
      </c>
      <c r="F1574" s="50">
        <v>6</v>
      </c>
      <c r="G1574" s="50" t="str">
        <f>VLOOKUP(Table8[[#This Row],[ProductID]],Table12[[#All],[ProductID]:[ProductFullName]],3,FALSE)</f>
        <v>Product F</v>
      </c>
      <c r="H1574" s="50">
        <v>2</v>
      </c>
      <c r="I1574" s="52">
        <v>44785.723923611105</v>
      </c>
      <c r="J1574" s="50">
        <v>109</v>
      </c>
      <c r="K1574" s="51">
        <v>44785.951388888891</v>
      </c>
      <c r="L1574" s="53"/>
      <c r="M1574" s="54">
        <v>1</v>
      </c>
    </row>
    <row r="1575" spans="2:13" x14ac:dyDescent="0.3">
      <c r="B1575" s="49">
        <v>20418</v>
      </c>
      <c r="C1575" s="50">
        <v>1156</v>
      </c>
      <c r="D1575" s="50" t="str">
        <f>VLOOKUP(Table8[[#This Row],[CustomerID]],Table15[[#All],[CustomerID]:[Company Name]],2,FALSE)</f>
        <v>Nothing But Bargains</v>
      </c>
      <c r="E1575" s="51">
        <v>44785</v>
      </c>
      <c r="F1575" s="50">
        <v>5</v>
      </c>
      <c r="G1575" s="50" t="str">
        <f>VLOOKUP(Table8[[#This Row],[ProductID]],Table12[[#All],[ProductID]:[ProductFullName]],3,FALSE)</f>
        <v>Product E</v>
      </c>
      <c r="H1575" s="50">
        <v>6</v>
      </c>
      <c r="I1575" s="52">
        <v>44785.738414351843</v>
      </c>
      <c r="J1575" s="50">
        <v>109</v>
      </c>
      <c r="K1575" s="51">
        <v>44785.951388888891</v>
      </c>
      <c r="L1575" s="53"/>
      <c r="M1575" s="54">
        <v>1</v>
      </c>
    </row>
    <row r="1576" spans="2:13" x14ac:dyDescent="0.3">
      <c r="B1576" s="49">
        <v>20419</v>
      </c>
      <c r="C1576" s="50">
        <v>145</v>
      </c>
      <c r="D1576" s="50" t="str">
        <f>VLOOKUP(Table8[[#This Row],[CustomerID]],Table15[[#All],[CustomerID]:[Company Name]],2,FALSE)</f>
        <v>The Sassy Bead Co.</v>
      </c>
      <c r="E1576" s="51">
        <v>44785</v>
      </c>
      <c r="F1576" s="50">
        <v>1</v>
      </c>
      <c r="G1576" s="50" t="str">
        <f>VLOOKUP(Table8[[#This Row],[ProductID]],Table12[[#All],[ProductID]:[ProductFullName]],3,FALSE)</f>
        <v>Product A</v>
      </c>
      <c r="H1576" s="50">
        <v>4</v>
      </c>
      <c r="I1576" s="52">
        <v>44785.748622685176</v>
      </c>
      <c r="J1576" s="50">
        <v>115</v>
      </c>
      <c r="K1576" s="51">
        <v>44785.951388888891</v>
      </c>
      <c r="L1576" s="53"/>
      <c r="M1576" s="54">
        <v>1</v>
      </c>
    </row>
    <row r="1577" spans="2:13" x14ac:dyDescent="0.3">
      <c r="B1577" s="49">
        <v>20420</v>
      </c>
      <c r="C1577" s="50">
        <v>445</v>
      </c>
      <c r="D1577" s="50" t="str">
        <f>VLOOKUP(Table8[[#This Row],[CustomerID]],Table15[[#All],[CustomerID]:[Company Name]],2,FALSE)</f>
        <v>Green Earth - Head Office/ WHS</v>
      </c>
      <c r="E1577" s="51">
        <v>44788</v>
      </c>
      <c r="F1577" s="50">
        <v>1</v>
      </c>
      <c r="G1577" s="50" t="str">
        <f>VLOOKUP(Table8[[#This Row],[ProductID]],Table12[[#All],[ProductID]:[ProductFullName]],3,FALSE)</f>
        <v>Product A</v>
      </c>
      <c r="H1577" s="50">
        <v>2</v>
      </c>
      <c r="I1577" s="52">
        <v>44788.333333333336</v>
      </c>
      <c r="J1577" s="50">
        <v>111</v>
      </c>
      <c r="K1577" s="51">
        <v>44788.967361111114</v>
      </c>
      <c r="L1577" s="53"/>
      <c r="M1577" s="54">
        <v>1</v>
      </c>
    </row>
    <row r="1578" spans="2:13" x14ac:dyDescent="0.3">
      <c r="B1578" s="49">
        <v>20421</v>
      </c>
      <c r="C1578" s="50">
        <v>656</v>
      </c>
      <c r="D1578" s="50" t="str">
        <f>VLOOKUP(Table8[[#This Row],[CustomerID]],Table15[[#All],[CustomerID]:[Company Name]],2,FALSE)</f>
        <v>Summerland Pharmacy</v>
      </c>
      <c r="E1578" s="51">
        <v>44788</v>
      </c>
      <c r="F1578" s="50">
        <v>2</v>
      </c>
      <c r="G1578" s="50" t="str">
        <f>VLOOKUP(Table8[[#This Row],[ProductID]],Table12[[#All],[ProductID]:[ProductFullName]],3,FALSE)</f>
        <v>Product B</v>
      </c>
      <c r="H1578" s="50">
        <v>2</v>
      </c>
      <c r="I1578" s="52">
        <v>44788.350219907406</v>
      </c>
      <c r="J1578" s="50">
        <v>127</v>
      </c>
      <c r="K1578" s="51">
        <v>44788.967361111114</v>
      </c>
      <c r="L1578" s="53"/>
      <c r="M1578" s="54">
        <v>1</v>
      </c>
    </row>
    <row r="1579" spans="2:13" x14ac:dyDescent="0.3">
      <c r="B1579" s="49">
        <v>20422</v>
      </c>
      <c r="C1579" s="50">
        <v>1005</v>
      </c>
      <c r="D1579" s="50" t="str">
        <f>VLOOKUP(Table8[[#This Row],[CustomerID]],Table15[[#All],[CustomerID]:[Company Name]],2,FALSE)</f>
        <v>Cotton Gin</v>
      </c>
      <c r="E1579" s="51">
        <v>44788</v>
      </c>
      <c r="F1579" s="50">
        <v>1</v>
      </c>
      <c r="G1579" s="50" t="str">
        <f>VLOOKUP(Table8[[#This Row],[ProductID]],Table12[[#All],[ProductID]:[ProductFullName]],3,FALSE)</f>
        <v>Product A</v>
      </c>
      <c r="H1579" s="50">
        <v>3</v>
      </c>
      <c r="I1579" s="52">
        <v>44788.363668981481</v>
      </c>
      <c r="J1579" s="50">
        <v>132</v>
      </c>
      <c r="K1579" s="51">
        <v>44788.967361111114</v>
      </c>
      <c r="L1579" s="53"/>
      <c r="M1579" s="54">
        <v>1</v>
      </c>
    </row>
    <row r="1580" spans="2:13" x14ac:dyDescent="0.3">
      <c r="B1580" s="49">
        <v>20423</v>
      </c>
      <c r="C1580" s="50">
        <v>1179</v>
      </c>
      <c r="D1580" s="50" t="str">
        <f>VLOOKUP(Table8[[#This Row],[CustomerID]],Table15[[#All],[CustomerID]:[Company Name]],2,FALSE)</f>
        <v>LTD Commodities Ltd</v>
      </c>
      <c r="E1580" s="51">
        <v>44788</v>
      </c>
      <c r="F1580" s="50">
        <v>6</v>
      </c>
      <c r="G1580" s="50" t="str">
        <f>VLOOKUP(Table8[[#This Row],[ProductID]],Table12[[#All],[ProductID]:[ProductFullName]],3,FALSE)</f>
        <v>Product F</v>
      </c>
      <c r="H1580" s="50">
        <v>5</v>
      </c>
      <c r="I1580" s="52">
        <v>44788.38071759259</v>
      </c>
      <c r="J1580" s="50">
        <v>124</v>
      </c>
      <c r="K1580" s="51">
        <v>44788.967361111114</v>
      </c>
      <c r="L1580" s="53"/>
      <c r="M1580" s="54">
        <v>1</v>
      </c>
    </row>
    <row r="1581" spans="2:13" x14ac:dyDescent="0.3">
      <c r="B1581" s="49">
        <v>20424</v>
      </c>
      <c r="C1581" s="50">
        <v>165</v>
      </c>
      <c r="D1581" s="50" t="str">
        <f>VLOOKUP(Table8[[#This Row],[CustomerID]],Table15[[#All],[CustomerID]:[Company Name]],2,FALSE)</f>
        <v>Green Earth - Bellevile</v>
      </c>
      <c r="E1581" s="51">
        <v>44788</v>
      </c>
      <c r="F1581" s="50">
        <v>1</v>
      </c>
      <c r="G1581" s="50" t="str">
        <f>VLOOKUP(Table8[[#This Row],[ProductID]],Table12[[#All],[ProductID]:[ProductFullName]],3,FALSE)</f>
        <v>Product A</v>
      </c>
      <c r="H1581" s="50">
        <v>6</v>
      </c>
      <c r="I1581" s="52">
        <v>44788.391238425924</v>
      </c>
      <c r="J1581" s="50">
        <v>114</v>
      </c>
      <c r="K1581" s="51">
        <v>44788.967361111114</v>
      </c>
      <c r="L1581" s="53"/>
      <c r="M1581" s="54">
        <v>1</v>
      </c>
    </row>
    <row r="1582" spans="2:13" x14ac:dyDescent="0.3">
      <c r="B1582" s="49">
        <v>20425</v>
      </c>
      <c r="C1582" s="50">
        <v>576</v>
      </c>
      <c r="D1582" s="50" t="str">
        <f>VLOOKUP(Table8[[#This Row],[CustomerID]],Table15[[#All],[CustomerID]:[Company Name]],2,FALSE)</f>
        <v>Your Dollar Store With More #214</v>
      </c>
      <c r="E1582" s="51">
        <v>44788</v>
      </c>
      <c r="F1582" s="50">
        <v>4</v>
      </c>
      <c r="G1582" s="50" t="str">
        <f>VLOOKUP(Table8[[#This Row],[ProductID]],Table12[[#All],[ProductID]:[ProductFullName]],3,FALSE)</f>
        <v>Product D</v>
      </c>
      <c r="H1582" s="50">
        <v>4</v>
      </c>
      <c r="I1582" s="52">
        <v>44788.402939814812</v>
      </c>
      <c r="J1582" s="50">
        <v>125</v>
      </c>
      <c r="K1582" s="51">
        <v>44788.967361111114</v>
      </c>
      <c r="L1582" s="53"/>
      <c r="M1582" s="54">
        <v>1</v>
      </c>
    </row>
    <row r="1583" spans="2:13" x14ac:dyDescent="0.3">
      <c r="B1583" s="49">
        <v>20426</v>
      </c>
      <c r="C1583" s="50">
        <v>675</v>
      </c>
      <c r="D1583" s="50" t="str">
        <f>VLOOKUP(Table8[[#This Row],[CustomerID]],Table15[[#All],[CustomerID]:[Company Name]],2,FALSE)</f>
        <v>Pharmasave - 154</v>
      </c>
      <c r="E1583" s="51">
        <v>44788</v>
      </c>
      <c r="F1583" s="50">
        <v>6</v>
      </c>
      <c r="G1583" s="50" t="str">
        <f>VLOOKUP(Table8[[#This Row],[ProductID]],Table12[[#All],[ProductID]:[ProductFullName]],3,FALSE)</f>
        <v>Product F</v>
      </c>
      <c r="H1583" s="50">
        <v>7</v>
      </c>
      <c r="I1583" s="52">
        <v>44788.415879629625</v>
      </c>
      <c r="J1583" s="50">
        <v>107</v>
      </c>
      <c r="K1583" s="51">
        <v>44788.967361111114</v>
      </c>
      <c r="L1583" s="53"/>
      <c r="M1583" s="54">
        <v>1</v>
      </c>
    </row>
    <row r="1584" spans="2:13" x14ac:dyDescent="0.3">
      <c r="B1584" s="49">
        <v>20427</v>
      </c>
      <c r="C1584" s="50">
        <v>818</v>
      </c>
      <c r="D1584" s="50" t="str">
        <f>VLOOKUP(Table8[[#This Row],[CustomerID]],Table15[[#All],[CustomerID]:[Company Name]],2,FALSE)</f>
        <v>Fenwick Cottage</v>
      </c>
      <c r="E1584" s="51">
        <v>44788</v>
      </c>
      <c r="F1584" s="50">
        <v>2</v>
      </c>
      <c r="G1584" s="50" t="str">
        <f>VLOOKUP(Table8[[#This Row],[ProductID]],Table12[[#All],[ProductID]:[ProductFullName]],3,FALSE)</f>
        <v>Product B</v>
      </c>
      <c r="H1584" s="50">
        <v>4</v>
      </c>
      <c r="I1584" s="52">
        <v>44788.427800925921</v>
      </c>
      <c r="J1584" s="50">
        <v>122</v>
      </c>
      <c r="K1584" s="51">
        <v>44788.967361111114</v>
      </c>
      <c r="L1584" s="53"/>
      <c r="M1584" s="54">
        <v>1</v>
      </c>
    </row>
    <row r="1585" spans="2:13" x14ac:dyDescent="0.3">
      <c r="B1585" s="49">
        <v>20428</v>
      </c>
      <c r="C1585" s="50">
        <v>387</v>
      </c>
      <c r="D1585" s="50" t="str">
        <f>VLOOKUP(Table8[[#This Row],[CustomerID]],Table15[[#All],[CustomerID]:[Company Name]],2,FALSE)</f>
        <v>Apropos</v>
      </c>
      <c r="E1585" s="51">
        <v>44788</v>
      </c>
      <c r="F1585" s="50">
        <v>4</v>
      </c>
      <c r="G1585" s="50" t="str">
        <f>VLOOKUP(Table8[[#This Row],[ProductID]],Table12[[#All],[ProductID]:[ProductFullName]],3,FALSE)</f>
        <v>Product D</v>
      </c>
      <c r="H1585" s="50">
        <v>2</v>
      </c>
      <c r="I1585" s="52">
        <v>44788.442615740736</v>
      </c>
      <c r="J1585" s="50">
        <v>134</v>
      </c>
      <c r="K1585" s="51">
        <v>44788.967361111114</v>
      </c>
      <c r="L1585" s="53"/>
      <c r="M1585" s="54">
        <v>1</v>
      </c>
    </row>
    <row r="1586" spans="2:13" x14ac:dyDescent="0.3">
      <c r="B1586" s="49">
        <v>20429</v>
      </c>
      <c r="C1586" s="50">
        <v>731</v>
      </c>
      <c r="D1586" s="50" t="str">
        <f>VLOOKUP(Table8[[#This Row],[CustomerID]],Table15[[#All],[CustomerID]:[Company Name]],2,FALSE)</f>
        <v>Off The Seawalll</v>
      </c>
      <c r="E1586" s="51">
        <v>44788</v>
      </c>
      <c r="F1586" s="50">
        <v>1</v>
      </c>
      <c r="G1586" s="50" t="str">
        <f>VLOOKUP(Table8[[#This Row],[ProductID]],Table12[[#All],[ProductID]:[ProductFullName]],3,FALSE)</f>
        <v>Product A</v>
      </c>
      <c r="H1586" s="50">
        <v>7</v>
      </c>
      <c r="I1586" s="52">
        <v>44788.458090277774</v>
      </c>
      <c r="J1586" s="50">
        <v>114</v>
      </c>
      <c r="K1586" s="51">
        <v>44788.967361111114</v>
      </c>
      <c r="L1586" s="53"/>
      <c r="M1586" s="54">
        <v>1</v>
      </c>
    </row>
    <row r="1587" spans="2:13" x14ac:dyDescent="0.3">
      <c r="B1587" s="49">
        <v>20430</v>
      </c>
      <c r="C1587" s="50">
        <v>1392</v>
      </c>
      <c r="D1587" s="50" t="str">
        <f>VLOOKUP(Table8[[#This Row],[CustomerID]],Table15[[#All],[CustomerID]:[Company Name]],2,FALSE)</f>
        <v>Stage Stop</v>
      </c>
      <c r="E1587" s="51">
        <v>44788</v>
      </c>
      <c r="F1587" s="50">
        <v>2</v>
      </c>
      <c r="G1587" s="50" t="str">
        <f>VLOOKUP(Table8[[#This Row],[ProductID]],Table12[[#All],[ProductID]:[ProductFullName]],3,FALSE)</f>
        <v>Product B</v>
      </c>
      <c r="H1587" s="50">
        <v>6</v>
      </c>
      <c r="I1587" s="52">
        <v>44788.46943287037</v>
      </c>
      <c r="J1587" s="50">
        <v>116</v>
      </c>
      <c r="K1587" s="51">
        <v>44788.967361111114</v>
      </c>
      <c r="L1587" s="53"/>
      <c r="M1587" s="54">
        <v>1</v>
      </c>
    </row>
    <row r="1588" spans="2:13" x14ac:dyDescent="0.3">
      <c r="B1588" s="49">
        <v>20431</v>
      </c>
      <c r="C1588" s="50">
        <v>923</v>
      </c>
      <c r="D1588" s="50" t="str">
        <f>VLOOKUP(Table8[[#This Row],[CustomerID]],Table15[[#All],[CustomerID]:[Company Name]],2,FALSE)</f>
        <v>Muskrat Hill Limited</v>
      </c>
      <c r="E1588" s="51">
        <v>44788</v>
      </c>
      <c r="F1588" s="50">
        <v>1</v>
      </c>
      <c r="G1588" s="50" t="str">
        <f>VLOOKUP(Table8[[#This Row],[ProductID]],Table12[[#All],[ProductID]:[ProductFullName]],3,FALSE)</f>
        <v>Product A</v>
      </c>
      <c r="H1588" s="50">
        <v>6</v>
      </c>
      <c r="I1588" s="52">
        <v>44788.484652777777</v>
      </c>
      <c r="J1588" s="50">
        <v>127</v>
      </c>
      <c r="K1588" s="51">
        <v>44788.967361111114</v>
      </c>
      <c r="L1588" s="53"/>
      <c r="M1588" s="54">
        <v>1</v>
      </c>
    </row>
    <row r="1589" spans="2:13" x14ac:dyDescent="0.3">
      <c r="B1589" s="49">
        <v>20432</v>
      </c>
      <c r="C1589" s="50">
        <v>875</v>
      </c>
      <c r="D1589" s="50" t="str">
        <f>VLOOKUP(Table8[[#This Row],[CustomerID]],Table15[[#All],[CustomerID]:[Company Name]],2,FALSE)</f>
        <v>Makeovers</v>
      </c>
      <c r="E1589" s="51">
        <v>44788</v>
      </c>
      <c r="F1589" s="50">
        <v>1</v>
      </c>
      <c r="G1589" s="50" t="str">
        <f>VLOOKUP(Table8[[#This Row],[ProductID]],Table12[[#All],[ProductID]:[ProductFullName]],3,FALSE)</f>
        <v>Product A</v>
      </c>
      <c r="H1589" s="50">
        <v>7</v>
      </c>
      <c r="I1589" s="52">
        <v>44788.496111111112</v>
      </c>
      <c r="J1589" s="50">
        <v>126</v>
      </c>
      <c r="K1589" s="51">
        <v>44788.967361111114</v>
      </c>
      <c r="L1589" s="53"/>
      <c r="M1589" s="54">
        <v>1</v>
      </c>
    </row>
    <row r="1590" spans="2:13" x14ac:dyDescent="0.3">
      <c r="B1590" s="49">
        <v>20433</v>
      </c>
      <c r="C1590" s="50">
        <v>267</v>
      </c>
      <c r="D1590" s="50" t="str">
        <f>VLOOKUP(Table8[[#This Row],[CustomerID]],Table15[[#All],[CustomerID]:[Company Name]],2,FALSE)</f>
        <v>Garfield/Hallmark-LeighlandAveOakville</v>
      </c>
      <c r="E1590" s="51">
        <v>44788</v>
      </c>
      <c r="F1590" s="50">
        <v>2</v>
      </c>
      <c r="G1590" s="50" t="str">
        <f>VLOOKUP(Table8[[#This Row],[ProductID]],Table12[[#All],[ProductID]:[ProductFullName]],3,FALSE)</f>
        <v>Product B</v>
      </c>
      <c r="H1590" s="50">
        <v>7</v>
      </c>
      <c r="I1590" s="52">
        <v>44788.513182870374</v>
      </c>
      <c r="J1590" s="50">
        <v>105</v>
      </c>
      <c r="K1590" s="51">
        <v>44788.967361111114</v>
      </c>
      <c r="L1590" s="53"/>
      <c r="M1590" s="54">
        <v>1</v>
      </c>
    </row>
    <row r="1591" spans="2:13" x14ac:dyDescent="0.3">
      <c r="B1591" s="49">
        <v>20434</v>
      </c>
      <c r="C1591" s="50">
        <v>274</v>
      </c>
      <c r="D1591" s="50" t="str">
        <f>VLOOKUP(Table8[[#This Row],[CustomerID]],Table15[[#All],[CustomerID]:[Company Name]],2,FALSE)</f>
        <v>Post In Village Hair Salon</v>
      </c>
      <c r="E1591" s="51">
        <v>44788</v>
      </c>
      <c r="F1591" s="50">
        <v>6</v>
      </c>
      <c r="G1591" s="50" t="str">
        <f>VLOOKUP(Table8[[#This Row],[ProductID]],Table12[[#All],[ProductID]:[ProductFullName]],3,FALSE)</f>
        <v>Product F</v>
      </c>
      <c r="H1591" s="50">
        <v>5</v>
      </c>
      <c r="I1591" s="52">
        <v>44788.529085648152</v>
      </c>
      <c r="J1591" s="50">
        <v>134</v>
      </c>
      <c r="K1591" s="51">
        <v>44788.967361111114</v>
      </c>
      <c r="L1591" s="53"/>
      <c r="M1591" s="54">
        <v>1</v>
      </c>
    </row>
    <row r="1592" spans="2:13" x14ac:dyDescent="0.3">
      <c r="B1592" s="49">
        <v>20435</v>
      </c>
      <c r="C1592" s="50">
        <v>821</v>
      </c>
      <c r="D1592" s="50" t="str">
        <f>VLOOKUP(Table8[[#This Row],[CustomerID]],Table15[[#All],[CustomerID]:[Company Name]],2,FALSE)</f>
        <v>House Of Books</v>
      </c>
      <c r="E1592" s="51">
        <v>44788</v>
      </c>
      <c r="F1592" s="50">
        <v>6</v>
      </c>
      <c r="G1592" s="50" t="str">
        <f>VLOOKUP(Table8[[#This Row],[ProductID]],Table12[[#All],[ProductID]:[ProductFullName]],3,FALSE)</f>
        <v>Product F</v>
      </c>
      <c r="H1592" s="50">
        <v>4</v>
      </c>
      <c r="I1592" s="52">
        <v>44788.542442129634</v>
      </c>
      <c r="J1592" s="50">
        <v>107</v>
      </c>
      <c r="K1592" s="51">
        <v>44788.967361111114</v>
      </c>
      <c r="L1592" s="53"/>
      <c r="M1592" s="54">
        <v>1</v>
      </c>
    </row>
    <row r="1593" spans="2:13" x14ac:dyDescent="0.3">
      <c r="B1593" s="49">
        <v>20436</v>
      </c>
      <c r="C1593" s="50">
        <v>338</v>
      </c>
      <c r="D1593" s="50" t="str">
        <f>VLOOKUP(Table8[[#This Row],[CustomerID]],Table15[[#All],[CustomerID]:[Company Name]],2,FALSE)</f>
        <v>Zellers Store #254</v>
      </c>
      <c r="E1593" s="51">
        <v>44788</v>
      </c>
      <c r="F1593" s="50">
        <v>3</v>
      </c>
      <c r="G1593" s="50" t="str">
        <f>VLOOKUP(Table8[[#This Row],[ProductID]],Table12[[#All],[ProductID]:[ProductFullName]],3,FALSE)</f>
        <v>Product C</v>
      </c>
      <c r="H1593" s="50">
        <v>6</v>
      </c>
      <c r="I1593" s="52">
        <v>44788.559108796304</v>
      </c>
      <c r="J1593" s="50">
        <v>114</v>
      </c>
      <c r="K1593" s="51">
        <v>44788.967361111114</v>
      </c>
      <c r="L1593" s="53"/>
      <c r="M1593" s="54">
        <v>1</v>
      </c>
    </row>
    <row r="1594" spans="2:13" x14ac:dyDescent="0.3">
      <c r="B1594" s="49">
        <v>20437</v>
      </c>
      <c r="C1594" s="50">
        <v>92</v>
      </c>
      <c r="D1594" s="50" t="str">
        <f>VLOOKUP(Table8[[#This Row],[CustomerID]],Table15[[#All],[CustomerID]:[Company Name]],2,FALSE)</f>
        <v>Laurence Alexandre</v>
      </c>
      <c r="E1594" s="51">
        <v>44788</v>
      </c>
      <c r="F1594" s="50">
        <v>4</v>
      </c>
      <c r="G1594" s="50" t="str">
        <f>VLOOKUP(Table8[[#This Row],[ProductID]],Table12[[#All],[ProductID]:[ProductFullName]],3,FALSE)</f>
        <v>Product D</v>
      </c>
      <c r="H1594" s="50">
        <v>4</v>
      </c>
      <c r="I1594" s="52">
        <v>44788.573726851857</v>
      </c>
      <c r="J1594" s="50">
        <v>114</v>
      </c>
      <c r="K1594" s="51">
        <v>44788.967361111114</v>
      </c>
      <c r="L1594" s="53"/>
      <c r="M1594" s="54">
        <v>1</v>
      </c>
    </row>
    <row r="1595" spans="2:13" x14ac:dyDescent="0.3">
      <c r="B1595" s="49">
        <v>20438</v>
      </c>
      <c r="C1595" s="50">
        <v>432</v>
      </c>
      <c r="D1595" s="50" t="str">
        <f>VLOOKUP(Table8[[#This Row],[CustomerID]],Table15[[#All],[CustomerID]:[Company Name]],2,FALSE)</f>
        <v>St. Thomas- Elgin General Hospital</v>
      </c>
      <c r="E1595" s="51">
        <v>44788</v>
      </c>
      <c r="F1595" s="50">
        <v>3</v>
      </c>
      <c r="G1595" s="50" t="str">
        <f>VLOOKUP(Table8[[#This Row],[ProductID]],Table12[[#All],[ProductID]:[ProductFullName]],3,FALSE)</f>
        <v>Product C</v>
      </c>
      <c r="H1595" s="50">
        <v>3</v>
      </c>
      <c r="I1595" s="52">
        <v>44788.59069444445</v>
      </c>
      <c r="J1595" s="50">
        <v>115</v>
      </c>
      <c r="K1595" s="51">
        <v>44788.967361111114</v>
      </c>
      <c r="L1595" s="53"/>
      <c r="M1595" s="54">
        <v>1</v>
      </c>
    </row>
    <row r="1596" spans="2:13" x14ac:dyDescent="0.3">
      <c r="B1596" s="49">
        <v>20439</v>
      </c>
      <c r="C1596" s="50">
        <v>186</v>
      </c>
      <c r="D1596" s="50" t="str">
        <f>VLOOKUP(Table8[[#This Row],[CustomerID]],Table15[[#All],[CustomerID]:[Company Name]],2,FALSE)</f>
        <v>Serendipity</v>
      </c>
      <c r="E1596" s="51">
        <v>44788</v>
      </c>
      <c r="F1596" s="50">
        <v>3</v>
      </c>
      <c r="G1596" s="50" t="str">
        <f>VLOOKUP(Table8[[#This Row],[ProductID]],Table12[[#All],[ProductID]:[ProductFullName]],3,FALSE)</f>
        <v>Product C</v>
      </c>
      <c r="H1596" s="50">
        <v>4</v>
      </c>
      <c r="I1596" s="52">
        <v>44788.603136574078</v>
      </c>
      <c r="J1596" s="50">
        <v>129</v>
      </c>
      <c r="K1596" s="51">
        <v>44788.967361111114</v>
      </c>
      <c r="L1596" s="53"/>
      <c r="M1596" s="54">
        <v>1</v>
      </c>
    </row>
    <row r="1597" spans="2:13" x14ac:dyDescent="0.3">
      <c r="B1597" s="49">
        <v>20440</v>
      </c>
      <c r="C1597" s="50">
        <v>648</v>
      </c>
      <c r="D1597" s="50" t="str">
        <f>VLOOKUP(Table8[[#This Row],[CustomerID]],Table15[[#All],[CustomerID]:[Company Name]],2,FALSE)</f>
        <v>Ghostrider Trading</v>
      </c>
      <c r="E1597" s="51">
        <v>44788</v>
      </c>
      <c r="F1597" s="50">
        <v>3</v>
      </c>
      <c r="G1597" s="50" t="str">
        <f>VLOOKUP(Table8[[#This Row],[ProductID]],Table12[[#All],[ProductID]:[ProductFullName]],3,FALSE)</f>
        <v>Product C</v>
      </c>
      <c r="H1597" s="50">
        <v>5</v>
      </c>
      <c r="I1597" s="52">
        <v>44788.617094907415</v>
      </c>
      <c r="J1597" s="50">
        <v>129</v>
      </c>
      <c r="K1597" s="51">
        <v>44788.967361111114</v>
      </c>
      <c r="L1597" s="53"/>
      <c r="M1597" s="54">
        <v>1</v>
      </c>
    </row>
    <row r="1598" spans="2:13" x14ac:dyDescent="0.3">
      <c r="B1598" s="49">
        <v>20441</v>
      </c>
      <c r="C1598" s="50">
        <v>58</v>
      </c>
      <c r="D1598" s="50" t="str">
        <f>VLOOKUP(Table8[[#This Row],[CustomerID]],Table15[[#All],[CustomerID]:[Company Name]],2,FALSE)</f>
        <v>Kelly's Luggage</v>
      </c>
      <c r="E1598" s="51">
        <v>44788</v>
      </c>
      <c r="F1598" s="50">
        <v>1</v>
      </c>
      <c r="G1598" s="50" t="str">
        <f>VLOOKUP(Table8[[#This Row],[ProductID]],Table12[[#All],[ProductID]:[ProductFullName]],3,FALSE)</f>
        <v>Product A</v>
      </c>
      <c r="H1598" s="50">
        <v>5</v>
      </c>
      <c r="I1598" s="52">
        <v>44788.627071759263</v>
      </c>
      <c r="J1598" s="50">
        <v>107</v>
      </c>
      <c r="K1598" s="51">
        <v>44788.967361111114</v>
      </c>
      <c r="L1598" s="53"/>
      <c r="M1598" s="54">
        <v>1</v>
      </c>
    </row>
    <row r="1599" spans="2:13" x14ac:dyDescent="0.3">
      <c r="B1599" s="49">
        <v>20442</v>
      </c>
      <c r="C1599" s="50">
        <v>1101</v>
      </c>
      <c r="D1599" s="50" t="str">
        <f>VLOOKUP(Table8[[#This Row],[CustomerID]],Table15[[#All],[CustomerID]:[Company Name]],2,FALSE)</f>
        <v>Creative Irish Gifts</v>
      </c>
      <c r="E1599" s="51">
        <v>44788</v>
      </c>
      <c r="F1599" s="50">
        <v>4</v>
      </c>
      <c r="G1599" s="50" t="str">
        <f>VLOOKUP(Table8[[#This Row],[ProductID]],Table12[[#All],[ProductID]:[ProductFullName]],3,FALSE)</f>
        <v>Product D</v>
      </c>
      <c r="H1599" s="50">
        <v>6</v>
      </c>
      <c r="I1599" s="52">
        <v>44788.639525462968</v>
      </c>
      <c r="J1599" s="50">
        <v>107</v>
      </c>
      <c r="K1599" s="51">
        <v>44788.967361111114</v>
      </c>
      <c r="L1599" s="53"/>
      <c r="M1599" s="54">
        <v>1</v>
      </c>
    </row>
    <row r="1600" spans="2:13" x14ac:dyDescent="0.3">
      <c r="B1600" s="49">
        <v>20443</v>
      </c>
      <c r="C1600" s="50">
        <v>454</v>
      </c>
      <c r="D1600" s="50" t="str">
        <f>VLOOKUP(Table8[[#This Row],[CustomerID]],Table15[[#All],[CustomerID]:[Company Name]],2,FALSE)</f>
        <v>Tunnel Duty Free Shop</v>
      </c>
      <c r="E1600" s="51">
        <v>44788</v>
      </c>
      <c r="F1600" s="50">
        <v>4</v>
      </c>
      <c r="G1600" s="50" t="str">
        <f>VLOOKUP(Table8[[#This Row],[ProductID]],Table12[[#All],[ProductID]:[ProductFullName]],3,FALSE)</f>
        <v>Product D</v>
      </c>
      <c r="H1600" s="50">
        <v>6</v>
      </c>
      <c r="I1600" s="52">
        <v>44788.656412037039</v>
      </c>
      <c r="J1600" s="50">
        <v>118</v>
      </c>
      <c r="K1600" s="51">
        <v>44788.967361111114</v>
      </c>
      <c r="L1600" s="53"/>
      <c r="M1600" s="54">
        <v>1</v>
      </c>
    </row>
    <row r="1601" spans="2:13" x14ac:dyDescent="0.3">
      <c r="B1601" s="49">
        <v>20444</v>
      </c>
      <c r="C1601" s="50">
        <v>1220</v>
      </c>
      <c r="D1601" s="50" t="str">
        <f>VLOOKUP(Table8[[#This Row],[CustomerID]],Table15[[#All],[CustomerID]:[Company Name]],2,FALSE)</f>
        <v>Dillard's Inc. Valdosta, GA</v>
      </c>
      <c r="E1601" s="51">
        <v>44788</v>
      </c>
      <c r="F1601" s="50">
        <v>3</v>
      </c>
      <c r="G1601" s="50" t="str">
        <f>VLOOKUP(Table8[[#This Row],[ProductID]],Table12[[#All],[ProductID]:[ProductFullName]],3,FALSE)</f>
        <v>Product C</v>
      </c>
      <c r="H1601" s="50">
        <v>6</v>
      </c>
      <c r="I1601" s="52">
        <v>44788.669027777782</v>
      </c>
      <c r="J1601" s="50">
        <v>121</v>
      </c>
      <c r="K1601" s="51">
        <v>44788.967361111114</v>
      </c>
      <c r="L1601" s="53"/>
      <c r="M1601" s="54">
        <v>1</v>
      </c>
    </row>
    <row r="1602" spans="2:13" x14ac:dyDescent="0.3">
      <c r="B1602" s="49">
        <v>20445</v>
      </c>
      <c r="C1602" s="50">
        <v>371</v>
      </c>
      <c r="D1602" s="50" t="str">
        <f>VLOOKUP(Table8[[#This Row],[CustomerID]],Table15[[#All],[CustomerID]:[Company Name]],2,FALSE)</f>
        <v>Good Time</v>
      </c>
      <c r="E1602" s="51">
        <v>44788</v>
      </c>
      <c r="F1602" s="50">
        <v>3</v>
      </c>
      <c r="G1602" s="50" t="str">
        <f>VLOOKUP(Table8[[#This Row],[ProductID]],Table12[[#All],[ProductID]:[ProductFullName]],3,FALSE)</f>
        <v>Product C</v>
      </c>
      <c r="H1602" s="50">
        <v>4</v>
      </c>
      <c r="I1602" s="52">
        <v>44788.680324074077</v>
      </c>
      <c r="J1602" s="50">
        <v>119</v>
      </c>
      <c r="K1602" s="51">
        <v>44788.967361111114</v>
      </c>
      <c r="L1602" s="53"/>
      <c r="M1602" s="54">
        <v>1</v>
      </c>
    </row>
    <row r="1603" spans="2:13" x14ac:dyDescent="0.3">
      <c r="B1603" s="49">
        <v>20446</v>
      </c>
      <c r="C1603" s="50">
        <v>461</v>
      </c>
      <c r="D1603" s="50" t="str">
        <f>VLOOKUP(Table8[[#This Row],[CustomerID]],Table15[[#All],[CustomerID]:[Company Name]],2,FALSE)</f>
        <v>Blind River District Health Centre</v>
      </c>
      <c r="E1603" s="51">
        <v>44788</v>
      </c>
      <c r="F1603" s="50">
        <v>6</v>
      </c>
      <c r="G1603" s="50" t="str">
        <f>VLOOKUP(Table8[[#This Row],[ProductID]],Table12[[#All],[ProductID]:[ProductFullName]],3,FALSE)</f>
        <v>Product F</v>
      </c>
      <c r="H1603" s="50">
        <v>4</v>
      </c>
      <c r="I1603" s="52">
        <v>44788.690648148149</v>
      </c>
      <c r="J1603" s="50">
        <v>109</v>
      </c>
      <c r="K1603" s="51">
        <v>44788.967361111114</v>
      </c>
      <c r="L1603" s="53"/>
      <c r="M1603" s="54">
        <v>1</v>
      </c>
    </row>
    <row r="1604" spans="2:13" x14ac:dyDescent="0.3">
      <c r="B1604" s="49">
        <v>20447</v>
      </c>
      <c r="C1604" s="50">
        <v>595</v>
      </c>
      <c r="D1604" s="50" t="str">
        <f>VLOOKUP(Table8[[#This Row],[CustomerID]],Table15[[#All],[CustomerID]:[Company Name]],2,FALSE)</f>
        <v>Lammle's Western Wear &amp; Tacks</v>
      </c>
      <c r="E1604" s="51">
        <v>44788</v>
      </c>
      <c r="F1604" s="50">
        <v>4</v>
      </c>
      <c r="G1604" s="50" t="str">
        <f>VLOOKUP(Table8[[#This Row],[ProductID]],Table12[[#All],[ProductID]:[ProductFullName]],3,FALSE)</f>
        <v>Product D</v>
      </c>
      <c r="H1604" s="50">
        <v>7</v>
      </c>
      <c r="I1604" s="52">
        <v>44788.701319444444</v>
      </c>
      <c r="J1604" s="50">
        <v>124</v>
      </c>
      <c r="K1604" s="51">
        <v>44788.967361111114</v>
      </c>
      <c r="L1604" s="53"/>
      <c r="M1604" s="54">
        <v>1</v>
      </c>
    </row>
    <row r="1605" spans="2:13" x14ac:dyDescent="0.3">
      <c r="B1605" s="49">
        <v>20448</v>
      </c>
      <c r="C1605" s="50">
        <v>409</v>
      </c>
      <c r="D1605" s="50" t="str">
        <f>VLOOKUP(Table8[[#This Row],[CustomerID]],Table15[[#All],[CustomerID]:[Company Name]],2,FALSE)</f>
        <v>shoes 22</v>
      </c>
      <c r="E1605" s="51">
        <v>44788</v>
      </c>
      <c r="F1605" s="50">
        <v>6</v>
      </c>
      <c r="G1605" s="50" t="str">
        <f>VLOOKUP(Table8[[#This Row],[ProductID]],Table12[[#All],[ProductID]:[ProductFullName]],3,FALSE)</f>
        <v>Product F</v>
      </c>
      <c r="H1605" s="50">
        <v>6</v>
      </c>
      <c r="I1605" s="52">
        <v>44788.718587962961</v>
      </c>
      <c r="J1605" s="50">
        <v>133</v>
      </c>
      <c r="K1605" s="51">
        <v>44788.967361111114</v>
      </c>
      <c r="L1605" s="53"/>
      <c r="M1605" s="54">
        <v>1</v>
      </c>
    </row>
    <row r="1606" spans="2:13" x14ac:dyDescent="0.3">
      <c r="B1606" s="49">
        <v>20449</v>
      </c>
      <c r="C1606" s="50">
        <v>175</v>
      </c>
      <c r="D1606" s="50" t="str">
        <f>VLOOKUP(Table8[[#This Row],[CustomerID]],Table15[[#All],[CustomerID]:[Company Name]],2,FALSE)</f>
        <v>Hawthorne House</v>
      </c>
      <c r="E1606" s="51">
        <v>44788</v>
      </c>
      <c r="F1606" s="50">
        <v>3</v>
      </c>
      <c r="G1606" s="50" t="str">
        <f>VLOOKUP(Table8[[#This Row],[ProductID]],Table12[[#All],[ProductID]:[ProductFullName]],3,FALSE)</f>
        <v>Product C</v>
      </c>
      <c r="H1606" s="50">
        <v>6</v>
      </c>
      <c r="I1606" s="52">
        <v>44788.735034722224</v>
      </c>
      <c r="J1606" s="50">
        <v>128</v>
      </c>
      <c r="K1606" s="51">
        <v>44788.967361111114</v>
      </c>
      <c r="L1606" s="53"/>
      <c r="M1606" s="54">
        <v>1</v>
      </c>
    </row>
    <row r="1607" spans="2:13" x14ac:dyDescent="0.3">
      <c r="B1607" s="49">
        <v>20450</v>
      </c>
      <c r="C1607" s="50">
        <v>1267</v>
      </c>
      <c r="D1607" s="50" t="str">
        <f>VLOOKUP(Table8[[#This Row],[CustomerID]],Table15[[#All],[CustomerID]:[Company Name]],2,FALSE)</f>
        <v>Blue Willow Gift Shop</v>
      </c>
      <c r="E1607" s="51">
        <v>44788</v>
      </c>
      <c r="F1607" s="50">
        <v>5</v>
      </c>
      <c r="G1607" s="50" t="str">
        <f>VLOOKUP(Table8[[#This Row],[ProductID]],Table12[[#All],[ProductID]:[ProductFullName]],3,FALSE)</f>
        <v>Product E</v>
      </c>
      <c r="H1607" s="50">
        <v>2</v>
      </c>
      <c r="I1607" s="52">
        <v>44788.744803240741</v>
      </c>
      <c r="J1607" s="50">
        <v>124</v>
      </c>
      <c r="K1607" s="51">
        <v>44788.967361111114</v>
      </c>
      <c r="L1607" s="53"/>
      <c r="M1607" s="54">
        <v>1</v>
      </c>
    </row>
    <row r="1608" spans="2:13" x14ac:dyDescent="0.3">
      <c r="B1608" s="49">
        <v>20451</v>
      </c>
      <c r="C1608" s="50">
        <v>1403</v>
      </c>
      <c r="D1608" s="50" t="str">
        <f>VLOOKUP(Table8[[#This Row],[CustomerID]],Table15[[#All],[CustomerID]:[Company Name]],2,FALSE)</f>
        <v>Green Valley Ranch Gaming, LLC</v>
      </c>
      <c r="E1608" s="51">
        <v>44789</v>
      </c>
      <c r="F1608" s="50">
        <v>5</v>
      </c>
      <c r="G1608" s="50" t="str">
        <f>VLOOKUP(Table8[[#This Row],[ProductID]],Table12[[#All],[ProductID]:[ProductFullName]],3,FALSE)</f>
        <v>Product E</v>
      </c>
      <c r="H1608" s="50">
        <v>3</v>
      </c>
      <c r="I1608" s="52">
        <v>44789.333333333336</v>
      </c>
      <c r="J1608" s="50">
        <v>109</v>
      </c>
      <c r="K1608" s="51">
        <v>44789.956250000003</v>
      </c>
      <c r="L1608" s="53"/>
      <c r="M1608" s="54">
        <v>1</v>
      </c>
    </row>
    <row r="1609" spans="2:13" x14ac:dyDescent="0.3">
      <c r="B1609" s="49">
        <v>20452</v>
      </c>
      <c r="C1609" s="50">
        <v>719</v>
      </c>
      <c r="D1609" s="50" t="str">
        <f>VLOOKUP(Table8[[#This Row],[CustomerID]],Table15[[#All],[CustomerID]:[Company Name]],2,FALSE)</f>
        <v>Connie's Petites</v>
      </c>
      <c r="E1609" s="51">
        <v>44789</v>
      </c>
      <c r="F1609" s="50">
        <v>3</v>
      </c>
      <c r="G1609" s="50" t="str">
        <f>VLOOKUP(Table8[[#This Row],[ProductID]],Table12[[#All],[ProductID]:[ProductFullName]],3,FALSE)</f>
        <v>Product C</v>
      </c>
      <c r="H1609" s="50">
        <v>4</v>
      </c>
      <c r="I1609" s="52">
        <v>44789.3434837963</v>
      </c>
      <c r="J1609" s="50">
        <v>107</v>
      </c>
      <c r="K1609" s="51">
        <v>44789.956250000003</v>
      </c>
      <c r="L1609" s="53"/>
      <c r="M1609" s="54">
        <v>1</v>
      </c>
    </row>
    <row r="1610" spans="2:13" x14ac:dyDescent="0.3">
      <c r="B1610" s="49">
        <v>20453</v>
      </c>
      <c r="C1610" s="50">
        <v>373</v>
      </c>
      <c r="D1610" s="50" t="str">
        <f>VLOOKUP(Table8[[#This Row],[CustomerID]],Table15[[#All],[CustomerID]:[Company Name]],2,FALSE)</f>
        <v>MADAME ANGELO</v>
      </c>
      <c r="E1610" s="51">
        <v>44789</v>
      </c>
      <c r="F1610" s="50">
        <v>3</v>
      </c>
      <c r="G1610" s="50" t="str">
        <f>VLOOKUP(Table8[[#This Row],[ProductID]],Table12[[#All],[ProductID]:[ProductFullName]],3,FALSE)</f>
        <v>Product C</v>
      </c>
      <c r="H1610" s="50">
        <v>4</v>
      </c>
      <c r="I1610" s="52">
        <v>44789.358437500006</v>
      </c>
      <c r="J1610" s="50">
        <v>105</v>
      </c>
      <c r="K1610" s="51">
        <v>44789.956250000003</v>
      </c>
      <c r="L1610" s="53"/>
      <c r="M1610" s="54">
        <v>1</v>
      </c>
    </row>
    <row r="1611" spans="2:13" x14ac:dyDescent="0.3">
      <c r="B1611" s="49">
        <v>20454</v>
      </c>
      <c r="C1611" s="50">
        <v>956</v>
      </c>
      <c r="D1611" s="50" t="str">
        <f>VLOOKUP(Table8[[#This Row],[CustomerID]],Table15[[#All],[CustomerID]:[Company Name]],2,FALSE)</f>
        <v>Dutch Apple Dinner Theater</v>
      </c>
      <c r="E1611" s="51">
        <v>44789</v>
      </c>
      <c r="F1611" s="50">
        <v>6</v>
      </c>
      <c r="G1611" s="50" t="str">
        <f>VLOOKUP(Table8[[#This Row],[ProductID]],Table12[[#All],[ProductID]:[ProductFullName]],3,FALSE)</f>
        <v>Product F</v>
      </c>
      <c r="H1611" s="50">
        <v>4</v>
      </c>
      <c r="I1611" s="52">
        <v>44789.372500000005</v>
      </c>
      <c r="J1611" s="50">
        <v>113</v>
      </c>
      <c r="K1611" s="51">
        <v>44789.956250000003</v>
      </c>
      <c r="L1611" s="53"/>
      <c r="M1611" s="54">
        <v>1</v>
      </c>
    </row>
    <row r="1612" spans="2:13" x14ac:dyDescent="0.3">
      <c r="B1612" s="49">
        <v>20455</v>
      </c>
      <c r="C1612" s="50">
        <v>28</v>
      </c>
      <c r="D1612" s="50" t="str">
        <f>VLOOKUP(Table8[[#This Row],[CustomerID]],Table15[[#All],[CustomerID]:[Company Name]],2,FALSE)</f>
        <v>Kidston Landing</v>
      </c>
      <c r="E1612" s="51">
        <v>44789</v>
      </c>
      <c r="F1612" s="50">
        <v>6</v>
      </c>
      <c r="G1612" s="50" t="str">
        <f>VLOOKUP(Table8[[#This Row],[ProductID]],Table12[[#All],[ProductID]:[ProductFullName]],3,FALSE)</f>
        <v>Product F</v>
      </c>
      <c r="H1612" s="50">
        <v>5</v>
      </c>
      <c r="I1612" s="52">
        <v>44789.384953703709</v>
      </c>
      <c r="J1612" s="50">
        <v>112</v>
      </c>
      <c r="K1612" s="51">
        <v>44789.956250000003</v>
      </c>
      <c r="L1612" s="53"/>
      <c r="M1612" s="54">
        <v>1</v>
      </c>
    </row>
    <row r="1613" spans="2:13" x14ac:dyDescent="0.3">
      <c r="B1613" s="49">
        <v>20456</v>
      </c>
      <c r="C1613" s="50">
        <v>421</v>
      </c>
      <c r="D1613" s="50" t="str">
        <f>VLOOKUP(Table8[[#This Row],[CustomerID]],Table15[[#All],[CustomerID]:[Company Name]],2,FALSE)</f>
        <v>Coyles Products</v>
      </c>
      <c r="E1613" s="51">
        <v>44789</v>
      </c>
      <c r="F1613" s="50">
        <v>3</v>
      </c>
      <c r="G1613" s="50" t="str">
        <f>VLOOKUP(Table8[[#This Row],[ProductID]],Table12[[#All],[ProductID]:[ProductFullName]],3,FALSE)</f>
        <v>Product C</v>
      </c>
      <c r="H1613" s="50">
        <v>6</v>
      </c>
      <c r="I1613" s="52">
        <v>44789.401898148157</v>
      </c>
      <c r="J1613" s="50">
        <v>119</v>
      </c>
      <c r="K1613" s="51">
        <v>44789.956250000003</v>
      </c>
      <c r="L1613" s="53"/>
      <c r="M1613" s="54">
        <v>1</v>
      </c>
    </row>
    <row r="1614" spans="2:13" x14ac:dyDescent="0.3">
      <c r="B1614" s="49">
        <v>20457</v>
      </c>
      <c r="C1614" s="50">
        <v>564</v>
      </c>
      <c r="D1614" s="50" t="str">
        <f>VLOOKUP(Table8[[#This Row],[CustomerID]],Table15[[#All],[CustomerID]:[Company Name]],2,FALSE)</f>
        <v>Rudy's Regina Beach</v>
      </c>
      <c r="E1614" s="51">
        <v>44789</v>
      </c>
      <c r="F1614" s="50">
        <v>1</v>
      </c>
      <c r="G1614" s="50" t="str">
        <f>VLOOKUP(Table8[[#This Row],[ProductID]],Table12[[#All],[ProductID]:[ProductFullName]],3,FALSE)</f>
        <v>Product A</v>
      </c>
      <c r="H1614" s="50">
        <v>3</v>
      </c>
      <c r="I1614" s="52">
        <v>44789.414120370377</v>
      </c>
      <c r="J1614" s="50">
        <v>124</v>
      </c>
      <c r="K1614" s="51">
        <v>44789.956250000003</v>
      </c>
      <c r="L1614" s="53"/>
      <c r="M1614" s="54">
        <v>1</v>
      </c>
    </row>
    <row r="1615" spans="2:13" x14ac:dyDescent="0.3">
      <c r="B1615" s="49">
        <v>20458</v>
      </c>
      <c r="C1615" s="50">
        <v>681</v>
      </c>
      <c r="D1615" s="50" t="str">
        <f>VLOOKUP(Table8[[#This Row],[CustomerID]],Table15[[#All],[CustomerID]:[Company Name]],2,FALSE)</f>
        <v>Newport Beach</v>
      </c>
      <c r="E1615" s="51">
        <v>44789</v>
      </c>
      <c r="F1615" s="50">
        <v>2</v>
      </c>
      <c r="G1615" s="50" t="str">
        <f>VLOOKUP(Table8[[#This Row],[ProductID]],Table12[[#All],[ProductID]:[ProductFullName]],3,FALSE)</f>
        <v>Product B</v>
      </c>
      <c r="H1615" s="50">
        <v>4</v>
      </c>
      <c r="I1615" s="52">
        <v>44789.423611111117</v>
      </c>
      <c r="J1615" s="50">
        <v>110</v>
      </c>
      <c r="K1615" s="51">
        <v>44789.956250000003</v>
      </c>
      <c r="L1615" s="53"/>
      <c r="M1615" s="54">
        <v>1</v>
      </c>
    </row>
    <row r="1616" spans="2:13" x14ac:dyDescent="0.3">
      <c r="B1616" s="49">
        <v>20459</v>
      </c>
      <c r="C1616" s="50">
        <v>872</v>
      </c>
      <c r="D1616" s="50" t="str">
        <f>VLOOKUP(Table8[[#This Row],[CustomerID]],Table15[[#All],[CustomerID]:[Company Name]],2,FALSE)</f>
        <v>Zitomer</v>
      </c>
      <c r="E1616" s="51">
        <v>44789</v>
      </c>
      <c r="F1616" s="50">
        <v>6</v>
      </c>
      <c r="G1616" s="50" t="str">
        <f>VLOOKUP(Table8[[#This Row],[ProductID]],Table12[[#All],[ProductID]:[ProductFullName]],3,FALSE)</f>
        <v>Product F</v>
      </c>
      <c r="H1616" s="50">
        <v>3</v>
      </c>
      <c r="I1616" s="52">
        <v>44789.440740740749</v>
      </c>
      <c r="J1616" s="50">
        <v>131</v>
      </c>
      <c r="K1616" s="51">
        <v>44789.956250000003</v>
      </c>
      <c r="L1616" s="53"/>
      <c r="M1616" s="54">
        <v>1</v>
      </c>
    </row>
    <row r="1617" spans="2:13" x14ac:dyDescent="0.3">
      <c r="B1617" s="49">
        <v>20460</v>
      </c>
      <c r="C1617" s="50">
        <v>952</v>
      </c>
      <c r="D1617" s="50" t="str">
        <f>VLOOKUP(Table8[[#This Row],[CustomerID]],Table15[[#All],[CustomerID]:[Company Name]],2,FALSE)</f>
        <v>Trinkets and Treasures</v>
      </c>
      <c r="E1617" s="51">
        <v>44789</v>
      </c>
      <c r="F1617" s="50">
        <v>4</v>
      </c>
      <c r="G1617" s="50" t="str">
        <f>VLOOKUP(Table8[[#This Row],[ProductID]],Table12[[#All],[ProductID]:[ProductFullName]],3,FALSE)</f>
        <v>Product D</v>
      </c>
      <c r="H1617" s="50">
        <v>4</v>
      </c>
      <c r="I1617" s="52">
        <v>44789.457037037042</v>
      </c>
      <c r="J1617" s="50">
        <v>132</v>
      </c>
      <c r="K1617" s="51">
        <v>44789.956250000003</v>
      </c>
      <c r="L1617" s="53"/>
      <c r="M1617" s="54">
        <v>1</v>
      </c>
    </row>
    <row r="1618" spans="2:13" x14ac:dyDescent="0.3">
      <c r="B1618" s="49">
        <v>20461</v>
      </c>
      <c r="C1618" s="50">
        <v>661</v>
      </c>
      <c r="D1618" s="50" t="str">
        <f>VLOOKUP(Table8[[#This Row],[CustomerID]],Table15[[#All],[CustomerID]:[Company Name]],2,FALSE)</f>
        <v>Your Dollar Store With More #143</v>
      </c>
      <c r="E1618" s="51">
        <v>44789</v>
      </c>
      <c r="F1618" s="50">
        <v>5</v>
      </c>
      <c r="G1618" s="50" t="str">
        <f>VLOOKUP(Table8[[#This Row],[ProductID]],Table12[[#All],[ProductID]:[ProductFullName]],3,FALSE)</f>
        <v>Product E</v>
      </c>
      <c r="H1618" s="50">
        <v>6</v>
      </c>
      <c r="I1618" s="52">
        <v>44789.472256944449</v>
      </c>
      <c r="J1618" s="50">
        <v>105</v>
      </c>
      <c r="K1618" s="51">
        <v>44789.956250000003</v>
      </c>
      <c r="L1618" s="53"/>
      <c r="M1618" s="54">
        <v>1</v>
      </c>
    </row>
    <row r="1619" spans="2:13" x14ac:dyDescent="0.3">
      <c r="B1619" s="49">
        <v>20462</v>
      </c>
      <c r="C1619" s="50">
        <v>205</v>
      </c>
      <c r="D1619" s="50" t="str">
        <f>VLOOKUP(Table8[[#This Row],[CustomerID]],Table15[[#All],[CustomerID]:[Company Name]],2,FALSE)</f>
        <v>HOCO - Entertainment &amp; Resorts</v>
      </c>
      <c r="E1619" s="51">
        <v>44789</v>
      </c>
      <c r="F1619" s="50">
        <v>1</v>
      </c>
      <c r="G1619" s="50" t="str">
        <f>VLOOKUP(Table8[[#This Row],[ProductID]],Table12[[#All],[ProductID]:[ProductFullName]],3,FALSE)</f>
        <v>Product A</v>
      </c>
      <c r="H1619" s="50">
        <v>3</v>
      </c>
      <c r="I1619" s="52">
        <v>44789.487187500003</v>
      </c>
      <c r="J1619" s="50">
        <v>132</v>
      </c>
      <c r="K1619" s="51">
        <v>44789.956250000003</v>
      </c>
      <c r="L1619" s="53"/>
      <c r="M1619" s="54">
        <v>1</v>
      </c>
    </row>
    <row r="1620" spans="2:13" x14ac:dyDescent="0.3">
      <c r="B1620" s="49">
        <v>20463</v>
      </c>
      <c r="C1620" s="50">
        <v>1160</v>
      </c>
      <c r="D1620" s="50" t="str">
        <f>VLOOKUP(Table8[[#This Row],[CustomerID]],Table15[[#All],[CustomerID]:[Company Name]],2,FALSE)</f>
        <v>Susie Q's Accents Inc</v>
      </c>
      <c r="E1620" s="51">
        <v>44789</v>
      </c>
      <c r="F1620" s="50">
        <v>1</v>
      </c>
      <c r="G1620" s="50" t="str">
        <f>VLOOKUP(Table8[[#This Row],[ProductID]],Table12[[#All],[ProductID]:[ProductFullName]],3,FALSE)</f>
        <v>Product A</v>
      </c>
      <c r="H1620" s="50">
        <v>5</v>
      </c>
      <c r="I1620" s="52">
        <v>44789.503310185188</v>
      </c>
      <c r="J1620" s="50">
        <v>106</v>
      </c>
      <c r="K1620" s="51">
        <v>44789.956250000003</v>
      </c>
      <c r="L1620" s="53"/>
      <c r="M1620" s="54">
        <v>1</v>
      </c>
    </row>
    <row r="1621" spans="2:13" x14ac:dyDescent="0.3">
      <c r="B1621" s="49">
        <v>20464</v>
      </c>
      <c r="C1621" s="50">
        <v>689</v>
      </c>
      <c r="D1621" s="50" t="str">
        <f>VLOOKUP(Table8[[#This Row],[CustomerID]],Table15[[#All],[CustomerID]:[Company Name]],2,FALSE)</f>
        <v>We R Unique Crafts &amp; Gifts ltd.</v>
      </c>
      <c r="E1621" s="51">
        <v>44789</v>
      </c>
      <c r="F1621" s="50">
        <v>2</v>
      </c>
      <c r="G1621" s="50" t="str">
        <f>VLOOKUP(Table8[[#This Row],[ProductID]],Table12[[#All],[ProductID]:[ProductFullName]],3,FALSE)</f>
        <v>Product B</v>
      </c>
      <c r="H1621" s="50">
        <v>2</v>
      </c>
      <c r="I1621" s="52">
        <v>44789.512847222228</v>
      </c>
      <c r="J1621" s="50">
        <v>120</v>
      </c>
      <c r="K1621" s="51">
        <v>44789.956250000003</v>
      </c>
      <c r="L1621" s="53"/>
      <c r="M1621" s="54">
        <v>1</v>
      </c>
    </row>
    <row r="1622" spans="2:13" x14ac:dyDescent="0.3">
      <c r="B1622" s="49">
        <v>20465</v>
      </c>
      <c r="C1622" s="50">
        <v>186</v>
      </c>
      <c r="D1622" s="50" t="str">
        <f>VLOOKUP(Table8[[#This Row],[CustomerID]],Table15[[#All],[CustomerID]:[Company Name]],2,FALSE)</f>
        <v>Serendipity</v>
      </c>
      <c r="E1622" s="51">
        <v>44789</v>
      </c>
      <c r="F1622" s="50">
        <v>3</v>
      </c>
      <c r="G1622" s="50" t="str">
        <f>VLOOKUP(Table8[[#This Row],[ProductID]],Table12[[#All],[ProductID]:[ProductFullName]],3,FALSE)</f>
        <v>Product C</v>
      </c>
      <c r="H1622" s="50">
        <v>5</v>
      </c>
      <c r="I1622" s="52">
        <v>44789.530023148152</v>
      </c>
      <c r="J1622" s="50">
        <v>114</v>
      </c>
      <c r="K1622" s="51">
        <v>44789.956250000003</v>
      </c>
      <c r="L1622" s="53"/>
      <c r="M1622" s="54">
        <v>1</v>
      </c>
    </row>
    <row r="1623" spans="2:13" x14ac:dyDescent="0.3">
      <c r="B1623" s="49">
        <v>20466</v>
      </c>
      <c r="C1623" s="50">
        <v>191</v>
      </c>
      <c r="D1623" s="50" t="str">
        <f>VLOOKUP(Table8[[#This Row],[CustomerID]],Table15[[#All],[CustomerID]:[Company Name]],2,FALSE)</f>
        <v>Oshawa Family Convence</v>
      </c>
      <c r="E1623" s="51">
        <v>44789</v>
      </c>
      <c r="F1623" s="50">
        <v>4</v>
      </c>
      <c r="G1623" s="50" t="str">
        <f>VLOOKUP(Table8[[#This Row],[ProductID]],Table12[[#All],[ProductID]:[ProductFullName]],3,FALSE)</f>
        <v>Product D</v>
      </c>
      <c r="H1623" s="50">
        <v>2</v>
      </c>
      <c r="I1623" s="52">
        <v>44789.546388888892</v>
      </c>
      <c r="J1623" s="50">
        <v>126</v>
      </c>
      <c r="K1623" s="51">
        <v>44789.956250000003</v>
      </c>
      <c r="L1623" s="53"/>
      <c r="M1623" s="54">
        <v>1</v>
      </c>
    </row>
    <row r="1624" spans="2:13" x14ac:dyDescent="0.3">
      <c r="B1624" s="49">
        <v>20467</v>
      </c>
      <c r="C1624" s="50">
        <v>1297</v>
      </c>
      <c r="D1624" s="50" t="str">
        <f>VLOOKUP(Table8[[#This Row],[CustomerID]],Table15[[#All],[CustomerID]:[Company Name]],2,FALSE)</f>
        <v>Simply Fresh</v>
      </c>
      <c r="E1624" s="51">
        <v>44789</v>
      </c>
      <c r="F1624" s="50">
        <v>3</v>
      </c>
      <c r="G1624" s="50" t="str">
        <f>VLOOKUP(Table8[[#This Row],[ProductID]],Table12[[#All],[ProductID]:[ProductFullName]],3,FALSE)</f>
        <v>Product C</v>
      </c>
      <c r="H1624" s="50">
        <v>7</v>
      </c>
      <c r="I1624" s="52">
        <v>44789.562951388893</v>
      </c>
      <c r="J1624" s="50">
        <v>106</v>
      </c>
      <c r="K1624" s="51">
        <v>44789.956250000003</v>
      </c>
      <c r="L1624" s="53"/>
      <c r="M1624" s="54">
        <v>1</v>
      </c>
    </row>
    <row r="1625" spans="2:13" x14ac:dyDescent="0.3">
      <c r="B1625" s="49">
        <v>20468</v>
      </c>
      <c r="C1625" s="50">
        <v>1178</v>
      </c>
      <c r="D1625" s="50" t="str">
        <f>VLOOKUP(Table8[[#This Row],[CustomerID]],Table15[[#All],[CustomerID]:[Company Name]],2,FALSE)</f>
        <v>New Prospects</v>
      </c>
      <c r="E1625" s="51">
        <v>44789</v>
      </c>
      <c r="F1625" s="50">
        <v>1</v>
      </c>
      <c r="G1625" s="50" t="str">
        <f>VLOOKUP(Table8[[#This Row],[ProductID]],Table12[[#All],[ProductID]:[ProductFullName]],3,FALSE)</f>
        <v>Product A</v>
      </c>
      <c r="H1625" s="50">
        <v>7</v>
      </c>
      <c r="I1625" s="52">
        <v>44789.57612268519</v>
      </c>
      <c r="J1625" s="50">
        <v>124</v>
      </c>
      <c r="K1625" s="51">
        <v>44789.956250000003</v>
      </c>
      <c r="L1625" s="53"/>
      <c r="M1625" s="54">
        <v>1</v>
      </c>
    </row>
    <row r="1626" spans="2:13" x14ac:dyDescent="0.3">
      <c r="B1626" s="49">
        <v>20469</v>
      </c>
      <c r="C1626" s="50">
        <v>420</v>
      </c>
      <c r="D1626" s="50" t="str">
        <f>VLOOKUP(Table8[[#This Row],[CustomerID]],Table15[[#All],[CustomerID]:[Company Name]],2,FALSE)</f>
        <v>Rollstons-Simcoe</v>
      </c>
      <c r="E1626" s="51">
        <v>44789</v>
      </c>
      <c r="F1626" s="50">
        <v>3</v>
      </c>
      <c r="G1626" s="50" t="str">
        <f>VLOOKUP(Table8[[#This Row],[ProductID]],Table12[[#All],[ProductID]:[ProductFullName]],3,FALSE)</f>
        <v>Product C</v>
      </c>
      <c r="H1626" s="50">
        <v>3</v>
      </c>
      <c r="I1626" s="52">
        <v>44789.588819444449</v>
      </c>
      <c r="J1626" s="50">
        <v>132</v>
      </c>
      <c r="K1626" s="51">
        <v>44789.956250000003</v>
      </c>
      <c r="L1626" s="53"/>
      <c r="M1626" s="54">
        <v>1</v>
      </c>
    </row>
    <row r="1627" spans="2:13" x14ac:dyDescent="0.3">
      <c r="B1627" s="49">
        <v>20470</v>
      </c>
      <c r="C1627" s="50">
        <v>250</v>
      </c>
      <c r="D1627" s="50" t="str">
        <f>VLOOKUP(Table8[[#This Row],[CustomerID]],Table15[[#All],[CustomerID]:[Company Name]],2,FALSE)</f>
        <v>Buck or Two #361</v>
      </c>
      <c r="E1627" s="51">
        <v>44789</v>
      </c>
      <c r="F1627" s="50">
        <v>5</v>
      </c>
      <c r="G1627" s="50" t="str">
        <f>VLOOKUP(Table8[[#This Row],[ProductID]],Table12[[#All],[ProductID]:[ProductFullName]],3,FALSE)</f>
        <v>Product E</v>
      </c>
      <c r="H1627" s="50">
        <v>5</v>
      </c>
      <c r="I1627" s="52">
        <v>44789.602534722224</v>
      </c>
      <c r="J1627" s="50">
        <v>106</v>
      </c>
      <c r="K1627" s="51">
        <v>44789.956250000003</v>
      </c>
      <c r="L1627" s="53"/>
      <c r="M1627" s="54">
        <v>1</v>
      </c>
    </row>
    <row r="1628" spans="2:13" x14ac:dyDescent="0.3">
      <c r="B1628" s="49">
        <v>20471</v>
      </c>
      <c r="C1628" s="50">
        <v>628</v>
      </c>
      <c r="D1628" s="50" t="str">
        <f>VLOOKUP(Table8[[#This Row],[CustomerID]],Table15[[#All],[CustomerID]:[Company Name]],2,FALSE)</f>
        <v>Dansk Gifts</v>
      </c>
      <c r="E1628" s="51">
        <v>44789</v>
      </c>
      <c r="F1628" s="50">
        <v>2</v>
      </c>
      <c r="G1628" s="50" t="str">
        <f>VLOOKUP(Table8[[#This Row],[ProductID]],Table12[[#All],[ProductID]:[ProductFullName]],3,FALSE)</f>
        <v>Product B</v>
      </c>
      <c r="H1628" s="50">
        <v>3</v>
      </c>
      <c r="I1628" s="52">
        <v>44789.619479166671</v>
      </c>
      <c r="J1628" s="50">
        <v>118</v>
      </c>
      <c r="K1628" s="51">
        <v>44789.956250000003</v>
      </c>
      <c r="L1628" s="53"/>
      <c r="M1628" s="54">
        <v>1</v>
      </c>
    </row>
    <row r="1629" spans="2:13" x14ac:dyDescent="0.3">
      <c r="B1629" s="49">
        <v>20472</v>
      </c>
      <c r="C1629" s="50">
        <v>93</v>
      </c>
      <c r="D1629" s="50" t="str">
        <f>VLOOKUP(Table8[[#This Row],[CustomerID]],Table15[[#All],[CustomerID]:[Company Name]],2,FALSE)</f>
        <v>La Pot Aux Roses</v>
      </c>
      <c r="E1629" s="51">
        <v>44789</v>
      </c>
      <c r="F1629" s="50">
        <v>1</v>
      </c>
      <c r="G1629" s="50" t="str">
        <f>VLOOKUP(Table8[[#This Row],[ProductID]],Table12[[#All],[ProductID]:[ProductFullName]],3,FALSE)</f>
        <v>Product A</v>
      </c>
      <c r="H1629" s="50">
        <v>5</v>
      </c>
      <c r="I1629" s="52">
        <v>44789.633136574077</v>
      </c>
      <c r="J1629" s="50">
        <v>131</v>
      </c>
      <c r="K1629" s="51">
        <v>44789.956250000003</v>
      </c>
      <c r="L1629" s="53"/>
      <c r="M1629" s="54">
        <v>1</v>
      </c>
    </row>
    <row r="1630" spans="2:13" x14ac:dyDescent="0.3">
      <c r="B1630" s="49">
        <v>20473</v>
      </c>
      <c r="C1630" s="50">
        <v>181</v>
      </c>
      <c r="D1630" s="50" t="str">
        <f>VLOOKUP(Table8[[#This Row],[CustomerID]],Table15[[#All],[CustomerID]:[Company Name]],2,FALSE)</f>
        <v>Caravaggio IDA Drugs</v>
      </c>
      <c r="E1630" s="51">
        <v>44789</v>
      </c>
      <c r="F1630" s="50">
        <v>2</v>
      </c>
      <c r="G1630" s="50" t="str">
        <f>VLOOKUP(Table8[[#This Row],[ProductID]],Table12[[#All],[ProductID]:[ProductFullName]],3,FALSE)</f>
        <v>Product B</v>
      </c>
      <c r="H1630" s="50">
        <v>7</v>
      </c>
      <c r="I1630" s="52">
        <v>44789.643252314818</v>
      </c>
      <c r="J1630" s="50">
        <v>121</v>
      </c>
      <c r="K1630" s="51">
        <v>44789.956250000003</v>
      </c>
      <c r="L1630" s="53"/>
      <c r="M1630" s="54">
        <v>1</v>
      </c>
    </row>
    <row r="1631" spans="2:13" x14ac:dyDescent="0.3">
      <c r="B1631" s="49">
        <v>20474</v>
      </c>
      <c r="C1631" s="50">
        <v>343</v>
      </c>
      <c r="D1631" s="50" t="str">
        <f>VLOOKUP(Table8[[#This Row],[CustomerID]],Table15[[#All],[CustomerID]:[Company Name]],2,FALSE)</f>
        <v>Zellers Store #453</v>
      </c>
      <c r="E1631" s="51">
        <v>44789</v>
      </c>
      <c r="F1631" s="50">
        <v>4</v>
      </c>
      <c r="G1631" s="50" t="str">
        <f>VLOOKUP(Table8[[#This Row],[ProductID]],Table12[[#All],[ProductID]:[ProductFullName]],3,FALSE)</f>
        <v>Product D</v>
      </c>
      <c r="H1631" s="50">
        <v>4</v>
      </c>
      <c r="I1631" s="52">
        <v>44789.660127314819</v>
      </c>
      <c r="J1631" s="50">
        <v>125</v>
      </c>
      <c r="K1631" s="51">
        <v>44789.956250000003</v>
      </c>
      <c r="L1631" s="53"/>
      <c r="M1631" s="54">
        <v>1</v>
      </c>
    </row>
    <row r="1632" spans="2:13" x14ac:dyDescent="0.3">
      <c r="B1632" s="49">
        <v>20475</v>
      </c>
      <c r="C1632" s="50">
        <v>259</v>
      </c>
      <c r="D1632" s="50" t="str">
        <f>VLOOKUP(Table8[[#This Row],[CustomerID]],Table15[[#All],[CustomerID]:[Company Name]],2,FALSE)</f>
        <v>Impressionable Gifts</v>
      </c>
      <c r="E1632" s="51">
        <v>44789</v>
      </c>
      <c r="F1632" s="50">
        <v>2</v>
      </c>
      <c r="G1632" s="50" t="str">
        <f>VLOOKUP(Table8[[#This Row],[ProductID]],Table12[[#All],[ProductID]:[ProductFullName]],3,FALSE)</f>
        <v>Product B</v>
      </c>
      <c r="H1632" s="50">
        <v>6</v>
      </c>
      <c r="I1632" s="52">
        <v>44789.671631944446</v>
      </c>
      <c r="J1632" s="50">
        <v>106</v>
      </c>
      <c r="K1632" s="51">
        <v>44789.956250000003</v>
      </c>
      <c r="L1632" s="53"/>
      <c r="M1632" s="54">
        <v>1</v>
      </c>
    </row>
    <row r="1633" spans="2:13" x14ac:dyDescent="0.3">
      <c r="B1633" s="49">
        <v>20476</v>
      </c>
      <c r="C1633" s="50">
        <v>1091</v>
      </c>
      <c r="D1633" s="50" t="str">
        <f>VLOOKUP(Table8[[#This Row],[CustomerID]],Table15[[#All],[CustomerID]:[Company Name]],2,FALSE)</f>
        <v>Streamers Inc</v>
      </c>
      <c r="E1633" s="51">
        <v>44789</v>
      </c>
      <c r="F1633" s="50">
        <v>4</v>
      </c>
      <c r="G1633" s="50" t="str">
        <f>VLOOKUP(Table8[[#This Row],[ProductID]],Table12[[#All],[ProductID]:[ProductFullName]],3,FALSE)</f>
        <v>Product D</v>
      </c>
      <c r="H1633" s="50">
        <v>6</v>
      </c>
      <c r="I1633" s="52">
        <v>44789.683472222227</v>
      </c>
      <c r="J1633" s="50">
        <v>108</v>
      </c>
      <c r="K1633" s="51">
        <v>44789.956250000003</v>
      </c>
      <c r="L1633" s="53"/>
      <c r="M1633" s="54">
        <v>1</v>
      </c>
    </row>
    <row r="1634" spans="2:13" x14ac:dyDescent="0.3">
      <c r="B1634" s="49">
        <v>20477</v>
      </c>
      <c r="C1634" s="50">
        <v>44</v>
      </c>
      <c r="D1634" s="50" t="str">
        <f>VLOOKUP(Table8[[#This Row],[CustomerID]],Table15[[#All],[CustomerID]:[Company Name]],2,FALSE)</f>
        <v>Buck or Two #520</v>
      </c>
      <c r="E1634" s="51">
        <v>44789</v>
      </c>
      <c r="F1634" s="50">
        <v>4</v>
      </c>
      <c r="G1634" s="50" t="str">
        <f>VLOOKUP(Table8[[#This Row],[ProductID]],Table12[[#All],[ProductID]:[ProductFullName]],3,FALSE)</f>
        <v>Product D</v>
      </c>
      <c r="H1634" s="50">
        <v>4</v>
      </c>
      <c r="I1634" s="52">
        <v>44789.699583333335</v>
      </c>
      <c r="J1634" s="50">
        <v>108</v>
      </c>
      <c r="K1634" s="51">
        <v>44789.956250000003</v>
      </c>
      <c r="L1634" s="53"/>
      <c r="M1634" s="54">
        <v>1</v>
      </c>
    </row>
    <row r="1635" spans="2:13" x14ac:dyDescent="0.3">
      <c r="B1635" s="49">
        <v>20478</v>
      </c>
      <c r="C1635" s="50">
        <v>783</v>
      </c>
      <c r="D1635" s="50" t="str">
        <f>VLOOKUP(Table8[[#This Row],[CustomerID]],Table15[[#All],[CustomerID]:[Company Name]],2,FALSE)</f>
        <v>The Out Back</v>
      </c>
      <c r="E1635" s="51">
        <v>44789</v>
      </c>
      <c r="F1635" s="50">
        <v>4</v>
      </c>
      <c r="G1635" s="50" t="str">
        <f>VLOOKUP(Table8[[#This Row],[ProductID]],Table12[[#All],[ProductID]:[ProductFullName]],3,FALSE)</f>
        <v>Product D</v>
      </c>
      <c r="H1635" s="50">
        <v>5</v>
      </c>
      <c r="I1635" s="52">
        <v>44789.712719907409</v>
      </c>
      <c r="J1635" s="50">
        <v>121</v>
      </c>
      <c r="K1635" s="51">
        <v>44789.956250000003</v>
      </c>
      <c r="L1635" s="53"/>
      <c r="M1635" s="54">
        <v>1</v>
      </c>
    </row>
    <row r="1636" spans="2:13" x14ac:dyDescent="0.3">
      <c r="B1636" s="49">
        <v>20479</v>
      </c>
      <c r="C1636" s="50">
        <v>239</v>
      </c>
      <c r="D1636" s="50" t="str">
        <f>VLOOKUP(Table8[[#This Row],[CustomerID]],Table15[[#All],[CustomerID]:[Company Name]],2,FALSE)</f>
        <v>Mister Keys Ltd</v>
      </c>
      <c r="E1636" s="51">
        <v>44789</v>
      </c>
      <c r="F1636" s="50">
        <v>2</v>
      </c>
      <c r="G1636" s="50" t="str">
        <f>VLOOKUP(Table8[[#This Row],[ProductID]],Table12[[#All],[ProductID]:[ProductFullName]],3,FALSE)</f>
        <v>Product B</v>
      </c>
      <c r="H1636" s="50">
        <v>4</v>
      </c>
      <c r="I1636" s="52">
        <v>44789.728518518517</v>
      </c>
      <c r="J1636" s="50">
        <v>131</v>
      </c>
      <c r="K1636" s="51">
        <v>44789.956250000003</v>
      </c>
      <c r="L1636" s="53"/>
      <c r="M1636" s="54">
        <v>1</v>
      </c>
    </row>
    <row r="1637" spans="2:13" x14ac:dyDescent="0.3">
      <c r="B1637" s="49">
        <v>20480</v>
      </c>
      <c r="C1637" s="50">
        <v>1140</v>
      </c>
      <c r="D1637" s="50" t="str">
        <f>VLOOKUP(Table8[[#This Row],[CustomerID]],Table15[[#All],[CustomerID]:[Company Name]],2,FALSE)</f>
        <v>Ann's Hallmark</v>
      </c>
      <c r="E1637" s="51">
        <v>44789</v>
      </c>
      <c r="F1637" s="50">
        <v>5</v>
      </c>
      <c r="G1637" s="50" t="str">
        <f>VLOOKUP(Table8[[#This Row],[ProductID]],Table12[[#All],[ProductID]:[ProductFullName]],3,FALSE)</f>
        <v>Product E</v>
      </c>
      <c r="H1637" s="50">
        <v>2</v>
      </c>
      <c r="I1637" s="52">
        <v>44789.740046296298</v>
      </c>
      <c r="J1637" s="50">
        <v>119</v>
      </c>
      <c r="K1637" s="51">
        <v>44789.956250000003</v>
      </c>
      <c r="L1637" s="53"/>
      <c r="M1637" s="54">
        <v>1</v>
      </c>
    </row>
    <row r="1638" spans="2:13" x14ac:dyDescent="0.3">
      <c r="B1638" s="49">
        <v>20481</v>
      </c>
      <c r="C1638" s="50">
        <v>944</v>
      </c>
      <c r="D1638" s="50" t="str">
        <f>VLOOKUP(Table8[[#This Row],[CustomerID]],Table15[[#All],[CustomerID]:[Company Name]],2,FALSE)</f>
        <v>CHANDELLE CHALEUR</v>
      </c>
      <c r="E1638" s="51">
        <v>44789</v>
      </c>
      <c r="F1638" s="50">
        <v>4</v>
      </c>
      <c r="G1638" s="50" t="str">
        <f>VLOOKUP(Table8[[#This Row],[ProductID]],Table12[[#All],[ProductID]:[ProductFullName]],3,FALSE)</f>
        <v>Product D</v>
      </c>
      <c r="H1638" s="50">
        <v>5</v>
      </c>
      <c r="I1638" s="52">
        <v>44789.750798611116</v>
      </c>
      <c r="J1638" s="50">
        <v>129</v>
      </c>
      <c r="K1638" s="51">
        <v>44789.956250000003</v>
      </c>
      <c r="L1638" s="53"/>
      <c r="M1638" s="54">
        <v>1</v>
      </c>
    </row>
    <row r="1639" spans="2:13" x14ac:dyDescent="0.3">
      <c r="B1639" s="49">
        <v>20482</v>
      </c>
      <c r="C1639" s="50">
        <v>829</v>
      </c>
      <c r="D1639" s="50" t="str">
        <f>VLOOKUP(Table8[[#This Row],[CustomerID]],Table15[[#All],[CustomerID]:[Company Name]],2,FALSE)</f>
        <v>The House</v>
      </c>
      <c r="E1639" s="51">
        <v>44789</v>
      </c>
      <c r="F1639" s="50">
        <v>2</v>
      </c>
      <c r="G1639" s="50" t="str">
        <f>VLOOKUP(Table8[[#This Row],[ProductID]],Table12[[#All],[ProductID]:[ProductFullName]],3,FALSE)</f>
        <v>Product B</v>
      </c>
      <c r="H1639" s="50">
        <v>4</v>
      </c>
      <c r="I1639" s="52">
        <v>44789.765925925931</v>
      </c>
      <c r="J1639" s="50">
        <v>133</v>
      </c>
      <c r="K1639" s="51">
        <v>44789.956250000003</v>
      </c>
      <c r="L1639" s="53"/>
      <c r="M1639" s="54">
        <v>1</v>
      </c>
    </row>
    <row r="1640" spans="2:13" x14ac:dyDescent="0.3">
      <c r="B1640" s="49">
        <v>20483</v>
      </c>
      <c r="C1640" s="50">
        <v>8</v>
      </c>
      <c r="D1640" s="50" t="str">
        <f>VLOOKUP(Table8[[#This Row],[CustomerID]],Table15[[#All],[CustomerID]:[Company Name]],2,FALSE)</f>
        <v>Greenspar Ltd</v>
      </c>
      <c r="E1640" s="51">
        <v>44790</v>
      </c>
      <c r="F1640" s="50">
        <v>1</v>
      </c>
      <c r="G1640" s="50" t="str">
        <f>VLOOKUP(Table8[[#This Row],[ProductID]],Table12[[#All],[ProductID]:[ProductFullName]],3,FALSE)</f>
        <v>Product A</v>
      </c>
      <c r="H1640" s="50">
        <v>6</v>
      </c>
      <c r="I1640" s="52">
        <v>44790.333333333336</v>
      </c>
      <c r="J1640" s="50">
        <v>133</v>
      </c>
      <c r="K1640" s="51">
        <v>44790.958333333336</v>
      </c>
      <c r="L1640" s="53"/>
      <c r="M1640" s="54">
        <v>1</v>
      </c>
    </row>
    <row r="1641" spans="2:13" x14ac:dyDescent="0.3">
      <c r="B1641" s="49">
        <v>20484</v>
      </c>
      <c r="C1641" s="50">
        <v>57</v>
      </c>
      <c r="D1641" s="50" t="str">
        <f>VLOOKUP(Table8[[#This Row],[CustomerID]],Table15[[#All],[CustomerID]:[Company Name]],2,FALSE)</f>
        <v>Harbour Swan Gift</v>
      </c>
      <c r="E1641" s="51">
        <v>44790</v>
      </c>
      <c r="F1641" s="50">
        <v>1</v>
      </c>
      <c r="G1641" s="50" t="str">
        <f>VLOOKUP(Table8[[#This Row],[ProductID]],Table12[[#All],[ProductID]:[ProductFullName]],3,FALSE)</f>
        <v>Product A</v>
      </c>
      <c r="H1641" s="50">
        <v>2</v>
      </c>
      <c r="I1641" s="52">
        <v>44790.346678240741</v>
      </c>
      <c r="J1641" s="50">
        <v>126</v>
      </c>
      <c r="K1641" s="51">
        <v>44790.958333333336</v>
      </c>
      <c r="L1641" s="53"/>
      <c r="M1641" s="54">
        <v>1</v>
      </c>
    </row>
    <row r="1642" spans="2:13" x14ac:dyDescent="0.3">
      <c r="B1642" s="49">
        <v>20485</v>
      </c>
      <c r="C1642" s="50">
        <v>754</v>
      </c>
      <c r="D1642" s="50" t="str">
        <f>VLOOKUP(Table8[[#This Row],[CustomerID]],Table15[[#All],[CustomerID]:[Company Name]],2,FALSE)</f>
        <v>SwissOutpost.com</v>
      </c>
      <c r="E1642" s="51">
        <v>44790</v>
      </c>
      <c r="F1642" s="50">
        <v>3</v>
      </c>
      <c r="G1642" s="50" t="str">
        <f>VLOOKUP(Table8[[#This Row],[ProductID]],Table12[[#All],[ProductID]:[ProductFullName]],3,FALSE)</f>
        <v>Product C</v>
      </c>
      <c r="H1642" s="50">
        <v>7</v>
      </c>
      <c r="I1642" s="52">
        <v>44790.362175925926</v>
      </c>
      <c r="J1642" s="50">
        <v>106</v>
      </c>
      <c r="K1642" s="51">
        <v>44790.958333333336</v>
      </c>
      <c r="L1642" s="53"/>
      <c r="M1642" s="54">
        <v>1</v>
      </c>
    </row>
    <row r="1643" spans="2:13" x14ac:dyDescent="0.3">
      <c r="B1643" s="49">
        <v>20486</v>
      </c>
      <c r="C1643" s="50">
        <v>548</v>
      </c>
      <c r="D1643" s="50" t="str">
        <f>VLOOKUP(Table8[[#This Row],[CustomerID]],Table15[[#All],[CustomerID]:[Company Name]],2,FALSE)</f>
        <v>Buck or Two #530</v>
      </c>
      <c r="E1643" s="51">
        <v>44790</v>
      </c>
      <c r="F1643" s="50">
        <v>4</v>
      </c>
      <c r="G1643" s="50" t="str">
        <f>VLOOKUP(Table8[[#This Row],[ProductID]],Table12[[#All],[ProductID]:[ProductFullName]],3,FALSE)</f>
        <v>Product D</v>
      </c>
      <c r="H1643" s="50">
        <v>4</v>
      </c>
      <c r="I1643" s="52">
        <v>44790.374814814815</v>
      </c>
      <c r="J1643" s="50">
        <v>107</v>
      </c>
      <c r="K1643" s="51">
        <v>44790.958333333336</v>
      </c>
      <c r="L1643" s="53"/>
      <c r="M1643" s="54">
        <v>1</v>
      </c>
    </row>
    <row r="1644" spans="2:13" x14ac:dyDescent="0.3">
      <c r="B1644" s="49">
        <v>20487</v>
      </c>
      <c r="C1644" s="50">
        <v>1029</v>
      </c>
      <c r="D1644" s="50" t="str">
        <f>VLOOKUP(Table8[[#This Row],[CustomerID]],Table15[[#All],[CustomerID]:[Company Name]],2,FALSE)</f>
        <v>Outwrite Bookstore</v>
      </c>
      <c r="E1644" s="51">
        <v>44790</v>
      </c>
      <c r="F1644" s="50">
        <v>4</v>
      </c>
      <c r="G1644" s="50" t="str">
        <f>VLOOKUP(Table8[[#This Row],[ProductID]],Table12[[#All],[ProductID]:[ProductFullName]],3,FALSE)</f>
        <v>Product D</v>
      </c>
      <c r="H1644" s="50">
        <v>6</v>
      </c>
      <c r="I1644" s="52">
        <v>44790.389664351853</v>
      </c>
      <c r="J1644" s="50">
        <v>129</v>
      </c>
      <c r="K1644" s="51">
        <v>44790.958333333336</v>
      </c>
      <c r="L1644" s="53"/>
      <c r="M1644" s="54">
        <v>1</v>
      </c>
    </row>
    <row r="1645" spans="2:13" x14ac:dyDescent="0.3">
      <c r="B1645" s="49">
        <v>20488</v>
      </c>
      <c r="C1645" s="50">
        <v>166</v>
      </c>
      <c r="D1645" s="50" t="str">
        <f>VLOOKUP(Table8[[#This Row],[CustomerID]],Table15[[#All],[CustomerID]:[Company Name]],2,FALSE)</f>
        <v>Trenton Memorial Hospital</v>
      </c>
      <c r="E1645" s="51">
        <v>44790</v>
      </c>
      <c r="F1645" s="50">
        <v>1</v>
      </c>
      <c r="G1645" s="50" t="str">
        <f>VLOOKUP(Table8[[#This Row],[ProductID]],Table12[[#All],[ProductID]:[ProductFullName]],3,FALSE)</f>
        <v>Product A</v>
      </c>
      <c r="H1645" s="50">
        <v>7</v>
      </c>
      <c r="I1645" s="52">
        <v>44790.40221064815</v>
      </c>
      <c r="J1645" s="50">
        <v>123</v>
      </c>
      <c r="K1645" s="51">
        <v>44790.958333333336</v>
      </c>
      <c r="L1645" s="53"/>
      <c r="M1645" s="54">
        <v>1</v>
      </c>
    </row>
    <row r="1646" spans="2:13" x14ac:dyDescent="0.3">
      <c r="B1646" s="49">
        <v>20489</v>
      </c>
      <c r="C1646" s="50">
        <v>1396</v>
      </c>
      <c r="D1646" s="50" t="str">
        <f>VLOOKUP(Table8[[#This Row],[CustomerID]],Table15[[#All],[CustomerID]:[Company Name]],2,FALSE)</f>
        <v>Cooks &amp; Company Floral</v>
      </c>
      <c r="E1646" s="51">
        <v>44790</v>
      </c>
      <c r="F1646" s="50">
        <v>6</v>
      </c>
      <c r="G1646" s="50" t="str">
        <f>VLOOKUP(Table8[[#This Row],[ProductID]],Table12[[#All],[ProductID]:[ProductFullName]],3,FALSE)</f>
        <v>Product F</v>
      </c>
      <c r="H1646" s="50">
        <v>4</v>
      </c>
      <c r="I1646" s="52">
        <v>44790.413842592592</v>
      </c>
      <c r="J1646" s="50">
        <v>134</v>
      </c>
      <c r="K1646" s="51">
        <v>44790.958333333336</v>
      </c>
      <c r="L1646" s="53"/>
      <c r="M1646" s="54">
        <v>1</v>
      </c>
    </row>
    <row r="1647" spans="2:13" x14ac:dyDescent="0.3">
      <c r="B1647" s="49">
        <v>20490</v>
      </c>
      <c r="C1647" s="50">
        <v>534</v>
      </c>
      <c r="D1647" s="50" t="str">
        <f>VLOOKUP(Table8[[#This Row],[CustomerID]],Table15[[#All],[CustomerID]:[Company Name]],2,FALSE)</f>
        <v>Sarah's Corner</v>
      </c>
      <c r="E1647" s="51">
        <v>44790</v>
      </c>
      <c r="F1647" s="50">
        <v>2</v>
      </c>
      <c r="G1647" s="50" t="str">
        <f>VLOOKUP(Table8[[#This Row],[ProductID]],Table12[[#All],[ProductID]:[ProductFullName]],3,FALSE)</f>
        <v>Product B</v>
      </c>
      <c r="H1647" s="50">
        <v>3</v>
      </c>
      <c r="I1647" s="52">
        <v>44790.428622685184</v>
      </c>
      <c r="J1647" s="50">
        <v>123</v>
      </c>
      <c r="K1647" s="51">
        <v>44790.958333333336</v>
      </c>
      <c r="L1647" s="53"/>
      <c r="M1647" s="54">
        <v>1</v>
      </c>
    </row>
    <row r="1648" spans="2:13" x14ac:dyDescent="0.3">
      <c r="B1648" s="49">
        <v>20491</v>
      </c>
      <c r="C1648" s="50">
        <v>1200</v>
      </c>
      <c r="D1648" s="50" t="str">
        <f>VLOOKUP(Table8[[#This Row],[CustomerID]],Table15[[#All],[CustomerID]:[Company Name]],2,FALSE)</f>
        <v>Anheuser-Busch Companies, Inc.</v>
      </c>
      <c r="E1648" s="51">
        <v>44790</v>
      </c>
      <c r="F1648" s="50">
        <v>1</v>
      </c>
      <c r="G1648" s="50" t="str">
        <f>VLOOKUP(Table8[[#This Row],[ProductID]],Table12[[#All],[ProductID]:[ProductFullName]],3,FALSE)</f>
        <v>Product A</v>
      </c>
      <c r="H1648" s="50">
        <v>7</v>
      </c>
      <c r="I1648" s="52">
        <v>44790.440717592588</v>
      </c>
      <c r="J1648" s="50">
        <v>122</v>
      </c>
      <c r="K1648" s="51">
        <v>44790.958333333336</v>
      </c>
      <c r="L1648" s="53"/>
      <c r="M1648" s="54">
        <v>1</v>
      </c>
    </row>
    <row r="1649" spans="2:13" x14ac:dyDescent="0.3">
      <c r="B1649" s="49">
        <v>20492</v>
      </c>
      <c r="C1649" s="50">
        <v>1016</v>
      </c>
      <c r="D1649" s="50" t="str">
        <f>VLOOKUP(Table8[[#This Row],[CustomerID]],Table15[[#All],[CustomerID]:[Company Name]],2,FALSE)</f>
        <v>Pink Lady Gift Shop</v>
      </c>
      <c r="E1649" s="51">
        <v>44790</v>
      </c>
      <c r="F1649" s="50">
        <v>3</v>
      </c>
      <c r="G1649" s="50" t="str">
        <f>VLOOKUP(Table8[[#This Row],[ProductID]],Table12[[#All],[ProductID]:[ProductFullName]],3,FALSE)</f>
        <v>Product C</v>
      </c>
      <c r="H1649" s="50">
        <v>2</v>
      </c>
      <c r="I1649" s="52">
        <v>44790.453518518516</v>
      </c>
      <c r="J1649" s="50">
        <v>131</v>
      </c>
      <c r="K1649" s="51">
        <v>44790.958333333336</v>
      </c>
      <c r="L1649" s="53"/>
      <c r="M1649" s="54">
        <v>1</v>
      </c>
    </row>
    <row r="1650" spans="2:13" x14ac:dyDescent="0.3">
      <c r="B1650" s="49">
        <v>20493</v>
      </c>
      <c r="C1650" s="50">
        <v>698</v>
      </c>
      <c r="D1650" s="50" t="str">
        <f>VLOOKUP(Table8[[#This Row],[CustomerID]],Table15[[#All],[CustomerID]:[Company Name]],2,FALSE)</f>
        <v>Queenborough</v>
      </c>
      <c r="E1650" s="51">
        <v>44790</v>
      </c>
      <c r="F1650" s="50">
        <v>2</v>
      </c>
      <c r="G1650" s="50" t="str">
        <f>VLOOKUP(Table8[[#This Row],[ProductID]],Table12[[#All],[ProductID]:[ProductFullName]],3,FALSE)</f>
        <v>Product B</v>
      </c>
      <c r="H1650" s="50">
        <v>6</v>
      </c>
      <c r="I1650" s="52">
        <v>44790.463344907403</v>
      </c>
      <c r="J1650" s="50">
        <v>113</v>
      </c>
      <c r="K1650" s="51">
        <v>44790.958333333336</v>
      </c>
      <c r="L1650" s="53"/>
      <c r="M1650" s="54">
        <v>1</v>
      </c>
    </row>
    <row r="1651" spans="2:13" x14ac:dyDescent="0.3">
      <c r="B1651" s="49">
        <v>20494</v>
      </c>
      <c r="C1651" s="50">
        <v>817</v>
      </c>
      <c r="D1651" s="50" t="str">
        <f>VLOOKUP(Table8[[#This Row],[CustomerID]],Table15[[#All],[CustomerID]:[Company Name]],2,FALSE)</f>
        <v>Bay Berries</v>
      </c>
      <c r="E1651" s="51">
        <v>44790</v>
      </c>
      <c r="F1651" s="50">
        <v>3</v>
      </c>
      <c r="G1651" s="50" t="str">
        <f>VLOOKUP(Table8[[#This Row],[ProductID]],Table12[[#All],[ProductID]:[ProductFullName]],3,FALSE)</f>
        <v>Product C</v>
      </c>
      <c r="H1651" s="50">
        <v>5</v>
      </c>
      <c r="I1651" s="52">
        <v>44790.478078703702</v>
      </c>
      <c r="J1651" s="50">
        <v>109</v>
      </c>
      <c r="K1651" s="51">
        <v>44790.958333333336</v>
      </c>
      <c r="L1651" s="53"/>
      <c r="M1651" s="54">
        <v>1</v>
      </c>
    </row>
    <row r="1652" spans="2:13" x14ac:dyDescent="0.3">
      <c r="B1652" s="49">
        <v>20495</v>
      </c>
      <c r="C1652" s="50">
        <v>333</v>
      </c>
      <c r="D1652" s="50" t="str">
        <f>VLOOKUP(Table8[[#This Row],[CustomerID]],Table15[[#All],[CustomerID]:[Company Name]],2,FALSE)</f>
        <v>Buck or Two</v>
      </c>
      <c r="E1652" s="51">
        <v>44790</v>
      </c>
      <c r="F1652" s="50">
        <v>5</v>
      </c>
      <c r="G1652" s="50" t="str">
        <f>VLOOKUP(Table8[[#This Row],[ProductID]],Table12[[#All],[ProductID]:[ProductFullName]],3,FALSE)</f>
        <v>Product E</v>
      </c>
      <c r="H1652" s="50">
        <v>2</v>
      </c>
      <c r="I1652" s="52">
        <v>44790.493935185186</v>
      </c>
      <c r="J1652" s="50">
        <v>134</v>
      </c>
      <c r="K1652" s="51">
        <v>44790.958333333336</v>
      </c>
      <c r="L1652" s="53"/>
      <c r="M1652" s="54">
        <v>1</v>
      </c>
    </row>
    <row r="1653" spans="2:13" x14ac:dyDescent="0.3">
      <c r="B1653" s="49">
        <v>20496</v>
      </c>
      <c r="C1653" s="50">
        <v>1099</v>
      </c>
      <c r="D1653" s="50" t="str">
        <f>VLOOKUP(Table8[[#This Row],[CustomerID]],Table15[[#All],[CustomerID]:[Company Name]],2,FALSE)</f>
        <v>Justin Weiss</v>
      </c>
      <c r="E1653" s="51">
        <v>44790</v>
      </c>
      <c r="F1653" s="50">
        <v>4</v>
      </c>
      <c r="G1653" s="50" t="str">
        <f>VLOOKUP(Table8[[#This Row],[ProductID]],Table12[[#All],[ProductID]:[ProductFullName]],3,FALSE)</f>
        <v>Product D</v>
      </c>
      <c r="H1653" s="50">
        <v>2</v>
      </c>
      <c r="I1653" s="52">
        <v>44790.50403935185</v>
      </c>
      <c r="J1653" s="50">
        <v>123</v>
      </c>
      <c r="K1653" s="51">
        <v>44790.958333333336</v>
      </c>
      <c r="L1653" s="53"/>
      <c r="M1653" s="54">
        <v>1</v>
      </c>
    </row>
    <row r="1654" spans="2:13" x14ac:dyDescent="0.3">
      <c r="B1654" s="49">
        <v>20497</v>
      </c>
      <c r="C1654" s="50">
        <v>50</v>
      </c>
      <c r="D1654" s="50" t="str">
        <f>VLOOKUP(Table8[[#This Row],[CustomerID]],Table15[[#All],[CustomerID]:[Company Name]],2,FALSE)</f>
        <v>MARGOLIANS</v>
      </c>
      <c r="E1654" s="51">
        <v>44790</v>
      </c>
      <c r="F1654" s="50">
        <v>3</v>
      </c>
      <c r="G1654" s="50" t="str">
        <f>VLOOKUP(Table8[[#This Row],[ProductID]],Table12[[#All],[ProductID]:[ProductFullName]],3,FALSE)</f>
        <v>Product C</v>
      </c>
      <c r="H1654" s="50">
        <v>3</v>
      </c>
      <c r="I1654" s="52">
        <v>44790.517766203702</v>
      </c>
      <c r="J1654" s="50">
        <v>112</v>
      </c>
      <c r="K1654" s="51">
        <v>44790.958333333336</v>
      </c>
      <c r="L1654" s="53"/>
      <c r="M1654" s="54">
        <v>1</v>
      </c>
    </row>
    <row r="1655" spans="2:13" x14ac:dyDescent="0.3">
      <c r="B1655" s="49">
        <v>20498</v>
      </c>
      <c r="C1655" s="50">
        <v>57</v>
      </c>
      <c r="D1655" s="50" t="str">
        <f>VLOOKUP(Table8[[#This Row],[CustomerID]],Table15[[#All],[CustomerID]:[Company Name]],2,FALSE)</f>
        <v>Harbour Swan Gift</v>
      </c>
      <c r="E1655" s="51">
        <v>44790</v>
      </c>
      <c r="F1655" s="50">
        <v>6</v>
      </c>
      <c r="G1655" s="50" t="str">
        <f>VLOOKUP(Table8[[#This Row],[ProductID]],Table12[[#All],[ProductID]:[ProductFullName]],3,FALSE)</f>
        <v>Product F</v>
      </c>
      <c r="H1655" s="50">
        <v>7</v>
      </c>
      <c r="I1655" s="52">
        <v>44790.532210648147</v>
      </c>
      <c r="J1655" s="50">
        <v>115</v>
      </c>
      <c r="K1655" s="51">
        <v>44790.958333333336</v>
      </c>
      <c r="L1655" s="53"/>
      <c r="M1655" s="54">
        <v>1</v>
      </c>
    </row>
    <row r="1656" spans="2:13" x14ac:dyDescent="0.3">
      <c r="B1656" s="49">
        <v>20499</v>
      </c>
      <c r="C1656" s="50">
        <v>1402</v>
      </c>
      <c r="D1656" s="50" t="str">
        <f>VLOOKUP(Table8[[#This Row],[CustomerID]],Table15[[#All],[CustomerID]:[Company Name]],2,FALSE)</f>
        <v>Lambs Shops</v>
      </c>
      <c r="E1656" s="51">
        <v>44790</v>
      </c>
      <c r="F1656" s="50">
        <v>3</v>
      </c>
      <c r="G1656" s="50" t="str">
        <f>VLOOKUP(Table8[[#This Row],[ProductID]],Table12[[#All],[ProductID]:[ProductFullName]],3,FALSE)</f>
        <v>Product C</v>
      </c>
      <c r="H1656" s="50">
        <v>3</v>
      </c>
      <c r="I1656" s="52">
        <v>44790.547627314816</v>
      </c>
      <c r="J1656" s="50">
        <v>132</v>
      </c>
      <c r="K1656" s="51">
        <v>44790.958333333336</v>
      </c>
      <c r="L1656" s="53"/>
      <c r="M1656" s="54">
        <v>1</v>
      </c>
    </row>
    <row r="1657" spans="2:13" x14ac:dyDescent="0.3">
      <c r="B1657" s="49">
        <v>20500</v>
      </c>
      <c r="C1657" s="50">
        <v>660</v>
      </c>
      <c r="D1657" s="50" t="str">
        <f>VLOOKUP(Table8[[#This Row],[CustomerID]],Table15[[#All],[CustomerID]:[Company Name]],2,FALSE)</f>
        <v>Yoswm 141</v>
      </c>
      <c r="E1657" s="51">
        <v>44790</v>
      </c>
      <c r="F1657" s="50">
        <v>5</v>
      </c>
      <c r="G1657" s="50" t="str">
        <f>VLOOKUP(Table8[[#This Row],[ProductID]],Table12[[#All],[ProductID]:[ProductFullName]],3,FALSE)</f>
        <v>Product E</v>
      </c>
      <c r="H1657" s="50">
        <v>3</v>
      </c>
      <c r="I1657" s="52">
        <v>44790.558576388888</v>
      </c>
      <c r="J1657" s="50">
        <v>105</v>
      </c>
      <c r="K1657" s="51">
        <v>44790.958333333336</v>
      </c>
      <c r="L1657" s="53"/>
      <c r="M1657" s="54">
        <v>1</v>
      </c>
    </row>
    <row r="1658" spans="2:13" x14ac:dyDescent="0.3">
      <c r="B1658" s="49">
        <v>20501</v>
      </c>
      <c r="C1658" s="50">
        <v>1201</v>
      </c>
      <c r="D1658" s="50" t="str">
        <f>VLOOKUP(Table8[[#This Row],[CustomerID]],Table15[[#All],[CustomerID]:[Company Name]],2,FALSE)</f>
        <v>Dry Ice Inc.</v>
      </c>
      <c r="E1658" s="51">
        <v>44790</v>
      </c>
      <c r="F1658" s="50">
        <v>6</v>
      </c>
      <c r="G1658" s="50" t="str">
        <f>VLOOKUP(Table8[[#This Row],[ProductID]],Table12[[#All],[ProductID]:[ProductFullName]],3,FALSE)</f>
        <v>Product F</v>
      </c>
      <c r="H1658" s="50">
        <v>6</v>
      </c>
      <c r="I1658" s="52">
        <v>44790.572199074071</v>
      </c>
      <c r="J1658" s="50">
        <v>119</v>
      </c>
      <c r="K1658" s="51">
        <v>44790.958333333336</v>
      </c>
      <c r="L1658" s="53"/>
      <c r="M1658" s="54">
        <v>1</v>
      </c>
    </row>
    <row r="1659" spans="2:13" x14ac:dyDescent="0.3">
      <c r="B1659" s="49">
        <v>20502</v>
      </c>
      <c r="C1659" s="50">
        <v>90</v>
      </c>
      <c r="D1659" s="50" t="str">
        <f>VLOOKUP(Table8[[#This Row],[CustomerID]],Table15[[#All],[CustomerID]:[Company Name]],2,FALSE)</f>
        <v>Musselli Tutti Frutti</v>
      </c>
      <c r="E1659" s="51">
        <v>44790</v>
      </c>
      <c r="F1659" s="50">
        <v>5</v>
      </c>
      <c r="G1659" s="50" t="str">
        <f>VLOOKUP(Table8[[#This Row],[ProductID]],Table12[[#All],[ProductID]:[ProductFullName]],3,FALSE)</f>
        <v>Product E</v>
      </c>
      <c r="H1659" s="50">
        <v>7</v>
      </c>
      <c r="I1659" s="52">
        <v>44790.583368055552</v>
      </c>
      <c r="J1659" s="50">
        <v>107</v>
      </c>
      <c r="K1659" s="51">
        <v>44790.958333333336</v>
      </c>
      <c r="L1659" s="53"/>
      <c r="M1659" s="54">
        <v>1</v>
      </c>
    </row>
    <row r="1660" spans="2:13" x14ac:dyDescent="0.3">
      <c r="B1660" s="49">
        <v>20503</v>
      </c>
      <c r="C1660" s="50">
        <v>693</v>
      </c>
      <c r="D1660" s="50" t="str">
        <f>VLOOKUP(Table8[[#This Row],[CustomerID]],Table15[[#All],[CustomerID]:[Company Name]],2,FALSE)</f>
        <v>Meaningful Things</v>
      </c>
      <c r="E1660" s="51">
        <v>44790</v>
      </c>
      <c r="F1660" s="50">
        <v>6</v>
      </c>
      <c r="G1660" s="50" t="str">
        <f>VLOOKUP(Table8[[#This Row],[ProductID]],Table12[[#All],[ProductID]:[ProductFullName]],3,FALSE)</f>
        <v>Product F</v>
      </c>
      <c r="H1660" s="50">
        <v>5</v>
      </c>
      <c r="I1660" s="52">
        <v>44790.595173611109</v>
      </c>
      <c r="J1660" s="50">
        <v>124</v>
      </c>
      <c r="K1660" s="51">
        <v>44790.958333333336</v>
      </c>
      <c r="L1660" s="53"/>
      <c r="M1660" s="54">
        <v>1</v>
      </c>
    </row>
    <row r="1661" spans="2:13" x14ac:dyDescent="0.3">
      <c r="B1661" s="49">
        <v>20504</v>
      </c>
      <c r="C1661" s="50">
        <v>301</v>
      </c>
      <c r="D1661" s="50" t="str">
        <f>VLOOKUP(Table8[[#This Row],[CustomerID]],Table15[[#All],[CustomerID]:[Company Name]],2,FALSE)</f>
        <v>Maple IDA</v>
      </c>
      <c r="E1661" s="51">
        <v>44790</v>
      </c>
      <c r="F1661" s="50">
        <v>6</v>
      </c>
      <c r="G1661" s="50" t="str">
        <f>VLOOKUP(Table8[[#This Row],[ProductID]],Table12[[#All],[ProductID]:[ProductFullName]],3,FALSE)</f>
        <v>Product F</v>
      </c>
      <c r="H1661" s="50">
        <v>5</v>
      </c>
      <c r="I1661" s="52">
        <v>44790.603831018518</v>
      </c>
      <c r="J1661" s="50">
        <v>122</v>
      </c>
      <c r="K1661" s="51">
        <v>44790.958333333336</v>
      </c>
      <c r="L1661" s="53"/>
      <c r="M1661" s="54">
        <v>1</v>
      </c>
    </row>
    <row r="1662" spans="2:13" x14ac:dyDescent="0.3">
      <c r="B1662" s="49">
        <v>20505</v>
      </c>
      <c r="C1662" s="50">
        <v>611</v>
      </c>
      <c r="D1662" s="50" t="str">
        <f>VLOOKUP(Table8[[#This Row],[CustomerID]],Table15[[#All],[CustomerID]:[Company Name]],2,FALSE)</f>
        <v>Olds Value Drug Mart</v>
      </c>
      <c r="E1662" s="51">
        <v>44790</v>
      </c>
      <c r="F1662" s="50">
        <v>2</v>
      </c>
      <c r="G1662" s="50" t="str">
        <f>VLOOKUP(Table8[[#This Row],[ProductID]],Table12[[#All],[ProductID]:[ProductFullName]],3,FALSE)</f>
        <v>Product B</v>
      </c>
      <c r="H1662" s="50">
        <v>6</v>
      </c>
      <c r="I1662" s="52">
        <v>44790.615312499998</v>
      </c>
      <c r="J1662" s="50">
        <v>128</v>
      </c>
      <c r="K1662" s="51">
        <v>44790.958333333336</v>
      </c>
      <c r="L1662" s="53"/>
      <c r="M1662" s="54">
        <v>1</v>
      </c>
    </row>
    <row r="1663" spans="2:13" x14ac:dyDescent="0.3">
      <c r="B1663" s="49">
        <v>20506</v>
      </c>
      <c r="C1663" s="50">
        <v>280</v>
      </c>
      <c r="D1663" s="50" t="str">
        <f>VLOOKUP(Table8[[#This Row],[CustomerID]],Table15[[#All],[CustomerID]:[Company Name]],2,FALSE)</f>
        <v>Oakville Trafalgar Hospital</v>
      </c>
      <c r="E1663" s="51">
        <v>44790</v>
      </c>
      <c r="F1663" s="50">
        <v>2</v>
      </c>
      <c r="G1663" s="50" t="str">
        <f>VLOOKUP(Table8[[#This Row],[ProductID]],Table12[[#All],[ProductID]:[ProductFullName]],3,FALSE)</f>
        <v>Product B</v>
      </c>
      <c r="H1663" s="50">
        <v>5</v>
      </c>
      <c r="I1663" s="52">
        <v>44790.629479166666</v>
      </c>
      <c r="J1663" s="50">
        <v>118</v>
      </c>
      <c r="K1663" s="51">
        <v>44790.958333333336</v>
      </c>
      <c r="L1663" s="53"/>
      <c r="M1663" s="54">
        <v>1</v>
      </c>
    </row>
    <row r="1664" spans="2:13" x14ac:dyDescent="0.3">
      <c r="B1664" s="49">
        <v>20507</v>
      </c>
      <c r="C1664" s="50">
        <v>481</v>
      </c>
      <c r="D1664" s="50" t="str">
        <f>VLOOKUP(Table8[[#This Row],[CustomerID]],Table15[[#All],[CustomerID]:[Company Name]],2,FALSE)</f>
        <v>Buck or Two #28</v>
      </c>
      <c r="E1664" s="51">
        <v>44790</v>
      </c>
      <c r="F1664" s="50">
        <v>3</v>
      </c>
      <c r="G1664" s="50" t="str">
        <f>VLOOKUP(Table8[[#This Row],[ProductID]],Table12[[#All],[ProductID]:[ProductFullName]],3,FALSE)</f>
        <v>Product C</v>
      </c>
      <c r="H1664" s="50">
        <v>7</v>
      </c>
      <c r="I1664" s="52">
        <v>44790.640196759261</v>
      </c>
      <c r="J1664" s="50">
        <v>121</v>
      </c>
      <c r="K1664" s="51">
        <v>44790.958333333336</v>
      </c>
      <c r="L1664" s="53"/>
      <c r="M1664" s="54">
        <v>1</v>
      </c>
    </row>
    <row r="1665" spans="2:13" x14ac:dyDescent="0.3">
      <c r="B1665" s="49">
        <v>20508</v>
      </c>
      <c r="C1665" s="50">
        <v>971</v>
      </c>
      <c r="D1665" s="50" t="str">
        <f>VLOOKUP(Table8[[#This Row],[CustomerID]],Table15[[#All],[CustomerID]:[Company Name]],2,FALSE)</f>
        <v>Lily &amp; Company</v>
      </c>
      <c r="E1665" s="51">
        <v>44790</v>
      </c>
      <c r="F1665" s="50">
        <v>6</v>
      </c>
      <c r="G1665" s="50" t="str">
        <f>VLOOKUP(Table8[[#This Row],[ProductID]],Table12[[#All],[ProductID]:[ProductFullName]],3,FALSE)</f>
        <v>Product F</v>
      </c>
      <c r="H1665" s="50">
        <v>2</v>
      </c>
      <c r="I1665" s="52">
        <v>44790.652372685188</v>
      </c>
      <c r="J1665" s="50">
        <v>108</v>
      </c>
      <c r="K1665" s="51">
        <v>44790.958333333336</v>
      </c>
      <c r="L1665" s="53"/>
      <c r="M1665" s="54">
        <v>1</v>
      </c>
    </row>
    <row r="1666" spans="2:13" x14ac:dyDescent="0.3">
      <c r="B1666" s="49">
        <v>20509</v>
      </c>
      <c r="C1666" s="50">
        <v>728</v>
      </c>
      <c r="D1666" s="50" t="str">
        <f>VLOOKUP(Table8[[#This Row],[CustomerID]],Table15[[#All],[CustomerID]:[Company Name]],2,FALSE)</f>
        <v>Peoples Drug Mart # 99</v>
      </c>
      <c r="E1666" s="51">
        <v>44790</v>
      </c>
      <c r="F1666" s="50">
        <v>1</v>
      </c>
      <c r="G1666" s="50" t="str">
        <f>VLOOKUP(Table8[[#This Row],[ProductID]],Table12[[#All],[ProductID]:[ProductFullName]],3,FALSE)</f>
        <v>Product A</v>
      </c>
      <c r="H1666" s="50">
        <v>7</v>
      </c>
      <c r="I1666" s="52">
        <v>44790.664953703708</v>
      </c>
      <c r="J1666" s="50">
        <v>111</v>
      </c>
      <c r="K1666" s="51">
        <v>44790.958333333336</v>
      </c>
      <c r="L1666" s="53"/>
      <c r="M1666" s="54">
        <v>1</v>
      </c>
    </row>
    <row r="1667" spans="2:13" x14ac:dyDescent="0.3">
      <c r="B1667" s="49">
        <v>20510</v>
      </c>
      <c r="C1667" s="50">
        <v>348</v>
      </c>
      <c r="D1667" s="50" t="str">
        <f>VLOOKUP(Table8[[#This Row],[CustomerID]],Table15[[#All],[CustomerID]:[Company Name]],2,FALSE)</f>
        <v>Canadian Tire  #102</v>
      </c>
      <c r="E1667" s="51">
        <v>44790</v>
      </c>
      <c r="F1667" s="50">
        <v>1</v>
      </c>
      <c r="G1667" s="50" t="str">
        <f>VLOOKUP(Table8[[#This Row],[ProductID]],Table12[[#All],[ProductID]:[ProductFullName]],3,FALSE)</f>
        <v>Product A</v>
      </c>
      <c r="H1667" s="50">
        <v>2</v>
      </c>
      <c r="I1667" s="52">
        <v>44790.676782407412</v>
      </c>
      <c r="J1667" s="50">
        <v>131</v>
      </c>
      <c r="K1667" s="51">
        <v>44790.958333333336</v>
      </c>
      <c r="L1667" s="53"/>
      <c r="M1667" s="54">
        <v>1</v>
      </c>
    </row>
    <row r="1668" spans="2:13" x14ac:dyDescent="0.3">
      <c r="B1668" s="49">
        <v>20511</v>
      </c>
      <c r="C1668" s="50">
        <v>570</v>
      </c>
      <c r="D1668" s="50" t="str">
        <f>VLOOKUP(Table8[[#This Row],[CustomerID]],Table15[[#All],[CustomerID]:[Company Name]],2,FALSE)</f>
        <v>GRANDE GIFT</v>
      </c>
      <c r="E1668" s="51">
        <v>44790</v>
      </c>
      <c r="F1668" s="50">
        <v>3</v>
      </c>
      <c r="G1668" s="50" t="str">
        <f>VLOOKUP(Table8[[#This Row],[ProductID]],Table12[[#All],[ProductID]:[ProductFullName]],3,FALSE)</f>
        <v>Product C</v>
      </c>
      <c r="H1668" s="50">
        <v>6</v>
      </c>
      <c r="I1668" s="52">
        <v>44790.686307870375</v>
      </c>
      <c r="J1668" s="50">
        <v>114</v>
      </c>
      <c r="K1668" s="51">
        <v>44790.958333333336</v>
      </c>
      <c r="L1668" s="53"/>
      <c r="M1668" s="54">
        <v>1</v>
      </c>
    </row>
    <row r="1669" spans="2:13" x14ac:dyDescent="0.3">
      <c r="B1669" s="49">
        <v>20512</v>
      </c>
      <c r="C1669" s="50">
        <v>1158</v>
      </c>
      <c r="D1669" s="50" t="str">
        <f>VLOOKUP(Table8[[#This Row],[CustomerID]],Table15[[#All],[CustomerID]:[Company Name]],2,FALSE)</f>
        <v>Adam Hessling Inc</v>
      </c>
      <c r="E1669" s="51">
        <v>44790</v>
      </c>
      <c r="F1669" s="50">
        <v>1</v>
      </c>
      <c r="G1669" s="50" t="str">
        <f>VLOOKUP(Table8[[#This Row],[ProductID]],Table12[[#All],[ProductID]:[ProductFullName]],3,FALSE)</f>
        <v>Product A</v>
      </c>
      <c r="H1669" s="50">
        <v>3</v>
      </c>
      <c r="I1669" s="52">
        <v>44790.696689814817</v>
      </c>
      <c r="J1669" s="50">
        <v>121</v>
      </c>
      <c r="K1669" s="51">
        <v>44790.958333333336</v>
      </c>
      <c r="L1669" s="53"/>
      <c r="M1669" s="54">
        <v>1</v>
      </c>
    </row>
    <row r="1670" spans="2:13" x14ac:dyDescent="0.3">
      <c r="B1670" s="49">
        <v>20513</v>
      </c>
      <c r="C1670" s="50">
        <v>127</v>
      </c>
      <c r="D1670" s="50" t="str">
        <f>VLOOKUP(Table8[[#This Row],[CustomerID]],Table15[[#All],[CustomerID]:[Company Name]],2,FALSE)</f>
        <v>Chris Reynolds Designs</v>
      </c>
      <c r="E1670" s="51">
        <v>44790</v>
      </c>
      <c r="F1670" s="50">
        <v>4</v>
      </c>
      <c r="G1670" s="50" t="str">
        <f>VLOOKUP(Table8[[#This Row],[ProductID]],Table12[[#All],[ProductID]:[ProductFullName]],3,FALSE)</f>
        <v>Product D</v>
      </c>
      <c r="H1670" s="50">
        <v>2</v>
      </c>
      <c r="I1670" s="52">
        <v>44790.707106481481</v>
      </c>
      <c r="J1670" s="50">
        <v>107</v>
      </c>
      <c r="K1670" s="51">
        <v>44790.958333333336</v>
      </c>
      <c r="L1670" s="53"/>
      <c r="M1670" s="54">
        <v>1</v>
      </c>
    </row>
    <row r="1671" spans="2:13" x14ac:dyDescent="0.3">
      <c r="B1671" s="49">
        <v>20514</v>
      </c>
      <c r="C1671" s="50">
        <v>365</v>
      </c>
      <c r="D1671" s="50" t="str">
        <f>VLOOKUP(Table8[[#This Row],[CustomerID]],Table15[[#All],[CustomerID]:[Company Name]],2,FALSE)</f>
        <v>Hallmark</v>
      </c>
      <c r="E1671" s="51">
        <v>44790</v>
      </c>
      <c r="F1671" s="50">
        <v>1</v>
      </c>
      <c r="G1671" s="50" t="str">
        <f>VLOOKUP(Table8[[#This Row],[ProductID]],Table12[[#All],[ProductID]:[ProductFullName]],3,FALSE)</f>
        <v>Product A</v>
      </c>
      <c r="H1671" s="50">
        <v>7</v>
      </c>
      <c r="I1671" s="52">
        <v>44790.722233796296</v>
      </c>
      <c r="J1671" s="50">
        <v>133</v>
      </c>
      <c r="K1671" s="51">
        <v>44790.958333333336</v>
      </c>
      <c r="L1671" s="53"/>
      <c r="M1671" s="54">
        <v>1</v>
      </c>
    </row>
    <row r="1672" spans="2:13" x14ac:dyDescent="0.3">
      <c r="B1672" s="49">
        <v>20515</v>
      </c>
      <c r="C1672" s="50">
        <v>1122</v>
      </c>
      <c r="D1672" s="50" t="str">
        <f>VLOOKUP(Table8[[#This Row],[CustomerID]],Table15[[#All],[CustomerID]:[Company Name]],2,FALSE)</f>
        <v>RW Threads</v>
      </c>
      <c r="E1672" s="51">
        <v>44790</v>
      </c>
      <c r="F1672" s="50">
        <v>3</v>
      </c>
      <c r="G1672" s="50" t="str">
        <f>VLOOKUP(Table8[[#This Row],[ProductID]],Table12[[#All],[ProductID]:[ProductFullName]],3,FALSE)</f>
        <v>Product C</v>
      </c>
      <c r="H1672" s="50">
        <v>2</v>
      </c>
      <c r="I1672" s="52">
        <v>44790.735115740739</v>
      </c>
      <c r="J1672" s="50">
        <v>133</v>
      </c>
      <c r="K1672" s="51">
        <v>44790.958333333336</v>
      </c>
      <c r="L1672" s="53"/>
      <c r="M1672" s="54">
        <v>1</v>
      </c>
    </row>
    <row r="1673" spans="2:13" x14ac:dyDescent="0.3">
      <c r="B1673" s="49">
        <v>20516</v>
      </c>
      <c r="C1673" s="50">
        <v>543</v>
      </c>
      <c r="D1673" s="50" t="str">
        <f>VLOOKUP(Table8[[#This Row],[CustomerID]],Table15[[#All],[CustomerID]:[Company Name]],2,FALSE)</f>
        <v>Happy Hour Cards</v>
      </c>
      <c r="E1673" s="51">
        <v>44791</v>
      </c>
      <c r="F1673" s="50">
        <v>1</v>
      </c>
      <c r="G1673" s="50" t="str">
        <f>VLOOKUP(Table8[[#This Row],[ProductID]],Table12[[#All],[ProductID]:[ProductFullName]],3,FALSE)</f>
        <v>Product A</v>
      </c>
      <c r="H1673" s="50">
        <v>4</v>
      </c>
      <c r="I1673" s="52">
        <v>44791.333333333336</v>
      </c>
      <c r="J1673" s="50">
        <v>128</v>
      </c>
      <c r="K1673" s="51">
        <v>44791.965277777781</v>
      </c>
      <c r="L1673" s="53"/>
      <c r="M1673" s="54">
        <v>1</v>
      </c>
    </row>
    <row r="1674" spans="2:13" x14ac:dyDescent="0.3">
      <c r="B1674" s="49">
        <v>20517</v>
      </c>
      <c r="C1674" s="50">
        <v>1378</v>
      </c>
      <c r="D1674" s="50" t="str">
        <f>VLOOKUP(Table8[[#This Row],[CustomerID]],Table15[[#All],[CustomerID]:[Company Name]],2,FALSE)</f>
        <v>UConn Co-op</v>
      </c>
      <c r="E1674" s="51">
        <v>44791</v>
      </c>
      <c r="F1674" s="50">
        <v>2</v>
      </c>
      <c r="G1674" s="50" t="str">
        <f>VLOOKUP(Table8[[#This Row],[ProductID]],Table12[[#All],[ProductID]:[ProductFullName]],3,FALSE)</f>
        <v>Product B</v>
      </c>
      <c r="H1674" s="50">
        <v>4</v>
      </c>
      <c r="I1674" s="52">
        <v>44791.341770833336</v>
      </c>
      <c r="J1674" s="50">
        <v>130</v>
      </c>
      <c r="K1674" s="51">
        <v>44791.965277777781</v>
      </c>
      <c r="L1674" s="53"/>
      <c r="M1674" s="54">
        <v>1</v>
      </c>
    </row>
    <row r="1675" spans="2:13" x14ac:dyDescent="0.3">
      <c r="B1675" s="49">
        <v>20518</v>
      </c>
      <c r="C1675" s="50">
        <v>355</v>
      </c>
      <c r="D1675" s="50" t="str">
        <f>VLOOKUP(Table8[[#This Row],[CustomerID]],Table15[[#All],[CustomerID]:[Company Name]],2,FALSE)</f>
        <v>JACK FM</v>
      </c>
      <c r="E1675" s="51">
        <v>44791</v>
      </c>
      <c r="F1675" s="50">
        <v>2</v>
      </c>
      <c r="G1675" s="50" t="str">
        <f>VLOOKUP(Table8[[#This Row],[ProductID]],Table12[[#All],[ProductID]:[ProductFullName]],3,FALSE)</f>
        <v>Product B</v>
      </c>
      <c r="H1675" s="50">
        <v>6</v>
      </c>
      <c r="I1675" s="52">
        <v>44791.358148148152</v>
      </c>
      <c r="J1675" s="50">
        <v>132</v>
      </c>
      <c r="K1675" s="51">
        <v>44791.965277777781</v>
      </c>
      <c r="L1675" s="53"/>
      <c r="M1675" s="54">
        <v>1</v>
      </c>
    </row>
    <row r="1676" spans="2:13" x14ac:dyDescent="0.3">
      <c r="B1676" s="49">
        <v>20519</v>
      </c>
      <c r="C1676" s="50">
        <v>165</v>
      </c>
      <c r="D1676" s="50" t="str">
        <f>VLOOKUP(Table8[[#This Row],[CustomerID]],Table15[[#All],[CustomerID]:[Company Name]],2,FALSE)</f>
        <v>Green Earth - Bellevile</v>
      </c>
      <c r="E1676" s="51">
        <v>44791</v>
      </c>
      <c r="F1676" s="50">
        <v>5</v>
      </c>
      <c r="G1676" s="50" t="str">
        <f>VLOOKUP(Table8[[#This Row],[ProductID]],Table12[[#All],[ProductID]:[ProductFullName]],3,FALSE)</f>
        <v>Product E</v>
      </c>
      <c r="H1676" s="50">
        <v>2</v>
      </c>
      <c r="I1676" s="52">
        <v>44791.372199074081</v>
      </c>
      <c r="J1676" s="50">
        <v>131</v>
      </c>
      <c r="K1676" s="51">
        <v>44791.965277777781</v>
      </c>
      <c r="L1676" s="53"/>
      <c r="M1676" s="54">
        <v>1</v>
      </c>
    </row>
    <row r="1677" spans="2:13" x14ac:dyDescent="0.3">
      <c r="B1677" s="49">
        <v>20520</v>
      </c>
      <c r="C1677" s="50">
        <v>579</v>
      </c>
      <c r="D1677" s="50" t="str">
        <f>VLOOKUP(Table8[[#This Row],[CustomerID]],Table15[[#All],[CustomerID]:[Company Name]],2,FALSE)</f>
        <v>Pharmasave - 352</v>
      </c>
      <c r="E1677" s="51">
        <v>44791</v>
      </c>
      <c r="F1677" s="50">
        <v>4</v>
      </c>
      <c r="G1677" s="50" t="str">
        <f>VLOOKUP(Table8[[#This Row],[ProductID]],Table12[[#All],[ProductID]:[ProductFullName]],3,FALSE)</f>
        <v>Product D</v>
      </c>
      <c r="H1677" s="50">
        <v>6</v>
      </c>
      <c r="I1677" s="52">
        <v>44791.385150462971</v>
      </c>
      <c r="J1677" s="50">
        <v>120</v>
      </c>
      <c r="K1677" s="51">
        <v>44791.965277777781</v>
      </c>
      <c r="L1677" s="53"/>
      <c r="M1677" s="54">
        <v>1</v>
      </c>
    </row>
    <row r="1678" spans="2:13" x14ac:dyDescent="0.3">
      <c r="B1678" s="49">
        <v>20521</v>
      </c>
      <c r="C1678" s="50">
        <v>506</v>
      </c>
      <c r="D1678" s="50" t="str">
        <f>VLOOKUP(Table8[[#This Row],[CustomerID]],Table15[[#All],[CustomerID]:[Company Name]],2,FALSE)</f>
        <v>PharmaPlus - 4960</v>
      </c>
      <c r="E1678" s="51">
        <v>44791</v>
      </c>
      <c r="F1678" s="50">
        <v>3</v>
      </c>
      <c r="G1678" s="50" t="str">
        <f>VLOOKUP(Table8[[#This Row],[ProductID]],Table12[[#All],[ProductID]:[ProductFullName]],3,FALSE)</f>
        <v>Product C</v>
      </c>
      <c r="H1678" s="50">
        <v>2</v>
      </c>
      <c r="I1678" s="52">
        <v>44791.397731481491</v>
      </c>
      <c r="J1678" s="50">
        <v>113</v>
      </c>
      <c r="K1678" s="51">
        <v>44791.965277777781</v>
      </c>
      <c r="L1678" s="53"/>
      <c r="M1678" s="54">
        <v>1</v>
      </c>
    </row>
    <row r="1679" spans="2:13" x14ac:dyDescent="0.3">
      <c r="B1679" s="49">
        <v>20522</v>
      </c>
      <c r="C1679" s="50">
        <v>380</v>
      </c>
      <c r="D1679" s="50" t="str">
        <f>VLOOKUP(Table8[[#This Row],[CustomerID]],Table15[[#All],[CustomerID]:[Company Name]],2,FALSE)</f>
        <v>Quaint Essentials Inc.</v>
      </c>
      <c r="E1679" s="51">
        <v>44791</v>
      </c>
      <c r="F1679" s="50">
        <v>3</v>
      </c>
      <c r="G1679" s="50" t="str">
        <f>VLOOKUP(Table8[[#This Row],[ProductID]],Table12[[#All],[ProductID]:[ProductFullName]],3,FALSE)</f>
        <v>Product C</v>
      </c>
      <c r="H1679" s="50">
        <v>7</v>
      </c>
      <c r="I1679" s="52">
        <v>44791.408854166679</v>
      </c>
      <c r="J1679" s="50">
        <v>110</v>
      </c>
      <c r="K1679" s="51">
        <v>44791.965277777781</v>
      </c>
      <c r="L1679" s="53"/>
      <c r="M1679" s="54">
        <v>1</v>
      </c>
    </row>
    <row r="1680" spans="2:13" x14ac:dyDescent="0.3">
      <c r="B1680" s="49">
        <v>20523</v>
      </c>
      <c r="C1680" s="50">
        <v>694</v>
      </c>
      <c r="D1680" s="50" t="str">
        <f>VLOOKUP(Table8[[#This Row],[CustomerID]],Table15[[#All],[CustomerID]:[Company Name]],2,FALSE)</f>
        <v>Buck or Two #209</v>
      </c>
      <c r="E1680" s="51">
        <v>44791</v>
      </c>
      <c r="F1680" s="50">
        <v>6</v>
      </c>
      <c r="G1680" s="50" t="str">
        <f>VLOOKUP(Table8[[#This Row],[ProductID]],Table12[[#All],[ProductID]:[ProductFullName]],3,FALSE)</f>
        <v>Product F</v>
      </c>
      <c r="H1680" s="50">
        <v>5</v>
      </c>
      <c r="I1680" s="52">
        <v>44791.418587962973</v>
      </c>
      <c r="J1680" s="50">
        <v>113</v>
      </c>
      <c r="K1680" s="51">
        <v>44791.965277777781</v>
      </c>
      <c r="L1680" s="53"/>
      <c r="M1680" s="54">
        <v>1</v>
      </c>
    </row>
    <row r="1681" spans="2:13" x14ac:dyDescent="0.3">
      <c r="B1681" s="49">
        <v>20524</v>
      </c>
      <c r="C1681" s="50">
        <v>876</v>
      </c>
      <c r="D1681" s="50" t="str">
        <f>VLOOKUP(Table8[[#This Row],[CustomerID]],Table15[[#All],[CustomerID]:[Company Name]],2,FALSE)</f>
        <v>Bead - Dazzled By Diane</v>
      </c>
      <c r="E1681" s="51">
        <v>44791</v>
      </c>
      <c r="F1681" s="50">
        <v>5</v>
      </c>
      <c r="G1681" s="50" t="str">
        <f>VLOOKUP(Table8[[#This Row],[ProductID]],Table12[[#All],[ProductID]:[ProductFullName]],3,FALSE)</f>
        <v>Product E</v>
      </c>
      <c r="H1681" s="50">
        <v>4</v>
      </c>
      <c r="I1681" s="52">
        <v>44791.430185185192</v>
      </c>
      <c r="J1681" s="50">
        <v>133</v>
      </c>
      <c r="K1681" s="51">
        <v>44791.965277777781</v>
      </c>
      <c r="L1681" s="53"/>
      <c r="M1681" s="54">
        <v>1</v>
      </c>
    </row>
    <row r="1682" spans="2:13" x14ac:dyDescent="0.3">
      <c r="B1682" s="49">
        <v>20525</v>
      </c>
      <c r="C1682" s="50">
        <v>1332</v>
      </c>
      <c r="D1682" s="50" t="str">
        <f>VLOOKUP(Table8[[#This Row],[CustomerID]],Table15[[#All],[CustomerID]:[Company Name]],2,FALSE)</f>
        <v>Sacred Spaces</v>
      </c>
      <c r="E1682" s="51">
        <v>44791</v>
      </c>
      <c r="F1682" s="50">
        <v>6</v>
      </c>
      <c r="G1682" s="50" t="str">
        <f>VLOOKUP(Table8[[#This Row],[ProductID]],Table12[[#All],[ProductID]:[ProductFullName]],3,FALSE)</f>
        <v>Product F</v>
      </c>
      <c r="H1682" s="50">
        <v>3</v>
      </c>
      <c r="I1682" s="52">
        <v>44791.445775462969</v>
      </c>
      <c r="J1682" s="50">
        <v>130</v>
      </c>
      <c r="K1682" s="51">
        <v>44791.965277777781</v>
      </c>
      <c r="L1682" s="53"/>
      <c r="M1682" s="54">
        <v>1</v>
      </c>
    </row>
    <row r="1683" spans="2:13" x14ac:dyDescent="0.3">
      <c r="B1683" s="49">
        <v>20526</v>
      </c>
      <c r="C1683" s="50">
        <v>218</v>
      </c>
      <c r="D1683" s="50" t="str">
        <f>VLOOKUP(Table8[[#This Row],[CustomerID]],Table15[[#All],[CustomerID]:[Company Name]],2,FALSE)</f>
        <v>Lewis &amp; Krall Pharmacy</v>
      </c>
      <c r="E1683" s="51">
        <v>44791</v>
      </c>
      <c r="F1683" s="50">
        <v>6</v>
      </c>
      <c r="G1683" s="50" t="str">
        <f>VLOOKUP(Table8[[#This Row],[ProductID]],Table12[[#All],[ProductID]:[ProductFullName]],3,FALSE)</f>
        <v>Product F</v>
      </c>
      <c r="H1683" s="50">
        <v>4</v>
      </c>
      <c r="I1683" s="52">
        <v>44791.458171296304</v>
      </c>
      <c r="J1683" s="50">
        <v>128</v>
      </c>
      <c r="K1683" s="51">
        <v>44791.965277777781</v>
      </c>
      <c r="L1683" s="53"/>
      <c r="M1683" s="54">
        <v>1</v>
      </c>
    </row>
    <row r="1684" spans="2:13" x14ac:dyDescent="0.3">
      <c r="B1684" s="49">
        <v>20527</v>
      </c>
      <c r="C1684" s="50">
        <v>405</v>
      </c>
      <c r="D1684" s="50" t="str">
        <f>VLOOKUP(Table8[[#This Row],[CustomerID]],Table15[[#All],[CustomerID]:[Company Name]],2,FALSE)</f>
        <v>Groovy Garnish</v>
      </c>
      <c r="E1684" s="51">
        <v>44791</v>
      </c>
      <c r="F1684" s="50">
        <v>6</v>
      </c>
      <c r="G1684" s="50" t="str">
        <f>VLOOKUP(Table8[[#This Row],[ProductID]],Table12[[#All],[ProductID]:[ProductFullName]],3,FALSE)</f>
        <v>Product F</v>
      </c>
      <c r="H1684" s="50">
        <v>4</v>
      </c>
      <c r="I1684" s="52">
        <v>44791.473321759266</v>
      </c>
      <c r="J1684" s="50">
        <v>107</v>
      </c>
      <c r="K1684" s="51">
        <v>44791.965277777781</v>
      </c>
      <c r="L1684" s="53"/>
      <c r="M1684" s="54">
        <v>1</v>
      </c>
    </row>
    <row r="1685" spans="2:13" x14ac:dyDescent="0.3">
      <c r="B1685" s="49">
        <v>20528</v>
      </c>
      <c r="C1685" s="50">
        <v>1328</v>
      </c>
      <c r="D1685" s="50" t="str">
        <f>VLOOKUP(Table8[[#This Row],[CustomerID]],Table15[[#All],[CustomerID]:[Company Name]],2,FALSE)</f>
        <v>Brand Via</v>
      </c>
      <c r="E1685" s="51">
        <v>44791</v>
      </c>
      <c r="F1685" s="50">
        <v>3</v>
      </c>
      <c r="G1685" s="50" t="str">
        <f>VLOOKUP(Table8[[#This Row],[ProductID]],Table12[[#All],[ProductID]:[ProductFullName]],3,FALSE)</f>
        <v>Product C</v>
      </c>
      <c r="H1685" s="50">
        <v>5</v>
      </c>
      <c r="I1685" s="52">
        <v>44791.486817129633</v>
      </c>
      <c r="J1685" s="50">
        <v>107</v>
      </c>
      <c r="K1685" s="51">
        <v>44791.965277777781</v>
      </c>
      <c r="L1685" s="53"/>
      <c r="M1685" s="54">
        <v>1</v>
      </c>
    </row>
    <row r="1686" spans="2:13" x14ac:dyDescent="0.3">
      <c r="B1686" s="49">
        <v>20529</v>
      </c>
      <c r="C1686" s="50">
        <v>1023</v>
      </c>
      <c r="D1686" s="50" t="str">
        <f>VLOOKUP(Table8[[#This Row],[CustomerID]],Table15[[#All],[CustomerID]:[Company Name]],2,FALSE)</f>
        <v>Planet Hilton Head</v>
      </c>
      <c r="E1686" s="51">
        <v>44791</v>
      </c>
      <c r="F1686" s="50">
        <v>1</v>
      </c>
      <c r="G1686" s="50" t="str">
        <f>VLOOKUP(Table8[[#This Row],[ProductID]],Table12[[#All],[ProductID]:[ProductFullName]],3,FALSE)</f>
        <v>Product A</v>
      </c>
      <c r="H1686" s="50">
        <v>6</v>
      </c>
      <c r="I1686" s="52">
        <v>44791.499131944445</v>
      </c>
      <c r="J1686" s="50">
        <v>131</v>
      </c>
      <c r="K1686" s="51">
        <v>44791.965277777781</v>
      </c>
      <c r="L1686" s="53"/>
      <c r="M1686" s="54">
        <v>1</v>
      </c>
    </row>
    <row r="1687" spans="2:13" x14ac:dyDescent="0.3">
      <c r="B1687" s="49">
        <v>20530</v>
      </c>
      <c r="C1687" s="50">
        <v>1346</v>
      </c>
      <c r="D1687" s="50" t="str">
        <f>VLOOKUP(Table8[[#This Row],[CustomerID]],Table15[[#All],[CustomerID]:[Company Name]],2,FALSE)</f>
        <v>Merrytime</v>
      </c>
      <c r="E1687" s="51">
        <v>44791</v>
      </c>
      <c r="F1687" s="50">
        <v>6</v>
      </c>
      <c r="G1687" s="50" t="str">
        <f>VLOOKUP(Table8[[#This Row],[ProductID]],Table12[[#All],[ProductID]:[ProductFullName]],3,FALSE)</f>
        <v>Product F</v>
      </c>
      <c r="H1687" s="50">
        <v>6</v>
      </c>
      <c r="I1687" s="52">
        <v>44791.513969907406</v>
      </c>
      <c r="J1687" s="50">
        <v>113</v>
      </c>
      <c r="K1687" s="51">
        <v>44791.965277777781</v>
      </c>
      <c r="L1687" s="53"/>
      <c r="M1687" s="54">
        <v>1</v>
      </c>
    </row>
    <row r="1688" spans="2:13" x14ac:dyDescent="0.3">
      <c r="B1688" s="49">
        <v>20531</v>
      </c>
      <c r="C1688" s="50">
        <v>864</v>
      </c>
      <c r="D1688" s="50" t="str">
        <f>VLOOKUP(Table8[[#This Row],[CustomerID]],Table15[[#All],[CustomerID]:[Company Name]],2,FALSE)</f>
        <v>Macy's</v>
      </c>
      <c r="E1688" s="51">
        <v>44791</v>
      </c>
      <c r="F1688" s="50">
        <v>3</v>
      </c>
      <c r="G1688" s="50" t="str">
        <f>VLOOKUP(Table8[[#This Row],[ProductID]],Table12[[#All],[ProductID]:[ProductFullName]],3,FALSE)</f>
        <v>Product C</v>
      </c>
      <c r="H1688" s="50">
        <v>6</v>
      </c>
      <c r="I1688" s="52">
        <v>44791.522534722222</v>
      </c>
      <c r="J1688" s="50">
        <v>112</v>
      </c>
      <c r="K1688" s="51">
        <v>44791.965277777781</v>
      </c>
      <c r="L1688" s="53"/>
      <c r="M1688" s="54">
        <v>1</v>
      </c>
    </row>
    <row r="1689" spans="2:13" x14ac:dyDescent="0.3">
      <c r="B1689" s="49">
        <v>20532</v>
      </c>
      <c r="C1689" s="50">
        <v>775</v>
      </c>
      <c r="D1689" s="50" t="str">
        <f>VLOOKUP(Table8[[#This Row],[CustomerID]],Table15[[#All],[CustomerID]:[Company Name]],2,FALSE)</f>
        <v>Hospitality Shop</v>
      </c>
      <c r="E1689" s="51">
        <v>44791</v>
      </c>
      <c r="F1689" s="50">
        <v>4</v>
      </c>
      <c r="G1689" s="50" t="str">
        <f>VLOOKUP(Table8[[#This Row],[ProductID]],Table12[[#All],[ProductID]:[ProductFullName]],3,FALSE)</f>
        <v>Product D</v>
      </c>
      <c r="H1689" s="50">
        <v>2</v>
      </c>
      <c r="I1689" s="52">
        <v>44791.535868055558</v>
      </c>
      <c r="J1689" s="50">
        <v>110</v>
      </c>
      <c r="K1689" s="51">
        <v>44791.965277777781</v>
      </c>
      <c r="L1689" s="53"/>
      <c r="M1689" s="54">
        <v>1</v>
      </c>
    </row>
    <row r="1690" spans="2:13" x14ac:dyDescent="0.3">
      <c r="B1690" s="49">
        <v>20533</v>
      </c>
      <c r="C1690" s="50">
        <v>1322</v>
      </c>
      <c r="D1690" s="50" t="str">
        <f>VLOOKUP(Table8[[#This Row],[CustomerID]],Table15[[#All],[CustomerID]:[Company Name]],2,FALSE)</f>
        <v>Sweet Celebrations</v>
      </c>
      <c r="E1690" s="51">
        <v>44791</v>
      </c>
      <c r="F1690" s="50">
        <v>6</v>
      </c>
      <c r="G1690" s="50" t="str">
        <f>VLOOKUP(Table8[[#This Row],[ProductID]],Table12[[#All],[ProductID]:[ProductFullName]],3,FALSE)</f>
        <v>Product F</v>
      </c>
      <c r="H1690" s="50">
        <v>7</v>
      </c>
      <c r="I1690" s="52">
        <v>44791.544837962967</v>
      </c>
      <c r="J1690" s="50">
        <v>133</v>
      </c>
      <c r="K1690" s="51">
        <v>44791.965277777781</v>
      </c>
      <c r="L1690" s="53"/>
      <c r="M1690" s="54">
        <v>1</v>
      </c>
    </row>
    <row r="1691" spans="2:13" x14ac:dyDescent="0.3">
      <c r="B1691" s="49">
        <v>20534</v>
      </c>
      <c r="C1691" s="50">
        <v>1374</v>
      </c>
      <c r="D1691" s="50" t="str">
        <f>VLOOKUP(Table8[[#This Row],[CustomerID]],Table15[[#All],[CustomerID]:[Company Name]],2,FALSE)</f>
        <v>Potpourri Group, Inc</v>
      </c>
      <c r="E1691" s="51">
        <v>44791</v>
      </c>
      <c r="F1691" s="50">
        <v>2</v>
      </c>
      <c r="G1691" s="50" t="str">
        <f>VLOOKUP(Table8[[#This Row],[ProductID]],Table12[[#All],[ProductID]:[ProductFullName]],3,FALSE)</f>
        <v>Product B</v>
      </c>
      <c r="H1691" s="50">
        <v>6</v>
      </c>
      <c r="I1691" s="52">
        <v>44791.554375000007</v>
      </c>
      <c r="J1691" s="50">
        <v>123</v>
      </c>
      <c r="K1691" s="51">
        <v>44791.965277777781</v>
      </c>
      <c r="L1691" s="53"/>
      <c r="M1691" s="54">
        <v>1</v>
      </c>
    </row>
    <row r="1692" spans="2:13" x14ac:dyDescent="0.3">
      <c r="B1692" s="49">
        <v>20535</v>
      </c>
      <c r="C1692" s="50">
        <v>1173</v>
      </c>
      <c r="D1692" s="50" t="str">
        <f>VLOOKUP(Table8[[#This Row],[CustomerID]],Table15[[#All],[CustomerID]:[Company Name]],2,FALSE)</f>
        <v>Joan's Hallmark</v>
      </c>
      <c r="E1692" s="51">
        <v>44791</v>
      </c>
      <c r="F1692" s="50">
        <v>2</v>
      </c>
      <c r="G1692" s="50" t="str">
        <f>VLOOKUP(Table8[[#This Row],[ProductID]],Table12[[#All],[ProductID]:[ProductFullName]],3,FALSE)</f>
        <v>Product B</v>
      </c>
      <c r="H1692" s="50">
        <v>5</v>
      </c>
      <c r="I1692" s="52">
        <v>44791.563483796301</v>
      </c>
      <c r="J1692" s="50">
        <v>132</v>
      </c>
      <c r="K1692" s="51">
        <v>44791.965277777781</v>
      </c>
      <c r="L1692" s="53"/>
      <c r="M1692" s="54">
        <v>1</v>
      </c>
    </row>
    <row r="1693" spans="2:13" x14ac:dyDescent="0.3">
      <c r="B1693" s="49">
        <v>20536</v>
      </c>
      <c r="C1693" s="50">
        <v>1223</v>
      </c>
      <c r="D1693" s="50" t="str">
        <f>VLOOKUP(Table8[[#This Row],[CustomerID]],Table15[[#All],[CustomerID]:[Company Name]],2,FALSE)</f>
        <v>Watson's Flowers &amp; Gifts</v>
      </c>
      <c r="E1693" s="51">
        <v>44791</v>
      </c>
      <c r="F1693" s="50">
        <v>3</v>
      </c>
      <c r="G1693" s="50" t="str">
        <f>VLOOKUP(Table8[[#This Row],[ProductID]],Table12[[#All],[ProductID]:[ProductFullName]],3,FALSE)</f>
        <v>Product C</v>
      </c>
      <c r="H1693" s="50">
        <v>5</v>
      </c>
      <c r="I1693" s="52">
        <v>44791.57476851852</v>
      </c>
      <c r="J1693" s="50">
        <v>127</v>
      </c>
      <c r="K1693" s="51">
        <v>44791.965277777781</v>
      </c>
      <c r="L1693" s="53"/>
      <c r="M1693" s="54">
        <v>1</v>
      </c>
    </row>
    <row r="1694" spans="2:13" x14ac:dyDescent="0.3">
      <c r="B1694" s="49">
        <v>20537</v>
      </c>
      <c r="C1694" s="50">
        <v>99</v>
      </c>
      <c r="D1694" s="50" t="str">
        <f>VLOOKUP(Table8[[#This Row],[CustomerID]],Table15[[#All],[CustomerID]:[Company Name]],2,FALSE)</f>
        <v>Casa Luca</v>
      </c>
      <c r="E1694" s="51">
        <v>44791</v>
      </c>
      <c r="F1694" s="50">
        <v>6</v>
      </c>
      <c r="G1694" s="50" t="str">
        <f>VLOOKUP(Table8[[#This Row],[ProductID]],Table12[[#All],[ProductID]:[ProductFullName]],3,FALSE)</f>
        <v>Product F</v>
      </c>
      <c r="H1694" s="50">
        <v>7</v>
      </c>
      <c r="I1694" s="52">
        <v>44791.583553240744</v>
      </c>
      <c r="J1694" s="50">
        <v>130</v>
      </c>
      <c r="K1694" s="51">
        <v>44791.965277777781</v>
      </c>
      <c r="L1694" s="53"/>
      <c r="M1694" s="54">
        <v>1</v>
      </c>
    </row>
    <row r="1695" spans="2:13" x14ac:dyDescent="0.3">
      <c r="B1695" s="49">
        <v>20538</v>
      </c>
      <c r="C1695" s="50">
        <v>1074</v>
      </c>
      <c r="D1695" s="50" t="str">
        <f>VLOOKUP(Table8[[#This Row],[CustomerID]],Table15[[#All],[CustomerID]:[Company Name]],2,FALSE)</f>
        <v>Christmas Place</v>
      </c>
      <c r="E1695" s="51">
        <v>44791</v>
      </c>
      <c r="F1695" s="50">
        <v>2</v>
      </c>
      <c r="G1695" s="50" t="str">
        <f>VLOOKUP(Table8[[#This Row],[ProductID]],Table12[[#All],[ProductID]:[ProductFullName]],3,FALSE)</f>
        <v>Product B</v>
      </c>
      <c r="H1695" s="50">
        <v>4</v>
      </c>
      <c r="I1695" s="52">
        <v>44791.597962962966</v>
      </c>
      <c r="J1695" s="50">
        <v>130</v>
      </c>
      <c r="K1695" s="51">
        <v>44791.965277777781</v>
      </c>
      <c r="L1695" s="53"/>
      <c r="M1695" s="54">
        <v>1</v>
      </c>
    </row>
    <row r="1696" spans="2:13" x14ac:dyDescent="0.3">
      <c r="B1696" s="49">
        <v>20539</v>
      </c>
      <c r="C1696" s="50">
        <v>791</v>
      </c>
      <c r="D1696" s="50" t="str">
        <f>VLOOKUP(Table8[[#This Row],[CustomerID]],Table15[[#All],[CustomerID]:[Company Name]],2,FALSE)</f>
        <v>Sea Street</v>
      </c>
      <c r="E1696" s="51">
        <v>44791</v>
      </c>
      <c r="F1696" s="50">
        <v>5</v>
      </c>
      <c r="G1696" s="50" t="str">
        <f>VLOOKUP(Table8[[#This Row],[ProductID]],Table12[[#All],[ProductID]:[ProductFullName]],3,FALSE)</f>
        <v>Product E</v>
      </c>
      <c r="H1696" s="50">
        <v>6</v>
      </c>
      <c r="I1696" s="52">
        <v>44791.60700231482</v>
      </c>
      <c r="J1696" s="50">
        <v>122</v>
      </c>
      <c r="K1696" s="51">
        <v>44791.965277777781</v>
      </c>
      <c r="L1696" s="53"/>
      <c r="M1696" s="54">
        <v>1</v>
      </c>
    </row>
    <row r="1697" spans="2:13" x14ac:dyDescent="0.3">
      <c r="B1697" s="49">
        <v>20540</v>
      </c>
      <c r="C1697" s="50">
        <v>811</v>
      </c>
      <c r="D1697" s="50" t="str">
        <f>VLOOKUP(Table8[[#This Row],[CustomerID]],Table15[[#All],[CustomerID]:[Company Name]],2,FALSE)</f>
        <v>Frogs &amp; Lily Pads</v>
      </c>
      <c r="E1697" s="51">
        <v>44791</v>
      </c>
      <c r="F1697" s="50">
        <v>2</v>
      </c>
      <c r="G1697" s="50" t="str">
        <f>VLOOKUP(Table8[[#This Row],[ProductID]],Table12[[#All],[ProductID]:[ProductFullName]],3,FALSE)</f>
        <v>Product B</v>
      </c>
      <c r="H1697" s="50">
        <v>3</v>
      </c>
      <c r="I1697" s="52">
        <v>44791.617488425931</v>
      </c>
      <c r="J1697" s="50">
        <v>121</v>
      </c>
      <c r="K1697" s="51">
        <v>44791.965277777781</v>
      </c>
      <c r="L1697" s="53"/>
      <c r="M1697" s="54">
        <v>1</v>
      </c>
    </row>
    <row r="1698" spans="2:13" x14ac:dyDescent="0.3">
      <c r="B1698" s="49">
        <v>20541</v>
      </c>
      <c r="C1698" s="50">
        <v>1211</v>
      </c>
      <c r="D1698" s="50" t="str">
        <f>VLOOKUP(Table8[[#This Row],[CustomerID]],Table15[[#All],[CustomerID]:[Company Name]],2,FALSE)</f>
        <v>West Field Hallmark &amp; Gift Shop</v>
      </c>
      <c r="E1698" s="51">
        <v>44791</v>
      </c>
      <c r="F1698" s="50">
        <v>2</v>
      </c>
      <c r="G1698" s="50" t="str">
        <f>VLOOKUP(Table8[[#This Row],[ProductID]],Table12[[#All],[ProductID]:[ProductFullName]],3,FALSE)</f>
        <v>Product B</v>
      </c>
      <c r="H1698" s="50">
        <v>4</v>
      </c>
      <c r="I1698" s="52">
        <v>44791.63390046297</v>
      </c>
      <c r="J1698" s="50">
        <v>125</v>
      </c>
      <c r="K1698" s="51">
        <v>44791.965277777781</v>
      </c>
      <c r="L1698" s="53"/>
      <c r="M1698" s="54">
        <v>1</v>
      </c>
    </row>
    <row r="1699" spans="2:13" x14ac:dyDescent="0.3">
      <c r="B1699" s="49">
        <v>20542</v>
      </c>
      <c r="C1699" s="50">
        <v>170</v>
      </c>
      <c r="D1699" s="50" t="str">
        <f>VLOOKUP(Table8[[#This Row],[CustomerID]],Table15[[#All],[CustomerID]:[Company Name]],2,FALSE)</f>
        <v>Ennismore Foodland</v>
      </c>
      <c r="E1699" s="51">
        <v>44791</v>
      </c>
      <c r="F1699" s="50">
        <v>4</v>
      </c>
      <c r="G1699" s="50" t="str">
        <f>VLOOKUP(Table8[[#This Row],[ProductID]],Table12[[#All],[ProductID]:[ProductFullName]],3,FALSE)</f>
        <v>Product D</v>
      </c>
      <c r="H1699" s="50">
        <v>5</v>
      </c>
      <c r="I1699" s="52">
        <v>44791.649768518524</v>
      </c>
      <c r="J1699" s="50">
        <v>117</v>
      </c>
      <c r="K1699" s="51">
        <v>44791.965277777781</v>
      </c>
      <c r="L1699" s="53"/>
      <c r="M1699" s="54">
        <v>1</v>
      </c>
    </row>
    <row r="1700" spans="2:13" x14ac:dyDescent="0.3">
      <c r="B1700" s="49">
        <v>20543</v>
      </c>
      <c r="C1700" s="50">
        <v>931</v>
      </c>
      <c r="D1700" s="50" t="str">
        <f>VLOOKUP(Table8[[#This Row],[CustomerID]],Table15[[#All],[CustomerID]:[Company Name]],2,FALSE)</f>
        <v>Unique Gift Boutique</v>
      </c>
      <c r="E1700" s="51">
        <v>44791</v>
      </c>
      <c r="F1700" s="50">
        <v>1</v>
      </c>
      <c r="G1700" s="50" t="str">
        <f>VLOOKUP(Table8[[#This Row],[ProductID]],Table12[[#All],[ProductID]:[ProductFullName]],3,FALSE)</f>
        <v>Product A</v>
      </c>
      <c r="H1700" s="50">
        <v>7</v>
      </c>
      <c r="I1700" s="52">
        <v>44791.665324074078</v>
      </c>
      <c r="J1700" s="50">
        <v>132</v>
      </c>
      <c r="K1700" s="51">
        <v>44791.965277777781</v>
      </c>
      <c r="L1700" s="53"/>
      <c r="M1700" s="54">
        <v>1</v>
      </c>
    </row>
    <row r="1701" spans="2:13" x14ac:dyDescent="0.3">
      <c r="B1701" s="49">
        <v>20544</v>
      </c>
      <c r="C1701" s="50">
        <v>840</v>
      </c>
      <c r="D1701" s="50" t="str">
        <f>VLOOKUP(Table8[[#This Row],[CustomerID]],Table15[[#All],[CustomerID]:[Company Name]],2,FALSE)</f>
        <v>Beths Hallmark</v>
      </c>
      <c r="E1701" s="51">
        <v>44791</v>
      </c>
      <c r="F1701" s="50">
        <v>2</v>
      </c>
      <c r="G1701" s="50" t="str">
        <f>VLOOKUP(Table8[[#This Row],[ProductID]],Table12[[#All],[ProductID]:[ProductFullName]],3,FALSE)</f>
        <v>Product B</v>
      </c>
      <c r="H1701" s="50">
        <v>3</v>
      </c>
      <c r="I1701" s="52">
        <v>44791.675254629634</v>
      </c>
      <c r="J1701" s="50">
        <v>121</v>
      </c>
      <c r="K1701" s="51">
        <v>44791.965277777781</v>
      </c>
      <c r="L1701" s="53"/>
      <c r="M1701" s="54">
        <v>1</v>
      </c>
    </row>
    <row r="1702" spans="2:13" x14ac:dyDescent="0.3">
      <c r="B1702" s="49">
        <v>20545</v>
      </c>
      <c r="C1702" s="50">
        <v>419</v>
      </c>
      <c r="D1702" s="50" t="str">
        <f>VLOOKUP(Table8[[#This Row],[CustomerID]],Table15[[#All],[CustomerID]:[Company Name]],2,FALSE)</f>
        <v>Essentials</v>
      </c>
      <c r="E1702" s="51">
        <v>44791</v>
      </c>
      <c r="F1702" s="50">
        <v>4</v>
      </c>
      <c r="G1702" s="50" t="str">
        <f>VLOOKUP(Table8[[#This Row],[ProductID]],Table12[[#All],[ProductID]:[ProductFullName]],3,FALSE)</f>
        <v>Product D</v>
      </c>
      <c r="H1702" s="50">
        <v>4</v>
      </c>
      <c r="I1702" s="52">
        <v>44791.690717592595</v>
      </c>
      <c r="J1702" s="50">
        <v>126</v>
      </c>
      <c r="K1702" s="51">
        <v>44791.965277777781</v>
      </c>
      <c r="L1702" s="53"/>
      <c r="M1702" s="54">
        <v>1</v>
      </c>
    </row>
    <row r="1703" spans="2:13" x14ac:dyDescent="0.3">
      <c r="B1703" s="49">
        <v>20546</v>
      </c>
      <c r="C1703" s="50">
        <v>138</v>
      </c>
      <c r="D1703" s="50" t="str">
        <f>VLOOKUP(Table8[[#This Row],[CustomerID]],Table15[[#All],[CustomerID]:[Company Name]],2,FALSE)</f>
        <v>SDM - 0632</v>
      </c>
      <c r="E1703" s="51">
        <v>44791</v>
      </c>
      <c r="F1703" s="50">
        <v>2</v>
      </c>
      <c r="G1703" s="50" t="str">
        <f>VLOOKUP(Table8[[#This Row],[ProductID]],Table12[[#All],[ProductID]:[ProductFullName]],3,FALSE)</f>
        <v>Product B</v>
      </c>
      <c r="H1703" s="50">
        <v>2</v>
      </c>
      <c r="I1703" s="52">
        <v>44791.702499999999</v>
      </c>
      <c r="J1703" s="50">
        <v>132</v>
      </c>
      <c r="K1703" s="51">
        <v>44791.965277777781</v>
      </c>
      <c r="L1703" s="53"/>
      <c r="M1703" s="54">
        <v>1</v>
      </c>
    </row>
    <row r="1704" spans="2:13" x14ac:dyDescent="0.3">
      <c r="B1704" s="49">
        <v>20547</v>
      </c>
      <c r="C1704" s="50">
        <v>345</v>
      </c>
      <c r="D1704" s="50" t="str">
        <f>VLOOKUP(Table8[[#This Row],[CustomerID]],Table15[[#All],[CustomerID]:[Company Name]],2,FALSE)</f>
        <v>Wrap It Up - Toronto</v>
      </c>
      <c r="E1704" s="51">
        <v>44791</v>
      </c>
      <c r="F1704" s="50">
        <v>6</v>
      </c>
      <c r="G1704" s="50" t="str">
        <f>VLOOKUP(Table8[[#This Row],[ProductID]],Table12[[#All],[ProductID]:[ProductFullName]],3,FALSE)</f>
        <v>Product F</v>
      </c>
      <c r="H1704" s="50">
        <v>7</v>
      </c>
      <c r="I1704" s="52">
        <v>44791.717106481483</v>
      </c>
      <c r="J1704" s="50">
        <v>130</v>
      </c>
      <c r="K1704" s="51">
        <v>44791.965277777781</v>
      </c>
      <c r="L1704" s="53"/>
      <c r="M1704" s="54">
        <v>1</v>
      </c>
    </row>
    <row r="1705" spans="2:13" x14ac:dyDescent="0.3">
      <c r="B1705" s="49">
        <v>20548</v>
      </c>
      <c r="C1705" s="50">
        <v>150</v>
      </c>
      <c r="D1705" s="50" t="str">
        <f>VLOOKUP(Table8[[#This Row],[CustomerID]],Table15[[#All],[CustomerID]:[Company Name]],2,FALSE)</f>
        <v>SDM - 0605</v>
      </c>
      <c r="E1705" s="51">
        <v>44791</v>
      </c>
      <c r="F1705" s="50">
        <v>5</v>
      </c>
      <c r="G1705" s="50" t="str">
        <f>VLOOKUP(Table8[[#This Row],[ProductID]],Table12[[#All],[ProductID]:[ProductFullName]],3,FALSE)</f>
        <v>Product E</v>
      </c>
      <c r="H1705" s="50">
        <v>4</v>
      </c>
      <c r="I1705" s="52">
        <v>44791.727835648147</v>
      </c>
      <c r="J1705" s="50">
        <v>105</v>
      </c>
      <c r="K1705" s="51">
        <v>44791.965277777781</v>
      </c>
      <c r="L1705" s="53"/>
      <c r="M1705" s="54">
        <v>1</v>
      </c>
    </row>
    <row r="1706" spans="2:13" x14ac:dyDescent="0.3">
      <c r="B1706" s="49">
        <v>20549</v>
      </c>
      <c r="C1706" s="50">
        <v>872</v>
      </c>
      <c r="D1706" s="50" t="str">
        <f>VLOOKUP(Table8[[#This Row],[CustomerID]],Table15[[#All],[CustomerID]:[Company Name]],2,FALSE)</f>
        <v>Zitomer</v>
      </c>
      <c r="E1706" s="51">
        <v>44791</v>
      </c>
      <c r="F1706" s="50">
        <v>2</v>
      </c>
      <c r="G1706" s="50" t="str">
        <f>VLOOKUP(Table8[[#This Row],[ProductID]],Table12[[#All],[ProductID]:[ProductFullName]],3,FALSE)</f>
        <v>Product B</v>
      </c>
      <c r="H1706" s="50">
        <v>7</v>
      </c>
      <c r="I1706" s="52">
        <v>44791.736817129626</v>
      </c>
      <c r="J1706" s="50">
        <v>122</v>
      </c>
      <c r="K1706" s="51">
        <v>44791.965277777781</v>
      </c>
      <c r="L1706" s="53"/>
      <c r="M1706" s="54">
        <v>1</v>
      </c>
    </row>
    <row r="1707" spans="2:13" x14ac:dyDescent="0.3">
      <c r="B1707" s="49">
        <v>20550</v>
      </c>
      <c r="C1707" s="50">
        <v>1115</v>
      </c>
      <c r="D1707" s="50" t="str">
        <f>VLOOKUP(Table8[[#This Row],[CustomerID]],Table15[[#All],[CustomerID]:[Company Name]],2,FALSE)</f>
        <v>Great American Merchtile</v>
      </c>
      <c r="E1707" s="51">
        <v>44792</v>
      </c>
      <c r="F1707" s="50">
        <v>6</v>
      </c>
      <c r="G1707" s="50" t="str">
        <f>VLOOKUP(Table8[[#This Row],[ProductID]],Table12[[#All],[ProductID]:[ProductFullName]],3,FALSE)</f>
        <v>Product F</v>
      </c>
      <c r="H1707" s="50">
        <v>5</v>
      </c>
      <c r="I1707" s="52">
        <v>44792.333333333336</v>
      </c>
      <c r="J1707" s="50">
        <v>132</v>
      </c>
      <c r="K1707" s="51">
        <v>44792.941666666666</v>
      </c>
      <c r="L1707" s="53"/>
      <c r="M1707" s="54">
        <v>1</v>
      </c>
    </row>
    <row r="1708" spans="2:13" x14ac:dyDescent="0.3">
      <c r="B1708" s="49">
        <v>20551</v>
      </c>
      <c r="C1708" s="50">
        <v>885</v>
      </c>
      <c r="D1708" s="50" t="str">
        <f>VLOOKUP(Table8[[#This Row],[CustomerID]],Table15[[#All],[CustomerID]:[Company Name]],2,FALSE)</f>
        <v>Jean Hochron</v>
      </c>
      <c r="E1708" s="51">
        <v>44792</v>
      </c>
      <c r="F1708" s="50">
        <v>4</v>
      </c>
      <c r="G1708" s="50" t="str">
        <f>VLOOKUP(Table8[[#This Row],[ProductID]],Table12[[#All],[ProductID]:[ProductFullName]],3,FALSE)</f>
        <v>Product D</v>
      </c>
      <c r="H1708" s="50">
        <v>6</v>
      </c>
      <c r="I1708" s="52">
        <v>44792.346643518518</v>
      </c>
      <c r="J1708" s="50">
        <v>114</v>
      </c>
      <c r="K1708" s="51">
        <v>44792.941666666666</v>
      </c>
      <c r="L1708" s="53"/>
      <c r="M1708" s="54">
        <v>1</v>
      </c>
    </row>
    <row r="1709" spans="2:13" x14ac:dyDescent="0.3">
      <c r="B1709" s="49">
        <v>20552</v>
      </c>
      <c r="C1709" s="50">
        <v>1358</v>
      </c>
      <c r="D1709" s="50" t="str">
        <f>VLOOKUP(Table8[[#This Row],[CustomerID]],Table15[[#All],[CustomerID]:[Company Name]],2,FALSE)</f>
        <v>Chinook Winds Casino</v>
      </c>
      <c r="E1709" s="51">
        <v>44792</v>
      </c>
      <c r="F1709" s="50">
        <v>1</v>
      </c>
      <c r="G1709" s="50" t="str">
        <f>VLOOKUP(Table8[[#This Row],[ProductID]],Table12[[#All],[ProductID]:[ProductFullName]],3,FALSE)</f>
        <v>Product A</v>
      </c>
      <c r="H1709" s="50">
        <v>2</v>
      </c>
      <c r="I1709" s="52">
        <v>44792.357858796298</v>
      </c>
      <c r="J1709" s="50">
        <v>133</v>
      </c>
      <c r="K1709" s="51">
        <v>44792.941666666666</v>
      </c>
      <c r="L1709" s="53"/>
      <c r="M1709" s="54">
        <v>1</v>
      </c>
    </row>
    <row r="1710" spans="2:13" x14ac:dyDescent="0.3">
      <c r="B1710" s="49">
        <v>20553</v>
      </c>
      <c r="C1710" s="50">
        <v>1213</v>
      </c>
      <c r="D1710" s="50" t="str">
        <f>VLOOKUP(Table8[[#This Row],[CustomerID]],Table15[[#All],[CustomerID]:[Company Name]],2,FALSE)</f>
        <v>I Sister Too</v>
      </c>
      <c r="E1710" s="51">
        <v>44792</v>
      </c>
      <c r="F1710" s="50">
        <v>2</v>
      </c>
      <c r="G1710" s="50" t="str">
        <f>VLOOKUP(Table8[[#This Row],[ProductID]],Table12[[#All],[ProductID]:[ProductFullName]],3,FALSE)</f>
        <v>Product B</v>
      </c>
      <c r="H1710" s="50">
        <v>5</v>
      </c>
      <c r="I1710" s="52">
        <v>44792.367962962962</v>
      </c>
      <c r="J1710" s="50">
        <v>113</v>
      </c>
      <c r="K1710" s="51">
        <v>44792.941666666666</v>
      </c>
      <c r="L1710" s="53"/>
      <c r="M1710" s="54">
        <v>1</v>
      </c>
    </row>
    <row r="1711" spans="2:13" x14ac:dyDescent="0.3">
      <c r="B1711" s="49">
        <v>20554</v>
      </c>
      <c r="C1711" s="50">
        <v>1068</v>
      </c>
      <c r="D1711" s="50" t="str">
        <f>VLOOKUP(Table8[[#This Row],[CustomerID]],Table15[[#All],[CustomerID]:[Company Name]],2,FALSE)</f>
        <v>Phillip Toy Mart</v>
      </c>
      <c r="E1711" s="51">
        <v>44792</v>
      </c>
      <c r="F1711" s="50">
        <v>1</v>
      </c>
      <c r="G1711" s="50" t="str">
        <f>VLOOKUP(Table8[[#This Row],[ProductID]],Table12[[#All],[ProductID]:[ProductFullName]],3,FALSE)</f>
        <v>Product A</v>
      </c>
      <c r="H1711" s="50">
        <v>6</v>
      </c>
      <c r="I1711" s="52">
        <v>44792.38009259259</v>
      </c>
      <c r="J1711" s="50">
        <v>127</v>
      </c>
      <c r="K1711" s="51">
        <v>44792.941666666666</v>
      </c>
      <c r="L1711" s="53"/>
      <c r="M1711" s="54">
        <v>1</v>
      </c>
    </row>
    <row r="1712" spans="2:13" x14ac:dyDescent="0.3">
      <c r="B1712" s="49">
        <v>20555</v>
      </c>
      <c r="C1712" s="50">
        <v>323</v>
      </c>
      <c r="D1712" s="50" t="str">
        <f>VLOOKUP(Table8[[#This Row],[CustomerID]],Table15[[#All],[CustomerID]:[Company Name]],2,FALSE)</f>
        <v>Springridge Farm</v>
      </c>
      <c r="E1712" s="51">
        <v>44792</v>
      </c>
      <c r="F1712" s="50">
        <v>3</v>
      </c>
      <c r="G1712" s="50" t="str">
        <f>VLOOKUP(Table8[[#This Row],[ProductID]],Table12[[#All],[ProductID]:[ProductFullName]],3,FALSE)</f>
        <v>Product C</v>
      </c>
      <c r="H1712" s="50">
        <v>5</v>
      </c>
      <c r="I1712" s="52">
        <v>44792.395370370366</v>
      </c>
      <c r="J1712" s="50">
        <v>134</v>
      </c>
      <c r="K1712" s="51">
        <v>44792.941666666666</v>
      </c>
      <c r="L1712" s="53"/>
      <c r="M1712" s="54">
        <v>1</v>
      </c>
    </row>
    <row r="1713" spans="2:13" x14ac:dyDescent="0.3">
      <c r="B1713" s="49">
        <v>20556</v>
      </c>
      <c r="C1713" s="50">
        <v>1409</v>
      </c>
      <c r="D1713" s="50" t="str">
        <f>VLOOKUP(Table8[[#This Row],[CustomerID]],Table15[[#All],[CustomerID]:[Company Name]],2,FALSE)</f>
        <v>Bless Your Heart</v>
      </c>
      <c r="E1713" s="51">
        <v>44792</v>
      </c>
      <c r="F1713" s="50">
        <v>5</v>
      </c>
      <c r="G1713" s="50" t="str">
        <f>VLOOKUP(Table8[[#This Row],[ProductID]],Table12[[#All],[ProductID]:[ProductFullName]],3,FALSE)</f>
        <v>Product E</v>
      </c>
      <c r="H1713" s="50">
        <v>2</v>
      </c>
      <c r="I1713" s="52">
        <v>44792.411400462959</v>
      </c>
      <c r="J1713" s="50">
        <v>123</v>
      </c>
      <c r="K1713" s="51">
        <v>44792.941666666666</v>
      </c>
      <c r="L1713" s="53"/>
      <c r="M1713" s="54">
        <v>1</v>
      </c>
    </row>
    <row r="1714" spans="2:13" x14ac:dyDescent="0.3">
      <c r="B1714" s="49">
        <v>20557</v>
      </c>
      <c r="C1714" s="50">
        <v>305</v>
      </c>
      <c r="D1714" s="50" t="str">
        <f>VLOOKUP(Table8[[#This Row],[CustomerID]],Table15[[#All],[CustomerID]:[Company Name]],2,FALSE)</f>
        <v>Hallmark</v>
      </c>
      <c r="E1714" s="51">
        <v>44792</v>
      </c>
      <c r="F1714" s="50">
        <v>1</v>
      </c>
      <c r="G1714" s="50" t="str">
        <f>VLOOKUP(Table8[[#This Row],[ProductID]],Table12[[#All],[ProductID]:[ProductFullName]],3,FALSE)</f>
        <v>Product A</v>
      </c>
      <c r="H1714" s="50">
        <v>3</v>
      </c>
      <c r="I1714" s="52">
        <v>44792.425162037034</v>
      </c>
      <c r="J1714" s="50">
        <v>130</v>
      </c>
      <c r="K1714" s="51">
        <v>44792.941666666666</v>
      </c>
      <c r="L1714" s="53"/>
      <c r="M1714" s="54">
        <v>1</v>
      </c>
    </row>
    <row r="1715" spans="2:13" x14ac:dyDescent="0.3">
      <c r="B1715" s="49">
        <v>20558</v>
      </c>
      <c r="C1715" s="50">
        <v>1351</v>
      </c>
      <c r="D1715" s="50" t="str">
        <f>VLOOKUP(Table8[[#This Row],[CustomerID]],Table15[[#All],[CustomerID]:[Company Name]],2,FALSE)</f>
        <v>My Mother Know c/o Mary Heins</v>
      </c>
      <c r="E1715" s="51">
        <v>44792</v>
      </c>
      <c r="F1715" s="50">
        <v>6</v>
      </c>
      <c r="G1715" s="50" t="str">
        <f>VLOOKUP(Table8[[#This Row],[ProductID]],Table12[[#All],[ProductID]:[ProductFullName]],3,FALSE)</f>
        <v>Product F</v>
      </c>
      <c r="H1715" s="50">
        <v>3</v>
      </c>
      <c r="I1715" s="52">
        <v>44792.439421296294</v>
      </c>
      <c r="J1715" s="50">
        <v>125</v>
      </c>
      <c r="K1715" s="51">
        <v>44792.941666666666</v>
      </c>
      <c r="L1715" s="53"/>
      <c r="M1715" s="54">
        <v>1</v>
      </c>
    </row>
    <row r="1716" spans="2:13" x14ac:dyDescent="0.3">
      <c r="B1716" s="49">
        <v>20559</v>
      </c>
      <c r="C1716" s="50">
        <v>12</v>
      </c>
      <c r="D1716" s="50" t="str">
        <f>VLOOKUP(Table8[[#This Row],[CustomerID]],Table15[[#All],[CustomerID]:[Company Name]],2,FALSE)</f>
        <v>Buck or Two #502</v>
      </c>
      <c r="E1716" s="51">
        <v>44792</v>
      </c>
      <c r="F1716" s="50">
        <v>2</v>
      </c>
      <c r="G1716" s="50" t="str">
        <f>VLOOKUP(Table8[[#This Row],[ProductID]],Table12[[#All],[ProductID]:[ProductFullName]],3,FALSE)</f>
        <v>Product B</v>
      </c>
      <c r="H1716" s="50">
        <v>2</v>
      </c>
      <c r="I1716" s="52">
        <v>44792.452835648146</v>
      </c>
      <c r="J1716" s="50">
        <v>112</v>
      </c>
      <c r="K1716" s="51">
        <v>44792.941666666666</v>
      </c>
      <c r="L1716" s="53"/>
      <c r="M1716" s="54">
        <v>1</v>
      </c>
    </row>
    <row r="1717" spans="2:13" x14ac:dyDescent="0.3">
      <c r="B1717" s="49">
        <v>20560</v>
      </c>
      <c r="C1717" s="50">
        <v>1218</v>
      </c>
      <c r="D1717" s="50" t="str">
        <f>VLOOKUP(Table8[[#This Row],[CustomerID]],Table15[[#All],[CustomerID]:[Company Name]],2,FALSE)</f>
        <v>Dillard's Inc Sailsbury NC</v>
      </c>
      <c r="E1717" s="51">
        <v>44792</v>
      </c>
      <c r="F1717" s="50">
        <v>2</v>
      </c>
      <c r="G1717" s="50" t="str">
        <f>VLOOKUP(Table8[[#This Row],[ProductID]],Table12[[#All],[ProductID]:[ProductFullName]],3,FALSE)</f>
        <v>Product B</v>
      </c>
      <c r="H1717" s="50">
        <v>5</v>
      </c>
      <c r="I1717" s="52">
        <v>44792.467824074069</v>
      </c>
      <c r="J1717" s="50">
        <v>114</v>
      </c>
      <c r="K1717" s="51">
        <v>44792.941666666666</v>
      </c>
      <c r="L1717" s="53"/>
      <c r="M1717" s="54">
        <v>1</v>
      </c>
    </row>
    <row r="1718" spans="2:13" x14ac:dyDescent="0.3">
      <c r="B1718" s="49">
        <v>20561</v>
      </c>
      <c r="C1718" s="50">
        <v>2</v>
      </c>
      <c r="D1718" s="50" t="str">
        <f>VLOOKUP(Table8[[#This Row],[CustomerID]],Table15[[#All],[CustomerID]:[Company Name]],2,FALSE)</f>
        <v>SL Independence Studios PTY  LTD</v>
      </c>
      <c r="E1718" s="51">
        <v>44792</v>
      </c>
      <c r="F1718" s="50">
        <v>1</v>
      </c>
      <c r="G1718" s="50" t="str">
        <f>VLOOKUP(Table8[[#This Row],[ProductID]],Table12[[#All],[ProductID]:[ProductFullName]],3,FALSE)</f>
        <v>Product A</v>
      </c>
      <c r="H1718" s="50">
        <v>6</v>
      </c>
      <c r="I1718" s="52">
        <v>44792.477719907401</v>
      </c>
      <c r="J1718" s="50">
        <v>110</v>
      </c>
      <c r="K1718" s="51">
        <v>44792.941666666666</v>
      </c>
      <c r="L1718" s="53"/>
      <c r="M1718" s="54">
        <v>1</v>
      </c>
    </row>
    <row r="1719" spans="2:13" x14ac:dyDescent="0.3">
      <c r="B1719" s="49">
        <v>20562</v>
      </c>
      <c r="C1719" s="50">
        <v>559</v>
      </c>
      <c r="D1719" s="50" t="str">
        <f>VLOOKUP(Table8[[#This Row],[CustomerID]],Table15[[#All],[CustomerID]:[Company Name]],2,FALSE)</f>
        <v>Your Dollar Store With More</v>
      </c>
      <c r="E1719" s="51">
        <v>44792</v>
      </c>
      <c r="F1719" s="50">
        <v>2</v>
      </c>
      <c r="G1719" s="50" t="str">
        <f>VLOOKUP(Table8[[#This Row],[ProductID]],Table12[[#All],[ProductID]:[ProductFullName]],3,FALSE)</f>
        <v>Product B</v>
      </c>
      <c r="H1719" s="50">
        <v>2</v>
      </c>
      <c r="I1719" s="52">
        <v>44792.489756944437</v>
      </c>
      <c r="J1719" s="50">
        <v>125</v>
      </c>
      <c r="K1719" s="51">
        <v>44792.941666666666</v>
      </c>
      <c r="L1719" s="53"/>
      <c r="M1719" s="54">
        <v>1</v>
      </c>
    </row>
    <row r="1720" spans="2:13" x14ac:dyDescent="0.3">
      <c r="B1720" s="49">
        <v>20563</v>
      </c>
      <c r="C1720" s="50">
        <v>405</v>
      </c>
      <c r="D1720" s="50" t="str">
        <f>VLOOKUP(Table8[[#This Row],[CustomerID]],Table15[[#All],[CustomerID]:[Company Name]],2,FALSE)</f>
        <v>Groovy Garnish</v>
      </c>
      <c r="E1720" s="51">
        <v>44792</v>
      </c>
      <c r="F1720" s="50">
        <v>5</v>
      </c>
      <c r="G1720" s="50" t="str">
        <f>VLOOKUP(Table8[[#This Row],[ProductID]],Table12[[#All],[ProductID]:[ProductFullName]],3,FALSE)</f>
        <v>Product E</v>
      </c>
      <c r="H1720" s="50">
        <v>3</v>
      </c>
      <c r="I1720" s="52">
        <v>44792.499305555546</v>
      </c>
      <c r="J1720" s="50">
        <v>121</v>
      </c>
      <c r="K1720" s="51">
        <v>44792.941666666666</v>
      </c>
      <c r="L1720" s="53"/>
      <c r="M1720" s="54">
        <v>1</v>
      </c>
    </row>
    <row r="1721" spans="2:13" x14ac:dyDescent="0.3">
      <c r="B1721" s="49">
        <v>20564</v>
      </c>
      <c r="C1721" s="50">
        <v>267</v>
      </c>
      <c r="D1721" s="50" t="str">
        <f>VLOOKUP(Table8[[#This Row],[CustomerID]],Table15[[#All],[CustomerID]:[Company Name]],2,FALSE)</f>
        <v>Garfield/Hallmark-LeighlandAveOakville</v>
      </c>
      <c r="E1721" s="51">
        <v>44792</v>
      </c>
      <c r="F1721" s="50">
        <v>4</v>
      </c>
      <c r="G1721" s="50" t="str">
        <f>VLOOKUP(Table8[[#This Row],[ProductID]],Table12[[#All],[ProductID]:[ProductFullName]],3,FALSE)</f>
        <v>Product D</v>
      </c>
      <c r="H1721" s="50">
        <v>4</v>
      </c>
      <c r="I1721" s="52">
        <v>44792.510023148141</v>
      </c>
      <c r="J1721" s="50">
        <v>108</v>
      </c>
      <c r="K1721" s="51">
        <v>44792.941666666666</v>
      </c>
      <c r="L1721" s="53"/>
      <c r="M1721" s="54">
        <v>1</v>
      </c>
    </row>
    <row r="1722" spans="2:13" x14ac:dyDescent="0.3">
      <c r="B1722" s="49">
        <v>20565</v>
      </c>
      <c r="C1722" s="50">
        <v>229</v>
      </c>
      <c r="D1722" s="50" t="str">
        <f>VLOOKUP(Table8[[#This Row],[CustomerID]],Table15[[#All],[CustomerID]:[Company Name]],2,FALSE)</f>
        <v>Mariposa Market</v>
      </c>
      <c r="E1722" s="51">
        <v>44792</v>
      </c>
      <c r="F1722" s="50">
        <v>1</v>
      </c>
      <c r="G1722" s="50" t="str">
        <f>VLOOKUP(Table8[[#This Row],[ProductID]],Table12[[#All],[ProductID]:[ProductFullName]],3,FALSE)</f>
        <v>Product A</v>
      </c>
      <c r="H1722" s="50">
        <v>7</v>
      </c>
      <c r="I1722" s="52">
        <v>44792.527326388881</v>
      </c>
      <c r="J1722" s="50">
        <v>131</v>
      </c>
      <c r="K1722" s="51">
        <v>44792.941666666666</v>
      </c>
      <c r="L1722" s="53"/>
      <c r="M1722" s="54">
        <v>1</v>
      </c>
    </row>
    <row r="1723" spans="2:13" x14ac:dyDescent="0.3">
      <c r="B1723" s="49">
        <v>20566</v>
      </c>
      <c r="C1723" s="50">
        <v>460</v>
      </c>
      <c r="D1723" s="50" t="str">
        <f>VLOOKUP(Table8[[#This Row],[CustomerID]],Table15[[#All],[CustomerID]:[Company Name]],2,FALSE)</f>
        <v>Little Current Guardian</v>
      </c>
      <c r="E1723" s="51">
        <v>44792</v>
      </c>
      <c r="F1723" s="50">
        <v>3</v>
      </c>
      <c r="G1723" s="50" t="str">
        <f>VLOOKUP(Table8[[#This Row],[ProductID]],Table12[[#All],[ProductID]:[ProductFullName]],3,FALSE)</f>
        <v>Product C</v>
      </c>
      <c r="H1723" s="50">
        <v>4</v>
      </c>
      <c r="I1723" s="52">
        <v>44792.540844907402</v>
      </c>
      <c r="J1723" s="50">
        <v>129</v>
      </c>
      <c r="K1723" s="51">
        <v>44792.941666666666</v>
      </c>
      <c r="L1723" s="53"/>
      <c r="M1723" s="54">
        <v>1</v>
      </c>
    </row>
    <row r="1724" spans="2:13" x14ac:dyDescent="0.3">
      <c r="B1724" s="49">
        <v>20567</v>
      </c>
      <c r="C1724" s="50">
        <v>884</v>
      </c>
      <c r="D1724" s="50" t="str">
        <f>VLOOKUP(Table8[[#This Row],[CustomerID]],Table15[[#All],[CustomerID]:[Company Name]],2,FALSE)</f>
        <v>Nyack Hospital</v>
      </c>
      <c r="E1724" s="51">
        <v>44792</v>
      </c>
      <c r="F1724" s="50">
        <v>3</v>
      </c>
      <c r="G1724" s="50" t="str">
        <f>VLOOKUP(Table8[[#This Row],[ProductID]],Table12[[#All],[ProductID]:[ProductFullName]],3,FALSE)</f>
        <v>Product C</v>
      </c>
      <c r="H1724" s="50">
        <v>7</v>
      </c>
      <c r="I1724" s="52">
        <v>44792.557430555549</v>
      </c>
      <c r="J1724" s="50">
        <v>122</v>
      </c>
      <c r="K1724" s="51">
        <v>44792.941666666666</v>
      </c>
      <c r="L1724" s="53"/>
      <c r="M1724" s="54">
        <v>1</v>
      </c>
    </row>
    <row r="1725" spans="2:13" x14ac:dyDescent="0.3">
      <c r="B1725" s="49">
        <v>20568</v>
      </c>
      <c r="C1725" s="50">
        <v>1196</v>
      </c>
      <c r="D1725" s="50" t="str">
        <f>VLOOKUP(Table8[[#This Row],[CustomerID]],Table15[[#All],[CustomerID]:[Company Name]],2,FALSE)</f>
        <v>Dale's Southlake Pharmacy</v>
      </c>
      <c r="E1725" s="51">
        <v>44792</v>
      </c>
      <c r="F1725" s="50">
        <v>2</v>
      </c>
      <c r="G1725" s="50" t="str">
        <f>VLOOKUP(Table8[[#This Row],[ProductID]],Table12[[#All],[ProductID]:[ProductFullName]],3,FALSE)</f>
        <v>Product B</v>
      </c>
      <c r="H1725" s="50">
        <v>4</v>
      </c>
      <c r="I1725" s="52">
        <v>44792.569675925923</v>
      </c>
      <c r="J1725" s="50">
        <v>111</v>
      </c>
      <c r="K1725" s="51">
        <v>44792.941666666666</v>
      </c>
      <c r="L1725" s="53"/>
      <c r="M1725" s="54">
        <v>1</v>
      </c>
    </row>
    <row r="1726" spans="2:13" x14ac:dyDescent="0.3">
      <c r="B1726" s="49">
        <v>20569</v>
      </c>
      <c r="C1726" s="50">
        <v>1248</v>
      </c>
      <c r="D1726" s="50" t="str">
        <f>VLOOKUP(Table8[[#This Row],[CustomerID]],Table15[[#All],[CustomerID]:[Company Name]],2,FALSE)</f>
        <v>Eastgate Drug</v>
      </c>
      <c r="E1726" s="51">
        <v>44792</v>
      </c>
      <c r="F1726" s="50">
        <v>5</v>
      </c>
      <c r="G1726" s="50" t="str">
        <f>VLOOKUP(Table8[[#This Row],[ProductID]],Table12[[#All],[ProductID]:[ProductFullName]],3,FALSE)</f>
        <v>Product E</v>
      </c>
      <c r="H1726" s="50">
        <v>3</v>
      </c>
      <c r="I1726" s="52">
        <v>44792.580185185179</v>
      </c>
      <c r="J1726" s="50">
        <v>127</v>
      </c>
      <c r="K1726" s="51">
        <v>44792.941666666666</v>
      </c>
      <c r="L1726" s="53"/>
      <c r="M1726" s="54">
        <v>1</v>
      </c>
    </row>
    <row r="1727" spans="2:13" x14ac:dyDescent="0.3">
      <c r="B1727" s="49">
        <v>20570</v>
      </c>
      <c r="C1727" s="50">
        <v>355</v>
      </c>
      <c r="D1727" s="50" t="str">
        <f>VLOOKUP(Table8[[#This Row],[CustomerID]],Table15[[#All],[CustomerID]:[Company Name]],2,FALSE)</f>
        <v>JACK FM</v>
      </c>
      <c r="E1727" s="51">
        <v>44792</v>
      </c>
      <c r="F1727" s="50">
        <v>1</v>
      </c>
      <c r="G1727" s="50" t="str">
        <f>VLOOKUP(Table8[[#This Row],[ProductID]],Table12[[#All],[ProductID]:[ProductFullName]],3,FALSE)</f>
        <v>Product A</v>
      </c>
      <c r="H1727" s="50">
        <v>6</v>
      </c>
      <c r="I1727" s="52">
        <v>44792.590601851844</v>
      </c>
      <c r="J1727" s="50">
        <v>120</v>
      </c>
      <c r="K1727" s="51">
        <v>44792.941666666666</v>
      </c>
      <c r="L1727" s="53"/>
      <c r="M1727" s="54">
        <v>1</v>
      </c>
    </row>
    <row r="1728" spans="2:13" x14ac:dyDescent="0.3">
      <c r="B1728" s="49">
        <v>20571</v>
      </c>
      <c r="C1728" s="50">
        <v>1192</v>
      </c>
      <c r="D1728" s="50" t="str">
        <f>VLOOKUP(Table8[[#This Row],[CustomerID]],Table15[[#All],[CustomerID]:[Company Name]],2,FALSE)</f>
        <v>Debi's Inc.</v>
      </c>
      <c r="E1728" s="51">
        <v>44792</v>
      </c>
      <c r="F1728" s="50">
        <v>6</v>
      </c>
      <c r="G1728" s="50" t="str">
        <f>VLOOKUP(Table8[[#This Row],[ProductID]],Table12[[#All],[ProductID]:[ProductFullName]],3,FALSE)</f>
        <v>Product F</v>
      </c>
      <c r="H1728" s="50">
        <v>6</v>
      </c>
      <c r="I1728" s="52">
        <v>44792.600555555546</v>
      </c>
      <c r="J1728" s="50">
        <v>115</v>
      </c>
      <c r="K1728" s="51">
        <v>44792.941666666666</v>
      </c>
      <c r="L1728" s="53"/>
      <c r="M1728" s="54">
        <v>1</v>
      </c>
    </row>
    <row r="1729" spans="2:13" x14ac:dyDescent="0.3">
      <c r="B1729" s="49">
        <v>20572</v>
      </c>
      <c r="C1729" s="50">
        <v>1377</v>
      </c>
      <c r="D1729" s="50" t="str">
        <f>VLOOKUP(Table8[[#This Row],[CustomerID]],Table15[[#All],[CustomerID]:[Company Name]],2,FALSE)</f>
        <v>Clock &amp; Watch Museum, The</v>
      </c>
      <c r="E1729" s="51">
        <v>44792</v>
      </c>
      <c r="F1729" s="50">
        <v>6</v>
      </c>
      <c r="G1729" s="50" t="str">
        <f>VLOOKUP(Table8[[#This Row],[ProductID]],Table12[[#All],[ProductID]:[ProductFullName]],3,FALSE)</f>
        <v>Product F</v>
      </c>
      <c r="H1729" s="50">
        <v>5</v>
      </c>
      <c r="I1729" s="52">
        <v>44792.616249999992</v>
      </c>
      <c r="J1729" s="50">
        <v>110</v>
      </c>
      <c r="K1729" s="51">
        <v>44792.941666666666</v>
      </c>
      <c r="L1729" s="53"/>
      <c r="M1729" s="54">
        <v>1</v>
      </c>
    </row>
    <row r="1730" spans="2:13" x14ac:dyDescent="0.3">
      <c r="B1730" s="49">
        <v>20573</v>
      </c>
      <c r="C1730" s="50">
        <v>870</v>
      </c>
      <c r="D1730" s="50" t="str">
        <f>VLOOKUP(Table8[[#This Row],[CustomerID]],Table15[[#All],[CustomerID]:[Company Name]],2,FALSE)</f>
        <v>Tisch Hospital</v>
      </c>
      <c r="E1730" s="51">
        <v>44792</v>
      </c>
      <c r="F1730" s="50">
        <v>5</v>
      </c>
      <c r="G1730" s="50" t="str">
        <f>VLOOKUP(Table8[[#This Row],[ProductID]],Table12[[#All],[ProductID]:[ProductFullName]],3,FALSE)</f>
        <v>Product E</v>
      </c>
      <c r="H1730" s="50">
        <v>6</v>
      </c>
      <c r="I1730" s="52">
        <v>44792.627037037026</v>
      </c>
      <c r="J1730" s="50">
        <v>131</v>
      </c>
      <c r="K1730" s="51">
        <v>44792.941666666666</v>
      </c>
      <c r="L1730" s="53"/>
      <c r="M1730" s="54">
        <v>1</v>
      </c>
    </row>
    <row r="1731" spans="2:13" x14ac:dyDescent="0.3">
      <c r="B1731" s="49">
        <v>20574</v>
      </c>
      <c r="C1731" s="50">
        <v>1304</v>
      </c>
      <c r="D1731" s="50" t="str">
        <f>VLOOKUP(Table8[[#This Row],[CustomerID]],Table15[[#All],[CustomerID]:[Company Name]],2,FALSE)</f>
        <v>Workflow One</v>
      </c>
      <c r="E1731" s="51">
        <v>44792</v>
      </c>
      <c r="F1731" s="50">
        <v>4</v>
      </c>
      <c r="G1731" s="50" t="str">
        <f>VLOOKUP(Table8[[#This Row],[ProductID]],Table12[[#All],[ProductID]:[ProductFullName]],3,FALSE)</f>
        <v>Product D</v>
      </c>
      <c r="H1731" s="50">
        <v>2</v>
      </c>
      <c r="I1731" s="52">
        <v>44792.637789351844</v>
      </c>
      <c r="J1731" s="50">
        <v>117</v>
      </c>
      <c r="K1731" s="51">
        <v>44792.941666666666</v>
      </c>
      <c r="L1731" s="53"/>
      <c r="M1731" s="54">
        <v>1</v>
      </c>
    </row>
    <row r="1732" spans="2:13" x14ac:dyDescent="0.3">
      <c r="B1732" s="49">
        <v>20575</v>
      </c>
      <c r="C1732" s="50">
        <v>15</v>
      </c>
      <c r="D1732" s="50" t="str">
        <f>VLOOKUP(Table8[[#This Row],[CustomerID]],Table15[[#All],[CustomerID]:[Company Name]],2,FALSE)</f>
        <v>Consumers Choice Pharmacy Ltd</v>
      </c>
      <c r="E1732" s="51">
        <v>44792</v>
      </c>
      <c r="F1732" s="50">
        <v>5</v>
      </c>
      <c r="G1732" s="50" t="str">
        <f>VLOOKUP(Table8[[#This Row],[ProductID]],Table12[[#All],[ProductID]:[ProductFullName]],3,FALSE)</f>
        <v>Product E</v>
      </c>
      <c r="H1732" s="50">
        <v>3</v>
      </c>
      <c r="I1732" s="52">
        <v>44792.654861111107</v>
      </c>
      <c r="J1732" s="50">
        <v>134</v>
      </c>
      <c r="K1732" s="51">
        <v>44792.941666666666</v>
      </c>
      <c r="L1732" s="53"/>
      <c r="M1732" s="54">
        <v>1</v>
      </c>
    </row>
    <row r="1733" spans="2:13" x14ac:dyDescent="0.3">
      <c r="B1733" s="49">
        <v>20576</v>
      </c>
      <c r="C1733" s="50">
        <v>1337</v>
      </c>
      <c r="D1733" s="50" t="str">
        <f>VLOOKUP(Table8[[#This Row],[CustomerID]],Table15[[#All],[CustomerID]:[Company Name]],2,FALSE)</f>
        <v>Goldie's Gifts</v>
      </c>
      <c r="E1733" s="51">
        <v>44792</v>
      </c>
      <c r="F1733" s="50">
        <v>2</v>
      </c>
      <c r="G1733" s="50" t="str">
        <f>VLOOKUP(Table8[[#This Row],[ProductID]],Table12[[#All],[ProductID]:[ProductFullName]],3,FALSE)</f>
        <v>Product B</v>
      </c>
      <c r="H1733" s="50">
        <v>5</v>
      </c>
      <c r="I1733" s="52">
        <v>44792.671018518515</v>
      </c>
      <c r="J1733" s="50">
        <v>127</v>
      </c>
      <c r="K1733" s="51">
        <v>44792.941666666666</v>
      </c>
      <c r="L1733" s="53"/>
      <c r="M1733" s="54">
        <v>1</v>
      </c>
    </row>
    <row r="1734" spans="2:13" x14ac:dyDescent="0.3">
      <c r="B1734" s="49">
        <v>20577</v>
      </c>
      <c r="C1734" s="50">
        <v>63</v>
      </c>
      <c r="D1734" s="50" t="str">
        <f>VLOOKUP(Table8[[#This Row],[CustomerID]],Table15[[#All],[CustomerID]:[Company Name]],2,FALSE)</f>
        <v>Canadian Tire Gas Bar</v>
      </c>
      <c r="E1734" s="51">
        <v>44792</v>
      </c>
      <c r="F1734" s="50">
        <v>6</v>
      </c>
      <c r="G1734" s="50" t="str">
        <f>VLOOKUP(Table8[[#This Row],[ProductID]],Table12[[#All],[ProductID]:[ProductFullName]],3,FALSE)</f>
        <v>Product F</v>
      </c>
      <c r="H1734" s="50">
        <v>5</v>
      </c>
      <c r="I1734" s="52">
        <v>44792.681249999994</v>
      </c>
      <c r="J1734" s="50">
        <v>124</v>
      </c>
      <c r="K1734" s="51">
        <v>44792.941666666666</v>
      </c>
      <c r="L1734" s="53"/>
      <c r="M1734" s="54">
        <v>1</v>
      </c>
    </row>
    <row r="1735" spans="2:13" x14ac:dyDescent="0.3">
      <c r="B1735" s="49">
        <v>20578</v>
      </c>
      <c r="C1735" s="50">
        <v>498</v>
      </c>
      <c r="D1735" s="50" t="str">
        <f>VLOOKUP(Table8[[#This Row],[CustomerID]],Table15[[#All],[CustomerID]:[Company Name]],2,FALSE)</f>
        <v>Evensong Gifts</v>
      </c>
      <c r="E1735" s="51">
        <v>44792</v>
      </c>
      <c r="F1735" s="50">
        <v>2</v>
      </c>
      <c r="G1735" s="50" t="str">
        <f>VLOOKUP(Table8[[#This Row],[ProductID]],Table12[[#All],[ProductID]:[ProductFullName]],3,FALSE)</f>
        <v>Product B</v>
      </c>
      <c r="H1735" s="50">
        <v>3</v>
      </c>
      <c r="I1735" s="52">
        <v>44792.693981481476</v>
      </c>
      <c r="J1735" s="50">
        <v>117</v>
      </c>
      <c r="K1735" s="51">
        <v>44792.941666666666</v>
      </c>
      <c r="L1735" s="53"/>
      <c r="M1735" s="54">
        <v>1</v>
      </c>
    </row>
    <row r="1736" spans="2:13" x14ac:dyDescent="0.3">
      <c r="B1736" s="49">
        <v>20579</v>
      </c>
      <c r="C1736" s="50">
        <v>617</v>
      </c>
      <c r="D1736" s="50" t="str">
        <f>VLOOKUP(Table8[[#This Row],[CustomerID]],Table15[[#All],[CustomerID]:[Company Name]],2,FALSE)</f>
        <v>B. J. Jewellery</v>
      </c>
      <c r="E1736" s="51">
        <v>44792</v>
      </c>
      <c r="F1736" s="50">
        <v>1</v>
      </c>
      <c r="G1736" s="50" t="str">
        <f>VLOOKUP(Table8[[#This Row],[ProductID]],Table12[[#All],[ProductID]:[ProductFullName]],3,FALSE)</f>
        <v>Product A</v>
      </c>
      <c r="H1736" s="50">
        <v>3</v>
      </c>
      <c r="I1736" s="52">
        <v>44792.705833333326</v>
      </c>
      <c r="J1736" s="50">
        <v>134</v>
      </c>
      <c r="K1736" s="51">
        <v>44792.941666666666</v>
      </c>
      <c r="L1736" s="53"/>
      <c r="M1736" s="54">
        <v>1</v>
      </c>
    </row>
    <row r="1737" spans="2:13" x14ac:dyDescent="0.3">
      <c r="B1737" s="49">
        <v>20580</v>
      </c>
      <c r="C1737" s="50">
        <v>557</v>
      </c>
      <c r="D1737" s="50" t="str">
        <f>VLOOKUP(Table8[[#This Row],[CustomerID]],Table15[[#All],[CustomerID]:[Company Name]],2,FALSE)</f>
        <v>Hats &amp; That</v>
      </c>
      <c r="E1737" s="51">
        <v>44792</v>
      </c>
      <c r="F1737" s="50">
        <v>4</v>
      </c>
      <c r="G1737" s="50" t="str">
        <f>VLOOKUP(Table8[[#This Row],[ProductID]],Table12[[#All],[ProductID]:[ProductFullName]],3,FALSE)</f>
        <v>Product D</v>
      </c>
      <c r="H1737" s="50">
        <v>2</v>
      </c>
      <c r="I1737" s="52">
        <v>44792.718043981477</v>
      </c>
      <c r="J1737" s="50">
        <v>134</v>
      </c>
      <c r="K1737" s="51">
        <v>44792.941666666666</v>
      </c>
      <c r="L1737" s="53"/>
      <c r="M1737" s="54">
        <v>1</v>
      </c>
    </row>
    <row r="1738" spans="2:13" x14ac:dyDescent="0.3">
      <c r="B1738" s="49">
        <v>20581</v>
      </c>
      <c r="C1738" s="50">
        <v>1362</v>
      </c>
      <c r="D1738" s="50" t="str">
        <f>VLOOKUP(Table8[[#This Row],[CustomerID]],Table15[[#All],[CustomerID]:[Company Name]],2,FALSE)</f>
        <v>Itex Corporation</v>
      </c>
      <c r="E1738" s="51">
        <v>44795</v>
      </c>
      <c r="F1738" s="50">
        <v>3</v>
      </c>
      <c r="G1738" s="50" t="str">
        <f>VLOOKUP(Table8[[#This Row],[ProductID]],Table12[[#All],[ProductID]:[ProductFullName]],3,FALSE)</f>
        <v>Product C</v>
      </c>
      <c r="H1738" s="50">
        <v>3</v>
      </c>
      <c r="I1738" s="52">
        <v>44795.333333333336</v>
      </c>
      <c r="J1738" s="50">
        <v>127</v>
      </c>
      <c r="K1738" s="51">
        <v>44795.963194444441</v>
      </c>
      <c r="L1738" s="53"/>
      <c r="M1738" s="54">
        <v>1</v>
      </c>
    </row>
    <row r="1739" spans="2:13" x14ac:dyDescent="0.3">
      <c r="B1739" s="49">
        <v>20582</v>
      </c>
      <c r="C1739" s="50">
        <v>337</v>
      </c>
      <c r="D1739" s="50" t="str">
        <f>VLOOKUP(Table8[[#This Row],[CustomerID]],Table15[[#All],[CustomerID]:[Company Name]],2,FALSE)</f>
        <v>Party Packagers</v>
      </c>
      <c r="E1739" s="51">
        <v>44795</v>
      </c>
      <c r="F1739" s="50">
        <v>6</v>
      </c>
      <c r="G1739" s="50" t="str">
        <f>VLOOKUP(Table8[[#This Row],[ProductID]],Table12[[#All],[ProductID]:[ProductFullName]],3,FALSE)</f>
        <v>Product F</v>
      </c>
      <c r="H1739" s="50">
        <v>6</v>
      </c>
      <c r="I1739" s="52">
        <v>44795.343645833338</v>
      </c>
      <c r="J1739" s="50">
        <v>110</v>
      </c>
      <c r="K1739" s="51">
        <v>44795.963194444441</v>
      </c>
      <c r="L1739" s="53"/>
      <c r="M1739" s="54">
        <v>1</v>
      </c>
    </row>
    <row r="1740" spans="2:13" x14ac:dyDescent="0.3">
      <c r="B1740" s="49">
        <v>20583</v>
      </c>
      <c r="C1740" s="50">
        <v>811</v>
      </c>
      <c r="D1740" s="50" t="str">
        <f>VLOOKUP(Table8[[#This Row],[CustomerID]],Table15[[#All],[CustomerID]:[Company Name]],2,FALSE)</f>
        <v>Frogs &amp; Lily Pads</v>
      </c>
      <c r="E1740" s="51">
        <v>44795</v>
      </c>
      <c r="F1740" s="50">
        <v>1</v>
      </c>
      <c r="G1740" s="50" t="str">
        <f>VLOOKUP(Table8[[#This Row],[ProductID]],Table12[[#All],[ProductID]:[ProductFullName]],3,FALSE)</f>
        <v>Product A</v>
      </c>
      <c r="H1740" s="50">
        <v>2</v>
      </c>
      <c r="I1740" s="52">
        <v>44795.35501157408</v>
      </c>
      <c r="J1740" s="50">
        <v>108</v>
      </c>
      <c r="K1740" s="51">
        <v>44795.963194444441</v>
      </c>
      <c r="L1740" s="53"/>
      <c r="M1740" s="54">
        <v>1</v>
      </c>
    </row>
    <row r="1741" spans="2:13" x14ac:dyDescent="0.3">
      <c r="B1741" s="49">
        <v>20584</v>
      </c>
      <c r="C1741" s="50">
        <v>470</v>
      </c>
      <c r="D1741" s="50" t="str">
        <f>VLOOKUP(Table8[[#This Row],[CustomerID]],Table15[[#All],[CustomerID]:[Company Name]],2,FALSE)</f>
        <v>Huntsville Hospital</v>
      </c>
      <c r="E1741" s="51">
        <v>44795</v>
      </c>
      <c r="F1741" s="50">
        <v>4</v>
      </c>
      <c r="G1741" s="50" t="str">
        <f>VLOOKUP(Table8[[#This Row],[ProductID]],Table12[[#All],[ProductID]:[ProductFullName]],3,FALSE)</f>
        <v>Product D</v>
      </c>
      <c r="H1741" s="50">
        <v>6</v>
      </c>
      <c r="I1741" s="52">
        <v>44795.370972222227</v>
      </c>
      <c r="J1741" s="50">
        <v>128</v>
      </c>
      <c r="K1741" s="51">
        <v>44795.963194444441</v>
      </c>
      <c r="L1741" s="53"/>
      <c r="M1741" s="54">
        <v>1</v>
      </c>
    </row>
    <row r="1742" spans="2:13" x14ac:dyDescent="0.3">
      <c r="B1742" s="49">
        <v>20585</v>
      </c>
      <c r="C1742" s="50">
        <v>986</v>
      </c>
      <c r="D1742" s="50" t="str">
        <f>VLOOKUP(Table8[[#This Row],[CustomerID]],Table15[[#All],[CustomerID]:[Company Name]],2,FALSE)</f>
        <v>Dilly Dally Emporium</v>
      </c>
      <c r="E1742" s="51">
        <v>44795</v>
      </c>
      <c r="F1742" s="50">
        <v>4</v>
      </c>
      <c r="G1742" s="50" t="str">
        <f>VLOOKUP(Table8[[#This Row],[ProductID]],Table12[[#All],[ProductID]:[ProductFullName]],3,FALSE)</f>
        <v>Product D</v>
      </c>
      <c r="H1742" s="50">
        <v>3</v>
      </c>
      <c r="I1742" s="52">
        <v>44795.383159722223</v>
      </c>
      <c r="J1742" s="50">
        <v>107</v>
      </c>
      <c r="K1742" s="51">
        <v>44795.963194444441</v>
      </c>
      <c r="L1742" s="53"/>
      <c r="M1742" s="54">
        <v>1</v>
      </c>
    </row>
    <row r="1743" spans="2:13" x14ac:dyDescent="0.3">
      <c r="B1743" s="49">
        <v>20586</v>
      </c>
      <c r="C1743" s="50">
        <v>23</v>
      </c>
      <c r="D1743" s="50" t="str">
        <f>VLOOKUP(Table8[[#This Row],[CustomerID]],Table15[[#All],[CustomerID]:[Company Name]],2,FALSE)</f>
        <v>Windsor Pharmacy Ltd</v>
      </c>
      <c r="E1743" s="51">
        <v>44795</v>
      </c>
      <c r="F1743" s="50">
        <v>1</v>
      </c>
      <c r="G1743" s="50" t="str">
        <f>VLOOKUP(Table8[[#This Row],[ProductID]],Table12[[#All],[ProductID]:[ProductFullName]],3,FALSE)</f>
        <v>Product A</v>
      </c>
      <c r="H1743" s="50">
        <v>2</v>
      </c>
      <c r="I1743" s="52">
        <v>44795.398981481485</v>
      </c>
      <c r="J1743" s="50">
        <v>127</v>
      </c>
      <c r="K1743" s="51">
        <v>44795.963194444441</v>
      </c>
      <c r="L1743" s="53"/>
      <c r="M1743" s="54">
        <v>1</v>
      </c>
    </row>
    <row r="1744" spans="2:13" x14ac:dyDescent="0.3">
      <c r="B1744" s="49">
        <v>20587</v>
      </c>
      <c r="C1744" s="50">
        <v>516</v>
      </c>
      <c r="D1744" s="50" t="str">
        <f>VLOOKUP(Table8[[#This Row],[CustomerID]],Table15[[#All],[CustomerID]:[Company Name]],2,FALSE)</f>
        <v>Shopper Drug Mart - 0545</v>
      </c>
      <c r="E1744" s="51">
        <v>44795</v>
      </c>
      <c r="F1744" s="50">
        <v>3</v>
      </c>
      <c r="G1744" s="50" t="str">
        <f>VLOOKUP(Table8[[#This Row],[ProductID]],Table12[[#All],[ProductID]:[ProductFullName]],3,FALSE)</f>
        <v>Product C</v>
      </c>
      <c r="H1744" s="50">
        <v>7</v>
      </c>
      <c r="I1744" s="52">
        <v>44795.413912037038</v>
      </c>
      <c r="J1744" s="50">
        <v>120</v>
      </c>
      <c r="K1744" s="51">
        <v>44795.963194444441</v>
      </c>
      <c r="L1744" s="53"/>
      <c r="M1744" s="54">
        <v>1</v>
      </c>
    </row>
    <row r="1745" spans="2:13" x14ac:dyDescent="0.3">
      <c r="B1745" s="49">
        <v>20588</v>
      </c>
      <c r="C1745" s="50">
        <v>546</v>
      </c>
      <c r="D1745" s="50" t="str">
        <f>VLOOKUP(Table8[[#This Row],[CustomerID]],Table15[[#All],[CustomerID]:[Company Name]],2,FALSE)</f>
        <v>The Great 88 #528</v>
      </c>
      <c r="E1745" s="51">
        <v>44795</v>
      </c>
      <c r="F1745" s="50">
        <v>5</v>
      </c>
      <c r="G1745" s="50" t="str">
        <f>VLOOKUP(Table8[[#This Row],[ProductID]],Table12[[#All],[ProductID]:[ProductFullName]],3,FALSE)</f>
        <v>Product E</v>
      </c>
      <c r="H1745" s="50">
        <v>6</v>
      </c>
      <c r="I1745" s="52">
        <v>44795.426793981482</v>
      </c>
      <c r="J1745" s="50">
        <v>134</v>
      </c>
      <c r="K1745" s="51">
        <v>44795.963194444441</v>
      </c>
      <c r="L1745" s="53"/>
      <c r="M1745" s="54">
        <v>1</v>
      </c>
    </row>
    <row r="1746" spans="2:13" x14ac:dyDescent="0.3">
      <c r="B1746" s="49">
        <v>20589</v>
      </c>
      <c r="C1746" s="50">
        <v>515</v>
      </c>
      <c r="D1746" s="50" t="str">
        <f>VLOOKUP(Table8[[#This Row],[CustomerID]],Table15[[#All],[CustomerID]:[Company Name]],2,FALSE)</f>
        <v>SDM-0545</v>
      </c>
      <c r="E1746" s="51">
        <v>44795</v>
      </c>
      <c r="F1746" s="50">
        <v>5</v>
      </c>
      <c r="G1746" s="50" t="str">
        <f>VLOOKUP(Table8[[#This Row],[ProductID]],Table12[[#All],[ProductID]:[ProductFullName]],3,FALSE)</f>
        <v>Product E</v>
      </c>
      <c r="H1746" s="50">
        <v>2</v>
      </c>
      <c r="I1746" s="52">
        <v>44795.439201388886</v>
      </c>
      <c r="J1746" s="50">
        <v>119</v>
      </c>
      <c r="K1746" s="51">
        <v>44795.963194444441</v>
      </c>
      <c r="L1746" s="53"/>
      <c r="M1746" s="54">
        <v>1</v>
      </c>
    </row>
    <row r="1747" spans="2:13" x14ac:dyDescent="0.3">
      <c r="B1747" s="49">
        <v>20590</v>
      </c>
      <c r="C1747" s="50">
        <v>781</v>
      </c>
      <c r="D1747" s="50" t="str">
        <f>VLOOKUP(Table8[[#This Row],[CustomerID]],Table15[[#All],[CustomerID]:[Company Name]],2,FALSE)</f>
        <v>Greenpiece</v>
      </c>
      <c r="E1747" s="51">
        <v>44795</v>
      </c>
      <c r="F1747" s="50">
        <v>4</v>
      </c>
      <c r="G1747" s="50" t="str">
        <f>VLOOKUP(Table8[[#This Row],[ProductID]],Table12[[#All],[ProductID]:[ProductFullName]],3,FALSE)</f>
        <v>Product D</v>
      </c>
      <c r="H1747" s="50">
        <v>5</v>
      </c>
      <c r="I1747" s="52">
        <v>44795.453206018516</v>
      </c>
      <c r="J1747" s="50">
        <v>105</v>
      </c>
      <c r="K1747" s="51">
        <v>44795.963194444441</v>
      </c>
      <c r="L1747" s="53"/>
      <c r="M1747" s="54">
        <v>1</v>
      </c>
    </row>
    <row r="1748" spans="2:13" x14ac:dyDescent="0.3">
      <c r="B1748" s="49">
        <v>20591</v>
      </c>
      <c r="C1748" s="50">
        <v>1063</v>
      </c>
      <c r="D1748" s="50" t="str">
        <f>VLOOKUP(Table8[[#This Row],[CustomerID]],Table15[[#All],[CustomerID]:[Company Name]],2,FALSE)</f>
        <v>Think Toys</v>
      </c>
      <c r="E1748" s="51">
        <v>44795</v>
      </c>
      <c r="F1748" s="50">
        <v>4</v>
      </c>
      <c r="G1748" s="50" t="str">
        <f>VLOOKUP(Table8[[#This Row],[ProductID]],Table12[[#All],[ProductID]:[ProductFullName]],3,FALSE)</f>
        <v>Product D</v>
      </c>
      <c r="H1748" s="50">
        <v>5</v>
      </c>
      <c r="I1748" s="52">
        <v>44795.470162037032</v>
      </c>
      <c r="J1748" s="50">
        <v>133</v>
      </c>
      <c r="K1748" s="51">
        <v>44795.963194444441</v>
      </c>
      <c r="L1748" s="53"/>
      <c r="M1748" s="54">
        <v>1</v>
      </c>
    </row>
    <row r="1749" spans="2:13" x14ac:dyDescent="0.3">
      <c r="B1749" s="49">
        <v>20592</v>
      </c>
      <c r="C1749" s="50">
        <v>206</v>
      </c>
      <c r="D1749" s="50" t="str">
        <f>VLOOKUP(Table8[[#This Row],[CustomerID]],Table15[[#All],[CustomerID]:[Company Name]],2,FALSE)</f>
        <v>Blue Moose Gifts</v>
      </c>
      <c r="E1749" s="51">
        <v>44795</v>
      </c>
      <c r="F1749" s="50">
        <v>2</v>
      </c>
      <c r="G1749" s="50" t="str">
        <f>VLOOKUP(Table8[[#This Row],[ProductID]],Table12[[#All],[ProductID]:[ProductFullName]],3,FALSE)</f>
        <v>Product B</v>
      </c>
      <c r="H1749" s="50">
        <v>5</v>
      </c>
      <c r="I1749" s="52">
        <v>44795.487210648142</v>
      </c>
      <c r="J1749" s="50">
        <v>116</v>
      </c>
      <c r="K1749" s="51">
        <v>44795.963194444441</v>
      </c>
      <c r="L1749" s="53"/>
      <c r="M1749" s="54">
        <v>1</v>
      </c>
    </row>
    <row r="1750" spans="2:13" x14ac:dyDescent="0.3">
      <c r="B1750" s="49">
        <v>20593</v>
      </c>
      <c r="C1750" s="50">
        <v>504</v>
      </c>
      <c r="D1750" s="50" t="str">
        <f>VLOOKUP(Table8[[#This Row],[CustomerID]],Table15[[#All],[CustomerID]:[Company Name]],2,FALSE)</f>
        <v>P.P. UniversityCenterPharmacy(Winnipeg)</v>
      </c>
      <c r="E1750" s="51">
        <v>44795</v>
      </c>
      <c r="F1750" s="50">
        <v>2</v>
      </c>
      <c r="G1750" s="50" t="str">
        <f>VLOOKUP(Table8[[#This Row],[ProductID]],Table12[[#All],[ProductID]:[ProductFullName]],3,FALSE)</f>
        <v>Product B</v>
      </c>
      <c r="H1750" s="50">
        <v>5</v>
      </c>
      <c r="I1750" s="52">
        <v>44795.502743055549</v>
      </c>
      <c r="J1750" s="50">
        <v>111</v>
      </c>
      <c r="K1750" s="51">
        <v>44795.963194444441</v>
      </c>
      <c r="L1750" s="53"/>
      <c r="M1750" s="54">
        <v>1</v>
      </c>
    </row>
    <row r="1751" spans="2:13" x14ac:dyDescent="0.3">
      <c r="B1751" s="49">
        <v>20594</v>
      </c>
      <c r="C1751" s="50">
        <v>1133</v>
      </c>
      <c r="D1751" s="50" t="str">
        <f>VLOOKUP(Table8[[#This Row],[CustomerID]],Table15[[#All],[CustomerID]:[Company Name]],2,FALSE)</f>
        <v>Evie's Hallmark</v>
      </c>
      <c r="E1751" s="51">
        <v>44795</v>
      </c>
      <c r="F1751" s="50">
        <v>3</v>
      </c>
      <c r="G1751" s="50" t="str">
        <f>VLOOKUP(Table8[[#This Row],[ProductID]],Table12[[#All],[ProductID]:[ProductFullName]],3,FALSE)</f>
        <v>Product C</v>
      </c>
      <c r="H1751" s="50">
        <v>4</v>
      </c>
      <c r="I1751" s="52">
        <v>44795.513043981475</v>
      </c>
      <c r="J1751" s="50">
        <v>111</v>
      </c>
      <c r="K1751" s="51">
        <v>44795.963194444441</v>
      </c>
      <c r="L1751" s="53"/>
      <c r="M1751" s="54">
        <v>1</v>
      </c>
    </row>
    <row r="1752" spans="2:13" x14ac:dyDescent="0.3">
      <c r="B1752" s="49">
        <v>20595</v>
      </c>
      <c r="C1752" s="50">
        <v>369</v>
      </c>
      <c r="D1752" s="50" t="str">
        <f>VLOOKUP(Table8[[#This Row],[CustomerID]],Table15[[#All],[CustomerID]:[Company Name]],2,FALSE)</f>
        <v>LA Maison Gift &amp; Souvenirs</v>
      </c>
      <c r="E1752" s="51">
        <v>44795</v>
      </c>
      <c r="F1752" s="50">
        <v>6</v>
      </c>
      <c r="G1752" s="50" t="str">
        <f>VLOOKUP(Table8[[#This Row],[ProductID]],Table12[[#All],[ProductID]:[ProductFullName]],3,FALSE)</f>
        <v>Product F</v>
      </c>
      <c r="H1752" s="50">
        <v>2</v>
      </c>
      <c r="I1752" s="52">
        <v>44795.528576388882</v>
      </c>
      <c r="J1752" s="50">
        <v>116</v>
      </c>
      <c r="K1752" s="51">
        <v>44795.963194444441</v>
      </c>
      <c r="L1752" s="53"/>
      <c r="M1752" s="54">
        <v>1</v>
      </c>
    </row>
    <row r="1753" spans="2:13" x14ac:dyDescent="0.3">
      <c r="B1753" s="49">
        <v>20596</v>
      </c>
      <c r="C1753" s="50">
        <v>973</v>
      </c>
      <c r="D1753" s="50" t="str">
        <f>VLOOKUP(Table8[[#This Row],[CustomerID]],Table15[[#All],[CustomerID]:[Company Name]],2,FALSE)</f>
        <v>Happy Harry's Inc</v>
      </c>
      <c r="E1753" s="51">
        <v>44795</v>
      </c>
      <c r="F1753" s="50">
        <v>6</v>
      </c>
      <c r="G1753" s="50" t="str">
        <f>VLOOKUP(Table8[[#This Row],[ProductID]],Table12[[#All],[ProductID]:[ProductFullName]],3,FALSE)</f>
        <v>Product F</v>
      </c>
      <c r="H1753" s="50">
        <v>3</v>
      </c>
      <c r="I1753" s="52">
        <v>44795.540636574071</v>
      </c>
      <c r="J1753" s="50">
        <v>126</v>
      </c>
      <c r="K1753" s="51">
        <v>44795.963194444441</v>
      </c>
      <c r="L1753" s="53"/>
      <c r="M1753" s="54">
        <v>1</v>
      </c>
    </row>
    <row r="1754" spans="2:13" x14ac:dyDescent="0.3">
      <c r="B1754" s="49">
        <v>20597</v>
      </c>
      <c r="C1754" s="50">
        <v>453</v>
      </c>
      <c r="D1754" s="50" t="str">
        <f>VLOOKUP(Table8[[#This Row],[CustomerID]],Table15[[#All],[CustomerID]:[Company Name]],2,FALSE)</f>
        <v>Windsor-Detroit Tunnel Duty Free Shop</v>
      </c>
      <c r="E1754" s="51">
        <v>44795</v>
      </c>
      <c r="F1754" s="50">
        <v>4</v>
      </c>
      <c r="G1754" s="50" t="str">
        <f>VLOOKUP(Table8[[#This Row],[ProductID]],Table12[[#All],[ProductID]:[ProductFullName]],3,FALSE)</f>
        <v>Product D</v>
      </c>
      <c r="H1754" s="50">
        <v>4</v>
      </c>
      <c r="I1754" s="52">
        <v>44795.553495370368</v>
      </c>
      <c r="J1754" s="50">
        <v>132</v>
      </c>
      <c r="K1754" s="51">
        <v>44795.963194444441</v>
      </c>
      <c r="L1754" s="53"/>
      <c r="M1754" s="54">
        <v>1</v>
      </c>
    </row>
    <row r="1755" spans="2:13" x14ac:dyDescent="0.3">
      <c r="B1755" s="49">
        <v>20598</v>
      </c>
      <c r="C1755" s="50">
        <v>1377</v>
      </c>
      <c r="D1755" s="50" t="str">
        <f>VLOOKUP(Table8[[#This Row],[CustomerID]],Table15[[#All],[CustomerID]:[Company Name]],2,FALSE)</f>
        <v>Clock &amp; Watch Museum, The</v>
      </c>
      <c r="E1755" s="51">
        <v>44795</v>
      </c>
      <c r="F1755" s="50">
        <v>6</v>
      </c>
      <c r="G1755" s="50" t="str">
        <f>VLOOKUP(Table8[[#This Row],[ProductID]],Table12[[#All],[ProductID]:[ProductFullName]],3,FALSE)</f>
        <v>Product F</v>
      </c>
      <c r="H1755" s="50">
        <v>2</v>
      </c>
      <c r="I1755" s="52">
        <v>44795.567245370366</v>
      </c>
      <c r="J1755" s="50">
        <v>125</v>
      </c>
      <c r="K1755" s="51">
        <v>44795.963194444441</v>
      </c>
      <c r="L1755" s="53"/>
      <c r="M1755" s="54">
        <v>1</v>
      </c>
    </row>
    <row r="1756" spans="2:13" x14ac:dyDescent="0.3">
      <c r="B1756" s="49">
        <v>20599</v>
      </c>
      <c r="C1756" s="50">
        <v>924</v>
      </c>
      <c r="D1756" s="50" t="str">
        <f>VLOOKUP(Table8[[#This Row],[CustomerID]],Table15[[#All],[CustomerID]:[Company Name]],2,FALSE)</f>
        <v>Allen's Fine Jewelry &amp; Gift</v>
      </c>
      <c r="E1756" s="51">
        <v>44795</v>
      </c>
      <c r="F1756" s="50">
        <v>2</v>
      </c>
      <c r="G1756" s="50" t="str">
        <f>VLOOKUP(Table8[[#This Row],[ProductID]],Table12[[#All],[ProductID]:[ProductFullName]],3,FALSE)</f>
        <v>Product B</v>
      </c>
      <c r="H1756" s="50">
        <v>2</v>
      </c>
      <c r="I1756" s="52">
        <v>44795.577106481476</v>
      </c>
      <c r="J1756" s="50">
        <v>106</v>
      </c>
      <c r="K1756" s="51">
        <v>44795.963194444441</v>
      </c>
      <c r="L1756" s="53"/>
      <c r="M1756" s="54">
        <v>1</v>
      </c>
    </row>
    <row r="1757" spans="2:13" x14ac:dyDescent="0.3">
      <c r="B1757" s="49">
        <v>20600</v>
      </c>
      <c r="C1757" s="50">
        <v>499</v>
      </c>
      <c r="D1757" s="50" t="str">
        <f>VLOOKUP(Table8[[#This Row],[CustomerID]],Table15[[#All],[CustomerID]:[Company Name]],2,FALSE)</f>
        <v>Minneposa Dollar Store</v>
      </c>
      <c r="E1757" s="51">
        <v>44795</v>
      </c>
      <c r="F1757" s="50">
        <v>6</v>
      </c>
      <c r="G1757" s="50" t="str">
        <f>VLOOKUP(Table8[[#This Row],[ProductID]],Table12[[#All],[ProductID]:[ProductFullName]],3,FALSE)</f>
        <v>Product F</v>
      </c>
      <c r="H1757" s="50">
        <v>6</v>
      </c>
      <c r="I1757" s="52">
        <v>44795.593229166661</v>
      </c>
      <c r="J1757" s="50">
        <v>105</v>
      </c>
      <c r="K1757" s="51">
        <v>44795.963194444441</v>
      </c>
      <c r="L1757" s="53"/>
      <c r="M1757" s="54">
        <v>1</v>
      </c>
    </row>
    <row r="1758" spans="2:13" x14ac:dyDescent="0.3">
      <c r="B1758" s="49">
        <v>20601</v>
      </c>
      <c r="C1758" s="50">
        <v>213</v>
      </c>
      <c r="D1758" s="50" t="str">
        <f>VLOOKUP(Table8[[#This Row],[CustomerID]],Table15[[#All],[CustomerID]:[Company Name]],2,FALSE)</f>
        <v>St. Catherines Museum</v>
      </c>
      <c r="E1758" s="51">
        <v>44795</v>
      </c>
      <c r="F1758" s="50">
        <v>5</v>
      </c>
      <c r="G1758" s="50" t="str">
        <f>VLOOKUP(Table8[[#This Row],[ProductID]],Table12[[#All],[ProductID]:[ProductFullName]],3,FALSE)</f>
        <v>Product E</v>
      </c>
      <c r="H1758" s="50">
        <v>6</v>
      </c>
      <c r="I1758" s="52">
        <v>44795.603101851848</v>
      </c>
      <c r="J1758" s="50">
        <v>117</v>
      </c>
      <c r="K1758" s="51">
        <v>44795.963194444441</v>
      </c>
      <c r="L1758" s="53"/>
      <c r="M1758" s="54">
        <v>1</v>
      </c>
    </row>
    <row r="1759" spans="2:13" x14ac:dyDescent="0.3">
      <c r="B1759" s="49">
        <v>20602</v>
      </c>
      <c r="C1759" s="50">
        <v>744</v>
      </c>
      <c r="D1759" s="50" t="str">
        <f>VLOOKUP(Table8[[#This Row],[CustomerID]],Table15[[#All],[CustomerID]:[Company Name]],2,FALSE)</f>
        <v>Niuvirvialaaq</v>
      </c>
      <c r="E1759" s="51">
        <v>44795</v>
      </c>
      <c r="F1759" s="50">
        <v>1</v>
      </c>
      <c r="G1759" s="50" t="str">
        <f>VLOOKUP(Table8[[#This Row],[ProductID]],Table12[[#All],[ProductID]:[ProductFullName]],3,FALSE)</f>
        <v>Product A</v>
      </c>
      <c r="H1759" s="50">
        <v>6</v>
      </c>
      <c r="I1759" s="52">
        <v>44795.618263888886</v>
      </c>
      <c r="J1759" s="50">
        <v>109</v>
      </c>
      <c r="K1759" s="51">
        <v>44795.963194444441</v>
      </c>
      <c r="L1759" s="53"/>
      <c r="M1759" s="54">
        <v>1</v>
      </c>
    </row>
    <row r="1760" spans="2:13" x14ac:dyDescent="0.3">
      <c r="B1760" s="49">
        <v>20603</v>
      </c>
      <c r="C1760" s="50">
        <v>1347</v>
      </c>
      <c r="D1760" s="50" t="str">
        <f>VLOOKUP(Table8[[#This Row],[CustomerID]],Table15[[#All],[CustomerID]:[Company Name]],2,FALSE)</f>
        <v>Nevada City Crystal &amp; Glass</v>
      </c>
      <c r="E1760" s="51">
        <v>44795</v>
      </c>
      <c r="F1760" s="50">
        <v>2</v>
      </c>
      <c r="G1760" s="50" t="str">
        <f>VLOOKUP(Table8[[#This Row],[ProductID]],Table12[[#All],[ProductID]:[ProductFullName]],3,FALSE)</f>
        <v>Product B</v>
      </c>
      <c r="H1760" s="50">
        <v>7</v>
      </c>
      <c r="I1760" s="52">
        <v>44795.627905092588</v>
      </c>
      <c r="J1760" s="50">
        <v>118</v>
      </c>
      <c r="K1760" s="51">
        <v>44795.963194444441</v>
      </c>
      <c r="L1760" s="53"/>
      <c r="M1760" s="54">
        <v>1</v>
      </c>
    </row>
    <row r="1761" spans="2:13" x14ac:dyDescent="0.3">
      <c r="B1761" s="49">
        <v>20604</v>
      </c>
      <c r="C1761" s="50">
        <v>1012</v>
      </c>
      <c r="D1761" s="50" t="str">
        <f>VLOOKUP(Table8[[#This Row],[CustomerID]],Table15[[#All],[CustomerID]:[Company Name]],2,FALSE)</f>
        <v>Lisas Hallmark</v>
      </c>
      <c r="E1761" s="51">
        <v>44795</v>
      </c>
      <c r="F1761" s="50">
        <v>2</v>
      </c>
      <c r="G1761" s="50" t="str">
        <f>VLOOKUP(Table8[[#This Row],[ProductID]],Table12[[#All],[ProductID]:[ProductFullName]],3,FALSE)</f>
        <v>Product B</v>
      </c>
      <c r="H1761" s="50">
        <v>7</v>
      </c>
      <c r="I1761" s="52">
        <v>44795.641481481478</v>
      </c>
      <c r="J1761" s="50">
        <v>123</v>
      </c>
      <c r="K1761" s="51">
        <v>44795.963194444441</v>
      </c>
      <c r="L1761" s="53"/>
      <c r="M1761" s="54">
        <v>1</v>
      </c>
    </row>
    <row r="1762" spans="2:13" x14ac:dyDescent="0.3">
      <c r="B1762" s="49">
        <v>20605</v>
      </c>
      <c r="C1762" s="50">
        <v>1395</v>
      </c>
      <c r="D1762" s="50" t="str">
        <f>VLOOKUP(Table8[[#This Row],[CustomerID]],Table15[[#All],[CustomerID]:[Company Name]],2,FALSE)</f>
        <v>Red Covered Bridge Shop</v>
      </c>
      <c r="E1762" s="51">
        <v>44795</v>
      </c>
      <c r="F1762" s="50">
        <v>3</v>
      </c>
      <c r="G1762" s="50" t="str">
        <f>VLOOKUP(Table8[[#This Row],[ProductID]],Table12[[#All],[ProductID]:[ProductFullName]],3,FALSE)</f>
        <v>Product C</v>
      </c>
      <c r="H1762" s="50">
        <v>6</v>
      </c>
      <c r="I1762" s="52">
        <v>44795.656099537031</v>
      </c>
      <c r="J1762" s="50">
        <v>130</v>
      </c>
      <c r="K1762" s="51">
        <v>44795.963194444441</v>
      </c>
      <c r="L1762" s="53"/>
      <c r="M1762" s="54">
        <v>1</v>
      </c>
    </row>
    <row r="1763" spans="2:13" x14ac:dyDescent="0.3">
      <c r="B1763" s="49">
        <v>20606</v>
      </c>
      <c r="C1763" s="50">
        <v>232</v>
      </c>
      <c r="D1763" s="50" t="str">
        <f>VLOOKUP(Table8[[#This Row],[CustomerID]],Table15[[#All],[CustomerID]:[Company Name]],2,FALSE)</f>
        <v>Hallmark Cards</v>
      </c>
      <c r="E1763" s="51">
        <v>44795</v>
      </c>
      <c r="F1763" s="50">
        <v>3</v>
      </c>
      <c r="G1763" s="50" t="str">
        <f>VLOOKUP(Table8[[#This Row],[ProductID]],Table12[[#All],[ProductID]:[ProductFullName]],3,FALSE)</f>
        <v>Product C</v>
      </c>
      <c r="H1763" s="50">
        <v>6</v>
      </c>
      <c r="I1763" s="52">
        <v>44795.670532407399</v>
      </c>
      <c r="J1763" s="50">
        <v>119</v>
      </c>
      <c r="K1763" s="51">
        <v>44795.963194444441</v>
      </c>
      <c r="L1763" s="53"/>
      <c r="M1763" s="54">
        <v>1</v>
      </c>
    </row>
    <row r="1764" spans="2:13" x14ac:dyDescent="0.3">
      <c r="B1764" s="49">
        <v>20607</v>
      </c>
      <c r="C1764" s="50">
        <v>610</v>
      </c>
      <c r="D1764" s="50" t="str">
        <f>VLOOKUP(Table8[[#This Row],[CustomerID]],Table15[[#All],[CustomerID]:[Company Name]],2,FALSE)</f>
        <v>THE GIFT LOFT</v>
      </c>
      <c r="E1764" s="51">
        <v>44795</v>
      </c>
      <c r="F1764" s="50">
        <v>3</v>
      </c>
      <c r="G1764" s="50" t="str">
        <f>VLOOKUP(Table8[[#This Row],[ProductID]],Table12[[#All],[ProductID]:[ProductFullName]],3,FALSE)</f>
        <v>Product C</v>
      </c>
      <c r="H1764" s="50">
        <v>7</v>
      </c>
      <c r="I1764" s="52">
        <v>44795.686655092584</v>
      </c>
      <c r="J1764" s="50">
        <v>112</v>
      </c>
      <c r="K1764" s="51">
        <v>44795.963194444441</v>
      </c>
      <c r="L1764" s="53"/>
      <c r="M1764" s="54">
        <v>1</v>
      </c>
    </row>
    <row r="1765" spans="2:13" x14ac:dyDescent="0.3">
      <c r="B1765" s="49">
        <v>20608</v>
      </c>
      <c r="C1765" s="50">
        <v>868</v>
      </c>
      <c r="D1765" s="50" t="str">
        <f>VLOOKUP(Table8[[#This Row],[CustomerID]],Table15[[#All],[CustomerID]:[Company Name]],2,FALSE)</f>
        <v>Handmade Blklyn</v>
      </c>
      <c r="E1765" s="51">
        <v>44795</v>
      </c>
      <c r="F1765" s="50">
        <v>5</v>
      </c>
      <c r="G1765" s="50" t="str">
        <f>VLOOKUP(Table8[[#This Row],[ProductID]],Table12[[#All],[ProductID]:[ProductFullName]],3,FALSE)</f>
        <v>Product E</v>
      </c>
      <c r="H1765" s="50">
        <v>6</v>
      </c>
      <c r="I1765" s="52">
        <v>44795.698738425919</v>
      </c>
      <c r="J1765" s="50">
        <v>134</v>
      </c>
      <c r="K1765" s="51">
        <v>44795.963194444441</v>
      </c>
      <c r="L1765" s="53"/>
      <c r="M1765" s="54">
        <v>1</v>
      </c>
    </row>
    <row r="1766" spans="2:13" x14ac:dyDescent="0.3">
      <c r="B1766" s="49">
        <v>20609</v>
      </c>
      <c r="C1766" s="50">
        <v>331</v>
      </c>
      <c r="D1766" s="50" t="str">
        <f>VLOOKUP(Table8[[#This Row],[CustomerID]],Table15[[#All],[CustomerID]:[Company Name]],2,FALSE)</f>
        <v>Time Impec Inc</v>
      </c>
      <c r="E1766" s="51">
        <v>44795</v>
      </c>
      <c r="F1766" s="50">
        <v>4</v>
      </c>
      <c r="G1766" s="50" t="str">
        <f>VLOOKUP(Table8[[#This Row],[ProductID]],Table12[[#All],[ProductID]:[ProductFullName]],3,FALSE)</f>
        <v>Product D</v>
      </c>
      <c r="H1766" s="50">
        <v>7</v>
      </c>
      <c r="I1766" s="52">
        <v>44795.710173611107</v>
      </c>
      <c r="J1766" s="50">
        <v>120</v>
      </c>
      <c r="K1766" s="51">
        <v>44795.963194444441</v>
      </c>
      <c r="L1766" s="53"/>
      <c r="M1766" s="54">
        <v>1</v>
      </c>
    </row>
    <row r="1767" spans="2:13" x14ac:dyDescent="0.3">
      <c r="B1767" s="49">
        <v>20610</v>
      </c>
      <c r="C1767" s="50">
        <v>1187</v>
      </c>
      <c r="D1767" s="50" t="str">
        <f>VLOOKUP(Table8[[#This Row],[CustomerID]],Table15[[#All],[CustomerID]:[Company Name]],2,FALSE)</f>
        <v>M. Boutique</v>
      </c>
      <c r="E1767" s="51">
        <v>44795</v>
      </c>
      <c r="F1767" s="50">
        <v>2</v>
      </c>
      <c r="G1767" s="50" t="str">
        <f>VLOOKUP(Table8[[#This Row],[ProductID]],Table12[[#All],[ProductID]:[ProductFullName]],3,FALSE)</f>
        <v>Product B</v>
      </c>
      <c r="H1767" s="50">
        <v>6</v>
      </c>
      <c r="I1767" s="52">
        <v>44795.720011574071</v>
      </c>
      <c r="J1767" s="50">
        <v>130</v>
      </c>
      <c r="K1767" s="51">
        <v>44795.963194444441</v>
      </c>
      <c r="L1767" s="53"/>
      <c r="M1767" s="54">
        <v>1</v>
      </c>
    </row>
    <row r="1768" spans="2:13" x14ac:dyDescent="0.3">
      <c r="B1768" s="49">
        <v>20611</v>
      </c>
      <c r="C1768" s="50">
        <v>854</v>
      </c>
      <c r="D1768" s="50" t="str">
        <f>VLOOKUP(Table8[[#This Row],[CustomerID]],Table15[[#All],[CustomerID]:[Company Name]],2,FALSE)</f>
        <v>UnbeatableSale.com</v>
      </c>
      <c r="E1768" s="51">
        <v>44795</v>
      </c>
      <c r="F1768" s="50">
        <v>6</v>
      </c>
      <c r="G1768" s="50" t="str">
        <f>VLOOKUP(Table8[[#This Row],[ProductID]],Table12[[#All],[ProductID]:[ProductFullName]],3,FALSE)</f>
        <v>Product F</v>
      </c>
      <c r="H1768" s="50">
        <v>6</v>
      </c>
      <c r="I1768" s="52">
        <v>44795.730451388888</v>
      </c>
      <c r="J1768" s="50">
        <v>118</v>
      </c>
      <c r="K1768" s="51">
        <v>44795.963194444441</v>
      </c>
      <c r="L1768" s="53"/>
      <c r="M1768" s="54">
        <v>1</v>
      </c>
    </row>
    <row r="1769" spans="2:13" x14ac:dyDescent="0.3">
      <c r="B1769" s="49">
        <v>20612</v>
      </c>
      <c r="C1769" s="50">
        <v>182</v>
      </c>
      <c r="D1769" s="50" t="str">
        <f>VLOOKUP(Table8[[#This Row],[CustomerID]],Table15[[#All],[CustomerID]:[Company Name]],2,FALSE)</f>
        <v>Hopkins IDA</v>
      </c>
      <c r="E1769" s="51">
        <v>44795</v>
      </c>
      <c r="F1769" s="50">
        <v>5</v>
      </c>
      <c r="G1769" s="50" t="str">
        <f>VLOOKUP(Table8[[#This Row],[ProductID]],Table12[[#All],[ProductID]:[ProductFullName]],3,FALSE)</f>
        <v>Product E</v>
      </c>
      <c r="H1769" s="50">
        <v>5</v>
      </c>
      <c r="I1769" s="52">
        <v>44795.745787037034</v>
      </c>
      <c r="J1769" s="50">
        <v>133</v>
      </c>
      <c r="K1769" s="51">
        <v>44795.963194444441</v>
      </c>
      <c r="L1769" s="53"/>
      <c r="M1769" s="54">
        <v>1</v>
      </c>
    </row>
    <row r="1770" spans="2:13" x14ac:dyDescent="0.3">
      <c r="B1770" s="49">
        <v>20613</v>
      </c>
      <c r="C1770" s="50">
        <v>1292</v>
      </c>
      <c r="D1770" s="50" t="str">
        <f>VLOOKUP(Table8[[#This Row],[CustomerID]],Table15[[#All],[CustomerID]:[Company Name]],2,FALSE)</f>
        <v>Grace Mart Inc</v>
      </c>
      <c r="E1770" s="51">
        <v>44796</v>
      </c>
      <c r="F1770" s="50">
        <v>2</v>
      </c>
      <c r="G1770" s="50" t="str">
        <f>VLOOKUP(Table8[[#This Row],[ProductID]],Table12[[#All],[ProductID]:[ProductFullName]],3,FALSE)</f>
        <v>Product B</v>
      </c>
      <c r="H1770" s="50">
        <v>4</v>
      </c>
      <c r="I1770" s="52">
        <v>44796.333333333336</v>
      </c>
      <c r="J1770" s="50">
        <v>126</v>
      </c>
      <c r="K1770" s="51">
        <v>44796.975694444445</v>
      </c>
      <c r="L1770" s="53"/>
      <c r="M1770" s="54">
        <v>1</v>
      </c>
    </row>
    <row r="1771" spans="2:13" x14ac:dyDescent="0.3">
      <c r="B1771" s="49">
        <v>20614</v>
      </c>
      <c r="C1771" s="50">
        <v>1228</v>
      </c>
      <c r="D1771" s="50" t="str">
        <f>VLOOKUP(Table8[[#This Row],[CustomerID]],Table15[[#All],[CustomerID]:[Company Name]],2,FALSE)</f>
        <v>Kidstuff, Etc!</v>
      </c>
      <c r="E1771" s="51">
        <v>44796</v>
      </c>
      <c r="F1771" s="50">
        <v>6</v>
      </c>
      <c r="G1771" s="50" t="str">
        <f>VLOOKUP(Table8[[#This Row],[ProductID]],Table12[[#All],[ProductID]:[ProductFullName]],3,FALSE)</f>
        <v>Product F</v>
      </c>
      <c r="H1771" s="50">
        <v>5</v>
      </c>
      <c r="I1771" s="52">
        <v>44796.348402777781</v>
      </c>
      <c r="J1771" s="50">
        <v>125</v>
      </c>
      <c r="K1771" s="51">
        <v>44796.975694444445</v>
      </c>
      <c r="L1771" s="53"/>
      <c r="M1771" s="54">
        <v>1</v>
      </c>
    </row>
    <row r="1772" spans="2:13" x14ac:dyDescent="0.3">
      <c r="B1772" s="49">
        <v>20615</v>
      </c>
      <c r="C1772" s="50">
        <v>1013</v>
      </c>
      <c r="D1772" s="50" t="str">
        <f>VLOOKUP(Table8[[#This Row],[CustomerID]],Table15[[#All],[CustomerID]:[Company Name]],2,FALSE)</f>
        <v>Trader Joe's DBA Lindy's</v>
      </c>
      <c r="E1772" s="51">
        <v>44796</v>
      </c>
      <c r="F1772" s="50">
        <v>3</v>
      </c>
      <c r="G1772" s="50" t="str">
        <f>VLOOKUP(Table8[[#This Row],[ProductID]],Table12[[#All],[ProductID]:[ProductFullName]],3,FALSE)</f>
        <v>Product C</v>
      </c>
      <c r="H1772" s="50">
        <v>4</v>
      </c>
      <c r="I1772" s="52">
        <v>44796.360266203708</v>
      </c>
      <c r="J1772" s="50">
        <v>131</v>
      </c>
      <c r="K1772" s="51">
        <v>44796.975694444445</v>
      </c>
      <c r="L1772" s="53"/>
      <c r="M1772" s="54">
        <v>1</v>
      </c>
    </row>
    <row r="1773" spans="2:13" x14ac:dyDescent="0.3">
      <c r="B1773" s="49">
        <v>20616</v>
      </c>
      <c r="C1773" s="50">
        <v>893</v>
      </c>
      <c r="D1773" s="50" t="str">
        <f>VLOOKUP(Table8[[#This Row],[CustomerID]],Table15[[#All],[CustomerID]:[Company Name]],2,FALSE)</f>
        <v>Toys 4 U</v>
      </c>
      <c r="E1773" s="51">
        <v>44796</v>
      </c>
      <c r="F1773" s="50">
        <v>4</v>
      </c>
      <c r="G1773" s="50" t="str">
        <f>VLOOKUP(Table8[[#This Row],[ProductID]],Table12[[#All],[ProductID]:[ProductFullName]],3,FALSE)</f>
        <v>Product D</v>
      </c>
      <c r="H1773" s="50">
        <v>5</v>
      </c>
      <c r="I1773" s="52">
        <v>44796.371793981489</v>
      </c>
      <c r="J1773" s="50">
        <v>133</v>
      </c>
      <c r="K1773" s="51">
        <v>44796.975694444445</v>
      </c>
      <c r="L1773" s="53"/>
      <c r="M1773" s="54">
        <v>1</v>
      </c>
    </row>
    <row r="1774" spans="2:13" x14ac:dyDescent="0.3">
      <c r="B1774" s="49">
        <v>20617</v>
      </c>
      <c r="C1774" s="50">
        <v>184</v>
      </c>
      <c r="D1774" s="50" t="str">
        <f>VLOOKUP(Table8[[#This Row],[CustomerID]],Table15[[#All],[CustomerID]:[Company Name]],2,FALSE)</f>
        <v>The Willow Tree</v>
      </c>
      <c r="E1774" s="51">
        <v>44796</v>
      </c>
      <c r="F1774" s="50">
        <v>1</v>
      </c>
      <c r="G1774" s="50" t="str">
        <f>VLOOKUP(Table8[[#This Row],[ProductID]],Table12[[#All],[ProductID]:[ProductFullName]],3,FALSE)</f>
        <v>Product A</v>
      </c>
      <c r="H1774" s="50">
        <v>6</v>
      </c>
      <c r="I1774" s="52">
        <v>44796.383576388893</v>
      </c>
      <c r="J1774" s="50">
        <v>120</v>
      </c>
      <c r="K1774" s="51">
        <v>44796.975694444445</v>
      </c>
      <c r="L1774" s="53"/>
      <c r="M1774" s="54">
        <v>1</v>
      </c>
    </row>
    <row r="1775" spans="2:13" x14ac:dyDescent="0.3">
      <c r="B1775" s="49">
        <v>20618</v>
      </c>
      <c r="C1775" s="50">
        <v>12</v>
      </c>
      <c r="D1775" s="50" t="str">
        <f>VLOOKUP(Table8[[#This Row],[CustomerID]],Table15[[#All],[CustomerID]:[Company Name]],2,FALSE)</f>
        <v>Buck or Two #502</v>
      </c>
      <c r="E1775" s="51">
        <v>44796</v>
      </c>
      <c r="F1775" s="50">
        <v>1</v>
      </c>
      <c r="G1775" s="50" t="str">
        <f>VLOOKUP(Table8[[#This Row],[ProductID]],Table12[[#All],[ProductID]:[ProductFullName]],3,FALSE)</f>
        <v>Product A</v>
      </c>
      <c r="H1775" s="50">
        <v>4</v>
      </c>
      <c r="I1775" s="52">
        <v>44796.396319444451</v>
      </c>
      <c r="J1775" s="50">
        <v>114</v>
      </c>
      <c r="K1775" s="51">
        <v>44796.975694444445</v>
      </c>
      <c r="L1775" s="53"/>
      <c r="M1775" s="54">
        <v>1</v>
      </c>
    </row>
    <row r="1776" spans="2:13" x14ac:dyDescent="0.3">
      <c r="B1776" s="49">
        <v>20619</v>
      </c>
      <c r="C1776" s="50">
        <v>803</v>
      </c>
      <c r="D1776" s="50" t="str">
        <f>VLOOKUP(Table8[[#This Row],[CustomerID]],Table15[[#All],[CustomerID]:[Company Name]],2,FALSE)</f>
        <v>Cousin't Gift Shop</v>
      </c>
      <c r="E1776" s="51">
        <v>44796</v>
      </c>
      <c r="F1776" s="50">
        <v>5</v>
      </c>
      <c r="G1776" s="50" t="str">
        <f>VLOOKUP(Table8[[#This Row],[ProductID]],Table12[[#All],[ProductID]:[ProductFullName]],3,FALSE)</f>
        <v>Product E</v>
      </c>
      <c r="H1776" s="50">
        <v>3</v>
      </c>
      <c r="I1776" s="52">
        <v>44796.406469907415</v>
      </c>
      <c r="J1776" s="50">
        <v>128</v>
      </c>
      <c r="K1776" s="51">
        <v>44796.975694444445</v>
      </c>
      <c r="L1776" s="53"/>
      <c r="M1776" s="54">
        <v>1</v>
      </c>
    </row>
    <row r="1777" spans="2:13" x14ac:dyDescent="0.3">
      <c r="B1777" s="49">
        <v>20620</v>
      </c>
      <c r="C1777" s="50">
        <v>73</v>
      </c>
      <c r="D1777" s="50" t="str">
        <f>VLOOKUP(Table8[[#This Row],[CustomerID]],Table15[[#All],[CustomerID]:[Company Name]],2,FALSE)</f>
        <v>Canadian Tire # 491</v>
      </c>
      <c r="E1777" s="51">
        <v>44796</v>
      </c>
      <c r="F1777" s="50">
        <v>6</v>
      </c>
      <c r="G1777" s="50" t="str">
        <f>VLOOKUP(Table8[[#This Row],[ProductID]],Table12[[#All],[ProductID]:[ProductFullName]],3,FALSE)</f>
        <v>Product F</v>
      </c>
      <c r="H1777" s="50">
        <v>6</v>
      </c>
      <c r="I1777" s="52">
        <v>44796.422222222231</v>
      </c>
      <c r="J1777" s="50">
        <v>129</v>
      </c>
      <c r="K1777" s="51">
        <v>44796.975694444445</v>
      </c>
      <c r="L1777" s="53"/>
      <c r="M1777" s="54">
        <v>1</v>
      </c>
    </row>
    <row r="1778" spans="2:13" x14ac:dyDescent="0.3">
      <c r="B1778" s="49">
        <v>20621</v>
      </c>
      <c r="C1778" s="50">
        <v>492</v>
      </c>
      <c r="D1778" s="50" t="str">
        <f>VLOOKUP(Table8[[#This Row],[CustomerID]],Table15[[#All],[CustomerID]:[Company Name]],2,FALSE)</f>
        <v>Pharmasave - 494</v>
      </c>
      <c r="E1778" s="51">
        <v>44796</v>
      </c>
      <c r="F1778" s="50">
        <v>6</v>
      </c>
      <c r="G1778" s="50" t="str">
        <f>VLOOKUP(Table8[[#This Row],[ProductID]],Table12[[#All],[ProductID]:[ProductFullName]],3,FALSE)</f>
        <v>Product F</v>
      </c>
      <c r="H1778" s="50">
        <v>6</v>
      </c>
      <c r="I1778" s="52">
        <v>44796.438298611116</v>
      </c>
      <c r="J1778" s="50">
        <v>128</v>
      </c>
      <c r="K1778" s="51">
        <v>44796.975694444445</v>
      </c>
      <c r="L1778" s="53"/>
      <c r="M1778" s="54">
        <v>1</v>
      </c>
    </row>
    <row r="1779" spans="2:13" x14ac:dyDescent="0.3">
      <c r="B1779" s="49">
        <v>20622</v>
      </c>
      <c r="C1779" s="50">
        <v>1346</v>
      </c>
      <c r="D1779" s="50" t="str">
        <f>VLOOKUP(Table8[[#This Row],[CustomerID]],Table15[[#All],[CustomerID]:[Company Name]],2,FALSE)</f>
        <v>Merrytime</v>
      </c>
      <c r="E1779" s="51">
        <v>44796</v>
      </c>
      <c r="F1779" s="50">
        <v>6</v>
      </c>
      <c r="G1779" s="50" t="str">
        <f>VLOOKUP(Table8[[#This Row],[ProductID]],Table12[[#All],[ProductID]:[ProductFullName]],3,FALSE)</f>
        <v>Product F</v>
      </c>
      <c r="H1779" s="50">
        <v>2</v>
      </c>
      <c r="I1779" s="52">
        <v>44796.44703703704</v>
      </c>
      <c r="J1779" s="50">
        <v>128</v>
      </c>
      <c r="K1779" s="51">
        <v>44796.975694444445</v>
      </c>
      <c r="L1779" s="53"/>
      <c r="M1779" s="54">
        <v>1</v>
      </c>
    </row>
    <row r="1780" spans="2:13" x14ac:dyDescent="0.3">
      <c r="B1780" s="49">
        <v>20623</v>
      </c>
      <c r="C1780" s="50">
        <v>242</v>
      </c>
      <c r="D1780" s="50" t="str">
        <f>VLOOKUP(Table8[[#This Row],[CustomerID]],Table15[[#All],[CustomerID]:[Company Name]],2,FALSE)</f>
        <v>NEUTRANO AR- CAN</v>
      </c>
      <c r="E1780" s="51">
        <v>44796</v>
      </c>
      <c r="F1780" s="50">
        <v>1</v>
      </c>
      <c r="G1780" s="50" t="str">
        <f>VLOOKUP(Table8[[#This Row],[ProductID]],Table12[[#All],[ProductID]:[ProductFullName]],3,FALSE)</f>
        <v>Product A</v>
      </c>
      <c r="H1780" s="50">
        <v>5</v>
      </c>
      <c r="I1780" s="52">
        <v>44796.461504629631</v>
      </c>
      <c r="J1780" s="50">
        <v>107</v>
      </c>
      <c r="K1780" s="51">
        <v>44796.975694444445</v>
      </c>
      <c r="L1780" s="53"/>
      <c r="M1780" s="54">
        <v>1</v>
      </c>
    </row>
    <row r="1781" spans="2:13" x14ac:dyDescent="0.3">
      <c r="B1781" s="49">
        <v>20624</v>
      </c>
      <c r="C1781" s="50">
        <v>782</v>
      </c>
      <c r="D1781" s="50" t="str">
        <f>VLOOKUP(Table8[[#This Row],[CustomerID]],Table15[[#All],[CustomerID]:[Company Name]],2,FALSE)</f>
        <v>Hannah's Hallmark</v>
      </c>
      <c r="E1781" s="51">
        <v>44796</v>
      </c>
      <c r="F1781" s="50">
        <v>1</v>
      </c>
      <c r="G1781" s="50" t="str">
        <f>VLOOKUP(Table8[[#This Row],[ProductID]],Table12[[#All],[ProductID]:[ProductFullName]],3,FALSE)</f>
        <v>Product A</v>
      </c>
      <c r="H1781" s="50">
        <v>3</v>
      </c>
      <c r="I1781" s="52">
        <v>44796.472407407411</v>
      </c>
      <c r="J1781" s="50">
        <v>108</v>
      </c>
      <c r="K1781" s="51">
        <v>44796.975694444445</v>
      </c>
      <c r="L1781" s="53"/>
      <c r="M1781" s="54">
        <v>1</v>
      </c>
    </row>
    <row r="1782" spans="2:13" x14ac:dyDescent="0.3">
      <c r="B1782" s="49">
        <v>20625</v>
      </c>
      <c r="C1782" s="50">
        <v>883</v>
      </c>
      <c r="D1782" s="50" t="str">
        <f>VLOOKUP(Table8[[#This Row],[CustomerID]],Table15[[#All],[CustomerID]:[Company Name]],2,FALSE)</f>
        <v>Trading Post</v>
      </c>
      <c r="E1782" s="51">
        <v>44796</v>
      </c>
      <c r="F1782" s="50">
        <v>5</v>
      </c>
      <c r="G1782" s="50" t="str">
        <f>VLOOKUP(Table8[[#This Row],[ProductID]],Table12[[#All],[ProductID]:[ProductFullName]],3,FALSE)</f>
        <v>Product E</v>
      </c>
      <c r="H1782" s="50">
        <v>7</v>
      </c>
      <c r="I1782" s="52">
        <v>44796.481863425928</v>
      </c>
      <c r="J1782" s="50">
        <v>111</v>
      </c>
      <c r="K1782" s="51">
        <v>44796.975694444445</v>
      </c>
      <c r="L1782" s="53"/>
      <c r="M1782" s="54">
        <v>1</v>
      </c>
    </row>
    <row r="1783" spans="2:13" x14ac:dyDescent="0.3">
      <c r="B1783" s="49">
        <v>20626</v>
      </c>
      <c r="C1783" s="50">
        <v>1160</v>
      </c>
      <c r="D1783" s="50" t="str">
        <f>VLOOKUP(Table8[[#This Row],[CustomerID]],Table15[[#All],[CustomerID]:[Company Name]],2,FALSE)</f>
        <v>Susie Q's Accents Inc</v>
      </c>
      <c r="E1783" s="51">
        <v>44796</v>
      </c>
      <c r="F1783" s="50">
        <v>6</v>
      </c>
      <c r="G1783" s="50" t="str">
        <f>VLOOKUP(Table8[[#This Row],[ProductID]],Table12[[#All],[ProductID]:[ProductFullName]],3,FALSE)</f>
        <v>Product F</v>
      </c>
      <c r="H1783" s="50">
        <v>6</v>
      </c>
      <c r="I1783" s="52">
        <v>44796.490277777782</v>
      </c>
      <c r="J1783" s="50">
        <v>105</v>
      </c>
      <c r="K1783" s="51">
        <v>44796.975694444445</v>
      </c>
      <c r="L1783" s="53"/>
      <c r="M1783" s="54">
        <v>1</v>
      </c>
    </row>
    <row r="1784" spans="2:13" x14ac:dyDescent="0.3">
      <c r="B1784" s="49">
        <v>20627</v>
      </c>
      <c r="C1784" s="50">
        <v>985</v>
      </c>
      <c r="D1784" s="50" t="str">
        <f>VLOOKUP(Table8[[#This Row],[CustomerID]],Table15[[#All],[CustomerID]:[Company Name]],2,FALSE)</f>
        <v>Wind &amp; Weather</v>
      </c>
      <c r="E1784" s="51">
        <v>44796</v>
      </c>
      <c r="F1784" s="50">
        <v>4</v>
      </c>
      <c r="G1784" s="50" t="str">
        <f>VLOOKUP(Table8[[#This Row],[ProductID]],Table12[[#All],[ProductID]:[ProductFullName]],3,FALSE)</f>
        <v>Product D</v>
      </c>
      <c r="H1784" s="50">
        <v>6</v>
      </c>
      <c r="I1784" s="52">
        <v>44796.505601851859</v>
      </c>
      <c r="J1784" s="50">
        <v>107</v>
      </c>
      <c r="K1784" s="51">
        <v>44796.975694444445</v>
      </c>
      <c r="L1784" s="53"/>
      <c r="M1784" s="54">
        <v>1</v>
      </c>
    </row>
    <row r="1785" spans="2:13" x14ac:dyDescent="0.3">
      <c r="B1785" s="49">
        <v>20628</v>
      </c>
      <c r="C1785" s="50">
        <v>534</v>
      </c>
      <c r="D1785" s="50" t="str">
        <f>VLOOKUP(Table8[[#This Row],[CustomerID]],Table15[[#All],[CustomerID]:[Company Name]],2,FALSE)</f>
        <v>Sarah's Corner</v>
      </c>
      <c r="E1785" s="51">
        <v>44796</v>
      </c>
      <c r="F1785" s="50">
        <v>2</v>
      </c>
      <c r="G1785" s="50" t="str">
        <f>VLOOKUP(Table8[[#This Row],[ProductID]],Table12[[#All],[ProductID]:[ProductFullName]],3,FALSE)</f>
        <v>Product B</v>
      </c>
      <c r="H1785" s="50">
        <v>3</v>
      </c>
      <c r="I1785" s="52">
        <v>44796.520937500005</v>
      </c>
      <c r="J1785" s="50">
        <v>116</v>
      </c>
      <c r="K1785" s="51">
        <v>44796.975694444445</v>
      </c>
      <c r="L1785" s="53"/>
      <c r="M1785" s="54">
        <v>1</v>
      </c>
    </row>
    <row r="1786" spans="2:13" x14ac:dyDescent="0.3">
      <c r="B1786" s="49">
        <v>20629</v>
      </c>
      <c r="C1786" s="50">
        <v>370</v>
      </c>
      <c r="D1786" s="50" t="str">
        <f>VLOOKUP(Table8[[#This Row],[CustomerID]],Table15[[#All],[CustomerID]:[Company Name]],2,FALSE)</f>
        <v>SDM - 857</v>
      </c>
      <c r="E1786" s="51">
        <v>44796</v>
      </c>
      <c r="F1786" s="50">
        <v>3</v>
      </c>
      <c r="G1786" s="50" t="str">
        <f>VLOOKUP(Table8[[#This Row],[ProductID]],Table12[[#All],[ProductID]:[ProductFullName]],3,FALSE)</f>
        <v>Product C</v>
      </c>
      <c r="H1786" s="50">
        <v>2</v>
      </c>
      <c r="I1786" s="52">
        <v>44796.534444444449</v>
      </c>
      <c r="J1786" s="50">
        <v>123</v>
      </c>
      <c r="K1786" s="51">
        <v>44796.975694444445</v>
      </c>
      <c r="L1786" s="53"/>
      <c r="M1786" s="54">
        <v>1</v>
      </c>
    </row>
    <row r="1787" spans="2:13" x14ac:dyDescent="0.3">
      <c r="B1787" s="49">
        <v>20630</v>
      </c>
      <c r="C1787" s="50">
        <v>1377</v>
      </c>
      <c r="D1787" s="50" t="str">
        <f>VLOOKUP(Table8[[#This Row],[CustomerID]],Table15[[#All],[CustomerID]:[Company Name]],2,FALSE)</f>
        <v>Clock &amp; Watch Museum, The</v>
      </c>
      <c r="E1787" s="51">
        <v>44796</v>
      </c>
      <c r="F1787" s="50">
        <v>2</v>
      </c>
      <c r="G1787" s="50" t="str">
        <f>VLOOKUP(Table8[[#This Row],[ProductID]],Table12[[#All],[ProductID]:[ProductFullName]],3,FALSE)</f>
        <v>Product B</v>
      </c>
      <c r="H1787" s="50">
        <v>5</v>
      </c>
      <c r="I1787" s="52">
        <v>44796.54927083334</v>
      </c>
      <c r="J1787" s="50">
        <v>113</v>
      </c>
      <c r="K1787" s="51">
        <v>44796.975694444445</v>
      </c>
      <c r="L1787" s="53"/>
      <c r="M1787" s="54">
        <v>1</v>
      </c>
    </row>
    <row r="1788" spans="2:13" x14ac:dyDescent="0.3">
      <c r="B1788" s="49">
        <v>20631</v>
      </c>
      <c r="C1788" s="50">
        <v>818</v>
      </c>
      <c r="D1788" s="50" t="str">
        <f>VLOOKUP(Table8[[#This Row],[CustomerID]],Table15[[#All],[CustomerID]:[Company Name]],2,FALSE)</f>
        <v>Fenwick Cottage</v>
      </c>
      <c r="E1788" s="51">
        <v>44796</v>
      </c>
      <c r="F1788" s="50">
        <v>1</v>
      </c>
      <c r="G1788" s="50" t="str">
        <f>VLOOKUP(Table8[[#This Row],[ProductID]],Table12[[#All],[ProductID]:[ProductFullName]],3,FALSE)</f>
        <v>Product A</v>
      </c>
      <c r="H1788" s="50">
        <v>7</v>
      </c>
      <c r="I1788" s="52">
        <v>44796.559351851858</v>
      </c>
      <c r="J1788" s="50">
        <v>111</v>
      </c>
      <c r="K1788" s="51">
        <v>44796.975694444445</v>
      </c>
      <c r="L1788" s="53"/>
      <c r="M1788" s="54">
        <v>1</v>
      </c>
    </row>
    <row r="1789" spans="2:13" x14ac:dyDescent="0.3">
      <c r="B1789" s="49">
        <v>20632</v>
      </c>
      <c r="C1789" s="50">
        <v>18</v>
      </c>
      <c r="D1789" s="50" t="str">
        <f>VLOOKUP(Table8[[#This Row],[CustomerID]],Table15[[#All],[CustomerID]:[Company Name]],2,FALSE)</f>
        <v>Living Rooms Ltd</v>
      </c>
      <c r="E1789" s="51">
        <v>44796</v>
      </c>
      <c r="F1789" s="50">
        <v>1</v>
      </c>
      <c r="G1789" s="50" t="str">
        <f>VLOOKUP(Table8[[#This Row],[ProductID]],Table12[[#All],[ProductID]:[ProductFullName]],3,FALSE)</f>
        <v>Product A</v>
      </c>
      <c r="H1789" s="50">
        <v>3</v>
      </c>
      <c r="I1789" s="52">
        <v>44796.568958333337</v>
      </c>
      <c r="J1789" s="50">
        <v>118</v>
      </c>
      <c r="K1789" s="51">
        <v>44796.975694444445</v>
      </c>
      <c r="L1789" s="53"/>
      <c r="M1789" s="54">
        <v>1</v>
      </c>
    </row>
    <row r="1790" spans="2:13" x14ac:dyDescent="0.3">
      <c r="B1790" s="49">
        <v>20633</v>
      </c>
      <c r="C1790" s="50">
        <v>1137</v>
      </c>
      <c r="D1790" s="50" t="str">
        <f>VLOOKUP(Table8[[#This Row],[CustomerID]],Table15[[#All],[CustomerID]:[Company Name]],2,FALSE)</f>
        <v>Mercy Hospital</v>
      </c>
      <c r="E1790" s="51">
        <v>44796</v>
      </c>
      <c r="F1790" s="50">
        <v>3</v>
      </c>
      <c r="G1790" s="50" t="str">
        <f>VLOOKUP(Table8[[#This Row],[ProductID]],Table12[[#All],[ProductID]:[ProductFullName]],3,FALSE)</f>
        <v>Product C</v>
      </c>
      <c r="H1790" s="50">
        <v>7</v>
      </c>
      <c r="I1790" s="52">
        <v>44796.584513888891</v>
      </c>
      <c r="J1790" s="50">
        <v>110</v>
      </c>
      <c r="K1790" s="51">
        <v>44796.975694444445</v>
      </c>
      <c r="L1790" s="53"/>
      <c r="M1790" s="54">
        <v>1</v>
      </c>
    </row>
    <row r="1791" spans="2:13" x14ac:dyDescent="0.3">
      <c r="B1791" s="49">
        <v>20634</v>
      </c>
      <c r="C1791" s="50">
        <v>40</v>
      </c>
      <c r="D1791" s="50" t="str">
        <f>VLOOKUP(Table8[[#This Row],[CustomerID]],Table15[[#All],[CustomerID]:[Company Name]],2,FALSE)</f>
        <v>J.L.L.'s Jewels and Supplies</v>
      </c>
      <c r="E1791" s="51">
        <v>44796</v>
      </c>
      <c r="F1791" s="50">
        <v>6</v>
      </c>
      <c r="G1791" s="50" t="str">
        <f>VLOOKUP(Table8[[#This Row],[ProductID]],Table12[[#All],[ProductID]:[ProductFullName]],3,FALSE)</f>
        <v>Product F</v>
      </c>
      <c r="H1791" s="50">
        <v>3</v>
      </c>
      <c r="I1791" s="52">
        <v>44796.593032407407</v>
      </c>
      <c r="J1791" s="50">
        <v>133</v>
      </c>
      <c r="K1791" s="51">
        <v>44796.975694444445</v>
      </c>
      <c r="L1791" s="53"/>
      <c r="M1791" s="54">
        <v>1</v>
      </c>
    </row>
    <row r="1792" spans="2:13" x14ac:dyDescent="0.3">
      <c r="B1792" s="49">
        <v>20635</v>
      </c>
      <c r="C1792" s="50">
        <v>689</v>
      </c>
      <c r="D1792" s="50" t="str">
        <f>VLOOKUP(Table8[[#This Row],[CustomerID]],Table15[[#All],[CustomerID]:[Company Name]],2,FALSE)</f>
        <v>We R Unique Crafts &amp; Gifts ltd.</v>
      </c>
      <c r="E1792" s="51">
        <v>44796</v>
      </c>
      <c r="F1792" s="50">
        <v>3</v>
      </c>
      <c r="G1792" s="50" t="str">
        <f>VLOOKUP(Table8[[#This Row],[ProductID]],Table12[[#All],[ProductID]:[ProductFullName]],3,FALSE)</f>
        <v>Product C</v>
      </c>
      <c r="H1792" s="50">
        <v>6</v>
      </c>
      <c r="I1792" s="52">
        <v>44796.607824074075</v>
      </c>
      <c r="J1792" s="50">
        <v>113</v>
      </c>
      <c r="K1792" s="51">
        <v>44796.975694444445</v>
      </c>
      <c r="L1792" s="53"/>
      <c r="M1792" s="54">
        <v>1</v>
      </c>
    </row>
    <row r="1793" spans="2:13" x14ac:dyDescent="0.3">
      <c r="B1793" s="49">
        <v>20636</v>
      </c>
      <c r="C1793" s="50">
        <v>280</v>
      </c>
      <c r="D1793" s="50" t="str">
        <f>VLOOKUP(Table8[[#This Row],[CustomerID]],Table15[[#All],[CustomerID]:[Company Name]],2,FALSE)</f>
        <v>Oakville Trafalgar Hospital</v>
      </c>
      <c r="E1793" s="51">
        <v>44796</v>
      </c>
      <c r="F1793" s="50">
        <v>3</v>
      </c>
      <c r="G1793" s="50" t="str">
        <f>VLOOKUP(Table8[[#This Row],[ProductID]],Table12[[#All],[ProductID]:[ProductFullName]],3,FALSE)</f>
        <v>Product C</v>
      </c>
      <c r="H1793" s="50">
        <v>7</v>
      </c>
      <c r="I1793" s="52">
        <v>44796.617905092593</v>
      </c>
      <c r="J1793" s="50">
        <v>117</v>
      </c>
      <c r="K1793" s="51">
        <v>44796.975694444445</v>
      </c>
      <c r="L1793" s="53"/>
      <c r="M1793" s="54">
        <v>1</v>
      </c>
    </row>
    <row r="1794" spans="2:13" x14ac:dyDescent="0.3">
      <c r="B1794" s="49">
        <v>20637</v>
      </c>
      <c r="C1794" s="50">
        <v>88</v>
      </c>
      <c r="D1794" s="50" t="str">
        <f>VLOOKUP(Table8[[#This Row],[CustomerID]],Table15[[#All],[CustomerID]:[Company Name]],2,FALSE)</f>
        <v>Origines</v>
      </c>
      <c r="E1794" s="51">
        <v>44796</v>
      </c>
      <c r="F1794" s="50">
        <v>3</v>
      </c>
      <c r="G1794" s="50" t="str">
        <f>VLOOKUP(Table8[[#This Row],[ProductID]],Table12[[#All],[ProductID]:[ProductFullName]],3,FALSE)</f>
        <v>Product C</v>
      </c>
      <c r="H1794" s="50">
        <v>6</v>
      </c>
      <c r="I1794" s="52">
        <v>44796.633194444446</v>
      </c>
      <c r="J1794" s="50">
        <v>112</v>
      </c>
      <c r="K1794" s="51">
        <v>44796.975694444445</v>
      </c>
      <c r="L1794" s="53"/>
      <c r="M1794" s="54">
        <v>1</v>
      </c>
    </row>
    <row r="1795" spans="2:13" x14ac:dyDescent="0.3">
      <c r="B1795" s="49">
        <v>20638</v>
      </c>
      <c r="C1795" s="50">
        <v>1186</v>
      </c>
      <c r="D1795" s="50" t="str">
        <f>VLOOKUP(Table8[[#This Row],[CustomerID]],Table15[[#All],[CustomerID]:[Company Name]],2,FALSE)</f>
        <v>Ginny's Hallmark</v>
      </c>
      <c r="E1795" s="51">
        <v>44796</v>
      </c>
      <c r="F1795" s="50">
        <v>3</v>
      </c>
      <c r="G1795" s="50" t="str">
        <f>VLOOKUP(Table8[[#This Row],[ProductID]],Table12[[#All],[ProductID]:[ProductFullName]],3,FALSE)</f>
        <v>Product C</v>
      </c>
      <c r="H1795" s="50">
        <v>3</v>
      </c>
      <c r="I1795" s="52">
        <v>44796.649340277778</v>
      </c>
      <c r="J1795" s="50">
        <v>127</v>
      </c>
      <c r="K1795" s="51">
        <v>44796.975694444445</v>
      </c>
      <c r="L1795" s="53"/>
      <c r="M1795" s="54">
        <v>1</v>
      </c>
    </row>
    <row r="1796" spans="2:13" x14ac:dyDescent="0.3">
      <c r="B1796" s="49">
        <v>20639</v>
      </c>
      <c r="C1796" s="50">
        <v>497</v>
      </c>
      <c r="D1796" s="50" t="str">
        <f>VLOOKUP(Table8[[#This Row],[CustomerID]],Table15[[#All],[CustomerID]:[Company Name]],2,FALSE)</f>
        <v>Plum Creek Gifts</v>
      </c>
      <c r="E1796" s="51">
        <v>44796</v>
      </c>
      <c r="F1796" s="50">
        <v>2</v>
      </c>
      <c r="G1796" s="50" t="str">
        <f>VLOOKUP(Table8[[#This Row],[ProductID]],Table12[[#All],[ProductID]:[ProductFullName]],3,FALSE)</f>
        <v>Product B</v>
      </c>
      <c r="H1796" s="50">
        <v>7</v>
      </c>
      <c r="I1796" s="52">
        <v>44796.663877314815</v>
      </c>
      <c r="J1796" s="50">
        <v>113</v>
      </c>
      <c r="K1796" s="51">
        <v>44796.975694444445</v>
      </c>
      <c r="L1796" s="53"/>
      <c r="M1796" s="54">
        <v>1</v>
      </c>
    </row>
    <row r="1797" spans="2:13" x14ac:dyDescent="0.3">
      <c r="B1797" s="49">
        <v>20640</v>
      </c>
      <c r="C1797" s="50">
        <v>1295</v>
      </c>
      <c r="D1797" s="50" t="str">
        <f>VLOOKUP(Table8[[#This Row],[CustomerID]],Table15[[#All],[CustomerID]:[Company Name]],2,FALSE)</f>
        <v>Jerico Marking Services</v>
      </c>
      <c r="E1797" s="51">
        <v>44796</v>
      </c>
      <c r="F1797" s="50">
        <v>2</v>
      </c>
      <c r="G1797" s="50" t="str">
        <f>VLOOKUP(Table8[[#This Row],[ProductID]],Table12[[#All],[ProductID]:[ProductFullName]],3,FALSE)</f>
        <v>Product B</v>
      </c>
      <c r="H1797" s="50">
        <v>7</v>
      </c>
      <c r="I1797" s="52">
        <v>44796.67763888889</v>
      </c>
      <c r="J1797" s="50">
        <v>121</v>
      </c>
      <c r="K1797" s="51">
        <v>44796.975694444445</v>
      </c>
      <c r="L1797" s="53"/>
      <c r="M1797" s="54">
        <v>1</v>
      </c>
    </row>
    <row r="1798" spans="2:13" x14ac:dyDescent="0.3">
      <c r="B1798" s="49">
        <v>20641</v>
      </c>
      <c r="C1798" s="50">
        <v>110</v>
      </c>
      <c r="D1798" s="50" t="str">
        <f>VLOOKUP(Table8[[#This Row],[CustomerID]],Table15[[#All],[CustomerID]:[Company Name]],2,FALSE)</f>
        <v>Shack - Bijoutiers Dawes Jewellers</v>
      </c>
      <c r="E1798" s="51">
        <v>44796</v>
      </c>
      <c r="F1798" s="50">
        <v>1</v>
      </c>
      <c r="G1798" s="50" t="str">
        <f>VLOOKUP(Table8[[#This Row],[ProductID]],Table12[[#All],[ProductID]:[ProductFullName]],3,FALSE)</f>
        <v>Product A</v>
      </c>
      <c r="H1798" s="50">
        <v>2</v>
      </c>
      <c r="I1798" s="52">
        <v>44796.686736111114</v>
      </c>
      <c r="J1798" s="50">
        <v>119</v>
      </c>
      <c r="K1798" s="51">
        <v>44796.975694444445</v>
      </c>
      <c r="L1798" s="53"/>
      <c r="M1798" s="54">
        <v>1</v>
      </c>
    </row>
    <row r="1799" spans="2:13" x14ac:dyDescent="0.3">
      <c r="B1799" s="49">
        <v>20642</v>
      </c>
      <c r="C1799" s="50">
        <v>748</v>
      </c>
      <c r="D1799" s="50" t="str">
        <f>VLOOKUP(Table8[[#This Row],[CustomerID]],Table15[[#All],[CustomerID]:[Company Name]],2,FALSE)</f>
        <v>J.J.Design Ltd</v>
      </c>
      <c r="E1799" s="51">
        <v>44796</v>
      </c>
      <c r="F1799" s="50">
        <v>2</v>
      </c>
      <c r="G1799" s="50" t="str">
        <f>VLOOKUP(Table8[[#This Row],[ProductID]],Table12[[#All],[ProductID]:[ProductFullName]],3,FALSE)</f>
        <v>Product B</v>
      </c>
      <c r="H1799" s="50">
        <v>6</v>
      </c>
      <c r="I1799" s="52">
        <v>44796.696469907409</v>
      </c>
      <c r="J1799" s="50">
        <v>122</v>
      </c>
      <c r="K1799" s="51">
        <v>44796.975694444445</v>
      </c>
      <c r="L1799" s="53"/>
      <c r="M1799" s="54">
        <v>1</v>
      </c>
    </row>
    <row r="1800" spans="2:13" x14ac:dyDescent="0.3">
      <c r="B1800" s="49">
        <v>20643</v>
      </c>
      <c r="C1800" s="50">
        <v>488</v>
      </c>
      <c r="D1800" s="50" t="str">
        <f>VLOOKUP(Table8[[#This Row],[CustomerID]],Table15[[#All],[CustomerID]:[Company Name]],2,FALSE)</f>
        <v>Pharmasave - 490</v>
      </c>
      <c r="E1800" s="51">
        <v>44796</v>
      </c>
      <c r="F1800" s="50">
        <v>4</v>
      </c>
      <c r="G1800" s="50" t="str">
        <f>VLOOKUP(Table8[[#This Row],[ProductID]],Table12[[#All],[ProductID]:[ProductFullName]],3,FALSE)</f>
        <v>Product D</v>
      </c>
      <c r="H1800" s="50">
        <v>7</v>
      </c>
      <c r="I1800" s="52">
        <v>44796.707812500004</v>
      </c>
      <c r="J1800" s="50">
        <v>118</v>
      </c>
      <c r="K1800" s="51">
        <v>44796.975694444445</v>
      </c>
      <c r="L1800" s="53"/>
      <c r="M1800" s="54">
        <v>1</v>
      </c>
    </row>
    <row r="1801" spans="2:13" x14ac:dyDescent="0.3">
      <c r="B1801" s="49">
        <v>20644</v>
      </c>
      <c r="C1801" s="50">
        <v>586</v>
      </c>
      <c r="D1801" s="50" t="str">
        <f>VLOOKUP(Table8[[#This Row],[CustomerID]],Table15[[#All],[CustomerID]:[Company Name]],2,FALSE)</f>
        <v>Pharmasave - 340</v>
      </c>
      <c r="E1801" s="51">
        <v>44796</v>
      </c>
      <c r="F1801" s="50">
        <v>5</v>
      </c>
      <c r="G1801" s="50" t="str">
        <f>VLOOKUP(Table8[[#This Row],[ProductID]],Table12[[#All],[ProductID]:[ProductFullName]],3,FALSE)</f>
        <v>Product E</v>
      </c>
      <c r="H1801" s="50">
        <v>5</v>
      </c>
      <c r="I1801" s="52">
        <v>44796.720335648155</v>
      </c>
      <c r="J1801" s="50">
        <v>117</v>
      </c>
      <c r="K1801" s="51">
        <v>44796.975694444445</v>
      </c>
      <c r="L1801" s="53"/>
      <c r="M1801" s="54">
        <v>1</v>
      </c>
    </row>
    <row r="1802" spans="2:13" x14ac:dyDescent="0.3">
      <c r="B1802" s="49">
        <v>20645</v>
      </c>
      <c r="C1802" s="50">
        <v>220</v>
      </c>
      <c r="D1802" s="50" t="str">
        <f>VLOOKUP(Table8[[#This Row],[CustomerID]],Table15[[#All],[CustomerID]:[Company Name]],2,FALSE)</f>
        <v>WASHED ASHORE</v>
      </c>
      <c r="E1802" s="51">
        <v>44796</v>
      </c>
      <c r="F1802" s="50">
        <v>5</v>
      </c>
      <c r="G1802" s="50" t="str">
        <f>VLOOKUP(Table8[[#This Row],[ProductID]],Table12[[#All],[ProductID]:[ProductFullName]],3,FALSE)</f>
        <v>Product E</v>
      </c>
      <c r="H1802" s="50">
        <v>5</v>
      </c>
      <c r="I1802" s="52">
        <v>44796.732118055559</v>
      </c>
      <c r="J1802" s="50">
        <v>126</v>
      </c>
      <c r="K1802" s="51">
        <v>44796.975694444445</v>
      </c>
      <c r="L1802" s="53"/>
      <c r="M1802" s="54">
        <v>1</v>
      </c>
    </row>
    <row r="1803" spans="2:13" x14ac:dyDescent="0.3">
      <c r="B1803" s="49">
        <v>20646</v>
      </c>
      <c r="C1803" s="50">
        <v>644</v>
      </c>
      <c r="D1803" s="50" t="str">
        <f>VLOOKUP(Table8[[#This Row],[CustomerID]],Table15[[#All],[CustomerID]:[Company Name]],2,FALSE)</f>
        <v>Classic Concepts</v>
      </c>
      <c r="E1803" s="51">
        <v>44796</v>
      </c>
      <c r="F1803" s="50">
        <v>3</v>
      </c>
      <c r="G1803" s="50" t="str">
        <f>VLOOKUP(Table8[[#This Row],[ProductID]],Table12[[#All],[ProductID]:[ProductFullName]],3,FALSE)</f>
        <v>Product C</v>
      </c>
      <c r="H1803" s="50">
        <v>2</v>
      </c>
      <c r="I1803" s="52">
        <v>44796.740254629636</v>
      </c>
      <c r="J1803" s="50">
        <v>126</v>
      </c>
      <c r="K1803" s="51">
        <v>44796.975694444445</v>
      </c>
      <c r="L1803" s="53"/>
      <c r="M1803" s="54">
        <v>1</v>
      </c>
    </row>
    <row r="1804" spans="2:13" x14ac:dyDescent="0.3">
      <c r="B1804" s="49">
        <v>20647</v>
      </c>
      <c r="C1804" s="50">
        <v>290</v>
      </c>
      <c r="D1804" s="50" t="str">
        <f>VLOOKUP(Table8[[#This Row],[CustomerID]],Table15[[#All],[CustomerID]:[Company Name]],2,FALSE)</f>
        <v>SDM - 705</v>
      </c>
      <c r="E1804" s="51">
        <v>44797</v>
      </c>
      <c r="F1804" s="50">
        <v>3</v>
      </c>
      <c r="G1804" s="50" t="str">
        <f>VLOOKUP(Table8[[#This Row],[ProductID]],Table12[[#All],[ProductID]:[ProductFullName]],3,FALSE)</f>
        <v>Product C</v>
      </c>
      <c r="H1804" s="50">
        <v>4</v>
      </c>
      <c r="I1804" s="52">
        <v>44797.333333333336</v>
      </c>
      <c r="J1804" s="50">
        <v>116</v>
      </c>
      <c r="K1804" s="51">
        <v>44797.970138888886</v>
      </c>
      <c r="L1804" s="53"/>
      <c r="M1804" s="54">
        <v>1</v>
      </c>
    </row>
    <row r="1805" spans="2:13" x14ac:dyDescent="0.3">
      <c r="B1805" s="49">
        <v>20648</v>
      </c>
      <c r="C1805" s="50">
        <v>42</v>
      </c>
      <c r="D1805" s="50" t="str">
        <f>VLOOKUP(Table8[[#This Row],[CustomerID]],Table15[[#All],[CustomerID]:[Company Name]],2,FALSE)</f>
        <v>Natural Solutions</v>
      </c>
      <c r="E1805" s="51">
        <v>44797</v>
      </c>
      <c r="F1805" s="50">
        <v>6</v>
      </c>
      <c r="G1805" s="50" t="str">
        <f>VLOOKUP(Table8[[#This Row],[ProductID]],Table12[[#All],[ProductID]:[ProductFullName]],3,FALSE)</f>
        <v>Product F</v>
      </c>
      <c r="H1805" s="50">
        <v>5</v>
      </c>
      <c r="I1805" s="52">
        <v>44797.348900462966</v>
      </c>
      <c r="J1805" s="50">
        <v>123</v>
      </c>
      <c r="K1805" s="51">
        <v>44797.970138888886</v>
      </c>
      <c r="L1805" s="53"/>
      <c r="M1805" s="54">
        <v>1</v>
      </c>
    </row>
    <row r="1806" spans="2:13" x14ac:dyDescent="0.3">
      <c r="B1806" s="49">
        <v>20649</v>
      </c>
      <c r="C1806" s="50">
        <v>386</v>
      </c>
      <c r="D1806" s="50" t="str">
        <f>VLOOKUP(Table8[[#This Row],[CustomerID]],Table15[[#All],[CustomerID]:[Company Name]],2,FALSE)</f>
        <v>West Elgin Pharmacy</v>
      </c>
      <c r="E1806" s="51">
        <v>44797</v>
      </c>
      <c r="F1806" s="50">
        <v>4</v>
      </c>
      <c r="G1806" s="50" t="str">
        <f>VLOOKUP(Table8[[#This Row],[ProductID]],Table12[[#All],[ProductID]:[ProductFullName]],3,FALSE)</f>
        <v>Product D</v>
      </c>
      <c r="H1806" s="50">
        <v>2</v>
      </c>
      <c r="I1806" s="52">
        <v>44797.361006944448</v>
      </c>
      <c r="J1806" s="50">
        <v>117</v>
      </c>
      <c r="K1806" s="51">
        <v>44797.970138888886</v>
      </c>
      <c r="L1806" s="53"/>
      <c r="M1806" s="54">
        <v>1</v>
      </c>
    </row>
    <row r="1807" spans="2:13" x14ac:dyDescent="0.3">
      <c r="B1807" s="49">
        <v>20650</v>
      </c>
      <c r="C1807" s="50">
        <v>1332</v>
      </c>
      <c r="D1807" s="50" t="str">
        <f>VLOOKUP(Table8[[#This Row],[CustomerID]],Table15[[#All],[CustomerID]:[Company Name]],2,FALSE)</f>
        <v>Sacred Spaces</v>
      </c>
      <c r="E1807" s="51">
        <v>44797</v>
      </c>
      <c r="F1807" s="50">
        <v>3</v>
      </c>
      <c r="G1807" s="50" t="str">
        <f>VLOOKUP(Table8[[#This Row],[ProductID]],Table12[[#All],[ProductID]:[ProductFullName]],3,FALSE)</f>
        <v>Product C</v>
      </c>
      <c r="H1807" s="50">
        <v>2</v>
      </c>
      <c r="I1807" s="52">
        <v>44797.376145833339</v>
      </c>
      <c r="J1807" s="50">
        <v>133</v>
      </c>
      <c r="K1807" s="51">
        <v>44797.970138888886</v>
      </c>
      <c r="L1807" s="53"/>
      <c r="M1807" s="54">
        <v>1</v>
      </c>
    </row>
    <row r="1808" spans="2:13" x14ac:dyDescent="0.3">
      <c r="B1808" s="49">
        <v>20651</v>
      </c>
      <c r="C1808" s="50">
        <v>270</v>
      </c>
      <c r="D1808" s="50" t="str">
        <f>VLOOKUP(Table8[[#This Row],[CustomerID]],Table15[[#All],[CustomerID]:[Company Name]],2,FALSE)</f>
        <v>MS IMAN VOOSEF</v>
      </c>
      <c r="E1808" s="51">
        <v>44797</v>
      </c>
      <c r="F1808" s="50">
        <v>3</v>
      </c>
      <c r="G1808" s="50" t="str">
        <f>VLOOKUP(Table8[[#This Row],[ProductID]],Table12[[#All],[ProductID]:[ProductFullName]],3,FALSE)</f>
        <v>Product C</v>
      </c>
      <c r="H1808" s="50">
        <v>2</v>
      </c>
      <c r="I1808" s="52">
        <v>44797.388472222228</v>
      </c>
      <c r="J1808" s="50">
        <v>126</v>
      </c>
      <c r="K1808" s="51">
        <v>44797.970138888886</v>
      </c>
      <c r="L1808" s="53"/>
      <c r="M1808" s="54">
        <v>1</v>
      </c>
    </row>
    <row r="1809" spans="2:13" x14ac:dyDescent="0.3">
      <c r="B1809" s="49">
        <v>20652</v>
      </c>
      <c r="C1809" s="50">
        <v>1399</v>
      </c>
      <c r="D1809" s="50" t="str">
        <f>VLOOKUP(Table8[[#This Row],[CustomerID]],Table15[[#All],[CustomerID]:[Company Name]],2,FALSE)</f>
        <v>The Gift Box</v>
      </c>
      <c r="E1809" s="51">
        <v>44797</v>
      </c>
      <c r="F1809" s="50">
        <v>6</v>
      </c>
      <c r="G1809" s="50" t="str">
        <f>VLOOKUP(Table8[[#This Row],[ProductID]],Table12[[#All],[ProductID]:[ProductFullName]],3,FALSE)</f>
        <v>Product F</v>
      </c>
      <c r="H1809" s="50">
        <v>6</v>
      </c>
      <c r="I1809" s="52">
        <v>44797.405590277784</v>
      </c>
      <c r="J1809" s="50">
        <v>124</v>
      </c>
      <c r="K1809" s="51">
        <v>44797.970138888886</v>
      </c>
      <c r="L1809" s="53"/>
      <c r="M1809" s="54">
        <v>1</v>
      </c>
    </row>
    <row r="1810" spans="2:13" x14ac:dyDescent="0.3">
      <c r="B1810" s="49">
        <v>20653</v>
      </c>
      <c r="C1810" s="50">
        <v>172</v>
      </c>
      <c r="D1810" s="50" t="str">
        <f>VLOOKUP(Table8[[#This Row],[CustomerID]],Table15[[#All],[CustomerID]:[Company Name]],2,FALSE)</f>
        <v>Sylvestres</v>
      </c>
      <c r="E1810" s="51">
        <v>44797</v>
      </c>
      <c r="F1810" s="50">
        <v>1</v>
      </c>
      <c r="G1810" s="50" t="str">
        <f>VLOOKUP(Table8[[#This Row],[ProductID]],Table12[[#All],[ProductID]:[ProductFullName]],3,FALSE)</f>
        <v>Product A</v>
      </c>
      <c r="H1810" s="50">
        <v>4</v>
      </c>
      <c r="I1810" s="52">
        <v>44797.422060185192</v>
      </c>
      <c r="J1810" s="50">
        <v>115</v>
      </c>
      <c r="K1810" s="51">
        <v>44797.970138888886</v>
      </c>
      <c r="L1810" s="53"/>
      <c r="M1810" s="54">
        <v>1</v>
      </c>
    </row>
    <row r="1811" spans="2:13" x14ac:dyDescent="0.3">
      <c r="B1811" s="49">
        <v>20654</v>
      </c>
      <c r="C1811" s="50">
        <v>483</v>
      </c>
      <c r="D1811" s="50" t="str">
        <f>VLOOKUP(Table8[[#This Row],[CustomerID]],Table15[[#All],[CustomerID]:[Company Name]],2,FALSE)</f>
        <v>Buck Or Two #248</v>
      </c>
      <c r="E1811" s="51">
        <v>44797</v>
      </c>
      <c r="F1811" s="50">
        <v>5</v>
      </c>
      <c r="G1811" s="50" t="str">
        <f>VLOOKUP(Table8[[#This Row],[ProductID]],Table12[[#All],[ProductID]:[ProductFullName]],3,FALSE)</f>
        <v>Product E</v>
      </c>
      <c r="H1811" s="50">
        <v>7</v>
      </c>
      <c r="I1811" s="52">
        <v>44797.433298611119</v>
      </c>
      <c r="J1811" s="50">
        <v>123</v>
      </c>
      <c r="K1811" s="51">
        <v>44797.970138888886</v>
      </c>
      <c r="L1811" s="53"/>
      <c r="M1811" s="54">
        <v>1</v>
      </c>
    </row>
    <row r="1812" spans="2:13" x14ac:dyDescent="0.3">
      <c r="B1812" s="49">
        <v>20655</v>
      </c>
      <c r="C1812" s="50">
        <v>1220</v>
      </c>
      <c r="D1812" s="50" t="str">
        <f>VLOOKUP(Table8[[#This Row],[CustomerID]],Table15[[#All],[CustomerID]:[Company Name]],2,FALSE)</f>
        <v>Dillard's Inc. Valdosta, GA</v>
      </c>
      <c r="E1812" s="51">
        <v>44797</v>
      </c>
      <c r="F1812" s="50">
        <v>4</v>
      </c>
      <c r="G1812" s="50" t="str">
        <f>VLOOKUP(Table8[[#This Row],[ProductID]],Table12[[#All],[ProductID]:[ProductFullName]],3,FALSE)</f>
        <v>Product D</v>
      </c>
      <c r="H1812" s="50">
        <v>5</v>
      </c>
      <c r="I1812" s="52">
        <v>44797.447789351856</v>
      </c>
      <c r="J1812" s="50">
        <v>109</v>
      </c>
      <c r="K1812" s="51">
        <v>44797.970138888886</v>
      </c>
      <c r="L1812" s="53"/>
      <c r="M1812" s="54">
        <v>1</v>
      </c>
    </row>
    <row r="1813" spans="2:13" x14ac:dyDescent="0.3">
      <c r="B1813" s="49">
        <v>20656</v>
      </c>
      <c r="C1813" s="50">
        <v>79</v>
      </c>
      <c r="D1813" s="50" t="str">
        <f>VLOOKUP(Table8[[#This Row],[CustomerID]],Table15[[#All],[CustomerID]:[Company Name]],2,FALSE)</f>
        <v>Oh My Gifts</v>
      </c>
      <c r="E1813" s="51">
        <v>44797</v>
      </c>
      <c r="F1813" s="50">
        <v>5</v>
      </c>
      <c r="G1813" s="50" t="str">
        <f>VLOOKUP(Table8[[#This Row],[ProductID]],Table12[[#All],[ProductID]:[ProductFullName]],3,FALSE)</f>
        <v>Product E</v>
      </c>
      <c r="H1813" s="50">
        <v>4</v>
      </c>
      <c r="I1813" s="52">
        <v>44797.46438657408</v>
      </c>
      <c r="J1813" s="50">
        <v>125</v>
      </c>
      <c r="K1813" s="51">
        <v>44797.970138888886</v>
      </c>
      <c r="L1813" s="53"/>
      <c r="M1813" s="54">
        <v>1</v>
      </c>
    </row>
    <row r="1814" spans="2:13" x14ac:dyDescent="0.3">
      <c r="B1814" s="49">
        <v>20657</v>
      </c>
      <c r="C1814" s="50">
        <v>524</v>
      </c>
      <c r="D1814" s="50" t="str">
        <f>VLOOKUP(Table8[[#This Row],[CustomerID]],Table15[[#All],[CustomerID]:[Company Name]],2,FALSE)</f>
        <v>Daisy maze</v>
      </c>
      <c r="E1814" s="51">
        <v>44797</v>
      </c>
      <c r="F1814" s="50">
        <v>3</v>
      </c>
      <c r="G1814" s="50" t="str">
        <f>VLOOKUP(Table8[[#This Row],[ProductID]],Table12[[#All],[ProductID]:[ProductFullName]],3,FALSE)</f>
        <v>Product C</v>
      </c>
      <c r="H1814" s="50">
        <v>7</v>
      </c>
      <c r="I1814" s="52">
        <v>44797.479479166672</v>
      </c>
      <c r="J1814" s="50">
        <v>108</v>
      </c>
      <c r="K1814" s="51">
        <v>44797.970138888886</v>
      </c>
      <c r="L1814" s="53"/>
      <c r="M1814" s="54">
        <v>1</v>
      </c>
    </row>
    <row r="1815" spans="2:13" x14ac:dyDescent="0.3">
      <c r="B1815" s="49">
        <v>20658</v>
      </c>
      <c r="C1815" s="50">
        <v>823</v>
      </c>
      <c r="D1815" s="50" t="str">
        <f>VLOOKUP(Table8[[#This Row],[CustomerID]],Table15[[#All],[CustomerID]:[Company Name]],2,FALSE)</f>
        <v>Danbury Hospital</v>
      </c>
      <c r="E1815" s="51">
        <v>44797</v>
      </c>
      <c r="F1815" s="50">
        <v>3</v>
      </c>
      <c r="G1815" s="50" t="str">
        <f>VLOOKUP(Table8[[#This Row],[ProductID]],Table12[[#All],[ProductID]:[ProductFullName]],3,FALSE)</f>
        <v>Product C</v>
      </c>
      <c r="H1815" s="50">
        <v>2</v>
      </c>
      <c r="I1815" s="52">
        <v>44797.495300925933</v>
      </c>
      <c r="J1815" s="50">
        <v>109</v>
      </c>
      <c r="K1815" s="51">
        <v>44797.970138888886</v>
      </c>
      <c r="L1815" s="53"/>
      <c r="M1815" s="54">
        <v>1</v>
      </c>
    </row>
    <row r="1816" spans="2:13" x14ac:dyDescent="0.3">
      <c r="B1816" s="49">
        <v>20659</v>
      </c>
      <c r="C1816" s="50">
        <v>311</v>
      </c>
      <c r="D1816" s="50" t="str">
        <f>VLOOKUP(Table8[[#This Row],[CustomerID]],Table15[[#All],[CustomerID]:[Company Name]],2,FALSE)</f>
        <v>Dollaricious</v>
      </c>
      <c r="E1816" s="51">
        <v>44797</v>
      </c>
      <c r="F1816" s="50">
        <v>4</v>
      </c>
      <c r="G1816" s="50" t="str">
        <f>VLOOKUP(Table8[[#This Row],[ProductID]],Table12[[#All],[ProductID]:[ProductFullName]],3,FALSE)</f>
        <v>Product D</v>
      </c>
      <c r="H1816" s="50">
        <v>6</v>
      </c>
      <c r="I1816" s="52">
        <v>44797.510416666672</v>
      </c>
      <c r="J1816" s="50">
        <v>133</v>
      </c>
      <c r="K1816" s="51">
        <v>44797.970138888886</v>
      </c>
      <c r="L1816" s="53"/>
      <c r="M1816" s="54">
        <v>1</v>
      </c>
    </row>
    <row r="1817" spans="2:13" x14ac:dyDescent="0.3">
      <c r="B1817" s="49">
        <v>20660</v>
      </c>
      <c r="C1817" s="50">
        <v>381</v>
      </c>
      <c r="D1817" s="50" t="str">
        <f>VLOOKUP(Table8[[#This Row],[CustomerID]],Table15[[#All],[CustomerID]:[Company Name]],2,FALSE)</f>
        <v>PEAK thru my WINDOW</v>
      </c>
      <c r="E1817" s="51">
        <v>44797</v>
      </c>
      <c r="F1817" s="50">
        <v>2</v>
      </c>
      <c r="G1817" s="50" t="str">
        <f>VLOOKUP(Table8[[#This Row],[ProductID]],Table12[[#All],[ProductID]:[ProductFullName]],3,FALSE)</f>
        <v>Product B</v>
      </c>
      <c r="H1817" s="50">
        <v>7</v>
      </c>
      <c r="I1817" s="52">
        <v>44797.526273148156</v>
      </c>
      <c r="J1817" s="50">
        <v>113</v>
      </c>
      <c r="K1817" s="51">
        <v>44797.970138888886</v>
      </c>
      <c r="L1817" s="53"/>
      <c r="M1817" s="54">
        <v>1</v>
      </c>
    </row>
    <row r="1818" spans="2:13" x14ac:dyDescent="0.3">
      <c r="B1818" s="49">
        <v>20661</v>
      </c>
      <c r="C1818" s="50">
        <v>195</v>
      </c>
      <c r="D1818" s="50" t="str">
        <f>VLOOKUP(Table8[[#This Row],[CustomerID]],Table15[[#All],[CustomerID]:[Company Name]],2,FALSE)</f>
        <v>Jerry's The Drug Warehouse</v>
      </c>
      <c r="E1818" s="51">
        <v>44797</v>
      </c>
      <c r="F1818" s="50">
        <v>3</v>
      </c>
      <c r="G1818" s="50" t="str">
        <f>VLOOKUP(Table8[[#This Row],[ProductID]],Table12[[#All],[ProductID]:[ProductFullName]],3,FALSE)</f>
        <v>Product C</v>
      </c>
      <c r="H1818" s="50">
        <v>5</v>
      </c>
      <c r="I1818" s="52">
        <v>44797.538298611122</v>
      </c>
      <c r="J1818" s="50">
        <v>123</v>
      </c>
      <c r="K1818" s="51">
        <v>44797.970138888886</v>
      </c>
      <c r="L1818" s="53"/>
      <c r="M1818" s="54">
        <v>1</v>
      </c>
    </row>
    <row r="1819" spans="2:13" x14ac:dyDescent="0.3">
      <c r="B1819" s="49">
        <v>20662</v>
      </c>
      <c r="C1819" s="50">
        <v>1191</v>
      </c>
      <c r="D1819" s="50" t="str">
        <f>VLOOKUP(Table8[[#This Row],[CustomerID]],Table15[[#All],[CustomerID]:[Company Name]],2,FALSE)</f>
        <v>Cottage Hospital</v>
      </c>
      <c r="E1819" s="51">
        <v>44797</v>
      </c>
      <c r="F1819" s="50">
        <v>2</v>
      </c>
      <c r="G1819" s="50" t="str">
        <f>VLOOKUP(Table8[[#This Row],[ProductID]],Table12[[#All],[ProductID]:[ProductFullName]],3,FALSE)</f>
        <v>Product B</v>
      </c>
      <c r="H1819" s="50">
        <v>7</v>
      </c>
      <c r="I1819" s="52">
        <v>44797.552800925936</v>
      </c>
      <c r="J1819" s="50">
        <v>129</v>
      </c>
      <c r="K1819" s="51">
        <v>44797.970138888886</v>
      </c>
      <c r="L1819" s="53"/>
      <c r="M1819" s="54">
        <v>1</v>
      </c>
    </row>
    <row r="1820" spans="2:13" x14ac:dyDescent="0.3">
      <c r="B1820" s="49">
        <v>20663</v>
      </c>
      <c r="C1820" s="50">
        <v>689</v>
      </c>
      <c r="D1820" s="50" t="str">
        <f>VLOOKUP(Table8[[#This Row],[CustomerID]],Table15[[#All],[CustomerID]:[Company Name]],2,FALSE)</f>
        <v>We R Unique Crafts &amp; Gifts ltd.</v>
      </c>
      <c r="E1820" s="51">
        <v>44797</v>
      </c>
      <c r="F1820" s="50">
        <v>1</v>
      </c>
      <c r="G1820" s="50" t="str">
        <f>VLOOKUP(Table8[[#This Row],[ProductID]],Table12[[#All],[ProductID]:[ProductFullName]],3,FALSE)</f>
        <v>Product A</v>
      </c>
      <c r="H1820" s="50">
        <v>6</v>
      </c>
      <c r="I1820" s="52">
        <v>44797.563310185193</v>
      </c>
      <c r="J1820" s="50">
        <v>126</v>
      </c>
      <c r="K1820" s="51">
        <v>44797.970138888886</v>
      </c>
      <c r="L1820" s="53"/>
      <c r="M1820" s="54">
        <v>1</v>
      </c>
    </row>
    <row r="1821" spans="2:13" x14ac:dyDescent="0.3">
      <c r="B1821" s="49">
        <v>20664</v>
      </c>
      <c r="C1821" s="50">
        <v>1319</v>
      </c>
      <c r="D1821" s="50" t="str">
        <f>VLOOKUP(Table8[[#This Row],[CustomerID]],Table15[[#All],[CustomerID]:[Company Name]],2,FALSE)</f>
        <v>Los Altos Card &amp; Party</v>
      </c>
      <c r="E1821" s="51">
        <v>44797</v>
      </c>
      <c r="F1821" s="50">
        <v>2</v>
      </c>
      <c r="G1821" s="50" t="str">
        <f>VLOOKUP(Table8[[#This Row],[ProductID]],Table12[[#All],[ProductID]:[ProductFullName]],3,FALSE)</f>
        <v>Product B</v>
      </c>
      <c r="H1821" s="50">
        <v>3</v>
      </c>
      <c r="I1821" s="52">
        <v>44797.57780092593</v>
      </c>
      <c r="J1821" s="50">
        <v>116</v>
      </c>
      <c r="K1821" s="51">
        <v>44797.970138888886</v>
      </c>
      <c r="L1821" s="53"/>
      <c r="M1821" s="54">
        <v>1</v>
      </c>
    </row>
    <row r="1822" spans="2:13" x14ac:dyDescent="0.3">
      <c r="B1822" s="49">
        <v>20665</v>
      </c>
      <c r="C1822" s="50">
        <v>1102</v>
      </c>
      <c r="D1822" s="50" t="str">
        <f>VLOOKUP(Table8[[#This Row],[CustomerID]],Table15[[#All],[CustomerID]:[Company Name]],2,FALSE)</f>
        <v>Hillside Hospital</v>
      </c>
      <c r="E1822" s="51">
        <v>44797</v>
      </c>
      <c r="F1822" s="50">
        <v>4</v>
      </c>
      <c r="G1822" s="50" t="str">
        <f>VLOOKUP(Table8[[#This Row],[ProductID]],Table12[[#All],[ProductID]:[ProductFullName]],3,FALSE)</f>
        <v>Product D</v>
      </c>
      <c r="H1822" s="50">
        <v>7</v>
      </c>
      <c r="I1822" s="52">
        <v>44797.59143518519</v>
      </c>
      <c r="J1822" s="50">
        <v>107</v>
      </c>
      <c r="K1822" s="51">
        <v>44797.970138888886</v>
      </c>
      <c r="L1822" s="53"/>
      <c r="M1822" s="54">
        <v>1</v>
      </c>
    </row>
    <row r="1823" spans="2:13" x14ac:dyDescent="0.3">
      <c r="B1823" s="49">
        <v>20666</v>
      </c>
      <c r="C1823" s="50">
        <v>782</v>
      </c>
      <c r="D1823" s="50" t="str">
        <f>VLOOKUP(Table8[[#This Row],[CustomerID]],Table15[[#All],[CustomerID]:[Company Name]],2,FALSE)</f>
        <v>Hannah's Hallmark</v>
      </c>
      <c r="E1823" s="51">
        <v>44797</v>
      </c>
      <c r="F1823" s="50">
        <v>5</v>
      </c>
      <c r="G1823" s="50" t="str">
        <f>VLOOKUP(Table8[[#This Row],[ProductID]],Table12[[#All],[ProductID]:[ProductFullName]],3,FALSE)</f>
        <v>Product E</v>
      </c>
      <c r="H1823" s="50">
        <v>4</v>
      </c>
      <c r="I1823" s="52">
        <v>44797.605636574081</v>
      </c>
      <c r="J1823" s="50">
        <v>108</v>
      </c>
      <c r="K1823" s="51">
        <v>44797.970138888886</v>
      </c>
      <c r="L1823" s="53"/>
      <c r="M1823" s="54">
        <v>1</v>
      </c>
    </row>
    <row r="1824" spans="2:13" x14ac:dyDescent="0.3">
      <c r="B1824" s="49">
        <v>20667</v>
      </c>
      <c r="C1824" s="50">
        <v>231</v>
      </c>
      <c r="D1824" s="50" t="str">
        <f>VLOOKUP(Table8[[#This Row],[CustomerID]],Table15[[#All],[CustomerID]:[Company Name]],2,FALSE)</f>
        <v>Buck or Two</v>
      </c>
      <c r="E1824" s="51">
        <v>44797</v>
      </c>
      <c r="F1824" s="50">
        <v>2</v>
      </c>
      <c r="G1824" s="50" t="str">
        <f>VLOOKUP(Table8[[#This Row],[ProductID]],Table12[[#All],[ProductID]:[ProductFullName]],3,FALSE)</f>
        <v>Product B</v>
      </c>
      <c r="H1824" s="50">
        <v>2</v>
      </c>
      <c r="I1824" s="52">
        <v>44797.614606481489</v>
      </c>
      <c r="J1824" s="50">
        <v>112</v>
      </c>
      <c r="K1824" s="51">
        <v>44797.970138888886</v>
      </c>
      <c r="L1824" s="53"/>
      <c r="M1824" s="54">
        <v>1</v>
      </c>
    </row>
    <row r="1825" spans="2:13" x14ac:dyDescent="0.3">
      <c r="B1825" s="49">
        <v>20668</v>
      </c>
      <c r="C1825" s="50">
        <v>854</v>
      </c>
      <c r="D1825" s="50" t="str">
        <f>VLOOKUP(Table8[[#This Row],[CustomerID]],Table15[[#All],[CustomerID]:[Company Name]],2,FALSE)</f>
        <v>UnbeatableSale.com</v>
      </c>
      <c r="E1825" s="51">
        <v>44797</v>
      </c>
      <c r="F1825" s="50">
        <v>3</v>
      </c>
      <c r="G1825" s="50" t="str">
        <f>VLOOKUP(Table8[[#This Row],[ProductID]],Table12[[#All],[ProductID]:[ProductFullName]],3,FALSE)</f>
        <v>Product C</v>
      </c>
      <c r="H1825" s="50">
        <v>3</v>
      </c>
      <c r="I1825" s="52">
        <v>44797.624618055561</v>
      </c>
      <c r="J1825" s="50">
        <v>107</v>
      </c>
      <c r="K1825" s="51">
        <v>44797.970138888886</v>
      </c>
      <c r="L1825" s="53"/>
      <c r="M1825" s="54">
        <v>1</v>
      </c>
    </row>
    <row r="1826" spans="2:13" x14ac:dyDescent="0.3">
      <c r="B1826" s="49">
        <v>20669</v>
      </c>
      <c r="C1826" s="50">
        <v>1296</v>
      </c>
      <c r="D1826" s="50" t="str">
        <f>VLOOKUP(Table8[[#This Row],[CustomerID]],Table15[[#All],[CustomerID]:[Company Name]],2,FALSE)</f>
        <v>San Marino Toy &amp; Book Shoppe, Inc.</v>
      </c>
      <c r="E1826" s="51">
        <v>44797</v>
      </c>
      <c r="F1826" s="50">
        <v>4</v>
      </c>
      <c r="G1826" s="50" t="str">
        <f>VLOOKUP(Table8[[#This Row],[ProductID]],Table12[[#All],[ProductID]:[ProductFullName]],3,FALSE)</f>
        <v>Product D</v>
      </c>
      <c r="H1826" s="50">
        <v>3</v>
      </c>
      <c r="I1826" s="52">
        <v>44797.641319444447</v>
      </c>
      <c r="J1826" s="50">
        <v>133</v>
      </c>
      <c r="K1826" s="51">
        <v>44797.970138888886</v>
      </c>
      <c r="L1826" s="53"/>
      <c r="M1826" s="54">
        <v>1</v>
      </c>
    </row>
    <row r="1827" spans="2:13" x14ac:dyDescent="0.3">
      <c r="B1827" s="49">
        <v>20670</v>
      </c>
      <c r="C1827" s="50">
        <v>543</v>
      </c>
      <c r="D1827" s="50" t="str">
        <f>VLOOKUP(Table8[[#This Row],[CustomerID]],Table15[[#All],[CustomerID]:[Company Name]],2,FALSE)</f>
        <v>Happy Hour Cards</v>
      </c>
      <c r="E1827" s="51">
        <v>44797</v>
      </c>
      <c r="F1827" s="50">
        <v>1</v>
      </c>
      <c r="G1827" s="50" t="str">
        <f>VLOOKUP(Table8[[#This Row],[ProductID]],Table12[[#All],[ProductID]:[ProductFullName]],3,FALSE)</f>
        <v>Product A</v>
      </c>
      <c r="H1827" s="50">
        <v>5</v>
      </c>
      <c r="I1827" s="52">
        <v>44797.656331018523</v>
      </c>
      <c r="J1827" s="50">
        <v>128</v>
      </c>
      <c r="K1827" s="51">
        <v>44797.970138888886</v>
      </c>
      <c r="L1827" s="53"/>
      <c r="M1827" s="54">
        <v>1</v>
      </c>
    </row>
    <row r="1828" spans="2:13" x14ac:dyDescent="0.3">
      <c r="B1828" s="49">
        <v>20671</v>
      </c>
      <c r="C1828" s="50">
        <v>1381</v>
      </c>
      <c r="D1828" s="50" t="str">
        <f>VLOOKUP(Table8[[#This Row],[CustomerID]],Table15[[#All],[CustomerID]:[Company Name]],2,FALSE)</f>
        <v>The Toy Box</v>
      </c>
      <c r="E1828" s="51">
        <v>44797</v>
      </c>
      <c r="F1828" s="50">
        <v>2</v>
      </c>
      <c r="G1828" s="50" t="str">
        <f>VLOOKUP(Table8[[#This Row],[ProductID]],Table12[[#All],[ProductID]:[ProductFullName]],3,FALSE)</f>
        <v>Product B</v>
      </c>
      <c r="H1828" s="50">
        <v>4</v>
      </c>
      <c r="I1828" s="52">
        <v>44797.666203703709</v>
      </c>
      <c r="J1828" s="50">
        <v>123</v>
      </c>
      <c r="K1828" s="51">
        <v>44797.970138888886</v>
      </c>
      <c r="L1828" s="53"/>
      <c r="M1828" s="54">
        <v>1</v>
      </c>
    </row>
    <row r="1829" spans="2:13" x14ac:dyDescent="0.3">
      <c r="B1829" s="49">
        <v>20672</v>
      </c>
      <c r="C1829" s="50">
        <v>112</v>
      </c>
      <c r="D1829" s="50" t="str">
        <f>VLOOKUP(Table8[[#This Row],[CustomerID]],Table15[[#All],[CustomerID]:[Company Name]],2,FALSE)</f>
        <v>Bonisoir</v>
      </c>
      <c r="E1829" s="51">
        <v>44797</v>
      </c>
      <c r="F1829" s="50">
        <v>2</v>
      </c>
      <c r="G1829" s="50" t="str">
        <f>VLOOKUP(Table8[[#This Row],[ProductID]],Table12[[#All],[ProductID]:[ProductFullName]],3,FALSE)</f>
        <v>Product B</v>
      </c>
      <c r="H1829" s="50">
        <v>2</v>
      </c>
      <c r="I1829" s="52">
        <v>44797.679641203707</v>
      </c>
      <c r="J1829" s="50">
        <v>127</v>
      </c>
      <c r="K1829" s="51">
        <v>44797.970138888886</v>
      </c>
      <c r="L1829" s="53"/>
      <c r="M1829" s="54">
        <v>1</v>
      </c>
    </row>
    <row r="1830" spans="2:13" x14ac:dyDescent="0.3">
      <c r="B1830" s="49">
        <v>20673</v>
      </c>
      <c r="C1830" s="50">
        <v>581</v>
      </c>
      <c r="D1830" s="50" t="str">
        <f>VLOOKUP(Table8[[#This Row],[CustomerID]],Table15[[#All],[CustomerID]:[Company Name]],2,FALSE)</f>
        <v>Sundre Value Drug Mart</v>
      </c>
      <c r="E1830" s="51">
        <v>44797</v>
      </c>
      <c r="F1830" s="50">
        <v>3</v>
      </c>
      <c r="G1830" s="50" t="str">
        <f>VLOOKUP(Table8[[#This Row],[ProductID]],Table12[[#All],[ProductID]:[ProductFullName]],3,FALSE)</f>
        <v>Product C</v>
      </c>
      <c r="H1830" s="50">
        <v>4</v>
      </c>
      <c r="I1830" s="52">
        <v>44797.693483796298</v>
      </c>
      <c r="J1830" s="50">
        <v>132</v>
      </c>
      <c r="K1830" s="51">
        <v>44797.970138888886</v>
      </c>
      <c r="L1830" s="53"/>
      <c r="M1830" s="54">
        <v>1</v>
      </c>
    </row>
    <row r="1831" spans="2:13" x14ac:dyDescent="0.3">
      <c r="B1831" s="49">
        <v>20674</v>
      </c>
      <c r="C1831" s="50">
        <v>372</v>
      </c>
      <c r="D1831" s="50" t="str">
        <f>VLOOKUP(Table8[[#This Row],[CustomerID]],Table15[[#All],[CustomerID]:[Company Name]],2,FALSE)</f>
        <v>Zellers Store #424</v>
      </c>
      <c r="E1831" s="51">
        <v>44797</v>
      </c>
      <c r="F1831" s="50">
        <v>1</v>
      </c>
      <c r="G1831" s="50" t="str">
        <f>VLOOKUP(Table8[[#This Row],[ProductID]],Table12[[#All],[ProductID]:[ProductFullName]],3,FALSE)</f>
        <v>Product A</v>
      </c>
      <c r="H1831" s="50">
        <v>7</v>
      </c>
      <c r="I1831" s="52">
        <v>44797.703773148147</v>
      </c>
      <c r="J1831" s="50">
        <v>131</v>
      </c>
      <c r="K1831" s="51">
        <v>44797.970138888886</v>
      </c>
      <c r="L1831" s="53"/>
      <c r="M1831" s="54">
        <v>1</v>
      </c>
    </row>
    <row r="1832" spans="2:13" x14ac:dyDescent="0.3">
      <c r="B1832" s="49">
        <v>20675</v>
      </c>
      <c r="C1832" s="50">
        <v>1306</v>
      </c>
      <c r="D1832" s="50" t="str">
        <f>VLOOKUP(Table8[[#This Row],[CustomerID]],Table15[[#All],[CustomerID]:[Company Name]],2,FALSE)</f>
        <v>Pala Casino - Impulse shop</v>
      </c>
      <c r="E1832" s="51">
        <v>44797</v>
      </c>
      <c r="F1832" s="50">
        <v>5</v>
      </c>
      <c r="G1832" s="50" t="str">
        <f>VLOOKUP(Table8[[#This Row],[ProductID]],Table12[[#All],[ProductID]:[ProductFullName]],3,FALSE)</f>
        <v>Product E</v>
      </c>
      <c r="H1832" s="50">
        <v>4</v>
      </c>
      <c r="I1832" s="52">
        <v>44797.715011574073</v>
      </c>
      <c r="J1832" s="50">
        <v>109</v>
      </c>
      <c r="K1832" s="51">
        <v>44797.970138888886</v>
      </c>
      <c r="L1832" s="53"/>
      <c r="M1832" s="54">
        <v>1</v>
      </c>
    </row>
    <row r="1833" spans="2:13" x14ac:dyDescent="0.3">
      <c r="B1833" s="49">
        <v>20676</v>
      </c>
      <c r="C1833" s="50">
        <v>573</v>
      </c>
      <c r="D1833" s="50" t="str">
        <f>VLOOKUP(Table8[[#This Row],[CustomerID]],Table15[[#All],[CustomerID]:[Company Name]],2,FALSE)</f>
        <v>Timber Wolf</v>
      </c>
      <c r="E1833" s="51">
        <v>44797</v>
      </c>
      <c r="F1833" s="50">
        <v>4</v>
      </c>
      <c r="G1833" s="50" t="str">
        <f>VLOOKUP(Table8[[#This Row],[ProductID]],Table12[[#All],[ProductID]:[ProductFullName]],3,FALSE)</f>
        <v>Product D</v>
      </c>
      <c r="H1833" s="50">
        <v>3</v>
      </c>
      <c r="I1833" s="52">
        <v>44797.731111111112</v>
      </c>
      <c r="J1833" s="50">
        <v>106</v>
      </c>
      <c r="K1833" s="51">
        <v>44797.970138888886</v>
      </c>
      <c r="L1833" s="53"/>
      <c r="M1833" s="54">
        <v>1</v>
      </c>
    </row>
    <row r="1834" spans="2:13" x14ac:dyDescent="0.3">
      <c r="B1834" s="49">
        <v>20677</v>
      </c>
      <c r="C1834" s="50">
        <v>527</v>
      </c>
      <c r="D1834" s="50" t="str">
        <f>VLOOKUP(Table8[[#This Row],[CustomerID]],Table15[[#All],[CustomerID]:[Company Name]],2,FALSE)</f>
        <v>Blooms Photography</v>
      </c>
      <c r="E1834" s="51">
        <v>44797</v>
      </c>
      <c r="F1834" s="50">
        <v>1</v>
      </c>
      <c r="G1834" s="50" t="str">
        <f>VLOOKUP(Table8[[#This Row],[ProductID]],Table12[[#All],[ProductID]:[ProductFullName]],3,FALSE)</f>
        <v>Product A</v>
      </c>
      <c r="H1834" s="50">
        <v>4</v>
      </c>
      <c r="I1834" s="52">
        <v>44797.742395833331</v>
      </c>
      <c r="J1834" s="50">
        <v>131</v>
      </c>
      <c r="K1834" s="51">
        <v>44797.970138888886</v>
      </c>
      <c r="L1834" s="53"/>
      <c r="M1834" s="54">
        <v>1</v>
      </c>
    </row>
    <row r="1835" spans="2:13" x14ac:dyDescent="0.3">
      <c r="B1835" s="49">
        <v>20678</v>
      </c>
      <c r="C1835" s="50">
        <v>516</v>
      </c>
      <c r="D1835" s="50" t="str">
        <f>VLOOKUP(Table8[[#This Row],[CustomerID]],Table15[[#All],[CustomerID]:[Company Name]],2,FALSE)</f>
        <v>Shopper Drug Mart - 0545</v>
      </c>
      <c r="E1835" s="51">
        <v>44797</v>
      </c>
      <c r="F1835" s="50">
        <v>5</v>
      </c>
      <c r="G1835" s="50" t="str">
        <f>VLOOKUP(Table8[[#This Row],[ProductID]],Table12[[#All],[ProductID]:[ProductFullName]],3,FALSE)</f>
        <v>Product E</v>
      </c>
      <c r="H1835" s="50">
        <v>6</v>
      </c>
      <c r="I1835" s="52">
        <v>44797.752326388887</v>
      </c>
      <c r="J1835" s="50">
        <v>123</v>
      </c>
      <c r="K1835" s="51">
        <v>44797.970138888886</v>
      </c>
      <c r="L1835" s="53"/>
      <c r="M1835" s="54">
        <v>1</v>
      </c>
    </row>
    <row r="1836" spans="2:13" x14ac:dyDescent="0.3">
      <c r="B1836" s="49">
        <v>20679</v>
      </c>
      <c r="C1836" s="50">
        <v>990</v>
      </c>
      <c r="D1836" s="50" t="str">
        <f>VLOOKUP(Table8[[#This Row],[CustomerID]],Table15[[#All],[CustomerID]:[Company Name]],2,FALSE)</f>
        <v>Newport News</v>
      </c>
      <c r="E1836" s="51">
        <v>44798</v>
      </c>
      <c r="F1836" s="50">
        <v>3</v>
      </c>
      <c r="G1836" s="50" t="str">
        <f>VLOOKUP(Table8[[#This Row],[ProductID]],Table12[[#All],[ProductID]:[ProductFullName]],3,FALSE)</f>
        <v>Product C</v>
      </c>
      <c r="H1836" s="50">
        <v>5</v>
      </c>
      <c r="I1836" s="52">
        <v>44798.333333333336</v>
      </c>
      <c r="J1836" s="50">
        <v>128</v>
      </c>
      <c r="K1836" s="51">
        <v>44798.978472222225</v>
      </c>
      <c r="L1836" s="53"/>
      <c r="M1836" s="54">
        <v>1</v>
      </c>
    </row>
    <row r="1837" spans="2:13" x14ac:dyDescent="0.3">
      <c r="B1837" s="49">
        <v>20680</v>
      </c>
      <c r="C1837" s="50">
        <v>1295</v>
      </c>
      <c r="D1837" s="50" t="str">
        <f>VLOOKUP(Table8[[#This Row],[CustomerID]],Table15[[#All],[CustomerID]:[Company Name]],2,FALSE)</f>
        <v>Jerico Marking Services</v>
      </c>
      <c r="E1837" s="51">
        <v>44798</v>
      </c>
      <c r="F1837" s="50">
        <v>5</v>
      </c>
      <c r="G1837" s="50" t="str">
        <f>VLOOKUP(Table8[[#This Row],[ProductID]],Table12[[#All],[ProductID]:[ProductFullName]],3,FALSE)</f>
        <v>Product E</v>
      </c>
      <c r="H1837" s="50">
        <v>4</v>
      </c>
      <c r="I1837" s="52">
        <v>44798.349375000005</v>
      </c>
      <c r="J1837" s="50">
        <v>106</v>
      </c>
      <c r="K1837" s="51">
        <v>44798.978472222225</v>
      </c>
      <c r="L1837" s="53"/>
      <c r="M1837" s="54">
        <v>1</v>
      </c>
    </row>
    <row r="1838" spans="2:13" x14ac:dyDescent="0.3">
      <c r="B1838" s="49">
        <v>20681</v>
      </c>
      <c r="C1838" s="50">
        <v>829</v>
      </c>
      <c r="D1838" s="50" t="str">
        <f>VLOOKUP(Table8[[#This Row],[CustomerID]],Table15[[#All],[CustomerID]:[Company Name]],2,FALSE)</f>
        <v>The House</v>
      </c>
      <c r="E1838" s="51">
        <v>44798</v>
      </c>
      <c r="F1838" s="50">
        <v>6</v>
      </c>
      <c r="G1838" s="50" t="str">
        <f>VLOOKUP(Table8[[#This Row],[ProductID]],Table12[[#All],[ProductID]:[ProductFullName]],3,FALSE)</f>
        <v>Product F</v>
      </c>
      <c r="H1838" s="50">
        <v>4</v>
      </c>
      <c r="I1838" s="52">
        <v>44798.358668981484</v>
      </c>
      <c r="J1838" s="50">
        <v>110</v>
      </c>
      <c r="K1838" s="51">
        <v>44798.978472222225</v>
      </c>
      <c r="L1838" s="53"/>
      <c r="M1838" s="54">
        <v>1</v>
      </c>
    </row>
    <row r="1839" spans="2:13" x14ac:dyDescent="0.3">
      <c r="B1839" s="49">
        <v>20682</v>
      </c>
      <c r="C1839" s="50">
        <v>613</v>
      </c>
      <c r="D1839" s="50" t="str">
        <f>VLOOKUP(Table8[[#This Row],[CustomerID]],Table15[[#All],[CustomerID]:[Company Name]],2,FALSE)</f>
        <v>Country Cupboard</v>
      </c>
      <c r="E1839" s="51">
        <v>44798</v>
      </c>
      <c r="F1839" s="50">
        <v>5</v>
      </c>
      <c r="G1839" s="50" t="str">
        <f>VLOOKUP(Table8[[#This Row],[ProductID]],Table12[[#All],[ProductID]:[ProductFullName]],3,FALSE)</f>
        <v>Product E</v>
      </c>
      <c r="H1839" s="50">
        <v>2</v>
      </c>
      <c r="I1839" s="52">
        <v>44798.372071759259</v>
      </c>
      <c r="J1839" s="50">
        <v>107</v>
      </c>
      <c r="K1839" s="51">
        <v>44798.978472222225</v>
      </c>
      <c r="L1839" s="53"/>
      <c r="M1839" s="54">
        <v>1</v>
      </c>
    </row>
    <row r="1840" spans="2:13" x14ac:dyDescent="0.3">
      <c r="B1840" s="49">
        <v>20683</v>
      </c>
      <c r="C1840" s="50">
        <v>714</v>
      </c>
      <c r="D1840" s="50" t="str">
        <f>VLOOKUP(Table8[[#This Row],[CustomerID]],Table15[[#All],[CustomerID]:[Company Name]],2,FALSE)</f>
        <v>London Drugs - H.O</v>
      </c>
      <c r="E1840" s="51">
        <v>44798</v>
      </c>
      <c r="F1840" s="50">
        <v>3</v>
      </c>
      <c r="G1840" s="50" t="str">
        <f>VLOOKUP(Table8[[#This Row],[ProductID]],Table12[[#All],[ProductID]:[ProductFullName]],3,FALSE)</f>
        <v>Product C</v>
      </c>
      <c r="H1840" s="50">
        <v>7</v>
      </c>
      <c r="I1840" s="52">
        <v>44798.388287037036</v>
      </c>
      <c r="J1840" s="50">
        <v>131</v>
      </c>
      <c r="K1840" s="51">
        <v>44798.978472222225</v>
      </c>
      <c r="L1840" s="53"/>
      <c r="M1840" s="54">
        <v>1</v>
      </c>
    </row>
    <row r="1841" spans="2:13" x14ac:dyDescent="0.3">
      <c r="B1841" s="49">
        <v>20684</v>
      </c>
      <c r="C1841" s="50">
        <v>1231</v>
      </c>
      <c r="D1841" s="50" t="str">
        <f>VLOOKUP(Table8[[#This Row],[CustomerID]],Table15[[#All],[CustomerID]:[Company Name]],2,FALSE)</f>
        <v>Wordworks 2</v>
      </c>
      <c r="E1841" s="51">
        <v>44798</v>
      </c>
      <c r="F1841" s="50">
        <v>2</v>
      </c>
      <c r="G1841" s="50" t="str">
        <f>VLOOKUP(Table8[[#This Row],[ProductID]],Table12[[#All],[ProductID]:[ProductFullName]],3,FALSE)</f>
        <v>Product B</v>
      </c>
      <c r="H1841" s="50">
        <v>7</v>
      </c>
      <c r="I1841" s="52">
        <v>44798.401597222219</v>
      </c>
      <c r="J1841" s="50">
        <v>107</v>
      </c>
      <c r="K1841" s="51">
        <v>44798.978472222225</v>
      </c>
      <c r="L1841" s="53"/>
      <c r="M1841" s="54">
        <v>1</v>
      </c>
    </row>
    <row r="1842" spans="2:13" x14ac:dyDescent="0.3">
      <c r="B1842" s="49">
        <v>20685</v>
      </c>
      <c r="C1842" s="50">
        <v>829</v>
      </c>
      <c r="D1842" s="50" t="str">
        <f>VLOOKUP(Table8[[#This Row],[CustomerID]],Table15[[#All],[CustomerID]:[Company Name]],2,FALSE)</f>
        <v>The House</v>
      </c>
      <c r="E1842" s="51">
        <v>44798</v>
      </c>
      <c r="F1842" s="50">
        <v>3</v>
      </c>
      <c r="G1842" s="50" t="str">
        <f>VLOOKUP(Table8[[#This Row],[ProductID]],Table12[[#All],[ProductID]:[ProductFullName]],3,FALSE)</f>
        <v>Product C</v>
      </c>
      <c r="H1842" s="50">
        <v>4</v>
      </c>
      <c r="I1842" s="52">
        <v>44798.418287037035</v>
      </c>
      <c r="J1842" s="50">
        <v>129</v>
      </c>
      <c r="K1842" s="51">
        <v>44798.978472222225</v>
      </c>
      <c r="L1842" s="53"/>
      <c r="M1842" s="54">
        <v>1</v>
      </c>
    </row>
    <row r="1843" spans="2:13" x14ac:dyDescent="0.3">
      <c r="B1843" s="49">
        <v>20686</v>
      </c>
      <c r="C1843" s="50">
        <v>1235</v>
      </c>
      <c r="D1843" s="50" t="str">
        <f>VLOOKUP(Table8[[#This Row],[CustomerID]],Table15[[#All],[CustomerID]:[Company Name]],2,FALSE)</f>
        <v>Tender Touch Gifts</v>
      </c>
      <c r="E1843" s="51">
        <v>44798</v>
      </c>
      <c r="F1843" s="50">
        <v>2</v>
      </c>
      <c r="G1843" s="50" t="str">
        <f>VLOOKUP(Table8[[#This Row],[ProductID]],Table12[[#All],[ProductID]:[ProductFullName]],3,FALSE)</f>
        <v>Product B</v>
      </c>
      <c r="H1843" s="50">
        <v>5</v>
      </c>
      <c r="I1843" s="52">
        <v>44798.430474537032</v>
      </c>
      <c r="J1843" s="50">
        <v>114</v>
      </c>
      <c r="K1843" s="51">
        <v>44798.978472222225</v>
      </c>
      <c r="L1843" s="53"/>
      <c r="M1843" s="54">
        <v>1</v>
      </c>
    </row>
    <row r="1844" spans="2:13" x14ac:dyDescent="0.3">
      <c r="B1844" s="49">
        <v>20687</v>
      </c>
      <c r="C1844" s="50">
        <v>853</v>
      </c>
      <c r="D1844" s="50" t="str">
        <f>VLOOKUP(Table8[[#This Row],[CustomerID]],Table15[[#All],[CustomerID]:[Company Name]],2,FALSE)</f>
        <v>Pic Pocket</v>
      </c>
      <c r="E1844" s="51">
        <v>44798</v>
      </c>
      <c r="F1844" s="50">
        <v>5</v>
      </c>
      <c r="G1844" s="50" t="str">
        <f>VLOOKUP(Table8[[#This Row],[ProductID]],Table12[[#All],[ProductID]:[ProductFullName]],3,FALSE)</f>
        <v>Product E</v>
      </c>
      <c r="H1844" s="50">
        <v>5</v>
      </c>
      <c r="I1844" s="52">
        <v>44798.445729166662</v>
      </c>
      <c r="J1844" s="50">
        <v>125</v>
      </c>
      <c r="K1844" s="51">
        <v>44798.978472222225</v>
      </c>
      <c r="L1844" s="53"/>
      <c r="M1844" s="54">
        <v>1</v>
      </c>
    </row>
    <row r="1845" spans="2:13" x14ac:dyDescent="0.3">
      <c r="B1845" s="49">
        <v>20688</v>
      </c>
      <c r="C1845" s="50">
        <v>1371</v>
      </c>
      <c r="D1845" s="50" t="str">
        <f>VLOOKUP(Table8[[#This Row],[CustomerID]],Table15[[#All],[CustomerID]:[Company Name]],2,FALSE)</f>
        <v>Golden North Gifts</v>
      </c>
      <c r="E1845" s="51">
        <v>44798</v>
      </c>
      <c r="F1845" s="50">
        <v>3</v>
      </c>
      <c r="G1845" s="50" t="str">
        <f>VLOOKUP(Table8[[#This Row],[ProductID]],Table12[[#All],[ProductID]:[ProductFullName]],3,FALSE)</f>
        <v>Product C</v>
      </c>
      <c r="H1845" s="50">
        <v>3</v>
      </c>
      <c r="I1845" s="52">
        <v>44798.460624999992</v>
      </c>
      <c r="J1845" s="50">
        <v>133</v>
      </c>
      <c r="K1845" s="51">
        <v>44798.978472222225</v>
      </c>
      <c r="L1845" s="53"/>
      <c r="M1845" s="54">
        <v>1</v>
      </c>
    </row>
    <row r="1846" spans="2:13" x14ac:dyDescent="0.3">
      <c r="B1846" s="49">
        <v>20689</v>
      </c>
      <c r="C1846" s="50">
        <v>662</v>
      </c>
      <c r="D1846" s="50" t="str">
        <f>VLOOKUP(Table8[[#This Row],[CustomerID]],Table15[[#All],[CustomerID]:[Company Name]],2,FALSE)</f>
        <v>Your Dollar Store With More #165</v>
      </c>
      <c r="E1846" s="51">
        <v>44798</v>
      </c>
      <c r="F1846" s="50">
        <v>2</v>
      </c>
      <c r="G1846" s="50" t="str">
        <f>VLOOKUP(Table8[[#This Row],[ProductID]],Table12[[#All],[ProductID]:[ProductFullName]],3,FALSE)</f>
        <v>Product B</v>
      </c>
      <c r="H1846" s="50">
        <v>7</v>
      </c>
      <c r="I1846" s="52">
        <v>44798.474398148137</v>
      </c>
      <c r="J1846" s="50">
        <v>114</v>
      </c>
      <c r="K1846" s="51">
        <v>44798.978472222225</v>
      </c>
      <c r="L1846" s="53"/>
      <c r="M1846" s="54">
        <v>1</v>
      </c>
    </row>
    <row r="1847" spans="2:13" x14ac:dyDescent="0.3">
      <c r="B1847" s="49">
        <v>20690</v>
      </c>
      <c r="C1847" s="50">
        <v>117</v>
      </c>
      <c r="D1847" s="50" t="str">
        <f>VLOOKUP(Table8[[#This Row],[CustomerID]],Table15[[#All],[CustomerID]:[Company Name]],2,FALSE)</f>
        <v>Fleur Ampleman</v>
      </c>
      <c r="E1847" s="51">
        <v>44798</v>
      </c>
      <c r="F1847" s="50">
        <v>4</v>
      </c>
      <c r="G1847" s="50" t="str">
        <f>VLOOKUP(Table8[[#This Row],[ProductID]],Table12[[#All],[ProductID]:[ProductFullName]],3,FALSE)</f>
        <v>Product D</v>
      </c>
      <c r="H1847" s="50">
        <v>6</v>
      </c>
      <c r="I1847" s="52">
        <v>44798.484560185178</v>
      </c>
      <c r="J1847" s="50">
        <v>124</v>
      </c>
      <c r="K1847" s="51">
        <v>44798.978472222225</v>
      </c>
      <c r="L1847" s="53"/>
      <c r="M1847" s="54">
        <v>1</v>
      </c>
    </row>
    <row r="1848" spans="2:13" x14ac:dyDescent="0.3">
      <c r="B1848" s="49">
        <v>20691</v>
      </c>
      <c r="C1848" s="50">
        <v>1038</v>
      </c>
      <c r="D1848" s="50" t="str">
        <f>VLOOKUP(Table8[[#This Row],[CustomerID]],Table15[[#All],[CustomerID]:[Company Name]],2,FALSE)</f>
        <v>Honours Gift Shop</v>
      </c>
      <c r="E1848" s="51">
        <v>44798</v>
      </c>
      <c r="F1848" s="50">
        <v>6</v>
      </c>
      <c r="G1848" s="50" t="str">
        <f>VLOOKUP(Table8[[#This Row],[ProductID]],Table12[[#All],[ProductID]:[ProductFullName]],3,FALSE)</f>
        <v>Product F</v>
      </c>
      <c r="H1848" s="50">
        <v>3</v>
      </c>
      <c r="I1848" s="52">
        <v>44798.501168981471</v>
      </c>
      <c r="J1848" s="50">
        <v>113</v>
      </c>
      <c r="K1848" s="51">
        <v>44798.978472222225</v>
      </c>
      <c r="L1848" s="53"/>
      <c r="M1848" s="54">
        <v>1</v>
      </c>
    </row>
    <row r="1849" spans="2:13" x14ac:dyDescent="0.3">
      <c r="B1849" s="49">
        <v>20692</v>
      </c>
      <c r="C1849" s="50">
        <v>20</v>
      </c>
      <c r="D1849" s="50" t="str">
        <f>VLOOKUP(Table8[[#This Row],[CustomerID]],Table15[[#All],[CustomerID]:[Company Name]],2,FALSE)</f>
        <v>Great Canadian Dollar Store #639</v>
      </c>
      <c r="E1849" s="51">
        <v>44798</v>
      </c>
      <c r="F1849" s="50">
        <v>5</v>
      </c>
      <c r="G1849" s="50" t="str">
        <f>VLOOKUP(Table8[[#This Row],[ProductID]],Table12[[#All],[ProductID]:[ProductFullName]],3,FALSE)</f>
        <v>Product E</v>
      </c>
      <c r="H1849" s="50">
        <v>5</v>
      </c>
      <c r="I1849" s="52">
        <v>44798.51181712962</v>
      </c>
      <c r="J1849" s="50">
        <v>105</v>
      </c>
      <c r="K1849" s="51">
        <v>44798.978472222225</v>
      </c>
      <c r="L1849" s="53"/>
      <c r="M1849" s="54">
        <v>1</v>
      </c>
    </row>
    <row r="1850" spans="2:13" x14ac:dyDescent="0.3">
      <c r="B1850" s="49">
        <v>20693</v>
      </c>
      <c r="C1850" s="50">
        <v>141</v>
      </c>
      <c r="D1850" s="50" t="str">
        <f>VLOOKUP(Table8[[#This Row],[CustomerID]],Table15[[#All],[CustomerID]:[Company Name]],2,FALSE)</f>
        <v>Hallmark</v>
      </c>
      <c r="E1850" s="51">
        <v>44798</v>
      </c>
      <c r="F1850" s="50">
        <v>1</v>
      </c>
      <c r="G1850" s="50" t="str">
        <f>VLOOKUP(Table8[[#This Row],[ProductID]],Table12[[#All],[ProductID]:[ProductFullName]],3,FALSE)</f>
        <v>Product A</v>
      </c>
      <c r="H1850" s="50">
        <v>6</v>
      </c>
      <c r="I1850" s="52">
        <v>44798.527939814805</v>
      </c>
      <c r="J1850" s="50">
        <v>115</v>
      </c>
      <c r="K1850" s="51">
        <v>44798.978472222225</v>
      </c>
      <c r="L1850" s="53"/>
      <c r="M1850" s="54">
        <v>1</v>
      </c>
    </row>
    <row r="1851" spans="2:13" x14ac:dyDescent="0.3">
      <c r="B1851" s="49">
        <v>20694</v>
      </c>
      <c r="C1851" s="50">
        <v>1375</v>
      </c>
      <c r="D1851" s="50" t="str">
        <f>VLOOKUP(Table8[[#This Row],[CustomerID]],Table15[[#All],[CustomerID]:[Company Name]],2,FALSE)</f>
        <v>Silver Lining, A</v>
      </c>
      <c r="E1851" s="51">
        <v>44798</v>
      </c>
      <c r="F1851" s="50">
        <v>6</v>
      </c>
      <c r="G1851" s="50" t="str">
        <f>VLOOKUP(Table8[[#This Row],[ProductID]],Table12[[#All],[ProductID]:[ProductFullName]],3,FALSE)</f>
        <v>Product F</v>
      </c>
      <c r="H1851" s="50">
        <v>5</v>
      </c>
      <c r="I1851" s="52">
        <v>44798.54202546295</v>
      </c>
      <c r="J1851" s="50">
        <v>107</v>
      </c>
      <c r="K1851" s="51">
        <v>44798.978472222225</v>
      </c>
      <c r="L1851" s="53"/>
      <c r="M1851" s="54">
        <v>1</v>
      </c>
    </row>
    <row r="1852" spans="2:13" x14ac:dyDescent="0.3">
      <c r="B1852" s="49">
        <v>20695</v>
      </c>
      <c r="C1852" s="50">
        <v>1254</v>
      </c>
      <c r="D1852" s="50" t="str">
        <f>VLOOKUP(Table8[[#This Row],[CustomerID]],Table15[[#All],[CustomerID]:[Company Name]],2,FALSE)</f>
        <v>Outlet Emporium</v>
      </c>
      <c r="E1852" s="51">
        <v>44798</v>
      </c>
      <c r="F1852" s="50">
        <v>1</v>
      </c>
      <c r="G1852" s="50" t="str">
        <f>VLOOKUP(Table8[[#This Row],[ProductID]],Table12[[#All],[ProductID]:[ProductFullName]],3,FALSE)</f>
        <v>Product A</v>
      </c>
      <c r="H1852" s="50">
        <v>5</v>
      </c>
      <c r="I1852" s="52">
        <v>44798.558761574059</v>
      </c>
      <c r="J1852" s="50">
        <v>134</v>
      </c>
      <c r="K1852" s="51">
        <v>44798.978472222225</v>
      </c>
      <c r="L1852" s="53"/>
      <c r="M1852" s="54">
        <v>1</v>
      </c>
    </row>
    <row r="1853" spans="2:13" x14ac:dyDescent="0.3">
      <c r="B1853" s="49">
        <v>20696</v>
      </c>
      <c r="C1853" s="50">
        <v>76</v>
      </c>
      <c r="D1853" s="50" t="str">
        <f>VLOOKUP(Table8[[#This Row],[CustomerID]],Table15[[#All],[CustomerID]:[Company Name]],2,FALSE)</f>
        <v>Eloise Ltd.</v>
      </c>
      <c r="E1853" s="51">
        <v>44798</v>
      </c>
      <c r="F1853" s="50">
        <v>2</v>
      </c>
      <c r="G1853" s="50" t="str">
        <f>VLOOKUP(Table8[[#This Row],[ProductID]],Table12[[#All],[ProductID]:[ProductFullName]],3,FALSE)</f>
        <v>Product B</v>
      </c>
      <c r="H1853" s="50">
        <v>5</v>
      </c>
      <c r="I1853" s="52">
        <v>44798.57055555554</v>
      </c>
      <c r="J1853" s="50">
        <v>131</v>
      </c>
      <c r="K1853" s="51">
        <v>44798.978472222225</v>
      </c>
      <c r="L1853" s="53"/>
      <c r="M1853" s="54">
        <v>1</v>
      </c>
    </row>
    <row r="1854" spans="2:13" x14ac:dyDescent="0.3">
      <c r="B1854" s="49">
        <v>20697</v>
      </c>
      <c r="C1854" s="50">
        <v>828</v>
      </c>
      <c r="D1854" s="50" t="str">
        <f>VLOOKUP(Table8[[#This Row],[CustomerID]],Table15[[#All],[CustomerID]:[Company Name]],2,FALSE)</f>
        <v>Patchpoint Ltd.</v>
      </c>
      <c r="E1854" s="51">
        <v>44798</v>
      </c>
      <c r="F1854" s="50">
        <v>2</v>
      </c>
      <c r="G1854" s="50" t="str">
        <f>VLOOKUP(Table8[[#This Row],[ProductID]],Table12[[#All],[ProductID]:[ProductFullName]],3,FALSE)</f>
        <v>Product B</v>
      </c>
      <c r="H1854" s="50">
        <v>2</v>
      </c>
      <c r="I1854" s="52">
        <v>44798.583310185168</v>
      </c>
      <c r="J1854" s="50">
        <v>130</v>
      </c>
      <c r="K1854" s="51">
        <v>44798.978472222225</v>
      </c>
      <c r="L1854" s="53"/>
      <c r="M1854" s="54">
        <v>1</v>
      </c>
    </row>
    <row r="1855" spans="2:13" x14ac:dyDescent="0.3">
      <c r="B1855" s="49">
        <v>20698</v>
      </c>
      <c r="C1855" s="50">
        <v>1033</v>
      </c>
      <c r="D1855" s="50" t="str">
        <f>VLOOKUP(Table8[[#This Row],[CustomerID]],Table15[[#All],[CustomerID]:[Company Name]],2,FALSE)</f>
        <v>Whippersnappers Shops</v>
      </c>
      <c r="E1855" s="51">
        <v>44798</v>
      </c>
      <c r="F1855" s="50">
        <v>5</v>
      </c>
      <c r="G1855" s="50" t="str">
        <f>VLOOKUP(Table8[[#This Row],[ProductID]],Table12[[#All],[ProductID]:[ProductFullName]],3,FALSE)</f>
        <v>Product E</v>
      </c>
      <c r="H1855" s="50">
        <v>7</v>
      </c>
      <c r="I1855" s="52">
        <v>44798.593969907393</v>
      </c>
      <c r="J1855" s="50">
        <v>130</v>
      </c>
      <c r="K1855" s="51">
        <v>44798.978472222225</v>
      </c>
      <c r="L1855" s="53"/>
      <c r="M1855" s="54">
        <v>1</v>
      </c>
    </row>
    <row r="1856" spans="2:13" x14ac:dyDescent="0.3">
      <c r="B1856" s="49">
        <v>20699</v>
      </c>
      <c r="C1856" s="50">
        <v>429</v>
      </c>
      <c r="D1856" s="50" t="str">
        <f>VLOOKUP(Table8[[#This Row],[CustomerID]],Table15[[#All],[CustomerID]:[Company Name]],2,FALSE)</f>
        <v>BELA BOOTEEK</v>
      </c>
      <c r="E1856" s="51">
        <v>44798</v>
      </c>
      <c r="F1856" s="50">
        <v>4</v>
      </c>
      <c r="G1856" s="50" t="str">
        <f>VLOOKUP(Table8[[#This Row],[ProductID]],Table12[[#All],[ProductID]:[ProductFullName]],3,FALSE)</f>
        <v>Product D</v>
      </c>
      <c r="H1856" s="50">
        <v>7</v>
      </c>
      <c r="I1856" s="52">
        <v>44798.611122685172</v>
      </c>
      <c r="J1856" s="50">
        <v>115</v>
      </c>
      <c r="K1856" s="51">
        <v>44798.978472222225</v>
      </c>
      <c r="L1856" s="53"/>
      <c r="M1856" s="54">
        <v>1</v>
      </c>
    </row>
    <row r="1857" spans="2:13" x14ac:dyDescent="0.3">
      <c r="B1857" s="49">
        <v>20700</v>
      </c>
      <c r="C1857" s="50">
        <v>546</v>
      </c>
      <c r="D1857" s="50" t="str">
        <f>VLOOKUP(Table8[[#This Row],[CustomerID]],Table15[[#All],[CustomerID]:[Company Name]],2,FALSE)</f>
        <v>The Great 88 #528</v>
      </c>
      <c r="E1857" s="51">
        <v>44798</v>
      </c>
      <c r="F1857" s="50">
        <v>6</v>
      </c>
      <c r="G1857" s="50" t="str">
        <f>VLOOKUP(Table8[[#This Row],[ProductID]],Table12[[#All],[ProductID]:[ProductFullName]],3,FALSE)</f>
        <v>Product F</v>
      </c>
      <c r="H1857" s="50">
        <v>7</v>
      </c>
      <c r="I1857" s="52">
        <v>44798.627766203688</v>
      </c>
      <c r="J1857" s="50">
        <v>118</v>
      </c>
      <c r="K1857" s="51">
        <v>44798.978472222225</v>
      </c>
      <c r="L1857" s="53"/>
      <c r="M1857" s="54">
        <v>1</v>
      </c>
    </row>
    <row r="1858" spans="2:13" x14ac:dyDescent="0.3">
      <c r="B1858" s="49">
        <v>20701</v>
      </c>
      <c r="C1858" s="50">
        <v>420</v>
      </c>
      <c r="D1858" s="50" t="str">
        <f>VLOOKUP(Table8[[#This Row],[CustomerID]],Table15[[#All],[CustomerID]:[Company Name]],2,FALSE)</f>
        <v>Rollstons-Simcoe</v>
      </c>
      <c r="E1858" s="51">
        <v>44798</v>
      </c>
      <c r="F1858" s="50">
        <v>6</v>
      </c>
      <c r="G1858" s="50" t="str">
        <f>VLOOKUP(Table8[[#This Row],[ProductID]],Table12[[#All],[ProductID]:[ProductFullName]],3,FALSE)</f>
        <v>Product F</v>
      </c>
      <c r="H1858" s="50">
        <v>7</v>
      </c>
      <c r="I1858" s="52">
        <v>44798.644490740728</v>
      </c>
      <c r="J1858" s="50">
        <v>106</v>
      </c>
      <c r="K1858" s="51">
        <v>44798.978472222225</v>
      </c>
      <c r="L1858" s="53"/>
      <c r="M1858" s="54">
        <v>1</v>
      </c>
    </row>
    <row r="1859" spans="2:13" x14ac:dyDescent="0.3">
      <c r="B1859" s="49">
        <v>20702</v>
      </c>
      <c r="C1859" s="50">
        <v>1100</v>
      </c>
      <c r="D1859" s="50" t="str">
        <f>VLOOKUP(Table8[[#This Row],[CustomerID]],Table15[[#All],[CustomerID]:[Company Name]],2,FALSE)</f>
        <v>AmeriMark Direct L.L.C</v>
      </c>
      <c r="E1859" s="51">
        <v>44798</v>
      </c>
      <c r="F1859" s="50">
        <v>5</v>
      </c>
      <c r="G1859" s="50" t="str">
        <f>VLOOKUP(Table8[[#This Row],[ProductID]],Table12[[#All],[ProductID]:[ProductFullName]],3,FALSE)</f>
        <v>Product E</v>
      </c>
      <c r="H1859" s="50">
        <v>5</v>
      </c>
      <c r="I1859" s="52">
        <v>44798.6551736111</v>
      </c>
      <c r="J1859" s="50">
        <v>119</v>
      </c>
      <c r="K1859" s="51">
        <v>44798.978472222225</v>
      </c>
      <c r="L1859" s="53"/>
      <c r="M1859" s="54">
        <v>1</v>
      </c>
    </row>
    <row r="1860" spans="2:13" x14ac:dyDescent="0.3">
      <c r="B1860" s="49">
        <v>20703</v>
      </c>
      <c r="C1860" s="50">
        <v>656</v>
      </c>
      <c r="D1860" s="50" t="str">
        <f>VLOOKUP(Table8[[#This Row],[CustomerID]],Table15[[#All],[CustomerID]:[Company Name]],2,FALSE)</f>
        <v>Summerland Pharmacy</v>
      </c>
      <c r="E1860" s="51">
        <v>44798</v>
      </c>
      <c r="F1860" s="50">
        <v>6</v>
      </c>
      <c r="G1860" s="50" t="str">
        <f>VLOOKUP(Table8[[#This Row],[ProductID]],Table12[[#All],[ProductID]:[ProductFullName]],3,FALSE)</f>
        <v>Product F</v>
      </c>
      <c r="H1860" s="50">
        <v>6</v>
      </c>
      <c r="I1860" s="52">
        <v>44798.668101851843</v>
      </c>
      <c r="J1860" s="50">
        <v>111</v>
      </c>
      <c r="K1860" s="51">
        <v>44798.978472222225</v>
      </c>
      <c r="L1860" s="53"/>
      <c r="M1860" s="54">
        <v>1</v>
      </c>
    </row>
    <row r="1861" spans="2:13" x14ac:dyDescent="0.3">
      <c r="B1861" s="49">
        <v>20704</v>
      </c>
      <c r="C1861" s="50">
        <v>801</v>
      </c>
      <c r="D1861" s="50" t="str">
        <f>VLOOKUP(Table8[[#This Row],[CustomerID]],Table15[[#All],[CustomerID]:[Company Name]],2,FALSE)</f>
        <v>Peach Tree</v>
      </c>
      <c r="E1861" s="51">
        <v>44798</v>
      </c>
      <c r="F1861" s="50">
        <v>6</v>
      </c>
      <c r="G1861" s="50" t="str">
        <f>VLOOKUP(Table8[[#This Row],[ProductID]],Table12[[#All],[ProductID]:[ProductFullName]],3,FALSE)</f>
        <v>Product F</v>
      </c>
      <c r="H1861" s="50">
        <v>5</v>
      </c>
      <c r="I1861" s="52">
        <v>44798.680057870362</v>
      </c>
      <c r="J1861" s="50">
        <v>130</v>
      </c>
      <c r="K1861" s="51">
        <v>44798.978472222225</v>
      </c>
      <c r="L1861" s="53"/>
      <c r="M1861" s="54">
        <v>1</v>
      </c>
    </row>
    <row r="1862" spans="2:13" x14ac:dyDescent="0.3">
      <c r="B1862" s="49">
        <v>20705</v>
      </c>
      <c r="C1862" s="50">
        <v>1189</v>
      </c>
      <c r="D1862" s="50" t="str">
        <f>VLOOKUP(Table8[[#This Row],[CustomerID]],Table15[[#All],[CustomerID]:[Company Name]],2,FALSE)</f>
        <v>Annie's</v>
      </c>
      <c r="E1862" s="51">
        <v>44798</v>
      </c>
      <c r="F1862" s="50">
        <v>1</v>
      </c>
      <c r="G1862" s="50" t="str">
        <f>VLOOKUP(Table8[[#This Row],[ProductID]],Table12[[#All],[ProductID]:[ProductFullName]],3,FALSE)</f>
        <v>Product A</v>
      </c>
      <c r="H1862" s="50">
        <v>7</v>
      </c>
      <c r="I1862" s="52">
        <v>44798.690902777773</v>
      </c>
      <c r="J1862" s="50">
        <v>115</v>
      </c>
      <c r="K1862" s="51">
        <v>44798.978472222225</v>
      </c>
      <c r="L1862" s="53"/>
      <c r="M1862" s="54">
        <v>1</v>
      </c>
    </row>
    <row r="1863" spans="2:13" x14ac:dyDescent="0.3">
      <c r="B1863" s="49">
        <v>20706</v>
      </c>
      <c r="C1863" s="50">
        <v>1119</v>
      </c>
      <c r="D1863" s="50" t="str">
        <f>VLOOKUP(Table8[[#This Row],[CustomerID]],Table15[[#All],[CustomerID]:[Company Name]],2,FALSE)</f>
        <v>Rapunzel's Tower</v>
      </c>
      <c r="E1863" s="51">
        <v>44798</v>
      </c>
      <c r="F1863" s="50">
        <v>6</v>
      </c>
      <c r="G1863" s="50" t="str">
        <f>VLOOKUP(Table8[[#This Row],[ProductID]],Table12[[#All],[ProductID]:[ProductFullName]],3,FALSE)</f>
        <v>Product F</v>
      </c>
      <c r="H1863" s="50">
        <v>4</v>
      </c>
      <c r="I1863" s="52">
        <v>44798.704583333325</v>
      </c>
      <c r="J1863" s="50">
        <v>127</v>
      </c>
      <c r="K1863" s="51">
        <v>44798.978472222225</v>
      </c>
      <c r="L1863" s="53"/>
      <c r="M1863" s="54">
        <v>1</v>
      </c>
    </row>
    <row r="1864" spans="2:13" x14ac:dyDescent="0.3">
      <c r="B1864" s="49">
        <v>20707</v>
      </c>
      <c r="C1864" s="50">
        <v>161</v>
      </c>
      <c r="D1864" s="50" t="str">
        <f>VLOOKUP(Table8[[#This Row],[CustomerID]],Table15[[#All],[CustomerID]:[Company Name]],2,FALSE)</f>
        <v>The Gallery Shop</v>
      </c>
      <c r="E1864" s="51">
        <v>44798</v>
      </c>
      <c r="F1864" s="50">
        <v>5</v>
      </c>
      <c r="G1864" s="50" t="str">
        <f>VLOOKUP(Table8[[#This Row],[ProductID]],Table12[[#All],[ProductID]:[ProductFullName]],3,FALSE)</f>
        <v>Product E</v>
      </c>
      <c r="H1864" s="50">
        <v>4</v>
      </c>
      <c r="I1864" s="52">
        <v>44798.721157407403</v>
      </c>
      <c r="J1864" s="50">
        <v>124</v>
      </c>
      <c r="K1864" s="51">
        <v>44798.978472222225</v>
      </c>
      <c r="L1864" s="53"/>
      <c r="M1864" s="54">
        <v>1</v>
      </c>
    </row>
    <row r="1865" spans="2:13" x14ac:dyDescent="0.3">
      <c r="B1865" s="49">
        <v>20708</v>
      </c>
      <c r="C1865" s="50">
        <v>559</v>
      </c>
      <c r="D1865" s="50" t="str">
        <f>VLOOKUP(Table8[[#This Row],[CustomerID]],Table15[[#All],[CustomerID]:[Company Name]],2,FALSE)</f>
        <v>Your Dollar Store With More</v>
      </c>
      <c r="E1865" s="51">
        <v>44798</v>
      </c>
      <c r="F1865" s="50">
        <v>2</v>
      </c>
      <c r="G1865" s="50" t="str">
        <f>VLOOKUP(Table8[[#This Row],[ProductID]],Table12[[#All],[ProductID]:[ProductFullName]],3,FALSE)</f>
        <v>Product B</v>
      </c>
      <c r="H1865" s="50">
        <v>5</v>
      </c>
      <c r="I1865" s="52">
        <v>44798.736898148141</v>
      </c>
      <c r="J1865" s="50">
        <v>118</v>
      </c>
      <c r="K1865" s="51">
        <v>44798.978472222225</v>
      </c>
      <c r="L1865" s="53"/>
      <c r="M1865" s="54">
        <v>1</v>
      </c>
    </row>
    <row r="1866" spans="2:13" x14ac:dyDescent="0.3">
      <c r="B1866" s="49">
        <v>20709</v>
      </c>
      <c r="C1866" s="50">
        <v>129</v>
      </c>
      <c r="D1866" s="50" t="str">
        <f>VLOOKUP(Table8[[#This Row],[CustomerID]],Table15[[#All],[CustomerID]:[Company Name]],2,FALSE)</f>
        <v>Green Gables</v>
      </c>
      <c r="E1866" s="51">
        <v>44798</v>
      </c>
      <c r="F1866" s="50">
        <v>2</v>
      </c>
      <c r="G1866" s="50" t="str">
        <f>VLOOKUP(Table8[[#This Row],[ProductID]],Table12[[#All],[ProductID]:[ProductFullName]],3,FALSE)</f>
        <v>Product B</v>
      </c>
      <c r="H1866" s="50">
        <v>6</v>
      </c>
      <c r="I1866" s="52">
        <v>44798.749421296292</v>
      </c>
      <c r="J1866" s="50">
        <v>119</v>
      </c>
      <c r="K1866" s="51">
        <v>44798.978472222225</v>
      </c>
      <c r="L1866" s="53"/>
      <c r="M1866" s="54">
        <v>1</v>
      </c>
    </row>
    <row r="1867" spans="2:13" x14ac:dyDescent="0.3">
      <c r="B1867" s="49">
        <v>20710</v>
      </c>
      <c r="C1867" s="50">
        <v>1385</v>
      </c>
      <c r="D1867" s="50" t="str">
        <f>VLOOKUP(Table8[[#This Row],[CustomerID]],Table15[[#All],[CustomerID]:[Company Name]],2,FALSE)</f>
        <v>Wilhides</v>
      </c>
      <c r="E1867" s="51">
        <v>44799</v>
      </c>
      <c r="F1867" s="50">
        <v>2</v>
      </c>
      <c r="G1867" s="50" t="str">
        <f>VLOOKUP(Table8[[#This Row],[ProductID]],Table12[[#All],[ProductID]:[ProductFullName]],3,FALSE)</f>
        <v>Product B</v>
      </c>
      <c r="H1867" s="50">
        <v>5</v>
      </c>
      <c r="I1867" s="52">
        <v>44799.333333333336</v>
      </c>
      <c r="J1867" s="50">
        <v>129</v>
      </c>
      <c r="K1867" s="51">
        <v>44799.943749999999</v>
      </c>
      <c r="L1867" s="53"/>
      <c r="M1867" s="54">
        <v>1</v>
      </c>
    </row>
    <row r="1868" spans="2:13" x14ac:dyDescent="0.3">
      <c r="B1868" s="49">
        <v>20711</v>
      </c>
      <c r="C1868" s="50">
        <v>440</v>
      </c>
      <c r="D1868" s="50" t="str">
        <f>VLOOKUP(Table8[[#This Row],[CustomerID]],Table15[[#All],[CustomerID]:[Company Name]],2,FALSE)</f>
        <v>Curiosities Gift Shop</v>
      </c>
      <c r="E1868" s="51">
        <v>44799</v>
      </c>
      <c r="F1868" s="50">
        <v>6</v>
      </c>
      <c r="G1868" s="50" t="str">
        <f>VLOOKUP(Table8[[#This Row],[ProductID]],Table12[[#All],[ProductID]:[ProductFullName]],3,FALSE)</f>
        <v>Product F</v>
      </c>
      <c r="H1868" s="50">
        <v>2</v>
      </c>
      <c r="I1868" s="52">
        <v>44799.343171296299</v>
      </c>
      <c r="J1868" s="50">
        <v>134</v>
      </c>
      <c r="K1868" s="51">
        <v>44799.943749999999</v>
      </c>
      <c r="L1868" s="53"/>
      <c r="M1868" s="54">
        <v>1</v>
      </c>
    </row>
    <row r="1869" spans="2:13" x14ac:dyDescent="0.3">
      <c r="B1869" s="49">
        <v>20712</v>
      </c>
      <c r="C1869" s="50">
        <v>262</v>
      </c>
      <c r="D1869" s="50" t="str">
        <f>VLOOKUP(Table8[[#This Row],[CustomerID]],Table15[[#All],[CustomerID]:[Company Name]],2,FALSE)</f>
        <v>Courtesy IDA Pharmacy</v>
      </c>
      <c r="E1869" s="51">
        <v>44799</v>
      </c>
      <c r="F1869" s="50">
        <v>2</v>
      </c>
      <c r="G1869" s="50" t="str">
        <f>VLOOKUP(Table8[[#This Row],[ProductID]],Table12[[#All],[ProductID]:[ProductFullName]],3,FALSE)</f>
        <v>Product B</v>
      </c>
      <c r="H1869" s="50">
        <v>4</v>
      </c>
      <c r="I1869" s="52">
        <v>44799.35668981482</v>
      </c>
      <c r="J1869" s="50">
        <v>126</v>
      </c>
      <c r="K1869" s="51">
        <v>44799.943749999999</v>
      </c>
      <c r="L1869" s="53"/>
      <c r="M1869" s="54">
        <v>1</v>
      </c>
    </row>
    <row r="1870" spans="2:13" x14ac:dyDescent="0.3">
      <c r="B1870" s="49">
        <v>20713</v>
      </c>
      <c r="C1870" s="50">
        <v>285</v>
      </c>
      <c r="D1870" s="50" t="str">
        <f>VLOOKUP(Table8[[#This Row],[CustomerID]],Table15[[#All],[CustomerID]:[Company Name]],2,FALSE)</f>
        <v>Zellers Store #258</v>
      </c>
      <c r="E1870" s="51">
        <v>44799</v>
      </c>
      <c r="F1870" s="50">
        <v>6</v>
      </c>
      <c r="G1870" s="50" t="str">
        <f>VLOOKUP(Table8[[#This Row],[ProductID]],Table12[[#All],[ProductID]:[ProductFullName]],3,FALSE)</f>
        <v>Product F</v>
      </c>
      <c r="H1870" s="50">
        <v>6</v>
      </c>
      <c r="I1870" s="52">
        <v>44799.368032407416</v>
      </c>
      <c r="J1870" s="50">
        <v>112</v>
      </c>
      <c r="K1870" s="51">
        <v>44799.943749999999</v>
      </c>
      <c r="L1870" s="53"/>
      <c r="M1870" s="54">
        <v>1</v>
      </c>
    </row>
    <row r="1871" spans="2:13" x14ac:dyDescent="0.3">
      <c r="B1871" s="49">
        <v>20714</v>
      </c>
      <c r="C1871" s="50">
        <v>178</v>
      </c>
      <c r="D1871" s="50" t="str">
        <f>VLOOKUP(Table8[[#This Row],[CustomerID]],Table15[[#All],[CustomerID]:[Company Name]],2,FALSE)</f>
        <v>Credit Creek Country Club</v>
      </c>
      <c r="E1871" s="51">
        <v>44799</v>
      </c>
      <c r="F1871" s="50">
        <v>5</v>
      </c>
      <c r="G1871" s="50" t="str">
        <f>VLOOKUP(Table8[[#This Row],[ProductID]],Table12[[#All],[ProductID]:[ProductFullName]],3,FALSE)</f>
        <v>Product E</v>
      </c>
      <c r="H1871" s="50">
        <v>3</v>
      </c>
      <c r="I1871" s="52">
        <v>44799.379699074081</v>
      </c>
      <c r="J1871" s="50">
        <v>116</v>
      </c>
      <c r="K1871" s="51">
        <v>44799.943749999999</v>
      </c>
      <c r="L1871" s="53"/>
      <c r="M1871" s="54">
        <v>1</v>
      </c>
    </row>
    <row r="1872" spans="2:13" x14ac:dyDescent="0.3">
      <c r="B1872" s="49">
        <v>20715</v>
      </c>
      <c r="C1872" s="50">
        <v>125</v>
      </c>
      <c r="D1872" s="50" t="str">
        <f>VLOOKUP(Table8[[#This Row],[CustomerID]],Table15[[#All],[CustomerID]:[Company Name]],2,FALSE)</f>
        <v>Seaway Valley Pharmacy</v>
      </c>
      <c r="E1872" s="51">
        <v>44799</v>
      </c>
      <c r="F1872" s="50">
        <v>6</v>
      </c>
      <c r="G1872" s="50" t="str">
        <f>VLOOKUP(Table8[[#This Row],[ProductID]],Table12[[#All],[ProductID]:[ProductFullName]],3,FALSE)</f>
        <v>Product F</v>
      </c>
      <c r="H1872" s="50">
        <v>2</v>
      </c>
      <c r="I1872" s="52">
        <v>44799.391064814823</v>
      </c>
      <c r="J1872" s="50">
        <v>106</v>
      </c>
      <c r="K1872" s="51">
        <v>44799.943749999999</v>
      </c>
      <c r="L1872" s="53"/>
      <c r="M1872" s="54">
        <v>1</v>
      </c>
    </row>
    <row r="1873" spans="2:13" x14ac:dyDescent="0.3">
      <c r="B1873" s="49">
        <v>20716</v>
      </c>
      <c r="C1873" s="50">
        <v>59</v>
      </c>
      <c r="D1873" s="50" t="str">
        <f>VLOOKUP(Table8[[#This Row],[CustomerID]],Table15[[#All],[CustomerID]:[Company Name]],2,FALSE)</f>
        <v>Pharmasave - 505</v>
      </c>
      <c r="E1873" s="51">
        <v>44799</v>
      </c>
      <c r="F1873" s="50">
        <v>4</v>
      </c>
      <c r="G1873" s="50" t="str">
        <f>VLOOKUP(Table8[[#This Row],[ProductID]],Table12[[#All],[ProductID]:[ProductFullName]],3,FALSE)</f>
        <v>Product D</v>
      </c>
      <c r="H1873" s="50">
        <v>3</v>
      </c>
      <c r="I1873" s="52">
        <v>44799.402060185195</v>
      </c>
      <c r="J1873" s="50">
        <v>130</v>
      </c>
      <c r="K1873" s="51">
        <v>44799.943749999999</v>
      </c>
      <c r="L1873" s="53"/>
      <c r="M1873" s="54">
        <v>1</v>
      </c>
    </row>
    <row r="1874" spans="2:13" x14ac:dyDescent="0.3">
      <c r="B1874" s="49">
        <v>20717</v>
      </c>
      <c r="C1874" s="50">
        <v>659</v>
      </c>
      <c r="D1874" s="50" t="str">
        <f>VLOOKUP(Table8[[#This Row],[CustomerID]],Table15[[#All],[CustomerID]:[Company Name]],2,FALSE)</f>
        <v>Your Dollar Store With More #163</v>
      </c>
      <c r="E1874" s="51">
        <v>44799</v>
      </c>
      <c r="F1874" s="50">
        <v>6</v>
      </c>
      <c r="G1874" s="50" t="str">
        <f>VLOOKUP(Table8[[#This Row],[ProductID]],Table12[[#All],[ProductID]:[ProductFullName]],3,FALSE)</f>
        <v>Product F</v>
      </c>
      <c r="H1874" s="50">
        <v>7</v>
      </c>
      <c r="I1874" s="52">
        <v>44799.411770833343</v>
      </c>
      <c r="J1874" s="50">
        <v>116</v>
      </c>
      <c r="K1874" s="51">
        <v>44799.943749999999</v>
      </c>
      <c r="L1874" s="53"/>
      <c r="M1874" s="54">
        <v>1</v>
      </c>
    </row>
    <row r="1875" spans="2:13" x14ac:dyDescent="0.3">
      <c r="B1875" s="49">
        <v>20718</v>
      </c>
      <c r="C1875" s="50">
        <v>449</v>
      </c>
      <c r="D1875" s="50" t="str">
        <f>VLOOKUP(Table8[[#This Row],[CustomerID]],Table15[[#All],[CustomerID]:[Company Name]],2,FALSE)</f>
        <v>Top Dollar Bargain Centre #5</v>
      </c>
      <c r="E1875" s="51">
        <v>44799</v>
      </c>
      <c r="F1875" s="50">
        <v>2</v>
      </c>
      <c r="G1875" s="50" t="str">
        <f>VLOOKUP(Table8[[#This Row],[ProductID]],Table12[[#All],[ProductID]:[ProductFullName]],3,FALSE)</f>
        <v>Product B</v>
      </c>
      <c r="H1875" s="50">
        <v>7</v>
      </c>
      <c r="I1875" s="52">
        <v>44799.4219675926</v>
      </c>
      <c r="J1875" s="50">
        <v>114</v>
      </c>
      <c r="K1875" s="51">
        <v>44799.943749999999</v>
      </c>
      <c r="L1875" s="53"/>
      <c r="M1875" s="54">
        <v>1</v>
      </c>
    </row>
    <row r="1876" spans="2:13" x14ac:dyDescent="0.3">
      <c r="B1876" s="49">
        <v>20719</v>
      </c>
      <c r="C1876" s="50">
        <v>327</v>
      </c>
      <c r="D1876" s="50" t="str">
        <f>VLOOKUP(Table8[[#This Row],[CustomerID]],Table15[[#All],[CustomerID]:[Company Name]],2,FALSE)</f>
        <v>Toronto Zoo</v>
      </c>
      <c r="E1876" s="51">
        <v>44799</v>
      </c>
      <c r="F1876" s="50">
        <v>6</v>
      </c>
      <c r="G1876" s="50" t="str">
        <f>VLOOKUP(Table8[[#This Row],[ProductID]],Table12[[#All],[ProductID]:[ProductFullName]],3,FALSE)</f>
        <v>Product F</v>
      </c>
      <c r="H1876" s="50">
        <v>2</v>
      </c>
      <c r="I1876" s="52">
        <v>44799.431122685193</v>
      </c>
      <c r="J1876" s="50">
        <v>129</v>
      </c>
      <c r="K1876" s="51">
        <v>44799.943749999999</v>
      </c>
      <c r="L1876" s="53"/>
      <c r="M1876" s="54">
        <v>1</v>
      </c>
    </row>
    <row r="1877" spans="2:13" x14ac:dyDescent="0.3">
      <c r="B1877" s="49">
        <v>20720</v>
      </c>
      <c r="C1877" s="50">
        <v>1376</v>
      </c>
      <c r="D1877" s="50" t="str">
        <f>VLOOKUP(Table8[[#This Row],[CustomerID]],Table15[[#All],[CustomerID]:[Company Name]],2,FALSE)</f>
        <v>Clover Gift Shop</v>
      </c>
      <c r="E1877" s="51">
        <v>44799</v>
      </c>
      <c r="F1877" s="50">
        <v>6</v>
      </c>
      <c r="G1877" s="50" t="str">
        <f>VLOOKUP(Table8[[#This Row],[ProductID]],Table12[[#All],[ProductID]:[ProductFullName]],3,FALSE)</f>
        <v>Product F</v>
      </c>
      <c r="H1877" s="50">
        <v>4</v>
      </c>
      <c r="I1877" s="52">
        <v>44799.446168981493</v>
      </c>
      <c r="J1877" s="50">
        <v>124</v>
      </c>
      <c r="K1877" s="51">
        <v>44799.943749999999</v>
      </c>
      <c r="L1877" s="53"/>
      <c r="M1877" s="54">
        <v>1</v>
      </c>
    </row>
    <row r="1878" spans="2:13" x14ac:dyDescent="0.3">
      <c r="B1878" s="49">
        <v>20721</v>
      </c>
      <c r="C1878" s="50">
        <v>224</v>
      </c>
      <c r="D1878" s="50" t="str">
        <f>VLOOKUP(Table8[[#This Row],[CustomerID]],Table15[[#All],[CustomerID]:[Company Name]],2,FALSE)</f>
        <v>Queen's Pantry</v>
      </c>
      <c r="E1878" s="51">
        <v>44799</v>
      </c>
      <c r="F1878" s="50">
        <v>5</v>
      </c>
      <c r="G1878" s="50" t="str">
        <f>VLOOKUP(Table8[[#This Row],[ProductID]],Table12[[#All],[ProductID]:[ProductFullName]],3,FALSE)</f>
        <v>Product E</v>
      </c>
      <c r="H1878" s="50">
        <v>5</v>
      </c>
      <c r="I1878" s="52">
        <v>44799.456400462972</v>
      </c>
      <c r="J1878" s="50">
        <v>128</v>
      </c>
      <c r="K1878" s="51">
        <v>44799.943749999999</v>
      </c>
      <c r="L1878" s="53"/>
      <c r="M1878" s="54">
        <v>1</v>
      </c>
    </row>
    <row r="1879" spans="2:13" x14ac:dyDescent="0.3">
      <c r="B1879" s="49">
        <v>20722</v>
      </c>
      <c r="C1879" s="50">
        <v>249</v>
      </c>
      <c r="D1879" s="50" t="str">
        <f>VLOOKUP(Table8[[#This Row],[CustomerID]],Table15[[#All],[CustomerID]:[Company Name]],2,FALSE)</f>
        <v>Buck or Two #251</v>
      </c>
      <c r="E1879" s="51">
        <v>44799</v>
      </c>
      <c r="F1879" s="50">
        <v>5</v>
      </c>
      <c r="G1879" s="50" t="str">
        <f>VLOOKUP(Table8[[#This Row],[ProductID]],Table12[[#All],[ProductID]:[ProductFullName]],3,FALSE)</f>
        <v>Product E</v>
      </c>
      <c r="H1879" s="50">
        <v>3</v>
      </c>
      <c r="I1879" s="52">
        <v>44799.467812500006</v>
      </c>
      <c r="J1879" s="50">
        <v>134</v>
      </c>
      <c r="K1879" s="51">
        <v>44799.943749999999</v>
      </c>
      <c r="L1879" s="53"/>
      <c r="M1879" s="54">
        <v>1</v>
      </c>
    </row>
    <row r="1880" spans="2:13" x14ac:dyDescent="0.3">
      <c r="B1880" s="49">
        <v>20723</v>
      </c>
      <c r="C1880" s="50">
        <v>591</v>
      </c>
      <c r="D1880" s="50" t="str">
        <f>VLOOKUP(Table8[[#This Row],[CustomerID]],Table15[[#All],[CustomerID]:[Company Name]],2,FALSE)</f>
        <v>Wild Rose Jewellery &amp; Gifts</v>
      </c>
      <c r="E1880" s="51">
        <v>44799</v>
      </c>
      <c r="F1880" s="50">
        <v>5</v>
      </c>
      <c r="G1880" s="50" t="str">
        <f>VLOOKUP(Table8[[#This Row],[ProductID]],Table12[[#All],[ProductID]:[ProductFullName]],3,FALSE)</f>
        <v>Product E</v>
      </c>
      <c r="H1880" s="50">
        <v>7</v>
      </c>
      <c r="I1880" s="52">
        <v>44799.476886574077</v>
      </c>
      <c r="J1880" s="50">
        <v>108</v>
      </c>
      <c r="K1880" s="51">
        <v>44799.943749999999</v>
      </c>
      <c r="L1880" s="53"/>
      <c r="M1880" s="54">
        <v>1</v>
      </c>
    </row>
    <row r="1881" spans="2:13" x14ac:dyDescent="0.3">
      <c r="B1881" s="49">
        <v>20724</v>
      </c>
      <c r="C1881" s="50">
        <v>1019</v>
      </c>
      <c r="D1881" s="50" t="str">
        <f>VLOOKUP(Table8[[#This Row],[CustomerID]],Table15[[#All],[CustomerID]:[Company Name]],2,FALSE)</f>
        <v>Elephants Trunk</v>
      </c>
      <c r="E1881" s="51">
        <v>44799</v>
      </c>
      <c r="F1881" s="50">
        <v>5</v>
      </c>
      <c r="G1881" s="50" t="str">
        <f>VLOOKUP(Table8[[#This Row],[ProductID]],Table12[[#All],[ProductID]:[ProductFullName]],3,FALSE)</f>
        <v>Product E</v>
      </c>
      <c r="H1881" s="50">
        <v>5</v>
      </c>
      <c r="I1881" s="52">
        <v>44799.488252314819</v>
      </c>
      <c r="J1881" s="50">
        <v>108</v>
      </c>
      <c r="K1881" s="51">
        <v>44799.943749999999</v>
      </c>
      <c r="L1881" s="53"/>
      <c r="M1881" s="54">
        <v>1</v>
      </c>
    </row>
    <row r="1882" spans="2:13" x14ac:dyDescent="0.3">
      <c r="B1882" s="49">
        <v>20725</v>
      </c>
      <c r="C1882" s="50">
        <v>106</v>
      </c>
      <c r="D1882" s="50" t="str">
        <f>VLOOKUP(Table8[[#This Row],[CustomerID]],Table15[[#All],[CustomerID]:[Company Name]],2,FALSE)</f>
        <v>Z'axe Inc.</v>
      </c>
      <c r="E1882" s="51">
        <v>44799</v>
      </c>
      <c r="F1882" s="50">
        <v>1</v>
      </c>
      <c r="G1882" s="50" t="str">
        <f>VLOOKUP(Table8[[#This Row],[ProductID]],Table12[[#All],[ProductID]:[ProductFullName]],3,FALSE)</f>
        <v>Product A</v>
      </c>
      <c r="H1882" s="50">
        <v>7</v>
      </c>
      <c r="I1882" s="52">
        <v>44799.50344907408</v>
      </c>
      <c r="J1882" s="50">
        <v>127</v>
      </c>
      <c r="K1882" s="51">
        <v>44799.943749999999</v>
      </c>
      <c r="L1882" s="53"/>
      <c r="M1882" s="54">
        <v>1</v>
      </c>
    </row>
    <row r="1883" spans="2:13" x14ac:dyDescent="0.3">
      <c r="B1883" s="49">
        <v>20726</v>
      </c>
      <c r="C1883" s="50">
        <v>791</v>
      </c>
      <c r="D1883" s="50" t="str">
        <f>VLOOKUP(Table8[[#This Row],[CustomerID]],Table15[[#All],[CustomerID]:[Company Name]],2,FALSE)</f>
        <v>Sea Street</v>
      </c>
      <c r="E1883" s="51">
        <v>44799</v>
      </c>
      <c r="F1883" s="50">
        <v>4</v>
      </c>
      <c r="G1883" s="50" t="str">
        <f>VLOOKUP(Table8[[#This Row],[ProductID]],Table12[[#All],[ProductID]:[ProductFullName]],3,FALSE)</f>
        <v>Product D</v>
      </c>
      <c r="H1883" s="50">
        <v>7</v>
      </c>
      <c r="I1883" s="52">
        <v>44799.520451388897</v>
      </c>
      <c r="J1883" s="50">
        <v>107</v>
      </c>
      <c r="K1883" s="51">
        <v>44799.943749999999</v>
      </c>
      <c r="L1883" s="53"/>
      <c r="M1883" s="54">
        <v>1</v>
      </c>
    </row>
    <row r="1884" spans="2:13" x14ac:dyDescent="0.3">
      <c r="B1884" s="49">
        <v>20727</v>
      </c>
      <c r="C1884" s="50">
        <v>813</v>
      </c>
      <c r="D1884" s="50" t="str">
        <f>VLOOKUP(Table8[[#This Row],[CustomerID]],Table15[[#All],[CustomerID]:[Company Name]],2,FALSE)</f>
        <v>Dynamic Living Inc</v>
      </c>
      <c r="E1884" s="51">
        <v>44799</v>
      </c>
      <c r="F1884" s="50">
        <v>5</v>
      </c>
      <c r="G1884" s="50" t="str">
        <f>VLOOKUP(Table8[[#This Row],[ProductID]],Table12[[#All],[ProductID]:[ProductFullName]],3,FALSE)</f>
        <v>Product E</v>
      </c>
      <c r="H1884" s="50">
        <v>3</v>
      </c>
      <c r="I1884" s="52">
        <v>44799.537615740752</v>
      </c>
      <c r="J1884" s="50">
        <v>132</v>
      </c>
      <c r="K1884" s="51">
        <v>44799.943749999999</v>
      </c>
      <c r="L1884" s="53"/>
      <c r="M1884" s="54">
        <v>1</v>
      </c>
    </row>
    <row r="1885" spans="2:13" x14ac:dyDescent="0.3">
      <c r="B1885" s="49">
        <v>20728</v>
      </c>
      <c r="C1885" s="50">
        <v>387</v>
      </c>
      <c r="D1885" s="50" t="str">
        <f>VLOOKUP(Table8[[#This Row],[CustomerID]],Table15[[#All],[CustomerID]:[Company Name]],2,FALSE)</f>
        <v>Apropos</v>
      </c>
      <c r="E1885" s="51">
        <v>44799</v>
      </c>
      <c r="F1885" s="50">
        <v>2</v>
      </c>
      <c r="G1885" s="50" t="str">
        <f>VLOOKUP(Table8[[#This Row],[ProductID]],Table12[[#All],[ProductID]:[ProductFullName]],3,FALSE)</f>
        <v>Product B</v>
      </c>
      <c r="H1885" s="50">
        <v>5</v>
      </c>
      <c r="I1885" s="52">
        <v>44799.550324074087</v>
      </c>
      <c r="J1885" s="50">
        <v>122</v>
      </c>
      <c r="K1885" s="51">
        <v>44799.943749999999</v>
      </c>
      <c r="L1885" s="53"/>
      <c r="M1885" s="54">
        <v>1</v>
      </c>
    </row>
    <row r="1886" spans="2:13" x14ac:dyDescent="0.3">
      <c r="B1886" s="49">
        <v>20729</v>
      </c>
      <c r="C1886" s="50">
        <v>378</v>
      </c>
      <c r="D1886" s="50" t="str">
        <f>VLOOKUP(Table8[[#This Row],[CustomerID]],Table15[[#All],[CustomerID]:[Company Name]],2,FALSE)</f>
        <v>Taya Jewellers</v>
      </c>
      <c r="E1886" s="51">
        <v>44799</v>
      </c>
      <c r="F1886" s="50">
        <v>3</v>
      </c>
      <c r="G1886" s="50" t="str">
        <f>VLOOKUP(Table8[[#This Row],[ProductID]],Table12[[#All],[ProductID]:[ProductFullName]],3,FALSE)</f>
        <v>Product C</v>
      </c>
      <c r="H1886" s="50">
        <v>3</v>
      </c>
      <c r="I1886" s="52">
        <v>44799.563078703715</v>
      </c>
      <c r="J1886" s="50">
        <v>133</v>
      </c>
      <c r="K1886" s="51">
        <v>44799.943749999999</v>
      </c>
      <c r="L1886" s="53"/>
      <c r="M1886" s="54">
        <v>1</v>
      </c>
    </row>
    <row r="1887" spans="2:13" x14ac:dyDescent="0.3">
      <c r="B1887" s="49">
        <v>20730</v>
      </c>
      <c r="C1887" s="50">
        <v>827</v>
      </c>
      <c r="D1887" s="50" t="str">
        <f>VLOOKUP(Table8[[#This Row],[CustomerID]],Table15[[#All],[CustomerID]:[Company Name]],2,FALSE)</f>
        <v>Accents With Flowers</v>
      </c>
      <c r="E1887" s="51">
        <v>44799</v>
      </c>
      <c r="F1887" s="50">
        <v>5</v>
      </c>
      <c r="G1887" s="50" t="str">
        <f>VLOOKUP(Table8[[#This Row],[ProductID]],Table12[[#All],[ProductID]:[ProductFullName]],3,FALSE)</f>
        <v>Product E</v>
      </c>
      <c r="H1887" s="50">
        <v>7</v>
      </c>
      <c r="I1887" s="52">
        <v>44799.579097222231</v>
      </c>
      <c r="J1887" s="50">
        <v>122</v>
      </c>
      <c r="K1887" s="51">
        <v>44799.943749999999</v>
      </c>
      <c r="L1887" s="53"/>
      <c r="M1887" s="54">
        <v>1</v>
      </c>
    </row>
    <row r="1888" spans="2:13" x14ac:dyDescent="0.3">
      <c r="B1888" s="49">
        <v>20731</v>
      </c>
      <c r="C1888" s="50">
        <v>1239</v>
      </c>
      <c r="D1888" s="50" t="str">
        <f>VLOOKUP(Table8[[#This Row],[CustomerID]],Table15[[#All],[CustomerID]:[Company Name]],2,FALSE)</f>
        <v>KC's Hallmark</v>
      </c>
      <c r="E1888" s="51">
        <v>44799</v>
      </c>
      <c r="F1888" s="50">
        <v>3</v>
      </c>
      <c r="G1888" s="50" t="str">
        <f>VLOOKUP(Table8[[#This Row],[ProductID]],Table12[[#All],[ProductID]:[ProductFullName]],3,FALSE)</f>
        <v>Product C</v>
      </c>
      <c r="H1888" s="50">
        <v>5</v>
      </c>
      <c r="I1888" s="52">
        <v>44799.592361111121</v>
      </c>
      <c r="J1888" s="50">
        <v>119</v>
      </c>
      <c r="K1888" s="51">
        <v>44799.943749999999</v>
      </c>
      <c r="L1888" s="53"/>
      <c r="M1888" s="54">
        <v>1</v>
      </c>
    </row>
    <row r="1889" spans="2:13" x14ac:dyDescent="0.3">
      <c r="B1889" s="49">
        <v>20732</v>
      </c>
      <c r="C1889" s="50">
        <v>1219</v>
      </c>
      <c r="D1889" s="50" t="str">
        <f>VLOOKUP(Table8[[#This Row],[CustomerID]],Table15[[#All],[CustomerID]:[Company Name]],2,FALSE)</f>
        <v>Dillard's OLathe, KS</v>
      </c>
      <c r="E1889" s="51">
        <v>44799</v>
      </c>
      <c r="F1889" s="50">
        <v>5</v>
      </c>
      <c r="G1889" s="50" t="str">
        <f>VLOOKUP(Table8[[#This Row],[ProductID]],Table12[[#All],[ProductID]:[ProductFullName]],3,FALSE)</f>
        <v>Product E</v>
      </c>
      <c r="H1889" s="50">
        <v>5</v>
      </c>
      <c r="I1889" s="52">
        <v>44799.603483796309</v>
      </c>
      <c r="J1889" s="50">
        <v>124</v>
      </c>
      <c r="K1889" s="51">
        <v>44799.943749999999</v>
      </c>
      <c r="L1889" s="53"/>
      <c r="M1889" s="54">
        <v>1</v>
      </c>
    </row>
    <row r="1890" spans="2:13" x14ac:dyDescent="0.3">
      <c r="B1890" s="49">
        <v>20733</v>
      </c>
      <c r="C1890" s="50">
        <v>52</v>
      </c>
      <c r="D1890" s="50" t="str">
        <f>VLOOKUP(Table8[[#This Row],[CustomerID]],Table15[[#All],[CustomerID]:[Company Name]],2,FALSE)</f>
        <v>DOCKSIDE TREASURES</v>
      </c>
      <c r="E1890" s="51">
        <v>44799</v>
      </c>
      <c r="F1890" s="50">
        <v>2</v>
      </c>
      <c r="G1890" s="50" t="str">
        <f>VLOOKUP(Table8[[#This Row],[ProductID]],Table12[[#All],[ProductID]:[ProductFullName]],3,FALSE)</f>
        <v>Product B</v>
      </c>
      <c r="H1890" s="50">
        <v>5</v>
      </c>
      <c r="I1890" s="52">
        <v>44799.613622685196</v>
      </c>
      <c r="J1890" s="50">
        <v>111</v>
      </c>
      <c r="K1890" s="51">
        <v>44799.943749999999</v>
      </c>
      <c r="L1890" s="53"/>
      <c r="M1890" s="54">
        <v>1</v>
      </c>
    </row>
    <row r="1891" spans="2:13" x14ac:dyDescent="0.3">
      <c r="B1891" s="49">
        <v>20734</v>
      </c>
      <c r="C1891" s="50">
        <v>869</v>
      </c>
      <c r="D1891" s="50" t="str">
        <f>VLOOKUP(Table8[[#This Row],[CustomerID]],Table15[[#All],[CustomerID]:[Company Name]],2,FALSE)</f>
        <v>Datavision Computer Video, Inc</v>
      </c>
      <c r="E1891" s="51">
        <v>44799</v>
      </c>
      <c r="F1891" s="50">
        <v>6</v>
      </c>
      <c r="G1891" s="50" t="str">
        <f>VLOOKUP(Table8[[#This Row],[ProductID]],Table12[[#All],[ProductID]:[ProductFullName]],3,FALSE)</f>
        <v>Product F</v>
      </c>
      <c r="H1891" s="50">
        <v>6</v>
      </c>
      <c r="I1891" s="52">
        <v>44799.625243055569</v>
      </c>
      <c r="J1891" s="50">
        <v>124</v>
      </c>
      <c r="K1891" s="51">
        <v>44799.943749999999</v>
      </c>
      <c r="L1891" s="53"/>
      <c r="M1891" s="54">
        <v>1</v>
      </c>
    </row>
    <row r="1892" spans="2:13" x14ac:dyDescent="0.3">
      <c r="B1892" s="49">
        <v>20735</v>
      </c>
      <c r="C1892" s="50">
        <v>1063</v>
      </c>
      <c r="D1892" s="50" t="str">
        <f>VLOOKUP(Table8[[#This Row],[CustomerID]],Table15[[#All],[CustomerID]:[Company Name]],2,FALSE)</f>
        <v>Think Toys</v>
      </c>
      <c r="E1892" s="51">
        <v>44799</v>
      </c>
      <c r="F1892" s="50">
        <v>3</v>
      </c>
      <c r="G1892" s="50" t="str">
        <f>VLOOKUP(Table8[[#This Row],[ProductID]],Table12[[#All],[ProductID]:[ProductFullName]],3,FALSE)</f>
        <v>Product C</v>
      </c>
      <c r="H1892" s="50">
        <v>4</v>
      </c>
      <c r="I1892" s="52">
        <v>44799.638622685197</v>
      </c>
      <c r="J1892" s="50">
        <v>113</v>
      </c>
      <c r="K1892" s="51">
        <v>44799.943749999999</v>
      </c>
      <c r="L1892" s="53"/>
      <c r="M1892" s="54">
        <v>1</v>
      </c>
    </row>
    <row r="1893" spans="2:13" x14ac:dyDescent="0.3">
      <c r="B1893" s="49">
        <v>20736</v>
      </c>
      <c r="C1893" s="50">
        <v>1391</v>
      </c>
      <c r="D1893" s="50" t="str">
        <f>VLOOKUP(Table8[[#This Row],[CustomerID]],Table15[[#All],[CustomerID]:[Company Name]],2,FALSE)</f>
        <v>Gift Horse, The</v>
      </c>
      <c r="E1893" s="51">
        <v>44799</v>
      </c>
      <c r="F1893" s="50">
        <v>4</v>
      </c>
      <c r="G1893" s="50" t="str">
        <f>VLOOKUP(Table8[[#This Row],[ProductID]],Table12[[#All],[ProductID]:[ProductFullName]],3,FALSE)</f>
        <v>Product D</v>
      </c>
      <c r="H1893" s="50">
        <v>7</v>
      </c>
      <c r="I1893" s="52">
        <v>44799.651840277787</v>
      </c>
      <c r="J1893" s="50">
        <v>108</v>
      </c>
      <c r="K1893" s="51">
        <v>44799.943749999999</v>
      </c>
      <c r="L1893" s="53"/>
      <c r="M1893" s="54">
        <v>1</v>
      </c>
    </row>
    <row r="1894" spans="2:13" x14ac:dyDescent="0.3">
      <c r="B1894" s="49">
        <v>20737</v>
      </c>
      <c r="C1894" s="50">
        <v>1318</v>
      </c>
      <c r="D1894" s="50" t="str">
        <f>VLOOKUP(Table8[[#This Row],[CustomerID]],Table15[[#All],[CustomerID]:[Company Name]],2,FALSE)</f>
        <v>Perry's Parcel And Gift</v>
      </c>
      <c r="E1894" s="51">
        <v>44799</v>
      </c>
      <c r="F1894" s="50">
        <v>5</v>
      </c>
      <c r="G1894" s="50" t="str">
        <f>VLOOKUP(Table8[[#This Row],[ProductID]],Table12[[#All],[ProductID]:[ProductFullName]],3,FALSE)</f>
        <v>Product E</v>
      </c>
      <c r="H1894" s="50">
        <v>5</v>
      </c>
      <c r="I1894" s="52">
        <v>44799.664756944454</v>
      </c>
      <c r="J1894" s="50">
        <v>127</v>
      </c>
      <c r="K1894" s="51">
        <v>44799.943749999999</v>
      </c>
      <c r="L1894" s="53"/>
      <c r="M1894" s="54">
        <v>1</v>
      </c>
    </row>
    <row r="1895" spans="2:13" x14ac:dyDescent="0.3">
      <c r="B1895" s="49">
        <v>20738</v>
      </c>
      <c r="C1895" s="50">
        <v>372</v>
      </c>
      <c r="D1895" s="50" t="str">
        <f>VLOOKUP(Table8[[#This Row],[CustomerID]],Table15[[#All],[CustomerID]:[Company Name]],2,FALSE)</f>
        <v>Zellers Store #424</v>
      </c>
      <c r="E1895" s="51">
        <v>44799</v>
      </c>
      <c r="F1895" s="50">
        <v>2</v>
      </c>
      <c r="G1895" s="50" t="str">
        <f>VLOOKUP(Table8[[#This Row],[ProductID]],Table12[[#All],[ProductID]:[ProductFullName]],3,FALSE)</f>
        <v>Product B</v>
      </c>
      <c r="H1895" s="50">
        <v>5</v>
      </c>
      <c r="I1895" s="52">
        <v>44799.676550925935</v>
      </c>
      <c r="J1895" s="50">
        <v>127</v>
      </c>
      <c r="K1895" s="51">
        <v>44799.943749999999</v>
      </c>
      <c r="L1895" s="53"/>
      <c r="M1895" s="54">
        <v>1</v>
      </c>
    </row>
    <row r="1896" spans="2:13" x14ac:dyDescent="0.3">
      <c r="B1896" s="49">
        <v>20739</v>
      </c>
      <c r="C1896" s="50">
        <v>1234</v>
      </c>
      <c r="D1896" s="50" t="str">
        <f>VLOOKUP(Table8[[#This Row],[CustomerID]],Table15[[#All],[CustomerID]:[Company Name]],2,FALSE)</f>
        <v>Gayle's Hallmark Shop</v>
      </c>
      <c r="E1896" s="51">
        <v>44799</v>
      </c>
      <c r="F1896" s="50">
        <v>5</v>
      </c>
      <c r="G1896" s="50" t="str">
        <f>VLOOKUP(Table8[[#This Row],[ProductID]],Table12[[#All],[ProductID]:[ProductFullName]],3,FALSE)</f>
        <v>Product E</v>
      </c>
      <c r="H1896" s="50">
        <v>4</v>
      </c>
      <c r="I1896" s="52">
        <v>44799.691562500011</v>
      </c>
      <c r="J1896" s="50">
        <v>108</v>
      </c>
      <c r="K1896" s="51">
        <v>44799.943749999999</v>
      </c>
      <c r="L1896" s="53"/>
      <c r="M1896" s="54">
        <v>1</v>
      </c>
    </row>
    <row r="1897" spans="2:13" x14ac:dyDescent="0.3">
      <c r="B1897" s="49">
        <v>20740</v>
      </c>
      <c r="C1897" s="50">
        <v>529</v>
      </c>
      <c r="D1897" s="50" t="str">
        <f>VLOOKUP(Table8[[#This Row],[CustomerID]],Table15[[#All],[CustomerID]:[Company Name]],2,FALSE)</f>
        <v>Plum Tree,The</v>
      </c>
      <c r="E1897" s="51">
        <v>44799</v>
      </c>
      <c r="F1897" s="50">
        <v>5</v>
      </c>
      <c r="G1897" s="50" t="str">
        <f>VLOOKUP(Table8[[#This Row],[ProductID]],Table12[[#All],[ProductID]:[ProductFullName]],3,FALSE)</f>
        <v>Product E</v>
      </c>
      <c r="H1897" s="50">
        <v>3</v>
      </c>
      <c r="I1897" s="52">
        <v>44799.706435185195</v>
      </c>
      <c r="J1897" s="50">
        <v>106</v>
      </c>
      <c r="K1897" s="51">
        <v>44799.943749999999</v>
      </c>
      <c r="L1897" s="53"/>
      <c r="M1897" s="54">
        <v>1</v>
      </c>
    </row>
    <row r="1898" spans="2:13" x14ac:dyDescent="0.3">
      <c r="B1898" s="49">
        <v>20741</v>
      </c>
      <c r="C1898" s="50">
        <v>1074</v>
      </c>
      <c r="D1898" s="50" t="str">
        <f>VLOOKUP(Table8[[#This Row],[CustomerID]],Table15[[#All],[CustomerID]:[Company Name]],2,FALSE)</f>
        <v>Christmas Place</v>
      </c>
      <c r="E1898" s="51">
        <v>44799</v>
      </c>
      <c r="F1898" s="50">
        <v>4</v>
      </c>
      <c r="G1898" s="50" t="str">
        <f>VLOOKUP(Table8[[#This Row],[ProductID]],Table12[[#All],[ProductID]:[ProductFullName]],3,FALSE)</f>
        <v>Product D</v>
      </c>
      <c r="H1898" s="50">
        <v>5</v>
      </c>
      <c r="I1898" s="52">
        <v>44799.717916666676</v>
      </c>
      <c r="J1898" s="50">
        <v>131</v>
      </c>
      <c r="K1898" s="51">
        <v>44799.943749999999</v>
      </c>
      <c r="L1898" s="53"/>
      <c r="M1898" s="54">
        <v>1</v>
      </c>
    </row>
    <row r="1899" spans="2:13" x14ac:dyDescent="0.3">
      <c r="B1899" s="49">
        <v>20742</v>
      </c>
      <c r="C1899" s="50">
        <v>735</v>
      </c>
      <c r="D1899" s="50" t="str">
        <f>VLOOKUP(Table8[[#This Row],[CustomerID]],Table15[[#All],[CustomerID]:[Company Name]],2,FALSE)</f>
        <v>Summit Injury Management</v>
      </c>
      <c r="E1899" s="51">
        <v>44802</v>
      </c>
      <c r="F1899" s="50">
        <v>6</v>
      </c>
      <c r="G1899" s="50" t="str">
        <f>VLOOKUP(Table8[[#This Row],[ProductID]],Table12[[#All],[ProductID]:[ProductFullName]],3,FALSE)</f>
        <v>Product F</v>
      </c>
      <c r="H1899" s="50">
        <v>3</v>
      </c>
      <c r="I1899" s="52">
        <v>44802.333333333336</v>
      </c>
      <c r="J1899" s="50">
        <v>105</v>
      </c>
      <c r="K1899" s="51">
        <v>44802.946527777778</v>
      </c>
      <c r="L1899" s="53"/>
      <c r="M1899" s="54">
        <v>1</v>
      </c>
    </row>
    <row r="1900" spans="2:13" x14ac:dyDescent="0.3">
      <c r="B1900" s="49">
        <v>20743</v>
      </c>
      <c r="C1900" s="50">
        <v>1179</v>
      </c>
      <c r="D1900" s="50" t="str">
        <f>VLOOKUP(Table8[[#This Row],[CustomerID]],Table15[[#All],[CustomerID]:[Company Name]],2,FALSE)</f>
        <v>LTD Commodities Ltd</v>
      </c>
      <c r="E1900" s="51">
        <v>44802</v>
      </c>
      <c r="F1900" s="50">
        <v>4</v>
      </c>
      <c r="G1900" s="50" t="str">
        <f>VLOOKUP(Table8[[#This Row],[ProductID]],Table12[[#All],[ProductID]:[ProductFullName]],3,FALSE)</f>
        <v>Product D</v>
      </c>
      <c r="H1900" s="50">
        <v>6</v>
      </c>
      <c r="I1900" s="52">
        <v>44802.347893518519</v>
      </c>
      <c r="J1900" s="50">
        <v>109</v>
      </c>
      <c r="K1900" s="51">
        <v>44802.946527777778</v>
      </c>
      <c r="L1900" s="53"/>
      <c r="M1900" s="54">
        <v>1</v>
      </c>
    </row>
    <row r="1901" spans="2:13" x14ac:dyDescent="0.3">
      <c r="B1901" s="49">
        <v>20744</v>
      </c>
      <c r="C1901" s="50">
        <v>437</v>
      </c>
      <c r="D1901" s="50" t="str">
        <f>VLOOKUP(Table8[[#This Row],[CustomerID]],Table15[[#All],[CustomerID]:[Company Name]],2,FALSE)</f>
        <v>London Health Science Centre</v>
      </c>
      <c r="E1901" s="51">
        <v>44802</v>
      </c>
      <c r="F1901" s="50">
        <v>6</v>
      </c>
      <c r="G1901" s="50" t="str">
        <f>VLOOKUP(Table8[[#This Row],[ProductID]],Table12[[#All],[ProductID]:[ProductFullName]],3,FALSE)</f>
        <v>Product F</v>
      </c>
      <c r="H1901" s="50">
        <v>7</v>
      </c>
      <c r="I1901" s="52">
        <v>44802.362650462965</v>
      </c>
      <c r="J1901" s="50">
        <v>121</v>
      </c>
      <c r="K1901" s="51">
        <v>44802.946527777778</v>
      </c>
      <c r="L1901" s="53"/>
      <c r="M1901" s="54">
        <v>1</v>
      </c>
    </row>
    <row r="1902" spans="2:13" x14ac:dyDescent="0.3">
      <c r="B1902" s="49">
        <v>20745</v>
      </c>
      <c r="C1902" s="50">
        <v>707</v>
      </c>
      <c r="D1902" s="50" t="str">
        <f>VLOOKUP(Table8[[#This Row],[CustomerID]],Table15[[#All],[CustomerID]:[Company Name]],2,FALSE)</f>
        <v>Hallmark Oakridge</v>
      </c>
      <c r="E1902" s="51">
        <v>44802</v>
      </c>
      <c r="F1902" s="50">
        <v>4</v>
      </c>
      <c r="G1902" s="50" t="str">
        <f>VLOOKUP(Table8[[#This Row],[ProductID]],Table12[[#All],[ProductID]:[ProductFullName]],3,FALSE)</f>
        <v>Product D</v>
      </c>
      <c r="H1902" s="50">
        <v>7</v>
      </c>
      <c r="I1902" s="52">
        <v>44802.377395833333</v>
      </c>
      <c r="J1902" s="50">
        <v>117</v>
      </c>
      <c r="K1902" s="51">
        <v>44802.946527777778</v>
      </c>
      <c r="L1902" s="53"/>
      <c r="M1902" s="54">
        <v>1</v>
      </c>
    </row>
    <row r="1903" spans="2:13" x14ac:dyDescent="0.3">
      <c r="B1903" s="49">
        <v>20746</v>
      </c>
      <c r="C1903" s="50">
        <v>465</v>
      </c>
      <c r="D1903" s="50" t="str">
        <f>VLOOKUP(Table8[[#This Row],[CustomerID]],Table15[[#All],[CustomerID]:[Company Name]],2,FALSE)</f>
        <v>Pearls Inc.</v>
      </c>
      <c r="E1903" s="51">
        <v>44802</v>
      </c>
      <c r="F1903" s="50">
        <v>6</v>
      </c>
      <c r="G1903" s="50" t="str">
        <f>VLOOKUP(Table8[[#This Row],[ProductID]],Table12[[#All],[ProductID]:[ProductFullName]],3,FALSE)</f>
        <v>Product F</v>
      </c>
      <c r="H1903" s="50">
        <v>3</v>
      </c>
      <c r="I1903" s="52">
        <v>44802.390879629631</v>
      </c>
      <c r="J1903" s="50">
        <v>119</v>
      </c>
      <c r="K1903" s="51">
        <v>44802.946527777778</v>
      </c>
      <c r="L1903" s="53"/>
      <c r="M1903" s="54">
        <v>1</v>
      </c>
    </row>
    <row r="1904" spans="2:13" x14ac:dyDescent="0.3">
      <c r="B1904" s="49">
        <v>20747</v>
      </c>
      <c r="C1904" s="50">
        <v>375</v>
      </c>
      <c r="D1904" s="50" t="str">
        <f>VLOOKUP(Table8[[#This Row],[CustomerID]],Table15[[#All],[CustomerID]:[Company Name]],2,FALSE)</f>
        <v>Laure-Linds Ladies Accessories</v>
      </c>
      <c r="E1904" s="51">
        <v>44802</v>
      </c>
      <c r="F1904" s="50">
        <v>1</v>
      </c>
      <c r="G1904" s="50" t="str">
        <f>VLOOKUP(Table8[[#This Row],[ProductID]],Table12[[#All],[ProductID]:[ProductFullName]],3,FALSE)</f>
        <v>Product A</v>
      </c>
      <c r="H1904" s="50">
        <v>2</v>
      </c>
      <c r="I1904" s="52">
        <v>44802.405138888891</v>
      </c>
      <c r="J1904" s="50">
        <v>116</v>
      </c>
      <c r="K1904" s="51">
        <v>44802.946527777778</v>
      </c>
      <c r="L1904" s="53"/>
      <c r="M1904" s="54">
        <v>1</v>
      </c>
    </row>
    <row r="1905" spans="2:13" x14ac:dyDescent="0.3">
      <c r="B1905" s="49">
        <v>20748</v>
      </c>
      <c r="C1905" s="50">
        <v>1114</v>
      </c>
      <c r="D1905" s="50" t="str">
        <f>VLOOKUP(Table8[[#This Row],[CustomerID]],Table15[[#All],[CustomerID]:[Company Name]],2,FALSE)</f>
        <v>Horse Shoe Casino</v>
      </c>
      <c r="E1905" s="51">
        <v>44802</v>
      </c>
      <c r="F1905" s="50">
        <v>6</v>
      </c>
      <c r="G1905" s="50" t="str">
        <f>VLOOKUP(Table8[[#This Row],[ProductID]],Table12[[#All],[ProductID]:[ProductFullName]],3,FALSE)</f>
        <v>Product F</v>
      </c>
      <c r="H1905" s="50">
        <v>7</v>
      </c>
      <c r="I1905" s="52">
        <v>44802.413900462969</v>
      </c>
      <c r="J1905" s="50">
        <v>124</v>
      </c>
      <c r="K1905" s="51">
        <v>44802.946527777778</v>
      </c>
      <c r="L1905" s="53"/>
      <c r="M1905" s="54">
        <v>1</v>
      </c>
    </row>
    <row r="1906" spans="2:13" x14ac:dyDescent="0.3">
      <c r="B1906" s="49">
        <v>20749</v>
      </c>
      <c r="C1906" s="50">
        <v>139</v>
      </c>
      <c r="D1906" s="50" t="str">
        <f>VLOOKUP(Table8[[#This Row],[CustomerID]],Table15[[#All],[CustomerID]:[Company Name]],2,FALSE)</f>
        <v>Your Choice Boutique</v>
      </c>
      <c r="E1906" s="51">
        <v>44802</v>
      </c>
      <c r="F1906" s="50">
        <v>1</v>
      </c>
      <c r="G1906" s="50" t="str">
        <f>VLOOKUP(Table8[[#This Row],[ProductID]],Table12[[#All],[ProductID]:[ProductFullName]],3,FALSE)</f>
        <v>Product A</v>
      </c>
      <c r="H1906" s="50">
        <v>5</v>
      </c>
      <c r="I1906" s="52">
        <v>44802.423032407416</v>
      </c>
      <c r="J1906" s="50">
        <v>118</v>
      </c>
      <c r="K1906" s="51">
        <v>44802.946527777778</v>
      </c>
      <c r="L1906" s="53"/>
      <c r="M1906" s="54">
        <v>1</v>
      </c>
    </row>
    <row r="1907" spans="2:13" x14ac:dyDescent="0.3">
      <c r="B1907" s="49">
        <v>20750</v>
      </c>
      <c r="C1907" s="50">
        <v>62</v>
      </c>
      <c r="D1907" s="50" t="str">
        <f>VLOOKUP(Table8[[#This Row],[CustomerID]],Table15[[#All],[CustomerID]:[Company Name]],2,FALSE)</f>
        <v>R.H. Davis Co.</v>
      </c>
      <c r="E1907" s="51">
        <v>44802</v>
      </c>
      <c r="F1907" s="50">
        <v>2</v>
      </c>
      <c r="G1907" s="50" t="str">
        <f>VLOOKUP(Table8[[#This Row],[ProductID]],Table12[[#All],[ProductID]:[ProductFullName]],3,FALSE)</f>
        <v>Product B</v>
      </c>
      <c r="H1907" s="50">
        <v>7</v>
      </c>
      <c r="I1907" s="52">
        <v>44802.436932870376</v>
      </c>
      <c r="J1907" s="50">
        <v>108</v>
      </c>
      <c r="K1907" s="51">
        <v>44802.946527777778</v>
      </c>
      <c r="L1907" s="53"/>
      <c r="M1907" s="54">
        <v>1</v>
      </c>
    </row>
    <row r="1908" spans="2:13" x14ac:dyDescent="0.3">
      <c r="B1908" s="49">
        <v>20751</v>
      </c>
      <c r="C1908" s="50">
        <v>501</v>
      </c>
      <c r="D1908" s="50" t="str">
        <f>VLOOKUP(Table8[[#This Row],[CustomerID]],Table15[[#All],[CustomerID]:[Company Name]],2,FALSE)</f>
        <v>JIGSAW</v>
      </c>
      <c r="E1908" s="51">
        <v>44802</v>
      </c>
      <c r="F1908" s="50">
        <v>5</v>
      </c>
      <c r="G1908" s="50" t="str">
        <f>VLOOKUP(Table8[[#This Row],[ProductID]],Table12[[#All],[ProductID]:[ProductFullName]],3,FALSE)</f>
        <v>Product E</v>
      </c>
      <c r="H1908" s="50">
        <v>6</v>
      </c>
      <c r="I1908" s="52">
        <v>44802.447164351855</v>
      </c>
      <c r="J1908" s="50">
        <v>119</v>
      </c>
      <c r="K1908" s="51">
        <v>44802.946527777778</v>
      </c>
      <c r="L1908" s="53"/>
      <c r="M1908" s="54">
        <v>1</v>
      </c>
    </row>
    <row r="1909" spans="2:13" x14ac:dyDescent="0.3">
      <c r="B1909" s="49">
        <v>20752</v>
      </c>
      <c r="C1909" s="50">
        <v>112</v>
      </c>
      <c r="D1909" s="50" t="str">
        <f>VLOOKUP(Table8[[#This Row],[CustomerID]],Table15[[#All],[CustomerID]:[Company Name]],2,FALSE)</f>
        <v>Bonisoir</v>
      </c>
      <c r="E1909" s="51">
        <v>44802</v>
      </c>
      <c r="F1909" s="50">
        <v>4</v>
      </c>
      <c r="G1909" s="50" t="str">
        <f>VLOOKUP(Table8[[#This Row],[ProductID]],Table12[[#All],[ProductID]:[ProductFullName]],3,FALSE)</f>
        <v>Product D</v>
      </c>
      <c r="H1909" s="50">
        <v>5</v>
      </c>
      <c r="I1909" s="52">
        <v>44802.45994212963</v>
      </c>
      <c r="J1909" s="50">
        <v>124</v>
      </c>
      <c r="K1909" s="51">
        <v>44802.946527777778</v>
      </c>
      <c r="L1909" s="53"/>
      <c r="M1909" s="54">
        <v>1</v>
      </c>
    </row>
    <row r="1910" spans="2:13" x14ac:dyDescent="0.3">
      <c r="B1910" s="49">
        <v>20753</v>
      </c>
      <c r="C1910" s="50">
        <v>405</v>
      </c>
      <c r="D1910" s="50" t="str">
        <f>VLOOKUP(Table8[[#This Row],[CustomerID]],Table15[[#All],[CustomerID]:[Company Name]],2,FALSE)</f>
        <v>Groovy Garnish</v>
      </c>
      <c r="E1910" s="51">
        <v>44802</v>
      </c>
      <c r="F1910" s="50">
        <v>5</v>
      </c>
      <c r="G1910" s="50" t="str">
        <f>VLOOKUP(Table8[[#This Row],[ProductID]],Table12[[#All],[ProductID]:[ProductFullName]],3,FALSE)</f>
        <v>Product E</v>
      </c>
      <c r="H1910" s="50">
        <v>2</v>
      </c>
      <c r="I1910" s="52">
        <v>44802.472766203704</v>
      </c>
      <c r="J1910" s="50">
        <v>110</v>
      </c>
      <c r="K1910" s="51">
        <v>44802.946527777778</v>
      </c>
      <c r="L1910" s="53"/>
      <c r="M1910" s="54">
        <v>1</v>
      </c>
    </row>
    <row r="1911" spans="2:13" x14ac:dyDescent="0.3">
      <c r="B1911" s="49">
        <v>20754</v>
      </c>
      <c r="C1911" s="50">
        <v>38</v>
      </c>
      <c r="D1911" s="50" t="str">
        <f>VLOOKUP(Table8[[#This Row],[CustomerID]],Table15[[#All],[CustomerID]:[Company Name]],2,FALSE)</f>
        <v>Charade Gifts</v>
      </c>
      <c r="E1911" s="51">
        <v>44802</v>
      </c>
      <c r="F1911" s="50">
        <v>5</v>
      </c>
      <c r="G1911" s="50" t="str">
        <f>VLOOKUP(Table8[[#This Row],[ProductID]],Table12[[#All],[ProductID]:[ProductFullName]],3,FALSE)</f>
        <v>Product E</v>
      </c>
      <c r="H1911" s="50">
        <v>6</v>
      </c>
      <c r="I1911" s="52">
        <v>44802.4844212963</v>
      </c>
      <c r="J1911" s="50">
        <v>110</v>
      </c>
      <c r="K1911" s="51">
        <v>44802.946527777778</v>
      </c>
      <c r="L1911" s="53"/>
      <c r="M1911" s="54">
        <v>1</v>
      </c>
    </row>
    <row r="1912" spans="2:13" x14ac:dyDescent="0.3">
      <c r="B1912" s="49">
        <v>20755</v>
      </c>
      <c r="C1912" s="50">
        <v>750</v>
      </c>
      <c r="D1912" s="50" t="str">
        <f>VLOOKUP(Table8[[#This Row],[CustomerID]],Table15[[#All],[CustomerID]:[Company Name]],2,FALSE)</f>
        <v>Its All about me</v>
      </c>
      <c r="E1912" s="51">
        <v>44802</v>
      </c>
      <c r="F1912" s="50">
        <v>1</v>
      </c>
      <c r="G1912" s="50" t="str">
        <f>VLOOKUP(Table8[[#This Row],[ProductID]],Table12[[#All],[ProductID]:[ProductFullName]],3,FALSE)</f>
        <v>Product A</v>
      </c>
      <c r="H1912" s="50">
        <v>2</v>
      </c>
      <c r="I1912" s="52">
        <v>44802.495543981488</v>
      </c>
      <c r="J1912" s="50">
        <v>131</v>
      </c>
      <c r="K1912" s="51">
        <v>44802.946527777778</v>
      </c>
      <c r="L1912" s="53"/>
      <c r="M1912" s="54">
        <v>1</v>
      </c>
    </row>
    <row r="1913" spans="2:13" x14ac:dyDescent="0.3">
      <c r="B1913" s="49">
        <v>20756</v>
      </c>
      <c r="C1913" s="50">
        <v>933</v>
      </c>
      <c r="D1913" s="50" t="str">
        <f>VLOOKUP(Table8[[#This Row],[CustomerID]],Table15[[#All],[CustomerID]:[Company Name]],2,FALSE)</f>
        <v>Canal Side Jewelers</v>
      </c>
      <c r="E1913" s="51">
        <v>44802</v>
      </c>
      <c r="F1913" s="50">
        <v>2</v>
      </c>
      <c r="G1913" s="50" t="str">
        <f>VLOOKUP(Table8[[#This Row],[ProductID]],Table12[[#All],[ProductID]:[ProductFullName]],3,FALSE)</f>
        <v>Product B</v>
      </c>
      <c r="H1913" s="50">
        <v>5</v>
      </c>
      <c r="I1913" s="52">
        <v>44802.512291666673</v>
      </c>
      <c r="J1913" s="50">
        <v>116</v>
      </c>
      <c r="K1913" s="51">
        <v>44802.946527777778</v>
      </c>
      <c r="L1913" s="53"/>
      <c r="M1913" s="54">
        <v>1</v>
      </c>
    </row>
    <row r="1914" spans="2:13" x14ac:dyDescent="0.3">
      <c r="B1914" s="49">
        <v>20757</v>
      </c>
      <c r="C1914" s="50">
        <v>874</v>
      </c>
      <c r="D1914" s="50" t="str">
        <f>VLOOKUP(Table8[[#This Row],[CustomerID]],Table15[[#All],[CustomerID]:[Company Name]],2,FALSE)</f>
        <v>J &amp; R Music</v>
      </c>
      <c r="E1914" s="51">
        <v>44802</v>
      </c>
      <c r="F1914" s="50">
        <v>2</v>
      </c>
      <c r="G1914" s="50" t="str">
        <f>VLOOKUP(Table8[[#This Row],[ProductID]],Table12[[#All],[ProductID]:[ProductFullName]],3,FALSE)</f>
        <v>Product B</v>
      </c>
      <c r="H1914" s="50">
        <v>4</v>
      </c>
      <c r="I1914" s="52">
        <v>44802.526979166672</v>
      </c>
      <c r="J1914" s="50">
        <v>126</v>
      </c>
      <c r="K1914" s="51">
        <v>44802.946527777778</v>
      </c>
      <c r="L1914" s="53"/>
      <c r="M1914" s="54">
        <v>1</v>
      </c>
    </row>
    <row r="1915" spans="2:13" x14ac:dyDescent="0.3">
      <c r="B1915" s="49">
        <v>20758</v>
      </c>
      <c r="C1915" s="50">
        <v>1261</v>
      </c>
      <c r="D1915" s="50" t="str">
        <f>VLOOKUP(Table8[[#This Row],[CustomerID]],Table15[[#All],[CustomerID]:[Company Name]],2,FALSE)</f>
        <v>Yuma Regional Medical Center Gift Shop</v>
      </c>
      <c r="E1915" s="51">
        <v>44802</v>
      </c>
      <c r="F1915" s="50">
        <v>5</v>
      </c>
      <c r="G1915" s="50" t="str">
        <f>VLOOKUP(Table8[[#This Row],[ProductID]],Table12[[#All],[ProductID]:[ProductFullName]],3,FALSE)</f>
        <v>Product E</v>
      </c>
      <c r="H1915" s="50">
        <v>3</v>
      </c>
      <c r="I1915" s="52">
        <v>44802.540486111116</v>
      </c>
      <c r="J1915" s="50">
        <v>108</v>
      </c>
      <c r="K1915" s="51">
        <v>44802.946527777778</v>
      </c>
      <c r="L1915" s="53"/>
      <c r="M1915" s="54">
        <v>1</v>
      </c>
    </row>
    <row r="1916" spans="2:13" x14ac:dyDescent="0.3">
      <c r="B1916" s="49">
        <v>20759</v>
      </c>
      <c r="C1916" s="50">
        <v>664</v>
      </c>
      <c r="D1916" s="50" t="str">
        <f>VLOOKUP(Table8[[#This Row],[CustomerID]],Table15[[#All],[CustomerID]:[Company Name]],2,FALSE)</f>
        <v>Ruby Tuesday Accessories Ltd</v>
      </c>
      <c r="E1916" s="51">
        <v>44802</v>
      </c>
      <c r="F1916" s="50">
        <v>2</v>
      </c>
      <c r="G1916" s="50" t="str">
        <f>VLOOKUP(Table8[[#This Row],[ProductID]],Table12[[#All],[ProductID]:[ProductFullName]],3,FALSE)</f>
        <v>Product B</v>
      </c>
      <c r="H1916" s="50">
        <v>6</v>
      </c>
      <c r="I1916" s="52">
        <v>44802.550023148156</v>
      </c>
      <c r="J1916" s="50">
        <v>116</v>
      </c>
      <c r="K1916" s="51">
        <v>44802.946527777778</v>
      </c>
      <c r="L1916" s="53"/>
      <c r="M1916" s="54">
        <v>1</v>
      </c>
    </row>
    <row r="1917" spans="2:13" x14ac:dyDescent="0.3">
      <c r="B1917" s="49">
        <v>20760</v>
      </c>
      <c r="C1917" s="50">
        <v>393</v>
      </c>
      <c r="D1917" s="50" t="str">
        <f>VLOOKUP(Table8[[#This Row],[CustomerID]],Table15[[#All],[CustomerID]:[Company Name]],2,FALSE)</f>
        <v>Imagine That</v>
      </c>
      <c r="E1917" s="51">
        <v>44802</v>
      </c>
      <c r="F1917" s="50">
        <v>1</v>
      </c>
      <c r="G1917" s="50" t="str">
        <f>VLOOKUP(Table8[[#This Row],[ProductID]],Table12[[#All],[ProductID]:[ProductFullName]],3,FALSE)</f>
        <v>Product A</v>
      </c>
      <c r="H1917" s="50">
        <v>5</v>
      </c>
      <c r="I1917" s="52">
        <v>44802.565567129641</v>
      </c>
      <c r="J1917" s="50">
        <v>132</v>
      </c>
      <c r="K1917" s="51">
        <v>44802.946527777778</v>
      </c>
      <c r="L1917" s="53"/>
      <c r="M1917" s="54">
        <v>1</v>
      </c>
    </row>
    <row r="1918" spans="2:13" x14ac:dyDescent="0.3">
      <c r="B1918" s="49">
        <v>20761</v>
      </c>
      <c r="C1918" s="50">
        <v>1264</v>
      </c>
      <c r="D1918" s="50" t="str">
        <f>VLOOKUP(Table8[[#This Row],[CustomerID]],Table15[[#All],[CustomerID]:[Company Name]],2,FALSE)</f>
        <v>Voyager RV Resort</v>
      </c>
      <c r="E1918" s="51">
        <v>44802</v>
      </c>
      <c r="F1918" s="50">
        <v>6</v>
      </c>
      <c r="G1918" s="50" t="str">
        <f>VLOOKUP(Table8[[#This Row],[ProductID]],Table12[[#All],[ProductID]:[ProductFullName]],3,FALSE)</f>
        <v>Product F</v>
      </c>
      <c r="H1918" s="50">
        <v>2</v>
      </c>
      <c r="I1918" s="52">
        <v>44802.576412037051</v>
      </c>
      <c r="J1918" s="50">
        <v>118</v>
      </c>
      <c r="K1918" s="51">
        <v>44802.946527777778</v>
      </c>
      <c r="L1918" s="53"/>
      <c r="M1918" s="54">
        <v>1</v>
      </c>
    </row>
    <row r="1919" spans="2:13" x14ac:dyDescent="0.3">
      <c r="B1919" s="49">
        <v>20762</v>
      </c>
      <c r="C1919" s="50">
        <v>716</v>
      </c>
      <c r="D1919" s="50" t="str">
        <f>VLOOKUP(Table8[[#This Row],[CustomerID]],Table15[[#All],[CustomerID]:[Company Name]],2,FALSE)</f>
        <v>Hallmark Cards</v>
      </c>
      <c r="E1919" s="51">
        <v>44802</v>
      </c>
      <c r="F1919" s="50">
        <v>4</v>
      </c>
      <c r="G1919" s="50" t="str">
        <f>VLOOKUP(Table8[[#This Row],[ProductID]],Table12[[#All],[ProductID]:[ProductFullName]],3,FALSE)</f>
        <v>Product D</v>
      </c>
      <c r="H1919" s="50">
        <v>7</v>
      </c>
      <c r="I1919" s="52">
        <v>44802.591006944458</v>
      </c>
      <c r="J1919" s="50">
        <v>121</v>
      </c>
      <c r="K1919" s="51">
        <v>44802.946527777778</v>
      </c>
      <c r="L1919" s="53"/>
      <c r="M1919" s="54">
        <v>1</v>
      </c>
    </row>
    <row r="1920" spans="2:13" x14ac:dyDescent="0.3">
      <c r="B1920" s="49">
        <v>20763</v>
      </c>
      <c r="C1920" s="50">
        <v>141</v>
      </c>
      <c r="D1920" s="50" t="str">
        <f>VLOOKUP(Table8[[#This Row],[CustomerID]],Table15[[#All],[CustomerID]:[Company Name]],2,FALSE)</f>
        <v>Hallmark</v>
      </c>
      <c r="E1920" s="51">
        <v>44802</v>
      </c>
      <c r="F1920" s="50">
        <v>2</v>
      </c>
      <c r="G1920" s="50" t="str">
        <f>VLOOKUP(Table8[[#This Row],[ProductID]],Table12[[#All],[ProductID]:[ProductFullName]],3,FALSE)</f>
        <v>Product B</v>
      </c>
      <c r="H1920" s="50">
        <v>3</v>
      </c>
      <c r="I1920" s="52">
        <v>44802.607175925943</v>
      </c>
      <c r="J1920" s="50">
        <v>134</v>
      </c>
      <c r="K1920" s="51">
        <v>44802.946527777778</v>
      </c>
      <c r="L1920" s="53"/>
      <c r="M1920" s="54">
        <v>1</v>
      </c>
    </row>
    <row r="1921" spans="2:13" x14ac:dyDescent="0.3">
      <c r="B1921" s="49">
        <v>20764</v>
      </c>
      <c r="C1921" s="50">
        <v>1292</v>
      </c>
      <c r="D1921" s="50" t="str">
        <f>VLOOKUP(Table8[[#This Row],[CustomerID]],Table15[[#All],[CustomerID]:[Company Name]],2,FALSE)</f>
        <v>Grace Mart Inc</v>
      </c>
      <c r="E1921" s="51">
        <v>44802</v>
      </c>
      <c r="F1921" s="50">
        <v>5</v>
      </c>
      <c r="G1921" s="50" t="str">
        <f>VLOOKUP(Table8[[#This Row],[ProductID]],Table12[[#All],[ProductID]:[ProductFullName]],3,FALSE)</f>
        <v>Product E</v>
      </c>
      <c r="H1921" s="50">
        <v>4</v>
      </c>
      <c r="I1921" s="52">
        <v>44802.621261574088</v>
      </c>
      <c r="J1921" s="50">
        <v>120</v>
      </c>
      <c r="K1921" s="51">
        <v>44802.946527777778</v>
      </c>
      <c r="L1921" s="53"/>
      <c r="M1921" s="54">
        <v>1</v>
      </c>
    </row>
    <row r="1922" spans="2:13" x14ac:dyDescent="0.3">
      <c r="B1922" s="49">
        <v>20765</v>
      </c>
      <c r="C1922" s="50">
        <v>240</v>
      </c>
      <c r="D1922" s="50" t="str">
        <f>VLOOKUP(Table8[[#This Row],[CustomerID]],Table15[[#All],[CustomerID]:[Company Name]],2,FALSE)</f>
        <v>Temtex - Samples</v>
      </c>
      <c r="E1922" s="51">
        <v>44802</v>
      </c>
      <c r="F1922" s="50">
        <v>4</v>
      </c>
      <c r="G1922" s="50" t="str">
        <f>VLOOKUP(Table8[[#This Row],[ProductID]],Table12[[#All],[ProductID]:[ProductFullName]],3,FALSE)</f>
        <v>Product D</v>
      </c>
      <c r="H1922" s="50">
        <v>3</v>
      </c>
      <c r="I1922" s="52">
        <v>44802.631863425937</v>
      </c>
      <c r="J1922" s="50">
        <v>134</v>
      </c>
      <c r="K1922" s="51">
        <v>44802.946527777778</v>
      </c>
      <c r="L1922" s="53"/>
      <c r="M1922" s="54">
        <v>1</v>
      </c>
    </row>
    <row r="1923" spans="2:13" x14ac:dyDescent="0.3">
      <c r="B1923" s="49">
        <v>20766</v>
      </c>
      <c r="C1923" s="50">
        <v>1382</v>
      </c>
      <c r="D1923" s="50" t="str">
        <f>VLOOKUP(Table8[[#This Row],[CustomerID]],Table15[[#All],[CustomerID]:[Company Name]],2,FALSE)</f>
        <v>A &amp; S Party Goods</v>
      </c>
      <c r="E1923" s="51">
        <v>44802</v>
      </c>
      <c r="F1923" s="50">
        <v>6</v>
      </c>
      <c r="G1923" s="50" t="str">
        <f>VLOOKUP(Table8[[#This Row],[ProductID]],Table12[[#All],[ProductID]:[ProductFullName]],3,FALSE)</f>
        <v>Product F</v>
      </c>
      <c r="H1923" s="50">
        <v>2</v>
      </c>
      <c r="I1923" s="52">
        <v>44802.641261574085</v>
      </c>
      <c r="J1923" s="50">
        <v>119</v>
      </c>
      <c r="K1923" s="51">
        <v>44802.946527777778</v>
      </c>
      <c r="L1923" s="53"/>
      <c r="M1923" s="54">
        <v>1</v>
      </c>
    </row>
    <row r="1924" spans="2:13" x14ac:dyDescent="0.3">
      <c r="B1924" s="49">
        <v>20767</v>
      </c>
      <c r="C1924" s="50">
        <v>833</v>
      </c>
      <c r="D1924" s="50" t="str">
        <f>VLOOKUP(Table8[[#This Row],[CustomerID]],Table15[[#All],[CustomerID]:[Company Name]],2,FALSE)</f>
        <v>Accessory Cargo</v>
      </c>
      <c r="E1924" s="51">
        <v>44802</v>
      </c>
      <c r="F1924" s="50">
        <v>6</v>
      </c>
      <c r="G1924" s="50" t="str">
        <f>VLOOKUP(Table8[[#This Row],[ProductID]],Table12[[#All],[ProductID]:[ProductFullName]],3,FALSE)</f>
        <v>Product F</v>
      </c>
      <c r="H1924" s="50">
        <v>3</v>
      </c>
      <c r="I1924" s="52">
        <v>44802.652002314826</v>
      </c>
      <c r="J1924" s="50">
        <v>133</v>
      </c>
      <c r="K1924" s="51">
        <v>44802.946527777778</v>
      </c>
      <c r="L1924" s="53"/>
      <c r="M1924" s="54">
        <v>1</v>
      </c>
    </row>
    <row r="1925" spans="2:13" x14ac:dyDescent="0.3">
      <c r="B1925" s="49">
        <v>20768</v>
      </c>
      <c r="C1925" s="50">
        <v>1147</v>
      </c>
      <c r="D1925" s="50" t="str">
        <f>VLOOKUP(Table8[[#This Row],[CustomerID]],Table15[[#All],[CustomerID]:[Company Name]],2,FALSE)</f>
        <v>Seventh Avenue Inc</v>
      </c>
      <c r="E1925" s="51">
        <v>44802</v>
      </c>
      <c r="F1925" s="50">
        <v>5</v>
      </c>
      <c r="G1925" s="50" t="str">
        <f>VLOOKUP(Table8[[#This Row],[ProductID]],Table12[[#All],[ProductID]:[ProductFullName]],3,FALSE)</f>
        <v>Product E</v>
      </c>
      <c r="H1925" s="50">
        <v>2</v>
      </c>
      <c r="I1925" s="52">
        <v>44802.660914351865</v>
      </c>
      <c r="J1925" s="50">
        <v>129</v>
      </c>
      <c r="K1925" s="51">
        <v>44802.946527777778</v>
      </c>
      <c r="L1925" s="53"/>
      <c r="M1925" s="54">
        <v>1</v>
      </c>
    </row>
    <row r="1926" spans="2:13" x14ac:dyDescent="0.3">
      <c r="B1926" s="49">
        <v>20769</v>
      </c>
      <c r="C1926" s="50">
        <v>1039</v>
      </c>
      <c r="D1926" s="50" t="str">
        <f>VLOOKUP(Table8[[#This Row],[CustomerID]],Table15[[#All],[CustomerID]:[Company Name]],2,FALSE)</f>
        <v>Memorial Medical Center</v>
      </c>
      <c r="E1926" s="51">
        <v>44802</v>
      </c>
      <c r="F1926" s="50">
        <v>4</v>
      </c>
      <c r="G1926" s="50" t="str">
        <f>VLOOKUP(Table8[[#This Row],[ProductID]],Table12[[#All],[ProductID]:[ProductFullName]],3,FALSE)</f>
        <v>Product D</v>
      </c>
      <c r="H1926" s="50">
        <v>5</v>
      </c>
      <c r="I1926" s="52">
        <v>44802.672696759269</v>
      </c>
      <c r="J1926" s="50">
        <v>112</v>
      </c>
      <c r="K1926" s="51">
        <v>44802.946527777778</v>
      </c>
      <c r="L1926" s="53"/>
      <c r="M1926" s="54">
        <v>1</v>
      </c>
    </row>
    <row r="1927" spans="2:13" x14ac:dyDescent="0.3">
      <c r="B1927" s="49">
        <v>20770</v>
      </c>
      <c r="C1927" s="50">
        <v>952</v>
      </c>
      <c r="D1927" s="50" t="str">
        <f>VLOOKUP(Table8[[#This Row],[CustomerID]],Table15[[#All],[CustomerID]:[Company Name]],2,FALSE)</f>
        <v>Trinkets and Treasures</v>
      </c>
      <c r="E1927" s="51">
        <v>44802</v>
      </c>
      <c r="F1927" s="50">
        <v>4</v>
      </c>
      <c r="G1927" s="50" t="str">
        <f>VLOOKUP(Table8[[#This Row],[ProductID]],Table12[[#All],[ProductID]:[ProductFullName]],3,FALSE)</f>
        <v>Product D</v>
      </c>
      <c r="H1927" s="50">
        <v>6</v>
      </c>
      <c r="I1927" s="52">
        <v>44802.688993055563</v>
      </c>
      <c r="J1927" s="50">
        <v>108</v>
      </c>
      <c r="K1927" s="51">
        <v>44802.946527777778</v>
      </c>
      <c r="L1927" s="53"/>
      <c r="M1927" s="54">
        <v>1</v>
      </c>
    </row>
    <row r="1928" spans="2:13" x14ac:dyDescent="0.3">
      <c r="B1928" s="49">
        <v>20771</v>
      </c>
      <c r="C1928" s="50">
        <v>526</v>
      </c>
      <c r="D1928" s="50" t="str">
        <f>VLOOKUP(Table8[[#This Row],[CustomerID]],Table15[[#All],[CustomerID]:[Company Name]],2,FALSE)</f>
        <v>Rosthern Pharmacy</v>
      </c>
      <c r="E1928" s="51">
        <v>44802</v>
      </c>
      <c r="F1928" s="50">
        <v>5</v>
      </c>
      <c r="G1928" s="50" t="str">
        <f>VLOOKUP(Table8[[#This Row],[ProductID]],Table12[[#All],[ProductID]:[ProductFullName]],3,FALSE)</f>
        <v>Product E</v>
      </c>
      <c r="H1928" s="50">
        <v>4</v>
      </c>
      <c r="I1928" s="52">
        <v>44802.699664351858</v>
      </c>
      <c r="J1928" s="50">
        <v>127</v>
      </c>
      <c r="K1928" s="51">
        <v>44802.946527777778</v>
      </c>
      <c r="L1928" s="53"/>
      <c r="M1928" s="54">
        <v>1</v>
      </c>
    </row>
    <row r="1929" spans="2:13" x14ac:dyDescent="0.3">
      <c r="B1929" s="49">
        <v>20772</v>
      </c>
      <c r="C1929" s="50">
        <v>649</v>
      </c>
      <c r="D1929" s="50" t="str">
        <f>VLOOKUP(Table8[[#This Row],[CustomerID]],Table15[[#All],[CustomerID]:[Company Name]],2,FALSE)</f>
        <v>Peoples Drug Mart # 43</v>
      </c>
      <c r="E1929" s="51">
        <v>44802</v>
      </c>
      <c r="F1929" s="50">
        <v>5</v>
      </c>
      <c r="G1929" s="50" t="str">
        <f>VLOOKUP(Table8[[#This Row],[ProductID]],Table12[[#All],[ProductID]:[ProductFullName]],3,FALSE)</f>
        <v>Product E</v>
      </c>
      <c r="H1929" s="50">
        <v>3</v>
      </c>
      <c r="I1929" s="52">
        <v>44802.710069444453</v>
      </c>
      <c r="J1929" s="50">
        <v>123</v>
      </c>
      <c r="K1929" s="51">
        <v>44802.946527777778</v>
      </c>
      <c r="L1929" s="53"/>
      <c r="M1929" s="54">
        <v>1</v>
      </c>
    </row>
    <row r="1930" spans="2:13" x14ac:dyDescent="0.3">
      <c r="B1930" s="49">
        <v>20773</v>
      </c>
      <c r="C1930" s="50">
        <v>216</v>
      </c>
      <c r="D1930" s="50" t="str">
        <f>VLOOKUP(Table8[[#This Row],[CustomerID]],Table15[[#All],[CustomerID]:[Company Name]],2,FALSE)</f>
        <v>The Red Door</v>
      </c>
      <c r="E1930" s="51">
        <v>44802</v>
      </c>
      <c r="F1930" s="50">
        <v>6</v>
      </c>
      <c r="G1930" s="50" t="str">
        <f>VLOOKUP(Table8[[#This Row],[ProductID]],Table12[[#All],[ProductID]:[ProductFullName]],3,FALSE)</f>
        <v>Product F</v>
      </c>
      <c r="H1930" s="50">
        <v>3</v>
      </c>
      <c r="I1930" s="52">
        <v>44802.724745370375</v>
      </c>
      <c r="J1930" s="50">
        <v>114</v>
      </c>
      <c r="K1930" s="51">
        <v>44802.946527777778</v>
      </c>
      <c r="L1930" s="53"/>
      <c r="M1930" s="54">
        <v>1</v>
      </c>
    </row>
    <row r="1931" spans="2:13" x14ac:dyDescent="0.3">
      <c r="B1931" s="49">
        <v>20774</v>
      </c>
      <c r="C1931" s="50">
        <v>292</v>
      </c>
      <c r="D1931" s="50" t="str">
        <f>VLOOKUP(Table8[[#This Row],[CustomerID]],Table15[[#All],[CustomerID]:[Company Name]],2,FALSE)</f>
        <v>Zellers Store #326</v>
      </c>
      <c r="E1931" s="51">
        <v>44802</v>
      </c>
      <c r="F1931" s="50">
        <v>5</v>
      </c>
      <c r="G1931" s="50" t="str">
        <f>VLOOKUP(Table8[[#This Row],[ProductID]],Table12[[#All],[ProductID]:[ProductFullName]],3,FALSE)</f>
        <v>Product E</v>
      </c>
      <c r="H1931" s="50">
        <v>5</v>
      </c>
      <c r="I1931" s="52">
        <v>44802.737048611118</v>
      </c>
      <c r="J1931" s="50">
        <v>130</v>
      </c>
      <c r="K1931" s="51">
        <v>44802.946527777778</v>
      </c>
      <c r="L1931" s="53"/>
      <c r="M1931" s="54">
        <v>1</v>
      </c>
    </row>
    <row r="1932" spans="2:13" x14ac:dyDescent="0.3">
      <c r="B1932" s="49">
        <v>20775</v>
      </c>
      <c r="C1932" s="50">
        <v>97</v>
      </c>
      <c r="D1932" s="50" t="str">
        <f>VLOOKUP(Table8[[#This Row],[CustomerID]],Table15[[#All],[CustomerID]:[Company Name]],2,FALSE)</f>
        <v>LE TEMPS D'AIMER</v>
      </c>
      <c r="E1932" s="51">
        <v>44803</v>
      </c>
      <c r="F1932" s="50">
        <v>4</v>
      </c>
      <c r="G1932" s="50" t="str">
        <f>VLOOKUP(Table8[[#This Row],[ProductID]],Table12[[#All],[ProductID]:[ProductFullName]],3,FALSE)</f>
        <v>Product D</v>
      </c>
      <c r="H1932" s="50">
        <v>4</v>
      </c>
      <c r="I1932" s="52">
        <v>44803.333333333336</v>
      </c>
      <c r="J1932" s="50">
        <v>129</v>
      </c>
      <c r="K1932" s="51">
        <v>44803.960416666669</v>
      </c>
      <c r="L1932" s="53"/>
      <c r="M1932" s="54">
        <v>1</v>
      </c>
    </row>
    <row r="1933" spans="2:13" x14ac:dyDescent="0.3">
      <c r="B1933" s="49">
        <v>20776</v>
      </c>
      <c r="C1933" s="50">
        <v>356</v>
      </c>
      <c r="D1933" s="50" t="str">
        <f>VLOOKUP(Table8[[#This Row],[CustomerID]],Table15[[#All],[CustomerID]:[Company Name]],2,FALSE)</f>
        <v>Toytown</v>
      </c>
      <c r="E1933" s="51">
        <v>44803</v>
      </c>
      <c r="F1933" s="50">
        <v>6</v>
      </c>
      <c r="G1933" s="50" t="str">
        <f>VLOOKUP(Table8[[#This Row],[ProductID]],Table12[[#All],[ProductID]:[ProductFullName]],3,FALSE)</f>
        <v>Product F</v>
      </c>
      <c r="H1933" s="50">
        <v>5</v>
      </c>
      <c r="I1933" s="52">
        <v>44803.348344907412</v>
      </c>
      <c r="J1933" s="50">
        <v>117</v>
      </c>
      <c r="K1933" s="51">
        <v>44803.960416666669</v>
      </c>
      <c r="L1933" s="53"/>
      <c r="M1933" s="54">
        <v>1</v>
      </c>
    </row>
    <row r="1934" spans="2:13" x14ac:dyDescent="0.3">
      <c r="B1934" s="49">
        <v>20777</v>
      </c>
      <c r="C1934" s="50">
        <v>662</v>
      </c>
      <c r="D1934" s="50" t="str">
        <f>VLOOKUP(Table8[[#This Row],[CustomerID]],Table15[[#All],[CustomerID]:[Company Name]],2,FALSE)</f>
        <v>Your Dollar Store With More #165</v>
      </c>
      <c r="E1934" s="51">
        <v>44803</v>
      </c>
      <c r="F1934" s="50">
        <v>4</v>
      </c>
      <c r="G1934" s="50" t="str">
        <f>VLOOKUP(Table8[[#This Row],[ProductID]],Table12[[#All],[ProductID]:[ProductFullName]],3,FALSE)</f>
        <v>Product D</v>
      </c>
      <c r="H1934" s="50">
        <v>5</v>
      </c>
      <c r="I1934" s="52">
        <v>44803.364976851859</v>
      </c>
      <c r="J1934" s="50">
        <v>132</v>
      </c>
      <c r="K1934" s="51">
        <v>44803.960416666669</v>
      </c>
      <c r="L1934" s="53"/>
      <c r="M1934" s="54">
        <v>1</v>
      </c>
    </row>
    <row r="1935" spans="2:13" x14ac:dyDescent="0.3">
      <c r="B1935" s="49">
        <v>20778</v>
      </c>
      <c r="C1935" s="50">
        <v>14</v>
      </c>
      <c r="D1935" s="50" t="str">
        <f>VLOOKUP(Table8[[#This Row],[CustomerID]],Table15[[#All],[CustomerID]:[Company Name]],2,FALSE)</f>
        <v>RODDICKTON PHARMACHOICE</v>
      </c>
      <c r="E1935" s="51">
        <v>44803</v>
      </c>
      <c r="F1935" s="50">
        <v>6</v>
      </c>
      <c r="G1935" s="50" t="str">
        <f>VLOOKUP(Table8[[#This Row],[ProductID]],Table12[[#All],[ProductID]:[ProductFullName]],3,FALSE)</f>
        <v>Product F</v>
      </c>
      <c r="H1935" s="50">
        <v>7</v>
      </c>
      <c r="I1935" s="52">
        <v>44803.376805555563</v>
      </c>
      <c r="J1935" s="50">
        <v>113</v>
      </c>
      <c r="K1935" s="51">
        <v>44803.960416666669</v>
      </c>
      <c r="L1935" s="53"/>
      <c r="M1935" s="54">
        <v>1</v>
      </c>
    </row>
    <row r="1936" spans="2:13" x14ac:dyDescent="0.3">
      <c r="B1936" s="49">
        <v>20779</v>
      </c>
      <c r="C1936" s="50">
        <v>655</v>
      </c>
      <c r="D1936" s="50" t="str">
        <f>VLOOKUP(Table8[[#This Row],[CustomerID]],Table15[[#All],[CustomerID]:[Company Name]],2,FALSE)</f>
        <v>Deja Vu Gifts &amp; Decor</v>
      </c>
      <c r="E1936" s="51">
        <v>44803</v>
      </c>
      <c r="F1936" s="50">
        <v>2</v>
      </c>
      <c r="G1936" s="50" t="str">
        <f>VLOOKUP(Table8[[#This Row],[ProductID]],Table12[[#All],[ProductID]:[ProductFullName]],3,FALSE)</f>
        <v>Product B</v>
      </c>
      <c r="H1936" s="50">
        <v>4</v>
      </c>
      <c r="I1936" s="52">
        <v>44803.39233796297</v>
      </c>
      <c r="J1936" s="50">
        <v>112</v>
      </c>
      <c r="K1936" s="51">
        <v>44803.960416666669</v>
      </c>
      <c r="L1936" s="53"/>
      <c r="M1936" s="54">
        <v>1</v>
      </c>
    </row>
    <row r="1937" spans="2:13" x14ac:dyDescent="0.3">
      <c r="B1937" s="49">
        <v>20780</v>
      </c>
      <c r="C1937" s="50">
        <v>1216</v>
      </c>
      <c r="D1937" s="50" t="str">
        <f>VLOOKUP(Table8[[#This Row],[CustomerID]],Table15[[#All],[CustomerID]:[Company Name]],2,FALSE)</f>
        <v>Dillard's Inc- Ft. worth TX</v>
      </c>
      <c r="E1937" s="51">
        <v>44803</v>
      </c>
      <c r="F1937" s="50">
        <v>3</v>
      </c>
      <c r="G1937" s="50" t="str">
        <f>VLOOKUP(Table8[[#This Row],[ProductID]],Table12[[#All],[ProductID]:[ProductFullName]],3,FALSE)</f>
        <v>Product C</v>
      </c>
      <c r="H1937" s="50">
        <v>7</v>
      </c>
      <c r="I1937" s="52">
        <v>44803.409502314826</v>
      </c>
      <c r="J1937" s="50">
        <v>124</v>
      </c>
      <c r="K1937" s="51">
        <v>44803.960416666669</v>
      </c>
      <c r="L1937" s="53"/>
      <c r="M1937" s="54">
        <v>1</v>
      </c>
    </row>
    <row r="1938" spans="2:13" x14ac:dyDescent="0.3">
      <c r="B1938" s="49">
        <v>20781</v>
      </c>
      <c r="C1938" s="50">
        <v>102</v>
      </c>
      <c r="D1938" s="50" t="str">
        <f>VLOOKUP(Table8[[#This Row],[CustomerID]],Table15[[#All],[CustomerID]:[Company Name]],2,FALSE)</f>
        <v>B'Belles</v>
      </c>
      <c r="E1938" s="51">
        <v>44803</v>
      </c>
      <c r="F1938" s="50">
        <v>1</v>
      </c>
      <c r="G1938" s="50" t="str">
        <f>VLOOKUP(Table8[[#This Row],[ProductID]],Table12[[#All],[ProductID]:[ProductFullName]],3,FALSE)</f>
        <v>Product A</v>
      </c>
      <c r="H1938" s="50">
        <v>7</v>
      </c>
      <c r="I1938" s="52">
        <v>44803.422488425938</v>
      </c>
      <c r="J1938" s="50">
        <v>127</v>
      </c>
      <c r="K1938" s="51">
        <v>44803.960416666669</v>
      </c>
      <c r="L1938" s="53"/>
      <c r="M1938" s="54">
        <v>1</v>
      </c>
    </row>
    <row r="1939" spans="2:13" x14ac:dyDescent="0.3">
      <c r="B1939" s="49">
        <v>20782</v>
      </c>
      <c r="C1939" s="50">
        <v>607</v>
      </c>
      <c r="D1939" s="50" t="str">
        <f>VLOOKUP(Table8[[#This Row],[CustomerID]],Table15[[#All],[CustomerID]:[Company Name]],2,FALSE)</f>
        <v>The Heavenly Outhouse</v>
      </c>
      <c r="E1939" s="51">
        <v>44803</v>
      </c>
      <c r="F1939" s="50">
        <v>6</v>
      </c>
      <c r="G1939" s="50" t="str">
        <f>VLOOKUP(Table8[[#This Row],[ProductID]],Table12[[#All],[ProductID]:[ProductFullName]],3,FALSE)</f>
        <v>Product F</v>
      </c>
      <c r="H1939" s="50">
        <v>2</v>
      </c>
      <c r="I1939" s="52">
        <v>44803.438807870385</v>
      </c>
      <c r="J1939" s="50">
        <v>109</v>
      </c>
      <c r="K1939" s="51">
        <v>44803.960416666669</v>
      </c>
      <c r="L1939" s="53"/>
      <c r="M1939" s="54">
        <v>1</v>
      </c>
    </row>
    <row r="1940" spans="2:13" x14ac:dyDescent="0.3">
      <c r="B1940" s="49">
        <v>20783</v>
      </c>
      <c r="C1940" s="50">
        <v>904</v>
      </c>
      <c r="D1940" s="50" t="str">
        <f>VLOOKUP(Table8[[#This Row],[CustomerID]],Table15[[#All],[CustomerID]:[Company Name]],2,FALSE)</f>
        <v>Abilities</v>
      </c>
      <c r="E1940" s="51">
        <v>44803</v>
      </c>
      <c r="F1940" s="50">
        <v>2</v>
      </c>
      <c r="G1940" s="50" t="str">
        <f>VLOOKUP(Table8[[#This Row],[ProductID]],Table12[[#All],[ProductID]:[ProductFullName]],3,FALSE)</f>
        <v>Product B</v>
      </c>
      <c r="H1940" s="50">
        <v>4</v>
      </c>
      <c r="I1940" s="52">
        <v>44803.45356481483</v>
      </c>
      <c r="J1940" s="50">
        <v>121</v>
      </c>
      <c r="K1940" s="51">
        <v>44803.960416666669</v>
      </c>
      <c r="L1940" s="53"/>
      <c r="M1940" s="54">
        <v>1</v>
      </c>
    </row>
    <row r="1941" spans="2:13" x14ac:dyDescent="0.3">
      <c r="B1941" s="49">
        <v>20784</v>
      </c>
      <c r="C1941" s="50">
        <v>1285</v>
      </c>
      <c r="D1941" s="50" t="str">
        <f>VLOOKUP(Table8[[#This Row],[CustomerID]],Table15[[#All],[CustomerID]:[Company Name]],2,FALSE)</f>
        <v>Pepper Mill Casino Gift Shop</v>
      </c>
      <c r="E1941" s="51">
        <v>44803</v>
      </c>
      <c r="F1941" s="50">
        <v>3</v>
      </c>
      <c r="G1941" s="50" t="str">
        <f>VLOOKUP(Table8[[#This Row],[ProductID]],Table12[[#All],[ProductID]:[ProductFullName]],3,FALSE)</f>
        <v>Product C</v>
      </c>
      <c r="H1941" s="50">
        <v>3</v>
      </c>
      <c r="I1941" s="52">
        <v>44803.462905092609</v>
      </c>
      <c r="J1941" s="50">
        <v>134</v>
      </c>
      <c r="K1941" s="51">
        <v>44803.960416666669</v>
      </c>
      <c r="L1941" s="53"/>
      <c r="M1941" s="54">
        <v>1</v>
      </c>
    </row>
    <row r="1942" spans="2:13" x14ac:dyDescent="0.3">
      <c r="B1942" s="49">
        <v>20785</v>
      </c>
      <c r="C1942" s="50">
        <v>490</v>
      </c>
      <c r="D1942" s="50" t="str">
        <f>VLOOKUP(Table8[[#This Row],[CustomerID]],Table15[[#All],[CustomerID]:[Company Name]],2,FALSE)</f>
        <v>Rexall Drug Store Ltd. #6955</v>
      </c>
      <c r="E1942" s="51">
        <v>44803</v>
      </c>
      <c r="F1942" s="50">
        <v>2</v>
      </c>
      <c r="G1942" s="50" t="str">
        <f>VLOOKUP(Table8[[#This Row],[ProductID]],Table12[[#All],[ProductID]:[ProductFullName]],3,FALSE)</f>
        <v>Product B</v>
      </c>
      <c r="H1942" s="50">
        <v>4</v>
      </c>
      <c r="I1942" s="52">
        <v>44803.478981481494</v>
      </c>
      <c r="J1942" s="50">
        <v>115</v>
      </c>
      <c r="K1942" s="51">
        <v>44803.960416666669</v>
      </c>
      <c r="L1942" s="53"/>
      <c r="M1942" s="54">
        <v>1</v>
      </c>
    </row>
    <row r="1943" spans="2:13" x14ac:dyDescent="0.3">
      <c r="B1943" s="49">
        <v>20786</v>
      </c>
      <c r="C1943" s="50">
        <v>826</v>
      </c>
      <c r="D1943" s="50" t="str">
        <f>VLOOKUP(Table8[[#This Row],[CustomerID]],Table15[[#All],[CustomerID]:[Company Name]],2,FALSE)</f>
        <v>Colonial Pharmacy</v>
      </c>
      <c r="E1943" s="51">
        <v>44803</v>
      </c>
      <c r="F1943" s="50">
        <v>4</v>
      </c>
      <c r="G1943" s="50" t="str">
        <f>VLOOKUP(Table8[[#This Row],[ProductID]],Table12[[#All],[ProductID]:[ProductFullName]],3,FALSE)</f>
        <v>Product D</v>
      </c>
      <c r="H1943" s="50">
        <v>2</v>
      </c>
      <c r="I1943" s="52">
        <v>44803.48859953705</v>
      </c>
      <c r="J1943" s="50">
        <v>108</v>
      </c>
      <c r="K1943" s="51">
        <v>44803.960416666669</v>
      </c>
      <c r="L1943" s="53"/>
      <c r="M1943" s="54">
        <v>1</v>
      </c>
    </row>
    <row r="1944" spans="2:13" x14ac:dyDescent="0.3">
      <c r="B1944" s="49">
        <v>20787</v>
      </c>
      <c r="C1944" s="50">
        <v>979</v>
      </c>
      <c r="D1944" s="50" t="str">
        <f>VLOOKUP(Table8[[#This Row],[CustomerID]],Table15[[#All],[CustomerID]:[Company Name]],2,FALSE)</f>
        <v>Paper Shop</v>
      </c>
      <c r="E1944" s="51">
        <v>44803</v>
      </c>
      <c r="F1944" s="50">
        <v>4</v>
      </c>
      <c r="G1944" s="50" t="str">
        <f>VLOOKUP(Table8[[#This Row],[ProductID]],Table12[[#All],[ProductID]:[ProductFullName]],3,FALSE)</f>
        <v>Product D</v>
      </c>
      <c r="H1944" s="50">
        <v>4</v>
      </c>
      <c r="I1944" s="52">
        <v>44803.498020833344</v>
      </c>
      <c r="J1944" s="50">
        <v>107</v>
      </c>
      <c r="K1944" s="51">
        <v>44803.960416666669</v>
      </c>
      <c r="L1944" s="53"/>
      <c r="M1944" s="54">
        <v>1</v>
      </c>
    </row>
    <row r="1945" spans="2:13" x14ac:dyDescent="0.3">
      <c r="B1945" s="49">
        <v>20788</v>
      </c>
      <c r="C1945" s="50">
        <v>435</v>
      </c>
      <c r="D1945" s="50" t="str">
        <f>VLOOKUP(Table8[[#This Row],[CustomerID]],Table15[[#All],[CustomerID]:[Company Name]],2,FALSE)</f>
        <v>Frilly Lizard</v>
      </c>
      <c r="E1945" s="51">
        <v>44803</v>
      </c>
      <c r="F1945" s="50">
        <v>2</v>
      </c>
      <c r="G1945" s="50" t="str">
        <f>VLOOKUP(Table8[[#This Row],[ProductID]],Table12[[#All],[ProductID]:[ProductFullName]],3,FALSE)</f>
        <v>Product B</v>
      </c>
      <c r="H1945" s="50">
        <v>7</v>
      </c>
      <c r="I1945" s="52">
        <v>44803.512847222235</v>
      </c>
      <c r="J1945" s="50">
        <v>131</v>
      </c>
      <c r="K1945" s="51">
        <v>44803.960416666669</v>
      </c>
      <c r="L1945" s="53"/>
      <c r="M1945" s="54">
        <v>1</v>
      </c>
    </row>
    <row r="1946" spans="2:13" x14ac:dyDescent="0.3">
      <c r="B1946" s="49">
        <v>20789</v>
      </c>
      <c r="C1946" s="50">
        <v>23</v>
      </c>
      <c r="D1946" s="50" t="str">
        <f>VLOOKUP(Table8[[#This Row],[CustomerID]],Table15[[#All],[CustomerID]:[Company Name]],2,FALSE)</f>
        <v>Windsor Pharmacy Ltd</v>
      </c>
      <c r="E1946" s="51">
        <v>44803</v>
      </c>
      <c r="F1946" s="50">
        <v>6</v>
      </c>
      <c r="G1946" s="50" t="str">
        <f>VLOOKUP(Table8[[#This Row],[ProductID]],Table12[[#All],[ProductID]:[ProductFullName]],3,FALSE)</f>
        <v>Product F</v>
      </c>
      <c r="H1946" s="50">
        <v>5</v>
      </c>
      <c r="I1946" s="52">
        <v>44803.528495370381</v>
      </c>
      <c r="J1946" s="50">
        <v>112</v>
      </c>
      <c r="K1946" s="51">
        <v>44803.960416666669</v>
      </c>
      <c r="L1946" s="53"/>
      <c r="M1946" s="54">
        <v>1</v>
      </c>
    </row>
    <row r="1947" spans="2:13" x14ac:dyDescent="0.3">
      <c r="B1947" s="49">
        <v>20790</v>
      </c>
      <c r="C1947" s="50">
        <v>17</v>
      </c>
      <c r="D1947" s="50" t="str">
        <f>VLOOKUP(Table8[[#This Row],[CustomerID]],Table15[[#All],[CustomerID]:[Company Name]],2,FALSE)</f>
        <v>F.J. Wadden &amp; Sons Limited</v>
      </c>
      <c r="E1947" s="51">
        <v>44803</v>
      </c>
      <c r="F1947" s="50">
        <v>2</v>
      </c>
      <c r="G1947" s="50" t="str">
        <f>VLOOKUP(Table8[[#This Row],[ProductID]],Table12[[#All],[ProductID]:[ProductFullName]],3,FALSE)</f>
        <v>Product B</v>
      </c>
      <c r="H1947" s="50">
        <v>5</v>
      </c>
      <c r="I1947" s="52">
        <v>44803.538634259268</v>
      </c>
      <c r="J1947" s="50">
        <v>124</v>
      </c>
      <c r="K1947" s="51">
        <v>44803.960416666669</v>
      </c>
      <c r="L1947" s="53"/>
      <c r="M1947" s="54">
        <v>1</v>
      </c>
    </row>
    <row r="1948" spans="2:13" x14ac:dyDescent="0.3">
      <c r="B1948" s="49">
        <v>20791</v>
      </c>
      <c r="C1948" s="50">
        <v>1374</v>
      </c>
      <c r="D1948" s="50" t="str">
        <f>VLOOKUP(Table8[[#This Row],[CustomerID]],Table15[[#All],[CustomerID]:[Company Name]],2,FALSE)</f>
        <v>Potpourri Group, Inc</v>
      </c>
      <c r="E1948" s="51">
        <v>44803</v>
      </c>
      <c r="F1948" s="50">
        <v>6</v>
      </c>
      <c r="G1948" s="50" t="str">
        <f>VLOOKUP(Table8[[#This Row],[ProductID]],Table12[[#All],[ProductID]:[ProductFullName]],3,FALSE)</f>
        <v>Product F</v>
      </c>
      <c r="H1948" s="50">
        <v>5</v>
      </c>
      <c r="I1948" s="52">
        <v>44803.54796296297</v>
      </c>
      <c r="J1948" s="50">
        <v>119</v>
      </c>
      <c r="K1948" s="51">
        <v>44803.960416666669</v>
      </c>
      <c r="L1948" s="53"/>
      <c r="M1948" s="54">
        <v>1</v>
      </c>
    </row>
    <row r="1949" spans="2:13" x14ac:dyDescent="0.3">
      <c r="B1949" s="49">
        <v>20792</v>
      </c>
      <c r="C1949" s="50">
        <v>300</v>
      </c>
      <c r="D1949" s="50" t="str">
        <f>VLOOKUP(Table8[[#This Row],[CustomerID]],Table15[[#All],[CustomerID]:[Company Name]],2,FALSE)</f>
        <v>Cancraft Marketing</v>
      </c>
      <c r="E1949" s="51">
        <v>44803</v>
      </c>
      <c r="F1949" s="50">
        <v>3</v>
      </c>
      <c r="G1949" s="50" t="str">
        <f>VLOOKUP(Table8[[#This Row],[ProductID]],Table12[[#All],[ProductID]:[ProductFullName]],3,FALSE)</f>
        <v>Product C</v>
      </c>
      <c r="H1949" s="50">
        <v>3</v>
      </c>
      <c r="I1949" s="52">
        <v>44803.564872685194</v>
      </c>
      <c r="J1949" s="50">
        <v>106</v>
      </c>
      <c r="K1949" s="51">
        <v>44803.960416666669</v>
      </c>
      <c r="L1949" s="53"/>
      <c r="M1949" s="54">
        <v>1</v>
      </c>
    </row>
    <row r="1950" spans="2:13" x14ac:dyDescent="0.3">
      <c r="B1950" s="49">
        <v>20793</v>
      </c>
      <c r="C1950" s="50">
        <v>79</v>
      </c>
      <c r="D1950" s="50" t="str">
        <f>VLOOKUP(Table8[[#This Row],[CustomerID]],Table15[[#All],[CustomerID]:[Company Name]],2,FALSE)</f>
        <v>Oh My Gifts</v>
      </c>
      <c r="E1950" s="51">
        <v>44803</v>
      </c>
      <c r="F1950" s="50">
        <v>3</v>
      </c>
      <c r="G1950" s="50" t="str">
        <f>VLOOKUP(Table8[[#This Row],[ProductID]],Table12[[#All],[ProductID]:[ProductFullName]],3,FALSE)</f>
        <v>Product C</v>
      </c>
      <c r="H1950" s="50">
        <v>2</v>
      </c>
      <c r="I1950" s="52">
        <v>44803.581736111119</v>
      </c>
      <c r="J1950" s="50">
        <v>108</v>
      </c>
      <c r="K1950" s="51">
        <v>44803.960416666669</v>
      </c>
      <c r="L1950" s="53"/>
      <c r="M1950" s="54">
        <v>1</v>
      </c>
    </row>
    <row r="1951" spans="2:13" x14ac:dyDescent="0.3">
      <c r="B1951" s="49">
        <v>20794</v>
      </c>
      <c r="C1951" s="50">
        <v>700</v>
      </c>
      <c r="D1951" s="50" t="str">
        <f>VLOOKUP(Table8[[#This Row],[CustomerID]],Table15[[#All],[CustomerID]:[Company Name]],2,FALSE)</f>
        <v>Pharmasave - 015</v>
      </c>
      <c r="E1951" s="51">
        <v>44803</v>
      </c>
      <c r="F1951" s="50">
        <v>3</v>
      </c>
      <c r="G1951" s="50" t="str">
        <f>VLOOKUP(Table8[[#This Row],[ProductID]],Table12[[#All],[ProductID]:[ProductFullName]],3,FALSE)</f>
        <v>Product C</v>
      </c>
      <c r="H1951" s="50">
        <v>5</v>
      </c>
      <c r="I1951" s="52">
        <v>44803.597233796303</v>
      </c>
      <c r="J1951" s="50">
        <v>123</v>
      </c>
      <c r="K1951" s="51">
        <v>44803.960416666669</v>
      </c>
      <c r="L1951" s="53"/>
      <c r="M1951" s="54">
        <v>1</v>
      </c>
    </row>
    <row r="1952" spans="2:13" x14ac:dyDescent="0.3">
      <c r="B1952" s="49">
        <v>20795</v>
      </c>
      <c r="C1952" s="50">
        <v>109</v>
      </c>
      <c r="D1952" s="50" t="str">
        <f>VLOOKUP(Table8[[#This Row],[CustomerID]],Table15[[#All],[CustomerID]:[Company Name]],2,FALSE)</f>
        <v>Regalo</v>
      </c>
      <c r="E1952" s="51">
        <v>44803</v>
      </c>
      <c r="F1952" s="50">
        <v>5</v>
      </c>
      <c r="G1952" s="50" t="str">
        <f>VLOOKUP(Table8[[#This Row],[ProductID]],Table12[[#All],[ProductID]:[ProductFullName]],3,FALSE)</f>
        <v>Product E</v>
      </c>
      <c r="H1952" s="50">
        <v>4</v>
      </c>
      <c r="I1952" s="52">
        <v>44803.610659722232</v>
      </c>
      <c r="J1952" s="50">
        <v>122</v>
      </c>
      <c r="K1952" s="51">
        <v>44803.960416666669</v>
      </c>
      <c r="L1952" s="53"/>
      <c r="M1952" s="54">
        <v>1</v>
      </c>
    </row>
    <row r="1953" spans="2:13" x14ac:dyDescent="0.3">
      <c r="B1953" s="49">
        <v>20796</v>
      </c>
      <c r="C1953" s="50">
        <v>47</v>
      </c>
      <c r="D1953" s="50" t="str">
        <f>VLOOKUP(Table8[[#This Row],[CustomerID]],Table15[[#All],[CustomerID]:[Company Name]],2,FALSE)</f>
        <v>Haliburton Pharmachoice</v>
      </c>
      <c r="E1953" s="51">
        <v>44803</v>
      </c>
      <c r="F1953" s="50">
        <v>3</v>
      </c>
      <c r="G1953" s="50" t="str">
        <f>VLOOKUP(Table8[[#This Row],[ProductID]],Table12[[#All],[ProductID]:[ProductFullName]],3,FALSE)</f>
        <v>Product C</v>
      </c>
      <c r="H1953" s="50">
        <v>2</v>
      </c>
      <c r="I1953" s="52">
        <v>44803.624432870376</v>
      </c>
      <c r="J1953" s="50">
        <v>114</v>
      </c>
      <c r="K1953" s="51">
        <v>44803.960416666669</v>
      </c>
      <c r="L1953" s="53"/>
      <c r="M1953" s="54">
        <v>1</v>
      </c>
    </row>
    <row r="1954" spans="2:13" x14ac:dyDescent="0.3">
      <c r="B1954" s="49">
        <v>20797</v>
      </c>
      <c r="C1954" s="50">
        <v>964</v>
      </c>
      <c r="D1954" s="50" t="str">
        <f>VLOOKUP(Table8[[#This Row],[CustomerID]],Table15[[#All],[CustomerID]:[Company Name]],2,FALSE)</f>
        <v>Susan's Hallmark - Bensalem</v>
      </c>
      <c r="E1954" s="51">
        <v>44803</v>
      </c>
      <c r="F1954" s="50">
        <v>1</v>
      </c>
      <c r="G1954" s="50" t="str">
        <f>VLOOKUP(Table8[[#This Row],[ProductID]],Table12[[#All],[ProductID]:[ProductFullName]],3,FALSE)</f>
        <v>Product A</v>
      </c>
      <c r="H1954" s="50">
        <v>2</v>
      </c>
      <c r="I1954" s="52">
        <v>44803.641435185193</v>
      </c>
      <c r="J1954" s="50">
        <v>134</v>
      </c>
      <c r="K1954" s="51">
        <v>44803.960416666669</v>
      </c>
      <c r="L1954" s="53"/>
      <c r="M1954" s="54">
        <v>1</v>
      </c>
    </row>
    <row r="1955" spans="2:13" x14ac:dyDescent="0.3">
      <c r="B1955" s="49">
        <v>20798</v>
      </c>
      <c r="C1955" s="50">
        <v>101</v>
      </c>
      <c r="D1955" s="50" t="str">
        <f>VLOOKUP(Table8[[#This Row],[CustomerID]],Table15[[#All],[CustomerID]:[Company Name]],2,FALSE)</f>
        <v>Zed Objets</v>
      </c>
      <c r="E1955" s="51">
        <v>44803</v>
      </c>
      <c r="F1955" s="50">
        <v>2</v>
      </c>
      <c r="G1955" s="50" t="str">
        <f>VLOOKUP(Table8[[#This Row],[ProductID]],Table12[[#All],[ProductID]:[ProductFullName]],3,FALSE)</f>
        <v>Product B</v>
      </c>
      <c r="H1955" s="50">
        <v>6</v>
      </c>
      <c r="I1955" s="52">
        <v>44803.655555555561</v>
      </c>
      <c r="J1955" s="50">
        <v>106</v>
      </c>
      <c r="K1955" s="51">
        <v>44803.960416666669</v>
      </c>
      <c r="L1955" s="53"/>
      <c r="M1955" s="54">
        <v>1</v>
      </c>
    </row>
    <row r="1956" spans="2:13" x14ac:dyDescent="0.3">
      <c r="B1956" s="49">
        <v>20799</v>
      </c>
      <c r="C1956" s="50">
        <v>1197</v>
      </c>
      <c r="D1956" s="50" t="str">
        <f>VLOOKUP(Table8[[#This Row],[CustomerID]],Table15[[#All],[CustomerID]:[Company Name]],2,FALSE)</f>
        <v>Petal Pushers</v>
      </c>
      <c r="E1956" s="51">
        <v>44803</v>
      </c>
      <c r="F1956" s="50">
        <v>2</v>
      </c>
      <c r="G1956" s="50" t="str">
        <f>VLOOKUP(Table8[[#This Row],[ProductID]],Table12[[#All],[ProductID]:[ProductFullName]],3,FALSE)</f>
        <v>Product B</v>
      </c>
      <c r="H1956" s="50">
        <v>3</v>
      </c>
      <c r="I1956" s="52">
        <v>44803.668090277781</v>
      </c>
      <c r="J1956" s="50">
        <v>120</v>
      </c>
      <c r="K1956" s="51">
        <v>44803.960416666669</v>
      </c>
      <c r="L1956" s="53"/>
      <c r="M1956" s="54">
        <v>1</v>
      </c>
    </row>
    <row r="1957" spans="2:13" x14ac:dyDescent="0.3">
      <c r="B1957" s="49">
        <v>20800</v>
      </c>
      <c r="C1957" s="50">
        <v>610</v>
      </c>
      <c r="D1957" s="50" t="str">
        <f>VLOOKUP(Table8[[#This Row],[CustomerID]],Table15[[#All],[CustomerID]:[Company Name]],2,FALSE)</f>
        <v>THE GIFT LOFT</v>
      </c>
      <c r="E1957" s="51">
        <v>44803</v>
      </c>
      <c r="F1957" s="50">
        <v>5</v>
      </c>
      <c r="G1957" s="50" t="str">
        <f>VLOOKUP(Table8[[#This Row],[ProductID]],Table12[[#All],[ProductID]:[ProductFullName]],3,FALSE)</f>
        <v>Product E</v>
      </c>
      <c r="H1957" s="50">
        <v>2</v>
      </c>
      <c r="I1957" s="52">
        <v>44803.677905092598</v>
      </c>
      <c r="J1957" s="50">
        <v>133</v>
      </c>
      <c r="K1957" s="51">
        <v>44803.960416666669</v>
      </c>
      <c r="L1957" s="53"/>
      <c r="M1957" s="54">
        <v>1</v>
      </c>
    </row>
    <row r="1958" spans="2:13" x14ac:dyDescent="0.3">
      <c r="B1958" s="49">
        <v>20801</v>
      </c>
      <c r="C1958" s="50">
        <v>531</v>
      </c>
      <c r="D1958" s="50" t="str">
        <f>VLOOKUP(Table8[[#This Row],[CustomerID]],Table15[[#All],[CustomerID]:[Company Name]],2,FALSE)</f>
        <v>LOVE STORY CARD &amp; GIFT</v>
      </c>
      <c r="E1958" s="51">
        <v>44803</v>
      </c>
      <c r="F1958" s="50">
        <v>2</v>
      </c>
      <c r="G1958" s="50" t="str">
        <f>VLOOKUP(Table8[[#This Row],[ProductID]],Table12[[#All],[ProductID]:[ProductFullName]],3,FALSE)</f>
        <v>Product B</v>
      </c>
      <c r="H1958" s="50">
        <v>7</v>
      </c>
      <c r="I1958" s="52">
        <v>44803.687962962969</v>
      </c>
      <c r="J1958" s="50">
        <v>106</v>
      </c>
      <c r="K1958" s="51">
        <v>44803.960416666669</v>
      </c>
      <c r="L1958" s="53"/>
      <c r="M1958" s="54">
        <v>1</v>
      </c>
    </row>
    <row r="1959" spans="2:13" x14ac:dyDescent="0.3">
      <c r="B1959" s="49">
        <v>20802</v>
      </c>
      <c r="C1959" s="50">
        <v>31</v>
      </c>
      <c r="D1959" s="50" t="str">
        <f>VLOOKUP(Table8[[#This Row],[CustomerID]],Table15[[#All],[CustomerID]:[Company Name]],2,FALSE)</f>
        <v>FULTON'S PHARMACY</v>
      </c>
      <c r="E1959" s="51">
        <v>44803</v>
      </c>
      <c r="F1959" s="50">
        <v>5</v>
      </c>
      <c r="G1959" s="50" t="str">
        <f>VLOOKUP(Table8[[#This Row],[ProductID]],Table12[[#All],[ProductID]:[ProductFullName]],3,FALSE)</f>
        <v>Product E</v>
      </c>
      <c r="H1959" s="50">
        <v>3</v>
      </c>
      <c r="I1959" s="52">
        <v>44803.702986111115</v>
      </c>
      <c r="J1959" s="50">
        <v>111</v>
      </c>
      <c r="K1959" s="51">
        <v>44803.960416666669</v>
      </c>
      <c r="L1959" s="53"/>
      <c r="M1959" s="54">
        <v>1</v>
      </c>
    </row>
    <row r="1960" spans="2:13" x14ac:dyDescent="0.3">
      <c r="B1960" s="49">
        <v>20803</v>
      </c>
      <c r="C1960" s="50">
        <v>552</v>
      </c>
      <c r="D1960" s="50" t="str">
        <f>VLOOKUP(Table8[[#This Row],[CustomerID]],Table15[[#All],[CustomerID]:[Company Name]],2,FALSE)</f>
        <v>Saskatoon 16 West RV Park</v>
      </c>
      <c r="E1960" s="51">
        <v>44803</v>
      </c>
      <c r="F1960" s="50">
        <v>2</v>
      </c>
      <c r="G1960" s="50" t="str">
        <f>VLOOKUP(Table8[[#This Row],[ProductID]],Table12[[#All],[ProductID]:[ProductFullName]],3,FALSE)</f>
        <v>Product B</v>
      </c>
      <c r="H1960" s="50">
        <v>3</v>
      </c>
      <c r="I1960" s="52">
        <v>44803.720185185186</v>
      </c>
      <c r="J1960" s="50">
        <v>123</v>
      </c>
      <c r="K1960" s="51">
        <v>44803.960416666669</v>
      </c>
      <c r="L1960" s="53"/>
      <c r="M1960" s="54">
        <v>1</v>
      </c>
    </row>
    <row r="1961" spans="2:13" x14ac:dyDescent="0.3">
      <c r="B1961" s="49">
        <v>20804</v>
      </c>
      <c r="C1961" s="50">
        <v>452</v>
      </c>
      <c r="D1961" s="50" t="str">
        <f>VLOOKUP(Table8[[#This Row],[CustomerID]],Table15[[#All],[CustomerID]:[Company Name]],2,FALSE)</f>
        <v>Balloons By Us</v>
      </c>
      <c r="E1961" s="51">
        <v>44803</v>
      </c>
      <c r="F1961" s="50">
        <v>2</v>
      </c>
      <c r="G1961" s="50" t="str">
        <f>VLOOKUP(Table8[[#This Row],[ProductID]],Table12[[#All],[ProductID]:[ProductFullName]],3,FALSE)</f>
        <v>Product B</v>
      </c>
      <c r="H1961" s="50">
        <v>5</v>
      </c>
      <c r="I1961" s="52">
        <v>44803.730694444443</v>
      </c>
      <c r="J1961" s="50">
        <v>115</v>
      </c>
      <c r="K1961" s="51">
        <v>44803.960416666669</v>
      </c>
      <c r="L1961" s="53"/>
      <c r="M1961" s="54">
        <v>1</v>
      </c>
    </row>
    <row r="1962" spans="2:13" x14ac:dyDescent="0.3">
      <c r="B1962" s="49">
        <v>20805</v>
      </c>
      <c r="C1962" s="50">
        <v>1203</v>
      </c>
      <c r="D1962" s="50" t="str">
        <f>VLOOKUP(Table8[[#This Row],[CustomerID]],Table15[[#All],[CustomerID]:[Company Name]],2,FALSE)</f>
        <v>G.W.Spencer(Something Else) - Sedalia</v>
      </c>
      <c r="E1962" s="51">
        <v>44803</v>
      </c>
      <c r="F1962" s="50">
        <v>6</v>
      </c>
      <c r="G1962" s="50" t="str">
        <f>VLOOKUP(Table8[[#This Row],[ProductID]],Table12[[#All],[ProductID]:[ProductFullName]],3,FALSE)</f>
        <v>Product F</v>
      </c>
      <c r="H1962" s="50">
        <v>6</v>
      </c>
      <c r="I1962" s="52">
        <v>44803.744907407403</v>
      </c>
      <c r="J1962" s="50">
        <v>130</v>
      </c>
      <c r="K1962" s="51">
        <v>44803.960416666669</v>
      </c>
      <c r="L1962" s="53"/>
      <c r="M1962" s="54">
        <v>1</v>
      </c>
    </row>
    <row r="1963" spans="2:13" x14ac:dyDescent="0.3">
      <c r="B1963" s="49">
        <v>20806</v>
      </c>
      <c r="C1963" s="50">
        <v>185</v>
      </c>
      <c r="D1963" s="50" t="str">
        <f>VLOOKUP(Table8[[#This Row],[CustomerID]],Table15[[#All],[CustomerID]:[Company Name]],2,FALSE)</f>
        <v>Langford's IDA</v>
      </c>
      <c r="E1963" s="51">
        <v>44804</v>
      </c>
      <c r="F1963" s="50">
        <v>3</v>
      </c>
      <c r="G1963" s="50" t="str">
        <f>VLOOKUP(Table8[[#This Row],[ProductID]],Table12[[#All],[ProductID]:[ProductFullName]],3,FALSE)</f>
        <v>Product C</v>
      </c>
      <c r="H1963" s="50">
        <v>4</v>
      </c>
      <c r="I1963" s="52">
        <v>44804.333333333336</v>
      </c>
      <c r="J1963" s="50">
        <v>124</v>
      </c>
      <c r="K1963" s="51">
        <v>44804.972916666666</v>
      </c>
      <c r="L1963" s="53"/>
      <c r="M1963" s="54">
        <v>1</v>
      </c>
    </row>
    <row r="1964" spans="2:13" x14ac:dyDescent="0.3">
      <c r="B1964" s="49">
        <v>20807</v>
      </c>
      <c r="C1964" s="50">
        <v>1239</v>
      </c>
      <c r="D1964" s="50" t="str">
        <f>VLOOKUP(Table8[[#This Row],[CustomerID]],Table15[[#All],[CustomerID]:[Company Name]],2,FALSE)</f>
        <v>KC's Hallmark</v>
      </c>
      <c r="E1964" s="51">
        <v>44804</v>
      </c>
      <c r="F1964" s="50">
        <v>5</v>
      </c>
      <c r="G1964" s="50" t="str">
        <f>VLOOKUP(Table8[[#This Row],[ProductID]],Table12[[#All],[ProductID]:[ProductFullName]],3,FALSE)</f>
        <v>Product E</v>
      </c>
      <c r="H1964" s="50">
        <v>2</v>
      </c>
      <c r="I1964" s="52">
        <v>44804.34783564815</v>
      </c>
      <c r="J1964" s="50">
        <v>111</v>
      </c>
      <c r="K1964" s="51">
        <v>44804.972916666666</v>
      </c>
      <c r="L1964" s="53"/>
      <c r="M1964" s="54">
        <v>1</v>
      </c>
    </row>
    <row r="1965" spans="2:13" x14ac:dyDescent="0.3">
      <c r="B1965" s="49">
        <v>20808</v>
      </c>
      <c r="C1965" s="50">
        <v>1247</v>
      </c>
      <c r="D1965" s="50" t="str">
        <f>VLOOKUP(Table8[[#This Row],[CustomerID]],Table15[[#All],[CustomerID]:[Company Name]],2,FALSE)</f>
        <v>Kathy's Hallmark</v>
      </c>
      <c r="E1965" s="51">
        <v>44804</v>
      </c>
      <c r="F1965" s="50">
        <v>6</v>
      </c>
      <c r="G1965" s="50" t="str">
        <f>VLOOKUP(Table8[[#This Row],[ProductID]],Table12[[#All],[ProductID]:[ProductFullName]],3,FALSE)</f>
        <v>Product F</v>
      </c>
      <c r="H1965" s="50">
        <v>3</v>
      </c>
      <c r="I1965" s="52">
        <v>44804.362638888888</v>
      </c>
      <c r="J1965" s="50">
        <v>131</v>
      </c>
      <c r="K1965" s="51">
        <v>44804.972916666666</v>
      </c>
      <c r="L1965" s="53"/>
      <c r="M1965" s="54">
        <v>1</v>
      </c>
    </row>
    <row r="1966" spans="2:13" x14ac:dyDescent="0.3">
      <c r="B1966" s="49">
        <v>20809</v>
      </c>
      <c r="C1966" s="50">
        <v>901</v>
      </c>
      <c r="D1966" s="50" t="str">
        <f>VLOOKUP(Table8[[#This Row],[CustomerID]],Table15[[#All],[CustomerID]:[Company Name]],2,FALSE)</f>
        <v>Lucky Toys</v>
      </c>
      <c r="E1966" s="51">
        <v>44804</v>
      </c>
      <c r="F1966" s="50">
        <v>5</v>
      </c>
      <c r="G1966" s="50" t="str">
        <f>VLOOKUP(Table8[[#This Row],[ProductID]],Table12[[#All],[ProductID]:[ProductFullName]],3,FALSE)</f>
        <v>Product E</v>
      </c>
      <c r="H1966" s="50">
        <v>4</v>
      </c>
      <c r="I1966" s="52">
        <v>44804.374120370368</v>
      </c>
      <c r="J1966" s="50">
        <v>126</v>
      </c>
      <c r="K1966" s="51">
        <v>44804.972916666666</v>
      </c>
      <c r="L1966" s="53"/>
      <c r="M1966" s="54">
        <v>1</v>
      </c>
    </row>
    <row r="1967" spans="2:13" x14ac:dyDescent="0.3">
      <c r="B1967" s="49">
        <v>20810</v>
      </c>
      <c r="C1967" s="50">
        <v>512</v>
      </c>
      <c r="D1967" s="50" t="str">
        <f>VLOOKUP(Table8[[#This Row],[CustomerID]],Table15[[#All],[CustomerID]:[Company Name]],2,FALSE)</f>
        <v>Nancy's Gift Shop</v>
      </c>
      <c r="E1967" s="51">
        <v>44804</v>
      </c>
      <c r="F1967" s="50">
        <v>6</v>
      </c>
      <c r="G1967" s="50" t="str">
        <f>VLOOKUP(Table8[[#This Row],[ProductID]],Table12[[#All],[ProductID]:[ProductFullName]],3,FALSE)</f>
        <v>Product F</v>
      </c>
      <c r="H1967" s="50">
        <v>7</v>
      </c>
      <c r="I1967" s="52">
        <v>44804.383101851847</v>
      </c>
      <c r="J1967" s="50">
        <v>112</v>
      </c>
      <c r="K1967" s="51">
        <v>44804.972916666666</v>
      </c>
      <c r="L1967" s="53"/>
      <c r="M1967" s="54">
        <v>1</v>
      </c>
    </row>
    <row r="1968" spans="2:13" x14ac:dyDescent="0.3">
      <c r="B1968" s="49">
        <v>20811</v>
      </c>
      <c r="C1968" s="50">
        <v>294</v>
      </c>
      <c r="D1968" s="50" t="str">
        <f>VLOOKUP(Table8[[#This Row],[CustomerID]],Table15[[#All],[CustomerID]:[Company Name]],2,FALSE)</f>
        <v>Hallmark - Bolton</v>
      </c>
      <c r="E1968" s="51">
        <v>44804</v>
      </c>
      <c r="F1968" s="50">
        <v>3</v>
      </c>
      <c r="G1968" s="50" t="str">
        <f>VLOOKUP(Table8[[#This Row],[ProductID]],Table12[[#All],[ProductID]:[ProductFullName]],3,FALSE)</f>
        <v>Product C</v>
      </c>
      <c r="H1968" s="50">
        <v>2</v>
      </c>
      <c r="I1968" s="52">
        <v>44804.39635416666</v>
      </c>
      <c r="J1968" s="50">
        <v>129</v>
      </c>
      <c r="K1968" s="51">
        <v>44804.972916666666</v>
      </c>
      <c r="L1968" s="53"/>
      <c r="M1968" s="54">
        <v>1</v>
      </c>
    </row>
    <row r="1969" spans="2:13" x14ac:dyDescent="0.3">
      <c r="B1969" s="49">
        <v>20812</v>
      </c>
      <c r="C1969" s="50">
        <v>1000</v>
      </c>
      <c r="D1969" s="50" t="str">
        <f>VLOOKUP(Table8[[#This Row],[CustomerID]],Table15[[#All],[CustomerID]:[Company Name]],2,FALSE)</f>
        <v>J.H. Distributors, Inc</v>
      </c>
      <c r="E1969" s="51">
        <v>44804</v>
      </c>
      <c r="F1969" s="50">
        <v>5</v>
      </c>
      <c r="G1969" s="50" t="str">
        <f>VLOOKUP(Table8[[#This Row],[ProductID]],Table12[[#All],[ProductID]:[ProductFullName]],3,FALSE)</f>
        <v>Product E</v>
      </c>
      <c r="H1969" s="50">
        <v>7</v>
      </c>
      <c r="I1969" s="52">
        <v>44804.410949074067</v>
      </c>
      <c r="J1969" s="50">
        <v>115</v>
      </c>
      <c r="K1969" s="51">
        <v>44804.972916666666</v>
      </c>
      <c r="L1969" s="53"/>
      <c r="M1969" s="54">
        <v>1</v>
      </c>
    </row>
    <row r="1970" spans="2:13" x14ac:dyDescent="0.3">
      <c r="B1970" s="49">
        <v>20813</v>
      </c>
      <c r="C1970" s="50">
        <v>691</v>
      </c>
      <c r="D1970" s="50" t="str">
        <f>VLOOKUP(Table8[[#This Row],[CustomerID]],Table15[[#All],[CustomerID]:[Company Name]],2,FALSE)</f>
        <v>Dollar Dollar</v>
      </c>
      <c r="E1970" s="51">
        <v>44804</v>
      </c>
      <c r="F1970" s="50">
        <v>3</v>
      </c>
      <c r="G1970" s="50" t="str">
        <f>VLOOKUP(Table8[[#This Row],[ProductID]],Table12[[#All],[ProductID]:[ProductFullName]],3,FALSE)</f>
        <v>Product C</v>
      </c>
      <c r="H1970" s="50">
        <v>2</v>
      </c>
      <c r="I1970" s="52">
        <v>44804.421365740731</v>
      </c>
      <c r="J1970" s="50">
        <v>120</v>
      </c>
      <c r="K1970" s="51">
        <v>44804.972916666666</v>
      </c>
      <c r="L1970" s="53"/>
      <c r="M1970" s="54">
        <v>1</v>
      </c>
    </row>
    <row r="1971" spans="2:13" x14ac:dyDescent="0.3">
      <c r="B1971" s="49">
        <v>20814</v>
      </c>
      <c r="C1971" s="50">
        <v>301</v>
      </c>
      <c r="D1971" s="50" t="str">
        <f>VLOOKUP(Table8[[#This Row],[CustomerID]],Table15[[#All],[CustomerID]:[Company Name]],2,FALSE)</f>
        <v>Maple IDA</v>
      </c>
      <c r="E1971" s="51">
        <v>44804</v>
      </c>
      <c r="F1971" s="50">
        <v>5</v>
      </c>
      <c r="G1971" s="50" t="str">
        <f>VLOOKUP(Table8[[#This Row],[ProductID]],Table12[[#All],[ProductID]:[ProductFullName]],3,FALSE)</f>
        <v>Product E</v>
      </c>
      <c r="H1971" s="50">
        <v>5</v>
      </c>
      <c r="I1971" s="52">
        <v>44804.436956018508</v>
      </c>
      <c r="J1971" s="50">
        <v>131</v>
      </c>
      <c r="K1971" s="51">
        <v>44804.972916666666</v>
      </c>
      <c r="L1971" s="53"/>
      <c r="M1971" s="54">
        <v>1</v>
      </c>
    </row>
    <row r="1972" spans="2:13" x14ac:dyDescent="0.3">
      <c r="B1972" s="49">
        <v>20815</v>
      </c>
      <c r="C1972" s="50">
        <v>1102</v>
      </c>
      <c r="D1972" s="50" t="str">
        <f>VLOOKUP(Table8[[#This Row],[CustomerID]],Table15[[#All],[CustomerID]:[Company Name]],2,FALSE)</f>
        <v>Hillside Hospital</v>
      </c>
      <c r="E1972" s="51">
        <v>44804</v>
      </c>
      <c r="F1972" s="50">
        <v>3</v>
      </c>
      <c r="G1972" s="50" t="str">
        <f>VLOOKUP(Table8[[#This Row],[ProductID]],Table12[[#All],[ProductID]:[ProductFullName]],3,FALSE)</f>
        <v>Product C</v>
      </c>
      <c r="H1972" s="50">
        <v>2</v>
      </c>
      <c r="I1972" s="52">
        <v>44804.446145833324</v>
      </c>
      <c r="J1972" s="50">
        <v>117</v>
      </c>
      <c r="K1972" s="51">
        <v>44804.972916666666</v>
      </c>
      <c r="L1972" s="53"/>
      <c r="M1972" s="54">
        <v>1</v>
      </c>
    </row>
    <row r="1973" spans="2:13" x14ac:dyDescent="0.3">
      <c r="B1973" s="49">
        <v>20816</v>
      </c>
      <c r="C1973" s="50">
        <v>1129</v>
      </c>
      <c r="D1973" s="50" t="str">
        <f>VLOOKUP(Table8[[#This Row],[CustomerID]],Table15[[#All],[CustomerID]:[Company Name]],2,FALSE)</f>
        <v>Saxony</v>
      </c>
      <c r="E1973" s="51">
        <v>44804</v>
      </c>
      <c r="F1973" s="50">
        <v>5</v>
      </c>
      <c r="G1973" s="50" t="str">
        <f>VLOOKUP(Table8[[#This Row],[ProductID]],Table12[[#All],[ProductID]:[ProductFullName]],3,FALSE)</f>
        <v>Product E</v>
      </c>
      <c r="H1973" s="50">
        <v>5</v>
      </c>
      <c r="I1973" s="52">
        <v>44804.460983796285</v>
      </c>
      <c r="J1973" s="50">
        <v>113</v>
      </c>
      <c r="K1973" s="51">
        <v>44804.972916666666</v>
      </c>
      <c r="L1973" s="53"/>
      <c r="M1973" s="54">
        <v>1</v>
      </c>
    </row>
    <row r="1974" spans="2:13" x14ac:dyDescent="0.3">
      <c r="B1974" s="49">
        <v>20817</v>
      </c>
      <c r="C1974" s="50">
        <v>382</v>
      </c>
      <c r="D1974" s="50" t="str">
        <f>VLOOKUP(Table8[[#This Row],[CustomerID]],Table15[[#All],[CustomerID]:[Company Name]],2,FALSE)</f>
        <v>Heather's Fashion Boutique</v>
      </c>
      <c r="E1974" s="51">
        <v>44804</v>
      </c>
      <c r="F1974" s="50">
        <v>2</v>
      </c>
      <c r="G1974" s="50" t="str">
        <f>VLOOKUP(Table8[[#This Row],[ProductID]],Table12[[#All],[ProductID]:[ProductFullName]],3,FALSE)</f>
        <v>Product B</v>
      </c>
      <c r="H1974" s="50">
        <v>5</v>
      </c>
      <c r="I1974" s="52">
        <v>44804.470844907395</v>
      </c>
      <c r="J1974" s="50">
        <v>132</v>
      </c>
      <c r="K1974" s="51">
        <v>44804.972916666666</v>
      </c>
      <c r="L1974" s="53"/>
      <c r="M1974" s="54">
        <v>1</v>
      </c>
    </row>
    <row r="1975" spans="2:13" x14ac:dyDescent="0.3">
      <c r="B1975" s="49">
        <v>20818</v>
      </c>
      <c r="C1975" s="50">
        <v>766</v>
      </c>
      <c r="D1975" s="50" t="str">
        <f>VLOOKUP(Table8[[#This Row],[CustomerID]],Table15[[#All],[CustomerID]:[Company Name]],2,FALSE)</f>
        <v>Homespun Garden</v>
      </c>
      <c r="E1975" s="51">
        <v>44804</v>
      </c>
      <c r="F1975" s="50">
        <v>1</v>
      </c>
      <c r="G1975" s="50" t="str">
        <f>VLOOKUP(Table8[[#This Row],[ProductID]],Table12[[#All],[ProductID]:[ProductFullName]],3,FALSE)</f>
        <v>Product A</v>
      </c>
      <c r="H1975" s="50">
        <v>4</v>
      </c>
      <c r="I1975" s="52">
        <v>44804.48261574073</v>
      </c>
      <c r="J1975" s="50">
        <v>111</v>
      </c>
      <c r="K1975" s="51">
        <v>44804.972916666666</v>
      </c>
      <c r="L1975" s="53"/>
      <c r="M1975" s="54">
        <v>1</v>
      </c>
    </row>
    <row r="1976" spans="2:13" x14ac:dyDescent="0.3">
      <c r="B1976" s="49">
        <v>20819</v>
      </c>
      <c r="C1976" s="50">
        <v>748</v>
      </c>
      <c r="D1976" s="50" t="str">
        <f>VLOOKUP(Table8[[#This Row],[CustomerID]],Table15[[#All],[CustomerID]:[Company Name]],2,FALSE)</f>
        <v>J.J.Design Ltd</v>
      </c>
      <c r="E1976" s="51">
        <v>44804</v>
      </c>
      <c r="F1976" s="50">
        <v>6</v>
      </c>
      <c r="G1976" s="50" t="str">
        <f>VLOOKUP(Table8[[#This Row],[ProductID]],Table12[[#All],[ProductID]:[ProductFullName]],3,FALSE)</f>
        <v>Product F</v>
      </c>
      <c r="H1976" s="50">
        <v>2</v>
      </c>
      <c r="I1976" s="52">
        <v>44804.497719907398</v>
      </c>
      <c r="J1976" s="50">
        <v>105</v>
      </c>
      <c r="K1976" s="51">
        <v>44804.972916666666</v>
      </c>
      <c r="L1976" s="53"/>
      <c r="M1976" s="54">
        <v>1</v>
      </c>
    </row>
    <row r="1977" spans="2:13" x14ac:dyDescent="0.3">
      <c r="B1977" s="49">
        <v>20820</v>
      </c>
      <c r="C1977" s="50">
        <v>211</v>
      </c>
      <c r="D1977" s="50" t="str">
        <f>VLOOKUP(Table8[[#This Row],[CustomerID]],Table15[[#All],[CustomerID]:[Company Name]],2,FALSE)</f>
        <v>Ken Cameron</v>
      </c>
      <c r="E1977" s="51">
        <v>44804</v>
      </c>
      <c r="F1977" s="50">
        <v>1</v>
      </c>
      <c r="G1977" s="50" t="str">
        <f>VLOOKUP(Table8[[#This Row],[ProductID]],Table12[[#All],[ProductID]:[ProductFullName]],3,FALSE)</f>
        <v>Product A</v>
      </c>
      <c r="H1977" s="50">
        <v>3</v>
      </c>
      <c r="I1977" s="52">
        <v>44804.513298611098</v>
      </c>
      <c r="J1977" s="50">
        <v>134</v>
      </c>
      <c r="K1977" s="51">
        <v>44804.972916666666</v>
      </c>
      <c r="L1977" s="53"/>
      <c r="M1977" s="54">
        <v>1</v>
      </c>
    </row>
    <row r="1978" spans="2:13" x14ac:dyDescent="0.3">
      <c r="B1978" s="49">
        <v>20821</v>
      </c>
      <c r="C1978" s="50">
        <v>42</v>
      </c>
      <c r="D1978" s="50" t="str">
        <f>VLOOKUP(Table8[[#This Row],[CustomerID]],Table15[[#All],[CustomerID]:[Company Name]],2,FALSE)</f>
        <v>Natural Solutions</v>
      </c>
      <c r="E1978" s="51">
        <v>44804</v>
      </c>
      <c r="F1978" s="50">
        <v>2</v>
      </c>
      <c r="G1978" s="50" t="str">
        <f>VLOOKUP(Table8[[#This Row],[ProductID]],Table12[[#All],[ProductID]:[ProductFullName]],3,FALSE)</f>
        <v>Product B</v>
      </c>
      <c r="H1978" s="50">
        <v>5</v>
      </c>
      <c r="I1978" s="52">
        <v>44804.530034722207</v>
      </c>
      <c r="J1978" s="50">
        <v>122</v>
      </c>
      <c r="K1978" s="51">
        <v>44804.972916666666</v>
      </c>
      <c r="L1978" s="53"/>
      <c r="M1978" s="54">
        <v>1</v>
      </c>
    </row>
    <row r="1979" spans="2:13" x14ac:dyDescent="0.3">
      <c r="B1979" s="49">
        <v>20822</v>
      </c>
      <c r="C1979" s="50">
        <v>659</v>
      </c>
      <c r="D1979" s="50" t="str">
        <f>VLOOKUP(Table8[[#This Row],[CustomerID]],Table15[[#All],[CustomerID]:[Company Name]],2,FALSE)</f>
        <v>Your Dollar Store With More #163</v>
      </c>
      <c r="E1979" s="51">
        <v>44804</v>
      </c>
      <c r="F1979" s="50">
        <v>5</v>
      </c>
      <c r="G1979" s="50" t="str">
        <f>VLOOKUP(Table8[[#This Row],[ProductID]],Table12[[#All],[ProductID]:[ProductFullName]],3,FALSE)</f>
        <v>Product E</v>
      </c>
      <c r="H1979" s="50">
        <v>2</v>
      </c>
      <c r="I1979" s="52">
        <v>44804.543738425913</v>
      </c>
      <c r="J1979" s="50">
        <v>110</v>
      </c>
      <c r="K1979" s="51">
        <v>44804.972916666666</v>
      </c>
      <c r="L1979" s="53"/>
      <c r="M1979" s="54">
        <v>1</v>
      </c>
    </row>
    <row r="1980" spans="2:13" x14ac:dyDescent="0.3">
      <c r="B1980" s="49">
        <v>20823</v>
      </c>
      <c r="C1980" s="50">
        <v>883</v>
      </c>
      <c r="D1980" s="50" t="str">
        <f>VLOOKUP(Table8[[#This Row],[CustomerID]],Table15[[#All],[CustomerID]:[Company Name]],2,FALSE)</f>
        <v>Trading Post</v>
      </c>
      <c r="E1980" s="51">
        <v>44804</v>
      </c>
      <c r="F1980" s="50">
        <v>3</v>
      </c>
      <c r="G1980" s="50" t="str">
        <f>VLOOKUP(Table8[[#This Row],[ProductID]],Table12[[#All],[ProductID]:[ProductFullName]],3,FALSE)</f>
        <v>Product C</v>
      </c>
      <c r="H1980" s="50">
        <v>7</v>
      </c>
      <c r="I1980" s="52">
        <v>44804.55623842591</v>
      </c>
      <c r="J1980" s="50">
        <v>132</v>
      </c>
      <c r="K1980" s="51">
        <v>44804.972916666666</v>
      </c>
      <c r="L1980" s="53"/>
      <c r="M1980" s="54">
        <v>1</v>
      </c>
    </row>
    <row r="1981" spans="2:13" x14ac:dyDescent="0.3">
      <c r="B1981" s="49">
        <v>20824</v>
      </c>
      <c r="C1981" s="50">
        <v>1397</v>
      </c>
      <c r="D1981" s="50" t="str">
        <f>VLOOKUP(Table8[[#This Row],[CustomerID]],Table15[[#All],[CustomerID]:[Company Name]],2,FALSE)</f>
        <v>Town And Country Shop</v>
      </c>
      <c r="E1981" s="51">
        <v>44804</v>
      </c>
      <c r="F1981" s="50">
        <v>1</v>
      </c>
      <c r="G1981" s="50" t="str">
        <f>VLOOKUP(Table8[[#This Row],[ProductID]],Table12[[#All],[ProductID]:[ProductFullName]],3,FALSE)</f>
        <v>Product A</v>
      </c>
      <c r="H1981" s="50">
        <v>2</v>
      </c>
      <c r="I1981" s="52">
        <v>44804.572685185172</v>
      </c>
      <c r="J1981" s="50">
        <v>106</v>
      </c>
      <c r="K1981" s="51">
        <v>44804.972916666666</v>
      </c>
      <c r="L1981" s="53"/>
      <c r="M1981" s="54">
        <v>1</v>
      </c>
    </row>
    <row r="1982" spans="2:13" x14ac:dyDescent="0.3">
      <c r="B1982" s="49">
        <v>20825</v>
      </c>
      <c r="C1982" s="50">
        <v>98</v>
      </c>
      <c r="D1982" s="50" t="str">
        <f>VLOOKUP(Table8[[#This Row],[CustomerID]],Table15[[#All],[CustomerID]:[Company Name]],2,FALSE)</f>
        <v>Propharm</v>
      </c>
      <c r="E1982" s="51">
        <v>44804</v>
      </c>
      <c r="F1982" s="50">
        <v>4</v>
      </c>
      <c r="G1982" s="50" t="str">
        <f>VLOOKUP(Table8[[#This Row],[ProductID]],Table12[[#All],[ProductID]:[ProductFullName]],3,FALSE)</f>
        <v>Product D</v>
      </c>
      <c r="H1982" s="50">
        <v>6</v>
      </c>
      <c r="I1982" s="52">
        <v>44804.584988425915</v>
      </c>
      <c r="J1982" s="50">
        <v>114</v>
      </c>
      <c r="K1982" s="51">
        <v>44804.972916666666</v>
      </c>
      <c r="L1982" s="53"/>
      <c r="M1982" s="54">
        <v>1</v>
      </c>
    </row>
    <row r="1983" spans="2:13" x14ac:dyDescent="0.3">
      <c r="B1983" s="49">
        <v>20826</v>
      </c>
      <c r="C1983" s="50">
        <v>493</v>
      </c>
      <c r="D1983" s="50" t="str">
        <f>VLOOKUP(Table8[[#This Row],[CustomerID]],Table15[[#All],[CustomerID]:[Company Name]],2,FALSE)</f>
        <v>VILLAGE CORNER, INC.</v>
      </c>
      <c r="E1983" s="51">
        <v>44804</v>
      </c>
      <c r="F1983" s="50">
        <v>4</v>
      </c>
      <c r="G1983" s="50" t="str">
        <f>VLOOKUP(Table8[[#This Row],[ProductID]],Table12[[#All],[ProductID]:[ProductFullName]],3,FALSE)</f>
        <v>Product D</v>
      </c>
      <c r="H1983" s="50">
        <v>7</v>
      </c>
      <c r="I1983" s="52">
        <v>44804.595937499987</v>
      </c>
      <c r="J1983" s="50">
        <v>105</v>
      </c>
      <c r="K1983" s="51">
        <v>44804.972916666666</v>
      </c>
      <c r="L1983" s="53"/>
      <c r="M1983" s="54">
        <v>1</v>
      </c>
    </row>
    <row r="1984" spans="2:13" x14ac:dyDescent="0.3">
      <c r="B1984" s="49">
        <v>20827</v>
      </c>
      <c r="C1984" s="50">
        <v>702</v>
      </c>
      <c r="D1984" s="50" t="str">
        <f>VLOOKUP(Table8[[#This Row],[CustomerID]],Table15[[#All],[CustomerID]:[Company Name]],2,FALSE)</f>
        <v>Romancing The Home</v>
      </c>
      <c r="E1984" s="51">
        <v>44804</v>
      </c>
      <c r="F1984" s="50">
        <v>5</v>
      </c>
      <c r="G1984" s="50" t="str">
        <f>VLOOKUP(Table8[[#This Row],[ProductID]],Table12[[#All],[ProductID]:[ProductFullName]],3,FALSE)</f>
        <v>Product E</v>
      </c>
      <c r="H1984" s="50">
        <v>4</v>
      </c>
      <c r="I1984" s="52">
        <v>44804.610520833317</v>
      </c>
      <c r="J1984" s="50">
        <v>122</v>
      </c>
      <c r="K1984" s="51">
        <v>44804.972916666666</v>
      </c>
      <c r="L1984" s="53"/>
      <c r="M1984" s="54">
        <v>1</v>
      </c>
    </row>
    <row r="1985" spans="2:13" x14ac:dyDescent="0.3">
      <c r="B1985" s="49">
        <v>20828</v>
      </c>
      <c r="C1985" s="50">
        <v>1148</v>
      </c>
      <c r="D1985" s="50" t="str">
        <f>VLOOKUP(Table8[[#This Row],[CustomerID]],Table15[[#All],[CustomerID]:[Company Name]],2,FALSE)</f>
        <v>Brenda's Blumenladen</v>
      </c>
      <c r="E1985" s="51">
        <v>44804</v>
      </c>
      <c r="F1985" s="50">
        <v>1</v>
      </c>
      <c r="G1985" s="50" t="str">
        <f>VLOOKUP(Table8[[#This Row],[ProductID]],Table12[[#All],[ProductID]:[ProductFullName]],3,FALSE)</f>
        <v>Product A</v>
      </c>
      <c r="H1985" s="50">
        <v>3</v>
      </c>
      <c r="I1985" s="52">
        <v>44804.622083333321</v>
      </c>
      <c r="J1985" s="50">
        <v>113</v>
      </c>
      <c r="K1985" s="51">
        <v>44804.972916666666</v>
      </c>
      <c r="L1985" s="53"/>
      <c r="M1985" s="54">
        <v>1</v>
      </c>
    </row>
    <row r="1986" spans="2:13" x14ac:dyDescent="0.3">
      <c r="B1986" s="49">
        <v>20829</v>
      </c>
      <c r="C1986" s="50">
        <v>1325</v>
      </c>
      <c r="D1986" s="50" t="str">
        <f>VLOOKUP(Table8[[#This Row],[CustomerID]],Table15[[#All],[CustomerID]:[Company Name]],2,FALSE)</f>
        <v>Greetings</v>
      </c>
      <c r="E1986" s="51">
        <v>44804</v>
      </c>
      <c r="F1986" s="50">
        <v>3</v>
      </c>
      <c r="G1986" s="50" t="str">
        <f>VLOOKUP(Table8[[#This Row],[ProductID]],Table12[[#All],[ProductID]:[ProductFullName]],3,FALSE)</f>
        <v>Product C</v>
      </c>
      <c r="H1986" s="50">
        <v>2</v>
      </c>
      <c r="I1986" s="52">
        <v>44804.634027777764</v>
      </c>
      <c r="J1986" s="50">
        <v>115</v>
      </c>
      <c r="K1986" s="51">
        <v>44804.972916666666</v>
      </c>
      <c r="L1986" s="53"/>
      <c r="M1986" s="54">
        <v>1</v>
      </c>
    </row>
    <row r="1987" spans="2:13" x14ac:dyDescent="0.3">
      <c r="B1987" s="49">
        <v>20830</v>
      </c>
      <c r="C1987" s="50">
        <v>1128</v>
      </c>
      <c r="D1987" s="50" t="str">
        <f>VLOOKUP(Table8[[#This Row],[CustomerID]],Table15[[#All],[CustomerID]:[Company Name]],2,FALSE)</f>
        <v>Spruce It Up!</v>
      </c>
      <c r="E1987" s="51">
        <v>44804</v>
      </c>
      <c r="F1987" s="50">
        <v>6</v>
      </c>
      <c r="G1987" s="50" t="str">
        <f>VLOOKUP(Table8[[#This Row],[ProductID]],Table12[[#All],[ProductID]:[ProductFullName]],3,FALSE)</f>
        <v>Product F</v>
      </c>
      <c r="H1987" s="50">
        <v>5</v>
      </c>
      <c r="I1987" s="52">
        <v>44804.64799768517</v>
      </c>
      <c r="J1987" s="50">
        <v>109</v>
      </c>
      <c r="K1987" s="51">
        <v>44804.972916666666</v>
      </c>
      <c r="L1987" s="53"/>
      <c r="M1987" s="54">
        <v>1</v>
      </c>
    </row>
    <row r="1988" spans="2:13" x14ac:dyDescent="0.3">
      <c r="B1988" s="49">
        <v>20831</v>
      </c>
      <c r="C1988" s="50">
        <v>1153</v>
      </c>
      <c r="D1988" s="50" t="str">
        <f>VLOOKUP(Table8[[#This Row],[CustomerID]],Table15[[#All],[CustomerID]:[Company Name]],2,FALSE)</f>
        <v>Bungalow By The Bay</v>
      </c>
      <c r="E1988" s="51">
        <v>44804</v>
      </c>
      <c r="F1988" s="50">
        <v>5</v>
      </c>
      <c r="G1988" s="50" t="str">
        <f>VLOOKUP(Table8[[#This Row],[ProductID]],Table12[[#All],[ProductID]:[ProductFullName]],3,FALSE)</f>
        <v>Product E</v>
      </c>
      <c r="H1988" s="50">
        <v>5</v>
      </c>
      <c r="I1988" s="52">
        <v>44804.658472222203</v>
      </c>
      <c r="J1988" s="50">
        <v>128</v>
      </c>
      <c r="K1988" s="51">
        <v>44804.972916666666</v>
      </c>
      <c r="L1988" s="53"/>
      <c r="M1988" s="54">
        <v>1</v>
      </c>
    </row>
    <row r="1989" spans="2:13" x14ac:dyDescent="0.3">
      <c r="B1989" s="49">
        <v>20832</v>
      </c>
      <c r="C1989" s="50">
        <v>508</v>
      </c>
      <c r="D1989" s="50" t="str">
        <f>VLOOKUP(Table8[[#This Row],[CustomerID]],Table15[[#All],[CustomerID]:[Company Name]],2,FALSE)</f>
        <v>Buck or Two-060</v>
      </c>
      <c r="E1989" s="51">
        <v>44804</v>
      </c>
      <c r="F1989" s="50">
        <v>1</v>
      </c>
      <c r="G1989" s="50" t="str">
        <f>VLOOKUP(Table8[[#This Row],[ProductID]],Table12[[#All],[ProductID]:[ProductFullName]],3,FALSE)</f>
        <v>Product A</v>
      </c>
      <c r="H1989" s="50">
        <v>5</v>
      </c>
      <c r="I1989" s="52">
        <v>44804.673101851833</v>
      </c>
      <c r="J1989" s="50">
        <v>126</v>
      </c>
      <c r="K1989" s="51">
        <v>44804.972916666666</v>
      </c>
      <c r="L1989" s="53"/>
      <c r="M1989" s="54">
        <v>1</v>
      </c>
    </row>
    <row r="1990" spans="2:13" x14ac:dyDescent="0.3">
      <c r="B1990" s="49">
        <v>20833</v>
      </c>
      <c r="C1990" s="50">
        <v>624</v>
      </c>
      <c r="D1990" s="50" t="str">
        <f>VLOOKUP(Table8[[#This Row],[CustomerID]],Table15[[#All],[CustomerID]:[Company Name]],2,FALSE)</f>
        <v>When Pigs Fly Inc</v>
      </c>
      <c r="E1990" s="51">
        <v>44804</v>
      </c>
      <c r="F1990" s="50">
        <v>2</v>
      </c>
      <c r="G1990" s="50" t="str">
        <f>VLOOKUP(Table8[[#This Row],[ProductID]],Table12[[#All],[ProductID]:[ProductFullName]],3,FALSE)</f>
        <v>Product B</v>
      </c>
      <c r="H1990" s="50">
        <v>6</v>
      </c>
      <c r="I1990" s="52">
        <v>44804.689548611095</v>
      </c>
      <c r="J1990" s="50">
        <v>134</v>
      </c>
      <c r="K1990" s="51">
        <v>44804.972916666666</v>
      </c>
      <c r="L1990" s="53"/>
      <c r="M1990" s="54">
        <v>1</v>
      </c>
    </row>
    <row r="1991" spans="2:13" x14ac:dyDescent="0.3">
      <c r="B1991" s="49">
        <v>20834</v>
      </c>
      <c r="C1991" s="50">
        <v>967</v>
      </c>
      <c r="D1991" s="50" t="str">
        <f>VLOOKUP(Table8[[#This Row],[CustomerID]],Table15[[#All],[CustomerID]:[Company Name]],2,FALSE)</f>
        <v>Gateway Pharmacy</v>
      </c>
      <c r="E1991" s="51">
        <v>44804</v>
      </c>
      <c r="F1991" s="50">
        <v>5</v>
      </c>
      <c r="G1991" s="50" t="str">
        <f>VLOOKUP(Table8[[#This Row],[ProductID]],Table12[[#All],[ProductID]:[ProductFullName]],3,FALSE)</f>
        <v>Product E</v>
      </c>
      <c r="H1991" s="50">
        <v>6</v>
      </c>
      <c r="I1991" s="52">
        <v>44804.704351851833</v>
      </c>
      <c r="J1991" s="50">
        <v>112</v>
      </c>
      <c r="K1991" s="51">
        <v>44804.972916666666</v>
      </c>
      <c r="L1991" s="53"/>
      <c r="M1991" s="54">
        <v>1</v>
      </c>
    </row>
    <row r="1992" spans="2:13" x14ac:dyDescent="0.3">
      <c r="B1992" s="49">
        <v>20835</v>
      </c>
      <c r="C1992" s="50">
        <v>727</v>
      </c>
      <c r="D1992" s="50" t="str">
        <f>VLOOKUP(Table8[[#This Row],[CustomerID]],Table15[[#All],[CustomerID]:[Company Name]],2,FALSE)</f>
        <v>Arizona Gifts Gallery</v>
      </c>
      <c r="E1992" s="51">
        <v>44804</v>
      </c>
      <c r="F1992" s="50">
        <v>4</v>
      </c>
      <c r="G1992" s="50" t="str">
        <f>VLOOKUP(Table8[[#This Row],[ProductID]],Table12[[#All],[ProductID]:[ProductFullName]],3,FALSE)</f>
        <v>Product D</v>
      </c>
      <c r="H1992" s="50">
        <v>6</v>
      </c>
      <c r="I1992" s="52">
        <v>44804.715497685167</v>
      </c>
      <c r="J1992" s="50">
        <v>120</v>
      </c>
      <c r="K1992" s="51">
        <v>44804.972916666666</v>
      </c>
      <c r="L1992" s="53"/>
      <c r="M1992" s="54">
        <v>1</v>
      </c>
    </row>
    <row r="1993" spans="2:13" x14ac:dyDescent="0.3">
      <c r="B1993" s="49">
        <v>20836</v>
      </c>
      <c r="C1993" s="50">
        <v>866</v>
      </c>
      <c r="D1993" s="50" t="str">
        <f>VLOOKUP(Table8[[#This Row],[CustomerID]],Table15[[#All],[CustomerID]:[Company Name]],2,FALSE)</f>
        <v>Carole Stuppell, Ltd</v>
      </c>
      <c r="E1993" s="51">
        <v>44804</v>
      </c>
      <c r="F1993" s="50">
        <v>1</v>
      </c>
      <c r="G1993" s="50" t="str">
        <f>VLOOKUP(Table8[[#This Row],[ProductID]],Table12[[#All],[ProductID]:[ProductFullName]],3,FALSE)</f>
        <v>Product A</v>
      </c>
      <c r="H1993" s="50">
        <v>7</v>
      </c>
      <c r="I1993" s="52">
        <v>44804.726400462947</v>
      </c>
      <c r="J1993" s="50">
        <v>126</v>
      </c>
      <c r="K1993" s="51">
        <v>44804.972916666666</v>
      </c>
      <c r="L1993" s="53"/>
      <c r="M1993" s="54">
        <v>1</v>
      </c>
    </row>
    <row r="1994" spans="2:13" x14ac:dyDescent="0.3">
      <c r="B1994" s="49">
        <v>20837</v>
      </c>
      <c r="C1994" s="50">
        <v>886</v>
      </c>
      <c r="D1994" s="50" t="str">
        <f>VLOOKUP(Table8[[#This Row],[CustomerID]],Table15[[#All],[CustomerID]:[Company Name]],2,FALSE)</f>
        <v>Surpise</v>
      </c>
      <c r="E1994" s="51">
        <v>44804</v>
      </c>
      <c r="F1994" s="50">
        <v>2</v>
      </c>
      <c r="G1994" s="50" t="str">
        <f>VLOOKUP(Table8[[#This Row],[ProductID]],Table12[[#All],[ProductID]:[ProductFullName]],3,FALSE)</f>
        <v>Product B</v>
      </c>
      <c r="H1994" s="50">
        <v>2</v>
      </c>
      <c r="I1994" s="52">
        <v>44804.73965277776</v>
      </c>
      <c r="J1994" s="50">
        <v>130</v>
      </c>
      <c r="K1994" s="51">
        <v>44804.972916666666</v>
      </c>
      <c r="L1994" s="53"/>
      <c r="M1994" s="54">
        <v>1</v>
      </c>
    </row>
    <row r="1995" spans="2:13" x14ac:dyDescent="0.3">
      <c r="B1995" s="49">
        <v>20838</v>
      </c>
      <c r="C1995" s="50">
        <v>316</v>
      </c>
      <c r="D1995" s="50" t="str">
        <f>VLOOKUP(Table8[[#This Row],[CustomerID]],Table15[[#All],[CustomerID]:[Company Name]],2,FALSE)</f>
        <v>Dell IDA</v>
      </c>
      <c r="E1995" s="51">
        <v>44805</v>
      </c>
      <c r="F1995" s="50">
        <v>4</v>
      </c>
      <c r="G1995" s="50" t="str">
        <f>VLOOKUP(Table8[[#This Row],[ProductID]],Table12[[#All],[ProductID]:[ProductFullName]],3,FALSE)</f>
        <v>Product D</v>
      </c>
      <c r="H1995" s="50">
        <v>5</v>
      </c>
      <c r="I1995" s="52">
        <v>44805.333333333336</v>
      </c>
      <c r="J1995" s="50">
        <v>133</v>
      </c>
      <c r="K1995" s="51">
        <v>44805.941666666666</v>
      </c>
      <c r="L1995" s="53"/>
      <c r="M1995" s="54">
        <v>1</v>
      </c>
    </row>
    <row r="1996" spans="2:13" x14ac:dyDescent="0.3">
      <c r="B1996" s="49">
        <v>20839</v>
      </c>
      <c r="C1996" s="50">
        <v>191</v>
      </c>
      <c r="D1996" s="50" t="str">
        <f>VLOOKUP(Table8[[#This Row],[CustomerID]],Table15[[#All],[CustomerID]:[Company Name]],2,FALSE)</f>
        <v>Oshawa Family Convence</v>
      </c>
      <c r="E1996" s="51">
        <v>44805</v>
      </c>
      <c r="F1996" s="50">
        <v>3</v>
      </c>
      <c r="G1996" s="50" t="str">
        <f>VLOOKUP(Table8[[#This Row],[ProductID]],Table12[[#All],[ProductID]:[ProductFullName]],3,FALSE)</f>
        <v>Product C</v>
      </c>
      <c r="H1996" s="50">
        <v>5</v>
      </c>
      <c r="I1996" s="52">
        <v>44805.343831018523</v>
      </c>
      <c r="J1996" s="50">
        <v>130</v>
      </c>
      <c r="K1996" s="51">
        <v>44805.941666666666</v>
      </c>
      <c r="L1996" s="53"/>
      <c r="M1996" s="54">
        <v>1</v>
      </c>
    </row>
    <row r="1997" spans="2:13" x14ac:dyDescent="0.3">
      <c r="B1997" s="49">
        <v>20840</v>
      </c>
      <c r="C1997" s="50">
        <v>532</v>
      </c>
      <c r="D1997" s="50" t="str">
        <f>VLOOKUP(Table8[[#This Row],[CustomerID]],Table15[[#All],[CustomerID]:[Company Name]],2,FALSE)</f>
        <v>Little Shop of Hope c/o Warner industries</v>
      </c>
      <c r="E1997" s="51">
        <v>44805</v>
      </c>
      <c r="F1997" s="50">
        <v>6</v>
      </c>
      <c r="G1997" s="50" t="str">
        <f>VLOOKUP(Table8[[#This Row],[ProductID]],Table12[[#All],[ProductID]:[ProductFullName]],3,FALSE)</f>
        <v>Product F</v>
      </c>
      <c r="H1997" s="50">
        <v>2</v>
      </c>
      <c r="I1997" s="52">
        <v>44805.353321759263</v>
      </c>
      <c r="J1997" s="50">
        <v>127</v>
      </c>
      <c r="K1997" s="51">
        <v>44805.941666666666</v>
      </c>
      <c r="L1997" s="53"/>
      <c r="M1997" s="54">
        <v>1</v>
      </c>
    </row>
    <row r="1998" spans="2:13" x14ac:dyDescent="0.3">
      <c r="B1998" s="49">
        <v>20841</v>
      </c>
      <c r="C1998" s="50">
        <v>951</v>
      </c>
      <c r="D1998" s="50" t="str">
        <f>VLOOKUP(Table8[[#This Row],[CustomerID]],Table15[[#All],[CustomerID]:[Company Name]],2,FALSE)</f>
        <v>Designs By Deborah</v>
      </c>
      <c r="E1998" s="51">
        <v>44805</v>
      </c>
      <c r="F1998" s="50">
        <v>2</v>
      </c>
      <c r="G1998" s="50" t="str">
        <f>VLOOKUP(Table8[[#This Row],[ProductID]],Table12[[#All],[ProductID]:[ProductFullName]],3,FALSE)</f>
        <v>Product B</v>
      </c>
      <c r="H1998" s="50">
        <v>3</v>
      </c>
      <c r="I1998" s="52">
        <v>44805.363159722227</v>
      </c>
      <c r="J1998" s="50">
        <v>129</v>
      </c>
      <c r="K1998" s="51">
        <v>44805.941666666666</v>
      </c>
      <c r="L1998" s="53"/>
      <c r="M1998" s="54">
        <v>1</v>
      </c>
    </row>
    <row r="1999" spans="2:13" x14ac:dyDescent="0.3">
      <c r="B1999" s="49">
        <v>20842</v>
      </c>
      <c r="C1999" s="50">
        <v>1377</v>
      </c>
      <c r="D1999" s="50" t="str">
        <f>VLOOKUP(Table8[[#This Row],[CustomerID]],Table15[[#All],[CustomerID]:[Company Name]],2,FALSE)</f>
        <v>Clock &amp; Watch Museum, The</v>
      </c>
      <c r="E1999" s="51">
        <v>44805</v>
      </c>
      <c r="F1999" s="50">
        <v>2</v>
      </c>
      <c r="G1999" s="50" t="str">
        <f>VLOOKUP(Table8[[#This Row],[ProductID]],Table12[[#All],[ProductID]:[ProductFullName]],3,FALSE)</f>
        <v>Product B</v>
      </c>
      <c r="H1999" s="50">
        <v>3</v>
      </c>
      <c r="I1999" s="52">
        <v>44805.3756712963</v>
      </c>
      <c r="J1999" s="50">
        <v>106</v>
      </c>
      <c r="K1999" s="51">
        <v>44805.941666666666</v>
      </c>
      <c r="L1999" s="53"/>
      <c r="M1999" s="54">
        <v>1</v>
      </c>
    </row>
    <row r="2000" spans="2:13" x14ac:dyDescent="0.3">
      <c r="B2000" s="49">
        <v>20843</v>
      </c>
      <c r="C2000" s="50">
        <v>485</v>
      </c>
      <c r="D2000" s="50" t="str">
        <f>VLOOKUP(Table8[[#This Row],[CustomerID]],Table15[[#All],[CustomerID]:[Company Name]],2,FALSE)</f>
        <v>Bourkes Medi Plus Drug Stores Ltd.</v>
      </c>
      <c r="E2000" s="51">
        <v>44805</v>
      </c>
      <c r="F2000" s="50">
        <v>1</v>
      </c>
      <c r="G2000" s="50" t="str">
        <f>VLOOKUP(Table8[[#This Row],[ProductID]],Table12[[#All],[ProductID]:[ProductFullName]],3,FALSE)</f>
        <v>Product A</v>
      </c>
      <c r="H2000" s="50">
        <v>4</v>
      </c>
      <c r="I2000" s="52">
        <v>44805.389270833337</v>
      </c>
      <c r="J2000" s="50">
        <v>120</v>
      </c>
      <c r="K2000" s="51">
        <v>44805.941666666666</v>
      </c>
      <c r="L2000" s="53"/>
      <c r="M2000" s="54">
        <v>1</v>
      </c>
    </row>
    <row r="2001" spans="2:13" x14ac:dyDescent="0.3">
      <c r="B2001" s="49">
        <v>20844</v>
      </c>
      <c r="C2001" s="50">
        <v>136</v>
      </c>
      <c r="D2001" s="50" t="str">
        <f>VLOOKUP(Table8[[#This Row],[CustomerID]],Table15[[#All],[CustomerID]:[Company Name]],2,FALSE)</f>
        <v>Country Pickins</v>
      </c>
      <c r="E2001" s="51">
        <v>44805</v>
      </c>
      <c r="F2001" s="50">
        <v>5</v>
      </c>
      <c r="G2001" s="50" t="str">
        <f>VLOOKUP(Table8[[#This Row],[ProductID]],Table12[[#All],[ProductID]:[ProductFullName]],3,FALSE)</f>
        <v>Product E</v>
      </c>
      <c r="H2001" s="50">
        <v>2</v>
      </c>
      <c r="I2001" s="52">
        <v>44805.402083333334</v>
      </c>
      <c r="J2001" s="50">
        <v>113</v>
      </c>
      <c r="K2001" s="51">
        <v>44805.941666666666</v>
      </c>
      <c r="L2001" s="53"/>
      <c r="M2001" s="54">
        <v>1</v>
      </c>
    </row>
    <row r="2002" spans="2:13" x14ac:dyDescent="0.3">
      <c r="B2002" s="49">
        <v>20845</v>
      </c>
      <c r="C2002" s="50">
        <v>274</v>
      </c>
      <c r="D2002" s="50" t="str">
        <f>VLOOKUP(Table8[[#This Row],[CustomerID]],Table15[[#All],[CustomerID]:[Company Name]],2,FALSE)</f>
        <v>Post In Village Hair Salon</v>
      </c>
      <c r="E2002" s="51">
        <v>44805</v>
      </c>
      <c r="F2002" s="50">
        <v>3</v>
      </c>
      <c r="G2002" s="50" t="str">
        <f>VLOOKUP(Table8[[#This Row],[ProductID]],Table12[[#All],[ProductID]:[ProductFullName]],3,FALSE)</f>
        <v>Product C</v>
      </c>
      <c r="H2002" s="50">
        <v>4</v>
      </c>
      <c r="I2002" s="52">
        <v>44805.417071759257</v>
      </c>
      <c r="J2002" s="50">
        <v>107</v>
      </c>
      <c r="K2002" s="51">
        <v>44805.941666666666</v>
      </c>
      <c r="L2002" s="53"/>
      <c r="M2002" s="54">
        <v>1</v>
      </c>
    </row>
    <row r="2003" spans="2:13" x14ac:dyDescent="0.3">
      <c r="B2003" s="49">
        <v>20846</v>
      </c>
      <c r="C2003" s="50">
        <v>1250</v>
      </c>
      <c r="D2003" s="50" t="str">
        <f>VLOOKUP(Table8[[#This Row],[CustomerID]],Table15[[#All],[CustomerID]:[Company Name]],2,FALSE)</f>
        <v>The Scented Cottage</v>
      </c>
      <c r="E2003" s="51">
        <v>44805</v>
      </c>
      <c r="F2003" s="50">
        <v>3</v>
      </c>
      <c r="G2003" s="50" t="str">
        <f>VLOOKUP(Table8[[#This Row],[ProductID]],Table12[[#All],[ProductID]:[ProductFullName]],3,FALSE)</f>
        <v>Product C</v>
      </c>
      <c r="H2003" s="50">
        <v>5</v>
      </c>
      <c r="I2003" s="52">
        <v>44805.430833333332</v>
      </c>
      <c r="J2003" s="50">
        <v>130</v>
      </c>
      <c r="K2003" s="51">
        <v>44805.941666666666</v>
      </c>
      <c r="L2003" s="53"/>
      <c r="M2003" s="54">
        <v>1</v>
      </c>
    </row>
    <row r="2004" spans="2:13" x14ac:dyDescent="0.3">
      <c r="B2004" s="49">
        <v>20847</v>
      </c>
      <c r="C2004" s="50">
        <v>850</v>
      </c>
      <c r="D2004" s="50" t="str">
        <f>VLOOKUP(Table8[[#This Row],[CustomerID]],Table15[[#All],[CustomerID]:[Company Name]],2,FALSE)</f>
        <v>Fabrique</v>
      </c>
      <c r="E2004" s="51">
        <v>44805</v>
      </c>
      <c r="F2004" s="50">
        <v>3</v>
      </c>
      <c r="G2004" s="50" t="str">
        <f>VLOOKUP(Table8[[#This Row],[ProductID]],Table12[[#All],[ProductID]:[ProductFullName]],3,FALSE)</f>
        <v>Product C</v>
      </c>
      <c r="H2004" s="50">
        <v>6</v>
      </c>
      <c r="I2004" s="52">
        <v>44805.443726851852</v>
      </c>
      <c r="J2004" s="50">
        <v>127</v>
      </c>
      <c r="K2004" s="51">
        <v>44805.941666666666</v>
      </c>
      <c r="L2004" s="53"/>
      <c r="M2004" s="54">
        <v>1</v>
      </c>
    </row>
    <row r="2005" spans="2:13" x14ac:dyDescent="0.3">
      <c r="B2005" s="49">
        <v>20848</v>
      </c>
      <c r="C2005" s="50">
        <v>119</v>
      </c>
      <c r="D2005" s="50" t="str">
        <f>VLOOKUP(Table8[[#This Row],[CustomerID]],Table15[[#All],[CustomerID]:[Company Name]],2,FALSE)</f>
        <v>Brunet Canada Inc</v>
      </c>
      <c r="E2005" s="51">
        <v>44805</v>
      </c>
      <c r="F2005" s="50">
        <v>4</v>
      </c>
      <c r="G2005" s="50" t="str">
        <f>VLOOKUP(Table8[[#This Row],[ProductID]],Table12[[#All],[ProductID]:[ProductFullName]],3,FALSE)</f>
        <v>Product D</v>
      </c>
      <c r="H2005" s="50">
        <v>4</v>
      </c>
      <c r="I2005" s="52">
        <v>44805.459490740745</v>
      </c>
      <c r="J2005" s="50">
        <v>119</v>
      </c>
      <c r="K2005" s="51">
        <v>44805.941666666666</v>
      </c>
      <c r="L2005" s="53"/>
      <c r="M2005" s="54">
        <v>1</v>
      </c>
    </row>
    <row r="2006" spans="2:13" x14ac:dyDescent="0.3">
      <c r="B2006" s="49">
        <v>20849</v>
      </c>
      <c r="C2006" s="50">
        <v>1098</v>
      </c>
      <c r="D2006" s="50" t="str">
        <f>VLOOKUP(Table8[[#This Row],[CustomerID]],Table15[[#All],[CustomerID]:[Company Name]],2,FALSE)</f>
        <v>Amira's Closet</v>
      </c>
      <c r="E2006" s="51">
        <v>44805</v>
      </c>
      <c r="F2006" s="50">
        <v>2</v>
      </c>
      <c r="G2006" s="50" t="str">
        <f>VLOOKUP(Table8[[#This Row],[ProductID]],Table12[[#All],[ProductID]:[ProductFullName]],3,FALSE)</f>
        <v>Product B</v>
      </c>
      <c r="H2006" s="50">
        <v>3</v>
      </c>
      <c r="I2006" s="52">
        <v>44805.474675925929</v>
      </c>
      <c r="J2006" s="50">
        <v>119</v>
      </c>
      <c r="K2006" s="51">
        <v>44805.941666666666</v>
      </c>
      <c r="L2006" s="53"/>
      <c r="M2006" s="54">
        <v>1</v>
      </c>
    </row>
    <row r="2007" spans="2:13" x14ac:dyDescent="0.3">
      <c r="B2007" s="49">
        <v>20850</v>
      </c>
      <c r="C2007" s="50">
        <v>693</v>
      </c>
      <c r="D2007" s="50" t="str">
        <f>VLOOKUP(Table8[[#This Row],[CustomerID]],Table15[[#All],[CustomerID]:[Company Name]],2,FALSE)</f>
        <v>Meaningful Things</v>
      </c>
      <c r="E2007" s="51">
        <v>44805</v>
      </c>
      <c r="F2007" s="50">
        <v>2</v>
      </c>
      <c r="G2007" s="50" t="str">
        <f>VLOOKUP(Table8[[#This Row],[ProductID]],Table12[[#All],[ProductID]:[ProductFullName]],3,FALSE)</f>
        <v>Product B</v>
      </c>
      <c r="H2007" s="50">
        <v>2</v>
      </c>
      <c r="I2007" s="52">
        <v>44805.485266203708</v>
      </c>
      <c r="J2007" s="50">
        <v>130</v>
      </c>
      <c r="K2007" s="51">
        <v>44805.941666666666</v>
      </c>
      <c r="L2007" s="53"/>
      <c r="M2007" s="54">
        <v>1</v>
      </c>
    </row>
    <row r="2008" spans="2:13" x14ac:dyDescent="0.3">
      <c r="B2008" s="49">
        <v>20851</v>
      </c>
      <c r="C2008" s="50">
        <v>366</v>
      </c>
      <c r="D2008" s="50" t="str">
        <f>VLOOKUP(Table8[[#This Row],[CustomerID]],Table15[[#All],[CustomerID]:[Company Name]],2,FALSE)</f>
        <v>Pharma Plus 0869</v>
      </c>
      <c r="E2008" s="51">
        <v>44805</v>
      </c>
      <c r="F2008" s="50">
        <v>3</v>
      </c>
      <c r="G2008" s="50" t="str">
        <f>VLOOKUP(Table8[[#This Row],[ProductID]],Table12[[#All],[ProductID]:[ProductFullName]],3,FALSE)</f>
        <v>Product C</v>
      </c>
      <c r="H2008" s="50">
        <v>7</v>
      </c>
      <c r="I2008" s="52">
        <v>44805.499282407414</v>
      </c>
      <c r="J2008" s="50">
        <v>111</v>
      </c>
      <c r="K2008" s="51">
        <v>44805.941666666666</v>
      </c>
      <c r="L2008" s="53"/>
      <c r="M2008" s="54">
        <v>1</v>
      </c>
    </row>
    <row r="2009" spans="2:13" x14ac:dyDescent="0.3">
      <c r="B2009" s="49">
        <v>20852</v>
      </c>
      <c r="C2009" s="50">
        <v>706</v>
      </c>
      <c r="D2009" s="50" t="str">
        <f>VLOOKUP(Table8[[#This Row],[CustomerID]],Table15[[#All],[CustomerID]:[Company Name]],2,FALSE)</f>
        <v>Great Canadian Dollar Store #111</v>
      </c>
      <c r="E2009" s="51">
        <v>44805</v>
      </c>
      <c r="F2009" s="50">
        <v>5</v>
      </c>
      <c r="G2009" s="50" t="str">
        <f>VLOOKUP(Table8[[#This Row],[ProductID]],Table12[[#All],[ProductID]:[ProductFullName]],3,FALSE)</f>
        <v>Product E</v>
      </c>
      <c r="H2009" s="50">
        <v>7</v>
      </c>
      <c r="I2009" s="52">
        <v>44805.510046296302</v>
      </c>
      <c r="J2009" s="50">
        <v>134</v>
      </c>
      <c r="K2009" s="51">
        <v>44805.941666666666</v>
      </c>
      <c r="L2009" s="53"/>
      <c r="M2009" s="54">
        <v>1</v>
      </c>
    </row>
    <row r="2010" spans="2:13" x14ac:dyDescent="0.3">
      <c r="B2010" s="49">
        <v>20853</v>
      </c>
      <c r="C2010" s="50">
        <v>571</v>
      </c>
      <c r="D2010" s="50" t="str">
        <f>VLOOKUP(Table8[[#This Row],[CustomerID]],Table15[[#All],[CustomerID]:[Company Name]],2,FALSE)</f>
        <v>Jasper Hawes</v>
      </c>
      <c r="E2010" s="51">
        <v>44805</v>
      </c>
      <c r="F2010" s="50">
        <v>5</v>
      </c>
      <c r="G2010" s="50" t="str">
        <f>VLOOKUP(Table8[[#This Row],[ProductID]],Table12[[#All],[ProductID]:[ProductFullName]],3,FALSE)</f>
        <v>Product E</v>
      </c>
      <c r="H2010" s="50">
        <v>6</v>
      </c>
      <c r="I2010" s="52">
        <v>44805.522743055561</v>
      </c>
      <c r="J2010" s="50">
        <v>126</v>
      </c>
      <c r="K2010" s="51">
        <v>44805.941666666666</v>
      </c>
      <c r="L2010" s="53"/>
      <c r="M2010" s="54">
        <v>1</v>
      </c>
    </row>
    <row r="2011" spans="2:13" x14ac:dyDescent="0.3">
      <c r="B2011" s="49">
        <v>20854</v>
      </c>
      <c r="C2011" s="50">
        <v>810</v>
      </c>
      <c r="D2011" s="50" t="str">
        <f>VLOOKUP(Table8[[#This Row],[CustomerID]],Table15[[#All],[CustomerID]:[Company Name]],2,FALSE)</f>
        <v>Rainbow Room</v>
      </c>
      <c r="E2011" s="51">
        <v>44805</v>
      </c>
      <c r="F2011" s="50">
        <v>3</v>
      </c>
      <c r="G2011" s="50" t="str">
        <f>VLOOKUP(Table8[[#This Row],[ProductID]],Table12[[#All],[ProductID]:[ProductFullName]],3,FALSE)</f>
        <v>Product C</v>
      </c>
      <c r="H2011" s="50">
        <v>2</v>
      </c>
      <c r="I2011" s="52">
        <v>44805.538576388892</v>
      </c>
      <c r="J2011" s="50">
        <v>131</v>
      </c>
      <c r="K2011" s="51">
        <v>44805.941666666666</v>
      </c>
      <c r="L2011" s="53"/>
      <c r="M2011" s="54">
        <v>1</v>
      </c>
    </row>
    <row r="2012" spans="2:13" x14ac:dyDescent="0.3">
      <c r="B2012" s="49">
        <v>20855</v>
      </c>
      <c r="C2012" s="50">
        <v>1283</v>
      </c>
      <c r="D2012" s="50" t="str">
        <f>VLOOKUP(Table8[[#This Row],[CustomerID]],Table15[[#All],[CustomerID]:[Company Name]],2,FALSE)</f>
        <v>Sun Coast Hotel Gift Shop</v>
      </c>
      <c r="E2012" s="51">
        <v>44805</v>
      </c>
      <c r="F2012" s="50">
        <v>2</v>
      </c>
      <c r="G2012" s="50" t="str">
        <f>VLOOKUP(Table8[[#This Row],[ProductID]],Table12[[#All],[ProductID]:[ProductFullName]],3,FALSE)</f>
        <v>Product B</v>
      </c>
      <c r="H2012" s="50">
        <v>2</v>
      </c>
      <c r="I2012" s="52">
        <v>44805.555636574078</v>
      </c>
      <c r="J2012" s="50">
        <v>128</v>
      </c>
      <c r="K2012" s="51">
        <v>44805.941666666666</v>
      </c>
      <c r="L2012" s="53"/>
      <c r="M2012" s="54">
        <v>1</v>
      </c>
    </row>
    <row r="2013" spans="2:13" x14ac:dyDescent="0.3">
      <c r="B2013" s="49">
        <v>20856</v>
      </c>
      <c r="C2013" s="50">
        <v>1067</v>
      </c>
      <c r="D2013" s="50" t="str">
        <f>VLOOKUP(Table8[[#This Row],[CustomerID]],Table15[[#All],[CustomerID]:[Company Name]],2,FALSE)</f>
        <v>Country Music Hall of Fame and Museum</v>
      </c>
      <c r="E2013" s="51">
        <v>44805</v>
      </c>
      <c r="F2013" s="50">
        <v>3</v>
      </c>
      <c r="G2013" s="50" t="str">
        <f>VLOOKUP(Table8[[#This Row],[ProductID]],Table12[[#All],[ProductID]:[ProductFullName]],3,FALSE)</f>
        <v>Product C</v>
      </c>
      <c r="H2013" s="50">
        <v>2</v>
      </c>
      <c r="I2013" s="52">
        <v>44805.571689814817</v>
      </c>
      <c r="J2013" s="50">
        <v>128</v>
      </c>
      <c r="K2013" s="51">
        <v>44805.941666666666</v>
      </c>
      <c r="L2013" s="53"/>
      <c r="M2013" s="54">
        <v>1</v>
      </c>
    </row>
    <row r="2014" spans="2:13" x14ac:dyDescent="0.3">
      <c r="B2014" s="49">
        <v>20857</v>
      </c>
      <c r="C2014" s="50">
        <v>414</v>
      </c>
      <c r="D2014" s="50" t="str">
        <f>VLOOKUP(Table8[[#This Row],[CustomerID]],Table15[[#All],[CustomerID]:[Company Name]],2,FALSE)</f>
        <v>GIFT MILL</v>
      </c>
      <c r="E2014" s="51">
        <v>44805</v>
      </c>
      <c r="F2014" s="50">
        <v>2</v>
      </c>
      <c r="G2014" s="50" t="str">
        <f>VLOOKUP(Table8[[#This Row],[ProductID]],Table12[[#All],[ProductID]:[ProductFullName]],3,FALSE)</f>
        <v>Product B</v>
      </c>
      <c r="H2014" s="50">
        <v>5</v>
      </c>
      <c r="I2014" s="52">
        <v>44805.582187500004</v>
      </c>
      <c r="J2014" s="50">
        <v>129</v>
      </c>
      <c r="K2014" s="51">
        <v>44805.941666666666</v>
      </c>
      <c r="L2014" s="53"/>
      <c r="M2014" s="54">
        <v>1</v>
      </c>
    </row>
    <row r="2015" spans="2:13" x14ac:dyDescent="0.3">
      <c r="B2015" s="49">
        <v>20858</v>
      </c>
      <c r="C2015" s="50">
        <v>242</v>
      </c>
      <c r="D2015" s="50" t="str">
        <f>VLOOKUP(Table8[[#This Row],[CustomerID]],Table15[[#All],[CustomerID]:[Company Name]],2,FALSE)</f>
        <v>NEUTRANO AR- CAN</v>
      </c>
      <c r="E2015" s="51">
        <v>44805</v>
      </c>
      <c r="F2015" s="50">
        <v>6</v>
      </c>
      <c r="G2015" s="50" t="str">
        <f>VLOOKUP(Table8[[#This Row],[ProductID]],Table12[[#All],[ProductID]:[ProductFullName]],3,FALSE)</f>
        <v>Product F</v>
      </c>
      <c r="H2015" s="50">
        <v>7</v>
      </c>
      <c r="I2015" s="52">
        <v>44805.594375000001</v>
      </c>
      <c r="J2015" s="50">
        <v>134</v>
      </c>
      <c r="K2015" s="51">
        <v>44805.941666666666</v>
      </c>
      <c r="L2015" s="53"/>
      <c r="M2015" s="54">
        <v>1</v>
      </c>
    </row>
    <row r="2016" spans="2:13" x14ac:dyDescent="0.3">
      <c r="B2016" s="49">
        <v>20859</v>
      </c>
      <c r="C2016" s="50">
        <v>569</v>
      </c>
      <c r="D2016" s="50" t="str">
        <f>VLOOKUP(Table8[[#This Row],[CustomerID]],Table15[[#All],[CustomerID]:[Company Name]],2,FALSE)</f>
        <v>Alberta Country Gurl's General Store</v>
      </c>
      <c r="E2016" s="51">
        <v>44805</v>
      </c>
      <c r="F2016" s="50">
        <v>3</v>
      </c>
      <c r="G2016" s="50" t="str">
        <f>VLOOKUP(Table8[[#This Row],[ProductID]],Table12[[#All],[ProductID]:[ProductFullName]],3,FALSE)</f>
        <v>Product C</v>
      </c>
      <c r="H2016" s="50">
        <v>7</v>
      </c>
      <c r="I2016" s="52">
        <v>44805.608923611115</v>
      </c>
      <c r="J2016" s="50">
        <v>119</v>
      </c>
      <c r="K2016" s="51">
        <v>44805.941666666666</v>
      </c>
      <c r="L2016" s="53"/>
      <c r="M2016" s="54">
        <v>1</v>
      </c>
    </row>
    <row r="2017" spans="2:13" x14ac:dyDescent="0.3">
      <c r="B2017" s="49">
        <v>20860</v>
      </c>
      <c r="C2017" s="50">
        <v>725</v>
      </c>
      <c r="D2017" s="50" t="str">
        <f>VLOOKUP(Table8[[#This Row],[CustomerID]],Table15[[#All],[CustomerID]:[Company Name]],2,FALSE)</f>
        <v>Smithford's</v>
      </c>
      <c r="E2017" s="51">
        <v>44805</v>
      </c>
      <c r="F2017" s="50">
        <v>2</v>
      </c>
      <c r="G2017" s="50" t="str">
        <f>VLOOKUP(Table8[[#This Row],[ProductID]],Table12[[#All],[ProductID]:[ProductFullName]],3,FALSE)</f>
        <v>Product B</v>
      </c>
      <c r="H2017" s="50">
        <v>7</v>
      </c>
      <c r="I2017" s="52">
        <v>44805.622395833336</v>
      </c>
      <c r="J2017" s="50">
        <v>105</v>
      </c>
      <c r="K2017" s="51">
        <v>44805.941666666666</v>
      </c>
      <c r="L2017" s="53"/>
      <c r="M2017" s="54">
        <v>1</v>
      </c>
    </row>
    <row r="2018" spans="2:13" x14ac:dyDescent="0.3">
      <c r="B2018" s="49">
        <v>20861</v>
      </c>
      <c r="C2018" s="50">
        <v>1292</v>
      </c>
      <c r="D2018" s="50" t="str">
        <f>VLOOKUP(Table8[[#This Row],[CustomerID]],Table15[[#All],[CustomerID]:[Company Name]],2,FALSE)</f>
        <v>Grace Mart Inc</v>
      </c>
      <c r="E2018" s="51">
        <v>44805</v>
      </c>
      <c r="F2018" s="50">
        <v>3</v>
      </c>
      <c r="G2018" s="50" t="str">
        <f>VLOOKUP(Table8[[#This Row],[ProductID]],Table12[[#All],[ProductID]:[ProductFullName]],3,FALSE)</f>
        <v>Product C</v>
      </c>
      <c r="H2018" s="50">
        <v>2</v>
      </c>
      <c r="I2018" s="52">
        <v>44805.633946759262</v>
      </c>
      <c r="J2018" s="50">
        <v>105</v>
      </c>
      <c r="K2018" s="51">
        <v>44805.941666666666</v>
      </c>
      <c r="L2018" s="53"/>
      <c r="M2018" s="54">
        <v>1</v>
      </c>
    </row>
    <row r="2019" spans="2:13" x14ac:dyDescent="0.3">
      <c r="B2019" s="49">
        <v>20862</v>
      </c>
      <c r="C2019" s="50">
        <v>797</v>
      </c>
      <c r="D2019" s="50" t="str">
        <f>VLOOKUP(Table8[[#This Row],[CustomerID]],Table15[[#All],[CustomerID]:[Company Name]],2,FALSE)</f>
        <v>Suzanne's Hallmark - South Burlington</v>
      </c>
      <c r="E2019" s="51">
        <v>44805</v>
      </c>
      <c r="F2019" s="50">
        <v>5</v>
      </c>
      <c r="G2019" s="50" t="str">
        <f>VLOOKUP(Table8[[#This Row],[ProductID]],Table12[[#All],[ProductID]:[ProductFullName]],3,FALSE)</f>
        <v>Product E</v>
      </c>
      <c r="H2019" s="50">
        <v>7</v>
      </c>
      <c r="I2019" s="52">
        <v>44805.651238425926</v>
      </c>
      <c r="J2019" s="50">
        <v>118</v>
      </c>
      <c r="K2019" s="51">
        <v>44805.941666666666</v>
      </c>
      <c r="L2019" s="53"/>
      <c r="M2019" s="54">
        <v>1</v>
      </c>
    </row>
    <row r="2020" spans="2:13" x14ac:dyDescent="0.3">
      <c r="B2020" s="49">
        <v>20863</v>
      </c>
      <c r="C2020" s="50">
        <v>1180</v>
      </c>
      <c r="D2020" s="50" t="str">
        <f>VLOOKUP(Table8[[#This Row],[CustomerID]],Table15[[#All],[CustomerID]:[Company Name]],2,FALSE)</f>
        <v>Burger Drugs</v>
      </c>
      <c r="E2020" s="51">
        <v>44805</v>
      </c>
      <c r="F2020" s="50">
        <v>4</v>
      </c>
      <c r="G2020" s="50" t="str">
        <f>VLOOKUP(Table8[[#This Row],[ProductID]],Table12[[#All],[ProductID]:[ProductFullName]],3,FALSE)</f>
        <v>Product D</v>
      </c>
      <c r="H2020" s="50">
        <v>4</v>
      </c>
      <c r="I2020" s="52">
        <v>44805.660868055558</v>
      </c>
      <c r="J2020" s="50">
        <v>128</v>
      </c>
      <c r="K2020" s="51">
        <v>44805.941666666666</v>
      </c>
      <c r="L2020" s="53"/>
      <c r="M2020" s="54">
        <v>1</v>
      </c>
    </row>
    <row r="2021" spans="2:13" x14ac:dyDescent="0.3">
      <c r="B2021" s="49">
        <v>20864</v>
      </c>
      <c r="C2021" s="50">
        <v>959</v>
      </c>
      <c r="D2021" s="50" t="str">
        <f>VLOOKUP(Table8[[#This Row],[CustomerID]],Table15[[#All],[CustomerID]:[Company Name]],2,FALSE)</f>
        <v>American Health Care Apparel</v>
      </c>
      <c r="E2021" s="51">
        <v>44805</v>
      </c>
      <c r="F2021" s="50">
        <v>5</v>
      </c>
      <c r="G2021" s="50" t="str">
        <f>VLOOKUP(Table8[[#This Row],[ProductID]],Table12[[#All],[ProductID]:[ProductFullName]],3,FALSE)</f>
        <v>Product E</v>
      </c>
      <c r="H2021" s="50">
        <v>4</v>
      </c>
      <c r="I2021" s="52">
        <v>44805.674490740741</v>
      </c>
      <c r="J2021" s="50">
        <v>109</v>
      </c>
      <c r="K2021" s="51">
        <v>44805.941666666666</v>
      </c>
      <c r="L2021" s="53"/>
      <c r="M2021" s="54">
        <v>1</v>
      </c>
    </row>
    <row r="2022" spans="2:13" x14ac:dyDescent="0.3">
      <c r="B2022" s="49">
        <v>20865</v>
      </c>
      <c r="C2022" s="50">
        <v>1409</v>
      </c>
      <c r="D2022" s="50" t="str">
        <f>VLOOKUP(Table8[[#This Row],[CustomerID]],Table15[[#All],[CustomerID]:[Company Name]],2,FALSE)</f>
        <v>Bless Your Heart</v>
      </c>
      <c r="E2022" s="51">
        <v>44805</v>
      </c>
      <c r="F2022" s="50">
        <v>6</v>
      </c>
      <c r="G2022" s="50" t="str">
        <f>VLOOKUP(Table8[[#This Row],[ProductID]],Table12[[#All],[ProductID]:[ProductFullName]],3,FALSE)</f>
        <v>Product F</v>
      </c>
      <c r="H2022" s="50">
        <v>2</v>
      </c>
      <c r="I2022" s="52">
        <v>44805.684745370374</v>
      </c>
      <c r="J2022" s="50">
        <v>128</v>
      </c>
      <c r="K2022" s="51">
        <v>44805.941666666666</v>
      </c>
      <c r="L2022" s="53"/>
      <c r="M2022" s="54">
        <v>1</v>
      </c>
    </row>
    <row r="2023" spans="2:13" x14ac:dyDescent="0.3">
      <c r="B2023" s="49">
        <v>20866</v>
      </c>
      <c r="C2023" s="50">
        <v>415</v>
      </c>
      <c r="D2023" s="50" t="str">
        <f>VLOOKUP(Table8[[#This Row],[CustomerID]],Table15[[#All],[CustomerID]:[Company Name]],2,FALSE)</f>
        <v>ETCETERA</v>
      </c>
      <c r="E2023" s="51">
        <v>44805</v>
      </c>
      <c r="F2023" s="50">
        <v>3</v>
      </c>
      <c r="G2023" s="50" t="str">
        <f>VLOOKUP(Table8[[#This Row],[ProductID]],Table12[[#All],[ProductID]:[ProductFullName]],3,FALSE)</f>
        <v>Product C</v>
      </c>
      <c r="H2023" s="50">
        <v>3</v>
      </c>
      <c r="I2023" s="52">
        <v>44805.6959837963</v>
      </c>
      <c r="J2023" s="50">
        <v>130</v>
      </c>
      <c r="K2023" s="51">
        <v>44805.941666666666</v>
      </c>
      <c r="L2023" s="53"/>
      <c r="M2023" s="54">
        <v>1</v>
      </c>
    </row>
    <row r="2024" spans="2:13" x14ac:dyDescent="0.3">
      <c r="B2024" s="49">
        <v>20867</v>
      </c>
      <c r="C2024" s="50">
        <v>789</v>
      </c>
      <c r="D2024" s="50" t="str">
        <f>VLOOKUP(Table8[[#This Row],[CustomerID]],Table15[[#All],[CustomerID]:[Company Name]],2,FALSE)</f>
        <v>Four the fun of it</v>
      </c>
      <c r="E2024" s="51">
        <v>44805</v>
      </c>
      <c r="F2024" s="50">
        <v>4</v>
      </c>
      <c r="G2024" s="50" t="str">
        <f>VLOOKUP(Table8[[#This Row],[ProductID]],Table12[[#All],[ProductID]:[ProductFullName]],3,FALSE)</f>
        <v>Product D</v>
      </c>
      <c r="H2024" s="50">
        <v>5</v>
      </c>
      <c r="I2024" s="52">
        <v>44805.7116550926</v>
      </c>
      <c r="J2024" s="50">
        <v>111</v>
      </c>
      <c r="K2024" s="51">
        <v>44805.941666666666</v>
      </c>
      <c r="L2024" s="53"/>
      <c r="M2024" s="54">
        <v>1</v>
      </c>
    </row>
    <row r="2025" spans="2:13" x14ac:dyDescent="0.3">
      <c r="B2025" s="49">
        <v>20868</v>
      </c>
      <c r="C2025" s="50">
        <v>588</v>
      </c>
      <c r="D2025" s="50" t="str">
        <f>VLOOKUP(Table8[[#This Row],[CustomerID]],Table15[[#All],[CustomerID]:[Company Name]],2,FALSE)</f>
        <v>Painted Cottage</v>
      </c>
      <c r="E2025" s="51">
        <v>44805</v>
      </c>
      <c r="F2025" s="50">
        <v>3</v>
      </c>
      <c r="G2025" s="50" t="str">
        <f>VLOOKUP(Table8[[#This Row],[ProductID]],Table12[[#All],[ProductID]:[ProductFullName]],3,FALSE)</f>
        <v>Product C</v>
      </c>
      <c r="H2025" s="50">
        <v>3</v>
      </c>
      <c r="I2025" s="52">
        <v>44805.723993055566</v>
      </c>
      <c r="J2025" s="50">
        <v>128</v>
      </c>
      <c r="K2025" s="51">
        <v>44805.941666666666</v>
      </c>
      <c r="L2025" s="53"/>
      <c r="M2025" s="54">
        <v>1</v>
      </c>
    </row>
    <row r="2026" spans="2:13" x14ac:dyDescent="0.3">
      <c r="B2026" s="49">
        <v>20869</v>
      </c>
      <c r="C2026" s="50">
        <v>278</v>
      </c>
      <c r="D2026" s="50" t="str">
        <f>VLOOKUP(Table8[[#This Row],[CustomerID]],Table15[[#All],[CustomerID]:[Company Name]],2,FALSE)</f>
        <v>Rosewater Spa</v>
      </c>
      <c r="E2026" s="51">
        <v>44806</v>
      </c>
      <c r="F2026" s="50">
        <v>1</v>
      </c>
      <c r="G2026" s="50" t="str">
        <f>VLOOKUP(Table8[[#This Row],[ProductID]],Table12[[#All],[ProductID]:[ProductFullName]],3,FALSE)</f>
        <v>Product A</v>
      </c>
      <c r="H2026" s="50">
        <v>6</v>
      </c>
      <c r="I2026" s="52">
        <v>44806.333333333336</v>
      </c>
      <c r="J2026" s="50">
        <v>116</v>
      </c>
      <c r="K2026" s="51">
        <v>44806.943749999999</v>
      </c>
      <c r="L2026" s="53"/>
      <c r="M2026" s="54">
        <v>1</v>
      </c>
    </row>
    <row r="2027" spans="2:13" x14ac:dyDescent="0.3">
      <c r="B2027" s="49">
        <v>20870</v>
      </c>
      <c r="C2027" s="50">
        <v>1178</v>
      </c>
      <c r="D2027" s="50" t="str">
        <f>VLOOKUP(Table8[[#This Row],[CustomerID]],Table15[[#All],[CustomerID]:[Company Name]],2,FALSE)</f>
        <v>New Prospects</v>
      </c>
      <c r="E2027" s="51">
        <v>44806</v>
      </c>
      <c r="F2027" s="50">
        <v>4</v>
      </c>
      <c r="G2027" s="50" t="str">
        <f>VLOOKUP(Table8[[#This Row],[ProductID]],Table12[[#All],[ProductID]:[ProductFullName]],3,FALSE)</f>
        <v>Product D</v>
      </c>
      <c r="H2027" s="50">
        <v>2</v>
      </c>
      <c r="I2027" s="52">
        <v>44806.34547453704</v>
      </c>
      <c r="J2027" s="50">
        <v>134</v>
      </c>
      <c r="K2027" s="51">
        <v>44806.943749999999</v>
      </c>
      <c r="L2027" s="53"/>
      <c r="M2027" s="54">
        <v>1</v>
      </c>
    </row>
    <row r="2028" spans="2:13" x14ac:dyDescent="0.3">
      <c r="B2028" s="49">
        <v>20871</v>
      </c>
      <c r="C2028" s="50">
        <v>867</v>
      </c>
      <c r="D2028" s="50" t="str">
        <f>VLOOKUP(Table8[[#This Row],[CustomerID]],Table15[[#All],[CustomerID]:[Company Name]],2,FALSE)</f>
        <v>Adorama Camera Inc.</v>
      </c>
      <c r="E2028" s="51">
        <v>44806</v>
      </c>
      <c r="F2028" s="50">
        <v>4</v>
      </c>
      <c r="G2028" s="50" t="str">
        <f>VLOOKUP(Table8[[#This Row],[ProductID]],Table12[[#All],[ProductID]:[ProductFullName]],3,FALSE)</f>
        <v>Product D</v>
      </c>
      <c r="H2028" s="50">
        <v>6</v>
      </c>
      <c r="I2028" s="52">
        <v>44806.361134259263</v>
      </c>
      <c r="J2028" s="50">
        <v>125</v>
      </c>
      <c r="K2028" s="51">
        <v>44806.943749999999</v>
      </c>
      <c r="L2028" s="53"/>
      <c r="M2028" s="54">
        <v>1</v>
      </c>
    </row>
    <row r="2029" spans="2:13" x14ac:dyDescent="0.3">
      <c r="B2029" s="49">
        <v>20872</v>
      </c>
      <c r="C2029" s="50">
        <v>421</v>
      </c>
      <c r="D2029" s="50" t="str">
        <f>VLOOKUP(Table8[[#This Row],[CustomerID]],Table15[[#All],[CustomerID]:[Company Name]],2,FALSE)</f>
        <v>Coyles Products</v>
      </c>
      <c r="E2029" s="51">
        <v>44806</v>
      </c>
      <c r="F2029" s="50">
        <v>4</v>
      </c>
      <c r="G2029" s="50" t="str">
        <f>VLOOKUP(Table8[[#This Row],[ProductID]],Table12[[#All],[ProductID]:[ProductFullName]],3,FALSE)</f>
        <v>Product D</v>
      </c>
      <c r="H2029" s="50">
        <v>5</v>
      </c>
      <c r="I2029" s="52">
        <v>44806.373495370375</v>
      </c>
      <c r="J2029" s="50">
        <v>134</v>
      </c>
      <c r="K2029" s="51">
        <v>44806.943749999999</v>
      </c>
      <c r="L2029" s="53"/>
      <c r="M2029" s="54">
        <v>1</v>
      </c>
    </row>
    <row r="2030" spans="2:13" x14ac:dyDescent="0.3">
      <c r="B2030" s="49">
        <v>20873</v>
      </c>
      <c r="C2030" s="50">
        <v>166</v>
      </c>
      <c r="D2030" s="50" t="str">
        <f>VLOOKUP(Table8[[#This Row],[CustomerID]],Table15[[#All],[CustomerID]:[Company Name]],2,FALSE)</f>
        <v>Trenton Memorial Hospital</v>
      </c>
      <c r="E2030" s="51">
        <v>44806</v>
      </c>
      <c r="F2030" s="50">
        <v>1</v>
      </c>
      <c r="G2030" s="50" t="str">
        <f>VLOOKUP(Table8[[#This Row],[ProductID]],Table12[[#All],[ProductID]:[ProductFullName]],3,FALSE)</f>
        <v>Product A</v>
      </c>
      <c r="H2030" s="50">
        <v>3</v>
      </c>
      <c r="I2030" s="52">
        <v>44806.383101851854</v>
      </c>
      <c r="J2030" s="50">
        <v>131</v>
      </c>
      <c r="K2030" s="51">
        <v>44806.943749999999</v>
      </c>
      <c r="L2030" s="53"/>
      <c r="M2030" s="54">
        <v>1</v>
      </c>
    </row>
    <row r="2031" spans="2:13" x14ac:dyDescent="0.3">
      <c r="B2031" s="49">
        <v>20874</v>
      </c>
      <c r="C2031" s="50">
        <v>46</v>
      </c>
      <c r="D2031" s="50" t="str">
        <f>VLOOKUP(Table8[[#This Row],[CustomerID]],Table15[[#All],[CustomerID]:[Company Name]],2,FALSE)</f>
        <v>Granny's Country Cottage</v>
      </c>
      <c r="E2031" s="51">
        <v>44806</v>
      </c>
      <c r="F2031" s="50">
        <v>6</v>
      </c>
      <c r="G2031" s="50" t="str">
        <f>VLOOKUP(Table8[[#This Row],[ProductID]],Table12[[#All],[ProductID]:[ProductFullName]],3,FALSE)</f>
        <v>Product F</v>
      </c>
      <c r="H2031" s="50">
        <v>6</v>
      </c>
      <c r="I2031" s="52">
        <v>44806.398333333338</v>
      </c>
      <c r="J2031" s="50">
        <v>120</v>
      </c>
      <c r="K2031" s="51">
        <v>44806.943749999999</v>
      </c>
      <c r="L2031" s="53"/>
      <c r="M2031" s="54">
        <v>1</v>
      </c>
    </row>
    <row r="2032" spans="2:13" x14ac:dyDescent="0.3">
      <c r="B2032" s="49">
        <v>20875</v>
      </c>
      <c r="C2032" s="50">
        <v>362</v>
      </c>
      <c r="D2032" s="50" t="str">
        <f>VLOOKUP(Table8[[#This Row],[CustomerID]],Table15[[#All],[CustomerID]:[Company Name]],2,FALSE)</f>
        <v>T.W. Gilchirt Vending Ltd</v>
      </c>
      <c r="E2032" s="51">
        <v>44806</v>
      </c>
      <c r="F2032" s="50">
        <v>1</v>
      </c>
      <c r="G2032" s="50" t="str">
        <f>VLOOKUP(Table8[[#This Row],[ProductID]],Table12[[#All],[ProductID]:[ProductFullName]],3,FALSE)</f>
        <v>Product A</v>
      </c>
      <c r="H2032" s="50">
        <v>7</v>
      </c>
      <c r="I2032" s="52">
        <v>44806.415034722224</v>
      </c>
      <c r="J2032" s="50">
        <v>118</v>
      </c>
      <c r="K2032" s="51">
        <v>44806.943749999999</v>
      </c>
      <c r="L2032" s="53"/>
      <c r="M2032" s="54">
        <v>1</v>
      </c>
    </row>
    <row r="2033" spans="2:13" x14ac:dyDescent="0.3">
      <c r="B2033" s="49">
        <v>20876</v>
      </c>
      <c r="C2033" s="50">
        <v>11</v>
      </c>
      <c r="D2033" s="50" t="str">
        <f>VLOOKUP(Table8[[#This Row],[CustomerID]],Table15[[#All],[CustomerID]:[Company Name]],2,FALSE)</f>
        <v>Buck or Two #132</v>
      </c>
      <c r="E2033" s="51">
        <v>44806</v>
      </c>
      <c r="F2033" s="50">
        <v>4</v>
      </c>
      <c r="G2033" s="50" t="str">
        <f>VLOOKUP(Table8[[#This Row],[ProductID]],Table12[[#All],[ProductID]:[ProductFullName]],3,FALSE)</f>
        <v>Product D</v>
      </c>
      <c r="H2033" s="50">
        <v>2</v>
      </c>
      <c r="I2033" s="52">
        <v>44806.429340277777</v>
      </c>
      <c r="J2033" s="50">
        <v>130</v>
      </c>
      <c r="K2033" s="51">
        <v>44806.943749999999</v>
      </c>
      <c r="L2033" s="53"/>
      <c r="M2033" s="54">
        <v>1</v>
      </c>
    </row>
    <row r="2034" spans="2:13" x14ac:dyDescent="0.3">
      <c r="B2034" s="49">
        <v>20877</v>
      </c>
      <c r="C2034" s="50">
        <v>764</v>
      </c>
      <c r="D2034" s="50" t="str">
        <f>VLOOKUP(Table8[[#This Row],[CustomerID]],Table15[[#All],[CustomerID]:[Company Name]],2,FALSE)</f>
        <v>e-pill, LLC</v>
      </c>
      <c r="E2034" s="51">
        <v>44806</v>
      </c>
      <c r="F2034" s="50">
        <v>6</v>
      </c>
      <c r="G2034" s="50" t="str">
        <f>VLOOKUP(Table8[[#This Row],[ProductID]],Table12[[#All],[ProductID]:[ProductFullName]],3,FALSE)</f>
        <v>Product F</v>
      </c>
      <c r="H2034" s="50">
        <v>4</v>
      </c>
      <c r="I2034" s="52">
        <v>44806.445810185185</v>
      </c>
      <c r="J2034" s="50">
        <v>109</v>
      </c>
      <c r="K2034" s="51">
        <v>44806.943749999999</v>
      </c>
      <c r="L2034" s="53"/>
      <c r="M2034" s="54">
        <v>1</v>
      </c>
    </row>
    <row r="2035" spans="2:13" x14ac:dyDescent="0.3">
      <c r="B2035" s="49">
        <v>20878</v>
      </c>
      <c r="C2035" s="50">
        <v>563</v>
      </c>
      <c r="D2035" s="50" t="str">
        <f>VLOOKUP(Table8[[#This Row],[CustomerID]],Table15[[#All],[CustomerID]:[Company Name]],2,FALSE)</f>
        <v>Discount Dave's</v>
      </c>
      <c r="E2035" s="51">
        <v>44806</v>
      </c>
      <c r="F2035" s="50">
        <v>2</v>
      </c>
      <c r="G2035" s="50" t="str">
        <f>VLOOKUP(Table8[[#This Row],[ProductID]],Table12[[#All],[ProductID]:[ProductFullName]],3,FALSE)</f>
        <v>Product B</v>
      </c>
      <c r="H2035" s="50">
        <v>3</v>
      </c>
      <c r="I2035" s="52">
        <v>44806.459733796299</v>
      </c>
      <c r="J2035" s="50">
        <v>130</v>
      </c>
      <c r="K2035" s="51">
        <v>44806.943749999999</v>
      </c>
      <c r="L2035" s="53"/>
      <c r="M2035" s="54">
        <v>1</v>
      </c>
    </row>
    <row r="2036" spans="2:13" x14ac:dyDescent="0.3">
      <c r="B2036" s="49">
        <v>20879</v>
      </c>
      <c r="C2036" s="50">
        <v>1318</v>
      </c>
      <c r="D2036" s="50" t="str">
        <f>VLOOKUP(Table8[[#This Row],[CustomerID]],Table15[[#All],[CustomerID]:[Company Name]],2,FALSE)</f>
        <v>Perry's Parcel And Gift</v>
      </c>
      <c r="E2036" s="51">
        <v>44806</v>
      </c>
      <c r="F2036" s="50">
        <v>6</v>
      </c>
      <c r="G2036" s="50" t="str">
        <f>VLOOKUP(Table8[[#This Row],[ProductID]],Table12[[#All],[ProductID]:[ProductFullName]],3,FALSE)</f>
        <v>Product F</v>
      </c>
      <c r="H2036" s="50">
        <v>4</v>
      </c>
      <c r="I2036" s="52">
        <v>44806.470856481486</v>
      </c>
      <c r="J2036" s="50">
        <v>122</v>
      </c>
      <c r="K2036" s="51">
        <v>44806.943749999999</v>
      </c>
      <c r="L2036" s="53"/>
      <c r="M2036" s="54">
        <v>1</v>
      </c>
    </row>
    <row r="2037" spans="2:13" x14ac:dyDescent="0.3">
      <c r="B2037" s="49">
        <v>20880</v>
      </c>
      <c r="C2037" s="50">
        <v>112</v>
      </c>
      <c r="D2037" s="50" t="str">
        <f>VLOOKUP(Table8[[#This Row],[CustomerID]],Table15[[#All],[CustomerID]:[Company Name]],2,FALSE)</f>
        <v>Bonisoir</v>
      </c>
      <c r="E2037" s="51">
        <v>44806</v>
      </c>
      <c r="F2037" s="50">
        <v>5</v>
      </c>
      <c r="G2037" s="50" t="str">
        <f>VLOOKUP(Table8[[#This Row],[ProductID]],Table12[[#All],[ProductID]:[ProductFullName]],3,FALSE)</f>
        <v>Product E</v>
      </c>
      <c r="H2037" s="50">
        <v>2</v>
      </c>
      <c r="I2037" s="52">
        <v>44806.482175925928</v>
      </c>
      <c r="J2037" s="50">
        <v>117</v>
      </c>
      <c r="K2037" s="51">
        <v>44806.943749999999</v>
      </c>
      <c r="L2037" s="53"/>
      <c r="M2037" s="54">
        <v>1</v>
      </c>
    </row>
    <row r="2038" spans="2:13" x14ac:dyDescent="0.3">
      <c r="B2038" s="49">
        <v>20881</v>
      </c>
      <c r="C2038" s="50">
        <v>495</v>
      </c>
      <c r="D2038" s="50" t="str">
        <f>VLOOKUP(Table8[[#This Row],[CustomerID]],Table15[[#All],[CustomerID]:[Company Name]],2,FALSE)</f>
        <v>Paragon Teulon Pharmacy</v>
      </c>
      <c r="E2038" s="51">
        <v>44806</v>
      </c>
      <c r="F2038" s="50">
        <v>6</v>
      </c>
      <c r="G2038" s="50" t="str">
        <f>VLOOKUP(Table8[[#This Row],[ProductID]],Table12[[#All],[ProductID]:[ProductFullName]],3,FALSE)</f>
        <v>Product F</v>
      </c>
      <c r="H2038" s="50">
        <v>3</v>
      </c>
      <c r="I2038" s="52">
        <v>44806.493101851855</v>
      </c>
      <c r="J2038" s="50">
        <v>120</v>
      </c>
      <c r="K2038" s="51">
        <v>44806.943749999999</v>
      </c>
      <c r="L2038" s="53"/>
      <c r="M2038" s="54">
        <v>1</v>
      </c>
    </row>
    <row r="2039" spans="2:13" x14ac:dyDescent="0.3">
      <c r="B2039" s="49">
        <v>20882</v>
      </c>
      <c r="C2039" s="50">
        <v>181</v>
      </c>
      <c r="D2039" s="50" t="str">
        <f>VLOOKUP(Table8[[#This Row],[CustomerID]],Table15[[#All],[CustomerID]:[Company Name]],2,FALSE)</f>
        <v>Caravaggio IDA Drugs</v>
      </c>
      <c r="E2039" s="51">
        <v>44806</v>
      </c>
      <c r="F2039" s="50">
        <v>4</v>
      </c>
      <c r="G2039" s="50" t="str">
        <f>VLOOKUP(Table8[[#This Row],[ProductID]],Table12[[#All],[ProductID]:[ProductFullName]],3,FALSE)</f>
        <v>Product D</v>
      </c>
      <c r="H2039" s="50">
        <v>2</v>
      </c>
      <c r="I2039" s="52">
        <v>44806.508761574078</v>
      </c>
      <c r="J2039" s="50">
        <v>131</v>
      </c>
      <c r="K2039" s="51">
        <v>44806.943749999999</v>
      </c>
      <c r="L2039" s="53"/>
      <c r="M2039" s="54">
        <v>1</v>
      </c>
    </row>
    <row r="2040" spans="2:13" x14ac:dyDescent="0.3">
      <c r="B2040" s="49">
        <v>20883</v>
      </c>
      <c r="C2040" s="50">
        <v>222</v>
      </c>
      <c r="D2040" s="50" t="str">
        <f>VLOOKUP(Table8[[#This Row],[CustomerID]],Table15[[#All],[CustomerID]:[Company Name]],2,FALSE)</f>
        <v>The Chemist Pharmacy</v>
      </c>
      <c r="E2040" s="51">
        <v>44806</v>
      </c>
      <c r="F2040" s="50">
        <v>2</v>
      </c>
      <c r="G2040" s="50" t="str">
        <f>VLOOKUP(Table8[[#This Row],[ProductID]],Table12[[#All],[ProductID]:[ProductFullName]],3,FALSE)</f>
        <v>Product B</v>
      </c>
      <c r="H2040" s="50">
        <v>2</v>
      </c>
      <c r="I2040" s="52">
        <v>44806.520902777782</v>
      </c>
      <c r="J2040" s="50">
        <v>120</v>
      </c>
      <c r="K2040" s="51">
        <v>44806.943749999999</v>
      </c>
      <c r="L2040" s="53"/>
      <c r="M2040" s="54">
        <v>1</v>
      </c>
    </row>
    <row r="2041" spans="2:13" x14ac:dyDescent="0.3">
      <c r="B2041" s="49">
        <v>20884</v>
      </c>
      <c r="C2041" s="50">
        <v>459</v>
      </c>
      <c r="D2041" s="50" t="str">
        <f>VLOOKUP(Table8[[#This Row],[CustomerID]],Table15[[#All],[CustomerID]:[Company Name]],2,FALSE)</f>
        <v>Polar Bear Trading Post</v>
      </c>
      <c r="E2041" s="51">
        <v>44806</v>
      </c>
      <c r="F2041" s="50">
        <v>5</v>
      </c>
      <c r="G2041" s="50" t="str">
        <f>VLOOKUP(Table8[[#This Row],[ProductID]],Table12[[#All],[ProductID]:[ProductFullName]],3,FALSE)</f>
        <v>Product E</v>
      </c>
      <c r="H2041" s="50">
        <v>5</v>
      </c>
      <c r="I2041" s="52">
        <v>44806.535717592596</v>
      </c>
      <c r="J2041" s="50">
        <v>125</v>
      </c>
      <c r="K2041" s="51">
        <v>44806.943749999999</v>
      </c>
      <c r="L2041" s="53"/>
      <c r="M2041" s="54">
        <v>1</v>
      </c>
    </row>
    <row r="2042" spans="2:13" x14ac:dyDescent="0.3">
      <c r="B2042" s="49">
        <v>20885</v>
      </c>
      <c r="C2042" s="50">
        <v>949</v>
      </c>
      <c r="D2042" s="50" t="str">
        <f>VLOOKUP(Table8[[#This Row],[CustomerID]],Table15[[#All],[CustomerID]:[Company Name]],2,FALSE)</f>
        <v>Sapp Bros - PA</v>
      </c>
      <c r="E2042" s="51">
        <v>44806</v>
      </c>
      <c r="F2042" s="50">
        <v>4</v>
      </c>
      <c r="G2042" s="50" t="str">
        <f>VLOOKUP(Table8[[#This Row],[ProductID]],Table12[[#All],[ProductID]:[ProductFullName]],3,FALSE)</f>
        <v>Product D</v>
      </c>
      <c r="H2042" s="50">
        <v>6</v>
      </c>
      <c r="I2042" s="52">
        <v>44806.549456018525</v>
      </c>
      <c r="J2042" s="50">
        <v>118</v>
      </c>
      <c r="K2042" s="51">
        <v>44806.943749999999</v>
      </c>
      <c r="L2042" s="53"/>
      <c r="M2042" s="54">
        <v>1</v>
      </c>
    </row>
    <row r="2043" spans="2:13" x14ac:dyDescent="0.3">
      <c r="B2043" s="49">
        <v>20886</v>
      </c>
      <c r="C2043" s="50">
        <v>928</v>
      </c>
      <c r="D2043" s="50" t="str">
        <f>VLOOKUP(Table8[[#This Row],[CustomerID]],Table15[[#All],[CustomerID]:[Company Name]],2,FALSE)</f>
        <v>Neo Inc.</v>
      </c>
      <c r="E2043" s="51">
        <v>44806</v>
      </c>
      <c r="F2043" s="50">
        <v>6</v>
      </c>
      <c r="G2043" s="50" t="str">
        <f>VLOOKUP(Table8[[#This Row],[ProductID]],Table12[[#All],[ProductID]:[ProductFullName]],3,FALSE)</f>
        <v>Product F</v>
      </c>
      <c r="H2043" s="50">
        <v>3</v>
      </c>
      <c r="I2043" s="52">
        <v>44806.56086805556</v>
      </c>
      <c r="J2043" s="50">
        <v>125</v>
      </c>
      <c r="K2043" s="51">
        <v>44806.943749999999</v>
      </c>
      <c r="L2043" s="53"/>
      <c r="M2043" s="54">
        <v>1</v>
      </c>
    </row>
    <row r="2044" spans="2:13" x14ac:dyDescent="0.3">
      <c r="B2044" s="49">
        <v>20887</v>
      </c>
      <c r="C2044" s="50">
        <v>951</v>
      </c>
      <c r="D2044" s="50" t="str">
        <f>VLOOKUP(Table8[[#This Row],[CustomerID]],Table15[[#All],[CustomerID]:[Company Name]],2,FALSE)</f>
        <v>Designs By Deborah</v>
      </c>
      <c r="E2044" s="51">
        <v>44806</v>
      </c>
      <c r="F2044" s="50">
        <v>1</v>
      </c>
      <c r="G2044" s="50" t="str">
        <f>VLOOKUP(Table8[[#This Row],[ProductID]],Table12[[#All],[ProductID]:[ProductFullName]],3,FALSE)</f>
        <v>Product A</v>
      </c>
      <c r="H2044" s="50">
        <v>4</v>
      </c>
      <c r="I2044" s="52">
        <v>44806.573125000003</v>
      </c>
      <c r="J2044" s="50">
        <v>132</v>
      </c>
      <c r="K2044" s="51">
        <v>44806.943749999999</v>
      </c>
      <c r="L2044" s="53"/>
      <c r="M2044" s="54">
        <v>1</v>
      </c>
    </row>
    <row r="2045" spans="2:13" x14ac:dyDescent="0.3">
      <c r="B2045" s="49">
        <v>20888</v>
      </c>
      <c r="C2045" s="50">
        <v>1147</v>
      </c>
      <c r="D2045" s="50" t="str">
        <f>VLOOKUP(Table8[[#This Row],[CustomerID]],Table15[[#All],[CustomerID]:[Company Name]],2,FALSE)</f>
        <v>Seventh Avenue Inc</v>
      </c>
      <c r="E2045" s="51">
        <v>44806</v>
      </c>
      <c r="F2045" s="50">
        <v>3</v>
      </c>
      <c r="G2045" s="50" t="str">
        <f>VLOOKUP(Table8[[#This Row],[ProductID]],Table12[[#All],[ProductID]:[ProductFullName]],3,FALSE)</f>
        <v>Product C</v>
      </c>
      <c r="H2045" s="50">
        <v>4</v>
      </c>
      <c r="I2045" s="52">
        <v>44806.583506944444</v>
      </c>
      <c r="J2045" s="50">
        <v>129</v>
      </c>
      <c r="K2045" s="51">
        <v>44806.943749999999</v>
      </c>
      <c r="L2045" s="53"/>
      <c r="M2045" s="54">
        <v>1</v>
      </c>
    </row>
    <row r="2046" spans="2:13" x14ac:dyDescent="0.3">
      <c r="B2046" s="49">
        <v>20889</v>
      </c>
      <c r="C2046" s="50">
        <v>1250</v>
      </c>
      <c r="D2046" s="50" t="str">
        <f>VLOOKUP(Table8[[#This Row],[CustomerID]],Table15[[#All],[CustomerID]:[Company Name]],2,FALSE)</f>
        <v>The Scented Cottage</v>
      </c>
      <c r="E2046" s="51">
        <v>44806</v>
      </c>
      <c r="F2046" s="50">
        <v>1</v>
      </c>
      <c r="G2046" s="50" t="str">
        <f>VLOOKUP(Table8[[#This Row],[ProductID]],Table12[[#All],[ProductID]:[ProductFullName]],3,FALSE)</f>
        <v>Product A</v>
      </c>
      <c r="H2046" s="50">
        <v>4</v>
      </c>
      <c r="I2046" s="52">
        <v>44806.599826388891</v>
      </c>
      <c r="J2046" s="50">
        <v>127</v>
      </c>
      <c r="K2046" s="51">
        <v>44806.943749999999</v>
      </c>
      <c r="L2046" s="53"/>
      <c r="M2046" s="54">
        <v>1</v>
      </c>
    </row>
    <row r="2047" spans="2:13" x14ac:dyDescent="0.3">
      <c r="B2047" s="49">
        <v>20890</v>
      </c>
      <c r="C2047" s="50">
        <v>964</v>
      </c>
      <c r="D2047" s="50" t="str">
        <f>VLOOKUP(Table8[[#This Row],[CustomerID]],Table15[[#All],[CustomerID]:[Company Name]],2,FALSE)</f>
        <v>Susan's Hallmark - Bensalem</v>
      </c>
      <c r="E2047" s="51">
        <v>44806</v>
      </c>
      <c r="F2047" s="50">
        <v>1</v>
      </c>
      <c r="G2047" s="50" t="str">
        <f>VLOOKUP(Table8[[#This Row],[ProductID]],Table12[[#All],[ProductID]:[ProductFullName]],3,FALSE)</f>
        <v>Product A</v>
      </c>
      <c r="H2047" s="50">
        <v>2</v>
      </c>
      <c r="I2047" s="52">
        <v>44806.609456018523</v>
      </c>
      <c r="J2047" s="50">
        <v>121</v>
      </c>
      <c r="K2047" s="51">
        <v>44806.943749999999</v>
      </c>
      <c r="L2047" s="53"/>
      <c r="M2047" s="54">
        <v>1</v>
      </c>
    </row>
    <row r="2048" spans="2:13" x14ac:dyDescent="0.3">
      <c r="B2048" s="49">
        <v>20891</v>
      </c>
      <c r="C2048" s="50">
        <v>694</v>
      </c>
      <c r="D2048" s="50" t="str">
        <f>VLOOKUP(Table8[[#This Row],[CustomerID]],Table15[[#All],[CustomerID]:[Company Name]],2,FALSE)</f>
        <v>Buck or Two #209</v>
      </c>
      <c r="E2048" s="51">
        <v>44806</v>
      </c>
      <c r="F2048" s="50">
        <v>3</v>
      </c>
      <c r="G2048" s="50" t="str">
        <f>VLOOKUP(Table8[[#This Row],[ProductID]],Table12[[#All],[ProductID]:[ProductFullName]],3,FALSE)</f>
        <v>Product C</v>
      </c>
      <c r="H2048" s="50">
        <v>5</v>
      </c>
      <c r="I2048" s="52">
        <v>44806.618877314817</v>
      </c>
      <c r="J2048" s="50">
        <v>123</v>
      </c>
      <c r="K2048" s="51">
        <v>44806.943749999999</v>
      </c>
      <c r="L2048" s="53"/>
      <c r="M2048" s="54">
        <v>1</v>
      </c>
    </row>
    <row r="2049" spans="2:13" x14ac:dyDescent="0.3">
      <c r="B2049" s="49">
        <v>20892</v>
      </c>
      <c r="C2049" s="50">
        <v>1215</v>
      </c>
      <c r="D2049" s="50" t="str">
        <f>VLOOKUP(Table8[[#This Row],[CustomerID]],Table15[[#All],[CustomerID]:[Company Name]],2,FALSE)</f>
        <v>Dillar's Inc Olathe, KS</v>
      </c>
      <c r="E2049" s="51">
        <v>44806</v>
      </c>
      <c r="F2049" s="50">
        <v>5</v>
      </c>
      <c r="G2049" s="50" t="str">
        <f>VLOOKUP(Table8[[#This Row],[ProductID]],Table12[[#All],[ProductID]:[ProductFullName]],3,FALSE)</f>
        <v>Product E</v>
      </c>
      <c r="H2049" s="50">
        <v>5</v>
      </c>
      <c r="I2049" s="52">
        <v>44806.631597222222</v>
      </c>
      <c r="J2049" s="50">
        <v>114</v>
      </c>
      <c r="K2049" s="51">
        <v>44806.943749999999</v>
      </c>
      <c r="L2049" s="53"/>
      <c r="M2049" s="54">
        <v>1</v>
      </c>
    </row>
    <row r="2050" spans="2:13" x14ac:dyDescent="0.3">
      <c r="B2050" s="49">
        <v>20893</v>
      </c>
      <c r="C2050" s="50">
        <v>878</v>
      </c>
      <c r="D2050" s="50" t="str">
        <f>VLOOKUP(Table8[[#This Row],[CustomerID]],Table15[[#All],[CustomerID]:[Company Name]],2,FALSE)</f>
        <v>In Vogue</v>
      </c>
      <c r="E2050" s="51">
        <v>44806</v>
      </c>
      <c r="F2050" s="50">
        <v>2</v>
      </c>
      <c r="G2050" s="50" t="str">
        <f>VLOOKUP(Table8[[#This Row],[ProductID]],Table12[[#All],[ProductID]:[ProductFullName]],3,FALSE)</f>
        <v>Product B</v>
      </c>
      <c r="H2050" s="50">
        <v>7</v>
      </c>
      <c r="I2050" s="52">
        <v>44806.647199074076</v>
      </c>
      <c r="J2050" s="50">
        <v>117</v>
      </c>
      <c r="K2050" s="51">
        <v>44806.943749999999</v>
      </c>
      <c r="L2050" s="53"/>
      <c r="M2050" s="54">
        <v>1</v>
      </c>
    </row>
    <row r="2051" spans="2:13" x14ac:dyDescent="0.3">
      <c r="B2051" s="49">
        <v>20894</v>
      </c>
      <c r="C2051" s="50">
        <v>207</v>
      </c>
      <c r="D2051" s="50" t="str">
        <f>VLOOKUP(Table8[[#This Row],[CustomerID]],Table15[[#All],[CustomerID]:[Company Name]],2,FALSE)</f>
        <v>Cascade Gifts Marriott Hotel</v>
      </c>
      <c r="E2051" s="51">
        <v>44806</v>
      </c>
      <c r="F2051" s="50">
        <v>2</v>
      </c>
      <c r="G2051" s="50" t="str">
        <f>VLOOKUP(Table8[[#This Row],[ProductID]],Table12[[#All],[ProductID]:[ProductFullName]],3,FALSE)</f>
        <v>Product B</v>
      </c>
      <c r="H2051" s="50">
        <v>7</v>
      </c>
      <c r="I2051" s="52">
        <v>44806.658946759264</v>
      </c>
      <c r="J2051" s="50">
        <v>107</v>
      </c>
      <c r="K2051" s="51">
        <v>44806.943749999999</v>
      </c>
      <c r="L2051" s="53"/>
      <c r="M2051" s="54">
        <v>1</v>
      </c>
    </row>
    <row r="2052" spans="2:13" x14ac:dyDescent="0.3">
      <c r="B2052" s="49">
        <v>20895</v>
      </c>
      <c r="C2052" s="50">
        <v>1217</v>
      </c>
      <c r="D2052" s="50" t="str">
        <f>VLOOKUP(Table8[[#This Row],[CustomerID]],Table15[[#All],[CustomerID]:[Company Name]],2,FALSE)</f>
        <v>Dillard's Inc- Mabelvale AR</v>
      </c>
      <c r="E2052" s="51">
        <v>44806</v>
      </c>
      <c r="F2052" s="50">
        <v>2</v>
      </c>
      <c r="G2052" s="50" t="str">
        <f>VLOOKUP(Table8[[#This Row],[ProductID]],Table12[[#All],[ProductID]:[ProductFullName]],3,FALSE)</f>
        <v>Product B</v>
      </c>
      <c r="H2052" s="50">
        <v>7</v>
      </c>
      <c r="I2052" s="52">
        <v>44806.674930555557</v>
      </c>
      <c r="J2052" s="50">
        <v>129</v>
      </c>
      <c r="K2052" s="51">
        <v>44806.943749999999</v>
      </c>
      <c r="L2052" s="53"/>
      <c r="M2052" s="54">
        <v>1</v>
      </c>
    </row>
    <row r="2053" spans="2:13" x14ac:dyDescent="0.3">
      <c r="B2053" s="49">
        <v>20896</v>
      </c>
      <c r="C2053" s="50">
        <v>50</v>
      </c>
      <c r="D2053" s="50" t="str">
        <f>VLOOKUP(Table8[[#This Row],[CustomerID]],Table15[[#All],[CustomerID]:[Company Name]],2,FALSE)</f>
        <v>MARGOLIANS</v>
      </c>
      <c r="E2053" s="51">
        <v>44806</v>
      </c>
      <c r="F2053" s="50">
        <v>6</v>
      </c>
      <c r="G2053" s="50" t="str">
        <f>VLOOKUP(Table8[[#This Row],[ProductID]],Table12[[#All],[ProductID]:[ProductFullName]],3,FALSE)</f>
        <v>Product F</v>
      </c>
      <c r="H2053" s="50">
        <v>6</v>
      </c>
      <c r="I2053" s="52">
        <v>44806.692476851851</v>
      </c>
      <c r="J2053" s="50">
        <v>130</v>
      </c>
      <c r="K2053" s="51">
        <v>44806.943749999999</v>
      </c>
      <c r="L2053" s="53"/>
      <c r="M2053" s="54">
        <v>1</v>
      </c>
    </row>
    <row r="2054" spans="2:13" x14ac:dyDescent="0.3">
      <c r="B2054" s="49">
        <v>20897</v>
      </c>
      <c r="C2054" s="50">
        <v>1067</v>
      </c>
      <c r="D2054" s="50" t="str">
        <f>VLOOKUP(Table8[[#This Row],[CustomerID]],Table15[[#All],[CustomerID]:[Company Name]],2,FALSE)</f>
        <v>Country Music Hall of Fame and Museum</v>
      </c>
      <c r="E2054" s="51">
        <v>44806</v>
      </c>
      <c r="F2054" s="50">
        <v>3</v>
      </c>
      <c r="G2054" s="50" t="str">
        <f>VLOOKUP(Table8[[#This Row],[ProductID]],Table12[[#All],[ProductID]:[ProductFullName]],3,FALSE)</f>
        <v>Product C</v>
      </c>
      <c r="H2054" s="50">
        <v>3</v>
      </c>
      <c r="I2054" s="52">
        <v>44806.703240740739</v>
      </c>
      <c r="J2054" s="50">
        <v>127</v>
      </c>
      <c r="K2054" s="51">
        <v>44806.943749999999</v>
      </c>
      <c r="L2054" s="53"/>
      <c r="M2054" s="54">
        <v>1</v>
      </c>
    </row>
    <row r="2055" spans="2:13" x14ac:dyDescent="0.3">
      <c r="B2055" s="49">
        <v>20898</v>
      </c>
      <c r="C2055" s="50">
        <v>332</v>
      </c>
      <c r="D2055" s="50" t="str">
        <f>VLOOKUP(Table8[[#This Row],[CustomerID]],Table15[[#All],[CustomerID]:[Company Name]],2,FALSE)</f>
        <v>Calderones</v>
      </c>
      <c r="E2055" s="51">
        <v>44806</v>
      </c>
      <c r="F2055" s="50">
        <v>6</v>
      </c>
      <c r="G2055" s="50" t="str">
        <f>VLOOKUP(Table8[[#This Row],[ProductID]],Table12[[#All],[ProductID]:[ProductFullName]],3,FALSE)</f>
        <v>Product F</v>
      </c>
      <c r="H2055" s="50">
        <v>4</v>
      </c>
      <c r="I2055" s="52">
        <v>44806.713819444441</v>
      </c>
      <c r="J2055" s="50">
        <v>109</v>
      </c>
      <c r="K2055" s="51">
        <v>44806.943749999999</v>
      </c>
      <c r="L2055" s="53"/>
      <c r="M2055" s="54">
        <v>1</v>
      </c>
    </row>
    <row r="2056" spans="2:13" x14ac:dyDescent="0.3">
      <c r="B2056" s="49">
        <v>20899</v>
      </c>
      <c r="C2056" s="50">
        <v>415</v>
      </c>
      <c r="D2056" s="50" t="str">
        <f>VLOOKUP(Table8[[#This Row],[CustomerID]],Table15[[#All],[CustomerID]:[Company Name]],2,FALSE)</f>
        <v>ETCETERA</v>
      </c>
      <c r="E2056" s="51">
        <v>44806</v>
      </c>
      <c r="F2056" s="50">
        <v>2</v>
      </c>
      <c r="G2056" s="50" t="str">
        <f>VLOOKUP(Table8[[#This Row],[ProductID]],Table12[[#All],[ProductID]:[ProductFullName]],3,FALSE)</f>
        <v>Product B</v>
      </c>
      <c r="H2056" s="50">
        <v>6</v>
      </c>
      <c r="I2056" s="52">
        <v>44806.72410879629</v>
      </c>
      <c r="J2056" s="50">
        <v>131</v>
      </c>
      <c r="K2056" s="51">
        <v>44806.943749999999</v>
      </c>
      <c r="L2056" s="53"/>
      <c r="M2056" s="54">
        <v>1</v>
      </c>
    </row>
    <row r="2057" spans="2:13" x14ac:dyDescent="0.3">
      <c r="B2057" s="49">
        <v>20900</v>
      </c>
      <c r="C2057" s="50">
        <v>1379</v>
      </c>
      <c r="D2057" s="50" t="str">
        <f>VLOOKUP(Table8[[#This Row],[CustomerID]],Table15[[#All],[CustomerID]:[Company Name]],2,FALSE)</f>
        <v>Sogno Boutique Of Dreams</v>
      </c>
      <c r="E2057" s="51">
        <v>44809</v>
      </c>
      <c r="F2057" s="50">
        <v>4</v>
      </c>
      <c r="G2057" s="50" t="str">
        <f>VLOOKUP(Table8[[#This Row],[ProductID]],Table12[[#All],[ProductID]:[ProductFullName]],3,FALSE)</f>
        <v>Product D</v>
      </c>
      <c r="H2057" s="50">
        <v>5</v>
      </c>
      <c r="I2057" s="52">
        <v>44809.333333333336</v>
      </c>
      <c r="J2057" s="50">
        <v>116</v>
      </c>
      <c r="K2057" s="51">
        <v>44809.960416666669</v>
      </c>
      <c r="L2057" s="53"/>
      <c r="M2057" s="54">
        <v>1</v>
      </c>
    </row>
    <row r="2058" spans="2:13" x14ac:dyDescent="0.3">
      <c r="B2058" s="49">
        <v>20901</v>
      </c>
      <c r="C2058" s="50">
        <v>232</v>
      </c>
      <c r="D2058" s="50" t="str">
        <f>VLOOKUP(Table8[[#This Row],[CustomerID]],Table15[[#All],[CustomerID]:[Company Name]],2,FALSE)</f>
        <v>Hallmark Cards</v>
      </c>
      <c r="E2058" s="51">
        <v>44809</v>
      </c>
      <c r="F2058" s="50">
        <v>5</v>
      </c>
      <c r="G2058" s="50" t="str">
        <f>VLOOKUP(Table8[[#This Row],[ProductID]],Table12[[#All],[ProductID]:[ProductFullName]],3,FALSE)</f>
        <v>Product E</v>
      </c>
      <c r="H2058" s="50">
        <v>5</v>
      </c>
      <c r="I2058" s="52">
        <v>44809.345069444447</v>
      </c>
      <c r="J2058" s="50">
        <v>131</v>
      </c>
      <c r="K2058" s="51">
        <v>44809.960416666669</v>
      </c>
      <c r="L2058" s="53"/>
      <c r="M2058" s="54">
        <v>1</v>
      </c>
    </row>
    <row r="2059" spans="2:13" x14ac:dyDescent="0.3">
      <c r="B2059" s="49">
        <v>20902</v>
      </c>
      <c r="C2059" s="50">
        <v>1088</v>
      </c>
      <c r="D2059" s="50" t="str">
        <f>VLOOKUP(Table8[[#This Row],[CustomerID]],Table15[[#All],[CustomerID]:[Company Name]],2,FALSE)</f>
        <v>My Favourite Things - Lexington</v>
      </c>
      <c r="E2059" s="51">
        <v>44809</v>
      </c>
      <c r="F2059" s="50">
        <v>1</v>
      </c>
      <c r="G2059" s="50" t="str">
        <f>VLOOKUP(Table8[[#This Row],[ProductID]],Table12[[#All],[ProductID]:[ProductFullName]],3,FALSE)</f>
        <v>Product A</v>
      </c>
      <c r="H2059" s="50">
        <v>3</v>
      </c>
      <c r="I2059" s="52">
        <v>44809.355162037042</v>
      </c>
      <c r="J2059" s="50">
        <v>132</v>
      </c>
      <c r="K2059" s="51">
        <v>44809.960416666669</v>
      </c>
      <c r="L2059" s="53"/>
      <c r="M2059" s="54">
        <v>1</v>
      </c>
    </row>
    <row r="2060" spans="2:13" x14ac:dyDescent="0.3">
      <c r="B2060" s="49">
        <v>20903</v>
      </c>
      <c r="C2060" s="50">
        <v>845</v>
      </c>
      <c r="D2060" s="50" t="str">
        <f>VLOOKUP(Table8[[#This Row],[CustomerID]],Table15[[#All],[CustomerID]:[Company Name]],2,FALSE)</f>
        <v>Abedrabbo Asscoiates LLC.</v>
      </c>
      <c r="E2060" s="51">
        <v>44809</v>
      </c>
      <c r="F2060" s="50">
        <v>5</v>
      </c>
      <c r="G2060" s="50" t="str">
        <f>VLOOKUP(Table8[[#This Row],[ProductID]],Table12[[#All],[ProductID]:[ProductFullName]],3,FALSE)</f>
        <v>Product E</v>
      </c>
      <c r="H2060" s="50">
        <v>4</v>
      </c>
      <c r="I2060" s="52">
        <v>44809.365173611113</v>
      </c>
      <c r="J2060" s="50">
        <v>114</v>
      </c>
      <c r="K2060" s="51">
        <v>44809.960416666669</v>
      </c>
      <c r="L2060" s="53"/>
      <c r="M2060" s="54">
        <v>1</v>
      </c>
    </row>
    <row r="2061" spans="2:13" x14ac:dyDescent="0.3">
      <c r="B2061" s="49">
        <v>20904</v>
      </c>
      <c r="C2061" s="50">
        <v>238</v>
      </c>
      <c r="D2061" s="50" t="str">
        <f>VLOOKUP(Table8[[#This Row],[CustomerID]],Table15[[#All],[CustomerID]:[Company Name]],2,FALSE)</f>
        <v>99 Cents World Inc</v>
      </c>
      <c r="E2061" s="51">
        <v>44809</v>
      </c>
      <c r="F2061" s="50">
        <v>1</v>
      </c>
      <c r="G2061" s="50" t="str">
        <f>VLOOKUP(Table8[[#This Row],[ProductID]],Table12[[#All],[ProductID]:[ProductFullName]],3,FALSE)</f>
        <v>Product A</v>
      </c>
      <c r="H2061" s="50">
        <v>3</v>
      </c>
      <c r="I2061" s="52">
        <v>44809.3756712963</v>
      </c>
      <c r="J2061" s="50">
        <v>107</v>
      </c>
      <c r="K2061" s="51">
        <v>44809.960416666669</v>
      </c>
      <c r="L2061" s="53"/>
      <c r="M2061" s="54">
        <v>1</v>
      </c>
    </row>
    <row r="2062" spans="2:13" x14ac:dyDescent="0.3">
      <c r="B2062" s="49">
        <v>20905</v>
      </c>
      <c r="C2062" s="50">
        <v>354</v>
      </c>
      <c r="D2062" s="50" t="str">
        <f>VLOOKUP(Table8[[#This Row],[CustomerID]],Table15[[#All],[CustomerID]:[Company Name]],2,FALSE)</f>
        <v>De Ritz</v>
      </c>
      <c r="E2062" s="51">
        <v>44809</v>
      </c>
      <c r="F2062" s="50">
        <v>6</v>
      </c>
      <c r="G2062" s="50" t="str">
        <f>VLOOKUP(Table8[[#This Row],[ProductID]],Table12[[#All],[ProductID]:[ProductFullName]],3,FALSE)</f>
        <v>Product F</v>
      </c>
      <c r="H2062" s="50">
        <v>5</v>
      </c>
      <c r="I2062" s="52">
        <v>44809.389189814821</v>
      </c>
      <c r="J2062" s="50">
        <v>121</v>
      </c>
      <c r="K2062" s="51">
        <v>44809.960416666669</v>
      </c>
      <c r="L2062" s="53"/>
      <c r="M2062" s="54">
        <v>1</v>
      </c>
    </row>
    <row r="2063" spans="2:13" x14ac:dyDescent="0.3">
      <c r="B2063" s="49">
        <v>20906</v>
      </c>
      <c r="C2063" s="50">
        <v>892</v>
      </c>
      <c r="D2063" s="50" t="str">
        <f>VLOOKUP(Table8[[#This Row],[CustomerID]],Table15[[#All],[CustomerID]:[Company Name]],2,FALSE)</f>
        <v>Your Variety Center</v>
      </c>
      <c r="E2063" s="51">
        <v>44809</v>
      </c>
      <c r="F2063" s="50">
        <v>4</v>
      </c>
      <c r="G2063" s="50" t="str">
        <f>VLOOKUP(Table8[[#This Row],[ProductID]],Table12[[#All],[ProductID]:[ProductFullName]],3,FALSE)</f>
        <v>Product D</v>
      </c>
      <c r="H2063" s="50">
        <v>2</v>
      </c>
      <c r="I2063" s="52">
        <v>44809.405104166675</v>
      </c>
      <c r="J2063" s="50">
        <v>127</v>
      </c>
      <c r="K2063" s="51">
        <v>44809.960416666669</v>
      </c>
      <c r="L2063" s="53"/>
      <c r="M2063" s="54">
        <v>1</v>
      </c>
    </row>
    <row r="2064" spans="2:13" x14ac:dyDescent="0.3">
      <c r="B2064" s="49">
        <v>20907</v>
      </c>
      <c r="C2064" s="50">
        <v>180</v>
      </c>
      <c r="D2064" s="50" t="str">
        <f>VLOOKUP(Table8[[#This Row],[CustomerID]],Table15[[#All],[CustomerID]:[Company Name]],2,FALSE)</f>
        <v>Olde Stanton Store</v>
      </c>
      <c r="E2064" s="51">
        <v>44809</v>
      </c>
      <c r="F2064" s="50">
        <v>3</v>
      </c>
      <c r="G2064" s="50" t="str">
        <f>VLOOKUP(Table8[[#This Row],[ProductID]],Table12[[#All],[ProductID]:[ProductFullName]],3,FALSE)</f>
        <v>Product C</v>
      </c>
      <c r="H2064" s="50">
        <v>4</v>
      </c>
      <c r="I2064" s="52">
        <v>44809.414386574084</v>
      </c>
      <c r="J2064" s="50">
        <v>130</v>
      </c>
      <c r="K2064" s="51">
        <v>44809.960416666669</v>
      </c>
      <c r="L2064" s="53"/>
      <c r="M2064" s="54">
        <v>1</v>
      </c>
    </row>
    <row r="2065" spans="2:13" x14ac:dyDescent="0.3">
      <c r="B2065" s="49">
        <v>20908</v>
      </c>
      <c r="C2065" s="50">
        <v>1183</v>
      </c>
      <c r="D2065" s="50" t="str">
        <f>VLOOKUP(Table8[[#This Row],[CustomerID]],Table15[[#All],[CustomerID]:[Company Name]],2,FALSE)</f>
        <v>Cardsmart - Hickory Hills</v>
      </c>
      <c r="E2065" s="51">
        <v>44809</v>
      </c>
      <c r="F2065" s="50">
        <v>2</v>
      </c>
      <c r="G2065" s="50" t="str">
        <f>VLOOKUP(Table8[[#This Row],[ProductID]],Table12[[#All],[ProductID]:[ProductFullName]],3,FALSE)</f>
        <v>Product B</v>
      </c>
      <c r="H2065" s="50">
        <v>5</v>
      </c>
      <c r="I2065" s="52">
        <v>44809.427291666674</v>
      </c>
      <c r="J2065" s="50">
        <v>111</v>
      </c>
      <c r="K2065" s="51">
        <v>44809.960416666669</v>
      </c>
      <c r="L2065" s="53"/>
      <c r="M2065" s="54">
        <v>1</v>
      </c>
    </row>
    <row r="2066" spans="2:13" x14ac:dyDescent="0.3">
      <c r="B2066" s="49">
        <v>20909</v>
      </c>
      <c r="C2066" s="50">
        <v>971</v>
      </c>
      <c r="D2066" s="50" t="str">
        <f>VLOOKUP(Table8[[#This Row],[CustomerID]],Table15[[#All],[CustomerID]:[Company Name]],2,FALSE)</f>
        <v>Lily &amp; Company</v>
      </c>
      <c r="E2066" s="51">
        <v>44809</v>
      </c>
      <c r="F2066" s="50">
        <v>2</v>
      </c>
      <c r="G2066" s="50" t="str">
        <f>VLOOKUP(Table8[[#This Row],[ProductID]],Table12[[#All],[ProductID]:[ProductFullName]],3,FALSE)</f>
        <v>Product B</v>
      </c>
      <c r="H2066" s="50">
        <v>2</v>
      </c>
      <c r="I2066" s="52">
        <v>44809.440833333341</v>
      </c>
      <c r="J2066" s="50">
        <v>111</v>
      </c>
      <c r="K2066" s="51">
        <v>44809.960416666669</v>
      </c>
      <c r="L2066" s="53"/>
      <c r="M2066" s="54">
        <v>1</v>
      </c>
    </row>
    <row r="2067" spans="2:13" x14ac:dyDescent="0.3">
      <c r="B2067" s="49">
        <v>20910</v>
      </c>
      <c r="C2067" s="50">
        <v>234</v>
      </c>
      <c r="D2067" s="50" t="str">
        <f>VLOOKUP(Table8[[#This Row],[CustomerID]],Table15[[#All],[CustomerID]:[Company Name]],2,FALSE)</f>
        <v>Collectables Direct Inc</v>
      </c>
      <c r="E2067" s="51">
        <v>44809</v>
      </c>
      <c r="F2067" s="50">
        <v>3</v>
      </c>
      <c r="G2067" s="50" t="str">
        <f>VLOOKUP(Table8[[#This Row],[ProductID]],Table12[[#All],[ProductID]:[ProductFullName]],3,FALSE)</f>
        <v>Product C</v>
      </c>
      <c r="H2067" s="50">
        <v>2</v>
      </c>
      <c r="I2067" s="52">
        <v>44809.457314814819</v>
      </c>
      <c r="J2067" s="50">
        <v>130</v>
      </c>
      <c r="K2067" s="51">
        <v>44809.960416666669</v>
      </c>
      <c r="L2067" s="53"/>
      <c r="M2067" s="54">
        <v>1</v>
      </c>
    </row>
    <row r="2068" spans="2:13" x14ac:dyDescent="0.3">
      <c r="B2068" s="49">
        <v>20911</v>
      </c>
      <c r="C2068" s="50">
        <v>495</v>
      </c>
      <c r="D2068" s="50" t="str">
        <f>VLOOKUP(Table8[[#This Row],[CustomerID]],Table15[[#All],[CustomerID]:[Company Name]],2,FALSE)</f>
        <v>Paragon Teulon Pharmacy</v>
      </c>
      <c r="E2068" s="51">
        <v>44809</v>
      </c>
      <c r="F2068" s="50">
        <v>1</v>
      </c>
      <c r="G2068" s="50" t="str">
        <f>VLOOKUP(Table8[[#This Row],[ProductID]],Table12[[#All],[ProductID]:[ProductFullName]],3,FALSE)</f>
        <v>Product A</v>
      </c>
      <c r="H2068" s="50">
        <v>2</v>
      </c>
      <c r="I2068" s="52">
        <v>44809.466851851859</v>
      </c>
      <c r="J2068" s="50">
        <v>105</v>
      </c>
      <c r="K2068" s="51">
        <v>44809.960416666669</v>
      </c>
      <c r="L2068" s="53"/>
      <c r="M2068" s="54">
        <v>1</v>
      </c>
    </row>
    <row r="2069" spans="2:13" x14ac:dyDescent="0.3">
      <c r="B2069" s="49">
        <v>20912</v>
      </c>
      <c r="C2069" s="50">
        <v>264</v>
      </c>
      <c r="D2069" s="50" t="str">
        <f>VLOOKUP(Table8[[#This Row],[CustomerID]],Table15[[#All],[CustomerID]:[Company Name]],2,FALSE)</f>
        <v>SDM - 1057</v>
      </c>
      <c r="E2069" s="51">
        <v>44809</v>
      </c>
      <c r="F2069" s="50">
        <v>6</v>
      </c>
      <c r="G2069" s="50" t="str">
        <f>VLOOKUP(Table8[[#This Row],[ProductID]],Table12[[#All],[ProductID]:[ProductFullName]],3,FALSE)</f>
        <v>Product F</v>
      </c>
      <c r="H2069" s="50">
        <v>7</v>
      </c>
      <c r="I2069" s="52">
        <v>44809.483425925937</v>
      </c>
      <c r="J2069" s="50">
        <v>121</v>
      </c>
      <c r="K2069" s="51">
        <v>44809.960416666669</v>
      </c>
      <c r="L2069" s="53"/>
      <c r="M2069" s="54">
        <v>1</v>
      </c>
    </row>
    <row r="2070" spans="2:13" x14ac:dyDescent="0.3">
      <c r="B2070" s="49">
        <v>20913</v>
      </c>
      <c r="C2070" s="50">
        <v>1384</v>
      </c>
      <c r="D2070" s="50" t="str">
        <f>VLOOKUP(Table8[[#This Row],[CustomerID]],Table15[[#All],[CustomerID]:[Company Name]],2,FALSE)</f>
        <v>Urban Outfitters</v>
      </c>
      <c r="E2070" s="51">
        <v>44809</v>
      </c>
      <c r="F2070" s="50">
        <v>4</v>
      </c>
      <c r="G2070" s="50" t="str">
        <f>VLOOKUP(Table8[[#This Row],[ProductID]],Table12[[#All],[ProductID]:[ProductFullName]],3,FALSE)</f>
        <v>Product D</v>
      </c>
      <c r="H2070" s="50">
        <v>3</v>
      </c>
      <c r="I2070" s="52">
        <v>44809.499363425937</v>
      </c>
      <c r="J2070" s="50">
        <v>112</v>
      </c>
      <c r="K2070" s="51">
        <v>44809.960416666669</v>
      </c>
      <c r="L2070" s="53"/>
      <c r="M2070" s="54">
        <v>1</v>
      </c>
    </row>
    <row r="2071" spans="2:13" x14ac:dyDescent="0.3">
      <c r="B2071" s="49">
        <v>20914</v>
      </c>
      <c r="C2071" s="50">
        <v>263</v>
      </c>
      <c r="D2071" s="50" t="str">
        <f>VLOOKUP(Table8[[#This Row],[CustomerID]],Table15[[#All],[CustomerID]:[Company Name]],2,FALSE)</f>
        <v>Zellers Store #327</v>
      </c>
      <c r="E2071" s="51">
        <v>44809</v>
      </c>
      <c r="F2071" s="50">
        <v>2</v>
      </c>
      <c r="G2071" s="50" t="str">
        <f>VLOOKUP(Table8[[#This Row],[ProductID]],Table12[[#All],[ProductID]:[ProductFullName]],3,FALSE)</f>
        <v>Product B</v>
      </c>
      <c r="H2071" s="50">
        <v>5</v>
      </c>
      <c r="I2071" s="52">
        <v>44809.512268518527</v>
      </c>
      <c r="J2071" s="50">
        <v>110</v>
      </c>
      <c r="K2071" s="51">
        <v>44809.960416666669</v>
      </c>
      <c r="L2071" s="53"/>
      <c r="M2071" s="54">
        <v>1</v>
      </c>
    </row>
    <row r="2072" spans="2:13" x14ac:dyDescent="0.3">
      <c r="B2072" s="49">
        <v>20915</v>
      </c>
      <c r="C2072" s="50">
        <v>565</v>
      </c>
      <c r="D2072" s="50" t="str">
        <f>VLOOKUP(Table8[[#This Row],[CustomerID]],Table15[[#All],[CustomerID]:[Company Name]],2,FALSE)</f>
        <v>Kelly's Closet</v>
      </c>
      <c r="E2072" s="51">
        <v>44809</v>
      </c>
      <c r="F2072" s="50">
        <v>4</v>
      </c>
      <c r="G2072" s="50" t="str">
        <f>VLOOKUP(Table8[[#This Row],[ProductID]],Table12[[#All],[ProductID]:[ProductFullName]],3,FALSE)</f>
        <v>Product D</v>
      </c>
      <c r="H2072" s="50">
        <v>2</v>
      </c>
      <c r="I2072" s="52">
        <v>44809.528634259266</v>
      </c>
      <c r="J2072" s="50">
        <v>113</v>
      </c>
      <c r="K2072" s="51">
        <v>44809.960416666669</v>
      </c>
      <c r="L2072" s="53"/>
      <c r="M2072" s="54">
        <v>1</v>
      </c>
    </row>
    <row r="2073" spans="2:13" x14ac:dyDescent="0.3">
      <c r="B2073" s="49">
        <v>20916</v>
      </c>
      <c r="C2073" s="50">
        <v>914</v>
      </c>
      <c r="D2073" s="50" t="str">
        <f>VLOOKUP(Table8[[#This Row],[CustomerID]],Table15[[#All],[CustomerID]:[Company Name]],2,FALSE)</f>
        <v>Jerrick's Lower East Side</v>
      </c>
      <c r="E2073" s="51">
        <v>44809</v>
      </c>
      <c r="F2073" s="50">
        <v>3</v>
      </c>
      <c r="G2073" s="50" t="str">
        <f>VLOOKUP(Table8[[#This Row],[ProductID]],Table12[[#All],[ProductID]:[ProductFullName]],3,FALSE)</f>
        <v>Product C</v>
      </c>
      <c r="H2073" s="50">
        <v>5</v>
      </c>
      <c r="I2073" s="52">
        <v>44809.540671296301</v>
      </c>
      <c r="J2073" s="50">
        <v>110</v>
      </c>
      <c r="K2073" s="51">
        <v>44809.960416666669</v>
      </c>
      <c r="L2073" s="53"/>
      <c r="M2073" s="54">
        <v>1</v>
      </c>
    </row>
    <row r="2074" spans="2:13" x14ac:dyDescent="0.3">
      <c r="B2074" s="49">
        <v>20917</v>
      </c>
      <c r="C2074" s="50">
        <v>1244</v>
      </c>
      <c r="D2074" s="50" t="str">
        <f>VLOOKUP(Table8[[#This Row],[CustomerID]],Table15[[#All],[CustomerID]:[Company Name]],2,FALSE)</f>
        <v>MVRMC Auxilliary Gift Shop</v>
      </c>
      <c r="E2074" s="51">
        <v>44809</v>
      </c>
      <c r="F2074" s="50">
        <v>2</v>
      </c>
      <c r="G2074" s="50" t="str">
        <f>VLOOKUP(Table8[[#This Row],[ProductID]],Table12[[#All],[ProductID]:[ProductFullName]],3,FALSE)</f>
        <v>Product B</v>
      </c>
      <c r="H2074" s="50">
        <v>2</v>
      </c>
      <c r="I2074" s="52">
        <v>44809.549618055564</v>
      </c>
      <c r="J2074" s="50">
        <v>112</v>
      </c>
      <c r="K2074" s="51">
        <v>44809.960416666669</v>
      </c>
      <c r="L2074" s="53"/>
      <c r="M2074" s="54">
        <v>1</v>
      </c>
    </row>
    <row r="2075" spans="2:13" x14ac:dyDescent="0.3">
      <c r="B2075" s="49">
        <v>20918</v>
      </c>
      <c r="C2075" s="50">
        <v>1073</v>
      </c>
      <c r="D2075" s="50" t="str">
        <f>VLOOKUP(Table8[[#This Row],[CustomerID]],Table15[[#All],[CustomerID]:[Company Name]],2,FALSE)</f>
        <v>Genevieve Bond</v>
      </c>
      <c r="E2075" s="51">
        <v>44809</v>
      </c>
      <c r="F2075" s="50">
        <v>4</v>
      </c>
      <c r="G2075" s="50" t="str">
        <f>VLOOKUP(Table8[[#This Row],[ProductID]],Table12[[#All],[ProductID]:[ProductFullName]],3,FALSE)</f>
        <v>Product D</v>
      </c>
      <c r="H2075" s="50">
        <v>3</v>
      </c>
      <c r="I2075" s="52">
        <v>44809.558993055565</v>
      </c>
      <c r="J2075" s="50">
        <v>134</v>
      </c>
      <c r="K2075" s="51">
        <v>44809.960416666669</v>
      </c>
      <c r="L2075" s="53"/>
      <c r="M2075" s="54">
        <v>1</v>
      </c>
    </row>
    <row r="2076" spans="2:13" x14ac:dyDescent="0.3">
      <c r="B2076" s="49">
        <v>20919</v>
      </c>
      <c r="C2076" s="50">
        <v>923</v>
      </c>
      <c r="D2076" s="50" t="str">
        <f>VLOOKUP(Table8[[#This Row],[CustomerID]],Table15[[#All],[CustomerID]:[Company Name]],2,FALSE)</f>
        <v>Muskrat Hill Limited</v>
      </c>
      <c r="E2076" s="51">
        <v>44809</v>
      </c>
      <c r="F2076" s="50">
        <v>6</v>
      </c>
      <c r="G2076" s="50" t="str">
        <f>VLOOKUP(Table8[[#This Row],[ProductID]],Table12[[#All],[ProductID]:[ProductFullName]],3,FALSE)</f>
        <v>Product F</v>
      </c>
      <c r="H2076" s="50">
        <v>2</v>
      </c>
      <c r="I2076" s="52">
        <v>44809.570173611122</v>
      </c>
      <c r="J2076" s="50">
        <v>120</v>
      </c>
      <c r="K2076" s="51">
        <v>44809.960416666669</v>
      </c>
      <c r="L2076" s="53"/>
      <c r="M2076" s="54">
        <v>1</v>
      </c>
    </row>
    <row r="2077" spans="2:13" x14ac:dyDescent="0.3">
      <c r="B2077" s="49">
        <v>20920</v>
      </c>
      <c r="C2077" s="50">
        <v>1292</v>
      </c>
      <c r="D2077" s="50" t="str">
        <f>VLOOKUP(Table8[[#This Row],[CustomerID]],Table15[[#All],[CustomerID]:[Company Name]],2,FALSE)</f>
        <v>Grace Mart Inc</v>
      </c>
      <c r="E2077" s="51">
        <v>44809</v>
      </c>
      <c r="F2077" s="50">
        <v>6</v>
      </c>
      <c r="G2077" s="50" t="str">
        <f>VLOOKUP(Table8[[#This Row],[ProductID]],Table12[[#All],[ProductID]:[ProductFullName]],3,FALSE)</f>
        <v>Product F</v>
      </c>
      <c r="H2077" s="50">
        <v>4</v>
      </c>
      <c r="I2077" s="52">
        <v>44809.581064814825</v>
      </c>
      <c r="J2077" s="50">
        <v>120</v>
      </c>
      <c r="K2077" s="51">
        <v>44809.960416666669</v>
      </c>
      <c r="L2077" s="53"/>
      <c r="M2077" s="54">
        <v>1</v>
      </c>
    </row>
    <row r="2078" spans="2:13" x14ac:dyDescent="0.3">
      <c r="B2078" s="49">
        <v>20921</v>
      </c>
      <c r="C2078" s="50">
        <v>560</v>
      </c>
      <c r="D2078" s="50" t="str">
        <f>VLOOKUP(Table8[[#This Row],[CustomerID]],Table15[[#All],[CustomerID]:[Company Name]],2,FALSE)</f>
        <v>Sharon Mohagan</v>
      </c>
      <c r="E2078" s="51">
        <v>44809</v>
      </c>
      <c r="F2078" s="50">
        <v>3</v>
      </c>
      <c r="G2078" s="50" t="str">
        <f>VLOOKUP(Table8[[#This Row],[ProductID]],Table12[[#All],[ProductID]:[ProductFullName]],3,FALSE)</f>
        <v>Product C</v>
      </c>
      <c r="H2078" s="50">
        <v>5</v>
      </c>
      <c r="I2078" s="52">
        <v>44809.595092592601</v>
      </c>
      <c r="J2078" s="50">
        <v>110</v>
      </c>
      <c r="K2078" s="51">
        <v>44809.960416666669</v>
      </c>
      <c r="L2078" s="53"/>
      <c r="M2078" s="54">
        <v>1</v>
      </c>
    </row>
    <row r="2079" spans="2:13" x14ac:dyDescent="0.3">
      <c r="B2079" s="49">
        <v>20922</v>
      </c>
      <c r="C2079" s="50">
        <v>295</v>
      </c>
      <c r="D2079" s="50" t="str">
        <f>VLOOKUP(Table8[[#This Row],[CustomerID]],Table15[[#All],[CustomerID]:[Company Name]],2,FALSE)</f>
        <v>SDM - 707</v>
      </c>
      <c r="E2079" s="51">
        <v>44809</v>
      </c>
      <c r="F2079" s="50">
        <v>4</v>
      </c>
      <c r="G2079" s="50" t="str">
        <f>VLOOKUP(Table8[[#This Row],[ProductID]],Table12[[#All],[ProductID]:[ProductFullName]],3,FALSE)</f>
        <v>Product D</v>
      </c>
      <c r="H2079" s="50">
        <v>7</v>
      </c>
      <c r="I2079" s="52">
        <v>44809.605023148157</v>
      </c>
      <c r="J2079" s="50">
        <v>125</v>
      </c>
      <c r="K2079" s="51">
        <v>44809.960416666669</v>
      </c>
      <c r="L2079" s="53"/>
      <c r="M2079" s="54">
        <v>1</v>
      </c>
    </row>
    <row r="2080" spans="2:13" x14ac:dyDescent="0.3">
      <c r="B2080" s="49">
        <v>20923</v>
      </c>
      <c r="C2080" s="50">
        <v>1046</v>
      </c>
      <c r="D2080" s="50" t="str">
        <f>VLOOKUP(Table8[[#This Row],[CustomerID]],Table15[[#All],[CustomerID]:[Company Name]],2,FALSE)</f>
        <v>Las Olas Chemist</v>
      </c>
      <c r="E2080" s="51">
        <v>44809</v>
      </c>
      <c r="F2080" s="50">
        <v>1</v>
      </c>
      <c r="G2080" s="50" t="str">
        <f>VLOOKUP(Table8[[#This Row],[ProductID]],Table12[[#All],[ProductID]:[ProductFullName]],3,FALSE)</f>
        <v>Product A</v>
      </c>
      <c r="H2080" s="50">
        <v>6</v>
      </c>
      <c r="I2080" s="52">
        <v>44809.616319444453</v>
      </c>
      <c r="J2080" s="50">
        <v>125</v>
      </c>
      <c r="K2080" s="51">
        <v>44809.960416666669</v>
      </c>
      <c r="L2080" s="53"/>
      <c r="M2080" s="54">
        <v>1</v>
      </c>
    </row>
    <row r="2081" spans="2:13" x14ac:dyDescent="0.3">
      <c r="B2081" s="49">
        <v>20924</v>
      </c>
      <c r="C2081" s="50">
        <v>1316</v>
      </c>
      <c r="D2081" s="50" t="str">
        <f>VLOOKUP(Table8[[#This Row],[CustomerID]],Table15[[#All],[CustomerID]:[Company Name]],2,FALSE)</f>
        <v>Donna McGuire</v>
      </c>
      <c r="E2081" s="51">
        <v>44809</v>
      </c>
      <c r="F2081" s="50">
        <v>3</v>
      </c>
      <c r="G2081" s="50" t="str">
        <f>VLOOKUP(Table8[[#This Row],[ProductID]],Table12[[#All],[ProductID]:[ProductFullName]],3,FALSE)</f>
        <v>Product C</v>
      </c>
      <c r="H2081" s="50">
        <v>3</v>
      </c>
      <c r="I2081" s="52">
        <v>44809.625625000008</v>
      </c>
      <c r="J2081" s="50">
        <v>106</v>
      </c>
      <c r="K2081" s="51">
        <v>44809.960416666669</v>
      </c>
      <c r="L2081" s="53"/>
      <c r="M2081" s="54">
        <v>1</v>
      </c>
    </row>
    <row r="2082" spans="2:13" x14ac:dyDescent="0.3">
      <c r="B2082" s="49">
        <v>20925</v>
      </c>
      <c r="C2082" s="50">
        <v>1096</v>
      </c>
      <c r="D2082" s="50" t="str">
        <f>VLOOKUP(Table8[[#This Row],[CustomerID]],Table15[[#All],[CustomerID]:[Company Name]],2,FALSE)</f>
        <v>Kozel Decorating</v>
      </c>
      <c r="E2082" s="51">
        <v>44809</v>
      </c>
      <c r="F2082" s="50">
        <v>2</v>
      </c>
      <c r="G2082" s="50" t="str">
        <f>VLOOKUP(Table8[[#This Row],[ProductID]],Table12[[#All],[ProductID]:[ProductFullName]],3,FALSE)</f>
        <v>Product B</v>
      </c>
      <c r="H2082" s="50">
        <v>7</v>
      </c>
      <c r="I2082" s="52">
        <v>44809.636655092603</v>
      </c>
      <c r="J2082" s="50">
        <v>109</v>
      </c>
      <c r="K2082" s="51">
        <v>44809.960416666669</v>
      </c>
      <c r="L2082" s="53"/>
      <c r="M2082" s="54">
        <v>1</v>
      </c>
    </row>
    <row r="2083" spans="2:13" x14ac:dyDescent="0.3">
      <c r="B2083" s="49">
        <v>20926</v>
      </c>
      <c r="C2083" s="50">
        <v>134</v>
      </c>
      <c r="D2083" s="50" t="str">
        <f>VLOOKUP(Table8[[#This Row],[CustomerID]],Table15[[#All],[CustomerID]:[Company Name]],2,FALSE)</f>
        <v>Bigley's Shoes &amp; clothing</v>
      </c>
      <c r="E2083" s="51">
        <v>44809</v>
      </c>
      <c r="F2083" s="50">
        <v>5</v>
      </c>
      <c r="G2083" s="50" t="str">
        <f>VLOOKUP(Table8[[#This Row],[ProductID]],Table12[[#All],[ProductID]:[ProductFullName]],3,FALSE)</f>
        <v>Product E</v>
      </c>
      <c r="H2083" s="50">
        <v>5</v>
      </c>
      <c r="I2083" s="52">
        <v>44809.64611111112</v>
      </c>
      <c r="J2083" s="50">
        <v>105</v>
      </c>
      <c r="K2083" s="51">
        <v>44809.960416666669</v>
      </c>
      <c r="L2083" s="53"/>
      <c r="M2083" s="54">
        <v>1</v>
      </c>
    </row>
    <row r="2084" spans="2:13" x14ac:dyDescent="0.3">
      <c r="B2084" s="49">
        <v>20927</v>
      </c>
      <c r="C2084" s="50">
        <v>765</v>
      </c>
      <c r="D2084" s="50" t="str">
        <f>VLOOKUP(Table8[[#This Row],[CustomerID]],Table15[[#All],[CustomerID]:[Company Name]],2,FALSE)</f>
        <v>Gift Shop, The</v>
      </c>
      <c r="E2084" s="51">
        <v>44809</v>
      </c>
      <c r="F2084" s="50">
        <v>2</v>
      </c>
      <c r="G2084" s="50" t="str">
        <f>VLOOKUP(Table8[[#This Row],[ProductID]],Table12[[#All],[ProductID]:[ProductFullName]],3,FALSE)</f>
        <v>Product B</v>
      </c>
      <c r="H2084" s="50">
        <v>2</v>
      </c>
      <c r="I2084" s="52">
        <v>44809.661574074082</v>
      </c>
      <c r="J2084" s="50">
        <v>105</v>
      </c>
      <c r="K2084" s="51">
        <v>44809.960416666669</v>
      </c>
      <c r="L2084" s="53"/>
      <c r="M2084" s="54">
        <v>1</v>
      </c>
    </row>
    <row r="2085" spans="2:13" x14ac:dyDescent="0.3">
      <c r="B2085" s="49">
        <v>20928</v>
      </c>
      <c r="C2085" s="50">
        <v>1255</v>
      </c>
      <c r="D2085" s="50" t="str">
        <f>VLOOKUP(Table8[[#This Row],[CustomerID]],Table15[[#All],[CustomerID]:[Company Name]],2,FALSE)</f>
        <v>Evan's Frontier / Gatehouse</v>
      </c>
      <c r="E2085" s="51">
        <v>44809</v>
      </c>
      <c r="F2085" s="50">
        <v>3</v>
      </c>
      <c r="G2085" s="50" t="str">
        <f>VLOOKUP(Table8[[#This Row],[ProductID]],Table12[[#All],[ProductID]:[ProductFullName]],3,FALSE)</f>
        <v>Product C</v>
      </c>
      <c r="H2085" s="50">
        <v>6</v>
      </c>
      <c r="I2085" s="52">
        <v>44809.674502314825</v>
      </c>
      <c r="J2085" s="50">
        <v>124</v>
      </c>
      <c r="K2085" s="51">
        <v>44809.960416666669</v>
      </c>
      <c r="L2085" s="53"/>
      <c r="M2085" s="54">
        <v>1</v>
      </c>
    </row>
    <row r="2086" spans="2:13" x14ac:dyDescent="0.3">
      <c r="B2086" s="49">
        <v>20929</v>
      </c>
      <c r="C2086" s="50">
        <v>746</v>
      </c>
      <c r="D2086" s="50" t="str">
        <f>VLOOKUP(Table8[[#This Row],[CustomerID]],Table15[[#All],[CustomerID]:[Company Name]],2,FALSE)</f>
        <v>Creations</v>
      </c>
      <c r="E2086" s="51">
        <v>44809</v>
      </c>
      <c r="F2086" s="50">
        <v>2</v>
      </c>
      <c r="G2086" s="50" t="str">
        <f>VLOOKUP(Table8[[#This Row],[ProductID]],Table12[[#All],[ProductID]:[ProductFullName]],3,FALSE)</f>
        <v>Product B</v>
      </c>
      <c r="H2086" s="50">
        <v>6</v>
      </c>
      <c r="I2086" s="52">
        <v>44809.687731481492</v>
      </c>
      <c r="J2086" s="50">
        <v>121</v>
      </c>
      <c r="K2086" s="51">
        <v>44809.960416666669</v>
      </c>
      <c r="L2086" s="53"/>
      <c r="M2086" s="54">
        <v>1</v>
      </c>
    </row>
    <row r="2087" spans="2:13" x14ac:dyDescent="0.3">
      <c r="B2087" s="49">
        <v>20930</v>
      </c>
      <c r="C2087" s="50">
        <v>329</v>
      </c>
      <c r="D2087" s="50" t="str">
        <f>VLOOKUP(Table8[[#This Row],[CustomerID]],Table15[[#All],[CustomerID]:[Company Name]],2,FALSE)</f>
        <v>Zellers Store #497</v>
      </c>
      <c r="E2087" s="51">
        <v>44809</v>
      </c>
      <c r="F2087" s="50">
        <v>2</v>
      </c>
      <c r="G2087" s="50" t="str">
        <f>VLOOKUP(Table8[[#This Row],[ProductID]],Table12[[#All],[ProductID]:[ProductFullName]],3,FALSE)</f>
        <v>Product B</v>
      </c>
      <c r="H2087" s="50">
        <v>6</v>
      </c>
      <c r="I2087" s="52">
        <v>44809.699386574088</v>
      </c>
      <c r="J2087" s="50">
        <v>132</v>
      </c>
      <c r="K2087" s="51">
        <v>44809.960416666669</v>
      </c>
      <c r="L2087" s="53"/>
      <c r="M2087" s="54">
        <v>1</v>
      </c>
    </row>
    <row r="2088" spans="2:13" x14ac:dyDescent="0.3">
      <c r="B2088" s="49">
        <v>20931</v>
      </c>
      <c r="C2088" s="50">
        <v>260</v>
      </c>
      <c r="D2088" s="50" t="str">
        <f>VLOOKUP(Table8[[#This Row],[CustomerID]],Table15[[#All],[CustomerID]:[Company Name]],2,FALSE)</f>
        <v>Wowy Zowy Company</v>
      </c>
      <c r="E2088" s="51">
        <v>44809</v>
      </c>
      <c r="F2088" s="50">
        <v>3</v>
      </c>
      <c r="G2088" s="50" t="str">
        <f>VLOOKUP(Table8[[#This Row],[ProductID]],Table12[[#All],[ProductID]:[ProductFullName]],3,FALSE)</f>
        <v>Product C</v>
      </c>
      <c r="H2088" s="50">
        <v>7</v>
      </c>
      <c r="I2088" s="52">
        <v>44809.713819444456</v>
      </c>
      <c r="J2088" s="50">
        <v>108</v>
      </c>
      <c r="K2088" s="51">
        <v>44809.960416666669</v>
      </c>
      <c r="L2088" s="53"/>
      <c r="M2088" s="54">
        <v>1</v>
      </c>
    </row>
    <row r="2089" spans="2:13" x14ac:dyDescent="0.3">
      <c r="B2089" s="49">
        <v>20932</v>
      </c>
      <c r="C2089" s="50">
        <v>324</v>
      </c>
      <c r="D2089" s="50" t="str">
        <f>VLOOKUP(Table8[[#This Row],[CustomerID]],Table15[[#All],[CustomerID]:[Company Name]],2,FALSE)</f>
        <v>Collingwood G.M Hospital</v>
      </c>
      <c r="E2089" s="51">
        <v>44809</v>
      </c>
      <c r="F2089" s="50">
        <v>4</v>
      </c>
      <c r="G2089" s="50" t="str">
        <f>VLOOKUP(Table8[[#This Row],[ProductID]],Table12[[#All],[ProductID]:[ProductFullName]],3,FALSE)</f>
        <v>Product D</v>
      </c>
      <c r="H2089" s="50">
        <v>5</v>
      </c>
      <c r="I2089" s="52">
        <v>44809.725196759267</v>
      </c>
      <c r="J2089" s="50">
        <v>116</v>
      </c>
      <c r="K2089" s="51">
        <v>44809.960416666669</v>
      </c>
      <c r="L2089" s="53"/>
      <c r="M2089" s="54">
        <v>1</v>
      </c>
    </row>
    <row r="2090" spans="2:13" x14ac:dyDescent="0.3">
      <c r="B2090" s="49">
        <v>20933</v>
      </c>
      <c r="C2090" s="50">
        <v>1070</v>
      </c>
      <c r="D2090" s="50" t="str">
        <f>VLOOKUP(Table8[[#This Row],[CustomerID]],Table15[[#All],[CustomerID]:[Company Name]],2,FALSE)</f>
        <v>Gaylord Entertainment</v>
      </c>
      <c r="E2090" s="51">
        <v>44810</v>
      </c>
      <c r="F2090" s="50">
        <v>6</v>
      </c>
      <c r="G2090" s="50" t="str">
        <f>VLOOKUP(Table8[[#This Row],[ProductID]],Table12[[#All],[ProductID]:[ProductFullName]],3,FALSE)</f>
        <v>Product F</v>
      </c>
      <c r="H2090" s="50">
        <v>5</v>
      </c>
      <c r="I2090" s="52">
        <v>44810.333333333336</v>
      </c>
      <c r="J2090" s="50">
        <v>112</v>
      </c>
      <c r="K2090" s="51">
        <v>44810.967361111114</v>
      </c>
      <c r="L2090" s="53"/>
      <c r="M2090" s="54">
        <v>1</v>
      </c>
    </row>
    <row r="2091" spans="2:13" x14ac:dyDescent="0.3">
      <c r="B2091" s="49">
        <v>20934</v>
      </c>
      <c r="C2091" s="50">
        <v>871</v>
      </c>
      <c r="D2091" s="50" t="str">
        <f>VLOOKUP(Table8[[#This Row],[CustomerID]],Table15[[#All],[CustomerID]:[Company Name]],2,FALSE)</f>
        <v>Mary Arnold Toys</v>
      </c>
      <c r="E2091" s="51">
        <v>44810</v>
      </c>
      <c r="F2091" s="50">
        <v>2</v>
      </c>
      <c r="G2091" s="50" t="str">
        <f>VLOOKUP(Table8[[#This Row],[ProductID]],Table12[[#All],[ProductID]:[ProductFullName]],3,FALSE)</f>
        <v>Product B</v>
      </c>
      <c r="H2091" s="50">
        <v>4</v>
      </c>
      <c r="I2091" s="52">
        <v>44810.348773148151</v>
      </c>
      <c r="J2091" s="50">
        <v>106</v>
      </c>
      <c r="K2091" s="51">
        <v>44810.967361111114</v>
      </c>
      <c r="L2091" s="53"/>
      <c r="M2091" s="54">
        <v>1</v>
      </c>
    </row>
    <row r="2092" spans="2:13" x14ac:dyDescent="0.3">
      <c r="B2092" s="49">
        <v>20935</v>
      </c>
      <c r="C2092" s="50">
        <v>1108</v>
      </c>
      <c r="D2092" s="50" t="str">
        <f>VLOOKUP(Table8[[#This Row],[CustomerID]],Table15[[#All],[CustomerID]:[Company Name]],2,FALSE)</f>
        <v>Tapestry Gifts</v>
      </c>
      <c r="E2092" s="51">
        <v>44810</v>
      </c>
      <c r="F2092" s="50">
        <v>2</v>
      </c>
      <c r="G2092" s="50" t="str">
        <f>VLOOKUP(Table8[[#This Row],[ProductID]],Table12[[#All],[ProductID]:[ProductFullName]],3,FALSE)</f>
        <v>Product B</v>
      </c>
      <c r="H2092" s="50">
        <v>4</v>
      </c>
      <c r="I2092" s="52">
        <v>44810.362060185187</v>
      </c>
      <c r="J2092" s="50">
        <v>111</v>
      </c>
      <c r="K2092" s="51">
        <v>44810.967361111114</v>
      </c>
      <c r="L2092" s="53"/>
      <c r="M2092" s="54">
        <v>1</v>
      </c>
    </row>
    <row r="2093" spans="2:13" x14ac:dyDescent="0.3">
      <c r="B2093" s="49">
        <v>20936</v>
      </c>
      <c r="C2093" s="50">
        <v>22</v>
      </c>
      <c r="D2093" s="50" t="str">
        <f>VLOOKUP(Table8[[#This Row],[CustomerID]],Table15[[#All],[CustomerID]:[Company Name]],2,FALSE)</f>
        <v>Buck or Two #131</v>
      </c>
      <c r="E2093" s="51">
        <v>44810</v>
      </c>
      <c r="F2093" s="50">
        <v>4</v>
      </c>
      <c r="G2093" s="50" t="str">
        <f>VLOOKUP(Table8[[#This Row],[ProductID]],Table12[[#All],[ProductID]:[ProductFullName]],3,FALSE)</f>
        <v>Product D</v>
      </c>
      <c r="H2093" s="50">
        <v>7</v>
      </c>
      <c r="I2093" s="52">
        <v>44810.376516203709</v>
      </c>
      <c r="J2093" s="50">
        <v>126</v>
      </c>
      <c r="K2093" s="51">
        <v>44810.967361111114</v>
      </c>
      <c r="L2093" s="53"/>
      <c r="M2093" s="54">
        <v>1</v>
      </c>
    </row>
    <row r="2094" spans="2:13" x14ac:dyDescent="0.3">
      <c r="B2094" s="49">
        <v>20937</v>
      </c>
      <c r="C2094" s="50">
        <v>497</v>
      </c>
      <c r="D2094" s="50" t="str">
        <f>VLOOKUP(Table8[[#This Row],[CustomerID]],Table15[[#All],[CustomerID]:[Company Name]],2,FALSE)</f>
        <v>Plum Creek Gifts</v>
      </c>
      <c r="E2094" s="51">
        <v>44810</v>
      </c>
      <c r="F2094" s="50">
        <v>3</v>
      </c>
      <c r="G2094" s="50" t="str">
        <f>VLOOKUP(Table8[[#This Row],[ProductID]],Table12[[#All],[ProductID]:[ProductFullName]],3,FALSE)</f>
        <v>Product C</v>
      </c>
      <c r="H2094" s="50">
        <v>2</v>
      </c>
      <c r="I2094" s="52">
        <v>44810.388576388897</v>
      </c>
      <c r="J2094" s="50">
        <v>120</v>
      </c>
      <c r="K2094" s="51">
        <v>44810.967361111114</v>
      </c>
      <c r="L2094" s="53"/>
      <c r="M2094" s="54">
        <v>1</v>
      </c>
    </row>
    <row r="2095" spans="2:13" x14ac:dyDescent="0.3">
      <c r="B2095" s="49">
        <v>20938</v>
      </c>
      <c r="C2095" s="50">
        <v>914</v>
      </c>
      <c r="D2095" s="50" t="str">
        <f>VLOOKUP(Table8[[#This Row],[CustomerID]],Table15[[#All],[CustomerID]:[Company Name]],2,FALSE)</f>
        <v>Jerrick's Lower East Side</v>
      </c>
      <c r="E2095" s="51">
        <v>44810</v>
      </c>
      <c r="F2095" s="50">
        <v>6</v>
      </c>
      <c r="G2095" s="50" t="str">
        <f>VLOOKUP(Table8[[#This Row],[ProductID]],Table12[[#All],[ProductID]:[ProductFullName]],3,FALSE)</f>
        <v>Product F</v>
      </c>
      <c r="H2095" s="50">
        <v>2</v>
      </c>
      <c r="I2095" s="52">
        <v>44810.40434027779</v>
      </c>
      <c r="J2095" s="50">
        <v>126</v>
      </c>
      <c r="K2095" s="51">
        <v>44810.967361111114</v>
      </c>
      <c r="L2095" s="53"/>
      <c r="M2095" s="54">
        <v>1</v>
      </c>
    </row>
    <row r="2096" spans="2:13" x14ac:dyDescent="0.3">
      <c r="B2096" s="49">
        <v>20939</v>
      </c>
      <c r="C2096" s="50">
        <v>470</v>
      </c>
      <c r="D2096" s="50" t="str">
        <f>VLOOKUP(Table8[[#This Row],[CustomerID]],Table15[[#All],[CustomerID]:[Company Name]],2,FALSE)</f>
        <v>Huntsville Hospital</v>
      </c>
      <c r="E2096" s="51">
        <v>44810</v>
      </c>
      <c r="F2096" s="50">
        <v>1</v>
      </c>
      <c r="G2096" s="50" t="str">
        <f>VLOOKUP(Table8[[#This Row],[ProductID]],Table12[[#All],[ProductID]:[ProductFullName]],3,FALSE)</f>
        <v>Product A</v>
      </c>
      <c r="H2096" s="50">
        <v>5</v>
      </c>
      <c r="I2096" s="52">
        <v>44810.418148148157</v>
      </c>
      <c r="J2096" s="50">
        <v>133</v>
      </c>
      <c r="K2096" s="51">
        <v>44810.967361111114</v>
      </c>
      <c r="L2096" s="53"/>
      <c r="M2096" s="54">
        <v>1</v>
      </c>
    </row>
    <row r="2097" spans="2:13" x14ac:dyDescent="0.3">
      <c r="B2097" s="49">
        <v>20940</v>
      </c>
      <c r="C2097" s="50">
        <v>602</v>
      </c>
      <c r="D2097" s="50" t="str">
        <f>VLOOKUP(Table8[[#This Row],[CustomerID]],Table15[[#All],[CustomerID]:[Company Name]],2,FALSE)</f>
        <v>Carewest Sarcee</v>
      </c>
      <c r="E2097" s="51">
        <v>44810</v>
      </c>
      <c r="F2097" s="50">
        <v>5</v>
      </c>
      <c r="G2097" s="50" t="str">
        <f>VLOOKUP(Table8[[#This Row],[ProductID]],Table12[[#All],[ProductID]:[ProductFullName]],3,FALSE)</f>
        <v>Product E</v>
      </c>
      <c r="H2097" s="50">
        <v>3</v>
      </c>
      <c r="I2097" s="52">
        <v>44810.427928240751</v>
      </c>
      <c r="J2097" s="50">
        <v>129</v>
      </c>
      <c r="K2097" s="51">
        <v>44810.967361111114</v>
      </c>
      <c r="L2097" s="53"/>
      <c r="M2097" s="54">
        <v>1</v>
      </c>
    </row>
    <row r="2098" spans="2:13" x14ac:dyDescent="0.3">
      <c r="B2098" s="49">
        <v>20941</v>
      </c>
      <c r="C2098" s="50">
        <v>1137</v>
      </c>
      <c r="D2098" s="50" t="str">
        <f>VLOOKUP(Table8[[#This Row],[CustomerID]],Table15[[#All],[CustomerID]:[Company Name]],2,FALSE)</f>
        <v>Mercy Hospital</v>
      </c>
      <c r="E2098" s="51">
        <v>44810</v>
      </c>
      <c r="F2098" s="50">
        <v>5</v>
      </c>
      <c r="G2098" s="50" t="str">
        <f>VLOOKUP(Table8[[#This Row],[ProductID]],Table12[[#All],[ProductID]:[ProductFullName]],3,FALSE)</f>
        <v>Product E</v>
      </c>
      <c r="H2098" s="50">
        <v>4</v>
      </c>
      <c r="I2098" s="52">
        <v>44810.443773148159</v>
      </c>
      <c r="J2098" s="50">
        <v>132</v>
      </c>
      <c r="K2098" s="51">
        <v>44810.967361111114</v>
      </c>
      <c r="L2098" s="53"/>
      <c r="M2098" s="54">
        <v>1</v>
      </c>
    </row>
    <row r="2099" spans="2:13" x14ac:dyDescent="0.3">
      <c r="B2099" s="49">
        <v>20942</v>
      </c>
      <c r="C2099" s="50">
        <v>1017</v>
      </c>
      <c r="D2099" s="50" t="str">
        <f>VLOOKUP(Table8[[#This Row],[CustomerID]],Table15[[#All],[CustomerID]:[Company Name]],2,FALSE)</f>
        <v>Hollipops</v>
      </c>
      <c r="E2099" s="51">
        <v>44810</v>
      </c>
      <c r="F2099" s="50">
        <v>5</v>
      </c>
      <c r="G2099" s="50" t="str">
        <f>VLOOKUP(Table8[[#This Row],[ProductID]],Table12[[#All],[ProductID]:[ProductFullName]],3,FALSE)</f>
        <v>Product E</v>
      </c>
      <c r="H2099" s="50">
        <v>4</v>
      </c>
      <c r="I2099" s="52">
        <v>44810.453981481493</v>
      </c>
      <c r="J2099" s="50">
        <v>124</v>
      </c>
      <c r="K2099" s="51">
        <v>44810.967361111114</v>
      </c>
      <c r="L2099" s="53"/>
      <c r="M2099" s="54">
        <v>1</v>
      </c>
    </row>
    <row r="2100" spans="2:13" x14ac:dyDescent="0.3">
      <c r="B2100" s="49">
        <v>20943</v>
      </c>
      <c r="C2100" s="50">
        <v>784</v>
      </c>
      <c r="D2100" s="50" t="str">
        <f>VLOOKUP(Table8[[#This Row],[CustomerID]],Table15[[#All],[CustomerID]:[Company Name]],2,FALSE)</f>
        <v>Revelations</v>
      </c>
      <c r="E2100" s="51">
        <v>44810</v>
      </c>
      <c r="F2100" s="50">
        <v>2</v>
      </c>
      <c r="G2100" s="50" t="str">
        <f>VLOOKUP(Table8[[#This Row],[ProductID]],Table12[[#All],[ProductID]:[ProductFullName]],3,FALSE)</f>
        <v>Product B</v>
      </c>
      <c r="H2100" s="50">
        <v>7</v>
      </c>
      <c r="I2100" s="52">
        <v>44810.467696759268</v>
      </c>
      <c r="J2100" s="50">
        <v>129</v>
      </c>
      <c r="K2100" s="51">
        <v>44810.967361111114</v>
      </c>
      <c r="L2100" s="53"/>
      <c r="M2100" s="54">
        <v>1</v>
      </c>
    </row>
    <row r="2101" spans="2:13" x14ac:dyDescent="0.3">
      <c r="B2101" s="49">
        <v>20944</v>
      </c>
      <c r="C2101" s="50">
        <v>1199</v>
      </c>
      <c r="D2101" s="50" t="str">
        <f>VLOOKUP(Table8[[#This Row],[CustomerID]],Table15[[#All],[CustomerID]:[Company Name]],2,FALSE)</f>
        <v>Theasure Of Ours</v>
      </c>
      <c r="E2101" s="51">
        <v>44810</v>
      </c>
      <c r="F2101" s="50">
        <v>2</v>
      </c>
      <c r="G2101" s="50" t="str">
        <f>VLOOKUP(Table8[[#This Row],[ProductID]],Table12[[#All],[ProductID]:[ProductFullName]],3,FALSE)</f>
        <v>Product B</v>
      </c>
      <c r="H2101" s="50">
        <v>5</v>
      </c>
      <c r="I2101" s="52">
        <v>44810.477951388901</v>
      </c>
      <c r="J2101" s="50">
        <v>105</v>
      </c>
      <c r="K2101" s="51">
        <v>44810.967361111114</v>
      </c>
      <c r="L2101" s="53"/>
      <c r="M2101" s="54">
        <v>1</v>
      </c>
    </row>
    <row r="2102" spans="2:13" x14ac:dyDescent="0.3">
      <c r="B2102" s="49">
        <v>20945</v>
      </c>
      <c r="C2102" s="50">
        <v>797</v>
      </c>
      <c r="D2102" s="50" t="str">
        <f>VLOOKUP(Table8[[#This Row],[CustomerID]],Table15[[#All],[CustomerID]:[Company Name]],2,FALSE)</f>
        <v>Suzanne's Hallmark - South Burlington</v>
      </c>
      <c r="E2102" s="51">
        <v>44810</v>
      </c>
      <c r="F2102" s="50">
        <v>3</v>
      </c>
      <c r="G2102" s="50" t="str">
        <f>VLOOKUP(Table8[[#This Row],[ProductID]],Table12[[#All],[ProductID]:[ProductFullName]],3,FALSE)</f>
        <v>Product C</v>
      </c>
      <c r="H2102" s="50">
        <v>6</v>
      </c>
      <c r="I2102" s="52">
        <v>44810.492488425938</v>
      </c>
      <c r="J2102" s="50">
        <v>122</v>
      </c>
      <c r="K2102" s="51">
        <v>44810.967361111114</v>
      </c>
      <c r="L2102" s="53"/>
      <c r="M2102" s="54">
        <v>1</v>
      </c>
    </row>
    <row r="2103" spans="2:13" x14ac:dyDescent="0.3">
      <c r="B2103" s="49">
        <v>20946</v>
      </c>
      <c r="C2103" s="50">
        <v>833</v>
      </c>
      <c r="D2103" s="50" t="str">
        <f>VLOOKUP(Table8[[#This Row],[CustomerID]],Table15[[#All],[CustomerID]:[Company Name]],2,FALSE)</f>
        <v>Accessory Cargo</v>
      </c>
      <c r="E2103" s="51">
        <v>44810</v>
      </c>
      <c r="F2103" s="50">
        <v>3</v>
      </c>
      <c r="G2103" s="50" t="str">
        <f>VLOOKUP(Table8[[#This Row],[ProductID]],Table12[[#All],[ProductID]:[ProductFullName]],3,FALSE)</f>
        <v>Product C</v>
      </c>
      <c r="H2103" s="50">
        <v>7</v>
      </c>
      <c r="I2103" s="52">
        <v>44810.507453703714</v>
      </c>
      <c r="J2103" s="50">
        <v>121</v>
      </c>
      <c r="K2103" s="51">
        <v>44810.967361111114</v>
      </c>
      <c r="L2103" s="53"/>
      <c r="M2103" s="54">
        <v>1</v>
      </c>
    </row>
    <row r="2104" spans="2:13" x14ac:dyDescent="0.3">
      <c r="B2104" s="49">
        <v>20947</v>
      </c>
      <c r="C2104" s="50">
        <v>736</v>
      </c>
      <c r="D2104" s="50" t="str">
        <f>VLOOKUP(Table8[[#This Row],[CustomerID]],Table15[[#All],[CustomerID]:[Company Name]],2,FALSE)</f>
        <v>Rexall #7181</v>
      </c>
      <c r="E2104" s="51">
        <v>44810</v>
      </c>
      <c r="F2104" s="50">
        <v>3</v>
      </c>
      <c r="G2104" s="50" t="str">
        <f>VLOOKUP(Table8[[#This Row],[ProductID]],Table12[[#All],[ProductID]:[ProductFullName]],3,FALSE)</f>
        <v>Product C</v>
      </c>
      <c r="H2104" s="50">
        <v>2</v>
      </c>
      <c r="I2104" s="52">
        <v>44810.520752314827</v>
      </c>
      <c r="J2104" s="50">
        <v>108</v>
      </c>
      <c r="K2104" s="51">
        <v>44810.967361111114</v>
      </c>
      <c r="L2104" s="53"/>
      <c r="M2104" s="54">
        <v>1</v>
      </c>
    </row>
    <row r="2105" spans="2:13" x14ac:dyDescent="0.3">
      <c r="B2105" s="49">
        <v>20948</v>
      </c>
      <c r="C2105" s="50">
        <v>940</v>
      </c>
      <c r="D2105" s="50" t="str">
        <f>VLOOKUP(Table8[[#This Row],[CustomerID]],Table15[[#All],[CustomerID]:[Company Name]],2,FALSE)</f>
        <v>George Eastman House</v>
      </c>
      <c r="E2105" s="51">
        <v>44810</v>
      </c>
      <c r="F2105" s="50">
        <v>5</v>
      </c>
      <c r="G2105" s="50" t="str">
        <f>VLOOKUP(Table8[[#This Row],[ProductID]],Table12[[#All],[ProductID]:[ProductFullName]],3,FALSE)</f>
        <v>Product E</v>
      </c>
      <c r="H2105" s="50">
        <v>6</v>
      </c>
      <c r="I2105" s="52">
        <v>44810.532303240754</v>
      </c>
      <c r="J2105" s="50">
        <v>107</v>
      </c>
      <c r="K2105" s="51">
        <v>44810.967361111114</v>
      </c>
      <c r="L2105" s="53"/>
      <c r="M2105" s="54">
        <v>1</v>
      </c>
    </row>
    <row r="2106" spans="2:13" x14ac:dyDescent="0.3">
      <c r="B2106" s="49">
        <v>20949</v>
      </c>
      <c r="C2106" s="50">
        <v>448</v>
      </c>
      <c r="D2106" s="50" t="str">
        <f>VLOOKUP(Table8[[#This Row],[CustomerID]],Table15[[#All],[CustomerID]:[Company Name]],2,FALSE)</f>
        <v>Quintessance Classics</v>
      </c>
      <c r="E2106" s="51">
        <v>44810</v>
      </c>
      <c r="F2106" s="50">
        <v>3</v>
      </c>
      <c r="G2106" s="50" t="str">
        <f>VLOOKUP(Table8[[#This Row],[ProductID]],Table12[[#All],[ProductID]:[ProductFullName]],3,FALSE)</f>
        <v>Product C</v>
      </c>
      <c r="H2106" s="50">
        <v>2</v>
      </c>
      <c r="I2106" s="52">
        <v>44810.544340277789</v>
      </c>
      <c r="J2106" s="50">
        <v>130</v>
      </c>
      <c r="K2106" s="51">
        <v>44810.967361111114</v>
      </c>
      <c r="L2106" s="53"/>
      <c r="M2106" s="54">
        <v>1</v>
      </c>
    </row>
    <row r="2107" spans="2:13" x14ac:dyDescent="0.3">
      <c r="B2107" s="49">
        <v>20950</v>
      </c>
      <c r="C2107" s="50">
        <v>367</v>
      </c>
      <c r="D2107" s="50" t="str">
        <f>VLOOKUP(Table8[[#This Row],[CustomerID]],Table15[[#All],[CustomerID]:[Company Name]],2,FALSE)</f>
        <v>Gift Ideaz</v>
      </c>
      <c r="E2107" s="51">
        <v>44810</v>
      </c>
      <c r="F2107" s="50">
        <v>2</v>
      </c>
      <c r="G2107" s="50" t="str">
        <f>VLOOKUP(Table8[[#This Row],[ProductID]],Table12[[#All],[ProductID]:[ProductFullName]],3,FALSE)</f>
        <v>Product B</v>
      </c>
      <c r="H2107" s="50">
        <v>6</v>
      </c>
      <c r="I2107" s="52">
        <v>44810.554363425937</v>
      </c>
      <c r="J2107" s="50">
        <v>113</v>
      </c>
      <c r="K2107" s="51">
        <v>44810.967361111114</v>
      </c>
      <c r="L2107" s="53"/>
      <c r="M2107" s="54">
        <v>1</v>
      </c>
    </row>
    <row r="2108" spans="2:13" x14ac:dyDescent="0.3">
      <c r="B2108" s="49">
        <v>20951</v>
      </c>
      <c r="C2108" s="50">
        <v>770</v>
      </c>
      <c r="D2108" s="50" t="str">
        <f>VLOOKUP(Table8[[#This Row],[CustomerID]],Table15[[#All],[CustomerID]:[Company Name]],2,FALSE)</f>
        <v>Ragg Time Limited</v>
      </c>
      <c r="E2108" s="51">
        <v>44810</v>
      </c>
      <c r="F2108" s="50">
        <v>5</v>
      </c>
      <c r="G2108" s="50" t="str">
        <f>VLOOKUP(Table8[[#This Row],[ProductID]],Table12[[#All],[ProductID]:[ProductFullName]],3,FALSE)</f>
        <v>Product E</v>
      </c>
      <c r="H2108" s="50">
        <v>7</v>
      </c>
      <c r="I2108" s="52">
        <v>44810.569641203714</v>
      </c>
      <c r="J2108" s="50">
        <v>111</v>
      </c>
      <c r="K2108" s="51">
        <v>44810.967361111114</v>
      </c>
      <c r="L2108" s="53"/>
      <c r="M2108" s="54">
        <v>1</v>
      </c>
    </row>
    <row r="2109" spans="2:13" x14ac:dyDescent="0.3">
      <c r="B2109" s="49">
        <v>20952</v>
      </c>
      <c r="C2109" s="50">
        <v>710</v>
      </c>
      <c r="D2109" s="50" t="str">
        <f>VLOOKUP(Table8[[#This Row],[CustomerID]],Table15[[#All],[CustomerID]:[Company Name]],2,FALSE)</f>
        <v>MESA</v>
      </c>
      <c r="E2109" s="51">
        <v>44810</v>
      </c>
      <c r="F2109" s="50">
        <v>5</v>
      </c>
      <c r="G2109" s="50" t="str">
        <f>VLOOKUP(Table8[[#This Row],[ProductID]],Table12[[#All],[ProductID]:[ProductFullName]],3,FALSE)</f>
        <v>Product E</v>
      </c>
      <c r="H2109" s="50">
        <v>2</v>
      </c>
      <c r="I2109" s="52">
        <v>44810.583125000012</v>
      </c>
      <c r="J2109" s="50">
        <v>105</v>
      </c>
      <c r="K2109" s="51">
        <v>44810.967361111114</v>
      </c>
      <c r="L2109" s="53"/>
      <c r="M2109" s="54">
        <v>1</v>
      </c>
    </row>
    <row r="2110" spans="2:13" x14ac:dyDescent="0.3">
      <c r="B2110" s="49">
        <v>20953</v>
      </c>
      <c r="C2110" s="50">
        <v>6</v>
      </c>
      <c r="D2110" s="50" t="str">
        <f>VLOOKUP(Table8[[#This Row],[CustomerID]],Table15[[#All],[CustomerID]:[Company Name]],2,FALSE)</f>
        <v>Great Canadian Dollar Store #680</v>
      </c>
      <c r="E2110" s="51">
        <v>44810</v>
      </c>
      <c r="F2110" s="50">
        <v>6</v>
      </c>
      <c r="G2110" s="50" t="str">
        <f>VLOOKUP(Table8[[#This Row],[ProductID]],Table12[[#All],[ProductID]:[ProductFullName]],3,FALSE)</f>
        <v>Product F</v>
      </c>
      <c r="H2110" s="50">
        <v>7</v>
      </c>
      <c r="I2110" s="52">
        <v>44810.598125000011</v>
      </c>
      <c r="J2110" s="50">
        <v>112</v>
      </c>
      <c r="K2110" s="51">
        <v>44810.967361111114</v>
      </c>
      <c r="L2110" s="53"/>
      <c r="M2110" s="54">
        <v>1</v>
      </c>
    </row>
    <row r="2111" spans="2:13" x14ac:dyDescent="0.3">
      <c r="B2111" s="49">
        <v>20954</v>
      </c>
      <c r="C2111" s="50">
        <v>1387</v>
      </c>
      <c r="D2111" s="50" t="str">
        <f>VLOOKUP(Table8[[#This Row],[CustomerID]],Table15[[#All],[CustomerID]:[Company Name]],2,FALSE)</f>
        <v>Dollywood</v>
      </c>
      <c r="E2111" s="51">
        <v>44810</v>
      </c>
      <c r="F2111" s="50">
        <v>1</v>
      </c>
      <c r="G2111" s="50" t="str">
        <f>VLOOKUP(Table8[[#This Row],[ProductID]],Table12[[#All],[ProductID]:[ProductFullName]],3,FALSE)</f>
        <v>Product A</v>
      </c>
      <c r="H2111" s="50">
        <v>3</v>
      </c>
      <c r="I2111" s="52">
        <v>44810.613217592603</v>
      </c>
      <c r="J2111" s="50">
        <v>134</v>
      </c>
      <c r="K2111" s="51">
        <v>44810.967361111114</v>
      </c>
      <c r="L2111" s="53"/>
      <c r="M2111" s="54">
        <v>1</v>
      </c>
    </row>
    <row r="2112" spans="2:13" x14ac:dyDescent="0.3">
      <c r="B2112" s="49">
        <v>20955</v>
      </c>
      <c r="C2112" s="50">
        <v>277</v>
      </c>
      <c r="D2112" s="50" t="str">
        <f>VLOOKUP(Table8[[#This Row],[CustomerID]],Table15[[#All],[CustomerID]:[Company Name]],2,FALSE)</f>
        <v>Pinocchio's Pick Of The Crop</v>
      </c>
      <c r="E2112" s="51">
        <v>44810</v>
      </c>
      <c r="F2112" s="50">
        <v>4</v>
      </c>
      <c r="G2112" s="50" t="str">
        <f>VLOOKUP(Table8[[#This Row],[ProductID]],Table12[[#All],[ProductID]:[ProductFullName]],3,FALSE)</f>
        <v>Product D</v>
      </c>
      <c r="H2112" s="50">
        <v>4</v>
      </c>
      <c r="I2112" s="52">
        <v>44810.629282407419</v>
      </c>
      <c r="J2112" s="50">
        <v>132</v>
      </c>
      <c r="K2112" s="51">
        <v>44810.967361111114</v>
      </c>
      <c r="L2112" s="53"/>
      <c r="M2112" s="54">
        <v>1</v>
      </c>
    </row>
    <row r="2113" spans="2:13" x14ac:dyDescent="0.3">
      <c r="B2113" s="49">
        <v>20956</v>
      </c>
      <c r="C2113" s="50">
        <v>339</v>
      </c>
      <c r="D2113" s="50" t="str">
        <f>VLOOKUP(Table8[[#This Row],[CustomerID]],Table15[[#All],[CustomerID]:[Company Name]],2,FALSE)</f>
        <v>Blessed Sacrament School</v>
      </c>
      <c r="E2113" s="51">
        <v>44810</v>
      </c>
      <c r="F2113" s="50">
        <v>1</v>
      </c>
      <c r="G2113" s="50" t="str">
        <f>VLOOKUP(Table8[[#This Row],[ProductID]],Table12[[#All],[ProductID]:[ProductFullName]],3,FALSE)</f>
        <v>Product A</v>
      </c>
      <c r="H2113" s="50">
        <v>6</v>
      </c>
      <c r="I2113" s="52">
        <v>44810.644872685196</v>
      </c>
      <c r="J2113" s="50">
        <v>107</v>
      </c>
      <c r="K2113" s="51">
        <v>44810.967361111114</v>
      </c>
      <c r="L2113" s="53"/>
      <c r="M2113" s="54">
        <v>1</v>
      </c>
    </row>
    <row r="2114" spans="2:13" x14ac:dyDescent="0.3">
      <c r="B2114" s="49">
        <v>20957</v>
      </c>
      <c r="C2114" s="50">
        <v>1156</v>
      </c>
      <c r="D2114" s="50" t="str">
        <f>VLOOKUP(Table8[[#This Row],[CustomerID]],Table15[[#All],[CustomerID]:[Company Name]],2,FALSE)</f>
        <v>Nothing But Bargains</v>
      </c>
      <c r="E2114" s="51">
        <v>44810</v>
      </c>
      <c r="F2114" s="50">
        <v>2</v>
      </c>
      <c r="G2114" s="50" t="str">
        <f>VLOOKUP(Table8[[#This Row],[ProductID]],Table12[[#All],[ProductID]:[ProductFullName]],3,FALSE)</f>
        <v>Product B</v>
      </c>
      <c r="H2114" s="50">
        <v>2</v>
      </c>
      <c r="I2114" s="52">
        <v>44810.657847222232</v>
      </c>
      <c r="J2114" s="50">
        <v>125</v>
      </c>
      <c r="K2114" s="51">
        <v>44810.967361111114</v>
      </c>
      <c r="L2114" s="53"/>
      <c r="M2114" s="54">
        <v>1</v>
      </c>
    </row>
    <row r="2115" spans="2:13" x14ac:dyDescent="0.3">
      <c r="B2115" s="49">
        <v>20958</v>
      </c>
      <c r="C2115" s="50">
        <v>374</v>
      </c>
      <c r="D2115" s="50" t="str">
        <f>VLOOKUP(Table8[[#This Row],[CustomerID]],Table15[[#All],[CustomerID]:[Company Name]],2,FALSE)</f>
        <v>Cayuga I.D.A. Pharmacy</v>
      </c>
      <c r="E2115" s="51">
        <v>44810</v>
      </c>
      <c r="F2115" s="50">
        <v>4</v>
      </c>
      <c r="G2115" s="50" t="str">
        <f>VLOOKUP(Table8[[#This Row],[ProductID]],Table12[[#All],[ProductID]:[ProductFullName]],3,FALSE)</f>
        <v>Product D</v>
      </c>
      <c r="H2115" s="50">
        <v>6</v>
      </c>
      <c r="I2115" s="52">
        <v>44810.668668981489</v>
      </c>
      <c r="J2115" s="50">
        <v>106</v>
      </c>
      <c r="K2115" s="51">
        <v>44810.967361111114</v>
      </c>
      <c r="L2115" s="53"/>
      <c r="M2115" s="54">
        <v>1</v>
      </c>
    </row>
    <row r="2116" spans="2:13" x14ac:dyDescent="0.3">
      <c r="B2116" s="49">
        <v>20959</v>
      </c>
      <c r="C2116" s="50">
        <v>405</v>
      </c>
      <c r="D2116" s="50" t="str">
        <f>VLOOKUP(Table8[[#This Row],[CustomerID]],Table15[[#All],[CustomerID]:[Company Name]],2,FALSE)</f>
        <v>Groovy Garnish</v>
      </c>
      <c r="E2116" s="51">
        <v>44810</v>
      </c>
      <c r="F2116" s="50">
        <v>2</v>
      </c>
      <c r="G2116" s="50" t="str">
        <f>VLOOKUP(Table8[[#This Row],[ProductID]],Table12[[#All],[ProductID]:[ProductFullName]],3,FALSE)</f>
        <v>Product B</v>
      </c>
      <c r="H2116" s="50">
        <v>2</v>
      </c>
      <c r="I2116" s="52">
        <v>44810.680706018524</v>
      </c>
      <c r="J2116" s="50">
        <v>108</v>
      </c>
      <c r="K2116" s="51">
        <v>44810.967361111114</v>
      </c>
      <c r="L2116" s="53"/>
      <c r="M2116" s="54">
        <v>1</v>
      </c>
    </row>
    <row r="2117" spans="2:13" x14ac:dyDescent="0.3">
      <c r="B2117" s="49">
        <v>20960</v>
      </c>
      <c r="C2117" s="50">
        <v>6</v>
      </c>
      <c r="D2117" s="50" t="str">
        <f>VLOOKUP(Table8[[#This Row],[CustomerID]],Table15[[#All],[CustomerID]:[Company Name]],2,FALSE)</f>
        <v>Great Canadian Dollar Store #680</v>
      </c>
      <c r="E2117" s="51">
        <v>44810</v>
      </c>
      <c r="F2117" s="50">
        <v>5</v>
      </c>
      <c r="G2117" s="50" t="str">
        <f>VLOOKUP(Table8[[#This Row],[ProductID]],Table12[[#All],[ProductID]:[ProductFullName]],3,FALSE)</f>
        <v>Product E</v>
      </c>
      <c r="H2117" s="50">
        <v>6</v>
      </c>
      <c r="I2117" s="52">
        <v>44810.691782407412</v>
      </c>
      <c r="J2117" s="50">
        <v>129</v>
      </c>
      <c r="K2117" s="51">
        <v>44810.967361111114</v>
      </c>
      <c r="L2117" s="53"/>
      <c r="M2117" s="54">
        <v>1</v>
      </c>
    </row>
    <row r="2118" spans="2:13" x14ac:dyDescent="0.3">
      <c r="B2118" s="49">
        <v>20961</v>
      </c>
      <c r="C2118" s="50">
        <v>290</v>
      </c>
      <c r="D2118" s="50" t="str">
        <f>VLOOKUP(Table8[[#This Row],[CustomerID]],Table15[[#All],[CustomerID]:[Company Name]],2,FALSE)</f>
        <v>SDM - 705</v>
      </c>
      <c r="E2118" s="51">
        <v>44810</v>
      </c>
      <c r="F2118" s="50">
        <v>2</v>
      </c>
      <c r="G2118" s="50" t="str">
        <f>VLOOKUP(Table8[[#This Row],[ProductID]],Table12[[#All],[ProductID]:[ProductFullName]],3,FALSE)</f>
        <v>Product B</v>
      </c>
      <c r="H2118" s="50">
        <v>4</v>
      </c>
      <c r="I2118" s="52">
        <v>44810.701458333337</v>
      </c>
      <c r="J2118" s="50">
        <v>110</v>
      </c>
      <c r="K2118" s="51">
        <v>44810.967361111114</v>
      </c>
      <c r="L2118" s="53"/>
      <c r="M2118" s="54">
        <v>1</v>
      </c>
    </row>
    <row r="2119" spans="2:13" x14ac:dyDescent="0.3">
      <c r="B2119" s="49">
        <v>20962</v>
      </c>
      <c r="C2119" s="50">
        <v>1209</v>
      </c>
      <c r="D2119" s="50" t="str">
        <f>VLOOKUP(Table8[[#This Row],[CustomerID]],Table15[[#All],[CustomerID]:[Company Name]],2,FALSE)</f>
        <v>Party Patch</v>
      </c>
      <c r="E2119" s="51">
        <v>44810</v>
      </c>
      <c r="F2119" s="50">
        <v>3</v>
      </c>
      <c r="G2119" s="50" t="str">
        <f>VLOOKUP(Table8[[#This Row],[ProductID]],Table12[[#All],[ProductID]:[ProductFullName]],3,FALSE)</f>
        <v>Product C</v>
      </c>
      <c r="H2119" s="50">
        <v>4</v>
      </c>
      <c r="I2119" s="52">
        <v>44810.711562500001</v>
      </c>
      <c r="J2119" s="50">
        <v>109</v>
      </c>
      <c r="K2119" s="51">
        <v>44810.967361111114</v>
      </c>
      <c r="L2119" s="53"/>
      <c r="M2119" s="54">
        <v>1</v>
      </c>
    </row>
    <row r="2120" spans="2:13" x14ac:dyDescent="0.3">
      <c r="B2120" s="49">
        <v>20963</v>
      </c>
      <c r="C2120" s="50">
        <v>1249</v>
      </c>
      <c r="D2120" s="50" t="str">
        <f>VLOOKUP(Table8[[#This Row],[CustomerID]],Table15[[#All],[CustomerID]:[Company Name]],2,FALSE)</f>
        <v>West Valley Medical Center</v>
      </c>
      <c r="E2120" s="51">
        <v>44810</v>
      </c>
      <c r="F2120" s="50">
        <v>5</v>
      </c>
      <c r="G2120" s="50" t="str">
        <f>VLOOKUP(Table8[[#This Row],[ProductID]],Table12[[#All],[ProductID]:[ProductFullName]],3,FALSE)</f>
        <v>Product E</v>
      </c>
      <c r="H2120" s="50">
        <v>5</v>
      </c>
      <c r="I2120" s="52">
        <v>44810.724247685182</v>
      </c>
      <c r="J2120" s="50">
        <v>105</v>
      </c>
      <c r="K2120" s="51">
        <v>44810.967361111114</v>
      </c>
      <c r="L2120" s="53"/>
      <c r="M2120" s="54">
        <v>1</v>
      </c>
    </row>
    <row r="2121" spans="2:13" x14ac:dyDescent="0.3">
      <c r="B2121" s="49">
        <v>20964</v>
      </c>
      <c r="C2121" s="50">
        <v>965</v>
      </c>
      <c r="D2121" s="50" t="str">
        <f>VLOOKUP(Table8[[#This Row],[CustomerID]],Table15[[#All],[CustomerID]:[Company Name]],2,FALSE)</f>
        <v>Dsitinctive Gifts</v>
      </c>
      <c r="E2121" s="51">
        <v>44811</v>
      </c>
      <c r="F2121" s="50">
        <v>5</v>
      </c>
      <c r="G2121" s="50" t="str">
        <f>VLOOKUP(Table8[[#This Row],[ProductID]],Table12[[#All],[ProductID]:[ProductFullName]],3,FALSE)</f>
        <v>Product E</v>
      </c>
      <c r="H2121" s="50">
        <v>7</v>
      </c>
      <c r="I2121" s="52">
        <v>44811.333333333336</v>
      </c>
      <c r="J2121" s="50">
        <v>128</v>
      </c>
      <c r="K2121" s="51">
        <v>44811.959722222222</v>
      </c>
      <c r="L2121" s="53"/>
      <c r="M2121" s="54">
        <v>1</v>
      </c>
    </row>
    <row r="2122" spans="2:13" x14ac:dyDescent="0.3">
      <c r="B2122" s="49">
        <v>20965</v>
      </c>
      <c r="C2122" s="50">
        <v>443</v>
      </c>
      <c r="D2122" s="50" t="str">
        <f>VLOOKUP(Table8[[#This Row],[CustomerID]],Table15[[#All],[CustomerID]:[Company Name]],2,FALSE)</f>
        <v>HALLMARK 195</v>
      </c>
      <c r="E2122" s="51">
        <v>44811</v>
      </c>
      <c r="F2122" s="50">
        <v>5</v>
      </c>
      <c r="G2122" s="50" t="str">
        <f>VLOOKUP(Table8[[#This Row],[ProductID]],Table12[[#All],[ProductID]:[ProductFullName]],3,FALSE)</f>
        <v>Product E</v>
      </c>
      <c r="H2122" s="50">
        <v>7</v>
      </c>
      <c r="I2122" s="52">
        <v>44811.345370370371</v>
      </c>
      <c r="J2122" s="50">
        <v>106</v>
      </c>
      <c r="K2122" s="51">
        <v>44811.959722222222</v>
      </c>
      <c r="L2122" s="53"/>
      <c r="M2122" s="54">
        <v>1</v>
      </c>
    </row>
    <row r="2123" spans="2:13" x14ac:dyDescent="0.3">
      <c r="B2123" s="49">
        <v>20966</v>
      </c>
      <c r="C2123" s="50">
        <v>1009</v>
      </c>
      <c r="D2123" s="50" t="str">
        <f>VLOOKUP(Table8[[#This Row],[CustomerID]],Table15[[#All],[CustomerID]:[Company Name]],2,FALSE)</f>
        <v>The Jewel Box</v>
      </c>
      <c r="E2123" s="51">
        <v>44811</v>
      </c>
      <c r="F2123" s="50">
        <v>1</v>
      </c>
      <c r="G2123" s="50" t="str">
        <f>VLOOKUP(Table8[[#This Row],[ProductID]],Table12[[#All],[ProductID]:[ProductFullName]],3,FALSE)</f>
        <v>Product A</v>
      </c>
      <c r="H2123" s="50">
        <v>3</v>
      </c>
      <c r="I2123" s="52">
        <v>44811.360949074071</v>
      </c>
      <c r="J2123" s="50">
        <v>117</v>
      </c>
      <c r="K2123" s="51">
        <v>44811.959722222222</v>
      </c>
      <c r="L2123" s="53"/>
      <c r="M2123" s="54">
        <v>1</v>
      </c>
    </row>
    <row r="2124" spans="2:13" x14ac:dyDescent="0.3">
      <c r="B2124" s="49">
        <v>20967</v>
      </c>
      <c r="C2124" s="50">
        <v>1306</v>
      </c>
      <c r="D2124" s="50" t="str">
        <f>VLOOKUP(Table8[[#This Row],[CustomerID]],Table15[[#All],[CustomerID]:[Company Name]],2,FALSE)</f>
        <v>Pala Casino - Impulse shop</v>
      </c>
      <c r="E2124" s="51">
        <v>44811</v>
      </c>
      <c r="F2124" s="50">
        <v>6</v>
      </c>
      <c r="G2124" s="50" t="str">
        <f>VLOOKUP(Table8[[#This Row],[ProductID]],Table12[[#All],[ProductID]:[ProductFullName]],3,FALSE)</f>
        <v>Product F</v>
      </c>
      <c r="H2124" s="50">
        <v>3</v>
      </c>
      <c r="I2124" s="52">
        <v>44811.376909722218</v>
      </c>
      <c r="J2124" s="50">
        <v>121</v>
      </c>
      <c r="K2124" s="51">
        <v>44811.959722222222</v>
      </c>
      <c r="L2124" s="53"/>
      <c r="M2124" s="54">
        <v>1</v>
      </c>
    </row>
    <row r="2125" spans="2:13" x14ac:dyDescent="0.3">
      <c r="B2125" s="49">
        <v>20968</v>
      </c>
      <c r="C2125" s="50">
        <v>294</v>
      </c>
      <c r="D2125" s="50" t="str">
        <f>VLOOKUP(Table8[[#This Row],[CustomerID]],Table15[[#All],[CustomerID]:[Company Name]],2,FALSE)</f>
        <v>Hallmark - Bolton</v>
      </c>
      <c r="E2125" s="51">
        <v>44811</v>
      </c>
      <c r="F2125" s="50">
        <v>2</v>
      </c>
      <c r="G2125" s="50" t="str">
        <f>VLOOKUP(Table8[[#This Row],[ProductID]],Table12[[#All],[ProductID]:[ProductFullName]],3,FALSE)</f>
        <v>Product B</v>
      </c>
      <c r="H2125" s="50">
        <v>5</v>
      </c>
      <c r="I2125" s="52">
        <v>44811.388078703698</v>
      </c>
      <c r="J2125" s="50">
        <v>107</v>
      </c>
      <c r="K2125" s="51">
        <v>44811.959722222222</v>
      </c>
      <c r="L2125" s="53"/>
      <c r="M2125" s="54">
        <v>1</v>
      </c>
    </row>
    <row r="2126" spans="2:13" x14ac:dyDescent="0.3">
      <c r="B2126" s="49">
        <v>20969</v>
      </c>
      <c r="C2126" s="50">
        <v>1317</v>
      </c>
      <c r="D2126" s="50" t="str">
        <f>VLOOKUP(Table8[[#This Row],[CustomerID]],Table15[[#All],[CustomerID]:[Company Name]],2,FALSE)</f>
        <v>Anna's Cards &amp; Gifts</v>
      </c>
      <c r="E2126" s="51">
        <v>44811</v>
      </c>
      <c r="F2126" s="50">
        <v>2</v>
      </c>
      <c r="G2126" s="50" t="str">
        <f>VLOOKUP(Table8[[#This Row],[ProductID]],Table12[[#All],[ProductID]:[ProductFullName]],3,FALSE)</f>
        <v>Product B</v>
      </c>
      <c r="H2126" s="50">
        <v>4</v>
      </c>
      <c r="I2126" s="52">
        <v>44811.404965277768</v>
      </c>
      <c r="J2126" s="50">
        <v>123</v>
      </c>
      <c r="K2126" s="51">
        <v>44811.959722222222</v>
      </c>
      <c r="L2126" s="53"/>
      <c r="M2126" s="54">
        <v>1</v>
      </c>
    </row>
    <row r="2127" spans="2:13" x14ac:dyDescent="0.3">
      <c r="B2127" s="49">
        <v>20970</v>
      </c>
      <c r="C2127" s="50">
        <v>1037</v>
      </c>
      <c r="D2127" s="50" t="str">
        <f>VLOOKUP(Table8[[#This Row],[CustomerID]],Table15[[#All],[CustomerID]:[Company Name]],2,FALSE)</f>
        <v>River Road Pharmacy &amp; Gifts</v>
      </c>
      <c r="E2127" s="51">
        <v>44811</v>
      </c>
      <c r="F2127" s="50">
        <v>6</v>
      </c>
      <c r="G2127" s="50" t="str">
        <f>VLOOKUP(Table8[[#This Row],[ProductID]],Table12[[#All],[ProductID]:[ProductFullName]],3,FALSE)</f>
        <v>Product F</v>
      </c>
      <c r="H2127" s="50">
        <v>7</v>
      </c>
      <c r="I2127" s="52">
        <v>44811.415416666656</v>
      </c>
      <c r="J2127" s="50">
        <v>128</v>
      </c>
      <c r="K2127" s="51">
        <v>44811.959722222222</v>
      </c>
      <c r="L2127" s="53"/>
      <c r="M2127" s="54">
        <v>1</v>
      </c>
    </row>
    <row r="2128" spans="2:13" x14ac:dyDescent="0.3">
      <c r="B2128" s="49">
        <v>20971</v>
      </c>
      <c r="C2128" s="50">
        <v>1251</v>
      </c>
      <c r="D2128" s="50" t="str">
        <f>VLOOKUP(Table8[[#This Row],[CustomerID]],Table15[[#All],[CustomerID]:[Company Name]],2,FALSE)</f>
        <v>Watches by Gosh</v>
      </c>
      <c r="E2128" s="51">
        <v>44811</v>
      </c>
      <c r="F2128" s="50">
        <v>5</v>
      </c>
      <c r="G2128" s="50" t="str">
        <f>VLOOKUP(Table8[[#This Row],[ProductID]],Table12[[#All],[ProductID]:[ProductFullName]],3,FALSE)</f>
        <v>Product E</v>
      </c>
      <c r="H2128" s="50">
        <v>4</v>
      </c>
      <c r="I2128" s="52">
        <v>44811.42624999999</v>
      </c>
      <c r="J2128" s="50">
        <v>131</v>
      </c>
      <c r="K2128" s="51">
        <v>44811.959722222222</v>
      </c>
      <c r="L2128" s="53"/>
      <c r="M2128" s="54">
        <v>1</v>
      </c>
    </row>
    <row r="2129" spans="2:13" x14ac:dyDescent="0.3">
      <c r="B2129" s="49">
        <v>20972</v>
      </c>
      <c r="C2129" s="50">
        <v>1342</v>
      </c>
      <c r="D2129" s="50" t="str">
        <f>VLOOKUP(Table8[[#This Row],[CustomerID]],Table15[[#All],[CustomerID]:[Company Name]],2,FALSE)</f>
        <v>Price Less Drug Store #4</v>
      </c>
      <c r="E2129" s="51">
        <v>44811</v>
      </c>
      <c r="F2129" s="50">
        <v>5</v>
      </c>
      <c r="G2129" s="50" t="str">
        <f>VLOOKUP(Table8[[#This Row],[ProductID]],Table12[[#All],[ProductID]:[ProductFullName]],3,FALSE)</f>
        <v>Product E</v>
      </c>
      <c r="H2129" s="50">
        <v>3</v>
      </c>
      <c r="I2129" s="52">
        <v>44811.440590277765</v>
      </c>
      <c r="J2129" s="50">
        <v>116</v>
      </c>
      <c r="K2129" s="51">
        <v>44811.959722222222</v>
      </c>
      <c r="L2129" s="53"/>
      <c r="M2129" s="54">
        <v>1</v>
      </c>
    </row>
    <row r="2130" spans="2:13" x14ac:dyDescent="0.3">
      <c r="B2130" s="49">
        <v>20973</v>
      </c>
      <c r="C2130" s="50">
        <v>940</v>
      </c>
      <c r="D2130" s="50" t="str">
        <f>VLOOKUP(Table8[[#This Row],[CustomerID]],Table15[[#All],[CustomerID]:[Company Name]],2,FALSE)</f>
        <v>George Eastman House</v>
      </c>
      <c r="E2130" s="51">
        <v>44811</v>
      </c>
      <c r="F2130" s="50">
        <v>2</v>
      </c>
      <c r="G2130" s="50" t="str">
        <f>VLOOKUP(Table8[[#This Row],[ProductID]],Table12[[#All],[ProductID]:[ProductFullName]],3,FALSE)</f>
        <v>Product B</v>
      </c>
      <c r="H2130" s="50">
        <v>2</v>
      </c>
      <c r="I2130" s="52">
        <v>44811.451064814799</v>
      </c>
      <c r="J2130" s="50">
        <v>107</v>
      </c>
      <c r="K2130" s="51">
        <v>44811.959722222222</v>
      </c>
      <c r="L2130" s="53"/>
      <c r="M2130" s="54">
        <v>1</v>
      </c>
    </row>
    <row r="2131" spans="2:13" x14ac:dyDescent="0.3">
      <c r="B2131" s="49">
        <v>20974</v>
      </c>
      <c r="C2131" s="50">
        <v>126</v>
      </c>
      <c r="D2131" s="50" t="str">
        <f>VLOOKUP(Table8[[#This Row],[CustomerID]],Table15[[#All],[CustomerID]:[Company Name]],2,FALSE)</f>
        <v>Davis Agency (BB) Ottawa</v>
      </c>
      <c r="E2131" s="51">
        <v>44811</v>
      </c>
      <c r="F2131" s="50">
        <v>4</v>
      </c>
      <c r="G2131" s="50" t="str">
        <f>VLOOKUP(Table8[[#This Row],[ProductID]],Table12[[#All],[ProductID]:[ProductFullName]],3,FALSE)</f>
        <v>Product D</v>
      </c>
      <c r="H2131" s="50">
        <v>6</v>
      </c>
      <c r="I2131" s="52">
        <v>44811.467905092577</v>
      </c>
      <c r="J2131" s="50">
        <v>109</v>
      </c>
      <c r="K2131" s="51">
        <v>44811.959722222222</v>
      </c>
      <c r="L2131" s="53"/>
      <c r="M2131" s="54">
        <v>1</v>
      </c>
    </row>
    <row r="2132" spans="2:13" x14ac:dyDescent="0.3">
      <c r="B2132" s="49">
        <v>20975</v>
      </c>
      <c r="C2132" s="50">
        <v>1380</v>
      </c>
      <c r="D2132" s="50" t="str">
        <f>VLOOKUP(Table8[[#This Row],[CustomerID]],Table15[[#All],[CustomerID]:[Company Name]],2,FALSE)</f>
        <v>Bed Bath Beyond</v>
      </c>
      <c r="E2132" s="51">
        <v>44811</v>
      </c>
      <c r="F2132" s="50">
        <v>6</v>
      </c>
      <c r="G2132" s="50" t="str">
        <f>VLOOKUP(Table8[[#This Row],[ProductID]],Table12[[#All],[ProductID]:[ProductFullName]],3,FALSE)</f>
        <v>Product F</v>
      </c>
      <c r="H2132" s="50">
        <v>6</v>
      </c>
      <c r="I2132" s="52">
        <v>44811.483692129616</v>
      </c>
      <c r="J2132" s="50">
        <v>124</v>
      </c>
      <c r="K2132" s="51">
        <v>44811.959722222222</v>
      </c>
      <c r="L2132" s="53"/>
      <c r="M2132" s="54">
        <v>1</v>
      </c>
    </row>
    <row r="2133" spans="2:13" x14ac:dyDescent="0.3">
      <c r="B2133" s="49">
        <v>20976</v>
      </c>
      <c r="C2133" s="50">
        <v>637</v>
      </c>
      <c r="D2133" s="50" t="str">
        <f>VLOOKUP(Table8[[#This Row],[CustomerID]],Table15[[#All],[CustomerID]:[Company Name]],2,FALSE)</f>
        <v>Village Fashions</v>
      </c>
      <c r="E2133" s="51">
        <v>44811</v>
      </c>
      <c r="F2133" s="50">
        <v>6</v>
      </c>
      <c r="G2133" s="50" t="str">
        <f>VLOOKUP(Table8[[#This Row],[ProductID]],Table12[[#All],[ProductID]:[ProductFullName]],3,FALSE)</f>
        <v>Product F</v>
      </c>
      <c r="H2133" s="50">
        <v>7</v>
      </c>
      <c r="I2133" s="52">
        <v>44811.499629629616</v>
      </c>
      <c r="J2133" s="50">
        <v>111</v>
      </c>
      <c r="K2133" s="51">
        <v>44811.959722222222</v>
      </c>
      <c r="L2133" s="53"/>
      <c r="M2133" s="54">
        <v>1</v>
      </c>
    </row>
    <row r="2134" spans="2:13" x14ac:dyDescent="0.3">
      <c r="B2134" s="49">
        <v>20977</v>
      </c>
      <c r="C2134" s="50">
        <v>1210</v>
      </c>
      <c r="D2134" s="50" t="str">
        <f>VLOOKUP(Table8[[#This Row],[CustomerID]],Table15[[#All],[CustomerID]:[Company Name]],2,FALSE)</f>
        <v>Jared Floral Shoppe</v>
      </c>
      <c r="E2134" s="51">
        <v>44811</v>
      </c>
      <c r="F2134" s="50">
        <v>4</v>
      </c>
      <c r="G2134" s="50" t="str">
        <f>VLOOKUP(Table8[[#This Row],[ProductID]],Table12[[#All],[ProductID]:[ProductFullName]],3,FALSE)</f>
        <v>Product D</v>
      </c>
      <c r="H2134" s="50">
        <v>7</v>
      </c>
      <c r="I2134" s="52">
        <v>44811.513263888875</v>
      </c>
      <c r="J2134" s="50">
        <v>107</v>
      </c>
      <c r="K2134" s="51">
        <v>44811.959722222222</v>
      </c>
      <c r="L2134" s="53"/>
      <c r="M2134" s="54">
        <v>1</v>
      </c>
    </row>
    <row r="2135" spans="2:13" x14ac:dyDescent="0.3">
      <c r="B2135" s="49">
        <v>20978</v>
      </c>
      <c r="C2135" s="50">
        <v>1313</v>
      </c>
      <c r="D2135" s="50" t="str">
        <f>VLOOKUP(Table8[[#This Row],[CustomerID]],Table15[[#All],[CustomerID]:[Company Name]],2,FALSE)</f>
        <v>Judy's Hallmark #1</v>
      </c>
      <c r="E2135" s="51">
        <v>44811</v>
      </c>
      <c r="F2135" s="50">
        <v>4</v>
      </c>
      <c r="G2135" s="50" t="str">
        <f>VLOOKUP(Table8[[#This Row],[ProductID]],Table12[[#All],[ProductID]:[ProductFullName]],3,FALSE)</f>
        <v>Product D</v>
      </c>
      <c r="H2135" s="50">
        <v>7</v>
      </c>
      <c r="I2135" s="52">
        <v>44811.53081018517</v>
      </c>
      <c r="J2135" s="50">
        <v>109</v>
      </c>
      <c r="K2135" s="51">
        <v>44811.959722222222</v>
      </c>
      <c r="L2135" s="53"/>
      <c r="M2135" s="54">
        <v>1</v>
      </c>
    </row>
    <row r="2136" spans="2:13" x14ac:dyDescent="0.3">
      <c r="B2136" s="49">
        <v>20979</v>
      </c>
      <c r="C2136" s="50">
        <v>244</v>
      </c>
      <c r="D2136" s="50" t="str">
        <f>VLOOKUP(Table8[[#This Row],[CustomerID]],Table15[[#All],[CustomerID]:[Company Name]],2,FALSE)</f>
        <v>DOMAIRS HOME FASHIONS &amp; GIFTS</v>
      </c>
      <c r="E2136" s="51">
        <v>44811</v>
      </c>
      <c r="F2136" s="50">
        <v>5</v>
      </c>
      <c r="G2136" s="50" t="str">
        <f>VLOOKUP(Table8[[#This Row],[ProductID]],Table12[[#All],[ProductID]:[ProductFullName]],3,FALSE)</f>
        <v>Product E</v>
      </c>
      <c r="H2136" s="50">
        <v>3</v>
      </c>
      <c r="I2136" s="52">
        <v>44811.544606481468</v>
      </c>
      <c r="J2136" s="50">
        <v>122</v>
      </c>
      <c r="K2136" s="51">
        <v>44811.959722222222</v>
      </c>
      <c r="L2136" s="53"/>
      <c r="M2136" s="54">
        <v>1</v>
      </c>
    </row>
    <row r="2137" spans="2:13" x14ac:dyDescent="0.3">
      <c r="B2137" s="49">
        <v>20980</v>
      </c>
      <c r="C2137" s="50">
        <v>694</v>
      </c>
      <c r="D2137" s="50" t="str">
        <f>VLOOKUP(Table8[[#This Row],[CustomerID]],Table15[[#All],[CustomerID]:[Company Name]],2,FALSE)</f>
        <v>Buck or Two #209</v>
      </c>
      <c r="E2137" s="51">
        <v>44811</v>
      </c>
      <c r="F2137" s="50">
        <v>2</v>
      </c>
      <c r="G2137" s="50" t="str">
        <f>VLOOKUP(Table8[[#This Row],[ProductID]],Table12[[#All],[ProductID]:[ProductFullName]],3,FALSE)</f>
        <v>Product B</v>
      </c>
      <c r="H2137" s="50">
        <v>5</v>
      </c>
      <c r="I2137" s="52">
        <v>44811.554432870355</v>
      </c>
      <c r="J2137" s="50">
        <v>116</v>
      </c>
      <c r="K2137" s="51">
        <v>44811.959722222222</v>
      </c>
      <c r="L2137" s="53"/>
      <c r="M2137" s="54">
        <v>1</v>
      </c>
    </row>
    <row r="2138" spans="2:13" x14ac:dyDescent="0.3">
      <c r="B2138" s="49">
        <v>20981</v>
      </c>
      <c r="C2138" s="50">
        <v>155</v>
      </c>
      <c r="D2138" s="50" t="str">
        <f>VLOOKUP(Table8[[#This Row],[CustomerID]],Table15[[#All],[CustomerID]:[Company Name]],2,FALSE)</f>
        <v>SDM - 0604</v>
      </c>
      <c r="E2138" s="51">
        <v>44811</v>
      </c>
      <c r="F2138" s="50">
        <v>4</v>
      </c>
      <c r="G2138" s="50" t="str">
        <f>VLOOKUP(Table8[[#This Row],[ProductID]],Table12[[#All],[ProductID]:[ProductFullName]],3,FALSE)</f>
        <v>Product D</v>
      </c>
      <c r="H2138" s="50">
        <v>4</v>
      </c>
      <c r="I2138" s="52">
        <v>44811.564328703687</v>
      </c>
      <c r="J2138" s="50">
        <v>118</v>
      </c>
      <c r="K2138" s="51">
        <v>44811.959722222222</v>
      </c>
      <c r="L2138" s="53"/>
      <c r="M2138" s="54">
        <v>1</v>
      </c>
    </row>
    <row r="2139" spans="2:13" x14ac:dyDescent="0.3">
      <c r="B2139" s="49">
        <v>20982</v>
      </c>
      <c r="C2139" s="50">
        <v>956</v>
      </c>
      <c r="D2139" s="50" t="str">
        <f>VLOOKUP(Table8[[#This Row],[CustomerID]],Table15[[#All],[CustomerID]:[Company Name]],2,FALSE)</f>
        <v>Dutch Apple Dinner Theater</v>
      </c>
      <c r="E2139" s="51">
        <v>44811</v>
      </c>
      <c r="F2139" s="50">
        <v>5</v>
      </c>
      <c r="G2139" s="50" t="str">
        <f>VLOOKUP(Table8[[#This Row],[ProductID]],Table12[[#All],[ProductID]:[ProductFullName]],3,FALSE)</f>
        <v>Product E</v>
      </c>
      <c r="H2139" s="50">
        <v>5</v>
      </c>
      <c r="I2139" s="52">
        <v>44811.582280092574</v>
      </c>
      <c r="J2139" s="50">
        <v>126</v>
      </c>
      <c r="K2139" s="51">
        <v>44811.959722222222</v>
      </c>
      <c r="L2139" s="53"/>
      <c r="M2139" s="54">
        <v>1</v>
      </c>
    </row>
    <row r="2140" spans="2:13" x14ac:dyDescent="0.3">
      <c r="B2140" s="49">
        <v>20983</v>
      </c>
      <c r="C2140" s="50">
        <v>973</v>
      </c>
      <c r="D2140" s="50" t="str">
        <f>VLOOKUP(Table8[[#This Row],[CustomerID]],Table15[[#All],[CustomerID]:[Company Name]],2,FALSE)</f>
        <v>Happy Harry's Inc</v>
      </c>
      <c r="E2140" s="51">
        <v>44811</v>
      </c>
      <c r="F2140" s="50">
        <v>3</v>
      </c>
      <c r="G2140" s="50" t="str">
        <f>VLOOKUP(Table8[[#This Row],[ProductID]],Table12[[#All],[ProductID]:[ProductFullName]],3,FALSE)</f>
        <v>Product C</v>
      </c>
      <c r="H2140" s="50">
        <v>6</v>
      </c>
      <c r="I2140" s="52">
        <v>44811.595196759241</v>
      </c>
      <c r="J2140" s="50">
        <v>125</v>
      </c>
      <c r="K2140" s="51">
        <v>44811.959722222222</v>
      </c>
      <c r="L2140" s="53"/>
      <c r="M2140" s="54">
        <v>1</v>
      </c>
    </row>
    <row r="2141" spans="2:13" x14ac:dyDescent="0.3">
      <c r="B2141" s="49">
        <v>20984</v>
      </c>
      <c r="C2141" s="50">
        <v>156</v>
      </c>
      <c r="D2141" s="50" t="str">
        <f>VLOOKUP(Table8[[#This Row],[CustomerID]],Table15[[#All],[CustomerID]:[Company Name]],2,FALSE)</f>
        <v>S &amp; R Dept Store</v>
      </c>
      <c r="E2141" s="51">
        <v>44811</v>
      </c>
      <c r="F2141" s="50">
        <v>5</v>
      </c>
      <c r="G2141" s="50" t="str">
        <f>VLOOKUP(Table8[[#This Row],[ProductID]],Table12[[#All],[ProductID]:[ProductFullName]],3,FALSE)</f>
        <v>Product E</v>
      </c>
      <c r="H2141" s="50">
        <v>5</v>
      </c>
      <c r="I2141" s="52">
        <v>44811.612418981465</v>
      </c>
      <c r="J2141" s="50">
        <v>132</v>
      </c>
      <c r="K2141" s="51">
        <v>44811.959722222222</v>
      </c>
      <c r="L2141" s="53"/>
      <c r="M2141" s="54">
        <v>1</v>
      </c>
    </row>
    <row r="2142" spans="2:13" x14ac:dyDescent="0.3">
      <c r="B2142" s="49">
        <v>20985</v>
      </c>
      <c r="C2142" s="50">
        <v>373</v>
      </c>
      <c r="D2142" s="50" t="str">
        <f>VLOOKUP(Table8[[#This Row],[CustomerID]],Table15[[#All],[CustomerID]:[Company Name]],2,FALSE)</f>
        <v>MADAME ANGELO</v>
      </c>
      <c r="E2142" s="51">
        <v>44811</v>
      </c>
      <c r="F2142" s="50">
        <v>5</v>
      </c>
      <c r="G2142" s="50" t="str">
        <f>VLOOKUP(Table8[[#This Row],[ProductID]],Table12[[#All],[ProductID]:[ProductFullName]],3,FALSE)</f>
        <v>Product E</v>
      </c>
      <c r="H2142" s="50">
        <v>3</v>
      </c>
      <c r="I2142" s="52">
        <v>44811.629340277759</v>
      </c>
      <c r="J2142" s="50">
        <v>114</v>
      </c>
      <c r="K2142" s="51">
        <v>44811.959722222222</v>
      </c>
      <c r="L2142" s="53"/>
      <c r="M2142" s="54">
        <v>1</v>
      </c>
    </row>
    <row r="2143" spans="2:13" x14ac:dyDescent="0.3">
      <c r="B2143" s="49">
        <v>20986</v>
      </c>
      <c r="C2143" s="50">
        <v>1391</v>
      </c>
      <c r="D2143" s="50" t="str">
        <f>VLOOKUP(Table8[[#This Row],[CustomerID]],Table15[[#All],[CustomerID]:[Company Name]],2,FALSE)</f>
        <v>Gift Horse, The</v>
      </c>
      <c r="E2143" s="51">
        <v>44811</v>
      </c>
      <c r="F2143" s="50">
        <v>1</v>
      </c>
      <c r="G2143" s="50" t="str">
        <f>VLOOKUP(Table8[[#This Row],[ProductID]],Table12[[#All],[ProductID]:[ProductFullName]],3,FALSE)</f>
        <v>Product A</v>
      </c>
      <c r="H2143" s="50">
        <v>3</v>
      </c>
      <c r="I2143" s="52">
        <v>44811.639155092576</v>
      </c>
      <c r="J2143" s="50">
        <v>107</v>
      </c>
      <c r="K2143" s="51">
        <v>44811.959722222222</v>
      </c>
      <c r="L2143" s="53"/>
      <c r="M2143" s="54">
        <v>1</v>
      </c>
    </row>
    <row r="2144" spans="2:13" x14ac:dyDescent="0.3">
      <c r="B2144" s="49">
        <v>20987</v>
      </c>
      <c r="C2144" s="50">
        <v>7</v>
      </c>
      <c r="D2144" s="50" t="str">
        <f>VLOOKUP(Table8[[#This Row],[CustomerID]],Table15[[#All],[CustomerID]:[Company Name]],2,FALSE)</f>
        <v>Wescal Dept Store</v>
      </c>
      <c r="E2144" s="51">
        <v>44811</v>
      </c>
      <c r="F2144" s="50">
        <v>3</v>
      </c>
      <c r="G2144" s="50" t="str">
        <f>VLOOKUP(Table8[[#This Row],[ProductID]],Table12[[#All],[ProductID]:[ProductFullName]],3,FALSE)</f>
        <v>Product C</v>
      </c>
      <c r="H2144" s="50">
        <v>5</v>
      </c>
      <c r="I2144" s="52">
        <v>44811.656574074055</v>
      </c>
      <c r="J2144" s="50">
        <v>109</v>
      </c>
      <c r="K2144" s="51">
        <v>44811.959722222222</v>
      </c>
      <c r="L2144" s="53"/>
      <c r="M2144" s="54">
        <v>1</v>
      </c>
    </row>
    <row r="2145" spans="2:13" x14ac:dyDescent="0.3">
      <c r="B2145" s="49">
        <v>20988</v>
      </c>
      <c r="C2145" s="50">
        <v>828</v>
      </c>
      <c r="D2145" s="50" t="str">
        <f>VLOOKUP(Table8[[#This Row],[CustomerID]],Table15[[#All],[CustomerID]:[Company Name]],2,FALSE)</f>
        <v>Patchpoint Ltd.</v>
      </c>
      <c r="E2145" s="51">
        <v>44811</v>
      </c>
      <c r="F2145" s="50">
        <v>3</v>
      </c>
      <c r="G2145" s="50" t="str">
        <f>VLOOKUP(Table8[[#This Row],[ProductID]],Table12[[#All],[ProductID]:[ProductFullName]],3,FALSE)</f>
        <v>Product C</v>
      </c>
      <c r="H2145" s="50">
        <v>4</v>
      </c>
      <c r="I2145" s="52">
        <v>44811.673773148126</v>
      </c>
      <c r="J2145" s="50">
        <v>109</v>
      </c>
      <c r="K2145" s="51">
        <v>44811.959722222222</v>
      </c>
      <c r="L2145" s="53"/>
      <c r="M2145" s="54">
        <v>1</v>
      </c>
    </row>
    <row r="2146" spans="2:13" x14ac:dyDescent="0.3">
      <c r="B2146" s="49">
        <v>20989</v>
      </c>
      <c r="C2146" s="50">
        <v>594</v>
      </c>
      <c r="D2146" s="50" t="str">
        <f>VLOOKUP(Table8[[#This Row],[CustomerID]],Table15[[#All],[CustomerID]:[Company Name]],2,FALSE)</f>
        <v>Glenbow Museum</v>
      </c>
      <c r="E2146" s="51">
        <v>44811</v>
      </c>
      <c r="F2146" s="50">
        <v>5</v>
      </c>
      <c r="G2146" s="50" t="str">
        <f>VLOOKUP(Table8[[#This Row],[ProductID]],Table12[[#All],[ProductID]:[ProductFullName]],3,FALSE)</f>
        <v>Product E</v>
      </c>
      <c r="H2146" s="50">
        <v>3</v>
      </c>
      <c r="I2146" s="52">
        <v>44811.684351851829</v>
      </c>
      <c r="J2146" s="50">
        <v>107</v>
      </c>
      <c r="K2146" s="51">
        <v>44811.959722222222</v>
      </c>
      <c r="L2146" s="53"/>
      <c r="M2146" s="54">
        <v>1</v>
      </c>
    </row>
    <row r="2147" spans="2:13" x14ac:dyDescent="0.3">
      <c r="B2147" s="49">
        <v>20990</v>
      </c>
      <c r="C2147" s="50">
        <v>1081</v>
      </c>
      <c r="D2147" s="50" t="str">
        <f>VLOOKUP(Table8[[#This Row],[CustomerID]],Table15[[#All],[CustomerID]:[Company Name]],2,FALSE)</f>
        <v>Melindas Fine Gifts</v>
      </c>
      <c r="E2147" s="51">
        <v>44811</v>
      </c>
      <c r="F2147" s="50">
        <v>5</v>
      </c>
      <c r="G2147" s="50" t="str">
        <f>VLOOKUP(Table8[[#This Row],[ProductID]],Table12[[#All],[ProductID]:[ProductFullName]],3,FALSE)</f>
        <v>Product E</v>
      </c>
      <c r="H2147" s="50">
        <v>4</v>
      </c>
      <c r="I2147" s="52">
        <v>44811.695405092571</v>
      </c>
      <c r="J2147" s="50">
        <v>122</v>
      </c>
      <c r="K2147" s="51">
        <v>44811.959722222222</v>
      </c>
      <c r="L2147" s="53"/>
      <c r="M2147" s="54">
        <v>1</v>
      </c>
    </row>
    <row r="2148" spans="2:13" x14ac:dyDescent="0.3">
      <c r="B2148" s="49">
        <v>20991</v>
      </c>
      <c r="C2148" s="50">
        <v>1186</v>
      </c>
      <c r="D2148" s="50" t="str">
        <f>VLOOKUP(Table8[[#This Row],[CustomerID]],Table15[[#All],[CustomerID]:[Company Name]],2,FALSE)</f>
        <v>Ginny's Hallmark</v>
      </c>
      <c r="E2148" s="51">
        <v>44811</v>
      </c>
      <c r="F2148" s="50">
        <v>5</v>
      </c>
      <c r="G2148" s="50" t="str">
        <f>VLOOKUP(Table8[[#This Row],[ProductID]],Table12[[#All],[ProductID]:[ProductFullName]],3,FALSE)</f>
        <v>Product E</v>
      </c>
      <c r="H2148" s="50">
        <v>3</v>
      </c>
      <c r="I2148" s="52">
        <v>44811.708969907384</v>
      </c>
      <c r="J2148" s="50">
        <v>121</v>
      </c>
      <c r="K2148" s="51">
        <v>44811.959722222222</v>
      </c>
      <c r="L2148" s="53"/>
      <c r="M2148" s="54">
        <v>1</v>
      </c>
    </row>
    <row r="2149" spans="2:13" x14ac:dyDescent="0.3">
      <c r="B2149" s="49">
        <v>20992</v>
      </c>
      <c r="C2149" s="50">
        <v>650</v>
      </c>
      <c r="D2149" s="50" t="str">
        <f>VLOOKUP(Table8[[#This Row],[CustomerID]],Table15[[#All],[CustomerID]:[Company Name]],2,FALSE)</f>
        <v>Inspiration Gift Boutique</v>
      </c>
      <c r="E2149" s="51">
        <v>44811</v>
      </c>
      <c r="F2149" s="50">
        <v>4</v>
      </c>
      <c r="G2149" s="50" t="str">
        <f>VLOOKUP(Table8[[#This Row],[ProductID]],Table12[[#All],[ProductID]:[ProductFullName]],3,FALSE)</f>
        <v>Product D</v>
      </c>
      <c r="H2149" s="50">
        <v>7</v>
      </c>
      <c r="I2149" s="52">
        <v>44811.719282407386</v>
      </c>
      <c r="J2149" s="50">
        <v>123</v>
      </c>
      <c r="K2149" s="51">
        <v>44811.959722222222</v>
      </c>
      <c r="L2149" s="53"/>
      <c r="M2149" s="54">
        <v>1</v>
      </c>
    </row>
    <row r="2150" spans="2:13" x14ac:dyDescent="0.3">
      <c r="B2150" s="49">
        <v>20993</v>
      </c>
      <c r="C2150" s="50">
        <v>1310</v>
      </c>
      <c r="D2150" s="50" t="str">
        <f>VLOOKUP(Table8[[#This Row],[CustomerID]],Table15[[#All],[CustomerID]:[Company Name]],2,FALSE)</f>
        <v>Huntington Beach Car Wash</v>
      </c>
      <c r="E2150" s="51">
        <v>44811</v>
      </c>
      <c r="F2150" s="50">
        <v>3</v>
      </c>
      <c r="G2150" s="50" t="str">
        <f>VLOOKUP(Table8[[#This Row],[ProductID]],Table12[[#All],[ProductID]:[ProductFullName]],3,FALSE)</f>
        <v>Product C</v>
      </c>
      <c r="H2150" s="50">
        <v>5</v>
      </c>
      <c r="I2150" s="52">
        <v>44811.734351851832</v>
      </c>
      <c r="J2150" s="50">
        <v>113</v>
      </c>
      <c r="K2150" s="51">
        <v>44811.959722222222</v>
      </c>
      <c r="L2150" s="53"/>
      <c r="M2150" s="54">
        <v>1</v>
      </c>
    </row>
    <row r="2151" spans="2:13" x14ac:dyDescent="0.3">
      <c r="B2151" s="49">
        <v>20994</v>
      </c>
      <c r="C2151" s="50">
        <v>914</v>
      </c>
      <c r="D2151" s="50" t="str">
        <f>VLOOKUP(Table8[[#This Row],[CustomerID]],Table15[[#All],[CustomerID]:[Company Name]],2,FALSE)</f>
        <v>Jerrick's Lower East Side</v>
      </c>
      <c r="E2151" s="51">
        <v>44812</v>
      </c>
      <c r="F2151" s="50">
        <v>5</v>
      </c>
      <c r="G2151" s="50" t="str">
        <f>VLOOKUP(Table8[[#This Row],[ProductID]],Table12[[#All],[ProductID]:[ProductFullName]],3,FALSE)</f>
        <v>Product E</v>
      </c>
      <c r="H2151" s="50">
        <v>6</v>
      </c>
      <c r="I2151" s="52">
        <v>44812.333333333336</v>
      </c>
      <c r="J2151" s="50">
        <v>106</v>
      </c>
      <c r="K2151" s="51">
        <v>44812.955555555556</v>
      </c>
      <c r="L2151" s="53"/>
      <c r="M2151" s="54">
        <v>1</v>
      </c>
    </row>
    <row r="2152" spans="2:13" x14ac:dyDescent="0.3">
      <c r="B2152" s="49">
        <v>20995</v>
      </c>
      <c r="C2152" s="50">
        <v>32</v>
      </c>
      <c r="D2152" s="50" t="str">
        <f>VLOOKUP(Table8[[#This Row],[CustomerID]],Table15[[#All],[CustomerID]:[Company Name]],2,FALSE)</f>
        <v>Camfort &amp; Joy</v>
      </c>
      <c r="E2152" s="51">
        <v>44812</v>
      </c>
      <c r="F2152" s="50">
        <v>4</v>
      </c>
      <c r="G2152" s="50" t="str">
        <f>VLOOKUP(Table8[[#This Row],[ProductID]],Table12[[#All],[ProductID]:[ProductFullName]],3,FALSE)</f>
        <v>Product D</v>
      </c>
      <c r="H2152" s="50">
        <v>2</v>
      </c>
      <c r="I2152" s="52">
        <v>44812.345138888893</v>
      </c>
      <c r="J2152" s="50">
        <v>122</v>
      </c>
      <c r="K2152" s="51">
        <v>44812.955555555556</v>
      </c>
      <c r="L2152" s="53"/>
      <c r="M2152" s="54">
        <v>1</v>
      </c>
    </row>
    <row r="2153" spans="2:13" x14ac:dyDescent="0.3">
      <c r="B2153" s="49">
        <v>20996</v>
      </c>
      <c r="C2153" s="50">
        <v>503</v>
      </c>
      <c r="D2153" s="50" t="str">
        <f>VLOOKUP(Table8[[#This Row],[CustomerID]],Table15[[#All],[CustomerID]:[Company Name]],2,FALSE)</f>
        <v>Only Deals #11</v>
      </c>
      <c r="E2153" s="51">
        <v>44812</v>
      </c>
      <c r="F2153" s="50">
        <v>2</v>
      </c>
      <c r="G2153" s="50" t="str">
        <f>VLOOKUP(Table8[[#This Row],[ProductID]],Table12[[#All],[ProductID]:[ProductFullName]],3,FALSE)</f>
        <v>Product B</v>
      </c>
      <c r="H2153" s="50">
        <v>5</v>
      </c>
      <c r="I2153" s="52">
        <v>44812.356157407412</v>
      </c>
      <c r="J2153" s="50">
        <v>115</v>
      </c>
      <c r="K2153" s="51">
        <v>44812.955555555556</v>
      </c>
      <c r="L2153" s="53"/>
      <c r="M2153" s="54">
        <v>1</v>
      </c>
    </row>
    <row r="2154" spans="2:13" x14ac:dyDescent="0.3">
      <c r="B2154" s="49">
        <v>20997</v>
      </c>
      <c r="C2154" s="50">
        <v>1132</v>
      </c>
      <c r="D2154" s="50" t="str">
        <f>VLOOKUP(Table8[[#This Row],[CustomerID]],Table15[[#All],[CustomerID]:[Company Name]],2,FALSE)</f>
        <v>Glass Apple Gift shop</v>
      </c>
      <c r="E2154" s="51">
        <v>44812</v>
      </c>
      <c r="F2154" s="50">
        <v>6</v>
      </c>
      <c r="G2154" s="50" t="str">
        <f>VLOOKUP(Table8[[#This Row],[ProductID]],Table12[[#All],[ProductID]:[ProductFullName]],3,FALSE)</f>
        <v>Product F</v>
      </c>
      <c r="H2154" s="50">
        <v>5</v>
      </c>
      <c r="I2154" s="52">
        <v>44812.368576388893</v>
      </c>
      <c r="J2154" s="50">
        <v>108</v>
      </c>
      <c r="K2154" s="51">
        <v>44812.955555555556</v>
      </c>
      <c r="L2154" s="53"/>
      <c r="M2154" s="54">
        <v>1</v>
      </c>
    </row>
    <row r="2155" spans="2:13" x14ac:dyDescent="0.3">
      <c r="B2155" s="49">
        <v>20998</v>
      </c>
      <c r="C2155" s="50">
        <v>251</v>
      </c>
      <c r="D2155" s="50" t="str">
        <f>VLOOKUP(Table8[[#This Row],[CustomerID]],Table15[[#All],[CustomerID]:[Company Name]],2,FALSE)</f>
        <v>The Bargain Shop Holdings Inc</v>
      </c>
      <c r="E2155" s="51">
        <v>44812</v>
      </c>
      <c r="F2155" s="50">
        <v>1</v>
      </c>
      <c r="G2155" s="50" t="str">
        <f>VLOOKUP(Table8[[#This Row],[ProductID]],Table12[[#All],[ProductID]:[ProductFullName]],3,FALSE)</f>
        <v>Product A</v>
      </c>
      <c r="H2155" s="50">
        <v>6</v>
      </c>
      <c r="I2155" s="52">
        <v>44812.382939814823</v>
      </c>
      <c r="J2155" s="50">
        <v>131</v>
      </c>
      <c r="K2155" s="51">
        <v>44812.955555555556</v>
      </c>
      <c r="L2155" s="53"/>
      <c r="M2155" s="54">
        <v>1</v>
      </c>
    </row>
    <row r="2156" spans="2:13" x14ac:dyDescent="0.3">
      <c r="B2156" s="49">
        <v>20999</v>
      </c>
      <c r="C2156" s="50">
        <v>740</v>
      </c>
      <c r="D2156" s="50" t="str">
        <f>VLOOKUP(Table8[[#This Row],[CustomerID]],Table15[[#All],[CustomerID]:[Company Name]],2,FALSE)</f>
        <v>Sunshine Gift Shop</v>
      </c>
      <c r="E2156" s="51">
        <v>44812</v>
      </c>
      <c r="F2156" s="50">
        <v>3</v>
      </c>
      <c r="G2156" s="50" t="str">
        <f>VLOOKUP(Table8[[#This Row],[ProductID]],Table12[[#All],[ProductID]:[ProductFullName]],3,FALSE)</f>
        <v>Product C</v>
      </c>
      <c r="H2156" s="50">
        <v>3</v>
      </c>
      <c r="I2156" s="52">
        <v>44812.394872685196</v>
      </c>
      <c r="J2156" s="50">
        <v>113</v>
      </c>
      <c r="K2156" s="51">
        <v>44812.955555555556</v>
      </c>
      <c r="L2156" s="53"/>
      <c r="M2156" s="54">
        <v>1</v>
      </c>
    </row>
    <row r="2157" spans="2:13" x14ac:dyDescent="0.3">
      <c r="B2157" s="49">
        <v>21000</v>
      </c>
      <c r="C2157" s="50">
        <v>1348</v>
      </c>
      <c r="D2157" s="50" t="str">
        <f>VLOOKUP(Table8[[#This Row],[CustomerID]],Table15[[#All],[CustomerID]:[Company Name]],2,FALSE)</f>
        <v>Kathryn's of Kona</v>
      </c>
      <c r="E2157" s="51">
        <v>44812</v>
      </c>
      <c r="F2157" s="50">
        <v>2</v>
      </c>
      <c r="G2157" s="50" t="str">
        <f>VLOOKUP(Table8[[#This Row],[ProductID]],Table12[[#All],[ProductID]:[ProductFullName]],3,FALSE)</f>
        <v>Product B</v>
      </c>
      <c r="H2157" s="50">
        <v>5</v>
      </c>
      <c r="I2157" s="52">
        <v>44812.407187500008</v>
      </c>
      <c r="J2157" s="50">
        <v>114</v>
      </c>
      <c r="K2157" s="51">
        <v>44812.955555555556</v>
      </c>
      <c r="L2157" s="53"/>
      <c r="M2157" s="54">
        <v>1</v>
      </c>
    </row>
    <row r="2158" spans="2:13" x14ac:dyDescent="0.3">
      <c r="B2158" s="49">
        <v>21001</v>
      </c>
      <c r="C2158" s="50">
        <v>1024</v>
      </c>
      <c r="D2158" s="50" t="str">
        <f>VLOOKUP(Table8[[#This Row],[CustomerID]],Table15[[#All],[CustomerID]:[Company Name]],2,FALSE)</f>
        <v>Learning Express</v>
      </c>
      <c r="E2158" s="51">
        <v>44812</v>
      </c>
      <c r="F2158" s="50">
        <v>5</v>
      </c>
      <c r="G2158" s="50" t="str">
        <f>VLOOKUP(Table8[[#This Row],[ProductID]],Table12[[#All],[ProductID]:[ProductFullName]],3,FALSE)</f>
        <v>Product E</v>
      </c>
      <c r="H2158" s="50">
        <v>7</v>
      </c>
      <c r="I2158" s="52">
        <v>44812.420671296306</v>
      </c>
      <c r="J2158" s="50">
        <v>105</v>
      </c>
      <c r="K2158" s="51">
        <v>44812.955555555556</v>
      </c>
      <c r="L2158" s="53"/>
      <c r="M2158" s="54">
        <v>1</v>
      </c>
    </row>
    <row r="2159" spans="2:13" x14ac:dyDescent="0.3">
      <c r="B2159" s="49">
        <v>21002</v>
      </c>
      <c r="C2159" s="50">
        <v>785</v>
      </c>
      <c r="D2159" s="50" t="str">
        <f>VLOOKUP(Table8[[#This Row],[CustomerID]],Table15[[#All],[CustomerID]:[Company Name]],2,FALSE)</f>
        <v>Joan's Beach &amp; Gift Shop</v>
      </c>
      <c r="E2159" s="51">
        <v>44812</v>
      </c>
      <c r="F2159" s="50">
        <v>3</v>
      </c>
      <c r="G2159" s="50" t="str">
        <f>VLOOKUP(Table8[[#This Row],[ProductID]],Table12[[#All],[ProductID]:[ProductFullName]],3,FALSE)</f>
        <v>Product C</v>
      </c>
      <c r="H2159" s="50">
        <v>7</v>
      </c>
      <c r="I2159" s="52">
        <v>44812.437395833345</v>
      </c>
      <c r="J2159" s="50">
        <v>131</v>
      </c>
      <c r="K2159" s="51">
        <v>44812.955555555556</v>
      </c>
      <c r="L2159" s="53"/>
      <c r="M2159" s="54">
        <v>1</v>
      </c>
    </row>
    <row r="2160" spans="2:13" x14ac:dyDescent="0.3">
      <c r="B2160" s="49">
        <v>21003</v>
      </c>
      <c r="C2160" s="50">
        <v>308</v>
      </c>
      <c r="D2160" s="50" t="str">
        <f>VLOOKUP(Table8[[#This Row],[CustomerID]],Table15[[#All],[CustomerID]:[Company Name]],2,FALSE)</f>
        <v>Dell IDA</v>
      </c>
      <c r="E2160" s="51">
        <v>44812</v>
      </c>
      <c r="F2160" s="50">
        <v>1</v>
      </c>
      <c r="G2160" s="50" t="str">
        <f>VLOOKUP(Table8[[#This Row],[ProductID]],Table12[[#All],[ProductID]:[ProductFullName]],3,FALSE)</f>
        <v>Product A</v>
      </c>
      <c r="H2160" s="50">
        <v>6</v>
      </c>
      <c r="I2160" s="52">
        <v>44812.450914351866</v>
      </c>
      <c r="J2160" s="50">
        <v>105</v>
      </c>
      <c r="K2160" s="51">
        <v>44812.955555555556</v>
      </c>
      <c r="L2160" s="53"/>
      <c r="M2160" s="54">
        <v>1</v>
      </c>
    </row>
    <row r="2161" spans="2:13" x14ac:dyDescent="0.3">
      <c r="B2161" s="49">
        <v>21004</v>
      </c>
      <c r="C2161" s="50">
        <v>501</v>
      </c>
      <c r="D2161" s="50" t="str">
        <f>VLOOKUP(Table8[[#This Row],[CustomerID]],Table15[[#All],[CustomerID]:[Company Name]],2,FALSE)</f>
        <v>JIGSAW</v>
      </c>
      <c r="E2161" s="51">
        <v>44812</v>
      </c>
      <c r="F2161" s="50">
        <v>2</v>
      </c>
      <c r="G2161" s="50" t="str">
        <f>VLOOKUP(Table8[[#This Row],[ProductID]],Table12[[#All],[ProductID]:[ProductFullName]],3,FALSE)</f>
        <v>Product B</v>
      </c>
      <c r="H2161" s="50">
        <v>3</v>
      </c>
      <c r="I2161" s="52">
        <v>44812.460208333345</v>
      </c>
      <c r="J2161" s="50">
        <v>132</v>
      </c>
      <c r="K2161" s="51">
        <v>44812.955555555556</v>
      </c>
      <c r="L2161" s="53"/>
      <c r="M2161" s="54">
        <v>1</v>
      </c>
    </row>
    <row r="2162" spans="2:13" x14ac:dyDescent="0.3">
      <c r="B2162" s="49">
        <v>21005</v>
      </c>
      <c r="C2162" s="50">
        <v>804</v>
      </c>
      <c r="D2162" s="50" t="str">
        <f>VLOOKUP(Table8[[#This Row],[CustomerID]],Table15[[#All],[CustomerID]:[Company Name]],2,FALSE)</f>
        <v>Indesign Fundraising</v>
      </c>
      <c r="E2162" s="51">
        <v>44812</v>
      </c>
      <c r="F2162" s="50">
        <v>2</v>
      </c>
      <c r="G2162" s="50" t="str">
        <f>VLOOKUP(Table8[[#This Row],[ProductID]],Table12[[#All],[ProductID]:[ProductFullName]],3,FALSE)</f>
        <v>Product B</v>
      </c>
      <c r="H2162" s="50">
        <v>2</v>
      </c>
      <c r="I2162" s="52">
        <v>44812.470439814824</v>
      </c>
      <c r="J2162" s="50">
        <v>113</v>
      </c>
      <c r="K2162" s="51">
        <v>44812.955555555556</v>
      </c>
      <c r="L2162" s="53"/>
      <c r="M2162" s="54">
        <v>1</v>
      </c>
    </row>
    <row r="2163" spans="2:13" x14ac:dyDescent="0.3">
      <c r="B2163" s="49">
        <v>21006</v>
      </c>
      <c r="C2163" s="50">
        <v>1049</v>
      </c>
      <c r="D2163" s="50" t="str">
        <f>VLOOKUP(Table8[[#This Row],[CustomerID]],Table15[[#All],[CustomerID]:[Company Name]],2,FALSE)</f>
        <v>Jupiter Auto Spa</v>
      </c>
      <c r="E2163" s="51">
        <v>44812</v>
      </c>
      <c r="F2163" s="50">
        <v>6</v>
      </c>
      <c r="G2163" s="50" t="str">
        <f>VLOOKUP(Table8[[#This Row],[ProductID]],Table12[[#All],[ProductID]:[ProductFullName]],3,FALSE)</f>
        <v>Product F</v>
      </c>
      <c r="H2163" s="50">
        <v>2</v>
      </c>
      <c r="I2163" s="52">
        <v>44812.482210648159</v>
      </c>
      <c r="J2163" s="50">
        <v>112</v>
      </c>
      <c r="K2163" s="51">
        <v>44812.955555555556</v>
      </c>
      <c r="L2163" s="53"/>
      <c r="M2163" s="54">
        <v>1</v>
      </c>
    </row>
    <row r="2164" spans="2:13" x14ac:dyDescent="0.3">
      <c r="B2164" s="49">
        <v>21007</v>
      </c>
      <c r="C2164" s="50">
        <v>877</v>
      </c>
      <c r="D2164" s="50" t="str">
        <f>VLOOKUP(Table8[[#This Row],[CustomerID]],Table15[[#All],[CustomerID]:[Company Name]],2,FALSE)</f>
        <v>Flik/ Mastercard</v>
      </c>
      <c r="E2164" s="51">
        <v>44812</v>
      </c>
      <c r="F2164" s="50">
        <v>2</v>
      </c>
      <c r="G2164" s="50" t="str">
        <f>VLOOKUP(Table8[[#This Row],[ProductID]],Table12[[#All],[ProductID]:[ProductFullName]],3,FALSE)</f>
        <v>Product B</v>
      </c>
      <c r="H2164" s="50">
        <v>3</v>
      </c>
      <c r="I2164" s="52">
        <v>44812.493645833347</v>
      </c>
      <c r="J2164" s="50">
        <v>126</v>
      </c>
      <c r="K2164" s="51">
        <v>44812.955555555556</v>
      </c>
      <c r="L2164" s="53"/>
      <c r="M2164" s="54">
        <v>1</v>
      </c>
    </row>
    <row r="2165" spans="2:13" x14ac:dyDescent="0.3">
      <c r="B2165" s="49">
        <v>21008</v>
      </c>
      <c r="C2165" s="50">
        <v>894</v>
      </c>
      <c r="D2165" s="50" t="str">
        <f>VLOOKUP(Table8[[#This Row],[CustomerID]],Table15[[#All],[CustomerID]:[Company Name]],2,FALSE)</f>
        <v>Midland Camera</v>
      </c>
      <c r="E2165" s="51">
        <v>44812</v>
      </c>
      <c r="F2165" s="50">
        <v>3</v>
      </c>
      <c r="G2165" s="50" t="str">
        <f>VLOOKUP(Table8[[#This Row],[ProductID]],Table12[[#All],[ProductID]:[ProductFullName]],3,FALSE)</f>
        <v>Product C</v>
      </c>
      <c r="H2165" s="50">
        <v>5</v>
      </c>
      <c r="I2165" s="52">
        <v>44812.505428240751</v>
      </c>
      <c r="J2165" s="50">
        <v>132</v>
      </c>
      <c r="K2165" s="51">
        <v>44812.955555555556</v>
      </c>
      <c r="L2165" s="53"/>
      <c r="M2165" s="54">
        <v>1</v>
      </c>
    </row>
    <row r="2166" spans="2:13" x14ac:dyDescent="0.3">
      <c r="B2166" s="49">
        <v>21009</v>
      </c>
      <c r="C2166" s="50">
        <v>1379</v>
      </c>
      <c r="D2166" s="50" t="str">
        <f>VLOOKUP(Table8[[#This Row],[CustomerID]],Table15[[#All],[CustomerID]:[Company Name]],2,FALSE)</f>
        <v>Sogno Boutique Of Dreams</v>
      </c>
      <c r="E2166" s="51">
        <v>44812</v>
      </c>
      <c r="F2166" s="50">
        <v>4</v>
      </c>
      <c r="G2166" s="50" t="str">
        <f>VLOOKUP(Table8[[#This Row],[ProductID]],Table12[[#All],[ProductID]:[ProductFullName]],3,FALSE)</f>
        <v>Product D</v>
      </c>
      <c r="H2166" s="50">
        <v>7</v>
      </c>
      <c r="I2166" s="52">
        <v>44812.515856481492</v>
      </c>
      <c r="J2166" s="50">
        <v>119</v>
      </c>
      <c r="K2166" s="51">
        <v>44812.955555555556</v>
      </c>
      <c r="L2166" s="53"/>
      <c r="M2166" s="54">
        <v>1</v>
      </c>
    </row>
    <row r="2167" spans="2:13" x14ac:dyDescent="0.3">
      <c r="B2167" s="49">
        <v>21010</v>
      </c>
      <c r="C2167" s="50">
        <v>1335</v>
      </c>
      <c r="D2167" s="50" t="str">
        <f>VLOOKUP(Table8[[#This Row],[CustomerID]],Table15[[#All],[CustomerID]:[Company Name]],2,FALSE)</f>
        <v>Alphabet Moon Toy &amp; Treasures</v>
      </c>
      <c r="E2167" s="51">
        <v>44812</v>
      </c>
      <c r="F2167" s="50">
        <v>1</v>
      </c>
      <c r="G2167" s="50" t="str">
        <f>VLOOKUP(Table8[[#This Row],[ProductID]],Table12[[#All],[ProductID]:[ProductFullName]],3,FALSE)</f>
        <v>Product A</v>
      </c>
      <c r="H2167" s="50">
        <v>7</v>
      </c>
      <c r="I2167" s="52">
        <v>44812.525520833347</v>
      </c>
      <c r="J2167" s="50">
        <v>117</v>
      </c>
      <c r="K2167" s="51">
        <v>44812.955555555556</v>
      </c>
      <c r="L2167" s="53"/>
      <c r="M2167" s="54">
        <v>1</v>
      </c>
    </row>
    <row r="2168" spans="2:13" x14ac:dyDescent="0.3">
      <c r="B2168" s="49">
        <v>21011</v>
      </c>
      <c r="C2168" s="50">
        <v>716</v>
      </c>
      <c r="D2168" s="50" t="str">
        <f>VLOOKUP(Table8[[#This Row],[CustomerID]],Table15[[#All],[CustomerID]:[Company Name]],2,FALSE)</f>
        <v>Hallmark Cards</v>
      </c>
      <c r="E2168" s="51">
        <v>44812</v>
      </c>
      <c r="F2168" s="50">
        <v>3</v>
      </c>
      <c r="G2168" s="50" t="str">
        <f>VLOOKUP(Table8[[#This Row],[ProductID]],Table12[[#All],[ProductID]:[ProductFullName]],3,FALSE)</f>
        <v>Product C</v>
      </c>
      <c r="H2168" s="50">
        <v>6</v>
      </c>
      <c r="I2168" s="52">
        <v>44812.537418981497</v>
      </c>
      <c r="J2168" s="50">
        <v>123</v>
      </c>
      <c r="K2168" s="51">
        <v>44812.955555555556</v>
      </c>
      <c r="L2168" s="53"/>
      <c r="M2168" s="54">
        <v>1</v>
      </c>
    </row>
    <row r="2169" spans="2:13" x14ac:dyDescent="0.3">
      <c r="B2169" s="49">
        <v>21012</v>
      </c>
      <c r="C2169" s="50">
        <v>178</v>
      </c>
      <c r="D2169" s="50" t="str">
        <f>VLOOKUP(Table8[[#This Row],[CustomerID]],Table15[[#All],[CustomerID]:[Company Name]],2,FALSE)</f>
        <v>Credit Creek Country Club</v>
      </c>
      <c r="E2169" s="51">
        <v>44812</v>
      </c>
      <c r="F2169" s="50">
        <v>2</v>
      </c>
      <c r="G2169" s="50" t="str">
        <f>VLOOKUP(Table8[[#This Row],[ProductID]],Table12[[#All],[ProductID]:[ProductFullName]],3,FALSE)</f>
        <v>Product B</v>
      </c>
      <c r="H2169" s="50">
        <v>4</v>
      </c>
      <c r="I2169" s="52">
        <v>44812.548969907424</v>
      </c>
      <c r="J2169" s="50">
        <v>116</v>
      </c>
      <c r="K2169" s="51">
        <v>44812.955555555556</v>
      </c>
      <c r="L2169" s="53"/>
      <c r="M2169" s="54">
        <v>1</v>
      </c>
    </row>
    <row r="2170" spans="2:13" x14ac:dyDescent="0.3">
      <c r="B2170" s="49">
        <v>21013</v>
      </c>
      <c r="C2170" s="50">
        <v>1192</v>
      </c>
      <c r="D2170" s="50" t="str">
        <f>VLOOKUP(Table8[[#This Row],[CustomerID]],Table15[[#All],[CustomerID]:[Company Name]],2,FALSE)</f>
        <v>Debi's Inc.</v>
      </c>
      <c r="E2170" s="51">
        <v>44812</v>
      </c>
      <c r="F2170" s="50">
        <v>2</v>
      </c>
      <c r="G2170" s="50" t="str">
        <f>VLOOKUP(Table8[[#This Row],[ProductID]],Table12[[#All],[ProductID]:[ProductFullName]],3,FALSE)</f>
        <v>Product B</v>
      </c>
      <c r="H2170" s="50">
        <v>4</v>
      </c>
      <c r="I2170" s="52">
        <v>44812.56503472224</v>
      </c>
      <c r="J2170" s="50">
        <v>118</v>
      </c>
      <c r="K2170" s="51">
        <v>44812.955555555556</v>
      </c>
      <c r="L2170" s="53"/>
      <c r="M2170" s="54">
        <v>1</v>
      </c>
    </row>
    <row r="2171" spans="2:13" x14ac:dyDescent="0.3">
      <c r="B2171" s="49">
        <v>21014</v>
      </c>
      <c r="C2171" s="50">
        <v>878</v>
      </c>
      <c r="D2171" s="50" t="str">
        <f>VLOOKUP(Table8[[#This Row],[CustomerID]],Table15[[#All],[CustomerID]:[Company Name]],2,FALSE)</f>
        <v>In Vogue</v>
      </c>
      <c r="E2171" s="51">
        <v>44812</v>
      </c>
      <c r="F2171" s="50">
        <v>2</v>
      </c>
      <c r="G2171" s="50" t="str">
        <f>VLOOKUP(Table8[[#This Row],[ProductID]],Table12[[#All],[ProductID]:[ProductFullName]],3,FALSE)</f>
        <v>Product B</v>
      </c>
      <c r="H2171" s="50">
        <v>6</v>
      </c>
      <c r="I2171" s="52">
        <v>44812.579004629646</v>
      </c>
      <c r="J2171" s="50">
        <v>105</v>
      </c>
      <c r="K2171" s="51">
        <v>44812.955555555556</v>
      </c>
      <c r="L2171" s="53"/>
      <c r="M2171" s="54">
        <v>1</v>
      </c>
    </row>
    <row r="2172" spans="2:13" x14ac:dyDescent="0.3">
      <c r="B2172" s="49">
        <v>21015</v>
      </c>
      <c r="C2172" s="50">
        <v>1260</v>
      </c>
      <c r="D2172" s="50" t="str">
        <f>VLOOKUP(Table8[[#This Row],[CustomerID]],Table15[[#All],[CustomerID]:[Company Name]],2,FALSE)</f>
        <v>MFMER. Mayo Clinic</v>
      </c>
      <c r="E2172" s="51">
        <v>44812</v>
      </c>
      <c r="F2172" s="50">
        <v>5</v>
      </c>
      <c r="G2172" s="50" t="str">
        <f>VLOOKUP(Table8[[#This Row],[ProductID]],Table12[[#All],[ProductID]:[ProductFullName]],3,FALSE)</f>
        <v>Product E</v>
      </c>
      <c r="H2172" s="50">
        <v>3</v>
      </c>
      <c r="I2172" s="52">
        <v>44812.59287037039</v>
      </c>
      <c r="J2172" s="50">
        <v>110</v>
      </c>
      <c r="K2172" s="51">
        <v>44812.955555555556</v>
      </c>
      <c r="L2172" s="53"/>
      <c r="M2172" s="54">
        <v>1</v>
      </c>
    </row>
    <row r="2173" spans="2:13" x14ac:dyDescent="0.3">
      <c r="B2173" s="49">
        <v>21016</v>
      </c>
      <c r="C2173" s="50">
        <v>580</v>
      </c>
      <c r="D2173" s="50" t="str">
        <f>VLOOKUP(Table8[[#This Row],[CustomerID]],Table15[[#All],[CustomerID]:[Company Name]],2,FALSE)</f>
        <v>Valley Jewellers Ltd.</v>
      </c>
      <c r="E2173" s="51">
        <v>44812</v>
      </c>
      <c r="F2173" s="50">
        <v>3</v>
      </c>
      <c r="G2173" s="50" t="str">
        <f>VLOOKUP(Table8[[#This Row],[ProductID]],Table12[[#All],[ProductID]:[ProductFullName]],3,FALSE)</f>
        <v>Product C</v>
      </c>
      <c r="H2173" s="50">
        <v>7</v>
      </c>
      <c r="I2173" s="52">
        <v>44812.609479166684</v>
      </c>
      <c r="J2173" s="50">
        <v>122</v>
      </c>
      <c r="K2173" s="51">
        <v>44812.955555555556</v>
      </c>
      <c r="L2173" s="53"/>
      <c r="M2173" s="54">
        <v>1</v>
      </c>
    </row>
    <row r="2174" spans="2:13" x14ac:dyDescent="0.3">
      <c r="B2174" s="49">
        <v>21017</v>
      </c>
      <c r="C2174" s="50">
        <v>449</v>
      </c>
      <c r="D2174" s="50" t="str">
        <f>VLOOKUP(Table8[[#This Row],[CustomerID]],Table15[[#All],[CustomerID]:[Company Name]],2,FALSE)</f>
        <v>Top Dollar Bargain Centre #5</v>
      </c>
      <c r="E2174" s="51">
        <v>44812</v>
      </c>
      <c r="F2174" s="50">
        <v>4</v>
      </c>
      <c r="G2174" s="50" t="str">
        <f>VLOOKUP(Table8[[#This Row],[ProductID]],Table12[[#All],[ProductID]:[ProductFullName]],3,FALSE)</f>
        <v>Product D</v>
      </c>
      <c r="H2174" s="50">
        <v>2</v>
      </c>
      <c r="I2174" s="52">
        <v>44812.623344907428</v>
      </c>
      <c r="J2174" s="50">
        <v>114</v>
      </c>
      <c r="K2174" s="51">
        <v>44812.955555555556</v>
      </c>
      <c r="L2174" s="53"/>
      <c r="M2174" s="54">
        <v>1</v>
      </c>
    </row>
    <row r="2175" spans="2:13" x14ac:dyDescent="0.3">
      <c r="B2175" s="49">
        <v>21018</v>
      </c>
      <c r="C2175" s="50">
        <v>673</v>
      </c>
      <c r="D2175" s="50" t="str">
        <f>VLOOKUP(Table8[[#This Row],[CustomerID]],Table15[[#All],[CustomerID]:[Company Name]],2,FALSE)</f>
        <v>Pharmasave - 250</v>
      </c>
      <c r="E2175" s="51">
        <v>44812</v>
      </c>
      <c r="F2175" s="50">
        <v>3</v>
      </c>
      <c r="G2175" s="50" t="str">
        <f>VLOOKUP(Table8[[#This Row],[ProductID]],Table12[[#All],[ProductID]:[ProductFullName]],3,FALSE)</f>
        <v>Product C</v>
      </c>
      <c r="H2175" s="50">
        <v>6</v>
      </c>
      <c r="I2175" s="52">
        <v>44812.638333333351</v>
      </c>
      <c r="J2175" s="50">
        <v>133</v>
      </c>
      <c r="K2175" s="51">
        <v>44812.955555555556</v>
      </c>
      <c r="L2175" s="53"/>
      <c r="M2175" s="54">
        <v>1</v>
      </c>
    </row>
    <row r="2176" spans="2:13" x14ac:dyDescent="0.3">
      <c r="B2176" s="49">
        <v>21019</v>
      </c>
      <c r="C2176" s="50">
        <v>71</v>
      </c>
      <c r="D2176" s="50" t="str">
        <f>VLOOKUP(Table8[[#This Row],[CustomerID]],Table15[[#All],[CustomerID]:[Company Name]],2,FALSE)</f>
        <v>Friendly Pharmacy</v>
      </c>
      <c r="E2176" s="51">
        <v>44812</v>
      </c>
      <c r="F2176" s="50">
        <v>3</v>
      </c>
      <c r="G2176" s="50" t="str">
        <f>VLOOKUP(Table8[[#This Row],[ProductID]],Table12[[#All],[ProductID]:[ProductFullName]],3,FALSE)</f>
        <v>Product C</v>
      </c>
      <c r="H2176" s="50">
        <v>4</v>
      </c>
      <c r="I2176" s="52">
        <v>44812.65265046298</v>
      </c>
      <c r="J2176" s="50">
        <v>109</v>
      </c>
      <c r="K2176" s="51">
        <v>44812.955555555556</v>
      </c>
      <c r="L2176" s="53"/>
      <c r="M2176" s="54">
        <v>1</v>
      </c>
    </row>
    <row r="2177" spans="2:13" x14ac:dyDescent="0.3">
      <c r="B2177" s="49">
        <v>21020</v>
      </c>
      <c r="C2177" s="50">
        <v>457</v>
      </c>
      <c r="D2177" s="50" t="str">
        <f>VLOOKUP(Table8[[#This Row],[CustomerID]],Table15[[#All],[CustomerID]:[Company Name]],2,FALSE)</f>
        <v>Zak's Natural Foods</v>
      </c>
      <c r="E2177" s="51">
        <v>44812</v>
      </c>
      <c r="F2177" s="50">
        <v>2</v>
      </c>
      <c r="G2177" s="50" t="str">
        <f>VLOOKUP(Table8[[#This Row],[ProductID]],Table12[[#All],[ProductID]:[ProductFullName]],3,FALSE)</f>
        <v>Product B</v>
      </c>
      <c r="H2177" s="50">
        <v>6</v>
      </c>
      <c r="I2177" s="52">
        <v>44812.661689814835</v>
      </c>
      <c r="J2177" s="50">
        <v>106</v>
      </c>
      <c r="K2177" s="51">
        <v>44812.955555555556</v>
      </c>
      <c r="L2177" s="53"/>
      <c r="M2177" s="54">
        <v>1</v>
      </c>
    </row>
    <row r="2178" spans="2:13" x14ac:dyDescent="0.3">
      <c r="B2178" s="49">
        <v>21021</v>
      </c>
      <c r="C2178" s="50">
        <v>1111</v>
      </c>
      <c r="D2178" s="50" t="str">
        <f>VLOOKUP(Table8[[#This Row],[CustomerID]],Table15[[#All],[CustomerID]:[Company Name]],2,FALSE)</f>
        <v>Mercy Franciscan Hospital</v>
      </c>
      <c r="E2178" s="51">
        <v>44812</v>
      </c>
      <c r="F2178" s="50">
        <v>3</v>
      </c>
      <c r="G2178" s="50" t="str">
        <f>VLOOKUP(Table8[[#This Row],[ProductID]],Table12[[#All],[ProductID]:[ProductFullName]],3,FALSE)</f>
        <v>Product C</v>
      </c>
      <c r="H2178" s="50">
        <v>4</v>
      </c>
      <c r="I2178" s="52">
        <v>44812.673854166685</v>
      </c>
      <c r="J2178" s="50">
        <v>116</v>
      </c>
      <c r="K2178" s="51">
        <v>44812.955555555556</v>
      </c>
      <c r="L2178" s="53"/>
      <c r="M2178" s="54">
        <v>1</v>
      </c>
    </row>
    <row r="2179" spans="2:13" x14ac:dyDescent="0.3">
      <c r="B2179" s="49">
        <v>21022</v>
      </c>
      <c r="C2179" s="50">
        <v>660</v>
      </c>
      <c r="D2179" s="50" t="str">
        <f>VLOOKUP(Table8[[#This Row],[CustomerID]],Table15[[#All],[CustomerID]:[Company Name]],2,FALSE)</f>
        <v>Yoswm 141</v>
      </c>
      <c r="E2179" s="51">
        <v>44812</v>
      </c>
      <c r="F2179" s="50">
        <v>5</v>
      </c>
      <c r="G2179" s="50" t="str">
        <f>VLOOKUP(Table8[[#This Row],[ProductID]],Table12[[#All],[ProductID]:[ProductFullName]],3,FALSE)</f>
        <v>Product E</v>
      </c>
      <c r="H2179" s="50">
        <v>5</v>
      </c>
      <c r="I2179" s="52">
        <v>44812.686793981498</v>
      </c>
      <c r="J2179" s="50">
        <v>117</v>
      </c>
      <c r="K2179" s="51">
        <v>44812.955555555556</v>
      </c>
      <c r="L2179" s="53"/>
      <c r="M2179" s="54">
        <v>1</v>
      </c>
    </row>
    <row r="2180" spans="2:13" x14ac:dyDescent="0.3">
      <c r="B2180" s="49">
        <v>21023</v>
      </c>
      <c r="C2180" s="50">
        <v>700</v>
      </c>
      <c r="D2180" s="50" t="str">
        <f>VLOOKUP(Table8[[#This Row],[CustomerID]],Table15[[#All],[CustomerID]:[Company Name]],2,FALSE)</f>
        <v>Pharmasave - 015</v>
      </c>
      <c r="E2180" s="51">
        <v>44812</v>
      </c>
      <c r="F2180" s="50">
        <v>4</v>
      </c>
      <c r="G2180" s="50" t="str">
        <f>VLOOKUP(Table8[[#This Row],[ProductID]],Table12[[#All],[ProductID]:[ProductFullName]],3,FALSE)</f>
        <v>Product D</v>
      </c>
      <c r="H2180" s="50">
        <v>6</v>
      </c>
      <c r="I2180" s="52">
        <v>44812.703645833353</v>
      </c>
      <c r="J2180" s="50">
        <v>119</v>
      </c>
      <c r="K2180" s="51">
        <v>44812.955555555556</v>
      </c>
      <c r="L2180" s="53"/>
      <c r="M2180" s="54">
        <v>1</v>
      </c>
    </row>
    <row r="2181" spans="2:13" x14ac:dyDescent="0.3">
      <c r="B2181" s="49">
        <v>21024</v>
      </c>
      <c r="C2181" s="50">
        <v>1331</v>
      </c>
      <c r="D2181" s="50" t="str">
        <f>VLOOKUP(Table8[[#This Row],[CustomerID]],Table15[[#All],[CustomerID]:[Company Name]],2,FALSE)</f>
        <v>Bebe Lapin</v>
      </c>
      <c r="E2181" s="51">
        <v>44812</v>
      </c>
      <c r="F2181" s="50">
        <v>4</v>
      </c>
      <c r="G2181" s="50" t="str">
        <f>VLOOKUP(Table8[[#This Row],[ProductID]],Table12[[#All],[ProductID]:[ProductFullName]],3,FALSE)</f>
        <v>Product D</v>
      </c>
      <c r="H2181" s="50">
        <v>5</v>
      </c>
      <c r="I2181" s="52">
        <v>44812.719120370391</v>
      </c>
      <c r="J2181" s="50">
        <v>122</v>
      </c>
      <c r="K2181" s="51">
        <v>44812.955555555556</v>
      </c>
      <c r="L2181" s="53"/>
      <c r="M2181" s="54">
        <v>1</v>
      </c>
    </row>
    <row r="2182" spans="2:13" x14ac:dyDescent="0.3">
      <c r="B2182" s="49">
        <v>21025</v>
      </c>
      <c r="C2182" s="50">
        <v>1271</v>
      </c>
      <c r="D2182" s="50" t="str">
        <f>VLOOKUP(Table8[[#This Row],[CustomerID]],Table15[[#All],[CustomerID]:[Company Name]],2,FALSE)</f>
        <v>Zap' ' ' Oh!</v>
      </c>
      <c r="E2182" s="51">
        <v>44812</v>
      </c>
      <c r="F2182" s="50">
        <v>1</v>
      </c>
      <c r="G2182" s="50" t="str">
        <f>VLOOKUP(Table8[[#This Row],[ProductID]],Table12[[#All],[ProductID]:[ProductFullName]],3,FALSE)</f>
        <v>Product A</v>
      </c>
      <c r="H2182" s="50">
        <v>2</v>
      </c>
      <c r="I2182" s="52">
        <v>44812.730659722241</v>
      </c>
      <c r="J2182" s="50">
        <v>113</v>
      </c>
      <c r="K2182" s="51">
        <v>44812.955555555556</v>
      </c>
      <c r="L2182" s="53"/>
      <c r="M2182" s="54">
        <v>1</v>
      </c>
    </row>
    <row r="2183" spans="2:13" x14ac:dyDescent="0.3">
      <c r="B2183" s="49">
        <v>21026</v>
      </c>
      <c r="C2183" s="50">
        <v>274</v>
      </c>
      <c r="D2183" s="50" t="str">
        <f>VLOOKUP(Table8[[#This Row],[CustomerID]],Table15[[#All],[CustomerID]:[Company Name]],2,FALSE)</f>
        <v>Post In Village Hair Salon</v>
      </c>
      <c r="E2183" s="51">
        <v>44813</v>
      </c>
      <c r="F2183" s="50">
        <v>4</v>
      </c>
      <c r="G2183" s="50" t="str">
        <f>VLOOKUP(Table8[[#This Row],[ProductID]],Table12[[#All],[ProductID]:[ProductFullName]],3,FALSE)</f>
        <v>Product D</v>
      </c>
      <c r="H2183" s="50">
        <v>4</v>
      </c>
      <c r="I2183" s="52">
        <v>44813.333333333336</v>
      </c>
      <c r="J2183" s="50">
        <v>112</v>
      </c>
      <c r="K2183" s="51">
        <v>44813.96875</v>
      </c>
      <c r="L2183" s="53"/>
      <c r="M2183" s="54">
        <v>1</v>
      </c>
    </row>
    <row r="2184" spans="2:13" x14ac:dyDescent="0.3">
      <c r="B2184" s="49">
        <v>21027</v>
      </c>
      <c r="C2184" s="50">
        <v>1196</v>
      </c>
      <c r="D2184" s="50" t="str">
        <f>VLOOKUP(Table8[[#This Row],[CustomerID]],Table15[[#All],[CustomerID]:[Company Name]],2,FALSE)</f>
        <v>Dale's Southlake Pharmacy</v>
      </c>
      <c r="E2184" s="51">
        <v>44813</v>
      </c>
      <c r="F2184" s="50">
        <v>2</v>
      </c>
      <c r="G2184" s="50" t="str">
        <f>VLOOKUP(Table8[[#This Row],[ProductID]],Table12[[#All],[ProductID]:[ProductFullName]],3,FALSE)</f>
        <v>Product B</v>
      </c>
      <c r="H2184" s="50">
        <v>7</v>
      </c>
      <c r="I2184" s="52">
        <v>44813.345902777779</v>
      </c>
      <c r="J2184" s="50">
        <v>129</v>
      </c>
      <c r="K2184" s="51">
        <v>44813.96875</v>
      </c>
      <c r="L2184" s="53"/>
      <c r="M2184" s="54">
        <v>1</v>
      </c>
    </row>
    <row r="2185" spans="2:13" x14ac:dyDescent="0.3">
      <c r="B2185" s="49">
        <v>21028</v>
      </c>
      <c r="C2185" s="50">
        <v>465</v>
      </c>
      <c r="D2185" s="50" t="str">
        <f>VLOOKUP(Table8[[#This Row],[CustomerID]],Table15[[#All],[CustomerID]:[Company Name]],2,FALSE)</f>
        <v>Pearls Inc.</v>
      </c>
      <c r="E2185" s="51">
        <v>44813</v>
      </c>
      <c r="F2185" s="50">
        <v>3</v>
      </c>
      <c r="G2185" s="50" t="str">
        <f>VLOOKUP(Table8[[#This Row],[ProductID]],Table12[[#All],[ProductID]:[ProductFullName]],3,FALSE)</f>
        <v>Product C</v>
      </c>
      <c r="H2185" s="50">
        <v>6</v>
      </c>
      <c r="I2185" s="52">
        <v>44813.355879629627</v>
      </c>
      <c r="J2185" s="50">
        <v>112</v>
      </c>
      <c r="K2185" s="51">
        <v>44813.96875</v>
      </c>
      <c r="L2185" s="53"/>
      <c r="M2185" s="54">
        <v>1</v>
      </c>
    </row>
    <row r="2186" spans="2:13" x14ac:dyDescent="0.3">
      <c r="B2186" s="49">
        <v>21029</v>
      </c>
      <c r="C2186" s="50">
        <v>177</v>
      </c>
      <c r="D2186" s="50" t="str">
        <f>VLOOKUP(Table8[[#This Row],[CustomerID]],Table15[[#All],[CustomerID]:[Company Name]],2,FALSE)</f>
        <v>NIFTY'S</v>
      </c>
      <c r="E2186" s="51">
        <v>44813</v>
      </c>
      <c r="F2186" s="50">
        <v>6</v>
      </c>
      <c r="G2186" s="50" t="str">
        <f>VLOOKUP(Table8[[#This Row],[ProductID]],Table12[[#All],[ProductID]:[ProductFullName]],3,FALSE)</f>
        <v>Product F</v>
      </c>
      <c r="H2186" s="50">
        <v>5</v>
      </c>
      <c r="I2186" s="52">
        <v>44813.364664351851</v>
      </c>
      <c r="J2186" s="50">
        <v>126</v>
      </c>
      <c r="K2186" s="51">
        <v>44813.96875</v>
      </c>
      <c r="L2186" s="53"/>
      <c r="M2186" s="54">
        <v>1</v>
      </c>
    </row>
    <row r="2187" spans="2:13" x14ac:dyDescent="0.3">
      <c r="B2187" s="49">
        <v>21030</v>
      </c>
      <c r="C2187" s="50">
        <v>421</v>
      </c>
      <c r="D2187" s="50" t="str">
        <f>VLOOKUP(Table8[[#This Row],[CustomerID]],Table15[[#All],[CustomerID]:[Company Name]],2,FALSE)</f>
        <v>Coyles Products</v>
      </c>
      <c r="E2187" s="51">
        <v>44813</v>
      </c>
      <c r="F2187" s="50">
        <v>6</v>
      </c>
      <c r="G2187" s="50" t="str">
        <f>VLOOKUP(Table8[[#This Row],[ProductID]],Table12[[#All],[ProductID]:[ProductFullName]],3,FALSE)</f>
        <v>Product F</v>
      </c>
      <c r="H2187" s="50">
        <v>2</v>
      </c>
      <c r="I2187" s="52">
        <v>44813.378530092596</v>
      </c>
      <c r="J2187" s="50">
        <v>133</v>
      </c>
      <c r="K2187" s="51">
        <v>44813.96875</v>
      </c>
      <c r="L2187" s="53"/>
      <c r="M2187" s="54">
        <v>1</v>
      </c>
    </row>
    <row r="2188" spans="2:13" x14ac:dyDescent="0.3">
      <c r="B2188" s="49">
        <v>21031</v>
      </c>
      <c r="C2188" s="50">
        <v>265</v>
      </c>
      <c r="D2188" s="50" t="str">
        <f>VLOOKUP(Table8[[#This Row],[CustomerID]],Table15[[#All],[CustomerID]:[Company Name]],2,FALSE)</f>
        <v>Royal Touch</v>
      </c>
      <c r="E2188" s="51">
        <v>44813</v>
      </c>
      <c r="F2188" s="50">
        <v>5</v>
      </c>
      <c r="G2188" s="50" t="str">
        <f>VLOOKUP(Table8[[#This Row],[ProductID]],Table12[[#All],[ProductID]:[ProductFullName]],3,FALSE)</f>
        <v>Product E</v>
      </c>
      <c r="H2188" s="50">
        <v>3</v>
      </c>
      <c r="I2188" s="52">
        <v>44813.392569444448</v>
      </c>
      <c r="J2188" s="50">
        <v>113</v>
      </c>
      <c r="K2188" s="51">
        <v>44813.96875</v>
      </c>
      <c r="L2188" s="53"/>
      <c r="M2188" s="54">
        <v>1</v>
      </c>
    </row>
    <row r="2189" spans="2:13" x14ac:dyDescent="0.3">
      <c r="B2189" s="49">
        <v>21032</v>
      </c>
      <c r="C2189" s="50">
        <v>503</v>
      </c>
      <c r="D2189" s="50" t="str">
        <f>VLOOKUP(Table8[[#This Row],[CustomerID]],Table15[[#All],[CustomerID]:[Company Name]],2,FALSE)</f>
        <v>Only Deals #11</v>
      </c>
      <c r="E2189" s="51">
        <v>44813</v>
      </c>
      <c r="F2189" s="50">
        <v>1</v>
      </c>
      <c r="G2189" s="50" t="str">
        <f>VLOOKUP(Table8[[#This Row],[ProductID]],Table12[[#All],[ProductID]:[ProductFullName]],3,FALSE)</f>
        <v>Product A</v>
      </c>
      <c r="H2189" s="50">
        <v>5</v>
      </c>
      <c r="I2189" s="52">
        <v>44813.405648148153</v>
      </c>
      <c r="J2189" s="50">
        <v>132</v>
      </c>
      <c r="K2189" s="51">
        <v>44813.96875</v>
      </c>
      <c r="L2189" s="53"/>
      <c r="M2189" s="54">
        <v>1</v>
      </c>
    </row>
    <row r="2190" spans="2:13" x14ac:dyDescent="0.3">
      <c r="B2190" s="49">
        <v>21033</v>
      </c>
      <c r="C2190" s="50">
        <v>1129</v>
      </c>
      <c r="D2190" s="50" t="str">
        <f>VLOOKUP(Table8[[#This Row],[CustomerID]],Table15[[#All],[CustomerID]:[Company Name]],2,FALSE)</f>
        <v>Saxony</v>
      </c>
      <c r="E2190" s="51">
        <v>44813</v>
      </c>
      <c r="F2190" s="50">
        <v>1</v>
      </c>
      <c r="G2190" s="50" t="str">
        <f>VLOOKUP(Table8[[#This Row],[ProductID]],Table12[[#All],[ProductID]:[ProductFullName]],3,FALSE)</f>
        <v>Product A</v>
      </c>
      <c r="H2190" s="50">
        <v>7</v>
      </c>
      <c r="I2190" s="52">
        <v>44813.419131944451</v>
      </c>
      <c r="J2190" s="50">
        <v>116</v>
      </c>
      <c r="K2190" s="51">
        <v>44813.96875</v>
      </c>
      <c r="L2190" s="53"/>
      <c r="M2190" s="54">
        <v>1</v>
      </c>
    </row>
    <row r="2191" spans="2:13" x14ac:dyDescent="0.3">
      <c r="B2191" s="49">
        <v>21034</v>
      </c>
      <c r="C2191" s="50">
        <v>566</v>
      </c>
      <c r="D2191" s="50" t="str">
        <f>VLOOKUP(Table8[[#This Row],[CustomerID]],Table15[[#All],[CustomerID]:[Company Name]],2,FALSE)</f>
        <v>TOWN AND COUNTRY DRUGS</v>
      </c>
      <c r="E2191" s="51">
        <v>44813</v>
      </c>
      <c r="F2191" s="50">
        <v>3</v>
      </c>
      <c r="G2191" s="50" t="str">
        <f>VLOOKUP(Table8[[#This Row],[ProductID]],Table12[[#All],[ProductID]:[ProductFullName]],3,FALSE)</f>
        <v>Product C</v>
      </c>
      <c r="H2191" s="50">
        <v>3</v>
      </c>
      <c r="I2191" s="52">
        <v>44813.431006944447</v>
      </c>
      <c r="J2191" s="50">
        <v>116</v>
      </c>
      <c r="K2191" s="51">
        <v>44813.96875</v>
      </c>
      <c r="L2191" s="53"/>
      <c r="M2191" s="54">
        <v>1</v>
      </c>
    </row>
    <row r="2192" spans="2:13" x14ac:dyDescent="0.3">
      <c r="B2192" s="49">
        <v>21035</v>
      </c>
      <c r="C2192" s="50">
        <v>877</v>
      </c>
      <c r="D2192" s="50" t="str">
        <f>VLOOKUP(Table8[[#This Row],[CustomerID]],Table15[[#All],[CustomerID]:[Company Name]],2,FALSE)</f>
        <v>Flik/ Mastercard</v>
      </c>
      <c r="E2192" s="51">
        <v>44813</v>
      </c>
      <c r="F2192" s="50">
        <v>1</v>
      </c>
      <c r="G2192" s="50" t="str">
        <f>VLOOKUP(Table8[[#This Row],[ProductID]],Table12[[#All],[ProductID]:[ProductFullName]],3,FALSE)</f>
        <v>Product A</v>
      </c>
      <c r="H2192" s="50">
        <v>2</v>
      </c>
      <c r="I2192" s="52">
        <v>44813.444444444445</v>
      </c>
      <c r="J2192" s="50">
        <v>129</v>
      </c>
      <c r="K2192" s="51">
        <v>44813.96875</v>
      </c>
      <c r="L2192" s="53"/>
      <c r="M2192" s="54">
        <v>1</v>
      </c>
    </row>
    <row r="2193" spans="2:13" x14ac:dyDescent="0.3">
      <c r="B2193" s="49">
        <v>21036</v>
      </c>
      <c r="C2193" s="50">
        <v>662</v>
      </c>
      <c r="D2193" s="50" t="str">
        <f>VLOOKUP(Table8[[#This Row],[CustomerID]],Table15[[#All],[CustomerID]:[Company Name]],2,FALSE)</f>
        <v>Your Dollar Store With More #165</v>
      </c>
      <c r="E2193" s="51">
        <v>44813</v>
      </c>
      <c r="F2193" s="50">
        <v>4</v>
      </c>
      <c r="G2193" s="50" t="str">
        <f>VLOOKUP(Table8[[#This Row],[ProductID]],Table12[[#All],[ProductID]:[ProductFullName]],3,FALSE)</f>
        <v>Product D</v>
      </c>
      <c r="H2193" s="50">
        <v>5</v>
      </c>
      <c r="I2193" s="52">
        <v>44813.45648148148</v>
      </c>
      <c r="J2193" s="50">
        <v>132</v>
      </c>
      <c r="K2193" s="51">
        <v>44813.96875</v>
      </c>
      <c r="L2193" s="53"/>
      <c r="M2193" s="54">
        <v>1</v>
      </c>
    </row>
    <row r="2194" spans="2:13" x14ac:dyDescent="0.3">
      <c r="B2194" s="49">
        <v>21037</v>
      </c>
      <c r="C2194" s="50">
        <v>978</v>
      </c>
      <c r="D2194" s="50" t="str">
        <f>VLOOKUP(Table8[[#This Row],[CustomerID]],Table15[[#All],[CustomerID]:[Company Name]],2,FALSE)</f>
        <v>Lottz A' Stuff.com</v>
      </c>
      <c r="E2194" s="51">
        <v>44813</v>
      </c>
      <c r="F2194" s="50">
        <v>4</v>
      </c>
      <c r="G2194" s="50" t="str">
        <f>VLOOKUP(Table8[[#This Row],[ProductID]],Table12[[#All],[ProductID]:[ProductFullName]],3,FALSE)</f>
        <v>Product D</v>
      </c>
      <c r="H2194" s="50">
        <v>5</v>
      </c>
      <c r="I2194" s="52">
        <v>44813.466689814813</v>
      </c>
      <c r="J2194" s="50">
        <v>131</v>
      </c>
      <c r="K2194" s="51">
        <v>44813.96875</v>
      </c>
      <c r="L2194" s="53"/>
      <c r="M2194" s="54">
        <v>1</v>
      </c>
    </row>
    <row r="2195" spans="2:13" x14ac:dyDescent="0.3">
      <c r="B2195" s="49">
        <v>21038</v>
      </c>
      <c r="C2195" s="50">
        <v>340</v>
      </c>
      <c r="D2195" s="50" t="str">
        <f>VLOOKUP(Table8[[#This Row],[CustomerID]],Table15[[#All],[CustomerID]:[Company Name]],2,FALSE)</f>
        <v>Toronto And Region Conservation</v>
      </c>
      <c r="E2195" s="51">
        <v>44813</v>
      </c>
      <c r="F2195" s="50">
        <v>5</v>
      </c>
      <c r="G2195" s="50" t="str">
        <f>VLOOKUP(Table8[[#This Row],[ProductID]],Table12[[#All],[ProductID]:[ProductFullName]],3,FALSE)</f>
        <v>Product E</v>
      </c>
      <c r="H2195" s="50">
        <v>6</v>
      </c>
      <c r="I2195" s="52">
        <v>44813.479953703703</v>
      </c>
      <c r="J2195" s="50">
        <v>124</v>
      </c>
      <c r="K2195" s="51">
        <v>44813.96875</v>
      </c>
      <c r="L2195" s="53"/>
      <c r="M2195" s="54">
        <v>1</v>
      </c>
    </row>
    <row r="2196" spans="2:13" x14ac:dyDescent="0.3">
      <c r="B2196" s="49">
        <v>21039</v>
      </c>
      <c r="C2196" s="50">
        <v>1344</v>
      </c>
      <c r="D2196" s="50" t="str">
        <f>VLOOKUP(Table8[[#This Row],[CustomerID]],Table15[[#All],[CustomerID]:[Company Name]],2,FALSE)</f>
        <v>Davison's Drug</v>
      </c>
      <c r="E2196" s="51">
        <v>44813</v>
      </c>
      <c r="F2196" s="50">
        <v>6</v>
      </c>
      <c r="G2196" s="50" t="str">
        <f>VLOOKUP(Table8[[#This Row],[ProductID]],Table12[[#All],[ProductID]:[ProductFullName]],3,FALSE)</f>
        <v>Product F</v>
      </c>
      <c r="H2196" s="50">
        <v>6</v>
      </c>
      <c r="I2196" s="52">
        <v>44813.494259259256</v>
      </c>
      <c r="J2196" s="50">
        <v>129</v>
      </c>
      <c r="K2196" s="51">
        <v>44813.96875</v>
      </c>
      <c r="L2196" s="53"/>
      <c r="M2196" s="54">
        <v>1</v>
      </c>
    </row>
    <row r="2197" spans="2:13" x14ac:dyDescent="0.3">
      <c r="B2197" s="49">
        <v>21040</v>
      </c>
      <c r="C2197" s="50">
        <v>751</v>
      </c>
      <c r="D2197" s="50" t="str">
        <f>VLOOKUP(Table8[[#This Row],[CustomerID]],Table15[[#All],[CustomerID]:[Company Name]],2,FALSE)</f>
        <v>It's All About Me</v>
      </c>
      <c r="E2197" s="51">
        <v>44813</v>
      </c>
      <c r="F2197" s="50">
        <v>2</v>
      </c>
      <c r="G2197" s="50" t="str">
        <f>VLOOKUP(Table8[[#This Row],[ProductID]],Table12[[#All],[ProductID]:[ProductFullName]],3,FALSE)</f>
        <v>Product B</v>
      </c>
      <c r="H2197" s="50">
        <v>7</v>
      </c>
      <c r="I2197" s="52">
        <v>44813.506215277775</v>
      </c>
      <c r="J2197" s="50">
        <v>134</v>
      </c>
      <c r="K2197" s="51">
        <v>44813.96875</v>
      </c>
      <c r="L2197" s="53"/>
      <c r="M2197" s="54">
        <v>1</v>
      </c>
    </row>
    <row r="2198" spans="2:13" x14ac:dyDescent="0.3">
      <c r="B2198" s="49">
        <v>21041</v>
      </c>
      <c r="C2198" s="50">
        <v>1026</v>
      </c>
      <c r="D2198" s="50" t="str">
        <f>VLOOKUP(Table8[[#This Row],[CustomerID]],Table15[[#All],[CustomerID]:[Company Name]],2,FALSE)</f>
        <v>Marriott - Atlanta</v>
      </c>
      <c r="E2198" s="51">
        <v>44813</v>
      </c>
      <c r="F2198" s="50">
        <v>5</v>
      </c>
      <c r="G2198" s="50" t="str">
        <f>VLOOKUP(Table8[[#This Row],[ProductID]],Table12[[#All],[ProductID]:[ProductFullName]],3,FALSE)</f>
        <v>Product E</v>
      </c>
      <c r="H2198" s="50">
        <v>3</v>
      </c>
      <c r="I2198" s="52">
        <v>44813.515324074069</v>
      </c>
      <c r="J2198" s="50">
        <v>113</v>
      </c>
      <c r="K2198" s="51">
        <v>44813.96875</v>
      </c>
      <c r="L2198" s="53"/>
      <c r="M2198" s="54">
        <v>1</v>
      </c>
    </row>
    <row r="2199" spans="2:13" x14ac:dyDescent="0.3">
      <c r="B2199" s="49">
        <v>21042</v>
      </c>
      <c r="C2199" s="50">
        <v>1133</v>
      </c>
      <c r="D2199" s="50" t="str">
        <f>VLOOKUP(Table8[[#This Row],[CustomerID]],Table15[[#All],[CustomerID]:[Company Name]],2,FALSE)</f>
        <v>Evie's Hallmark</v>
      </c>
      <c r="E2199" s="51">
        <v>44813</v>
      </c>
      <c r="F2199" s="50">
        <v>6</v>
      </c>
      <c r="G2199" s="50" t="str">
        <f>VLOOKUP(Table8[[#This Row],[ProductID]],Table12[[#All],[ProductID]:[ProductFullName]],3,FALSE)</f>
        <v>Product F</v>
      </c>
      <c r="H2199" s="50">
        <v>4</v>
      </c>
      <c r="I2199" s="52">
        <v>44813.529733796291</v>
      </c>
      <c r="J2199" s="50">
        <v>105</v>
      </c>
      <c r="K2199" s="51">
        <v>44813.96875</v>
      </c>
      <c r="L2199" s="53"/>
      <c r="M2199" s="54">
        <v>1</v>
      </c>
    </row>
    <row r="2200" spans="2:13" x14ac:dyDescent="0.3">
      <c r="B2200" s="49">
        <v>21043</v>
      </c>
      <c r="C2200" s="50">
        <v>331</v>
      </c>
      <c r="D2200" s="50" t="str">
        <f>VLOOKUP(Table8[[#This Row],[CustomerID]],Table15[[#All],[CustomerID]:[Company Name]],2,FALSE)</f>
        <v>Time Impec Inc</v>
      </c>
      <c r="E2200" s="51">
        <v>44813</v>
      </c>
      <c r="F2200" s="50">
        <v>6</v>
      </c>
      <c r="G2200" s="50" t="str">
        <f>VLOOKUP(Table8[[#This Row],[ProductID]],Table12[[#All],[ProductID]:[ProductFullName]],3,FALSE)</f>
        <v>Product F</v>
      </c>
      <c r="H2200" s="50">
        <v>4</v>
      </c>
      <c r="I2200" s="52">
        <v>44813.538726851846</v>
      </c>
      <c r="J2200" s="50">
        <v>131</v>
      </c>
      <c r="K2200" s="51">
        <v>44813.96875</v>
      </c>
      <c r="L2200" s="53"/>
      <c r="M2200" s="54">
        <v>1</v>
      </c>
    </row>
    <row r="2201" spans="2:13" x14ac:dyDescent="0.3">
      <c r="B2201" s="49">
        <v>21044</v>
      </c>
      <c r="C2201" s="50">
        <v>926</v>
      </c>
      <c r="D2201" s="50" t="str">
        <f>VLOOKUP(Table8[[#This Row],[CustomerID]],Table15[[#All],[CustomerID]:[Company Name]],2,FALSE)</f>
        <v>River Living</v>
      </c>
      <c r="E2201" s="51">
        <v>44813</v>
      </c>
      <c r="F2201" s="50">
        <v>5</v>
      </c>
      <c r="G2201" s="50" t="str">
        <f>VLOOKUP(Table8[[#This Row],[ProductID]],Table12[[#All],[ProductID]:[ProductFullName]],3,FALSE)</f>
        <v>Product E</v>
      </c>
      <c r="H2201" s="50">
        <v>4</v>
      </c>
      <c r="I2201" s="52">
        <v>44813.550150462957</v>
      </c>
      <c r="J2201" s="50">
        <v>106</v>
      </c>
      <c r="K2201" s="51">
        <v>44813.96875</v>
      </c>
      <c r="L2201" s="53"/>
      <c r="M2201" s="54">
        <v>1</v>
      </c>
    </row>
    <row r="2202" spans="2:13" x14ac:dyDescent="0.3">
      <c r="B2202" s="49">
        <v>21045</v>
      </c>
      <c r="C2202" s="50">
        <v>115</v>
      </c>
      <c r="D2202" s="50" t="str">
        <f>VLOOKUP(Table8[[#This Row],[CustomerID]],Table15[[#All],[CustomerID]:[Company Name]],2,FALSE)</f>
        <v>Tendres de Souhaits</v>
      </c>
      <c r="E2202" s="51">
        <v>44813</v>
      </c>
      <c r="F2202" s="50">
        <v>6</v>
      </c>
      <c r="G2202" s="50" t="str">
        <f>VLOOKUP(Table8[[#This Row],[ProductID]],Table12[[#All],[ProductID]:[ProductFullName]],3,FALSE)</f>
        <v>Product F</v>
      </c>
      <c r="H2202" s="50">
        <v>4</v>
      </c>
      <c r="I2202" s="52">
        <v>44813.563321759255</v>
      </c>
      <c r="J2202" s="50">
        <v>127</v>
      </c>
      <c r="K2202" s="51">
        <v>44813.96875</v>
      </c>
      <c r="L2202" s="53"/>
      <c r="M2202" s="54">
        <v>1</v>
      </c>
    </row>
    <row r="2203" spans="2:13" x14ac:dyDescent="0.3">
      <c r="B2203" s="49">
        <v>21046</v>
      </c>
      <c r="C2203" s="50">
        <v>468</v>
      </c>
      <c r="D2203" s="50" t="str">
        <f>VLOOKUP(Table8[[#This Row],[CustomerID]],Table15[[#All],[CustomerID]:[Company Name]],2,FALSE)</f>
        <v>Green Store</v>
      </c>
      <c r="E2203" s="51">
        <v>44813</v>
      </c>
      <c r="F2203" s="50">
        <v>3</v>
      </c>
      <c r="G2203" s="50" t="str">
        <f>VLOOKUP(Table8[[#This Row],[ProductID]],Table12[[#All],[ProductID]:[ProductFullName]],3,FALSE)</f>
        <v>Product C</v>
      </c>
      <c r="H2203" s="50">
        <v>3</v>
      </c>
      <c r="I2203" s="52">
        <v>44813.576655092591</v>
      </c>
      <c r="J2203" s="50">
        <v>107</v>
      </c>
      <c r="K2203" s="51">
        <v>44813.96875</v>
      </c>
      <c r="L2203" s="53"/>
      <c r="M2203" s="54">
        <v>1</v>
      </c>
    </row>
    <row r="2204" spans="2:13" x14ac:dyDescent="0.3">
      <c r="B2204" s="49">
        <v>21047</v>
      </c>
      <c r="C2204" s="50">
        <v>1076</v>
      </c>
      <c r="D2204" s="50" t="str">
        <f>VLOOKUP(Table8[[#This Row],[CustomerID]],Table15[[#All],[CustomerID]:[Company Name]],2,FALSE)</f>
        <v>Medi Thrift Pharmacy</v>
      </c>
      <c r="E2204" s="51">
        <v>44813</v>
      </c>
      <c r="F2204" s="50">
        <v>1</v>
      </c>
      <c r="G2204" s="50" t="str">
        <f>VLOOKUP(Table8[[#This Row],[ProductID]],Table12[[#All],[ProductID]:[ProductFullName]],3,FALSE)</f>
        <v>Product A</v>
      </c>
      <c r="H2204" s="50">
        <v>7</v>
      </c>
      <c r="I2204" s="52">
        <v>44813.589629629627</v>
      </c>
      <c r="J2204" s="50">
        <v>132</v>
      </c>
      <c r="K2204" s="51">
        <v>44813.96875</v>
      </c>
      <c r="L2204" s="53"/>
      <c r="M2204" s="54">
        <v>1</v>
      </c>
    </row>
    <row r="2205" spans="2:13" x14ac:dyDescent="0.3">
      <c r="B2205" s="49">
        <v>21048</v>
      </c>
      <c r="C2205" s="50">
        <v>294</v>
      </c>
      <c r="D2205" s="50" t="str">
        <f>VLOOKUP(Table8[[#This Row],[CustomerID]],Table15[[#All],[CustomerID]:[Company Name]],2,FALSE)</f>
        <v>Hallmark - Bolton</v>
      </c>
      <c r="E2205" s="51">
        <v>44813</v>
      </c>
      <c r="F2205" s="50">
        <v>1</v>
      </c>
      <c r="G2205" s="50" t="str">
        <f>VLOOKUP(Table8[[#This Row],[ProductID]],Table12[[#All],[ProductID]:[ProductFullName]],3,FALSE)</f>
        <v>Product A</v>
      </c>
      <c r="H2205" s="50">
        <v>3</v>
      </c>
      <c r="I2205" s="52">
        <v>44813.598692129628</v>
      </c>
      <c r="J2205" s="50">
        <v>114</v>
      </c>
      <c r="K2205" s="51">
        <v>44813.96875</v>
      </c>
      <c r="L2205" s="53"/>
      <c r="M2205" s="54">
        <v>1</v>
      </c>
    </row>
    <row r="2206" spans="2:13" x14ac:dyDescent="0.3">
      <c r="B2206" s="49">
        <v>21049</v>
      </c>
      <c r="C2206" s="50">
        <v>248</v>
      </c>
      <c r="D2206" s="50" t="str">
        <f>VLOOKUP(Table8[[#This Row],[CustomerID]],Table15[[#All],[CustomerID]:[Company Name]],2,FALSE)</f>
        <v>Victona'a Gift Shop</v>
      </c>
      <c r="E2206" s="51">
        <v>44813</v>
      </c>
      <c r="F2206" s="50">
        <v>1</v>
      </c>
      <c r="G2206" s="50" t="str">
        <f>VLOOKUP(Table8[[#This Row],[ProductID]],Table12[[#All],[ProductID]:[ProductFullName]],3,FALSE)</f>
        <v>Product A</v>
      </c>
      <c r="H2206" s="50">
        <v>7</v>
      </c>
      <c r="I2206" s="52">
        <v>44813.609664351847</v>
      </c>
      <c r="J2206" s="50">
        <v>131</v>
      </c>
      <c r="K2206" s="51">
        <v>44813.96875</v>
      </c>
      <c r="L2206" s="53"/>
      <c r="M2206" s="54">
        <v>1</v>
      </c>
    </row>
    <row r="2207" spans="2:13" x14ac:dyDescent="0.3">
      <c r="B2207" s="49">
        <v>21050</v>
      </c>
      <c r="C2207" s="50">
        <v>437</v>
      </c>
      <c r="D2207" s="50" t="str">
        <f>VLOOKUP(Table8[[#This Row],[CustomerID]],Table15[[#All],[CustomerID]:[Company Name]],2,FALSE)</f>
        <v>London Health Science Centre</v>
      </c>
      <c r="E2207" s="51">
        <v>44813</v>
      </c>
      <c r="F2207" s="50">
        <v>3</v>
      </c>
      <c r="G2207" s="50" t="str">
        <f>VLOOKUP(Table8[[#This Row],[ProductID]],Table12[[#All],[ProductID]:[ProductFullName]],3,FALSE)</f>
        <v>Product C</v>
      </c>
      <c r="H2207" s="50">
        <v>7</v>
      </c>
      <c r="I2207" s="52">
        <v>44813.622291666659</v>
      </c>
      <c r="J2207" s="50">
        <v>124</v>
      </c>
      <c r="K2207" s="51">
        <v>44813.96875</v>
      </c>
      <c r="L2207" s="53"/>
      <c r="M2207" s="54">
        <v>1</v>
      </c>
    </row>
    <row r="2208" spans="2:13" x14ac:dyDescent="0.3">
      <c r="B2208" s="49">
        <v>21051</v>
      </c>
      <c r="C2208" s="50">
        <v>133</v>
      </c>
      <c r="D2208" s="50" t="str">
        <f>VLOOKUP(Table8[[#This Row],[CustomerID]],Table15[[#All],[CustomerID]:[Company Name]],2,FALSE)</f>
        <v>Havelock Dollarmamia</v>
      </c>
      <c r="E2208" s="51">
        <v>44813</v>
      </c>
      <c r="F2208" s="50">
        <v>1</v>
      </c>
      <c r="G2208" s="50" t="str">
        <f>VLOOKUP(Table8[[#This Row],[ProductID]],Table12[[#All],[ProductID]:[ProductFullName]],3,FALSE)</f>
        <v>Product A</v>
      </c>
      <c r="H2208" s="50">
        <v>4</v>
      </c>
      <c r="I2208" s="52">
        <v>44813.6324537037</v>
      </c>
      <c r="J2208" s="50">
        <v>106</v>
      </c>
      <c r="K2208" s="51">
        <v>44813.96875</v>
      </c>
      <c r="L2208" s="53"/>
      <c r="M2208" s="54">
        <v>1</v>
      </c>
    </row>
    <row r="2209" spans="2:13" x14ac:dyDescent="0.3">
      <c r="B2209" s="49">
        <v>21052</v>
      </c>
      <c r="C2209" s="50">
        <v>1124</v>
      </c>
      <c r="D2209" s="50" t="str">
        <f>VLOOKUP(Table8[[#This Row],[CustomerID]],Table15[[#All],[CustomerID]:[Company Name]],2,FALSE)</f>
        <v>The Village Store</v>
      </c>
      <c r="E2209" s="51">
        <v>44813</v>
      </c>
      <c r="F2209" s="50">
        <v>3</v>
      </c>
      <c r="G2209" s="50" t="str">
        <f>VLOOKUP(Table8[[#This Row],[ProductID]],Table12[[#All],[ProductID]:[ProductFullName]],3,FALSE)</f>
        <v>Product C</v>
      </c>
      <c r="H2209" s="50">
        <v>3</v>
      </c>
      <c r="I2209" s="52">
        <v>44813.641365740739</v>
      </c>
      <c r="J2209" s="50">
        <v>110</v>
      </c>
      <c r="K2209" s="51">
        <v>44813.96875</v>
      </c>
      <c r="L2209" s="53"/>
      <c r="M2209" s="54">
        <v>1</v>
      </c>
    </row>
    <row r="2210" spans="2:13" x14ac:dyDescent="0.3">
      <c r="B2210" s="49">
        <v>21053</v>
      </c>
      <c r="C2210" s="50">
        <v>971</v>
      </c>
      <c r="D2210" s="50" t="str">
        <f>VLOOKUP(Table8[[#This Row],[CustomerID]],Table15[[#All],[CustomerID]:[Company Name]],2,FALSE)</f>
        <v>Lily &amp; Company</v>
      </c>
      <c r="E2210" s="51">
        <v>44813</v>
      </c>
      <c r="F2210" s="50">
        <v>1</v>
      </c>
      <c r="G2210" s="50" t="str">
        <f>VLOOKUP(Table8[[#This Row],[ProductID]],Table12[[#All],[ProductID]:[ProductFullName]],3,FALSE)</f>
        <v>Product A</v>
      </c>
      <c r="H2210" s="50">
        <v>7</v>
      </c>
      <c r="I2210" s="52">
        <v>44813.650138888886</v>
      </c>
      <c r="J2210" s="50">
        <v>115</v>
      </c>
      <c r="K2210" s="51">
        <v>44813.96875</v>
      </c>
      <c r="L2210" s="53"/>
      <c r="M2210" s="54">
        <v>1</v>
      </c>
    </row>
    <row r="2211" spans="2:13" x14ac:dyDescent="0.3">
      <c r="B2211" s="49">
        <v>21054</v>
      </c>
      <c r="C2211" s="50">
        <v>673</v>
      </c>
      <c r="D2211" s="50" t="str">
        <f>VLOOKUP(Table8[[#This Row],[CustomerID]],Table15[[#All],[CustomerID]:[Company Name]],2,FALSE)</f>
        <v>Pharmasave - 250</v>
      </c>
      <c r="E2211" s="51">
        <v>44813</v>
      </c>
      <c r="F2211" s="50">
        <v>1</v>
      </c>
      <c r="G2211" s="50" t="str">
        <f>VLOOKUP(Table8[[#This Row],[ProductID]],Table12[[#All],[ProductID]:[ProductFullName]],3,FALSE)</f>
        <v>Product A</v>
      </c>
      <c r="H2211" s="50">
        <v>6</v>
      </c>
      <c r="I2211" s="52">
        <v>44813.664780092593</v>
      </c>
      <c r="J2211" s="50">
        <v>128</v>
      </c>
      <c r="K2211" s="51">
        <v>44813.96875</v>
      </c>
      <c r="L2211" s="53"/>
      <c r="M2211" s="54">
        <v>1</v>
      </c>
    </row>
    <row r="2212" spans="2:13" x14ac:dyDescent="0.3">
      <c r="B2212" s="49">
        <v>21055</v>
      </c>
      <c r="C2212" s="50">
        <v>32</v>
      </c>
      <c r="D2212" s="50" t="str">
        <f>VLOOKUP(Table8[[#This Row],[CustomerID]],Table15[[#All],[CustomerID]:[Company Name]],2,FALSE)</f>
        <v>Camfort &amp; Joy</v>
      </c>
      <c r="E2212" s="51">
        <v>44813</v>
      </c>
      <c r="F2212" s="50">
        <v>2</v>
      </c>
      <c r="G2212" s="50" t="str">
        <f>VLOOKUP(Table8[[#This Row],[ProductID]],Table12[[#All],[ProductID]:[ProductFullName]],3,FALSE)</f>
        <v>Product B</v>
      </c>
      <c r="H2212" s="50">
        <v>7</v>
      </c>
      <c r="I2212" s="52">
        <v>44813.679629629631</v>
      </c>
      <c r="J2212" s="50">
        <v>124</v>
      </c>
      <c r="K2212" s="51">
        <v>44813.96875</v>
      </c>
      <c r="L2212" s="53"/>
      <c r="M2212" s="54">
        <v>1</v>
      </c>
    </row>
    <row r="2213" spans="2:13" x14ac:dyDescent="0.3">
      <c r="B2213" s="49">
        <v>21056</v>
      </c>
      <c r="C2213" s="50">
        <v>410</v>
      </c>
      <c r="D2213" s="50" t="str">
        <f>VLOOKUP(Table8[[#This Row],[CustomerID]],Table15[[#All],[CustomerID]:[Company Name]],2,FALSE)</f>
        <v>BENKAR SHOES INC.</v>
      </c>
      <c r="E2213" s="51">
        <v>44813</v>
      </c>
      <c r="F2213" s="50">
        <v>1</v>
      </c>
      <c r="G2213" s="50" t="str">
        <f>VLOOKUP(Table8[[#This Row],[ProductID]],Table12[[#All],[ProductID]:[ProductFullName]],3,FALSE)</f>
        <v>Product A</v>
      </c>
      <c r="H2213" s="50">
        <v>7</v>
      </c>
      <c r="I2213" s="52">
        <v>44813.694907407407</v>
      </c>
      <c r="J2213" s="50">
        <v>117</v>
      </c>
      <c r="K2213" s="51">
        <v>44813.96875</v>
      </c>
      <c r="L2213" s="53"/>
      <c r="M2213" s="54">
        <v>1</v>
      </c>
    </row>
    <row r="2214" spans="2:13" x14ac:dyDescent="0.3">
      <c r="B2214" s="49">
        <v>21057</v>
      </c>
      <c r="C2214" s="50">
        <v>773</v>
      </c>
      <c r="D2214" s="50" t="str">
        <f>VLOOKUP(Table8[[#This Row],[CustomerID]],Table15[[#All],[CustomerID]:[Company Name]],2,FALSE)</f>
        <v>Isabelle's</v>
      </c>
      <c r="E2214" s="51">
        <v>44813</v>
      </c>
      <c r="F2214" s="50">
        <v>6</v>
      </c>
      <c r="G2214" s="50" t="str">
        <f>VLOOKUP(Table8[[#This Row],[ProductID]],Table12[[#All],[ProductID]:[ProductFullName]],3,FALSE)</f>
        <v>Product F</v>
      </c>
      <c r="H2214" s="50">
        <v>4</v>
      </c>
      <c r="I2214" s="52">
        <v>44813.70407407407</v>
      </c>
      <c r="J2214" s="50">
        <v>111</v>
      </c>
      <c r="K2214" s="51">
        <v>44813.96875</v>
      </c>
      <c r="L2214" s="53"/>
      <c r="M2214" s="54">
        <v>1</v>
      </c>
    </row>
    <row r="2215" spans="2:13" x14ac:dyDescent="0.3">
      <c r="B2215" s="49">
        <v>21058</v>
      </c>
      <c r="C2215" s="50">
        <v>1159</v>
      </c>
      <c r="D2215" s="50" t="str">
        <f>VLOOKUP(Table8[[#This Row],[CustomerID]],Table15[[#All],[CustomerID]:[Company Name]],2,FALSE)</f>
        <v>Capers</v>
      </c>
      <c r="E2215" s="51">
        <v>44813</v>
      </c>
      <c r="F2215" s="50">
        <v>2</v>
      </c>
      <c r="G2215" s="50" t="str">
        <f>VLOOKUP(Table8[[#This Row],[ProductID]],Table12[[#All],[ProductID]:[ProductFullName]],3,FALSE)</f>
        <v>Product B</v>
      </c>
      <c r="H2215" s="50">
        <v>7</v>
      </c>
      <c r="I2215" s="52">
        <v>44813.719398148147</v>
      </c>
      <c r="J2215" s="50">
        <v>129</v>
      </c>
      <c r="K2215" s="51">
        <v>44813.96875</v>
      </c>
      <c r="L2215" s="53"/>
      <c r="M2215" s="54">
        <v>1</v>
      </c>
    </row>
    <row r="2216" spans="2:13" x14ac:dyDescent="0.3">
      <c r="B2216" s="49">
        <v>21059</v>
      </c>
      <c r="C2216" s="50">
        <v>1368</v>
      </c>
      <c r="D2216" s="50" t="str">
        <f>VLOOKUP(Table8[[#This Row],[CustomerID]],Table15[[#All],[CustomerID]:[Company Name]],2,FALSE)</f>
        <v>Hickoks Trading Co.</v>
      </c>
      <c r="E2216" s="51">
        <v>44816</v>
      </c>
      <c r="F2216" s="50">
        <v>6</v>
      </c>
      <c r="G2216" s="50" t="str">
        <f>VLOOKUP(Table8[[#This Row],[ProductID]],Table12[[#All],[ProductID]:[ProductFullName]],3,FALSE)</f>
        <v>Product F</v>
      </c>
      <c r="H2216" s="50">
        <v>4</v>
      </c>
      <c r="I2216" s="52">
        <v>44816.333333333336</v>
      </c>
      <c r="J2216" s="50">
        <v>121</v>
      </c>
      <c r="K2216" s="51">
        <v>44816.964583333334</v>
      </c>
      <c r="L2216" s="53"/>
      <c r="M2216" s="54">
        <v>1</v>
      </c>
    </row>
    <row r="2217" spans="2:13" x14ac:dyDescent="0.3">
      <c r="B2217" s="49">
        <v>21060</v>
      </c>
      <c r="C2217" s="50">
        <v>914</v>
      </c>
      <c r="D2217" s="50" t="str">
        <f>VLOOKUP(Table8[[#This Row],[CustomerID]],Table15[[#All],[CustomerID]:[Company Name]],2,FALSE)</f>
        <v>Jerrick's Lower East Side</v>
      </c>
      <c r="E2217" s="51">
        <v>44816</v>
      </c>
      <c r="F2217" s="50">
        <v>4</v>
      </c>
      <c r="G2217" s="50" t="str">
        <f>VLOOKUP(Table8[[#This Row],[ProductID]],Table12[[#All],[ProductID]:[ProductFullName]],3,FALSE)</f>
        <v>Product D</v>
      </c>
      <c r="H2217" s="50">
        <v>3</v>
      </c>
      <c r="I2217" s="52">
        <v>44816.34688657408</v>
      </c>
      <c r="J2217" s="50">
        <v>114</v>
      </c>
      <c r="K2217" s="51">
        <v>44816.964583333334</v>
      </c>
      <c r="L2217" s="53"/>
      <c r="M2217" s="54">
        <v>1</v>
      </c>
    </row>
    <row r="2218" spans="2:13" x14ac:dyDescent="0.3">
      <c r="B2218" s="49">
        <v>21061</v>
      </c>
      <c r="C2218" s="50">
        <v>1059</v>
      </c>
      <c r="D2218" s="50" t="str">
        <f>VLOOKUP(Table8[[#This Row],[CustomerID]],Table15[[#All],[CustomerID]:[Company Name]],2,FALSE)</f>
        <v>Quill &amp; Press Stationers</v>
      </c>
      <c r="E2218" s="51">
        <v>44816</v>
      </c>
      <c r="F2218" s="50">
        <v>2</v>
      </c>
      <c r="G2218" s="50" t="str">
        <f>VLOOKUP(Table8[[#This Row],[ProductID]],Table12[[#All],[ProductID]:[ProductFullName]],3,FALSE)</f>
        <v>Product B</v>
      </c>
      <c r="H2218" s="50">
        <v>4</v>
      </c>
      <c r="I2218" s="52">
        <v>44816.357766203706</v>
      </c>
      <c r="J2218" s="50">
        <v>119</v>
      </c>
      <c r="K2218" s="51">
        <v>44816.964583333334</v>
      </c>
      <c r="L2218" s="53"/>
      <c r="M2218" s="54">
        <v>1</v>
      </c>
    </row>
    <row r="2219" spans="2:13" x14ac:dyDescent="0.3">
      <c r="B2219" s="49">
        <v>21062</v>
      </c>
      <c r="C2219" s="50">
        <v>1179</v>
      </c>
      <c r="D2219" s="50" t="str">
        <f>VLOOKUP(Table8[[#This Row],[CustomerID]],Table15[[#All],[CustomerID]:[Company Name]],2,FALSE)</f>
        <v>LTD Commodities Ltd</v>
      </c>
      <c r="E2219" s="51">
        <v>44816</v>
      </c>
      <c r="F2219" s="50">
        <v>4</v>
      </c>
      <c r="G2219" s="50" t="str">
        <f>VLOOKUP(Table8[[#This Row],[ProductID]],Table12[[#All],[ProductID]:[ProductFullName]],3,FALSE)</f>
        <v>Product D</v>
      </c>
      <c r="H2219" s="50">
        <v>7</v>
      </c>
      <c r="I2219" s="52">
        <v>44816.372291666667</v>
      </c>
      <c r="J2219" s="50">
        <v>116</v>
      </c>
      <c r="K2219" s="51">
        <v>44816.964583333334</v>
      </c>
      <c r="L2219" s="53"/>
      <c r="M2219" s="54">
        <v>1</v>
      </c>
    </row>
    <row r="2220" spans="2:13" x14ac:dyDescent="0.3">
      <c r="B2220" s="49">
        <v>21063</v>
      </c>
      <c r="C2220" s="50">
        <v>490</v>
      </c>
      <c r="D2220" s="50" t="str">
        <f>VLOOKUP(Table8[[#This Row],[CustomerID]],Table15[[#All],[CustomerID]:[Company Name]],2,FALSE)</f>
        <v>Rexall Drug Store Ltd. #6955</v>
      </c>
      <c r="E2220" s="51">
        <v>44816</v>
      </c>
      <c r="F2220" s="50">
        <v>4</v>
      </c>
      <c r="G2220" s="50" t="str">
        <f>VLOOKUP(Table8[[#This Row],[ProductID]],Table12[[#All],[ProductID]:[ProductFullName]],3,FALSE)</f>
        <v>Product D</v>
      </c>
      <c r="H2220" s="50">
        <v>2</v>
      </c>
      <c r="I2220" s="52">
        <v>44816.384351851855</v>
      </c>
      <c r="J2220" s="50">
        <v>122</v>
      </c>
      <c r="K2220" s="51">
        <v>44816.964583333334</v>
      </c>
      <c r="L2220" s="53"/>
      <c r="M2220" s="54">
        <v>1</v>
      </c>
    </row>
    <row r="2221" spans="2:13" x14ac:dyDescent="0.3">
      <c r="B2221" s="49">
        <v>21064</v>
      </c>
      <c r="C2221" s="50">
        <v>438</v>
      </c>
      <c r="D2221" s="50" t="str">
        <f>VLOOKUP(Table8[[#This Row],[CustomerID]],Table15[[#All],[CustomerID]:[Company Name]],2,FALSE)</f>
        <v>La Maison Gift Shop</v>
      </c>
      <c r="E2221" s="51">
        <v>44816</v>
      </c>
      <c r="F2221" s="50">
        <v>2</v>
      </c>
      <c r="G2221" s="50" t="str">
        <f>VLOOKUP(Table8[[#This Row],[ProductID]],Table12[[#All],[ProductID]:[ProductFullName]],3,FALSE)</f>
        <v>Product B</v>
      </c>
      <c r="H2221" s="50">
        <v>2</v>
      </c>
      <c r="I2221" s="52">
        <v>44816.398981481485</v>
      </c>
      <c r="J2221" s="50">
        <v>126</v>
      </c>
      <c r="K2221" s="51">
        <v>44816.964583333334</v>
      </c>
      <c r="L2221" s="53"/>
      <c r="M2221" s="54">
        <v>1</v>
      </c>
    </row>
    <row r="2222" spans="2:13" x14ac:dyDescent="0.3">
      <c r="B2222" s="49">
        <v>21065</v>
      </c>
      <c r="C2222" s="50">
        <v>417</v>
      </c>
      <c r="D2222" s="50" t="str">
        <f>VLOOKUP(Table8[[#This Row],[CustomerID]],Table15[[#All],[CustomerID]:[Company Name]],2,FALSE)</f>
        <v>Charmed Life</v>
      </c>
      <c r="E2222" s="51">
        <v>44816</v>
      </c>
      <c r="F2222" s="50">
        <v>3</v>
      </c>
      <c r="G2222" s="50" t="str">
        <f>VLOOKUP(Table8[[#This Row],[ProductID]],Table12[[#All],[ProductID]:[ProductFullName]],3,FALSE)</f>
        <v>Product C</v>
      </c>
      <c r="H2222" s="50">
        <v>4</v>
      </c>
      <c r="I2222" s="52">
        <v>44816.409050925926</v>
      </c>
      <c r="J2222" s="50">
        <v>130</v>
      </c>
      <c r="K2222" s="51">
        <v>44816.964583333334</v>
      </c>
      <c r="L2222" s="53"/>
      <c r="M2222" s="54">
        <v>1</v>
      </c>
    </row>
    <row r="2223" spans="2:13" x14ac:dyDescent="0.3">
      <c r="B2223" s="49">
        <v>21066</v>
      </c>
      <c r="C2223" s="50">
        <v>865</v>
      </c>
      <c r="D2223" s="50" t="str">
        <f>VLOOKUP(Table8[[#This Row],[CustomerID]],Table15[[#All],[CustomerID]:[Company Name]],2,FALSE)</f>
        <v>RHX</v>
      </c>
      <c r="E2223" s="51">
        <v>44816</v>
      </c>
      <c r="F2223" s="50">
        <v>3</v>
      </c>
      <c r="G2223" s="50" t="str">
        <f>VLOOKUP(Table8[[#This Row],[ProductID]],Table12[[#All],[ProductID]:[ProductFullName]],3,FALSE)</f>
        <v>Product C</v>
      </c>
      <c r="H2223" s="50">
        <v>6</v>
      </c>
      <c r="I2223" s="52">
        <v>44816.426354166666</v>
      </c>
      <c r="J2223" s="50">
        <v>106</v>
      </c>
      <c r="K2223" s="51">
        <v>44816.964583333334</v>
      </c>
      <c r="L2223" s="53"/>
      <c r="M2223" s="54">
        <v>1</v>
      </c>
    </row>
    <row r="2224" spans="2:13" x14ac:dyDescent="0.3">
      <c r="B2224" s="49">
        <v>21067</v>
      </c>
      <c r="C2224" s="50">
        <v>1090</v>
      </c>
      <c r="D2224" s="50" t="str">
        <f>VLOOKUP(Table8[[#This Row],[CustomerID]],Table15[[#All],[CustomerID]:[Company Name]],2,FALSE)</f>
        <v>Patti's Enterprises</v>
      </c>
      <c r="E2224" s="51">
        <v>44816</v>
      </c>
      <c r="F2224" s="50">
        <v>1</v>
      </c>
      <c r="G2224" s="50" t="str">
        <f>VLOOKUP(Table8[[#This Row],[ProductID]],Table12[[#All],[ProductID]:[ProductFullName]],3,FALSE)</f>
        <v>Product A</v>
      </c>
      <c r="H2224" s="50">
        <v>6</v>
      </c>
      <c r="I2224" s="52">
        <v>44816.436979166669</v>
      </c>
      <c r="J2224" s="50">
        <v>134</v>
      </c>
      <c r="K2224" s="51">
        <v>44816.964583333334</v>
      </c>
      <c r="L2224" s="53"/>
      <c r="M2224" s="54">
        <v>1</v>
      </c>
    </row>
    <row r="2225" spans="2:13" x14ac:dyDescent="0.3">
      <c r="B2225" s="49">
        <v>21068</v>
      </c>
      <c r="C2225" s="50">
        <v>258</v>
      </c>
      <c r="D2225" s="50" t="str">
        <f>VLOOKUP(Table8[[#This Row],[CustomerID]],Table15[[#All],[CustomerID]:[Company Name]],2,FALSE)</f>
        <v>Zellers Store #136</v>
      </c>
      <c r="E2225" s="51">
        <v>44816</v>
      </c>
      <c r="F2225" s="50">
        <v>3</v>
      </c>
      <c r="G2225" s="50" t="str">
        <f>VLOOKUP(Table8[[#This Row],[ProductID]],Table12[[#All],[ProductID]:[ProductFullName]],3,FALSE)</f>
        <v>Product C</v>
      </c>
      <c r="H2225" s="50">
        <v>5</v>
      </c>
      <c r="I2225" s="52">
        <v>44816.44935185185</v>
      </c>
      <c r="J2225" s="50">
        <v>108</v>
      </c>
      <c r="K2225" s="51">
        <v>44816.964583333334</v>
      </c>
      <c r="L2225" s="53"/>
      <c r="M2225" s="54">
        <v>1</v>
      </c>
    </row>
    <row r="2226" spans="2:13" x14ac:dyDescent="0.3">
      <c r="B2226" s="49">
        <v>21069</v>
      </c>
      <c r="C2226" s="50">
        <v>144</v>
      </c>
      <c r="D2226" s="50" t="str">
        <f>VLOOKUP(Table8[[#This Row],[CustomerID]],Table15[[#All],[CustomerID]:[Company Name]],2,FALSE)</f>
        <v>Pom Pom</v>
      </c>
      <c r="E2226" s="51">
        <v>44816</v>
      </c>
      <c r="F2226" s="50">
        <v>6</v>
      </c>
      <c r="G2226" s="50" t="str">
        <f>VLOOKUP(Table8[[#This Row],[ProductID]],Table12[[#All],[ProductID]:[ProductFullName]],3,FALSE)</f>
        <v>Product F</v>
      </c>
      <c r="H2226" s="50">
        <v>3</v>
      </c>
      <c r="I2226" s="52">
        <v>44816.462407407409</v>
      </c>
      <c r="J2226" s="50">
        <v>131</v>
      </c>
      <c r="K2226" s="51">
        <v>44816.964583333334</v>
      </c>
      <c r="L2226" s="53"/>
      <c r="M2226" s="54">
        <v>1</v>
      </c>
    </row>
    <row r="2227" spans="2:13" x14ac:dyDescent="0.3">
      <c r="B2227" s="49">
        <v>21070</v>
      </c>
      <c r="C2227" s="50">
        <v>1189</v>
      </c>
      <c r="D2227" s="50" t="str">
        <f>VLOOKUP(Table8[[#This Row],[CustomerID]],Table15[[#All],[CustomerID]:[Company Name]],2,FALSE)</f>
        <v>Annie's</v>
      </c>
      <c r="E2227" s="51">
        <v>44816</v>
      </c>
      <c r="F2227" s="50">
        <v>1</v>
      </c>
      <c r="G2227" s="50" t="str">
        <f>VLOOKUP(Table8[[#This Row],[ProductID]],Table12[[#All],[ProductID]:[ProductFullName]],3,FALSE)</f>
        <v>Product A</v>
      </c>
      <c r="H2227" s="50">
        <v>2</v>
      </c>
      <c r="I2227" s="52">
        <v>44816.479814814818</v>
      </c>
      <c r="J2227" s="50">
        <v>108</v>
      </c>
      <c r="K2227" s="51">
        <v>44816.964583333334</v>
      </c>
      <c r="L2227" s="53"/>
      <c r="M2227" s="54">
        <v>1</v>
      </c>
    </row>
    <row r="2228" spans="2:13" x14ac:dyDescent="0.3">
      <c r="B2228" s="49">
        <v>21071</v>
      </c>
      <c r="C2228" s="50">
        <v>335</v>
      </c>
      <c r="D2228" s="50" t="str">
        <f>VLOOKUP(Table8[[#This Row],[CustomerID]],Table15[[#All],[CustomerID]:[Company Name]],2,FALSE)</f>
        <v>THE NORTH WEST CO.</v>
      </c>
      <c r="E2228" s="51">
        <v>44816</v>
      </c>
      <c r="F2228" s="50">
        <v>4</v>
      </c>
      <c r="G2228" s="50" t="str">
        <f>VLOOKUP(Table8[[#This Row],[ProductID]],Table12[[#All],[ProductID]:[ProductFullName]],3,FALSE)</f>
        <v>Product D</v>
      </c>
      <c r="H2228" s="50">
        <v>5</v>
      </c>
      <c r="I2228" s="52">
        <v>44816.494178240748</v>
      </c>
      <c r="J2228" s="50">
        <v>107</v>
      </c>
      <c r="K2228" s="51">
        <v>44816.964583333334</v>
      </c>
      <c r="L2228" s="53"/>
      <c r="M2228" s="54">
        <v>1</v>
      </c>
    </row>
    <row r="2229" spans="2:13" x14ac:dyDescent="0.3">
      <c r="B2229" s="49">
        <v>21072</v>
      </c>
      <c r="C2229" s="50">
        <v>445</v>
      </c>
      <c r="D2229" s="50" t="str">
        <f>VLOOKUP(Table8[[#This Row],[CustomerID]],Table15[[#All],[CustomerID]:[Company Name]],2,FALSE)</f>
        <v>Green Earth - Head Office/ WHS</v>
      </c>
      <c r="E2229" s="51">
        <v>44816</v>
      </c>
      <c r="F2229" s="50">
        <v>5</v>
      </c>
      <c r="G2229" s="50" t="str">
        <f>VLOOKUP(Table8[[#This Row],[ProductID]],Table12[[#All],[ProductID]:[ProductFullName]],3,FALSE)</f>
        <v>Product E</v>
      </c>
      <c r="H2229" s="50">
        <v>7</v>
      </c>
      <c r="I2229" s="52">
        <v>44816.50622685186</v>
      </c>
      <c r="J2229" s="50">
        <v>110</v>
      </c>
      <c r="K2229" s="51">
        <v>44816.964583333334</v>
      </c>
      <c r="L2229" s="53"/>
      <c r="M2229" s="54">
        <v>1</v>
      </c>
    </row>
    <row r="2230" spans="2:13" x14ac:dyDescent="0.3">
      <c r="B2230" s="49">
        <v>21073</v>
      </c>
      <c r="C2230" s="50">
        <v>398</v>
      </c>
      <c r="D2230" s="50" t="str">
        <f>VLOOKUP(Table8[[#This Row],[CustomerID]],Table15[[#All],[CustomerID]:[Company Name]],2,FALSE)</f>
        <v>SDM - 802</v>
      </c>
      <c r="E2230" s="51">
        <v>44816</v>
      </c>
      <c r="F2230" s="50">
        <v>3</v>
      </c>
      <c r="G2230" s="50" t="str">
        <f>VLOOKUP(Table8[[#This Row],[ProductID]],Table12[[#All],[ProductID]:[ProductFullName]],3,FALSE)</f>
        <v>Product C</v>
      </c>
      <c r="H2230" s="50">
        <v>3</v>
      </c>
      <c r="I2230" s="52">
        <v>44816.523402777784</v>
      </c>
      <c r="J2230" s="50">
        <v>118</v>
      </c>
      <c r="K2230" s="51">
        <v>44816.964583333334</v>
      </c>
      <c r="L2230" s="53"/>
      <c r="M2230" s="54">
        <v>1</v>
      </c>
    </row>
    <row r="2231" spans="2:13" x14ac:dyDescent="0.3">
      <c r="B2231" s="49">
        <v>21074</v>
      </c>
      <c r="C2231" s="50">
        <v>993</v>
      </c>
      <c r="D2231" s="50" t="str">
        <f>VLOOKUP(Table8[[#This Row],[CustomerID]],Table15[[#All],[CustomerID]:[Company Name]],2,FALSE)</f>
        <v>Indesign Fundraising #209</v>
      </c>
      <c r="E2231" s="51">
        <v>44816</v>
      </c>
      <c r="F2231" s="50">
        <v>5</v>
      </c>
      <c r="G2231" s="50" t="str">
        <f>VLOOKUP(Table8[[#This Row],[ProductID]],Table12[[#All],[ProductID]:[ProductFullName]],3,FALSE)</f>
        <v>Product E</v>
      </c>
      <c r="H2231" s="50">
        <v>7</v>
      </c>
      <c r="I2231" s="52">
        <v>44816.536770833343</v>
      </c>
      <c r="J2231" s="50">
        <v>131</v>
      </c>
      <c r="K2231" s="51">
        <v>44816.964583333334</v>
      </c>
      <c r="L2231" s="53"/>
      <c r="M2231" s="54">
        <v>1</v>
      </c>
    </row>
    <row r="2232" spans="2:13" x14ac:dyDescent="0.3">
      <c r="B2232" s="49">
        <v>21075</v>
      </c>
      <c r="C2232" s="50">
        <v>1376</v>
      </c>
      <c r="D2232" s="50" t="str">
        <f>VLOOKUP(Table8[[#This Row],[CustomerID]],Table15[[#All],[CustomerID]:[Company Name]],2,FALSE)</f>
        <v>Clover Gift Shop</v>
      </c>
      <c r="E2232" s="51">
        <v>44816</v>
      </c>
      <c r="F2232" s="50">
        <v>3</v>
      </c>
      <c r="G2232" s="50" t="str">
        <f>VLOOKUP(Table8[[#This Row],[ProductID]],Table12[[#All],[ProductID]:[ProductFullName]],3,FALSE)</f>
        <v>Product C</v>
      </c>
      <c r="H2232" s="50">
        <v>3</v>
      </c>
      <c r="I2232" s="52">
        <v>44816.552974537044</v>
      </c>
      <c r="J2232" s="50">
        <v>117</v>
      </c>
      <c r="K2232" s="51">
        <v>44816.964583333334</v>
      </c>
      <c r="L2232" s="53"/>
      <c r="M2232" s="54">
        <v>1</v>
      </c>
    </row>
    <row r="2233" spans="2:13" x14ac:dyDescent="0.3">
      <c r="B2233" s="49">
        <v>21076</v>
      </c>
      <c r="C2233" s="50">
        <v>13</v>
      </c>
      <c r="D2233" s="50" t="str">
        <f>VLOOKUP(Table8[[#This Row],[CustomerID]],Table15[[#All],[CustomerID]:[Company Name]],2,FALSE)</f>
        <v>Great Canadian Dollar Store #611</v>
      </c>
      <c r="E2233" s="51">
        <v>44816</v>
      </c>
      <c r="F2233" s="50">
        <v>4</v>
      </c>
      <c r="G2233" s="50" t="str">
        <f>VLOOKUP(Table8[[#This Row],[ProductID]],Table12[[#All],[ProductID]:[ProductFullName]],3,FALSE)</f>
        <v>Product D</v>
      </c>
      <c r="H2233" s="50">
        <v>7</v>
      </c>
      <c r="I2233" s="52">
        <v>44816.569108796306</v>
      </c>
      <c r="J2233" s="50">
        <v>128</v>
      </c>
      <c r="K2233" s="51">
        <v>44816.964583333334</v>
      </c>
      <c r="L2233" s="53"/>
      <c r="M2233" s="54">
        <v>1</v>
      </c>
    </row>
    <row r="2234" spans="2:13" x14ac:dyDescent="0.3">
      <c r="B2234" s="49">
        <v>21077</v>
      </c>
      <c r="C2234" s="50">
        <v>284</v>
      </c>
      <c r="D2234" s="50" t="str">
        <f>VLOOKUP(Table8[[#This Row],[CustomerID]],Table15[[#All],[CustomerID]:[Company Name]],2,FALSE)</f>
        <v>Zellers Store #499</v>
      </c>
      <c r="E2234" s="51">
        <v>44816</v>
      </c>
      <c r="F2234" s="50">
        <v>4</v>
      </c>
      <c r="G2234" s="50" t="str">
        <f>VLOOKUP(Table8[[#This Row],[ProductID]],Table12[[#All],[ProductID]:[ProductFullName]],3,FALSE)</f>
        <v>Product D</v>
      </c>
      <c r="H2234" s="50">
        <v>5</v>
      </c>
      <c r="I2234" s="52">
        <v>44816.586516203715</v>
      </c>
      <c r="J2234" s="50">
        <v>127</v>
      </c>
      <c r="K2234" s="51">
        <v>44816.964583333334</v>
      </c>
      <c r="L2234" s="53"/>
      <c r="M2234" s="54">
        <v>1</v>
      </c>
    </row>
    <row r="2235" spans="2:13" x14ac:dyDescent="0.3">
      <c r="B2235" s="49">
        <v>21078</v>
      </c>
      <c r="C2235" s="50">
        <v>875</v>
      </c>
      <c r="D2235" s="50" t="str">
        <f>VLOOKUP(Table8[[#This Row],[CustomerID]],Table15[[#All],[CustomerID]:[Company Name]],2,FALSE)</f>
        <v>Makeovers</v>
      </c>
      <c r="E2235" s="51">
        <v>44816</v>
      </c>
      <c r="F2235" s="50">
        <v>3</v>
      </c>
      <c r="G2235" s="50" t="str">
        <f>VLOOKUP(Table8[[#This Row],[ProductID]],Table12[[#All],[ProductID]:[ProductFullName]],3,FALSE)</f>
        <v>Product C</v>
      </c>
      <c r="H2235" s="50">
        <v>6</v>
      </c>
      <c r="I2235" s="52">
        <v>44816.60101851853</v>
      </c>
      <c r="J2235" s="50">
        <v>129</v>
      </c>
      <c r="K2235" s="51">
        <v>44816.964583333334</v>
      </c>
      <c r="L2235" s="53"/>
      <c r="M2235" s="54">
        <v>1</v>
      </c>
    </row>
    <row r="2236" spans="2:13" x14ac:dyDescent="0.3">
      <c r="B2236" s="49">
        <v>21079</v>
      </c>
      <c r="C2236" s="50">
        <v>674</v>
      </c>
      <c r="D2236" s="50" t="str">
        <f>VLOOKUP(Table8[[#This Row],[CustomerID]],Table15[[#All],[CustomerID]:[Company Name]],2,FALSE)</f>
        <v>Natural Touches Gifts</v>
      </c>
      <c r="E2236" s="51">
        <v>44816</v>
      </c>
      <c r="F2236" s="50">
        <v>6</v>
      </c>
      <c r="G2236" s="50" t="str">
        <f>VLOOKUP(Table8[[#This Row],[ProductID]],Table12[[#All],[ProductID]:[ProductFullName]],3,FALSE)</f>
        <v>Product F</v>
      </c>
      <c r="H2236" s="50">
        <v>5</v>
      </c>
      <c r="I2236" s="52">
        <v>44816.613090277788</v>
      </c>
      <c r="J2236" s="50">
        <v>129</v>
      </c>
      <c r="K2236" s="51">
        <v>44816.964583333334</v>
      </c>
      <c r="L2236" s="53"/>
      <c r="M2236" s="54">
        <v>1</v>
      </c>
    </row>
    <row r="2237" spans="2:13" x14ac:dyDescent="0.3">
      <c r="B2237" s="49">
        <v>21080</v>
      </c>
      <c r="C2237" s="50">
        <v>1151</v>
      </c>
      <c r="D2237" s="50" t="str">
        <f>VLOOKUP(Table8[[#This Row],[CustomerID]],Table15[[#All],[CustomerID]:[Company Name]],2,FALSE)</f>
        <v>Thunder River Log Homes, LLC</v>
      </c>
      <c r="E2237" s="51">
        <v>44816</v>
      </c>
      <c r="F2237" s="50">
        <v>1</v>
      </c>
      <c r="G2237" s="50" t="str">
        <f>VLOOKUP(Table8[[#This Row],[ProductID]],Table12[[#All],[ProductID]:[ProductFullName]],3,FALSE)</f>
        <v>Product A</v>
      </c>
      <c r="H2237" s="50">
        <v>6</v>
      </c>
      <c r="I2237" s="52">
        <v>44816.629548611119</v>
      </c>
      <c r="J2237" s="50">
        <v>105</v>
      </c>
      <c r="K2237" s="51">
        <v>44816.964583333334</v>
      </c>
      <c r="L2237" s="53"/>
      <c r="M2237" s="54">
        <v>1</v>
      </c>
    </row>
    <row r="2238" spans="2:13" x14ac:dyDescent="0.3">
      <c r="B2238" s="49">
        <v>21081</v>
      </c>
      <c r="C2238" s="50">
        <v>664</v>
      </c>
      <c r="D2238" s="50" t="str">
        <f>VLOOKUP(Table8[[#This Row],[CustomerID]],Table15[[#All],[CustomerID]:[Company Name]],2,FALSE)</f>
        <v>Ruby Tuesday Accessories Ltd</v>
      </c>
      <c r="E2238" s="51">
        <v>44816</v>
      </c>
      <c r="F2238" s="50">
        <v>6</v>
      </c>
      <c r="G2238" s="50" t="str">
        <f>VLOOKUP(Table8[[#This Row],[ProductID]],Table12[[#All],[ProductID]:[ProductFullName]],3,FALSE)</f>
        <v>Product F</v>
      </c>
      <c r="H2238" s="50">
        <v>5</v>
      </c>
      <c r="I2238" s="52">
        <v>44816.639328703714</v>
      </c>
      <c r="J2238" s="50">
        <v>112</v>
      </c>
      <c r="K2238" s="51">
        <v>44816.964583333334</v>
      </c>
      <c r="L2238" s="53"/>
      <c r="M2238" s="54">
        <v>1</v>
      </c>
    </row>
    <row r="2239" spans="2:13" x14ac:dyDescent="0.3">
      <c r="B2239" s="49">
        <v>21082</v>
      </c>
      <c r="C2239" s="50">
        <v>379</v>
      </c>
      <c r="D2239" s="50" t="str">
        <f>VLOOKUP(Table8[[#This Row],[CustomerID]],Table15[[#All],[CustomerID]:[Company Name]],2,FALSE)</f>
        <v>Home Hardware</v>
      </c>
      <c r="E2239" s="51">
        <v>44816</v>
      </c>
      <c r="F2239" s="50">
        <v>6</v>
      </c>
      <c r="G2239" s="50" t="str">
        <f>VLOOKUP(Table8[[#This Row],[ProductID]],Table12[[#All],[ProductID]:[ProductFullName]],3,FALSE)</f>
        <v>Product F</v>
      </c>
      <c r="H2239" s="50">
        <v>7</v>
      </c>
      <c r="I2239" s="52">
        <v>44816.651273148156</v>
      </c>
      <c r="J2239" s="50">
        <v>126</v>
      </c>
      <c r="K2239" s="51">
        <v>44816.964583333334</v>
      </c>
      <c r="L2239" s="53"/>
      <c r="M2239" s="54">
        <v>1</v>
      </c>
    </row>
    <row r="2240" spans="2:13" x14ac:dyDescent="0.3">
      <c r="B2240" s="49">
        <v>21083</v>
      </c>
      <c r="C2240" s="50">
        <v>680</v>
      </c>
      <c r="D2240" s="50" t="str">
        <f>VLOOKUP(Table8[[#This Row],[CustomerID]],Table15[[#All],[CustomerID]:[Company Name]],2,FALSE)</f>
        <v>Bags N' All</v>
      </c>
      <c r="E2240" s="51">
        <v>44816</v>
      </c>
      <c r="F2240" s="50">
        <v>6</v>
      </c>
      <c r="G2240" s="50" t="str">
        <f>VLOOKUP(Table8[[#This Row],[ProductID]],Table12[[#All],[ProductID]:[ProductFullName]],3,FALSE)</f>
        <v>Product F</v>
      </c>
      <c r="H2240" s="50">
        <v>2</v>
      </c>
      <c r="I2240" s="52">
        <v>44816.668437500011</v>
      </c>
      <c r="J2240" s="50">
        <v>115</v>
      </c>
      <c r="K2240" s="51">
        <v>44816.964583333334</v>
      </c>
      <c r="L2240" s="53"/>
      <c r="M2240" s="54">
        <v>1</v>
      </c>
    </row>
    <row r="2241" spans="2:13" x14ac:dyDescent="0.3">
      <c r="B2241" s="49">
        <v>21084</v>
      </c>
      <c r="C2241" s="50">
        <v>757</v>
      </c>
      <c r="D2241" s="50" t="str">
        <f>VLOOKUP(Table8[[#This Row],[CustomerID]],Table15[[#All],[CustomerID]:[Company Name]],2,FALSE)</f>
        <v>Suitable</v>
      </c>
      <c r="E2241" s="51">
        <v>44816</v>
      </c>
      <c r="F2241" s="50">
        <v>6</v>
      </c>
      <c r="G2241" s="50" t="str">
        <f>VLOOKUP(Table8[[#This Row],[ProductID]],Table12[[#All],[ProductID]:[ProductFullName]],3,FALSE)</f>
        <v>Product F</v>
      </c>
      <c r="H2241" s="50">
        <v>3</v>
      </c>
      <c r="I2241" s="52">
        <v>44816.686319444452</v>
      </c>
      <c r="J2241" s="50">
        <v>113</v>
      </c>
      <c r="K2241" s="51">
        <v>44816.964583333334</v>
      </c>
      <c r="L2241" s="53"/>
      <c r="M2241" s="54">
        <v>1</v>
      </c>
    </row>
    <row r="2242" spans="2:13" x14ac:dyDescent="0.3">
      <c r="B2242" s="49">
        <v>21085</v>
      </c>
      <c r="C2242" s="50">
        <v>1348</v>
      </c>
      <c r="D2242" s="50" t="str">
        <f>VLOOKUP(Table8[[#This Row],[CustomerID]],Table15[[#All],[CustomerID]:[Company Name]],2,FALSE)</f>
        <v>Kathryn's of Kona</v>
      </c>
      <c r="E2242" s="51">
        <v>44816</v>
      </c>
      <c r="F2242" s="50">
        <v>4</v>
      </c>
      <c r="G2242" s="50" t="str">
        <f>VLOOKUP(Table8[[#This Row],[ProductID]],Table12[[#All],[ProductID]:[ProductFullName]],3,FALSE)</f>
        <v>Product D</v>
      </c>
      <c r="H2242" s="50">
        <v>2</v>
      </c>
      <c r="I2242" s="52">
        <v>44816.703472222231</v>
      </c>
      <c r="J2242" s="50">
        <v>124</v>
      </c>
      <c r="K2242" s="51">
        <v>44816.964583333334</v>
      </c>
      <c r="L2242" s="53"/>
      <c r="M2242" s="54">
        <v>1</v>
      </c>
    </row>
    <row r="2243" spans="2:13" x14ac:dyDescent="0.3">
      <c r="B2243" s="49">
        <v>21086</v>
      </c>
      <c r="C2243" s="50">
        <v>809</v>
      </c>
      <c r="D2243" s="50" t="str">
        <f>VLOOKUP(Table8[[#This Row],[CustomerID]],Table15[[#All],[CustomerID]:[Company Name]],2,FALSE)</f>
        <v>Carr's Country Florist</v>
      </c>
      <c r="E2243" s="51">
        <v>44816</v>
      </c>
      <c r="F2243" s="50">
        <v>4</v>
      </c>
      <c r="G2243" s="50" t="str">
        <f>VLOOKUP(Table8[[#This Row],[ProductID]],Table12[[#All],[ProductID]:[ProductFullName]],3,FALSE)</f>
        <v>Product D</v>
      </c>
      <c r="H2243" s="50">
        <v>4</v>
      </c>
      <c r="I2243" s="52">
        <v>44816.71642361112</v>
      </c>
      <c r="J2243" s="50">
        <v>120</v>
      </c>
      <c r="K2243" s="51">
        <v>44816.964583333334</v>
      </c>
      <c r="L2243" s="53"/>
      <c r="M2243" s="54">
        <v>1</v>
      </c>
    </row>
    <row r="2244" spans="2:13" x14ac:dyDescent="0.3">
      <c r="B2244" s="49">
        <v>21087</v>
      </c>
      <c r="C2244" s="50">
        <v>1379</v>
      </c>
      <c r="D2244" s="50" t="str">
        <f>VLOOKUP(Table8[[#This Row],[CustomerID]],Table15[[#All],[CustomerID]:[Company Name]],2,FALSE)</f>
        <v>Sogno Boutique Of Dreams</v>
      </c>
      <c r="E2244" s="51">
        <v>44816</v>
      </c>
      <c r="F2244" s="50">
        <v>5</v>
      </c>
      <c r="G2244" s="50" t="str">
        <f>VLOOKUP(Table8[[#This Row],[ProductID]],Table12[[#All],[ProductID]:[ProductFullName]],3,FALSE)</f>
        <v>Product E</v>
      </c>
      <c r="H2244" s="50">
        <v>5</v>
      </c>
      <c r="I2244" s="52">
        <v>44816.733819444453</v>
      </c>
      <c r="J2244" s="50">
        <v>115</v>
      </c>
      <c r="K2244" s="51">
        <v>44816.964583333334</v>
      </c>
      <c r="L2244" s="53"/>
      <c r="M2244" s="54">
        <v>1</v>
      </c>
    </row>
    <row r="2245" spans="2:13" x14ac:dyDescent="0.3">
      <c r="B2245" s="49">
        <v>21088</v>
      </c>
      <c r="C2245" s="50">
        <v>312</v>
      </c>
      <c r="D2245" s="50" t="str">
        <f>VLOOKUP(Table8[[#This Row],[CustomerID]],Table15[[#All],[CustomerID]:[Company Name]],2,FALSE)</f>
        <v>St. Joseph's Volunteer Association</v>
      </c>
      <c r="E2245" s="51">
        <v>44816</v>
      </c>
      <c r="F2245" s="50">
        <v>6</v>
      </c>
      <c r="G2245" s="50" t="str">
        <f>VLOOKUP(Table8[[#This Row],[ProductID]],Table12[[#All],[ProductID]:[ProductFullName]],3,FALSE)</f>
        <v>Product F</v>
      </c>
      <c r="H2245" s="50">
        <v>2</v>
      </c>
      <c r="I2245" s="52">
        <v>44816.750520833339</v>
      </c>
      <c r="J2245" s="50">
        <v>111</v>
      </c>
      <c r="K2245" s="51">
        <v>44816.964583333334</v>
      </c>
      <c r="L2245" s="53"/>
      <c r="M2245" s="54">
        <v>1</v>
      </c>
    </row>
    <row r="2246" spans="2:13" x14ac:dyDescent="0.3">
      <c r="B2246" s="49">
        <v>21089</v>
      </c>
      <c r="C2246" s="50">
        <v>1179</v>
      </c>
      <c r="D2246" s="50" t="str">
        <f>VLOOKUP(Table8[[#This Row],[CustomerID]],Table15[[#All],[CustomerID]:[Company Name]],2,FALSE)</f>
        <v>LTD Commodities Ltd</v>
      </c>
      <c r="E2246" s="51">
        <v>44817</v>
      </c>
      <c r="F2246" s="50">
        <v>1</v>
      </c>
      <c r="G2246" s="50" t="str">
        <f>VLOOKUP(Table8[[#This Row],[ProductID]],Table12[[#All],[ProductID]:[ProductFullName]],3,FALSE)</f>
        <v>Product A</v>
      </c>
      <c r="H2246" s="50">
        <v>3</v>
      </c>
      <c r="I2246" s="52">
        <v>44817.333333333336</v>
      </c>
      <c r="J2246" s="50">
        <v>113</v>
      </c>
      <c r="K2246" s="51">
        <v>44817.974999999999</v>
      </c>
      <c r="L2246" s="53"/>
      <c r="M2246" s="54">
        <v>1</v>
      </c>
    </row>
    <row r="2247" spans="2:13" x14ac:dyDescent="0.3">
      <c r="B2247" s="49">
        <v>21090</v>
      </c>
      <c r="C2247" s="50">
        <v>1408</v>
      </c>
      <c r="D2247" s="50" t="str">
        <f>VLOOKUP(Table8[[#This Row],[CustomerID]],Table15[[#All],[CustomerID]:[Company Name]],2,FALSE)</f>
        <v>Bird In Hand</v>
      </c>
      <c r="E2247" s="51">
        <v>44817</v>
      </c>
      <c r="F2247" s="50">
        <v>2</v>
      </c>
      <c r="G2247" s="50" t="str">
        <f>VLOOKUP(Table8[[#This Row],[ProductID]],Table12[[#All],[ProductID]:[ProductFullName]],3,FALSE)</f>
        <v>Product B</v>
      </c>
      <c r="H2247" s="50">
        <v>5</v>
      </c>
      <c r="I2247" s="52">
        <v>44817.349143518521</v>
      </c>
      <c r="J2247" s="50">
        <v>126</v>
      </c>
      <c r="K2247" s="51">
        <v>44817.974999999999</v>
      </c>
      <c r="L2247" s="53"/>
      <c r="M2247" s="54">
        <v>1</v>
      </c>
    </row>
    <row r="2248" spans="2:13" x14ac:dyDescent="0.3">
      <c r="B2248" s="49">
        <v>21091</v>
      </c>
      <c r="C2248" s="50">
        <v>632</v>
      </c>
      <c r="D2248" s="50" t="str">
        <f>VLOOKUP(Table8[[#This Row],[CustomerID]],Table15[[#All],[CustomerID]:[Company Name]],2,FALSE)</f>
        <v>VALLEY HOUSE OF FLOWERS LTD</v>
      </c>
      <c r="E2248" s="51">
        <v>44817</v>
      </c>
      <c r="F2248" s="50">
        <v>6</v>
      </c>
      <c r="G2248" s="50" t="str">
        <f>VLOOKUP(Table8[[#This Row],[ProductID]],Table12[[#All],[ProductID]:[ProductFullName]],3,FALSE)</f>
        <v>Product F</v>
      </c>
      <c r="H2248" s="50">
        <v>6</v>
      </c>
      <c r="I2248" s="52">
        <v>44817.364351851851</v>
      </c>
      <c r="J2248" s="50">
        <v>107</v>
      </c>
      <c r="K2248" s="51">
        <v>44817.974999999999</v>
      </c>
      <c r="L2248" s="53"/>
      <c r="M2248" s="54">
        <v>1</v>
      </c>
    </row>
    <row r="2249" spans="2:13" x14ac:dyDescent="0.3">
      <c r="B2249" s="49">
        <v>21092</v>
      </c>
      <c r="C2249" s="50">
        <v>561</v>
      </c>
      <c r="D2249" s="50" t="str">
        <f>VLOOKUP(Table8[[#This Row],[CustomerID]],Table15[[#All],[CustomerID]:[Company Name]],2,FALSE)</f>
        <v>Mill Bank Flowers &amp; Gift</v>
      </c>
      <c r="E2249" s="51">
        <v>44817</v>
      </c>
      <c r="F2249" s="50">
        <v>2</v>
      </c>
      <c r="G2249" s="50" t="str">
        <f>VLOOKUP(Table8[[#This Row],[ProductID]],Table12[[#All],[ProductID]:[ProductFullName]],3,FALSE)</f>
        <v>Product B</v>
      </c>
      <c r="H2249" s="50">
        <v>5</v>
      </c>
      <c r="I2249" s="52">
        <v>44817.38113425926</v>
      </c>
      <c r="J2249" s="50">
        <v>124</v>
      </c>
      <c r="K2249" s="51">
        <v>44817.974999999999</v>
      </c>
      <c r="L2249" s="53"/>
      <c r="M2249" s="54">
        <v>1</v>
      </c>
    </row>
    <row r="2250" spans="2:13" x14ac:dyDescent="0.3">
      <c r="B2250" s="49">
        <v>21093</v>
      </c>
      <c r="C2250" s="50">
        <v>1311</v>
      </c>
      <c r="D2250" s="50" t="str">
        <f>VLOOKUP(Table8[[#This Row],[CustomerID]],Table15[[#All],[CustomerID]:[Company Name]],2,FALSE)</f>
        <v>L.A. Garments</v>
      </c>
      <c r="E2250" s="51">
        <v>44817</v>
      </c>
      <c r="F2250" s="50">
        <v>1</v>
      </c>
      <c r="G2250" s="50" t="str">
        <f>VLOOKUP(Table8[[#This Row],[ProductID]],Table12[[#All],[ProductID]:[ProductFullName]],3,FALSE)</f>
        <v>Product A</v>
      </c>
      <c r="H2250" s="50">
        <v>2</v>
      </c>
      <c r="I2250" s="52">
        <v>44817.397152777776</v>
      </c>
      <c r="J2250" s="50">
        <v>109</v>
      </c>
      <c r="K2250" s="51">
        <v>44817.974999999999</v>
      </c>
      <c r="L2250" s="53"/>
      <c r="M2250" s="54">
        <v>1</v>
      </c>
    </row>
    <row r="2251" spans="2:13" x14ac:dyDescent="0.3">
      <c r="B2251" s="49">
        <v>21094</v>
      </c>
      <c r="C2251" s="50">
        <v>117</v>
      </c>
      <c r="D2251" s="50" t="str">
        <f>VLOOKUP(Table8[[#This Row],[CustomerID]],Table15[[#All],[CustomerID]:[Company Name]],2,FALSE)</f>
        <v>Fleur Ampleman</v>
      </c>
      <c r="E2251" s="51">
        <v>44817</v>
      </c>
      <c r="F2251" s="50">
        <v>6</v>
      </c>
      <c r="G2251" s="50" t="str">
        <f>VLOOKUP(Table8[[#This Row],[ProductID]],Table12[[#All],[ProductID]:[ProductFullName]],3,FALSE)</f>
        <v>Product F</v>
      </c>
      <c r="H2251" s="50">
        <v>7</v>
      </c>
      <c r="I2251" s="52">
        <v>44817.409328703703</v>
      </c>
      <c r="J2251" s="50">
        <v>119</v>
      </c>
      <c r="K2251" s="51">
        <v>44817.974999999999</v>
      </c>
      <c r="L2251" s="53"/>
      <c r="M2251" s="54">
        <v>1</v>
      </c>
    </row>
    <row r="2252" spans="2:13" x14ac:dyDescent="0.3">
      <c r="B2252" s="49">
        <v>21095</v>
      </c>
      <c r="C2252" s="50">
        <v>247</v>
      </c>
      <c r="D2252" s="50" t="str">
        <f>VLOOKUP(Table8[[#This Row],[CustomerID]],Table15[[#All],[CustomerID]:[Company Name]],2,FALSE)</f>
        <v>THE CLOTHES GARDEN</v>
      </c>
      <c r="E2252" s="51">
        <v>44817</v>
      </c>
      <c r="F2252" s="50">
        <v>5</v>
      </c>
      <c r="G2252" s="50" t="str">
        <f>VLOOKUP(Table8[[#This Row],[ProductID]],Table12[[#All],[ProductID]:[ProductFullName]],3,FALSE)</f>
        <v>Product E</v>
      </c>
      <c r="H2252" s="50">
        <v>5</v>
      </c>
      <c r="I2252" s="52">
        <v>44817.426793981482</v>
      </c>
      <c r="J2252" s="50">
        <v>132</v>
      </c>
      <c r="K2252" s="51">
        <v>44817.974999999999</v>
      </c>
      <c r="L2252" s="53"/>
      <c r="M2252" s="54">
        <v>1</v>
      </c>
    </row>
    <row r="2253" spans="2:13" x14ac:dyDescent="0.3">
      <c r="B2253" s="49">
        <v>21096</v>
      </c>
      <c r="C2253" s="50">
        <v>547</v>
      </c>
      <c r="D2253" s="50" t="str">
        <f>VLOOKUP(Table8[[#This Row],[CustomerID]],Table15[[#All],[CustomerID]:[Company Name]],2,FALSE)</f>
        <v>Carriage House Florist</v>
      </c>
      <c r="E2253" s="51">
        <v>44817</v>
      </c>
      <c r="F2253" s="50">
        <v>5</v>
      </c>
      <c r="G2253" s="50" t="str">
        <f>VLOOKUP(Table8[[#This Row],[ProductID]],Table12[[#All],[ProductID]:[ProductFullName]],3,FALSE)</f>
        <v>Product E</v>
      </c>
      <c r="H2253" s="50">
        <v>4</v>
      </c>
      <c r="I2253" s="52">
        <v>44817.440185185187</v>
      </c>
      <c r="J2253" s="50">
        <v>121</v>
      </c>
      <c r="K2253" s="51">
        <v>44817.974999999999</v>
      </c>
      <c r="L2253" s="53"/>
      <c r="M2253" s="54">
        <v>1</v>
      </c>
    </row>
    <row r="2254" spans="2:13" x14ac:dyDescent="0.3">
      <c r="B2254" s="49">
        <v>21097</v>
      </c>
      <c r="C2254" s="50">
        <v>833</v>
      </c>
      <c r="D2254" s="50" t="str">
        <f>VLOOKUP(Table8[[#This Row],[CustomerID]],Table15[[#All],[CustomerID]:[Company Name]],2,FALSE)</f>
        <v>Accessory Cargo</v>
      </c>
      <c r="E2254" s="51">
        <v>44817</v>
      </c>
      <c r="F2254" s="50">
        <v>1</v>
      </c>
      <c r="G2254" s="50" t="str">
        <f>VLOOKUP(Table8[[#This Row],[ProductID]],Table12[[#All],[ProductID]:[ProductFullName]],3,FALSE)</f>
        <v>Product A</v>
      </c>
      <c r="H2254" s="50">
        <v>7</v>
      </c>
      <c r="I2254" s="52">
        <v>44817.451284722221</v>
      </c>
      <c r="J2254" s="50">
        <v>130</v>
      </c>
      <c r="K2254" s="51">
        <v>44817.974999999999</v>
      </c>
      <c r="L2254" s="53"/>
      <c r="M2254" s="54">
        <v>1</v>
      </c>
    </row>
    <row r="2255" spans="2:13" x14ac:dyDescent="0.3">
      <c r="B2255" s="49">
        <v>21098</v>
      </c>
      <c r="C2255" s="50">
        <v>591</v>
      </c>
      <c r="D2255" s="50" t="str">
        <f>VLOOKUP(Table8[[#This Row],[CustomerID]],Table15[[#All],[CustomerID]:[Company Name]],2,FALSE)</f>
        <v>Wild Rose Jewellery &amp; Gifts</v>
      </c>
      <c r="E2255" s="51">
        <v>44817</v>
      </c>
      <c r="F2255" s="50">
        <v>4</v>
      </c>
      <c r="G2255" s="50" t="str">
        <f>VLOOKUP(Table8[[#This Row],[ProductID]],Table12[[#All],[ProductID]:[ProductFullName]],3,FALSE)</f>
        <v>Product D</v>
      </c>
      <c r="H2255" s="50">
        <v>2</v>
      </c>
      <c r="I2255" s="52">
        <v>44817.466365740736</v>
      </c>
      <c r="J2255" s="50">
        <v>122</v>
      </c>
      <c r="K2255" s="51">
        <v>44817.974999999999</v>
      </c>
      <c r="L2255" s="53"/>
      <c r="M2255" s="54">
        <v>1</v>
      </c>
    </row>
    <row r="2256" spans="2:13" x14ac:dyDescent="0.3">
      <c r="B2256" s="49">
        <v>21099</v>
      </c>
      <c r="C2256" s="50">
        <v>850</v>
      </c>
      <c r="D2256" s="50" t="str">
        <f>VLOOKUP(Table8[[#This Row],[CustomerID]],Table15[[#All],[CustomerID]:[Company Name]],2,FALSE)</f>
        <v>Fabrique</v>
      </c>
      <c r="E2256" s="51">
        <v>44817</v>
      </c>
      <c r="F2256" s="50">
        <v>1</v>
      </c>
      <c r="G2256" s="50" t="str">
        <f>VLOOKUP(Table8[[#This Row],[ProductID]],Table12[[#All],[ProductID]:[ProductFullName]],3,FALSE)</f>
        <v>Product A</v>
      </c>
      <c r="H2256" s="50">
        <v>5</v>
      </c>
      <c r="I2256" s="52">
        <v>44817.480868055551</v>
      </c>
      <c r="J2256" s="50">
        <v>134</v>
      </c>
      <c r="K2256" s="51">
        <v>44817.974999999999</v>
      </c>
      <c r="L2256" s="53"/>
      <c r="M2256" s="54">
        <v>1</v>
      </c>
    </row>
    <row r="2257" spans="2:13" x14ac:dyDescent="0.3">
      <c r="B2257" s="49">
        <v>21100</v>
      </c>
      <c r="C2257" s="50">
        <v>770</v>
      </c>
      <c r="D2257" s="50" t="str">
        <f>VLOOKUP(Table8[[#This Row],[CustomerID]],Table15[[#All],[CustomerID]:[Company Name]],2,FALSE)</f>
        <v>Ragg Time Limited</v>
      </c>
      <c r="E2257" s="51">
        <v>44817</v>
      </c>
      <c r="F2257" s="50">
        <v>1</v>
      </c>
      <c r="G2257" s="50" t="str">
        <f>VLOOKUP(Table8[[#This Row],[ProductID]],Table12[[#All],[ProductID]:[ProductFullName]],3,FALSE)</f>
        <v>Product A</v>
      </c>
      <c r="H2257" s="50">
        <v>3</v>
      </c>
      <c r="I2257" s="52">
        <v>44817.497303240736</v>
      </c>
      <c r="J2257" s="50">
        <v>107</v>
      </c>
      <c r="K2257" s="51">
        <v>44817.974999999999</v>
      </c>
      <c r="L2257" s="53"/>
      <c r="M2257" s="54">
        <v>1</v>
      </c>
    </row>
    <row r="2258" spans="2:13" x14ac:dyDescent="0.3">
      <c r="B2258" s="49">
        <v>21101</v>
      </c>
      <c r="C2258" s="50">
        <v>215</v>
      </c>
      <c r="D2258" s="50" t="str">
        <f>VLOOKUP(Table8[[#This Row],[CustomerID]],Table15[[#All],[CustomerID]:[Company Name]],2,FALSE)</f>
        <v>Neat Stuff</v>
      </c>
      <c r="E2258" s="51">
        <v>44817</v>
      </c>
      <c r="F2258" s="50">
        <v>5</v>
      </c>
      <c r="G2258" s="50" t="str">
        <f>VLOOKUP(Table8[[#This Row],[ProductID]],Table12[[#All],[ProductID]:[ProductFullName]],3,FALSE)</f>
        <v>Product E</v>
      </c>
      <c r="H2258" s="50">
        <v>3</v>
      </c>
      <c r="I2258" s="52">
        <v>44817.510891203696</v>
      </c>
      <c r="J2258" s="50">
        <v>118</v>
      </c>
      <c r="K2258" s="51">
        <v>44817.974999999999</v>
      </c>
      <c r="L2258" s="53"/>
      <c r="M2258" s="54">
        <v>1</v>
      </c>
    </row>
    <row r="2259" spans="2:13" x14ac:dyDescent="0.3">
      <c r="B2259" s="49">
        <v>21102</v>
      </c>
      <c r="C2259" s="50">
        <v>1273</v>
      </c>
      <c r="D2259" s="50" t="str">
        <f>VLOOKUP(Table8[[#This Row],[CustomerID]],Table15[[#All],[CustomerID]:[Company Name]],2,FALSE)</f>
        <v>Moapa Paiute Travel Plaza</v>
      </c>
      <c r="E2259" s="51">
        <v>44817</v>
      </c>
      <c r="F2259" s="50">
        <v>3</v>
      </c>
      <c r="G2259" s="50" t="str">
        <f>VLOOKUP(Table8[[#This Row],[ProductID]],Table12[[#All],[ProductID]:[ProductFullName]],3,FALSE)</f>
        <v>Product C</v>
      </c>
      <c r="H2259" s="50">
        <v>3</v>
      </c>
      <c r="I2259" s="52">
        <v>44817.522013888884</v>
      </c>
      <c r="J2259" s="50">
        <v>132</v>
      </c>
      <c r="K2259" s="51">
        <v>44817.974999999999</v>
      </c>
      <c r="L2259" s="53"/>
      <c r="M2259" s="54">
        <v>1</v>
      </c>
    </row>
    <row r="2260" spans="2:13" x14ac:dyDescent="0.3">
      <c r="B2260" s="49">
        <v>21103</v>
      </c>
      <c r="C2260" s="50">
        <v>271</v>
      </c>
      <c r="D2260" s="50" t="str">
        <f>VLOOKUP(Table8[[#This Row],[CustomerID]],Table15[[#All],[CustomerID]:[Company Name]],2,FALSE)</f>
        <v>Shopping Channel</v>
      </c>
      <c r="E2260" s="51">
        <v>44817</v>
      </c>
      <c r="F2260" s="50">
        <v>4</v>
      </c>
      <c r="G2260" s="50" t="str">
        <f>VLOOKUP(Table8[[#This Row],[ProductID]],Table12[[#All],[ProductID]:[ProductFullName]],3,FALSE)</f>
        <v>Product D</v>
      </c>
      <c r="H2260" s="50">
        <v>5</v>
      </c>
      <c r="I2260" s="52">
        <v>44817.53256944444</v>
      </c>
      <c r="J2260" s="50">
        <v>132</v>
      </c>
      <c r="K2260" s="51">
        <v>44817.974999999999</v>
      </c>
      <c r="L2260" s="53"/>
      <c r="M2260" s="54">
        <v>1</v>
      </c>
    </row>
    <row r="2261" spans="2:13" x14ac:dyDescent="0.3">
      <c r="B2261" s="49">
        <v>21104</v>
      </c>
      <c r="C2261" s="50">
        <v>1256</v>
      </c>
      <c r="D2261" s="50" t="str">
        <f>VLOOKUP(Table8[[#This Row],[CustomerID]],Table15[[#All],[CustomerID]:[Company Name]],2,FALSE)</f>
        <v>Banner Good Samaratain Hospital</v>
      </c>
      <c r="E2261" s="51">
        <v>44817</v>
      </c>
      <c r="F2261" s="50">
        <v>4</v>
      </c>
      <c r="G2261" s="50" t="str">
        <f>VLOOKUP(Table8[[#This Row],[ProductID]],Table12[[#All],[ProductID]:[ProductFullName]],3,FALSE)</f>
        <v>Product D</v>
      </c>
      <c r="H2261" s="50">
        <v>4</v>
      </c>
      <c r="I2261" s="52">
        <v>44817.548310185179</v>
      </c>
      <c r="J2261" s="50">
        <v>127</v>
      </c>
      <c r="K2261" s="51">
        <v>44817.974999999999</v>
      </c>
      <c r="L2261" s="53"/>
      <c r="M2261" s="54">
        <v>1</v>
      </c>
    </row>
    <row r="2262" spans="2:13" x14ac:dyDescent="0.3">
      <c r="B2262" s="49">
        <v>21105</v>
      </c>
      <c r="C2262" s="50">
        <v>275</v>
      </c>
      <c r="D2262" s="50" t="str">
        <f>VLOOKUP(Table8[[#This Row],[CustomerID]],Table15[[#All],[CustomerID]:[Company Name]],2,FALSE)</f>
        <v>Avante Boutique</v>
      </c>
      <c r="E2262" s="51">
        <v>44817</v>
      </c>
      <c r="F2262" s="50">
        <v>4</v>
      </c>
      <c r="G2262" s="50" t="str">
        <f>VLOOKUP(Table8[[#This Row],[ProductID]],Table12[[#All],[ProductID]:[ProductFullName]],3,FALSE)</f>
        <v>Product D</v>
      </c>
      <c r="H2262" s="50">
        <v>6</v>
      </c>
      <c r="I2262" s="52">
        <v>44817.564548611103</v>
      </c>
      <c r="J2262" s="50">
        <v>111</v>
      </c>
      <c r="K2262" s="51">
        <v>44817.974999999999</v>
      </c>
      <c r="L2262" s="53"/>
      <c r="M2262" s="54">
        <v>1</v>
      </c>
    </row>
    <row r="2263" spans="2:13" x14ac:dyDescent="0.3">
      <c r="B2263" s="49">
        <v>21106</v>
      </c>
      <c r="C2263" s="50">
        <v>957</v>
      </c>
      <c r="D2263" s="50" t="str">
        <f>VLOOKUP(Table8[[#This Row],[CustomerID]],Table15[[#All],[CustomerID]:[Company Name]],2,FALSE)</f>
        <v>Eden's Collection</v>
      </c>
      <c r="E2263" s="51">
        <v>44817</v>
      </c>
      <c r="F2263" s="50">
        <v>5</v>
      </c>
      <c r="G2263" s="50" t="str">
        <f>VLOOKUP(Table8[[#This Row],[ProductID]],Table12[[#All],[ProductID]:[ProductFullName]],3,FALSE)</f>
        <v>Product E</v>
      </c>
      <c r="H2263" s="50">
        <v>5</v>
      </c>
      <c r="I2263" s="52">
        <v>44817.579861111102</v>
      </c>
      <c r="J2263" s="50">
        <v>122</v>
      </c>
      <c r="K2263" s="51">
        <v>44817.974999999999</v>
      </c>
      <c r="L2263" s="53"/>
      <c r="M2263" s="54">
        <v>1</v>
      </c>
    </row>
    <row r="2264" spans="2:13" x14ac:dyDescent="0.3">
      <c r="B2264" s="49">
        <v>21107</v>
      </c>
      <c r="C2264" s="50">
        <v>911</v>
      </c>
      <c r="D2264" s="50" t="str">
        <f>VLOOKUP(Table8[[#This Row],[CustomerID]],Table15[[#All],[CustomerID]:[Company Name]],2,FALSE)</f>
        <v>Gadgets And Gizmos</v>
      </c>
      <c r="E2264" s="51">
        <v>44817</v>
      </c>
      <c r="F2264" s="50">
        <v>6</v>
      </c>
      <c r="G2264" s="50" t="str">
        <f>VLOOKUP(Table8[[#This Row],[ProductID]],Table12[[#All],[ProductID]:[ProductFullName]],3,FALSE)</f>
        <v>Product F</v>
      </c>
      <c r="H2264" s="50">
        <v>2</v>
      </c>
      <c r="I2264" s="52">
        <v>44817.594374999993</v>
      </c>
      <c r="J2264" s="50">
        <v>124</v>
      </c>
      <c r="K2264" s="51">
        <v>44817.974999999999</v>
      </c>
      <c r="L2264" s="53"/>
      <c r="M2264" s="54">
        <v>1</v>
      </c>
    </row>
    <row r="2265" spans="2:13" x14ac:dyDescent="0.3">
      <c r="B2265" s="49">
        <v>21108</v>
      </c>
      <c r="C2265" s="50">
        <v>981</v>
      </c>
      <c r="D2265" s="50" t="str">
        <f>VLOOKUP(Table8[[#This Row],[CustomerID]],Table15[[#All],[CustomerID]:[Company Name]],2,FALSE)</f>
        <v>COWBOY STUFF</v>
      </c>
      <c r="E2265" s="51">
        <v>44817</v>
      </c>
      <c r="F2265" s="50">
        <v>2</v>
      </c>
      <c r="G2265" s="50" t="str">
        <f>VLOOKUP(Table8[[#This Row],[ProductID]],Table12[[#All],[ProductID]:[ProductFullName]],3,FALSE)</f>
        <v>Product B</v>
      </c>
      <c r="H2265" s="50">
        <v>4</v>
      </c>
      <c r="I2265" s="52">
        <v>44817.609236111108</v>
      </c>
      <c r="J2265" s="50">
        <v>112</v>
      </c>
      <c r="K2265" s="51">
        <v>44817.974999999999</v>
      </c>
      <c r="L2265" s="53"/>
      <c r="M2265" s="54">
        <v>1</v>
      </c>
    </row>
    <row r="2266" spans="2:13" x14ac:dyDescent="0.3">
      <c r="B2266" s="49">
        <v>21109</v>
      </c>
      <c r="C2266" s="50">
        <v>777</v>
      </c>
      <c r="D2266" s="50" t="str">
        <f>VLOOKUP(Table8[[#This Row],[CustomerID]],Table15[[#All],[CustomerID]:[Company Name]],2,FALSE)</f>
        <v>Brookstone</v>
      </c>
      <c r="E2266" s="51">
        <v>44817</v>
      </c>
      <c r="F2266" s="50">
        <v>1</v>
      </c>
      <c r="G2266" s="50" t="str">
        <f>VLOOKUP(Table8[[#This Row],[ProductID]],Table12[[#All],[ProductID]:[ProductFullName]],3,FALSE)</f>
        <v>Product A</v>
      </c>
      <c r="H2266" s="50">
        <v>5</v>
      </c>
      <c r="I2266" s="52">
        <v>44817.626539351848</v>
      </c>
      <c r="J2266" s="50">
        <v>125</v>
      </c>
      <c r="K2266" s="51">
        <v>44817.974999999999</v>
      </c>
      <c r="L2266" s="53"/>
      <c r="M2266" s="54">
        <v>1</v>
      </c>
    </row>
    <row r="2267" spans="2:13" x14ac:dyDescent="0.3">
      <c r="B2267" s="49">
        <v>21110</v>
      </c>
      <c r="C2267" s="50">
        <v>199</v>
      </c>
      <c r="D2267" s="50" t="str">
        <f>VLOOKUP(Table8[[#This Row],[CustomerID]],Table15[[#All],[CustomerID]:[Company Name]],2,FALSE)</f>
        <v>Gift Gallery</v>
      </c>
      <c r="E2267" s="51">
        <v>44817</v>
      </c>
      <c r="F2267" s="50">
        <v>5</v>
      </c>
      <c r="G2267" s="50" t="str">
        <f>VLOOKUP(Table8[[#This Row],[ProductID]],Table12[[#All],[ProductID]:[ProductFullName]],3,FALSE)</f>
        <v>Product E</v>
      </c>
      <c r="H2267" s="50">
        <v>6</v>
      </c>
      <c r="I2267" s="52">
        <v>44817.640787037031</v>
      </c>
      <c r="J2267" s="50">
        <v>131</v>
      </c>
      <c r="K2267" s="51">
        <v>44817.974999999999</v>
      </c>
      <c r="L2267" s="53"/>
      <c r="M2267" s="54">
        <v>1</v>
      </c>
    </row>
    <row r="2268" spans="2:13" x14ac:dyDescent="0.3">
      <c r="B2268" s="49">
        <v>21111</v>
      </c>
      <c r="C2268" s="50">
        <v>1304</v>
      </c>
      <c r="D2268" s="50" t="str">
        <f>VLOOKUP(Table8[[#This Row],[CustomerID]],Table15[[#All],[CustomerID]:[Company Name]],2,FALSE)</f>
        <v>Workflow One</v>
      </c>
      <c r="E2268" s="51">
        <v>44817</v>
      </c>
      <c r="F2268" s="50">
        <v>3</v>
      </c>
      <c r="G2268" s="50" t="str">
        <f>VLOOKUP(Table8[[#This Row],[ProductID]],Table12[[#All],[ProductID]:[ProductFullName]],3,FALSE)</f>
        <v>Product C</v>
      </c>
      <c r="H2268" s="50">
        <v>4</v>
      </c>
      <c r="I2268" s="52">
        <v>44817.65416666666</v>
      </c>
      <c r="J2268" s="50">
        <v>114</v>
      </c>
      <c r="K2268" s="51">
        <v>44817.974999999999</v>
      </c>
      <c r="L2268" s="53"/>
      <c r="M2268" s="54">
        <v>1</v>
      </c>
    </row>
    <row r="2269" spans="2:13" x14ac:dyDescent="0.3">
      <c r="B2269" s="49">
        <v>21112</v>
      </c>
      <c r="C2269" s="50">
        <v>672</v>
      </c>
      <c r="D2269" s="50" t="str">
        <f>VLOOKUP(Table8[[#This Row],[CustomerID]],Table15[[#All],[CustomerID]:[Company Name]],2,FALSE)</f>
        <v>Peoples Drug Mart #180</v>
      </c>
      <c r="E2269" s="51">
        <v>44817</v>
      </c>
      <c r="F2269" s="50">
        <v>3</v>
      </c>
      <c r="G2269" s="50" t="str">
        <f>VLOOKUP(Table8[[#This Row],[ProductID]],Table12[[#All],[ProductID]:[ProductFullName]],3,FALSE)</f>
        <v>Product C</v>
      </c>
      <c r="H2269" s="50">
        <v>7</v>
      </c>
      <c r="I2269" s="52">
        <v>44817.670173611106</v>
      </c>
      <c r="J2269" s="50">
        <v>120</v>
      </c>
      <c r="K2269" s="51">
        <v>44817.974999999999</v>
      </c>
      <c r="L2269" s="53"/>
      <c r="M2269" s="54">
        <v>1</v>
      </c>
    </row>
    <row r="2270" spans="2:13" x14ac:dyDescent="0.3">
      <c r="B2270" s="49">
        <v>21113</v>
      </c>
      <c r="C2270" s="50">
        <v>429</v>
      </c>
      <c r="D2270" s="50" t="str">
        <f>VLOOKUP(Table8[[#This Row],[CustomerID]],Table15[[#All],[CustomerID]:[Company Name]],2,FALSE)</f>
        <v>BELA BOOTEEK</v>
      </c>
      <c r="E2270" s="51">
        <v>44817</v>
      </c>
      <c r="F2270" s="50">
        <v>6</v>
      </c>
      <c r="G2270" s="50" t="str">
        <f>VLOOKUP(Table8[[#This Row],[ProductID]],Table12[[#All],[ProductID]:[ProductFullName]],3,FALSE)</f>
        <v>Product F</v>
      </c>
      <c r="H2270" s="50">
        <v>5</v>
      </c>
      <c r="I2270" s="52">
        <v>44817.686064814807</v>
      </c>
      <c r="J2270" s="50">
        <v>124</v>
      </c>
      <c r="K2270" s="51">
        <v>44817.974999999999</v>
      </c>
      <c r="L2270" s="53"/>
      <c r="M2270" s="54">
        <v>1</v>
      </c>
    </row>
    <row r="2271" spans="2:13" x14ac:dyDescent="0.3">
      <c r="B2271" s="49">
        <v>21114</v>
      </c>
      <c r="C2271" s="50">
        <v>1315</v>
      </c>
      <c r="D2271" s="50" t="str">
        <f>VLOOKUP(Table8[[#This Row],[CustomerID]],Table15[[#All],[CustomerID]:[Company Name]],2,FALSE)</f>
        <v>Indesign Fundraising #209</v>
      </c>
      <c r="E2271" s="51">
        <v>44817</v>
      </c>
      <c r="F2271" s="50">
        <v>2</v>
      </c>
      <c r="G2271" s="50" t="str">
        <f>VLOOKUP(Table8[[#This Row],[ProductID]],Table12[[#All],[ProductID]:[ProductFullName]],3,FALSE)</f>
        <v>Product B</v>
      </c>
      <c r="H2271" s="50">
        <v>5</v>
      </c>
      <c r="I2271" s="52">
        <v>44817.70309027777</v>
      </c>
      <c r="J2271" s="50">
        <v>118</v>
      </c>
      <c r="K2271" s="51">
        <v>44817.974999999999</v>
      </c>
      <c r="L2271" s="53"/>
      <c r="M2271" s="54">
        <v>1</v>
      </c>
    </row>
    <row r="2272" spans="2:13" x14ac:dyDescent="0.3">
      <c r="B2272" s="49">
        <v>21115</v>
      </c>
      <c r="C2272" s="50">
        <v>332</v>
      </c>
      <c r="D2272" s="50" t="str">
        <f>VLOOKUP(Table8[[#This Row],[CustomerID]],Table15[[#All],[CustomerID]:[Company Name]],2,FALSE)</f>
        <v>Calderones</v>
      </c>
      <c r="E2272" s="51">
        <v>44817</v>
      </c>
      <c r="F2272" s="50">
        <v>3</v>
      </c>
      <c r="G2272" s="50" t="str">
        <f>VLOOKUP(Table8[[#This Row],[ProductID]],Table12[[#All],[ProductID]:[ProductFullName]],3,FALSE)</f>
        <v>Product C</v>
      </c>
      <c r="H2272" s="50">
        <v>7</v>
      </c>
      <c r="I2272" s="52">
        <v>44817.719016203693</v>
      </c>
      <c r="J2272" s="50">
        <v>115</v>
      </c>
      <c r="K2272" s="51">
        <v>44817.974999999999</v>
      </c>
      <c r="L2272" s="53"/>
      <c r="M2272" s="54">
        <v>1</v>
      </c>
    </row>
    <row r="2273" spans="2:13" x14ac:dyDescent="0.3">
      <c r="B2273" s="49">
        <v>21116</v>
      </c>
      <c r="C2273" s="50">
        <v>5</v>
      </c>
      <c r="D2273" s="50" t="str">
        <f>VLOOKUP(Table8[[#This Row],[CustomerID]],Table15[[#All],[CustomerID]:[Company Name]],2,FALSE)</f>
        <v>Buck or Two #152</v>
      </c>
      <c r="E2273" s="51">
        <v>44817</v>
      </c>
      <c r="F2273" s="50">
        <v>1</v>
      </c>
      <c r="G2273" s="50" t="str">
        <f>VLOOKUP(Table8[[#This Row],[ProductID]],Table12[[#All],[ProductID]:[ProductFullName]],3,FALSE)</f>
        <v>Product A</v>
      </c>
      <c r="H2273" s="50">
        <v>5</v>
      </c>
      <c r="I2273" s="52">
        <v>44817.732916666653</v>
      </c>
      <c r="J2273" s="50">
        <v>130</v>
      </c>
      <c r="K2273" s="51">
        <v>44817.974999999999</v>
      </c>
      <c r="L2273" s="53"/>
      <c r="M2273" s="54">
        <v>1</v>
      </c>
    </row>
    <row r="2274" spans="2:13" x14ac:dyDescent="0.3">
      <c r="B2274" s="49">
        <v>21117</v>
      </c>
      <c r="C2274" s="50">
        <v>1105</v>
      </c>
      <c r="D2274" s="50" t="str">
        <f>VLOOKUP(Table8[[#This Row],[CustomerID]],Table15[[#All],[CustomerID]:[Company Name]],2,FALSE)</f>
        <v>Primerica</v>
      </c>
      <c r="E2274" s="51">
        <v>44817</v>
      </c>
      <c r="F2274" s="50">
        <v>2</v>
      </c>
      <c r="G2274" s="50" t="str">
        <f>VLOOKUP(Table8[[#This Row],[ProductID]],Table12[[#All],[ProductID]:[ProductFullName]],3,FALSE)</f>
        <v>Product B</v>
      </c>
      <c r="H2274" s="50">
        <v>6</v>
      </c>
      <c r="I2274" s="52">
        <v>44817.745243055542</v>
      </c>
      <c r="J2274" s="50">
        <v>109</v>
      </c>
      <c r="K2274" s="51">
        <v>44817.974999999999</v>
      </c>
      <c r="L2274" s="53"/>
      <c r="M2274" s="54">
        <v>1</v>
      </c>
    </row>
    <row r="2275" spans="2:13" x14ac:dyDescent="0.3">
      <c r="B2275" s="49">
        <v>21118</v>
      </c>
      <c r="C2275" s="50">
        <v>1339</v>
      </c>
      <c r="D2275" s="50" t="str">
        <f>VLOOKUP(Table8[[#This Row],[CustomerID]],Table15[[#All],[CustomerID]:[Company Name]],2,FALSE)</f>
        <v>Learning Express Of Roseville #46</v>
      </c>
      <c r="E2275" s="51">
        <v>44817</v>
      </c>
      <c r="F2275" s="50">
        <v>4</v>
      </c>
      <c r="G2275" s="50" t="str">
        <f>VLOOKUP(Table8[[#This Row],[ProductID]],Table12[[#All],[ProductID]:[ProductFullName]],3,FALSE)</f>
        <v>Product D</v>
      </c>
      <c r="H2275" s="50">
        <v>2</v>
      </c>
      <c r="I2275" s="52">
        <v>44817.762743055544</v>
      </c>
      <c r="J2275" s="50">
        <v>109</v>
      </c>
      <c r="K2275" s="51">
        <v>44817.974999999999</v>
      </c>
      <c r="L2275" s="53"/>
      <c r="M2275" s="54">
        <v>1</v>
      </c>
    </row>
    <row r="2276" spans="2:13" x14ac:dyDescent="0.3">
      <c r="B2276" s="49">
        <v>21119</v>
      </c>
      <c r="C2276" s="50">
        <v>46</v>
      </c>
      <c r="D2276" s="50" t="str">
        <f>VLOOKUP(Table8[[#This Row],[CustomerID]],Table15[[#All],[CustomerID]:[Company Name]],2,FALSE)</f>
        <v>Granny's Country Cottage</v>
      </c>
      <c r="E2276" s="51">
        <v>44817</v>
      </c>
      <c r="F2276" s="50">
        <v>4</v>
      </c>
      <c r="G2276" s="50" t="str">
        <f>VLOOKUP(Table8[[#This Row],[ProductID]],Table12[[#All],[ProductID]:[ProductFullName]],3,FALSE)</f>
        <v>Product D</v>
      </c>
      <c r="H2276" s="50">
        <v>3</v>
      </c>
      <c r="I2276" s="52">
        <v>44817.779189814806</v>
      </c>
      <c r="J2276" s="50">
        <v>117</v>
      </c>
      <c r="K2276" s="51">
        <v>44817.974999999999</v>
      </c>
      <c r="L2276" s="53"/>
      <c r="M2276" s="54">
        <v>1</v>
      </c>
    </row>
    <row r="2277" spans="2:13" x14ac:dyDescent="0.3">
      <c r="B2277" s="49">
        <v>21120</v>
      </c>
      <c r="C2277" s="50">
        <v>20</v>
      </c>
      <c r="D2277" s="50" t="str">
        <f>VLOOKUP(Table8[[#This Row],[CustomerID]],Table15[[#All],[CustomerID]:[Company Name]],2,FALSE)</f>
        <v>Great Canadian Dollar Store #639</v>
      </c>
      <c r="E2277" s="51">
        <v>44818</v>
      </c>
      <c r="F2277" s="50">
        <v>2</v>
      </c>
      <c r="G2277" s="50" t="str">
        <f>VLOOKUP(Table8[[#This Row],[ProductID]],Table12[[#All],[ProductID]:[ProductFullName]],3,FALSE)</f>
        <v>Product B</v>
      </c>
      <c r="H2277" s="50">
        <v>5</v>
      </c>
      <c r="I2277" s="52">
        <v>44818.333333333336</v>
      </c>
      <c r="J2277" s="50">
        <v>132</v>
      </c>
      <c r="K2277" s="51">
        <v>44818.96875</v>
      </c>
      <c r="L2277" s="53"/>
      <c r="M2277" s="54">
        <v>1</v>
      </c>
    </row>
    <row r="2278" spans="2:13" x14ac:dyDescent="0.3">
      <c r="B2278" s="49">
        <v>21121</v>
      </c>
      <c r="C2278" s="50">
        <v>373</v>
      </c>
      <c r="D2278" s="50" t="str">
        <f>VLOOKUP(Table8[[#This Row],[CustomerID]],Table15[[#All],[CustomerID]:[Company Name]],2,FALSE)</f>
        <v>MADAME ANGELO</v>
      </c>
      <c r="E2278" s="51">
        <v>44818</v>
      </c>
      <c r="F2278" s="50">
        <v>2</v>
      </c>
      <c r="G2278" s="50" t="str">
        <f>VLOOKUP(Table8[[#This Row],[ProductID]],Table12[[#All],[ProductID]:[ProductFullName]],3,FALSE)</f>
        <v>Product B</v>
      </c>
      <c r="H2278" s="50">
        <v>4</v>
      </c>
      <c r="I2278" s="52">
        <v>44818.349143518521</v>
      </c>
      <c r="J2278" s="50">
        <v>133</v>
      </c>
      <c r="K2278" s="51">
        <v>44818.96875</v>
      </c>
      <c r="L2278" s="53"/>
      <c r="M2278" s="54">
        <v>1</v>
      </c>
    </row>
    <row r="2279" spans="2:13" x14ac:dyDescent="0.3">
      <c r="B2279" s="49">
        <v>21122</v>
      </c>
      <c r="C2279" s="50">
        <v>1267</v>
      </c>
      <c r="D2279" s="50" t="str">
        <f>VLOOKUP(Table8[[#This Row],[CustomerID]],Table15[[#All],[CustomerID]:[Company Name]],2,FALSE)</f>
        <v>Blue Willow Gift Shop</v>
      </c>
      <c r="E2279" s="51">
        <v>44818</v>
      </c>
      <c r="F2279" s="50">
        <v>3</v>
      </c>
      <c r="G2279" s="50" t="str">
        <f>VLOOKUP(Table8[[#This Row],[ProductID]],Table12[[#All],[ProductID]:[ProductFullName]],3,FALSE)</f>
        <v>Product C</v>
      </c>
      <c r="H2279" s="50">
        <v>2</v>
      </c>
      <c r="I2279" s="52">
        <v>44818.364108796297</v>
      </c>
      <c r="J2279" s="50">
        <v>113</v>
      </c>
      <c r="K2279" s="51">
        <v>44818.96875</v>
      </c>
      <c r="L2279" s="53"/>
      <c r="M2279" s="54">
        <v>1</v>
      </c>
    </row>
    <row r="2280" spans="2:13" x14ac:dyDescent="0.3">
      <c r="B2280" s="49">
        <v>21123</v>
      </c>
      <c r="C2280" s="50">
        <v>1325</v>
      </c>
      <c r="D2280" s="50" t="str">
        <f>VLOOKUP(Table8[[#This Row],[CustomerID]],Table15[[#All],[CustomerID]:[Company Name]],2,FALSE)</f>
        <v>Greetings</v>
      </c>
      <c r="E2280" s="51">
        <v>44818</v>
      </c>
      <c r="F2280" s="50">
        <v>4</v>
      </c>
      <c r="G2280" s="50" t="str">
        <f>VLOOKUP(Table8[[#This Row],[ProductID]],Table12[[#All],[ProductID]:[ProductFullName]],3,FALSE)</f>
        <v>Product D</v>
      </c>
      <c r="H2280" s="50">
        <v>6</v>
      </c>
      <c r="I2280" s="52">
        <v>44818.377129629633</v>
      </c>
      <c r="J2280" s="50">
        <v>112</v>
      </c>
      <c r="K2280" s="51">
        <v>44818.96875</v>
      </c>
      <c r="L2280" s="53"/>
      <c r="M2280" s="54">
        <v>1</v>
      </c>
    </row>
    <row r="2281" spans="2:13" x14ac:dyDescent="0.3">
      <c r="B2281" s="49">
        <v>21124</v>
      </c>
      <c r="C2281" s="50">
        <v>513</v>
      </c>
      <c r="D2281" s="50" t="str">
        <f>VLOOKUP(Table8[[#This Row],[CustomerID]],Table15[[#All],[CustomerID]:[Company Name]],2,FALSE)</f>
        <v>Grace Hospital</v>
      </c>
      <c r="E2281" s="51">
        <v>44818</v>
      </c>
      <c r="F2281" s="50">
        <v>2</v>
      </c>
      <c r="G2281" s="50" t="str">
        <f>VLOOKUP(Table8[[#This Row],[ProductID]],Table12[[#All],[ProductID]:[ProductFullName]],3,FALSE)</f>
        <v>Product B</v>
      </c>
      <c r="H2281" s="50">
        <v>4</v>
      </c>
      <c r="I2281" s="52">
        <v>44818.387106481481</v>
      </c>
      <c r="J2281" s="50">
        <v>120</v>
      </c>
      <c r="K2281" s="51">
        <v>44818.96875</v>
      </c>
      <c r="L2281" s="53"/>
      <c r="M2281" s="54">
        <v>1</v>
      </c>
    </row>
    <row r="2282" spans="2:13" x14ac:dyDescent="0.3">
      <c r="B2282" s="49">
        <v>21125</v>
      </c>
      <c r="C2282" s="50">
        <v>601</v>
      </c>
      <c r="D2282" s="50" t="str">
        <f>VLOOKUP(Table8[[#This Row],[CustomerID]],Table15[[#All],[CustomerID]:[Company Name]],2,FALSE)</f>
        <v>Sterling Rose</v>
      </c>
      <c r="E2282" s="51">
        <v>44818</v>
      </c>
      <c r="F2282" s="50">
        <v>6</v>
      </c>
      <c r="G2282" s="50" t="str">
        <f>VLOOKUP(Table8[[#This Row],[ProductID]],Table12[[#All],[ProductID]:[ProductFullName]],3,FALSE)</f>
        <v>Product F</v>
      </c>
      <c r="H2282" s="50">
        <v>4</v>
      </c>
      <c r="I2282" s="52">
        <v>44818.400555555556</v>
      </c>
      <c r="J2282" s="50">
        <v>105</v>
      </c>
      <c r="K2282" s="51">
        <v>44818.96875</v>
      </c>
      <c r="L2282" s="53"/>
      <c r="M2282" s="54">
        <v>1</v>
      </c>
    </row>
    <row r="2283" spans="2:13" x14ac:dyDescent="0.3">
      <c r="B2283" s="49">
        <v>21126</v>
      </c>
      <c r="C2283" s="50">
        <v>349</v>
      </c>
      <c r="D2283" s="50" t="str">
        <f>VLOOKUP(Table8[[#This Row],[CustomerID]],Table15[[#All],[CustomerID]:[Company Name]],2,FALSE)</f>
        <v>Canadian Tire # 80</v>
      </c>
      <c r="E2283" s="51">
        <v>44818</v>
      </c>
      <c r="F2283" s="50">
        <v>5</v>
      </c>
      <c r="G2283" s="50" t="str">
        <f>VLOOKUP(Table8[[#This Row],[ProductID]],Table12[[#All],[ProductID]:[ProductFullName]],3,FALSE)</f>
        <v>Product E</v>
      </c>
      <c r="H2283" s="50">
        <v>2</v>
      </c>
      <c r="I2283" s="52">
        <v>44818.413865740738</v>
      </c>
      <c r="J2283" s="50">
        <v>119</v>
      </c>
      <c r="K2283" s="51">
        <v>44818.96875</v>
      </c>
      <c r="L2283" s="53"/>
      <c r="M2283" s="54">
        <v>1</v>
      </c>
    </row>
    <row r="2284" spans="2:13" x14ac:dyDescent="0.3">
      <c r="B2284" s="49">
        <v>21127</v>
      </c>
      <c r="C2284" s="50">
        <v>890</v>
      </c>
      <c r="D2284" s="50" t="str">
        <f>VLOOKUP(Table8[[#This Row],[CustomerID]],Table15[[#All],[CustomerID]:[Company Name]],2,FALSE)</f>
        <v>Mini Temptations</v>
      </c>
      <c r="E2284" s="51">
        <v>44818</v>
      </c>
      <c r="F2284" s="50">
        <v>2</v>
      </c>
      <c r="G2284" s="50" t="str">
        <f>VLOOKUP(Table8[[#This Row],[ProductID]],Table12[[#All],[ProductID]:[ProductFullName]],3,FALSE)</f>
        <v>Product B</v>
      </c>
      <c r="H2284" s="50">
        <v>6</v>
      </c>
      <c r="I2284" s="52">
        <v>44818.423703703702</v>
      </c>
      <c r="J2284" s="50">
        <v>109</v>
      </c>
      <c r="K2284" s="51">
        <v>44818.96875</v>
      </c>
      <c r="L2284" s="53"/>
      <c r="M2284" s="54">
        <v>1</v>
      </c>
    </row>
    <row r="2285" spans="2:13" x14ac:dyDescent="0.3">
      <c r="B2285" s="49">
        <v>21128</v>
      </c>
      <c r="C2285" s="50">
        <v>217</v>
      </c>
      <c r="D2285" s="50" t="str">
        <f>VLOOKUP(Table8[[#This Row],[CustomerID]],Table15[[#All],[CustomerID]:[Company Name]],2,FALSE)</f>
        <v>Shoppers Drug Mart -0795</v>
      </c>
      <c r="E2285" s="51">
        <v>44818</v>
      </c>
      <c r="F2285" s="50">
        <v>4</v>
      </c>
      <c r="G2285" s="50" t="str">
        <f>VLOOKUP(Table8[[#This Row],[ProductID]],Table12[[#All],[ProductID]:[ProductFullName]],3,FALSE)</f>
        <v>Product D</v>
      </c>
      <c r="H2285" s="50">
        <v>5</v>
      </c>
      <c r="I2285" s="52">
        <v>44818.434074074074</v>
      </c>
      <c r="J2285" s="50">
        <v>117</v>
      </c>
      <c r="K2285" s="51">
        <v>44818.96875</v>
      </c>
      <c r="L2285" s="53"/>
      <c r="M2285" s="54">
        <v>1</v>
      </c>
    </row>
    <row r="2286" spans="2:13" x14ac:dyDescent="0.3">
      <c r="B2286" s="49">
        <v>21129</v>
      </c>
      <c r="C2286" s="50">
        <v>675</v>
      </c>
      <c r="D2286" s="50" t="str">
        <f>VLOOKUP(Table8[[#This Row],[CustomerID]],Table15[[#All],[CustomerID]:[Company Name]],2,FALSE)</f>
        <v>Pharmasave - 154</v>
      </c>
      <c r="E2286" s="51">
        <v>44818</v>
      </c>
      <c r="F2286" s="50">
        <v>3</v>
      </c>
      <c r="G2286" s="50" t="str">
        <f>VLOOKUP(Table8[[#This Row],[ProductID]],Table12[[#All],[ProductID]:[ProductFullName]],3,FALSE)</f>
        <v>Product C</v>
      </c>
      <c r="H2286" s="50">
        <v>7</v>
      </c>
      <c r="I2286" s="52">
        <v>44818.444861111107</v>
      </c>
      <c r="J2286" s="50">
        <v>111</v>
      </c>
      <c r="K2286" s="51">
        <v>44818.96875</v>
      </c>
      <c r="L2286" s="53"/>
      <c r="M2286" s="54">
        <v>1</v>
      </c>
    </row>
    <row r="2287" spans="2:13" x14ac:dyDescent="0.3">
      <c r="B2287" s="49">
        <v>21130</v>
      </c>
      <c r="C2287" s="50">
        <v>1340</v>
      </c>
      <c r="D2287" s="50" t="str">
        <f>VLOOKUP(Table8[[#This Row],[CustomerID]],Table15[[#All],[CustomerID]:[Company Name]],2,FALSE)</f>
        <v>Nanny's Toy Box</v>
      </c>
      <c r="E2287" s="51">
        <v>44818</v>
      </c>
      <c r="F2287" s="50">
        <v>4</v>
      </c>
      <c r="G2287" s="50" t="str">
        <f>VLOOKUP(Table8[[#This Row],[ProductID]],Table12[[#All],[ProductID]:[ProductFullName]],3,FALSE)</f>
        <v>Product D</v>
      </c>
      <c r="H2287" s="50">
        <v>7</v>
      </c>
      <c r="I2287" s="52">
        <v>44818.455543981479</v>
      </c>
      <c r="J2287" s="50">
        <v>114</v>
      </c>
      <c r="K2287" s="51">
        <v>44818.96875</v>
      </c>
      <c r="L2287" s="53"/>
      <c r="M2287" s="54">
        <v>1</v>
      </c>
    </row>
    <row r="2288" spans="2:13" x14ac:dyDescent="0.3">
      <c r="B2288" s="49">
        <v>21131</v>
      </c>
      <c r="C2288" s="50">
        <v>578</v>
      </c>
      <c r="D2288" s="50" t="str">
        <f>VLOOKUP(Table8[[#This Row],[CustomerID]],Table15[[#All],[CustomerID]:[Company Name]],2,FALSE)</f>
        <v>Canadian Badlands Passion Play</v>
      </c>
      <c r="E2288" s="51">
        <v>44818</v>
      </c>
      <c r="F2288" s="50">
        <v>3</v>
      </c>
      <c r="G2288" s="50" t="str">
        <f>VLOOKUP(Table8[[#This Row],[ProductID]],Table12[[#All],[ProductID]:[ProductFullName]],3,FALSE)</f>
        <v>Product C</v>
      </c>
      <c r="H2288" s="50">
        <v>2</v>
      </c>
      <c r="I2288" s="52">
        <v>44818.465636574074</v>
      </c>
      <c r="J2288" s="50">
        <v>130</v>
      </c>
      <c r="K2288" s="51">
        <v>44818.96875</v>
      </c>
      <c r="L2288" s="53"/>
      <c r="M2288" s="54">
        <v>1</v>
      </c>
    </row>
    <row r="2289" spans="2:13" x14ac:dyDescent="0.3">
      <c r="B2289" s="49">
        <v>21132</v>
      </c>
      <c r="C2289" s="50">
        <v>391</v>
      </c>
      <c r="D2289" s="50" t="str">
        <f>VLOOKUP(Table8[[#This Row],[CustomerID]],Table15[[#All],[CustomerID]:[Company Name]],2,FALSE)</f>
        <v>Daisy Mart</v>
      </c>
      <c r="E2289" s="51">
        <v>44818</v>
      </c>
      <c r="F2289" s="50">
        <v>3</v>
      </c>
      <c r="G2289" s="50" t="str">
        <f>VLOOKUP(Table8[[#This Row],[ProductID]],Table12[[#All],[ProductID]:[ProductFullName]],3,FALSE)</f>
        <v>Product C</v>
      </c>
      <c r="H2289" s="50">
        <v>5</v>
      </c>
      <c r="I2289" s="52">
        <v>44818.480844907404</v>
      </c>
      <c r="J2289" s="50">
        <v>119</v>
      </c>
      <c r="K2289" s="51">
        <v>44818.96875</v>
      </c>
      <c r="L2289" s="53"/>
      <c r="M2289" s="54">
        <v>1</v>
      </c>
    </row>
    <row r="2290" spans="2:13" x14ac:dyDescent="0.3">
      <c r="B2290" s="49">
        <v>21133</v>
      </c>
      <c r="C2290" s="50">
        <v>1238</v>
      </c>
      <c r="D2290" s="50" t="str">
        <f>VLOOKUP(Table8[[#This Row],[CustomerID]],Table15[[#All],[CustomerID]:[Company Name]],2,FALSE)</f>
        <v>Valley Baptist Medical Gift Shop</v>
      </c>
      <c r="E2290" s="51">
        <v>44818</v>
      </c>
      <c r="F2290" s="50">
        <v>3</v>
      </c>
      <c r="G2290" s="50" t="str">
        <f>VLOOKUP(Table8[[#This Row],[ProductID]],Table12[[#All],[ProductID]:[ProductFullName]],3,FALSE)</f>
        <v>Product C</v>
      </c>
      <c r="H2290" s="50">
        <v>3</v>
      </c>
      <c r="I2290" s="52">
        <v>44818.49586805555</v>
      </c>
      <c r="J2290" s="50">
        <v>112</v>
      </c>
      <c r="K2290" s="51">
        <v>44818.96875</v>
      </c>
      <c r="L2290" s="53"/>
      <c r="M2290" s="54">
        <v>1</v>
      </c>
    </row>
    <row r="2291" spans="2:13" x14ac:dyDescent="0.3">
      <c r="B2291" s="49">
        <v>21134</v>
      </c>
      <c r="C2291" s="50">
        <v>43</v>
      </c>
      <c r="D2291" s="50" t="str">
        <f>VLOOKUP(Table8[[#This Row],[CustomerID]],Table15[[#All],[CustomerID]:[Company Name]],2,FALSE)</f>
        <v>Emerald Isle Gifts</v>
      </c>
      <c r="E2291" s="51">
        <v>44818</v>
      </c>
      <c r="F2291" s="50">
        <v>6</v>
      </c>
      <c r="G2291" s="50" t="str">
        <f>VLOOKUP(Table8[[#This Row],[ProductID]],Table12[[#All],[ProductID]:[ProductFullName]],3,FALSE)</f>
        <v>Product F</v>
      </c>
      <c r="H2291" s="50">
        <v>6</v>
      </c>
      <c r="I2291" s="52">
        <v>44818.506493055553</v>
      </c>
      <c r="J2291" s="50">
        <v>109</v>
      </c>
      <c r="K2291" s="51">
        <v>44818.96875</v>
      </c>
      <c r="L2291" s="53"/>
      <c r="M2291" s="54">
        <v>1</v>
      </c>
    </row>
    <row r="2292" spans="2:13" x14ac:dyDescent="0.3">
      <c r="B2292" s="49">
        <v>21135</v>
      </c>
      <c r="C2292" s="50">
        <v>1208</v>
      </c>
      <c r="D2292" s="50" t="str">
        <f>VLOOKUP(Table8[[#This Row],[CustomerID]],Table15[[#All],[CustomerID]:[Company Name]],2,FALSE)</f>
        <v>Waters True Value</v>
      </c>
      <c r="E2292" s="51">
        <v>44818</v>
      </c>
      <c r="F2292" s="50">
        <v>1</v>
      </c>
      <c r="G2292" s="50" t="str">
        <f>VLOOKUP(Table8[[#This Row],[ProductID]],Table12[[#All],[ProductID]:[ProductFullName]],3,FALSE)</f>
        <v>Product A</v>
      </c>
      <c r="H2292" s="50">
        <v>2</v>
      </c>
      <c r="I2292" s="52">
        <v>44818.52144675926</v>
      </c>
      <c r="J2292" s="50">
        <v>125</v>
      </c>
      <c r="K2292" s="51">
        <v>44818.96875</v>
      </c>
      <c r="L2292" s="53"/>
      <c r="M2292" s="54">
        <v>1</v>
      </c>
    </row>
    <row r="2293" spans="2:13" x14ac:dyDescent="0.3">
      <c r="B2293" s="49">
        <v>21136</v>
      </c>
      <c r="C2293" s="50">
        <v>1239</v>
      </c>
      <c r="D2293" s="50" t="str">
        <f>VLOOKUP(Table8[[#This Row],[CustomerID]],Table15[[#All],[CustomerID]:[Company Name]],2,FALSE)</f>
        <v>KC's Hallmark</v>
      </c>
      <c r="E2293" s="51">
        <v>44818</v>
      </c>
      <c r="F2293" s="50">
        <v>3</v>
      </c>
      <c r="G2293" s="50" t="str">
        <f>VLOOKUP(Table8[[#This Row],[ProductID]],Table12[[#All],[ProductID]:[ProductFullName]],3,FALSE)</f>
        <v>Product C</v>
      </c>
      <c r="H2293" s="50">
        <v>4</v>
      </c>
      <c r="I2293" s="52">
        <v>44818.533553240741</v>
      </c>
      <c r="J2293" s="50">
        <v>129</v>
      </c>
      <c r="K2293" s="51">
        <v>44818.96875</v>
      </c>
      <c r="L2293" s="53"/>
      <c r="M2293" s="54">
        <v>1</v>
      </c>
    </row>
    <row r="2294" spans="2:13" x14ac:dyDescent="0.3">
      <c r="B2294" s="49">
        <v>21137</v>
      </c>
      <c r="C2294" s="50">
        <v>470</v>
      </c>
      <c r="D2294" s="50" t="str">
        <f>VLOOKUP(Table8[[#This Row],[CustomerID]],Table15[[#All],[CustomerID]:[Company Name]],2,FALSE)</f>
        <v>Huntsville Hospital</v>
      </c>
      <c r="E2294" s="51">
        <v>44818</v>
      </c>
      <c r="F2294" s="50">
        <v>6</v>
      </c>
      <c r="G2294" s="50" t="str">
        <f>VLOOKUP(Table8[[#This Row],[ProductID]],Table12[[#All],[ProductID]:[ProductFullName]],3,FALSE)</f>
        <v>Product F</v>
      </c>
      <c r="H2294" s="50">
        <v>6</v>
      </c>
      <c r="I2294" s="52">
        <v>44818.54515046296</v>
      </c>
      <c r="J2294" s="50">
        <v>105</v>
      </c>
      <c r="K2294" s="51">
        <v>44818.96875</v>
      </c>
      <c r="L2294" s="53"/>
      <c r="M2294" s="54">
        <v>1</v>
      </c>
    </row>
    <row r="2295" spans="2:13" x14ac:dyDescent="0.3">
      <c r="B2295" s="49">
        <v>21138</v>
      </c>
      <c r="C2295" s="50">
        <v>1064</v>
      </c>
      <c r="D2295" s="50" t="str">
        <f>VLOOKUP(Table8[[#This Row],[CustomerID]],Table15[[#All],[CustomerID]:[Company Name]],2,FALSE)</f>
        <v>Ashleys Attic</v>
      </c>
      <c r="E2295" s="51">
        <v>44818</v>
      </c>
      <c r="F2295" s="50">
        <v>5</v>
      </c>
      <c r="G2295" s="50" t="str">
        <f>VLOOKUP(Table8[[#This Row],[ProductID]],Table12[[#All],[ProductID]:[ProductFullName]],3,FALSE)</f>
        <v>Product E</v>
      </c>
      <c r="H2295" s="50">
        <v>7</v>
      </c>
      <c r="I2295" s="52">
        <v>44818.555046296293</v>
      </c>
      <c r="J2295" s="50">
        <v>128</v>
      </c>
      <c r="K2295" s="51">
        <v>44818.96875</v>
      </c>
      <c r="L2295" s="53"/>
      <c r="M2295" s="54">
        <v>1</v>
      </c>
    </row>
    <row r="2296" spans="2:13" x14ac:dyDescent="0.3">
      <c r="B2296" s="49">
        <v>21139</v>
      </c>
      <c r="C2296" s="50">
        <v>1137</v>
      </c>
      <c r="D2296" s="50" t="str">
        <f>VLOOKUP(Table8[[#This Row],[CustomerID]],Table15[[#All],[CustomerID]:[Company Name]],2,FALSE)</f>
        <v>Mercy Hospital</v>
      </c>
      <c r="E2296" s="51">
        <v>44818</v>
      </c>
      <c r="F2296" s="50">
        <v>5</v>
      </c>
      <c r="G2296" s="50" t="str">
        <f>VLOOKUP(Table8[[#This Row],[ProductID]],Table12[[#All],[ProductID]:[ProductFullName]],3,FALSE)</f>
        <v>Product E</v>
      </c>
      <c r="H2296" s="50">
        <v>4</v>
      </c>
      <c r="I2296" s="52">
        <v>44818.564594907402</v>
      </c>
      <c r="J2296" s="50">
        <v>109</v>
      </c>
      <c r="K2296" s="51">
        <v>44818.96875</v>
      </c>
      <c r="L2296" s="53"/>
      <c r="M2296" s="54">
        <v>1</v>
      </c>
    </row>
    <row r="2297" spans="2:13" x14ac:dyDescent="0.3">
      <c r="B2297" s="49">
        <v>21140</v>
      </c>
      <c r="C2297" s="50">
        <v>502</v>
      </c>
      <c r="D2297" s="50" t="str">
        <f>VLOOKUP(Table8[[#This Row],[CustomerID]],Table15[[#All],[CustomerID]:[Company Name]],2,FALSE)</f>
        <v>Pharmaplus - 4887</v>
      </c>
      <c r="E2297" s="51">
        <v>44818</v>
      </c>
      <c r="F2297" s="50">
        <v>2</v>
      </c>
      <c r="G2297" s="50" t="str">
        <f>VLOOKUP(Table8[[#This Row],[ProductID]],Table12[[#All],[ProductID]:[ProductFullName]],3,FALSE)</f>
        <v>Product B</v>
      </c>
      <c r="H2297" s="50">
        <v>6</v>
      </c>
      <c r="I2297" s="52">
        <v>44818.574236111104</v>
      </c>
      <c r="J2297" s="50">
        <v>126</v>
      </c>
      <c r="K2297" s="51">
        <v>44818.96875</v>
      </c>
      <c r="L2297" s="53"/>
      <c r="M2297" s="54">
        <v>1</v>
      </c>
    </row>
    <row r="2298" spans="2:13" x14ac:dyDescent="0.3">
      <c r="B2298" s="49">
        <v>21141</v>
      </c>
      <c r="C2298" s="50">
        <v>1125</v>
      </c>
      <c r="D2298" s="50" t="str">
        <f>VLOOKUP(Table8[[#This Row],[CustomerID]],Table15[[#All],[CustomerID]:[Company Name]],2,FALSE)</f>
        <v>Gazebo Gift Shop</v>
      </c>
      <c r="E2298" s="51">
        <v>44818</v>
      </c>
      <c r="F2298" s="50">
        <v>5</v>
      </c>
      <c r="G2298" s="50" t="str">
        <f>VLOOKUP(Table8[[#This Row],[ProductID]],Table12[[#All],[ProductID]:[ProductFullName]],3,FALSE)</f>
        <v>Product E</v>
      </c>
      <c r="H2298" s="50">
        <v>6</v>
      </c>
      <c r="I2298" s="52">
        <v>44818.591064814806</v>
      </c>
      <c r="J2298" s="50">
        <v>124</v>
      </c>
      <c r="K2298" s="51">
        <v>44818.96875</v>
      </c>
      <c r="L2298" s="53"/>
      <c r="M2298" s="54">
        <v>1</v>
      </c>
    </row>
    <row r="2299" spans="2:13" x14ac:dyDescent="0.3">
      <c r="B2299" s="49">
        <v>21142</v>
      </c>
      <c r="C2299" s="50">
        <v>909</v>
      </c>
      <c r="D2299" s="50" t="str">
        <f>VLOOKUP(Table8[[#This Row],[CustomerID]],Table15[[#All],[CustomerID]:[Company Name]],2,FALSE)</f>
        <v>Huntington Hospital Auxillary</v>
      </c>
      <c r="E2299" s="51">
        <v>44818</v>
      </c>
      <c r="F2299" s="50">
        <v>4</v>
      </c>
      <c r="G2299" s="50" t="str">
        <f>VLOOKUP(Table8[[#This Row],[ProductID]],Table12[[#All],[ProductID]:[ProductFullName]],3,FALSE)</f>
        <v>Product D</v>
      </c>
      <c r="H2299" s="50">
        <v>3</v>
      </c>
      <c r="I2299" s="52">
        <v>44818.605092592581</v>
      </c>
      <c r="J2299" s="50">
        <v>109</v>
      </c>
      <c r="K2299" s="51">
        <v>44818.96875</v>
      </c>
      <c r="L2299" s="53"/>
      <c r="M2299" s="54">
        <v>1</v>
      </c>
    </row>
    <row r="2300" spans="2:13" x14ac:dyDescent="0.3">
      <c r="B2300" s="49">
        <v>21143</v>
      </c>
      <c r="C2300" s="50">
        <v>480</v>
      </c>
      <c r="D2300" s="50" t="str">
        <f>VLOOKUP(Table8[[#This Row],[CustomerID]],Table15[[#All],[CustomerID]:[Company Name]],2,FALSE)</f>
        <v>Simply Country</v>
      </c>
      <c r="E2300" s="51">
        <v>44818</v>
      </c>
      <c r="F2300" s="50">
        <v>2</v>
      </c>
      <c r="G2300" s="50" t="str">
        <f>VLOOKUP(Table8[[#This Row],[ProductID]],Table12[[#All],[ProductID]:[ProductFullName]],3,FALSE)</f>
        <v>Product B</v>
      </c>
      <c r="H2300" s="50">
        <v>4</v>
      </c>
      <c r="I2300" s="52">
        <v>44818.617094907393</v>
      </c>
      <c r="J2300" s="50">
        <v>106</v>
      </c>
      <c r="K2300" s="51">
        <v>44818.96875</v>
      </c>
      <c r="L2300" s="53"/>
      <c r="M2300" s="54">
        <v>1</v>
      </c>
    </row>
    <row r="2301" spans="2:13" x14ac:dyDescent="0.3">
      <c r="B2301" s="49">
        <v>21144</v>
      </c>
      <c r="C2301" s="50">
        <v>494</v>
      </c>
      <c r="D2301" s="50" t="str">
        <f>VLOOKUP(Table8[[#This Row],[CustomerID]],Table15[[#All],[CustomerID]:[Company Name]],2,FALSE)</f>
        <v>Stonewall Pharmacy</v>
      </c>
      <c r="E2301" s="51">
        <v>44818</v>
      </c>
      <c r="F2301" s="50">
        <v>2</v>
      </c>
      <c r="G2301" s="50" t="str">
        <f>VLOOKUP(Table8[[#This Row],[ProductID]],Table12[[#All],[ProductID]:[ProductFullName]],3,FALSE)</f>
        <v>Product B</v>
      </c>
      <c r="H2301" s="50">
        <v>4</v>
      </c>
      <c r="I2301" s="52">
        <v>44818.630740740729</v>
      </c>
      <c r="J2301" s="50">
        <v>130</v>
      </c>
      <c r="K2301" s="51">
        <v>44818.96875</v>
      </c>
      <c r="L2301" s="53"/>
      <c r="M2301" s="54">
        <v>1</v>
      </c>
    </row>
    <row r="2302" spans="2:13" x14ac:dyDescent="0.3">
      <c r="B2302" s="49">
        <v>21145</v>
      </c>
      <c r="C2302" s="50">
        <v>680</v>
      </c>
      <c r="D2302" s="50" t="str">
        <f>VLOOKUP(Table8[[#This Row],[CustomerID]],Table15[[#All],[CustomerID]:[Company Name]],2,FALSE)</f>
        <v>Bags N' All</v>
      </c>
      <c r="E2302" s="51">
        <v>44818</v>
      </c>
      <c r="F2302" s="50">
        <v>4</v>
      </c>
      <c r="G2302" s="50" t="str">
        <f>VLOOKUP(Table8[[#This Row],[ProductID]],Table12[[#All],[ProductID]:[ProductFullName]],3,FALSE)</f>
        <v>Product D</v>
      </c>
      <c r="H2302" s="50">
        <v>5</v>
      </c>
      <c r="I2302" s="52">
        <v>44818.640069444431</v>
      </c>
      <c r="J2302" s="50">
        <v>122</v>
      </c>
      <c r="K2302" s="51">
        <v>44818.96875</v>
      </c>
      <c r="L2302" s="53"/>
      <c r="M2302" s="54">
        <v>1</v>
      </c>
    </row>
    <row r="2303" spans="2:13" x14ac:dyDescent="0.3">
      <c r="B2303" s="49">
        <v>21146</v>
      </c>
      <c r="C2303" s="50">
        <v>659</v>
      </c>
      <c r="D2303" s="50" t="str">
        <f>VLOOKUP(Table8[[#This Row],[CustomerID]],Table15[[#All],[CustomerID]:[Company Name]],2,FALSE)</f>
        <v>Your Dollar Store With More #163</v>
      </c>
      <c r="E2303" s="51">
        <v>44818</v>
      </c>
      <c r="F2303" s="50">
        <v>3</v>
      </c>
      <c r="G2303" s="50" t="str">
        <f>VLOOKUP(Table8[[#This Row],[ProductID]],Table12[[#All],[ProductID]:[ProductFullName]],3,FALSE)</f>
        <v>Product C</v>
      </c>
      <c r="H2303" s="50">
        <v>6</v>
      </c>
      <c r="I2303" s="52">
        <v>44818.654050925914</v>
      </c>
      <c r="J2303" s="50">
        <v>119</v>
      </c>
      <c r="K2303" s="51">
        <v>44818.96875</v>
      </c>
      <c r="L2303" s="53"/>
      <c r="M2303" s="54">
        <v>1</v>
      </c>
    </row>
    <row r="2304" spans="2:13" x14ac:dyDescent="0.3">
      <c r="B2304" s="49">
        <v>21147</v>
      </c>
      <c r="C2304" s="50">
        <v>1112</v>
      </c>
      <c r="D2304" s="50" t="str">
        <f>VLOOKUP(Table8[[#This Row],[CustomerID]],Table15[[#All],[CustomerID]:[Company Name]],2,FALSE)</f>
        <v>Ousleys Harvest Market</v>
      </c>
      <c r="E2304" s="51">
        <v>44818</v>
      </c>
      <c r="F2304" s="50">
        <v>4</v>
      </c>
      <c r="G2304" s="50" t="str">
        <f>VLOOKUP(Table8[[#This Row],[ProductID]],Table12[[#All],[ProductID]:[ProductFullName]],3,FALSE)</f>
        <v>Product D</v>
      </c>
      <c r="H2304" s="50">
        <v>4</v>
      </c>
      <c r="I2304" s="52">
        <v>44818.665983796287</v>
      </c>
      <c r="J2304" s="50">
        <v>117</v>
      </c>
      <c r="K2304" s="51">
        <v>44818.96875</v>
      </c>
      <c r="L2304" s="53"/>
      <c r="M2304" s="54">
        <v>1</v>
      </c>
    </row>
    <row r="2305" spans="2:13" x14ac:dyDescent="0.3">
      <c r="B2305" s="49">
        <v>21148</v>
      </c>
      <c r="C2305" s="50">
        <v>1067</v>
      </c>
      <c r="D2305" s="50" t="str">
        <f>VLOOKUP(Table8[[#This Row],[CustomerID]],Table15[[#All],[CustomerID]:[Company Name]],2,FALSE)</f>
        <v>Country Music Hall of Fame and Museum</v>
      </c>
      <c r="E2305" s="51">
        <v>44818</v>
      </c>
      <c r="F2305" s="50">
        <v>3</v>
      </c>
      <c r="G2305" s="50" t="str">
        <f>VLOOKUP(Table8[[#This Row],[ProductID]],Table12[[#All],[ProductID]:[ProductFullName]],3,FALSE)</f>
        <v>Product C</v>
      </c>
      <c r="H2305" s="50">
        <v>3</v>
      </c>
      <c r="I2305" s="52">
        <v>44818.680497685178</v>
      </c>
      <c r="J2305" s="50">
        <v>134</v>
      </c>
      <c r="K2305" s="51">
        <v>44818.96875</v>
      </c>
      <c r="L2305" s="53"/>
      <c r="M2305" s="54">
        <v>1</v>
      </c>
    </row>
    <row r="2306" spans="2:13" x14ac:dyDescent="0.3">
      <c r="B2306" s="49">
        <v>21149</v>
      </c>
      <c r="C2306" s="50">
        <v>1185</v>
      </c>
      <c r="D2306" s="50" t="str">
        <f>VLOOKUP(Table8[[#This Row],[CustomerID]],Table15[[#All],[CustomerID]:[Company Name]],2,FALSE)</f>
        <v>Have to Have</v>
      </c>
      <c r="E2306" s="51">
        <v>44818</v>
      </c>
      <c r="F2306" s="50">
        <v>1</v>
      </c>
      <c r="G2306" s="50" t="str">
        <f>VLOOKUP(Table8[[#This Row],[ProductID]],Table12[[#All],[ProductID]:[ProductFullName]],3,FALSE)</f>
        <v>Product A</v>
      </c>
      <c r="H2306" s="50">
        <v>7</v>
      </c>
      <c r="I2306" s="52">
        <v>44818.692118055551</v>
      </c>
      <c r="J2306" s="50">
        <v>118</v>
      </c>
      <c r="K2306" s="51">
        <v>44818.96875</v>
      </c>
      <c r="L2306" s="53"/>
      <c r="M2306" s="54">
        <v>1</v>
      </c>
    </row>
    <row r="2307" spans="2:13" x14ac:dyDescent="0.3">
      <c r="B2307" s="49">
        <v>21150</v>
      </c>
      <c r="C2307" s="50">
        <v>346</v>
      </c>
      <c r="D2307" s="50" t="str">
        <f>VLOOKUP(Table8[[#This Row],[CustomerID]],Table15[[#All],[CustomerID]:[Company Name]],2,FALSE)</f>
        <v>THE CASUAL WAY</v>
      </c>
      <c r="E2307" s="51">
        <v>44818</v>
      </c>
      <c r="F2307" s="50">
        <v>5</v>
      </c>
      <c r="G2307" s="50" t="str">
        <f>VLOOKUP(Table8[[#This Row],[ProductID]],Table12[[#All],[ProductID]:[ProductFullName]],3,FALSE)</f>
        <v>Product E</v>
      </c>
      <c r="H2307" s="50">
        <v>3</v>
      </c>
      <c r="I2307" s="52">
        <v>44818.70344907407</v>
      </c>
      <c r="J2307" s="50">
        <v>112</v>
      </c>
      <c r="K2307" s="51">
        <v>44818.96875</v>
      </c>
      <c r="L2307" s="53"/>
      <c r="M2307" s="54">
        <v>1</v>
      </c>
    </row>
    <row r="2308" spans="2:13" x14ac:dyDescent="0.3">
      <c r="B2308" s="49">
        <v>21151</v>
      </c>
      <c r="C2308" s="50">
        <v>1036</v>
      </c>
      <c r="D2308" s="50" t="str">
        <f>VLOOKUP(Table8[[#This Row],[CustomerID]],Table15[[#All],[CustomerID]:[Company Name]],2,FALSE)</f>
        <v>Additions</v>
      </c>
      <c r="E2308" s="51">
        <v>44818</v>
      </c>
      <c r="F2308" s="50">
        <v>1</v>
      </c>
      <c r="G2308" s="50" t="str">
        <f>VLOOKUP(Table8[[#This Row],[ProductID]],Table12[[#All],[ProductID]:[ProductFullName]],3,FALSE)</f>
        <v>Product A</v>
      </c>
      <c r="H2308" s="50">
        <v>4</v>
      </c>
      <c r="I2308" s="52">
        <v>44818.716851851845</v>
      </c>
      <c r="J2308" s="50">
        <v>121</v>
      </c>
      <c r="K2308" s="51">
        <v>44818.96875</v>
      </c>
      <c r="L2308" s="53"/>
      <c r="M2308" s="54">
        <v>1</v>
      </c>
    </row>
    <row r="2309" spans="2:13" x14ac:dyDescent="0.3">
      <c r="B2309" s="49">
        <v>21152</v>
      </c>
      <c r="C2309" s="50">
        <v>563</v>
      </c>
      <c r="D2309" s="50" t="str">
        <f>VLOOKUP(Table8[[#This Row],[CustomerID]],Table15[[#All],[CustomerID]:[Company Name]],2,FALSE)</f>
        <v>Discount Dave's</v>
      </c>
      <c r="E2309" s="51">
        <v>44819</v>
      </c>
      <c r="F2309" s="50">
        <v>4</v>
      </c>
      <c r="G2309" s="50" t="str">
        <f>VLOOKUP(Table8[[#This Row],[ProductID]],Table12[[#All],[ProductID]:[ProductFullName]],3,FALSE)</f>
        <v>Product D</v>
      </c>
      <c r="H2309" s="50">
        <v>7</v>
      </c>
      <c r="I2309" s="52">
        <v>44819.333333333336</v>
      </c>
      <c r="J2309" s="50">
        <v>133</v>
      </c>
      <c r="K2309" s="51">
        <v>44819.963888888888</v>
      </c>
      <c r="L2309" s="53"/>
      <c r="M2309" s="54">
        <v>1</v>
      </c>
    </row>
    <row r="2310" spans="2:13" x14ac:dyDescent="0.3">
      <c r="B2310" s="49">
        <v>21153</v>
      </c>
      <c r="C2310" s="50">
        <v>800</v>
      </c>
      <c r="D2310" s="50" t="str">
        <f>VLOOKUP(Table8[[#This Row],[CustomerID]],Table15[[#All],[CustomerID]:[Company Name]],2,FALSE)</f>
        <v>Apple Farm Market</v>
      </c>
      <c r="E2310" s="51">
        <v>44819</v>
      </c>
      <c r="F2310" s="50">
        <v>5</v>
      </c>
      <c r="G2310" s="50" t="str">
        <f>VLOOKUP(Table8[[#This Row],[ProductID]],Table12[[#All],[ProductID]:[ProductFullName]],3,FALSE)</f>
        <v>Product E</v>
      </c>
      <c r="H2310" s="50">
        <v>2</v>
      </c>
      <c r="I2310" s="52">
        <v>44819.348726851851</v>
      </c>
      <c r="J2310" s="50">
        <v>130</v>
      </c>
      <c r="K2310" s="51">
        <v>44819.963888888888</v>
      </c>
      <c r="L2310" s="53"/>
      <c r="M2310" s="54">
        <v>1</v>
      </c>
    </row>
    <row r="2311" spans="2:13" x14ac:dyDescent="0.3">
      <c r="B2311" s="49">
        <v>21154</v>
      </c>
      <c r="C2311" s="50">
        <v>1379</v>
      </c>
      <c r="D2311" s="50" t="str">
        <f>VLOOKUP(Table8[[#This Row],[CustomerID]],Table15[[#All],[CustomerID]:[Company Name]],2,FALSE)</f>
        <v>Sogno Boutique Of Dreams</v>
      </c>
      <c r="E2311" s="51">
        <v>44819</v>
      </c>
      <c r="F2311" s="50">
        <v>4</v>
      </c>
      <c r="G2311" s="50" t="str">
        <f>VLOOKUP(Table8[[#This Row],[ProductID]],Table12[[#All],[ProductID]:[ProductFullName]],3,FALSE)</f>
        <v>Product D</v>
      </c>
      <c r="H2311" s="50">
        <v>7</v>
      </c>
      <c r="I2311" s="52">
        <v>44819.364837962959</v>
      </c>
      <c r="J2311" s="50">
        <v>129</v>
      </c>
      <c r="K2311" s="51">
        <v>44819.963888888888</v>
      </c>
      <c r="L2311" s="53"/>
      <c r="M2311" s="54">
        <v>1</v>
      </c>
    </row>
    <row r="2312" spans="2:13" x14ac:dyDescent="0.3">
      <c r="B2312" s="49">
        <v>21155</v>
      </c>
      <c r="C2312" s="50">
        <v>651</v>
      </c>
      <c r="D2312" s="50" t="str">
        <f>VLOOKUP(Table8[[#This Row],[CustomerID]],Table15[[#All],[CustomerID]:[Company Name]],2,FALSE)</f>
        <v>Peoples Drig Mart - 135</v>
      </c>
      <c r="E2312" s="51">
        <v>44819</v>
      </c>
      <c r="F2312" s="50">
        <v>1</v>
      </c>
      <c r="G2312" s="50" t="str">
        <f>VLOOKUP(Table8[[#This Row],[ProductID]],Table12[[#All],[ProductID]:[ProductFullName]],3,FALSE)</f>
        <v>Product A</v>
      </c>
      <c r="H2312" s="50">
        <v>6</v>
      </c>
      <c r="I2312" s="52">
        <v>44819.378715277773</v>
      </c>
      <c r="J2312" s="50">
        <v>124</v>
      </c>
      <c r="K2312" s="51">
        <v>44819.963888888888</v>
      </c>
      <c r="L2312" s="53"/>
      <c r="M2312" s="54">
        <v>1</v>
      </c>
    </row>
    <row r="2313" spans="2:13" x14ac:dyDescent="0.3">
      <c r="B2313" s="49">
        <v>21156</v>
      </c>
      <c r="C2313" s="50">
        <v>777</v>
      </c>
      <c r="D2313" s="50" t="str">
        <f>VLOOKUP(Table8[[#This Row],[CustomerID]],Table15[[#All],[CustomerID]:[Company Name]],2,FALSE)</f>
        <v>Brookstone</v>
      </c>
      <c r="E2313" s="51">
        <v>44819</v>
      </c>
      <c r="F2313" s="50">
        <v>2</v>
      </c>
      <c r="G2313" s="50" t="str">
        <f>VLOOKUP(Table8[[#This Row],[ProductID]],Table12[[#All],[ProductID]:[ProductFullName]],3,FALSE)</f>
        <v>Product B</v>
      </c>
      <c r="H2313" s="50">
        <v>6</v>
      </c>
      <c r="I2313" s="52">
        <v>44819.391458333332</v>
      </c>
      <c r="J2313" s="50">
        <v>110</v>
      </c>
      <c r="K2313" s="51">
        <v>44819.963888888888</v>
      </c>
      <c r="L2313" s="53"/>
      <c r="M2313" s="54">
        <v>1</v>
      </c>
    </row>
    <row r="2314" spans="2:13" x14ac:dyDescent="0.3">
      <c r="B2314" s="49">
        <v>21157</v>
      </c>
      <c r="C2314" s="50">
        <v>692</v>
      </c>
      <c r="D2314" s="50" t="str">
        <f>VLOOKUP(Table8[[#This Row],[CustomerID]],Table15[[#All],[CustomerID]:[Company Name]],2,FALSE)</f>
        <v>Mary's Gifts</v>
      </c>
      <c r="E2314" s="51">
        <v>44819</v>
      </c>
      <c r="F2314" s="50">
        <v>1</v>
      </c>
      <c r="G2314" s="50" t="str">
        <f>VLOOKUP(Table8[[#This Row],[ProductID]],Table12[[#All],[ProductID]:[ProductFullName]],3,FALSE)</f>
        <v>Product A</v>
      </c>
      <c r="H2314" s="50">
        <v>2</v>
      </c>
      <c r="I2314" s="52">
        <v>44819.403564814813</v>
      </c>
      <c r="J2314" s="50">
        <v>134</v>
      </c>
      <c r="K2314" s="51">
        <v>44819.963888888888</v>
      </c>
      <c r="L2314" s="53"/>
      <c r="M2314" s="54">
        <v>1</v>
      </c>
    </row>
    <row r="2315" spans="2:13" x14ac:dyDescent="0.3">
      <c r="B2315" s="49">
        <v>21158</v>
      </c>
      <c r="C2315" s="50">
        <v>720</v>
      </c>
      <c r="D2315" s="50" t="str">
        <f>VLOOKUP(Table8[[#This Row],[CustomerID]],Table15[[#All],[CustomerID]:[Company Name]],2,FALSE)</f>
        <v>Mount St. Mary Hospital</v>
      </c>
      <c r="E2315" s="51">
        <v>44819</v>
      </c>
      <c r="F2315" s="50">
        <v>2</v>
      </c>
      <c r="G2315" s="50" t="str">
        <f>VLOOKUP(Table8[[#This Row],[ProductID]],Table12[[#All],[ProductID]:[ProductFullName]],3,FALSE)</f>
        <v>Product B</v>
      </c>
      <c r="H2315" s="50">
        <v>3</v>
      </c>
      <c r="I2315" s="52">
        <v>44819.41407407407</v>
      </c>
      <c r="J2315" s="50">
        <v>105</v>
      </c>
      <c r="K2315" s="51">
        <v>44819.963888888888</v>
      </c>
      <c r="L2315" s="53"/>
      <c r="M2315" s="54">
        <v>1</v>
      </c>
    </row>
    <row r="2316" spans="2:13" x14ac:dyDescent="0.3">
      <c r="B2316" s="49">
        <v>21159</v>
      </c>
      <c r="C2316" s="50">
        <v>471</v>
      </c>
      <c r="D2316" s="50" t="str">
        <f>VLOOKUP(Table8[[#This Row],[CustomerID]],Table15[[#All],[CustomerID]:[Company Name]],2,FALSE)</f>
        <v>Treasures and Trophies</v>
      </c>
      <c r="E2316" s="51">
        <v>44819</v>
      </c>
      <c r="F2316" s="50">
        <v>1</v>
      </c>
      <c r="G2316" s="50" t="str">
        <f>VLOOKUP(Table8[[#This Row],[ProductID]],Table12[[#All],[ProductID]:[ProductFullName]],3,FALSE)</f>
        <v>Product A</v>
      </c>
      <c r="H2316" s="50">
        <v>4</v>
      </c>
      <c r="I2316" s="52">
        <v>44819.422592592586</v>
      </c>
      <c r="J2316" s="50">
        <v>132</v>
      </c>
      <c r="K2316" s="51">
        <v>44819.963888888888</v>
      </c>
      <c r="L2316" s="53"/>
      <c r="M2316" s="54">
        <v>1</v>
      </c>
    </row>
    <row r="2317" spans="2:13" x14ac:dyDescent="0.3">
      <c r="B2317" s="49">
        <v>21160</v>
      </c>
      <c r="C2317" s="50">
        <v>1338</v>
      </c>
      <c r="D2317" s="50" t="str">
        <f>VLOOKUP(Table8[[#This Row],[CustomerID]],Table15[[#All],[CustomerID]:[Company Name]],2,FALSE)</f>
        <v>Designs by Diane</v>
      </c>
      <c r="E2317" s="51">
        <v>44819</v>
      </c>
      <c r="F2317" s="50">
        <v>3</v>
      </c>
      <c r="G2317" s="50" t="str">
        <f>VLOOKUP(Table8[[#This Row],[ProductID]],Table12[[#All],[ProductID]:[ProductFullName]],3,FALSE)</f>
        <v>Product C</v>
      </c>
      <c r="H2317" s="50">
        <v>2</v>
      </c>
      <c r="I2317" s="52">
        <v>44819.43537037036</v>
      </c>
      <c r="J2317" s="50">
        <v>111</v>
      </c>
      <c r="K2317" s="51">
        <v>44819.963888888888</v>
      </c>
      <c r="L2317" s="53"/>
      <c r="M2317" s="54">
        <v>1</v>
      </c>
    </row>
    <row r="2318" spans="2:13" x14ac:dyDescent="0.3">
      <c r="B2318" s="49">
        <v>21161</v>
      </c>
      <c r="C2318" s="50">
        <v>879</v>
      </c>
      <c r="D2318" s="50" t="str">
        <f>VLOOKUP(Table8[[#This Row],[CustomerID]],Table15[[#All],[CustomerID]:[Company Name]],2,FALSE)</f>
        <v>Nitty Gritty</v>
      </c>
      <c r="E2318" s="51">
        <v>44819</v>
      </c>
      <c r="F2318" s="50">
        <v>6</v>
      </c>
      <c r="G2318" s="50" t="str">
        <f>VLOOKUP(Table8[[#This Row],[ProductID]],Table12[[#All],[ProductID]:[ProductFullName]],3,FALSE)</f>
        <v>Product F</v>
      </c>
      <c r="H2318" s="50">
        <v>3</v>
      </c>
      <c r="I2318" s="52">
        <v>44819.451400462953</v>
      </c>
      <c r="J2318" s="50">
        <v>132</v>
      </c>
      <c r="K2318" s="51">
        <v>44819.963888888888</v>
      </c>
      <c r="L2318" s="53"/>
      <c r="M2318" s="54">
        <v>1</v>
      </c>
    </row>
    <row r="2319" spans="2:13" x14ac:dyDescent="0.3">
      <c r="B2319" s="49">
        <v>21162</v>
      </c>
      <c r="C2319" s="50">
        <v>235</v>
      </c>
      <c r="D2319" s="50" t="str">
        <f>VLOOKUP(Table8[[#This Row],[CustomerID]],Table15[[#All],[CustomerID]:[Company Name]],2,FALSE)</f>
        <v>York Central Hospital</v>
      </c>
      <c r="E2319" s="51">
        <v>44819</v>
      </c>
      <c r="F2319" s="50">
        <v>5</v>
      </c>
      <c r="G2319" s="50" t="str">
        <f>VLOOKUP(Table8[[#This Row],[ProductID]],Table12[[#All],[ProductID]:[ProductFullName]],3,FALSE)</f>
        <v>Product E</v>
      </c>
      <c r="H2319" s="50">
        <v>6</v>
      </c>
      <c r="I2319" s="52">
        <v>44819.464664351843</v>
      </c>
      <c r="J2319" s="50">
        <v>114</v>
      </c>
      <c r="K2319" s="51">
        <v>44819.963888888888</v>
      </c>
      <c r="L2319" s="53"/>
      <c r="M2319" s="54">
        <v>1</v>
      </c>
    </row>
    <row r="2320" spans="2:13" x14ac:dyDescent="0.3">
      <c r="B2320" s="49">
        <v>21163</v>
      </c>
      <c r="C2320" s="50">
        <v>630</v>
      </c>
      <c r="D2320" s="50" t="str">
        <f>VLOOKUP(Table8[[#This Row],[CustomerID]],Table15[[#All],[CustomerID]:[Company Name]],2,FALSE)</f>
        <v>ASSOCIATES OF CARITAS GIFT SHOP</v>
      </c>
      <c r="E2320" s="51">
        <v>44819</v>
      </c>
      <c r="F2320" s="50">
        <v>5</v>
      </c>
      <c r="G2320" s="50" t="str">
        <f>VLOOKUP(Table8[[#This Row],[ProductID]],Table12[[#All],[ProductID]:[ProductFullName]],3,FALSE)</f>
        <v>Product E</v>
      </c>
      <c r="H2320" s="50">
        <v>4</v>
      </c>
      <c r="I2320" s="52">
        <v>44819.474826388883</v>
      </c>
      <c r="J2320" s="50">
        <v>108</v>
      </c>
      <c r="K2320" s="51">
        <v>44819.963888888888</v>
      </c>
      <c r="L2320" s="53"/>
      <c r="M2320" s="54">
        <v>1</v>
      </c>
    </row>
    <row r="2321" spans="2:13" x14ac:dyDescent="0.3">
      <c r="B2321" s="49">
        <v>21164</v>
      </c>
      <c r="C2321" s="50">
        <v>228</v>
      </c>
      <c r="D2321" s="50" t="str">
        <f>VLOOKUP(Table8[[#This Row],[CustomerID]],Table15[[#All],[CustomerID]:[Company Name]],2,FALSE)</f>
        <v>VARLEYS LADIES SHOP</v>
      </c>
      <c r="E2321" s="51">
        <v>44819</v>
      </c>
      <c r="F2321" s="50">
        <v>4</v>
      </c>
      <c r="G2321" s="50" t="str">
        <f>VLOOKUP(Table8[[#This Row],[ProductID]],Table12[[#All],[ProductID]:[ProductFullName]],3,FALSE)</f>
        <v>Product D</v>
      </c>
      <c r="H2321" s="50">
        <v>5</v>
      </c>
      <c r="I2321" s="52">
        <v>44819.490590277775</v>
      </c>
      <c r="J2321" s="50">
        <v>127</v>
      </c>
      <c r="K2321" s="51">
        <v>44819.963888888888</v>
      </c>
      <c r="L2321" s="53"/>
      <c r="M2321" s="54">
        <v>1</v>
      </c>
    </row>
    <row r="2322" spans="2:13" x14ac:dyDescent="0.3">
      <c r="B2322" s="49">
        <v>21165</v>
      </c>
      <c r="C2322" s="50">
        <v>1188</v>
      </c>
      <c r="D2322" s="50" t="str">
        <f>VLOOKUP(Table8[[#This Row],[CustomerID]],Table15[[#All],[CustomerID]:[Company Name]],2,FALSE)</f>
        <v>Hammacher Schlemmer</v>
      </c>
      <c r="E2322" s="51">
        <v>44819</v>
      </c>
      <c r="F2322" s="50">
        <v>6</v>
      </c>
      <c r="G2322" s="50" t="str">
        <f>VLOOKUP(Table8[[#This Row],[ProductID]],Table12[[#All],[ProductID]:[ProductFullName]],3,FALSE)</f>
        <v>Product F</v>
      </c>
      <c r="H2322" s="50">
        <v>3</v>
      </c>
      <c r="I2322" s="52">
        <v>44819.50099537037</v>
      </c>
      <c r="J2322" s="50">
        <v>133</v>
      </c>
      <c r="K2322" s="51">
        <v>44819.963888888888</v>
      </c>
      <c r="L2322" s="53"/>
      <c r="M2322" s="54">
        <v>1</v>
      </c>
    </row>
    <row r="2323" spans="2:13" x14ac:dyDescent="0.3">
      <c r="B2323" s="49">
        <v>21166</v>
      </c>
      <c r="C2323" s="50">
        <v>194</v>
      </c>
      <c r="D2323" s="50" t="str">
        <f>VLOOKUP(Table8[[#This Row],[CustomerID]],Table15[[#All],[CustomerID]:[Company Name]],2,FALSE)</f>
        <v>Unlimited Bargains</v>
      </c>
      <c r="E2323" s="51">
        <v>44819</v>
      </c>
      <c r="F2323" s="50">
        <v>5</v>
      </c>
      <c r="G2323" s="50" t="str">
        <f>VLOOKUP(Table8[[#This Row],[ProductID]],Table12[[#All],[ProductID]:[ProductFullName]],3,FALSE)</f>
        <v>Product E</v>
      </c>
      <c r="H2323" s="50">
        <v>4</v>
      </c>
      <c r="I2323" s="52">
        <v>44819.517500000002</v>
      </c>
      <c r="J2323" s="50">
        <v>121</v>
      </c>
      <c r="K2323" s="51">
        <v>44819.963888888888</v>
      </c>
      <c r="L2323" s="53"/>
      <c r="M2323" s="54">
        <v>1</v>
      </c>
    </row>
    <row r="2324" spans="2:13" x14ac:dyDescent="0.3">
      <c r="B2324" s="49">
        <v>21167</v>
      </c>
      <c r="C2324" s="50">
        <v>431</v>
      </c>
      <c r="D2324" s="50" t="str">
        <f>VLOOKUP(Table8[[#This Row],[CustomerID]],Table15[[#All],[CustomerID]:[Company Name]],2,FALSE)</f>
        <v>Yurek Pharmacy</v>
      </c>
      <c r="E2324" s="51">
        <v>44819</v>
      </c>
      <c r="F2324" s="50">
        <v>4</v>
      </c>
      <c r="G2324" s="50" t="str">
        <f>VLOOKUP(Table8[[#This Row],[ProductID]],Table12[[#All],[ProductID]:[ProductFullName]],3,FALSE)</f>
        <v>Product D</v>
      </c>
      <c r="H2324" s="50">
        <v>2</v>
      </c>
      <c r="I2324" s="52">
        <v>44819.52783564815</v>
      </c>
      <c r="J2324" s="50">
        <v>123</v>
      </c>
      <c r="K2324" s="51">
        <v>44819.963888888888</v>
      </c>
      <c r="L2324" s="53"/>
      <c r="M2324" s="54">
        <v>1</v>
      </c>
    </row>
    <row r="2325" spans="2:13" x14ac:dyDescent="0.3">
      <c r="B2325" s="49">
        <v>21168</v>
      </c>
      <c r="C2325" s="50">
        <v>1</v>
      </c>
      <c r="D2325" s="50" t="str">
        <f>VLOOKUP(Table8[[#This Row],[CustomerID]],Table15[[#All],[CustomerID]:[Company Name]],2,FALSE)</f>
        <v>Independence Studio Pty Ltd</v>
      </c>
      <c r="E2325" s="51">
        <v>44819</v>
      </c>
      <c r="F2325" s="50">
        <v>1</v>
      </c>
      <c r="G2325" s="50" t="str">
        <f>VLOOKUP(Table8[[#This Row],[ProductID]],Table12[[#All],[ProductID]:[ProductFullName]],3,FALSE)</f>
        <v>Product A</v>
      </c>
      <c r="H2325" s="50">
        <v>2</v>
      </c>
      <c r="I2325" s="52">
        <v>44819.540324074078</v>
      </c>
      <c r="J2325" s="50">
        <v>126</v>
      </c>
      <c r="K2325" s="51">
        <v>44819.963888888888</v>
      </c>
      <c r="L2325" s="53"/>
      <c r="M2325" s="54">
        <v>1</v>
      </c>
    </row>
    <row r="2326" spans="2:13" x14ac:dyDescent="0.3">
      <c r="B2326" s="49">
        <v>21169</v>
      </c>
      <c r="C2326" s="50">
        <v>394</v>
      </c>
      <c r="D2326" s="50" t="str">
        <f>VLOOKUP(Table8[[#This Row],[CustomerID]],Table15[[#All],[CustomerID]:[Company Name]],2,FALSE)</f>
        <v>Top Dollar Bargen Centre #16</v>
      </c>
      <c r="E2326" s="51">
        <v>44819</v>
      </c>
      <c r="F2326" s="50">
        <v>4</v>
      </c>
      <c r="G2326" s="50" t="str">
        <f>VLOOKUP(Table8[[#This Row],[ProductID]],Table12[[#All],[ProductID]:[ProductFullName]],3,FALSE)</f>
        <v>Product D</v>
      </c>
      <c r="H2326" s="50">
        <v>3</v>
      </c>
      <c r="I2326" s="52">
        <v>44819.548946759263</v>
      </c>
      <c r="J2326" s="50">
        <v>121</v>
      </c>
      <c r="K2326" s="51">
        <v>44819.963888888888</v>
      </c>
      <c r="L2326" s="53"/>
      <c r="M2326" s="54">
        <v>1</v>
      </c>
    </row>
    <row r="2327" spans="2:13" x14ac:dyDescent="0.3">
      <c r="B2327" s="49">
        <v>21170</v>
      </c>
      <c r="C2327" s="50">
        <v>1216</v>
      </c>
      <c r="D2327" s="50" t="str">
        <f>VLOOKUP(Table8[[#This Row],[CustomerID]],Table15[[#All],[CustomerID]:[Company Name]],2,FALSE)</f>
        <v>Dillard's Inc- Ft. worth TX</v>
      </c>
      <c r="E2327" s="51">
        <v>44819</v>
      </c>
      <c r="F2327" s="50">
        <v>5</v>
      </c>
      <c r="G2327" s="50" t="str">
        <f>VLOOKUP(Table8[[#This Row],[ProductID]],Table12[[#All],[ProductID]:[ProductFullName]],3,FALSE)</f>
        <v>Product E</v>
      </c>
      <c r="H2327" s="50">
        <v>6</v>
      </c>
      <c r="I2327" s="52">
        <v>44819.561516203707</v>
      </c>
      <c r="J2327" s="50">
        <v>128</v>
      </c>
      <c r="K2327" s="51">
        <v>44819.963888888888</v>
      </c>
      <c r="L2327" s="53"/>
      <c r="M2327" s="54">
        <v>1</v>
      </c>
    </row>
    <row r="2328" spans="2:13" x14ac:dyDescent="0.3">
      <c r="B2328" s="49">
        <v>21171</v>
      </c>
      <c r="C2328" s="50">
        <v>935</v>
      </c>
      <c r="D2328" s="50" t="str">
        <f>VLOOKUP(Table8[[#This Row],[CustomerID]],Table15[[#All],[CustomerID]:[Company Name]],2,FALSE)</f>
        <v>Mostly Clay Inc.</v>
      </c>
      <c r="E2328" s="51">
        <v>44819</v>
      </c>
      <c r="F2328" s="50">
        <v>1</v>
      </c>
      <c r="G2328" s="50" t="str">
        <f>VLOOKUP(Table8[[#This Row],[ProductID]],Table12[[#All],[ProductID]:[ProductFullName]],3,FALSE)</f>
        <v>Product A</v>
      </c>
      <c r="H2328" s="50">
        <v>5</v>
      </c>
      <c r="I2328" s="52">
        <v>44819.572361111117</v>
      </c>
      <c r="J2328" s="50">
        <v>106</v>
      </c>
      <c r="K2328" s="51">
        <v>44819.963888888888</v>
      </c>
      <c r="L2328" s="53"/>
      <c r="M2328" s="54">
        <v>1</v>
      </c>
    </row>
    <row r="2329" spans="2:13" x14ac:dyDescent="0.3">
      <c r="B2329" s="49">
        <v>21172</v>
      </c>
      <c r="C2329" s="50">
        <v>758</v>
      </c>
      <c r="D2329" s="50" t="str">
        <f>VLOOKUP(Table8[[#This Row],[CustomerID]],Table15[[#All],[CustomerID]:[Company Name]],2,FALSE)</f>
        <v>Ruby Slipper</v>
      </c>
      <c r="E2329" s="51">
        <v>44819</v>
      </c>
      <c r="F2329" s="50">
        <v>5</v>
      </c>
      <c r="G2329" s="50" t="str">
        <f>VLOOKUP(Table8[[#This Row],[ProductID]],Table12[[#All],[ProductID]:[ProductFullName]],3,FALSE)</f>
        <v>Product E</v>
      </c>
      <c r="H2329" s="50">
        <v>7</v>
      </c>
      <c r="I2329" s="52">
        <v>44819.589131944449</v>
      </c>
      <c r="J2329" s="50">
        <v>115</v>
      </c>
      <c r="K2329" s="51">
        <v>44819.963888888888</v>
      </c>
      <c r="L2329" s="53"/>
      <c r="M2329" s="54">
        <v>1</v>
      </c>
    </row>
    <row r="2330" spans="2:13" x14ac:dyDescent="0.3">
      <c r="B2330" s="49">
        <v>21173</v>
      </c>
      <c r="C2330" s="50">
        <v>437</v>
      </c>
      <c r="D2330" s="50" t="str">
        <f>VLOOKUP(Table8[[#This Row],[CustomerID]],Table15[[#All],[CustomerID]:[Company Name]],2,FALSE)</f>
        <v>London Health Science Centre</v>
      </c>
      <c r="E2330" s="51">
        <v>44819</v>
      </c>
      <c r="F2330" s="50">
        <v>6</v>
      </c>
      <c r="G2330" s="50" t="str">
        <f>VLOOKUP(Table8[[#This Row],[ProductID]],Table12[[#All],[ProductID]:[ProductFullName]],3,FALSE)</f>
        <v>Product F</v>
      </c>
      <c r="H2330" s="50">
        <v>6</v>
      </c>
      <c r="I2330" s="52">
        <v>44819.602488425931</v>
      </c>
      <c r="J2330" s="50">
        <v>121</v>
      </c>
      <c r="K2330" s="51">
        <v>44819.963888888888</v>
      </c>
      <c r="L2330" s="53"/>
      <c r="M2330" s="54">
        <v>1</v>
      </c>
    </row>
    <row r="2331" spans="2:13" x14ac:dyDescent="0.3">
      <c r="B2331" s="49">
        <v>21174</v>
      </c>
      <c r="C2331" s="50">
        <v>53</v>
      </c>
      <c r="D2331" s="50" t="str">
        <f>VLOOKUP(Table8[[#This Row],[CustomerID]],Table15[[#All],[CustomerID]:[Company Name]],2,FALSE)</f>
        <v>Haliburton Pharmachoice</v>
      </c>
      <c r="E2331" s="51">
        <v>44819</v>
      </c>
      <c r="F2331" s="50">
        <v>5</v>
      </c>
      <c r="G2331" s="50" t="str">
        <f>VLOOKUP(Table8[[#This Row],[ProductID]],Table12[[#All],[ProductID]:[ProductFullName]],3,FALSE)</f>
        <v>Product E</v>
      </c>
      <c r="H2331" s="50">
        <v>4</v>
      </c>
      <c r="I2331" s="52">
        <v>44819.615509259267</v>
      </c>
      <c r="J2331" s="50">
        <v>117</v>
      </c>
      <c r="K2331" s="51">
        <v>44819.963888888888</v>
      </c>
      <c r="L2331" s="53"/>
      <c r="M2331" s="54">
        <v>1</v>
      </c>
    </row>
    <row r="2332" spans="2:13" x14ac:dyDescent="0.3">
      <c r="B2332" s="49">
        <v>21175</v>
      </c>
      <c r="C2332" s="50">
        <v>740</v>
      </c>
      <c r="D2332" s="50" t="str">
        <f>VLOOKUP(Table8[[#This Row],[CustomerID]],Table15[[#All],[CustomerID]:[Company Name]],2,FALSE)</f>
        <v>Sunshine Gift Shop</v>
      </c>
      <c r="E2332" s="51">
        <v>44819</v>
      </c>
      <c r="F2332" s="50">
        <v>3</v>
      </c>
      <c r="G2332" s="50" t="str">
        <f>VLOOKUP(Table8[[#This Row],[ProductID]],Table12[[#All],[ProductID]:[ProductFullName]],3,FALSE)</f>
        <v>Product C</v>
      </c>
      <c r="H2332" s="50">
        <v>5</v>
      </c>
      <c r="I2332" s="52">
        <v>44819.629942129635</v>
      </c>
      <c r="J2332" s="50">
        <v>115</v>
      </c>
      <c r="K2332" s="51">
        <v>44819.963888888888</v>
      </c>
      <c r="L2332" s="53"/>
      <c r="M2332" s="54">
        <v>1</v>
      </c>
    </row>
    <row r="2333" spans="2:13" x14ac:dyDescent="0.3">
      <c r="B2333" s="49">
        <v>21176</v>
      </c>
      <c r="C2333" s="50">
        <v>122</v>
      </c>
      <c r="D2333" s="50" t="str">
        <f>VLOOKUP(Table8[[#This Row],[CustomerID]],Table15[[#All],[CustomerID]:[Company Name]],2,FALSE)</f>
        <v>Uniprix</v>
      </c>
      <c r="E2333" s="51">
        <v>44819</v>
      </c>
      <c r="F2333" s="50">
        <v>5</v>
      </c>
      <c r="G2333" s="50" t="str">
        <f>VLOOKUP(Table8[[#This Row],[ProductID]],Table12[[#All],[ProductID]:[ProductFullName]],3,FALSE)</f>
        <v>Product E</v>
      </c>
      <c r="H2333" s="50">
        <v>7</v>
      </c>
      <c r="I2333" s="52">
        <v>44819.640405092599</v>
      </c>
      <c r="J2333" s="50">
        <v>107</v>
      </c>
      <c r="K2333" s="51">
        <v>44819.963888888888</v>
      </c>
      <c r="L2333" s="53"/>
      <c r="M2333" s="54">
        <v>1</v>
      </c>
    </row>
    <row r="2334" spans="2:13" x14ac:dyDescent="0.3">
      <c r="B2334" s="49">
        <v>21177</v>
      </c>
      <c r="C2334" s="50">
        <v>796</v>
      </c>
      <c r="D2334" s="50" t="str">
        <f>VLOOKUP(Table8[[#This Row],[CustomerID]],Table15[[#All],[CustomerID]:[Company Name]],2,FALSE)</f>
        <v>Baker's Hallmark</v>
      </c>
      <c r="E2334" s="51">
        <v>44819</v>
      </c>
      <c r="F2334" s="50">
        <v>5</v>
      </c>
      <c r="G2334" s="50" t="str">
        <f>VLOOKUP(Table8[[#This Row],[ProductID]],Table12[[#All],[ProductID]:[ProductFullName]],3,FALSE)</f>
        <v>Product E</v>
      </c>
      <c r="H2334" s="50">
        <v>4</v>
      </c>
      <c r="I2334" s="52">
        <v>44819.652418981488</v>
      </c>
      <c r="J2334" s="50">
        <v>133</v>
      </c>
      <c r="K2334" s="51">
        <v>44819.963888888888</v>
      </c>
      <c r="L2334" s="53"/>
      <c r="M2334" s="54">
        <v>1</v>
      </c>
    </row>
    <row r="2335" spans="2:13" x14ac:dyDescent="0.3">
      <c r="B2335" s="49">
        <v>21178</v>
      </c>
      <c r="C2335" s="50">
        <v>848</v>
      </c>
      <c r="D2335" s="50" t="str">
        <f>VLOOKUP(Table8[[#This Row],[CustomerID]],Table15[[#All],[CustomerID]:[Company Name]],2,FALSE)</f>
        <v>Bankstons's</v>
      </c>
      <c r="E2335" s="51">
        <v>44819</v>
      </c>
      <c r="F2335" s="50">
        <v>5</v>
      </c>
      <c r="G2335" s="50" t="str">
        <f>VLOOKUP(Table8[[#This Row],[ProductID]],Table12[[#All],[ProductID]:[ProductFullName]],3,FALSE)</f>
        <v>Product E</v>
      </c>
      <c r="H2335" s="50">
        <v>5</v>
      </c>
      <c r="I2335" s="52">
        <v>44819.66137731482</v>
      </c>
      <c r="J2335" s="50">
        <v>133</v>
      </c>
      <c r="K2335" s="51">
        <v>44819.963888888888</v>
      </c>
      <c r="L2335" s="53"/>
      <c r="M2335" s="54">
        <v>1</v>
      </c>
    </row>
    <row r="2336" spans="2:13" x14ac:dyDescent="0.3">
      <c r="B2336" s="49">
        <v>21179</v>
      </c>
      <c r="C2336" s="50">
        <v>202</v>
      </c>
      <c r="D2336" s="50" t="str">
        <f>VLOOKUP(Table8[[#This Row],[CustomerID]],Table15[[#All],[CustomerID]:[Company Name]],2,FALSE)</f>
        <v>Zellers Store #3</v>
      </c>
      <c r="E2336" s="51">
        <v>44819</v>
      </c>
      <c r="F2336" s="50">
        <v>6</v>
      </c>
      <c r="G2336" s="50" t="str">
        <f>VLOOKUP(Table8[[#This Row],[ProductID]],Table12[[#All],[ProductID]:[ProductFullName]],3,FALSE)</f>
        <v>Product F</v>
      </c>
      <c r="H2336" s="50">
        <v>5</v>
      </c>
      <c r="I2336" s="52">
        <v>44819.670173611114</v>
      </c>
      <c r="J2336" s="50">
        <v>124</v>
      </c>
      <c r="K2336" s="51">
        <v>44819.963888888888</v>
      </c>
      <c r="L2336" s="53"/>
      <c r="M2336" s="54">
        <v>1</v>
      </c>
    </row>
    <row r="2337" spans="2:13" x14ac:dyDescent="0.3">
      <c r="B2337" s="49">
        <v>21180</v>
      </c>
      <c r="C2337" s="50">
        <v>299</v>
      </c>
      <c r="D2337" s="50" t="str">
        <f>VLOOKUP(Table8[[#This Row],[CustomerID]],Table15[[#All],[CustomerID]:[Company Name]],2,FALSE)</f>
        <v>Just Bliss/Missy Macs</v>
      </c>
      <c r="E2337" s="51">
        <v>44819</v>
      </c>
      <c r="F2337" s="50">
        <v>3</v>
      </c>
      <c r="G2337" s="50" t="str">
        <f>VLOOKUP(Table8[[#This Row],[ProductID]],Table12[[#All],[ProductID]:[ProductFullName]],3,FALSE)</f>
        <v>Product C</v>
      </c>
      <c r="H2337" s="50">
        <v>3</v>
      </c>
      <c r="I2337" s="52">
        <v>44819.685983796298</v>
      </c>
      <c r="J2337" s="50">
        <v>123</v>
      </c>
      <c r="K2337" s="51">
        <v>44819.963888888888</v>
      </c>
      <c r="L2337" s="53"/>
      <c r="M2337" s="54">
        <v>1</v>
      </c>
    </row>
    <row r="2338" spans="2:13" x14ac:dyDescent="0.3">
      <c r="B2338" s="49">
        <v>21181</v>
      </c>
      <c r="C2338" s="50">
        <v>1300</v>
      </c>
      <c r="D2338" s="50" t="str">
        <f>VLOOKUP(Table8[[#This Row],[CustomerID]],Table15[[#All],[CustomerID]:[Company Name]],2,FALSE)</f>
        <v>Vic's One Hour Photo</v>
      </c>
      <c r="E2338" s="51">
        <v>44819</v>
      </c>
      <c r="F2338" s="50">
        <v>4</v>
      </c>
      <c r="G2338" s="50" t="str">
        <f>VLOOKUP(Table8[[#This Row],[ProductID]],Table12[[#All],[ProductID]:[ProductFullName]],3,FALSE)</f>
        <v>Product D</v>
      </c>
      <c r="H2338" s="50">
        <v>3</v>
      </c>
      <c r="I2338" s="52">
        <v>44819.697650462964</v>
      </c>
      <c r="J2338" s="50">
        <v>105</v>
      </c>
      <c r="K2338" s="51">
        <v>44819.963888888888</v>
      </c>
      <c r="L2338" s="53"/>
      <c r="M2338" s="54">
        <v>1</v>
      </c>
    </row>
    <row r="2339" spans="2:13" x14ac:dyDescent="0.3">
      <c r="B2339" s="49">
        <v>21182</v>
      </c>
      <c r="C2339" s="50">
        <v>1050</v>
      </c>
      <c r="D2339" s="50" t="str">
        <f>VLOOKUP(Table8[[#This Row],[CustomerID]],Table15[[#All],[CustomerID]:[Company Name]],2,FALSE)</f>
        <v>Mercel Wenzel</v>
      </c>
      <c r="E2339" s="51">
        <v>44819</v>
      </c>
      <c r="F2339" s="50">
        <v>4</v>
      </c>
      <c r="G2339" s="50" t="str">
        <f>VLOOKUP(Table8[[#This Row],[ProductID]],Table12[[#All],[ProductID]:[ProductFullName]],3,FALSE)</f>
        <v>Product D</v>
      </c>
      <c r="H2339" s="50">
        <v>3</v>
      </c>
      <c r="I2339" s="52">
        <v>44819.707835648151</v>
      </c>
      <c r="J2339" s="50">
        <v>112</v>
      </c>
      <c r="K2339" s="51">
        <v>44819.963888888888</v>
      </c>
      <c r="L2339" s="53"/>
      <c r="M2339" s="54">
        <v>1</v>
      </c>
    </row>
    <row r="2340" spans="2:13" x14ac:dyDescent="0.3">
      <c r="B2340" s="49">
        <v>21183</v>
      </c>
      <c r="C2340" s="50">
        <v>30</v>
      </c>
      <c r="D2340" s="50" t="str">
        <f>VLOOKUP(Table8[[#This Row],[CustomerID]],Table15[[#All],[CustomerID]:[Company Name]],2,FALSE)</f>
        <v>Sea Wreath Gift</v>
      </c>
      <c r="E2340" s="51">
        <v>44819</v>
      </c>
      <c r="F2340" s="50">
        <v>5</v>
      </c>
      <c r="G2340" s="50" t="str">
        <f>VLOOKUP(Table8[[#This Row],[ProductID]],Table12[[#All],[ProductID]:[ProductFullName]],3,FALSE)</f>
        <v>Product E</v>
      </c>
      <c r="H2340" s="50">
        <v>2</v>
      </c>
      <c r="I2340" s="52">
        <v>44819.724108796298</v>
      </c>
      <c r="J2340" s="50">
        <v>115</v>
      </c>
      <c r="K2340" s="51">
        <v>44819.963888888888</v>
      </c>
      <c r="L2340" s="53"/>
      <c r="M2340" s="54">
        <v>1</v>
      </c>
    </row>
    <row r="2341" spans="2:13" x14ac:dyDescent="0.3">
      <c r="B2341" s="49">
        <v>21184</v>
      </c>
      <c r="C2341" s="50">
        <v>1033</v>
      </c>
      <c r="D2341" s="50" t="str">
        <f>VLOOKUP(Table8[[#This Row],[CustomerID]],Table15[[#All],[CustomerID]:[Company Name]],2,FALSE)</f>
        <v>Whippersnappers Shops</v>
      </c>
      <c r="E2341" s="51">
        <v>44819</v>
      </c>
      <c r="F2341" s="50">
        <v>1</v>
      </c>
      <c r="G2341" s="50" t="str">
        <f>VLOOKUP(Table8[[#This Row],[ProductID]],Table12[[#All],[ProductID]:[ProductFullName]],3,FALSE)</f>
        <v>Product A</v>
      </c>
      <c r="H2341" s="50">
        <v>3</v>
      </c>
      <c r="I2341" s="52">
        <v>44819.73405092593</v>
      </c>
      <c r="J2341" s="50">
        <v>133</v>
      </c>
      <c r="K2341" s="51">
        <v>44819.963888888888</v>
      </c>
      <c r="L2341" s="53"/>
      <c r="M2341" s="54">
        <v>1</v>
      </c>
    </row>
    <row r="2342" spans="2:13" x14ac:dyDescent="0.3">
      <c r="B2342" s="49">
        <v>21185</v>
      </c>
      <c r="C2342" s="50">
        <v>255</v>
      </c>
      <c r="D2342" s="50" t="str">
        <f>VLOOKUP(Table8[[#This Row],[CustomerID]],Table15[[#All],[CustomerID]:[Company Name]],2,FALSE)</f>
        <v>Meleca Jewellery Inc</v>
      </c>
      <c r="E2342" s="51">
        <v>44820</v>
      </c>
      <c r="F2342" s="50">
        <v>6</v>
      </c>
      <c r="G2342" s="50" t="str">
        <f>VLOOKUP(Table8[[#This Row],[ProductID]],Table12[[#All],[ProductID]:[ProductFullName]],3,FALSE)</f>
        <v>Product F</v>
      </c>
      <c r="H2342" s="50">
        <v>2</v>
      </c>
      <c r="I2342" s="52">
        <v>44820.333333333336</v>
      </c>
      <c r="J2342" s="50">
        <v>129</v>
      </c>
      <c r="K2342" s="51">
        <v>44820.963888888888</v>
      </c>
      <c r="L2342" s="53"/>
      <c r="M2342" s="54">
        <v>1</v>
      </c>
    </row>
    <row r="2343" spans="2:13" x14ac:dyDescent="0.3">
      <c r="B2343" s="49">
        <v>21186</v>
      </c>
      <c r="C2343" s="50">
        <v>28</v>
      </c>
      <c r="D2343" s="50" t="str">
        <f>VLOOKUP(Table8[[#This Row],[CustomerID]],Table15[[#All],[CustomerID]:[Company Name]],2,FALSE)</f>
        <v>Kidston Landing</v>
      </c>
      <c r="E2343" s="51">
        <v>44820</v>
      </c>
      <c r="F2343" s="50">
        <v>2</v>
      </c>
      <c r="G2343" s="50" t="str">
        <f>VLOOKUP(Table8[[#This Row],[ProductID]],Table12[[#All],[ProductID]:[ProductFullName]],3,FALSE)</f>
        <v>Product B</v>
      </c>
      <c r="H2343" s="50">
        <v>7</v>
      </c>
      <c r="I2343" s="52">
        <v>44820.350023148152</v>
      </c>
      <c r="J2343" s="50">
        <v>105</v>
      </c>
      <c r="K2343" s="51">
        <v>44820.963888888888</v>
      </c>
      <c r="L2343" s="53"/>
      <c r="M2343" s="54">
        <v>1</v>
      </c>
    </row>
    <row r="2344" spans="2:13" x14ac:dyDescent="0.3">
      <c r="B2344" s="49">
        <v>21187</v>
      </c>
      <c r="C2344" s="50">
        <v>1398</v>
      </c>
      <c r="D2344" s="50" t="str">
        <f>VLOOKUP(Table8[[#This Row],[CustomerID]],Table15[[#All],[CustomerID]:[Company Name]],2,FALSE)</f>
        <v>Now and Then</v>
      </c>
      <c r="E2344" s="51">
        <v>44820</v>
      </c>
      <c r="F2344" s="50">
        <v>5</v>
      </c>
      <c r="G2344" s="50" t="str">
        <f>VLOOKUP(Table8[[#This Row],[ProductID]],Table12[[#All],[ProductID]:[ProductFullName]],3,FALSE)</f>
        <v>Product E</v>
      </c>
      <c r="H2344" s="50">
        <v>2</v>
      </c>
      <c r="I2344" s="52">
        <v>44820.359918981485</v>
      </c>
      <c r="J2344" s="50">
        <v>108</v>
      </c>
      <c r="K2344" s="51">
        <v>44820.963888888888</v>
      </c>
      <c r="L2344" s="53"/>
      <c r="M2344" s="54">
        <v>1</v>
      </c>
    </row>
    <row r="2345" spans="2:13" x14ac:dyDescent="0.3">
      <c r="B2345" s="49">
        <v>21188</v>
      </c>
      <c r="C2345" s="50">
        <v>1239</v>
      </c>
      <c r="D2345" s="50" t="str">
        <f>VLOOKUP(Table8[[#This Row],[CustomerID]],Table15[[#All],[CustomerID]:[Company Name]],2,FALSE)</f>
        <v>KC's Hallmark</v>
      </c>
      <c r="E2345" s="51">
        <v>44820</v>
      </c>
      <c r="F2345" s="50">
        <v>5</v>
      </c>
      <c r="G2345" s="50" t="str">
        <f>VLOOKUP(Table8[[#This Row],[ProductID]],Table12[[#All],[ProductID]:[ProductFullName]],3,FALSE)</f>
        <v>Product E</v>
      </c>
      <c r="H2345" s="50">
        <v>3</v>
      </c>
      <c r="I2345" s="52">
        <v>44820.373263888891</v>
      </c>
      <c r="J2345" s="50">
        <v>106</v>
      </c>
      <c r="K2345" s="51">
        <v>44820.963888888888</v>
      </c>
      <c r="L2345" s="53"/>
      <c r="M2345" s="54">
        <v>1</v>
      </c>
    </row>
    <row r="2346" spans="2:13" x14ac:dyDescent="0.3">
      <c r="B2346" s="49">
        <v>21189</v>
      </c>
      <c r="C2346" s="50">
        <v>1037</v>
      </c>
      <c r="D2346" s="50" t="str">
        <f>VLOOKUP(Table8[[#This Row],[CustomerID]],Table15[[#All],[CustomerID]:[Company Name]],2,FALSE)</f>
        <v>River Road Pharmacy &amp; Gifts</v>
      </c>
      <c r="E2346" s="51">
        <v>44820</v>
      </c>
      <c r="F2346" s="50">
        <v>5</v>
      </c>
      <c r="G2346" s="50" t="str">
        <f>VLOOKUP(Table8[[#This Row],[ProductID]],Table12[[#All],[ProductID]:[ProductFullName]],3,FALSE)</f>
        <v>Product E</v>
      </c>
      <c r="H2346" s="50">
        <v>5</v>
      </c>
      <c r="I2346" s="52">
        <v>44820.384120370371</v>
      </c>
      <c r="J2346" s="50">
        <v>123</v>
      </c>
      <c r="K2346" s="51">
        <v>44820.963888888888</v>
      </c>
      <c r="L2346" s="53"/>
      <c r="M2346" s="54">
        <v>1</v>
      </c>
    </row>
    <row r="2347" spans="2:13" x14ac:dyDescent="0.3">
      <c r="B2347" s="49">
        <v>21190</v>
      </c>
      <c r="C2347" s="50">
        <v>1252</v>
      </c>
      <c r="D2347" s="50" t="str">
        <f>VLOOKUP(Table8[[#This Row],[CustomerID]],Table15[[#All],[CustomerID]:[Company Name]],2,FALSE)</f>
        <v>Jack's Pharmacy &amp; Gifts</v>
      </c>
      <c r="E2347" s="51">
        <v>44820</v>
      </c>
      <c r="F2347" s="50">
        <v>1</v>
      </c>
      <c r="G2347" s="50" t="str">
        <f>VLOOKUP(Table8[[#This Row],[ProductID]],Table12[[#All],[ProductID]:[ProductFullName]],3,FALSE)</f>
        <v>Product A</v>
      </c>
      <c r="H2347" s="50">
        <v>5</v>
      </c>
      <c r="I2347" s="52">
        <v>44820.397847222222</v>
      </c>
      <c r="J2347" s="50">
        <v>108</v>
      </c>
      <c r="K2347" s="51">
        <v>44820.963888888888</v>
      </c>
      <c r="L2347" s="53"/>
      <c r="M2347" s="54">
        <v>1</v>
      </c>
    </row>
    <row r="2348" spans="2:13" x14ac:dyDescent="0.3">
      <c r="B2348" s="49">
        <v>21191</v>
      </c>
      <c r="C2348" s="50">
        <v>298</v>
      </c>
      <c r="D2348" s="50" t="str">
        <f>VLOOKUP(Table8[[#This Row],[CustomerID]],Table15[[#All],[CustomerID]:[Company Name]],2,FALSE)</f>
        <v>Maggie May</v>
      </c>
      <c r="E2348" s="51">
        <v>44820</v>
      </c>
      <c r="F2348" s="50">
        <v>5</v>
      </c>
      <c r="G2348" s="50" t="str">
        <f>VLOOKUP(Table8[[#This Row],[ProductID]],Table12[[#All],[ProductID]:[ProductFullName]],3,FALSE)</f>
        <v>Product E</v>
      </c>
      <c r="H2348" s="50">
        <v>6</v>
      </c>
      <c r="I2348" s="52">
        <v>44820.408668981479</v>
      </c>
      <c r="J2348" s="50">
        <v>111</v>
      </c>
      <c r="K2348" s="51">
        <v>44820.963888888888</v>
      </c>
      <c r="L2348" s="53"/>
      <c r="M2348" s="54">
        <v>1</v>
      </c>
    </row>
    <row r="2349" spans="2:13" x14ac:dyDescent="0.3">
      <c r="B2349" s="49">
        <v>21192</v>
      </c>
      <c r="C2349" s="50">
        <v>894</v>
      </c>
      <c r="D2349" s="50" t="str">
        <f>VLOOKUP(Table8[[#This Row],[CustomerID]],Table15[[#All],[CustomerID]:[Company Name]],2,FALSE)</f>
        <v>Midland Camera</v>
      </c>
      <c r="E2349" s="51">
        <v>44820</v>
      </c>
      <c r="F2349" s="50">
        <v>4</v>
      </c>
      <c r="G2349" s="50" t="str">
        <f>VLOOKUP(Table8[[#This Row],[ProductID]],Table12[[#All],[ProductID]:[ProductFullName]],3,FALSE)</f>
        <v>Product D</v>
      </c>
      <c r="H2349" s="50">
        <v>2</v>
      </c>
      <c r="I2349" s="52">
        <v>44820.424965277773</v>
      </c>
      <c r="J2349" s="50">
        <v>132</v>
      </c>
      <c r="K2349" s="51">
        <v>44820.963888888888</v>
      </c>
      <c r="L2349" s="53"/>
      <c r="M2349" s="54">
        <v>1</v>
      </c>
    </row>
    <row r="2350" spans="2:13" x14ac:dyDescent="0.3">
      <c r="B2350" s="49">
        <v>21193</v>
      </c>
      <c r="C2350" s="50">
        <v>1292</v>
      </c>
      <c r="D2350" s="50" t="str">
        <f>VLOOKUP(Table8[[#This Row],[CustomerID]],Table15[[#All],[CustomerID]:[Company Name]],2,FALSE)</f>
        <v>Grace Mart Inc</v>
      </c>
      <c r="E2350" s="51">
        <v>44820</v>
      </c>
      <c r="F2350" s="50">
        <v>6</v>
      </c>
      <c r="G2350" s="50" t="str">
        <f>VLOOKUP(Table8[[#This Row],[ProductID]],Table12[[#All],[ProductID]:[ProductFullName]],3,FALSE)</f>
        <v>Product F</v>
      </c>
      <c r="H2350" s="50">
        <v>7</v>
      </c>
      <c r="I2350" s="52">
        <v>44820.441759259251</v>
      </c>
      <c r="J2350" s="50">
        <v>133</v>
      </c>
      <c r="K2350" s="51">
        <v>44820.963888888888</v>
      </c>
      <c r="L2350" s="53"/>
      <c r="M2350" s="54">
        <v>1</v>
      </c>
    </row>
    <row r="2351" spans="2:13" x14ac:dyDescent="0.3">
      <c r="B2351" s="49">
        <v>21194</v>
      </c>
      <c r="C2351" s="50">
        <v>925</v>
      </c>
      <c r="D2351" s="50" t="str">
        <f>VLOOKUP(Table8[[#This Row],[CustomerID]],Table15[[#All],[CustomerID]:[Company Name]],2,FALSE)</f>
        <v>Turning Stone Casino</v>
      </c>
      <c r="E2351" s="51">
        <v>44820</v>
      </c>
      <c r="F2351" s="50">
        <v>3</v>
      </c>
      <c r="G2351" s="50" t="str">
        <f>VLOOKUP(Table8[[#This Row],[ProductID]],Table12[[#All],[ProductID]:[ProductFullName]],3,FALSE)</f>
        <v>Product C</v>
      </c>
      <c r="H2351" s="50">
        <v>5</v>
      </c>
      <c r="I2351" s="52">
        <v>44820.454409722217</v>
      </c>
      <c r="J2351" s="50">
        <v>115</v>
      </c>
      <c r="K2351" s="51">
        <v>44820.963888888888</v>
      </c>
      <c r="L2351" s="53"/>
      <c r="M2351" s="54">
        <v>1</v>
      </c>
    </row>
    <row r="2352" spans="2:13" x14ac:dyDescent="0.3">
      <c r="B2352" s="49">
        <v>21195</v>
      </c>
      <c r="C2352" s="50">
        <v>786</v>
      </c>
      <c r="D2352" s="50" t="str">
        <f>VLOOKUP(Table8[[#This Row],[CustomerID]],Table15[[#All],[CustomerID]:[Company Name]],2,FALSE)</f>
        <v>Kim's Hallmark</v>
      </c>
      <c r="E2352" s="51">
        <v>44820</v>
      </c>
      <c r="F2352" s="50">
        <v>4</v>
      </c>
      <c r="G2352" s="50" t="str">
        <f>VLOOKUP(Table8[[#This Row],[ProductID]],Table12[[#All],[ProductID]:[ProductFullName]],3,FALSE)</f>
        <v>Product D</v>
      </c>
      <c r="H2352" s="50">
        <v>5</v>
      </c>
      <c r="I2352" s="52">
        <v>44820.471261574072</v>
      </c>
      <c r="J2352" s="50">
        <v>113</v>
      </c>
      <c r="K2352" s="51">
        <v>44820.963888888888</v>
      </c>
      <c r="L2352" s="53"/>
      <c r="M2352" s="54">
        <v>1</v>
      </c>
    </row>
    <row r="2353" spans="2:13" x14ac:dyDescent="0.3">
      <c r="B2353" s="49">
        <v>21196</v>
      </c>
      <c r="C2353" s="50">
        <v>1335</v>
      </c>
      <c r="D2353" s="50" t="str">
        <f>VLOOKUP(Table8[[#This Row],[CustomerID]],Table15[[#All],[CustomerID]:[Company Name]],2,FALSE)</f>
        <v>Alphabet Moon Toy &amp; Treasures</v>
      </c>
      <c r="E2353" s="51">
        <v>44820</v>
      </c>
      <c r="F2353" s="50">
        <v>6</v>
      </c>
      <c r="G2353" s="50" t="str">
        <f>VLOOKUP(Table8[[#This Row],[ProductID]],Table12[[#All],[ProductID]:[ProductFullName]],3,FALSE)</f>
        <v>Product F</v>
      </c>
      <c r="H2353" s="50">
        <v>7</v>
      </c>
      <c r="I2353" s="52">
        <v>44820.484293981477</v>
      </c>
      <c r="J2353" s="50">
        <v>109</v>
      </c>
      <c r="K2353" s="51">
        <v>44820.963888888888</v>
      </c>
      <c r="L2353" s="53"/>
      <c r="M2353" s="54">
        <v>1</v>
      </c>
    </row>
    <row r="2354" spans="2:13" x14ac:dyDescent="0.3">
      <c r="B2354" s="49">
        <v>21197</v>
      </c>
      <c r="C2354" s="50">
        <v>761</v>
      </c>
      <c r="D2354" s="50" t="str">
        <f>VLOOKUP(Table8[[#This Row],[CustomerID]],Table15[[#All],[CustomerID]:[Company Name]],2,FALSE)</f>
        <v>General Store, The</v>
      </c>
      <c r="E2354" s="51">
        <v>44820</v>
      </c>
      <c r="F2354" s="50">
        <v>1</v>
      </c>
      <c r="G2354" s="50" t="str">
        <f>VLOOKUP(Table8[[#This Row],[ProductID]],Table12[[#All],[ProductID]:[ProductFullName]],3,FALSE)</f>
        <v>Product A</v>
      </c>
      <c r="H2354" s="50">
        <v>4</v>
      </c>
      <c r="I2354" s="52">
        <v>44820.494178240733</v>
      </c>
      <c r="J2354" s="50">
        <v>128</v>
      </c>
      <c r="K2354" s="51">
        <v>44820.963888888888</v>
      </c>
      <c r="L2354" s="53"/>
      <c r="M2354" s="54">
        <v>1</v>
      </c>
    </row>
    <row r="2355" spans="2:13" x14ac:dyDescent="0.3">
      <c r="B2355" s="49">
        <v>21198</v>
      </c>
      <c r="C2355" s="50">
        <v>638</v>
      </c>
      <c r="D2355" s="50" t="str">
        <f>VLOOKUP(Table8[[#This Row],[CustomerID]],Table15[[#All],[CustomerID]:[Company Name]],2,FALSE)</f>
        <v>Basket 'n' Things</v>
      </c>
      <c r="E2355" s="51">
        <v>44820</v>
      </c>
      <c r="F2355" s="50">
        <v>6</v>
      </c>
      <c r="G2355" s="50" t="str">
        <f>VLOOKUP(Table8[[#This Row],[ProductID]],Table12[[#All],[ProductID]:[ProductFullName]],3,FALSE)</f>
        <v>Product F</v>
      </c>
      <c r="H2355" s="50">
        <v>6</v>
      </c>
      <c r="I2355" s="52">
        <v>44820.50844907407</v>
      </c>
      <c r="J2355" s="50">
        <v>112</v>
      </c>
      <c r="K2355" s="51">
        <v>44820.963888888888</v>
      </c>
      <c r="L2355" s="53"/>
      <c r="M2355" s="54">
        <v>1</v>
      </c>
    </row>
    <row r="2356" spans="2:13" x14ac:dyDescent="0.3">
      <c r="B2356" s="49">
        <v>21199</v>
      </c>
      <c r="C2356" s="50">
        <v>666</v>
      </c>
      <c r="D2356" s="50" t="str">
        <f>VLOOKUP(Table8[[#This Row],[CustomerID]],Table15[[#All],[CustomerID]:[Company Name]],2,FALSE)</f>
        <v>Peoples Drug Mart # 93</v>
      </c>
      <c r="E2356" s="51">
        <v>44820</v>
      </c>
      <c r="F2356" s="50">
        <v>6</v>
      </c>
      <c r="G2356" s="50" t="str">
        <f>VLOOKUP(Table8[[#This Row],[ProductID]],Table12[[#All],[ProductID]:[ProductFullName]],3,FALSE)</f>
        <v>Product F</v>
      </c>
      <c r="H2356" s="50">
        <v>6</v>
      </c>
      <c r="I2356" s="52">
        <v>44820.525138888886</v>
      </c>
      <c r="J2356" s="50">
        <v>118</v>
      </c>
      <c r="K2356" s="51">
        <v>44820.963888888888</v>
      </c>
      <c r="L2356" s="53"/>
      <c r="M2356" s="54">
        <v>1</v>
      </c>
    </row>
    <row r="2357" spans="2:13" x14ac:dyDescent="0.3">
      <c r="B2357" s="49">
        <v>21200</v>
      </c>
      <c r="C2357" s="50">
        <v>806</v>
      </c>
      <c r="D2357" s="50" t="str">
        <f>VLOOKUP(Table8[[#This Row],[CustomerID]],Table15[[#All],[CustomerID]:[Company Name]],2,FALSE)</f>
        <v>Frog Pond Florist</v>
      </c>
      <c r="E2357" s="51">
        <v>44820</v>
      </c>
      <c r="F2357" s="50">
        <v>5</v>
      </c>
      <c r="G2357" s="50" t="str">
        <f>VLOOKUP(Table8[[#This Row],[ProductID]],Table12[[#All],[ProductID]:[ProductFullName]],3,FALSE)</f>
        <v>Product E</v>
      </c>
      <c r="H2357" s="50">
        <v>6</v>
      </c>
      <c r="I2357" s="52">
        <v>44820.538587962961</v>
      </c>
      <c r="J2357" s="50">
        <v>116</v>
      </c>
      <c r="K2357" s="51">
        <v>44820.963888888888</v>
      </c>
      <c r="L2357" s="53"/>
      <c r="M2357" s="54">
        <v>1</v>
      </c>
    </row>
    <row r="2358" spans="2:13" x14ac:dyDescent="0.3">
      <c r="B2358" s="49">
        <v>21201</v>
      </c>
      <c r="C2358" s="50">
        <v>945</v>
      </c>
      <c r="D2358" s="50" t="str">
        <f>VLOOKUP(Table8[[#This Row],[CustomerID]],Table15[[#All],[CustomerID]:[Company Name]],2,FALSE)</f>
        <v>Snyders Gateway</v>
      </c>
      <c r="E2358" s="51">
        <v>44820</v>
      </c>
      <c r="F2358" s="50">
        <v>6</v>
      </c>
      <c r="G2358" s="50" t="str">
        <f>VLOOKUP(Table8[[#This Row],[ProductID]],Table12[[#All],[ProductID]:[ProductFullName]],3,FALSE)</f>
        <v>Product F</v>
      </c>
      <c r="H2358" s="50">
        <v>5</v>
      </c>
      <c r="I2358" s="52">
        <v>44820.551168981481</v>
      </c>
      <c r="J2358" s="50">
        <v>115</v>
      </c>
      <c r="K2358" s="51">
        <v>44820.963888888888</v>
      </c>
      <c r="L2358" s="53"/>
      <c r="M2358" s="54">
        <v>1</v>
      </c>
    </row>
    <row r="2359" spans="2:13" x14ac:dyDescent="0.3">
      <c r="B2359" s="49">
        <v>21202</v>
      </c>
      <c r="C2359" s="50">
        <v>925</v>
      </c>
      <c r="D2359" s="50" t="str">
        <f>VLOOKUP(Table8[[#This Row],[CustomerID]],Table15[[#All],[CustomerID]:[Company Name]],2,FALSE)</f>
        <v>Turning Stone Casino</v>
      </c>
      <c r="E2359" s="51">
        <v>44820</v>
      </c>
      <c r="F2359" s="50">
        <v>4</v>
      </c>
      <c r="G2359" s="50" t="str">
        <f>VLOOKUP(Table8[[#This Row],[ProductID]],Table12[[#All],[ProductID]:[ProductFullName]],3,FALSE)</f>
        <v>Product D</v>
      </c>
      <c r="H2359" s="50">
        <v>7</v>
      </c>
      <c r="I2359" s="52">
        <v>44820.567488425928</v>
      </c>
      <c r="J2359" s="50">
        <v>122</v>
      </c>
      <c r="K2359" s="51">
        <v>44820.963888888888</v>
      </c>
      <c r="L2359" s="53"/>
      <c r="M2359" s="54">
        <v>1</v>
      </c>
    </row>
    <row r="2360" spans="2:13" x14ac:dyDescent="0.3">
      <c r="B2360" s="49">
        <v>21203</v>
      </c>
      <c r="C2360" s="50">
        <v>914</v>
      </c>
      <c r="D2360" s="50" t="str">
        <f>VLOOKUP(Table8[[#This Row],[CustomerID]],Table15[[#All],[CustomerID]:[Company Name]],2,FALSE)</f>
        <v>Jerrick's Lower East Side</v>
      </c>
      <c r="E2360" s="51">
        <v>44820</v>
      </c>
      <c r="F2360" s="50">
        <v>6</v>
      </c>
      <c r="G2360" s="50" t="str">
        <f>VLOOKUP(Table8[[#This Row],[ProductID]],Table12[[#All],[ProductID]:[ProductFullName]],3,FALSE)</f>
        <v>Product F</v>
      </c>
      <c r="H2360" s="50">
        <v>4</v>
      </c>
      <c r="I2360" s="52">
        <v>44820.581180555557</v>
      </c>
      <c r="J2360" s="50">
        <v>106</v>
      </c>
      <c r="K2360" s="51">
        <v>44820.963888888888</v>
      </c>
      <c r="L2360" s="53"/>
      <c r="M2360" s="54">
        <v>1</v>
      </c>
    </row>
    <row r="2361" spans="2:13" x14ac:dyDescent="0.3">
      <c r="B2361" s="49">
        <v>21204</v>
      </c>
      <c r="C2361" s="50">
        <v>722</v>
      </c>
      <c r="D2361" s="50" t="str">
        <f>VLOOKUP(Table8[[#This Row],[CustomerID]],Table15[[#All],[CustomerID]:[Company Name]],2,FALSE)</f>
        <v>Your Dollars Store With More #123</v>
      </c>
      <c r="E2361" s="51">
        <v>44820</v>
      </c>
      <c r="F2361" s="50">
        <v>6</v>
      </c>
      <c r="G2361" s="50" t="str">
        <f>VLOOKUP(Table8[[#This Row],[ProductID]],Table12[[#All],[ProductID]:[ProductFullName]],3,FALSE)</f>
        <v>Product F</v>
      </c>
      <c r="H2361" s="50">
        <v>5</v>
      </c>
      <c r="I2361" s="52">
        <v>44820.594537037039</v>
      </c>
      <c r="J2361" s="50">
        <v>121</v>
      </c>
      <c r="K2361" s="51">
        <v>44820.963888888888</v>
      </c>
      <c r="L2361" s="53"/>
      <c r="M2361" s="54">
        <v>1</v>
      </c>
    </row>
    <row r="2362" spans="2:13" x14ac:dyDescent="0.3">
      <c r="B2362" s="49">
        <v>21205</v>
      </c>
      <c r="C2362" s="50">
        <v>882</v>
      </c>
      <c r="D2362" s="50" t="str">
        <f>VLOOKUP(Table8[[#This Row],[CustomerID]],Table15[[#All],[CustomerID]:[Company Name]],2,FALSE)</f>
        <v>A B C Toys</v>
      </c>
      <c r="E2362" s="51">
        <v>44820</v>
      </c>
      <c r="F2362" s="50">
        <v>5</v>
      </c>
      <c r="G2362" s="50" t="str">
        <f>VLOOKUP(Table8[[#This Row],[ProductID]],Table12[[#All],[ProductID]:[ProductFullName]],3,FALSE)</f>
        <v>Product E</v>
      </c>
      <c r="H2362" s="50">
        <v>3</v>
      </c>
      <c r="I2362" s="52">
        <v>44820.610254629632</v>
      </c>
      <c r="J2362" s="50">
        <v>107</v>
      </c>
      <c r="K2362" s="51">
        <v>44820.963888888888</v>
      </c>
      <c r="L2362" s="53"/>
      <c r="M2362" s="54">
        <v>1</v>
      </c>
    </row>
    <row r="2363" spans="2:13" x14ac:dyDescent="0.3">
      <c r="B2363" s="49">
        <v>21206</v>
      </c>
      <c r="C2363" s="50">
        <v>1263</v>
      </c>
      <c r="D2363" s="50" t="str">
        <f>VLOOKUP(Table8[[#This Row],[CustomerID]],Table15[[#All],[CustomerID]:[Company Name]],2,FALSE)</f>
        <v>West Valley Art Museum</v>
      </c>
      <c r="E2363" s="51">
        <v>44820</v>
      </c>
      <c r="F2363" s="50">
        <v>4</v>
      </c>
      <c r="G2363" s="50" t="str">
        <f>VLOOKUP(Table8[[#This Row],[ProductID]],Table12[[#All],[ProductID]:[ProductFullName]],3,FALSE)</f>
        <v>Product D</v>
      </c>
      <c r="H2363" s="50">
        <v>4</v>
      </c>
      <c r="I2363" s="52">
        <v>44820.620219907411</v>
      </c>
      <c r="J2363" s="50">
        <v>115</v>
      </c>
      <c r="K2363" s="51">
        <v>44820.963888888888</v>
      </c>
      <c r="L2363" s="53"/>
      <c r="M2363" s="54">
        <v>1</v>
      </c>
    </row>
    <row r="2364" spans="2:13" x14ac:dyDescent="0.3">
      <c r="B2364" s="49">
        <v>21207</v>
      </c>
      <c r="C2364" s="50">
        <v>34</v>
      </c>
      <c r="D2364" s="50" t="str">
        <f>VLOOKUP(Table8[[#This Row],[CustomerID]],Table15[[#All],[CustomerID]:[Company Name]],2,FALSE)</f>
        <v>Ahead Of Hair</v>
      </c>
      <c r="E2364" s="51">
        <v>44820</v>
      </c>
      <c r="F2364" s="50">
        <v>4</v>
      </c>
      <c r="G2364" s="50" t="str">
        <f>VLOOKUP(Table8[[#This Row],[ProductID]],Table12[[#All],[ProductID]:[ProductFullName]],3,FALSE)</f>
        <v>Product D</v>
      </c>
      <c r="H2364" s="50">
        <v>7</v>
      </c>
      <c r="I2364" s="52">
        <v>44820.632430555561</v>
      </c>
      <c r="J2364" s="50">
        <v>123</v>
      </c>
      <c r="K2364" s="51">
        <v>44820.963888888888</v>
      </c>
      <c r="L2364" s="53"/>
      <c r="M2364" s="54">
        <v>1</v>
      </c>
    </row>
    <row r="2365" spans="2:13" x14ac:dyDescent="0.3">
      <c r="B2365" s="49">
        <v>21208</v>
      </c>
      <c r="C2365" s="50">
        <v>29</v>
      </c>
      <c r="D2365" s="50" t="str">
        <f>VLOOKUP(Table8[[#This Row],[CustomerID]],Table15[[#All],[CustomerID]:[Company Name]],2,FALSE)</f>
        <v>Pharmasave #802</v>
      </c>
      <c r="E2365" s="51">
        <v>44820</v>
      </c>
      <c r="F2365" s="50">
        <v>4</v>
      </c>
      <c r="G2365" s="50" t="str">
        <f>VLOOKUP(Table8[[#This Row],[ProductID]],Table12[[#All],[ProductID]:[ProductFullName]],3,FALSE)</f>
        <v>Product D</v>
      </c>
      <c r="H2365" s="50">
        <v>5</v>
      </c>
      <c r="I2365" s="52">
        <v>44820.644675925934</v>
      </c>
      <c r="J2365" s="50">
        <v>128</v>
      </c>
      <c r="K2365" s="51">
        <v>44820.963888888888</v>
      </c>
      <c r="L2365" s="53"/>
      <c r="M2365" s="54">
        <v>1</v>
      </c>
    </row>
    <row r="2366" spans="2:13" x14ac:dyDescent="0.3">
      <c r="B2366" s="49">
        <v>21209</v>
      </c>
      <c r="C2366" s="50">
        <v>1370</v>
      </c>
      <c r="D2366" s="50" t="str">
        <f>VLOOKUP(Table8[[#This Row],[CustomerID]],Table15[[#All],[CustomerID]:[Company Name]],2,FALSE)</f>
        <v>Brenners</v>
      </c>
      <c r="E2366" s="51">
        <v>44820</v>
      </c>
      <c r="F2366" s="50">
        <v>5</v>
      </c>
      <c r="G2366" s="50" t="str">
        <f>VLOOKUP(Table8[[#This Row],[ProductID]],Table12[[#All],[ProductID]:[ProductFullName]],3,FALSE)</f>
        <v>Product E</v>
      </c>
      <c r="H2366" s="50">
        <v>5</v>
      </c>
      <c r="I2366" s="52">
        <v>44820.660289351858</v>
      </c>
      <c r="J2366" s="50">
        <v>126</v>
      </c>
      <c r="K2366" s="51">
        <v>44820.963888888888</v>
      </c>
      <c r="L2366" s="53"/>
      <c r="M2366" s="54">
        <v>1</v>
      </c>
    </row>
    <row r="2367" spans="2:13" x14ac:dyDescent="0.3">
      <c r="B2367" s="49">
        <v>21210</v>
      </c>
      <c r="C2367" s="50">
        <v>73</v>
      </c>
      <c r="D2367" s="50" t="str">
        <f>VLOOKUP(Table8[[#This Row],[CustomerID]],Table15[[#All],[CustomerID]:[Company Name]],2,FALSE)</f>
        <v>Canadian Tire # 491</v>
      </c>
      <c r="E2367" s="51">
        <v>44820</v>
      </c>
      <c r="F2367" s="50">
        <v>6</v>
      </c>
      <c r="G2367" s="50" t="str">
        <f>VLOOKUP(Table8[[#This Row],[ProductID]],Table12[[#All],[ProductID]:[ProductFullName]],3,FALSE)</f>
        <v>Product F</v>
      </c>
      <c r="H2367" s="50">
        <v>4</v>
      </c>
      <c r="I2367" s="52">
        <v>44820.670590277783</v>
      </c>
      <c r="J2367" s="50">
        <v>131</v>
      </c>
      <c r="K2367" s="51">
        <v>44820.963888888888</v>
      </c>
      <c r="L2367" s="53"/>
      <c r="M2367" s="54">
        <v>1</v>
      </c>
    </row>
    <row r="2368" spans="2:13" x14ac:dyDescent="0.3">
      <c r="B2368" s="49">
        <v>21211</v>
      </c>
      <c r="C2368" s="50">
        <v>1119</v>
      </c>
      <c r="D2368" s="50" t="str">
        <f>VLOOKUP(Table8[[#This Row],[CustomerID]],Table15[[#All],[CustomerID]:[Company Name]],2,FALSE)</f>
        <v>Rapunzel's Tower</v>
      </c>
      <c r="E2368" s="51">
        <v>44820</v>
      </c>
      <c r="F2368" s="50">
        <v>3</v>
      </c>
      <c r="G2368" s="50" t="str">
        <f>VLOOKUP(Table8[[#This Row],[ProductID]],Table12[[#All],[ProductID]:[ProductFullName]],3,FALSE)</f>
        <v>Product C</v>
      </c>
      <c r="H2368" s="50">
        <v>3</v>
      </c>
      <c r="I2368" s="52">
        <v>44820.688437500008</v>
      </c>
      <c r="J2368" s="50">
        <v>105</v>
      </c>
      <c r="K2368" s="51">
        <v>44820.963888888888</v>
      </c>
      <c r="L2368" s="53"/>
      <c r="M2368" s="54">
        <v>1</v>
      </c>
    </row>
    <row r="2369" spans="2:13" x14ac:dyDescent="0.3">
      <c r="B2369" s="49">
        <v>21212</v>
      </c>
      <c r="C2369" s="50">
        <v>853</v>
      </c>
      <c r="D2369" s="50" t="str">
        <f>VLOOKUP(Table8[[#This Row],[CustomerID]],Table15[[#All],[CustomerID]:[Company Name]],2,FALSE)</f>
        <v>Pic Pocket</v>
      </c>
      <c r="E2369" s="51">
        <v>44820</v>
      </c>
      <c r="F2369" s="50">
        <v>3</v>
      </c>
      <c r="G2369" s="50" t="str">
        <f>VLOOKUP(Table8[[#This Row],[ProductID]],Table12[[#All],[ProductID]:[ProductFullName]],3,FALSE)</f>
        <v>Product C</v>
      </c>
      <c r="H2369" s="50">
        <v>4</v>
      </c>
      <c r="I2369" s="52">
        <v>44820.699027777788</v>
      </c>
      <c r="J2369" s="50">
        <v>118</v>
      </c>
      <c r="K2369" s="51">
        <v>44820.963888888888</v>
      </c>
      <c r="L2369" s="53"/>
      <c r="M2369" s="54">
        <v>1</v>
      </c>
    </row>
    <row r="2370" spans="2:13" x14ac:dyDescent="0.3">
      <c r="B2370" s="49">
        <v>21213</v>
      </c>
      <c r="C2370" s="50">
        <v>741</v>
      </c>
      <c r="D2370" s="50" t="str">
        <f>VLOOKUP(Table8[[#This Row],[CustomerID]],Table15[[#All],[CustomerID]:[Company Name]],2,FALSE)</f>
        <v>Splash Body Care</v>
      </c>
      <c r="E2370" s="51">
        <v>44820</v>
      </c>
      <c r="F2370" s="50">
        <v>2</v>
      </c>
      <c r="G2370" s="50" t="str">
        <f>VLOOKUP(Table8[[#This Row],[ProductID]],Table12[[#All],[ProductID]:[ProductFullName]],3,FALSE)</f>
        <v>Product B</v>
      </c>
      <c r="H2370" s="50">
        <v>7</v>
      </c>
      <c r="I2370" s="52">
        <v>44820.713773148156</v>
      </c>
      <c r="J2370" s="50">
        <v>110</v>
      </c>
      <c r="K2370" s="51">
        <v>44820.963888888888</v>
      </c>
      <c r="L2370" s="53"/>
      <c r="M2370" s="54">
        <v>1</v>
      </c>
    </row>
    <row r="2371" spans="2:13" x14ac:dyDescent="0.3">
      <c r="B2371" s="49">
        <v>21214</v>
      </c>
      <c r="C2371" s="50">
        <v>355</v>
      </c>
      <c r="D2371" s="50" t="str">
        <f>VLOOKUP(Table8[[#This Row],[CustomerID]],Table15[[#All],[CustomerID]:[Company Name]],2,FALSE)</f>
        <v>JACK FM</v>
      </c>
      <c r="E2371" s="51">
        <v>44820</v>
      </c>
      <c r="F2371" s="50">
        <v>4</v>
      </c>
      <c r="G2371" s="50" t="str">
        <f>VLOOKUP(Table8[[#This Row],[ProductID]],Table12[[#All],[ProductID]:[ProductFullName]],3,FALSE)</f>
        <v>Product D</v>
      </c>
      <c r="H2371" s="50">
        <v>6</v>
      </c>
      <c r="I2371" s="52">
        <v>44820.727476851862</v>
      </c>
      <c r="J2371" s="50">
        <v>123</v>
      </c>
      <c r="K2371" s="51">
        <v>44820.963888888888</v>
      </c>
      <c r="L2371" s="53"/>
      <c r="M2371" s="54">
        <v>1</v>
      </c>
    </row>
    <row r="2372" spans="2:13" x14ac:dyDescent="0.3">
      <c r="B2372" s="49">
        <v>21215</v>
      </c>
      <c r="C2372" s="50">
        <v>675</v>
      </c>
      <c r="D2372" s="50" t="str">
        <f>VLOOKUP(Table8[[#This Row],[CustomerID]],Table15[[#All],[CustomerID]:[Company Name]],2,FALSE)</f>
        <v>Pharmasave - 154</v>
      </c>
      <c r="E2372" s="51">
        <v>44823</v>
      </c>
      <c r="F2372" s="50">
        <v>2</v>
      </c>
      <c r="G2372" s="50" t="str">
        <f>VLOOKUP(Table8[[#This Row],[ProductID]],Table12[[#All],[ProductID]:[ProductFullName]],3,FALSE)</f>
        <v>Product B</v>
      </c>
      <c r="H2372" s="50">
        <v>6</v>
      </c>
      <c r="I2372" s="52">
        <v>44823.333333333336</v>
      </c>
      <c r="J2372" s="50">
        <v>127</v>
      </c>
      <c r="K2372" s="51">
        <v>44823.959722222222</v>
      </c>
      <c r="L2372" s="53"/>
      <c r="M2372" s="54">
        <v>1</v>
      </c>
    </row>
    <row r="2373" spans="2:13" x14ac:dyDescent="0.3">
      <c r="B2373" s="49">
        <v>21216</v>
      </c>
      <c r="C2373" s="50">
        <v>407</v>
      </c>
      <c r="D2373" s="50" t="str">
        <f>VLOOKUP(Table8[[#This Row],[CustomerID]],Table15[[#All],[CustomerID]:[Company Name]],2,FALSE)</f>
        <v>Grand River Hospital</v>
      </c>
      <c r="E2373" s="51">
        <v>44823</v>
      </c>
      <c r="F2373" s="50">
        <v>3</v>
      </c>
      <c r="G2373" s="50" t="str">
        <f>VLOOKUP(Table8[[#This Row],[ProductID]],Table12[[#All],[ProductID]:[ProductFullName]],3,FALSE)</f>
        <v>Product C</v>
      </c>
      <c r="H2373" s="50">
        <v>5</v>
      </c>
      <c r="I2373" s="52">
        <v>44823.347916666666</v>
      </c>
      <c r="J2373" s="50">
        <v>114</v>
      </c>
      <c r="K2373" s="51">
        <v>44823.959722222222</v>
      </c>
      <c r="L2373" s="53"/>
      <c r="M2373" s="54">
        <v>1</v>
      </c>
    </row>
    <row r="2374" spans="2:13" x14ac:dyDescent="0.3">
      <c r="B2374" s="49">
        <v>21217</v>
      </c>
      <c r="C2374" s="50">
        <v>943</v>
      </c>
      <c r="D2374" s="50" t="str">
        <f>VLOOKUP(Table8[[#This Row],[CustomerID]],Table15[[#All],[CustomerID]:[Company Name]],2,FALSE)</f>
        <v>DOODLE BUGS</v>
      </c>
      <c r="E2374" s="51">
        <v>44823</v>
      </c>
      <c r="F2374" s="50">
        <v>2</v>
      </c>
      <c r="G2374" s="50" t="str">
        <f>VLOOKUP(Table8[[#This Row],[ProductID]],Table12[[#All],[ProductID]:[ProductFullName]],3,FALSE)</f>
        <v>Product B</v>
      </c>
      <c r="H2374" s="50">
        <v>3</v>
      </c>
      <c r="I2374" s="52">
        <v>44823.363576388889</v>
      </c>
      <c r="J2374" s="50">
        <v>108</v>
      </c>
      <c r="K2374" s="51">
        <v>44823.959722222222</v>
      </c>
      <c r="L2374" s="53"/>
      <c r="M2374" s="54">
        <v>1</v>
      </c>
    </row>
    <row r="2375" spans="2:13" x14ac:dyDescent="0.3">
      <c r="B2375" s="49">
        <v>21218</v>
      </c>
      <c r="C2375" s="50">
        <v>988</v>
      </c>
      <c r="D2375" s="50" t="str">
        <f>VLOOKUP(Table8[[#This Row],[CustomerID]],Table15[[#All],[CustomerID]:[Company Name]],2,FALSE)</f>
        <v>Worth the Wait</v>
      </c>
      <c r="E2375" s="51">
        <v>44823</v>
      </c>
      <c r="F2375" s="50">
        <v>1</v>
      </c>
      <c r="G2375" s="50" t="str">
        <f>VLOOKUP(Table8[[#This Row],[ProductID]],Table12[[#All],[ProductID]:[ProductFullName]],3,FALSE)</f>
        <v>Product A</v>
      </c>
      <c r="H2375" s="50">
        <v>7</v>
      </c>
      <c r="I2375" s="52">
        <v>44823.373356481483</v>
      </c>
      <c r="J2375" s="50">
        <v>109</v>
      </c>
      <c r="K2375" s="51">
        <v>44823.959722222222</v>
      </c>
      <c r="L2375" s="53"/>
      <c r="M2375" s="54">
        <v>1</v>
      </c>
    </row>
    <row r="2376" spans="2:13" x14ac:dyDescent="0.3">
      <c r="B2376" s="49">
        <v>21219</v>
      </c>
      <c r="C2376" s="50">
        <v>235</v>
      </c>
      <c r="D2376" s="50" t="str">
        <f>VLOOKUP(Table8[[#This Row],[CustomerID]],Table15[[#All],[CustomerID]:[Company Name]],2,FALSE)</f>
        <v>York Central Hospital</v>
      </c>
      <c r="E2376" s="51">
        <v>44823</v>
      </c>
      <c r="F2376" s="50">
        <v>2</v>
      </c>
      <c r="G2376" s="50" t="str">
        <f>VLOOKUP(Table8[[#This Row],[ProductID]],Table12[[#All],[ProductID]:[ProductFullName]],3,FALSE)</f>
        <v>Product B</v>
      </c>
      <c r="H2376" s="50">
        <v>4</v>
      </c>
      <c r="I2376" s="52">
        <v>44823.390127314815</v>
      </c>
      <c r="J2376" s="50">
        <v>120</v>
      </c>
      <c r="K2376" s="51">
        <v>44823.959722222222</v>
      </c>
      <c r="L2376" s="53"/>
      <c r="M2376" s="54">
        <v>1</v>
      </c>
    </row>
    <row r="2377" spans="2:13" x14ac:dyDescent="0.3">
      <c r="B2377" s="49">
        <v>21220</v>
      </c>
      <c r="C2377" s="50">
        <v>790</v>
      </c>
      <c r="D2377" s="50" t="str">
        <f>VLOOKUP(Table8[[#This Row],[CustomerID]],Table15[[#All],[CustomerID]:[Company Name]],2,FALSE)</f>
        <v>The Lobster Pound Restaurant Cafe Shop</v>
      </c>
      <c r="E2377" s="51">
        <v>44823</v>
      </c>
      <c r="F2377" s="50">
        <v>4</v>
      </c>
      <c r="G2377" s="50" t="str">
        <f>VLOOKUP(Table8[[#This Row],[ProductID]],Table12[[#All],[ProductID]:[ProductFullName]],3,FALSE)</f>
        <v>Product D</v>
      </c>
      <c r="H2377" s="50">
        <v>7</v>
      </c>
      <c r="I2377" s="52">
        <v>44823.406539351854</v>
      </c>
      <c r="J2377" s="50">
        <v>106</v>
      </c>
      <c r="K2377" s="51">
        <v>44823.959722222222</v>
      </c>
      <c r="L2377" s="53"/>
      <c r="M2377" s="54">
        <v>1</v>
      </c>
    </row>
    <row r="2378" spans="2:13" x14ac:dyDescent="0.3">
      <c r="B2378" s="49">
        <v>21221</v>
      </c>
      <c r="C2378" s="50">
        <v>510</v>
      </c>
      <c r="D2378" s="50" t="str">
        <f>VLOOKUP(Table8[[#This Row],[CustomerID]],Table15[[#All],[CustomerID]:[Company Name]],2,FALSE)</f>
        <v>Yash Global Gifts</v>
      </c>
      <c r="E2378" s="51">
        <v>44823</v>
      </c>
      <c r="F2378" s="50">
        <v>3</v>
      </c>
      <c r="G2378" s="50" t="str">
        <f>VLOOKUP(Table8[[#This Row],[ProductID]],Table12[[#All],[ProductID]:[ProductFullName]],3,FALSE)</f>
        <v>Product C</v>
      </c>
      <c r="H2378" s="50">
        <v>2</v>
      </c>
      <c r="I2378" s="52">
        <v>44823.419756944444</v>
      </c>
      <c r="J2378" s="50">
        <v>133</v>
      </c>
      <c r="K2378" s="51">
        <v>44823.959722222222</v>
      </c>
      <c r="L2378" s="53"/>
      <c r="M2378" s="54">
        <v>1</v>
      </c>
    </row>
    <row r="2379" spans="2:13" x14ac:dyDescent="0.3">
      <c r="B2379" s="49">
        <v>21222</v>
      </c>
      <c r="C2379" s="50">
        <v>769</v>
      </c>
      <c r="D2379" s="50" t="str">
        <f>VLOOKUP(Table8[[#This Row],[CustomerID]],Table15[[#All],[CustomerID]:[Company Name]],2,FALSE)</f>
        <v>Warpide Gallery</v>
      </c>
      <c r="E2379" s="51">
        <v>44823</v>
      </c>
      <c r="F2379" s="50">
        <v>2</v>
      </c>
      <c r="G2379" s="50" t="str">
        <f>VLOOKUP(Table8[[#This Row],[ProductID]],Table12[[#All],[ProductID]:[ProductFullName]],3,FALSE)</f>
        <v>Product B</v>
      </c>
      <c r="H2379" s="50">
        <v>4</v>
      </c>
      <c r="I2379" s="52">
        <v>44823.435127314813</v>
      </c>
      <c r="J2379" s="50">
        <v>109</v>
      </c>
      <c r="K2379" s="51">
        <v>44823.959722222222</v>
      </c>
      <c r="L2379" s="53"/>
      <c r="M2379" s="54">
        <v>1</v>
      </c>
    </row>
    <row r="2380" spans="2:13" x14ac:dyDescent="0.3">
      <c r="B2380" s="49">
        <v>21223</v>
      </c>
      <c r="C2380" s="50">
        <v>493</v>
      </c>
      <c r="D2380" s="50" t="str">
        <f>VLOOKUP(Table8[[#This Row],[CustomerID]],Table15[[#All],[CustomerID]:[Company Name]],2,FALSE)</f>
        <v>VILLAGE CORNER, INC.</v>
      </c>
      <c r="E2380" s="51">
        <v>44823</v>
      </c>
      <c r="F2380" s="50">
        <v>1</v>
      </c>
      <c r="G2380" s="50" t="str">
        <f>VLOOKUP(Table8[[#This Row],[ProductID]],Table12[[#All],[ProductID]:[ProductFullName]],3,FALSE)</f>
        <v>Product A</v>
      </c>
      <c r="H2380" s="50">
        <v>6</v>
      </c>
      <c r="I2380" s="52">
        <v>44823.449965277774</v>
      </c>
      <c r="J2380" s="50">
        <v>115</v>
      </c>
      <c r="K2380" s="51">
        <v>44823.959722222222</v>
      </c>
      <c r="L2380" s="53"/>
      <c r="M2380" s="54">
        <v>1</v>
      </c>
    </row>
    <row r="2381" spans="2:13" x14ac:dyDescent="0.3">
      <c r="B2381" s="49">
        <v>21224</v>
      </c>
      <c r="C2381" s="50">
        <v>410</v>
      </c>
      <c r="D2381" s="50" t="str">
        <f>VLOOKUP(Table8[[#This Row],[CustomerID]],Table15[[#All],[CustomerID]:[Company Name]],2,FALSE)</f>
        <v>BENKAR SHOES INC.</v>
      </c>
      <c r="E2381" s="51">
        <v>44823</v>
      </c>
      <c r="F2381" s="50">
        <v>5</v>
      </c>
      <c r="G2381" s="50" t="str">
        <f>VLOOKUP(Table8[[#This Row],[ProductID]],Table12[[#All],[ProductID]:[ProductFullName]],3,FALSE)</f>
        <v>Product E</v>
      </c>
      <c r="H2381" s="50">
        <v>3</v>
      </c>
      <c r="I2381" s="52">
        <v>44823.459456018514</v>
      </c>
      <c r="J2381" s="50">
        <v>130</v>
      </c>
      <c r="K2381" s="51">
        <v>44823.959722222222</v>
      </c>
      <c r="L2381" s="53"/>
      <c r="M2381" s="54">
        <v>1</v>
      </c>
    </row>
    <row r="2382" spans="2:13" x14ac:dyDescent="0.3">
      <c r="B2382" s="49">
        <v>21225</v>
      </c>
      <c r="C2382" s="50">
        <v>603</v>
      </c>
      <c r="D2382" s="50" t="str">
        <f>VLOOKUP(Table8[[#This Row],[CustomerID]],Table15[[#All],[CustomerID]:[Company Name]],2,FALSE)</f>
        <v>DOODAD'S</v>
      </c>
      <c r="E2382" s="51">
        <v>44823</v>
      </c>
      <c r="F2382" s="50">
        <v>5</v>
      </c>
      <c r="G2382" s="50" t="str">
        <f>VLOOKUP(Table8[[#This Row],[ProductID]],Table12[[#All],[ProductID]:[ProductFullName]],3,FALSE)</f>
        <v>Product E</v>
      </c>
      <c r="H2382" s="50">
        <v>3</v>
      </c>
      <c r="I2382" s="52">
        <v>44823.472777777773</v>
      </c>
      <c r="J2382" s="50">
        <v>110</v>
      </c>
      <c r="K2382" s="51">
        <v>44823.959722222222</v>
      </c>
      <c r="L2382" s="53"/>
      <c r="M2382" s="54">
        <v>1</v>
      </c>
    </row>
    <row r="2383" spans="2:13" x14ac:dyDescent="0.3">
      <c r="B2383" s="49">
        <v>21226</v>
      </c>
      <c r="C2383" s="50">
        <v>1241</v>
      </c>
      <c r="D2383" s="50" t="str">
        <f>VLOOKUP(Table8[[#This Row],[CustomerID]],Table15[[#All],[CustomerID]:[Company Name]],2,FALSE)</f>
        <v>General Store</v>
      </c>
      <c r="E2383" s="51">
        <v>44823</v>
      </c>
      <c r="F2383" s="50">
        <v>2</v>
      </c>
      <c r="G2383" s="50" t="str">
        <f>VLOOKUP(Table8[[#This Row],[ProductID]],Table12[[#All],[ProductID]:[ProductFullName]],3,FALSE)</f>
        <v>Product B</v>
      </c>
      <c r="H2383" s="50">
        <v>4</v>
      </c>
      <c r="I2383" s="52">
        <v>44823.4842824074</v>
      </c>
      <c r="J2383" s="50">
        <v>114</v>
      </c>
      <c r="K2383" s="51">
        <v>44823.959722222222</v>
      </c>
      <c r="L2383" s="53"/>
      <c r="M2383" s="54">
        <v>1</v>
      </c>
    </row>
    <row r="2384" spans="2:13" x14ac:dyDescent="0.3">
      <c r="B2384" s="49">
        <v>21227</v>
      </c>
      <c r="C2384" s="50">
        <v>840</v>
      </c>
      <c r="D2384" s="50" t="str">
        <f>VLOOKUP(Table8[[#This Row],[CustomerID]],Table15[[#All],[CustomerID]:[Company Name]],2,FALSE)</f>
        <v>Beths Hallmark</v>
      </c>
      <c r="E2384" s="51">
        <v>44823</v>
      </c>
      <c r="F2384" s="50">
        <v>1</v>
      </c>
      <c r="G2384" s="50" t="str">
        <f>VLOOKUP(Table8[[#This Row],[ProductID]],Table12[[#All],[ProductID]:[ProductFullName]],3,FALSE)</f>
        <v>Product A</v>
      </c>
      <c r="H2384" s="50">
        <v>6</v>
      </c>
      <c r="I2384" s="52">
        <v>44823.493622685179</v>
      </c>
      <c r="J2384" s="50">
        <v>132</v>
      </c>
      <c r="K2384" s="51">
        <v>44823.959722222222</v>
      </c>
      <c r="L2384" s="53"/>
      <c r="M2384" s="54">
        <v>1</v>
      </c>
    </row>
    <row r="2385" spans="2:13" x14ac:dyDescent="0.3">
      <c r="B2385" s="49">
        <v>21228</v>
      </c>
      <c r="C2385" s="50">
        <v>505</v>
      </c>
      <c r="D2385" s="50" t="str">
        <f>VLOOKUP(Table8[[#This Row],[CustomerID]],Table15[[#All],[CustomerID]:[Company Name]],2,FALSE)</f>
        <v>Holy Family Nursy Home Gift Shop</v>
      </c>
      <c r="E2385" s="51">
        <v>44823</v>
      </c>
      <c r="F2385" s="50">
        <v>2</v>
      </c>
      <c r="G2385" s="50" t="str">
        <f>VLOOKUP(Table8[[#This Row],[ProductID]],Table12[[#All],[ProductID]:[ProductFullName]],3,FALSE)</f>
        <v>Product B</v>
      </c>
      <c r="H2385" s="50">
        <v>7</v>
      </c>
      <c r="I2385" s="52">
        <v>44823.507002314807</v>
      </c>
      <c r="J2385" s="50">
        <v>134</v>
      </c>
      <c r="K2385" s="51">
        <v>44823.959722222222</v>
      </c>
      <c r="L2385" s="53"/>
      <c r="M2385" s="54">
        <v>1</v>
      </c>
    </row>
    <row r="2386" spans="2:13" x14ac:dyDescent="0.3">
      <c r="B2386" s="49">
        <v>21229</v>
      </c>
      <c r="C2386" s="50">
        <v>83</v>
      </c>
      <c r="D2386" s="50" t="str">
        <f>VLOOKUP(Table8[[#This Row],[CustomerID]],Table15[[#All],[CustomerID]:[Company Name]],2,FALSE)</f>
        <v>Meadowlark Gift Shop</v>
      </c>
      <c r="E2386" s="51">
        <v>44823</v>
      </c>
      <c r="F2386" s="50">
        <v>5</v>
      </c>
      <c r="G2386" s="50" t="str">
        <f>VLOOKUP(Table8[[#This Row],[ProductID]],Table12[[#All],[ProductID]:[ProductFullName]],3,FALSE)</f>
        <v>Product E</v>
      </c>
      <c r="H2386" s="50">
        <v>6</v>
      </c>
      <c r="I2386" s="52">
        <v>44823.52098379629</v>
      </c>
      <c r="J2386" s="50">
        <v>122</v>
      </c>
      <c r="K2386" s="51">
        <v>44823.959722222222</v>
      </c>
      <c r="L2386" s="53"/>
      <c r="M2386" s="54">
        <v>1</v>
      </c>
    </row>
    <row r="2387" spans="2:13" x14ac:dyDescent="0.3">
      <c r="B2387" s="49">
        <v>21230</v>
      </c>
      <c r="C2387" s="50">
        <v>300</v>
      </c>
      <c r="D2387" s="50" t="str">
        <f>VLOOKUP(Table8[[#This Row],[CustomerID]],Table15[[#All],[CustomerID]:[Company Name]],2,FALSE)</f>
        <v>Cancraft Marketing</v>
      </c>
      <c r="E2387" s="51">
        <v>44823</v>
      </c>
      <c r="F2387" s="50">
        <v>4</v>
      </c>
      <c r="G2387" s="50" t="str">
        <f>VLOOKUP(Table8[[#This Row],[ProductID]],Table12[[#All],[ProductID]:[ProductFullName]],3,FALSE)</f>
        <v>Product D</v>
      </c>
      <c r="H2387" s="50">
        <v>4</v>
      </c>
      <c r="I2387" s="52">
        <v>44823.530277777769</v>
      </c>
      <c r="J2387" s="50">
        <v>106</v>
      </c>
      <c r="K2387" s="51">
        <v>44823.959722222222</v>
      </c>
      <c r="L2387" s="53"/>
      <c r="M2387" s="54">
        <v>1</v>
      </c>
    </row>
    <row r="2388" spans="2:13" x14ac:dyDescent="0.3">
      <c r="B2388" s="49">
        <v>21231</v>
      </c>
      <c r="C2388" s="50">
        <v>1017</v>
      </c>
      <c r="D2388" s="50" t="str">
        <f>VLOOKUP(Table8[[#This Row],[CustomerID]],Table15[[#All],[CustomerID]:[Company Name]],2,FALSE)</f>
        <v>Hollipops</v>
      </c>
      <c r="E2388" s="51">
        <v>44823</v>
      </c>
      <c r="F2388" s="50">
        <v>5</v>
      </c>
      <c r="G2388" s="50" t="str">
        <f>VLOOKUP(Table8[[#This Row],[ProductID]],Table12[[#All],[ProductID]:[ProductFullName]],3,FALSE)</f>
        <v>Product E</v>
      </c>
      <c r="H2388" s="50">
        <v>5</v>
      </c>
      <c r="I2388" s="52">
        <v>44823.5461111111</v>
      </c>
      <c r="J2388" s="50">
        <v>110</v>
      </c>
      <c r="K2388" s="51">
        <v>44823.959722222222</v>
      </c>
      <c r="L2388" s="53"/>
      <c r="M2388" s="54">
        <v>1</v>
      </c>
    </row>
    <row r="2389" spans="2:13" x14ac:dyDescent="0.3">
      <c r="B2389" s="49">
        <v>21232</v>
      </c>
      <c r="C2389" s="50">
        <v>1255</v>
      </c>
      <c r="D2389" s="50" t="str">
        <f>VLOOKUP(Table8[[#This Row],[CustomerID]],Table15[[#All],[CustomerID]:[Company Name]],2,FALSE)</f>
        <v>Evan's Frontier / Gatehouse</v>
      </c>
      <c r="E2389" s="51">
        <v>44823</v>
      </c>
      <c r="F2389" s="50">
        <v>4</v>
      </c>
      <c r="G2389" s="50" t="str">
        <f>VLOOKUP(Table8[[#This Row],[ProductID]],Table12[[#All],[ProductID]:[ProductFullName]],3,FALSE)</f>
        <v>Product D</v>
      </c>
      <c r="H2389" s="50">
        <v>7</v>
      </c>
      <c r="I2389" s="52">
        <v>44823.557164351841</v>
      </c>
      <c r="J2389" s="50">
        <v>134</v>
      </c>
      <c r="K2389" s="51">
        <v>44823.959722222222</v>
      </c>
      <c r="L2389" s="53"/>
      <c r="M2389" s="54">
        <v>1</v>
      </c>
    </row>
    <row r="2390" spans="2:13" x14ac:dyDescent="0.3">
      <c r="B2390" s="49">
        <v>21233</v>
      </c>
      <c r="C2390" s="50">
        <v>980</v>
      </c>
      <c r="D2390" s="50" t="str">
        <f>VLOOKUP(Table8[[#This Row],[CustomerID]],Table15[[#All],[CustomerID]:[Company Name]],2,FALSE)</f>
        <v>The Gift House</v>
      </c>
      <c r="E2390" s="51">
        <v>44823</v>
      </c>
      <c r="F2390" s="50">
        <v>1</v>
      </c>
      <c r="G2390" s="50" t="str">
        <f>VLOOKUP(Table8[[#This Row],[ProductID]],Table12[[#All],[ProductID]:[ProductFullName]],3,FALSE)</f>
        <v>Product A</v>
      </c>
      <c r="H2390" s="50">
        <v>4</v>
      </c>
      <c r="I2390" s="52">
        <v>44823.574340277766</v>
      </c>
      <c r="J2390" s="50">
        <v>113</v>
      </c>
      <c r="K2390" s="51">
        <v>44823.959722222222</v>
      </c>
      <c r="L2390" s="53"/>
      <c r="M2390" s="54">
        <v>1</v>
      </c>
    </row>
    <row r="2391" spans="2:13" x14ac:dyDescent="0.3">
      <c r="B2391" s="49">
        <v>21234</v>
      </c>
      <c r="C2391" s="50">
        <v>414</v>
      </c>
      <c r="D2391" s="50" t="str">
        <f>VLOOKUP(Table8[[#This Row],[CustomerID]],Table15[[#All],[CustomerID]:[Company Name]],2,FALSE)</f>
        <v>GIFT MILL</v>
      </c>
      <c r="E2391" s="51">
        <v>44823</v>
      </c>
      <c r="F2391" s="50">
        <v>1</v>
      </c>
      <c r="G2391" s="50" t="str">
        <f>VLOOKUP(Table8[[#This Row],[ProductID]],Table12[[#All],[ProductID]:[ProductFullName]],3,FALSE)</f>
        <v>Product A</v>
      </c>
      <c r="H2391" s="50">
        <v>4</v>
      </c>
      <c r="I2391" s="52">
        <v>44823.585509259246</v>
      </c>
      <c r="J2391" s="50">
        <v>134</v>
      </c>
      <c r="K2391" s="51">
        <v>44823.959722222222</v>
      </c>
      <c r="L2391" s="53"/>
      <c r="M2391" s="54">
        <v>1</v>
      </c>
    </row>
    <row r="2392" spans="2:13" x14ac:dyDescent="0.3">
      <c r="B2392" s="49">
        <v>21235</v>
      </c>
      <c r="C2392" s="50">
        <v>1117</v>
      </c>
      <c r="D2392" s="50" t="str">
        <f>VLOOKUP(Table8[[#This Row],[CustomerID]],Table15[[#All],[CustomerID]:[Company Name]],2,FALSE)</f>
        <v>Bev's Hallmark</v>
      </c>
      <c r="E2392" s="51">
        <v>44823</v>
      </c>
      <c r="F2392" s="50">
        <v>6</v>
      </c>
      <c r="G2392" s="50" t="str">
        <f>VLOOKUP(Table8[[#This Row],[ProductID]],Table12[[#All],[ProductID]:[ProductFullName]],3,FALSE)</f>
        <v>Product F</v>
      </c>
      <c r="H2392" s="50">
        <v>3</v>
      </c>
      <c r="I2392" s="52">
        <v>44823.60042824073</v>
      </c>
      <c r="J2392" s="50">
        <v>116</v>
      </c>
      <c r="K2392" s="51">
        <v>44823.959722222222</v>
      </c>
      <c r="L2392" s="53"/>
      <c r="M2392" s="54">
        <v>1</v>
      </c>
    </row>
    <row r="2393" spans="2:13" x14ac:dyDescent="0.3">
      <c r="B2393" s="49">
        <v>21236</v>
      </c>
      <c r="C2393" s="50">
        <v>381</v>
      </c>
      <c r="D2393" s="50" t="str">
        <f>VLOOKUP(Table8[[#This Row],[CustomerID]],Table15[[#All],[CustomerID]:[Company Name]],2,FALSE)</f>
        <v>PEAK thru my WINDOW</v>
      </c>
      <c r="E2393" s="51">
        <v>44823</v>
      </c>
      <c r="F2393" s="50">
        <v>5</v>
      </c>
      <c r="G2393" s="50" t="str">
        <f>VLOOKUP(Table8[[#This Row],[ProductID]],Table12[[#All],[ProductID]:[ProductFullName]],3,FALSE)</f>
        <v>Product E</v>
      </c>
      <c r="H2393" s="50">
        <v>5</v>
      </c>
      <c r="I2393" s="52">
        <v>44823.610219907394</v>
      </c>
      <c r="J2393" s="50">
        <v>122</v>
      </c>
      <c r="K2393" s="51">
        <v>44823.959722222222</v>
      </c>
      <c r="L2393" s="53"/>
      <c r="M2393" s="54">
        <v>1</v>
      </c>
    </row>
    <row r="2394" spans="2:13" x14ac:dyDescent="0.3">
      <c r="B2394" s="49">
        <v>21237</v>
      </c>
      <c r="C2394" s="50">
        <v>42</v>
      </c>
      <c r="D2394" s="50" t="str">
        <f>VLOOKUP(Table8[[#This Row],[CustomerID]],Table15[[#All],[CustomerID]:[Company Name]],2,FALSE)</f>
        <v>Natural Solutions</v>
      </c>
      <c r="E2394" s="51">
        <v>44823</v>
      </c>
      <c r="F2394" s="50">
        <v>4</v>
      </c>
      <c r="G2394" s="50" t="str">
        <f>VLOOKUP(Table8[[#This Row],[ProductID]],Table12[[#All],[ProductID]:[ProductFullName]],3,FALSE)</f>
        <v>Product D</v>
      </c>
      <c r="H2394" s="50">
        <v>4</v>
      </c>
      <c r="I2394" s="52">
        <v>44823.621967592582</v>
      </c>
      <c r="J2394" s="50">
        <v>121</v>
      </c>
      <c r="K2394" s="51">
        <v>44823.959722222222</v>
      </c>
      <c r="L2394" s="53"/>
      <c r="M2394" s="54">
        <v>1</v>
      </c>
    </row>
    <row r="2395" spans="2:13" x14ac:dyDescent="0.3">
      <c r="B2395" s="49">
        <v>21238</v>
      </c>
      <c r="C2395" s="50">
        <v>180</v>
      </c>
      <c r="D2395" s="50" t="str">
        <f>VLOOKUP(Table8[[#This Row],[CustomerID]],Table15[[#All],[CustomerID]:[Company Name]],2,FALSE)</f>
        <v>Olde Stanton Store</v>
      </c>
      <c r="E2395" s="51">
        <v>44823</v>
      </c>
      <c r="F2395" s="50">
        <v>3</v>
      </c>
      <c r="G2395" s="50" t="str">
        <f>VLOOKUP(Table8[[#This Row],[ProductID]],Table12[[#All],[ProductID]:[ProductFullName]],3,FALSE)</f>
        <v>Product C</v>
      </c>
      <c r="H2395" s="50">
        <v>3</v>
      </c>
      <c r="I2395" s="52">
        <v>44823.63335648147</v>
      </c>
      <c r="J2395" s="50">
        <v>105</v>
      </c>
      <c r="K2395" s="51">
        <v>44823.959722222222</v>
      </c>
      <c r="L2395" s="53"/>
      <c r="M2395" s="54">
        <v>1</v>
      </c>
    </row>
    <row r="2396" spans="2:13" x14ac:dyDescent="0.3">
      <c r="B2396" s="49">
        <v>21239</v>
      </c>
      <c r="C2396" s="50">
        <v>179</v>
      </c>
      <c r="D2396" s="50" t="str">
        <f>VLOOKUP(Table8[[#This Row],[CustomerID]],Table15[[#All],[CustomerID]:[Company Name]],2,FALSE)</f>
        <v>Pharmasave #638</v>
      </c>
      <c r="E2396" s="51">
        <v>44823</v>
      </c>
      <c r="F2396" s="50">
        <v>3</v>
      </c>
      <c r="G2396" s="50" t="str">
        <f>VLOOKUP(Table8[[#This Row],[ProductID]],Table12[[#All],[ProductID]:[ProductFullName]],3,FALSE)</f>
        <v>Product C</v>
      </c>
      <c r="H2396" s="50">
        <v>4</v>
      </c>
      <c r="I2396" s="52">
        <v>44823.648738425916</v>
      </c>
      <c r="J2396" s="50">
        <v>132</v>
      </c>
      <c r="K2396" s="51">
        <v>44823.959722222222</v>
      </c>
      <c r="L2396" s="53"/>
      <c r="M2396" s="54">
        <v>1</v>
      </c>
    </row>
    <row r="2397" spans="2:13" x14ac:dyDescent="0.3">
      <c r="B2397" s="49">
        <v>21240</v>
      </c>
      <c r="C2397" s="50">
        <v>174</v>
      </c>
      <c r="D2397" s="50" t="str">
        <f>VLOOKUP(Table8[[#This Row],[CustomerID]],Table15[[#All],[CustomerID]:[Company Name]],2,FALSE)</f>
        <v>MAIN SHOP SALON</v>
      </c>
      <c r="E2397" s="51">
        <v>44823</v>
      </c>
      <c r="F2397" s="50">
        <v>6</v>
      </c>
      <c r="G2397" s="50" t="str">
        <f>VLOOKUP(Table8[[#This Row],[ProductID]],Table12[[#All],[ProductID]:[ProductFullName]],3,FALSE)</f>
        <v>Product F</v>
      </c>
      <c r="H2397" s="50">
        <v>5</v>
      </c>
      <c r="I2397" s="52">
        <v>44823.662152777768</v>
      </c>
      <c r="J2397" s="50">
        <v>130</v>
      </c>
      <c r="K2397" s="51">
        <v>44823.959722222222</v>
      </c>
      <c r="L2397" s="53"/>
      <c r="M2397" s="54">
        <v>1</v>
      </c>
    </row>
    <row r="2398" spans="2:13" x14ac:dyDescent="0.3">
      <c r="B2398" s="49">
        <v>21241</v>
      </c>
      <c r="C2398" s="50">
        <v>4</v>
      </c>
      <c r="D2398" s="50" t="str">
        <f>VLOOKUP(Table8[[#This Row],[CustomerID]],Table15[[#All],[CustomerID]:[Company Name]],2,FALSE)</f>
        <v>Vida Designs For Life</v>
      </c>
      <c r="E2398" s="51">
        <v>44823</v>
      </c>
      <c r="F2398" s="50">
        <v>3</v>
      </c>
      <c r="G2398" s="50" t="str">
        <f>VLOOKUP(Table8[[#This Row],[ProductID]],Table12[[#All],[ProductID]:[ProductFullName]],3,FALSE)</f>
        <v>Product C</v>
      </c>
      <c r="H2398" s="50">
        <v>4</v>
      </c>
      <c r="I2398" s="52">
        <v>44823.675023148142</v>
      </c>
      <c r="J2398" s="50">
        <v>105</v>
      </c>
      <c r="K2398" s="51">
        <v>44823.959722222222</v>
      </c>
      <c r="L2398" s="53"/>
      <c r="M2398" s="54">
        <v>1</v>
      </c>
    </row>
    <row r="2399" spans="2:13" x14ac:dyDescent="0.3">
      <c r="B2399" s="49">
        <v>21242</v>
      </c>
      <c r="C2399" s="50">
        <v>1364</v>
      </c>
      <c r="D2399" s="50" t="str">
        <f>VLOOKUP(Table8[[#This Row],[CustomerID]],Table15[[#All],[CustomerID]:[Company Name]],2,FALSE)</f>
        <v>Marysville Awards &amp; Gifts</v>
      </c>
      <c r="E2399" s="51">
        <v>44823</v>
      </c>
      <c r="F2399" s="50">
        <v>2</v>
      </c>
      <c r="G2399" s="50" t="str">
        <f>VLOOKUP(Table8[[#This Row],[ProductID]],Table12[[#All],[ProductID]:[ProductFullName]],3,FALSE)</f>
        <v>Product B</v>
      </c>
      <c r="H2399" s="50">
        <v>3</v>
      </c>
      <c r="I2399" s="52">
        <v>44823.690891203696</v>
      </c>
      <c r="J2399" s="50">
        <v>114</v>
      </c>
      <c r="K2399" s="51">
        <v>44823.959722222222</v>
      </c>
      <c r="L2399" s="53"/>
      <c r="M2399" s="54">
        <v>1</v>
      </c>
    </row>
    <row r="2400" spans="2:13" x14ac:dyDescent="0.3">
      <c r="B2400" s="49">
        <v>21243</v>
      </c>
      <c r="C2400" s="50">
        <v>406</v>
      </c>
      <c r="D2400" s="50" t="str">
        <f>VLOOKUP(Table8[[#This Row],[CustomerID]],Table15[[#All],[CustomerID]:[Company Name]],2,FALSE)</f>
        <v>Aldekor Inc</v>
      </c>
      <c r="E2400" s="51">
        <v>44823</v>
      </c>
      <c r="F2400" s="50">
        <v>6</v>
      </c>
      <c r="G2400" s="50" t="str">
        <f>VLOOKUP(Table8[[#This Row],[ProductID]],Table12[[#All],[ProductID]:[ProductFullName]],3,FALSE)</f>
        <v>Product F</v>
      </c>
      <c r="H2400" s="50">
        <v>2</v>
      </c>
      <c r="I2400" s="52">
        <v>44823.706226851842</v>
      </c>
      <c r="J2400" s="50">
        <v>120</v>
      </c>
      <c r="K2400" s="51">
        <v>44823.959722222222</v>
      </c>
      <c r="L2400" s="53"/>
      <c r="M2400" s="54">
        <v>1</v>
      </c>
    </row>
    <row r="2401" spans="2:13" x14ac:dyDescent="0.3">
      <c r="B2401" s="49">
        <v>21244</v>
      </c>
      <c r="C2401" s="50">
        <v>462</v>
      </c>
      <c r="D2401" s="50" t="str">
        <f>VLOOKUP(Table8[[#This Row],[CustomerID]],Table15[[#All],[CustomerID]:[Company Name]],2,FALSE)</f>
        <v>Celestial Gold</v>
      </c>
      <c r="E2401" s="51">
        <v>44823</v>
      </c>
      <c r="F2401" s="50">
        <v>1</v>
      </c>
      <c r="G2401" s="50" t="str">
        <f>VLOOKUP(Table8[[#This Row],[ProductID]],Table12[[#All],[ProductID]:[ProductFullName]],3,FALSE)</f>
        <v>Product A</v>
      </c>
      <c r="H2401" s="50">
        <v>7</v>
      </c>
      <c r="I2401" s="52">
        <v>44823.720729166656</v>
      </c>
      <c r="J2401" s="50">
        <v>105</v>
      </c>
      <c r="K2401" s="51">
        <v>44823.959722222222</v>
      </c>
      <c r="L2401" s="53"/>
      <c r="M2401" s="54">
        <v>1</v>
      </c>
    </row>
    <row r="2402" spans="2:13" x14ac:dyDescent="0.3">
      <c r="B2402" s="49">
        <v>21245</v>
      </c>
      <c r="C2402" s="50">
        <v>1137</v>
      </c>
      <c r="D2402" s="50" t="str">
        <f>VLOOKUP(Table8[[#This Row],[CustomerID]],Table15[[#All],[CustomerID]:[Company Name]],2,FALSE)</f>
        <v>Mercy Hospital</v>
      </c>
      <c r="E2402" s="51">
        <v>44823</v>
      </c>
      <c r="F2402" s="50">
        <v>1</v>
      </c>
      <c r="G2402" s="50" t="str">
        <f>VLOOKUP(Table8[[#This Row],[ProductID]],Table12[[#All],[ProductID]:[ProductFullName]],3,FALSE)</f>
        <v>Product A</v>
      </c>
      <c r="H2402" s="50">
        <v>7</v>
      </c>
      <c r="I2402" s="52">
        <v>44823.731550925913</v>
      </c>
      <c r="J2402" s="50">
        <v>120</v>
      </c>
      <c r="K2402" s="51">
        <v>44823.959722222222</v>
      </c>
      <c r="L2402" s="53"/>
      <c r="M2402" s="54">
        <v>1</v>
      </c>
    </row>
    <row r="2403" spans="2:13" x14ac:dyDescent="0.3">
      <c r="B2403" s="49">
        <v>21246</v>
      </c>
      <c r="C2403" s="50">
        <v>451</v>
      </c>
      <c r="D2403" s="50" t="str">
        <f>VLOOKUP(Table8[[#This Row],[CustomerID]],Table15[[#All],[CustomerID]:[Company Name]],2,FALSE)</f>
        <v>SDM - 1031</v>
      </c>
      <c r="E2403" s="51">
        <v>44823</v>
      </c>
      <c r="F2403" s="50">
        <v>5</v>
      </c>
      <c r="G2403" s="50" t="str">
        <f>VLOOKUP(Table8[[#This Row],[ProductID]],Table12[[#All],[ProductID]:[ProductFullName]],3,FALSE)</f>
        <v>Product E</v>
      </c>
      <c r="H2403" s="50">
        <v>7</v>
      </c>
      <c r="I2403" s="52">
        <v>44823.746018518505</v>
      </c>
      <c r="J2403" s="50">
        <v>112</v>
      </c>
      <c r="K2403" s="51">
        <v>44823.959722222222</v>
      </c>
      <c r="L2403" s="53"/>
      <c r="M2403" s="54">
        <v>1</v>
      </c>
    </row>
    <row r="2404" spans="2:13" x14ac:dyDescent="0.3">
      <c r="B2404" s="49">
        <v>21247</v>
      </c>
      <c r="C2404" s="50">
        <v>760</v>
      </c>
      <c r="D2404" s="50" t="str">
        <f>VLOOKUP(Table8[[#This Row],[CustomerID]],Table15[[#All],[CustomerID]:[Company Name]],2,FALSE)</f>
        <v>CyBear Toys</v>
      </c>
      <c r="E2404" s="51">
        <v>44824</v>
      </c>
      <c r="F2404" s="50">
        <v>5</v>
      </c>
      <c r="G2404" s="50" t="str">
        <f>VLOOKUP(Table8[[#This Row],[ProductID]],Table12[[#All],[ProductID]:[ProductFullName]],3,FALSE)</f>
        <v>Product E</v>
      </c>
      <c r="H2404" s="50">
        <v>7</v>
      </c>
      <c r="I2404" s="52">
        <v>44824.333333333336</v>
      </c>
      <c r="J2404" s="50">
        <v>109</v>
      </c>
      <c r="K2404" s="51">
        <v>44824.975694444445</v>
      </c>
      <c r="L2404" s="53"/>
      <c r="M2404" s="54">
        <v>1</v>
      </c>
    </row>
    <row r="2405" spans="2:13" x14ac:dyDescent="0.3">
      <c r="B2405" s="49">
        <v>21248</v>
      </c>
      <c r="C2405" s="50">
        <v>487</v>
      </c>
      <c r="D2405" s="50" t="str">
        <f>VLOOKUP(Table8[[#This Row],[CustomerID]],Table15[[#All],[CustomerID]:[Company Name]],2,FALSE)</f>
        <v>Medi Plus Drug Store Ltd</v>
      </c>
      <c r="E2405" s="51">
        <v>44824</v>
      </c>
      <c r="F2405" s="50">
        <v>2</v>
      </c>
      <c r="G2405" s="50" t="str">
        <f>VLOOKUP(Table8[[#This Row],[ProductID]],Table12[[#All],[ProductID]:[ProductFullName]],3,FALSE)</f>
        <v>Product B</v>
      </c>
      <c r="H2405" s="50">
        <v>6</v>
      </c>
      <c r="I2405" s="52">
        <v>44824.349594907413</v>
      </c>
      <c r="J2405" s="50">
        <v>117</v>
      </c>
      <c r="K2405" s="51">
        <v>44824.975694444445</v>
      </c>
      <c r="L2405" s="53"/>
      <c r="M2405" s="54">
        <v>1</v>
      </c>
    </row>
    <row r="2406" spans="2:13" x14ac:dyDescent="0.3">
      <c r="B2406" s="49">
        <v>21249</v>
      </c>
      <c r="C2406" s="50">
        <v>44</v>
      </c>
      <c r="D2406" s="50" t="str">
        <f>VLOOKUP(Table8[[#This Row],[CustomerID]],Table15[[#All],[CustomerID]:[Company Name]],2,FALSE)</f>
        <v>Buck or Two #520</v>
      </c>
      <c r="E2406" s="51">
        <v>44824</v>
      </c>
      <c r="F2406" s="50">
        <v>6</v>
      </c>
      <c r="G2406" s="50" t="str">
        <f>VLOOKUP(Table8[[#This Row],[ProductID]],Table12[[#All],[ProductID]:[ProductFullName]],3,FALSE)</f>
        <v>Product F</v>
      </c>
      <c r="H2406" s="50">
        <v>2</v>
      </c>
      <c r="I2406" s="52">
        <v>44824.366041666675</v>
      </c>
      <c r="J2406" s="50">
        <v>126</v>
      </c>
      <c r="K2406" s="51">
        <v>44824.975694444445</v>
      </c>
      <c r="L2406" s="53"/>
      <c r="M2406" s="54">
        <v>1</v>
      </c>
    </row>
    <row r="2407" spans="2:13" x14ac:dyDescent="0.3">
      <c r="B2407" s="49">
        <v>21250</v>
      </c>
      <c r="C2407" s="50">
        <v>1123</v>
      </c>
      <c r="D2407" s="50" t="str">
        <f>VLOOKUP(Table8[[#This Row],[CustomerID]],Table15[[#All],[CustomerID]:[Company Name]],2,FALSE)</f>
        <v>Come &amp; Glow Day Spa</v>
      </c>
      <c r="E2407" s="51">
        <v>44824</v>
      </c>
      <c r="F2407" s="50">
        <v>6</v>
      </c>
      <c r="G2407" s="50" t="str">
        <f>VLOOKUP(Table8[[#This Row],[ProductID]],Table12[[#All],[ProductID]:[ProductFullName]],3,FALSE)</f>
        <v>Product F</v>
      </c>
      <c r="H2407" s="50">
        <v>6</v>
      </c>
      <c r="I2407" s="52">
        <v>44824.376180555562</v>
      </c>
      <c r="J2407" s="50">
        <v>108</v>
      </c>
      <c r="K2407" s="51">
        <v>44824.975694444445</v>
      </c>
      <c r="L2407" s="53"/>
      <c r="M2407" s="54">
        <v>1</v>
      </c>
    </row>
    <row r="2408" spans="2:13" x14ac:dyDescent="0.3">
      <c r="B2408" s="49">
        <v>21251</v>
      </c>
      <c r="C2408" s="50">
        <v>74</v>
      </c>
      <c r="D2408" s="50" t="str">
        <f>VLOOKUP(Table8[[#This Row],[CustomerID]],Table15[[#All],[CustomerID]:[Company Name]],2,FALSE)</f>
        <v>Tower Jewellers</v>
      </c>
      <c r="E2408" s="51">
        <v>44824</v>
      </c>
      <c r="F2408" s="50">
        <v>1</v>
      </c>
      <c r="G2408" s="50" t="str">
        <f>VLOOKUP(Table8[[#This Row],[ProductID]],Table12[[#All],[ProductID]:[ProductFullName]],3,FALSE)</f>
        <v>Product A</v>
      </c>
      <c r="H2408" s="50">
        <v>6</v>
      </c>
      <c r="I2408" s="52">
        <v>44824.391307870377</v>
      </c>
      <c r="J2408" s="50">
        <v>133</v>
      </c>
      <c r="K2408" s="51">
        <v>44824.975694444445</v>
      </c>
      <c r="L2408" s="53"/>
      <c r="M2408" s="54">
        <v>1</v>
      </c>
    </row>
    <row r="2409" spans="2:13" x14ac:dyDescent="0.3">
      <c r="B2409" s="49">
        <v>21252</v>
      </c>
      <c r="C2409" s="50">
        <v>530</v>
      </c>
      <c r="D2409" s="50" t="str">
        <f>VLOOKUP(Table8[[#This Row],[CustomerID]],Table15[[#All],[CustomerID]:[Company Name]],2,FALSE)</f>
        <v>PHARAMSAVE - 427</v>
      </c>
      <c r="E2409" s="51">
        <v>44824</v>
      </c>
      <c r="F2409" s="50">
        <v>1</v>
      </c>
      <c r="G2409" s="50" t="str">
        <f>VLOOKUP(Table8[[#This Row],[ProductID]],Table12[[#All],[ProductID]:[ProductFullName]],3,FALSE)</f>
        <v>Product A</v>
      </c>
      <c r="H2409" s="50">
        <v>4</v>
      </c>
      <c r="I2409" s="52">
        <v>44824.40324074075</v>
      </c>
      <c r="J2409" s="50">
        <v>106</v>
      </c>
      <c r="K2409" s="51">
        <v>44824.975694444445</v>
      </c>
      <c r="L2409" s="53"/>
      <c r="M2409" s="54">
        <v>1</v>
      </c>
    </row>
    <row r="2410" spans="2:13" x14ac:dyDescent="0.3">
      <c r="B2410" s="49">
        <v>21253</v>
      </c>
      <c r="C2410" s="50">
        <v>1001</v>
      </c>
      <c r="D2410" s="50" t="str">
        <f>VLOOKUP(Table8[[#This Row],[CustomerID]],Table15[[#All],[CustomerID]:[Company Name]],2,FALSE)</f>
        <v>Charlottes Inc.</v>
      </c>
      <c r="E2410" s="51">
        <v>44824</v>
      </c>
      <c r="F2410" s="50">
        <v>2</v>
      </c>
      <c r="G2410" s="50" t="str">
        <f>VLOOKUP(Table8[[#This Row],[ProductID]],Table12[[#All],[ProductID]:[ProductFullName]],3,FALSE)</f>
        <v>Product B</v>
      </c>
      <c r="H2410" s="50">
        <v>2</v>
      </c>
      <c r="I2410" s="52">
        <v>44824.418298611119</v>
      </c>
      <c r="J2410" s="50">
        <v>116</v>
      </c>
      <c r="K2410" s="51">
        <v>44824.975694444445</v>
      </c>
      <c r="L2410" s="53"/>
      <c r="M2410" s="54">
        <v>1</v>
      </c>
    </row>
    <row r="2411" spans="2:13" x14ac:dyDescent="0.3">
      <c r="B2411" s="49">
        <v>21254</v>
      </c>
      <c r="C2411" s="50">
        <v>1159</v>
      </c>
      <c r="D2411" s="50" t="str">
        <f>VLOOKUP(Table8[[#This Row],[CustomerID]],Table15[[#All],[CustomerID]:[Company Name]],2,FALSE)</f>
        <v>Capers</v>
      </c>
      <c r="E2411" s="51">
        <v>44824</v>
      </c>
      <c r="F2411" s="50">
        <v>5</v>
      </c>
      <c r="G2411" s="50" t="str">
        <f>VLOOKUP(Table8[[#This Row],[ProductID]],Table12[[#All],[ProductID]:[ProductFullName]],3,FALSE)</f>
        <v>Product E</v>
      </c>
      <c r="H2411" s="50">
        <v>2</v>
      </c>
      <c r="I2411" s="52">
        <v>44824.433900462973</v>
      </c>
      <c r="J2411" s="50">
        <v>126</v>
      </c>
      <c r="K2411" s="51">
        <v>44824.975694444445</v>
      </c>
      <c r="L2411" s="53"/>
      <c r="M2411" s="54">
        <v>1</v>
      </c>
    </row>
    <row r="2412" spans="2:13" x14ac:dyDescent="0.3">
      <c r="B2412" s="49">
        <v>21255</v>
      </c>
      <c r="C2412" s="50">
        <v>3</v>
      </c>
      <c r="D2412" s="50" t="str">
        <f>VLOOKUP(Table8[[#This Row],[CustomerID]],Table15[[#All],[CustomerID]:[Company Name]],2,FALSE)</f>
        <v>Jinole Shells</v>
      </c>
      <c r="E2412" s="51">
        <v>44824</v>
      </c>
      <c r="F2412" s="50">
        <v>1</v>
      </c>
      <c r="G2412" s="50" t="str">
        <f>VLOOKUP(Table8[[#This Row],[ProductID]],Table12[[#All],[ProductID]:[ProductFullName]],3,FALSE)</f>
        <v>Product A</v>
      </c>
      <c r="H2412" s="50">
        <v>2</v>
      </c>
      <c r="I2412" s="52">
        <v>44824.443680555567</v>
      </c>
      <c r="J2412" s="50">
        <v>123</v>
      </c>
      <c r="K2412" s="51">
        <v>44824.975694444445</v>
      </c>
      <c r="L2412" s="53"/>
      <c r="M2412" s="54">
        <v>1</v>
      </c>
    </row>
    <row r="2413" spans="2:13" x14ac:dyDescent="0.3">
      <c r="B2413" s="49">
        <v>21256</v>
      </c>
      <c r="C2413" s="50">
        <v>26</v>
      </c>
      <c r="D2413" s="50" t="str">
        <f>VLOOKUP(Table8[[#This Row],[CustomerID]],Table15[[#All],[CustomerID]:[Company Name]],2,FALSE)</f>
        <v>Dollar Store Plus #73</v>
      </c>
      <c r="E2413" s="51">
        <v>44824</v>
      </c>
      <c r="F2413" s="50">
        <v>1</v>
      </c>
      <c r="G2413" s="50" t="str">
        <f>VLOOKUP(Table8[[#This Row],[ProductID]],Table12[[#All],[ProductID]:[ProductFullName]],3,FALSE)</f>
        <v>Product A</v>
      </c>
      <c r="H2413" s="50">
        <v>2</v>
      </c>
      <c r="I2413" s="52">
        <v>44824.457025462973</v>
      </c>
      <c r="J2413" s="50">
        <v>128</v>
      </c>
      <c r="K2413" s="51">
        <v>44824.975694444445</v>
      </c>
      <c r="L2413" s="53"/>
      <c r="M2413" s="54">
        <v>1</v>
      </c>
    </row>
    <row r="2414" spans="2:13" x14ac:dyDescent="0.3">
      <c r="B2414" s="49">
        <v>21257</v>
      </c>
      <c r="C2414" s="50">
        <v>452</v>
      </c>
      <c r="D2414" s="50" t="str">
        <f>VLOOKUP(Table8[[#This Row],[CustomerID]],Table15[[#All],[CustomerID]:[Company Name]],2,FALSE)</f>
        <v>Balloons By Us</v>
      </c>
      <c r="E2414" s="51">
        <v>44824</v>
      </c>
      <c r="F2414" s="50">
        <v>6</v>
      </c>
      <c r="G2414" s="50" t="str">
        <f>VLOOKUP(Table8[[#This Row],[ProductID]],Table12[[#All],[ProductID]:[ProductFullName]],3,FALSE)</f>
        <v>Product F</v>
      </c>
      <c r="H2414" s="50">
        <v>3</v>
      </c>
      <c r="I2414" s="52">
        <v>44824.47350694445</v>
      </c>
      <c r="J2414" s="50">
        <v>123</v>
      </c>
      <c r="K2414" s="51">
        <v>44824.975694444445</v>
      </c>
      <c r="L2414" s="53"/>
      <c r="M2414" s="54">
        <v>1</v>
      </c>
    </row>
    <row r="2415" spans="2:13" x14ac:dyDescent="0.3">
      <c r="B2415" s="49">
        <v>21258</v>
      </c>
      <c r="C2415" s="50">
        <v>687</v>
      </c>
      <c r="D2415" s="50" t="str">
        <f>VLOOKUP(Table8[[#This Row],[CustomerID]],Table15[[#All],[CustomerID]:[Company Name]],2,FALSE)</f>
        <v>Your Dollar Store With More #149</v>
      </c>
      <c r="E2415" s="51">
        <v>44824</v>
      </c>
      <c r="F2415" s="50">
        <v>6</v>
      </c>
      <c r="G2415" s="50" t="str">
        <f>VLOOKUP(Table8[[#This Row],[ProductID]],Table12[[#All],[ProductID]:[ProductFullName]],3,FALSE)</f>
        <v>Product F</v>
      </c>
      <c r="H2415" s="50">
        <v>7</v>
      </c>
      <c r="I2415" s="52">
        <v>44824.48787037038</v>
      </c>
      <c r="J2415" s="50">
        <v>127</v>
      </c>
      <c r="K2415" s="51">
        <v>44824.975694444445</v>
      </c>
      <c r="L2415" s="53"/>
      <c r="M2415" s="54">
        <v>1</v>
      </c>
    </row>
    <row r="2416" spans="2:13" x14ac:dyDescent="0.3">
      <c r="B2416" s="49">
        <v>21259</v>
      </c>
      <c r="C2416" s="50">
        <v>1326</v>
      </c>
      <c r="D2416" s="50" t="str">
        <f>VLOOKUP(Table8[[#This Row],[CustomerID]],Table15[[#All],[CustomerID]:[Company Name]],2,FALSE)</f>
        <v>A Child's Delight</v>
      </c>
      <c r="E2416" s="51">
        <v>44824</v>
      </c>
      <c r="F2416" s="50">
        <v>2</v>
      </c>
      <c r="G2416" s="50" t="str">
        <f>VLOOKUP(Table8[[#This Row],[ProductID]],Table12[[#All],[ProductID]:[ProductFullName]],3,FALSE)</f>
        <v>Product B</v>
      </c>
      <c r="H2416" s="50">
        <v>7</v>
      </c>
      <c r="I2416" s="52">
        <v>44824.503900462973</v>
      </c>
      <c r="J2416" s="50">
        <v>114</v>
      </c>
      <c r="K2416" s="51">
        <v>44824.975694444445</v>
      </c>
      <c r="L2416" s="53"/>
      <c r="M2416" s="54">
        <v>1</v>
      </c>
    </row>
    <row r="2417" spans="2:13" x14ac:dyDescent="0.3">
      <c r="B2417" s="49">
        <v>21260</v>
      </c>
      <c r="C2417" s="50">
        <v>1253</v>
      </c>
      <c r="D2417" s="50" t="str">
        <f>VLOOKUP(Table8[[#This Row],[CustomerID]],Table15[[#All],[CustomerID]:[Company Name]],2,FALSE)</f>
        <v>Fads &amp; Fashion Boutique</v>
      </c>
      <c r="E2417" s="51">
        <v>44824</v>
      </c>
      <c r="F2417" s="50">
        <v>4</v>
      </c>
      <c r="G2417" s="50" t="str">
        <f>VLOOKUP(Table8[[#This Row],[ProductID]],Table12[[#All],[ProductID]:[ProductFullName]],3,FALSE)</f>
        <v>Product D</v>
      </c>
      <c r="H2417" s="50">
        <v>5</v>
      </c>
      <c r="I2417" s="52">
        <v>44824.513796296305</v>
      </c>
      <c r="J2417" s="50">
        <v>108</v>
      </c>
      <c r="K2417" s="51">
        <v>44824.975694444445</v>
      </c>
      <c r="L2417" s="53"/>
      <c r="M2417" s="54">
        <v>1</v>
      </c>
    </row>
    <row r="2418" spans="2:13" x14ac:dyDescent="0.3">
      <c r="B2418" s="49">
        <v>21261</v>
      </c>
      <c r="C2418" s="50">
        <v>756</v>
      </c>
      <c r="D2418" s="50" t="str">
        <f>VLOOKUP(Table8[[#This Row],[CustomerID]],Table15[[#All],[CustomerID]:[Company Name]],2,FALSE)</f>
        <v>Casa De Moda</v>
      </c>
      <c r="E2418" s="51">
        <v>44824</v>
      </c>
      <c r="F2418" s="50">
        <v>4</v>
      </c>
      <c r="G2418" s="50" t="str">
        <f>VLOOKUP(Table8[[#This Row],[ProductID]],Table12[[#All],[ProductID]:[ProductFullName]],3,FALSE)</f>
        <v>Product D</v>
      </c>
      <c r="H2418" s="50">
        <v>4</v>
      </c>
      <c r="I2418" s="52">
        <v>44824.530034722229</v>
      </c>
      <c r="J2418" s="50">
        <v>109</v>
      </c>
      <c r="K2418" s="51">
        <v>44824.975694444445</v>
      </c>
      <c r="L2418" s="53"/>
      <c r="M2418" s="54">
        <v>1</v>
      </c>
    </row>
    <row r="2419" spans="2:13" x14ac:dyDescent="0.3">
      <c r="B2419" s="49">
        <v>21262</v>
      </c>
      <c r="C2419" s="50">
        <v>747</v>
      </c>
      <c r="D2419" s="50" t="str">
        <f>VLOOKUP(Table8[[#This Row],[CustomerID]],Table15[[#All],[CustomerID]:[Company Name]],2,FALSE)</f>
        <v>Totem Pole</v>
      </c>
      <c r="E2419" s="51">
        <v>44824</v>
      </c>
      <c r="F2419" s="50">
        <v>5</v>
      </c>
      <c r="G2419" s="50" t="str">
        <f>VLOOKUP(Table8[[#This Row],[ProductID]],Table12[[#All],[ProductID]:[ProductFullName]],3,FALSE)</f>
        <v>Product E</v>
      </c>
      <c r="H2419" s="50">
        <v>6</v>
      </c>
      <c r="I2419" s="52">
        <v>44824.542974537042</v>
      </c>
      <c r="J2419" s="50">
        <v>113</v>
      </c>
      <c r="K2419" s="51">
        <v>44824.975694444445</v>
      </c>
      <c r="L2419" s="53"/>
      <c r="M2419" s="54">
        <v>1</v>
      </c>
    </row>
    <row r="2420" spans="2:13" x14ac:dyDescent="0.3">
      <c r="B2420" s="49">
        <v>21263</v>
      </c>
      <c r="C2420" s="50">
        <v>940</v>
      </c>
      <c r="D2420" s="50" t="str">
        <f>VLOOKUP(Table8[[#This Row],[CustomerID]],Table15[[#All],[CustomerID]:[Company Name]],2,FALSE)</f>
        <v>George Eastman House</v>
      </c>
      <c r="E2420" s="51">
        <v>44824</v>
      </c>
      <c r="F2420" s="50">
        <v>1</v>
      </c>
      <c r="G2420" s="50" t="str">
        <f>VLOOKUP(Table8[[#This Row],[ProductID]],Table12[[#All],[ProductID]:[ProductFullName]],3,FALSE)</f>
        <v>Product A</v>
      </c>
      <c r="H2420" s="50">
        <v>5</v>
      </c>
      <c r="I2420" s="52">
        <v>44824.557037037041</v>
      </c>
      <c r="J2420" s="50">
        <v>117</v>
      </c>
      <c r="K2420" s="51">
        <v>44824.975694444445</v>
      </c>
      <c r="L2420" s="53"/>
      <c r="M2420" s="54">
        <v>1</v>
      </c>
    </row>
    <row r="2421" spans="2:13" x14ac:dyDescent="0.3">
      <c r="B2421" s="49">
        <v>21264</v>
      </c>
      <c r="C2421" s="50">
        <v>1197</v>
      </c>
      <c r="D2421" s="50" t="str">
        <f>VLOOKUP(Table8[[#This Row],[CustomerID]],Table15[[#All],[CustomerID]:[Company Name]],2,FALSE)</f>
        <v>Petal Pushers</v>
      </c>
      <c r="E2421" s="51">
        <v>44824</v>
      </c>
      <c r="F2421" s="50">
        <v>5</v>
      </c>
      <c r="G2421" s="50" t="str">
        <f>VLOOKUP(Table8[[#This Row],[ProductID]],Table12[[#All],[ProductID]:[ProductFullName]],3,FALSE)</f>
        <v>Product E</v>
      </c>
      <c r="H2421" s="50">
        <v>4</v>
      </c>
      <c r="I2421" s="52">
        <v>44824.572662037041</v>
      </c>
      <c r="J2421" s="50">
        <v>126</v>
      </c>
      <c r="K2421" s="51">
        <v>44824.975694444445</v>
      </c>
      <c r="L2421" s="53"/>
      <c r="M2421" s="54">
        <v>1</v>
      </c>
    </row>
    <row r="2422" spans="2:13" x14ac:dyDescent="0.3">
      <c r="B2422" s="49">
        <v>21265</v>
      </c>
      <c r="C2422" s="50">
        <v>402</v>
      </c>
      <c r="D2422" s="50" t="str">
        <f>VLOOKUP(Table8[[#This Row],[CustomerID]],Table15[[#All],[CustomerID]:[Company Name]],2,FALSE)</f>
        <v>Buck or Two #524</v>
      </c>
      <c r="E2422" s="51">
        <v>44824</v>
      </c>
      <c r="F2422" s="50">
        <v>6</v>
      </c>
      <c r="G2422" s="50" t="str">
        <f>VLOOKUP(Table8[[#This Row],[ProductID]],Table12[[#All],[ProductID]:[ProductFullName]],3,FALSE)</f>
        <v>Product F</v>
      </c>
      <c r="H2422" s="50">
        <v>2</v>
      </c>
      <c r="I2422" s="52">
        <v>44824.584062500006</v>
      </c>
      <c r="J2422" s="50">
        <v>134</v>
      </c>
      <c r="K2422" s="51">
        <v>44824.975694444445</v>
      </c>
      <c r="L2422" s="53"/>
      <c r="M2422" s="54">
        <v>1</v>
      </c>
    </row>
    <row r="2423" spans="2:13" x14ac:dyDescent="0.3">
      <c r="B2423" s="49">
        <v>21266</v>
      </c>
      <c r="C2423" s="50">
        <v>1319</v>
      </c>
      <c r="D2423" s="50" t="str">
        <f>VLOOKUP(Table8[[#This Row],[CustomerID]],Table15[[#All],[CustomerID]:[Company Name]],2,FALSE)</f>
        <v>Los Altos Card &amp; Party</v>
      </c>
      <c r="E2423" s="51">
        <v>44824</v>
      </c>
      <c r="F2423" s="50">
        <v>5</v>
      </c>
      <c r="G2423" s="50" t="str">
        <f>VLOOKUP(Table8[[#This Row],[ProductID]],Table12[[#All],[ProductID]:[ProductFullName]],3,FALSE)</f>
        <v>Product E</v>
      </c>
      <c r="H2423" s="50">
        <v>4</v>
      </c>
      <c r="I2423" s="52">
        <v>44824.599363425928</v>
      </c>
      <c r="J2423" s="50">
        <v>123</v>
      </c>
      <c r="K2423" s="51">
        <v>44824.975694444445</v>
      </c>
      <c r="L2423" s="53"/>
      <c r="M2423" s="54">
        <v>1</v>
      </c>
    </row>
    <row r="2424" spans="2:13" x14ac:dyDescent="0.3">
      <c r="B2424" s="49">
        <v>21267</v>
      </c>
      <c r="C2424" s="50">
        <v>328</v>
      </c>
      <c r="D2424" s="50" t="str">
        <f>VLOOKUP(Table8[[#This Row],[CustomerID]],Table15[[#All],[CustomerID]:[Company Name]],2,FALSE)</f>
        <v>Tapestry Gift Shop</v>
      </c>
      <c r="E2424" s="51">
        <v>44824</v>
      </c>
      <c r="F2424" s="50">
        <v>3</v>
      </c>
      <c r="G2424" s="50" t="str">
        <f>VLOOKUP(Table8[[#This Row],[ProductID]],Table12[[#All],[ProductID]:[ProductFullName]],3,FALSE)</f>
        <v>Product C</v>
      </c>
      <c r="H2424" s="50">
        <v>4</v>
      </c>
      <c r="I2424" s="52">
        <v>44824.615381944444</v>
      </c>
      <c r="J2424" s="50">
        <v>122</v>
      </c>
      <c r="K2424" s="51">
        <v>44824.975694444445</v>
      </c>
      <c r="L2424" s="53"/>
      <c r="M2424" s="54">
        <v>1</v>
      </c>
    </row>
    <row r="2425" spans="2:13" x14ac:dyDescent="0.3">
      <c r="B2425" s="49">
        <v>21268</v>
      </c>
      <c r="C2425" s="50">
        <v>18</v>
      </c>
      <c r="D2425" s="50" t="str">
        <f>VLOOKUP(Table8[[#This Row],[CustomerID]],Table15[[#All],[CustomerID]:[Company Name]],2,FALSE)</f>
        <v>Living Rooms Ltd</v>
      </c>
      <c r="E2425" s="51">
        <v>44824</v>
      </c>
      <c r="F2425" s="50">
        <v>4</v>
      </c>
      <c r="G2425" s="50" t="str">
        <f>VLOOKUP(Table8[[#This Row],[ProductID]],Table12[[#All],[ProductID]:[ProductFullName]],3,FALSE)</f>
        <v>Product D</v>
      </c>
      <c r="H2425" s="50">
        <v>6</v>
      </c>
      <c r="I2425" s="52">
        <v>44824.629212962966</v>
      </c>
      <c r="J2425" s="50">
        <v>119</v>
      </c>
      <c r="K2425" s="51">
        <v>44824.975694444445</v>
      </c>
      <c r="L2425" s="53"/>
      <c r="M2425" s="54">
        <v>1</v>
      </c>
    </row>
    <row r="2426" spans="2:13" x14ac:dyDescent="0.3">
      <c r="B2426" s="49">
        <v>21269</v>
      </c>
      <c r="C2426" s="50">
        <v>1044</v>
      </c>
      <c r="D2426" s="50" t="str">
        <f>VLOOKUP(Table8[[#This Row],[CustomerID]],Table15[[#All],[CustomerID]:[Company Name]],2,FALSE)</f>
        <v>Delstar</v>
      </c>
      <c r="E2426" s="51">
        <v>44824</v>
      </c>
      <c r="F2426" s="50">
        <v>1</v>
      </c>
      <c r="G2426" s="50" t="str">
        <f>VLOOKUP(Table8[[#This Row],[ProductID]],Table12[[#All],[ProductID]:[ProductFullName]],3,FALSE)</f>
        <v>Product A</v>
      </c>
      <c r="H2426" s="50">
        <v>5</v>
      </c>
      <c r="I2426" s="52">
        <v>44824.639560185191</v>
      </c>
      <c r="J2426" s="50">
        <v>116</v>
      </c>
      <c r="K2426" s="51">
        <v>44824.975694444445</v>
      </c>
      <c r="L2426" s="53"/>
      <c r="M2426" s="54">
        <v>1</v>
      </c>
    </row>
    <row r="2427" spans="2:13" x14ac:dyDescent="0.3">
      <c r="B2427" s="49">
        <v>21270</v>
      </c>
      <c r="C2427" s="50">
        <v>1334</v>
      </c>
      <c r="D2427" s="50" t="str">
        <f>VLOOKUP(Table8[[#This Row],[CustomerID]],Table15[[#All],[CustomerID]:[Company Name]],2,FALSE)</f>
        <v>Price Less Drug Store #2</v>
      </c>
      <c r="E2427" s="51">
        <v>44824</v>
      </c>
      <c r="F2427" s="50">
        <v>6</v>
      </c>
      <c r="G2427" s="50" t="str">
        <f>VLOOKUP(Table8[[#This Row],[ProductID]],Table12[[#All],[ProductID]:[ProductFullName]],3,FALSE)</f>
        <v>Product F</v>
      </c>
      <c r="H2427" s="50">
        <v>2</v>
      </c>
      <c r="I2427" s="52">
        <v>44824.651585648156</v>
      </c>
      <c r="J2427" s="50">
        <v>116</v>
      </c>
      <c r="K2427" s="51">
        <v>44824.975694444445</v>
      </c>
      <c r="L2427" s="53"/>
      <c r="M2427" s="54">
        <v>1</v>
      </c>
    </row>
    <row r="2428" spans="2:13" x14ac:dyDescent="0.3">
      <c r="B2428" s="49">
        <v>21271</v>
      </c>
      <c r="C2428" s="50">
        <v>1319</v>
      </c>
      <c r="D2428" s="50" t="str">
        <f>VLOOKUP(Table8[[#This Row],[CustomerID]],Table15[[#All],[CustomerID]:[Company Name]],2,FALSE)</f>
        <v>Los Altos Card &amp; Party</v>
      </c>
      <c r="E2428" s="51">
        <v>44824</v>
      </c>
      <c r="F2428" s="50">
        <v>3</v>
      </c>
      <c r="G2428" s="50" t="str">
        <f>VLOOKUP(Table8[[#This Row],[ProductID]],Table12[[#All],[ProductID]:[ProductFullName]],3,FALSE)</f>
        <v>Product C</v>
      </c>
      <c r="H2428" s="50">
        <v>2</v>
      </c>
      <c r="I2428" s="52">
        <v>44824.662245370382</v>
      </c>
      <c r="J2428" s="50">
        <v>123</v>
      </c>
      <c r="K2428" s="51">
        <v>44824.975694444445</v>
      </c>
      <c r="L2428" s="53"/>
      <c r="M2428" s="54">
        <v>1</v>
      </c>
    </row>
    <row r="2429" spans="2:13" x14ac:dyDescent="0.3">
      <c r="B2429" s="49">
        <v>21272</v>
      </c>
      <c r="C2429" s="50">
        <v>1047</v>
      </c>
      <c r="D2429" s="50" t="str">
        <f>VLOOKUP(Table8[[#This Row],[CustomerID]],Table15[[#All],[CustomerID]:[Company Name]],2,FALSE)</f>
        <v>DZM</v>
      </c>
      <c r="E2429" s="51">
        <v>44824</v>
      </c>
      <c r="F2429" s="50">
        <v>4</v>
      </c>
      <c r="G2429" s="50" t="str">
        <f>VLOOKUP(Table8[[#This Row],[ProductID]],Table12[[#All],[ProductID]:[ProductFullName]],3,FALSE)</f>
        <v>Product D</v>
      </c>
      <c r="H2429" s="50">
        <v>6</v>
      </c>
      <c r="I2429" s="52">
        <v>44824.677442129643</v>
      </c>
      <c r="J2429" s="50">
        <v>124</v>
      </c>
      <c r="K2429" s="51">
        <v>44824.975694444445</v>
      </c>
      <c r="L2429" s="53"/>
      <c r="M2429" s="54">
        <v>1</v>
      </c>
    </row>
    <row r="2430" spans="2:13" x14ac:dyDescent="0.3">
      <c r="B2430" s="49">
        <v>21273</v>
      </c>
      <c r="C2430" s="50">
        <v>468</v>
      </c>
      <c r="D2430" s="50" t="str">
        <f>VLOOKUP(Table8[[#This Row],[CustomerID]],Table15[[#All],[CustomerID]:[Company Name]],2,FALSE)</f>
        <v>Green Store</v>
      </c>
      <c r="E2430" s="51">
        <v>44824</v>
      </c>
      <c r="F2430" s="50">
        <v>1</v>
      </c>
      <c r="G2430" s="50" t="str">
        <f>VLOOKUP(Table8[[#This Row],[ProductID]],Table12[[#All],[ProductID]:[ProductFullName]],3,FALSE)</f>
        <v>Product A</v>
      </c>
      <c r="H2430" s="50">
        <v>2</v>
      </c>
      <c r="I2430" s="52">
        <v>44824.693865740752</v>
      </c>
      <c r="J2430" s="50">
        <v>131</v>
      </c>
      <c r="K2430" s="51">
        <v>44824.975694444445</v>
      </c>
      <c r="L2430" s="53"/>
      <c r="M2430" s="54">
        <v>1</v>
      </c>
    </row>
    <row r="2431" spans="2:13" x14ac:dyDescent="0.3">
      <c r="B2431" s="49">
        <v>21274</v>
      </c>
      <c r="C2431" s="50">
        <v>69</v>
      </c>
      <c r="D2431" s="50" t="str">
        <f>VLOOKUP(Table8[[#This Row],[CustomerID]],Table15[[#All],[CustomerID]:[Company Name]],2,FALSE)</f>
        <v>JUST US GIRLS INC</v>
      </c>
      <c r="E2431" s="51">
        <v>44824</v>
      </c>
      <c r="F2431" s="50">
        <v>6</v>
      </c>
      <c r="G2431" s="50" t="str">
        <f>VLOOKUP(Table8[[#This Row],[ProductID]],Table12[[#All],[ProductID]:[ProductFullName]],3,FALSE)</f>
        <v>Product F</v>
      </c>
      <c r="H2431" s="50">
        <v>4</v>
      </c>
      <c r="I2431" s="52">
        <v>44824.707256944457</v>
      </c>
      <c r="J2431" s="50">
        <v>115</v>
      </c>
      <c r="K2431" s="51">
        <v>44824.975694444445</v>
      </c>
      <c r="L2431" s="53"/>
      <c r="M2431" s="54">
        <v>1</v>
      </c>
    </row>
    <row r="2432" spans="2:13" x14ac:dyDescent="0.3">
      <c r="B2432" s="49">
        <v>21275</v>
      </c>
      <c r="C2432" s="50">
        <v>468</v>
      </c>
      <c r="D2432" s="50" t="str">
        <f>VLOOKUP(Table8[[#This Row],[CustomerID]],Table15[[#All],[CustomerID]:[Company Name]],2,FALSE)</f>
        <v>Green Store</v>
      </c>
      <c r="E2432" s="51">
        <v>44824</v>
      </c>
      <c r="F2432" s="50">
        <v>3</v>
      </c>
      <c r="G2432" s="50" t="str">
        <f>VLOOKUP(Table8[[#This Row],[ProductID]],Table12[[#All],[ProductID]:[ProductFullName]],3,FALSE)</f>
        <v>Product C</v>
      </c>
      <c r="H2432" s="50">
        <v>5</v>
      </c>
      <c r="I2432" s="52">
        <v>44824.723136574088</v>
      </c>
      <c r="J2432" s="50">
        <v>127</v>
      </c>
      <c r="K2432" s="51">
        <v>44824.975694444445</v>
      </c>
      <c r="L2432" s="53"/>
      <c r="M2432" s="54">
        <v>1</v>
      </c>
    </row>
    <row r="2433" spans="2:13" x14ac:dyDescent="0.3">
      <c r="B2433" s="49">
        <v>21276</v>
      </c>
      <c r="C2433" s="50">
        <v>920</v>
      </c>
      <c r="D2433" s="50" t="str">
        <f>VLOOKUP(Table8[[#This Row],[CustomerID]],Table15[[#All],[CustomerID]:[Company Name]],2,FALSE)</f>
        <v>Mohawk Ltd</v>
      </c>
      <c r="E2433" s="51">
        <v>44824</v>
      </c>
      <c r="F2433" s="50">
        <v>1</v>
      </c>
      <c r="G2433" s="50" t="str">
        <f>VLOOKUP(Table8[[#This Row],[ProductID]],Table12[[#All],[ProductID]:[ProductFullName]],3,FALSE)</f>
        <v>Product A</v>
      </c>
      <c r="H2433" s="50">
        <v>2</v>
      </c>
      <c r="I2433" s="52">
        <v>44824.732500000013</v>
      </c>
      <c r="J2433" s="50">
        <v>125</v>
      </c>
      <c r="K2433" s="51">
        <v>44824.975694444445</v>
      </c>
      <c r="L2433" s="53"/>
      <c r="M2433" s="54">
        <v>1</v>
      </c>
    </row>
    <row r="2434" spans="2:13" x14ac:dyDescent="0.3">
      <c r="B2434" s="49">
        <v>21277</v>
      </c>
      <c r="C2434" s="50">
        <v>1031</v>
      </c>
      <c r="D2434" s="50" t="str">
        <f>VLOOKUP(Table8[[#This Row],[CustomerID]],Table15[[#All],[CustomerID]:[Company Name]],2,FALSE)</f>
        <v>Parker Companies</v>
      </c>
      <c r="E2434" s="51">
        <v>44824</v>
      </c>
      <c r="F2434" s="50">
        <v>4</v>
      </c>
      <c r="G2434" s="50" t="str">
        <f>VLOOKUP(Table8[[#This Row],[ProductID]],Table12[[#All],[ProductID]:[ProductFullName]],3,FALSE)</f>
        <v>Product D</v>
      </c>
      <c r="H2434" s="50">
        <v>4</v>
      </c>
      <c r="I2434" s="52">
        <v>44824.744594907417</v>
      </c>
      <c r="J2434" s="50">
        <v>111</v>
      </c>
      <c r="K2434" s="51">
        <v>44824.975694444445</v>
      </c>
      <c r="L2434" s="53"/>
      <c r="M2434" s="54">
        <v>1</v>
      </c>
    </row>
    <row r="2435" spans="2:13" x14ac:dyDescent="0.3">
      <c r="B2435" s="49">
        <v>21278</v>
      </c>
      <c r="C2435" s="50">
        <v>1384</v>
      </c>
      <c r="D2435" s="50" t="str">
        <f>VLOOKUP(Table8[[#This Row],[CustomerID]],Table15[[#All],[CustomerID]:[Company Name]],2,FALSE)</f>
        <v>Urban Outfitters</v>
      </c>
      <c r="E2435" s="51">
        <v>44824</v>
      </c>
      <c r="F2435" s="50">
        <v>3</v>
      </c>
      <c r="G2435" s="50" t="str">
        <f>VLOOKUP(Table8[[#This Row],[ProductID]],Table12[[#All],[ProductID]:[ProductFullName]],3,FALSE)</f>
        <v>Product C</v>
      </c>
      <c r="H2435" s="50">
        <v>5</v>
      </c>
      <c r="I2435" s="52">
        <v>44824.755347222235</v>
      </c>
      <c r="J2435" s="50">
        <v>122</v>
      </c>
      <c r="K2435" s="51">
        <v>44824.975694444445</v>
      </c>
      <c r="L2435" s="53"/>
      <c r="M2435" s="54">
        <v>1</v>
      </c>
    </row>
    <row r="2436" spans="2:13" x14ac:dyDescent="0.3">
      <c r="B2436" s="49">
        <v>21279</v>
      </c>
      <c r="C2436" s="50">
        <v>308</v>
      </c>
      <c r="D2436" s="50" t="str">
        <f>VLOOKUP(Table8[[#This Row],[CustomerID]],Table15[[#All],[CustomerID]:[Company Name]],2,FALSE)</f>
        <v>Dell IDA</v>
      </c>
      <c r="E2436" s="51">
        <v>44824</v>
      </c>
      <c r="F2436" s="50">
        <v>6</v>
      </c>
      <c r="G2436" s="50" t="str">
        <f>VLOOKUP(Table8[[#This Row],[ProductID]],Table12[[#All],[ProductID]:[ProductFullName]],3,FALSE)</f>
        <v>Product F</v>
      </c>
      <c r="H2436" s="50">
        <v>2</v>
      </c>
      <c r="I2436" s="52">
        <v>44824.771678240751</v>
      </c>
      <c r="J2436" s="50">
        <v>112</v>
      </c>
      <c r="K2436" s="51">
        <v>44824.975694444445</v>
      </c>
      <c r="L2436" s="53"/>
      <c r="M2436" s="54">
        <v>1</v>
      </c>
    </row>
    <row r="2437" spans="2:13" x14ac:dyDescent="0.3">
      <c r="B2437" s="49">
        <v>21280</v>
      </c>
      <c r="C2437" s="50">
        <v>429</v>
      </c>
      <c r="D2437" s="50" t="str">
        <f>VLOOKUP(Table8[[#This Row],[CustomerID]],Table15[[#All],[CustomerID]:[Company Name]],2,FALSE)</f>
        <v>BELA BOOTEEK</v>
      </c>
      <c r="E2437" s="51">
        <v>44825</v>
      </c>
      <c r="F2437" s="50">
        <v>2</v>
      </c>
      <c r="G2437" s="50" t="str">
        <f>VLOOKUP(Table8[[#This Row],[ProductID]],Table12[[#All],[ProductID]:[ProductFullName]],3,FALSE)</f>
        <v>Product B</v>
      </c>
      <c r="H2437" s="50">
        <v>6</v>
      </c>
      <c r="I2437" s="52">
        <v>44825.333333333336</v>
      </c>
      <c r="J2437" s="50">
        <v>128</v>
      </c>
      <c r="K2437" s="51">
        <v>44825.945833333331</v>
      </c>
      <c r="L2437" s="53"/>
      <c r="M2437" s="54">
        <v>1</v>
      </c>
    </row>
    <row r="2438" spans="2:13" x14ac:dyDescent="0.3">
      <c r="B2438" s="49">
        <v>21281</v>
      </c>
      <c r="C2438" s="50">
        <v>276</v>
      </c>
      <c r="D2438" s="50" t="str">
        <f>VLOOKUP(Table8[[#This Row],[CustomerID]],Table15[[#All],[CustomerID]:[Company Name]],2,FALSE)</f>
        <v>Roasting Apple</v>
      </c>
      <c r="E2438" s="51">
        <v>44825</v>
      </c>
      <c r="F2438" s="50">
        <v>3</v>
      </c>
      <c r="G2438" s="50" t="str">
        <f>VLOOKUP(Table8[[#This Row],[ProductID]],Table12[[#All],[ProductID]:[ProductFullName]],3,FALSE)</f>
        <v>Product C</v>
      </c>
      <c r="H2438" s="50">
        <v>4</v>
      </c>
      <c r="I2438" s="52">
        <v>44825.348217592596</v>
      </c>
      <c r="J2438" s="50">
        <v>121</v>
      </c>
      <c r="K2438" s="51">
        <v>44825.945833333331</v>
      </c>
      <c r="L2438" s="53"/>
      <c r="M2438" s="54">
        <v>1</v>
      </c>
    </row>
    <row r="2439" spans="2:13" x14ac:dyDescent="0.3">
      <c r="B2439" s="49">
        <v>21282</v>
      </c>
      <c r="C2439" s="50">
        <v>799</v>
      </c>
      <c r="D2439" s="50" t="str">
        <f>VLOOKUP(Table8[[#This Row],[CustomerID]],Table15[[#All],[CustomerID]:[Company Name]],2,FALSE)</f>
        <v>Halina's Hallmark Shop</v>
      </c>
      <c r="E2439" s="51">
        <v>44825</v>
      </c>
      <c r="F2439" s="50">
        <v>4</v>
      </c>
      <c r="G2439" s="50" t="str">
        <f>VLOOKUP(Table8[[#This Row],[ProductID]],Table12[[#All],[ProductID]:[ProductFullName]],3,FALSE)</f>
        <v>Product D</v>
      </c>
      <c r="H2439" s="50">
        <v>5</v>
      </c>
      <c r="I2439" s="52">
        <v>44825.364664351859</v>
      </c>
      <c r="J2439" s="50">
        <v>131</v>
      </c>
      <c r="K2439" s="51">
        <v>44825.945833333331</v>
      </c>
      <c r="L2439" s="53"/>
      <c r="M2439" s="54">
        <v>1</v>
      </c>
    </row>
    <row r="2440" spans="2:13" x14ac:dyDescent="0.3">
      <c r="B2440" s="49">
        <v>21283</v>
      </c>
      <c r="C2440" s="50">
        <v>965</v>
      </c>
      <c r="D2440" s="50" t="str">
        <f>VLOOKUP(Table8[[#This Row],[CustomerID]],Table15[[#All],[CustomerID]:[Company Name]],2,FALSE)</f>
        <v>Dsitinctive Gifts</v>
      </c>
      <c r="E2440" s="51">
        <v>44825</v>
      </c>
      <c r="F2440" s="50">
        <v>1</v>
      </c>
      <c r="G2440" s="50" t="str">
        <f>VLOOKUP(Table8[[#This Row],[ProductID]],Table12[[#All],[ProductID]:[ProductFullName]],3,FALSE)</f>
        <v>Product A</v>
      </c>
      <c r="H2440" s="50">
        <v>5</v>
      </c>
      <c r="I2440" s="52">
        <v>44825.379386574081</v>
      </c>
      <c r="J2440" s="50">
        <v>106</v>
      </c>
      <c r="K2440" s="51">
        <v>44825.945833333331</v>
      </c>
      <c r="L2440" s="53"/>
      <c r="M2440" s="54">
        <v>1</v>
      </c>
    </row>
    <row r="2441" spans="2:13" x14ac:dyDescent="0.3">
      <c r="B2441" s="49">
        <v>21284</v>
      </c>
      <c r="C2441" s="50">
        <v>480</v>
      </c>
      <c r="D2441" s="50" t="str">
        <f>VLOOKUP(Table8[[#This Row],[CustomerID]],Table15[[#All],[CustomerID]:[Company Name]],2,FALSE)</f>
        <v>Simply Country</v>
      </c>
      <c r="E2441" s="51">
        <v>44825</v>
      </c>
      <c r="F2441" s="50">
        <v>6</v>
      </c>
      <c r="G2441" s="50" t="str">
        <f>VLOOKUP(Table8[[#This Row],[ProductID]],Table12[[#All],[ProductID]:[ProductFullName]],3,FALSE)</f>
        <v>Product F</v>
      </c>
      <c r="H2441" s="50">
        <v>7</v>
      </c>
      <c r="I2441" s="52">
        <v>44825.392789351856</v>
      </c>
      <c r="J2441" s="50">
        <v>109</v>
      </c>
      <c r="K2441" s="51">
        <v>44825.945833333331</v>
      </c>
      <c r="L2441" s="53"/>
      <c r="M2441" s="54">
        <v>1</v>
      </c>
    </row>
    <row r="2442" spans="2:13" x14ac:dyDescent="0.3">
      <c r="B2442" s="49">
        <v>21285</v>
      </c>
      <c r="C2442" s="50">
        <v>1126</v>
      </c>
      <c r="D2442" s="50" t="str">
        <f>VLOOKUP(Table8[[#This Row],[CustomerID]],Table15[[#All],[CustomerID]:[Company Name]],2,FALSE)</f>
        <v>Hackley Hospital</v>
      </c>
      <c r="E2442" s="51">
        <v>44825</v>
      </c>
      <c r="F2442" s="50">
        <v>4</v>
      </c>
      <c r="G2442" s="50" t="str">
        <f>VLOOKUP(Table8[[#This Row],[ProductID]],Table12[[#All],[ProductID]:[ProductFullName]],3,FALSE)</f>
        <v>Product D</v>
      </c>
      <c r="H2442" s="50">
        <v>7</v>
      </c>
      <c r="I2442" s="52">
        <v>44825.403449074081</v>
      </c>
      <c r="J2442" s="50">
        <v>115</v>
      </c>
      <c r="K2442" s="51">
        <v>44825.945833333331</v>
      </c>
      <c r="L2442" s="53"/>
      <c r="M2442" s="54">
        <v>1</v>
      </c>
    </row>
    <row r="2443" spans="2:13" x14ac:dyDescent="0.3">
      <c r="B2443" s="49">
        <v>21286</v>
      </c>
      <c r="C2443" s="50">
        <v>16</v>
      </c>
      <c r="D2443" s="50" t="str">
        <f>VLOOKUP(Table8[[#This Row],[CustomerID]],Table15[[#All],[CustomerID]:[Company Name]],2,FALSE)</f>
        <v>Quality Pharmacy</v>
      </c>
      <c r="E2443" s="51">
        <v>44825</v>
      </c>
      <c r="F2443" s="50">
        <v>4</v>
      </c>
      <c r="G2443" s="50" t="str">
        <f>VLOOKUP(Table8[[#This Row],[ProductID]],Table12[[#All],[ProductID]:[ProductFullName]],3,FALSE)</f>
        <v>Product D</v>
      </c>
      <c r="H2443" s="50">
        <v>3</v>
      </c>
      <c r="I2443" s="52">
        <v>44825.417569444449</v>
      </c>
      <c r="J2443" s="50">
        <v>121</v>
      </c>
      <c r="K2443" s="51">
        <v>44825.945833333331</v>
      </c>
      <c r="L2443" s="53"/>
      <c r="M2443" s="54">
        <v>1</v>
      </c>
    </row>
    <row r="2444" spans="2:13" x14ac:dyDescent="0.3">
      <c r="B2444" s="49">
        <v>21287</v>
      </c>
      <c r="C2444" s="50">
        <v>86</v>
      </c>
      <c r="D2444" s="50" t="str">
        <f>VLOOKUP(Table8[[#This Row],[CustomerID]],Table15[[#All],[CustomerID]:[Company Name]],2,FALSE)</f>
        <v>Apothico Gestion Inc</v>
      </c>
      <c r="E2444" s="51">
        <v>44825</v>
      </c>
      <c r="F2444" s="50">
        <v>1</v>
      </c>
      <c r="G2444" s="50" t="str">
        <f>VLOOKUP(Table8[[#This Row],[ProductID]],Table12[[#All],[ProductID]:[ProductFullName]],3,FALSE)</f>
        <v>Product A</v>
      </c>
      <c r="H2444" s="50">
        <v>6</v>
      </c>
      <c r="I2444" s="52">
        <v>44825.429259259261</v>
      </c>
      <c r="J2444" s="50">
        <v>131</v>
      </c>
      <c r="K2444" s="51">
        <v>44825.945833333331</v>
      </c>
      <c r="L2444" s="53"/>
      <c r="M2444" s="54">
        <v>1</v>
      </c>
    </row>
    <row r="2445" spans="2:13" x14ac:dyDescent="0.3">
      <c r="B2445" s="49">
        <v>21288</v>
      </c>
      <c r="C2445" s="50">
        <v>1216</v>
      </c>
      <c r="D2445" s="50" t="str">
        <f>VLOOKUP(Table8[[#This Row],[CustomerID]],Table15[[#All],[CustomerID]:[Company Name]],2,FALSE)</f>
        <v>Dillard's Inc- Ft. worth TX</v>
      </c>
      <c r="E2445" s="51">
        <v>44825</v>
      </c>
      <c r="F2445" s="50">
        <v>2</v>
      </c>
      <c r="G2445" s="50" t="str">
        <f>VLOOKUP(Table8[[#This Row],[ProductID]],Table12[[#All],[ProductID]:[ProductFullName]],3,FALSE)</f>
        <v>Product B</v>
      </c>
      <c r="H2445" s="50">
        <v>2</v>
      </c>
      <c r="I2445" s="52">
        <v>44825.441493055558</v>
      </c>
      <c r="J2445" s="50">
        <v>105</v>
      </c>
      <c r="K2445" s="51">
        <v>44825.945833333331</v>
      </c>
      <c r="L2445" s="53"/>
      <c r="M2445" s="54">
        <v>1</v>
      </c>
    </row>
    <row r="2446" spans="2:13" x14ac:dyDescent="0.3">
      <c r="B2446" s="49">
        <v>21289</v>
      </c>
      <c r="C2446" s="50">
        <v>186</v>
      </c>
      <c r="D2446" s="50" t="str">
        <f>VLOOKUP(Table8[[#This Row],[CustomerID]],Table15[[#All],[CustomerID]:[Company Name]],2,FALSE)</f>
        <v>Serendipity</v>
      </c>
      <c r="E2446" s="51">
        <v>44825</v>
      </c>
      <c r="F2446" s="50">
        <v>5</v>
      </c>
      <c r="G2446" s="50" t="str">
        <f>VLOOKUP(Table8[[#This Row],[ProductID]],Table12[[#All],[ProductID]:[ProductFullName]],3,FALSE)</f>
        <v>Product E</v>
      </c>
      <c r="H2446" s="50">
        <v>4</v>
      </c>
      <c r="I2446" s="52">
        <v>44825.457615740743</v>
      </c>
      <c r="J2446" s="50">
        <v>112</v>
      </c>
      <c r="K2446" s="51">
        <v>44825.945833333331</v>
      </c>
      <c r="L2446" s="53"/>
      <c r="M2446" s="54">
        <v>1</v>
      </c>
    </row>
    <row r="2447" spans="2:13" x14ac:dyDescent="0.3">
      <c r="B2447" s="49">
        <v>21290</v>
      </c>
      <c r="C2447" s="50">
        <v>796</v>
      </c>
      <c r="D2447" s="50" t="str">
        <f>VLOOKUP(Table8[[#This Row],[CustomerID]],Table15[[#All],[CustomerID]:[Company Name]],2,FALSE)</f>
        <v>Baker's Hallmark</v>
      </c>
      <c r="E2447" s="51">
        <v>44825</v>
      </c>
      <c r="F2447" s="50">
        <v>3</v>
      </c>
      <c r="G2447" s="50" t="str">
        <f>VLOOKUP(Table8[[#This Row],[ProductID]],Table12[[#All],[ProductID]:[ProductFullName]],3,FALSE)</f>
        <v>Product C</v>
      </c>
      <c r="H2447" s="50">
        <v>4</v>
      </c>
      <c r="I2447" s="52">
        <v>44825.471898148149</v>
      </c>
      <c r="J2447" s="50">
        <v>134</v>
      </c>
      <c r="K2447" s="51">
        <v>44825.945833333331</v>
      </c>
      <c r="L2447" s="53"/>
      <c r="M2447" s="54">
        <v>1</v>
      </c>
    </row>
    <row r="2448" spans="2:13" x14ac:dyDescent="0.3">
      <c r="B2448" s="49">
        <v>21291</v>
      </c>
      <c r="C2448" s="50">
        <v>442</v>
      </c>
      <c r="D2448" s="50" t="str">
        <f>VLOOKUP(Table8[[#This Row],[CustomerID]],Table15[[#All],[CustomerID]:[Company Name]],2,FALSE)</f>
        <v>D &amp; D Luggage</v>
      </c>
      <c r="E2448" s="51">
        <v>44825</v>
      </c>
      <c r="F2448" s="50">
        <v>3</v>
      </c>
      <c r="G2448" s="50" t="str">
        <f>VLOOKUP(Table8[[#This Row],[ProductID]],Table12[[#All],[ProductID]:[ProductFullName]],3,FALSE)</f>
        <v>Product C</v>
      </c>
      <c r="H2448" s="50">
        <v>4</v>
      </c>
      <c r="I2448" s="52">
        <v>44825.481886574074</v>
      </c>
      <c r="J2448" s="50">
        <v>126</v>
      </c>
      <c r="K2448" s="51">
        <v>44825.945833333331</v>
      </c>
      <c r="L2448" s="53"/>
      <c r="M2448" s="54">
        <v>1</v>
      </c>
    </row>
    <row r="2449" spans="2:13" x14ac:dyDescent="0.3">
      <c r="B2449" s="49">
        <v>21292</v>
      </c>
      <c r="C2449" s="50">
        <v>952</v>
      </c>
      <c r="D2449" s="50" t="str">
        <f>VLOOKUP(Table8[[#This Row],[CustomerID]],Table15[[#All],[CustomerID]:[Company Name]],2,FALSE)</f>
        <v>Trinkets and Treasures</v>
      </c>
      <c r="E2449" s="51">
        <v>44825</v>
      </c>
      <c r="F2449" s="50">
        <v>6</v>
      </c>
      <c r="G2449" s="50" t="str">
        <f>VLOOKUP(Table8[[#This Row],[ProductID]],Table12[[#All],[ProductID]:[ProductFullName]],3,FALSE)</f>
        <v>Product F</v>
      </c>
      <c r="H2449" s="50">
        <v>4</v>
      </c>
      <c r="I2449" s="52">
        <v>44825.496944444443</v>
      </c>
      <c r="J2449" s="50">
        <v>129</v>
      </c>
      <c r="K2449" s="51">
        <v>44825.945833333331</v>
      </c>
      <c r="L2449" s="53"/>
      <c r="M2449" s="54">
        <v>1</v>
      </c>
    </row>
    <row r="2450" spans="2:13" x14ac:dyDescent="0.3">
      <c r="B2450" s="49">
        <v>21293</v>
      </c>
      <c r="C2450" s="50">
        <v>73</v>
      </c>
      <c r="D2450" s="50" t="str">
        <f>VLOOKUP(Table8[[#This Row],[CustomerID]],Table15[[#All],[CustomerID]:[Company Name]],2,FALSE)</f>
        <v>Canadian Tire # 491</v>
      </c>
      <c r="E2450" s="51">
        <v>44825</v>
      </c>
      <c r="F2450" s="50">
        <v>1</v>
      </c>
      <c r="G2450" s="50" t="str">
        <f>VLOOKUP(Table8[[#This Row],[ProductID]],Table12[[#All],[ProductID]:[ProductFullName]],3,FALSE)</f>
        <v>Product A</v>
      </c>
      <c r="H2450" s="50">
        <v>7</v>
      </c>
      <c r="I2450" s="52">
        <v>44825.508564814816</v>
      </c>
      <c r="J2450" s="50">
        <v>131</v>
      </c>
      <c r="K2450" s="51">
        <v>44825.945833333331</v>
      </c>
      <c r="L2450" s="53"/>
      <c r="M2450" s="54">
        <v>1</v>
      </c>
    </row>
    <row r="2451" spans="2:13" x14ac:dyDescent="0.3">
      <c r="B2451" s="49">
        <v>21294</v>
      </c>
      <c r="C2451" s="50">
        <v>211</v>
      </c>
      <c r="D2451" s="50" t="str">
        <f>VLOOKUP(Table8[[#This Row],[CustomerID]],Table15[[#All],[CustomerID]:[Company Name]],2,FALSE)</f>
        <v>Ken Cameron</v>
      </c>
      <c r="E2451" s="51">
        <v>44825</v>
      </c>
      <c r="F2451" s="50">
        <v>2</v>
      </c>
      <c r="G2451" s="50" t="str">
        <f>VLOOKUP(Table8[[#This Row],[ProductID]],Table12[[#All],[ProductID]:[ProductFullName]],3,FALSE)</f>
        <v>Product B</v>
      </c>
      <c r="H2451" s="50">
        <v>5</v>
      </c>
      <c r="I2451" s="52">
        <v>44825.521168981482</v>
      </c>
      <c r="J2451" s="50">
        <v>113</v>
      </c>
      <c r="K2451" s="51">
        <v>44825.945833333331</v>
      </c>
      <c r="L2451" s="53"/>
      <c r="M2451" s="54">
        <v>1</v>
      </c>
    </row>
    <row r="2452" spans="2:13" x14ac:dyDescent="0.3">
      <c r="B2452" s="49">
        <v>21295</v>
      </c>
      <c r="C2452" s="50">
        <v>608</v>
      </c>
      <c r="D2452" s="50" t="str">
        <f>VLOOKUP(Table8[[#This Row],[CustomerID]],Table15[[#All],[CustomerID]:[Company Name]],2,FALSE)</f>
        <v>Rexall Drug Store #7268</v>
      </c>
      <c r="E2452" s="51">
        <v>44825</v>
      </c>
      <c r="F2452" s="50">
        <v>1</v>
      </c>
      <c r="G2452" s="50" t="str">
        <f>VLOOKUP(Table8[[#This Row],[ProductID]],Table12[[#All],[ProductID]:[ProductFullName]],3,FALSE)</f>
        <v>Product A</v>
      </c>
      <c r="H2452" s="50">
        <v>5</v>
      </c>
      <c r="I2452" s="52">
        <v>44825.53774305556</v>
      </c>
      <c r="J2452" s="50">
        <v>131</v>
      </c>
      <c r="K2452" s="51">
        <v>44825.945833333331</v>
      </c>
      <c r="L2452" s="53"/>
      <c r="M2452" s="54">
        <v>1</v>
      </c>
    </row>
    <row r="2453" spans="2:13" x14ac:dyDescent="0.3">
      <c r="B2453" s="49">
        <v>21296</v>
      </c>
      <c r="C2453" s="50">
        <v>1164</v>
      </c>
      <c r="D2453" s="50" t="str">
        <f>VLOOKUP(Table8[[#This Row],[CustomerID]],Table15[[#All],[CustomerID]:[Company Name]],2,FALSE)</f>
        <v>J-O Direct Inc</v>
      </c>
      <c r="E2453" s="51">
        <v>44825</v>
      </c>
      <c r="F2453" s="50">
        <v>3</v>
      </c>
      <c r="G2453" s="50" t="str">
        <f>VLOOKUP(Table8[[#This Row],[ProductID]],Table12[[#All],[ProductID]:[ProductFullName]],3,FALSE)</f>
        <v>Product C</v>
      </c>
      <c r="H2453" s="50">
        <v>4</v>
      </c>
      <c r="I2453" s="52">
        <v>44825.552453703705</v>
      </c>
      <c r="J2453" s="50">
        <v>109</v>
      </c>
      <c r="K2453" s="51">
        <v>44825.945833333331</v>
      </c>
      <c r="L2453" s="53"/>
      <c r="M2453" s="54">
        <v>1</v>
      </c>
    </row>
    <row r="2454" spans="2:13" x14ac:dyDescent="0.3">
      <c r="B2454" s="49">
        <v>21297</v>
      </c>
      <c r="C2454" s="50">
        <v>953</v>
      </c>
      <c r="D2454" s="50" t="str">
        <f>VLOOKUP(Table8[[#This Row],[CustomerID]],Table15[[#All],[CustomerID]:[Company Name]],2,FALSE)</f>
        <v>FIRST IMPRESSIONS</v>
      </c>
      <c r="E2454" s="51">
        <v>44825</v>
      </c>
      <c r="F2454" s="50">
        <v>3</v>
      </c>
      <c r="G2454" s="50" t="str">
        <f>VLOOKUP(Table8[[#This Row],[ProductID]],Table12[[#All],[ProductID]:[ProductFullName]],3,FALSE)</f>
        <v>Product C</v>
      </c>
      <c r="H2454" s="50">
        <v>4</v>
      </c>
      <c r="I2454" s="52">
        <v>44825.561921296299</v>
      </c>
      <c r="J2454" s="50">
        <v>111</v>
      </c>
      <c r="K2454" s="51">
        <v>44825.945833333331</v>
      </c>
      <c r="L2454" s="53"/>
      <c r="M2454" s="54">
        <v>1</v>
      </c>
    </row>
    <row r="2455" spans="2:13" x14ac:dyDescent="0.3">
      <c r="B2455" s="49">
        <v>21298</v>
      </c>
      <c r="C2455" s="50">
        <v>1326</v>
      </c>
      <c r="D2455" s="50" t="str">
        <f>VLOOKUP(Table8[[#This Row],[CustomerID]],Table15[[#All],[CustomerID]:[Company Name]],2,FALSE)</f>
        <v>A Child's Delight</v>
      </c>
      <c r="E2455" s="51">
        <v>44825</v>
      </c>
      <c r="F2455" s="50">
        <v>3</v>
      </c>
      <c r="G2455" s="50" t="str">
        <f>VLOOKUP(Table8[[#This Row],[ProductID]],Table12[[#All],[ProductID]:[ProductFullName]],3,FALSE)</f>
        <v>Product C</v>
      </c>
      <c r="H2455" s="50">
        <v>3</v>
      </c>
      <c r="I2455" s="52">
        <v>44825.573680555557</v>
      </c>
      <c r="J2455" s="50">
        <v>123</v>
      </c>
      <c r="K2455" s="51">
        <v>44825.945833333331</v>
      </c>
      <c r="L2455" s="53"/>
      <c r="M2455" s="54">
        <v>1</v>
      </c>
    </row>
    <row r="2456" spans="2:13" x14ac:dyDescent="0.3">
      <c r="B2456" s="49">
        <v>21299</v>
      </c>
      <c r="C2456" s="50">
        <v>920</v>
      </c>
      <c r="D2456" s="50" t="str">
        <f>VLOOKUP(Table8[[#This Row],[CustomerID]],Table15[[#All],[CustomerID]:[Company Name]],2,FALSE)</f>
        <v>Mohawk Ltd</v>
      </c>
      <c r="E2456" s="51">
        <v>44825</v>
      </c>
      <c r="F2456" s="50">
        <v>5</v>
      </c>
      <c r="G2456" s="50" t="str">
        <f>VLOOKUP(Table8[[#This Row],[ProductID]],Table12[[#All],[ProductID]:[ProductFullName]],3,FALSE)</f>
        <v>Product E</v>
      </c>
      <c r="H2456" s="50">
        <v>3</v>
      </c>
      <c r="I2456" s="52">
        <v>44825.585312499999</v>
      </c>
      <c r="J2456" s="50">
        <v>133</v>
      </c>
      <c r="K2456" s="51">
        <v>44825.945833333331</v>
      </c>
      <c r="L2456" s="53"/>
      <c r="M2456" s="54">
        <v>1</v>
      </c>
    </row>
    <row r="2457" spans="2:13" x14ac:dyDescent="0.3">
      <c r="B2457" s="49">
        <v>21300</v>
      </c>
      <c r="C2457" s="50">
        <v>870</v>
      </c>
      <c r="D2457" s="50" t="str">
        <f>VLOOKUP(Table8[[#This Row],[CustomerID]],Table15[[#All],[CustomerID]:[Company Name]],2,FALSE)</f>
        <v>Tisch Hospital</v>
      </c>
      <c r="E2457" s="51">
        <v>44825</v>
      </c>
      <c r="F2457" s="50">
        <v>2</v>
      </c>
      <c r="G2457" s="50" t="str">
        <f>VLOOKUP(Table8[[#This Row],[ProductID]],Table12[[#All],[ProductID]:[ProductFullName]],3,FALSE)</f>
        <v>Product B</v>
      </c>
      <c r="H2457" s="50">
        <v>7</v>
      </c>
      <c r="I2457" s="52">
        <v>44825.598067129627</v>
      </c>
      <c r="J2457" s="50">
        <v>131</v>
      </c>
      <c r="K2457" s="51">
        <v>44825.945833333331</v>
      </c>
      <c r="L2457" s="53"/>
      <c r="M2457" s="54">
        <v>1</v>
      </c>
    </row>
    <row r="2458" spans="2:13" x14ac:dyDescent="0.3">
      <c r="B2458" s="49">
        <v>21301</v>
      </c>
      <c r="C2458" s="50">
        <v>518</v>
      </c>
      <c r="D2458" s="50" t="str">
        <f>VLOOKUP(Table8[[#This Row],[CustomerID]],Table15[[#All],[CustomerID]:[Company Name]],2,FALSE)</f>
        <v>Clininc Pharmacy #120</v>
      </c>
      <c r="E2458" s="51">
        <v>44825</v>
      </c>
      <c r="F2458" s="50">
        <v>4</v>
      </c>
      <c r="G2458" s="50" t="str">
        <f>VLOOKUP(Table8[[#This Row],[ProductID]],Table12[[#All],[ProductID]:[ProductFullName]],3,FALSE)</f>
        <v>Product D</v>
      </c>
      <c r="H2458" s="50">
        <v>2</v>
      </c>
      <c r="I2458" s="52">
        <v>44825.613090277773</v>
      </c>
      <c r="J2458" s="50">
        <v>118</v>
      </c>
      <c r="K2458" s="51">
        <v>44825.945833333331</v>
      </c>
      <c r="L2458" s="53"/>
      <c r="M2458" s="54">
        <v>1</v>
      </c>
    </row>
    <row r="2459" spans="2:13" x14ac:dyDescent="0.3">
      <c r="B2459" s="49">
        <v>21302</v>
      </c>
      <c r="C2459" s="50">
        <v>518</v>
      </c>
      <c r="D2459" s="50" t="str">
        <f>VLOOKUP(Table8[[#This Row],[CustomerID]],Table15[[#All],[CustomerID]:[Company Name]],2,FALSE)</f>
        <v>Clininc Pharmacy #120</v>
      </c>
      <c r="E2459" s="51">
        <v>44825</v>
      </c>
      <c r="F2459" s="50">
        <v>5</v>
      </c>
      <c r="G2459" s="50" t="str">
        <f>VLOOKUP(Table8[[#This Row],[ProductID]],Table12[[#All],[ProductID]:[ProductFullName]],3,FALSE)</f>
        <v>Product E</v>
      </c>
      <c r="H2459" s="50">
        <v>3</v>
      </c>
      <c r="I2459" s="52">
        <v>44825.624664351846</v>
      </c>
      <c r="J2459" s="50">
        <v>121</v>
      </c>
      <c r="K2459" s="51">
        <v>44825.945833333331</v>
      </c>
      <c r="L2459" s="53"/>
      <c r="M2459" s="54">
        <v>1</v>
      </c>
    </row>
    <row r="2460" spans="2:13" x14ac:dyDescent="0.3">
      <c r="B2460" s="49">
        <v>21303</v>
      </c>
      <c r="C2460" s="50">
        <v>657</v>
      </c>
      <c r="D2460" s="50" t="str">
        <f>VLOOKUP(Table8[[#This Row],[CustomerID]],Table15[[#All],[CustomerID]:[Company Name]],2,FALSE)</f>
        <v>Peoples Drug Mart # 122</v>
      </c>
      <c r="E2460" s="51">
        <v>44825</v>
      </c>
      <c r="F2460" s="50">
        <v>4</v>
      </c>
      <c r="G2460" s="50" t="str">
        <f>VLOOKUP(Table8[[#This Row],[ProductID]],Table12[[#All],[ProductID]:[ProductFullName]],3,FALSE)</f>
        <v>Product D</v>
      </c>
      <c r="H2460" s="50">
        <v>7</v>
      </c>
      <c r="I2460" s="52">
        <v>44825.635520833326</v>
      </c>
      <c r="J2460" s="50">
        <v>126</v>
      </c>
      <c r="K2460" s="51">
        <v>44825.945833333331</v>
      </c>
      <c r="L2460" s="53"/>
      <c r="M2460" s="54">
        <v>1</v>
      </c>
    </row>
    <row r="2461" spans="2:13" x14ac:dyDescent="0.3">
      <c r="B2461" s="49">
        <v>21304</v>
      </c>
      <c r="C2461" s="50">
        <v>843</v>
      </c>
      <c r="D2461" s="50" t="str">
        <f>VLOOKUP(Table8[[#This Row],[CustomerID]],Table15[[#All],[CustomerID]:[Company Name]],2,FALSE)</f>
        <v>Aviano's</v>
      </c>
      <c r="E2461" s="51">
        <v>44825</v>
      </c>
      <c r="F2461" s="50">
        <v>3</v>
      </c>
      <c r="G2461" s="50" t="str">
        <f>VLOOKUP(Table8[[#This Row],[ProductID]],Table12[[#All],[ProductID]:[ProductFullName]],3,FALSE)</f>
        <v>Product C</v>
      </c>
      <c r="H2461" s="50">
        <v>6</v>
      </c>
      <c r="I2461" s="52">
        <v>44825.645868055552</v>
      </c>
      <c r="J2461" s="50">
        <v>109</v>
      </c>
      <c r="K2461" s="51">
        <v>44825.945833333331</v>
      </c>
      <c r="L2461" s="53"/>
      <c r="M2461" s="54">
        <v>1</v>
      </c>
    </row>
    <row r="2462" spans="2:13" x14ac:dyDescent="0.3">
      <c r="B2462" s="49">
        <v>21305</v>
      </c>
      <c r="C2462" s="50">
        <v>1039</v>
      </c>
      <c r="D2462" s="50" t="str">
        <f>VLOOKUP(Table8[[#This Row],[CustomerID]],Table15[[#All],[CustomerID]:[Company Name]],2,FALSE)</f>
        <v>Memorial Medical Center</v>
      </c>
      <c r="E2462" s="51">
        <v>44825</v>
      </c>
      <c r="F2462" s="50">
        <v>5</v>
      </c>
      <c r="G2462" s="50" t="str">
        <f>VLOOKUP(Table8[[#This Row],[ProductID]],Table12[[#All],[ProductID]:[ProductFullName]],3,FALSE)</f>
        <v>Product E</v>
      </c>
      <c r="H2462" s="50">
        <v>5</v>
      </c>
      <c r="I2462" s="52">
        <v>44825.656527777777</v>
      </c>
      <c r="J2462" s="50">
        <v>105</v>
      </c>
      <c r="K2462" s="51">
        <v>44825.945833333331</v>
      </c>
      <c r="L2462" s="53"/>
      <c r="M2462" s="54">
        <v>1</v>
      </c>
    </row>
    <row r="2463" spans="2:13" x14ac:dyDescent="0.3">
      <c r="B2463" s="49">
        <v>21306</v>
      </c>
      <c r="C2463" s="50">
        <v>147</v>
      </c>
      <c r="D2463" s="50" t="str">
        <f>VLOOKUP(Table8[[#This Row],[CustomerID]],Table15[[#All],[CustomerID]:[Company Name]],2,FALSE)</f>
        <v>Brass &amp; Craft</v>
      </c>
      <c r="E2463" s="51">
        <v>44825</v>
      </c>
      <c r="F2463" s="50">
        <v>2</v>
      </c>
      <c r="G2463" s="50" t="str">
        <f>VLOOKUP(Table8[[#This Row],[ProductID]],Table12[[#All],[ProductID]:[ProductFullName]],3,FALSE)</f>
        <v>Product B</v>
      </c>
      <c r="H2463" s="50">
        <v>5</v>
      </c>
      <c r="I2463" s="52">
        <v>44825.673587962963</v>
      </c>
      <c r="J2463" s="50">
        <v>128</v>
      </c>
      <c r="K2463" s="51">
        <v>44825.945833333331</v>
      </c>
      <c r="L2463" s="53"/>
      <c r="M2463" s="54">
        <v>1</v>
      </c>
    </row>
    <row r="2464" spans="2:13" x14ac:dyDescent="0.3">
      <c r="B2464" s="49">
        <v>21307</v>
      </c>
      <c r="C2464" s="50">
        <v>859</v>
      </c>
      <c r="D2464" s="50" t="str">
        <f>VLOOKUP(Table8[[#This Row],[CustomerID]],Table15[[#All],[CustomerID]:[Company Name]],2,FALSE)</f>
        <v>Towne Pharmacy</v>
      </c>
      <c r="E2464" s="51">
        <v>44825</v>
      </c>
      <c r="F2464" s="50">
        <v>3</v>
      </c>
      <c r="G2464" s="50" t="str">
        <f>VLOOKUP(Table8[[#This Row],[ProductID]],Table12[[#All],[ProductID]:[ProductFullName]],3,FALSE)</f>
        <v>Product C</v>
      </c>
      <c r="H2464" s="50">
        <v>2</v>
      </c>
      <c r="I2464" s="52">
        <v>44825.686689814815</v>
      </c>
      <c r="J2464" s="50">
        <v>112</v>
      </c>
      <c r="K2464" s="51">
        <v>44825.945833333331</v>
      </c>
      <c r="L2464" s="53"/>
      <c r="M2464" s="54">
        <v>1</v>
      </c>
    </row>
    <row r="2465" spans="2:13" x14ac:dyDescent="0.3">
      <c r="B2465" s="49">
        <v>21308</v>
      </c>
      <c r="C2465" s="50">
        <v>804</v>
      </c>
      <c r="D2465" s="50" t="str">
        <f>VLOOKUP(Table8[[#This Row],[CustomerID]],Table15[[#All],[CustomerID]:[Company Name]],2,FALSE)</f>
        <v>Indesign Fundraising</v>
      </c>
      <c r="E2465" s="51">
        <v>44825</v>
      </c>
      <c r="F2465" s="50">
        <v>5</v>
      </c>
      <c r="G2465" s="50" t="str">
        <f>VLOOKUP(Table8[[#This Row],[ProductID]],Table12[[#All],[ProductID]:[ProductFullName]],3,FALSE)</f>
        <v>Product E</v>
      </c>
      <c r="H2465" s="50">
        <v>7</v>
      </c>
      <c r="I2465" s="52">
        <v>44825.696180555555</v>
      </c>
      <c r="J2465" s="50">
        <v>116</v>
      </c>
      <c r="K2465" s="51">
        <v>44825.945833333331</v>
      </c>
      <c r="L2465" s="53"/>
      <c r="M2465" s="54">
        <v>1</v>
      </c>
    </row>
    <row r="2466" spans="2:13" x14ac:dyDescent="0.3">
      <c r="B2466" s="49">
        <v>21309</v>
      </c>
      <c r="C2466" s="50">
        <v>918</v>
      </c>
      <c r="D2466" s="50" t="str">
        <f>VLOOKUP(Table8[[#This Row],[CustomerID]],Table15[[#All],[CustomerID]:[Company Name]],2,FALSE)</f>
        <v>Impressions</v>
      </c>
      <c r="E2466" s="51">
        <v>44825</v>
      </c>
      <c r="F2466" s="50">
        <v>3</v>
      </c>
      <c r="G2466" s="50" t="str">
        <f>VLOOKUP(Table8[[#This Row],[ProductID]],Table12[[#All],[ProductID]:[ProductFullName]],3,FALSE)</f>
        <v>Product C</v>
      </c>
      <c r="H2466" s="50">
        <v>4</v>
      </c>
      <c r="I2466" s="52">
        <v>44825.709710648145</v>
      </c>
      <c r="J2466" s="50">
        <v>122</v>
      </c>
      <c r="K2466" s="51">
        <v>44825.945833333331</v>
      </c>
      <c r="L2466" s="53"/>
      <c r="M2466" s="54">
        <v>1</v>
      </c>
    </row>
    <row r="2467" spans="2:13" x14ac:dyDescent="0.3">
      <c r="B2467" s="49">
        <v>21310</v>
      </c>
      <c r="C2467" s="50">
        <v>106</v>
      </c>
      <c r="D2467" s="50" t="str">
        <f>VLOOKUP(Table8[[#This Row],[CustomerID]],Table15[[#All],[CustomerID]:[Company Name]],2,FALSE)</f>
        <v>Z'axe Inc.</v>
      </c>
      <c r="E2467" s="51">
        <v>44825</v>
      </c>
      <c r="F2467" s="50">
        <v>1</v>
      </c>
      <c r="G2467" s="50" t="str">
        <f>VLOOKUP(Table8[[#This Row],[ProductID]],Table12[[#All],[ProductID]:[ProductFullName]],3,FALSE)</f>
        <v>Product A</v>
      </c>
      <c r="H2467" s="50">
        <v>6</v>
      </c>
      <c r="I2467" s="52">
        <v>44825.720706018517</v>
      </c>
      <c r="J2467" s="50">
        <v>115</v>
      </c>
      <c r="K2467" s="51">
        <v>44825.945833333331</v>
      </c>
      <c r="L2467" s="53"/>
      <c r="M2467" s="54">
        <v>1</v>
      </c>
    </row>
    <row r="2468" spans="2:13" x14ac:dyDescent="0.3">
      <c r="B2468" s="49">
        <v>21311</v>
      </c>
      <c r="C2468" s="50">
        <v>712</v>
      </c>
      <c r="D2468" s="50" t="str">
        <f>VLOOKUP(Table8[[#This Row],[CustomerID]],Table15[[#All],[CustomerID]:[Company Name]],2,FALSE)</f>
        <v>Buck or Two #328</v>
      </c>
      <c r="E2468" s="51">
        <v>44826</v>
      </c>
      <c r="F2468" s="50">
        <v>5</v>
      </c>
      <c r="G2468" s="50" t="str">
        <f>VLOOKUP(Table8[[#This Row],[ProductID]],Table12[[#All],[ProductID]:[ProductFullName]],3,FALSE)</f>
        <v>Product E</v>
      </c>
      <c r="H2468" s="50">
        <v>6</v>
      </c>
      <c r="I2468" s="52">
        <v>44826.333333333336</v>
      </c>
      <c r="J2468" s="50">
        <v>110</v>
      </c>
      <c r="K2468" s="51">
        <v>44826.972916666666</v>
      </c>
      <c r="L2468" s="53"/>
      <c r="M2468" s="54">
        <v>1</v>
      </c>
    </row>
    <row r="2469" spans="2:13" x14ac:dyDescent="0.3">
      <c r="B2469" s="49">
        <v>21312</v>
      </c>
      <c r="C2469" s="50">
        <v>421</v>
      </c>
      <c r="D2469" s="50" t="str">
        <f>VLOOKUP(Table8[[#This Row],[CustomerID]],Table15[[#All],[CustomerID]:[Company Name]],2,FALSE)</f>
        <v>Coyles Products</v>
      </c>
      <c r="E2469" s="51">
        <v>44826</v>
      </c>
      <c r="F2469" s="50">
        <v>1</v>
      </c>
      <c r="G2469" s="50" t="str">
        <f>VLOOKUP(Table8[[#This Row],[ProductID]],Table12[[#All],[ProductID]:[ProductFullName]],3,FALSE)</f>
        <v>Product A</v>
      </c>
      <c r="H2469" s="50">
        <v>4</v>
      </c>
      <c r="I2469" s="52">
        <v>44826.349351851852</v>
      </c>
      <c r="J2469" s="50">
        <v>132</v>
      </c>
      <c r="K2469" s="51">
        <v>44826.972916666666</v>
      </c>
      <c r="L2469" s="53"/>
      <c r="M2469" s="54">
        <v>1</v>
      </c>
    </row>
    <row r="2470" spans="2:13" x14ac:dyDescent="0.3">
      <c r="B2470" s="49">
        <v>21313</v>
      </c>
      <c r="C2470" s="50">
        <v>631</v>
      </c>
      <c r="D2470" s="50" t="str">
        <f>VLOOKUP(Table8[[#This Row],[CustomerID]],Table15[[#All],[CustomerID]:[Company Name]],2,FALSE)</f>
        <v>Drayton Valley Health Care</v>
      </c>
      <c r="E2470" s="51">
        <v>44826</v>
      </c>
      <c r="F2470" s="50">
        <v>6</v>
      </c>
      <c r="G2470" s="50" t="str">
        <f>VLOOKUP(Table8[[#This Row],[ProductID]],Table12[[#All],[ProductID]:[ProductFullName]],3,FALSE)</f>
        <v>Product F</v>
      </c>
      <c r="H2470" s="50">
        <v>5</v>
      </c>
      <c r="I2470" s="52">
        <v>44826.361076388886</v>
      </c>
      <c r="J2470" s="50">
        <v>127</v>
      </c>
      <c r="K2470" s="51">
        <v>44826.972916666666</v>
      </c>
      <c r="L2470" s="53"/>
      <c r="M2470" s="54">
        <v>1</v>
      </c>
    </row>
    <row r="2471" spans="2:13" x14ac:dyDescent="0.3">
      <c r="B2471" s="49">
        <v>21314</v>
      </c>
      <c r="C2471" s="50">
        <v>750</v>
      </c>
      <c r="D2471" s="50" t="str">
        <f>VLOOKUP(Table8[[#This Row],[CustomerID]],Table15[[#All],[CustomerID]:[Company Name]],2,FALSE)</f>
        <v>Its All about me</v>
      </c>
      <c r="E2471" s="51">
        <v>44826</v>
      </c>
      <c r="F2471" s="50">
        <v>6</v>
      </c>
      <c r="G2471" s="50" t="str">
        <f>VLOOKUP(Table8[[#This Row],[ProductID]],Table12[[#All],[ProductID]:[ProductFullName]],3,FALSE)</f>
        <v>Product F</v>
      </c>
      <c r="H2471" s="50">
        <v>4</v>
      </c>
      <c r="I2471" s="52">
        <v>44826.37563657407</v>
      </c>
      <c r="J2471" s="50">
        <v>112</v>
      </c>
      <c r="K2471" s="51">
        <v>44826.972916666666</v>
      </c>
      <c r="L2471" s="53"/>
      <c r="M2471" s="54">
        <v>1</v>
      </c>
    </row>
    <row r="2472" spans="2:13" x14ac:dyDescent="0.3">
      <c r="B2472" s="49">
        <v>21315</v>
      </c>
      <c r="C2472" s="50">
        <v>1061</v>
      </c>
      <c r="D2472" s="50" t="str">
        <f>VLOOKUP(Table8[[#This Row],[CustomerID]],Table15[[#All],[CustomerID]:[Company Name]],2,FALSE)</f>
        <v>Homewood Toy &amp; Hobby</v>
      </c>
      <c r="E2472" s="51">
        <v>44826</v>
      </c>
      <c r="F2472" s="50">
        <v>3</v>
      </c>
      <c r="G2472" s="50" t="str">
        <f>VLOOKUP(Table8[[#This Row],[ProductID]],Table12[[#All],[ProductID]:[ProductFullName]],3,FALSE)</f>
        <v>Product C</v>
      </c>
      <c r="H2472" s="50">
        <v>2</v>
      </c>
      <c r="I2472" s="52">
        <v>44826.391400462962</v>
      </c>
      <c r="J2472" s="50">
        <v>109</v>
      </c>
      <c r="K2472" s="51">
        <v>44826.972916666666</v>
      </c>
      <c r="L2472" s="53"/>
      <c r="M2472" s="54">
        <v>1</v>
      </c>
    </row>
    <row r="2473" spans="2:13" x14ac:dyDescent="0.3">
      <c r="B2473" s="49">
        <v>21316</v>
      </c>
      <c r="C2473" s="50">
        <v>987</v>
      </c>
      <c r="D2473" s="50" t="str">
        <f>VLOOKUP(Table8[[#This Row],[CustomerID]],Table15[[#All],[CustomerID]:[Company Name]],2,FALSE)</f>
        <v>Walter And Walton's Emporium</v>
      </c>
      <c r="E2473" s="51">
        <v>44826</v>
      </c>
      <c r="F2473" s="50">
        <v>6</v>
      </c>
      <c r="G2473" s="50" t="str">
        <f>VLOOKUP(Table8[[#This Row],[ProductID]],Table12[[#All],[ProductID]:[ProductFullName]],3,FALSE)</f>
        <v>Product F</v>
      </c>
      <c r="H2473" s="50">
        <v>6</v>
      </c>
      <c r="I2473" s="52">
        <v>44826.4059375</v>
      </c>
      <c r="J2473" s="50">
        <v>126</v>
      </c>
      <c r="K2473" s="51">
        <v>44826.972916666666</v>
      </c>
      <c r="L2473" s="53"/>
      <c r="M2473" s="54">
        <v>1</v>
      </c>
    </row>
    <row r="2474" spans="2:13" x14ac:dyDescent="0.3">
      <c r="B2474" s="49">
        <v>21317</v>
      </c>
      <c r="C2474" s="50">
        <v>517</v>
      </c>
      <c r="D2474" s="50" t="str">
        <f>VLOOKUP(Table8[[#This Row],[CustomerID]],Table15[[#All],[CustomerID]:[Company Name]],2,FALSE)</f>
        <v>Pharmasave - 454</v>
      </c>
      <c r="E2474" s="51">
        <v>44826</v>
      </c>
      <c r="F2474" s="50">
        <v>1</v>
      </c>
      <c r="G2474" s="50" t="str">
        <f>VLOOKUP(Table8[[#This Row],[ProductID]],Table12[[#All],[ProductID]:[ProductFullName]],3,FALSE)</f>
        <v>Product A</v>
      </c>
      <c r="H2474" s="50">
        <v>7</v>
      </c>
      <c r="I2474" s="52">
        <v>44826.415821759256</v>
      </c>
      <c r="J2474" s="50">
        <v>115</v>
      </c>
      <c r="K2474" s="51">
        <v>44826.972916666666</v>
      </c>
      <c r="L2474" s="53"/>
      <c r="M2474" s="54">
        <v>1</v>
      </c>
    </row>
    <row r="2475" spans="2:13" x14ac:dyDescent="0.3">
      <c r="B2475" s="49">
        <v>21318</v>
      </c>
      <c r="C2475" s="50">
        <v>584</v>
      </c>
      <c r="D2475" s="50" t="str">
        <f>VLOOKUP(Table8[[#This Row],[CustomerID]],Table15[[#All],[CustomerID]:[Company Name]],2,FALSE)</f>
        <v>Gift Boutique</v>
      </c>
      <c r="E2475" s="51">
        <v>44826</v>
      </c>
      <c r="F2475" s="50">
        <v>4</v>
      </c>
      <c r="G2475" s="50" t="str">
        <f>VLOOKUP(Table8[[#This Row],[ProductID]],Table12[[#All],[ProductID]:[ProductFullName]],3,FALSE)</f>
        <v>Product D</v>
      </c>
      <c r="H2475" s="50">
        <v>3</v>
      </c>
      <c r="I2475" s="52">
        <v>44826.433611111104</v>
      </c>
      <c r="J2475" s="50">
        <v>114</v>
      </c>
      <c r="K2475" s="51">
        <v>44826.972916666666</v>
      </c>
      <c r="L2475" s="53"/>
      <c r="M2475" s="54">
        <v>1</v>
      </c>
    </row>
    <row r="2476" spans="2:13" x14ac:dyDescent="0.3">
      <c r="B2476" s="49">
        <v>21319</v>
      </c>
      <c r="C2476" s="50">
        <v>970</v>
      </c>
      <c r="D2476" s="50" t="str">
        <f>VLOOKUP(Table8[[#This Row],[CustomerID]],Table15[[#All],[CustomerID]:[Company Name]],2,FALSE)</f>
        <v>Gateway Pharmacy</v>
      </c>
      <c r="E2476" s="51">
        <v>44826</v>
      </c>
      <c r="F2476" s="50">
        <v>2</v>
      </c>
      <c r="G2476" s="50" t="str">
        <f>VLOOKUP(Table8[[#This Row],[ProductID]],Table12[[#All],[ProductID]:[ProductFullName]],3,FALSE)</f>
        <v>Product B</v>
      </c>
      <c r="H2476" s="50">
        <v>6</v>
      </c>
      <c r="I2476" s="52">
        <v>44826.450405092583</v>
      </c>
      <c r="J2476" s="50">
        <v>105</v>
      </c>
      <c r="K2476" s="51">
        <v>44826.972916666666</v>
      </c>
      <c r="L2476" s="53"/>
      <c r="M2476" s="54">
        <v>1</v>
      </c>
    </row>
    <row r="2477" spans="2:13" x14ac:dyDescent="0.3">
      <c r="B2477" s="49">
        <v>21320</v>
      </c>
      <c r="C2477" s="50">
        <v>1390</v>
      </c>
      <c r="D2477" s="50" t="str">
        <f>VLOOKUP(Table8[[#This Row],[CustomerID]],Table15[[#All],[CustomerID]:[Company Name]],2,FALSE)</f>
        <v>O'Neys Galleria</v>
      </c>
      <c r="E2477" s="51">
        <v>44826</v>
      </c>
      <c r="F2477" s="50">
        <v>3</v>
      </c>
      <c r="G2477" s="50" t="str">
        <f>VLOOKUP(Table8[[#This Row],[ProductID]],Table12[[#All],[ProductID]:[ProductFullName]],3,FALSE)</f>
        <v>Product C</v>
      </c>
      <c r="H2477" s="50">
        <v>4</v>
      </c>
      <c r="I2477" s="52">
        <v>44826.468240740731</v>
      </c>
      <c r="J2477" s="50">
        <v>108</v>
      </c>
      <c r="K2477" s="51">
        <v>44826.972916666666</v>
      </c>
      <c r="L2477" s="53"/>
      <c r="M2477" s="54">
        <v>1</v>
      </c>
    </row>
    <row r="2478" spans="2:13" x14ac:dyDescent="0.3">
      <c r="B2478" s="49">
        <v>21321</v>
      </c>
      <c r="C2478" s="50">
        <v>97</v>
      </c>
      <c r="D2478" s="50" t="str">
        <f>VLOOKUP(Table8[[#This Row],[CustomerID]],Table15[[#All],[CustomerID]:[Company Name]],2,FALSE)</f>
        <v>LE TEMPS D'AIMER</v>
      </c>
      <c r="E2478" s="51">
        <v>44826</v>
      </c>
      <c r="F2478" s="50">
        <v>2</v>
      </c>
      <c r="G2478" s="50" t="str">
        <f>VLOOKUP(Table8[[#This Row],[ProductID]],Table12[[#All],[ProductID]:[ProductFullName]],3,FALSE)</f>
        <v>Product B</v>
      </c>
      <c r="H2478" s="50">
        <v>5</v>
      </c>
      <c r="I2478" s="52">
        <v>44826.480960648136</v>
      </c>
      <c r="J2478" s="50">
        <v>111</v>
      </c>
      <c r="K2478" s="51">
        <v>44826.972916666666</v>
      </c>
      <c r="L2478" s="53"/>
      <c r="M2478" s="54">
        <v>1</v>
      </c>
    </row>
    <row r="2479" spans="2:13" x14ac:dyDescent="0.3">
      <c r="B2479" s="49">
        <v>21322</v>
      </c>
      <c r="C2479" s="50">
        <v>1312</v>
      </c>
      <c r="D2479" s="50" t="str">
        <f>VLOOKUP(Table8[[#This Row],[CustomerID]],Table15[[#All],[CustomerID]:[Company Name]],2,FALSE)</f>
        <v>Gwen Hegenwald</v>
      </c>
      <c r="E2479" s="51">
        <v>44826</v>
      </c>
      <c r="F2479" s="50">
        <v>3</v>
      </c>
      <c r="G2479" s="50" t="str">
        <f>VLOOKUP(Table8[[#This Row],[ProductID]],Table12[[#All],[ProductID]:[ProductFullName]],3,FALSE)</f>
        <v>Product C</v>
      </c>
      <c r="H2479" s="50">
        <v>7</v>
      </c>
      <c r="I2479" s="52">
        <v>44826.493182870356</v>
      </c>
      <c r="J2479" s="50">
        <v>125</v>
      </c>
      <c r="K2479" s="51">
        <v>44826.972916666666</v>
      </c>
      <c r="L2479" s="53"/>
      <c r="M2479" s="54">
        <v>1</v>
      </c>
    </row>
    <row r="2480" spans="2:13" x14ac:dyDescent="0.3">
      <c r="B2480" s="49">
        <v>21323</v>
      </c>
      <c r="C2480" s="50">
        <v>443</v>
      </c>
      <c r="D2480" s="50" t="str">
        <f>VLOOKUP(Table8[[#This Row],[CustomerID]],Table15[[#All],[CustomerID]:[Company Name]],2,FALSE)</f>
        <v>HALLMARK 195</v>
      </c>
      <c r="E2480" s="51">
        <v>44826</v>
      </c>
      <c r="F2480" s="50">
        <v>2</v>
      </c>
      <c r="G2480" s="50" t="str">
        <f>VLOOKUP(Table8[[#This Row],[ProductID]],Table12[[#All],[ProductID]:[ProductFullName]],3,FALSE)</f>
        <v>Product B</v>
      </c>
      <c r="H2480" s="50">
        <v>6</v>
      </c>
      <c r="I2480" s="52">
        <v>44826.507881944432</v>
      </c>
      <c r="J2480" s="50">
        <v>125</v>
      </c>
      <c r="K2480" s="51">
        <v>44826.972916666666</v>
      </c>
      <c r="L2480" s="53"/>
      <c r="M2480" s="54">
        <v>1</v>
      </c>
    </row>
    <row r="2481" spans="2:13" x14ac:dyDescent="0.3">
      <c r="B2481" s="49">
        <v>21324</v>
      </c>
      <c r="C2481" s="50">
        <v>662</v>
      </c>
      <c r="D2481" s="50" t="str">
        <f>VLOOKUP(Table8[[#This Row],[CustomerID]],Table15[[#All],[CustomerID]:[Company Name]],2,FALSE)</f>
        <v>Your Dollar Store With More #165</v>
      </c>
      <c r="E2481" s="51">
        <v>44826</v>
      </c>
      <c r="F2481" s="50">
        <v>4</v>
      </c>
      <c r="G2481" s="50" t="str">
        <f>VLOOKUP(Table8[[#This Row],[ProductID]],Table12[[#All],[ProductID]:[ProductFullName]],3,FALSE)</f>
        <v>Product D</v>
      </c>
      <c r="H2481" s="50">
        <v>6</v>
      </c>
      <c r="I2481" s="52">
        <v>44826.522916666654</v>
      </c>
      <c r="J2481" s="50">
        <v>122</v>
      </c>
      <c r="K2481" s="51">
        <v>44826.972916666666</v>
      </c>
      <c r="L2481" s="53"/>
      <c r="M2481" s="54">
        <v>1</v>
      </c>
    </row>
    <row r="2482" spans="2:13" x14ac:dyDescent="0.3">
      <c r="B2482" s="49">
        <v>21325</v>
      </c>
      <c r="C2482" s="50">
        <v>257</v>
      </c>
      <c r="D2482" s="50" t="str">
        <f>VLOOKUP(Table8[[#This Row],[CustomerID]],Table15[[#All],[CustomerID]:[Company Name]],2,FALSE)</f>
        <v>Zellers Store #279</v>
      </c>
      <c r="E2482" s="51">
        <v>44826</v>
      </c>
      <c r="F2482" s="50">
        <v>4</v>
      </c>
      <c r="G2482" s="50" t="str">
        <f>VLOOKUP(Table8[[#This Row],[ProductID]],Table12[[#All],[ProductID]:[ProductFullName]],3,FALSE)</f>
        <v>Product D</v>
      </c>
      <c r="H2482" s="50">
        <v>7</v>
      </c>
      <c r="I2482" s="52">
        <v>44826.540671296287</v>
      </c>
      <c r="J2482" s="50">
        <v>117</v>
      </c>
      <c r="K2482" s="51">
        <v>44826.972916666666</v>
      </c>
      <c r="L2482" s="53"/>
      <c r="M2482" s="54">
        <v>1</v>
      </c>
    </row>
    <row r="2483" spans="2:13" x14ac:dyDescent="0.3">
      <c r="B2483" s="49">
        <v>21326</v>
      </c>
      <c r="C2483" s="50">
        <v>34</v>
      </c>
      <c r="D2483" s="50" t="str">
        <f>VLOOKUP(Table8[[#This Row],[CustomerID]],Table15[[#All],[CustomerID]:[Company Name]],2,FALSE)</f>
        <v>Ahead Of Hair</v>
      </c>
      <c r="E2483" s="51">
        <v>44826</v>
      </c>
      <c r="F2483" s="50">
        <v>6</v>
      </c>
      <c r="G2483" s="50" t="str">
        <f>VLOOKUP(Table8[[#This Row],[ProductID]],Table12[[#All],[ProductID]:[ProductFullName]],3,FALSE)</f>
        <v>Product F</v>
      </c>
      <c r="H2483" s="50">
        <v>7</v>
      </c>
      <c r="I2483" s="52">
        <v>44826.552048611098</v>
      </c>
      <c r="J2483" s="50">
        <v>132</v>
      </c>
      <c r="K2483" s="51">
        <v>44826.972916666666</v>
      </c>
      <c r="L2483" s="53"/>
      <c r="M2483" s="54">
        <v>1</v>
      </c>
    </row>
    <row r="2484" spans="2:13" x14ac:dyDescent="0.3">
      <c r="B2484" s="49">
        <v>21327</v>
      </c>
      <c r="C2484" s="50">
        <v>1245</v>
      </c>
      <c r="D2484" s="50" t="str">
        <f>VLOOKUP(Table8[[#This Row],[CustomerID]],Table15[[#All],[CustomerID]:[Company Name]],2,FALSE)</f>
        <v>A Child's World</v>
      </c>
      <c r="E2484" s="51">
        <v>44826</v>
      </c>
      <c r="F2484" s="50">
        <v>5</v>
      </c>
      <c r="G2484" s="50" t="str">
        <f>VLOOKUP(Table8[[#This Row],[ProductID]],Table12[[#All],[ProductID]:[ProductFullName]],3,FALSE)</f>
        <v>Product E</v>
      </c>
      <c r="H2484" s="50">
        <v>3</v>
      </c>
      <c r="I2484" s="52">
        <v>44826.567465277767</v>
      </c>
      <c r="J2484" s="50">
        <v>113</v>
      </c>
      <c r="K2484" s="51">
        <v>44826.972916666666</v>
      </c>
      <c r="L2484" s="53"/>
      <c r="M2484" s="54">
        <v>1</v>
      </c>
    </row>
    <row r="2485" spans="2:13" x14ac:dyDescent="0.3">
      <c r="B2485" s="49">
        <v>21328</v>
      </c>
      <c r="C2485" s="50">
        <v>1015</v>
      </c>
      <c r="D2485" s="50" t="str">
        <f>VLOOKUP(Table8[[#This Row],[CustomerID]],Table15[[#All],[CustomerID]:[Company Name]],2,FALSE)</f>
        <v>Biltmore Company</v>
      </c>
      <c r="E2485" s="51">
        <v>44826</v>
      </c>
      <c r="F2485" s="50">
        <v>5</v>
      </c>
      <c r="G2485" s="50" t="str">
        <f>VLOOKUP(Table8[[#This Row],[ProductID]],Table12[[#All],[ProductID]:[ProductFullName]],3,FALSE)</f>
        <v>Product E</v>
      </c>
      <c r="H2485" s="50">
        <v>3</v>
      </c>
      <c r="I2485" s="52">
        <v>44826.577303240731</v>
      </c>
      <c r="J2485" s="50">
        <v>128</v>
      </c>
      <c r="K2485" s="51">
        <v>44826.972916666666</v>
      </c>
      <c r="L2485" s="53"/>
      <c r="M2485" s="54">
        <v>1</v>
      </c>
    </row>
    <row r="2486" spans="2:13" x14ac:dyDescent="0.3">
      <c r="B2486" s="49">
        <v>21329</v>
      </c>
      <c r="C2486" s="50">
        <v>825</v>
      </c>
      <c r="D2486" s="50" t="str">
        <f>VLOOKUP(Table8[[#This Row],[CustomerID]],Table15[[#All],[CustomerID]:[Company Name]],2,FALSE)</f>
        <v>Allura Salon</v>
      </c>
      <c r="E2486" s="51">
        <v>44826</v>
      </c>
      <c r="F2486" s="50">
        <v>2</v>
      </c>
      <c r="G2486" s="50" t="str">
        <f>VLOOKUP(Table8[[#This Row],[ProductID]],Table12[[#All],[ProductID]:[ProductFullName]],3,FALSE)</f>
        <v>Product B</v>
      </c>
      <c r="H2486" s="50">
        <v>2</v>
      </c>
      <c r="I2486" s="52">
        <v>44826.592997685177</v>
      </c>
      <c r="J2486" s="50">
        <v>112</v>
      </c>
      <c r="K2486" s="51">
        <v>44826.972916666666</v>
      </c>
      <c r="L2486" s="53"/>
      <c r="M2486" s="54">
        <v>1</v>
      </c>
    </row>
    <row r="2487" spans="2:13" x14ac:dyDescent="0.3">
      <c r="B2487" s="49">
        <v>21330</v>
      </c>
      <c r="C2487" s="50">
        <v>1248</v>
      </c>
      <c r="D2487" s="50" t="str">
        <f>VLOOKUP(Table8[[#This Row],[CustomerID]],Table15[[#All],[CustomerID]:[Company Name]],2,FALSE)</f>
        <v>Eastgate Drug</v>
      </c>
      <c r="E2487" s="51">
        <v>44826</v>
      </c>
      <c r="F2487" s="50">
        <v>4</v>
      </c>
      <c r="G2487" s="50" t="str">
        <f>VLOOKUP(Table8[[#This Row],[ProductID]],Table12[[#All],[ProductID]:[ProductFullName]],3,FALSE)</f>
        <v>Product D</v>
      </c>
      <c r="H2487" s="50">
        <v>7</v>
      </c>
      <c r="I2487" s="52">
        <v>44826.605659722212</v>
      </c>
      <c r="J2487" s="50">
        <v>130</v>
      </c>
      <c r="K2487" s="51">
        <v>44826.972916666666</v>
      </c>
      <c r="L2487" s="53"/>
      <c r="M2487" s="54">
        <v>1</v>
      </c>
    </row>
    <row r="2488" spans="2:13" x14ac:dyDescent="0.3">
      <c r="B2488" s="49">
        <v>21331</v>
      </c>
      <c r="C2488" s="50">
        <v>1273</v>
      </c>
      <c r="D2488" s="50" t="str">
        <f>VLOOKUP(Table8[[#This Row],[CustomerID]],Table15[[#All],[CustomerID]:[Company Name]],2,FALSE)</f>
        <v>Moapa Paiute Travel Plaza</v>
      </c>
      <c r="E2488" s="51">
        <v>44826</v>
      </c>
      <c r="F2488" s="50">
        <v>3</v>
      </c>
      <c r="G2488" s="50" t="str">
        <f>VLOOKUP(Table8[[#This Row],[ProductID]],Table12[[#All],[ProductID]:[ProductFullName]],3,FALSE)</f>
        <v>Product C</v>
      </c>
      <c r="H2488" s="50">
        <v>2</v>
      </c>
      <c r="I2488" s="52">
        <v>44826.615497685176</v>
      </c>
      <c r="J2488" s="50">
        <v>110</v>
      </c>
      <c r="K2488" s="51">
        <v>44826.972916666666</v>
      </c>
      <c r="L2488" s="53"/>
      <c r="M2488" s="54">
        <v>1</v>
      </c>
    </row>
    <row r="2489" spans="2:13" x14ac:dyDescent="0.3">
      <c r="B2489" s="49">
        <v>21332</v>
      </c>
      <c r="C2489" s="50">
        <v>781</v>
      </c>
      <c r="D2489" s="50" t="str">
        <f>VLOOKUP(Table8[[#This Row],[CustomerID]],Table15[[#All],[CustomerID]:[Company Name]],2,FALSE)</f>
        <v>Greenpiece</v>
      </c>
      <c r="E2489" s="51">
        <v>44826</v>
      </c>
      <c r="F2489" s="50">
        <v>4</v>
      </c>
      <c r="G2489" s="50" t="str">
        <f>VLOOKUP(Table8[[#This Row],[ProductID]],Table12[[#All],[ProductID]:[ProductFullName]],3,FALSE)</f>
        <v>Product D</v>
      </c>
      <c r="H2489" s="50">
        <v>2</v>
      </c>
      <c r="I2489" s="52">
        <v>44826.625949074063</v>
      </c>
      <c r="J2489" s="50">
        <v>126</v>
      </c>
      <c r="K2489" s="51">
        <v>44826.972916666666</v>
      </c>
      <c r="L2489" s="53"/>
      <c r="M2489" s="54">
        <v>1</v>
      </c>
    </row>
    <row r="2490" spans="2:13" x14ac:dyDescent="0.3">
      <c r="B2490" s="49">
        <v>21333</v>
      </c>
      <c r="C2490" s="50">
        <v>575</v>
      </c>
      <c r="D2490" s="50" t="str">
        <f>VLOOKUP(Table8[[#This Row],[CustomerID]],Table15[[#All],[CustomerID]:[Company Name]],2,FALSE)</f>
        <v>Pegasus Stationers</v>
      </c>
      <c r="E2490" s="51">
        <v>44826</v>
      </c>
      <c r="F2490" s="50">
        <v>6</v>
      </c>
      <c r="G2490" s="50" t="str">
        <f>VLOOKUP(Table8[[#This Row],[ProductID]],Table12[[#All],[ProductID]:[ProductFullName]],3,FALSE)</f>
        <v>Product F</v>
      </c>
      <c r="H2490" s="50">
        <v>2</v>
      </c>
      <c r="I2490" s="52">
        <v>44826.63608796295</v>
      </c>
      <c r="J2490" s="50">
        <v>110</v>
      </c>
      <c r="K2490" s="51">
        <v>44826.972916666666</v>
      </c>
      <c r="L2490" s="53"/>
      <c r="M2490" s="54">
        <v>1</v>
      </c>
    </row>
    <row r="2491" spans="2:13" x14ac:dyDescent="0.3">
      <c r="B2491" s="49">
        <v>21334</v>
      </c>
      <c r="C2491" s="50">
        <v>1349</v>
      </c>
      <c r="D2491" s="50" t="str">
        <f>VLOOKUP(Table8[[#This Row],[CustomerID]],Table15[[#All],[CustomerID]:[Company Name]],2,FALSE)</f>
        <v>The Gift House</v>
      </c>
      <c r="E2491" s="51">
        <v>44826</v>
      </c>
      <c r="F2491" s="50">
        <v>5</v>
      </c>
      <c r="G2491" s="50" t="str">
        <f>VLOOKUP(Table8[[#This Row],[ProductID]],Table12[[#All],[ProductID]:[ProductFullName]],3,FALSE)</f>
        <v>Product E</v>
      </c>
      <c r="H2491" s="50">
        <v>2</v>
      </c>
      <c r="I2491" s="52">
        <v>44826.65175925925</v>
      </c>
      <c r="J2491" s="50">
        <v>121</v>
      </c>
      <c r="K2491" s="51">
        <v>44826.972916666666</v>
      </c>
      <c r="L2491" s="53"/>
      <c r="M2491" s="54">
        <v>1</v>
      </c>
    </row>
    <row r="2492" spans="2:13" x14ac:dyDescent="0.3">
      <c r="B2492" s="49">
        <v>21335</v>
      </c>
      <c r="C2492" s="50">
        <v>177</v>
      </c>
      <c r="D2492" s="50" t="str">
        <f>VLOOKUP(Table8[[#This Row],[CustomerID]],Table15[[#All],[CustomerID]:[Company Name]],2,FALSE)</f>
        <v>NIFTY'S</v>
      </c>
      <c r="E2492" s="51">
        <v>44826</v>
      </c>
      <c r="F2492" s="50">
        <v>4</v>
      </c>
      <c r="G2492" s="50" t="str">
        <f>VLOOKUP(Table8[[#This Row],[ProductID]],Table12[[#All],[ProductID]:[ProductFullName]],3,FALSE)</f>
        <v>Product D</v>
      </c>
      <c r="H2492" s="50">
        <v>6</v>
      </c>
      <c r="I2492" s="52">
        <v>44826.668101851843</v>
      </c>
      <c r="J2492" s="50">
        <v>107</v>
      </c>
      <c r="K2492" s="51">
        <v>44826.972916666666</v>
      </c>
      <c r="L2492" s="53"/>
      <c r="M2492" s="54">
        <v>1</v>
      </c>
    </row>
    <row r="2493" spans="2:13" x14ac:dyDescent="0.3">
      <c r="B2493" s="49">
        <v>21336</v>
      </c>
      <c r="C2493" s="50">
        <v>49</v>
      </c>
      <c r="D2493" s="50" t="str">
        <f>VLOOKUP(Table8[[#This Row],[CustomerID]],Table15[[#All],[CustomerID]:[Company Name]],2,FALSE)</f>
        <v>Sea Shell Design</v>
      </c>
      <c r="E2493" s="51">
        <v>44826</v>
      </c>
      <c r="F2493" s="50">
        <v>5</v>
      </c>
      <c r="G2493" s="50" t="str">
        <f>VLOOKUP(Table8[[#This Row],[ProductID]],Table12[[#All],[ProductID]:[ProductFullName]],3,FALSE)</f>
        <v>Product E</v>
      </c>
      <c r="H2493" s="50">
        <v>7</v>
      </c>
      <c r="I2493" s="52">
        <v>44826.682337962957</v>
      </c>
      <c r="J2493" s="50">
        <v>121</v>
      </c>
      <c r="K2493" s="51">
        <v>44826.972916666666</v>
      </c>
      <c r="L2493" s="53"/>
      <c r="M2493" s="54">
        <v>1</v>
      </c>
    </row>
    <row r="2494" spans="2:13" x14ac:dyDescent="0.3">
      <c r="B2494" s="49">
        <v>21337</v>
      </c>
      <c r="C2494" s="50">
        <v>41</v>
      </c>
      <c r="D2494" s="50" t="str">
        <f>VLOOKUP(Table8[[#This Row],[CustomerID]],Table15[[#All],[CustomerID]:[Company Name]],2,FALSE)</f>
        <v>Finishing Touch Centre</v>
      </c>
      <c r="E2494" s="51">
        <v>44826</v>
      </c>
      <c r="F2494" s="50">
        <v>4</v>
      </c>
      <c r="G2494" s="50" t="str">
        <f>VLOOKUP(Table8[[#This Row],[ProductID]],Table12[[#All],[ProductID]:[ProductFullName]],3,FALSE)</f>
        <v>Product D</v>
      </c>
      <c r="H2494" s="50">
        <v>4</v>
      </c>
      <c r="I2494" s="52">
        <v>44826.698356481473</v>
      </c>
      <c r="J2494" s="50">
        <v>134</v>
      </c>
      <c r="K2494" s="51">
        <v>44826.972916666666</v>
      </c>
      <c r="L2494" s="53"/>
      <c r="M2494" s="54">
        <v>1</v>
      </c>
    </row>
    <row r="2495" spans="2:13" x14ac:dyDescent="0.3">
      <c r="B2495" s="49">
        <v>21338</v>
      </c>
      <c r="C2495" s="50">
        <v>1309</v>
      </c>
      <c r="D2495" s="50" t="str">
        <f>VLOOKUP(Table8[[#This Row],[CustomerID]],Table15[[#All],[CustomerID]:[Company Name]],2,FALSE)</f>
        <v>Starcrest Products of California Inc</v>
      </c>
      <c r="E2495" s="51">
        <v>44826</v>
      </c>
      <c r="F2495" s="50">
        <v>4</v>
      </c>
      <c r="G2495" s="50" t="str">
        <f>VLOOKUP(Table8[[#This Row],[ProductID]],Table12[[#All],[ProductID]:[ProductFullName]],3,FALSE)</f>
        <v>Product D</v>
      </c>
      <c r="H2495" s="50">
        <v>3</v>
      </c>
      <c r="I2495" s="52">
        <v>44826.70949074073</v>
      </c>
      <c r="J2495" s="50">
        <v>116</v>
      </c>
      <c r="K2495" s="51">
        <v>44826.972916666666</v>
      </c>
      <c r="L2495" s="53"/>
      <c r="M2495" s="54">
        <v>1</v>
      </c>
    </row>
    <row r="2496" spans="2:13" x14ac:dyDescent="0.3">
      <c r="B2496" s="49">
        <v>21339</v>
      </c>
      <c r="C2496" s="50">
        <v>779</v>
      </c>
      <c r="D2496" s="50" t="str">
        <f>VLOOKUP(Table8[[#This Row],[CustomerID]],Table15[[#All],[CustomerID]:[Company Name]],2,FALSE)</f>
        <v>Littleton Regional Hospital</v>
      </c>
      <c r="E2496" s="51">
        <v>44826</v>
      </c>
      <c r="F2496" s="50">
        <v>3</v>
      </c>
      <c r="G2496" s="50" t="str">
        <f>VLOOKUP(Table8[[#This Row],[ProductID]],Table12[[#All],[ProductID]:[ProductFullName]],3,FALSE)</f>
        <v>Product C</v>
      </c>
      <c r="H2496" s="50">
        <v>4</v>
      </c>
      <c r="I2496" s="52">
        <v>44826.723923611098</v>
      </c>
      <c r="J2496" s="50">
        <v>129</v>
      </c>
      <c r="K2496" s="51">
        <v>44826.972916666666</v>
      </c>
      <c r="L2496" s="53"/>
      <c r="M2496" s="54">
        <v>1</v>
      </c>
    </row>
    <row r="2497" spans="2:13" x14ac:dyDescent="0.3">
      <c r="B2497" s="49">
        <v>21340</v>
      </c>
      <c r="C2497" s="50">
        <v>679</v>
      </c>
      <c r="D2497" s="50" t="str">
        <f>VLOOKUP(Table8[[#This Row],[CustomerID]],Table15[[#All],[CustomerID]:[Company Name]],2,FALSE)</f>
        <v>Good Gracious Contemporary Gifts</v>
      </c>
      <c r="E2497" s="51">
        <v>44826</v>
      </c>
      <c r="F2497" s="50">
        <v>2</v>
      </c>
      <c r="G2497" s="50" t="str">
        <f>VLOOKUP(Table8[[#This Row],[ProductID]],Table12[[#All],[ProductID]:[ProductFullName]],3,FALSE)</f>
        <v>Product B</v>
      </c>
      <c r="H2497" s="50">
        <v>5</v>
      </c>
      <c r="I2497" s="52">
        <v>44826.733912037023</v>
      </c>
      <c r="J2497" s="50">
        <v>128</v>
      </c>
      <c r="K2497" s="51">
        <v>44826.972916666666</v>
      </c>
      <c r="L2497" s="53"/>
      <c r="M2497" s="54">
        <v>1</v>
      </c>
    </row>
    <row r="2498" spans="2:13" x14ac:dyDescent="0.3">
      <c r="B2498" s="49">
        <v>21341</v>
      </c>
      <c r="C2498" s="50">
        <v>286</v>
      </c>
      <c r="D2498" s="50" t="str">
        <f>VLOOKUP(Table8[[#This Row],[CustomerID]],Table15[[#All],[CustomerID]:[Company Name]],2,FALSE)</f>
        <v>Zellers</v>
      </c>
      <c r="E2498" s="51">
        <v>44827</v>
      </c>
      <c r="F2498" s="50">
        <v>3</v>
      </c>
      <c r="G2498" s="50" t="str">
        <f>VLOOKUP(Table8[[#This Row],[ProductID]],Table12[[#All],[ProductID]:[ProductFullName]],3,FALSE)</f>
        <v>Product C</v>
      </c>
      <c r="H2498" s="50">
        <v>4</v>
      </c>
      <c r="I2498" s="52">
        <v>44827.333333333336</v>
      </c>
      <c r="J2498" s="50">
        <v>125</v>
      </c>
      <c r="K2498" s="51">
        <v>44827.952777777777</v>
      </c>
      <c r="L2498" s="53"/>
      <c r="M2498" s="54">
        <v>1</v>
      </c>
    </row>
    <row r="2499" spans="2:13" x14ac:dyDescent="0.3">
      <c r="B2499" s="49">
        <v>21342</v>
      </c>
      <c r="C2499" s="50">
        <v>770</v>
      </c>
      <c r="D2499" s="50" t="str">
        <f>VLOOKUP(Table8[[#This Row],[CustomerID]],Table15[[#All],[CustomerID]:[Company Name]],2,FALSE)</f>
        <v>Ragg Time Limited</v>
      </c>
      <c r="E2499" s="51">
        <v>44827</v>
      </c>
      <c r="F2499" s="50">
        <v>5</v>
      </c>
      <c r="G2499" s="50" t="str">
        <f>VLOOKUP(Table8[[#This Row],[ProductID]],Table12[[#All],[ProductID]:[ProductFullName]],3,FALSE)</f>
        <v>Product E</v>
      </c>
      <c r="H2499" s="50">
        <v>5</v>
      </c>
      <c r="I2499" s="52">
        <v>44827.345300925932</v>
      </c>
      <c r="J2499" s="50">
        <v>131</v>
      </c>
      <c r="K2499" s="51">
        <v>44827.952777777777</v>
      </c>
      <c r="L2499" s="53"/>
      <c r="M2499" s="54">
        <v>1</v>
      </c>
    </row>
    <row r="2500" spans="2:13" x14ac:dyDescent="0.3">
      <c r="B2500" s="49">
        <v>21343</v>
      </c>
      <c r="C2500" s="50">
        <v>1405</v>
      </c>
      <c r="D2500" s="50" t="str">
        <f>VLOOKUP(Table8[[#This Row],[CustomerID]],Table15[[#All],[CustomerID]:[Company Name]],2,FALSE)</f>
        <v>Purr Deux Home Accessories</v>
      </c>
      <c r="E2500" s="51">
        <v>44827</v>
      </c>
      <c r="F2500" s="50">
        <v>4</v>
      </c>
      <c r="G2500" s="50" t="str">
        <f>VLOOKUP(Table8[[#This Row],[ProductID]],Table12[[#All],[ProductID]:[ProductFullName]],3,FALSE)</f>
        <v>Product D</v>
      </c>
      <c r="H2500" s="50">
        <v>5</v>
      </c>
      <c r="I2500" s="52">
        <v>44827.357523148152</v>
      </c>
      <c r="J2500" s="50">
        <v>108</v>
      </c>
      <c r="K2500" s="51">
        <v>44827.952777777777</v>
      </c>
      <c r="L2500" s="53"/>
      <c r="M2500" s="54">
        <v>1</v>
      </c>
    </row>
    <row r="2501" spans="2:13" x14ac:dyDescent="0.3">
      <c r="B2501" s="49">
        <v>21344</v>
      </c>
      <c r="C2501" s="50">
        <v>627</v>
      </c>
      <c r="D2501" s="50" t="str">
        <f>VLOOKUP(Table8[[#This Row],[CustomerID]],Table15[[#All],[CustomerID]:[Company Name]],2,FALSE)</f>
        <v>Stollery Children's Hospital Foundation</v>
      </c>
      <c r="E2501" s="51">
        <v>44827</v>
      </c>
      <c r="F2501" s="50">
        <v>1</v>
      </c>
      <c r="G2501" s="50" t="str">
        <f>VLOOKUP(Table8[[#This Row],[ProductID]],Table12[[#All],[ProductID]:[ProductFullName]],3,FALSE)</f>
        <v>Product A</v>
      </c>
      <c r="H2501" s="50">
        <v>5</v>
      </c>
      <c r="I2501" s="52">
        <v>44827.369479166671</v>
      </c>
      <c r="J2501" s="50">
        <v>110</v>
      </c>
      <c r="K2501" s="51">
        <v>44827.952777777777</v>
      </c>
      <c r="L2501" s="53"/>
      <c r="M2501" s="54">
        <v>1</v>
      </c>
    </row>
    <row r="2502" spans="2:13" x14ac:dyDescent="0.3">
      <c r="B2502" s="49">
        <v>21345</v>
      </c>
      <c r="C2502" s="50">
        <v>713</v>
      </c>
      <c r="D2502" s="50" t="str">
        <f>VLOOKUP(Table8[[#This Row],[CustomerID]],Table15[[#All],[CustomerID]:[Company Name]],2,FALSE)</f>
        <v>Vancouver Art Gallery Gift Shop</v>
      </c>
      <c r="E2502" s="51">
        <v>44827</v>
      </c>
      <c r="F2502" s="50">
        <v>2</v>
      </c>
      <c r="G2502" s="50" t="str">
        <f>VLOOKUP(Table8[[#This Row],[ProductID]],Table12[[#All],[ProductID]:[ProductFullName]],3,FALSE)</f>
        <v>Product B</v>
      </c>
      <c r="H2502" s="50">
        <v>4</v>
      </c>
      <c r="I2502" s="52">
        <v>44827.379155092596</v>
      </c>
      <c r="J2502" s="50">
        <v>120</v>
      </c>
      <c r="K2502" s="51">
        <v>44827.952777777777</v>
      </c>
      <c r="L2502" s="53"/>
      <c r="M2502" s="54">
        <v>1</v>
      </c>
    </row>
    <row r="2503" spans="2:13" x14ac:dyDescent="0.3">
      <c r="B2503" s="49">
        <v>21346</v>
      </c>
      <c r="C2503" s="50">
        <v>127</v>
      </c>
      <c r="D2503" s="50" t="str">
        <f>VLOOKUP(Table8[[#This Row],[CustomerID]],Table15[[#All],[CustomerID]:[Company Name]],2,FALSE)</f>
        <v>Chris Reynolds Designs</v>
      </c>
      <c r="E2503" s="51">
        <v>44827</v>
      </c>
      <c r="F2503" s="50">
        <v>2</v>
      </c>
      <c r="G2503" s="50" t="str">
        <f>VLOOKUP(Table8[[#This Row],[ProductID]],Table12[[#All],[ProductID]:[ProductFullName]],3,FALSE)</f>
        <v>Product B</v>
      </c>
      <c r="H2503" s="50">
        <v>2</v>
      </c>
      <c r="I2503" s="52">
        <v>44827.388240740744</v>
      </c>
      <c r="J2503" s="50">
        <v>117</v>
      </c>
      <c r="K2503" s="51">
        <v>44827.952777777777</v>
      </c>
      <c r="L2503" s="53"/>
      <c r="M2503" s="54">
        <v>1</v>
      </c>
    </row>
    <row r="2504" spans="2:13" x14ac:dyDescent="0.3">
      <c r="B2504" s="49">
        <v>21347</v>
      </c>
      <c r="C2504" s="50">
        <v>329</v>
      </c>
      <c r="D2504" s="50" t="str">
        <f>VLOOKUP(Table8[[#This Row],[CustomerID]],Table15[[#All],[CustomerID]:[Company Name]],2,FALSE)</f>
        <v>Zellers Store #497</v>
      </c>
      <c r="E2504" s="51">
        <v>44827</v>
      </c>
      <c r="F2504" s="50">
        <v>3</v>
      </c>
      <c r="G2504" s="50" t="str">
        <f>VLOOKUP(Table8[[#This Row],[ProductID]],Table12[[#All],[ProductID]:[ProductFullName]],3,FALSE)</f>
        <v>Product C</v>
      </c>
      <c r="H2504" s="50">
        <v>4</v>
      </c>
      <c r="I2504" s="52">
        <v>44827.404282407413</v>
      </c>
      <c r="J2504" s="50">
        <v>129</v>
      </c>
      <c r="K2504" s="51">
        <v>44827.952777777777</v>
      </c>
      <c r="L2504" s="53"/>
      <c r="M2504" s="54">
        <v>1</v>
      </c>
    </row>
    <row r="2505" spans="2:13" x14ac:dyDescent="0.3">
      <c r="B2505" s="49">
        <v>21348</v>
      </c>
      <c r="C2505" s="50">
        <v>251</v>
      </c>
      <c r="D2505" s="50" t="str">
        <f>VLOOKUP(Table8[[#This Row],[CustomerID]],Table15[[#All],[CustomerID]:[Company Name]],2,FALSE)</f>
        <v>The Bargain Shop Holdings Inc</v>
      </c>
      <c r="E2505" s="51">
        <v>44827</v>
      </c>
      <c r="F2505" s="50">
        <v>2</v>
      </c>
      <c r="G2505" s="50" t="str">
        <f>VLOOKUP(Table8[[#This Row],[ProductID]],Table12[[#All],[ProductID]:[ProductFullName]],3,FALSE)</f>
        <v>Product B</v>
      </c>
      <c r="H2505" s="50">
        <v>3</v>
      </c>
      <c r="I2505" s="52">
        <v>44827.414629629639</v>
      </c>
      <c r="J2505" s="50">
        <v>111</v>
      </c>
      <c r="K2505" s="51">
        <v>44827.952777777777</v>
      </c>
      <c r="L2505" s="53"/>
      <c r="M2505" s="54">
        <v>1</v>
      </c>
    </row>
    <row r="2506" spans="2:13" x14ac:dyDescent="0.3">
      <c r="B2506" s="49">
        <v>21349</v>
      </c>
      <c r="C2506" s="50">
        <v>980</v>
      </c>
      <c r="D2506" s="50" t="str">
        <f>VLOOKUP(Table8[[#This Row],[CustomerID]],Table15[[#All],[CustomerID]:[Company Name]],2,FALSE)</f>
        <v>The Gift House</v>
      </c>
      <c r="E2506" s="51">
        <v>44827</v>
      </c>
      <c r="F2506" s="50">
        <v>1</v>
      </c>
      <c r="G2506" s="50" t="str">
        <f>VLOOKUP(Table8[[#This Row],[ProductID]],Table12[[#All],[ProductID]:[ProductFullName]],3,FALSE)</f>
        <v>Product A</v>
      </c>
      <c r="H2506" s="50">
        <v>2</v>
      </c>
      <c r="I2506" s="52">
        <v>44827.425752314826</v>
      </c>
      <c r="J2506" s="50">
        <v>122</v>
      </c>
      <c r="K2506" s="51">
        <v>44827.952777777777</v>
      </c>
      <c r="L2506" s="53"/>
      <c r="M2506" s="54">
        <v>1</v>
      </c>
    </row>
    <row r="2507" spans="2:13" x14ac:dyDescent="0.3">
      <c r="B2507" s="49">
        <v>21350</v>
      </c>
      <c r="C2507" s="50">
        <v>947</v>
      </c>
      <c r="D2507" s="50" t="str">
        <f>VLOOKUP(Table8[[#This Row],[CustomerID]],Table15[[#All],[CustomerID]:[Company Name]],2,FALSE)</f>
        <v>Penelope's</v>
      </c>
      <c r="E2507" s="51">
        <v>44827</v>
      </c>
      <c r="F2507" s="50">
        <v>1</v>
      </c>
      <c r="G2507" s="50" t="str">
        <f>VLOOKUP(Table8[[#This Row],[ProductID]],Table12[[#All],[ProductID]:[ProductFullName]],3,FALSE)</f>
        <v>Product A</v>
      </c>
      <c r="H2507" s="50">
        <v>6</v>
      </c>
      <c r="I2507" s="52">
        <v>44827.440543981495</v>
      </c>
      <c r="J2507" s="50">
        <v>106</v>
      </c>
      <c r="K2507" s="51">
        <v>44827.952777777777</v>
      </c>
      <c r="L2507" s="53"/>
      <c r="M2507" s="54">
        <v>1</v>
      </c>
    </row>
    <row r="2508" spans="2:13" x14ac:dyDescent="0.3">
      <c r="B2508" s="49">
        <v>21351</v>
      </c>
      <c r="C2508" s="50">
        <v>1308</v>
      </c>
      <c r="D2508" s="50" t="str">
        <f>VLOOKUP(Table8[[#This Row],[CustomerID]],Table15[[#All],[CustomerID]:[Company Name]],2,FALSE)</f>
        <v>Old West Charm/ Crafter Village</v>
      </c>
      <c r="E2508" s="51">
        <v>44827</v>
      </c>
      <c r="F2508" s="50">
        <v>4</v>
      </c>
      <c r="G2508" s="50" t="str">
        <f>VLOOKUP(Table8[[#This Row],[ProductID]],Table12[[#All],[ProductID]:[ProductFullName]],3,FALSE)</f>
        <v>Product D</v>
      </c>
      <c r="H2508" s="50">
        <v>7</v>
      </c>
      <c r="I2508" s="52">
        <v>44827.455034722232</v>
      </c>
      <c r="J2508" s="50">
        <v>115</v>
      </c>
      <c r="K2508" s="51">
        <v>44827.952777777777</v>
      </c>
      <c r="L2508" s="53"/>
      <c r="M2508" s="54">
        <v>1</v>
      </c>
    </row>
    <row r="2509" spans="2:13" x14ac:dyDescent="0.3">
      <c r="B2509" s="49">
        <v>21352</v>
      </c>
      <c r="C2509" s="50">
        <v>427</v>
      </c>
      <c r="D2509" s="50" t="str">
        <f>VLOOKUP(Table8[[#This Row],[CustomerID]],Table15[[#All],[CustomerID]:[Company Name]],2,FALSE)</f>
        <v>Micheline's Jewellery Boutique</v>
      </c>
      <c r="E2509" s="51">
        <v>44827</v>
      </c>
      <c r="F2509" s="50">
        <v>5</v>
      </c>
      <c r="G2509" s="50" t="str">
        <f>VLOOKUP(Table8[[#This Row],[ProductID]],Table12[[#All],[ProductID]:[ProductFullName]],3,FALSE)</f>
        <v>Product E</v>
      </c>
      <c r="H2509" s="50">
        <v>2</v>
      </c>
      <c r="I2509" s="52">
        <v>44827.468703703715</v>
      </c>
      <c r="J2509" s="50">
        <v>128</v>
      </c>
      <c r="K2509" s="51">
        <v>44827.952777777777</v>
      </c>
      <c r="L2509" s="53"/>
      <c r="M2509" s="54">
        <v>1</v>
      </c>
    </row>
    <row r="2510" spans="2:13" x14ac:dyDescent="0.3">
      <c r="B2510" s="49">
        <v>21353</v>
      </c>
      <c r="C2510" s="50">
        <v>1380</v>
      </c>
      <c r="D2510" s="50" t="str">
        <f>VLOOKUP(Table8[[#This Row],[CustomerID]],Table15[[#All],[CustomerID]:[Company Name]],2,FALSE)</f>
        <v>Bed Bath Beyond</v>
      </c>
      <c r="E2510" s="51">
        <v>44827</v>
      </c>
      <c r="F2510" s="50">
        <v>1</v>
      </c>
      <c r="G2510" s="50" t="str">
        <f>VLOOKUP(Table8[[#This Row],[ProductID]],Table12[[#All],[ProductID]:[ProductFullName]],3,FALSE)</f>
        <v>Product A</v>
      </c>
      <c r="H2510" s="50">
        <v>3</v>
      </c>
      <c r="I2510" s="52">
        <v>44827.478460648163</v>
      </c>
      <c r="J2510" s="50">
        <v>114</v>
      </c>
      <c r="K2510" s="51">
        <v>44827.952777777777</v>
      </c>
      <c r="L2510" s="53"/>
      <c r="M2510" s="54">
        <v>1</v>
      </c>
    </row>
    <row r="2511" spans="2:13" x14ac:dyDescent="0.3">
      <c r="B2511" s="49">
        <v>21354</v>
      </c>
      <c r="C2511" s="50">
        <v>90</v>
      </c>
      <c r="D2511" s="50" t="str">
        <f>VLOOKUP(Table8[[#This Row],[CustomerID]],Table15[[#All],[CustomerID]:[Company Name]],2,FALSE)</f>
        <v>Musselli Tutti Frutti</v>
      </c>
      <c r="E2511" s="51">
        <v>44827</v>
      </c>
      <c r="F2511" s="50">
        <v>1</v>
      </c>
      <c r="G2511" s="50" t="str">
        <f>VLOOKUP(Table8[[#This Row],[ProductID]],Table12[[#All],[ProductID]:[ProductFullName]],3,FALSE)</f>
        <v>Product A</v>
      </c>
      <c r="H2511" s="50">
        <v>3</v>
      </c>
      <c r="I2511" s="52">
        <v>44827.494548611125</v>
      </c>
      <c r="J2511" s="50">
        <v>106</v>
      </c>
      <c r="K2511" s="51">
        <v>44827.952777777777</v>
      </c>
      <c r="L2511" s="53"/>
      <c r="M2511" s="54">
        <v>1</v>
      </c>
    </row>
    <row r="2512" spans="2:13" x14ac:dyDescent="0.3">
      <c r="B2512" s="49">
        <v>21355</v>
      </c>
      <c r="C2512" s="50">
        <v>583</v>
      </c>
      <c r="D2512" s="50" t="str">
        <f>VLOOKUP(Table8[[#This Row],[CustomerID]],Table15[[#All],[CustomerID]:[Company Name]],2,FALSE)</f>
        <v>Theresa Marie's Fashion Access</v>
      </c>
      <c r="E2512" s="51">
        <v>44827</v>
      </c>
      <c r="F2512" s="50">
        <v>5</v>
      </c>
      <c r="G2512" s="50" t="str">
        <f>VLOOKUP(Table8[[#This Row],[ProductID]],Table12[[#All],[ProductID]:[ProductFullName]],3,FALSE)</f>
        <v>Product E</v>
      </c>
      <c r="H2512" s="50">
        <v>2</v>
      </c>
      <c r="I2512" s="52">
        <v>44827.505474537051</v>
      </c>
      <c r="J2512" s="50">
        <v>126</v>
      </c>
      <c r="K2512" s="51">
        <v>44827.952777777777</v>
      </c>
      <c r="L2512" s="53"/>
      <c r="M2512" s="54">
        <v>1</v>
      </c>
    </row>
    <row r="2513" spans="2:13" x14ac:dyDescent="0.3">
      <c r="B2513" s="49">
        <v>21356</v>
      </c>
      <c r="C2513" s="50">
        <v>1008</v>
      </c>
      <c r="D2513" s="50" t="str">
        <f>VLOOKUP(Table8[[#This Row],[CustomerID]],Table15[[#All],[CustomerID]:[Company Name]],2,FALSE)</f>
        <v>Village Store</v>
      </c>
      <c r="E2513" s="51">
        <v>44827</v>
      </c>
      <c r="F2513" s="50">
        <v>6</v>
      </c>
      <c r="G2513" s="50" t="str">
        <f>VLOOKUP(Table8[[#This Row],[ProductID]],Table12[[#All],[ProductID]:[ProductFullName]],3,FALSE)</f>
        <v>Product F</v>
      </c>
      <c r="H2513" s="50">
        <v>2</v>
      </c>
      <c r="I2513" s="52">
        <v>44827.515868055569</v>
      </c>
      <c r="J2513" s="50">
        <v>128</v>
      </c>
      <c r="K2513" s="51">
        <v>44827.952777777777</v>
      </c>
      <c r="L2513" s="53"/>
      <c r="M2513" s="54">
        <v>1</v>
      </c>
    </row>
    <row r="2514" spans="2:13" x14ac:dyDescent="0.3">
      <c r="B2514" s="49">
        <v>21357</v>
      </c>
      <c r="C2514" s="50">
        <v>1145</v>
      </c>
      <c r="D2514" s="50" t="str">
        <f>VLOOKUP(Table8[[#This Row],[CustomerID]],Table15[[#All],[CustomerID]:[Company Name]],2,FALSE)</f>
        <v>Linens &amp; Accents</v>
      </c>
      <c r="E2514" s="51">
        <v>44827</v>
      </c>
      <c r="F2514" s="50">
        <v>1</v>
      </c>
      <c r="G2514" s="50" t="str">
        <f>VLOOKUP(Table8[[#This Row],[ProductID]],Table12[[#All],[ProductID]:[ProductFullName]],3,FALSE)</f>
        <v>Product A</v>
      </c>
      <c r="H2514" s="50">
        <v>7</v>
      </c>
      <c r="I2514" s="52">
        <v>44827.530173611121</v>
      </c>
      <c r="J2514" s="50">
        <v>116</v>
      </c>
      <c r="K2514" s="51">
        <v>44827.952777777777</v>
      </c>
      <c r="L2514" s="53"/>
      <c r="M2514" s="54">
        <v>1</v>
      </c>
    </row>
    <row r="2515" spans="2:13" x14ac:dyDescent="0.3">
      <c r="B2515" s="49">
        <v>21358</v>
      </c>
      <c r="C2515" s="50">
        <v>401</v>
      </c>
      <c r="D2515" s="50" t="str">
        <f>VLOOKUP(Table8[[#This Row],[CustomerID]],Table15[[#All],[CustomerID]:[Company Name]],2,FALSE)</f>
        <v>Safari Outfitters Inc</v>
      </c>
      <c r="E2515" s="51">
        <v>44827</v>
      </c>
      <c r="F2515" s="50">
        <v>1</v>
      </c>
      <c r="G2515" s="50" t="str">
        <f>VLOOKUP(Table8[[#This Row],[ProductID]],Table12[[#All],[ProductID]:[ProductFullName]],3,FALSE)</f>
        <v>Product A</v>
      </c>
      <c r="H2515" s="50">
        <v>7</v>
      </c>
      <c r="I2515" s="52">
        <v>44827.545821759268</v>
      </c>
      <c r="J2515" s="50">
        <v>130</v>
      </c>
      <c r="K2515" s="51">
        <v>44827.952777777777</v>
      </c>
      <c r="L2515" s="53"/>
      <c r="M2515" s="54">
        <v>1</v>
      </c>
    </row>
    <row r="2516" spans="2:13" x14ac:dyDescent="0.3">
      <c r="B2516" s="49">
        <v>21359</v>
      </c>
      <c r="C2516" s="50">
        <v>384</v>
      </c>
      <c r="D2516" s="50" t="str">
        <f>VLOOKUP(Table8[[#This Row],[CustomerID]],Table15[[#All],[CustomerID]:[Company Name]],2,FALSE)</f>
        <v>Fifth Wheel Truck Stop</v>
      </c>
      <c r="E2516" s="51">
        <v>44827</v>
      </c>
      <c r="F2516" s="50">
        <v>3</v>
      </c>
      <c r="G2516" s="50" t="str">
        <f>VLOOKUP(Table8[[#This Row],[ProductID]],Table12[[#All],[ProductID]:[ProductFullName]],3,FALSE)</f>
        <v>Product C</v>
      </c>
      <c r="H2516" s="50">
        <v>4</v>
      </c>
      <c r="I2516" s="52">
        <v>44827.554988425931</v>
      </c>
      <c r="J2516" s="50">
        <v>111</v>
      </c>
      <c r="K2516" s="51">
        <v>44827.952777777777</v>
      </c>
      <c r="L2516" s="53"/>
      <c r="M2516" s="54">
        <v>1</v>
      </c>
    </row>
    <row r="2517" spans="2:13" x14ac:dyDescent="0.3">
      <c r="B2517" s="49">
        <v>21360</v>
      </c>
      <c r="C2517" s="50">
        <v>791</v>
      </c>
      <c r="D2517" s="50" t="str">
        <f>VLOOKUP(Table8[[#This Row],[CustomerID]],Table15[[#All],[CustomerID]:[Company Name]],2,FALSE)</f>
        <v>Sea Street</v>
      </c>
      <c r="E2517" s="51">
        <v>44827</v>
      </c>
      <c r="F2517" s="50">
        <v>3</v>
      </c>
      <c r="G2517" s="50" t="str">
        <f>VLOOKUP(Table8[[#This Row],[ProductID]],Table12[[#All],[ProductID]:[ProductFullName]],3,FALSE)</f>
        <v>Product C</v>
      </c>
      <c r="H2517" s="50">
        <v>5</v>
      </c>
      <c r="I2517" s="52">
        <v>44827.571597222224</v>
      </c>
      <c r="J2517" s="50">
        <v>114</v>
      </c>
      <c r="K2517" s="51">
        <v>44827.952777777777</v>
      </c>
      <c r="L2517" s="53"/>
      <c r="M2517" s="54">
        <v>1</v>
      </c>
    </row>
    <row r="2518" spans="2:13" x14ac:dyDescent="0.3">
      <c r="B2518" s="49">
        <v>21361</v>
      </c>
      <c r="C2518" s="50">
        <v>1274</v>
      </c>
      <c r="D2518" s="50" t="str">
        <f>VLOOKUP(Table8[[#This Row],[CustomerID]],Table15[[#All],[CustomerID]:[Company Name]],2,FALSE)</f>
        <v>Casablanca Hotel and Casino</v>
      </c>
      <c r="E2518" s="51">
        <v>44827</v>
      </c>
      <c r="F2518" s="50">
        <v>6</v>
      </c>
      <c r="G2518" s="50" t="str">
        <f>VLOOKUP(Table8[[#This Row],[ProductID]],Table12[[#All],[ProductID]:[ProductFullName]],3,FALSE)</f>
        <v>Product F</v>
      </c>
      <c r="H2518" s="50">
        <v>5</v>
      </c>
      <c r="I2518" s="52">
        <v>44827.584027777782</v>
      </c>
      <c r="J2518" s="50">
        <v>125</v>
      </c>
      <c r="K2518" s="51">
        <v>44827.952777777777</v>
      </c>
      <c r="L2518" s="53"/>
      <c r="M2518" s="54">
        <v>1</v>
      </c>
    </row>
    <row r="2519" spans="2:13" x14ac:dyDescent="0.3">
      <c r="B2519" s="49">
        <v>21362</v>
      </c>
      <c r="C2519" s="50">
        <v>850</v>
      </c>
      <c r="D2519" s="50" t="str">
        <f>VLOOKUP(Table8[[#This Row],[CustomerID]],Table15[[#All],[CustomerID]:[Company Name]],2,FALSE)</f>
        <v>Fabrique</v>
      </c>
      <c r="E2519" s="51">
        <v>44827</v>
      </c>
      <c r="F2519" s="50">
        <v>3</v>
      </c>
      <c r="G2519" s="50" t="str">
        <f>VLOOKUP(Table8[[#This Row],[ProductID]],Table12[[#All],[ProductID]:[ProductFullName]],3,FALSE)</f>
        <v>Product C</v>
      </c>
      <c r="H2519" s="50">
        <v>7</v>
      </c>
      <c r="I2519" s="52">
        <v>44827.596805555557</v>
      </c>
      <c r="J2519" s="50">
        <v>110</v>
      </c>
      <c r="K2519" s="51">
        <v>44827.952777777777</v>
      </c>
      <c r="L2519" s="53"/>
      <c r="M2519" s="54">
        <v>1</v>
      </c>
    </row>
    <row r="2520" spans="2:13" x14ac:dyDescent="0.3">
      <c r="B2520" s="49">
        <v>21363</v>
      </c>
      <c r="C2520" s="50">
        <v>473</v>
      </c>
      <c r="D2520" s="50" t="str">
        <f>VLOOKUP(Table8[[#This Row],[CustomerID]],Table15[[#All],[CustomerID]:[Company Name]],2,FALSE)</f>
        <v>IDA - Gravenhurst, ON</v>
      </c>
      <c r="E2520" s="51">
        <v>44827</v>
      </c>
      <c r="F2520" s="50">
        <v>1</v>
      </c>
      <c r="G2520" s="50" t="str">
        <f>VLOOKUP(Table8[[#This Row],[ProductID]],Table12[[#All],[ProductID]:[ProductFullName]],3,FALSE)</f>
        <v>Product A</v>
      </c>
      <c r="H2520" s="50">
        <v>2</v>
      </c>
      <c r="I2520" s="52">
        <v>44827.610682870371</v>
      </c>
      <c r="J2520" s="50">
        <v>116</v>
      </c>
      <c r="K2520" s="51">
        <v>44827.952777777777</v>
      </c>
      <c r="L2520" s="53"/>
      <c r="M2520" s="54">
        <v>1</v>
      </c>
    </row>
    <row r="2521" spans="2:13" x14ac:dyDescent="0.3">
      <c r="B2521" s="49">
        <v>21364</v>
      </c>
      <c r="C2521" s="50">
        <v>329</v>
      </c>
      <c r="D2521" s="50" t="str">
        <f>VLOOKUP(Table8[[#This Row],[CustomerID]],Table15[[#All],[CustomerID]:[Company Name]],2,FALSE)</f>
        <v>Zellers Store #497</v>
      </c>
      <c r="E2521" s="51">
        <v>44827</v>
      </c>
      <c r="F2521" s="50">
        <v>1</v>
      </c>
      <c r="G2521" s="50" t="str">
        <f>VLOOKUP(Table8[[#This Row],[ProductID]],Table12[[#All],[ProductID]:[ProductFullName]],3,FALSE)</f>
        <v>Product A</v>
      </c>
      <c r="H2521" s="50">
        <v>3</v>
      </c>
      <c r="I2521" s="52">
        <v>44827.624062499999</v>
      </c>
      <c r="J2521" s="50">
        <v>126</v>
      </c>
      <c r="K2521" s="51">
        <v>44827.952777777777</v>
      </c>
      <c r="L2521" s="53"/>
      <c r="M2521" s="54">
        <v>1</v>
      </c>
    </row>
    <row r="2522" spans="2:13" x14ac:dyDescent="0.3">
      <c r="B2522" s="49">
        <v>21365</v>
      </c>
      <c r="C2522" s="50">
        <v>296</v>
      </c>
      <c r="D2522" s="50" t="str">
        <f>VLOOKUP(Table8[[#This Row],[CustomerID]],Table15[[#All],[CustomerID]:[Company Name]],2,FALSE)</f>
        <v>Zellers Store #487</v>
      </c>
      <c r="E2522" s="51">
        <v>44827</v>
      </c>
      <c r="F2522" s="50">
        <v>4</v>
      </c>
      <c r="G2522" s="50" t="str">
        <f>VLOOKUP(Table8[[#This Row],[ProductID]],Table12[[#All],[ProductID]:[ProductFullName]],3,FALSE)</f>
        <v>Product D</v>
      </c>
      <c r="H2522" s="50">
        <v>6</v>
      </c>
      <c r="I2522" s="52">
        <v>44827.635138888887</v>
      </c>
      <c r="J2522" s="50">
        <v>117</v>
      </c>
      <c r="K2522" s="51">
        <v>44827.952777777777</v>
      </c>
      <c r="L2522" s="53"/>
      <c r="M2522" s="54">
        <v>1</v>
      </c>
    </row>
    <row r="2523" spans="2:13" x14ac:dyDescent="0.3">
      <c r="B2523" s="49">
        <v>21366</v>
      </c>
      <c r="C2523" s="50">
        <v>760</v>
      </c>
      <c r="D2523" s="50" t="str">
        <f>VLOOKUP(Table8[[#This Row],[CustomerID]],Table15[[#All],[CustomerID]:[Company Name]],2,FALSE)</f>
        <v>CyBear Toys</v>
      </c>
      <c r="E2523" s="51">
        <v>44827</v>
      </c>
      <c r="F2523" s="50">
        <v>3</v>
      </c>
      <c r="G2523" s="50" t="str">
        <f>VLOOKUP(Table8[[#This Row],[ProductID]],Table12[[#All],[ProductID]:[ProductFullName]],3,FALSE)</f>
        <v>Product C</v>
      </c>
      <c r="H2523" s="50">
        <v>3</v>
      </c>
      <c r="I2523" s="52">
        <v>44827.651006944441</v>
      </c>
      <c r="J2523" s="50">
        <v>105</v>
      </c>
      <c r="K2523" s="51">
        <v>44827.952777777777</v>
      </c>
      <c r="L2523" s="53"/>
      <c r="M2523" s="54">
        <v>1</v>
      </c>
    </row>
    <row r="2524" spans="2:13" x14ac:dyDescent="0.3">
      <c r="B2524" s="49">
        <v>21367</v>
      </c>
      <c r="C2524" s="50">
        <v>965</v>
      </c>
      <c r="D2524" s="50" t="str">
        <f>VLOOKUP(Table8[[#This Row],[CustomerID]],Table15[[#All],[CustomerID]:[Company Name]],2,FALSE)</f>
        <v>Dsitinctive Gifts</v>
      </c>
      <c r="E2524" s="51">
        <v>44827</v>
      </c>
      <c r="F2524" s="50">
        <v>3</v>
      </c>
      <c r="G2524" s="50" t="str">
        <f>VLOOKUP(Table8[[#This Row],[ProductID]],Table12[[#All],[ProductID]:[ProductFullName]],3,FALSE)</f>
        <v>Product C</v>
      </c>
      <c r="H2524" s="50">
        <v>2</v>
      </c>
      <c r="I2524" s="52">
        <v>44827.665092592586</v>
      </c>
      <c r="J2524" s="50">
        <v>134</v>
      </c>
      <c r="K2524" s="51">
        <v>44827.952777777777</v>
      </c>
      <c r="L2524" s="53"/>
      <c r="M2524" s="54">
        <v>1</v>
      </c>
    </row>
    <row r="2525" spans="2:13" x14ac:dyDescent="0.3">
      <c r="B2525" s="49">
        <v>21368</v>
      </c>
      <c r="C2525" s="50">
        <v>530</v>
      </c>
      <c r="D2525" s="50" t="str">
        <f>VLOOKUP(Table8[[#This Row],[CustomerID]],Table15[[#All],[CustomerID]:[Company Name]],2,FALSE)</f>
        <v>PHARAMSAVE - 427</v>
      </c>
      <c r="E2525" s="51">
        <v>44827</v>
      </c>
      <c r="F2525" s="50">
        <v>5</v>
      </c>
      <c r="G2525" s="50" t="str">
        <f>VLOOKUP(Table8[[#This Row],[ProductID]],Table12[[#All],[ProductID]:[ProductFullName]],3,FALSE)</f>
        <v>Product E</v>
      </c>
      <c r="H2525" s="50">
        <v>6</v>
      </c>
      <c r="I2525" s="52">
        <v>44827.680196759255</v>
      </c>
      <c r="J2525" s="50">
        <v>121</v>
      </c>
      <c r="K2525" s="51">
        <v>44827.952777777777</v>
      </c>
      <c r="L2525" s="53"/>
      <c r="M2525" s="54">
        <v>1</v>
      </c>
    </row>
    <row r="2526" spans="2:13" x14ac:dyDescent="0.3">
      <c r="B2526" s="49">
        <v>21369</v>
      </c>
      <c r="C2526" s="50">
        <v>1319</v>
      </c>
      <c r="D2526" s="50" t="str">
        <f>VLOOKUP(Table8[[#This Row],[CustomerID]],Table15[[#All],[CustomerID]:[Company Name]],2,FALSE)</f>
        <v>Los Altos Card &amp; Party</v>
      </c>
      <c r="E2526" s="51">
        <v>44827</v>
      </c>
      <c r="F2526" s="50">
        <v>3</v>
      </c>
      <c r="G2526" s="50" t="str">
        <f>VLOOKUP(Table8[[#This Row],[ProductID]],Table12[[#All],[ProductID]:[ProductFullName]],3,FALSE)</f>
        <v>Product C</v>
      </c>
      <c r="H2526" s="50">
        <v>4</v>
      </c>
      <c r="I2526" s="52">
        <v>44827.693391203698</v>
      </c>
      <c r="J2526" s="50">
        <v>132</v>
      </c>
      <c r="K2526" s="51">
        <v>44827.952777777777</v>
      </c>
      <c r="L2526" s="53"/>
      <c r="M2526" s="54">
        <v>1</v>
      </c>
    </row>
    <row r="2527" spans="2:13" x14ac:dyDescent="0.3">
      <c r="B2527" s="49">
        <v>21370</v>
      </c>
      <c r="C2527" s="50">
        <v>1215</v>
      </c>
      <c r="D2527" s="50" t="str">
        <f>VLOOKUP(Table8[[#This Row],[CustomerID]],Table15[[#All],[CustomerID]:[Company Name]],2,FALSE)</f>
        <v>Dillar's Inc Olathe, KS</v>
      </c>
      <c r="E2527" s="51">
        <v>44827</v>
      </c>
      <c r="F2527" s="50">
        <v>6</v>
      </c>
      <c r="G2527" s="50" t="str">
        <f>VLOOKUP(Table8[[#This Row],[ProductID]],Table12[[#All],[ProductID]:[ProductFullName]],3,FALSE)</f>
        <v>Product F</v>
      </c>
      <c r="H2527" s="50">
        <v>5</v>
      </c>
      <c r="I2527" s="52">
        <v>44827.707905092589</v>
      </c>
      <c r="J2527" s="50">
        <v>122</v>
      </c>
      <c r="K2527" s="51">
        <v>44827.952777777777</v>
      </c>
      <c r="L2527" s="53"/>
      <c r="M2527" s="54">
        <v>1</v>
      </c>
    </row>
    <row r="2528" spans="2:13" x14ac:dyDescent="0.3">
      <c r="B2528" s="49">
        <v>21371</v>
      </c>
      <c r="C2528" s="50">
        <v>921</v>
      </c>
      <c r="D2528" s="50" t="str">
        <f>VLOOKUP(Table8[[#This Row],[CustomerID]],Table15[[#All],[CustomerID]:[Company Name]],2,FALSE)</f>
        <v>Village Cobbler</v>
      </c>
      <c r="E2528" s="51">
        <v>44827</v>
      </c>
      <c r="F2528" s="50">
        <v>3</v>
      </c>
      <c r="G2528" s="50" t="str">
        <f>VLOOKUP(Table8[[#This Row],[ProductID]],Table12[[#All],[ProductID]:[ProductFullName]],3,FALSE)</f>
        <v>Product C</v>
      </c>
      <c r="H2528" s="50">
        <v>2</v>
      </c>
      <c r="I2528" s="52">
        <v>44827.717546296291</v>
      </c>
      <c r="J2528" s="50">
        <v>107</v>
      </c>
      <c r="K2528" s="51">
        <v>44827.952777777777</v>
      </c>
      <c r="L2528" s="53"/>
      <c r="M2528" s="54">
        <v>1</v>
      </c>
    </row>
    <row r="2529" spans="2:13" x14ac:dyDescent="0.3">
      <c r="B2529" s="49">
        <v>21372</v>
      </c>
      <c r="C2529" s="50">
        <v>1246</v>
      </c>
      <c r="D2529" s="50" t="str">
        <f>VLOOKUP(Table8[[#This Row],[CustomerID]],Table15[[#All],[CustomerID]:[Company Name]],2,FALSE)</f>
        <v>EIRMC / Gifts N Things</v>
      </c>
      <c r="E2529" s="51">
        <v>44827</v>
      </c>
      <c r="F2529" s="50">
        <v>6</v>
      </c>
      <c r="G2529" s="50" t="str">
        <f>VLOOKUP(Table8[[#This Row],[ProductID]],Table12[[#All],[ProductID]:[ProductFullName]],3,FALSE)</f>
        <v>Product F</v>
      </c>
      <c r="H2529" s="50">
        <v>2</v>
      </c>
      <c r="I2529" s="52">
        <v>44827.733715277776</v>
      </c>
      <c r="J2529" s="50">
        <v>126</v>
      </c>
      <c r="K2529" s="51">
        <v>44827.952777777777</v>
      </c>
      <c r="L2529" s="53"/>
      <c r="M2529" s="54">
        <v>1</v>
      </c>
    </row>
    <row r="2530" spans="2:13" x14ac:dyDescent="0.3">
      <c r="B2530" s="49">
        <v>21373</v>
      </c>
      <c r="C2530" s="50">
        <v>1250</v>
      </c>
      <c r="D2530" s="50" t="str">
        <f>VLOOKUP(Table8[[#This Row],[CustomerID]],Table15[[#All],[CustomerID]:[Company Name]],2,FALSE)</f>
        <v>The Scented Cottage</v>
      </c>
      <c r="E2530" s="51">
        <v>44830</v>
      </c>
      <c r="F2530" s="50">
        <v>6</v>
      </c>
      <c r="G2530" s="50" t="str">
        <f>VLOOKUP(Table8[[#This Row],[ProductID]],Table12[[#All],[ProductID]:[ProductFullName]],3,FALSE)</f>
        <v>Product F</v>
      </c>
      <c r="H2530" s="50">
        <v>7</v>
      </c>
      <c r="I2530" s="52">
        <v>44830.333333333336</v>
      </c>
      <c r="J2530" s="50">
        <v>116</v>
      </c>
      <c r="K2530" s="51">
        <v>44830.945138888892</v>
      </c>
      <c r="L2530" s="53"/>
      <c r="M2530" s="54">
        <v>1</v>
      </c>
    </row>
    <row r="2531" spans="2:13" x14ac:dyDescent="0.3">
      <c r="B2531" s="49">
        <v>21374</v>
      </c>
      <c r="C2531" s="50">
        <v>703</v>
      </c>
      <c r="D2531" s="50" t="str">
        <f>VLOOKUP(Table8[[#This Row],[CustomerID]],Table15[[#All],[CustomerID]:[Company Name]],2,FALSE)</f>
        <v>Amon Trading</v>
      </c>
      <c r="E2531" s="51">
        <v>44830</v>
      </c>
      <c r="F2531" s="50">
        <v>6</v>
      </c>
      <c r="G2531" s="50" t="str">
        <f>VLOOKUP(Table8[[#This Row],[ProductID]],Table12[[#All],[ProductID]:[ProductFullName]],3,FALSE)</f>
        <v>Product F</v>
      </c>
      <c r="H2531" s="50">
        <v>6</v>
      </c>
      <c r="I2531" s="52">
        <v>44830.342511574076</v>
      </c>
      <c r="J2531" s="50">
        <v>125</v>
      </c>
      <c r="K2531" s="51">
        <v>44830.945138888892</v>
      </c>
      <c r="L2531" s="53"/>
      <c r="M2531" s="54">
        <v>1</v>
      </c>
    </row>
    <row r="2532" spans="2:13" x14ac:dyDescent="0.3">
      <c r="B2532" s="49">
        <v>21375</v>
      </c>
      <c r="C2532" s="50">
        <v>562</v>
      </c>
      <c r="D2532" s="50" t="str">
        <f>VLOOKUP(Table8[[#This Row],[CustomerID]],Table15[[#All],[CustomerID]:[Company Name]],2,FALSE)</f>
        <v>Etc Etc</v>
      </c>
      <c r="E2532" s="51">
        <v>44830</v>
      </c>
      <c r="F2532" s="50">
        <v>2</v>
      </c>
      <c r="G2532" s="50" t="str">
        <f>VLOOKUP(Table8[[#This Row],[ProductID]],Table12[[#All],[ProductID]:[ProductFullName]],3,FALSE)</f>
        <v>Product B</v>
      </c>
      <c r="H2532" s="50">
        <v>5</v>
      </c>
      <c r="I2532" s="52">
        <v>44830.355682870373</v>
      </c>
      <c r="J2532" s="50">
        <v>134</v>
      </c>
      <c r="K2532" s="51">
        <v>44830.945138888892</v>
      </c>
      <c r="L2532" s="53"/>
      <c r="M2532" s="54">
        <v>1</v>
      </c>
    </row>
    <row r="2533" spans="2:13" x14ac:dyDescent="0.3">
      <c r="B2533" s="49">
        <v>21376</v>
      </c>
      <c r="C2533" s="50">
        <v>404</v>
      </c>
      <c r="D2533" s="50" t="str">
        <f>VLOOKUP(Table8[[#This Row],[CustomerID]],Table15[[#All],[CustomerID]:[Company Name]],2,FALSE)</f>
        <v>Peppernut Tree</v>
      </c>
      <c r="E2533" s="51">
        <v>44830</v>
      </c>
      <c r="F2533" s="50">
        <v>2</v>
      </c>
      <c r="G2533" s="50" t="str">
        <f>VLOOKUP(Table8[[#This Row],[ProductID]],Table12[[#All],[ProductID]:[ProductFullName]],3,FALSE)</f>
        <v>Product B</v>
      </c>
      <c r="H2533" s="50">
        <v>2</v>
      </c>
      <c r="I2533" s="52">
        <v>44830.368958333333</v>
      </c>
      <c r="J2533" s="50">
        <v>133</v>
      </c>
      <c r="K2533" s="51">
        <v>44830.945138888892</v>
      </c>
      <c r="L2533" s="53"/>
      <c r="M2533" s="54">
        <v>1</v>
      </c>
    </row>
    <row r="2534" spans="2:13" x14ac:dyDescent="0.3">
      <c r="B2534" s="49">
        <v>21377</v>
      </c>
      <c r="C2534" s="50">
        <v>1401</v>
      </c>
      <c r="D2534" s="50" t="str">
        <f>VLOOKUP(Table8[[#This Row],[CustomerID]],Table15[[#All],[CustomerID]:[Company Name]],2,FALSE)</f>
        <v>Ponteghapa By Boga</v>
      </c>
      <c r="E2534" s="51">
        <v>44830</v>
      </c>
      <c r="F2534" s="50">
        <v>4</v>
      </c>
      <c r="G2534" s="50" t="str">
        <f>VLOOKUP(Table8[[#This Row],[ProductID]],Table12[[#All],[ProductID]:[ProductFullName]],3,FALSE)</f>
        <v>Product D</v>
      </c>
      <c r="H2534" s="50">
        <v>5</v>
      </c>
      <c r="I2534" s="52">
        <v>44830.378738425927</v>
      </c>
      <c r="J2534" s="50">
        <v>120</v>
      </c>
      <c r="K2534" s="51">
        <v>44830.945138888892</v>
      </c>
      <c r="L2534" s="53"/>
      <c r="M2534" s="54">
        <v>1</v>
      </c>
    </row>
    <row r="2535" spans="2:13" x14ac:dyDescent="0.3">
      <c r="B2535" s="49">
        <v>21378</v>
      </c>
      <c r="C2535" s="50">
        <v>269</v>
      </c>
      <c r="D2535" s="50" t="str">
        <f>VLOOKUP(Table8[[#This Row],[CustomerID]],Table15[[#All],[CustomerID]:[Company Name]],2,FALSE)</f>
        <v>Treasures</v>
      </c>
      <c r="E2535" s="51">
        <v>44830</v>
      </c>
      <c r="F2535" s="50">
        <v>5</v>
      </c>
      <c r="G2535" s="50" t="str">
        <f>VLOOKUP(Table8[[#This Row],[ProductID]],Table12[[#All],[ProductID]:[ProductFullName]],3,FALSE)</f>
        <v>Product E</v>
      </c>
      <c r="H2535" s="50">
        <v>4</v>
      </c>
      <c r="I2535" s="52">
        <v>44830.38925925926</v>
      </c>
      <c r="J2535" s="50">
        <v>105</v>
      </c>
      <c r="K2535" s="51">
        <v>44830.945138888892</v>
      </c>
      <c r="L2535" s="53"/>
      <c r="M2535" s="54">
        <v>1</v>
      </c>
    </row>
    <row r="2536" spans="2:13" x14ac:dyDescent="0.3">
      <c r="B2536" s="49">
        <v>21379</v>
      </c>
      <c r="C2536" s="50">
        <v>473</v>
      </c>
      <c r="D2536" s="50" t="str">
        <f>VLOOKUP(Table8[[#This Row],[CustomerID]],Table15[[#All],[CustomerID]:[Company Name]],2,FALSE)</f>
        <v>IDA - Gravenhurst, ON</v>
      </c>
      <c r="E2536" s="51">
        <v>44830</v>
      </c>
      <c r="F2536" s="50">
        <v>4</v>
      </c>
      <c r="G2536" s="50" t="str">
        <f>VLOOKUP(Table8[[#This Row],[ProductID]],Table12[[#All],[ProductID]:[ProductFullName]],3,FALSE)</f>
        <v>Product D</v>
      </c>
      <c r="H2536" s="50">
        <v>5</v>
      </c>
      <c r="I2536" s="52">
        <v>44830.402986111112</v>
      </c>
      <c r="J2536" s="50">
        <v>120</v>
      </c>
      <c r="K2536" s="51">
        <v>44830.945138888892</v>
      </c>
      <c r="L2536" s="53"/>
      <c r="M2536" s="54">
        <v>1</v>
      </c>
    </row>
    <row r="2537" spans="2:13" x14ac:dyDescent="0.3">
      <c r="B2537" s="49">
        <v>21380</v>
      </c>
      <c r="C2537" s="50">
        <v>1241</v>
      </c>
      <c r="D2537" s="50" t="str">
        <f>VLOOKUP(Table8[[#This Row],[CustomerID]],Table15[[#All],[CustomerID]:[Company Name]],2,FALSE)</f>
        <v>General Store</v>
      </c>
      <c r="E2537" s="51">
        <v>44830</v>
      </c>
      <c r="F2537" s="50">
        <v>6</v>
      </c>
      <c r="G2537" s="50" t="str">
        <f>VLOOKUP(Table8[[#This Row],[ProductID]],Table12[[#All],[ProductID]:[ProductFullName]],3,FALSE)</f>
        <v>Product F</v>
      </c>
      <c r="H2537" s="50">
        <v>5</v>
      </c>
      <c r="I2537" s="52">
        <v>44830.418923611112</v>
      </c>
      <c r="J2537" s="50">
        <v>112</v>
      </c>
      <c r="K2537" s="51">
        <v>44830.945138888892</v>
      </c>
      <c r="L2537" s="53"/>
      <c r="M2537" s="54">
        <v>1</v>
      </c>
    </row>
    <row r="2538" spans="2:13" x14ac:dyDescent="0.3">
      <c r="B2538" s="49">
        <v>21381</v>
      </c>
      <c r="C2538" s="50">
        <v>1024</v>
      </c>
      <c r="D2538" s="50" t="str">
        <f>VLOOKUP(Table8[[#This Row],[CustomerID]],Table15[[#All],[CustomerID]:[Company Name]],2,FALSE)</f>
        <v>Learning Express</v>
      </c>
      <c r="E2538" s="51">
        <v>44830</v>
      </c>
      <c r="F2538" s="50">
        <v>4</v>
      </c>
      <c r="G2538" s="50" t="str">
        <f>VLOOKUP(Table8[[#This Row],[ProductID]],Table12[[#All],[ProductID]:[ProductFullName]],3,FALSE)</f>
        <v>Product D</v>
      </c>
      <c r="H2538" s="50">
        <v>5</v>
      </c>
      <c r="I2538" s="52">
        <v>44830.43037037037</v>
      </c>
      <c r="J2538" s="50">
        <v>116</v>
      </c>
      <c r="K2538" s="51">
        <v>44830.945138888892</v>
      </c>
      <c r="L2538" s="53"/>
      <c r="M2538" s="54">
        <v>1</v>
      </c>
    </row>
    <row r="2539" spans="2:13" x14ac:dyDescent="0.3">
      <c r="B2539" s="49">
        <v>21382</v>
      </c>
      <c r="C2539" s="50">
        <v>1297</v>
      </c>
      <c r="D2539" s="50" t="str">
        <f>VLOOKUP(Table8[[#This Row],[CustomerID]],Table15[[#All],[CustomerID]:[Company Name]],2,FALSE)</f>
        <v>Simply Fresh</v>
      </c>
      <c r="E2539" s="51">
        <v>44830</v>
      </c>
      <c r="F2539" s="50">
        <v>4</v>
      </c>
      <c r="G2539" s="50" t="str">
        <f>VLOOKUP(Table8[[#This Row],[ProductID]],Table12[[#All],[ProductID]:[ProductFullName]],3,FALSE)</f>
        <v>Product D</v>
      </c>
      <c r="H2539" s="50">
        <v>2</v>
      </c>
      <c r="I2539" s="52">
        <v>44830.446377314816</v>
      </c>
      <c r="J2539" s="50">
        <v>105</v>
      </c>
      <c r="K2539" s="51">
        <v>44830.945138888892</v>
      </c>
      <c r="L2539" s="53"/>
      <c r="M2539" s="54">
        <v>1</v>
      </c>
    </row>
    <row r="2540" spans="2:13" x14ac:dyDescent="0.3">
      <c r="B2540" s="49">
        <v>21383</v>
      </c>
      <c r="C2540" s="50">
        <v>863</v>
      </c>
      <c r="D2540" s="50" t="str">
        <f>VLOOKUP(Table8[[#This Row],[CustomerID]],Table15[[#All],[CustomerID]:[Company Name]],2,FALSE)</f>
        <v>Township Pharmacy</v>
      </c>
      <c r="E2540" s="51">
        <v>44830</v>
      </c>
      <c r="F2540" s="50">
        <v>6</v>
      </c>
      <c r="G2540" s="50" t="str">
        <f>VLOOKUP(Table8[[#This Row],[ProductID]],Table12[[#All],[ProductID]:[ProductFullName]],3,FALSE)</f>
        <v>Product F</v>
      </c>
      <c r="H2540" s="50">
        <v>4</v>
      </c>
      <c r="I2540" s="52">
        <v>44830.463020833333</v>
      </c>
      <c r="J2540" s="50">
        <v>121</v>
      </c>
      <c r="K2540" s="51">
        <v>44830.945138888892</v>
      </c>
      <c r="L2540" s="53"/>
      <c r="M2540" s="54">
        <v>1</v>
      </c>
    </row>
    <row r="2541" spans="2:13" x14ac:dyDescent="0.3">
      <c r="B2541" s="49">
        <v>21384</v>
      </c>
      <c r="C2541" s="50">
        <v>365</v>
      </c>
      <c r="D2541" s="50" t="str">
        <f>VLOOKUP(Table8[[#This Row],[CustomerID]],Table15[[#All],[CustomerID]:[Company Name]],2,FALSE)</f>
        <v>Hallmark</v>
      </c>
      <c r="E2541" s="51">
        <v>44830</v>
      </c>
      <c r="F2541" s="50">
        <v>2</v>
      </c>
      <c r="G2541" s="50" t="str">
        <f>VLOOKUP(Table8[[#This Row],[ProductID]],Table12[[#All],[ProductID]:[ProductFullName]],3,FALSE)</f>
        <v>Product B</v>
      </c>
      <c r="H2541" s="50">
        <v>7</v>
      </c>
      <c r="I2541" s="52">
        <v>44830.478414351848</v>
      </c>
      <c r="J2541" s="50">
        <v>108</v>
      </c>
      <c r="K2541" s="51">
        <v>44830.945138888892</v>
      </c>
      <c r="L2541" s="53"/>
      <c r="M2541" s="54">
        <v>1</v>
      </c>
    </row>
    <row r="2542" spans="2:13" x14ac:dyDescent="0.3">
      <c r="B2542" s="49">
        <v>21385</v>
      </c>
      <c r="C2542" s="50">
        <v>107</v>
      </c>
      <c r="D2542" s="50" t="str">
        <f>VLOOKUP(Table8[[#This Row],[CustomerID]],Table15[[#All],[CustomerID]:[Company Name]],2,FALSE)</f>
        <v>Hallmark - Fairview</v>
      </c>
      <c r="E2542" s="51">
        <v>44830</v>
      </c>
      <c r="F2542" s="50">
        <v>4</v>
      </c>
      <c r="G2542" s="50" t="str">
        <f>VLOOKUP(Table8[[#This Row],[ProductID]],Table12[[#All],[ProductID]:[ProductFullName]],3,FALSE)</f>
        <v>Product D</v>
      </c>
      <c r="H2542" s="50">
        <v>6</v>
      </c>
      <c r="I2542" s="52">
        <v>44830.489328703698</v>
      </c>
      <c r="J2542" s="50">
        <v>114</v>
      </c>
      <c r="K2542" s="51">
        <v>44830.945138888892</v>
      </c>
      <c r="L2542" s="53"/>
      <c r="M2542" s="54">
        <v>1</v>
      </c>
    </row>
    <row r="2543" spans="2:13" x14ac:dyDescent="0.3">
      <c r="B2543" s="49">
        <v>21386</v>
      </c>
      <c r="C2543" s="50">
        <v>1041</v>
      </c>
      <c r="D2543" s="50" t="str">
        <f>VLOOKUP(Table8[[#This Row],[CustomerID]],Table15[[#All],[CustomerID]:[Company Name]],2,FALSE)</f>
        <v>Tropique</v>
      </c>
      <c r="E2543" s="51">
        <v>44830</v>
      </c>
      <c r="F2543" s="50">
        <v>1</v>
      </c>
      <c r="G2543" s="50" t="str">
        <f>VLOOKUP(Table8[[#This Row],[ProductID]],Table12[[#All],[ProductID]:[ProductFullName]],3,FALSE)</f>
        <v>Product A</v>
      </c>
      <c r="H2543" s="50">
        <v>2</v>
      </c>
      <c r="I2543" s="52">
        <v>44830.4999074074</v>
      </c>
      <c r="J2543" s="50">
        <v>114</v>
      </c>
      <c r="K2543" s="51">
        <v>44830.945138888892</v>
      </c>
      <c r="L2543" s="53"/>
      <c r="M2543" s="54">
        <v>1</v>
      </c>
    </row>
    <row r="2544" spans="2:13" x14ac:dyDescent="0.3">
      <c r="B2544" s="49">
        <v>21387</v>
      </c>
      <c r="C2544" s="50">
        <v>482</v>
      </c>
      <c r="D2544" s="50" t="str">
        <f>VLOOKUP(Table8[[#This Row],[CustomerID]],Table15[[#All],[CustomerID]:[Company Name]],2,FALSE)</f>
        <v>Garfield #144</v>
      </c>
      <c r="E2544" s="51">
        <v>44830</v>
      </c>
      <c r="F2544" s="50">
        <v>6</v>
      </c>
      <c r="G2544" s="50" t="str">
        <f>VLOOKUP(Table8[[#This Row],[ProductID]],Table12[[#All],[ProductID]:[ProductFullName]],3,FALSE)</f>
        <v>Product F</v>
      </c>
      <c r="H2544" s="50">
        <v>6</v>
      </c>
      <c r="I2544" s="52">
        <v>44830.508530092586</v>
      </c>
      <c r="J2544" s="50">
        <v>106</v>
      </c>
      <c r="K2544" s="51">
        <v>44830.945138888892</v>
      </c>
      <c r="L2544" s="53"/>
      <c r="M2544" s="54">
        <v>1</v>
      </c>
    </row>
    <row r="2545" spans="2:13" x14ac:dyDescent="0.3">
      <c r="B2545" s="49">
        <v>21388</v>
      </c>
      <c r="C2545" s="50">
        <v>837</v>
      </c>
      <c r="D2545" s="50" t="str">
        <f>VLOOKUP(Table8[[#This Row],[CustomerID]],Table15[[#All],[CustomerID]:[Company Name]],2,FALSE)</f>
        <v>Faire Tails</v>
      </c>
      <c r="E2545" s="51">
        <v>44830</v>
      </c>
      <c r="F2545" s="50">
        <v>6</v>
      </c>
      <c r="G2545" s="50" t="str">
        <f>VLOOKUP(Table8[[#This Row],[ProductID]],Table12[[#All],[ProductID]:[ProductFullName]],3,FALSE)</f>
        <v>Product F</v>
      </c>
      <c r="H2545" s="50">
        <v>4</v>
      </c>
      <c r="I2545" s="52">
        <v>44830.522835648138</v>
      </c>
      <c r="J2545" s="50">
        <v>129</v>
      </c>
      <c r="K2545" s="51">
        <v>44830.945138888892</v>
      </c>
      <c r="L2545" s="53"/>
      <c r="M2545" s="54">
        <v>1</v>
      </c>
    </row>
    <row r="2546" spans="2:13" x14ac:dyDescent="0.3">
      <c r="B2546" s="49">
        <v>21389</v>
      </c>
      <c r="C2546" s="50">
        <v>391</v>
      </c>
      <c r="D2546" s="50" t="str">
        <f>VLOOKUP(Table8[[#This Row],[CustomerID]],Table15[[#All],[CustomerID]:[Company Name]],2,FALSE)</f>
        <v>Daisy Mart</v>
      </c>
      <c r="E2546" s="51">
        <v>44830</v>
      </c>
      <c r="F2546" s="50">
        <v>2</v>
      </c>
      <c r="G2546" s="50" t="str">
        <f>VLOOKUP(Table8[[#This Row],[ProductID]],Table12[[#All],[ProductID]:[ProductFullName]],3,FALSE)</f>
        <v>Product B</v>
      </c>
      <c r="H2546" s="50">
        <v>3</v>
      </c>
      <c r="I2546" s="52">
        <v>44830.538564814808</v>
      </c>
      <c r="J2546" s="50">
        <v>132</v>
      </c>
      <c r="K2546" s="51">
        <v>44830.945138888892</v>
      </c>
      <c r="L2546" s="53"/>
      <c r="M2546" s="54">
        <v>1</v>
      </c>
    </row>
    <row r="2547" spans="2:13" x14ac:dyDescent="0.3">
      <c r="B2547" s="49">
        <v>21390</v>
      </c>
      <c r="C2547" s="50">
        <v>1335</v>
      </c>
      <c r="D2547" s="50" t="str">
        <f>VLOOKUP(Table8[[#This Row],[CustomerID]],Table15[[#All],[CustomerID]:[Company Name]],2,FALSE)</f>
        <v>Alphabet Moon Toy &amp; Treasures</v>
      </c>
      <c r="E2547" s="51">
        <v>44830</v>
      </c>
      <c r="F2547" s="50">
        <v>4</v>
      </c>
      <c r="G2547" s="50" t="str">
        <f>VLOOKUP(Table8[[#This Row],[ProductID]],Table12[[#All],[ProductID]:[ProductFullName]],3,FALSE)</f>
        <v>Product D</v>
      </c>
      <c r="H2547" s="50">
        <v>3</v>
      </c>
      <c r="I2547" s="52">
        <v>44830.548310185179</v>
      </c>
      <c r="J2547" s="50">
        <v>128</v>
      </c>
      <c r="K2547" s="51">
        <v>44830.945138888892</v>
      </c>
      <c r="L2547" s="53"/>
      <c r="M2547" s="54">
        <v>1</v>
      </c>
    </row>
    <row r="2548" spans="2:13" x14ac:dyDescent="0.3">
      <c r="B2548" s="49">
        <v>21391</v>
      </c>
      <c r="C2548" s="50">
        <v>1251</v>
      </c>
      <c r="D2548" s="50" t="str">
        <f>VLOOKUP(Table8[[#This Row],[CustomerID]],Table15[[#All],[CustomerID]:[Company Name]],2,FALSE)</f>
        <v>Watches by Gosh</v>
      </c>
      <c r="E2548" s="51">
        <v>44830</v>
      </c>
      <c r="F2548" s="50">
        <v>3</v>
      </c>
      <c r="G2548" s="50" t="str">
        <f>VLOOKUP(Table8[[#This Row],[ProductID]],Table12[[#All],[ProductID]:[ProductFullName]],3,FALSE)</f>
        <v>Product C</v>
      </c>
      <c r="H2548" s="50">
        <v>3</v>
      </c>
      <c r="I2548" s="52">
        <v>44830.56309027777</v>
      </c>
      <c r="J2548" s="50">
        <v>110</v>
      </c>
      <c r="K2548" s="51">
        <v>44830.945138888892</v>
      </c>
      <c r="L2548" s="53"/>
      <c r="M2548" s="54">
        <v>1</v>
      </c>
    </row>
    <row r="2549" spans="2:13" x14ac:dyDescent="0.3">
      <c r="B2549" s="49">
        <v>21392</v>
      </c>
      <c r="C2549" s="50">
        <v>442</v>
      </c>
      <c r="D2549" s="50" t="str">
        <f>VLOOKUP(Table8[[#This Row],[CustomerID]],Table15[[#All],[CustomerID]:[Company Name]],2,FALSE)</f>
        <v>D &amp; D Luggage</v>
      </c>
      <c r="E2549" s="51">
        <v>44830</v>
      </c>
      <c r="F2549" s="50">
        <v>3</v>
      </c>
      <c r="G2549" s="50" t="str">
        <f>VLOOKUP(Table8[[#This Row],[ProductID]],Table12[[#All],[ProductID]:[ProductFullName]],3,FALSE)</f>
        <v>Product C</v>
      </c>
      <c r="H2549" s="50">
        <v>2</v>
      </c>
      <c r="I2549" s="52">
        <v>44830.574548611105</v>
      </c>
      <c r="J2549" s="50">
        <v>129</v>
      </c>
      <c r="K2549" s="51">
        <v>44830.945138888892</v>
      </c>
      <c r="L2549" s="53"/>
      <c r="M2549" s="54">
        <v>1</v>
      </c>
    </row>
    <row r="2550" spans="2:13" x14ac:dyDescent="0.3">
      <c r="B2550" s="49">
        <v>21393</v>
      </c>
      <c r="C2550" s="50">
        <v>1157</v>
      </c>
      <c r="D2550" s="50" t="str">
        <f>VLOOKUP(Table8[[#This Row],[CustomerID]],Table15[[#All],[CustomerID]:[Company Name]],2,FALSE)</f>
        <v>Miles Kimball Company</v>
      </c>
      <c r="E2550" s="51">
        <v>44830</v>
      </c>
      <c r="F2550" s="50">
        <v>6</v>
      </c>
      <c r="G2550" s="50" t="str">
        <f>VLOOKUP(Table8[[#This Row],[ProductID]],Table12[[#All],[ProductID]:[ProductFullName]],3,FALSE)</f>
        <v>Product F</v>
      </c>
      <c r="H2550" s="50">
        <v>4</v>
      </c>
      <c r="I2550" s="52">
        <v>44830.58412037036</v>
      </c>
      <c r="J2550" s="50">
        <v>133</v>
      </c>
      <c r="K2550" s="51">
        <v>44830.945138888892</v>
      </c>
      <c r="L2550" s="53"/>
      <c r="M2550" s="54">
        <v>1</v>
      </c>
    </row>
    <row r="2551" spans="2:13" x14ac:dyDescent="0.3">
      <c r="B2551" s="49">
        <v>21394</v>
      </c>
      <c r="C2551" s="50">
        <v>137</v>
      </c>
      <c r="D2551" s="50" t="str">
        <f>VLOOKUP(Table8[[#This Row],[CustomerID]],Table15[[#All],[CustomerID]:[Company Name]],2,FALSE)</f>
        <v>Mrs Tiggy Winkles</v>
      </c>
      <c r="E2551" s="51">
        <v>44830</v>
      </c>
      <c r="F2551" s="50">
        <v>3</v>
      </c>
      <c r="G2551" s="50" t="str">
        <f>VLOOKUP(Table8[[#This Row],[ProductID]],Table12[[#All],[ProductID]:[ProductFullName]],3,FALSE)</f>
        <v>Product C</v>
      </c>
      <c r="H2551" s="50">
        <v>5</v>
      </c>
      <c r="I2551" s="52">
        <v>44830.594930555548</v>
      </c>
      <c r="J2551" s="50">
        <v>120</v>
      </c>
      <c r="K2551" s="51">
        <v>44830.945138888892</v>
      </c>
      <c r="L2551" s="53"/>
      <c r="M2551" s="54">
        <v>1</v>
      </c>
    </row>
    <row r="2552" spans="2:13" x14ac:dyDescent="0.3">
      <c r="B2552" s="49">
        <v>21395</v>
      </c>
      <c r="C2552" s="50">
        <v>1217</v>
      </c>
      <c r="D2552" s="50" t="str">
        <f>VLOOKUP(Table8[[#This Row],[CustomerID]],Table15[[#All],[CustomerID]:[Company Name]],2,FALSE)</f>
        <v>Dillard's Inc- Mabelvale AR</v>
      </c>
      <c r="E2552" s="51">
        <v>44830</v>
      </c>
      <c r="F2552" s="50">
        <v>6</v>
      </c>
      <c r="G2552" s="50" t="str">
        <f>VLOOKUP(Table8[[#This Row],[ProductID]],Table12[[#All],[ProductID]:[ProductFullName]],3,FALSE)</f>
        <v>Product F</v>
      </c>
      <c r="H2552" s="50">
        <v>2</v>
      </c>
      <c r="I2552" s="52">
        <v>44830.611261574064</v>
      </c>
      <c r="J2552" s="50">
        <v>117</v>
      </c>
      <c r="K2552" s="51">
        <v>44830.945138888892</v>
      </c>
      <c r="L2552" s="53"/>
      <c r="M2552" s="54">
        <v>1</v>
      </c>
    </row>
    <row r="2553" spans="2:13" x14ac:dyDescent="0.3">
      <c r="B2553" s="49">
        <v>21396</v>
      </c>
      <c r="C2553" s="50">
        <v>131</v>
      </c>
      <c r="D2553" s="50" t="str">
        <f>VLOOKUP(Table8[[#This Row],[CustomerID]],Table15[[#All],[CustomerID]:[Company Name]],2,FALSE)</f>
        <v>Wellington Street Images</v>
      </c>
      <c r="E2553" s="51">
        <v>44830</v>
      </c>
      <c r="F2553" s="50">
        <v>5</v>
      </c>
      <c r="G2553" s="50" t="str">
        <f>VLOOKUP(Table8[[#This Row],[ProductID]],Table12[[#All],[ProductID]:[ProductFullName]],3,FALSE)</f>
        <v>Product E</v>
      </c>
      <c r="H2553" s="50">
        <v>6</v>
      </c>
      <c r="I2553" s="52">
        <v>44830.620937499989</v>
      </c>
      <c r="J2553" s="50">
        <v>132</v>
      </c>
      <c r="K2553" s="51">
        <v>44830.945138888892</v>
      </c>
      <c r="L2553" s="53"/>
      <c r="M2553" s="54">
        <v>1</v>
      </c>
    </row>
    <row r="2554" spans="2:13" x14ac:dyDescent="0.3">
      <c r="B2554" s="49">
        <v>21397</v>
      </c>
      <c r="C2554" s="50">
        <v>627</v>
      </c>
      <c r="D2554" s="50" t="str">
        <f>VLOOKUP(Table8[[#This Row],[CustomerID]],Table15[[#All],[CustomerID]:[Company Name]],2,FALSE)</f>
        <v>Stollery Children's Hospital Foundation</v>
      </c>
      <c r="E2554" s="51">
        <v>44830</v>
      </c>
      <c r="F2554" s="50">
        <v>3</v>
      </c>
      <c r="G2554" s="50" t="str">
        <f>VLOOKUP(Table8[[#This Row],[ProductID]],Table12[[#All],[ProductID]:[ProductFullName]],3,FALSE)</f>
        <v>Product C</v>
      </c>
      <c r="H2554" s="50">
        <v>7</v>
      </c>
      <c r="I2554" s="52">
        <v>44830.633194444432</v>
      </c>
      <c r="J2554" s="50">
        <v>120</v>
      </c>
      <c r="K2554" s="51">
        <v>44830.945138888892</v>
      </c>
      <c r="L2554" s="53"/>
      <c r="M2554" s="54">
        <v>1</v>
      </c>
    </row>
    <row r="2555" spans="2:13" x14ac:dyDescent="0.3">
      <c r="B2555" s="49">
        <v>21398</v>
      </c>
      <c r="C2555" s="50">
        <v>1391</v>
      </c>
      <c r="D2555" s="50" t="str">
        <f>VLOOKUP(Table8[[#This Row],[CustomerID]],Table15[[#All],[CustomerID]:[Company Name]],2,FALSE)</f>
        <v>Gift Horse, The</v>
      </c>
      <c r="E2555" s="51">
        <v>44830</v>
      </c>
      <c r="F2555" s="50">
        <v>6</v>
      </c>
      <c r="G2555" s="50" t="str">
        <f>VLOOKUP(Table8[[#This Row],[ProductID]],Table12[[#All],[ProductID]:[ProductFullName]],3,FALSE)</f>
        <v>Product F</v>
      </c>
      <c r="H2555" s="50">
        <v>2</v>
      </c>
      <c r="I2555" s="52">
        <v>44830.645208333321</v>
      </c>
      <c r="J2555" s="50">
        <v>133</v>
      </c>
      <c r="K2555" s="51">
        <v>44830.945138888892</v>
      </c>
      <c r="L2555" s="53"/>
      <c r="M2555" s="54">
        <v>1</v>
      </c>
    </row>
    <row r="2556" spans="2:13" x14ac:dyDescent="0.3">
      <c r="B2556" s="49">
        <v>21399</v>
      </c>
      <c r="C2556" s="50">
        <v>189</v>
      </c>
      <c r="D2556" s="50" t="str">
        <f>VLOOKUP(Table8[[#This Row],[CustomerID]],Table15[[#All],[CustomerID]:[Company Name]],2,FALSE)</f>
        <v>Courtice Convenience</v>
      </c>
      <c r="E2556" s="51">
        <v>44830</v>
      </c>
      <c r="F2556" s="50">
        <v>3</v>
      </c>
      <c r="G2556" s="50" t="str">
        <f>VLOOKUP(Table8[[#This Row],[ProductID]],Table12[[#All],[ProductID]:[ProductFullName]],3,FALSE)</f>
        <v>Product C</v>
      </c>
      <c r="H2556" s="50">
        <v>3</v>
      </c>
      <c r="I2556" s="52">
        <v>44830.654212962952</v>
      </c>
      <c r="J2556" s="50">
        <v>116</v>
      </c>
      <c r="K2556" s="51">
        <v>44830.945138888892</v>
      </c>
      <c r="L2556" s="53"/>
      <c r="M2556" s="54">
        <v>1</v>
      </c>
    </row>
    <row r="2557" spans="2:13" x14ac:dyDescent="0.3">
      <c r="B2557" s="49">
        <v>21400</v>
      </c>
      <c r="C2557" s="50">
        <v>1206</v>
      </c>
      <c r="D2557" s="50" t="str">
        <f>VLOOKUP(Table8[[#This Row],[CustomerID]],Table15[[#All],[CustomerID]:[Company Name]],2,FALSE)</f>
        <v>JW Baumann</v>
      </c>
      <c r="E2557" s="51">
        <v>44830</v>
      </c>
      <c r="F2557" s="50">
        <v>2</v>
      </c>
      <c r="G2557" s="50" t="str">
        <f>VLOOKUP(Table8[[#This Row],[ProductID]],Table12[[#All],[ProductID]:[ProductFullName]],3,FALSE)</f>
        <v>Product B</v>
      </c>
      <c r="H2557" s="50">
        <v>2</v>
      </c>
      <c r="I2557" s="52">
        <v>44830.669930555545</v>
      </c>
      <c r="J2557" s="50">
        <v>107</v>
      </c>
      <c r="K2557" s="51">
        <v>44830.945138888892</v>
      </c>
      <c r="L2557" s="53"/>
      <c r="M2557" s="54">
        <v>1</v>
      </c>
    </row>
    <row r="2558" spans="2:13" x14ac:dyDescent="0.3">
      <c r="B2558" s="49">
        <v>21401</v>
      </c>
      <c r="C2558" s="50">
        <v>195</v>
      </c>
      <c r="D2558" s="50" t="str">
        <f>VLOOKUP(Table8[[#This Row],[CustomerID]],Table15[[#All],[CustomerID]:[Company Name]],2,FALSE)</f>
        <v>Jerry's The Drug Warehouse</v>
      </c>
      <c r="E2558" s="51">
        <v>44830</v>
      </c>
      <c r="F2558" s="50">
        <v>5</v>
      </c>
      <c r="G2558" s="50" t="str">
        <f>VLOOKUP(Table8[[#This Row],[ProductID]],Table12[[#All],[ProductID]:[ProductFullName]],3,FALSE)</f>
        <v>Product E</v>
      </c>
      <c r="H2558" s="50">
        <v>6</v>
      </c>
      <c r="I2558" s="52">
        <v>44830.681342592579</v>
      </c>
      <c r="J2558" s="50">
        <v>132</v>
      </c>
      <c r="K2558" s="51">
        <v>44830.945138888892</v>
      </c>
      <c r="L2558" s="53"/>
      <c r="M2558" s="54">
        <v>1</v>
      </c>
    </row>
    <row r="2559" spans="2:13" x14ac:dyDescent="0.3">
      <c r="B2559" s="49">
        <v>21402</v>
      </c>
      <c r="C2559" s="50">
        <v>943</v>
      </c>
      <c r="D2559" s="50" t="str">
        <f>VLOOKUP(Table8[[#This Row],[CustomerID]],Table15[[#All],[CustomerID]:[Company Name]],2,FALSE)</f>
        <v>DOODLE BUGS</v>
      </c>
      <c r="E2559" s="51">
        <v>44830</v>
      </c>
      <c r="F2559" s="50">
        <v>2</v>
      </c>
      <c r="G2559" s="50" t="str">
        <f>VLOOKUP(Table8[[#This Row],[ProductID]],Table12[[#All],[ProductID]:[ProductFullName]],3,FALSE)</f>
        <v>Product B</v>
      </c>
      <c r="H2559" s="50">
        <v>4</v>
      </c>
      <c r="I2559" s="52">
        <v>44830.694537037023</v>
      </c>
      <c r="J2559" s="50">
        <v>125</v>
      </c>
      <c r="K2559" s="51">
        <v>44830.945138888892</v>
      </c>
      <c r="L2559" s="53"/>
      <c r="M2559" s="54">
        <v>1</v>
      </c>
    </row>
    <row r="2560" spans="2:13" x14ac:dyDescent="0.3">
      <c r="B2560" s="49">
        <v>21403</v>
      </c>
      <c r="C2560" s="50">
        <v>1139</v>
      </c>
      <c r="D2560" s="50" t="str">
        <f>VLOOKUP(Table8[[#This Row],[CustomerID]],Table15[[#All],[CustomerID]:[Company Name]],2,FALSE)</f>
        <v>Millie's Gift Haus</v>
      </c>
      <c r="E2560" s="51">
        <v>44830</v>
      </c>
      <c r="F2560" s="50">
        <v>5</v>
      </c>
      <c r="G2560" s="50" t="str">
        <f>VLOOKUP(Table8[[#This Row],[ProductID]],Table12[[#All],[ProductID]:[ProductFullName]],3,FALSE)</f>
        <v>Product E</v>
      </c>
      <c r="H2560" s="50">
        <v>5</v>
      </c>
      <c r="I2560" s="52">
        <v>44830.706099537027</v>
      </c>
      <c r="J2560" s="50">
        <v>108</v>
      </c>
      <c r="K2560" s="51">
        <v>44830.945138888892</v>
      </c>
      <c r="L2560" s="53"/>
      <c r="M2560" s="54">
        <v>1</v>
      </c>
    </row>
    <row r="2561" spans="2:13" x14ac:dyDescent="0.3">
      <c r="B2561" s="49">
        <v>21404</v>
      </c>
      <c r="C2561" s="50">
        <v>1101</v>
      </c>
      <c r="D2561" s="50" t="str">
        <f>VLOOKUP(Table8[[#This Row],[CustomerID]],Table15[[#All],[CustomerID]:[Company Name]],2,FALSE)</f>
        <v>Creative Irish Gifts</v>
      </c>
      <c r="E2561" s="51">
        <v>44830</v>
      </c>
      <c r="F2561" s="50">
        <v>2</v>
      </c>
      <c r="G2561" s="50" t="str">
        <f>VLOOKUP(Table8[[#This Row],[ProductID]],Table12[[#All],[ProductID]:[ProductFullName]],3,FALSE)</f>
        <v>Product B</v>
      </c>
      <c r="H2561" s="50">
        <v>4</v>
      </c>
      <c r="I2561" s="52">
        <v>44830.716342592583</v>
      </c>
      <c r="J2561" s="50">
        <v>122</v>
      </c>
      <c r="K2561" s="51">
        <v>44830.945138888892</v>
      </c>
      <c r="L2561" s="53"/>
      <c r="M2561" s="54">
        <v>1</v>
      </c>
    </row>
    <row r="2562" spans="2:13" x14ac:dyDescent="0.3">
      <c r="B2562" s="49">
        <v>21405</v>
      </c>
      <c r="C2562" s="50">
        <v>194</v>
      </c>
      <c r="D2562" s="50" t="str">
        <f>VLOOKUP(Table8[[#This Row],[CustomerID]],Table15[[#All],[CustomerID]:[Company Name]],2,FALSE)</f>
        <v>Unlimited Bargains</v>
      </c>
      <c r="E2562" s="51">
        <v>44830</v>
      </c>
      <c r="F2562" s="50">
        <v>2</v>
      </c>
      <c r="G2562" s="50" t="str">
        <f>VLOOKUP(Table8[[#This Row],[ProductID]],Table12[[#All],[ProductID]:[ProductFullName]],3,FALSE)</f>
        <v>Product B</v>
      </c>
      <c r="H2562" s="50">
        <v>7</v>
      </c>
      <c r="I2562" s="52">
        <v>44830.728611111103</v>
      </c>
      <c r="J2562" s="50">
        <v>126</v>
      </c>
      <c r="K2562" s="51">
        <v>44830.945138888892</v>
      </c>
      <c r="L2562" s="53"/>
      <c r="M2562" s="54">
        <v>1</v>
      </c>
    </row>
    <row r="2563" spans="2:13" x14ac:dyDescent="0.3">
      <c r="B2563" s="49">
        <v>21406</v>
      </c>
      <c r="C2563" s="50">
        <v>1383</v>
      </c>
      <c r="D2563" s="50" t="str">
        <f>VLOOKUP(Table8[[#This Row],[CustomerID]],Table15[[#All],[CustomerID]:[Company Name]],2,FALSE)</f>
        <v>Gifts in General</v>
      </c>
      <c r="E2563" s="51">
        <v>44831</v>
      </c>
      <c r="F2563" s="50">
        <v>1</v>
      </c>
      <c r="G2563" s="50" t="str">
        <f>VLOOKUP(Table8[[#This Row],[ProductID]],Table12[[#All],[ProductID]:[ProductFullName]],3,FALSE)</f>
        <v>Product A</v>
      </c>
      <c r="H2563" s="50">
        <v>2</v>
      </c>
      <c r="I2563" s="52">
        <v>44831.333333333336</v>
      </c>
      <c r="J2563" s="50">
        <v>125</v>
      </c>
      <c r="K2563" s="51">
        <v>44831.95416666667</v>
      </c>
      <c r="L2563" s="53"/>
      <c r="M2563" s="54">
        <v>1</v>
      </c>
    </row>
    <row r="2564" spans="2:13" x14ac:dyDescent="0.3">
      <c r="B2564" s="49">
        <v>21407</v>
      </c>
      <c r="C2564" s="50">
        <v>1061</v>
      </c>
      <c r="D2564" s="50" t="str">
        <f>VLOOKUP(Table8[[#This Row],[CustomerID]],Table15[[#All],[CustomerID]:[Company Name]],2,FALSE)</f>
        <v>Homewood Toy &amp; Hobby</v>
      </c>
      <c r="E2564" s="51">
        <v>44831</v>
      </c>
      <c r="F2564" s="50">
        <v>4</v>
      </c>
      <c r="G2564" s="50" t="str">
        <f>VLOOKUP(Table8[[#This Row],[ProductID]],Table12[[#All],[ProductID]:[ProductFullName]],3,FALSE)</f>
        <v>Product D</v>
      </c>
      <c r="H2564" s="50">
        <v>3</v>
      </c>
      <c r="I2564" s="52">
        <v>44831.348854166667</v>
      </c>
      <c r="J2564" s="50">
        <v>113</v>
      </c>
      <c r="K2564" s="51">
        <v>44831.95416666667</v>
      </c>
      <c r="L2564" s="53"/>
      <c r="M2564" s="54">
        <v>1</v>
      </c>
    </row>
    <row r="2565" spans="2:13" x14ac:dyDescent="0.3">
      <c r="B2565" s="49">
        <v>21408</v>
      </c>
      <c r="C2565" s="50">
        <v>1254</v>
      </c>
      <c r="D2565" s="50" t="str">
        <f>VLOOKUP(Table8[[#This Row],[CustomerID]],Table15[[#All],[CustomerID]:[Company Name]],2,FALSE)</f>
        <v>Outlet Emporium</v>
      </c>
      <c r="E2565" s="51">
        <v>44831</v>
      </c>
      <c r="F2565" s="50">
        <v>3</v>
      </c>
      <c r="G2565" s="50" t="str">
        <f>VLOOKUP(Table8[[#This Row],[ProductID]],Table12[[#All],[ProductID]:[ProductFullName]],3,FALSE)</f>
        <v>Product C</v>
      </c>
      <c r="H2565" s="50">
        <v>5</v>
      </c>
      <c r="I2565" s="52">
        <v>44831.365254629629</v>
      </c>
      <c r="J2565" s="50">
        <v>131</v>
      </c>
      <c r="K2565" s="51">
        <v>44831.95416666667</v>
      </c>
      <c r="L2565" s="53"/>
      <c r="M2565" s="54">
        <v>1</v>
      </c>
    </row>
    <row r="2566" spans="2:13" x14ac:dyDescent="0.3">
      <c r="B2566" s="49">
        <v>21409</v>
      </c>
      <c r="C2566" s="50">
        <v>454</v>
      </c>
      <c r="D2566" s="50" t="str">
        <f>VLOOKUP(Table8[[#This Row],[CustomerID]],Table15[[#All],[CustomerID]:[Company Name]],2,FALSE)</f>
        <v>Tunnel Duty Free Shop</v>
      </c>
      <c r="E2566" s="51">
        <v>44831</v>
      </c>
      <c r="F2566" s="50">
        <v>5</v>
      </c>
      <c r="G2566" s="50" t="str">
        <f>VLOOKUP(Table8[[#This Row],[ProductID]],Table12[[#All],[ProductID]:[ProductFullName]],3,FALSE)</f>
        <v>Product E</v>
      </c>
      <c r="H2566" s="50">
        <v>7</v>
      </c>
      <c r="I2566" s="52">
        <v>44831.377500000002</v>
      </c>
      <c r="J2566" s="50">
        <v>105</v>
      </c>
      <c r="K2566" s="51">
        <v>44831.95416666667</v>
      </c>
      <c r="L2566" s="53"/>
      <c r="M2566" s="54">
        <v>1</v>
      </c>
    </row>
    <row r="2567" spans="2:13" x14ac:dyDescent="0.3">
      <c r="B2567" s="49">
        <v>21410</v>
      </c>
      <c r="C2567" s="50">
        <v>856</v>
      </c>
      <c r="D2567" s="50" t="str">
        <f>VLOOKUP(Table8[[#This Row],[CustomerID]],Table15[[#All],[CustomerID]:[Company Name]],2,FALSE)</f>
        <v>Point Hardware &amp; Gift</v>
      </c>
      <c r="E2567" s="51">
        <v>44831</v>
      </c>
      <c r="F2567" s="50">
        <v>6</v>
      </c>
      <c r="G2567" s="50" t="str">
        <f>VLOOKUP(Table8[[#This Row],[ProductID]],Table12[[#All],[ProductID]:[ProductFullName]],3,FALSE)</f>
        <v>Product F</v>
      </c>
      <c r="H2567" s="50">
        <v>7</v>
      </c>
      <c r="I2567" s="52">
        <v>44831.391875000001</v>
      </c>
      <c r="J2567" s="50">
        <v>113</v>
      </c>
      <c r="K2567" s="51">
        <v>44831.95416666667</v>
      </c>
      <c r="L2567" s="53"/>
      <c r="M2567" s="54">
        <v>1</v>
      </c>
    </row>
    <row r="2568" spans="2:13" x14ac:dyDescent="0.3">
      <c r="B2568" s="49">
        <v>21411</v>
      </c>
      <c r="C2568" s="50">
        <v>461</v>
      </c>
      <c r="D2568" s="50" t="str">
        <f>VLOOKUP(Table8[[#This Row],[CustomerID]],Table15[[#All],[CustomerID]:[Company Name]],2,FALSE)</f>
        <v>Blind River District Health Centre</v>
      </c>
      <c r="E2568" s="51">
        <v>44831</v>
      </c>
      <c r="F2568" s="50">
        <v>3</v>
      </c>
      <c r="G2568" s="50" t="str">
        <f>VLOOKUP(Table8[[#This Row],[ProductID]],Table12[[#All],[ProductID]:[ProductFullName]],3,FALSE)</f>
        <v>Product C</v>
      </c>
      <c r="H2568" s="50">
        <v>6</v>
      </c>
      <c r="I2568" s="52">
        <v>44831.405104166668</v>
      </c>
      <c r="J2568" s="50">
        <v>126</v>
      </c>
      <c r="K2568" s="51">
        <v>44831.95416666667</v>
      </c>
      <c r="L2568" s="53"/>
      <c r="M2568" s="54">
        <v>1</v>
      </c>
    </row>
    <row r="2569" spans="2:13" x14ac:dyDescent="0.3">
      <c r="B2569" s="49">
        <v>21412</v>
      </c>
      <c r="C2569" s="50">
        <v>1017</v>
      </c>
      <c r="D2569" s="50" t="str">
        <f>VLOOKUP(Table8[[#This Row],[CustomerID]],Table15[[#All],[CustomerID]:[Company Name]],2,FALSE)</f>
        <v>Hollipops</v>
      </c>
      <c r="E2569" s="51">
        <v>44831</v>
      </c>
      <c r="F2569" s="50">
        <v>4</v>
      </c>
      <c r="G2569" s="50" t="str">
        <f>VLOOKUP(Table8[[#This Row],[ProductID]],Table12[[#All],[ProductID]:[ProductFullName]],3,FALSE)</f>
        <v>Product D</v>
      </c>
      <c r="H2569" s="50">
        <v>6</v>
      </c>
      <c r="I2569" s="52">
        <v>44831.417164351857</v>
      </c>
      <c r="J2569" s="50">
        <v>118</v>
      </c>
      <c r="K2569" s="51">
        <v>44831.95416666667</v>
      </c>
      <c r="L2569" s="53"/>
      <c r="M2569" s="54">
        <v>1</v>
      </c>
    </row>
    <row r="2570" spans="2:13" x14ac:dyDescent="0.3">
      <c r="B2570" s="49">
        <v>21413</v>
      </c>
      <c r="C2570" s="50">
        <v>824</v>
      </c>
      <c r="D2570" s="50" t="str">
        <f>VLOOKUP(Table8[[#This Row],[CustomerID]],Table15[[#All],[CustomerID]:[Company Name]],2,FALSE)</f>
        <v>Optical Options</v>
      </c>
      <c r="E2570" s="51">
        <v>44831</v>
      </c>
      <c r="F2570" s="50">
        <v>6</v>
      </c>
      <c r="G2570" s="50" t="str">
        <f>VLOOKUP(Table8[[#This Row],[ProductID]],Table12[[#All],[ProductID]:[ProductFullName]],3,FALSE)</f>
        <v>Product F</v>
      </c>
      <c r="H2570" s="50">
        <v>2</v>
      </c>
      <c r="I2570" s="52">
        <v>44831.428587962968</v>
      </c>
      <c r="J2570" s="50">
        <v>129</v>
      </c>
      <c r="K2570" s="51">
        <v>44831.95416666667</v>
      </c>
      <c r="L2570" s="53"/>
      <c r="M2570" s="54">
        <v>1</v>
      </c>
    </row>
    <row r="2571" spans="2:13" x14ac:dyDescent="0.3">
      <c r="B2571" s="49">
        <v>21414</v>
      </c>
      <c r="C2571" s="50">
        <v>566</v>
      </c>
      <c r="D2571" s="50" t="str">
        <f>VLOOKUP(Table8[[#This Row],[CustomerID]],Table15[[#All],[CustomerID]:[Company Name]],2,FALSE)</f>
        <v>TOWN AND COUNTRY DRUGS</v>
      </c>
      <c r="E2571" s="51">
        <v>44831</v>
      </c>
      <c r="F2571" s="50">
        <v>2</v>
      </c>
      <c r="G2571" s="50" t="str">
        <f>VLOOKUP(Table8[[#This Row],[ProductID]],Table12[[#All],[ProductID]:[ProductFullName]],3,FALSE)</f>
        <v>Product B</v>
      </c>
      <c r="H2571" s="50">
        <v>4</v>
      </c>
      <c r="I2571" s="52">
        <v>44831.445277777784</v>
      </c>
      <c r="J2571" s="50">
        <v>115</v>
      </c>
      <c r="K2571" s="51">
        <v>44831.95416666667</v>
      </c>
      <c r="L2571" s="53"/>
      <c r="M2571" s="54">
        <v>1</v>
      </c>
    </row>
    <row r="2572" spans="2:13" x14ac:dyDescent="0.3">
      <c r="B2572" s="49">
        <v>21415</v>
      </c>
      <c r="C2572" s="50">
        <v>1044</v>
      </c>
      <c r="D2572" s="50" t="str">
        <f>VLOOKUP(Table8[[#This Row],[CustomerID]],Table15[[#All],[CustomerID]:[Company Name]],2,FALSE)</f>
        <v>Delstar</v>
      </c>
      <c r="E2572" s="51">
        <v>44831</v>
      </c>
      <c r="F2572" s="50">
        <v>5</v>
      </c>
      <c r="G2572" s="50" t="str">
        <f>VLOOKUP(Table8[[#This Row],[ProductID]],Table12[[#All],[ProductID]:[ProductFullName]],3,FALSE)</f>
        <v>Product E</v>
      </c>
      <c r="H2572" s="50">
        <v>6</v>
      </c>
      <c r="I2572" s="52">
        <v>44831.462407407416</v>
      </c>
      <c r="J2572" s="50">
        <v>116</v>
      </c>
      <c r="K2572" s="51">
        <v>44831.95416666667</v>
      </c>
      <c r="L2572" s="53"/>
      <c r="M2572" s="54">
        <v>1</v>
      </c>
    </row>
    <row r="2573" spans="2:13" x14ac:dyDescent="0.3">
      <c r="B2573" s="49">
        <v>21416</v>
      </c>
      <c r="C2573" s="50">
        <v>1260</v>
      </c>
      <c r="D2573" s="50" t="str">
        <f>VLOOKUP(Table8[[#This Row],[CustomerID]],Table15[[#All],[CustomerID]:[Company Name]],2,FALSE)</f>
        <v>MFMER. Mayo Clinic</v>
      </c>
      <c r="E2573" s="51">
        <v>44831</v>
      </c>
      <c r="F2573" s="50">
        <v>4</v>
      </c>
      <c r="G2573" s="50" t="str">
        <f>VLOOKUP(Table8[[#This Row],[ProductID]],Table12[[#All],[ProductID]:[ProductFullName]],3,FALSE)</f>
        <v>Product D</v>
      </c>
      <c r="H2573" s="50">
        <v>3</v>
      </c>
      <c r="I2573" s="52">
        <v>44831.475787037045</v>
      </c>
      <c r="J2573" s="50">
        <v>127</v>
      </c>
      <c r="K2573" s="51">
        <v>44831.95416666667</v>
      </c>
      <c r="L2573" s="53"/>
      <c r="M2573" s="54">
        <v>1</v>
      </c>
    </row>
    <row r="2574" spans="2:13" x14ac:dyDescent="0.3">
      <c r="B2574" s="49">
        <v>21417</v>
      </c>
      <c r="C2574" s="50">
        <v>1082</v>
      </c>
      <c r="D2574" s="50" t="str">
        <f>VLOOKUP(Table8[[#This Row],[CustomerID]],Table15[[#All],[CustomerID]:[Company Name]],2,FALSE)</f>
        <v>Girl Talk</v>
      </c>
      <c r="E2574" s="51">
        <v>44831</v>
      </c>
      <c r="F2574" s="50">
        <v>2</v>
      </c>
      <c r="G2574" s="50" t="str">
        <f>VLOOKUP(Table8[[#This Row],[ProductID]],Table12[[#All],[ProductID]:[ProductFullName]],3,FALSE)</f>
        <v>Product B</v>
      </c>
      <c r="H2574" s="50">
        <v>5</v>
      </c>
      <c r="I2574" s="52">
        <v>44831.492060185192</v>
      </c>
      <c r="J2574" s="50">
        <v>124</v>
      </c>
      <c r="K2574" s="51">
        <v>44831.95416666667</v>
      </c>
      <c r="L2574" s="53"/>
      <c r="M2574" s="54">
        <v>1</v>
      </c>
    </row>
    <row r="2575" spans="2:13" x14ac:dyDescent="0.3">
      <c r="B2575" s="49">
        <v>21418</v>
      </c>
      <c r="C2575" s="50">
        <v>32</v>
      </c>
      <c r="D2575" s="50" t="str">
        <f>VLOOKUP(Table8[[#This Row],[CustomerID]],Table15[[#All],[CustomerID]:[Company Name]],2,FALSE)</f>
        <v>Camfort &amp; Joy</v>
      </c>
      <c r="E2575" s="51">
        <v>44831</v>
      </c>
      <c r="F2575" s="50">
        <v>5</v>
      </c>
      <c r="G2575" s="50" t="str">
        <f>VLOOKUP(Table8[[#This Row],[ProductID]],Table12[[#All],[ProductID]:[ProductFullName]],3,FALSE)</f>
        <v>Product E</v>
      </c>
      <c r="H2575" s="50">
        <v>5</v>
      </c>
      <c r="I2575" s="52">
        <v>44831.508229166677</v>
      </c>
      <c r="J2575" s="50">
        <v>133</v>
      </c>
      <c r="K2575" s="51">
        <v>44831.95416666667</v>
      </c>
      <c r="L2575" s="53"/>
      <c r="M2575" s="54">
        <v>1</v>
      </c>
    </row>
    <row r="2576" spans="2:13" x14ac:dyDescent="0.3">
      <c r="B2576" s="49">
        <v>21419</v>
      </c>
      <c r="C2576" s="50">
        <v>659</v>
      </c>
      <c r="D2576" s="50" t="str">
        <f>VLOOKUP(Table8[[#This Row],[CustomerID]],Table15[[#All],[CustomerID]:[Company Name]],2,FALSE)</f>
        <v>Your Dollar Store With More #163</v>
      </c>
      <c r="E2576" s="51">
        <v>44831</v>
      </c>
      <c r="F2576" s="50">
        <v>5</v>
      </c>
      <c r="G2576" s="50" t="str">
        <f>VLOOKUP(Table8[[#This Row],[ProductID]],Table12[[#All],[ProductID]:[ProductFullName]],3,FALSE)</f>
        <v>Product E</v>
      </c>
      <c r="H2576" s="50">
        <v>6</v>
      </c>
      <c r="I2576" s="52">
        <v>44831.523634259269</v>
      </c>
      <c r="J2576" s="50">
        <v>120</v>
      </c>
      <c r="K2576" s="51">
        <v>44831.95416666667</v>
      </c>
      <c r="L2576" s="53"/>
      <c r="M2576" s="54">
        <v>1</v>
      </c>
    </row>
    <row r="2577" spans="2:13" x14ac:dyDescent="0.3">
      <c r="B2577" s="49">
        <v>21420</v>
      </c>
      <c r="C2577" s="50">
        <v>977</v>
      </c>
      <c r="D2577" s="50" t="str">
        <f>VLOOKUP(Table8[[#This Row],[CustomerID]],Table15[[#All],[CustomerID]:[Company Name]],2,FALSE)</f>
        <v>K-Lee Enterprises</v>
      </c>
      <c r="E2577" s="51">
        <v>44831</v>
      </c>
      <c r="F2577" s="50">
        <v>4</v>
      </c>
      <c r="G2577" s="50" t="str">
        <f>VLOOKUP(Table8[[#This Row],[ProductID]],Table12[[#All],[ProductID]:[ProductFullName]],3,FALSE)</f>
        <v>Product D</v>
      </c>
      <c r="H2577" s="50">
        <v>4</v>
      </c>
      <c r="I2577" s="52">
        <v>44831.53337962964</v>
      </c>
      <c r="J2577" s="50">
        <v>106</v>
      </c>
      <c r="K2577" s="51">
        <v>44831.95416666667</v>
      </c>
      <c r="L2577" s="53"/>
      <c r="M2577" s="54">
        <v>1</v>
      </c>
    </row>
    <row r="2578" spans="2:13" x14ac:dyDescent="0.3">
      <c r="B2578" s="49">
        <v>21421</v>
      </c>
      <c r="C2578" s="50">
        <v>1367</v>
      </c>
      <c r="D2578" s="50" t="str">
        <f>VLOOKUP(Table8[[#This Row],[CustomerID]],Table15[[#All],[CustomerID]:[Company Name]],2,FALSE)</f>
        <v>Bells Nurseries &amp; Gifts / Mosesian Farms</v>
      </c>
      <c r="E2578" s="51">
        <v>44831</v>
      </c>
      <c r="F2578" s="50">
        <v>2</v>
      </c>
      <c r="G2578" s="50" t="str">
        <f>VLOOKUP(Table8[[#This Row],[ProductID]],Table12[[#All],[ProductID]:[ProductFullName]],3,FALSE)</f>
        <v>Product B</v>
      </c>
      <c r="H2578" s="50">
        <v>5</v>
      </c>
      <c r="I2578" s="52">
        <v>44831.546099537045</v>
      </c>
      <c r="J2578" s="50">
        <v>133</v>
      </c>
      <c r="K2578" s="51">
        <v>44831.95416666667</v>
      </c>
      <c r="L2578" s="53"/>
      <c r="M2578" s="54">
        <v>1</v>
      </c>
    </row>
    <row r="2579" spans="2:13" x14ac:dyDescent="0.3">
      <c r="B2579" s="49">
        <v>21422</v>
      </c>
      <c r="C2579" s="50">
        <v>541</v>
      </c>
      <c r="D2579" s="50" t="str">
        <f>VLOOKUP(Table8[[#This Row],[CustomerID]],Table15[[#All],[CustomerID]:[Company Name]],2,FALSE)</f>
        <v>Chocolate Moose Fudge Factory</v>
      </c>
      <c r="E2579" s="51">
        <v>44831</v>
      </c>
      <c r="F2579" s="50">
        <v>6</v>
      </c>
      <c r="G2579" s="50" t="str">
        <f>VLOOKUP(Table8[[#This Row],[ProductID]],Table12[[#All],[ProductID]:[ProductFullName]],3,FALSE)</f>
        <v>Product F</v>
      </c>
      <c r="H2579" s="50">
        <v>4</v>
      </c>
      <c r="I2579" s="52">
        <v>44831.560000000005</v>
      </c>
      <c r="J2579" s="50">
        <v>122</v>
      </c>
      <c r="K2579" s="51">
        <v>44831.95416666667</v>
      </c>
      <c r="L2579" s="53"/>
      <c r="M2579" s="54">
        <v>1</v>
      </c>
    </row>
    <row r="2580" spans="2:13" x14ac:dyDescent="0.3">
      <c r="B2580" s="49">
        <v>21423</v>
      </c>
      <c r="C2580" s="50">
        <v>326</v>
      </c>
      <c r="D2580" s="50" t="str">
        <f>VLOOKUP(Table8[[#This Row],[CustomerID]],Table15[[#All],[CustomerID]:[Company Name]],2,FALSE)</f>
        <v>Pharmasave #639</v>
      </c>
      <c r="E2580" s="51">
        <v>44831</v>
      </c>
      <c r="F2580" s="50">
        <v>4</v>
      </c>
      <c r="G2580" s="50" t="str">
        <f>VLOOKUP(Table8[[#This Row],[ProductID]],Table12[[#All],[ProductID]:[ProductFullName]],3,FALSE)</f>
        <v>Product D</v>
      </c>
      <c r="H2580" s="50">
        <v>3</v>
      </c>
      <c r="I2580" s="52">
        <v>44831.573692129634</v>
      </c>
      <c r="J2580" s="50">
        <v>123</v>
      </c>
      <c r="K2580" s="51">
        <v>44831.95416666667</v>
      </c>
      <c r="L2580" s="53"/>
      <c r="M2580" s="54">
        <v>1</v>
      </c>
    </row>
    <row r="2581" spans="2:13" x14ac:dyDescent="0.3">
      <c r="B2581" s="49">
        <v>21424</v>
      </c>
      <c r="C2581" s="50">
        <v>923</v>
      </c>
      <c r="D2581" s="50" t="str">
        <f>VLOOKUP(Table8[[#This Row],[CustomerID]],Table15[[#All],[CustomerID]:[Company Name]],2,FALSE)</f>
        <v>Muskrat Hill Limited</v>
      </c>
      <c r="E2581" s="51">
        <v>44831</v>
      </c>
      <c r="F2581" s="50">
        <v>5</v>
      </c>
      <c r="G2581" s="50" t="str">
        <f>VLOOKUP(Table8[[#This Row],[ProductID]],Table12[[#All],[ProductID]:[ProductFullName]],3,FALSE)</f>
        <v>Product E</v>
      </c>
      <c r="H2581" s="50">
        <v>3</v>
      </c>
      <c r="I2581" s="52">
        <v>44831.584328703706</v>
      </c>
      <c r="J2581" s="50">
        <v>132</v>
      </c>
      <c r="K2581" s="51">
        <v>44831.95416666667</v>
      </c>
      <c r="L2581" s="53"/>
      <c r="M2581" s="54">
        <v>1</v>
      </c>
    </row>
    <row r="2582" spans="2:13" x14ac:dyDescent="0.3">
      <c r="B2582" s="49">
        <v>21425</v>
      </c>
      <c r="C2582" s="50">
        <v>758</v>
      </c>
      <c r="D2582" s="50" t="str">
        <f>VLOOKUP(Table8[[#This Row],[CustomerID]],Table15[[#All],[CustomerID]:[Company Name]],2,FALSE)</f>
        <v>Ruby Slipper</v>
      </c>
      <c r="E2582" s="51">
        <v>44831</v>
      </c>
      <c r="F2582" s="50">
        <v>1</v>
      </c>
      <c r="G2582" s="50" t="str">
        <f>VLOOKUP(Table8[[#This Row],[ProductID]],Table12[[#All],[ProductID]:[ProductFullName]],3,FALSE)</f>
        <v>Product A</v>
      </c>
      <c r="H2582" s="50">
        <v>6</v>
      </c>
      <c r="I2582" s="52">
        <v>44831.595659722225</v>
      </c>
      <c r="J2582" s="50">
        <v>114</v>
      </c>
      <c r="K2582" s="51">
        <v>44831.95416666667</v>
      </c>
      <c r="L2582" s="53"/>
      <c r="M2582" s="54">
        <v>1</v>
      </c>
    </row>
    <row r="2583" spans="2:13" x14ac:dyDescent="0.3">
      <c r="B2583" s="49">
        <v>21426</v>
      </c>
      <c r="C2583" s="50">
        <v>906</v>
      </c>
      <c r="D2583" s="50" t="str">
        <f>VLOOKUP(Table8[[#This Row],[CustomerID]],Table15[[#All],[CustomerID]:[Company Name]],2,FALSE)</f>
        <v>Willy Nilly Trading Co.</v>
      </c>
      <c r="E2583" s="51">
        <v>44831</v>
      </c>
      <c r="F2583" s="50">
        <v>2</v>
      </c>
      <c r="G2583" s="50" t="str">
        <f>VLOOKUP(Table8[[#This Row],[ProductID]],Table12[[#All],[ProductID]:[ProductFullName]],3,FALSE)</f>
        <v>Product B</v>
      </c>
      <c r="H2583" s="50">
        <v>4</v>
      </c>
      <c r="I2583" s="52">
        <v>44831.611122685186</v>
      </c>
      <c r="J2583" s="50">
        <v>131</v>
      </c>
      <c r="K2583" s="51">
        <v>44831.95416666667</v>
      </c>
      <c r="L2583" s="53"/>
      <c r="M2583" s="54">
        <v>1</v>
      </c>
    </row>
    <row r="2584" spans="2:13" x14ac:dyDescent="0.3">
      <c r="B2584" s="49">
        <v>21427</v>
      </c>
      <c r="C2584" s="50">
        <v>3</v>
      </c>
      <c r="D2584" s="50" t="str">
        <f>VLOOKUP(Table8[[#This Row],[CustomerID]],Table15[[#All],[CustomerID]:[Company Name]],2,FALSE)</f>
        <v>Jinole Shells</v>
      </c>
      <c r="E2584" s="51">
        <v>44831</v>
      </c>
      <c r="F2584" s="50">
        <v>1</v>
      </c>
      <c r="G2584" s="50" t="str">
        <f>VLOOKUP(Table8[[#This Row],[ProductID]],Table12[[#All],[ProductID]:[ProductFullName]],3,FALSE)</f>
        <v>Product A</v>
      </c>
      <c r="H2584" s="50">
        <v>7</v>
      </c>
      <c r="I2584" s="52">
        <v>44831.620729166665</v>
      </c>
      <c r="J2584" s="50">
        <v>118</v>
      </c>
      <c r="K2584" s="51">
        <v>44831.95416666667</v>
      </c>
      <c r="L2584" s="53"/>
      <c r="M2584" s="54">
        <v>1</v>
      </c>
    </row>
    <row r="2585" spans="2:13" x14ac:dyDescent="0.3">
      <c r="B2585" s="49">
        <v>21428</v>
      </c>
      <c r="C2585" s="50">
        <v>794</v>
      </c>
      <c r="D2585" s="50" t="str">
        <f>VLOOKUP(Table8[[#This Row],[CustomerID]],Table15[[#All],[CustomerID]:[Company Name]],2,FALSE)</f>
        <v>Northshire Bookstore</v>
      </c>
      <c r="E2585" s="51">
        <v>44831</v>
      </c>
      <c r="F2585" s="50">
        <v>1</v>
      </c>
      <c r="G2585" s="50" t="str">
        <f>VLOOKUP(Table8[[#This Row],[ProductID]],Table12[[#All],[ProductID]:[ProductFullName]],3,FALSE)</f>
        <v>Product A</v>
      </c>
      <c r="H2585" s="50">
        <v>6</v>
      </c>
      <c r="I2585" s="52">
        <v>44831.633796296293</v>
      </c>
      <c r="J2585" s="50">
        <v>109</v>
      </c>
      <c r="K2585" s="51">
        <v>44831.95416666667</v>
      </c>
      <c r="L2585" s="53"/>
      <c r="M2585" s="54">
        <v>1</v>
      </c>
    </row>
    <row r="2586" spans="2:13" x14ac:dyDescent="0.3">
      <c r="B2586" s="49">
        <v>21429</v>
      </c>
      <c r="C2586" s="50">
        <v>98</v>
      </c>
      <c r="D2586" s="50" t="str">
        <f>VLOOKUP(Table8[[#This Row],[CustomerID]],Table15[[#All],[CustomerID]:[Company Name]],2,FALSE)</f>
        <v>Propharm</v>
      </c>
      <c r="E2586" s="51">
        <v>44831</v>
      </c>
      <c r="F2586" s="50">
        <v>5</v>
      </c>
      <c r="G2586" s="50" t="str">
        <f>VLOOKUP(Table8[[#This Row],[ProductID]],Table12[[#All],[ProductID]:[ProductFullName]],3,FALSE)</f>
        <v>Product E</v>
      </c>
      <c r="H2586" s="50">
        <v>7</v>
      </c>
      <c r="I2586" s="52">
        <v>44831.643124999995</v>
      </c>
      <c r="J2586" s="50">
        <v>122</v>
      </c>
      <c r="K2586" s="51">
        <v>44831.95416666667</v>
      </c>
      <c r="L2586" s="53"/>
      <c r="M2586" s="54">
        <v>1</v>
      </c>
    </row>
    <row r="2587" spans="2:13" x14ac:dyDescent="0.3">
      <c r="B2587" s="49">
        <v>21430</v>
      </c>
      <c r="C2587" s="50">
        <v>296</v>
      </c>
      <c r="D2587" s="50" t="str">
        <f>VLOOKUP(Table8[[#This Row],[CustomerID]],Table15[[#All],[CustomerID]:[Company Name]],2,FALSE)</f>
        <v>Zellers Store #487</v>
      </c>
      <c r="E2587" s="51">
        <v>44831</v>
      </c>
      <c r="F2587" s="50">
        <v>3</v>
      </c>
      <c r="G2587" s="50" t="str">
        <f>VLOOKUP(Table8[[#This Row],[ProductID]],Table12[[#All],[ProductID]:[ProductFullName]],3,FALSE)</f>
        <v>Product C</v>
      </c>
      <c r="H2587" s="50">
        <v>4</v>
      </c>
      <c r="I2587" s="52">
        <v>44831.652812499997</v>
      </c>
      <c r="J2587" s="50">
        <v>129</v>
      </c>
      <c r="K2587" s="51">
        <v>44831.95416666667</v>
      </c>
      <c r="L2587" s="53"/>
      <c r="M2587" s="54">
        <v>1</v>
      </c>
    </row>
    <row r="2588" spans="2:13" x14ac:dyDescent="0.3">
      <c r="B2588" s="49">
        <v>21431</v>
      </c>
      <c r="C2588" s="50">
        <v>7</v>
      </c>
      <c r="D2588" s="50" t="str">
        <f>VLOOKUP(Table8[[#This Row],[CustomerID]],Table15[[#All],[CustomerID]:[Company Name]],2,FALSE)</f>
        <v>Wescal Dept Store</v>
      </c>
      <c r="E2588" s="51">
        <v>44831</v>
      </c>
      <c r="F2588" s="50">
        <v>5</v>
      </c>
      <c r="G2588" s="50" t="str">
        <f>VLOOKUP(Table8[[#This Row],[ProductID]],Table12[[#All],[ProductID]:[ProductFullName]],3,FALSE)</f>
        <v>Product E</v>
      </c>
      <c r="H2588" s="50">
        <v>7</v>
      </c>
      <c r="I2588" s="52">
        <v>44831.662442129629</v>
      </c>
      <c r="J2588" s="50">
        <v>133</v>
      </c>
      <c r="K2588" s="51">
        <v>44831.95416666667</v>
      </c>
      <c r="L2588" s="53"/>
      <c r="M2588" s="54">
        <v>1</v>
      </c>
    </row>
    <row r="2589" spans="2:13" x14ac:dyDescent="0.3">
      <c r="B2589" s="49">
        <v>21432</v>
      </c>
      <c r="C2589" s="50">
        <v>639</v>
      </c>
      <c r="D2589" s="50" t="str">
        <f>VLOOKUP(Table8[[#This Row],[CustomerID]],Table15[[#All],[CustomerID]:[Company Name]],2,FALSE)</f>
        <v>What Women Wear Ltd.</v>
      </c>
      <c r="E2589" s="51">
        <v>44831</v>
      </c>
      <c r="F2589" s="50">
        <v>1</v>
      </c>
      <c r="G2589" s="50" t="str">
        <f>VLOOKUP(Table8[[#This Row],[ProductID]],Table12[[#All],[ProductID]:[ProductFullName]],3,FALSE)</f>
        <v>Product A</v>
      </c>
      <c r="H2589" s="50">
        <v>2</v>
      </c>
      <c r="I2589" s="52">
        <v>44831.673402777778</v>
      </c>
      <c r="J2589" s="50">
        <v>129</v>
      </c>
      <c r="K2589" s="51">
        <v>44831.95416666667</v>
      </c>
      <c r="L2589" s="53"/>
      <c r="M2589" s="54">
        <v>1</v>
      </c>
    </row>
    <row r="2590" spans="2:13" x14ac:dyDescent="0.3">
      <c r="B2590" s="49">
        <v>21433</v>
      </c>
      <c r="C2590" s="50">
        <v>580</v>
      </c>
      <c r="D2590" s="50" t="str">
        <f>VLOOKUP(Table8[[#This Row],[CustomerID]],Table15[[#All],[CustomerID]:[Company Name]],2,FALSE)</f>
        <v>Valley Jewellers Ltd.</v>
      </c>
      <c r="E2590" s="51">
        <v>44831</v>
      </c>
      <c r="F2590" s="50">
        <v>5</v>
      </c>
      <c r="G2590" s="50" t="str">
        <f>VLOOKUP(Table8[[#This Row],[ProductID]],Table12[[#All],[ProductID]:[ProductFullName]],3,FALSE)</f>
        <v>Product E</v>
      </c>
      <c r="H2590" s="50">
        <v>4</v>
      </c>
      <c r="I2590" s="52">
        <v>44831.686701388891</v>
      </c>
      <c r="J2590" s="50">
        <v>131</v>
      </c>
      <c r="K2590" s="51">
        <v>44831.95416666667</v>
      </c>
      <c r="L2590" s="53"/>
      <c r="M2590" s="54">
        <v>1</v>
      </c>
    </row>
    <row r="2591" spans="2:13" x14ac:dyDescent="0.3">
      <c r="B2591" s="49">
        <v>21434</v>
      </c>
      <c r="C2591" s="50">
        <v>1049</v>
      </c>
      <c r="D2591" s="50" t="str">
        <f>VLOOKUP(Table8[[#This Row],[CustomerID]],Table15[[#All],[CustomerID]:[Company Name]],2,FALSE)</f>
        <v>Jupiter Auto Spa</v>
      </c>
      <c r="E2591" s="51">
        <v>44831</v>
      </c>
      <c r="F2591" s="50">
        <v>3</v>
      </c>
      <c r="G2591" s="50" t="str">
        <f>VLOOKUP(Table8[[#This Row],[ProductID]],Table12[[#All],[ProductID]:[ProductFullName]],3,FALSE)</f>
        <v>Product C</v>
      </c>
      <c r="H2591" s="50">
        <v>2</v>
      </c>
      <c r="I2591" s="52">
        <v>44831.696168981485</v>
      </c>
      <c r="J2591" s="50">
        <v>120</v>
      </c>
      <c r="K2591" s="51">
        <v>44831.95416666667</v>
      </c>
      <c r="L2591" s="53"/>
      <c r="M2591" s="54">
        <v>1</v>
      </c>
    </row>
    <row r="2592" spans="2:13" x14ac:dyDescent="0.3">
      <c r="B2592" s="49">
        <v>21435</v>
      </c>
      <c r="C2592" s="50">
        <v>1004</v>
      </c>
      <c r="D2592" s="50" t="str">
        <f>VLOOKUP(Table8[[#This Row],[CustomerID]],Table15[[#All],[CustomerID]:[Company Name]],2,FALSE)</f>
        <v>Rose Tree</v>
      </c>
      <c r="E2592" s="51">
        <v>44831</v>
      </c>
      <c r="F2592" s="50">
        <v>1</v>
      </c>
      <c r="G2592" s="50" t="str">
        <f>VLOOKUP(Table8[[#This Row],[ProductID]],Table12[[#All],[ProductID]:[ProductFullName]],3,FALSE)</f>
        <v>Product A</v>
      </c>
      <c r="H2592" s="50">
        <v>3</v>
      </c>
      <c r="I2592" s="52">
        <v>44831.709664351853</v>
      </c>
      <c r="J2592" s="50">
        <v>116</v>
      </c>
      <c r="K2592" s="51">
        <v>44831.95416666667</v>
      </c>
      <c r="L2592" s="53"/>
      <c r="M2592" s="54">
        <v>1</v>
      </c>
    </row>
    <row r="2593" spans="2:13" x14ac:dyDescent="0.3">
      <c r="B2593" s="49">
        <v>21436</v>
      </c>
      <c r="C2593" s="50">
        <v>862</v>
      </c>
      <c r="D2593" s="50" t="str">
        <f>VLOOKUP(Table8[[#This Row],[CustomerID]],Table15[[#All],[CustomerID]:[Company Name]],2,FALSE)</f>
        <v>New Jersey Association Of The Deaf-Blind</v>
      </c>
      <c r="E2593" s="51">
        <v>44831</v>
      </c>
      <c r="F2593" s="50">
        <v>2</v>
      </c>
      <c r="G2593" s="50" t="str">
        <f>VLOOKUP(Table8[[#This Row],[ProductID]],Table12[[#All],[ProductID]:[ProductFullName]],3,FALSE)</f>
        <v>Product B</v>
      </c>
      <c r="H2593" s="50">
        <v>2</v>
      </c>
      <c r="I2593" s="52">
        <v>44831.725798611114</v>
      </c>
      <c r="J2593" s="50">
        <v>110</v>
      </c>
      <c r="K2593" s="51">
        <v>44831.95416666667</v>
      </c>
      <c r="L2593" s="53"/>
      <c r="M2593" s="54">
        <v>1</v>
      </c>
    </row>
    <row r="2594" spans="2:13" x14ac:dyDescent="0.3">
      <c r="B2594" s="49">
        <v>21437</v>
      </c>
      <c r="C2594" s="50">
        <v>935</v>
      </c>
      <c r="D2594" s="50" t="str">
        <f>VLOOKUP(Table8[[#This Row],[CustomerID]],Table15[[#All],[CustomerID]:[Company Name]],2,FALSE)</f>
        <v>Mostly Clay Inc.</v>
      </c>
      <c r="E2594" s="51">
        <v>44831</v>
      </c>
      <c r="F2594" s="50">
        <v>6</v>
      </c>
      <c r="G2594" s="50" t="str">
        <f>VLOOKUP(Table8[[#This Row],[ProductID]],Table12[[#All],[ProductID]:[ProductFullName]],3,FALSE)</f>
        <v>Product F</v>
      </c>
      <c r="H2594" s="50">
        <v>3</v>
      </c>
      <c r="I2594" s="52">
        <v>44831.736921296302</v>
      </c>
      <c r="J2594" s="50">
        <v>122</v>
      </c>
      <c r="K2594" s="51">
        <v>44831.95416666667</v>
      </c>
      <c r="L2594" s="53"/>
      <c r="M2594" s="54">
        <v>1</v>
      </c>
    </row>
    <row r="2595" spans="2:13" x14ac:dyDescent="0.3">
      <c r="B2595" s="49">
        <v>21438</v>
      </c>
      <c r="C2595" s="50">
        <v>315</v>
      </c>
      <c r="D2595" s="50" t="str">
        <f>VLOOKUP(Table8[[#This Row],[CustomerID]],Table15[[#All],[CustomerID]:[Company Name]],2,FALSE)</f>
        <v>Shoppers Drug Mart # 1043</v>
      </c>
      <c r="E2595" s="51">
        <v>44832</v>
      </c>
      <c r="F2595" s="50">
        <v>1</v>
      </c>
      <c r="G2595" s="50" t="str">
        <f>VLOOKUP(Table8[[#This Row],[ProductID]],Table12[[#All],[ProductID]:[ProductFullName]],3,FALSE)</f>
        <v>Product A</v>
      </c>
      <c r="H2595" s="50">
        <v>7</v>
      </c>
      <c r="I2595" s="52">
        <v>44832.333333333336</v>
      </c>
      <c r="J2595" s="50">
        <v>119</v>
      </c>
      <c r="K2595" s="51">
        <v>44832.938194444447</v>
      </c>
      <c r="L2595" s="53"/>
      <c r="M2595" s="54">
        <v>1</v>
      </c>
    </row>
    <row r="2596" spans="2:13" x14ac:dyDescent="0.3">
      <c r="B2596" s="49">
        <v>21439</v>
      </c>
      <c r="C2596" s="50">
        <v>542</v>
      </c>
      <c r="D2596" s="50" t="str">
        <f>VLOOKUP(Table8[[#This Row],[CustomerID]],Table15[[#All],[CustomerID]:[Company Name]],2,FALSE)</f>
        <v>Your Dollar Store With More #309</v>
      </c>
      <c r="E2596" s="51">
        <v>44832</v>
      </c>
      <c r="F2596" s="50">
        <v>1</v>
      </c>
      <c r="G2596" s="50" t="str">
        <f>VLOOKUP(Table8[[#This Row],[ProductID]],Table12[[#All],[ProductID]:[ProductFullName]],3,FALSE)</f>
        <v>Product A</v>
      </c>
      <c r="H2596" s="50">
        <v>5</v>
      </c>
      <c r="I2596" s="52">
        <v>44832.346053240741</v>
      </c>
      <c r="J2596" s="50">
        <v>107</v>
      </c>
      <c r="K2596" s="51">
        <v>44832.938194444447</v>
      </c>
      <c r="L2596" s="53"/>
      <c r="M2596" s="54">
        <v>1</v>
      </c>
    </row>
    <row r="2597" spans="2:13" x14ac:dyDescent="0.3">
      <c r="B2597" s="49">
        <v>21440</v>
      </c>
      <c r="C2597" s="50">
        <v>151</v>
      </c>
      <c r="D2597" s="50" t="str">
        <f>VLOOKUP(Table8[[#This Row],[CustomerID]],Table15[[#All],[CustomerID]:[Company Name]],2,FALSE)</f>
        <v>Echo Clothing Co.</v>
      </c>
      <c r="E2597" s="51">
        <v>44832</v>
      </c>
      <c r="F2597" s="50">
        <v>4</v>
      </c>
      <c r="G2597" s="50" t="str">
        <f>VLOOKUP(Table8[[#This Row],[ProductID]],Table12[[#All],[ProductID]:[ProductFullName]],3,FALSE)</f>
        <v>Product D</v>
      </c>
      <c r="H2597" s="50">
        <v>4</v>
      </c>
      <c r="I2597" s="52">
        <v>44832.357986111114</v>
      </c>
      <c r="J2597" s="50">
        <v>131</v>
      </c>
      <c r="K2597" s="51">
        <v>44832.938194444447</v>
      </c>
      <c r="L2597" s="53"/>
      <c r="M2597" s="54">
        <v>1</v>
      </c>
    </row>
    <row r="2598" spans="2:13" x14ac:dyDescent="0.3">
      <c r="B2598" s="49">
        <v>21441</v>
      </c>
      <c r="C2598" s="50">
        <v>1244</v>
      </c>
      <c r="D2598" s="50" t="str">
        <f>VLOOKUP(Table8[[#This Row],[CustomerID]],Table15[[#All],[CustomerID]:[Company Name]],2,FALSE)</f>
        <v>MVRMC Auxilliary Gift Shop</v>
      </c>
      <c r="E2598" s="51">
        <v>44832</v>
      </c>
      <c r="F2598" s="50">
        <v>5</v>
      </c>
      <c r="G2598" s="50" t="str">
        <f>VLOOKUP(Table8[[#This Row],[ProductID]],Table12[[#All],[ProductID]:[ProductFullName]],3,FALSE)</f>
        <v>Product E</v>
      </c>
      <c r="H2598" s="50">
        <v>2</v>
      </c>
      <c r="I2598" s="52">
        <v>44832.374918981484</v>
      </c>
      <c r="J2598" s="50">
        <v>118</v>
      </c>
      <c r="K2598" s="51">
        <v>44832.938194444447</v>
      </c>
      <c r="L2598" s="53"/>
      <c r="M2598" s="54">
        <v>1</v>
      </c>
    </row>
    <row r="2599" spans="2:13" x14ac:dyDescent="0.3">
      <c r="B2599" s="49">
        <v>21442</v>
      </c>
      <c r="C2599" s="50">
        <v>192</v>
      </c>
      <c r="D2599" s="50" t="str">
        <f>VLOOKUP(Table8[[#This Row],[CustomerID]],Table15[[#All],[CustomerID]:[Company Name]],2,FALSE)</f>
        <v>Lovell Drugs- Oshawa</v>
      </c>
      <c r="E2599" s="51">
        <v>44832</v>
      </c>
      <c r="F2599" s="50">
        <v>3</v>
      </c>
      <c r="G2599" s="50" t="str">
        <f>VLOOKUP(Table8[[#This Row],[ProductID]],Table12[[#All],[ProductID]:[ProductFullName]],3,FALSE)</f>
        <v>Product C</v>
      </c>
      <c r="H2599" s="50">
        <v>2</v>
      </c>
      <c r="I2599" s="52">
        <v>44832.390520833338</v>
      </c>
      <c r="J2599" s="50">
        <v>117</v>
      </c>
      <c r="K2599" s="51">
        <v>44832.938194444447</v>
      </c>
      <c r="L2599" s="53"/>
      <c r="M2599" s="54">
        <v>1</v>
      </c>
    </row>
    <row r="2600" spans="2:13" x14ac:dyDescent="0.3">
      <c r="B2600" s="49">
        <v>21443</v>
      </c>
      <c r="C2600" s="50">
        <v>44</v>
      </c>
      <c r="D2600" s="50" t="str">
        <f>VLOOKUP(Table8[[#This Row],[CustomerID]],Table15[[#All],[CustomerID]:[Company Name]],2,FALSE)</f>
        <v>Buck or Two #520</v>
      </c>
      <c r="E2600" s="51">
        <v>44832</v>
      </c>
      <c r="F2600" s="50">
        <v>5</v>
      </c>
      <c r="G2600" s="50" t="str">
        <f>VLOOKUP(Table8[[#This Row],[ProductID]],Table12[[#All],[ProductID]:[ProductFullName]],3,FALSE)</f>
        <v>Product E</v>
      </c>
      <c r="H2600" s="50">
        <v>4</v>
      </c>
      <c r="I2600" s="52">
        <v>44832.406111111115</v>
      </c>
      <c r="J2600" s="50">
        <v>107</v>
      </c>
      <c r="K2600" s="51">
        <v>44832.938194444447</v>
      </c>
      <c r="L2600" s="53"/>
      <c r="M2600" s="54">
        <v>1</v>
      </c>
    </row>
    <row r="2601" spans="2:13" x14ac:dyDescent="0.3">
      <c r="B2601" s="49">
        <v>21444</v>
      </c>
      <c r="C2601" s="50">
        <v>805</v>
      </c>
      <c r="D2601" s="50" t="str">
        <f>VLOOKUP(Table8[[#This Row],[CustomerID]],Table15[[#All],[CustomerID]:[Company Name]],2,FALSE)</f>
        <v>Collection, The</v>
      </c>
      <c r="E2601" s="51">
        <v>44832</v>
      </c>
      <c r="F2601" s="50">
        <v>4</v>
      </c>
      <c r="G2601" s="50" t="str">
        <f>VLOOKUP(Table8[[#This Row],[ProductID]],Table12[[#All],[ProductID]:[ProductFullName]],3,FALSE)</f>
        <v>Product D</v>
      </c>
      <c r="H2601" s="50">
        <v>7</v>
      </c>
      <c r="I2601" s="52">
        <v>44832.415891203709</v>
      </c>
      <c r="J2601" s="50">
        <v>119</v>
      </c>
      <c r="K2601" s="51">
        <v>44832.938194444447</v>
      </c>
      <c r="L2601" s="53"/>
      <c r="M2601" s="54">
        <v>1</v>
      </c>
    </row>
    <row r="2602" spans="2:13" x14ac:dyDescent="0.3">
      <c r="B2602" s="49">
        <v>21445</v>
      </c>
      <c r="C2602" s="50">
        <v>1282</v>
      </c>
      <c r="D2602" s="50" t="str">
        <f>VLOOKUP(Table8[[#This Row],[CustomerID]],Table15[[#All],[CustomerID]:[Company Name]],2,FALSE)</f>
        <v>Santa Fe Station Gift Shop</v>
      </c>
      <c r="E2602" s="51">
        <v>44832</v>
      </c>
      <c r="F2602" s="50">
        <v>2</v>
      </c>
      <c r="G2602" s="50" t="str">
        <f>VLOOKUP(Table8[[#This Row],[ProductID]],Table12[[#All],[ProductID]:[ProductFullName]],3,FALSE)</f>
        <v>Product B</v>
      </c>
      <c r="H2602" s="50">
        <v>4</v>
      </c>
      <c r="I2602" s="52">
        <v>44832.4300925926</v>
      </c>
      <c r="J2602" s="50">
        <v>114</v>
      </c>
      <c r="K2602" s="51">
        <v>44832.938194444447</v>
      </c>
      <c r="L2602" s="53"/>
      <c r="M2602" s="54">
        <v>1</v>
      </c>
    </row>
    <row r="2603" spans="2:13" x14ac:dyDescent="0.3">
      <c r="B2603" s="49">
        <v>21446</v>
      </c>
      <c r="C2603" s="50">
        <v>1323</v>
      </c>
      <c r="D2603" s="50" t="str">
        <f>VLOOKUP(Table8[[#This Row],[CustomerID]],Table15[[#All],[CustomerID]:[Company Name]],2,FALSE)</f>
        <v>Far East Watchcases Inc</v>
      </c>
      <c r="E2603" s="51">
        <v>44832</v>
      </c>
      <c r="F2603" s="50">
        <v>5</v>
      </c>
      <c r="G2603" s="50" t="str">
        <f>VLOOKUP(Table8[[#This Row],[ProductID]],Table12[[#All],[ProductID]:[ProductFullName]],3,FALSE)</f>
        <v>Product E</v>
      </c>
      <c r="H2603" s="50">
        <v>7</v>
      </c>
      <c r="I2603" s="52">
        <v>44832.439756944455</v>
      </c>
      <c r="J2603" s="50">
        <v>118</v>
      </c>
      <c r="K2603" s="51">
        <v>44832.938194444447</v>
      </c>
      <c r="L2603" s="53"/>
      <c r="M2603" s="54">
        <v>1</v>
      </c>
    </row>
    <row r="2604" spans="2:13" x14ac:dyDescent="0.3">
      <c r="B2604" s="49">
        <v>21447</v>
      </c>
      <c r="C2604" s="50">
        <v>161</v>
      </c>
      <c r="D2604" s="50" t="str">
        <f>VLOOKUP(Table8[[#This Row],[CustomerID]],Table15[[#All],[CustomerID]:[Company Name]],2,FALSE)</f>
        <v>The Gallery Shop</v>
      </c>
      <c r="E2604" s="51">
        <v>44832</v>
      </c>
      <c r="F2604" s="50">
        <v>5</v>
      </c>
      <c r="G2604" s="50" t="str">
        <f>VLOOKUP(Table8[[#This Row],[ProductID]],Table12[[#All],[ProductID]:[ProductFullName]],3,FALSE)</f>
        <v>Product E</v>
      </c>
      <c r="H2604" s="50">
        <v>5</v>
      </c>
      <c r="I2604" s="52">
        <v>44832.456157407418</v>
      </c>
      <c r="J2604" s="50">
        <v>121</v>
      </c>
      <c r="K2604" s="51">
        <v>44832.938194444447</v>
      </c>
      <c r="L2604" s="53"/>
      <c r="M2604" s="54">
        <v>1</v>
      </c>
    </row>
    <row r="2605" spans="2:13" x14ac:dyDescent="0.3">
      <c r="B2605" s="49">
        <v>21448</v>
      </c>
      <c r="C2605" s="50">
        <v>748</v>
      </c>
      <c r="D2605" s="50" t="str">
        <f>VLOOKUP(Table8[[#This Row],[CustomerID]],Table15[[#All],[CustomerID]:[Company Name]],2,FALSE)</f>
        <v>J.J.Design Ltd</v>
      </c>
      <c r="E2605" s="51">
        <v>44832</v>
      </c>
      <c r="F2605" s="50">
        <v>5</v>
      </c>
      <c r="G2605" s="50" t="str">
        <f>VLOOKUP(Table8[[#This Row],[ProductID]],Table12[[#All],[ProductID]:[ProductFullName]],3,FALSE)</f>
        <v>Product E</v>
      </c>
      <c r="H2605" s="50">
        <v>5</v>
      </c>
      <c r="I2605" s="52">
        <v>44832.469317129639</v>
      </c>
      <c r="J2605" s="50">
        <v>132</v>
      </c>
      <c r="K2605" s="51">
        <v>44832.938194444447</v>
      </c>
      <c r="L2605" s="53"/>
      <c r="M2605" s="54">
        <v>1</v>
      </c>
    </row>
    <row r="2606" spans="2:13" x14ac:dyDescent="0.3">
      <c r="B2606" s="49">
        <v>21449</v>
      </c>
      <c r="C2606" s="50">
        <v>361</v>
      </c>
      <c r="D2606" s="50" t="str">
        <f>VLOOKUP(Table8[[#This Row],[CustomerID]],Table15[[#All],[CustomerID]:[Company Name]],2,FALSE)</f>
        <v>Bowering</v>
      </c>
      <c r="E2606" s="51">
        <v>44832</v>
      </c>
      <c r="F2606" s="50">
        <v>2</v>
      </c>
      <c r="G2606" s="50" t="str">
        <f>VLOOKUP(Table8[[#This Row],[ProductID]],Table12[[#All],[ProductID]:[ProductFullName]],3,FALSE)</f>
        <v>Product B</v>
      </c>
      <c r="H2606" s="50">
        <v>4</v>
      </c>
      <c r="I2606" s="52">
        <v>44832.479120370379</v>
      </c>
      <c r="J2606" s="50">
        <v>127</v>
      </c>
      <c r="K2606" s="51">
        <v>44832.938194444447</v>
      </c>
      <c r="L2606" s="53"/>
      <c r="M2606" s="54">
        <v>1</v>
      </c>
    </row>
    <row r="2607" spans="2:13" x14ac:dyDescent="0.3">
      <c r="B2607" s="49">
        <v>21450</v>
      </c>
      <c r="C2607" s="50">
        <v>1272</v>
      </c>
      <c r="D2607" s="50" t="str">
        <f>VLOOKUP(Table8[[#This Row],[CustomerID]],Table15[[#All],[CustomerID]:[Company Name]],2,FALSE)</f>
        <v>Holy Cross Hospital</v>
      </c>
      <c r="E2607" s="51">
        <v>44832</v>
      </c>
      <c r="F2607" s="50">
        <v>2</v>
      </c>
      <c r="G2607" s="50" t="str">
        <f>VLOOKUP(Table8[[#This Row],[ProductID]],Table12[[#All],[ProductID]:[ProductFullName]],3,FALSE)</f>
        <v>Product B</v>
      </c>
      <c r="H2607" s="50">
        <v>6</v>
      </c>
      <c r="I2607" s="52">
        <v>44832.488599537042</v>
      </c>
      <c r="J2607" s="50">
        <v>115</v>
      </c>
      <c r="K2607" s="51">
        <v>44832.938194444447</v>
      </c>
      <c r="L2607" s="53"/>
      <c r="M2607" s="54">
        <v>1</v>
      </c>
    </row>
    <row r="2608" spans="2:13" x14ac:dyDescent="0.3">
      <c r="B2608" s="49">
        <v>21451</v>
      </c>
      <c r="C2608" s="50">
        <v>652</v>
      </c>
      <c r="D2608" s="50" t="str">
        <f>VLOOKUP(Table8[[#This Row],[CustomerID]],Table15[[#All],[CustomerID]:[Company Name]],2,FALSE)</f>
        <v>Peoples Drug Mart # 137</v>
      </c>
      <c r="E2608" s="51">
        <v>44832</v>
      </c>
      <c r="F2608" s="50">
        <v>4</v>
      </c>
      <c r="G2608" s="50" t="str">
        <f>VLOOKUP(Table8[[#This Row],[ProductID]],Table12[[#All],[ProductID]:[ProductFullName]],3,FALSE)</f>
        <v>Product D</v>
      </c>
      <c r="H2608" s="50">
        <v>7</v>
      </c>
      <c r="I2608" s="52">
        <v>44832.504594907412</v>
      </c>
      <c r="J2608" s="50">
        <v>134</v>
      </c>
      <c r="K2608" s="51">
        <v>44832.938194444447</v>
      </c>
      <c r="L2608" s="53"/>
      <c r="M2608" s="54">
        <v>1</v>
      </c>
    </row>
    <row r="2609" spans="2:13" x14ac:dyDescent="0.3">
      <c r="B2609" s="49">
        <v>21452</v>
      </c>
      <c r="C2609" s="50">
        <v>534</v>
      </c>
      <c r="D2609" s="50" t="str">
        <f>VLOOKUP(Table8[[#This Row],[CustomerID]],Table15[[#All],[CustomerID]:[Company Name]],2,FALSE)</f>
        <v>Sarah's Corner</v>
      </c>
      <c r="E2609" s="51">
        <v>44832</v>
      </c>
      <c r="F2609" s="50">
        <v>5</v>
      </c>
      <c r="G2609" s="50" t="str">
        <f>VLOOKUP(Table8[[#This Row],[ProductID]],Table12[[#All],[ProductID]:[ProductFullName]],3,FALSE)</f>
        <v>Product E</v>
      </c>
      <c r="H2609" s="50">
        <v>6</v>
      </c>
      <c r="I2609" s="52">
        <v>44832.520821759266</v>
      </c>
      <c r="J2609" s="50">
        <v>121</v>
      </c>
      <c r="K2609" s="51">
        <v>44832.938194444447</v>
      </c>
      <c r="L2609" s="53"/>
      <c r="M2609" s="54">
        <v>1</v>
      </c>
    </row>
    <row r="2610" spans="2:13" x14ac:dyDescent="0.3">
      <c r="B2610" s="49">
        <v>21453</v>
      </c>
      <c r="C2610" s="50">
        <v>1237</v>
      </c>
      <c r="D2610" s="50" t="str">
        <f>VLOOKUP(Table8[[#This Row],[CustomerID]],Table15[[#All],[CustomerID]:[Company Name]],2,FALSE)</f>
        <v>Bougainvilleas</v>
      </c>
      <c r="E2610" s="51">
        <v>44832</v>
      </c>
      <c r="F2610" s="50">
        <v>6</v>
      </c>
      <c r="G2610" s="50" t="str">
        <f>VLOOKUP(Table8[[#This Row],[ProductID]],Table12[[#All],[ProductID]:[ProductFullName]],3,FALSE)</f>
        <v>Product F</v>
      </c>
      <c r="H2610" s="50">
        <v>4</v>
      </c>
      <c r="I2610" s="52">
        <v>44832.531932870377</v>
      </c>
      <c r="J2610" s="50">
        <v>131</v>
      </c>
      <c r="K2610" s="51">
        <v>44832.938194444447</v>
      </c>
      <c r="L2610" s="53"/>
      <c r="M2610" s="54">
        <v>1</v>
      </c>
    </row>
    <row r="2611" spans="2:13" x14ac:dyDescent="0.3">
      <c r="B2611" s="49">
        <v>21454</v>
      </c>
      <c r="C2611" s="50">
        <v>772</v>
      </c>
      <c r="D2611" s="50" t="str">
        <f>VLOOKUP(Table8[[#This Row],[CustomerID]],Table15[[#All],[CustomerID]:[Company Name]],2,FALSE)</f>
        <v>Kids Stuff</v>
      </c>
      <c r="E2611" s="51">
        <v>44832</v>
      </c>
      <c r="F2611" s="50">
        <v>1</v>
      </c>
      <c r="G2611" s="50" t="str">
        <f>VLOOKUP(Table8[[#This Row],[ProductID]],Table12[[#All],[ProductID]:[ProductFullName]],3,FALSE)</f>
        <v>Product A</v>
      </c>
      <c r="H2611" s="50">
        <v>4</v>
      </c>
      <c r="I2611" s="52">
        <v>44832.543310185189</v>
      </c>
      <c r="J2611" s="50">
        <v>107</v>
      </c>
      <c r="K2611" s="51">
        <v>44832.938194444447</v>
      </c>
      <c r="L2611" s="53"/>
      <c r="M2611" s="54">
        <v>1</v>
      </c>
    </row>
    <row r="2612" spans="2:13" x14ac:dyDescent="0.3">
      <c r="B2612" s="49">
        <v>21455</v>
      </c>
      <c r="C2612" s="50">
        <v>228</v>
      </c>
      <c r="D2612" s="50" t="str">
        <f>VLOOKUP(Table8[[#This Row],[CustomerID]],Table15[[#All],[CustomerID]:[Company Name]],2,FALSE)</f>
        <v>VARLEYS LADIES SHOP</v>
      </c>
      <c r="E2612" s="51">
        <v>44832</v>
      </c>
      <c r="F2612" s="50">
        <v>5</v>
      </c>
      <c r="G2612" s="50" t="str">
        <f>VLOOKUP(Table8[[#This Row],[ProductID]],Table12[[#All],[ProductID]:[ProductFullName]],3,FALSE)</f>
        <v>Product E</v>
      </c>
      <c r="H2612" s="50">
        <v>7</v>
      </c>
      <c r="I2612" s="52">
        <v>44832.553460648152</v>
      </c>
      <c r="J2612" s="50">
        <v>110</v>
      </c>
      <c r="K2612" s="51">
        <v>44832.938194444447</v>
      </c>
      <c r="L2612" s="53"/>
      <c r="M2612" s="54">
        <v>1</v>
      </c>
    </row>
    <row r="2613" spans="2:13" x14ac:dyDescent="0.3">
      <c r="B2613" s="49">
        <v>21456</v>
      </c>
      <c r="C2613" s="50">
        <v>1073</v>
      </c>
      <c r="D2613" s="50" t="str">
        <f>VLOOKUP(Table8[[#This Row],[CustomerID]],Table15[[#All],[CustomerID]:[Company Name]],2,FALSE)</f>
        <v>Genevieve Bond</v>
      </c>
      <c r="E2613" s="51">
        <v>44832</v>
      </c>
      <c r="F2613" s="50">
        <v>5</v>
      </c>
      <c r="G2613" s="50" t="str">
        <f>VLOOKUP(Table8[[#This Row],[ProductID]],Table12[[#All],[ProductID]:[ProductFullName]],3,FALSE)</f>
        <v>Product E</v>
      </c>
      <c r="H2613" s="50">
        <v>4</v>
      </c>
      <c r="I2613" s="52">
        <v>44832.57003472223</v>
      </c>
      <c r="J2613" s="50">
        <v>133</v>
      </c>
      <c r="K2613" s="51">
        <v>44832.938194444447</v>
      </c>
      <c r="L2613" s="53"/>
      <c r="M2613" s="54">
        <v>1</v>
      </c>
    </row>
    <row r="2614" spans="2:13" x14ac:dyDescent="0.3">
      <c r="B2614" s="49">
        <v>21457</v>
      </c>
      <c r="C2614" s="50">
        <v>1389</v>
      </c>
      <c r="D2614" s="50" t="str">
        <f>VLOOKUP(Table8[[#This Row],[CustomerID]],Table15[[#All],[CustomerID]:[Company Name]],2,FALSE)</f>
        <v>Universal Direct Fulfillment Corp</v>
      </c>
      <c r="E2614" s="51">
        <v>44832</v>
      </c>
      <c r="F2614" s="50">
        <v>5</v>
      </c>
      <c r="G2614" s="50" t="str">
        <f>VLOOKUP(Table8[[#This Row],[ProductID]],Table12[[#All],[ProductID]:[ProductFullName]],3,FALSE)</f>
        <v>Product E</v>
      </c>
      <c r="H2614" s="50">
        <v>4</v>
      </c>
      <c r="I2614" s="52">
        <v>44832.586990740747</v>
      </c>
      <c r="J2614" s="50">
        <v>109</v>
      </c>
      <c r="K2614" s="51">
        <v>44832.938194444447</v>
      </c>
      <c r="L2614" s="53"/>
      <c r="M2614" s="54">
        <v>1</v>
      </c>
    </row>
    <row r="2615" spans="2:13" x14ac:dyDescent="0.3">
      <c r="B2615" s="49">
        <v>21458</v>
      </c>
      <c r="C2615" s="50">
        <v>904</v>
      </c>
      <c r="D2615" s="50" t="str">
        <f>VLOOKUP(Table8[[#This Row],[CustomerID]],Table15[[#All],[CustomerID]:[Company Name]],2,FALSE)</f>
        <v>Abilities</v>
      </c>
      <c r="E2615" s="51">
        <v>44832</v>
      </c>
      <c r="F2615" s="50">
        <v>2</v>
      </c>
      <c r="G2615" s="50" t="str">
        <f>VLOOKUP(Table8[[#This Row],[ProductID]],Table12[[#All],[ProductID]:[ProductFullName]],3,FALSE)</f>
        <v>Product B</v>
      </c>
      <c r="H2615" s="50">
        <v>6</v>
      </c>
      <c r="I2615" s="52">
        <v>44832.596446759264</v>
      </c>
      <c r="J2615" s="50">
        <v>130</v>
      </c>
      <c r="K2615" s="51">
        <v>44832.938194444447</v>
      </c>
      <c r="L2615" s="53"/>
      <c r="M2615" s="54">
        <v>1</v>
      </c>
    </row>
    <row r="2616" spans="2:13" x14ac:dyDescent="0.3">
      <c r="B2616" s="49">
        <v>21459</v>
      </c>
      <c r="C2616" s="50">
        <v>762</v>
      </c>
      <c r="D2616" s="50" t="str">
        <f>VLOOKUP(Table8[[#This Row],[CustomerID]],Table15[[#All],[CustomerID]:[Company Name]],2,FALSE)</f>
        <v>Faulkner Hospital</v>
      </c>
      <c r="E2616" s="51">
        <v>44832</v>
      </c>
      <c r="F2616" s="50">
        <v>4</v>
      </c>
      <c r="G2616" s="50" t="str">
        <f>VLOOKUP(Table8[[#This Row],[ProductID]],Table12[[#All],[ProductID]:[ProductFullName]],3,FALSE)</f>
        <v>Product D</v>
      </c>
      <c r="H2616" s="50">
        <v>6</v>
      </c>
      <c r="I2616" s="52">
        <v>44832.609895833339</v>
      </c>
      <c r="J2616" s="50">
        <v>109</v>
      </c>
      <c r="K2616" s="51">
        <v>44832.938194444447</v>
      </c>
      <c r="L2616" s="53"/>
      <c r="M2616" s="54">
        <v>1</v>
      </c>
    </row>
    <row r="2617" spans="2:13" x14ac:dyDescent="0.3">
      <c r="B2617" s="49">
        <v>21460</v>
      </c>
      <c r="C2617" s="50">
        <v>807</v>
      </c>
      <c r="D2617" s="50" t="str">
        <f>VLOOKUP(Table8[[#This Row],[CustomerID]],Table15[[#All],[CustomerID]:[Company Name]],2,FALSE)</f>
        <v>Rutland Medical Center Gift Shop</v>
      </c>
      <c r="E2617" s="51">
        <v>44832</v>
      </c>
      <c r="F2617" s="50">
        <v>6</v>
      </c>
      <c r="G2617" s="50" t="str">
        <f>VLOOKUP(Table8[[#This Row],[ProductID]],Table12[[#All],[ProductID]:[ProductFullName]],3,FALSE)</f>
        <v>Product F</v>
      </c>
      <c r="H2617" s="50">
        <v>4</v>
      </c>
      <c r="I2617" s="52">
        <v>44832.622465277782</v>
      </c>
      <c r="J2617" s="50">
        <v>133</v>
      </c>
      <c r="K2617" s="51">
        <v>44832.938194444447</v>
      </c>
      <c r="L2617" s="53"/>
      <c r="M2617" s="54">
        <v>1</v>
      </c>
    </row>
    <row r="2618" spans="2:13" x14ac:dyDescent="0.3">
      <c r="B2618" s="49">
        <v>21461</v>
      </c>
      <c r="C2618" s="50">
        <v>46</v>
      </c>
      <c r="D2618" s="50" t="str">
        <f>VLOOKUP(Table8[[#This Row],[CustomerID]],Table15[[#All],[CustomerID]:[Company Name]],2,FALSE)</f>
        <v>Granny's Country Cottage</v>
      </c>
      <c r="E2618" s="51">
        <v>44832</v>
      </c>
      <c r="F2618" s="50">
        <v>2</v>
      </c>
      <c r="G2618" s="50" t="str">
        <f>VLOOKUP(Table8[[#This Row],[ProductID]],Table12[[#All],[ProductID]:[ProductFullName]],3,FALSE)</f>
        <v>Product B</v>
      </c>
      <c r="H2618" s="50">
        <v>5</v>
      </c>
      <c r="I2618" s="52">
        <v>44832.639166666668</v>
      </c>
      <c r="J2618" s="50">
        <v>110</v>
      </c>
      <c r="K2618" s="51">
        <v>44832.938194444447</v>
      </c>
      <c r="L2618" s="53"/>
      <c r="M2618" s="54">
        <v>1</v>
      </c>
    </row>
    <row r="2619" spans="2:13" x14ac:dyDescent="0.3">
      <c r="B2619" s="49">
        <v>21462</v>
      </c>
      <c r="C2619" s="50">
        <v>290</v>
      </c>
      <c r="D2619" s="50" t="str">
        <f>VLOOKUP(Table8[[#This Row],[CustomerID]],Table15[[#All],[CustomerID]:[Company Name]],2,FALSE)</f>
        <v>SDM - 705</v>
      </c>
      <c r="E2619" s="51">
        <v>44832</v>
      </c>
      <c r="F2619" s="50">
        <v>4</v>
      </c>
      <c r="G2619" s="50" t="str">
        <f>VLOOKUP(Table8[[#This Row],[ProductID]],Table12[[#All],[ProductID]:[ProductFullName]],3,FALSE)</f>
        <v>Product D</v>
      </c>
      <c r="H2619" s="50">
        <v>2</v>
      </c>
      <c r="I2619" s="52">
        <v>44832.649131944447</v>
      </c>
      <c r="J2619" s="50">
        <v>109</v>
      </c>
      <c r="K2619" s="51">
        <v>44832.938194444447</v>
      </c>
      <c r="L2619" s="53"/>
      <c r="M2619" s="54">
        <v>1</v>
      </c>
    </row>
    <row r="2620" spans="2:13" x14ac:dyDescent="0.3">
      <c r="B2620" s="49">
        <v>21463</v>
      </c>
      <c r="C2620" s="50">
        <v>260</v>
      </c>
      <c r="D2620" s="50" t="str">
        <f>VLOOKUP(Table8[[#This Row],[CustomerID]],Table15[[#All],[CustomerID]:[Company Name]],2,FALSE)</f>
        <v>Wowy Zowy Company</v>
      </c>
      <c r="E2620" s="51">
        <v>44832</v>
      </c>
      <c r="F2620" s="50">
        <v>2</v>
      </c>
      <c r="G2620" s="50" t="str">
        <f>VLOOKUP(Table8[[#This Row],[ProductID]],Table12[[#All],[ProductID]:[ProductFullName]],3,FALSE)</f>
        <v>Product B</v>
      </c>
      <c r="H2620" s="50">
        <v>5</v>
      </c>
      <c r="I2620" s="52">
        <v>44832.659560185188</v>
      </c>
      <c r="J2620" s="50">
        <v>111</v>
      </c>
      <c r="K2620" s="51">
        <v>44832.938194444447</v>
      </c>
      <c r="L2620" s="53"/>
      <c r="M2620" s="54">
        <v>1</v>
      </c>
    </row>
    <row r="2621" spans="2:13" x14ac:dyDescent="0.3">
      <c r="B2621" s="49">
        <v>21464</v>
      </c>
      <c r="C2621" s="50">
        <v>1347</v>
      </c>
      <c r="D2621" s="50" t="str">
        <f>VLOOKUP(Table8[[#This Row],[CustomerID]],Table15[[#All],[CustomerID]:[Company Name]],2,FALSE)</f>
        <v>Nevada City Crystal &amp; Glass</v>
      </c>
      <c r="E2621" s="51">
        <v>44832</v>
      </c>
      <c r="F2621" s="50">
        <v>1</v>
      </c>
      <c r="G2621" s="50" t="str">
        <f>VLOOKUP(Table8[[#This Row],[ProductID]],Table12[[#All],[ProductID]:[ProductFullName]],3,FALSE)</f>
        <v>Product A</v>
      </c>
      <c r="H2621" s="50">
        <v>3</v>
      </c>
      <c r="I2621" s="52">
        <v>44832.671898148154</v>
      </c>
      <c r="J2621" s="50">
        <v>125</v>
      </c>
      <c r="K2621" s="51">
        <v>44832.938194444447</v>
      </c>
      <c r="L2621" s="53"/>
      <c r="M2621" s="54">
        <v>1</v>
      </c>
    </row>
    <row r="2622" spans="2:13" x14ac:dyDescent="0.3">
      <c r="B2622" s="49">
        <v>21465</v>
      </c>
      <c r="C2622" s="50">
        <v>1027</v>
      </c>
      <c r="D2622" s="50" t="str">
        <f>VLOOKUP(Table8[[#This Row],[CustomerID]],Table15[[#All],[CustomerID]:[Company Name]],2,FALSE)</f>
        <v>Festivity</v>
      </c>
      <c r="E2622" s="51">
        <v>44832</v>
      </c>
      <c r="F2622" s="50">
        <v>3</v>
      </c>
      <c r="G2622" s="50" t="str">
        <f>VLOOKUP(Table8[[#This Row],[ProductID]],Table12[[#All],[ProductID]:[ProductFullName]],3,FALSE)</f>
        <v>Product C</v>
      </c>
      <c r="H2622" s="50">
        <v>3</v>
      </c>
      <c r="I2622" s="52">
        <v>44832.686932870376</v>
      </c>
      <c r="J2622" s="50">
        <v>132</v>
      </c>
      <c r="K2622" s="51">
        <v>44832.938194444447</v>
      </c>
      <c r="L2622" s="53"/>
      <c r="M2622" s="54">
        <v>1</v>
      </c>
    </row>
    <row r="2623" spans="2:13" x14ac:dyDescent="0.3">
      <c r="B2623" s="49">
        <v>21466</v>
      </c>
      <c r="C2623" s="50">
        <v>715</v>
      </c>
      <c r="D2623" s="50" t="str">
        <f>VLOOKUP(Table8[[#This Row],[CustomerID]],Table15[[#All],[CustomerID]:[Company Name]],2,FALSE)</f>
        <v>Ivy Cove</v>
      </c>
      <c r="E2623" s="51">
        <v>44832</v>
      </c>
      <c r="F2623" s="50">
        <v>1</v>
      </c>
      <c r="G2623" s="50" t="str">
        <f>VLOOKUP(Table8[[#This Row],[ProductID]],Table12[[#All],[ProductID]:[ProductFullName]],3,FALSE)</f>
        <v>Product A</v>
      </c>
      <c r="H2623" s="50">
        <v>4</v>
      </c>
      <c r="I2623" s="52">
        <v>44832.701192129636</v>
      </c>
      <c r="J2623" s="50">
        <v>125</v>
      </c>
      <c r="K2623" s="51">
        <v>44832.938194444447</v>
      </c>
      <c r="L2623" s="53"/>
      <c r="M2623" s="54">
        <v>1</v>
      </c>
    </row>
    <row r="2624" spans="2:13" x14ac:dyDescent="0.3">
      <c r="B2624" s="49">
        <v>21467</v>
      </c>
      <c r="C2624" s="50">
        <v>1299</v>
      </c>
      <c r="D2624" s="50" t="str">
        <f>VLOOKUP(Table8[[#This Row],[CustomerID]],Table15[[#All],[CustomerID]:[Company Name]],2,FALSE)</f>
        <v>Larry Gotlieb</v>
      </c>
      <c r="E2624" s="51">
        <v>44832</v>
      </c>
      <c r="F2624" s="50">
        <v>1</v>
      </c>
      <c r="G2624" s="50" t="str">
        <f>VLOOKUP(Table8[[#This Row],[ProductID]],Table12[[#All],[ProductID]:[ProductFullName]],3,FALSE)</f>
        <v>Product A</v>
      </c>
      <c r="H2624" s="50">
        <v>7</v>
      </c>
      <c r="I2624" s="52">
        <v>44832.712037037047</v>
      </c>
      <c r="J2624" s="50">
        <v>132</v>
      </c>
      <c r="K2624" s="51">
        <v>44832.938194444447</v>
      </c>
      <c r="L2624" s="53"/>
      <c r="M2624" s="54">
        <v>1</v>
      </c>
    </row>
    <row r="2625" spans="2:13" x14ac:dyDescent="0.3">
      <c r="B2625" s="49">
        <v>21468</v>
      </c>
      <c r="C2625" s="50">
        <v>433</v>
      </c>
      <c r="D2625" s="50" t="str">
        <f>VLOOKUP(Table8[[#This Row],[CustomerID]],Table15[[#All],[CustomerID]:[Company Name]],2,FALSE)</f>
        <v>SDM - 765</v>
      </c>
      <c r="E2625" s="51">
        <v>44832</v>
      </c>
      <c r="F2625" s="50">
        <v>6</v>
      </c>
      <c r="G2625" s="50" t="str">
        <f>VLOOKUP(Table8[[#This Row],[ProductID]],Table12[[#All],[ProductID]:[ProductFullName]],3,FALSE)</f>
        <v>Product F</v>
      </c>
      <c r="H2625" s="50">
        <v>5</v>
      </c>
      <c r="I2625" s="52">
        <v>44832.729513888902</v>
      </c>
      <c r="J2625" s="50">
        <v>119</v>
      </c>
      <c r="K2625" s="51">
        <v>44832.938194444447</v>
      </c>
      <c r="L2625" s="53"/>
      <c r="M2625" s="54">
        <v>1</v>
      </c>
    </row>
    <row r="2626" spans="2:13" x14ac:dyDescent="0.3">
      <c r="B2626" s="49">
        <v>21469</v>
      </c>
      <c r="C2626" s="50">
        <v>757</v>
      </c>
      <c r="D2626" s="50" t="str">
        <f>VLOOKUP(Table8[[#This Row],[CustomerID]],Table15[[#All],[CustomerID]:[Company Name]],2,FALSE)</f>
        <v>Suitable</v>
      </c>
      <c r="E2626" s="51">
        <v>44833</v>
      </c>
      <c r="F2626" s="50">
        <v>3</v>
      </c>
      <c r="G2626" s="50" t="str">
        <f>VLOOKUP(Table8[[#This Row],[ProductID]],Table12[[#All],[ProductID]:[ProductFullName]],3,FALSE)</f>
        <v>Product C</v>
      </c>
      <c r="H2626" s="50">
        <v>2</v>
      </c>
      <c r="I2626" s="52">
        <v>44833.333333333336</v>
      </c>
      <c r="J2626" s="50">
        <v>114</v>
      </c>
      <c r="K2626" s="51">
        <v>44833.956250000003</v>
      </c>
      <c r="L2626" s="53"/>
      <c r="M2626" s="54">
        <v>1</v>
      </c>
    </row>
    <row r="2627" spans="2:13" x14ac:dyDescent="0.3">
      <c r="B2627" s="49">
        <v>21470</v>
      </c>
      <c r="C2627" s="50">
        <v>1375</v>
      </c>
      <c r="D2627" s="50" t="str">
        <f>VLOOKUP(Table8[[#This Row],[CustomerID]],Table15[[#All],[CustomerID]:[Company Name]],2,FALSE)</f>
        <v>Silver Lining, A</v>
      </c>
      <c r="E2627" s="51">
        <v>44833</v>
      </c>
      <c r="F2627" s="50">
        <v>6</v>
      </c>
      <c r="G2627" s="50" t="str">
        <f>VLOOKUP(Table8[[#This Row],[ProductID]],Table12[[#All],[ProductID]:[ProductFullName]],3,FALSE)</f>
        <v>Product F</v>
      </c>
      <c r="H2627" s="50">
        <v>7</v>
      </c>
      <c r="I2627" s="52">
        <v>44833.347696759265</v>
      </c>
      <c r="J2627" s="50">
        <v>120</v>
      </c>
      <c r="K2627" s="51">
        <v>44833.956250000003</v>
      </c>
      <c r="L2627" s="53"/>
      <c r="M2627" s="54">
        <v>1</v>
      </c>
    </row>
    <row r="2628" spans="2:13" x14ac:dyDescent="0.3">
      <c r="B2628" s="49">
        <v>21471</v>
      </c>
      <c r="C2628" s="50">
        <v>1173</v>
      </c>
      <c r="D2628" s="50" t="str">
        <f>VLOOKUP(Table8[[#This Row],[CustomerID]],Table15[[#All],[CustomerID]:[Company Name]],2,FALSE)</f>
        <v>Joan's Hallmark</v>
      </c>
      <c r="E2628" s="51">
        <v>44833</v>
      </c>
      <c r="F2628" s="50">
        <v>2</v>
      </c>
      <c r="G2628" s="50" t="str">
        <f>VLOOKUP(Table8[[#This Row],[ProductID]],Table12[[#All],[ProductID]:[ProductFullName]],3,FALSE)</f>
        <v>Product B</v>
      </c>
      <c r="H2628" s="50">
        <v>5</v>
      </c>
      <c r="I2628" s="52">
        <v>44833.362164351856</v>
      </c>
      <c r="J2628" s="50">
        <v>125</v>
      </c>
      <c r="K2628" s="51">
        <v>44833.956250000003</v>
      </c>
      <c r="L2628" s="53"/>
      <c r="M2628" s="54">
        <v>1</v>
      </c>
    </row>
    <row r="2629" spans="2:13" x14ac:dyDescent="0.3">
      <c r="B2629" s="49">
        <v>21472</v>
      </c>
      <c r="C2629" s="50">
        <v>833</v>
      </c>
      <c r="D2629" s="50" t="str">
        <f>VLOOKUP(Table8[[#This Row],[CustomerID]],Table15[[#All],[CustomerID]:[Company Name]],2,FALSE)</f>
        <v>Accessory Cargo</v>
      </c>
      <c r="E2629" s="51">
        <v>44833</v>
      </c>
      <c r="F2629" s="50">
        <v>4</v>
      </c>
      <c r="G2629" s="50" t="str">
        <f>VLOOKUP(Table8[[#This Row],[ProductID]],Table12[[#All],[ProductID]:[ProductFullName]],3,FALSE)</f>
        <v>Product D</v>
      </c>
      <c r="H2629" s="50">
        <v>6</v>
      </c>
      <c r="I2629" s="52">
        <v>44833.371481481488</v>
      </c>
      <c r="J2629" s="50">
        <v>126</v>
      </c>
      <c r="K2629" s="51">
        <v>44833.956250000003</v>
      </c>
      <c r="L2629" s="53"/>
      <c r="M2629" s="54">
        <v>1</v>
      </c>
    </row>
    <row r="2630" spans="2:13" x14ac:dyDescent="0.3">
      <c r="B2630" s="49">
        <v>21473</v>
      </c>
      <c r="C2630" s="50">
        <v>678</v>
      </c>
      <c r="D2630" s="50" t="str">
        <f>VLOOKUP(Table8[[#This Row],[CustomerID]],Table15[[#All],[CustomerID]:[Company Name]],2,FALSE)</f>
        <v>Interior Gift Gallery</v>
      </c>
      <c r="E2630" s="51">
        <v>44833</v>
      </c>
      <c r="F2630" s="50">
        <v>2</v>
      </c>
      <c r="G2630" s="50" t="str">
        <f>VLOOKUP(Table8[[#This Row],[ProductID]],Table12[[#All],[ProductID]:[ProductFullName]],3,FALSE)</f>
        <v>Product B</v>
      </c>
      <c r="H2630" s="50">
        <v>4</v>
      </c>
      <c r="I2630" s="52">
        <v>44833.387453703712</v>
      </c>
      <c r="J2630" s="50">
        <v>114</v>
      </c>
      <c r="K2630" s="51">
        <v>44833.956250000003</v>
      </c>
      <c r="L2630" s="53"/>
      <c r="M2630" s="54">
        <v>1</v>
      </c>
    </row>
    <row r="2631" spans="2:13" x14ac:dyDescent="0.3">
      <c r="B2631" s="49">
        <v>21474</v>
      </c>
      <c r="C2631" s="50">
        <v>798</v>
      </c>
      <c r="D2631" s="50" t="str">
        <f>VLOOKUP(Table8[[#This Row],[CustomerID]],Table15[[#All],[CustomerID]:[Company Name]],2,FALSE)</f>
        <v>Hero's Welcome</v>
      </c>
      <c r="E2631" s="51">
        <v>44833</v>
      </c>
      <c r="F2631" s="50">
        <v>4</v>
      </c>
      <c r="G2631" s="50" t="str">
        <f>VLOOKUP(Table8[[#This Row],[ProductID]],Table12[[#All],[ProductID]:[ProductFullName]],3,FALSE)</f>
        <v>Product D</v>
      </c>
      <c r="H2631" s="50">
        <v>4</v>
      </c>
      <c r="I2631" s="52">
        <v>44833.399594907416</v>
      </c>
      <c r="J2631" s="50">
        <v>127</v>
      </c>
      <c r="K2631" s="51">
        <v>44833.956250000003</v>
      </c>
      <c r="L2631" s="53"/>
      <c r="M2631" s="54">
        <v>1</v>
      </c>
    </row>
    <row r="2632" spans="2:13" x14ac:dyDescent="0.3">
      <c r="B2632" s="49">
        <v>21475</v>
      </c>
      <c r="C2632" s="50">
        <v>89</v>
      </c>
      <c r="D2632" s="50" t="str">
        <f>VLOOKUP(Table8[[#This Row],[CustomerID]],Table15[[#All],[CustomerID]:[Company Name]],2,FALSE)</f>
        <v>Distribution Canado-Sussie</v>
      </c>
      <c r="E2632" s="51">
        <v>44833</v>
      </c>
      <c r="F2632" s="50">
        <v>1</v>
      </c>
      <c r="G2632" s="50" t="str">
        <f>VLOOKUP(Table8[[#This Row],[ProductID]],Table12[[#All],[ProductID]:[ProductFullName]],3,FALSE)</f>
        <v>Product A</v>
      </c>
      <c r="H2632" s="50">
        <v>7</v>
      </c>
      <c r="I2632" s="52">
        <v>44833.414131944453</v>
      </c>
      <c r="J2632" s="50">
        <v>106</v>
      </c>
      <c r="K2632" s="51">
        <v>44833.956250000003</v>
      </c>
      <c r="L2632" s="53"/>
      <c r="M2632" s="54">
        <v>1</v>
      </c>
    </row>
    <row r="2633" spans="2:13" x14ac:dyDescent="0.3">
      <c r="B2633" s="49">
        <v>21476</v>
      </c>
      <c r="C2633" s="50">
        <v>1305</v>
      </c>
      <c r="D2633" s="50" t="str">
        <f>VLOOKUP(Table8[[#This Row],[CustomerID]],Table15[[#All],[CustomerID]:[Company Name]],2,FALSE)</f>
        <v>Divinty</v>
      </c>
      <c r="E2633" s="51">
        <v>44833</v>
      </c>
      <c r="F2633" s="50">
        <v>3</v>
      </c>
      <c r="G2633" s="50" t="str">
        <f>VLOOKUP(Table8[[#This Row],[ProductID]],Table12[[#All],[ProductID]:[ProductFullName]],3,FALSE)</f>
        <v>Product C</v>
      </c>
      <c r="H2633" s="50">
        <v>4</v>
      </c>
      <c r="I2633" s="52">
        <v>44833.431261574086</v>
      </c>
      <c r="J2633" s="50">
        <v>117</v>
      </c>
      <c r="K2633" s="51">
        <v>44833.956250000003</v>
      </c>
      <c r="L2633" s="53"/>
      <c r="M2633" s="54">
        <v>1</v>
      </c>
    </row>
    <row r="2634" spans="2:13" x14ac:dyDescent="0.3">
      <c r="B2634" s="49">
        <v>21477</v>
      </c>
      <c r="C2634" s="50">
        <v>949</v>
      </c>
      <c r="D2634" s="50" t="str">
        <f>VLOOKUP(Table8[[#This Row],[CustomerID]],Table15[[#All],[CustomerID]:[Company Name]],2,FALSE)</f>
        <v>Sapp Bros - PA</v>
      </c>
      <c r="E2634" s="51">
        <v>44833</v>
      </c>
      <c r="F2634" s="50">
        <v>6</v>
      </c>
      <c r="G2634" s="50" t="str">
        <f>VLOOKUP(Table8[[#This Row],[ProductID]],Table12[[#All],[ProductID]:[ProductFullName]],3,FALSE)</f>
        <v>Product F</v>
      </c>
      <c r="H2634" s="50">
        <v>6</v>
      </c>
      <c r="I2634" s="52">
        <v>44833.44230324075</v>
      </c>
      <c r="J2634" s="50">
        <v>128</v>
      </c>
      <c r="K2634" s="51">
        <v>44833.956250000003</v>
      </c>
      <c r="L2634" s="53"/>
      <c r="M2634" s="54">
        <v>1</v>
      </c>
    </row>
    <row r="2635" spans="2:13" x14ac:dyDescent="0.3">
      <c r="B2635" s="49">
        <v>21478</v>
      </c>
      <c r="C2635" s="50">
        <v>654</v>
      </c>
      <c r="D2635" s="50" t="str">
        <f>VLOOKUP(Table8[[#This Row],[CustomerID]],Table15[[#All],[CustomerID]:[Company Name]],2,FALSE)</f>
        <v>Peoples Drug Mart # 125</v>
      </c>
      <c r="E2635" s="51">
        <v>44833</v>
      </c>
      <c r="F2635" s="50">
        <v>6</v>
      </c>
      <c r="G2635" s="50" t="str">
        <f>VLOOKUP(Table8[[#This Row],[ProductID]],Table12[[#All],[ProductID]:[ProductFullName]],3,FALSE)</f>
        <v>Product F</v>
      </c>
      <c r="H2635" s="50">
        <v>4</v>
      </c>
      <c r="I2635" s="52">
        <v>44833.456180555564</v>
      </c>
      <c r="J2635" s="50">
        <v>130</v>
      </c>
      <c r="K2635" s="51">
        <v>44833.956250000003</v>
      </c>
      <c r="L2635" s="53"/>
      <c r="M2635" s="54">
        <v>1</v>
      </c>
    </row>
    <row r="2636" spans="2:13" x14ac:dyDescent="0.3">
      <c r="B2636" s="49">
        <v>21479</v>
      </c>
      <c r="C2636" s="50">
        <v>600</v>
      </c>
      <c r="D2636" s="50" t="str">
        <f>VLOOKUP(Table8[[#This Row],[CustomerID]],Table15[[#All],[CustomerID]:[Company Name]],2,FALSE)</f>
        <v>Glencoe Club</v>
      </c>
      <c r="E2636" s="51">
        <v>44833</v>
      </c>
      <c r="F2636" s="50">
        <v>6</v>
      </c>
      <c r="G2636" s="50" t="str">
        <f>VLOOKUP(Table8[[#This Row],[ProductID]],Table12[[#All],[ProductID]:[ProductFullName]],3,FALSE)</f>
        <v>Product F</v>
      </c>
      <c r="H2636" s="50">
        <v>7</v>
      </c>
      <c r="I2636" s="52">
        <v>44833.468599537046</v>
      </c>
      <c r="J2636" s="50">
        <v>105</v>
      </c>
      <c r="K2636" s="51">
        <v>44833.956250000003</v>
      </c>
      <c r="L2636" s="53"/>
      <c r="M2636" s="54">
        <v>1</v>
      </c>
    </row>
    <row r="2637" spans="2:13" x14ac:dyDescent="0.3">
      <c r="B2637" s="49">
        <v>21480</v>
      </c>
      <c r="C2637" s="50">
        <v>332</v>
      </c>
      <c r="D2637" s="50" t="str">
        <f>VLOOKUP(Table8[[#This Row],[CustomerID]],Table15[[#All],[CustomerID]:[Company Name]],2,FALSE)</f>
        <v>Calderones</v>
      </c>
      <c r="E2637" s="51">
        <v>44833</v>
      </c>
      <c r="F2637" s="50">
        <v>5</v>
      </c>
      <c r="G2637" s="50" t="str">
        <f>VLOOKUP(Table8[[#This Row],[ProductID]],Table12[[#All],[ProductID]:[ProductFullName]],3,FALSE)</f>
        <v>Product E</v>
      </c>
      <c r="H2637" s="50">
        <v>4</v>
      </c>
      <c r="I2637" s="52">
        <v>44833.483703703714</v>
      </c>
      <c r="J2637" s="50">
        <v>134</v>
      </c>
      <c r="K2637" s="51">
        <v>44833.956250000003</v>
      </c>
      <c r="L2637" s="53"/>
      <c r="M2637" s="54">
        <v>1</v>
      </c>
    </row>
    <row r="2638" spans="2:13" x14ac:dyDescent="0.3">
      <c r="B2638" s="49">
        <v>21481</v>
      </c>
      <c r="C2638" s="50">
        <v>1333</v>
      </c>
      <c r="D2638" s="50" t="str">
        <f>VLOOKUP(Table8[[#This Row],[CustomerID]],Table15[[#All],[CustomerID]:[Company Name]],2,FALSE)</f>
        <v>Little Brown Bear</v>
      </c>
      <c r="E2638" s="51">
        <v>44833</v>
      </c>
      <c r="F2638" s="50">
        <v>6</v>
      </c>
      <c r="G2638" s="50" t="str">
        <f>VLOOKUP(Table8[[#This Row],[ProductID]],Table12[[#All],[ProductID]:[ProductFullName]],3,FALSE)</f>
        <v>Product F</v>
      </c>
      <c r="H2638" s="50">
        <v>3</v>
      </c>
      <c r="I2638" s="52">
        <v>44833.49604166668</v>
      </c>
      <c r="J2638" s="50">
        <v>113</v>
      </c>
      <c r="K2638" s="51">
        <v>44833.956250000003</v>
      </c>
      <c r="L2638" s="53"/>
      <c r="M2638" s="54">
        <v>1</v>
      </c>
    </row>
    <row r="2639" spans="2:13" x14ac:dyDescent="0.3">
      <c r="B2639" s="49">
        <v>21482</v>
      </c>
      <c r="C2639" s="50">
        <v>90</v>
      </c>
      <c r="D2639" s="50" t="str">
        <f>VLOOKUP(Table8[[#This Row],[CustomerID]],Table15[[#All],[CustomerID]:[Company Name]],2,FALSE)</f>
        <v>Musselli Tutti Frutti</v>
      </c>
      <c r="E2639" s="51">
        <v>44833</v>
      </c>
      <c r="F2639" s="50">
        <v>5</v>
      </c>
      <c r="G2639" s="50" t="str">
        <f>VLOOKUP(Table8[[#This Row],[ProductID]],Table12[[#All],[ProductID]:[ProductFullName]],3,FALSE)</f>
        <v>Product E</v>
      </c>
      <c r="H2639" s="50">
        <v>4</v>
      </c>
      <c r="I2639" s="52">
        <v>44833.512858796312</v>
      </c>
      <c r="J2639" s="50">
        <v>110</v>
      </c>
      <c r="K2639" s="51">
        <v>44833.956250000003</v>
      </c>
      <c r="L2639" s="53"/>
      <c r="M2639" s="54">
        <v>1</v>
      </c>
    </row>
    <row r="2640" spans="2:13" x14ac:dyDescent="0.3">
      <c r="B2640" s="49">
        <v>21483</v>
      </c>
      <c r="C2640" s="50">
        <v>1236</v>
      </c>
      <c r="D2640" s="50" t="str">
        <f>VLOOKUP(Table8[[#This Row],[CustomerID]],Table15[[#All],[CustomerID]:[Company Name]],2,FALSE)</f>
        <v>T.A.G Sales Ltd</v>
      </c>
      <c r="E2640" s="51">
        <v>44833</v>
      </c>
      <c r="F2640" s="50">
        <v>2</v>
      </c>
      <c r="G2640" s="50" t="str">
        <f>VLOOKUP(Table8[[#This Row],[ProductID]],Table12[[#All],[ProductID]:[ProductFullName]],3,FALSE)</f>
        <v>Product B</v>
      </c>
      <c r="H2640" s="50">
        <v>4</v>
      </c>
      <c r="I2640" s="52">
        <v>44833.525810185201</v>
      </c>
      <c r="J2640" s="50">
        <v>127</v>
      </c>
      <c r="K2640" s="51">
        <v>44833.956250000003</v>
      </c>
      <c r="L2640" s="53"/>
      <c r="M2640" s="54">
        <v>1</v>
      </c>
    </row>
    <row r="2641" spans="2:13" x14ac:dyDescent="0.3">
      <c r="B2641" s="49">
        <v>21484</v>
      </c>
      <c r="C2641" s="50">
        <v>52</v>
      </c>
      <c r="D2641" s="50" t="str">
        <f>VLOOKUP(Table8[[#This Row],[CustomerID]],Table15[[#All],[CustomerID]:[Company Name]],2,FALSE)</f>
        <v>DOCKSIDE TREASURES</v>
      </c>
      <c r="E2641" s="51">
        <v>44833</v>
      </c>
      <c r="F2641" s="50">
        <v>2</v>
      </c>
      <c r="G2641" s="50" t="str">
        <f>VLOOKUP(Table8[[#This Row],[ProductID]],Table12[[#All],[ProductID]:[ProductFullName]],3,FALSE)</f>
        <v>Product B</v>
      </c>
      <c r="H2641" s="50">
        <v>4</v>
      </c>
      <c r="I2641" s="52">
        <v>44833.535844907427</v>
      </c>
      <c r="J2641" s="50">
        <v>119</v>
      </c>
      <c r="K2641" s="51">
        <v>44833.956250000003</v>
      </c>
      <c r="L2641" s="53"/>
      <c r="M2641" s="54">
        <v>1</v>
      </c>
    </row>
    <row r="2642" spans="2:13" x14ac:dyDescent="0.3">
      <c r="B2642" s="49">
        <v>21485</v>
      </c>
      <c r="C2642" s="50">
        <v>535</v>
      </c>
      <c r="D2642" s="50" t="str">
        <f>VLOOKUP(Table8[[#This Row],[CustomerID]],Table15[[#All],[CustomerID]:[Company Name]],2,FALSE)</f>
        <v>Buck or Two - 397</v>
      </c>
      <c r="E2642" s="51">
        <v>44833</v>
      </c>
      <c r="F2642" s="50">
        <v>6</v>
      </c>
      <c r="G2642" s="50" t="str">
        <f>VLOOKUP(Table8[[#This Row],[ProductID]],Table12[[#All],[ProductID]:[ProductFullName]],3,FALSE)</f>
        <v>Product F</v>
      </c>
      <c r="H2642" s="50">
        <v>7</v>
      </c>
      <c r="I2642" s="52">
        <v>44833.548321759277</v>
      </c>
      <c r="J2642" s="50">
        <v>124</v>
      </c>
      <c r="K2642" s="51">
        <v>44833.956250000003</v>
      </c>
      <c r="L2642" s="53"/>
      <c r="M2642" s="54">
        <v>1</v>
      </c>
    </row>
    <row r="2643" spans="2:13" x14ac:dyDescent="0.3">
      <c r="B2643" s="49">
        <v>21486</v>
      </c>
      <c r="C2643" s="50">
        <v>12</v>
      </c>
      <c r="D2643" s="50" t="str">
        <f>VLOOKUP(Table8[[#This Row],[CustomerID]],Table15[[#All],[CustomerID]:[Company Name]],2,FALSE)</f>
        <v>Buck or Two #502</v>
      </c>
      <c r="E2643" s="51">
        <v>44833</v>
      </c>
      <c r="F2643" s="50">
        <v>1</v>
      </c>
      <c r="G2643" s="50" t="str">
        <f>VLOOKUP(Table8[[#This Row],[ProductID]],Table12[[#All],[ProductID]:[ProductFullName]],3,FALSE)</f>
        <v>Product A</v>
      </c>
      <c r="H2643" s="50">
        <v>2</v>
      </c>
      <c r="I2643" s="52">
        <v>44833.560046296312</v>
      </c>
      <c r="J2643" s="50">
        <v>115</v>
      </c>
      <c r="K2643" s="51">
        <v>44833.956250000003</v>
      </c>
      <c r="L2643" s="53"/>
      <c r="M2643" s="54">
        <v>1</v>
      </c>
    </row>
    <row r="2644" spans="2:13" x14ac:dyDescent="0.3">
      <c r="B2644" s="49">
        <v>21487</v>
      </c>
      <c r="C2644" s="50">
        <v>882</v>
      </c>
      <c r="D2644" s="50" t="str">
        <f>VLOOKUP(Table8[[#This Row],[CustomerID]],Table15[[#All],[CustomerID]:[Company Name]],2,FALSE)</f>
        <v>A B C Toys</v>
      </c>
      <c r="E2644" s="51">
        <v>44833</v>
      </c>
      <c r="F2644" s="50">
        <v>1</v>
      </c>
      <c r="G2644" s="50" t="str">
        <f>VLOOKUP(Table8[[#This Row],[ProductID]],Table12[[#All],[ProductID]:[ProductFullName]],3,FALSE)</f>
        <v>Product A</v>
      </c>
      <c r="H2644" s="50">
        <v>3</v>
      </c>
      <c r="I2644" s="52">
        <v>44833.576342592605</v>
      </c>
      <c r="J2644" s="50">
        <v>125</v>
      </c>
      <c r="K2644" s="51">
        <v>44833.956250000003</v>
      </c>
      <c r="L2644" s="53"/>
      <c r="M2644" s="54">
        <v>1</v>
      </c>
    </row>
    <row r="2645" spans="2:13" x14ac:dyDescent="0.3">
      <c r="B2645" s="49">
        <v>21488</v>
      </c>
      <c r="C2645" s="50">
        <v>143</v>
      </c>
      <c r="D2645" s="50" t="str">
        <f>VLOOKUP(Table8[[#This Row],[CustomerID]],Table15[[#All],[CustomerID]:[Company Name]],2,FALSE)</f>
        <v>Just Curious</v>
      </c>
      <c r="E2645" s="51">
        <v>44833</v>
      </c>
      <c r="F2645" s="50">
        <v>3</v>
      </c>
      <c r="G2645" s="50" t="str">
        <f>VLOOKUP(Table8[[#This Row],[ProductID]],Table12[[#All],[ProductID]:[ProductFullName]],3,FALSE)</f>
        <v>Product C</v>
      </c>
      <c r="H2645" s="50">
        <v>4</v>
      </c>
      <c r="I2645" s="52">
        <v>44833.591597222236</v>
      </c>
      <c r="J2645" s="50">
        <v>106</v>
      </c>
      <c r="K2645" s="51">
        <v>44833.956250000003</v>
      </c>
      <c r="L2645" s="53"/>
      <c r="M2645" s="54">
        <v>1</v>
      </c>
    </row>
    <row r="2646" spans="2:13" x14ac:dyDescent="0.3">
      <c r="B2646" s="49">
        <v>21489</v>
      </c>
      <c r="C2646" s="50">
        <v>433</v>
      </c>
      <c r="D2646" s="50" t="str">
        <f>VLOOKUP(Table8[[#This Row],[CustomerID]],Table15[[#All],[CustomerID]:[Company Name]],2,FALSE)</f>
        <v>SDM - 765</v>
      </c>
      <c r="E2646" s="51">
        <v>44833</v>
      </c>
      <c r="F2646" s="50">
        <v>1</v>
      </c>
      <c r="G2646" s="50" t="str">
        <f>VLOOKUP(Table8[[#This Row],[ProductID]],Table12[[#All],[ProductID]:[ProductFullName]],3,FALSE)</f>
        <v>Product A</v>
      </c>
      <c r="H2646" s="50">
        <v>6</v>
      </c>
      <c r="I2646" s="52">
        <v>44833.604340277794</v>
      </c>
      <c r="J2646" s="50">
        <v>129</v>
      </c>
      <c r="K2646" s="51">
        <v>44833.956250000003</v>
      </c>
      <c r="L2646" s="53"/>
      <c r="M2646" s="54">
        <v>1</v>
      </c>
    </row>
    <row r="2647" spans="2:13" x14ac:dyDescent="0.3">
      <c r="B2647" s="49">
        <v>21490</v>
      </c>
      <c r="C2647" s="50">
        <v>277</v>
      </c>
      <c r="D2647" s="50" t="str">
        <f>VLOOKUP(Table8[[#This Row],[CustomerID]],Table15[[#All],[CustomerID]:[Company Name]],2,FALSE)</f>
        <v>Pinocchio's Pick Of The Crop</v>
      </c>
      <c r="E2647" s="51">
        <v>44833</v>
      </c>
      <c r="F2647" s="50">
        <v>2</v>
      </c>
      <c r="G2647" s="50" t="str">
        <f>VLOOKUP(Table8[[#This Row],[ProductID]],Table12[[#All],[ProductID]:[ProductFullName]],3,FALSE)</f>
        <v>Product B</v>
      </c>
      <c r="H2647" s="50">
        <v>5</v>
      </c>
      <c r="I2647" s="52">
        <v>44833.618402777793</v>
      </c>
      <c r="J2647" s="50">
        <v>111</v>
      </c>
      <c r="K2647" s="51">
        <v>44833.956250000003</v>
      </c>
      <c r="L2647" s="53"/>
      <c r="M2647" s="54">
        <v>1</v>
      </c>
    </row>
    <row r="2648" spans="2:13" x14ac:dyDescent="0.3">
      <c r="B2648" s="49">
        <v>21491</v>
      </c>
      <c r="C2648" s="50">
        <v>181</v>
      </c>
      <c r="D2648" s="50" t="str">
        <f>VLOOKUP(Table8[[#This Row],[CustomerID]],Table15[[#All],[CustomerID]:[Company Name]],2,FALSE)</f>
        <v>Caravaggio IDA Drugs</v>
      </c>
      <c r="E2648" s="51">
        <v>44833</v>
      </c>
      <c r="F2648" s="50">
        <v>3</v>
      </c>
      <c r="G2648" s="50" t="str">
        <f>VLOOKUP(Table8[[#This Row],[ProductID]],Table12[[#All],[ProductID]:[ProductFullName]],3,FALSE)</f>
        <v>Product C</v>
      </c>
      <c r="H2648" s="50">
        <v>5</v>
      </c>
      <c r="I2648" s="52">
        <v>44833.631180555567</v>
      </c>
      <c r="J2648" s="50">
        <v>119</v>
      </c>
      <c r="K2648" s="51">
        <v>44833.956250000003</v>
      </c>
      <c r="L2648" s="53"/>
      <c r="M2648" s="54">
        <v>1</v>
      </c>
    </row>
    <row r="2649" spans="2:13" x14ac:dyDescent="0.3">
      <c r="B2649" s="49">
        <v>21492</v>
      </c>
      <c r="C2649" s="50">
        <v>629</v>
      </c>
      <c r="D2649" s="50" t="str">
        <f>VLOOKUP(Table8[[#This Row],[CustomerID]],Table15[[#All],[CustomerID]:[Company Name]],2,FALSE)</f>
        <v>Tranquil Moments</v>
      </c>
      <c r="E2649" s="51">
        <v>44833</v>
      </c>
      <c r="F2649" s="50">
        <v>3</v>
      </c>
      <c r="G2649" s="50" t="str">
        <f>VLOOKUP(Table8[[#This Row],[ProductID]],Table12[[#All],[ProductID]:[ProductFullName]],3,FALSE)</f>
        <v>Product C</v>
      </c>
      <c r="H2649" s="50">
        <v>6</v>
      </c>
      <c r="I2649" s="52">
        <v>44833.644328703718</v>
      </c>
      <c r="J2649" s="50">
        <v>111</v>
      </c>
      <c r="K2649" s="51">
        <v>44833.956250000003</v>
      </c>
      <c r="L2649" s="53"/>
      <c r="M2649" s="54">
        <v>1</v>
      </c>
    </row>
    <row r="2650" spans="2:13" x14ac:dyDescent="0.3">
      <c r="B2650" s="49">
        <v>21493</v>
      </c>
      <c r="C2650" s="50">
        <v>437</v>
      </c>
      <c r="D2650" s="50" t="str">
        <f>VLOOKUP(Table8[[#This Row],[CustomerID]],Table15[[#All],[CustomerID]:[Company Name]],2,FALSE)</f>
        <v>London Health Science Centre</v>
      </c>
      <c r="E2650" s="51">
        <v>44833</v>
      </c>
      <c r="F2650" s="50">
        <v>4</v>
      </c>
      <c r="G2650" s="50" t="str">
        <f>VLOOKUP(Table8[[#This Row],[ProductID]],Table12[[#All],[ProductID]:[ProductFullName]],3,FALSE)</f>
        <v>Product D</v>
      </c>
      <c r="H2650" s="50">
        <v>6</v>
      </c>
      <c r="I2650" s="52">
        <v>44833.65946759261</v>
      </c>
      <c r="J2650" s="50">
        <v>109</v>
      </c>
      <c r="K2650" s="51">
        <v>44833.956250000003</v>
      </c>
      <c r="L2650" s="53"/>
      <c r="M2650" s="54">
        <v>1</v>
      </c>
    </row>
    <row r="2651" spans="2:13" x14ac:dyDescent="0.3">
      <c r="B2651" s="49">
        <v>21494</v>
      </c>
      <c r="C2651" s="50">
        <v>1082</v>
      </c>
      <c r="D2651" s="50" t="str">
        <f>VLOOKUP(Table8[[#This Row],[CustomerID]],Table15[[#All],[CustomerID]:[Company Name]],2,FALSE)</f>
        <v>Girl Talk</v>
      </c>
      <c r="E2651" s="51">
        <v>44833</v>
      </c>
      <c r="F2651" s="50">
        <v>5</v>
      </c>
      <c r="G2651" s="50" t="str">
        <f>VLOOKUP(Table8[[#This Row],[ProductID]],Table12[[#All],[ProductID]:[ProductFullName]],3,FALSE)</f>
        <v>Product E</v>
      </c>
      <c r="H2651" s="50">
        <v>2</v>
      </c>
      <c r="I2651" s="52">
        <v>44833.672743055569</v>
      </c>
      <c r="J2651" s="50">
        <v>130</v>
      </c>
      <c r="K2651" s="51">
        <v>44833.956250000003</v>
      </c>
      <c r="L2651" s="53"/>
      <c r="M2651" s="54">
        <v>1</v>
      </c>
    </row>
    <row r="2652" spans="2:13" x14ac:dyDescent="0.3">
      <c r="B2652" s="49">
        <v>21495</v>
      </c>
      <c r="C2652" s="50">
        <v>129</v>
      </c>
      <c r="D2652" s="50" t="str">
        <f>VLOOKUP(Table8[[#This Row],[CustomerID]],Table15[[#All],[CustomerID]:[Company Name]],2,FALSE)</f>
        <v>Green Gables</v>
      </c>
      <c r="E2652" s="51">
        <v>44833</v>
      </c>
      <c r="F2652" s="50">
        <v>5</v>
      </c>
      <c r="G2652" s="50" t="str">
        <f>VLOOKUP(Table8[[#This Row],[ProductID]],Table12[[#All],[ProductID]:[ProductFullName]],3,FALSE)</f>
        <v>Product E</v>
      </c>
      <c r="H2652" s="50">
        <v>5</v>
      </c>
      <c r="I2652" s="52">
        <v>44833.688773148162</v>
      </c>
      <c r="J2652" s="50">
        <v>105</v>
      </c>
      <c r="K2652" s="51">
        <v>44833.956250000003</v>
      </c>
      <c r="L2652" s="53"/>
      <c r="M2652" s="54">
        <v>1</v>
      </c>
    </row>
    <row r="2653" spans="2:13" x14ac:dyDescent="0.3">
      <c r="B2653" s="49">
        <v>21496</v>
      </c>
      <c r="C2653" s="50">
        <v>484</v>
      </c>
      <c r="D2653" s="50" t="str">
        <f>VLOOKUP(Table8[[#This Row],[CustomerID]],Table15[[#All],[CustomerID]:[Company Name]],2,FALSE)</f>
        <v>Hallmark Cards - Thunder Bay</v>
      </c>
      <c r="E2653" s="51">
        <v>44833</v>
      </c>
      <c r="F2653" s="50">
        <v>2</v>
      </c>
      <c r="G2653" s="50" t="str">
        <f>VLOOKUP(Table8[[#This Row],[ProductID]],Table12[[#All],[ProductID]:[ProductFullName]],3,FALSE)</f>
        <v>Product B</v>
      </c>
      <c r="H2653" s="50">
        <v>5</v>
      </c>
      <c r="I2653" s="52">
        <v>44833.699907407419</v>
      </c>
      <c r="J2653" s="50">
        <v>125</v>
      </c>
      <c r="K2653" s="51">
        <v>44833.956250000003</v>
      </c>
      <c r="L2653" s="53"/>
      <c r="M2653" s="54">
        <v>1</v>
      </c>
    </row>
    <row r="2654" spans="2:13" x14ac:dyDescent="0.3">
      <c r="B2654" s="49">
        <v>21497</v>
      </c>
      <c r="C2654" s="50">
        <v>312</v>
      </c>
      <c r="D2654" s="50" t="str">
        <f>VLOOKUP(Table8[[#This Row],[CustomerID]],Table15[[#All],[CustomerID]:[Company Name]],2,FALSE)</f>
        <v>St. Joseph's Volunteer Association</v>
      </c>
      <c r="E2654" s="51">
        <v>44833</v>
      </c>
      <c r="F2654" s="50">
        <v>6</v>
      </c>
      <c r="G2654" s="50" t="str">
        <f>VLOOKUP(Table8[[#This Row],[ProductID]],Table12[[#All],[ProductID]:[ProductFullName]],3,FALSE)</f>
        <v>Product F</v>
      </c>
      <c r="H2654" s="50">
        <v>5</v>
      </c>
      <c r="I2654" s="52">
        <v>44833.711562500015</v>
      </c>
      <c r="J2654" s="50">
        <v>110</v>
      </c>
      <c r="K2654" s="51">
        <v>44833.956250000003</v>
      </c>
      <c r="L2654" s="53"/>
      <c r="M2654" s="54">
        <v>1</v>
      </c>
    </row>
    <row r="2655" spans="2:13" x14ac:dyDescent="0.3">
      <c r="B2655" s="49">
        <v>21498</v>
      </c>
      <c r="C2655" s="50">
        <v>170</v>
      </c>
      <c r="D2655" s="50" t="str">
        <f>VLOOKUP(Table8[[#This Row],[CustomerID]],Table15[[#All],[CustomerID]:[Company Name]],2,FALSE)</f>
        <v>Ennismore Foodland</v>
      </c>
      <c r="E2655" s="51">
        <v>44833</v>
      </c>
      <c r="F2655" s="50">
        <v>4</v>
      </c>
      <c r="G2655" s="50" t="str">
        <f>VLOOKUP(Table8[[#This Row],[ProductID]],Table12[[#All],[ProductID]:[ProductFullName]],3,FALSE)</f>
        <v>Product D</v>
      </c>
      <c r="H2655" s="50">
        <v>4</v>
      </c>
      <c r="I2655" s="52">
        <v>44833.726458333345</v>
      </c>
      <c r="J2655" s="50">
        <v>124</v>
      </c>
      <c r="K2655" s="51">
        <v>44833.956250000003</v>
      </c>
      <c r="L2655" s="53"/>
      <c r="M2655" s="54">
        <v>1</v>
      </c>
    </row>
    <row r="2656" spans="2:13" x14ac:dyDescent="0.3">
      <c r="B2656" s="49">
        <v>21499</v>
      </c>
      <c r="C2656" s="50">
        <v>662</v>
      </c>
      <c r="D2656" s="50" t="str">
        <f>VLOOKUP(Table8[[#This Row],[CustomerID]],Table15[[#All],[CustomerID]:[Company Name]],2,FALSE)</f>
        <v>Your Dollar Store With More #165</v>
      </c>
      <c r="E2656" s="51">
        <v>44833</v>
      </c>
      <c r="F2656" s="50">
        <v>3</v>
      </c>
      <c r="G2656" s="50" t="str">
        <f>VLOOKUP(Table8[[#This Row],[ProductID]],Table12[[#All],[ProductID]:[ProductFullName]],3,FALSE)</f>
        <v>Product C</v>
      </c>
      <c r="H2656" s="50">
        <v>7</v>
      </c>
      <c r="I2656" s="52">
        <v>44833.742245370384</v>
      </c>
      <c r="J2656" s="50">
        <v>118</v>
      </c>
      <c r="K2656" s="51">
        <v>44833.956250000003</v>
      </c>
      <c r="L2656" s="53"/>
      <c r="M2656" s="54">
        <v>1</v>
      </c>
    </row>
    <row r="2657" spans="2:13" x14ac:dyDescent="0.3">
      <c r="B2657" s="49">
        <v>21500</v>
      </c>
      <c r="C2657" s="50">
        <v>665</v>
      </c>
      <c r="D2657" s="50" t="str">
        <f>VLOOKUP(Table8[[#This Row],[CustomerID]],Table15[[#All],[CustomerID]:[Company Name]],2,FALSE)</f>
        <v>Casual Pender</v>
      </c>
      <c r="E2657" s="51">
        <v>44834</v>
      </c>
      <c r="F2657" s="50">
        <v>2</v>
      </c>
      <c r="G2657" s="50" t="str">
        <f>VLOOKUP(Table8[[#This Row],[ProductID]],Table12[[#All],[ProductID]:[ProductFullName]],3,FALSE)</f>
        <v>Product B</v>
      </c>
      <c r="H2657" s="50">
        <v>2</v>
      </c>
      <c r="I2657" s="52">
        <v>44834.333333333336</v>
      </c>
      <c r="J2657" s="50">
        <v>107</v>
      </c>
      <c r="K2657" s="51">
        <v>44834.956944444442</v>
      </c>
      <c r="L2657" s="53"/>
      <c r="M2657" s="54">
        <v>1</v>
      </c>
    </row>
    <row r="2658" spans="2:13" x14ac:dyDescent="0.3">
      <c r="B2658" s="49">
        <v>21501</v>
      </c>
      <c r="C2658" s="50">
        <v>143</v>
      </c>
      <c r="D2658" s="50" t="str">
        <f>VLOOKUP(Table8[[#This Row],[CustomerID]],Table15[[#All],[CustomerID]:[Company Name]],2,FALSE)</f>
        <v>Just Curious</v>
      </c>
      <c r="E2658" s="51">
        <v>44834</v>
      </c>
      <c r="F2658" s="50">
        <v>6</v>
      </c>
      <c r="G2658" s="50" t="str">
        <f>VLOOKUP(Table8[[#This Row],[ProductID]],Table12[[#All],[ProductID]:[ProductFullName]],3,FALSE)</f>
        <v>Product F</v>
      </c>
      <c r="H2658" s="50">
        <v>6</v>
      </c>
      <c r="I2658" s="52">
        <v>44834.344490740747</v>
      </c>
      <c r="J2658" s="50">
        <v>111</v>
      </c>
      <c r="K2658" s="51">
        <v>44834.956944444442</v>
      </c>
      <c r="L2658" s="53"/>
      <c r="M2658" s="54">
        <v>1</v>
      </c>
    </row>
    <row r="2659" spans="2:13" x14ac:dyDescent="0.3">
      <c r="B2659" s="49">
        <v>21502</v>
      </c>
      <c r="C2659" s="50">
        <v>159</v>
      </c>
      <c r="D2659" s="50" t="str">
        <f>VLOOKUP(Table8[[#This Row],[CustomerID]],Table15[[#All],[CustomerID]:[Company Name]],2,FALSE)</f>
        <v>Shoppers Drug Mart #607</v>
      </c>
      <c r="E2659" s="51">
        <v>44834</v>
      </c>
      <c r="F2659" s="50">
        <v>6</v>
      </c>
      <c r="G2659" s="50" t="str">
        <f>VLOOKUP(Table8[[#This Row],[ProductID]],Table12[[#All],[ProductID]:[ProductFullName]],3,FALSE)</f>
        <v>Product F</v>
      </c>
      <c r="H2659" s="50">
        <v>7</v>
      </c>
      <c r="I2659" s="52">
        <v>44834.355300925934</v>
      </c>
      <c r="J2659" s="50">
        <v>106</v>
      </c>
      <c r="K2659" s="51">
        <v>44834.956944444442</v>
      </c>
      <c r="L2659" s="53"/>
      <c r="M2659" s="54">
        <v>1</v>
      </c>
    </row>
    <row r="2660" spans="2:13" x14ac:dyDescent="0.3">
      <c r="B2660" s="49">
        <v>21503</v>
      </c>
      <c r="C2660" s="50">
        <v>24</v>
      </c>
      <c r="D2660" s="50" t="str">
        <f>VLOOKUP(Table8[[#This Row],[CustomerID]],Table15[[#All],[CustomerID]:[Company Name]],2,FALSE)</f>
        <v>Buck or Two #384</v>
      </c>
      <c r="E2660" s="51">
        <v>44834</v>
      </c>
      <c r="F2660" s="50">
        <v>3</v>
      </c>
      <c r="G2660" s="50" t="str">
        <f>VLOOKUP(Table8[[#This Row],[ProductID]],Table12[[#All],[ProductID]:[ProductFullName]],3,FALSE)</f>
        <v>Product C</v>
      </c>
      <c r="H2660" s="50">
        <v>4</v>
      </c>
      <c r="I2660" s="52">
        <v>44834.370706018526</v>
      </c>
      <c r="J2660" s="50">
        <v>132</v>
      </c>
      <c r="K2660" s="51">
        <v>44834.956944444442</v>
      </c>
      <c r="L2660" s="53"/>
      <c r="M2660" s="54">
        <v>1</v>
      </c>
    </row>
    <row r="2661" spans="2:13" x14ac:dyDescent="0.3">
      <c r="B2661" s="49">
        <v>21504</v>
      </c>
      <c r="C2661" s="50">
        <v>794</v>
      </c>
      <c r="D2661" s="50" t="str">
        <f>VLOOKUP(Table8[[#This Row],[CustomerID]],Table15[[#All],[CustomerID]:[Company Name]],2,FALSE)</f>
        <v>Northshire Bookstore</v>
      </c>
      <c r="E2661" s="51">
        <v>44834</v>
      </c>
      <c r="F2661" s="50">
        <v>3</v>
      </c>
      <c r="G2661" s="50" t="str">
        <f>VLOOKUP(Table8[[#This Row],[ProductID]],Table12[[#All],[ProductID]:[ProductFullName]],3,FALSE)</f>
        <v>Product C</v>
      </c>
      <c r="H2661" s="50">
        <v>7</v>
      </c>
      <c r="I2661" s="52">
        <v>44834.386319444449</v>
      </c>
      <c r="J2661" s="50">
        <v>132</v>
      </c>
      <c r="K2661" s="51">
        <v>44834.956944444442</v>
      </c>
      <c r="L2661" s="53"/>
      <c r="M2661" s="54">
        <v>1</v>
      </c>
    </row>
    <row r="2662" spans="2:13" x14ac:dyDescent="0.3">
      <c r="B2662" s="49">
        <v>21505</v>
      </c>
      <c r="C2662" s="50">
        <v>336</v>
      </c>
      <c r="D2662" s="50" t="str">
        <f>VLOOKUP(Table8[[#This Row],[CustomerID]],Table15[[#All],[CustomerID]:[Company Name]],2,FALSE)</f>
        <v>The North West Co.</v>
      </c>
      <c r="E2662" s="51">
        <v>44834</v>
      </c>
      <c r="F2662" s="50">
        <v>3</v>
      </c>
      <c r="G2662" s="50" t="str">
        <f>VLOOKUP(Table8[[#This Row],[ProductID]],Table12[[#All],[ProductID]:[ProductFullName]],3,FALSE)</f>
        <v>Product C</v>
      </c>
      <c r="H2662" s="50">
        <v>4</v>
      </c>
      <c r="I2662" s="52">
        <v>44834.40015046297</v>
      </c>
      <c r="J2662" s="50">
        <v>106</v>
      </c>
      <c r="K2662" s="51">
        <v>44834.956944444442</v>
      </c>
      <c r="L2662" s="53"/>
      <c r="M2662" s="54">
        <v>1</v>
      </c>
    </row>
    <row r="2663" spans="2:13" x14ac:dyDescent="0.3">
      <c r="B2663" s="49">
        <v>21506</v>
      </c>
      <c r="C2663" s="50">
        <v>64</v>
      </c>
      <c r="D2663" s="50" t="str">
        <f>VLOOKUP(Table8[[#This Row],[CustomerID]],Table15[[#All],[CustomerID]:[Company Name]],2,FALSE)</f>
        <v>Buck or Two #519</v>
      </c>
      <c r="E2663" s="51">
        <v>44834</v>
      </c>
      <c r="F2663" s="50">
        <v>5</v>
      </c>
      <c r="G2663" s="50" t="str">
        <f>VLOOKUP(Table8[[#This Row],[ProductID]],Table12[[#All],[ProductID]:[ProductFullName]],3,FALSE)</f>
        <v>Product E</v>
      </c>
      <c r="H2663" s="50">
        <v>4</v>
      </c>
      <c r="I2663" s="52">
        <v>44834.412951388898</v>
      </c>
      <c r="J2663" s="50">
        <v>115</v>
      </c>
      <c r="K2663" s="51">
        <v>44834.956944444442</v>
      </c>
      <c r="L2663" s="53"/>
      <c r="M2663" s="54">
        <v>1</v>
      </c>
    </row>
    <row r="2664" spans="2:13" x14ac:dyDescent="0.3">
      <c r="B2664" s="49">
        <v>21507</v>
      </c>
      <c r="C2664" s="50">
        <v>730</v>
      </c>
      <c r="D2664" s="50" t="str">
        <f>VLOOKUP(Table8[[#This Row],[CustomerID]],Table15[[#All],[CustomerID]:[Company Name]],2,FALSE)</f>
        <v>Great Canadian Dollar Store</v>
      </c>
      <c r="E2664" s="51">
        <v>44834</v>
      </c>
      <c r="F2664" s="50">
        <v>3</v>
      </c>
      <c r="G2664" s="50" t="str">
        <f>VLOOKUP(Table8[[#This Row],[ProductID]],Table12[[#All],[ProductID]:[ProductFullName]],3,FALSE)</f>
        <v>Product C</v>
      </c>
      <c r="H2664" s="50">
        <v>4</v>
      </c>
      <c r="I2664" s="52">
        <v>44834.429363425937</v>
      </c>
      <c r="J2664" s="50">
        <v>125</v>
      </c>
      <c r="K2664" s="51">
        <v>44834.956944444442</v>
      </c>
      <c r="L2664" s="53"/>
      <c r="M2664" s="54">
        <v>1</v>
      </c>
    </row>
    <row r="2665" spans="2:13" x14ac:dyDescent="0.3">
      <c r="B2665" s="49">
        <v>21508</v>
      </c>
      <c r="C2665" s="50">
        <v>1383</v>
      </c>
      <c r="D2665" s="50" t="str">
        <f>VLOOKUP(Table8[[#This Row],[CustomerID]],Table15[[#All],[CustomerID]:[Company Name]],2,FALSE)</f>
        <v>Gifts in General</v>
      </c>
      <c r="E2665" s="51">
        <v>44834</v>
      </c>
      <c r="F2665" s="50">
        <v>1</v>
      </c>
      <c r="G2665" s="50" t="str">
        <f>VLOOKUP(Table8[[#This Row],[ProductID]],Table12[[#All],[ProductID]:[ProductFullName]],3,FALSE)</f>
        <v>Product A</v>
      </c>
      <c r="H2665" s="50">
        <v>7</v>
      </c>
      <c r="I2665" s="52">
        <v>44834.438750000008</v>
      </c>
      <c r="J2665" s="50">
        <v>117</v>
      </c>
      <c r="K2665" s="51">
        <v>44834.956944444442</v>
      </c>
      <c r="L2665" s="53"/>
      <c r="M2665" s="54">
        <v>1</v>
      </c>
    </row>
    <row r="2666" spans="2:13" x14ac:dyDescent="0.3">
      <c r="B2666" s="49">
        <v>21509</v>
      </c>
      <c r="C2666" s="50">
        <v>99</v>
      </c>
      <c r="D2666" s="50" t="str">
        <f>VLOOKUP(Table8[[#This Row],[CustomerID]],Table15[[#All],[CustomerID]:[Company Name]],2,FALSE)</f>
        <v>Casa Luca</v>
      </c>
      <c r="E2666" s="51">
        <v>44834</v>
      </c>
      <c r="F2666" s="50">
        <v>2</v>
      </c>
      <c r="G2666" s="50" t="str">
        <f>VLOOKUP(Table8[[#This Row],[ProductID]],Table12[[#All],[ProductID]:[ProductFullName]],3,FALSE)</f>
        <v>Product B</v>
      </c>
      <c r="H2666" s="50">
        <v>3</v>
      </c>
      <c r="I2666" s="52">
        <v>44834.447534722232</v>
      </c>
      <c r="J2666" s="50">
        <v>122</v>
      </c>
      <c r="K2666" s="51">
        <v>44834.956944444442</v>
      </c>
      <c r="L2666" s="53"/>
      <c r="M2666" s="54">
        <v>1</v>
      </c>
    </row>
    <row r="2667" spans="2:13" x14ac:dyDescent="0.3">
      <c r="B2667" s="49">
        <v>21510</v>
      </c>
      <c r="C2667" s="50">
        <v>698</v>
      </c>
      <c r="D2667" s="50" t="str">
        <f>VLOOKUP(Table8[[#This Row],[CustomerID]],Table15[[#All],[CustomerID]:[Company Name]],2,FALSE)</f>
        <v>Queenborough</v>
      </c>
      <c r="E2667" s="51">
        <v>44834</v>
      </c>
      <c r="F2667" s="50">
        <v>3</v>
      </c>
      <c r="G2667" s="50" t="str">
        <f>VLOOKUP(Table8[[#This Row],[ProductID]],Table12[[#All],[ProductID]:[ProductFullName]],3,FALSE)</f>
        <v>Product C</v>
      </c>
      <c r="H2667" s="50">
        <v>5</v>
      </c>
      <c r="I2667" s="52">
        <v>44834.462743055563</v>
      </c>
      <c r="J2667" s="50">
        <v>110</v>
      </c>
      <c r="K2667" s="51">
        <v>44834.956944444442</v>
      </c>
      <c r="L2667" s="53"/>
      <c r="M2667" s="54">
        <v>1</v>
      </c>
    </row>
    <row r="2668" spans="2:13" x14ac:dyDescent="0.3">
      <c r="B2668" s="49">
        <v>21511</v>
      </c>
      <c r="C2668" s="50">
        <v>82</v>
      </c>
      <c r="D2668" s="50" t="str">
        <f>VLOOKUP(Table8[[#This Row],[CustomerID]],Table15[[#All],[CustomerID]:[Company Name]],2,FALSE)</f>
        <v>Green Dept Store</v>
      </c>
      <c r="E2668" s="51">
        <v>44834</v>
      </c>
      <c r="F2668" s="50">
        <v>5</v>
      </c>
      <c r="G2668" s="50" t="str">
        <f>VLOOKUP(Table8[[#This Row],[ProductID]],Table12[[#All],[ProductID]:[ProductFullName]],3,FALSE)</f>
        <v>Product E</v>
      </c>
      <c r="H2668" s="50">
        <v>6</v>
      </c>
      <c r="I2668" s="52">
        <v>44834.472175925934</v>
      </c>
      <c r="J2668" s="50">
        <v>128</v>
      </c>
      <c r="K2668" s="51">
        <v>44834.956944444442</v>
      </c>
      <c r="L2668" s="53"/>
      <c r="M2668" s="54">
        <v>1</v>
      </c>
    </row>
    <row r="2669" spans="2:13" x14ac:dyDescent="0.3">
      <c r="B2669" s="49">
        <v>21512</v>
      </c>
      <c r="C2669" s="50">
        <v>1292</v>
      </c>
      <c r="D2669" s="50" t="str">
        <f>VLOOKUP(Table8[[#This Row],[CustomerID]],Table15[[#All],[CustomerID]:[Company Name]],2,FALSE)</f>
        <v>Grace Mart Inc</v>
      </c>
      <c r="E2669" s="51">
        <v>44834</v>
      </c>
      <c r="F2669" s="50">
        <v>3</v>
      </c>
      <c r="G2669" s="50" t="str">
        <f>VLOOKUP(Table8[[#This Row],[ProductID]],Table12[[#All],[ProductID]:[ProductFullName]],3,FALSE)</f>
        <v>Product C</v>
      </c>
      <c r="H2669" s="50">
        <v>5</v>
      </c>
      <c r="I2669" s="52">
        <v>44834.482465277782</v>
      </c>
      <c r="J2669" s="50">
        <v>114</v>
      </c>
      <c r="K2669" s="51">
        <v>44834.956944444442</v>
      </c>
      <c r="L2669" s="53"/>
      <c r="M2669" s="54">
        <v>1</v>
      </c>
    </row>
    <row r="2670" spans="2:13" x14ac:dyDescent="0.3">
      <c r="B2670" s="49">
        <v>21513</v>
      </c>
      <c r="C2670" s="50">
        <v>143</v>
      </c>
      <c r="D2670" s="50" t="str">
        <f>VLOOKUP(Table8[[#This Row],[CustomerID]],Table15[[#All],[CustomerID]:[Company Name]],2,FALSE)</f>
        <v>Just Curious</v>
      </c>
      <c r="E2670" s="51">
        <v>44834</v>
      </c>
      <c r="F2670" s="50">
        <v>5</v>
      </c>
      <c r="G2670" s="50" t="str">
        <f>VLOOKUP(Table8[[#This Row],[ProductID]],Table12[[#All],[ProductID]:[ProductFullName]],3,FALSE)</f>
        <v>Product E</v>
      </c>
      <c r="H2670" s="50">
        <v>3</v>
      </c>
      <c r="I2670" s="52">
        <v>44834.497071759266</v>
      </c>
      <c r="J2670" s="50">
        <v>110</v>
      </c>
      <c r="K2670" s="51">
        <v>44834.956944444442</v>
      </c>
      <c r="L2670" s="53"/>
      <c r="M2670" s="54">
        <v>1</v>
      </c>
    </row>
    <row r="2671" spans="2:13" x14ac:dyDescent="0.3">
      <c r="B2671" s="49">
        <v>21514</v>
      </c>
      <c r="C2671" s="50">
        <v>391</v>
      </c>
      <c r="D2671" s="50" t="str">
        <f>VLOOKUP(Table8[[#This Row],[CustomerID]],Table15[[#All],[CustomerID]:[Company Name]],2,FALSE)</f>
        <v>Daisy Mart</v>
      </c>
      <c r="E2671" s="51">
        <v>44834</v>
      </c>
      <c r="F2671" s="50">
        <v>2</v>
      </c>
      <c r="G2671" s="50" t="str">
        <f>VLOOKUP(Table8[[#This Row],[ProductID]],Table12[[#All],[ProductID]:[ProductFullName]],3,FALSE)</f>
        <v>Product B</v>
      </c>
      <c r="H2671" s="50">
        <v>2</v>
      </c>
      <c r="I2671" s="52">
        <v>44834.509351851855</v>
      </c>
      <c r="J2671" s="50">
        <v>119</v>
      </c>
      <c r="K2671" s="51">
        <v>44834.956944444442</v>
      </c>
      <c r="L2671" s="53"/>
      <c r="M2671" s="54">
        <v>1</v>
      </c>
    </row>
    <row r="2672" spans="2:13" x14ac:dyDescent="0.3">
      <c r="B2672" s="49">
        <v>21515</v>
      </c>
      <c r="C2672" s="50">
        <v>1081</v>
      </c>
      <c r="D2672" s="50" t="str">
        <f>VLOOKUP(Table8[[#This Row],[CustomerID]],Table15[[#All],[CustomerID]:[Company Name]],2,FALSE)</f>
        <v>Melindas Fine Gifts</v>
      </c>
      <c r="E2672" s="51">
        <v>44834</v>
      </c>
      <c r="F2672" s="50">
        <v>6</v>
      </c>
      <c r="G2672" s="50" t="str">
        <f>VLOOKUP(Table8[[#This Row],[ProductID]],Table12[[#All],[ProductID]:[ProductFullName]],3,FALSE)</f>
        <v>Product F</v>
      </c>
      <c r="H2672" s="50">
        <v>6</v>
      </c>
      <c r="I2672" s="52">
        <v>44834.519780092596</v>
      </c>
      <c r="J2672" s="50">
        <v>128</v>
      </c>
      <c r="K2672" s="51">
        <v>44834.956944444442</v>
      </c>
      <c r="L2672" s="53"/>
      <c r="M2672" s="54">
        <v>1</v>
      </c>
    </row>
    <row r="2673" spans="2:13" x14ac:dyDescent="0.3">
      <c r="B2673" s="49">
        <v>21516</v>
      </c>
      <c r="C2673" s="50">
        <v>1143</v>
      </c>
      <c r="D2673" s="50" t="str">
        <f>VLOOKUP(Table8[[#This Row],[CustomerID]],Table15[[#All],[CustomerID]:[Company Name]],2,FALSE)</f>
        <v>Wilke's Village Pharmacy</v>
      </c>
      <c r="E2673" s="51">
        <v>44834</v>
      </c>
      <c r="F2673" s="50">
        <v>1</v>
      </c>
      <c r="G2673" s="50" t="str">
        <f>VLOOKUP(Table8[[#This Row],[ProductID]],Table12[[#All],[ProductID]:[ProductFullName]],3,FALSE)</f>
        <v>Product A</v>
      </c>
      <c r="H2673" s="50">
        <v>2</v>
      </c>
      <c r="I2673" s="52">
        <v>44834.529826388891</v>
      </c>
      <c r="J2673" s="50">
        <v>128</v>
      </c>
      <c r="K2673" s="51">
        <v>44834.956944444442</v>
      </c>
      <c r="L2673" s="53"/>
      <c r="M2673" s="54">
        <v>1</v>
      </c>
    </row>
    <row r="2674" spans="2:13" x14ac:dyDescent="0.3">
      <c r="B2674" s="49">
        <v>21517</v>
      </c>
      <c r="C2674" s="50">
        <v>119</v>
      </c>
      <c r="D2674" s="50" t="str">
        <f>VLOOKUP(Table8[[#This Row],[CustomerID]],Table15[[#All],[CustomerID]:[Company Name]],2,FALSE)</f>
        <v>Brunet Canada Inc</v>
      </c>
      <c r="E2674" s="51">
        <v>44834</v>
      </c>
      <c r="F2674" s="50">
        <v>4</v>
      </c>
      <c r="G2674" s="50" t="str">
        <f>VLOOKUP(Table8[[#This Row],[ProductID]],Table12[[#All],[ProductID]:[ProductFullName]],3,FALSE)</f>
        <v>Product D</v>
      </c>
      <c r="H2674" s="50">
        <v>6</v>
      </c>
      <c r="I2674" s="52">
        <v>44834.538622685184</v>
      </c>
      <c r="J2674" s="50">
        <v>119</v>
      </c>
      <c r="K2674" s="51">
        <v>44834.956944444442</v>
      </c>
      <c r="L2674" s="53"/>
      <c r="M2674" s="54">
        <v>1</v>
      </c>
    </row>
    <row r="2675" spans="2:13" x14ac:dyDescent="0.3">
      <c r="B2675" s="49">
        <v>21518</v>
      </c>
      <c r="C2675" s="50">
        <v>645</v>
      </c>
      <c r="D2675" s="50" t="str">
        <f>VLOOKUP(Table8[[#This Row],[CustomerID]],Table15[[#All],[CustomerID]:[Company Name]],2,FALSE)</f>
        <v>Crabapples</v>
      </c>
      <c r="E2675" s="51">
        <v>44834</v>
      </c>
      <c r="F2675" s="50">
        <v>3</v>
      </c>
      <c r="G2675" s="50" t="str">
        <f>VLOOKUP(Table8[[#This Row],[ProductID]],Table12[[#All],[ProductID]:[ProductFullName]],3,FALSE)</f>
        <v>Product C</v>
      </c>
      <c r="H2675" s="50">
        <v>2</v>
      </c>
      <c r="I2675" s="52">
        <v>44834.55228009259</v>
      </c>
      <c r="J2675" s="50">
        <v>118</v>
      </c>
      <c r="K2675" s="51">
        <v>44834.956944444442</v>
      </c>
      <c r="L2675" s="53"/>
      <c r="M2675" s="54">
        <v>1</v>
      </c>
    </row>
    <row r="2676" spans="2:13" x14ac:dyDescent="0.3">
      <c r="B2676" s="49">
        <v>21519</v>
      </c>
      <c r="C2676" s="50">
        <v>34</v>
      </c>
      <c r="D2676" s="50" t="str">
        <f>VLOOKUP(Table8[[#This Row],[CustomerID]],Table15[[#All],[CustomerID]:[Company Name]],2,FALSE)</f>
        <v>Ahead Of Hair</v>
      </c>
      <c r="E2676" s="51">
        <v>44834</v>
      </c>
      <c r="F2676" s="50">
        <v>4</v>
      </c>
      <c r="G2676" s="50" t="str">
        <f>VLOOKUP(Table8[[#This Row],[ProductID]],Table12[[#All],[ProductID]:[ProductFullName]],3,FALSE)</f>
        <v>Product D</v>
      </c>
      <c r="H2676" s="50">
        <v>7</v>
      </c>
      <c r="I2676" s="52">
        <v>44834.566944444443</v>
      </c>
      <c r="J2676" s="50">
        <v>117</v>
      </c>
      <c r="K2676" s="51">
        <v>44834.956944444442</v>
      </c>
      <c r="L2676" s="53"/>
      <c r="M2676" s="54">
        <v>1</v>
      </c>
    </row>
    <row r="2677" spans="2:13" x14ac:dyDescent="0.3">
      <c r="B2677" s="49">
        <v>21520</v>
      </c>
      <c r="C2677" s="50">
        <v>504</v>
      </c>
      <c r="D2677" s="50" t="str">
        <f>VLOOKUP(Table8[[#This Row],[CustomerID]],Table15[[#All],[CustomerID]:[Company Name]],2,FALSE)</f>
        <v>P.P. UniversityCenterPharmacy(Winnipeg)</v>
      </c>
      <c r="E2677" s="51">
        <v>44834</v>
      </c>
      <c r="F2677" s="50">
        <v>2</v>
      </c>
      <c r="G2677" s="50" t="str">
        <f>VLOOKUP(Table8[[#This Row],[ProductID]],Table12[[#All],[ProductID]:[ProductFullName]],3,FALSE)</f>
        <v>Product B</v>
      </c>
      <c r="H2677" s="50">
        <v>5</v>
      </c>
      <c r="I2677" s="52">
        <v>44834.576863425922</v>
      </c>
      <c r="J2677" s="50">
        <v>108</v>
      </c>
      <c r="K2677" s="51">
        <v>44834.956944444442</v>
      </c>
      <c r="L2677" s="53"/>
      <c r="M2677" s="54">
        <v>1</v>
      </c>
    </row>
    <row r="2678" spans="2:13" x14ac:dyDescent="0.3">
      <c r="B2678" s="49">
        <v>21521</v>
      </c>
      <c r="C2678" s="50">
        <v>31</v>
      </c>
      <c r="D2678" s="50" t="str">
        <f>VLOOKUP(Table8[[#This Row],[CustomerID]],Table15[[#All],[CustomerID]:[Company Name]],2,FALSE)</f>
        <v>FULTON'S PHARMACY</v>
      </c>
      <c r="E2678" s="51">
        <v>44834</v>
      </c>
      <c r="F2678" s="50">
        <v>1</v>
      </c>
      <c r="G2678" s="50" t="str">
        <f>VLOOKUP(Table8[[#This Row],[ProductID]],Table12[[#All],[ProductID]:[ProductFullName]],3,FALSE)</f>
        <v>Product A</v>
      </c>
      <c r="H2678" s="50">
        <v>7</v>
      </c>
      <c r="I2678" s="52">
        <v>44834.587407407402</v>
      </c>
      <c r="J2678" s="50">
        <v>117</v>
      </c>
      <c r="K2678" s="51">
        <v>44834.956944444442</v>
      </c>
      <c r="L2678" s="53"/>
      <c r="M2678" s="54">
        <v>1</v>
      </c>
    </row>
    <row r="2679" spans="2:13" x14ac:dyDescent="0.3">
      <c r="B2679" s="49">
        <v>21522</v>
      </c>
      <c r="C2679" s="50">
        <v>499</v>
      </c>
      <c r="D2679" s="50" t="str">
        <f>VLOOKUP(Table8[[#This Row],[CustomerID]],Table15[[#All],[CustomerID]:[Company Name]],2,FALSE)</f>
        <v>Minneposa Dollar Store</v>
      </c>
      <c r="E2679" s="51">
        <v>44834</v>
      </c>
      <c r="F2679" s="50">
        <v>4</v>
      </c>
      <c r="G2679" s="50" t="str">
        <f>VLOOKUP(Table8[[#This Row],[ProductID]],Table12[[#All],[ProductID]:[ProductFullName]],3,FALSE)</f>
        <v>Product D</v>
      </c>
      <c r="H2679" s="50">
        <v>6</v>
      </c>
      <c r="I2679" s="52">
        <v>44834.598726851844</v>
      </c>
      <c r="J2679" s="50">
        <v>121</v>
      </c>
      <c r="K2679" s="51">
        <v>44834.956944444442</v>
      </c>
      <c r="L2679" s="53"/>
      <c r="M2679" s="54">
        <v>1</v>
      </c>
    </row>
    <row r="2680" spans="2:13" x14ac:dyDescent="0.3">
      <c r="B2680" s="49">
        <v>21523</v>
      </c>
      <c r="C2680" s="50">
        <v>648</v>
      </c>
      <c r="D2680" s="50" t="str">
        <f>VLOOKUP(Table8[[#This Row],[CustomerID]],Table15[[#All],[CustomerID]:[Company Name]],2,FALSE)</f>
        <v>Ghostrider Trading</v>
      </c>
      <c r="E2680" s="51">
        <v>44834</v>
      </c>
      <c r="F2680" s="50">
        <v>1</v>
      </c>
      <c r="G2680" s="50" t="str">
        <f>VLOOKUP(Table8[[#This Row],[ProductID]],Table12[[#All],[ProductID]:[ProductFullName]],3,FALSE)</f>
        <v>Product A</v>
      </c>
      <c r="H2680" s="50">
        <v>5</v>
      </c>
      <c r="I2680" s="52">
        <v>44834.613310185174</v>
      </c>
      <c r="J2680" s="50">
        <v>125</v>
      </c>
      <c r="K2680" s="51">
        <v>44834.956944444442</v>
      </c>
      <c r="L2680" s="53"/>
      <c r="M2680" s="54">
        <v>1</v>
      </c>
    </row>
    <row r="2681" spans="2:13" x14ac:dyDescent="0.3">
      <c r="B2681" s="49">
        <v>21524</v>
      </c>
      <c r="C2681" s="50">
        <v>698</v>
      </c>
      <c r="D2681" s="50" t="str">
        <f>VLOOKUP(Table8[[#This Row],[CustomerID]],Table15[[#All],[CustomerID]:[Company Name]],2,FALSE)</f>
        <v>Queenborough</v>
      </c>
      <c r="E2681" s="51">
        <v>44834</v>
      </c>
      <c r="F2681" s="50">
        <v>6</v>
      </c>
      <c r="G2681" s="50" t="str">
        <f>VLOOKUP(Table8[[#This Row],[ProductID]],Table12[[#All],[ProductID]:[ProductFullName]],3,FALSE)</f>
        <v>Product F</v>
      </c>
      <c r="H2681" s="50">
        <v>4</v>
      </c>
      <c r="I2681" s="52">
        <v>44834.630034722213</v>
      </c>
      <c r="J2681" s="50">
        <v>132</v>
      </c>
      <c r="K2681" s="51">
        <v>44834.956944444442</v>
      </c>
      <c r="L2681" s="53"/>
      <c r="M2681" s="54">
        <v>1</v>
      </c>
    </row>
    <row r="2682" spans="2:13" x14ac:dyDescent="0.3">
      <c r="B2682" s="49">
        <v>21525</v>
      </c>
      <c r="C2682" s="50">
        <v>244</v>
      </c>
      <c r="D2682" s="50" t="str">
        <f>VLOOKUP(Table8[[#This Row],[CustomerID]],Table15[[#All],[CustomerID]:[Company Name]],2,FALSE)</f>
        <v>DOMAIRS HOME FASHIONS &amp; GIFTS</v>
      </c>
      <c r="E2682" s="51">
        <v>44834</v>
      </c>
      <c r="F2682" s="50">
        <v>1</v>
      </c>
      <c r="G2682" s="50" t="str">
        <f>VLOOKUP(Table8[[#This Row],[ProductID]],Table12[[#All],[ProductID]:[ProductFullName]],3,FALSE)</f>
        <v>Product A</v>
      </c>
      <c r="H2682" s="50">
        <v>3</v>
      </c>
      <c r="I2682" s="52">
        <v>44834.64363425925</v>
      </c>
      <c r="J2682" s="50">
        <v>108</v>
      </c>
      <c r="K2682" s="51">
        <v>44834.956944444442</v>
      </c>
      <c r="L2682" s="53"/>
      <c r="M2682" s="54">
        <v>1</v>
      </c>
    </row>
    <row r="2683" spans="2:13" x14ac:dyDescent="0.3">
      <c r="B2683" s="49">
        <v>21526</v>
      </c>
      <c r="C2683" s="50">
        <v>749</v>
      </c>
      <c r="D2683" s="50" t="str">
        <f>VLOOKUP(Table8[[#This Row],[CustomerID]],Table15[[#All],[CustomerID]:[Company Name]],2,FALSE)</f>
        <v>Corretti Fashions PTE LTD</v>
      </c>
      <c r="E2683" s="51">
        <v>44834</v>
      </c>
      <c r="F2683" s="50">
        <v>2</v>
      </c>
      <c r="G2683" s="50" t="str">
        <f>VLOOKUP(Table8[[#This Row],[ProductID]],Table12[[#All],[ProductID]:[ProductFullName]],3,FALSE)</f>
        <v>Product B</v>
      </c>
      <c r="H2683" s="50">
        <v>2</v>
      </c>
      <c r="I2683" s="52">
        <v>44834.654710648138</v>
      </c>
      <c r="J2683" s="50">
        <v>119</v>
      </c>
      <c r="K2683" s="51">
        <v>44834.956944444442</v>
      </c>
      <c r="L2683" s="53"/>
      <c r="M2683" s="54">
        <v>1</v>
      </c>
    </row>
    <row r="2684" spans="2:13" x14ac:dyDescent="0.3">
      <c r="B2684" s="49">
        <v>21527</v>
      </c>
      <c r="C2684" s="50">
        <v>1339</v>
      </c>
      <c r="D2684" s="50" t="str">
        <f>VLOOKUP(Table8[[#This Row],[CustomerID]],Table15[[#All],[CustomerID]:[Company Name]],2,FALSE)</f>
        <v>Learning Express Of Roseville #46</v>
      </c>
      <c r="E2684" s="51">
        <v>44834</v>
      </c>
      <c r="F2684" s="50">
        <v>6</v>
      </c>
      <c r="G2684" s="50" t="str">
        <f>VLOOKUP(Table8[[#This Row],[ProductID]],Table12[[#All],[ProductID]:[ProductFullName]],3,FALSE)</f>
        <v>Product F</v>
      </c>
      <c r="H2684" s="50">
        <v>2</v>
      </c>
      <c r="I2684" s="52">
        <v>44834.666111111103</v>
      </c>
      <c r="J2684" s="50">
        <v>131</v>
      </c>
      <c r="K2684" s="51">
        <v>44834.956944444442</v>
      </c>
      <c r="L2684" s="53"/>
      <c r="M2684" s="54">
        <v>1</v>
      </c>
    </row>
    <row r="2685" spans="2:13" x14ac:dyDescent="0.3">
      <c r="B2685" s="49">
        <v>21528</v>
      </c>
      <c r="C2685" s="50">
        <v>587</v>
      </c>
      <c r="D2685" s="50" t="str">
        <f>VLOOKUP(Table8[[#This Row],[CustomerID]],Table15[[#All],[CustomerID]:[Company Name]],2,FALSE)</f>
        <v>Stubbs Pharmacy</v>
      </c>
      <c r="E2685" s="51">
        <v>44834</v>
      </c>
      <c r="F2685" s="50">
        <v>3</v>
      </c>
      <c r="G2685" s="50" t="str">
        <f>VLOOKUP(Table8[[#This Row],[ProductID]],Table12[[#All],[ProductID]:[ProductFullName]],3,FALSE)</f>
        <v>Product C</v>
      </c>
      <c r="H2685" s="50">
        <v>5</v>
      </c>
      <c r="I2685" s="52">
        <v>44834.679155092585</v>
      </c>
      <c r="J2685" s="50">
        <v>134</v>
      </c>
      <c r="K2685" s="51">
        <v>44834.956944444442</v>
      </c>
      <c r="L2685" s="53"/>
      <c r="M2685" s="54">
        <v>1</v>
      </c>
    </row>
    <row r="2686" spans="2:13" x14ac:dyDescent="0.3">
      <c r="B2686" s="49">
        <v>21529</v>
      </c>
      <c r="C2686" s="50">
        <v>51</v>
      </c>
      <c r="D2686" s="50" t="str">
        <f>VLOOKUP(Table8[[#This Row],[CustomerID]],Table15[[#All],[CustomerID]:[Company Name]],2,FALSE)</f>
        <v>WESTPHAL PHARMACHOICE</v>
      </c>
      <c r="E2686" s="51">
        <v>44834</v>
      </c>
      <c r="F2686" s="50">
        <v>2</v>
      </c>
      <c r="G2686" s="50" t="str">
        <f>VLOOKUP(Table8[[#This Row],[ProductID]],Table12[[#All],[ProductID]:[ProductFullName]],3,FALSE)</f>
        <v>Product B</v>
      </c>
      <c r="H2686" s="50">
        <v>2</v>
      </c>
      <c r="I2686" s="52">
        <v>44834.693402777768</v>
      </c>
      <c r="J2686" s="50">
        <v>134</v>
      </c>
      <c r="K2686" s="51">
        <v>44834.956944444442</v>
      </c>
      <c r="L2686" s="53"/>
      <c r="M2686" s="54">
        <v>1</v>
      </c>
    </row>
    <row r="2687" spans="2:13" x14ac:dyDescent="0.3">
      <c r="B2687" s="49">
        <v>21530</v>
      </c>
      <c r="C2687" s="50">
        <v>1136</v>
      </c>
      <c r="D2687" s="50" t="str">
        <f>VLOOKUP(Table8[[#This Row],[CustomerID]],Table15[[#All],[CustomerID]:[Company Name]],2,FALSE)</f>
        <v>Sue's Hallmark - Monona</v>
      </c>
      <c r="E2687" s="51">
        <v>44834</v>
      </c>
      <c r="F2687" s="50">
        <v>6</v>
      </c>
      <c r="G2687" s="50" t="str">
        <f>VLOOKUP(Table8[[#This Row],[ProductID]],Table12[[#All],[ProductID]:[ProductFullName]],3,FALSE)</f>
        <v>Product F</v>
      </c>
      <c r="H2687" s="50">
        <v>4</v>
      </c>
      <c r="I2687" s="52">
        <v>44834.70980324073</v>
      </c>
      <c r="J2687" s="50">
        <v>110</v>
      </c>
      <c r="K2687" s="51">
        <v>44834.956944444442</v>
      </c>
      <c r="L2687" s="53"/>
      <c r="M2687" s="54">
        <v>1</v>
      </c>
    </row>
    <row r="2688" spans="2:13" x14ac:dyDescent="0.3">
      <c r="B2688" s="49">
        <v>21531</v>
      </c>
      <c r="C2688" s="50">
        <v>883</v>
      </c>
      <c r="D2688" s="50" t="str">
        <f>VLOOKUP(Table8[[#This Row],[CustomerID]],Table15[[#All],[CustomerID]:[Company Name]],2,FALSE)</f>
        <v>Trading Post</v>
      </c>
      <c r="E2688" s="51">
        <v>44834</v>
      </c>
      <c r="F2688" s="50">
        <v>2</v>
      </c>
      <c r="G2688" s="50" t="str">
        <f>VLOOKUP(Table8[[#This Row],[ProductID]],Table12[[#All],[ProductID]:[ProductFullName]],3,FALSE)</f>
        <v>Product B</v>
      </c>
      <c r="H2688" s="50">
        <v>3</v>
      </c>
      <c r="I2688" s="52">
        <v>44834.721122685172</v>
      </c>
      <c r="J2688" s="50">
        <v>121</v>
      </c>
      <c r="K2688" s="51">
        <v>44834.956944444442</v>
      </c>
      <c r="L2688" s="53"/>
      <c r="M2688" s="54">
        <v>1</v>
      </c>
    </row>
    <row r="2689" spans="2:13" x14ac:dyDescent="0.3">
      <c r="B2689" s="49">
        <v>21532</v>
      </c>
      <c r="C2689" s="50">
        <v>793</v>
      </c>
      <c r="D2689" s="50" t="str">
        <f>VLOOKUP(Table8[[#This Row],[CustomerID]],Table15[[#All],[CustomerID]:[Company Name]],2,FALSE)</f>
        <v>Unicorn Shop</v>
      </c>
      <c r="E2689" s="51">
        <v>44834</v>
      </c>
      <c r="F2689" s="50">
        <v>5</v>
      </c>
      <c r="G2689" s="50" t="str">
        <f>VLOOKUP(Table8[[#This Row],[ProductID]],Table12[[#All],[ProductID]:[ProductFullName]],3,FALSE)</f>
        <v>Product E</v>
      </c>
      <c r="H2689" s="50">
        <v>6</v>
      </c>
      <c r="I2689" s="52">
        <v>44834.734201388877</v>
      </c>
      <c r="J2689" s="50">
        <v>117</v>
      </c>
      <c r="K2689" s="51">
        <v>44834.956944444442</v>
      </c>
      <c r="L2689" s="53"/>
      <c r="M2689" s="54">
        <v>1</v>
      </c>
    </row>
    <row r="2690" spans="2:13" x14ac:dyDescent="0.3">
      <c r="B2690" s="49">
        <v>21533</v>
      </c>
      <c r="C2690" s="50">
        <v>980</v>
      </c>
      <c r="D2690" s="50" t="str">
        <f>VLOOKUP(Table8[[#This Row],[CustomerID]],Table15[[#All],[CustomerID]:[Company Name]],2,FALSE)</f>
        <v>The Gift House</v>
      </c>
      <c r="E2690" s="51">
        <v>44837</v>
      </c>
      <c r="F2690" s="50">
        <v>1</v>
      </c>
      <c r="G2690" s="50" t="str">
        <f>VLOOKUP(Table8[[#This Row],[ProductID]],Table12[[#All],[ProductID]:[ProductFullName]],3,FALSE)</f>
        <v>Product A</v>
      </c>
      <c r="H2690" s="50">
        <v>7</v>
      </c>
      <c r="I2690" s="52">
        <v>44837.333333333336</v>
      </c>
      <c r="J2690" s="50">
        <v>131</v>
      </c>
      <c r="K2690" s="51">
        <v>44837.964583333334</v>
      </c>
      <c r="L2690" s="53"/>
      <c r="M2690" s="54">
        <v>1</v>
      </c>
    </row>
    <row r="2691" spans="2:13" x14ac:dyDescent="0.3">
      <c r="B2691" s="49">
        <v>21534</v>
      </c>
      <c r="C2691" s="50">
        <v>76</v>
      </c>
      <c r="D2691" s="50" t="str">
        <f>VLOOKUP(Table8[[#This Row],[CustomerID]],Table15[[#All],[CustomerID]:[Company Name]],2,FALSE)</f>
        <v>Eloise Ltd.</v>
      </c>
      <c r="E2691" s="51">
        <v>44837</v>
      </c>
      <c r="F2691" s="50">
        <v>1</v>
      </c>
      <c r="G2691" s="50" t="str">
        <f>VLOOKUP(Table8[[#This Row],[ProductID]],Table12[[#All],[ProductID]:[ProductFullName]],3,FALSE)</f>
        <v>Product A</v>
      </c>
      <c r="H2691" s="50">
        <v>3</v>
      </c>
      <c r="I2691" s="52">
        <v>44837.346643518518</v>
      </c>
      <c r="J2691" s="50">
        <v>131</v>
      </c>
      <c r="K2691" s="51">
        <v>44837.964583333334</v>
      </c>
      <c r="L2691" s="53"/>
      <c r="M2691" s="54">
        <v>1</v>
      </c>
    </row>
    <row r="2692" spans="2:13" x14ac:dyDescent="0.3">
      <c r="B2692" s="49">
        <v>21535</v>
      </c>
      <c r="C2692" s="50">
        <v>1254</v>
      </c>
      <c r="D2692" s="50" t="str">
        <f>VLOOKUP(Table8[[#This Row],[CustomerID]],Table15[[#All],[CustomerID]:[Company Name]],2,FALSE)</f>
        <v>Outlet Emporium</v>
      </c>
      <c r="E2692" s="51">
        <v>44837</v>
      </c>
      <c r="F2692" s="50">
        <v>2</v>
      </c>
      <c r="G2692" s="50" t="str">
        <f>VLOOKUP(Table8[[#This Row],[ProductID]],Table12[[#All],[ProductID]:[ProductFullName]],3,FALSE)</f>
        <v>Product B</v>
      </c>
      <c r="H2692" s="50">
        <v>6</v>
      </c>
      <c r="I2692" s="52">
        <v>44837.360266203701</v>
      </c>
      <c r="J2692" s="50">
        <v>110</v>
      </c>
      <c r="K2692" s="51">
        <v>44837.964583333334</v>
      </c>
      <c r="L2692" s="53"/>
      <c r="M2692" s="54">
        <v>1</v>
      </c>
    </row>
    <row r="2693" spans="2:13" x14ac:dyDescent="0.3">
      <c r="B2693" s="49">
        <v>21536</v>
      </c>
      <c r="C2693" s="50">
        <v>890</v>
      </c>
      <c r="D2693" s="50" t="str">
        <f>VLOOKUP(Table8[[#This Row],[CustomerID]],Table15[[#All],[CustomerID]:[Company Name]],2,FALSE)</f>
        <v>Mini Temptations</v>
      </c>
      <c r="E2693" s="51">
        <v>44837</v>
      </c>
      <c r="F2693" s="50">
        <v>3</v>
      </c>
      <c r="G2693" s="50" t="str">
        <f>VLOOKUP(Table8[[#This Row],[ProductID]],Table12[[#All],[ProductID]:[ProductFullName]],3,FALSE)</f>
        <v>Product C</v>
      </c>
      <c r="H2693" s="50">
        <v>2</v>
      </c>
      <c r="I2693" s="52">
        <v>44837.374062499999</v>
      </c>
      <c r="J2693" s="50">
        <v>105</v>
      </c>
      <c r="K2693" s="51">
        <v>44837.964583333334</v>
      </c>
      <c r="L2693" s="53"/>
      <c r="M2693" s="54">
        <v>1</v>
      </c>
    </row>
    <row r="2694" spans="2:13" x14ac:dyDescent="0.3">
      <c r="B2694" s="49">
        <v>21537</v>
      </c>
      <c r="C2694" s="50">
        <v>1100</v>
      </c>
      <c r="D2694" s="50" t="str">
        <f>VLOOKUP(Table8[[#This Row],[CustomerID]],Table15[[#All],[CustomerID]:[Company Name]],2,FALSE)</f>
        <v>AmeriMark Direct L.L.C</v>
      </c>
      <c r="E2694" s="51">
        <v>44837</v>
      </c>
      <c r="F2694" s="50">
        <v>2</v>
      </c>
      <c r="G2694" s="50" t="str">
        <f>VLOOKUP(Table8[[#This Row],[ProductID]],Table12[[#All],[ProductID]:[ProductFullName]],3,FALSE)</f>
        <v>Product B</v>
      </c>
      <c r="H2694" s="50">
        <v>2</v>
      </c>
      <c r="I2694" s="52">
        <v>44837.386493055557</v>
      </c>
      <c r="J2694" s="50">
        <v>118</v>
      </c>
      <c r="K2694" s="51">
        <v>44837.964583333334</v>
      </c>
      <c r="L2694" s="53"/>
      <c r="M2694" s="54">
        <v>1</v>
      </c>
    </row>
    <row r="2695" spans="2:13" x14ac:dyDescent="0.3">
      <c r="B2695" s="49">
        <v>21538</v>
      </c>
      <c r="C2695" s="50">
        <v>802</v>
      </c>
      <c r="D2695" s="50" t="str">
        <f>VLOOKUP(Table8[[#This Row],[CustomerID]],Table15[[#All],[CustomerID]:[Company Name]],2,FALSE)</f>
        <v>Central Vermont Medical Center Gift Shop</v>
      </c>
      <c r="E2695" s="51">
        <v>44837</v>
      </c>
      <c r="F2695" s="50">
        <v>6</v>
      </c>
      <c r="G2695" s="50" t="str">
        <f>VLOOKUP(Table8[[#This Row],[ProductID]],Table12[[#All],[ProductID]:[ProductFullName]],3,FALSE)</f>
        <v>Product F</v>
      </c>
      <c r="H2695" s="50">
        <v>6</v>
      </c>
      <c r="I2695" s="52">
        <v>44837.4</v>
      </c>
      <c r="J2695" s="50">
        <v>132</v>
      </c>
      <c r="K2695" s="51">
        <v>44837.964583333334</v>
      </c>
      <c r="L2695" s="53"/>
      <c r="M2695" s="54">
        <v>1</v>
      </c>
    </row>
    <row r="2696" spans="2:13" x14ac:dyDescent="0.3">
      <c r="B2696" s="49">
        <v>21539</v>
      </c>
      <c r="C2696" s="50">
        <v>1181</v>
      </c>
      <c r="D2696" s="50" t="str">
        <f>VLOOKUP(Table8[[#This Row],[CustomerID]],Table15[[#All],[CustomerID]:[Company Name]],2,FALSE)</f>
        <v>Atrium Gift Shop</v>
      </c>
      <c r="E2696" s="51">
        <v>44837</v>
      </c>
      <c r="F2696" s="50">
        <v>2</v>
      </c>
      <c r="G2696" s="50" t="str">
        <f>VLOOKUP(Table8[[#This Row],[ProductID]],Table12[[#All],[ProductID]:[ProductFullName]],3,FALSE)</f>
        <v>Product B</v>
      </c>
      <c r="H2696" s="50">
        <v>3</v>
      </c>
      <c r="I2696" s="52">
        <v>44837.409814814819</v>
      </c>
      <c r="J2696" s="50">
        <v>116</v>
      </c>
      <c r="K2696" s="51">
        <v>44837.964583333334</v>
      </c>
      <c r="L2696" s="53"/>
      <c r="M2696" s="54">
        <v>1</v>
      </c>
    </row>
    <row r="2697" spans="2:13" x14ac:dyDescent="0.3">
      <c r="B2697" s="49">
        <v>21540</v>
      </c>
      <c r="C2697" s="50">
        <v>269</v>
      </c>
      <c r="D2697" s="50" t="str">
        <f>VLOOKUP(Table8[[#This Row],[CustomerID]],Table15[[#All],[CustomerID]:[Company Name]],2,FALSE)</f>
        <v>Treasures</v>
      </c>
      <c r="E2697" s="51">
        <v>44837</v>
      </c>
      <c r="F2697" s="50">
        <v>2</v>
      </c>
      <c r="G2697" s="50" t="str">
        <f>VLOOKUP(Table8[[#This Row],[ProductID]],Table12[[#All],[ProductID]:[ProductFullName]],3,FALSE)</f>
        <v>Product B</v>
      </c>
      <c r="H2697" s="50">
        <v>4</v>
      </c>
      <c r="I2697" s="52">
        <v>44837.419317129636</v>
      </c>
      <c r="J2697" s="50">
        <v>115</v>
      </c>
      <c r="K2697" s="51">
        <v>44837.964583333334</v>
      </c>
      <c r="L2697" s="53"/>
      <c r="M2697" s="54">
        <v>1</v>
      </c>
    </row>
    <row r="2698" spans="2:13" x14ac:dyDescent="0.3">
      <c r="B2698" s="49">
        <v>21541</v>
      </c>
      <c r="C2698" s="50">
        <v>516</v>
      </c>
      <c r="D2698" s="50" t="str">
        <f>VLOOKUP(Table8[[#This Row],[CustomerID]],Table15[[#All],[CustomerID]:[Company Name]],2,FALSE)</f>
        <v>Shopper Drug Mart - 0545</v>
      </c>
      <c r="E2698" s="51">
        <v>44837</v>
      </c>
      <c r="F2698" s="50">
        <v>5</v>
      </c>
      <c r="G2698" s="50" t="str">
        <f>VLOOKUP(Table8[[#This Row],[ProductID]],Table12[[#All],[ProductID]:[ProductFullName]],3,FALSE)</f>
        <v>Product E</v>
      </c>
      <c r="H2698" s="50">
        <v>7</v>
      </c>
      <c r="I2698" s="52">
        <v>44837.430000000008</v>
      </c>
      <c r="J2698" s="50">
        <v>117</v>
      </c>
      <c r="K2698" s="51">
        <v>44837.964583333334</v>
      </c>
      <c r="L2698" s="53"/>
      <c r="M2698" s="54">
        <v>1</v>
      </c>
    </row>
    <row r="2699" spans="2:13" x14ac:dyDescent="0.3">
      <c r="B2699" s="49">
        <v>21542</v>
      </c>
      <c r="C2699" s="50">
        <v>1266</v>
      </c>
      <c r="D2699" s="50" t="str">
        <f>VLOOKUP(Table8[[#This Row],[CustomerID]],Table15[[#All],[CustomerID]:[Company Name]],2,FALSE)</f>
        <v>Marties Hallmark #2</v>
      </c>
      <c r="E2699" s="51">
        <v>44837</v>
      </c>
      <c r="F2699" s="50">
        <v>2</v>
      </c>
      <c r="G2699" s="50" t="str">
        <f>VLOOKUP(Table8[[#This Row],[ProductID]],Table12[[#All],[ProductID]:[ProductFullName]],3,FALSE)</f>
        <v>Product B</v>
      </c>
      <c r="H2699" s="50">
        <v>6</v>
      </c>
      <c r="I2699" s="52">
        <v>44837.443067129636</v>
      </c>
      <c r="J2699" s="50">
        <v>132</v>
      </c>
      <c r="K2699" s="51">
        <v>44837.964583333334</v>
      </c>
      <c r="L2699" s="53"/>
      <c r="M2699" s="54">
        <v>1</v>
      </c>
    </row>
    <row r="2700" spans="2:13" x14ac:dyDescent="0.3">
      <c r="B2700" s="49">
        <v>21543</v>
      </c>
      <c r="C2700" s="50">
        <v>1399</v>
      </c>
      <c r="D2700" s="50" t="str">
        <f>VLOOKUP(Table8[[#This Row],[CustomerID]],Table15[[#All],[CustomerID]:[Company Name]],2,FALSE)</f>
        <v>The Gift Box</v>
      </c>
      <c r="E2700" s="51">
        <v>44837</v>
      </c>
      <c r="F2700" s="50">
        <v>3</v>
      </c>
      <c r="G2700" s="50" t="str">
        <f>VLOOKUP(Table8[[#This Row],[ProductID]],Table12[[#All],[ProductID]:[ProductFullName]],3,FALSE)</f>
        <v>Product C</v>
      </c>
      <c r="H2700" s="50">
        <v>6</v>
      </c>
      <c r="I2700" s="52">
        <v>44837.455532407417</v>
      </c>
      <c r="J2700" s="50">
        <v>134</v>
      </c>
      <c r="K2700" s="51">
        <v>44837.964583333334</v>
      </c>
      <c r="L2700" s="53"/>
      <c r="M2700" s="54">
        <v>1</v>
      </c>
    </row>
    <row r="2701" spans="2:13" x14ac:dyDescent="0.3">
      <c r="B2701" s="49">
        <v>21544</v>
      </c>
      <c r="C2701" s="50">
        <v>950</v>
      </c>
      <c r="D2701" s="50" t="str">
        <f>VLOOKUP(Table8[[#This Row],[CustomerID]],Table15[[#All],[CustomerID]:[Company Name]],2,FALSE)</f>
        <v>Cleo's</v>
      </c>
      <c r="E2701" s="51">
        <v>44837</v>
      </c>
      <c r="F2701" s="50">
        <v>6</v>
      </c>
      <c r="G2701" s="50" t="str">
        <f>VLOOKUP(Table8[[#This Row],[ProductID]],Table12[[#All],[ProductID]:[ProductFullName]],3,FALSE)</f>
        <v>Product F</v>
      </c>
      <c r="H2701" s="50">
        <v>4</v>
      </c>
      <c r="I2701" s="52">
        <v>44837.471736111118</v>
      </c>
      <c r="J2701" s="50">
        <v>124</v>
      </c>
      <c r="K2701" s="51">
        <v>44837.964583333334</v>
      </c>
      <c r="L2701" s="53"/>
      <c r="M2701" s="54">
        <v>1</v>
      </c>
    </row>
    <row r="2702" spans="2:13" x14ac:dyDescent="0.3">
      <c r="B2702" s="49">
        <v>21545</v>
      </c>
      <c r="C2702" s="50">
        <v>248</v>
      </c>
      <c r="D2702" s="50" t="str">
        <f>VLOOKUP(Table8[[#This Row],[CustomerID]],Table15[[#All],[CustomerID]:[Company Name]],2,FALSE)</f>
        <v>Victona'a Gift Shop</v>
      </c>
      <c r="E2702" s="51">
        <v>44837</v>
      </c>
      <c r="F2702" s="50">
        <v>3</v>
      </c>
      <c r="G2702" s="50" t="str">
        <f>VLOOKUP(Table8[[#This Row],[ProductID]],Table12[[#All],[ProductID]:[ProductFullName]],3,FALSE)</f>
        <v>Product C</v>
      </c>
      <c r="H2702" s="50">
        <v>6</v>
      </c>
      <c r="I2702" s="52">
        <v>44837.484699074084</v>
      </c>
      <c r="J2702" s="50">
        <v>113</v>
      </c>
      <c r="K2702" s="51">
        <v>44837.964583333334</v>
      </c>
      <c r="L2702" s="53"/>
      <c r="M2702" s="54">
        <v>1</v>
      </c>
    </row>
    <row r="2703" spans="2:13" x14ac:dyDescent="0.3">
      <c r="B2703" s="49">
        <v>21546</v>
      </c>
      <c r="C2703" s="50">
        <v>814</v>
      </c>
      <c r="D2703" s="50" t="str">
        <f>VLOOKUP(Table8[[#This Row],[CustomerID]],Table15[[#All],[CustomerID]:[Company Name]],2,FALSE)</f>
        <v>Wrap It Up</v>
      </c>
      <c r="E2703" s="51">
        <v>44837</v>
      </c>
      <c r="F2703" s="50">
        <v>3</v>
      </c>
      <c r="G2703" s="50" t="str">
        <f>VLOOKUP(Table8[[#This Row],[ProductID]],Table12[[#All],[ProductID]:[ProductFullName]],3,FALSE)</f>
        <v>Product C</v>
      </c>
      <c r="H2703" s="50">
        <v>2</v>
      </c>
      <c r="I2703" s="52">
        <v>44837.498171296305</v>
      </c>
      <c r="J2703" s="50">
        <v>117</v>
      </c>
      <c r="K2703" s="51">
        <v>44837.964583333334</v>
      </c>
      <c r="L2703" s="53"/>
      <c r="M2703" s="54">
        <v>1</v>
      </c>
    </row>
    <row r="2704" spans="2:13" x14ac:dyDescent="0.3">
      <c r="B2704" s="49">
        <v>21547</v>
      </c>
      <c r="C2704" s="50">
        <v>986</v>
      </c>
      <c r="D2704" s="50" t="str">
        <f>VLOOKUP(Table8[[#This Row],[CustomerID]],Table15[[#All],[CustomerID]:[Company Name]],2,FALSE)</f>
        <v>Dilly Dally Emporium</v>
      </c>
      <c r="E2704" s="51">
        <v>44837</v>
      </c>
      <c r="F2704" s="50">
        <v>5</v>
      </c>
      <c r="G2704" s="50" t="str">
        <f>VLOOKUP(Table8[[#This Row],[ProductID]],Table12[[#All],[ProductID]:[ProductFullName]],3,FALSE)</f>
        <v>Product E</v>
      </c>
      <c r="H2704" s="50">
        <v>3</v>
      </c>
      <c r="I2704" s="52">
        <v>44837.507465277784</v>
      </c>
      <c r="J2704" s="50">
        <v>122</v>
      </c>
      <c r="K2704" s="51">
        <v>44837.964583333334</v>
      </c>
      <c r="L2704" s="53"/>
      <c r="M2704" s="54">
        <v>1</v>
      </c>
    </row>
    <row r="2705" spans="2:13" x14ac:dyDescent="0.3">
      <c r="B2705" s="49">
        <v>21548</v>
      </c>
      <c r="C2705" s="50">
        <v>345</v>
      </c>
      <c r="D2705" s="50" t="str">
        <f>VLOOKUP(Table8[[#This Row],[CustomerID]],Table15[[#All],[CustomerID]:[Company Name]],2,FALSE)</f>
        <v>Wrap It Up - Toronto</v>
      </c>
      <c r="E2705" s="51">
        <v>44837</v>
      </c>
      <c r="F2705" s="50">
        <v>2</v>
      </c>
      <c r="G2705" s="50" t="str">
        <f>VLOOKUP(Table8[[#This Row],[ProductID]],Table12[[#All],[ProductID]:[ProductFullName]],3,FALSE)</f>
        <v>Product B</v>
      </c>
      <c r="H2705" s="50">
        <v>3</v>
      </c>
      <c r="I2705" s="52">
        <v>44837.525000000009</v>
      </c>
      <c r="J2705" s="50">
        <v>121</v>
      </c>
      <c r="K2705" s="51">
        <v>44837.964583333334</v>
      </c>
      <c r="L2705" s="53"/>
      <c r="M2705" s="54">
        <v>1</v>
      </c>
    </row>
    <row r="2706" spans="2:13" x14ac:dyDescent="0.3">
      <c r="B2706" s="49">
        <v>21549</v>
      </c>
      <c r="C2706" s="50">
        <v>255</v>
      </c>
      <c r="D2706" s="50" t="str">
        <f>VLOOKUP(Table8[[#This Row],[CustomerID]],Table15[[#All],[CustomerID]:[Company Name]],2,FALSE)</f>
        <v>Meleca Jewellery Inc</v>
      </c>
      <c r="E2706" s="51">
        <v>44837</v>
      </c>
      <c r="F2706" s="50">
        <v>2</v>
      </c>
      <c r="G2706" s="50" t="str">
        <f>VLOOKUP(Table8[[#This Row],[ProductID]],Table12[[#All],[ProductID]:[ProductFullName]],3,FALSE)</f>
        <v>Product B</v>
      </c>
      <c r="H2706" s="50">
        <v>5</v>
      </c>
      <c r="I2706" s="52">
        <v>44837.537384259267</v>
      </c>
      <c r="J2706" s="50">
        <v>128</v>
      </c>
      <c r="K2706" s="51">
        <v>44837.964583333334</v>
      </c>
      <c r="L2706" s="53"/>
      <c r="M2706" s="54">
        <v>1</v>
      </c>
    </row>
    <row r="2707" spans="2:13" x14ac:dyDescent="0.3">
      <c r="B2707" s="49">
        <v>21550</v>
      </c>
      <c r="C2707" s="50">
        <v>551</v>
      </c>
      <c r="D2707" s="50" t="str">
        <f>VLOOKUP(Table8[[#This Row],[CustomerID]],Table15[[#All],[CustomerID]:[Company Name]],2,FALSE)</f>
        <v>The Berry Barn</v>
      </c>
      <c r="E2707" s="51">
        <v>44837</v>
      </c>
      <c r="F2707" s="50">
        <v>6</v>
      </c>
      <c r="G2707" s="50" t="str">
        <f>VLOOKUP(Table8[[#This Row],[ProductID]],Table12[[#All],[ProductID]:[ProductFullName]],3,FALSE)</f>
        <v>Product F</v>
      </c>
      <c r="H2707" s="50">
        <v>5</v>
      </c>
      <c r="I2707" s="52">
        <v>44837.55336805556</v>
      </c>
      <c r="J2707" s="50">
        <v>111</v>
      </c>
      <c r="K2707" s="51">
        <v>44837.964583333334</v>
      </c>
      <c r="L2707" s="53"/>
      <c r="M2707" s="54">
        <v>1</v>
      </c>
    </row>
    <row r="2708" spans="2:13" x14ac:dyDescent="0.3">
      <c r="B2708" s="49">
        <v>21551</v>
      </c>
      <c r="C2708" s="50">
        <v>788</v>
      </c>
      <c r="D2708" s="50" t="str">
        <f>VLOOKUP(Table8[[#This Row],[CustomerID]],Table15[[#All],[CustomerID]:[Company Name]],2,FALSE)</f>
        <v>Indian Hill Trading Post</v>
      </c>
      <c r="E2708" s="51">
        <v>44837</v>
      </c>
      <c r="F2708" s="50">
        <v>3</v>
      </c>
      <c r="G2708" s="50" t="str">
        <f>VLOOKUP(Table8[[#This Row],[ProductID]],Table12[[#All],[ProductID]:[ProductFullName]],3,FALSE)</f>
        <v>Product C</v>
      </c>
      <c r="H2708" s="50">
        <v>3</v>
      </c>
      <c r="I2708" s="52">
        <v>44837.569791666669</v>
      </c>
      <c r="J2708" s="50">
        <v>105</v>
      </c>
      <c r="K2708" s="51">
        <v>44837.964583333334</v>
      </c>
      <c r="L2708" s="53"/>
      <c r="M2708" s="54">
        <v>1</v>
      </c>
    </row>
    <row r="2709" spans="2:13" x14ac:dyDescent="0.3">
      <c r="B2709" s="49">
        <v>21552</v>
      </c>
      <c r="C2709" s="50">
        <v>438</v>
      </c>
      <c r="D2709" s="50" t="str">
        <f>VLOOKUP(Table8[[#This Row],[CustomerID]],Table15[[#All],[CustomerID]:[Company Name]],2,FALSE)</f>
        <v>La Maison Gift Shop</v>
      </c>
      <c r="E2709" s="51">
        <v>44837</v>
      </c>
      <c r="F2709" s="50">
        <v>6</v>
      </c>
      <c r="G2709" s="50" t="str">
        <f>VLOOKUP(Table8[[#This Row],[ProductID]],Table12[[#All],[ProductID]:[ProductFullName]],3,FALSE)</f>
        <v>Product F</v>
      </c>
      <c r="H2709" s="50">
        <v>6</v>
      </c>
      <c r="I2709" s="52">
        <v>44837.579189814816</v>
      </c>
      <c r="J2709" s="50">
        <v>134</v>
      </c>
      <c r="K2709" s="51">
        <v>44837.964583333334</v>
      </c>
      <c r="L2709" s="53"/>
      <c r="M2709" s="54">
        <v>1</v>
      </c>
    </row>
    <row r="2710" spans="2:13" x14ac:dyDescent="0.3">
      <c r="B2710" s="49">
        <v>21553</v>
      </c>
      <c r="C2710" s="50">
        <v>852</v>
      </c>
      <c r="D2710" s="50" t="str">
        <f>VLOOKUP(Table8[[#This Row],[CustomerID]],Table15[[#All],[CustomerID]:[Company Name]],2,FALSE)</f>
        <v>Hallmark - Donna's</v>
      </c>
      <c r="E2710" s="51">
        <v>44837</v>
      </c>
      <c r="F2710" s="50">
        <v>4</v>
      </c>
      <c r="G2710" s="50" t="str">
        <f>VLOOKUP(Table8[[#This Row],[ProductID]],Table12[[#All],[ProductID]:[ProductFullName]],3,FALSE)</f>
        <v>Product D</v>
      </c>
      <c r="H2710" s="50">
        <v>3</v>
      </c>
      <c r="I2710" s="52">
        <v>44837.595451388894</v>
      </c>
      <c r="J2710" s="50">
        <v>132</v>
      </c>
      <c r="K2710" s="51">
        <v>44837.964583333334</v>
      </c>
      <c r="L2710" s="53"/>
      <c r="M2710" s="54">
        <v>1</v>
      </c>
    </row>
    <row r="2711" spans="2:13" x14ac:dyDescent="0.3">
      <c r="B2711" s="49">
        <v>21554</v>
      </c>
      <c r="C2711" s="50">
        <v>527</v>
      </c>
      <c r="D2711" s="50" t="str">
        <f>VLOOKUP(Table8[[#This Row],[CustomerID]],Table15[[#All],[CustomerID]:[Company Name]],2,FALSE)</f>
        <v>Blooms Photography</v>
      </c>
      <c r="E2711" s="51">
        <v>44837</v>
      </c>
      <c r="F2711" s="50">
        <v>5</v>
      </c>
      <c r="G2711" s="50" t="str">
        <f>VLOOKUP(Table8[[#This Row],[ProductID]],Table12[[#All],[ProductID]:[ProductFullName]],3,FALSE)</f>
        <v>Product E</v>
      </c>
      <c r="H2711" s="50">
        <v>7</v>
      </c>
      <c r="I2711" s="52">
        <v>44837.610231481485</v>
      </c>
      <c r="J2711" s="50">
        <v>115</v>
      </c>
      <c r="K2711" s="51">
        <v>44837.964583333334</v>
      </c>
      <c r="L2711" s="53"/>
      <c r="M2711" s="54">
        <v>1</v>
      </c>
    </row>
    <row r="2712" spans="2:13" x14ac:dyDescent="0.3">
      <c r="B2712" s="49">
        <v>21555</v>
      </c>
      <c r="C2712" s="50">
        <v>586</v>
      </c>
      <c r="D2712" s="50" t="str">
        <f>VLOOKUP(Table8[[#This Row],[CustomerID]],Table15[[#All],[CustomerID]:[Company Name]],2,FALSE)</f>
        <v>Pharmasave - 340</v>
      </c>
      <c r="E2712" s="51">
        <v>44837</v>
      </c>
      <c r="F2712" s="50">
        <v>6</v>
      </c>
      <c r="G2712" s="50" t="str">
        <f>VLOOKUP(Table8[[#This Row],[ProductID]],Table12[[#All],[ProductID]:[ProductFullName]],3,FALSE)</f>
        <v>Product F</v>
      </c>
      <c r="H2712" s="50">
        <v>4</v>
      </c>
      <c r="I2712" s="52">
        <v>44837.624340277784</v>
      </c>
      <c r="J2712" s="50">
        <v>117</v>
      </c>
      <c r="K2712" s="51">
        <v>44837.964583333334</v>
      </c>
      <c r="L2712" s="53"/>
      <c r="M2712" s="54">
        <v>1</v>
      </c>
    </row>
    <row r="2713" spans="2:13" x14ac:dyDescent="0.3">
      <c r="B2713" s="49">
        <v>21556</v>
      </c>
      <c r="C2713" s="50">
        <v>751</v>
      </c>
      <c r="D2713" s="50" t="str">
        <f>VLOOKUP(Table8[[#This Row],[CustomerID]],Table15[[#All],[CustomerID]:[Company Name]],2,FALSE)</f>
        <v>It's All About Me</v>
      </c>
      <c r="E2713" s="51">
        <v>44837</v>
      </c>
      <c r="F2713" s="50">
        <v>6</v>
      </c>
      <c r="G2713" s="50" t="str">
        <f>VLOOKUP(Table8[[#This Row],[ProductID]],Table12[[#All],[ProductID]:[ProductFullName]],3,FALSE)</f>
        <v>Product F</v>
      </c>
      <c r="H2713" s="50">
        <v>6</v>
      </c>
      <c r="I2713" s="52">
        <v>44837.635613425933</v>
      </c>
      <c r="J2713" s="50">
        <v>109</v>
      </c>
      <c r="K2713" s="51">
        <v>44837.964583333334</v>
      </c>
      <c r="L2713" s="53"/>
      <c r="M2713" s="54">
        <v>1</v>
      </c>
    </row>
    <row r="2714" spans="2:13" x14ac:dyDescent="0.3">
      <c r="B2714" s="49">
        <v>21557</v>
      </c>
      <c r="C2714" s="50">
        <v>1296</v>
      </c>
      <c r="D2714" s="50" t="str">
        <f>VLOOKUP(Table8[[#This Row],[CustomerID]],Table15[[#All],[CustomerID]:[Company Name]],2,FALSE)</f>
        <v>San Marino Toy &amp; Book Shoppe, Inc.</v>
      </c>
      <c r="E2714" s="51">
        <v>44837</v>
      </c>
      <c r="F2714" s="50">
        <v>2</v>
      </c>
      <c r="G2714" s="50" t="str">
        <f>VLOOKUP(Table8[[#This Row],[ProductID]],Table12[[#All],[ProductID]:[ProductFullName]],3,FALSE)</f>
        <v>Product B</v>
      </c>
      <c r="H2714" s="50">
        <v>2</v>
      </c>
      <c r="I2714" s="52">
        <v>44837.65089120371</v>
      </c>
      <c r="J2714" s="50">
        <v>133</v>
      </c>
      <c r="K2714" s="51">
        <v>44837.964583333334</v>
      </c>
      <c r="L2714" s="53"/>
      <c r="M2714" s="54">
        <v>1</v>
      </c>
    </row>
    <row r="2715" spans="2:13" x14ac:dyDescent="0.3">
      <c r="B2715" s="49">
        <v>21558</v>
      </c>
      <c r="C2715" s="50">
        <v>1144</v>
      </c>
      <c r="D2715" s="50" t="str">
        <f>VLOOKUP(Table8[[#This Row],[CustomerID]],Table15[[#All],[CustomerID]:[Company Name]],2,FALSE)</f>
        <v>Promotions Unlimited</v>
      </c>
      <c r="E2715" s="51">
        <v>44837</v>
      </c>
      <c r="F2715" s="50">
        <v>1</v>
      </c>
      <c r="G2715" s="50" t="str">
        <f>VLOOKUP(Table8[[#This Row],[ProductID]],Table12[[#All],[ProductID]:[ProductFullName]],3,FALSE)</f>
        <v>Product A</v>
      </c>
      <c r="H2715" s="50">
        <v>4</v>
      </c>
      <c r="I2715" s="52">
        <v>44837.66168981482</v>
      </c>
      <c r="J2715" s="50">
        <v>109</v>
      </c>
      <c r="K2715" s="51">
        <v>44837.964583333334</v>
      </c>
      <c r="L2715" s="53"/>
      <c r="M2715" s="54">
        <v>1</v>
      </c>
    </row>
    <row r="2716" spans="2:13" x14ac:dyDescent="0.3">
      <c r="B2716" s="49">
        <v>21559</v>
      </c>
      <c r="C2716" s="50">
        <v>522</v>
      </c>
      <c r="D2716" s="50" t="str">
        <f>VLOOKUP(Table8[[#This Row],[CustomerID]],Table15[[#All],[CustomerID]:[Company Name]],2,FALSE)</f>
        <v>BUCK $ STORE</v>
      </c>
      <c r="E2716" s="51">
        <v>44837</v>
      </c>
      <c r="F2716" s="50">
        <v>1</v>
      </c>
      <c r="G2716" s="50" t="str">
        <f>VLOOKUP(Table8[[#This Row],[ProductID]],Table12[[#All],[ProductID]:[ProductFullName]],3,FALSE)</f>
        <v>Product A</v>
      </c>
      <c r="H2716" s="50">
        <v>5</v>
      </c>
      <c r="I2716" s="52">
        <v>44837.678472222229</v>
      </c>
      <c r="J2716" s="50">
        <v>109</v>
      </c>
      <c r="K2716" s="51">
        <v>44837.964583333334</v>
      </c>
      <c r="L2716" s="53"/>
      <c r="M2716" s="54">
        <v>1</v>
      </c>
    </row>
    <row r="2717" spans="2:13" x14ac:dyDescent="0.3">
      <c r="B2717" s="49">
        <v>21560</v>
      </c>
      <c r="C2717" s="50">
        <v>1156</v>
      </c>
      <c r="D2717" s="50" t="str">
        <f>VLOOKUP(Table8[[#This Row],[CustomerID]],Table15[[#All],[CustomerID]:[Company Name]],2,FALSE)</f>
        <v>Nothing But Bargains</v>
      </c>
      <c r="E2717" s="51">
        <v>44837</v>
      </c>
      <c r="F2717" s="50">
        <v>4</v>
      </c>
      <c r="G2717" s="50" t="str">
        <f>VLOOKUP(Table8[[#This Row],[ProductID]],Table12[[#All],[ProductID]:[ProductFullName]],3,FALSE)</f>
        <v>Product D</v>
      </c>
      <c r="H2717" s="50">
        <v>4</v>
      </c>
      <c r="I2717" s="52">
        <v>44837.688356481485</v>
      </c>
      <c r="J2717" s="50">
        <v>119</v>
      </c>
      <c r="K2717" s="51">
        <v>44837.964583333334</v>
      </c>
      <c r="L2717" s="53"/>
      <c r="M2717" s="54">
        <v>1</v>
      </c>
    </row>
    <row r="2718" spans="2:13" x14ac:dyDescent="0.3">
      <c r="B2718" s="49">
        <v>21561</v>
      </c>
      <c r="C2718" s="50">
        <v>1196</v>
      </c>
      <c r="D2718" s="50" t="str">
        <f>VLOOKUP(Table8[[#This Row],[CustomerID]],Table15[[#All],[CustomerID]:[Company Name]],2,FALSE)</f>
        <v>Dale's Southlake Pharmacy</v>
      </c>
      <c r="E2718" s="51">
        <v>44837</v>
      </c>
      <c r="F2718" s="50">
        <v>5</v>
      </c>
      <c r="G2718" s="50" t="str">
        <f>VLOOKUP(Table8[[#This Row],[ProductID]],Table12[[#All],[ProductID]:[ProductFullName]],3,FALSE)</f>
        <v>Product E</v>
      </c>
      <c r="H2718" s="50">
        <v>5</v>
      </c>
      <c r="I2718" s="52">
        <v>44837.699479166673</v>
      </c>
      <c r="J2718" s="50">
        <v>114</v>
      </c>
      <c r="K2718" s="51">
        <v>44837.964583333334</v>
      </c>
      <c r="L2718" s="53"/>
      <c r="M2718" s="54">
        <v>1</v>
      </c>
    </row>
    <row r="2719" spans="2:13" x14ac:dyDescent="0.3">
      <c r="B2719" s="49">
        <v>21562</v>
      </c>
      <c r="C2719" s="50">
        <v>340</v>
      </c>
      <c r="D2719" s="50" t="str">
        <f>VLOOKUP(Table8[[#This Row],[CustomerID]],Table15[[#All],[CustomerID]:[Company Name]],2,FALSE)</f>
        <v>Toronto And Region Conservation</v>
      </c>
      <c r="E2719" s="51">
        <v>44837</v>
      </c>
      <c r="F2719" s="50">
        <v>1</v>
      </c>
      <c r="G2719" s="50" t="str">
        <f>VLOOKUP(Table8[[#This Row],[ProductID]],Table12[[#All],[ProductID]:[ProductFullName]],3,FALSE)</f>
        <v>Product A</v>
      </c>
      <c r="H2719" s="50">
        <v>7</v>
      </c>
      <c r="I2719" s="52">
        <v>44837.710335648153</v>
      </c>
      <c r="J2719" s="50">
        <v>109</v>
      </c>
      <c r="K2719" s="51">
        <v>44837.964583333334</v>
      </c>
      <c r="L2719" s="53"/>
      <c r="M2719" s="54">
        <v>1</v>
      </c>
    </row>
    <row r="2720" spans="2:13" x14ac:dyDescent="0.3">
      <c r="B2720" s="49">
        <v>21563</v>
      </c>
      <c r="C2720" s="50">
        <v>1082</v>
      </c>
      <c r="D2720" s="50" t="str">
        <f>VLOOKUP(Table8[[#This Row],[CustomerID]],Table15[[#All],[CustomerID]:[Company Name]],2,FALSE)</f>
        <v>Girl Talk</v>
      </c>
      <c r="E2720" s="51">
        <v>44837</v>
      </c>
      <c r="F2720" s="50">
        <v>4</v>
      </c>
      <c r="G2720" s="50" t="str">
        <f>VLOOKUP(Table8[[#This Row],[ProductID]],Table12[[#All],[ProductID]:[ProductFullName]],3,FALSE)</f>
        <v>Product D</v>
      </c>
      <c r="H2720" s="50">
        <v>6</v>
      </c>
      <c r="I2720" s="52">
        <v>44837.725069444452</v>
      </c>
      <c r="J2720" s="50">
        <v>130</v>
      </c>
      <c r="K2720" s="51">
        <v>44837.964583333334</v>
      </c>
      <c r="L2720" s="53"/>
      <c r="M2720" s="54">
        <v>1</v>
      </c>
    </row>
    <row r="2721" spans="2:13" x14ac:dyDescent="0.3">
      <c r="B2721" s="49">
        <v>21564</v>
      </c>
      <c r="C2721" s="50">
        <v>771</v>
      </c>
      <c r="D2721" s="50" t="str">
        <f>VLOOKUP(Table8[[#This Row],[CustomerID]],Table15[[#All],[CustomerID]:[Company Name]],2,FALSE)</f>
        <v>The Lily Pond</v>
      </c>
      <c r="E2721" s="51">
        <v>44838</v>
      </c>
      <c r="F2721" s="50">
        <v>1</v>
      </c>
      <c r="G2721" s="50" t="str">
        <f>VLOOKUP(Table8[[#This Row],[ProductID]],Table12[[#All],[ProductID]:[ProductFullName]],3,FALSE)</f>
        <v>Product A</v>
      </c>
      <c r="H2721" s="50">
        <v>4</v>
      </c>
      <c r="I2721" s="52">
        <v>44838.333333333336</v>
      </c>
      <c r="J2721" s="50">
        <v>117</v>
      </c>
      <c r="K2721" s="51">
        <v>44838.963888888888</v>
      </c>
      <c r="L2721" s="53"/>
      <c r="M2721" s="54">
        <v>1</v>
      </c>
    </row>
    <row r="2722" spans="2:13" x14ac:dyDescent="0.3">
      <c r="B2722" s="49">
        <v>21565</v>
      </c>
      <c r="C2722" s="50">
        <v>1158</v>
      </c>
      <c r="D2722" s="50" t="str">
        <f>VLOOKUP(Table8[[#This Row],[CustomerID]],Table15[[#All],[CustomerID]:[Company Name]],2,FALSE)</f>
        <v>Adam Hessling Inc</v>
      </c>
      <c r="E2722" s="51">
        <v>44838</v>
      </c>
      <c r="F2722" s="50">
        <v>5</v>
      </c>
      <c r="G2722" s="50" t="str">
        <f>VLOOKUP(Table8[[#This Row],[ProductID]],Table12[[#All],[ProductID]:[ProductFullName]],3,FALSE)</f>
        <v>Product E</v>
      </c>
      <c r="H2722" s="50">
        <v>3</v>
      </c>
      <c r="I2722" s="52">
        <v>44838.344861111116</v>
      </c>
      <c r="J2722" s="50">
        <v>133</v>
      </c>
      <c r="K2722" s="51">
        <v>44838.963888888888</v>
      </c>
      <c r="L2722" s="53"/>
      <c r="M2722" s="54">
        <v>1</v>
      </c>
    </row>
    <row r="2723" spans="2:13" x14ac:dyDescent="0.3">
      <c r="B2723" s="49">
        <v>21566</v>
      </c>
      <c r="C2723" s="50">
        <v>1125</v>
      </c>
      <c r="D2723" s="50" t="str">
        <f>VLOOKUP(Table8[[#This Row],[CustomerID]],Table15[[#All],[CustomerID]:[Company Name]],2,FALSE)</f>
        <v>Gazebo Gift Shop</v>
      </c>
      <c r="E2723" s="51">
        <v>44838</v>
      </c>
      <c r="F2723" s="50">
        <v>3</v>
      </c>
      <c r="G2723" s="50" t="str">
        <f>VLOOKUP(Table8[[#This Row],[ProductID]],Table12[[#All],[ProductID]:[ProductFullName]],3,FALSE)</f>
        <v>Product C</v>
      </c>
      <c r="H2723" s="50">
        <v>4</v>
      </c>
      <c r="I2723" s="52">
        <v>44838.35432870371</v>
      </c>
      <c r="J2723" s="50">
        <v>131</v>
      </c>
      <c r="K2723" s="51">
        <v>44838.963888888888</v>
      </c>
      <c r="L2723" s="53"/>
      <c r="M2723" s="54">
        <v>1</v>
      </c>
    </row>
    <row r="2724" spans="2:13" x14ac:dyDescent="0.3">
      <c r="B2724" s="49">
        <v>21567</v>
      </c>
      <c r="C2724" s="50">
        <v>313</v>
      </c>
      <c r="D2724" s="50" t="str">
        <f>VLOOKUP(Table8[[#This Row],[CustomerID]],Table15[[#All],[CustomerID]:[Company Name]],2,FALSE)</f>
        <v>Accent Your World</v>
      </c>
      <c r="E2724" s="51">
        <v>44838</v>
      </c>
      <c r="F2724" s="50">
        <v>6</v>
      </c>
      <c r="G2724" s="50" t="str">
        <f>VLOOKUP(Table8[[#This Row],[ProductID]],Table12[[#All],[ProductID]:[ProductFullName]],3,FALSE)</f>
        <v>Product F</v>
      </c>
      <c r="H2724" s="50">
        <v>6</v>
      </c>
      <c r="I2724" s="52">
        <v>44838.370717592596</v>
      </c>
      <c r="J2724" s="50">
        <v>105</v>
      </c>
      <c r="K2724" s="51">
        <v>44838.963888888888</v>
      </c>
      <c r="L2724" s="53"/>
      <c r="M2724" s="54">
        <v>1</v>
      </c>
    </row>
    <row r="2725" spans="2:13" x14ac:dyDescent="0.3">
      <c r="B2725" s="49">
        <v>21568</v>
      </c>
      <c r="C2725" s="50">
        <v>1070</v>
      </c>
      <c r="D2725" s="50" t="str">
        <f>VLOOKUP(Table8[[#This Row],[CustomerID]],Table15[[#All],[CustomerID]:[Company Name]],2,FALSE)</f>
        <v>Gaylord Entertainment</v>
      </c>
      <c r="E2725" s="51">
        <v>44838</v>
      </c>
      <c r="F2725" s="50">
        <v>4</v>
      </c>
      <c r="G2725" s="50" t="str">
        <f>VLOOKUP(Table8[[#This Row],[ProductID]],Table12[[#All],[ProductID]:[ProductFullName]],3,FALSE)</f>
        <v>Product D</v>
      </c>
      <c r="H2725" s="50">
        <v>3</v>
      </c>
      <c r="I2725" s="52">
        <v>44838.382256944446</v>
      </c>
      <c r="J2725" s="50">
        <v>112</v>
      </c>
      <c r="K2725" s="51">
        <v>44838.963888888888</v>
      </c>
      <c r="L2725" s="53"/>
      <c r="M2725" s="54">
        <v>1</v>
      </c>
    </row>
    <row r="2726" spans="2:13" x14ac:dyDescent="0.3">
      <c r="B2726" s="49">
        <v>21569</v>
      </c>
      <c r="C2726" s="50">
        <v>1172</v>
      </c>
      <c r="D2726" s="50" t="str">
        <f>VLOOKUP(Table8[[#This Row],[CustomerID]],Table15[[#All],[CustomerID]:[Company Name]],2,FALSE)</f>
        <v>Debbie's Treasures</v>
      </c>
      <c r="E2726" s="51">
        <v>44838</v>
      </c>
      <c r="F2726" s="50">
        <v>3</v>
      </c>
      <c r="G2726" s="50" t="str">
        <f>VLOOKUP(Table8[[#This Row],[ProductID]],Table12[[#All],[ProductID]:[ProductFullName]],3,FALSE)</f>
        <v>Product C</v>
      </c>
      <c r="H2726" s="50">
        <v>3</v>
      </c>
      <c r="I2726" s="52">
        <v>44838.393518518518</v>
      </c>
      <c r="J2726" s="50">
        <v>109</v>
      </c>
      <c r="K2726" s="51">
        <v>44838.963888888888</v>
      </c>
      <c r="L2726" s="53"/>
      <c r="M2726" s="54">
        <v>1</v>
      </c>
    </row>
    <row r="2727" spans="2:13" x14ac:dyDescent="0.3">
      <c r="B2727" s="49">
        <v>21570</v>
      </c>
      <c r="C2727" s="50">
        <v>971</v>
      </c>
      <c r="D2727" s="50" t="str">
        <f>VLOOKUP(Table8[[#This Row],[CustomerID]],Table15[[#All],[CustomerID]:[Company Name]],2,FALSE)</f>
        <v>Lily &amp; Company</v>
      </c>
      <c r="E2727" s="51">
        <v>44838</v>
      </c>
      <c r="F2727" s="50">
        <v>2</v>
      </c>
      <c r="G2727" s="50" t="str">
        <f>VLOOKUP(Table8[[#This Row],[ProductID]],Table12[[#All],[ProductID]:[ProductFullName]],3,FALSE)</f>
        <v>Product B</v>
      </c>
      <c r="H2727" s="50">
        <v>5</v>
      </c>
      <c r="I2727" s="52">
        <v>44838.403877314813</v>
      </c>
      <c r="J2727" s="50">
        <v>134</v>
      </c>
      <c r="K2727" s="51">
        <v>44838.963888888888</v>
      </c>
      <c r="L2727" s="53"/>
      <c r="M2727" s="54">
        <v>1</v>
      </c>
    </row>
    <row r="2728" spans="2:13" x14ac:dyDescent="0.3">
      <c r="B2728" s="49">
        <v>21571</v>
      </c>
      <c r="C2728" s="50">
        <v>1037</v>
      </c>
      <c r="D2728" s="50" t="str">
        <f>VLOOKUP(Table8[[#This Row],[CustomerID]],Table15[[#All],[CustomerID]:[Company Name]],2,FALSE)</f>
        <v>River Road Pharmacy &amp; Gifts</v>
      </c>
      <c r="E2728" s="51">
        <v>44838</v>
      </c>
      <c r="F2728" s="50">
        <v>5</v>
      </c>
      <c r="G2728" s="50" t="str">
        <f>VLOOKUP(Table8[[#This Row],[ProductID]],Table12[[#All],[ProductID]:[ProductFullName]],3,FALSE)</f>
        <v>Product E</v>
      </c>
      <c r="H2728" s="50">
        <v>5</v>
      </c>
      <c r="I2728" s="52">
        <v>44838.414201388885</v>
      </c>
      <c r="J2728" s="50">
        <v>126</v>
      </c>
      <c r="K2728" s="51">
        <v>44838.963888888888</v>
      </c>
      <c r="L2728" s="53"/>
      <c r="M2728" s="54">
        <v>1</v>
      </c>
    </row>
    <row r="2729" spans="2:13" x14ac:dyDescent="0.3">
      <c r="B2729" s="49">
        <v>21572</v>
      </c>
      <c r="C2729" s="50">
        <v>162</v>
      </c>
      <c r="D2729" s="50" t="str">
        <f>VLOOKUP(Table8[[#This Row],[CustomerID]],Table15[[#All],[CustomerID]:[Company Name]],2,FALSE)</f>
        <v>Best Regards</v>
      </c>
      <c r="E2729" s="51">
        <v>44838</v>
      </c>
      <c r="F2729" s="50">
        <v>2</v>
      </c>
      <c r="G2729" s="50" t="str">
        <f>VLOOKUP(Table8[[#This Row],[ProductID]],Table12[[#All],[ProductID]:[ProductFullName]],3,FALSE)</f>
        <v>Product B</v>
      </c>
      <c r="H2729" s="50">
        <v>2</v>
      </c>
      <c r="I2729" s="52">
        <v>44838.423831018517</v>
      </c>
      <c r="J2729" s="50">
        <v>117</v>
      </c>
      <c r="K2729" s="51">
        <v>44838.963888888888</v>
      </c>
      <c r="L2729" s="53"/>
      <c r="M2729" s="54">
        <v>1</v>
      </c>
    </row>
    <row r="2730" spans="2:13" x14ac:dyDescent="0.3">
      <c r="B2730" s="49">
        <v>21573</v>
      </c>
      <c r="C2730" s="50">
        <v>744</v>
      </c>
      <c r="D2730" s="50" t="str">
        <f>VLOOKUP(Table8[[#This Row],[CustomerID]],Table15[[#All],[CustomerID]:[Company Name]],2,FALSE)</f>
        <v>Niuvirvialaaq</v>
      </c>
      <c r="E2730" s="51">
        <v>44838</v>
      </c>
      <c r="F2730" s="50">
        <v>4</v>
      </c>
      <c r="G2730" s="50" t="str">
        <f>VLOOKUP(Table8[[#This Row],[ProductID]],Table12[[#All],[ProductID]:[ProductFullName]],3,FALSE)</f>
        <v>Product D</v>
      </c>
      <c r="H2730" s="50">
        <v>7</v>
      </c>
      <c r="I2730" s="52">
        <v>44838.434236111112</v>
      </c>
      <c r="J2730" s="50">
        <v>106</v>
      </c>
      <c r="K2730" s="51">
        <v>44838.963888888888</v>
      </c>
      <c r="L2730" s="53"/>
      <c r="M2730" s="54">
        <v>1</v>
      </c>
    </row>
    <row r="2731" spans="2:13" x14ac:dyDescent="0.3">
      <c r="B2731" s="49">
        <v>21574</v>
      </c>
      <c r="C2731" s="50">
        <v>458</v>
      </c>
      <c r="D2731" s="50" t="str">
        <f>VLOOKUP(Table8[[#This Row],[CustomerID]],Table15[[#All],[CustomerID]:[Company Name]],2,FALSE)</f>
        <v>Paper 'N Things</v>
      </c>
      <c r="E2731" s="51">
        <v>44838</v>
      </c>
      <c r="F2731" s="50">
        <v>3</v>
      </c>
      <c r="G2731" s="50" t="str">
        <f>VLOOKUP(Table8[[#This Row],[ProductID]],Table12[[#All],[ProductID]:[ProductFullName]],3,FALSE)</f>
        <v>Product C</v>
      </c>
      <c r="H2731" s="50">
        <v>3</v>
      </c>
      <c r="I2731" s="52">
        <v>44838.445879629631</v>
      </c>
      <c r="J2731" s="50">
        <v>110</v>
      </c>
      <c r="K2731" s="51">
        <v>44838.963888888888</v>
      </c>
      <c r="L2731" s="53"/>
      <c r="M2731" s="54">
        <v>1</v>
      </c>
    </row>
    <row r="2732" spans="2:13" x14ac:dyDescent="0.3">
      <c r="B2732" s="49">
        <v>21575</v>
      </c>
      <c r="C2732" s="50">
        <v>1155</v>
      </c>
      <c r="D2732" s="50" t="str">
        <f>VLOOKUP(Table8[[#This Row],[CustomerID]],Table15[[#All],[CustomerID]:[Company Name]],2,FALSE)</f>
        <v>Country Treasures</v>
      </c>
      <c r="E2732" s="51">
        <v>44838</v>
      </c>
      <c r="F2732" s="50">
        <v>4</v>
      </c>
      <c r="G2732" s="50" t="str">
        <f>VLOOKUP(Table8[[#This Row],[ProductID]],Table12[[#All],[ProductID]:[ProductFullName]],3,FALSE)</f>
        <v>Product D</v>
      </c>
      <c r="H2732" s="50">
        <v>2</v>
      </c>
      <c r="I2732" s="52">
        <v>44838.461168981485</v>
      </c>
      <c r="J2732" s="50">
        <v>110</v>
      </c>
      <c r="K2732" s="51">
        <v>44838.963888888888</v>
      </c>
      <c r="L2732" s="53"/>
      <c r="M2732" s="54">
        <v>1</v>
      </c>
    </row>
    <row r="2733" spans="2:13" x14ac:dyDescent="0.3">
      <c r="B2733" s="49">
        <v>21576</v>
      </c>
      <c r="C2733" s="50">
        <v>1237</v>
      </c>
      <c r="D2733" s="50" t="str">
        <f>VLOOKUP(Table8[[#This Row],[CustomerID]],Table15[[#All],[CustomerID]:[Company Name]],2,FALSE)</f>
        <v>Bougainvilleas</v>
      </c>
      <c r="E2733" s="51">
        <v>44838</v>
      </c>
      <c r="F2733" s="50">
        <v>2</v>
      </c>
      <c r="G2733" s="50" t="str">
        <f>VLOOKUP(Table8[[#This Row],[ProductID]],Table12[[#All],[ProductID]:[ProductFullName]],3,FALSE)</f>
        <v>Product B</v>
      </c>
      <c r="H2733" s="50">
        <v>3</v>
      </c>
      <c r="I2733" s="52">
        <v>44838.478067129632</v>
      </c>
      <c r="J2733" s="50">
        <v>126</v>
      </c>
      <c r="K2733" s="51">
        <v>44838.963888888888</v>
      </c>
      <c r="L2733" s="53"/>
      <c r="M2733" s="54">
        <v>1</v>
      </c>
    </row>
    <row r="2734" spans="2:13" x14ac:dyDescent="0.3">
      <c r="B2734" s="49">
        <v>21577</v>
      </c>
      <c r="C2734" s="50">
        <v>1043</v>
      </c>
      <c r="D2734" s="50" t="str">
        <f>VLOOKUP(Table8[[#This Row],[CustomerID]],Table15[[#All],[CustomerID]:[Company Name]],2,FALSE)</f>
        <v>Dove Gift Shop</v>
      </c>
      <c r="E2734" s="51">
        <v>44838</v>
      </c>
      <c r="F2734" s="50">
        <v>5</v>
      </c>
      <c r="G2734" s="50" t="str">
        <f>VLOOKUP(Table8[[#This Row],[ProductID]],Table12[[#All],[ProductID]:[ProductFullName]],3,FALSE)</f>
        <v>Product E</v>
      </c>
      <c r="H2734" s="50">
        <v>2</v>
      </c>
      <c r="I2734" s="52">
        <v>44838.490324074075</v>
      </c>
      <c r="J2734" s="50">
        <v>110</v>
      </c>
      <c r="K2734" s="51">
        <v>44838.963888888888</v>
      </c>
      <c r="L2734" s="53"/>
      <c r="M2734" s="54">
        <v>1</v>
      </c>
    </row>
    <row r="2735" spans="2:13" x14ac:dyDescent="0.3">
      <c r="B2735" s="49">
        <v>21578</v>
      </c>
      <c r="C2735" s="50">
        <v>141</v>
      </c>
      <c r="D2735" s="50" t="str">
        <f>VLOOKUP(Table8[[#This Row],[CustomerID]],Table15[[#All],[CustomerID]:[Company Name]],2,FALSE)</f>
        <v>Hallmark</v>
      </c>
      <c r="E2735" s="51">
        <v>44838</v>
      </c>
      <c r="F2735" s="50">
        <v>4</v>
      </c>
      <c r="G2735" s="50" t="str">
        <f>VLOOKUP(Table8[[#This Row],[ProductID]],Table12[[#All],[ProductID]:[ProductFullName]],3,FALSE)</f>
        <v>Product D</v>
      </c>
      <c r="H2735" s="50">
        <v>6</v>
      </c>
      <c r="I2735" s="52">
        <v>44838.499814814815</v>
      </c>
      <c r="J2735" s="50">
        <v>128</v>
      </c>
      <c r="K2735" s="51">
        <v>44838.963888888888</v>
      </c>
      <c r="L2735" s="53"/>
      <c r="M2735" s="54">
        <v>1</v>
      </c>
    </row>
    <row r="2736" spans="2:13" x14ac:dyDescent="0.3">
      <c r="B2736" s="49">
        <v>21579</v>
      </c>
      <c r="C2736" s="50">
        <v>608</v>
      </c>
      <c r="D2736" s="50" t="str">
        <f>VLOOKUP(Table8[[#This Row],[CustomerID]],Table15[[#All],[CustomerID]:[Company Name]],2,FALSE)</f>
        <v>Rexall Drug Store #7268</v>
      </c>
      <c r="E2736" s="51">
        <v>44838</v>
      </c>
      <c r="F2736" s="50">
        <v>2</v>
      </c>
      <c r="G2736" s="50" t="str">
        <f>VLOOKUP(Table8[[#This Row],[ProductID]],Table12[[#All],[ProductID]:[ProductFullName]],3,FALSE)</f>
        <v>Product B</v>
      </c>
      <c r="H2736" s="50">
        <v>2</v>
      </c>
      <c r="I2736" s="52">
        <v>44838.516076388893</v>
      </c>
      <c r="J2736" s="50">
        <v>124</v>
      </c>
      <c r="K2736" s="51">
        <v>44838.963888888888</v>
      </c>
      <c r="L2736" s="53"/>
      <c r="M2736" s="54">
        <v>1</v>
      </c>
    </row>
    <row r="2737" spans="2:13" x14ac:dyDescent="0.3">
      <c r="B2737" s="49">
        <v>21580</v>
      </c>
      <c r="C2737" s="50">
        <v>809</v>
      </c>
      <c r="D2737" s="50" t="str">
        <f>VLOOKUP(Table8[[#This Row],[CustomerID]],Table15[[#All],[CustomerID]:[Company Name]],2,FALSE)</f>
        <v>Carr's Country Florist</v>
      </c>
      <c r="E2737" s="51">
        <v>44838</v>
      </c>
      <c r="F2737" s="50">
        <v>1</v>
      </c>
      <c r="G2737" s="50" t="str">
        <f>VLOOKUP(Table8[[#This Row],[ProductID]],Table12[[#All],[ProductID]:[ProductFullName]],3,FALSE)</f>
        <v>Product A</v>
      </c>
      <c r="H2737" s="50">
        <v>4</v>
      </c>
      <c r="I2737" s="52">
        <v>44838.528009259266</v>
      </c>
      <c r="J2737" s="50">
        <v>106</v>
      </c>
      <c r="K2737" s="51">
        <v>44838.963888888888</v>
      </c>
      <c r="L2737" s="53"/>
      <c r="M2737" s="54">
        <v>1</v>
      </c>
    </row>
    <row r="2738" spans="2:13" x14ac:dyDescent="0.3">
      <c r="B2738" s="49">
        <v>21581</v>
      </c>
      <c r="C2738" s="50">
        <v>778</v>
      </c>
      <c r="D2738" s="50" t="str">
        <f>VLOOKUP(Table8[[#This Row],[CustomerID]],Table15[[#All],[CustomerID]:[Company Name]],2,FALSE)</f>
        <v>Lewen Industries - Rhode Island Hospital</v>
      </c>
      <c r="E2738" s="51">
        <v>44838</v>
      </c>
      <c r="F2738" s="50">
        <v>5</v>
      </c>
      <c r="G2738" s="50" t="str">
        <f>VLOOKUP(Table8[[#This Row],[ProductID]],Table12[[#All],[ProductID]:[ProductFullName]],3,FALSE)</f>
        <v>Product E</v>
      </c>
      <c r="H2738" s="50">
        <v>2</v>
      </c>
      <c r="I2738" s="52">
        <v>44838.541331018525</v>
      </c>
      <c r="J2738" s="50">
        <v>114</v>
      </c>
      <c r="K2738" s="51">
        <v>44838.963888888888</v>
      </c>
      <c r="L2738" s="53"/>
      <c r="M2738" s="54">
        <v>1</v>
      </c>
    </row>
    <row r="2739" spans="2:13" x14ac:dyDescent="0.3">
      <c r="B2739" s="49">
        <v>21582</v>
      </c>
      <c r="C2739" s="50">
        <v>926</v>
      </c>
      <c r="D2739" s="50" t="str">
        <f>VLOOKUP(Table8[[#This Row],[CustomerID]],Table15[[#All],[CustomerID]:[Company Name]],2,FALSE)</f>
        <v>River Living</v>
      </c>
      <c r="E2739" s="51">
        <v>44838</v>
      </c>
      <c r="F2739" s="50">
        <v>1</v>
      </c>
      <c r="G2739" s="50" t="str">
        <f>VLOOKUP(Table8[[#This Row],[ProductID]],Table12[[#All],[ProductID]:[ProductFullName]],3,FALSE)</f>
        <v>Product A</v>
      </c>
      <c r="H2739" s="50">
        <v>2</v>
      </c>
      <c r="I2739" s="52">
        <v>44838.554340277784</v>
      </c>
      <c r="J2739" s="50">
        <v>118</v>
      </c>
      <c r="K2739" s="51">
        <v>44838.963888888888</v>
      </c>
      <c r="L2739" s="53"/>
      <c r="M2739" s="54">
        <v>1</v>
      </c>
    </row>
    <row r="2740" spans="2:13" x14ac:dyDescent="0.3">
      <c r="B2740" s="49">
        <v>21583</v>
      </c>
      <c r="C2740" s="50">
        <v>1094</v>
      </c>
      <c r="D2740" s="50" t="str">
        <f>VLOOKUP(Table8[[#This Row],[CustomerID]],Table15[[#All],[CustomerID]:[Company Name]],2,FALSE)</f>
        <v>YES YOU MAY</v>
      </c>
      <c r="E2740" s="51">
        <v>44838</v>
      </c>
      <c r="F2740" s="50">
        <v>3</v>
      </c>
      <c r="G2740" s="50" t="str">
        <f>VLOOKUP(Table8[[#This Row],[ProductID]],Table12[[#All],[ProductID]:[ProductFullName]],3,FALSE)</f>
        <v>Product C</v>
      </c>
      <c r="H2740" s="50">
        <v>3</v>
      </c>
      <c r="I2740" s="52">
        <v>44838.564641203709</v>
      </c>
      <c r="J2740" s="50">
        <v>118</v>
      </c>
      <c r="K2740" s="51">
        <v>44838.963888888888</v>
      </c>
      <c r="L2740" s="53"/>
      <c r="M2740" s="54">
        <v>1</v>
      </c>
    </row>
    <row r="2741" spans="2:13" x14ac:dyDescent="0.3">
      <c r="B2741" s="49">
        <v>21584</v>
      </c>
      <c r="C2741" s="50">
        <v>1366</v>
      </c>
      <c r="D2741" s="50" t="str">
        <f>VLOOKUP(Table8[[#This Row],[CustomerID]],Table15[[#All],[CustomerID]:[Company Name]],2,FALSE)</f>
        <v>Lakeshore Variety</v>
      </c>
      <c r="E2741" s="51">
        <v>44838</v>
      </c>
      <c r="F2741" s="50">
        <v>2</v>
      </c>
      <c r="G2741" s="50" t="str">
        <f>VLOOKUP(Table8[[#This Row],[ProductID]],Table12[[#All],[ProductID]:[ProductFullName]],3,FALSE)</f>
        <v>Product B</v>
      </c>
      <c r="H2741" s="50">
        <v>4</v>
      </c>
      <c r="I2741" s="52">
        <v>44838.579745370378</v>
      </c>
      <c r="J2741" s="50">
        <v>126</v>
      </c>
      <c r="K2741" s="51">
        <v>44838.963888888888</v>
      </c>
      <c r="L2741" s="53"/>
      <c r="M2741" s="54">
        <v>1</v>
      </c>
    </row>
    <row r="2742" spans="2:13" x14ac:dyDescent="0.3">
      <c r="B2742" s="49">
        <v>21585</v>
      </c>
      <c r="C2742" s="50">
        <v>416</v>
      </c>
      <c r="D2742" s="50" t="str">
        <f>VLOOKUP(Table8[[#This Row],[CustomerID]],Table15[[#All],[CustomerID]:[Company Name]],2,FALSE)</f>
        <v>Paris Jewellers</v>
      </c>
      <c r="E2742" s="51">
        <v>44838</v>
      </c>
      <c r="F2742" s="50">
        <v>3</v>
      </c>
      <c r="G2742" s="50" t="str">
        <f>VLOOKUP(Table8[[#This Row],[ProductID]],Table12[[#All],[ProductID]:[ProductFullName]],3,FALSE)</f>
        <v>Product C</v>
      </c>
      <c r="H2742" s="50">
        <v>3</v>
      </c>
      <c r="I2742" s="52">
        <v>44838.590532407412</v>
      </c>
      <c r="J2742" s="50">
        <v>119</v>
      </c>
      <c r="K2742" s="51">
        <v>44838.963888888888</v>
      </c>
      <c r="L2742" s="53"/>
      <c r="M2742" s="54">
        <v>1</v>
      </c>
    </row>
    <row r="2743" spans="2:13" x14ac:dyDescent="0.3">
      <c r="B2743" s="49">
        <v>21586</v>
      </c>
      <c r="C2743" s="50">
        <v>1259</v>
      </c>
      <c r="D2743" s="50" t="str">
        <f>VLOOKUP(Table8[[#This Row],[CustomerID]],Table15[[#All],[CustomerID]:[Company Name]],2,FALSE)</f>
        <v>Indesign Fundraising #208</v>
      </c>
      <c r="E2743" s="51">
        <v>44838</v>
      </c>
      <c r="F2743" s="50">
        <v>1</v>
      </c>
      <c r="G2743" s="50" t="str">
        <f>VLOOKUP(Table8[[#This Row],[ProductID]],Table12[[#All],[ProductID]:[ProductFullName]],3,FALSE)</f>
        <v>Product A</v>
      </c>
      <c r="H2743" s="50">
        <v>7</v>
      </c>
      <c r="I2743" s="52">
        <v>44838.607696759267</v>
      </c>
      <c r="J2743" s="50">
        <v>133</v>
      </c>
      <c r="K2743" s="51">
        <v>44838.963888888888</v>
      </c>
      <c r="L2743" s="53"/>
      <c r="M2743" s="54">
        <v>1</v>
      </c>
    </row>
    <row r="2744" spans="2:13" x14ac:dyDescent="0.3">
      <c r="B2744" s="49">
        <v>21587</v>
      </c>
      <c r="C2744" s="50">
        <v>441</v>
      </c>
      <c r="D2744" s="50" t="str">
        <f>VLOOKUP(Table8[[#This Row],[CustomerID]],Table15[[#All],[CustomerID]:[Company Name]],2,FALSE)</f>
        <v>Buck Or Two #37</v>
      </c>
      <c r="E2744" s="51">
        <v>44838</v>
      </c>
      <c r="F2744" s="50">
        <v>4</v>
      </c>
      <c r="G2744" s="50" t="str">
        <f>VLOOKUP(Table8[[#This Row],[ProductID]],Table12[[#All],[ProductID]:[ProductFullName]],3,FALSE)</f>
        <v>Product D</v>
      </c>
      <c r="H2744" s="50">
        <v>6</v>
      </c>
      <c r="I2744" s="52">
        <v>44838.616631944453</v>
      </c>
      <c r="J2744" s="50">
        <v>114</v>
      </c>
      <c r="K2744" s="51">
        <v>44838.963888888888</v>
      </c>
      <c r="L2744" s="53"/>
      <c r="M2744" s="54">
        <v>1</v>
      </c>
    </row>
    <row r="2745" spans="2:13" x14ac:dyDescent="0.3">
      <c r="B2745" s="49">
        <v>21588</v>
      </c>
      <c r="C2745" s="50">
        <v>118</v>
      </c>
      <c r="D2745" s="50" t="str">
        <f>VLOOKUP(Table8[[#This Row],[CustomerID]],Table15[[#All],[CustomerID]:[Company Name]],2,FALSE)</f>
        <v>Cadeau Des Benevoles, Boutique</v>
      </c>
      <c r="E2745" s="51">
        <v>44838</v>
      </c>
      <c r="F2745" s="50">
        <v>6</v>
      </c>
      <c r="G2745" s="50" t="str">
        <f>VLOOKUP(Table8[[#This Row],[ProductID]],Table12[[#All],[ProductID]:[ProductFullName]],3,FALSE)</f>
        <v>Product F</v>
      </c>
      <c r="H2745" s="50">
        <v>5</v>
      </c>
      <c r="I2745" s="52">
        <v>44838.633750000008</v>
      </c>
      <c r="J2745" s="50">
        <v>108</v>
      </c>
      <c r="K2745" s="51">
        <v>44838.963888888888</v>
      </c>
      <c r="L2745" s="53"/>
      <c r="M2745" s="54">
        <v>1</v>
      </c>
    </row>
    <row r="2746" spans="2:13" x14ac:dyDescent="0.3">
      <c r="B2746" s="49">
        <v>21589</v>
      </c>
      <c r="C2746" s="50">
        <v>777</v>
      </c>
      <c r="D2746" s="50" t="str">
        <f>VLOOKUP(Table8[[#This Row],[CustomerID]],Table15[[#All],[CustomerID]:[Company Name]],2,FALSE)</f>
        <v>Brookstone</v>
      </c>
      <c r="E2746" s="51">
        <v>44838</v>
      </c>
      <c r="F2746" s="50">
        <v>1</v>
      </c>
      <c r="G2746" s="50" t="str">
        <f>VLOOKUP(Table8[[#This Row],[ProductID]],Table12[[#All],[ProductID]:[ProductFullName]],3,FALSE)</f>
        <v>Product A</v>
      </c>
      <c r="H2746" s="50">
        <v>4</v>
      </c>
      <c r="I2746" s="52">
        <v>44838.644328703711</v>
      </c>
      <c r="J2746" s="50">
        <v>134</v>
      </c>
      <c r="K2746" s="51">
        <v>44838.963888888888</v>
      </c>
      <c r="L2746" s="53"/>
      <c r="M2746" s="54">
        <v>1</v>
      </c>
    </row>
    <row r="2747" spans="2:13" x14ac:dyDescent="0.3">
      <c r="B2747" s="49">
        <v>21590</v>
      </c>
      <c r="C2747" s="50">
        <v>1343</v>
      </c>
      <c r="D2747" s="50" t="str">
        <f>VLOOKUP(Table8[[#This Row],[CustomerID]],Table15[[#All],[CustomerID]:[Company Name]],2,FALSE)</f>
        <v>Nelson's News And Books</v>
      </c>
      <c r="E2747" s="51">
        <v>44838</v>
      </c>
      <c r="F2747" s="50">
        <v>2</v>
      </c>
      <c r="G2747" s="50" t="str">
        <f>VLOOKUP(Table8[[#This Row],[ProductID]],Table12[[#All],[ProductID]:[ProductFullName]],3,FALSE)</f>
        <v>Product B</v>
      </c>
      <c r="H2747" s="50">
        <v>7</v>
      </c>
      <c r="I2747" s="52">
        <v>44838.661180555566</v>
      </c>
      <c r="J2747" s="50">
        <v>118</v>
      </c>
      <c r="K2747" s="51">
        <v>44838.963888888888</v>
      </c>
      <c r="L2747" s="53"/>
      <c r="M2747" s="54">
        <v>1</v>
      </c>
    </row>
    <row r="2748" spans="2:13" x14ac:dyDescent="0.3">
      <c r="B2748" s="49">
        <v>21591</v>
      </c>
      <c r="C2748" s="50">
        <v>1052</v>
      </c>
      <c r="D2748" s="50" t="str">
        <f>VLOOKUP(Table8[[#This Row],[CustomerID]],Table15[[#All],[CustomerID]:[Company Name]],2,FALSE)</f>
        <v>Mole Hole - Naples</v>
      </c>
      <c r="E2748" s="51">
        <v>44838</v>
      </c>
      <c r="F2748" s="50">
        <v>4</v>
      </c>
      <c r="G2748" s="50" t="str">
        <f>VLOOKUP(Table8[[#This Row],[ProductID]],Table12[[#All],[ProductID]:[ProductFullName]],3,FALSE)</f>
        <v>Product D</v>
      </c>
      <c r="H2748" s="50">
        <v>2</v>
      </c>
      <c r="I2748" s="52">
        <v>44838.67667824075</v>
      </c>
      <c r="J2748" s="50">
        <v>108</v>
      </c>
      <c r="K2748" s="51">
        <v>44838.963888888888</v>
      </c>
      <c r="L2748" s="53"/>
      <c r="M2748" s="54">
        <v>1</v>
      </c>
    </row>
    <row r="2749" spans="2:13" x14ac:dyDescent="0.3">
      <c r="B2749" s="49">
        <v>21592</v>
      </c>
      <c r="C2749" s="50">
        <v>263</v>
      </c>
      <c r="D2749" s="50" t="str">
        <f>VLOOKUP(Table8[[#This Row],[CustomerID]],Table15[[#All],[CustomerID]:[Company Name]],2,FALSE)</f>
        <v>Zellers Store #327</v>
      </c>
      <c r="E2749" s="51">
        <v>44838</v>
      </c>
      <c r="F2749" s="50">
        <v>2</v>
      </c>
      <c r="G2749" s="50" t="str">
        <f>VLOOKUP(Table8[[#This Row],[ProductID]],Table12[[#All],[ProductID]:[ProductFullName]],3,FALSE)</f>
        <v>Product B</v>
      </c>
      <c r="H2749" s="50">
        <v>3</v>
      </c>
      <c r="I2749" s="52">
        <v>44838.690451388895</v>
      </c>
      <c r="J2749" s="50">
        <v>105</v>
      </c>
      <c r="K2749" s="51">
        <v>44838.963888888888</v>
      </c>
      <c r="L2749" s="53"/>
      <c r="M2749" s="54">
        <v>1</v>
      </c>
    </row>
    <row r="2750" spans="2:13" x14ac:dyDescent="0.3">
      <c r="B2750" s="49">
        <v>21593</v>
      </c>
      <c r="C2750" s="50">
        <v>215</v>
      </c>
      <c r="D2750" s="50" t="str">
        <f>VLOOKUP(Table8[[#This Row],[CustomerID]],Table15[[#All],[CustomerID]:[Company Name]],2,FALSE)</f>
        <v>Neat Stuff</v>
      </c>
      <c r="E2750" s="51">
        <v>44838</v>
      </c>
      <c r="F2750" s="50">
        <v>3</v>
      </c>
      <c r="G2750" s="50" t="str">
        <f>VLOOKUP(Table8[[#This Row],[ProductID]],Table12[[#All],[ProductID]:[ProductFullName]],3,FALSE)</f>
        <v>Product C</v>
      </c>
      <c r="H2750" s="50">
        <v>5</v>
      </c>
      <c r="I2750" s="52">
        <v>44838.705543981487</v>
      </c>
      <c r="J2750" s="50">
        <v>115</v>
      </c>
      <c r="K2750" s="51">
        <v>44838.963888888888</v>
      </c>
      <c r="L2750" s="53"/>
      <c r="M2750" s="54">
        <v>1</v>
      </c>
    </row>
    <row r="2751" spans="2:13" x14ac:dyDescent="0.3">
      <c r="B2751" s="49">
        <v>21594</v>
      </c>
      <c r="C2751" s="50">
        <v>324</v>
      </c>
      <c r="D2751" s="50" t="str">
        <f>VLOOKUP(Table8[[#This Row],[CustomerID]],Table15[[#All],[CustomerID]:[Company Name]],2,FALSE)</f>
        <v>Collingwood G.M Hospital</v>
      </c>
      <c r="E2751" s="51">
        <v>44838</v>
      </c>
      <c r="F2751" s="50">
        <v>2</v>
      </c>
      <c r="G2751" s="50" t="str">
        <f>VLOOKUP(Table8[[#This Row],[ProductID]],Table12[[#All],[ProductID]:[ProductFullName]],3,FALSE)</f>
        <v>Product B</v>
      </c>
      <c r="H2751" s="50">
        <v>4</v>
      </c>
      <c r="I2751" s="52">
        <v>44838.717488425929</v>
      </c>
      <c r="J2751" s="50">
        <v>112</v>
      </c>
      <c r="K2751" s="51">
        <v>44838.963888888888</v>
      </c>
      <c r="L2751" s="53"/>
      <c r="M2751" s="54">
        <v>1</v>
      </c>
    </row>
    <row r="2752" spans="2:13" x14ac:dyDescent="0.3">
      <c r="B2752" s="49">
        <v>21595</v>
      </c>
      <c r="C2752" s="50">
        <v>50</v>
      </c>
      <c r="D2752" s="50" t="str">
        <f>VLOOKUP(Table8[[#This Row],[CustomerID]],Table15[[#All],[CustomerID]:[Company Name]],2,FALSE)</f>
        <v>MARGOLIANS</v>
      </c>
      <c r="E2752" s="51">
        <v>44838</v>
      </c>
      <c r="F2752" s="50">
        <v>3</v>
      </c>
      <c r="G2752" s="50" t="str">
        <f>VLOOKUP(Table8[[#This Row],[ProductID]],Table12[[#All],[ProductID]:[ProductFullName]],3,FALSE)</f>
        <v>Product C</v>
      </c>
      <c r="H2752" s="50">
        <v>5</v>
      </c>
      <c r="I2752" s="52">
        <v>44838.727013888893</v>
      </c>
      <c r="J2752" s="50">
        <v>105</v>
      </c>
      <c r="K2752" s="51">
        <v>44838.963888888888</v>
      </c>
      <c r="L2752" s="53"/>
      <c r="M2752" s="54">
        <v>1</v>
      </c>
    </row>
    <row r="2753" spans="2:13" x14ac:dyDescent="0.3">
      <c r="B2753" s="49">
        <v>21596</v>
      </c>
      <c r="C2753" s="50">
        <v>95</v>
      </c>
      <c r="D2753" s="50" t="str">
        <f>VLOOKUP(Table8[[#This Row],[CustomerID]],Table15[[#All],[CustomerID]:[Company Name]],2,FALSE)</f>
        <v>Boutique Camee - Victoriaville</v>
      </c>
      <c r="E2753" s="51">
        <v>44839</v>
      </c>
      <c r="F2753" s="50">
        <v>5</v>
      </c>
      <c r="G2753" s="50" t="str">
        <f>VLOOKUP(Table8[[#This Row],[ProductID]],Table12[[#All],[ProductID]:[ProductFullName]],3,FALSE)</f>
        <v>Product E</v>
      </c>
      <c r="H2753" s="50">
        <v>2</v>
      </c>
      <c r="I2753" s="52">
        <v>44839.333333333336</v>
      </c>
      <c r="J2753" s="50">
        <v>120</v>
      </c>
      <c r="K2753" s="51">
        <v>44839.970138888886</v>
      </c>
      <c r="L2753" s="53"/>
      <c r="M2753" s="54">
        <v>1</v>
      </c>
    </row>
    <row r="2754" spans="2:13" x14ac:dyDescent="0.3">
      <c r="B2754" s="49">
        <v>21597</v>
      </c>
      <c r="C2754" s="50">
        <v>849</v>
      </c>
      <c r="D2754" s="50" t="str">
        <f>VLOOKUP(Table8[[#This Row],[CustomerID]],Table15[[#All],[CustomerID]:[Company Name]],2,FALSE)</f>
        <v>Fantasy Island Amusement Park</v>
      </c>
      <c r="E2754" s="51">
        <v>44839</v>
      </c>
      <c r="F2754" s="50">
        <v>2</v>
      </c>
      <c r="G2754" s="50" t="str">
        <f>VLOOKUP(Table8[[#This Row],[ProductID]],Table12[[#All],[ProductID]:[ProductFullName]],3,FALSE)</f>
        <v>Product B</v>
      </c>
      <c r="H2754" s="50">
        <v>7</v>
      </c>
      <c r="I2754" s="52">
        <v>44839.345856481486</v>
      </c>
      <c r="J2754" s="50">
        <v>126</v>
      </c>
      <c r="K2754" s="51">
        <v>44839.970138888886</v>
      </c>
      <c r="L2754" s="53"/>
      <c r="M2754" s="54">
        <v>1</v>
      </c>
    </row>
    <row r="2755" spans="2:13" x14ac:dyDescent="0.3">
      <c r="B2755" s="49">
        <v>21598</v>
      </c>
      <c r="C2755" s="50">
        <v>1177</v>
      </c>
      <c r="D2755" s="50" t="str">
        <f>VLOOKUP(Table8[[#This Row],[CustomerID]],Table15[[#All],[CustomerID]:[Company Name]],2,FALSE)</f>
        <v>QVC, Inc</v>
      </c>
      <c r="E2755" s="51">
        <v>44839</v>
      </c>
      <c r="F2755" s="50">
        <v>2</v>
      </c>
      <c r="G2755" s="50" t="str">
        <f>VLOOKUP(Table8[[#This Row],[ProductID]],Table12[[#All],[ProductID]:[ProductFullName]],3,FALSE)</f>
        <v>Product B</v>
      </c>
      <c r="H2755" s="50">
        <v>2</v>
      </c>
      <c r="I2755" s="52">
        <v>44839.361793981487</v>
      </c>
      <c r="J2755" s="50">
        <v>113</v>
      </c>
      <c r="K2755" s="51">
        <v>44839.970138888886</v>
      </c>
      <c r="L2755" s="53"/>
      <c r="M2755" s="54">
        <v>1</v>
      </c>
    </row>
    <row r="2756" spans="2:13" x14ac:dyDescent="0.3">
      <c r="B2756" s="49">
        <v>21599</v>
      </c>
      <c r="C2756" s="50">
        <v>975</v>
      </c>
      <c r="D2756" s="50" t="str">
        <f>VLOOKUP(Table8[[#This Row],[CustomerID]],Table15[[#All],[CustomerID]:[Company Name]],2,FALSE)</f>
        <v>Washington Parfume &amp; Watch</v>
      </c>
      <c r="E2756" s="51">
        <v>44839</v>
      </c>
      <c r="F2756" s="50">
        <v>1</v>
      </c>
      <c r="G2756" s="50" t="str">
        <f>VLOOKUP(Table8[[#This Row],[ProductID]],Table12[[#All],[ProductID]:[ProductFullName]],3,FALSE)</f>
        <v>Product A</v>
      </c>
      <c r="H2756" s="50">
        <v>3</v>
      </c>
      <c r="I2756" s="52">
        <v>44839.370868055557</v>
      </c>
      <c r="J2756" s="50">
        <v>105</v>
      </c>
      <c r="K2756" s="51">
        <v>44839.970138888886</v>
      </c>
      <c r="L2756" s="53"/>
      <c r="M2756" s="54">
        <v>1</v>
      </c>
    </row>
    <row r="2757" spans="2:13" x14ac:dyDescent="0.3">
      <c r="B2757" s="49">
        <v>21600</v>
      </c>
      <c r="C2757" s="50">
        <v>248</v>
      </c>
      <c r="D2757" s="50" t="str">
        <f>VLOOKUP(Table8[[#This Row],[CustomerID]],Table15[[#All],[CustomerID]:[Company Name]],2,FALSE)</f>
        <v>Victona'a Gift Shop</v>
      </c>
      <c r="E2757" s="51">
        <v>44839</v>
      </c>
      <c r="F2757" s="50">
        <v>6</v>
      </c>
      <c r="G2757" s="50" t="str">
        <f>VLOOKUP(Table8[[#This Row],[ProductID]],Table12[[#All],[ProductID]:[ProductFullName]],3,FALSE)</f>
        <v>Product F</v>
      </c>
      <c r="H2757" s="50">
        <v>4</v>
      </c>
      <c r="I2757" s="52">
        <v>44839.382754629631</v>
      </c>
      <c r="J2757" s="50">
        <v>117</v>
      </c>
      <c r="K2757" s="51">
        <v>44839.970138888886</v>
      </c>
      <c r="L2757" s="53"/>
      <c r="M2757" s="54">
        <v>1</v>
      </c>
    </row>
    <row r="2758" spans="2:13" x14ac:dyDescent="0.3">
      <c r="B2758" s="49">
        <v>21601</v>
      </c>
      <c r="C2758" s="50">
        <v>21</v>
      </c>
      <c r="D2758" s="50" t="str">
        <f>VLOOKUP(Table8[[#This Row],[CustomerID]],Table15[[#All],[CustomerID]:[Company Name]],2,FALSE)</f>
        <v>Great Canadian Dollar Store #676</v>
      </c>
      <c r="E2758" s="51">
        <v>44839</v>
      </c>
      <c r="F2758" s="50">
        <v>4</v>
      </c>
      <c r="G2758" s="50" t="str">
        <f>VLOOKUP(Table8[[#This Row],[ProductID]],Table12[[#All],[ProductID]:[ProductFullName]],3,FALSE)</f>
        <v>Product D</v>
      </c>
      <c r="H2758" s="50">
        <v>5</v>
      </c>
      <c r="I2758" s="52">
        <v>44839.391921296294</v>
      </c>
      <c r="J2758" s="50">
        <v>119</v>
      </c>
      <c r="K2758" s="51">
        <v>44839.970138888886</v>
      </c>
      <c r="L2758" s="53"/>
      <c r="M2758" s="54">
        <v>1</v>
      </c>
    </row>
    <row r="2759" spans="2:13" x14ac:dyDescent="0.3">
      <c r="B2759" s="49">
        <v>21602</v>
      </c>
      <c r="C2759" s="50">
        <v>786</v>
      </c>
      <c r="D2759" s="50" t="str">
        <f>VLOOKUP(Table8[[#This Row],[CustomerID]],Table15[[#All],[CustomerID]:[Company Name]],2,FALSE)</f>
        <v>Kim's Hallmark</v>
      </c>
      <c r="E2759" s="51">
        <v>44839</v>
      </c>
      <c r="F2759" s="50">
        <v>6</v>
      </c>
      <c r="G2759" s="50" t="str">
        <f>VLOOKUP(Table8[[#This Row],[ProductID]],Table12[[#All],[ProductID]:[ProductFullName]],3,FALSE)</f>
        <v>Product F</v>
      </c>
      <c r="H2759" s="50">
        <v>4</v>
      </c>
      <c r="I2759" s="52">
        <v>44839.40143518518</v>
      </c>
      <c r="J2759" s="50">
        <v>123</v>
      </c>
      <c r="K2759" s="51">
        <v>44839.970138888886</v>
      </c>
      <c r="L2759" s="53"/>
      <c r="M2759" s="54">
        <v>1</v>
      </c>
    </row>
    <row r="2760" spans="2:13" x14ac:dyDescent="0.3">
      <c r="B2760" s="49">
        <v>21603</v>
      </c>
      <c r="C2760" s="50">
        <v>1267</v>
      </c>
      <c r="D2760" s="50" t="str">
        <f>VLOOKUP(Table8[[#This Row],[CustomerID]],Table15[[#All],[CustomerID]:[Company Name]],2,FALSE)</f>
        <v>Blue Willow Gift Shop</v>
      </c>
      <c r="E2760" s="51">
        <v>44839</v>
      </c>
      <c r="F2760" s="50">
        <v>6</v>
      </c>
      <c r="G2760" s="50" t="str">
        <f>VLOOKUP(Table8[[#This Row],[ProductID]],Table12[[#All],[ProductID]:[ProductFullName]],3,FALSE)</f>
        <v>Product F</v>
      </c>
      <c r="H2760" s="50">
        <v>5</v>
      </c>
      <c r="I2760" s="52">
        <v>44839.417638888881</v>
      </c>
      <c r="J2760" s="50">
        <v>130</v>
      </c>
      <c r="K2760" s="51">
        <v>44839.970138888886</v>
      </c>
      <c r="L2760" s="53"/>
      <c r="M2760" s="54">
        <v>1</v>
      </c>
    </row>
    <row r="2761" spans="2:13" x14ac:dyDescent="0.3">
      <c r="B2761" s="49">
        <v>21604</v>
      </c>
      <c r="C2761" s="50">
        <v>401</v>
      </c>
      <c r="D2761" s="50" t="str">
        <f>VLOOKUP(Table8[[#This Row],[CustomerID]],Table15[[#All],[CustomerID]:[Company Name]],2,FALSE)</f>
        <v>Safari Outfitters Inc</v>
      </c>
      <c r="E2761" s="51">
        <v>44839</v>
      </c>
      <c r="F2761" s="50">
        <v>6</v>
      </c>
      <c r="G2761" s="50" t="str">
        <f>VLOOKUP(Table8[[#This Row],[ProductID]],Table12[[#All],[ProductID]:[ProductFullName]],3,FALSE)</f>
        <v>Product F</v>
      </c>
      <c r="H2761" s="50">
        <v>7</v>
      </c>
      <c r="I2761" s="52">
        <v>44839.431145833325</v>
      </c>
      <c r="J2761" s="50">
        <v>112</v>
      </c>
      <c r="K2761" s="51">
        <v>44839.970138888886</v>
      </c>
      <c r="L2761" s="53"/>
      <c r="M2761" s="54">
        <v>1</v>
      </c>
    </row>
    <row r="2762" spans="2:13" x14ac:dyDescent="0.3">
      <c r="B2762" s="49">
        <v>21605</v>
      </c>
      <c r="C2762" s="50">
        <v>1048</v>
      </c>
      <c r="D2762" s="50" t="str">
        <f>VLOOKUP(Table8[[#This Row],[CustomerID]],Table15[[#All],[CustomerID]:[Company Name]],2,FALSE)</f>
        <v>Good Samaritian Medical Center</v>
      </c>
      <c r="E2762" s="51">
        <v>44839</v>
      </c>
      <c r="F2762" s="50">
        <v>5</v>
      </c>
      <c r="G2762" s="50" t="str">
        <f>VLOOKUP(Table8[[#This Row],[ProductID]],Table12[[#All],[ProductID]:[ProductFullName]],3,FALSE)</f>
        <v>Product E</v>
      </c>
      <c r="H2762" s="50">
        <v>2</v>
      </c>
      <c r="I2762" s="52">
        <v>44839.439756944434</v>
      </c>
      <c r="J2762" s="50">
        <v>126</v>
      </c>
      <c r="K2762" s="51">
        <v>44839.970138888886</v>
      </c>
      <c r="L2762" s="53"/>
      <c r="M2762" s="54">
        <v>1</v>
      </c>
    </row>
    <row r="2763" spans="2:13" x14ac:dyDescent="0.3">
      <c r="B2763" s="49">
        <v>21606</v>
      </c>
      <c r="C2763" s="50">
        <v>1388</v>
      </c>
      <c r="D2763" s="50" t="str">
        <f>VLOOKUP(Table8[[#This Row],[CustomerID]],Table15[[#All],[CustomerID]:[Company Name]],2,FALSE)</f>
        <v>Learning Express</v>
      </c>
      <c r="E2763" s="51">
        <v>44839</v>
      </c>
      <c r="F2763" s="50">
        <v>2</v>
      </c>
      <c r="G2763" s="50" t="str">
        <f>VLOOKUP(Table8[[#This Row],[ProductID]],Table12[[#All],[ProductID]:[ProductFullName]],3,FALSE)</f>
        <v>Product B</v>
      </c>
      <c r="H2763" s="50">
        <v>4</v>
      </c>
      <c r="I2763" s="52">
        <v>44839.450497685175</v>
      </c>
      <c r="J2763" s="50">
        <v>129</v>
      </c>
      <c r="K2763" s="51">
        <v>44839.970138888886</v>
      </c>
      <c r="L2763" s="53"/>
      <c r="M2763" s="54">
        <v>1</v>
      </c>
    </row>
    <row r="2764" spans="2:13" x14ac:dyDescent="0.3">
      <c r="B2764" s="49">
        <v>21607</v>
      </c>
      <c r="C2764" s="50">
        <v>750</v>
      </c>
      <c r="D2764" s="50" t="str">
        <f>VLOOKUP(Table8[[#This Row],[CustomerID]],Table15[[#All],[CustomerID]:[Company Name]],2,FALSE)</f>
        <v>Its All about me</v>
      </c>
      <c r="E2764" s="51">
        <v>44839</v>
      </c>
      <c r="F2764" s="50">
        <v>2</v>
      </c>
      <c r="G2764" s="50" t="str">
        <f>VLOOKUP(Table8[[#This Row],[ProductID]],Table12[[#All],[ProductID]:[ProductFullName]],3,FALSE)</f>
        <v>Product B</v>
      </c>
      <c r="H2764" s="50">
        <v>7</v>
      </c>
      <c r="I2764" s="52">
        <v>44839.460208333323</v>
      </c>
      <c r="J2764" s="50">
        <v>108</v>
      </c>
      <c r="K2764" s="51">
        <v>44839.970138888886</v>
      </c>
      <c r="L2764" s="53"/>
      <c r="M2764" s="54">
        <v>1</v>
      </c>
    </row>
    <row r="2765" spans="2:13" x14ac:dyDescent="0.3">
      <c r="B2765" s="49">
        <v>21608</v>
      </c>
      <c r="C2765" s="50">
        <v>166</v>
      </c>
      <c r="D2765" s="50" t="str">
        <f>VLOOKUP(Table8[[#This Row],[CustomerID]],Table15[[#All],[CustomerID]:[Company Name]],2,FALSE)</f>
        <v>Trenton Memorial Hospital</v>
      </c>
      <c r="E2765" s="51">
        <v>44839</v>
      </c>
      <c r="F2765" s="50">
        <v>3</v>
      </c>
      <c r="G2765" s="50" t="str">
        <f>VLOOKUP(Table8[[#This Row],[ProductID]],Table12[[#All],[ProductID]:[ProductFullName]],3,FALSE)</f>
        <v>Product C</v>
      </c>
      <c r="H2765" s="50">
        <v>7</v>
      </c>
      <c r="I2765" s="52">
        <v>44839.472997685174</v>
      </c>
      <c r="J2765" s="50">
        <v>119</v>
      </c>
      <c r="K2765" s="51">
        <v>44839.970138888886</v>
      </c>
      <c r="L2765" s="53"/>
      <c r="M2765" s="54">
        <v>1</v>
      </c>
    </row>
    <row r="2766" spans="2:13" x14ac:dyDescent="0.3">
      <c r="B2766" s="49">
        <v>21609</v>
      </c>
      <c r="C2766" s="50">
        <v>453</v>
      </c>
      <c r="D2766" s="50" t="str">
        <f>VLOOKUP(Table8[[#This Row],[CustomerID]],Table15[[#All],[CustomerID]:[Company Name]],2,FALSE)</f>
        <v>Windsor-Detroit Tunnel Duty Free Shop</v>
      </c>
      <c r="E2766" s="51">
        <v>44839</v>
      </c>
      <c r="F2766" s="50">
        <v>1</v>
      </c>
      <c r="G2766" s="50" t="str">
        <f>VLOOKUP(Table8[[#This Row],[ProductID]],Table12[[#All],[ProductID]:[ProductFullName]],3,FALSE)</f>
        <v>Product A</v>
      </c>
      <c r="H2766" s="50">
        <v>4</v>
      </c>
      <c r="I2766" s="52">
        <v>44839.488831018505</v>
      </c>
      <c r="J2766" s="50">
        <v>133</v>
      </c>
      <c r="K2766" s="51">
        <v>44839.970138888886</v>
      </c>
      <c r="L2766" s="53"/>
      <c r="M2766" s="54">
        <v>1</v>
      </c>
    </row>
    <row r="2767" spans="2:13" x14ac:dyDescent="0.3">
      <c r="B2767" s="49">
        <v>21610</v>
      </c>
      <c r="C2767" s="50">
        <v>656</v>
      </c>
      <c r="D2767" s="50" t="str">
        <f>VLOOKUP(Table8[[#This Row],[CustomerID]],Table15[[#All],[CustomerID]:[Company Name]],2,FALSE)</f>
        <v>Summerland Pharmacy</v>
      </c>
      <c r="E2767" s="51">
        <v>44839</v>
      </c>
      <c r="F2767" s="50">
        <v>3</v>
      </c>
      <c r="G2767" s="50" t="str">
        <f>VLOOKUP(Table8[[#This Row],[ProductID]],Table12[[#All],[ProductID]:[ProductFullName]],3,FALSE)</f>
        <v>Product C</v>
      </c>
      <c r="H2767" s="50">
        <v>7</v>
      </c>
      <c r="I2767" s="52">
        <v>44839.505543981468</v>
      </c>
      <c r="J2767" s="50">
        <v>120</v>
      </c>
      <c r="K2767" s="51">
        <v>44839.970138888886</v>
      </c>
      <c r="L2767" s="53"/>
      <c r="M2767" s="54">
        <v>1</v>
      </c>
    </row>
    <row r="2768" spans="2:13" x14ac:dyDescent="0.3">
      <c r="B2768" s="49">
        <v>21611</v>
      </c>
      <c r="C2768" s="50">
        <v>1057</v>
      </c>
      <c r="D2768" s="50" t="str">
        <f>VLOOKUP(Table8[[#This Row],[CustomerID]],Table15[[#All],[CustomerID]:[Company Name]],2,FALSE)</f>
        <v>Island Gift Nook</v>
      </c>
      <c r="E2768" s="51">
        <v>44839</v>
      </c>
      <c r="F2768" s="50">
        <v>4</v>
      </c>
      <c r="G2768" s="50" t="str">
        <f>VLOOKUP(Table8[[#This Row],[ProductID]],Table12[[#All],[ProductID]:[ProductFullName]],3,FALSE)</f>
        <v>Product D</v>
      </c>
      <c r="H2768" s="50">
        <v>5</v>
      </c>
      <c r="I2768" s="52">
        <v>44839.522094907392</v>
      </c>
      <c r="J2768" s="50">
        <v>120</v>
      </c>
      <c r="K2768" s="51">
        <v>44839.970138888886</v>
      </c>
      <c r="L2768" s="53"/>
      <c r="M2768" s="54">
        <v>1</v>
      </c>
    </row>
    <row r="2769" spans="2:13" x14ac:dyDescent="0.3">
      <c r="B2769" s="49">
        <v>21612</v>
      </c>
      <c r="C2769" s="50">
        <v>909</v>
      </c>
      <c r="D2769" s="50" t="str">
        <f>VLOOKUP(Table8[[#This Row],[CustomerID]],Table15[[#All],[CustomerID]:[Company Name]],2,FALSE)</f>
        <v>Huntington Hospital Auxillary</v>
      </c>
      <c r="E2769" s="51">
        <v>44839</v>
      </c>
      <c r="F2769" s="50">
        <v>5</v>
      </c>
      <c r="G2769" s="50" t="str">
        <f>VLOOKUP(Table8[[#This Row],[ProductID]],Table12[[#All],[ProductID]:[ProductFullName]],3,FALSE)</f>
        <v>Product E</v>
      </c>
      <c r="H2769" s="50">
        <v>4</v>
      </c>
      <c r="I2769" s="52">
        <v>44839.5378935185</v>
      </c>
      <c r="J2769" s="50">
        <v>130</v>
      </c>
      <c r="K2769" s="51">
        <v>44839.970138888886</v>
      </c>
      <c r="L2769" s="53"/>
      <c r="M2769" s="54">
        <v>1</v>
      </c>
    </row>
    <row r="2770" spans="2:13" x14ac:dyDescent="0.3">
      <c r="B2770" s="49">
        <v>21613</v>
      </c>
      <c r="C2770" s="50">
        <v>752</v>
      </c>
      <c r="D2770" s="50" t="str">
        <f>VLOOKUP(Table8[[#This Row],[CustomerID]],Table15[[#All],[CustomerID]:[Company Name]],2,FALSE)</f>
        <v>Kiddly Winks</v>
      </c>
      <c r="E2770" s="51">
        <v>44839</v>
      </c>
      <c r="F2770" s="50">
        <v>3</v>
      </c>
      <c r="G2770" s="50" t="str">
        <f>VLOOKUP(Table8[[#This Row],[ProductID]],Table12[[#All],[ProductID]:[ProductFullName]],3,FALSE)</f>
        <v>Product C</v>
      </c>
      <c r="H2770" s="50">
        <v>5</v>
      </c>
      <c r="I2770" s="52">
        <v>44839.549837962943</v>
      </c>
      <c r="J2770" s="50">
        <v>134</v>
      </c>
      <c r="K2770" s="51">
        <v>44839.970138888886</v>
      </c>
      <c r="L2770" s="53"/>
      <c r="M2770" s="54">
        <v>1</v>
      </c>
    </row>
    <row r="2771" spans="2:13" x14ac:dyDescent="0.3">
      <c r="B2771" s="49">
        <v>21614</v>
      </c>
      <c r="C2771" s="50">
        <v>842</v>
      </c>
      <c r="D2771" s="50" t="str">
        <f>VLOOKUP(Table8[[#This Row],[CustomerID]],Table15[[#All],[CustomerID]:[Company Name]],2,FALSE)</f>
        <v>Warren County Pharmacy</v>
      </c>
      <c r="E2771" s="51">
        <v>44839</v>
      </c>
      <c r="F2771" s="50">
        <v>2</v>
      </c>
      <c r="G2771" s="50" t="str">
        <f>VLOOKUP(Table8[[#This Row],[ProductID]],Table12[[#All],[ProductID]:[ProductFullName]],3,FALSE)</f>
        <v>Product B</v>
      </c>
      <c r="H2771" s="50">
        <v>4</v>
      </c>
      <c r="I2771" s="52">
        <v>44839.564930555534</v>
      </c>
      <c r="J2771" s="50">
        <v>122</v>
      </c>
      <c r="K2771" s="51">
        <v>44839.970138888886</v>
      </c>
      <c r="L2771" s="53"/>
      <c r="M2771" s="54">
        <v>1</v>
      </c>
    </row>
    <row r="2772" spans="2:13" x14ac:dyDescent="0.3">
      <c r="B2772" s="49">
        <v>21615</v>
      </c>
      <c r="C2772" s="50">
        <v>1360</v>
      </c>
      <c r="D2772" s="50" t="str">
        <f>VLOOKUP(Table8[[#This Row],[CustomerID]],Table15[[#All],[CustomerID]:[Company Name]],2,FALSE)</f>
        <v>Rosewood Cottage</v>
      </c>
      <c r="E2772" s="51">
        <v>44839</v>
      </c>
      <c r="F2772" s="50">
        <v>6</v>
      </c>
      <c r="G2772" s="50" t="str">
        <f>VLOOKUP(Table8[[#This Row],[ProductID]],Table12[[#All],[ProductID]:[ProductFullName]],3,FALSE)</f>
        <v>Product F</v>
      </c>
      <c r="H2772" s="50">
        <v>4</v>
      </c>
      <c r="I2772" s="52">
        <v>44839.581643518497</v>
      </c>
      <c r="J2772" s="50">
        <v>133</v>
      </c>
      <c r="K2772" s="51">
        <v>44839.970138888886</v>
      </c>
      <c r="L2772" s="53"/>
      <c r="M2772" s="54">
        <v>1</v>
      </c>
    </row>
    <row r="2773" spans="2:13" x14ac:dyDescent="0.3">
      <c r="B2773" s="49">
        <v>21616</v>
      </c>
      <c r="C2773" s="50">
        <v>132</v>
      </c>
      <c r="D2773" s="50" t="str">
        <f>VLOOKUP(Table8[[#This Row],[CustomerID]],Table15[[#All],[CustomerID]:[Company Name]],2,FALSE)</f>
        <v>Darolex Decor &amp; General Store</v>
      </c>
      <c r="E2773" s="51">
        <v>44839</v>
      </c>
      <c r="F2773" s="50">
        <v>1</v>
      </c>
      <c r="G2773" s="50" t="str">
        <f>VLOOKUP(Table8[[#This Row],[ProductID]],Table12[[#All],[ProductID]:[ProductFullName]],3,FALSE)</f>
        <v>Product A</v>
      </c>
      <c r="H2773" s="50">
        <v>4</v>
      </c>
      <c r="I2773" s="52">
        <v>44839.598159722198</v>
      </c>
      <c r="J2773" s="50">
        <v>116</v>
      </c>
      <c r="K2773" s="51">
        <v>44839.970138888886</v>
      </c>
      <c r="L2773" s="53"/>
      <c r="M2773" s="54">
        <v>1</v>
      </c>
    </row>
    <row r="2774" spans="2:13" x14ac:dyDescent="0.3">
      <c r="B2774" s="49">
        <v>21617</v>
      </c>
      <c r="C2774" s="50">
        <v>585</v>
      </c>
      <c r="D2774" s="50" t="str">
        <f>VLOOKUP(Table8[[#This Row],[CustomerID]],Table15[[#All],[CustomerID]:[Company Name]],2,FALSE)</f>
        <v>Charms And Things</v>
      </c>
      <c r="E2774" s="51">
        <v>44839</v>
      </c>
      <c r="F2774" s="50">
        <v>4</v>
      </c>
      <c r="G2774" s="50" t="str">
        <f>VLOOKUP(Table8[[#This Row],[ProductID]],Table12[[#All],[ProductID]:[ProductFullName]],3,FALSE)</f>
        <v>Product D</v>
      </c>
      <c r="H2774" s="50">
        <v>7</v>
      </c>
      <c r="I2774" s="52">
        <v>44839.610185185164</v>
      </c>
      <c r="J2774" s="50">
        <v>131</v>
      </c>
      <c r="K2774" s="51">
        <v>44839.970138888886</v>
      </c>
      <c r="L2774" s="53"/>
      <c r="M2774" s="54">
        <v>1</v>
      </c>
    </row>
    <row r="2775" spans="2:13" x14ac:dyDescent="0.3">
      <c r="B2775" s="49">
        <v>21618</v>
      </c>
      <c r="C2775" s="50">
        <v>323</v>
      </c>
      <c r="D2775" s="50" t="str">
        <f>VLOOKUP(Table8[[#This Row],[CustomerID]],Table15[[#All],[CustomerID]:[Company Name]],2,FALSE)</f>
        <v>Springridge Farm</v>
      </c>
      <c r="E2775" s="51">
        <v>44839</v>
      </c>
      <c r="F2775" s="50">
        <v>3</v>
      </c>
      <c r="G2775" s="50" t="str">
        <f>VLOOKUP(Table8[[#This Row],[ProductID]],Table12[[#All],[ProductID]:[ProductFullName]],3,FALSE)</f>
        <v>Product C</v>
      </c>
      <c r="H2775" s="50">
        <v>4</v>
      </c>
      <c r="I2775" s="52">
        <v>44839.623877314792</v>
      </c>
      <c r="J2775" s="50">
        <v>108</v>
      </c>
      <c r="K2775" s="51">
        <v>44839.970138888886</v>
      </c>
      <c r="L2775" s="53"/>
      <c r="M2775" s="54">
        <v>1</v>
      </c>
    </row>
    <row r="2776" spans="2:13" x14ac:dyDescent="0.3">
      <c r="B2776" s="49">
        <v>21619</v>
      </c>
      <c r="C2776" s="50">
        <v>1176</v>
      </c>
      <c r="D2776" s="50" t="str">
        <f>VLOOKUP(Table8[[#This Row],[CustomerID]],Table15[[#All],[CustomerID]:[Company Name]],2,FALSE)</f>
        <v>TPS Associates</v>
      </c>
      <c r="E2776" s="51">
        <v>44839</v>
      </c>
      <c r="F2776" s="50">
        <v>6</v>
      </c>
      <c r="G2776" s="50" t="str">
        <f>VLOOKUP(Table8[[#This Row],[ProductID]],Table12[[#All],[ProductID]:[ProductFullName]],3,FALSE)</f>
        <v>Product F</v>
      </c>
      <c r="H2776" s="50">
        <v>2</v>
      </c>
      <c r="I2776" s="52">
        <v>44839.634259259234</v>
      </c>
      <c r="J2776" s="50">
        <v>123</v>
      </c>
      <c r="K2776" s="51">
        <v>44839.970138888886</v>
      </c>
      <c r="L2776" s="53"/>
      <c r="M2776" s="54">
        <v>1</v>
      </c>
    </row>
    <row r="2777" spans="2:13" x14ac:dyDescent="0.3">
      <c r="B2777" s="49">
        <v>21620</v>
      </c>
      <c r="C2777" s="50">
        <v>1312</v>
      </c>
      <c r="D2777" s="50" t="str">
        <f>VLOOKUP(Table8[[#This Row],[CustomerID]],Table15[[#All],[CustomerID]:[Company Name]],2,FALSE)</f>
        <v>Gwen Hegenwald</v>
      </c>
      <c r="E2777" s="51">
        <v>44839</v>
      </c>
      <c r="F2777" s="50">
        <v>1</v>
      </c>
      <c r="G2777" s="50" t="str">
        <f>VLOOKUP(Table8[[#This Row],[ProductID]],Table12[[#All],[ProductID]:[ProductFullName]],3,FALSE)</f>
        <v>Product A</v>
      </c>
      <c r="H2777" s="50">
        <v>7</v>
      </c>
      <c r="I2777" s="52">
        <v>44839.647152777754</v>
      </c>
      <c r="J2777" s="50">
        <v>112</v>
      </c>
      <c r="K2777" s="51">
        <v>44839.970138888886</v>
      </c>
      <c r="L2777" s="53"/>
      <c r="M2777" s="54">
        <v>1</v>
      </c>
    </row>
    <row r="2778" spans="2:13" x14ac:dyDescent="0.3">
      <c r="B2778" s="49">
        <v>21621</v>
      </c>
      <c r="C2778" s="50">
        <v>355</v>
      </c>
      <c r="D2778" s="50" t="str">
        <f>VLOOKUP(Table8[[#This Row],[CustomerID]],Table15[[#All],[CustomerID]:[Company Name]],2,FALSE)</f>
        <v>JACK FM</v>
      </c>
      <c r="E2778" s="51">
        <v>44839</v>
      </c>
      <c r="F2778" s="50">
        <v>4</v>
      </c>
      <c r="G2778" s="50" t="str">
        <f>VLOOKUP(Table8[[#This Row],[ProductID]],Table12[[#All],[ProductID]:[ProductFullName]],3,FALSE)</f>
        <v>Product D</v>
      </c>
      <c r="H2778" s="50">
        <v>2</v>
      </c>
      <c r="I2778" s="52">
        <v>44839.660972222198</v>
      </c>
      <c r="J2778" s="50">
        <v>132</v>
      </c>
      <c r="K2778" s="51">
        <v>44839.970138888886</v>
      </c>
      <c r="L2778" s="53"/>
      <c r="M2778" s="54">
        <v>1</v>
      </c>
    </row>
    <row r="2779" spans="2:13" x14ac:dyDescent="0.3">
      <c r="B2779" s="49">
        <v>21622</v>
      </c>
      <c r="C2779" s="50">
        <v>642</v>
      </c>
      <c r="D2779" s="50" t="str">
        <f>VLOOKUP(Table8[[#This Row],[CustomerID]],Table15[[#All],[CustomerID]:[Company Name]],2,FALSE)</f>
        <v>Snippers</v>
      </c>
      <c r="E2779" s="51">
        <v>44839</v>
      </c>
      <c r="F2779" s="50">
        <v>4</v>
      </c>
      <c r="G2779" s="50" t="str">
        <f>VLOOKUP(Table8[[#This Row],[ProductID]],Table12[[#All],[ProductID]:[ProductFullName]],3,FALSE)</f>
        <v>Product D</v>
      </c>
      <c r="H2779" s="50">
        <v>2</v>
      </c>
      <c r="I2779" s="52">
        <v>44839.67297453701</v>
      </c>
      <c r="J2779" s="50">
        <v>118</v>
      </c>
      <c r="K2779" s="51">
        <v>44839.970138888886</v>
      </c>
      <c r="L2779" s="53"/>
      <c r="M2779" s="54">
        <v>1</v>
      </c>
    </row>
    <row r="2780" spans="2:13" x14ac:dyDescent="0.3">
      <c r="B2780" s="49">
        <v>21623</v>
      </c>
      <c r="C2780" s="50">
        <v>383</v>
      </c>
      <c r="D2780" s="50" t="str">
        <f>VLOOKUP(Table8[[#This Row],[CustomerID]],Table15[[#All],[CustomerID]:[Company Name]],2,FALSE)</f>
        <v>VINCENTS OF SOUTHHAMPTON</v>
      </c>
      <c r="E2780" s="51">
        <v>44839</v>
      </c>
      <c r="F2780" s="50">
        <v>1</v>
      </c>
      <c r="G2780" s="50" t="str">
        <f>VLOOKUP(Table8[[#This Row],[ProductID]],Table12[[#All],[ProductID]:[ProductFullName]],3,FALSE)</f>
        <v>Product A</v>
      </c>
      <c r="H2780" s="50">
        <v>3</v>
      </c>
      <c r="I2780" s="52">
        <v>44839.684907407383</v>
      </c>
      <c r="J2780" s="50">
        <v>132</v>
      </c>
      <c r="K2780" s="51">
        <v>44839.970138888886</v>
      </c>
      <c r="L2780" s="53"/>
      <c r="M2780" s="54">
        <v>1</v>
      </c>
    </row>
    <row r="2781" spans="2:13" x14ac:dyDescent="0.3">
      <c r="B2781" s="49">
        <v>21624</v>
      </c>
      <c r="C2781" s="50">
        <v>1245</v>
      </c>
      <c r="D2781" s="50" t="str">
        <f>VLOOKUP(Table8[[#This Row],[CustomerID]],Table15[[#All],[CustomerID]:[Company Name]],2,FALSE)</f>
        <v>A Child's World</v>
      </c>
      <c r="E2781" s="51">
        <v>44839</v>
      </c>
      <c r="F2781" s="50">
        <v>3</v>
      </c>
      <c r="G2781" s="50" t="str">
        <f>VLOOKUP(Table8[[#This Row],[ProductID]],Table12[[#All],[ProductID]:[ProductFullName]],3,FALSE)</f>
        <v>Product C</v>
      </c>
      <c r="H2781" s="50">
        <v>5</v>
      </c>
      <c r="I2781" s="52">
        <v>44839.698020833312</v>
      </c>
      <c r="J2781" s="50">
        <v>134</v>
      </c>
      <c r="K2781" s="51">
        <v>44839.970138888886</v>
      </c>
      <c r="L2781" s="53"/>
      <c r="M2781" s="54">
        <v>1</v>
      </c>
    </row>
    <row r="2782" spans="2:13" x14ac:dyDescent="0.3">
      <c r="B2782" s="49">
        <v>21625</v>
      </c>
      <c r="C2782" s="50">
        <v>815</v>
      </c>
      <c r="D2782" s="50" t="str">
        <f>VLOOKUP(Table8[[#This Row],[CustomerID]],Table15[[#All],[CustomerID]:[Company Name]],2,FALSE)</f>
        <v>Geepers</v>
      </c>
      <c r="E2782" s="51">
        <v>44839</v>
      </c>
      <c r="F2782" s="50">
        <v>6</v>
      </c>
      <c r="G2782" s="50" t="str">
        <f>VLOOKUP(Table8[[#This Row],[ProductID]],Table12[[#All],[ProductID]:[ProductFullName]],3,FALSE)</f>
        <v>Product F</v>
      </c>
      <c r="H2782" s="50">
        <v>5</v>
      </c>
      <c r="I2782" s="52">
        <v>44839.711655092571</v>
      </c>
      <c r="J2782" s="50">
        <v>125</v>
      </c>
      <c r="K2782" s="51">
        <v>44839.970138888886</v>
      </c>
      <c r="L2782" s="53"/>
      <c r="M2782" s="54">
        <v>1</v>
      </c>
    </row>
    <row r="2783" spans="2:13" x14ac:dyDescent="0.3">
      <c r="B2783" s="49">
        <v>21626</v>
      </c>
      <c r="C2783" s="50">
        <v>884</v>
      </c>
      <c r="D2783" s="50" t="str">
        <f>VLOOKUP(Table8[[#This Row],[CustomerID]],Table15[[#All],[CustomerID]:[Company Name]],2,FALSE)</f>
        <v>Nyack Hospital</v>
      </c>
      <c r="E2783" s="51">
        <v>44839</v>
      </c>
      <c r="F2783" s="50">
        <v>6</v>
      </c>
      <c r="G2783" s="50" t="str">
        <f>VLOOKUP(Table8[[#This Row],[ProductID]],Table12[[#All],[ProductID]:[ProductFullName]],3,FALSE)</f>
        <v>Product F</v>
      </c>
      <c r="H2783" s="50">
        <v>3</v>
      </c>
      <c r="I2783" s="52">
        <v>44839.723680555537</v>
      </c>
      <c r="J2783" s="50">
        <v>112</v>
      </c>
      <c r="K2783" s="51">
        <v>44839.970138888886</v>
      </c>
      <c r="L2783" s="53"/>
      <c r="M2783" s="54">
        <v>1</v>
      </c>
    </row>
    <row r="2784" spans="2:13" x14ac:dyDescent="0.3">
      <c r="B2784" s="49">
        <v>21627</v>
      </c>
      <c r="C2784" s="50">
        <v>612</v>
      </c>
      <c r="D2784" s="50" t="str">
        <f>VLOOKUP(Table8[[#This Row],[CustomerID]],Table15[[#All],[CustomerID]:[Company Name]],2,FALSE)</f>
        <v>Talk Of The Town</v>
      </c>
      <c r="E2784" s="51">
        <v>44839</v>
      </c>
      <c r="F2784" s="50">
        <v>6</v>
      </c>
      <c r="G2784" s="50" t="str">
        <f>VLOOKUP(Table8[[#This Row],[ProductID]],Table12[[#All],[ProductID]:[ProductFullName]],3,FALSE)</f>
        <v>Product F</v>
      </c>
      <c r="H2784" s="50">
        <v>7</v>
      </c>
      <c r="I2784" s="52">
        <v>44839.739421296275</v>
      </c>
      <c r="J2784" s="50">
        <v>121</v>
      </c>
      <c r="K2784" s="51">
        <v>44839.970138888886</v>
      </c>
      <c r="L2784" s="53"/>
      <c r="M2784" s="54">
        <v>1</v>
      </c>
    </row>
    <row r="2785" spans="2:13" x14ac:dyDescent="0.3">
      <c r="B2785" s="49">
        <v>21628</v>
      </c>
      <c r="C2785" s="50">
        <v>1302</v>
      </c>
      <c r="D2785" s="50" t="str">
        <f>VLOOKUP(Table8[[#This Row],[CustomerID]],Table15[[#All],[CustomerID]:[Company Name]],2,FALSE)</f>
        <v>Casa Colina Hospital</v>
      </c>
      <c r="E2785" s="51">
        <v>44839</v>
      </c>
      <c r="F2785" s="50">
        <v>4</v>
      </c>
      <c r="G2785" s="50" t="str">
        <f>VLOOKUP(Table8[[#This Row],[ProductID]],Table12[[#All],[ProductID]:[ProductFullName]],3,FALSE)</f>
        <v>Product D</v>
      </c>
      <c r="H2785" s="50">
        <v>3</v>
      </c>
      <c r="I2785" s="52">
        <v>44839.752037037018</v>
      </c>
      <c r="J2785" s="50">
        <v>114</v>
      </c>
      <c r="K2785" s="51">
        <v>44839.970138888886</v>
      </c>
      <c r="L2785" s="53"/>
      <c r="M2785" s="54">
        <v>1</v>
      </c>
    </row>
    <row r="2786" spans="2:13" x14ac:dyDescent="0.3">
      <c r="B2786" s="49">
        <v>21629</v>
      </c>
      <c r="C2786" s="50">
        <v>1093</v>
      </c>
      <c r="D2786" s="50" t="str">
        <f>VLOOKUP(Table8[[#This Row],[CustomerID]],Table15[[#All],[CustomerID]:[Company Name]],2,FALSE)</f>
        <v>Mr. Sports</v>
      </c>
      <c r="E2786" s="51">
        <v>44840</v>
      </c>
      <c r="F2786" s="50">
        <v>4</v>
      </c>
      <c r="G2786" s="50" t="str">
        <f>VLOOKUP(Table8[[#This Row],[ProductID]],Table12[[#All],[ProductID]:[ProductFullName]],3,FALSE)</f>
        <v>Product D</v>
      </c>
      <c r="H2786" s="50">
        <v>5</v>
      </c>
      <c r="I2786" s="52">
        <v>44840.333333333336</v>
      </c>
      <c r="J2786" s="50">
        <v>127</v>
      </c>
      <c r="K2786" s="51">
        <v>44840.939583333333</v>
      </c>
      <c r="L2786" s="53"/>
      <c r="M2786" s="54">
        <v>1</v>
      </c>
    </row>
    <row r="2787" spans="2:13" x14ac:dyDescent="0.3">
      <c r="B2787" s="49">
        <v>21630</v>
      </c>
      <c r="C2787" s="50">
        <v>1191</v>
      </c>
      <c r="D2787" s="50" t="str">
        <f>VLOOKUP(Table8[[#This Row],[CustomerID]],Table15[[#All],[CustomerID]:[Company Name]],2,FALSE)</f>
        <v>Cottage Hospital</v>
      </c>
      <c r="E2787" s="51">
        <v>44840</v>
      </c>
      <c r="F2787" s="50">
        <v>3</v>
      </c>
      <c r="G2787" s="50" t="str">
        <f>VLOOKUP(Table8[[#This Row],[ProductID]],Table12[[#All],[ProductID]:[ProductFullName]],3,FALSE)</f>
        <v>Product C</v>
      </c>
      <c r="H2787" s="50">
        <v>4</v>
      </c>
      <c r="I2787" s="52">
        <v>44840.344004629631</v>
      </c>
      <c r="J2787" s="50">
        <v>130</v>
      </c>
      <c r="K2787" s="51">
        <v>44840.939583333333</v>
      </c>
      <c r="L2787" s="53"/>
      <c r="M2787" s="54">
        <v>1</v>
      </c>
    </row>
    <row r="2788" spans="2:13" x14ac:dyDescent="0.3">
      <c r="B2788" s="49">
        <v>21631</v>
      </c>
      <c r="C2788" s="50">
        <v>12</v>
      </c>
      <c r="D2788" s="50" t="str">
        <f>VLOOKUP(Table8[[#This Row],[CustomerID]],Table15[[#All],[CustomerID]:[Company Name]],2,FALSE)</f>
        <v>Buck or Two #502</v>
      </c>
      <c r="E2788" s="51">
        <v>44840</v>
      </c>
      <c r="F2788" s="50">
        <v>5</v>
      </c>
      <c r="G2788" s="50" t="str">
        <f>VLOOKUP(Table8[[#This Row],[ProductID]],Table12[[#All],[ProductID]:[ProductFullName]],3,FALSE)</f>
        <v>Product E</v>
      </c>
      <c r="H2788" s="50">
        <v>5</v>
      </c>
      <c r="I2788" s="52">
        <v>44840.354166666672</v>
      </c>
      <c r="J2788" s="50">
        <v>122</v>
      </c>
      <c r="K2788" s="51">
        <v>44840.939583333333</v>
      </c>
      <c r="L2788" s="53"/>
      <c r="M2788" s="54">
        <v>1</v>
      </c>
    </row>
    <row r="2789" spans="2:13" x14ac:dyDescent="0.3">
      <c r="B2789" s="49">
        <v>21632</v>
      </c>
      <c r="C2789" s="50">
        <v>287</v>
      </c>
      <c r="D2789" s="50" t="str">
        <f>VLOOKUP(Table8[[#This Row],[CustomerID]],Table15[[#All],[CustomerID]:[Company Name]],2,FALSE)</f>
        <v>Herbies - 5001</v>
      </c>
      <c r="E2789" s="51">
        <v>44840</v>
      </c>
      <c r="F2789" s="50">
        <v>3</v>
      </c>
      <c r="G2789" s="50" t="str">
        <f>VLOOKUP(Table8[[#This Row],[ProductID]],Table12[[#All],[ProductID]:[ProductFullName]],3,FALSE)</f>
        <v>Product C</v>
      </c>
      <c r="H2789" s="50">
        <v>5</v>
      </c>
      <c r="I2789" s="52">
        <v>44840.370810185188</v>
      </c>
      <c r="J2789" s="50">
        <v>122</v>
      </c>
      <c r="K2789" s="51">
        <v>44840.939583333333</v>
      </c>
      <c r="L2789" s="53"/>
      <c r="M2789" s="54">
        <v>1</v>
      </c>
    </row>
    <row r="2790" spans="2:13" x14ac:dyDescent="0.3">
      <c r="B2790" s="49">
        <v>21633</v>
      </c>
      <c r="C2790" s="50">
        <v>733</v>
      </c>
      <c r="D2790" s="50" t="str">
        <f>VLOOKUP(Table8[[#This Row],[CustomerID]],Table15[[#All],[CustomerID]:[Company Name]],2,FALSE)</f>
        <v>Nanaimo Regional General Hospital</v>
      </c>
      <c r="E2790" s="51">
        <v>44840</v>
      </c>
      <c r="F2790" s="50">
        <v>5</v>
      </c>
      <c r="G2790" s="50" t="str">
        <f>VLOOKUP(Table8[[#This Row],[ProductID]],Table12[[#All],[ProductID]:[ProductFullName]],3,FALSE)</f>
        <v>Product E</v>
      </c>
      <c r="H2790" s="50">
        <v>4</v>
      </c>
      <c r="I2790" s="52">
        <v>44840.387442129635</v>
      </c>
      <c r="J2790" s="50">
        <v>112</v>
      </c>
      <c r="K2790" s="51">
        <v>44840.939583333333</v>
      </c>
      <c r="L2790" s="53"/>
      <c r="M2790" s="54">
        <v>1</v>
      </c>
    </row>
    <row r="2791" spans="2:13" x14ac:dyDescent="0.3">
      <c r="B2791" s="49">
        <v>21634</v>
      </c>
      <c r="C2791" s="50">
        <v>1111</v>
      </c>
      <c r="D2791" s="50" t="str">
        <f>VLOOKUP(Table8[[#This Row],[CustomerID]],Table15[[#All],[CustomerID]:[Company Name]],2,FALSE)</f>
        <v>Mercy Franciscan Hospital</v>
      </c>
      <c r="E2791" s="51">
        <v>44840</v>
      </c>
      <c r="F2791" s="50">
        <v>3</v>
      </c>
      <c r="G2791" s="50" t="str">
        <f>VLOOKUP(Table8[[#This Row],[ProductID]],Table12[[#All],[ProductID]:[ProductFullName]],3,FALSE)</f>
        <v>Product C</v>
      </c>
      <c r="H2791" s="50">
        <v>5</v>
      </c>
      <c r="I2791" s="52">
        <v>44840.401620370372</v>
      </c>
      <c r="J2791" s="50">
        <v>109</v>
      </c>
      <c r="K2791" s="51">
        <v>44840.939583333333</v>
      </c>
      <c r="L2791" s="53"/>
      <c r="M2791" s="54">
        <v>1</v>
      </c>
    </row>
    <row r="2792" spans="2:13" x14ac:dyDescent="0.3">
      <c r="B2792" s="49">
        <v>21635</v>
      </c>
      <c r="C2792" s="50">
        <v>568</v>
      </c>
      <c r="D2792" s="50" t="str">
        <f>VLOOKUP(Table8[[#This Row],[CustomerID]],Table15[[#All],[CustomerID]:[Company Name]],2,FALSE)</f>
        <v>Blue Diamond Holding Ind</v>
      </c>
      <c r="E2792" s="51">
        <v>44840</v>
      </c>
      <c r="F2792" s="50">
        <v>5</v>
      </c>
      <c r="G2792" s="50" t="str">
        <f>VLOOKUP(Table8[[#This Row],[ProductID]],Table12[[#All],[ProductID]:[ProductFullName]],3,FALSE)</f>
        <v>Product E</v>
      </c>
      <c r="H2792" s="50">
        <v>6</v>
      </c>
      <c r="I2792" s="52">
        <v>44840.41710648148</v>
      </c>
      <c r="J2792" s="50">
        <v>123</v>
      </c>
      <c r="K2792" s="51">
        <v>44840.939583333333</v>
      </c>
      <c r="L2792" s="53"/>
      <c r="M2792" s="54">
        <v>1</v>
      </c>
    </row>
    <row r="2793" spans="2:13" x14ac:dyDescent="0.3">
      <c r="B2793" s="49">
        <v>21636</v>
      </c>
      <c r="C2793" s="50">
        <v>558</v>
      </c>
      <c r="D2793" s="50" t="str">
        <f>VLOOKUP(Table8[[#This Row],[CustomerID]],Table15[[#All],[CustomerID]:[Company Name]],2,FALSE)</f>
        <v>Dutch Growers</v>
      </c>
      <c r="E2793" s="51">
        <v>44840</v>
      </c>
      <c r="F2793" s="50">
        <v>5</v>
      </c>
      <c r="G2793" s="50" t="str">
        <f>VLOOKUP(Table8[[#This Row],[ProductID]],Table12[[#All],[ProductID]:[ProductFullName]],3,FALSE)</f>
        <v>Product E</v>
      </c>
      <c r="H2793" s="50">
        <v>3</v>
      </c>
      <c r="I2793" s="52">
        <v>44840.431331018517</v>
      </c>
      <c r="J2793" s="50">
        <v>126</v>
      </c>
      <c r="K2793" s="51">
        <v>44840.939583333333</v>
      </c>
      <c r="L2793" s="53"/>
      <c r="M2793" s="54">
        <v>1</v>
      </c>
    </row>
    <row r="2794" spans="2:13" x14ac:dyDescent="0.3">
      <c r="B2794" s="49">
        <v>21637</v>
      </c>
      <c r="C2794" s="50">
        <v>1086</v>
      </c>
      <c r="D2794" s="50" t="str">
        <f>VLOOKUP(Table8[[#This Row],[CustomerID]],Table15[[#All],[CustomerID]:[Company Name]],2,FALSE)</f>
        <v>Ephraim Mcdowell Health Auxiliary</v>
      </c>
      <c r="E2794" s="51">
        <v>44840</v>
      </c>
      <c r="F2794" s="50">
        <v>1</v>
      </c>
      <c r="G2794" s="50" t="str">
        <f>VLOOKUP(Table8[[#This Row],[ProductID]],Table12[[#All],[ProductID]:[ProductFullName]],3,FALSE)</f>
        <v>Product A</v>
      </c>
      <c r="H2794" s="50">
        <v>4</v>
      </c>
      <c r="I2794" s="52">
        <v>44840.444305555553</v>
      </c>
      <c r="J2794" s="50">
        <v>111</v>
      </c>
      <c r="K2794" s="51">
        <v>44840.939583333333</v>
      </c>
      <c r="L2794" s="53"/>
      <c r="M2794" s="54">
        <v>1</v>
      </c>
    </row>
    <row r="2795" spans="2:13" x14ac:dyDescent="0.3">
      <c r="B2795" s="49">
        <v>21638</v>
      </c>
      <c r="C2795" s="50">
        <v>113</v>
      </c>
      <c r="D2795" s="50" t="str">
        <f>VLOOKUP(Table8[[#This Row],[CustomerID]],Table15[[#All],[CustomerID]:[Company Name]],2,FALSE)</f>
        <v>Mega Dollar</v>
      </c>
      <c r="E2795" s="51">
        <v>44840</v>
      </c>
      <c r="F2795" s="50">
        <v>5</v>
      </c>
      <c r="G2795" s="50" t="str">
        <f>VLOOKUP(Table8[[#This Row],[ProductID]],Table12[[#All],[ProductID]:[ProductFullName]],3,FALSE)</f>
        <v>Product E</v>
      </c>
      <c r="H2795" s="50">
        <v>4</v>
      </c>
      <c r="I2795" s="52">
        <v>44840.453750000001</v>
      </c>
      <c r="J2795" s="50">
        <v>111</v>
      </c>
      <c r="K2795" s="51">
        <v>44840.939583333333</v>
      </c>
      <c r="L2795" s="53"/>
      <c r="M2795" s="54">
        <v>1</v>
      </c>
    </row>
    <row r="2796" spans="2:13" x14ac:dyDescent="0.3">
      <c r="B2796" s="49">
        <v>21639</v>
      </c>
      <c r="C2796" s="50">
        <v>354</v>
      </c>
      <c r="D2796" s="50" t="str">
        <f>VLOOKUP(Table8[[#This Row],[CustomerID]],Table15[[#All],[CustomerID]:[Company Name]],2,FALSE)</f>
        <v>De Ritz</v>
      </c>
      <c r="E2796" s="51">
        <v>44840</v>
      </c>
      <c r="F2796" s="50">
        <v>1</v>
      </c>
      <c r="G2796" s="50" t="str">
        <f>VLOOKUP(Table8[[#This Row],[ProductID]],Table12[[#All],[ProductID]:[ProductFullName]],3,FALSE)</f>
        <v>Product A</v>
      </c>
      <c r="H2796" s="50">
        <v>4</v>
      </c>
      <c r="I2796" s="52">
        <v>44840.465428240743</v>
      </c>
      <c r="J2796" s="50">
        <v>122</v>
      </c>
      <c r="K2796" s="51">
        <v>44840.939583333333</v>
      </c>
      <c r="L2796" s="53"/>
      <c r="M2796" s="54">
        <v>1</v>
      </c>
    </row>
    <row r="2797" spans="2:13" x14ac:dyDescent="0.3">
      <c r="B2797" s="49">
        <v>21640</v>
      </c>
      <c r="C2797" s="50">
        <v>937</v>
      </c>
      <c r="D2797" s="50" t="str">
        <f>VLOOKUP(Table8[[#This Row],[CustomerID]],Table15[[#All],[CustomerID]:[Company Name]],2,FALSE)</f>
        <v>CARDSMART</v>
      </c>
      <c r="E2797" s="51">
        <v>44840</v>
      </c>
      <c r="F2797" s="50">
        <v>4</v>
      </c>
      <c r="G2797" s="50" t="str">
        <f>VLOOKUP(Table8[[#This Row],[ProductID]],Table12[[#All],[ProductID]:[ProductFullName]],3,FALSE)</f>
        <v>Product D</v>
      </c>
      <c r="H2797" s="50">
        <v>3</v>
      </c>
      <c r="I2797" s="52">
        <v>44840.476770833338</v>
      </c>
      <c r="J2797" s="50">
        <v>133</v>
      </c>
      <c r="K2797" s="51">
        <v>44840.939583333333</v>
      </c>
      <c r="L2797" s="53"/>
      <c r="M2797" s="54">
        <v>1</v>
      </c>
    </row>
    <row r="2798" spans="2:13" x14ac:dyDescent="0.3">
      <c r="B2798" s="49">
        <v>21641</v>
      </c>
      <c r="C2798" s="50">
        <v>685</v>
      </c>
      <c r="D2798" s="50" t="str">
        <f>VLOOKUP(Table8[[#This Row],[CustomerID]],Table15[[#All],[CustomerID]:[Company Name]],2,FALSE)</f>
        <v>Woodcreek Cottage Inc.</v>
      </c>
      <c r="E2798" s="51">
        <v>44840</v>
      </c>
      <c r="F2798" s="50">
        <v>3</v>
      </c>
      <c r="G2798" s="50" t="str">
        <f>VLOOKUP(Table8[[#This Row],[ProductID]],Table12[[#All],[ProductID]:[ProductFullName]],3,FALSE)</f>
        <v>Product C</v>
      </c>
      <c r="H2798" s="50">
        <v>4</v>
      </c>
      <c r="I2798" s="52">
        <v>44840.485972222225</v>
      </c>
      <c r="J2798" s="50">
        <v>130</v>
      </c>
      <c r="K2798" s="51">
        <v>44840.939583333333</v>
      </c>
      <c r="L2798" s="53"/>
      <c r="M2798" s="54">
        <v>1</v>
      </c>
    </row>
    <row r="2799" spans="2:13" x14ac:dyDescent="0.3">
      <c r="B2799" s="49">
        <v>21642</v>
      </c>
      <c r="C2799" s="50">
        <v>338</v>
      </c>
      <c r="D2799" s="50" t="str">
        <f>VLOOKUP(Table8[[#This Row],[CustomerID]],Table15[[#All],[CustomerID]:[Company Name]],2,FALSE)</f>
        <v>Zellers Store #254</v>
      </c>
      <c r="E2799" s="51">
        <v>44840</v>
      </c>
      <c r="F2799" s="50">
        <v>2</v>
      </c>
      <c r="G2799" s="50" t="str">
        <f>VLOOKUP(Table8[[#This Row],[ProductID]],Table12[[#All],[ProductID]:[ProductFullName]],3,FALSE)</f>
        <v>Product B</v>
      </c>
      <c r="H2799" s="50">
        <v>6</v>
      </c>
      <c r="I2799" s="52">
        <v>44840.499293981484</v>
      </c>
      <c r="J2799" s="50">
        <v>106</v>
      </c>
      <c r="K2799" s="51">
        <v>44840.939583333333</v>
      </c>
      <c r="L2799" s="53"/>
      <c r="M2799" s="54">
        <v>1</v>
      </c>
    </row>
    <row r="2800" spans="2:13" x14ac:dyDescent="0.3">
      <c r="B2800" s="49">
        <v>21643</v>
      </c>
      <c r="C2800" s="50">
        <v>896</v>
      </c>
      <c r="D2800" s="50" t="str">
        <f>VLOOKUP(Table8[[#This Row],[CustomerID]],Table15[[#All],[CustomerID]:[Company Name]],2,FALSE)</f>
        <v>Possibilities On The Slope</v>
      </c>
      <c r="E2800" s="51">
        <v>44840</v>
      </c>
      <c r="F2800" s="50">
        <v>2</v>
      </c>
      <c r="G2800" s="50" t="str">
        <f>VLOOKUP(Table8[[#This Row],[ProductID]],Table12[[#All],[ProductID]:[ProductFullName]],3,FALSE)</f>
        <v>Product B</v>
      </c>
      <c r="H2800" s="50">
        <v>6</v>
      </c>
      <c r="I2800" s="52">
        <v>44840.515520833338</v>
      </c>
      <c r="J2800" s="50">
        <v>112</v>
      </c>
      <c r="K2800" s="51">
        <v>44840.939583333333</v>
      </c>
      <c r="L2800" s="53"/>
      <c r="M2800" s="54">
        <v>1</v>
      </c>
    </row>
    <row r="2801" spans="2:13" x14ac:dyDescent="0.3">
      <c r="B2801" s="49">
        <v>21644</v>
      </c>
      <c r="C2801" s="50">
        <v>925</v>
      </c>
      <c r="D2801" s="50" t="str">
        <f>VLOOKUP(Table8[[#This Row],[CustomerID]],Table15[[#All],[CustomerID]:[Company Name]],2,FALSE)</f>
        <v>Turning Stone Casino</v>
      </c>
      <c r="E2801" s="51">
        <v>44840</v>
      </c>
      <c r="F2801" s="50">
        <v>5</v>
      </c>
      <c r="G2801" s="50" t="str">
        <f>VLOOKUP(Table8[[#This Row],[ProductID]],Table12[[#All],[ProductID]:[ProductFullName]],3,FALSE)</f>
        <v>Product E</v>
      </c>
      <c r="H2801" s="50">
        <v>4</v>
      </c>
      <c r="I2801" s="52">
        <v>44840.527453703711</v>
      </c>
      <c r="J2801" s="50">
        <v>132</v>
      </c>
      <c r="K2801" s="51">
        <v>44840.939583333333</v>
      </c>
      <c r="L2801" s="53"/>
      <c r="M2801" s="54">
        <v>1</v>
      </c>
    </row>
    <row r="2802" spans="2:13" x14ac:dyDescent="0.3">
      <c r="B2802" s="49">
        <v>21645</v>
      </c>
      <c r="C2802" s="50">
        <v>1230</v>
      </c>
      <c r="D2802" s="50" t="str">
        <f>VLOOKUP(Table8[[#This Row],[CustomerID]],Table15[[#All],[CustomerID]:[Company Name]],2,FALSE)</f>
        <v>Rotts Inc. - DBA Unique Gifts</v>
      </c>
      <c r="E2802" s="51">
        <v>44840</v>
      </c>
      <c r="F2802" s="50">
        <v>3</v>
      </c>
      <c r="G2802" s="50" t="str">
        <f>VLOOKUP(Table8[[#This Row],[ProductID]],Table12[[#All],[ProductID]:[ProductFullName]],3,FALSE)</f>
        <v>Product C</v>
      </c>
      <c r="H2802" s="50">
        <v>7</v>
      </c>
      <c r="I2802" s="52">
        <v>44840.540810185194</v>
      </c>
      <c r="J2802" s="50">
        <v>121</v>
      </c>
      <c r="K2802" s="51">
        <v>44840.939583333333</v>
      </c>
      <c r="L2802" s="53"/>
      <c r="M2802" s="54">
        <v>1</v>
      </c>
    </row>
    <row r="2803" spans="2:13" x14ac:dyDescent="0.3">
      <c r="B2803" s="49">
        <v>21646</v>
      </c>
      <c r="C2803" s="50">
        <v>50</v>
      </c>
      <c r="D2803" s="50" t="str">
        <f>VLOOKUP(Table8[[#This Row],[CustomerID]],Table15[[#All],[CustomerID]:[Company Name]],2,FALSE)</f>
        <v>MARGOLIANS</v>
      </c>
      <c r="E2803" s="51">
        <v>44840</v>
      </c>
      <c r="F2803" s="50">
        <v>2</v>
      </c>
      <c r="G2803" s="50" t="str">
        <f>VLOOKUP(Table8[[#This Row],[ProductID]],Table12[[#All],[ProductID]:[ProductFullName]],3,FALSE)</f>
        <v>Product B</v>
      </c>
      <c r="H2803" s="50">
        <v>4</v>
      </c>
      <c r="I2803" s="52">
        <v>44840.552222222228</v>
      </c>
      <c r="J2803" s="50">
        <v>130</v>
      </c>
      <c r="K2803" s="51">
        <v>44840.939583333333</v>
      </c>
      <c r="L2803" s="53"/>
      <c r="M2803" s="54">
        <v>1</v>
      </c>
    </row>
    <row r="2804" spans="2:13" x14ac:dyDescent="0.3">
      <c r="B2804" s="49">
        <v>21647</v>
      </c>
      <c r="C2804" s="50">
        <v>1253</v>
      </c>
      <c r="D2804" s="50" t="str">
        <f>VLOOKUP(Table8[[#This Row],[CustomerID]],Table15[[#All],[CustomerID]:[Company Name]],2,FALSE)</f>
        <v>Fads &amp; Fashion Boutique</v>
      </c>
      <c r="E2804" s="51">
        <v>44840</v>
      </c>
      <c r="F2804" s="50">
        <v>3</v>
      </c>
      <c r="G2804" s="50" t="str">
        <f>VLOOKUP(Table8[[#This Row],[ProductID]],Table12[[#All],[ProductID]:[ProductFullName]],3,FALSE)</f>
        <v>Product C</v>
      </c>
      <c r="H2804" s="50">
        <v>4</v>
      </c>
      <c r="I2804" s="52">
        <v>44840.56590277778</v>
      </c>
      <c r="J2804" s="50">
        <v>123</v>
      </c>
      <c r="K2804" s="51">
        <v>44840.939583333333</v>
      </c>
      <c r="L2804" s="53"/>
      <c r="M2804" s="54">
        <v>1</v>
      </c>
    </row>
    <row r="2805" spans="2:13" x14ac:dyDescent="0.3">
      <c r="B2805" s="49">
        <v>21648</v>
      </c>
      <c r="C2805" s="50">
        <v>371</v>
      </c>
      <c r="D2805" s="50" t="str">
        <f>VLOOKUP(Table8[[#This Row],[CustomerID]],Table15[[#All],[CustomerID]:[Company Name]],2,FALSE)</f>
        <v>Good Time</v>
      </c>
      <c r="E2805" s="51">
        <v>44840</v>
      </c>
      <c r="F2805" s="50">
        <v>4</v>
      </c>
      <c r="G2805" s="50" t="str">
        <f>VLOOKUP(Table8[[#This Row],[ProductID]],Table12[[#All],[ProductID]:[ProductFullName]],3,FALSE)</f>
        <v>Product D</v>
      </c>
      <c r="H2805" s="50">
        <v>5</v>
      </c>
      <c r="I2805" s="52">
        <v>44840.58258101852</v>
      </c>
      <c r="J2805" s="50">
        <v>118</v>
      </c>
      <c r="K2805" s="51">
        <v>44840.939583333333</v>
      </c>
      <c r="L2805" s="53"/>
      <c r="M2805" s="54">
        <v>1</v>
      </c>
    </row>
    <row r="2806" spans="2:13" x14ac:dyDescent="0.3">
      <c r="B2806" s="49">
        <v>21649</v>
      </c>
      <c r="C2806" s="50">
        <v>549</v>
      </c>
      <c r="D2806" s="50" t="str">
        <f>VLOOKUP(Table8[[#This Row],[CustomerID]],Table15[[#All],[CustomerID]:[Company Name]],2,FALSE)</f>
        <v>East Village</v>
      </c>
      <c r="E2806" s="51">
        <v>44840</v>
      </c>
      <c r="F2806" s="50">
        <v>4</v>
      </c>
      <c r="G2806" s="50" t="str">
        <f>VLOOKUP(Table8[[#This Row],[ProductID]],Table12[[#All],[ProductID]:[ProductFullName]],3,FALSE)</f>
        <v>Product D</v>
      </c>
      <c r="H2806" s="50">
        <v>3</v>
      </c>
      <c r="I2806" s="52">
        <v>44840.597997685189</v>
      </c>
      <c r="J2806" s="50">
        <v>133</v>
      </c>
      <c r="K2806" s="51">
        <v>44840.939583333333</v>
      </c>
      <c r="L2806" s="53"/>
      <c r="M2806" s="54">
        <v>1</v>
      </c>
    </row>
    <row r="2807" spans="2:13" x14ac:dyDescent="0.3">
      <c r="B2807" s="49">
        <v>21650</v>
      </c>
      <c r="C2807" s="50">
        <v>688</v>
      </c>
      <c r="D2807" s="50" t="str">
        <f>VLOOKUP(Table8[[#This Row],[CustomerID]],Table15[[#All],[CustomerID]:[Company Name]],2,FALSE)</f>
        <v>Your Dollar Store With More #161</v>
      </c>
      <c r="E2807" s="51">
        <v>44840</v>
      </c>
      <c r="F2807" s="50">
        <v>6</v>
      </c>
      <c r="G2807" s="50" t="str">
        <f>VLOOKUP(Table8[[#This Row],[ProductID]],Table12[[#All],[ProductID]:[ProductFullName]],3,FALSE)</f>
        <v>Product F</v>
      </c>
      <c r="H2807" s="50">
        <v>5</v>
      </c>
      <c r="I2807" s="52">
        <v>44840.612986111111</v>
      </c>
      <c r="J2807" s="50">
        <v>108</v>
      </c>
      <c r="K2807" s="51">
        <v>44840.939583333333</v>
      </c>
      <c r="L2807" s="53"/>
      <c r="M2807" s="54">
        <v>1</v>
      </c>
    </row>
    <row r="2808" spans="2:13" x14ac:dyDescent="0.3">
      <c r="B2808" s="49">
        <v>21651</v>
      </c>
      <c r="C2808" s="50">
        <v>837</v>
      </c>
      <c r="D2808" s="50" t="str">
        <f>VLOOKUP(Table8[[#This Row],[CustomerID]],Table15[[#All],[CustomerID]:[Company Name]],2,FALSE)</f>
        <v>Faire Tails</v>
      </c>
      <c r="E2808" s="51">
        <v>44840</v>
      </c>
      <c r="F2808" s="50">
        <v>6</v>
      </c>
      <c r="G2808" s="50" t="str">
        <f>VLOOKUP(Table8[[#This Row],[ProductID]],Table12[[#All],[ProductID]:[ProductFullName]],3,FALSE)</f>
        <v>Product F</v>
      </c>
      <c r="H2808" s="50">
        <v>6</v>
      </c>
      <c r="I2808" s="52">
        <v>44840.628263888888</v>
      </c>
      <c r="J2808" s="50">
        <v>105</v>
      </c>
      <c r="K2808" s="51">
        <v>44840.939583333333</v>
      </c>
      <c r="L2808" s="53"/>
      <c r="M2808" s="54">
        <v>1</v>
      </c>
    </row>
    <row r="2809" spans="2:13" x14ac:dyDescent="0.3">
      <c r="B2809" s="49">
        <v>21652</v>
      </c>
      <c r="C2809" s="50">
        <v>887</v>
      </c>
      <c r="D2809" s="50" t="str">
        <f>VLOOKUP(Table8[[#This Row],[CustomerID]],Table15[[#All],[CustomerID]:[Company Name]],2,FALSE)</f>
        <v>New DaVincis .Com</v>
      </c>
      <c r="E2809" s="51">
        <v>44840</v>
      </c>
      <c r="F2809" s="50">
        <v>5</v>
      </c>
      <c r="G2809" s="50" t="str">
        <f>VLOOKUP(Table8[[#This Row],[ProductID]],Table12[[#All],[ProductID]:[ProductFullName]],3,FALSE)</f>
        <v>Product E</v>
      </c>
      <c r="H2809" s="50">
        <v>4</v>
      </c>
      <c r="I2809" s="52">
        <v>44840.644247685181</v>
      </c>
      <c r="J2809" s="50">
        <v>124</v>
      </c>
      <c r="K2809" s="51">
        <v>44840.939583333333</v>
      </c>
      <c r="L2809" s="53"/>
      <c r="M2809" s="54">
        <v>1</v>
      </c>
    </row>
    <row r="2810" spans="2:13" x14ac:dyDescent="0.3">
      <c r="B2810" s="49">
        <v>21653</v>
      </c>
      <c r="C2810" s="50">
        <v>1043</v>
      </c>
      <c r="D2810" s="50" t="str">
        <f>VLOOKUP(Table8[[#This Row],[CustomerID]],Table15[[#All],[CustomerID]:[Company Name]],2,FALSE)</f>
        <v>Dove Gift Shop</v>
      </c>
      <c r="E2810" s="51">
        <v>44840</v>
      </c>
      <c r="F2810" s="50">
        <v>6</v>
      </c>
      <c r="G2810" s="50" t="str">
        <f>VLOOKUP(Table8[[#This Row],[ProductID]],Table12[[#All],[ProductID]:[ProductFullName]],3,FALSE)</f>
        <v>Product F</v>
      </c>
      <c r="H2810" s="50">
        <v>6</v>
      </c>
      <c r="I2810" s="52">
        <v>44840.654942129622</v>
      </c>
      <c r="J2810" s="50">
        <v>134</v>
      </c>
      <c r="K2810" s="51">
        <v>44840.939583333333</v>
      </c>
      <c r="L2810" s="53"/>
      <c r="M2810" s="54">
        <v>1</v>
      </c>
    </row>
    <row r="2811" spans="2:13" x14ac:dyDescent="0.3">
      <c r="B2811" s="49">
        <v>21654</v>
      </c>
      <c r="C2811" s="50">
        <v>1222</v>
      </c>
      <c r="D2811" s="50" t="str">
        <f>VLOOKUP(Table8[[#This Row],[CustomerID]],Table15[[#All],[CustomerID]:[Company Name]],2,FALSE)</f>
        <v>Dillard's</v>
      </c>
      <c r="E2811" s="51">
        <v>44840</v>
      </c>
      <c r="F2811" s="50">
        <v>2</v>
      </c>
      <c r="G2811" s="50" t="str">
        <f>VLOOKUP(Table8[[#This Row],[ProductID]],Table12[[#All],[ProductID]:[ProductFullName]],3,FALSE)</f>
        <v>Product B</v>
      </c>
      <c r="H2811" s="50">
        <v>6</v>
      </c>
      <c r="I2811" s="52">
        <v>44840.670914351846</v>
      </c>
      <c r="J2811" s="50">
        <v>122</v>
      </c>
      <c r="K2811" s="51">
        <v>44840.939583333333</v>
      </c>
      <c r="L2811" s="53"/>
      <c r="M2811" s="54">
        <v>1</v>
      </c>
    </row>
    <row r="2812" spans="2:13" x14ac:dyDescent="0.3">
      <c r="B2812" s="49">
        <v>21655</v>
      </c>
      <c r="C2812" s="50">
        <v>819</v>
      </c>
      <c r="D2812" s="50" t="str">
        <f>VLOOKUP(Table8[[#This Row],[CustomerID]],Table15[[#All],[CustomerID]:[Company Name]],2,FALSE)</f>
        <v>Trendz A Boutique</v>
      </c>
      <c r="E2812" s="51">
        <v>44840</v>
      </c>
      <c r="F2812" s="50">
        <v>6</v>
      </c>
      <c r="G2812" s="50" t="str">
        <f>VLOOKUP(Table8[[#This Row],[ProductID]],Table12[[#All],[ProductID]:[ProductFullName]],3,FALSE)</f>
        <v>Product F</v>
      </c>
      <c r="H2812" s="50">
        <v>3</v>
      </c>
      <c r="I2812" s="52">
        <v>44840.68269675925</v>
      </c>
      <c r="J2812" s="50">
        <v>134</v>
      </c>
      <c r="K2812" s="51">
        <v>44840.939583333333</v>
      </c>
      <c r="L2812" s="53"/>
      <c r="M2812" s="54">
        <v>1</v>
      </c>
    </row>
    <row r="2813" spans="2:13" x14ac:dyDescent="0.3">
      <c r="B2813" s="49">
        <v>21656</v>
      </c>
      <c r="C2813" s="50">
        <v>214</v>
      </c>
      <c r="D2813" s="50" t="str">
        <f>VLOOKUP(Table8[[#This Row],[CustomerID]],Table15[[#All],[CustomerID]:[Company Name]],2,FALSE)</f>
        <v>Dell IDA -St.Catharines</v>
      </c>
      <c r="E2813" s="51">
        <v>44840</v>
      </c>
      <c r="F2813" s="50">
        <v>1</v>
      </c>
      <c r="G2813" s="50" t="str">
        <f>VLOOKUP(Table8[[#This Row],[ProductID]],Table12[[#All],[ProductID]:[ProductFullName]],3,FALSE)</f>
        <v>Product A</v>
      </c>
      <c r="H2813" s="50">
        <v>2</v>
      </c>
      <c r="I2813" s="52">
        <v>44840.696446759248</v>
      </c>
      <c r="J2813" s="50">
        <v>129</v>
      </c>
      <c r="K2813" s="51">
        <v>44840.939583333333</v>
      </c>
      <c r="L2813" s="53"/>
      <c r="M2813" s="54">
        <v>1</v>
      </c>
    </row>
    <row r="2814" spans="2:13" x14ac:dyDescent="0.3">
      <c r="B2814" s="49">
        <v>21657</v>
      </c>
      <c r="C2814" s="50">
        <v>1245</v>
      </c>
      <c r="D2814" s="50" t="str">
        <f>VLOOKUP(Table8[[#This Row],[CustomerID]],Table15[[#All],[CustomerID]:[Company Name]],2,FALSE)</f>
        <v>A Child's World</v>
      </c>
      <c r="E2814" s="51">
        <v>44840</v>
      </c>
      <c r="F2814" s="50">
        <v>2</v>
      </c>
      <c r="G2814" s="50" t="str">
        <f>VLOOKUP(Table8[[#This Row],[ProductID]],Table12[[#All],[ProductID]:[ProductFullName]],3,FALSE)</f>
        <v>Product B</v>
      </c>
      <c r="H2814" s="50">
        <v>2</v>
      </c>
      <c r="I2814" s="52">
        <v>44840.706319444434</v>
      </c>
      <c r="J2814" s="50">
        <v>129</v>
      </c>
      <c r="K2814" s="51">
        <v>44840.939583333333</v>
      </c>
      <c r="L2814" s="53"/>
      <c r="M2814" s="54">
        <v>1</v>
      </c>
    </row>
    <row r="2815" spans="2:13" x14ac:dyDescent="0.3">
      <c r="B2815" s="49">
        <v>21658</v>
      </c>
      <c r="C2815" s="50">
        <v>977</v>
      </c>
      <c r="D2815" s="50" t="str">
        <f>VLOOKUP(Table8[[#This Row],[CustomerID]],Table15[[#All],[CustomerID]:[Company Name]],2,FALSE)</f>
        <v>K-Lee Enterprises</v>
      </c>
      <c r="E2815" s="51">
        <v>44840</v>
      </c>
      <c r="F2815" s="50">
        <v>6</v>
      </c>
      <c r="G2815" s="50" t="str">
        <f>VLOOKUP(Table8[[#This Row],[ProductID]],Table12[[#All],[ProductID]:[ProductFullName]],3,FALSE)</f>
        <v>Product F</v>
      </c>
      <c r="H2815" s="50">
        <v>4</v>
      </c>
      <c r="I2815" s="52">
        <v>44840.722141203696</v>
      </c>
      <c r="J2815" s="50">
        <v>109</v>
      </c>
      <c r="K2815" s="51">
        <v>44840.939583333333</v>
      </c>
      <c r="L2815" s="53"/>
      <c r="M2815" s="54">
        <v>1</v>
      </c>
    </row>
    <row r="2816" spans="2:13" x14ac:dyDescent="0.3">
      <c r="B2816" s="49">
        <v>21659</v>
      </c>
      <c r="C2816" s="50">
        <v>1314</v>
      </c>
      <c r="D2816" s="50" t="str">
        <f>VLOOKUP(Table8[[#This Row],[CustomerID]],Table15[[#All],[CustomerID]:[Company Name]],2,FALSE)</f>
        <v>Watson Drugs</v>
      </c>
      <c r="E2816" s="51">
        <v>44840</v>
      </c>
      <c r="F2816" s="50">
        <v>4</v>
      </c>
      <c r="G2816" s="50" t="str">
        <f>VLOOKUP(Table8[[#This Row],[ProductID]],Table12[[#All],[ProductID]:[ProductFullName]],3,FALSE)</f>
        <v>Product D</v>
      </c>
      <c r="H2816" s="50">
        <v>6</v>
      </c>
      <c r="I2816" s="52">
        <v>44840.737789351842</v>
      </c>
      <c r="J2816" s="50">
        <v>113</v>
      </c>
      <c r="K2816" s="51">
        <v>44840.939583333333</v>
      </c>
      <c r="L2816" s="53"/>
      <c r="M2816" s="54">
        <v>1</v>
      </c>
    </row>
    <row r="2817" spans="2:13" x14ac:dyDescent="0.3">
      <c r="B2817" s="49">
        <v>21660</v>
      </c>
      <c r="C2817" s="50">
        <v>666</v>
      </c>
      <c r="D2817" s="50" t="str">
        <f>VLOOKUP(Table8[[#This Row],[CustomerID]],Table15[[#All],[CustomerID]:[Company Name]],2,FALSE)</f>
        <v>Peoples Drug Mart # 93</v>
      </c>
      <c r="E2817" s="51">
        <v>44840</v>
      </c>
      <c r="F2817" s="50">
        <v>3</v>
      </c>
      <c r="G2817" s="50" t="str">
        <f>VLOOKUP(Table8[[#This Row],[ProductID]],Table12[[#All],[ProductID]:[ProductFullName]],3,FALSE)</f>
        <v>Product C</v>
      </c>
      <c r="H2817" s="50">
        <v>5</v>
      </c>
      <c r="I2817" s="52">
        <v>44840.751388888879</v>
      </c>
      <c r="J2817" s="50">
        <v>123</v>
      </c>
      <c r="K2817" s="51">
        <v>44840.939583333333</v>
      </c>
      <c r="L2817" s="53"/>
      <c r="M2817" s="54">
        <v>1</v>
      </c>
    </row>
    <row r="2818" spans="2:13" x14ac:dyDescent="0.3">
      <c r="B2818" s="49">
        <v>21661</v>
      </c>
      <c r="C2818" s="50">
        <v>843</v>
      </c>
      <c r="D2818" s="50" t="str">
        <f>VLOOKUP(Table8[[#This Row],[CustomerID]],Table15[[#All],[CustomerID]:[Company Name]],2,FALSE)</f>
        <v>Aviano's</v>
      </c>
      <c r="E2818" s="51">
        <v>44841</v>
      </c>
      <c r="F2818" s="50">
        <v>5</v>
      </c>
      <c r="G2818" s="50" t="str">
        <f>VLOOKUP(Table8[[#This Row],[ProductID]],Table12[[#All],[ProductID]:[ProductFullName]],3,FALSE)</f>
        <v>Product E</v>
      </c>
      <c r="H2818" s="50">
        <v>5</v>
      </c>
      <c r="I2818" s="52">
        <v>44841.333333333336</v>
      </c>
      <c r="J2818" s="50">
        <v>132</v>
      </c>
      <c r="K2818" s="51">
        <v>44841.963888888888</v>
      </c>
      <c r="L2818" s="53"/>
      <c r="M2818" s="54">
        <v>1</v>
      </c>
    </row>
    <row r="2819" spans="2:13" x14ac:dyDescent="0.3">
      <c r="B2819" s="49">
        <v>21662</v>
      </c>
      <c r="C2819" s="50">
        <v>277</v>
      </c>
      <c r="D2819" s="50" t="str">
        <f>VLOOKUP(Table8[[#This Row],[CustomerID]],Table15[[#All],[CustomerID]:[Company Name]],2,FALSE)</f>
        <v>Pinocchio's Pick Of The Crop</v>
      </c>
      <c r="E2819" s="51">
        <v>44841</v>
      </c>
      <c r="F2819" s="50">
        <v>6</v>
      </c>
      <c r="G2819" s="50" t="str">
        <f>VLOOKUP(Table8[[#This Row],[ProductID]],Table12[[#All],[ProductID]:[ProductFullName]],3,FALSE)</f>
        <v>Product F</v>
      </c>
      <c r="H2819" s="50">
        <v>3</v>
      </c>
      <c r="I2819" s="52">
        <v>44841.344756944447</v>
      </c>
      <c r="J2819" s="50">
        <v>111</v>
      </c>
      <c r="K2819" s="51">
        <v>44841.963888888888</v>
      </c>
      <c r="L2819" s="53"/>
      <c r="M2819" s="54">
        <v>1</v>
      </c>
    </row>
    <row r="2820" spans="2:13" x14ac:dyDescent="0.3">
      <c r="B2820" s="49">
        <v>21663</v>
      </c>
      <c r="C2820" s="50">
        <v>647</v>
      </c>
      <c r="D2820" s="50" t="str">
        <f>VLOOKUP(Table8[[#This Row],[CustomerID]],Table15[[#All],[CustomerID]:[Company Name]],2,FALSE)</f>
        <v>Medicine Centre</v>
      </c>
      <c r="E2820" s="51">
        <v>44841</v>
      </c>
      <c r="F2820" s="50">
        <v>1</v>
      </c>
      <c r="G2820" s="50" t="str">
        <f>VLOOKUP(Table8[[#This Row],[ProductID]],Table12[[#All],[ProductID]:[ProductFullName]],3,FALSE)</f>
        <v>Product A</v>
      </c>
      <c r="H2820" s="50">
        <v>7</v>
      </c>
      <c r="I2820" s="52">
        <v>44841.355752314819</v>
      </c>
      <c r="J2820" s="50">
        <v>123</v>
      </c>
      <c r="K2820" s="51">
        <v>44841.963888888888</v>
      </c>
      <c r="L2820" s="53"/>
      <c r="M2820" s="54">
        <v>1</v>
      </c>
    </row>
    <row r="2821" spans="2:13" x14ac:dyDescent="0.3">
      <c r="B2821" s="49">
        <v>21664</v>
      </c>
      <c r="C2821" s="50">
        <v>316</v>
      </c>
      <c r="D2821" s="50" t="str">
        <f>VLOOKUP(Table8[[#This Row],[CustomerID]],Table15[[#All],[CustomerID]:[Company Name]],2,FALSE)</f>
        <v>Dell IDA</v>
      </c>
      <c r="E2821" s="51">
        <v>44841</v>
      </c>
      <c r="F2821" s="50">
        <v>1</v>
      </c>
      <c r="G2821" s="50" t="str">
        <f>VLOOKUP(Table8[[#This Row],[ProductID]],Table12[[#All],[ProductID]:[ProductFullName]],3,FALSE)</f>
        <v>Product A</v>
      </c>
      <c r="H2821" s="50">
        <v>3</v>
      </c>
      <c r="I2821" s="52">
        <v>44841.368715277786</v>
      </c>
      <c r="J2821" s="50">
        <v>105</v>
      </c>
      <c r="K2821" s="51">
        <v>44841.963888888888</v>
      </c>
      <c r="L2821" s="53"/>
      <c r="M2821" s="54">
        <v>1</v>
      </c>
    </row>
    <row r="2822" spans="2:13" x14ac:dyDescent="0.3">
      <c r="B2822" s="49">
        <v>21665</v>
      </c>
      <c r="C2822" s="50">
        <v>558</v>
      </c>
      <c r="D2822" s="50" t="str">
        <f>VLOOKUP(Table8[[#This Row],[CustomerID]],Table15[[#All],[CustomerID]:[Company Name]],2,FALSE)</f>
        <v>Dutch Growers</v>
      </c>
      <c r="E2822" s="51">
        <v>44841</v>
      </c>
      <c r="F2822" s="50">
        <v>4</v>
      </c>
      <c r="G2822" s="50" t="str">
        <f>VLOOKUP(Table8[[#This Row],[ProductID]],Table12[[#All],[ProductID]:[ProductFullName]],3,FALSE)</f>
        <v>Product D</v>
      </c>
      <c r="H2822" s="50">
        <v>4</v>
      </c>
      <c r="I2822" s="52">
        <v>44841.385219907417</v>
      </c>
      <c r="J2822" s="50">
        <v>117</v>
      </c>
      <c r="K2822" s="51">
        <v>44841.963888888888</v>
      </c>
      <c r="L2822" s="53"/>
      <c r="M2822" s="54">
        <v>1</v>
      </c>
    </row>
    <row r="2823" spans="2:13" x14ac:dyDescent="0.3">
      <c r="B2823" s="49">
        <v>21666</v>
      </c>
      <c r="C2823" s="50">
        <v>925</v>
      </c>
      <c r="D2823" s="50" t="str">
        <f>VLOOKUP(Table8[[#This Row],[CustomerID]],Table15[[#All],[CustomerID]:[Company Name]],2,FALSE)</f>
        <v>Turning Stone Casino</v>
      </c>
      <c r="E2823" s="51">
        <v>44841</v>
      </c>
      <c r="F2823" s="50">
        <v>5</v>
      </c>
      <c r="G2823" s="50" t="str">
        <f>VLOOKUP(Table8[[#This Row],[ProductID]],Table12[[#All],[ProductID]:[ProductFullName]],3,FALSE)</f>
        <v>Product E</v>
      </c>
      <c r="H2823" s="50">
        <v>6</v>
      </c>
      <c r="I2823" s="52">
        <v>44841.395405092604</v>
      </c>
      <c r="J2823" s="50">
        <v>130</v>
      </c>
      <c r="K2823" s="51">
        <v>44841.963888888888</v>
      </c>
      <c r="L2823" s="53"/>
      <c r="M2823" s="54">
        <v>1</v>
      </c>
    </row>
    <row r="2824" spans="2:13" x14ac:dyDescent="0.3">
      <c r="B2824" s="49">
        <v>21667</v>
      </c>
      <c r="C2824" s="50">
        <v>583</v>
      </c>
      <c r="D2824" s="50" t="str">
        <f>VLOOKUP(Table8[[#This Row],[CustomerID]],Table15[[#All],[CustomerID]:[Company Name]],2,FALSE)</f>
        <v>Theresa Marie's Fashion Access</v>
      </c>
      <c r="E2824" s="51">
        <v>44841</v>
      </c>
      <c r="F2824" s="50">
        <v>4</v>
      </c>
      <c r="G2824" s="50" t="str">
        <f>VLOOKUP(Table8[[#This Row],[ProductID]],Table12[[#All],[ProductID]:[ProductFullName]],3,FALSE)</f>
        <v>Product D</v>
      </c>
      <c r="H2824" s="50">
        <v>7</v>
      </c>
      <c r="I2824" s="52">
        <v>44841.411087962973</v>
      </c>
      <c r="J2824" s="50">
        <v>126</v>
      </c>
      <c r="K2824" s="51">
        <v>44841.963888888888</v>
      </c>
      <c r="L2824" s="53"/>
      <c r="M2824" s="54">
        <v>1</v>
      </c>
    </row>
    <row r="2825" spans="2:13" x14ac:dyDescent="0.3">
      <c r="B2825" s="49">
        <v>21668</v>
      </c>
      <c r="C2825" s="50">
        <v>9</v>
      </c>
      <c r="D2825" s="50" t="str">
        <f>VLOOKUP(Table8[[#This Row],[CustomerID]],Table15[[#All],[CustomerID]:[Company Name]],2,FALSE)</f>
        <v>S.W. Mifflin</v>
      </c>
      <c r="E2825" s="51">
        <v>44841</v>
      </c>
      <c r="F2825" s="50">
        <v>3</v>
      </c>
      <c r="G2825" s="50" t="str">
        <f>VLOOKUP(Table8[[#This Row],[ProductID]],Table12[[#All],[ProductID]:[ProductFullName]],3,FALSE)</f>
        <v>Product C</v>
      </c>
      <c r="H2825" s="50">
        <v>4</v>
      </c>
      <c r="I2825" s="52">
        <v>44841.423761574086</v>
      </c>
      <c r="J2825" s="50">
        <v>113</v>
      </c>
      <c r="K2825" s="51">
        <v>44841.963888888888</v>
      </c>
      <c r="L2825" s="53"/>
      <c r="M2825" s="54">
        <v>1</v>
      </c>
    </row>
    <row r="2826" spans="2:13" x14ac:dyDescent="0.3">
      <c r="B2826" s="49">
        <v>21669</v>
      </c>
      <c r="C2826" s="50">
        <v>227</v>
      </c>
      <c r="D2826" s="50" t="str">
        <f>VLOOKUP(Table8[[#This Row],[CustomerID]],Table15[[#All],[CustomerID]:[Company Name]],2,FALSE)</f>
        <v>Kojak Promotions</v>
      </c>
      <c r="E2826" s="51">
        <v>44841</v>
      </c>
      <c r="F2826" s="50">
        <v>4</v>
      </c>
      <c r="G2826" s="50" t="str">
        <f>VLOOKUP(Table8[[#This Row],[ProductID]],Table12[[#All],[ProductID]:[ProductFullName]],3,FALSE)</f>
        <v>Product D</v>
      </c>
      <c r="H2826" s="50">
        <v>5</v>
      </c>
      <c r="I2826" s="52">
        <v>44841.44098379631</v>
      </c>
      <c r="J2826" s="50">
        <v>120</v>
      </c>
      <c r="K2826" s="51">
        <v>44841.963888888888</v>
      </c>
      <c r="L2826" s="53"/>
      <c r="M2826" s="54">
        <v>1</v>
      </c>
    </row>
    <row r="2827" spans="2:13" x14ac:dyDescent="0.3">
      <c r="B2827" s="49">
        <v>21670</v>
      </c>
      <c r="C2827" s="50">
        <v>961</v>
      </c>
      <c r="D2827" s="50" t="str">
        <f>VLOOKUP(Table8[[#This Row],[CustomerID]],Table15[[#All],[CustomerID]:[Company Name]],2,FALSE)</f>
        <v>Matus Enterprises/The Heritage Shop</v>
      </c>
      <c r="E2827" s="51">
        <v>44841</v>
      </c>
      <c r="F2827" s="50">
        <v>5</v>
      </c>
      <c r="G2827" s="50" t="str">
        <f>VLOOKUP(Table8[[#This Row],[ProductID]],Table12[[#All],[ProductID]:[ProductFullName]],3,FALSE)</f>
        <v>Product E</v>
      </c>
      <c r="H2827" s="50">
        <v>7</v>
      </c>
      <c r="I2827" s="52">
        <v>44841.453530092607</v>
      </c>
      <c r="J2827" s="50">
        <v>132</v>
      </c>
      <c r="K2827" s="51">
        <v>44841.963888888888</v>
      </c>
      <c r="L2827" s="53"/>
      <c r="M2827" s="54">
        <v>1</v>
      </c>
    </row>
    <row r="2828" spans="2:13" x14ac:dyDescent="0.3">
      <c r="B2828" s="49">
        <v>21671</v>
      </c>
      <c r="C2828" s="50">
        <v>596</v>
      </c>
      <c r="D2828" s="50" t="str">
        <f>VLOOKUP(Table8[[#This Row],[CustomerID]],Table15[[#All],[CustomerID]:[Company Name]],2,FALSE)</f>
        <v>Who's Who In The Zoo</v>
      </c>
      <c r="E2828" s="51">
        <v>44841</v>
      </c>
      <c r="F2828" s="50">
        <v>5</v>
      </c>
      <c r="G2828" s="50" t="str">
        <f>VLOOKUP(Table8[[#This Row],[ProductID]],Table12[[#All],[ProductID]:[ProductFullName]],3,FALSE)</f>
        <v>Product E</v>
      </c>
      <c r="H2828" s="50">
        <v>2</v>
      </c>
      <c r="I2828" s="52">
        <v>44841.464895833349</v>
      </c>
      <c r="J2828" s="50">
        <v>106</v>
      </c>
      <c r="K2828" s="51">
        <v>44841.963888888888</v>
      </c>
      <c r="L2828" s="53"/>
      <c r="M2828" s="54">
        <v>1</v>
      </c>
    </row>
    <row r="2829" spans="2:13" x14ac:dyDescent="0.3">
      <c r="B2829" s="49">
        <v>21672</v>
      </c>
      <c r="C2829" s="50">
        <v>670</v>
      </c>
      <c r="D2829" s="50" t="str">
        <f>VLOOKUP(Table8[[#This Row],[CustomerID]],Table15[[#All],[CustomerID]:[Company Name]],2,FALSE)</f>
        <v>Patryka Enterprises Inc</v>
      </c>
      <c r="E2829" s="51">
        <v>44841</v>
      </c>
      <c r="F2829" s="50">
        <v>5</v>
      </c>
      <c r="G2829" s="50" t="str">
        <f>VLOOKUP(Table8[[#This Row],[ProductID]],Table12[[#All],[ProductID]:[ProductFullName]],3,FALSE)</f>
        <v>Product E</v>
      </c>
      <c r="H2829" s="50">
        <v>4</v>
      </c>
      <c r="I2829" s="52">
        <v>44841.47978009261</v>
      </c>
      <c r="J2829" s="50">
        <v>128</v>
      </c>
      <c r="K2829" s="51">
        <v>44841.963888888888</v>
      </c>
      <c r="L2829" s="53"/>
      <c r="M2829" s="54">
        <v>1</v>
      </c>
    </row>
    <row r="2830" spans="2:13" x14ac:dyDescent="0.3">
      <c r="B2830" s="49">
        <v>21673</v>
      </c>
      <c r="C2830" s="50">
        <v>888</v>
      </c>
      <c r="D2830" s="50" t="str">
        <f>VLOOKUP(Table8[[#This Row],[CustomerID]],Table15[[#All],[CustomerID]:[Company Name]],2,FALSE)</f>
        <v>New DaVincis.com</v>
      </c>
      <c r="E2830" s="51">
        <v>44841</v>
      </c>
      <c r="F2830" s="50">
        <v>4</v>
      </c>
      <c r="G2830" s="50" t="str">
        <f>VLOOKUP(Table8[[#This Row],[ProductID]],Table12[[#All],[ProductID]:[ProductFullName]],3,FALSE)</f>
        <v>Product D</v>
      </c>
      <c r="H2830" s="50">
        <v>5</v>
      </c>
      <c r="I2830" s="52">
        <v>44841.494050925947</v>
      </c>
      <c r="J2830" s="50">
        <v>112</v>
      </c>
      <c r="K2830" s="51">
        <v>44841.963888888888</v>
      </c>
      <c r="L2830" s="53"/>
      <c r="M2830" s="54">
        <v>1</v>
      </c>
    </row>
    <row r="2831" spans="2:13" x14ac:dyDescent="0.3">
      <c r="B2831" s="49">
        <v>21674</v>
      </c>
      <c r="C2831" s="50">
        <v>105</v>
      </c>
      <c r="D2831" s="50" t="str">
        <f>VLOOKUP(Table8[[#This Row],[CustomerID]],Table15[[#All],[CustomerID]:[Company Name]],2,FALSE)</f>
        <v>Golteez Novelties Inc</v>
      </c>
      <c r="E2831" s="51">
        <v>44841</v>
      </c>
      <c r="F2831" s="50">
        <v>6</v>
      </c>
      <c r="G2831" s="50" t="str">
        <f>VLOOKUP(Table8[[#This Row],[ProductID]],Table12[[#All],[ProductID]:[ProductFullName]],3,FALSE)</f>
        <v>Product F</v>
      </c>
      <c r="H2831" s="50">
        <v>7</v>
      </c>
      <c r="I2831" s="52">
        <v>44841.506319444466</v>
      </c>
      <c r="J2831" s="50">
        <v>128</v>
      </c>
      <c r="K2831" s="51">
        <v>44841.963888888888</v>
      </c>
      <c r="L2831" s="53"/>
      <c r="M2831" s="54">
        <v>1</v>
      </c>
    </row>
    <row r="2832" spans="2:13" x14ac:dyDescent="0.3">
      <c r="B2832" s="49">
        <v>21675</v>
      </c>
      <c r="C2832" s="50">
        <v>494</v>
      </c>
      <c r="D2832" s="50" t="str">
        <f>VLOOKUP(Table8[[#This Row],[CustomerID]],Table15[[#All],[CustomerID]:[Company Name]],2,FALSE)</f>
        <v>Stonewall Pharmacy</v>
      </c>
      <c r="E2832" s="51">
        <v>44841</v>
      </c>
      <c r="F2832" s="50">
        <v>3</v>
      </c>
      <c r="G2832" s="50" t="str">
        <f>VLOOKUP(Table8[[#This Row],[ProductID]],Table12[[#All],[ProductID]:[ProductFullName]],3,FALSE)</f>
        <v>Product C</v>
      </c>
      <c r="H2832" s="50">
        <v>3</v>
      </c>
      <c r="I2832" s="52">
        <v>44841.515879629653</v>
      </c>
      <c r="J2832" s="50">
        <v>112</v>
      </c>
      <c r="K2832" s="51">
        <v>44841.963888888888</v>
      </c>
      <c r="L2832" s="53"/>
      <c r="M2832" s="54">
        <v>1</v>
      </c>
    </row>
    <row r="2833" spans="2:13" x14ac:dyDescent="0.3">
      <c r="B2833" s="49">
        <v>21676</v>
      </c>
      <c r="C2833" s="50">
        <v>782</v>
      </c>
      <c r="D2833" s="50" t="str">
        <f>VLOOKUP(Table8[[#This Row],[CustomerID]],Table15[[#All],[CustomerID]:[Company Name]],2,FALSE)</f>
        <v>Hannah's Hallmark</v>
      </c>
      <c r="E2833" s="51">
        <v>44841</v>
      </c>
      <c r="F2833" s="50">
        <v>2</v>
      </c>
      <c r="G2833" s="50" t="str">
        <f>VLOOKUP(Table8[[#This Row],[ProductID]],Table12[[#All],[ProductID]:[ProductFullName]],3,FALSE)</f>
        <v>Product B</v>
      </c>
      <c r="H2833" s="50">
        <v>4</v>
      </c>
      <c r="I2833" s="52">
        <v>44841.525879629655</v>
      </c>
      <c r="J2833" s="50">
        <v>118</v>
      </c>
      <c r="K2833" s="51">
        <v>44841.963888888888</v>
      </c>
      <c r="L2833" s="53"/>
      <c r="M2833" s="54">
        <v>1</v>
      </c>
    </row>
    <row r="2834" spans="2:13" x14ac:dyDescent="0.3">
      <c r="B2834" s="49">
        <v>21677</v>
      </c>
      <c r="C2834" s="50">
        <v>1117</v>
      </c>
      <c r="D2834" s="50" t="str">
        <f>VLOOKUP(Table8[[#This Row],[CustomerID]],Table15[[#All],[CustomerID]:[Company Name]],2,FALSE)</f>
        <v>Bev's Hallmark</v>
      </c>
      <c r="E2834" s="51">
        <v>44841</v>
      </c>
      <c r="F2834" s="50">
        <v>3</v>
      </c>
      <c r="G2834" s="50" t="str">
        <f>VLOOKUP(Table8[[#This Row],[ProductID]],Table12[[#All],[ProductID]:[ProductFullName]],3,FALSE)</f>
        <v>Product C</v>
      </c>
      <c r="H2834" s="50">
        <v>5</v>
      </c>
      <c r="I2834" s="52">
        <v>44841.536712962989</v>
      </c>
      <c r="J2834" s="50">
        <v>133</v>
      </c>
      <c r="K2834" s="51">
        <v>44841.963888888888</v>
      </c>
      <c r="L2834" s="53"/>
      <c r="M2834" s="54">
        <v>1</v>
      </c>
    </row>
    <row r="2835" spans="2:13" x14ac:dyDescent="0.3">
      <c r="B2835" s="49">
        <v>21678</v>
      </c>
      <c r="C2835" s="50">
        <v>1244</v>
      </c>
      <c r="D2835" s="50" t="str">
        <f>VLOOKUP(Table8[[#This Row],[CustomerID]],Table15[[#All],[CustomerID]:[Company Name]],2,FALSE)</f>
        <v>MVRMC Auxilliary Gift Shop</v>
      </c>
      <c r="E2835" s="51">
        <v>44841</v>
      </c>
      <c r="F2835" s="50">
        <v>5</v>
      </c>
      <c r="G2835" s="50" t="str">
        <f>VLOOKUP(Table8[[#This Row],[ProductID]],Table12[[#All],[ProductID]:[ProductFullName]],3,FALSE)</f>
        <v>Product E</v>
      </c>
      <c r="H2835" s="50">
        <v>4</v>
      </c>
      <c r="I2835" s="52">
        <v>44841.549930555579</v>
      </c>
      <c r="J2835" s="50">
        <v>107</v>
      </c>
      <c r="K2835" s="51">
        <v>44841.963888888888</v>
      </c>
      <c r="L2835" s="53"/>
      <c r="M2835" s="54">
        <v>1</v>
      </c>
    </row>
    <row r="2836" spans="2:13" x14ac:dyDescent="0.3">
      <c r="B2836" s="49">
        <v>21679</v>
      </c>
      <c r="C2836" s="50">
        <v>435</v>
      </c>
      <c r="D2836" s="50" t="str">
        <f>VLOOKUP(Table8[[#This Row],[CustomerID]],Table15[[#All],[CustomerID]:[Company Name]],2,FALSE)</f>
        <v>Frilly Lizard</v>
      </c>
      <c r="E2836" s="51">
        <v>44841</v>
      </c>
      <c r="F2836" s="50">
        <v>6</v>
      </c>
      <c r="G2836" s="50" t="str">
        <f>VLOOKUP(Table8[[#This Row],[ProductID]],Table12[[#All],[ProductID]:[ProductFullName]],3,FALSE)</f>
        <v>Product F</v>
      </c>
      <c r="H2836" s="50">
        <v>3</v>
      </c>
      <c r="I2836" s="52">
        <v>44841.565509259279</v>
      </c>
      <c r="J2836" s="50">
        <v>114</v>
      </c>
      <c r="K2836" s="51">
        <v>44841.963888888888</v>
      </c>
      <c r="L2836" s="53"/>
      <c r="M2836" s="54">
        <v>1</v>
      </c>
    </row>
    <row r="2837" spans="2:13" x14ac:dyDescent="0.3">
      <c r="B2837" s="49">
        <v>21680</v>
      </c>
      <c r="C2837" s="50">
        <v>591</v>
      </c>
      <c r="D2837" s="50" t="str">
        <f>VLOOKUP(Table8[[#This Row],[CustomerID]],Table15[[#All],[CustomerID]:[Company Name]],2,FALSE)</f>
        <v>Wild Rose Jewellery &amp; Gifts</v>
      </c>
      <c r="E2837" s="51">
        <v>44841</v>
      </c>
      <c r="F2837" s="50">
        <v>4</v>
      </c>
      <c r="G2837" s="50" t="str">
        <f>VLOOKUP(Table8[[#This Row],[ProductID]],Table12[[#All],[ProductID]:[ProductFullName]],3,FALSE)</f>
        <v>Product D</v>
      </c>
      <c r="H2837" s="50">
        <v>3</v>
      </c>
      <c r="I2837" s="52">
        <v>44841.581747685203</v>
      </c>
      <c r="J2837" s="50">
        <v>122</v>
      </c>
      <c r="K2837" s="51">
        <v>44841.963888888888</v>
      </c>
      <c r="L2837" s="53"/>
      <c r="M2837" s="54">
        <v>1</v>
      </c>
    </row>
    <row r="2838" spans="2:13" x14ac:dyDescent="0.3">
      <c r="B2838" s="49">
        <v>21681</v>
      </c>
      <c r="C2838" s="50">
        <v>1250</v>
      </c>
      <c r="D2838" s="50" t="str">
        <f>VLOOKUP(Table8[[#This Row],[CustomerID]],Table15[[#All],[CustomerID]:[Company Name]],2,FALSE)</f>
        <v>The Scented Cottage</v>
      </c>
      <c r="E2838" s="51">
        <v>44841</v>
      </c>
      <c r="F2838" s="50">
        <v>4</v>
      </c>
      <c r="G2838" s="50" t="str">
        <f>VLOOKUP(Table8[[#This Row],[ProductID]],Table12[[#All],[ProductID]:[ProductFullName]],3,FALSE)</f>
        <v>Product D</v>
      </c>
      <c r="H2838" s="50">
        <v>6</v>
      </c>
      <c r="I2838" s="52">
        <v>44841.597858796311</v>
      </c>
      <c r="J2838" s="50">
        <v>109</v>
      </c>
      <c r="K2838" s="51">
        <v>44841.963888888888</v>
      </c>
      <c r="L2838" s="53"/>
      <c r="M2838" s="54">
        <v>1</v>
      </c>
    </row>
    <row r="2839" spans="2:13" x14ac:dyDescent="0.3">
      <c r="B2839" s="49">
        <v>21682</v>
      </c>
      <c r="C2839" s="50">
        <v>579</v>
      </c>
      <c r="D2839" s="50" t="str">
        <f>VLOOKUP(Table8[[#This Row],[CustomerID]],Table15[[#All],[CustomerID]:[Company Name]],2,FALSE)</f>
        <v>Pharmasave - 352</v>
      </c>
      <c r="E2839" s="51">
        <v>44841</v>
      </c>
      <c r="F2839" s="50">
        <v>3</v>
      </c>
      <c r="G2839" s="50" t="str">
        <f>VLOOKUP(Table8[[#This Row],[ProductID]],Table12[[#All],[ProductID]:[ProductFullName]],3,FALSE)</f>
        <v>Product C</v>
      </c>
      <c r="H2839" s="50">
        <v>7</v>
      </c>
      <c r="I2839" s="52">
        <v>44841.614155092604</v>
      </c>
      <c r="J2839" s="50">
        <v>125</v>
      </c>
      <c r="K2839" s="51">
        <v>44841.963888888888</v>
      </c>
      <c r="L2839" s="53"/>
      <c r="M2839" s="54">
        <v>1</v>
      </c>
    </row>
    <row r="2840" spans="2:13" x14ac:dyDescent="0.3">
      <c r="B2840" s="49">
        <v>21683</v>
      </c>
      <c r="C2840" s="50">
        <v>933</v>
      </c>
      <c r="D2840" s="50" t="str">
        <f>VLOOKUP(Table8[[#This Row],[CustomerID]],Table15[[#All],[CustomerID]:[Company Name]],2,FALSE)</f>
        <v>Canal Side Jewelers</v>
      </c>
      <c r="E2840" s="51">
        <v>44841</v>
      </c>
      <c r="F2840" s="50">
        <v>3</v>
      </c>
      <c r="G2840" s="50" t="str">
        <f>VLOOKUP(Table8[[#This Row],[ProductID]],Table12[[#All],[ProductID]:[ProductFullName]],3,FALSE)</f>
        <v>Product C</v>
      </c>
      <c r="H2840" s="50">
        <v>3</v>
      </c>
      <c r="I2840" s="52">
        <v>44841.630185185197</v>
      </c>
      <c r="J2840" s="50">
        <v>117</v>
      </c>
      <c r="K2840" s="51">
        <v>44841.963888888888</v>
      </c>
      <c r="L2840" s="53"/>
      <c r="M2840" s="54">
        <v>1</v>
      </c>
    </row>
    <row r="2841" spans="2:13" x14ac:dyDescent="0.3">
      <c r="B2841" s="49">
        <v>21684</v>
      </c>
      <c r="C2841" s="50">
        <v>700</v>
      </c>
      <c r="D2841" s="50" t="str">
        <f>VLOOKUP(Table8[[#This Row],[CustomerID]],Table15[[#All],[CustomerID]:[Company Name]],2,FALSE)</f>
        <v>Pharmasave - 015</v>
      </c>
      <c r="E2841" s="51">
        <v>44841</v>
      </c>
      <c r="F2841" s="50">
        <v>2</v>
      </c>
      <c r="G2841" s="50" t="str">
        <f>VLOOKUP(Table8[[#This Row],[ProductID]],Table12[[#All],[ProductID]:[ProductFullName]],3,FALSE)</f>
        <v>Product B</v>
      </c>
      <c r="H2841" s="50">
        <v>5</v>
      </c>
      <c r="I2841" s="52">
        <v>44841.64474537038</v>
      </c>
      <c r="J2841" s="50">
        <v>125</v>
      </c>
      <c r="K2841" s="51">
        <v>44841.963888888888</v>
      </c>
      <c r="L2841" s="53"/>
      <c r="M2841" s="54">
        <v>1</v>
      </c>
    </row>
    <row r="2842" spans="2:13" x14ac:dyDescent="0.3">
      <c r="B2842" s="49">
        <v>21685</v>
      </c>
      <c r="C2842" s="50">
        <v>567</v>
      </c>
      <c r="D2842" s="50" t="str">
        <f>VLOOKUP(Table8[[#This Row],[CustomerID]],Table15[[#All],[CustomerID]:[Company Name]],2,FALSE)</f>
        <v>Kids Korner Store</v>
      </c>
      <c r="E2842" s="51">
        <v>44841</v>
      </c>
      <c r="F2842" s="50">
        <v>4</v>
      </c>
      <c r="G2842" s="50" t="str">
        <f>VLOOKUP(Table8[[#This Row],[ProductID]],Table12[[#All],[ProductID]:[ProductFullName]],3,FALSE)</f>
        <v>Product D</v>
      </c>
      <c r="H2842" s="50">
        <v>2</v>
      </c>
      <c r="I2842" s="52">
        <v>44841.655416666676</v>
      </c>
      <c r="J2842" s="50">
        <v>127</v>
      </c>
      <c r="K2842" s="51">
        <v>44841.963888888888</v>
      </c>
      <c r="L2842" s="53"/>
      <c r="M2842" s="54">
        <v>1</v>
      </c>
    </row>
    <row r="2843" spans="2:13" x14ac:dyDescent="0.3">
      <c r="B2843" s="49">
        <v>21686</v>
      </c>
      <c r="C2843" s="50">
        <v>292</v>
      </c>
      <c r="D2843" s="50" t="str">
        <f>VLOOKUP(Table8[[#This Row],[CustomerID]],Table15[[#All],[CustomerID]:[Company Name]],2,FALSE)</f>
        <v>Zellers Store #326</v>
      </c>
      <c r="E2843" s="51">
        <v>44841</v>
      </c>
      <c r="F2843" s="50">
        <v>4</v>
      </c>
      <c r="G2843" s="50" t="str">
        <f>VLOOKUP(Table8[[#This Row],[ProductID]],Table12[[#All],[ProductID]:[ProductFullName]],3,FALSE)</f>
        <v>Product D</v>
      </c>
      <c r="H2843" s="50">
        <v>5</v>
      </c>
      <c r="I2843" s="52">
        <v>44841.665057870377</v>
      </c>
      <c r="J2843" s="50">
        <v>127</v>
      </c>
      <c r="K2843" s="51">
        <v>44841.963888888888</v>
      </c>
      <c r="L2843" s="53"/>
      <c r="M2843" s="54">
        <v>1</v>
      </c>
    </row>
    <row r="2844" spans="2:13" x14ac:dyDescent="0.3">
      <c r="B2844" s="49">
        <v>21687</v>
      </c>
      <c r="C2844" s="50">
        <v>31</v>
      </c>
      <c r="D2844" s="50" t="str">
        <f>VLOOKUP(Table8[[#This Row],[CustomerID]],Table15[[#All],[CustomerID]:[Company Name]],2,FALSE)</f>
        <v>FULTON'S PHARMACY</v>
      </c>
      <c r="E2844" s="51">
        <v>44841</v>
      </c>
      <c r="F2844" s="50">
        <v>6</v>
      </c>
      <c r="G2844" s="50" t="str">
        <f>VLOOKUP(Table8[[#This Row],[ProductID]],Table12[[#All],[ProductID]:[ProductFullName]],3,FALSE)</f>
        <v>Product F</v>
      </c>
      <c r="H2844" s="50">
        <v>3</v>
      </c>
      <c r="I2844" s="52">
        <v>44841.681956018525</v>
      </c>
      <c r="J2844" s="50">
        <v>134</v>
      </c>
      <c r="K2844" s="51">
        <v>44841.963888888888</v>
      </c>
      <c r="L2844" s="53"/>
      <c r="M2844" s="54">
        <v>1</v>
      </c>
    </row>
    <row r="2845" spans="2:13" x14ac:dyDescent="0.3">
      <c r="B2845" s="49">
        <v>21688</v>
      </c>
      <c r="C2845" s="50">
        <v>649</v>
      </c>
      <c r="D2845" s="50" t="str">
        <f>VLOOKUP(Table8[[#This Row],[CustomerID]],Table15[[#All],[CustomerID]:[Company Name]],2,FALSE)</f>
        <v>Peoples Drug Mart # 43</v>
      </c>
      <c r="E2845" s="51">
        <v>44841</v>
      </c>
      <c r="F2845" s="50">
        <v>2</v>
      </c>
      <c r="G2845" s="50" t="str">
        <f>VLOOKUP(Table8[[#This Row],[ProductID]],Table12[[#All],[ProductID]:[ProductFullName]],3,FALSE)</f>
        <v>Product B</v>
      </c>
      <c r="H2845" s="50">
        <v>4</v>
      </c>
      <c r="I2845" s="52">
        <v>44841.698796296303</v>
      </c>
      <c r="J2845" s="50">
        <v>120</v>
      </c>
      <c r="K2845" s="51">
        <v>44841.963888888888</v>
      </c>
      <c r="L2845" s="53"/>
      <c r="M2845" s="54">
        <v>1</v>
      </c>
    </row>
    <row r="2846" spans="2:13" x14ac:dyDescent="0.3">
      <c r="B2846" s="49">
        <v>21689</v>
      </c>
      <c r="C2846" s="50">
        <v>107</v>
      </c>
      <c r="D2846" s="50" t="str">
        <f>VLOOKUP(Table8[[#This Row],[CustomerID]],Table15[[#All],[CustomerID]:[Company Name]],2,FALSE)</f>
        <v>Hallmark - Fairview</v>
      </c>
      <c r="E2846" s="51">
        <v>44841</v>
      </c>
      <c r="F2846" s="50">
        <v>2</v>
      </c>
      <c r="G2846" s="50" t="str">
        <f>VLOOKUP(Table8[[#This Row],[ProductID]],Table12[[#All],[ProductID]:[ProductFullName]],3,FALSE)</f>
        <v>Product B</v>
      </c>
      <c r="H2846" s="50">
        <v>5</v>
      </c>
      <c r="I2846" s="52">
        <v>44841.714571759265</v>
      </c>
      <c r="J2846" s="50">
        <v>126</v>
      </c>
      <c r="K2846" s="51">
        <v>44841.963888888888</v>
      </c>
      <c r="L2846" s="53"/>
      <c r="M2846" s="54">
        <v>1</v>
      </c>
    </row>
    <row r="2847" spans="2:13" x14ac:dyDescent="0.3">
      <c r="B2847" s="49">
        <v>21690</v>
      </c>
      <c r="C2847" s="50">
        <v>101</v>
      </c>
      <c r="D2847" s="50" t="str">
        <f>VLOOKUP(Table8[[#This Row],[CustomerID]],Table15[[#All],[CustomerID]:[Company Name]],2,FALSE)</f>
        <v>Zed Objets</v>
      </c>
      <c r="E2847" s="51">
        <v>44841</v>
      </c>
      <c r="F2847" s="50">
        <v>3</v>
      </c>
      <c r="G2847" s="50" t="str">
        <f>VLOOKUP(Table8[[#This Row],[ProductID]],Table12[[#All],[ProductID]:[ProductFullName]],3,FALSE)</f>
        <v>Product C</v>
      </c>
      <c r="H2847" s="50">
        <v>4</v>
      </c>
      <c r="I2847" s="52">
        <v>44841.730243055565</v>
      </c>
      <c r="J2847" s="50">
        <v>122</v>
      </c>
      <c r="K2847" s="51">
        <v>44841.963888888888</v>
      </c>
      <c r="L2847" s="53"/>
      <c r="M2847" s="54">
        <v>1</v>
      </c>
    </row>
    <row r="2848" spans="2:13" x14ac:dyDescent="0.3">
      <c r="B2848" s="49">
        <v>21691</v>
      </c>
      <c r="C2848" s="50">
        <v>360</v>
      </c>
      <c r="D2848" s="50" t="str">
        <f>VLOOKUP(Table8[[#This Row],[CustomerID]],Table15[[#All],[CustomerID]:[Company Name]],2,FALSE)</f>
        <v>Classica Imports Ltd</v>
      </c>
      <c r="E2848" s="51">
        <v>44841</v>
      </c>
      <c r="F2848" s="50">
        <v>6</v>
      </c>
      <c r="G2848" s="50" t="str">
        <f>VLOOKUP(Table8[[#This Row],[ProductID]],Table12[[#All],[ProductID]:[ProductFullName]],3,FALSE)</f>
        <v>Product F</v>
      </c>
      <c r="H2848" s="50">
        <v>4</v>
      </c>
      <c r="I2848" s="52">
        <v>44841.745451388895</v>
      </c>
      <c r="J2848" s="50">
        <v>126</v>
      </c>
      <c r="K2848" s="51">
        <v>44841.963888888888</v>
      </c>
      <c r="L2848" s="53"/>
      <c r="M2848" s="54">
        <v>1</v>
      </c>
    </row>
    <row r="2849" spans="2:13" x14ac:dyDescent="0.3">
      <c r="B2849" s="49">
        <v>21692</v>
      </c>
      <c r="C2849" s="50">
        <v>771</v>
      </c>
      <c r="D2849" s="50" t="str">
        <f>VLOOKUP(Table8[[#This Row],[CustomerID]],Table15[[#All],[CustomerID]:[Company Name]],2,FALSE)</f>
        <v>The Lily Pond</v>
      </c>
      <c r="E2849" s="51">
        <v>44844</v>
      </c>
      <c r="F2849" s="50">
        <v>2</v>
      </c>
      <c r="G2849" s="50" t="str">
        <f>VLOOKUP(Table8[[#This Row],[ProductID]],Table12[[#All],[ProductID]:[ProductFullName]],3,FALSE)</f>
        <v>Product B</v>
      </c>
      <c r="H2849" s="50">
        <v>2</v>
      </c>
      <c r="I2849" s="52">
        <v>44844.333333333336</v>
      </c>
      <c r="J2849" s="50">
        <v>113</v>
      </c>
      <c r="K2849" s="51">
        <v>44844.943749999999</v>
      </c>
      <c r="L2849" s="53"/>
      <c r="M2849" s="54">
        <v>1</v>
      </c>
    </row>
    <row r="2850" spans="2:13" x14ac:dyDescent="0.3">
      <c r="B2850" s="49">
        <v>21693</v>
      </c>
      <c r="C2850" s="50">
        <v>959</v>
      </c>
      <c r="D2850" s="50" t="str">
        <f>VLOOKUP(Table8[[#This Row],[CustomerID]],Table15[[#All],[CustomerID]:[Company Name]],2,FALSE)</f>
        <v>American Health Care Apparel</v>
      </c>
      <c r="E2850" s="51">
        <v>44844</v>
      </c>
      <c r="F2850" s="50">
        <v>1</v>
      </c>
      <c r="G2850" s="50" t="str">
        <f>VLOOKUP(Table8[[#This Row],[ProductID]],Table12[[#All],[ProductID]:[ProductFullName]],3,FALSE)</f>
        <v>Product A</v>
      </c>
      <c r="H2850" s="50">
        <v>2</v>
      </c>
      <c r="I2850" s="52">
        <v>44844.344571759262</v>
      </c>
      <c r="J2850" s="50">
        <v>132</v>
      </c>
      <c r="K2850" s="51">
        <v>44844.943749999999</v>
      </c>
      <c r="L2850" s="53"/>
      <c r="M2850" s="54">
        <v>1</v>
      </c>
    </row>
    <row r="2851" spans="2:13" x14ac:dyDescent="0.3">
      <c r="B2851" s="49">
        <v>21694</v>
      </c>
      <c r="C2851" s="50">
        <v>1330</v>
      </c>
      <c r="D2851" s="50" t="str">
        <f>VLOOKUP(Table8[[#This Row],[CustomerID]],Table15[[#All],[CustomerID]:[Company Name]],2,FALSE)</f>
        <v>House In The Country</v>
      </c>
      <c r="E2851" s="51">
        <v>44844</v>
      </c>
      <c r="F2851" s="50">
        <v>6</v>
      </c>
      <c r="G2851" s="50" t="str">
        <f>VLOOKUP(Table8[[#This Row],[ProductID]],Table12[[#All],[ProductID]:[ProductFullName]],3,FALSE)</f>
        <v>Product F</v>
      </c>
      <c r="H2851" s="50">
        <v>3</v>
      </c>
      <c r="I2851" s="52">
        <v>44844.357962962968</v>
      </c>
      <c r="J2851" s="50">
        <v>123</v>
      </c>
      <c r="K2851" s="51">
        <v>44844.943749999999</v>
      </c>
      <c r="L2851" s="53"/>
      <c r="M2851" s="54">
        <v>1</v>
      </c>
    </row>
    <row r="2852" spans="2:13" x14ac:dyDescent="0.3">
      <c r="B2852" s="49">
        <v>21695</v>
      </c>
      <c r="C2852" s="50">
        <v>785</v>
      </c>
      <c r="D2852" s="50" t="str">
        <f>VLOOKUP(Table8[[#This Row],[CustomerID]],Table15[[#All],[CustomerID]:[Company Name]],2,FALSE)</f>
        <v>Joan's Beach &amp; Gift Shop</v>
      </c>
      <c r="E2852" s="51">
        <v>44844</v>
      </c>
      <c r="F2852" s="50">
        <v>2</v>
      </c>
      <c r="G2852" s="50" t="str">
        <f>VLOOKUP(Table8[[#This Row],[ProductID]],Table12[[#All],[ProductID]:[ProductFullName]],3,FALSE)</f>
        <v>Product B</v>
      </c>
      <c r="H2852" s="50">
        <v>7</v>
      </c>
      <c r="I2852" s="52">
        <v>44844.371296296304</v>
      </c>
      <c r="J2852" s="50">
        <v>131</v>
      </c>
      <c r="K2852" s="51">
        <v>44844.943749999999</v>
      </c>
      <c r="L2852" s="53"/>
      <c r="M2852" s="54">
        <v>1</v>
      </c>
    </row>
    <row r="2853" spans="2:13" x14ac:dyDescent="0.3">
      <c r="B2853" s="49">
        <v>21696</v>
      </c>
      <c r="C2853" s="50">
        <v>722</v>
      </c>
      <c r="D2853" s="50" t="str">
        <f>VLOOKUP(Table8[[#This Row],[CustomerID]],Table15[[#All],[CustomerID]:[Company Name]],2,FALSE)</f>
        <v>Your Dollars Store With More #123</v>
      </c>
      <c r="E2853" s="51">
        <v>44844</v>
      </c>
      <c r="F2853" s="50">
        <v>3</v>
      </c>
      <c r="G2853" s="50" t="str">
        <f>VLOOKUP(Table8[[#This Row],[ProductID]],Table12[[#All],[ProductID]:[ProductFullName]],3,FALSE)</f>
        <v>Product C</v>
      </c>
      <c r="H2853" s="50">
        <v>2</v>
      </c>
      <c r="I2853" s="52">
        <v>44844.381469907414</v>
      </c>
      <c r="J2853" s="50">
        <v>113</v>
      </c>
      <c r="K2853" s="51">
        <v>44844.943749999999</v>
      </c>
      <c r="L2853" s="53"/>
      <c r="M2853" s="54">
        <v>1</v>
      </c>
    </row>
    <row r="2854" spans="2:13" x14ac:dyDescent="0.3">
      <c r="B2854" s="49">
        <v>21697</v>
      </c>
      <c r="C2854" s="50">
        <v>748</v>
      </c>
      <c r="D2854" s="50" t="str">
        <f>VLOOKUP(Table8[[#This Row],[CustomerID]],Table15[[#All],[CustomerID]:[Company Name]],2,FALSE)</f>
        <v>J.J.Design Ltd</v>
      </c>
      <c r="E2854" s="51">
        <v>44844</v>
      </c>
      <c r="F2854" s="50">
        <v>5</v>
      </c>
      <c r="G2854" s="50" t="str">
        <f>VLOOKUP(Table8[[#This Row],[ProductID]],Table12[[#All],[ProductID]:[ProductFullName]],3,FALSE)</f>
        <v>Product E</v>
      </c>
      <c r="H2854" s="50">
        <v>3</v>
      </c>
      <c r="I2854" s="52">
        <v>44844.397766203707</v>
      </c>
      <c r="J2854" s="50">
        <v>130</v>
      </c>
      <c r="K2854" s="51">
        <v>44844.943749999999</v>
      </c>
      <c r="L2854" s="53"/>
      <c r="M2854" s="54">
        <v>1</v>
      </c>
    </row>
    <row r="2855" spans="2:13" x14ac:dyDescent="0.3">
      <c r="B2855" s="49">
        <v>21698</v>
      </c>
      <c r="C2855" s="50">
        <v>372</v>
      </c>
      <c r="D2855" s="50" t="str">
        <f>VLOOKUP(Table8[[#This Row],[CustomerID]],Table15[[#All],[CustomerID]:[Company Name]],2,FALSE)</f>
        <v>Zellers Store #424</v>
      </c>
      <c r="E2855" s="51">
        <v>44844</v>
      </c>
      <c r="F2855" s="50">
        <v>4</v>
      </c>
      <c r="G2855" s="50" t="str">
        <f>VLOOKUP(Table8[[#This Row],[ProductID]],Table12[[#All],[ProductID]:[ProductFullName]],3,FALSE)</f>
        <v>Product D</v>
      </c>
      <c r="H2855" s="50">
        <v>3</v>
      </c>
      <c r="I2855" s="52">
        <v>44844.415196759262</v>
      </c>
      <c r="J2855" s="50">
        <v>117</v>
      </c>
      <c r="K2855" s="51">
        <v>44844.943749999999</v>
      </c>
      <c r="L2855" s="53"/>
      <c r="M2855" s="54">
        <v>1</v>
      </c>
    </row>
    <row r="2856" spans="2:13" x14ac:dyDescent="0.3">
      <c r="B2856" s="49">
        <v>21699</v>
      </c>
      <c r="C2856" s="50">
        <v>1054</v>
      </c>
      <c r="D2856" s="50" t="str">
        <f>VLOOKUP(Table8[[#This Row],[CustomerID]],Table15[[#All],[CustomerID]:[Company Name]],2,FALSE)</f>
        <v>Beall's Outlet Store #115</v>
      </c>
      <c r="E2856" s="51">
        <v>44844</v>
      </c>
      <c r="F2856" s="50">
        <v>6</v>
      </c>
      <c r="G2856" s="50" t="str">
        <f>VLOOKUP(Table8[[#This Row],[ProductID]],Table12[[#All],[ProductID]:[ProductFullName]],3,FALSE)</f>
        <v>Product F</v>
      </c>
      <c r="H2856" s="50">
        <v>7</v>
      </c>
      <c r="I2856" s="52">
        <v>44844.426712962966</v>
      </c>
      <c r="J2856" s="50">
        <v>118</v>
      </c>
      <c r="K2856" s="51">
        <v>44844.943749999999</v>
      </c>
      <c r="L2856" s="53"/>
      <c r="M2856" s="54">
        <v>1</v>
      </c>
    </row>
    <row r="2857" spans="2:13" x14ac:dyDescent="0.3">
      <c r="B2857" s="49">
        <v>21700</v>
      </c>
      <c r="C2857" s="50">
        <v>149</v>
      </c>
      <c r="D2857" s="50" t="str">
        <f>VLOOKUP(Table8[[#This Row],[CustomerID]],Table15[[#All],[CustomerID]:[Company Name]],2,FALSE)</f>
        <v>Shops Of Main</v>
      </c>
      <c r="E2857" s="51">
        <v>44844</v>
      </c>
      <c r="F2857" s="50">
        <v>6</v>
      </c>
      <c r="G2857" s="50" t="str">
        <f>VLOOKUP(Table8[[#This Row],[ProductID]],Table12[[#All],[ProductID]:[ProductFullName]],3,FALSE)</f>
        <v>Product F</v>
      </c>
      <c r="H2857" s="50">
        <v>3</v>
      </c>
      <c r="I2857" s="52">
        <v>44844.437037037038</v>
      </c>
      <c r="J2857" s="50">
        <v>106</v>
      </c>
      <c r="K2857" s="51">
        <v>44844.943749999999</v>
      </c>
      <c r="L2857" s="53"/>
      <c r="M2857" s="54">
        <v>1</v>
      </c>
    </row>
    <row r="2858" spans="2:13" x14ac:dyDescent="0.3">
      <c r="B2858" s="49">
        <v>21701</v>
      </c>
      <c r="C2858" s="50">
        <v>702</v>
      </c>
      <c r="D2858" s="50" t="str">
        <f>VLOOKUP(Table8[[#This Row],[CustomerID]],Table15[[#All],[CustomerID]:[Company Name]],2,FALSE)</f>
        <v>Romancing The Home</v>
      </c>
      <c r="E2858" s="51">
        <v>44844</v>
      </c>
      <c r="F2858" s="50">
        <v>2</v>
      </c>
      <c r="G2858" s="50" t="str">
        <f>VLOOKUP(Table8[[#This Row],[ProductID]],Table12[[#All],[ProductID]:[ProductFullName]],3,FALSE)</f>
        <v>Product B</v>
      </c>
      <c r="H2858" s="50">
        <v>7</v>
      </c>
      <c r="I2858" s="52">
        <v>44844.446770833332</v>
      </c>
      <c r="J2858" s="50">
        <v>114</v>
      </c>
      <c r="K2858" s="51">
        <v>44844.943749999999</v>
      </c>
      <c r="L2858" s="53"/>
      <c r="M2858" s="54">
        <v>1</v>
      </c>
    </row>
    <row r="2859" spans="2:13" x14ac:dyDescent="0.3">
      <c r="B2859" s="49">
        <v>21702</v>
      </c>
      <c r="C2859" s="50">
        <v>467</v>
      </c>
      <c r="D2859" s="50" t="str">
        <f>VLOOKUP(Table8[[#This Row],[CustomerID]],Table15[[#All],[CustomerID]:[Company Name]],2,FALSE)</f>
        <v>Pharmasave - 616</v>
      </c>
      <c r="E2859" s="51">
        <v>44844</v>
      </c>
      <c r="F2859" s="50">
        <v>1</v>
      </c>
      <c r="G2859" s="50" t="str">
        <f>VLOOKUP(Table8[[#This Row],[ProductID]],Table12[[#All],[ProductID]:[ProductFullName]],3,FALSE)</f>
        <v>Product A</v>
      </c>
      <c r="H2859" s="50">
        <v>6</v>
      </c>
      <c r="I2859" s="52">
        <v>44844.457673611112</v>
      </c>
      <c r="J2859" s="50">
        <v>126</v>
      </c>
      <c r="K2859" s="51">
        <v>44844.943749999999</v>
      </c>
      <c r="L2859" s="53"/>
      <c r="M2859" s="54">
        <v>1</v>
      </c>
    </row>
    <row r="2860" spans="2:13" x14ac:dyDescent="0.3">
      <c r="B2860" s="49">
        <v>21703</v>
      </c>
      <c r="C2860" s="50">
        <v>996</v>
      </c>
      <c r="D2860" s="50" t="str">
        <f>VLOOKUP(Table8[[#This Row],[CustomerID]],Table15[[#All],[CustomerID]:[Company Name]],2,FALSE)</f>
        <v>Lynns Hallmark</v>
      </c>
      <c r="E2860" s="51">
        <v>44844</v>
      </c>
      <c r="F2860" s="50">
        <v>3</v>
      </c>
      <c r="G2860" s="50" t="str">
        <f>VLOOKUP(Table8[[#This Row],[ProductID]],Table12[[#All],[ProductID]:[ProductFullName]],3,FALSE)</f>
        <v>Product C</v>
      </c>
      <c r="H2860" s="50">
        <v>5</v>
      </c>
      <c r="I2860" s="52">
        <v>44844.47415509259</v>
      </c>
      <c r="J2860" s="50">
        <v>133</v>
      </c>
      <c r="K2860" s="51">
        <v>44844.943749999999</v>
      </c>
      <c r="L2860" s="53"/>
      <c r="M2860" s="54">
        <v>1</v>
      </c>
    </row>
    <row r="2861" spans="2:13" x14ac:dyDescent="0.3">
      <c r="B2861" s="49">
        <v>21704</v>
      </c>
      <c r="C2861" s="50">
        <v>180</v>
      </c>
      <c r="D2861" s="50" t="str">
        <f>VLOOKUP(Table8[[#This Row],[CustomerID]],Table15[[#All],[CustomerID]:[Company Name]],2,FALSE)</f>
        <v>Olde Stanton Store</v>
      </c>
      <c r="E2861" s="51">
        <v>44844</v>
      </c>
      <c r="F2861" s="50">
        <v>1</v>
      </c>
      <c r="G2861" s="50" t="str">
        <f>VLOOKUP(Table8[[#This Row],[ProductID]],Table12[[#All],[ProductID]:[ProductFullName]],3,FALSE)</f>
        <v>Product A</v>
      </c>
      <c r="H2861" s="50">
        <v>2</v>
      </c>
      <c r="I2861" s="52">
        <v>44844.487534722219</v>
      </c>
      <c r="J2861" s="50">
        <v>132</v>
      </c>
      <c r="K2861" s="51">
        <v>44844.943749999999</v>
      </c>
      <c r="L2861" s="53"/>
      <c r="M2861" s="54">
        <v>1</v>
      </c>
    </row>
    <row r="2862" spans="2:13" x14ac:dyDescent="0.3">
      <c r="B2862" s="49">
        <v>21705</v>
      </c>
      <c r="C2862" s="50">
        <v>627</v>
      </c>
      <c r="D2862" s="50" t="str">
        <f>VLOOKUP(Table8[[#This Row],[CustomerID]],Table15[[#All],[CustomerID]:[Company Name]],2,FALSE)</f>
        <v>Stollery Children's Hospital Foundation</v>
      </c>
      <c r="E2862" s="51">
        <v>44844</v>
      </c>
      <c r="F2862" s="50">
        <v>5</v>
      </c>
      <c r="G2862" s="50" t="str">
        <f>VLOOKUP(Table8[[#This Row],[ProductID]],Table12[[#All],[ProductID]:[ProductFullName]],3,FALSE)</f>
        <v>Product E</v>
      </c>
      <c r="H2862" s="50">
        <v>3</v>
      </c>
      <c r="I2862" s="52">
        <v>44844.497384259259</v>
      </c>
      <c r="J2862" s="50">
        <v>134</v>
      </c>
      <c r="K2862" s="51">
        <v>44844.943749999999</v>
      </c>
      <c r="L2862" s="53"/>
      <c r="M2862" s="54">
        <v>1</v>
      </c>
    </row>
    <row r="2863" spans="2:13" x14ac:dyDescent="0.3">
      <c r="B2863" s="49">
        <v>21706</v>
      </c>
      <c r="C2863" s="50">
        <v>100</v>
      </c>
      <c r="D2863" s="50" t="str">
        <f>VLOOKUP(Table8[[#This Row],[CustomerID]],Table15[[#All],[CustomerID]:[Company Name]],2,FALSE)</f>
        <v>Zone</v>
      </c>
      <c r="E2863" s="51">
        <v>44844</v>
      </c>
      <c r="F2863" s="50">
        <v>4</v>
      </c>
      <c r="G2863" s="50" t="str">
        <f>VLOOKUP(Table8[[#This Row],[ProductID]],Table12[[#All],[ProductID]:[ProductFullName]],3,FALSE)</f>
        <v>Product D</v>
      </c>
      <c r="H2863" s="50">
        <v>6</v>
      </c>
      <c r="I2863" s="52">
        <v>44844.512766203705</v>
      </c>
      <c r="J2863" s="50">
        <v>121</v>
      </c>
      <c r="K2863" s="51">
        <v>44844.943749999999</v>
      </c>
      <c r="L2863" s="53"/>
      <c r="M2863" s="54">
        <v>1</v>
      </c>
    </row>
    <row r="2864" spans="2:13" x14ac:dyDescent="0.3">
      <c r="B2864" s="49">
        <v>21707</v>
      </c>
      <c r="C2864" s="50">
        <v>594</v>
      </c>
      <c r="D2864" s="50" t="str">
        <f>VLOOKUP(Table8[[#This Row],[CustomerID]],Table15[[#All],[CustomerID]:[Company Name]],2,FALSE)</f>
        <v>Glenbow Museum</v>
      </c>
      <c r="E2864" s="51">
        <v>44844</v>
      </c>
      <c r="F2864" s="50">
        <v>5</v>
      </c>
      <c r="G2864" s="50" t="str">
        <f>VLOOKUP(Table8[[#This Row],[ProductID]],Table12[[#All],[ProductID]:[ProductFullName]],3,FALSE)</f>
        <v>Product E</v>
      </c>
      <c r="H2864" s="50">
        <v>4</v>
      </c>
      <c r="I2864" s="52">
        <v>44844.527905092596</v>
      </c>
      <c r="J2864" s="50">
        <v>127</v>
      </c>
      <c r="K2864" s="51">
        <v>44844.943749999999</v>
      </c>
      <c r="L2864" s="53"/>
      <c r="M2864" s="54">
        <v>1</v>
      </c>
    </row>
    <row r="2865" spans="2:13" x14ac:dyDescent="0.3">
      <c r="B2865" s="49">
        <v>21708</v>
      </c>
      <c r="C2865" s="50">
        <v>886</v>
      </c>
      <c r="D2865" s="50" t="str">
        <f>VLOOKUP(Table8[[#This Row],[CustomerID]],Table15[[#All],[CustomerID]:[Company Name]],2,FALSE)</f>
        <v>Surpise</v>
      </c>
      <c r="E2865" s="51">
        <v>44844</v>
      </c>
      <c r="F2865" s="50">
        <v>6</v>
      </c>
      <c r="G2865" s="50" t="str">
        <f>VLOOKUP(Table8[[#This Row],[ProductID]],Table12[[#All],[ProductID]:[ProductFullName]],3,FALSE)</f>
        <v>Product F</v>
      </c>
      <c r="H2865" s="50">
        <v>6</v>
      </c>
      <c r="I2865" s="52">
        <v>44844.538182870376</v>
      </c>
      <c r="J2865" s="50">
        <v>120</v>
      </c>
      <c r="K2865" s="51">
        <v>44844.943749999999</v>
      </c>
      <c r="L2865" s="53"/>
      <c r="M2865" s="54">
        <v>1</v>
      </c>
    </row>
    <row r="2866" spans="2:13" x14ac:dyDescent="0.3">
      <c r="B2866" s="49">
        <v>21709</v>
      </c>
      <c r="C2866" s="50">
        <v>686</v>
      </c>
      <c r="D2866" s="50" t="str">
        <f>VLOOKUP(Table8[[#This Row],[CustomerID]],Table15[[#All],[CustomerID]:[Company Name]],2,FALSE)</f>
        <v>ONLY DEALS #1004</v>
      </c>
      <c r="E2866" s="51">
        <v>44844</v>
      </c>
      <c r="F2866" s="50">
        <v>1</v>
      </c>
      <c r="G2866" s="50" t="str">
        <f>VLOOKUP(Table8[[#This Row],[ProductID]],Table12[[#All],[ProductID]:[ProductFullName]],3,FALSE)</f>
        <v>Product A</v>
      </c>
      <c r="H2866" s="50">
        <v>7</v>
      </c>
      <c r="I2866" s="52">
        <v>44844.552256944451</v>
      </c>
      <c r="J2866" s="50">
        <v>129</v>
      </c>
      <c r="K2866" s="51">
        <v>44844.943749999999</v>
      </c>
      <c r="L2866" s="53"/>
      <c r="M2866" s="54">
        <v>1</v>
      </c>
    </row>
    <row r="2867" spans="2:13" x14ac:dyDescent="0.3">
      <c r="B2867" s="49">
        <v>21710</v>
      </c>
      <c r="C2867" s="50">
        <v>929</v>
      </c>
      <c r="D2867" s="50" t="str">
        <f>VLOOKUP(Table8[[#This Row],[CustomerID]],Table15[[#All],[CustomerID]:[Company Name]],2,FALSE)</f>
        <v>Danielle Hanna</v>
      </c>
      <c r="E2867" s="51">
        <v>44844</v>
      </c>
      <c r="F2867" s="50">
        <v>5</v>
      </c>
      <c r="G2867" s="50" t="str">
        <f>VLOOKUP(Table8[[#This Row],[ProductID]],Table12[[#All],[ProductID]:[ProductFullName]],3,FALSE)</f>
        <v>Product E</v>
      </c>
      <c r="H2867" s="50">
        <v>2</v>
      </c>
      <c r="I2867" s="52">
        <v>44844.563634259262</v>
      </c>
      <c r="J2867" s="50">
        <v>109</v>
      </c>
      <c r="K2867" s="51">
        <v>44844.943749999999</v>
      </c>
      <c r="L2867" s="53"/>
      <c r="M2867" s="54">
        <v>1</v>
      </c>
    </row>
    <row r="2868" spans="2:13" x14ac:dyDescent="0.3">
      <c r="B2868" s="49">
        <v>21711</v>
      </c>
      <c r="C2868" s="50">
        <v>186</v>
      </c>
      <c r="D2868" s="50" t="str">
        <f>VLOOKUP(Table8[[#This Row],[CustomerID]],Table15[[#All],[CustomerID]:[Company Name]],2,FALSE)</f>
        <v>Serendipity</v>
      </c>
      <c r="E2868" s="51">
        <v>44844</v>
      </c>
      <c r="F2868" s="50">
        <v>1</v>
      </c>
      <c r="G2868" s="50" t="str">
        <f>VLOOKUP(Table8[[#This Row],[ProductID]],Table12[[#All],[ProductID]:[ProductFullName]],3,FALSE)</f>
        <v>Product A</v>
      </c>
      <c r="H2868" s="50">
        <v>2</v>
      </c>
      <c r="I2868" s="52">
        <v>44844.577708333338</v>
      </c>
      <c r="J2868" s="50">
        <v>117</v>
      </c>
      <c r="K2868" s="51">
        <v>44844.943749999999</v>
      </c>
      <c r="L2868" s="53"/>
      <c r="M2868" s="54">
        <v>1</v>
      </c>
    </row>
    <row r="2869" spans="2:13" x14ac:dyDescent="0.3">
      <c r="B2869" s="49">
        <v>21712</v>
      </c>
      <c r="C2869" s="50">
        <v>1283</v>
      </c>
      <c r="D2869" s="50" t="str">
        <f>VLOOKUP(Table8[[#This Row],[CustomerID]],Table15[[#All],[CustomerID]:[Company Name]],2,FALSE)</f>
        <v>Sun Coast Hotel Gift Shop</v>
      </c>
      <c r="E2869" s="51">
        <v>44844</v>
      </c>
      <c r="F2869" s="50">
        <v>3</v>
      </c>
      <c r="G2869" s="50" t="str">
        <f>VLOOKUP(Table8[[#This Row],[ProductID]],Table12[[#All],[ProductID]:[ProductFullName]],3,FALSE)</f>
        <v>Product C</v>
      </c>
      <c r="H2869" s="50">
        <v>2</v>
      </c>
      <c r="I2869" s="52">
        <v>44844.594710648154</v>
      </c>
      <c r="J2869" s="50">
        <v>127</v>
      </c>
      <c r="K2869" s="51">
        <v>44844.943749999999</v>
      </c>
      <c r="L2869" s="53"/>
      <c r="M2869" s="54">
        <v>1</v>
      </c>
    </row>
    <row r="2870" spans="2:13" x14ac:dyDescent="0.3">
      <c r="B2870" s="49">
        <v>21713</v>
      </c>
      <c r="C2870" s="50">
        <v>1389</v>
      </c>
      <c r="D2870" s="50" t="str">
        <f>VLOOKUP(Table8[[#This Row],[CustomerID]],Table15[[#All],[CustomerID]:[Company Name]],2,FALSE)</f>
        <v>Universal Direct Fulfillment Corp</v>
      </c>
      <c r="E2870" s="51">
        <v>44844</v>
      </c>
      <c r="F2870" s="50">
        <v>1</v>
      </c>
      <c r="G2870" s="50" t="str">
        <f>VLOOKUP(Table8[[#This Row],[ProductID]],Table12[[#All],[ProductID]:[ProductFullName]],3,FALSE)</f>
        <v>Product A</v>
      </c>
      <c r="H2870" s="50">
        <v>4</v>
      </c>
      <c r="I2870" s="52">
        <v>44844.605451388896</v>
      </c>
      <c r="J2870" s="50">
        <v>134</v>
      </c>
      <c r="K2870" s="51">
        <v>44844.943749999999</v>
      </c>
      <c r="L2870" s="53"/>
      <c r="M2870" s="54">
        <v>1</v>
      </c>
    </row>
    <row r="2871" spans="2:13" x14ac:dyDescent="0.3">
      <c r="B2871" s="49">
        <v>21714</v>
      </c>
      <c r="C2871" s="50">
        <v>737</v>
      </c>
      <c r="D2871" s="50" t="str">
        <f>VLOOKUP(Table8[[#This Row],[CustomerID]],Table15[[#All],[CustomerID]:[Company Name]],2,FALSE)</f>
        <v>Impeccable Gifts Inc</v>
      </c>
      <c r="E2871" s="51">
        <v>44844</v>
      </c>
      <c r="F2871" s="50">
        <v>1</v>
      </c>
      <c r="G2871" s="50" t="str">
        <f>VLOOKUP(Table8[[#This Row],[ProductID]],Table12[[#All],[ProductID]:[ProductFullName]],3,FALSE)</f>
        <v>Product A</v>
      </c>
      <c r="H2871" s="50">
        <v>4</v>
      </c>
      <c r="I2871" s="52">
        <v>44844.621423611119</v>
      </c>
      <c r="J2871" s="50">
        <v>105</v>
      </c>
      <c r="K2871" s="51">
        <v>44844.943749999999</v>
      </c>
      <c r="L2871" s="53"/>
      <c r="M2871" s="54">
        <v>1</v>
      </c>
    </row>
    <row r="2872" spans="2:13" x14ac:dyDescent="0.3">
      <c r="B2872" s="49">
        <v>21715</v>
      </c>
      <c r="C2872" s="50">
        <v>455</v>
      </c>
      <c r="D2872" s="50" t="str">
        <f>VLOOKUP(Table8[[#This Row],[CustomerID]],Table15[[#All],[CustomerID]:[Company Name]],2,FALSE)</f>
        <v>Ray &amp; Kim's Super Convenience</v>
      </c>
      <c r="E2872" s="51">
        <v>44844</v>
      </c>
      <c r="F2872" s="50">
        <v>6</v>
      </c>
      <c r="G2872" s="50" t="str">
        <f>VLOOKUP(Table8[[#This Row],[ProductID]],Table12[[#All],[ProductID]:[ProductFullName]],3,FALSE)</f>
        <v>Product F</v>
      </c>
      <c r="H2872" s="50">
        <v>5</v>
      </c>
      <c r="I2872" s="52">
        <v>44844.635659722233</v>
      </c>
      <c r="J2872" s="50">
        <v>126</v>
      </c>
      <c r="K2872" s="51">
        <v>44844.943749999999</v>
      </c>
      <c r="L2872" s="53"/>
      <c r="M2872" s="54">
        <v>1</v>
      </c>
    </row>
    <row r="2873" spans="2:13" x14ac:dyDescent="0.3">
      <c r="B2873" s="49">
        <v>21716</v>
      </c>
      <c r="C2873" s="50">
        <v>739</v>
      </c>
      <c r="D2873" s="50" t="str">
        <f>VLOOKUP(Table8[[#This Row],[CustomerID]],Table15[[#All],[CustomerID]:[Company Name]],2,FALSE)</f>
        <v>SDM 0209</v>
      </c>
      <c r="E2873" s="51">
        <v>44844</v>
      </c>
      <c r="F2873" s="50">
        <v>6</v>
      </c>
      <c r="G2873" s="50" t="str">
        <f>VLOOKUP(Table8[[#This Row],[ProductID]],Table12[[#All],[ProductID]:[ProductFullName]],3,FALSE)</f>
        <v>Product F</v>
      </c>
      <c r="H2873" s="50">
        <v>2</v>
      </c>
      <c r="I2873" s="52">
        <v>44844.650682870379</v>
      </c>
      <c r="J2873" s="50">
        <v>126</v>
      </c>
      <c r="K2873" s="51">
        <v>44844.943749999999</v>
      </c>
      <c r="L2873" s="53"/>
      <c r="M2873" s="54">
        <v>1</v>
      </c>
    </row>
    <row r="2874" spans="2:13" x14ac:dyDescent="0.3">
      <c r="B2874" s="49">
        <v>21717</v>
      </c>
      <c r="C2874" s="50">
        <v>782</v>
      </c>
      <c r="D2874" s="50" t="str">
        <f>VLOOKUP(Table8[[#This Row],[CustomerID]],Table15[[#All],[CustomerID]:[Company Name]],2,FALSE)</f>
        <v>Hannah's Hallmark</v>
      </c>
      <c r="E2874" s="51">
        <v>44844</v>
      </c>
      <c r="F2874" s="50">
        <v>6</v>
      </c>
      <c r="G2874" s="50" t="str">
        <f>VLOOKUP(Table8[[#This Row],[ProductID]],Table12[[#All],[ProductID]:[ProductFullName]],3,FALSE)</f>
        <v>Product F</v>
      </c>
      <c r="H2874" s="50">
        <v>2</v>
      </c>
      <c r="I2874" s="52">
        <v>44844.663912037046</v>
      </c>
      <c r="J2874" s="50">
        <v>133</v>
      </c>
      <c r="K2874" s="51">
        <v>44844.943749999999</v>
      </c>
      <c r="L2874" s="53"/>
      <c r="M2874" s="54">
        <v>1</v>
      </c>
    </row>
    <row r="2875" spans="2:13" x14ac:dyDescent="0.3">
      <c r="B2875" s="49">
        <v>21718</v>
      </c>
      <c r="C2875" s="50">
        <v>473</v>
      </c>
      <c r="D2875" s="50" t="str">
        <f>VLOOKUP(Table8[[#This Row],[CustomerID]],Table15[[#All],[CustomerID]:[Company Name]],2,FALSE)</f>
        <v>IDA - Gravenhurst, ON</v>
      </c>
      <c r="E2875" s="51">
        <v>44844</v>
      </c>
      <c r="F2875" s="50">
        <v>4</v>
      </c>
      <c r="G2875" s="50" t="str">
        <f>VLOOKUP(Table8[[#This Row],[ProductID]],Table12[[#All],[ProductID]:[ProductFullName]],3,FALSE)</f>
        <v>Product D</v>
      </c>
      <c r="H2875" s="50">
        <v>7</v>
      </c>
      <c r="I2875" s="52">
        <v>44844.67663194445</v>
      </c>
      <c r="J2875" s="50">
        <v>133</v>
      </c>
      <c r="K2875" s="51">
        <v>44844.943749999999</v>
      </c>
      <c r="L2875" s="53"/>
      <c r="M2875" s="54">
        <v>1</v>
      </c>
    </row>
    <row r="2876" spans="2:13" x14ac:dyDescent="0.3">
      <c r="B2876" s="49">
        <v>21719</v>
      </c>
      <c r="C2876" s="50">
        <v>1035</v>
      </c>
      <c r="D2876" s="50" t="str">
        <f>VLOOKUP(Table8[[#This Row],[CustomerID]],Table15[[#All],[CustomerID]:[Company Name]],2,FALSE)</f>
        <v>Priss Pots Place C/O Fireballs</v>
      </c>
      <c r="E2876" s="51">
        <v>44844</v>
      </c>
      <c r="F2876" s="50">
        <v>3</v>
      </c>
      <c r="G2876" s="50" t="str">
        <f>VLOOKUP(Table8[[#This Row],[ProductID]],Table12[[#All],[ProductID]:[ProductFullName]],3,FALSE)</f>
        <v>Product C</v>
      </c>
      <c r="H2876" s="50">
        <v>5</v>
      </c>
      <c r="I2876" s="52">
        <v>44844.693541666675</v>
      </c>
      <c r="J2876" s="50">
        <v>127</v>
      </c>
      <c r="K2876" s="51">
        <v>44844.943749999999</v>
      </c>
      <c r="L2876" s="53"/>
      <c r="M2876" s="54">
        <v>1</v>
      </c>
    </row>
    <row r="2877" spans="2:13" x14ac:dyDescent="0.3">
      <c r="B2877" s="49">
        <v>21720</v>
      </c>
      <c r="C2877" s="50">
        <v>379</v>
      </c>
      <c r="D2877" s="50" t="str">
        <f>VLOOKUP(Table8[[#This Row],[CustomerID]],Table15[[#All],[CustomerID]:[Company Name]],2,FALSE)</f>
        <v>Home Hardware</v>
      </c>
      <c r="E2877" s="51">
        <v>44844</v>
      </c>
      <c r="F2877" s="50">
        <v>2</v>
      </c>
      <c r="G2877" s="50" t="str">
        <f>VLOOKUP(Table8[[#This Row],[ProductID]],Table12[[#All],[ProductID]:[ProductFullName]],3,FALSE)</f>
        <v>Product B</v>
      </c>
      <c r="H2877" s="50">
        <v>7</v>
      </c>
      <c r="I2877" s="52">
        <v>44844.706481481488</v>
      </c>
      <c r="J2877" s="50">
        <v>129</v>
      </c>
      <c r="K2877" s="51">
        <v>44844.943749999999</v>
      </c>
      <c r="L2877" s="53"/>
      <c r="M2877" s="54">
        <v>1</v>
      </c>
    </row>
    <row r="2878" spans="2:13" x14ac:dyDescent="0.3">
      <c r="B2878" s="49">
        <v>21721</v>
      </c>
      <c r="C2878" s="50">
        <v>81</v>
      </c>
      <c r="D2878" s="50" t="str">
        <f>VLOOKUP(Table8[[#This Row],[CustomerID]],Table15[[#All],[CustomerID]:[Company Name]],2,FALSE)</f>
        <v>Harbour Gift</v>
      </c>
      <c r="E2878" s="51">
        <v>44844</v>
      </c>
      <c r="F2878" s="50">
        <v>1</v>
      </c>
      <c r="G2878" s="50" t="str">
        <f>VLOOKUP(Table8[[#This Row],[ProductID]],Table12[[#All],[ProductID]:[ProductFullName]],3,FALSE)</f>
        <v>Product A</v>
      </c>
      <c r="H2878" s="50">
        <v>7</v>
      </c>
      <c r="I2878" s="52">
        <v>44844.721562500003</v>
      </c>
      <c r="J2878" s="50">
        <v>116</v>
      </c>
      <c r="K2878" s="51">
        <v>44844.943749999999</v>
      </c>
      <c r="L2878" s="53"/>
      <c r="M2878" s="54">
        <v>1</v>
      </c>
    </row>
    <row r="2879" spans="2:13" x14ac:dyDescent="0.3">
      <c r="B2879" s="49">
        <v>21722</v>
      </c>
      <c r="C2879" s="50">
        <v>34</v>
      </c>
      <c r="D2879" s="50" t="str">
        <f>VLOOKUP(Table8[[#This Row],[CustomerID]],Table15[[#All],[CustomerID]:[Company Name]],2,FALSE)</f>
        <v>Ahead Of Hair</v>
      </c>
      <c r="E2879" s="51">
        <v>44844</v>
      </c>
      <c r="F2879" s="50">
        <v>3</v>
      </c>
      <c r="G2879" s="50" t="str">
        <f>VLOOKUP(Table8[[#This Row],[ProductID]],Table12[[#All],[ProductID]:[ProductFullName]],3,FALSE)</f>
        <v>Product C</v>
      </c>
      <c r="H2879" s="50">
        <v>2</v>
      </c>
      <c r="I2879" s="52">
        <v>44844.732870370375</v>
      </c>
      <c r="J2879" s="50">
        <v>131</v>
      </c>
      <c r="K2879" s="51">
        <v>44844.943749999999</v>
      </c>
      <c r="L2879" s="53"/>
      <c r="M2879" s="54">
        <v>1</v>
      </c>
    </row>
    <row r="2880" spans="2:13" x14ac:dyDescent="0.3">
      <c r="B2880" s="49">
        <v>21723</v>
      </c>
      <c r="C2880" s="50">
        <v>610</v>
      </c>
      <c r="D2880" s="50" t="str">
        <f>VLOOKUP(Table8[[#This Row],[CustomerID]],Table15[[#All],[CustomerID]:[Company Name]],2,FALSE)</f>
        <v>THE GIFT LOFT</v>
      </c>
      <c r="E2880" s="51">
        <v>44845</v>
      </c>
      <c r="F2880" s="50">
        <v>2</v>
      </c>
      <c r="G2880" s="50" t="str">
        <f>VLOOKUP(Table8[[#This Row],[ProductID]],Table12[[#All],[ProductID]:[ProductFullName]],3,FALSE)</f>
        <v>Product B</v>
      </c>
      <c r="H2880" s="50">
        <v>6</v>
      </c>
      <c r="I2880" s="52">
        <v>44845.333333333336</v>
      </c>
      <c r="J2880" s="50">
        <v>114</v>
      </c>
      <c r="K2880" s="51">
        <v>44845.967361111114</v>
      </c>
      <c r="L2880" s="53"/>
      <c r="M2880" s="54">
        <v>1</v>
      </c>
    </row>
    <row r="2881" spans="2:13" x14ac:dyDescent="0.3">
      <c r="B2881" s="49">
        <v>21724</v>
      </c>
      <c r="C2881" s="50">
        <v>125</v>
      </c>
      <c r="D2881" s="50" t="str">
        <f>VLOOKUP(Table8[[#This Row],[CustomerID]],Table15[[#All],[CustomerID]:[Company Name]],2,FALSE)</f>
        <v>Seaway Valley Pharmacy</v>
      </c>
      <c r="E2881" s="51">
        <v>44845</v>
      </c>
      <c r="F2881" s="50">
        <v>4</v>
      </c>
      <c r="G2881" s="50" t="str">
        <f>VLOOKUP(Table8[[#This Row],[ProductID]],Table12[[#All],[ProductID]:[ProductFullName]],3,FALSE)</f>
        <v>Product D</v>
      </c>
      <c r="H2881" s="50">
        <v>7</v>
      </c>
      <c r="I2881" s="52">
        <v>44845.343634259261</v>
      </c>
      <c r="J2881" s="50">
        <v>125</v>
      </c>
      <c r="K2881" s="51">
        <v>44845.967361111114</v>
      </c>
      <c r="L2881" s="53"/>
      <c r="M2881" s="54">
        <v>1</v>
      </c>
    </row>
    <row r="2882" spans="2:13" x14ac:dyDescent="0.3">
      <c r="B2882" s="49">
        <v>21725</v>
      </c>
      <c r="C2882" s="50">
        <v>564</v>
      </c>
      <c r="D2882" s="50" t="str">
        <f>VLOOKUP(Table8[[#This Row],[CustomerID]],Table15[[#All],[CustomerID]:[Company Name]],2,FALSE)</f>
        <v>Rudy's Regina Beach</v>
      </c>
      <c r="E2882" s="51">
        <v>44845</v>
      </c>
      <c r="F2882" s="50">
        <v>4</v>
      </c>
      <c r="G2882" s="50" t="str">
        <f>VLOOKUP(Table8[[#This Row],[ProductID]],Table12[[#All],[ProductID]:[ProductFullName]],3,FALSE)</f>
        <v>Product D</v>
      </c>
      <c r="H2882" s="50">
        <v>4</v>
      </c>
      <c r="I2882" s="52">
        <v>44845.35292824074</v>
      </c>
      <c r="J2882" s="50">
        <v>113</v>
      </c>
      <c r="K2882" s="51">
        <v>44845.967361111114</v>
      </c>
      <c r="L2882" s="53"/>
      <c r="M2882" s="54">
        <v>1</v>
      </c>
    </row>
    <row r="2883" spans="2:13" x14ac:dyDescent="0.3">
      <c r="B2883" s="49">
        <v>21726</v>
      </c>
      <c r="C2883" s="50">
        <v>72</v>
      </c>
      <c r="D2883" s="50" t="str">
        <f>VLOOKUP(Table8[[#This Row],[CustomerID]],Table15[[#All],[CustomerID]:[Company Name]],2,FALSE)</f>
        <v>Buck Or Two #117</v>
      </c>
      <c r="E2883" s="51">
        <v>44845</v>
      </c>
      <c r="F2883" s="50">
        <v>3</v>
      </c>
      <c r="G2883" s="50" t="str">
        <f>VLOOKUP(Table8[[#This Row],[ProductID]],Table12[[#All],[ProductID]:[ProductFullName]],3,FALSE)</f>
        <v>Product C</v>
      </c>
      <c r="H2883" s="50">
        <v>3</v>
      </c>
      <c r="I2883" s="52">
        <v>44845.363159722219</v>
      </c>
      <c r="J2883" s="50">
        <v>110</v>
      </c>
      <c r="K2883" s="51">
        <v>44845.967361111114</v>
      </c>
      <c r="L2883" s="53"/>
      <c r="M2883" s="54">
        <v>1</v>
      </c>
    </row>
    <row r="2884" spans="2:13" x14ac:dyDescent="0.3">
      <c r="B2884" s="49">
        <v>21727</v>
      </c>
      <c r="C2884" s="50">
        <v>634</v>
      </c>
      <c r="D2884" s="50" t="str">
        <f>VLOOKUP(Table8[[#This Row],[CustomerID]],Table15[[#All],[CustomerID]:[Company Name]],2,FALSE)</f>
        <v>Pharmasave - 314</v>
      </c>
      <c r="E2884" s="51">
        <v>44845</v>
      </c>
      <c r="F2884" s="50">
        <v>3</v>
      </c>
      <c r="G2884" s="50" t="str">
        <f>VLOOKUP(Table8[[#This Row],[ProductID]],Table12[[#All],[ProductID]:[ProductFullName]],3,FALSE)</f>
        <v>Product C</v>
      </c>
      <c r="H2884" s="50">
        <v>3</v>
      </c>
      <c r="I2884" s="52">
        <v>44845.374016203699</v>
      </c>
      <c r="J2884" s="50">
        <v>127</v>
      </c>
      <c r="K2884" s="51">
        <v>44845.967361111114</v>
      </c>
      <c r="L2884" s="53"/>
      <c r="M2884" s="54">
        <v>1</v>
      </c>
    </row>
    <row r="2885" spans="2:13" x14ac:dyDescent="0.3">
      <c r="B2885" s="49">
        <v>21728</v>
      </c>
      <c r="C2885" s="50">
        <v>1316</v>
      </c>
      <c r="D2885" s="50" t="str">
        <f>VLOOKUP(Table8[[#This Row],[CustomerID]],Table15[[#All],[CustomerID]:[Company Name]],2,FALSE)</f>
        <v>Donna McGuire</v>
      </c>
      <c r="E2885" s="51">
        <v>44845</v>
      </c>
      <c r="F2885" s="50">
        <v>5</v>
      </c>
      <c r="G2885" s="50" t="str">
        <f>VLOOKUP(Table8[[#This Row],[ProductID]],Table12[[#All],[ProductID]:[ProductFullName]],3,FALSE)</f>
        <v>Product E</v>
      </c>
      <c r="H2885" s="50">
        <v>6</v>
      </c>
      <c r="I2885" s="52">
        <v>44845.384837962956</v>
      </c>
      <c r="J2885" s="50">
        <v>113</v>
      </c>
      <c r="K2885" s="51">
        <v>44845.967361111114</v>
      </c>
      <c r="L2885" s="53"/>
      <c r="M2885" s="54">
        <v>1</v>
      </c>
    </row>
    <row r="2886" spans="2:13" x14ac:dyDescent="0.3">
      <c r="B2886" s="49">
        <v>21729</v>
      </c>
      <c r="C2886" s="50">
        <v>321</v>
      </c>
      <c r="D2886" s="50" t="str">
        <f>VLOOKUP(Table8[[#This Row],[CustomerID]],Table15[[#All],[CustomerID]:[Company Name]],2,FALSE)</f>
        <v>A.W. BROCK</v>
      </c>
      <c r="E2886" s="51">
        <v>44845</v>
      </c>
      <c r="F2886" s="50">
        <v>3</v>
      </c>
      <c r="G2886" s="50" t="str">
        <f>VLOOKUP(Table8[[#This Row],[ProductID]],Table12[[#All],[ProductID]:[ProductFullName]],3,FALSE)</f>
        <v>Product C</v>
      </c>
      <c r="H2886" s="50">
        <v>2</v>
      </c>
      <c r="I2886" s="52">
        <v>44845.396817129622</v>
      </c>
      <c r="J2886" s="50">
        <v>125</v>
      </c>
      <c r="K2886" s="51">
        <v>44845.967361111114</v>
      </c>
      <c r="L2886" s="53"/>
      <c r="M2886" s="54">
        <v>1</v>
      </c>
    </row>
    <row r="2887" spans="2:13" x14ac:dyDescent="0.3">
      <c r="B2887" s="49">
        <v>21730</v>
      </c>
      <c r="C2887" s="50">
        <v>199</v>
      </c>
      <c r="D2887" s="50" t="str">
        <f>VLOOKUP(Table8[[#This Row],[CustomerID]],Table15[[#All],[CustomerID]:[Company Name]],2,FALSE)</f>
        <v>Gift Gallery</v>
      </c>
      <c r="E2887" s="51">
        <v>44845</v>
      </c>
      <c r="F2887" s="50">
        <v>3</v>
      </c>
      <c r="G2887" s="50" t="str">
        <f>VLOOKUP(Table8[[#This Row],[ProductID]],Table12[[#All],[ProductID]:[ProductFullName]],3,FALSE)</f>
        <v>Product C</v>
      </c>
      <c r="H2887" s="50">
        <v>7</v>
      </c>
      <c r="I2887" s="52">
        <v>44845.409155092588</v>
      </c>
      <c r="J2887" s="50">
        <v>121</v>
      </c>
      <c r="K2887" s="51">
        <v>44845.967361111114</v>
      </c>
      <c r="L2887" s="53"/>
      <c r="M2887" s="54">
        <v>1</v>
      </c>
    </row>
    <row r="2888" spans="2:13" x14ac:dyDescent="0.3">
      <c r="B2888" s="49">
        <v>21731</v>
      </c>
      <c r="C2888" s="50">
        <v>735</v>
      </c>
      <c r="D2888" s="50" t="str">
        <f>VLOOKUP(Table8[[#This Row],[CustomerID]],Table15[[#All],[CustomerID]:[Company Name]],2,FALSE)</f>
        <v>Summit Injury Management</v>
      </c>
      <c r="E2888" s="51">
        <v>44845</v>
      </c>
      <c r="F2888" s="50">
        <v>4</v>
      </c>
      <c r="G2888" s="50" t="str">
        <f>VLOOKUP(Table8[[#This Row],[ProductID]],Table12[[#All],[ProductID]:[ProductFullName]],3,FALSE)</f>
        <v>Product D</v>
      </c>
      <c r="H2888" s="50">
        <v>2</v>
      </c>
      <c r="I2888" s="52">
        <v>44845.419502314813</v>
      </c>
      <c r="J2888" s="50">
        <v>116</v>
      </c>
      <c r="K2888" s="51">
        <v>44845.967361111114</v>
      </c>
      <c r="L2888" s="53"/>
      <c r="M2888" s="54">
        <v>1</v>
      </c>
    </row>
    <row r="2889" spans="2:13" x14ac:dyDescent="0.3">
      <c r="B2889" s="49">
        <v>21732</v>
      </c>
      <c r="C2889" s="50">
        <v>655</v>
      </c>
      <c r="D2889" s="50" t="str">
        <f>VLOOKUP(Table8[[#This Row],[CustomerID]],Table15[[#All],[CustomerID]:[Company Name]],2,FALSE)</f>
        <v>Deja Vu Gifts &amp; Decor</v>
      </c>
      <c r="E2889" s="51">
        <v>44845</v>
      </c>
      <c r="F2889" s="50">
        <v>5</v>
      </c>
      <c r="G2889" s="50" t="str">
        <f>VLOOKUP(Table8[[#This Row],[ProductID]],Table12[[#All],[ProductID]:[ProductFullName]],3,FALSE)</f>
        <v>Product E</v>
      </c>
      <c r="H2889" s="50">
        <v>3</v>
      </c>
      <c r="I2889" s="52">
        <v>44845.429398148146</v>
      </c>
      <c r="J2889" s="50">
        <v>106</v>
      </c>
      <c r="K2889" s="51">
        <v>44845.967361111114</v>
      </c>
      <c r="L2889" s="53"/>
      <c r="M2889" s="54">
        <v>1</v>
      </c>
    </row>
    <row r="2890" spans="2:13" x14ac:dyDescent="0.3">
      <c r="B2890" s="49">
        <v>21733</v>
      </c>
      <c r="C2890" s="50">
        <v>1070</v>
      </c>
      <c r="D2890" s="50" t="str">
        <f>VLOOKUP(Table8[[#This Row],[CustomerID]],Table15[[#All],[CustomerID]:[Company Name]],2,FALSE)</f>
        <v>Gaylord Entertainment</v>
      </c>
      <c r="E2890" s="51">
        <v>44845</v>
      </c>
      <c r="F2890" s="50">
        <v>1</v>
      </c>
      <c r="G2890" s="50" t="str">
        <f>VLOOKUP(Table8[[#This Row],[ProductID]],Table12[[#All],[ProductID]:[ProductFullName]],3,FALSE)</f>
        <v>Product A</v>
      </c>
      <c r="H2890" s="50">
        <v>7</v>
      </c>
      <c r="I2890" s="52">
        <v>44845.440844907404</v>
      </c>
      <c r="J2890" s="50">
        <v>127</v>
      </c>
      <c r="K2890" s="51">
        <v>44845.967361111114</v>
      </c>
      <c r="L2890" s="53"/>
      <c r="M2890" s="54">
        <v>1</v>
      </c>
    </row>
    <row r="2891" spans="2:13" x14ac:dyDescent="0.3">
      <c r="B2891" s="49">
        <v>21734</v>
      </c>
      <c r="C2891" s="50">
        <v>838</v>
      </c>
      <c r="D2891" s="50" t="str">
        <f>VLOOKUP(Table8[[#This Row],[CustomerID]],Table15[[#All],[CustomerID]:[Company Name]],2,FALSE)</f>
        <v>Kelly's Hallmark Shop</v>
      </c>
      <c r="E2891" s="51">
        <v>44845</v>
      </c>
      <c r="F2891" s="50">
        <v>2</v>
      </c>
      <c r="G2891" s="50" t="str">
        <f>VLOOKUP(Table8[[#This Row],[ProductID]],Table12[[#All],[ProductID]:[ProductFullName]],3,FALSE)</f>
        <v>Product B</v>
      </c>
      <c r="H2891" s="50">
        <v>5</v>
      </c>
      <c r="I2891" s="52">
        <v>44845.456041666665</v>
      </c>
      <c r="J2891" s="50">
        <v>127</v>
      </c>
      <c r="K2891" s="51">
        <v>44845.967361111114</v>
      </c>
      <c r="L2891" s="53"/>
      <c r="M2891" s="54">
        <v>1</v>
      </c>
    </row>
    <row r="2892" spans="2:13" x14ac:dyDescent="0.3">
      <c r="B2892" s="49">
        <v>21735</v>
      </c>
      <c r="C2892" s="50">
        <v>721</v>
      </c>
      <c r="D2892" s="50" t="str">
        <f>VLOOKUP(Table8[[#This Row],[CustomerID]],Table15[[#All],[CustomerID]:[Company Name]],2,FALSE)</f>
        <v>Great Canadian Dollar Store #281</v>
      </c>
      <c r="E2892" s="51">
        <v>44845</v>
      </c>
      <c r="F2892" s="50">
        <v>6</v>
      </c>
      <c r="G2892" s="50" t="str">
        <f>VLOOKUP(Table8[[#This Row],[ProductID]],Table12[[#All],[ProductID]:[ProductFullName]],3,FALSE)</f>
        <v>Product F</v>
      </c>
      <c r="H2892" s="50">
        <v>5</v>
      </c>
      <c r="I2892" s="52">
        <v>44845.472002314811</v>
      </c>
      <c r="J2892" s="50">
        <v>132</v>
      </c>
      <c r="K2892" s="51">
        <v>44845.967361111114</v>
      </c>
      <c r="L2892" s="53"/>
      <c r="M2892" s="54">
        <v>1</v>
      </c>
    </row>
    <row r="2893" spans="2:13" x14ac:dyDescent="0.3">
      <c r="B2893" s="49">
        <v>21736</v>
      </c>
      <c r="C2893" s="50">
        <v>854</v>
      </c>
      <c r="D2893" s="50" t="str">
        <f>VLOOKUP(Table8[[#This Row],[CustomerID]],Table15[[#All],[CustomerID]:[Company Name]],2,FALSE)</f>
        <v>UnbeatableSale.com</v>
      </c>
      <c r="E2893" s="51">
        <v>44845</v>
      </c>
      <c r="F2893" s="50">
        <v>1</v>
      </c>
      <c r="G2893" s="50" t="str">
        <f>VLOOKUP(Table8[[#This Row],[ProductID]],Table12[[#All],[ProductID]:[ProductFullName]],3,FALSE)</f>
        <v>Product A</v>
      </c>
      <c r="H2893" s="50">
        <v>7</v>
      </c>
      <c r="I2893" s="52">
        <v>44845.481446759259</v>
      </c>
      <c r="J2893" s="50">
        <v>106</v>
      </c>
      <c r="K2893" s="51">
        <v>44845.967361111114</v>
      </c>
      <c r="L2893" s="53"/>
      <c r="M2893" s="54">
        <v>1</v>
      </c>
    </row>
    <row r="2894" spans="2:13" x14ac:dyDescent="0.3">
      <c r="B2894" s="49">
        <v>21737</v>
      </c>
      <c r="C2894" s="50">
        <v>1389</v>
      </c>
      <c r="D2894" s="50" t="str">
        <f>VLOOKUP(Table8[[#This Row],[CustomerID]],Table15[[#All],[CustomerID]:[Company Name]],2,FALSE)</f>
        <v>Universal Direct Fulfillment Corp</v>
      </c>
      <c r="E2894" s="51">
        <v>44845</v>
      </c>
      <c r="F2894" s="50">
        <v>6</v>
      </c>
      <c r="G2894" s="50" t="str">
        <f>VLOOKUP(Table8[[#This Row],[ProductID]],Table12[[#All],[ProductID]:[ProductFullName]],3,FALSE)</f>
        <v>Product F</v>
      </c>
      <c r="H2894" s="50">
        <v>4</v>
      </c>
      <c r="I2894" s="52">
        <v>44845.495104166665</v>
      </c>
      <c r="J2894" s="50">
        <v>127</v>
      </c>
      <c r="K2894" s="51">
        <v>44845.967361111114</v>
      </c>
      <c r="L2894" s="53"/>
      <c r="M2894" s="54">
        <v>1</v>
      </c>
    </row>
    <row r="2895" spans="2:13" x14ac:dyDescent="0.3">
      <c r="B2895" s="49">
        <v>21738</v>
      </c>
      <c r="C2895" s="50">
        <v>657</v>
      </c>
      <c r="D2895" s="50" t="str">
        <f>VLOOKUP(Table8[[#This Row],[CustomerID]],Table15[[#All],[CustomerID]:[Company Name]],2,FALSE)</f>
        <v>Peoples Drug Mart # 122</v>
      </c>
      <c r="E2895" s="51">
        <v>44845</v>
      </c>
      <c r="F2895" s="50">
        <v>6</v>
      </c>
      <c r="G2895" s="50" t="str">
        <f>VLOOKUP(Table8[[#This Row],[ProductID]],Table12[[#All],[ProductID]:[ProductFullName]],3,FALSE)</f>
        <v>Product F</v>
      </c>
      <c r="H2895" s="50">
        <v>6</v>
      </c>
      <c r="I2895" s="52">
        <v>44845.505590277775</v>
      </c>
      <c r="J2895" s="50">
        <v>115</v>
      </c>
      <c r="K2895" s="51">
        <v>44845.967361111114</v>
      </c>
      <c r="L2895" s="53"/>
      <c r="M2895" s="54">
        <v>1</v>
      </c>
    </row>
    <row r="2896" spans="2:13" x14ac:dyDescent="0.3">
      <c r="B2896" s="49">
        <v>21739</v>
      </c>
      <c r="C2896" s="50">
        <v>751</v>
      </c>
      <c r="D2896" s="50" t="str">
        <f>VLOOKUP(Table8[[#This Row],[CustomerID]],Table15[[#All],[CustomerID]:[Company Name]],2,FALSE)</f>
        <v>It's All About Me</v>
      </c>
      <c r="E2896" s="51">
        <v>44845</v>
      </c>
      <c r="F2896" s="50">
        <v>2</v>
      </c>
      <c r="G2896" s="50" t="str">
        <f>VLOOKUP(Table8[[#This Row],[ProductID]],Table12[[#All],[ProductID]:[ProductFullName]],3,FALSE)</f>
        <v>Product B</v>
      </c>
      <c r="H2896" s="50">
        <v>3</v>
      </c>
      <c r="I2896" s="52">
        <v>44845.516655092593</v>
      </c>
      <c r="J2896" s="50">
        <v>113</v>
      </c>
      <c r="K2896" s="51">
        <v>44845.967361111114</v>
      </c>
      <c r="L2896" s="53"/>
      <c r="M2896" s="54">
        <v>1</v>
      </c>
    </row>
    <row r="2897" spans="2:13" x14ac:dyDescent="0.3">
      <c r="B2897" s="49">
        <v>21740</v>
      </c>
      <c r="C2897" s="50">
        <v>752</v>
      </c>
      <c r="D2897" s="50" t="str">
        <f>VLOOKUP(Table8[[#This Row],[CustomerID]],Table15[[#All],[CustomerID]:[Company Name]],2,FALSE)</f>
        <v>Kiddly Winks</v>
      </c>
      <c r="E2897" s="51">
        <v>44845</v>
      </c>
      <c r="F2897" s="50">
        <v>2</v>
      </c>
      <c r="G2897" s="50" t="str">
        <f>VLOOKUP(Table8[[#This Row],[ProductID]],Table12[[#All],[ProductID]:[ProductFullName]],3,FALSE)</f>
        <v>Product B</v>
      </c>
      <c r="H2897" s="50">
        <v>3</v>
      </c>
      <c r="I2897" s="52">
        <v>44845.532442129632</v>
      </c>
      <c r="J2897" s="50">
        <v>119</v>
      </c>
      <c r="K2897" s="51">
        <v>44845.967361111114</v>
      </c>
      <c r="L2897" s="53"/>
      <c r="M2897" s="54">
        <v>1</v>
      </c>
    </row>
    <row r="2898" spans="2:13" x14ac:dyDescent="0.3">
      <c r="B2898" s="49">
        <v>21741</v>
      </c>
      <c r="C2898" s="50">
        <v>202</v>
      </c>
      <c r="D2898" s="50" t="str">
        <f>VLOOKUP(Table8[[#This Row],[CustomerID]],Table15[[#All],[CustomerID]:[Company Name]],2,FALSE)</f>
        <v>Zellers Store #3</v>
      </c>
      <c r="E2898" s="51">
        <v>44845</v>
      </c>
      <c r="F2898" s="50">
        <v>6</v>
      </c>
      <c r="G2898" s="50" t="str">
        <f>VLOOKUP(Table8[[#This Row],[ProductID]],Table12[[#All],[ProductID]:[ProductFullName]],3,FALSE)</f>
        <v>Product F</v>
      </c>
      <c r="H2898" s="50">
        <v>7</v>
      </c>
      <c r="I2898" s="52">
        <v>44845.541967592595</v>
      </c>
      <c r="J2898" s="50">
        <v>113</v>
      </c>
      <c r="K2898" s="51">
        <v>44845.967361111114</v>
      </c>
      <c r="L2898" s="53"/>
      <c r="M2898" s="54">
        <v>1</v>
      </c>
    </row>
    <row r="2899" spans="2:13" x14ac:dyDescent="0.3">
      <c r="B2899" s="49">
        <v>21742</v>
      </c>
      <c r="C2899" s="50">
        <v>80</v>
      </c>
      <c r="D2899" s="50" t="str">
        <f>VLOOKUP(Table8[[#This Row],[CustomerID]],Table15[[#All],[CustomerID]:[Company Name]],2,FALSE)</f>
        <v>The Whale Store</v>
      </c>
      <c r="E2899" s="51">
        <v>44845</v>
      </c>
      <c r="F2899" s="50">
        <v>4</v>
      </c>
      <c r="G2899" s="50" t="str">
        <f>VLOOKUP(Table8[[#This Row],[ProductID]],Table12[[#All],[ProductID]:[ProductFullName]],3,FALSE)</f>
        <v>Product D</v>
      </c>
      <c r="H2899" s="50">
        <v>6</v>
      </c>
      <c r="I2899" s="52">
        <v>44845.558310185188</v>
      </c>
      <c r="J2899" s="50">
        <v>113</v>
      </c>
      <c r="K2899" s="51">
        <v>44845.967361111114</v>
      </c>
      <c r="L2899" s="53"/>
      <c r="M2899" s="54">
        <v>1</v>
      </c>
    </row>
    <row r="2900" spans="2:13" x14ac:dyDescent="0.3">
      <c r="B2900" s="49">
        <v>21743</v>
      </c>
      <c r="C2900" s="50">
        <v>1336</v>
      </c>
      <c r="D2900" s="50" t="str">
        <f>VLOOKUP(Table8[[#This Row],[CustomerID]],Table15[[#All],[CustomerID]:[Company Name]],2,FALSE)</f>
        <v>O'Hairas Salon</v>
      </c>
      <c r="E2900" s="51">
        <v>44845</v>
      </c>
      <c r="F2900" s="50">
        <v>4</v>
      </c>
      <c r="G2900" s="50" t="str">
        <f>VLOOKUP(Table8[[#This Row],[ProductID]],Table12[[#All],[ProductID]:[ProductFullName]],3,FALSE)</f>
        <v>Product D</v>
      </c>
      <c r="H2900" s="50">
        <v>7</v>
      </c>
      <c r="I2900" s="52">
        <v>44845.569965277784</v>
      </c>
      <c r="J2900" s="50">
        <v>125</v>
      </c>
      <c r="K2900" s="51">
        <v>44845.967361111114</v>
      </c>
      <c r="L2900" s="53"/>
      <c r="M2900" s="54">
        <v>1</v>
      </c>
    </row>
    <row r="2901" spans="2:13" x14ac:dyDescent="0.3">
      <c r="B2901" s="49">
        <v>21744</v>
      </c>
      <c r="C2901" s="50">
        <v>948</v>
      </c>
      <c r="D2901" s="50" t="str">
        <f>VLOOKUP(Table8[[#This Row],[CustomerID]],Table15[[#All],[CustomerID]:[Company Name]],2,FALSE)</f>
        <v>Cheryl Ann's</v>
      </c>
      <c r="E2901" s="51">
        <v>44845</v>
      </c>
      <c r="F2901" s="50">
        <v>4</v>
      </c>
      <c r="G2901" s="50" t="str">
        <f>VLOOKUP(Table8[[#This Row],[ProductID]],Table12[[#All],[ProductID]:[ProductFullName]],3,FALSE)</f>
        <v>Product D</v>
      </c>
      <c r="H2901" s="50">
        <v>2</v>
      </c>
      <c r="I2901" s="52">
        <v>44845.579918981486</v>
      </c>
      <c r="J2901" s="50">
        <v>132</v>
      </c>
      <c r="K2901" s="51">
        <v>44845.967361111114</v>
      </c>
      <c r="L2901" s="53"/>
      <c r="M2901" s="54">
        <v>1</v>
      </c>
    </row>
    <row r="2902" spans="2:13" x14ac:dyDescent="0.3">
      <c r="B2902" s="49">
        <v>21745</v>
      </c>
      <c r="C2902" s="50">
        <v>1014</v>
      </c>
      <c r="D2902" s="50" t="str">
        <f>VLOOKUP(Table8[[#This Row],[CustomerID]],Table15[[#All],[CustomerID]:[Company Name]],2,FALSE)</f>
        <v>Biltmore Estate</v>
      </c>
      <c r="E2902" s="51">
        <v>44845</v>
      </c>
      <c r="F2902" s="50">
        <v>4</v>
      </c>
      <c r="G2902" s="50" t="str">
        <f>VLOOKUP(Table8[[#This Row],[ProductID]],Table12[[#All],[ProductID]:[ProductFullName]],3,FALSE)</f>
        <v>Product D</v>
      </c>
      <c r="H2902" s="50">
        <v>7</v>
      </c>
      <c r="I2902" s="52">
        <v>44845.590474537043</v>
      </c>
      <c r="J2902" s="50">
        <v>110</v>
      </c>
      <c r="K2902" s="51">
        <v>44845.967361111114</v>
      </c>
      <c r="L2902" s="53"/>
      <c r="M2902" s="54">
        <v>1</v>
      </c>
    </row>
    <row r="2903" spans="2:13" x14ac:dyDescent="0.3">
      <c r="B2903" s="49">
        <v>21746</v>
      </c>
      <c r="C2903" s="50">
        <v>1288</v>
      </c>
      <c r="D2903" s="50" t="str">
        <f>VLOOKUP(Table8[[#This Row],[CustomerID]],Table15[[#All],[CustomerID]:[Company Name]],2,FALSE)</f>
        <v>It's a Wrap</v>
      </c>
      <c r="E2903" s="51">
        <v>44845</v>
      </c>
      <c r="F2903" s="50">
        <v>3</v>
      </c>
      <c r="G2903" s="50" t="str">
        <f>VLOOKUP(Table8[[#This Row],[ProductID]],Table12[[#All],[ProductID]:[ProductFullName]],3,FALSE)</f>
        <v>Product C</v>
      </c>
      <c r="H2903" s="50">
        <v>7</v>
      </c>
      <c r="I2903" s="52">
        <v>44845.601469907415</v>
      </c>
      <c r="J2903" s="50">
        <v>123</v>
      </c>
      <c r="K2903" s="51">
        <v>44845.967361111114</v>
      </c>
      <c r="L2903" s="53"/>
      <c r="M2903" s="54">
        <v>1</v>
      </c>
    </row>
    <row r="2904" spans="2:13" x14ac:dyDescent="0.3">
      <c r="B2904" s="49">
        <v>21747</v>
      </c>
      <c r="C2904" s="50">
        <v>524</v>
      </c>
      <c r="D2904" s="50" t="str">
        <f>VLOOKUP(Table8[[#This Row],[CustomerID]],Table15[[#All],[CustomerID]:[Company Name]],2,FALSE)</f>
        <v>Daisy maze</v>
      </c>
      <c r="E2904" s="51">
        <v>44845</v>
      </c>
      <c r="F2904" s="50">
        <v>6</v>
      </c>
      <c r="G2904" s="50" t="str">
        <f>VLOOKUP(Table8[[#This Row],[ProductID]],Table12[[#All],[ProductID]:[ProductFullName]],3,FALSE)</f>
        <v>Product F</v>
      </c>
      <c r="H2904" s="50">
        <v>3</v>
      </c>
      <c r="I2904" s="52">
        <v>44845.6179050926</v>
      </c>
      <c r="J2904" s="50">
        <v>122</v>
      </c>
      <c r="K2904" s="51">
        <v>44845.967361111114</v>
      </c>
      <c r="L2904" s="53"/>
      <c r="M2904" s="54">
        <v>1</v>
      </c>
    </row>
    <row r="2905" spans="2:13" x14ac:dyDescent="0.3">
      <c r="B2905" s="49">
        <v>21748</v>
      </c>
      <c r="C2905" s="50">
        <v>987</v>
      </c>
      <c r="D2905" s="50" t="str">
        <f>VLOOKUP(Table8[[#This Row],[CustomerID]],Table15[[#All],[CustomerID]:[Company Name]],2,FALSE)</f>
        <v>Walter And Walton's Emporium</v>
      </c>
      <c r="E2905" s="51">
        <v>44845</v>
      </c>
      <c r="F2905" s="50">
        <v>4</v>
      </c>
      <c r="G2905" s="50" t="str">
        <f>VLOOKUP(Table8[[#This Row],[ProductID]],Table12[[#All],[ProductID]:[ProductFullName]],3,FALSE)</f>
        <v>Product D</v>
      </c>
      <c r="H2905" s="50">
        <v>5</v>
      </c>
      <c r="I2905" s="52">
        <v>44845.627118055563</v>
      </c>
      <c r="J2905" s="50">
        <v>106</v>
      </c>
      <c r="K2905" s="51">
        <v>44845.967361111114</v>
      </c>
      <c r="L2905" s="53"/>
      <c r="M2905" s="54">
        <v>1</v>
      </c>
    </row>
    <row r="2906" spans="2:13" x14ac:dyDescent="0.3">
      <c r="B2906" s="49">
        <v>21749</v>
      </c>
      <c r="C2906" s="50">
        <v>642</v>
      </c>
      <c r="D2906" s="50" t="str">
        <f>VLOOKUP(Table8[[#This Row],[CustomerID]],Table15[[#All],[CustomerID]:[Company Name]],2,FALSE)</f>
        <v>Snippers</v>
      </c>
      <c r="E2906" s="51">
        <v>44845</v>
      </c>
      <c r="F2906" s="50">
        <v>1</v>
      </c>
      <c r="G2906" s="50" t="str">
        <f>VLOOKUP(Table8[[#This Row],[ProductID]],Table12[[#All],[ProductID]:[ProductFullName]],3,FALSE)</f>
        <v>Product A</v>
      </c>
      <c r="H2906" s="50">
        <v>7</v>
      </c>
      <c r="I2906" s="52">
        <v>44845.644108796303</v>
      </c>
      <c r="J2906" s="50">
        <v>119</v>
      </c>
      <c r="K2906" s="51">
        <v>44845.967361111114</v>
      </c>
      <c r="L2906" s="53"/>
      <c r="M2906" s="54">
        <v>1</v>
      </c>
    </row>
    <row r="2907" spans="2:13" x14ac:dyDescent="0.3">
      <c r="B2907" s="49">
        <v>21750</v>
      </c>
      <c r="C2907" s="50">
        <v>1186</v>
      </c>
      <c r="D2907" s="50" t="str">
        <f>VLOOKUP(Table8[[#This Row],[CustomerID]],Table15[[#All],[CustomerID]:[Company Name]],2,FALSE)</f>
        <v>Ginny's Hallmark</v>
      </c>
      <c r="E2907" s="51">
        <v>44845</v>
      </c>
      <c r="F2907" s="50">
        <v>1</v>
      </c>
      <c r="G2907" s="50" t="str">
        <f>VLOOKUP(Table8[[#This Row],[ProductID]],Table12[[#All],[ProductID]:[ProductFullName]],3,FALSE)</f>
        <v>Product A</v>
      </c>
      <c r="H2907" s="50">
        <v>4</v>
      </c>
      <c r="I2907" s="52">
        <v>44845.654722222229</v>
      </c>
      <c r="J2907" s="50">
        <v>128</v>
      </c>
      <c r="K2907" s="51">
        <v>44845.967361111114</v>
      </c>
      <c r="L2907" s="53"/>
      <c r="M2907" s="54">
        <v>1</v>
      </c>
    </row>
    <row r="2908" spans="2:13" x14ac:dyDescent="0.3">
      <c r="B2908" s="49">
        <v>21751</v>
      </c>
      <c r="C2908" s="50">
        <v>939</v>
      </c>
      <c r="D2908" s="50" t="str">
        <f>VLOOKUP(Table8[[#This Row],[CustomerID]],Table15[[#All],[CustomerID]:[Company Name]],2,FALSE)</f>
        <v>Parkleigh</v>
      </c>
      <c r="E2908" s="51">
        <v>44845</v>
      </c>
      <c r="F2908" s="50">
        <v>4</v>
      </c>
      <c r="G2908" s="50" t="str">
        <f>VLOOKUP(Table8[[#This Row],[ProductID]],Table12[[#All],[ProductID]:[ProductFullName]],3,FALSE)</f>
        <v>Product D</v>
      </c>
      <c r="H2908" s="50">
        <v>3</v>
      </c>
      <c r="I2908" s="52">
        <v>44845.668252314819</v>
      </c>
      <c r="J2908" s="50">
        <v>123</v>
      </c>
      <c r="K2908" s="51">
        <v>44845.967361111114</v>
      </c>
      <c r="L2908" s="53"/>
      <c r="M2908" s="54">
        <v>1</v>
      </c>
    </row>
    <row r="2909" spans="2:13" x14ac:dyDescent="0.3">
      <c r="B2909" s="49">
        <v>21752</v>
      </c>
      <c r="C2909" s="50">
        <v>763</v>
      </c>
      <c r="D2909" s="50" t="str">
        <f>VLOOKUP(Table8[[#This Row],[CustomerID]],Table15[[#All],[CustomerID]:[Company Name]],2,FALSE)</f>
        <v>Melrose Drug</v>
      </c>
      <c r="E2909" s="51">
        <v>44845</v>
      </c>
      <c r="F2909" s="50">
        <v>1</v>
      </c>
      <c r="G2909" s="50" t="str">
        <f>VLOOKUP(Table8[[#This Row],[ProductID]],Table12[[#All],[ProductID]:[ProductFullName]],3,FALSE)</f>
        <v>Product A</v>
      </c>
      <c r="H2909" s="50">
        <v>2</v>
      </c>
      <c r="I2909" s="52">
        <v>44845.684618055559</v>
      </c>
      <c r="J2909" s="50">
        <v>132</v>
      </c>
      <c r="K2909" s="51">
        <v>44845.967361111114</v>
      </c>
      <c r="L2909" s="53"/>
      <c r="M2909" s="54">
        <v>1</v>
      </c>
    </row>
    <row r="2910" spans="2:13" x14ac:dyDescent="0.3">
      <c r="B2910" s="49">
        <v>21753</v>
      </c>
      <c r="C2910" s="50">
        <v>476</v>
      </c>
      <c r="D2910" s="50" t="str">
        <f>VLOOKUP(Table8[[#This Row],[CustomerID]],Table15[[#All],[CustomerID]:[Company Name]],2,FALSE)</f>
        <v>Plaza 69 IDA</v>
      </c>
      <c r="E2910" s="51">
        <v>44845</v>
      </c>
      <c r="F2910" s="50">
        <v>1</v>
      </c>
      <c r="G2910" s="50" t="str">
        <f>VLOOKUP(Table8[[#This Row],[ProductID]],Table12[[#All],[ProductID]:[ProductFullName]],3,FALSE)</f>
        <v>Product A</v>
      </c>
      <c r="H2910" s="50">
        <v>7</v>
      </c>
      <c r="I2910" s="52">
        <v>44845.699155092596</v>
      </c>
      <c r="J2910" s="50">
        <v>120</v>
      </c>
      <c r="K2910" s="51">
        <v>44845.967361111114</v>
      </c>
      <c r="L2910" s="53"/>
      <c r="M2910" s="54">
        <v>1</v>
      </c>
    </row>
    <row r="2911" spans="2:13" x14ac:dyDescent="0.3">
      <c r="B2911" s="49">
        <v>21754</v>
      </c>
      <c r="C2911" s="50">
        <v>1253</v>
      </c>
      <c r="D2911" s="50" t="str">
        <f>VLOOKUP(Table8[[#This Row],[CustomerID]],Table15[[#All],[CustomerID]:[Company Name]],2,FALSE)</f>
        <v>Fads &amp; Fashion Boutique</v>
      </c>
      <c r="E2911" s="51">
        <v>44845</v>
      </c>
      <c r="F2911" s="50">
        <v>4</v>
      </c>
      <c r="G2911" s="50" t="str">
        <f>VLOOKUP(Table8[[#This Row],[ProductID]],Table12[[#All],[ProductID]:[ProductFullName]],3,FALSE)</f>
        <v>Product D</v>
      </c>
      <c r="H2911" s="50">
        <v>4</v>
      </c>
      <c r="I2911" s="52">
        <v>44845.712187500001</v>
      </c>
      <c r="J2911" s="50">
        <v>116</v>
      </c>
      <c r="K2911" s="51">
        <v>44845.967361111114</v>
      </c>
      <c r="L2911" s="53"/>
      <c r="M2911" s="54">
        <v>1</v>
      </c>
    </row>
    <row r="2912" spans="2:13" x14ac:dyDescent="0.3">
      <c r="B2912" s="49">
        <v>21755</v>
      </c>
      <c r="C2912" s="50">
        <v>995</v>
      </c>
      <c r="D2912" s="50" t="str">
        <f>VLOOKUP(Table8[[#This Row],[CustomerID]],Table15[[#All],[CustomerID]:[Company Name]],2,FALSE)</f>
        <v>Rosies Hallmark</v>
      </c>
      <c r="E2912" s="51">
        <v>44846</v>
      </c>
      <c r="F2912" s="50">
        <v>5</v>
      </c>
      <c r="G2912" s="50" t="str">
        <f>VLOOKUP(Table8[[#This Row],[ProductID]],Table12[[#All],[ProductID]:[ProductFullName]],3,FALSE)</f>
        <v>Product E</v>
      </c>
      <c r="H2912" s="50">
        <v>2</v>
      </c>
      <c r="I2912" s="52">
        <v>44846.333333333336</v>
      </c>
      <c r="J2912" s="50">
        <v>107</v>
      </c>
      <c r="K2912" s="51">
        <v>44846.96597222222</v>
      </c>
      <c r="L2912" s="53"/>
      <c r="M2912" s="54">
        <v>1</v>
      </c>
    </row>
    <row r="2913" spans="2:13" x14ac:dyDescent="0.3">
      <c r="B2913" s="49">
        <v>21756</v>
      </c>
      <c r="C2913" s="50">
        <v>749</v>
      </c>
      <c r="D2913" s="50" t="str">
        <f>VLOOKUP(Table8[[#This Row],[CustomerID]],Table15[[#All],[CustomerID]:[Company Name]],2,FALSE)</f>
        <v>Corretti Fashions PTE LTD</v>
      </c>
      <c r="E2913" s="51">
        <v>44846</v>
      </c>
      <c r="F2913" s="50">
        <v>2</v>
      </c>
      <c r="G2913" s="50" t="str">
        <f>VLOOKUP(Table8[[#This Row],[ProductID]],Table12[[#All],[ProductID]:[ProductFullName]],3,FALSE)</f>
        <v>Product B</v>
      </c>
      <c r="H2913" s="50">
        <v>4</v>
      </c>
      <c r="I2913" s="52">
        <v>44846.350185185191</v>
      </c>
      <c r="J2913" s="50">
        <v>134</v>
      </c>
      <c r="K2913" s="51">
        <v>44846.96597222222</v>
      </c>
      <c r="L2913" s="53"/>
      <c r="M2913" s="54">
        <v>1</v>
      </c>
    </row>
    <row r="2914" spans="2:13" x14ac:dyDescent="0.3">
      <c r="B2914" s="49">
        <v>21757</v>
      </c>
      <c r="C2914" s="50">
        <v>164</v>
      </c>
      <c r="D2914" s="50" t="str">
        <f>VLOOKUP(Table8[[#This Row],[CustomerID]],Table15[[#All],[CustomerID]:[Company Name]],2,FALSE)</f>
        <v>Kellys Guardian</v>
      </c>
      <c r="E2914" s="51">
        <v>44846</v>
      </c>
      <c r="F2914" s="50">
        <v>5</v>
      </c>
      <c r="G2914" s="50" t="str">
        <f>VLOOKUP(Table8[[#This Row],[ProductID]],Table12[[#All],[ProductID]:[ProductFullName]],3,FALSE)</f>
        <v>Product E</v>
      </c>
      <c r="H2914" s="50">
        <v>3</v>
      </c>
      <c r="I2914" s="52">
        <v>44846.363761574081</v>
      </c>
      <c r="J2914" s="50">
        <v>110</v>
      </c>
      <c r="K2914" s="51">
        <v>44846.96597222222</v>
      </c>
      <c r="L2914" s="53"/>
      <c r="M2914" s="54">
        <v>1</v>
      </c>
    </row>
    <row r="2915" spans="2:13" x14ac:dyDescent="0.3">
      <c r="B2915" s="49">
        <v>21758</v>
      </c>
      <c r="C2915" s="50">
        <v>42</v>
      </c>
      <c r="D2915" s="50" t="str">
        <f>VLOOKUP(Table8[[#This Row],[CustomerID]],Table15[[#All],[CustomerID]:[Company Name]],2,FALSE)</f>
        <v>Natural Solutions</v>
      </c>
      <c r="E2915" s="51">
        <v>44846</v>
      </c>
      <c r="F2915" s="50">
        <v>5</v>
      </c>
      <c r="G2915" s="50" t="str">
        <f>VLOOKUP(Table8[[#This Row],[ProductID]],Table12[[#All],[ProductID]:[ProductFullName]],3,FALSE)</f>
        <v>Product E</v>
      </c>
      <c r="H2915" s="50">
        <v>5</v>
      </c>
      <c r="I2915" s="52">
        <v>44846.375879629639</v>
      </c>
      <c r="J2915" s="50">
        <v>134</v>
      </c>
      <c r="K2915" s="51">
        <v>44846.96597222222</v>
      </c>
      <c r="L2915" s="53"/>
      <c r="M2915" s="54">
        <v>1</v>
      </c>
    </row>
    <row r="2916" spans="2:13" x14ac:dyDescent="0.3">
      <c r="B2916" s="49">
        <v>21759</v>
      </c>
      <c r="C2916" s="50">
        <v>1022</v>
      </c>
      <c r="D2916" s="50" t="str">
        <f>VLOOKUP(Table8[[#This Row],[CustomerID]],Table15[[#All],[CustomerID]:[Company Name]],2,FALSE)</f>
        <v>Pelicans Pouch</v>
      </c>
      <c r="E2916" s="51">
        <v>44846</v>
      </c>
      <c r="F2916" s="50">
        <v>5</v>
      </c>
      <c r="G2916" s="50" t="str">
        <f>VLOOKUP(Table8[[#This Row],[ProductID]],Table12[[#All],[ProductID]:[ProductFullName]],3,FALSE)</f>
        <v>Product E</v>
      </c>
      <c r="H2916" s="50">
        <v>7</v>
      </c>
      <c r="I2916" s="52">
        <v>44846.391828703716</v>
      </c>
      <c r="J2916" s="50">
        <v>130</v>
      </c>
      <c r="K2916" s="51">
        <v>44846.96597222222</v>
      </c>
      <c r="L2916" s="53"/>
      <c r="M2916" s="54">
        <v>1</v>
      </c>
    </row>
    <row r="2917" spans="2:13" x14ac:dyDescent="0.3">
      <c r="B2917" s="49">
        <v>21760</v>
      </c>
      <c r="C2917" s="50">
        <v>1300</v>
      </c>
      <c r="D2917" s="50" t="str">
        <f>VLOOKUP(Table8[[#This Row],[CustomerID]],Table15[[#All],[CustomerID]:[Company Name]],2,FALSE)</f>
        <v>Vic's One Hour Photo</v>
      </c>
      <c r="E2917" s="51">
        <v>44846</v>
      </c>
      <c r="F2917" s="50">
        <v>6</v>
      </c>
      <c r="G2917" s="50" t="str">
        <f>VLOOKUP(Table8[[#This Row],[ProductID]],Table12[[#All],[ProductID]:[ProductFullName]],3,FALSE)</f>
        <v>Product F</v>
      </c>
      <c r="H2917" s="50">
        <v>5</v>
      </c>
      <c r="I2917" s="52">
        <v>44846.403333333343</v>
      </c>
      <c r="J2917" s="50">
        <v>106</v>
      </c>
      <c r="K2917" s="51">
        <v>44846.96597222222</v>
      </c>
      <c r="L2917" s="53"/>
      <c r="M2917" s="54">
        <v>1</v>
      </c>
    </row>
    <row r="2918" spans="2:13" x14ac:dyDescent="0.3">
      <c r="B2918" s="49">
        <v>21761</v>
      </c>
      <c r="C2918" s="50">
        <v>357</v>
      </c>
      <c r="D2918" s="50" t="str">
        <f>VLOOKUP(Table8[[#This Row],[CustomerID]],Table15[[#All],[CustomerID]:[Company Name]],2,FALSE)</f>
        <v>Rolo</v>
      </c>
      <c r="E2918" s="51">
        <v>44846</v>
      </c>
      <c r="F2918" s="50">
        <v>2</v>
      </c>
      <c r="G2918" s="50" t="str">
        <f>VLOOKUP(Table8[[#This Row],[ProductID]],Table12[[#All],[ProductID]:[ProductFullName]],3,FALSE)</f>
        <v>Product B</v>
      </c>
      <c r="H2918" s="50">
        <v>6</v>
      </c>
      <c r="I2918" s="52">
        <v>44846.418113425934</v>
      </c>
      <c r="J2918" s="50">
        <v>112</v>
      </c>
      <c r="K2918" s="51">
        <v>44846.96597222222</v>
      </c>
      <c r="L2918" s="53"/>
      <c r="M2918" s="54">
        <v>1</v>
      </c>
    </row>
    <row r="2919" spans="2:13" x14ac:dyDescent="0.3">
      <c r="B2919" s="49">
        <v>21762</v>
      </c>
      <c r="C2919" s="50">
        <v>213</v>
      </c>
      <c r="D2919" s="50" t="str">
        <f>VLOOKUP(Table8[[#This Row],[CustomerID]],Table15[[#All],[CustomerID]:[Company Name]],2,FALSE)</f>
        <v>St. Catherines Museum</v>
      </c>
      <c r="E2919" s="51">
        <v>44846</v>
      </c>
      <c r="F2919" s="50">
        <v>4</v>
      </c>
      <c r="G2919" s="50" t="str">
        <f>VLOOKUP(Table8[[#This Row],[ProductID]],Table12[[#All],[ProductID]:[ProductFullName]],3,FALSE)</f>
        <v>Product D</v>
      </c>
      <c r="H2919" s="50">
        <v>7</v>
      </c>
      <c r="I2919" s="52">
        <v>44846.432905092603</v>
      </c>
      <c r="J2919" s="50">
        <v>115</v>
      </c>
      <c r="K2919" s="51">
        <v>44846.96597222222</v>
      </c>
      <c r="L2919" s="53"/>
      <c r="M2919" s="54">
        <v>1</v>
      </c>
    </row>
    <row r="2920" spans="2:13" x14ac:dyDescent="0.3">
      <c r="B2920" s="49">
        <v>21763</v>
      </c>
      <c r="C2920" s="50">
        <v>1397</v>
      </c>
      <c r="D2920" s="50" t="str">
        <f>VLOOKUP(Table8[[#This Row],[CustomerID]],Table15[[#All],[CustomerID]:[Company Name]],2,FALSE)</f>
        <v>Town And Country Shop</v>
      </c>
      <c r="E2920" s="51">
        <v>44846</v>
      </c>
      <c r="F2920" s="50">
        <v>6</v>
      </c>
      <c r="G2920" s="50" t="str">
        <f>VLOOKUP(Table8[[#This Row],[ProductID]],Table12[[#All],[ProductID]:[ProductFullName]],3,FALSE)</f>
        <v>Product F</v>
      </c>
      <c r="H2920" s="50">
        <v>3</v>
      </c>
      <c r="I2920" s="52">
        <v>44846.44503472223</v>
      </c>
      <c r="J2920" s="50">
        <v>132</v>
      </c>
      <c r="K2920" s="51">
        <v>44846.96597222222</v>
      </c>
      <c r="L2920" s="53"/>
      <c r="M2920" s="54">
        <v>1</v>
      </c>
    </row>
    <row r="2921" spans="2:13" x14ac:dyDescent="0.3">
      <c r="B2921" s="49">
        <v>21764</v>
      </c>
      <c r="C2921" s="50">
        <v>681</v>
      </c>
      <c r="D2921" s="50" t="str">
        <f>VLOOKUP(Table8[[#This Row],[CustomerID]],Table15[[#All],[CustomerID]:[Company Name]],2,FALSE)</f>
        <v>Newport Beach</v>
      </c>
      <c r="E2921" s="51">
        <v>44846</v>
      </c>
      <c r="F2921" s="50">
        <v>6</v>
      </c>
      <c r="G2921" s="50" t="str">
        <f>VLOOKUP(Table8[[#This Row],[ProductID]],Table12[[#All],[ProductID]:[ProductFullName]],3,FALSE)</f>
        <v>Product F</v>
      </c>
      <c r="H2921" s="50">
        <v>5</v>
      </c>
      <c r="I2921" s="52">
        <v>44846.460717592599</v>
      </c>
      <c r="J2921" s="50">
        <v>120</v>
      </c>
      <c r="K2921" s="51">
        <v>44846.96597222222</v>
      </c>
      <c r="L2921" s="53"/>
      <c r="M2921" s="54">
        <v>1</v>
      </c>
    </row>
    <row r="2922" spans="2:13" x14ac:dyDescent="0.3">
      <c r="B2922" s="49">
        <v>21765</v>
      </c>
      <c r="C2922" s="50">
        <v>438</v>
      </c>
      <c r="D2922" s="50" t="str">
        <f>VLOOKUP(Table8[[#This Row],[CustomerID]],Table15[[#All],[CustomerID]:[Company Name]],2,FALSE)</f>
        <v>La Maison Gift Shop</v>
      </c>
      <c r="E2922" s="51">
        <v>44846</v>
      </c>
      <c r="F2922" s="50">
        <v>6</v>
      </c>
      <c r="G2922" s="50" t="str">
        <f>VLOOKUP(Table8[[#This Row],[ProductID]],Table12[[#All],[ProductID]:[ProductFullName]],3,FALSE)</f>
        <v>Product F</v>
      </c>
      <c r="H2922" s="50">
        <v>6</v>
      </c>
      <c r="I2922" s="52">
        <v>44846.474155092597</v>
      </c>
      <c r="J2922" s="50">
        <v>116</v>
      </c>
      <c r="K2922" s="51">
        <v>44846.96597222222</v>
      </c>
      <c r="L2922" s="53"/>
      <c r="M2922" s="54">
        <v>1</v>
      </c>
    </row>
    <row r="2923" spans="2:13" x14ac:dyDescent="0.3">
      <c r="B2923" s="49">
        <v>21766</v>
      </c>
      <c r="C2923" s="50">
        <v>26</v>
      </c>
      <c r="D2923" s="50" t="str">
        <f>VLOOKUP(Table8[[#This Row],[CustomerID]],Table15[[#All],[CustomerID]:[Company Name]],2,FALSE)</f>
        <v>Dollar Store Plus #73</v>
      </c>
      <c r="E2923" s="51">
        <v>44846</v>
      </c>
      <c r="F2923" s="50">
        <v>1</v>
      </c>
      <c r="G2923" s="50" t="str">
        <f>VLOOKUP(Table8[[#This Row],[ProductID]],Table12[[#All],[ProductID]:[ProductFullName]],3,FALSE)</f>
        <v>Product A</v>
      </c>
      <c r="H2923" s="50">
        <v>3</v>
      </c>
      <c r="I2923" s="52">
        <v>44846.485057870377</v>
      </c>
      <c r="J2923" s="50">
        <v>117</v>
      </c>
      <c r="K2923" s="51">
        <v>44846.96597222222</v>
      </c>
      <c r="L2923" s="53"/>
      <c r="M2923" s="54">
        <v>1</v>
      </c>
    </row>
    <row r="2924" spans="2:13" x14ac:dyDescent="0.3">
      <c r="B2924" s="49">
        <v>21767</v>
      </c>
      <c r="C2924" s="50">
        <v>229</v>
      </c>
      <c r="D2924" s="50" t="str">
        <f>VLOOKUP(Table8[[#This Row],[CustomerID]],Table15[[#All],[CustomerID]:[Company Name]],2,FALSE)</f>
        <v>Mariposa Market</v>
      </c>
      <c r="E2924" s="51">
        <v>44846</v>
      </c>
      <c r="F2924" s="50">
        <v>1</v>
      </c>
      <c r="G2924" s="50" t="str">
        <f>VLOOKUP(Table8[[#This Row],[ProductID]],Table12[[#All],[ProductID]:[ProductFullName]],3,FALSE)</f>
        <v>Product A</v>
      </c>
      <c r="H2924" s="50">
        <v>6</v>
      </c>
      <c r="I2924" s="52">
        <v>44846.496296296304</v>
      </c>
      <c r="J2924" s="50">
        <v>118</v>
      </c>
      <c r="K2924" s="51">
        <v>44846.96597222222</v>
      </c>
      <c r="L2924" s="53"/>
      <c r="M2924" s="54">
        <v>1</v>
      </c>
    </row>
    <row r="2925" spans="2:13" x14ac:dyDescent="0.3">
      <c r="B2925" s="49">
        <v>21768</v>
      </c>
      <c r="C2925" s="50">
        <v>966</v>
      </c>
      <c r="D2925" s="50" t="str">
        <f>VLOOKUP(Table8[[#This Row],[CustomerID]],Table15[[#All],[CustomerID]:[Company Name]],2,FALSE)</f>
        <v>The Beehive Gift Shop</v>
      </c>
      <c r="E2925" s="51">
        <v>44846</v>
      </c>
      <c r="F2925" s="50">
        <v>6</v>
      </c>
      <c r="G2925" s="50" t="str">
        <f>VLOOKUP(Table8[[#This Row],[ProductID]],Table12[[#All],[ProductID]:[ProductFullName]],3,FALSE)</f>
        <v>Product F</v>
      </c>
      <c r="H2925" s="50">
        <v>4</v>
      </c>
      <c r="I2925" s="52">
        <v>44846.508032407415</v>
      </c>
      <c r="J2925" s="50">
        <v>122</v>
      </c>
      <c r="K2925" s="51">
        <v>44846.96597222222</v>
      </c>
      <c r="L2925" s="53"/>
      <c r="M2925" s="54">
        <v>1</v>
      </c>
    </row>
    <row r="2926" spans="2:13" x14ac:dyDescent="0.3">
      <c r="B2926" s="49">
        <v>21769</v>
      </c>
      <c r="C2926" s="50">
        <v>808</v>
      </c>
      <c r="D2926" s="50" t="str">
        <f>VLOOKUP(Table8[[#This Row],[CustomerID]],Table15[[#All],[CustomerID]:[Company Name]],2,FALSE)</f>
        <v>Marcia's Hallmark Shop</v>
      </c>
      <c r="E2926" s="51">
        <v>44846</v>
      </c>
      <c r="F2926" s="50">
        <v>5</v>
      </c>
      <c r="G2926" s="50" t="str">
        <f>VLOOKUP(Table8[[#This Row],[ProductID]],Table12[[#All],[ProductID]:[ProductFullName]],3,FALSE)</f>
        <v>Product E</v>
      </c>
      <c r="H2926" s="50">
        <v>5</v>
      </c>
      <c r="I2926" s="52">
        <v>44846.519907407412</v>
      </c>
      <c r="J2926" s="50">
        <v>132</v>
      </c>
      <c r="K2926" s="51">
        <v>44846.96597222222</v>
      </c>
      <c r="L2926" s="53"/>
      <c r="M2926" s="54">
        <v>1</v>
      </c>
    </row>
    <row r="2927" spans="2:13" x14ac:dyDescent="0.3">
      <c r="B2927" s="49">
        <v>21770</v>
      </c>
      <c r="C2927" s="50">
        <v>1036</v>
      </c>
      <c r="D2927" s="50" t="str">
        <f>VLOOKUP(Table8[[#This Row],[CustomerID]],Table15[[#All],[CustomerID]:[Company Name]],2,FALSE)</f>
        <v>Additions</v>
      </c>
      <c r="E2927" s="51">
        <v>44846</v>
      </c>
      <c r="F2927" s="50">
        <v>6</v>
      </c>
      <c r="G2927" s="50" t="str">
        <f>VLOOKUP(Table8[[#This Row],[ProductID]],Table12[[#All],[ProductID]:[ProductFullName]],3,FALSE)</f>
        <v>Product F</v>
      </c>
      <c r="H2927" s="50">
        <v>3</v>
      </c>
      <c r="I2927" s="52">
        <v>44846.529398148152</v>
      </c>
      <c r="J2927" s="50">
        <v>123</v>
      </c>
      <c r="K2927" s="51">
        <v>44846.96597222222</v>
      </c>
      <c r="L2927" s="53"/>
      <c r="M2927" s="54">
        <v>1</v>
      </c>
    </row>
    <row r="2928" spans="2:13" x14ac:dyDescent="0.3">
      <c r="B2928" s="49">
        <v>21771</v>
      </c>
      <c r="C2928" s="50">
        <v>212</v>
      </c>
      <c r="D2928" s="50" t="str">
        <f>VLOOKUP(Table8[[#This Row],[CustomerID]],Table15[[#All],[CustomerID]:[Company Name]],2,FALSE)</f>
        <v>Buck or Two #385</v>
      </c>
      <c r="E2928" s="51">
        <v>44846</v>
      </c>
      <c r="F2928" s="50">
        <v>4</v>
      </c>
      <c r="G2928" s="50" t="str">
        <f>VLOOKUP(Table8[[#This Row],[ProductID]],Table12[[#All],[ProductID]:[ProductFullName]],3,FALSE)</f>
        <v>Product D</v>
      </c>
      <c r="H2928" s="50">
        <v>6</v>
      </c>
      <c r="I2928" s="52">
        <v>44846.541678240741</v>
      </c>
      <c r="J2928" s="50">
        <v>132</v>
      </c>
      <c r="K2928" s="51">
        <v>44846.96597222222</v>
      </c>
      <c r="L2928" s="53"/>
      <c r="M2928" s="54">
        <v>1</v>
      </c>
    </row>
    <row r="2929" spans="2:13" x14ac:dyDescent="0.3">
      <c r="B2929" s="49">
        <v>21772</v>
      </c>
      <c r="C2929" s="50">
        <v>355</v>
      </c>
      <c r="D2929" s="50" t="str">
        <f>VLOOKUP(Table8[[#This Row],[CustomerID]],Table15[[#All],[CustomerID]:[Company Name]],2,FALSE)</f>
        <v>JACK FM</v>
      </c>
      <c r="E2929" s="51">
        <v>44846</v>
      </c>
      <c r="F2929" s="50">
        <v>3</v>
      </c>
      <c r="G2929" s="50" t="str">
        <f>VLOOKUP(Table8[[#This Row],[ProductID]],Table12[[#All],[ProductID]:[ProductFullName]],3,FALSE)</f>
        <v>Product C</v>
      </c>
      <c r="H2929" s="50">
        <v>5</v>
      </c>
      <c r="I2929" s="52">
        <v>44846.553472222222</v>
      </c>
      <c r="J2929" s="50">
        <v>127</v>
      </c>
      <c r="K2929" s="51">
        <v>44846.96597222222</v>
      </c>
      <c r="L2929" s="53"/>
      <c r="M2929" s="54">
        <v>1</v>
      </c>
    </row>
    <row r="2930" spans="2:13" x14ac:dyDescent="0.3">
      <c r="B2930" s="49">
        <v>21773</v>
      </c>
      <c r="C2930" s="50">
        <v>811</v>
      </c>
      <c r="D2930" s="50" t="str">
        <f>VLOOKUP(Table8[[#This Row],[CustomerID]],Table15[[#All],[CustomerID]:[Company Name]],2,FALSE)</f>
        <v>Frogs &amp; Lily Pads</v>
      </c>
      <c r="E2930" s="51">
        <v>44846</v>
      </c>
      <c r="F2930" s="50">
        <v>1</v>
      </c>
      <c r="G2930" s="50" t="str">
        <f>VLOOKUP(Table8[[#This Row],[ProductID]],Table12[[#All],[ProductID]:[ProductFullName]],3,FALSE)</f>
        <v>Product A</v>
      </c>
      <c r="H2930" s="50">
        <v>3</v>
      </c>
      <c r="I2930" s="52">
        <v>44846.565509259257</v>
      </c>
      <c r="J2930" s="50">
        <v>118</v>
      </c>
      <c r="K2930" s="51">
        <v>44846.96597222222</v>
      </c>
      <c r="L2930" s="53"/>
      <c r="M2930" s="54">
        <v>1</v>
      </c>
    </row>
    <row r="2931" spans="2:13" x14ac:dyDescent="0.3">
      <c r="B2931" s="49">
        <v>21774</v>
      </c>
      <c r="C2931" s="50">
        <v>909</v>
      </c>
      <c r="D2931" s="50" t="str">
        <f>VLOOKUP(Table8[[#This Row],[CustomerID]],Table15[[#All],[CustomerID]:[Company Name]],2,FALSE)</f>
        <v>Huntington Hospital Auxillary</v>
      </c>
      <c r="E2931" s="51">
        <v>44846</v>
      </c>
      <c r="F2931" s="50">
        <v>6</v>
      </c>
      <c r="G2931" s="50" t="str">
        <f>VLOOKUP(Table8[[#This Row],[ProductID]],Table12[[#All],[ProductID]:[ProductFullName]],3,FALSE)</f>
        <v>Product F</v>
      </c>
      <c r="H2931" s="50">
        <v>2</v>
      </c>
      <c r="I2931" s="52">
        <v>44846.580312499995</v>
      </c>
      <c r="J2931" s="50">
        <v>119</v>
      </c>
      <c r="K2931" s="51">
        <v>44846.96597222222</v>
      </c>
      <c r="L2931" s="53"/>
      <c r="M2931" s="54">
        <v>1</v>
      </c>
    </row>
    <row r="2932" spans="2:13" x14ac:dyDescent="0.3">
      <c r="B2932" s="49">
        <v>21775</v>
      </c>
      <c r="C2932" s="50">
        <v>161</v>
      </c>
      <c r="D2932" s="50" t="str">
        <f>VLOOKUP(Table8[[#This Row],[CustomerID]],Table15[[#All],[CustomerID]:[Company Name]],2,FALSE)</f>
        <v>The Gallery Shop</v>
      </c>
      <c r="E2932" s="51">
        <v>44846</v>
      </c>
      <c r="F2932" s="50">
        <v>6</v>
      </c>
      <c r="G2932" s="50" t="str">
        <f>VLOOKUP(Table8[[#This Row],[ProductID]],Table12[[#All],[ProductID]:[ProductFullName]],3,FALSE)</f>
        <v>Product F</v>
      </c>
      <c r="H2932" s="50">
        <v>5</v>
      </c>
      <c r="I2932" s="52">
        <v>44846.591967592591</v>
      </c>
      <c r="J2932" s="50">
        <v>132</v>
      </c>
      <c r="K2932" s="51">
        <v>44846.96597222222</v>
      </c>
      <c r="L2932" s="53"/>
      <c r="M2932" s="54">
        <v>1</v>
      </c>
    </row>
    <row r="2933" spans="2:13" x14ac:dyDescent="0.3">
      <c r="B2933" s="49">
        <v>21776</v>
      </c>
      <c r="C2933" s="50">
        <v>219</v>
      </c>
      <c r="D2933" s="50" t="str">
        <f>VLOOKUP(Table8[[#This Row],[CustomerID]],Table15[[#All],[CustomerID]:[Company Name]],2,FALSE)</f>
        <v>Shoppers Drug Mart # 788</v>
      </c>
      <c r="E2933" s="51">
        <v>44846</v>
      </c>
      <c r="F2933" s="50">
        <v>6</v>
      </c>
      <c r="G2933" s="50" t="str">
        <f>VLOOKUP(Table8[[#This Row],[ProductID]],Table12[[#All],[ProductID]:[ProductFullName]],3,FALSE)</f>
        <v>Product F</v>
      </c>
      <c r="H2933" s="50">
        <v>7</v>
      </c>
      <c r="I2933" s="52">
        <v>44846.606539351851</v>
      </c>
      <c r="J2933" s="50">
        <v>128</v>
      </c>
      <c r="K2933" s="51">
        <v>44846.96597222222</v>
      </c>
      <c r="L2933" s="53"/>
      <c r="M2933" s="54">
        <v>1</v>
      </c>
    </row>
    <row r="2934" spans="2:13" x14ac:dyDescent="0.3">
      <c r="B2934" s="49">
        <v>21777</v>
      </c>
      <c r="C2934" s="50">
        <v>147</v>
      </c>
      <c r="D2934" s="50" t="str">
        <f>VLOOKUP(Table8[[#This Row],[CustomerID]],Table15[[#All],[CustomerID]:[Company Name]],2,FALSE)</f>
        <v>Brass &amp; Craft</v>
      </c>
      <c r="E2934" s="51">
        <v>44846</v>
      </c>
      <c r="F2934" s="50">
        <v>5</v>
      </c>
      <c r="G2934" s="50" t="str">
        <f>VLOOKUP(Table8[[#This Row],[ProductID]],Table12[[#All],[ProductID]:[ProductFullName]],3,FALSE)</f>
        <v>Product E</v>
      </c>
      <c r="H2934" s="50">
        <v>6</v>
      </c>
      <c r="I2934" s="52">
        <v>44846.623495370368</v>
      </c>
      <c r="J2934" s="50">
        <v>125</v>
      </c>
      <c r="K2934" s="51">
        <v>44846.96597222222</v>
      </c>
      <c r="L2934" s="53"/>
      <c r="M2934" s="54">
        <v>1</v>
      </c>
    </row>
    <row r="2935" spans="2:13" x14ac:dyDescent="0.3">
      <c r="B2935" s="49">
        <v>21778</v>
      </c>
      <c r="C2935" s="50">
        <v>489</v>
      </c>
      <c r="D2935" s="50" t="str">
        <f>VLOOKUP(Table8[[#This Row],[CustomerID]],Table15[[#All],[CustomerID]:[Company Name]],2,FALSE)</f>
        <v>Downtown Dollar</v>
      </c>
      <c r="E2935" s="51">
        <v>44846</v>
      </c>
      <c r="F2935" s="50">
        <v>2</v>
      </c>
      <c r="G2935" s="50" t="str">
        <f>VLOOKUP(Table8[[#This Row],[ProductID]],Table12[[#All],[ProductID]:[ProductFullName]],3,FALSE)</f>
        <v>Product B</v>
      </c>
      <c r="H2935" s="50">
        <v>3</v>
      </c>
      <c r="I2935" s="52">
        <v>44846.635104166664</v>
      </c>
      <c r="J2935" s="50">
        <v>131</v>
      </c>
      <c r="K2935" s="51">
        <v>44846.96597222222</v>
      </c>
      <c r="L2935" s="53"/>
      <c r="M2935" s="54">
        <v>1</v>
      </c>
    </row>
    <row r="2936" spans="2:13" x14ac:dyDescent="0.3">
      <c r="B2936" s="49">
        <v>21779</v>
      </c>
      <c r="C2936" s="50">
        <v>653</v>
      </c>
      <c r="D2936" s="50" t="str">
        <f>VLOOKUP(Table8[[#This Row],[CustomerID]],Table15[[#All],[CustomerID]:[Company Name]],2,FALSE)</f>
        <v>Pharmasave - 106</v>
      </c>
      <c r="E2936" s="51">
        <v>44846</v>
      </c>
      <c r="F2936" s="50">
        <v>1</v>
      </c>
      <c r="G2936" s="50" t="str">
        <f>VLOOKUP(Table8[[#This Row],[ProductID]],Table12[[#All],[ProductID]:[ProductFullName]],3,FALSE)</f>
        <v>Product A</v>
      </c>
      <c r="H2936" s="50">
        <v>2</v>
      </c>
      <c r="I2936" s="52">
        <v>44846.649259259255</v>
      </c>
      <c r="J2936" s="50">
        <v>118</v>
      </c>
      <c r="K2936" s="51">
        <v>44846.96597222222</v>
      </c>
      <c r="L2936" s="53"/>
      <c r="M2936" s="54">
        <v>1</v>
      </c>
    </row>
    <row r="2937" spans="2:13" x14ac:dyDescent="0.3">
      <c r="B2937" s="49">
        <v>21780</v>
      </c>
      <c r="C2937" s="50">
        <v>869</v>
      </c>
      <c r="D2937" s="50" t="str">
        <f>VLOOKUP(Table8[[#This Row],[CustomerID]],Table15[[#All],[CustomerID]:[Company Name]],2,FALSE)</f>
        <v>Datavision Computer Video, Inc</v>
      </c>
      <c r="E2937" s="51">
        <v>44846</v>
      </c>
      <c r="F2937" s="50">
        <v>3</v>
      </c>
      <c r="G2937" s="50" t="str">
        <f>VLOOKUP(Table8[[#This Row],[ProductID]],Table12[[#All],[ProductID]:[ProductFullName]],3,FALSE)</f>
        <v>Product C</v>
      </c>
      <c r="H2937" s="50">
        <v>4</v>
      </c>
      <c r="I2937" s="52">
        <v>44846.659502314811</v>
      </c>
      <c r="J2937" s="50">
        <v>124</v>
      </c>
      <c r="K2937" s="51">
        <v>44846.96597222222</v>
      </c>
      <c r="L2937" s="53"/>
      <c r="M2937" s="54">
        <v>1</v>
      </c>
    </row>
    <row r="2938" spans="2:13" x14ac:dyDescent="0.3">
      <c r="B2938" s="49">
        <v>21781</v>
      </c>
      <c r="C2938" s="50">
        <v>271</v>
      </c>
      <c r="D2938" s="50" t="str">
        <f>VLOOKUP(Table8[[#This Row],[CustomerID]],Table15[[#All],[CustomerID]:[Company Name]],2,FALSE)</f>
        <v>Shopping Channel</v>
      </c>
      <c r="E2938" s="51">
        <v>44846</v>
      </c>
      <c r="F2938" s="50">
        <v>3</v>
      </c>
      <c r="G2938" s="50" t="str">
        <f>VLOOKUP(Table8[[#This Row],[ProductID]],Table12[[#All],[ProductID]:[ProductFullName]],3,FALSE)</f>
        <v>Product C</v>
      </c>
      <c r="H2938" s="50">
        <v>4</v>
      </c>
      <c r="I2938" s="52">
        <v>44846.671076388884</v>
      </c>
      <c r="J2938" s="50">
        <v>127</v>
      </c>
      <c r="K2938" s="51">
        <v>44846.96597222222</v>
      </c>
      <c r="L2938" s="53"/>
      <c r="M2938" s="54">
        <v>1</v>
      </c>
    </row>
    <row r="2939" spans="2:13" x14ac:dyDescent="0.3">
      <c r="B2939" s="49">
        <v>21782</v>
      </c>
      <c r="C2939" s="50">
        <v>969</v>
      </c>
      <c r="D2939" s="50" t="str">
        <f>VLOOKUP(Table8[[#This Row],[CustomerID]],Table15[[#All],[CustomerID]:[Company Name]],2,FALSE)</f>
        <v>Paoli Pharmacy</v>
      </c>
      <c r="E2939" s="51">
        <v>44846</v>
      </c>
      <c r="F2939" s="50">
        <v>4</v>
      </c>
      <c r="G2939" s="50" t="str">
        <f>VLOOKUP(Table8[[#This Row],[ProductID]],Table12[[#All],[ProductID]:[ProductFullName]],3,FALSE)</f>
        <v>Product D</v>
      </c>
      <c r="H2939" s="50">
        <v>3</v>
      </c>
      <c r="I2939" s="52">
        <v>44846.685219907406</v>
      </c>
      <c r="J2939" s="50">
        <v>134</v>
      </c>
      <c r="K2939" s="51">
        <v>44846.96597222222</v>
      </c>
      <c r="L2939" s="53"/>
      <c r="M2939" s="54">
        <v>1</v>
      </c>
    </row>
    <row r="2940" spans="2:13" x14ac:dyDescent="0.3">
      <c r="B2940" s="49">
        <v>21783</v>
      </c>
      <c r="C2940" s="50">
        <v>1212</v>
      </c>
      <c r="D2940" s="50" t="str">
        <f>VLOOKUP(Table8[[#This Row],[CustomerID]],Table15[[#All],[CustomerID]:[Company Name]],2,FALSE)</f>
        <v>Ballin's Ltd.</v>
      </c>
      <c r="E2940" s="51">
        <v>44846</v>
      </c>
      <c r="F2940" s="50">
        <v>5</v>
      </c>
      <c r="G2940" s="50" t="str">
        <f>VLOOKUP(Table8[[#This Row],[ProductID]],Table12[[#All],[ProductID]:[ProductFullName]],3,FALSE)</f>
        <v>Product E</v>
      </c>
      <c r="H2940" s="50">
        <v>2</v>
      </c>
      <c r="I2940" s="52">
        <v>44846.700868055552</v>
      </c>
      <c r="J2940" s="50">
        <v>124</v>
      </c>
      <c r="K2940" s="51">
        <v>44846.96597222222</v>
      </c>
      <c r="L2940" s="53"/>
      <c r="M2940" s="54">
        <v>1</v>
      </c>
    </row>
    <row r="2941" spans="2:13" x14ac:dyDescent="0.3">
      <c r="B2941" s="49">
        <v>21784</v>
      </c>
      <c r="C2941" s="50">
        <v>158</v>
      </c>
      <c r="D2941" s="50" t="str">
        <f>VLOOKUP(Table8[[#This Row],[CustomerID]],Table15[[#All],[CustomerID]:[Company Name]],2,FALSE)</f>
        <v>Send In The Clowns</v>
      </c>
      <c r="E2941" s="51">
        <v>44846</v>
      </c>
      <c r="F2941" s="50">
        <v>5</v>
      </c>
      <c r="G2941" s="50" t="str">
        <f>VLOOKUP(Table8[[#This Row],[ProductID]],Table12[[#All],[ProductID]:[ProductFullName]],3,FALSE)</f>
        <v>Product E</v>
      </c>
      <c r="H2941" s="50">
        <v>4</v>
      </c>
      <c r="I2941" s="52">
        <v>44846.714548611104</v>
      </c>
      <c r="J2941" s="50">
        <v>122</v>
      </c>
      <c r="K2941" s="51">
        <v>44846.96597222222</v>
      </c>
      <c r="L2941" s="53"/>
      <c r="M2941" s="54">
        <v>1</v>
      </c>
    </row>
    <row r="2942" spans="2:13" x14ac:dyDescent="0.3">
      <c r="B2942" s="49">
        <v>21785</v>
      </c>
      <c r="C2942" s="50">
        <v>177</v>
      </c>
      <c r="D2942" s="50" t="str">
        <f>VLOOKUP(Table8[[#This Row],[CustomerID]],Table15[[#All],[CustomerID]:[Company Name]],2,FALSE)</f>
        <v>NIFTY'S</v>
      </c>
      <c r="E2942" s="51">
        <v>44846</v>
      </c>
      <c r="F2942" s="50">
        <v>3</v>
      </c>
      <c r="G2942" s="50" t="str">
        <f>VLOOKUP(Table8[[#This Row],[ProductID]],Table12[[#All],[ProductID]:[ProductFullName]],3,FALSE)</f>
        <v>Product C</v>
      </c>
      <c r="H2942" s="50">
        <v>7</v>
      </c>
      <c r="I2942" s="52">
        <v>44846.724803240737</v>
      </c>
      <c r="J2942" s="50">
        <v>133</v>
      </c>
      <c r="K2942" s="51">
        <v>44846.96597222222</v>
      </c>
      <c r="L2942" s="53"/>
      <c r="M2942" s="54">
        <v>1</v>
      </c>
    </row>
    <row r="2943" spans="2:13" x14ac:dyDescent="0.3">
      <c r="B2943" s="49">
        <v>21786</v>
      </c>
      <c r="C2943" s="50">
        <v>581</v>
      </c>
      <c r="D2943" s="50" t="str">
        <f>VLOOKUP(Table8[[#This Row],[CustomerID]],Table15[[#All],[CustomerID]:[Company Name]],2,FALSE)</f>
        <v>Sundre Value Drug Mart</v>
      </c>
      <c r="E2943" s="51">
        <v>44847</v>
      </c>
      <c r="F2943" s="50">
        <v>1</v>
      </c>
      <c r="G2943" s="50" t="str">
        <f>VLOOKUP(Table8[[#This Row],[ProductID]],Table12[[#All],[ProductID]:[ProductFullName]],3,FALSE)</f>
        <v>Product A</v>
      </c>
      <c r="H2943" s="50">
        <v>2</v>
      </c>
      <c r="I2943" s="52">
        <v>44847.333333333336</v>
      </c>
      <c r="J2943" s="50">
        <v>117</v>
      </c>
      <c r="K2943" s="51">
        <v>44847.964583333334</v>
      </c>
      <c r="L2943" s="53"/>
      <c r="M2943" s="54">
        <v>1</v>
      </c>
    </row>
    <row r="2944" spans="2:13" x14ac:dyDescent="0.3">
      <c r="B2944" s="49">
        <v>21787</v>
      </c>
      <c r="C2944" s="50">
        <v>1135</v>
      </c>
      <c r="D2944" s="50" t="str">
        <f>VLOOKUP(Table8[[#This Row],[CustomerID]],Table15[[#All],[CustomerID]:[Company Name]],2,FALSE)</f>
        <v>Marilyn's Hallmark Shop</v>
      </c>
      <c r="E2944" s="51">
        <v>44847</v>
      </c>
      <c r="F2944" s="50">
        <v>2</v>
      </c>
      <c r="G2944" s="50" t="str">
        <f>VLOOKUP(Table8[[#This Row],[ProductID]],Table12[[#All],[ProductID]:[ProductFullName]],3,FALSE)</f>
        <v>Product B</v>
      </c>
      <c r="H2944" s="50">
        <v>3</v>
      </c>
      <c r="I2944" s="52">
        <v>44847.344155092593</v>
      </c>
      <c r="J2944" s="50">
        <v>131</v>
      </c>
      <c r="K2944" s="51">
        <v>44847.964583333334</v>
      </c>
      <c r="L2944" s="53"/>
      <c r="M2944" s="54">
        <v>1</v>
      </c>
    </row>
    <row r="2945" spans="2:13" x14ac:dyDescent="0.3">
      <c r="B2945" s="49">
        <v>21788</v>
      </c>
      <c r="C2945" s="50">
        <v>1096</v>
      </c>
      <c r="D2945" s="50" t="str">
        <f>VLOOKUP(Table8[[#This Row],[CustomerID]],Table15[[#All],[CustomerID]:[Company Name]],2,FALSE)</f>
        <v>Kozel Decorating</v>
      </c>
      <c r="E2945" s="51">
        <v>44847</v>
      </c>
      <c r="F2945" s="50">
        <v>3</v>
      </c>
      <c r="G2945" s="50" t="str">
        <f>VLOOKUP(Table8[[#This Row],[ProductID]],Table12[[#All],[ProductID]:[ProductFullName]],3,FALSE)</f>
        <v>Product C</v>
      </c>
      <c r="H2945" s="50">
        <v>6</v>
      </c>
      <c r="I2945" s="52">
        <v>44847.355821759258</v>
      </c>
      <c r="J2945" s="50">
        <v>128</v>
      </c>
      <c r="K2945" s="51">
        <v>44847.964583333334</v>
      </c>
      <c r="L2945" s="53"/>
      <c r="M2945" s="54">
        <v>1</v>
      </c>
    </row>
    <row r="2946" spans="2:13" x14ac:dyDescent="0.3">
      <c r="B2946" s="49">
        <v>21789</v>
      </c>
      <c r="C2946" s="50">
        <v>517</v>
      </c>
      <c r="D2946" s="50" t="str">
        <f>VLOOKUP(Table8[[#This Row],[CustomerID]],Table15[[#All],[CustomerID]:[Company Name]],2,FALSE)</f>
        <v>Pharmasave - 454</v>
      </c>
      <c r="E2946" s="51">
        <v>44847</v>
      </c>
      <c r="F2946" s="50">
        <v>6</v>
      </c>
      <c r="G2946" s="50" t="str">
        <f>VLOOKUP(Table8[[#This Row],[ProductID]],Table12[[#All],[ProductID]:[ProductFullName]],3,FALSE)</f>
        <v>Product F</v>
      </c>
      <c r="H2946" s="50">
        <v>7</v>
      </c>
      <c r="I2946" s="52">
        <v>44847.36751157407</v>
      </c>
      <c r="J2946" s="50">
        <v>120</v>
      </c>
      <c r="K2946" s="51">
        <v>44847.964583333334</v>
      </c>
      <c r="L2946" s="53"/>
      <c r="M2946" s="54">
        <v>1</v>
      </c>
    </row>
    <row r="2947" spans="2:13" x14ac:dyDescent="0.3">
      <c r="B2947" s="49">
        <v>21790</v>
      </c>
      <c r="C2947" s="50">
        <v>15</v>
      </c>
      <c r="D2947" s="50" t="str">
        <f>VLOOKUP(Table8[[#This Row],[CustomerID]],Table15[[#All],[CustomerID]:[Company Name]],2,FALSE)</f>
        <v>Consumers Choice Pharmacy Ltd</v>
      </c>
      <c r="E2947" s="51">
        <v>44847</v>
      </c>
      <c r="F2947" s="50">
        <v>4</v>
      </c>
      <c r="G2947" s="50" t="str">
        <f>VLOOKUP(Table8[[#This Row],[ProductID]],Table12[[#All],[ProductID]:[ProductFullName]],3,FALSE)</f>
        <v>Product D</v>
      </c>
      <c r="H2947" s="50">
        <v>2</v>
      </c>
      <c r="I2947" s="52">
        <v>44847.379224537035</v>
      </c>
      <c r="J2947" s="50">
        <v>125</v>
      </c>
      <c r="K2947" s="51">
        <v>44847.964583333334</v>
      </c>
      <c r="L2947" s="53"/>
      <c r="M2947" s="54">
        <v>1</v>
      </c>
    </row>
    <row r="2948" spans="2:13" x14ac:dyDescent="0.3">
      <c r="B2948" s="49">
        <v>21791</v>
      </c>
      <c r="C2948" s="50">
        <v>709</v>
      </c>
      <c r="D2948" s="50" t="str">
        <f>VLOOKUP(Table8[[#This Row],[CustomerID]],Table15[[#All],[CustomerID]:[Company Name]],2,FALSE)</f>
        <v>Edward Chapman's Ladies Shops</v>
      </c>
      <c r="E2948" s="51">
        <v>44847</v>
      </c>
      <c r="F2948" s="50">
        <v>4</v>
      </c>
      <c r="G2948" s="50" t="str">
        <f>VLOOKUP(Table8[[#This Row],[ProductID]],Table12[[#All],[ProductID]:[ProductFullName]],3,FALSE)</f>
        <v>Product D</v>
      </c>
      <c r="H2948" s="50">
        <v>3</v>
      </c>
      <c r="I2948" s="52">
        <v>44847.39230324074</v>
      </c>
      <c r="J2948" s="50">
        <v>114</v>
      </c>
      <c r="K2948" s="51">
        <v>44847.964583333334</v>
      </c>
      <c r="L2948" s="53"/>
      <c r="M2948" s="54">
        <v>1</v>
      </c>
    </row>
    <row r="2949" spans="2:13" x14ac:dyDescent="0.3">
      <c r="B2949" s="49">
        <v>21792</v>
      </c>
      <c r="C2949" s="50">
        <v>267</v>
      </c>
      <c r="D2949" s="50" t="str">
        <f>VLOOKUP(Table8[[#This Row],[CustomerID]],Table15[[#All],[CustomerID]:[Company Name]],2,FALSE)</f>
        <v>Garfield/Hallmark-LeighlandAveOakville</v>
      </c>
      <c r="E2949" s="51">
        <v>44847</v>
      </c>
      <c r="F2949" s="50">
        <v>6</v>
      </c>
      <c r="G2949" s="50" t="str">
        <f>VLOOKUP(Table8[[#This Row],[ProductID]],Table12[[#All],[ProductID]:[ProductFullName]],3,FALSE)</f>
        <v>Product F</v>
      </c>
      <c r="H2949" s="50">
        <v>6</v>
      </c>
      <c r="I2949" s="52">
        <v>44847.404872685183</v>
      </c>
      <c r="J2949" s="50">
        <v>120</v>
      </c>
      <c r="K2949" s="51">
        <v>44847.964583333334</v>
      </c>
      <c r="L2949" s="53"/>
      <c r="M2949" s="54">
        <v>1</v>
      </c>
    </row>
    <row r="2950" spans="2:13" x14ac:dyDescent="0.3">
      <c r="B2950" s="49">
        <v>21793</v>
      </c>
      <c r="C2950" s="50">
        <v>598</v>
      </c>
      <c r="D2950" s="50" t="str">
        <f>VLOOKUP(Table8[[#This Row],[CustomerID]],Table15[[#All],[CustomerID]:[Company Name]],2,FALSE)</f>
        <v>Friends s - Foothills Hospital</v>
      </c>
      <c r="E2950" s="51">
        <v>44847</v>
      </c>
      <c r="F2950" s="50">
        <v>1</v>
      </c>
      <c r="G2950" s="50" t="str">
        <f>VLOOKUP(Table8[[#This Row],[ProductID]],Table12[[#All],[ProductID]:[ProductFullName]],3,FALSE)</f>
        <v>Product A</v>
      </c>
      <c r="H2950" s="50">
        <v>7</v>
      </c>
      <c r="I2950" s="52">
        <v>44847.420358796291</v>
      </c>
      <c r="J2950" s="50">
        <v>107</v>
      </c>
      <c r="K2950" s="51">
        <v>44847.964583333334</v>
      </c>
      <c r="L2950" s="53"/>
      <c r="M2950" s="54">
        <v>1</v>
      </c>
    </row>
    <row r="2951" spans="2:13" x14ac:dyDescent="0.3">
      <c r="B2951" s="49">
        <v>21794</v>
      </c>
      <c r="C2951" s="50">
        <v>392</v>
      </c>
      <c r="D2951" s="50" t="str">
        <f>VLOOKUP(Table8[[#This Row],[CustomerID]],Table15[[#All],[CustomerID]:[Company Name]],2,FALSE)</f>
        <v>Paul Marley IDA</v>
      </c>
      <c r="E2951" s="51">
        <v>44847</v>
      </c>
      <c r="F2951" s="50">
        <v>1</v>
      </c>
      <c r="G2951" s="50" t="str">
        <f>VLOOKUP(Table8[[#This Row],[ProductID]],Table12[[#All],[ProductID]:[ProductFullName]],3,FALSE)</f>
        <v>Product A</v>
      </c>
      <c r="H2951" s="50">
        <v>5</v>
      </c>
      <c r="I2951" s="52">
        <v>44847.434814814813</v>
      </c>
      <c r="J2951" s="50">
        <v>124</v>
      </c>
      <c r="K2951" s="51">
        <v>44847.964583333334</v>
      </c>
      <c r="L2951" s="53"/>
      <c r="M2951" s="54">
        <v>1</v>
      </c>
    </row>
    <row r="2952" spans="2:13" x14ac:dyDescent="0.3">
      <c r="B2952" s="49">
        <v>21795</v>
      </c>
      <c r="C2952" s="50">
        <v>678</v>
      </c>
      <c r="D2952" s="50" t="str">
        <f>VLOOKUP(Table8[[#This Row],[CustomerID]],Table15[[#All],[CustomerID]:[Company Name]],2,FALSE)</f>
        <v>Interior Gift Gallery</v>
      </c>
      <c r="E2952" s="51">
        <v>44847</v>
      </c>
      <c r="F2952" s="50">
        <v>1</v>
      </c>
      <c r="G2952" s="50" t="str">
        <f>VLOOKUP(Table8[[#This Row],[ProductID]],Table12[[#All],[ProductID]:[ProductFullName]],3,FALSE)</f>
        <v>Product A</v>
      </c>
      <c r="H2952" s="50">
        <v>4</v>
      </c>
      <c r="I2952" s="52">
        <v>44847.447349537033</v>
      </c>
      <c r="J2952" s="50">
        <v>130</v>
      </c>
      <c r="K2952" s="51">
        <v>44847.964583333334</v>
      </c>
      <c r="L2952" s="53"/>
      <c r="M2952" s="54">
        <v>1</v>
      </c>
    </row>
    <row r="2953" spans="2:13" x14ac:dyDescent="0.3">
      <c r="B2953" s="49">
        <v>21796</v>
      </c>
      <c r="C2953" s="50">
        <v>896</v>
      </c>
      <c r="D2953" s="50" t="str">
        <f>VLOOKUP(Table8[[#This Row],[CustomerID]],Table15[[#All],[CustomerID]:[Company Name]],2,FALSE)</f>
        <v>Possibilities On The Slope</v>
      </c>
      <c r="E2953" s="51">
        <v>44847</v>
      </c>
      <c r="F2953" s="50">
        <v>3</v>
      </c>
      <c r="G2953" s="50" t="str">
        <f>VLOOKUP(Table8[[#This Row],[ProductID]],Table12[[#All],[ProductID]:[ProductFullName]],3,FALSE)</f>
        <v>Product C</v>
      </c>
      <c r="H2953" s="50">
        <v>6</v>
      </c>
      <c r="I2953" s="52">
        <v>44847.459398148145</v>
      </c>
      <c r="J2953" s="50">
        <v>132</v>
      </c>
      <c r="K2953" s="51">
        <v>44847.964583333334</v>
      </c>
      <c r="L2953" s="53"/>
      <c r="M2953" s="54">
        <v>1</v>
      </c>
    </row>
    <row r="2954" spans="2:13" x14ac:dyDescent="0.3">
      <c r="B2954" s="49">
        <v>21797</v>
      </c>
      <c r="C2954" s="50">
        <v>935</v>
      </c>
      <c r="D2954" s="50" t="str">
        <f>VLOOKUP(Table8[[#This Row],[CustomerID]],Table15[[#All],[CustomerID]:[Company Name]],2,FALSE)</f>
        <v>Mostly Clay Inc.</v>
      </c>
      <c r="E2954" s="51">
        <v>44847</v>
      </c>
      <c r="F2954" s="50">
        <v>6</v>
      </c>
      <c r="G2954" s="50" t="str">
        <f>VLOOKUP(Table8[[#This Row],[ProductID]],Table12[[#All],[ProductID]:[ProductFullName]],3,FALSE)</f>
        <v>Product F</v>
      </c>
      <c r="H2954" s="50">
        <v>3</v>
      </c>
      <c r="I2954" s="52">
        <v>44847.473599537036</v>
      </c>
      <c r="J2954" s="50">
        <v>117</v>
      </c>
      <c r="K2954" s="51">
        <v>44847.964583333334</v>
      </c>
      <c r="L2954" s="53"/>
      <c r="M2954" s="54">
        <v>1</v>
      </c>
    </row>
    <row r="2955" spans="2:13" x14ac:dyDescent="0.3">
      <c r="B2955" s="49">
        <v>21798</v>
      </c>
      <c r="C2955" s="50">
        <v>722</v>
      </c>
      <c r="D2955" s="50" t="str">
        <f>VLOOKUP(Table8[[#This Row],[CustomerID]],Table15[[#All],[CustomerID]:[Company Name]],2,FALSE)</f>
        <v>Your Dollars Store With More #123</v>
      </c>
      <c r="E2955" s="51">
        <v>44847</v>
      </c>
      <c r="F2955" s="50">
        <v>5</v>
      </c>
      <c r="G2955" s="50" t="str">
        <f>VLOOKUP(Table8[[#This Row],[ProductID]],Table12[[#All],[ProductID]:[ProductFullName]],3,FALSE)</f>
        <v>Product E</v>
      </c>
      <c r="H2955" s="50">
        <v>5</v>
      </c>
      <c r="I2955" s="52">
        <v>44847.488819444443</v>
      </c>
      <c r="J2955" s="50">
        <v>109</v>
      </c>
      <c r="K2955" s="51">
        <v>44847.964583333334</v>
      </c>
      <c r="L2955" s="53"/>
      <c r="M2955" s="54">
        <v>1</v>
      </c>
    </row>
    <row r="2956" spans="2:13" x14ac:dyDescent="0.3">
      <c r="B2956" s="49">
        <v>21799</v>
      </c>
      <c r="C2956" s="50">
        <v>148</v>
      </c>
      <c r="D2956" s="50" t="str">
        <f>VLOOKUP(Table8[[#This Row],[CustomerID]],Table15[[#All],[CustomerID]:[Company Name]],2,FALSE)</f>
        <v>Just Curious</v>
      </c>
      <c r="E2956" s="51">
        <v>44847</v>
      </c>
      <c r="F2956" s="50">
        <v>5</v>
      </c>
      <c r="G2956" s="50" t="str">
        <f>VLOOKUP(Table8[[#This Row],[ProductID]],Table12[[#All],[ProductID]:[ProductFullName]],3,FALSE)</f>
        <v>Product E</v>
      </c>
      <c r="H2956" s="50">
        <v>7</v>
      </c>
      <c r="I2956" s="52">
        <v>44847.504571759258</v>
      </c>
      <c r="J2956" s="50">
        <v>125</v>
      </c>
      <c r="K2956" s="51">
        <v>44847.964583333334</v>
      </c>
      <c r="L2956" s="53"/>
      <c r="M2956" s="54">
        <v>1</v>
      </c>
    </row>
    <row r="2957" spans="2:13" x14ac:dyDescent="0.3">
      <c r="B2957" s="49">
        <v>21800</v>
      </c>
      <c r="C2957" s="50">
        <v>768</v>
      </c>
      <c r="D2957" s="50" t="str">
        <f>VLOOKUP(Table8[[#This Row],[CustomerID]],Table15[[#All],[CustomerID]:[Company Name]],2,FALSE)</f>
        <v>Fancy That</v>
      </c>
      <c r="E2957" s="51">
        <v>44847</v>
      </c>
      <c r="F2957" s="50">
        <v>4</v>
      </c>
      <c r="G2957" s="50" t="str">
        <f>VLOOKUP(Table8[[#This Row],[ProductID]],Table12[[#All],[ProductID]:[ProductFullName]],3,FALSE)</f>
        <v>Product D</v>
      </c>
      <c r="H2957" s="50">
        <v>5</v>
      </c>
      <c r="I2957" s="52">
        <v>44847.520613425928</v>
      </c>
      <c r="J2957" s="50">
        <v>121</v>
      </c>
      <c r="K2957" s="51">
        <v>44847.964583333334</v>
      </c>
      <c r="L2957" s="53"/>
      <c r="M2957" s="54">
        <v>1</v>
      </c>
    </row>
    <row r="2958" spans="2:13" x14ac:dyDescent="0.3">
      <c r="B2958" s="49">
        <v>21801</v>
      </c>
      <c r="C2958" s="50">
        <v>808</v>
      </c>
      <c r="D2958" s="50" t="str">
        <f>VLOOKUP(Table8[[#This Row],[CustomerID]],Table15[[#All],[CustomerID]:[Company Name]],2,FALSE)</f>
        <v>Marcia's Hallmark Shop</v>
      </c>
      <c r="E2958" s="51">
        <v>44847</v>
      </c>
      <c r="F2958" s="50">
        <v>4</v>
      </c>
      <c r="G2958" s="50" t="str">
        <f>VLOOKUP(Table8[[#This Row],[ProductID]],Table12[[#All],[ProductID]:[ProductFullName]],3,FALSE)</f>
        <v>Product D</v>
      </c>
      <c r="H2958" s="50">
        <v>3</v>
      </c>
      <c r="I2958" s="52">
        <v>44847.530381944445</v>
      </c>
      <c r="J2958" s="50">
        <v>114</v>
      </c>
      <c r="K2958" s="51">
        <v>44847.964583333334</v>
      </c>
      <c r="L2958" s="53"/>
      <c r="M2958" s="54">
        <v>1</v>
      </c>
    </row>
    <row r="2959" spans="2:13" x14ac:dyDescent="0.3">
      <c r="B2959" s="49">
        <v>21802</v>
      </c>
      <c r="C2959" s="50">
        <v>373</v>
      </c>
      <c r="D2959" s="50" t="str">
        <f>VLOOKUP(Table8[[#This Row],[CustomerID]],Table15[[#All],[CustomerID]:[Company Name]],2,FALSE)</f>
        <v>MADAME ANGELO</v>
      </c>
      <c r="E2959" s="51">
        <v>44847</v>
      </c>
      <c r="F2959" s="50">
        <v>6</v>
      </c>
      <c r="G2959" s="50" t="str">
        <f>VLOOKUP(Table8[[#This Row],[ProductID]],Table12[[#All],[ProductID]:[ProductFullName]],3,FALSE)</f>
        <v>Product F</v>
      </c>
      <c r="H2959" s="50">
        <v>6</v>
      </c>
      <c r="I2959" s="52">
        <v>44847.541956018518</v>
      </c>
      <c r="J2959" s="50">
        <v>115</v>
      </c>
      <c r="K2959" s="51">
        <v>44847.964583333334</v>
      </c>
      <c r="L2959" s="53"/>
      <c r="M2959" s="54">
        <v>1</v>
      </c>
    </row>
    <row r="2960" spans="2:13" x14ac:dyDescent="0.3">
      <c r="B2960" s="49">
        <v>21803</v>
      </c>
      <c r="C2960" s="50">
        <v>1388</v>
      </c>
      <c r="D2960" s="50" t="str">
        <f>VLOOKUP(Table8[[#This Row],[CustomerID]],Table15[[#All],[CustomerID]:[Company Name]],2,FALSE)</f>
        <v>Learning Express</v>
      </c>
      <c r="E2960" s="51">
        <v>44847</v>
      </c>
      <c r="F2960" s="50">
        <v>4</v>
      </c>
      <c r="G2960" s="50" t="str">
        <f>VLOOKUP(Table8[[#This Row],[ProductID]],Table12[[#All],[ProductID]:[ProductFullName]],3,FALSE)</f>
        <v>Product D</v>
      </c>
      <c r="H2960" s="50">
        <v>4</v>
      </c>
      <c r="I2960" s="52">
        <v>44847.553437499999</v>
      </c>
      <c r="J2960" s="50">
        <v>111</v>
      </c>
      <c r="K2960" s="51">
        <v>44847.964583333334</v>
      </c>
      <c r="L2960" s="53"/>
      <c r="M2960" s="54">
        <v>1</v>
      </c>
    </row>
    <row r="2961" spans="2:13" x14ac:dyDescent="0.3">
      <c r="B2961" s="49">
        <v>21804</v>
      </c>
      <c r="C2961" s="50">
        <v>834</v>
      </c>
      <c r="D2961" s="50" t="str">
        <f>VLOOKUP(Table8[[#This Row],[CustomerID]],Table15[[#All],[CustomerID]:[Company Name]],2,FALSE)</f>
        <v>P.S. I Love You</v>
      </c>
      <c r="E2961" s="51">
        <v>44847</v>
      </c>
      <c r="F2961" s="50">
        <v>3</v>
      </c>
      <c r="G2961" s="50" t="str">
        <f>VLOOKUP(Table8[[#This Row],[ProductID]],Table12[[#All],[ProductID]:[ProductFullName]],3,FALSE)</f>
        <v>Product C</v>
      </c>
      <c r="H2961" s="50">
        <v>3</v>
      </c>
      <c r="I2961" s="52">
        <v>44847.568344907406</v>
      </c>
      <c r="J2961" s="50">
        <v>110</v>
      </c>
      <c r="K2961" s="51">
        <v>44847.964583333334</v>
      </c>
      <c r="L2961" s="53"/>
      <c r="M2961" s="54">
        <v>1</v>
      </c>
    </row>
    <row r="2962" spans="2:13" x14ac:dyDescent="0.3">
      <c r="B2962" s="49">
        <v>21805</v>
      </c>
      <c r="C2962" s="50">
        <v>1254</v>
      </c>
      <c r="D2962" s="50" t="str">
        <f>VLOOKUP(Table8[[#This Row],[CustomerID]],Table15[[#All],[CustomerID]:[Company Name]],2,FALSE)</f>
        <v>Outlet Emporium</v>
      </c>
      <c r="E2962" s="51">
        <v>44847</v>
      </c>
      <c r="F2962" s="50">
        <v>2</v>
      </c>
      <c r="G2962" s="50" t="str">
        <f>VLOOKUP(Table8[[#This Row],[ProductID]],Table12[[#All],[ProductID]:[ProductFullName]],3,FALSE)</f>
        <v>Product B</v>
      </c>
      <c r="H2962" s="50">
        <v>5</v>
      </c>
      <c r="I2962" s="52">
        <v>44847.581574074073</v>
      </c>
      <c r="J2962" s="50">
        <v>132</v>
      </c>
      <c r="K2962" s="51">
        <v>44847.964583333334</v>
      </c>
      <c r="L2962" s="53"/>
      <c r="M2962" s="54">
        <v>1</v>
      </c>
    </row>
    <row r="2963" spans="2:13" x14ac:dyDescent="0.3">
      <c r="B2963" s="49">
        <v>21806</v>
      </c>
      <c r="C2963" s="50">
        <v>475</v>
      </c>
      <c r="D2963" s="50" t="str">
        <f>VLOOKUP(Table8[[#This Row],[CustomerID]],Table15[[#All],[CustomerID]:[Company Name]],2,FALSE)</f>
        <v>Buck or Two #156</v>
      </c>
      <c r="E2963" s="51">
        <v>44847</v>
      </c>
      <c r="F2963" s="50">
        <v>2</v>
      </c>
      <c r="G2963" s="50" t="str">
        <f>VLOOKUP(Table8[[#This Row],[ProductID]],Table12[[#All],[ProductID]:[ProductFullName]],3,FALSE)</f>
        <v>Product B</v>
      </c>
      <c r="H2963" s="50">
        <v>4</v>
      </c>
      <c r="I2963" s="52">
        <v>44847.597071759257</v>
      </c>
      <c r="J2963" s="50">
        <v>123</v>
      </c>
      <c r="K2963" s="51">
        <v>44847.964583333334</v>
      </c>
      <c r="L2963" s="53"/>
      <c r="M2963" s="54">
        <v>1</v>
      </c>
    </row>
    <row r="2964" spans="2:13" x14ac:dyDescent="0.3">
      <c r="B2964" s="49">
        <v>21807</v>
      </c>
      <c r="C2964" s="50">
        <v>1390</v>
      </c>
      <c r="D2964" s="50" t="str">
        <f>VLOOKUP(Table8[[#This Row],[CustomerID]],Table15[[#All],[CustomerID]:[Company Name]],2,FALSE)</f>
        <v>O'Neys Galleria</v>
      </c>
      <c r="E2964" s="51">
        <v>44847</v>
      </c>
      <c r="F2964" s="50">
        <v>2</v>
      </c>
      <c r="G2964" s="50" t="str">
        <f>VLOOKUP(Table8[[#This Row],[ProductID]],Table12[[#All],[ProductID]:[ProductFullName]],3,FALSE)</f>
        <v>Product B</v>
      </c>
      <c r="H2964" s="50">
        <v>6</v>
      </c>
      <c r="I2964" s="52">
        <v>44847.613206018519</v>
      </c>
      <c r="J2964" s="50">
        <v>110</v>
      </c>
      <c r="K2964" s="51">
        <v>44847.964583333334</v>
      </c>
      <c r="L2964" s="53"/>
      <c r="M2964" s="54">
        <v>1</v>
      </c>
    </row>
    <row r="2965" spans="2:13" x14ac:dyDescent="0.3">
      <c r="B2965" s="49">
        <v>21808</v>
      </c>
      <c r="C2965" s="50">
        <v>988</v>
      </c>
      <c r="D2965" s="50" t="str">
        <f>VLOOKUP(Table8[[#This Row],[CustomerID]],Table15[[#All],[CustomerID]:[Company Name]],2,FALSE)</f>
        <v>Worth the Wait</v>
      </c>
      <c r="E2965" s="51">
        <v>44847</v>
      </c>
      <c r="F2965" s="50">
        <v>1</v>
      </c>
      <c r="G2965" s="50" t="str">
        <f>VLOOKUP(Table8[[#This Row],[ProductID]],Table12[[#All],[ProductID]:[ProductFullName]],3,FALSE)</f>
        <v>Product A</v>
      </c>
      <c r="H2965" s="50">
        <v>2</v>
      </c>
      <c r="I2965" s="52">
        <v>44847.623541666668</v>
      </c>
      <c r="J2965" s="50">
        <v>127</v>
      </c>
      <c r="K2965" s="51">
        <v>44847.964583333334</v>
      </c>
      <c r="L2965" s="53"/>
      <c r="M2965" s="54">
        <v>1</v>
      </c>
    </row>
    <row r="2966" spans="2:13" x14ac:dyDescent="0.3">
      <c r="B2966" s="49">
        <v>21809</v>
      </c>
      <c r="C2966" s="50">
        <v>852</v>
      </c>
      <c r="D2966" s="50" t="str">
        <f>VLOOKUP(Table8[[#This Row],[CustomerID]],Table15[[#All],[CustomerID]:[Company Name]],2,FALSE)</f>
        <v>Hallmark - Donna's</v>
      </c>
      <c r="E2966" s="51">
        <v>44847</v>
      </c>
      <c r="F2966" s="50">
        <v>5</v>
      </c>
      <c r="G2966" s="50" t="str">
        <f>VLOOKUP(Table8[[#This Row],[ProductID]],Table12[[#All],[ProductID]:[ProductFullName]],3,FALSE)</f>
        <v>Product E</v>
      </c>
      <c r="H2966" s="50">
        <v>7</v>
      </c>
      <c r="I2966" s="52">
        <v>44847.633923611109</v>
      </c>
      <c r="J2966" s="50">
        <v>119</v>
      </c>
      <c r="K2966" s="51">
        <v>44847.964583333334</v>
      </c>
      <c r="L2966" s="53"/>
      <c r="M2966" s="54">
        <v>1</v>
      </c>
    </row>
    <row r="2967" spans="2:13" x14ac:dyDescent="0.3">
      <c r="B2967" s="49">
        <v>21810</v>
      </c>
      <c r="C2967" s="50">
        <v>1097</v>
      </c>
      <c r="D2967" s="50" t="str">
        <f>VLOOKUP(Table8[[#This Row],[CustomerID]],Table15[[#All],[CustomerID]:[Company Name]],2,FALSE)</f>
        <v>Emerald Necklace Marina</v>
      </c>
      <c r="E2967" s="51">
        <v>44847</v>
      </c>
      <c r="F2967" s="50">
        <v>3</v>
      </c>
      <c r="G2967" s="50" t="str">
        <f>VLOOKUP(Table8[[#This Row],[ProductID]],Table12[[#All],[ProductID]:[ProductFullName]],3,FALSE)</f>
        <v>Product C</v>
      </c>
      <c r="H2967" s="50">
        <v>2</v>
      </c>
      <c r="I2967" s="52">
        <v>44847.643368055556</v>
      </c>
      <c r="J2967" s="50">
        <v>122</v>
      </c>
      <c r="K2967" s="51">
        <v>44847.964583333334</v>
      </c>
      <c r="L2967" s="53"/>
      <c r="M2967" s="54">
        <v>1</v>
      </c>
    </row>
    <row r="2968" spans="2:13" x14ac:dyDescent="0.3">
      <c r="B2968" s="49">
        <v>21811</v>
      </c>
      <c r="C2968" s="50">
        <v>314</v>
      </c>
      <c r="D2968" s="50" t="str">
        <f>VLOOKUP(Table8[[#This Row],[CustomerID]],Table15[[#All],[CustomerID]:[Company Name]],2,FALSE)</f>
        <v>SDM-1053</v>
      </c>
      <c r="E2968" s="51">
        <v>44847</v>
      </c>
      <c r="F2968" s="50">
        <v>2</v>
      </c>
      <c r="G2968" s="50" t="str">
        <f>VLOOKUP(Table8[[#This Row],[ProductID]],Table12[[#All],[ProductID]:[ProductFullName]],3,FALSE)</f>
        <v>Product B</v>
      </c>
      <c r="H2968" s="50">
        <v>5</v>
      </c>
      <c r="I2968" s="52">
        <v>44847.654270833336</v>
      </c>
      <c r="J2968" s="50">
        <v>119</v>
      </c>
      <c r="K2968" s="51">
        <v>44847.964583333334</v>
      </c>
      <c r="L2968" s="53"/>
      <c r="M2968" s="54">
        <v>1</v>
      </c>
    </row>
    <row r="2969" spans="2:13" x14ac:dyDescent="0.3">
      <c r="B2969" s="49">
        <v>21812</v>
      </c>
      <c r="C2969" s="50">
        <v>72</v>
      </c>
      <c r="D2969" s="50" t="str">
        <f>VLOOKUP(Table8[[#This Row],[CustomerID]],Table15[[#All],[CustomerID]:[Company Name]],2,FALSE)</f>
        <v>Buck Or Two #117</v>
      </c>
      <c r="E2969" s="51">
        <v>44847</v>
      </c>
      <c r="F2969" s="50">
        <v>1</v>
      </c>
      <c r="G2969" s="50" t="str">
        <f>VLOOKUP(Table8[[#This Row],[ProductID]],Table12[[#All],[ProductID]:[ProductFullName]],3,FALSE)</f>
        <v>Product A</v>
      </c>
      <c r="H2969" s="50">
        <v>6</v>
      </c>
      <c r="I2969" s="52">
        <v>44847.665694444448</v>
      </c>
      <c r="J2969" s="50">
        <v>121</v>
      </c>
      <c r="K2969" s="51">
        <v>44847.964583333334</v>
      </c>
      <c r="L2969" s="53"/>
      <c r="M2969" s="54">
        <v>1</v>
      </c>
    </row>
    <row r="2970" spans="2:13" x14ac:dyDescent="0.3">
      <c r="B2970" s="49">
        <v>21813</v>
      </c>
      <c r="C2970" s="50">
        <v>1344</v>
      </c>
      <c r="D2970" s="50" t="str">
        <f>VLOOKUP(Table8[[#This Row],[CustomerID]],Table15[[#All],[CustomerID]:[Company Name]],2,FALSE)</f>
        <v>Davison's Drug</v>
      </c>
      <c r="E2970" s="51">
        <v>44847</v>
      </c>
      <c r="F2970" s="50">
        <v>4</v>
      </c>
      <c r="G2970" s="50" t="str">
        <f>VLOOKUP(Table8[[#This Row],[ProductID]],Table12[[#All],[ProductID]:[ProductFullName]],3,FALSE)</f>
        <v>Product D</v>
      </c>
      <c r="H2970" s="50">
        <v>6</v>
      </c>
      <c r="I2970" s="52">
        <v>44847.678912037038</v>
      </c>
      <c r="J2970" s="50">
        <v>123</v>
      </c>
      <c r="K2970" s="51">
        <v>44847.964583333334</v>
      </c>
      <c r="L2970" s="53"/>
      <c r="M2970" s="54">
        <v>1</v>
      </c>
    </row>
    <row r="2971" spans="2:13" x14ac:dyDescent="0.3">
      <c r="B2971" s="49">
        <v>21814</v>
      </c>
      <c r="C2971" s="50">
        <v>1256</v>
      </c>
      <c r="D2971" s="50" t="str">
        <f>VLOOKUP(Table8[[#This Row],[CustomerID]],Table15[[#All],[CustomerID]:[Company Name]],2,FALSE)</f>
        <v>Banner Good Samaratain Hospital</v>
      </c>
      <c r="E2971" s="51">
        <v>44847</v>
      </c>
      <c r="F2971" s="50">
        <v>5</v>
      </c>
      <c r="G2971" s="50" t="str">
        <f>VLOOKUP(Table8[[#This Row],[ProductID]],Table12[[#All],[ProductID]:[ProductFullName]],3,FALSE)</f>
        <v>Product E</v>
      </c>
      <c r="H2971" s="50">
        <v>4</v>
      </c>
      <c r="I2971" s="52">
        <v>44847.696238425924</v>
      </c>
      <c r="J2971" s="50">
        <v>108</v>
      </c>
      <c r="K2971" s="51">
        <v>44847.964583333334</v>
      </c>
      <c r="L2971" s="53"/>
      <c r="M2971" s="54">
        <v>1</v>
      </c>
    </row>
    <row r="2972" spans="2:13" x14ac:dyDescent="0.3">
      <c r="B2972" s="49">
        <v>21815</v>
      </c>
      <c r="C2972" s="50">
        <v>79</v>
      </c>
      <c r="D2972" s="50" t="str">
        <f>VLOOKUP(Table8[[#This Row],[CustomerID]],Table15[[#All],[CustomerID]:[Company Name]],2,FALSE)</f>
        <v>Oh My Gifts</v>
      </c>
      <c r="E2972" s="51">
        <v>44847</v>
      </c>
      <c r="F2972" s="50">
        <v>3</v>
      </c>
      <c r="G2972" s="50" t="str">
        <f>VLOOKUP(Table8[[#This Row],[ProductID]],Table12[[#All],[ProductID]:[ProductFullName]],3,FALSE)</f>
        <v>Product C</v>
      </c>
      <c r="H2972" s="50">
        <v>5</v>
      </c>
      <c r="I2972" s="52">
        <v>44847.710532407407</v>
      </c>
      <c r="J2972" s="50">
        <v>116</v>
      </c>
      <c r="K2972" s="51">
        <v>44847.964583333334</v>
      </c>
      <c r="L2972" s="53"/>
      <c r="M2972" s="54">
        <v>1</v>
      </c>
    </row>
    <row r="2973" spans="2:13" x14ac:dyDescent="0.3">
      <c r="B2973" s="49">
        <v>21816</v>
      </c>
      <c r="C2973" s="50">
        <v>93</v>
      </c>
      <c r="D2973" s="50" t="str">
        <f>VLOOKUP(Table8[[#This Row],[CustomerID]],Table15[[#All],[CustomerID]:[Company Name]],2,FALSE)</f>
        <v>La Pot Aux Roses</v>
      </c>
      <c r="E2973" s="51">
        <v>44847</v>
      </c>
      <c r="F2973" s="50">
        <v>2</v>
      </c>
      <c r="G2973" s="50" t="str">
        <f>VLOOKUP(Table8[[#This Row],[ProductID]],Table12[[#All],[ProductID]:[ProductFullName]],3,FALSE)</f>
        <v>Product B</v>
      </c>
      <c r="H2973" s="50">
        <v>2</v>
      </c>
      <c r="I2973" s="52">
        <v>44847.723136574074</v>
      </c>
      <c r="J2973" s="50">
        <v>107</v>
      </c>
      <c r="K2973" s="51">
        <v>44847.964583333334</v>
      </c>
      <c r="L2973" s="53"/>
      <c r="M2973" s="54">
        <v>1</v>
      </c>
    </row>
    <row r="2974" spans="2:13" x14ac:dyDescent="0.3">
      <c r="B2974" s="49">
        <v>21817</v>
      </c>
      <c r="C2974" s="50">
        <v>667</v>
      </c>
      <c r="D2974" s="50" t="str">
        <f>VLOOKUP(Table8[[#This Row],[CustomerID]],Table15[[#All],[CustomerID]:[Company Name]],2,FALSE)</f>
        <v>Stepping Stone</v>
      </c>
      <c r="E2974" s="51">
        <v>44848</v>
      </c>
      <c r="F2974" s="50">
        <v>6</v>
      </c>
      <c r="G2974" s="50" t="str">
        <f>VLOOKUP(Table8[[#This Row],[ProductID]],Table12[[#All],[ProductID]:[ProductFullName]],3,FALSE)</f>
        <v>Product F</v>
      </c>
      <c r="H2974" s="50">
        <v>5</v>
      </c>
      <c r="I2974" s="52">
        <v>44848.333333333336</v>
      </c>
      <c r="J2974" s="50">
        <v>120</v>
      </c>
      <c r="K2974" s="51">
        <v>44848.954861111109</v>
      </c>
      <c r="L2974" s="53"/>
      <c r="M2974" s="54">
        <v>1</v>
      </c>
    </row>
    <row r="2975" spans="2:13" x14ac:dyDescent="0.3">
      <c r="B2975" s="49">
        <v>21818</v>
      </c>
      <c r="C2975" s="50">
        <v>223</v>
      </c>
      <c r="D2975" s="50" t="str">
        <f>VLOOKUP(Table8[[#This Row],[CustomerID]],Table15[[#All],[CustomerID]:[Company Name]],2,FALSE)</f>
        <v>Independent Need Centre</v>
      </c>
      <c r="E2975" s="51">
        <v>44848</v>
      </c>
      <c r="F2975" s="50">
        <v>2</v>
      </c>
      <c r="G2975" s="50" t="str">
        <f>VLOOKUP(Table8[[#This Row],[ProductID]],Table12[[#All],[ProductID]:[ProductFullName]],3,FALSE)</f>
        <v>Product B</v>
      </c>
      <c r="H2975" s="50">
        <v>2</v>
      </c>
      <c r="I2975" s="52">
        <v>44848.349606481483</v>
      </c>
      <c r="J2975" s="50">
        <v>133</v>
      </c>
      <c r="K2975" s="51">
        <v>44848.954861111109</v>
      </c>
      <c r="L2975" s="53"/>
      <c r="M2975" s="54">
        <v>1</v>
      </c>
    </row>
    <row r="2976" spans="2:13" x14ac:dyDescent="0.3">
      <c r="B2976" s="49">
        <v>21819</v>
      </c>
      <c r="C2976" s="50">
        <v>608</v>
      </c>
      <c r="D2976" s="50" t="str">
        <f>VLOOKUP(Table8[[#This Row],[CustomerID]],Table15[[#All],[CustomerID]:[Company Name]],2,FALSE)</f>
        <v>Rexall Drug Store #7268</v>
      </c>
      <c r="E2976" s="51">
        <v>44848</v>
      </c>
      <c r="F2976" s="50">
        <v>6</v>
      </c>
      <c r="G2976" s="50" t="str">
        <f>VLOOKUP(Table8[[#This Row],[ProductID]],Table12[[#All],[ProductID]:[ProductFullName]],3,FALSE)</f>
        <v>Product F</v>
      </c>
      <c r="H2976" s="50">
        <v>7</v>
      </c>
      <c r="I2976" s="52">
        <v>44848.365104166667</v>
      </c>
      <c r="J2976" s="50">
        <v>133</v>
      </c>
      <c r="K2976" s="51">
        <v>44848.954861111109</v>
      </c>
      <c r="L2976" s="53"/>
      <c r="M2976" s="54">
        <v>1</v>
      </c>
    </row>
    <row r="2977" spans="2:13" x14ac:dyDescent="0.3">
      <c r="B2977" s="49">
        <v>21820</v>
      </c>
      <c r="C2977" s="50">
        <v>770</v>
      </c>
      <c r="D2977" s="50" t="str">
        <f>VLOOKUP(Table8[[#This Row],[CustomerID]],Table15[[#All],[CustomerID]:[Company Name]],2,FALSE)</f>
        <v>Ragg Time Limited</v>
      </c>
      <c r="E2977" s="51">
        <v>44848</v>
      </c>
      <c r="F2977" s="50">
        <v>3</v>
      </c>
      <c r="G2977" s="50" t="str">
        <f>VLOOKUP(Table8[[#This Row],[ProductID]],Table12[[#All],[ProductID]:[ProductFullName]],3,FALSE)</f>
        <v>Product C</v>
      </c>
      <c r="H2977" s="50">
        <v>6</v>
      </c>
      <c r="I2977" s="52">
        <v>44848.375636574077</v>
      </c>
      <c r="J2977" s="50">
        <v>110</v>
      </c>
      <c r="K2977" s="51">
        <v>44848.954861111109</v>
      </c>
      <c r="L2977" s="53"/>
      <c r="M2977" s="54">
        <v>1</v>
      </c>
    </row>
    <row r="2978" spans="2:13" x14ac:dyDescent="0.3">
      <c r="B2978" s="49">
        <v>21821</v>
      </c>
      <c r="C2978" s="50">
        <v>149</v>
      </c>
      <c r="D2978" s="50" t="str">
        <f>VLOOKUP(Table8[[#This Row],[CustomerID]],Table15[[#All],[CustomerID]:[Company Name]],2,FALSE)</f>
        <v>Shops Of Main</v>
      </c>
      <c r="E2978" s="51">
        <v>44848</v>
      </c>
      <c r="F2978" s="50">
        <v>3</v>
      </c>
      <c r="G2978" s="50" t="str">
        <f>VLOOKUP(Table8[[#This Row],[ProductID]],Table12[[#All],[ProductID]:[ProductFullName]],3,FALSE)</f>
        <v>Product C</v>
      </c>
      <c r="H2978" s="50">
        <v>2</v>
      </c>
      <c r="I2978" s="52">
        <v>44848.389224537037</v>
      </c>
      <c r="J2978" s="50">
        <v>127</v>
      </c>
      <c r="K2978" s="51">
        <v>44848.954861111109</v>
      </c>
      <c r="L2978" s="53"/>
      <c r="M2978" s="54">
        <v>1</v>
      </c>
    </row>
    <row r="2979" spans="2:13" x14ac:dyDescent="0.3">
      <c r="B2979" s="49">
        <v>21822</v>
      </c>
      <c r="C2979" s="50">
        <v>379</v>
      </c>
      <c r="D2979" s="50" t="str">
        <f>VLOOKUP(Table8[[#This Row],[CustomerID]],Table15[[#All],[CustomerID]:[Company Name]],2,FALSE)</f>
        <v>Home Hardware</v>
      </c>
      <c r="E2979" s="51">
        <v>44848</v>
      </c>
      <c r="F2979" s="50">
        <v>5</v>
      </c>
      <c r="G2979" s="50" t="str">
        <f>VLOOKUP(Table8[[#This Row],[ProductID]],Table12[[#All],[ProductID]:[ProductFullName]],3,FALSE)</f>
        <v>Product E</v>
      </c>
      <c r="H2979" s="50">
        <v>4</v>
      </c>
      <c r="I2979" s="52">
        <v>44848.398530092592</v>
      </c>
      <c r="J2979" s="50">
        <v>128</v>
      </c>
      <c r="K2979" s="51">
        <v>44848.954861111109</v>
      </c>
      <c r="L2979" s="53"/>
      <c r="M2979" s="54">
        <v>1</v>
      </c>
    </row>
    <row r="2980" spans="2:13" x14ac:dyDescent="0.3">
      <c r="B2980" s="49">
        <v>21823</v>
      </c>
      <c r="C2980" s="50">
        <v>289</v>
      </c>
      <c r="D2980" s="50" t="str">
        <f>VLOOKUP(Table8[[#This Row],[CustomerID]],Table15[[#All],[CustomerID]:[Company Name]],2,FALSE)</f>
        <v>Dollar Joint</v>
      </c>
      <c r="E2980" s="51">
        <v>44848</v>
      </c>
      <c r="F2980" s="50">
        <v>1</v>
      </c>
      <c r="G2980" s="50" t="str">
        <f>VLOOKUP(Table8[[#This Row],[ProductID]],Table12[[#All],[ProductID]:[ProductFullName]],3,FALSE)</f>
        <v>Product A</v>
      </c>
      <c r="H2980" s="50">
        <v>4</v>
      </c>
      <c r="I2980" s="52">
        <v>44848.410324074073</v>
      </c>
      <c r="J2980" s="50">
        <v>110</v>
      </c>
      <c r="K2980" s="51">
        <v>44848.954861111109</v>
      </c>
      <c r="L2980" s="53"/>
      <c r="M2980" s="54">
        <v>1</v>
      </c>
    </row>
    <row r="2981" spans="2:13" x14ac:dyDescent="0.3">
      <c r="B2981" s="49">
        <v>21824</v>
      </c>
      <c r="C2981" s="50">
        <v>1118</v>
      </c>
      <c r="D2981" s="50" t="str">
        <f>VLOOKUP(Table8[[#This Row],[CustomerID]],Table15[[#All],[CustomerID]:[Company Name]],2,FALSE)</f>
        <v>Alice Derderian</v>
      </c>
      <c r="E2981" s="51">
        <v>44848</v>
      </c>
      <c r="F2981" s="50">
        <v>1</v>
      </c>
      <c r="G2981" s="50" t="str">
        <f>VLOOKUP(Table8[[#This Row],[ProductID]],Table12[[#All],[ProductID]:[ProductFullName]],3,FALSE)</f>
        <v>Product A</v>
      </c>
      <c r="H2981" s="50">
        <v>2</v>
      </c>
      <c r="I2981" s="52">
        <v>44848.427129629628</v>
      </c>
      <c r="J2981" s="50">
        <v>124</v>
      </c>
      <c r="K2981" s="51">
        <v>44848.954861111109</v>
      </c>
      <c r="L2981" s="53"/>
      <c r="M2981" s="54">
        <v>1</v>
      </c>
    </row>
    <row r="2982" spans="2:13" x14ac:dyDescent="0.3">
      <c r="B2982" s="49">
        <v>21825</v>
      </c>
      <c r="C2982" s="50">
        <v>818</v>
      </c>
      <c r="D2982" s="50" t="str">
        <f>VLOOKUP(Table8[[#This Row],[CustomerID]],Table15[[#All],[CustomerID]:[Company Name]],2,FALSE)</f>
        <v>Fenwick Cottage</v>
      </c>
      <c r="E2982" s="51">
        <v>44848</v>
      </c>
      <c r="F2982" s="50">
        <v>4</v>
      </c>
      <c r="G2982" s="50" t="str">
        <f>VLOOKUP(Table8[[#This Row],[ProductID]],Table12[[#All],[ProductID]:[ProductFullName]],3,FALSE)</f>
        <v>Product D</v>
      </c>
      <c r="H2982" s="50">
        <v>5</v>
      </c>
      <c r="I2982" s="52">
        <v>44848.436527777776</v>
      </c>
      <c r="J2982" s="50">
        <v>130</v>
      </c>
      <c r="K2982" s="51">
        <v>44848.954861111109</v>
      </c>
      <c r="L2982" s="53"/>
      <c r="M2982" s="54">
        <v>1</v>
      </c>
    </row>
    <row r="2983" spans="2:13" x14ac:dyDescent="0.3">
      <c r="B2983" s="49">
        <v>21826</v>
      </c>
      <c r="C2983" s="50">
        <v>1379</v>
      </c>
      <c r="D2983" s="50" t="str">
        <f>VLOOKUP(Table8[[#This Row],[CustomerID]],Table15[[#All],[CustomerID]:[Company Name]],2,FALSE)</f>
        <v>Sogno Boutique Of Dreams</v>
      </c>
      <c r="E2983" s="51">
        <v>44848</v>
      </c>
      <c r="F2983" s="50">
        <v>3</v>
      </c>
      <c r="G2983" s="50" t="str">
        <f>VLOOKUP(Table8[[#This Row],[ProductID]],Table12[[#All],[ProductID]:[ProductFullName]],3,FALSE)</f>
        <v>Product C</v>
      </c>
      <c r="H2983" s="50">
        <v>6</v>
      </c>
      <c r="I2983" s="52">
        <v>44848.446481481478</v>
      </c>
      <c r="J2983" s="50">
        <v>108</v>
      </c>
      <c r="K2983" s="51">
        <v>44848.954861111109</v>
      </c>
      <c r="L2983" s="53"/>
      <c r="M2983" s="54">
        <v>1</v>
      </c>
    </row>
    <row r="2984" spans="2:13" x14ac:dyDescent="0.3">
      <c r="B2984" s="49">
        <v>21827</v>
      </c>
      <c r="C2984" s="50">
        <v>1018</v>
      </c>
      <c r="D2984" s="50" t="str">
        <f>VLOOKUP(Table8[[#This Row],[CustomerID]],Table15[[#All],[CustomerID]:[Company Name]],2,FALSE)</f>
        <v>Lollipop Junction</v>
      </c>
      <c r="E2984" s="51">
        <v>44848</v>
      </c>
      <c r="F2984" s="50">
        <v>6</v>
      </c>
      <c r="G2984" s="50" t="str">
        <f>VLOOKUP(Table8[[#This Row],[ProductID]],Table12[[#All],[ProductID]:[ProductFullName]],3,FALSE)</f>
        <v>Product F</v>
      </c>
      <c r="H2984" s="50">
        <v>3</v>
      </c>
      <c r="I2984" s="52">
        <v>44848.459803240738</v>
      </c>
      <c r="J2984" s="50">
        <v>134</v>
      </c>
      <c r="K2984" s="51">
        <v>44848.954861111109</v>
      </c>
      <c r="L2984" s="53"/>
      <c r="M2984" s="54">
        <v>1</v>
      </c>
    </row>
    <row r="2985" spans="2:13" x14ac:dyDescent="0.3">
      <c r="B2985" s="49">
        <v>21828</v>
      </c>
      <c r="C2985" s="50">
        <v>806</v>
      </c>
      <c r="D2985" s="50" t="str">
        <f>VLOOKUP(Table8[[#This Row],[CustomerID]],Table15[[#All],[CustomerID]:[Company Name]],2,FALSE)</f>
        <v>Frog Pond Florist</v>
      </c>
      <c r="E2985" s="51">
        <v>44848</v>
      </c>
      <c r="F2985" s="50">
        <v>1</v>
      </c>
      <c r="G2985" s="50" t="str">
        <f>VLOOKUP(Table8[[#This Row],[ProductID]],Table12[[#All],[ProductID]:[ProductFullName]],3,FALSE)</f>
        <v>Product A</v>
      </c>
      <c r="H2985" s="50">
        <v>7</v>
      </c>
      <c r="I2985" s="52">
        <v>44848.470567129625</v>
      </c>
      <c r="J2985" s="50">
        <v>118</v>
      </c>
      <c r="K2985" s="51">
        <v>44848.954861111109</v>
      </c>
      <c r="L2985" s="53"/>
      <c r="M2985" s="54">
        <v>1</v>
      </c>
    </row>
    <row r="2986" spans="2:13" x14ac:dyDescent="0.3">
      <c r="B2986" s="49">
        <v>21829</v>
      </c>
      <c r="C2986" s="50">
        <v>370</v>
      </c>
      <c r="D2986" s="50" t="str">
        <f>VLOOKUP(Table8[[#This Row],[CustomerID]],Table15[[#All],[CustomerID]:[Company Name]],2,FALSE)</f>
        <v>SDM - 857</v>
      </c>
      <c r="E2986" s="51">
        <v>44848</v>
      </c>
      <c r="F2986" s="50">
        <v>6</v>
      </c>
      <c r="G2986" s="50" t="str">
        <f>VLOOKUP(Table8[[#This Row],[ProductID]],Table12[[#All],[ProductID]:[ProductFullName]],3,FALSE)</f>
        <v>Product F</v>
      </c>
      <c r="H2986" s="50">
        <v>6</v>
      </c>
      <c r="I2986" s="52">
        <v>44848.487314814811</v>
      </c>
      <c r="J2986" s="50">
        <v>106</v>
      </c>
      <c r="K2986" s="51">
        <v>44848.954861111109</v>
      </c>
      <c r="L2986" s="53"/>
      <c r="M2986" s="54">
        <v>1</v>
      </c>
    </row>
    <row r="2987" spans="2:13" x14ac:dyDescent="0.3">
      <c r="B2987" s="49">
        <v>21830</v>
      </c>
      <c r="C2987" s="50">
        <v>1004</v>
      </c>
      <c r="D2987" s="50" t="str">
        <f>VLOOKUP(Table8[[#This Row],[CustomerID]],Table15[[#All],[CustomerID]:[Company Name]],2,FALSE)</f>
        <v>Rose Tree</v>
      </c>
      <c r="E2987" s="51">
        <v>44848</v>
      </c>
      <c r="F2987" s="50">
        <v>1</v>
      </c>
      <c r="G2987" s="50" t="str">
        <f>VLOOKUP(Table8[[#This Row],[ProductID]],Table12[[#All],[ProductID]:[ProductFullName]],3,FALSE)</f>
        <v>Product A</v>
      </c>
      <c r="H2987" s="50">
        <v>2</v>
      </c>
      <c r="I2987" s="52">
        <v>44848.502303240733</v>
      </c>
      <c r="J2987" s="50">
        <v>118</v>
      </c>
      <c r="K2987" s="51">
        <v>44848.954861111109</v>
      </c>
      <c r="L2987" s="53"/>
      <c r="M2987" s="54">
        <v>1</v>
      </c>
    </row>
    <row r="2988" spans="2:13" x14ac:dyDescent="0.3">
      <c r="B2988" s="49">
        <v>21831</v>
      </c>
      <c r="C2988" s="50">
        <v>666</v>
      </c>
      <c r="D2988" s="50" t="str">
        <f>VLOOKUP(Table8[[#This Row],[CustomerID]],Table15[[#All],[CustomerID]:[Company Name]],2,FALSE)</f>
        <v>Peoples Drug Mart # 93</v>
      </c>
      <c r="E2988" s="51">
        <v>44848</v>
      </c>
      <c r="F2988" s="50">
        <v>2</v>
      </c>
      <c r="G2988" s="50" t="str">
        <f>VLOOKUP(Table8[[#This Row],[ProductID]],Table12[[#All],[ProductID]:[ProductFullName]],3,FALSE)</f>
        <v>Product B</v>
      </c>
      <c r="H2988" s="50">
        <v>6</v>
      </c>
      <c r="I2988" s="52">
        <v>44848.51899305555</v>
      </c>
      <c r="J2988" s="50">
        <v>111</v>
      </c>
      <c r="K2988" s="51">
        <v>44848.954861111109</v>
      </c>
      <c r="L2988" s="53"/>
      <c r="M2988" s="54">
        <v>1</v>
      </c>
    </row>
    <row r="2989" spans="2:13" x14ac:dyDescent="0.3">
      <c r="B2989" s="49">
        <v>21832</v>
      </c>
      <c r="C2989" s="50">
        <v>607</v>
      </c>
      <c r="D2989" s="50" t="str">
        <f>VLOOKUP(Table8[[#This Row],[CustomerID]],Table15[[#All],[CustomerID]:[Company Name]],2,FALSE)</f>
        <v>The Heavenly Outhouse</v>
      </c>
      <c r="E2989" s="51">
        <v>44848</v>
      </c>
      <c r="F2989" s="50">
        <v>6</v>
      </c>
      <c r="G2989" s="50" t="str">
        <f>VLOOKUP(Table8[[#This Row],[ProductID]],Table12[[#All],[ProductID]:[ProductFullName]],3,FALSE)</f>
        <v>Product F</v>
      </c>
      <c r="H2989" s="50">
        <v>2</v>
      </c>
      <c r="I2989" s="52">
        <v>44848.535474537028</v>
      </c>
      <c r="J2989" s="50">
        <v>128</v>
      </c>
      <c r="K2989" s="51">
        <v>44848.954861111109</v>
      </c>
      <c r="L2989" s="53"/>
      <c r="M2989" s="54">
        <v>1</v>
      </c>
    </row>
    <row r="2990" spans="2:13" x14ac:dyDescent="0.3">
      <c r="B2990" s="49">
        <v>21833</v>
      </c>
      <c r="C2990" s="50">
        <v>1078</v>
      </c>
      <c r="D2990" s="50" t="str">
        <f>VLOOKUP(Table8[[#This Row],[CustomerID]],Table15[[#All],[CustomerID]:[Company Name]],2,FALSE)</f>
        <v>Doodles</v>
      </c>
      <c r="E2990" s="51">
        <v>44848</v>
      </c>
      <c r="F2990" s="50">
        <v>1</v>
      </c>
      <c r="G2990" s="50" t="str">
        <f>VLOOKUP(Table8[[#This Row],[ProductID]],Table12[[#All],[ProductID]:[ProductFullName]],3,FALSE)</f>
        <v>Product A</v>
      </c>
      <c r="H2990" s="50">
        <v>7</v>
      </c>
      <c r="I2990" s="52">
        <v>44848.547442129624</v>
      </c>
      <c r="J2990" s="50">
        <v>129</v>
      </c>
      <c r="K2990" s="51">
        <v>44848.954861111109</v>
      </c>
      <c r="L2990" s="53"/>
      <c r="M2990" s="54">
        <v>1</v>
      </c>
    </row>
    <row r="2991" spans="2:13" x14ac:dyDescent="0.3">
      <c r="B2991" s="49">
        <v>21834</v>
      </c>
      <c r="C2991" s="50">
        <v>208</v>
      </c>
      <c r="D2991" s="50" t="str">
        <f>VLOOKUP(Table8[[#This Row],[CustomerID]],Table15[[#All],[CustomerID]:[Company Name]],2,FALSE)</f>
        <v>OK Gift Shop</v>
      </c>
      <c r="E2991" s="51">
        <v>44848</v>
      </c>
      <c r="F2991" s="50">
        <v>5</v>
      </c>
      <c r="G2991" s="50" t="str">
        <f>VLOOKUP(Table8[[#This Row],[ProductID]],Table12[[#All],[ProductID]:[ProductFullName]],3,FALSE)</f>
        <v>Product E</v>
      </c>
      <c r="H2991" s="50">
        <v>2</v>
      </c>
      <c r="I2991" s="52">
        <v>44848.560266203698</v>
      </c>
      <c r="J2991" s="50">
        <v>122</v>
      </c>
      <c r="K2991" s="51">
        <v>44848.954861111109</v>
      </c>
      <c r="L2991" s="53"/>
      <c r="M2991" s="54">
        <v>1</v>
      </c>
    </row>
    <row r="2992" spans="2:13" x14ac:dyDescent="0.3">
      <c r="B2992" s="49">
        <v>21835</v>
      </c>
      <c r="C2992" s="50">
        <v>273</v>
      </c>
      <c r="D2992" s="50" t="str">
        <f>VLOOKUP(Table8[[#This Row],[CustomerID]],Table15[[#All],[CustomerID]:[Company Name]],2,FALSE)</f>
        <v>Good Times</v>
      </c>
      <c r="E2992" s="51">
        <v>44848</v>
      </c>
      <c r="F2992" s="50">
        <v>4</v>
      </c>
      <c r="G2992" s="50" t="str">
        <f>VLOOKUP(Table8[[#This Row],[ProductID]],Table12[[#All],[ProductID]:[ProductFullName]],3,FALSE)</f>
        <v>Product D</v>
      </c>
      <c r="H2992" s="50">
        <v>5</v>
      </c>
      <c r="I2992" s="52">
        <v>44848.576064814806</v>
      </c>
      <c r="J2992" s="50">
        <v>132</v>
      </c>
      <c r="K2992" s="51">
        <v>44848.954861111109</v>
      </c>
      <c r="L2992" s="53"/>
      <c r="M2992" s="54">
        <v>1</v>
      </c>
    </row>
    <row r="2993" spans="2:13" x14ac:dyDescent="0.3">
      <c r="B2993" s="49">
        <v>21836</v>
      </c>
      <c r="C2993" s="50">
        <v>243</v>
      </c>
      <c r="D2993" s="50" t="str">
        <f>VLOOKUP(Table8[[#This Row],[CustomerID]],Table15[[#All],[CustomerID]:[Company Name]],2,FALSE)</f>
        <v>Extreme  Retail Inc</v>
      </c>
      <c r="E2993" s="51">
        <v>44848</v>
      </c>
      <c r="F2993" s="50">
        <v>2</v>
      </c>
      <c r="G2993" s="50" t="str">
        <f>VLOOKUP(Table8[[#This Row],[ProductID]],Table12[[#All],[ProductID]:[ProductFullName]],3,FALSE)</f>
        <v>Product B</v>
      </c>
      <c r="H2993" s="50">
        <v>7</v>
      </c>
      <c r="I2993" s="52">
        <v>44848.588437499988</v>
      </c>
      <c r="J2993" s="50">
        <v>134</v>
      </c>
      <c r="K2993" s="51">
        <v>44848.954861111109</v>
      </c>
      <c r="L2993" s="53"/>
      <c r="M2993" s="54">
        <v>1</v>
      </c>
    </row>
    <row r="2994" spans="2:13" x14ac:dyDescent="0.3">
      <c r="B2994" s="49">
        <v>21837</v>
      </c>
      <c r="C2994" s="50">
        <v>1340</v>
      </c>
      <c r="D2994" s="50" t="str">
        <f>VLOOKUP(Table8[[#This Row],[CustomerID]],Table15[[#All],[CustomerID]:[Company Name]],2,FALSE)</f>
        <v>Nanny's Toy Box</v>
      </c>
      <c r="E2994" s="51">
        <v>44848</v>
      </c>
      <c r="F2994" s="50">
        <v>1</v>
      </c>
      <c r="G2994" s="50" t="str">
        <f>VLOOKUP(Table8[[#This Row],[ProductID]],Table12[[#All],[ProductID]:[ProductFullName]],3,FALSE)</f>
        <v>Product A</v>
      </c>
      <c r="H2994" s="50">
        <v>6</v>
      </c>
      <c r="I2994" s="52">
        <v>44848.60289351851</v>
      </c>
      <c r="J2994" s="50">
        <v>128</v>
      </c>
      <c r="K2994" s="51">
        <v>44848.954861111109</v>
      </c>
      <c r="L2994" s="53"/>
      <c r="M2994" s="54">
        <v>1</v>
      </c>
    </row>
    <row r="2995" spans="2:13" x14ac:dyDescent="0.3">
      <c r="B2995" s="49">
        <v>21838</v>
      </c>
      <c r="C2995" s="50">
        <v>293</v>
      </c>
      <c r="D2995" s="50" t="str">
        <f>VLOOKUP(Table8[[#This Row],[CustomerID]],Table15[[#All],[CustomerID]:[Company Name]],2,FALSE)</f>
        <v>Guardian Drugs Caledon East</v>
      </c>
      <c r="E2995" s="51">
        <v>44848</v>
      </c>
      <c r="F2995" s="50">
        <v>4</v>
      </c>
      <c r="G2995" s="50" t="str">
        <f>VLOOKUP(Table8[[#This Row],[ProductID]],Table12[[#All],[ProductID]:[ProductFullName]],3,FALSE)</f>
        <v>Product D</v>
      </c>
      <c r="H2995" s="50">
        <v>5</v>
      </c>
      <c r="I2995" s="52">
        <v>44848.613865740728</v>
      </c>
      <c r="J2995" s="50">
        <v>120</v>
      </c>
      <c r="K2995" s="51">
        <v>44848.954861111109</v>
      </c>
      <c r="L2995" s="53"/>
      <c r="M2995" s="54">
        <v>1</v>
      </c>
    </row>
    <row r="2996" spans="2:13" x14ac:dyDescent="0.3">
      <c r="B2996" s="49">
        <v>21839</v>
      </c>
      <c r="C2996" s="50">
        <v>1230</v>
      </c>
      <c r="D2996" s="50" t="str">
        <f>VLOOKUP(Table8[[#This Row],[CustomerID]],Table15[[#All],[CustomerID]:[Company Name]],2,FALSE)</f>
        <v>Rotts Inc. - DBA Unique Gifts</v>
      </c>
      <c r="E2996" s="51">
        <v>44848</v>
      </c>
      <c r="F2996" s="50">
        <v>2</v>
      </c>
      <c r="G2996" s="50" t="str">
        <f>VLOOKUP(Table8[[#This Row],[ProductID]],Table12[[#All],[ProductID]:[ProductFullName]],3,FALSE)</f>
        <v>Product B</v>
      </c>
      <c r="H2996" s="50">
        <v>6</v>
      </c>
      <c r="I2996" s="52">
        <v>44848.628576388874</v>
      </c>
      <c r="J2996" s="50">
        <v>117</v>
      </c>
      <c r="K2996" s="51">
        <v>44848.954861111109</v>
      </c>
      <c r="L2996" s="53"/>
      <c r="M2996" s="54">
        <v>1</v>
      </c>
    </row>
    <row r="2997" spans="2:13" x14ac:dyDescent="0.3">
      <c r="B2997" s="49">
        <v>21840</v>
      </c>
      <c r="C2997" s="50">
        <v>1191</v>
      </c>
      <c r="D2997" s="50" t="str">
        <f>VLOOKUP(Table8[[#This Row],[CustomerID]],Table15[[#All],[CustomerID]:[Company Name]],2,FALSE)</f>
        <v>Cottage Hospital</v>
      </c>
      <c r="E2997" s="51">
        <v>44848</v>
      </c>
      <c r="F2997" s="50">
        <v>5</v>
      </c>
      <c r="G2997" s="50" t="str">
        <f>VLOOKUP(Table8[[#This Row],[ProductID]],Table12[[#All],[ProductID]:[ProductFullName]],3,FALSE)</f>
        <v>Product E</v>
      </c>
      <c r="H2997" s="50">
        <v>5</v>
      </c>
      <c r="I2997" s="52">
        <v>44848.644247685173</v>
      </c>
      <c r="J2997" s="50">
        <v>125</v>
      </c>
      <c r="K2997" s="51">
        <v>44848.954861111109</v>
      </c>
      <c r="L2997" s="53"/>
      <c r="M2997" s="54">
        <v>1</v>
      </c>
    </row>
    <row r="2998" spans="2:13" x14ac:dyDescent="0.3">
      <c r="B2998" s="49">
        <v>21841</v>
      </c>
      <c r="C2998" s="50">
        <v>1317</v>
      </c>
      <c r="D2998" s="50" t="str">
        <f>VLOOKUP(Table8[[#This Row],[CustomerID]],Table15[[#All],[CustomerID]:[Company Name]],2,FALSE)</f>
        <v>Anna's Cards &amp; Gifts</v>
      </c>
      <c r="E2998" s="51">
        <v>44848</v>
      </c>
      <c r="F2998" s="50">
        <v>6</v>
      </c>
      <c r="G2998" s="50" t="str">
        <f>VLOOKUP(Table8[[#This Row],[ProductID]],Table12[[#All],[ProductID]:[ProductFullName]],3,FALSE)</f>
        <v>Product F</v>
      </c>
      <c r="H2998" s="50">
        <v>4</v>
      </c>
      <c r="I2998" s="52">
        <v>44848.659108796288</v>
      </c>
      <c r="J2998" s="50">
        <v>133</v>
      </c>
      <c r="K2998" s="51">
        <v>44848.954861111109</v>
      </c>
      <c r="L2998" s="53"/>
      <c r="M2998" s="54">
        <v>1</v>
      </c>
    </row>
    <row r="2999" spans="2:13" x14ac:dyDescent="0.3">
      <c r="B2999" s="49">
        <v>21842</v>
      </c>
      <c r="C2999" s="50">
        <v>98</v>
      </c>
      <c r="D2999" s="50" t="str">
        <f>VLOOKUP(Table8[[#This Row],[CustomerID]],Table15[[#All],[CustomerID]:[Company Name]],2,FALSE)</f>
        <v>Propharm</v>
      </c>
      <c r="E2999" s="51">
        <v>44848</v>
      </c>
      <c r="F2999" s="50">
        <v>1</v>
      </c>
      <c r="G2999" s="50" t="str">
        <f>VLOOKUP(Table8[[#This Row],[ProductID]],Table12[[#All],[ProductID]:[ProductFullName]],3,FALSE)</f>
        <v>Product A</v>
      </c>
      <c r="H2999" s="50">
        <v>7</v>
      </c>
      <c r="I2999" s="52">
        <v>44848.670312499991</v>
      </c>
      <c r="J2999" s="50">
        <v>119</v>
      </c>
      <c r="K2999" s="51">
        <v>44848.954861111109</v>
      </c>
      <c r="L2999" s="53"/>
      <c r="M2999" s="54">
        <v>1</v>
      </c>
    </row>
    <row r="3000" spans="2:13" x14ac:dyDescent="0.3">
      <c r="B3000" s="49">
        <v>21843</v>
      </c>
      <c r="C3000" s="50">
        <v>1057</v>
      </c>
      <c r="D3000" s="50" t="str">
        <f>VLOOKUP(Table8[[#This Row],[CustomerID]],Table15[[#All],[CustomerID]:[Company Name]],2,FALSE)</f>
        <v>Island Gift Nook</v>
      </c>
      <c r="E3000" s="51">
        <v>44848</v>
      </c>
      <c r="F3000" s="50">
        <v>3</v>
      </c>
      <c r="G3000" s="50" t="str">
        <f>VLOOKUP(Table8[[#This Row],[ProductID]],Table12[[#All],[ProductID]:[ProductFullName]],3,FALSE)</f>
        <v>Product C</v>
      </c>
      <c r="H3000" s="50">
        <v>4</v>
      </c>
      <c r="I3000" s="52">
        <v>44848.685590277768</v>
      </c>
      <c r="J3000" s="50">
        <v>112</v>
      </c>
      <c r="K3000" s="51">
        <v>44848.954861111109</v>
      </c>
      <c r="L3000" s="53"/>
      <c r="M3000" s="54">
        <v>1</v>
      </c>
    </row>
    <row r="3001" spans="2:13" x14ac:dyDescent="0.3">
      <c r="B3001" s="49">
        <v>21844</v>
      </c>
      <c r="C3001" s="50">
        <v>1060</v>
      </c>
      <c r="D3001" s="50" t="str">
        <f>VLOOKUP(Table8[[#This Row],[CustomerID]],Table15[[#All],[CustomerID]:[Company Name]],2,FALSE)</f>
        <v>Birmingham Museum Of Art</v>
      </c>
      <c r="E3001" s="51">
        <v>44848</v>
      </c>
      <c r="F3001" s="50">
        <v>4</v>
      </c>
      <c r="G3001" s="50" t="str">
        <f>VLOOKUP(Table8[[#This Row],[ProductID]],Table12[[#All],[ProductID]:[ProductFullName]],3,FALSE)</f>
        <v>Product D</v>
      </c>
      <c r="H3001" s="50">
        <v>2</v>
      </c>
      <c r="I3001" s="52">
        <v>44848.696805555548</v>
      </c>
      <c r="J3001" s="50">
        <v>128</v>
      </c>
      <c r="K3001" s="51">
        <v>44848.954861111109</v>
      </c>
      <c r="L3001" s="53"/>
      <c r="M3001" s="54">
        <v>1</v>
      </c>
    </row>
    <row r="3002" spans="2:13" x14ac:dyDescent="0.3">
      <c r="B3002" s="49">
        <v>21845</v>
      </c>
      <c r="C3002" s="50">
        <v>110</v>
      </c>
      <c r="D3002" s="50" t="str">
        <f>VLOOKUP(Table8[[#This Row],[CustomerID]],Table15[[#All],[CustomerID]:[Company Name]],2,FALSE)</f>
        <v>Shack - Bijoutiers Dawes Jewellers</v>
      </c>
      <c r="E3002" s="51">
        <v>44848</v>
      </c>
      <c r="F3002" s="50">
        <v>1</v>
      </c>
      <c r="G3002" s="50" t="str">
        <f>VLOOKUP(Table8[[#This Row],[ProductID]],Table12[[#All],[ProductID]:[ProductFullName]],3,FALSE)</f>
        <v>Product A</v>
      </c>
      <c r="H3002" s="50">
        <v>3</v>
      </c>
      <c r="I3002" s="52">
        <v>44848.711400462955</v>
      </c>
      <c r="J3002" s="50">
        <v>118</v>
      </c>
      <c r="K3002" s="51">
        <v>44848.954861111109</v>
      </c>
      <c r="L3002" s="53"/>
      <c r="M3002" s="54">
        <v>1</v>
      </c>
    </row>
    <row r="3003" spans="2:13" x14ac:dyDescent="0.3">
      <c r="B3003" s="49">
        <v>21846</v>
      </c>
      <c r="C3003" s="50">
        <v>226</v>
      </c>
      <c r="D3003" s="50" t="str">
        <f>VLOOKUP(Table8[[#This Row],[CustomerID]],Table15[[#All],[CustomerID]:[Company Name]],2,FALSE)</f>
        <v>Black Photo Corporation</v>
      </c>
      <c r="E3003" s="51">
        <v>44848</v>
      </c>
      <c r="F3003" s="50">
        <v>6</v>
      </c>
      <c r="G3003" s="50" t="str">
        <f>VLOOKUP(Table8[[#This Row],[ProductID]],Table12[[#All],[ProductID]:[ProductFullName]],3,FALSE)</f>
        <v>Product F</v>
      </c>
      <c r="H3003" s="50">
        <v>6</v>
      </c>
      <c r="I3003" s="52">
        <v>44848.721944444434</v>
      </c>
      <c r="J3003" s="50">
        <v>134</v>
      </c>
      <c r="K3003" s="51">
        <v>44848.954861111109</v>
      </c>
      <c r="L3003" s="53"/>
      <c r="M3003" s="54">
        <v>1</v>
      </c>
    </row>
    <row r="3004" spans="2:13" x14ac:dyDescent="0.3">
      <c r="B3004" s="49">
        <v>21847</v>
      </c>
      <c r="C3004" s="50">
        <v>442</v>
      </c>
      <c r="D3004" s="50" t="str">
        <f>VLOOKUP(Table8[[#This Row],[CustomerID]],Table15[[#All],[CustomerID]:[Company Name]],2,FALSE)</f>
        <v>D &amp; D Luggage</v>
      </c>
      <c r="E3004" s="51">
        <v>44848</v>
      </c>
      <c r="F3004" s="50">
        <v>3</v>
      </c>
      <c r="G3004" s="50" t="str">
        <f>VLOOKUP(Table8[[#This Row],[ProductID]],Table12[[#All],[ProductID]:[ProductFullName]],3,FALSE)</f>
        <v>Product C</v>
      </c>
      <c r="H3004" s="50">
        <v>6</v>
      </c>
      <c r="I3004" s="52">
        <v>44848.73359953703</v>
      </c>
      <c r="J3004" s="50">
        <v>113</v>
      </c>
      <c r="K3004" s="51">
        <v>44848.954861111109</v>
      </c>
      <c r="L3004" s="53"/>
      <c r="M3004" s="54">
        <v>1</v>
      </c>
    </row>
    <row r="3005" spans="2:13" x14ac:dyDescent="0.3">
      <c r="B3005" s="49">
        <v>21848</v>
      </c>
      <c r="C3005" s="50">
        <v>834</v>
      </c>
      <c r="D3005" s="50" t="str">
        <f>VLOOKUP(Table8[[#This Row],[CustomerID]],Table15[[#All],[CustomerID]:[Company Name]],2,FALSE)</f>
        <v>P.S. I Love You</v>
      </c>
      <c r="E3005" s="51">
        <v>44851</v>
      </c>
      <c r="F3005" s="50">
        <v>2</v>
      </c>
      <c r="G3005" s="50" t="str">
        <f>VLOOKUP(Table8[[#This Row],[ProductID]],Table12[[#All],[ProductID]:[ProductFullName]],3,FALSE)</f>
        <v>Product B</v>
      </c>
      <c r="H3005" s="50">
        <v>3</v>
      </c>
      <c r="I3005" s="52">
        <v>44851.333333333336</v>
      </c>
      <c r="J3005" s="50">
        <v>126</v>
      </c>
      <c r="K3005" s="51">
        <v>44851.953472222223</v>
      </c>
      <c r="L3005" s="53"/>
      <c r="M3005" s="54">
        <v>1</v>
      </c>
    </row>
    <row r="3006" spans="2:13" x14ac:dyDescent="0.3">
      <c r="B3006" s="49">
        <v>21849</v>
      </c>
      <c r="C3006" s="50">
        <v>792</v>
      </c>
      <c r="D3006" s="50" t="str">
        <f>VLOOKUP(Table8[[#This Row],[CustomerID]],Table15[[#All],[CustomerID]:[Company Name]],2,FALSE)</f>
        <v>Paragon Shop</v>
      </c>
      <c r="E3006" s="51">
        <v>44851</v>
      </c>
      <c r="F3006" s="50">
        <v>1</v>
      </c>
      <c r="G3006" s="50" t="str">
        <f>VLOOKUP(Table8[[#This Row],[ProductID]],Table12[[#All],[ProductID]:[ProductFullName]],3,FALSE)</f>
        <v>Product A</v>
      </c>
      <c r="H3006" s="50">
        <v>3</v>
      </c>
      <c r="I3006" s="52">
        <v>44851.350381944445</v>
      </c>
      <c r="J3006" s="50">
        <v>125</v>
      </c>
      <c r="K3006" s="51">
        <v>44851.953472222223</v>
      </c>
      <c r="L3006" s="53"/>
      <c r="M3006" s="54">
        <v>1</v>
      </c>
    </row>
    <row r="3007" spans="2:13" x14ac:dyDescent="0.3">
      <c r="B3007" s="49">
        <v>21850</v>
      </c>
      <c r="C3007" s="50">
        <v>35</v>
      </c>
      <c r="D3007" s="50" t="str">
        <f>VLOOKUP(Table8[[#This Row],[CustomerID]],Table15[[#All],[CustomerID]:[Company Name]],2,FALSE)</f>
        <v>O'brien Pharmacy</v>
      </c>
      <c r="E3007" s="51">
        <v>44851</v>
      </c>
      <c r="F3007" s="50">
        <v>6</v>
      </c>
      <c r="G3007" s="50" t="str">
        <f>VLOOKUP(Table8[[#This Row],[ProductID]],Table12[[#All],[ProductID]:[ProductFullName]],3,FALSE)</f>
        <v>Product F</v>
      </c>
      <c r="H3007" s="50">
        <v>3</v>
      </c>
      <c r="I3007" s="52">
        <v>44851.36005787037</v>
      </c>
      <c r="J3007" s="50">
        <v>110</v>
      </c>
      <c r="K3007" s="51">
        <v>44851.953472222223</v>
      </c>
      <c r="L3007" s="53"/>
      <c r="M3007" s="54">
        <v>1</v>
      </c>
    </row>
    <row r="3008" spans="2:13" x14ac:dyDescent="0.3">
      <c r="B3008" s="49">
        <v>21851</v>
      </c>
      <c r="C3008" s="50">
        <v>1397</v>
      </c>
      <c r="D3008" s="50" t="str">
        <f>VLOOKUP(Table8[[#This Row],[CustomerID]],Table15[[#All],[CustomerID]:[Company Name]],2,FALSE)</f>
        <v>Town And Country Shop</v>
      </c>
      <c r="E3008" s="51">
        <v>44851</v>
      </c>
      <c r="F3008" s="50">
        <v>5</v>
      </c>
      <c r="G3008" s="50" t="str">
        <f>VLOOKUP(Table8[[#This Row],[ProductID]],Table12[[#All],[ProductID]:[ProductFullName]],3,FALSE)</f>
        <v>Product E</v>
      </c>
      <c r="H3008" s="50">
        <v>2</v>
      </c>
      <c r="I3008" s="52">
        <v>44851.377233796295</v>
      </c>
      <c r="J3008" s="50">
        <v>126</v>
      </c>
      <c r="K3008" s="51">
        <v>44851.953472222223</v>
      </c>
      <c r="L3008" s="53"/>
      <c r="M3008" s="54">
        <v>1</v>
      </c>
    </row>
    <row r="3009" spans="2:13" x14ac:dyDescent="0.3">
      <c r="B3009" s="49">
        <v>21852</v>
      </c>
      <c r="C3009" s="50">
        <v>373</v>
      </c>
      <c r="D3009" s="50" t="str">
        <f>VLOOKUP(Table8[[#This Row],[CustomerID]],Table15[[#All],[CustomerID]:[Company Name]],2,FALSE)</f>
        <v>MADAME ANGELO</v>
      </c>
      <c r="E3009" s="51">
        <v>44851</v>
      </c>
      <c r="F3009" s="50">
        <v>4</v>
      </c>
      <c r="G3009" s="50" t="str">
        <f>VLOOKUP(Table8[[#This Row],[ProductID]],Table12[[#All],[ProductID]:[ProductFullName]],3,FALSE)</f>
        <v>Product D</v>
      </c>
      <c r="H3009" s="50">
        <v>6</v>
      </c>
      <c r="I3009" s="52">
        <v>44851.392638888887</v>
      </c>
      <c r="J3009" s="50">
        <v>110</v>
      </c>
      <c r="K3009" s="51">
        <v>44851.953472222223</v>
      </c>
      <c r="L3009" s="53"/>
      <c r="M3009" s="54">
        <v>1</v>
      </c>
    </row>
    <row r="3010" spans="2:13" x14ac:dyDescent="0.3">
      <c r="B3010" s="49">
        <v>21853</v>
      </c>
      <c r="C3010" s="50">
        <v>844</v>
      </c>
      <c r="D3010" s="50" t="str">
        <f>VLOOKUP(Table8[[#This Row],[CustomerID]],Table15[[#All],[CustomerID]:[Company Name]],2,FALSE)</f>
        <v>Classic Home &amp; Garden</v>
      </c>
      <c r="E3010" s="51">
        <v>44851</v>
      </c>
      <c r="F3010" s="50">
        <v>5</v>
      </c>
      <c r="G3010" s="50" t="str">
        <f>VLOOKUP(Table8[[#This Row],[ProductID]],Table12[[#All],[ProductID]:[ProductFullName]],3,FALSE)</f>
        <v>Product E</v>
      </c>
      <c r="H3010" s="50">
        <v>4</v>
      </c>
      <c r="I3010" s="52">
        <v>44851.402743055551</v>
      </c>
      <c r="J3010" s="50">
        <v>132</v>
      </c>
      <c r="K3010" s="51">
        <v>44851.953472222223</v>
      </c>
      <c r="L3010" s="53"/>
      <c r="M3010" s="54">
        <v>1</v>
      </c>
    </row>
    <row r="3011" spans="2:13" x14ac:dyDescent="0.3">
      <c r="B3011" s="49">
        <v>21854</v>
      </c>
      <c r="C3011" s="50">
        <v>109</v>
      </c>
      <c r="D3011" s="50" t="str">
        <f>VLOOKUP(Table8[[#This Row],[CustomerID]],Table15[[#All],[CustomerID]:[Company Name]],2,FALSE)</f>
        <v>Regalo</v>
      </c>
      <c r="E3011" s="51">
        <v>44851</v>
      </c>
      <c r="F3011" s="50">
        <v>3</v>
      </c>
      <c r="G3011" s="50" t="str">
        <f>VLOOKUP(Table8[[#This Row],[ProductID]],Table12[[#All],[ProductID]:[ProductFullName]],3,FALSE)</f>
        <v>Product C</v>
      </c>
      <c r="H3011" s="50">
        <v>5</v>
      </c>
      <c r="I3011" s="52">
        <v>44851.413553240738</v>
      </c>
      <c r="J3011" s="50">
        <v>116</v>
      </c>
      <c r="K3011" s="51">
        <v>44851.953472222223</v>
      </c>
      <c r="L3011" s="53"/>
      <c r="M3011" s="54">
        <v>1</v>
      </c>
    </row>
    <row r="3012" spans="2:13" x14ac:dyDescent="0.3">
      <c r="B3012" s="49">
        <v>21855</v>
      </c>
      <c r="C3012" s="50">
        <v>1067</v>
      </c>
      <c r="D3012" s="50" t="str">
        <f>VLOOKUP(Table8[[#This Row],[CustomerID]],Table15[[#All],[CustomerID]:[Company Name]],2,FALSE)</f>
        <v>Country Music Hall of Fame and Museum</v>
      </c>
      <c r="E3012" s="51">
        <v>44851</v>
      </c>
      <c r="F3012" s="50">
        <v>2</v>
      </c>
      <c r="G3012" s="50" t="str">
        <f>VLOOKUP(Table8[[#This Row],[ProductID]],Table12[[#All],[ProductID]:[ProductFullName]],3,FALSE)</f>
        <v>Product B</v>
      </c>
      <c r="H3012" s="50">
        <v>4</v>
      </c>
      <c r="I3012" s="52">
        <v>44851.424733796295</v>
      </c>
      <c r="J3012" s="50">
        <v>126</v>
      </c>
      <c r="K3012" s="51">
        <v>44851.953472222223</v>
      </c>
      <c r="L3012" s="53"/>
      <c r="M3012" s="54">
        <v>1</v>
      </c>
    </row>
    <row r="3013" spans="2:13" x14ac:dyDescent="0.3">
      <c r="B3013" s="49">
        <v>21856</v>
      </c>
      <c r="C3013" s="50">
        <v>791</v>
      </c>
      <c r="D3013" s="50" t="str">
        <f>VLOOKUP(Table8[[#This Row],[CustomerID]],Table15[[#All],[CustomerID]:[Company Name]],2,FALSE)</f>
        <v>Sea Street</v>
      </c>
      <c r="E3013" s="51">
        <v>44851</v>
      </c>
      <c r="F3013" s="50">
        <v>5</v>
      </c>
      <c r="G3013" s="50" t="str">
        <f>VLOOKUP(Table8[[#This Row],[ProductID]],Table12[[#All],[ProductID]:[ProductFullName]],3,FALSE)</f>
        <v>Product E</v>
      </c>
      <c r="H3013" s="50">
        <v>6</v>
      </c>
      <c r="I3013" s="52">
        <v>44851.437349537038</v>
      </c>
      <c r="J3013" s="50">
        <v>126</v>
      </c>
      <c r="K3013" s="51">
        <v>44851.953472222223</v>
      </c>
      <c r="L3013" s="53"/>
      <c r="M3013" s="54">
        <v>1</v>
      </c>
    </row>
    <row r="3014" spans="2:13" x14ac:dyDescent="0.3">
      <c r="B3014" s="49">
        <v>21857</v>
      </c>
      <c r="C3014" s="50">
        <v>587</v>
      </c>
      <c r="D3014" s="50" t="str">
        <f>VLOOKUP(Table8[[#This Row],[CustomerID]],Table15[[#All],[CustomerID]:[Company Name]],2,FALSE)</f>
        <v>Stubbs Pharmacy</v>
      </c>
      <c r="E3014" s="51">
        <v>44851</v>
      </c>
      <c r="F3014" s="50">
        <v>6</v>
      </c>
      <c r="G3014" s="50" t="str">
        <f>VLOOKUP(Table8[[#This Row],[ProductID]],Table12[[#All],[ProductID]:[ProductFullName]],3,FALSE)</f>
        <v>Product F</v>
      </c>
      <c r="H3014" s="50">
        <v>6</v>
      </c>
      <c r="I3014" s="52">
        <v>44851.453414351854</v>
      </c>
      <c r="J3014" s="50">
        <v>105</v>
      </c>
      <c r="K3014" s="51">
        <v>44851.953472222223</v>
      </c>
      <c r="L3014" s="53"/>
      <c r="M3014" s="54">
        <v>1</v>
      </c>
    </row>
    <row r="3015" spans="2:13" x14ac:dyDescent="0.3">
      <c r="B3015" s="49">
        <v>21858</v>
      </c>
      <c r="C3015" s="50">
        <v>908</v>
      </c>
      <c r="D3015" s="50" t="str">
        <f>VLOOKUP(Table8[[#This Row],[CustomerID]],Table15[[#All],[CustomerID]:[Company Name]],2,FALSE)</f>
        <v>Value Drugs</v>
      </c>
      <c r="E3015" s="51">
        <v>44851</v>
      </c>
      <c r="F3015" s="50">
        <v>2</v>
      </c>
      <c r="G3015" s="50" t="str">
        <f>VLOOKUP(Table8[[#This Row],[ProductID]],Table12[[#All],[ProductID]:[ProductFullName]],3,FALSE)</f>
        <v>Product B</v>
      </c>
      <c r="H3015" s="50">
        <v>5</v>
      </c>
      <c r="I3015" s="52">
        <v>44851.470405092594</v>
      </c>
      <c r="J3015" s="50">
        <v>123</v>
      </c>
      <c r="K3015" s="51">
        <v>44851.953472222223</v>
      </c>
      <c r="L3015" s="53"/>
      <c r="M3015" s="54">
        <v>1</v>
      </c>
    </row>
    <row r="3016" spans="2:13" x14ac:dyDescent="0.3">
      <c r="B3016" s="49">
        <v>21859</v>
      </c>
      <c r="C3016" s="50">
        <v>851</v>
      </c>
      <c r="D3016" s="50" t="str">
        <f>VLOOKUP(Table8[[#This Row],[CustomerID]],Table15[[#All],[CustomerID]:[Company Name]],2,FALSE)</f>
        <v>Donnas Hallmark</v>
      </c>
      <c r="E3016" s="51">
        <v>44851</v>
      </c>
      <c r="F3016" s="50">
        <v>2</v>
      </c>
      <c r="G3016" s="50" t="str">
        <f>VLOOKUP(Table8[[#This Row],[ProductID]],Table12[[#All],[ProductID]:[ProductFullName]],3,FALSE)</f>
        <v>Product B</v>
      </c>
      <c r="H3016" s="50">
        <v>5</v>
      </c>
      <c r="I3016" s="52">
        <v>44851.482534722221</v>
      </c>
      <c r="J3016" s="50">
        <v>120</v>
      </c>
      <c r="K3016" s="51">
        <v>44851.953472222223</v>
      </c>
      <c r="L3016" s="53"/>
      <c r="M3016" s="54">
        <v>1</v>
      </c>
    </row>
    <row r="3017" spans="2:13" x14ac:dyDescent="0.3">
      <c r="B3017" s="49">
        <v>21860</v>
      </c>
      <c r="C3017" s="50">
        <v>817</v>
      </c>
      <c r="D3017" s="50" t="str">
        <f>VLOOKUP(Table8[[#This Row],[CustomerID]],Table15[[#All],[CustomerID]:[Company Name]],2,FALSE)</f>
        <v>Bay Berries</v>
      </c>
      <c r="E3017" s="51">
        <v>44851</v>
      </c>
      <c r="F3017" s="50">
        <v>4</v>
      </c>
      <c r="G3017" s="50" t="str">
        <f>VLOOKUP(Table8[[#This Row],[ProductID]],Table12[[#All],[ProductID]:[ProductFullName]],3,FALSE)</f>
        <v>Product D</v>
      </c>
      <c r="H3017" s="50">
        <v>5</v>
      </c>
      <c r="I3017" s="52">
        <v>44851.500011574077</v>
      </c>
      <c r="J3017" s="50">
        <v>126</v>
      </c>
      <c r="K3017" s="51">
        <v>44851.953472222223</v>
      </c>
      <c r="L3017" s="53"/>
      <c r="M3017" s="54">
        <v>1</v>
      </c>
    </row>
    <row r="3018" spans="2:13" x14ac:dyDescent="0.3">
      <c r="B3018" s="49">
        <v>21861</v>
      </c>
      <c r="C3018" s="50">
        <v>1304</v>
      </c>
      <c r="D3018" s="50" t="str">
        <f>VLOOKUP(Table8[[#This Row],[CustomerID]],Table15[[#All],[CustomerID]:[Company Name]],2,FALSE)</f>
        <v>Workflow One</v>
      </c>
      <c r="E3018" s="51">
        <v>44851</v>
      </c>
      <c r="F3018" s="50">
        <v>6</v>
      </c>
      <c r="G3018" s="50" t="str">
        <f>VLOOKUP(Table8[[#This Row],[ProductID]],Table12[[#All],[ProductID]:[ProductFullName]],3,FALSE)</f>
        <v>Product F</v>
      </c>
      <c r="H3018" s="50">
        <v>4</v>
      </c>
      <c r="I3018" s="52">
        <v>44851.513599537036</v>
      </c>
      <c r="J3018" s="50">
        <v>116</v>
      </c>
      <c r="K3018" s="51">
        <v>44851.953472222223</v>
      </c>
      <c r="L3018" s="53"/>
      <c r="M3018" s="54">
        <v>1</v>
      </c>
    </row>
    <row r="3019" spans="2:13" x14ac:dyDescent="0.3">
      <c r="B3019" s="49">
        <v>21862</v>
      </c>
      <c r="C3019" s="50">
        <v>635</v>
      </c>
      <c r="D3019" s="50" t="str">
        <f>VLOOKUP(Table8[[#This Row],[CustomerID]],Table15[[#All],[CustomerID]:[Company Name]],2,FALSE)</f>
        <v>Canuck Gifts</v>
      </c>
      <c r="E3019" s="51">
        <v>44851</v>
      </c>
      <c r="F3019" s="50">
        <v>1</v>
      </c>
      <c r="G3019" s="50" t="str">
        <f>VLOOKUP(Table8[[#This Row],[ProductID]],Table12[[#All],[ProductID]:[ProductFullName]],3,FALSE)</f>
        <v>Product A</v>
      </c>
      <c r="H3019" s="50">
        <v>2</v>
      </c>
      <c r="I3019" s="52">
        <v>44851.524212962962</v>
      </c>
      <c r="J3019" s="50">
        <v>113</v>
      </c>
      <c r="K3019" s="51">
        <v>44851.953472222223</v>
      </c>
      <c r="L3019" s="53"/>
      <c r="M3019" s="54">
        <v>1</v>
      </c>
    </row>
    <row r="3020" spans="2:13" x14ac:dyDescent="0.3">
      <c r="B3020" s="49">
        <v>21863</v>
      </c>
      <c r="C3020" s="50">
        <v>92</v>
      </c>
      <c r="D3020" s="50" t="str">
        <f>VLOOKUP(Table8[[#This Row],[CustomerID]],Table15[[#All],[CustomerID]:[Company Name]],2,FALSE)</f>
        <v>Laurence Alexandre</v>
      </c>
      <c r="E3020" s="51">
        <v>44851</v>
      </c>
      <c r="F3020" s="50">
        <v>2</v>
      </c>
      <c r="G3020" s="50" t="str">
        <f>VLOOKUP(Table8[[#This Row],[ProductID]],Table12[[#All],[ProductID]:[ProductFullName]],3,FALSE)</f>
        <v>Product B</v>
      </c>
      <c r="H3020" s="50">
        <v>4</v>
      </c>
      <c r="I3020" s="52">
        <v>44851.538263888891</v>
      </c>
      <c r="J3020" s="50">
        <v>123</v>
      </c>
      <c r="K3020" s="51">
        <v>44851.953472222223</v>
      </c>
      <c r="L3020" s="53"/>
      <c r="M3020" s="54">
        <v>1</v>
      </c>
    </row>
    <row r="3021" spans="2:13" x14ac:dyDescent="0.3">
      <c r="B3021" s="49">
        <v>21864</v>
      </c>
      <c r="C3021" s="50">
        <v>940</v>
      </c>
      <c r="D3021" s="50" t="str">
        <f>VLOOKUP(Table8[[#This Row],[CustomerID]],Table15[[#All],[CustomerID]:[Company Name]],2,FALSE)</f>
        <v>George Eastman House</v>
      </c>
      <c r="E3021" s="51">
        <v>44851</v>
      </c>
      <c r="F3021" s="50">
        <v>1</v>
      </c>
      <c r="G3021" s="50" t="str">
        <f>VLOOKUP(Table8[[#This Row],[ProductID]],Table12[[#All],[ProductID]:[ProductFullName]],3,FALSE)</f>
        <v>Product A</v>
      </c>
      <c r="H3021" s="50">
        <v>7</v>
      </c>
      <c r="I3021" s="52">
        <v>44851.550821759265</v>
      </c>
      <c r="J3021" s="50">
        <v>128</v>
      </c>
      <c r="K3021" s="51">
        <v>44851.953472222223</v>
      </c>
      <c r="L3021" s="53"/>
      <c r="M3021" s="54">
        <v>1</v>
      </c>
    </row>
    <row r="3022" spans="2:13" x14ac:dyDescent="0.3">
      <c r="B3022" s="49">
        <v>21865</v>
      </c>
      <c r="C3022" s="50">
        <v>403</v>
      </c>
      <c r="D3022" s="50" t="str">
        <f>VLOOKUP(Table8[[#This Row],[CustomerID]],Table15[[#All],[CustomerID]:[Company Name]],2,FALSE)</f>
        <v>The Country Attic</v>
      </c>
      <c r="E3022" s="51">
        <v>44851</v>
      </c>
      <c r="F3022" s="50">
        <v>1</v>
      </c>
      <c r="G3022" s="50" t="str">
        <f>VLOOKUP(Table8[[#This Row],[ProductID]],Table12[[#All],[ProductID]:[ProductFullName]],3,FALSE)</f>
        <v>Product A</v>
      </c>
      <c r="H3022" s="50">
        <v>6</v>
      </c>
      <c r="I3022" s="52">
        <v>44851.560763888898</v>
      </c>
      <c r="J3022" s="50">
        <v>125</v>
      </c>
      <c r="K3022" s="51">
        <v>44851.953472222223</v>
      </c>
      <c r="L3022" s="53"/>
      <c r="M3022" s="54">
        <v>1</v>
      </c>
    </row>
    <row r="3023" spans="2:13" x14ac:dyDescent="0.3">
      <c r="B3023" s="49">
        <v>21866</v>
      </c>
      <c r="C3023" s="50">
        <v>660</v>
      </c>
      <c r="D3023" s="50" t="str">
        <f>VLOOKUP(Table8[[#This Row],[CustomerID]],Table15[[#All],[CustomerID]:[Company Name]],2,FALSE)</f>
        <v>Yoswm 141</v>
      </c>
      <c r="E3023" s="51">
        <v>44851</v>
      </c>
      <c r="F3023" s="50">
        <v>1</v>
      </c>
      <c r="G3023" s="50" t="str">
        <f>VLOOKUP(Table8[[#This Row],[ProductID]],Table12[[#All],[ProductID]:[ProductFullName]],3,FALSE)</f>
        <v>Product A</v>
      </c>
      <c r="H3023" s="50">
        <v>4</v>
      </c>
      <c r="I3023" s="52">
        <v>44851.572233796302</v>
      </c>
      <c r="J3023" s="50">
        <v>111</v>
      </c>
      <c r="K3023" s="51">
        <v>44851.953472222223</v>
      </c>
      <c r="L3023" s="53"/>
      <c r="M3023" s="54">
        <v>1</v>
      </c>
    </row>
    <row r="3024" spans="2:13" x14ac:dyDescent="0.3">
      <c r="B3024" s="49">
        <v>21867</v>
      </c>
      <c r="C3024" s="50">
        <v>1306</v>
      </c>
      <c r="D3024" s="50" t="str">
        <f>VLOOKUP(Table8[[#This Row],[CustomerID]],Table15[[#All],[CustomerID]:[Company Name]],2,FALSE)</f>
        <v>Pala Casino - Impulse shop</v>
      </c>
      <c r="E3024" s="51">
        <v>44851</v>
      </c>
      <c r="F3024" s="50">
        <v>6</v>
      </c>
      <c r="G3024" s="50" t="str">
        <f>VLOOKUP(Table8[[#This Row],[ProductID]],Table12[[#All],[ProductID]:[ProductFullName]],3,FALSE)</f>
        <v>Product F</v>
      </c>
      <c r="H3024" s="50">
        <v>7</v>
      </c>
      <c r="I3024" s="52">
        <v>44851.584131944452</v>
      </c>
      <c r="J3024" s="50">
        <v>131</v>
      </c>
      <c r="K3024" s="51">
        <v>44851.953472222223</v>
      </c>
      <c r="L3024" s="53"/>
      <c r="M3024" s="54">
        <v>1</v>
      </c>
    </row>
    <row r="3025" spans="2:13" x14ac:dyDescent="0.3">
      <c r="B3025" s="49">
        <v>21868</v>
      </c>
      <c r="C3025" s="50">
        <v>594</v>
      </c>
      <c r="D3025" s="50" t="str">
        <f>VLOOKUP(Table8[[#This Row],[CustomerID]],Table15[[#All],[CustomerID]:[Company Name]],2,FALSE)</f>
        <v>Glenbow Museum</v>
      </c>
      <c r="E3025" s="51">
        <v>44851</v>
      </c>
      <c r="F3025" s="50">
        <v>2</v>
      </c>
      <c r="G3025" s="50" t="str">
        <f>VLOOKUP(Table8[[#This Row],[ProductID]],Table12[[#All],[ProductID]:[ProductFullName]],3,FALSE)</f>
        <v>Product B</v>
      </c>
      <c r="H3025" s="50">
        <v>5</v>
      </c>
      <c r="I3025" s="52">
        <v>44851.601168981491</v>
      </c>
      <c r="J3025" s="50">
        <v>128</v>
      </c>
      <c r="K3025" s="51">
        <v>44851.953472222223</v>
      </c>
      <c r="L3025" s="53"/>
      <c r="M3025" s="54">
        <v>1</v>
      </c>
    </row>
    <row r="3026" spans="2:13" x14ac:dyDescent="0.3">
      <c r="B3026" s="49">
        <v>21869</v>
      </c>
      <c r="C3026" s="50">
        <v>1279</v>
      </c>
      <c r="D3026" s="50" t="str">
        <f>VLOOKUP(Table8[[#This Row],[CustomerID]],Table15[[#All],[CustomerID]:[Company Name]],2,FALSE)</f>
        <v>Vegas Cellular Solutions</v>
      </c>
      <c r="E3026" s="51">
        <v>44851</v>
      </c>
      <c r="F3026" s="50">
        <v>3</v>
      </c>
      <c r="G3026" s="50" t="str">
        <f>VLOOKUP(Table8[[#This Row],[ProductID]],Table12[[#All],[ProductID]:[ProductFullName]],3,FALSE)</f>
        <v>Product C</v>
      </c>
      <c r="H3026" s="50">
        <v>6</v>
      </c>
      <c r="I3026" s="52">
        <v>44851.612523148156</v>
      </c>
      <c r="J3026" s="50">
        <v>131</v>
      </c>
      <c r="K3026" s="51">
        <v>44851.953472222223</v>
      </c>
      <c r="L3026" s="53"/>
      <c r="M3026" s="54">
        <v>1</v>
      </c>
    </row>
    <row r="3027" spans="2:13" x14ac:dyDescent="0.3">
      <c r="B3027" s="49">
        <v>21870</v>
      </c>
      <c r="C3027" s="50">
        <v>1298</v>
      </c>
      <c r="D3027" s="50" t="str">
        <f>VLOOKUP(Table8[[#This Row],[CustomerID]],Table15[[#All],[CustomerID]:[Company Name]],2,FALSE)</f>
        <v>Popular Clothing &amp; Accessories</v>
      </c>
      <c r="E3027" s="51">
        <v>44851</v>
      </c>
      <c r="F3027" s="50">
        <v>5</v>
      </c>
      <c r="G3027" s="50" t="str">
        <f>VLOOKUP(Table8[[#This Row],[ProductID]],Table12[[#All],[ProductID]:[ProductFullName]],3,FALSE)</f>
        <v>Product E</v>
      </c>
      <c r="H3027" s="50">
        <v>7</v>
      </c>
      <c r="I3027" s="52">
        <v>44851.627511574079</v>
      </c>
      <c r="J3027" s="50">
        <v>114</v>
      </c>
      <c r="K3027" s="51">
        <v>44851.953472222223</v>
      </c>
      <c r="L3027" s="53"/>
      <c r="M3027" s="54">
        <v>1</v>
      </c>
    </row>
    <row r="3028" spans="2:13" x14ac:dyDescent="0.3">
      <c r="B3028" s="49">
        <v>21871</v>
      </c>
      <c r="C3028" s="50">
        <v>316</v>
      </c>
      <c r="D3028" s="50" t="str">
        <f>VLOOKUP(Table8[[#This Row],[CustomerID]],Table15[[#All],[CustomerID]:[Company Name]],2,FALSE)</f>
        <v>Dell IDA</v>
      </c>
      <c r="E3028" s="51">
        <v>44851</v>
      </c>
      <c r="F3028" s="50">
        <v>1</v>
      </c>
      <c r="G3028" s="50" t="str">
        <f>VLOOKUP(Table8[[#This Row],[ProductID]],Table12[[#All],[ProductID]:[ProductFullName]],3,FALSE)</f>
        <v>Product A</v>
      </c>
      <c r="H3028" s="50">
        <v>4</v>
      </c>
      <c r="I3028" s="52">
        <v>44851.641782407416</v>
      </c>
      <c r="J3028" s="50">
        <v>113</v>
      </c>
      <c r="K3028" s="51">
        <v>44851.953472222223</v>
      </c>
      <c r="L3028" s="53"/>
      <c r="M3028" s="54">
        <v>1</v>
      </c>
    </row>
    <row r="3029" spans="2:13" x14ac:dyDescent="0.3">
      <c r="B3029" s="49">
        <v>21872</v>
      </c>
      <c r="C3029" s="50">
        <v>973</v>
      </c>
      <c r="D3029" s="50" t="str">
        <f>VLOOKUP(Table8[[#This Row],[CustomerID]],Table15[[#All],[CustomerID]:[Company Name]],2,FALSE)</f>
        <v>Happy Harry's Inc</v>
      </c>
      <c r="E3029" s="51">
        <v>44851</v>
      </c>
      <c r="F3029" s="50">
        <v>5</v>
      </c>
      <c r="G3029" s="50" t="str">
        <f>VLOOKUP(Table8[[#This Row],[ProductID]],Table12[[#All],[ProductID]:[ProductFullName]],3,FALSE)</f>
        <v>Product E</v>
      </c>
      <c r="H3029" s="50">
        <v>7</v>
      </c>
      <c r="I3029" s="52">
        <v>44851.658912037048</v>
      </c>
      <c r="J3029" s="50">
        <v>129</v>
      </c>
      <c r="K3029" s="51">
        <v>44851.953472222223</v>
      </c>
      <c r="L3029" s="53"/>
      <c r="M3029" s="54">
        <v>1</v>
      </c>
    </row>
    <row r="3030" spans="2:13" x14ac:dyDescent="0.3">
      <c r="B3030" s="49">
        <v>21873</v>
      </c>
      <c r="C3030" s="50">
        <v>635</v>
      </c>
      <c r="D3030" s="50" t="str">
        <f>VLOOKUP(Table8[[#This Row],[CustomerID]],Table15[[#All],[CustomerID]:[Company Name]],2,FALSE)</f>
        <v>Canuck Gifts</v>
      </c>
      <c r="E3030" s="51">
        <v>44851</v>
      </c>
      <c r="F3030" s="50">
        <v>5</v>
      </c>
      <c r="G3030" s="50" t="str">
        <f>VLOOKUP(Table8[[#This Row],[ProductID]],Table12[[#All],[ProductID]:[ProductFullName]],3,FALSE)</f>
        <v>Product E</v>
      </c>
      <c r="H3030" s="50">
        <v>2</v>
      </c>
      <c r="I3030" s="52">
        <v>44851.669791666674</v>
      </c>
      <c r="J3030" s="50">
        <v>108</v>
      </c>
      <c r="K3030" s="51">
        <v>44851.953472222223</v>
      </c>
      <c r="L3030" s="53"/>
      <c r="M3030" s="54">
        <v>1</v>
      </c>
    </row>
    <row r="3031" spans="2:13" x14ac:dyDescent="0.3">
      <c r="B3031" s="49">
        <v>21874</v>
      </c>
      <c r="C3031" s="50">
        <v>396</v>
      </c>
      <c r="D3031" s="50" t="str">
        <f>VLOOKUP(Table8[[#This Row],[CustomerID]],Table15[[#All],[CustomerID]:[Company Name]],2,FALSE)</f>
        <v>Dell Dunville</v>
      </c>
      <c r="E3031" s="51">
        <v>44851</v>
      </c>
      <c r="F3031" s="50">
        <v>3</v>
      </c>
      <c r="G3031" s="50" t="str">
        <f>VLOOKUP(Table8[[#This Row],[ProductID]],Table12[[#All],[ProductID]:[ProductFullName]],3,FALSE)</f>
        <v>Product C</v>
      </c>
      <c r="H3031" s="50">
        <v>5</v>
      </c>
      <c r="I3031" s="52">
        <v>44851.686469907414</v>
      </c>
      <c r="J3031" s="50">
        <v>132</v>
      </c>
      <c r="K3031" s="51">
        <v>44851.953472222223</v>
      </c>
      <c r="L3031" s="53"/>
      <c r="M3031" s="54">
        <v>1</v>
      </c>
    </row>
    <row r="3032" spans="2:13" x14ac:dyDescent="0.3">
      <c r="B3032" s="49">
        <v>21875</v>
      </c>
      <c r="C3032" s="50">
        <v>341</v>
      </c>
      <c r="D3032" s="50" t="str">
        <f>VLOOKUP(Table8[[#This Row],[CustomerID]],Table15[[#All],[CustomerID]:[Company Name]],2,FALSE)</f>
        <v>Zellers Store #237</v>
      </c>
      <c r="E3032" s="51">
        <v>44851</v>
      </c>
      <c r="F3032" s="50">
        <v>6</v>
      </c>
      <c r="G3032" s="50" t="str">
        <f>VLOOKUP(Table8[[#This Row],[ProductID]],Table12[[#All],[ProductID]:[ProductFullName]],3,FALSE)</f>
        <v>Product F</v>
      </c>
      <c r="H3032" s="50">
        <v>5</v>
      </c>
      <c r="I3032" s="52">
        <v>44851.700925925936</v>
      </c>
      <c r="J3032" s="50">
        <v>111</v>
      </c>
      <c r="K3032" s="51">
        <v>44851.953472222223</v>
      </c>
      <c r="L3032" s="53"/>
      <c r="M3032" s="54">
        <v>1</v>
      </c>
    </row>
    <row r="3033" spans="2:13" x14ac:dyDescent="0.3">
      <c r="B3033" s="49">
        <v>21876</v>
      </c>
      <c r="C3033" s="50">
        <v>805</v>
      </c>
      <c r="D3033" s="50" t="str">
        <f>VLOOKUP(Table8[[#This Row],[CustomerID]],Table15[[#All],[CustomerID]:[Company Name]],2,FALSE)</f>
        <v>Collection, The</v>
      </c>
      <c r="E3033" s="51">
        <v>44851</v>
      </c>
      <c r="F3033" s="50">
        <v>3</v>
      </c>
      <c r="G3033" s="50" t="str">
        <f>VLOOKUP(Table8[[#This Row],[ProductID]],Table12[[#All],[ProductID]:[ProductFullName]],3,FALSE)</f>
        <v>Product C</v>
      </c>
      <c r="H3033" s="50">
        <v>7</v>
      </c>
      <c r="I3033" s="52">
        <v>44851.711261574084</v>
      </c>
      <c r="J3033" s="50">
        <v>113</v>
      </c>
      <c r="K3033" s="51">
        <v>44851.953472222223</v>
      </c>
      <c r="L3033" s="53"/>
      <c r="M3033" s="54">
        <v>1</v>
      </c>
    </row>
    <row r="3034" spans="2:13" x14ac:dyDescent="0.3">
      <c r="B3034" s="49">
        <v>21877</v>
      </c>
      <c r="C3034" s="50">
        <v>1164</v>
      </c>
      <c r="D3034" s="50" t="str">
        <f>VLOOKUP(Table8[[#This Row],[CustomerID]],Table15[[#All],[CustomerID]:[Company Name]],2,FALSE)</f>
        <v>J-O Direct Inc</v>
      </c>
      <c r="E3034" s="51">
        <v>44851</v>
      </c>
      <c r="F3034" s="50">
        <v>2</v>
      </c>
      <c r="G3034" s="50" t="str">
        <f>VLOOKUP(Table8[[#This Row],[ProductID]],Table12[[#All],[ProductID]:[ProductFullName]],3,FALSE)</f>
        <v>Product B</v>
      </c>
      <c r="H3034" s="50">
        <v>2</v>
      </c>
      <c r="I3034" s="52">
        <v>44851.726469907415</v>
      </c>
      <c r="J3034" s="50">
        <v>130</v>
      </c>
      <c r="K3034" s="51">
        <v>44851.953472222223</v>
      </c>
      <c r="L3034" s="53"/>
      <c r="M3034" s="54">
        <v>1</v>
      </c>
    </row>
    <row r="3035" spans="2:13" x14ac:dyDescent="0.3">
      <c r="B3035" s="49">
        <v>21878</v>
      </c>
      <c r="C3035" s="50">
        <v>381</v>
      </c>
      <c r="D3035" s="50" t="str">
        <f>VLOOKUP(Table8[[#This Row],[CustomerID]],Table15[[#All],[CustomerID]:[Company Name]],2,FALSE)</f>
        <v>PEAK thru my WINDOW</v>
      </c>
      <c r="E3035" s="51">
        <v>44851</v>
      </c>
      <c r="F3035" s="50">
        <v>1</v>
      </c>
      <c r="G3035" s="50" t="str">
        <f>VLOOKUP(Table8[[#This Row],[ProductID]],Table12[[#All],[ProductID]:[ProductFullName]],3,FALSE)</f>
        <v>Product A</v>
      </c>
      <c r="H3035" s="50">
        <v>2</v>
      </c>
      <c r="I3035" s="52">
        <v>44851.743483796301</v>
      </c>
      <c r="J3035" s="50">
        <v>117</v>
      </c>
      <c r="K3035" s="51">
        <v>44851.953472222223</v>
      </c>
      <c r="L3035" s="53"/>
      <c r="M3035" s="54">
        <v>1</v>
      </c>
    </row>
    <row r="3036" spans="2:13" x14ac:dyDescent="0.3">
      <c r="B3036" s="49">
        <v>21879</v>
      </c>
      <c r="C3036" s="50">
        <v>431</v>
      </c>
      <c r="D3036" s="50" t="str">
        <f>VLOOKUP(Table8[[#This Row],[CustomerID]],Table15[[#All],[CustomerID]:[Company Name]],2,FALSE)</f>
        <v>Yurek Pharmacy</v>
      </c>
      <c r="E3036" s="51">
        <v>44852</v>
      </c>
      <c r="F3036" s="50">
        <v>1</v>
      </c>
      <c r="G3036" s="50" t="str">
        <f>VLOOKUP(Table8[[#This Row],[ProductID]],Table12[[#All],[ProductID]:[ProductFullName]],3,FALSE)</f>
        <v>Product A</v>
      </c>
      <c r="H3036" s="50">
        <v>3</v>
      </c>
      <c r="I3036" s="52">
        <v>44852.333333333336</v>
      </c>
      <c r="J3036" s="50">
        <v>121</v>
      </c>
      <c r="K3036" s="51">
        <v>44852.947916666664</v>
      </c>
      <c r="L3036" s="53"/>
      <c r="M3036" s="54">
        <v>1</v>
      </c>
    </row>
    <row r="3037" spans="2:13" x14ac:dyDescent="0.3">
      <c r="B3037" s="49">
        <v>21880</v>
      </c>
      <c r="C3037" s="50">
        <v>305</v>
      </c>
      <c r="D3037" s="50" t="str">
        <f>VLOOKUP(Table8[[#This Row],[CustomerID]],Table15[[#All],[CustomerID]:[Company Name]],2,FALSE)</f>
        <v>Hallmark</v>
      </c>
      <c r="E3037" s="51">
        <v>44852</v>
      </c>
      <c r="F3037" s="50">
        <v>5</v>
      </c>
      <c r="G3037" s="50" t="str">
        <f>VLOOKUP(Table8[[#This Row],[ProductID]],Table12[[#All],[ProductID]:[ProductFullName]],3,FALSE)</f>
        <v>Product E</v>
      </c>
      <c r="H3037" s="50">
        <v>5</v>
      </c>
      <c r="I3037" s="52">
        <v>44852.347731481481</v>
      </c>
      <c r="J3037" s="50">
        <v>131</v>
      </c>
      <c r="K3037" s="51">
        <v>44852.947916666664</v>
      </c>
      <c r="L3037" s="53"/>
      <c r="M3037" s="54">
        <v>1</v>
      </c>
    </row>
    <row r="3038" spans="2:13" x14ac:dyDescent="0.3">
      <c r="B3038" s="49">
        <v>21881</v>
      </c>
      <c r="C3038" s="50">
        <v>1083</v>
      </c>
      <c r="D3038" s="50" t="str">
        <f>VLOOKUP(Table8[[#This Row],[CustomerID]],Table15[[#All],[CustomerID]:[Company Name]],2,FALSE)</f>
        <v>Dormbuys.com</v>
      </c>
      <c r="E3038" s="51">
        <v>44852</v>
      </c>
      <c r="F3038" s="50">
        <v>4</v>
      </c>
      <c r="G3038" s="50" t="str">
        <f>VLOOKUP(Table8[[#This Row],[ProductID]],Table12[[#All],[ProductID]:[ProductFullName]],3,FALSE)</f>
        <v>Product D</v>
      </c>
      <c r="H3038" s="50">
        <v>5</v>
      </c>
      <c r="I3038" s="52">
        <v>44852.357071759259</v>
      </c>
      <c r="J3038" s="50">
        <v>119</v>
      </c>
      <c r="K3038" s="51">
        <v>44852.947916666664</v>
      </c>
      <c r="L3038" s="53"/>
      <c r="M3038" s="54">
        <v>1</v>
      </c>
    </row>
    <row r="3039" spans="2:13" x14ac:dyDescent="0.3">
      <c r="B3039" s="49">
        <v>21882</v>
      </c>
      <c r="C3039" s="50">
        <v>1387</v>
      </c>
      <c r="D3039" s="50" t="str">
        <f>VLOOKUP(Table8[[#This Row],[CustomerID]],Table15[[#All],[CustomerID]:[Company Name]],2,FALSE)</f>
        <v>Dollywood</v>
      </c>
      <c r="E3039" s="51">
        <v>44852</v>
      </c>
      <c r="F3039" s="50">
        <v>2</v>
      </c>
      <c r="G3039" s="50" t="str">
        <f>VLOOKUP(Table8[[#This Row],[ProductID]],Table12[[#All],[ProductID]:[ProductFullName]],3,FALSE)</f>
        <v>Product B</v>
      </c>
      <c r="H3039" s="50">
        <v>6</v>
      </c>
      <c r="I3039" s="52">
        <v>44852.367465277777</v>
      </c>
      <c r="J3039" s="50">
        <v>134</v>
      </c>
      <c r="K3039" s="51">
        <v>44852.947916666664</v>
      </c>
      <c r="L3039" s="53"/>
      <c r="M3039" s="54">
        <v>1</v>
      </c>
    </row>
    <row r="3040" spans="2:13" x14ac:dyDescent="0.3">
      <c r="B3040" s="49">
        <v>21883</v>
      </c>
      <c r="C3040" s="50">
        <v>926</v>
      </c>
      <c r="D3040" s="50" t="str">
        <f>VLOOKUP(Table8[[#This Row],[CustomerID]],Table15[[#All],[CustomerID]:[Company Name]],2,FALSE)</f>
        <v>River Living</v>
      </c>
      <c r="E3040" s="51">
        <v>44852</v>
      </c>
      <c r="F3040" s="50">
        <v>6</v>
      </c>
      <c r="G3040" s="50" t="str">
        <f>VLOOKUP(Table8[[#This Row],[ProductID]],Table12[[#All],[ProductID]:[ProductFullName]],3,FALSE)</f>
        <v>Product F</v>
      </c>
      <c r="H3040" s="50">
        <v>3</v>
      </c>
      <c r="I3040" s="52">
        <v>44852.37704861111</v>
      </c>
      <c r="J3040" s="50">
        <v>107</v>
      </c>
      <c r="K3040" s="51">
        <v>44852.947916666664</v>
      </c>
      <c r="L3040" s="53"/>
      <c r="M3040" s="54">
        <v>1</v>
      </c>
    </row>
    <row r="3041" spans="2:13" x14ac:dyDescent="0.3">
      <c r="B3041" s="49">
        <v>21884</v>
      </c>
      <c r="C3041" s="50">
        <v>888</v>
      </c>
      <c r="D3041" s="50" t="str">
        <f>VLOOKUP(Table8[[#This Row],[CustomerID]],Table15[[#All],[CustomerID]:[Company Name]],2,FALSE)</f>
        <v>New DaVincis.com</v>
      </c>
      <c r="E3041" s="51">
        <v>44852</v>
      </c>
      <c r="F3041" s="50">
        <v>4</v>
      </c>
      <c r="G3041" s="50" t="str">
        <f>VLOOKUP(Table8[[#This Row],[ProductID]],Table12[[#All],[ProductID]:[ProductFullName]],3,FALSE)</f>
        <v>Product D</v>
      </c>
      <c r="H3041" s="50">
        <v>7</v>
      </c>
      <c r="I3041" s="52">
        <v>44852.390729166662</v>
      </c>
      <c r="J3041" s="50">
        <v>111</v>
      </c>
      <c r="K3041" s="51">
        <v>44852.947916666664</v>
      </c>
      <c r="L3041" s="53"/>
      <c r="M3041" s="54">
        <v>1</v>
      </c>
    </row>
    <row r="3042" spans="2:13" x14ac:dyDescent="0.3">
      <c r="B3042" s="49">
        <v>21885</v>
      </c>
      <c r="C3042" s="50">
        <v>430</v>
      </c>
      <c r="D3042" s="50" t="str">
        <f>VLOOKUP(Table8[[#This Row],[CustomerID]],Table15[[#All],[CustomerID]:[Company Name]],2,FALSE)</f>
        <v>Wind &amp; Willow</v>
      </c>
      <c r="E3042" s="51">
        <v>44852</v>
      </c>
      <c r="F3042" s="50">
        <v>4</v>
      </c>
      <c r="G3042" s="50" t="str">
        <f>VLOOKUP(Table8[[#This Row],[ProductID]],Table12[[#All],[ProductID]:[ProductFullName]],3,FALSE)</f>
        <v>Product D</v>
      </c>
      <c r="H3042" s="50">
        <v>3</v>
      </c>
      <c r="I3042" s="52">
        <v>44852.407800925925</v>
      </c>
      <c r="J3042" s="50">
        <v>127</v>
      </c>
      <c r="K3042" s="51">
        <v>44852.947916666664</v>
      </c>
      <c r="L3042" s="53"/>
      <c r="M3042" s="54">
        <v>1</v>
      </c>
    </row>
    <row r="3043" spans="2:13" x14ac:dyDescent="0.3">
      <c r="B3043" s="49">
        <v>21886</v>
      </c>
      <c r="C3043" s="50">
        <v>573</v>
      </c>
      <c r="D3043" s="50" t="str">
        <f>VLOOKUP(Table8[[#This Row],[CustomerID]],Table15[[#All],[CustomerID]:[Company Name]],2,FALSE)</f>
        <v>Timber Wolf</v>
      </c>
      <c r="E3043" s="51">
        <v>44852</v>
      </c>
      <c r="F3043" s="50">
        <v>2</v>
      </c>
      <c r="G3043" s="50" t="str">
        <f>VLOOKUP(Table8[[#This Row],[ProductID]],Table12[[#All],[ProductID]:[ProductFullName]],3,FALSE)</f>
        <v>Product B</v>
      </c>
      <c r="H3043" s="50">
        <v>4</v>
      </c>
      <c r="I3043" s="52">
        <v>44852.420844907407</v>
      </c>
      <c r="J3043" s="50">
        <v>113</v>
      </c>
      <c r="K3043" s="51">
        <v>44852.947916666664</v>
      </c>
      <c r="L3043" s="53"/>
      <c r="M3043" s="54">
        <v>1</v>
      </c>
    </row>
    <row r="3044" spans="2:13" x14ac:dyDescent="0.3">
      <c r="B3044" s="49">
        <v>21887</v>
      </c>
      <c r="C3044" s="50">
        <v>2</v>
      </c>
      <c r="D3044" s="50" t="str">
        <f>VLOOKUP(Table8[[#This Row],[CustomerID]],Table15[[#All],[CustomerID]:[Company Name]],2,FALSE)</f>
        <v>SL Independence Studios PTY  LTD</v>
      </c>
      <c r="E3044" s="51">
        <v>44852</v>
      </c>
      <c r="F3044" s="50">
        <v>1</v>
      </c>
      <c r="G3044" s="50" t="str">
        <f>VLOOKUP(Table8[[#This Row],[ProductID]],Table12[[#All],[ProductID]:[ProductFullName]],3,FALSE)</f>
        <v>Product A</v>
      </c>
      <c r="H3044" s="50">
        <v>4</v>
      </c>
      <c r="I3044" s="52">
        <v>44852.434965277775</v>
      </c>
      <c r="J3044" s="50">
        <v>111</v>
      </c>
      <c r="K3044" s="51">
        <v>44852.947916666664</v>
      </c>
      <c r="L3044" s="53"/>
      <c r="M3044" s="54">
        <v>1</v>
      </c>
    </row>
    <row r="3045" spans="2:13" x14ac:dyDescent="0.3">
      <c r="B3045" s="49">
        <v>21888</v>
      </c>
      <c r="C3045" s="50">
        <v>1078</v>
      </c>
      <c r="D3045" s="50" t="str">
        <f>VLOOKUP(Table8[[#This Row],[CustomerID]],Table15[[#All],[CustomerID]:[Company Name]],2,FALSE)</f>
        <v>Doodles</v>
      </c>
      <c r="E3045" s="51">
        <v>44852</v>
      </c>
      <c r="F3045" s="50">
        <v>4</v>
      </c>
      <c r="G3045" s="50" t="str">
        <f>VLOOKUP(Table8[[#This Row],[ProductID]],Table12[[#All],[ProductID]:[ProductFullName]],3,FALSE)</f>
        <v>Product D</v>
      </c>
      <c r="H3045" s="50">
        <v>2</v>
      </c>
      <c r="I3045" s="52">
        <v>44852.451157407406</v>
      </c>
      <c r="J3045" s="50">
        <v>120</v>
      </c>
      <c r="K3045" s="51">
        <v>44852.947916666664</v>
      </c>
      <c r="L3045" s="53"/>
      <c r="M3045" s="54">
        <v>1</v>
      </c>
    </row>
    <row r="3046" spans="2:13" x14ac:dyDescent="0.3">
      <c r="B3046" s="49">
        <v>21889</v>
      </c>
      <c r="C3046" s="50">
        <v>693</v>
      </c>
      <c r="D3046" s="50" t="str">
        <f>VLOOKUP(Table8[[#This Row],[CustomerID]],Table15[[#All],[CustomerID]:[Company Name]],2,FALSE)</f>
        <v>Meaningful Things</v>
      </c>
      <c r="E3046" s="51">
        <v>44852</v>
      </c>
      <c r="F3046" s="50">
        <v>5</v>
      </c>
      <c r="G3046" s="50" t="str">
        <f>VLOOKUP(Table8[[#This Row],[ProductID]],Table12[[#All],[ProductID]:[ProductFullName]],3,FALSE)</f>
        <v>Product E</v>
      </c>
      <c r="H3046" s="50">
        <v>2</v>
      </c>
      <c r="I3046" s="52">
        <v>44852.464814814812</v>
      </c>
      <c r="J3046" s="50">
        <v>131</v>
      </c>
      <c r="K3046" s="51">
        <v>44852.947916666664</v>
      </c>
      <c r="L3046" s="53"/>
      <c r="M3046" s="54">
        <v>1</v>
      </c>
    </row>
    <row r="3047" spans="2:13" x14ac:dyDescent="0.3">
      <c r="B3047" s="49">
        <v>21890</v>
      </c>
      <c r="C3047" s="50">
        <v>1217</v>
      </c>
      <c r="D3047" s="50" t="str">
        <f>VLOOKUP(Table8[[#This Row],[CustomerID]],Table15[[#All],[CustomerID]:[Company Name]],2,FALSE)</f>
        <v>Dillard's Inc- Mabelvale AR</v>
      </c>
      <c r="E3047" s="51">
        <v>44852</v>
      </c>
      <c r="F3047" s="50">
        <v>3</v>
      </c>
      <c r="G3047" s="50" t="str">
        <f>VLOOKUP(Table8[[#This Row],[ProductID]],Table12[[#All],[ProductID]:[ProductFullName]],3,FALSE)</f>
        <v>Product C</v>
      </c>
      <c r="H3047" s="50">
        <v>4</v>
      </c>
      <c r="I3047" s="52">
        <v>44852.475358796291</v>
      </c>
      <c r="J3047" s="50">
        <v>107</v>
      </c>
      <c r="K3047" s="51">
        <v>44852.947916666664</v>
      </c>
      <c r="L3047" s="53"/>
      <c r="M3047" s="54">
        <v>1</v>
      </c>
    </row>
    <row r="3048" spans="2:13" x14ac:dyDescent="0.3">
      <c r="B3048" s="49">
        <v>21891</v>
      </c>
      <c r="C3048" s="50">
        <v>662</v>
      </c>
      <c r="D3048" s="50" t="str">
        <f>VLOOKUP(Table8[[#This Row],[CustomerID]],Table15[[#All],[CustomerID]:[Company Name]],2,FALSE)</f>
        <v>Your Dollar Store With More #165</v>
      </c>
      <c r="E3048" s="51">
        <v>44852</v>
      </c>
      <c r="F3048" s="50">
        <v>1</v>
      </c>
      <c r="G3048" s="50" t="str">
        <f>VLOOKUP(Table8[[#This Row],[ProductID]],Table12[[#All],[ProductID]:[ProductFullName]],3,FALSE)</f>
        <v>Product A</v>
      </c>
      <c r="H3048" s="50">
        <v>6</v>
      </c>
      <c r="I3048" s="52">
        <v>44852.489618055552</v>
      </c>
      <c r="J3048" s="50">
        <v>119</v>
      </c>
      <c r="K3048" s="51">
        <v>44852.947916666664</v>
      </c>
      <c r="L3048" s="53"/>
      <c r="M3048" s="54">
        <v>1</v>
      </c>
    </row>
    <row r="3049" spans="2:13" x14ac:dyDescent="0.3">
      <c r="B3049" s="49">
        <v>21892</v>
      </c>
      <c r="C3049" s="50">
        <v>89</v>
      </c>
      <c r="D3049" s="50" t="str">
        <f>VLOOKUP(Table8[[#This Row],[CustomerID]],Table15[[#All],[CustomerID]:[Company Name]],2,FALSE)</f>
        <v>Distribution Canado-Sussie</v>
      </c>
      <c r="E3049" s="51">
        <v>44852</v>
      </c>
      <c r="F3049" s="50">
        <v>2</v>
      </c>
      <c r="G3049" s="50" t="str">
        <f>VLOOKUP(Table8[[#This Row],[ProductID]],Table12[[#All],[ProductID]:[ProductFullName]],3,FALSE)</f>
        <v>Product B</v>
      </c>
      <c r="H3049" s="50">
        <v>5</v>
      </c>
      <c r="I3049" s="52">
        <v>44852.505081018513</v>
      </c>
      <c r="J3049" s="50">
        <v>130</v>
      </c>
      <c r="K3049" s="51">
        <v>44852.947916666664</v>
      </c>
      <c r="L3049" s="53"/>
      <c r="M3049" s="54">
        <v>1</v>
      </c>
    </row>
    <row r="3050" spans="2:13" x14ac:dyDescent="0.3">
      <c r="B3050" s="49">
        <v>21893</v>
      </c>
      <c r="C3050" s="50">
        <v>120</v>
      </c>
      <c r="D3050" s="50" t="str">
        <f>VLOOKUP(Table8[[#This Row],[CustomerID]],Table15[[#All],[CustomerID]:[Company Name]],2,FALSE)</f>
        <v>Bijouterie Houle</v>
      </c>
      <c r="E3050" s="51">
        <v>44852</v>
      </c>
      <c r="F3050" s="50">
        <v>1</v>
      </c>
      <c r="G3050" s="50" t="str">
        <f>VLOOKUP(Table8[[#This Row],[ProductID]],Table12[[#All],[ProductID]:[ProductFullName]],3,FALSE)</f>
        <v>Product A</v>
      </c>
      <c r="H3050" s="50">
        <v>5</v>
      </c>
      <c r="I3050" s="52">
        <v>44852.515925925924</v>
      </c>
      <c r="J3050" s="50">
        <v>119</v>
      </c>
      <c r="K3050" s="51">
        <v>44852.947916666664</v>
      </c>
      <c r="L3050" s="53"/>
      <c r="M3050" s="54">
        <v>1</v>
      </c>
    </row>
    <row r="3051" spans="2:13" x14ac:dyDescent="0.3">
      <c r="B3051" s="49">
        <v>21894</v>
      </c>
      <c r="C3051" s="50">
        <v>598</v>
      </c>
      <c r="D3051" s="50" t="str">
        <f>VLOOKUP(Table8[[#This Row],[CustomerID]],Table15[[#All],[CustomerID]:[Company Name]],2,FALSE)</f>
        <v>Friends s - Foothills Hospital</v>
      </c>
      <c r="E3051" s="51">
        <v>44852</v>
      </c>
      <c r="F3051" s="50">
        <v>4</v>
      </c>
      <c r="G3051" s="50" t="str">
        <f>VLOOKUP(Table8[[#This Row],[ProductID]],Table12[[#All],[ProductID]:[ProductFullName]],3,FALSE)</f>
        <v>Product D</v>
      </c>
      <c r="H3051" s="50">
        <v>4</v>
      </c>
      <c r="I3051" s="52">
        <v>44852.527696759258</v>
      </c>
      <c r="J3051" s="50">
        <v>122</v>
      </c>
      <c r="K3051" s="51">
        <v>44852.947916666664</v>
      </c>
      <c r="L3051" s="53"/>
      <c r="M3051" s="54">
        <v>1</v>
      </c>
    </row>
    <row r="3052" spans="2:13" x14ac:dyDescent="0.3">
      <c r="B3052" s="49">
        <v>21895</v>
      </c>
      <c r="C3052" s="50">
        <v>618</v>
      </c>
      <c r="D3052" s="50" t="str">
        <f>VLOOKUP(Table8[[#This Row],[CustomerID]],Table15[[#All],[CustomerID]:[Company Name]],2,FALSE)</f>
        <v>Guardian Town and Country</v>
      </c>
      <c r="E3052" s="51">
        <v>44852</v>
      </c>
      <c r="F3052" s="50">
        <v>1</v>
      </c>
      <c r="G3052" s="50" t="str">
        <f>VLOOKUP(Table8[[#This Row],[ProductID]],Table12[[#All],[ProductID]:[ProductFullName]],3,FALSE)</f>
        <v>Product A</v>
      </c>
      <c r="H3052" s="50">
        <v>6</v>
      </c>
      <c r="I3052" s="52">
        <v>44852.540613425925</v>
      </c>
      <c r="J3052" s="50">
        <v>124</v>
      </c>
      <c r="K3052" s="51">
        <v>44852.947916666664</v>
      </c>
      <c r="L3052" s="53"/>
      <c r="M3052" s="54">
        <v>1</v>
      </c>
    </row>
    <row r="3053" spans="2:13" x14ac:dyDescent="0.3">
      <c r="B3053" s="49">
        <v>21896</v>
      </c>
      <c r="C3053" s="50">
        <v>303</v>
      </c>
      <c r="D3053" s="50" t="str">
        <f>VLOOKUP(Table8[[#This Row],[CustomerID]],Table15[[#All],[CustomerID]:[Company Name]],2,FALSE)</f>
        <v>Times Square</v>
      </c>
      <c r="E3053" s="51">
        <v>44852</v>
      </c>
      <c r="F3053" s="50">
        <v>6</v>
      </c>
      <c r="G3053" s="50" t="str">
        <f>VLOOKUP(Table8[[#This Row],[ProductID]],Table12[[#All],[ProductID]:[ProductFullName]],3,FALSE)</f>
        <v>Product F</v>
      </c>
      <c r="H3053" s="50">
        <v>2</v>
      </c>
      <c r="I3053" s="52">
        <v>44852.556180555555</v>
      </c>
      <c r="J3053" s="50">
        <v>122</v>
      </c>
      <c r="K3053" s="51">
        <v>44852.947916666664</v>
      </c>
      <c r="L3053" s="53"/>
      <c r="M3053" s="54">
        <v>1</v>
      </c>
    </row>
    <row r="3054" spans="2:13" x14ac:dyDescent="0.3">
      <c r="B3054" s="49">
        <v>21897</v>
      </c>
      <c r="C3054" s="50">
        <v>124</v>
      </c>
      <c r="D3054" s="50" t="str">
        <f>VLOOKUP(Table8[[#This Row],[CustomerID]],Table15[[#All],[CustomerID]:[Company Name]],2,FALSE)</f>
        <v>Auld Kirktown</v>
      </c>
      <c r="E3054" s="51">
        <v>44852</v>
      </c>
      <c r="F3054" s="50">
        <v>4</v>
      </c>
      <c r="G3054" s="50" t="str">
        <f>VLOOKUP(Table8[[#This Row],[ProductID]],Table12[[#All],[ProductID]:[ProductFullName]],3,FALSE)</f>
        <v>Product D</v>
      </c>
      <c r="H3054" s="50">
        <v>7</v>
      </c>
      <c r="I3054" s="52">
        <v>44852.572627314818</v>
      </c>
      <c r="J3054" s="50">
        <v>119</v>
      </c>
      <c r="K3054" s="51">
        <v>44852.947916666664</v>
      </c>
      <c r="L3054" s="53"/>
      <c r="M3054" s="54">
        <v>1</v>
      </c>
    </row>
    <row r="3055" spans="2:13" x14ac:dyDescent="0.3">
      <c r="B3055" s="49">
        <v>21898</v>
      </c>
      <c r="C3055" s="50">
        <v>567</v>
      </c>
      <c r="D3055" s="50" t="str">
        <f>VLOOKUP(Table8[[#This Row],[CustomerID]],Table15[[#All],[CustomerID]:[Company Name]],2,FALSE)</f>
        <v>Kids Korner Store</v>
      </c>
      <c r="E3055" s="51">
        <v>44852</v>
      </c>
      <c r="F3055" s="50">
        <v>5</v>
      </c>
      <c r="G3055" s="50" t="str">
        <f>VLOOKUP(Table8[[#This Row],[ProductID]],Table12[[#All],[ProductID]:[ProductFullName]],3,FALSE)</f>
        <v>Product E</v>
      </c>
      <c r="H3055" s="50">
        <v>3</v>
      </c>
      <c r="I3055" s="52">
        <v>44852.582372685189</v>
      </c>
      <c r="J3055" s="50">
        <v>110</v>
      </c>
      <c r="K3055" s="51">
        <v>44852.947916666664</v>
      </c>
      <c r="L3055" s="53"/>
      <c r="M3055" s="54">
        <v>1</v>
      </c>
    </row>
    <row r="3056" spans="2:13" x14ac:dyDescent="0.3">
      <c r="B3056" s="49">
        <v>21899</v>
      </c>
      <c r="C3056" s="50">
        <v>758</v>
      </c>
      <c r="D3056" s="50" t="str">
        <f>VLOOKUP(Table8[[#This Row],[CustomerID]],Table15[[#All],[CustomerID]:[Company Name]],2,FALSE)</f>
        <v>Ruby Slipper</v>
      </c>
      <c r="E3056" s="51">
        <v>44852</v>
      </c>
      <c r="F3056" s="50">
        <v>5</v>
      </c>
      <c r="G3056" s="50" t="str">
        <f>VLOOKUP(Table8[[#This Row],[ProductID]],Table12[[#All],[ProductID]:[ProductFullName]],3,FALSE)</f>
        <v>Product E</v>
      </c>
      <c r="H3056" s="50">
        <v>7</v>
      </c>
      <c r="I3056" s="52">
        <v>44852.597280092596</v>
      </c>
      <c r="J3056" s="50">
        <v>127</v>
      </c>
      <c r="K3056" s="51">
        <v>44852.947916666664</v>
      </c>
      <c r="L3056" s="53"/>
      <c r="M3056" s="54">
        <v>1</v>
      </c>
    </row>
    <row r="3057" spans="2:13" x14ac:dyDescent="0.3">
      <c r="B3057" s="49">
        <v>21900</v>
      </c>
      <c r="C3057" s="50">
        <v>228</v>
      </c>
      <c r="D3057" s="50" t="str">
        <f>VLOOKUP(Table8[[#This Row],[CustomerID]],Table15[[#All],[CustomerID]:[Company Name]],2,FALSE)</f>
        <v>VARLEYS LADIES SHOP</v>
      </c>
      <c r="E3057" s="51">
        <v>44852</v>
      </c>
      <c r="F3057" s="50">
        <v>2</v>
      </c>
      <c r="G3057" s="50" t="str">
        <f>VLOOKUP(Table8[[#This Row],[ProductID]],Table12[[#All],[ProductID]:[ProductFullName]],3,FALSE)</f>
        <v>Product B</v>
      </c>
      <c r="H3057" s="50">
        <v>6</v>
      </c>
      <c r="I3057" s="52">
        <v>44852.606886574074</v>
      </c>
      <c r="J3057" s="50">
        <v>113</v>
      </c>
      <c r="K3057" s="51">
        <v>44852.947916666664</v>
      </c>
      <c r="L3057" s="53"/>
      <c r="M3057" s="54">
        <v>1</v>
      </c>
    </row>
    <row r="3058" spans="2:13" x14ac:dyDescent="0.3">
      <c r="B3058" s="49">
        <v>21901</v>
      </c>
      <c r="C3058" s="50">
        <v>1060</v>
      </c>
      <c r="D3058" s="50" t="str">
        <f>VLOOKUP(Table8[[#This Row],[CustomerID]],Table15[[#All],[CustomerID]:[Company Name]],2,FALSE)</f>
        <v>Birmingham Museum Of Art</v>
      </c>
      <c r="E3058" s="51">
        <v>44852</v>
      </c>
      <c r="F3058" s="50">
        <v>3</v>
      </c>
      <c r="G3058" s="50" t="str">
        <f>VLOOKUP(Table8[[#This Row],[ProductID]],Table12[[#All],[ProductID]:[ProductFullName]],3,FALSE)</f>
        <v>Product C</v>
      </c>
      <c r="H3058" s="50">
        <v>4</v>
      </c>
      <c r="I3058" s="52">
        <v>44852.623807870368</v>
      </c>
      <c r="J3058" s="50">
        <v>134</v>
      </c>
      <c r="K3058" s="51">
        <v>44852.947916666664</v>
      </c>
      <c r="L3058" s="53"/>
      <c r="M3058" s="54">
        <v>1</v>
      </c>
    </row>
    <row r="3059" spans="2:13" x14ac:dyDescent="0.3">
      <c r="B3059" s="49">
        <v>21902</v>
      </c>
      <c r="C3059" s="50">
        <v>515</v>
      </c>
      <c r="D3059" s="50" t="str">
        <f>VLOOKUP(Table8[[#This Row],[CustomerID]],Table15[[#All],[CustomerID]:[Company Name]],2,FALSE)</f>
        <v>SDM-0545</v>
      </c>
      <c r="E3059" s="51">
        <v>44852</v>
      </c>
      <c r="F3059" s="50">
        <v>3</v>
      </c>
      <c r="G3059" s="50" t="str">
        <f>VLOOKUP(Table8[[#This Row],[ProductID]],Table12[[#All],[ProductID]:[ProductFullName]],3,FALSE)</f>
        <v>Product C</v>
      </c>
      <c r="H3059" s="50">
        <v>2</v>
      </c>
      <c r="I3059" s="52">
        <v>44852.64094907407</v>
      </c>
      <c r="J3059" s="50">
        <v>124</v>
      </c>
      <c r="K3059" s="51">
        <v>44852.947916666664</v>
      </c>
      <c r="L3059" s="53"/>
      <c r="M3059" s="54">
        <v>1</v>
      </c>
    </row>
    <row r="3060" spans="2:13" x14ac:dyDescent="0.3">
      <c r="B3060" s="49">
        <v>21903</v>
      </c>
      <c r="C3060" s="50">
        <v>910</v>
      </c>
      <c r="D3060" s="50" t="str">
        <f>VLOOKUP(Table8[[#This Row],[CustomerID]],Table15[[#All],[CustomerID]:[Company Name]],2,FALSE)</f>
        <v>Village Pharmacy Of Syosset</v>
      </c>
      <c r="E3060" s="51">
        <v>44852</v>
      </c>
      <c r="F3060" s="50">
        <v>6</v>
      </c>
      <c r="G3060" s="50" t="str">
        <f>VLOOKUP(Table8[[#This Row],[ProductID]],Table12[[#All],[ProductID]:[ProductFullName]],3,FALSE)</f>
        <v>Product F</v>
      </c>
      <c r="H3060" s="50">
        <v>4</v>
      </c>
      <c r="I3060" s="52">
        <v>44852.649942129625</v>
      </c>
      <c r="J3060" s="50">
        <v>106</v>
      </c>
      <c r="K3060" s="51">
        <v>44852.947916666664</v>
      </c>
      <c r="L3060" s="53"/>
      <c r="M3060" s="54">
        <v>1</v>
      </c>
    </row>
    <row r="3061" spans="2:13" x14ac:dyDescent="0.3">
      <c r="B3061" s="49">
        <v>21904</v>
      </c>
      <c r="C3061" s="50">
        <v>134</v>
      </c>
      <c r="D3061" s="50" t="str">
        <f>VLOOKUP(Table8[[#This Row],[CustomerID]],Table15[[#All],[CustomerID]:[Company Name]],2,FALSE)</f>
        <v>Bigley's Shoes &amp; clothing</v>
      </c>
      <c r="E3061" s="51">
        <v>44852</v>
      </c>
      <c r="F3061" s="50">
        <v>1</v>
      </c>
      <c r="G3061" s="50" t="str">
        <f>VLOOKUP(Table8[[#This Row],[ProductID]],Table12[[#All],[ProductID]:[ProductFullName]],3,FALSE)</f>
        <v>Product A</v>
      </c>
      <c r="H3061" s="50">
        <v>4</v>
      </c>
      <c r="I3061" s="52">
        <v>44852.659999999996</v>
      </c>
      <c r="J3061" s="50">
        <v>127</v>
      </c>
      <c r="K3061" s="51">
        <v>44852.947916666664</v>
      </c>
      <c r="L3061" s="53"/>
      <c r="M3061" s="54">
        <v>1</v>
      </c>
    </row>
    <row r="3062" spans="2:13" x14ac:dyDescent="0.3">
      <c r="B3062" s="49">
        <v>21905</v>
      </c>
      <c r="C3062" s="50">
        <v>825</v>
      </c>
      <c r="D3062" s="50" t="str">
        <f>VLOOKUP(Table8[[#This Row],[CustomerID]],Table15[[#All],[CustomerID]:[Company Name]],2,FALSE)</f>
        <v>Allura Salon</v>
      </c>
      <c r="E3062" s="51">
        <v>44852</v>
      </c>
      <c r="F3062" s="50">
        <v>6</v>
      </c>
      <c r="G3062" s="50" t="str">
        <f>VLOOKUP(Table8[[#This Row],[ProductID]],Table12[[#All],[ProductID]:[ProductFullName]],3,FALSE)</f>
        <v>Product F</v>
      </c>
      <c r="H3062" s="50">
        <v>4</v>
      </c>
      <c r="I3062" s="52">
        <v>44852.671423611107</v>
      </c>
      <c r="J3062" s="50">
        <v>118</v>
      </c>
      <c r="K3062" s="51">
        <v>44852.947916666664</v>
      </c>
      <c r="L3062" s="53"/>
      <c r="M3062" s="54">
        <v>1</v>
      </c>
    </row>
    <row r="3063" spans="2:13" x14ac:dyDescent="0.3">
      <c r="B3063" s="49">
        <v>21906</v>
      </c>
      <c r="C3063" s="50">
        <v>184</v>
      </c>
      <c r="D3063" s="50" t="str">
        <f>VLOOKUP(Table8[[#This Row],[CustomerID]],Table15[[#All],[CustomerID]:[Company Name]],2,FALSE)</f>
        <v>The Willow Tree</v>
      </c>
      <c r="E3063" s="51">
        <v>44852</v>
      </c>
      <c r="F3063" s="50">
        <v>5</v>
      </c>
      <c r="G3063" s="50" t="str">
        <f>VLOOKUP(Table8[[#This Row],[ProductID]],Table12[[#All],[ProductID]:[ProductFullName]],3,FALSE)</f>
        <v>Product E</v>
      </c>
      <c r="H3063" s="50">
        <v>4</v>
      </c>
      <c r="I3063" s="52">
        <v>44852.686956018515</v>
      </c>
      <c r="J3063" s="50">
        <v>133</v>
      </c>
      <c r="K3063" s="51">
        <v>44852.947916666664</v>
      </c>
      <c r="L3063" s="53"/>
      <c r="M3063" s="54">
        <v>1</v>
      </c>
    </row>
    <row r="3064" spans="2:13" x14ac:dyDescent="0.3">
      <c r="B3064" s="49">
        <v>21907</v>
      </c>
      <c r="C3064" s="50">
        <v>1256</v>
      </c>
      <c r="D3064" s="50" t="str">
        <f>VLOOKUP(Table8[[#This Row],[CustomerID]],Table15[[#All],[CustomerID]:[Company Name]],2,FALSE)</f>
        <v>Banner Good Samaratain Hospital</v>
      </c>
      <c r="E3064" s="51">
        <v>44852</v>
      </c>
      <c r="F3064" s="50">
        <v>6</v>
      </c>
      <c r="G3064" s="50" t="str">
        <f>VLOOKUP(Table8[[#This Row],[ProductID]],Table12[[#All],[ProductID]:[ProductFullName]],3,FALSE)</f>
        <v>Product F</v>
      </c>
      <c r="H3064" s="50">
        <v>3</v>
      </c>
      <c r="I3064" s="52">
        <v>44852.703506944439</v>
      </c>
      <c r="J3064" s="50">
        <v>106</v>
      </c>
      <c r="K3064" s="51">
        <v>44852.947916666664</v>
      </c>
      <c r="L3064" s="53"/>
      <c r="M3064" s="54">
        <v>1</v>
      </c>
    </row>
    <row r="3065" spans="2:13" x14ac:dyDescent="0.3">
      <c r="B3065" s="49">
        <v>21908</v>
      </c>
      <c r="C3065" s="50">
        <v>642</v>
      </c>
      <c r="D3065" s="50" t="str">
        <f>VLOOKUP(Table8[[#This Row],[CustomerID]],Table15[[#All],[CustomerID]:[Company Name]],2,FALSE)</f>
        <v>Snippers</v>
      </c>
      <c r="E3065" s="51">
        <v>44852</v>
      </c>
      <c r="F3065" s="50">
        <v>6</v>
      </c>
      <c r="G3065" s="50" t="str">
        <f>VLOOKUP(Table8[[#This Row],[ProductID]],Table12[[#All],[ProductID]:[ProductFullName]],3,FALSE)</f>
        <v>Product F</v>
      </c>
      <c r="H3065" s="50">
        <v>2</v>
      </c>
      <c r="I3065" s="52">
        <v>44852.713148148141</v>
      </c>
      <c r="J3065" s="50">
        <v>108</v>
      </c>
      <c r="K3065" s="51">
        <v>44852.947916666664</v>
      </c>
      <c r="L3065" s="53"/>
      <c r="M3065" s="54">
        <v>1</v>
      </c>
    </row>
    <row r="3066" spans="2:13" x14ac:dyDescent="0.3">
      <c r="B3066" s="49">
        <v>21909</v>
      </c>
      <c r="C3066" s="50">
        <v>478</v>
      </c>
      <c r="D3066" s="50" t="str">
        <f>VLOOKUP(Table8[[#This Row],[CustomerID]],Table15[[#All],[CustomerID]:[Company Name]],2,FALSE)</f>
        <v>SOCKS THIRD AVENUE</v>
      </c>
      <c r="E3066" s="51">
        <v>44852</v>
      </c>
      <c r="F3066" s="50">
        <v>1</v>
      </c>
      <c r="G3066" s="50" t="str">
        <f>VLOOKUP(Table8[[#This Row],[ProductID]],Table12[[#All],[ProductID]:[ProductFullName]],3,FALSE)</f>
        <v>Product A</v>
      </c>
      <c r="H3066" s="50">
        <v>7</v>
      </c>
      <c r="I3066" s="52">
        <v>44852.729606481473</v>
      </c>
      <c r="J3066" s="50">
        <v>118</v>
      </c>
      <c r="K3066" s="51">
        <v>44852.947916666664</v>
      </c>
      <c r="L3066" s="53"/>
      <c r="M3066" s="54">
        <v>1</v>
      </c>
    </row>
    <row r="3067" spans="2:13" x14ac:dyDescent="0.3">
      <c r="B3067" s="49">
        <v>21910</v>
      </c>
      <c r="C3067" s="50">
        <v>1072</v>
      </c>
      <c r="D3067" s="50" t="str">
        <f>VLOOKUP(Table8[[#This Row],[CustomerID]],Table15[[#All],[CustomerID]:[Company Name]],2,FALSE)</f>
        <v>Cutting Corners Framing &amp; Art Gallery</v>
      </c>
      <c r="E3067" s="51">
        <v>44852</v>
      </c>
      <c r="F3067" s="50">
        <v>1</v>
      </c>
      <c r="G3067" s="50" t="str">
        <f>VLOOKUP(Table8[[#This Row],[ProductID]],Table12[[#All],[ProductID]:[ProductFullName]],3,FALSE)</f>
        <v>Product A</v>
      </c>
      <c r="H3067" s="50">
        <v>5</v>
      </c>
      <c r="I3067" s="52">
        <v>44852.740150462952</v>
      </c>
      <c r="J3067" s="50">
        <v>112</v>
      </c>
      <c r="K3067" s="51">
        <v>44852.947916666664</v>
      </c>
      <c r="L3067" s="53"/>
      <c r="M3067" s="54">
        <v>1</v>
      </c>
    </row>
    <row r="3068" spans="2:13" x14ac:dyDescent="0.3">
      <c r="B3068" s="49">
        <v>21911</v>
      </c>
      <c r="C3068" s="50">
        <v>109</v>
      </c>
      <c r="D3068" s="50" t="str">
        <f>VLOOKUP(Table8[[#This Row],[CustomerID]],Table15[[#All],[CustomerID]:[Company Name]],2,FALSE)</f>
        <v>Regalo</v>
      </c>
      <c r="E3068" s="51">
        <v>44853</v>
      </c>
      <c r="F3068" s="50">
        <v>1</v>
      </c>
      <c r="G3068" s="50" t="str">
        <f>VLOOKUP(Table8[[#This Row],[ProductID]],Table12[[#All],[ProductID]:[ProductFullName]],3,FALSE)</f>
        <v>Product A</v>
      </c>
      <c r="H3068" s="50">
        <v>4</v>
      </c>
      <c r="I3068" s="52">
        <v>44853.333333333336</v>
      </c>
      <c r="J3068" s="50">
        <v>117</v>
      </c>
      <c r="K3068" s="51">
        <v>44853.973611111112</v>
      </c>
      <c r="L3068" s="53"/>
      <c r="M3068" s="54">
        <v>1</v>
      </c>
    </row>
    <row r="3069" spans="2:13" x14ac:dyDescent="0.3">
      <c r="B3069" s="49">
        <v>21912</v>
      </c>
      <c r="C3069" s="50">
        <v>1292</v>
      </c>
      <c r="D3069" s="50" t="str">
        <f>VLOOKUP(Table8[[#This Row],[CustomerID]],Table15[[#All],[CustomerID]:[Company Name]],2,FALSE)</f>
        <v>Grace Mart Inc</v>
      </c>
      <c r="E3069" s="51">
        <v>44853</v>
      </c>
      <c r="F3069" s="50">
        <v>2</v>
      </c>
      <c r="G3069" s="50" t="str">
        <f>VLOOKUP(Table8[[#This Row],[ProductID]],Table12[[#All],[ProductID]:[ProductFullName]],3,FALSE)</f>
        <v>Product B</v>
      </c>
      <c r="H3069" s="50">
        <v>6</v>
      </c>
      <c r="I3069" s="52">
        <v>44853.343692129631</v>
      </c>
      <c r="J3069" s="50">
        <v>113</v>
      </c>
      <c r="K3069" s="51">
        <v>44853.973611111112</v>
      </c>
      <c r="L3069" s="53"/>
      <c r="M3069" s="54">
        <v>1</v>
      </c>
    </row>
    <row r="3070" spans="2:13" x14ac:dyDescent="0.3">
      <c r="B3070" s="49">
        <v>21913</v>
      </c>
      <c r="C3070" s="50">
        <v>414</v>
      </c>
      <c r="D3070" s="50" t="str">
        <f>VLOOKUP(Table8[[#This Row],[CustomerID]],Table15[[#All],[CustomerID]:[Company Name]],2,FALSE)</f>
        <v>GIFT MILL</v>
      </c>
      <c r="E3070" s="51">
        <v>44853</v>
      </c>
      <c r="F3070" s="50">
        <v>3</v>
      </c>
      <c r="G3070" s="50" t="str">
        <f>VLOOKUP(Table8[[#This Row],[ProductID]],Table12[[#All],[ProductID]:[ProductFullName]],3,FALSE)</f>
        <v>Product C</v>
      </c>
      <c r="H3070" s="50">
        <v>3</v>
      </c>
      <c r="I3070" s="52">
        <v>44853.357106481482</v>
      </c>
      <c r="J3070" s="50">
        <v>115</v>
      </c>
      <c r="K3070" s="51">
        <v>44853.973611111112</v>
      </c>
      <c r="L3070" s="53"/>
      <c r="M3070" s="54">
        <v>1</v>
      </c>
    </row>
    <row r="3071" spans="2:13" x14ac:dyDescent="0.3">
      <c r="B3071" s="49">
        <v>21914</v>
      </c>
      <c r="C3071" s="50">
        <v>449</v>
      </c>
      <c r="D3071" s="50" t="str">
        <f>VLOOKUP(Table8[[#This Row],[CustomerID]],Table15[[#All],[CustomerID]:[Company Name]],2,FALSE)</f>
        <v>Top Dollar Bargain Centre #5</v>
      </c>
      <c r="E3071" s="51">
        <v>44853</v>
      </c>
      <c r="F3071" s="50">
        <v>6</v>
      </c>
      <c r="G3071" s="50" t="str">
        <f>VLOOKUP(Table8[[#This Row],[ProductID]],Table12[[#All],[ProductID]:[ProductFullName]],3,FALSE)</f>
        <v>Product F</v>
      </c>
      <c r="H3071" s="50">
        <v>6</v>
      </c>
      <c r="I3071" s="52">
        <v>44853.370983796296</v>
      </c>
      <c r="J3071" s="50">
        <v>130</v>
      </c>
      <c r="K3071" s="51">
        <v>44853.973611111112</v>
      </c>
      <c r="L3071" s="53"/>
      <c r="M3071" s="54">
        <v>1</v>
      </c>
    </row>
    <row r="3072" spans="2:13" x14ac:dyDescent="0.3">
      <c r="B3072" s="49">
        <v>21915</v>
      </c>
      <c r="C3072" s="50">
        <v>317</v>
      </c>
      <c r="D3072" s="50" t="str">
        <f>VLOOKUP(Table8[[#This Row],[CustomerID]],Table15[[#All],[CustomerID]:[Company Name]],2,FALSE)</f>
        <v>Dell Pharmacy</v>
      </c>
      <c r="E3072" s="51">
        <v>44853</v>
      </c>
      <c r="F3072" s="50">
        <v>3</v>
      </c>
      <c r="G3072" s="50" t="str">
        <f>VLOOKUP(Table8[[#This Row],[ProductID]],Table12[[#All],[ProductID]:[ProductFullName]],3,FALSE)</f>
        <v>Product C</v>
      </c>
      <c r="H3072" s="50">
        <v>7</v>
      </c>
      <c r="I3072" s="52">
        <v>44853.388240740744</v>
      </c>
      <c r="J3072" s="50">
        <v>123</v>
      </c>
      <c r="K3072" s="51">
        <v>44853.973611111112</v>
      </c>
      <c r="L3072" s="53"/>
      <c r="M3072" s="54">
        <v>1</v>
      </c>
    </row>
    <row r="3073" spans="2:13" x14ac:dyDescent="0.3">
      <c r="B3073" s="49">
        <v>21916</v>
      </c>
      <c r="C3073" s="50">
        <v>187</v>
      </c>
      <c r="D3073" s="50" t="str">
        <f>VLOOKUP(Table8[[#This Row],[CustomerID]],Table15[[#All],[CustomerID]:[Company Name]],2,FALSE)</f>
        <v>Versions</v>
      </c>
      <c r="E3073" s="51">
        <v>44853</v>
      </c>
      <c r="F3073" s="50">
        <v>1</v>
      </c>
      <c r="G3073" s="50" t="str">
        <f>VLOOKUP(Table8[[#This Row],[ProductID]],Table12[[#All],[ProductID]:[ProductFullName]],3,FALSE)</f>
        <v>Product A</v>
      </c>
      <c r="H3073" s="50">
        <v>4</v>
      </c>
      <c r="I3073" s="52">
        <v>44853.397905092599</v>
      </c>
      <c r="J3073" s="50">
        <v>124</v>
      </c>
      <c r="K3073" s="51">
        <v>44853.973611111112</v>
      </c>
      <c r="L3073" s="53"/>
      <c r="M3073" s="54">
        <v>1</v>
      </c>
    </row>
    <row r="3074" spans="2:13" x14ac:dyDescent="0.3">
      <c r="B3074" s="49">
        <v>21917</v>
      </c>
      <c r="C3074" s="50">
        <v>92</v>
      </c>
      <c r="D3074" s="50" t="str">
        <f>VLOOKUP(Table8[[#This Row],[CustomerID]],Table15[[#All],[CustomerID]:[Company Name]],2,FALSE)</f>
        <v>Laurence Alexandre</v>
      </c>
      <c r="E3074" s="51">
        <v>44853</v>
      </c>
      <c r="F3074" s="50">
        <v>4</v>
      </c>
      <c r="G3074" s="50" t="str">
        <f>VLOOKUP(Table8[[#This Row],[ProductID]],Table12[[#All],[ProductID]:[ProductFullName]],3,FALSE)</f>
        <v>Product D</v>
      </c>
      <c r="H3074" s="50">
        <v>3</v>
      </c>
      <c r="I3074" s="52">
        <v>44853.409398148156</v>
      </c>
      <c r="J3074" s="50">
        <v>117</v>
      </c>
      <c r="K3074" s="51">
        <v>44853.973611111112</v>
      </c>
      <c r="L3074" s="53"/>
      <c r="M3074" s="54">
        <v>1</v>
      </c>
    </row>
    <row r="3075" spans="2:13" x14ac:dyDescent="0.3">
      <c r="B3075" s="49">
        <v>21918</v>
      </c>
      <c r="C3075" s="50">
        <v>306</v>
      </c>
      <c r="D3075" s="50" t="str">
        <f>VLOOKUP(Table8[[#This Row],[CustomerID]],Table15[[#All],[CustomerID]:[Company Name]],2,FALSE)</f>
        <v>Crown Heights</v>
      </c>
      <c r="E3075" s="51">
        <v>44853</v>
      </c>
      <c r="F3075" s="50">
        <v>6</v>
      </c>
      <c r="G3075" s="50" t="str">
        <f>VLOOKUP(Table8[[#This Row],[ProductID]],Table12[[#All],[ProductID]:[ProductFullName]],3,FALSE)</f>
        <v>Product F</v>
      </c>
      <c r="H3075" s="50">
        <v>6</v>
      </c>
      <c r="I3075" s="52">
        <v>44853.426956018528</v>
      </c>
      <c r="J3075" s="50">
        <v>133</v>
      </c>
      <c r="K3075" s="51">
        <v>44853.973611111112</v>
      </c>
      <c r="L3075" s="53"/>
      <c r="M3075" s="54">
        <v>1</v>
      </c>
    </row>
    <row r="3076" spans="2:13" x14ac:dyDescent="0.3">
      <c r="B3076" s="49">
        <v>21919</v>
      </c>
      <c r="C3076" s="50">
        <v>654</v>
      </c>
      <c r="D3076" s="50" t="str">
        <f>VLOOKUP(Table8[[#This Row],[CustomerID]],Table15[[#All],[CustomerID]:[Company Name]],2,FALSE)</f>
        <v>Peoples Drug Mart # 125</v>
      </c>
      <c r="E3076" s="51">
        <v>44853</v>
      </c>
      <c r="F3076" s="50">
        <v>5</v>
      </c>
      <c r="G3076" s="50" t="str">
        <f>VLOOKUP(Table8[[#This Row],[ProductID]],Table12[[#All],[ProductID]:[ProductFullName]],3,FALSE)</f>
        <v>Product E</v>
      </c>
      <c r="H3076" s="50">
        <v>3</v>
      </c>
      <c r="I3076" s="52">
        <v>44853.442141203712</v>
      </c>
      <c r="J3076" s="50">
        <v>127</v>
      </c>
      <c r="K3076" s="51">
        <v>44853.973611111112</v>
      </c>
      <c r="L3076" s="53"/>
      <c r="M3076" s="54">
        <v>1</v>
      </c>
    </row>
    <row r="3077" spans="2:13" x14ac:dyDescent="0.3">
      <c r="B3077" s="49">
        <v>21920</v>
      </c>
      <c r="C3077" s="50">
        <v>193</v>
      </c>
      <c r="D3077" s="50" t="str">
        <f>VLOOKUP(Table8[[#This Row],[CustomerID]],Table15[[#All],[CustomerID]:[Company Name]],2,FALSE)</f>
        <v>Lovell Drugs</v>
      </c>
      <c r="E3077" s="51">
        <v>44853</v>
      </c>
      <c r="F3077" s="50">
        <v>6</v>
      </c>
      <c r="G3077" s="50" t="str">
        <f>VLOOKUP(Table8[[#This Row],[ProductID]],Table12[[#All],[ProductID]:[ProductFullName]],3,FALSE)</f>
        <v>Product F</v>
      </c>
      <c r="H3077" s="50">
        <v>4</v>
      </c>
      <c r="I3077" s="52">
        <v>44853.457118055565</v>
      </c>
      <c r="J3077" s="50">
        <v>108</v>
      </c>
      <c r="K3077" s="51">
        <v>44853.973611111112</v>
      </c>
      <c r="L3077" s="53"/>
      <c r="M3077" s="54">
        <v>1</v>
      </c>
    </row>
    <row r="3078" spans="2:13" x14ac:dyDescent="0.3">
      <c r="B3078" s="49">
        <v>21921</v>
      </c>
      <c r="C3078" s="50">
        <v>34</v>
      </c>
      <c r="D3078" s="50" t="str">
        <f>VLOOKUP(Table8[[#This Row],[CustomerID]],Table15[[#All],[CustomerID]:[Company Name]],2,FALSE)</f>
        <v>Ahead Of Hair</v>
      </c>
      <c r="E3078" s="51">
        <v>44853</v>
      </c>
      <c r="F3078" s="50">
        <v>4</v>
      </c>
      <c r="G3078" s="50" t="str">
        <f>VLOOKUP(Table8[[#This Row],[ProductID]],Table12[[#All],[ProductID]:[ProductFullName]],3,FALSE)</f>
        <v>Product D</v>
      </c>
      <c r="H3078" s="50">
        <v>3</v>
      </c>
      <c r="I3078" s="52">
        <v>44853.470439814824</v>
      </c>
      <c r="J3078" s="50">
        <v>130</v>
      </c>
      <c r="K3078" s="51">
        <v>44853.973611111112</v>
      </c>
      <c r="L3078" s="53"/>
      <c r="M3078" s="54">
        <v>1</v>
      </c>
    </row>
    <row r="3079" spans="2:13" x14ac:dyDescent="0.3">
      <c r="B3079" s="49">
        <v>21922</v>
      </c>
      <c r="C3079" s="50">
        <v>925</v>
      </c>
      <c r="D3079" s="50" t="str">
        <f>VLOOKUP(Table8[[#This Row],[CustomerID]],Table15[[#All],[CustomerID]:[Company Name]],2,FALSE)</f>
        <v>Turning Stone Casino</v>
      </c>
      <c r="E3079" s="51">
        <v>44853</v>
      </c>
      <c r="F3079" s="50">
        <v>4</v>
      </c>
      <c r="G3079" s="50" t="str">
        <f>VLOOKUP(Table8[[#This Row],[ProductID]],Table12[[#All],[ProductID]:[ProductFullName]],3,FALSE)</f>
        <v>Product D</v>
      </c>
      <c r="H3079" s="50">
        <v>6</v>
      </c>
      <c r="I3079" s="52">
        <v>44853.482083333343</v>
      </c>
      <c r="J3079" s="50">
        <v>132</v>
      </c>
      <c r="K3079" s="51">
        <v>44853.973611111112</v>
      </c>
      <c r="L3079" s="53"/>
      <c r="M3079" s="54">
        <v>1</v>
      </c>
    </row>
    <row r="3080" spans="2:13" x14ac:dyDescent="0.3">
      <c r="B3080" s="49">
        <v>21923</v>
      </c>
      <c r="C3080" s="50">
        <v>1129</v>
      </c>
      <c r="D3080" s="50" t="str">
        <f>VLOOKUP(Table8[[#This Row],[CustomerID]],Table15[[#All],[CustomerID]:[Company Name]],2,FALSE)</f>
        <v>Saxony</v>
      </c>
      <c r="E3080" s="51">
        <v>44853</v>
      </c>
      <c r="F3080" s="50">
        <v>2</v>
      </c>
      <c r="G3080" s="50" t="str">
        <f>VLOOKUP(Table8[[#This Row],[ProductID]],Table12[[#All],[ProductID]:[ProductFullName]],3,FALSE)</f>
        <v>Product B</v>
      </c>
      <c r="H3080" s="50">
        <v>5</v>
      </c>
      <c r="I3080" s="52">
        <v>44853.49908564816</v>
      </c>
      <c r="J3080" s="50">
        <v>125</v>
      </c>
      <c r="K3080" s="51">
        <v>44853.973611111112</v>
      </c>
      <c r="L3080" s="53"/>
      <c r="M3080" s="54">
        <v>1</v>
      </c>
    </row>
    <row r="3081" spans="2:13" x14ac:dyDescent="0.3">
      <c r="B3081" s="49">
        <v>21924</v>
      </c>
      <c r="C3081" s="50">
        <v>347</v>
      </c>
      <c r="D3081" s="50" t="str">
        <f>VLOOKUP(Table8[[#This Row],[CustomerID]],Table15[[#All],[CustomerID]:[Company Name]],2,FALSE)</f>
        <v>Little Party Shoppe</v>
      </c>
      <c r="E3081" s="51">
        <v>44853</v>
      </c>
      <c r="F3081" s="50">
        <v>5</v>
      </c>
      <c r="G3081" s="50" t="str">
        <f>VLOOKUP(Table8[[#This Row],[ProductID]],Table12[[#All],[ProductID]:[ProductFullName]],3,FALSE)</f>
        <v>Product E</v>
      </c>
      <c r="H3081" s="50">
        <v>5</v>
      </c>
      <c r="I3081" s="52">
        <v>44853.510960648156</v>
      </c>
      <c r="J3081" s="50">
        <v>110</v>
      </c>
      <c r="K3081" s="51">
        <v>44853.973611111112</v>
      </c>
      <c r="L3081" s="53"/>
      <c r="M3081" s="54">
        <v>1</v>
      </c>
    </row>
    <row r="3082" spans="2:13" x14ac:dyDescent="0.3">
      <c r="B3082" s="49">
        <v>21925</v>
      </c>
      <c r="C3082" s="50">
        <v>1130</v>
      </c>
      <c r="D3082" s="50" t="str">
        <f>VLOOKUP(Table8[[#This Row],[CustomerID]],Table15[[#All],[CustomerID]:[Company Name]],2,FALSE)</f>
        <v>Schueth Ace Hardware</v>
      </c>
      <c r="E3082" s="51">
        <v>44853</v>
      </c>
      <c r="F3082" s="50">
        <v>2</v>
      </c>
      <c r="G3082" s="50" t="str">
        <f>VLOOKUP(Table8[[#This Row],[ProductID]],Table12[[#All],[ProductID]:[ProductFullName]],3,FALSE)</f>
        <v>Product B</v>
      </c>
      <c r="H3082" s="50">
        <v>5</v>
      </c>
      <c r="I3082" s="52">
        <v>44853.527974537043</v>
      </c>
      <c r="J3082" s="50">
        <v>123</v>
      </c>
      <c r="K3082" s="51">
        <v>44853.973611111112</v>
      </c>
      <c r="L3082" s="53"/>
      <c r="M3082" s="54">
        <v>1</v>
      </c>
    </row>
    <row r="3083" spans="2:13" x14ac:dyDescent="0.3">
      <c r="B3083" s="49">
        <v>21926</v>
      </c>
      <c r="C3083" s="50">
        <v>815</v>
      </c>
      <c r="D3083" s="50" t="str">
        <f>VLOOKUP(Table8[[#This Row],[CustomerID]],Table15[[#All],[CustomerID]:[Company Name]],2,FALSE)</f>
        <v>Geepers</v>
      </c>
      <c r="E3083" s="51">
        <v>44853</v>
      </c>
      <c r="F3083" s="50">
        <v>1</v>
      </c>
      <c r="G3083" s="50" t="str">
        <f>VLOOKUP(Table8[[#This Row],[ProductID]],Table12[[#All],[ProductID]:[ProductFullName]],3,FALSE)</f>
        <v>Product A</v>
      </c>
      <c r="H3083" s="50">
        <v>2</v>
      </c>
      <c r="I3083" s="52">
        <v>44853.537534722229</v>
      </c>
      <c r="J3083" s="50">
        <v>112</v>
      </c>
      <c r="K3083" s="51">
        <v>44853.973611111112</v>
      </c>
      <c r="L3083" s="53"/>
      <c r="M3083" s="54">
        <v>1</v>
      </c>
    </row>
    <row r="3084" spans="2:13" x14ac:dyDescent="0.3">
      <c r="B3084" s="49">
        <v>21927</v>
      </c>
      <c r="C3084" s="50">
        <v>690</v>
      </c>
      <c r="D3084" s="50" t="str">
        <f>VLOOKUP(Table8[[#This Row],[CustomerID]],Table15[[#All],[CustomerID]:[Company Name]],2,FALSE)</f>
        <v>Castles &amp; Cottage Home &amp; Garden</v>
      </c>
      <c r="E3084" s="51">
        <v>44853</v>
      </c>
      <c r="F3084" s="50">
        <v>6</v>
      </c>
      <c r="G3084" s="50" t="str">
        <f>VLOOKUP(Table8[[#This Row],[ProductID]],Table12[[#All],[ProductID]:[ProductFullName]],3,FALSE)</f>
        <v>Product F</v>
      </c>
      <c r="H3084" s="50">
        <v>3</v>
      </c>
      <c r="I3084" s="52">
        <v>44853.553935185191</v>
      </c>
      <c r="J3084" s="50">
        <v>123</v>
      </c>
      <c r="K3084" s="51">
        <v>44853.973611111112</v>
      </c>
      <c r="L3084" s="53"/>
      <c r="M3084" s="54">
        <v>1</v>
      </c>
    </row>
    <row r="3085" spans="2:13" x14ac:dyDescent="0.3">
      <c r="B3085" s="49">
        <v>21928</v>
      </c>
      <c r="C3085" s="50">
        <v>40</v>
      </c>
      <c r="D3085" s="50" t="str">
        <f>VLOOKUP(Table8[[#This Row],[CustomerID]],Table15[[#All],[CustomerID]:[Company Name]],2,FALSE)</f>
        <v>J.L.L.'s Jewels and Supplies</v>
      </c>
      <c r="E3085" s="51">
        <v>44853</v>
      </c>
      <c r="F3085" s="50">
        <v>6</v>
      </c>
      <c r="G3085" s="50" t="str">
        <f>VLOOKUP(Table8[[#This Row],[ProductID]],Table12[[#All],[ProductID]:[ProductFullName]],3,FALSE)</f>
        <v>Product F</v>
      </c>
      <c r="H3085" s="50">
        <v>7</v>
      </c>
      <c r="I3085" s="52">
        <v>44853.568634259267</v>
      </c>
      <c r="J3085" s="50">
        <v>120</v>
      </c>
      <c r="K3085" s="51">
        <v>44853.973611111112</v>
      </c>
      <c r="L3085" s="53"/>
      <c r="M3085" s="54">
        <v>1</v>
      </c>
    </row>
    <row r="3086" spans="2:13" x14ac:dyDescent="0.3">
      <c r="B3086" s="49">
        <v>21929</v>
      </c>
      <c r="C3086" s="50">
        <v>391</v>
      </c>
      <c r="D3086" s="50" t="str">
        <f>VLOOKUP(Table8[[#This Row],[CustomerID]],Table15[[#All],[CustomerID]:[Company Name]],2,FALSE)</f>
        <v>Daisy Mart</v>
      </c>
      <c r="E3086" s="51">
        <v>44853</v>
      </c>
      <c r="F3086" s="50">
        <v>2</v>
      </c>
      <c r="G3086" s="50" t="str">
        <f>VLOOKUP(Table8[[#This Row],[ProductID]],Table12[[#All],[ProductID]:[ProductFullName]],3,FALSE)</f>
        <v>Product B</v>
      </c>
      <c r="H3086" s="50">
        <v>4</v>
      </c>
      <c r="I3086" s="52">
        <v>44853.580462962971</v>
      </c>
      <c r="J3086" s="50">
        <v>105</v>
      </c>
      <c r="K3086" s="51">
        <v>44853.973611111112</v>
      </c>
      <c r="L3086" s="53"/>
      <c r="M3086" s="54">
        <v>1</v>
      </c>
    </row>
    <row r="3087" spans="2:13" x14ac:dyDescent="0.3">
      <c r="B3087" s="49">
        <v>21930</v>
      </c>
      <c r="C3087" s="50">
        <v>247</v>
      </c>
      <c r="D3087" s="50" t="str">
        <f>VLOOKUP(Table8[[#This Row],[CustomerID]],Table15[[#All],[CustomerID]:[Company Name]],2,FALSE)</f>
        <v>THE CLOTHES GARDEN</v>
      </c>
      <c r="E3087" s="51">
        <v>44853</v>
      </c>
      <c r="F3087" s="50">
        <v>6</v>
      </c>
      <c r="G3087" s="50" t="str">
        <f>VLOOKUP(Table8[[#This Row],[ProductID]],Table12[[#All],[ProductID]:[ProductFullName]],3,FALSE)</f>
        <v>Product F</v>
      </c>
      <c r="H3087" s="50">
        <v>6</v>
      </c>
      <c r="I3087" s="52">
        <v>44853.592337962968</v>
      </c>
      <c r="J3087" s="50">
        <v>130</v>
      </c>
      <c r="K3087" s="51">
        <v>44853.973611111112</v>
      </c>
      <c r="L3087" s="53"/>
      <c r="M3087" s="54">
        <v>1</v>
      </c>
    </row>
    <row r="3088" spans="2:13" x14ac:dyDescent="0.3">
      <c r="B3088" s="49">
        <v>21931</v>
      </c>
      <c r="C3088" s="50">
        <v>45</v>
      </c>
      <c r="D3088" s="50" t="str">
        <f>VLOOKUP(Table8[[#This Row],[CustomerID]],Table15[[#All],[CustomerID]:[Company Name]],2,FALSE)</f>
        <v>Pharmasave - 515</v>
      </c>
      <c r="E3088" s="51">
        <v>44853</v>
      </c>
      <c r="F3088" s="50">
        <v>3</v>
      </c>
      <c r="G3088" s="50" t="str">
        <f>VLOOKUP(Table8[[#This Row],[ProductID]],Table12[[#All],[ProductID]:[ProductFullName]],3,FALSE)</f>
        <v>Product C</v>
      </c>
      <c r="H3088" s="50">
        <v>6</v>
      </c>
      <c r="I3088" s="52">
        <v>44853.601678240746</v>
      </c>
      <c r="J3088" s="50">
        <v>131</v>
      </c>
      <c r="K3088" s="51">
        <v>44853.973611111112</v>
      </c>
      <c r="L3088" s="53"/>
      <c r="M3088" s="54">
        <v>1</v>
      </c>
    </row>
    <row r="3089" spans="2:13" x14ac:dyDescent="0.3">
      <c r="B3089" s="49">
        <v>21932</v>
      </c>
      <c r="C3089" s="50">
        <v>422</v>
      </c>
      <c r="D3089" s="50" t="str">
        <f>VLOOKUP(Table8[[#This Row],[CustomerID]],Table15[[#All],[CustomerID]:[Company Name]],2,FALSE)</f>
        <v>Temptations</v>
      </c>
      <c r="E3089" s="51">
        <v>44853</v>
      </c>
      <c r="F3089" s="50">
        <v>6</v>
      </c>
      <c r="G3089" s="50" t="str">
        <f>VLOOKUP(Table8[[#This Row],[ProductID]],Table12[[#All],[ProductID]:[ProductFullName]],3,FALSE)</f>
        <v>Product F</v>
      </c>
      <c r="H3089" s="50">
        <v>5</v>
      </c>
      <c r="I3089" s="52">
        <v>44853.615833333337</v>
      </c>
      <c r="J3089" s="50">
        <v>108</v>
      </c>
      <c r="K3089" s="51">
        <v>44853.973611111112</v>
      </c>
      <c r="L3089" s="53"/>
      <c r="M3089" s="54">
        <v>1</v>
      </c>
    </row>
    <row r="3090" spans="2:13" x14ac:dyDescent="0.3">
      <c r="B3090" s="49">
        <v>21933</v>
      </c>
      <c r="C3090" s="50">
        <v>813</v>
      </c>
      <c r="D3090" s="50" t="str">
        <f>VLOOKUP(Table8[[#This Row],[CustomerID]],Table15[[#All],[CustomerID]:[Company Name]],2,FALSE)</f>
        <v>Dynamic Living Inc</v>
      </c>
      <c r="E3090" s="51">
        <v>44853</v>
      </c>
      <c r="F3090" s="50">
        <v>1</v>
      </c>
      <c r="G3090" s="50" t="str">
        <f>VLOOKUP(Table8[[#This Row],[ProductID]],Table12[[#All],[ProductID]:[ProductFullName]],3,FALSE)</f>
        <v>Product A</v>
      </c>
      <c r="H3090" s="50">
        <v>6</v>
      </c>
      <c r="I3090" s="52">
        <v>44853.625902777778</v>
      </c>
      <c r="J3090" s="50">
        <v>121</v>
      </c>
      <c r="K3090" s="51">
        <v>44853.973611111112</v>
      </c>
      <c r="L3090" s="53"/>
      <c r="M3090" s="54">
        <v>1</v>
      </c>
    </row>
    <row r="3091" spans="2:13" x14ac:dyDescent="0.3">
      <c r="B3091" s="49">
        <v>21934</v>
      </c>
      <c r="C3091" s="50">
        <v>1248</v>
      </c>
      <c r="D3091" s="50" t="str">
        <f>VLOOKUP(Table8[[#This Row],[CustomerID]],Table15[[#All],[CustomerID]:[Company Name]],2,FALSE)</f>
        <v>Eastgate Drug</v>
      </c>
      <c r="E3091" s="51">
        <v>44853</v>
      </c>
      <c r="F3091" s="50">
        <v>5</v>
      </c>
      <c r="G3091" s="50" t="str">
        <f>VLOOKUP(Table8[[#This Row],[ProductID]],Table12[[#All],[ProductID]:[ProductFullName]],3,FALSE)</f>
        <v>Product E</v>
      </c>
      <c r="H3091" s="50">
        <v>5</v>
      </c>
      <c r="I3091" s="52">
        <v>44853.64162037037</v>
      </c>
      <c r="J3091" s="50">
        <v>127</v>
      </c>
      <c r="K3091" s="51">
        <v>44853.973611111112</v>
      </c>
      <c r="L3091" s="53"/>
      <c r="M3091" s="54">
        <v>1</v>
      </c>
    </row>
    <row r="3092" spans="2:13" x14ac:dyDescent="0.3">
      <c r="B3092" s="49">
        <v>21935</v>
      </c>
      <c r="C3092" s="50">
        <v>260</v>
      </c>
      <c r="D3092" s="50" t="str">
        <f>VLOOKUP(Table8[[#This Row],[CustomerID]],Table15[[#All],[CustomerID]:[Company Name]],2,FALSE)</f>
        <v>Wowy Zowy Company</v>
      </c>
      <c r="E3092" s="51">
        <v>44853</v>
      </c>
      <c r="F3092" s="50">
        <v>2</v>
      </c>
      <c r="G3092" s="50" t="str">
        <f>VLOOKUP(Table8[[#This Row],[ProductID]],Table12[[#All],[ProductID]:[ProductFullName]],3,FALSE)</f>
        <v>Product B</v>
      </c>
      <c r="H3092" s="50">
        <v>6</v>
      </c>
      <c r="I3092" s="52">
        <v>44853.657962962963</v>
      </c>
      <c r="J3092" s="50">
        <v>109</v>
      </c>
      <c r="K3092" s="51">
        <v>44853.973611111112</v>
      </c>
      <c r="L3092" s="53"/>
      <c r="M3092" s="54">
        <v>1</v>
      </c>
    </row>
    <row r="3093" spans="2:13" x14ac:dyDescent="0.3">
      <c r="B3093" s="49">
        <v>21936</v>
      </c>
      <c r="C3093" s="50">
        <v>177</v>
      </c>
      <c r="D3093" s="50" t="str">
        <f>VLOOKUP(Table8[[#This Row],[CustomerID]],Table15[[#All],[CustomerID]:[Company Name]],2,FALSE)</f>
        <v>NIFTY'S</v>
      </c>
      <c r="E3093" s="51">
        <v>44853</v>
      </c>
      <c r="F3093" s="50">
        <v>3</v>
      </c>
      <c r="G3093" s="50" t="str">
        <f>VLOOKUP(Table8[[#This Row],[ProductID]],Table12[[#All],[ProductID]:[ProductFullName]],3,FALSE)</f>
        <v>Product C</v>
      </c>
      <c r="H3093" s="50">
        <v>5</v>
      </c>
      <c r="I3093" s="52">
        <v>44853.672013888892</v>
      </c>
      <c r="J3093" s="50">
        <v>110</v>
      </c>
      <c r="K3093" s="51">
        <v>44853.973611111112</v>
      </c>
      <c r="L3093" s="53"/>
      <c r="M3093" s="54">
        <v>1</v>
      </c>
    </row>
    <row r="3094" spans="2:13" x14ac:dyDescent="0.3">
      <c r="B3094" s="49">
        <v>21937</v>
      </c>
      <c r="C3094" s="50">
        <v>116</v>
      </c>
      <c r="D3094" s="50" t="str">
        <f>VLOOKUP(Table8[[#This Row],[CustomerID]],Table15[[#All],[CustomerID]:[Company Name]],2,FALSE)</f>
        <v>Gift O Sphere</v>
      </c>
      <c r="E3094" s="51">
        <v>44853</v>
      </c>
      <c r="F3094" s="50">
        <v>4</v>
      </c>
      <c r="G3094" s="50" t="str">
        <f>VLOOKUP(Table8[[#This Row],[ProductID]],Table12[[#All],[ProductID]:[ProductFullName]],3,FALSE)</f>
        <v>Product D</v>
      </c>
      <c r="H3094" s="50">
        <v>7</v>
      </c>
      <c r="I3094" s="52">
        <v>44853.687928240746</v>
      </c>
      <c r="J3094" s="50">
        <v>105</v>
      </c>
      <c r="K3094" s="51">
        <v>44853.973611111112</v>
      </c>
      <c r="L3094" s="53"/>
      <c r="M3094" s="54">
        <v>1</v>
      </c>
    </row>
    <row r="3095" spans="2:13" x14ac:dyDescent="0.3">
      <c r="B3095" s="49">
        <v>21938</v>
      </c>
      <c r="C3095" s="50">
        <v>571</v>
      </c>
      <c r="D3095" s="50" t="str">
        <f>VLOOKUP(Table8[[#This Row],[CustomerID]],Table15[[#All],[CustomerID]:[Company Name]],2,FALSE)</f>
        <v>Jasper Hawes</v>
      </c>
      <c r="E3095" s="51">
        <v>44853</v>
      </c>
      <c r="F3095" s="50">
        <v>3</v>
      </c>
      <c r="G3095" s="50" t="str">
        <f>VLOOKUP(Table8[[#This Row],[ProductID]],Table12[[#All],[ProductID]:[ProductFullName]],3,FALSE)</f>
        <v>Product C</v>
      </c>
      <c r="H3095" s="50">
        <v>7</v>
      </c>
      <c r="I3095" s="52">
        <v>44853.698807870373</v>
      </c>
      <c r="J3095" s="50">
        <v>114</v>
      </c>
      <c r="K3095" s="51">
        <v>44853.973611111112</v>
      </c>
      <c r="L3095" s="53"/>
      <c r="M3095" s="54">
        <v>1</v>
      </c>
    </row>
    <row r="3096" spans="2:13" x14ac:dyDescent="0.3">
      <c r="B3096" s="49">
        <v>21939</v>
      </c>
      <c r="C3096" s="50">
        <v>1336</v>
      </c>
      <c r="D3096" s="50" t="str">
        <f>VLOOKUP(Table8[[#This Row],[CustomerID]],Table15[[#All],[CustomerID]:[Company Name]],2,FALSE)</f>
        <v>O'Hairas Salon</v>
      </c>
      <c r="E3096" s="51">
        <v>44853</v>
      </c>
      <c r="F3096" s="50">
        <v>5</v>
      </c>
      <c r="G3096" s="50" t="str">
        <f>VLOOKUP(Table8[[#This Row],[ProductID]],Table12[[#All],[ProductID]:[ProductFullName]],3,FALSE)</f>
        <v>Product E</v>
      </c>
      <c r="H3096" s="50">
        <v>4</v>
      </c>
      <c r="I3096" s="52">
        <v>44853.710648148153</v>
      </c>
      <c r="J3096" s="50">
        <v>114</v>
      </c>
      <c r="K3096" s="51">
        <v>44853.973611111112</v>
      </c>
      <c r="L3096" s="53"/>
      <c r="M3096" s="54">
        <v>1</v>
      </c>
    </row>
    <row r="3097" spans="2:13" x14ac:dyDescent="0.3">
      <c r="B3097" s="49">
        <v>21940</v>
      </c>
      <c r="C3097" s="50">
        <v>1158</v>
      </c>
      <c r="D3097" s="50" t="str">
        <f>VLOOKUP(Table8[[#This Row],[CustomerID]],Table15[[#All],[CustomerID]:[Company Name]],2,FALSE)</f>
        <v>Adam Hessling Inc</v>
      </c>
      <c r="E3097" s="51">
        <v>44853</v>
      </c>
      <c r="F3097" s="50">
        <v>5</v>
      </c>
      <c r="G3097" s="50" t="str">
        <f>VLOOKUP(Table8[[#This Row],[ProductID]],Table12[[#All],[ProductID]:[ProductFullName]],3,FALSE)</f>
        <v>Product E</v>
      </c>
      <c r="H3097" s="50">
        <v>4</v>
      </c>
      <c r="I3097" s="52">
        <v>44853.723946759266</v>
      </c>
      <c r="J3097" s="50">
        <v>109</v>
      </c>
      <c r="K3097" s="51">
        <v>44853.973611111112</v>
      </c>
      <c r="L3097" s="53"/>
      <c r="M3097" s="54">
        <v>1</v>
      </c>
    </row>
    <row r="3098" spans="2:13" x14ac:dyDescent="0.3">
      <c r="B3098" s="49">
        <v>21941</v>
      </c>
      <c r="C3098" s="50">
        <v>590</v>
      </c>
      <c r="D3098" s="50" t="str">
        <f>VLOOKUP(Table8[[#This Row],[CustomerID]],Table15[[#All],[CustomerID]:[Company Name]],2,FALSE)</f>
        <v>Strathmore Value Drug Mart</v>
      </c>
      <c r="E3098" s="51">
        <v>44853</v>
      </c>
      <c r="F3098" s="50">
        <v>1</v>
      </c>
      <c r="G3098" s="50" t="str">
        <f>VLOOKUP(Table8[[#This Row],[ProductID]],Table12[[#All],[ProductID]:[ProductFullName]],3,FALSE)</f>
        <v>Product A</v>
      </c>
      <c r="H3098" s="50">
        <v>7</v>
      </c>
      <c r="I3098" s="52">
        <v>44853.741412037045</v>
      </c>
      <c r="J3098" s="50">
        <v>117</v>
      </c>
      <c r="K3098" s="51">
        <v>44853.973611111112</v>
      </c>
      <c r="L3098" s="53"/>
      <c r="M3098" s="54">
        <v>1</v>
      </c>
    </row>
    <row r="3099" spans="2:13" x14ac:dyDescent="0.3">
      <c r="B3099" s="49">
        <v>21942</v>
      </c>
      <c r="C3099" s="50">
        <v>319</v>
      </c>
      <c r="D3099" s="50" t="str">
        <f>VLOOKUP(Table8[[#This Row],[CustomerID]],Table15[[#All],[CustomerID]:[Company Name]],2,FALSE)</f>
        <v>Fitz and Co</v>
      </c>
      <c r="E3099" s="51">
        <v>44854</v>
      </c>
      <c r="F3099" s="50">
        <v>3</v>
      </c>
      <c r="G3099" s="50" t="str">
        <f>VLOOKUP(Table8[[#This Row],[ProductID]],Table12[[#All],[ProductID]:[ProductFullName]],3,FALSE)</f>
        <v>Product C</v>
      </c>
      <c r="H3099" s="50">
        <v>3</v>
      </c>
      <c r="I3099" s="52">
        <v>44854.333333333336</v>
      </c>
      <c r="J3099" s="50">
        <v>128</v>
      </c>
      <c r="K3099" s="51">
        <v>44854.938194444447</v>
      </c>
      <c r="L3099" s="53"/>
      <c r="M3099" s="54">
        <v>1</v>
      </c>
    </row>
    <row r="3100" spans="2:13" x14ac:dyDescent="0.3">
      <c r="B3100" s="49">
        <v>21943</v>
      </c>
      <c r="C3100" s="50">
        <v>1348</v>
      </c>
      <c r="D3100" s="50" t="str">
        <f>VLOOKUP(Table8[[#This Row],[CustomerID]],Table15[[#All],[CustomerID]:[Company Name]],2,FALSE)</f>
        <v>Kathryn's of Kona</v>
      </c>
      <c r="E3100" s="51">
        <v>44854</v>
      </c>
      <c r="F3100" s="50">
        <v>1</v>
      </c>
      <c r="G3100" s="50" t="str">
        <f>VLOOKUP(Table8[[#This Row],[ProductID]],Table12[[#All],[ProductID]:[ProductFullName]],3,FALSE)</f>
        <v>Product A</v>
      </c>
      <c r="H3100" s="50">
        <v>7</v>
      </c>
      <c r="I3100" s="52">
        <v>44854.346377314818</v>
      </c>
      <c r="J3100" s="50">
        <v>128</v>
      </c>
      <c r="K3100" s="51">
        <v>44854.938194444447</v>
      </c>
      <c r="L3100" s="53"/>
      <c r="M3100" s="54">
        <v>1</v>
      </c>
    </row>
    <row r="3101" spans="2:13" x14ac:dyDescent="0.3">
      <c r="B3101" s="49">
        <v>21944</v>
      </c>
      <c r="C3101" s="50">
        <v>924</v>
      </c>
      <c r="D3101" s="50" t="str">
        <f>VLOOKUP(Table8[[#This Row],[CustomerID]],Table15[[#All],[CustomerID]:[Company Name]],2,FALSE)</f>
        <v>Allen's Fine Jewelry &amp; Gift</v>
      </c>
      <c r="E3101" s="51">
        <v>44854</v>
      </c>
      <c r="F3101" s="50">
        <v>6</v>
      </c>
      <c r="G3101" s="50" t="str">
        <f>VLOOKUP(Table8[[#This Row],[ProductID]],Table12[[#All],[ProductID]:[ProductFullName]],3,FALSE)</f>
        <v>Product F</v>
      </c>
      <c r="H3101" s="50">
        <v>5</v>
      </c>
      <c r="I3101" s="52">
        <v>44854.361064814817</v>
      </c>
      <c r="J3101" s="50">
        <v>122</v>
      </c>
      <c r="K3101" s="51">
        <v>44854.938194444447</v>
      </c>
      <c r="L3101" s="53"/>
      <c r="M3101" s="54">
        <v>1</v>
      </c>
    </row>
    <row r="3102" spans="2:13" x14ac:dyDescent="0.3">
      <c r="B3102" s="49">
        <v>21945</v>
      </c>
      <c r="C3102" s="50">
        <v>256</v>
      </c>
      <c r="D3102" s="50" t="str">
        <f>VLOOKUP(Table8[[#This Row],[CustomerID]],Table15[[#All],[CustomerID]:[Company Name]],2,FALSE)</f>
        <v>SDM - 0776</v>
      </c>
      <c r="E3102" s="51">
        <v>44854</v>
      </c>
      <c r="F3102" s="50">
        <v>1</v>
      </c>
      <c r="G3102" s="50" t="str">
        <f>VLOOKUP(Table8[[#This Row],[ProductID]],Table12[[#All],[ProductID]:[ProductFullName]],3,FALSE)</f>
        <v>Product A</v>
      </c>
      <c r="H3102" s="50">
        <v>3</v>
      </c>
      <c r="I3102" s="52">
        <v>44854.372025462966</v>
      </c>
      <c r="J3102" s="50">
        <v>108</v>
      </c>
      <c r="K3102" s="51">
        <v>44854.938194444447</v>
      </c>
      <c r="L3102" s="53"/>
      <c r="M3102" s="54">
        <v>1</v>
      </c>
    </row>
    <row r="3103" spans="2:13" x14ac:dyDescent="0.3">
      <c r="B3103" s="49">
        <v>21946</v>
      </c>
      <c r="C3103" s="50">
        <v>393</v>
      </c>
      <c r="D3103" s="50" t="str">
        <f>VLOOKUP(Table8[[#This Row],[CustomerID]],Table15[[#All],[CustomerID]:[Company Name]],2,FALSE)</f>
        <v>Imagine That</v>
      </c>
      <c r="E3103" s="51">
        <v>44854</v>
      </c>
      <c r="F3103" s="50">
        <v>5</v>
      </c>
      <c r="G3103" s="50" t="str">
        <f>VLOOKUP(Table8[[#This Row],[ProductID]],Table12[[#All],[ProductID]:[ProductFullName]],3,FALSE)</f>
        <v>Product E</v>
      </c>
      <c r="H3103" s="50">
        <v>5</v>
      </c>
      <c r="I3103" s="52">
        <v>44854.38181712963</v>
      </c>
      <c r="J3103" s="50">
        <v>120</v>
      </c>
      <c r="K3103" s="51">
        <v>44854.938194444447</v>
      </c>
      <c r="L3103" s="53"/>
      <c r="M3103" s="54">
        <v>1</v>
      </c>
    </row>
    <row r="3104" spans="2:13" x14ac:dyDescent="0.3">
      <c r="B3104" s="49">
        <v>21947</v>
      </c>
      <c r="C3104" s="50">
        <v>842</v>
      </c>
      <c r="D3104" s="50" t="str">
        <f>VLOOKUP(Table8[[#This Row],[CustomerID]],Table15[[#All],[CustomerID]:[Company Name]],2,FALSE)</f>
        <v>Warren County Pharmacy</v>
      </c>
      <c r="E3104" s="51">
        <v>44854</v>
      </c>
      <c r="F3104" s="50">
        <v>4</v>
      </c>
      <c r="G3104" s="50" t="str">
        <f>VLOOKUP(Table8[[#This Row],[ProductID]],Table12[[#All],[ProductID]:[ProductFullName]],3,FALSE)</f>
        <v>Product D</v>
      </c>
      <c r="H3104" s="50">
        <v>7</v>
      </c>
      <c r="I3104" s="52">
        <v>44854.392222222225</v>
      </c>
      <c r="J3104" s="50">
        <v>116</v>
      </c>
      <c r="K3104" s="51">
        <v>44854.938194444447</v>
      </c>
      <c r="L3104" s="53"/>
      <c r="M3104" s="54">
        <v>1</v>
      </c>
    </row>
    <row r="3105" spans="2:13" x14ac:dyDescent="0.3">
      <c r="B3105" s="49">
        <v>21948</v>
      </c>
      <c r="C3105" s="50">
        <v>1345</v>
      </c>
      <c r="D3105" s="50" t="str">
        <f>VLOOKUP(Table8[[#This Row],[CustomerID]],Table15[[#All],[CustomerID]:[Company Name]],2,FALSE)</f>
        <v>Village Drug Co</v>
      </c>
      <c r="E3105" s="51">
        <v>44854</v>
      </c>
      <c r="F3105" s="50">
        <v>5</v>
      </c>
      <c r="G3105" s="50" t="str">
        <f>VLOOKUP(Table8[[#This Row],[ProductID]],Table12[[#All],[ProductID]:[ProductFullName]],3,FALSE)</f>
        <v>Product E</v>
      </c>
      <c r="H3105" s="50">
        <v>2</v>
      </c>
      <c r="I3105" s="52">
        <v>44854.402534722227</v>
      </c>
      <c r="J3105" s="50">
        <v>131</v>
      </c>
      <c r="K3105" s="51">
        <v>44854.938194444447</v>
      </c>
      <c r="L3105" s="53"/>
      <c r="M3105" s="54">
        <v>1</v>
      </c>
    </row>
    <row r="3106" spans="2:13" x14ac:dyDescent="0.3">
      <c r="B3106" s="49">
        <v>21949</v>
      </c>
      <c r="C3106" s="50">
        <v>1201</v>
      </c>
      <c r="D3106" s="50" t="str">
        <f>VLOOKUP(Table8[[#This Row],[CustomerID]],Table15[[#All],[CustomerID]:[Company Name]],2,FALSE)</f>
        <v>Dry Ice Inc.</v>
      </c>
      <c r="E3106" s="51">
        <v>44854</v>
      </c>
      <c r="F3106" s="50">
        <v>1</v>
      </c>
      <c r="G3106" s="50" t="str">
        <f>VLOOKUP(Table8[[#This Row],[ProductID]],Table12[[#All],[ProductID]:[ProductFullName]],3,FALSE)</f>
        <v>Product A</v>
      </c>
      <c r="H3106" s="50">
        <v>5</v>
      </c>
      <c r="I3106" s="52">
        <v>44854.417569444449</v>
      </c>
      <c r="J3106" s="50">
        <v>122</v>
      </c>
      <c r="K3106" s="51">
        <v>44854.938194444447</v>
      </c>
      <c r="L3106" s="53"/>
      <c r="M3106" s="54">
        <v>1</v>
      </c>
    </row>
    <row r="3107" spans="2:13" x14ac:dyDescent="0.3">
      <c r="B3107" s="49">
        <v>21950</v>
      </c>
      <c r="C3107" s="50">
        <v>347</v>
      </c>
      <c r="D3107" s="50" t="str">
        <f>VLOOKUP(Table8[[#This Row],[CustomerID]],Table15[[#All],[CustomerID]:[Company Name]],2,FALSE)</f>
        <v>Little Party Shoppe</v>
      </c>
      <c r="E3107" s="51">
        <v>44854</v>
      </c>
      <c r="F3107" s="50">
        <v>4</v>
      </c>
      <c r="G3107" s="50" t="str">
        <f>VLOOKUP(Table8[[#This Row],[ProductID]],Table12[[#All],[ProductID]:[ProductFullName]],3,FALSE)</f>
        <v>Product D</v>
      </c>
      <c r="H3107" s="50">
        <v>3</v>
      </c>
      <c r="I3107" s="52">
        <v>44854.432002314818</v>
      </c>
      <c r="J3107" s="50">
        <v>134</v>
      </c>
      <c r="K3107" s="51">
        <v>44854.938194444447</v>
      </c>
      <c r="L3107" s="53"/>
      <c r="M3107" s="54">
        <v>1</v>
      </c>
    </row>
    <row r="3108" spans="2:13" x14ac:dyDescent="0.3">
      <c r="B3108" s="49">
        <v>21951</v>
      </c>
      <c r="C3108" s="50">
        <v>777</v>
      </c>
      <c r="D3108" s="50" t="str">
        <f>VLOOKUP(Table8[[#This Row],[CustomerID]],Table15[[#All],[CustomerID]:[Company Name]],2,FALSE)</f>
        <v>Brookstone</v>
      </c>
      <c r="E3108" s="51">
        <v>44854</v>
      </c>
      <c r="F3108" s="50">
        <v>4</v>
      </c>
      <c r="G3108" s="50" t="str">
        <f>VLOOKUP(Table8[[#This Row],[ProductID]],Table12[[#All],[ProductID]:[ProductFullName]],3,FALSE)</f>
        <v>Product D</v>
      </c>
      <c r="H3108" s="50">
        <v>6</v>
      </c>
      <c r="I3108" s="52">
        <v>44854.442662037043</v>
      </c>
      <c r="J3108" s="50">
        <v>133</v>
      </c>
      <c r="K3108" s="51">
        <v>44854.938194444447</v>
      </c>
      <c r="L3108" s="53"/>
      <c r="M3108" s="54">
        <v>1</v>
      </c>
    </row>
    <row r="3109" spans="2:13" x14ac:dyDescent="0.3">
      <c r="B3109" s="49">
        <v>21952</v>
      </c>
      <c r="C3109" s="50">
        <v>1295</v>
      </c>
      <c r="D3109" s="50" t="str">
        <f>VLOOKUP(Table8[[#This Row],[CustomerID]],Table15[[#All],[CustomerID]:[Company Name]],2,FALSE)</f>
        <v>Jerico Marking Services</v>
      </c>
      <c r="E3109" s="51">
        <v>44854</v>
      </c>
      <c r="F3109" s="50">
        <v>5</v>
      </c>
      <c r="G3109" s="50" t="str">
        <f>VLOOKUP(Table8[[#This Row],[ProductID]],Table12[[#All],[ProductID]:[ProductFullName]],3,FALSE)</f>
        <v>Product E</v>
      </c>
      <c r="H3109" s="50">
        <v>7</v>
      </c>
      <c r="I3109" s="52">
        <v>44854.455671296302</v>
      </c>
      <c r="J3109" s="50">
        <v>124</v>
      </c>
      <c r="K3109" s="51">
        <v>44854.938194444447</v>
      </c>
      <c r="L3109" s="53"/>
      <c r="M3109" s="54">
        <v>1</v>
      </c>
    </row>
    <row r="3110" spans="2:13" x14ac:dyDescent="0.3">
      <c r="B3110" s="49">
        <v>21953</v>
      </c>
      <c r="C3110" s="50">
        <v>1052</v>
      </c>
      <c r="D3110" s="50" t="str">
        <f>VLOOKUP(Table8[[#This Row],[CustomerID]],Table15[[#All],[CustomerID]:[Company Name]],2,FALSE)</f>
        <v>Mole Hole - Naples</v>
      </c>
      <c r="E3110" s="51">
        <v>44854</v>
      </c>
      <c r="F3110" s="50">
        <v>6</v>
      </c>
      <c r="G3110" s="50" t="str">
        <f>VLOOKUP(Table8[[#This Row],[ProductID]],Table12[[#All],[ProductID]:[ProductFullName]],3,FALSE)</f>
        <v>Product F</v>
      </c>
      <c r="H3110" s="50">
        <v>7</v>
      </c>
      <c r="I3110" s="52">
        <v>44854.46475694445</v>
      </c>
      <c r="J3110" s="50">
        <v>120</v>
      </c>
      <c r="K3110" s="51">
        <v>44854.938194444447</v>
      </c>
      <c r="L3110" s="53"/>
      <c r="M3110" s="54">
        <v>1</v>
      </c>
    </row>
    <row r="3111" spans="2:13" x14ac:dyDescent="0.3">
      <c r="B3111" s="49">
        <v>21954</v>
      </c>
      <c r="C3111" s="50">
        <v>625</v>
      </c>
      <c r="D3111" s="50" t="str">
        <f>VLOOKUP(Table8[[#This Row],[CustomerID]],Table15[[#All],[CustomerID]:[Company Name]],2,FALSE)</f>
        <v>University of Alberta Hospital</v>
      </c>
      <c r="E3111" s="51">
        <v>44854</v>
      </c>
      <c r="F3111" s="50">
        <v>2</v>
      </c>
      <c r="G3111" s="50" t="str">
        <f>VLOOKUP(Table8[[#This Row],[ProductID]],Table12[[#All],[ProductID]:[ProductFullName]],3,FALSE)</f>
        <v>Product B</v>
      </c>
      <c r="H3111" s="50">
        <v>3</v>
      </c>
      <c r="I3111" s="52">
        <v>44854.481574074081</v>
      </c>
      <c r="J3111" s="50">
        <v>125</v>
      </c>
      <c r="K3111" s="51">
        <v>44854.938194444447</v>
      </c>
      <c r="L3111" s="53"/>
      <c r="M3111" s="54">
        <v>1</v>
      </c>
    </row>
    <row r="3112" spans="2:13" x14ac:dyDescent="0.3">
      <c r="B3112" s="49">
        <v>21955</v>
      </c>
      <c r="C3112" s="50">
        <v>631</v>
      </c>
      <c r="D3112" s="50" t="str">
        <f>VLOOKUP(Table8[[#This Row],[CustomerID]],Table15[[#All],[CustomerID]:[Company Name]],2,FALSE)</f>
        <v>Drayton Valley Health Care</v>
      </c>
      <c r="E3112" s="51">
        <v>44854</v>
      </c>
      <c r="F3112" s="50">
        <v>6</v>
      </c>
      <c r="G3112" s="50" t="str">
        <f>VLOOKUP(Table8[[#This Row],[ProductID]],Table12[[#All],[ProductID]:[ProductFullName]],3,FALSE)</f>
        <v>Product F</v>
      </c>
      <c r="H3112" s="50">
        <v>3</v>
      </c>
      <c r="I3112" s="52">
        <v>44854.497303240751</v>
      </c>
      <c r="J3112" s="50">
        <v>120</v>
      </c>
      <c r="K3112" s="51">
        <v>44854.938194444447</v>
      </c>
      <c r="L3112" s="53"/>
      <c r="M3112" s="54">
        <v>1</v>
      </c>
    </row>
    <row r="3113" spans="2:13" x14ac:dyDescent="0.3">
      <c r="B3113" s="49">
        <v>21956</v>
      </c>
      <c r="C3113" s="50">
        <v>693</v>
      </c>
      <c r="D3113" s="50" t="str">
        <f>VLOOKUP(Table8[[#This Row],[CustomerID]],Table15[[#All],[CustomerID]:[Company Name]],2,FALSE)</f>
        <v>Meaningful Things</v>
      </c>
      <c r="E3113" s="51">
        <v>44854</v>
      </c>
      <c r="F3113" s="50">
        <v>3</v>
      </c>
      <c r="G3113" s="50" t="str">
        <f>VLOOKUP(Table8[[#This Row],[ProductID]],Table12[[#All],[ProductID]:[ProductFullName]],3,FALSE)</f>
        <v>Product C</v>
      </c>
      <c r="H3113" s="50">
        <v>3</v>
      </c>
      <c r="I3113" s="52">
        <v>44854.506342592606</v>
      </c>
      <c r="J3113" s="50">
        <v>118</v>
      </c>
      <c r="K3113" s="51">
        <v>44854.938194444447</v>
      </c>
      <c r="L3113" s="53"/>
      <c r="M3113" s="54">
        <v>1</v>
      </c>
    </row>
    <row r="3114" spans="2:13" x14ac:dyDescent="0.3">
      <c r="B3114" s="49">
        <v>21957</v>
      </c>
      <c r="C3114" s="50">
        <v>166</v>
      </c>
      <c r="D3114" s="50" t="str">
        <f>VLOOKUP(Table8[[#This Row],[CustomerID]],Table15[[#All],[CustomerID]:[Company Name]],2,FALSE)</f>
        <v>Trenton Memorial Hospital</v>
      </c>
      <c r="E3114" s="51">
        <v>44854</v>
      </c>
      <c r="F3114" s="50">
        <v>4</v>
      </c>
      <c r="G3114" s="50" t="str">
        <f>VLOOKUP(Table8[[#This Row],[ProductID]],Table12[[#All],[ProductID]:[ProductFullName]],3,FALSE)</f>
        <v>Product D</v>
      </c>
      <c r="H3114" s="50">
        <v>6</v>
      </c>
      <c r="I3114" s="52">
        <v>44854.518078703717</v>
      </c>
      <c r="J3114" s="50">
        <v>105</v>
      </c>
      <c r="K3114" s="51">
        <v>44854.938194444447</v>
      </c>
      <c r="L3114" s="53"/>
      <c r="M3114" s="54">
        <v>1</v>
      </c>
    </row>
    <row r="3115" spans="2:13" x14ac:dyDescent="0.3">
      <c r="B3115" s="49">
        <v>21958</v>
      </c>
      <c r="C3115" s="50">
        <v>619</v>
      </c>
      <c r="D3115" s="50" t="str">
        <f>VLOOKUP(Table8[[#This Row],[CustomerID]],Table15[[#All],[CustomerID]:[Company Name]],2,FALSE)</f>
        <v>Anna Thoma Int'l Inc.</v>
      </c>
      <c r="E3115" s="51">
        <v>44854</v>
      </c>
      <c r="F3115" s="50">
        <v>5</v>
      </c>
      <c r="G3115" s="50" t="str">
        <f>VLOOKUP(Table8[[#This Row],[ProductID]],Table12[[#All],[ProductID]:[ProductFullName]],3,FALSE)</f>
        <v>Product E</v>
      </c>
      <c r="H3115" s="50">
        <v>4</v>
      </c>
      <c r="I3115" s="52">
        <v>44854.529409722236</v>
      </c>
      <c r="J3115" s="50">
        <v>113</v>
      </c>
      <c r="K3115" s="51">
        <v>44854.938194444447</v>
      </c>
      <c r="L3115" s="53"/>
      <c r="M3115" s="54">
        <v>1</v>
      </c>
    </row>
    <row r="3116" spans="2:13" x14ac:dyDescent="0.3">
      <c r="B3116" s="49">
        <v>21959</v>
      </c>
      <c r="C3116" s="50">
        <v>236</v>
      </c>
      <c r="D3116" s="50" t="str">
        <f>VLOOKUP(Table8[[#This Row],[CustomerID]],Table15[[#All],[CustomerID]:[Company Name]],2,FALSE)</f>
        <v>Charming Accents</v>
      </c>
      <c r="E3116" s="51">
        <v>44854</v>
      </c>
      <c r="F3116" s="50">
        <v>2</v>
      </c>
      <c r="G3116" s="50" t="str">
        <f>VLOOKUP(Table8[[#This Row],[ProductID]],Table12[[#All],[ProductID]:[ProductFullName]],3,FALSE)</f>
        <v>Product B</v>
      </c>
      <c r="H3116" s="50">
        <v>2</v>
      </c>
      <c r="I3116" s="52">
        <v>44854.542268518533</v>
      </c>
      <c r="J3116" s="50">
        <v>114</v>
      </c>
      <c r="K3116" s="51">
        <v>44854.938194444447</v>
      </c>
      <c r="L3116" s="53"/>
      <c r="M3116" s="54">
        <v>1</v>
      </c>
    </row>
    <row r="3117" spans="2:13" x14ac:dyDescent="0.3">
      <c r="B3117" s="49">
        <v>21960</v>
      </c>
      <c r="C3117" s="50">
        <v>1216</v>
      </c>
      <c r="D3117" s="50" t="str">
        <f>VLOOKUP(Table8[[#This Row],[CustomerID]],Table15[[#All],[CustomerID]:[Company Name]],2,FALSE)</f>
        <v>Dillard's Inc- Ft. worth TX</v>
      </c>
      <c r="E3117" s="51">
        <v>44854</v>
      </c>
      <c r="F3117" s="50">
        <v>6</v>
      </c>
      <c r="G3117" s="50" t="str">
        <f>VLOOKUP(Table8[[#This Row],[ProductID]],Table12[[#All],[ProductID]:[ProductFullName]],3,FALSE)</f>
        <v>Product F</v>
      </c>
      <c r="H3117" s="50">
        <v>7</v>
      </c>
      <c r="I3117" s="52">
        <v>44854.551331018534</v>
      </c>
      <c r="J3117" s="50">
        <v>107</v>
      </c>
      <c r="K3117" s="51">
        <v>44854.938194444447</v>
      </c>
      <c r="L3117" s="53"/>
      <c r="M3117" s="54">
        <v>1</v>
      </c>
    </row>
    <row r="3118" spans="2:13" x14ac:dyDescent="0.3">
      <c r="B3118" s="49">
        <v>21961</v>
      </c>
      <c r="C3118" s="50">
        <v>657</v>
      </c>
      <c r="D3118" s="50" t="str">
        <f>VLOOKUP(Table8[[#This Row],[CustomerID]],Table15[[#All],[CustomerID]:[Company Name]],2,FALSE)</f>
        <v>Peoples Drug Mart # 122</v>
      </c>
      <c r="E3118" s="51">
        <v>44854</v>
      </c>
      <c r="F3118" s="50">
        <v>4</v>
      </c>
      <c r="G3118" s="50" t="str">
        <f>VLOOKUP(Table8[[#This Row],[ProductID]],Table12[[#All],[ProductID]:[ProductFullName]],3,FALSE)</f>
        <v>Product D</v>
      </c>
      <c r="H3118" s="50">
        <v>4</v>
      </c>
      <c r="I3118" s="52">
        <v>44854.56189814816</v>
      </c>
      <c r="J3118" s="50">
        <v>120</v>
      </c>
      <c r="K3118" s="51">
        <v>44854.938194444447</v>
      </c>
      <c r="L3118" s="53"/>
      <c r="M3118" s="54">
        <v>1</v>
      </c>
    </row>
    <row r="3119" spans="2:13" x14ac:dyDescent="0.3">
      <c r="B3119" s="49">
        <v>21962</v>
      </c>
      <c r="C3119" s="50">
        <v>67</v>
      </c>
      <c r="D3119" s="50" t="str">
        <f>VLOOKUP(Table8[[#This Row],[CustomerID]],Table15[[#All],[CustomerID]:[Company Name]],2,FALSE)</f>
        <v>FULMORES PCHOUICE</v>
      </c>
      <c r="E3119" s="51">
        <v>44854</v>
      </c>
      <c r="F3119" s="50">
        <v>4</v>
      </c>
      <c r="G3119" s="50" t="str">
        <f>VLOOKUP(Table8[[#This Row],[ProductID]],Table12[[#All],[ProductID]:[ProductFullName]],3,FALSE)</f>
        <v>Product D</v>
      </c>
      <c r="H3119" s="50">
        <v>3</v>
      </c>
      <c r="I3119" s="52">
        <v>44854.578796296308</v>
      </c>
      <c r="J3119" s="50">
        <v>127</v>
      </c>
      <c r="K3119" s="51">
        <v>44854.938194444447</v>
      </c>
      <c r="L3119" s="53"/>
      <c r="M3119" s="54">
        <v>1</v>
      </c>
    </row>
    <row r="3120" spans="2:13" x14ac:dyDescent="0.3">
      <c r="B3120" s="49">
        <v>21963</v>
      </c>
      <c r="C3120" s="50">
        <v>1177</v>
      </c>
      <c r="D3120" s="50" t="str">
        <f>VLOOKUP(Table8[[#This Row],[CustomerID]],Table15[[#All],[CustomerID]:[Company Name]],2,FALSE)</f>
        <v>QVC, Inc</v>
      </c>
      <c r="E3120" s="51">
        <v>44854</v>
      </c>
      <c r="F3120" s="50">
        <v>6</v>
      </c>
      <c r="G3120" s="50" t="str">
        <f>VLOOKUP(Table8[[#This Row],[ProductID]],Table12[[#All],[ProductID]:[ProductFullName]],3,FALSE)</f>
        <v>Product F</v>
      </c>
      <c r="H3120" s="50">
        <v>6</v>
      </c>
      <c r="I3120" s="52">
        <v>44854.594837962977</v>
      </c>
      <c r="J3120" s="50">
        <v>132</v>
      </c>
      <c r="K3120" s="51">
        <v>44854.938194444447</v>
      </c>
      <c r="L3120" s="53"/>
      <c r="M3120" s="54">
        <v>1</v>
      </c>
    </row>
    <row r="3121" spans="2:13" x14ac:dyDescent="0.3">
      <c r="B3121" s="49">
        <v>21964</v>
      </c>
      <c r="C3121" s="50">
        <v>670</v>
      </c>
      <c r="D3121" s="50" t="str">
        <f>VLOOKUP(Table8[[#This Row],[CustomerID]],Table15[[#All],[CustomerID]:[Company Name]],2,FALSE)</f>
        <v>Patryka Enterprises Inc</v>
      </c>
      <c r="E3121" s="51">
        <v>44854</v>
      </c>
      <c r="F3121" s="50">
        <v>6</v>
      </c>
      <c r="G3121" s="50" t="str">
        <f>VLOOKUP(Table8[[#This Row],[ProductID]],Table12[[#All],[ProductID]:[ProductFullName]],3,FALSE)</f>
        <v>Product F</v>
      </c>
      <c r="H3121" s="50">
        <v>6</v>
      </c>
      <c r="I3121" s="52">
        <v>44854.611539351863</v>
      </c>
      <c r="J3121" s="50">
        <v>125</v>
      </c>
      <c r="K3121" s="51">
        <v>44854.938194444447</v>
      </c>
      <c r="L3121" s="53"/>
      <c r="M3121" s="54">
        <v>1</v>
      </c>
    </row>
    <row r="3122" spans="2:13" x14ac:dyDescent="0.3">
      <c r="B3122" s="49">
        <v>21965</v>
      </c>
      <c r="C3122" s="50">
        <v>774</v>
      </c>
      <c r="D3122" s="50" t="str">
        <f>VLOOKUP(Table8[[#This Row],[CustomerID]],Table15[[#All],[CustomerID]:[Company Name]],2,FALSE)</f>
        <v>Pleasant Surprise / Wicker Designs Ltd.</v>
      </c>
      <c r="E3122" s="51">
        <v>44854</v>
      </c>
      <c r="F3122" s="50">
        <v>5</v>
      </c>
      <c r="G3122" s="50" t="str">
        <f>VLOOKUP(Table8[[#This Row],[ProductID]],Table12[[#All],[ProductID]:[ProductFullName]],3,FALSE)</f>
        <v>Product E</v>
      </c>
      <c r="H3122" s="50">
        <v>7</v>
      </c>
      <c r="I3122" s="52">
        <v>44854.620902777788</v>
      </c>
      <c r="J3122" s="50">
        <v>123</v>
      </c>
      <c r="K3122" s="51">
        <v>44854.938194444447</v>
      </c>
      <c r="L3122" s="53"/>
      <c r="M3122" s="54">
        <v>1</v>
      </c>
    </row>
    <row r="3123" spans="2:13" x14ac:dyDescent="0.3">
      <c r="B3123" s="49">
        <v>21966</v>
      </c>
      <c r="C3123" s="50">
        <v>474</v>
      </c>
      <c r="D3123" s="50" t="str">
        <f>VLOOKUP(Table8[[#This Row],[CustomerID]],Table15[[#All],[CustomerID]:[Company Name]],2,FALSE)</f>
        <v>Health Care Guardian</v>
      </c>
      <c r="E3123" s="51">
        <v>44854</v>
      </c>
      <c r="F3123" s="50">
        <v>6</v>
      </c>
      <c r="G3123" s="50" t="str">
        <f>VLOOKUP(Table8[[#This Row],[ProductID]],Table12[[#All],[ProductID]:[ProductFullName]],3,FALSE)</f>
        <v>Product F</v>
      </c>
      <c r="H3123" s="50">
        <v>3</v>
      </c>
      <c r="I3123" s="52">
        <v>44854.632685185192</v>
      </c>
      <c r="J3123" s="50">
        <v>114</v>
      </c>
      <c r="K3123" s="51">
        <v>44854.938194444447</v>
      </c>
      <c r="L3123" s="53"/>
      <c r="M3123" s="54">
        <v>1</v>
      </c>
    </row>
    <row r="3124" spans="2:13" x14ac:dyDescent="0.3">
      <c r="B3124" s="49">
        <v>21967</v>
      </c>
      <c r="C3124" s="50">
        <v>1175</v>
      </c>
      <c r="D3124" s="50" t="str">
        <f>VLOOKUP(Table8[[#This Row],[CustomerID]],Table15[[#All],[CustomerID]:[Company Name]],2,FALSE)</f>
        <v>CMCF GIFT SHOP</v>
      </c>
      <c r="E3124" s="51">
        <v>44854</v>
      </c>
      <c r="F3124" s="50">
        <v>6</v>
      </c>
      <c r="G3124" s="50" t="str">
        <f>VLOOKUP(Table8[[#This Row],[ProductID]],Table12[[#All],[ProductID]:[ProductFullName]],3,FALSE)</f>
        <v>Product F</v>
      </c>
      <c r="H3124" s="50">
        <v>5</v>
      </c>
      <c r="I3124" s="52">
        <v>44854.64579861112</v>
      </c>
      <c r="J3124" s="50">
        <v>105</v>
      </c>
      <c r="K3124" s="51">
        <v>44854.938194444447</v>
      </c>
      <c r="L3124" s="53"/>
      <c r="M3124" s="54">
        <v>1</v>
      </c>
    </row>
    <row r="3125" spans="2:13" x14ac:dyDescent="0.3">
      <c r="B3125" s="49">
        <v>21968</v>
      </c>
      <c r="C3125" s="50">
        <v>27</v>
      </c>
      <c r="D3125" s="50" t="str">
        <f>VLOOKUP(Table8[[#This Row],[CustomerID]],Table15[[#All],[CustomerID]:[Company Name]],2,FALSE)</f>
        <v>Great Canadian Dollar Store #649</v>
      </c>
      <c r="E3125" s="51">
        <v>44854</v>
      </c>
      <c r="F3125" s="50">
        <v>4</v>
      </c>
      <c r="G3125" s="50" t="str">
        <f>VLOOKUP(Table8[[#This Row],[ProductID]],Table12[[#All],[ProductID]:[ProductFullName]],3,FALSE)</f>
        <v>Product D</v>
      </c>
      <c r="H3125" s="50">
        <v>3</v>
      </c>
      <c r="I3125" s="52">
        <v>44854.656261574084</v>
      </c>
      <c r="J3125" s="50">
        <v>121</v>
      </c>
      <c r="K3125" s="51">
        <v>44854.938194444447</v>
      </c>
      <c r="L3125" s="53"/>
      <c r="M3125" s="54">
        <v>1</v>
      </c>
    </row>
    <row r="3126" spans="2:13" x14ac:dyDescent="0.3">
      <c r="B3126" s="49">
        <v>21969</v>
      </c>
      <c r="C3126" s="50">
        <v>522</v>
      </c>
      <c r="D3126" s="50" t="str">
        <f>VLOOKUP(Table8[[#This Row],[CustomerID]],Table15[[#All],[CustomerID]:[Company Name]],2,FALSE)</f>
        <v>BUCK $ STORE</v>
      </c>
      <c r="E3126" s="51">
        <v>44854</v>
      </c>
      <c r="F3126" s="50">
        <v>6</v>
      </c>
      <c r="G3126" s="50" t="str">
        <f>VLOOKUP(Table8[[#This Row],[ProductID]],Table12[[#All],[ProductID]:[ProductFullName]],3,FALSE)</f>
        <v>Product F</v>
      </c>
      <c r="H3126" s="50">
        <v>2</v>
      </c>
      <c r="I3126" s="52">
        <v>44854.672777777785</v>
      </c>
      <c r="J3126" s="50">
        <v>112</v>
      </c>
      <c r="K3126" s="51">
        <v>44854.938194444447</v>
      </c>
      <c r="L3126" s="53"/>
      <c r="M3126" s="54">
        <v>1</v>
      </c>
    </row>
    <row r="3127" spans="2:13" x14ac:dyDescent="0.3">
      <c r="B3127" s="49">
        <v>21970</v>
      </c>
      <c r="C3127" s="50">
        <v>876</v>
      </c>
      <c r="D3127" s="50" t="str">
        <f>VLOOKUP(Table8[[#This Row],[CustomerID]],Table15[[#All],[CustomerID]:[Company Name]],2,FALSE)</f>
        <v>Bead - Dazzled By Diane</v>
      </c>
      <c r="E3127" s="51">
        <v>44854</v>
      </c>
      <c r="F3127" s="50">
        <v>3</v>
      </c>
      <c r="G3127" s="50" t="str">
        <f>VLOOKUP(Table8[[#This Row],[ProductID]],Table12[[#All],[ProductID]:[ProductFullName]],3,FALSE)</f>
        <v>Product C</v>
      </c>
      <c r="H3127" s="50">
        <v>4</v>
      </c>
      <c r="I3127" s="52">
        <v>44854.683634259265</v>
      </c>
      <c r="J3127" s="50">
        <v>116</v>
      </c>
      <c r="K3127" s="51">
        <v>44854.938194444447</v>
      </c>
      <c r="L3127" s="53"/>
      <c r="M3127" s="54">
        <v>1</v>
      </c>
    </row>
    <row r="3128" spans="2:13" x14ac:dyDescent="0.3">
      <c r="B3128" s="49">
        <v>21971</v>
      </c>
      <c r="C3128" s="50">
        <v>1114</v>
      </c>
      <c r="D3128" s="50" t="str">
        <f>VLOOKUP(Table8[[#This Row],[CustomerID]],Table15[[#All],[CustomerID]:[Company Name]],2,FALSE)</f>
        <v>Horse Shoe Casino</v>
      </c>
      <c r="E3128" s="51">
        <v>44854</v>
      </c>
      <c r="F3128" s="50">
        <v>3</v>
      </c>
      <c r="G3128" s="50" t="str">
        <f>VLOOKUP(Table8[[#This Row],[ProductID]],Table12[[#All],[ProductID]:[ProductFullName]],3,FALSE)</f>
        <v>Product C</v>
      </c>
      <c r="H3128" s="50">
        <v>2</v>
      </c>
      <c r="I3128" s="52">
        <v>44854.696990740747</v>
      </c>
      <c r="J3128" s="50">
        <v>126</v>
      </c>
      <c r="K3128" s="51">
        <v>44854.938194444447</v>
      </c>
      <c r="L3128" s="53"/>
      <c r="M3128" s="54">
        <v>1</v>
      </c>
    </row>
    <row r="3129" spans="2:13" x14ac:dyDescent="0.3">
      <c r="B3129" s="49">
        <v>21972</v>
      </c>
      <c r="C3129" s="50">
        <v>617</v>
      </c>
      <c r="D3129" s="50" t="str">
        <f>VLOOKUP(Table8[[#This Row],[CustomerID]],Table15[[#All],[CustomerID]:[Company Name]],2,FALSE)</f>
        <v>B. J. Jewellery</v>
      </c>
      <c r="E3129" s="51">
        <v>44854</v>
      </c>
      <c r="F3129" s="50">
        <v>6</v>
      </c>
      <c r="G3129" s="50" t="str">
        <f>VLOOKUP(Table8[[#This Row],[ProductID]],Table12[[#All],[ProductID]:[ProductFullName]],3,FALSE)</f>
        <v>Product F</v>
      </c>
      <c r="H3129" s="50">
        <v>5</v>
      </c>
      <c r="I3129" s="52">
        <v>44854.711851851862</v>
      </c>
      <c r="J3129" s="50">
        <v>113</v>
      </c>
      <c r="K3129" s="51">
        <v>44854.938194444447</v>
      </c>
      <c r="L3129" s="53"/>
      <c r="M3129" s="54">
        <v>1</v>
      </c>
    </row>
    <row r="3130" spans="2:13" x14ac:dyDescent="0.3">
      <c r="B3130" s="49">
        <v>21973</v>
      </c>
      <c r="C3130" s="50">
        <v>258</v>
      </c>
      <c r="D3130" s="50" t="str">
        <f>VLOOKUP(Table8[[#This Row],[CustomerID]],Table15[[#All],[CustomerID]:[Company Name]],2,FALSE)</f>
        <v>Zellers Store #136</v>
      </c>
      <c r="E3130" s="51">
        <v>44854</v>
      </c>
      <c r="F3130" s="50">
        <v>4</v>
      </c>
      <c r="G3130" s="50" t="str">
        <f>VLOOKUP(Table8[[#This Row],[ProductID]],Table12[[#All],[ProductID]:[ProductFullName]],3,FALSE)</f>
        <v>Product D</v>
      </c>
      <c r="H3130" s="50">
        <v>3</v>
      </c>
      <c r="I3130" s="52">
        <v>44854.723935185197</v>
      </c>
      <c r="J3130" s="50">
        <v>122</v>
      </c>
      <c r="K3130" s="51">
        <v>44854.938194444447</v>
      </c>
      <c r="L3130" s="53"/>
      <c r="M3130" s="54">
        <v>1</v>
      </c>
    </row>
    <row r="3131" spans="2:13" x14ac:dyDescent="0.3">
      <c r="B3131" s="49">
        <v>21974</v>
      </c>
      <c r="C3131" s="50">
        <v>832</v>
      </c>
      <c r="D3131" s="50" t="str">
        <f>VLOOKUP(Table8[[#This Row],[CustomerID]],Table15[[#All],[CustomerID]:[Company Name]],2,FALSE)</f>
        <v>North Country Pharmacy</v>
      </c>
      <c r="E3131" s="51">
        <v>44855</v>
      </c>
      <c r="F3131" s="50">
        <v>1</v>
      </c>
      <c r="G3131" s="50" t="str">
        <f>VLOOKUP(Table8[[#This Row],[ProductID]],Table12[[#All],[ProductID]:[ProductFullName]],3,FALSE)</f>
        <v>Product A</v>
      </c>
      <c r="H3131" s="50">
        <v>6</v>
      </c>
      <c r="I3131" s="52">
        <v>44855.333333333336</v>
      </c>
      <c r="J3131" s="50">
        <v>115</v>
      </c>
      <c r="K3131" s="51">
        <v>44855.942361111112</v>
      </c>
      <c r="L3131" s="53"/>
      <c r="M3131" s="54">
        <v>1</v>
      </c>
    </row>
    <row r="3132" spans="2:13" x14ac:dyDescent="0.3">
      <c r="B3132" s="49">
        <v>21975</v>
      </c>
      <c r="C3132" s="50">
        <v>294</v>
      </c>
      <c r="D3132" s="50" t="str">
        <f>VLOOKUP(Table8[[#This Row],[CustomerID]],Table15[[#All],[CustomerID]:[Company Name]],2,FALSE)</f>
        <v>Hallmark - Bolton</v>
      </c>
      <c r="E3132" s="51">
        <v>44855</v>
      </c>
      <c r="F3132" s="50">
        <v>2</v>
      </c>
      <c r="G3132" s="50" t="str">
        <f>VLOOKUP(Table8[[#This Row],[ProductID]],Table12[[#All],[ProductID]:[ProductFullName]],3,FALSE)</f>
        <v>Product B</v>
      </c>
      <c r="H3132" s="50">
        <v>2</v>
      </c>
      <c r="I3132" s="52">
        <v>44855.343240740745</v>
      </c>
      <c r="J3132" s="50">
        <v>126</v>
      </c>
      <c r="K3132" s="51">
        <v>44855.942361111112</v>
      </c>
      <c r="L3132" s="53"/>
      <c r="M3132" s="54">
        <v>1</v>
      </c>
    </row>
    <row r="3133" spans="2:13" x14ac:dyDescent="0.3">
      <c r="B3133" s="49">
        <v>21976</v>
      </c>
      <c r="C3133" s="50">
        <v>746</v>
      </c>
      <c r="D3133" s="50" t="str">
        <f>VLOOKUP(Table8[[#This Row],[CustomerID]],Table15[[#All],[CustomerID]:[Company Name]],2,FALSE)</f>
        <v>Creations</v>
      </c>
      <c r="E3133" s="51">
        <v>44855</v>
      </c>
      <c r="F3133" s="50">
        <v>2</v>
      </c>
      <c r="G3133" s="50" t="str">
        <f>VLOOKUP(Table8[[#This Row],[ProductID]],Table12[[#All],[ProductID]:[ProductFullName]],3,FALSE)</f>
        <v>Product B</v>
      </c>
      <c r="H3133" s="50">
        <v>7</v>
      </c>
      <c r="I3133" s="52">
        <v>44855.357361111113</v>
      </c>
      <c r="J3133" s="50">
        <v>109</v>
      </c>
      <c r="K3133" s="51">
        <v>44855.942361111112</v>
      </c>
      <c r="L3133" s="53"/>
      <c r="M3133" s="54">
        <v>1</v>
      </c>
    </row>
    <row r="3134" spans="2:13" x14ac:dyDescent="0.3">
      <c r="B3134" s="49">
        <v>21977</v>
      </c>
      <c r="C3134" s="50">
        <v>946</v>
      </c>
      <c r="D3134" s="50" t="str">
        <f>VLOOKUP(Table8[[#This Row],[CustomerID]],Table15[[#All],[CustomerID]:[Company Name]],2,FALSE)</f>
        <v>JEZEBEL</v>
      </c>
      <c r="E3134" s="51">
        <v>44855</v>
      </c>
      <c r="F3134" s="50">
        <v>6</v>
      </c>
      <c r="G3134" s="50" t="str">
        <f>VLOOKUP(Table8[[#This Row],[ProductID]],Table12[[#All],[ProductID]:[ProductFullName]],3,FALSE)</f>
        <v>Product F</v>
      </c>
      <c r="H3134" s="50">
        <v>3</v>
      </c>
      <c r="I3134" s="52">
        <v>44855.371759259258</v>
      </c>
      <c r="J3134" s="50">
        <v>131</v>
      </c>
      <c r="K3134" s="51">
        <v>44855.942361111112</v>
      </c>
      <c r="L3134" s="53"/>
      <c r="M3134" s="54">
        <v>1</v>
      </c>
    </row>
    <row r="3135" spans="2:13" x14ac:dyDescent="0.3">
      <c r="B3135" s="49">
        <v>21978</v>
      </c>
      <c r="C3135" s="50">
        <v>566</v>
      </c>
      <c r="D3135" s="50" t="str">
        <f>VLOOKUP(Table8[[#This Row],[CustomerID]],Table15[[#All],[CustomerID]:[Company Name]],2,FALSE)</f>
        <v>TOWN AND COUNTRY DRUGS</v>
      </c>
      <c r="E3135" s="51">
        <v>44855</v>
      </c>
      <c r="F3135" s="50">
        <v>1</v>
      </c>
      <c r="G3135" s="50" t="str">
        <f>VLOOKUP(Table8[[#This Row],[ProductID]],Table12[[#All],[ProductID]:[ProductFullName]],3,FALSE)</f>
        <v>Product A</v>
      </c>
      <c r="H3135" s="50">
        <v>3</v>
      </c>
      <c r="I3135" s="52">
        <v>44855.383611111109</v>
      </c>
      <c r="J3135" s="50">
        <v>124</v>
      </c>
      <c r="K3135" s="51">
        <v>44855.942361111112</v>
      </c>
      <c r="L3135" s="53"/>
      <c r="M3135" s="54">
        <v>1</v>
      </c>
    </row>
    <row r="3136" spans="2:13" x14ac:dyDescent="0.3">
      <c r="B3136" s="49">
        <v>21979</v>
      </c>
      <c r="C3136" s="50">
        <v>128</v>
      </c>
      <c r="D3136" s="50" t="str">
        <f>VLOOKUP(Table8[[#This Row],[CustomerID]],Table15[[#All],[CustomerID]:[Company Name]],2,FALSE)</f>
        <v>Talk Of The Town</v>
      </c>
      <c r="E3136" s="51">
        <v>44855</v>
      </c>
      <c r="F3136" s="50">
        <v>2</v>
      </c>
      <c r="G3136" s="50" t="str">
        <f>VLOOKUP(Table8[[#This Row],[ProductID]],Table12[[#All],[ProductID]:[ProductFullName]],3,FALSE)</f>
        <v>Product B</v>
      </c>
      <c r="H3136" s="50">
        <v>3</v>
      </c>
      <c r="I3136" s="52">
        <v>44855.396307870367</v>
      </c>
      <c r="J3136" s="50">
        <v>132</v>
      </c>
      <c r="K3136" s="51">
        <v>44855.942361111112</v>
      </c>
      <c r="L3136" s="53"/>
      <c r="M3136" s="54">
        <v>1</v>
      </c>
    </row>
    <row r="3137" spans="2:13" x14ac:dyDescent="0.3">
      <c r="B3137" s="49">
        <v>21980</v>
      </c>
      <c r="C3137" s="50">
        <v>1282</v>
      </c>
      <c r="D3137" s="50" t="str">
        <f>VLOOKUP(Table8[[#This Row],[CustomerID]],Table15[[#All],[CustomerID]:[Company Name]],2,FALSE)</f>
        <v>Santa Fe Station Gift Shop</v>
      </c>
      <c r="E3137" s="51">
        <v>44855</v>
      </c>
      <c r="F3137" s="50">
        <v>1</v>
      </c>
      <c r="G3137" s="50" t="str">
        <f>VLOOKUP(Table8[[#This Row],[ProductID]],Table12[[#All],[ProductID]:[ProductFullName]],3,FALSE)</f>
        <v>Product A</v>
      </c>
      <c r="H3137" s="50">
        <v>2</v>
      </c>
      <c r="I3137" s="52">
        <v>44855.413587962961</v>
      </c>
      <c r="J3137" s="50">
        <v>117</v>
      </c>
      <c r="K3137" s="51">
        <v>44855.942361111112</v>
      </c>
      <c r="L3137" s="53"/>
      <c r="M3137" s="54">
        <v>1</v>
      </c>
    </row>
    <row r="3138" spans="2:13" x14ac:dyDescent="0.3">
      <c r="B3138" s="49">
        <v>21981</v>
      </c>
      <c r="C3138" s="50">
        <v>419</v>
      </c>
      <c r="D3138" s="50" t="str">
        <f>VLOOKUP(Table8[[#This Row],[CustomerID]],Table15[[#All],[CustomerID]:[Company Name]],2,FALSE)</f>
        <v>Essentials</v>
      </c>
      <c r="E3138" s="51">
        <v>44855</v>
      </c>
      <c r="F3138" s="50">
        <v>4</v>
      </c>
      <c r="G3138" s="50" t="str">
        <f>VLOOKUP(Table8[[#This Row],[ProductID]],Table12[[#All],[ProductID]:[ProductFullName]],3,FALSE)</f>
        <v>Product D</v>
      </c>
      <c r="H3138" s="50">
        <v>7</v>
      </c>
      <c r="I3138" s="52">
        <v>44855.427476851852</v>
      </c>
      <c r="J3138" s="50">
        <v>130</v>
      </c>
      <c r="K3138" s="51">
        <v>44855.942361111112</v>
      </c>
      <c r="L3138" s="53"/>
      <c r="M3138" s="54">
        <v>1</v>
      </c>
    </row>
    <row r="3139" spans="2:13" x14ac:dyDescent="0.3">
      <c r="B3139" s="49">
        <v>21982</v>
      </c>
      <c r="C3139" s="50">
        <v>910</v>
      </c>
      <c r="D3139" s="50" t="str">
        <f>VLOOKUP(Table8[[#This Row],[CustomerID]],Table15[[#All],[CustomerID]:[Company Name]],2,FALSE)</f>
        <v>Village Pharmacy Of Syosset</v>
      </c>
      <c r="E3139" s="51">
        <v>44855</v>
      </c>
      <c r="F3139" s="50">
        <v>6</v>
      </c>
      <c r="G3139" s="50" t="str">
        <f>VLOOKUP(Table8[[#This Row],[ProductID]],Table12[[#All],[ProductID]:[ProductFullName]],3,FALSE)</f>
        <v>Product F</v>
      </c>
      <c r="H3139" s="50">
        <v>2</v>
      </c>
      <c r="I3139" s="52">
        <v>44855.43818287037</v>
      </c>
      <c r="J3139" s="50">
        <v>133</v>
      </c>
      <c r="K3139" s="51">
        <v>44855.942361111112</v>
      </c>
      <c r="L3139" s="53"/>
      <c r="M3139" s="54">
        <v>1</v>
      </c>
    </row>
    <row r="3140" spans="2:13" x14ac:dyDescent="0.3">
      <c r="B3140" s="49">
        <v>21983</v>
      </c>
      <c r="C3140" s="50">
        <v>379</v>
      </c>
      <c r="D3140" s="50" t="str">
        <f>VLOOKUP(Table8[[#This Row],[CustomerID]],Table15[[#All],[CustomerID]:[Company Name]],2,FALSE)</f>
        <v>Home Hardware</v>
      </c>
      <c r="E3140" s="51">
        <v>44855</v>
      </c>
      <c r="F3140" s="50">
        <v>3</v>
      </c>
      <c r="G3140" s="50" t="str">
        <f>VLOOKUP(Table8[[#This Row],[ProductID]],Table12[[#All],[ProductID]:[ProductFullName]],3,FALSE)</f>
        <v>Product C</v>
      </c>
      <c r="H3140" s="50">
        <v>6</v>
      </c>
      <c r="I3140" s="52">
        <v>44855.455428240741</v>
      </c>
      <c r="J3140" s="50">
        <v>129</v>
      </c>
      <c r="K3140" s="51">
        <v>44855.942361111112</v>
      </c>
      <c r="L3140" s="53"/>
      <c r="M3140" s="54">
        <v>1</v>
      </c>
    </row>
    <row r="3141" spans="2:13" x14ac:dyDescent="0.3">
      <c r="B3141" s="49">
        <v>21984</v>
      </c>
      <c r="C3141" s="50">
        <v>835</v>
      </c>
      <c r="D3141" s="50" t="str">
        <f>VLOOKUP(Table8[[#This Row],[CustomerID]],Table15[[#All],[CustomerID]:[Company Name]],2,FALSE)</f>
        <v>Nikki's Hallmark</v>
      </c>
      <c r="E3141" s="51">
        <v>44855</v>
      </c>
      <c r="F3141" s="50">
        <v>2</v>
      </c>
      <c r="G3141" s="50" t="str">
        <f>VLOOKUP(Table8[[#This Row],[ProductID]],Table12[[#All],[ProductID]:[ProductFullName]],3,FALSE)</f>
        <v>Product B</v>
      </c>
      <c r="H3141" s="50">
        <v>6</v>
      </c>
      <c r="I3141" s="52">
        <v>44855.465775462966</v>
      </c>
      <c r="J3141" s="50">
        <v>111</v>
      </c>
      <c r="K3141" s="51">
        <v>44855.942361111112</v>
      </c>
      <c r="L3141" s="53"/>
      <c r="M3141" s="54">
        <v>1</v>
      </c>
    </row>
    <row r="3142" spans="2:13" x14ac:dyDescent="0.3">
      <c r="B3142" s="49">
        <v>21985</v>
      </c>
      <c r="C3142" s="50">
        <v>873</v>
      </c>
      <c r="D3142" s="50" t="str">
        <f>VLOOKUP(Table8[[#This Row],[CustomerID]],Table15[[#All],[CustomerID]:[Company Name]],2,FALSE)</f>
        <v>Exclusive Designs</v>
      </c>
      <c r="E3142" s="51">
        <v>44855</v>
      </c>
      <c r="F3142" s="50">
        <v>3</v>
      </c>
      <c r="G3142" s="50" t="str">
        <f>VLOOKUP(Table8[[#This Row],[ProductID]],Table12[[#All],[ProductID]:[ProductFullName]],3,FALSE)</f>
        <v>Product C</v>
      </c>
      <c r="H3142" s="50">
        <v>4</v>
      </c>
      <c r="I3142" s="52">
        <v>44855.478506944448</v>
      </c>
      <c r="J3142" s="50">
        <v>125</v>
      </c>
      <c r="K3142" s="51">
        <v>44855.942361111112</v>
      </c>
      <c r="L3142" s="53"/>
      <c r="M3142" s="54">
        <v>1</v>
      </c>
    </row>
    <row r="3143" spans="2:13" x14ac:dyDescent="0.3">
      <c r="B3143" s="49">
        <v>21986</v>
      </c>
      <c r="C3143" s="50">
        <v>879</v>
      </c>
      <c r="D3143" s="50" t="str">
        <f>VLOOKUP(Table8[[#This Row],[CustomerID]],Table15[[#All],[CustomerID]:[Company Name]],2,FALSE)</f>
        <v>Nitty Gritty</v>
      </c>
      <c r="E3143" s="51">
        <v>44855</v>
      </c>
      <c r="F3143" s="50">
        <v>4</v>
      </c>
      <c r="G3143" s="50" t="str">
        <f>VLOOKUP(Table8[[#This Row],[ProductID]],Table12[[#All],[ProductID]:[ProductFullName]],3,FALSE)</f>
        <v>Product D</v>
      </c>
      <c r="H3143" s="50">
        <v>3</v>
      </c>
      <c r="I3143" s="52">
        <v>44855.493877314817</v>
      </c>
      <c r="J3143" s="50">
        <v>109</v>
      </c>
      <c r="K3143" s="51">
        <v>44855.942361111112</v>
      </c>
      <c r="L3143" s="53"/>
      <c r="M3143" s="54">
        <v>1</v>
      </c>
    </row>
    <row r="3144" spans="2:13" x14ac:dyDescent="0.3">
      <c r="B3144" s="49">
        <v>21987</v>
      </c>
      <c r="C3144" s="50">
        <v>152</v>
      </c>
      <c r="D3144" s="50" t="str">
        <f>VLOOKUP(Table8[[#This Row],[CustomerID]],Table15[[#All],[CustomerID]:[Company Name]],2,FALSE)</f>
        <v>NORTH POLE TREASURES</v>
      </c>
      <c r="E3144" s="51">
        <v>44855</v>
      </c>
      <c r="F3144" s="50">
        <v>5</v>
      </c>
      <c r="G3144" s="50" t="str">
        <f>VLOOKUP(Table8[[#This Row],[ProductID]],Table12[[#All],[ProductID]:[ProductFullName]],3,FALSE)</f>
        <v>Product E</v>
      </c>
      <c r="H3144" s="50">
        <v>6</v>
      </c>
      <c r="I3144" s="52">
        <v>44855.509733796302</v>
      </c>
      <c r="J3144" s="50">
        <v>121</v>
      </c>
      <c r="K3144" s="51">
        <v>44855.942361111112</v>
      </c>
      <c r="L3144" s="53"/>
      <c r="M3144" s="54">
        <v>1</v>
      </c>
    </row>
    <row r="3145" spans="2:13" x14ac:dyDescent="0.3">
      <c r="B3145" s="49">
        <v>21988</v>
      </c>
      <c r="C3145" s="50">
        <v>3</v>
      </c>
      <c r="D3145" s="50" t="str">
        <f>VLOOKUP(Table8[[#This Row],[CustomerID]],Table15[[#All],[CustomerID]:[Company Name]],2,FALSE)</f>
        <v>Jinole Shells</v>
      </c>
      <c r="E3145" s="51">
        <v>44855</v>
      </c>
      <c r="F3145" s="50">
        <v>1</v>
      </c>
      <c r="G3145" s="50" t="str">
        <f>VLOOKUP(Table8[[#This Row],[ProductID]],Table12[[#All],[ProductID]:[ProductFullName]],3,FALSE)</f>
        <v>Product A</v>
      </c>
      <c r="H3145" s="50">
        <v>5</v>
      </c>
      <c r="I3145" s="52">
        <v>44855.521863425929</v>
      </c>
      <c r="J3145" s="50">
        <v>107</v>
      </c>
      <c r="K3145" s="51">
        <v>44855.942361111112</v>
      </c>
      <c r="L3145" s="53"/>
      <c r="M3145" s="54">
        <v>1</v>
      </c>
    </row>
    <row r="3146" spans="2:13" x14ac:dyDescent="0.3">
      <c r="B3146" s="49">
        <v>21989</v>
      </c>
      <c r="C3146" s="50">
        <v>181</v>
      </c>
      <c r="D3146" s="50" t="str">
        <f>VLOOKUP(Table8[[#This Row],[CustomerID]],Table15[[#All],[CustomerID]:[Company Name]],2,FALSE)</f>
        <v>Caravaggio IDA Drugs</v>
      </c>
      <c r="E3146" s="51">
        <v>44855</v>
      </c>
      <c r="F3146" s="50">
        <v>4</v>
      </c>
      <c r="G3146" s="50" t="str">
        <f>VLOOKUP(Table8[[#This Row],[ProductID]],Table12[[#All],[ProductID]:[ProductFullName]],3,FALSE)</f>
        <v>Product D</v>
      </c>
      <c r="H3146" s="50">
        <v>3</v>
      </c>
      <c r="I3146" s="52">
        <v>44855.538171296299</v>
      </c>
      <c r="J3146" s="50">
        <v>110</v>
      </c>
      <c r="K3146" s="51">
        <v>44855.942361111112</v>
      </c>
      <c r="L3146" s="53"/>
      <c r="M3146" s="54">
        <v>1</v>
      </c>
    </row>
    <row r="3147" spans="2:13" x14ac:dyDescent="0.3">
      <c r="B3147" s="49">
        <v>21990</v>
      </c>
      <c r="C3147" s="50">
        <v>1246</v>
      </c>
      <c r="D3147" s="50" t="str">
        <f>VLOOKUP(Table8[[#This Row],[CustomerID]],Table15[[#All],[CustomerID]:[Company Name]],2,FALSE)</f>
        <v>EIRMC / Gifts N Things</v>
      </c>
      <c r="E3147" s="51">
        <v>44855</v>
      </c>
      <c r="F3147" s="50">
        <v>4</v>
      </c>
      <c r="G3147" s="50" t="str">
        <f>VLOOKUP(Table8[[#This Row],[ProductID]],Table12[[#All],[ProductID]:[ProductFullName]],3,FALSE)</f>
        <v>Product D</v>
      </c>
      <c r="H3147" s="50">
        <v>4</v>
      </c>
      <c r="I3147" s="52">
        <v>44855.55027777778</v>
      </c>
      <c r="J3147" s="50">
        <v>115</v>
      </c>
      <c r="K3147" s="51">
        <v>44855.942361111112</v>
      </c>
      <c r="L3147" s="53"/>
      <c r="M3147" s="54">
        <v>1</v>
      </c>
    </row>
    <row r="3148" spans="2:13" x14ac:dyDescent="0.3">
      <c r="B3148" s="49">
        <v>21991</v>
      </c>
      <c r="C3148" s="50">
        <v>310</v>
      </c>
      <c r="D3148" s="50" t="str">
        <f>VLOOKUP(Table8[[#This Row],[CustomerID]],Table15[[#All],[CustomerID]:[Company Name]],2,FALSE)</f>
        <v>Dell IDA</v>
      </c>
      <c r="E3148" s="51">
        <v>44855</v>
      </c>
      <c r="F3148" s="50">
        <v>2</v>
      </c>
      <c r="G3148" s="50" t="str">
        <f>VLOOKUP(Table8[[#This Row],[ProductID]],Table12[[#All],[ProductID]:[ProductFullName]],3,FALSE)</f>
        <v>Product B</v>
      </c>
      <c r="H3148" s="50">
        <v>7</v>
      </c>
      <c r="I3148" s="52">
        <v>44855.560243055559</v>
      </c>
      <c r="J3148" s="50">
        <v>122</v>
      </c>
      <c r="K3148" s="51">
        <v>44855.942361111112</v>
      </c>
      <c r="L3148" s="53"/>
      <c r="M3148" s="54">
        <v>1</v>
      </c>
    </row>
    <row r="3149" spans="2:13" x14ac:dyDescent="0.3">
      <c r="B3149" s="49">
        <v>21992</v>
      </c>
      <c r="C3149" s="50">
        <v>1150</v>
      </c>
      <c r="D3149" s="50" t="str">
        <f>VLOOKUP(Table8[[#This Row],[CustomerID]],Table15[[#All],[CustomerID]:[Company Name]],2,FALSE)</f>
        <v>Village Drugs &amp; Gifts</v>
      </c>
      <c r="E3149" s="51">
        <v>44855</v>
      </c>
      <c r="F3149" s="50">
        <v>6</v>
      </c>
      <c r="G3149" s="50" t="str">
        <f>VLOOKUP(Table8[[#This Row],[ProductID]],Table12[[#All],[ProductID]:[ProductFullName]],3,FALSE)</f>
        <v>Product F</v>
      </c>
      <c r="H3149" s="50">
        <v>6</v>
      </c>
      <c r="I3149" s="52">
        <v>44855.576215277782</v>
      </c>
      <c r="J3149" s="50">
        <v>127</v>
      </c>
      <c r="K3149" s="51">
        <v>44855.942361111112</v>
      </c>
      <c r="L3149" s="53"/>
      <c r="M3149" s="54">
        <v>1</v>
      </c>
    </row>
    <row r="3150" spans="2:13" x14ac:dyDescent="0.3">
      <c r="B3150" s="49">
        <v>21993</v>
      </c>
      <c r="C3150" s="50">
        <v>789</v>
      </c>
      <c r="D3150" s="50" t="str">
        <f>VLOOKUP(Table8[[#This Row],[CustomerID]],Table15[[#All],[CustomerID]:[Company Name]],2,FALSE)</f>
        <v>Four the fun of it</v>
      </c>
      <c r="E3150" s="51">
        <v>44855</v>
      </c>
      <c r="F3150" s="50">
        <v>2</v>
      </c>
      <c r="G3150" s="50" t="str">
        <f>VLOOKUP(Table8[[#This Row],[ProductID]],Table12[[#All],[ProductID]:[ProductFullName]],3,FALSE)</f>
        <v>Product B</v>
      </c>
      <c r="H3150" s="50">
        <v>2</v>
      </c>
      <c r="I3150" s="52">
        <v>44855.588240740748</v>
      </c>
      <c r="J3150" s="50">
        <v>117</v>
      </c>
      <c r="K3150" s="51">
        <v>44855.942361111112</v>
      </c>
      <c r="L3150" s="53"/>
      <c r="M3150" s="54">
        <v>1</v>
      </c>
    </row>
    <row r="3151" spans="2:13" x14ac:dyDescent="0.3">
      <c r="B3151" s="49">
        <v>21994</v>
      </c>
      <c r="C3151" s="50">
        <v>328</v>
      </c>
      <c r="D3151" s="50" t="str">
        <f>VLOOKUP(Table8[[#This Row],[CustomerID]],Table15[[#All],[CustomerID]:[Company Name]],2,FALSE)</f>
        <v>Tapestry Gift Shop</v>
      </c>
      <c r="E3151" s="51">
        <v>44855</v>
      </c>
      <c r="F3151" s="50">
        <v>2</v>
      </c>
      <c r="G3151" s="50" t="str">
        <f>VLOOKUP(Table8[[#This Row],[ProductID]],Table12[[#All],[ProductID]:[ProductFullName]],3,FALSE)</f>
        <v>Product B</v>
      </c>
      <c r="H3151" s="50">
        <v>3</v>
      </c>
      <c r="I3151" s="52">
        <v>44855.602743055562</v>
      </c>
      <c r="J3151" s="50">
        <v>133</v>
      </c>
      <c r="K3151" s="51">
        <v>44855.942361111112</v>
      </c>
      <c r="L3151" s="53"/>
      <c r="M3151" s="54">
        <v>1</v>
      </c>
    </row>
    <row r="3152" spans="2:13" x14ac:dyDescent="0.3">
      <c r="B3152" s="49">
        <v>21995</v>
      </c>
      <c r="C3152" s="50">
        <v>659</v>
      </c>
      <c r="D3152" s="50" t="str">
        <f>VLOOKUP(Table8[[#This Row],[CustomerID]],Table15[[#All],[CustomerID]:[Company Name]],2,FALSE)</f>
        <v>Your Dollar Store With More #163</v>
      </c>
      <c r="E3152" s="51">
        <v>44855</v>
      </c>
      <c r="F3152" s="50">
        <v>2</v>
      </c>
      <c r="G3152" s="50" t="str">
        <f>VLOOKUP(Table8[[#This Row],[ProductID]],Table12[[#All],[ProductID]:[ProductFullName]],3,FALSE)</f>
        <v>Product B</v>
      </c>
      <c r="H3152" s="50">
        <v>6</v>
      </c>
      <c r="I3152" s="52">
        <v>44855.612083333341</v>
      </c>
      <c r="J3152" s="50">
        <v>123</v>
      </c>
      <c r="K3152" s="51">
        <v>44855.942361111112</v>
      </c>
      <c r="L3152" s="53"/>
      <c r="M3152" s="54">
        <v>1</v>
      </c>
    </row>
    <row r="3153" spans="2:13" x14ac:dyDescent="0.3">
      <c r="B3153" s="49">
        <v>21996</v>
      </c>
      <c r="C3153" s="50">
        <v>1351</v>
      </c>
      <c r="D3153" s="50" t="str">
        <f>VLOOKUP(Table8[[#This Row],[CustomerID]],Table15[[#All],[CustomerID]:[Company Name]],2,FALSE)</f>
        <v>My Mother Know c/o Mary Heins</v>
      </c>
      <c r="E3153" s="51">
        <v>44855</v>
      </c>
      <c r="F3153" s="50">
        <v>5</v>
      </c>
      <c r="G3153" s="50" t="str">
        <f>VLOOKUP(Table8[[#This Row],[ProductID]],Table12[[#All],[ProductID]:[ProductFullName]],3,FALSE)</f>
        <v>Product E</v>
      </c>
      <c r="H3153" s="50">
        <v>4</v>
      </c>
      <c r="I3153" s="52">
        <v>44855.624062500006</v>
      </c>
      <c r="J3153" s="50">
        <v>110</v>
      </c>
      <c r="K3153" s="51">
        <v>44855.942361111112</v>
      </c>
      <c r="L3153" s="53"/>
      <c r="M3153" s="54">
        <v>1</v>
      </c>
    </row>
    <row r="3154" spans="2:13" x14ac:dyDescent="0.3">
      <c r="B3154" s="49">
        <v>21997</v>
      </c>
      <c r="C3154" s="50">
        <v>1274</v>
      </c>
      <c r="D3154" s="50" t="str">
        <f>VLOOKUP(Table8[[#This Row],[CustomerID]],Table15[[#All],[CustomerID]:[Company Name]],2,FALSE)</f>
        <v>Casablanca Hotel and Casino</v>
      </c>
      <c r="E3154" s="51">
        <v>44855</v>
      </c>
      <c r="F3154" s="50">
        <v>1</v>
      </c>
      <c r="G3154" s="50" t="str">
        <f>VLOOKUP(Table8[[#This Row],[ProductID]],Table12[[#All],[ProductID]:[ProductFullName]],3,FALSE)</f>
        <v>Product A</v>
      </c>
      <c r="H3154" s="50">
        <v>6</v>
      </c>
      <c r="I3154" s="52">
        <v>44855.634652777786</v>
      </c>
      <c r="J3154" s="50">
        <v>126</v>
      </c>
      <c r="K3154" s="51">
        <v>44855.942361111112</v>
      </c>
      <c r="L3154" s="53"/>
      <c r="M3154" s="54">
        <v>1</v>
      </c>
    </row>
    <row r="3155" spans="2:13" x14ac:dyDescent="0.3">
      <c r="B3155" s="49">
        <v>21998</v>
      </c>
      <c r="C3155" s="50">
        <v>1007</v>
      </c>
      <c r="D3155" s="50" t="str">
        <f>VLOOKUP(Table8[[#This Row],[CustomerID]],Table15[[#All],[CustomerID]:[Company Name]],2,FALSE)</f>
        <v>Kitty Hawk Sports</v>
      </c>
      <c r="E3155" s="51">
        <v>44855</v>
      </c>
      <c r="F3155" s="50">
        <v>4</v>
      </c>
      <c r="G3155" s="50" t="str">
        <f>VLOOKUP(Table8[[#This Row],[ProductID]],Table12[[#All],[ProductID]:[ProductFullName]],3,FALSE)</f>
        <v>Product D</v>
      </c>
      <c r="H3155" s="50">
        <v>6</v>
      </c>
      <c r="I3155" s="52">
        <v>44855.646736111121</v>
      </c>
      <c r="J3155" s="50">
        <v>122</v>
      </c>
      <c r="K3155" s="51">
        <v>44855.942361111112</v>
      </c>
      <c r="L3155" s="53"/>
      <c r="M3155" s="54">
        <v>1</v>
      </c>
    </row>
    <row r="3156" spans="2:13" x14ac:dyDescent="0.3">
      <c r="B3156" s="49">
        <v>21999</v>
      </c>
      <c r="C3156" s="50">
        <v>1364</v>
      </c>
      <c r="D3156" s="50" t="str">
        <f>VLOOKUP(Table8[[#This Row],[CustomerID]],Table15[[#All],[CustomerID]:[Company Name]],2,FALSE)</f>
        <v>Marysville Awards &amp; Gifts</v>
      </c>
      <c r="E3156" s="51">
        <v>44855</v>
      </c>
      <c r="F3156" s="50">
        <v>5</v>
      </c>
      <c r="G3156" s="50" t="str">
        <f>VLOOKUP(Table8[[#This Row],[ProductID]],Table12[[#All],[ProductID]:[ProductFullName]],3,FALSE)</f>
        <v>Product E</v>
      </c>
      <c r="H3156" s="50">
        <v>5</v>
      </c>
      <c r="I3156" s="52">
        <v>44855.662118055567</v>
      </c>
      <c r="J3156" s="50">
        <v>122</v>
      </c>
      <c r="K3156" s="51">
        <v>44855.942361111112</v>
      </c>
      <c r="L3156" s="53"/>
      <c r="M3156" s="54">
        <v>1</v>
      </c>
    </row>
    <row r="3157" spans="2:13" x14ac:dyDescent="0.3">
      <c r="B3157" s="49">
        <v>22000</v>
      </c>
      <c r="C3157" s="50">
        <v>855</v>
      </c>
      <c r="D3157" s="50" t="str">
        <f>VLOOKUP(Table8[[#This Row],[CustomerID]],Table15[[#All],[CustomerID]:[Company Name]],2,FALSE)</f>
        <v>Deep Blue Boutique</v>
      </c>
      <c r="E3157" s="51">
        <v>44855</v>
      </c>
      <c r="F3157" s="50">
        <v>1</v>
      </c>
      <c r="G3157" s="50" t="str">
        <f>VLOOKUP(Table8[[#This Row],[ProductID]],Table12[[#All],[ProductID]:[ProductFullName]],3,FALSE)</f>
        <v>Product A</v>
      </c>
      <c r="H3157" s="50">
        <v>3</v>
      </c>
      <c r="I3157" s="52">
        <v>44855.677789351867</v>
      </c>
      <c r="J3157" s="50">
        <v>125</v>
      </c>
      <c r="K3157" s="51">
        <v>44855.942361111112</v>
      </c>
      <c r="L3157" s="53"/>
      <c r="M3157" s="54">
        <v>1</v>
      </c>
    </row>
    <row r="3158" spans="2:13" x14ac:dyDescent="0.3">
      <c r="B3158" s="49">
        <v>22001</v>
      </c>
      <c r="C3158" s="50">
        <v>562</v>
      </c>
      <c r="D3158" s="50" t="str">
        <f>VLOOKUP(Table8[[#This Row],[CustomerID]],Table15[[#All],[CustomerID]:[Company Name]],2,FALSE)</f>
        <v>Etc Etc</v>
      </c>
      <c r="E3158" s="51">
        <v>44855</v>
      </c>
      <c r="F3158" s="50">
        <v>4</v>
      </c>
      <c r="G3158" s="50" t="str">
        <f>VLOOKUP(Table8[[#This Row],[ProductID]],Table12[[#All],[ProductID]:[ProductFullName]],3,FALSE)</f>
        <v>Product D</v>
      </c>
      <c r="H3158" s="50">
        <v>3</v>
      </c>
      <c r="I3158" s="52">
        <v>44855.688437500015</v>
      </c>
      <c r="J3158" s="50">
        <v>124</v>
      </c>
      <c r="K3158" s="51">
        <v>44855.942361111112</v>
      </c>
      <c r="L3158" s="53"/>
      <c r="M3158" s="54">
        <v>1</v>
      </c>
    </row>
    <row r="3159" spans="2:13" x14ac:dyDescent="0.3">
      <c r="B3159" s="49">
        <v>22002</v>
      </c>
      <c r="C3159" s="50">
        <v>893</v>
      </c>
      <c r="D3159" s="50" t="str">
        <f>VLOOKUP(Table8[[#This Row],[CustomerID]],Table15[[#All],[CustomerID]:[Company Name]],2,FALSE)</f>
        <v>Toys 4 U</v>
      </c>
      <c r="E3159" s="51">
        <v>44855</v>
      </c>
      <c r="F3159" s="50">
        <v>5</v>
      </c>
      <c r="G3159" s="50" t="str">
        <f>VLOOKUP(Table8[[#This Row],[ProductID]],Table12[[#All],[ProductID]:[ProductFullName]],3,FALSE)</f>
        <v>Product E</v>
      </c>
      <c r="H3159" s="50">
        <v>6</v>
      </c>
      <c r="I3159" s="52">
        <v>44855.701504629644</v>
      </c>
      <c r="J3159" s="50">
        <v>107</v>
      </c>
      <c r="K3159" s="51">
        <v>44855.942361111112</v>
      </c>
      <c r="L3159" s="53"/>
      <c r="M3159" s="54">
        <v>1</v>
      </c>
    </row>
    <row r="3160" spans="2:13" x14ac:dyDescent="0.3">
      <c r="B3160" s="49">
        <v>22003</v>
      </c>
      <c r="C3160" s="50">
        <v>113</v>
      </c>
      <c r="D3160" s="50" t="str">
        <f>VLOOKUP(Table8[[#This Row],[CustomerID]],Table15[[#All],[CustomerID]:[Company Name]],2,FALSE)</f>
        <v>Mega Dollar</v>
      </c>
      <c r="E3160" s="51">
        <v>44855</v>
      </c>
      <c r="F3160" s="50">
        <v>3</v>
      </c>
      <c r="G3160" s="50" t="str">
        <f>VLOOKUP(Table8[[#This Row],[ProductID]],Table12[[#All],[ProductID]:[ProductFullName]],3,FALSE)</f>
        <v>Product C</v>
      </c>
      <c r="H3160" s="50">
        <v>5</v>
      </c>
      <c r="I3160" s="52">
        <v>44855.716504629643</v>
      </c>
      <c r="J3160" s="50">
        <v>125</v>
      </c>
      <c r="K3160" s="51">
        <v>44855.942361111112</v>
      </c>
      <c r="L3160" s="53"/>
      <c r="M3160" s="54">
        <v>1</v>
      </c>
    </row>
    <row r="3161" spans="2:13" x14ac:dyDescent="0.3">
      <c r="B3161" s="49">
        <v>22004</v>
      </c>
      <c r="C3161" s="50">
        <v>262</v>
      </c>
      <c r="D3161" s="50" t="str">
        <f>VLOOKUP(Table8[[#This Row],[CustomerID]],Table15[[#All],[CustomerID]:[Company Name]],2,FALSE)</f>
        <v>Courtesy IDA Pharmacy</v>
      </c>
      <c r="E3161" s="51">
        <v>44855</v>
      </c>
      <c r="F3161" s="50">
        <v>5</v>
      </c>
      <c r="G3161" s="50" t="str">
        <f>VLOOKUP(Table8[[#This Row],[ProductID]],Table12[[#All],[ProductID]:[ProductFullName]],3,FALSE)</f>
        <v>Product E</v>
      </c>
      <c r="H3161" s="50">
        <v>2</v>
      </c>
      <c r="I3161" s="52">
        <v>44855.726087962976</v>
      </c>
      <c r="J3161" s="50">
        <v>127</v>
      </c>
      <c r="K3161" s="51">
        <v>44855.942361111112</v>
      </c>
      <c r="L3161" s="53"/>
      <c r="M3161" s="54">
        <v>1</v>
      </c>
    </row>
    <row r="3162" spans="2:13" x14ac:dyDescent="0.3">
      <c r="B3162" s="49">
        <v>22005</v>
      </c>
      <c r="C3162" s="50">
        <v>57</v>
      </c>
      <c r="D3162" s="50" t="str">
        <f>VLOOKUP(Table8[[#This Row],[CustomerID]],Table15[[#All],[CustomerID]:[Company Name]],2,FALSE)</f>
        <v>Harbour Swan Gift</v>
      </c>
      <c r="E3162" s="51">
        <v>44858</v>
      </c>
      <c r="F3162" s="50">
        <v>2</v>
      </c>
      <c r="G3162" s="50" t="str">
        <f>VLOOKUP(Table8[[#This Row],[ProductID]],Table12[[#All],[ProductID]:[ProductFullName]],3,FALSE)</f>
        <v>Product B</v>
      </c>
      <c r="H3162" s="50">
        <v>4</v>
      </c>
      <c r="I3162" s="52">
        <v>44858.333333333336</v>
      </c>
      <c r="J3162" s="50">
        <v>122</v>
      </c>
      <c r="K3162" s="51">
        <v>44858.949305555558</v>
      </c>
      <c r="L3162" s="53"/>
      <c r="M3162" s="54">
        <v>1</v>
      </c>
    </row>
    <row r="3163" spans="2:13" x14ac:dyDescent="0.3">
      <c r="B3163" s="49">
        <v>22006</v>
      </c>
      <c r="C3163" s="50">
        <v>613</v>
      </c>
      <c r="D3163" s="50" t="str">
        <f>VLOOKUP(Table8[[#This Row],[CustomerID]],Table15[[#All],[CustomerID]:[Company Name]],2,FALSE)</f>
        <v>Country Cupboard</v>
      </c>
      <c r="E3163" s="51">
        <v>44858</v>
      </c>
      <c r="F3163" s="50">
        <v>4</v>
      </c>
      <c r="G3163" s="50" t="str">
        <f>VLOOKUP(Table8[[#This Row],[ProductID]],Table12[[#All],[ProductID]:[ProductFullName]],3,FALSE)</f>
        <v>Product D</v>
      </c>
      <c r="H3163" s="50">
        <v>3</v>
      </c>
      <c r="I3163" s="52">
        <v>44858.344537037039</v>
      </c>
      <c r="J3163" s="50">
        <v>116</v>
      </c>
      <c r="K3163" s="51">
        <v>44858.949305555558</v>
      </c>
      <c r="L3163" s="53"/>
      <c r="M3163" s="54">
        <v>1</v>
      </c>
    </row>
    <row r="3164" spans="2:13" x14ac:dyDescent="0.3">
      <c r="B3164" s="49">
        <v>22007</v>
      </c>
      <c r="C3164" s="50">
        <v>289</v>
      </c>
      <c r="D3164" s="50" t="str">
        <f>VLOOKUP(Table8[[#This Row],[CustomerID]],Table15[[#All],[CustomerID]:[Company Name]],2,FALSE)</f>
        <v>Dollar Joint</v>
      </c>
      <c r="E3164" s="51">
        <v>44858</v>
      </c>
      <c r="F3164" s="50">
        <v>3</v>
      </c>
      <c r="G3164" s="50" t="str">
        <f>VLOOKUP(Table8[[#This Row],[ProductID]],Table12[[#All],[ProductID]:[ProductFullName]],3,FALSE)</f>
        <v>Product C</v>
      </c>
      <c r="H3164" s="50">
        <v>4</v>
      </c>
      <c r="I3164" s="52">
        <v>44858.353946759264</v>
      </c>
      <c r="J3164" s="50">
        <v>110</v>
      </c>
      <c r="K3164" s="51">
        <v>44858.949305555558</v>
      </c>
      <c r="L3164" s="53"/>
      <c r="M3164" s="54">
        <v>1</v>
      </c>
    </row>
    <row r="3165" spans="2:13" x14ac:dyDescent="0.3">
      <c r="B3165" s="49">
        <v>22008</v>
      </c>
      <c r="C3165" s="50">
        <v>914</v>
      </c>
      <c r="D3165" s="50" t="str">
        <f>VLOOKUP(Table8[[#This Row],[CustomerID]],Table15[[#All],[CustomerID]:[Company Name]],2,FALSE)</f>
        <v>Jerrick's Lower East Side</v>
      </c>
      <c r="E3165" s="51">
        <v>44858</v>
      </c>
      <c r="F3165" s="50">
        <v>4</v>
      </c>
      <c r="G3165" s="50" t="str">
        <f>VLOOKUP(Table8[[#This Row],[ProductID]],Table12[[#All],[ProductID]:[ProductFullName]],3,FALSE)</f>
        <v>Product D</v>
      </c>
      <c r="H3165" s="50">
        <v>4</v>
      </c>
      <c r="I3165" s="52">
        <v>44858.368969907409</v>
      </c>
      <c r="J3165" s="50">
        <v>125</v>
      </c>
      <c r="K3165" s="51">
        <v>44858.949305555558</v>
      </c>
      <c r="L3165" s="53"/>
      <c r="M3165" s="54">
        <v>1</v>
      </c>
    </row>
    <row r="3166" spans="2:13" x14ac:dyDescent="0.3">
      <c r="B3166" s="49">
        <v>22009</v>
      </c>
      <c r="C3166" s="50">
        <v>320</v>
      </c>
      <c r="D3166" s="50" t="str">
        <f>VLOOKUP(Table8[[#This Row],[CustomerID]],Table15[[#All],[CustomerID]:[Company Name]],2,FALSE)</f>
        <v>Lukes Country Store</v>
      </c>
      <c r="E3166" s="51">
        <v>44858</v>
      </c>
      <c r="F3166" s="50">
        <v>6</v>
      </c>
      <c r="G3166" s="50" t="str">
        <f>VLOOKUP(Table8[[#This Row],[ProductID]],Table12[[#All],[ProductID]:[ProductFullName]],3,FALSE)</f>
        <v>Product F</v>
      </c>
      <c r="H3166" s="50">
        <v>7</v>
      </c>
      <c r="I3166" s="52">
        <v>44858.384768518517</v>
      </c>
      <c r="J3166" s="50">
        <v>107</v>
      </c>
      <c r="K3166" s="51">
        <v>44858.949305555558</v>
      </c>
      <c r="L3166" s="53"/>
      <c r="M3166" s="54">
        <v>1</v>
      </c>
    </row>
    <row r="3167" spans="2:13" x14ac:dyDescent="0.3">
      <c r="B3167" s="49">
        <v>22010</v>
      </c>
      <c r="C3167" s="50">
        <v>635</v>
      </c>
      <c r="D3167" s="50" t="str">
        <f>VLOOKUP(Table8[[#This Row],[CustomerID]],Table15[[#All],[CustomerID]:[Company Name]],2,FALSE)</f>
        <v>Canuck Gifts</v>
      </c>
      <c r="E3167" s="51">
        <v>44858</v>
      </c>
      <c r="F3167" s="50">
        <v>1</v>
      </c>
      <c r="G3167" s="50" t="str">
        <f>VLOOKUP(Table8[[#This Row],[ProductID]],Table12[[#All],[ProductID]:[ProductFullName]],3,FALSE)</f>
        <v>Product A</v>
      </c>
      <c r="H3167" s="50">
        <v>3</v>
      </c>
      <c r="I3167" s="52">
        <v>44858.394930555558</v>
      </c>
      <c r="J3167" s="50">
        <v>114</v>
      </c>
      <c r="K3167" s="51">
        <v>44858.949305555558</v>
      </c>
      <c r="L3167" s="53"/>
      <c r="M3167" s="54">
        <v>1</v>
      </c>
    </row>
    <row r="3168" spans="2:13" x14ac:dyDescent="0.3">
      <c r="B3168" s="49">
        <v>22011</v>
      </c>
      <c r="C3168" s="50">
        <v>34</v>
      </c>
      <c r="D3168" s="50" t="str">
        <f>VLOOKUP(Table8[[#This Row],[CustomerID]],Table15[[#All],[CustomerID]:[Company Name]],2,FALSE)</f>
        <v>Ahead Of Hair</v>
      </c>
      <c r="E3168" s="51">
        <v>44858</v>
      </c>
      <c r="F3168" s="50">
        <v>6</v>
      </c>
      <c r="G3168" s="50" t="str">
        <f>VLOOKUP(Table8[[#This Row],[ProductID]],Table12[[#All],[ProductID]:[ProductFullName]],3,FALSE)</f>
        <v>Product F</v>
      </c>
      <c r="H3168" s="50">
        <v>3</v>
      </c>
      <c r="I3168" s="52">
        <v>44858.40729166667</v>
      </c>
      <c r="J3168" s="50">
        <v>134</v>
      </c>
      <c r="K3168" s="51">
        <v>44858.949305555558</v>
      </c>
      <c r="L3168" s="53"/>
      <c r="M3168" s="54">
        <v>1</v>
      </c>
    </row>
    <row r="3169" spans="2:13" x14ac:dyDescent="0.3">
      <c r="B3169" s="49">
        <v>22012</v>
      </c>
      <c r="C3169" s="50">
        <v>335</v>
      </c>
      <c r="D3169" s="50" t="str">
        <f>VLOOKUP(Table8[[#This Row],[CustomerID]],Table15[[#All],[CustomerID]:[Company Name]],2,FALSE)</f>
        <v>THE NORTH WEST CO.</v>
      </c>
      <c r="E3169" s="51">
        <v>44858</v>
      </c>
      <c r="F3169" s="50">
        <v>5</v>
      </c>
      <c r="G3169" s="50" t="str">
        <f>VLOOKUP(Table8[[#This Row],[ProductID]],Table12[[#All],[ProductID]:[ProductFullName]],3,FALSE)</f>
        <v>Product E</v>
      </c>
      <c r="H3169" s="50">
        <v>2</v>
      </c>
      <c r="I3169" s="52">
        <v>44858.422256944446</v>
      </c>
      <c r="J3169" s="50">
        <v>108</v>
      </c>
      <c r="K3169" s="51">
        <v>44858.949305555558</v>
      </c>
      <c r="L3169" s="53"/>
      <c r="M3169" s="54">
        <v>1</v>
      </c>
    </row>
    <row r="3170" spans="2:13" x14ac:dyDescent="0.3">
      <c r="B3170" s="49">
        <v>22013</v>
      </c>
      <c r="C3170" s="50">
        <v>843</v>
      </c>
      <c r="D3170" s="50" t="str">
        <f>VLOOKUP(Table8[[#This Row],[CustomerID]],Table15[[#All],[CustomerID]:[Company Name]],2,FALSE)</f>
        <v>Aviano's</v>
      </c>
      <c r="E3170" s="51">
        <v>44858</v>
      </c>
      <c r="F3170" s="50">
        <v>6</v>
      </c>
      <c r="G3170" s="50" t="str">
        <f>VLOOKUP(Table8[[#This Row],[ProductID]],Table12[[#All],[ProductID]:[ProductFullName]],3,FALSE)</f>
        <v>Product F</v>
      </c>
      <c r="H3170" s="50">
        <v>3</v>
      </c>
      <c r="I3170" s="52">
        <v>44858.43854166667</v>
      </c>
      <c r="J3170" s="50">
        <v>120</v>
      </c>
      <c r="K3170" s="51">
        <v>44858.949305555558</v>
      </c>
      <c r="L3170" s="53"/>
      <c r="M3170" s="54">
        <v>1</v>
      </c>
    </row>
    <row r="3171" spans="2:13" x14ac:dyDescent="0.3">
      <c r="B3171" s="49">
        <v>22014</v>
      </c>
      <c r="C3171" s="50">
        <v>1030</v>
      </c>
      <c r="D3171" s="50" t="str">
        <f>VLOOKUP(Table8[[#This Row],[CustomerID]],Table15[[#All],[CustomerID]:[Company Name]],2,FALSE)</f>
        <v>K&amp;G Fashion Superstore</v>
      </c>
      <c r="E3171" s="51">
        <v>44858</v>
      </c>
      <c r="F3171" s="50">
        <v>4</v>
      </c>
      <c r="G3171" s="50" t="str">
        <f>VLOOKUP(Table8[[#This Row],[ProductID]],Table12[[#All],[ProductID]:[ProductFullName]],3,FALSE)</f>
        <v>Product D</v>
      </c>
      <c r="H3171" s="50">
        <v>5</v>
      </c>
      <c r="I3171" s="52">
        <v>44858.45211805556</v>
      </c>
      <c r="J3171" s="50">
        <v>106</v>
      </c>
      <c r="K3171" s="51">
        <v>44858.949305555558</v>
      </c>
      <c r="L3171" s="53"/>
      <c r="M3171" s="54">
        <v>1</v>
      </c>
    </row>
    <row r="3172" spans="2:13" x14ac:dyDescent="0.3">
      <c r="B3172" s="49">
        <v>22015</v>
      </c>
      <c r="C3172" s="50">
        <v>731</v>
      </c>
      <c r="D3172" s="50" t="str">
        <f>VLOOKUP(Table8[[#This Row],[CustomerID]],Table15[[#All],[CustomerID]:[Company Name]],2,FALSE)</f>
        <v>Off The Seawalll</v>
      </c>
      <c r="E3172" s="51">
        <v>44858</v>
      </c>
      <c r="F3172" s="50">
        <v>3</v>
      </c>
      <c r="G3172" s="50" t="str">
        <f>VLOOKUP(Table8[[#This Row],[ProductID]],Table12[[#All],[ProductID]:[ProductFullName]],3,FALSE)</f>
        <v>Product C</v>
      </c>
      <c r="H3172" s="50">
        <v>2</v>
      </c>
      <c r="I3172" s="52">
        <v>44858.466250000005</v>
      </c>
      <c r="J3172" s="50">
        <v>123</v>
      </c>
      <c r="K3172" s="51">
        <v>44858.949305555558</v>
      </c>
      <c r="L3172" s="53"/>
      <c r="M3172" s="54">
        <v>1</v>
      </c>
    </row>
    <row r="3173" spans="2:13" x14ac:dyDescent="0.3">
      <c r="B3173" s="49">
        <v>22016</v>
      </c>
      <c r="C3173" s="50">
        <v>681</v>
      </c>
      <c r="D3173" s="50" t="str">
        <f>VLOOKUP(Table8[[#This Row],[CustomerID]],Table15[[#All],[CustomerID]:[Company Name]],2,FALSE)</f>
        <v>Newport Beach</v>
      </c>
      <c r="E3173" s="51">
        <v>44858</v>
      </c>
      <c r="F3173" s="50">
        <v>5</v>
      </c>
      <c r="G3173" s="50" t="str">
        <f>VLOOKUP(Table8[[#This Row],[ProductID]],Table12[[#All],[ProductID]:[ProductFullName]],3,FALSE)</f>
        <v>Product E</v>
      </c>
      <c r="H3173" s="50">
        <v>6</v>
      </c>
      <c r="I3173" s="52">
        <v>44858.48310185186</v>
      </c>
      <c r="J3173" s="50">
        <v>126</v>
      </c>
      <c r="K3173" s="51">
        <v>44858.949305555558</v>
      </c>
      <c r="L3173" s="53"/>
      <c r="M3173" s="54">
        <v>1</v>
      </c>
    </row>
    <row r="3174" spans="2:13" x14ac:dyDescent="0.3">
      <c r="B3174" s="49">
        <v>22017</v>
      </c>
      <c r="C3174" s="50">
        <v>619</v>
      </c>
      <c r="D3174" s="50" t="str">
        <f>VLOOKUP(Table8[[#This Row],[CustomerID]],Table15[[#All],[CustomerID]:[Company Name]],2,FALSE)</f>
        <v>Anna Thoma Int'l Inc.</v>
      </c>
      <c r="E3174" s="51">
        <v>44858</v>
      </c>
      <c r="F3174" s="50">
        <v>2</v>
      </c>
      <c r="G3174" s="50" t="str">
        <f>VLOOKUP(Table8[[#This Row],[ProductID]],Table12[[#All],[ProductID]:[ProductFullName]],3,FALSE)</f>
        <v>Product B</v>
      </c>
      <c r="H3174" s="50">
        <v>6</v>
      </c>
      <c r="I3174" s="52">
        <v>44858.497233796304</v>
      </c>
      <c r="J3174" s="50">
        <v>110</v>
      </c>
      <c r="K3174" s="51">
        <v>44858.949305555558</v>
      </c>
      <c r="L3174" s="53"/>
      <c r="M3174" s="54">
        <v>1</v>
      </c>
    </row>
    <row r="3175" spans="2:13" x14ac:dyDescent="0.3">
      <c r="B3175" s="49">
        <v>22018</v>
      </c>
      <c r="C3175" s="50">
        <v>527</v>
      </c>
      <c r="D3175" s="50" t="str">
        <f>VLOOKUP(Table8[[#This Row],[CustomerID]],Table15[[#All],[CustomerID]:[Company Name]],2,FALSE)</f>
        <v>Blooms Photography</v>
      </c>
      <c r="E3175" s="51">
        <v>44858</v>
      </c>
      <c r="F3175" s="50">
        <v>6</v>
      </c>
      <c r="G3175" s="50" t="str">
        <f>VLOOKUP(Table8[[#This Row],[ProductID]],Table12[[#All],[ProductID]:[ProductFullName]],3,FALSE)</f>
        <v>Product F</v>
      </c>
      <c r="H3175" s="50">
        <v>5</v>
      </c>
      <c r="I3175" s="52">
        <v>44858.514722222229</v>
      </c>
      <c r="J3175" s="50">
        <v>132</v>
      </c>
      <c r="K3175" s="51">
        <v>44858.949305555558</v>
      </c>
      <c r="L3175" s="53"/>
      <c r="M3175" s="54">
        <v>1</v>
      </c>
    </row>
    <row r="3176" spans="2:13" x14ac:dyDescent="0.3">
      <c r="B3176" s="49">
        <v>22019</v>
      </c>
      <c r="C3176" s="50">
        <v>836</v>
      </c>
      <c r="D3176" s="50" t="str">
        <f>VLOOKUP(Table8[[#This Row],[CustomerID]],Table15[[#All],[CustomerID]:[Company Name]],2,FALSE)</f>
        <v>New York Trends</v>
      </c>
      <c r="E3176" s="51">
        <v>44858</v>
      </c>
      <c r="F3176" s="50">
        <v>6</v>
      </c>
      <c r="G3176" s="50" t="str">
        <f>VLOOKUP(Table8[[#This Row],[ProductID]],Table12[[#All],[ProductID]:[ProductFullName]],3,FALSE)</f>
        <v>Product F</v>
      </c>
      <c r="H3176" s="50">
        <v>4</v>
      </c>
      <c r="I3176" s="52">
        <v>44858.524097222231</v>
      </c>
      <c r="J3176" s="50">
        <v>118</v>
      </c>
      <c r="K3176" s="51">
        <v>44858.949305555558</v>
      </c>
      <c r="L3176" s="53"/>
      <c r="M3176" s="54">
        <v>1</v>
      </c>
    </row>
    <row r="3177" spans="2:13" x14ac:dyDescent="0.3">
      <c r="B3177" s="49">
        <v>22020</v>
      </c>
      <c r="C3177" s="50">
        <v>156</v>
      </c>
      <c r="D3177" s="50" t="str">
        <f>VLOOKUP(Table8[[#This Row],[CustomerID]],Table15[[#All],[CustomerID]:[Company Name]],2,FALSE)</f>
        <v>S &amp; R Dept Store</v>
      </c>
      <c r="E3177" s="51">
        <v>44858</v>
      </c>
      <c r="F3177" s="50">
        <v>3</v>
      </c>
      <c r="G3177" s="50" t="str">
        <f>VLOOKUP(Table8[[#This Row],[ProductID]],Table12[[#All],[ProductID]:[ProductFullName]],3,FALSE)</f>
        <v>Product C</v>
      </c>
      <c r="H3177" s="50">
        <v>2</v>
      </c>
      <c r="I3177" s="52">
        <v>44858.536446759266</v>
      </c>
      <c r="J3177" s="50">
        <v>106</v>
      </c>
      <c r="K3177" s="51">
        <v>44858.949305555558</v>
      </c>
      <c r="L3177" s="53"/>
      <c r="M3177" s="54">
        <v>1</v>
      </c>
    </row>
    <row r="3178" spans="2:13" x14ac:dyDescent="0.3">
      <c r="B3178" s="49">
        <v>22021</v>
      </c>
      <c r="C3178" s="50">
        <v>405</v>
      </c>
      <c r="D3178" s="50" t="str">
        <f>VLOOKUP(Table8[[#This Row],[CustomerID]],Table15[[#All],[CustomerID]:[Company Name]],2,FALSE)</f>
        <v>Groovy Garnish</v>
      </c>
      <c r="E3178" s="51">
        <v>44858</v>
      </c>
      <c r="F3178" s="50">
        <v>2</v>
      </c>
      <c r="G3178" s="50" t="str">
        <f>VLOOKUP(Table8[[#This Row],[ProductID]],Table12[[#All],[ProductID]:[ProductFullName]],3,FALSE)</f>
        <v>Product B</v>
      </c>
      <c r="H3178" s="50">
        <v>5</v>
      </c>
      <c r="I3178" s="52">
        <v>44858.552708333344</v>
      </c>
      <c r="J3178" s="50">
        <v>123</v>
      </c>
      <c r="K3178" s="51">
        <v>44858.949305555558</v>
      </c>
      <c r="L3178" s="53"/>
      <c r="M3178" s="54">
        <v>1</v>
      </c>
    </row>
    <row r="3179" spans="2:13" x14ac:dyDescent="0.3">
      <c r="B3179" s="49">
        <v>22022</v>
      </c>
      <c r="C3179" s="50">
        <v>1023</v>
      </c>
      <c r="D3179" s="50" t="str">
        <f>VLOOKUP(Table8[[#This Row],[CustomerID]],Table15[[#All],[CustomerID]:[Company Name]],2,FALSE)</f>
        <v>Planet Hilton Head</v>
      </c>
      <c r="E3179" s="51">
        <v>44858</v>
      </c>
      <c r="F3179" s="50">
        <v>5</v>
      </c>
      <c r="G3179" s="50" t="str">
        <f>VLOOKUP(Table8[[#This Row],[ProductID]],Table12[[#All],[ProductID]:[ProductFullName]],3,FALSE)</f>
        <v>Product E</v>
      </c>
      <c r="H3179" s="50">
        <v>7</v>
      </c>
      <c r="I3179" s="52">
        <v>44858.563784722232</v>
      </c>
      <c r="J3179" s="50">
        <v>122</v>
      </c>
      <c r="K3179" s="51">
        <v>44858.949305555558</v>
      </c>
      <c r="L3179" s="53"/>
      <c r="M3179" s="54">
        <v>1</v>
      </c>
    </row>
    <row r="3180" spans="2:13" x14ac:dyDescent="0.3">
      <c r="B3180" s="49">
        <v>22023</v>
      </c>
      <c r="C3180" s="50">
        <v>577</v>
      </c>
      <c r="D3180" s="50" t="str">
        <f>VLOOKUP(Table8[[#This Row],[CustomerID]],Table15[[#All],[CustomerID]:[Company Name]],2,FALSE)</f>
        <v>Your Dollar Store With More #214</v>
      </c>
      <c r="E3180" s="51">
        <v>44858</v>
      </c>
      <c r="F3180" s="50">
        <v>1</v>
      </c>
      <c r="G3180" s="50" t="str">
        <f>VLOOKUP(Table8[[#This Row],[ProductID]],Table12[[#All],[ProductID]:[ProductFullName]],3,FALSE)</f>
        <v>Product A</v>
      </c>
      <c r="H3180" s="50">
        <v>4</v>
      </c>
      <c r="I3180" s="52">
        <v>44858.578680555562</v>
      </c>
      <c r="J3180" s="50">
        <v>110</v>
      </c>
      <c r="K3180" s="51">
        <v>44858.949305555558</v>
      </c>
      <c r="L3180" s="53"/>
      <c r="M3180" s="54">
        <v>1</v>
      </c>
    </row>
    <row r="3181" spans="2:13" x14ac:dyDescent="0.3">
      <c r="B3181" s="49">
        <v>22024</v>
      </c>
      <c r="C3181" s="50">
        <v>125</v>
      </c>
      <c r="D3181" s="50" t="str">
        <f>VLOOKUP(Table8[[#This Row],[CustomerID]],Table15[[#All],[CustomerID]:[Company Name]],2,FALSE)</f>
        <v>Seaway Valley Pharmacy</v>
      </c>
      <c r="E3181" s="51">
        <v>44858</v>
      </c>
      <c r="F3181" s="50">
        <v>6</v>
      </c>
      <c r="G3181" s="50" t="str">
        <f>VLOOKUP(Table8[[#This Row],[ProductID]],Table12[[#All],[ProductID]:[ProductFullName]],3,FALSE)</f>
        <v>Product F</v>
      </c>
      <c r="H3181" s="50">
        <v>5</v>
      </c>
      <c r="I3181" s="52">
        <v>44858.595115740747</v>
      </c>
      <c r="J3181" s="50">
        <v>128</v>
      </c>
      <c r="K3181" s="51">
        <v>44858.949305555558</v>
      </c>
      <c r="L3181" s="53"/>
      <c r="M3181" s="54">
        <v>1</v>
      </c>
    </row>
    <row r="3182" spans="2:13" x14ac:dyDescent="0.3">
      <c r="B3182" s="49">
        <v>22025</v>
      </c>
      <c r="C3182" s="50">
        <v>1304</v>
      </c>
      <c r="D3182" s="50" t="str">
        <f>VLOOKUP(Table8[[#This Row],[CustomerID]],Table15[[#All],[CustomerID]:[Company Name]],2,FALSE)</f>
        <v>Workflow One</v>
      </c>
      <c r="E3182" s="51">
        <v>44858</v>
      </c>
      <c r="F3182" s="50">
        <v>5</v>
      </c>
      <c r="G3182" s="50" t="str">
        <f>VLOOKUP(Table8[[#This Row],[ProductID]],Table12[[#All],[ProductID]:[ProductFullName]],3,FALSE)</f>
        <v>Product E</v>
      </c>
      <c r="H3182" s="50">
        <v>5</v>
      </c>
      <c r="I3182" s="52">
        <v>44858.606388888897</v>
      </c>
      <c r="J3182" s="50">
        <v>124</v>
      </c>
      <c r="K3182" s="51">
        <v>44858.949305555558</v>
      </c>
      <c r="L3182" s="53"/>
      <c r="M3182" s="54">
        <v>1</v>
      </c>
    </row>
    <row r="3183" spans="2:13" x14ac:dyDescent="0.3">
      <c r="B3183" s="49">
        <v>22026</v>
      </c>
      <c r="C3183" s="50">
        <v>545</v>
      </c>
      <c r="D3183" s="50" t="str">
        <f>VLOOKUP(Table8[[#This Row],[CustomerID]],Table15[[#All],[CustomerID]:[Company Name]],2,FALSE)</f>
        <v>Earth Stone Jewellery</v>
      </c>
      <c r="E3183" s="51">
        <v>44858</v>
      </c>
      <c r="F3183" s="50">
        <v>4</v>
      </c>
      <c r="G3183" s="50" t="str">
        <f>VLOOKUP(Table8[[#This Row],[ProductID]],Table12[[#All],[ProductID]:[ProductFullName]],3,FALSE)</f>
        <v>Product D</v>
      </c>
      <c r="H3183" s="50">
        <v>2</v>
      </c>
      <c r="I3183" s="52">
        <v>44858.622118055566</v>
      </c>
      <c r="J3183" s="50">
        <v>132</v>
      </c>
      <c r="K3183" s="51">
        <v>44858.949305555558</v>
      </c>
      <c r="L3183" s="53"/>
      <c r="M3183" s="54">
        <v>1</v>
      </c>
    </row>
    <row r="3184" spans="2:13" x14ac:dyDescent="0.3">
      <c r="B3184" s="49">
        <v>22027</v>
      </c>
      <c r="C3184" s="50">
        <v>533</v>
      </c>
      <c r="D3184" s="50" t="str">
        <f>VLOOKUP(Table8[[#This Row],[CustomerID]],Table15[[#All],[CustomerID]:[Company Name]],2,FALSE)</f>
        <v>Beadplus</v>
      </c>
      <c r="E3184" s="51">
        <v>44858</v>
      </c>
      <c r="F3184" s="50">
        <v>3</v>
      </c>
      <c r="G3184" s="50" t="str">
        <f>VLOOKUP(Table8[[#This Row],[ProductID]],Table12[[#All],[ProductID]:[ProductFullName]],3,FALSE)</f>
        <v>Product C</v>
      </c>
      <c r="H3184" s="50">
        <v>7</v>
      </c>
      <c r="I3184" s="52">
        <v>44858.631990740752</v>
      </c>
      <c r="J3184" s="50">
        <v>128</v>
      </c>
      <c r="K3184" s="51">
        <v>44858.949305555558</v>
      </c>
      <c r="L3184" s="53"/>
      <c r="M3184" s="54">
        <v>1</v>
      </c>
    </row>
    <row r="3185" spans="2:13" x14ac:dyDescent="0.3">
      <c r="B3185" s="49">
        <v>22028</v>
      </c>
      <c r="C3185" s="50">
        <v>904</v>
      </c>
      <c r="D3185" s="50" t="str">
        <f>VLOOKUP(Table8[[#This Row],[CustomerID]],Table15[[#All],[CustomerID]:[Company Name]],2,FALSE)</f>
        <v>Abilities</v>
      </c>
      <c r="E3185" s="51">
        <v>44858</v>
      </c>
      <c r="F3185" s="50">
        <v>3</v>
      </c>
      <c r="G3185" s="50" t="str">
        <f>VLOOKUP(Table8[[#This Row],[ProductID]],Table12[[#All],[ProductID]:[ProductFullName]],3,FALSE)</f>
        <v>Product C</v>
      </c>
      <c r="H3185" s="50">
        <v>4</v>
      </c>
      <c r="I3185" s="52">
        <v>44858.646458333344</v>
      </c>
      <c r="J3185" s="50">
        <v>132</v>
      </c>
      <c r="K3185" s="51">
        <v>44858.949305555558</v>
      </c>
      <c r="L3185" s="53"/>
      <c r="M3185" s="54">
        <v>1</v>
      </c>
    </row>
    <row r="3186" spans="2:13" x14ac:dyDescent="0.3">
      <c r="B3186" s="49">
        <v>22029</v>
      </c>
      <c r="C3186" s="50">
        <v>549</v>
      </c>
      <c r="D3186" s="50" t="str">
        <f>VLOOKUP(Table8[[#This Row],[CustomerID]],Table15[[#All],[CustomerID]:[Company Name]],2,FALSE)</f>
        <v>East Village</v>
      </c>
      <c r="E3186" s="51">
        <v>44858</v>
      </c>
      <c r="F3186" s="50">
        <v>5</v>
      </c>
      <c r="G3186" s="50" t="str">
        <f>VLOOKUP(Table8[[#This Row],[ProductID]],Table12[[#All],[ProductID]:[ProductFullName]],3,FALSE)</f>
        <v>Product E</v>
      </c>
      <c r="H3186" s="50">
        <v>2</v>
      </c>
      <c r="I3186" s="52">
        <v>44858.660462962973</v>
      </c>
      <c r="J3186" s="50">
        <v>113</v>
      </c>
      <c r="K3186" s="51">
        <v>44858.949305555558</v>
      </c>
      <c r="L3186" s="53"/>
      <c r="M3186" s="54">
        <v>1</v>
      </c>
    </row>
    <row r="3187" spans="2:13" x14ac:dyDescent="0.3">
      <c r="B3187" s="49">
        <v>22030</v>
      </c>
      <c r="C3187" s="50">
        <v>285</v>
      </c>
      <c r="D3187" s="50" t="str">
        <f>VLOOKUP(Table8[[#This Row],[CustomerID]],Table15[[#All],[CustomerID]:[Company Name]],2,FALSE)</f>
        <v>Zellers Store #258</v>
      </c>
      <c r="E3187" s="51">
        <v>44858</v>
      </c>
      <c r="F3187" s="50">
        <v>5</v>
      </c>
      <c r="G3187" s="50" t="str">
        <f>VLOOKUP(Table8[[#This Row],[ProductID]],Table12[[#All],[ProductID]:[ProductFullName]],3,FALSE)</f>
        <v>Product E</v>
      </c>
      <c r="H3187" s="50">
        <v>7</v>
      </c>
      <c r="I3187" s="52">
        <v>44858.677708333344</v>
      </c>
      <c r="J3187" s="50">
        <v>133</v>
      </c>
      <c r="K3187" s="51">
        <v>44858.949305555558</v>
      </c>
      <c r="L3187" s="53"/>
      <c r="M3187" s="54">
        <v>1</v>
      </c>
    </row>
    <row r="3188" spans="2:13" x14ac:dyDescent="0.3">
      <c r="B3188" s="49">
        <v>22031</v>
      </c>
      <c r="C3188" s="50">
        <v>226</v>
      </c>
      <c r="D3188" s="50" t="str">
        <f>VLOOKUP(Table8[[#This Row],[CustomerID]],Table15[[#All],[CustomerID]:[Company Name]],2,FALSE)</f>
        <v>Black Photo Corporation</v>
      </c>
      <c r="E3188" s="51">
        <v>44858</v>
      </c>
      <c r="F3188" s="50">
        <v>2</v>
      </c>
      <c r="G3188" s="50" t="str">
        <f>VLOOKUP(Table8[[#This Row],[ProductID]],Table12[[#All],[ProductID]:[ProductFullName]],3,FALSE)</f>
        <v>Product B</v>
      </c>
      <c r="H3188" s="50">
        <v>7</v>
      </c>
      <c r="I3188" s="52">
        <v>44858.692974537051</v>
      </c>
      <c r="J3188" s="50">
        <v>115</v>
      </c>
      <c r="K3188" s="51">
        <v>44858.949305555558</v>
      </c>
      <c r="L3188" s="53"/>
      <c r="M3188" s="54">
        <v>1</v>
      </c>
    </row>
    <row r="3189" spans="2:13" x14ac:dyDescent="0.3">
      <c r="B3189" s="49">
        <v>22032</v>
      </c>
      <c r="C3189" s="50">
        <v>342</v>
      </c>
      <c r="D3189" s="50" t="str">
        <f>VLOOKUP(Table8[[#This Row],[CustomerID]],Table15[[#All],[CustomerID]:[Company Name]],2,FALSE)</f>
        <v>Garfield Hallmark</v>
      </c>
      <c r="E3189" s="51">
        <v>44858</v>
      </c>
      <c r="F3189" s="50">
        <v>4</v>
      </c>
      <c r="G3189" s="50" t="str">
        <f>VLOOKUP(Table8[[#This Row],[ProductID]],Table12[[#All],[ProductID]:[ProductFullName]],3,FALSE)</f>
        <v>Product D</v>
      </c>
      <c r="H3189" s="50">
        <v>7</v>
      </c>
      <c r="I3189" s="52">
        <v>44858.708113425942</v>
      </c>
      <c r="J3189" s="50">
        <v>126</v>
      </c>
      <c r="K3189" s="51">
        <v>44858.949305555558</v>
      </c>
      <c r="L3189" s="53"/>
      <c r="M3189" s="54">
        <v>1</v>
      </c>
    </row>
    <row r="3190" spans="2:13" x14ac:dyDescent="0.3">
      <c r="B3190" s="49">
        <v>22033</v>
      </c>
      <c r="C3190" s="50">
        <v>1361</v>
      </c>
      <c r="D3190" s="50" t="str">
        <f>VLOOKUP(Table8[[#This Row],[CustomerID]],Table15[[#All],[CustomerID]:[Company Name]],2,FALSE)</f>
        <v>The Silk Outlet</v>
      </c>
      <c r="E3190" s="51">
        <v>44858</v>
      </c>
      <c r="F3190" s="50">
        <v>1</v>
      </c>
      <c r="G3190" s="50" t="str">
        <f>VLOOKUP(Table8[[#This Row],[ProductID]],Table12[[#All],[ProductID]:[ProductFullName]],3,FALSE)</f>
        <v>Product A</v>
      </c>
      <c r="H3190" s="50">
        <v>7</v>
      </c>
      <c r="I3190" s="52">
        <v>44858.724097222235</v>
      </c>
      <c r="J3190" s="50">
        <v>131</v>
      </c>
      <c r="K3190" s="51">
        <v>44858.949305555558</v>
      </c>
      <c r="L3190" s="53"/>
      <c r="M3190" s="54">
        <v>1</v>
      </c>
    </row>
    <row r="3191" spans="2:13" x14ac:dyDescent="0.3">
      <c r="B3191" s="49">
        <v>22034</v>
      </c>
      <c r="C3191" s="50">
        <v>380</v>
      </c>
      <c r="D3191" s="50" t="str">
        <f>VLOOKUP(Table8[[#This Row],[CustomerID]],Table15[[#All],[CustomerID]:[Company Name]],2,FALSE)</f>
        <v>Quaint Essentials Inc.</v>
      </c>
      <c r="E3191" s="51">
        <v>44858</v>
      </c>
      <c r="F3191" s="50">
        <v>6</v>
      </c>
      <c r="G3191" s="50" t="str">
        <f>VLOOKUP(Table8[[#This Row],[ProductID]],Table12[[#All],[ProductID]:[ProductFullName]],3,FALSE)</f>
        <v>Product F</v>
      </c>
      <c r="H3191" s="50">
        <v>2</v>
      </c>
      <c r="I3191" s="52">
        <v>44858.73927083335</v>
      </c>
      <c r="J3191" s="50">
        <v>108</v>
      </c>
      <c r="K3191" s="51">
        <v>44858.949305555558</v>
      </c>
      <c r="L3191" s="53"/>
      <c r="M3191" s="54">
        <v>1</v>
      </c>
    </row>
    <row r="3192" spans="2:13" x14ac:dyDescent="0.3">
      <c r="B3192" s="49">
        <v>22035</v>
      </c>
      <c r="C3192" s="50">
        <v>934</v>
      </c>
      <c r="D3192" s="50" t="str">
        <f>VLOOKUP(Table8[[#This Row],[CustomerID]],Table15[[#All],[CustomerID]:[Company Name]],2,FALSE)</f>
        <v>THE NEST EGG</v>
      </c>
      <c r="E3192" s="51">
        <v>44858</v>
      </c>
      <c r="F3192" s="50">
        <v>5</v>
      </c>
      <c r="G3192" s="50" t="str">
        <f>VLOOKUP(Table8[[#This Row],[ProductID]],Table12[[#All],[ProductID]:[ProductFullName]],3,FALSE)</f>
        <v>Product E</v>
      </c>
      <c r="H3192" s="50">
        <v>5</v>
      </c>
      <c r="I3192" s="52">
        <v>44858.748750000013</v>
      </c>
      <c r="J3192" s="50">
        <v>115</v>
      </c>
      <c r="K3192" s="51">
        <v>44858.949305555558</v>
      </c>
      <c r="L3192" s="53"/>
      <c r="M3192" s="54">
        <v>1</v>
      </c>
    </row>
    <row r="3193" spans="2:13" x14ac:dyDescent="0.3">
      <c r="B3193" s="49">
        <v>22036</v>
      </c>
      <c r="C3193" s="50">
        <v>259</v>
      </c>
      <c r="D3193" s="50" t="str">
        <f>VLOOKUP(Table8[[#This Row],[CustomerID]],Table15[[#All],[CustomerID]:[Company Name]],2,FALSE)</f>
        <v>Impressionable Gifts</v>
      </c>
      <c r="E3193" s="51">
        <v>44859</v>
      </c>
      <c r="F3193" s="50">
        <v>5</v>
      </c>
      <c r="G3193" s="50" t="str">
        <f>VLOOKUP(Table8[[#This Row],[ProductID]],Table12[[#All],[ProductID]:[ProductFullName]],3,FALSE)</f>
        <v>Product E</v>
      </c>
      <c r="H3193" s="50">
        <v>7</v>
      </c>
      <c r="I3193" s="52">
        <v>44859.333333333336</v>
      </c>
      <c r="J3193" s="50">
        <v>130</v>
      </c>
      <c r="K3193" s="51">
        <v>44859.963194444441</v>
      </c>
      <c r="L3193" s="53"/>
      <c r="M3193" s="54">
        <v>1</v>
      </c>
    </row>
    <row r="3194" spans="2:13" x14ac:dyDescent="0.3">
      <c r="B3194" s="49">
        <v>22037</v>
      </c>
      <c r="C3194" s="50">
        <v>45</v>
      </c>
      <c r="D3194" s="50" t="str">
        <f>VLOOKUP(Table8[[#This Row],[CustomerID]],Table15[[#All],[CustomerID]:[Company Name]],2,FALSE)</f>
        <v>Pharmasave - 515</v>
      </c>
      <c r="E3194" s="51">
        <v>44859</v>
      </c>
      <c r="F3194" s="50">
        <v>6</v>
      </c>
      <c r="G3194" s="50" t="str">
        <f>VLOOKUP(Table8[[#This Row],[ProductID]],Table12[[#All],[ProductID]:[ProductFullName]],3,FALSE)</f>
        <v>Product F</v>
      </c>
      <c r="H3194" s="50">
        <v>3</v>
      </c>
      <c r="I3194" s="52">
        <v>44859.346030092594</v>
      </c>
      <c r="J3194" s="50">
        <v>128</v>
      </c>
      <c r="K3194" s="51">
        <v>44859.963194444441</v>
      </c>
      <c r="L3194" s="53"/>
      <c r="M3194" s="54">
        <v>1</v>
      </c>
    </row>
    <row r="3195" spans="2:13" x14ac:dyDescent="0.3">
      <c r="B3195" s="49">
        <v>22038</v>
      </c>
      <c r="C3195" s="50">
        <v>1216</v>
      </c>
      <c r="D3195" s="50" t="str">
        <f>VLOOKUP(Table8[[#This Row],[CustomerID]],Table15[[#All],[CustomerID]:[Company Name]],2,FALSE)</f>
        <v>Dillard's Inc- Ft. worth TX</v>
      </c>
      <c r="E3195" s="51">
        <v>44859</v>
      </c>
      <c r="F3195" s="50">
        <v>5</v>
      </c>
      <c r="G3195" s="50" t="str">
        <f>VLOOKUP(Table8[[#This Row],[ProductID]],Table12[[#All],[ProductID]:[ProductFullName]],3,FALSE)</f>
        <v>Product E</v>
      </c>
      <c r="H3195" s="50">
        <v>3</v>
      </c>
      <c r="I3195" s="52">
        <v>44859.359212962961</v>
      </c>
      <c r="J3195" s="50">
        <v>107</v>
      </c>
      <c r="K3195" s="51">
        <v>44859.963194444441</v>
      </c>
      <c r="L3195" s="53"/>
      <c r="M3195" s="54">
        <v>1</v>
      </c>
    </row>
    <row r="3196" spans="2:13" x14ac:dyDescent="0.3">
      <c r="B3196" s="49">
        <v>22039</v>
      </c>
      <c r="C3196" s="50">
        <v>1162</v>
      </c>
      <c r="D3196" s="50" t="str">
        <f>VLOOKUP(Table8[[#This Row],[CustomerID]],Table15[[#All],[CustomerID]:[Company Name]],2,FALSE)</f>
        <v>Mainstream Boutique</v>
      </c>
      <c r="E3196" s="51">
        <v>44859</v>
      </c>
      <c r="F3196" s="50">
        <v>5</v>
      </c>
      <c r="G3196" s="50" t="str">
        <f>VLOOKUP(Table8[[#This Row],[ProductID]],Table12[[#All],[ProductID]:[ProductFullName]],3,FALSE)</f>
        <v>Product E</v>
      </c>
      <c r="H3196" s="50">
        <v>6</v>
      </c>
      <c r="I3196" s="52">
        <v>44859.372893518514</v>
      </c>
      <c r="J3196" s="50">
        <v>116</v>
      </c>
      <c r="K3196" s="51">
        <v>44859.963194444441</v>
      </c>
      <c r="L3196" s="53"/>
      <c r="M3196" s="54">
        <v>1</v>
      </c>
    </row>
    <row r="3197" spans="2:13" x14ac:dyDescent="0.3">
      <c r="B3197" s="49">
        <v>22040</v>
      </c>
      <c r="C3197" s="50">
        <v>165</v>
      </c>
      <c r="D3197" s="50" t="str">
        <f>VLOOKUP(Table8[[#This Row],[CustomerID]],Table15[[#All],[CustomerID]:[Company Name]],2,FALSE)</f>
        <v>Green Earth - Bellevile</v>
      </c>
      <c r="E3197" s="51">
        <v>44859</v>
      </c>
      <c r="F3197" s="50">
        <v>3</v>
      </c>
      <c r="G3197" s="50" t="str">
        <f>VLOOKUP(Table8[[#This Row],[ProductID]],Table12[[#All],[ProductID]:[ProductFullName]],3,FALSE)</f>
        <v>Product C</v>
      </c>
      <c r="H3197" s="50">
        <v>2</v>
      </c>
      <c r="I3197" s="52">
        <v>44859.386446759258</v>
      </c>
      <c r="J3197" s="50">
        <v>106</v>
      </c>
      <c r="K3197" s="51">
        <v>44859.963194444441</v>
      </c>
      <c r="L3197" s="53"/>
      <c r="M3197" s="54">
        <v>1</v>
      </c>
    </row>
    <row r="3198" spans="2:13" x14ac:dyDescent="0.3">
      <c r="B3198" s="49">
        <v>22041</v>
      </c>
      <c r="C3198" s="50">
        <v>183</v>
      </c>
      <c r="D3198" s="50" t="str">
        <f>VLOOKUP(Table8[[#This Row],[CustomerID]],Table15[[#All],[CustomerID]:[Company Name]],2,FALSE)</f>
        <v>Heida's Fashions</v>
      </c>
      <c r="E3198" s="51">
        <v>44859</v>
      </c>
      <c r="F3198" s="50">
        <v>5</v>
      </c>
      <c r="G3198" s="50" t="str">
        <f>VLOOKUP(Table8[[#This Row],[ProductID]],Table12[[#All],[ProductID]:[ProductFullName]],3,FALSE)</f>
        <v>Product E</v>
      </c>
      <c r="H3198" s="50">
        <v>4</v>
      </c>
      <c r="I3198" s="52">
        <v>44859.400393518517</v>
      </c>
      <c r="J3198" s="50">
        <v>109</v>
      </c>
      <c r="K3198" s="51">
        <v>44859.963194444441</v>
      </c>
      <c r="L3198" s="53"/>
      <c r="M3198" s="54">
        <v>1</v>
      </c>
    </row>
    <row r="3199" spans="2:13" x14ac:dyDescent="0.3">
      <c r="B3199" s="49">
        <v>22042</v>
      </c>
      <c r="C3199" s="50">
        <v>1180</v>
      </c>
      <c r="D3199" s="50" t="str">
        <f>VLOOKUP(Table8[[#This Row],[CustomerID]],Table15[[#All],[CustomerID]:[Company Name]],2,FALSE)</f>
        <v>Burger Drugs</v>
      </c>
      <c r="E3199" s="51">
        <v>44859</v>
      </c>
      <c r="F3199" s="50">
        <v>5</v>
      </c>
      <c r="G3199" s="50" t="str">
        <f>VLOOKUP(Table8[[#This Row],[ProductID]],Table12[[#All],[ProductID]:[ProductFullName]],3,FALSE)</f>
        <v>Product E</v>
      </c>
      <c r="H3199" s="50">
        <v>4</v>
      </c>
      <c r="I3199" s="52">
        <v>44859.410497685181</v>
      </c>
      <c r="J3199" s="50">
        <v>107</v>
      </c>
      <c r="K3199" s="51">
        <v>44859.963194444441</v>
      </c>
      <c r="L3199" s="53"/>
      <c r="M3199" s="54">
        <v>1</v>
      </c>
    </row>
    <row r="3200" spans="2:13" x14ac:dyDescent="0.3">
      <c r="B3200" s="49">
        <v>22043</v>
      </c>
      <c r="C3200" s="50">
        <v>622</v>
      </c>
      <c r="D3200" s="50" t="str">
        <f>VLOOKUP(Table8[[#This Row],[CustomerID]],Table15[[#All],[CustomerID]:[Company Name]],2,FALSE)</f>
        <v>Q -Hair Design</v>
      </c>
      <c r="E3200" s="51">
        <v>44859</v>
      </c>
      <c r="F3200" s="50">
        <v>6</v>
      </c>
      <c r="G3200" s="50" t="str">
        <f>VLOOKUP(Table8[[#This Row],[ProductID]],Table12[[#All],[ProductID]:[ProductFullName]],3,FALSE)</f>
        <v>Product F</v>
      </c>
      <c r="H3200" s="50">
        <v>2</v>
      </c>
      <c r="I3200" s="52">
        <v>44859.427708333329</v>
      </c>
      <c r="J3200" s="50">
        <v>110</v>
      </c>
      <c r="K3200" s="51">
        <v>44859.963194444441</v>
      </c>
      <c r="L3200" s="53"/>
      <c r="M3200" s="54">
        <v>1</v>
      </c>
    </row>
    <row r="3201" spans="2:13" x14ac:dyDescent="0.3">
      <c r="B3201" s="49">
        <v>22044</v>
      </c>
      <c r="C3201" s="50">
        <v>355</v>
      </c>
      <c r="D3201" s="50" t="str">
        <f>VLOOKUP(Table8[[#This Row],[CustomerID]],Table15[[#All],[CustomerID]:[Company Name]],2,FALSE)</f>
        <v>JACK FM</v>
      </c>
      <c r="E3201" s="51">
        <v>44859</v>
      </c>
      <c r="F3201" s="50">
        <v>3</v>
      </c>
      <c r="G3201" s="50" t="str">
        <f>VLOOKUP(Table8[[#This Row],[ProductID]],Table12[[#All],[ProductID]:[ProductFullName]],3,FALSE)</f>
        <v>Product C</v>
      </c>
      <c r="H3201" s="50">
        <v>3</v>
      </c>
      <c r="I3201" s="52">
        <v>44859.439791666664</v>
      </c>
      <c r="J3201" s="50">
        <v>125</v>
      </c>
      <c r="K3201" s="51">
        <v>44859.963194444441</v>
      </c>
      <c r="L3201" s="53"/>
      <c r="M3201" s="54">
        <v>1</v>
      </c>
    </row>
    <row r="3202" spans="2:13" x14ac:dyDescent="0.3">
      <c r="B3202" s="49">
        <v>22045</v>
      </c>
      <c r="C3202" s="50">
        <v>1177</v>
      </c>
      <c r="D3202" s="50" t="str">
        <f>VLOOKUP(Table8[[#This Row],[CustomerID]],Table15[[#All],[CustomerID]:[Company Name]],2,FALSE)</f>
        <v>QVC, Inc</v>
      </c>
      <c r="E3202" s="51">
        <v>44859</v>
      </c>
      <c r="F3202" s="50">
        <v>4</v>
      </c>
      <c r="G3202" s="50" t="str">
        <f>VLOOKUP(Table8[[#This Row],[ProductID]],Table12[[#All],[ProductID]:[ProductFullName]],3,FALSE)</f>
        <v>Product D</v>
      </c>
      <c r="H3202" s="50">
        <v>3</v>
      </c>
      <c r="I3202" s="52">
        <v>44859.453506944439</v>
      </c>
      <c r="J3202" s="50">
        <v>134</v>
      </c>
      <c r="K3202" s="51">
        <v>44859.963194444441</v>
      </c>
      <c r="L3202" s="53"/>
      <c r="M3202" s="54">
        <v>1</v>
      </c>
    </row>
    <row r="3203" spans="2:13" x14ac:dyDescent="0.3">
      <c r="B3203" s="49">
        <v>22046</v>
      </c>
      <c r="C3203" s="50">
        <v>575</v>
      </c>
      <c r="D3203" s="50" t="str">
        <f>VLOOKUP(Table8[[#This Row],[CustomerID]],Table15[[#All],[CustomerID]:[Company Name]],2,FALSE)</f>
        <v>Pegasus Stationers</v>
      </c>
      <c r="E3203" s="51">
        <v>44859</v>
      </c>
      <c r="F3203" s="50">
        <v>5</v>
      </c>
      <c r="G3203" s="50" t="str">
        <f>VLOOKUP(Table8[[#This Row],[ProductID]],Table12[[#All],[ProductID]:[ProductFullName]],3,FALSE)</f>
        <v>Product E</v>
      </c>
      <c r="H3203" s="50">
        <v>7</v>
      </c>
      <c r="I3203" s="52">
        <v>44859.469803240732</v>
      </c>
      <c r="J3203" s="50">
        <v>134</v>
      </c>
      <c r="K3203" s="51">
        <v>44859.963194444441</v>
      </c>
      <c r="L3203" s="53"/>
      <c r="M3203" s="54">
        <v>1</v>
      </c>
    </row>
    <row r="3204" spans="2:13" x14ac:dyDescent="0.3">
      <c r="B3204" s="49">
        <v>22047</v>
      </c>
      <c r="C3204" s="50">
        <v>656</v>
      </c>
      <c r="D3204" s="50" t="str">
        <f>VLOOKUP(Table8[[#This Row],[CustomerID]],Table15[[#All],[CustomerID]:[Company Name]],2,FALSE)</f>
        <v>Summerland Pharmacy</v>
      </c>
      <c r="E3204" s="51">
        <v>44859</v>
      </c>
      <c r="F3204" s="50">
        <v>5</v>
      </c>
      <c r="G3204" s="50" t="str">
        <f>VLOOKUP(Table8[[#This Row],[ProductID]],Table12[[#All],[ProductID]:[ProductFullName]],3,FALSE)</f>
        <v>Product E</v>
      </c>
      <c r="H3204" s="50">
        <v>4</v>
      </c>
      <c r="I3204" s="52">
        <v>44859.481273148136</v>
      </c>
      <c r="J3204" s="50">
        <v>132</v>
      </c>
      <c r="K3204" s="51">
        <v>44859.963194444441</v>
      </c>
      <c r="L3204" s="53"/>
      <c r="M3204" s="54">
        <v>1</v>
      </c>
    </row>
    <row r="3205" spans="2:13" x14ac:dyDescent="0.3">
      <c r="B3205" s="49">
        <v>22048</v>
      </c>
      <c r="C3205" s="50">
        <v>967</v>
      </c>
      <c r="D3205" s="50" t="str">
        <f>VLOOKUP(Table8[[#This Row],[CustomerID]],Table15[[#All],[CustomerID]:[Company Name]],2,FALSE)</f>
        <v>Gateway Pharmacy</v>
      </c>
      <c r="E3205" s="51">
        <v>44859</v>
      </c>
      <c r="F3205" s="50">
        <v>2</v>
      </c>
      <c r="G3205" s="50" t="str">
        <f>VLOOKUP(Table8[[#This Row],[ProductID]],Table12[[#All],[ProductID]:[ProductFullName]],3,FALSE)</f>
        <v>Product B</v>
      </c>
      <c r="H3205" s="50">
        <v>2</v>
      </c>
      <c r="I3205" s="52">
        <v>44859.498055555545</v>
      </c>
      <c r="J3205" s="50">
        <v>111</v>
      </c>
      <c r="K3205" s="51">
        <v>44859.963194444441</v>
      </c>
      <c r="L3205" s="53"/>
      <c r="M3205" s="54">
        <v>1</v>
      </c>
    </row>
    <row r="3206" spans="2:13" x14ac:dyDescent="0.3">
      <c r="B3206" s="49">
        <v>22049</v>
      </c>
      <c r="C3206" s="50">
        <v>88</v>
      </c>
      <c r="D3206" s="50" t="str">
        <f>VLOOKUP(Table8[[#This Row],[CustomerID]],Table15[[#All],[CustomerID]:[Company Name]],2,FALSE)</f>
        <v>Origines</v>
      </c>
      <c r="E3206" s="51">
        <v>44859</v>
      </c>
      <c r="F3206" s="50">
        <v>4</v>
      </c>
      <c r="G3206" s="50" t="str">
        <f>VLOOKUP(Table8[[#This Row],[ProductID]],Table12[[#All],[ProductID]:[ProductFullName]],3,FALSE)</f>
        <v>Product D</v>
      </c>
      <c r="H3206" s="50">
        <v>7</v>
      </c>
      <c r="I3206" s="52">
        <v>44859.509305555548</v>
      </c>
      <c r="J3206" s="50">
        <v>127</v>
      </c>
      <c r="K3206" s="51">
        <v>44859.963194444441</v>
      </c>
      <c r="L3206" s="53"/>
      <c r="M3206" s="54">
        <v>1</v>
      </c>
    </row>
    <row r="3207" spans="2:13" x14ac:dyDescent="0.3">
      <c r="B3207" s="49">
        <v>22050</v>
      </c>
      <c r="C3207" s="50">
        <v>415</v>
      </c>
      <c r="D3207" s="50" t="str">
        <f>VLOOKUP(Table8[[#This Row],[CustomerID]],Table15[[#All],[CustomerID]:[Company Name]],2,FALSE)</f>
        <v>ETCETERA</v>
      </c>
      <c r="E3207" s="51">
        <v>44859</v>
      </c>
      <c r="F3207" s="50">
        <v>5</v>
      </c>
      <c r="G3207" s="50" t="str">
        <f>VLOOKUP(Table8[[#This Row],[ProductID]],Table12[[#All],[ProductID]:[ProductFullName]],3,FALSE)</f>
        <v>Product E</v>
      </c>
      <c r="H3207" s="50">
        <v>5</v>
      </c>
      <c r="I3207" s="52">
        <v>44859.524340277771</v>
      </c>
      <c r="J3207" s="50">
        <v>112</v>
      </c>
      <c r="K3207" s="51">
        <v>44859.963194444441</v>
      </c>
      <c r="L3207" s="53"/>
      <c r="M3207" s="54">
        <v>1</v>
      </c>
    </row>
    <row r="3208" spans="2:13" x14ac:dyDescent="0.3">
      <c r="B3208" s="49">
        <v>22051</v>
      </c>
      <c r="C3208" s="50">
        <v>611</v>
      </c>
      <c r="D3208" s="50" t="str">
        <f>VLOOKUP(Table8[[#This Row],[CustomerID]],Table15[[#All],[CustomerID]:[Company Name]],2,FALSE)</f>
        <v>Olds Value Drug Mart</v>
      </c>
      <c r="E3208" s="51">
        <v>44859</v>
      </c>
      <c r="F3208" s="50">
        <v>3</v>
      </c>
      <c r="G3208" s="50" t="str">
        <f>VLOOKUP(Table8[[#This Row],[ProductID]],Table12[[#All],[ProductID]:[ProductFullName]],3,FALSE)</f>
        <v>Product C</v>
      </c>
      <c r="H3208" s="50">
        <v>3</v>
      </c>
      <c r="I3208" s="52">
        <v>44859.540821759249</v>
      </c>
      <c r="J3208" s="50">
        <v>108</v>
      </c>
      <c r="K3208" s="51">
        <v>44859.963194444441</v>
      </c>
      <c r="L3208" s="53"/>
      <c r="M3208" s="54">
        <v>1</v>
      </c>
    </row>
    <row r="3209" spans="2:13" x14ac:dyDescent="0.3">
      <c r="B3209" s="49">
        <v>22052</v>
      </c>
      <c r="C3209" s="50">
        <v>1082</v>
      </c>
      <c r="D3209" s="50" t="str">
        <f>VLOOKUP(Table8[[#This Row],[CustomerID]],Table15[[#All],[CustomerID]:[Company Name]],2,FALSE)</f>
        <v>Girl Talk</v>
      </c>
      <c r="E3209" s="51">
        <v>44859</v>
      </c>
      <c r="F3209" s="50">
        <v>1</v>
      </c>
      <c r="G3209" s="50" t="str">
        <f>VLOOKUP(Table8[[#This Row],[ProductID]],Table12[[#All],[ProductID]:[ProductFullName]],3,FALSE)</f>
        <v>Product A</v>
      </c>
      <c r="H3209" s="50">
        <v>2</v>
      </c>
      <c r="I3209" s="52">
        <v>44859.553726851838</v>
      </c>
      <c r="J3209" s="50">
        <v>110</v>
      </c>
      <c r="K3209" s="51">
        <v>44859.963194444441</v>
      </c>
      <c r="L3209" s="53"/>
      <c r="M3209" s="54">
        <v>1</v>
      </c>
    </row>
    <row r="3210" spans="2:13" x14ac:dyDescent="0.3">
      <c r="B3210" s="49">
        <v>22053</v>
      </c>
      <c r="C3210" s="50">
        <v>1364</v>
      </c>
      <c r="D3210" s="50" t="str">
        <f>VLOOKUP(Table8[[#This Row],[CustomerID]],Table15[[#All],[CustomerID]:[Company Name]],2,FALSE)</f>
        <v>Marysville Awards &amp; Gifts</v>
      </c>
      <c r="E3210" s="51">
        <v>44859</v>
      </c>
      <c r="F3210" s="50">
        <v>3</v>
      </c>
      <c r="G3210" s="50" t="str">
        <f>VLOOKUP(Table8[[#This Row],[ProductID]],Table12[[#All],[ProductID]:[ProductFullName]],3,FALSE)</f>
        <v>Product C</v>
      </c>
      <c r="H3210" s="50">
        <v>6</v>
      </c>
      <c r="I3210" s="52">
        <v>44859.569398148138</v>
      </c>
      <c r="J3210" s="50">
        <v>107</v>
      </c>
      <c r="K3210" s="51">
        <v>44859.963194444441</v>
      </c>
      <c r="L3210" s="53"/>
      <c r="M3210" s="54">
        <v>1</v>
      </c>
    </row>
    <row r="3211" spans="2:13" x14ac:dyDescent="0.3">
      <c r="B3211" s="49">
        <v>22054</v>
      </c>
      <c r="C3211" s="50">
        <v>663</v>
      </c>
      <c r="D3211" s="50" t="str">
        <f>VLOOKUP(Table8[[#This Row],[CustomerID]],Table15[[#All],[CustomerID]:[Company Name]],2,FALSE)</f>
        <v>Peoples Drug Mart # 72</v>
      </c>
      <c r="E3211" s="51">
        <v>44859</v>
      </c>
      <c r="F3211" s="50">
        <v>4</v>
      </c>
      <c r="G3211" s="50" t="str">
        <f>VLOOKUP(Table8[[#This Row],[ProductID]],Table12[[#All],[ProductID]:[ProductFullName]],3,FALSE)</f>
        <v>Product D</v>
      </c>
      <c r="H3211" s="50">
        <v>7</v>
      </c>
      <c r="I3211" s="52">
        <v>44859.583622685175</v>
      </c>
      <c r="J3211" s="50">
        <v>124</v>
      </c>
      <c r="K3211" s="51">
        <v>44859.963194444441</v>
      </c>
      <c r="L3211" s="53"/>
      <c r="M3211" s="54">
        <v>1</v>
      </c>
    </row>
    <row r="3212" spans="2:13" x14ac:dyDescent="0.3">
      <c r="B3212" s="49">
        <v>22055</v>
      </c>
      <c r="C3212" s="50">
        <v>183</v>
      </c>
      <c r="D3212" s="50" t="str">
        <f>VLOOKUP(Table8[[#This Row],[CustomerID]],Table15[[#All],[CustomerID]:[Company Name]],2,FALSE)</f>
        <v>Heida's Fashions</v>
      </c>
      <c r="E3212" s="51">
        <v>44859</v>
      </c>
      <c r="F3212" s="50">
        <v>5</v>
      </c>
      <c r="G3212" s="50" t="str">
        <f>VLOOKUP(Table8[[#This Row],[ProductID]],Table12[[#All],[ProductID]:[ProductFullName]],3,FALSE)</f>
        <v>Product E</v>
      </c>
      <c r="H3212" s="50">
        <v>6</v>
      </c>
      <c r="I3212" s="52">
        <v>44859.59874999999</v>
      </c>
      <c r="J3212" s="50">
        <v>122</v>
      </c>
      <c r="K3212" s="51">
        <v>44859.963194444441</v>
      </c>
      <c r="L3212" s="53"/>
      <c r="M3212" s="54">
        <v>1</v>
      </c>
    </row>
    <row r="3213" spans="2:13" x14ac:dyDescent="0.3">
      <c r="B3213" s="49">
        <v>22056</v>
      </c>
      <c r="C3213" s="50">
        <v>135</v>
      </c>
      <c r="D3213" s="50" t="str">
        <f>VLOOKUP(Table8[[#This Row],[CustomerID]],Table15[[#All],[CustomerID]:[Company Name]],2,FALSE)</f>
        <v>Buck &amp; Up Closeouts</v>
      </c>
      <c r="E3213" s="51">
        <v>44859</v>
      </c>
      <c r="F3213" s="50">
        <v>5</v>
      </c>
      <c r="G3213" s="50" t="str">
        <f>VLOOKUP(Table8[[#This Row],[ProductID]],Table12[[#All],[ProductID]:[ProductFullName]],3,FALSE)</f>
        <v>Product E</v>
      </c>
      <c r="H3213" s="50">
        <v>3</v>
      </c>
      <c r="I3213" s="52">
        <v>44859.61578703703</v>
      </c>
      <c r="J3213" s="50">
        <v>119</v>
      </c>
      <c r="K3213" s="51">
        <v>44859.963194444441</v>
      </c>
      <c r="L3213" s="53"/>
      <c r="M3213" s="54">
        <v>1</v>
      </c>
    </row>
    <row r="3214" spans="2:13" x14ac:dyDescent="0.3">
      <c r="B3214" s="49">
        <v>22057</v>
      </c>
      <c r="C3214" s="50">
        <v>1357</v>
      </c>
      <c r="D3214" s="50" t="str">
        <f>VLOOKUP(Table8[[#This Row],[CustomerID]],Table15[[#All],[CustomerID]:[Company Name]],2,FALSE)</f>
        <v>Country Clutter</v>
      </c>
      <c r="E3214" s="51">
        <v>44859</v>
      </c>
      <c r="F3214" s="50">
        <v>6</v>
      </c>
      <c r="G3214" s="50" t="str">
        <f>VLOOKUP(Table8[[#This Row],[ProductID]],Table12[[#All],[ProductID]:[ProductFullName]],3,FALSE)</f>
        <v>Product F</v>
      </c>
      <c r="H3214" s="50">
        <v>5</v>
      </c>
      <c r="I3214" s="52">
        <v>44859.628611111104</v>
      </c>
      <c r="J3214" s="50">
        <v>133</v>
      </c>
      <c r="K3214" s="51">
        <v>44859.963194444441</v>
      </c>
      <c r="L3214" s="53"/>
      <c r="M3214" s="54">
        <v>1</v>
      </c>
    </row>
    <row r="3215" spans="2:13" x14ac:dyDescent="0.3">
      <c r="B3215" s="49">
        <v>22058</v>
      </c>
      <c r="C3215" s="50">
        <v>227</v>
      </c>
      <c r="D3215" s="50" t="str">
        <f>VLOOKUP(Table8[[#This Row],[CustomerID]],Table15[[#All],[CustomerID]:[Company Name]],2,FALSE)</f>
        <v>Kojak Promotions</v>
      </c>
      <c r="E3215" s="51">
        <v>44859</v>
      </c>
      <c r="F3215" s="50">
        <v>5</v>
      </c>
      <c r="G3215" s="50" t="str">
        <f>VLOOKUP(Table8[[#This Row],[ProductID]],Table12[[#All],[ProductID]:[ProductFullName]],3,FALSE)</f>
        <v>Product E</v>
      </c>
      <c r="H3215" s="50">
        <v>7</v>
      </c>
      <c r="I3215" s="52">
        <v>44859.644351851843</v>
      </c>
      <c r="J3215" s="50">
        <v>108</v>
      </c>
      <c r="K3215" s="51">
        <v>44859.963194444441</v>
      </c>
      <c r="L3215" s="53"/>
      <c r="M3215" s="54">
        <v>1</v>
      </c>
    </row>
    <row r="3216" spans="2:13" x14ac:dyDescent="0.3">
      <c r="B3216" s="49">
        <v>22059</v>
      </c>
      <c r="C3216" s="50">
        <v>830</v>
      </c>
      <c r="D3216" s="50" t="str">
        <f>VLOOKUP(Table8[[#This Row],[CustomerID]],Table15[[#All],[CustomerID]:[Company Name]],2,FALSE)</f>
        <v>Dollar Plus</v>
      </c>
      <c r="E3216" s="51">
        <v>44859</v>
      </c>
      <c r="F3216" s="50">
        <v>5</v>
      </c>
      <c r="G3216" s="50" t="str">
        <f>VLOOKUP(Table8[[#This Row],[ProductID]],Table12[[#All],[ProductID]:[ProductFullName]],3,FALSE)</f>
        <v>Product E</v>
      </c>
      <c r="H3216" s="50">
        <v>3</v>
      </c>
      <c r="I3216" s="52">
        <v>44859.65983796295</v>
      </c>
      <c r="J3216" s="50">
        <v>116</v>
      </c>
      <c r="K3216" s="51">
        <v>44859.963194444441</v>
      </c>
      <c r="L3216" s="53"/>
      <c r="M3216" s="54">
        <v>1</v>
      </c>
    </row>
    <row r="3217" spans="2:13" x14ac:dyDescent="0.3">
      <c r="B3217" s="49">
        <v>22060</v>
      </c>
      <c r="C3217" s="50">
        <v>725</v>
      </c>
      <c r="D3217" s="50" t="str">
        <f>VLOOKUP(Table8[[#This Row],[CustomerID]],Table15[[#All],[CustomerID]:[Company Name]],2,FALSE)</f>
        <v>Smithford's</v>
      </c>
      <c r="E3217" s="51">
        <v>44859</v>
      </c>
      <c r="F3217" s="50">
        <v>1</v>
      </c>
      <c r="G3217" s="50" t="str">
        <f>VLOOKUP(Table8[[#This Row],[ProductID]],Table12[[#All],[ProductID]:[ProductFullName]],3,FALSE)</f>
        <v>Product A</v>
      </c>
      <c r="H3217" s="50">
        <v>5</v>
      </c>
      <c r="I3217" s="52">
        <v>44859.669259259244</v>
      </c>
      <c r="J3217" s="50">
        <v>111</v>
      </c>
      <c r="K3217" s="51">
        <v>44859.963194444441</v>
      </c>
      <c r="L3217" s="53"/>
      <c r="M3217" s="54">
        <v>1</v>
      </c>
    </row>
    <row r="3218" spans="2:13" x14ac:dyDescent="0.3">
      <c r="B3218" s="49">
        <v>22061</v>
      </c>
      <c r="C3218" s="50">
        <v>997</v>
      </c>
      <c r="D3218" s="50" t="str">
        <f>VLOOKUP(Table8[[#This Row],[CustomerID]],Table15[[#All],[CustomerID]:[Company Name]],2,FALSE)</f>
        <v>Toy Chest</v>
      </c>
      <c r="E3218" s="51">
        <v>44859</v>
      </c>
      <c r="F3218" s="50">
        <v>5</v>
      </c>
      <c r="G3218" s="50" t="str">
        <f>VLOOKUP(Table8[[#This Row],[ProductID]],Table12[[#All],[ProductID]:[ProductFullName]],3,FALSE)</f>
        <v>Product E</v>
      </c>
      <c r="H3218" s="50">
        <v>3</v>
      </c>
      <c r="I3218" s="52">
        <v>44859.686539351838</v>
      </c>
      <c r="J3218" s="50">
        <v>119</v>
      </c>
      <c r="K3218" s="51">
        <v>44859.963194444441</v>
      </c>
      <c r="L3218" s="53"/>
      <c r="M3218" s="54">
        <v>1</v>
      </c>
    </row>
    <row r="3219" spans="2:13" x14ac:dyDescent="0.3">
      <c r="B3219" s="49">
        <v>22062</v>
      </c>
      <c r="C3219" s="50">
        <v>1175</v>
      </c>
      <c r="D3219" s="50" t="str">
        <f>VLOOKUP(Table8[[#This Row],[CustomerID]],Table15[[#All],[CustomerID]:[Company Name]],2,FALSE)</f>
        <v>CMCF GIFT SHOP</v>
      </c>
      <c r="E3219" s="51">
        <v>44859</v>
      </c>
      <c r="F3219" s="50">
        <v>5</v>
      </c>
      <c r="G3219" s="50" t="str">
        <f>VLOOKUP(Table8[[#This Row],[ProductID]],Table12[[#All],[ProductID]:[ProductFullName]],3,FALSE)</f>
        <v>Product E</v>
      </c>
      <c r="H3219" s="50">
        <v>2</v>
      </c>
      <c r="I3219" s="52">
        <v>44859.697650462949</v>
      </c>
      <c r="J3219" s="50">
        <v>133</v>
      </c>
      <c r="K3219" s="51">
        <v>44859.963194444441</v>
      </c>
      <c r="L3219" s="53"/>
      <c r="M3219" s="54">
        <v>1</v>
      </c>
    </row>
    <row r="3220" spans="2:13" x14ac:dyDescent="0.3">
      <c r="B3220" s="49">
        <v>22063</v>
      </c>
      <c r="C3220" s="50">
        <v>138</v>
      </c>
      <c r="D3220" s="50" t="str">
        <f>VLOOKUP(Table8[[#This Row],[CustomerID]],Table15[[#All],[CustomerID]:[Company Name]],2,FALSE)</f>
        <v>SDM - 0632</v>
      </c>
      <c r="E3220" s="51">
        <v>44859</v>
      </c>
      <c r="F3220" s="50">
        <v>2</v>
      </c>
      <c r="G3220" s="50" t="str">
        <f>VLOOKUP(Table8[[#This Row],[ProductID]],Table12[[#All],[ProductID]:[ProductFullName]],3,FALSE)</f>
        <v>Product B</v>
      </c>
      <c r="H3220" s="50">
        <v>4</v>
      </c>
      <c r="I3220" s="52">
        <v>44859.71421296295</v>
      </c>
      <c r="J3220" s="50">
        <v>128</v>
      </c>
      <c r="K3220" s="51">
        <v>44859.963194444441</v>
      </c>
      <c r="L3220" s="53"/>
      <c r="M3220" s="54">
        <v>1</v>
      </c>
    </row>
    <row r="3221" spans="2:13" x14ac:dyDescent="0.3">
      <c r="B3221" s="49">
        <v>22064</v>
      </c>
      <c r="C3221" s="50">
        <v>176</v>
      </c>
      <c r="D3221" s="50" t="str">
        <f>VLOOKUP(Table8[[#This Row],[CustomerID]],Table15[[#All],[CustomerID]:[Company Name]],2,FALSE)</f>
        <v>Whitfield Guardian Pharmacy</v>
      </c>
      <c r="E3221" s="51">
        <v>44859</v>
      </c>
      <c r="F3221" s="50">
        <v>5</v>
      </c>
      <c r="G3221" s="50" t="str">
        <f>VLOOKUP(Table8[[#This Row],[ProductID]],Table12[[#All],[ProductID]:[ProductFullName]],3,FALSE)</f>
        <v>Product E</v>
      </c>
      <c r="H3221" s="50">
        <v>5</v>
      </c>
      <c r="I3221" s="52">
        <v>44859.726550925916</v>
      </c>
      <c r="J3221" s="50">
        <v>127</v>
      </c>
      <c r="K3221" s="51">
        <v>44859.963194444441</v>
      </c>
      <c r="L3221" s="53"/>
      <c r="M3221" s="54">
        <v>1</v>
      </c>
    </row>
    <row r="3222" spans="2:13" x14ac:dyDescent="0.3">
      <c r="B3222" s="49">
        <v>22065</v>
      </c>
      <c r="C3222" s="50">
        <v>160</v>
      </c>
      <c r="D3222" s="50" t="str">
        <f>VLOOKUP(Table8[[#This Row],[CustomerID]],Table15[[#All],[CustomerID]:[Company Name]],2,FALSE)</f>
        <v>Gracie's</v>
      </c>
      <c r="E3222" s="51">
        <v>44859</v>
      </c>
      <c r="F3222" s="50">
        <v>4</v>
      </c>
      <c r="G3222" s="50" t="str">
        <f>VLOOKUP(Table8[[#This Row],[ProductID]],Table12[[#All],[ProductID]:[ProductFullName]],3,FALSE)</f>
        <v>Product D</v>
      </c>
      <c r="H3222" s="50">
        <v>7</v>
      </c>
      <c r="I3222" s="52">
        <v>44859.738136574066</v>
      </c>
      <c r="J3222" s="50">
        <v>110</v>
      </c>
      <c r="K3222" s="51">
        <v>44859.963194444441</v>
      </c>
      <c r="L3222" s="53"/>
      <c r="M3222" s="54">
        <v>1</v>
      </c>
    </row>
    <row r="3223" spans="2:13" x14ac:dyDescent="0.3">
      <c r="B3223" s="49">
        <v>22066</v>
      </c>
      <c r="C3223" s="50">
        <v>306</v>
      </c>
      <c r="D3223" s="50" t="str">
        <f>VLOOKUP(Table8[[#This Row],[CustomerID]],Table15[[#All],[CustomerID]:[Company Name]],2,FALSE)</f>
        <v>Crown Heights</v>
      </c>
      <c r="E3223" s="51">
        <v>44859</v>
      </c>
      <c r="F3223" s="50">
        <v>3</v>
      </c>
      <c r="G3223" s="50" t="str">
        <f>VLOOKUP(Table8[[#This Row],[ProductID]],Table12[[#All],[ProductID]:[ProductFullName]],3,FALSE)</f>
        <v>Product C</v>
      </c>
      <c r="H3223" s="50">
        <v>5</v>
      </c>
      <c r="I3223" s="52">
        <v>44859.749791666662</v>
      </c>
      <c r="J3223" s="50">
        <v>122</v>
      </c>
      <c r="K3223" s="51">
        <v>44859.963194444441</v>
      </c>
      <c r="L3223" s="53"/>
      <c r="M3223" s="54">
        <v>1</v>
      </c>
    </row>
    <row r="3224" spans="2:13" x14ac:dyDescent="0.3">
      <c r="B3224" s="49">
        <v>22067</v>
      </c>
      <c r="C3224" s="50">
        <v>977</v>
      </c>
      <c r="D3224" s="50" t="str">
        <f>VLOOKUP(Table8[[#This Row],[CustomerID]],Table15[[#All],[CustomerID]:[Company Name]],2,FALSE)</f>
        <v>K-Lee Enterprises</v>
      </c>
      <c r="E3224" s="51">
        <v>44860</v>
      </c>
      <c r="F3224" s="50">
        <v>6</v>
      </c>
      <c r="G3224" s="50" t="str">
        <f>VLOOKUP(Table8[[#This Row],[ProductID]],Table12[[#All],[ProductID]:[ProductFullName]],3,FALSE)</f>
        <v>Product F</v>
      </c>
      <c r="H3224" s="50">
        <v>3</v>
      </c>
      <c r="I3224" s="52">
        <v>44860.333333333336</v>
      </c>
      <c r="J3224" s="50">
        <v>120</v>
      </c>
      <c r="K3224" s="51">
        <v>44860.942361111112</v>
      </c>
      <c r="L3224" s="53"/>
      <c r="M3224" s="54">
        <v>1</v>
      </c>
    </row>
    <row r="3225" spans="2:13" x14ac:dyDescent="0.3">
      <c r="B3225" s="49">
        <v>22068</v>
      </c>
      <c r="C3225" s="50">
        <v>172</v>
      </c>
      <c r="D3225" s="50" t="str">
        <f>VLOOKUP(Table8[[#This Row],[CustomerID]],Table15[[#All],[CustomerID]:[Company Name]],2,FALSE)</f>
        <v>Sylvestres</v>
      </c>
      <c r="E3225" s="51">
        <v>44860</v>
      </c>
      <c r="F3225" s="50">
        <v>5</v>
      </c>
      <c r="G3225" s="50" t="str">
        <f>VLOOKUP(Table8[[#This Row],[ProductID]],Table12[[#All],[ProductID]:[ProductFullName]],3,FALSE)</f>
        <v>Product E</v>
      </c>
      <c r="H3225" s="50">
        <v>2</v>
      </c>
      <c r="I3225" s="52">
        <v>44860.343148148153</v>
      </c>
      <c r="J3225" s="50">
        <v>133</v>
      </c>
      <c r="K3225" s="51">
        <v>44860.942361111112</v>
      </c>
      <c r="L3225" s="53"/>
      <c r="M3225" s="54">
        <v>1</v>
      </c>
    </row>
    <row r="3226" spans="2:13" x14ac:dyDescent="0.3">
      <c r="B3226" s="49">
        <v>22069</v>
      </c>
      <c r="C3226" s="50">
        <v>555</v>
      </c>
      <c r="D3226" s="50" t="str">
        <f>VLOOKUP(Table8[[#This Row],[CustomerID]],Table15[[#All],[CustomerID]:[Company Name]],2,FALSE)</f>
        <v>Atrium Card &amp; Gift Shop</v>
      </c>
      <c r="E3226" s="51">
        <v>44860</v>
      </c>
      <c r="F3226" s="50">
        <v>4</v>
      </c>
      <c r="G3226" s="50" t="str">
        <f>VLOOKUP(Table8[[#This Row],[ProductID]],Table12[[#All],[ProductID]:[ProductFullName]],3,FALSE)</f>
        <v>Product D</v>
      </c>
      <c r="H3226" s="50">
        <v>7</v>
      </c>
      <c r="I3226" s="52">
        <v>44860.356909722228</v>
      </c>
      <c r="J3226" s="50">
        <v>107</v>
      </c>
      <c r="K3226" s="51">
        <v>44860.942361111112</v>
      </c>
      <c r="L3226" s="53"/>
      <c r="M3226" s="54">
        <v>1</v>
      </c>
    </row>
    <row r="3227" spans="2:13" x14ac:dyDescent="0.3">
      <c r="B3227" s="49">
        <v>22070</v>
      </c>
      <c r="C3227" s="50">
        <v>1267</v>
      </c>
      <c r="D3227" s="50" t="str">
        <f>VLOOKUP(Table8[[#This Row],[CustomerID]],Table15[[#All],[CustomerID]:[Company Name]],2,FALSE)</f>
        <v>Blue Willow Gift Shop</v>
      </c>
      <c r="E3227" s="51">
        <v>44860</v>
      </c>
      <c r="F3227" s="50">
        <v>3</v>
      </c>
      <c r="G3227" s="50" t="str">
        <f>VLOOKUP(Table8[[#This Row],[ProductID]],Table12[[#All],[ProductID]:[ProductFullName]],3,FALSE)</f>
        <v>Product C</v>
      </c>
      <c r="H3227" s="50">
        <v>6</v>
      </c>
      <c r="I3227" s="52">
        <v>44860.369791666672</v>
      </c>
      <c r="J3227" s="50">
        <v>111</v>
      </c>
      <c r="K3227" s="51">
        <v>44860.942361111112</v>
      </c>
      <c r="L3227" s="53"/>
      <c r="M3227" s="54">
        <v>1</v>
      </c>
    </row>
    <row r="3228" spans="2:13" x14ac:dyDescent="0.3">
      <c r="B3228" s="49">
        <v>22071</v>
      </c>
      <c r="C3228" s="50">
        <v>304</v>
      </c>
      <c r="D3228" s="50" t="str">
        <f>VLOOKUP(Table8[[#This Row],[CustomerID]],Table15[[#All],[CustomerID]:[Company Name]],2,FALSE)</f>
        <v>Seredipity Hair &amp; Gift Design</v>
      </c>
      <c r="E3228" s="51">
        <v>44860</v>
      </c>
      <c r="F3228" s="50">
        <v>4</v>
      </c>
      <c r="G3228" s="50" t="str">
        <f>VLOOKUP(Table8[[#This Row],[ProductID]],Table12[[#All],[ProductID]:[ProductFullName]],3,FALSE)</f>
        <v>Product D</v>
      </c>
      <c r="H3228" s="50">
        <v>4</v>
      </c>
      <c r="I3228" s="52">
        <v>44860.379363425927</v>
      </c>
      <c r="J3228" s="50">
        <v>116</v>
      </c>
      <c r="K3228" s="51">
        <v>44860.942361111112</v>
      </c>
      <c r="L3228" s="53"/>
      <c r="M3228" s="54">
        <v>1</v>
      </c>
    </row>
    <row r="3229" spans="2:13" x14ac:dyDescent="0.3">
      <c r="B3229" s="49">
        <v>22072</v>
      </c>
      <c r="C3229" s="50">
        <v>712</v>
      </c>
      <c r="D3229" s="50" t="str">
        <f>VLOOKUP(Table8[[#This Row],[CustomerID]],Table15[[#All],[CustomerID]:[Company Name]],2,FALSE)</f>
        <v>Buck or Two #328</v>
      </c>
      <c r="E3229" s="51">
        <v>44860</v>
      </c>
      <c r="F3229" s="50">
        <v>4</v>
      </c>
      <c r="G3229" s="50" t="str">
        <f>VLOOKUP(Table8[[#This Row],[ProductID]],Table12[[#All],[ProductID]:[ProductFullName]],3,FALSE)</f>
        <v>Product D</v>
      </c>
      <c r="H3229" s="50">
        <v>7</v>
      </c>
      <c r="I3229" s="52">
        <v>44860.394062500003</v>
      </c>
      <c r="J3229" s="50">
        <v>132</v>
      </c>
      <c r="K3229" s="51">
        <v>44860.942361111112</v>
      </c>
      <c r="L3229" s="53"/>
      <c r="M3229" s="54">
        <v>1</v>
      </c>
    </row>
    <row r="3230" spans="2:13" x14ac:dyDescent="0.3">
      <c r="B3230" s="49">
        <v>22073</v>
      </c>
      <c r="C3230" s="50">
        <v>218</v>
      </c>
      <c r="D3230" s="50" t="str">
        <f>VLOOKUP(Table8[[#This Row],[CustomerID]],Table15[[#All],[CustomerID]:[Company Name]],2,FALSE)</f>
        <v>Lewis &amp; Krall Pharmacy</v>
      </c>
      <c r="E3230" s="51">
        <v>44860</v>
      </c>
      <c r="F3230" s="50">
        <v>2</v>
      </c>
      <c r="G3230" s="50" t="str">
        <f>VLOOKUP(Table8[[#This Row],[ProductID]],Table12[[#All],[ProductID]:[ProductFullName]],3,FALSE)</f>
        <v>Product B</v>
      </c>
      <c r="H3230" s="50">
        <v>5</v>
      </c>
      <c r="I3230" s="52">
        <v>44860.410451388889</v>
      </c>
      <c r="J3230" s="50">
        <v>105</v>
      </c>
      <c r="K3230" s="51">
        <v>44860.942361111112</v>
      </c>
      <c r="L3230" s="53"/>
      <c r="M3230" s="54">
        <v>1</v>
      </c>
    </row>
    <row r="3231" spans="2:13" x14ac:dyDescent="0.3">
      <c r="B3231" s="49">
        <v>22074</v>
      </c>
      <c r="C3231" s="50">
        <v>933</v>
      </c>
      <c r="D3231" s="50" t="str">
        <f>VLOOKUP(Table8[[#This Row],[CustomerID]],Table15[[#All],[CustomerID]:[Company Name]],2,FALSE)</f>
        <v>Canal Side Jewelers</v>
      </c>
      <c r="E3231" s="51">
        <v>44860</v>
      </c>
      <c r="F3231" s="50">
        <v>3</v>
      </c>
      <c r="G3231" s="50" t="str">
        <f>VLOOKUP(Table8[[#This Row],[ProductID]],Table12[[#All],[ProductID]:[ProductFullName]],3,FALSE)</f>
        <v>Product C</v>
      </c>
      <c r="H3231" s="50">
        <v>4</v>
      </c>
      <c r="I3231" s="52">
        <v>44860.424224537033</v>
      </c>
      <c r="J3231" s="50">
        <v>133</v>
      </c>
      <c r="K3231" s="51">
        <v>44860.942361111112</v>
      </c>
      <c r="L3231" s="53"/>
      <c r="M3231" s="54">
        <v>1</v>
      </c>
    </row>
    <row r="3232" spans="2:13" x14ac:dyDescent="0.3">
      <c r="B3232" s="49">
        <v>22075</v>
      </c>
      <c r="C3232" s="50">
        <v>1105</v>
      </c>
      <c r="D3232" s="50" t="str">
        <f>VLOOKUP(Table8[[#This Row],[CustomerID]],Table15[[#All],[CustomerID]:[Company Name]],2,FALSE)</f>
        <v>Primerica</v>
      </c>
      <c r="E3232" s="51">
        <v>44860</v>
      </c>
      <c r="F3232" s="50">
        <v>5</v>
      </c>
      <c r="G3232" s="50" t="str">
        <f>VLOOKUP(Table8[[#This Row],[ProductID]],Table12[[#All],[ProductID]:[ProductFullName]],3,FALSE)</f>
        <v>Product E</v>
      </c>
      <c r="H3232" s="50">
        <v>7</v>
      </c>
      <c r="I3232" s="52">
        <v>44860.439282407402</v>
      </c>
      <c r="J3232" s="50">
        <v>133</v>
      </c>
      <c r="K3232" s="51">
        <v>44860.942361111112</v>
      </c>
      <c r="L3232" s="53"/>
      <c r="M3232" s="54">
        <v>1</v>
      </c>
    </row>
    <row r="3233" spans="2:13" x14ac:dyDescent="0.3">
      <c r="B3233" s="49">
        <v>22076</v>
      </c>
      <c r="C3233" s="50">
        <v>1298</v>
      </c>
      <c r="D3233" s="50" t="str">
        <f>VLOOKUP(Table8[[#This Row],[CustomerID]],Table15[[#All],[CustomerID]:[Company Name]],2,FALSE)</f>
        <v>Popular Clothing &amp; Accessories</v>
      </c>
      <c r="E3233" s="51">
        <v>44860</v>
      </c>
      <c r="F3233" s="50">
        <v>1</v>
      </c>
      <c r="G3233" s="50" t="str">
        <f>VLOOKUP(Table8[[#This Row],[ProductID]],Table12[[#All],[ProductID]:[ProductFullName]],3,FALSE)</f>
        <v>Product A</v>
      </c>
      <c r="H3233" s="50">
        <v>3</v>
      </c>
      <c r="I3233" s="52">
        <v>44860.450868055552</v>
      </c>
      <c r="J3233" s="50">
        <v>133</v>
      </c>
      <c r="K3233" s="51">
        <v>44860.942361111112</v>
      </c>
      <c r="L3233" s="53"/>
      <c r="M3233" s="54">
        <v>1</v>
      </c>
    </row>
    <row r="3234" spans="2:13" x14ac:dyDescent="0.3">
      <c r="B3234" s="49">
        <v>22077</v>
      </c>
      <c r="C3234" s="50">
        <v>1070</v>
      </c>
      <c r="D3234" s="50" t="str">
        <f>VLOOKUP(Table8[[#This Row],[CustomerID]],Table15[[#All],[CustomerID]:[Company Name]],2,FALSE)</f>
        <v>Gaylord Entertainment</v>
      </c>
      <c r="E3234" s="51">
        <v>44860</v>
      </c>
      <c r="F3234" s="50">
        <v>2</v>
      </c>
      <c r="G3234" s="50" t="str">
        <f>VLOOKUP(Table8[[#This Row],[ProductID]],Table12[[#All],[ProductID]:[ProductFullName]],3,FALSE)</f>
        <v>Product B</v>
      </c>
      <c r="H3234" s="50">
        <v>2</v>
      </c>
      <c r="I3234" s="52">
        <v>44860.462789351848</v>
      </c>
      <c r="J3234" s="50">
        <v>106</v>
      </c>
      <c r="K3234" s="51">
        <v>44860.942361111112</v>
      </c>
      <c r="L3234" s="53"/>
      <c r="M3234" s="54">
        <v>1</v>
      </c>
    </row>
    <row r="3235" spans="2:13" x14ac:dyDescent="0.3">
      <c r="B3235" s="49">
        <v>22078</v>
      </c>
      <c r="C3235" s="50">
        <v>230</v>
      </c>
      <c r="D3235" s="50" t="str">
        <f>VLOOKUP(Table8[[#This Row],[CustomerID]],Table15[[#All],[CustomerID]:[Company Name]],2,FALSE)</f>
        <v>Southlake Regional Health Centre</v>
      </c>
      <c r="E3235" s="51">
        <v>44860</v>
      </c>
      <c r="F3235" s="50">
        <v>1</v>
      </c>
      <c r="G3235" s="50" t="str">
        <f>VLOOKUP(Table8[[#This Row],[ProductID]],Table12[[#All],[ProductID]:[ProductFullName]],3,FALSE)</f>
        <v>Product A</v>
      </c>
      <c r="H3235" s="50">
        <v>2</v>
      </c>
      <c r="I3235" s="52">
        <v>44860.476018518515</v>
      </c>
      <c r="J3235" s="50">
        <v>125</v>
      </c>
      <c r="K3235" s="51">
        <v>44860.942361111112</v>
      </c>
      <c r="L3235" s="53"/>
      <c r="M3235" s="54">
        <v>1</v>
      </c>
    </row>
    <row r="3236" spans="2:13" x14ac:dyDescent="0.3">
      <c r="B3236" s="49">
        <v>22079</v>
      </c>
      <c r="C3236" s="50">
        <v>438</v>
      </c>
      <c r="D3236" s="50" t="str">
        <f>VLOOKUP(Table8[[#This Row],[CustomerID]],Table15[[#All],[CustomerID]:[Company Name]],2,FALSE)</f>
        <v>La Maison Gift Shop</v>
      </c>
      <c r="E3236" s="51">
        <v>44860</v>
      </c>
      <c r="F3236" s="50">
        <v>6</v>
      </c>
      <c r="G3236" s="50" t="str">
        <f>VLOOKUP(Table8[[#This Row],[ProductID]],Table12[[#All],[ProductID]:[ProductFullName]],3,FALSE)</f>
        <v>Product F</v>
      </c>
      <c r="H3236" s="50">
        <v>3</v>
      </c>
      <c r="I3236" s="52">
        <v>44860.489826388883</v>
      </c>
      <c r="J3236" s="50">
        <v>123</v>
      </c>
      <c r="K3236" s="51">
        <v>44860.942361111112</v>
      </c>
      <c r="L3236" s="53"/>
      <c r="M3236" s="54">
        <v>1</v>
      </c>
    </row>
    <row r="3237" spans="2:13" x14ac:dyDescent="0.3">
      <c r="B3237" s="49">
        <v>22080</v>
      </c>
      <c r="C3237" s="50">
        <v>131</v>
      </c>
      <c r="D3237" s="50" t="str">
        <f>VLOOKUP(Table8[[#This Row],[CustomerID]],Table15[[#All],[CustomerID]:[Company Name]],2,FALSE)</f>
        <v>Wellington Street Images</v>
      </c>
      <c r="E3237" s="51">
        <v>44860</v>
      </c>
      <c r="F3237" s="50">
        <v>1</v>
      </c>
      <c r="G3237" s="50" t="str">
        <f>VLOOKUP(Table8[[#This Row],[ProductID]],Table12[[#All],[ProductID]:[ProductFullName]],3,FALSE)</f>
        <v>Product A</v>
      </c>
      <c r="H3237" s="50">
        <v>4</v>
      </c>
      <c r="I3237" s="52">
        <v>44860.501134259255</v>
      </c>
      <c r="J3237" s="50">
        <v>121</v>
      </c>
      <c r="K3237" s="51">
        <v>44860.942361111112</v>
      </c>
      <c r="L3237" s="53"/>
      <c r="M3237" s="54">
        <v>1</v>
      </c>
    </row>
    <row r="3238" spans="2:13" x14ac:dyDescent="0.3">
      <c r="B3238" s="49">
        <v>22081</v>
      </c>
      <c r="C3238" s="50">
        <v>1050</v>
      </c>
      <c r="D3238" s="50" t="str">
        <f>VLOOKUP(Table8[[#This Row],[CustomerID]],Table15[[#All],[CustomerID]:[Company Name]],2,FALSE)</f>
        <v>Mercel Wenzel</v>
      </c>
      <c r="E3238" s="51">
        <v>44860</v>
      </c>
      <c r="F3238" s="50">
        <v>6</v>
      </c>
      <c r="G3238" s="50" t="str">
        <f>VLOOKUP(Table8[[#This Row],[ProductID]],Table12[[#All],[ProductID]:[ProductFullName]],3,FALSE)</f>
        <v>Product F</v>
      </c>
      <c r="H3238" s="50">
        <v>2</v>
      </c>
      <c r="I3238" s="52">
        <v>44860.517754629625</v>
      </c>
      <c r="J3238" s="50">
        <v>127</v>
      </c>
      <c r="K3238" s="51">
        <v>44860.942361111112</v>
      </c>
      <c r="L3238" s="53"/>
      <c r="M3238" s="54">
        <v>1</v>
      </c>
    </row>
    <row r="3239" spans="2:13" x14ac:dyDescent="0.3">
      <c r="B3239" s="49">
        <v>22082</v>
      </c>
      <c r="C3239" s="50">
        <v>1052</v>
      </c>
      <c r="D3239" s="50" t="str">
        <f>VLOOKUP(Table8[[#This Row],[CustomerID]],Table15[[#All],[CustomerID]:[Company Name]],2,FALSE)</f>
        <v>Mole Hole - Naples</v>
      </c>
      <c r="E3239" s="51">
        <v>44860</v>
      </c>
      <c r="F3239" s="50">
        <v>2</v>
      </c>
      <c r="G3239" s="50" t="str">
        <f>VLOOKUP(Table8[[#This Row],[ProductID]],Table12[[#All],[ProductID]:[ProductFullName]],3,FALSE)</f>
        <v>Product B</v>
      </c>
      <c r="H3239" s="50">
        <v>4</v>
      </c>
      <c r="I3239" s="52">
        <v>44860.532847222217</v>
      </c>
      <c r="J3239" s="50">
        <v>107</v>
      </c>
      <c r="K3239" s="51">
        <v>44860.942361111112</v>
      </c>
      <c r="L3239" s="53"/>
      <c r="M3239" s="54">
        <v>1</v>
      </c>
    </row>
    <row r="3240" spans="2:13" x14ac:dyDescent="0.3">
      <c r="B3240" s="49">
        <v>22083</v>
      </c>
      <c r="C3240" s="50">
        <v>1343</v>
      </c>
      <c r="D3240" s="50" t="str">
        <f>VLOOKUP(Table8[[#This Row],[CustomerID]],Table15[[#All],[CustomerID]:[Company Name]],2,FALSE)</f>
        <v>Nelson's News And Books</v>
      </c>
      <c r="E3240" s="51">
        <v>44860</v>
      </c>
      <c r="F3240" s="50">
        <v>4</v>
      </c>
      <c r="G3240" s="50" t="str">
        <f>VLOOKUP(Table8[[#This Row],[ProductID]],Table12[[#All],[ProductID]:[ProductFullName]],3,FALSE)</f>
        <v>Product D</v>
      </c>
      <c r="H3240" s="50">
        <v>6</v>
      </c>
      <c r="I3240" s="52">
        <v>44860.543402777774</v>
      </c>
      <c r="J3240" s="50">
        <v>106</v>
      </c>
      <c r="K3240" s="51">
        <v>44860.942361111112</v>
      </c>
      <c r="L3240" s="53"/>
      <c r="M3240" s="54">
        <v>1</v>
      </c>
    </row>
    <row r="3241" spans="2:13" x14ac:dyDescent="0.3">
      <c r="B3241" s="49">
        <v>22084</v>
      </c>
      <c r="C3241" s="50">
        <v>1396</v>
      </c>
      <c r="D3241" s="50" t="str">
        <f>VLOOKUP(Table8[[#This Row],[CustomerID]],Table15[[#All],[CustomerID]:[Company Name]],2,FALSE)</f>
        <v>Cooks &amp; Company Floral</v>
      </c>
      <c r="E3241" s="51">
        <v>44860</v>
      </c>
      <c r="F3241" s="50">
        <v>5</v>
      </c>
      <c r="G3241" s="50" t="str">
        <f>VLOOKUP(Table8[[#This Row],[ProductID]],Table12[[#All],[ProductID]:[ProductFullName]],3,FALSE)</f>
        <v>Product E</v>
      </c>
      <c r="H3241" s="50">
        <v>3</v>
      </c>
      <c r="I3241" s="52">
        <v>44860.553854166661</v>
      </c>
      <c r="J3241" s="50">
        <v>118</v>
      </c>
      <c r="K3241" s="51">
        <v>44860.942361111112</v>
      </c>
      <c r="L3241" s="53"/>
      <c r="M3241" s="54">
        <v>1</v>
      </c>
    </row>
    <row r="3242" spans="2:13" x14ac:dyDescent="0.3">
      <c r="B3242" s="49">
        <v>22085</v>
      </c>
      <c r="C3242" s="50">
        <v>1265</v>
      </c>
      <c r="D3242" s="50" t="str">
        <f>VLOOKUP(Table8[[#This Row],[CustomerID]],Table15[[#All],[CustomerID]:[Company Name]],2,FALSE)</f>
        <v>Card Smart</v>
      </c>
      <c r="E3242" s="51">
        <v>44860</v>
      </c>
      <c r="F3242" s="50">
        <v>6</v>
      </c>
      <c r="G3242" s="50" t="str">
        <f>VLOOKUP(Table8[[#This Row],[ProductID]],Table12[[#All],[ProductID]:[ProductFullName]],3,FALSE)</f>
        <v>Product F</v>
      </c>
      <c r="H3242" s="50">
        <v>6</v>
      </c>
      <c r="I3242" s="52">
        <v>44860.570011574069</v>
      </c>
      <c r="J3242" s="50">
        <v>132</v>
      </c>
      <c r="K3242" s="51">
        <v>44860.942361111112</v>
      </c>
      <c r="L3242" s="53"/>
      <c r="M3242" s="54">
        <v>1</v>
      </c>
    </row>
    <row r="3243" spans="2:13" x14ac:dyDescent="0.3">
      <c r="B3243" s="49">
        <v>22086</v>
      </c>
      <c r="C3243" s="50">
        <v>19</v>
      </c>
      <c r="D3243" s="50" t="str">
        <f>VLOOKUP(Table8[[#This Row],[CustomerID]],Table15[[#All],[CustomerID]:[Company Name]],2,FALSE)</f>
        <v>Country Dreams</v>
      </c>
      <c r="E3243" s="51">
        <v>44860</v>
      </c>
      <c r="F3243" s="50">
        <v>2</v>
      </c>
      <c r="G3243" s="50" t="str">
        <f>VLOOKUP(Table8[[#This Row],[ProductID]],Table12[[#All],[ProductID]:[ProductFullName]],3,FALSE)</f>
        <v>Product B</v>
      </c>
      <c r="H3243" s="50">
        <v>3</v>
      </c>
      <c r="I3243" s="52">
        <v>44860.586458333331</v>
      </c>
      <c r="J3243" s="50">
        <v>134</v>
      </c>
      <c r="K3243" s="51">
        <v>44860.942361111112</v>
      </c>
      <c r="L3243" s="53"/>
      <c r="M3243" s="54">
        <v>1</v>
      </c>
    </row>
    <row r="3244" spans="2:13" x14ac:dyDescent="0.3">
      <c r="B3244" s="49">
        <v>22087</v>
      </c>
      <c r="C3244" s="50">
        <v>174</v>
      </c>
      <c r="D3244" s="50" t="str">
        <f>VLOOKUP(Table8[[#This Row],[CustomerID]],Table15[[#All],[CustomerID]:[Company Name]],2,FALSE)</f>
        <v>MAIN SHOP SALON</v>
      </c>
      <c r="E3244" s="51">
        <v>44860</v>
      </c>
      <c r="F3244" s="50">
        <v>3</v>
      </c>
      <c r="G3244" s="50" t="str">
        <f>VLOOKUP(Table8[[#This Row],[ProductID]],Table12[[#All],[ProductID]:[ProductFullName]],3,FALSE)</f>
        <v>Product C</v>
      </c>
      <c r="H3244" s="50">
        <v>2</v>
      </c>
      <c r="I3244" s="52">
        <v>44860.597604166665</v>
      </c>
      <c r="J3244" s="50">
        <v>110</v>
      </c>
      <c r="K3244" s="51">
        <v>44860.942361111112</v>
      </c>
      <c r="L3244" s="53"/>
      <c r="M3244" s="54">
        <v>1</v>
      </c>
    </row>
    <row r="3245" spans="2:13" x14ac:dyDescent="0.3">
      <c r="B3245" s="49">
        <v>22088</v>
      </c>
      <c r="C3245" s="50">
        <v>1181</v>
      </c>
      <c r="D3245" s="50" t="str">
        <f>VLOOKUP(Table8[[#This Row],[CustomerID]],Table15[[#All],[CustomerID]:[Company Name]],2,FALSE)</f>
        <v>Atrium Gift Shop</v>
      </c>
      <c r="E3245" s="51">
        <v>44860</v>
      </c>
      <c r="F3245" s="50">
        <v>3</v>
      </c>
      <c r="G3245" s="50" t="str">
        <f>VLOOKUP(Table8[[#This Row],[ProductID]],Table12[[#All],[ProductID]:[ProductFullName]],3,FALSE)</f>
        <v>Product C</v>
      </c>
      <c r="H3245" s="50">
        <v>6</v>
      </c>
      <c r="I3245" s="52">
        <v>44860.607789351852</v>
      </c>
      <c r="J3245" s="50">
        <v>123</v>
      </c>
      <c r="K3245" s="51">
        <v>44860.942361111112</v>
      </c>
      <c r="L3245" s="53"/>
      <c r="M3245" s="54">
        <v>1</v>
      </c>
    </row>
    <row r="3246" spans="2:13" x14ac:dyDescent="0.3">
      <c r="B3246" s="49">
        <v>22089</v>
      </c>
      <c r="C3246" s="50">
        <v>354</v>
      </c>
      <c r="D3246" s="50" t="str">
        <f>VLOOKUP(Table8[[#This Row],[CustomerID]],Table15[[#All],[CustomerID]:[Company Name]],2,FALSE)</f>
        <v>De Ritz</v>
      </c>
      <c r="E3246" s="51">
        <v>44860</v>
      </c>
      <c r="F3246" s="50">
        <v>2</v>
      </c>
      <c r="G3246" s="50" t="str">
        <f>VLOOKUP(Table8[[#This Row],[ProductID]],Table12[[#All],[ProductID]:[ProductFullName]],3,FALSE)</f>
        <v>Product B</v>
      </c>
      <c r="H3246" s="50">
        <v>4</v>
      </c>
      <c r="I3246" s="52">
        <v>44860.622499999998</v>
      </c>
      <c r="J3246" s="50">
        <v>122</v>
      </c>
      <c r="K3246" s="51">
        <v>44860.942361111112</v>
      </c>
      <c r="L3246" s="53"/>
      <c r="M3246" s="54">
        <v>1</v>
      </c>
    </row>
    <row r="3247" spans="2:13" x14ac:dyDescent="0.3">
      <c r="B3247" s="49">
        <v>22090</v>
      </c>
      <c r="C3247" s="50">
        <v>1143</v>
      </c>
      <c r="D3247" s="50" t="str">
        <f>VLOOKUP(Table8[[#This Row],[CustomerID]],Table15[[#All],[CustomerID]:[Company Name]],2,FALSE)</f>
        <v>Wilke's Village Pharmacy</v>
      </c>
      <c r="E3247" s="51">
        <v>44860</v>
      </c>
      <c r="F3247" s="50">
        <v>3</v>
      </c>
      <c r="G3247" s="50" t="str">
        <f>VLOOKUP(Table8[[#This Row],[ProductID]],Table12[[#All],[ProductID]:[ProductFullName]],3,FALSE)</f>
        <v>Product C</v>
      </c>
      <c r="H3247" s="50">
        <v>6</v>
      </c>
      <c r="I3247" s="52">
        <v>44860.636712962958</v>
      </c>
      <c r="J3247" s="50">
        <v>120</v>
      </c>
      <c r="K3247" s="51">
        <v>44860.942361111112</v>
      </c>
      <c r="L3247" s="53"/>
      <c r="M3247" s="54">
        <v>1</v>
      </c>
    </row>
    <row r="3248" spans="2:13" x14ac:dyDescent="0.3">
      <c r="B3248" s="49">
        <v>22091</v>
      </c>
      <c r="C3248" s="50">
        <v>676</v>
      </c>
      <c r="D3248" s="50" t="str">
        <f>VLOOKUP(Table8[[#This Row],[CustomerID]],Table15[[#All],[CustomerID]:[Company Name]],2,FALSE)</f>
        <v>Blacks Pharmacy</v>
      </c>
      <c r="E3248" s="51">
        <v>44860</v>
      </c>
      <c r="F3248" s="50">
        <v>3</v>
      </c>
      <c r="G3248" s="50" t="str">
        <f>VLOOKUP(Table8[[#This Row],[ProductID]],Table12[[#All],[ProductID]:[ProductFullName]],3,FALSE)</f>
        <v>Product C</v>
      </c>
      <c r="H3248" s="50">
        <v>3</v>
      </c>
      <c r="I3248" s="52">
        <v>44860.649374999994</v>
      </c>
      <c r="J3248" s="50">
        <v>111</v>
      </c>
      <c r="K3248" s="51">
        <v>44860.942361111112</v>
      </c>
      <c r="L3248" s="53"/>
      <c r="M3248" s="54">
        <v>1</v>
      </c>
    </row>
    <row r="3249" spans="2:13" x14ac:dyDescent="0.3">
      <c r="B3249" s="49">
        <v>22092</v>
      </c>
      <c r="C3249" s="50">
        <v>156</v>
      </c>
      <c r="D3249" s="50" t="str">
        <f>VLOOKUP(Table8[[#This Row],[CustomerID]],Table15[[#All],[CustomerID]:[Company Name]],2,FALSE)</f>
        <v>S &amp; R Dept Store</v>
      </c>
      <c r="E3249" s="51">
        <v>44860</v>
      </c>
      <c r="F3249" s="50">
        <v>4</v>
      </c>
      <c r="G3249" s="50" t="str">
        <f>VLOOKUP(Table8[[#This Row],[ProductID]],Table12[[#All],[ProductID]:[ProductFullName]],3,FALSE)</f>
        <v>Product D</v>
      </c>
      <c r="H3249" s="50">
        <v>2</v>
      </c>
      <c r="I3249" s="52">
        <v>44860.660196759251</v>
      </c>
      <c r="J3249" s="50">
        <v>115</v>
      </c>
      <c r="K3249" s="51">
        <v>44860.942361111112</v>
      </c>
      <c r="L3249" s="53"/>
      <c r="M3249" s="54">
        <v>1</v>
      </c>
    </row>
    <row r="3250" spans="2:13" x14ac:dyDescent="0.3">
      <c r="B3250" s="49">
        <v>22093</v>
      </c>
      <c r="C3250" s="50">
        <v>128</v>
      </c>
      <c r="D3250" s="50" t="str">
        <f>VLOOKUP(Table8[[#This Row],[CustomerID]],Table15[[#All],[CustomerID]:[Company Name]],2,FALSE)</f>
        <v>Talk Of The Town</v>
      </c>
      <c r="E3250" s="51">
        <v>44860</v>
      </c>
      <c r="F3250" s="50">
        <v>5</v>
      </c>
      <c r="G3250" s="50" t="str">
        <f>VLOOKUP(Table8[[#This Row],[ProductID]],Table12[[#All],[ProductID]:[ProductFullName]],3,FALSE)</f>
        <v>Product E</v>
      </c>
      <c r="H3250" s="50">
        <v>4</v>
      </c>
      <c r="I3250" s="52">
        <v>44860.673715277771</v>
      </c>
      <c r="J3250" s="50">
        <v>106</v>
      </c>
      <c r="K3250" s="51">
        <v>44860.942361111112</v>
      </c>
      <c r="L3250" s="53"/>
      <c r="M3250" s="54">
        <v>1</v>
      </c>
    </row>
    <row r="3251" spans="2:13" x14ac:dyDescent="0.3">
      <c r="B3251" s="49">
        <v>22094</v>
      </c>
      <c r="C3251" s="50">
        <v>335</v>
      </c>
      <c r="D3251" s="50" t="str">
        <f>VLOOKUP(Table8[[#This Row],[CustomerID]],Table15[[#All],[CustomerID]:[Company Name]],2,FALSE)</f>
        <v>THE NORTH WEST CO.</v>
      </c>
      <c r="E3251" s="51">
        <v>44860</v>
      </c>
      <c r="F3251" s="50">
        <v>4</v>
      </c>
      <c r="G3251" s="50" t="str">
        <f>VLOOKUP(Table8[[#This Row],[ProductID]],Table12[[#All],[ProductID]:[ProductFullName]],3,FALSE)</f>
        <v>Product D</v>
      </c>
      <c r="H3251" s="50">
        <v>3</v>
      </c>
      <c r="I3251" s="52">
        <v>44860.689236111102</v>
      </c>
      <c r="J3251" s="50">
        <v>105</v>
      </c>
      <c r="K3251" s="51">
        <v>44860.942361111112</v>
      </c>
      <c r="L3251" s="53"/>
      <c r="M3251" s="54">
        <v>1</v>
      </c>
    </row>
    <row r="3252" spans="2:13" x14ac:dyDescent="0.3">
      <c r="B3252" s="49">
        <v>22095</v>
      </c>
      <c r="C3252" s="50">
        <v>1317</v>
      </c>
      <c r="D3252" s="50" t="str">
        <f>VLOOKUP(Table8[[#This Row],[CustomerID]],Table15[[#All],[CustomerID]:[Company Name]],2,FALSE)</f>
        <v>Anna's Cards &amp; Gifts</v>
      </c>
      <c r="E3252" s="51">
        <v>44860</v>
      </c>
      <c r="F3252" s="50">
        <v>1</v>
      </c>
      <c r="G3252" s="50" t="str">
        <f>VLOOKUP(Table8[[#This Row],[ProductID]],Table12[[#All],[ProductID]:[ProductFullName]],3,FALSE)</f>
        <v>Product A</v>
      </c>
      <c r="H3252" s="50">
        <v>4</v>
      </c>
      <c r="I3252" s="52">
        <v>44860.698495370365</v>
      </c>
      <c r="J3252" s="50">
        <v>121</v>
      </c>
      <c r="K3252" s="51">
        <v>44860.942361111112</v>
      </c>
      <c r="L3252" s="53"/>
      <c r="M3252" s="54">
        <v>1</v>
      </c>
    </row>
    <row r="3253" spans="2:13" x14ac:dyDescent="0.3">
      <c r="B3253" s="49">
        <v>22096</v>
      </c>
      <c r="C3253" s="50">
        <v>742</v>
      </c>
      <c r="D3253" s="50" t="str">
        <f>VLOOKUP(Table8[[#This Row],[CustomerID]],Table15[[#All],[CustomerID]:[Company Name]],2,FALSE)</f>
        <v>Finishing Touches</v>
      </c>
      <c r="E3253" s="51">
        <v>44860</v>
      </c>
      <c r="F3253" s="50">
        <v>1</v>
      </c>
      <c r="G3253" s="50" t="str">
        <f>VLOOKUP(Table8[[#This Row],[ProductID]],Table12[[#All],[ProductID]:[ProductFullName]],3,FALSE)</f>
        <v>Product A</v>
      </c>
      <c r="H3253" s="50">
        <v>7</v>
      </c>
      <c r="I3253" s="52">
        <v>44860.708263888882</v>
      </c>
      <c r="J3253" s="50">
        <v>107</v>
      </c>
      <c r="K3253" s="51">
        <v>44860.942361111112</v>
      </c>
      <c r="L3253" s="53"/>
      <c r="M3253" s="54">
        <v>1</v>
      </c>
    </row>
    <row r="3254" spans="2:13" x14ac:dyDescent="0.3">
      <c r="B3254" s="49">
        <v>22097</v>
      </c>
      <c r="C3254" s="50">
        <v>1339</v>
      </c>
      <c r="D3254" s="50" t="str">
        <f>VLOOKUP(Table8[[#This Row],[CustomerID]],Table15[[#All],[CustomerID]:[Company Name]],2,FALSE)</f>
        <v>Learning Express Of Roseville #46</v>
      </c>
      <c r="E3254" s="51">
        <v>44860</v>
      </c>
      <c r="F3254" s="50">
        <v>1</v>
      </c>
      <c r="G3254" s="50" t="str">
        <f>VLOOKUP(Table8[[#This Row],[ProductID]],Table12[[#All],[ProductID]:[ProductFullName]],3,FALSE)</f>
        <v>Product A</v>
      </c>
      <c r="H3254" s="50">
        <v>6</v>
      </c>
      <c r="I3254" s="52">
        <v>44860.719097222216</v>
      </c>
      <c r="J3254" s="50">
        <v>132</v>
      </c>
      <c r="K3254" s="51">
        <v>44860.942361111112</v>
      </c>
      <c r="L3254" s="53"/>
      <c r="M3254" s="54">
        <v>1</v>
      </c>
    </row>
    <row r="3255" spans="2:13" x14ac:dyDescent="0.3">
      <c r="B3255" s="49">
        <v>22098</v>
      </c>
      <c r="C3255" s="50">
        <v>898</v>
      </c>
      <c r="D3255" s="50" t="str">
        <f>VLOOKUP(Table8[[#This Row],[CustomerID]],Table15[[#All],[CustomerID]:[Company Name]],2,FALSE)</f>
        <v>Toy Land</v>
      </c>
      <c r="E3255" s="51">
        <v>44860</v>
      </c>
      <c r="F3255" s="50">
        <v>4</v>
      </c>
      <c r="G3255" s="50" t="str">
        <f>VLOOKUP(Table8[[#This Row],[ProductID]],Table12[[#All],[ProductID]:[ProductFullName]],3,FALSE)</f>
        <v>Product D</v>
      </c>
      <c r="H3255" s="50">
        <v>4</v>
      </c>
      <c r="I3255" s="52">
        <v>44860.730324074066</v>
      </c>
      <c r="J3255" s="50">
        <v>109</v>
      </c>
      <c r="K3255" s="51">
        <v>44860.942361111112</v>
      </c>
      <c r="L3255" s="53"/>
      <c r="M3255" s="54">
        <v>1</v>
      </c>
    </row>
    <row r="3256" spans="2:13" x14ac:dyDescent="0.3">
      <c r="B3256" s="49">
        <v>22099</v>
      </c>
      <c r="C3256" s="50">
        <v>540</v>
      </c>
      <c r="D3256" s="50" t="str">
        <f>VLOOKUP(Table8[[#This Row],[CustomerID]],Table15[[#All],[CustomerID]:[Company Name]],2,FALSE)</f>
        <v>Lasting Impressions</v>
      </c>
      <c r="E3256" s="51">
        <v>44861</v>
      </c>
      <c r="F3256" s="50">
        <v>2</v>
      </c>
      <c r="G3256" s="50" t="str">
        <f>VLOOKUP(Table8[[#This Row],[ProductID]],Table12[[#All],[ProductID]:[ProductFullName]],3,FALSE)</f>
        <v>Product B</v>
      </c>
      <c r="H3256" s="50">
        <v>2</v>
      </c>
      <c r="I3256" s="52">
        <v>44861.333333333336</v>
      </c>
      <c r="J3256" s="50">
        <v>130</v>
      </c>
      <c r="K3256" s="51">
        <v>44861.948611111111</v>
      </c>
      <c r="L3256" s="53"/>
      <c r="M3256" s="54">
        <v>1</v>
      </c>
    </row>
    <row r="3257" spans="2:13" x14ac:dyDescent="0.3">
      <c r="B3257" s="49">
        <v>22100</v>
      </c>
      <c r="C3257" s="50">
        <v>796</v>
      </c>
      <c r="D3257" s="50" t="str">
        <f>VLOOKUP(Table8[[#This Row],[CustomerID]],Table15[[#All],[CustomerID]:[Company Name]],2,FALSE)</f>
        <v>Baker's Hallmark</v>
      </c>
      <c r="E3257" s="51">
        <v>44861</v>
      </c>
      <c r="F3257" s="50">
        <v>4</v>
      </c>
      <c r="G3257" s="50" t="str">
        <f>VLOOKUP(Table8[[#This Row],[ProductID]],Table12[[#All],[ProductID]:[ProductFullName]],3,FALSE)</f>
        <v>Product D</v>
      </c>
      <c r="H3257" s="50">
        <v>6</v>
      </c>
      <c r="I3257" s="52">
        <v>44861.344039351854</v>
      </c>
      <c r="J3257" s="50">
        <v>118</v>
      </c>
      <c r="K3257" s="51">
        <v>44861.948611111111</v>
      </c>
      <c r="L3257" s="53"/>
      <c r="M3257" s="54">
        <v>1</v>
      </c>
    </row>
    <row r="3258" spans="2:13" x14ac:dyDescent="0.3">
      <c r="B3258" s="49">
        <v>22101</v>
      </c>
      <c r="C3258" s="50">
        <v>974</v>
      </c>
      <c r="D3258" s="50" t="str">
        <f>VLOOKUP(Table8[[#This Row],[CustomerID]],Table15[[#All],[CustomerID]:[Company Name]],2,FALSE)</f>
        <v>Browseabout</v>
      </c>
      <c r="E3258" s="51">
        <v>44861</v>
      </c>
      <c r="F3258" s="50">
        <v>3</v>
      </c>
      <c r="G3258" s="50" t="str">
        <f>VLOOKUP(Table8[[#This Row],[ProductID]],Table12[[#All],[ProductID]:[ProductFullName]],3,FALSE)</f>
        <v>Product C</v>
      </c>
      <c r="H3258" s="50">
        <v>4</v>
      </c>
      <c r="I3258" s="52">
        <v>44861.355173611111</v>
      </c>
      <c r="J3258" s="50">
        <v>123</v>
      </c>
      <c r="K3258" s="51">
        <v>44861.948611111111</v>
      </c>
      <c r="L3258" s="53"/>
      <c r="M3258" s="54">
        <v>1</v>
      </c>
    </row>
    <row r="3259" spans="2:13" x14ac:dyDescent="0.3">
      <c r="B3259" s="49">
        <v>22102</v>
      </c>
      <c r="C3259" s="50">
        <v>198</v>
      </c>
      <c r="D3259" s="50" t="str">
        <f>VLOOKUP(Table8[[#This Row],[CustomerID]],Table15[[#All],[CustomerID]:[Company Name]],2,FALSE)</f>
        <v>Buck or Two #527</v>
      </c>
      <c r="E3259" s="51">
        <v>44861</v>
      </c>
      <c r="F3259" s="50">
        <v>4</v>
      </c>
      <c r="G3259" s="50" t="str">
        <f>VLOOKUP(Table8[[#This Row],[ProductID]],Table12[[#All],[ProductID]:[ProductFullName]],3,FALSE)</f>
        <v>Product D</v>
      </c>
      <c r="H3259" s="50">
        <v>5</v>
      </c>
      <c r="I3259" s="52">
        <v>44861.369976851849</v>
      </c>
      <c r="J3259" s="50">
        <v>108</v>
      </c>
      <c r="K3259" s="51">
        <v>44861.948611111111</v>
      </c>
      <c r="L3259" s="53"/>
      <c r="M3259" s="54">
        <v>1</v>
      </c>
    </row>
    <row r="3260" spans="2:13" x14ac:dyDescent="0.3">
      <c r="B3260" s="49">
        <v>22103</v>
      </c>
      <c r="C3260" s="50">
        <v>731</v>
      </c>
      <c r="D3260" s="50" t="str">
        <f>VLOOKUP(Table8[[#This Row],[CustomerID]],Table15[[#All],[CustomerID]:[Company Name]],2,FALSE)</f>
        <v>Off The Seawalll</v>
      </c>
      <c r="E3260" s="51">
        <v>44861</v>
      </c>
      <c r="F3260" s="50">
        <v>1</v>
      </c>
      <c r="G3260" s="50" t="str">
        <f>VLOOKUP(Table8[[#This Row],[ProductID]],Table12[[#All],[ProductID]:[ProductFullName]],3,FALSE)</f>
        <v>Product A</v>
      </c>
      <c r="H3260" s="50">
        <v>7</v>
      </c>
      <c r="I3260" s="52">
        <v>44861.383680555555</v>
      </c>
      <c r="J3260" s="50">
        <v>118</v>
      </c>
      <c r="K3260" s="51">
        <v>44861.948611111111</v>
      </c>
      <c r="L3260" s="53"/>
      <c r="M3260" s="54">
        <v>1</v>
      </c>
    </row>
    <row r="3261" spans="2:13" x14ac:dyDescent="0.3">
      <c r="B3261" s="49">
        <v>22104</v>
      </c>
      <c r="C3261" s="50">
        <v>707</v>
      </c>
      <c r="D3261" s="50" t="str">
        <f>VLOOKUP(Table8[[#This Row],[CustomerID]],Table15[[#All],[CustomerID]:[Company Name]],2,FALSE)</f>
        <v>Hallmark Oakridge</v>
      </c>
      <c r="E3261" s="51">
        <v>44861</v>
      </c>
      <c r="F3261" s="50">
        <v>4</v>
      </c>
      <c r="G3261" s="50" t="str">
        <f>VLOOKUP(Table8[[#This Row],[ProductID]],Table12[[#All],[ProductID]:[ProductFullName]],3,FALSE)</f>
        <v>Product D</v>
      </c>
      <c r="H3261" s="50">
        <v>6</v>
      </c>
      <c r="I3261" s="52">
        <v>44861.393217592595</v>
      </c>
      <c r="J3261" s="50">
        <v>115</v>
      </c>
      <c r="K3261" s="51">
        <v>44861.948611111111</v>
      </c>
      <c r="L3261" s="53"/>
      <c r="M3261" s="54">
        <v>1</v>
      </c>
    </row>
    <row r="3262" spans="2:13" x14ac:dyDescent="0.3">
      <c r="B3262" s="49">
        <v>22105</v>
      </c>
      <c r="C3262" s="50">
        <v>1274</v>
      </c>
      <c r="D3262" s="50" t="str">
        <f>VLOOKUP(Table8[[#This Row],[CustomerID]],Table15[[#All],[CustomerID]:[Company Name]],2,FALSE)</f>
        <v>Casablanca Hotel and Casino</v>
      </c>
      <c r="E3262" s="51">
        <v>44861</v>
      </c>
      <c r="F3262" s="50">
        <v>3</v>
      </c>
      <c r="G3262" s="50" t="str">
        <f>VLOOKUP(Table8[[#This Row],[ProductID]],Table12[[#All],[ProductID]:[ProductFullName]],3,FALSE)</f>
        <v>Product C</v>
      </c>
      <c r="H3262" s="50">
        <v>3</v>
      </c>
      <c r="I3262" s="52">
        <v>44861.403993055559</v>
      </c>
      <c r="J3262" s="50">
        <v>126</v>
      </c>
      <c r="K3262" s="51">
        <v>44861.948611111111</v>
      </c>
      <c r="L3262" s="53"/>
      <c r="M3262" s="54">
        <v>1</v>
      </c>
    </row>
    <row r="3263" spans="2:13" x14ac:dyDescent="0.3">
      <c r="B3263" s="49">
        <v>22106</v>
      </c>
      <c r="C3263" s="50">
        <v>16</v>
      </c>
      <c r="D3263" s="50" t="str">
        <f>VLOOKUP(Table8[[#This Row],[CustomerID]],Table15[[#All],[CustomerID]:[Company Name]],2,FALSE)</f>
        <v>Quality Pharmacy</v>
      </c>
      <c r="E3263" s="51">
        <v>44861</v>
      </c>
      <c r="F3263" s="50">
        <v>4</v>
      </c>
      <c r="G3263" s="50" t="str">
        <f>VLOOKUP(Table8[[#This Row],[ProductID]],Table12[[#All],[ProductID]:[ProductFullName]],3,FALSE)</f>
        <v>Product D</v>
      </c>
      <c r="H3263" s="50">
        <v>3</v>
      </c>
      <c r="I3263" s="52">
        <v>44861.416967592595</v>
      </c>
      <c r="J3263" s="50">
        <v>129</v>
      </c>
      <c r="K3263" s="51">
        <v>44861.948611111111</v>
      </c>
      <c r="L3263" s="53"/>
      <c r="M3263" s="54">
        <v>1</v>
      </c>
    </row>
    <row r="3264" spans="2:13" x14ac:dyDescent="0.3">
      <c r="B3264" s="49">
        <v>22107</v>
      </c>
      <c r="C3264" s="50">
        <v>223</v>
      </c>
      <c r="D3264" s="50" t="str">
        <f>VLOOKUP(Table8[[#This Row],[CustomerID]],Table15[[#All],[CustomerID]:[Company Name]],2,FALSE)</f>
        <v>Independent Need Centre</v>
      </c>
      <c r="E3264" s="51">
        <v>44861</v>
      </c>
      <c r="F3264" s="50">
        <v>6</v>
      </c>
      <c r="G3264" s="50" t="str">
        <f>VLOOKUP(Table8[[#This Row],[ProductID]],Table12[[#All],[ProductID]:[ProductFullName]],3,FALSE)</f>
        <v>Product F</v>
      </c>
      <c r="H3264" s="50">
        <v>7</v>
      </c>
      <c r="I3264" s="52">
        <v>44861.430856481486</v>
      </c>
      <c r="J3264" s="50">
        <v>123</v>
      </c>
      <c r="K3264" s="51">
        <v>44861.948611111111</v>
      </c>
      <c r="L3264" s="53"/>
      <c r="M3264" s="54">
        <v>1</v>
      </c>
    </row>
    <row r="3265" spans="2:13" x14ac:dyDescent="0.3">
      <c r="B3265" s="49">
        <v>22108</v>
      </c>
      <c r="C3265" s="50">
        <v>774</v>
      </c>
      <c r="D3265" s="50" t="str">
        <f>VLOOKUP(Table8[[#This Row],[CustomerID]],Table15[[#All],[CustomerID]:[Company Name]],2,FALSE)</f>
        <v>Pleasant Surprise / Wicker Designs Ltd.</v>
      </c>
      <c r="E3265" s="51">
        <v>44861</v>
      </c>
      <c r="F3265" s="50">
        <v>5</v>
      </c>
      <c r="G3265" s="50" t="str">
        <f>VLOOKUP(Table8[[#This Row],[ProductID]],Table12[[#All],[ProductID]:[ProductFullName]],3,FALSE)</f>
        <v>Product E</v>
      </c>
      <c r="H3265" s="50">
        <v>3</v>
      </c>
      <c r="I3265" s="52">
        <v>44861.442523148151</v>
      </c>
      <c r="J3265" s="50">
        <v>117</v>
      </c>
      <c r="K3265" s="51">
        <v>44861.948611111111</v>
      </c>
      <c r="L3265" s="53"/>
      <c r="M3265" s="54">
        <v>1</v>
      </c>
    </row>
    <row r="3266" spans="2:13" x14ac:dyDescent="0.3">
      <c r="B3266" s="49">
        <v>22109</v>
      </c>
      <c r="C3266" s="50">
        <v>494</v>
      </c>
      <c r="D3266" s="50" t="str">
        <f>VLOOKUP(Table8[[#This Row],[CustomerID]],Table15[[#All],[CustomerID]:[Company Name]],2,FALSE)</f>
        <v>Stonewall Pharmacy</v>
      </c>
      <c r="E3266" s="51">
        <v>44861</v>
      </c>
      <c r="F3266" s="50">
        <v>1</v>
      </c>
      <c r="G3266" s="50" t="str">
        <f>VLOOKUP(Table8[[#This Row],[ProductID]],Table12[[#All],[ProductID]:[ProductFullName]],3,FALSE)</f>
        <v>Product A</v>
      </c>
      <c r="H3266" s="50">
        <v>6</v>
      </c>
      <c r="I3266" s="52">
        <v>44861.459062500006</v>
      </c>
      <c r="J3266" s="50">
        <v>126</v>
      </c>
      <c r="K3266" s="51">
        <v>44861.948611111111</v>
      </c>
      <c r="L3266" s="53"/>
      <c r="M3266" s="54">
        <v>1</v>
      </c>
    </row>
    <row r="3267" spans="2:13" x14ac:dyDescent="0.3">
      <c r="B3267" s="49">
        <v>22110</v>
      </c>
      <c r="C3267" s="50">
        <v>7</v>
      </c>
      <c r="D3267" s="50" t="str">
        <f>VLOOKUP(Table8[[#This Row],[CustomerID]],Table15[[#All],[CustomerID]:[Company Name]],2,FALSE)</f>
        <v>Wescal Dept Store</v>
      </c>
      <c r="E3267" s="51">
        <v>44861</v>
      </c>
      <c r="F3267" s="50">
        <v>5</v>
      </c>
      <c r="G3267" s="50" t="str">
        <f>VLOOKUP(Table8[[#This Row],[ProductID]],Table12[[#All],[ProductID]:[ProductFullName]],3,FALSE)</f>
        <v>Product E</v>
      </c>
      <c r="H3267" s="50">
        <v>6</v>
      </c>
      <c r="I3267" s="52">
        <v>44861.470555555563</v>
      </c>
      <c r="J3267" s="50">
        <v>118</v>
      </c>
      <c r="K3267" s="51">
        <v>44861.948611111111</v>
      </c>
      <c r="L3267" s="53"/>
      <c r="M3267" s="54">
        <v>1</v>
      </c>
    </row>
    <row r="3268" spans="2:13" x14ac:dyDescent="0.3">
      <c r="B3268" s="49">
        <v>22111</v>
      </c>
      <c r="C3268" s="50">
        <v>1156</v>
      </c>
      <c r="D3268" s="50" t="str">
        <f>VLOOKUP(Table8[[#This Row],[CustomerID]],Table15[[#All],[CustomerID]:[Company Name]],2,FALSE)</f>
        <v>Nothing But Bargains</v>
      </c>
      <c r="E3268" s="51">
        <v>44861</v>
      </c>
      <c r="F3268" s="50">
        <v>2</v>
      </c>
      <c r="G3268" s="50" t="str">
        <f>VLOOKUP(Table8[[#This Row],[ProductID]],Table12[[#All],[ProductID]:[ProductFullName]],3,FALSE)</f>
        <v>Product B</v>
      </c>
      <c r="H3268" s="50">
        <v>6</v>
      </c>
      <c r="I3268" s="52">
        <v>44861.479942129634</v>
      </c>
      <c r="J3268" s="50">
        <v>115</v>
      </c>
      <c r="K3268" s="51">
        <v>44861.948611111111</v>
      </c>
      <c r="L3268" s="53"/>
      <c r="M3268" s="54">
        <v>1</v>
      </c>
    </row>
    <row r="3269" spans="2:13" x14ac:dyDescent="0.3">
      <c r="B3269" s="49">
        <v>22112</v>
      </c>
      <c r="C3269" s="50">
        <v>1113</v>
      </c>
      <c r="D3269" s="50" t="str">
        <f>VLOOKUP(Table8[[#This Row],[CustomerID]],Table15[[#All],[CustomerID]:[Company Name]],2,FALSE)</f>
        <v>Franklin United Methodist Community</v>
      </c>
      <c r="E3269" s="51">
        <v>44861</v>
      </c>
      <c r="F3269" s="50">
        <v>5</v>
      </c>
      <c r="G3269" s="50" t="str">
        <f>VLOOKUP(Table8[[#This Row],[ProductID]],Table12[[#All],[ProductID]:[ProductFullName]],3,FALSE)</f>
        <v>Product E</v>
      </c>
      <c r="H3269" s="50">
        <v>3</v>
      </c>
      <c r="I3269" s="52">
        <v>44861.494085648155</v>
      </c>
      <c r="J3269" s="50">
        <v>118</v>
      </c>
      <c r="K3269" s="51">
        <v>44861.948611111111</v>
      </c>
      <c r="L3269" s="53"/>
      <c r="M3269" s="54">
        <v>1</v>
      </c>
    </row>
    <row r="3270" spans="2:13" x14ac:dyDescent="0.3">
      <c r="B3270" s="49">
        <v>22113</v>
      </c>
      <c r="C3270" s="50">
        <v>949</v>
      </c>
      <c r="D3270" s="50" t="str">
        <f>VLOOKUP(Table8[[#This Row],[CustomerID]],Table15[[#All],[CustomerID]:[Company Name]],2,FALSE)</f>
        <v>Sapp Bros - PA</v>
      </c>
      <c r="E3270" s="51">
        <v>44861</v>
      </c>
      <c r="F3270" s="50">
        <v>5</v>
      </c>
      <c r="G3270" s="50" t="str">
        <f>VLOOKUP(Table8[[#This Row],[ProductID]],Table12[[#All],[ProductID]:[ProductFullName]],3,FALSE)</f>
        <v>Product E</v>
      </c>
      <c r="H3270" s="50">
        <v>7</v>
      </c>
      <c r="I3270" s="52">
        <v>44861.506215277783</v>
      </c>
      <c r="J3270" s="50">
        <v>110</v>
      </c>
      <c r="K3270" s="51">
        <v>44861.948611111111</v>
      </c>
      <c r="L3270" s="53"/>
      <c r="M3270" s="54">
        <v>1</v>
      </c>
    </row>
    <row r="3271" spans="2:13" x14ac:dyDescent="0.3">
      <c r="B3271" s="49">
        <v>22114</v>
      </c>
      <c r="C3271" s="50">
        <v>461</v>
      </c>
      <c r="D3271" s="50" t="str">
        <f>VLOOKUP(Table8[[#This Row],[CustomerID]],Table15[[#All],[CustomerID]:[Company Name]],2,FALSE)</f>
        <v>Blind River District Health Centre</v>
      </c>
      <c r="E3271" s="51">
        <v>44861</v>
      </c>
      <c r="F3271" s="50">
        <v>3</v>
      </c>
      <c r="G3271" s="50" t="str">
        <f>VLOOKUP(Table8[[#This Row],[ProductID]],Table12[[#All],[ProductID]:[ProductFullName]],3,FALSE)</f>
        <v>Product C</v>
      </c>
      <c r="H3271" s="50">
        <v>6</v>
      </c>
      <c r="I3271" s="52">
        <v>44861.51803240741</v>
      </c>
      <c r="J3271" s="50">
        <v>117</v>
      </c>
      <c r="K3271" s="51">
        <v>44861.948611111111</v>
      </c>
      <c r="L3271" s="53"/>
      <c r="M3271" s="54">
        <v>1</v>
      </c>
    </row>
    <row r="3272" spans="2:13" x14ac:dyDescent="0.3">
      <c r="B3272" s="49">
        <v>22115</v>
      </c>
      <c r="C3272" s="50">
        <v>392</v>
      </c>
      <c r="D3272" s="50" t="str">
        <f>VLOOKUP(Table8[[#This Row],[CustomerID]],Table15[[#All],[CustomerID]:[Company Name]],2,FALSE)</f>
        <v>Paul Marley IDA</v>
      </c>
      <c r="E3272" s="51">
        <v>44861</v>
      </c>
      <c r="F3272" s="50">
        <v>6</v>
      </c>
      <c r="G3272" s="50" t="str">
        <f>VLOOKUP(Table8[[#This Row],[ProductID]],Table12[[#All],[ProductID]:[ProductFullName]],3,FALSE)</f>
        <v>Product F</v>
      </c>
      <c r="H3272" s="50">
        <v>4</v>
      </c>
      <c r="I3272" s="52">
        <v>44861.533981481487</v>
      </c>
      <c r="J3272" s="50">
        <v>129</v>
      </c>
      <c r="K3272" s="51">
        <v>44861.948611111111</v>
      </c>
      <c r="L3272" s="53"/>
      <c r="M3272" s="54">
        <v>1</v>
      </c>
    </row>
    <row r="3273" spans="2:13" x14ac:dyDescent="0.3">
      <c r="B3273" s="49">
        <v>22116</v>
      </c>
      <c r="C3273" s="50">
        <v>784</v>
      </c>
      <c r="D3273" s="50" t="str">
        <f>VLOOKUP(Table8[[#This Row],[CustomerID]],Table15[[#All],[CustomerID]:[Company Name]],2,FALSE)</f>
        <v>Revelations</v>
      </c>
      <c r="E3273" s="51">
        <v>44861</v>
      </c>
      <c r="F3273" s="50">
        <v>6</v>
      </c>
      <c r="G3273" s="50" t="str">
        <f>VLOOKUP(Table8[[#This Row],[ProductID]],Table12[[#All],[ProductID]:[ProductFullName]],3,FALSE)</f>
        <v>Product F</v>
      </c>
      <c r="H3273" s="50">
        <v>5</v>
      </c>
      <c r="I3273" s="52">
        <v>44861.544363425928</v>
      </c>
      <c r="J3273" s="50">
        <v>120</v>
      </c>
      <c r="K3273" s="51">
        <v>44861.948611111111</v>
      </c>
      <c r="L3273" s="53"/>
      <c r="M3273" s="54">
        <v>1</v>
      </c>
    </row>
    <row r="3274" spans="2:13" x14ac:dyDescent="0.3">
      <c r="B3274" s="49">
        <v>22117</v>
      </c>
      <c r="C3274" s="50">
        <v>1083</v>
      </c>
      <c r="D3274" s="50" t="str">
        <f>VLOOKUP(Table8[[#This Row],[CustomerID]],Table15[[#All],[CustomerID]:[Company Name]],2,FALSE)</f>
        <v>Dormbuys.com</v>
      </c>
      <c r="E3274" s="51">
        <v>44861</v>
      </c>
      <c r="F3274" s="50">
        <v>5</v>
      </c>
      <c r="G3274" s="50" t="str">
        <f>VLOOKUP(Table8[[#This Row],[ProductID]],Table12[[#All],[ProductID]:[ProductFullName]],3,FALSE)</f>
        <v>Product E</v>
      </c>
      <c r="H3274" s="50">
        <v>5</v>
      </c>
      <c r="I3274" s="52">
        <v>44861.559583333335</v>
      </c>
      <c r="J3274" s="50">
        <v>105</v>
      </c>
      <c r="K3274" s="51">
        <v>44861.948611111111</v>
      </c>
      <c r="L3274" s="53"/>
      <c r="M3274" s="54">
        <v>1</v>
      </c>
    </row>
    <row r="3275" spans="2:13" x14ac:dyDescent="0.3">
      <c r="B3275" s="49">
        <v>22118</v>
      </c>
      <c r="C3275" s="50">
        <v>610</v>
      </c>
      <c r="D3275" s="50" t="str">
        <f>VLOOKUP(Table8[[#This Row],[CustomerID]],Table15[[#All],[CustomerID]:[Company Name]],2,FALSE)</f>
        <v>THE GIFT LOFT</v>
      </c>
      <c r="E3275" s="51">
        <v>44861</v>
      </c>
      <c r="F3275" s="50">
        <v>2</v>
      </c>
      <c r="G3275" s="50" t="str">
        <f>VLOOKUP(Table8[[#This Row],[ProductID]],Table12[[#All],[ProductID]:[ProductFullName]],3,FALSE)</f>
        <v>Product B</v>
      </c>
      <c r="H3275" s="50">
        <v>3</v>
      </c>
      <c r="I3275" s="52">
        <v>44861.570347222223</v>
      </c>
      <c r="J3275" s="50">
        <v>116</v>
      </c>
      <c r="K3275" s="51">
        <v>44861.948611111111</v>
      </c>
      <c r="L3275" s="53"/>
      <c r="M3275" s="54">
        <v>1</v>
      </c>
    </row>
    <row r="3276" spans="2:13" x14ac:dyDescent="0.3">
      <c r="B3276" s="49">
        <v>22119</v>
      </c>
      <c r="C3276" s="50">
        <v>773</v>
      </c>
      <c r="D3276" s="50" t="str">
        <f>VLOOKUP(Table8[[#This Row],[CustomerID]],Table15[[#All],[CustomerID]:[Company Name]],2,FALSE)</f>
        <v>Isabelle's</v>
      </c>
      <c r="E3276" s="51">
        <v>44861</v>
      </c>
      <c r="F3276" s="50">
        <v>4</v>
      </c>
      <c r="G3276" s="50" t="str">
        <f>VLOOKUP(Table8[[#This Row],[ProductID]],Table12[[#All],[ProductID]:[ProductFullName]],3,FALSE)</f>
        <v>Product D</v>
      </c>
      <c r="H3276" s="50">
        <v>7</v>
      </c>
      <c r="I3276" s="52">
        <v>44861.580277777779</v>
      </c>
      <c r="J3276" s="50">
        <v>120</v>
      </c>
      <c r="K3276" s="51">
        <v>44861.948611111111</v>
      </c>
      <c r="L3276" s="53"/>
      <c r="M3276" s="54">
        <v>1</v>
      </c>
    </row>
    <row r="3277" spans="2:13" x14ac:dyDescent="0.3">
      <c r="B3277" s="49">
        <v>22120</v>
      </c>
      <c r="C3277" s="50">
        <v>604</v>
      </c>
      <c r="D3277" s="50" t="str">
        <f>VLOOKUP(Table8[[#This Row],[CustomerID]],Table15[[#All],[CustomerID]:[Company Name]],2,FALSE)</f>
        <v>RUBY'S FASHION</v>
      </c>
      <c r="E3277" s="51">
        <v>44861</v>
      </c>
      <c r="F3277" s="50">
        <v>3</v>
      </c>
      <c r="G3277" s="50" t="str">
        <f>VLOOKUP(Table8[[#This Row],[ProductID]],Table12[[#All],[ProductID]:[ProductFullName]],3,FALSE)</f>
        <v>Product C</v>
      </c>
      <c r="H3277" s="50">
        <v>4</v>
      </c>
      <c r="I3277" s="52">
        <v>44861.590787037036</v>
      </c>
      <c r="J3277" s="50">
        <v>130</v>
      </c>
      <c r="K3277" s="51">
        <v>44861.948611111111</v>
      </c>
      <c r="L3277" s="53"/>
      <c r="M3277" s="54">
        <v>1</v>
      </c>
    </row>
    <row r="3278" spans="2:13" x14ac:dyDescent="0.3">
      <c r="B3278" s="49">
        <v>22121</v>
      </c>
      <c r="C3278" s="50">
        <v>1100</v>
      </c>
      <c r="D3278" s="50" t="str">
        <f>VLOOKUP(Table8[[#This Row],[CustomerID]],Table15[[#All],[CustomerID]:[Company Name]],2,FALSE)</f>
        <v>AmeriMark Direct L.L.C</v>
      </c>
      <c r="E3278" s="51">
        <v>44861</v>
      </c>
      <c r="F3278" s="50">
        <v>3</v>
      </c>
      <c r="G3278" s="50" t="str">
        <f>VLOOKUP(Table8[[#This Row],[ProductID]],Table12[[#All],[ProductID]:[ProductFullName]],3,FALSE)</f>
        <v>Product C</v>
      </c>
      <c r="H3278" s="50">
        <v>2</v>
      </c>
      <c r="I3278" s="52">
        <v>44861.602916666663</v>
      </c>
      <c r="J3278" s="50">
        <v>113</v>
      </c>
      <c r="K3278" s="51">
        <v>44861.948611111111</v>
      </c>
      <c r="L3278" s="53"/>
      <c r="M3278" s="54">
        <v>1</v>
      </c>
    </row>
    <row r="3279" spans="2:13" x14ac:dyDescent="0.3">
      <c r="B3279" s="49">
        <v>22122</v>
      </c>
      <c r="C3279" s="50">
        <v>42</v>
      </c>
      <c r="D3279" s="50" t="str">
        <f>VLOOKUP(Table8[[#This Row],[CustomerID]],Table15[[#All],[CustomerID]:[Company Name]],2,FALSE)</f>
        <v>Natural Solutions</v>
      </c>
      <c r="E3279" s="51">
        <v>44861</v>
      </c>
      <c r="F3279" s="50">
        <v>2</v>
      </c>
      <c r="G3279" s="50" t="str">
        <f>VLOOKUP(Table8[[#This Row],[ProductID]],Table12[[#All],[ProductID]:[ProductFullName]],3,FALSE)</f>
        <v>Product B</v>
      </c>
      <c r="H3279" s="50">
        <v>2</v>
      </c>
      <c r="I3279" s="52">
        <v>44861.617384259254</v>
      </c>
      <c r="J3279" s="50">
        <v>113</v>
      </c>
      <c r="K3279" s="51">
        <v>44861.948611111111</v>
      </c>
      <c r="L3279" s="53"/>
      <c r="M3279" s="54">
        <v>1</v>
      </c>
    </row>
    <row r="3280" spans="2:13" x14ac:dyDescent="0.3">
      <c r="B3280" s="49">
        <v>22123</v>
      </c>
      <c r="C3280" s="50">
        <v>1269</v>
      </c>
      <c r="D3280" s="50" t="str">
        <f>VLOOKUP(Table8[[#This Row],[CustomerID]],Table15[[#All],[CustomerID]:[Company Name]],2,FALSE)</f>
        <v>Shem's Hallmark</v>
      </c>
      <c r="E3280" s="51">
        <v>44861</v>
      </c>
      <c r="F3280" s="50">
        <v>4</v>
      </c>
      <c r="G3280" s="50" t="str">
        <f>VLOOKUP(Table8[[#This Row],[ProductID]],Table12[[#All],[ProductID]:[ProductFullName]],3,FALSE)</f>
        <v>Product D</v>
      </c>
      <c r="H3280" s="50">
        <v>7</v>
      </c>
      <c r="I3280" s="52">
        <v>44861.62695601851</v>
      </c>
      <c r="J3280" s="50">
        <v>110</v>
      </c>
      <c r="K3280" s="51">
        <v>44861.948611111111</v>
      </c>
      <c r="L3280" s="53"/>
      <c r="M3280" s="54">
        <v>1</v>
      </c>
    </row>
    <row r="3281" spans="2:13" x14ac:dyDescent="0.3">
      <c r="B3281" s="49">
        <v>22124</v>
      </c>
      <c r="C3281" s="50">
        <v>340</v>
      </c>
      <c r="D3281" s="50" t="str">
        <f>VLOOKUP(Table8[[#This Row],[CustomerID]],Table15[[#All],[CustomerID]:[Company Name]],2,FALSE)</f>
        <v>Toronto And Region Conservation</v>
      </c>
      <c r="E3281" s="51">
        <v>44861</v>
      </c>
      <c r="F3281" s="50">
        <v>3</v>
      </c>
      <c r="G3281" s="50" t="str">
        <f>VLOOKUP(Table8[[#This Row],[ProductID]],Table12[[#All],[ProductID]:[ProductFullName]],3,FALSE)</f>
        <v>Product C</v>
      </c>
      <c r="H3281" s="50">
        <v>3</v>
      </c>
      <c r="I3281" s="52">
        <v>44861.639699074069</v>
      </c>
      <c r="J3281" s="50">
        <v>106</v>
      </c>
      <c r="K3281" s="51">
        <v>44861.948611111111</v>
      </c>
      <c r="L3281" s="53"/>
      <c r="M3281" s="54">
        <v>1</v>
      </c>
    </row>
    <row r="3282" spans="2:13" x14ac:dyDescent="0.3">
      <c r="B3282" s="49">
        <v>22125</v>
      </c>
      <c r="C3282" s="50">
        <v>148</v>
      </c>
      <c r="D3282" s="50" t="str">
        <f>VLOOKUP(Table8[[#This Row],[CustomerID]],Table15[[#All],[CustomerID]:[Company Name]],2,FALSE)</f>
        <v>Just Curious</v>
      </c>
      <c r="E3282" s="51">
        <v>44861</v>
      </c>
      <c r="F3282" s="50">
        <v>5</v>
      </c>
      <c r="G3282" s="50" t="str">
        <f>VLOOKUP(Table8[[#This Row],[ProductID]],Table12[[#All],[ProductID]:[ProductFullName]],3,FALSE)</f>
        <v>Product E</v>
      </c>
      <c r="H3282" s="50">
        <v>2</v>
      </c>
      <c r="I3282" s="52">
        <v>44861.656631944439</v>
      </c>
      <c r="J3282" s="50">
        <v>115</v>
      </c>
      <c r="K3282" s="51">
        <v>44861.948611111111</v>
      </c>
      <c r="L3282" s="53"/>
      <c r="M3282" s="54">
        <v>1</v>
      </c>
    </row>
    <row r="3283" spans="2:13" x14ac:dyDescent="0.3">
      <c r="B3283" s="49">
        <v>22126</v>
      </c>
      <c r="C3283" s="50">
        <v>109</v>
      </c>
      <c r="D3283" s="50" t="str">
        <f>VLOOKUP(Table8[[#This Row],[CustomerID]],Table15[[#All],[CustomerID]:[Company Name]],2,FALSE)</f>
        <v>Regalo</v>
      </c>
      <c r="E3283" s="51">
        <v>44861</v>
      </c>
      <c r="F3283" s="50">
        <v>3</v>
      </c>
      <c r="G3283" s="50" t="str">
        <f>VLOOKUP(Table8[[#This Row],[ProductID]],Table12[[#All],[ProductID]:[ProductFullName]],3,FALSE)</f>
        <v>Product C</v>
      </c>
      <c r="H3283" s="50">
        <v>4</v>
      </c>
      <c r="I3283" s="52">
        <v>44861.665914351848</v>
      </c>
      <c r="J3283" s="50">
        <v>111</v>
      </c>
      <c r="K3283" s="51">
        <v>44861.948611111111</v>
      </c>
      <c r="L3283" s="53"/>
      <c r="M3283" s="54">
        <v>1</v>
      </c>
    </row>
    <row r="3284" spans="2:13" x14ac:dyDescent="0.3">
      <c r="B3284" s="49">
        <v>22127</v>
      </c>
      <c r="C3284" s="50">
        <v>1204</v>
      </c>
      <c r="D3284" s="50" t="str">
        <f>VLOOKUP(Table8[[#This Row],[CustomerID]],Table15[[#All],[CustomerID]:[Company Name]],2,FALSE)</f>
        <v>Karen Parsons</v>
      </c>
      <c r="E3284" s="51">
        <v>44861</v>
      </c>
      <c r="F3284" s="50">
        <v>2</v>
      </c>
      <c r="G3284" s="50" t="str">
        <f>VLOOKUP(Table8[[#This Row],[ProductID]],Table12[[#All],[ProductID]:[ProductFullName]],3,FALSE)</f>
        <v>Product B</v>
      </c>
      <c r="H3284" s="50">
        <v>6</v>
      </c>
      <c r="I3284" s="52">
        <v>44861.675277777773</v>
      </c>
      <c r="J3284" s="50">
        <v>128</v>
      </c>
      <c r="K3284" s="51">
        <v>44861.948611111111</v>
      </c>
      <c r="L3284" s="53"/>
      <c r="M3284" s="54">
        <v>1</v>
      </c>
    </row>
    <row r="3285" spans="2:13" x14ac:dyDescent="0.3">
      <c r="B3285" s="49">
        <v>22128</v>
      </c>
      <c r="C3285" s="50">
        <v>104</v>
      </c>
      <c r="D3285" s="50" t="str">
        <f>VLOOKUP(Table8[[#This Row],[CustomerID]],Table15[[#All],[CustomerID]:[Company Name]],2,FALSE)</f>
        <v>Oink! Oink!</v>
      </c>
      <c r="E3285" s="51">
        <v>44861</v>
      </c>
      <c r="F3285" s="50">
        <v>1</v>
      </c>
      <c r="G3285" s="50" t="str">
        <f>VLOOKUP(Table8[[#This Row],[ProductID]],Table12[[#All],[ProductID]:[ProductFullName]],3,FALSE)</f>
        <v>Product A</v>
      </c>
      <c r="H3285" s="50">
        <v>2</v>
      </c>
      <c r="I3285" s="52">
        <v>44861.689722222218</v>
      </c>
      <c r="J3285" s="50">
        <v>130</v>
      </c>
      <c r="K3285" s="51">
        <v>44861.948611111111</v>
      </c>
      <c r="L3285" s="53"/>
      <c r="M3285" s="54">
        <v>1</v>
      </c>
    </row>
    <row r="3286" spans="2:13" x14ac:dyDescent="0.3">
      <c r="B3286" s="49">
        <v>22129</v>
      </c>
      <c r="C3286" s="50">
        <v>539</v>
      </c>
      <c r="D3286" s="50" t="str">
        <f>VLOOKUP(Table8[[#This Row],[CustomerID]],Table15[[#All],[CustomerID]:[Company Name]],2,FALSE)</f>
        <v>Emerald Glass</v>
      </c>
      <c r="E3286" s="51">
        <v>44861</v>
      </c>
      <c r="F3286" s="50">
        <v>5</v>
      </c>
      <c r="G3286" s="50" t="str">
        <f>VLOOKUP(Table8[[#This Row],[ProductID]],Table12[[#All],[ProductID]:[ProductFullName]],3,FALSE)</f>
        <v>Product E</v>
      </c>
      <c r="H3286" s="50">
        <v>3</v>
      </c>
      <c r="I3286" s="52">
        <v>44861.703182870369</v>
      </c>
      <c r="J3286" s="50">
        <v>128</v>
      </c>
      <c r="K3286" s="51">
        <v>44861.948611111111</v>
      </c>
      <c r="L3286" s="53"/>
      <c r="M3286" s="54">
        <v>1</v>
      </c>
    </row>
    <row r="3287" spans="2:13" x14ac:dyDescent="0.3">
      <c r="B3287" s="49">
        <v>22130</v>
      </c>
      <c r="C3287" s="50">
        <v>1393</v>
      </c>
      <c r="D3287" s="50" t="str">
        <f>VLOOKUP(Table8[[#This Row],[CustomerID]],Table15[[#All],[CustomerID]:[Company Name]],2,FALSE)</f>
        <v>The Gift Tree</v>
      </c>
      <c r="E3287" s="51">
        <v>44862</v>
      </c>
      <c r="F3287" s="50">
        <v>1</v>
      </c>
      <c r="G3287" s="50" t="str">
        <f>VLOOKUP(Table8[[#This Row],[ProductID]],Table12[[#All],[ProductID]:[ProductFullName]],3,FALSE)</f>
        <v>Product A</v>
      </c>
      <c r="H3287" s="50">
        <v>5</v>
      </c>
      <c r="I3287" s="52">
        <v>44862.333333333336</v>
      </c>
      <c r="J3287" s="50">
        <v>116</v>
      </c>
      <c r="K3287" s="51">
        <v>44862.951388888891</v>
      </c>
      <c r="L3287" s="53"/>
      <c r="M3287" s="54">
        <v>1</v>
      </c>
    </row>
    <row r="3288" spans="2:13" x14ac:dyDescent="0.3">
      <c r="B3288" s="49">
        <v>22131</v>
      </c>
      <c r="C3288" s="50">
        <v>668</v>
      </c>
      <c r="D3288" s="50" t="str">
        <f>VLOOKUP(Table8[[#This Row],[CustomerID]],Table15[[#All],[CustomerID]:[Company Name]],2,FALSE)</f>
        <v>NEALS &amp; DESIRES</v>
      </c>
      <c r="E3288" s="51">
        <v>44862</v>
      </c>
      <c r="F3288" s="50">
        <v>5</v>
      </c>
      <c r="G3288" s="50" t="str">
        <f>VLOOKUP(Table8[[#This Row],[ProductID]],Table12[[#All],[ProductID]:[ProductFullName]],3,FALSE)</f>
        <v>Product E</v>
      </c>
      <c r="H3288" s="50">
        <v>3</v>
      </c>
      <c r="I3288" s="52">
        <v>44862.350046296298</v>
      </c>
      <c r="J3288" s="50">
        <v>108</v>
      </c>
      <c r="K3288" s="51">
        <v>44862.951388888891</v>
      </c>
      <c r="L3288" s="53"/>
      <c r="M3288" s="54">
        <v>1</v>
      </c>
    </row>
    <row r="3289" spans="2:13" x14ac:dyDescent="0.3">
      <c r="B3289" s="49">
        <v>22132</v>
      </c>
      <c r="C3289" s="50">
        <v>1201</v>
      </c>
      <c r="D3289" s="50" t="str">
        <f>VLOOKUP(Table8[[#This Row],[CustomerID]],Table15[[#All],[CustomerID]:[Company Name]],2,FALSE)</f>
        <v>Dry Ice Inc.</v>
      </c>
      <c r="E3289" s="51">
        <v>44862</v>
      </c>
      <c r="F3289" s="50">
        <v>6</v>
      </c>
      <c r="G3289" s="50" t="str">
        <f>VLOOKUP(Table8[[#This Row],[ProductID]],Table12[[#All],[ProductID]:[ProductFullName]],3,FALSE)</f>
        <v>Product F</v>
      </c>
      <c r="H3289" s="50">
        <v>6</v>
      </c>
      <c r="I3289" s="52">
        <v>44862.367627314816</v>
      </c>
      <c r="J3289" s="50">
        <v>115</v>
      </c>
      <c r="K3289" s="51">
        <v>44862.951388888891</v>
      </c>
      <c r="L3289" s="53"/>
      <c r="M3289" s="54">
        <v>1</v>
      </c>
    </row>
    <row r="3290" spans="2:13" x14ac:dyDescent="0.3">
      <c r="B3290" s="49">
        <v>22133</v>
      </c>
      <c r="C3290" s="50">
        <v>314</v>
      </c>
      <c r="D3290" s="50" t="str">
        <f>VLOOKUP(Table8[[#This Row],[CustomerID]],Table15[[#All],[CustomerID]:[Company Name]],2,FALSE)</f>
        <v>SDM-1053</v>
      </c>
      <c r="E3290" s="51">
        <v>44862</v>
      </c>
      <c r="F3290" s="50">
        <v>6</v>
      </c>
      <c r="G3290" s="50" t="str">
        <f>VLOOKUP(Table8[[#This Row],[ProductID]],Table12[[#All],[ProductID]:[ProductFullName]],3,FALSE)</f>
        <v>Product F</v>
      </c>
      <c r="H3290" s="50">
        <v>5</v>
      </c>
      <c r="I3290" s="52">
        <v>44862.381585648152</v>
      </c>
      <c r="J3290" s="50">
        <v>123</v>
      </c>
      <c r="K3290" s="51">
        <v>44862.951388888891</v>
      </c>
      <c r="L3290" s="53"/>
      <c r="M3290" s="54">
        <v>1</v>
      </c>
    </row>
    <row r="3291" spans="2:13" x14ac:dyDescent="0.3">
      <c r="B3291" s="49">
        <v>22134</v>
      </c>
      <c r="C3291" s="50">
        <v>998</v>
      </c>
      <c r="D3291" s="50" t="str">
        <f>VLOOKUP(Table8[[#This Row],[CustomerID]],Table15[[#All],[CustomerID]:[Company Name]],2,FALSE)</f>
        <v>Learning Express</v>
      </c>
      <c r="E3291" s="51">
        <v>44862</v>
      </c>
      <c r="F3291" s="50">
        <v>6</v>
      </c>
      <c r="G3291" s="50" t="str">
        <f>VLOOKUP(Table8[[#This Row],[ProductID]],Table12[[#All],[ProductID]:[ProductFullName]],3,FALSE)</f>
        <v>Product F</v>
      </c>
      <c r="H3291" s="50">
        <v>4</v>
      </c>
      <c r="I3291" s="52">
        <v>44862.395277777781</v>
      </c>
      <c r="J3291" s="50">
        <v>126</v>
      </c>
      <c r="K3291" s="51">
        <v>44862.951388888891</v>
      </c>
      <c r="L3291" s="53"/>
      <c r="M3291" s="54">
        <v>1</v>
      </c>
    </row>
    <row r="3292" spans="2:13" x14ac:dyDescent="0.3">
      <c r="B3292" s="49">
        <v>22135</v>
      </c>
      <c r="C3292" s="50">
        <v>1027</v>
      </c>
      <c r="D3292" s="50" t="str">
        <f>VLOOKUP(Table8[[#This Row],[CustomerID]],Table15[[#All],[CustomerID]:[Company Name]],2,FALSE)</f>
        <v>Festivity</v>
      </c>
      <c r="E3292" s="51">
        <v>44862</v>
      </c>
      <c r="F3292" s="50">
        <v>2</v>
      </c>
      <c r="G3292" s="50" t="str">
        <f>VLOOKUP(Table8[[#This Row],[ProductID]],Table12[[#All],[ProductID]:[ProductFullName]],3,FALSE)</f>
        <v>Product B</v>
      </c>
      <c r="H3292" s="50">
        <v>6</v>
      </c>
      <c r="I3292" s="52">
        <v>44862.412129629636</v>
      </c>
      <c r="J3292" s="50">
        <v>119</v>
      </c>
      <c r="K3292" s="51">
        <v>44862.951388888891</v>
      </c>
      <c r="L3292" s="53"/>
      <c r="M3292" s="54">
        <v>1</v>
      </c>
    </row>
    <row r="3293" spans="2:13" x14ac:dyDescent="0.3">
      <c r="B3293" s="49">
        <v>22136</v>
      </c>
      <c r="C3293" s="50">
        <v>726</v>
      </c>
      <c r="D3293" s="50" t="str">
        <f>VLOOKUP(Table8[[#This Row],[CustomerID]],Table15[[#All],[CustomerID]:[Company Name]],2,FALSE)</f>
        <v>SHOPPERS DRUG MART 0254</v>
      </c>
      <c r="E3293" s="51">
        <v>44862</v>
      </c>
      <c r="F3293" s="50">
        <v>5</v>
      </c>
      <c r="G3293" s="50" t="str">
        <f>VLOOKUP(Table8[[#This Row],[ProductID]],Table12[[#All],[ProductID]:[ProductFullName]],3,FALSE)</f>
        <v>Product E</v>
      </c>
      <c r="H3293" s="50">
        <v>2</v>
      </c>
      <c r="I3293" s="52">
        <v>44862.426793981489</v>
      </c>
      <c r="J3293" s="50">
        <v>134</v>
      </c>
      <c r="K3293" s="51">
        <v>44862.951388888891</v>
      </c>
      <c r="L3293" s="53"/>
      <c r="M3293" s="54">
        <v>1</v>
      </c>
    </row>
    <row r="3294" spans="2:13" x14ac:dyDescent="0.3">
      <c r="B3294" s="49">
        <v>22137</v>
      </c>
      <c r="C3294" s="50">
        <v>1224</v>
      </c>
      <c r="D3294" s="50" t="str">
        <f>VLOOKUP(Table8[[#This Row],[CustomerID]],Table15[[#All],[CustomerID]:[Company Name]],2,FALSE)</f>
        <v>Carlee's Hallmark</v>
      </c>
      <c r="E3294" s="51">
        <v>44862</v>
      </c>
      <c r="F3294" s="50">
        <v>4</v>
      </c>
      <c r="G3294" s="50" t="str">
        <f>VLOOKUP(Table8[[#This Row],[ProductID]],Table12[[#All],[ProductID]:[ProductFullName]],3,FALSE)</f>
        <v>Product D</v>
      </c>
      <c r="H3294" s="50">
        <v>5</v>
      </c>
      <c r="I3294" s="52">
        <v>44862.436817129637</v>
      </c>
      <c r="J3294" s="50">
        <v>123</v>
      </c>
      <c r="K3294" s="51">
        <v>44862.951388888891</v>
      </c>
      <c r="L3294" s="53"/>
      <c r="M3294" s="54">
        <v>1</v>
      </c>
    </row>
    <row r="3295" spans="2:13" x14ac:dyDescent="0.3">
      <c r="B3295" s="49">
        <v>22138</v>
      </c>
      <c r="C3295" s="50">
        <v>265</v>
      </c>
      <c r="D3295" s="50" t="str">
        <f>VLOOKUP(Table8[[#This Row],[CustomerID]],Table15[[#All],[CustomerID]:[Company Name]],2,FALSE)</f>
        <v>Royal Touch</v>
      </c>
      <c r="E3295" s="51">
        <v>44862</v>
      </c>
      <c r="F3295" s="50">
        <v>6</v>
      </c>
      <c r="G3295" s="50" t="str">
        <f>VLOOKUP(Table8[[#This Row],[ProductID]],Table12[[#All],[ProductID]:[ProductFullName]],3,FALSE)</f>
        <v>Product F</v>
      </c>
      <c r="H3295" s="50">
        <v>3</v>
      </c>
      <c r="I3295" s="52">
        <v>44862.451898148152</v>
      </c>
      <c r="J3295" s="50">
        <v>134</v>
      </c>
      <c r="K3295" s="51">
        <v>44862.951388888891</v>
      </c>
      <c r="L3295" s="53"/>
      <c r="M3295" s="54">
        <v>1</v>
      </c>
    </row>
    <row r="3296" spans="2:13" x14ac:dyDescent="0.3">
      <c r="B3296" s="49">
        <v>22139</v>
      </c>
      <c r="C3296" s="50">
        <v>1016</v>
      </c>
      <c r="D3296" s="50" t="str">
        <f>VLOOKUP(Table8[[#This Row],[CustomerID]],Table15[[#All],[CustomerID]:[Company Name]],2,FALSE)</f>
        <v>Pink Lady Gift Shop</v>
      </c>
      <c r="E3296" s="51">
        <v>44862</v>
      </c>
      <c r="F3296" s="50">
        <v>6</v>
      </c>
      <c r="G3296" s="50" t="str">
        <f>VLOOKUP(Table8[[#This Row],[ProductID]],Table12[[#All],[ProductID]:[ProductFullName]],3,FALSE)</f>
        <v>Product F</v>
      </c>
      <c r="H3296" s="50">
        <v>7</v>
      </c>
      <c r="I3296" s="52">
        <v>44862.467534722229</v>
      </c>
      <c r="J3296" s="50">
        <v>117</v>
      </c>
      <c r="K3296" s="51">
        <v>44862.951388888891</v>
      </c>
      <c r="L3296" s="53"/>
      <c r="M3296" s="54">
        <v>1</v>
      </c>
    </row>
    <row r="3297" spans="2:13" x14ac:dyDescent="0.3">
      <c r="B3297" s="49">
        <v>22140</v>
      </c>
      <c r="C3297" s="50">
        <v>133</v>
      </c>
      <c r="D3297" s="50" t="str">
        <f>VLOOKUP(Table8[[#This Row],[CustomerID]],Table15[[#All],[CustomerID]:[Company Name]],2,FALSE)</f>
        <v>Havelock Dollarmamia</v>
      </c>
      <c r="E3297" s="51">
        <v>44862</v>
      </c>
      <c r="F3297" s="50">
        <v>1</v>
      </c>
      <c r="G3297" s="50" t="str">
        <f>VLOOKUP(Table8[[#This Row],[ProductID]],Table12[[#All],[ProductID]:[ProductFullName]],3,FALSE)</f>
        <v>Product A</v>
      </c>
      <c r="H3297" s="50">
        <v>7</v>
      </c>
      <c r="I3297" s="52">
        <v>44862.481273148158</v>
      </c>
      <c r="J3297" s="50">
        <v>113</v>
      </c>
      <c r="K3297" s="51">
        <v>44862.951388888891</v>
      </c>
      <c r="L3297" s="53"/>
      <c r="M3297" s="54">
        <v>1</v>
      </c>
    </row>
    <row r="3298" spans="2:13" x14ac:dyDescent="0.3">
      <c r="B3298" s="49">
        <v>22141</v>
      </c>
      <c r="C3298" s="50">
        <v>94</v>
      </c>
      <c r="D3298" s="50" t="str">
        <f>VLOOKUP(Table8[[#This Row],[CustomerID]],Table15[[#All],[CustomerID]:[Company Name]],2,FALSE)</f>
        <v>Autour Du Pot</v>
      </c>
      <c r="E3298" s="51">
        <v>44862</v>
      </c>
      <c r="F3298" s="50">
        <v>5</v>
      </c>
      <c r="G3298" s="50" t="str">
        <f>VLOOKUP(Table8[[#This Row],[ProductID]],Table12[[#All],[ProductID]:[ProductFullName]],3,FALSE)</f>
        <v>Product E</v>
      </c>
      <c r="H3298" s="50">
        <v>6</v>
      </c>
      <c r="I3298" s="52">
        <v>44862.496747685196</v>
      </c>
      <c r="J3298" s="50">
        <v>111</v>
      </c>
      <c r="K3298" s="51">
        <v>44862.951388888891</v>
      </c>
      <c r="L3298" s="53"/>
      <c r="M3298" s="54">
        <v>1</v>
      </c>
    </row>
    <row r="3299" spans="2:13" x14ac:dyDescent="0.3">
      <c r="B3299" s="49">
        <v>22142</v>
      </c>
      <c r="C3299" s="50">
        <v>782</v>
      </c>
      <c r="D3299" s="50" t="str">
        <f>VLOOKUP(Table8[[#This Row],[CustomerID]],Table15[[#All],[CustomerID]:[Company Name]],2,FALSE)</f>
        <v>Hannah's Hallmark</v>
      </c>
      <c r="E3299" s="51">
        <v>44862</v>
      </c>
      <c r="F3299" s="50">
        <v>4</v>
      </c>
      <c r="G3299" s="50" t="str">
        <f>VLOOKUP(Table8[[#This Row],[ProductID]],Table12[[#All],[ProductID]:[ProductFullName]],3,FALSE)</f>
        <v>Product D</v>
      </c>
      <c r="H3299" s="50">
        <v>2</v>
      </c>
      <c r="I3299" s="52">
        <v>44862.508564814823</v>
      </c>
      <c r="J3299" s="50">
        <v>126</v>
      </c>
      <c r="K3299" s="51">
        <v>44862.951388888891</v>
      </c>
      <c r="L3299" s="53"/>
      <c r="M3299" s="54">
        <v>1</v>
      </c>
    </row>
    <row r="3300" spans="2:13" x14ac:dyDescent="0.3">
      <c r="B3300" s="49">
        <v>22143</v>
      </c>
      <c r="C3300" s="50">
        <v>1254</v>
      </c>
      <c r="D3300" s="50" t="str">
        <f>VLOOKUP(Table8[[#This Row],[CustomerID]],Table15[[#All],[CustomerID]:[Company Name]],2,FALSE)</f>
        <v>Outlet Emporium</v>
      </c>
      <c r="E3300" s="51">
        <v>44862</v>
      </c>
      <c r="F3300" s="50">
        <v>3</v>
      </c>
      <c r="G3300" s="50" t="str">
        <f>VLOOKUP(Table8[[#This Row],[ProductID]],Table12[[#All],[ProductID]:[ProductFullName]],3,FALSE)</f>
        <v>Product C</v>
      </c>
      <c r="H3300" s="50">
        <v>7</v>
      </c>
      <c r="I3300" s="52">
        <v>44862.520520833343</v>
      </c>
      <c r="J3300" s="50">
        <v>133</v>
      </c>
      <c r="K3300" s="51">
        <v>44862.951388888891</v>
      </c>
      <c r="L3300" s="53"/>
      <c r="M3300" s="54">
        <v>1</v>
      </c>
    </row>
    <row r="3301" spans="2:13" x14ac:dyDescent="0.3">
      <c r="B3301" s="49">
        <v>22144</v>
      </c>
      <c r="C3301" s="50">
        <v>485</v>
      </c>
      <c r="D3301" s="50" t="str">
        <f>VLOOKUP(Table8[[#This Row],[CustomerID]],Table15[[#All],[CustomerID]:[Company Name]],2,FALSE)</f>
        <v>Bourkes Medi Plus Drug Stores Ltd.</v>
      </c>
      <c r="E3301" s="51">
        <v>44862</v>
      </c>
      <c r="F3301" s="50">
        <v>5</v>
      </c>
      <c r="G3301" s="50" t="str">
        <f>VLOOKUP(Table8[[#This Row],[ProductID]],Table12[[#All],[ProductID]:[ProductFullName]],3,FALSE)</f>
        <v>Product E</v>
      </c>
      <c r="H3301" s="50">
        <v>7</v>
      </c>
      <c r="I3301" s="52">
        <v>44862.532604166678</v>
      </c>
      <c r="J3301" s="50">
        <v>131</v>
      </c>
      <c r="K3301" s="51">
        <v>44862.951388888891</v>
      </c>
      <c r="L3301" s="53"/>
      <c r="M3301" s="54">
        <v>1</v>
      </c>
    </row>
    <row r="3302" spans="2:13" x14ac:dyDescent="0.3">
      <c r="B3302" s="49">
        <v>22145</v>
      </c>
      <c r="C3302" s="50">
        <v>1241</v>
      </c>
      <c r="D3302" s="50" t="str">
        <f>VLOOKUP(Table8[[#This Row],[CustomerID]],Table15[[#All],[CustomerID]:[Company Name]],2,FALSE)</f>
        <v>General Store</v>
      </c>
      <c r="E3302" s="51">
        <v>44862</v>
      </c>
      <c r="F3302" s="50">
        <v>3</v>
      </c>
      <c r="G3302" s="50" t="str">
        <f>VLOOKUP(Table8[[#This Row],[ProductID]],Table12[[#All],[ProductID]:[ProductFullName]],3,FALSE)</f>
        <v>Product C</v>
      </c>
      <c r="H3302" s="50">
        <v>5</v>
      </c>
      <c r="I3302" s="52">
        <v>44862.545706018529</v>
      </c>
      <c r="J3302" s="50">
        <v>121</v>
      </c>
      <c r="K3302" s="51">
        <v>44862.951388888891</v>
      </c>
      <c r="L3302" s="53"/>
      <c r="M3302" s="54">
        <v>1</v>
      </c>
    </row>
    <row r="3303" spans="2:13" x14ac:dyDescent="0.3">
      <c r="B3303" s="49">
        <v>22146</v>
      </c>
      <c r="C3303" s="50">
        <v>267</v>
      </c>
      <c r="D3303" s="50" t="str">
        <f>VLOOKUP(Table8[[#This Row],[CustomerID]],Table15[[#All],[CustomerID]:[Company Name]],2,FALSE)</f>
        <v>Garfield/Hallmark-LeighlandAveOakville</v>
      </c>
      <c r="E3303" s="51">
        <v>44862</v>
      </c>
      <c r="F3303" s="50">
        <v>5</v>
      </c>
      <c r="G3303" s="50" t="str">
        <f>VLOOKUP(Table8[[#This Row],[ProductID]],Table12[[#All],[ProductID]:[ProductFullName]],3,FALSE)</f>
        <v>Product E</v>
      </c>
      <c r="H3303" s="50">
        <v>5</v>
      </c>
      <c r="I3303" s="52">
        <v>44862.556597222232</v>
      </c>
      <c r="J3303" s="50">
        <v>124</v>
      </c>
      <c r="K3303" s="51">
        <v>44862.951388888891</v>
      </c>
      <c r="L3303" s="53"/>
      <c r="M3303" s="54">
        <v>1</v>
      </c>
    </row>
    <row r="3304" spans="2:13" x14ac:dyDescent="0.3">
      <c r="B3304" s="49">
        <v>22147</v>
      </c>
      <c r="C3304" s="50">
        <v>1311</v>
      </c>
      <c r="D3304" s="50" t="str">
        <f>VLOOKUP(Table8[[#This Row],[CustomerID]],Table15[[#All],[CustomerID]:[Company Name]],2,FALSE)</f>
        <v>L.A. Garments</v>
      </c>
      <c r="E3304" s="51">
        <v>44862</v>
      </c>
      <c r="F3304" s="50">
        <v>3</v>
      </c>
      <c r="G3304" s="50" t="str">
        <f>VLOOKUP(Table8[[#This Row],[ProductID]],Table12[[#All],[ProductID]:[ProductFullName]],3,FALSE)</f>
        <v>Product C</v>
      </c>
      <c r="H3304" s="50">
        <v>6</v>
      </c>
      <c r="I3304" s="52">
        <v>44862.571631944455</v>
      </c>
      <c r="J3304" s="50">
        <v>118</v>
      </c>
      <c r="K3304" s="51">
        <v>44862.951388888891</v>
      </c>
      <c r="L3304" s="53"/>
      <c r="M3304" s="54">
        <v>1</v>
      </c>
    </row>
    <row r="3305" spans="2:13" x14ac:dyDescent="0.3">
      <c r="B3305" s="49">
        <v>22148</v>
      </c>
      <c r="C3305" s="50">
        <v>380</v>
      </c>
      <c r="D3305" s="50" t="str">
        <f>VLOOKUP(Table8[[#This Row],[CustomerID]],Table15[[#All],[CustomerID]:[Company Name]],2,FALSE)</f>
        <v>Quaint Essentials Inc.</v>
      </c>
      <c r="E3305" s="51">
        <v>44862</v>
      </c>
      <c r="F3305" s="50">
        <v>4</v>
      </c>
      <c r="G3305" s="50" t="str">
        <f>VLOOKUP(Table8[[#This Row],[ProductID]],Table12[[#All],[ProductID]:[ProductFullName]],3,FALSE)</f>
        <v>Product D</v>
      </c>
      <c r="H3305" s="50">
        <v>2</v>
      </c>
      <c r="I3305" s="52">
        <v>44862.581689814826</v>
      </c>
      <c r="J3305" s="50">
        <v>125</v>
      </c>
      <c r="K3305" s="51">
        <v>44862.951388888891</v>
      </c>
      <c r="L3305" s="53"/>
      <c r="M3305" s="54">
        <v>1</v>
      </c>
    </row>
    <row r="3306" spans="2:13" x14ac:dyDescent="0.3">
      <c r="B3306" s="49">
        <v>22149</v>
      </c>
      <c r="C3306" s="50">
        <v>889</v>
      </c>
      <c r="D3306" s="50" t="str">
        <f>VLOOKUP(Table8[[#This Row],[CustomerID]],Table15[[#All],[CustomerID]:[Company Name]],2,FALSE)</f>
        <v>Rapisarda</v>
      </c>
      <c r="E3306" s="51">
        <v>44862</v>
      </c>
      <c r="F3306" s="50">
        <v>3</v>
      </c>
      <c r="G3306" s="50" t="str">
        <f>VLOOKUP(Table8[[#This Row],[ProductID]],Table12[[#All],[ProductID]:[ProductFullName]],3,FALSE)</f>
        <v>Product C</v>
      </c>
      <c r="H3306" s="50">
        <v>7</v>
      </c>
      <c r="I3306" s="52">
        <v>44862.596956018533</v>
      </c>
      <c r="J3306" s="50">
        <v>108</v>
      </c>
      <c r="K3306" s="51">
        <v>44862.951388888891</v>
      </c>
      <c r="L3306" s="53"/>
      <c r="M3306" s="54">
        <v>1</v>
      </c>
    </row>
    <row r="3307" spans="2:13" x14ac:dyDescent="0.3">
      <c r="B3307" s="49">
        <v>22150</v>
      </c>
      <c r="C3307" s="50">
        <v>1012</v>
      </c>
      <c r="D3307" s="50" t="str">
        <f>VLOOKUP(Table8[[#This Row],[CustomerID]],Table15[[#All],[CustomerID]:[Company Name]],2,FALSE)</f>
        <v>Lisas Hallmark</v>
      </c>
      <c r="E3307" s="51">
        <v>44862</v>
      </c>
      <c r="F3307" s="50">
        <v>3</v>
      </c>
      <c r="G3307" s="50" t="str">
        <f>VLOOKUP(Table8[[#This Row],[ProductID]],Table12[[#All],[ProductID]:[ProductFullName]],3,FALSE)</f>
        <v>Product C</v>
      </c>
      <c r="H3307" s="50">
        <v>3</v>
      </c>
      <c r="I3307" s="52">
        <v>44862.613067129641</v>
      </c>
      <c r="J3307" s="50">
        <v>131</v>
      </c>
      <c r="K3307" s="51">
        <v>44862.951388888891</v>
      </c>
      <c r="L3307" s="53"/>
      <c r="M3307" s="54">
        <v>1</v>
      </c>
    </row>
    <row r="3308" spans="2:13" x14ac:dyDescent="0.3">
      <c r="B3308" s="49">
        <v>22151</v>
      </c>
      <c r="C3308" s="50">
        <v>1099</v>
      </c>
      <c r="D3308" s="50" t="str">
        <f>VLOOKUP(Table8[[#This Row],[CustomerID]],Table15[[#All],[CustomerID]:[Company Name]],2,FALSE)</f>
        <v>Justin Weiss</v>
      </c>
      <c r="E3308" s="51">
        <v>44862</v>
      </c>
      <c r="F3308" s="50">
        <v>3</v>
      </c>
      <c r="G3308" s="50" t="str">
        <f>VLOOKUP(Table8[[#This Row],[ProductID]],Table12[[#All],[ProductID]:[ProductFullName]],3,FALSE)</f>
        <v>Product C</v>
      </c>
      <c r="H3308" s="50">
        <v>2</v>
      </c>
      <c r="I3308" s="52">
        <v>44862.622997685197</v>
      </c>
      <c r="J3308" s="50">
        <v>119</v>
      </c>
      <c r="K3308" s="51">
        <v>44862.951388888891</v>
      </c>
      <c r="L3308" s="53"/>
      <c r="M3308" s="54">
        <v>1</v>
      </c>
    </row>
    <row r="3309" spans="2:13" x14ac:dyDescent="0.3">
      <c r="B3309" s="49">
        <v>22152</v>
      </c>
      <c r="C3309" s="50">
        <v>175</v>
      </c>
      <c r="D3309" s="50" t="str">
        <f>VLOOKUP(Table8[[#This Row],[CustomerID]],Table15[[#All],[CustomerID]:[Company Name]],2,FALSE)</f>
        <v>Hawthorne House</v>
      </c>
      <c r="E3309" s="51">
        <v>44862</v>
      </c>
      <c r="F3309" s="50">
        <v>1</v>
      </c>
      <c r="G3309" s="50" t="str">
        <f>VLOOKUP(Table8[[#This Row],[ProductID]],Table12[[#All],[ProductID]:[ProductFullName]],3,FALSE)</f>
        <v>Product A</v>
      </c>
      <c r="H3309" s="50">
        <v>5</v>
      </c>
      <c r="I3309" s="52">
        <v>44862.63876157409</v>
      </c>
      <c r="J3309" s="50">
        <v>130</v>
      </c>
      <c r="K3309" s="51">
        <v>44862.951388888891</v>
      </c>
      <c r="L3309" s="53"/>
      <c r="M3309" s="54">
        <v>1</v>
      </c>
    </row>
    <row r="3310" spans="2:13" x14ac:dyDescent="0.3">
      <c r="B3310" s="49">
        <v>22153</v>
      </c>
      <c r="C3310" s="50">
        <v>1239</v>
      </c>
      <c r="D3310" s="50" t="str">
        <f>VLOOKUP(Table8[[#This Row],[CustomerID]],Table15[[#All],[CustomerID]:[Company Name]],2,FALSE)</f>
        <v>KC's Hallmark</v>
      </c>
      <c r="E3310" s="51">
        <v>44862</v>
      </c>
      <c r="F3310" s="50">
        <v>3</v>
      </c>
      <c r="G3310" s="50" t="str">
        <f>VLOOKUP(Table8[[#This Row],[ProductID]],Table12[[#All],[ProductID]:[ProductFullName]],3,FALSE)</f>
        <v>Product C</v>
      </c>
      <c r="H3310" s="50">
        <v>6</v>
      </c>
      <c r="I3310" s="52">
        <v>44862.648865740754</v>
      </c>
      <c r="J3310" s="50">
        <v>122</v>
      </c>
      <c r="K3310" s="51">
        <v>44862.951388888891</v>
      </c>
      <c r="L3310" s="53"/>
      <c r="M3310" s="54">
        <v>1</v>
      </c>
    </row>
    <row r="3311" spans="2:13" x14ac:dyDescent="0.3">
      <c r="B3311" s="49">
        <v>22154</v>
      </c>
      <c r="C3311" s="50">
        <v>31</v>
      </c>
      <c r="D3311" s="50" t="str">
        <f>VLOOKUP(Table8[[#This Row],[CustomerID]],Table15[[#All],[CustomerID]:[Company Name]],2,FALSE)</f>
        <v>FULTON'S PHARMACY</v>
      </c>
      <c r="E3311" s="51">
        <v>44862</v>
      </c>
      <c r="F3311" s="50">
        <v>2</v>
      </c>
      <c r="G3311" s="50" t="str">
        <f>VLOOKUP(Table8[[#This Row],[ProductID]],Table12[[#All],[ProductID]:[ProductFullName]],3,FALSE)</f>
        <v>Product B</v>
      </c>
      <c r="H3311" s="50">
        <v>2</v>
      </c>
      <c r="I3311" s="52">
        <v>44862.664710648161</v>
      </c>
      <c r="J3311" s="50">
        <v>123</v>
      </c>
      <c r="K3311" s="51">
        <v>44862.951388888891</v>
      </c>
      <c r="L3311" s="53"/>
      <c r="M3311" s="54">
        <v>1</v>
      </c>
    </row>
    <row r="3312" spans="2:13" x14ac:dyDescent="0.3">
      <c r="B3312" s="49">
        <v>22155</v>
      </c>
      <c r="C3312" s="50">
        <v>892</v>
      </c>
      <c r="D3312" s="50" t="str">
        <f>VLOOKUP(Table8[[#This Row],[CustomerID]],Table15[[#All],[CustomerID]:[Company Name]],2,FALSE)</f>
        <v>Your Variety Center</v>
      </c>
      <c r="E3312" s="51">
        <v>44862</v>
      </c>
      <c r="F3312" s="50">
        <v>5</v>
      </c>
      <c r="G3312" s="50" t="str">
        <f>VLOOKUP(Table8[[#This Row],[ProductID]],Table12[[#All],[ProductID]:[ProductFullName]],3,FALSE)</f>
        <v>Product E</v>
      </c>
      <c r="H3312" s="50">
        <v>5</v>
      </c>
      <c r="I3312" s="52">
        <v>44862.675671296311</v>
      </c>
      <c r="J3312" s="50">
        <v>132</v>
      </c>
      <c r="K3312" s="51">
        <v>44862.951388888891</v>
      </c>
      <c r="L3312" s="53"/>
      <c r="M3312" s="54">
        <v>1</v>
      </c>
    </row>
    <row r="3313" spans="2:13" x14ac:dyDescent="0.3">
      <c r="B3313" s="49">
        <v>22156</v>
      </c>
      <c r="C3313" s="50">
        <v>579</v>
      </c>
      <c r="D3313" s="50" t="str">
        <f>VLOOKUP(Table8[[#This Row],[CustomerID]],Table15[[#All],[CustomerID]:[Company Name]],2,FALSE)</f>
        <v>Pharmasave - 352</v>
      </c>
      <c r="E3313" s="51">
        <v>44862</v>
      </c>
      <c r="F3313" s="50">
        <v>4</v>
      </c>
      <c r="G3313" s="50" t="str">
        <f>VLOOKUP(Table8[[#This Row],[ProductID]],Table12[[#All],[ProductID]:[ProductFullName]],3,FALSE)</f>
        <v>Product D</v>
      </c>
      <c r="H3313" s="50">
        <v>3</v>
      </c>
      <c r="I3313" s="52">
        <v>44862.690601851864</v>
      </c>
      <c r="J3313" s="50">
        <v>128</v>
      </c>
      <c r="K3313" s="51">
        <v>44862.951388888891</v>
      </c>
      <c r="L3313" s="53"/>
      <c r="M3313" s="54">
        <v>1</v>
      </c>
    </row>
    <row r="3314" spans="2:13" x14ac:dyDescent="0.3">
      <c r="B3314" s="49">
        <v>22157</v>
      </c>
      <c r="C3314" s="50">
        <v>628</v>
      </c>
      <c r="D3314" s="50" t="str">
        <f>VLOOKUP(Table8[[#This Row],[CustomerID]],Table15[[#All],[CustomerID]:[Company Name]],2,FALSE)</f>
        <v>Dansk Gifts</v>
      </c>
      <c r="E3314" s="51">
        <v>44862</v>
      </c>
      <c r="F3314" s="50">
        <v>5</v>
      </c>
      <c r="G3314" s="50" t="str">
        <f>VLOOKUP(Table8[[#This Row],[ProductID]],Table12[[#All],[ProductID]:[ProductFullName]],3,FALSE)</f>
        <v>Product E</v>
      </c>
      <c r="H3314" s="50">
        <v>6</v>
      </c>
      <c r="I3314" s="52">
        <v>44862.702870370384</v>
      </c>
      <c r="J3314" s="50">
        <v>134</v>
      </c>
      <c r="K3314" s="51">
        <v>44862.951388888891</v>
      </c>
      <c r="L3314" s="53"/>
      <c r="M3314" s="54">
        <v>1</v>
      </c>
    </row>
    <row r="3315" spans="2:13" x14ac:dyDescent="0.3">
      <c r="B3315" s="49">
        <v>22158</v>
      </c>
      <c r="C3315" s="50">
        <v>327</v>
      </c>
      <c r="D3315" s="50" t="str">
        <f>VLOOKUP(Table8[[#This Row],[CustomerID]],Table15[[#All],[CustomerID]:[Company Name]],2,FALSE)</f>
        <v>Toronto Zoo</v>
      </c>
      <c r="E3315" s="51">
        <v>44862</v>
      </c>
      <c r="F3315" s="50">
        <v>4</v>
      </c>
      <c r="G3315" s="50" t="str">
        <f>VLOOKUP(Table8[[#This Row],[ProductID]],Table12[[#All],[ProductID]:[ProductFullName]],3,FALSE)</f>
        <v>Product D</v>
      </c>
      <c r="H3315" s="50">
        <v>2</v>
      </c>
      <c r="I3315" s="52">
        <v>44862.71410879631</v>
      </c>
      <c r="J3315" s="50">
        <v>116</v>
      </c>
      <c r="K3315" s="51">
        <v>44862.951388888891</v>
      </c>
      <c r="L3315" s="53"/>
      <c r="M3315" s="54">
        <v>1</v>
      </c>
    </row>
    <row r="3316" spans="2:13" x14ac:dyDescent="0.3">
      <c r="B3316" s="49">
        <v>22159</v>
      </c>
      <c r="C3316" s="50">
        <v>1309</v>
      </c>
      <c r="D3316" s="50" t="str">
        <f>VLOOKUP(Table8[[#This Row],[CustomerID]],Table15[[#All],[CustomerID]:[Company Name]],2,FALSE)</f>
        <v>Starcrest Products of California Inc</v>
      </c>
      <c r="E3316" s="51">
        <v>44862</v>
      </c>
      <c r="F3316" s="50">
        <v>1</v>
      </c>
      <c r="G3316" s="50" t="str">
        <f>VLOOKUP(Table8[[#This Row],[ProductID]],Table12[[#All],[ProductID]:[ProductFullName]],3,FALSE)</f>
        <v>Product A</v>
      </c>
      <c r="H3316" s="50">
        <v>2</v>
      </c>
      <c r="I3316" s="52">
        <v>44862.730243055572</v>
      </c>
      <c r="J3316" s="50">
        <v>129</v>
      </c>
      <c r="K3316" s="51">
        <v>44862.951388888891</v>
      </c>
      <c r="L3316" s="53"/>
      <c r="M3316" s="54">
        <v>1</v>
      </c>
    </row>
    <row r="3317" spans="2:13" x14ac:dyDescent="0.3">
      <c r="B3317" s="49">
        <v>22160</v>
      </c>
      <c r="C3317" s="50">
        <v>1246</v>
      </c>
      <c r="D3317" s="50" t="str">
        <f>VLOOKUP(Table8[[#This Row],[CustomerID]],Table15[[#All],[CustomerID]:[Company Name]],2,FALSE)</f>
        <v>EIRMC / Gifts N Things</v>
      </c>
      <c r="E3317" s="51">
        <v>44862</v>
      </c>
      <c r="F3317" s="50">
        <v>5</v>
      </c>
      <c r="G3317" s="50" t="str">
        <f>VLOOKUP(Table8[[#This Row],[ProductID]],Table12[[#All],[ProductID]:[ProductFullName]],3,FALSE)</f>
        <v>Product E</v>
      </c>
      <c r="H3317" s="50">
        <v>6</v>
      </c>
      <c r="I3317" s="52">
        <v>44862.744791666686</v>
      </c>
      <c r="J3317" s="50">
        <v>107</v>
      </c>
      <c r="K3317" s="51">
        <v>44862.951388888891</v>
      </c>
      <c r="L3317" s="53"/>
      <c r="M3317" s="54">
        <v>1</v>
      </c>
    </row>
    <row r="3318" spans="2:13" x14ac:dyDescent="0.3">
      <c r="B3318" s="49">
        <v>22161</v>
      </c>
      <c r="C3318" s="50">
        <v>777</v>
      </c>
      <c r="D3318" s="50" t="str">
        <f>VLOOKUP(Table8[[#This Row],[CustomerID]],Table15[[#All],[CustomerID]:[Company Name]],2,FALSE)</f>
        <v>Brookstone</v>
      </c>
      <c r="E3318" s="51">
        <v>44865</v>
      </c>
      <c r="F3318" s="50">
        <v>6</v>
      </c>
      <c r="G3318" s="50" t="str">
        <f>VLOOKUP(Table8[[#This Row],[ProductID]],Table12[[#All],[ProductID]:[ProductFullName]],3,FALSE)</f>
        <v>Product F</v>
      </c>
      <c r="H3318" s="50">
        <v>3</v>
      </c>
      <c r="I3318" s="52">
        <v>44865.333333333336</v>
      </c>
      <c r="J3318" s="50">
        <v>113</v>
      </c>
      <c r="K3318" s="51">
        <v>44865.956250000003</v>
      </c>
      <c r="L3318" s="53"/>
      <c r="M3318" s="54">
        <v>1</v>
      </c>
    </row>
    <row r="3319" spans="2:13" x14ac:dyDescent="0.3">
      <c r="B3319" s="49">
        <v>22162</v>
      </c>
      <c r="C3319" s="50">
        <v>255</v>
      </c>
      <c r="D3319" s="50" t="str">
        <f>VLOOKUP(Table8[[#This Row],[CustomerID]],Table15[[#All],[CustomerID]:[Company Name]],2,FALSE)</f>
        <v>Meleca Jewellery Inc</v>
      </c>
      <c r="E3319" s="51">
        <v>44865</v>
      </c>
      <c r="F3319" s="50">
        <v>5</v>
      </c>
      <c r="G3319" s="50" t="str">
        <f>VLOOKUP(Table8[[#This Row],[ProductID]],Table12[[#All],[ProductID]:[ProductFullName]],3,FALSE)</f>
        <v>Product E</v>
      </c>
      <c r="H3319" s="50">
        <v>4</v>
      </c>
      <c r="I3319" s="52">
        <v>44865.345694444448</v>
      </c>
      <c r="J3319" s="50">
        <v>119</v>
      </c>
      <c r="K3319" s="51">
        <v>44865.956250000003</v>
      </c>
      <c r="L3319" s="53"/>
      <c r="M3319" s="54">
        <v>1</v>
      </c>
    </row>
    <row r="3320" spans="2:13" x14ac:dyDescent="0.3">
      <c r="B3320" s="49">
        <v>22163</v>
      </c>
      <c r="C3320" s="50">
        <v>1155</v>
      </c>
      <c r="D3320" s="50" t="str">
        <f>VLOOKUP(Table8[[#This Row],[CustomerID]],Table15[[#All],[CustomerID]:[Company Name]],2,FALSE)</f>
        <v>Country Treasures</v>
      </c>
      <c r="E3320" s="51">
        <v>44865</v>
      </c>
      <c r="F3320" s="50">
        <v>1</v>
      </c>
      <c r="G3320" s="50" t="str">
        <f>VLOOKUP(Table8[[#This Row],[ProductID]],Table12[[#All],[ProductID]:[ProductFullName]],3,FALSE)</f>
        <v>Product A</v>
      </c>
      <c r="H3320" s="50">
        <v>3</v>
      </c>
      <c r="I3320" s="52">
        <v>44865.361342592594</v>
      </c>
      <c r="J3320" s="50">
        <v>111</v>
      </c>
      <c r="K3320" s="51">
        <v>44865.956250000003</v>
      </c>
      <c r="L3320" s="53"/>
      <c r="M3320" s="54">
        <v>1</v>
      </c>
    </row>
    <row r="3321" spans="2:13" x14ac:dyDescent="0.3">
      <c r="B3321" s="49">
        <v>22164</v>
      </c>
      <c r="C3321" s="50">
        <v>223</v>
      </c>
      <c r="D3321" s="50" t="str">
        <f>VLOOKUP(Table8[[#This Row],[CustomerID]],Table15[[#All],[CustomerID]:[Company Name]],2,FALSE)</f>
        <v>Independent Need Centre</v>
      </c>
      <c r="E3321" s="51">
        <v>44865</v>
      </c>
      <c r="F3321" s="50">
        <v>6</v>
      </c>
      <c r="G3321" s="50" t="str">
        <f>VLOOKUP(Table8[[#This Row],[ProductID]],Table12[[#All],[ProductID]:[ProductFullName]],3,FALSE)</f>
        <v>Product F</v>
      </c>
      <c r="H3321" s="50">
        <v>3</v>
      </c>
      <c r="I3321" s="52">
        <v>44865.372372685189</v>
      </c>
      <c r="J3321" s="50">
        <v>106</v>
      </c>
      <c r="K3321" s="51">
        <v>44865.956250000003</v>
      </c>
      <c r="L3321" s="53"/>
      <c r="M3321" s="54">
        <v>1</v>
      </c>
    </row>
    <row r="3322" spans="2:13" x14ac:dyDescent="0.3">
      <c r="B3322" s="49">
        <v>22165</v>
      </c>
      <c r="C3322" s="50">
        <v>247</v>
      </c>
      <c r="D3322" s="50" t="str">
        <f>VLOOKUP(Table8[[#This Row],[CustomerID]],Table15[[#All],[CustomerID]:[Company Name]],2,FALSE)</f>
        <v>THE CLOTHES GARDEN</v>
      </c>
      <c r="E3322" s="51">
        <v>44865</v>
      </c>
      <c r="F3322" s="50">
        <v>3</v>
      </c>
      <c r="G3322" s="50" t="str">
        <f>VLOOKUP(Table8[[#This Row],[ProductID]],Table12[[#All],[ProductID]:[ProductFullName]],3,FALSE)</f>
        <v>Product C</v>
      </c>
      <c r="H3322" s="50">
        <v>7</v>
      </c>
      <c r="I3322" s="52">
        <v>44865.382094907414</v>
      </c>
      <c r="J3322" s="50">
        <v>125</v>
      </c>
      <c r="K3322" s="51">
        <v>44865.956250000003</v>
      </c>
      <c r="L3322" s="53"/>
      <c r="M3322" s="54">
        <v>1</v>
      </c>
    </row>
    <row r="3323" spans="2:13" x14ac:dyDescent="0.3">
      <c r="B3323" s="49">
        <v>22166</v>
      </c>
      <c r="C3323" s="50">
        <v>935</v>
      </c>
      <c r="D3323" s="50" t="str">
        <f>VLOOKUP(Table8[[#This Row],[CustomerID]],Table15[[#All],[CustomerID]:[Company Name]],2,FALSE)</f>
        <v>Mostly Clay Inc.</v>
      </c>
      <c r="E3323" s="51">
        <v>44865</v>
      </c>
      <c r="F3323" s="50">
        <v>6</v>
      </c>
      <c r="G3323" s="50" t="str">
        <f>VLOOKUP(Table8[[#This Row],[ProductID]],Table12[[#All],[ProductID]:[ProductFullName]],3,FALSE)</f>
        <v>Product F</v>
      </c>
      <c r="H3323" s="50">
        <v>3</v>
      </c>
      <c r="I3323" s="52">
        <v>44865.396458333344</v>
      </c>
      <c r="J3323" s="50">
        <v>133</v>
      </c>
      <c r="K3323" s="51">
        <v>44865.956250000003</v>
      </c>
      <c r="L3323" s="53"/>
      <c r="M3323" s="54">
        <v>1</v>
      </c>
    </row>
    <row r="3324" spans="2:13" x14ac:dyDescent="0.3">
      <c r="B3324" s="49">
        <v>22167</v>
      </c>
      <c r="C3324" s="50">
        <v>1397</v>
      </c>
      <c r="D3324" s="50" t="str">
        <f>VLOOKUP(Table8[[#This Row],[CustomerID]],Table15[[#All],[CustomerID]:[Company Name]],2,FALSE)</f>
        <v>Town And Country Shop</v>
      </c>
      <c r="E3324" s="51">
        <v>44865</v>
      </c>
      <c r="F3324" s="50">
        <v>1</v>
      </c>
      <c r="G3324" s="50" t="str">
        <f>VLOOKUP(Table8[[#This Row],[ProductID]],Table12[[#All],[ProductID]:[ProductFullName]],3,FALSE)</f>
        <v>Product A</v>
      </c>
      <c r="H3324" s="50">
        <v>7</v>
      </c>
      <c r="I3324" s="52">
        <v>44865.408680555563</v>
      </c>
      <c r="J3324" s="50">
        <v>107</v>
      </c>
      <c r="K3324" s="51">
        <v>44865.956250000003</v>
      </c>
      <c r="L3324" s="53"/>
      <c r="M3324" s="54">
        <v>1</v>
      </c>
    </row>
    <row r="3325" spans="2:13" x14ac:dyDescent="0.3">
      <c r="B3325" s="49">
        <v>22168</v>
      </c>
      <c r="C3325" s="50">
        <v>162</v>
      </c>
      <c r="D3325" s="50" t="str">
        <f>VLOOKUP(Table8[[#This Row],[CustomerID]],Table15[[#All],[CustomerID]:[Company Name]],2,FALSE)</f>
        <v>Best Regards</v>
      </c>
      <c r="E3325" s="51">
        <v>44865</v>
      </c>
      <c r="F3325" s="50">
        <v>3</v>
      </c>
      <c r="G3325" s="50" t="str">
        <f>VLOOKUP(Table8[[#This Row],[ProductID]],Table12[[#All],[ProductID]:[ProductFullName]],3,FALSE)</f>
        <v>Product C</v>
      </c>
      <c r="H3325" s="50">
        <v>3</v>
      </c>
      <c r="I3325" s="52">
        <v>44865.422766203708</v>
      </c>
      <c r="J3325" s="50">
        <v>118</v>
      </c>
      <c r="K3325" s="51">
        <v>44865.956250000003</v>
      </c>
      <c r="L3325" s="53"/>
      <c r="M3325" s="54">
        <v>1</v>
      </c>
    </row>
    <row r="3326" spans="2:13" x14ac:dyDescent="0.3">
      <c r="B3326" s="49">
        <v>22169</v>
      </c>
      <c r="C3326" s="50">
        <v>1193</v>
      </c>
      <c r="D3326" s="50" t="str">
        <f>VLOOKUP(Table8[[#This Row],[CustomerID]],Table15[[#All],[CustomerID]:[Company Name]],2,FALSE)</f>
        <v>Sarah Bush Hospital</v>
      </c>
      <c r="E3326" s="51">
        <v>44865</v>
      </c>
      <c r="F3326" s="50">
        <v>1</v>
      </c>
      <c r="G3326" s="50" t="str">
        <f>VLOOKUP(Table8[[#This Row],[ProductID]],Table12[[#All],[ProductID]:[ProductFullName]],3,FALSE)</f>
        <v>Product A</v>
      </c>
      <c r="H3326" s="50">
        <v>3</v>
      </c>
      <c r="I3326" s="52">
        <v>44865.434062500004</v>
      </c>
      <c r="J3326" s="50">
        <v>111</v>
      </c>
      <c r="K3326" s="51">
        <v>44865.956250000003</v>
      </c>
      <c r="L3326" s="53"/>
      <c r="M3326" s="54">
        <v>1</v>
      </c>
    </row>
    <row r="3327" spans="2:13" x14ac:dyDescent="0.3">
      <c r="B3327" s="49">
        <v>22170</v>
      </c>
      <c r="C3327" s="50">
        <v>530</v>
      </c>
      <c r="D3327" s="50" t="str">
        <f>VLOOKUP(Table8[[#This Row],[CustomerID]],Table15[[#All],[CustomerID]:[Company Name]],2,FALSE)</f>
        <v>PHARAMSAVE - 427</v>
      </c>
      <c r="E3327" s="51">
        <v>44865</v>
      </c>
      <c r="F3327" s="50">
        <v>6</v>
      </c>
      <c r="G3327" s="50" t="str">
        <f>VLOOKUP(Table8[[#This Row],[ProductID]],Table12[[#All],[ProductID]:[ProductFullName]],3,FALSE)</f>
        <v>Product F</v>
      </c>
      <c r="H3327" s="50">
        <v>3</v>
      </c>
      <c r="I3327" s="52">
        <v>44865.445462962969</v>
      </c>
      <c r="J3327" s="50">
        <v>123</v>
      </c>
      <c r="K3327" s="51">
        <v>44865.956250000003</v>
      </c>
      <c r="L3327" s="53"/>
      <c r="M3327" s="54">
        <v>1</v>
      </c>
    </row>
    <row r="3328" spans="2:13" x14ac:dyDescent="0.3">
      <c r="B3328" s="49">
        <v>22171</v>
      </c>
      <c r="C3328" s="50">
        <v>34</v>
      </c>
      <c r="D3328" s="50" t="str">
        <f>VLOOKUP(Table8[[#This Row],[CustomerID]],Table15[[#All],[CustomerID]:[Company Name]],2,FALSE)</f>
        <v>Ahead Of Hair</v>
      </c>
      <c r="E3328" s="51">
        <v>44865</v>
      </c>
      <c r="F3328" s="50">
        <v>5</v>
      </c>
      <c r="G3328" s="50" t="str">
        <f>VLOOKUP(Table8[[#This Row],[ProductID]],Table12[[#All],[ProductID]:[ProductFullName]],3,FALSE)</f>
        <v>Product E</v>
      </c>
      <c r="H3328" s="50">
        <v>5</v>
      </c>
      <c r="I3328" s="52">
        <v>44865.461701388893</v>
      </c>
      <c r="J3328" s="50">
        <v>106</v>
      </c>
      <c r="K3328" s="51">
        <v>44865.956250000003</v>
      </c>
      <c r="L3328" s="53"/>
      <c r="M3328" s="54">
        <v>1</v>
      </c>
    </row>
    <row r="3329" spans="2:13" x14ac:dyDescent="0.3">
      <c r="B3329" s="49">
        <v>22172</v>
      </c>
      <c r="C3329" s="50">
        <v>383</v>
      </c>
      <c r="D3329" s="50" t="str">
        <f>VLOOKUP(Table8[[#This Row],[CustomerID]],Table15[[#All],[CustomerID]:[Company Name]],2,FALSE)</f>
        <v>VINCENTS OF SOUTHHAMPTON</v>
      </c>
      <c r="E3329" s="51">
        <v>44865</v>
      </c>
      <c r="F3329" s="50">
        <v>4</v>
      </c>
      <c r="G3329" s="50" t="str">
        <f>VLOOKUP(Table8[[#This Row],[ProductID]],Table12[[#All],[ProductID]:[ProductFullName]],3,FALSE)</f>
        <v>Product D</v>
      </c>
      <c r="H3329" s="50">
        <v>4</v>
      </c>
      <c r="I3329" s="52">
        <v>44865.476944444446</v>
      </c>
      <c r="J3329" s="50">
        <v>130</v>
      </c>
      <c r="K3329" s="51">
        <v>44865.956250000003</v>
      </c>
      <c r="L3329" s="53"/>
      <c r="M3329" s="54">
        <v>1</v>
      </c>
    </row>
    <row r="3330" spans="2:13" x14ac:dyDescent="0.3">
      <c r="B3330" s="49">
        <v>22173</v>
      </c>
      <c r="C3330" s="50">
        <v>13</v>
      </c>
      <c r="D3330" s="50" t="str">
        <f>VLOOKUP(Table8[[#This Row],[CustomerID]],Table15[[#All],[CustomerID]:[Company Name]],2,FALSE)</f>
        <v>Great Canadian Dollar Store #611</v>
      </c>
      <c r="E3330" s="51">
        <v>44865</v>
      </c>
      <c r="F3330" s="50">
        <v>3</v>
      </c>
      <c r="G3330" s="50" t="str">
        <f>VLOOKUP(Table8[[#This Row],[ProductID]],Table12[[#All],[ProductID]:[ProductFullName]],3,FALSE)</f>
        <v>Product C</v>
      </c>
      <c r="H3330" s="50">
        <v>3</v>
      </c>
      <c r="I3330" s="52">
        <v>44865.493773148148</v>
      </c>
      <c r="J3330" s="50">
        <v>133</v>
      </c>
      <c r="K3330" s="51">
        <v>44865.956250000003</v>
      </c>
      <c r="L3330" s="53"/>
      <c r="M3330" s="54">
        <v>1</v>
      </c>
    </row>
    <row r="3331" spans="2:13" x14ac:dyDescent="0.3">
      <c r="B3331" s="49">
        <v>22174</v>
      </c>
      <c r="C3331" s="50">
        <v>103</v>
      </c>
      <c r="D3331" s="50" t="str">
        <f>VLOOKUP(Table8[[#This Row],[CustomerID]],Table15[[#All],[CustomerID]:[Company Name]],2,FALSE)</f>
        <v>Quincaillerie Hogg</v>
      </c>
      <c r="E3331" s="51">
        <v>44865</v>
      </c>
      <c r="F3331" s="50">
        <v>2</v>
      </c>
      <c r="G3331" s="50" t="str">
        <f>VLOOKUP(Table8[[#This Row],[ProductID]],Table12[[#All],[ProductID]:[ProductFullName]],3,FALSE)</f>
        <v>Product B</v>
      </c>
      <c r="H3331" s="50">
        <v>3</v>
      </c>
      <c r="I3331" s="52">
        <v>44865.50509259259</v>
      </c>
      <c r="J3331" s="50">
        <v>110</v>
      </c>
      <c r="K3331" s="51">
        <v>44865.956250000003</v>
      </c>
      <c r="L3331" s="53"/>
      <c r="M3331" s="54">
        <v>1</v>
      </c>
    </row>
    <row r="3332" spans="2:13" x14ac:dyDescent="0.3">
      <c r="B3332" s="49">
        <v>22175</v>
      </c>
      <c r="C3332" s="50">
        <v>1395</v>
      </c>
      <c r="D3332" s="50" t="str">
        <f>VLOOKUP(Table8[[#This Row],[CustomerID]],Table15[[#All],[CustomerID]:[Company Name]],2,FALSE)</f>
        <v>Red Covered Bridge Shop</v>
      </c>
      <c r="E3332" s="51">
        <v>44865</v>
      </c>
      <c r="F3332" s="50">
        <v>6</v>
      </c>
      <c r="G3332" s="50" t="str">
        <f>VLOOKUP(Table8[[#This Row],[ProductID]],Table12[[#All],[ProductID]:[ProductFullName]],3,FALSE)</f>
        <v>Product F</v>
      </c>
      <c r="H3332" s="50">
        <v>6</v>
      </c>
      <c r="I3332" s="52">
        <v>44865.515486111108</v>
      </c>
      <c r="J3332" s="50">
        <v>115</v>
      </c>
      <c r="K3332" s="51">
        <v>44865.956250000003</v>
      </c>
      <c r="L3332" s="53"/>
      <c r="M3332" s="54">
        <v>1</v>
      </c>
    </row>
    <row r="3333" spans="2:13" x14ac:dyDescent="0.3">
      <c r="B3333" s="49">
        <v>22176</v>
      </c>
      <c r="C3333" s="50">
        <v>10</v>
      </c>
      <c r="D3333" s="50" t="str">
        <f>VLOOKUP(Table8[[#This Row],[CustomerID]],Table15[[#All],[CustomerID]:[Company Name]],2,FALSE)</f>
        <v>Creative World Inc</v>
      </c>
      <c r="E3333" s="51">
        <v>44865</v>
      </c>
      <c r="F3333" s="50">
        <v>3</v>
      </c>
      <c r="G3333" s="50" t="str">
        <f>VLOOKUP(Table8[[#This Row],[ProductID]],Table12[[#All],[ProductID]:[ProductFullName]],3,FALSE)</f>
        <v>Product C</v>
      </c>
      <c r="H3333" s="50">
        <v>6</v>
      </c>
      <c r="I3333" s="52">
        <v>44865.533043981479</v>
      </c>
      <c r="J3333" s="50">
        <v>105</v>
      </c>
      <c r="K3333" s="51">
        <v>44865.956250000003</v>
      </c>
      <c r="L3333" s="53"/>
      <c r="M3333" s="54">
        <v>1</v>
      </c>
    </row>
    <row r="3334" spans="2:13" x14ac:dyDescent="0.3">
      <c r="B3334" s="49">
        <v>22177</v>
      </c>
      <c r="C3334" s="50">
        <v>501</v>
      </c>
      <c r="D3334" s="50" t="str">
        <f>VLOOKUP(Table8[[#This Row],[CustomerID]],Table15[[#All],[CustomerID]:[Company Name]],2,FALSE)</f>
        <v>JIGSAW</v>
      </c>
      <c r="E3334" s="51">
        <v>44865</v>
      </c>
      <c r="F3334" s="50">
        <v>4</v>
      </c>
      <c r="G3334" s="50" t="str">
        <f>VLOOKUP(Table8[[#This Row],[ProductID]],Table12[[#All],[ProductID]:[ProductFullName]],3,FALSE)</f>
        <v>Product D</v>
      </c>
      <c r="H3334" s="50">
        <v>7</v>
      </c>
      <c r="I3334" s="52">
        <v>44865.546689814815</v>
      </c>
      <c r="J3334" s="50">
        <v>111</v>
      </c>
      <c r="K3334" s="51">
        <v>44865.956250000003</v>
      </c>
      <c r="L3334" s="53"/>
      <c r="M3334" s="54">
        <v>1</v>
      </c>
    </row>
    <row r="3335" spans="2:13" x14ac:dyDescent="0.3">
      <c r="B3335" s="49">
        <v>22178</v>
      </c>
      <c r="C3335" s="50">
        <v>1066</v>
      </c>
      <c r="D3335" s="50" t="str">
        <f>VLOOKUP(Table8[[#This Row],[CustomerID]],Table15[[#All],[CustomerID]:[Company Name]],2,FALSE)</f>
        <v>BMI</v>
      </c>
      <c r="E3335" s="51">
        <v>44865</v>
      </c>
      <c r="F3335" s="50">
        <v>6</v>
      </c>
      <c r="G3335" s="50" t="str">
        <f>VLOOKUP(Table8[[#This Row],[ProductID]],Table12[[#All],[ProductID]:[ProductFullName]],3,FALSE)</f>
        <v>Product F</v>
      </c>
      <c r="H3335" s="50">
        <v>3</v>
      </c>
      <c r="I3335" s="52">
        <v>44865.562719907408</v>
      </c>
      <c r="J3335" s="50">
        <v>120</v>
      </c>
      <c r="K3335" s="51">
        <v>44865.956250000003</v>
      </c>
      <c r="L3335" s="53"/>
      <c r="M3335" s="54">
        <v>1</v>
      </c>
    </row>
    <row r="3336" spans="2:13" x14ac:dyDescent="0.3">
      <c r="B3336" s="49">
        <v>22179</v>
      </c>
      <c r="C3336" s="50">
        <v>284</v>
      </c>
      <c r="D3336" s="50" t="str">
        <f>VLOOKUP(Table8[[#This Row],[CustomerID]],Table15[[#All],[CustomerID]:[Company Name]],2,FALSE)</f>
        <v>Zellers Store #499</v>
      </c>
      <c r="E3336" s="51">
        <v>44865</v>
      </c>
      <c r="F3336" s="50">
        <v>5</v>
      </c>
      <c r="G3336" s="50" t="str">
        <f>VLOOKUP(Table8[[#This Row],[ProductID]],Table12[[#All],[ProductID]:[ProductFullName]],3,FALSE)</f>
        <v>Product E</v>
      </c>
      <c r="H3336" s="50">
        <v>3</v>
      </c>
      <c r="I3336" s="52">
        <v>44865.578449074077</v>
      </c>
      <c r="J3336" s="50">
        <v>118</v>
      </c>
      <c r="K3336" s="51">
        <v>44865.956250000003</v>
      </c>
      <c r="L3336" s="53"/>
      <c r="M3336" s="54">
        <v>1</v>
      </c>
    </row>
    <row r="3337" spans="2:13" x14ac:dyDescent="0.3">
      <c r="B3337" s="49">
        <v>22180</v>
      </c>
      <c r="C3337" s="50">
        <v>1343</v>
      </c>
      <c r="D3337" s="50" t="str">
        <f>VLOOKUP(Table8[[#This Row],[CustomerID]],Table15[[#All],[CustomerID]:[Company Name]],2,FALSE)</f>
        <v>Nelson's News And Books</v>
      </c>
      <c r="E3337" s="51">
        <v>44865</v>
      </c>
      <c r="F3337" s="50">
        <v>6</v>
      </c>
      <c r="G3337" s="50" t="str">
        <f>VLOOKUP(Table8[[#This Row],[ProductID]],Table12[[#All],[ProductID]:[ProductFullName]],3,FALSE)</f>
        <v>Product F</v>
      </c>
      <c r="H3337" s="50">
        <v>2</v>
      </c>
      <c r="I3337" s="52">
        <v>44865.594189814816</v>
      </c>
      <c r="J3337" s="50">
        <v>105</v>
      </c>
      <c r="K3337" s="51">
        <v>44865.956250000003</v>
      </c>
      <c r="L3337" s="53"/>
      <c r="M3337" s="54">
        <v>1</v>
      </c>
    </row>
    <row r="3338" spans="2:13" x14ac:dyDescent="0.3">
      <c r="B3338" s="49">
        <v>22181</v>
      </c>
      <c r="C3338" s="50">
        <v>1160</v>
      </c>
      <c r="D3338" s="50" t="str">
        <f>VLOOKUP(Table8[[#This Row],[CustomerID]],Table15[[#All],[CustomerID]:[Company Name]],2,FALSE)</f>
        <v>Susie Q's Accents Inc</v>
      </c>
      <c r="E3338" s="51">
        <v>44865</v>
      </c>
      <c r="F3338" s="50">
        <v>5</v>
      </c>
      <c r="G3338" s="50" t="str">
        <f>VLOOKUP(Table8[[#This Row],[ProductID]],Table12[[#All],[ProductID]:[ProductFullName]],3,FALSE)</f>
        <v>Product E</v>
      </c>
      <c r="H3338" s="50">
        <v>6</v>
      </c>
      <c r="I3338" s="52">
        <v>44865.610752314817</v>
      </c>
      <c r="J3338" s="50">
        <v>121</v>
      </c>
      <c r="K3338" s="51">
        <v>44865.956250000003</v>
      </c>
      <c r="L3338" s="53"/>
      <c r="M3338" s="54">
        <v>1</v>
      </c>
    </row>
    <row r="3339" spans="2:13" x14ac:dyDescent="0.3">
      <c r="B3339" s="49">
        <v>22182</v>
      </c>
      <c r="C3339" s="50">
        <v>962</v>
      </c>
      <c r="D3339" s="50" t="str">
        <f>VLOOKUP(Table8[[#This Row],[CustomerID]],Table15[[#All],[CustomerID]:[Company Name]],2,FALSE)</f>
        <v>The Mole Hole</v>
      </c>
      <c r="E3339" s="51">
        <v>44865</v>
      </c>
      <c r="F3339" s="50">
        <v>1</v>
      </c>
      <c r="G3339" s="50" t="str">
        <f>VLOOKUP(Table8[[#This Row],[ProductID]],Table12[[#All],[ProductID]:[ProductFullName]],3,FALSE)</f>
        <v>Product A</v>
      </c>
      <c r="H3339" s="50">
        <v>4</v>
      </c>
      <c r="I3339" s="52">
        <v>44865.621851851851</v>
      </c>
      <c r="J3339" s="50">
        <v>127</v>
      </c>
      <c r="K3339" s="51">
        <v>44865.956250000003</v>
      </c>
      <c r="L3339" s="53"/>
      <c r="M3339" s="54">
        <v>1</v>
      </c>
    </row>
    <row r="3340" spans="2:13" x14ac:dyDescent="0.3">
      <c r="B3340" s="49">
        <v>22183</v>
      </c>
      <c r="C3340" s="50">
        <v>317</v>
      </c>
      <c r="D3340" s="50" t="str">
        <f>VLOOKUP(Table8[[#This Row],[CustomerID]],Table15[[#All],[CustomerID]:[Company Name]],2,FALSE)</f>
        <v>Dell Pharmacy</v>
      </c>
      <c r="E3340" s="51">
        <v>44865</v>
      </c>
      <c r="F3340" s="50">
        <v>3</v>
      </c>
      <c r="G3340" s="50" t="str">
        <f>VLOOKUP(Table8[[#This Row],[ProductID]],Table12[[#All],[ProductID]:[ProductFullName]],3,FALSE)</f>
        <v>Product C</v>
      </c>
      <c r="H3340" s="50">
        <v>3</v>
      </c>
      <c r="I3340" s="52">
        <v>44865.638321759259</v>
      </c>
      <c r="J3340" s="50">
        <v>105</v>
      </c>
      <c r="K3340" s="51">
        <v>44865.956250000003</v>
      </c>
      <c r="L3340" s="53"/>
      <c r="M3340" s="54">
        <v>1</v>
      </c>
    </row>
    <row r="3341" spans="2:13" x14ac:dyDescent="0.3">
      <c r="B3341" s="49">
        <v>22184</v>
      </c>
      <c r="C3341" s="50">
        <v>1389</v>
      </c>
      <c r="D3341" s="50" t="str">
        <f>VLOOKUP(Table8[[#This Row],[CustomerID]],Table15[[#All],[CustomerID]:[Company Name]],2,FALSE)</f>
        <v>Universal Direct Fulfillment Corp</v>
      </c>
      <c r="E3341" s="51">
        <v>44865</v>
      </c>
      <c r="F3341" s="50">
        <v>4</v>
      </c>
      <c r="G3341" s="50" t="str">
        <f>VLOOKUP(Table8[[#This Row],[ProductID]],Table12[[#All],[ProductID]:[ProductFullName]],3,FALSE)</f>
        <v>Product D</v>
      </c>
      <c r="H3341" s="50">
        <v>4</v>
      </c>
      <c r="I3341" s="52">
        <v>44865.649722222224</v>
      </c>
      <c r="J3341" s="50">
        <v>108</v>
      </c>
      <c r="K3341" s="51">
        <v>44865.956250000003</v>
      </c>
      <c r="L3341" s="53"/>
      <c r="M3341" s="54">
        <v>1</v>
      </c>
    </row>
    <row r="3342" spans="2:13" x14ac:dyDescent="0.3">
      <c r="B3342" s="49">
        <v>22185</v>
      </c>
      <c r="C3342" s="50">
        <v>855</v>
      </c>
      <c r="D3342" s="50" t="str">
        <f>VLOOKUP(Table8[[#This Row],[CustomerID]],Table15[[#All],[CustomerID]:[Company Name]],2,FALSE)</f>
        <v>Deep Blue Boutique</v>
      </c>
      <c r="E3342" s="51">
        <v>44865</v>
      </c>
      <c r="F3342" s="50">
        <v>2</v>
      </c>
      <c r="G3342" s="50" t="str">
        <f>VLOOKUP(Table8[[#This Row],[ProductID]],Table12[[#All],[ProductID]:[ProductFullName]],3,FALSE)</f>
        <v>Product B</v>
      </c>
      <c r="H3342" s="50">
        <v>5</v>
      </c>
      <c r="I3342" s="52">
        <v>44865.662303240744</v>
      </c>
      <c r="J3342" s="50">
        <v>130</v>
      </c>
      <c r="K3342" s="51">
        <v>44865.956250000003</v>
      </c>
      <c r="L3342" s="53"/>
      <c r="M3342" s="54">
        <v>1</v>
      </c>
    </row>
    <row r="3343" spans="2:13" x14ac:dyDescent="0.3">
      <c r="B3343" s="49">
        <v>22186</v>
      </c>
      <c r="C3343" s="50">
        <v>498</v>
      </c>
      <c r="D3343" s="50" t="str">
        <f>VLOOKUP(Table8[[#This Row],[CustomerID]],Table15[[#All],[CustomerID]:[Company Name]],2,FALSE)</f>
        <v>Evensong Gifts</v>
      </c>
      <c r="E3343" s="51">
        <v>44865</v>
      </c>
      <c r="F3343" s="50">
        <v>3</v>
      </c>
      <c r="G3343" s="50" t="str">
        <f>VLOOKUP(Table8[[#This Row],[ProductID]],Table12[[#All],[ProductID]:[ProductFullName]],3,FALSE)</f>
        <v>Product C</v>
      </c>
      <c r="H3343" s="50">
        <v>5</v>
      </c>
      <c r="I3343" s="52">
        <v>44865.671759259261</v>
      </c>
      <c r="J3343" s="50">
        <v>114</v>
      </c>
      <c r="K3343" s="51">
        <v>44865.956250000003</v>
      </c>
      <c r="L3343" s="53"/>
      <c r="M3343" s="54">
        <v>1</v>
      </c>
    </row>
    <row r="3344" spans="2:13" x14ac:dyDescent="0.3">
      <c r="B3344" s="49">
        <v>22187</v>
      </c>
      <c r="C3344" s="50">
        <v>1235</v>
      </c>
      <c r="D3344" s="50" t="str">
        <f>VLOOKUP(Table8[[#This Row],[CustomerID]],Table15[[#All],[CustomerID]:[Company Name]],2,FALSE)</f>
        <v>Tender Touch Gifts</v>
      </c>
      <c r="E3344" s="51">
        <v>44865</v>
      </c>
      <c r="F3344" s="50">
        <v>3</v>
      </c>
      <c r="G3344" s="50" t="str">
        <f>VLOOKUP(Table8[[#This Row],[ProductID]],Table12[[#All],[ProductID]:[ProductFullName]],3,FALSE)</f>
        <v>Product C</v>
      </c>
      <c r="H3344" s="50">
        <v>7</v>
      </c>
      <c r="I3344" s="52">
        <v>44865.688842592594</v>
      </c>
      <c r="J3344" s="50">
        <v>106</v>
      </c>
      <c r="K3344" s="51">
        <v>44865.956250000003</v>
      </c>
      <c r="L3344" s="53"/>
      <c r="M3344" s="54">
        <v>1</v>
      </c>
    </row>
    <row r="3345" spans="2:13" x14ac:dyDescent="0.3">
      <c r="B3345" s="49">
        <v>22188</v>
      </c>
      <c r="C3345" s="50">
        <v>330</v>
      </c>
      <c r="D3345" s="50" t="str">
        <f>VLOOKUP(Table8[[#This Row],[CustomerID]],Table15[[#All],[CustomerID]:[Company Name]],2,FALSE)</f>
        <v>Pharmasave - 721</v>
      </c>
      <c r="E3345" s="51">
        <v>44865</v>
      </c>
      <c r="F3345" s="50">
        <v>5</v>
      </c>
      <c r="G3345" s="50" t="str">
        <f>VLOOKUP(Table8[[#This Row],[ProductID]],Table12[[#All],[ProductID]:[ProductFullName]],3,FALSE)</f>
        <v>Product E</v>
      </c>
      <c r="H3345" s="50">
        <v>6</v>
      </c>
      <c r="I3345" s="52">
        <v>44865.703553240739</v>
      </c>
      <c r="J3345" s="50">
        <v>129</v>
      </c>
      <c r="K3345" s="51">
        <v>44865.956250000003</v>
      </c>
      <c r="L3345" s="53"/>
      <c r="M3345" s="54">
        <v>1</v>
      </c>
    </row>
    <row r="3346" spans="2:13" x14ac:dyDescent="0.3">
      <c r="B3346" s="49">
        <v>22189</v>
      </c>
      <c r="C3346" s="50">
        <v>207</v>
      </c>
      <c r="D3346" s="50" t="str">
        <f>VLOOKUP(Table8[[#This Row],[CustomerID]],Table15[[#All],[CustomerID]:[Company Name]],2,FALSE)</f>
        <v>Cascade Gifts Marriott Hotel</v>
      </c>
      <c r="E3346" s="51">
        <v>44865</v>
      </c>
      <c r="F3346" s="50">
        <v>6</v>
      </c>
      <c r="G3346" s="50" t="str">
        <f>VLOOKUP(Table8[[#This Row],[ProductID]],Table12[[#All],[ProductID]:[ProductFullName]],3,FALSE)</f>
        <v>Product F</v>
      </c>
      <c r="H3346" s="50">
        <v>3</v>
      </c>
      <c r="I3346" s="52">
        <v>44865.721053240741</v>
      </c>
      <c r="J3346" s="50">
        <v>110</v>
      </c>
      <c r="K3346" s="51">
        <v>44865.956250000003</v>
      </c>
      <c r="L3346" s="53"/>
      <c r="M3346" s="54">
        <v>1</v>
      </c>
    </row>
    <row r="3347" spans="2:13" x14ac:dyDescent="0.3">
      <c r="B3347" s="49">
        <v>22190</v>
      </c>
      <c r="C3347" s="50">
        <v>739</v>
      </c>
      <c r="D3347" s="50" t="str">
        <f>VLOOKUP(Table8[[#This Row],[CustomerID]],Table15[[#All],[CustomerID]:[Company Name]],2,FALSE)</f>
        <v>SDM 0209</v>
      </c>
      <c r="E3347" s="51">
        <v>44865</v>
      </c>
      <c r="F3347" s="50">
        <v>4</v>
      </c>
      <c r="G3347" s="50" t="str">
        <f>VLOOKUP(Table8[[#This Row],[ProductID]],Table12[[#All],[ProductID]:[ProductFullName]],3,FALSE)</f>
        <v>Product D</v>
      </c>
      <c r="H3347" s="50">
        <v>3</v>
      </c>
      <c r="I3347" s="52">
        <v>44865.737881944442</v>
      </c>
      <c r="J3347" s="50">
        <v>129</v>
      </c>
      <c r="K3347" s="51">
        <v>44865.956250000003</v>
      </c>
      <c r="L3347" s="53"/>
      <c r="M3347" s="54">
        <v>1</v>
      </c>
    </row>
    <row r="3348" spans="2:13" x14ac:dyDescent="0.3">
      <c r="B3348" s="49">
        <v>22191</v>
      </c>
      <c r="C3348" s="50">
        <v>319</v>
      </c>
      <c r="D3348" s="50" t="str">
        <f>VLOOKUP(Table8[[#This Row],[CustomerID]],Table15[[#All],[CustomerID]:[Company Name]],2,FALSE)</f>
        <v>Fitz and Co</v>
      </c>
      <c r="E3348" s="51">
        <v>44865</v>
      </c>
      <c r="F3348" s="50">
        <v>5</v>
      </c>
      <c r="G3348" s="50" t="str">
        <f>VLOOKUP(Table8[[#This Row],[ProductID]],Table12[[#All],[ProductID]:[ProductFullName]],3,FALSE)</f>
        <v>Product E</v>
      </c>
      <c r="H3348" s="50">
        <v>2</v>
      </c>
      <c r="I3348" s="52">
        <v>44865.750821759255</v>
      </c>
      <c r="J3348" s="50">
        <v>127</v>
      </c>
      <c r="K3348" s="51">
        <v>44865.956250000003</v>
      </c>
      <c r="L3348" s="53"/>
      <c r="M3348" s="54">
        <v>1</v>
      </c>
    </row>
    <row r="3349" spans="2:13" x14ac:dyDescent="0.3">
      <c r="B3349" s="49">
        <v>22192</v>
      </c>
      <c r="C3349" s="50">
        <v>480</v>
      </c>
      <c r="D3349" s="50" t="str">
        <f>VLOOKUP(Table8[[#This Row],[CustomerID]],Table15[[#All],[CustomerID]:[Company Name]],2,FALSE)</f>
        <v>Simply Country</v>
      </c>
      <c r="E3349" s="51">
        <v>44866</v>
      </c>
      <c r="F3349" s="50">
        <v>3</v>
      </c>
      <c r="G3349" s="50" t="str">
        <f>VLOOKUP(Table8[[#This Row],[ProductID]],Table12[[#All],[ProductID]:[ProductFullName]],3,FALSE)</f>
        <v>Product C</v>
      </c>
      <c r="H3349" s="50">
        <v>3</v>
      </c>
      <c r="I3349" s="52">
        <v>44866.333333333336</v>
      </c>
      <c r="J3349" s="50">
        <v>128</v>
      </c>
      <c r="K3349" s="51">
        <v>44866.949305555558</v>
      </c>
      <c r="L3349" s="53"/>
      <c r="M3349" s="54">
        <v>1</v>
      </c>
    </row>
    <row r="3350" spans="2:13" x14ac:dyDescent="0.3">
      <c r="B3350" s="49">
        <v>22193</v>
      </c>
      <c r="C3350" s="50">
        <v>564</v>
      </c>
      <c r="D3350" s="50" t="str">
        <f>VLOOKUP(Table8[[#This Row],[CustomerID]],Table15[[#All],[CustomerID]:[Company Name]],2,FALSE)</f>
        <v>Rudy's Regina Beach</v>
      </c>
      <c r="E3350" s="51">
        <v>44866</v>
      </c>
      <c r="F3350" s="50">
        <v>2</v>
      </c>
      <c r="G3350" s="50" t="str">
        <f>VLOOKUP(Table8[[#This Row],[ProductID]],Table12[[#All],[ProductID]:[ProductFullName]],3,FALSE)</f>
        <v>Product B</v>
      </c>
      <c r="H3350" s="50">
        <v>6</v>
      </c>
      <c r="I3350" s="52">
        <v>44866.344502314816</v>
      </c>
      <c r="J3350" s="50">
        <v>124</v>
      </c>
      <c r="K3350" s="51">
        <v>44866.949305555558</v>
      </c>
      <c r="L3350" s="53"/>
      <c r="M3350" s="54">
        <v>1</v>
      </c>
    </row>
    <row r="3351" spans="2:13" x14ac:dyDescent="0.3">
      <c r="B3351" s="49">
        <v>22194</v>
      </c>
      <c r="C3351" s="50">
        <v>1114</v>
      </c>
      <c r="D3351" s="50" t="str">
        <f>VLOOKUP(Table8[[#This Row],[CustomerID]],Table15[[#All],[CustomerID]:[Company Name]],2,FALSE)</f>
        <v>Horse Shoe Casino</v>
      </c>
      <c r="E3351" s="51">
        <v>44866</v>
      </c>
      <c r="F3351" s="50">
        <v>2</v>
      </c>
      <c r="G3351" s="50" t="str">
        <f>VLOOKUP(Table8[[#This Row],[ProductID]],Table12[[#All],[ProductID]:[ProductFullName]],3,FALSE)</f>
        <v>Product B</v>
      </c>
      <c r="H3351" s="50">
        <v>3</v>
      </c>
      <c r="I3351" s="52">
        <v>44866.356574074074</v>
      </c>
      <c r="J3351" s="50">
        <v>121</v>
      </c>
      <c r="K3351" s="51">
        <v>44866.949305555558</v>
      </c>
      <c r="L3351" s="53"/>
      <c r="M3351" s="54">
        <v>1</v>
      </c>
    </row>
    <row r="3352" spans="2:13" x14ac:dyDescent="0.3">
      <c r="B3352" s="49">
        <v>22195</v>
      </c>
      <c r="C3352" s="50">
        <v>169</v>
      </c>
      <c r="D3352" s="50" t="str">
        <f>VLOOKUP(Table8[[#This Row],[CustomerID]],Table15[[#All],[CustomerID]:[Company Name]],2,FALSE)</f>
        <v>Just Toys</v>
      </c>
      <c r="E3352" s="51">
        <v>44866</v>
      </c>
      <c r="F3352" s="50">
        <v>3</v>
      </c>
      <c r="G3352" s="50" t="str">
        <f>VLOOKUP(Table8[[#This Row],[ProductID]],Table12[[#All],[ProductID]:[ProductFullName]],3,FALSE)</f>
        <v>Product C</v>
      </c>
      <c r="H3352" s="50">
        <v>6</v>
      </c>
      <c r="I3352" s="52">
        <v>44866.371759259258</v>
      </c>
      <c r="J3352" s="50">
        <v>113</v>
      </c>
      <c r="K3352" s="51">
        <v>44866.949305555558</v>
      </c>
      <c r="L3352" s="53"/>
      <c r="M3352" s="54">
        <v>1</v>
      </c>
    </row>
    <row r="3353" spans="2:13" x14ac:dyDescent="0.3">
      <c r="B3353" s="49">
        <v>22196</v>
      </c>
      <c r="C3353" s="50">
        <v>1130</v>
      </c>
      <c r="D3353" s="50" t="str">
        <f>VLOOKUP(Table8[[#This Row],[CustomerID]],Table15[[#All],[CustomerID]:[Company Name]],2,FALSE)</f>
        <v>Schueth Ace Hardware</v>
      </c>
      <c r="E3353" s="51">
        <v>44866</v>
      </c>
      <c r="F3353" s="50">
        <v>6</v>
      </c>
      <c r="G3353" s="50" t="str">
        <f>VLOOKUP(Table8[[#This Row],[ProductID]],Table12[[#All],[ProductID]:[ProductFullName]],3,FALSE)</f>
        <v>Product F</v>
      </c>
      <c r="H3353" s="50">
        <v>6</v>
      </c>
      <c r="I3353" s="52">
        <v>44866.386446759258</v>
      </c>
      <c r="J3353" s="50">
        <v>128</v>
      </c>
      <c r="K3353" s="51">
        <v>44866.949305555558</v>
      </c>
      <c r="L3353" s="53"/>
      <c r="M3353" s="54">
        <v>1</v>
      </c>
    </row>
    <row r="3354" spans="2:13" x14ac:dyDescent="0.3">
      <c r="B3354" s="49">
        <v>22197</v>
      </c>
      <c r="C3354" s="50">
        <v>1170</v>
      </c>
      <c r="D3354" s="50" t="str">
        <f>VLOOKUP(Table8[[#This Row],[CustomerID]],Table15[[#All],[CustomerID]:[Company Name]],2,FALSE)</f>
        <v>Gifts &amp; Giggles</v>
      </c>
      <c r="E3354" s="51">
        <v>44866</v>
      </c>
      <c r="F3354" s="50">
        <v>3</v>
      </c>
      <c r="G3354" s="50" t="str">
        <f>VLOOKUP(Table8[[#This Row],[ProductID]],Table12[[#All],[ProductID]:[ProductFullName]],3,FALSE)</f>
        <v>Product C</v>
      </c>
      <c r="H3354" s="50">
        <v>6</v>
      </c>
      <c r="I3354" s="52">
        <v>44866.40353009259</v>
      </c>
      <c r="J3354" s="50">
        <v>119</v>
      </c>
      <c r="K3354" s="51">
        <v>44866.949305555558</v>
      </c>
      <c r="L3354" s="53"/>
      <c r="M3354" s="54">
        <v>1</v>
      </c>
    </row>
    <row r="3355" spans="2:13" x14ac:dyDescent="0.3">
      <c r="B3355" s="49">
        <v>22198</v>
      </c>
      <c r="C3355" s="50">
        <v>1111</v>
      </c>
      <c r="D3355" s="50" t="str">
        <f>VLOOKUP(Table8[[#This Row],[CustomerID]],Table15[[#All],[CustomerID]:[Company Name]],2,FALSE)</f>
        <v>Mercy Franciscan Hospital</v>
      </c>
      <c r="E3355" s="51">
        <v>44866</v>
      </c>
      <c r="F3355" s="50">
        <v>4</v>
      </c>
      <c r="G3355" s="50" t="str">
        <f>VLOOKUP(Table8[[#This Row],[ProductID]],Table12[[#All],[ProductID]:[ProductFullName]],3,FALSE)</f>
        <v>Product D</v>
      </c>
      <c r="H3355" s="50">
        <v>6</v>
      </c>
      <c r="I3355" s="52">
        <v>44866.418773148143</v>
      </c>
      <c r="J3355" s="50">
        <v>129</v>
      </c>
      <c r="K3355" s="51">
        <v>44866.949305555558</v>
      </c>
      <c r="L3355" s="53"/>
      <c r="M3355" s="54">
        <v>1</v>
      </c>
    </row>
    <row r="3356" spans="2:13" x14ac:dyDescent="0.3">
      <c r="B3356" s="49">
        <v>22199</v>
      </c>
      <c r="C3356" s="50">
        <v>162</v>
      </c>
      <c r="D3356" s="50" t="str">
        <f>VLOOKUP(Table8[[#This Row],[CustomerID]],Table15[[#All],[CustomerID]:[Company Name]],2,FALSE)</f>
        <v>Best Regards</v>
      </c>
      <c r="E3356" s="51">
        <v>44866</v>
      </c>
      <c r="F3356" s="50">
        <v>6</v>
      </c>
      <c r="G3356" s="50" t="str">
        <f>VLOOKUP(Table8[[#This Row],[ProductID]],Table12[[#All],[ProductID]:[ProductFullName]],3,FALSE)</f>
        <v>Product F</v>
      </c>
      <c r="H3356" s="50">
        <v>2</v>
      </c>
      <c r="I3356" s="52">
        <v>44866.433217592588</v>
      </c>
      <c r="J3356" s="50">
        <v>108</v>
      </c>
      <c r="K3356" s="51">
        <v>44866.949305555558</v>
      </c>
      <c r="L3356" s="53"/>
      <c r="M3356" s="54">
        <v>1</v>
      </c>
    </row>
    <row r="3357" spans="2:13" x14ac:dyDescent="0.3">
      <c r="B3357" s="49">
        <v>22200</v>
      </c>
      <c r="C3357" s="50">
        <v>871</v>
      </c>
      <c r="D3357" s="50" t="str">
        <f>VLOOKUP(Table8[[#This Row],[CustomerID]],Table15[[#All],[CustomerID]:[Company Name]],2,FALSE)</f>
        <v>Mary Arnold Toys</v>
      </c>
      <c r="E3357" s="51">
        <v>44866</v>
      </c>
      <c r="F3357" s="50">
        <v>3</v>
      </c>
      <c r="G3357" s="50" t="str">
        <f>VLOOKUP(Table8[[#This Row],[ProductID]],Table12[[#All],[ProductID]:[ProductFullName]],3,FALSE)</f>
        <v>Product C</v>
      </c>
      <c r="H3357" s="50">
        <v>6</v>
      </c>
      <c r="I3357" s="52">
        <v>44866.450960648144</v>
      </c>
      <c r="J3357" s="50">
        <v>125</v>
      </c>
      <c r="K3357" s="51">
        <v>44866.949305555558</v>
      </c>
      <c r="L3357" s="53"/>
      <c r="M3357" s="54">
        <v>1</v>
      </c>
    </row>
    <row r="3358" spans="2:13" x14ac:dyDescent="0.3">
      <c r="B3358" s="49">
        <v>22201</v>
      </c>
      <c r="C3358" s="50">
        <v>353</v>
      </c>
      <c r="D3358" s="50" t="str">
        <f>VLOOKUP(Table8[[#This Row],[CustomerID]],Table15[[#All],[CustomerID]:[Company Name]],2,FALSE)</f>
        <v>Top Banana</v>
      </c>
      <c r="E3358" s="51">
        <v>44866</v>
      </c>
      <c r="F3358" s="50">
        <v>6</v>
      </c>
      <c r="G3358" s="50" t="str">
        <f>VLOOKUP(Table8[[#This Row],[ProductID]],Table12[[#All],[ProductID]:[ProductFullName]],3,FALSE)</f>
        <v>Product F</v>
      </c>
      <c r="H3358" s="50">
        <v>7</v>
      </c>
      <c r="I3358" s="52">
        <v>44866.463749999995</v>
      </c>
      <c r="J3358" s="50">
        <v>107</v>
      </c>
      <c r="K3358" s="51">
        <v>44866.949305555558</v>
      </c>
      <c r="L3358" s="53"/>
      <c r="M3358" s="54">
        <v>1</v>
      </c>
    </row>
    <row r="3359" spans="2:13" x14ac:dyDescent="0.3">
      <c r="B3359" s="49">
        <v>22202</v>
      </c>
      <c r="C3359" s="50">
        <v>159</v>
      </c>
      <c r="D3359" s="50" t="str">
        <f>VLOOKUP(Table8[[#This Row],[CustomerID]],Table15[[#All],[CustomerID]:[Company Name]],2,FALSE)</f>
        <v>Shoppers Drug Mart #607</v>
      </c>
      <c r="E3359" s="51">
        <v>44866</v>
      </c>
      <c r="F3359" s="50">
        <v>3</v>
      </c>
      <c r="G3359" s="50" t="str">
        <f>VLOOKUP(Table8[[#This Row],[ProductID]],Table12[[#All],[ProductID]:[ProductFullName]],3,FALSE)</f>
        <v>Product C</v>
      </c>
      <c r="H3359" s="50">
        <v>3</v>
      </c>
      <c r="I3359" s="52">
        <v>44866.474201388883</v>
      </c>
      <c r="J3359" s="50">
        <v>126</v>
      </c>
      <c r="K3359" s="51">
        <v>44866.949305555558</v>
      </c>
      <c r="L3359" s="53"/>
      <c r="M3359" s="54">
        <v>1</v>
      </c>
    </row>
    <row r="3360" spans="2:13" x14ac:dyDescent="0.3">
      <c r="B3360" s="49">
        <v>22203</v>
      </c>
      <c r="C3360" s="50">
        <v>1020</v>
      </c>
      <c r="D3360" s="50" t="str">
        <f>VLOOKUP(Table8[[#This Row],[CustomerID]],Table15[[#All],[CustomerID]:[Company Name]],2,FALSE)</f>
        <v>KENDALLS BOTIQUE &amp; CONSIGNMENT</v>
      </c>
      <c r="E3360" s="51">
        <v>44866</v>
      </c>
      <c r="F3360" s="50">
        <v>1</v>
      </c>
      <c r="G3360" s="50" t="str">
        <f>VLOOKUP(Table8[[#This Row],[ProductID]],Table12[[#All],[ProductID]:[ProductFullName]],3,FALSE)</f>
        <v>Product A</v>
      </c>
      <c r="H3360" s="50">
        <v>7</v>
      </c>
      <c r="I3360" s="52">
        <v>44866.491620370361</v>
      </c>
      <c r="J3360" s="50">
        <v>128</v>
      </c>
      <c r="K3360" s="51">
        <v>44866.949305555558</v>
      </c>
      <c r="L3360" s="53"/>
      <c r="M3360" s="54">
        <v>1</v>
      </c>
    </row>
    <row r="3361" spans="2:13" x14ac:dyDescent="0.3">
      <c r="B3361" s="49">
        <v>22204</v>
      </c>
      <c r="C3361" s="50">
        <v>766</v>
      </c>
      <c r="D3361" s="50" t="str">
        <f>VLOOKUP(Table8[[#This Row],[CustomerID]],Table15[[#All],[CustomerID]:[Company Name]],2,FALSE)</f>
        <v>Homespun Garden</v>
      </c>
      <c r="E3361" s="51">
        <v>44866</v>
      </c>
      <c r="F3361" s="50">
        <v>1</v>
      </c>
      <c r="G3361" s="50" t="str">
        <f>VLOOKUP(Table8[[#This Row],[ProductID]],Table12[[#All],[ProductID]:[ProductFullName]],3,FALSE)</f>
        <v>Product A</v>
      </c>
      <c r="H3361" s="50">
        <v>6</v>
      </c>
      <c r="I3361" s="52">
        <v>44866.506886574069</v>
      </c>
      <c r="J3361" s="50">
        <v>107</v>
      </c>
      <c r="K3361" s="51">
        <v>44866.949305555558</v>
      </c>
      <c r="L3361" s="53"/>
      <c r="M3361" s="54">
        <v>1</v>
      </c>
    </row>
    <row r="3362" spans="2:13" x14ac:dyDescent="0.3">
      <c r="B3362" s="49">
        <v>22205</v>
      </c>
      <c r="C3362" s="50">
        <v>1021</v>
      </c>
      <c r="D3362" s="50" t="str">
        <f>VLOOKUP(Table8[[#This Row],[CustomerID]],Table15[[#All],[CustomerID]:[Company Name]],2,FALSE)</f>
        <v>Grace &amp; Glory</v>
      </c>
      <c r="E3362" s="51">
        <v>44866</v>
      </c>
      <c r="F3362" s="50">
        <v>4</v>
      </c>
      <c r="G3362" s="50" t="str">
        <f>VLOOKUP(Table8[[#This Row],[ProductID]],Table12[[#All],[ProductID]:[ProductFullName]],3,FALSE)</f>
        <v>Product D</v>
      </c>
      <c r="H3362" s="50">
        <v>6</v>
      </c>
      <c r="I3362" s="52">
        <v>44866.517754629625</v>
      </c>
      <c r="J3362" s="50">
        <v>123</v>
      </c>
      <c r="K3362" s="51">
        <v>44866.949305555558</v>
      </c>
      <c r="L3362" s="53"/>
      <c r="M3362" s="54">
        <v>1</v>
      </c>
    </row>
    <row r="3363" spans="2:13" x14ac:dyDescent="0.3">
      <c r="B3363" s="49">
        <v>22206</v>
      </c>
      <c r="C3363" s="50">
        <v>198</v>
      </c>
      <c r="D3363" s="50" t="str">
        <f>VLOOKUP(Table8[[#This Row],[CustomerID]],Table15[[#All],[CustomerID]:[Company Name]],2,FALSE)</f>
        <v>Buck or Two #527</v>
      </c>
      <c r="E3363" s="51">
        <v>44866</v>
      </c>
      <c r="F3363" s="50">
        <v>3</v>
      </c>
      <c r="G3363" s="50" t="str">
        <f>VLOOKUP(Table8[[#This Row],[ProductID]],Table12[[#All],[ProductID]:[ProductFullName]],3,FALSE)</f>
        <v>Product C</v>
      </c>
      <c r="H3363" s="50">
        <v>3</v>
      </c>
      <c r="I3363" s="52">
        <v>44866.530983796292</v>
      </c>
      <c r="J3363" s="50">
        <v>106</v>
      </c>
      <c r="K3363" s="51">
        <v>44866.949305555558</v>
      </c>
      <c r="L3363" s="53"/>
      <c r="M3363" s="54">
        <v>1</v>
      </c>
    </row>
    <row r="3364" spans="2:13" x14ac:dyDescent="0.3">
      <c r="B3364" s="49">
        <v>22207</v>
      </c>
      <c r="C3364" s="50">
        <v>904</v>
      </c>
      <c r="D3364" s="50" t="str">
        <f>VLOOKUP(Table8[[#This Row],[CustomerID]],Table15[[#All],[CustomerID]:[Company Name]],2,FALSE)</f>
        <v>Abilities</v>
      </c>
      <c r="E3364" s="51">
        <v>44866</v>
      </c>
      <c r="F3364" s="50">
        <v>4</v>
      </c>
      <c r="G3364" s="50" t="str">
        <f>VLOOKUP(Table8[[#This Row],[ProductID]],Table12[[#All],[ProductID]:[ProductFullName]],3,FALSE)</f>
        <v>Product D</v>
      </c>
      <c r="H3364" s="50">
        <v>6</v>
      </c>
      <c r="I3364" s="52">
        <v>44866.546863425923</v>
      </c>
      <c r="J3364" s="50">
        <v>121</v>
      </c>
      <c r="K3364" s="51">
        <v>44866.949305555558</v>
      </c>
      <c r="L3364" s="53"/>
      <c r="M3364" s="54">
        <v>1</v>
      </c>
    </row>
    <row r="3365" spans="2:13" x14ac:dyDescent="0.3">
      <c r="B3365" s="49">
        <v>22208</v>
      </c>
      <c r="C3365" s="50">
        <v>819</v>
      </c>
      <c r="D3365" s="50" t="str">
        <f>VLOOKUP(Table8[[#This Row],[CustomerID]],Table15[[#All],[CustomerID]:[Company Name]],2,FALSE)</f>
        <v>Trendz A Boutique</v>
      </c>
      <c r="E3365" s="51">
        <v>44866</v>
      </c>
      <c r="F3365" s="50">
        <v>5</v>
      </c>
      <c r="G3365" s="50" t="str">
        <f>VLOOKUP(Table8[[#This Row],[ProductID]],Table12[[#All],[ProductID]:[ProductFullName]],3,FALSE)</f>
        <v>Product E</v>
      </c>
      <c r="H3365" s="50">
        <v>7</v>
      </c>
      <c r="I3365" s="52">
        <v>44866.563437500001</v>
      </c>
      <c r="J3365" s="50">
        <v>130</v>
      </c>
      <c r="K3365" s="51">
        <v>44866.949305555558</v>
      </c>
      <c r="L3365" s="53"/>
      <c r="M3365" s="54">
        <v>1</v>
      </c>
    </row>
    <row r="3366" spans="2:13" x14ac:dyDescent="0.3">
      <c r="B3366" s="49">
        <v>22209</v>
      </c>
      <c r="C3366" s="50">
        <v>804</v>
      </c>
      <c r="D3366" s="50" t="str">
        <f>VLOOKUP(Table8[[#This Row],[CustomerID]],Table15[[#All],[CustomerID]:[Company Name]],2,FALSE)</f>
        <v>Indesign Fundraising</v>
      </c>
      <c r="E3366" s="51">
        <v>44866</v>
      </c>
      <c r="F3366" s="50">
        <v>3</v>
      </c>
      <c r="G3366" s="50" t="str">
        <f>VLOOKUP(Table8[[#This Row],[ProductID]],Table12[[#All],[ProductID]:[ProductFullName]],3,FALSE)</f>
        <v>Product C</v>
      </c>
      <c r="H3366" s="50">
        <v>7</v>
      </c>
      <c r="I3366" s="52">
        <v>44866.578356481485</v>
      </c>
      <c r="J3366" s="50">
        <v>122</v>
      </c>
      <c r="K3366" s="51">
        <v>44866.949305555558</v>
      </c>
      <c r="L3366" s="53"/>
      <c r="M3366" s="54">
        <v>1</v>
      </c>
    </row>
    <row r="3367" spans="2:13" x14ac:dyDescent="0.3">
      <c r="B3367" s="49">
        <v>22210</v>
      </c>
      <c r="C3367" s="50">
        <v>706</v>
      </c>
      <c r="D3367" s="50" t="str">
        <f>VLOOKUP(Table8[[#This Row],[CustomerID]],Table15[[#All],[CustomerID]:[Company Name]],2,FALSE)</f>
        <v>Great Canadian Dollar Store #111</v>
      </c>
      <c r="E3367" s="51">
        <v>44866</v>
      </c>
      <c r="F3367" s="50">
        <v>4</v>
      </c>
      <c r="G3367" s="50" t="str">
        <f>VLOOKUP(Table8[[#This Row],[ProductID]],Table12[[#All],[ProductID]:[ProductFullName]],3,FALSE)</f>
        <v>Product D</v>
      </c>
      <c r="H3367" s="50">
        <v>4</v>
      </c>
      <c r="I3367" s="52">
        <v>44866.59143518519</v>
      </c>
      <c r="J3367" s="50">
        <v>130</v>
      </c>
      <c r="K3367" s="51">
        <v>44866.949305555558</v>
      </c>
      <c r="L3367" s="53"/>
      <c r="M3367" s="54">
        <v>1</v>
      </c>
    </row>
    <row r="3368" spans="2:13" x14ac:dyDescent="0.3">
      <c r="B3368" s="49">
        <v>22211</v>
      </c>
      <c r="C3368" s="50">
        <v>1137</v>
      </c>
      <c r="D3368" s="50" t="str">
        <f>VLOOKUP(Table8[[#This Row],[CustomerID]],Table15[[#All],[CustomerID]:[Company Name]],2,FALSE)</f>
        <v>Mercy Hospital</v>
      </c>
      <c r="E3368" s="51">
        <v>44866</v>
      </c>
      <c r="F3368" s="50">
        <v>4</v>
      </c>
      <c r="G3368" s="50" t="str">
        <f>VLOOKUP(Table8[[#This Row],[ProductID]],Table12[[#All],[ProductID]:[ProductFullName]],3,FALSE)</f>
        <v>Product D</v>
      </c>
      <c r="H3368" s="50">
        <v>7</v>
      </c>
      <c r="I3368" s="52">
        <v>44866.608726851853</v>
      </c>
      <c r="J3368" s="50">
        <v>107</v>
      </c>
      <c r="K3368" s="51">
        <v>44866.949305555558</v>
      </c>
      <c r="L3368" s="53"/>
      <c r="M3368" s="54">
        <v>1</v>
      </c>
    </row>
    <row r="3369" spans="2:13" x14ac:dyDescent="0.3">
      <c r="B3369" s="49">
        <v>22212</v>
      </c>
      <c r="C3369" s="50">
        <v>1389</v>
      </c>
      <c r="D3369" s="50" t="str">
        <f>VLOOKUP(Table8[[#This Row],[CustomerID]],Table15[[#All],[CustomerID]:[Company Name]],2,FALSE)</f>
        <v>Universal Direct Fulfillment Corp</v>
      </c>
      <c r="E3369" s="51">
        <v>44866</v>
      </c>
      <c r="F3369" s="50">
        <v>3</v>
      </c>
      <c r="G3369" s="50" t="str">
        <f>VLOOKUP(Table8[[#This Row],[ProductID]],Table12[[#All],[ProductID]:[ProductFullName]],3,FALSE)</f>
        <v>Product C</v>
      </c>
      <c r="H3369" s="50">
        <v>4</v>
      </c>
      <c r="I3369" s="52">
        <v>44866.62672453704</v>
      </c>
      <c r="J3369" s="50">
        <v>110</v>
      </c>
      <c r="K3369" s="51">
        <v>44866.949305555558</v>
      </c>
      <c r="L3369" s="53"/>
      <c r="M3369" s="54">
        <v>1</v>
      </c>
    </row>
    <row r="3370" spans="2:13" x14ac:dyDescent="0.3">
      <c r="B3370" s="49">
        <v>22213</v>
      </c>
      <c r="C3370" s="50">
        <v>498</v>
      </c>
      <c r="D3370" s="50" t="str">
        <f>VLOOKUP(Table8[[#This Row],[CustomerID]],Table15[[#All],[CustomerID]:[Company Name]],2,FALSE)</f>
        <v>Evensong Gifts</v>
      </c>
      <c r="E3370" s="51">
        <v>44866</v>
      </c>
      <c r="F3370" s="50">
        <v>5</v>
      </c>
      <c r="G3370" s="50" t="str">
        <f>VLOOKUP(Table8[[#This Row],[ProductID]],Table12[[#All],[ProductID]:[ProductFullName]],3,FALSE)</f>
        <v>Product E</v>
      </c>
      <c r="H3370" s="50">
        <v>6</v>
      </c>
      <c r="I3370" s="52">
        <v>44866.636689814819</v>
      </c>
      <c r="J3370" s="50">
        <v>124</v>
      </c>
      <c r="K3370" s="51">
        <v>44866.949305555558</v>
      </c>
      <c r="L3370" s="53"/>
      <c r="M3370" s="54">
        <v>1</v>
      </c>
    </row>
    <row r="3371" spans="2:13" x14ac:dyDescent="0.3">
      <c r="B3371" s="49">
        <v>22214</v>
      </c>
      <c r="C3371" s="50">
        <v>104</v>
      </c>
      <c r="D3371" s="50" t="str">
        <f>VLOOKUP(Table8[[#This Row],[CustomerID]],Table15[[#All],[CustomerID]:[Company Name]],2,FALSE)</f>
        <v>Oink! Oink!</v>
      </c>
      <c r="E3371" s="51">
        <v>44866</v>
      </c>
      <c r="F3371" s="50">
        <v>4</v>
      </c>
      <c r="G3371" s="50" t="str">
        <f>VLOOKUP(Table8[[#This Row],[ProductID]],Table12[[#All],[ProductID]:[ProductFullName]],3,FALSE)</f>
        <v>Product D</v>
      </c>
      <c r="H3371" s="50">
        <v>5</v>
      </c>
      <c r="I3371" s="52">
        <v>44866.654467592598</v>
      </c>
      <c r="J3371" s="50">
        <v>114</v>
      </c>
      <c r="K3371" s="51">
        <v>44866.949305555558</v>
      </c>
      <c r="L3371" s="53"/>
      <c r="M3371" s="54">
        <v>1</v>
      </c>
    </row>
    <row r="3372" spans="2:13" x14ac:dyDescent="0.3">
      <c r="B3372" s="49">
        <v>22215</v>
      </c>
      <c r="C3372" s="50">
        <v>581</v>
      </c>
      <c r="D3372" s="50" t="str">
        <f>VLOOKUP(Table8[[#This Row],[CustomerID]],Table15[[#All],[CustomerID]:[Company Name]],2,FALSE)</f>
        <v>Sundre Value Drug Mart</v>
      </c>
      <c r="E3372" s="51">
        <v>44866</v>
      </c>
      <c r="F3372" s="50">
        <v>5</v>
      </c>
      <c r="G3372" s="50" t="str">
        <f>VLOOKUP(Table8[[#This Row],[ProductID]],Table12[[#All],[ProductID]:[ProductFullName]],3,FALSE)</f>
        <v>Product E</v>
      </c>
      <c r="H3372" s="50">
        <v>2</v>
      </c>
      <c r="I3372" s="52">
        <v>44866.672199074077</v>
      </c>
      <c r="J3372" s="50">
        <v>110</v>
      </c>
      <c r="K3372" s="51">
        <v>44866.949305555558</v>
      </c>
      <c r="L3372" s="53"/>
      <c r="M3372" s="54">
        <v>1</v>
      </c>
    </row>
    <row r="3373" spans="2:13" x14ac:dyDescent="0.3">
      <c r="B3373" s="49">
        <v>22216</v>
      </c>
      <c r="C3373" s="50">
        <v>366</v>
      </c>
      <c r="D3373" s="50" t="str">
        <f>VLOOKUP(Table8[[#This Row],[CustomerID]],Table15[[#All],[CustomerID]:[Company Name]],2,FALSE)</f>
        <v>Pharma Plus 0869</v>
      </c>
      <c r="E3373" s="51">
        <v>44866</v>
      </c>
      <c r="F3373" s="50">
        <v>6</v>
      </c>
      <c r="G3373" s="50" t="str">
        <f>VLOOKUP(Table8[[#This Row],[ProductID]],Table12[[#All],[ProductID]:[ProductFullName]],3,FALSE)</f>
        <v>Product F</v>
      </c>
      <c r="H3373" s="50">
        <v>2</v>
      </c>
      <c r="I3373" s="52">
        <v>44866.68245370371</v>
      </c>
      <c r="J3373" s="50">
        <v>118</v>
      </c>
      <c r="K3373" s="51">
        <v>44866.949305555558</v>
      </c>
      <c r="L3373" s="53"/>
      <c r="M3373" s="54">
        <v>1</v>
      </c>
    </row>
    <row r="3374" spans="2:13" x14ac:dyDescent="0.3">
      <c r="B3374" s="49">
        <v>22217</v>
      </c>
      <c r="C3374" s="50">
        <v>1255</v>
      </c>
      <c r="D3374" s="50" t="str">
        <f>VLOOKUP(Table8[[#This Row],[CustomerID]],Table15[[#All],[CustomerID]:[Company Name]],2,FALSE)</f>
        <v>Evan's Frontier / Gatehouse</v>
      </c>
      <c r="E3374" s="51">
        <v>44866</v>
      </c>
      <c r="F3374" s="50">
        <v>2</v>
      </c>
      <c r="G3374" s="50" t="str">
        <f>VLOOKUP(Table8[[#This Row],[ProductID]],Table12[[#All],[ProductID]:[ProductFullName]],3,FALSE)</f>
        <v>Product B</v>
      </c>
      <c r="H3374" s="50">
        <v>4</v>
      </c>
      <c r="I3374" s="52">
        <v>44866.694525462968</v>
      </c>
      <c r="J3374" s="50">
        <v>128</v>
      </c>
      <c r="K3374" s="51">
        <v>44866.949305555558</v>
      </c>
      <c r="L3374" s="53"/>
      <c r="M3374" s="54">
        <v>1</v>
      </c>
    </row>
    <row r="3375" spans="2:13" x14ac:dyDescent="0.3">
      <c r="B3375" s="49">
        <v>22218</v>
      </c>
      <c r="C3375" s="50">
        <v>1393</v>
      </c>
      <c r="D3375" s="50" t="str">
        <f>VLOOKUP(Table8[[#This Row],[CustomerID]],Table15[[#All],[CustomerID]:[Company Name]],2,FALSE)</f>
        <v>The Gift Tree</v>
      </c>
      <c r="E3375" s="51">
        <v>44866</v>
      </c>
      <c r="F3375" s="50">
        <v>5</v>
      </c>
      <c r="G3375" s="50" t="str">
        <f>VLOOKUP(Table8[[#This Row],[ProductID]],Table12[[#All],[ProductID]:[ProductFullName]],3,FALSE)</f>
        <v>Product E</v>
      </c>
      <c r="H3375" s="50">
        <v>7</v>
      </c>
      <c r="I3375" s="52">
        <v>44866.708530092597</v>
      </c>
      <c r="J3375" s="50">
        <v>105</v>
      </c>
      <c r="K3375" s="51">
        <v>44866.949305555558</v>
      </c>
      <c r="L3375" s="53"/>
      <c r="M3375" s="54">
        <v>1</v>
      </c>
    </row>
    <row r="3376" spans="2:13" x14ac:dyDescent="0.3">
      <c r="B3376" s="49">
        <v>22219</v>
      </c>
      <c r="C3376" s="50">
        <v>1267</v>
      </c>
      <c r="D3376" s="50" t="str">
        <f>VLOOKUP(Table8[[#This Row],[CustomerID]],Table15[[#All],[CustomerID]:[Company Name]],2,FALSE)</f>
        <v>Blue Willow Gift Shop</v>
      </c>
      <c r="E3376" s="51">
        <v>44866</v>
      </c>
      <c r="F3376" s="50">
        <v>3</v>
      </c>
      <c r="G3376" s="50" t="str">
        <f>VLOOKUP(Table8[[#This Row],[ProductID]],Table12[[#All],[ProductID]:[ProductFullName]],3,FALSE)</f>
        <v>Product C</v>
      </c>
      <c r="H3376" s="50">
        <v>4</v>
      </c>
      <c r="I3376" s="52">
        <v>44866.72497685186</v>
      </c>
      <c r="J3376" s="50">
        <v>133</v>
      </c>
      <c r="K3376" s="51">
        <v>44866.949305555558</v>
      </c>
      <c r="L3376" s="53"/>
      <c r="M3376" s="54">
        <v>1</v>
      </c>
    </row>
    <row r="3377" spans="2:13" x14ac:dyDescent="0.3">
      <c r="B3377" s="49">
        <v>22220</v>
      </c>
      <c r="C3377" s="50">
        <v>224</v>
      </c>
      <c r="D3377" s="50" t="str">
        <f>VLOOKUP(Table8[[#This Row],[CustomerID]],Table15[[#All],[CustomerID]:[Company Name]],2,FALSE)</f>
        <v>Queen's Pantry</v>
      </c>
      <c r="E3377" s="51">
        <v>44866</v>
      </c>
      <c r="F3377" s="50">
        <v>6</v>
      </c>
      <c r="G3377" s="50" t="str">
        <f>VLOOKUP(Table8[[#This Row],[ProductID]],Table12[[#All],[ProductID]:[ProductFullName]],3,FALSE)</f>
        <v>Product F</v>
      </c>
      <c r="H3377" s="50">
        <v>3</v>
      </c>
      <c r="I3377" s="52">
        <v>44866.741817129638</v>
      </c>
      <c r="J3377" s="50">
        <v>113</v>
      </c>
      <c r="K3377" s="51">
        <v>44866.949305555558</v>
      </c>
      <c r="L3377" s="53"/>
      <c r="M3377" s="54">
        <v>1</v>
      </c>
    </row>
    <row r="3378" spans="2:13" x14ac:dyDescent="0.3">
      <c r="B3378" s="49">
        <v>22221</v>
      </c>
      <c r="C3378" s="50">
        <v>352</v>
      </c>
      <c r="D3378" s="50" t="str">
        <f>VLOOKUP(Table8[[#This Row],[CustomerID]],Table15[[#All],[CustomerID]:[Company Name]],2,FALSE)</f>
        <v>Buck or Two #331</v>
      </c>
      <c r="E3378" s="51">
        <v>44866</v>
      </c>
      <c r="F3378" s="50">
        <v>3</v>
      </c>
      <c r="G3378" s="50" t="str">
        <f>VLOOKUP(Table8[[#This Row],[ProductID]],Table12[[#All],[ProductID]:[ProductFullName]],3,FALSE)</f>
        <v>Product C</v>
      </c>
      <c r="H3378" s="50">
        <v>5</v>
      </c>
      <c r="I3378" s="52">
        <v>44866.754155092603</v>
      </c>
      <c r="J3378" s="50">
        <v>111</v>
      </c>
      <c r="K3378" s="51">
        <v>44866.949305555558</v>
      </c>
      <c r="L3378" s="53"/>
      <c r="M3378" s="54">
        <v>1</v>
      </c>
    </row>
    <row r="3379" spans="2:13" x14ac:dyDescent="0.3">
      <c r="B3379" s="49">
        <v>22222</v>
      </c>
      <c r="C3379" s="50">
        <v>613</v>
      </c>
      <c r="D3379" s="50" t="str">
        <f>VLOOKUP(Table8[[#This Row],[CustomerID]],Table15[[#All],[CustomerID]:[Company Name]],2,FALSE)</f>
        <v>Country Cupboard</v>
      </c>
      <c r="E3379" s="51">
        <v>44867</v>
      </c>
      <c r="F3379" s="50">
        <v>4</v>
      </c>
      <c r="G3379" s="50" t="str">
        <f>VLOOKUP(Table8[[#This Row],[ProductID]],Table12[[#All],[ProductID]:[ProductFullName]],3,FALSE)</f>
        <v>Product D</v>
      </c>
      <c r="H3379" s="50">
        <v>2</v>
      </c>
      <c r="I3379" s="52">
        <v>44867.333333333336</v>
      </c>
      <c r="J3379" s="50">
        <v>120</v>
      </c>
      <c r="K3379" s="51">
        <v>44867.969444444447</v>
      </c>
      <c r="L3379" s="53"/>
      <c r="M3379" s="54">
        <v>1</v>
      </c>
    </row>
    <row r="3380" spans="2:13" x14ac:dyDescent="0.3">
      <c r="B3380" s="49">
        <v>22223</v>
      </c>
      <c r="C3380" s="50">
        <v>524</v>
      </c>
      <c r="D3380" s="50" t="str">
        <f>VLOOKUP(Table8[[#This Row],[CustomerID]],Table15[[#All],[CustomerID]:[Company Name]],2,FALSE)</f>
        <v>Daisy maze</v>
      </c>
      <c r="E3380" s="51">
        <v>44867</v>
      </c>
      <c r="F3380" s="50">
        <v>3</v>
      </c>
      <c r="G3380" s="50" t="str">
        <f>VLOOKUP(Table8[[#This Row],[ProductID]],Table12[[#All],[ProductID]:[ProductFullName]],3,FALSE)</f>
        <v>Product C</v>
      </c>
      <c r="H3380" s="50">
        <v>4</v>
      </c>
      <c r="I3380" s="52">
        <v>44867.344814814816</v>
      </c>
      <c r="J3380" s="50">
        <v>110</v>
      </c>
      <c r="K3380" s="51">
        <v>44867.969444444447</v>
      </c>
      <c r="L3380" s="53"/>
      <c r="M3380" s="54">
        <v>1</v>
      </c>
    </row>
    <row r="3381" spans="2:13" x14ac:dyDescent="0.3">
      <c r="B3381" s="49">
        <v>22224</v>
      </c>
      <c r="C3381" s="50">
        <v>1363</v>
      </c>
      <c r="D3381" s="50" t="str">
        <f>VLOOKUP(Table8[[#This Row],[CustomerID]],Table15[[#All],[CustomerID]:[Company Name]],2,FALSE)</f>
        <v>Children's Hospital</v>
      </c>
      <c r="E3381" s="51">
        <v>44867</v>
      </c>
      <c r="F3381" s="50">
        <v>2</v>
      </c>
      <c r="G3381" s="50" t="str">
        <f>VLOOKUP(Table8[[#This Row],[ProductID]],Table12[[#All],[ProductID]:[ProductFullName]],3,FALSE)</f>
        <v>Product B</v>
      </c>
      <c r="H3381" s="50">
        <v>5</v>
      </c>
      <c r="I3381" s="52">
        <v>44867.360127314816</v>
      </c>
      <c r="J3381" s="50">
        <v>121</v>
      </c>
      <c r="K3381" s="51">
        <v>44867.969444444447</v>
      </c>
      <c r="L3381" s="53"/>
      <c r="M3381" s="54">
        <v>1</v>
      </c>
    </row>
    <row r="3382" spans="2:13" x14ac:dyDescent="0.3">
      <c r="B3382" s="49">
        <v>22225</v>
      </c>
      <c r="C3382" s="50">
        <v>1132</v>
      </c>
      <c r="D3382" s="50" t="str">
        <f>VLOOKUP(Table8[[#This Row],[CustomerID]],Table15[[#All],[CustomerID]:[Company Name]],2,FALSE)</f>
        <v>Glass Apple Gift shop</v>
      </c>
      <c r="E3382" s="51">
        <v>44867</v>
      </c>
      <c r="F3382" s="50">
        <v>6</v>
      </c>
      <c r="G3382" s="50" t="str">
        <f>VLOOKUP(Table8[[#This Row],[ProductID]],Table12[[#All],[ProductID]:[ProductFullName]],3,FALSE)</f>
        <v>Product F</v>
      </c>
      <c r="H3382" s="50">
        <v>4</v>
      </c>
      <c r="I3382" s="52">
        <v>44867.376435185186</v>
      </c>
      <c r="J3382" s="50">
        <v>109</v>
      </c>
      <c r="K3382" s="51">
        <v>44867.969444444447</v>
      </c>
      <c r="L3382" s="53"/>
      <c r="M3382" s="54">
        <v>1</v>
      </c>
    </row>
    <row r="3383" spans="2:13" x14ac:dyDescent="0.3">
      <c r="B3383" s="49">
        <v>22226</v>
      </c>
      <c r="C3383" s="50">
        <v>452</v>
      </c>
      <c r="D3383" s="50" t="str">
        <f>VLOOKUP(Table8[[#This Row],[CustomerID]],Table15[[#All],[CustomerID]:[Company Name]],2,FALSE)</f>
        <v>Balloons By Us</v>
      </c>
      <c r="E3383" s="51">
        <v>44867</v>
      </c>
      <c r="F3383" s="50">
        <v>4</v>
      </c>
      <c r="G3383" s="50" t="str">
        <f>VLOOKUP(Table8[[#This Row],[ProductID]],Table12[[#All],[ProductID]:[ProductFullName]],3,FALSE)</f>
        <v>Product D</v>
      </c>
      <c r="H3383" s="50">
        <v>4</v>
      </c>
      <c r="I3383" s="52">
        <v>44867.389131944445</v>
      </c>
      <c r="J3383" s="50">
        <v>113</v>
      </c>
      <c r="K3383" s="51">
        <v>44867.969444444447</v>
      </c>
      <c r="L3383" s="53"/>
      <c r="M3383" s="54">
        <v>1</v>
      </c>
    </row>
    <row r="3384" spans="2:13" x14ac:dyDescent="0.3">
      <c r="B3384" s="49">
        <v>22227</v>
      </c>
      <c r="C3384" s="50">
        <v>463</v>
      </c>
      <c r="D3384" s="50" t="str">
        <f>VLOOKUP(Table8[[#This Row],[CustomerID]],Table15[[#All],[CustomerID]:[Company Name]],2,FALSE)</f>
        <v>Emo Drugs</v>
      </c>
      <c r="E3384" s="51">
        <v>44867</v>
      </c>
      <c r="F3384" s="50">
        <v>4</v>
      </c>
      <c r="G3384" s="50" t="str">
        <f>VLOOKUP(Table8[[#This Row],[ProductID]],Table12[[#All],[ProductID]:[ProductFullName]],3,FALSE)</f>
        <v>Product D</v>
      </c>
      <c r="H3384" s="50">
        <v>5</v>
      </c>
      <c r="I3384" s="52">
        <v>44867.402187500003</v>
      </c>
      <c r="J3384" s="50">
        <v>112</v>
      </c>
      <c r="K3384" s="51">
        <v>44867.969444444447</v>
      </c>
      <c r="L3384" s="53"/>
      <c r="M3384" s="54">
        <v>1</v>
      </c>
    </row>
    <row r="3385" spans="2:13" x14ac:dyDescent="0.3">
      <c r="B3385" s="49">
        <v>22228</v>
      </c>
      <c r="C3385" s="50">
        <v>1094</v>
      </c>
      <c r="D3385" s="50" t="str">
        <f>VLOOKUP(Table8[[#This Row],[CustomerID]],Table15[[#All],[CustomerID]:[Company Name]],2,FALSE)</f>
        <v>YES YOU MAY</v>
      </c>
      <c r="E3385" s="51">
        <v>44867</v>
      </c>
      <c r="F3385" s="50">
        <v>4</v>
      </c>
      <c r="G3385" s="50" t="str">
        <f>VLOOKUP(Table8[[#This Row],[ProductID]],Table12[[#All],[ProductID]:[ProductFullName]],3,FALSE)</f>
        <v>Product D</v>
      </c>
      <c r="H3385" s="50">
        <v>3</v>
      </c>
      <c r="I3385" s="52">
        <v>44867.413969907408</v>
      </c>
      <c r="J3385" s="50">
        <v>123</v>
      </c>
      <c r="K3385" s="51">
        <v>44867.969444444447</v>
      </c>
      <c r="L3385" s="53"/>
      <c r="M3385" s="54">
        <v>1</v>
      </c>
    </row>
    <row r="3386" spans="2:13" x14ac:dyDescent="0.3">
      <c r="B3386" s="49">
        <v>22229</v>
      </c>
      <c r="C3386" s="50">
        <v>1081</v>
      </c>
      <c r="D3386" s="50" t="str">
        <f>VLOOKUP(Table8[[#This Row],[CustomerID]],Table15[[#All],[CustomerID]:[Company Name]],2,FALSE)</f>
        <v>Melindas Fine Gifts</v>
      </c>
      <c r="E3386" s="51">
        <v>44867</v>
      </c>
      <c r="F3386" s="50">
        <v>5</v>
      </c>
      <c r="G3386" s="50" t="str">
        <f>VLOOKUP(Table8[[#This Row],[ProductID]],Table12[[#All],[ProductID]:[ProductFullName]],3,FALSE)</f>
        <v>Product E</v>
      </c>
      <c r="H3386" s="50">
        <v>5</v>
      </c>
      <c r="I3386" s="52">
        <v>44867.426261574074</v>
      </c>
      <c r="J3386" s="50">
        <v>128</v>
      </c>
      <c r="K3386" s="51">
        <v>44867.969444444447</v>
      </c>
      <c r="L3386" s="53"/>
      <c r="M3386" s="54">
        <v>1</v>
      </c>
    </row>
    <row r="3387" spans="2:13" x14ac:dyDescent="0.3">
      <c r="B3387" s="49">
        <v>22230</v>
      </c>
      <c r="C3387" s="50">
        <v>1157</v>
      </c>
      <c r="D3387" s="50" t="str">
        <f>VLOOKUP(Table8[[#This Row],[CustomerID]],Table15[[#All],[CustomerID]:[Company Name]],2,FALSE)</f>
        <v>Miles Kimball Company</v>
      </c>
      <c r="E3387" s="51">
        <v>44867</v>
      </c>
      <c r="F3387" s="50">
        <v>1</v>
      </c>
      <c r="G3387" s="50" t="str">
        <f>VLOOKUP(Table8[[#This Row],[ProductID]],Table12[[#All],[ProductID]:[ProductFullName]],3,FALSE)</f>
        <v>Product A</v>
      </c>
      <c r="H3387" s="50">
        <v>3</v>
      </c>
      <c r="I3387" s="52">
        <v>44867.44</v>
      </c>
      <c r="J3387" s="50">
        <v>132</v>
      </c>
      <c r="K3387" s="51">
        <v>44867.969444444447</v>
      </c>
      <c r="L3387" s="53"/>
      <c r="M3387" s="54">
        <v>1</v>
      </c>
    </row>
    <row r="3388" spans="2:13" x14ac:dyDescent="0.3">
      <c r="B3388" s="49">
        <v>22231</v>
      </c>
      <c r="C3388" s="50">
        <v>555</v>
      </c>
      <c r="D3388" s="50" t="str">
        <f>VLOOKUP(Table8[[#This Row],[CustomerID]],Table15[[#All],[CustomerID]:[Company Name]],2,FALSE)</f>
        <v>Atrium Card &amp; Gift Shop</v>
      </c>
      <c r="E3388" s="51">
        <v>44867</v>
      </c>
      <c r="F3388" s="50">
        <v>5</v>
      </c>
      <c r="G3388" s="50" t="str">
        <f>VLOOKUP(Table8[[#This Row],[ProductID]],Table12[[#All],[ProductID]:[ProductFullName]],3,FALSE)</f>
        <v>Product E</v>
      </c>
      <c r="H3388" s="50">
        <v>7</v>
      </c>
      <c r="I3388" s="52">
        <v>44867.450995370375</v>
      </c>
      <c r="J3388" s="50">
        <v>130</v>
      </c>
      <c r="K3388" s="51">
        <v>44867.969444444447</v>
      </c>
      <c r="L3388" s="53"/>
      <c r="M3388" s="54">
        <v>1</v>
      </c>
    </row>
    <row r="3389" spans="2:13" x14ac:dyDescent="0.3">
      <c r="B3389" s="49">
        <v>22232</v>
      </c>
      <c r="C3389" s="50">
        <v>904</v>
      </c>
      <c r="D3389" s="50" t="str">
        <f>VLOOKUP(Table8[[#This Row],[CustomerID]],Table15[[#All],[CustomerID]:[Company Name]],2,FALSE)</f>
        <v>Abilities</v>
      </c>
      <c r="E3389" s="51">
        <v>44867</v>
      </c>
      <c r="F3389" s="50">
        <v>1</v>
      </c>
      <c r="G3389" s="50" t="str">
        <f>VLOOKUP(Table8[[#This Row],[ProductID]],Table12[[#All],[ProductID]:[ProductFullName]],3,FALSE)</f>
        <v>Product A</v>
      </c>
      <c r="H3389" s="50">
        <v>4</v>
      </c>
      <c r="I3389" s="52">
        <v>44867.468460648153</v>
      </c>
      <c r="J3389" s="50">
        <v>123</v>
      </c>
      <c r="K3389" s="51">
        <v>44867.969444444447</v>
      </c>
      <c r="L3389" s="53"/>
      <c r="M3389" s="54">
        <v>1</v>
      </c>
    </row>
    <row r="3390" spans="2:13" x14ac:dyDescent="0.3">
      <c r="B3390" s="49">
        <v>22233</v>
      </c>
      <c r="C3390" s="50">
        <v>614</v>
      </c>
      <c r="D3390" s="50" t="str">
        <f>VLOOKUP(Table8[[#This Row],[CustomerID]],Table15[[#All],[CustomerID]:[Company Name]],2,FALSE)</f>
        <v>Travel Taddies</v>
      </c>
      <c r="E3390" s="51">
        <v>44867</v>
      </c>
      <c r="F3390" s="50">
        <v>5</v>
      </c>
      <c r="G3390" s="50" t="str">
        <f>VLOOKUP(Table8[[#This Row],[ProductID]],Table12[[#All],[ProductID]:[ProductFullName]],3,FALSE)</f>
        <v>Product E</v>
      </c>
      <c r="H3390" s="50">
        <v>4</v>
      </c>
      <c r="I3390" s="52">
        <v>44867.479733796303</v>
      </c>
      <c r="J3390" s="50">
        <v>129</v>
      </c>
      <c r="K3390" s="51">
        <v>44867.969444444447</v>
      </c>
      <c r="L3390" s="53"/>
      <c r="M3390" s="54">
        <v>1</v>
      </c>
    </row>
    <row r="3391" spans="2:13" x14ac:dyDescent="0.3">
      <c r="B3391" s="49">
        <v>22234</v>
      </c>
      <c r="C3391" s="50">
        <v>887</v>
      </c>
      <c r="D3391" s="50" t="str">
        <f>VLOOKUP(Table8[[#This Row],[CustomerID]],Table15[[#All],[CustomerID]:[Company Name]],2,FALSE)</f>
        <v>New DaVincis .Com</v>
      </c>
      <c r="E3391" s="51">
        <v>44867</v>
      </c>
      <c r="F3391" s="50">
        <v>6</v>
      </c>
      <c r="G3391" s="50" t="str">
        <f>VLOOKUP(Table8[[#This Row],[ProductID]],Table12[[#All],[ProductID]:[ProductFullName]],3,FALSE)</f>
        <v>Product F</v>
      </c>
      <c r="H3391" s="50">
        <v>2</v>
      </c>
      <c r="I3391" s="52">
        <v>44867.493831018524</v>
      </c>
      <c r="J3391" s="50">
        <v>124</v>
      </c>
      <c r="K3391" s="51">
        <v>44867.969444444447</v>
      </c>
      <c r="L3391" s="53"/>
      <c r="M3391" s="54">
        <v>1</v>
      </c>
    </row>
    <row r="3392" spans="2:13" x14ac:dyDescent="0.3">
      <c r="B3392" s="49">
        <v>22235</v>
      </c>
      <c r="C3392" s="50">
        <v>807</v>
      </c>
      <c r="D3392" s="50" t="str">
        <f>VLOOKUP(Table8[[#This Row],[CustomerID]],Table15[[#All],[CustomerID]:[Company Name]],2,FALSE)</f>
        <v>Rutland Medical Center Gift Shop</v>
      </c>
      <c r="E3392" s="51">
        <v>44867</v>
      </c>
      <c r="F3392" s="50">
        <v>6</v>
      </c>
      <c r="G3392" s="50" t="str">
        <f>VLOOKUP(Table8[[#This Row],[ProductID]],Table12[[#All],[ProductID]:[ProductFullName]],3,FALSE)</f>
        <v>Product F</v>
      </c>
      <c r="H3392" s="50">
        <v>3</v>
      </c>
      <c r="I3392" s="52">
        <v>44867.508750000008</v>
      </c>
      <c r="J3392" s="50">
        <v>130</v>
      </c>
      <c r="K3392" s="51">
        <v>44867.969444444447</v>
      </c>
      <c r="L3392" s="53"/>
      <c r="M3392" s="54">
        <v>1</v>
      </c>
    </row>
    <row r="3393" spans="2:13" x14ac:dyDescent="0.3">
      <c r="B3393" s="49">
        <v>22236</v>
      </c>
      <c r="C3393" s="50">
        <v>1236</v>
      </c>
      <c r="D3393" s="50" t="str">
        <f>VLOOKUP(Table8[[#This Row],[CustomerID]],Table15[[#All],[CustomerID]:[Company Name]],2,FALSE)</f>
        <v>T.A.G Sales Ltd</v>
      </c>
      <c r="E3393" s="51">
        <v>44867</v>
      </c>
      <c r="F3393" s="50">
        <v>5</v>
      </c>
      <c r="G3393" s="50" t="str">
        <f>VLOOKUP(Table8[[#This Row],[ProductID]],Table12[[#All],[ProductID]:[ProductFullName]],3,FALSE)</f>
        <v>Product E</v>
      </c>
      <c r="H3393" s="50">
        <v>3</v>
      </c>
      <c r="I3393" s="52">
        <v>44867.525474537048</v>
      </c>
      <c r="J3393" s="50">
        <v>105</v>
      </c>
      <c r="K3393" s="51">
        <v>44867.969444444447</v>
      </c>
      <c r="L3393" s="53"/>
      <c r="M3393" s="54">
        <v>1</v>
      </c>
    </row>
    <row r="3394" spans="2:13" x14ac:dyDescent="0.3">
      <c r="B3394" s="49">
        <v>22237</v>
      </c>
      <c r="C3394" s="50">
        <v>616</v>
      </c>
      <c r="D3394" s="50" t="str">
        <f>VLOOKUP(Table8[[#This Row],[CustomerID]],Table15[[#All],[CustomerID]:[Company Name]],2,FALSE)</f>
        <v>Creekside Mercantile</v>
      </c>
      <c r="E3394" s="51">
        <v>44867</v>
      </c>
      <c r="F3394" s="50">
        <v>1</v>
      </c>
      <c r="G3394" s="50" t="str">
        <f>VLOOKUP(Table8[[#This Row],[ProductID]],Table12[[#All],[ProductID]:[ProductFullName]],3,FALSE)</f>
        <v>Product A</v>
      </c>
      <c r="H3394" s="50">
        <v>3</v>
      </c>
      <c r="I3394" s="52">
        <v>44867.538703703714</v>
      </c>
      <c r="J3394" s="50">
        <v>113</v>
      </c>
      <c r="K3394" s="51">
        <v>44867.969444444447</v>
      </c>
      <c r="L3394" s="53"/>
      <c r="M3394" s="54">
        <v>1</v>
      </c>
    </row>
    <row r="3395" spans="2:13" x14ac:dyDescent="0.3">
      <c r="B3395" s="49">
        <v>22238</v>
      </c>
      <c r="C3395" s="50">
        <v>966</v>
      </c>
      <c r="D3395" s="50" t="str">
        <f>VLOOKUP(Table8[[#This Row],[CustomerID]],Table15[[#All],[CustomerID]:[Company Name]],2,FALSE)</f>
        <v>The Beehive Gift Shop</v>
      </c>
      <c r="E3395" s="51">
        <v>44867</v>
      </c>
      <c r="F3395" s="50">
        <v>2</v>
      </c>
      <c r="G3395" s="50" t="str">
        <f>VLOOKUP(Table8[[#This Row],[ProductID]],Table12[[#All],[ProductID]:[ProductFullName]],3,FALSE)</f>
        <v>Product B</v>
      </c>
      <c r="H3395" s="50">
        <v>3</v>
      </c>
      <c r="I3395" s="52">
        <v>44867.552569444459</v>
      </c>
      <c r="J3395" s="50">
        <v>109</v>
      </c>
      <c r="K3395" s="51">
        <v>44867.969444444447</v>
      </c>
      <c r="L3395" s="53"/>
      <c r="M3395" s="54">
        <v>1</v>
      </c>
    </row>
    <row r="3396" spans="2:13" x14ac:dyDescent="0.3">
      <c r="B3396" s="49">
        <v>22239</v>
      </c>
      <c r="C3396" s="50">
        <v>166</v>
      </c>
      <c r="D3396" s="50" t="str">
        <f>VLOOKUP(Table8[[#This Row],[CustomerID]],Table15[[#All],[CustomerID]:[Company Name]],2,FALSE)</f>
        <v>Trenton Memorial Hospital</v>
      </c>
      <c r="E3396" s="51">
        <v>44867</v>
      </c>
      <c r="F3396" s="50">
        <v>2</v>
      </c>
      <c r="G3396" s="50" t="str">
        <f>VLOOKUP(Table8[[#This Row],[ProductID]],Table12[[#All],[ProductID]:[ProductFullName]],3,FALSE)</f>
        <v>Product B</v>
      </c>
      <c r="H3396" s="50">
        <v>3</v>
      </c>
      <c r="I3396" s="52">
        <v>44867.567592592604</v>
      </c>
      <c r="J3396" s="50">
        <v>115</v>
      </c>
      <c r="K3396" s="51">
        <v>44867.969444444447</v>
      </c>
      <c r="L3396" s="53"/>
      <c r="M3396" s="54">
        <v>1</v>
      </c>
    </row>
    <row r="3397" spans="2:13" x14ac:dyDescent="0.3">
      <c r="B3397" s="49">
        <v>22240</v>
      </c>
      <c r="C3397" s="50">
        <v>73</v>
      </c>
      <c r="D3397" s="50" t="str">
        <f>VLOOKUP(Table8[[#This Row],[CustomerID]],Table15[[#All],[CustomerID]:[Company Name]],2,FALSE)</f>
        <v>Canadian Tire # 491</v>
      </c>
      <c r="E3397" s="51">
        <v>44867</v>
      </c>
      <c r="F3397" s="50">
        <v>6</v>
      </c>
      <c r="G3397" s="50" t="str">
        <f>VLOOKUP(Table8[[#This Row],[ProductID]],Table12[[#All],[ProductID]:[ProductFullName]],3,FALSE)</f>
        <v>Product F</v>
      </c>
      <c r="H3397" s="50">
        <v>4</v>
      </c>
      <c r="I3397" s="52">
        <v>44867.583912037051</v>
      </c>
      <c r="J3397" s="50">
        <v>120</v>
      </c>
      <c r="K3397" s="51">
        <v>44867.969444444447</v>
      </c>
      <c r="L3397" s="53"/>
      <c r="M3397" s="54">
        <v>1</v>
      </c>
    </row>
    <row r="3398" spans="2:13" x14ac:dyDescent="0.3">
      <c r="B3398" s="49">
        <v>22241</v>
      </c>
      <c r="C3398" s="50">
        <v>918</v>
      </c>
      <c r="D3398" s="50" t="str">
        <f>VLOOKUP(Table8[[#This Row],[CustomerID]],Table15[[#All],[CustomerID]:[Company Name]],2,FALSE)</f>
        <v>Impressions</v>
      </c>
      <c r="E3398" s="51">
        <v>44867</v>
      </c>
      <c r="F3398" s="50">
        <v>1</v>
      </c>
      <c r="G3398" s="50" t="str">
        <f>VLOOKUP(Table8[[#This Row],[ProductID]],Table12[[#All],[ProductID]:[ProductFullName]],3,FALSE)</f>
        <v>Product A</v>
      </c>
      <c r="H3398" s="50">
        <v>3</v>
      </c>
      <c r="I3398" s="52">
        <v>44867.595995370386</v>
      </c>
      <c r="J3398" s="50">
        <v>119</v>
      </c>
      <c r="K3398" s="51">
        <v>44867.969444444447</v>
      </c>
      <c r="L3398" s="53"/>
      <c r="M3398" s="54">
        <v>1</v>
      </c>
    </row>
    <row r="3399" spans="2:13" x14ac:dyDescent="0.3">
      <c r="B3399" s="49">
        <v>22242</v>
      </c>
      <c r="C3399" s="50">
        <v>257</v>
      </c>
      <c r="D3399" s="50" t="str">
        <f>VLOOKUP(Table8[[#This Row],[CustomerID]],Table15[[#All],[CustomerID]:[Company Name]],2,FALSE)</f>
        <v>Zellers Store #279</v>
      </c>
      <c r="E3399" s="51">
        <v>44867</v>
      </c>
      <c r="F3399" s="50">
        <v>4</v>
      </c>
      <c r="G3399" s="50" t="str">
        <f>VLOOKUP(Table8[[#This Row],[ProductID]],Table12[[#All],[ProductID]:[ProductFullName]],3,FALSE)</f>
        <v>Product D</v>
      </c>
      <c r="H3399" s="50">
        <v>5</v>
      </c>
      <c r="I3399" s="52">
        <v>44867.609537037053</v>
      </c>
      <c r="J3399" s="50">
        <v>110</v>
      </c>
      <c r="K3399" s="51">
        <v>44867.969444444447</v>
      </c>
      <c r="L3399" s="53"/>
      <c r="M3399" s="54">
        <v>1</v>
      </c>
    </row>
    <row r="3400" spans="2:13" x14ac:dyDescent="0.3">
      <c r="B3400" s="49">
        <v>22243</v>
      </c>
      <c r="C3400" s="50">
        <v>750</v>
      </c>
      <c r="D3400" s="50" t="str">
        <f>VLOOKUP(Table8[[#This Row],[CustomerID]],Table15[[#All],[CustomerID]:[Company Name]],2,FALSE)</f>
        <v>Its All about me</v>
      </c>
      <c r="E3400" s="51">
        <v>44867</v>
      </c>
      <c r="F3400" s="50">
        <v>3</v>
      </c>
      <c r="G3400" s="50" t="str">
        <f>VLOOKUP(Table8[[#This Row],[ProductID]],Table12[[#All],[ProductID]:[ProductFullName]],3,FALSE)</f>
        <v>Product C</v>
      </c>
      <c r="H3400" s="50">
        <v>7</v>
      </c>
      <c r="I3400" s="52">
        <v>44867.625972222238</v>
      </c>
      <c r="J3400" s="50">
        <v>129</v>
      </c>
      <c r="K3400" s="51">
        <v>44867.969444444447</v>
      </c>
      <c r="L3400" s="53"/>
      <c r="M3400" s="54">
        <v>1</v>
      </c>
    </row>
    <row r="3401" spans="2:13" x14ac:dyDescent="0.3">
      <c r="B3401" s="49">
        <v>22244</v>
      </c>
      <c r="C3401" s="50">
        <v>1382</v>
      </c>
      <c r="D3401" s="50" t="str">
        <f>VLOOKUP(Table8[[#This Row],[CustomerID]],Table15[[#All],[CustomerID]:[Company Name]],2,FALSE)</f>
        <v>A &amp; S Party Goods</v>
      </c>
      <c r="E3401" s="51">
        <v>44867</v>
      </c>
      <c r="F3401" s="50">
        <v>1</v>
      </c>
      <c r="G3401" s="50" t="str">
        <f>VLOOKUP(Table8[[#This Row],[ProductID]],Table12[[#All],[ProductID]:[ProductFullName]],3,FALSE)</f>
        <v>Product A</v>
      </c>
      <c r="H3401" s="50">
        <v>6</v>
      </c>
      <c r="I3401" s="52">
        <v>44867.640254629645</v>
      </c>
      <c r="J3401" s="50">
        <v>108</v>
      </c>
      <c r="K3401" s="51">
        <v>44867.969444444447</v>
      </c>
      <c r="L3401" s="53"/>
      <c r="M3401" s="54">
        <v>1</v>
      </c>
    </row>
    <row r="3402" spans="2:13" x14ac:dyDescent="0.3">
      <c r="B3402" s="49">
        <v>22245</v>
      </c>
      <c r="C3402" s="50">
        <v>291</v>
      </c>
      <c r="D3402" s="50" t="str">
        <f>VLOOKUP(Table8[[#This Row],[CustomerID]],Table15[[#All],[CustomerID]:[Company Name]],2,FALSE)</f>
        <v>Shopper Drug Mart #1093</v>
      </c>
      <c r="E3402" s="51">
        <v>44867</v>
      </c>
      <c r="F3402" s="50">
        <v>3</v>
      </c>
      <c r="G3402" s="50" t="str">
        <f>VLOOKUP(Table8[[#This Row],[ProductID]],Table12[[#All],[ProductID]:[ProductFullName]],3,FALSE)</f>
        <v>Product C</v>
      </c>
      <c r="H3402" s="50">
        <v>4</v>
      </c>
      <c r="I3402" s="52">
        <v>44867.653148148165</v>
      </c>
      <c r="J3402" s="50">
        <v>131</v>
      </c>
      <c r="K3402" s="51">
        <v>44867.969444444447</v>
      </c>
      <c r="L3402" s="53"/>
      <c r="M3402" s="54">
        <v>1</v>
      </c>
    </row>
    <row r="3403" spans="2:13" x14ac:dyDescent="0.3">
      <c r="B3403" s="49">
        <v>22246</v>
      </c>
      <c r="C3403" s="50">
        <v>788</v>
      </c>
      <c r="D3403" s="50" t="str">
        <f>VLOOKUP(Table8[[#This Row],[CustomerID]],Table15[[#All],[CustomerID]:[Company Name]],2,FALSE)</f>
        <v>Indian Hill Trading Post</v>
      </c>
      <c r="E3403" s="51">
        <v>44867</v>
      </c>
      <c r="F3403" s="50">
        <v>5</v>
      </c>
      <c r="G3403" s="50" t="str">
        <f>VLOOKUP(Table8[[#This Row],[ProductID]],Table12[[#All],[ProductID]:[ProductFullName]],3,FALSE)</f>
        <v>Product E</v>
      </c>
      <c r="H3403" s="50">
        <v>7</v>
      </c>
      <c r="I3403" s="52">
        <v>44867.662453703721</v>
      </c>
      <c r="J3403" s="50">
        <v>131</v>
      </c>
      <c r="K3403" s="51">
        <v>44867.969444444447</v>
      </c>
      <c r="L3403" s="53"/>
      <c r="M3403" s="54">
        <v>1</v>
      </c>
    </row>
    <row r="3404" spans="2:13" x14ac:dyDescent="0.3">
      <c r="B3404" s="49">
        <v>22247</v>
      </c>
      <c r="C3404" s="50">
        <v>806</v>
      </c>
      <c r="D3404" s="50" t="str">
        <f>VLOOKUP(Table8[[#This Row],[CustomerID]],Table15[[#All],[CustomerID]:[Company Name]],2,FALSE)</f>
        <v>Frog Pond Florist</v>
      </c>
      <c r="E3404" s="51">
        <v>44867</v>
      </c>
      <c r="F3404" s="50">
        <v>6</v>
      </c>
      <c r="G3404" s="50" t="str">
        <f>VLOOKUP(Table8[[#This Row],[ProductID]],Table12[[#All],[ProductID]:[ProductFullName]],3,FALSE)</f>
        <v>Product F</v>
      </c>
      <c r="H3404" s="50">
        <v>5</v>
      </c>
      <c r="I3404" s="52">
        <v>44867.675856481495</v>
      </c>
      <c r="J3404" s="50">
        <v>131</v>
      </c>
      <c r="K3404" s="51">
        <v>44867.969444444447</v>
      </c>
      <c r="L3404" s="53"/>
      <c r="M3404" s="54">
        <v>1</v>
      </c>
    </row>
    <row r="3405" spans="2:13" x14ac:dyDescent="0.3">
      <c r="B3405" s="49">
        <v>22248</v>
      </c>
      <c r="C3405" s="50">
        <v>1027</v>
      </c>
      <c r="D3405" s="50" t="str">
        <f>VLOOKUP(Table8[[#This Row],[CustomerID]],Table15[[#All],[CustomerID]:[Company Name]],2,FALSE)</f>
        <v>Festivity</v>
      </c>
      <c r="E3405" s="51">
        <v>44867</v>
      </c>
      <c r="F3405" s="50">
        <v>2</v>
      </c>
      <c r="G3405" s="50" t="str">
        <f>VLOOKUP(Table8[[#This Row],[ProductID]],Table12[[#All],[ProductID]:[ProductFullName]],3,FALSE)</f>
        <v>Product B</v>
      </c>
      <c r="H3405" s="50">
        <v>4</v>
      </c>
      <c r="I3405" s="52">
        <v>44867.689548611124</v>
      </c>
      <c r="J3405" s="50">
        <v>134</v>
      </c>
      <c r="K3405" s="51">
        <v>44867.969444444447</v>
      </c>
      <c r="L3405" s="53"/>
      <c r="M3405" s="54">
        <v>1</v>
      </c>
    </row>
    <row r="3406" spans="2:13" x14ac:dyDescent="0.3">
      <c r="B3406" s="49">
        <v>22249</v>
      </c>
      <c r="C3406" s="50">
        <v>678</v>
      </c>
      <c r="D3406" s="50" t="str">
        <f>VLOOKUP(Table8[[#This Row],[CustomerID]],Table15[[#All],[CustomerID]:[Company Name]],2,FALSE)</f>
        <v>Interior Gift Gallery</v>
      </c>
      <c r="E3406" s="51">
        <v>44867</v>
      </c>
      <c r="F3406" s="50">
        <v>6</v>
      </c>
      <c r="G3406" s="50" t="str">
        <f>VLOOKUP(Table8[[#This Row],[ProductID]],Table12[[#All],[ProductID]:[ProductFullName]],3,FALSE)</f>
        <v>Product F</v>
      </c>
      <c r="H3406" s="50">
        <v>2</v>
      </c>
      <c r="I3406" s="52">
        <v>44867.702662037053</v>
      </c>
      <c r="J3406" s="50">
        <v>113</v>
      </c>
      <c r="K3406" s="51">
        <v>44867.969444444447</v>
      </c>
      <c r="L3406" s="53"/>
      <c r="M3406" s="54">
        <v>1</v>
      </c>
    </row>
    <row r="3407" spans="2:13" x14ac:dyDescent="0.3">
      <c r="B3407" s="49">
        <v>22250</v>
      </c>
      <c r="C3407" s="50">
        <v>717</v>
      </c>
      <c r="D3407" s="50" t="str">
        <f>VLOOKUP(Table8[[#This Row],[CustomerID]],Table15[[#All],[CustomerID]:[Company Name]],2,FALSE)</f>
        <v>Gift Works</v>
      </c>
      <c r="E3407" s="51">
        <v>44867</v>
      </c>
      <c r="F3407" s="50">
        <v>2</v>
      </c>
      <c r="G3407" s="50" t="str">
        <f>VLOOKUP(Table8[[#This Row],[ProductID]],Table12[[#All],[ProductID]:[ProductFullName]],3,FALSE)</f>
        <v>Product B</v>
      </c>
      <c r="H3407" s="50">
        <v>4</v>
      </c>
      <c r="I3407" s="52">
        <v>44867.713888888902</v>
      </c>
      <c r="J3407" s="50">
        <v>121</v>
      </c>
      <c r="K3407" s="51">
        <v>44867.969444444447</v>
      </c>
      <c r="L3407" s="53"/>
      <c r="M3407" s="54">
        <v>1</v>
      </c>
    </row>
    <row r="3408" spans="2:13" x14ac:dyDescent="0.3">
      <c r="B3408" s="49">
        <v>22251</v>
      </c>
      <c r="C3408" s="50">
        <v>338</v>
      </c>
      <c r="D3408" s="50" t="str">
        <f>VLOOKUP(Table8[[#This Row],[CustomerID]],Table15[[#All],[CustomerID]:[Company Name]],2,FALSE)</f>
        <v>Zellers Store #254</v>
      </c>
      <c r="E3408" s="51">
        <v>44867</v>
      </c>
      <c r="F3408" s="50">
        <v>6</v>
      </c>
      <c r="G3408" s="50" t="str">
        <f>VLOOKUP(Table8[[#This Row],[ProductID]],Table12[[#All],[ProductID]:[ProductFullName]],3,FALSE)</f>
        <v>Product F</v>
      </c>
      <c r="H3408" s="50">
        <v>7</v>
      </c>
      <c r="I3408" s="52">
        <v>44867.723298611127</v>
      </c>
      <c r="J3408" s="50">
        <v>116</v>
      </c>
      <c r="K3408" s="51">
        <v>44867.969444444447</v>
      </c>
      <c r="L3408" s="53"/>
      <c r="M3408" s="54">
        <v>1</v>
      </c>
    </row>
    <row r="3409" spans="2:13" x14ac:dyDescent="0.3">
      <c r="B3409" s="49">
        <v>22252</v>
      </c>
      <c r="C3409" s="50">
        <v>867</v>
      </c>
      <c r="D3409" s="50" t="str">
        <f>VLOOKUP(Table8[[#This Row],[CustomerID]],Table15[[#All],[CustomerID]:[Company Name]],2,FALSE)</f>
        <v>Adorama Camera Inc.</v>
      </c>
      <c r="E3409" s="51">
        <v>44867</v>
      </c>
      <c r="F3409" s="50">
        <v>2</v>
      </c>
      <c r="G3409" s="50" t="str">
        <f>VLOOKUP(Table8[[#This Row],[ProductID]],Table12[[#All],[ProductID]:[ProductFullName]],3,FALSE)</f>
        <v>Product B</v>
      </c>
      <c r="H3409" s="50">
        <v>4</v>
      </c>
      <c r="I3409" s="52">
        <v>44867.739664351866</v>
      </c>
      <c r="J3409" s="50">
        <v>123</v>
      </c>
      <c r="K3409" s="51">
        <v>44867.969444444447</v>
      </c>
      <c r="L3409" s="53"/>
      <c r="M3409" s="54">
        <v>1</v>
      </c>
    </row>
    <row r="3410" spans="2:13" x14ac:dyDescent="0.3">
      <c r="B3410" s="49">
        <v>22253</v>
      </c>
      <c r="C3410" s="50">
        <v>157</v>
      </c>
      <c r="D3410" s="50" t="str">
        <f>VLOOKUP(Table8[[#This Row],[CustomerID]],Table15[[#All],[CustomerID]:[Company Name]],2,FALSE)</f>
        <v>Olden Green</v>
      </c>
      <c r="E3410" s="51">
        <v>44868</v>
      </c>
      <c r="F3410" s="50">
        <v>5</v>
      </c>
      <c r="G3410" s="50" t="str">
        <f>VLOOKUP(Table8[[#This Row],[ProductID]],Table12[[#All],[ProductID]:[ProductFullName]],3,FALSE)</f>
        <v>Product E</v>
      </c>
      <c r="H3410" s="50">
        <v>6</v>
      </c>
      <c r="I3410" s="52">
        <v>44868.333333333336</v>
      </c>
      <c r="J3410" s="50">
        <v>109</v>
      </c>
      <c r="K3410" s="51">
        <v>44868.946527777778</v>
      </c>
      <c r="L3410" s="53"/>
      <c r="M3410" s="54">
        <v>1</v>
      </c>
    </row>
    <row r="3411" spans="2:13" x14ac:dyDescent="0.3">
      <c r="B3411" s="49">
        <v>22254</v>
      </c>
      <c r="C3411" s="50">
        <v>373</v>
      </c>
      <c r="D3411" s="50" t="str">
        <f>VLOOKUP(Table8[[#This Row],[CustomerID]],Table15[[#All],[CustomerID]:[Company Name]],2,FALSE)</f>
        <v>MADAME ANGELO</v>
      </c>
      <c r="E3411" s="51">
        <v>44868</v>
      </c>
      <c r="F3411" s="50">
        <v>4</v>
      </c>
      <c r="G3411" s="50" t="str">
        <f>VLOOKUP(Table8[[#This Row],[ProductID]],Table12[[#All],[ProductID]:[ProductFullName]],3,FALSE)</f>
        <v>Product D</v>
      </c>
      <c r="H3411" s="50">
        <v>5</v>
      </c>
      <c r="I3411" s="52">
        <v>44868.345798611117</v>
      </c>
      <c r="J3411" s="50">
        <v>111</v>
      </c>
      <c r="K3411" s="51">
        <v>44868.946527777778</v>
      </c>
      <c r="L3411" s="53"/>
      <c r="M3411" s="54">
        <v>1</v>
      </c>
    </row>
    <row r="3412" spans="2:13" x14ac:dyDescent="0.3">
      <c r="B3412" s="49">
        <v>22255</v>
      </c>
      <c r="C3412" s="50">
        <v>463</v>
      </c>
      <c r="D3412" s="50" t="str">
        <f>VLOOKUP(Table8[[#This Row],[CustomerID]],Table15[[#All],[CustomerID]:[Company Name]],2,FALSE)</f>
        <v>Emo Drugs</v>
      </c>
      <c r="E3412" s="51">
        <v>44868</v>
      </c>
      <c r="F3412" s="50">
        <v>5</v>
      </c>
      <c r="G3412" s="50" t="str">
        <f>VLOOKUP(Table8[[#This Row],[ProductID]],Table12[[#All],[ProductID]:[ProductFullName]],3,FALSE)</f>
        <v>Product E</v>
      </c>
      <c r="H3412" s="50">
        <v>7</v>
      </c>
      <c r="I3412" s="52">
        <v>44868.358715277784</v>
      </c>
      <c r="J3412" s="50">
        <v>115</v>
      </c>
      <c r="K3412" s="51">
        <v>44868.946527777778</v>
      </c>
      <c r="L3412" s="53"/>
      <c r="M3412" s="54">
        <v>1</v>
      </c>
    </row>
    <row r="3413" spans="2:13" x14ac:dyDescent="0.3">
      <c r="B3413" s="49">
        <v>22256</v>
      </c>
      <c r="C3413" s="50">
        <v>833</v>
      </c>
      <c r="D3413" s="50" t="str">
        <f>VLOOKUP(Table8[[#This Row],[CustomerID]],Table15[[#All],[CustomerID]:[Company Name]],2,FALSE)</f>
        <v>Accessory Cargo</v>
      </c>
      <c r="E3413" s="51">
        <v>44868</v>
      </c>
      <c r="F3413" s="50">
        <v>2</v>
      </c>
      <c r="G3413" s="50" t="str">
        <f>VLOOKUP(Table8[[#This Row],[ProductID]],Table12[[#All],[ProductID]:[ProductFullName]],3,FALSE)</f>
        <v>Product B</v>
      </c>
      <c r="H3413" s="50">
        <v>5</v>
      </c>
      <c r="I3413" s="52">
        <v>44868.37403935186</v>
      </c>
      <c r="J3413" s="50">
        <v>125</v>
      </c>
      <c r="K3413" s="51">
        <v>44868.946527777778</v>
      </c>
      <c r="L3413" s="53"/>
      <c r="M3413" s="54">
        <v>1</v>
      </c>
    </row>
    <row r="3414" spans="2:13" x14ac:dyDescent="0.3">
      <c r="B3414" s="49">
        <v>22257</v>
      </c>
      <c r="C3414" s="50">
        <v>876</v>
      </c>
      <c r="D3414" s="50" t="str">
        <f>VLOOKUP(Table8[[#This Row],[CustomerID]],Table15[[#All],[CustomerID]:[Company Name]],2,FALSE)</f>
        <v>Bead - Dazzled By Diane</v>
      </c>
      <c r="E3414" s="51">
        <v>44868</v>
      </c>
      <c r="F3414" s="50">
        <v>2</v>
      </c>
      <c r="G3414" s="50" t="str">
        <f>VLOOKUP(Table8[[#This Row],[ProductID]],Table12[[#All],[ProductID]:[ProductFullName]],3,FALSE)</f>
        <v>Product B</v>
      </c>
      <c r="H3414" s="50">
        <v>6</v>
      </c>
      <c r="I3414" s="52">
        <v>44868.384027777785</v>
      </c>
      <c r="J3414" s="50">
        <v>128</v>
      </c>
      <c r="K3414" s="51">
        <v>44868.946527777778</v>
      </c>
      <c r="L3414" s="53"/>
      <c r="M3414" s="54">
        <v>1</v>
      </c>
    </row>
    <row r="3415" spans="2:13" x14ac:dyDescent="0.3">
      <c r="B3415" s="49">
        <v>22258</v>
      </c>
      <c r="C3415" s="50">
        <v>1199</v>
      </c>
      <c r="D3415" s="50" t="str">
        <f>VLOOKUP(Table8[[#This Row],[CustomerID]],Table15[[#All],[CustomerID]:[Company Name]],2,FALSE)</f>
        <v>Theasure Of Ours</v>
      </c>
      <c r="E3415" s="51">
        <v>44868</v>
      </c>
      <c r="F3415" s="50">
        <v>1</v>
      </c>
      <c r="G3415" s="50" t="str">
        <f>VLOOKUP(Table8[[#This Row],[ProductID]],Table12[[#All],[ProductID]:[ProductFullName]],3,FALSE)</f>
        <v>Product A</v>
      </c>
      <c r="H3415" s="50">
        <v>5</v>
      </c>
      <c r="I3415" s="52">
        <v>44868.398750000008</v>
      </c>
      <c r="J3415" s="50">
        <v>134</v>
      </c>
      <c r="K3415" s="51">
        <v>44868.946527777778</v>
      </c>
      <c r="L3415" s="53"/>
      <c r="M3415" s="54">
        <v>1</v>
      </c>
    </row>
    <row r="3416" spans="2:13" x14ac:dyDescent="0.3">
      <c r="B3416" s="49">
        <v>22259</v>
      </c>
      <c r="C3416" s="50">
        <v>563</v>
      </c>
      <c r="D3416" s="50" t="str">
        <f>VLOOKUP(Table8[[#This Row],[CustomerID]],Table15[[#All],[CustomerID]:[Company Name]],2,FALSE)</f>
        <v>Discount Dave's</v>
      </c>
      <c r="E3416" s="51">
        <v>44868</v>
      </c>
      <c r="F3416" s="50">
        <v>3</v>
      </c>
      <c r="G3416" s="50" t="str">
        <f>VLOOKUP(Table8[[#This Row],[ProductID]],Table12[[#All],[ProductID]:[ProductFullName]],3,FALSE)</f>
        <v>Product C</v>
      </c>
      <c r="H3416" s="50">
        <v>3</v>
      </c>
      <c r="I3416" s="52">
        <v>44868.413182870376</v>
      </c>
      <c r="J3416" s="50">
        <v>133</v>
      </c>
      <c r="K3416" s="51">
        <v>44868.946527777778</v>
      </c>
      <c r="L3416" s="53"/>
      <c r="M3416" s="54">
        <v>1</v>
      </c>
    </row>
    <row r="3417" spans="2:13" x14ac:dyDescent="0.3">
      <c r="B3417" s="49">
        <v>22260</v>
      </c>
      <c r="C3417" s="50">
        <v>213</v>
      </c>
      <c r="D3417" s="50" t="str">
        <f>VLOOKUP(Table8[[#This Row],[CustomerID]],Table15[[#All],[CustomerID]:[Company Name]],2,FALSE)</f>
        <v>St. Catherines Museum</v>
      </c>
      <c r="E3417" s="51">
        <v>44868</v>
      </c>
      <c r="F3417" s="50">
        <v>2</v>
      </c>
      <c r="G3417" s="50" t="str">
        <f>VLOOKUP(Table8[[#This Row],[ProductID]],Table12[[#All],[ProductID]:[ProductFullName]],3,FALSE)</f>
        <v>Product B</v>
      </c>
      <c r="H3417" s="50">
        <v>6</v>
      </c>
      <c r="I3417" s="52">
        <v>44868.429201388892</v>
      </c>
      <c r="J3417" s="50">
        <v>128</v>
      </c>
      <c r="K3417" s="51">
        <v>44868.946527777778</v>
      </c>
      <c r="L3417" s="53"/>
      <c r="M3417" s="54">
        <v>1</v>
      </c>
    </row>
    <row r="3418" spans="2:13" x14ac:dyDescent="0.3">
      <c r="B3418" s="49">
        <v>22261</v>
      </c>
      <c r="C3418" s="50">
        <v>122</v>
      </c>
      <c r="D3418" s="50" t="str">
        <f>VLOOKUP(Table8[[#This Row],[CustomerID]],Table15[[#All],[CustomerID]:[Company Name]],2,FALSE)</f>
        <v>Uniprix</v>
      </c>
      <c r="E3418" s="51">
        <v>44868</v>
      </c>
      <c r="F3418" s="50">
        <v>3</v>
      </c>
      <c r="G3418" s="50" t="str">
        <f>VLOOKUP(Table8[[#This Row],[ProductID]],Table12[[#All],[ProductID]:[ProductFullName]],3,FALSE)</f>
        <v>Product C</v>
      </c>
      <c r="H3418" s="50">
        <v>2</v>
      </c>
      <c r="I3418" s="52">
        <v>44868.444386574076</v>
      </c>
      <c r="J3418" s="50">
        <v>132</v>
      </c>
      <c r="K3418" s="51">
        <v>44868.946527777778</v>
      </c>
      <c r="L3418" s="53"/>
      <c r="M3418" s="54">
        <v>1</v>
      </c>
    </row>
    <row r="3419" spans="2:13" x14ac:dyDescent="0.3">
      <c r="B3419" s="49">
        <v>22262</v>
      </c>
      <c r="C3419" s="50">
        <v>1207</v>
      </c>
      <c r="D3419" s="50" t="str">
        <f>VLOOKUP(Table8[[#This Row],[CustomerID]],Table15[[#All],[CustomerID]:[Company Name]],2,FALSE)</f>
        <v>Hillmer's Luggage, Leather and Gift</v>
      </c>
      <c r="E3419" s="51">
        <v>44868</v>
      </c>
      <c r="F3419" s="50">
        <v>1</v>
      </c>
      <c r="G3419" s="50" t="str">
        <f>VLOOKUP(Table8[[#This Row],[ProductID]],Table12[[#All],[ProductID]:[ProductFullName]],3,FALSE)</f>
        <v>Product A</v>
      </c>
      <c r="H3419" s="50">
        <v>3</v>
      </c>
      <c r="I3419" s="52">
        <v>44868.460023148153</v>
      </c>
      <c r="J3419" s="50">
        <v>123</v>
      </c>
      <c r="K3419" s="51">
        <v>44868.946527777778</v>
      </c>
      <c r="L3419" s="53"/>
      <c r="M3419" s="54">
        <v>1</v>
      </c>
    </row>
    <row r="3420" spans="2:13" x14ac:dyDescent="0.3">
      <c r="B3420" s="49">
        <v>22263</v>
      </c>
      <c r="C3420" s="50">
        <v>874</v>
      </c>
      <c r="D3420" s="50" t="str">
        <f>VLOOKUP(Table8[[#This Row],[CustomerID]],Table15[[#All],[CustomerID]:[Company Name]],2,FALSE)</f>
        <v>J &amp; R Music</v>
      </c>
      <c r="E3420" s="51">
        <v>44868</v>
      </c>
      <c r="F3420" s="50">
        <v>2</v>
      </c>
      <c r="G3420" s="50" t="str">
        <f>VLOOKUP(Table8[[#This Row],[ProductID]],Table12[[#All],[ProductID]:[ProductFullName]],3,FALSE)</f>
        <v>Product B</v>
      </c>
      <c r="H3420" s="50">
        <v>5</v>
      </c>
      <c r="I3420" s="52">
        <v>44868.474328703705</v>
      </c>
      <c r="J3420" s="50">
        <v>127</v>
      </c>
      <c r="K3420" s="51">
        <v>44868.946527777778</v>
      </c>
      <c r="L3420" s="53"/>
      <c r="M3420" s="54">
        <v>1</v>
      </c>
    </row>
    <row r="3421" spans="2:13" x14ac:dyDescent="0.3">
      <c r="B3421" s="49">
        <v>22264</v>
      </c>
      <c r="C3421" s="50">
        <v>153</v>
      </c>
      <c r="D3421" s="50" t="str">
        <f>VLOOKUP(Table8[[#This Row],[CustomerID]],Table15[[#All],[CustomerID]:[Company Name]],2,FALSE)</f>
        <v>Shadowfax</v>
      </c>
      <c r="E3421" s="51">
        <v>44868</v>
      </c>
      <c r="F3421" s="50">
        <v>4</v>
      </c>
      <c r="G3421" s="50" t="str">
        <f>VLOOKUP(Table8[[#This Row],[ProductID]],Table12[[#All],[ProductID]:[ProductFullName]],3,FALSE)</f>
        <v>Product D</v>
      </c>
      <c r="H3421" s="50">
        <v>3</v>
      </c>
      <c r="I3421" s="52">
        <v>44868.488761574074</v>
      </c>
      <c r="J3421" s="50">
        <v>115</v>
      </c>
      <c r="K3421" s="51">
        <v>44868.946527777778</v>
      </c>
      <c r="L3421" s="53"/>
      <c r="M3421" s="54">
        <v>1</v>
      </c>
    </row>
    <row r="3422" spans="2:13" x14ac:dyDescent="0.3">
      <c r="B3422" s="49">
        <v>22265</v>
      </c>
      <c r="C3422" s="50">
        <v>1351</v>
      </c>
      <c r="D3422" s="50" t="str">
        <f>VLOOKUP(Table8[[#This Row],[CustomerID]],Table15[[#All],[CustomerID]:[Company Name]],2,FALSE)</f>
        <v>My Mother Know c/o Mary Heins</v>
      </c>
      <c r="E3422" s="51">
        <v>44868</v>
      </c>
      <c r="F3422" s="50">
        <v>1</v>
      </c>
      <c r="G3422" s="50" t="str">
        <f>VLOOKUP(Table8[[#This Row],[ProductID]],Table12[[#All],[ProductID]:[ProductFullName]],3,FALSE)</f>
        <v>Product A</v>
      </c>
      <c r="H3422" s="50">
        <v>5</v>
      </c>
      <c r="I3422" s="52">
        <v>44868.50167824074</v>
      </c>
      <c r="J3422" s="50">
        <v>109</v>
      </c>
      <c r="K3422" s="51">
        <v>44868.946527777778</v>
      </c>
      <c r="L3422" s="53"/>
      <c r="M3422" s="54">
        <v>1</v>
      </c>
    </row>
    <row r="3423" spans="2:13" x14ac:dyDescent="0.3">
      <c r="B3423" s="49">
        <v>22266</v>
      </c>
      <c r="C3423" s="50">
        <v>425</v>
      </c>
      <c r="D3423" s="50" t="str">
        <f>VLOOKUP(Table8[[#This Row],[CustomerID]],Table15[[#All],[CustomerID]:[Company Name]],2,FALSE)</f>
        <v>Bk Brandnames</v>
      </c>
      <c r="E3423" s="51">
        <v>44868</v>
      </c>
      <c r="F3423" s="50">
        <v>2</v>
      </c>
      <c r="G3423" s="50" t="str">
        <f>VLOOKUP(Table8[[#This Row],[ProductID]],Table12[[#All],[ProductID]:[ProductFullName]],3,FALSE)</f>
        <v>Product B</v>
      </c>
      <c r="H3423" s="50">
        <v>3</v>
      </c>
      <c r="I3423" s="52">
        <v>44868.515358796292</v>
      </c>
      <c r="J3423" s="50">
        <v>124</v>
      </c>
      <c r="K3423" s="51">
        <v>44868.946527777778</v>
      </c>
      <c r="L3423" s="53"/>
      <c r="M3423" s="54">
        <v>1</v>
      </c>
    </row>
    <row r="3424" spans="2:13" x14ac:dyDescent="0.3">
      <c r="B3424" s="49">
        <v>22267</v>
      </c>
      <c r="C3424" s="50">
        <v>808</v>
      </c>
      <c r="D3424" s="50" t="str">
        <f>VLOOKUP(Table8[[#This Row],[CustomerID]],Table15[[#All],[CustomerID]:[Company Name]],2,FALSE)</f>
        <v>Marcia's Hallmark Shop</v>
      </c>
      <c r="E3424" s="51">
        <v>44868</v>
      </c>
      <c r="F3424" s="50">
        <v>2</v>
      </c>
      <c r="G3424" s="50" t="str">
        <f>VLOOKUP(Table8[[#This Row],[ProductID]],Table12[[#All],[ProductID]:[ProductFullName]],3,FALSE)</f>
        <v>Product B</v>
      </c>
      <c r="H3424" s="50">
        <v>3</v>
      </c>
      <c r="I3424" s="52">
        <v>44868.530925925923</v>
      </c>
      <c r="J3424" s="50">
        <v>132</v>
      </c>
      <c r="K3424" s="51">
        <v>44868.946527777778</v>
      </c>
      <c r="L3424" s="53"/>
      <c r="M3424" s="54">
        <v>1</v>
      </c>
    </row>
    <row r="3425" spans="2:13" x14ac:dyDescent="0.3">
      <c r="B3425" s="49">
        <v>22268</v>
      </c>
      <c r="C3425" s="50">
        <v>854</v>
      </c>
      <c r="D3425" s="50" t="str">
        <f>VLOOKUP(Table8[[#This Row],[CustomerID]],Table15[[#All],[CustomerID]:[Company Name]],2,FALSE)</f>
        <v>UnbeatableSale.com</v>
      </c>
      <c r="E3425" s="51">
        <v>44868</v>
      </c>
      <c r="F3425" s="50">
        <v>5</v>
      </c>
      <c r="G3425" s="50" t="str">
        <f>VLOOKUP(Table8[[#This Row],[ProductID]],Table12[[#All],[ProductID]:[ProductFullName]],3,FALSE)</f>
        <v>Product E</v>
      </c>
      <c r="H3425" s="50">
        <v>2</v>
      </c>
      <c r="I3425" s="52">
        <v>44868.541689814811</v>
      </c>
      <c r="J3425" s="50">
        <v>119</v>
      </c>
      <c r="K3425" s="51">
        <v>44868.946527777778</v>
      </c>
      <c r="L3425" s="53"/>
      <c r="M3425" s="54">
        <v>1</v>
      </c>
    </row>
    <row r="3426" spans="2:13" x14ac:dyDescent="0.3">
      <c r="B3426" s="49">
        <v>22269</v>
      </c>
      <c r="C3426" s="50">
        <v>1337</v>
      </c>
      <c r="D3426" s="50" t="str">
        <f>VLOOKUP(Table8[[#This Row],[CustomerID]],Table15[[#All],[CustomerID]:[Company Name]],2,FALSE)</f>
        <v>Goldie's Gifts</v>
      </c>
      <c r="E3426" s="51">
        <v>44868</v>
      </c>
      <c r="F3426" s="50">
        <v>6</v>
      </c>
      <c r="G3426" s="50" t="str">
        <f>VLOOKUP(Table8[[#This Row],[ProductID]],Table12[[#All],[ProductID]:[ProductFullName]],3,FALSE)</f>
        <v>Product F</v>
      </c>
      <c r="H3426" s="50">
        <v>7</v>
      </c>
      <c r="I3426" s="52">
        <v>44868.551354166666</v>
      </c>
      <c r="J3426" s="50">
        <v>117</v>
      </c>
      <c r="K3426" s="51">
        <v>44868.946527777778</v>
      </c>
      <c r="L3426" s="53"/>
      <c r="M3426" s="54">
        <v>1</v>
      </c>
    </row>
    <row r="3427" spans="2:13" x14ac:dyDescent="0.3">
      <c r="B3427" s="49">
        <v>22270</v>
      </c>
      <c r="C3427" s="50">
        <v>638</v>
      </c>
      <c r="D3427" s="50" t="str">
        <f>VLOOKUP(Table8[[#This Row],[CustomerID]],Table15[[#All],[CustomerID]:[Company Name]],2,FALSE)</f>
        <v>Basket 'n' Things</v>
      </c>
      <c r="E3427" s="51">
        <v>44868</v>
      </c>
      <c r="F3427" s="50">
        <v>5</v>
      </c>
      <c r="G3427" s="50" t="str">
        <f>VLOOKUP(Table8[[#This Row],[ProductID]],Table12[[#All],[ProductID]:[ProductFullName]],3,FALSE)</f>
        <v>Product E</v>
      </c>
      <c r="H3427" s="50">
        <v>4</v>
      </c>
      <c r="I3427" s="52">
        <v>44868.562627314815</v>
      </c>
      <c r="J3427" s="50">
        <v>127</v>
      </c>
      <c r="K3427" s="51">
        <v>44868.946527777778</v>
      </c>
      <c r="L3427" s="53"/>
      <c r="M3427" s="54">
        <v>1</v>
      </c>
    </row>
    <row r="3428" spans="2:13" x14ac:dyDescent="0.3">
      <c r="B3428" s="49">
        <v>22271</v>
      </c>
      <c r="C3428" s="50">
        <v>128</v>
      </c>
      <c r="D3428" s="50" t="str">
        <f>VLOOKUP(Table8[[#This Row],[CustomerID]],Table15[[#All],[CustomerID]:[Company Name]],2,FALSE)</f>
        <v>Talk Of The Town</v>
      </c>
      <c r="E3428" s="51">
        <v>44868</v>
      </c>
      <c r="F3428" s="50">
        <v>2</v>
      </c>
      <c r="G3428" s="50" t="str">
        <f>VLOOKUP(Table8[[#This Row],[ProductID]],Table12[[#All],[ProductID]:[ProductFullName]],3,FALSE)</f>
        <v>Product B</v>
      </c>
      <c r="H3428" s="50">
        <v>5</v>
      </c>
      <c r="I3428" s="52">
        <v>44868.573125000003</v>
      </c>
      <c r="J3428" s="50">
        <v>107</v>
      </c>
      <c r="K3428" s="51">
        <v>44868.946527777778</v>
      </c>
      <c r="L3428" s="53"/>
      <c r="M3428" s="54">
        <v>1</v>
      </c>
    </row>
    <row r="3429" spans="2:13" x14ac:dyDescent="0.3">
      <c r="B3429" s="49">
        <v>22272</v>
      </c>
      <c r="C3429" s="50">
        <v>56</v>
      </c>
      <c r="D3429" s="50" t="str">
        <f>VLOOKUP(Table8[[#This Row],[CustomerID]],Table15[[#All],[CustomerID]:[Company Name]],2,FALSE)</f>
        <v>Ambience Home Accents</v>
      </c>
      <c r="E3429" s="51">
        <v>44868</v>
      </c>
      <c r="F3429" s="50">
        <v>6</v>
      </c>
      <c r="G3429" s="50" t="str">
        <f>VLOOKUP(Table8[[#This Row],[ProductID]],Table12[[#All],[ProductID]:[ProductFullName]],3,FALSE)</f>
        <v>Product F</v>
      </c>
      <c r="H3429" s="50">
        <v>2</v>
      </c>
      <c r="I3429" s="52">
        <v>44868.582986111112</v>
      </c>
      <c r="J3429" s="50">
        <v>121</v>
      </c>
      <c r="K3429" s="51">
        <v>44868.946527777778</v>
      </c>
      <c r="L3429" s="53"/>
      <c r="M3429" s="54">
        <v>1</v>
      </c>
    </row>
    <row r="3430" spans="2:13" x14ac:dyDescent="0.3">
      <c r="B3430" s="49">
        <v>22273</v>
      </c>
      <c r="C3430" s="50">
        <v>17</v>
      </c>
      <c r="D3430" s="50" t="str">
        <f>VLOOKUP(Table8[[#This Row],[CustomerID]],Table15[[#All],[CustomerID]:[Company Name]],2,FALSE)</f>
        <v>F.J. Wadden &amp; Sons Limited</v>
      </c>
      <c r="E3430" s="51">
        <v>44868</v>
      </c>
      <c r="F3430" s="50">
        <v>1</v>
      </c>
      <c r="G3430" s="50" t="str">
        <f>VLOOKUP(Table8[[#This Row],[ProductID]],Table12[[#All],[ProductID]:[ProductFullName]],3,FALSE)</f>
        <v>Product A</v>
      </c>
      <c r="H3430" s="50">
        <v>4</v>
      </c>
      <c r="I3430" s="52">
        <v>44868.596250000002</v>
      </c>
      <c r="J3430" s="50">
        <v>132</v>
      </c>
      <c r="K3430" s="51">
        <v>44868.946527777778</v>
      </c>
      <c r="L3430" s="53"/>
      <c r="M3430" s="54">
        <v>1</v>
      </c>
    </row>
    <row r="3431" spans="2:13" x14ac:dyDescent="0.3">
      <c r="B3431" s="49">
        <v>22274</v>
      </c>
      <c r="C3431" s="50">
        <v>1170</v>
      </c>
      <c r="D3431" s="50" t="str">
        <f>VLOOKUP(Table8[[#This Row],[CustomerID]],Table15[[#All],[CustomerID]:[Company Name]],2,FALSE)</f>
        <v>Gifts &amp; Giggles</v>
      </c>
      <c r="E3431" s="51">
        <v>44868</v>
      </c>
      <c r="F3431" s="50">
        <v>2</v>
      </c>
      <c r="G3431" s="50" t="str">
        <f>VLOOKUP(Table8[[#This Row],[ProductID]],Table12[[#All],[ProductID]:[ProductFullName]],3,FALSE)</f>
        <v>Product B</v>
      </c>
      <c r="H3431" s="50">
        <v>2</v>
      </c>
      <c r="I3431" s="52">
        <v>44868.60769675926</v>
      </c>
      <c r="J3431" s="50">
        <v>132</v>
      </c>
      <c r="K3431" s="51">
        <v>44868.946527777778</v>
      </c>
      <c r="L3431" s="53"/>
      <c r="M3431" s="54">
        <v>1</v>
      </c>
    </row>
    <row r="3432" spans="2:13" x14ac:dyDescent="0.3">
      <c r="B3432" s="49">
        <v>22275</v>
      </c>
      <c r="C3432" s="50">
        <v>357</v>
      </c>
      <c r="D3432" s="50" t="str">
        <f>VLOOKUP(Table8[[#This Row],[CustomerID]],Table15[[#All],[CustomerID]:[Company Name]],2,FALSE)</f>
        <v>Rolo</v>
      </c>
      <c r="E3432" s="51">
        <v>44868</v>
      </c>
      <c r="F3432" s="50">
        <v>6</v>
      </c>
      <c r="G3432" s="50" t="str">
        <f>VLOOKUP(Table8[[#This Row],[ProductID]],Table12[[#All],[ProductID]:[ProductFullName]],3,FALSE)</f>
        <v>Product F</v>
      </c>
      <c r="H3432" s="50">
        <v>3</v>
      </c>
      <c r="I3432" s="52">
        <v>44868.625</v>
      </c>
      <c r="J3432" s="50">
        <v>134</v>
      </c>
      <c r="K3432" s="51">
        <v>44868.946527777778</v>
      </c>
      <c r="L3432" s="53"/>
      <c r="M3432" s="54">
        <v>1</v>
      </c>
    </row>
    <row r="3433" spans="2:13" x14ac:dyDescent="0.3">
      <c r="B3433" s="49">
        <v>22276</v>
      </c>
      <c r="C3433" s="50">
        <v>78</v>
      </c>
      <c r="D3433" s="50" t="str">
        <f>VLOOKUP(Table8[[#This Row],[CustomerID]],Table15[[#All],[CustomerID]:[Company Name]],2,FALSE)</f>
        <v>Corrington &amp; Co c/o Sheraton hotel</v>
      </c>
      <c r="E3433" s="51">
        <v>44868</v>
      </c>
      <c r="F3433" s="50">
        <v>5</v>
      </c>
      <c r="G3433" s="50" t="str">
        <f>VLOOKUP(Table8[[#This Row],[ProductID]],Table12[[#All],[ProductID]:[ProductFullName]],3,FALSE)</f>
        <v>Product E</v>
      </c>
      <c r="H3433" s="50">
        <v>7</v>
      </c>
      <c r="I3433" s="52">
        <v>44868.637928240743</v>
      </c>
      <c r="J3433" s="50">
        <v>108</v>
      </c>
      <c r="K3433" s="51">
        <v>44868.946527777778</v>
      </c>
      <c r="L3433" s="53"/>
      <c r="M3433" s="54">
        <v>1</v>
      </c>
    </row>
    <row r="3434" spans="2:13" x14ac:dyDescent="0.3">
      <c r="B3434" s="49">
        <v>22277</v>
      </c>
      <c r="C3434" s="50">
        <v>505</v>
      </c>
      <c r="D3434" s="50" t="str">
        <f>VLOOKUP(Table8[[#This Row],[CustomerID]],Table15[[#All],[CustomerID]:[Company Name]],2,FALSE)</f>
        <v>Holy Family Nursy Home Gift Shop</v>
      </c>
      <c r="E3434" s="51">
        <v>44868</v>
      </c>
      <c r="F3434" s="50">
        <v>6</v>
      </c>
      <c r="G3434" s="50" t="str">
        <f>VLOOKUP(Table8[[#This Row],[ProductID]],Table12[[#All],[ProductID]:[ProductFullName]],3,FALSE)</f>
        <v>Product F</v>
      </c>
      <c r="H3434" s="50">
        <v>2</v>
      </c>
      <c r="I3434" s="52">
        <v>44868.648657407408</v>
      </c>
      <c r="J3434" s="50">
        <v>134</v>
      </c>
      <c r="K3434" s="51">
        <v>44868.946527777778</v>
      </c>
      <c r="L3434" s="53"/>
      <c r="M3434" s="54">
        <v>1</v>
      </c>
    </row>
    <row r="3435" spans="2:13" x14ac:dyDescent="0.3">
      <c r="B3435" s="49">
        <v>22278</v>
      </c>
      <c r="C3435" s="50">
        <v>292</v>
      </c>
      <c r="D3435" s="50" t="str">
        <f>VLOOKUP(Table8[[#This Row],[CustomerID]],Table15[[#All],[CustomerID]:[Company Name]],2,FALSE)</f>
        <v>Zellers Store #326</v>
      </c>
      <c r="E3435" s="51">
        <v>44868</v>
      </c>
      <c r="F3435" s="50">
        <v>2</v>
      </c>
      <c r="G3435" s="50" t="str">
        <f>VLOOKUP(Table8[[#This Row],[ProductID]],Table12[[#All],[ProductID]:[ProductFullName]],3,FALSE)</f>
        <v>Product B</v>
      </c>
      <c r="H3435" s="50">
        <v>5</v>
      </c>
      <c r="I3435" s="52">
        <v>44868.66611111111</v>
      </c>
      <c r="J3435" s="50">
        <v>114</v>
      </c>
      <c r="K3435" s="51">
        <v>44868.946527777778</v>
      </c>
      <c r="L3435" s="53"/>
      <c r="M3435" s="54">
        <v>1</v>
      </c>
    </row>
    <row r="3436" spans="2:13" x14ac:dyDescent="0.3">
      <c r="B3436" s="49">
        <v>22279</v>
      </c>
      <c r="C3436" s="50">
        <v>555</v>
      </c>
      <c r="D3436" s="50" t="str">
        <f>VLOOKUP(Table8[[#This Row],[CustomerID]],Table15[[#All],[CustomerID]:[Company Name]],2,FALSE)</f>
        <v>Atrium Card &amp; Gift Shop</v>
      </c>
      <c r="E3436" s="51">
        <v>44868</v>
      </c>
      <c r="F3436" s="50">
        <v>2</v>
      </c>
      <c r="G3436" s="50" t="str">
        <f>VLOOKUP(Table8[[#This Row],[ProductID]],Table12[[#All],[ProductID]:[ProductFullName]],3,FALSE)</f>
        <v>Product B</v>
      </c>
      <c r="H3436" s="50">
        <v>4</v>
      </c>
      <c r="I3436" s="52">
        <v>44868.681203703702</v>
      </c>
      <c r="J3436" s="50">
        <v>124</v>
      </c>
      <c r="K3436" s="51">
        <v>44868.946527777778</v>
      </c>
      <c r="L3436" s="53"/>
      <c r="M3436" s="54">
        <v>1</v>
      </c>
    </row>
    <row r="3437" spans="2:13" x14ac:dyDescent="0.3">
      <c r="B3437" s="49">
        <v>22280</v>
      </c>
      <c r="C3437" s="50">
        <v>769</v>
      </c>
      <c r="D3437" s="50" t="str">
        <f>VLOOKUP(Table8[[#This Row],[CustomerID]],Table15[[#All],[CustomerID]:[Company Name]],2,FALSE)</f>
        <v>Warpide Gallery</v>
      </c>
      <c r="E3437" s="51">
        <v>44868</v>
      </c>
      <c r="F3437" s="50">
        <v>5</v>
      </c>
      <c r="G3437" s="50" t="str">
        <f>VLOOKUP(Table8[[#This Row],[ProductID]],Table12[[#All],[ProductID]:[ProductFullName]],3,FALSE)</f>
        <v>Product E</v>
      </c>
      <c r="H3437" s="50">
        <v>5</v>
      </c>
      <c r="I3437" s="52">
        <v>44868.693078703698</v>
      </c>
      <c r="J3437" s="50">
        <v>106</v>
      </c>
      <c r="K3437" s="51">
        <v>44868.946527777778</v>
      </c>
      <c r="L3437" s="53"/>
      <c r="M3437" s="54">
        <v>1</v>
      </c>
    </row>
    <row r="3438" spans="2:13" x14ac:dyDescent="0.3">
      <c r="B3438" s="49">
        <v>22281</v>
      </c>
      <c r="C3438" s="50">
        <v>621</v>
      </c>
      <c r="D3438" s="50" t="str">
        <f>VLOOKUP(Table8[[#This Row],[CustomerID]],Table15[[#All],[CustomerID]:[Company Name]],2,FALSE)</f>
        <v>Grant MacEwan College</v>
      </c>
      <c r="E3438" s="51">
        <v>44868</v>
      </c>
      <c r="F3438" s="50">
        <v>1</v>
      </c>
      <c r="G3438" s="50" t="str">
        <f>VLOOKUP(Table8[[#This Row],[ProductID]],Table12[[#All],[ProductID]:[ProductFullName]],3,FALSE)</f>
        <v>Product A</v>
      </c>
      <c r="H3438" s="50">
        <v>2</v>
      </c>
      <c r="I3438" s="52">
        <v>44868.70581018518</v>
      </c>
      <c r="J3438" s="50">
        <v>114</v>
      </c>
      <c r="K3438" s="51">
        <v>44868.946527777778</v>
      </c>
      <c r="L3438" s="53"/>
      <c r="M3438" s="54">
        <v>1</v>
      </c>
    </row>
    <row r="3439" spans="2:13" x14ac:dyDescent="0.3">
      <c r="B3439" s="49">
        <v>22282</v>
      </c>
      <c r="C3439" s="50">
        <v>842</v>
      </c>
      <c r="D3439" s="50" t="str">
        <f>VLOOKUP(Table8[[#This Row],[CustomerID]],Table15[[#All],[CustomerID]:[Company Name]],2,FALSE)</f>
        <v>Warren County Pharmacy</v>
      </c>
      <c r="E3439" s="51">
        <v>44868</v>
      </c>
      <c r="F3439" s="50">
        <v>5</v>
      </c>
      <c r="G3439" s="50" t="str">
        <f>VLOOKUP(Table8[[#This Row],[ProductID]],Table12[[#All],[ProductID]:[ProductFullName]],3,FALSE)</f>
        <v>Product E</v>
      </c>
      <c r="H3439" s="50">
        <v>5</v>
      </c>
      <c r="I3439" s="52">
        <v>44868.71530092592</v>
      </c>
      <c r="J3439" s="50">
        <v>120</v>
      </c>
      <c r="K3439" s="51">
        <v>44868.946527777778</v>
      </c>
      <c r="L3439" s="53"/>
      <c r="M3439" s="54">
        <v>1</v>
      </c>
    </row>
    <row r="3440" spans="2:13" x14ac:dyDescent="0.3">
      <c r="B3440" s="49">
        <v>22283</v>
      </c>
      <c r="C3440" s="50">
        <v>135</v>
      </c>
      <c r="D3440" s="50" t="str">
        <f>VLOOKUP(Table8[[#This Row],[CustomerID]],Table15[[#All],[CustomerID]:[Company Name]],2,FALSE)</f>
        <v>Buck &amp; Up Closeouts</v>
      </c>
      <c r="E3440" s="51">
        <v>44868</v>
      </c>
      <c r="F3440" s="50">
        <v>3</v>
      </c>
      <c r="G3440" s="50" t="str">
        <f>VLOOKUP(Table8[[#This Row],[ProductID]],Table12[[#All],[ProductID]:[ProductFullName]],3,FALSE)</f>
        <v>Product C</v>
      </c>
      <c r="H3440" s="50">
        <v>3</v>
      </c>
      <c r="I3440" s="52">
        <v>44868.732511574068</v>
      </c>
      <c r="J3440" s="50">
        <v>116</v>
      </c>
      <c r="K3440" s="51">
        <v>44868.946527777778</v>
      </c>
      <c r="L3440" s="53"/>
      <c r="M3440" s="54">
        <v>1</v>
      </c>
    </row>
    <row r="3441" spans="2:13" x14ac:dyDescent="0.3">
      <c r="B3441" s="49">
        <v>22284</v>
      </c>
      <c r="C3441" s="50">
        <v>170</v>
      </c>
      <c r="D3441" s="50" t="str">
        <f>VLOOKUP(Table8[[#This Row],[CustomerID]],Table15[[#All],[CustomerID]:[Company Name]],2,FALSE)</f>
        <v>Ennismore Foodland</v>
      </c>
      <c r="E3441" s="51">
        <v>44869</v>
      </c>
      <c r="F3441" s="50">
        <v>6</v>
      </c>
      <c r="G3441" s="50" t="str">
        <f>VLOOKUP(Table8[[#This Row],[ProductID]],Table12[[#All],[ProductID]:[ProductFullName]],3,FALSE)</f>
        <v>Product F</v>
      </c>
      <c r="H3441" s="50">
        <v>4</v>
      </c>
      <c r="I3441" s="52">
        <v>44869.333333333336</v>
      </c>
      <c r="J3441" s="50">
        <v>130</v>
      </c>
      <c r="K3441" s="51">
        <v>44869.968055555553</v>
      </c>
      <c r="L3441" s="53"/>
      <c r="M3441" s="54">
        <v>1</v>
      </c>
    </row>
    <row r="3442" spans="2:13" x14ac:dyDescent="0.3">
      <c r="B3442" s="49">
        <v>22285</v>
      </c>
      <c r="C3442" s="50">
        <v>931</v>
      </c>
      <c r="D3442" s="50" t="str">
        <f>VLOOKUP(Table8[[#This Row],[CustomerID]],Table15[[#All],[CustomerID]:[Company Name]],2,FALSE)</f>
        <v>Unique Gift Boutique</v>
      </c>
      <c r="E3442" s="51">
        <v>44869</v>
      </c>
      <c r="F3442" s="50">
        <v>6</v>
      </c>
      <c r="G3442" s="50" t="str">
        <f>VLOOKUP(Table8[[#This Row],[ProductID]],Table12[[#All],[ProductID]:[ProductFullName]],3,FALSE)</f>
        <v>Product F</v>
      </c>
      <c r="H3442" s="50">
        <v>5</v>
      </c>
      <c r="I3442" s="52">
        <v>44869.345358796301</v>
      </c>
      <c r="J3442" s="50">
        <v>130</v>
      </c>
      <c r="K3442" s="51">
        <v>44869.968055555553</v>
      </c>
      <c r="L3442" s="53"/>
      <c r="M3442" s="54">
        <v>1</v>
      </c>
    </row>
    <row r="3443" spans="2:13" x14ac:dyDescent="0.3">
      <c r="B3443" s="49">
        <v>22286</v>
      </c>
      <c r="C3443" s="50">
        <v>767</v>
      </c>
      <c r="D3443" s="50" t="str">
        <f>VLOOKUP(Table8[[#This Row],[CustomerID]],Table15[[#All],[CustomerID]:[Company Name]],2,FALSE)</f>
        <v>J's Gifts</v>
      </c>
      <c r="E3443" s="51">
        <v>44869</v>
      </c>
      <c r="F3443" s="50">
        <v>6</v>
      </c>
      <c r="G3443" s="50" t="str">
        <f>VLOOKUP(Table8[[#This Row],[ProductID]],Table12[[#All],[ProductID]:[ProductFullName]],3,FALSE)</f>
        <v>Product F</v>
      </c>
      <c r="H3443" s="50">
        <v>4</v>
      </c>
      <c r="I3443" s="52">
        <v>44869.357962962968</v>
      </c>
      <c r="J3443" s="50">
        <v>110</v>
      </c>
      <c r="K3443" s="51">
        <v>44869.968055555553</v>
      </c>
      <c r="L3443" s="53"/>
      <c r="M3443" s="54">
        <v>1</v>
      </c>
    </row>
    <row r="3444" spans="2:13" x14ac:dyDescent="0.3">
      <c r="B3444" s="49">
        <v>22287</v>
      </c>
      <c r="C3444" s="50">
        <v>1273</v>
      </c>
      <c r="D3444" s="50" t="str">
        <f>VLOOKUP(Table8[[#This Row],[CustomerID]],Table15[[#All],[CustomerID]:[Company Name]],2,FALSE)</f>
        <v>Moapa Paiute Travel Plaza</v>
      </c>
      <c r="E3444" s="51">
        <v>44869</v>
      </c>
      <c r="F3444" s="50">
        <v>1</v>
      </c>
      <c r="G3444" s="50" t="str">
        <f>VLOOKUP(Table8[[#This Row],[ProductID]],Table12[[#All],[ProductID]:[ProductFullName]],3,FALSE)</f>
        <v>Product A</v>
      </c>
      <c r="H3444" s="50">
        <v>2</v>
      </c>
      <c r="I3444" s="52">
        <v>44869.367187500007</v>
      </c>
      <c r="J3444" s="50">
        <v>110</v>
      </c>
      <c r="K3444" s="51">
        <v>44869.968055555553</v>
      </c>
      <c r="L3444" s="53"/>
      <c r="M3444" s="54">
        <v>1</v>
      </c>
    </row>
    <row r="3445" spans="2:13" x14ac:dyDescent="0.3">
      <c r="B3445" s="49">
        <v>22288</v>
      </c>
      <c r="C3445" s="50">
        <v>1030</v>
      </c>
      <c r="D3445" s="50" t="str">
        <f>VLOOKUP(Table8[[#This Row],[CustomerID]],Table15[[#All],[CustomerID]:[Company Name]],2,FALSE)</f>
        <v>K&amp;G Fashion Superstore</v>
      </c>
      <c r="E3445" s="51">
        <v>44869</v>
      </c>
      <c r="F3445" s="50">
        <v>3</v>
      </c>
      <c r="G3445" s="50" t="str">
        <f>VLOOKUP(Table8[[#This Row],[ProductID]],Table12[[#All],[ProductID]:[ProductFullName]],3,FALSE)</f>
        <v>Product C</v>
      </c>
      <c r="H3445" s="50">
        <v>7</v>
      </c>
      <c r="I3445" s="52">
        <v>44869.381296296306</v>
      </c>
      <c r="J3445" s="50">
        <v>133</v>
      </c>
      <c r="K3445" s="51">
        <v>44869.968055555553</v>
      </c>
      <c r="L3445" s="53"/>
      <c r="M3445" s="54">
        <v>1</v>
      </c>
    </row>
    <row r="3446" spans="2:13" x14ac:dyDescent="0.3">
      <c r="B3446" s="49">
        <v>22289</v>
      </c>
      <c r="C3446" s="50">
        <v>999</v>
      </c>
      <c r="D3446" s="50" t="str">
        <f>VLOOKUP(Table8[[#This Row],[CustomerID]],Table15[[#All],[CustomerID]:[Company Name]],2,FALSE)</f>
        <v>Harvest Moon Trading Co.</v>
      </c>
      <c r="E3446" s="51">
        <v>44869</v>
      </c>
      <c r="F3446" s="50">
        <v>5</v>
      </c>
      <c r="G3446" s="50" t="str">
        <f>VLOOKUP(Table8[[#This Row],[ProductID]],Table12[[#All],[ProductID]:[ProductFullName]],3,FALSE)</f>
        <v>Product E</v>
      </c>
      <c r="H3446" s="50">
        <v>7</v>
      </c>
      <c r="I3446" s="52">
        <v>44869.396099537043</v>
      </c>
      <c r="J3446" s="50">
        <v>107</v>
      </c>
      <c r="K3446" s="51">
        <v>44869.968055555553</v>
      </c>
      <c r="L3446" s="53"/>
      <c r="M3446" s="54">
        <v>1</v>
      </c>
    </row>
    <row r="3447" spans="2:13" x14ac:dyDescent="0.3">
      <c r="B3447" s="49">
        <v>22290</v>
      </c>
      <c r="C3447" s="50">
        <v>402</v>
      </c>
      <c r="D3447" s="50" t="str">
        <f>VLOOKUP(Table8[[#This Row],[CustomerID]],Table15[[#All],[CustomerID]:[Company Name]],2,FALSE)</f>
        <v>Buck or Two #524</v>
      </c>
      <c r="E3447" s="51">
        <v>44869</v>
      </c>
      <c r="F3447" s="50">
        <v>2</v>
      </c>
      <c r="G3447" s="50" t="str">
        <f>VLOOKUP(Table8[[#This Row],[ProductID]],Table12[[#All],[ProductID]:[ProductFullName]],3,FALSE)</f>
        <v>Product B</v>
      </c>
      <c r="H3447" s="50">
        <v>3</v>
      </c>
      <c r="I3447" s="52">
        <v>44869.410995370374</v>
      </c>
      <c r="J3447" s="50">
        <v>117</v>
      </c>
      <c r="K3447" s="51">
        <v>44869.968055555553</v>
      </c>
      <c r="L3447" s="53"/>
      <c r="M3447" s="54">
        <v>1</v>
      </c>
    </row>
    <row r="3448" spans="2:13" x14ac:dyDescent="0.3">
      <c r="B3448" s="49">
        <v>22291</v>
      </c>
      <c r="C3448" s="50">
        <v>1412</v>
      </c>
      <c r="D3448" s="50" t="str">
        <f>VLOOKUP(Table8[[#This Row],[CustomerID]],Table15[[#All],[CustomerID]:[Company Name]],2,FALSE)</f>
        <v>Unipharm Wholesale Drugs Ltd.</v>
      </c>
      <c r="E3448" s="51">
        <v>44869</v>
      </c>
      <c r="F3448" s="50">
        <v>3</v>
      </c>
      <c r="G3448" s="50" t="str">
        <f>VLOOKUP(Table8[[#This Row],[ProductID]],Table12[[#All],[ProductID]:[ProductFullName]],3,FALSE)</f>
        <v>Product C</v>
      </c>
      <c r="H3448" s="50">
        <v>2</v>
      </c>
      <c r="I3448" s="52">
        <v>44869.427858796298</v>
      </c>
      <c r="J3448" s="50">
        <v>110</v>
      </c>
      <c r="K3448" s="51">
        <v>44869.968055555553</v>
      </c>
      <c r="L3448" s="53"/>
      <c r="M3448" s="54">
        <v>1</v>
      </c>
    </row>
    <row r="3449" spans="2:13" x14ac:dyDescent="0.3">
      <c r="B3449" s="49">
        <v>22292</v>
      </c>
      <c r="C3449" s="50">
        <v>105</v>
      </c>
      <c r="D3449" s="50" t="str">
        <f>VLOOKUP(Table8[[#This Row],[CustomerID]],Table15[[#All],[CustomerID]:[Company Name]],2,FALSE)</f>
        <v>Golteez Novelties Inc</v>
      </c>
      <c r="E3449" s="51">
        <v>44869</v>
      </c>
      <c r="F3449" s="50">
        <v>2</v>
      </c>
      <c r="G3449" s="50" t="str">
        <f>VLOOKUP(Table8[[#This Row],[ProductID]],Table12[[#All],[ProductID]:[ProductFullName]],3,FALSE)</f>
        <v>Product B</v>
      </c>
      <c r="H3449" s="50">
        <v>4</v>
      </c>
      <c r="I3449" s="52">
        <v>44869.436805555561</v>
      </c>
      <c r="J3449" s="50">
        <v>120</v>
      </c>
      <c r="K3449" s="51">
        <v>44869.968055555553</v>
      </c>
      <c r="L3449" s="53"/>
      <c r="M3449" s="54">
        <v>1</v>
      </c>
    </row>
    <row r="3450" spans="2:13" x14ac:dyDescent="0.3">
      <c r="B3450" s="49">
        <v>22293</v>
      </c>
      <c r="C3450" s="50">
        <v>311</v>
      </c>
      <c r="D3450" s="50" t="str">
        <f>VLOOKUP(Table8[[#This Row],[CustomerID]],Table15[[#All],[CustomerID]:[Company Name]],2,FALSE)</f>
        <v>Dollaricious</v>
      </c>
      <c r="E3450" s="51">
        <v>44869</v>
      </c>
      <c r="F3450" s="50">
        <v>4</v>
      </c>
      <c r="G3450" s="50" t="str">
        <f>VLOOKUP(Table8[[#This Row],[ProductID]],Table12[[#All],[ProductID]:[ProductFullName]],3,FALSE)</f>
        <v>Product D</v>
      </c>
      <c r="H3450" s="50">
        <v>6</v>
      </c>
      <c r="I3450" s="52">
        <v>44869.451111111113</v>
      </c>
      <c r="J3450" s="50">
        <v>105</v>
      </c>
      <c r="K3450" s="51">
        <v>44869.968055555553</v>
      </c>
      <c r="L3450" s="53"/>
      <c r="M3450" s="54">
        <v>1</v>
      </c>
    </row>
    <row r="3451" spans="2:13" x14ac:dyDescent="0.3">
      <c r="B3451" s="49">
        <v>22294</v>
      </c>
      <c r="C3451" s="50">
        <v>1035</v>
      </c>
      <c r="D3451" s="50" t="str">
        <f>VLOOKUP(Table8[[#This Row],[CustomerID]],Table15[[#All],[CustomerID]:[Company Name]],2,FALSE)</f>
        <v>Priss Pots Place C/O Fireballs</v>
      </c>
      <c r="E3451" s="51">
        <v>44869</v>
      </c>
      <c r="F3451" s="50">
        <v>1</v>
      </c>
      <c r="G3451" s="50" t="str">
        <f>VLOOKUP(Table8[[#This Row],[ProductID]],Table12[[#All],[ProductID]:[ProductFullName]],3,FALSE)</f>
        <v>Product A</v>
      </c>
      <c r="H3451" s="50">
        <v>2</v>
      </c>
      <c r="I3451" s="52">
        <v>44869.463321759264</v>
      </c>
      <c r="J3451" s="50">
        <v>124</v>
      </c>
      <c r="K3451" s="51">
        <v>44869.968055555553</v>
      </c>
      <c r="L3451" s="53"/>
      <c r="M3451" s="54">
        <v>1</v>
      </c>
    </row>
    <row r="3452" spans="2:13" x14ac:dyDescent="0.3">
      <c r="B3452" s="49">
        <v>22295</v>
      </c>
      <c r="C3452" s="50">
        <v>1156</v>
      </c>
      <c r="D3452" s="50" t="str">
        <f>VLOOKUP(Table8[[#This Row],[CustomerID]],Table15[[#All],[CustomerID]:[Company Name]],2,FALSE)</f>
        <v>Nothing But Bargains</v>
      </c>
      <c r="E3452" s="51">
        <v>44869</v>
      </c>
      <c r="F3452" s="50">
        <v>2</v>
      </c>
      <c r="G3452" s="50" t="str">
        <f>VLOOKUP(Table8[[#This Row],[ProductID]],Table12[[#All],[ProductID]:[ProductFullName]],3,FALSE)</f>
        <v>Product B</v>
      </c>
      <c r="H3452" s="50">
        <v>3</v>
      </c>
      <c r="I3452" s="52">
        <v>44869.472754629634</v>
      </c>
      <c r="J3452" s="50">
        <v>130</v>
      </c>
      <c r="K3452" s="51">
        <v>44869.968055555553</v>
      </c>
      <c r="L3452" s="53"/>
      <c r="M3452" s="54">
        <v>1</v>
      </c>
    </row>
    <row r="3453" spans="2:13" x14ac:dyDescent="0.3">
      <c r="B3453" s="49">
        <v>22296</v>
      </c>
      <c r="C3453" s="50">
        <v>237</v>
      </c>
      <c r="D3453" s="50" t="str">
        <f>VLOOKUP(Table8[[#This Row],[CustomerID]],Table15[[#All],[CustomerID]:[Company Name]],2,FALSE)</f>
        <v>Hazeldene House</v>
      </c>
      <c r="E3453" s="51">
        <v>44869</v>
      </c>
      <c r="F3453" s="50">
        <v>4</v>
      </c>
      <c r="G3453" s="50" t="str">
        <f>VLOOKUP(Table8[[#This Row],[ProductID]],Table12[[#All],[ProductID]:[ProductFullName]],3,FALSE)</f>
        <v>Product D</v>
      </c>
      <c r="H3453" s="50">
        <v>4</v>
      </c>
      <c r="I3453" s="52">
        <v>44869.488657407412</v>
      </c>
      <c r="J3453" s="50">
        <v>105</v>
      </c>
      <c r="K3453" s="51">
        <v>44869.968055555553</v>
      </c>
      <c r="L3453" s="53"/>
      <c r="M3453" s="54">
        <v>1</v>
      </c>
    </row>
    <row r="3454" spans="2:13" x14ac:dyDescent="0.3">
      <c r="B3454" s="49">
        <v>22297</v>
      </c>
      <c r="C3454" s="50">
        <v>1092</v>
      </c>
      <c r="D3454" s="50" t="str">
        <f>VLOOKUP(Table8[[#This Row],[CustomerID]],Table15[[#All],[CustomerID]:[Company Name]],2,FALSE)</f>
        <v>Merle Norman</v>
      </c>
      <c r="E3454" s="51">
        <v>44869</v>
      </c>
      <c r="F3454" s="50">
        <v>6</v>
      </c>
      <c r="G3454" s="50" t="str">
        <f>VLOOKUP(Table8[[#This Row],[ProductID]],Table12[[#All],[ProductID]:[ProductFullName]],3,FALSE)</f>
        <v>Product F</v>
      </c>
      <c r="H3454" s="50">
        <v>7</v>
      </c>
      <c r="I3454" s="52">
        <v>44869.501851851855</v>
      </c>
      <c r="J3454" s="50">
        <v>133</v>
      </c>
      <c r="K3454" s="51">
        <v>44869.968055555553</v>
      </c>
      <c r="L3454" s="53"/>
      <c r="M3454" s="54">
        <v>1</v>
      </c>
    </row>
    <row r="3455" spans="2:13" x14ac:dyDescent="0.3">
      <c r="B3455" s="49">
        <v>22298</v>
      </c>
      <c r="C3455" s="50">
        <v>54</v>
      </c>
      <c r="D3455" s="50" t="str">
        <f>VLOOKUP(Table8[[#This Row],[CustomerID]],Table15[[#All],[CustomerID]:[Company Name]],2,FALSE)</f>
        <v>Summer Court Gift Shop</v>
      </c>
      <c r="E3455" s="51">
        <v>44869</v>
      </c>
      <c r="F3455" s="50">
        <v>6</v>
      </c>
      <c r="G3455" s="50" t="str">
        <f>VLOOKUP(Table8[[#This Row],[ProductID]],Table12[[#All],[ProductID]:[ProductFullName]],3,FALSE)</f>
        <v>Product F</v>
      </c>
      <c r="H3455" s="50">
        <v>3</v>
      </c>
      <c r="I3455" s="52">
        <v>44869.51803240741</v>
      </c>
      <c r="J3455" s="50">
        <v>106</v>
      </c>
      <c r="K3455" s="51">
        <v>44869.968055555553</v>
      </c>
      <c r="L3455" s="53"/>
      <c r="M3455" s="54">
        <v>1</v>
      </c>
    </row>
    <row r="3456" spans="2:13" x14ac:dyDescent="0.3">
      <c r="B3456" s="49">
        <v>22299</v>
      </c>
      <c r="C3456" s="50">
        <v>99</v>
      </c>
      <c r="D3456" s="50" t="str">
        <f>VLOOKUP(Table8[[#This Row],[CustomerID]],Table15[[#All],[CustomerID]:[Company Name]],2,FALSE)</f>
        <v>Casa Luca</v>
      </c>
      <c r="E3456" s="51">
        <v>44869</v>
      </c>
      <c r="F3456" s="50">
        <v>2</v>
      </c>
      <c r="G3456" s="50" t="str">
        <f>VLOOKUP(Table8[[#This Row],[ProductID]],Table12[[#All],[ProductID]:[ProductFullName]],3,FALSE)</f>
        <v>Product B</v>
      </c>
      <c r="H3456" s="50">
        <v>6</v>
      </c>
      <c r="I3456" s="52">
        <v>44869.533472222225</v>
      </c>
      <c r="J3456" s="50">
        <v>109</v>
      </c>
      <c r="K3456" s="51">
        <v>44869.968055555553</v>
      </c>
      <c r="L3456" s="53"/>
      <c r="M3456" s="54">
        <v>1</v>
      </c>
    </row>
    <row r="3457" spans="2:13" x14ac:dyDescent="0.3">
      <c r="B3457" s="49">
        <v>22300</v>
      </c>
      <c r="C3457" s="50">
        <v>396</v>
      </c>
      <c r="D3457" s="50" t="str">
        <f>VLOOKUP(Table8[[#This Row],[CustomerID]],Table15[[#All],[CustomerID]:[Company Name]],2,FALSE)</f>
        <v>Dell Dunville</v>
      </c>
      <c r="E3457" s="51">
        <v>44869</v>
      </c>
      <c r="F3457" s="50">
        <v>2</v>
      </c>
      <c r="G3457" s="50" t="str">
        <f>VLOOKUP(Table8[[#This Row],[ProductID]],Table12[[#All],[ProductID]:[ProductFullName]],3,FALSE)</f>
        <v>Product B</v>
      </c>
      <c r="H3457" s="50">
        <v>2</v>
      </c>
      <c r="I3457" s="52">
        <v>44869.546145833338</v>
      </c>
      <c r="J3457" s="50">
        <v>108</v>
      </c>
      <c r="K3457" s="51">
        <v>44869.968055555553</v>
      </c>
      <c r="L3457" s="53"/>
      <c r="M3457" s="54">
        <v>1</v>
      </c>
    </row>
    <row r="3458" spans="2:13" x14ac:dyDescent="0.3">
      <c r="B3458" s="49">
        <v>22301</v>
      </c>
      <c r="C3458" s="50">
        <v>293</v>
      </c>
      <c r="D3458" s="50" t="str">
        <f>VLOOKUP(Table8[[#This Row],[CustomerID]],Table15[[#All],[CustomerID]:[Company Name]],2,FALSE)</f>
        <v>Guardian Drugs Caledon East</v>
      </c>
      <c r="E3458" s="51">
        <v>44869</v>
      </c>
      <c r="F3458" s="50">
        <v>2</v>
      </c>
      <c r="G3458" s="50" t="str">
        <f>VLOOKUP(Table8[[#This Row],[ProductID]],Table12[[#All],[ProductID]:[ProductFullName]],3,FALSE)</f>
        <v>Product B</v>
      </c>
      <c r="H3458" s="50">
        <v>4</v>
      </c>
      <c r="I3458" s="52">
        <v>44869.562511574077</v>
      </c>
      <c r="J3458" s="50">
        <v>117</v>
      </c>
      <c r="K3458" s="51">
        <v>44869.968055555553</v>
      </c>
      <c r="L3458" s="53"/>
      <c r="M3458" s="54">
        <v>1</v>
      </c>
    </row>
    <row r="3459" spans="2:13" x14ac:dyDescent="0.3">
      <c r="B3459" s="49">
        <v>22302</v>
      </c>
      <c r="C3459" s="50">
        <v>833</v>
      </c>
      <c r="D3459" s="50" t="str">
        <f>VLOOKUP(Table8[[#This Row],[CustomerID]],Table15[[#All],[CustomerID]:[Company Name]],2,FALSE)</f>
        <v>Accessory Cargo</v>
      </c>
      <c r="E3459" s="51">
        <v>44869</v>
      </c>
      <c r="F3459" s="50">
        <v>4</v>
      </c>
      <c r="G3459" s="50" t="str">
        <f>VLOOKUP(Table8[[#This Row],[ProductID]],Table12[[#All],[ProductID]:[ProductFullName]],3,FALSE)</f>
        <v>Product D</v>
      </c>
      <c r="H3459" s="50">
        <v>3</v>
      </c>
      <c r="I3459" s="52">
        <v>44869.572581018518</v>
      </c>
      <c r="J3459" s="50">
        <v>132</v>
      </c>
      <c r="K3459" s="51">
        <v>44869.968055555553</v>
      </c>
      <c r="L3459" s="53"/>
      <c r="M3459" s="54">
        <v>1</v>
      </c>
    </row>
    <row r="3460" spans="2:13" x14ac:dyDescent="0.3">
      <c r="B3460" s="49">
        <v>22303</v>
      </c>
      <c r="C3460" s="50">
        <v>994</v>
      </c>
      <c r="D3460" s="50" t="str">
        <f>VLOOKUP(Table8[[#This Row],[CustomerID]],Table15[[#All],[CustomerID]:[Company Name]],2,FALSE)</f>
        <v>In Design Fundraising</v>
      </c>
      <c r="E3460" s="51">
        <v>44869</v>
      </c>
      <c r="F3460" s="50">
        <v>5</v>
      </c>
      <c r="G3460" s="50" t="str">
        <f>VLOOKUP(Table8[[#This Row],[ProductID]],Table12[[#All],[ProductID]:[ProductFullName]],3,FALSE)</f>
        <v>Product E</v>
      </c>
      <c r="H3460" s="50">
        <v>4</v>
      </c>
      <c r="I3460" s="52">
        <v>44869.584768518514</v>
      </c>
      <c r="J3460" s="50">
        <v>111</v>
      </c>
      <c r="K3460" s="51">
        <v>44869.968055555553</v>
      </c>
      <c r="L3460" s="53"/>
      <c r="M3460" s="54">
        <v>1</v>
      </c>
    </row>
    <row r="3461" spans="2:13" x14ac:dyDescent="0.3">
      <c r="B3461" s="49">
        <v>22304</v>
      </c>
      <c r="C3461" s="50">
        <v>1315</v>
      </c>
      <c r="D3461" s="50" t="str">
        <f>VLOOKUP(Table8[[#This Row],[CustomerID]],Table15[[#All],[CustomerID]:[Company Name]],2,FALSE)</f>
        <v>Indesign Fundraising #209</v>
      </c>
      <c r="E3461" s="51">
        <v>44869</v>
      </c>
      <c r="F3461" s="50">
        <v>6</v>
      </c>
      <c r="G3461" s="50" t="str">
        <f>VLOOKUP(Table8[[#This Row],[ProductID]],Table12[[#All],[ProductID]:[ProductFullName]],3,FALSE)</f>
        <v>Product F</v>
      </c>
      <c r="H3461" s="50">
        <v>4</v>
      </c>
      <c r="I3461" s="52">
        <v>44869.596828703703</v>
      </c>
      <c r="J3461" s="50">
        <v>131</v>
      </c>
      <c r="K3461" s="51">
        <v>44869.968055555553</v>
      </c>
      <c r="L3461" s="53"/>
      <c r="M3461" s="54">
        <v>1</v>
      </c>
    </row>
    <row r="3462" spans="2:13" x14ac:dyDescent="0.3">
      <c r="B3462" s="49">
        <v>22305</v>
      </c>
      <c r="C3462" s="50">
        <v>842</v>
      </c>
      <c r="D3462" s="50" t="str">
        <f>VLOOKUP(Table8[[#This Row],[CustomerID]],Table15[[#All],[CustomerID]:[Company Name]],2,FALSE)</f>
        <v>Warren County Pharmacy</v>
      </c>
      <c r="E3462" s="51">
        <v>44869</v>
      </c>
      <c r="F3462" s="50">
        <v>1</v>
      </c>
      <c r="G3462" s="50" t="str">
        <f>VLOOKUP(Table8[[#This Row],[ProductID]],Table12[[#All],[ProductID]:[ProductFullName]],3,FALSE)</f>
        <v>Product A</v>
      </c>
      <c r="H3462" s="50">
        <v>2</v>
      </c>
      <c r="I3462" s="52">
        <v>44869.60869212963</v>
      </c>
      <c r="J3462" s="50">
        <v>109</v>
      </c>
      <c r="K3462" s="51">
        <v>44869.968055555553</v>
      </c>
      <c r="L3462" s="53"/>
      <c r="M3462" s="54">
        <v>1</v>
      </c>
    </row>
    <row r="3463" spans="2:13" x14ac:dyDescent="0.3">
      <c r="B3463" s="49">
        <v>22306</v>
      </c>
      <c r="C3463" s="50">
        <v>51</v>
      </c>
      <c r="D3463" s="50" t="str">
        <f>VLOOKUP(Table8[[#This Row],[CustomerID]],Table15[[#All],[CustomerID]:[Company Name]],2,FALSE)</f>
        <v>WESTPHAL PHARMACHOICE</v>
      </c>
      <c r="E3463" s="51">
        <v>44869</v>
      </c>
      <c r="F3463" s="50">
        <v>2</v>
      </c>
      <c r="G3463" s="50" t="str">
        <f>VLOOKUP(Table8[[#This Row],[ProductID]],Table12[[#All],[ProductID]:[ProductFullName]],3,FALSE)</f>
        <v>Product B</v>
      </c>
      <c r="H3463" s="50">
        <v>7</v>
      </c>
      <c r="I3463" s="52">
        <v>44869.622777777775</v>
      </c>
      <c r="J3463" s="50">
        <v>130</v>
      </c>
      <c r="K3463" s="51">
        <v>44869.968055555553</v>
      </c>
      <c r="L3463" s="53"/>
      <c r="M3463" s="54">
        <v>1</v>
      </c>
    </row>
    <row r="3464" spans="2:13" x14ac:dyDescent="0.3">
      <c r="B3464" s="49">
        <v>22307</v>
      </c>
      <c r="C3464" s="50">
        <v>1316</v>
      </c>
      <c r="D3464" s="50" t="str">
        <f>VLOOKUP(Table8[[#This Row],[CustomerID]],Table15[[#All],[CustomerID]:[Company Name]],2,FALSE)</f>
        <v>Donna McGuire</v>
      </c>
      <c r="E3464" s="51">
        <v>44869</v>
      </c>
      <c r="F3464" s="50">
        <v>6</v>
      </c>
      <c r="G3464" s="50" t="str">
        <f>VLOOKUP(Table8[[#This Row],[ProductID]],Table12[[#All],[ProductID]:[ProductFullName]],3,FALSE)</f>
        <v>Product F</v>
      </c>
      <c r="H3464" s="50">
        <v>2</v>
      </c>
      <c r="I3464" s="52">
        <v>44869.638321759259</v>
      </c>
      <c r="J3464" s="50">
        <v>117</v>
      </c>
      <c r="K3464" s="51">
        <v>44869.968055555553</v>
      </c>
      <c r="L3464" s="53"/>
      <c r="M3464" s="54">
        <v>1</v>
      </c>
    </row>
    <row r="3465" spans="2:13" x14ac:dyDescent="0.3">
      <c r="B3465" s="49">
        <v>22308</v>
      </c>
      <c r="C3465" s="50">
        <v>1262</v>
      </c>
      <c r="D3465" s="50" t="str">
        <f>VLOOKUP(Table8[[#This Row],[CustomerID]],Table15[[#All],[CustomerID]:[Company Name]],2,FALSE)</f>
        <v>Twigs</v>
      </c>
      <c r="E3465" s="51">
        <v>44869</v>
      </c>
      <c r="F3465" s="50">
        <v>1</v>
      </c>
      <c r="G3465" s="50" t="str">
        <f>VLOOKUP(Table8[[#This Row],[ProductID]],Table12[[#All],[ProductID]:[ProductFullName]],3,FALSE)</f>
        <v>Product A</v>
      </c>
      <c r="H3465" s="50">
        <v>2</v>
      </c>
      <c r="I3465" s="52">
        <v>44869.651770833334</v>
      </c>
      <c r="J3465" s="50">
        <v>118</v>
      </c>
      <c r="K3465" s="51">
        <v>44869.968055555553</v>
      </c>
      <c r="L3465" s="53"/>
      <c r="M3465" s="54">
        <v>1</v>
      </c>
    </row>
    <row r="3466" spans="2:13" x14ac:dyDescent="0.3">
      <c r="B3466" s="49">
        <v>22309</v>
      </c>
      <c r="C3466" s="50">
        <v>393</v>
      </c>
      <c r="D3466" s="50" t="str">
        <f>VLOOKUP(Table8[[#This Row],[CustomerID]],Table15[[#All],[CustomerID]:[Company Name]],2,FALSE)</f>
        <v>Imagine That</v>
      </c>
      <c r="E3466" s="51">
        <v>44869</v>
      </c>
      <c r="F3466" s="50">
        <v>5</v>
      </c>
      <c r="G3466" s="50" t="str">
        <f>VLOOKUP(Table8[[#This Row],[ProductID]],Table12[[#All],[ProductID]:[ProductFullName]],3,FALSE)</f>
        <v>Product E</v>
      </c>
      <c r="H3466" s="50">
        <v>3</v>
      </c>
      <c r="I3466" s="52">
        <v>44869.665509259263</v>
      </c>
      <c r="J3466" s="50">
        <v>112</v>
      </c>
      <c r="K3466" s="51">
        <v>44869.968055555553</v>
      </c>
      <c r="L3466" s="53"/>
      <c r="M3466" s="54">
        <v>1</v>
      </c>
    </row>
    <row r="3467" spans="2:13" x14ac:dyDescent="0.3">
      <c r="B3467" s="49">
        <v>22310</v>
      </c>
      <c r="C3467" s="50">
        <v>381</v>
      </c>
      <c r="D3467" s="50" t="str">
        <f>VLOOKUP(Table8[[#This Row],[CustomerID]],Table15[[#All],[CustomerID]:[Company Name]],2,FALSE)</f>
        <v>PEAK thru my WINDOW</v>
      </c>
      <c r="E3467" s="51">
        <v>44869</v>
      </c>
      <c r="F3467" s="50">
        <v>6</v>
      </c>
      <c r="G3467" s="50" t="str">
        <f>VLOOKUP(Table8[[#This Row],[ProductID]],Table12[[#All],[ProductID]:[ProductFullName]],3,FALSE)</f>
        <v>Product F</v>
      </c>
      <c r="H3467" s="50">
        <v>4</v>
      </c>
      <c r="I3467" s="52">
        <v>44869.681666666671</v>
      </c>
      <c r="J3467" s="50">
        <v>125</v>
      </c>
      <c r="K3467" s="51">
        <v>44869.968055555553</v>
      </c>
      <c r="L3467" s="53"/>
      <c r="M3467" s="54">
        <v>1</v>
      </c>
    </row>
    <row r="3468" spans="2:13" x14ac:dyDescent="0.3">
      <c r="B3468" s="49">
        <v>22311</v>
      </c>
      <c r="C3468" s="50">
        <v>301</v>
      </c>
      <c r="D3468" s="50" t="str">
        <f>VLOOKUP(Table8[[#This Row],[CustomerID]],Table15[[#All],[CustomerID]:[Company Name]],2,FALSE)</f>
        <v>Maple IDA</v>
      </c>
      <c r="E3468" s="51">
        <v>44869</v>
      </c>
      <c r="F3468" s="50">
        <v>4</v>
      </c>
      <c r="G3468" s="50" t="str">
        <f>VLOOKUP(Table8[[#This Row],[ProductID]],Table12[[#All],[ProductID]:[ProductFullName]],3,FALSE)</f>
        <v>Product D</v>
      </c>
      <c r="H3468" s="50">
        <v>6</v>
      </c>
      <c r="I3468" s="52">
        <v>44869.698634259265</v>
      </c>
      <c r="J3468" s="50">
        <v>118</v>
      </c>
      <c r="K3468" s="51">
        <v>44869.968055555553</v>
      </c>
      <c r="L3468" s="53"/>
      <c r="M3468" s="54">
        <v>1</v>
      </c>
    </row>
    <row r="3469" spans="2:13" x14ac:dyDescent="0.3">
      <c r="B3469" s="49">
        <v>22312</v>
      </c>
      <c r="C3469" s="50">
        <v>263</v>
      </c>
      <c r="D3469" s="50" t="str">
        <f>VLOOKUP(Table8[[#This Row],[CustomerID]],Table15[[#All],[CustomerID]:[Company Name]],2,FALSE)</f>
        <v>Zellers Store #327</v>
      </c>
      <c r="E3469" s="51">
        <v>44869</v>
      </c>
      <c r="F3469" s="50">
        <v>1</v>
      </c>
      <c r="G3469" s="50" t="str">
        <f>VLOOKUP(Table8[[#This Row],[ProductID]],Table12[[#All],[ProductID]:[ProductFullName]],3,FALSE)</f>
        <v>Product A</v>
      </c>
      <c r="H3469" s="50">
        <v>3</v>
      </c>
      <c r="I3469" s="52">
        <v>44869.711886574078</v>
      </c>
      <c r="J3469" s="50">
        <v>115</v>
      </c>
      <c r="K3469" s="51">
        <v>44869.968055555553</v>
      </c>
      <c r="L3469" s="53"/>
      <c r="M3469" s="54">
        <v>1</v>
      </c>
    </row>
    <row r="3470" spans="2:13" x14ac:dyDescent="0.3">
      <c r="B3470" s="49">
        <v>22313</v>
      </c>
      <c r="C3470" s="50">
        <v>1172</v>
      </c>
      <c r="D3470" s="50" t="str">
        <f>VLOOKUP(Table8[[#This Row],[CustomerID]],Table15[[#All],[CustomerID]:[Company Name]],2,FALSE)</f>
        <v>Debbie's Treasures</v>
      </c>
      <c r="E3470" s="51">
        <v>44869</v>
      </c>
      <c r="F3470" s="50">
        <v>3</v>
      </c>
      <c r="G3470" s="50" t="str">
        <f>VLOOKUP(Table8[[#This Row],[ProductID]],Table12[[#All],[ProductID]:[ProductFullName]],3,FALSE)</f>
        <v>Product C</v>
      </c>
      <c r="H3470" s="50">
        <v>6</v>
      </c>
      <c r="I3470" s="52">
        <v>44869.721944444449</v>
      </c>
      <c r="J3470" s="50">
        <v>134</v>
      </c>
      <c r="K3470" s="51">
        <v>44869.968055555553</v>
      </c>
      <c r="L3470" s="53"/>
      <c r="M3470" s="54">
        <v>1</v>
      </c>
    </row>
    <row r="3471" spans="2:13" x14ac:dyDescent="0.3">
      <c r="B3471" s="49">
        <v>22314</v>
      </c>
      <c r="C3471" s="50">
        <v>614</v>
      </c>
      <c r="D3471" s="50" t="str">
        <f>VLOOKUP(Table8[[#This Row],[CustomerID]],Table15[[#All],[CustomerID]:[Company Name]],2,FALSE)</f>
        <v>Travel Taddies</v>
      </c>
      <c r="E3471" s="51">
        <v>44869</v>
      </c>
      <c r="F3471" s="50">
        <v>3</v>
      </c>
      <c r="G3471" s="50" t="str">
        <f>VLOOKUP(Table8[[#This Row],[ProductID]],Table12[[#All],[ProductID]:[ProductFullName]],3,FALSE)</f>
        <v>Product C</v>
      </c>
      <c r="H3471" s="50">
        <v>6</v>
      </c>
      <c r="I3471" s="52">
        <v>44869.735740740747</v>
      </c>
      <c r="J3471" s="50">
        <v>122</v>
      </c>
      <c r="K3471" s="51">
        <v>44869.968055555553</v>
      </c>
      <c r="L3471" s="53"/>
      <c r="M3471" s="54">
        <v>1</v>
      </c>
    </row>
    <row r="3472" spans="2:13" x14ac:dyDescent="0.3">
      <c r="B3472" s="49">
        <v>22315</v>
      </c>
      <c r="C3472" s="50">
        <v>352</v>
      </c>
      <c r="D3472" s="50" t="str">
        <f>VLOOKUP(Table8[[#This Row],[CustomerID]],Table15[[#All],[CustomerID]:[Company Name]],2,FALSE)</f>
        <v>Buck or Two #331</v>
      </c>
      <c r="E3472" s="51">
        <v>44869</v>
      </c>
      <c r="F3472" s="50">
        <v>3</v>
      </c>
      <c r="G3472" s="50" t="str">
        <f>VLOOKUP(Table8[[#This Row],[ProductID]],Table12[[#All],[ProductID]:[ProductFullName]],3,FALSE)</f>
        <v>Product C</v>
      </c>
      <c r="H3472" s="50">
        <v>7</v>
      </c>
      <c r="I3472" s="52">
        <v>44869.74935185186</v>
      </c>
      <c r="J3472" s="50">
        <v>112</v>
      </c>
      <c r="K3472" s="51">
        <v>44869.968055555553</v>
      </c>
      <c r="L3472" s="53"/>
      <c r="M3472" s="54">
        <v>1</v>
      </c>
    </row>
    <row r="3473" spans="2:13" x14ac:dyDescent="0.3">
      <c r="B3473" s="49">
        <v>22316</v>
      </c>
      <c r="C3473" s="50">
        <v>871</v>
      </c>
      <c r="D3473" s="50" t="str">
        <f>VLOOKUP(Table8[[#This Row],[CustomerID]],Table15[[#All],[CustomerID]:[Company Name]],2,FALSE)</f>
        <v>Mary Arnold Toys</v>
      </c>
      <c r="E3473" s="51">
        <v>44872</v>
      </c>
      <c r="F3473" s="50">
        <v>3</v>
      </c>
      <c r="G3473" s="50" t="str">
        <f>VLOOKUP(Table8[[#This Row],[ProductID]],Table12[[#All],[ProductID]:[ProductFullName]],3,FALSE)</f>
        <v>Product C</v>
      </c>
      <c r="H3473" s="50">
        <v>6</v>
      </c>
      <c r="I3473" s="52">
        <v>44872.333333333336</v>
      </c>
      <c r="J3473" s="50">
        <v>126</v>
      </c>
      <c r="K3473" s="51">
        <v>44872.977083333331</v>
      </c>
      <c r="L3473" s="53"/>
      <c r="M3473" s="54">
        <v>1</v>
      </c>
    </row>
    <row r="3474" spans="2:13" x14ac:dyDescent="0.3">
      <c r="B3474" s="49">
        <v>22317</v>
      </c>
      <c r="C3474" s="50">
        <v>583</v>
      </c>
      <c r="D3474" s="50" t="str">
        <f>VLOOKUP(Table8[[#This Row],[CustomerID]],Table15[[#All],[CustomerID]:[Company Name]],2,FALSE)</f>
        <v>Theresa Marie's Fashion Access</v>
      </c>
      <c r="E3474" s="51">
        <v>44872</v>
      </c>
      <c r="F3474" s="50">
        <v>2</v>
      </c>
      <c r="G3474" s="50" t="str">
        <f>VLOOKUP(Table8[[#This Row],[ProductID]],Table12[[#All],[ProductID]:[ProductFullName]],3,FALSE)</f>
        <v>Product B</v>
      </c>
      <c r="H3474" s="50">
        <v>2</v>
      </c>
      <c r="I3474" s="52">
        <v>44872.34988425926</v>
      </c>
      <c r="J3474" s="50">
        <v>134</v>
      </c>
      <c r="K3474" s="51">
        <v>44872.977083333331</v>
      </c>
      <c r="L3474" s="53"/>
      <c r="M3474" s="54">
        <v>1</v>
      </c>
    </row>
    <row r="3475" spans="2:13" x14ac:dyDescent="0.3">
      <c r="B3475" s="49">
        <v>22318</v>
      </c>
      <c r="C3475" s="50">
        <v>440</v>
      </c>
      <c r="D3475" s="50" t="str">
        <f>VLOOKUP(Table8[[#This Row],[CustomerID]],Table15[[#All],[CustomerID]:[Company Name]],2,FALSE)</f>
        <v>Curiosities Gift Shop</v>
      </c>
      <c r="E3475" s="51">
        <v>44872</v>
      </c>
      <c r="F3475" s="50">
        <v>4</v>
      </c>
      <c r="G3475" s="50" t="str">
        <f>VLOOKUP(Table8[[#This Row],[ProductID]],Table12[[#All],[ProductID]:[ProductFullName]],3,FALSE)</f>
        <v>Product D</v>
      </c>
      <c r="H3475" s="50">
        <v>2</v>
      </c>
      <c r="I3475" s="52">
        <v>44872.366990740738</v>
      </c>
      <c r="J3475" s="50">
        <v>129</v>
      </c>
      <c r="K3475" s="51">
        <v>44872.977083333331</v>
      </c>
      <c r="L3475" s="53"/>
      <c r="M3475" s="54">
        <v>1</v>
      </c>
    </row>
    <row r="3476" spans="2:13" x14ac:dyDescent="0.3">
      <c r="B3476" s="49">
        <v>22319</v>
      </c>
      <c r="C3476" s="50">
        <v>375</v>
      </c>
      <c r="D3476" s="50" t="str">
        <f>VLOOKUP(Table8[[#This Row],[CustomerID]],Table15[[#All],[CustomerID]:[Company Name]],2,FALSE)</f>
        <v>Laure-Linds Ladies Accessories</v>
      </c>
      <c r="E3476" s="51">
        <v>44872</v>
      </c>
      <c r="F3476" s="50">
        <v>5</v>
      </c>
      <c r="G3476" s="50" t="str">
        <f>VLOOKUP(Table8[[#This Row],[ProductID]],Table12[[#All],[ProductID]:[ProductFullName]],3,FALSE)</f>
        <v>Product E</v>
      </c>
      <c r="H3476" s="50">
        <v>2</v>
      </c>
      <c r="I3476" s="52">
        <v>44872.380914351852</v>
      </c>
      <c r="J3476" s="50">
        <v>108</v>
      </c>
      <c r="K3476" s="51">
        <v>44872.977083333331</v>
      </c>
      <c r="L3476" s="53"/>
      <c r="M3476" s="54">
        <v>1</v>
      </c>
    </row>
    <row r="3477" spans="2:13" x14ac:dyDescent="0.3">
      <c r="B3477" s="49">
        <v>22320</v>
      </c>
      <c r="C3477" s="50">
        <v>1032</v>
      </c>
      <c r="D3477" s="50" t="str">
        <f>VLOOKUP(Table8[[#This Row],[CustomerID]],Table15[[#All],[CustomerID]:[Company Name]],2,FALSE)</f>
        <v>Memorial Health University Medical Center</v>
      </c>
      <c r="E3477" s="51">
        <v>44872</v>
      </c>
      <c r="F3477" s="50">
        <v>2</v>
      </c>
      <c r="G3477" s="50" t="str">
        <f>VLOOKUP(Table8[[#This Row],[ProductID]],Table12[[#All],[ProductID]:[ProductFullName]],3,FALSE)</f>
        <v>Product B</v>
      </c>
      <c r="H3477" s="50">
        <v>6</v>
      </c>
      <c r="I3477" s="52">
        <v>44872.397789351853</v>
      </c>
      <c r="J3477" s="50">
        <v>113</v>
      </c>
      <c r="K3477" s="51">
        <v>44872.977083333331</v>
      </c>
      <c r="L3477" s="53"/>
      <c r="M3477" s="54">
        <v>1</v>
      </c>
    </row>
    <row r="3478" spans="2:13" x14ac:dyDescent="0.3">
      <c r="B3478" s="49">
        <v>22321</v>
      </c>
      <c r="C3478" s="50">
        <v>95</v>
      </c>
      <c r="D3478" s="50" t="str">
        <f>VLOOKUP(Table8[[#This Row],[CustomerID]],Table15[[#All],[CustomerID]:[Company Name]],2,FALSE)</f>
        <v>Boutique Camee - Victoriaville</v>
      </c>
      <c r="E3478" s="51">
        <v>44872</v>
      </c>
      <c r="F3478" s="50">
        <v>2</v>
      </c>
      <c r="G3478" s="50" t="str">
        <f>VLOOKUP(Table8[[#This Row],[ProductID]],Table12[[#All],[ProductID]:[ProductFullName]],3,FALSE)</f>
        <v>Product B</v>
      </c>
      <c r="H3478" s="50">
        <v>7</v>
      </c>
      <c r="I3478" s="52">
        <v>44872.410474537035</v>
      </c>
      <c r="J3478" s="50">
        <v>115</v>
      </c>
      <c r="K3478" s="51">
        <v>44872.977083333331</v>
      </c>
      <c r="L3478" s="53"/>
      <c r="M3478" s="54">
        <v>1</v>
      </c>
    </row>
    <row r="3479" spans="2:13" x14ac:dyDescent="0.3">
      <c r="B3479" s="49">
        <v>22322</v>
      </c>
      <c r="C3479" s="50">
        <v>225</v>
      </c>
      <c r="D3479" s="50" t="str">
        <f>VLOOKUP(Table8[[#This Row],[CustomerID]],Table15[[#All],[CustomerID]:[Company Name]],2,FALSE)</f>
        <v>One's Better Living</v>
      </c>
      <c r="E3479" s="51">
        <v>44872</v>
      </c>
      <c r="F3479" s="50">
        <v>2</v>
      </c>
      <c r="G3479" s="50" t="str">
        <f>VLOOKUP(Table8[[#This Row],[ProductID]],Table12[[#All],[ProductID]:[ProductFullName]],3,FALSE)</f>
        <v>Product B</v>
      </c>
      <c r="H3479" s="50">
        <v>3</v>
      </c>
      <c r="I3479" s="52">
        <v>44872.426458333328</v>
      </c>
      <c r="J3479" s="50">
        <v>107</v>
      </c>
      <c r="K3479" s="51">
        <v>44872.977083333331</v>
      </c>
      <c r="L3479" s="53"/>
      <c r="M3479" s="54">
        <v>1</v>
      </c>
    </row>
    <row r="3480" spans="2:13" x14ac:dyDescent="0.3">
      <c r="B3480" s="49">
        <v>22323</v>
      </c>
      <c r="C3480" s="50">
        <v>456</v>
      </c>
      <c r="D3480" s="50" t="str">
        <f>VLOOKUP(Table8[[#This Row],[CustomerID]],Table15[[#All],[CustomerID]:[Company Name]],2,FALSE)</f>
        <v>MY COUSINS CLOSET</v>
      </c>
      <c r="E3480" s="51">
        <v>44872</v>
      </c>
      <c r="F3480" s="50">
        <v>6</v>
      </c>
      <c r="G3480" s="50" t="str">
        <f>VLOOKUP(Table8[[#This Row],[ProductID]],Table12[[#All],[ProductID]:[ProductFullName]],3,FALSE)</f>
        <v>Product F</v>
      </c>
      <c r="H3480" s="50">
        <v>3</v>
      </c>
      <c r="I3480" s="52">
        <v>44872.435868055552</v>
      </c>
      <c r="J3480" s="50">
        <v>121</v>
      </c>
      <c r="K3480" s="51">
        <v>44872.977083333331</v>
      </c>
      <c r="L3480" s="53"/>
      <c r="M3480" s="54">
        <v>1</v>
      </c>
    </row>
    <row r="3481" spans="2:13" x14ac:dyDescent="0.3">
      <c r="B3481" s="49">
        <v>22324</v>
      </c>
      <c r="C3481" s="50">
        <v>627</v>
      </c>
      <c r="D3481" s="50" t="str">
        <f>VLOOKUP(Table8[[#This Row],[CustomerID]],Table15[[#All],[CustomerID]:[Company Name]],2,FALSE)</f>
        <v>Stollery Children's Hospital Foundation</v>
      </c>
      <c r="E3481" s="51">
        <v>44872</v>
      </c>
      <c r="F3481" s="50">
        <v>2</v>
      </c>
      <c r="G3481" s="50" t="str">
        <f>VLOOKUP(Table8[[#This Row],[ProductID]],Table12[[#All],[ProductID]:[ProductFullName]],3,FALSE)</f>
        <v>Product B</v>
      </c>
      <c r="H3481" s="50">
        <v>3</v>
      </c>
      <c r="I3481" s="52">
        <v>44872.449062499996</v>
      </c>
      <c r="J3481" s="50">
        <v>123</v>
      </c>
      <c r="K3481" s="51">
        <v>44872.977083333331</v>
      </c>
      <c r="L3481" s="53"/>
      <c r="M3481" s="54">
        <v>1</v>
      </c>
    </row>
    <row r="3482" spans="2:13" x14ac:dyDescent="0.3">
      <c r="B3482" s="49">
        <v>22325</v>
      </c>
      <c r="C3482" s="50">
        <v>516</v>
      </c>
      <c r="D3482" s="50" t="str">
        <f>VLOOKUP(Table8[[#This Row],[CustomerID]],Table15[[#All],[CustomerID]:[Company Name]],2,FALSE)</f>
        <v>Shopper Drug Mart - 0545</v>
      </c>
      <c r="E3482" s="51">
        <v>44872</v>
      </c>
      <c r="F3482" s="50">
        <v>2</v>
      </c>
      <c r="G3482" s="50" t="str">
        <f>VLOOKUP(Table8[[#This Row],[ProductID]],Table12[[#All],[ProductID]:[ProductFullName]],3,FALSE)</f>
        <v>Product B</v>
      </c>
      <c r="H3482" s="50">
        <v>6</v>
      </c>
      <c r="I3482" s="52">
        <v>44872.464432870365</v>
      </c>
      <c r="J3482" s="50">
        <v>112</v>
      </c>
      <c r="K3482" s="51">
        <v>44872.977083333331</v>
      </c>
      <c r="L3482" s="53"/>
      <c r="M3482" s="54">
        <v>1</v>
      </c>
    </row>
    <row r="3483" spans="2:13" x14ac:dyDescent="0.3">
      <c r="B3483" s="49">
        <v>22326</v>
      </c>
      <c r="C3483" s="50">
        <v>743</v>
      </c>
      <c r="D3483" s="50" t="str">
        <f>VLOOKUP(Table8[[#This Row],[CustomerID]],Table15[[#All],[CustomerID]:[Company Name]],2,FALSE)</f>
        <v>Baffin Flowers And Gifts</v>
      </c>
      <c r="E3483" s="51">
        <v>44872</v>
      </c>
      <c r="F3483" s="50">
        <v>6</v>
      </c>
      <c r="G3483" s="50" t="str">
        <f>VLOOKUP(Table8[[#This Row],[ProductID]],Table12[[#All],[ProductID]:[ProductFullName]],3,FALSE)</f>
        <v>Product F</v>
      </c>
      <c r="H3483" s="50">
        <v>3</v>
      </c>
      <c r="I3483" s="52">
        <v>44872.474745370368</v>
      </c>
      <c r="J3483" s="50">
        <v>111</v>
      </c>
      <c r="K3483" s="51">
        <v>44872.977083333331</v>
      </c>
      <c r="L3483" s="53"/>
      <c r="M3483" s="54">
        <v>1</v>
      </c>
    </row>
    <row r="3484" spans="2:13" x14ac:dyDescent="0.3">
      <c r="B3484" s="49">
        <v>22327</v>
      </c>
      <c r="C3484" s="50">
        <v>1206</v>
      </c>
      <c r="D3484" s="50" t="str">
        <f>VLOOKUP(Table8[[#This Row],[CustomerID]],Table15[[#All],[CustomerID]:[Company Name]],2,FALSE)</f>
        <v>JW Baumann</v>
      </c>
      <c r="E3484" s="51">
        <v>44872</v>
      </c>
      <c r="F3484" s="50">
        <v>4</v>
      </c>
      <c r="G3484" s="50" t="str">
        <f>VLOOKUP(Table8[[#This Row],[ProductID]],Table12[[#All],[ProductID]:[ProductFullName]],3,FALSE)</f>
        <v>Product D</v>
      </c>
      <c r="H3484" s="50">
        <v>6</v>
      </c>
      <c r="I3484" s="52">
        <v>44872.485949074071</v>
      </c>
      <c r="J3484" s="50">
        <v>107</v>
      </c>
      <c r="K3484" s="51">
        <v>44872.977083333331</v>
      </c>
      <c r="L3484" s="53"/>
      <c r="M3484" s="54">
        <v>1</v>
      </c>
    </row>
    <row r="3485" spans="2:13" x14ac:dyDescent="0.3">
      <c r="B3485" s="49">
        <v>22328</v>
      </c>
      <c r="C3485" s="50">
        <v>1290</v>
      </c>
      <c r="D3485" s="50" t="str">
        <f>VLOOKUP(Table8[[#This Row],[CustomerID]],Table15[[#All],[CustomerID]:[Company Name]],2,FALSE)</f>
        <v>Union Supply Company</v>
      </c>
      <c r="E3485" s="51">
        <v>44872</v>
      </c>
      <c r="F3485" s="50">
        <v>4</v>
      </c>
      <c r="G3485" s="50" t="str">
        <f>VLOOKUP(Table8[[#This Row],[ProductID]],Table12[[#All],[ProductID]:[ProductFullName]],3,FALSE)</f>
        <v>Product D</v>
      </c>
      <c r="H3485" s="50">
        <v>6</v>
      </c>
      <c r="I3485" s="52">
        <v>44872.499571759254</v>
      </c>
      <c r="J3485" s="50">
        <v>119</v>
      </c>
      <c r="K3485" s="51">
        <v>44872.977083333331</v>
      </c>
      <c r="L3485" s="53"/>
      <c r="M3485" s="54">
        <v>1</v>
      </c>
    </row>
    <row r="3486" spans="2:13" x14ac:dyDescent="0.3">
      <c r="B3486" s="49">
        <v>22329</v>
      </c>
      <c r="C3486" s="50">
        <v>400</v>
      </c>
      <c r="D3486" s="50" t="str">
        <f>VLOOKUP(Table8[[#This Row],[CustomerID]],Table15[[#All],[CustomerID]:[Company Name]],2,FALSE)</f>
        <v>Magic Mountain</v>
      </c>
      <c r="E3486" s="51">
        <v>44872</v>
      </c>
      <c r="F3486" s="50">
        <v>1</v>
      </c>
      <c r="G3486" s="50" t="str">
        <f>VLOOKUP(Table8[[#This Row],[ProductID]],Table12[[#All],[ProductID]:[ProductFullName]],3,FALSE)</f>
        <v>Product A</v>
      </c>
      <c r="H3486" s="50">
        <v>3</v>
      </c>
      <c r="I3486" s="52">
        <v>44872.512824074067</v>
      </c>
      <c r="J3486" s="50">
        <v>116</v>
      </c>
      <c r="K3486" s="51">
        <v>44872.977083333331</v>
      </c>
      <c r="L3486" s="53"/>
      <c r="M3486" s="54">
        <v>1</v>
      </c>
    </row>
    <row r="3487" spans="2:13" x14ac:dyDescent="0.3">
      <c r="B3487" s="49">
        <v>22330</v>
      </c>
      <c r="C3487" s="50">
        <v>285</v>
      </c>
      <c r="D3487" s="50" t="str">
        <f>VLOOKUP(Table8[[#This Row],[CustomerID]],Table15[[#All],[CustomerID]:[Company Name]],2,FALSE)</f>
        <v>Zellers Store #258</v>
      </c>
      <c r="E3487" s="51">
        <v>44872</v>
      </c>
      <c r="F3487" s="50">
        <v>4</v>
      </c>
      <c r="G3487" s="50" t="str">
        <f>VLOOKUP(Table8[[#This Row],[ProductID]],Table12[[#All],[ProductID]:[ProductFullName]],3,FALSE)</f>
        <v>Product D</v>
      </c>
      <c r="H3487" s="50">
        <v>2</v>
      </c>
      <c r="I3487" s="52">
        <v>44872.527708333328</v>
      </c>
      <c r="J3487" s="50">
        <v>105</v>
      </c>
      <c r="K3487" s="51">
        <v>44872.977083333331</v>
      </c>
      <c r="L3487" s="53"/>
      <c r="M3487" s="54">
        <v>1</v>
      </c>
    </row>
    <row r="3488" spans="2:13" x14ac:dyDescent="0.3">
      <c r="B3488" s="49">
        <v>22331</v>
      </c>
      <c r="C3488" s="50">
        <v>652</v>
      </c>
      <c r="D3488" s="50" t="str">
        <f>VLOOKUP(Table8[[#This Row],[CustomerID]],Table15[[#All],[CustomerID]:[Company Name]],2,FALSE)</f>
        <v>Peoples Drug Mart # 137</v>
      </c>
      <c r="E3488" s="51">
        <v>44872</v>
      </c>
      <c r="F3488" s="50">
        <v>5</v>
      </c>
      <c r="G3488" s="50" t="str">
        <f>VLOOKUP(Table8[[#This Row],[ProductID]],Table12[[#All],[ProductID]:[ProductFullName]],3,FALSE)</f>
        <v>Product E</v>
      </c>
      <c r="H3488" s="50">
        <v>7</v>
      </c>
      <c r="I3488" s="52">
        <v>44872.540092592586</v>
      </c>
      <c r="J3488" s="50">
        <v>122</v>
      </c>
      <c r="K3488" s="51">
        <v>44872.977083333331</v>
      </c>
      <c r="L3488" s="53"/>
      <c r="M3488" s="54">
        <v>1</v>
      </c>
    </row>
    <row r="3489" spans="2:13" x14ac:dyDescent="0.3">
      <c r="B3489" s="49">
        <v>22332</v>
      </c>
      <c r="C3489" s="50">
        <v>780</v>
      </c>
      <c r="D3489" s="50" t="str">
        <f>VLOOKUP(Table8[[#This Row],[CustomerID]],Table15[[#All],[CustomerID]:[Company Name]],2,FALSE)</f>
        <v>Pizzaz Shop</v>
      </c>
      <c r="E3489" s="51">
        <v>44872</v>
      </c>
      <c r="F3489" s="50">
        <v>2</v>
      </c>
      <c r="G3489" s="50" t="str">
        <f>VLOOKUP(Table8[[#This Row],[ProductID]],Table12[[#All],[ProductID]:[ProductFullName]],3,FALSE)</f>
        <v>Product B</v>
      </c>
      <c r="H3489" s="50">
        <v>7</v>
      </c>
      <c r="I3489" s="52">
        <v>44872.556111111102</v>
      </c>
      <c r="J3489" s="50">
        <v>127</v>
      </c>
      <c r="K3489" s="51">
        <v>44872.977083333331</v>
      </c>
      <c r="L3489" s="53"/>
      <c r="M3489" s="54">
        <v>1</v>
      </c>
    </row>
    <row r="3490" spans="2:13" x14ac:dyDescent="0.3">
      <c r="B3490" s="49">
        <v>22333</v>
      </c>
      <c r="C3490" s="50">
        <v>57</v>
      </c>
      <c r="D3490" s="50" t="str">
        <f>VLOOKUP(Table8[[#This Row],[CustomerID]],Table15[[#All],[CustomerID]:[Company Name]],2,FALSE)</f>
        <v>Harbour Swan Gift</v>
      </c>
      <c r="E3490" s="51">
        <v>44872</v>
      </c>
      <c r="F3490" s="50">
        <v>2</v>
      </c>
      <c r="G3490" s="50" t="str">
        <f>VLOOKUP(Table8[[#This Row],[ProductID]],Table12[[#All],[ProductID]:[ProductFullName]],3,FALSE)</f>
        <v>Product B</v>
      </c>
      <c r="H3490" s="50">
        <v>4</v>
      </c>
      <c r="I3490" s="52">
        <v>44872.571423611102</v>
      </c>
      <c r="J3490" s="50">
        <v>128</v>
      </c>
      <c r="K3490" s="51">
        <v>44872.977083333331</v>
      </c>
      <c r="L3490" s="53"/>
      <c r="M3490" s="54">
        <v>1</v>
      </c>
    </row>
    <row r="3491" spans="2:13" x14ac:dyDescent="0.3">
      <c r="B3491" s="49">
        <v>22334</v>
      </c>
      <c r="C3491" s="50">
        <v>308</v>
      </c>
      <c r="D3491" s="50" t="str">
        <f>VLOOKUP(Table8[[#This Row],[CustomerID]],Table15[[#All],[CustomerID]:[Company Name]],2,FALSE)</f>
        <v>Dell IDA</v>
      </c>
      <c r="E3491" s="51">
        <v>44872</v>
      </c>
      <c r="F3491" s="50">
        <v>1</v>
      </c>
      <c r="G3491" s="50" t="str">
        <f>VLOOKUP(Table8[[#This Row],[ProductID]],Table12[[#All],[ProductID]:[ProductFullName]],3,FALSE)</f>
        <v>Product A</v>
      </c>
      <c r="H3491" s="50">
        <v>2</v>
      </c>
      <c r="I3491" s="52">
        <v>44872.5854861111</v>
      </c>
      <c r="J3491" s="50">
        <v>120</v>
      </c>
      <c r="K3491" s="51">
        <v>44872.977083333331</v>
      </c>
      <c r="L3491" s="53"/>
      <c r="M3491" s="54">
        <v>1</v>
      </c>
    </row>
    <row r="3492" spans="2:13" x14ac:dyDescent="0.3">
      <c r="B3492" s="49">
        <v>22335</v>
      </c>
      <c r="C3492" s="50">
        <v>1396</v>
      </c>
      <c r="D3492" s="50" t="str">
        <f>VLOOKUP(Table8[[#This Row],[CustomerID]],Table15[[#All],[CustomerID]:[Company Name]],2,FALSE)</f>
        <v>Cooks &amp; Company Floral</v>
      </c>
      <c r="E3492" s="51">
        <v>44872</v>
      </c>
      <c r="F3492" s="50">
        <v>1</v>
      </c>
      <c r="G3492" s="50" t="str">
        <f>VLOOKUP(Table8[[#This Row],[ProductID]],Table12[[#All],[ProductID]:[ProductFullName]],3,FALSE)</f>
        <v>Product A</v>
      </c>
      <c r="H3492" s="50">
        <v>5</v>
      </c>
      <c r="I3492" s="52">
        <v>44872.595312499987</v>
      </c>
      <c r="J3492" s="50">
        <v>109</v>
      </c>
      <c r="K3492" s="51">
        <v>44872.977083333331</v>
      </c>
      <c r="L3492" s="53"/>
      <c r="M3492" s="54">
        <v>1</v>
      </c>
    </row>
    <row r="3493" spans="2:13" x14ac:dyDescent="0.3">
      <c r="B3493" s="49">
        <v>22336</v>
      </c>
      <c r="C3493" s="50">
        <v>26</v>
      </c>
      <c r="D3493" s="50" t="str">
        <f>VLOOKUP(Table8[[#This Row],[CustomerID]],Table15[[#All],[CustomerID]:[Company Name]],2,FALSE)</f>
        <v>Dollar Store Plus #73</v>
      </c>
      <c r="E3493" s="51">
        <v>44872</v>
      </c>
      <c r="F3493" s="50">
        <v>2</v>
      </c>
      <c r="G3493" s="50" t="str">
        <f>VLOOKUP(Table8[[#This Row],[ProductID]],Table12[[#All],[ProductID]:[ProductFullName]],3,FALSE)</f>
        <v>Product B</v>
      </c>
      <c r="H3493" s="50">
        <v>4</v>
      </c>
      <c r="I3493" s="52">
        <v>44872.611134259249</v>
      </c>
      <c r="J3493" s="50">
        <v>122</v>
      </c>
      <c r="K3493" s="51">
        <v>44872.977083333331</v>
      </c>
      <c r="L3493" s="53"/>
      <c r="M3493" s="54">
        <v>1</v>
      </c>
    </row>
    <row r="3494" spans="2:13" x14ac:dyDescent="0.3">
      <c r="B3494" s="49">
        <v>22337</v>
      </c>
      <c r="C3494" s="50">
        <v>159</v>
      </c>
      <c r="D3494" s="50" t="str">
        <f>VLOOKUP(Table8[[#This Row],[CustomerID]],Table15[[#All],[CustomerID]:[Company Name]],2,FALSE)</f>
        <v>Shoppers Drug Mart #607</v>
      </c>
      <c r="E3494" s="51">
        <v>44872</v>
      </c>
      <c r="F3494" s="50">
        <v>2</v>
      </c>
      <c r="G3494" s="50" t="str">
        <f>VLOOKUP(Table8[[#This Row],[ProductID]],Table12[[#All],[ProductID]:[ProductFullName]],3,FALSE)</f>
        <v>Product B</v>
      </c>
      <c r="H3494" s="50">
        <v>5</v>
      </c>
      <c r="I3494" s="52">
        <v>44872.627858796288</v>
      </c>
      <c r="J3494" s="50">
        <v>124</v>
      </c>
      <c r="K3494" s="51">
        <v>44872.977083333331</v>
      </c>
      <c r="L3494" s="53"/>
      <c r="M3494" s="54">
        <v>1</v>
      </c>
    </row>
    <row r="3495" spans="2:13" x14ac:dyDescent="0.3">
      <c r="B3495" s="49">
        <v>22338</v>
      </c>
      <c r="C3495" s="50">
        <v>1212</v>
      </c>
      <c r="D3495" s="50" t="str">
        <f>VLOOKUP(Table8[[#This Row],[CustomerID]],Table15[[#All],[CustomerID]:[Company Name]],2,FALSE)</f>
        <v>Ballin's Ltd.</v>
      </c>
      <c r="E3495" s="51">
        <v>44872</v>
      </c>
      <c r="F3495" s="50">
        <v>4</v>
      </c>
      <c r="G3495" s="50" t="str">
        <f>VLOOKUP(Table8[[#This Row],[ProductID]],Table12[[#All],[ProductID]:[ProductFullName]],3,FALSE)</f>
        <v>Product D</v>
      </c>
      <c r="H3495" s="50">
        <v>7</v>
      </c>
      <c r="I3495" s="52">
        <v>44872.640810185178</v>
      </c>
      <c r="J3495" s="50">
        <v>106</v>
      </c>
      <c r="K3495" s="51">
        <v>44872.977083333331</v>
      </c>
      <c r="L3495" s="53"/>
      <c r="M3495" s="54">
        <v>1</v>
      </c>
    </row>
    <row r="3496" spans="2:13" x14ac:dyDescent="0.3">
      <c r="B3496" s="49">
        <v>22339</v>
      </c>
      <c r="C3496" s="50">
        <v>755</v>
      </c>
      <c r="D3496" s="50" t="str">
        <f>VLOOKUP(Table8[[#This Row],[CustomerID]],Table15[[#All],[CustomerID]:[Company Name]],2,FALSE)</f>
        <v>Caritas Health Services Gift Shop</v>
      </c>
      <c r="E3496" s="51">
        <v>44872</v>
      </c>
      <c r="F3496" s="50">
        <v>1</v>
      </c>
      <c r="G3496" s="50" t="str">
        <f>VLOOKUP(Table8[[#This Row],[ProductID]],Table12[[#All],[ProductID]:[ProductFullName]],3,FALSE)</f>
        <v>Product A</v>
      </c>
      <c r="H3496" s="50">
        <v>5</v>
      </c>
      <c r="I3496" s="52">
        <v>44872.650231481472</v>
      </c>
      <c r="J3496" s="50">
        <v>110</v>
      </c>
      <c r="K3496" s="51">
        <v>44872.977083333331</v>
      </c>
      <c r="L3496" s="53"/>
      <c r="M3496" s="54">
        <v>1</v>
      </c>
    </row>
    <row r="3497" spans="2:13" x14ac:dyDescent="0.3">
      <c r="B3497" s="49">
        <v>22340</v>
      </c>
      <c r="C3497" s="50">
        <v>316</v>
      </c>
      <c r="D3497" s="50" t="str">
        <f>VLOOKUP(Table8[[#This Row],[CustomerID]],Table15[[#All],[CustomerID]:[Company Name]],2,FALSE)</f>
        <v>Dell IDA</v>
      </c>
      <c r="E3497" s="51">
        <v>44872</v>
      </c>
      <c r="F3497" s="50">
        <v>6</v>
      </c>
      <c r="G3497" s="50" t="str">
        <f>VLOOKUP(Table8[[#This Row],[ProductID]],Table12[[#All],[ProductID]:[ProductFullName]],3,FALSE)</f>
        <v>Product F</v>
      </c>
      <c r="H3497" s="50">
        <v>7</v>
      </c>
      <c r="I3497" s="52">
        <v>44872.664270833324</v>
      </c>
      <c r="J3497" s="50">
        <v>117</v>
      </c>
      <c r="K3497" s="51">
        <v>44872.977083333331</v>
      </c>
      <c r="L3497" s="53"/>
      <c r="M3497" s="54">
        <v>1</v>
      </c>
    </row>
    <row r="3498" spans="2:13" x14ac:dyDescent="0.3">
      <c r="B3498" s="49">
        <v>22341</v>
      </c>
      <c r="C3498" s="50">
        <v>309</v>
      </c>
      <c r="D3498" s="50" t="str">
        <f>VLOOKUP(Table8[[#This Row],[CustomerID]],Table15[[#All],[CustomerID]:[Company Name]],2,FALSE)</f>
        <v>Pharmasave #702</v>
      </c>
      <c r="E3498" s="51">
        <v>44872</v>
      </c>
      <c r="F3498" s="50">
        <v>1</v>
      </c>
      <c r="G3498" s="50" t="str">
        <f>VLOOKUP(Table8[[#This Row],[ProductID]],Table12[[#All],[ProductID]:[ProductFullName]],3,FALSE)</f>
        <v>Product A</v>
      </c>
      <c r="H3498" s="50">
        <v>3</v>
      </c>
      <c r="I3498" s="52">
        <v>44872.678703703692</v>
      </c>
      <c r="J3498" s="50">
        <v>118</v>
      </c>
      <c r="K3498" s="51">
        <v>44872.977083333331</v>
      </c>
      <c r="L3498" s="53"/>
      <c r="M3498" s="54">
        <v>1</v>
      </c>
    </row>
    <row r="3499" spans="2:13" x14ac:dyDescent="0.3">
      <c r="B3499" s="49">
        <v>22342</v>
      </c>
      <c r="C3499" s="50">
        <v>938</v>
      </c>
      <c r="D3499" s="50" t="str">
        <f>VLOOKUP(Table8[[#This Row],[CustomerID]],Table15[[#All],[CustomerID]:[Company Name]],2,FALSE)</f>
        <v>Kittle Berger</v>
      </c>
      <c r="E3499" s="51">
        <v>44872</v>
      </c>
      <c r="F3499" s="50">
        <v>2</v>
      </c>
      <c r="G3499" s="50" t="str">
        <f>VLOOKUP(Table8[[#This Row],[ProductID]],Table12[[#All],[ProductID]:[ProductFullName]],3,FALSE)</f>
        <v>Product B</v>
      </c>
      <c r="H3499" s="50">
        <v>4</v>
      </c>
      <c r="I3499" s="52">
        <v>44872.695891203693</v>
      </c>
      <c r="J3499" s="50">
        <v>108</v>
      </c>
      <c r="K3499" s="51">
        <v>44872.977083333331</v>
      </c>
      <c r="L3499" s="53"/>
      <c r="M3499" s="54">
        <v>1</v>
      </c>
    </row>
    <row r="3500" spans="2:13" x14ac:dyDescent="0.3">
      <c r="B3500" s="49">
        <v>22343</v>
      </c>
      <c r="C3500" s="50">
        <v>630</v>
      </c>
      <c r="D3500" s="50" t="str">
        <f>VLOOKUP(Table8[[#This Row],[CustomerID]],Table15[[#All],[CustomerID]:[Company Name]],2,FALSE)</f>
        <v>ASSOCIATES OF CARITAS GIFT SHOP</v>
      </c>
      <c r="E3500" s="51">
        <v>44872</v>
      </c>
      <c r="F3500" s="50">
        <v>6</v>
      </c>
      <c r="G3500" s="50" t="str">
        <f>VLOOKUP(Table8[[#This Row],[ProductID]],Table12[[#All],[ProductID]:[ProductFullName]],3,FALSE)</f>
        <v>Product F</v>
      </c>
      <c r="H3500" s="50">
        <v>7</v>
      </c>
      <c r="I3500" s="52">
        <v>44872.70744212962</v>
      </c>
      <c r="J3500" s="50">
        <v>112</v>
      </c>
      <c r="K3500" s="51">
        <v>44872.977083333331</v>
      </c>
      <c r="L3500" s="53"/>
      <c r="M3500" s="54">
        <v>1</v>
      </c>
    </row>
    <row r="3501" spans="2:13" x14ac:dyDescent="0.3">
      <c r="B3501" s="49">
        <v>22344</v>
      </c>
      <c r="C3501" s="50">
        <v>459</v>
      </c>
      <c r="D3501" s="50" t="str">
        <f>VLOOKUP(Table8[[#This Row],[CustomerID]],Table15[[#All],[CustomerID]:[Company Name]],2,FALSE)</f>
        <v>Polar Bear Trading Post</v>
      </c>
      <c r="E3501" s="51">
        <v>44872</v>
      </c>
      <c r="F3501" s="50">
        <v>4</v>
      </c>
      <c r="G3501" s="50" t="str">
        <f>VLOOKUP(Table8[[#This Row],[ProductID]],Table12[[#All],[ProductID]:[ProductFullName]],3,FALSE)</f>
        <v>Product D</v>
      </c>
      <c r="H3501" s="50">
        <v>5</v>
      </c>
      <c r="I3501" s="52">
        <v>44872.723090277766</v>
      </c>
      <c r="J3501" s="50">
        <v>133</v>
      </c>
      <c r="K3501" s="51">
        <v>44872.977083333331</v>
      </c>
      <c r="L3501" s="53"/>
      <c r="M3501" s="54">
        <v>1</v>
      </c>
    </row>
    <row r="3502" spans="2:13" x14ac:dyDescent="0.3">
      <c r="B3502" s="49">
        <v>22345</v>
      </c>
      <c r="C3502" s="50">
        <v>472</v>
      </c>
      <c r="D3502" s="50" t="str">
        <f>VLOOKUP(Table8[[#This Row],[CustomerID]],Table15[[#All],[CustomerID]:[Company Name]],2,FALSE)</f>
        <v>Stedmans V&amp;S</v>
      </c>
      <c r="E3502" s="51">
        <v>44872</v>
      </c>
      <c r="F3502" s="50">
        <v>4</v>
      </c>
      <c r="G3502" s="50" t="str">
        <f>VLOOKUP(Table8[[#This Row],[ProductID]],Table12[[#All],[ProductID]:[ProductFullName]],3,FALSE)</f>
        <v>Product D</v>
      </c>
      <c r="H3502" s="50">
        <v>7</v>
      </c>
      <c r="I3502" s="52">
        <v>44872.734155092585</v>
      </c>
      <c r="J3502" s="50">
        <v>134</v>
      </c>
      <c r="K3502" s="51">
        <v>44872.977083333331</v>
      </c>
      <c r="L3502" s="53"/>
      <c r="M3502" s="54">
        <v>1</v>
      </c>
    </row>
    <row r="3503" spans="2:13" x14ac:dyDescent="0.3">
      <c r="B3503" s="49">
        <v>22346</v>
      </c>
      <c r="C3503" s="50">
        <v>589</v>
      </c>
      <c r="D3503" s="50" t="str">
        <f>VLOOKUP(Table8[[#This Row],[CustomerID]],Table15[[#All],[CustomerID]:[Company Name]],2,FALSE)</f>
        <v>Buck or Two #517</v>
      </c>
      <c r="E3503" s="51">
        <v>44872</v>
      </c>
      <c r="F3503" s="50">
        <v>6</v>
      </c>
      <c r="G3503" s="50" t="str">
        <f>VLOOKUP(Table8[[#This Row],[ProductID]],Table12[[#All],[ProductID]:[ProductFullName]],3,FALSE)</f>
        <v>Product F</v>
      </c>
      <c r="H3503" s="50">
        <v>4</v>
      </c>
      <c r="I3503" s="52">
        <v>44872.749085648138</v>
      </c>
      <c r="J3503" s="50">
        <v>122</v>
      </c>
      <c r="K3503" s="51">
        <v>44872.977083333331</v>
      </c>
      <c r="L3503" s="53"/>
      <c r="M3503" s="54">
        <v>1</v>
      </c>
    </row>
    <row r="3504" spans="2:13" x14ac:dyDescent="0.3">
      <c r="B3504" s="49">
        <v>22347</v>
      </c>
      <c r="C3504" s="50">
        <v>1355</v>
      </c>
      <c r="D3504" s="50" t="str">
        <f>VLOOKUP(Table8[[#This Row],[CustomerID]],Table15[[#All],[CustomerID]:[Company Name]],2,FALSE)</f>
        <v>Providence St Vincent Gift shops</v>
      </c>
      <c r="E3504" s="51">
        <v>44873</v>
      </c>
      <c r="F3504" s="50">
        <v>3</v>
      </c>
      <c r="G3504" s="50" t="str">
        <f>VLOOKUP(Table8[[#This Row],[ProductID]],Table12[[#All],[ProductID]:[ProductFullName]],3,FALSE)</f>
        <v>Product C</v>
      </c>
      <c r="H3504" s="50">
        <v>6</v>
      </c>
      <c r="I3504" s="52">
        <v>44873.333333333336</v>
      </c>
      <c r="J3504" s="50">
        <v>120</v>
      </c>
      <c r="K3504" s="51">
        <v>44873.961111111108</v>
      </c>
      <c r="L3504" s="53"/>
      <c r="M3504" s="54">
        <v>1</v>
      </c>
    </row>
    <row r="3505" spans="2:13" x14ac:dyDescent="0.3">
      <c r="B3505" s="49">
        <v>22348</v>
      </c>
      <c r="C3505" s="50">
        <v>466</v>
      </c>
      <c r="D3505" s="50" t="str">
        <f>VLOOKUP(Table8[[#This Row],[CustomerID]],Table15[[#All],[CustomerID]:[Company Name]],2,FALSE)</f>
        <v>North Bay Guardian Pharmacy</v>
      </c>
      <c r="E3505" s="51">
        <v>44873</v>
      </c>
      <c r="F3505" s="50">
        <v>4</v>
      </c>
      <c r="G3505" s="50" t="str">
        <f>VLOOKUP(Table8[[#This Row],[ProductID]],Table12[[#All],[ProductID]:[ProductFullName]],3,FALSE)</f>
        <v>Product D</v>
      </c>
      <c r="H3505" s="50">
        <v>4</v>
      </c>
      <c r="I3505" s="52">
        <v>44873.346620370372</v>
      </c>
      <c r="J3505" s="50">
        <v>119</v>
      </c>
      <c r="K3505" s="51">
        <v>44873.961111111108</v>
      </c>
      <c r="L3505" s="53"/>
      <c r="M3505" s="54">
        <v>1</v>
      </c>
    </row>
    <row r="3506" spans="2:13" x14ac:dyDescent="0.3">
      <c r="B3506" s="49">
        <v>22349</v>
      </c>
      <c r="C3506" s="50">
        <v>1283</v>
      </c>
      <c r="D3506" s="50" t="str">
        <f>VLOOKUP(Table8[[#This Row],[CustomerID]],Table15[[#All],[CustomerID]:[Company Name]],2,FALSE)</f>
        <v>Sun Coast Hotel Gift Shop</v>
      </c>
      <c r="E3506" s="51">
        <v>44873</v>
      </c>
      <c r="F3506" s="50">
        <v>3</v>
      </c>
      <c r="G3506" s="50" t="str">
        <f>VLOOKUP(Table8[[#This Row],[ProductID]],Table12[[#All],[ProductID]:[ProductFullName]],3,FALSE)</f>
        <v>Product C</v>
      </c>
      <c r="H3506" s="50">
        <v>2</v>
      </c>
      <c r="I3506" s="52">
        <v>44873.363969907412</v>
      </c>
      <c r="J3506" s="50">
        <v>119</v>
      </c>
      <c r="K3506" s="51">
        <v>44873.961111111108</v>
      </c>
      <c r="L3506" s="53"/>
      <c r="M3506" s="54">
        <v>1</v>
      </c>
    </row>
    <row r="3507" spans="2:13" x14ac:dyDescent="0.3">
      <c r="B3507" s="49">
        <v>22350</v>
      </c>
      <c r="C3507" s="50">
        <v>1039</v>
      </c>
      <c r="D3507" s="50" t="str">
        <f>VLOOKUP(Table8[[#This Row],[CustomerID]],Table15[[#All],[CustomerID]:[Company Name]],2,FALSE)</f>
        <v>Memorial Medical Center</v>
      </c>
      <c r="E3507" s="51">
        <v>44873</v>
      </c>
      <c r="F3507" s="50">
        <v>5</v>
      </c>
      <c r="G3507" s="50" t="str">
        <f>VLOOKUP(Table8[[#This Row],[ProductID]],Table12[[#All],[ProductID]:[ProductFullName]],3,FALSE)</f>
        <v>Product E</v>
      </c>
      <c r="H3507" s="50">
        <v>4</v>
      </c>
      <c r="I3507" s="52">
        <v>44873.374317129637</v>
      </c>
      <c r="J3507" s="50">
        <v>118</v>
      </c>
      <c r="K3507" s="51">
        <v>44873.961111111108</v>
      </c>
      <c r="L3507" s="53"/>
      <c r="M3507" s="54">
        <v>1</v>
      </c>
    </row>
    <row r="3508" spans="2:13" x14ac:dyDescent="0.3">
      <c r="B3508" s="49">
        <v>22351</v>
      </c>
      <c r="C3508" s="50">
        <v>74</v>
      </c>
      <c r="D3508" s="50" t="str">
        <f>VLOOKUP(Table8[[#This Row],[CustomerID]],Table15[[#All],[CustomerID]:[Company Name]],2,FALSE)</f>
        <v>Tower Jewellers</v>
      </c>
      <c r="E3508" s="51">
        <v>44873</v>
      </c>
      <c r="F3508" s="50">
        <v>3</v>
      </c>
      <c r="G3508" s="50" t="str">
        <f>VLOOKUP(Table8[[#This Row],[ProductID]],Table12[[#All],[ProductID]:[ProductFullName]],3,FALSE)</f>
        <v>Product C</v>
      </c>
      <c r="H3508" s="50">
        <v>6</v>
      </c>
      <c r="I3508" s="52">
        <v>44873.389872685191</v>
      </c>
      <c r="J3508" s="50">
        <v>129</v>
      </c>
      <c r="K3508" s="51">
        <v>44873.961111111108</v>
      </c>
      <c r="L3508" s="53"/>
      <c r="M3508" s="54">
        <v>1</v>
      </c>
    </row>
    <row r="3509" spans="2:13" x14ac:dyDescent="0.3">
      <c r="B3509" s="49">
        <v>22352</v>
      </c>
      <c r="C3509" s="50">
        <v>888</v>
      </c>
      <c r="D3509" s="50" t="str">
        <f>VLOOKUP(Table8[[#This Row],[CustomerID]],Table15[[#All],[CustomerID]:[Company Name]],2,FALSE)</f>
        <v>New DaVincis.com</v>
      </c>
      <c r="E3509" s="51">
        <v>44873</v>
      </c>
      <c r="F3509" s="50">
        <v>1</v>
      </c>
      <c r="G3509" s="50" t="str">
        <f>VLOOKUP(Table8[[#This Row],[ProductID]],Table12[[#All],[ProductID]:[ProductFullName]],3,FALSE)</f>
        <v>Product A</v>
      </c>
      <c r="H3509" s="50">
        <v>7</v>
      </c>
      <c r="I3509" s="52">
        <v>44873.4069212963</v>
      </c>
      <c r="J3509" s="50">
        <v>123</v>
      </c>
      <c r="K3509" s="51">
        <v>44873.961111111108</v>
      </c>
      <c r="L3509" s="53"/>
      <c r="M3509" s="54">
        <v>1</v>
      </c>
    </row>
    <row r="3510" spans="2:13" x14ac:dyDescent="0.3">
      <c r="B3510" s="49">
        <v>22353</v>
      </c>
      <c r="C3510" s="50">
        <v>497</v>
      </c>
      <c r="D3510" s="50" t="str">
        <f>VLOOKUP(Table8[[#This Row],[CustomerID]],Table15[[#All],[CustomerID]:[Company Name]],2,FALSE)</f>
        <v>Plum Creek Gifts</v>
      </c>
      <c r="E3510" s="51">
        <v>44873</v>
      </c>
      <c r="F3510" s="50">
        <v>5</v>
      </c>
      <c r="G3510" s="50" t="str">
        <f>VLOOKUP(Table8[[#This Row],[ProductID]],Table12[[#All],[ProductID]:[ProductFullName]],3,FALSE)</f>
        <v>Product E</v>
      </c>
      <c r="H3510" s="50">
        <v>4</v>
      </c>
      <c r="I3510" s="52">
        <v>44873.418055555558</v>
      </c>
      <c r="J3510" s="50">
        <v>133</v>
      </c>
      <c r="K3510" s="51">
        <v>44873.961111111108</v>
      </c>
      <c r="L3510" s="53"/>
      <c r="M3510" s="54">
        <v>1</v>
      </c>
    </row>
    <row r="3511" spans="2:13" x14ac:dyDescent="0.3">
      <c r="B3511" s="49">
        <v>22354</v>
      </c>
      <c r="C3511" s="50">
        <v>59</v>
      </c>
      <c r="D3511" s="50" t="str">
        <f>VLOOKUP(Table8[[#This Row],[CustomerID]],Table15[[#All],[CustomerID]:[Company Name]],2,FALSE)</f>
        <v>Pharmasave - 505</v>
      </c>
      <c r="E3511" s="51">
        <v>44873</v>
      </c>
      <c r="F3511" s="50">
        <v>6</v>
      </c>
      <c r="G3511" s="50" t="str">
        <f>VLOOKUP(Table8[[#This Row],[ProductID]],Table12[[#All],[ProductID]:[ProductFullName]],3,FALSE)</f>
        <v>Product F</v>
      </c>
      <c r="H3511" s="50">
        <v>4</v>
      </c>
      <c r="I3511" s="52">
        <v>44873.429328703707</v>
      </c>
      <c r="J3511" s="50">
        <v>120</v>
      </c>
      <c r="K3511" s="51">
        <v>44873.961111111108</v>
      </c>
      <c r="L3511" s="53"/>
      <c r="M3511" s="54">
        <v>1</v>
      </c>
    </row>
    <row r="3512" spans="2:13" x14ac:dyDescent="0.3">
      <c r="B3512" s="49">
        <v>22355</v>
      </c>
      <c r="C3512" s="50">
        <v>758</v>
      </c>
      <c r="D3512" s="50" t="str">
        <f>VLOOKUP(Table8[[#This Row],[CustomerID]],Table15[[#All],[CustomerID]:[Company Name]],2,FALSE)</f>
        <v>Ruby Slipper</v>
      </c>
      <c r="E3512" s="51">
        <v>44873</v>
      </c>
      <c r="F3512" s="50">
        <v>5</v>
      </c>
      <c r="G3512" s="50" t="str">
        <f>VLOOKUP(Table8[[#This Row],[ProductID]],Table12[[#All],[ProductID]:[ProductFullName]],3,FALSE)</f>
        <v>Product E</v>
      </c>
      <c r="H3512" s="50">
        <v>6</v>
      </c>
      <c r="I3512" s="52">
        <v>44873.43995370371</v>
      </c>
      <c r="J3512" s="50">
        <v>125</v>
      </c>
      <c r="K3512" s="51">
        <v>44873.961111111108</v>
      </c>
      <c r="L3512" s="53"/>
      <c r="M3512" s="54">
        <v>1</v>
      </c>
    </row>
    <row r="3513" spans="2:13" x14ac:dyDescent="0.3">
      <c r="B3513" s="49">
        <v>22356</v>
      </c>
      <c r="C3513" s="50">
        <v>31</v>
      </c>
      <c r="D3513" s="50" t="str">
        <f>VLOOKUP(Table8[[#This Row],[CustomerID]],Table15[[#All],[CustomerID]:[Company Name]],2,FALSE)</f>
        <v>FULTON'S PHARMACY</v>
      </c>
      <c r="E3513" s="51">
        <v>44873</v>
      </c>
      <c r="F3513" s="50">
        <v>5</v>
      </c>
      <c r="G3513" s="50" t="str">
        <f>VLOOKUP(Table8[[#This Row],[ProductID]],Table12[[#All],[ProductID]:[ProductFullName]],3,FALSE)</f>
        <v>Product E</v>
      </c>
      <c r="H3513" s="50">
        <v>2</v>
      </c>
      <c r="I3513" s="52">
        <v>44873.450324074081</v>
      </c>
      <c r="J3513" s="50">
        <v>116</v>
      </c>
      <c r="K3513" s="51">
        <v>44873.961111111108</v>
      </c>
      <c r="L3513" s="53"/>
      <c r="M3513" s="54">
        <v>1</v>
      </c>
    </row>
    <row r="3514" spans="2:13" x14ac:dyDescent="0.3">
      <c r="B3514" s="49">
        <v>22357</v>
      </c>
      <c r="C3514" s="50">
        <v>851</v>
      </c>
      <c r="D3514" s="50" t="str">
        <f>VLOOKUP(Table8[[#This Row],[CustomerID]],Table15[[#All],[CustomerID]:[Company Name]],2,FALSE)</f>
        <v>Donnas Hallmark</v>
      </c>
      <c r="E3514" s="51">
        <v>44873</v>
      </c>
      <c r="F3514" s="50">
        <v>1</v>
      </c>
      <c r="G3514" s="50" t="str">
        <f>VLOOKUP(Table8[[#This Row],[ProductID]],Table12[[#All],[ProductID]:[ProductFullName]],3,FALSE)</f>
        <v>Product A</v>
      </c>
      <c r="H3514" s="50">
        <v>5</v>
      </c>
      <c r="I3514" s="52">
        <v>44873.467152777783</v>
      </c>
      <c r="J3514" s="50">
        <v>126</v>
      </c>
      <c r="K3514" s="51">
        <v>44873.961111111108</v>
      </c>
      <c r="L3514" s="53"/>
      <c r="M3514" s="54">
        <v>1</v>
      </c>
    </row>
    <row r="3515" spans="2:13" x14ac:dyDescent="0.3">
      <c r="B3515" s="49">
        <v>22358</v>
      </c>
      <c r="C3515" s="50">
        <v>195</v>
      </c>
      <c r="D3515" s="50" t="str">
        <f>VLOOKUP(Table8[[#This Row],[CustomerID]],Table15[[#All],[CustomerID]:[Company Name]],2,FALSE)</f>
        <v>Jerry's The Drug Warehouse</v>
      </c>
      <c r="E3515" s="51">
        <v>44873</v>
      </c>
      <c r="F3515" s="50">
        <v>2</v>
      </c>
      <c r="G3515" s="50" t="str">
        <f>VLOOKUP(Table8[[#This Row],[ProductID]],Table12[[#All],[ProductID]:[ProductFullName]],3,FALSE)</f>
        <v>Product B</v>
      </c>
      <c r="H3515" s="50">
        <v>2</v>
      </c>
      <c r="I3515" s="52">
        <v>44873.483171296299</v>
      </c>
      <c r="J3515" s="50">
        <v>118</v>
      </c>
      <c r="K3515" s="51">
        <v>44873.961111111108</v>
      </c>
      <c r="L3515" s="53"/>
      <c r="M3515" s="54">
        <v>1</v>
      </c>
    </row>
    <row r="3516" spans="2:13" x14ac:dyDescent="0.3">
      <c r="B3516" s="49">
        <v>22359</v>
      </c>
      <c r="C3516" s="50">
        <v>437</v>
      </c>
      <c r="D3516" s="50" t="str">
        <f>VLOOKUP(Table8[[#This Row],[CustomerID]],Table15[[#All],[CustomerID]:[Company Name]],2,FALSE)</f>
        <v>London Health Science Centre</v>
      </c>
      <c r="E3516" s="51">
        <v>44873</v>
      </c>
      <c r="F3516" s="50">
        <v>6</v>
      </c>
      <c r="G3516" s="50" t="str">
        <f>VLOOKUP(Table8[[#This Row],[ProductID]],Table12[[#All],[ProductID]:[ProductFullName]],3,FALSE)</f>
        <v>Product F</v>
      </c>
      <c r="H3516" s="50">
        <v>7</v>
      </c>
      <c r="I3516" s="52">
        <v>44873.498761574076</v>
      </c>
      <c r="J3516" s="50">
        <v>134</v>
      </c>
      <c r="K3516" s="51">
        <v>44873.961111111108</v>
      </c>
      <c r="L3516" s="53"/>
      <c r="M3516" s="54">
        <v>1</v>
      </c>
    </row>
    <row r="3517" spans="2:13" x14ac:dyDescent="0.3">
      <c r="B3517" s="49">
        <v>22360</v>
      </c>
      <c r="C3517" s="50">
        <v>1362</v>
      </c>
      <c r="D3517" s="50" t="str">
        <f>VLOOKUP(Table8[[#This Row],[CustomerID]],Table15[[#All],[CustomerID]:[Company Name]],2,FALSE)</f>
        <v>Itex Corporation</v>
      </c>
      <c r="E3517" s="51">
        <v>44873</v>
      </c>
      <c r="F3517" s="50">
        <v>3</v>
      </c>
      <c r="G3517" s="50" t="str">
        <f>VLOOKUP(Table8[[#This Row],[ProductID]],Table12[[#All],[ProductID]:[ProductFullName]],3,FALSE)</f>
        <v>Product C</v>
      </c>
      <c r="H3517" s="50">
        <v>6</v>
      </c>
      <c r="I3517" s="52">
        <v>44873.509155092594</v>
      </c>
      <c r="J3517" s="50">
        <v>120</v>
      </c>
      <c r="K3517" s="51">
        <v>44873.961111111108</v>
      </c>
      <c r="L3517" s="53"/>
      <c r="M3517" s="54">
        <v>1</v>
      </c>
    </row>
    <row r="3518" spans="2:13" x14ac:dyDescent="0.3">
      <c r="B3518" s="49">
        <v>22361</v>
      </c>
      <c r="C3518" s="50">
        <v>963</v>
      </c>
      <c r="D3518" s="50" t="str">
        <f>VLOOKUP(Table8[[#This Row],[CustomerID]],Table15[[#All],[CustomerID]:[Company Name]],2,FALSE)</f>
        <v>Pun's</v>
      </c>
      <c r="E3518" s="51">
        <v>44873</v>
      </c>
      <c r="F3518" s="50">
        <v>4</v>
      </c>
      <c r="G3518" s="50" t="str">
        <f>VLOOKUP(Table8[[#This Row],[ProductID]],Table12[[#All],[ProductID]:[ProductFullName]],3,FALSE)</f>
        <v>Product D</v>
      </c>
      <c r="H3518" s="50">
        <v>7</v>
      </c>
      <c r="I3518" s="52">
        <v>44873.524502314816</v>
      </c>
      <c r="J3518" s="50">
        <v>114</v>
      </c>
      <c r="K3518" s="51">
        <v>44873.961111111108</v>
      </c>
      <c r="L3518" s="53"/>
      <c r="M3518" s="54">
        <v>1</v>
      </c>
    </row>
    <row r="3519" spans="2:13" x14ac:dyDescent="0.3">
      <c r="B3519" s="49">
        <v>22362</v>
      </c>
      <c r="C3519" s="50">
        <v>853</v>
      </c>
      <c r="D3519" s="50" t="str">
        <f>VLOOKUP(Table8[[#This Row],[CustomerID]],Table15[[#All],[CustomerID]:[Company Name]],2,FALSE)</f>
        <v>Pic Pocket</v>
      </c>
      <c r="E3519" s="51">
        <v>44873</v>
      </c>
      <c r="F3519" s="50">
        <v>1</v>
      </c>
      <c r="G3519" s="50" t="str">
        <f>VLOOKUP(Table8[[#This Row],[ProductID]],Table12[[#All],[ProductID]:[ProductFullName]],3,FALSE)</f>
        <v>Product A</v>
      </c>
      <c r="H3519" s="50">
        <v>7</v>
      </c>
      <c r="I3519" s="52">
        <v>44873.534907407411</v>
      </c>
      <c r="J3519" s="50">
        <v>119</v>
      </c>
      <c r="K3519" s="51">
        <v>44873.961111111108</v>
      </c>
      <c r="L3519" s="53"/>
      <c r="M3519" s="54">
        <v>1</v>
      </c>
    </row>
    <row r="3520" spans="2:13" x14ac:dyDescent="0.3">
      <c r="B3520" s="49">
        <v>22363</v>
      </c>
      <c r="C3520" s="50">
        <v>726</v>
      </c>
      <c r="D3520" s="50" t="str">
        <f>VLOOKUP(Table8[[#This Row],[CustomerID]],Table15[[#All],[CustomerID]:[Company Name]],2,FALSE)</f>
        <v>SHOPPERS DRUG MART 0254</v>
      </c>
      <c r="E3520" s="51">
        <v>44873</v>
      </c>
      <c r="F3520" s="50">
        <v>3</v>
      </c>
      <c r="G3520" s="50" t="str">
        <f>VLOOKUP(Table8[[#This Row],[ProductID]],Table12[[#All],[ProductID]:[ProductFullName]],3,FALSE)</f>
        <v>Product C</v>
      </c>
      <c r="H3520" s="50">
        <v>6</v>
      </c>
      <c r="I3520" s="52">
        <v>44873.547534722224</v>
      </c>
      <c r="J3520" s="50">
        <v>129</v>
      </c>
      <c r="K3520" s="51">
        <v>44873.961111111108</v>
      </c>
      <c r="L3520" s="53"/>
      <c r="M3520" s="54">
        <v>1</v>
      </c>
    </row>
    <row r="3521" spans="2:13" x14ac:dyDescent="0.3">
      <c r="B3521" s="49">
        <v>22364</v>
      </c>
      <c r="C3521" s="50">
        <v>235</v>
      </c>
      <c r="D3521" s="50" t="str">
        <f>VLOOKUP(Table8[[#This Row],[CustomerID]],Table15[[#All],[CustomerID]:[Company Name]],2,FALSE)</f>
        <v>York Central Hospital</v>
      </c>
      <c r="E3521" s="51">
        <v>44873</v>
      </c>
      <c r="F3521" s="50">
        <v>5</v>
      </c>
      <c r="G3521" s="50" t="str">
        <f>VLOOKUP(Table8[[#This Row],[ProductID]],Table12[[#All],[ProductID]:[ProductFullName]],3,FALSE)</f>
        <v>Product E</v>
      </c>
      <c r="H3521" s="50">
        <v>4</v>
      </c>
      <c r="I3521" s="52">
        <v>44873.559895833336</v>
      </c>
      <c r="J3521" s="50">
        <v>130</v>
      </c>
      <c r="K3521" s="51">
        <v>44873.961111111108</v>
      </c>
      <c r="L3521" s="53"/>
      <c r="M3521" s="54">
        <v>1</v>
      </c>
    </row>
    <row r="3522" spans="2:13" x14ac:dyDescent="0.3">
      <c r="B3522" s="49">
        <v>22365</v>
      </c>
      <c r="C3522" s="50">
        <v>1213</v>
      </c>
      <c r="D3522" s="50" t="str">
        <f>VLOOKUP(Table8[[#This Row],[CustomerID]],Table15[[#All],[CustomerID]:[Company Name]],2,FALSE)</f>
        <v>I Sister Too</v>
      </c>
      <c r="E3522" s="51">
        <v>44873</v>
      </c>
      <c r="F3522" s="50">
        <v>3</v>
      </c>
      <c r="G3522" s="50" t="str">
        <f>VLOOKUP(Table8[[#This Row],[ProductID]],Table12[[#All],[ProductID]:[ProductFullName]],3,FALSE)</f>
        <v>Product C</v>
      </c>
      <c r="H3522" s="50">
        <v>6</v>
      </c>
      <c r="I3522" s="52">
        <v>44873.574097222227</v>
      </c>
      <c r="J3522" s="50">
        <v>118</v>
      </c>
      <c r="K3522" s="51">
        <v>44873.961111111108</v>
      </c>
      <c r="L3522" s="53"/>
      <c r="M3522" s="54">
        <v>1</v>
      </c>
    </row>
    <row r="3523" spans="2:13" x14ac:dyDescent="0.3">
      <c r="B3523" s="49">
        <v>22366</v>
      </c>
      <c r="C3523" s="50">
        <v>391</v>
      </c>
      <c r="D3523" s="50" t="str">
        <f>VLOOKUP(Table8[[#This Row],[CustomerID]],Table15[[#All],[CustomerID]:[Company Name]],2,FALSE)</f>
        <v>Daisy Mart</v>
      </c>
      <c r="E3523" s="51">
        <v>44873</v>
      </c>
      <c r="F3523" s="50">
        <v>6</v>
      </c>
      <c r="G3523" s="50" t="str">
        <f>VLOOKUP(Table8[[#This Row],[ProductID]],Table12[[#All],[ProductID]:[ProductFullName]],3,FALSE)</f>
        <v>Product F</v>
      </c>
      <c r="H3523" s="50">
        <v>2</v>
      </c>
      <c r="I3523" s="52">
        <v>44873.587106481486</v>
      </c>
      <c r="J3523" s="50">
        <v>110</v>
      </c>
      <c r="K3523" s="51">
        <v>44873.961111111108</v>
      </c>
      <c r="L3523" s="53"/>
      <c r="M3523" s="54">
        <v>1</v>
      </c>
    </row>
    <row r="3524" spans="2:13" x14ac:dyDescent="0.3">
      <c r="B3524" s="49">
        <v>22367</v>
      </c>
      <c r="C3524" s="50">
        <v>770</v>
      </c>
      <c r="D3524" s="50" t="str">
        <f>VLOOKUP(Table8[[#This Row],[CustomerID]],Table15[[#All],[CustomerID]:[Company Name]],2,FALSE)</f>
        <v>Ragg Time Limited</v>
      </c>
      <c r="E3524" s="51">
        <v>44873</v>
      </c>
      <c r="F3524" s="50">
        <v>6</v>
      </c>
      <c r="G3524" s="50" t="str">
        <f>VLOOKUP(Table8[[#This Row],[ProductID]],Table12[[#All],[ProductID]:[ProductFullName]],3,FALSE)</f>
        <v>Product F</v>
      </c>
      <c r="H3524" s="50">
        <v>5</v>
      </c>
      <c r="I3524" s="52">
        <v>44873.600277777783</v>
      </c>
      <c r="J3524" s="50">
        <v>119</v>
      </c>
      <c r="K3524" s="51">
        <v>44873.961111111108</v>
      </c>
      <c r="L3524" s="53"/>
      <c r="M3524" s="54">
        <v>1</v>
      </c>
    </row>
    <row r="3525" spans="2:13" x14ac:dyDescent="0.3">
      <c r="B3525" s="49">
        <v>22368</v>
      </c>
      <c r="C3525" s="50">
        <v>819</v>
      </c>
      <c r="D3525" s="50" t="str">
        <f>VLOOKUP(Table8[[#This Row],[CustomerID]],Table15[[#All],[CustomerID]:[Company Name]],2,FALSE)</f>
        <v>Trendz A Boutique</v>
      </c>
      <c r="E3525" s="51">
        <v>44873</v>
      </c>
      <c r="F3525" s="50">
        <v>1</v>
      </c>
      <c r="G3525" s="50" t="str">
        <f>VLOOKUP(Table8[[#This Row],[ProductID]],Table12[[#All],[ProductID]:[ProductFullName]],3,FALSE)</f>
        <v>Product A</v>
      </c>
      <c r="H3525" s="50">
        <v>5</v>
      </c>
      <c r="I3525" s="52">
        <v>44873.611388888894</v>
      </c>
      <c r="J3525" s="50">
        <v>123</v>
      </c>
      <c r="K3525" s="51">
        <v>44873.961111111108</v>
      </c>
      <c r="L3525" s="53"/>
      <c r="M3525" s="54">
        <v>1</v>
      </c>
    </row>
    <row r="3526" spans="2:13" x14ac:dyDescent="0.3">
      <c r="B3526" s="49">
        <v>22369</v>
      </c>
      <c r="C3526" s="50">
        <v>926</v>
      </c>
      <c r="D3526" s="50" t="str">
        <f>VLOOKUP(Table8[[#This Row],[CustomerID]],Table15[[#All],[CustomerID]:[Company Name]],2,FALSE)</f>
        <v>River Living</v>
      </c>
      <c r="E3526" s="51">
        <v>44873</v>
      </c>
      <c r="F3526" s="50">
        <v>6</v>
      </c>
      <c r="G3526" s="50" t="str">
        <f>VLOOKUP(Table8[[#This Row],[ProductID]],Table12[[#All],[ProductID]:[ProductFullName]],3,FALSE)</f>
        <v>Product F</v>
      </c>
      <c r="H3526" s="50">
        <v>6</v>
      </c>
      <c r="I3526" s="52">
        <v>44873.625416666669</v>
      </c>
      <c r="J3526" s="50">
        <v>107</v>
      </c>
      <c r="K3526" s="51">
        <v>44873.961111111108</v>
      </c>
      <c r="L3526" s="53"/>
      <c r="M3526" s="54">
        <v>1</v>
      </c>
    </row>
    <row r="3527" spans="2:13" x14ac:dyDescent="0.3">
      <c r="B3527" s="49">
        <v>22370</v>
      </c>
      <c r="C3527" s="50">
        <v>334</v>
      </c>
      <c r="D3527" s="50" t="str">
        <f>VLOOKUP(Table8[[#This Row],[CustomerID]],Table15[[#All],[CustomerID]:[Company Name]],2,FALSE)</f>
        <v>Your Dollar Store With More # 519</v>
      </c>
      <c r="E3527" s="51">
        <v>44873</v>
      </c>
      <c r="F3527" s="50">
        <v>3</v>
      </c>
      <c r="G3527" s="50" t="str">
        <f>VLOOKUP(Table8[[#This Row],[ProductID]],Table12[[#All],[ProductID]:[ProductFullName]],3,FALSE)</f>
        <v>Product C</v>
      </c>
      <c r="H3527" s="50">
        <v>4</v>
      </c>
      <c r="I3527" s="52">
        <v>44873.638495370375</v>
      </c>
      <c r="J3527" s="50">
        <v>115</v>
      </c>
      <c r="K3527" s="51">
        <v>44873.961111111108</v>
      </c>
      <c r="L3527" s="53"/>
      <c r="M3527" s="54">
        <v>1</v>
      </c>
    </row>
    <row r="3528" spans="2:13" x14ac:dyDescent="0.3">
      <c r="B3528" s="49">
        <v>22371</v>
      </c>
      <c r="C3528" s="50">
        <v>68</v>
      </c>
      <c r="D3528" s="50" t="str">
        <f>VLOOKUP(Table8[[#This Row],[CustomerID]],Table15[[#All],[CustomerID]:[Company Name]],2,FALSE)</f>
        <v>PEI Company Store The</v>
      </c>
      <c r="E3528" s="51">
        <v>44873</v>
      </c>
      <c r="F3528" s="50">
        <v>3</v>
      </c>
      <c r="G3528" s="50" t="str">
        <f>VLOOKUP(Table8[[#This Row],[ProductID]],Table12[[#All],[ProductID]:[ProductFullName]],3,FALSE)</f>
        <v>Product C</v>
      </c>
      <c r="H3528" s="50">
        <v>3</v>
      </c>
      <c r="I3528" s="52">
        <v>44873.651145833341</v>
      </c>
      <c r="J3528" s="50">
        <v>124</v>
      </c>
      <c r="K3528" s="51">
        <v>44873.961111111108</v>
      </c>
      <c r="L3528" s="53"/>
      <c r="M3528" s="54">
        <v>1</v>
      </c>
    </row>
    <row r="3529" spans="2:13" x14ac:dyDescent="0.3">
      <c r="B3529" s="49">
        <v>22372</v>
      </c>
      <c r="C3529" s="50">
        <v>588</v>
      </c>
      <c r="D3529" s="50" t="str">
        <f>VLOOKUP(Table8[[#This Row],[CustomerID]],Table15[[#All],[CustomerID]:[Company Name]],2,FALSE)</f>
        <v>Painted Cottage</v>
      </c>
      <c r="E3529" s="51">
        <v>44873</v>
      </c>
      <c r="F3529" s="50">
        <v>5</v>
      </c>
      <c r="G3529" s="50" t="str">
        <f>VLOOKUP(Table8[[#This Row],[ProductID]],Table12[[#All],[ProductID]:[ProductFullName]],3,FALSE)</f>
        <v>Product E</v>
      </c>
      <c r="H3529" s="50">
        <v>3</v>
      </c>
      <c r="I3529" s="52">
        <v>44873.663761574084</v>
      </c>
      <c r="J3529" s="50">
        <v>110</v>
      </c>
      <c r="K3529" s="51">
        <v>44873.961111111108</v>
      </c>
      <c r="L3529" s="53"/>
      <c r="M3529" s="54">
        <v>1</v>
      </c>
    </row>
    <row r="3530" spans="2:13" x14ac:dyDescent="0.3">
      <c r="B3530" s="49">
        <v>22373</v>
      </c>
      <c r="C3530" s="50">
        <v>1183</v>
      </c>
      <c r="D3530" s="50" t="str">
        <f>VLOOKUP(Table8[[#This Row],[CustomerID]],Table15[[#All],[CustomerID]:[Company Name]],2,FALSE)</f>
        <v>Cardsmart - Hickory Hills</v>
      </c>
      <c r="E3530" s="51">
        <v>44873</v>
      </c>
      <c r="F3530" s="50">
        <v>5</v>
      </c>
      <c r="G3530" s="50" t="str">
        <f>VLOOKUP(Table8[[#This Row],[ProductID]],Table12[[#All],[ProductID]:[ProductFullName]],3,FALSE)</f>
        <v>Product E</v>
      </c>
      <c r="H3530" s="50">
        <v>7</v>
      </c>
      <c r="I3530" s="52">
        <v>44873.679004629637</v>
      </c>
      <c r="J3530" s="50">
        <v>118</v>
      </c>
      <c r="K3530" s="51">
        <v>44873.961111111108</v>
      </c>
      <c r="L3530" s="53"/>
      <c r="M3530" s="54">
        <v>1</v>
      </c>
    </row>
    <row r="3531" spans="2:13" x14ac:dyDescent="0.3">
      <c r="B3531" s="49">
        <v>22374</v>
      </c>
      <c r="C3531" s="50">
        <v>1147</v>
      </c>
      <c r="D3531" s="50" t="str">
        <f>VLOOKUP(Table8[[#This Row],[CustomerID]],Table15[[#All],[CustomerID]:[Company Name]],2,FALSE)</f>
        <v>Seventh Avenue Inc</v>
      </c>
      <c r="E3531" s="51">
        <v>44873</v>
      </c>
      <c r="F3531" s="50">
        <v>4</v>
      </c>
      <c r="G3531" s="50" t="str">
        <f>VLOOKUP(Table8[[#This Row],[ProductID]],Table12[[#All],[ProductID]:[ProductFullName]],3,FALSE)</f>
        <v>Product D</v>
      </c>
      <c r="H3531" s="50">
        <v>2</v>
      </c>
      <c r="I3531" s="52">
        <v>44873.689965277787</v>
      </c>
      <c r="J3531" s="50">
        <v>134</v>
      </c>
      <c r="K3531" s="51">
        <v>44873.961111111108</v>
      </c>
      <c r="L3531" s="53"/>
      <c r="M3531" s="54">
        <v>1</v>
      </c>
    </row>
    <row r="3532" spans="2:13" x14ac:dyDescent="0.3">
      <c r="B3532" s="49">
        <v>22375</v>
      </c>
      <c r="C3532" s="50">
        <v>1292</v>
      </c>
      <c r="D3532" s="50" t="str">
        <f>VLOOKUP(Table8[[#This Row],[CustomerID]],Table15[[#All],[CustomerID]:[Company Name]],2,FALSE)</f>
        <v>Grace Mart Inc</v>
      </c>
      <c r="E3532" s="51">
        <v>44873</v>
      </c>
      <c r="F3532" s="50">
        <v>4</v>
      </c>
      <c r="G3532" s="50" t="str">
        <f>VLOOKUP(Table8[[#This Row],[ProductID]],Table12[[#All],[ProductID]:[ProductFullName]],3,FALSE)</f>
        <v>Product D</v>
      </c>
      <c r="H3532" s="50">
        <v>7</v>
      </c>
      <c r="I3532" s="52">
        <v>44873.699918981489</v>
      </c>
      <c r="J3532" s="50">
        <v>108</v>
      </c>
      <c r="K3532" s="51">
        <v>44873.961111111108</v>
      </c>
      <c r="L3532" s="53"/>
      <c r="M3532" s="54">
        <v>1</v>
      </c>
    </row>
    <row r="3533" spans="2:13" x14ac:dyDescent="0.3">
      <c r="B3533" s="49">
        <v>22376</v>
      </c>
      <c r="C3533" s="50">
        <v>188</v>
      </c>
      <c r="D3533" s="50" t="str">
        <f>VLOOKUP(Table8[[#This Row],[CustomerID]],Table15[[#All],[CustomerID]:[Company Name]],2,FALSE)</f>
        <v>Kitchen Accents Inc.</v>
      </c>
      <c r="E3533" s="51">
        <v>44873</v>
      </c>
      <c r="F3533" s="50">
        <v>3</v>
      </c>
      <c r="G3533" s="50" t="str">
        <f>VLOOKUP(Table8[[#This Row],[ProductID]],Table12[[#All],[ProductID]:[ProductFullName]],3,FALSE)</f>
        <v>Product C</v>
      </c>
      <c r="H3533" s="50">
        <v>4</v>
      </c>
      <c r="I3533" s="52">
        <v>44873.715729166674</v>
      </c>
      <c r="J3533" s="50">
        <v>110</v>
      </c>
      <c r="K3533" s="51">
        <v>44873.961111111108</v>
      </c>
      <c r="L3533" s="53"/>
      <c r="M3533" s="54">
        <v>1</v>
      </c>
    </row>
    <row r="3534" spans="2:13" x14ac:dyDescent="0.3">
      <c r="B3534" s="49">
        <v>22377</v>
      </c>
      <c r="C3534" s="50">
        <v>606</v>
      </c>
      <c r="D3534" s="50" t="str">
        <f>VLOOKUP(Table8[[#This Row],[CustomerID]],Table15[[#All],[CustomerID]:[Company Name]],2,FALSE)</f>
        <v>Rocky Guardian Drugs</v>
      </c>
      <c r="E3534" s="51">
        <v>44873</v>
      </c>
      <c r="F3534" s="50">
        <v>6</v>
      </c>
      <c r="G3534" s="50" t="str">
        <f>VLOOKUP(Table8[[#This Row],[ProductID]],Table12[[#All],[ProductID]:[ProductFullName]],3,FALSE)</f>
        <v>Product F</v>
      </c>
      <c r="H3534" s="50">
        <v>4</v>
      </c>
      <c r="I3534" s="52">
        <v>44873.726620370377</v>
      </c>
      <c r="J3534" s="50">
        <v>105</v>
      </c>
      <c r="K3534" s="51">
        <v>44873.961111111108</v>
      </c>
      <c r="L3534" s="53"/>
      <c r="M3534" s="54">
        <v>1</v>
      </c>
    </row>
    <row r="3535" spans="2:13" x14ac:dyDescent="0.3">
      <c r="B3535" s="49">
        <v>22378</v>
      </c>
      <c r="C3535" s="50">
        <v>567</v>
      </c>
      <c r="D3535" s="50" t="str">
        <f>VLOOKUP(Table8[[#This Row],[CustomerID]],Table15[[#All],[CustomerID]:[Company Name]],2,FALSE)</f>
        <v>Kids Korner Store</v>
      </c>
      <c r="E3535" s="51">
        <v>44874</v>
      </c>
      <c r="F3535" s="50">
        <v>2</v>
      </c>
      <c r="G3535" s="50" t="str">
        <f>VLOOKUP(Table8[[#This Row],[ProductID]],Table12[[#All],[ProductID]:[ProductFullName]],3,FALSE)</f>
        <v>Product B</v>
      </c>
      <c r="H3535" s="50">
        <v>2</v>
      </c>
      <c r="I3535" s="52">
        <v>44874.333333333336</v>
      </c>
      <c r="J3535" s="50">
        <v>128</v>
      </c>
      <c r="K3535" s="51">
        <v>44874.950694444444</v>
      </c>
      <c r="L3535" s="53"/>
      <c r="M3535" s="54">
        <v>1</v>
      </c>
    </row>
    <row r="3536" spans="2:13" x14ac:dyDescent="0.3">
      <c r="B3536" s="49">
        <v>22379</v>
      </c>
      <c r="C3536" s="50">
        <v>789</v>
      </c>
      <c r="D3536" s="50" t="str">
        <f>VLOOKUP(Table8[[#This Row],[CustomerID]],Table15[[#All],[CustomerID]:[Company Name]],2,FALSE)</f>
        <v>Four the fun of it</v>
      </c>
      <c r="E3536" s="51">
        <v>44874</v>
      </c>
      <c r="F3536" s="50">
        <v>2</v>
      </c>
      <c r="G3536" s="50" t="str">
        <f>VLOOKUP(Table8[[#This Row],[ProductID]],Table12[[#All],[ProductID]:[ProductFullName]],3,FALSE)</f>
        <v>Product B</v>
      </c>
      <c r="H3536" s="50">
        <v>7</v>
      </c>
      <c r="I3536" s="52">
        <v>44874.345462962963</v>
      </c>
      <c r="J3536" s="50">
        <v>126</v>
      </c>
      <c r="K3536" s="51">
        <v>44874.950694444444</v>
      </c>
      <c r="L3536" s="53"/>
      <c r="M3536" s="54">
        <v>1</v>
      </c>
    </row>
    <row r="3537" spans="2:13" x14ac:dyDescent="0.3">
      <c r="B3537" s="49">
        <v>22380</v>
      </c>
      <c r="C3537" s="50">
        <v>105</v>
      </c>
      <c r="D3537" s="50" t="str">
        <f>VLOOKUP(Table8[[#This Row],[CustomerID]],Table15[[#All],[CustomerID]:[Company Name]],2,FALSE)</f>
        <v>Golteez Novelties Inc</v>
      </c>
      <c r="E3537" s="51">
        <v>44874</v>
      </c>
      <c r="F3537" s="50">
        <v>1</v>
      </c>
      <c r="G3537" s="50" t="str">
        <f>VLOOKUP(Table8[[#This Row],[ProductID]],Table12[[#All],[ProductID]:[ProductFullName]],3,FALSE)</f>
        <v>Product A</v>
      </c>
      <c r="H3537" s="50">
        <v>3</v>
      </c>
      <c r="I3537" s="52">
        <v>44874.355127314819</v>
      </c>
      <c r="J3537" s="50">
        <v>105</v>
      </c>
      <c r="K3537" s="51">
        <v>44874.950694444444</v>
      </c>
      <c r="L3537" s="53"/>
      <c r="M3537" s="54">
        <v>1</v>
      </c>
    </row>
    <row r="3538" spans="2:13" x14ac:dyDescent="0.3">
      <c r="B3538" s="49">
        <v>22381</v>
      </c>
      <c r="C3538" s="50">
        <v>575</v>
      </c>
      <c r="D3538" s="50" t="str">
        <f>VLOOKUP(Table8[[#This Row],[CustomerID]],Table15[[#All],[CustomerID]:[Company Name]],2,FALSE)</f>
        <v>Pegasus Stationers</v>
      </c>
      <c r="E3538" s="51">
        <v>44874</v>
      </c>
      <c r="F3538" s="50">
        <v>3</v>
      </c>
      <c r="G3538" s="50" t="str">
        <f>VLOOKUP(Table8[[#This Row],[ProductID]],Table12[[#All],[ProductID]:[ProductFullName]],3,FALSE)</f>
        <v>Product C</v>
      </c>
      <c r="H3538" s="50">
        <v>2</v>
      </c>
      <c r="I3538" s="52">
        <v>44874.37</v>
      </c>
      <c r="J3538" s="50">
        <v>126</v>
      </c>
      <c r="K3538" s="51">
        <v>44874.950694444444</v>
      </c>
      <c r="L3538" s="53"/>
      <c r="M3538" s="54">
        <v>1</v>
      </c>
    </row>
    <row r="3539" spans="2:13" x14ac:dyDescent="0.3">
      <c r="B3539" s="49">
        <v>22382</v>
      </c>
      <c r="C3539" s="50">
        <v>244</v>
      </c>
      <c r="D3539" s="50" t="str">
        <f>VLOOKUP(Table8[[#This Row],[CustomerID]],Table15[[#All],[CustomerID]:[Company Name]],2,FALSE)</f>
        <v>DOMAIRS HOME FASHIONS &amp; GIFTS</v>
      </c>
      <c r="E3539" s="51">
        <v>44874</v>
      </c>
      <c r="F3539" s="50">
        <v>1</v>
      </c>
      <c r="G3539" s="50" t="str">
        <f>VLOOKUP(Table8[[#This Row],[ProductID]],Table12[[#All],[ProductID]:[ProductFullName]],3,FALSE)</f>
        <v>Product A</v>
      </c>
      <c r="H3539" s="50">
        <v>2</v>
      </c>
      <c r="I3539" s="52">
        <v>44874.384791666671</v>
      </c>
      <c r="J3539" s="50">
        <v>126</v>
      </c>
      <c r="K3539" s="51">
        <v>44874.950694444444</v>
      </c>
      <c r="L3539" s="53"/>
      <c r="M3539" s="54">
        <v>1</v>
      </c>
    </row>
    <row r="3540" spans="2:13" x14ac:dyDescent="0.3">
      <c r="B3540" s="49">
        <v>22383</v>
      </c>
      <c r="C3540" s="50">
        <v>112</v>
      </c>
      <c r="D3540" s="50" t="str">
        <f>VLOOKUP(Table8[[#This Row],[CustomerID]],Table15[[#All],[CustomerID]:[Company Name]],2,FALSE)</f>
        <v>Bonisoir</v>
      </c>
      <c r="E3540" s="51">
        <v>44874</v>
      </c>
      <c r="F3540" s="50">
        <v>6</v>
      </c>
      <c r="G3540" s="50" t="str">
        <f>VLOOKUP(Table8[[#This Row],[ProductID]],Table12[[#All],[ProductID]:[ProductFullName]],3,FALSE)</f>
        <v>Product F</v>
      </c>
      <c r="H3540" s="50">
        <v>7</v>
      </c>
      <c r="I3540" s="52">
        <v>44874.401111111118</v>
      </c>
      <c r="J3540" s="50">
        <v>110</v>
      </c>
      <c r="K3540" s="51">
        <v>44874.950694444444</v>
      </c>
      <c r="L3540" s="53"/>
      <c r="M3540" s="54">
        <v>1</v>
      </c>
    </row>
    <row r="3541" spans="2:13" x14ac:dyDescent="0.3">
      <c r="B3541" s="49">
        <v>22384</v>
      </c>
      <c r="C3541" s="50">
        <v>209</v>
      </c>
      <c r="D3541" s="50" t="str">
        <f>VLOOKUP(Table8[[#This Row],[CustomerID]],Table15[[#All],[CustomerID]:[Company Name]],2,FALSE)</f>
        <v>BARGAIN 1 2 3</v>
      </c>
      <c r="E3541" s="51">
        <v>44874</v>
      </c>
      <c r="F3541" s="50">
        <v>3</v>
      </c>
      <c r="G3541" s="50" t="str">
        <f>VLOOKUP(Table8[[#This Row],[ProductID]],Table12[[#All],[ProductID]:[ProductFullName]],3,FALSE)</f>
        <v>Product C</v>
      </c>
      <c r="H3541" s="50">
        <v>6</v>
      </c>
      <c r="I3541" s="52">
        <v>44874.412199074082</v>
      </c>
      <c r="J3541" s="50">
        <v>107</v>
      </c>
      <c r="K3541" s="51">
        <v>44874.950694444444</v>
      </c>
      <c r="L3541" s="53"/>
      <c r="M3541" s="54">
        <v>1</v>
      </c>
    </row>
    <row r="3542" spans="2:13" x14ac:dyDescent="0.3">
      <c r="B3542" s="49">
        <v>22385</v>
      </c>
      <c r="C3542" s="50">
        <v>221</v>
      </c>
      <c r="D3542" s="50" t="str">
        <f>VLOOKUP(Table8[[#This Row],[CustomerID]],Table15[[#All],[CustomerID]:[Company Name]],2,FALSE)</f>
        <v>BOGGIO PHARMACY</v>
      </c>
      <c r="E3542" s="51">
        <v>44874</v>
      </c>
      <c r="F3542" s="50">
        <v>3</v>
      </c>
      <c r="G3542" s="50" t="str">
        <f>VLOOKUP(Table8[[#This Row],[ProductID]],Table12[[#All],[ProductID]:[ProductFullName]],3,FALSE)</f>
        <v>Product C</v>
      </c>
      <c r="H3542" s="50">
        <v>6</v>
      </c>
      <c r="I3542" s="52">
        <v>44874.426643518527</v>
      </c>
      <c r="J3542" s="50">
        <v>131</v>
      </c>
      <c r="K3542" s="51">
        <v>44874.950694444444</v>
      </c>
      <c r="L3542" s="53"/>
      <c r="M3542" s="54">
        <v>1</v>
      </c>
    </row>
    <row r="3543" spans="2:13" x14ac:dyDescent="0.3">
      <c r="B3543" s="49">
        <v>22386</v>
      </c>
      <c r="C3543" s="50">
        <v>484</v>
      </c>
      <c r="D3543" s="50" t="str">
        <f>VLOOKUP(Table8[[#This Row],[CustomerID]],Table15[[#All],[CustomerID]:[Company Name]],2,FALSE)</f>
        <v>Hallmark Cards - Thunder Bay</v>
      </c>
      <c r="E3543" s="51">
        <v>44874</v>
      </c>
      <c r="F3543" s="50">
        <v>4</v>
      </c>
      <c r="G3543" s="50" t="str">
        <f>VLOOKUP(Table8[[#This Row],[ProductID]],Table12[[#All],[ProductID]:[ProductFullName]],3,FALSE)</f>
        <v>Product D</v>
      </c>
      <c r="H3543" s="50">
        <v>3</v>
      </c>
      <c r="I3543" s="52">
        <v>44874.438321759269</v>
      </c>
      <c r="J3543" s="50">
        <v>119</v>
      </c>
      <c r="K3543" s="51">
        <v>44874.950694444444</v>
      </c>
      <c r="L3543" s="53"/>
      <c r="M3543" s="54">
        <v>1</v>
      </c>
    </row>
    <row r="3544" spans="2:13" x14ac:dyDescent="0.3">
      <c r="B3544" s="49">
        <v>22387</v>
      </c>
      <c r="C3544" s="50">
        <v>514</v>
      </c>
      <c r="D3544" s="50" t="str">
        <f>VLOOKUP(Table8[[#This Row],[CustomerID]],Table15[[#All],[CustomerID]:[Company Name]],2,FALSE)</f>
        <v>Toys To Go</v>
      </c>
      <c r="E3544" s="51">
        <v>44874</v>
      </c>
      <c r="F3544" s="50">
        <v>2</v>
      </c>
      <c r="G3544" s="50" t="str">
        <f>VLOOKUP(Table8[[#This Row],[ProductID]],Table12[[#All],[ProductID]:[ProductFullName]],3,FALSE)</f>
        <v>Product B</v>
      </c>
      <c r="H3544" s="50">
        <v>3</v>
      </c>
      <c r="I3544" s="52">
        <v>44874.452789351861</v>
      </c>
      <c r="J3544" s="50">
        <v>125</v>
      </c>
      <c r="K3544" s="51">
        <v>44874.950694444444</v>
      </c>
      <c r="L3544" s="53"/>
      <c r="M3544" s="54">
        <v>1</v>
      </c>
    </row>
    <row r="3545" spans="2:13" x14ac:dyDescent="0.3">
      <c r="B3545" s="49">
        <v>22388</v>
      </c>
      <c r="C3545" s="50">
        <v>693</v>
      </c>
      <c r="D3545" s="50" t="str">
        <f>VLOOKUP(Table8[[#This Row],[CustomerID]],Table15[[#All],[CustomerID]:[Company Name]],2,FALSE)</f>
        <v>Meaningful Things</v>
      </c>
      <c r="E3545" s="51">
        <v>44874</v>
      </c>
      <c r="F3545" s="50">
        <v>6</v>
      </c>
      <c r="G3545" s="50" t="str">
        <f>VLOOKUP(Table8[[#This Row],[ProductID]],Table12[[#All],[ProductID]:[ProductFullName]],3,FALSE)</f>
        <v>Product F</v>
      </c>
      <c r="H3545" s="50">
        <v>3</v>
      </c>
      <c r="I3545" s="52">
        <v>44874.461967592601</v>
      </c>
      <c r="J3545" s="50">
        <v>121</v>
      </c>
      <c r="K3545" s="51">
        <v>44874.950694444444</v>
      </c>
      <c r="L3545" s="53"/>
      <c r="M3545" s="54">
        <v>1</v>
      </c>
    </row>
    <row r="3546" spans="2:13" x14ac:dyDescent="0.3">
      <c r="B3546" s="49">
        <v>22389</v>
      </c>
      <c r="C3546" s="50">
        <v>99</v>
      </c>
      <c r="D3546" s="50" t="str">
        <f>VLOOKUP(Table8[[#This Row],[CustomerID]],Table15[[#All],[CustomerID]:[Company Name]],2,FALSE)</f>
        <v>Casa Luca</v>
      </c>
      <c r="E3546" s="51">
        <v>44874</v>
      </c>
      <c r="F3546" s="50">
        <v>6</v>
      </c>
      <c r="G3546" s="50" t="str">
        <f>VLOOKUP(Table8[[#This Row],[ProductID]],Table12[[#All],[ProductID]:[ProductFullName]],3,FALSE)</f>
        <v>Product F</v>
      </c>
      <c r="H3546" s="50">
        <v>5</v>
      </c>
      <c r="I3546" s="52">
        <v>44874.478113425932</v>
      </c>
      <c r="J3546" s="50">
        <v>112</v>
      </c>
      <c r="K3546" s="51">
        <v>44874.950694444444</v>
      </c>
      <c r="L3546" s="53"/>
      <c r="M3546" s="54">
        <v>1</v>
      </c>
    </row>
    <row r="3547" spans="2:13" x14ac:dyDescent="0.3">
      <c r="B3547" s="49">
        <v>22390</v>
      </c>
      <c r="C3547" s="50">
        <v>307</v>
      </c>
      <c r="D3547" s="50" t="str">
        <f>VLOOKUP(Table8[[#This Row],[CustomerID]],Table15[[#All],[CustomerID]:[Company Name]],2,FALSE)</f>
        <v>Dell IDA</v>
      </c>
      <c r="E3547" s="51">
        <v>44874</v>
      </c>
      <c r="F3547" s="50">
        <v>1</v>
      </c>
      <c r="G3547" s="50" t="str">
        <f>VLOOKUP(Table8[[#This Row],[ProductID]],Table12[[#All],[ProductID]:[ProductFullName]],3,FALSE)</f>
        <v>Product A</v>
      </c>
      <c r="H3547" s="50">
        <v>4</v>
      </c>
      <c r="I3547" s="52">
        <v>44874.489652777782</v>
      </c>
      <c r="J3547" s="50">
        <v>134</v>
      </c>
      <c r="K3547" s="51">
        <v>44874.950694444444</v>
      </c>
      <c r="L3547" s="53"/>
      <c r="M3547" s="54">
        <v>1</v>
      </c>
    </row>
    <row r="3548" spans="2:13" x14ac:dyDescent="0.3">
      <c r="B3548" s="49">
        <v>22391</v>
      </c>
      <c r="C3548" s="50">
        <v>1097</v>
      </c>
      <c r="D3548" s="50" t="str">
        <f>VLOOKUP(Table8[[#This Row],[CustomerID]],Table15[[#All],[CustomerID]:[Company Name]],2,FALSE)</f>
        <v>Emerald Necklace Marina</v>
      </c>
      <c r="E3548" s="51">
        <v>44874</v>
      </c>
      <c r="F3548" s="50">
        <v>2</v>
      </c>
      <c r="G3548" s="50" t="str">
        <f>VLOOKUP(Table8[[#This Row],[ProductID]],Table12[[#All],[ProductID]:[ProductFullName]],3,FALSE)</f>
        <v>Product B</v>
      </c>
      <c r="H3548" s="50">
        <v>4</v>
      </c>
      <c r="I3548" s="52">
        <v>44874.498761574076</v>
      </c>
      <c r="J3548" s="50">
        <v>116</v>
      </c>
      <c r="K3548" s="51">
        <v>44874.950694444444</v>
      </c>
      <c r="L3548" s="53"/>
      <c r="M3548" s="54">
        <v>1</v>
      </c>
    </row>
    <row r="3549" spans="2:13" x14ac:dyDescent="0.3">
      <c r="B3549" s="49">
        <v>22392</v>
      </c>
      <c r="C3549" s="50">
        <v>751</v>
      </c>
      <c r="D3549" s="50" t="str">
        <f>VLOOKUP(Table8[[#This Row],[CustomerID]],Table15[[#All],[CustomerID]:[Company Name]],2,FALSE)</f>
        <v>It's All About Me</v>
      </c>
      <c r="E3549" s="51">
        <v>44874</v>
      </c>
      <c r="F3549" s="50">
        <v>3</v>
      </c>
      <c r="G3549" s="50" t="str">
        <f>VLOOKUP(Table8[[#This Row],[ProductID]],Table12[[#All],[ProductID]:[ProductFullName]],3,FALSE)</f>
        <v>Product C</v>
      </c>
      <c r="H3549" s="50">
        <v>6</v>
      </c>
      <c r="I3549" s="52">
        <v>44874.514930555561</v>
      </c>
      <c r="J3549" s="50">
        <v>131</v>
      </c>
      <c r="K3549" s="51">
        <v>44874.950694444444</v>
      </c>
      <c r="L3549" s="53"/>
      <c r="M3549" s="54">
        <v>1</v>
      </c>
    </row>
    <row r="3550" spans="2:13" x14ac:dyDescent="0.3">
      <c r="B3550" s="49">
        <v>22393</v>
      </c>
      <c r="C3550" s="50">
        <v>900</v>
      </c>
      <c r="D3550" s="50" t="str">
        <f>VLOOKUP(Table8[[#This Row],[CustomerID]],Table15[[#All],[CustomerID]:[Company Name]],2,FALSE)</f>
        <v>Linicks Toys</v>
      </c>
      <c r="E3550" s="51">
        <v>44874</v>
      </c>
      <c r="F3550" s="50">
        <v>3</v>
      </c>
      <c r="G3550" s="50" t="str">
        <f>VLOOKUP(Table8[[#This Row],[ProductID]],Table12[[#All],[ProductID]:[ProductFullName]],3,FALSE)</f>
        <v>Product C</v>
      </c>
      <c r="H3550" s="50">
        <v>2</v>
      </c>
      <c r="I3550" s="52">
        <v>44874.524745370378</v>
      </c>
      <c r="J3550" s="50">
        <v>123</v>
      </c>
      <c r="K3550" s="51">
        <v>44874.950694444444</v>
      </c>
      <c r="L3550" s="53"/>
      <c r="M3550" s="54">
        <v>1</v>
      </c>
    </row>
    <row r="3551" spans="2:13" x14ac:dyDescent="0.3">
      <c r="B3551" s="49">
        <v>22394</v>
      </c>
      <c r="C3551" s="50">
        <v>484</v>
      </c>
      <c r="D3551" s="50" t="str">
        <f>VLOOKUP(Table8[[#This Row],[CustomerID]],Table15[[#All],[CustomerID]:[Company Name]],2,FALSE)</f>
        <v>Hallmark Cards - Thunder Bay</v>
      </c>
      <c r="E3551" s="51">
        <v>44874</v>
      </c>
      <c r="F3551" s="50">
        <v>6</v>
      </c>
      <c r="G3551" s="50" t="str">
        <f>VLOOKUP(Table8[[#This Row],[ProductID]],Table12[[#All],[ProductID]:[ProductFullName]],3,FALSE)</f>
        <v>Product F</v>
      </c>
      <c r="H3551" s="50">
        <v>5</v>
      </c>
      <c r="I3551" s="52">
        <v>44874.539629629639</v>
      </c>
      <c r="J3551" s="50">
        <v>115</v>
      </c>
      <c r="K3551" s="51">
        <v>44874.950694444444</v>
      </c>
      <c r="L3551" s="53"/>
      <c r="M3551" s="54">
        <v>1</v>
      </c>
    </row>
    <row r="3552" spans="2:13" x14ac:dyDescent="0.3">
      <c r="B3552" s="49">
        <v>22395</v>
      </c>
      <c r="C3552" s="50">
        <v>1318</v>
      </c>
      <c r="D3552" s="50" t="str">
        <f>VLOOKUP(Table8[[#This Row],[CustomerID]],Table15[[#All],[CustomerID]:[Company Name]],2,FALSE)</f>
        <v>Perry's Parcel And Gift</v>
      </c>
      <c r="E3552" s="51">
        <v>44874</v>
      </c>
      <c r="F3552" s="50">
        <v>1</v>
      </c>
      <c r="G3552" s="50" t="str">
        <f>VLOOKUP(Table8[[#This Row],[ProductID]],Table12[[#All],[ProductID]:[ProductFullName]],3,FALSE)</f>
        <v>Product A</v>
      </c>
      <c r="H3552" s="50">
        <v>7</v>
      </c>
      <c r="I3552" s="52">
        <v>44874.549178240748</v>
      </c>
      <c r="J3552" s="50">
        <v>126</v>
      </c>
      <c r="K3552" s="51">
        <v>44874.950694444444</v>
      </c>
      <c r="L3552" s="53"/>
      <c r="M3552" s="54">
        <v>1</v>
      </c>
    </row>
    <row r="3553" spans="2:13" x14ac:dyDescent="0.3">
      <c r="B3553" s="49">
        <v>22396</v>
      </c>
      <c r="C3553" s="50">
        <v>1332</v>
      </c>
      <c r="D3553" s="50" t="str">
        <f>VLOOKUP(Table8[[#This Row],[CustomerID]],Table15[[#All],[CustomerID]:[Company Name]],2,FALSE)</f>
        <v>Sacred Spaces</v>
      </c>
      <c r="E3553" s="51">
        <v>44874</v>
      </c>
      <c r="F3553" s="50">
        <v>6</v>
      </c>
      <c r="G3553" s="50" t="str">
        <f>VLOOKUP(Table8[[#This Row],[ProductID]],Table12[[#All],[ProductID]:[ProductFullName]],3,FALSE)</f>
        <v>Product F</v>
      </c>
      <c r="H3553" s="50">
        <v>3</v>
      </c>
      <c r="I3553" s="52">
        <v>44874.563657407416</v>
      </c>
      <c r="J3553" s="50">
        <v>130</v>
      </c>
      <c r="K3553" s="51">
        <v>44874.950694444444</v>
      </c>
      <c r="L3553" s="53"/>
      <c r="M3553" s="54">
        <v>1</v>
      </c>
    </row>
    <row r="3554" spans="2:13" x14ac:dyDescent="0.3">
      <c r="B3554" s="49">
        <v>22397</v>
      </c>
      <c r="C3554" s="50">
        <v>845</v>
      </c>
      <c r="D3554" s="50" t="str">
        <f>VLOOKUP(Table8[[#This Row],[CustomerID]],Table15[[#All],[CustomerID]:[Company Name]],2,FALSE)</f>
        <v>Abedrabbo Asscoiates LLC.</v>
      </c>
      <c r="E3554" s="51">
        <v>44874</v>
      </c>
      <c r="F3554" s="50">
        <v>6</v>
      </c>
      <c r="G3554" s="50" t="str">
        <f>VLOOKUP(Table8[[#This Row],[ProductID]],Table12[[#All],[ProductID]:[ProductFullName]],3,FALSE)</f>
        <v>Product F</v>
      </c>
      <c r="H3554" s="50">
        <v>5</v>
      </c>
      <c r="I3554" s="52">
        <v>44874.572673611117</v>
      </c>
      <c r="J3554" s="50">
        <v>107</v>
      </c>
      <c r="K3554" s="51">
        <v>44874.950694444444</v>
      </c>
      <c r="L3554" s="53"/>
      <c r="M3554" s="54">
        <v>1</v>
      </c>
    </row>
    <row r="3555" spans="2:13" x14ac:dyDescent="0.3">
      <c r="B3555" s="49">
        <v>22398</v>
      </c>
      <c r="C3555" s="50">
        <v>739</v>
      </c>
      <c r="D3555" s="50" t="str">
        <f>VLOOKUP(Table8[[#This Row],[CustomerID]],Table15[[#All],[CustomerID]:[Company Name]],2,FALSE)</f>
        <v>SDM 0209</v>
      </c>
      <c r="E3555" s="51">
        <v>44874</v>
      </c>
      <c r="F3555" s="50">
        <v>4</v>
      </c>
      <c r="G3555" s="50" t="str">
        <f>VLOOKUP(Table8[[#This Row],[ProductID]],Table12[[#All],[ProductID]:[ProductFullName]],3,FALSE)</f>
        <v>Product D</v>
      </c>
      <c r="H3555" s="50">
        <v>6</v>
      </c>
      <c r="I3555" s="52">
        <v>44874.588182870379</v>
      </c>
      <c r="J3555" s="50">
        <v>132</v>
      </c>
      <c r="K3555" s="51">
        <v>44874.950694444444</v>
      </c>
      <c r="L3555" s="53"/>
      <c r="M3555" s="54">
        <v>1</v>
      </c>
    </row>
    <row r="3556" spans="2:13" x14ac:dyDescent="0.3">
      <c r="B3556" s="49">
        <v>22399</v>
      </c>
      <c r="C3556" s="50">
        <v>983</v>
      </c>
      <c r="D3556" s="50" t="str">
        <f>VLOOKUP(Table8[[#This Row],[CustomerID]],Table15[[#All],[CustomerID]:[Company Name]],2,FALSE)</f>
        <v>INOVA Fair Oaks Hospital</v>
      </c>
      <c r="E3556" s="51">
        <v>44874</v>
      </c>
      <c r="F3556" s="50">
        <v>2</v>
      </c>
      <c r="G3556" s="50" t="str">
        <f>VLOOKUP(Table8[[#This Row],[ProductID]],Table12[[#All],[ProductID]:[ProductFullName]],3,FALSE)</f>
        <v>Product B</v>
      </c>
      <c r="H3556" s="50">
        <v>5</v>
      </c>
      <c r="I3556" s="52">
        <v>44874.601192129638</v>
      </c>
      <c r="J3556" s="50">
        <v>116</v>
      </c>
      <c r="K3556" s="51">
        <v>44874.950694444444</v>
      </c>
      <c r="L3556" s="53"/>
      <c r="M3556" s="54">
        <v>1</v>
      </c>
    </row>
    <row r="3557" spans="2:13" x14ac:dyDescent="0.3">
      <c r="B3557" s="49">
        <v>22400</v>
      </c>
      <c r="C3557" s="50">
        <v>924</v>
      </c>
      <c r="D3557" s="50" t="str">
        <f>VLOOKUP(Table8[[#This Row],[CustomerID]],Table15[[#All],[CustomerID]:[Company Name]],2,FALSE)</f>
        <v>Allen's Fine Jewelry &amp; Gift</v>
      </c>
      <c r="E3557" s="51">
        <v>44874</v>
      </c>
      <c r="F3557" s="50">
        <v>4</v>
      </c>
      <c r="G3557" s="50" t="str">
        <f>VLOOKUP(Table8[[#This Row],[ProductID]],Table12[[#All],[ProductID]:[ProductFullName]],3,FALSE)</f>
        <v>Product D</v>
      </c>
      <c r="H3557" s="50">
        <v>2</v>
      </c>
      <c r="I3557" s="52">
        <v>44874.616030092599</v>
      </c>
      <c r="J3557" s="50">
        <v>119</v>
      </c>
      <c r="K3557" s="51">
        <v>44874.950694444444</v>
      </c>
      <c r="L3557" s="53"/>
      <c r="M3557" s="54">
        <v>1</v>
      </c>
    </row>
    <row r="3558" spans="2:13" x14ac:dyDescent="0.3">
      <c r="B3558" s="49">
        <v>22401</v>
      </c>
      <c r="C3558" s="50">
        <v>1326</v>
      </c>
      <c r="D3558" s="50" t="str">
        <f>VLOOKUP(Table8[[#This Row],[CustomerID]],Table15[[#All],[CustomerID]:[Company Name]],2,FALSE)</f>
        <v>A Child's Delight</v>
      </c>
      <c r="E3558" s="51">
        <v>44874</v>
      </c>
      <c r="F3558" s="50">
        <v>2</v>
      </c>
      <c r="G3558" s="50" t="str">
        <f>VLOOKUP(Table8[[#This Row],[ProductID]],Table12[[#All],[ProductID]:[ProductFullName]],3,FALSE)</f>
        <v>Product B</v>
      </c>
      <c r="H3558" s="50">
        <v>3</v>
      </c>
      <c r="I3558" s="52">
        <v>44874.632511574076</v>
      </c>
      <c r="J3558" s="50">
        <v>133</v>
      </c>
      <c r="K3558" s="51">
        <v>44874.950694444444</v>
      </c>
      <c r="L3558" s="53"/>
      <c r="M3558" s="54">
        <v>1</v>
      </c>
    </row>
    <row r="3559" spans="2:13" x14ac:dyDescent="0.3">
      <c r="B3559" s="49">
        <v>22402</v>
      </c>
      <c r="C3559" s="50">
        <v>1139</v>
      </c>
      <c r="D3559" s="50" t="str">
        <f>VLOOKUP(Table8[[#This Row],[CustomerID]],Table15[[#All],[CustomerID]:[Company Name]],2,FALSE)</f>
        <v>Millie's Gift Haus</v>
      </c>
      <c r="E3559" s="51">
        <v>44874</v>
      </c>
      <c r="F3559" s="50">
        <v>6</v>
      </c>
      <c r="G3559" s="50" t="str">
        <f>VLOOKUP(Table8[[#This Row],[ProductID]],Table12[[#All],[ProductID]:[ProductFullName]],3,FALSE)</f>
        <v>Product F</v>
      </c>
      <c r="H3559" s="50">
        <v>4</v>
      </c>
      <c r="I3559" s="52">
        <v>44874.647083333337</v>
      </c>
      <c r="J3559" s="50">
        <v>116</v>
      </c>
      <c r="K3559" s="51">
        <v>44874.950694444444</v>
      </c>
      <c r="L3559" s="53"/>
      <c r="M3559" s="54">
        <v>1</v>
      </c>
    </row>
    <row r="3560" spans="2:13" x14ac:dyDescent="0.3">
      <c r="B3560" s="49">
        <v>22403</v>
      </c>
      <c r="C3560" s="50">
        <v>253</v>
      </c>
      <c r="D3560" s="50" t="str">
        <f>VLOOKUP(Table8[[#This Row],[CustomerID]],Table15[[#All],[CustomerID]:[Company Name]],2,FALSE)</f>
        <v>Temtex</v>
      </c>
      <c r="E3560" s="51">
        <v>44874</v>
      </c>
      <c r="F3560" s="50">
        <v>2</v>
      </c>
      <c r="G3560" s="50" t="str">
        <f>VLOOKUP(Table8[[#This Row],[ProductID]],Table12[[#All],[ProductID]:[ProductFullName]],3,FALSE)</f>
        <v>Product B</v>
      </c>
      <c r="H3560" s="50">
        <v>3</v>
      </c>
      <c r="I3560" s="52">
        <v>44874.657534722224</v>
      </c>
      <c r="J3560" s="50">
        <v>115</v>
      </c>
      <c r="K3560" s="51">
        <v>44874.950694444444</v>
      </c>
      <c r="L3560" s="53"/>
      <c r="M3560" s="54">
        <v>1</v>
      </c>
    </row>
    <row r="3561" spans="2:13" x14ac:dyDescent="0.3">
      <c r="B3561" s="49">
        <v>22404</v>
      </c>
      <c r="C3561" s="50">
        <v>1183</v>
      </c>
      <c r="D3561" s="50" t="str">
        <f>VLOOKUP(Table8[[#This Row],[CustomerID]],Table15[[#All],[CustomerID]:[Company Name]],2,FALSE)</f>
        <v>Cardsmart - Hickory Hills</v>
      </c>
      <c r="E3561" s="51">
        <v>44874</v>
      </c>
      <c r="F3561" s="50">
        <v>5</v>
      </c>
      <c r="G3561" s="50" t="str">
        <f>VLOOKUP(Table8[[#This Row],[ProductID]],Table12[[#All],[ProductID]:[ProductFullName]],3,FALSE)</f>
        <v>Product E</v>
      </c>
      <c r="H3561" s="50">
        <v>6</v>
      </c>
      <c r="I3561" s="52">
        <v>44874.672893518524</v>
      </c>
      <c r="J3561" s="50">
        <v>134</v>
      </c>
      <c r="K3561" s="51">
        <v>44874.950694444444</v>
      </c>
      <c r="L3561" s="53"/>
      <c r="M3561" s="54">
        <v>1</v>
      </c>
    </row>
    <row r="3562" spans="2:13" x14ac:dyDescent="0.3">
      <c r="B3562" s="49">
        <v>22405</v>
      </c>
      <c r="C3562" s="50">
        <v>1271</v>
      </c>
      <c r="D3562" s="50" t="str">
        <f>VLOOKUP(Table8[[#This Row],[CustomerID]],Table15[[#All],[CustomerID]:[Company Name]],2,FALSE)</f>
        <v>Zap' ' ' Oh!</v>
      </c>
      <c r="E3562" s="51">
        <v>44874</v>
      </c>
      <c r="F3562" s="50">
        <v>6</v>
      </c>
      <c r="G3562" s="50" t="str">
        <f>VLOOKUP(Table8[[#This Row],[ProductID]],Table12[[#All],[ProductID]:[ProductFullName]],3,FALSE)</f>
        <v>Product F</v>
      </c>
      <c r="H3562" s="50">
        <v>2</v>
      </c>
      <c r="I3562" s="52">
        <v>44874.687326388892</v>
      </c>
      <c r="J3562" s="50">
        <v>128</v>
      </c>
      <c r="K3562" s="51">
        <v>44874.950694444444</v>
      </c>
      <c r="L3562" s="53"/>
      <c r="M3562" s="54">
        <v>1</v>
      </c>
    </row>
    <row r="3563" spans="2:13" x14ac:dyDescent="0.3">
      <c r="B3563" s="49">
        <v>22406</v>
      </c>
      <c r="C3563" s="50">
        <v>703</v>
      </c>
      <c r="D3563" s="50" t="str">
        <f>VLOOKUP(Table8[[#This Row],[CustomerID]],Table15[[#All],[CustomerID]:[Company Name]],2,FALSE)</f>
        <v>Amon Trading</v>
      </c>
      <c r="E3563" s="51">
        <v>44874</v>
      </c>
      <c r="F3563" s="50">
        <v>2</v>
      </c>
      <c r="G3563" s="50" t="str">
        <f>VLOOKUP(Table8[[#This Row],[ProductID]],Table12[[#All],[ProductID]:[ProductFullName]],3,FALSE)</f>
        <v>Product B</v>
      </c>
      <c r="H3563" s="50">
        <v>5</v>
      </c>
      <c r="I3563" s="52">
        <v>44874.698541666672</v>
      </c>
      <c r="J3563" s="50">
        <v>122</v>
      </c>
      <c r="K3563" s="51">
        <v>44874.950694444444</v>
      </c>
      <c r="L3563" s="53"/>
      <c r="M3563" s="54">
        <v>1</v>
      </c>
    </row>
    <row r="3564" spans="2:13" x14ac:dyDescent="0.3">
      <c r="B3564" s="49">
        <v>22407</v>
      </c>
      <c r="C3564" s="50">
        <v>1045</v>
      </c>
      <c r="D3564" s="50" t="str">
        <f>VLOOKUP(Table8[[#This Row],[CustomerID]],Table15[[#All],[CustomerID]:[Company Name]],2,FALSE)</f>
        <v>Opulent Items</v>
      </c>
      <c r="E3564" s="51">
        <v>44874</v>
      </c>
      <c r="F3564" s="50">
        <v>6</v>
      </c>
      <c r="G3564" s="50" t="str">
        <f>VLOOKUP(Table8[[#This Row],[ProductID]],Table12[[#All],[ProductID]:[ProductFullName]],3,FALSE)</f>
        <v>Product F</v>
      </c>
      <c r="H3564" s="50">
        <v>3</v>
      </c>
      <c r="I3564" s="52">
        <v>44874.713854166672</v>
      </c>
      <c r="J3564" s="50">
        <v>128</v>
      </c>
      <c r="K3564" s="51">
        <v>44874.950694444444</v>
      </c>
      <c r="L3564" s="53"/>
      <c r="M3564" s="54">
        <v>1</v>
      </c>
    </row>
    <row r="3565" spans="2:13" x14ac:dyDescent="0.3">
      <c r="B3565" s="49">
        <v>22408</v>
      </c>
      <c r="C3565" s="50">
        <v>1302</v>
      </c>
      <c r="D3565" s="50" t="str">
        <f>VLOOKUP(Table8[[#This Row],[CustomerID]],Table15[[#All],[CustomerID]:[Company Name]],2,FALSE)</f>
        <v>Casa Colina Hospital</v>
      </c>
      <c r="E3565" s="51">
        <v>44874</v>
      </c>
      <c r="F3565" s="50">
        <v>3</v>
      </c>
      <c r="G3565" s="50" t="str">
        <f>VLOOKUP(Table8[[#This Row],[ProductID]],Table12[[#All],[ProductID]:[ProductFullName]],3,FALSE)</f>
        <v>Product C</v>
      </c>
      <c r="H3565" s="50">
        <v>2</v>
      </c>
      <c r="I3565" s="52">
        <v>44874.729386574079</v>
      </c>
      <c r="J3565" s="50">
        <v>132</v>
      </c>
      <c r="K3565" s="51">
        <v>44874.950694444444</v>
      </c>
      <c r="L3565" s="53"/>
      <c r="M3565" s="54">
        <v>1</v>
      </c>
    </row>
    <row r="3566" spans="2:13" x14ac:dyDescent="0.3">
      <c r="B3566" s="49">
        <v>22409</v>
      </c>
      <c r="C3566" s="50">
        <v>1368</v>
      </c>
      <c r="D3566" s="50" t="str">
        <f>VLOOKUP(Table8[[#This Row],[CustomerID]],Table15[[#All],[CustomerID]:[Company Name]],2,FALSE)</f>
        <v>Hickoks Trading Co.</v>
      </c>
      <c r="E3566" s="51">
        <v>44874</v>
      </c>
      <c r="F3566" s="50">
        <v>2</v>
      </c>
      <c r="G3566" s="50" t="str">
        <f>VLOOKUP(Table8[[#This Row],[ProductID]],Table12[[#All],[ProductID]:[ProductFullName]],3,FALSE)</f>
        <v>Product B</v>
      </c>
      <c r="H3566" s="50">
        <v>4</v>
      </c>
      <c r="I3566" s="52">
        <v>44874.740740740745</v>
      </c>
      <c r="J3566" s="50">
        <v>117</v>
      </c>
      <c r="K3566" s="51">
        <v>44874.950694444444</v>
      </c>
      <c r="L3566" s="53"/>
      <c r="M3566" s="54">
        <v>1</v>
      </c>
    </row>
    <row r="3567" spans="2:13" x14ac:dyDescent="0.3">
      <c r="B3567" s="49">
        <v>22410</v>
      </c>
      <c r="C3567" s="50">
        <v>123</v>
      </c>
      <c r="D3567" s="50" t="str">
        <f>VLOOKUP(Table8[[#This Row],[CustomerID]],Table15[[#All],[CustomerID]:[Company Name]],2,FALSE)</f>
        <v>Seaway Guardian Pharmacy</v>
      </c>
      <c r="E3567" s="51">
        <v>44875</v>
      </c>
      <c r="F3567" s="50">
        <v>2</v>
      </c>
      <c r="G3567" s="50" t="str">
        <f>VLOOKUP(Table8[[#This Row],[ProductID]],Table12[[#All],[ProductID]:[ProductFullName]],3,FALSE)</f>
        <v>Product B</v>
      </c>
      <c r="H3567" s="50">
        <v>2</v>
      </c>
      <c r="I3567" s="52">
        <v>44875.333333333336</v>
      </c>
      <c r="J3567" s="50">
        <v>132</v>
      </c>
      <c r="K3567" s="51">
        <v>44875.973611111112</v>
      </c>
      <c r="L3567" s="53"/>
      <c r="M3567" s="54">
        <v>1</v>
      </c>
    </row>
    <row r="3568" spans="2:13" x14ac:dyDescent="0.3">
      <c r="B3568" s="49">
        <v>22411</v>
      </c>
      <c r="C3568" s="50">
        <v>851</v>
      </c>
      <c r="D3568" s="50" t="str">
        <f>VLOOKUP(Table8[[#This Row],[CustomerID]],Table15[[#All],[CustomerID]:[Company Name]],2,FALSE)</f>
        <v>Donnas Hallmark</v>
      </c>
      <c r="E3568" s="51">
        <v>44875</v>
      </c>
      <c r="F3568" s="50">
        <v>3</v>
      </c>
      <c r="G3568" s="50" t="str">
        <f>VLOOKUP(Table8[[#This Row],[ProductID]],Table12[[#All],[ProductID]:[ProductFullName]],3,FALSE)</f>
        <v>Product C</v>
      </c>
      <c r="H3568" s="50">
        <v>3</v>
      </c>
      <c r="I3568" s="52">
        <v>44875.345023148147</v>
      </c>
      <c r="J3568" s="50">
        <v>110</v>
      </c>
      <c r="K3568" s="51">
        <v>44875.973611111112</v>
      </c>
      <c r="L3568" s="53"/>
      <c r="M3568" s="54">
        <v>1</v>
      </c>
    </row>
    <row r="3569" spans="2:13" x14ac:dyDescent="0.3">
      <c r="B3569" s="49">
        <v>22412</v>
      </c>
      <c r="C3569" s="50">
        <v>89</v>
      </c>
      <c r="D3569" s="50" t="str">
        <f>VLOOKUP(Table8[[#This Row],[CustomerID]],Table15[[#All],[CustomerID]:[Company Name]],2,FALSE)</f>
        <v>Distribution Canado-Sussie</v>
      </c>
      <c r="E3569" s="51">
        <v>44875</v>
      </c>
      <c r="F3569" s="50">
        <v>4</v>
      </c>
      <c r="G3569" s="50" t="str">
        <f>VLOOKUP(Table8[[#This Row],[ProductID]],Table12[[#All],[ProductID]:[ProductFullName]],3,FALSE)</f>
        <v>Product D</v>
      </c>
      <c r="H3569" s="50">
        <v>6</v>
      </c>
      <c r="I3569" s="52">
        <v>44875.362326388888</v>
      </c>
      <c r="J3569" s="50">
        <v>125</v>
      </c>
      <c r="K3569" s="51">
        <v>44875.973611111112</v>
      </c>
      <c r="L3569" s="53"/>
      <c r="M3569" s="54">
        <v>1</v>
      </c>
    </row>
    <row r="3570" spans="2:13" x14ac:dyDescent="0.3">
      <c r="B3570" s="49">
        <v>22413</v>
      </c>
      <c r="C3570" s="50">
        <v>77</v>
      </c>
      <c r="D3570" s="50" t="str">
        <f>VLOOKUP(Table8[[#This Row],[CustomerID]],Table15[[#All],[CustomerID]:[Company Name]],2,FALSE)</f>
        <v>Carrington &amp; Co.</v>
      </c>
      <c r="E3570" s="51">
        <v>44875</v>
      </c>
      <c r="F3570" s="50">
        <v>1</v>
      </c>
      <c r="G3570" s="50" t="str">
        <f>VLOOKUP(Table8[[#This Row],[ProductID]],Table12[[#All],[ProductID]:[ProductFullName]],3,FALSE)</f>
        <v>Product A</v>
      </c>
      <c r="H3570" s="50">
        <v>7</v>
      </c>
      <c r="I3570" s="52">
        <v>44875.374467592592</v>
      </c>
      <c r="J3570" s="50">
        <v>133</v>
      </c>
      <c r="K3570" s="51">
        <v>44875.973611111112</v>
      </c>
      <c r="L3570" s="53"/>
      <c r="M3570" s="54">
        <v>1</v>
      </c>
    </row>
    <row r="3571" spans="2:13" x14ac:dyDescent="0.3">
      <c r="B3571" s="49">
        <v>22414</v>
      </c>
      <c r="C3571" s="50">
        <v>1111</v>
      </c>
      <c r="D3571" s="50" t="str">
        <f>VLOOKUP(Table8[[#This Row],[CustomerID]],Table15[[#All],[CustomerID]:[Company Name]],2,FALSE)</f>
        <v>Mercy Franciscan Hospital</v>
      </c>
      <c r="E3571" s="51">
        <v>44875</v>
      </c>
      <c r="F3571" s="50">
        <v>5</v>
      </c>
      <c r="G3571" s="50" t="str">
        <f>VLOOKUP(Table8[[#This Row],[ProductID]],Table12[[#All],[ProductID]:[ProductFullName]],3,FALSE)</f>
        <v>Product E</v>
      </c>
      <c r="H3571" s="50">
        <v>7</v>
      </c>
      <c r="I3571" s="52">
        <v>44875.384872685187</v>
      </c>
      <c r="J3571" s="50">
        <v>125</v>
      </c>
      <c r="K3571" s="51">
        <v>44875.973611111112</v>
      </c>
      <c r="L3571" s="53"/>
      <c r="M3571" s="54">
        <v>1</v>
      </c>
    </row>
    <row r="3572" spans="2:13" x14ac:dyDescent="0.3">
      <c r="B3572" s="49">
        <v>22415</v>
      </c>
      <c r="C3572" s="50">
        <v>773</v>
      </c>
      <c r="D3572" s="50" t="str">
        <f>VLOOKUP(Table8[[#This Row],[CustomerID]],Table15[[#All],[CustomerID]:[Company Name]],2,FALSE)</f>
        <v>Isabelle's</v>
      </c>
      <c r="E3572" s="51">
        <v>44875</v>
      </c>
      <c r="F3572" s="50">
        <v>6</v>
      </c>
      <c r="G3572" s="50" t="str">
        <f>VLOOKUP(Table8[[#This Row],[ProductID]],Table12[[#All],[ProductID]:[ProductFullName]],3,FALSE)</f>
        <v>Product F</v>
      </c>
      <c r="H3572" s="50">
        <v>4</v>
      </c>
      <c r="I3572" s="52">
        <v>44875.395879629628</v>
      </c>
      <c r="J3572" s="50">
        <v>126</v>
      </c>
      <c r="K3572" s="51">
        <v>44875.973611111112</v>
      </c>
      <c r="L3572" s="53"/>
      <c r="M3572" s="54">
        <v>1</v>
      </c>
    </row>
    <row r="3573" spans="2:13" x14ac:dyDescent="0.3">
      <c r="B3573" s="49">
        <v>22416</v>
      </c>
      <c r="C3573" s="50">
        <v>547</v>
      </c>
      <c r="D3573" s="50" t="str">
        <f>VLOOKUP(Table8[[#This Row],[CustomerID]],Table15[[#All],[CustomerID]:[Company Name]],2,FALSE)</f>
        <v>Carriage House Florist</v>
      </c>
      <c r="E3573" s="51">
        <v>44875</v>
      </c>
      <c r="F3573" s="50">
        <v>5</v>
      </c>
      <c r="G3573" s="50" t="str">
        <f>VLOOKUP(Table8[[#This Row],[ProductID]],Table12[[#All],[ProductID]:[ProductFullName]],3,FALSE)</f>
        <v>Product E</v>
      </c>
      <c r="H3573" s="50">
        <v>7</v>
      </c>
      <c r="I3573" s="52">
        <v>44875.40657407407</v>
      </c>
      <c r="J3573" s="50">
        <v>134</v>
      </c>
      <c r="K3573" s="51">
        <v>44875.973611111112</v>
      </c>
      <c r="L3573" s="53"/>
      <c r="M3573" s="54">
        <v>1</v>
      </c>
    </row>
    <row r="3574" spans="2:13" x14ac:dyDescent="0.3">
      <c r="B3574" s="49">
        <v>22417</v>
      </c>
      <c r="C3574" s="50">
        <v>132</v>
      </c>
      <c r="D3574" s="50" t="str">
        <f>VLOOKUP(Table8[[#This Row],[CustomerID]],Table15[[#All],[CustomerID]:[Company Name]],2,FALSE)</f>
        <v>Darolex Decor &amp; General Store</v>
      </c>
      <c r="E3574" s="51">
        <v>44875</v>
      </c>
      <c r="F3574" s="50">
        <v>2</v>
      </c>
      <c r="G3574" s="50" t="str">
        <f>VLOOKUP(Table8[[#This Row],[ProductID]],Table12[[#All],[ProductID]:[ProductFullName]],3,FALSE)</f>
        <v>Product B</v>
      </c>
      <c r="H3574" s="50">
        <v>6</v>
      </c>
      <c r="I3574" s="52">
        <v>44875.418935185182</v>
      </c>
      <c r="J3574" s="50">
        <v>128</v>
      </c>
      <c r="K3574" s="51">
        <v>44875.973611111112</v>
      </c>
      <c r="L3574" s="53"/>
      <c r="M3574" s="54">
        <v>1</v>
      </c>
    </row>
    <row r="3575" spans="2:13" x14ac:dyDescent="0.3">
      <c r="B3575" s="49">
        <v>22418</v>
      </c>
      <c r="C3575" s="50">
        <v>529</v>
      </c>
      <c r="D3575" s="50" t="str">
        <f>VLOOKUP(Table8[[#This Row],[CustomerID]],Table15[[#All],[CustomerID]:[Company Name]],2,FALSE)</f>
        <v>Plum Tree,The</v>
      </c>
      <c r="E3575" s="51">
        <v>44875</v>
      </c>
      <c r="F3575" s="50">
        <v>4</v>
      </c>
      <c r="G3575" s="50" t="str">
        <f>VLOOKUP(Table8[[#This Row],[ProductID]],Table12[[#All],[ProductID]:[ProductFullName]],3,FALSE)</f>
        <v>Product D</v>
      </c>
      <c r="H3575" s="50">
        <v>4</v>
      </c>
      <c r="I3575" s="52">
        <v>44875.434629629628</v>
      </c>
      <c r="J3575" s="50">
        <v>113</v>
      </c>
      <c r="K3575" s="51">
        <v>44875.973611111112</v>
      </c>
      <c r="L3575" s="53"/>
      <c r="M3575" s="54">
        <v>1</v>
      </c>
    </row>
    <row r="3576" spans="2:13" x14ac:dyDescent="0.3">
      <c r="B3576" s="49">
        <v>22419</v>
      </c>
      <c r="C3576" s="50">
        <v>471</v>
      </c>
      <c r="D3576" s="50" t="str">
        <f>VLOOKUP(Table8[[#This Row],[CustomerID]],Table15[[#All],[CustomerID]:[Company Name]],2,FALSE)</f>
        <v>Treasures and Trophies</v>
      </c>
      <c r="E3576" s="51">
        <v>44875</v>
      </c>
      <c r="F3576" s="50">
        <v>5</v>
      </c>
      <c r="G3576" s="50" t="str">
        <f>VLOOKUP(Table8[[#This Row],[ProductID]],Table12[[#All],[ProductID]:[ProductFullName]],3,FALSE)</f>
        <v>Product E</v>
      </c>
      <c r="H3576" s="50">
        <v>6</v>
      </c>
      <c r="I3576" s="52">
        <v>44875.449791666666</v>
      </c>
      <c r="J3576" s="50">
        <v>111</v>
      </c>
      <c r="K3576" s="51">
        <v>44875.973611111112</v>
      </c>
      <c r="L3576" s="53"/>
      <c r="M3576" s="54">
        <v>1</v>
      </c>
    </row>
    <row r="3577" spans="2:13" x14ac:dyDescent="0.3">
      <c r="B3577" s="49">
        <v>22420</v>
      </c>
      <c r="C3577" s="50">
        <v>219</v>
      </c>
      <c r="D3577" s="50" t="str">
        <f>VLOOKUP(Table8[[#This Row],[CustomerID]],Table15[[#All],[CustomerID]:[Company Name]],2,FALSE)</f>
        <v>Shoppers Drug Mart # 788</v>
      </c>
      <c r="E3577" s="51">
        <v>44875</v>
      </c>
      <c r="F3577" s="50">
        <v>4</v>
      </c>
      <c r="G3577" s="50" t="str">
        <f>VLOOKUP(Table8[[#This Row],[ProductID]],Table12[[#All],[ProductID]:[ProductFullName]],3,FALSE)</f>
        <v>Product D</v>
      </c>
      <c r="H3577" s="50">
        <v>6</v>
      </c>
      <c r="I3577" s="52">
        <v>44875.460416666669</v>
      </c>
      <c r="J3577" s="50">
        <v>107</v>
      </c>
      <c r="K3577" s="51">
        <v>44875.973611111112</v>
      </c>
      <c r="L3577" s="53"/>
      <c r="M3577" s="54">
        <v>1</v>
      </c>
    </row>
    <row r="3578" spans="2:13" x14ac:dyDescent="0.3">
      <c r="B3578" s="49">
        <v>22421</v>
      </c>
      <c r="C3578" s="50">
        <v>86</v>
      </c>
      <c r="D3578" s="50" t="str">
        <f>VLOOKUP(Table8[[#This Row],[CustomerID]],Table15[[#All],[CustomerID]:[Company Name]],2,FALSE)</f>
        <v>Apothico Gestion Inc</v>
      </c>
      <c r="E3578" s="51">
        <v>44875</v>
      </c>
      <c r="F3578" s="50">
        <v>4</v>
      </c>
      <c r="G3578" s="50" t="str">
        <f>VLOOKUP(Table8[[#This Row],[ProductID]],Table12[[#All],[ProductID]:[ProductFullName]],3,FALSE)</f>
        <v>Product D</v>
      </c>
      <c r="H3578" s="50">
        <v>5</v>
      </c>
      <c r="I3578" s="52">
        <v>44875.475162037037</v>
      </c>
      <c r="J3578" s="50">
        <v>111</v>
      </c>
      <c r="K3578" s="51">
        <v>44875.973611111112</v>
      </c>
      <c r="L3578" s="53"/>
      <c r="M3578" s="54">
        <v>1</v>
      </c>
    </row>
    <row r="3579" spans="2:13" x14ac:dyDescent="0.3">
      <c r="B3579" s="49">
        <v>22422</v>
      </c>
      <c r="C3579" s="50">
        <v>735</v>
      </c>
      <c r="D3579" s="50" t="str">
        <f>VLOOKUP(Table8[[#This Row],[CustomerID]],Table15[[#All],[CustomerID]:[Company Name]],2,FALSE)</f>
        <v>Summit Injury Management</v>
      </c>
      <c r="E3579" s="51">
        <v>44875</v>
      </c>
      <c r="F3579" s="50">
        <v>6</v>
      </c>
      <c r="G3579" s="50" t="str">
        <f>VLOOKUP(Table8[[#This Row],[ProductID]],Table12[[#All],[ProductID]:[ProductFullName]],3,FALSE)</f>
        <v>Product F</v>
      </c>
      <c r="H3579" s="50">
        <v>4</v>
      </c>
      <c r="I3579" s="52">
        <v>44875.488946759258</v>
      </c>
      <c r="J3579" s="50">
        <v>118</v>
      </c>
      <c r="K3579" s="51">
        <v>44875.973611111112</v>
      </c>
      <c r="L3579" s="53"/>
      <c r="M3579" s="54">
        <v>1</v>
      </c>
    </row>
    <row r="3580" spans="2:13" x14ac:dyDescent="0.3">
      <c r="B3580" s="49">
        <v>22423</v>
      </c>
      <c r="C3580" s="50">
        <v>987</v>
      </c>
      <c r="D3580" s="50" t="str">
        <f>VLOOKUP(Table8[[#This Row],[CustomerID]],Table15[[#All],[CustomerID]:[Company Name]],2,FALSE)</f>
        <v>Walter And Walton's Emporium</v>
      </c>
      <c r="E3580" s="51">
        <v>44875</v>
      </c>
      <c r="F3580" s="50">
        <v>1</v>
      </c>
      <c r="G3580" s="50" t="str">
        <f>VLOOKUP(Table8[[#This Row],[ProductID]],Table12[[#All],[ProductID]:[ProductFullName]],3,FALSE)</f>
        <v>Product A</v>
      </c>
      <c r="H3580" s="50">
        <v>7</v>
      </c>
      <c r="I3580" s="52">
        <v>44875.499027777776</v>
      </c>
      <c r="J3580" s="50">
        <v>127</v>
      </c>
      <c r="K3580" s="51">
        <v>44875.973611111112</v>
      </c>
      <c r="L3580" s="53"/>
      <c r="M3580" s="54">
        <v>1</v>
      </c>
    </row>
    <row r="3581" spans="2:13" x14ac:dyDescent="0.3">
      <c r="B3581" s="49">
        <v>22424</v>
      </c>
      <c r="C3581" s="50">
        <v>229</v>
      </c>
      <c r="D3581" s="50" t="str">
        <f>VLOOKUP(Table8[[#This Row],[CustomerID]],Table15[[#All],[CustomerID]:[Company Name]],2,FALSE)</f>
        <v>Mariposa Market</v>
      </c>
      <c r="E3581" s="51">
        <v>44875</v>
      </c>
      <c r="F3581" s="50">
        <v>5</v>
      </c>
      <c r="G3581" s="50" t="str">
        <f>VLOOKUP(Table8[[#This Row],[ProductID]],Table12[[#All],[ProductID]:[ProductFullName]],3,FALSE)</f>
        <v>Product E</v>
      </c>
      <c r="H3581" s="50">
        <v>4</v>
      </c>
      <c r="I3581" s="52">
        <v>44875.512604166666</v>
      </c>
      <c r="J3581" s="50">
        <v>115</v>
      </c>
      <c r="K3581" s="51">
        <v>44875.973611111112</v>
      </c>
      <c r="L3581" s="53"/>
      <c r="M3581" s="54">
        <v>1</v>
      </c>
    </row>
    <row r="3582" spans="2:13" x14ac:dyDescent="0.3">
      <c r="B3582" s="49">
        <v>22425</v>
      </c>
      <c r="C3582" s="50">
        <v>1158</v>
      </c>
      <c r="D3582" s="50" t="str">
        <f>VLOOKUP(Table8[[#This Row],[CustomerID]],Table15[[#All],[CustomerID]:[Company Name]],2,FALSE)</f>
        <v>Adam Hessling Inc</v>
      </c>
      <c r="E3582" s="51">
        <v>44875</v>
      </c>
      <c r="F3582" s="50">
        <v>5</v>
      </c>
      <c r="G3582" s="50" t="str">
        <f>VLOOKUP(Table8[[#This Row],[ProductID]],Table12[[#All],[ProductID]:[ProductFullName]],3,FALSE)</f>
        <v>Product E</v>
      </c>
      <c r="H3582" s="50">
        <v>2</v>
      </c>
      <c r="I3582" s="52">
        <v>44875.530069444445</v>
      </c>
      <c r="J3582" s="50">
        <v>132</v>
      </c>
      <c r="K3582" s="51">
        <v>44875.973611111112</v>
      </c>
      <c r="L3582" s="53"/>
      <c r="M3582" s="54">
        <v>1</v>
      </c>
    </row>
    <row r="3583" spans="2:13" x14ac:dyDescent="0.3">
      <c r="B3583" s="49">
        <v>22426</v>
      </c>
      <c r="C3583" s="50">
        <v>216</v>
      </c>
      <c r="D3583" s="50" t="str">
        <f>VLOOKUP(Table8[[#This Row],[CustomerID]],Table15[[#All],[CustomerID]:[Company Name]],2,FALSE)</f>
        <v>The Red Door</v>
      </c>
      <c r="E3583" s="51">
        <v>44875</v>
      </c>
      <c r="F3583" s="50">
        <v>5</v>
      </c>
      <c r="G3583" s="50" t="str">
        <f>VLOOKUP(Table8[[#This Row],[ProductID]],Table12[[#All],[ProductID]:[ProductFullName]],3,FALSE)</f>
        <v>Product E</v>
      </c>
      <c r="H3583" s="50">
        <v>4</v>
      </c>
      <c r="I3583" s="52">
        <v>44875.546909722223</v>
      </c>
      <c r="J3583" s="50">
        <v>110</v>
      </c>
      <c r="K3583" s="51">
        <v>44875.973611111112</v>
      </c>
      <c r="L3583" s="53"/>
      <c r="M3583" s="54">
        <v>1</v>
      </c>
    </row>
    <row r="3584" spans="2:13" x14ac:dyDescent="0.3">
      <c r="B3584" s="49">
        <v>22427</v>
      </c>
      <c r="C3584" s="50">
        <v>895</v>
      </c>
      <c r="D3584" s="50" t="str">
        <f>VLOOKUP(Table8[[#This Row],[CustomerID]],Table15[[#All],[CustomerID]:[Company Name]],2,FALSE)</f>
        <v>Bradys Discount Store</v>
      </c>
      <c r="E3584" s="51">
        <v>44875</v>
      </c>
      <c r="F3584" s="50">
        <v>4</v>
      </c>
      <c r="G3584" s="50" t="str">
        <f>VLOOKUP(Table8[[#This Row],[ProductID]],Table12[[#All],[ProductID]:[ProductFullName]],3,FALSE)</f>
        <v>Product D</v>
      </c>
      <c r="H3584" s="50">
        <v>7</v>
      </c>
      <c r="I3584" s="52">
        <v>44875.556250000001</v>
      </c>
      <c r="J3584" s="50">
        <v>123</v>
      </c>
      <c r="K3584" s="51">
        <v>44875.973611111112</v>
      </c>
      <c r="L3584" s="53"/>
      <c r="M3584" s="54">
        <v>1</v>
      </c>
    </row>
    <row r="3585" spans="2:13" x14ac:dyDescent="0.3">
      <c r="B3585" s="49">
        <v>22428</v>
      </c>
      <c r="C3585" s="50">
        <v>650</v>
      </c>
      <c r="D3585" s="50" t="str">
        <f>VLOOKUP(Table8[[#This Row],[CustomerID]],Table15[[#All],[CustomerID]:[Company Name]],2,FALSE)</f>
        <v>Inspiration Gift Boutique</v>
      </c>
      <c r="E3585" s="51">
        <v>44875</v>
      </c>
      <c r="F3585" s="50">
        <v>2</v>
      </c>
      <c r="G3585" s="50" t="str">
        <f>VLOOKUP(Table8[[#This Row],[ProductID]],Table12[[#All],[ProductID]:[ProductFullName]],3,FALSE)</f>
        <v>Product B</v>
      </c>
      <c r="H3585" s="50">
        <v>3</v>
      </c>
      <c r="I3585" s="52">
        <v>44875.566597222227</v>
      </c>
      <c r="J3585" s="50">
        <v>116</v>
      </c>
      <c r="K3585" s="51">
        <v>44875.973611111112</v>
      </c>
      <c r="L3585" s="53"/>
      <c r="M3585" s="54">
        <v>1</v>
      </c>
    </row>
    <row r="3586" spans="2:13" x14ac:dyDescent="0.3">
      <c r="B3586" s="49">
        <v>22429</v>
      </c>
      <c r="C3586" s="50">
        <v>690</v>
      </c>
      <c r="D3586" s="50" t="str">
        <f>VLOOKUP(Table8[[#This Row],[CustomerID]],Table15[[#All],[CustomerID]:[Company Name]],2,FALSE)</f>
        <v>Castles &amp; Cottage Home &amp; Garden</v>
      </c>
      <c r="E3586" s="51">
        <v>44875</v>
      </c>
      <c r="F3586" s="50">
        <v>1</v>
      </c>
      <c r="G3586" s="50" t="str">
        <f>VLOOKUP(Table8[[#This Row],[ProductID]],Table12[[#All],[ProductID]:[ProductFullName]],3,FALSE)</f>
        <v>Product A</v>
      </c>
      <c r="H3586" s="50">
        <v>4</v>
      </c>
      <c r="I3586" s="52">
        <v>44875.581284722226</v>
      </c>
      <c r="J3586" s="50">
        <v>130</v>
      </c>
      <c r="K3586" s="51">
        <v>44875.973611111112</v>
      </c>
      <c r="L3586" s="53"/>
      <c r="M3586" s="54">
        <v>1</v>
      </c>
    </row>
    <row r="3587" spans="2:13" x14ac:dyDescent="0.3">
      <c r="B3587" s="49">
        <v>22430</v>
      </c>
      <c r="C3587" s="50">
        <v>628</v>
      </c>
      <c r="D3587" s="50" t="str">
        <f>VLOOKUP(Table8[[#This Row],[CustomerID]],Table15[[#All],[CustomerID]:[Company Name]],2,FALSE)</f>
        <v>Dansk Gifts</v>
      </c>
      <c r="E3587" s="51">
        <v>44875</v>
      </c>
      <c r="F3587" s="50">
        <v>5</v>
      </c>
      <c r="G3587" s="50" t="str">
        <f>VLOOKUP(Table8[[#This Row],[ProductID]],Table12[[#All],[ProductID]:[ProductFullName]],3,FALSE)</f>
        <v>Product E</v>
      </c>
      <c r="H3587" s="50">
        <v>2</v>
      </c>
      <c r="I3587" s="52">
        <v>44875.59646990741</v>
      </c>
      <c r="J3587" s="50">
        <v>128</v>
      </c>
      <c r="K3587" s="51">
        <v>44875.973611111112</v>
      </c>
      <c r="L3587" s="53"/>
      <c r="M3587" s="54">
        <v>1</v>
      </c>
    </row>
    <row r="3588" spans="2:13" x14ac:dyDescent="0.3">
      <c r="B3588" s="49">
        <v>22431</v>
      </c>
      <c r="C3588" s="50">
        <v>530</v>
      </c>
      <c r="D3588" s="50" t="str">
        <f>VLOOKUP(Table8[[#This Row],[CustomerID]],Table15[[#All],[CustomerID]:[Company Name]],2,FALSE)</f>
        <v>PHARAMSAVE - 427</v>
      </c>
      <c r="E3588" s="51">
        <v>44875</v>
      </c>
      <c r="F3588" s="50">
        <v>6</v>
      </c>
      <c r="G3588" s="50" t="str">
        <f>VLOOKUP(Table8[[#This Row],[ProductID]],Table12[[#All],[ProductID]:[ProductFullName]],3,FALSE)</f>
        <v>Product F</v>
      </c>
      <c r="H3588" s="50">
        <v>6</v>
      </c>
      <c r="I3588" s="52">
        <v>44875.609907407408</v>
      </c>
      <c r="J3588" s="50">
        <v>116</v>
      </c>
      <c r="K3588" s="51">
        <v>44875.973611111112</v>
      </c>
      <c r="L3588" s="53"/>
      <c r="M3588" s="54">
        <v>1</v>
      </c>
    </row>
    <row r="3589" spans="2:13" x14ac:dyDescent="0.3">
      <c r="B3589" s="49">
        <v>22432</v>
      </c>
      <c r="C3589" s="50">
        <v>499</v>
      </c>
      <c r="D3589" s="50" t="str">
        <f>VLOOKUP(Table8[[#This Row],[CustomerID]],Table15[[#All],[CustomerID]:[Company Name]],2,FALSE)</f>
        <v>Minneposa Dollar Store</v>
      </c>
      <c r="E3589" s="51">
        <v>44875</v>
      </c>
      <c r="F3589" s="50">
        <v>6</v>
      </c>
      <c r="G3589" s="50" t="str">
        <f>VLOOKUP(Table8[[#This Row],[ProductID]],Table12[[#All],[ProductID]:[ProductFullName]],3,FALSE)</f>
        <v>Product F</v>
      </c>
      <c r="H3589" s="50">
        <v>2</v>
      </c>
      <c r="I3589" s="52">
        <v>44875.624432870369</v>
      </c>
      <c r="J3589" s="50">
        <v>109</v>
      </c>
      <c r="K3589" s="51">
        <v>44875.973611111112</v>
      </c>
      <c r="L3589" s="53"/>
      <c r="M3589" s="54">
        <v>1</v>
      </c>
    </row>
    <row r="3590" spans="2:13" x14ac:dyDescent="0.3">
      <c r="B3590" s="49">
        <v>22433</v>
      </c>
      <c r="C3590" s="50">
        <v>601</v>
      </c>
      <c r="D3590" s="50" t="str">
        <f>VLOOKUP(Table8[[#This Row],[CustomerID]],Table15[[#All],[CustomerID]:[Company Name]],2,FALSE)</f>
        <v>Sterling Rose</v>
      </c>
      <c r="E3590" s="51">
        <v>44875</v>
      </c>
      <c r="F3590" s="50">
        <v>6</v>
      </c>
      <c r="G3590" s="50" t="str">
        <f>VLOOKUP(Table8[[#This Row],[ProductID]],Table12[[#All],[ProductID]:[ProductFullName]],3,FALSE)</f>
        <v>Product F</v>
      </c>
      <c r="H3590" s="50">
        <v>7</v>
      </c>
      <c r="I3590" s="52">
        <v>44875.639780092592</v>
      </c>
      <c r="J3590" s="50">
        <v>110</v>
      </c>
      <c r="K3590" s="51">
        <v>44875.973611111112</v>
      </c>
      <c r="L3590" s="53"/>
      <c r="M3590" s="54">
        <v>1</v>
      </c>
    </row>
    <row r="3591" spans="2:13" x14ac:dyDescent="0.3">
      <c r="B3591" s="49">
        <v>22434</v>
      </c>
      <c r="C3591" s="50">
        <v>1162</v>
      </c>
      <c r="D3591" s="50" t="str">
        <f>VLOOKUP(Table8[[#This Row],[CustomerID]],Table15[[#All],[CustomerID]:[Company Name]],2,FALSE)</f>
        <v>Mainstream Boutique</v>
      </c>
      <c r="E3591" s="51">
        <v>44875</v>
      </c>
      <c r="F3591" s="50">
        <v>3</v>
      </c>
      <c r="G3591" s="50" t="str">
        <f>VLOOKUP(Table8[[#This Row],[ProductID]],Table12[[#All],[ProductID]:[ProductFullName]],3,FALSE)</f>
        <v>Product C</v>
      </c>
      <c r="H3591" s="50">
        <v>3</v>
      </c>
      <c r="I3591" s="52">
        <v>44875.652118055557</v>
      </c>
      <c r="J3591" s="50">
        <v>126</v>
      </c>
      <c r="K3591" s="51">
        <v>44875.973611111112</v>
      </c>
      <c r="L3591" s="53"/>
      <c r="M3591" s="54">
        <v>1</v>
      </c>
    </row>
    <row r="3592" spans="2:13" x14ac:dyDescent="0.3">
      <c r="B3592" s="49">
        <v>22435</v>
      </c>
      <c r="C3592" s="50">
        <v>581</v>
      </c>
      <c r="D3592" s="50" t="str">
        <f>VLOOKUP(Table8[[#This Row],[CustomerID]],Table15[[#All],[CustomerID]:[Company Name]],2,FALSE)</f>
        <v>Sundre Value Drug Mart</v>
      </c>
      <c r="E3592" s="51">
        <v>44875</v>
      </c>
      <c r="F3592" s="50">
        <v>2</v>
      </c>
      <c r="G3592" s="50" t="str">
        <f>VLOOKUP(Table8[[#This Row],[ProductID]],Table12[[#All],[ProductID]:[ProductFullName]],3,FALSE)</f>
        <v>Product B</v>
      </c>
      <c r="H3592" s="50">
        <v>7</v>
      </c>
      <c r="I3592" s="52">
        <v>44875.664594907408</v>
      </c>
      <c r="J3592" s="50">
        <v>131</v>
      </c>
      <c r="K3592" s="51">
        <v>44875.973611111112</v>
      </c>
      <c r="L3592" s="53"/>
      <c r="M3592" s="54">
        <v>1</v>
      </c>
    </row>
    <row r="3593" spans="2:13" x14ac:dyDescent="0.3">
      <c r="B3593" s="49">
        <v>22436</v>
      </c>
      <c r="C3593" s="50">
        <v>549</v>
      </c>
      <c r="D3593" s="50" t="str">
        <f>VLOOKUP(Table8[[#This Row],[CustomerID]],Table15[[#All],[CustomerID]:[Company Name]],2,FALSE)</f>
        <v>East Village</v>
      </c>
      <c r="E3593" s="51">
        <v>44875</v>
      </c>
      <c r="F3593" s="50">
        <v>2</v>
      </c>
      <c r="G3593" s="50" t="str">
        <f>VLOOKUP(Table8[[#This Row],[ProductID]],Table12[[#All],[ProductID]:[ProductFullName]],3,FALSE)</f>
        <v>Product B</v>
      </c>
      <c r="H3593" s="50">
        <v>7</v>
      </c>
      <c r="I3593" s="52">
        <v>44875.67800925926</v>
      </c>
      <c r="J3593" s="50">
        <v>125</v>
      </c>
      <c r="K3593" s="51">
        <v>44875.973611111112</v>
      </c>
      <c r="L3593" s="53"/>
      <c r="M3593" s="54">
        <v>1</v>
      </c>
    </row>
    <row r="3594" spans="2:13" x14ac:dyDescent="0.3">
      <c r="B3594" s="49">
        <v>22437</v>
      </c>
      <c r="C3594" s="50">
        <v>348</v>
      </c>
      <c r="D3594" s="50" t="str">
        <f>VLOOKUP(Table8[[#This Row],[CustomerID]],Table15[[#All],[CustomerID]:[Company Name]],2,FALSE)</f>
        <v>Canadian Tire  #102</v>
      </c>
      <c r="E3594" s="51">
        <v>44875</v>
      </c>
      <c r="F3594" s="50">
        <v>6</v>
      </c>
      <c r="G3594" s="50" t="str">
        <f>VLOOKUP(Table8[[#This Row],[ProductID]],Table12[[#All],[ProductID]:[ProductFullName]],3,FALSE)</f>
        <v>Product F</v>
      </c>
      <c r="H3594" s="50">
        <v>7</v>
      </c>
      <c r="I3594" s="52">
        <v>44875.690694444442</v>
      </c>
      <c r="J3594" s="50">
        <v>115</v>
      </c>
      <c r="K3594" s="51">
        <v>44875.973611111112</v>
      </c>
      <c r="L3594" s="53"/>
      <c r="M3594" s="54">
        <v>1</v>
      </c>
    </row>
    <row r="3595" spans="2:13" x14ac:dyDescent="0.3">
      <c r="B3595" s="49">
        <v>22438</v>
      </c>
      <c r="C3595" s="50">
        <v>1364</v>
      </c>
      <c r="D3595" s="50" t="str">
        <f>VLOOKUP(Table8[[#This Row],[CustomerID]],Table15[[#All],[CustomerID]:[Company Name]],2,FALSE)</f>
        <v>Marysville Awards &amp; Gifts</v>
      </c>
      <c r="E3595" s="51">
        <v>44875</v>
      </c>
      <c r="F3595" s="50">
        <v>6</v>
      </c>
      <c r="G3595" s="50" t="str">
        <f>VLOOKUP(Table8[[#This Row],[ProductID]],Table12[[#All],[ProductID]:[ProductFullName]],3,FALSE)</f>
        <v>Product F</v>
      </c>
      <c r="H3595" s="50">
        <v>6</v>
      </c>
      <c r="I3595" s="52">
        <v>44875.707997685182</v>
      </c>
      <c r="J3595" s="50">
        <v>127</v>
      </c>
      <c r="K3595" s="51">
        <v>44875.973611111112</v>
      </c>
      <c r="L3595" s="53"/>
      <c r="M3595" s="54">
        <v>1</v>
      </c>
    </row>
    <row r="3596" spans="2:13" x14ac:dyDescent="0.3">
      <c r="B3596" s="49">
        <v>22439</v>
      </c>
      <c r="C3596" s="50">
        <v>679</v>
      </c>
      <c r="D3596" s="50" t="str">
        <f>VLOOKUP(Table8[[#This Row],[CustomerID]],Table15[[#All],[CustomerID]:[Company Name]],2,FALSE)</f>
        <v>Good Gracious Contemporary Gifts</v>
      </c>
      <c r="E3596" s="51">
        <v>44875</v>
      </c>
      <c r="F3596" s="50">
        <v>5</v>
      </c>
      <c r="G3596" s="50" t="str">
        <f>VLOOKUP(Table8[[#This Row],[ProductID]],Table12[[#All],[ProductID]:[ProductFullName]],3,FALSE)</f>
        <v>Product E</v>
      </c>
      <c r="H3596" s="50">
        <v>7</v>
      </c>
      <c r="I3596" s="52">
        <v>44875.725115740737</v>
      </c>
      <c r="J3596" s="50">
        <v>109</v>
      </c>
      <c r="K3596" s="51">
        <v>44875.973611111112</v>
      </c>
      <c r="L3596" s="53"/>
      <c r="M3596" s="54">
        <v>1</v>
      </c>
    </row>
    <row r="3597" spans="2:13" x14ac:dyDescent="0.3">
      <c r="B3597" s="49">
        <v>22440</v>
      </c>
      <c r="C3597" s="50">
        <v>521</v>
      </c>
      <c r="D3597" s="50" t="str">
        <f>VLOOKUP(Table8[[#This Row],[CustomerID]],Table15[[#All],[CustomerID]:[Company Name]],2,FALSE)</f>
        <v>Boopster's Hanger</v>
      </c>
      <c r="E3597" s="51">
        <v>44875</v>
      </c>
      <c r="F3597" s="50">
        <v>5</v>
      </c>
      <c r="G3597" s="50" t="str">
        <f>VLOOKUP(Table8[[#This Row],[ProductID]],Table12[[#All],[ProductID]:[ProductFullName]],3,FALSE)</f>
        <v>Product E</v>
      </c>
      <c r="H3597" s="50">
        <v>6</v>
      </c>
      <c r="I3597" s="52">
        <v>44875.742071759254</v>
      </c>
      <c r="J3597" s="50">
        <v>118</v>
      </c>
      <c r="K3597" s="51">
        <v>44875.973611111112</v>
      </c>
      <c r="L3597" s="53"/>
      <c r="M3597" s="54">
        <v>1</v>
      </c>
    </row>
    <row r="3598" spans="2:13" x14ac:dyDescent="0.3">
      <c r="B3598" s="49">
        <v>22441</v>
      </c>
      <c r="C3598" s="50">
        <v>1139</v>
      </c>
      <c r="D3598" s="50" t="str">
        <f>VLOOKUP(Table8[[#This Row],[CustomerID]],Table15[[#All],[CustomerID]:[Company Name]],2,FALSE)</f>
        <v>Millie's Gift Haus</v>
      </c>
      <c r="E3598" s="51">
        <v>44876</v>
      </c>
      <c r="F3598" s="50">
        <v>1</v>
      </c>
      <c r="G3598" s="50" t="str">
        <f>VLOOKUP(Table8[[#This Row],[ProductID]],Table12[[#All],[ProductID]:[ProductFullName]],3,FALSE)</f>
        <v>Product A</v>
      </c>
      <c r="H3598" s="50">
        <v>3</v>
      </c>
      <c r="I3598" s="52">
        <v>44876.333333333336</v>
      </c>
      <c r="J3598" s="50">
        <v>124</v>
      </c>
      <c r="K3598" s="51">
        <v>44876.943749999999</v>
      </c>
      <c r="L3598" s="53"/>
      <c r="M3598" s="54">
        <v>1</v>
      </c>
    </row>
    <row r="3599" spans="2:13" x14ac:dyDescent="0.3">
      <c r="B3599" s="49">
        <v>22442</v>
      </c>
      <c r="C3599" s="50">
        <v>811</v>
      </c>
      <c r="D3599" s="50" t="str">
        <f>VLOOKUP(Table8[[#This Row],[CustomerID]],Table15[[#All],[CustomerID]:[Company Name]],2,FALSE)</f>
        <v>Frogs &amp; Lily Pads</v>
      </c>
      <c r="E3599" s="51">
        <v>44876</v>
      </c>
      <c r="F3599" s="50">
        <v>1</v>
      </c>
      <c r="G3599" s="50" t="str">
        <f>VLOOKUP(Table8[[#This Row],[ProductID]],Table12[[#All],[ProductID]:[ProductFullName]],3,FALSE)</f>
        <v>Product A</v>
      </c>
      <c r="H3599" s="50">
        <v>2</v>
      </c>
      <c r="I3599" s="52">
        <v>44876.346354166672</v>
      </c>
      <c r="J3599" s="50">
        <v>108</v>
      </c>
      <c r="K3599" s="51">
        <v>44876.943749999999</v>
      </c>
      <c r="L3599" s="53"/>
      <c r="M3599" s="54">
        <v>1</v>
      </c>
    </row>
    <row r="3600" spans="2:13" x14ac:dyDescent="0.3">
      <c r="B3600" s="49">
        <v>22443</v>
      </c>
      <c r="C3600" s="50">
        <v>766</v>
      </c>
      <c r="D3600" s="50" t="str">
        <f>VLOOKUP(Table8[[#This Row],[CustomerID]],Table15[[#All],[CustomerID]:[Company Name]],2,FALSE)</f>
        <v>Homespun Garden</v>
      </c>
      <c r="E3600" s="51">
        <v>44876</v>
      </c>
      <c r="F3600" s="50">
        <v>3</v>
      </c>
      <c r="G3600" s="50" t="str">
        <f>VLOOKUP(Table8[[#This Row],[ProductID]],Table12[[#All],[ProductID]:[ProductFullName]],3,FALSE)</f>
        <v>Product C</v>
      </c>
      <c r="H3600" s="50">
        <v>5</v>
      </c>
      <c r="I3600" s="52">
        <v>44876.362210648156</v>
      </c>
      <c r="J3600" s="50">
        <v>112</v>
      </c>
      <c r="K3600" s="51">
        <v>44876.943749999999</v>
      </c>
      <c r="L3600" s="53"/>
      <c r="M3600" s="54">
        <v>1</v>
      </c>
    </row>
    <row r="3601" spans="2:13" x14ac:dyDescent="0.3">
      <c r="B3601" s="49">
        <v>22444</v>
      </c>
      <c r="C3601" s="50">
        <v>507</v>
      </c>
      <c r="D3601" s="50" t="str">
        <f>VLOOKUP(Table8[[#This Row],[CustomerID]],Table15[[#All],[CustomerID]:[Company Name]],2,FALSE)</f>
        <v>Vfine Jewellery</v>
      </c>
      <c r="E3601" s="51">
        <v>44876</v>
      </c>
      <c r="F3601" s="50">
        <v>4</v>
      </c>
      <c r="G3601" s="50" t="str">
        <f>VLOOKUP(Table8[[#This Row],[ProductID]],Table12[[#All],[ProductID]:[ProductFullName]],3,FALSE)</f>
        <v>Product D</v>
      </c>
      <c r="H3601" s="50">
        <v>6</v>
      </c>
      <c r="I3601" s="52">
        <v>44876.377592592602</v>
      </c>
      <c r="J3601" s="50">
        <v>105</v>
      </c>
      <c r="K3601" s="51">
        <v>44876.943749999999</v>
      </c>
      <c r="L3601" s="53"/>
      <c r="M3601" s="54">
        <v>1</v>
      </c>
    </row>
    <row r="3602" spans="2:13" x14ac:dyDescent="0.3">
      <c r="B3602" s="49">
        <v>22445</v>
      </c>
      <c r="C3602" s="50">
        <v>1048</v>
      </c>
      <c r="D3602" s="50" t="str">
        <f>VLOOKUP(Table8[[#This Row],[CustomerID]],Table15[[#All],[CustomerID]:[Company Name]],2,FALSE)</f>
        <v>Good Samaritian Medical Center</v>
      </c>
      <c r="E3602" s="51">
        <v>44876</v>
      </c>
      <c r="F3602" s="50">
        <v>4</v>
      </c>
      <c r="G3602" s="50" t="str">
        <f>VLOOKUP(Table8[[#This Row],[ProductID]],Table12[[#All],[ProductID]:[ProductFullName]],3,FALSE)</f>
        <v>Product D</v>
      </c>
      <c r="H3602" s="50">
        <v>4</v>
      </c>
      <c r="I3602" s="52">
        <v>44876.3907175926</v>
      </c>
      <c r="J3602" s="50">
        <v>118</v>
      </c>
      <c r="K3602" s="51">
        <v>44876.943749999999</v>
      </c>
      <c r="L3602" s="53"/>
      <c r="M3602" s="54">
        <v>1</v>
      </c>
    </row>
    <row r="3603" spans="2:13" x14ac:dyDescent="0.3">
      <c r="B3603" s="49">
        <v>22446</v>
      </c>
      <c r="C3603" s="50">
        <v>268</v>
      </c>
      <c r="D3603" s="50" t="str">
        <f>VLOOKUP(Table8[[#This Row],[CustomerID]],Table15[[#All],[CustomerID]:[Company Name]],2,FALSE)</f>
        <v>Garfield</v>
      </c>
      <c r="E3603" s="51">
        <v>44876</v>
      </c>
      <c r="F3603" s="50">
        <v>3</v>
      </c>
      <c r="G3603" s="50" t="str">
        <f>VLOOKUP(Table8[[#This Row],[ProductID]],Table12[[#All],[ProductID]:[ProductFullName]],3,FALSE)</f>
        <v>Product C</v>
      </c>
      <c r="H3603" s="50">
        <v>7</v>
      </c>
      <c r="I3603" s="52">
        <v>44876.404004629636</v>
      </c>
      <c r="J3603" s="50">
        <v>123</v>
      </c>
      <c r="K3603" s="51">
        <v>44876.943749999999</v>
      </c>
      <c r="L3603" s="53"/>
      <c r="M3603" s="54">
        <v>1</v>
      </c>
    </row>
    <row r="3604" spans="2:13" x14ac:dyDescent="0.3">
      <c r="B3604" s="49">
        <v>22447</v>
      </c>
      <c r="C3604" s="50">
        <v>1292</v>
      </c>
      <c r="D3604" s="50" t="str">
        <f>VLOOKUP(Table8[[#This Row],[CustomerID]],Table15[[#All],[CustomerID]:[Company Name]],2,FALSE)</f>
        <v>Grace Mart Inc</v>
      </c>
      <c r="E3604" s="51">
        <v>44876</v>
      </c>
      <c r="F3604" s="50">
        <v>4</v>
      </c>
      <c r="G3604" s="50" t="str">
        <f>VLOOKUP(Table8[[#This Row],[ProductID]],Table12[[#All],[ProductID]:[ProductFullName]],3,FALSE)</f>
        <v>Product D</v>
      </c>
      <c r="H3604" s="50">
        <v>4</v>
      </c>
      <c r="I3604" s="52">
        <v>44876.417280092595</v>
      </c>
      <c r="J3604" s="50">
        <v>106</v>
      </c>
      <c r="K3604" s="51">
        <v>44876.943749999999</v>
      </c>
      <c r="L3604" s="53"/>
      <c r="M3604" s="54">
        <v>1</v>
      </c>
    </row>
    <row r="3605" spans="2:13" x14ac:dyDescent="0.3">
      <c r="B3605" s="49">
        <v>22448</v>
      </c>
      <c r="C3605" s="50">
        <v>111</v>
      </c>
      <c r="D3605" s="50" t="str">
        <f>VLOOKUP(Table8[[#This Row],[CustomerID]],Table15[[#All],[CustomerID]:[Company Name]],2,FALSE)</f>
        <v>Importations Guay Limitee</v>
      </c>
      <c r="E3605" s="51">
        <v>44876</v>
      </c>
      <c r="F3605" s="50">
        <v>1</v>
      </c>
      <c r="G3605" s="50" t="str">
        <f>VLOOKUP(Table8[[#This Row],[ProductID]],Table12[[#All],[ProductID]:[ProductFullName]],3,FALSE)</f>
        <v>Product A</v>
      </c>
      <c r="H3605" s="50">
        <v>4</v>
      </c>
      <c r="I3605" s="52">
        <v>44876.431898148148</v>
      </c>
      <c r="J3605" s="50">
        <v>106</v>
      </c>
      <c r="K3605" s="51">
        <v>44876.943749999999</v>
      </c>
      <c r="L3605" s="53"/>
      <c r="M3605" s="54">
        <v>1</v>
      </c>
    </row>
    <row r="3606" spans="2:13" x14ac:dyDescent="0.3">
      <c r="B3606" s="49">
        <v>22449</v>
      </c>
      <c r="C3606" s="50">
        <v>295</v>
      </c>
      <c r="D3606" s="50" t="str">
        <f>VLOOKUP(Table8[[#This Row],[CustomerID]],Table15[[#All],[CustomerID]:[Company Name]],2,FALSE)</f>
        <v>SDM - 707</v>
      </c>
      <c r="E3606" s="51">
        <v>44876</v>
      </c>
      <c r="F3606" s="50">
        <v>3</v>
      </c>
      <c r="G3606" s="50" t="str">
        <f>VLOOKUP(Table8[[#This Row],[ProductID]],Table12[[#All],[ProductID]:[ProductFullName]],3,FALSE)</f>
        <v>Product C</v>
      </c>
      <c r="H3606" s="50">
        <v>7</v>
      </c>
      <c r="I3606" s="52">
        <v>44876.441134259258</v>
      </c>
      <c r="J3606" s="50">
        <v>123</v>
      </c>
      <c r="K3606" s="51">
        <v>44876.943749999999</v>
      </c>
      <c r="L3606" s="53"/>
      <c r="M3606" s="54">
        <v>1</v>
      </c>
    </row>
    <row r="3607" spans="2:13" x14ac:dyDescent="0.3">
      <c r="B3607" s="49">
        <v>22450</v>
      </c>
      <c r="C3607" s="50">
        <v>1312</v>
      </c>
      <c r="D3607" s="50" t="str">
        <f>VLOOKUP(Table8[[#This Row],[CustomerID]],Table15[[#All],[CustomerID]:[Company Name]],2,FALSE)</f>
        <v>Gwen Hegenwald</v>
      </c>
      <c r="E3607" s="51">
        <v>44876</v>
      </c>
      <c r="F3607" s="50">
        <v>2</v>
      </c>
      <c r="G3607" s="50" t="str">
        <f>VLOOKUP(Table8[[#This Row],[ProductID]],Table12[[#All],[ProductID]:[ProductFullName]],3,FALSE)</f>
        <v>Product B</v>
      </c>
      <c r="H3607" s="50">
        <v>5</v>
      </c>
      <c r="I3607" s="52">
        <v>44876.451064814813</v>
      </c>
      <c r="J3607" s="50">
        <v>116</v>
      </c>
      <c r="K3607" s="51">
        <v>44876.943749999999</v>
      </c>
      <c r="L3607" s="53"/>
      <c r="M3607" s="54">
        <v>1</v>
      </c>
    </row>
    <row r="3608" spans="2:13" x14ac:dyDescent="0.3">
      <c r="B3608" s="49">
        <v>22451</v>
      </c>
      <c r="C3608" s="50">
        <v>1279</v>
      </c>
      <c r="D3608" s="50" t="str">
        <f>VLOOKUP(Table8[[#This Row],[CustomerID]],Table15[[#All],[CustomerID]:[Company Name]],2,FALSE)</f>
        <v>Vegas Cellular Solutions</v>
      </c>
      <c r="E3608" s="51">
        <v>44876</v>
      </c>
      <c r="F3608" s="50">
        <v>6</v>
      </c>
      <c r="G3608" s="50" t="str">
        <f>VLOOKUP(Table8[[#This Row],[ProductID]],Table12[[#All],[ProductID]:[ProductFullName]],3,FALSE)</f>
        <v>Product F</v>
      </c>
      <c r="H3608" s="50">
        <v>4</v>
      </c>
      <c r="I3608" s="52">
        <v>44876.466805555552</v>
      </c>
      <c r="J3608" s="50">
        <v>131</v>
      </c>
      <c r="K3608" s="51">
        <v>44876.943749999999</v>
      </c>
      <c r="L3608" s="53"/>
      <c r="M3608" s="54">
        <v>1</v>
      </c>
    </row>
    <row r="3609" spans="2:13" x14ac:dyDescent="0.3">
      <c r="B3609" s="49">
        <v>22452</v>
      </c>
      <c r="C3609" s="50">
        <v>61</v>
      </c>
      <c r="D3609" s="50" t="str">
        <f>VLOOKUP(Table8[[#This Row],[CustomerID]],Table15[[#All],[CustomerID]:[Company Name]],2,FALSE)</f>
        <v>South Shore Regional Hospital</v>
      </c>
      <c r="E3609" s="51">
        <v>44876</v>
      </c>
      <c r="F3609" s="50">
        <v>5</v>
      </c>
      <c r="G3609" s="50" t="str">
        <f>VLOOKUP(Table8[[#This Row],[ProductID]],Table12[[#All],[ProductID]:[ProductFullName]],3,FALSE)</f>
        <v>Product E</v>
      </c>
      <c r="H3609" s="50">
        <v>7</v>
      </c>
      <c r="I3609" s="52">
        <v>44876.479756944442</v>
      </c>
      <c r="J3609" s="50">
        <v>108</v>
      </c>
      <c r="K3609" s="51">
        <v>44876.943749999999</v>
      </c>
      <c r="L3609" s="53"/>
      <c r="M3609" s="54">
        <v>1</v>
      </c>
    </row>
    <row r="3610" spans="2:13" x14ac:dyDescent="0.3">
      <c r="B3610" s="49">
        <v>22453</v>
      </c>
      <c r="C3610" s="50">
        <v>1326</v>
      </c>
      <c r="D3610" s="50" t="str">
        <f>VLOOKUP(Table8[[#This Row],[CustomerID]],Table15[[#All],[CustomerID]:[Company Name]],2,FALSE)</f>
        <v>A Child's Delight</v>
      </c>
      <c r="E3610" s="51">
        <v>44876</v>
      </c>
      <c r="F3610" s="50">
        <v>4</v>
      </c>
      <c r="G3610" s="50" t="str">
        <f>VLOOKUP(Table8[[#This Row],[ProductID]],Table12[[#All],[ProductID]:[ProductFullName]],3,FALSE)</f>
        <v>Product D</v>
      </c>
      <c r="H3610" s="50">
        <v>4</v>
      </c>
      <c r="I3610" s="52">
        <v>44876.491562499999</v>
      </c>
      <c r="J3610" s="50">
        <v>112</v>
      </c>
      <c r="K3610" s="51">
        <v>44876.943749999999</v>
      </c>
      <c r="L3610" s="53"/>
      <c r="M3610" s="54">
        <v>1</v>
      </c>
    </row>
    <row r="3611" spans="2:13" x14ac:dyDescent="0.3">
      <c r="B3611" s="49">
        <v>22454</v>
      </c>
      <c r="C3611" s="50">
        <v>848</v>
      </c>
      <c r="D3611" s="50" t="str">
        <f>VLOOKUP(Table8[[#This Row],[CustomerID]],Table15[[#All],[CustomerID]:[Company Name]],2,FALSE)</f>
        <v>Bankstons's</v>
      </c>
      <c r="E3611" s="51">
        <v>44876</v>
      </c>
      <c r="F3611" s="50">
        <v>4</v>
      </c>
      <c r="G3611" s="50" t="str">
        <f>VLOOKUP(Table8[[#This Row],[ProductID]],Table12[[#All],[ProductID]:[ProductFullName]],3,FALSE)</f>
        <v>Product D</v>
      </c>
      <c r="H3611" s="50">
        <v>2</v>
      </c>
      <c r="I3611" s="52">
        <v>44876.503263888888</v>
      </c>
      <c r="J3611" s="50">
        <v>126</v>
      </c>
      <c r="K3611" s="51">
        <v>44876.943749999999</v>
      </c>
      <c r="L3611" s="53"/>
      <c r="M3611" s="54">
        <v>1</v>
      </c>
    </row>
    <row r="3612" spans="2:13" x14ac:dyDescent="0.3">
      <c r="B3612" s="49">
        <v>22455</v>
      </c>
      <c r="C3612" s="50">
        <v>534</v>
      </c>
      <c r="D3612" s="50" t="str">
        <f>VLOOKUP(Table8[[#This Row],[CustomerID]],Table15[[#All],[CustomerID]:[Company Name]],2,FALSE)</f>
        <v>Sarah's Corner</v>
      </c>
      <c r="E3612" s="51">
        <v>44876</v>
      </c>
      <c r="F3612" s="50">
        <v>6</v>
      </c>
      <c r="G3612" s="50" t="str">
        <f>VLOOKUP(Table8[[#This Row],[ProductID]],Table12[[#All],[ProductID]:[ProductFullName]],3,FALSE)</f>
        <v>Product F</v>
      </c>
      <c r="H3612" s="50">
        <v>4</v>
      </c>
      <c r="I3612" s="52">
        <v>44876.512361111112</v>
      </c>
      <c r="J3612" s="50">
        <v>117</v>
      </c>
      <c r="K3612" s="51">
        <v>44876.943749999999</v>
      </c>
      <c r="L3612" s="53"/>
      <c r="M3612" s="54">
        <v>1</v>
      </c>
    </row>
    <row r="3613" spans="2:13" x14ac:dyDescent="0.3">
      <c r="B3613" s="49">
        <v>22456</v>
      </c>
      <c r="C3613" s="50">
        <v>257</v>
      </c>
      <c r="D3613" s="50" t="str">
        <f>VLOOKUP(Table8[[#This Row],[CustomerID]],Table15[[#All],[CustomerID]:[Company Name]],2,FALSE)</f>
        <v>Zellers Store #279</v>
      </c>
      <c r="E3613" s="51">
        <v>44876</v>
      </c>
      <c r="F3613" s="50">
        <v>2</v>
      </c>
      <c r="G3613" s="50" t="str">
        <f>VLOOKUP(Table8[[#This Row],[ProductID]],Table12[[#All],[ProductID]:[ProductFullName]],3,FALSE)</f>
        <v>Product B</v>
      </c>
      <c r="H3613" s="50">
        <v>4</v>
      </c>
      <c r="I3613" s="52">
        <v>44876.528773148151</v>
      </c>
      <c r="J3613" s="50">
        <v>110</v>
      </c>
      <c r="K3613" s="51">
        <v>44876.943749999999</v>
      </c>
      <c r="L3613" s="53"/>
      <c r="M3613" s="54">
        <v>1</v>
      </c>
    </row>
    <row r="3614" spans="2:13" x14ac:dyDescent="0.3">
      <c r="B3614" s="49">
        <v>22457</v>
      </c>
      <c r="C3614" s="50">
        <v>1310</v>
      </c>
      <c r="D3614" s="50" t="str">
        <f>VLOOKUP(Table8[[#This Row],[CustomerID]],Table15[[#All],[CustomerID]:[Company Name]],2,FALSE)</f>
        <v>Huntington Beach Car Wash</v>
      </c>
      <c r="E3614" s="51">
        <v>44876</v>
      </c>
      <c r="F3614" s="50">
        <v>1</v>
      </c>
      <c r="G3614" s="50" t="str">
        <f>VLOOKUP(Table8[[#This Row],[ProductID]],Table12[[#All],[ProductID]:[ProductFullName]],3,FALSE)</f>
        <v>Product A</v>
      </c>
      <c r="H3614" s="50">
        <v>6</v>
      </c>
      <c r="I3614" s="52">
        <v>44876.542997685188</v>
      </c>
      <c r="J3614" s="50">
        <v>125</v>
      </c>
      <c r="K3614" s="51">
        <v>44876.943749999999</v>
      </c>
      <c r="L3614" s="53"/>
      <c r="M3614" s="54">
        <v>1</v>
      </c>
    </row>
    <row r="3615" spans="2:13" x14ac:dyDescent="0.3">
      <c r="B3615" s="49">
        <v>22458</v>
      </c>
      <c r="C3615" s="50">
        <v>355</v>
      </c>
      <c r="D3615" s="50" t="str">
        <f>VLOOKUP(Table8[[#This Row],[CustomerID]],Table15[[#All],[CustomerID]:[Company Name]],2,FALSE)</f>
        <v>JACK FM</v>
      </c>
      <c r="E3615" s="51">
        <v>44876</v>
      </c>
      <c r="F3615" s="50">
        <v>6</v>
      </c>
      <c r="G3615" s="50" t="str">
        <f>VLOOKUP(Table8[[#This Row],[ProductID]],Table12[[#All],[ProductID]:[ProductFullName]],3,FALSE)</f>
        <v>Product F</v>
      </c>
      <c r="H3615" s="50">
        <v>2</v>
      </c>
      <c r="I3615" s="52">
        <v>44876.55944444445</v>
      </c>
      <c r="J3615" s="50">
        <v>114</v>
      </c>
      <c r="K3615" s="51">
        <v>44876.943749999999</v>
      </c>
      <c r="L3615" s="53"/>
      <c r="M3615" s="54">
        <v>1</v>
      </c>
    </row>
    <row r="3616" spans="2:13" x14ac:dyDescent="0.3">
      <c r="B3616" s="49">
        <v>22459</v>
      </c>
      <c r="C3616" s="50">
        <v>625</v>
      </c>
      <c r="D3616" s="50" t="str">
        <f>VLOOKUP(Table8[[#This Row],[CustomerID]],Table15[[#All],[CustomerID]:[Company Name]],2,FALSE)</f>
        <v>University of Alberta Hospital</v>
      </c>
      <c r="E3616" s="51">
        <v>44876</v>
      </c>
      <c r="F3616" s="50">
        <v>1</v>
      </c>
      <c r="G3616" s="50" t="str">
        <f>VLOOKUP(Table8[[#This Row],[ProductID]],Table12[[#All],[ProductID]:[ProductFullName]],3,FALSE)</f>
        <v>Product A</v>
      </c>
      <c r="H3616" s="50">
        <v>3</v>
      </c>
      <c r="I3616" s="52">
        <v>44876.573703703711</v>
      </c>
      <c r="J3616" s="50">
        <v>122</v>
      </c>
      <c r="K3616" s="51">
        <v>44876.943749999999</v>
      </c>
      <c r="L3616" s="53"/>
      <c r="M3616" s="54">
        <v>1</v>
      </c>
    </row>
    <row r="3617" spans="2:13" x14ac:dyDescent="0.3">
      <c r="B3617" s="49">
        <v>22460</v>
      </c>
      <c r="C3617" s="50">
        <v>943</v>
      </c>
      <c r="D3617" s="50" t="str">
        <f>VLOOKUP(Table8[[#This Row],[CustomerID]],Table15[[#All],[CustomerID]:[Company Name]],2,FALSE)</f>
        <v>DOODLE BUGS</v>
      </c>
      <c r="E3617" s="51">
        <v>44876</v>
      </c>
      <c r="F3617" s="50">
        <v>4</v>
      </c>
      <c r="G3617" s="50" t="str">
        <f>VLOOKUP(Table8[[#This Row],[ProductID]],Table12[[#All],[ProductID]:[ProductFullName]],3,FALSE)</f>
        <v>Product D</v>
      </c>
      <c r="H3617" s="50">
        <v>7</v>
      </c>
      <c r="I3617" s="52">
        <v>44876.587280092601</v>
      </c>
      <c r="J3617" s="50">
        <v>120</v>
      </c>
      <c r="K3617" s="51">
        <v>44876.943749999999</v>
      </c>
      <c r="L3617" s="53"/>
      <c r="M3617" s="54">
        <v>1</v>
      </c>
    </row>
    <row r="3618" spans="2:13" x14ac:dyDescent="0.3">
      <c r="B3618" s="49">
        <v>22461</v>
      </c>
      <c r="C3618" s="50">
        <v>581</v>
      </c>
      <c r="D3618" s="50" t="str">
        <f>VLOOKUP(Table8[[#This Row],[CustomerID]],Table15[[#All],[CustomerID]:[Company Name]],2,FALSE)</f>
        <v>Sundre Value Drug Mart</v>
      </c>
      <c r="E3618" s="51">
        <v>44876</v>
      </c>
      <c r="F3618" s="50">
        <v>1</v>
      </c>
      <c r="G3618" s="50" t="str">
        <f>VLOOKUP(Table8[[#This Row],[ProductID]],Table12[[#All],[ProductID]:[ProductFullName]],3,FALSE)</f>
        <v>Product A</v>
      </c>
      <c r="H3618" s="50">
        <v>3</v>
      </c>
      <c r="I3618" s="52">
        <v>44876.600960648153</v>
      </c>
      <c r="J3618" s="50">
        <v>118</v>
      </c>
      <c r="K3618" s="51">
        <v>44876.943749999999</v>
      </c>
      <c r="L3618" s="53"/>
      <c r="M3618" s="54">
        <v>1</v>
      </c>
    </row>
    <row r="3619" spans="2:13" x14ac:dyDescent="0.3">
      <c r="B3619" s="49">
        <v>22462</v>
      </c>
      <c r="C3619" s="50">
        <v>258</v>
      </c>
      <c r="D3619" s="50" t="str">
        <f>VLOOKUP(Table8[[#This Row],[CustomerID]],Table15[[#All],[CustomerID]:[Company Name]],2,FALSE)</f>
        <v>Zellers Store #136</v>
      </c>
      <c r="E3619" s="51">
        <v>44876</v>
      </c>
      <c r="F3619" s="50">
        <v>3</v>
      </c>
      <c r="G3619" s="50" t="str">
        <f>VLOOKUP(Table8[[#This Row],[ProductID]],Table12[[#All],[ProductID]:[ProductFullName]],3,FALSE)</f>
        <v>Product C</v>
      </c>
      <c r="H3619" s="50">
        <v>4</v>
      </c>
      <c r="I3619" s="52">
        <v>44876.616365740745</v>
      </c>
      <c r="J3619" s="50">
        <v>106</v>
      </c>
      <c r="K3619" s="51">
        <v>44876.943749999999</v>
      </c>
      <c r="L3619" s="53"/>
      <c r="M3619" s="54">
        <v>1</v>
      </c>
    </row>
    <row r="3620" spans="2:13" x14ac:dyDescent="0.3">
      <c r="B3620" s="49">
        <v>22463</v>
      </c>
      <c r="C3620" s="50">
        <v>656</v>
      </c>
      <c r="D3620" s="50" t="str">
        <f>VLOOKUP(Table8[[#This Row],[CustomerID]],Table15[[#All],[CustomerID]:[Company Name]],2,FALSE)</f>
        <v>Summerland Pharmacy</v>
      </c>
      <c r="E3620" s="51">
        <v>44876</v>
      </c>
      <c r="F3620" s="50">
        <v>4</v>
      </c>
      <c r="G3620" s="50" t="str">
        <f>VLOOKUP(Table8[[#This Row],[ProductID]],Table12[[#All],[ProductID]:[ProductFullName]],3,FALSE)</f>
        <v>Product D</v>
      </c>
      <c r="H3620" s="50">
        <v>4</v>
      </c>
      <c r="I3620" s="52">
        <v>44876.627361111117</v>
      </c>
      <c r="J3620" s="50">
        <v>124</v>
      </c>
      <c r="K3620" s="51">
        <v>44876.943749999999</v>
      </c>
      <c r="L3620" s="53"/>
      <c r="M3620" s="54">
        <v>1</v>
      </c>
    </row>
    <row r="3621" spans="2:13" x14ac:dyDescent="0.3">
      <c r="B3621" s="49">
        <v>22464</v>
      </c>
      <c r="C3621" s="50">
        <v>1311</v>
      </c>
      <c r="D3621" s="50" t="str">
        <f>VLOOKUP(Table8[[#This Row],[CustomerID]],Table15[[#All],[CustomerID]:[Company Name]],2,FALSE)</f>
        <v>L.A. Garments</v>
      </c>
      <c r="E3621" s="51">
        <v>44876</v>
      </c>
      <c r="F3621" s="50">
        <v>4</v>
      </c>
      <c r="G3621" s="50" t="str">
        <f>VLOOKUP(Table8[[#This Row],[ProductID]],Table12[[#All],[ProductID]:[ProductFullName]],3,FALSE)</f>
        <v>Product D</v>
      </c>
      <c r="H3621" s="50">
        <v>7</v>
      </c>
      <c r="I3621" s="52">
        <v>44876.636828703711</v>
      </c>
      <c r="J3621" s="50">
        <v>124</v>
      </c>
      <c r="K3621" s="51">
        <v>44876.943749999999</v>
      </c>
      <c r="L3621" s="53"/>
      <c r="M3621" s="54">
        <v>1</v>
      </c>
    </row>
    <row r="3622" spans="2:13" x14ac:dyDescent="0.3">
      <c r="B3622" s="49">
        <v>22465</v>
      </c>
      <c r="C3622" s="50">
        <v>1235</v>
      </c>
      <c r="D3622" s="50" t="str">
        <f>VLOOKUP(Table8[[#This Row],[CustomerID]],Table15[[#All],[CustomerID]:[Company Name]],2,FALSE)</f>
        <v>Tender Touch Gifts</v>
      </c>
      <c r="E3622" s="51">
        <v>44876</v>
      </c>
      <c r="F3622" s="50">
        <v>2</v>
      </c>
      <c r="G3622" s="50" t="str">
        <f>VLOOKUP(Table8[[#This Row],[ProductID]],Table12[[#All],[ProductID]:[ProductFullName]],3,FALSE)</f>
        <v>Product B</v>
      </c>
      <c r="H3622" s="50">
        <v>3</v>
      </c>
      <c r="I3622" s="52">
        <v>44876.646550925936</v>
      </c>
      <c r="J3622" s="50">
        <v>115</v>
      </c>
      <c r="K3622" s="51">
        <v>44876.943749999999</v>
      </c>
      <c r="L3622" s="53"/>
      <c r="M3622" s="54">
        <v>1</v>
      </c>
    </row>
    <row r="3623" spans="2:13" x14ac:dyDescent="0.3">
      <c r="B3623" s="49">
        <v>22466</v>
      </c>
      <c r="C3623" s="50">
        <v>1329</v>
      </c>
      <c r="D3623" s="50" t="str">
        <f>VLOOKUP(Table8[[#This Row],[CustomerID]],Table15[[#All],[CustomerID]:[Company Name]],2,FALSE)</f>
        <v>Designing Woman</v>
      </c>
      <c r="E3623" s="51">
        <v>44876</v>
      </c>
      <c r="F3623" s="50">
        <v>4</v>
      </c>
      <c r="G3623" s="50" t="str">
        <f>VLOOKUP(Table8[[#This Row],[ProductID]],Table12[[#All],[ProductID]:[ProductFullName]],3,FALSE)</f>
        <v>Product D</v>
      </c>
      <c r="H3623" s="50">
        <v>5</v>
      </c>
      <c r="I3623" s="52">
        <v>44876.656921296308</v>
      </c>
      <c r="J3623" s="50">
        <v>105</v>
      </c>
      <c r="K3623" s="51">
        <v>44876.943749999999</v>
      </c>
      <c r="L3623" s="53"/>
      <c r="M3623" s="54">
        <v>1</v>
      </c>
    </row>
    <row r="3624" spans="2:13" x14ac:dyDescent="0.3">
      <c r="B3624" s="49">
        <v>22467</v>
      </c>
      <c r="C3624" s="50">
        <v>83</v>
      </c>
      <c r="D3624" s="50" t="str">
        <f>VLOOKUP(Table8[[#This Row],[CustomerID]],Table15[[#All],[CustomerID]:[Company Name]],2,FALSE)</f>
        <v>Meadowlark Gift Shop</v>
      </c>
      <c r="E3624" s="51">
        <v>44876</v>
      </c>
      <c r="F3624" s="50">
        <v>2</v>
      </c>
      <c r="G3624" s="50" t="str">
        <f>VLOOKUP(Table8[[#This Row],[ProductID]],Table12[[#All],[ProductID]:[ProductFullName]],3,FALSE)</f>
        <v>Product B</v>
      </c>
      <c r="H3624" s="50">
        <v>4</v>
      </c>
      <c r="I3624" s="52">
        <v>44876.670625000013</v>
      </c>
      <c r="J3624" s="50">
        <v>133</v>
      </c>
      <c r="K3624" s="51">
        <v>44876.943749999999</v>
      </c>
      <c r="L3624" s="53"/>
      <c r="M3624" s="54">
        <v>1</v>
      </c>
    </row>
    <row r="3625" spans="2:13" x14ac:dyDescent="0.3">
      <c r="B3625" s="49">
        <v>22468</v>
      </c>
      <c r="C3625" s="50">
        <v>905</v>
      </c>
      <c r="D3625" s="50" t="str">
        <f>VLOOKUP(Table8[[#This Row],[CustomerID]],Table15[[#All],[CustomerID]:[Company Name]],2,FALSE)</f>
        <v>Morris Variety</v>
      </c>
      <c r="E3625" s="51">
        <v>44876</v>
      </c>
      <c r="F3625" s="50">
        <v>3</v>
      </c>
      <c r="G3625" s="50" t="str">
        <f>VLOOKUP(Table8[[#This Row],[ProductID]],Table12[[#All],[ProductID]:[ProductFullName]],3,FALSE)</f>
        <v>Product C</v>
      </c>
      <c r="H3625" s="50">
        <v>4</v>
      </c>
      <c r="I3625" s="52">
        <v>44876.680034722238</v>
      </c>
      <c r="J3625" s="50">
        <v>113</v>
      </c>
      <c r="K3625" s="51">
        <v>44876.943749999999</v>
      </c>
      <c r="L3625" s="53"/>
      <c r="M3625" s="54">
        <v>1</v>
      </c>
    </row>
    <row r="3626" spans="2:13" x14ac:dyDescent="0.3">
      <c r="B3626" s="49">
        <v>22469</v>
      </c>
      <c r="C3626" s="50">
        <v>89</v>
      </c>
      <c r="D3626" s="50" t="str">
        <f>VLOOKUP(Table8[[#This Row],[CustomerID]],Table15[[#All],[CustomerID]:[Company Name]],2,FALSE)</f>
        <v>Distribution Canado-Sussie</v>
      </c>
      <c r="E3626" s="51">
        <v>44876</v>
      </c>
      <c r="F3626" s="50">
        <v>2</v>
      </c>
      <c r="G3626" s="50" t="str">
        <f>VLOOKUP(Table8[[#This Row],[ProductID]],Table12[[#All],[ProductID]:[ProductFullName]],3,FALSE)</f>
        <v>Product B</v>
      </c>
      <c r="H3626" s="50">
        <v>4</v>
      </c>
      <c r="I3626" s="52">
        <v>44876.69208333335</v>
      </c>
      <c r="J3626" s="50">
        <v>120</v>
      </c>
      <c r="K3626" s="51">
        <v>44876.943749999999</v>
      </c>
      <c r="L3626" s="53"/>
      <c r="M3626" s="54">
        <v>1</v>
      </c>
    </row>
    <row r="3627" spans="2:13" x14ac:dyDescent="0.3">
      <c r="B3627" s="49">
        <v>22470</v>
      </c>
      <c r="C3627" s="50">
        <v>475</v>
      </c>
      <c r="D3627" s="50" t="str">
        <f>VLOOKUP(Table8[[#This Row],[CustomerID]],Table15[[#All],[CustomerID]:[Company Name]],2,FALSE)</f>
        <v>Buck or Two #156</v>
      </c>
      <c r="E3627" s="51">
        <v>44876</v>
      </c>
      <c r="F3627" s="50">
        <v>6</v>
      </c>
      <c r="G3627" s="50" t="str">
        <f>VLOOKUP(Table8[[#This Row],[ProductID]],Table12[[#All],[ProductID]:[ProductFullName]],3,FALSE)</f>
        <v>Product F</v>
      </c>
      <c r="H3627" s="50">
        <v>3</v>
      </c>
      <c r="I3627" s="52">
        <v>44876.703634259276</v>
      </c>
      <c r="J3627" s="50">
        <v>122</v>
      </c>
      <c r="K3627" s="51">
        <v>44876.943749999999</v>
      </c>
      <c r="L3627" s="53"/>
      <c r="M3627" s="54">
        <v>1</v>
      </c>
    </row>
    <row r="3628" spans="2:13" x14ac:dyDescent="0.3">
      <c r="B3628" s="49">
        <v>22471</v>
      </c>
      <c r="C3628" s="50">
        <v>120</v>
      </c>
      <c r="D3628" s="50" t="str">
        <f>VLOOKUP(Table8[[#This Row],[CustomerID]],Table15[[#All],[CustomerID]:[Company Name]],2,FALSE)</f>
        <v>Bijouterie Houle</v>
      </c>
      <c r="E3628" s="51">
        <v>44876</v>
      </c>
      <c r="F3628" s="50">
        <v>6</v>
      </c>
      <c r="G3628" s="50" t="str">
        <f>VLOOKUP(Table8[[#This Row],[ProductID]],Table12[[#All],[ProductID]:[ProductFullName]],3,FALSE)</f>
        <v>Product F</v>
      </c>
      <c r="H3628" s="50">
        <v>7</v>
      </c>
      <c r="I3628" s="52">
        <v>44876.715092592611</v>
      </c>
      <c r="J3628" s="50">
        <v>112</v>
      </c>
      <c r="K3628" s="51">
        <v>44876.943749999999</v>
      </c>
      <c r="L3628" s="53"/>
      <c r="M3628" s="54">
        <v>1</v>
      </c>
    </row>
    <row r="3629" spans="2:13" x14ac:dyDescent="0.3">
      <c r="B3629" s="49">
        <v>22472</v>
      </c>
      <c r="C3629" s="50">
        <v>1028</v>
      </c>
      <c r="D3629" s="50" t="str">
        <f>VLOOKUP(Table8[[#This Row],[CustomerID]],Table15[[#All],[CustomerID]:[Company Name]],2,FALSE)</f>
        <v>VisABility Store</v>
      </c>
      <c r="E3629" s="51">
        <v>44876</v>
      </c>
      <c r="F3629" s="50">
        <v>2</v>
      </c>
      <c r="G3629" s="50" t="str">
        <f>VLOOKUP(Table8[[#This Row],[ProductID]],Table12[[#All],[ProductID]:[ProductFullName]],3,FALSE)</f>
        <v>Product B</v>
      </c>
      <c r="H3629" s="50">
        <v>2</v>
      </c>
      <c r="I3629" s="52">
        <v>44876.725671296314</v>
      </c>
      <c r="J3629" s="50">
        <v>119</v>
      </c>
      <c r="K3629" s="51">
        <v>44876.943749999999</v>
      </c>
      <c r="L3629" s="53"/>
      <c r="M3629" s="54">
        <v>1</v>
      </c>
    </row>
    <row r="3630" spans="2:13" x14ac:dyDescent="0.3">
      <c r="B3630" s="49">
        <v>22473</v>
      </c>
      <c r="C3630" s="50">
        <v>725</v>
      </c>
      <c r="D3630" s="50" t="str">
        <f>VLOOKUP(Table8[[#This Row],[CustomerID]],Table15[[#All],[CustomerID]:[Company Name]],2,FALSE)</f>
        <v>Smithford's</v>
      </c>
      <c r="E3630" s="51">
        <v>44879</v>
      </c>
      <c r="F3630" s="50">
        <v>1</v>
      </c>
      <c r="G3630" s="50" t="str">
        <f>VLOOKUP(Table8[[#This Row],[ProductID]],Table12[[#All],[ProductID]:[ProductFullName]],3,FALSE)</f>
        <v>Product A</v>
      </c>
      <c r="H3630" s="50">
        <v>7</v>
      </c>
      <c r="I3630" s="52">
        <v>44879.333333333336</v>
      </c>
      <c r="J3630" s="50">
        <v>132</v>
      </c>
      <c r="K3630" s="51">
        <v>44879.972916666666</v>
      </c>
      <c r="L3630" s="53"/>
      <c r="M3630" s="54">
        <v>1</v>
      </c>
    </row>
    <row r="3631" spans="2:13" x14ac:dyDescent="0.3">
      <c r="B3631" s="49">
        <v>22474</v>
      </c>
      <c r="C3631" s="50">
        <v>585</v>
      </c>
      <c r="D3631" s="50" t="str">
        <f>VLOOKUP(Table8[[#This Row],[CustomerID]],Table15[[#All],[CustomerID]:[Company Name]],2,FALSE)</f>
        <v>Charms And Things</v>
      </c>
      <c r="E3631" s="51">
        <v>44879</v>
      </c>
      <c r="F3631" s="50">
        <v>6</v>
      </c>
      <c r="G3631" s="50" t="str">
        <f>VLOOKUP(Table8[[#This Row],[ProductID]],Table12[[#All],[ProductID]:[ProductFullName]],3,FALSE)</f>
        <v>Product F</v>
      </c>
      <c r="H3631" s="50">
        <v>5</v>
      </c>
      <c r="I3631" s="52">
        <v>44879.348738425928</v>
      </c>
      <c r="J3631" s="50">
        <v>133</v>
      </c>
      <c r="K3631" s="51">
        <v>44879.972916666666</v>
      </c>
      <c r="L3631" s="53"/>
      <c r="M3631" s="54">
        <v>1</v>
      </c>
    </row>
    <row r="3632" spans="2:13" x14ac:dyDescent="0.3">
      <c r="B3632" s="49">
        <v>22475</v>
      </c>
      <c r="C3632" s="50">
        <v>640</v>
      </c>
      <c r="D3632" s="50" t="str">
        <f>VLOOKUP(Table8[[#This Row],[CustomerID]],Table15[[#All],[CustomerID]:[Company Name]],2,FALSE)</f>
        <v>Great Canadian Dollar Store #257</v>
      </c>
      <c r="E3632" s="51">
        <v>44879</v>
      </c>
      <c r="F3632" s="50">
        <v>5</v>
      </c>
      <c r="G3632" s="50" t="str">
        <f>VLOOKUP(Table8[[#This Row],[ProductID]],Table12[[#All],[ProductID]:[ProductFullName]],3,FALSE)</f>
        <v>Product E</v>
      </c>
      <c r="H3632" s="50">
        <v>7</v>
      </c>
      <c r="I3632" s="52">
        <v>44879.364803240744</v>
      </c>
      <c r="J3632" s="50">
        <v>125</v>
      </c>
      <c r="K3632" s="51">
        <v>44879.972916666666</v>
      </c>
      <c r="L3632" s="53"/>
      <c r="M3632" s="54">
        <v>1</v>
      </c>
    </row>
    <row r="3633" spans="2:13" x14ac:dyDescent="0.3">
      <c r="B3633" s="49">
        <v>22476</v>
      </c>
      <c r="C3633" s="50">
        <v>1305</v>
      </c>
      <c r="D3633" s="50" t="str">
        <f>VLOOKUP(Table8[[#This Row],[CustomerID]],Table15[[#All],[CustomerID]:[Company Name]],2,FALSE)</f>
        <v>Divinty</v>
      </c>
      <c r="E3633" s="51">
        <v>44879</v>
      </c>
      <c r="F3633" s="50">
        <v>3</v>
      </c>
      <c r="G3633" s="50" t="str">
        <f>VLOOKUP(Table8[[#This Row],[ProductID]],Table12[[#All],[ProductID]:[ProductFullName]],3,FALSE)</f>
        <v>Product C</v>
      </c>
      <c r="H3633" s="50">
        <v>5</v>
      </c>
      <c r="I3633" s="52">
        <v>44879.379305555558</v>
      </c>
      <c r="J3633" s="50">
        <v>130</v>
      </c>
      <c r="K3633" s="51">
        <v>44879.972916666666</v>
      </c>
      <c r="L3633" s="53"/>
      <c r="M3633" s="54">
        <v>1</v>
      </c>
    </row>
    <row r="3634" spans="2:13" x14ac:dyDescent="0.3">
      <c r="B3634" s="49">
        <v>22477</v>
      </c>
      <c r="C3634" s="50">
        <v>1375</v>
      </c>
      <c r="D3634" s="50" t="str">
        <f>VLOOKUP(Table8[[#This Row],[CustomerID]],Table15[[#All],[CustomerID]:[Company Name]],2,FALSE)</f>
        <v>Silver Lining, A</v>
      </c>
      <c r="E3634" s="51">
        <v>44879</v>
      </c>
      <c r="F3634" s="50">
        <v>5</v>
      </c>
      <c r="G3634" s="50" t="str">
        <f>VLOOKUP(Table8[[#This Row],[ProductID]],Table12[[#All],[ProductID]:[ProductFullName]],3,FALSE)</f>
        <v>Product E</v>
      </c>
      <c r="H3634" s="50">
        <v>2</v>
      </c>
      <c r="I3634" s="52">
        <v>44879.392141203709</v>
      </c>
      <c r="J3634" s="50">
        <v>113</v>
      </c>
      <c r="K3634" s="51">
        <v>44879.972916666666</v>
      </c>
      <c r="L3634" s="53"/>
      <c r="M3634" s="54">
        <v>1</v>
      </c>
    </row>
    <row r="3635" spans="2:13" x14ac:dyDescent="0.3">
      <c r="B3635" s="49">
        <v>22478</v>
      </c>
      <c r="C3635" s="50">
        <v>680</v>
      </c>
      <c r="D3635" s="50" t="str">
        <f>VLOOKUP(Table8[[#This Row],[CustomerID]],Table15[[#All],[CustomerID]:[Company Name]],2,FALSE)</f>
        <v>Bags N' All</v>
      </c>
      <c r="E3635" s="51">
        <v>44879</v>
      </c>
      <c r="F3635" s="50">
        <v>2</v>
      </c>
      <c r="G3635" s="50" t="str">
        <f>VLOOKUP(Table8[[#This Row],[ProductID]],Table12[[#All],[ProductID]:[ProductFullName]],3,FALSE)</f>
        <v>Product B</v>
      </c>
      <c r="H3635" s="50">
        <v>3</v>
      </c>
      <c r="I3635" s="52">
        <v>44879.404907407414</v>
      </c>
      <c r="J3635" s="50">
        <v>128</v>
      </c>
      <c r="K3635" s="51">
        <v>44879.972916666666</v>
      </c>
      <c r="L3635" s="53"/>
      <c r="M3635" s="54">
        <v>1</v>
      </c>
    </row>
    <row r="3636" spans="2:13" x14ac:dyDescent="0.3">
      <c r="B3636" s="49">
        <v>22479</v>
      </c>
      <c r="C3636" s="50">
        <v>301</v>
      </c>
      <c r="D3636" s="50" t="str">
        <f>VLOOKUP(Table8[[#This Row],[CustomerID]],Table15[[#All],[CustomerID]:[Company Name]],2,FALSE)</f>
        <v>Maple IDA</v>
      </c>
      <c r="E3636" s="51">
        <v>44879</v>
      </c>
      <c r="F3636" s="50">
        <v>3</v>
      </c>
      <c r="G3636" s="50" t="str">
        <f>VLOOKUP(Table8[[#This Row],[ProductID]],Table12[[#All],[ProductID]:[ProductFullName]],3,FALSE)</f>
        <v>Product C</v>
      </c>
      <c r="H3636" s="50">
        <v>5</v>
      </c>
      <c r="I3636" s="52">
        <v>44879.415081018524</v>
      </c>
      <c r="J3636" s="50">
        <v>119</v>
      </c>
      <c r="K3636" s="51">
        <v>44879.972916666666</v>
      </c>
      <c r="L3636" s="53"/>
      <c r="M3636" s="54">
        <v>1</v>
      </c>
    </row>
    <row r="3637" spans="2:13" x14ac:dyDescent="0.3">
      <c r="B3637" s="49">
        <v>22480</v>
      </c>
      <c r="C3637" s="50">
        <v>280</v>
      </c>
      <c r="D3637" s="50" t="str">
        <f>VLOOKUP(Table8[[#This Row],[CustomerID]],Table15[[#All],[CustomerID]:[Company Name]],2,FALSE)</f>
        <v>Oakville Trafalgar Hospital</v>
      </c>
      <c r="E3637" s="51">
        <v>44879</v>
      </c>
      <c r="F3637" s="50">
        <v>4</v>
      </c>
      <c r="G3637" s="50" t="str">
        <f>VLOOKUP(Table8[[#This Row],[ProductID]],Table12[[#All],[ProductID]:[ProductFullName]],3,FALSE)</f>
        <v>Product D</v>
      </c>
      <c r="H3637" s="50">
        <v>6</v>
      </c>
      <c r="I3637" s="52">
        <v>44879.429502314822</v>
      </c>
      <c r="J3637" s="50">
        <v>110</v>
      </c>
      <c r="K3637" s="51">
        <v>44879.972916666666</v>
      </c>
      <c r="L3637" s="53"/>
      <c r="M3637" s="54">
        <v>1</v>
      </c>
    </row>
    <row r="3638" spans="2:13" x14ac:dyDescent="0.3">
      <c r="B3638" s="49">
        <v>22481</v>
      </c>
      <c r="C3638" s="50">
        <v>540</v>
      </c>
      <c r="D3638" s="50" t="str">
        <f>VLOOKUP(Table8[[#This Row],[CustomerID]],Table15[[#All],[CustomerID]:[Company Name]],2,FALSE)</f>
        <v>Lasting Impressions</v>
      </c>
      <c r="E3638" s="51">
        <v>44879</v>
      </c>
      <c r="F3638" s="50">
        <v>4</v>
      </c>
      <c r="G3638" s="50" t="str">
        <f>VLOOKUP(Table8[[#This Row],[ProductID]],Table12[[#All],[ProductID]:[ProductFullName]],3,FALSE)</f>
        <v>Product D</v>
      </c>
      <c r="H3638" s="50">
        <v>2</v>
      </c>
      <c r="I3638" s="52">
        <v>44879.44057870371</v>
      </c>
      <c r="J3638" s="50">
        <v>105</v>
      </c>
      <c r="K3638" s="51">
        <v>44879.972916666666</v>
      </c>
      <c r="L3638" s="53"/>
      <c r="M3638" s="54">
        <v>1</v>
      </c>
    </row>
    <row r="3639" spans="2:13" x14ac:dyDescent="0.3">
      <c r="B3639" s="49">
        <v>22482</v>
      </c>
      <c r="C3639" s="50">
        <v>725</v>
      </c>
      <c r="D3639" s="50" t="str">
        <f>VLOOKUP(Table8[[#This Row],[CustomerID]],Table15[[#All],[CustomerID]:[Company Name]],2,FALSE)</f>
        <v>Smithford's</v>
      </c>
      <c r="E3639" s="51">
        <v>44879</v>
      </c>
      <c r="F3639" s="50">
        <v>3</v>
      </c>
      <c r="G3639" s="50" t="str">
        <f>VLOOKUP(Table8[[#This Row],[ProductID]],Table12[[#All],[ProductID]:[ProductFullName]],3,FALSE)</f>
        <v>Product C</v>
      </c>
      <c r="H3639" s="50">
        <v>7</v>
      </c>
      <c r="I3639" s="52">
        <v>44879.452638888899</v>
      </c>
      <c r="J3639" s="50">
        <v>121</v>
      </c>
      <c r="K3639" s="51">
        <v>44879.972916666666</v>
      </c>
      <c r="L3639" s="53"/>
      <c r="M3639" s="54">
        <v>1</v>
      </c>
    </row>
    <row r="3640" spans="2:13" x14ac:dyDescent="0.3">
      <c r="B3640" s="49">
        <v>22483</v>
      </c>
      <c r="C3640" s="50">
        <v>395</v>
      </c>
      <c r="D3640" s="50" t="str">
        <f>VLOOKUP(Table8[[#This Row],[CustomerID]],Table15[[#All],[CustomerID]:[Company Name]],2,FALSE)</f>
        <v>Top Dollar Bargain Centre #35</v>
      </c>
      <c r="E3640" s="51">
        <v>44879</v>
      </c>
      <c r="F3640" s="50">
        <v>1</v>
      </c>
      <c r="G3640" s="50" t="str">
        <f>VLOOKUP(Table8[[#This Row],[ProductID]],Table12[[#All],[ProductID]:[ProductFullName]],3,FALSE)</f>
        <v>Product A</v>
      </c>
      <c r="H3640" s="50">
        <v>7</v>
      </c>
      <c r="I3640" s="52">
        <v>44879.46270833334</v>
      </c>
      <c r="J3640" s="50">
        <v>132</v>
      </c>
      <c r="K3640" s="51">
        <v>44879.972916666666</v>
      </c>
      <c r="L3640" s="53"/>
      <c r="M3640" s="54">
        <v>1</v>
      </c>
    </row>
    <row r="3641" spans="2:13" x14ac:dyDescent="0.3">
      <c r="B3641" s="49">
        <v>22484</v>
      </c>
      <c r="C3641" s="50">
        <v>988</v>
      </c>
      <c r="D3641" s="50" t="str">
        <f>VLOOKUP(Table8[[#This Row],[CustomerID]],Table15[[#All],[CustomerID]:[Company Name]],2,FALSE)</f>
        <v>Worth the Wait</v>
      </c>
      <c r="E3641" s="51">
        <v>44879</v>
      </c>
      <c r="F3641" s="50">
        <v>5</v>
      </c>
      <c r="G3641" s="50" t="str">
        <f>VLOOKUP(Table8[[#This Row],[ProductID]],Table12[[#All],[ProductID]:[ProductFullName]],3,FALSE)</f>
        <v>Product E</v>
      </c>
      <c r="H3641" s="50">
        <v>2</v>
      </c>
      <c r="I3641" s="52">
        <v>44879.479814814818</v>
      </c>
      <c r="J3641" s="50">
        <v>110</v>
      </c>
      <c r="K3641" s="51">
        <v>44879.972916666666</v>
      </c>
      <c r="L3641" s="53"/>
      <c r="M3641" s="54">
        <v>1</v>
      </c>
    </row>
    <row r="3642" spans="2:13" x14ac:dyDescent="0.3">
      <c r="B3642" s="49">
        <v>22485</v>
      </c>
      <c r="C3642" s="50">
        <v>1090</v>
      </c>
      <c r="D3642" s="50" t="str">
        <f>VLOOKUP(Table8[[#This Row],[CustomerID]],Table15[[#All],[CustomerID]:[Company Name]],2,FALSE)</f>
        <v>Patti's Enterprises</v>
      </c>
      <c r="E3642" s="51">
        <v>44879</v>
      </c>
      <c r="F3642" s="50">
        <v>1</v>
      </c>
      <c r="G3642" s="50" t="str">
        <f>VLOOKUP(Table8[[#This Row],[ProductID]],Table12[[#All],[ProductID]:[ProductFullName]],3,FALSE)</f>
        <v>Product A</v>
      </c>
      <c r="H3642" s="50">
        <v>2</v>
      </c>
      <c r="I3642" s="52">
        <v>44879.493252314816</v>
      </c>
      <c r="J3642" s="50">
        <v>110</v>
      </c>
      <c r="K3642" s="51">
        <v>44879.972916666666</v>
      </c>
      <c r="L3642" s="53"/>
      <c r="M3642" s="54">
        <v>1</v>
      </c>
    </row>
    <row r="3643" spans="2:13" x14ac:dyDescent="0.3">
      <c r="B3643" s="49">
        <v>22486</v>
      </c>
      <c r="C3643" s="50">
        <v>504</v>
      </c>
      <c r="D3643" s="50" t="str">
        <f>VLOOKUP(Table8[[#This Row],[CustomerID]],Table15[[#All],[CustomerID]:[Company Name]],2,FALSE)</f>
        <v>P.P. UniversityCenterPharmacy(Winnipeg)</v>
      </c>
      <c r="E3643" s="51">
        <v>44879</v>
      </c>
      <c r="F3643" s="50">
        <v>6</v>
      </c>
      <c r="G3643" s="50" t="str">
        <f>VLOOKUP(Table8[[#This Row],[ProductID]],Table12[[#All],[ProductID]:[ProductFullName]],3,FALSE)</f>
        <v>Product F</v>
      </c>
      <c r="H3643" s="50">
        <v>7</v>
      </c>
      <c r="I3643" s="52">
        <v>44879.510439814818</v>
      </c>
      <c r="J3643" s="50">
        <v>115</v>
      </c>
      <c r="K3643" s="51">
        <v>44879.972916666666</v>
      </c>
      <c r="L3643" s="53"/>
      <c r="M3643" s="54">
        <v>1</v>
      </c>
    </row>
    <row r="3644" spans="2:13" x14ac:dyDescent="0.3">
      <c r="B3644" s="49">
        <v>22487</v>
      </c>
      <c r="C3644" s="50">
        <v>445</v>
      </c>
      <c r="D3644" s="50" t="str">
        <f>VLOOKUP(Table8[[#This Row],[CustomerID]],Table15[[#All],[CustomerID]:[Company Name]],2,FALSE)</f>
        <v>Green Earth - Head Office/ WHS</v>
      </c>
      <c r="E3644" s="51">
        <v>44879</v>
      </c>
      <c r="F3644" s="50">
        <v>5</v>
      </c>
      <c r="G3644" s="50" t="str">
        <f>VLOOKUP(Table8[[#This Row],[ProductID]],Table12[[#All],[ProductID]:[ProductFullName]],3,FALSE)</f>
        <v>Product E</v>
      </c>
      <c r="H3644" s="50">
        <v>3</v>
      </c>
      <c r="I3644" s="52">
        <v>44879.527800925927</v>
      </c>
      <c r="J3644" s="50">
        <v>108</v>
      </c>
      <c r="K3644" s="51">
        <v>44879.972916666666</v>
      </c>
      <c r="L3644" s="53"/>
      <c r="M3644" s="54">
        <v>1</v>
      </c>
    </row>
    <row r="3645" spans="2:13" x14ac:dyDescent="0.3">
      <c r="B3645" s="49">
        <v>22488</v>
      </c>
      <c r="C3645" s="50">
        <v>1280</v>
      </c>
      <c r="D3645" s="50" t="str">
        <f>VLOOKUP(Table8[[#This Row],[CustomerID]],Table15[[#All],[CustomerID]:[Company Name]],2,FALSE)</f>
        <v>Landing Gear</v>
      </c>
      <c r="E3645" s="51">
        <v>44879</v>
      </c>
      <c r="F3645" s="50">
        <v>4</v>
      </c>
      <c r="G3645" s="50" t="str">
        <f>VLOOKUP(Table8[[#This Row],[ProductID]],Table12[[#All],[ProductID]:[ProductFullName]],3,FALSE)</f>
        <v>Product D</v>
      </c>
      <c r="H3645" s="50">
        <v>2</v>
      </c>
      <c r="I3645" s="52">
        <v>44879.542349537041</v>
      </c>
      <c r="J3645" s="50">
        <v>108</v>
      </c>
      <c r="K3645" s="51">
        <v>44879.972916666666</v>
      </c>
      <c r="L3645" s="53"/>
      <c r="M3645" s="54">
        <v>1</v>
      </c>
    </row>
    <row r="3646" spans="2:13" x14ac:dyDescent="0.3">
      <c r="B3646" s="49">
        <v>22489</v>
      </c>
      <c r="C3646" s="50">
        <v>609</v>
      </c>
      <c r="D3646" s="50" t="str">
        <f>VLOOKUP(Table8[[#This Row],[CustomerID]],Table15[[#All],[CustomerID]:[Company Name]],2,FALSE)</f>
        <v>Talisman Jewellery Ltd.</v>
      </c>
      <c r="E3646" s="51">
        <v>44879</v>
      </c>
      <c r="F3646" s="50">
        <v>5</v>
      </c>
      <c r="G3646" s="50" t="str">
        <f>VLOOKUP(Table8[[#This Row],[ProductID]],Table12[[#All],[ProductID]:[ProductFullName]],3,FALSE)</f>
        <v>Product E</v>
      </c>
      <c r="H3646" s="50">
        <v>4</v>
      </c>
      <c r="I3646" s="52">
        <v>44879.556423611117</v>
      </c>
      <c r="J3646" s="50">
        <v>106</v>
      </c>
      <c r="K3646" s="51">
        <v>44879.972916666666</v>
      </c>
      <c r="L3646" s="53"/>
      <c r="M3646" s="54">
        <v>1</v>
      </c>
    </row>
    <row r="3647" spans="2:13" x14ac:dyDescent="0.3">
      <c r="B3647" s="49">
        <v>22490</v>
      </c>
      <c r="C3647" s="50">
        <v>155</v>
      </c>
      <c r="D3647" s="50" t="str">
        <f>VLOOKUP(Table8[[#This Row],[CustomerID]],Table15[[#All],[CustomerID]:[Company Name]],2,FALSE)</f>
        <v>SDM - 0604</v>
      </c>
      <c r="E3647" s="51">
        <v>44879</v>
      </c>
      <c r="F3647" s="50">
        <v>4</v>
      </c>
      <c r="G3647" s="50" t="str">
        <f>VLOOKUP(Table8[[#This Row],[ProductID]],Table12[[#All],[ProductID]:[ProductFullName]],3,FALSE)</f>
        <v>Product D</v>
      </c>
      <c r="H3647" s="50">
        <v>3</v>
      </c>
      <c r="I3647" s="52">
        <v>44879.568888888898</v>
      </c>
      <c r="J3647" s="50">
        <v>121</v>
      </c>
      <c r="K3647" s="51">
        <v>44879.972916666666</v>
      </c>
      <c r="L3647" s="53"/>
      <c r="M3647" s="54">
        <v>1</v>
      </c>
    </row>
    <row r="3648" spans="2:13" x14ac:dyDescent="0.3">
      <c r="B3648" s="49">
        <v>22491</v>
      </c>
      <c r="C3648" s="50">
        <v>324</v>
      </c>
      <c r="D3648" s="50" t="str">
        <f>VLOOKUP(Table8[[#This Row],[CustomerID]],Table15[[#All],[CustomerID]:[Company Name]],2,FALSE)</f>
        <v>Collingwood G.M Hospital</v>
      </c>
      <c r="E3648" s="51">
        <v>44879</v>
      </c>
      <c r="F3648" s="50">
        <v>3</v>
      </c>
      <c r="G3648" s="50" t="str">
        <f>VLOOKUP(Table8[[#This Row],[ProductID]],Table12[[#All],[ProductID]:[ProductFullName]],3,FALSE)</f>
        <v>Product C</v>
      </c>
      <c r="H3648" s="50">
        <v>5</v>
      </c>
      <c r="I3648" s="52">
        <v>44879.580277777786</v>
      </c>
      <c r="J3648" s="50">
        <v>121</v>
      </c>
      <c r="K3648" s="51">
        <v>44879.972916666666</v>
      </c>
      <c r="L3648" s="53"/>
      <c r="M3648" s="54">
        <v>1</v>
      </c>
    </row>
    <row r="3649" spans="2:13" x14ac:dyDescent="0.3">
      <c r="B3649" s="49">
        <v>22492</v>
      </c>
      <c r="C3649" s="50">
        <v>764</v>
      </c>
      <c r="D3649" s="50" t="str">
        <f>VLOOKUP(Table8[[#This Row],[CustomerID]],Table15[[#All],[CustomerID]:[Company Name]],2,FALSE)</f>
        <v>e-pill, LLC</v>
      </c>
      <c r="E3649" s="51">
        <v>44879</v>
      </c>
      <c r="F3649" s="50">
        <v>6</v>
      </c>
      <c r="G3649" s="50" t="str">
        <f>VLOOKUP(Table8[[#This Row],[ProductID]],Table12[[#All],[ProductID]:[ProductFullName]],3,FALSE)</f>
        <v>Product F</v>
      </c>
      <c r="H3649" s="50">
        <v>6</v>
      </c>
      <c r="I3649" s="52">
        <v>44879.5944675926</v>
      </c>
      <c r="J3649" s="50">
        <v>119</v>
      </c>
      <c r="K3649" s="51">
        <v>44879.972916666666</v>
      </c>
      <c r="L3649" s="53"/>
      <c r="M3649" s="54">
        <v>1</v>
      </c>
    </row>
    <row r="3650" spans="2:13" x14ac:dyDescent="0.3">
      <c r="B3650" s="49">
        <v>22493</v>
      </c>
      <c r="C3650" s="50">
        <v>1258</v>
      </c>
      <c r="D3650" s="50" t="str">
        <f>VLOOKUP(Table8[[#This Row],[CustomerID]],Table15[[#All],[CustomerID]:[Company Name]],2,FALSE)</f>
        <v>Talking Hands/ Indulgences</v>
      </c>
      <c r="E3650" s="51">
        <v>44879</v>
      </c>
      <c r="F3650" s="50">
        <v>5</v>
      </c>
      <c r="G3650" s="50" t="str">
        <f>VLOOKUP(Table8[[#This Row],[ProductID]],Table12[[#All],[ProductID]:[ProductFullName]],3,FALSE)</f>
        <v>Product E</v>
      </c>
      <c r="H3650" s="50">
        <v>3</v>
      </c>
      <c r="I3650" s="52">
        <v>44879.608171296306</v>
      </c>
      <c r="J3650" s="50">
        <v>110</v>
      </c>
      <c r="K3650" s="51">
        <v>44879.972916666666</v>
      </c>
      <c r="L3650" s="53"/>
      <c r="M3650" s="54">
        <v>1</v>
      </c>
    </row>
    <row r="3651" spans="2:13" x14ac:dyDescent="0.3">
      <c r="B3651" s="49">
        <v>22494</v>
      </c>
      <c r="C3651" s="50">
        <v>167</v>
      </c>
      <c r="D3651" s="50" t="str">
        <f>VLOOKUP(Table8[[#This Row],[CustomerID]],Table15[[#All],[CustomerID]:[Company Name]],2,FALSE)</f>
        <v>Sullivan's Pharmacy</v>
      </c>
      <c r="E3651" s="51">
        <v>44879</v>
      </c>
      <c r="F3651" s="50">
        <v>3</v>
      </c>
      <c r="G3651" s="50" t="str">
        <f>VLOOKUP(Table8[[#This Row],[ProductID]],Table12[[#All],[ProductID]:[ProductFullName]],3,FALSE)</f>
        <v>Product C</v>
      </c>
      <c r="H3651" s="50">
        <v>7</v>
      </c>
      <c r="I3651" s="52">
        <v>44879.624328703714</v>
      </c>
      <c r="J3651" s="50">
        <v>128</v>
      </c>
      <c r="K3651" s="51">
        <v>44879.972916666666</v>
      </c>
      <c r="L3651" s="53"/>
      <c r="M3651" s="54">
        <v>1</v>
      </c>
    </row>
    <row r="3652" spans="2:13" x14ac:dyDescent="0.3">
      <c r="B3652" s="49">
        <v>22495</v>
      </c>
      <c r="C3652" s="50">
        <v>258</v>
      </c>
      <c r="D3652" s="50" t="str">
        <f>VLOOKUP(Table8[[#This Row],[CustomerID]],Table15[[#All],[CustomerID]:[Company Name]],2,FALSE)</f>
        <v>Zellers Store #136</v>
      </c>
      <c r="E3652" s="51">
        <v>44879</v>
      </c>
      <c r="F3652" s="50">
        <v>6</v>
      </c>
      <c r="G3652" s="50" t="str">
        <f>VLOOKUP(Table8[[#This Row],[ProductID]],Table12[[#All],[ProductID]:[ProductFullName]],3,FALSE)</f>
        <v>Product F</v>
      </c>
      <c r="H3652" s="50">
        <v>4</v>
      </c>
      <c r="I3652" s="52">
        <v>44879.636331018526</v>
      </c>
      <c r="J3652" s="50">
        <v>130</v>
      </c>
      <c r="K3652" s="51">
        <v>44879.972916666666</v>
      </c>
      <c r="L3652" s="53"/>
      <c r="M3652" s="54">
        <v>1</v>
      </c>
    </row>
    <row r="3653" spans="2:13" x14ac:dyDescent="0.3">
      <c r="B3653" s="49">
        <v>22496</v>
      </c>
      <c r="C3653" s="50">
        <v>810</v>
      </c>
      <c r="D3653" s="50" t="str">
        <f>VLOOKUP(Table8[[#This Row],[CustomerID]],Table15[[#All],[CustomerID]:[Company Name]],2,FALSE)</f>
        <v>Rainbow Room</v>
      </c>
      <c r="E3653" s="51">
        <v>44879</v>
      </c>
      <c r="F3653" s="50">
        <v>1</v>
      </c>
      <c r="G3653" s="50" t="str">
        <f>VLOOKUP(Table8[[#This Row],[ProductID]],Table12[[#All],[ProductID]:[ProductFullName]],3,FALSE)</f>
        <v>Product A</v>
      </c>
      <c r="H3653" s="50">
        <v>4</v>
      </c>
      <c r="I3653" s="52">
        <v>44879.647256944452</v>
      </c>
      <c r="J3653" s="50">
        <v>134</v>
      </c>
      <c r="K3653" s="51">
        <v>44879.972916666666</v>
      </c>
      <c r="L3653" s="53"/>
      <c r="M3653" s="54">
        <v>1</v>
      </c>
    </row>
    <row r="3654" spans="2:13" x14ac:dyDescent="0.3">
      <c r="B3654" s="49">
        <v>22497</v>
      </c>
      <c r="C3654" s="50">
        <v>1325</v>
      </c>
      <c r="D3654" s="50" t="str">
        <f>VLOOKUP(Table8[[#This Row],[CustomerID]],Table15[[#All],[CustomerID]:[Company Name]],2,FALSE)</f>
        <v>Greetings</v>
      </c>
      <c r="E3654" s="51">
        <v>44879</v>
      </c>
      <c r="F3654" s="50">
        <v>5</v>
      </c>
      <c r="G3654" s="50" t="str">
        <f>VLOOKUP(Table8[[#This Row],[ProductID]],Table12[[#All],[ProductID]:[ProductFullName]],3,FALSE)</f>
        <v>Product E</v>
      </c>
      <c r="H3654" s="50">
        <v>4</v>
      </c>
      <c r="I3654" s="52">
        <v>44879.658229166671</v>
      </c>
      <c r="J3654" s="50">
        <v>116</v>
      </c>
      <c r="K3654" s="51">
        <v>44879.972916666666</v>
      </c>
      <c r="L3654" s="53"/>
      <c r="M3654" s="54">
        <v>1</v>
      </c>
    </row>
    <row r="3655" spans="2:13" x14ac:dyDescent="0.3">
      <c r="B3655" s="49">
        <v>22498</v>
      </c>
      <c r="C3655" s="50">
        <v>1382</v>
      </c>
      <c r="D3655" s="50" t="str">
        <f>VLOOKUP(Table8[[#This Row],[CustomerID]],Table15[[#All],[CustomerID]:[Company Name]],2,FALSE)</f>
        <v>A &amp; S Party Goods</v>
      </c>
      <c r="E3655" s="51">
        <v>44879</v>
      </c>
      <c r="F3655" s="50">
        <v>2</v>
      </c>
      <c r="G3655" s="50" t="str">
        <f>VLOOKUP(Table8[[#This Row],[ProductID]],Table12[[#All],[ProductID]:[ProductFullName]],3,FALSE)</f>
        <v>Product B</v>
      </c>
      <c r="H3655" s="50">
        <v>5</v>
      </c>
      <c r="I3655" s="52">
        <v>44879.667789351857</v>
      </c>
      <c r="J3655" s="50">
        <v>130</v>
      </c>
      <c r="K3655" s="51">
        <v>44879.972916666666</v>
      </c>
      <c r="L3655" s="53"/>
      <c r="M3655" s="54">
        <v>1</v>
      </c>
    </row>
    <row r="3656" spans="2:13" x14ac:dyDescent="0.3">
      <c r="B3656" s="49">
        <v>22499</v>
      </c>
      <c r="C3656" s="50">
        <v>824</v>
      </c>
      <c r="D3656" s="50" t="str">
        <f>VLOOKUP(Table8[[#This Row],[CustomerID]],Table15[[#All],[CustomerID]:[Company Name]],2,FALSE)</f>
        <v>Optical Options</v>
      </c>
      <c r="E3656" s="51">
        <v>44879</v>
      </c>
      <c r="F3656" s="50">
        <v>5</v>
      </c>
      <c r="G3656" s="50" t="str">
        <f>VLOOKUP(Table8[[#This Row],[ProductID]],Table12[[#All],[ProductID]:[ProductFullName]],3,FALSE)</f>
        <v>Product E</v>
      </c>
      <c r="H3656" s="50">
        <v>3</v>
      </c>
      <c r="I3656" s="52">
        <v>44879.683171296303</v>
      </c>
      <c r="J3656" s="50">
        <v>134</v>
      </c>
      <c r="K3656" s="51">
        <v>44879.972916666666</v>
      </c>
      <c r="L3656" s="53"/>
      <c r="M3656" s="54">
        <v>1</v>
      </c>
    </row>
    <row r="3657" spans="2:13" x14ac:dyDescent="0.3">
      <c r="B3657" s="49">
        <v>22500</v>
      </c>
      <c r="C3657" s="50">
        <v>324</v>
      </c>
      <c r="D3657" s="50" t="str">
        <f>VLOOKUP(Table8[[#This Row],[CustomerID]],Table15[[#All],[CustomerID]:[Company Name]],2,FALSE)</f>
        <v>Collingwood G.M Hospital</v>
      </c>
      <c r="E3657" s="51">
        <v>44879</v>
      </c>
      <c r="F3657" s="50">
        <v>6</v>
      </c>
      <c r="G3657" s="50" t="str">
        <f>VLOOKUP(Table8[[#This Row],[ProductID]],Table12[[#All],[ProductID]:[ProductFullName]],3,FALSE)</f>
        <v>Product F</v>
      </c>
      <c r="H3657" s="50">
        <v>5</v>
      </c>
      <c r="I3657" s="52">
        <v>44879.6956712963</v>
      </c>
      <c r="J3657" s="50">
        <v>124</v>
      </c>
      <c r="K3657" s="51">
        <v>44879.972916666666</v>
      </c>
      <c r="L3657" s="53"/>
      <c r="M3657" s="54">
        <v>1</v>
      </c>
    </row>
    <row r="3658" spans="2:13" x14ac:dyDescent="0.3">
      <c r="B3658" s="49">
        <v>22501</v>
      </c>
      <c r="C3658" s="50">
        <v>862</v>
      </c>
      <c r="D3658" s="50" t="str">
        <f>VLOOKUP(Table8[[#This Row],[CustomerID]],Table15[[#All],[CustomerID]:[Company Name]],2,FALSE)</f>
        <v>New Jersey Association Of The Deaf-Blind</v>
      </c>
      <c r="E3658" s="51">
        <v>44879</v>
      </c>
      <c r="F3658" s="50">
        <v>5</v>
      </c>
      <c r="G3658" s="50" t="str">
        <f>VLOOKUP(Table8[[#This Row],[ProductID]],Table12[[#All],[ProductID]:[ProductFullName]],3,FALSE)</f>
        <v>Product E</v>
      </c>
      <c r="H3658" s="50">
        <v>4</v>
      </c>
      <c r="I3658" s="52">
        <v>44879.712997685187</v>
      </c>
      <c r="J3658" s="50">
        <v>126</v>
      </c>
      <c r="K3658" s="51">
        <v>44879.972916666666</v>
      </c>
      <c r="L3658" s="53"/>
      <c r="M3658" s="54">
        <v>1</v>
      </c>
    </row>
    <row r="3659" spans="2:13" x14ac:dyDescent="0.3">
      <c r="B3659" s="49">
        <v>22502</v>
      </c>
      <c r="C3659" s="50">
        <v>768</v>
      </c>
      <c r="D3659" s="50" t="str">
        <f>VLOOKUP(Table8[[#This Row],[CustomerID]],Table15[[#All],[CustomerID]:[Company Name]],2,FALSE)</f>
        <v>Fancy That</v>
      </c>
      <c r="E3659" s="51">
        <v>44879</v>
      </c>
      <c r="F3659" s="50">
        <v>6</v>
      </c>
      <c r="G3659" s="50" t="str">
        <f>VLOOKUP(Table8[[#This Row],[ProductID]],Table12[[#All],[ProductID]:[ProductFullName]],3,FALSE)</f>
        <v>Product F</v>
      </c>
      <c r="H3659" s="50">
        <v>5</v>
      </c>
      <c r="I3659" s="52">
        <v>44879.729745370372</v>
      </c>
      <c r="J3659" s="50">
        <v>132</v>
      </c>
      <c r="K3659" s="51">
        <v>44879.972916666666</v>
      </c>
      <c r="L3659" s="53"/>
      <c r="M3659" s="54">
        <v>1</v>
      </c>
    </row>
    <row r="3660" spans="2:13" x14ac:dyDescent="0.3">
      <c r="B3660" s="49">
        <v>22503</v>
      </c>
      <c r="C3660" s="50">
        <v>137</v>
      </c>
      <c r="D3660" s="50" t="str">
        <f>VLOOKUP(Table8[[#This Row],[CustomerID]],Table15[[#All],[CustomerID]:[Company Name]],2,FALSE)</f>
        <v>Mrs Tiggy Winkles</v>
      </c>
      <c r="E3660" s="51">
        <v>44879</v>
      </c>
      <c r="F3660" s="50">
        <v>2</v>
      </c>
      <c r="G3660" s="50" t="str">
        <f>VLOOKUP(Table8[[#This Row],[ProductID]],Table12[[#All],[ProductID]:[ProductFullName]],3,FALSE)</f>
        <v>Product B</v>
      </c>
      <c r="H3660" s="50">
        <v>4</v>
      </c>
      <c r="I3660" s="52">
        <v>44879.744849537041</v>
      </c>
      <c r="J3660" s="50">
        <v>107</v>
      </c>
      <c r="K3660" s="51">
        <v>44879.972916666666</v>
      </c>
      <c r="L3660" s="53"/>
      <c r="M3660" s="54">
        <v>1</v>
      </c>
    </row>
    <row r="3661" spans="2:13" x14ac:dyDescent="0.3">
      <c r="B3661" s="49">
        <v>22504</v>
      </c>
      <c r="C3661" s="50">
        <v>1304</v>
      </c>
      <c r="D3661" s="50" t="str">
        <f>VLOOKUP(Table8[[#This Row],[CustomerID]],Table15[[#All],[CustomerID]:[Company Name]],2,FALSE)</f>
        <v>Workflow One</v>
      </c>
      <c r="E3661" s="51">
        <v>44880</v>
      </c>
      <c r="F3661" s="50">
        <v>1</v>
      </c>
      <c r="G3661" s="50" t="str">
        <f>VLOOKUP(Table8[[#This Row],[ProductID]],Table12[[#All],[ProductID]:[ProductFullName]],3,FALSE)</f>
        <v>Product A</v>
      </c>
      <c r="H3661" s="50">
        <v>7</v>
      </c>
      <c r="I3661" s="52">
        <v>44880.333333333336</v>
      </c>
      <c r="J3661" s="50">
        <v>127</v>
      </c>
      <c r="K3661" s="51">
        <v>44880.953472222223</v>
      </c>
      <c r="L3661" s="53"/>
      <c r="M3661" s="54">
        <v>1</v>
      </c>
    </row>
    <row r="3662" spans="2:13" x14ac:dyDescent="0.3">
      <c r="B3662" s="49">
        <v>22505</v>
      </c>
      <c r="C3662" s="50">
        <v>838</v>
      </c>
      <c r="D3662" s="50" t="str">
        <f>VLOOKUP(Table8[[#This Row],[CustomerID]],Table15[[#All],[CustomerID]:[Company Name]],2,FALSE)</f>
        <v>Kelly's Hallmark Shop</v>
      </c>
      <c r="E3662" s="51">
        <v>44880</v>
      </c>
      <c r="F3662" s="50">
        <v>6</v>
      </c>
      <c r="G3662" s="50" t="str">
        <f>VLOOKUP(Table8[[#This Row],[ProductID]],Table12[[#All],[ProductID]:[ProductFullName]],3,FALSE)</f>
        <v>Product F</v>
      </c>
      <c r="H3662" s="50">
        <v>3</v>
      </c>
      <c r="I3662" s="52">
        <v>44880.342905092592</v>
      </c>
      <c r="J3662" s="50">
        <v>128</v>
      </c>
      <c r="K3662" s="51">
        <v>44880.953472222223</v>
      </c>
      <c r="L3662" s="53"/>
      <c r="M3662" s="54">
        <v>1</v>
      </c>
    </row>
    <row r="3663" spans="2:13" x14ac:dyDescent="0.3">
      <c r="B3663" s="49">
        <v>22506</v>
      </c>
      <c r="C3663" s="50">
        <v>1270</v>
      </c>
      <c r="D3663" s="50" t="str">
        <f>VLOOKUP(Table8[[#This Row],[CustomerID]],Table15[[#All],[CustomerID]:[Company Name]],2,FALSE)</f>
        <v>Rick's Chevron and Food Mart</v>
      </c>
      <c r="E3663" s="51">
        <v>44880</v>
      </c>
      <c r="F3663" s="50">
        <v>1</v>
      </c>
      <c r="G3663" s="50" t="str">
        <f>VLOOKUP(Table8[[#This Row],[ProductID]],Table12[[#All],[ProductID]:[ProductFullName]],3,FALSE)</f>
        <v>Product A</v>
      </c>
      <c r="H3663" s="50">
        <v>2</v>
      </c>
      <c r="I3663" s="52">
        <v>44880.354895833334</v>
      </c>
      <c r="J3663" s="50">
        <v>127</v>
      </c>
      <c r="K3663" s="51">
        <v>44880.953472222223</v>
      </c>
      <c r="L3663" s="53"/>
      <c r="M3663" s="54">
        <v>1</v>
      </c>
    </row>
    <row r="3664" spans="2:13" x14ac:dyDescent="0.3">
      <c r="B3664" s="49">
        <v>22507</v>
      </c>
      <c r="C3664" s="50">
        <v>367</v>
      </c>
      <c r="D3664" s="50" t="str">
        <f>VLOOKUP(Table8[[#This Row],[CustomerID]],Table15[[#All],[CustomerID]:[Company Name]],2,FALSE)</f>
        <v>Gift Ideaz</v>
      </c>
      <c r="E3664" s="51">
        <v>44880</v>
      </c>
      <c r="F3664" s="50">
        <v>4</v>
      </c>
      <c r="G3664" s="50" t="str">
        <f>VLOOKUP(Table8[[#This Row],[ProductID]],Table12[[#All],[ProductID]:[ProductFullName]],3,FALSE)</f>
        <v>Product D</v>
      </c>
      <c r="H3664" s="50">
        <v>4</v>
      </c>
      <c r="I3664" s="52">
        <v>44880.370937500003</v>
      </c>
      <c r="J3664" s="50">
        <v>132</v>
      </c>
      <c r="K3664" s="51">
        <v>44880.953472222223</v>
      </c>
      <c r="L3664" s="53"/>
      <c r="M3664" s="54">
        <v>1</v>
      </c>
    </row>
    <row r="3665" spans="2:13" x14ac:dyDescent="0.3">
      <c r="B3665" s="49">
        <v>22508</v>
      </c>
      <c r="C3665" s="50">
        <v>458</v>
      </c>
      <c r="D3665" s="50" t="str">
        <f>VLOOKUP(Table8[[#This Row],[CustomerID]],Table15[[#All],[CustomerID]:[Company Name]],2,FALSE)</f>
        <v>Paper 'N Things</v>
      </c>
      <c r="E3665" s="51">
        <v>44880</v>
      </c>
      <c r="F3665" s="50">
        <v>4</v>
      </c>
      <c r="G3665" s="50" t="str">
        <f>VLOOKUP(Table8[[#This Row],[ProductID]],Table12[[#All],[ProductID]:[ProductFullName]],3,FALSE)</f>
        <v>Product D</v>
      </c>
      <c r="H3665" s="50">
        <v>3</v>
      </c>
      <c r="I3665" s="52">
        <v>44880.384375000001</v>
      </c>
      <c r="J3665" s="50">
        <v>107</v>
      </c>
      <c r="K3665" s="51">
        <v>44880.953472222223</v>
      </c>
      <c r="L3665" s="53"/>
      <c r="M3665" s="54">
        <v>1</v>
      </c>
    </row>
    <row r="3666" spans="2:13" x14ac:dyDescent="0.3">
      <c r="B3666" s="49">
        <v>22509</v>
      </c>
      <c r="C3666" s="50">
        <v>631</v>
      </c>
      <c r="D3666" s="50" t="str">
        <f>VLOOKUP(Table8[[#This Row],[CustomerID]],Table15[[#All],[CustomerID]:[Company Name]],2,FALSE)</f>
        <v>Drayton Valley Health Care</v>
      </c>
      <c r="E3666" s="51">
        <v>44880</v>
      </c>
      <c r="F3666" s="50">
        <v>5</v>
      </c>
      <c r="G3666" s="50" t="str">
        <f>VLOOKUP(Table8[[#This Row],[ProductID]],Table12[[#All],[ProductID]:[ProductFullName]],3,FALSE)</f>
        <v>Product E</v>
      </c>
      <c r="H3666" s="50">
        <v>6</v>
      </c>
      <c r="I3666" s="52">
        <v>44880.394189814819</v>
      </c>
      <c r="J3666" s="50">
        <v>109</v>
      </c>
      <c r="K3666" s="51">
        <v>44880.953472222223</v>
      </c>
      <c r="L3666" s="53"/>
      <c r="M3666" s="54">
        <v>1</v>
      </c>
    </row>
    <row r="3667" spans="2:13" x14ac:dyDescent="0.3">
      <c r="B3667" s="49">
        <v>22510</v>
      </c>
      <c r="C3667" s="50">
        <v>536</v>
      </c>
      <c r="D3667" s="50" t="str">
        <f>VLOOKUP(Table8[[#This Row],[CustomerID]],Table15[[#All],[CustomerID]:[Company Name]],2,FALSE)</f>
        <v>Buck or Two #532</v>
      </c>
      <c r="E3667" s="51">
        <v>44880</v>
      </c>
      <c r="F3667" s="50">
        <v>6</v>
      </c>
      <c r="G3667" s="50" t="str">
        <f>VLOOKUP(Table8[[#This Row],[ProductID]],Table12[[#All],[ProductID]:[ProductFullName]],3,FALSE)</f>
        <v>Product F</v>
      </c>
      <c r="H3667" s="50">
        <v>7</v>
      </c>
      <c r="I3667" s="52">
        <v>44880.405011574076</v>
      </c>
      <c r="J3667" s="50">
        <v>112</v>
      </c>
      <c r="K3667" s="51">
        <v>44880.953472222223</v>
      </c>
      <c r="L3667" s="53"/>
      <c r="M3667" s="54">
        <v>1</v>
      </c>
    </row>
    <row r="3668" spans="2:13" x14ac:dyDescent="0.3">
      <c r="B3668" s="49">
        <v>22511</v>
      </c>
      <c r="C3668" s="50">
        <v>321</v>
      </c>
      <c r="D3668" s="50" t="str">
        <f>VLOOKUP(Table8[[#This Row],[CustomerID]],Table15[[#All],[CustomerID]:[Company Name]],2,FALSE)</f>
        <v>A.W. BROCK</v>
      </c>
      <c r="E3668" s="51">
        <v>44880</v>
      </c>
      <c r="F3668" s="50">
        <v>6</v>
      </c>
      <c r="G3668" s="50" t="str">
        <f>VLOOKUP(Table8[[#This Row],[ProductID]],Table12[[#All],[ProductID]:[ProductFullName]],3,FALSE)</f>
        <v>Product F</v>
      </c>
      <c r="H3668" s="50">
        <v>7</v>
      </c>
      <c r="I3668" s="52">
        <v>44880.419537037036</v>
      </c>
      <c r="J3668" s="50">
        <v>107</v>
      </c>
      <c r="K3668" s="51">
        <v>44880.953472222223</v>
      </c>
      <c r="L3668" s="53"/>
      <c r="M3668" s="54">
        <v>1</v>
      </c>
    </row>
    <row r="3669" spans="2:13" x14ac:dyDescent="0.3">
      <c r="B3669" s="49">
        <v>22512</v>
      </c>
      <c r="C3669" s="50">
        <v>911</v>
      </c>
      <c r="D3669" s="50" t="str">
        <f>VLOOKUP(Table8[[#This Row],[CustomerID]],Table15[[#All],[CustomerID]:[Company Name]],2,FALSE)</f>
        <v>Gadgets And Gizmos</v>
      </c>
      <c r="E3669" s="51">
        <v>44880</v>
      </c>
      <c r="F3669" s="50">
        <v>3</v>
      </c>
      <c r="G3669" s="50" t="str">
        <f>VLOOKUP(Table8[[#This Row],[ProductID]],Table12[[#All],[ProductID]:[ProductFullName]],3,FALSE)</f>
        <v>Product C</v>
      </c>
      <c r="H3669" s="50">
        <v>5</v>
      </c>
      <c r="I3669" s="52">
        <v>44880.436041666668</v>
      </c>
      <c r="J3669" s="50">
        <v>110</v>
      </c>
      <c r="K3669" s="51">
        <v>44880.953472222223</v>
      </c>
      <c r="L3669" s="53"/>
      <c r="M3669" s="54">
        <v>1</v>
      </c>
    </row>
    <row r="3670" spans="2:13" x14ac:dyDescent="0.3">
      <c r="B3670" s="49">
        <v>22513</v>
      </c>
      <c r="C3670" s="50">
        <v>433</v>
      </c>
      <c r="D3670" s="50" t="str">
        <f>VLOOKUP(Table8[[#This Row],[CustomerID]],Table15[[#All],[CustomerID]:[Company Name]],2,FALSE)</f>
        <v>SDM - 765</v>
      </c>
      <c r="E3670" s="51">
        <v>44880</v>
      </c>
      <c r="F3670" s="50">
        <v>4</v>
      </c>
      <c r="G3670" s="50" t="str">
        <f>VLOOKUP(Table8[[#This Row],[ProductID]],Table12[[#All],[ProductID]:[ProductFullName]],3,FALSE)</f>
        <v>Product D</v>
      </c>
      <c r="H3670" s="50">
        <v>2</v>
      </c>
      <c r="I3670" s="52">
        <v>44880.451342592591</v>
      </c>
      <c r="J3670" s="50">
        <v>106</v>
      </c>
      <c r="K3670" s="51">
        <v>44880.953472222223</v>
      </c>
      <c r="L3670" s="53"/>
      <c r="M3670" s="54">
        <v>1</v>
      </c>
    </row>
    <row r="3671" spans="2:13" x14ac:dyDescent="0.3">
      <c r="B3671" s="49">
        <v>22514</v>
      </c>
      <c r="C3671" s="50">
        <v>831</v>
      </c>
      <c r="D3671" s="50" t="str">
        <f>VLOOKUP(Table8[[#This Row],[CustomerID]],Table15[[#All],[CustomerID]:[Company Name]],2,FALSE)</f>
        <v>Lynne's Hallmark</v>
      </c>
      <c r="E3671" s="51">
        <v>44880</v>
      </c>
      <c r="F3671" s="50">
        <v>4</v>
      </c>
      <c r="G3671" s="50" t="str">
        <f>VLOOKUP(Table8[[#This Row],[ProductID]],Table12[[#All],[ProductID]:[ProductFullName]],3,FALSE)</f>
        <v>Product D</v>
      </c>
      <c r="H3671" s="50">
        <v>2</v>
      </c>
      <c r="I3671" s="52">
        <v>44880.463703703703</v>
      </c>
      <c r="J3671" s="50">
        <v>128</v>
      </c>
      <c r="K3671" s="51">
        <v>44880.953472222223</v>
      </c>
      <c r="L3671" s="53"/>
      <c r="M3671" s="54">
        <v>1</v>
      </c>
    </row>
    <row r="3672" spans="2:13" x14ac:dyDescent="0.3">
      <c r="B3672" s="49">
        <v>22515</v>
      </c>
      <c r="C3672" s="50">
        <v>759</v>
      </c>
      <c r="D3672" s="50" t="str">
        <f>VLOOKUP(Table8[[#This Row],[CustomerID]],Table15[[#All],[CustomerID]:[Company Name]],2,FALSE)</f>
        <v>Lasting Expressions</v>
      </c>
      <c r="E3672" s="51">
        <v>44880</v>
      </c>
      <c r="F3672" s="50">
        <v>4</v>
      </c>
      <c r="G3672" s="50" t="str">
        <f>VLOOKUP(Table8[[#This Row],[ProductID]],Table12[[#All],[ProductID]:[ProductFullName]],3,FALSE)</f>
        <v>Product D</v>
      </c>
      <c r="H3672" s="50">
        <v>2</v>
      </c>
      <c r="I3672" s="52">
        <v>44880.473217592589</v>
      </c>
      <c r="J3672" s="50">
        <v>123</v>
      </c>
      <c r="K3672" s="51">
        <v>44880.953472222223</v>
      </c>
      <c r="L3672" s="53"/>
      <c r="M3672" s="54">
        <v>1</v>
      </c>
    </row>
    <row r="3673" spans="2:13" x14ac:dyDescent="0.3">
      <c r="B3673" s="49">
        <v>22516</v>
      </c>
      <c r="C3673" s="50">
        <v>95</v>
      </c>
      <c r="D3673" s="50" t="str">
        <f>VLOOKUP(Table8[[#This Row],[CustomerID]],Table15[[#All],[CustomerID]:[Company Name]],2,FALSE)</f>
        <v>Boutique Camee - Victoriaville</v>
      </c>
      <c r="E3673" s="51">
        <v>44880</v>
      </c>
      <c r="F3673" s="50">
        <v>1</v>
      </c>
      <c r="G3673" s="50" t="str">
        <f>VLOOKUP(Table8[[#This Row],[ProductID]],Table12[[#All],[ProductID]:[ProductFullName]],3,FALSE)</f>
        <v>Product A</v>
      </c>
      <c r="H3673" s="50">
        <v>3</v>
      </c>
      <c r="I3673" s="52">
        <v>44880.486620370364</v>
      </c>
      <c r="J3673" s="50">
        <v>114</v>
      </c>
      <c r="K3673" s="51">
        <v>44880.953472222223</v>
      </c>
      <c r="L3673" s="53"/>
      <c r="M3673" s="54">
        <v>1</v>
      </c>
    </row>
    <row r="3674" spans="2:13" x14ac:dyDescent="0.3">
      <c r="B3674" s="49">
        <v>22517</v>
      </c>
      <c r="C3674" s="50">
        <v>579</v>
      </c>
      <c r="D3674" s="50" t="str">
        <f>VLOOKUP(Table8[[#This Row],[CustomerID]],Table15[[#All],[CustomerID]:[Company Name]],2,FALSE)</f>
        <v>Pharmasave - 352</v>
      </c>
      <c r="E3674" s="51">
        <v>44880</v>
      </c>
      <c r="F3674" s="50">
        <v>5</v>
      </c>
      <c r="G3674" s="50" t="str">
        <f>VLOOKUP(Table8[[#This Row],[ProductID]],Table12[[#All],[ProductID]:[ProductFullName]],3,FALSE)</f>
        <v>Product E</v>
      </c>
      <c r="H3674" s="50">
        <v>2</v>
      </c>
      <c r="I3674" s="52">
        <v>44880.499108796292</v>
      </c>
      <c r="J3674" s="50">
        <v>105</v>
      </c>
      <c r="K3674" s="51">
        <v>44880.953472222223</v>
      </c>
      <c r="L3674" s="53"/>
      <c r="M3674" s="54">
        <v>1</v>
      </c>
    </row>
    <row r="3675" spans="2:13" x14ac:dyDescent="0.3">
      <c r="B3675" s="49">
        <v>22518</v>
      </c>
      <c r="C3675" s="50">
        <v>1166</v>
      </c>
      <c r="D3675" s="50" t="str">
        <f>VLOOKUP(Table8[[#This Row],[CustomerID]],Table15[[#All],[CustomerID]:[Company Name]],2,FALSE)</f>
        <v>St Mary's Hospital</v>
      </c>
      <c r="E3675" s="51">
        <v>44880</v>
      </c>
      <c r="F3675" s="50">
        <v>2</v>
      </c>
      <c r="G3675" s="50" t="str">
        <f>VLOOKUP(Table8[[#This Row],[ProductID]],Table12[[#All],[ProductID]:[ProductFullName]],3,FALSE)</f>
        <v>Product B</v>
      </c>
      <c r="H3675" s="50">
        <v>2</v>
      </c>
      <c r="I3675" s="52">
        <v>44880.510914351849</v>
      </c>
      <c r="J3675" s="50">
        <v>109</v>
      </c>
      <c r="K3675" s="51">
        <v>44880.953472222223</v>
      </c>
      <c r="L3675" s="53"/>
      <c r="M3675" s="54">
        <v>1</v>
      </c>
    </row>
    <row r="3676" spans="2:13" x14ac:dyDescent="0.3">
      <c r="B3676" s="49">
        <v>22519</v>
      </c>
      <c r="C3676" s="50">
        <v>784</v>
      </c>
      <c r="D3676" s="50" t="str">
        <f>VLOOKUP(Table8[[#This Row],[CustomerID]],Table15[[#All],[CustomerID]:[Company Name]],2,FALSE)</f>
        <v>Revelations</v>
      </c>
      <c r="E3676" s="51">
        <v>44880</v>
      </c>
      <c r="F3676" s="50">
        <v>6</v>
      </c>
      <c r="G3676" s="50" t="str">
        <f>VLOOKUP(Table8[[#This Row],[ProductID]],Table12[[#All],[ProductID]:[ProductFullName]],3,FALSE)</f>
        <v>Product F</v>
      </c>
      <c r="H3676" s="50">
        <v>2</v>
      </c>
      <c r="I3676" s="52">
        <v>44880.524108796293</v>
      </c>
      <c r="J3676" s="50">
        <v>127</v>
      </c>
      <c r="K3676" s="51">
        <v>44880.953472222223</v>
      </c>
      <c r="L3676" s="53"/>
      <c r="M3676" s="54">
        <v>1</v>
      </c>
    </row>
    <row r="3677" spans="2:13" x14ac:dyDescent="0.3">
      <c r="B3677" s="49">
        <v>22520</v>
      </c>
      <c r="C3677" s="50">
        <v>16</v>
      </c>
      <c r="D3677" s="50" t="str">
        <f>VLOOKUP(Table8[[#This Row],[CustomerID]],Table15[[#All],[CustomerID]:[Company Name]],2,FALSE)</f>
        <v>Quality Pharmacy</v>
      </c>
      <c r="E3677" s="51">
        <v>44880</v>
      </c>
      <c r="F3677" s="50">
        <v>1</v>
      </c>
      <c r="G3677" s="50" t="str">
        <f>VLOOKUP(Table8[[#This Row],[ProductID]],Table12[[#All],[ProductID]:[ProductFullName]],3,FALSE)</f>
        <v>Product A</v>
      </c>
      <c r="H3677" s="50">
        <v>4</v>
      </c>
      <c r="I3677" s="52">
        <v>44880.539004629623</v>
      </c>
      <c r="J3677" s="50">
        <v>134</v>
      </c>
      <c r="K3677" s="51">
        <v>44880.953472222223</v>
      </c>
      <c r="L3677" s="53"/>
      <c r="M3677" s="54">
        <v>1</v>
      </c>
    </row>
    <row r="3678" spans="2:13" x14ac:dyDescent="0.3">
      <c r="B3678" s="49">
        <v>22521</v>
      </c>
      <c r="C3678" s="50">
        <v>348</v>
      </c>
      <c r="D3678" s="50" t="str">
        <f>VLOOKUP(Table8[[#This Row],[CustomerID]],Table15[[#All],[CustomerID]:[Company Name]],2,FALSE)</f>
        <v>Canadian Tire  #102</v>
      </c>
      <c r="E3678" s="51">
        <v>44880</v>
      </c>
      <c r="F3678" s="50">
        <v>5</v>
      </c>
      <c r="G3678" s="50" t="str">
        <f>VLOOKUP(Table8[[#This Row],[ProductID]],Table12[[#All],[ProductID]:[ProductFullName]],3,FALSE)</f>
        <v>Product E</v>
      </c>
      <c r="H3678" s="50">
        <v>4</v>
      </c>
      <c r="I3678" s="52">
        <v>44880.552662037029</v>
      </c>
      <c r="J3678" s="50">
        <v>133</v>
      </c>
      <c r="K3678" s="51">
        <v>44880.953472222223</v>
      </c>
      <c r="L3678" s="53"/>
      <c r="M3678" s="54">
        <v>1</v>
      </c>
    </row>
    <row r="3679" spans="2:13" x14ac:dyDescent="0.3">
      <c r="B3679" s="49">
        <v>22522</v>
      </c>
      <c r="C3679" s="50">
        <v>914</v>
      </c>
      <c r="D3679" s="50" t="str">
        <f>VLOOKUP(Table8[[#This Row],[CustomerID]],Table15[[#All],[CustomerID]:[Company Name]],2,FALSE)</f>
        <v>Jerrick's Lower East Side</v>
      </c>
      <c r="E3679" s="51">
        <v>44880</v>
      </c>
      <c r="F3679" s="50">
        <v>1</v>
      </c>
      <c r="G3679" s="50" t="str">
        <f>VLOOKUP(Table8[[#This Row],[ProductID]],Table12[[#All],[ProductID]:[ProductFullName]],3,FALSE)</f>
        <v>Product A</v>
      </c>
      <c r="H3679" s="50">
        <v>7</v>
      </c>
      <c r="I3679" s="52">
        <v>44880.568483796291</v>
      </c>
      <c r="J3679" s="50">
        <v>121</v>
      </c>
      <c r="K3679" s="51">
        <v>44880.953472222223</v>
      </c>
      <c r="L3679" s="53"/>
      <c r="M3679" s="54">
        <v>1</v>
      </c>
    </row>
    <row r="3680" spans="2:13" x14ac:dyDescent="0.3">
      <c r="B3680" s="49">
        <v>22523</v>
      </c>
      <c r="C3680" s="50">
        <v>1261</v>
      </c>
      <c r="D3680" s="50" t="str">
        <f>VLOOKUP(Table8[[#This Row],[CustomerID]],Table15[[#All],[CustomerID]:[Company Name]],2,FALSE)</f>
        <v>Yuma Regional Medical Center Gift Shop</v>
      </c>
      <c r="E3680" s="51">
        <v>44880</v>
      </c>
      <c r="F3680" s="50">
        <v>4</v>
      </c>
      <c r="G3680" s="50" t="str">
        <f>VLOOKUP(Table8[[#This Row],[ProductID]],Table12[[#All],[ProductID]:[ProductFullName]],3,FALSE)</f>
        <v>Product D</v>
      </c>
      <c r="H3680" s="50">
        <v>6</v>
      </c>
      <c r="I3680" s="52">
        <v>44880.584074074068</v>
      </c>
      <c r="J3680" s="50">
        <v>132</v>
      </c>
      <c r="K3680" s="51">
        <v>44880.953472222223</v>
      </c>
      <c r="L3680" s="53"/>
      <c r="M3680" s="54">
        <v>1</v>
      </c>
    </row>
    <row r="3681" spans="2:13" x14ac:dyDescent="0.3">
      <c r="B3681" s="49">
        <v>22524</v>
      </c>
      <c r="C3681" s="50">
        <v>223</v>
      </c>
      <c r="D3681" s="50" t="str">
        <f>VLOOKUP(Table8[[#This Row],[CustomerID]],Table15[[#All],[CustomerID]:[Company Name]],2,FALSE)</f>
        <v>Independent Need Centre</v>
      </c>
      <c r="E3681" s="51">
        <v>44880</v>
      </c>
      <c r="F3681" s="50">
        <v>4</v>
      </c>
      <c r="G3681" s="50" t="str">
        <f>VLOOKUP(Table8[[#This Row],[ProductID]],Table12[[#All],[ProductID]:[ProductFullName]],3,FALSE)</f>
        <v>Product D</v>
      </c>
      <c r="H3681" s="50">
        <v>2</v>
      </c>
      <c r="I3681" s="52">
        <v>44880.593599537031</v>
      </c>
      <c r="J3681" s="50">
        <v>133</v>
      </c>
      <c r="K3681" s="51">
        <v>44880.953472222223</v>
      </c>
      <c r="L3681" s="53"/>
      <c r="M3681" s="54">
        <v>1</v>
      </c>
    </row>
    <row r="3682" spans="2:13" x14ac:dyDescent="0.3">
      <c r="B3682" s="49">
        <v>22525</v>
      </c>
      <c r="C3682" s="50">
        <v>781</v>
      </c>
      <c r="D3682" s="50" t="str">
        <f>VLOOKUP(Table8[[#This Row],[CustomerID]],Table15[[#All],[CustomerID]:[Company Name]],2,FALSE)</f>
        <v>Greenpiece</v>
      </c>
      <c r="E3682" s="51">
        <v>44880</v>
      </c>
      <c r="F3682" s="50">
        <v>3</v>
      </c>
      <c r="G3682" s="50" t="str">
        <f>VLOOKUP(Table8[[#This Row],[ProductID]],Table12[[#All],[ProductID]:[ProductFullName]],3,FALSE)</f>
        <v>Product C</v>
      </c>
      <c r="H3682" s="50">
        <v>5</v>
      </c>
      <c r="I3682" s="52">
        <v>44880.604849537034</v>
      </c>
      <c r="J3682" s="50">
        <v>129</v>
      </c>
      <c r="K3682" s="51">
        <v>44880.953472222223</v>
      </c>
      <c r="L3682" s="53"/>
      <c r="M3682" s="54">
        <v>1</v>
      </c>
    </row>
    <row r="3683" spans="2:13" x14ac:dyDescent="0.3">
      <c r="B3683" s="49">
        <v>22526</v>
      </c>
      <c r="C3683" s="50">
        <v>1197</v>
      </c>
      <c r="D3683" s="50" t="str">
        <f>VLOOKUP(Table8[[#This Row],[CustomerID]],Table15[[#All],[CustomerID]:[Company Name]],2,FALSE)</f>
        <v>Petal Pushers</v>
      </c>
      <c r="E3683" s="51">
        <v>44880</v>
      </c>
      <c r="F3683" s="50">
        <v>1</v>
      </c>
      <c r="G3683" s="50" t="str">
        <f>VLOOKUP(Table8[[#This Row],[ProductID]],Table12[[#All],[ProductID]:[ProductFullName]],3,FALSE)</f>
        <v>Product A</v>
      </c>
      <c r="H3683" s="50">
        <v>6</v>
      </c>
      <c r="I3683" s="52">
        <v>44880.617303240739</v>
      </c>
      <c r="J3683" s="50">
        <v>113</v>
      </c>
      <c r="K3683" s="51">
        <v>44880.953472222223</v>
      </c>
      <c r="L3683" s="53"/>
      <c r="M3683" s="54">
        <v>1</v>
      </c>
    </row>
    <row r="3684" spans="2:13" x14ac:dyDescent="0.3">
      <c r="B3684" s="49">
        <v>22527</v>
      </c>
      <c r="C3684" s="50">
        <v>588</v>
      </c>
      <c r="D3684" s="50" t="str">
        <f>VLOOKUP(Table8[[#This Row],[CustomerID]],Table15[[#All],[CustomerID]:[Company Name]],2,FALSE)</f>
        <v>Painted Cottage</v>
      </c>
      <c r="E3684" s="51">
        <v>44880</v>
      </c>
      <c r="F3684" s="50">
        <v>4</v>
      </c>
      <c r="G3684" s="50" t="str">
        <f>VLOOKUP(Table8[[#This Row],[ProductID]],Table12[[#All],[ProductID]:[ProductFullName]],3,FALSE)</f>
        <v>Product D</v>
      </c>
      <c r="H3684" s="50">
        <v>6</v>
      </c>
      <c r="I3684" s="52">
        <v>44880.629733796297</v>
      </c>
      <c r="J3684" s="50">
        <v>130</v>
      </c>
      <c r="K3684" s="51">
        <v>44880.953472222223</v>
      </c>
      <c r="L3684" s="53"/>
      <c r="M3684" s="54">
        <v>1</v>
      </c>
    </row>
    <row r="3685" spans="2:13" x14ac:dyDescent="0.3">
      <c r="B3685" s="49">
        <v>22528</v>
      </c>
      <c r="C3685" s="50">
        <v>604</v>
      </c>
      <c r="D3685" s="50" t="str">
        <f>VLOOKUP(Table8[[#This Row],[CustomerID]],Table15[[#All],[CustomerID]:[Company Name]],2,FALSE)</f>
        <v>RUBY'S FASHION</v>
      </c>
      <c r="E3685" s="51">
        <v>44880</v>
      </c>
      <c r="F3685" s="50">
        <v>5</v>
      </c>
      <c r="G3685" s="50" t="str">
        <f>VLOOKUP(Table8[[#This Row],[ProductID]],Table12[[#All],[ProductID]:[ProductFullName]],3,FALSE)</f>
        <v>Product E</v>
      </c>
      <c r="H3685" s="50">
        <v>3</v>
      </c>
      <c r="I3685" s="52">
        <v>44880.643576388888</v>
      </c>
      <c r="J3685" s="50">
        <v>109</v>
      </c>
      <c r="K3685" s="51">
        <v>44880.953472222223</v>
      </c>
      <c r="L3685" s="53"/>
      <c r="M3685" s="54">
        <v>1</v>
      </c>
    </row>
    <row r="3686" spans="2:13" x14ac:dyDescent="0.3">
      <c r="B3686" s="49">
        <v>22529</v>
      </c>
      <c r="C3686" s="50">
        <v>451</v>
      </c>
      <c r="D3686" s="50" t="str">
        <f>VLOOKUP(Table8[[#This Row],[CustomerID]],Table15[[#All],[CustomerID]:[Company Name]],2,FALSE)</f>
        <v>SDM - 1031</v>
      </c>
      <c r="E3686" s="51">
        <v>44880</v>
      </c>
      <c r="F3686" s="50">
        <v>5</v>
      </c>
      <c r="G3686" s="50" t="str">
        <f>VLOOKUP(Table8[[#This Row],[ProductID]],Table12[[#All],[ProductID]:[ProductFullName]],3,FALSE)</f>
        <v>Product E</v>
      </c>
      <c r="H3686" s="50">
        <v>5</v>
      </c>
      <c r="I3686" s="52">
        <v>44880.654872685183</v>
      </c>
      <c r="J3686" s="50">
        <v>134</v>
      </c>
      <c r="K3686" s="51">
        <v>44880.953472222223</v>
      </c>
      <c r="L3686" s="53"/>
      <c r="M3686" s="54">
        <v>1</v>
      </c>
    </row>
    <row r="3687" spans="2:13" x14ac:dyDescent="0.3">
      <c r="B3687" s="49">
        <v>22530</v>
      </c>
      <c r="C3687" s="50">
        <v>683</v>
      </c>
      <c r="D3687" s="50" t="str">
        <f>VLOOKUP(Table8[[#This Row],[CustomerID]],Table15[[#All],[CustomerID]:[Company Name]],2,FALSE)</f>
        <v>Your Dollar Store With More #111</v>
      </c>
      <c r="E3687" s="51">
        <v>44880</v>
      </c>
      <c r="F3687" s="50">
        <v>5</v>
      </c>
      <c r="G3687" s="50" t="str">
        <f>VLOOKUP(Table8[[#This Row],[ProductID]],Table12[[#All],[ProductID]:[ProductFullName]],3,FALSE)</f>
        <v>Product E</v>
      </c>
      <c r="H3687" s="50">
        <v>2</v>
      </c>
      <c r="I3687" s="52">
        <v>44880.66920138889</v>
      </c>
      <c r="J3687" s="50">
        <v>106</v>
      </c>
      <c r="K3687" s="51">
        <v>44880.953472222223</v>
      </c>
      <c r="L3687" s="53"/>
      <c r="M3687" s="54">
        <v>1</v>
      </c>
    </row>
    <row r="3688" spans="2:13" x14ac:dyDescent="0.3">
      <c r="B3688" s="49">
        <v>22531</v>
      </c>
      <c r="C3688" s="50">
        <v>334</v>
      </c>
      <c r="D3688" s="50" t="str">
        <f>VLOOKUP(Table8[[#This Row],[CustomerID]],Table15[[#All],[CustomerID]:[Company Name]],2,FALSE)</f>
        <v>Your Dollar Store With More # 519</v>
      </c>
      <c r="E3688" s="51">
        <v>44880</v>
      </c>
      <c r="F3688" s="50">
        <v>5</v>
      </c>
      <c r="G3688" s="50" t="str">
        <f>VLOOKUP(Table8[[#This Row],[ProductID]],Table12[[#All],[ProductID]:[ProductFullName]],3,FALSE)</f>
        <v>Product E</v>
      </c>
      <c r="H3688" s="50">
        <v>7</v>
      </c>
      <c r="I3688" s="52">
        <v>44880.685462962967</v>
      </c>
      <c r="J3688" s="50">
        <v>117</v>
      </c>
      <c r="K3688" s="51">
        <v>44880.953472222223</v>
      </c>
      <c r="L3688" s="53"/>
      <c r="M3688" s="54">
        <v>1</v>
      </c>
    </row>
    <row r="3689" spans="2:13" x14ac:dyDescent="0.3">
      <c r="B3689" s="49">
        <v>22532</v>
      </c>
      <c r="C3689" s="50">
        <v>2</v>
      </c>
      <c r="D3689" s="50" t="str">
        <f>VLOOKUP(Table8[[#This Row],[CustomerID]],Table15[[#All],[CustomerID]:[Company Name]],2,FALSE)</f>
        <v>SL Independence Studios PTY  LTD</v>
      </c>
      <c r="E3689" s="51">
        <v>44880</v>
      </c>
      <c r="F3689" s="50">
        <v>2</v>
      </c>
      <c r="G3689" s="50" t="str">
        <f>VLOOKUP(Table8[[#This Row],[ProductID]],Table12[[#All],[ProductID]:[ProductFullName]],3,FALSE)</f>
        <v>Product B</v>
      </c>
      <c r="H3689" s="50">
        <v>7</v>
      </c>
      <c r="I3689" s="52">
        <v>44880.695636574077</v>
      </c>
      <c r="J3689" s="50">
        <v>132</v>
      </c>
      <c r="K3689" s="51">
        <v>44880.953472222223</v>
      </c>
      <c r="L3689" s="53"/>
      <c r="M3689" s="54">
        <v>1</v>
      </c>
    </row>
    <row r="3690" spans="2:13" x14ac:dyDescent="0.3">
      <c r="B3690" s="49">
        <v>22533</v>
      </c>
      <c r="C3690" s="50">
        <v>1102</v>
      </c>
      <c r="D3690" s="50" t="str">
        <f>VLOOKUP(Table8[[#This Row],[CustomerID]],Table15[[#All],[CustomerID]:[Company Name]],2,FALSE)</f>
        <v>Hillside Hospital</v>
      </c>
      <c r="E3690" s="51">
        <v>44880</v>
      </c>
      <c r="F3690" s="50">
        <v>1</v>
      </c>
      <c r="G3690" s="50" t="str">
        <f>VLOOKUP(Table8[[#This Row],[ProductID]],Table12[[#All],[ProductID]:[ProductFullName]],3,FALSE)</f>
        <v>Product A</v>
      </c>
      <c r="H3690" s="50">
        <v>4</v>
      </c>
      <c r="I3690" s="52">
        <v>44880.706342592595</v>
      </c>
      <c r="J3690" s="50">
        <v>105</v>
      </c>
      <c r="K3690" s="51">
        <v>44880.953472222223</v>
      </c>
      <c r="L3690" s="53"/>
      <c r="M3690" s="54">
        <v>1</v>
      </c>
    </row>
    <row r="3691" spans="2:13" x14ac:dyDescent="0.3">
      <c r="B3691" s="49">
        <v>22534</v>
      </c>
      <c r="C3691" s="50">
        <v>1201</v>
      </c>
      <c r="D3691" s="50" t="str">
        <f>VLOOKUP(Table8[[#This Row],[CustomerID]],Table15[[#All],[CustomerID]:[Company Name]],2,FALSE)</f>
        <v>Dry Ice Inc.</v>
      </c>
      <c r="E3691" s="51">
        <v>44880</v>
      </c>
      <c r="F3691" s="50">
        <v>2</v>
      </c>
      <c r="G3691" s="50" t="str">
        <f>VLOOKUP(Table8[[#This Row],[ProductID]],Table12[[#All],[ProductID]:[ProductFullName]],3,FALSE)</f>
        <v>Product B</v>
      </c>
      <c r="H3691" s="50">
        <v>6</v>
      </c>
      <c r="I3691" s="52">
        <v>44880.720694444448</v>
      </c>
      <c r="J3691" s="50">
        <v>125</v>
      </c>
      <c r="K3691" s="51">
        <v>44880.953472222223</v>
      </c>
      <c r="L3691" s="53"/>
      <c r="M3691" s="54">
        <v>1</v>
      </c>
    </row>
    <row r="3692" spans="2:13" x14ac:dyDescent="0.3">
      <c r="B3692" s="49">
        <v>22535</v>
      </c>
      <c r="C3692" s="50">
        <v>1354</v>
      </c>
      <c r="D3692" s="50" t="str">
        <f>VLOOKUP(Table8[[#This Row],[CustomerID]],Table15[[#All],[CustomerID]:[Company Name]],2,FALSE)</f>
        <v>Museum Tour</v>
      </c>
      <c r="E3692" s="51">
        <v>44881</v>
      </c>
      <c r="F3692" s="50">
        <v>5</v>
      </c>
      <c r="G3692" s="50" t="str">
        <f>VLOOKUP(Table8[[#This Row],[ProductID]],Table12[[#All],[ProductID]:[ProductFullName]],3,FALSE)</f>
        <v>Product E</v>
      </c>
      <c r="H3692" s="50">
        <v>4</v>
      </c>
      <c r="I3692" s="52">
        <v>44881.333333333336</v>
      </c>
      <c r="J3692" s="50">
        <v>107</v>
      </c>
      <c r="K3692" s="51">
        <v>44881.965277777781</v>
      </c>
      <c r="L3692" s="53"/>
      <c r="M3692" s="54">
        <v>1</v>
      </c>
    </row>
    <row r="3693" spans="2:13" x14ac:dyDescent="0.3">
      <c r="B3693" s="49">
        <v>22536</v>
      </c>
      <c r="C3693" s="50">
        <v>612</v>
      </c>
      <c r="D3693" s="50" t="str">
        <f>VLOOKUP(Table8[[#This Row],[CustomerID]],Table15[[#All],[CustomerID]:[Company Name]],2,FALSE)</f>
        <v>Talk Of The Town</v>
      </c>
      <c r="E3693" s="51">
        <v>44881</v>
      </c>
      <c r="F3693" s="50">
        <v>5</v>
      </c>
      <c r="G3693" s="50" t="str">
        <f>VLOOKUP(Table8[[#This Row],[ProductID]],Table12[[#All],[ProductID]:[ProductFullName]],3,FALSE)</f>
        <v>Product E</v>
      </c>
      <c r="H3693" s="50">
        <v>6</v>
      </c>
      <c r="I3693" s="52">
        <v>44881.346585648149</v>
      </c>
      <c r="J3693" s="50">
        <v>119</v>
      </c>
      <c r="K3693" s="51">
        <v>44881.965277777781</v>
      </c>
      <c r="L3693" s="53"/>
      <c r="M3693" s="54">
        <v>1</v>
      </c>
    </row>
    <row r="3694" spans="2:13" x14ac:dyDescent="0.3">
      <c r="B3694" s="49">
        <v>22537</v>
      </c>
      <c r="C3694" s="50">
        <v>720</v>
      </c>
      <c r="D3694" s="50" t="str">
        <f>VLOOKUP(Table8[[#This Row],[CustomerID]],Table15[[#All],[CustomerID]:[Company Name]],2,FALSE)</f>
        <v>Mount St. Mary Hospital</v>
      </c>
      <c r="E3694" s="51">
        <v>44881</v>
      </c>
      <c r="F3694" s="50">
        <v>6</v>
      </c>
      <c r="G3694" s="50" t="str">
        <f>VLOOKUP(Table8[[#This Row],[ProductID]],Table12[[#All],[ProductID]:[ProductFullName]],3,FALSE)</f>
        <v>Product F</v>
      </c>
      <c r="H3694" s="50">
        <v>5</v>
      </c>
      <c r="I3694" s="52">
        <v>44881.361400462964</v>
      </c>
      <c r="J3694" s="50">
        <v>118</v>
      </c>
      <c r="K3694" s="51">
        <v>44881.965277777781</v>
      </c>
      <c r="L3694" s="53"/>
      <c r="M3694" s="54">
        <v>1</v>
      </c>
    </row>
    <row r="3695" spans="2:13" x14ac:dyDescent="0.3">
      <c r="B3695" s="49">
        <v>22538</v>
      </c>
      <c r="C3695" s="50">
        <v>92</v>
      </c>
      <c r="D3695" s="50" t="str">
        <f>VLOOKUP(Table8[[#This Row],[CustomerID]],Table15[[#All],[CustomerID]:[Company Name]],2,FALSE)</f>
        <v>Laurence Alexandre</v>
      </c>
      <c r="E3695" s="51">
        <v>44881</v>
      </c>
      <c r="F3695" s="50">
        <v>1</v>
      </c>
      <c r="G3695" s="50" t="str">
        <f>VLOOKUP(Table8[[#This Row],[ProductID]],Table12[[#All],[ProductID]:[ProductFullName]],3,FALSE)</f>
        <v>Product A</v>
      </c>
      <c r="H3695" s="50">
        <v>5</v>
      </c>
      <c r="I3695" s="52">
        <v>44881.371574074074</v>
      </c>
      <c r="J3695" s="50">
        <v>121</v>
      </c>
      <c r="K3695" s="51">
        <v>44881.965277777781</v>
      </c>
      <c r="L3695" s="53"/>
      <c r="M3695" s="54">
        <v>1</v>
      </c>
    </row>
    <row r="3696" spans="2:13" x14ac:dyDescent="0.3">
      <c r="B3696" s="49">
        <v>22539</v>
      </c>
      <c r="C3696" s="50">
        <v>264</v>
      </c>
      <c r="D3696" s="50" t="str">
        <f>VLOOKUP(Table8[[#This Row],[CustomerID]],Table15[[#All],[CustomerID]:[Company Name]],2,FALSE)</f>
        <v>SDM - 1057</v>
      </c>
      <c r="E3696" s="51">
        <v>44881</v>
      </c>
      <c r="F3696" s="50">
        <v>4</v>
      </c>
      <c r="G3696" s="50" t="str">
        <f>VLOOKUP(Table8[[#This Row],[ProductID]],Table12[[#All],[ProductID]:[ProductFullName]],3,FALSE)</f>
        <v>Product D</v>
      </c>
      <c r="H3696" s="50">
        <v>3</v>
      </c>
      <c r="I3696" s="52">
        <v>44881.383877314816</v>
      </c>
      <c r="J3696" s="50">
        <v>121</v>
      </c>
      <c r="K3696" s="51">
        <v>44881.965277777781</v>
      </c>
      <c r="L3696" s="53"/>
      <c r="M3696" s="54">
        <v>1</v>
      </c>
    </row>
    <row r="3697" spans="2:13" x14ac:dyDescent="0.3">
      <c r="B3697" s="49">
        <v>22540</v>
      </c>
      <c r="C3697" s="50">
        <v>632</v>
      </c>
      <c r="D3697" s="50" t="str">
        <f>VLOOKUP(Table8[[#This Row],[CustomerID]],Table15[[#All],[CustomerID]:[Company Name]],2,FALSE)</f>
        <v>VALLEY HOUSE OF FLOWERS LTD</v>
      </c>
      <c r="E3697" s="51">
        <v>44881</v>
      </c>
      <c r="F3697" s="50">
        <v>3</v>
      </c>
      <c r="G3697" s="50" t="str">
        <f>VLOOKUP(Table8[[#This Row],[ProductID]],Table12[[#All],[ProductID]:[ProductFullName]],3,FALSE)</f>
        <v>Product C</v>
      </c>
      <c r="H3697" s="50">
        <v>4</v>
      </c>
      <c r="I3697" s="52">
        <v>44881.400671296295</v>
      </c>
      <c r="J3697" s="50">
        <v>109</v>
      </c>
      <c r="K3697" s="51">
        <v>44881.965277777781</v>
      </c>
      <c r="L3697" s="53"/>
      <c r="M3697" s="54">
        <v>1</v>
      </c>
    </row>
    <row r="3698" spans="2:13" x14ac:dyDescent="0.3">
      <c r="B3698" s="49">
        <v>22541</v>
      </c>
      <c r="C3698" s="50">
        <v>590</v>
      </c>
      <c r="D3698" s="50" t="str">
        <f>VLOOKUP(Table8[[#This Row],[CustomerID]],Table15[[#All],[CustomerID]:[Company Name]],2,FALSE)</f>
        <v>Strathmore Value Drug Mart</v>
      </c>
      <c r="E3698" s="51">
        <v>44881</v>
      </c>
      <c r="F3698" s="50">
        <v>2</v>
      </c>
      <c r="G3698" s="50" t="str">
        <f>VLOOKUP(Table8[[#This Row],[ProductID]],Table12[[#All],[ProductID]:[ProductFullName]],3,FALSE)</f>
        <v>Product B</v>
      </c>
      <c r="H3698" s="50">
        <v>5</v>
      </c>
      <c r="I3698" s="52">
        <v>44881.415266203701</v>
      </c>
      <c r="J3698" s="50">
        <v>111</v>
      </c>
      <c r="K3698" s="51">
        <v>44881.965277777781</v>
      </c>
      <c r="L3698" s="53"/>
      <c r="M3698" s="54">
        <v>1</v>
      </c>
    </row>
    <row r="3699" spans="2:13" x14ac:dyDescent="0.3">
      <c r="B3699" s="49">
        <v>22542</v>
      </c>
      <c r="C3699" s="50">
        <v>605</v>
      </c>
      <c r="D3699" s="50" t="str">
        <f>VLOOKUP(Table8[[#This Row],[CustomerID]],Table15[[#All],[CustomerID]:[Company Name]],2,FALSE)</f>
        <v>Splurge</v>
      </c>
      <c r="E3699" s="51">
        <v>44881</v>
      </c>
      <c r="F3699" s="50">
        <v>6</v>
      </c>
      <c r="G3699" s="50" t="str">
        <f>VLOOKUP(Table8[[#This Row],[ProductID]],Table12[[#All],[ProductID]:[ProductFullName]],3,FALSE)</f>
        <v>Product F</v>
      </c>
      <c r="H3699" s="50">
        <v>5</v>
      </c>
      <c r="I3699" s="52">
        <v>44881.427708333329</v>
      </c>
      <c r="J3699" s="50">
        <v>134</v>
      </c>
      <c r="K3699" s="51">
        <v>44881.965277777781</v>
      </c>
      <c r="L3699" s="53"/>
      <c r="M3699" s="54">
        <v>1</v>
      </c>
    </row>
    <row r="3700" spans="2:13" x14ac:dyDescent="0.3">
      <c r="B3700" s="49">
        <v>22543</v>
      </c>
      <c r="C3700" s="50">
        <v>832</v>
      </c>
      <c r="D3700" s="50" t="str">
        <f>VLOOKUP(Table8[[#This Row],[CustomerID]],Table15[[#All],[CustomerID]:[Company Name]],2,FALSE)</f>
        <v>North Country Pharmacy</v>
      </c>
      <c r="E3700" s="51">
        <v>44881</v>
      </c>
      <c r="F3700" s="50">
        <v>2</v>
      </c>
      <c r="G3700" s="50" t="str">
        <f>VLOOKUP(Table8[[#This Row],[ProductID]],Table12[[#All],[ProductID]:[ProductFullName]],3,FALSE)</f>
        <v>Product B</v>
      </c>
      <c r="H3700" s="50">
        <v>6</v>
      </c>
      <c r="I3700" s="52">
        <v>44881.44391203703</v>
      </c>
      <c r="J3700" s="50">
        <v>125</v>
      </c>
      <c r="K3700" s="51">
        <v>44881.965277777781</v>
      </c>
      <c r="L3700" s="53"/>
      <c r="M3700" s="54">
        <v>1</v>
      </c>
    </row>
    <row r="3701" spans="2:13" x14ac:dyDescent="0.3">
      <c r="B3701" s="49">
        <v>22544</v>
      </c>
      <c r="C3701" s="50">
        <v>78</v>
      </c>
      <c r="D3701" s="50" t="str">
        <f>VLOOKUP(Table8[[#This Row],[CustomerID]],Table15[[#All],[CustomerID]:[Company Name]],2,FALSE)</f>
        <v>Corrington &amp; Co c/o Sheraton hotel</v>
      </c>
      <c r="E3701" s="51">
        <v>44881</v>
      </c>
      <c r="F3701" s="50">
        <v>4</v>
      </c>
      <c r="G3701" s="50" t="str">
        <f>VLOOKUP(Table8[[#This Row],[ProductID]],Table12[[#All],[ProductID]:[ProductFullName]],3,FALSE)</f>
        <v>Product D</v>
      </c>
      <c r="H3701" s="50">
        <v>4</v>
      </c>
      <c r="I3701" s="52">
        <v>44881.457025462958</v>
      </c>
      <c r="J3701" s="50">
        <v>113</v>
      </c>
      <c r="K3701" s="51">
        <v>44881.965277777781</v>
      </c>
      <c r="L3701" s="53"/>
      <c r="M3701" s="54">
        <v>1</v>
      </c>
    </row>
    <row r="3702" spans="2:13" x14ac:dyDescent="0.3">
      <c r="B3702" s="49">
        <v>22545</v>
      </c>
      <c r="C3702" s="50">
        <v>758</v>
      </c>
      <c r="D3702" s="50" t="str">
        <f>VLOOKUP(Table8[[#This Row],[CustomerID]],Table15[[#All],[CustomerID]:[Company Name]],2,FALSE)</f>
        <v>Ruby Slipper</v>
      </c>
      <c r="E3702" s="51">
        <v>44881</v>
      </c>
      <c r="F3702" s="50">
        <v>3</v>
      </c>
      <c r="G3702" s="50" t="str">
        <f>VLOOKUP(Table8[[#This Row],[ProductID]],Table12[[#All],[ProductID]:[ProductFullName]],3,FALSE)</f>
        <v>Product C</v>
      </c>
      <c r="H3702" s="50">
        <v>5</v>
      </c>
      <c r="I3702" s="52">
        <v>44881.468402777769</v>
      </c>
      <c r="J3702" s="50">
        <v>128</v>
      </c>
      <c r="K3702" s="51">
        <v>44881.965277777781</v>
      </c>
      <c r="L3702" s="53"/>
      <c r="M3702" s="54">
        <v>1</v>
      </c>
    </row>
    <row r="3703" spans="2:13" x14ac:dyDescent="0.3">
      <c r="B3703" s="49">
        <v>22546</v>
      </c>
      <c r="C3703" s="50">
        <v>107</v>
      </c>
      <c r="D3703" s="50" t="str">
        <f>VLOOKUP(Table8[[#This Row],[CustomerID]],Table15[[#All],[CustomerID]:[Company Name]],2,FALSE)</f>
        <v>Hallmark - Fairview</v>
      </c>
      <c r="E3703" s="51">
        <v>44881</v>
      </c>
      <c r="F3703" s="50">
        <v>1</v>
      </c>
      <c r="G3703" s="50" t="str">
        <f>VLOOKUP(Table8[[#This Row],[ProductID]],Table12[[#All],[ProductID]:[ProductFullName]],3,FALSE)</f>
        <v>Product A</v>
      </c>
      <c r="H3703" s="50">
        <v>2</v>
      </c>
      <c r="I3703" s="52">
        <v>44881.481863425921</v>
      </c>
      <c r="J3703" s="50">
        <v>113</v>
      </c>
      <c r="K3703" s="51">
        <v>44881.965277777781</v>
      </c>
      <c r="L3703" s="53"/>
      <c r="M3703" s="54">
        <v>1</v>
      </c>
    </row>
    <row r="3704" spans="2:13" x14ac:dyDescent="0.3">
      <c r="B3704" s="49">
        <v>22547</v>
      </c>
      <c r="C3704" s="50">
        <v>70</v>
      </c>
      <c r="D3704" s="50" t="str">
        <f>VLOOKUP(Table8[[#This Row],[CustomerID]],Table15[[#All],[CustomerID]:[Company Name]],2,FALSE)</f>
        <v>Genuine Order</v>
      </c>
      <c r="E3704" s="51">
        <v>44881</v>
      </c>
      <c r="F3704" s="50">
        <v>1</v>
      </c>
      <c r="G3704" s="50" t="str">
        <f>VLOOKUP(Table8[[#This Row],[ProductID]],Table12[[#All],[ProductID]:[ProductFullName]],3,FALSE)</f>
        <v>Product A</v>
      </c>
      <c r="H3704" s="50">
        <v>7</v>
      </c>
      <c r="I3704" s="52">
        <v>44881.495405092588</v>
      </c>
      <c r="J3704" s="50">
        <v>126</v>
      </c>
      <c r="K3704" s="51">
        <v>44881.965277777781</v>
      </c>
      <c r="L3704" s="53"/>
      <c r="M3704" s="54">
        <v>1</v>
      </c>
    </row>
    <row r="3705" spans="2:13" x14ac:dyDescent="0.3">
      <c r="B3705" s="49">
        <v>22548</v>
      </c>
      <c r="C3705" s="50">
        <v>627</v>
      </c>
      <c r="D3705" s="50" t="str">
        <f>VLOOKUP(Table8[[#This Row],[CustomerID]],Table15[[#All],[CustomerID]:[Company Name]],2,FALSE)</f>
        <v>Stollery Children's Hospital Foundation</v>
      </c>
      <c r="E3705" s="51">
        <v>44881</v>
      </c>
      <c r="F3705" s="50">
        <v>6</v>
      </c>
      <c r="G3705" s="50" t="str">
        <f>VLOOKUP(Table8[[#This Row],[ProductID]],Table12[[#All],[ProductID]:[ProductFullName]],3,FALSE)</f>
        <v>Product F</v>
      </c>
      <c r="H3705" s="50">
        <v>6</v>
      </c>
      <c r="I3705" s="52">
        <v>44881.506898148145</v>
      </c>
      <c r="J3705" s="50">
        <v>125</v>
      </c>
      <c r="K3705" s="51">
        <v>44881.965277777781</v>
      </c>
      <c r="L3705" s="53"/>
      <c r="M3705" s="54">
        <v>1</v>
      </c>
    </row>
    <row r="3706" spans="2:13" x14ac:dyDescent="0.3">
      <c r="B3706" s="49">
        <v>22549</v>
      </c>
      <c r="C3706" s="50">
        <v>522</v>
      </c>
      <c r="D3706" s="50" t="str">
        <f>VLOOKUP(Table8[[#This Row],[CustomerID]],Table15[[#All],[CustomerID]:[Company Name]],2,FALSE)</f>
        <v>BUCK $ STORE</v>
      </c>
      <c r="E3706" s="51">
        <v>44881</v>
      </c>
      <c r="F3706" s="50">
        <v>5</v>
      </c>
      <c r="G3706" s="50" t="str">
        <f>VLOOKUP(Table8[[#This Row],[ProductID]],Table12[[#All],[ProductID]:[ProductFullName]],3,FALSE)</f>
        <v>Product E</v>
      </c>
      <c r="H3706" s="50">
        <v>2</v>
      </c>
      <c r="I3706" s="52">
        <v>44881.51862268518</v>
      </c>
      <c r="J3706" s="50">
        <v>118</v>
      </c>
      <c r="K3706" s="51">
        <v>44881.965277777781</v>
      </c>
      <c r="L3706" s="53"/>
      <c r="M3706" s="54">
        <v>1</v>
      </c>
    </row>
    <row r="3707" spans="2:13" x14ac:dyDescent="0.3">
      <c r="B3707" s="49">
        <v>22550</v>
      </c>
      <c r="C3707" s="50">
        <v>1155</v>
      </c>
      <c r="D3707" s="50" t="str">
        <f>VLOOKUP(Table8[[#This Row],[CustomerID]],Table15[[#All],[CustomerID]:[Company Name]],2,FALSE)</f>
        <v>Country Treasures</v>
      </c>
      <c r="E3707" s="51">
        <v>44881</v>
      </c>
      <c r="F3707" s="50">
        <v>3</v>
      </c>
      <c r="G3707" s="50" t="str">
        <f>VLOOKUP(Table8[[#This Row],[ProductID]],Table12[[#All],[ProductID]:[ProductFullName]],3,FALSE)</f>
        <v>Product C</v>
      </c>
      <c r="H3707" s="50">
        <v>5</v>
      </c>
      <c r="I3707" s="52">
        <v>44881.532094907401</v>
      </c>
      <c r="J3707" s="50">
        <v>115</v>
      </c>
      <c r="K3707" s="51">
        <v>44881.965277777781</v>
      </c>
      <c r="L3707" s="53"/>
      <c r="M3707" s="54">
        <v>1</v>
      </c>
    </row>
    <row r="3708" spans="2:13" x14ac:dyDescent="0.3">
      <c r="B3708" s="49">
        <v>22551</v>
      </c>
      <c r="C3708" s="50">
        <v>978</v>
      </c>
      <c r="D3708" s="50" t="str">
        <f>VLOOKUP(Table8[[#This Row],[CustomerID]],Table15[[#All],[CustomerID]:[Company Name]],2,FALSE)</f>
        <v>Lottz A' Stuff.com</v>
      </c>
      <c r="E3708" s="51">
        <v>44881</v>
      </c>
      <c r="F3708" s="50">
        <v>4</v>
      </c>
      <c r="G3708" s="50" t="str">
        <f>VLOOKUP(Table8[[#This Row],[ProductID]],Table12[[#All],[ProductID]:[ProductFullName]],3,FALSE)</f>
        <v>Product D</v>
      </c>
      <c r="H3708" s="50">
        <v>7</v>
      </c>
      <c r="I3708" s="52">
        <v>44881.54274305555</v>
      </c>
      <c r="J3708" s="50">
        <v>111</v>
      </c>
      <c r="K3708" s="51">
        <v>44881.965277777781</v>
      </c>
      <c r="L3708" s="53"/>
      <c r="M3708" s="54">
        <v>1</v>
      </c>
    </row>
    <row r="3709" spans="2:13" x14ac:dyDescent="0.3">
      <c r="B3709" s="49">
        <v>22552</v>
      </c>
      <c r="C3709" s="50">
        <v>85</v>
      </c>
      <c r="D3709" s="50" t="str">
        <f>VLOOKUP(Table8[[#This Row],[CustomerID]],Table15[[#All],[CustomerID]:[Company Name]],2,FALSE)</f>
        <v>Nevers Pharmacy Ltd</v>
      </c>
      <c r="E3709" s="51">
        <v>44881</v>
      </c>
      <c r="F3709" s="50">
        <v>5</v>
      </c>
      <c r="G3709" s="50" t="str">
        <f>VLOOKUP(Table8[[#This Row],[ProductID]],Table12[[#All],[ProductID]:[ProductFullName]],3,FALSE)</f>
        <v>Product E</v>
      </c>
      <c r="H3709" s="50">
        <v>3</v>
      </c>
      <c r="I3709" s="52">
        <v>44881.552673611106</v>
      </c>
      <c r="J3709" s="50">
        <v>119</v>
      </c>
      <c r="K3709" s="51">
        <v>44881.965277777781</v>
      </c>
      <c r="L3709" s="53"/>
      <c r="M3709" s="54">
        <v>1</v>
      </c>
    </row>
    <row r="3710" spans="2:13" x14ac:dyDescent="0.3">
      <c r="B3710" s="49">
        <v>22553</v>
      </c>
      <c r="C3710" s="50">
        <v>945</v>
      </c>
      <c r="D3710" s="50" t="str">
        <f>VLOOKUP(Table8[[#This Row],[CustomerID]],Table15[[#All],[CustomerID]:[Company Name]],2,FALSE)</f>
        <v>Snyders Gateway</v>
      </c>
      <c r="E3710" s="51">
        <v>44881</v>
      </c>
      <c r="F3710" s="50">
        <v>1</v>
      </c>
      <c r="G3710" s="50" t="str">
        <f>VLOOKUP(Table8[[#This Row],[ProductID]],Table12[[#All],[ProductID]:[ProductFullName]],3,FALSE)</f>
        <v>Product A</v>
      </c>
      <c r="H3710" s="50">
        <v>2</v>
      </c>
      <c r="I3710" s="52">
        <v>44881.569699074069</v>
      </c>
      <c r="J3710" s="50">
        <v>133</v>
      </c>
      <c r="K3710" s="51">
        <v>44881.965277777781</v>
      </c>
      <c r="L3710" s="53"/>
      <c r="M3710" s="54">
        <v>1</v>
      </c>
    </row>
    <row r="3711" spans="2:13" x14ac:dyDescent="0.3">
      <c r="B3711" s="49">
        <v>22554</v>
      </c>
      <c r="C3711" s="50">
        <v>1026</v>
      </c>
      <c r="D3711" s="50" t="str">
        <f>VLOOKUP(Table8[[#This Row],[CustomerID]],Table15[[#All],[CustomerID]:[Company Name]],2,FALSE)</f>
        <v>Marriott - Atlanta</v>
      </c>
      <c r="E3711" s="51">
        <v>44881</v>
      </c>
      <c r="F3711" s="50">
        <v>4</v>
      </c>
      <c r="G3711" s="50" t="str">
        <f>VLOOKUP(Table8[[#This Row],[ProductID]],Table12[[#All],[ProductID]:[ProductFullName]],3,FALSE)</f>
        <v>Product D</v>
      </c>
      <c r="H3711" s="50">
        <v>6</v>
      </c>
      <c r="I3711" s="52">
        <v>44881.586006944439</v>
      </c>
      <c r="J3711" s="50">
        <v>116</v>
      </c>
      <c r="K3711" s="51">
        <v>44881.965277777781</v>
      </c>
      <c r="L3711" s="53"/>
      <c r="M3711" s="54">
        <v>1</v>
      </c>
    </row>
    <row r="3712" spans="2:13" x14ac:dyDescent="0.3">
      <c r="B3712" s="49">
        <v>22555</v>
      </c>
      <c r="C3712" s="50">
        <v>1271</v>
      </c>
      <c r="D3712" s="50" t="str">
        <f>VLOOKUP(Table8[[#This Row],[CustomerID]],Table15[[#All],[CustomerID]:[Company Name]],2,FALSE)</f>
        <v>Zap' ' ' Oh!</v>
      </c>
      <c r="E3712" s="51">
        <v>44881</v>
      </c>
      <c r="F3712" s="50">
        <v>5</v>
      </c>
      <c r="G3712" s="50" t="str">
        <f>VLOOKUP(Table8[[#This Row],[ProductID]],Table12[[#All],[ProductID]:[ProductFullName]],3,FALSE)</f>
        <v>Product E</v>
      </c>
      <c r="H3712" s="50">
        <v>2</v>
      </c>
      <c r="I3712" s="52">
        <v>44881.601782407401</v>
      </c>
      <c r="J3712" s="50">
        <v>132</v>
      </c>
      <c r="K3712" s="51">
        <v>44881.965277777781</v>
      </c>
      <c r="L3712" s="53"/>
      <c r="M3712" s="54">
        <v>1</v>
      </c>
    </row>
    <row r="3713" spans="2:13" x14ac:dyDescent="0.3">
      <c r="B3713" s="49">
        <v>22556</v>
      </c>
      <c r="C3713" s="50">
        <v>834</v>
      </c>
      <c r="D3713" s="50" t="str">
        <f>VLOOKUP(Table8[[#This Row],[CustomerID]],Table15[[#All],[CustomerID]:[Company Name]],2,FALSE)</f>
        <v>P.S. I Love You</v>
      </c>
      <c r="E3713" s="51">
        <v>44881</v>
      </c>
      <c r="F3713" s="50">
        <v>1</v>
      </c>
      <c r="G3713" s="50" t="str">
        <f>VLOOKUP(Table8[[#This Row],[ProductID]],Table12[[#All],[ProductID]:[ProductFullName]],3,FALSE)</f>
        <v>Product A</v>
      </c>
      <c r="H3713" s="50">
        <v>2</v>
      </c>
      <c r="I3713" s="52">
        <v>44881.618715277771</v>
      </c>
      <c r="J3713" s="50">
        <v>133</v>
      </c>
      <c r="K3713" s="51">
        <v>44881.965277777781</v>
      </c>
      <c r="L3713" s="53"/>
      <c r="M3713" s="54">
        <v>1</v>
      </c>
    </row>
    <row r="3714" spans="2:13" x14ac:dyDescent="0.3">
      <c r="B3714" s="49">
        <v>22557</v>
      </c>
      <c r="C3714" s="50">
        <v>625</v>
      </c>
      <c r="D3714" s="50" t="str">
        <f>VLOOKUP(Table8[[#This Row],[CustomerID]],Table15[[#All],[CustomerID]:[Company Name]],2,FALSE)</f>
        <v>University of Alberta Hospital</v>
      </c>
      <c r="E3714" s="51">
        <v>44881</v>
      </c>
      <c r="F3714" s="50">
        <v>1</v>
      </c>
      <c r="G3714" s="50" t="str">
        <f>VLOOKUP(Table8[[#This Row],[ProductID]],Table12[[#All],[ProductID]:[ProductFullName]],3,FALSE)</f>
        <v>Product A</v>
      </c>
      <c r="H3714" s="50">
        <v>3</v>
      </c>
      <c r="I3714" s="52">
        <v>44881.634479166663</v>
      </c>
      <c r="J3714" s="50">
        <v>109</v>
      </c>
      <c r="K3714" s="51">
        <v>44881.965277777781</v>
      </c>
      <c r="L3714" s="53"/>
      <c r="M3714" s="54">
        <v>1</v>
      </c>
    </row>
    <row r="3715" spans="2:13" x14ac:dyDescent="0.3">
      <c r="B3715" s="49">
        <v>22558</v>
      </c>
      <c r="C3715" s="50">
        <v>168</v>
      </c>
      <c r="D3715" s="50" t="str">
        <f>VLOOKUP(Table8[[#This Row],[CustomerID]],Table15[[#All],[CustomerID]:[Company Name]],2,FALSE)</f>
        <v>ANIMALIA</v>
      </c>
      <c r="E3715" s="51">
        <v>44881</v>
      </c>
      <c r="F3715" s="50">
        <v>4</v>
      </c>
      <c r="G3715" s="50" t="str">
        <f>VLOOKUP(Table8[[#This Row],[ProductID]],Table12[[#All],[ProductID]:[ProductFullName]],3,FALSE)</f>
        <v>Product D</v>
      </c>
      <c r="H3715" s="50">
        <v>4</v>
      </c>
      <c r="I3715" s="52">
        <v>44881.645833333328</v>
      </c>
      <c r="J3715" s="50">
        <v>132</v>
      </c>
      <c r="K3715" s="51">
        <v>44881.965277777781</v>
      </c>
      <c r="L3715" s="53"/>
      <c r="M3715" s="54">
        <v>1</v>
      </c>
    </row>
    <row r="3716" spans="2:13" x14ac:dyDescent="0.3">
      <c r="B3716" s="49">
        <v>22559</v>
      </c>
      <c r="C3716" s="50">
        <v>427</v>
      </c>
      <c r="D3716" s="50" t="str">
        <f>VLOOKUP(Table8[[#This Row],[CustomerID]],Table15[[#All],[CustomerID]:[Company Name]],2,FALSE)</f>
        <v>Micheline's Jewellery Boutique</v>
      </c>
      <c r="E3716" s="51">
        <v>44881</v>
      </c>
      <c r="F3716" s="50">
        <v>4</v>
      </c>
      <c r="G3716" s="50" t="str">
        <f>VLOOKUP(Table8[[#This Row],[ProductID]],Table12[[#All],[ProductID]:[ProductFullName]],3,FALSE)</f>
        <v>Product D</v>
      </c>
      <c r="H3716" s="50">
        <v>2</v>
      </c>
      <c r="I3716" s="52">
        <v>44881.66260416666</v>
      </c>
      <c r="J3716" s="50">
        <v>131</v>
      </c>
      <c r="K3716" s="51">
        <v>44881.965277777781</v>
      </c>
      <c r="L3716" s="53"/>
      <c r="M3716" s="54">
        <v>1</v>
      </c>
    </row>
    <row r="3717" spans="2:13" x14ac:dyDescent="0.3">
      <c r="B3717" s="49">
        <v>22560</v>
      </c>
      <c r="C3717" s="50">
        <v>1382</v>
      </c>
      <c r="D3717" s="50" t="str">
        <f>VLOOKUP(Table8[[#This Row],[CustomerID]],Table15[[#All],[CustomerID]:[Company Name]],2,FALSE)</f>
        <v>A &amp; S Party Goods</v>
      </c>
      <c r="E3717" s="51">
        <v>44881</v>
      </c>
      <c r="F3717" s="50">
        <v>2</v>
      </c>
      <c r="G3717" s="50" t="str">
        <f>VLOOKUP(Table8[[#This Row],[ProductID]],Table12[[#All],[ProductID]:[ProductFullName]],3,FALSE)</f>
        <v>Product B</v>
      </c>
      <c r="H3717" s="50">
        <v>6</v>
      </c>
      <c r="I3717" s="52">
        <v>44881.677534722214</v>
      </c>
      <c r="J3717" s="50">
        <v>125</v>
      </c>
      <c r="K3717" s="51">
        <v>44881.965277777781</v>
      </c>
      <c r="L3717" s="53"/>
      <c r="M3717" s="54">
        <v>1</v>
      </c>
    </row>
    <row r="3718" spans="2:13" x14ac:dyDescent="0.3">
      <c r="B3718" s="49">
        <v>22561</v>
      </c>
      <c r="C3718" s="50">
        <v>1327</v>
      </c>
      <c r="D3718" s="50" t="str">
        <f>VLOOKUP(Table8[[#This Row],[CustomerID]],Table15[[#All],[CustomerID]:[Company Name]],2,FALSE)</f>
        <v>Strawbridges Stationers &amp; Gifts</v>
      </c>
      <c r="E3718" s="51">
        <v>44881</v>
      </c>
      <c r="F3718" s="50">
        <v>3</v>
      </c>
      <c r="G3718" s="50" t="str">
        <f>VLOOKUP(Table8[[#This Row],[ProductID]],Table12[[#All],[ProductID]:[ProductFullName]],3,FALSE)</f>
        <v>Product C</v>
      </c>
      <c r="H3718" s="50">
        <v>3</v>
      </c>
      <c r="I3718" s="52">
        <v>44881.693506944437</v>
      </c>
      <c r="J3718" s="50">
        <v>110</v>
      </c>
      <c r="K3718" s="51">
        <v>44881.965277777781</v>
      </c>
      <c r="L3718" s="53"/>
      <c r="M3718" s="54">
        <v>1</v>
      </c>
    </row>
    <row r="3719" spans="2:13" x14ac:dyDescent="0.3">
      <c r="B3719" s="49">
        <v>22562</v>
      </c>
      <c r="C3719" s="50">
        <v>782</v>
      </c>
      <c r="D3719" s="50" t="str">
        <f>VLOOKUP(Table8[[#This Row],[CustomerID]],Table15[[#All],[CustomerID]:[Company Name]],2,FALSE)</f>
        <v>Hannah's Hallmark</v>
      </c>
      <c r="E3719" s="51">
        <v>44881</v>
      </c>
      <c r="F3719" s="50">
        <v>4</v>
      </c>
      <c r="G3719" s="50" t="str">
        <f>VLOOKUP(Table8[[#This Row],[ProductID]],Table12[[#All],[ProductID]:[ProductFullName]],3,FALSE)</f>
        <v>Product D</v>
      </c>
      <c r="H3719" s="50">
        <v>5</v>
      </c>
      <c r="I3719" s="52">
        <v>44881.705219907402</v>
      </c>
      <c r="J3719" s="50">
        <v>123</v>
      </c>
      <c r="K3719" s="51">
        <v>44881.965277777781</v>
      </c>
      <c r="L3719" s="53"/>
      <c r="M3719" s="54">
        <v>1</v>
      </c>
    </row>
    <row r="3720" spans="2:13" x14ac:dyDescent="0.3">
      <c r="B3720" s="49">
        <v>22563</v>
      </c>
      <c r="C3720" s="50">
        <v>1092</v>
      </c>
      <c r="D3720" s="50" t="str">
        <f>VLOOKUP(Table8[[#This Row],[CustomerID]],Table15[[#All],[CustomerID]:[Company Name]],2,FALSE)</f>
        <v>Merle Norman</v>
      </c>
      <c r="E3720" s="51">
        <v>44881</v>
      </c>
      <c r="F3720" s="50">
        <v>4</v>
      </c>
      <c r="G3720" s="50" t="str">
        <f>VLOOKUP(Table8[[#This Row],[ProductID]],Table12[[#All],[ProductID]:[ProductFullName]],3,FALSE)</f>
        <v>Product D</v>
      </c>
      <c r="H3720" s="50">
        <v>6</v>
      </c>
      <c r="I3720" s="52">
        <v>44881.719178240739</v>
      </c>
      <c r="J3720" s="50">
        <v>114</v>
      </c>
      <c r="K3720" s="51">
        <v>44881.965277777781</v>
      </c>
      <c r="L3720" s="53"/>
      <c r="M3720" s="54">
        <v>1</v>
      </c>
    </row>
    <row r="3721" spans="2:13" x14ac:dyDescent="0.3">
      <c r="B3721" s="49">
        <v>22564</v>
      </c>
      <c r="C3721" s="50">
        <v>590</v>
      </c>
      <c r="D3721" s="50" t="str">
        <f>VLOOKUP(Table8[[#This Row],[CustomerID]],Table15[[#All],[CustomerID]:[Company Name]],2,FALSE)</f>
        <v>Strathmore Value Drug Mart</v>
      </c>
      <c r="E3721" s="51">
        <v>44881</v>
      </c>
      <c r="F3721" s="50">
        <v>4</v>
      </c>
      <c r="G3721" s="50" t="str">
        <f>VLOOKUP(Table8[[#This Row],[ProductID]],Table12[[#All],[ProductID]:[ProductFullName]],3,FALSE)</f>
        <v>Product D</v>
      </c>
      <c r="H3721" s="50">
        <v>7</v>
      </c>
      <c r="I3721" s="52">
        <v>44881.732881944445</v>
      </c>
      <c r="J3721" s="50">
        <v>121</v>
      </c>
      <c r="K3721" s="51">
        <v>44881.965277777781</v>
      </c>
      <c r="L3721" s="53"/>
      <c r="M3721" s="54">
        <v>1</v>
      </c>
    </row>
    <row r="3722" spans="2:13" x14ac:dyDescent="0.3">
      <c r="B3722" s="49">
        <v>22565</v>
      </c>
      <c r="C3722" s="50">
        <v>945</v>
      </c>
      <c r="D3722" s="50" t="str">
        <f>VLOOKUP(Table8[[#This Row],[CustomerID]],Table15[[#All],[CustomerID]:[Company Name]],2,FALSE)</f>
        <v>Snyders Gateway</v>
      </c>
      <c r="E3722" s="51">
        <v>44881</v>
      </c>
      <c r="F3722" s="50">
        <v>2</v>
      </c>
      <c r="G3722" s="50" t="str">
        <f>VLOOKUP(Table8[[#This Row],[ProductID]],Table12[[#All],[ProductID]:[ProductFullName]],3,FALSE)</f>
        <v>Product B</v>
      </c>
      <c r="H3722" s="50">
        <v>4</v>
      </c>
      <c r="I3722" s="52">
        <v>44881.746377314812</v>
      </c>
      <c r="J3722" s="50">
        <v>117</v>
      </c>
      <c r="K3722" s="51">
        <v>44881.965277777781</v>
      </c>
      <c r="L3722" s="53"/>
      <c r="M3722" s="54">
        <v>1</v>
      </c>
    </row>
    <row r="3723" spans="2:13" x14ac:dyDescent="0.3">
      <c r="B3723" s="49">
        <v>22566</v>
      </c>
      <c r="C3723" s="50">
        <v>446</v>
      </c>
      <c r="D3723" s="50" t="str">
        <f>VLOOKUP(Table8[[#This Row],[CustomerID]],Table15[[#All],[CustomerID]:[Company Name]],2,FALSE)</f>
        <v>Finchers</v>
      </c>
      <c r="E3723" s="51">
        <v>44882</v>
      </c>
      <c r="F3723" s="50">
        <v>5</v>
      </c>
      <c r="G3723" s="50" t="str">
        <f>VLOOKUP(Table8[[#This Row],[ProductID]],Table12[[#All],[ProductID]:[ProductFullName]],3,FALSE)</f>
        <v>Product E</v>
      </c>
      <c r="H3723" s="50">
        <v>6</v>
      </c>
      <c r="I3723" s="52">
        <v>44882.333333333336</v>
      </c>
      <c r="J3723" s="50">
        <v>122</v>
      </c>
      <c r="K3723" s="51">
        <v>44882.95416666667</v>
      </c>
      <c r="L3723" s="53"/>
      <c r="M3723" s="54">
        <v>1</v>
      </c>
    </row>
    <row r="3724" spans="2:13" x14ac:dyDescent="0.3">
      <c r="B3724" s="49">
        <v>22567</v>
      </c>
      <c r="C3724" s="50">
        <v>1383</v>
      </c>
      <c r="D3724" s="50" t="str">
        <f>VLOOKUP(Table8[[#This Row],[CustomerID]],Table15[[#All],[CustomerID]:[Company Name]],2,FALSE)</f>
        <v>Gifts in General</v>
      </c>
      <c r="E3724" s="51">
        <v>44882</v>
      </c>
      <c r="F3724" s="50">
        <v>6</v>
      </c>
      <c r="G3724" s="50" t="str">
        <f>VLOOKUP(Table8[[#This Row],[ProductID]],Table12[[#All],[ProductID]:[ProductFullName]],3,FALSE)</f>
        <v>Product F</v>
      </c>
      <c r="H3724" s="50">
        <v>5</v>
      </c>
      <c r="I3724" s="52">
        <v>44882.350405092599</v>
      </c>
      <c r="J3724" s="50">
        <v>106</v>
      </c>
      <c r="K3724" s="51">
        <v>44882.95416666667</v>
      </c>
      <c r="L3724" s="53"/>
      <c r="M3724" s="54">
        <v>1</v>
      </c>
    </row>
    <row r="3725" spans="2:13" x14ac:dyDescent="0.3">
      <c r="B3725" s="49">
        <v>22568</v>
      </c>
      <c r="C3725" s="50">
        <v>1085</v>
      </c>
      <c r="D3725" s="50" t="str">
        <f>VLOOKUP(Table8[[#This Row],[CustomerID]],Table15[[#All],[CustomerID]:[Company Name]],2,FALSE)</f>
        <v>Daisy Girls</v>
      </c>
      <c r="E3725" s="51">
        <v>44882</v>
      </c>
      <c r="F3725" s="50">
        <v>3</v>
      </c>
      <c r="G3725" s="50" t="str">
        <f>VLOOKUP(Table8[[#This Row],[ProductID]],Table12[[#All],[ProductID]:[ProductFullName]],3,FALSE)</f>
        <v>Product C</v>
      </c>
      <c r="H3725" s="50">
        <v>4</v>
      </c>
      <c r="I3725" s="52">
        <v>44882.361840277787</v>
      </c>
      <c r="J3725" s="50">
        <v>118</v>
      </c>
      <c r="K3725" s="51">
        <v>44882.95416666667</v>
      </c>
      <c r="L3725" s="53"/>
      <c r="M3725" s="54">
        <v>1</v>
      </c>
    </row>
    <row r="3726" spans="2:13" x14ac:dyDescent="0.3">
      <c r="B3726" s="49">
        <v>22569</v>
      </c>
      <c r="C3726" s="50">
        <v>500</v>
      </c>
      <c r="D3726" s="50" t="str">
        <f>VLOOKUP(Table8[[#This Row],[CustomerID]],Table15[[#All],[CustomerID]:[Company Name]],2,FALSE)</f>
        <v>Tucker's Creek Gold and Jewellery</v>
      </c>
      <c r="E3726" s="51">
        <v>44882</v>
      </c>
      <c r="F3726" s="50">
        <v>4</v>
      </c>
      <c r="G3726" s="50" t="str">
        <f>VLOOKUP(Table8[[#This Row],[ProductID]],Table12[[#All],[ProductID]:[ProductFullName]],3,FALSE)</f>
        <v>Product D</v>
      </c>
      <c r="H3726" s="50">
        <v>6</v>
      </c>
      <c r="I3726" s="52">
        <v>44882.377962962972</v>
      </c>
      <c r="J3726" s="50">
        <v>115</v>
      </c>
      <c r="K3726" s="51">
        <v>44882.95416666667</v>
      </c>
      <c r="L3726" s="53"/>
      <c r="M3726" s="54">
        <v>1</v>
      </c>
    </row>
    <row r="3727" spans="2:13" x14ac:dyDescent="0.3">
      <c r="B3727" s="49">
        <v>22570</v>
      </c>
      <c r="C3727" s="50">
        <v>580</v>
      </c>
      <c r="D3727" s="50" t="str">
        <f>VLOOKUP(Table8[[#This Row],[CustomerID]],Table15[[#All],[CustomerID]:[Company Name]],2,FALSE)</f>
        <v>Valley Jewellers Ltd.</v>
      </c>
      <c r="E3727" s="51">
        <v>44882</v>
      </c>
      <c r="F3727" s="50">
        <v>2</v>
      </c>
      <c r="G3727" s="50" t="str">
        <f>VLOOKUP(Table8[[#This Row],[ProductID]],Table12[[#All],[ProductID]:[ProductFullName]],3,FALSE)</f>
        <v>Product B</v>
      </c>
      <c r="H3727" s="50">
        <v>5</v>
      </c>
      <c r="I3727" s="52">
        <v>44882.393784722233</v>
      </c>
      <c r="J3727" s="50">
        <v>110</v>
      </c>
      <c r="K3727" s="51">
        <v>44882.95416666667</v>
      </c>
      <c r="L3727" s="53"/>
      <c r="M3727" s="54">
        <v>1</v>
      </c>
    </row>
    <row r="3728" spans="2:13" x14ac:dyDescent="0.3">
      <c r="B3728" s="49">
        <v>22571</v>
      </c>
      <c r="C3728" s="50">
        <v>18</v>
      </c>
      <c r="D3728" s="50" t="str">
        <f>VLOOKUP(Table8[[#This Row],[CustomerID]],Table15[[#All],[CustomerID]:[Company Name]],2,FALSE)</f>
        <v>Living Rooms Ltd</v>
      </c>
      <c r="E3728" s="51">
        <v>44882</v>
      </c>
      <c r="F3728" s="50">
        <v>2</v>
      </c>
      <c r="G3728" s="50" t="str">
        <f>VLOOKUP(Table8[[#This Row],[ProductID]],Table12[[#All],[ProductID]:[ProductFullName]],3,FALSE)</f>
        <v>Product B</v>
      </c>
      <c r="H3728" s="50">
        <v>7</v>
      </c>
      <c r="I3728" s="52">
        <v>44882.408483796309</v>
      </c>
      <c r="J3728" s="50">
        <v>125</v>
      </c>
      <c r="K3728" s="51">
        <v>44882.95416666667</v>
      </c>
      <c r="L3728" s="53"/>
      <c r="M3728" s="54">
        <v>1</v>
      </c>
    </row>
    <row r="3729" spans="2:13" x14ac:dyDescent="0.3">
      <c r="B3729" s="49">
        <v>22572</v>
      </c>
      <c r="C3729" s="50">
        <v>379</v>
      </c>
      <c r="D3729" s="50" t="str">
        <f>VLOOKUP(Table8[[#This Row],[CustomerID]],Table15[[#All],[CustomerID]:[Company Name]],2,FALSE)</f>
        <v>Home Hardware</v>
      </c>
      <c r="E3729" s="51">
        <v>44882</v>
      </c>
      <c r="F3729" s="50">
        <v>4</v>
      </c>
      <c r="G3729" s="50" t="str">
        <f>VLOOKUP(Table8[[#This Row],[ProductID]],Table12[[#All],[ProductID]:[ProductFullName]],3,FALSE)</f>
        <v>Product D</v>
      </c>
      <c r="H3729" s="50">
        <v>4</v>
      </c>
      <c r="I3729" s="52">
        <v>44882.417384259272</v>
      </c>
      <c r="J3729" s="50">
        <v>123</v>
      </c>
      <c r="K3729" s="51">
        <v>44882.95416666667</v>
      </c>
      <c r="L3729" s="53"/>
      <c r="M3729" s="54">
        <v>1</v>
      </c>
    </row>
    <row r="3730" spans="2:13" x14ac:dyDescent="0.3">
      <c r="B3730" s="49">
        <v>22573</v>
      </c>
      <c r="C3730" s="50">
        <v>301</v>
      </c>
      <c r="D3730" s="50" t="str">
        <f>VLOOKUP(Table8[[#This Row],[CustomerID]],Table15[[#All],[CustomerID]:[Company Name]],2,FALSE)</f>
        <v>Maple IDA</v>
      </c>
      <c r="E3730" s="51">
        <v>44882</v>
      </c>
      <c r="F3730" s="50">
        <v>6</v>
      </c>
      <c r="G3730" s="50" t="str">
        <f>VLOOKUP(Table8[[#This Row],[ProductID]],Table12[[#All],[ProductID]:[ProductFullName]],3,FALSE)</f>
        <v>Product F</v>
      </c>
      <c r="H3730" s="50">
        <v>2</v>
      </c>
      <c r="I3730" s="52">
        <v>44882.426469907419</v>
      </c>
      <c r="J3730" s="50">
        <v>125</v>
      </c>
      <c r="K3730" s="51">
        <v>44882.95416666667</v>
      </c>
      <c r="L3730" s="53"/>
      <c r="M3730" s="54">
        <v>1</v>
      </c>
    </row>
    <row r="3731" spans="2:13" x14ac:dyDescent="0.3">
      <c r="B3731" s="49">
        <v>22574</v>
      </c>
      <c r="C3731" s="50">
        <v>1335</v>
      </c>
      <c r="D3731" s="50" t="str">
        <f>VLOOKUP(Table8[[#This Row],[CustomerID]],Table15[[#All],[CustomerID]:[Company Name]],2,FALSE)</f>
        <v>Alphabet Moon Toy &amp; Treasures</v>
      </c>
      <c r="E3731" s="51">
        <v>44882</v>
      </c>
      <c r="F3731" s="50">
        <v>1</v>
      </c>
      <c r="G3731" s="50" t="str">
        <f>VLOOKUP(Table8[[#This Row],[ProductID]],Table12[[#All],[ProductID]:[ProductFullName]],3,FALSE)</f>
        <v>Product A</v>
      </c>
      <c r="H3731" s="50">
        <v>4</v>
      </c>
      <c r="I3731" s="52">
        <v>44882.435405092605</v>
      </c>
      <c r="J3731" s="50">
        <v>129</v>
      </c>
      <c r="K3731" s="51">
        <v>44882.95416666667</v>
      </c>
      <c r="L3731" s="53"/>
      <c r="M3731" s="54">
        <v>1</v>
      </c>
    </row>
    <row r="3732" spans="2:13" x14ac:dyDescent="0.3">
      <c r="B3732" s="49">
        <v>22575</v>
      </c>
      <c r="C3732" s="50">
        <v>48</v>
      </c>
      <c r="D3732" s="50" t="str">
        <f>VLOOKUP(Table8[[#This Row],[CustomerID]],Table15[[#All],[CustomerID]:[Company Name]],2,FALSE)</f>
        <v>Treasured Moments</v>
      </c>
      <c r="E3732" s="51">
        <v>44882</v>
      </c>
      <c r="F3732" s="50">
        <v>4</v>
      </c>
      <c r="G3732" s="50" t="str">
        <f>VLOOKUP(Table8[[#This Row],[ProductID]],Table12[[#All],[ProductID]:[ProductFullName]],3,FALSE)</f>
        <v>Product D</v>
      </c>
      <c r="H3732" s="50">
        <v>3</v>
      </c>
      <c r="I3732" s="52">
        <v>44882.445150462976</v>
      </c>
      <c r="J3732" s="50">
        <v>122</v>
      </c>
      <c r="K3732" s="51">
        <v>44882.95416666667</v>
      </c>
      <c r="L3732" s="53"/>
      <c r="M3732" s="54">
        <v>1</v>
      </c>
    </row>
    <row r="3733" spans="2:13" x14ac:dyDescent="0.3">
      <c r="B3733" s="49">
        <v>22576</v>
      </c>
      <c r="C3733" s="50">
        <v>188</v>
      </c>
      <c r="D3733" s="50" t="str">
        <f>VLOOKUP(Table8[[#This Row],[CustomerID]],Table15[[#All],[CustomerID]:[Company Name]],2,FALSE)</f>
        <v>Kitchen Accents Inc.</v>
      </c>
      <c r="E3733" s="51">
        <v>44882</v>
      </c>
      <c r="F3733" s="50">
        <v>2</v>
      </c>
      <c r="G3733" s="50" t="str">
        <f>VLOOKUP(Table8[[#This Row],[ProductID]],Table12[[#All],[ProductID]:[ProductFullName]],3,FALSE)</f>
        <v>Product B</v>
      </c>
      <c r="H3733" s="50">
        <v>6</v>
      </c>
      <c r="I3733" s="52">
        <v>44882.454074074085</v>
      </c>
      <c r="J3733" s="50">
        <v>130</v>
      </c>
      <c r="K3733" s="51">
        <v>44882.95416666667</v>
      </c>
      <c r="L3733" s="53"/>
      <c r="M3733" s="54">
        <v>1</v>
      </c>
    </row>
    <row r="3734" spans="2:13" x14ac:dyDescent="0.3">
      <c r="B3734" s="49">
        <v>22577</v>
      </c>
      <c r="C3734" s="50">
        <v>1253</v>
      </c>
      <c r="D3734" s="50" t="str">
        <f>VLOOKUP(Table8[[#This Row],[CustomerID]],Table15[[#All],[CustomerID]:[Company Name]],2,FALSE)</f>
        <v>Fads &amp; Fashion Boutique</v>
      </c>
      <c r="E3734" s="51">
        <v>44882</v>
      </c>
      <c r="F3734" s="50">
        <v>4</v>
      </c>
      <c r="G3734" s="50" t="str">
        <f>VLOOKUP(Table8[[#This Row],[ProductID]],Table12[[#All],[ProductID]:[ProductFullName]],3,FALSE)</f>
        <v>Product D</v>
      </c>
      <c r="H3734" s="50">
        <v>7</v>
      </c>
      <c r="I3734" s="52">
        <v>44882.469780092601</v>
      </c>
      <c r="J3734" s="50">
        <v>129</v>
      </c>
      <c r="K3734" s="51">
        <v>44882.95416666667</v>
      </c>
      <c r="L3734" s="53"/>
      <c r="M3734" s="54">
        <v>1</v>
      </c>
    </row>
    <row r="3735" spans="2:13" x14ac:dyDescent="0.3">
      <c r="B3735" s="49">
        <v>22578</v>
      </c>
      <c r="C3735" s="50">
        <v>122</v>
      </c>
      <c r="D3735" s="50" t="str">
        <f>VLOOKUP(Table8[[#This Row],[CustomerID]],Table15[[#All],[CustomerID]:[Company Name]],2,FALSE)</f>
        <v>Uniprix</v>
      </c>
      <c r="E3735" s="51">
        <v>44882</v>
      </c>
      <c r="F3735" s="50">
        <v>6</v>
      </c>
      <c r="G3735" s="50" t="str">
        <f>VLOOKUP(Table8[[#This Row],[ProductID]],Table12[[#All],[ProductID]:[ProductFullName]],3,FALSE)</f>
        <v>Product F</v>
      </c>
      <c r="H3735" s="50">
        <v>7</v>
      </c>
      <c r="I3735" s="52">
        <v>44882.48305555556</v>
      </c>
      <c r="J3735" s="50">
        <v>109</v>
      </c>
      <c r="K3735" s="51">
        <v>44882.95416666667</v>
      </c>
      <c r="L3735" s="53"/>
      <c r="M3735" s="54">
        <v>1</v>
      </c>
    </row>
    <row r="3736" spans="2:13" x14ac:dyDescent="0.3">
      <c r="B3736" s="49">
        <v>22579</v>
      </c>
      <c r="C3736" s="50">
        <v>24</v>
      </c>
      <c r="D3736" s="50" t="str">
        <f>VLOOKUP(Table8[[#This Row],[CustomerID]],Table15[[#All],[CustomerID]:[Company Name]],2,FALSE)</f>
        <v>Buck or Two #384</v>
      </c>
      <c r="E3736" s="51">
        <v>44882</v>
      </c>
      <c r="F3736" s="50">
        <v>5</v>
      </c>
      <c r="G3736" s="50" t="str">
        <f>VLOOKUP(Table8[[#This Row],[ProductID]],Table12[[#All],[ProductID]:[ProductFullName]],3,FALSE)</f>
        <v>Product E</v>
      </c>
      <c r="H3736" s="50">
        <v>3</v>
      </c>
      <c r="I3736" s="52">
        <v>44882.498877314822</v>
      </c>
      <c r="J3736" s="50">
        <v>118</v>
      </c>
      <c r="K3736" s="51">
        <v>44882.95416666667</v>
      </c>
      <c r="L3736" s="53"/>
      <c r="M3736" s="54">
        <v>1</v>
      </c>
    </row>
    <row r="3737" spans="2:13" x14ac:dyDescent="0.3">
      <c r="B3737" s="49">
        <v>22580</v>
      </c>
      <c r="C3737" s="50">
        <v>208</v>
      </c>
      <c r="D3737" s="50" t="str">
        <f>VLOOKUP(Table8[[#This Row],[CustomerID]],Table15[[#All],[CustomerID]:[Company Name]],2,FALSE)</f>
        <v>OK Gift Shop</v>
      </c>
      <c r="E3737" s="51">
        <v>44882</v>
      </c>
      <c r="F3737" s="50">
        <v>3</v>
      </c>
      <c r="G3737" s="50" t="str">
        <f>VLOOKUP(Table8[[#This Row],[ProductID]],Table12[[#All],[ProductID]:[ProductFullName]],3,FALSE)</f>
        <v>Product C</v>
      </c>
      <c r="H3737" s="50">
        <v>6</v>
      </c>
      <c r="I3737" s="52">
        <v>44882.512962962966</v>
      </c>
      <c r="J3737" s="50">
        <v>134</v>
      </c>
      <c r="K3737" s="51">
        <v>44882.95416666667</v>
      </c>
      <c r="L3737" s="53"/>
      <c r="M3737" s="54">
        <v>1</v>
      </c>
    </row>
    <row r="3738" spans="2:13" x14ac:dyDescent="0.3">
      <c r="B3738" s="49">
        <v>22581</v>
      </c>
      <c r="C3738" s="50">
        <v>1388</v>
      </c>
      <c r="D3738" s="50" t="str">
        <f>VLOOKUP(Table8[[#This Row],[CustomerID]],Table15[[#All],[CustomerID]:[Company Name]],2,FALSE)</f>
        <v>Learning Express</v>
      </c>
      <c r="E3738" s="51">
        <v>44882</v>
      </c>
      <c r="F3738" s="50">
        <v>5</v>
      </c>
      <c r="G3738" s="50" t="str">
        <f>VLOOKUP(Table8[[#This Row],[ProductID]],Table12[[#All],[ProductID]:[ProductFullName]],3,FALSE)</f>
        <v>Product E</v>
      </c>
      <c r="H3738" s="50">
        <v>5</v>
      </c>
      <c r="I3738" s="52">
        <v>44882.522395833337</v>
      </c>
      <c r="J3738" s="50">
        <v>124</v>
      </c>
      <c r="K3738" s="51">
        <v>44882.95416666667</v>
      </c>
      <c r="L3738" s="53"/>
      <c r="M3738" s="54">
        <v>1</v>
      </c>
    </row>
    <row r="3739" spans="2:13" x14ac:dyDescent="0.3">
      <c r="B3739" s="49">
        <v>22582</v>
      </c>
      <c r="C3739" s="50">
        <v>331</v>
      </c>
      <c r="D3739" s="50" t="str">
        <f>VLOOKUP(Table8[[#This Row],[CustomerID]],Table15[[#All],[CustomerID]:[Company Name]],2,FALSE)</f>
        <v>Time Impec Inc</v>
      </c>
      <c r="E3739" s="51">
        <v>44882</v>
      </c>
      <c r="F3739" s="50">
        <v>4</v>
      </c>
      <c r="G3739" s="50" t="str">
        <f>VLOOKUP(Table8[[#This Row],[ProductID]],Table12[[#All],[ProductID]:[ProductFullName]],3,FALSE)</f>
        <v>Product D</v>
      </c>
      <c r="H3739" s="50">
        <v>5</v>
      </c>
      <c r="I3739" s="52">
        <v>44882.535821759266</v>
      </c>
      <c r="J3739" s="50">
        <v>107</v>
      </c>
      <c r="K3739" s="51">
        <v>44882.95416666667</v>
      </c>
      <c r="L3739" s="53"/>
      <c r="M3739" s="54">
        <v>1</v>
      </c>
    </row>
    <row r="3740" spans="2:13" x14ac:dyDescent="0.3">
      <c r="B3740" s="49">
        <v>22583</v>
      </c>
      <c r="C3740" s="50">
        <v>262</v>
      </c>
      <c r="D3740" s="50" t="str">
        <f>VLOOKUP(Table8[[#This Row],[CustomerID]],Table15[[#All],[CustomerID]:[Company Name]],2,FALSE)</f>
        <v>Courtesy IDA Pharmacy</v>
      </c>
      <c r="E3740" s="51">
        <v>44882</v>
      </c>
      <c r="F3740" s="50">
        <v>1</v>
      </c>
      <c r="G3740" s="50" t="str">
        <f>VLOOKUP(Table8[[#This Row],[ProductID]],Table12[[#All],[ProductID]:[ProductFullName]],3,FALSE)</f>
        <v>Product A</v>
      </c>
      <c r="H3740" s="50">
        <v>2</v>
      </c>
      <c r="I3740" s="52">
        <v>44882.551666666674</v>
      </c>
      <c r="J3740" s="50">
        <v>113</v>
      </c>
      <c r="K3740" s="51">
        <v>44882.95416666667</v>
      </c>
      <c r="L3740" s="53"/>
      <c r="M3740" s="54">
        <v>1</v>
      </c>
    </row>
    <row r="3741" spans="2:13" x14ac:dyDescent="0.3">
      <c r="B3741" s="49">
        <v>22584</v>
      </c>
      <c r="C3741" s="50">
        <v>488</v>
      </c>
      <c r="D3741" s="50" t="str">
        <f>VLOOKUP(Table8[[#This Row],[CustomerID]],Table15[[#All],[CustomerID]:[Company Name]],2,FALSE)</f>
        <v>Pharmasave - 490</v>
      </c>
      <c r="E3741" s="51">
        <v>44882</v>
      </c>
      <c r="F3741" s="50">
        <v>6</v>
      </c>
      <c r="G3741" s="50" t="str">
        <f>VLOOKUP(Table8[[#This Row],[ProductID]],Table12[[#All],[ProductID]:[ProductFullName]],3,FALSE)</f>
        <v>Product F</v>
      </c>
      <c r="H3741" s="50">
        <v>4</v>
      </c>
      <c r="I3741" s="52">
        <v>44882.566331018526</v>
      </c>
      <c r="J3741" s="50">
        <v>106</v>
      </c>
      <c r="K3741" s="51">
        <v>44882.95416666667</v>
      </c>
      <c r="L3741" s="53"/>
      <c r="M3741" s="54">
        <v>1</v>
      </c>
    </row>
    <row r="3742" spans="2:13" x14ac:dyDescent="0.3">
      <c r="B3742" s="49">
        <v>22585</v>
      </c>
      <c r="C3742" s="50">
        <v>484</v>
      </c>
      <c r="D3742" s="50" t="str">
        <f>VLOOKUP(Table8[[#This Row],[CustomerID]],Table15[[#All],[CustomerID]:[Company Name]],2,FALSE)</f>
        <v>Hallmark Cards - Thunder Bay</v>
      </c>
      <c r="E3742" s="51">
        <v>44882</v>
      </c>
      <c r="F3742" s="50">
        <v>1</v>
      </c>
      <c r="G3742" s="50" t="str">
        <f>VLOOKUP(Table8[[#This Row],[ProductID]],Table12[[#All],[ProductID]:[ProductFullName]],3,FALSE)</f>
        <v>Product A</v>
      </c>
      <c r="H3742" s="50">
        <v>5</v>
      </c>
      <c r="I3742" s="52">
        <v>44882.575405092597</v>
      </c>
      <c r="J3742" s="50">
        <v>113</v>
      </c>
      <c r="K3742" s="51">
        <v>44882.95416666667</v>
      </c>
      <c r="L3742" s="53"/>
      <c r="M3742" s="54">
        <v>1</v>
      </c>
    </row>
    <row r="3743" spans="2:13" x14ac:dyDescent="0.3">
      <c r="B3743" s="49">
        <v>22586</v>
      </c>
      <c r="C3743" s="50">
        <v>79</v>
      </c>
      <c r="D3743" s="50" t="str">
        <f>VLOOKUP(Table8[[#This Row],[CustomerID]],Table15[[#All],[CustomerID]:[Company Name]],2,FALSE)</f>
        <v>Oh My Gifts</v>
      </c>
      <c r="E3743" s="51">
        <v>44882</v>
      </c>
      <c r="F3743" s="50">
        <v>1</v>
      </c>
      <c r="G3743" s="50" t="str">
        <f>VLOOKUP(Table8[[#This Row],[ProductID]],Table12[[#All],[ProductID]:[ProductFullName]],3,FALSE)</f>
        <v>Product A</v>
      </c>
      <c r="H3743" s="50">
        <v>4</v>
      </c>
      <c r="I3743" s="52">
        <v>44882.589351851857</v>
      </c>
      <c r="J3743" s="50">
        <v>130</v>
      </c>
      <c r="K3743" s="51">
        <v>44882.95416666667</v>
      </c>
      <c r="L3743" s="53"/>
      <c r="M3743" s="54">
        <v>1</v>
      </c>
    </row>
    <row r="3744" spans="2:13" x14ac:dyDescent="0.3">
      <c r="B3744" s="49">
        <v>22587</v>
      </c>
      <c r="C3744" s="50">
        <v>12</v>
      </c>
      <c r="D3744" s="50" t="str">
        <f>VLOOKUP(Table8[[#This Row],[CustomerID]],Table15[[#All],[CustomerID]:[Company Name]],2,FALSE)</f>
        <v>Buck or Two #502</v>
      </c>
      <c r="E3744" s="51">
        <v>44882</v>
      </c>
      <c r="F3744" s="50">
        <v>3</v>
      </c>
      <c r="G3744" s="50" t="str">
        <f>VLOOKUP(Table8[[#This Row],[ProductID]],Table12[[#All],[ProductID]:[ProductFullName]],3,FALSE)</f>
        <v>Product C</v>
      </c>
      <c r="H3744" s="50">
        <v>2</v>
      </c>
      <c r="I3744" s="52">
        <v>44882.602361111116</v>
      </c>
      <c r="J3744" s="50">
        <v>113</v>
      </c>
      <c r="K3744" s="51">
        <v>44882.95416666667</v>
      </c>
      <c r="L3744" s="53"/>
      <c r="M3744" s="54">
        <v>1</v>
      </c>
    </row>
    <row r="3745" spans="2:13" x14ac:dyDescent="0.3">
      <c r="B3745" s="49">
        <v>22588</v>
      </c>
      <c r="C3745" s="50">
        <v>21</v>
      </c>
      <c r="D3745" s="50" t="str">
        <f>VLOOKUP(Table8[[#This Row],[CustomerID]],Table15[[#All],[CustomerID]:[Company Name]],2,FALSE)</f>
        <v>Great Canadian Dollar Store #676</v>
      </c>
      <c r="E3745" s="51">
        <v>44882</v>
      </c>
      <c r="F3745" s="50">
        <v>5</v>
      </c>
      <c r="G3745" s="50" t="str">
        <f>VLOOKUP(Table8[[#This Row],[ProductID]],Table12[[#All],[ProductID]:[ProductFullName]],3,FALSE)</f>
        <v>Product E</v>
      </c>
      <c r="H3745" s="50">
        <v>4</v>
      </c>
      <c r="I3745" s="52">
        <v>44882.61622685186</v>
      </c>
      <c r="J3745" s="50">
        <v>115</v>
      </c>
      <c r="K3745" s="51">
        <v>44882.95416666667</v>
      </c>
      <c r="L3745" s="53"/>
      <c r="M3745" s="54">
        <v>1</v>
      </c>
    </row>
    <row r="3746" spans="2:13" x14ac:dyDescent="0.3">
      <c r="B3746" s="49">
        <v>22589</v>
      </c>
      <c r="C3746" s="50">
        <v>90</v>
      </c>
      <c r="D3746" s="50" t="str">
        <f>VLOOKUP(Table8[[#This Row],[CustomerID]],Table15[[#All],[CustomerID]:[Company Name]],2,FALSE)</f>
        <v>Musselli Tutti Frutti</v>
      </c>
      <c r="E3746" s="51">
        <v>44882</v>
      </c>
      <c r="F3746" s="50">
        <v>1</v>
      </c>
      <c r="G3746" s="50" t="str">
        <f>VLOOKUP(Table8[[#This Row],[ProductID]],Table12[[#All],[ProductID]:[ProductFullName]],3,FALSE)</f>
        <v>Product A</v>
      </c>
      <c r="H3746" s="50">
        <v>3</v>
      </c>
      <c r="I3746" s="52">
        <v>44882.628935185196</v>
      </c>
      <c r="J3746" s="50">
        <v>106</v>
      </c>
      <c r="K3746" s="51">
        <v>44882.95416666667</v>
      </c>
      <c r="L3746" s="53"/>
      <c r="M3746" s="54">
        <v>1</v>
      </c>
    </row>
    <row r="3747" spans="2:13" x14ac:dyDescent="0.3">
      <c r="B3747" s="49">
        <v>22590</v>
      </c>
      <c r="C3747" s="50">
        <v>646</v>
      </c>
      <c r="D3747" s="50" t="str">
        <f>VLOOKUP(Table8[[#This Row],[CustomerID]],Table15[[#All],[CustomerID]:[Company Name]],2,FALSE)</f>
        <v>Lakeland College Bookstore</v>
      </c>
      <c r="E3747" s="51">
        <v>44882</v>
      </c>
      <c r="F3747" s="50">
        <v>4</v>
      </c>
      <c r="G3747" s="50" t="str">
        <f>VLOOKUP(Table8[[#This Row],[ProductID]],Table12[[#All],[ProductID]:[ProductFullName]],3,FALSE)</f>
        <v>Product D</v>
      </c>
      <c r="H3747" s="50">
        <v>5</v>
      </c>
      <c r="I3747" s="52">
        <v>44882.641863425939</v>
      </c>
      <c r="J3747" s="50">
        <v>129</v>
      </c>
      <c r="K3747" s="51">
        <v>44882.95416666667</v>
      </c>
      <c r="L3747" s="53"/>
      <c r="M3747" s="54">
        <v>1</v>
      </c>
    </row>
    <row r="3748" spans="2:13" x14ac:dyDescent="0.3">
      <c r="B3748" s="49">
        <v>22591</v>
      </c>
      <c r="C3748" s="50">
        <v>302</v>
      </c>
      <c r="D3748" s="50" t="str">
        <f>VLOOKUP(Table8[[#This Row],[CustomerID]],Table15[[#All],[CustomerID]:[Company Name]],2,FALSE)</f>
        <v>Maple IDA</v>
      </c>
      <c r="E3748" s="51">
        <v>44882</v>
      </c>
      <c r="F3748" s="50">
        <v>3</v>
      </c>
      <c r="G3748" s="50" t="str">
        <f>VLOOKUP(Table8[[#This Row],[ProductID]],Table12[[#All],[ProductID]:[ProductFullName]],3,FALSE)</f>
        <v>Product C</v>
      </c>
      <c r="H3748" s="50">
        <v>5</v>
      </c>
      <c r="I3748" s="52">
        <v>44882.65875000001</v>
      </c>
      <c r="J3748" s="50">
        <v>134</v>
      </c>
      <c r="K3748" s="51">
        <v>44882.95416666667</v>
      </c>
      <c r="L3748" s="53"/>
      <c r="M3748" s="54">
        <v>1</v>
      </c>
    </row>
    <row r="3749" spans="2:13" x14ac:dyDescent="0.3">
      <c r="B3749" s="49">
        <v>22592</v>
      </c>
      <c r="C3749" s="50">
        <v>974</v>
      </c>
      <c r="D3749" s="50" t="str">
        <f>VLOOKUP(Table8[[#This Row],[CustomerID]],Table15[[#All],[CustomerID]:[Company Name]],2,FALSE)</f>
        <v>Browseabout</v>
      </c>
      <c r="E3749" s="51">
        <v>44882</v>
      </c>
      <c r="F3749" s="50">
        <v>2</v>
      </c>
      <c r="G3749" s="50" t="str">
        <f>VLOOKUP(Table8[[#This Row],[ProductID]],Table12[[#All],[ProductID]:[ProductFullName]],3,FALSE)</f>
        <v>Product B</v>
      </c>
      <c r="H3749" s="50">
        <v>6</v>
      </c>
      <c r="I3749" s="52">
        <v>44882.671018518529</v>
      </c>
      <c r="J3749" s="50">
        <v>118</v>
      </c>
      <c r="K3749" s="51">
        <v>44882.95416666667</v>
      </c>
      <c r="L3749" s="53"/>
      <c r="M3749" s="54">
        <v>1</v>
      </c>
    </row>
    <row r="3750" spans="2:13" x14ac:dyDescent="0.3">
      <c r="B3750" s="49">
        <v>22593</v>
      </c>
      <c r="C3750" s="50">
        <v>696</v>
      </c>
      <c r="D3750" s="50" t="str">
        <f>VLOOKUP(Table8[[#This Row],[CustomerID]],Table15[[#All],[CustomerID]:[Company Name]],2,FALSE)</f>
        <v>Three Wishes</v>
      </c>
      <c r="E3750" s="51">
        <v>44882</v>
      </c>
      <c r="F3750" s="50">
        <v>5</v>
      </c>
      <c r="G3750" s="50" t="str">
        <f>VLOOKUP(Table8[[#This Row],[ProductID]],Table12[[#All],[ProductID]:[ProductFullName]],3,FALSE)</f>
        <v>Product E</v>
      </c>
      <c r="H3750" s="50">
        <v>3</v>
      </c>
      <c r="I3750" s="52">
        <v>44882.687175925937</v>
      </c>
      <c r="J3750" s="50">
        <v>123</v>
      </c>
      <c r="K3750" s="51">
        <v>44882.95416666667</v>
      </c>
      <c r="L3750" s="53"/>
      <c r="M3750" s="54">
        <v>1</v>
      </c>
    </row>
    <row r="3751" spans="2:13" x14ac:dyDescent="0.3">
      <c r="B3751" s="49">
        <v>22594</v>
      </c>
      <c r="C3751" s="50">
        <v>850</v>
      </c>
      <c r="D3751" s="50" t="str">
        <f>VLOOKUP(Table8[[#This Row],[CustomerID]],Table15[[#All],[CustomerID]:[Company Name]],2,FALSE)</f>
        <v>Fabrique</v>
      </c>
      <c r="E3751" s="51">
        <v>44882</v>
      </c>
      <c r="F3751" s="50">
        <v>5</v>
      </c>
      <c r="G3751" s="50" t="str">
        <f>VLOOKUP(Table8[[#This Row],[ProductID]],Table12[[#All],[ProductID]:[ProductFullName]],3,FALSE)</f>
        <v>Product E</v>
      </c>
      <c r="H3751" s="50">
        <v>5</v>
      </c>
      <c r="I3751" s="52">
        <v>44882.700335648158</v>
      </c>
      <c r="J3751" s="50">
        <v>126</v>
      </c>
      <c r="K3751" s="51">
        <v>44882.95416666667</v>
      </c>
      <c r="L3751" s="53"/>
      <c r="M3751" s="54">
        <v>1</v>
      </c>
    </row>
    <row r="3752" spans="2:13" x14ac:dyDescent="0.3">
      <c r="B3752" s="49">
        <v>22595</v>
      </c>
      <c r="C3752" s="50">
        <v>1084</v>
      </c>
      <c r="D3752" s="50" t="str">
        <f>VLOOKUP(Table8[[#This Row],[CustomerID]],Table15[[#All],[CustomerID]:[Company Name]],2,FALSE)</f>
        <v>Carlisle Gifts &amp; Collectibles</v>
      </c>
      <c r="E3752" s="51">
        <v>44882</v>
      </c>
      <c r="F3752" s="50">
        <v>1</v>
      </c>
      <c r="G3752" s="50" t="str">
        <f>VLOOKUP(Table8[[#This Row],[ProductID]],Table12[[#All],[ProductID]:[ProductFullName]],3,FALSE)</f>
        <v>Product A</v>
      </c>
      <c r="H3752" s="50">
        <v>3</v>
      </c>
      <c r="I3752" s="52">
        <v>44882.714641203711</v>
      </c>
      <c r="J3752" s="50">
        <v>108</v>
      </c>
      <c r="K3752" s="51">
        <v>44882.95416666667</v>
      </c>
      <c r="L3752" s="53"/>
      <c r="M3752" s="54">
        <v>1</v>
      </c>
    </row>
    <row r="3753" spans="2:13" x14ac:dyDescent="0.3">
      <c r="B3753" s="49">
        <v>22596</v>
      </c>
      <c r="C3753" s="50">
        <v>224</v>
      </c>
      <c r="D3753" s="50" t="str">
        <f>VLOOKUP(Table8[[#This Row],[CustomerID]],Table15[[#All],[CustomerID]:[Company Name]],2,FALSE)</f>
        <v>Queen's Pantry</v>
      </c>
      <c r="E3753" s="51">
        <v>44882</v>
      </c>
      <c r="F3753" s="50">
        <v>3</v>
      </c>
      <c r="G3753" s="50" t="str">
        <f>VLOOKUP(Table8[[#This Row],[ProductID]],Table12[[#All],[ProductID]:[ProductFullName]],3,FALSE)</f>
        <v>Product C</v>
      </c>
      <c r="H3753" s="50">
        <v>3</v>
      </c>
      <c r="I3753" s="52">
        <v>44882.727789351862</v>
      </c>
      <c r="J3753" s="50">
        <v>108</v>
      </c>
      <c r="K3753" s="51">
        <v>44882.95416666667</v>
      </c>
      <c r="L3753" s="53"/>
      <c r="M3753" s="54">
        <v>1</v>
      </c>
    </row>
    <row r="3754" spans="2:13" x14ac:dyDescent="0.3">
      <c r="B3754" s="49">
        <v>22597</v>
      </c>
      <c r="C3754" s="50">
        <v>328</v>
      </c>
      <c r="D3754" s="50" t="str">
        <f>VLOOKUP(Table8[[#This Row],[CustomerID]],Table15[[#All],[CustomerID]:[Company Name]],2,FALSE)</f>
        <v>Tapestry Gift Shop</v>
      </c>
      <c r="E3754" s="51">
        <v>44882</v>
      </c>
      <c r="F3754" s="50">
        <v>2</v>
      </c>
      <c r="G3754" s="50" t="str">
        <f>VLOOKUP(Table8[[#This Row],[ProductID]],Table12[[#All],[ProductID]:[ProductFullName]],3,FALSE)</f>
        <v>Product B</v>
      </c>
      <c r="H3754" s="50">
        <v>3</v>
      </c>
      <c r="I3754" s="52">
        <v>44882.742106481492</v>
      </c>
      <c r="J3754" s="50">
        <v>129</v>
      </c>
      <c r="K3754" s="51">
        <v>44882.95416666667</v>
      </c>
      <c r="L3754" s="53"/>
      <c r="M3754" s="54">
        <v>1</v>
      </c>
    </row>
    <row r="3755" spans="2:13" x14ac:dyDescent="0.3">
      <c r="B3755" s="49">
        <v>22598</v>
      </c>
      <c r="C3755" s="50">
        <v>764</v>
      </c>
      <c r="D3755" s="50" t="str">
        <f>VLOOKUP(Table8[[#This Row],[CustomerID]],Table15[[#All],[CustomerID]:[Company Name]],2,FALSE)</f>
        <v>e-pill, LLC</v>
      </c>
      <c r="E3755" s="51">
        <v>44883</v>
      </c>
      <c r="F3755" s="50">
        <v>4</v>
      </c>
      <c r="G3755" s="50" t="str">
        <f>VLOOKUP(Table8[[#This Row],[ProductID]],Table12[[#All],[ProductID]:[ProductFullName]],3,FALSE)</f>
        <v>Product D</v>
      </c>
      <c r="H3755" s="50">
        <v>3</v>
      </c>
      <c r="I3755" s="52">
        <v>44883.333333333336</v>
      </c>
      <c r="J3755" s="50">
        <v>130</v>
      </c>
      <c r="K3755" s="51">
        <v>44883.955555555556</v>
      </c>
      <c r="L3755" s="53"/>
      <c r="M3755" s="54">
        <v>1</v>
      </c>
    </row>
    <row r="3756" spans="2:13" x14ac:dyDescent="0.3">
      <c r="B3756" s="49">
        <v>22599</v>
      </c>
      <c r="C3756" s="50">
        <v>747</v>
      </c>
      <c r="D3756" s="50" t="str">
        <f>VLOOKUP(Table8[[#This Row],[CustomerID]],Table15[[#All],[CustomerID]:[Company Name]],2,FALSE)</f>
        <v>Totem Pole</v>
      </c>
      <c r="E3756" s="51">
        <v>44883</v>
      </c>
      <c r="F3756" s="50">
        <v>3</v>
      </c>
      <c r="G3756" s="50" t="str">
        <f>VLOOKUP(Table8[[#This Row],[ProductID]],Table12[[#All],[ProductID]:[ProductFullName]],3,FALSE)</f>
        <v>Product C</v>
      </c>
      <c r="H3756" s="50">
        <v>3</v>
      </c>
      <c r="I3756" s="52">
        <v>44883.350115740745</v>
      </c>
      <c r="J3756" s="50">
        <v>108</v>
      </c>
      <c r="K3756" s="51">
        <v>44883.955555555556</v>
      </c>
      <c r="L3756" s="53"/>
      <c r="M3756" s="54">
        <v>1</v>
      </c>
    </row>
    <row r="3757" spans="2:13" x14ac:dyDescent="0.3">
      <c r="B3757" s="49">
        <v>22600</v>
      </c>
      <c r="C3757" s="50">
        <v>410</v>
      </c>
      <c r="D3757" s="50" t="str">
        <f>VLOOKUP(Table8[[#This Row],[CustomerID]],Table15[[#All],[CustomerID]:[Company Name]],2,FALSE)</f>
        <v>BENKAR SHOES INC.</v>
      </c>
      <c r="E3757" s="51">
        <v>44883</v>
      </c>
      <c r="F3757" s="50">
        <v>5</v>
      </c>
      <c r="G3757" s="50" t="str">
        <f>VLOOKUP(Table8[[#This Row],[ProductID]],Table12[[#All],[ProductID]:[ProductFullName]],3,FALSE)</f>
        <v>Product E</v>
      </c>
      <c r="H3757" s="50">
        <v>7</v>
      </c>
      <c r="I3757" s="52">
        <v>44883.36550925926</v>
      </c>
      <c r="J3757" s="50">
        <v>109</v>
      </c>
      <c r="K3757" s="51">
        <v>44883.955555555556</v>
      </c>
      <c r="L3757" s="53"/>
      <c r="M3757" s="54">
        <v>1</v>
      </c>
    </row>
    <row r="3758" spans="2:13" x14ac:dyDescent="0.3">
      <c r="B3758" s="49">
        <v>22601</v>
      </c>
      <c r="C3758" s="50">
        <v>83</v>
      </c>
      <c r="D3758" s="50" t="str">
        <f>VLOOKUP(Table8[[#This Row],[CustomerID]],Table15[[#All],[CustomerID]:[Company Name]],2,FALSE)</f>
        <v>Meadowlark Gift Shop</v>
      </c>
      <c r="E3758" s="51">
        <v>44883</v>
      </c>
      <c r="F3758" s="50">
        <v>6</v>
      </c>
      <c r="G3758" s="50" t="str">
        <f>VLOOKUP(Table8[[#This Row],[ProductID]],Table12[[#All],[ProductID]:[ProductFullName]],3,FALSE)</f>
        <v>Product F</v>
      </c>
      <c r="H3758" s="50">
        <v>6</v>
      </c>
      <c r="I3758" s="52">
        <v>44883.377256944448</v>
      </c>
      <c r="J3758" s="50">
        <v>108</v>
      </c>
      <c r="K3758" s="51">
        <v>44883.955555555556</v>
      </c>
      <c r="L3758" s="53"/>
      <c r="M3758" s="54">
        <v>1</v>
      </c>
    </row>
    <row r="3759" spans="2:13" x14ac:dyDescent="0.3">
      <c r="B3759" s="49">
        <v>22602</v>
      </c>
      <c r="C3759" s="50">
        <v>1316</v>
      </c>
      <c r="D3759" s="50" t="str">
        <f>VLOOKUP(Table8[[#This Row],[CustomerID]],Table15[[#All],[CustomerID]:[Company Name]],2,FALSE)</f>
        <v>Donna McGuire</v>
      </c>
      <c r="E3759" s="51">
        <v>44883</v>
      </c>
      <c r="F3759" s="50">
        <v>2</v>
      </c>
      <c r="G3759" s="50" t="str">
        <f>VLOOKUP(Table8[[#This Row],[ProductID]],Table12[[#All],[ProductID]:[ProductFullName]],3,FALSE)</f>
        <v>Product B</v>
      </c>
      <c r="H3759" s="50">
        <v>6</v>
      </c>
      <c r="I3759" s="52">
        <v>44883.393993055557</v>
      </c>
      <c r="J3759" s="50">
        <v>127</v>
      </c>
      <c r="K3759" s="51">
        <v>44883.955555555556</v>
      </c>
      <c r="L3759" s="53"/>
      <c r="M3759" s="54">
        <v>1</v>
      </c>
    </row>
    <row r="3760" spans="2:13" x14ac:dyDescent="0.3">
      <c r="B3760" s="49">
        <v>22603</v>
      </c>
      <c r="C3760" s="50">
        <v>478</v>
      </c>
      <c r="D3760" s="50" t="str">
        <f>VLOOKUP(Table8[[#This Row],[CustomerID]],Table15[[#All],[CustomerID]:[Company Name]],2,FALSE)</f>
        <v>SOCKS THIRD AVENUE</v>
      </c>
      <c r="E3760" s="51">
        <v>44883</v>
      </c>
      <c r="F3760" s="50">
        <v>3</v>
      </c>
      <c r="G3760" s="50" t="str">
        <f>VLOOKUP(Table8[[#This Row],[ProductID]],Table12[[#All],[ProductID]:[ProductFullName]],3,FALSE)</f>
        <v>Product C</v>
      </c>
      <c r="H3760" s="50">
        <v>5</v>
      </c>
      <c r="I3760" s="52">
        <v>44883.406180555554</v>
      </c>
      <c r="J3760" s="50">
        <v>106</v>
      </c>
      <c r="K3760" s="51">
        <v>44883.955555555556</v>
      </c>
      <c r="L3760" s="53"/>
      <c r="M3760" s="54">
        <v>1</v>
      </c>
    </row>
    <row r="3761" spans="2:13" x14ac:dyDescent="0.3">
      <c r="B3761" s="49">
        <v>22604</v>
      </c>
      <c r="C3761" s="50">
        <v>1015</v>
      </c>
      <c r="D3761" s="50" t="str">
        <f>VLOOKUP(Table8[[#This Row],[CustomerID]],Table15[[#All],[CustomerID]:[Company Name]],2,FALSE)</f>
        <v>Biltmore Company</v>
      </c>
      <c r="E3761" s="51">
        <v>44883</v>
      </c>
      <c r="F3761" s="50">
        <v>5</v>
      </c>
      <c r="G3761" s="50" t="str">
        <f>VLOOKUP(Table8[[#This Row],[ProductID]],Table12[[#All],[ProductID]:[ProductFullName]],3,FALSE)</f>
        <v>Product E</v>
      </c>
      <c r="H3761" s="50">
        <v>5</v>
      </c>
      <c r="I3761" s="52">
        <v>44883.416643518518</v>
      </c>
      <c r="J3761" s="50">
        <v>116</v>
      </c>
      <c r="K3761" s="51">
        <v>44883.955555555556</v>
      </c>
      <c r="L3761" s="53"/>
      <c r="M3761" s="54">
        <v>1</v>
      </c>
    </row>
    <row r="3762" spans="2:13" x14ac:dyDescent="0.3">
      <c r="B3762" s="49">
        <v>22605</v>
      </c>
      <c r="C3762" s="50">
        <v>708</v>
      </c>
      <c r="D3762" s="50" t="str">
        <f>VLOOKUP(Table8[[#This Row],[CustomerID]],Table15[[#All],[CustomerID]:[Company Name]],2,FALSE)</f>
        <v>Circa Ici</v>
      </c>
      <c r="E3762" s="51">
        <v>44883</v>
      </c>
      <c r="F3762" s="50">
        <v>1</v>
      </c>
      <c r="G3762" s="50" t="str">
        <f>VLOOKUP(Table8[[#This Row],[ProductID]],Table12[[#All],[ProductID]:[ProductFullName]],3,FALSE)</f>
        <v>Product A</v>
      </c>
      <c r="H3762" s="50">
        <v>6</v>
      </c>
      <c r="I3762" s="52">
        <v>44883.428576388891</v>
      </c>
      <c r="J3762" s="50">
        <v>129</v>
      </c>
      <c r="K3762" s="51">
        <v>44883.955555555556</v>
      </c>
      <c r="L3762" s="53"/>
      <c r="M3762" s="54">
        <v>1</v>
      </c>
    </row>
    <row r="3763" spans="2:13" x14ac:dyDescent="0.3">
      <c r="B3763" s="49">
        <v>22606</v>
      </c>
      <c r="C3763" s="50">
        <v>407</v>
      </c>
      <c r="D3763" s="50" t="str">
        <f>VLOOKUP(Table8[[#This Row],[CustomerID]],Table15[[#All],[CustomerID]:[Company Name]],2,FALSE)</f>
        <v>Grand River Hospital</v>
      </c>
      <c r="E3763" s="51">
        <v>44883</v>
      </c>
      <c r="F3763" s="50">
        <v>1</v>
      </c>
      <c r="G3763" s="50" t="str">
        <f>VLOOKUP(Table8[[#This Row],[ProductID]],Table12[[#All],[ProductID]:[ProductFullName]],3,FALSE)</f>
        <v>Product A</v>
      </c>
      <c r="H3763" s="50">
        <v>5</v>
      </c>
      <c r="I3763" s="52">
        <v>44883.441076388888</v>
      </c>
      <c r="J3763" s="50">
        <v>115</v>
      </c>
      <c r="K3763" s="51">
        <v>44883.955555555556</v>
      </c>
      <c r="L3763" s="53"/>
      <c r="M3763" s="54">
        <v>1</v>
      </c>
    </row>
    <row r="3764" spans="2:13" x14ac:dyDescent="0.3">
      <c r="B3764" s="49">
        <v>22607</v>
      </c>
      <c r="C3764" s="50">
        <v>450</v>
      </c>
      <c r="D3764" s="50" t="str">
        <f>VLOOKUP(Table8[[#This Row],[CustomerID]],Table15[[#All],[CustomerID]:[Company Name]],2,FALSE)</f>
        <v>Teddybears &amp; Friends</v>
      </c>
      <c r="E3764" s="51">
        <v>44883</v>
      </c>
      <c r="F3764" s="50">
        <v>1</v>
      </c>
      <c r="G3764" s="50" t="str">
        <f>VLOOKUP(Table8[[#This Row],[ProductID]],Table12[[#All],[ProductID]:[ProductFullName]],3,FALSE)</f>
        <v>Product A</v>
      </c>
      <c r="H3764" s="50">
        <v>3</v>
      </c>
      <c r="I3764" s="52">
        <v>44883.45177083333</v>
      </c>
      <c r="J3764" s="50">
        <v>107</v>
      </c>
      <c r="K3764" s="51">
        <v>44883.955555555556</v>
      </c>
      <c r="L3764" s="53"/>
      <c r="M3764" s="54">
        <v>1</v>
      </c>
    </row>
    <row r="3765" spans="2:13" x14ac:dyDescent="0.3">
      <c r="B3765" s="49">
        <v>22608</v>
      </c>
      <c r="C3765" s="50">
        <v>238</v>
      </c>
      <c r="D3765" s="50" t="str">
        <f>VLOOKUP(Table8[[#This Row],[CustomerID]],Table15[[#All],[CustomerID]:[Company Name]],2,FALSE)</f>
        <v>99 Cents World Inc</v>
      </c>
      <c r="E3765" s="51">
        <v>44883</v>
      </c>
      <c r="F3765" s="50">
        <v>6</v>
      </c>
      <c r="G3765" s="50" t="str">
        <f>VLOOKUP(Table8[[#This Row],[ProductID]],Table12[[#All],[ProductID]:[ProductFullName]],3,FALSE)</f>
        <v>Product F</v>
      </c>
      <c r="H3765" s="50">
        <v>2</v>
      </c>
      <c r="I3765" s="52">
        <v>44883.465578703697</v>
      </c>
      <c r="J3765" s="50">
        <v>129</v>
      </c>
      <c r="K3765" s="51">
        <v>44883.955555555556</v>
      </c>
      <c r="L3765" s="53"/>
      <c r="M3765" s="54">
        <v>1</v>
      </c>
    </row>
    <row r="3766" spans="2:13" x14ac:dyDescent="0.3">
      <c r="B3766" s="49">
        <v>22609</v>
      </c>
      <c r="C3766" s="50">
        <v>990</v>
      </c>
      <c r="D3766" s="50" t="str">
        <f>VLOOKUP(Table8[[#This Row],[CustomerID]],Table15[[#All],[CustomerID]:[Company Name]],2,FALSE)</f>
        <v>Newport News</v>
      </c>
      <c r="E3766" s="51">
        <v>44883</v>
      </c>
      <c r="F3766" s="50">
        <v>1</v>
      </c>
      <c r="G3766" s="50" t="str">
        <f>VLOOKUP(Table8[[#This Row],[ProductID]],Table12[[#All],[ProductID]:[ProductFullName]],3,FALSE)</f>
        <v>Product A</v>
      </c>
      <c r="H3766" s="50">
        <v>3</v>
      </c>
      <c r="I3766" s="52">
        <v>44883.478344907402</v>
      </c>
      <c r="J3766" s="50">
        <v>125</v>
      </c>
      <c r="K3766" s="51">
        <v>44883.955555555556</v>
      </c>
      <c r="L3766" s="53"/>
      <c r="M3766" s="54">
        <v>1</v>
      </c>
    </row>
    <row r="3767" spans="2:13" x14ac:dyDescent="0.3">
      <c r="B3767" s="49">
        <v>22610</v>
      </c>
      <c r="C3767" s="50">
        <v>396</v>
      </c>
      <c r="D3767" s="50" t="str">
        <f>VLOOKUP(Table8[[#This Row],[CustomerID]],Table15[[#All],[CustomerID]:[Company Name]],2,FALSE)</f>
        <v>Dell Dunville</v>
      </c>
      <c r="E3767" s="51">
        <v>44883</v>
      </c>
      <c r="F3767" s="50">
        <v>6</v>
      </c>
      <c r="G3767" s="50" t="str">
        <f>VLOOKUP(Table8[[#This Row],[ProductID]],Table12[[#All],[ProductID]:[ProductFullName]],3,FALSE)</f>
        <v>Product F</v>
      </c>
      <c r="H3767" s="50">
        <v>6</v>
      </c>
      <c r="I3767" s="52">
        <v>44883.491111111107</v>
      </c>
      <c r="J3767" s="50">
        <v>118</v>
      </c>
      <c r="K3767" s="51">
        <v>44883.955555555556</v>
      </c>
      <c r="L3767" s="53"/>
      <c r="M3767" s="54">
        <v>1</v>
      </c>
    </row>
    <row r="3768" spans="2:13" x14ac:dyDescent="0.3">
      <c r="B3768" s="49">
        <v>22611</v>
      </c>
      <c r="C3768" s="50">
        <v>292</v>
      </c>
      <c r="D3768" s="50" t="str">
        <f>VLOOKUP(Table8[[#This Row],[CustomerID]],Table15[[#All],[CustomerID]:[Company Name]],2,FALSE)</f>
        <v>Zellers Store #326</v>
      </c>
      <c r="E3768" s="51">
        <v>44883</v>
      </c>
      <c r="F3768" s="50">
        <v>6</v>
      </c>
      <c r="G3768" s="50" t="str">
        <f>VLOOKUP(Table8[[#This Row],[ProductID]],Table12[[#All],[ProductID]:[ProductFullName]],3,FALSE)</f>
        <v>Product F</v>
      </c>
      <c r="H3768" s="50">
        <v>5</v>
      </c>
      <c r="I3768" s="52">
        <v>44883.507442129623</v>
      </c>
      <c r="J3768" s="50">
        <v>112</v>
      </c>
      <c r="K3768" s="51">
        <v>44883.955555555556</v>
      </c>
      <c r="L3768" s="53"/>
      <c r="M3768" s="54">
        <v>1</v>
      </c>
    </row>
    <row r="3769" spans="2:13" x14ac:dyDescent="0.3">
      <c r="B3769" s="49">
        <v>22612</v>
      </c>
      <c r="C3769" s="50">
        <v>614</v>
      </c>
      <c r="D3769" s="50" t="str">
        <f>VLOOKUP(Table8[[#This Row],[CustomerID]],Table15[[#All],[CustomerID]:[Company Name]],2,FALSE)</f>
        <v>Travel Taddies</v>
      </c>
      <c r="E3769" s="51">
        <v>44883</v>
      </c>
      <c r="F3769" s="50">
        <v>4</v>
      </c>
      <c r="G3769" s="50" t="str">
        <f>VLOOKUP(Table8[[#This Row],[ProductID]],Table12[[#All],[ProductID]:[ProductFullName]],3,FALSE)</f>
        <v>Product D</v>
      </c>
      <c r="H3769" s="50">
        <v>5</v>
      </c>
      <c r="I3769" s="52">
        <v>44883.516851851848</v>
      </c>
      <c r="J3769" s="50">
        <v>129</v>
      </c>
      <c r="K3769" s="51">
        <v>44883.955555555556</v>
      </c>
      <c r="L3769" s="53"/>
      <c r="M3769" s="54">
        <v>1</v>
      </c>
    </row>
    <row r="3770" spans="2:13" x14ac:dyDescent="0.3">
      <c r="B3770" s="49">
        <v>22613</v>
      </c>
      <c r="C3770" s="50">
        <v>740</v>
      </c>
      <c r="D3770" s="50" t="str">
        <f>VLOOKUP(Table8[[#This Row],[CustomerID]],Table15[[#All],[CustomerID]:[Company Name]],2,FALSE)</f>
        <v>Sunshine Gift Shop</v>
      </c>
      <c r="E3770" s="51">
        <v>44883</v>
      </c>
      <c r="F3770" s="50">
        <v>2</v>
      </c>
      <c r="G3770" s="50" t="str">
        <f>VLOOKUP(Table8[[#This Row],[ProductID]],Table12[[#All],[ProductID]:[ProductFullName]],3,FALSE)</f>
        <v>Product B</v>
      </c>
      <c r="H3770" s="50">
        <v>6</v>
      </c>
      <c r="I3770" s="52">
        <v>44883.5308449074</v>
      </c>
      <c r="J3770" s="50">
        <v>120</v>
      </c>
      <c r="K3770" s="51">
        <v>44883.955555555556</v>
      </c>
      <c r="L3770" s="53"/>
      <c r="M3770" s="54">
        <v>1</v>
      </c>
    </row>
    <row r="3771" spans="2:13" x14ac:dyDescent="0.3">
      <c r="B3771" s="49">
        <v>22614</v>
      </c>
      <c r="C3771" s="50">
        <v>1177</v>
      </c>
      <c r="D3771" s="50" t="str">
        <f>VLOOKUP(Table8[[#This Row],[CustomerID]],Table15[[#All],[CustomerID]:[Company Name]],2,FALSE)</f>
        <v>QVC, Inc</v>
      </c>
      <c r="E3771" s="51">
        <v>44883</v>
      </c>
      <c r="F3771" s="50">
        <v>3</v>
      </c>
      <c r="G3771" s="50" t="str">
        <f>VLOOKUP(Table8[[#This Row],[ProductID]],Table12[[#All],[ProductID]:[ProductFullName]],3,FALSE)</f>
        <v>Product C</v>
      </c>
      <c r="H3771" s="50">
        <v>5</v>
      </c>
      <c r="I3771" s="52">
        <v>44883.542048611103</v>
      </c>
      <c r="J3771" s="50">
        <v>134</v>
      </c>
      <c r="K3771" s="51">
        <v>44883.955555555556</v>
      </c>
      <c r="L3771" s="53"/>
      <c r="M3771" s="54">
        <v>1</v>
      </c>
    </row>
    <row r="3772" spans="2:13" x14ac:dyDescent="0.3">
      <c r="B3772" s="49">
        <v>22615</v>
      </c>
      <c r="C3772" s="50">
        <v>1397</v>
      </c>
      <c r="D3772" s="50" t="str">
        <f>VLOOKUP(Table8[[#This Row],[CustomerID]],Table15[[#All],[CustomerID]:[Company Name]],2,FALSE)</f>
        <v>Town And Country Shop</v>
      </c>
      <c r="E3772" s="51">
        <v>44883</v>
      </c>
      <c r="F3772" s="50">
        <v>2</v>
      </c>
      <c r="G3772" s="50" t="str">
        <f>VLOOKUP(Table8[[#This Row],[ProductID]],Table12[[#All],[ProductID]:[ProductFullName]],3,FALSE)</f>
        <v>Product B</v>
      </c>
      <c r="H3772" s="50">
        <v>6</v>
      </c>
      <c r="I3772" s="52">
        <v>44883.559097222213</v>
      </c>
      <c r="J3772" s="50">
        <v>132</v>
      </c>
      <c r="K3772" s="51">
        <v>44883.955555555556</v>
      </c>
      <c r="L3772" s="53"/>
      <c r="M3772" s="54">
        <v>1</v>
      </c>
    </row>
    <row r="3773" spans="2:13" x14ac:dyDescent="0.3">
      <c r="B3773" s="49">
        <v>22616</v>
      </c>
      <c r="C3773" s="50">
        <v>808</v>
      </c>
      <c r="D3773" s="50" t="str">
        <f>VLOOKUP(Table8[[#This Row],[CustomerID]],Table15[[#All],[CustomerID]:[Company Name]],2,FALSE)</f>
        <v>Marcia's Hallmark Shop</v>
      </c>
      <c r="E3773" s="51">
        <v>44883</v>
      </c>
      <c r="F3773" s="50">
        <v>4</v>
      </c>
      <c r="G3773" s="50" t="str">
        <f>VLOOKUP(Table8[[#This Row],[ProductID]],Table12[[#All],[ProductID]:[ProductFullName]],3,FALSE)</f>
        <v>Product D</v>
      </c>
      <c r="H3773" s="50">
        <v>5</v>
      </c>
      <c r="I3773" s="52">
        <v>44883.570532407401</v>
      </c>
      <c r="J3773" s="50">
        <v>134</v>
      </c>
      <c r="K3773" s="51">
        <v>44883.955555555556</v>
      </c>
      <c r="L3773" s="53"/>
      <c r="M3773" s="54">
        <v>1</v>
      </c>
    </row>
    <row r="3774" spans="2:13" x14ac:dyDescent="0.3">
      <c r="B3774" s="49">
        <v>22617</v>
      </c>
      <c r="C3774" s="50">
        <v>116</v>
      </c>
      <c r="D3774" s="50" t="str">
        <f>VLOOKUP(Table8[[#This Row],[CustomerID]],Table15[[#All],[CustomerID]:[Company Name]],2,FALSE)</f>
        <v>Gift O Sphere</v>
      </c>
      <c r="E3774" s="51">
        <v>44883</v>
      </c>
      <c r="F3774" s="50">
        <v>2</v>
      </c>
      <c r="G3774" s="50" t="str">
        <f>VLOOKUP(Table8[[#This Row],[ProductID]],Table12[[#All],[ProductID]:[ProductFullName]],3,FALSE)</f>
        <v>Product B</v>
      </c>
      <c r="H3774" s="50">
        <v>5</v>
      </c>
      <c r="I3774" s="52">
        <v>44883.581921296289</v>
      </c>
      <c r="J3774" s="50">
        <v>110</v>
      </c>
      <c r="K3774" s="51">
        <v>44883.955555555556</v>
      </c>
      <c r="L3774" s="53"/>
      <c r="M3774" s="54">
        <v>1</v>
      </c>
    </row>
    <row r="3775" spans="2:13" x14ac:dyDescent="0.3">
      <c r="B3775" s="49">
        <v>22618</v>
      </c>
      <c r="C3775" s="50">
        <v>186</v>
      </c>
      <c r="D3775" s="50" t="str">
        <f>VLOOKUP(Table8[[#This Row],[CustomerID]],Table15[[#All],[CustomerID]:[Company Name]],2,FALSE)</f>
        <v>Serendipity</v>
      </c>
      <c r="E3775" s="51">
        <v>44883</v>
      </c>
      <c r="F3775" s="50">
        <v>4</v>
      </c>
      <c r="G3775" s="50" t="str">
        <f>VLOOKUP(Table8[[#This Row],[ProductID]],Table12[[#All],[ProductID]:[ProductFullName]],3,FALSE)</f>
        <v>Product D</v>
      </c>
      <c r="H3775" s="50">
        <v>6</v>
      </c>
      <c r="I3775" s="52">
        <v>44883.596666666657</v>
      </c>
      <c r="J3775" s="50">
        <v>113</v>
      </c>
      <c r="K3775" s="51">
        <v>44883.955555555556</v>
      </c>
      <c r="L3775" s="53"/>
      <c r="M3775" s="54">
        <v>1</v>
      </c>
    </row>
    <row r="3776" spans="2:13" x14ac:dyDescent="0.3">
      <c r="B3776" s="49">
        <v>22619</v>
      </c>
      <c r="C3776" s="50">
        <v>1283</v>
      </c>
      <c r="D3776" s="50" t="str">
        <f>VLOOKUP(Table8[[#This Row],[CustomerID]],Table15[[#All],[CustomerID]:[Company Name]],2,FALSE)</f>
        <v>Sun Coast Hotel Gift Shop</v>
      </c>
      <c r="E3776" s="51">
        <v>44883</v>
      </c>
      <c r="F3776" s="50">
        <v>2</v>
      </c>
      <c r="G3776" s="50" t="str">
        <f>VLOOKUP(Table8[[#This Row],[ProductID]],Table12[[#All],[ProductID]:[ProductFullName]],3,FALSE)</f>
        <v>Product B</v>
      </c>
      <c r="H3776" s="50">
        <v>5</v>
      </c>
      <c r="I3776" s="52">
        <v>44883.60687499999</v>
      </c>
      <c r="J3776" s="50">
        <v>124</v>
      </c>
      <c r="K3776" s="51">
        <v>44883.955555555556</v>
      </c>
      <c r="L3776" s="53"/>
      <c r="M3776" s="54">
        <v>1</v>
      </c>
    </row>
    <row r="3777" spans="2:13" x14ac:dyDescent="0.3">
      <c r="B3777" s="49">
        <v>22620</v>
      </c>
      <c r="C3777" s="50">
        <v>1242</v>
      </c>
      <c r="D3777" s="50" t="str">
        <f>VLOOKUP(Table8[[#This Row],[CustomerID]],Table15[[#All],[CustomerID]:[Company Name]],2,FALSE)</f>
        <v>Posie Patch</v>
      </c>
      <c r="E3777" s="51">
        <v>44883</v>
      </c>
      <c r="F3777" s="50">
        <v>3</v>
      </c>
      <c r="G3777" s="50" t="str">
        <f>VLOOKUP(Table8[[#This Row],[ProductID]],Table12[[#All],[ProductID]:[ProductFullName]],3,FALSE)</f>
        <v>Product C</v>
      </c>
      <c r="H3777" s="50">
        <v>5</v>
      </c>
      <c r="I3777" s="52">
        <v>44883.620451388881</v>
      </c>
      <c r="J3777" s="50">
        <v>112</v>
      </c>
      <c r="K3777" s="51">
        <v>44883.955555555556</v>
      </c>
      <c r="L3777" s="53"/>
      <c r="M3777" s="54">
        <v>1</v>
      </c>
    </row>
    <row r="3778" spans="2:13" x14ac:dyDescent="0.3">
      <c r="B3778" s="49">
        <v>22621</v>
      </c>
      <c r="C3778" s="50">
        <v>1036</v>
      </c>
      <c r="D3778" s="50" t="str">
        <f>VLOOKUP(Table8[[#This Row],[CustomerID]],Table15[[#All],[CustomerID]:[Company Name]],2,FALSE)</f>
        <v>Additions</v>
      </c>
      <c r="E3778" s="51">
        <v>44883</v>
      </c>
      <c r="F3778" s="50">
        <v>1</v>
      </c>
      <c r="G3778" s="50" t="str">
        <f>VLOOKUP(Table8[[#This Row],[ProductID]],Table12[[#All],[ProductID]:[ProductFullName]],3,FALSE)</f>
        <v>Product A</v>
      </c>
      <c r="H3778" s="50">
        <v>2</v>
      </c>
      <c r="I3778" s="52">
        <v>44883.637407407397</v>
      </c>
      <c r="J3778" s="50">
        <v>132</v>
      </c>
      <c r="K3778" s="51">
        <v>44883.955555555556</v>
      </c>
      <c r="L3778" s="53"/>
      <c r="M3778" s="54">
        <v>1</v>
      </c>
    </row>
    <row r="3779" spans="2:13" x14ac:dyDescent="0.3">
      <c r="B3779" s="49">
        <v>22622</v>
      </c>
      <c r="C3779" s="50">
        <v>833</v>
      </c>
      <c r="D3779" s="50" t="str">
        <f>VLOOKUP(Table8[[#This Row],[CustomerID]],Table15[[#All],[CustomerID]:[Company Name]],2,FALSE)</f>
        <v>Accessory Cargo</v>
      </c>
      <c r="E3779" s="51">
        <v>44883</v>
      </c>
      <c r="F3779" s="50">
        <v>2</v>
      </c>
      <c r="G3779" s="50" t="str">
        <f>VLOOKUP(Table8[[#This Row],[ProductID]],Table12[[#All],[ProductID]:[ProductFullName]],3,FALSE)</f>
        <v>Product B</v>
      </c>
      <c r="H3779" s="50">
        <v>2</v>
      </c>
      <c r="I3779" s="52">
        <v>44883.654837962953</v>
      </c>
      <c r="J3779" s="50">
        <v>128</v>
      </c>
      <c r="K3779" s="51">
        <v>44883.955555555556</v>
      </c>
      <c r="L3779" s="53"/>
      <c r="M3779" s="54">
        <v>1</v>
      </c>
    </row>
    <row r="3780" spans="2:13" x14ac:dyDescent="0.3">
      <c r="B3780" s="49">
        <v>22623</v>
      </c>
      <c r="C3780" s="50">
        <v>638</v>
      </c>
      <c r="D3780" s="50" t="str">
        <f>VLOOKUP(Table8[[#This Row],[CustomerID]],Table15[[#All],[CustomerID]:[Company Name]],2,FALSE)</f>
        <v>Basket 'n' Things</v>
      </c>
      <c r="E3780" s="51">
        <v>44883</v>
      </c>
      <c r="F3780" s="50">
        <v>3</v>
      </c>
      <c r="G3780" s="50" t="str">
        <f>VLOOKUP(Table8[[#This Row],[ProductID]],Table12[[#All],[ProductID]:[ProductFullName]],3,FALSE)</f>
        <v>Product C</v>
      </c>
      <c r="H3780" s="50">
        <v>6</v>
      </c>
      <c r="I3780" s="52">
        <v>44883.665520833325</v>
      </c>
      <c r="J3780" s="50">
        <v>111</v>
      </c>
      <c r="K3780" s="51">
        <v>44883.955555555556</v>
      </c>
      <c r="L3780" s="53"/>
      <c r="M3780" s="54">
        <v>1</v>
      </c>
    </row>
    <row r="3781" spans="2:13" x14ac:dyDescent="0.3">
      <c r="B3781" s="49">
        <v>22624</v>
      </c>
      <c r="C3781" s="50">
        <v>1285</v>
      </c>
      <c r="D3781" s="50" t="str">
        <f>VLOOKUP(Table8[[#This Row],[CustomerID]],Table15[[#All],[CustomerID]:[Company Name]],2,FALSE)</f>
        <v>Pepper Mill Casino Gift Shop</v>
      </c>
      <c r="E3781" s="51">
        <v>44883</v>
      </c>
      <c r="F3781" s="50">
        <v>6</v>
      </c>
      <c r="G3781" s="50" t="str">
        <f>VLOOKUP(Table8[[#This Row],[ProductID]],Table12[[#All],[ProductID]:[ProductFullName]],3,FALSE)</f>
        <v>Product F</v>
      </c>
      <c r="H3781" s="50">
        <v>6</v>
      </c>
      <c r="I3781" s="52">
        <v>44883.682245370364</v>
      </c>
      <c r="J3781" s="50">
        <v>126</v>
      </c>
      <c r="K3781" s="51">
        <v>44883.955555555556</v>
      </c>
      <c r="L3781" s="53"/>
      <c r="M3781" s="54">
        <v>1</v>
      </c>
    </row>
    <row r="3782" spans="2:13" x14ac:dyDescent="0.3">
      <c r="B3782" s="49">
        <v>22625</v>
      </c>
      <c r="C3782" s="50">
        <v>143</v>
      </c>
      <c r="D3782" s="50" t="str">
        <f>VLOOKUP(Table8[[#This Row],[CustomerID]],Table15[[#All],[CustomerID]:[Company Name]],2,FALSE)</f>
        <v>Just Curious</v>
      </c>
      <c r="E3782" s="51">
        <v>44883</v>
      </c>
      <c r="F3782" s="50">
        <v>5</v>
      </c>
      <c r="G3782" s="50" t="str">
        <f>VLOOKUP(Table8[[#This Row],[ProductID]],Table12[[#All],[ProductID]:[ProductFullName]],3,FALSE)</f>
        <v>Product E</v>
      </c>
      <c r="H3782" s="50">
        <v>4</v>
      </c>
      <c r="I3782" s="52">
        <v>44883.692789351844</v>
      </c>
      <c r="J3782" s="50">
        <v>108</v>
      </c>
      <c r="K3782" s="51">
        <v>44883.955555555556</v>
      </c>
      <c r="L3782" s="53"/>
      <c r="M3782" s="54">
        <v>1</v>
      </c>
    </row>
    <row r="3783" spans="2:13" x14ac:dyDescent="0.3">
      <c r="B3783" s="49">
        <v>22626</v>
      </c>
      <c r="C3783" s="50">
        <v>1256</v>
      </c>
      <c r="D3783" s="50" t="str">
        <f>VLOOKUP(Table8[[#This Row],[CustomerID]],Table15[[#All],[CustomerID]:[Company Name]],2,FALSE)</f>
        <v>Banner Good Samaratain Hospital</v>
      </c>
      <c r="E3783" s="51">
        <v>44883</v>
      </c>
      <c r="F3783" s="50">
        <v>4</v>
      </c>
      <c r="G3783" s="50" t="str">
        <f>VLOOKUP(Table8[[#This Row],[ProductID]],Table12[[#All],[ProductID]:[ProductFullName]],3,FALSE)</f>
        <v>Product D</v>
      </c>
      <c r="H3783" s="50">
        <v>4</v>
      </c>
      <c r="I3783" s="52">
        <v>44883.702233796292</v>
      </c>
      <c r="J3783" s="50">
        <v>113</v>
      </c>
      <c r="K3783" s="51">
        <v>44883.955555555556</v>
      </c>
      <c r="L3783" s="53"/>
      <c r="M3783" s="54">
        <v>1</v>
      </c>
    </row>
    <row r="3784" spans="2:13" x14ac:dyDescent="0.3">
      <c r="B3784" s="49">
        <v>22627</v>
      </c>
      <c r="C3784" s="50">
        <v>503</v>
      </c>
      <c r="D3784" s="50" t="str">
        <f>VLOOKUP(Table8[[#This Row],[CustomerID]],Table15[[#All],[CustomerID]:[Company Name]],2,FALSE)</f>
        <v>Only Deals #11</v>
      </c>
      <c r="E3784" s="51">
        <v>44883</v>
      </c>
      <c r="F3784" s="50">
        <v>4</v>
      </c>
      <c r="G3784" s="50" t="str">
        <f>VLOOKUP(Table8[[#This Row],[ProductID]],Table12[[#All],[ProductID]:[ProductFullName]],3,FALSE)</f>
        <v>Product D</v>
      </c>
      <c r="H3784" s="50">
        <v>7</v>
      </c>
      <c r="I3784" s="52">
        <v>44883.711898148147</v>
      </c>
      <c r="J3784" s="50">
        <v>127</v>
      </c>
      <c r="K3784" s="51">
        <v>44883.955555555556</v>
      </c>
      <c r="L3784" s="53"/>
      <c r="M3784" s="54">
        <v>1</v>
      </c>
    </row>
    <row r="3785" spans="2:13" x14ac:dyDescent="0.3">
      <c r="B3785" s="49">
        <v>22628</v>
      </c>
      <c r="C3785" s="50">
        <v>655</v>
      </c>
      <c r="D3785" s="50" t="str">
        <f>VLOOKUP(Table8[[#This Row],[CustomerID]],Table15[[#All],[CustomerID]:[Company Name]],2,FALSE)</f>
        <v>Deja Vu Gifts &amp; Decor</v>
      </c>
      <c r="E3785" s="51">
        <v>44883</v>
      </c>
      <c r="F3785" s="50">
        <v>1</v>
      </c>
      <c r="G3785" s="50" t="str">
        <f>VLOOKUP(Table8[[#This Row],[ProductID]],Table12[[#All],[ProductID]:[ProductFullName]],3,FALSE)</f>
        <v>Product A</v>
      </c>
      <c r="H3785" s="50">
        <v>4</v>
      </c>
      <c r="I3785" s="52">
        <v>44883.72457175926</v>
      </c>
      <c r="J3785" s="50">
        <v>127</v>
      </c>
      <c r="K3785" s="51">
        <v>44883.955555555556</v>
      </c>
      <c r="L3785" s="53"/>
      <c r="M3785" s="54">
        <v>1</v>
      </c>
    </row>
    <row r="3786" spans="2:13" x14ac:dyDescent="0.3">
      <c r="B3786" s="49">
        <v>22629</v>
      </c>
      <c r="C3786" s="50">
        <v>1250</v>
      </c>
      <c r="D3786" s="50" t="str">
        <f>VLOOKUP(Table8[[#This Row],[CustomerID]],Table15[[#All],[CustomerID]:[Company Name]],2,FALSE)</f>
        <v>The Scented Cottage</v>
      </c>
      <c r="E3786" s="51">
        <v>44886</v>
      </c>
      <c r="F3786" s="50">
        <v>3</v>
      </c>
      <c r="G3786" s="50" t="str">
        <f>VLOOKUP(Table8[[#This Row],[ProductID]],Table12[[#All],[ProductID]:[ProductFullName]],3,FALSE)</f>
        <v>Product C</v>
      </c>
      <c r="H3786" s="50">
        <v>3</v>
      </c>
      <c r="I3786" s="52">
        <v>44886.333333333336</v>
      </c>
      <c r="J3786" s="50">
        <v>115</v>
      </c>
      <c r="K3786" s="51">
        <v>44886.963194444441</v>
      </c>
      <c r="L3786" s="53"/>
      <c r="M3786" s="54">
        <v>1</v>
      </c>
    </row>
    <row r="3787" spans="2:13" x14ac:dyDescent="0.3">
      <c r="B3787" s="49">
        <v>22630</v>
      </c>
      <c r="C3787" s="50">
        <v>803</v>
      </c>
      <c r="D3787" s="50" t="str">
        <f>VLOOKUP(Table8[[#This Row],[CustomerID]],Table15[[#All],[CustomerID]:[Company Name]],2,FALSE)</f>
        <v>Cousin't Gift Shop</v>
      </c>
      <c r="E3787" s="51">
        <v>44886</v>
      </c>
      <c r="F3787" s="50">
        <v>4</v>
      </c>
      <c r="G3787" s="50" t="str">
        <f>VLOOKUP(Table8[[#This Row],[ProductID]],Table12[[#All],[ProductID]:[ProductFullName]],3,FALSE)</f>
        <v>Product D</v>
      </c>
      <c r="H3787" s="50">
        <v>6</v>
      </c>
      <c r="I3787" s="52">
        <v>44886.347719907411</v>
      </c>
      <c r="J3787" s="50">
        <v>107</v>
      </c>
      <c r="K3787" s="51">
        <v>44886.963194444441</v>
      </c>
      <c r="L3787" s="53"/>
      <c r="M3787" s="54">
        <v>1</v>
      </c>
    </row>
    <row r="3788" spans="2:13" x14ac:dyDescent="0.3">
      <c r="B3788" s="49">
        <v>22631</v>
      </c>
      <c r="C3788" s="50">
        <v>1018</v>
      </c>
      <c r="D3788" s="50" t="str">
        <f>VLOOKUP(Table8[[#This Row],[CustomerID]],Table15[[#All],[CustomerID]:[Company Name]],2,FALSE)</f>
        <v>Lollipop Junction</v>
      </c>
      <c r="E3788" s="51">
        <v>44886</v>
      </c>
      <c r="F3788" s="50">
        <v>2</v>
      </c>
      <c r="G3788" s="50" t="str">
        <f>VLOOKUP(Table8[[#This Row],[ProductID]],Table12[[#All],[ProductID]:[ProductFullName]],3,FALSE)</f>
        <v>Product B</v>
      </c>
      <c r="H3788" s="50">
        <v>4</v>
      </c>
      <c r="I3788" s="52">
        <v>44886.364837962967</v>
      </c>
      <c r="J3788" s="50">
        <v>116</v>
      </c>
      <c r="K3788" s="51">
        <v>44886.963194444441</v>
      </c>
      <c r="L3788" s="53"/>
      <c r="M3788" s="54">
        <v>1</v>
      </c>
    </row>
    <row r="3789" spans="2:13" x14ac:dyDescent="0.3">
      <c r="B3789" s="49">
        <v>22632</v>
      </c>
      <c r="C3789" s="50">
        <v>1171</v>
      </c>
      <c r="D3789" s="50" t="str">
        <f>VLOOKUP(Table8[[#This Row],[CustomerID]],Table15[[#All],[CustomerID]:[Company Name]],2,FALSE)</f>
        <v>Veronica's Hallmark</v>
      </c>
      <c r="E3789" s="51">
        <v>44886</v>
      </c>
      <c r="F3789" s="50">
        <v>1</v>
      </c>
      <c r="G3789" s="50" t="str">
        <f>VLOOKUP(Table8[[#This Row],[ProductID]],Table12[[#All],[ProductID]:[ProductFullName]],3,FALSE)</f>
        <v>Product A</v>
      </c>
      <c r="H3789" s="50">
        <v>7</v>
      </c>
      <c r="I3789" s="52">
        <v>44886.380486111113</v>
      </c>
      <c r="J3789" s="50">
        <v>131</v>
      </c>
      <c r="K3789" s="51">
        <v>44886.963194444441</v>
      </c>
      <c r="L3789" s="53"/>
      <c r="M3789" s="54">
        <v>1</v>
      </c>
    </row>
    <row r="3790" spans="2:13" x14ac:dyDescent="0.3">
      <c r="B3790" s="49">
        <v>22633</v>
      </c>
      <c r="C3790" s="50">
        <v>544</v>
      </c>
      <c r="D3790" s="50" t="str">
        <f>VLOOKUP(Table8[[#This Row],[CustomerID]],Table15[[#All],[CustomerID]:[Company Name]],2,FALSE)</f>
        <v>Tumbleweed Gift Shop</v>
      </c>
      <c r="E3790" s="51">
        <v>44886</v>
      </c>
      <c r="F3790" s="50">
        <v>4</v>
      </c>
      <c r="G3790" s="50" t="str">
        <f>VLOOKUP(Table8[[#This Row],[ProductID]],Table12[[#All],[ProductID]:[ProductFullName]],3,FALSE)</f>
        <v>Product D</v>
      </c>
      <c r="H3790" s="50">
        <v>6</v>
      </c>
      <c r="I3790" s="52">
        <v>44886.390740740746</v>
      </c>
      <c r="J3790" s="50">
        <v>106</v>
      </c>
      <c r="K3790" s="51">
        <v>44886.963194444441</v>
      </c>
      <c r="L3790" s="53"/>
      <c r="M3790" s="54">
        <v>1</v>
      </c>
    </row>
    <row r="3791" spans="2:13" x14ac:dyDescent="0.3">
      <c r="B3791" s="49">
        <v>22634</v>
      </c>
      <c r="C3791" s="50">
        <v>382</v>
      </c>
      <c r="D3791" s="50" t="str">
        <f>VLOOKUP(Table8[[#This Row],[CustomerID]],Table15[[#All],[CustomerID]:[Company Name]],2,FALSE)</f>
        <v>Heather's Fashion Boutique</v>
      </c>
      <c r="E3791" s="51">
        <v>44886</v>
      </c>
      <c r="F3791" s="50">
        <v>1</v>
      </c>
      <c r="G3791" s="50" t="str">
        <f>VLOOKUP(Table8[[#This Row],[ProductID]],Table12[[#All],[ProductID]:[ProductFullName]],3,FALSE)</f>
        <v>Product A</v>
      </c>
      <c r="H3791" s="50">
        <v>2</v>
      </c>
      <c r="I3791" s="52">
        <v>44886.404490740744</v>
      </c>
      <c r="J3791" s="50">
        <v>125</v>
      </c>
      <c r="K3791" s="51">
        <v>44886.963194444441</v>
      </c>
      <c r="L3791" s="53"/>
      <c r="M3791" s="54">
        <v>1</v>
      </c>
    </row>
    <row r="3792" spans="2:13" x14ac:dyDescent="0.3">
      <c r="B3792" s="49">
        <v>22635</v>
      </c>
      <c r="C3792" s="50">
        <v>572</v>
      </c>
      <c r="D3792" s="50" t="str">
        <f>VLOOKUP(Table8[[#This Row],[CustomerID]],Table15[[#All],[CustomerID]:[Company Name]],2,FALSE)</f>
        <v>Niche Clothing &amp; Trading Co,The</v>
      </c>
      <c r="E3792" s="51">
        <v>44886</v>
      </c>
      <c r="F3792" s="50">
        <v>6</v>
      </c>
      <c r="G3792" s="50" t="str">
        <f>VLOOKUP(Table8[[#This Row],[ProductID]],Table12[[#All],[ProductID]:[ProductFullName]],3,FALSE)</f>
        <v>Product F</v>
      </c>
      <c r="H3792" s="50">
        <v>2</v>
      </c>
      <c r="I3792" s="52">
        <v>44886.417453703711</v>
      </c>
      <c r="J3792" s="50">
        <v>122</v>
      </c>
      <c r="K3792" s="51">
        <v>44886.963194444441</v>
      </c>
      <c r="L3792" s="53"/>
      <c r="M3792" s="54">
        <v>1</v>
      </c>
    </row>
    <row r="3793" spans="2:13" x14ac:dyDescent="0.3">
      <c r="B3793" s="49">
        <v>22636</v>
      </c>
      <c r="C3793" s="50">
        <v>902</v>
      </c>
      <c r="D3793" s="50" t="str">
        <f>VLOOKUP(Table8[[#This Row],[CustomerID]],Table15[[#All],[CustomerID]:[Company Name]],2,FALSE)</f>
        <v>Sellebrations</v>
      </c>
      <c r="E3793" s="51">
        <v>44886</v>
      </c>
      <c r="F3793" s="50">
        <v>4</v>
      </c>
      <c r="G3793" s="50" t="str">
        <f>VLOOKUP(Table8[[#This Row],[ProductID]],Table12[[#All],[ProductID]:[ProductFullName]],3,FALSE)</f>
        <v>Product D</v>
      </c>
      <c r="H3793" s="50">
        <v>6</v>
      </c>
      <c r="I3793" s="52">
        <v>44886.430277777785</v>
      </c>
      <c r="J3793" s="50">
        <v>121</v>
      </c>
      <c r="K3793" s="51">
        <v>44886.963194444441</v>
      </c>
      <c r="L3793" s="53"/>
      <c r="M3793" s="54">
        <v>1</v>
      </c>
    </row>
    <row r="3794" spans="2:13" x14ac:dyDescent="0.3">
      <c r="B3794" s="49">
        <v>22637</v>
      </c>
      <c r="C3794" s="50">
        <v>1251</v>
      </c>
      <c r="D3794" s="50" t="str">
        <f>VLOOKUP(Table8[[#This Row],[CustomerID]],Table15[[#All],[CustomerID]:[Company Name]],2,FALSE)</f>
        <v>Watches by Gosh</v>
      </c>
      <c r="E3794" s="51">
        <v>44886</v>
      </c>
      <c r="F3794" s="50">
        <v>4</v>
      </c>
      <c r="G3794" s="50" t="str">
        <f>VLOOKUP(Table8[[#This Row],[ProductID]],Table12[[#All],[ProductID]:[ProductFullName]],3,FALSE)</f>
        <v>Product D</v>
      </c>
      <c r="H3794" s="50">
        <v>3</v>
      </c>
      <c r="I3794" s="52">
        <v>44886.444062500006</v>
      </c>
      <c r="J3794" s="50">
        <v>123</v>
      </c>
      <c r="K3794" s="51">
        <v>44886.963194444441</v>
      </c>
      <c r="L3794" s="53"/>
      <c r="M3794" s="54">
        <v>1</v>
      </c>
    </row>
    <row r="3795" spans="2:13" x14ac:dyDescent="0.3">
      <c r="B3795" s="49">
        <v>22638</v>
      </c>
      <c r="C3795" s="50">
        <v>738</v>
      </c>
      <c r="D3795" s="50" t="str">
        <f>VLOOKUP(Table8[[#This Row],[CustomerID]],Table15[[#All],[CustomerID]:[Company Name]],2,FALSE)</f>
        <v>Swel Holding</v>
      </c>
      <c r="E3795" s="51">
        <v>44886</v>
      </c>
      <c r="F3795" s="50">
        <v>4</v>
      </c>
      <c r="G3795" s="50" t="str">
        <f>VLOOKUP(Table8[[#This Row],[ProductID]],Table12[[#All],[ProductID]:[ProductFullName]],3,FALSE)</f>
        <v>Product D</v>
      </c>
      <c r="H3795" s="50">
        <v>4</v>
      </c>
      <c r="I3795" s="52">
        <v>44886.454409722232</v>
      </c>
      <c r="J3795" s="50">
        <v>114</v>
      </c>
      <c r="K3795" s="51">
        <v>44886.963194444441</v>
      </c>
      <c r="L3795" s="53"/>
      <c r="M3795" s="54">
        <v>1</v>
      </c>
    </row>
    <row r="3796" spans="2:13" x14ac:dyDescent="0.3">
      <c r="B3796" s="49">
        <v>22639</v>
      </c>
      <c r="C3796" s="50">
        <v>23</v>
      </c>
      <c r="D3796" s="50" t="str">
        <f>VLOOKUP(Table8[[#This Row],[CustomerID]],Table15[[#All],[CustomerID]:[Company Name]],2,FALSE)</f>
        <v>Windsor Pharmacy Ltd</v>
      </c>
      <c r="E3796" s="51">
        <v>44886</v>
      </c>
      <c r="F3796" s="50">
        <v>3</v>
      </c>
      <c r="G3796" s="50" t="str">
        <f>VLOOKUP(Table8[[#This Row],[ProductID]],Table12[[#All],[ProductID]:[ProductFullName]],3,FALSE)</f>
        <v>Product C</v>
      </c>
      <c r="H3796" s="50">
        <v>3</v>
      </c>
      <c r="I3796" s="52">
        <v>44886.466736111121</v>
      </c>
      <c r="J3796" s="50">
        <v>124</v>
      </c>
      <c r="K3796" s="51">
        <v>44886.963194444441</v>
      </c>
      <c r="L3796" s="53"/>
      <c r="M3796" s="54">
        <v>1</v>
      </c>
    </row>
    <row r="3797" spans="2:13" x14ac:dyDescent="0.3">
      <c r="B3797" s="49">
        <v>22640</v>
      </c>
      <c r="C3797" s="50">
        <v>1169</v>
      </c>
      <c r="D3797" s="50" t="str">
        <f>VLOOKUP(Table8[[#This Row],[CustomerID]],Table15[[#All],[CustomerID]:[Company Name]],2,FALSE)</f>
        <v>Victor Lundeen Co.</v>
      </c>
      <c r="E3797" s="51">
        <v>44886</v>
      </c>
      <c r="F3797" s="50">
        <v>5</v>
      </c>
      <c r="G3797" s="50" t="str">
        <f>VLOOKUP(Table8[[#This Row],[ProductID]],Table12[[#All],[ProductID]:[ProductFullName]],3,FALSE)</f>
        <v>Product E</v>
      </c>
      <c r="H3797" s="50">
        <v>3</v>
      </c>
      <c r="I3797" s="52">
        <v>44886.476678240753</v>
      </c>
      <c r="J3797" s="50">
        <v>130</v>
      </c>
      <c r="K3797" s="51">
        <v>44886.963194444441</v>
      </c>
      <c r="L3797" s="53"/>
      <c r="M3797" s="54">
        <v>1</v>
      </c>
    </row>
    <row r="3798" spans="2:13" x14ac:dyDescent="0.3">
      <c r="B3798" s="49">
        <v>22641</v>
      </c>
      <c r="C3798" s="50">
        <v>781</v>
      </c>
      <c r="D3798" s="50" t="str">
        <f>VLOOKUP(Table8[[#This Row],[CustomerID]],Table15[[#All],[CustomerID]:[Company Name]],2,FALSE)</f>
        <v>Greenpiece</v>
      </c>
      <c r="E3798" s="51">
        <v>44886</v>
      </c>
      <c r="F3798" s="50">
        <v>5</v>
      </c>
      <c r="G3798" s="50" t="str">
        <f>VLOOKUP(Table8[[#This Row],[ProductID]],Table12[[#All],[ProductID]:[ProductFullName]],3,FALSE)</f>
        <v>Product E</v>
      </c>
      <c r="H3798" s="50">
        <v>5</v>
      </c>
      <c r="I3798" s="52">
        <v>44886.489722222235</v>
      </c>
      <c r="J3798" s="50">
        <v>124</v>
      </c>
      <c r="K3798" s="51">
        <v>44886.963194444441</v>
      </c>
      <c r="L3798" s="53"/>
      <c r="M3798" s="54">
        <v>1</v>
      </c>
    </row>
    <row r="3799" spans="2:13" x14ac:dyDescent="0.3">
      <c r="B3799" s="49">
        <v>22642</v>
      </c>
      <c r="C3799" s="50">
        <v>423</v>
      </c>
      <c r="D3799" s="50" t="str">
        <f>VLOOKUP(Table8[[#This Row],[CustomerID]],Table15[[#All],[CustomerID]:[Company Name]],2,FALSE)</f>
        <v>Magnolia Gallery</v>
      </c>
      <c r="E3799" s="51">
        <v>44886</v>
      </c>
      <c r="F3799" s="50">
        <v>3</v>
      </c>
      <c r="G3799" s="50" t="str">
        <f>VLOOKUP(Table8[[#This Row],[ProductID]],Table12[[#All],[ProductID]:[ProductFullName]],3,FALSE)</f>
        <v>Product C</v>
      </c>
      <c r="H3799" s="50">
        <v>6</v>
      </c>
      <c r="I3799" s="52">
        <v>44886.499363425937</v>
      </c>
      <c r="J3799" s="50">
        <v>127</v>
      </c>
      <c r="K3799" s="51">
        <v>44886.963194444441</v>
      </c>
      <c r="L3799" s="53"/>
      <c r="M3799" s="54">
        <v>1</v>
      </c>
    </row>
    <row r="3800" spans="2:13" x14ac:dyDescent="0.3">
      <c r="B3800" s="49">
        <v>22643</v>
      </c>
      <c r="C3800" s="50">
        <v>480</v>
      </c>
      <c r="D3800" s="50" t="str">
        <f>VLOOKUP(Table8[[#This Row],[CustomerID]],Table15[[#All],[CustomerID]:[Company Name]],2,FALSE)</f>
        <v>Simply Country</v>
      </c>
      <c r="E3800" s="51">
        <v>44886</v>
      </c>
      <c r="F3800" s="50">
        <v>4</v>
      </c>
      <c r="G3800" s="50" t="str">
        <f>VLOOKUP(Table8[[#This Row],[ProductID]],Table12[[#All],[ProductID]:[ProductFullName]],3,FALSE)</f>
        <v>Product D</v>
      </c>
      <c r="H3800" s="50">
        <v>7</v>
      </c>
      <c r="I3800" s="52">
        <v>44886.514733796306</v>
      </c>
      <c r="J3800" s="50">
        <v>117</v>
      </c>
      <c r="K3800" s="51">
        <v>44886.963194444441</v>
      </c>
      <c r="L3800" s="53"/>
      <c r="M3800" s="54">
        <v>1</v>
      </c>
    </row>
    <row r="3801" spans="2:13" x14ac:dyDescent="0.3">
      <c r="B3801" s="49">
        <v>22644</v>
      </c>
      <c r="C3801" s="50">
        <v>1410</v>
      </c>
      <c r="D3801" s="50" t="str">
        <f>VLOOKUP(Table8[[#This Row],[CustomerID]],Table15[[#All],[CustomerID]:[Company Name]],2,FALSE)</f>
        <v>Amazon.com.kydc LLC</v>
      </c>
      <c r="E3801" s="51">
        <v>44886</v>
      </c>
      <c r="F3801" s="50">
        <v>5</v>
      </c>
      <c r="G3801" s="50" t="str">
        <f>VLOOKUP(Table8[[#This Row],[ProductID]],Table12[[#All],[ProductID]:[ProductFullName]],3,FALSE)</f>
        <v>Product E</v>
      </c>
      <c r="H3801" s="50">
        <v>5</v>
      </c>
      <c r="I3801" s="52">
        <v>44886.525266203716</v>
      </c>
      <c r="J3801" s="50">
        <v>124</v>
      </c>
      <c r="K3801" s="51">
        <v>44886.963194444441</v>
      </c>
      <c r="L3801" s="53"/>
      <c r="M3801" s="54">
        <v>1</v>
      </c>
    </row>
    <row r="3802" spans="2:13" x14ac:dyDescent="0.3">
      <c r="B3802" s="49">
        <v>22645</v>
      </c>
      <c r="C3802" s="50">
        <v>1119</v>
      </c>
      <c r="D3802" s="50" t="str">
        <f>VLOOKUP(Table8[[#This Row],[CustomerID]],Table15[[#All],[CustomerID]:[Company Name]],2,FALSE)</f>
        <v>Rapunzel's Tower</v>
      </c>
      <c r="E3802" s="51">
        <v>44886</v>
      </c>
      <c r="F3802" s="50">
        <v>2</v>
      </c>
      <c r="G3802" s="50" t="str">
        <f>VLOOKUP(Table8[[#This Row],[ProductID]],Table12[[#All],[ProductID]:[ProductFullName]],3,FALSE)</f>
        <v>Product B</v>
      </c>
      <c r="H3802" s="50">
        <v>2</v>
      </c>
      <c r="I3802" s="52">
        <v>44886.536018518535</v>
      </c>
      <c r="J3802" s="50">
        <v>109</v>
      </c>
      <c r="K3802" s="51">
        <v>44886.963194444441</v>
      </c>
      <c r="L3802" s="53"/>
      <c r="M3802" s="54">
        <v>1</v>
      </c>
    </row>
    <row r="3803" spans="2:13" x14ac:dyDescent="0.3">
      <c r="B3803" s="49">
        <v>22646</v>
      </c>
      <c r="C3803" s="50">
        <v>1160</v>
      </c>
      <c r="D3803" s="50" t="str">
        <f>VLOOKUP(Table8[[#This Row],[CustomerID]],Table15[[#All],[CustomerID]:[Company Name]],2,FALSE)</f>
        <v>Susie Q's Accents Inc</v>
      </c>
      <c r="E3803" s="51">
        <v>44886</v>
      </c>
      <c r="F3803" s="50">
        <v>5</v>
      </c>
      <c r="G3803" s="50" t="str">
        <f>VLOOKUP(Table8[[#This Row],[ProductID]],Table12[[#All],[ProductID]:[ProductFullName]],3,FALSE)</f>
        <v>Product E</v>
      </c>
      <c r="H3803" s="50">
        <v>6</v>
      </c>
      <c r="I3803" s="52">
        <v>44886.548564814831</v>
      </c>
      <c r="J3803" s="50">
        <v>133</v>
      </c>
      <c r="K3803" s="51">
        <v>44886.963194444441</v>
      </c>
      <c r="L3803" s="53"/>
      <c r="M3803" s="54">
        <v>1</v>
      </c>
    </row>
    <row r="3804" spans="2:13" x14ac:dyDescent="0.3">
      <c r="B3804" s="49">
        <v>22647</v>
      </c>
      <c r="C3804" s="50">
        <v>581</v>
      </c>
      <c r="D3804" s="50" t="str">
        <f>VLOOKUP(Table8[[#This Row],[CustomerID]],Table15[[#All],[CustomerID]:[Company Name]],2,FALSE)</f>
        <v>Sundre Value Drug Mart</v>
      </c>
      <c r="E3804" s="51">
        <v>44886</v>
      </c>
      <c r="F3804" s="50">
        <v>3</v>
      </c>
      <c r="G3804" s="50" t="str">
        <f>VLOOKUP(Table8[[#This Row],[ProductID]],Table12[[#All],[ProductID]:[ProductFullName]],3,FALSE)</f>
        <v>Product C</v>
      </c>
      <c r="H3804" s="50">
        <v>4</v>
      </c>
      <c r="I3804" s="52">
        <v>44886.560324074089</v>
      </c>
      <c r="J3804" s="50">
        <v>133</v>
      </c>
      <c r="K3804" s="51">
        <v>44886.963194444441</v>
      </c>
      <c r="L3804" s="53"/>
      <c r="M3804" s="54">
        <v>1</v>
      </c>
    </row>
    <row r="3805" spans="2:13" x14ac:dyDescent="0.3">
      <c r="B3805" s="49">
        <v>22648</v>
      </c>
      <c r="C3805" s="50">
        <v>1404</v>
      </c>
      <c r="D3805" s="50" t="str">
        <f>VLOOKUP(Table8[[#This Row],[CustomerID]],Table15[[#All],[CustomerID]:[Company Name]],2,FALSE)</f>
        <v>Fingeralds</v>
      </c>
      <c r="E3805" s="51">
        <v>44886</v>
      </c>
      <c r="F3805" s="50">
        <v>1</v>
      </c>
      <c r="G3805" s="50" t="str">
        <f>VLOOKUP(Table8[[#This Row],[ProductID]],Table12[[#All],[ProductID]:[ProductFullName]],3,FALSE)</f>
        <v>Product A</v>
      </c>
      <c r="H3805" s="50">
        <v>4</v>
      </c>
      <c r="I3805" s="52">
        <v>44886.57385416668</v>
      </c>
      <c r="J3805" s="50">
        <v>106</v>
      </c>
      <c r="K3805" s="51">
        <v>44886.963194444441</v>
      </c>
      <c r="L3805" s="53"/>
      <c r="M3805" s="54">
        <v>1</v>
      </c>
    </row>
    <row r="3806" spans="2:13" x14ac:dyDescent="0.3">
      <c r="B3806" s="49">
        <v>22649</v>
      </c>
      <c r="C3806" s="50">
        <v>379</v>
      </c>
      <c r="D3806" s="50" t="str">
        <f>VLOOKUP(Table8[[#This Row],[CustomerID]],Table15[[#All],[CustomerID]:[Company Name]],2,FALSE)</f>
        <v>Home Hardware</v>
      </c>
      <c r="E3806" s="51">
        <v>44886</v>
      </c>
      <c r="F3806" s="50">
        <v>5</v>
      </c>
      <c r="G3806" s="50" t="str">
        <f>VLOOKUP(Table8[[#This Row],[ProductID]],Table12[[#All],[ProductID]:[ProductFullName]],3,FALSE)</f>
        <v>Product E</v>
      </c>
      <c r="H3806" s="50">
        <v>6</v>
      </c>
      <c r="I3806" s="52">
        <v>44886.585590277791</v>
      </c>
      <c r="J3806" s="50">
        <v>113</v>
      </c>
      <c r="K3806" s="51">
        <v>44886.963194444441</v>
      </c>
      <c r="L3806" s="53"/>
      <c r="M3806" s="54">
        <v>1</v>
      </c>
    </row>
    <row r="3807" spans="2:13" x14ac:dyDescent="0.3">
      <c r="B3807" s="49">
        <v>22650</v>
      </c>
      <c r="C3807" s="50">
        <v>800</v>
      </c>
      <c r="D3807" s="50" t="str">
        <f>VLOOKUP(Table8[[#This Row],[CustomerID]],Table15[[#All],[CustomerID]:[Company Name]],2,FALSE)</f>
        <v>Apple Farm Market</v>
      </c>
      <c r="E3807" s="51">
        <v>44886</v>
      </c>
      <c r="F3807" s="50">
        <v>2</v>
      </c>
      <c r="G3807" s="50" t="str">
        <f>VLOOKUP(Table8[[#This Row],[ProductID]],Table12[[#All],[ProductID]:[ProductFullName]],3,FALSE)</f>
        <v>Product B</v>
      </c>
      <c r="H3807" s="50">
        <v>7</v>
      </c>
      <c r="I3807" s="52">
        <v>44886.595949074086</v>
      </c>
      <c r="J3807" s="50">
        <v>109</v>
      </c>
      <c r="K3807" s="51">
        <v>44886.963194444441</v>
      </c>
      <c r="L3807" s="53"/>
      <c r="M3807" s="54">
        <v>1</v>
      </c>
    </row>
    <row r="3808" spans="2:13" x14ac:dyDescent="0.3">
      <c r="B3808" s="49">
        <v>22651</v>
      </c>
      <c r="C3808" s="50">
        <v>728</v>
      </c>
      <c r="D3808" s="50" t="str">
        <f>VLOOKUP(Table8[[#This Row],[CustomerID]],Table15[[#All],[CustomerID]:[Company Name]],2,FALSE)</f>
        <v>Peoples Drug Mart # 99</v>
      </c>
      <c r="E3808" s="51">
        <v>44886</v>
      </c>
      <c r="F3808" s="50">
        <v>6</v>
      </c>
      <c r="G3808" s="50" t="str">
        <f>VLOOKUP(Table8[[#This Row],[ProductID]],Table12[[#All],[ProductID]:[ProductFullName]],3,FALSE)</f>
        <v>Product F</v>
      </c>
      <c r="H3808" s="50">
        <v>4</v>
      </c>
      <c r="I3808" s="52">
        <v>44886.60578703705</v>
      </c>
      <c r="J3808" s="50">
        <v>120</v>
      </c>
      <c r="K3808" s="51">
        <v>44886.963194444441</v>
      </c>
      <c r="L3808" s="53"/>
      <c r="M3808" s="54">
        <v>1</v>
      </c>
    </row>
    <row r="3809" spans="2:13" x14ac:dyDescent="0.3">
      <c r="B3809" s="49">
        <v>22652</v>
      </c>
      <c r="C3809" s="50">
        <v>1292</v>
      </c>
      <c r="D3809" s="50" t="str">
        <f>VLOOKUP(Table8[[#This Row],[CustomerID]],Table15[[#All],[CustomerID]:[Company Name]],2,FALSE)</f>
        <v>Grace Mart Inc</v>
      </c>
      <c r="E3809" s="51">
        <v>44886</v>
      </c>
      <c r="F3809" s="50">
        <v>4</v>
      </c>
      <c r="G3809" s="50" t="str">
        <f>VLOOKUP(Table8[[#This Row],[ProductID]],Table12[[#All],[ProductID]:[ProductFullName]],3,FALSE)</f>
        <v>Product D</v>
      </c>
      <c r="H3809" s="50">
        <v>6</v>
      </c>
      <c r="I3809" s="52">
        <v>44886.615844907421</v>
      </c>
      <c r="J3809" s="50">
        <v>118</v>
      </c>
      <c r="K3809" s="51">
        <v>44886.963194444441</v>
      </c>
      <c r="L3809" s="53"/>
      <c r="M3809" s="54">
        <v>1</v>
      </c>
    </row>
    <row r="3810" spans="2:13" x14ac:dyDescent="0.3">
      <c r="B3810" s="49">
        <v>22653</v>
      </c>
      <c r="C3810" s="50">
        <v>1249</v>
      </c>
      <c r="D3810" s="50" t="str">
        <f>VLOOKUP(Table8[[#This Row],[CustomerID]],Table15[[#All],[CustomerID]:[Company Name]],2,FALSE)</f>
        <v>West Valley Medical Center</v>
      </c>
      <c r="E3810" s="51">
        <v>44886</v>
      </c>
      <c r="F3810" s="50">
        <v>4</v>
      </c>
      <c r="G3810" s="50" t="str">
        <f>VLOOKUP(Table8[[#This Row],[ProductID]],Table12[[#All],[ProductID]:[ProductFullName]],3,FALSE)</f>
        <v>Product D</v>
      </c>
      <c r="H3810" s="50">
        <v>7</v>
      </c>
      <c r="I3810" s="52">
        <v>44886.630925925936</v>
      </c>
      <c r="J3810" s="50">
        <v>117</v>
      </c>
      <c r="K3810" s="51">
        <v>44886.963194444441</v>
      </c>
      <c r="L3810" s="53"/>
      <c r="M3810" s="54">
        <v>1</v>
      </c>
    </row>
    <row r="3811" spans="2:13" x14ac:dyDescent="0.3">
      <c r="B3811" s="49">
        <v>22654</v>
      </c>
      <c r="C3811" s="50">
        <v>357</v>
      </c>
      <c r="D3811" s="50" t="str">
        <f>VLOOKUP(Table8[[#This Row],[CustomerID]],Table15[[#All],[CustomerID]:[Company Name]],2,FALSE)</f>
        <v>Rolo</v>
      </c>
      <c r="E3811" s="51">
        <v>44886</v>
      </c>
      <c r="F3811" s="50">
        <v>5</v>
      </c>
      <c r="G3811" s="50" t="str">
        <f>VLOOKUP(Table8[[#This Row],[ProductID]],Table12[[#All],[ProductID]:[ProductFullName]],3,FALSE)</f>
        <v>Product E</v>
      </c>
      <c r="H3811" s="50">
        <v>6</v>
      </c>
      <c r="I3811" s="52">
        <v>44886.642175925939</v>
      </c>
      <c r="J3811" s="50">
        <v>130</v>
      </c>
      <c r="K3811" s="51">
        <v>44886.963194444441</v>
      </c>
      <c r="L3811" s="53"/>
      <c r="M3811" s="54">
        <v>1</v>
      </c>
    </row>
    <row r="3812" spans="2:13" x14ac:dyDescent="0.3">
      <c r="B3812" s="49">
        <v>22655</v>
      </c>
      <c r="C3812" s="50">
        <v>268</v>
      </c>
      <c r="D3812" s="50" t="str">
        <f>VLOOKUP(Table8[[#This Row],[CustomerID]],Table15[[#All],[CustomerID]:[Company Name]],2,FALSE)</f>
        <v>Garfield</v>
      </c>
      <c r="E3812" s="51">
        <v>44886</v>
      </c>
      <c r="F3812" s="50">
        <v>4</v>
      </c>
      <c r="G3812" s="50" t="str">
        <f>VLOOKUP(Table8[[#This Row],[ProductID]],Table12[[#All],[ProductID]:[ProductFullName]],3,FALSE)</f>
        <v>Product D</v>
      </c>
      <c r="H3812" s="50">
        <v>5</v>
      </c>
      <c r="I3812" s="52">
        <v>44886.654780092606</v>
      </c>
      <c r="J3812" s="50">
        <v>125</v>
      </c>
      <c r="K3812" s="51">
        <v>44886.963194444441</v>
      </c>
      <c r="L3812" s="53"/>
      <c r="M3812" s="54">
        <v>1</v>
      </c>
    </row>
    <row r="3813" spans="2:13" x14ac:dyDescent="0.3">
      <c r="B3813" s="49">
        <v>22656</v>
      </c>
      <c r="C3813" s="50">
        <v>157</v>
      </c>
      <c r="D3813" s="50" t="str">
        <f>VLOOKUP(Table8[[#This Row],[CustomerID]],Table15[[#All],[CustomerID]:[Company Name]],2,FALSE)</f>
        <v>Olden Green</v>
      </c>
      <c r="E3813" s="51">
        <v>44886</v>
      </c>
      <c r="F3813" s="50">
        <v>6</v>
      </c>
      <c r="G3813" s="50" t="str">
        <f>VLOOKUP(Table8[[#This Row],[ProductID]],Table12[[#All],[ProductID]:[ProductFullName]],3,FALSE)</f>
        <v>Product F</v>
      </c>
      <c r="H3813" s="50">
        <v>6</v>
      </c>
      <c r="I3813" s="52">
        <v>44886.669340277789</v>
      </c>
      <c r="J3813" s="50">
        <v>117</v>
      </c>
      <c r="K3813" s="51">
        <v>44886.963194444441</v>
      </c>
      <c r="L3813" s="53"/>
      <c r="M3813" s="54">
        <v>1</v>
      </c>
    </row>
    <row r="3814" spans="2:13" x14ac:dyDescent="0.3">
      <c r="B3814" s="49">
        <v>22657</v>
      </c>
      <c r="C3814" s="50">
        <v>1141</v>
      </c>
      <c r="D3814" s="50" t="str">
        <f>VLOOKUP(Table8[[#This Row],[CustomerID]],Table15[[#All],[CustomerID]:[Company Name]],2,FALSE)</f>
        <v>Grand Geneva Resort</v>
      </c>
      <c r="E3814" s="51">
        <v>44886</v>
      </c>
      <c r="F3814" s="50">
        <v>3</v>
      </c>
      <c r="G3814" s="50" t="str">
        <f>VLOOKUP(Table8[[#This Row],[ProductID]],Table12[[#All],[ProductID]:[ProductFullName]],3,FALSE)</f>
        <v>Product C</v>
      </c>
      <c r="H3814" s="50">
        <v>7</v>
      </c>
      <c r="I3814" s="52">
        <v>44886.684571759273</v>
      </c>
      <c r="J3814" s="50">
        <v>113</v>
      </c>
      <c r="K3814" s="51">
        <v>44886.963194444441</v>
      </c>
      <c r="L3814" s="53"/>
      <c r="M3814" s="54">
        <v>1</v>
      </c>
    </row>
    <row r="3815" spans="2:13" x14ac:dyDescent="0.3">
      <c r="B3815" s="49">
        <v>22658</v>
      </c>
      <c r="C3815" s="50">
        <v>1201</v>
      </c>
      <c r="D3815" s="50" t="str">
        <f>VLOOKUP(Table8[[#This Row],[CustomerID]],Table15[[#All],[CustomerID]:[Company Name]],2,FALSE)</f>
        <v>Dry Ice Inc.</v>
      </c>
      <c r="E3815" s="51">
        <v>44886</v>
      </c>
      <c r="F3815" s="50">
        <v>2</v>
      </c>
      <c r="G3815" s="50" t="str">
        <f>VLOOKUP(Table8[[#This Row],[ProductID]],Table12[[#All],[ProductID]:[ProductFullName]],3,FALSE)</f>
        <v>Product B</v>
      </c>
      <c r="H3815" s="50">
        <v>7</v>
      </c>
      <c r="I3815" s="52">
        <v>44886.698275462979</v>
      </c>
      <c r="J3815" s="50">
        <v>128</v>
      </c>
      <c r="K3815" s="51">
        <v>44886.963194444441</v>
      </c>
      <c r="L3815" s="53"/>
      <c r="M3815" s="54">
        <v>1</v>
      </c>
    </row>
    <row r="3816" spans="2:13" x14ac:dyDescent="0.3">
      <c r="B3816" s="49">
        <v>22659</v>
      </c>
      <c r="C3816" s="50">
        <v>304</v>
      </c>
      <c r="D3816" s="50" t="str">
        <f>VLOOKUP(Table8[[#This Row],[CustomerID]],Table15[[#All],[CustomerID]:[Company Name]],2,FALSE)</f>
        <v>Seredipity Hair &amp; Gift Design</v>
      </c>
      <c r="E3816" s="51">
        <v>44886</v>
      </c>
      <c r="F3816" s="50">
        <v>6</v>
      </c>
      <c r="G3816" s="50" t="str">
        <f>VLOOKUP(Table8[[#This Row],[ProductID]],Table12[[#All],[ProductID]:[ProductFullName]],3,FALSE)</f>
        <v>Product F</v>
      </c>
      <c r="H3816" s="50">
        <v>2</v>
      </c>
      <c r="I3816" s="52">
        <v>44886.708194444458</v>
      </c>
      <c r="J3816" s="50">
        <v>112</v>
      </c>
      <c r="K3816" s="51">
        <v>44886.963194444441</v>
      </c>
      <c r="L3816" s="53"/>
      <c r="M3816" s="54">
        <v>1</v>
      </c>
    </row>
    <row r="3817" spans="2:13" x14ac:dyDescent="0.3">
      <c r="B3817" s="49">
        <v>22660</v>
      </c>
      <c r="C3817" s="50">
        <v>1002</v>
      </c>
      <c r="D3817" s="50" t="str">
        <f>VLOOKUP(Table8[[#This Row],[CustomerID]],Table15[[#All],[CustomerID]:[Company Name]],2,FALSE)</f>
        <v>Learning Express</v>
      </c>
      <c r="E3817" s="51">
        <v>44887</v>
      </c>
      <c r="F3817" s="50">
        <v>6</v>
      </c>
      <c r="G3817" s="50" t="str">
        <f>VLOOKUP(Table8[[#This Row],[ProductID]],Table12[[#All],[ProductID]:[ProductFullName]],3,FALSE)</f>
        <v>Product F</v>
      </c>
      <c r="H3817" s="50">
        <v>4</v>
      </c>
      <c r="I3817" s="52">
        <v>44887.333333333336</v>
      </c>
      <c r="J3817" s="50">
        <v>134</v>
      </c>
      <c r="K3817" s="51">
        <v>44887.95</v>
      </c>
      <c r="L3817" s="53"/>
      <c r="M3817" s="54">
        <v>1</v>
      </c>
    </row>
    <row r="3818" spans="2:13" x14ac:dyDescent="0.3">
      <c r="B3818" s="49">
        <v>22661</v>
      </c>
      <c r="C3818" s="50">
        <v>517</v>
      </c>
      <c r="D3818" s="50" t="str">
        <f>VLOOKUP(Table8[[#This Row],[CustomerID]],Table15[[#All],[CustomerID]:[Company Name]],2,FALSE)</f>
        <v>Pharmasave - 454</v>
      </c>
      <c r="E3818" s="51">
        <v>44887</v>
      </c>
      <c r="F3818" s="50">
        <v>4</v>
      </c>
      <c r="G3818" s="50" t="str">
        <f>VLOOKUP(Table8[[#This Row],[ProductID]],Table12[[#All],[ProductID]:[ProductFullName]],3,FALSE)</f>
        <v>Product D</v>
      </c>
      <c r="H3818" s="50">
        <v>3</v>
      </c>
      <c r="I3818" s="52">
        <v>44887.344965277778</v>
      </c>
      <c r="J3818" s="50">
        <v>134</v>
      </c>
      <c r="K3818" s="51">
        <v>44887.95</v>
      </c>
      <c r="L3818" s="53"/>
      <c r="M3818" s="54">
        <v>1</v>
      </c>
    </row>
    <row r="3819" spans="2:13" x14ac:dyDescent="0.3">
      <c r="B3819" s="49">
        <v>22662</v>
      </c>
      <c r="C3819" s="50">
        <v>206</v>
      </c>
      <c r="D3819" s="50" t="str">
        <f>VLOOKUP(Table8[[#This Row],[CustomerID]],Table15[[#All],[CustomerID]:[Company Name]],2,FALSE)</f>
        <v>Blue Moose Gifts</v>
      </c>
      <c r="E3819" s="51">
        <v>44887</v>
      </c>
      <c r="F3819" s="50">
        <v>1</v>
      </c>
      <c r="G3819" s="50" t="str">
        <f>VLOOKUP(Table8[[#This Row],[ProductID]],Table12[[#All],[ProductID]:[ProductFullName]],3,FALSE)</f>
        <v>Product A</v>
      </c>
      <c r="H3819" s="50">
        <v>3</v>
      </c>
      <c r="I3819" s="52">
        <v>44887.361967592595</v>
      </c>
      <c r="J3819" s="50">
        <v>111</v>
      </c>
      <c r="K3819" s="51">
        <v>44887.95</v>
      </c>
      <c r="L3819" s="53"/>
      <c r="M3819" s="54">
        <v>1</v>
      </c>
    </row>
    <row r="3820" spans="2:13" x14ac:dyDescent="0.3">
      <c r="B3820" s="49">
        <v>22663</v>
      </c>
      <c r="C3820" s="50">
        <v>1014</v>
      </c>
      <c r="D3820" s="50" t="str">
        <f>VLOOKUP(Table8[[#This Row],[CustomerID]],Table15[[#All],[CustomerID]:[Company Name]],2,FALSE)</f>
        <v>Biltmore Estate</v>
      </c>
      <c r="E3820" s="51">
        <v>44887</v>
      </c>
      <c r="F3820" s="50">
        <v>6</v>
      </c>
      <c r="G3820" s="50" t="str">
        <f>VLOOKUP(Table8[[#This Row],[ProductID]],Table12[[#All],[ProductID]:[ProductFullName]],3,FALSE)</f>
        <v>Product F</v>
      </c>
      <c r="H3820" s="50">
        <v>5</v>
      </c>
      <c r="I3820" s="52">
        <v>44887.370995370373</v>
      </c>
      <c r="J3820" s="50">
        <v>133</v>
      </c>
      <c r="K3820" s="51">
        <v>44887.95</v>
      </c>
      <c r="L3820" s="53"/>
      <c r="M3820" s="54">
        <v>1</v>
      </c>
    </row>
    <row r="3821" spans="2:13" x14ac:dyDescent="0.3">
      <c r="B3821" s="49">
        <v>22664</v>
      </c>
      <c r="C3821" s="50">
        <v>1106</v>
      </c>
      <c r="D3821" s="50" t="str">
        <f>VLOOKUP(Table8[[#This Row],[CustomerID]],Table15[[#All],[CustomerID]:[Company Name]],2,FALSE)</f>
        <v>Zidorff</v>
      </c>
      <c r="E3821" s="51">
        <v>44887</v>
      </c>
      <c r="F3821" s="50">
        <v>1</v>
      </c>
      <c r="G3821" s="50" t="str">
        <f>VLOOKUP(Table8[[#This Row],[ProductID]],Table12[[#All],[ProductID]:[ProductFullName]],3,FALSE)</f>
        <v>Product A</v>
      </c>
      <c r="H3821" s="50">
        <v>7</v>
      </c>
      <c r="I3821" s="52">
        <v>44887.388032407413</v>
      </c>
      <c r="J3821" s="50">
        <v>129</v>
      </c>
      <c r="K3821" s="51">
        <v>44887.95</v>
      </c>
      <c r="L3821" s="53"/>
      <c r="M3821" s="54">
        <v>1</v>
      </c>
    </row>
    <row r="3822" spans="2:13" x14ac:dyDescent="0.3">
      <c r="B3822" s="49">
        <v>22665</v>
      </c>
      <c r="C3822" s="50">
        <v>23</v>
      </c>
      <c r="D3822" s="50" t="str">
        <f>VLOOKUP(Table8[[#This Row],[CustomerID]],Table15[[#All],[CustomerID]:[Company Name]],2,FALSE)</f>
        <v>Windsor Pharmacy Ltd</v>
      </c>
      <c r="E3822" s="51">
        <v>44887</v>
      </c>
      <c r="F3822" s="50">
        <v>1</v>
      </c>
      <c r="G3822" s="50" t="str">
        <f>VLOOKUP(Table8[[#This Row],[ProductID]],Table12[[#All],[ProductID]:[ProductFullName]],3,FALSE)</f>
        <v>Product A</v>
      </c>
      <c r="H3822" s="50">
        <v>2</v>
      </c>
      <c r="I3822" s="52">
        <v>44887.402546296304</v>
      </c>
      <c r="J3822" s="50">
        <v>107</v>
      </c>
      <c r="K3822" s="51">
        <v>44887.95</v>
      </c>
      <c r="L3822" s="53"/>
      <c r="M3822" s="54">
        <v>1</v>
      </c>
    </row>
    <row r="3823" spans="2:13" x14ac:dyDescent="0.3">
      <c r="B3823" s="49">
        <v>22666</v>
      </c>
      <c r="C3823" s="50">
        <v>380</v>
      </c>
      <c r="D3823" s="50" t="str">
        <f>VLOOKUP(Table8[[#This Row],[CustomerID]],Table15[[#All],[CustomerID]:[Company Name]],2,FALSE)</f>
        <v>Quaint Essentials Inc.</v>
      </c>
      <c r="E3823" s="51">
        <v>44887</v>
      </c>
      <c r="F3823" s="50">
        <v>4</v>
      </c>
      <c r="G3823" s="50" t="str">
        <f>VLOOKUP(Table8[[#This Row],[ProductID]],Table12[[#All],[ProductID]:[ProductFullName]],3,FALSE)</f>
        <v>Product D</v>
      </c>
      <c r="H3823" s="50">
        <v>7</v>
      </c>
      <c r="I3823" s="52">
        <v>44887.417650462972</v>
      </c>
      <c r="J3823" s="50">
        <v>106</v>
      </c>
      <c r="K3823" s="51">
        <v>44887.95</v>
      </c>
      <c r="L3823" s="53"/>
      <c r="M3823" s="54">
        <v>1</v>
      </c>
    </row>
    <row r="3824" spans="2:13" x14ac:dyDescent="0.3">
      <c r="B3824" s="49">
        <v>22667</v>
      </c>
      <c r="C3824" s="50">
        <v>44</v>
      </c>
      <c r="D3824" s="50" t="str">
        <f>VLOOKUP(Table8[[#This Row],[CustomerID]],Table15[[#All],[CustomerID]:[Company Name]],2,FALSE)</f>
        <v>Buck or Two #520</v>
      </c>
      <c r="E3824" s="51">
        <v>44887</v>
      </c>
      <c r="F3824" s="50">
        <v>3</v>
      </c>
      <c r="G3824" s="50" t="str">
        <f>VLOOKUP(Table8[[#This Row],[ProductID]],Table12[[#All],[ProductID]:[ProductFullName]],3,FALSE)</f>
        <v>Product C</v>
      </c>
      <c r="H3824" s="50">
        <v>3</v>
      </c>
      <c r="I3824" s="52">
        <v>44887.427974537044</v>
      </c>
      <c r="J3824" s="50">
        <v>105</v>
      </c>
      <c r="K3824" s="51">
        <v>44887.95</v>
      </c>
      <c r="L3824" s="53"/>
      <c r="M3824" s="54">
        <v>1</v>
      </c>
    </row>
    <row r="3825" spans="2:13" x14ac:dyDescent="0.3">
      <c r="B3825" s="49">
        <v>22668</v>
      </c>
      <c r="C3825" s="50">
        <v>181</v>
      </c>
      <c r="D3825" s="50" t="str">
        <f>VLOOKUP(Table8[[#This Row],[CustomerID]],Table15[[#All],[CustomerID]:[Company Name]],2,FALSE)</f>
        <v>Caravaggio IDA Drugs</v>
      </c>
      <c r="E3825" s="51">
        <v>44887</v>
      </c>
      <c r="F3825" s="50">
        <v>4</v>
      </c>
      <c r="G3825" s="50" t="str">
        <f>VLOOKUP(Table8[[#This Row],[ProductID]],Table12[[#All],[ProductID]:[ProductFullName]],3,FALSE)</f>
        <v>Product D</v>
      </c>
      <c r="H3825" s="50">
        <v>4</v>
      </c>
      <c r="I3825" s="52">
        <v>44887.440046296302</v>
      </c>
      <c r="J3825" s="50">
        <v>108</v>
      </c>
      <c r="K3825" s="51">
        <v>44887.95</v>
      </c>
      <c r="L3825" s="53"/>
      <c r="M3825" s="54">
        <v>1</v>
      </c>
    </row>
    <row r="3826" spans="2:13" x14ac:dyDescent="0.3">
      <c r="B3826" s="49">
        <v>22669</v>
      </c>
      <c r="C3826" s="50">
        <v>951</v>
      </c>
      <c r="D3826" s="50" t="str">
        <f>VLOOKUP(Table8[[#This Row],[CustomerID]],Table15[[#All],[CustomerID]:[Company Name]],2,FALSE)</f>
        <v>Designs By Deborah</v>
      </c>
      <c r="E3826" s="51">
        <v>44887</v>
      </c>
      <c r="F3826" s="50">
        <v>5</v>
      </c>
      <c r="G3826" s="50" t="str">
        <f>VLOOKUP(Table8[[#This Row],[ProductID]],Table12[[#All],[ProductID]:[ProductFullName]],3,FALSE)</f>
        <v>Product E</v>
      </c>
      <c r="H3826" s="50">
        <v>5</v>
      </c>
      <c r="I3826" s="52">
        <v>44887.451354166675</v>
      </c>
      <c r="J3826" s="50">
        <v>124</v>
      </c>
      <c r="K3826" s="51">
        <v>44887.95</v>
      </c>
      <c r="L3826" s="53"/>
      <c r="M3826" s="54">
        <v>1</v>
      </c>
    </row>
    <row r="3827" spans="2:13" x14ac:dyDescent="0.3">
      <c r="B3827" s="49">
        <v>22670</v>
      </c>
      <c r="C3827" s="50">
        <v>397</v>
      </c>
      <c r="D3827" s="50" t="str">
        <f>VLOOKUP(Table8[[#This Row],[CustomerID]],Table15[[#All],[CustomerID]:[Company Name]],2,FALSE)</f>
        <v>Shoppers Drug Mart # 723</v>
      </c>
      <c r="E3827" s="51">
        <v>44887</v>
      </c>
      <c r="F3827" s="50">
        <v>4</v>
      </c>
      <c r="G3827" s="50" t="str">
        <f>VLOOKUP(Table8[[#This Row],[ProductID]],Table12[[#All],[ProductID]:[ProductFullName]],3,FALSE)</f>
        <v>Product D</v>
      </c>
      <c r="H3827" s="50">
        <v>4</v>
      </c>
      <c r="I3827" s="52">
        <v>44887.464675925934</v>
      </c>
      <c r="J3827" s="50">
        <v>123</v>
      </c>
      <c r="K3827" s="51">
        <v>44887.95</v>
      </c>
      <c r="L3827" s="53"/>
      <c r="M3827" s="54">
        <v>1</v>
      </c>
    </row>
    <row r="3828" spans="2:13" x14ac:dyDescent="0.3">
      <c r="B3828" s="49">
        <v>22671</v>
      </c>
      <c r="C3828" s="50">
        <v>707</v>
      </c>
      <c r="D3828" s="50" t="str">
        <f>VLOOKUP(Table8[[#This Row],[CustomerID]],Table15[[#All],[CustomerID]:[Company Name]],2,FALSE)</f>
        <v>Hallmark Oakridge</v>
      </c>
      <c r="E3828" s="51">
        <v>44887</v>
      </c>
      <c r="F3828" s="50">
        <v>4</v>
      </c>
      <c r="G3828" s="50" t="str">
        <f>VLOOKUP(Table8[[#This Row],[ProductID]],Table12[[#All],[ProductID]:[ProductFullName]],3,FALSE)</f>
        <v>Product D</v>
      </c>
      <c r="H3828" s="50">
        <v>7</v>
      </c>
      <c r="I3828" s="52">
        <v>44887.480231481488</v>
      </c>
      <c r="J3828" s="50">
        <v>119</v>
      </c>
      <c r="K3828" s="51">
        <v>44887.95</v>
      </c>
      <c r="L3828" s="53"/>
      <c r="M3828" s="54">
        <v>1</v>
      </c>
    </row>
    <row r="3829" spans="2:13" x14ac:dyDescent="0.3">
      <c r="B3829" s="49">
        <v>22672</v>
      </c>
      <c r="C3829" s="50">
        <v>761</v>
      </c>
      <c r="D3829" s="50" t="str">
        <f>VLOOKUP(Table8[[#This Row],[CustomerID]],Table15[[#All],[CustomerID]:[Company Name]],2,FALSE)</f>
        <v>General Store, The</v>
      </c>
      <c r="E3829" s="51">
        <v>44887</v>
      </c>
      <c r="F3829" s="50">
        <v>5</v>
      </c>
      <c r="G3829" s="50" t="str">
        <f>VLOOKUP(Table8[[#This Row],[ProductID]],Table12[[#All],[ProductID]:[ProductFullName]],3,FALSE)</f>
        <v>Product E</v>
      </c>
      <c r="H3829" s="50">
        <v>2</v>
      </c>
      <c r="I3829" s="52">
        <v>44887.492268518523</v>
      </c>
      <c r="J3829" s="50">
        <v>110</v>
      </c>
      <c r="K3829" s="51">
        <v>44887.95</v>
      </c>
      <c r="L3829" s="53"/>
      <c r="M3829" s="54">
        <v>1</v>
      </c>
    </row>
    <row r="3830" spans="2:13" x14ac:dyDescent="0.3">
      <c r="B3830" s="49">
        <v>22673</v>
      </c>
      <c r="C3830" s="50">
        <v>288</v>
      </c>
      <c r="D3830" s="50" t="str">
        <f>VLOOKUP(Table8[[#This Row],[CustomerID]],Table15[[#All],[CustomerID]:[Company Name]],2,FALSE)</f>
        <v>Zellers Store #146</v>
      </c>
      <c r="E3830" s="51">
        <v>44887</v>
      </c>
      <c r="F3830" s="50">
        <v>5</v>
      </c>
      <c r="G3830" s="50" t="str">
        <f>VLOOKUP(Table8[[#This Row],[ProductID]],Table12[[#All],[ProductID]:[ProductFullName]],3,FALSE)</f>
        <v>Product E</v>
      </c>
      <c r="H3830" s="50">
        <v>5</v>
      </c>
      <c r="I3830" s="52">
        <v>44887.50240740741</v>
      </c>
      <c r="J3830" s="50">
        <v>115</v>
      </c>
      <c r="K3830" s="51">
        <v>44887.95</v>
      </c>
      <c r="L3830" s="53"/>
      <c r="M3830" s="54">
        <v>1</v>
      </c>
    </row>
    <row r="3831" spans="2:13" x14ac:dyDescent="0.3">
      <c r="B3831" s="49">
        <v>22674</v>
      </c>
      <c r="C3831" s="50">
        <v>151</v>
      </c>
      <c r="D3831" s="50" t="str">
        <f>VLOOKUP(Table8[[#This Row],[CustomerID]],Table15[[#All],[CustomerID]:[Company Name]],2,FALSE)</f>
        <v>Echo Clothing Co.</v>
      </c>
      <c r="E3831" s="51">
        <v>44887</v>
      </c>
      <c r="F3831" s="50">
        <v>1</v>
      </c>
      <c r="G3831" s="50" t="str">
        <f>VLOOKUP(Table8[[#This Row],[ProductID]],Table12[[#All],[ProductID]:[ProductFullName]],3,FALSE)</f>
        <v>Product A</v>
      </c>
      <c r="H3831" s="50">
        <v>5</v>
      </c>
      <c r="I3831" s="52">
        <v>44887.517384259263</v>
      </c>
      <c r="J3831" s="50">
        <v>131</v>
      </c>
      <c r="K3831" s="51">
        <v>44887.95</v>
      </c>
      <c r="L3831" s="53"/>
      <c r="M3831" s="54">
        <v>1</v>
      </c>
    </row>
    <row r="3832" spans="2:13" x14ac:dyDescent="0.3">
      <c r="B3832" s="49">
        <v>22675</v>
      </c>
      <c r="C3832" s="50">
        <v>167</v>
      </c>
      <c r="D3832" s="50" t="str">
        <f>VLOOKUP(Table8[[#This Row],[CustomerID]],Table15[[#All],[CustomerID]:[Company Name]],2,FALSE)</f>
        <v>Sullivan's Pharmacy</v>
      </c>
      <c r="E3832" s="51">
        <v>44887</v>
      </c>
      <c r="F3832" s="50">
        <v>3</v>
      </c>
      <c r="G3832" s="50" t="str">
        <f>VLOOKUP(Table8[[#This Row],[ProductID]],Table12[[#All],[ProductID]:[ProductFullName]],3,FALSE)</f>
        <v>Product C</v>
      </c>
      <c r="H3832" s="50">
        <v>4</v>
      </c>
      <c r="I3832" s="52">
        <v>44887.530486111114</v>
      </c>
      <c r="J3832" s="50">
        <v>125</v>
      </c>
      <c r="K3832" s="51">
        <v>44887.95</v>
      </c>
      <c r="L3832" s="53"/>
      <c r="M3832" s="54">
        <v>1</v>
      </c>
    </row>
    <row r="3833" spans="2:13" x14ac:dyDescent="0.3">
      <c r="B3833" s="49">
        <v>22676</v>
      </c>
      <c r="C3833" s="50">
        <v>102</v>
      </c>
      <c r="D3833" s="50" t="str">
        <f>VLOOKUP(Table8[[#This Row],[CustomerID]],Table15[[#All],[CustomerID]:[Company Name]],2,FALSE)</f>
        <v>B'Belles</v>
      </c>
      <c r="E3833" s="51">
        <v>44887</v>
      </c>
      <c r="F3833" s="50">
        <v>5</v>
      </c>
      <c r="G3833" s="50" t="str">
        <f>VLOOKUP(Table8[[#This Row],[ProductID]],Table12[[#All],[ProductID]:[ProductFullName]],3,FALSE)</f>
        <v>Product E</v>
      </c>
      <c r="H3833" s="50">
        <v>5</v>
      </c>
      <c r="I3833" s="52">
        <v>44887.545902777783</v>
      </c>
      <c r="J3833" s="50">
        <v>126</v>
      </c>
      <c r="K3833" s="51">
        <v>44887.95</v>
      </c>
      <c r="L3833" s="53"/>
      <c r="M3833" s="54">
        <v>1</v>
      </c>
    </row>
    <row r="3834" spans="2:13" x14ac:dyDescent="0.3">
      <c r="B3834" s="49">
        <v>22677</v>
      </c>
      <c r="C3834" s="50">
        <v>1011</v>
      </c>
      <c r="D3834" s="50" t="str">
        <f>VLOOKUP(Table8[[#This Row],[CustomerID]],Table15[[#All],[CustomerID]:[Company Name]],2,FALSE)</f>
        <v>Alligator Pie</v>
      </c>
      <c r="E3834" s="51">
        <v>44887</v>
      </c>
      <c r="F3834" s="50">
        <v>6</v>
      </c>
      <c r="G3834" s="50" t="str">
        <f>VLOOKUP(Table8[[#This Row],[ProductID]],Table12[[#All],[ProductID]:[ProductFullName]],3,FALSE)</f>
        <v>Product F</v>
      </c>
      <c r="H3834" s="50">
        <v>7</v>
      </c>
      <c r="I3834" s="52">
        <v>44887.556932870379</v>
      </c>
      <c r="J3834" s="50">
        <v>110</v>
      </c>
      <c r="K3834" s="51">
        <v>44887.95</v>
      </c>
      <c r="L3834" s="53"/>
      <c r="M3834" s="54">
        <v>1</v>
      </c>
    </row>
    <row r="3835" spans="2:13" x14ac:dyDescent="0.3">
      <c r="B3835" s="49">
        <v>22678</v>
      </c>
      <c r="C3835" s="50">
        <v>1297</v>
      </c>
      <c r="D3835" s="50" t="str">
        <f>VLOOKUP(Table8[[#This Row],[CustomerID]],Table15[[#All],[CustomerID]:[Company Name]],2,FALSE)</f>
        <v>Simply Fresh</v>
      </c>
      <c r="E3835" s="51">
        <v>44887</v>
      </c>
      <c r="F3835" s="50">
        <v>5</v>
      </c>
      <c r="G3835" s="50" t="str">
        <f>VLOOKUP(Table8[[#This Row],[ProductID]],Table12[[#All],[ProductID]:[ProductFullName]],3,FALSE)</f>
        <v>Product E</v>
      </c>
      <c r="H3835" s="50">
        <v>4</v>
      </c>
      <c r="I3835" s="52">
        <v>44887.570740740746</v>
      </c>
      <c r="J3835" s="50">
        <v>109</v>
      </c>
      <c r="K3835" s="51">
        <v>44887.95</v>
      </c>
      <c r="L3835" s="53"/>
      <c r="M3835" s="54">
        <v>1</v>
      </c>
    </row>
    <row r="3836" spans="2:13" x14ac:dyDescent="0.3">
      <c r="B3836" s="49">
        <v>22679</v>
      </c>
      <c r="C3836" s="50">
        <v>169</v>
      </c>
      <c r="D3836" s="50" t="str">
        <f>VLOOKUP(Table8[[#This Row],[CustomerID]],Table15[[#All],[CustomerID]:[Company Name]],2,FALSE)</f>
        <v>Just Toys</v>
      </c>
      <c r="E3836" s="51">
        <v>44887</v>
      </c>
      <c r="F3836" s="50">
        <v>2</v>
      </c>
      <c r="G3836" s="50" t="str">
        <f>VLOOKUP(Table8[[#This Row],[ProductID]],Table12[[#All],[ProductID]:[ProductFullName]],3,FALSE)</f>
        <v>Product B</v>
      </c>
      <c r="H3836" s="50">
        <v>2</v>
      </c>
      <c r="I3836" s="52">
        <v>44887.585358796299</v>
      </c>
      <c r="J3836" s="50">
        <v>111</v>
      </c>
      <c r="K3836" s="51">
        <v>44887.95</v>
      </c>
      <c r="L3836" s="53"/>
      <c r="M3836" s="54">
        <v>1</v>
      </c>
    </row>
    <row r="3837" spans="2:13" x14ac:dyDescent="0.3">
      <c r="B3837" s="49">
        <v>22680</v>
      </c>
      <c r="C3837" s="50">
        <v>34</v>
      </c>
      <c r="D3837" s="50" t="str">
        <f>VLOOKUP(Table8[[#This Row],[CustomerID]],Table15[[#All],[CustomerID]:[Company Name]],2,FALSE)</f>
        <v>Ahead Of Hair</v>
      </c>
      <c r="E3837" s="51">
        <v>44887</v>
      </c>
      <c r="F3837" s="50">
        <v>3</v>
      </c>
      <c r="G3837" s="50" t="str">
        <f>VLOOKUP(Table8[[#This Row],[ProductID]],Table12[[#All],[ProductID]:[ProductFullName]],3,FALSE)</f>
        <v>Product C</v>
      </c>
      <c r="H3837" s="50">
        <v>5</v>
      </c>
      <c r="I3837" s="52">
        <v>44887.595115740747</v>
      </c>
      <c r="J3837" s="50">
        <v>122</v>
      </c>
      <c r="K3837" s="51">
        <v>44887.95</v>
      </c>
      <c r="L3837" s="53"/>
      <c r="M3837" s="54">
        <v>1</v>
      </c>
    </row>
    <row r="3838" spans="2:13" x14ac:dyDescent="0.3">
      <c r="B3838" s="49">
        <v>22681</v>
      </c>
      <c r="C3838" s="50">
        <v>816</v>
      </c>
      <c r="D3838" s="50" t="str">
        <f>VLOOKUP(Table8[[#This Row],[CustomerID]],Table15[[#All],[CustomerID]:[Company Name]],2,FALSE)</f>
        <v>Hoot The</v>
      </c>
      <c r="E3838" s="51">
        <v>44887</v>
      </c>
      <c r="F3838" s="50">
        <v>1</v>
      </c>
      <c r="G3838" s="50" t="str">
        <f>VLOOKUP(Table8[[#This Row],[ProductID]],Table12[[#All],[ProductID]:[ProductFullName]],3,FALSE)</f>
        <v>Product A</v>
      </c>
      <c r="H3838" s="50">
        <v>3</v>
      </c>
      <c r="I3838" s="52">
        <v>44887.605532407411</v>
      </c>
      <c r="J3838" s="50">
        <v>114</v>
      </c>
      <c r="K3838" s="51">
        <v>44887.95</v>
      </c>
      <c r="L3838" s="53"/>
      <c r="M3838" s="54">
        <v>1</v>
      </c>
    </row>
    <row r="3839" spans="2:13" x14ac:dyDescent="0.3">
      <c r="B3839" s="49">
        <v>22682</v>
      </c>
      <c r="C3839" s="50">
        <v>212</v>
      </c>
      <c r="D3839" s="50" t="str">
        <f>VLOOKUP(Table8[[#This Row],[CustomerID]],Table15[[#All],[CustomerID]:[Company Name]],2,FALSE)</f>
        <v>Buck or Two #385</v>
      </c>
      <c r="E3839" s="51">
        <v>44887</v>
      </c>
      <c r="F3839" s="50">
        <v>2</v>
      </c>
      <c r="G3839" s="50" t="str">
        <f>VLOOKUP(Table8[[#This Row],[ProductID]],Table12[[#All],[ProductID]:[ProductFullName]],3,FALSE)</f>
        <v>Product B</v>
      </c>
      <c r="H3839" s="50">
        <v>6</v>
      </c>
      <c r="I3839" s="52">
        <v>44887.614641203705</v>
      </c>
      <c r="J3839" s="50">
        <v>131</v>
      </c>
      <c r="K3839" s="51">
        <v>44887.95</v>
      </c>
      <c r="L3839" s="53"/>
      <c r="M3839" s="54">
        <v>1</v>
      </c>
    </row>
    <row r="3840" spans="2:13" x14ac:dyDescent="0.3">
      <c r="B3840" s="49">
        <v>22683</v>
      </c>
      <c r="C3840" s="50">
        <v>1400</v>
      </c>
      <c r="D3840" s="50" t="str">
        <f>VLOOKUP(Table8[[#This Row],[CustomerID]],Table15[[#All],[CustomerID]:[Company Name]],2,FALSE)</f>
        <v>Creations</v>
      </c>
      <c r="E3840" s="51">
        <v>44887</v>
      </c>
      <c r="F3840" s="50">
        <v>3</v>
      </c>
      <c r="G3840" s="50" t="str">
        <f>VLOOKUP(Table8[[#This Row],[ProductID]],Table12[[#All],[ProductID]:[ProductFullName]],3,FALSE)</f>
        <v>Product C</v>
      </c>
      <c r="H3840" s="50">
        <v>3</v>
      </c>
      <c r="I3840" s="52">
        <v>44887.627511574079</v>
      </c>
      <c r="J3840" s="50">
        <v>129</v>
      </c>
      <c r="K3840" s="51">
        <v>44887.95</v>
      </c>
      <c r="L3840" s="53"/>
      <c r="M3840" s="54">
        <v>1</v>
      </c>
    </row>
    <row r="3841" spans="2:13" x14ac:dyDescent="0.3">
      <c r="B3841" s="49">
        <v>22684</v>
      </c>
      <c r="C3841" s="50">
        <v>1338</v>
      </c>
      <c r="D3841" s="50" t="str">
        <f>VLOOKUP(Table8[[#This Row],[CustomerID]],Table15[[#All],[CustomerID]:[Company Name]],2,FALSE)</f>
        <v>Designs by Diane</v>
      </c>
      <c r="E3841" s="51">
        <v>44887</v>
      </c>
      <c r="F3841" s="50">
        <v>3</v>
      </c>
      <c r="G3841" s="50" t="str">
        <f>VLOOKUP(Table8[[#This Row],[ProductID]],Table12[[#All],[ProductID]:[ProductFullName]],3,FALSE)</f>
        <v>Product C</v>
      </c>
      <c r="H3841" s="50">
        <v>6</v>
      </c>
      <c r="I3841" s="52">
        <v>44887.644097222226</v>
      </c>
      <c r="J3841" s="50">
        <v>131</v>
      </c>
      <c r="K3841" s="51">
        <v>44887.95</v>
      </c>
      <c r="L3841" s="53"/>
      <c r="M3841" s="54">
        <v>1</v>
      </c>
    </row>
    <row r="3842" spans="2:13" x14ac:dyDescent="0.3">
      <c r="B3842" s="49">
        <v>22685</v>
      </c>
      <c r="C3842" s="50">
        <v>565</v>
      </c>
      <c r="D3842" s="50" t="str">
        <f>VLOOKUP(Table8[[#This Row],[CustomerID]],Table15[[#All],[CustomerID]:[Company Name]],2,FALSE)</f>
        <v>Kelly's Closet</v>
      </c>
      <c r="E3842" s="51">
        <v>44887</v>
      </c>
      <c r="F3842" s="50">
        <v>3</v>
      </c>
      <c r="G3842" s="50" t="str">
        <f>VLOOKUP(Table8[[#This Row],[ProductID]],Table12[[#All],[ProductID]:[ProductFullName]],3,FALSE)</f>
        <v>Product C</v>
      </c>
      <c r="H3842" s="50">
        <v>6</v>
      </c>
      <c r="I3842" s="52">
        <v>44887.657384259262</v>
      </c>
      <c r="J3842" s="50">
        <v>110</v>
      </c>
      <c r="K3842" s="51">
        <v>44887.95</v>
      </c>
      <c r="L3842" s="53"/>
      <c r="M3842" s="54">
        <v>1</v>
      </c>
    </row>
    <row r="3843" spans="2:13" x14ac:dyDescent="0.3">
      <c r="B3843" s="49">
        <v>22686</v>
      </c>
      <c r="C3843" s="50">
        <v>663</v>
      </c>
      <c r="D3843" s="50" t="str">
        <f>VLOOKUP(Table8[[#This Row],[CustomerID]],Table15[[#All],[CustomerID]:[Company Name]],2,FALSE)</f>
        <v>Peoples Drug Mart # 72</v>
      </c>
      <c r="E3843" s="51">
        <v>44887</v>
      </c>
      <c r="F3843" s="50">
        <v>3</v>
      </c>
      <c r="G3843" s="50" t="str">
        <f>VLOOKUP(Table8[[#This Row],[ProductID]],Table12[[#All],[ProductID]:[ProductFullName]],3,FALSE)</f>
        <v>Product C</v>
      </c>
      <c r="H3843" s="50">
        <v>3</v>
      </c>
      <c r="I3843" s="52">
        <v>44887.670914351853</v>
      </c>
      <c r="J3843" s="50">
        <v>130</v>
      </c>
      <c r="K3843" s="51">
        <v>44887.95</v>
      </c>
      <c r="L3843" s="53"/>
      <c r="M3843" s="54">
        <v>1</v>
      </c>
    </row>
    <row r="3844" spans="2:13" x14ac:dyDescent="0.3">
      <c r="B3844" s="49">
        <v>22687</v>
      </c>
      <c r="C3844" s="50">
        <v>675</v>
      </c>
      <c r="D3844" s="50" t="str">
        <f>VLOOKUP(Table8[[#This Row],[CustomerID]],Table15[[#All],[CustomerID]:[Company Name]],2,FALSE)</f>
        <v>Pharmasave - 154</v>
      </c>
      <c r="E3844" s="51">
        <v>44887</v>
      </c>
      <c r="F3844" s="50">
        <v>5</v>
      </c>
      <c r="G3844" s="50" t="str">
        <f>VLOOKUP(Table8[[#This Row],[ProductID]],Table12[[#All],[ProductID]:[ProductFullName]],3,FALSE)</f>
        <v>Product E</v>
      </c>
      <c r="H3844" s="50">
        <v>5</v>
      </c>
      <c r="I3844" s="52">
        <v>44887.681284722225</v>
      </c>
      <c r="J3844" s="50">
        <v>123</v>
      </c>
      <c r="K3844" s="51">
        <v>44887.95</v>
      </c>
      <c r="L3844" s="53"/>
      <c r="M3844" s="54">
        <v>1</v>
      </c>
    </row>
    <row r="3845" spans="2:13" x14ac:dyDescent="0.3">
      <c r="B3845" s="49">
        <v>22688</v>
      </c>
      <c r="C3845" s="50">
        <v>912</v>
      </c>
      <c r="D3845" s="50" t="str">
        <f>VLOOKUP(Table8[[#This Row],[CustomerID]],Table15[[#All],[CustomerID]:[Company Name]],2,FALSE)</f>
        <v>Southampton Volunta. ambulance</v>
      </c>
      <c r="E3845" s="51">
        <v>44887</v>
      </c>
      <c r="F3845" s="50">
        <v>1</v>
      </c>
      <c r="G3845" s="50" t="str">
        <f>VLOOKUP(Table8[[#This Row],[ProductID]],Table12[[#All],[ProductID]:[ProductFullName]],3,FALSE)</f>
        <v>Product A</v>
      </c>
      <c r="H3845" s="50">
        <v>5</v>
      </c>
      <c r="I3845" s="52">
        <v>44887.69736111111</v>
      </c>
      <c r="J3845" s="50">
        <v>105</v>
      </c>
      <c r="K3845" s="51">
        <v>44887.95</v>
      </c>
      <c r="L3845" s="53"/>
      <c r="M3845" s="54">
        <v>1</v>
      </c>
    </row>
    <row r="3846" spans="2:13" x14ac:dyDescent="0.3">
      <c r="B3846" s="49">
        <v>22689</v>
      </c>
      <c r="C3846" s="50">
        <v>66</v>
      </c>
      <c r="D3846" s="50" t="str">
        <f>VLOOKUP(Table8[[#This Row],[CustomerID]],Table15[[#All],[CustomerID]:[Company Name]],2,FALSE)</f>
        <v>Freeman's PharmaChoice</v>
      </c>
      <c r="E3846" s="51">
        <v>44887</v>
      </c>
      <c r="F3846" s="50">
        <v>3</v>
      </c>
      <c r="G3846" s="50" t="str">
        <f>VLOOKUP(Table8[[#This Row],[ProductID]],Table12[[#All],[ProductID]:[ProductFullName]],3,FALSE)</f>
        <v>Product C</v>
      </c>
      <c r="H3846" s="50">
        <v>3</v>
      </c>
      <c r="I3846" s="52">
        <v>44887.709074074075</v>
      </c>
      <c r="J3846" s="50">
        <v>119</v>
      </c>
      <c r="K3846" s="51">
        <v>44887.95</v>
      </c>
      <c r="L3846" s="53"/>
      <c r="M3846" s="54">
        <v>1</v>
      </c>
    </row>
    <row r="3847" spans="2:13" x14ac:dyDescent="0.3">
      <c r="B3847" s="49">
        <v>22690</v>
      </c>
      <c r="C3847" s="50">
        <v>1137</v>
      </c>
      <c r="D3847" s="50" t="str">
        <f>VLOOKUP(Table8[[#This Row],[CustomerID]],Table15[[#All],[CustomerID]:[Company Name]],2,FALSE)</f>
        <v>Mercy Hospital</v>
      </c>
      <c r="E3847" s="51">
        <v>44887</v>
      </c>
      <c r="F3847" s="50">
        <v>5</v>
      </c>
      <c r="G3847" s="50" t="str">
        <f>VLOOKUP(Table8[[#This Row],[ProductID]],Table12[[#All],[ProductID]:[ProductFullName]],3,FALSE)</f>
        <v>Product E</v>
      </c>
      <c r="H3847" s="50">
        <v>6</v>
      </c>
      <c r="I3847" s="52">
        <v>44887.723564814813</v>
      </c>
      <c r="J3847" s="50">
        <v>106</v>
      </c>
      <c r="K3847" s="51">
        <v>44887.95</v>
      </c>
      <c r="L3847" s="53"/>
      <c r="M3847" s="54">
        <v>1</v>
      </c>
    </row>
    <row r="3848" spans="2:13" x14ac:dyDescent="0.3">
      <c r="B3848" s="49">
        <v>22691</v>
      </c>
      <c r="C3848" s="50">
        <v>796</v>
      </c>
      <c r="D3848" s="50" t="str">
        <f>VLOOKUP(Table8[[#This Row],[CustomerID]],Table15[[#All],[CustomerID]:[Company Name]],2,FALSE)</f>
        <v>Baker's Hallmark</v>
      </c>
      <c r="E3848" s="51">
        <v>44887</v>
      </c>
      <c r="F3848" s="50">
        <v>3</v>
      </c>
      <c r="G3848" s="50" t="str">
        <f>VLOOKUP(Table8[[#This Row],[ProductID]],Table12[[#All],[ProductID]:[ProductFullName]],3,FALSE)</f>
        <v>Product C</v>
      </c>
      <c r="H3848" s="50">
        <v>7</v>
      </c>
      <c r="I3848" s="52">
        <v>44887.733784722222</v>
      </c>
      <c r="J3848" s="50">
        <v>132</v>
      </c>
      <c r="K3848" s="51">
        <v>44887.95</v>
      </c>
      <c r="L3848" s="53"/>
      <c r="M3848" s="54">
        <v>1</v>
      </c>
    </row>
    <row r="3849" spans="2:13" x14ac:dyDescent="0.3">
      <c r="B3849" s="49">
        <v>22692</v>
      </c>
      <c r="C3849" s="50">
        <v>1175</v>
      </c>
      <c r="D3849" s="50" t="str">
        <f>VLOOKUP(Table8[[#This Row],[CustomerID]],Table15[[#All],[CustomerID]:[Company Name]],2,FALSE)</f>
        <v>CMCF GIFT SHOP</v>
      </c>
      <c r="E3849" s="51">
        <v>44888</v>
      </c>
      <c r="F3849" s="50">
        <v>3</v>
      </c>
      <c r="G3849" s="50" t="str">
        <f>VLOOKUP(Table8[[#This Row],[ProductID]],Table12[[#All],[ProductID]:[ProductFullName]],3,FALSE)</f>
        <v>Product C</v>
      </c>
      <c r="H3849" s="50">
        <v>3</v>
      </c>
      <c r="I3849" s="52">
        <v>44888.333333333336</v>
      </c>
      <c r="J3849" s="50">
        <v>126</v>
      </c>
      <c r="K3849" s="51">
        <v>44888.961111111108</v>
      </c>
      <c r="L3849" s="53"/>
      <c r="M3849" s="54">
        <v>1</v>
      </c>
    </row>
    <row r="3850" spans="2:13" x14ac:dyDescent="0.3">
      <c r="B3850" s="49">
        <v>22693</v>
      </c>
      <c r="C3850" s="50">
        <v>567</v>
      </c>
      <c r="D3850" s="50" t="str">
        <f>VLOOKUP(Table8[[#This Row],[CustomerID]],Table15[[#All],[CustomerID]:[Company Name]],2,FALSE)</f>
        <v>Kids Korner Store</v>
      </c>
      <c r="E3850" s="51">
        <v>44888</v>
      </c>
      <c r="F3850" s="50">
        <v>6</v>
      </c>
      <c r="G3850" s="50" t="str">
        <f>VLOOKUP(Table8[[#This Row],[ProductID]],Table12[[#All],[ProductID]:[ProductFullName]],3,FALSE)</f>
        <v>Product F</v>
      </c>
      <c r="H3850" s="50">
        <v>3</v>
      </c>
      <c r="I3850" s="52">
        <v>44888.349270833336</v>
      </c>
      <c r="J3850" s="50">
        <v>125</v>
      </c>
      <c r="K3850" s="51">
        <v>44888.961111111108</v>
      </c>
      <c r="L3850" s="53"/>
      <c r="M3850" s="54">
        <v>1</v>
      </c>
    </row>
    <row r="3851" spans="2:13" x14ac:dyDescent="0.3">
      <c r="B3851" s="49">
        <v>22694</v>
      </c>
      <c r="C3851" s="50">
        <v>906</v>
      </c>
      <c r="D3851" s="50" t="str">
        <f>VLOOKUP(Table8[[#This Row],[CustomerID]],Table15[[#All],[CustomerID]:[Company Name]],2,FALSE)</f>
        <v>Willy Nilly Trading Co.</v>
      </c>
      <c r="E3851" s="51">
        <v>44888</v>
      </c>
      <c r="F3851" s="50">
        <v>6</v>
      </c>
      <c r="G3851" s="50" t="str">
        <f>VLOOKUP(Table8[[#This Row],[ProductID]],Table12[[#All],[ProductID]:[ProductFullName]],3,FALSE)</f>
        <v>Product F</v>
      </c>
      <c r="H3851" s="50">
        <v>3</v>
      </c>
      <c r="I3851" s="52">
        <v>44888.365787037037</v>
      </c>
      <c r="J3851" s="50">
        <v>113</v>
      </c>
      <c r="K3851" s="51">
        <v>44888.961111111108</v>
      </c>
      <c r="L3851" s="53"/>
      <c r="M3851" s="54">
        <v>1</v>
      </c>
    </row>
    <row r="3852" spans="2:13" x14ac:dyDescent="0.3">
      <c r="B3852" s="49">
        <v>22695</v>
      </c>
      <c r="C3852" s="50">
        <v>439</v>
      </c>
      <c r="D3852" s="50" t="str">
        <f>VLOOKUP(Table8[[#This Row],[CustomerID]],Table15[[#All],[CustomerID]:[Company Name]],2,FALSE)</f>
        <v>Style Essentials</v>
      </c>
      <c r="E3852" s="51">
        <v>44888</v>
      </c>
      <c r="F3852" s="50">
        <v>6</v>
      </c>
      <c r="G3852" s="50" t="str">
        <f>VLOOKUP(Table8[[#This Row],[ProductID]],Table12[[#All],[ProductID]:[ProductFullName]],3,FALSE)</f>
        <v>Product F</v>
      </c>
      <c r="H3852" s="50">
        <v>5</v>
      </c>
      <c r="I3852" s="52">
        <v>44888.37641203704</v>
      </c>
      <c r="J3852" s="50">
        <v>105</v>
      </c>
      <c r="K3852" s="51">
        <v>44888.961111111108</v>
      </c>
      <c r="L3852" s="53"/>
      <c r="M3852" s="54">
        <v>1</v>
      </c>
    </row>
    <row r="3853" spans="2:13" x14ac:dyDescent="0.3">
      <c r="B3853" s="49">
        <v>22696</v>
      </c>
      <c r="C3853" s="50">
        <v>1109</v>
      </c>
      <c r="D3853" s="50" t="str">
        <f>VLOOKUP(Table8[[#This Row],[CustomerID]],Table15[[#All],[CustomerID]:[Company Name]],2,FALSE)</f>
        <v>Improvements</v>
      </c>
      <c r="E3853" s="51">
        <v>44888</v>
      </c>
      <c r="F3853" s="50">
        <v>4</v>
      </c>
      <c r="G3853" s="50" t="str">
        <f>VLOOKUP(Table8[[#This Row],[ProductID]],Table12[[#All],[ProductID]:[ProductFullName]],3,FALSE)</f>
        <v>Product D</v>
      </c>
      <c r="H3853" s="50">
        <v>5</v>
      </c>
      <c r="I3853" s="52">
        <v>44888.39307870371</v>
      </c>
      <c r="J3853" s="50">
        <v>122</v>
      </c>
      <c r="K3853" s="51">
        <v>44888.961111111108</v>
      </c>
      <c r="L3853" s="53"/>
      <c r="M3853" s="54">
        <v>1</v>
      </c>
    </row>
    <row r="3854" spans="2:13" x14ac:dyDescent="0.3">
      <c r="B3854" s="49">
        <v>22697</v>
      </c>
      <c r="C3854" s="50">
        <v>220</v>
      </c>
      <c r="D3854" s="50" t="str">
        <f>VLOOKUP(Table8[[#This Row],[CustomerID]],Table15[[#All],[CustomerID]:[Company Name]],2,FALSE)</f>
        <v>WASHED ASHORE</v>
      </c>
      <c r="E3854" s="51">
        <v>44888</v>
      </c>
      <c r="F3854" s="50">
        <v>4</v>
      </c>
      <c r="G3854" s="50" t="str">
        <f>VLOOKUP(Table8[[#This Row],[ProductID]],Table12[[#All],[ProductID]:[ProductFullName]],3,FALSE)</f>
        <v>Product D</v>
      </c>
      <c r="H3854" s="50">
        <v>2</v>
      </c>
      <c r="I3854" s="52">
        <v>44888.405914351861</v>
      </c>
      <c r="J3854" s="50">
        <v>124</v>
      </c>
      <c r="K3854" s="51">
        <v>44888.961111111108</v>
      </c>
      <c r="L3854" s="53"/>
      <c r="M3854" s="54">
        <v>1</v>
      </c>
    </row>
    <row r="3855" spans="2:13" x14ac:dyDescent="0.3">
      <c r="B3855" s="49">
        <v>22698</v>
      </c>
      <c r="C3855" s="50">
        <v>753</v>
      </c>
      <c r="D3855" s="50" t="str">
        <f>VLOOKUP(Table8[[#This Row],[CustomerID]],Table15[[#All],[CustomerID]:[Company Name]],2,FALSE)</f>
        <v>Quil and Press Inc.</v>
      </c>
      <c r="E3855" s="51">
        <v>44888</v>
      </c>
      <c r="F3855" s="50">
        <v>1</v>
      </c>
      <c r="G3855" s="50" t="str">
        <f>VLOOKUP(Table8[[#This Row],[ProductID]],Table12[[#All],[ProductID]:[ProductFullName]],3,FALSE)</f>
        <v>Product A</v>
      </c>
      <c r="H3855" s="50">
        <v>3</v>
      </c>
      <c r="I3855" s="52">
        <v>44888.418518518527</v>
      </c>
      <c r="J3855" s="50">
        <v>132</v>
      </c>
      <c r="K3855" s="51">
        <v>44888.961111111108</v>
      </c>
      <c r="L3855" s="53"/>
      <c r="M3855" s="54">
        <v>1</v>
      </c>
    </row>
    <row r="3856" spans="2:13" x14ac:dyDescent="0.3">
      <c r="B3856" s="49">
        <v>22699</v>
      </c>
      <c r="C3856" s="50">
        <v>915</v>
      </c>
      <c r="D3856" s="50" t="str">
        <f>VLOOKUP(Table8[[#This Row],[CustomerID]],Table15[[#All],[CustomerID]:[Company Name]],2,FALSE)</f>
        <v>Dedrecks Gifts</v>
      </c>
      <c r="E3856" s="51">
        <v>44888</v>
      </c>
      <c r="F3856" s="50">
        <v>1</v>
      </c>
      <c r="G3856" s="50" t="str">
        <f>VLOOKUP(Table8[[#This Row],[ProductID]],Table12[[#All],[ProductID]:[ProductFullName]],3,FALSE)</f>
        <v>Product A</v>
      </c>
      <c r="H3856" s="50">
        <v>7</v>
      </c>
      <c r="I3856" s="52">
        <v>44888.43517361112</v>
      </c>
      <c r="J3856" s="50">
        <v>128</v>
      </c>
      <c r="K3856" s="51">
        <v>44888.961111111108</v>
      </c>
      <c r="L3856" s="53"/>
      <c r="M3856" s="54">
        <v>1</v>
      </c>
    </row>
    <row r="3857" spans="2:13" x14ac:dyDescent="0.3">
      <c r="B3857" s="49">
        <v>22700</v>
      </c>
      <c r="C3857" s="50">
        <v>940</v>
      </c>
      <c r="D3857" s="50" t="str">
        <f>VLOOKUP(Table8[[#This Row],[CustomerID]],Table15[[#All],[CustomerID]:[Company Name]],2,FALSE)</f>
        <v>George Eastman House</v>
      </c>
      <c r="E3857" s="51">
        <v>44888</v>
      </c>
      <c r="F3857" s="50">
        <v>4</v>
      </c>
      <c r="G3857" s="50" t="str">
        <f>VLOOKUP(Table8[[#This Row],[ProductID]],Table12[[#All],[ProductID]:[ProductFullName]],3,FALSE)</f>
        <v>Product D</v>
      </c>
      <c r="H3857" s="50">
        <v>6</v>
      </c>
      <c r="I3857" s="52">
        <v>44888.448680555564</v>
      </c>
      <c r="J3857" s="50">
        <v>123</v>
      </c>
      <c r="K3857" s="51">
        <v>44888.961111111108</v>
      </c>
      <c r="L3857" s="53"/>
      <c r="M3857" s="54">
        <v>1</v>
      </c>
    </row>
    <row r="3858" spans="2:13" x14ac:dyDescent="0.3">
      <c r="B3858" s="49">
        <v>22701</v>
      </c>
      <c r="C3858" s="50">
        <v>382</v>
      </c>
      <c r="D3858" s="50" t="str">
        <f>VLOOKUP(Table8[[#This Row],[CustomerID]],Table15[[#All],[CustomerID]:[Company Name]],2,FALSE)</f>
        <v>Heather's Fashion Boutique</v>
      </c>
      <c r="E3858" s="51">
        <v>44888</v>
      </c>
      <c r="F3858" s="50">
        <v>4</v>
      </c>
      <c r="G3858" s="50" t="str">
        <f>VLOOKUP(Table8[[#This Row],[ProductID]],Table12[[#All],[ProductID]:[ProductFullName]],3,FALSE)</f>
        <v>Product D</v>
      </c>
      <c r="H3858" s="50">
        <v>6</v>
      </c>
      <c r="I3858" s="52">
        <v>44888.464976851858</v>
      </c>
      <c r="J3858" s="50">
        <v>134</v>
      </c>
      <c r="K3858" s="51">
        <v>44888.961111111108</v>
      </c>
      <c r="L3858" s="53"/>
      <c r="M3858" s="54">
        <v>1</v>
      </c>
    </row>
    <row r="3859" spans="2:13" x14ac:dyDescent="0.3">
      <c r="B3859" s="49">
        <v>22702</v>
      </c>
      <c r="C3859" s="50">
        <v>1391</v>
      </c>
      <c r="D3859" s="50" t="str">
        <f>VLOOKUP(Table8[[#This Row],[CustomerID]],Table15[[#All],[CustomerID]:[Company Name]],2,FALSE)</f>
        <v>Gift Horse, The</v>
      </c>
      <c r="E3859" s="51">
        <v>44888</v>
      </c>
      <c r="F3859" s="50">
        <v>1</v>
      </c>
      <c r="G3859" s="50" t="str">
        <f>VLOOKUP(Table8[[#This Row],[ProductID]],Table12[[#All],[ProductID]:[ProductFullName]],3,FALSE)</f>
        <v>Product A</v>
      </c>
      <c r="H3859" s="50">
        <v>7</v>
      </c>
      <c r="I3859" s="52">
        <v>44888.476192129638</v>
      </c>
      <c r="J3859" s="50">
        <v>122</v>
      </c>
      <c r="K3859" s="51">
        <v>44888.961111111108</v>
      </c>
      <c r="L3859" s="53"/>
      <c r="M3859" s="54">
        <v>1</v>
      </c>
    </row>
    <row r="3860" spans="2:13" x14ac:dyDescent="0.3">
      <c r="B3860" s="49">
        <v>22703</v>
      </c>
      <c r="C3860" s="50">
        <v>1078</v>
      </c>
      <c r="D3860" s="50" t="str">
        <f>VLOOKUP(Table8[[#This Row],[CustomerID]],Table15[[#All],[CustomerID]:[Company Name]],2,FALSE)</f>
        <v>Doodles</v>
      </c>
      <c r="E3860" s="51">
        <v>44888</v>
      </c>
      <c r="F3860" s="50">
        <v>3</v>
      </c>
      <c r="G3860" s="50" t="str">
        <f>VLOOKUP(Table8[[#This Row],[ProductID]],Table12[[#All],[ProductID]:[ProductFullName]],3,FALSE)</f>
        <v>Product C</v>
      </c>
      <c r="H3860" s="50">
        <v>2</v>
      </c>
      <c r="I3860" s="52">
        <v>44888.493148148154</v>
      </c>
      <c r="J3860" s="50">
        <v>126</v>
      </c>
      <c r="K3860" s="51">
        <v>44888.961111111108</v>
      </c>
      <c r="L3860" s="53"/>
      <c r="M3860" s="54">
        <v>1</v>
      </c>
    </row>
    <row r="3861" spans="2:13" x14ac:dyDescent="0.3">
      <c r="B3861" s="49">
        <v>22704</v>
      </c>
      <c r="C3861" s="50">
        <v>1136</v>
      </c>
      <c r="D3861" s="50" t="str">
        <f>VLOOKUP(Table8[[#This Row],[CustomerID]],Table15[[#All],[CustomerID]:[Company Name]],2,FALSE)</f>
        <v>Sue's Hallmark - Monona</v>
      </c>
      <c r="E3861" s="51">
        <v>44888</v>
      </c>
      <c r="F3861" s="50">
        <v>3</v>
      </c>
      <c r="G3861" s="50" t="str">
        <f>VLOOKUP(Table8[[#This Row],[ProductID]],Table12[[#All],[ProductID]:[ProductFullName]],3,FALSE)</f>
        <v>Product C</v>
      </c>
      <c r="H3861" s="50">
        <v>7</v>
      </c>
      <c r="I3861" s="52">
        <v>44888.504664351858</v>
      </c>
      <c r="J3861" s="50">
        <v>130</v>
      </c>
      <c r="K3861" s="51">
        <v>44888.961111111108</v>
      </c>
      <c r="L3861" s="53"/>
      <c r="M3861" s="54">
        <v>1</v>
      </c>
    </row>
    <row r="3862" spans="2:13" x14ac:dyDescent="0.3">
      <c r="B3862" s="49">
        <v>22705</v>
      </c>
      <c r="C3862" s="50">
        <v>905</v>
      </c>
      <c r="D3862" s="50" t="str">
        <f>VLOOKUP(Table8[[#This Row],[CustomerID]],Table15[[#All],[CustomerID]:[Company Name]],2,FALSE)</f>
        <v>Morris Variety</v>
      </c>
      <c r="E3862" s="51">
        <v>44888</v>
      </c>
      <c r="F3862" s="50">
        <v>3</v>
      </c>
      <c r="G3862" s="50" t="str">
        <f>VLOOKUP(Table8[[#This Row],[ProductID]],Table12[[#All],[ProductID]:[ProductFullName]],3,FALSE)</f>
        <v>Product C</v>
      </c>
      <c r="H3862" s="50">
        <v>4</v>
      </c>
      <c r="I3862" s="52">
        <v>44888.515081018522</v>
      </c>
      <c r="J3862" s="50">
        <v>123</v>
      </c>
      <c r="K3862" s="51">
        <v>44888.961111111108</v>
      </c>
      <c r="L3862" s="53"/>
      <c r="M3862" s="54">
        <v>1</v>
      </c>
    </row>
    <row r="3863" spans="2:13" x14ac:dyDescent="0.3">
      <c r="B3863" s="49">
        <v>22706</v>
      </c>
      <c r="C3863" s="50">
        <v>646</v>
      </c>
      <c r="D3863" s="50" t="str">
        <f>VLOOKUP(Table8[[#This Row],[CustomerID]],Table15[[#All],[CustomerID]:[Company Name]],2,FALSE)</f>
        <v>Lakeland College Bookstore</v>
      </c>
      <c r="E3863" s="51">
        <v>44888</v>
      </c>
      <c r="F3863" s="50">
        <v>5</v>
      </c>
      <c r="G3863" s="50" t="str">
        <f>VLOOKUP(Table8[[#This Row],[ProductID]],Table12[[#All],[ProductID]:[ProductFullName]],3,FALSE)</f>
        <v>Product E</v>
      </c>
      <c r="H3863" s="50">
        <v>4</v>
      </c>
      <c r="I3863" s="52">
        <v>44888.527592592596</v>
      </c>
      <c r="J3863" s="50">
        <v>133</v>
      </c>
      <c r="K3863" s="51">
        <v>44888.961111111108</v>
      </c>
      <c r="L3863" s="53"/>
      <c r="M3863" s="54">
        <v>1</v>
      </c>
    </row>
    <row r="3864" spans="2:13" x14ac:dyDescent="0.3">
      <c r="B3864" s="49">
        <v>22707</v>
      </c>
      <c r="C3864" s="50">
        <v>956</v>
      </c>
      <c r="D3864" s="50" t="str">
        <f>VLOOKUP(Table8[[#This Row],[CustomerID]],Table15[[#All],[CustomerID]:[Company Name]],2,FALSE)</f>
        <v>Dutch Apple Dinner Theater</v>
      </c>
      <c r="E3864" s="51">
        <v>44888</v>
      </c>
      <c r="F3864" s="50">
        <v>6</v>
      </c>
      <c r="G3864" s="50" t="str">
        <f>VLOOKUP(Table8[[#This Row],[ProductID]],Table12[[#All],[ProductID]:[ProductFullName]],3,FALSE)</f>
        <v>Product F</v>
      </c>
      <c r="H3864" s="50">
        <v>7</v>
      </c>
      <c r="I3864" s="52">
        <v>44888.539872685185</v>
      </c>
      <c r="J3864" s="50">
        <v>113</v>
      </c>
      <c r="K3864" s="51">
        <v>44888.961111111108</v>
      </c>
      <c r="L3864" s="53"/>
      <c r="M3864" s="54">
        <v>1</v>
      </c>
    </row>
    <row r="3865" spans="2:13" x14ac:dyDescent="0.3">
      <c r="B3865" s="49">
        <v>22708</v>
      </c>
      <c r="C3865" s="50">
        <v>1110</v>
      </c>
      <c r="D3865" s="50" t="str">
        <f>VLOOKUP(Table8[[#This Row],[CustomerID]],Table15[[#All],[CustomerID]:[Company Name]],2,FALSE)</f>
        <v>Sportsman's Market Inc</v>
      </c>
      <c r="E3865" s="51">
        <v>44888</v>
      </c>
      <c r="F3865" s="50">
        <v>1</v>
      </c>
      <c r="G3865" s="50" t="str">
        <f>VLOOKUP(Table8[[#This Row],[ProductID]],Table12[[#All],[ProductID]:[ProductFullName]],3,FALSE)</f>
        <v>Product A</v>
      </c>
      <c r="H3865" s="50">
        <v>3</v>
      </c>
      <c r="I3865" s="52">
        <v>44888.551064814812</v>
      </c>
      <c r="J3865" s="50">
        <v>120</v>
      </c>
      <c r="K3865" s="51">
        <v>44888.961111111108</v>
      </c>
      <c r="L3865" s="53"/>
      <c r="M3865" s="54">
        <v>1</v>
      </c>
    </row>
    <row r="3866" spans="2:13" x14ac:dyDescent="0.3">
      <c r="B3866" s="49">
        <v>22709</v>
      </c>
      <c r="C3866" s="50">
        <v>584</v>
      </c>
      <c r="D3866" s="50" t="str">
        <f>VLOOKUP(Table8[[#This Row],[CustomerID]],Table15[[#All],[CustomerID]:[Company Name]],2,FALSE)</f>
        <v>Gift Boutique</v>
      </c>
      <c r="E3866" s="51">
        <v>44888</v>
      </c>
      <c r="F3866" s="50">
        <v>4</v>
      </c>
      <c r="G3866" s="50" t="str">
        <f>VLOOKUP(Table8[[#This Row],[ProductID]],Table12[[#All],[ProductID]:[ProductFullName]],3,FALSE)</f>
        <v>Product D</v>
      </c>
      <c r="H3866" s="50">
        <v>3</v>
      </c>
      <c r="I3866" s="52">
        <v>44888.563900462963</v>
      </c>
      <c r="J3866" s="50">
        <v>123</v>
      </c>
      <c r="K3866" s="51">
        <v>44888.961111111108</v>
      </c>
      <c r="L3866" s="53"/>
      <c r="M3866" s="54">
        <v>1</v>
      </c>
    </row>
    <row r="3867" spans="2:13" x14ac:dyDescent="0.3">
      <c r="B3867" s="49">
        <v>22710</v>
      </c>
      <c r="C3867" s="50">
        <v>925</v>
      </c>
      <c r="D3867" s="50" t="str">
        <f>VLOOKUP(Table8[[#This Row],[CustomerID]],Table15[[#All],[CustomerID]:[Company Name]],2,FALSE)</f>
        <v>Turning Stone Casino</v>
      </c>
      <c r="E3867" s="51">
        <v>44888</v>
      </c>
      <c r="F3867" s="50">
        <v>4</v>
      </c>
      <c r="G3867" s="50" t="str">
        <f>VLOOKUP(Table8[[#This Row],[ProductID]],Table12[[#All],[ProductID]:[ProductFullName]],3,FALSE)</f>
        <v>Product D</v>
      </c>
      <c r="H3867" s="50">
        <v>2</v>
      </c>
      <c r="I3867" s="52">
        <v>44888.576226851852</v>
      </c>
      <c r="J3867" s="50">
        <v>130</v>
      </c>
      <c r="K3867" s="51">
        <v>44888.961111111108</v>
      </c>
      <c r="L3867" s="53"/>
      <c r="M3867" s="54">
        <v>1</v>
      </c>
    </row>
    <row r="3868" spans="2:13" x14ac:dyDescent="0.3">
      <c r="B3868" s="49">
        <v>22711</v>
      </c>
      <c r="C3868" s="50">
        <v>928</v>
      </c>
      <c r="D3868" s="50" t="str">
        <f>VLOOKUP(Table8[[#This Row],[CustomerID]],Table15[[#All],[CustomerID]:[Company Name]],2,FALSE)</f>
        <v>Neo Inc.</v>
      </c>
      <c r="E3868" s="51">
        <v>44888</v>
      </c>
      <c r="F3868" s="50">
        <v>5</v>
      </c>
      <c r="G3868" s="50" t="str">
        <f>VLOOKUP(Table8[[#This Row],[ProductID]],Table12[[#All],[ProductID]:[ProductFullName]],3,FALSE)</f>
        <v>Product E</v>
      </c>
      <c r="H3868" s="50">
        <v>7</v>
      </c>
      <c r="I3868" s="52">
        <v>44888.589282407411</v>
      </c>
      <c r="J3868" s="50">
        <v>113</v>
      </c>
      <c r="K3868" s="51">
        <v>44888.961111111108</v>
      </c>
      <c r="L3868" s="53"/>
      <c r="M3868" s="54">
        <v>1</v>
      </c>
    </row>
    <row r="3869" spans="2:13" x14ac:dyDescent="0.3">
      <c r="B3869" s="49">
        <v>22712</v>
      </c>
      <c r="C3869" s="50">
        <v>623</v>
      </c>
      <c r="D3869" s="50" t="str">
        <f>VLOOKUP(Table8[[#This Row],[CustomerID]],Table15[[#All],[CustomerID]:[Company Name]],2,FALSE)</f>
        <v>Seat Cover Centre</v>
      </c>
      <c r="E3869" s="51">
        <v>44888</v>
      </c>
      <c r="F3869" s="50">
        <v>4</v>
      </c>
      <c r="G3869" s="50" t="str">
        <f>VLOOKUP(Table8[[#This Row],[ProductID]],Table12[[#All],[ProductID]:[ProductFullName]],3,FALSE)</f>
        <v>Product D</v>
      </c>
      <c r="H3869" s="50">
        <v>3</v>
      </c>
      <c r="I3869" s="52">
        <v>44888.604618055557</v>
      </c>
      <c r="J3869" s="50">
        <v>111</v>
      </c>
      <c r="K3869" s="51">
        <v>44888.961111111108</v>
      </c>
      <c r="L3869" s="53"/>
      <c r="M3869" s="54">
        <v>1</v>
      </c>
    </row>
    <row r="3870" spans="2:13" x14ac:dyDescent="0.3">
      <c r="B3870" s="49">
        <v>22713</v>
      </c>
      <c r="C3870" s="50">
        <v>1385</v>
      </c>
      <c r="D3870" s="50" t="str">
        <f>VLOOKUP(Table8[[#This Row],[CustomerID]],Table15[[#All],[CustomerID]:[Company Name]],2,FALSE)</f>
        <v>Wilhides</v>
      </c>
      <c r="E3870" s="51">
        <v>44888</v>
      </c>
      <c r="F3870" s="50">
        <v>6</v>
      </c>
      <c r="G3870" s="50" t="str">
        <f>VLOOKUP(Table8[[#This Row],[ProductID]],Table12[[#All],[ProductID]:[ProductFullName]],3,FALSE)</f>
        <v>Product F</v>
      </c>
      <c r="H3870" s="50">
        <v>7</v>
      </c>
      <c r="I3870" s="52">
        <v>44888.615023148152</v>
      </c>
      <c r="J3870" s="50">
        <v>114</v>
      </c>
      <c r="K3870" s="51">
        <v>44888.961111111108</v>
      </c>
      <c r="L3870" s="53"/>
      <c r="M3870" s="54">
        <v>1</v>
      </c>
    </row>
    <row r="3871" spans="2:13" x14ac:dyDescent="0.3">
      <c r="B3871" s="49">
        <v>22714</v>
      </c>
      <c r="C3871" s="50">
        <v>758</v>
      </c>
      <c r="D3871" s="50" t="str">
        <f>VLOOKUP(Table8[[#This Row],[CustomerID]],Table15[[#All],[CustomerID]:[Company Name]],2,FALSE)</f>
        <v>Ruby Slipper</v>
      </c>
      <c r="E3871" s="51">
        <v>44888</v>
      </c>
      <c r="F3871" s="50">
        <v>1</v>
      </c>
      <c r="G3871" s="50" t="str">
        <f>VLOOKUP(Table8[[#This Row],[ProductID]],Table12[[#All],[ProductID]:[ProductFullName]],3,FALSE)</f>
        <v>Product A</v>
      </c>
      <c r="H3871" s="50">
        <v>4</v>
      </c>
      <c r="I3871" s="52">
        <v>44888.625590277778</v>
      </c>
      <c r="J3871" s="50">
        <v>120</v>
      </c>
      <c r="K3871" s="51">
        <v>44888.961111111108</v>
      </c>
      <c r="L3871" s="53"/>
      <c r="M3871" s="54">
        <v>1</v>
      </c>
    </row>
    <row r="3872" spans="2:13" x14ac:dyDescent="0.3">
      <c r="B3872" s="49">
        <v>22715</v>
      </c>
      <c r="C3872" s="50">
        <v>318</v>
      </c>
      <c r="D3872" s="50" t="str">
        <f>VLOOKUP(Table8[[#This Row],[CustomerID]],Table15[[#All],[CustomerID]:[Company Name]],2,FALSE)</f>
        <v>A Passion For Living Inc</v>
      </c>
      <c r="E3872" s="51">
        <v>44888</v>
      </c>
      <c r="F3872" s="50">
        <v>3</v>
      </c>
      <c r="G3872" s="50" t="str">
        <f>VLOOKUP(Table8[[#This Row],[ProductID]],Table12[[#All],[ProductID]:[ProductFullName]],3,FALSE)</f>
        <v>Product C</v>
      </c>
      <c r="H3872" s="50">
        <v>7</v>
      </c>
      <c r="I3872" s="52">
        <v>44888.637164351851</v>
      </c>
      <c r="J3872" s="50">
        <v>122</v>
      </c>
      <c r="K3872" s="51">
        <v>44888.961111111108</v>
      </c>
      <c r="L3872" s="53"/>
      <c r="M3872" s="54">
        <v>1</v>
      </c>
    </row>
    <row r="3873" spans="2:13" x14ac:dyDescent="0.3">
      <c r="B3873" s="49">
        <v>22716</v>
      </c>
      <c r="C3873" s="50">
        <v>1200</v>
      </c>
      <c r="D3873" s="50" t="str">
        <f>VLOOKUP(Table8[[#This Row],[CustomerID]],Table15[[#All],[CustomerID]:[Company Name]],2,FALSE)</f>
        <v>Anheuser-Busch Companies, Inc.</v>
      </c>
      <c r="E3873" s="51">
        <v>44888</v>
      </c>
      <c r="F3873" s="50">
        <v>1</v>
      </c>
      <c r="G3873" s="50" t="str">
        <f>VLOOKUP(Table8[[#This Row],[ProductID]],Table12[[#All],[ProductID]:[ProductFullName]],3,FALSE)</f>
        <v>Product A</v>
      </c>
      <c r="H3873" s="50">
        <v>6</v>
      </c>
      <c r="I3873" s="52">
        <v>44888.653379629628</v>
      </c>
      <c r="J3873" s="50">
        <v>126</v>
      </c>
      <c r="K3873" s="51">
        <v>44888.961111111108</v>
      </c>
      <c r="L3873" s="53"/>
      <c r="M3873" s="54">
        <v>1</v>
      </c>
    </row>
    <row r="3874" spans="2:13" x14ac:dyDescent="0.3">
      <c r="B3874" s="49">
        <v>22717</v>
      </c>
      <c r="C3874" s="50">
        <v>1396</v>
      </c>
      <c r="D3874" s="50" t="str">
        <f>VLOOKUP(Table8[[#This Row],[CustomerID]],Table15[[#All],[CustomerID]:[Company Name]],2,FALSE)</f>
        <v>Cooks &amp; Company Floral</v>
      </c>
      <c r="E3874" s="51">
        <v>44888</v>
      </c>
      <c r="F3874" s="50">
        <v>4</v>
      </c>
      <c r="G3874" s="50" t="str">
        <f>VLOOKUP(Table8[[#This Row],[ProductID]],Table12[[#All],[ProductID]:[ProductFullName]],3,FALSE)</f>
        <v>Product D</v>
      </c>
      <c r="H3874" s="50">
        <v>2</v>
      </c>
      <c r="I3874" s="52">
        <v>44888.669502314813</v>
      </c>
      <c r="J3874" s="50">
        <v>114</v>
      </c>
      <c r="K3874" s="51">
        <v>44888.961111111108</v>
      </c>
      <c r="L3874" s="53"/>
      <c r="M3874" s="54">
        <v>1</v>
      </c>
    </row>
    <row r="3875" spans="2:13" x14ac:dyDescent="0.3">
      <c r="B3875" s="49">
        <v>22718</v>
      </c>
      <c r="C3875" s="50">
        <v>436</v>
      </c>
      <c r="D3875" s="50" t="str">
        <f>VLOOKUP(Table8[[#This Row],[CustomerID]],Table15[[#All],[CustomerID]:[Company Name]],2,FALSE)</f>
        <v>Lifestyles</v>
      </c>
      <c r="E3875" s="51">
        <v>44888</v>
      </c>
      <c r="F3875" s="50">
        <v>3</v>
      </c>
      <c r="G3875" s="50" t="str">
        <f>VLOOKUP(Table8[[#This Row],[ProductID]],Table12[[#All],[ProductID]:[ProductFullName]],3,FALSE)</f>
        <v>Product C</v>
      </c>
      <c r="H3875" s="50">
        <v>4</v>
      </c>
      <c r="I3875" s="52">
        <v>44888.682847222219</v>
      </c>
      <c r="J3875" s="50">
        <v>114</v>
      </c>
      <c r="K3875" s="51">
        <v>44888.961111111108</v>
      </c>
      <c r="L3875" s="53"/>
      <c r="M3875" s="54">
        <v>1</v>
      </c>
    </row>
    <row r="3876" spans="2:13" x14ac:dyDescent="0.3">
      <c r="B3876" s="49">
        <v>22719</v>
      </c>
      <c r="C3876" s="50">
        <v>210</v>
      </c>
      <c r="D3876" s="50" t="str">
        <f>VLOOKUP(Table8[[#This Row],[CustomerID]],Table15[[#All],[CustomerID]:[Company Name]],2,FALSE)</f>
        <v>Arlies</v>
      </c>
      <c r="E3876" s="51">
        <v>44888</v>
      </c>
      <c r="F3876" s="50">
        <v>4</v>
      </c>
      <c r="G3876" s="50" t="str">
        <f>VLOOKUP(Table8[[#This Row],[ProductID]],Table12[[#All],[ProductID]:[ProductFullName]],3,FALSE)</f>
        <v>Product D</v>
      </c>
      <c r="H3876" s="50">
        <v>5</v>
      </c>
      <c r="I3876" s="52">
        <v>44888.696921296294</v>
      </c>
      <c r="J3876" s="50">
        <v>119</v>
      </c>
      <c r="K3876" s="51">
        <v>44888.961111111108</v>
      </c>
      <c r="L3876" s="53"/>
      <c r="M3876" s="54">
        <v>1</v>
      </c>
    </row>
    <row r="3877" spans="2:13" x14ac:dyDescent="0.3">
      <c r="B3877" s="49">
        <v>22720</v>
      </c>
      <c r="C3877" s="50">
        <v>492</v>
      </c>
      <c r="D3877" s="50" t="str">
        <f>VLOOKUP(Table8[[#This Row],[CustomerID]],Table15[[#All],[CustomerID]:[Company Name]],2,FALSE)</f>
        <v>Pharmasave - 494</v>
      </c>
      <c r="E3877" s="51">
        <v>44888</v>
      </c>
      <c r="F3877" s="50">
        <v>1</v>
      </c>
      <c r="G3877" s="50" t="str">
        <f>VLOOKUP(Table8[[#This Row],[ProductID]],Table12[[#All],[ProductID]:[ProductFullName]],3,FALSE)</f>
        <v>Product A</v>
      </c>
      <c r="H3877" s="50">
        <v>5</v>
      </c>
      <c r="I3877" s="52">
        <v>44888.708668981482</v>
      </c>
      <c r="J3877" s="50">
        <v>105</v>
      </c>
      <c r="K3877" s="51">
        <v>44888.961111111108</v>
      </c>
      <c r="L3877" s="53"/>
      <c r="M3877" s="54">
        <v>1</v>
      </c>
    </row>
    <row r="3878" spans="2:13" x14ac:dyDescent="0.3">
      <c r="B3878" s="49">
        <v>22721</v>
      </c>
      <c r="C3878" s="50">
        <v>470</v>
      </c>
      <c r="D3878" s="50" t="str">
        <f>VLOOKUP(Table8[[#This Row],[CustomerID]],Table15[[#All],[CustomerID]:[Company Name]],2,FALSE)</f>
        <v>Huntsville Hospital</v>
      </c>
      <c r="E3878" s="51">
        <v>44888</v>
      </c>
      <c r="F3878" s="50">
        <v>5</v>
      </c>
      <c r="G3878" s="50" t="str">
        <f>VLOOKUP(Table8[[#This Row],[ProductID]],Table12[[#All],[ProductID]:[ProductFullName]],3,FALSE)</f>
        <v>Product E</v>
      </c>
      <c r="H3878" s="50">
        <v>2</v>
      </c>
      <c r="I3878" s="52">
        <v>44888.718124999999</v>
      </c>
      <c r="J3878" s="50">
        <v>119</v>
      </c>
      <c r="K3878" s="51">
        <v>44888.961111111108</v>
      </c>
      <c r="L3878" s="53"/>
      <c r="M3878" s="54">
        <v>1</v>
      </c>
    </row>
    <row r="3879" spans="2:13" x14ac:dyDescent="0.3">
      <c r="B3879" s="49">
        <v>22722</v>
      </c>
      <c r="C3879" s="50">
        <v>603</v>
      </c>
      <c r="D3879" s="50" t="str">
        <f>VLOOKUP(Table8[[#This Row],[CustomerID]],Table15[[#All],[CustomerID]:[Company Name]],2,FALSE)</f>
        <v>DOODAD'S</v>
      </c>
      <c r="E3879" s="51">
        <v>44888</v>
      </c>
      <c r="F3879" s="50">
        <v>2</v>
      </c>
      <c r="G3879" s="50" t="str">
        <f>VLOOKUP(Table8[[#This Row],[ProductID]],Table12[[#All],[ProductID]:[ProductFullName]],3,FALSE)</f>
        <v>Product B</v>
      </c>
      <c r="H3879" s="50">
        <v>3</v>
      </c>
      <c r="I3879" s="52">
        <v>44888.728171296294</v>
      </c>
      <c r="J3879" s="50">
        <v>133</v>
      </c>
      <c r="K3879" s="51">
        <v>44888.961111111108</v>
      </c>
      <c r="L3879" s="53"/>
      <c r="M3879" s="54">
        <v>1</v>
      </c>
    </row>
    <row r="3880" spans="2:13" x14ac:dyDescent="0.3">
      <c r="B3880" s="49">
        <v>22723</v>
      </c>
      <c r="C3880" s="50">
        <v>194</v>
      </c>
      <c r="D3880" s="50" t="str">
        <f>VLOOKUP(Table8[[#This Row],[CustomerID]],Table15[[#All],[CustomerID]:[Company Name]],2,FALSE)</f>
        <v>Unlimited Bargains</v>
      </c>
      <c r="E3880" s="51">
        <v>44889</v>
      </c>
      <c r="F3880" s="50">
        <v>6</v>
      </c>
      <c r="G3880" s="50" t="str">
        <f>VLOOKUP(Table8[[#This Row],[ProductID]],Table12[[#All],[ProductID]:[ProductFullName]],3,FALSE)</f>
        <v>Product F</v>
      </c>
      <c r="H3880" s="50">
        <v>5</v>
      </c>
      <c r="I3880" s="52">
        <v>44889.333333333336</v>
      </c>
      <c r="J3880" s="50">
        <v>108</v>
      </c>
      <c r="K3880" s="51">
        <v>44889.956944444442</v>
      </c>
      <c r="L3880" s="53"/>
      <c r="M3880" s="54">
        <v>1</v>
      </c>
    </row>
    <row r="3881" spans="2:13" x14ac:dyDescent="0.3">
      <c r="B3881" s="49">
        <v>22724</v>
      </c>
      <c r="C3881" s="50">
        <v>1115</v>
      </c>
      <c r="D3881" s="50" t="str">
        <f>VLOOKUP(Table8[[#This Row],[CustomerID]],Table15[[#All],[CustomerID]:[Company Name]],2,FALSE)</f>
        <v>Great American Merchtile</v>
      </c>
      <c r="E3881" s="51">
        <v>44889</v>
      </c>
      <c r="F3881" s="50">
        <v>3</v>
      </c>
      <c r="G3881" s="50" t="str">
        <f>VLOOKUP(Table8[[#This Row],[ProductID]],Table12[[#All],[ProductID]:[ProductFullName]],3,FALSE)</f>
        <v>Product C</v>
      </c>
      <c r="H3881" s="50">
        <v>7</v>
      </c>
      <c r="I3881" s="52">
        <v>44889.350381944445</v>
      </c>
      <c r="J3881" s="50">
        <v>128</v>
      </c>
      <c r="K3881" s="51">
        <v>44889.956944444442</v>
      </c>
      <c r="L3881" s="53"/>
      <c r="M3881" s="54">
        <v>1</v>
      </c>
    </row>
    <row r="3882" spans="2:13" x14ac:dyDescent="0.3">
      <c r="B3882" s="49">
        <v>22725</v>
      </c>
      <c r="C3882" s="50">
        <v>1278</v>
      </c>
      <c r="D3882" s="50" t="str">
        <f>VLOOKUP(Table8[[#This Row],[CustomerID]],Table15[[#All],[CustomerID]:[Company Name]],2,FALSE)</f>
        <v>Bonanza Gifts</v>
      </c>
      <c r="E3882" s="51">
        <v>44889</v>
      </c>
      <c r="F3882" s="50">
        <v>6</v>
      </c>
      <c r="G3882" s="50" t="str">
        <f>VLOOKUP(Table8[[#This Row],[ProductID]],Table12[[#All],[ProductID]:[ProductFullName]],3,FALSE)</f>
        <v>Product F</v>
      </c>
      <c r="H3882" s="50">
        <v>3</v>
      </c>
      <c r="I3882" s="52">
        <v>44889.36409722222</v>
      </c>
      <c r="J3882" s="50">
        <v>130</v>
      </c>
      <c r="K3882" s="51">
        <v>44889.956944444442</v>
      </c>
      <c r="L3882" s="53"/>
      <c r="M3882" s="54">
        <v>1</v>
      </c>
    </row>
    <row r="3883" spans="2:13" x14ac:dyDescent="0.3">
      <c r="B3883" s="49">
        <v>22726</v>
      </c>
      <c r="C3883" s="50">
        <v>97</v>
      </c>
      <c r="D3883" s="50" t="str">
        <f>VLOOKUP(Table8[[#This Row],[CustomerID]],Table15[[#All],[CustomerID]:[Company Name]],2,FALSE)</f>
        <v>LE TEMPS D'AIMER</v>
      </c>
      <c r="E3883" s="51">
        <v>44889</v>
      </c>
      <c r="F3883" s="50">
        <v>5</v>
      </c>
      <c r="G3883" s="50" t="str">
        <f>VLOOKUP(Table8[[#This Row],[ProductID]],Table12[[#All],[ProductID]:[ProductFullName]],3,FALSE)</f>
        <v>Product E</v>
      </c>
      <c r="H3883" s="50">
        <v>4</v>
      </c>
      <c r="I3883" s="52">
        <v>44889.373703703699</v>
      </c>
      <c r="J3883" s="50">
        <v>109</v>
      </c>
      <c r="K3883" s="51">
        <v>44889.956944444442</v>
      </c>
      <c r="L3883" s="53"/>
      <c r="M3883" s="54">
        <v>1</v>
      </c>
    </row>
    <row r="3884" spans="2:13" x14ac:dyDescent="0.3">
      <c r="B3884" s="49">
        <v>22727</v>
      </c>
      <c r="C3884" s="50">
        <v>1399</v>
      </c>
      <c r="D3884" s="50" t="str">
        <f>VLOOKUP(Table8[[#This Row],[CustomerID]],Table15[[#All],[CustomerID]:[Company Name]],2,FALSE)</f>
        <v>The Gift Box</v>
      </c>
      <c r="E3884" s="51">
        <v>44889</v>
      </c>
      <c r="F3884" s="50">
        <v>4</v>
      </c>
      <c r="G3884" s="50" t="str">
        <f>VLOOKUP(Table8[[#This Row],[ProductID]],Table12[[#All],[ProductID]:[ProductFullName]],3,FALSE)</f>
        <v>Product D</v>
      </c>
      <c r="H3884" s="50">
        <v>5</v>
      </c>
      <c r="I3884" s="52">
        <v>44889.390208333331</v>
      </c>
      <c r="J3884" s="50">
        <v>106</v>
      </c>
      <c r="K3884" s="51">
        <v>44889.956944444442</v>
      </c>
      <c r="L3884" s="53"/>
      <c r="M3884" s="54">
        <v>1</v>
      </c>
    </row>
    <row r="3885" spans="2:13" x14ac:dyDescent="0.3">
      <c r="B3885" s="49">
        <v>22728</v>
      </c>
      <c r="C3885" s="50">
        <v>1289</v>
      </c>
      <c r="D3885" s="50" t="str">
        <f>VLOOKUP(Table8[[#This Row],[CustomerID]],Table15[[#All],[CustomerID]:[Company Name]],2,FALSE)</f>
        <v>Gen X</v>
      </c>
      <c r="E3885" s="51">
        <v>44889</v>
      </c>
      <c r="F3885" s="50">
        <v>2</v>
      </c>
      <c r="G3885" s="50" t="str">
        <f>VLOOKUP(Table8[[#This Row],[ProductID]],Table12[[#All],[ProductID]:[ProductFullName]],3,FALSE)</f>
        <v>Product B</v>
      </c>
      <c r="H3885" s="50">
        <v>3</v>
      </c>
      <c r="I3885" s="52">
        <v>44889.399861111109</v>
      </c>
      <c r="J3885" s="50">
        <v>131</v>
      </c>
      <c r="K3885" s="51">
        <v>44889.956944444442</v>
      </c>
      <c r="L3885" s="53"/>
      <c r="M3885" s="54">
        <v>1</v>
      </c>
    </row>
    <row r="3886" spans="2:13" x14ac:dyDescent="0.3">
      <c r="B3886" s="49">
        <v>22729</v>
      </c>
      <c r="C3886" s="50">
        <v>329</v>
      </c>
      <c r="D3886" s="50" t="str">
        <f>VLOOKUP(Table8[[#This Row],[CustomerID]],Table15[[#All],[CustomerID]:[Company Name]],2,FALSE)</f>
        <v>Zellers Store #497</v>
      </c>
      <c r="E3886" s="51">
        <v>44889</v>
      </c>
      <c r="F3886" s="50">
        <v>1</v>
      </c>
      <c r="G3886" s="50" t="str">
        <f>VLOOKUP(Table8[[#This Row],[ProductID]],Table12[[#All],[ProductID]:[ProductFullName]],3,FALSE)</f>
        <v>Product A</v>
      </c>
      <c r="H3886" s="50">
        <v>7</v>
      </c>
      <c r="I3886" s="52">
        <v>44889.41542824074</v>
      </c>
      <c r="J3886" s="50">
        <v>121</v>
      </c>
      <c r="K3886" s="51">
        <v>44889.956944444442</v>
      </c>
      <c r="L3886" s="53"/>
      <c r="M3886" s="54">
        <v>1</v>
      </c>
    </row>
    <row r="3887" spans="2:13" x14ac:dyDescent="0.3">
      <c r="B3887" s="49">
        <v>22730</v>
      </c>
      <c r="C3887" s="50">
        <v>559</v>
      </c>
      <c r="D3887" s="50" t="str">
        <f>VLOOKUP(Table8[[#This Row],[CustomerID]],Table15[[#All],[CustomerID]:[Company Name]],2,FALSE)</f>
        <v>Your Dollar Store With More</v>
      </c>
      <c r="E3887" s="51">
        <v>44889</v>
      </c>
      <c r="F3887" s="50">
        <v>2</v>
      </c>
      <c r="G3887" s="50" t="str">
        <f>VLOOKUP(Table8[[#This Row],[ProductID]],Table12[[#All],[ProductID]:[ProductFullName]],3,FALSE)</f>
        <v>Product B</v>
      </c>
      <c r="H3887" s="50">
        <v>3</v>
      </c>
      <c r="I3887" s="52">
        <v>44889.431446759256</v>
      </c>
      <c r="J3887" s="50">
        <v>125</v>
      </c>
      <c r="K3887" s="51">
        <v>44889.956944444442</v>
      </c>
      <c r="L3887" s="53"/>
      <c r="M3887" s="54">
        <v>1</v>
      </c>
    </row>
    <row r="3888" spans="2:13" x14ac:dyDescent="0.3">
      <c r="B3888" s="49">
        <v>22731</v>
      </c>
      <c r="C3888" s="50">
        <v>66</v>
      </c>
      <c r="D3888" s="50" t="str">
        <f>VLOOKUP(Table8[[#This Row],[CustomerID]],Table15[[#All],[CustomerID]:[Company Name]],2,FALSE)</f>
        <v>Freeman's PharmaChoice</v>
      </c>
      <c r="E3888" s="51">
        <v>44889</v>
      </c>
      <c r="F3888" s="50">
        <v>4</v>
      </c>
      <c r="G3888" s="50" t="str">
        <f>VLOOKUP(Table8[[#This Row],[ProductID]],Table12[[#All],[ProductID]:[ProductFullName]],3,FALSE)</f>
        <v>Product D</v>
      </c>
      <c r="H3888" s="50">
        <v>4</v>
      </c>
      <c r="I3888" s="52">
        <v>44889.445254629623</v>
      </c>
      <c r="J3888" s="50">
        <v>121</v>
      </c>
      <c r="K3888" s="51">
        <v>44889.956944444442</v>
      </c>
      <c r="L3888" s="53"/>
      <c r="M3888" s="54">
        <v>1</v>
      </c>
    </row>
    <row r="3889" spans="2:13" x14ac:dyDescent="0.3">
      <c r="B3889" s="49">
        <v>22732</v>
      </c>
      <c r="C3889" s="50">
        <v>576</v>
      </c>
      <c r="D3889" s="50" t="str">
        <f>VLOOKUP(Table8[[#This Row],[CustomerID]],Table15[[#All],[CustomerID]:[Company Name]],2,FALSE)</f>
        <v>Your Dollar Store With More #214</v>
      </c>
      <c r="E3889" s="51">
        <v>44889</v>
      </c>
      <c r="F3889" s="50">
        <v>4</v>
      </c>
      <c r="G3889" s="50" t="str">
        <f>VLOOKUP(Table8[[#This Row],[ProductID]],Table12[[#All],[ProductID]:[ProductFullName]],3,FALSE)</f>
        <v>Product D</v>
      </c>
      <c r="H3889" s="50">
        <v>2</v>
      </c>
      <c r="I3889" s="52">
        <v>44889.460115740738</v>
      </c>
      <c r="J3889" s="50">
        <v>130</v>
      </c>
      <c r="K3889" s="51">
        <v>44889.956944444442</v>
      </c>
      <c r="L3889" s="53"/>
      <c r="M3889" s="54">
        <v>1</v>
      </c>
    </row>
    <row r="3890" spans="2:13" x14ac:dyDescent="0.3">
      <c r="B3890" s="49">
        <v>22733</v>
      </c>
      <c r="C3890" s="50">
        <v>1312</v>
      </c>
      <c r="D3890" s="50" t="str">
        <f>VLOOKUP(Table8[[#This Row],[CustomerID]],Table15[[#All],[CustomerID]:[Company Name]],2,FALSE)</f>
        <v>Gwen Hegenwald</v>
      </c>
      <c r="E3890" s="51">
        <v>44889</v>
      </c>
      <c r="F3890" s="50">
        <v>1</v>
      </c>
      <c r="G3890" s="50" t="str">
        <f>VLOOKUP(Table8[[#This Row],[ProductID]],Table12[[#All],[ProductID]:[ProductFullName]],3,FALSE)</f>
        <v>Product A</v>
      </c>
      <c r="H3890" s="50">
        <v>2</v>
      </c>
      <c r="I3890" s="52">
        <v>44889.472175925926</v>
      </c>
      <c r="J3890" s="50">
        <v>109</v>
      </c>
      <c r="K3890" s="51">
        <v>44889.956944444442</v>
      </c>
      <c r="L3890" s="53"/>
      <c r="M3890" s="54">
        <v>1</v>
      </c>
    </row>
    <row r="3891" spans="2:13" x14ac:dyDescent="0.3">
      <c r="B3891" s="49">
        <v>22734</v>
      </c>
      <c r="C3891" s="50">
        <v>249</v>
      </c>
      <c r="D3891" s="50" t="str">
        <f>VLOOKUP(Table8[[#This Row],[CustomerID]],Table15[[#All],[CustomerID]:[Company Name]],2,FALSE)</f>
        <v>Buck or Two #251</v>
      </c>
      <c r="E3891" s="51">
        <v>44889</v>
      </c>
      <c r="F3891" s="50">
        <v>2</v>
      </c>
      <c r="G3891" s="50" t="str">
        <f>VLOOKUP(Table8[[#This Row],[ProductID]],Table12[[#All],[ProductID]:[ProductFullName]],3,FALSE)</f>
        <v>Product B</v>
      </c>
      <c r="H3891" s="50">
        <v>2</v>
      </c>
      <c r="I3891" s="52">
        <v>44889.487256944441</v>
      </c>
      <c r="J3891" s="50">
        <v>132</v>
      </c>
      <c r="K3891" s="51">
        <v>44889.956944444442</v>
      </c>
      <c r="L3891" s="53"/>
      <c r="M3891" s="54">
        <v>1</v>
      </c>
    </row>
    <row r="3892" spans="2:13" x14ac:dyDescent="0.3">
      <c r="B3892" s="49">
        <v>22735</v>
      </c>
      <c r="C3892" s="50">
        <v>1354</v>
      </c>
      <c r="D3892" s="50" t="str">
        <f>VLOOKUP(Table8[[#This Row],[CustomerID]],Table15[[#All],[CustomerID]:[Company Name]],2,FALSE)</f>
        <v>Museum Tour</v>
      </c>
      <c r="E3892" s="51">
        <v>44889</v>
      </c>
      <c r="F3892" s="50">
        <v>5</v>
      </c>
      <c r="G3892" s="50" t="str">
        <f>VLOOKUP(Table8[[#This Row],[ProductID]],Table12[[#All],[ProductID]:[ProductFullName]],3,FALSE)</f>
        <v>Product E</v>
      </c>
      <c r="H3892" s="50">
        <v>2</v>
      </c>
      <c r="I3892" s="52">
        <v>44889.496192129627</v>
      </c>
      <c r="J3892" s="50">
        <v>129</v>
      </c>
      <c r="K3892" s="51">
        <v>44889.956944444442</v>
      </c>
      <c r="L3892" s="53"/>
      <c r="M3892" s="54">
        <v>1</v>
      </c>
    </row>
    <row r="3893" spans="2:13" x14ac:dyDescent="0.3">
      <c r="B3893" s="49">
        <v>22736</v>
      </c>
      <c r="C3893" s="50">
        <v>1054</v>
      </c>
      <c r="D3893" s="50" t="str">
        <f>VLOOKUP(Table8[[#This Row],[CustomerID]],Table15[[#All],[CustomerID]:[Company Name]],2,FALSE)</f>
        <v>Beall's Outlet Store #115</v>
      </c>
      <c r="E3893" s="51">
        <v>44889</v>
      </c>
      <c r="F3893" s="50">
        <v>3</v>
      </c>
      <c r="G3893" s="50" t="str">
        <f>VLOOKUP(Table8[[#This Row],[ProductID]],Table12[[#All],[ProductID]:[ProductFullName]],3,FALSE)</f>
        <v>Product C</v>
      </c>
      <c r="H3893" s="50">
        <v>6</v>
      </c>
      <c r="I3893" s="52">
        <v>44889.512453703705</v>
      </c>
      <c r="J3893" s="50">
        <v>134</v>
      </c>
      <c r="K3893" s="51">
        <v>44889.956944444442</v>
      </c>
      <c r="L3893" s="53"/>
      <c r="M3893" s="54">
        <v>1</v>
      </c>
    </row>
    <row r="3894" spans="2:13" x14ac:dyDescent="0.3">
      <c r="B3894" s="49">
        <v>22737</v>
      </c>
      <c r="C3894" s="50">
        <v>406</v>
      </c>
      <c r="D3894" s="50" t="str">
        <f>VLOOKUP(Table8[[#This Row],[CustomerID]],Table15[[#All],[CustomerID]:[Company Name]],2,FALSE)</f>
        <v>Aldekor Inc</v>
      </c>
      <c r="E3894" s="51">
        <v>44889</v>
      </c>
      <c r="F3894" s="50">
        <v>5</v>
      </c>
      <c r="G3894" s="50" t="str">
        <f>VLOOKUP(Table8[[#This Row],[ProductID]],Table12[[#All],[ProductID]:[ProductFullName]],3,FALSE)</f>
        <v>Product E</v>
      </c>
      <c r="H3894" s="50">
        <v>4</v>
      </c>
      <c r="I3894" s="52">
        <v>44889.524699074078</v>
      </c>
      <c r="J3894" s="50">
        <v>132</v>
      </c>
      <c r="K3894" s="51">
        <v>44889.956944444442</v>
      </c>
      <c r="L3894" s="53"/>
      <c r="M3894" s="54">
        <v>1</v>
      </c>
    </row>
    <row r="3895" spans="2:13" x14ac:dyDescent="0.3">
      <c r="B3895" s="49">
        <v>22738</v>
      </c>
      <c r="C3895" s="50">
        <v>712</v>
      </c>
      <c r="D3895" s="50" t="str">
        <f>VLOOKUP(Table8[[#This Row],[CustomerID]],Table15[[#All],[CustomerID]:[Company Name]],2,FALSE)</f>
        <v>Buck or Two #328</v>
      </c>
      <c r="E3895" s="51">
        <v>44889</v>
      </c>
      <c r="F3895" s="50">
        <v>3</v>
      </c>
      <c r="G3895" s="50" t="str">
        <f>VLOOKUP(Table8[[#This Row],[ProductID]],Table12[[#All],[ProductID]:[ProductFullName]],3,FALSE)</f>
        <v>Product C</v>
      </c>
      <c r="H3895" s="50">
        <v>2</v>
      </c>
      <c r="I3895" s="52">
        <v>44889.535243055558</v>
      </c>
      <c r="J3895" s="50">
        <v>113</v>
      </c>
      <c r="K3895" s="51">
        <v>44889.956944444442</v>
      </c>
      <c r="L3895" s="53"/>
      <c r="M3895" s="54">
        <v>1</v>
      </c>
    </row>
    <row r="3896" spans="2:13" x14ac:dyDescent="0.3">
      <c r="B3896" s="49">
        <v>22739</v>
      </c>
      <c r="C3896" s="50">
        <v>907</v>
      </c>
      <c r="D3896" s="50" t="str">
        <f>VLOOKUP(Table8[[#This Row],[CustomerID]],Table15[[#All],[CustomerID]:[Company Name]],2,FALSE)</f>
        <v>MaxiAids For Independent Living</v>
      </c>
      <c r="E3896" s="51">
        <v>44889</v>
      </c>
      <c r="F3896" s="50">
        <v>3</v>
      </c>
      <c r="G3896" s="50" t="str">
        <f>VLOOKUP(Table8[[#This Row],[ProductID]],Table12[[#All],[ProductID]:[ProductFullName]],3,FALSE)</f>
        <v>Product C</v>
      </c>
      <c r="H3896" s="50">
        <v>6</v>
      </c>
      <c r="I3896" s="52">
        <v>44889.547349537039</v>
      </c>
      <c r="J3896" s="50">
        <v>111</v>
      </c>
      <c r="K3896" s="51">
        <v>44889.956944444442</v>
      </c>
      <c r="L3896" s="53"/>
      <c r="M3896" s="54">
        <v>1</v>
      </c>
    </row>
    <row r="3897" spans="2:13" x14ac:dyDescent="0.3">
      <c r="B3897" s="49">
        <v>22740</v>
      </c>
      <c r="C3897" s="50">
        <v>922</v>
      </c>
      <c r="D3897" s="50" t="str">
        <f>VLOOKUP(Table8[[#This Row],[CustomerID]],Table15[[#All],[CustomerID]:[Company Name]],2,FALSE)</f>
        <v>The Farmer's Museum</v>
      </c>
      <c r="E3897" s="51">
        <v>44889</v>
      </c>
      <c r="F3897" s="50">
        <v>2</v>
      </c>
      <c r="G3897" s="50" t="str">
        <f>VLOOKUP(Table8[[#This Row],[ProductID]],Table12[[#All],[ProductID]:[ProductFullName]],3,FALSE)</f>
        <v>Product B</v>
      </c>
      <c r="H3897" s="50">
        <v>4</v>
      </c>
      <c r="I3897" s="52">
        <v>44889.556527777779</v>
      </c>
      <c r="J3897" s="50">
        <v>126</v>
      </c>
      <c r="K3897" s="51">
        <v>44889.956944444442</v>
      </c>
      <c r="L3897" s="53"/>
      <c r="M3897" s="54">
        <v>1</v>
      </c>
    </row>
    <row r="3898" spans="2:13" x14ac:dyDescent="0.3">
      <c r="B3898" s="49">
        <v>22741</v>
      </c>
      <c r="C3898" s="50">
        <v>1179</v>
      </c>
      <c r="D3898" s="50" t="str">
        <f>VLOOKUP(Table8[[#This Row],[CustomerID]],Table15[[#All],[CustomerID]:[Company Name]],2,FALSE)</f>
        <v>LTD Commodities Ltd</v>
      </c>
      <c r="E3898" s="51">
        <v>44889</v>
      </c>
      <c r="F3898" s="50">
        <v>5</v>
      </c>
      <c r="G3898" s="50" t="str">
        <f>VLOOKUP(Table8[[#This Row],[ProductID]],Table12[[#All],[ProductID]:[ProductFullName]],3,FALSE)</f>
        <v>Product E</v>
      </c>
      <c r="H3898" s="50">
        <v>4</v>
      </c>
      <c r="I3898" s="52">
        <v>44889.571516203701</v>
      </c>
      <c r="J3898" s="50">
        <v>116</v>
      </c>
      <c r="K3898" s="51">
        <v>44889.956944444442</v>
      </c>
      <c r="L3898" s="53"/>
      <c r="M3898" s="54">
        <v>1</v>
      </c>
    </row>
    <row r="3899" spans="2:13" x14ac:dyDescent="0.3">
      <c r="B3899" s="49">
        <v>22742</v>
      </c>
      <c r="C3899" s="50">
        <v>1031</v>
      </c>
      <c r="D3899" s="50" t="str">
        <f>VLOOKUP(Table8[[#This Row],[CustomerID]],Table15[[#All],[CustomerID]:[Company Name]],2,FALSE)</f>
        <v>Parker Companies</v>
      </c>
      <c r="E3899" s="51">
        <v>44889</v>
      </c>
      <c r="F3899" s="50">
        <v>5</v>
      </c>
      <c r="G3899" s="50" t="str">
        <f>VLOOKUP(Table8[[#This Row],[ProductID]],Table12[[#All],[ProductID]:[ProductFullName]],3,FALSE)</f>
        <v>Product E</v>
      </c>
      <c r="H3899" s="50">
        <v>4</v>
      </c>
      <c r="I3899" s="52">
        <v>44889.588368055556</v>
      </c>
      <c r="J3899" s="50">
        <v>115</v>
      </c>
      <c r="K3899" s="51">
        <v>44889.956944444442</v>
      </c>
      <c r="L3899" s="53"/>
      <c r="M3899" s="54">
        <v>1</v>
      </c>
    </row>
    <row r="3900" spans="2:13" x14ac:dyDescent="0.3">
      <c r="B3900" s="49">
        <v>22743</v>
      </c>
      <c r="C3900" s="50">
        <v>361</v>
      </c>
      <c r="D3900" s="50" t="str">
        <f>VLOOKUP(Table8[[#This Row],[CustomerID]],Table15[[#All],[CustomerID]:[Company Name]],2,FALSE)</f>
        <v>Bowering</v>
      </c>
      <c r="E3900" s="51">
        <v>44889</v>
      </c>
      <c r="F3900" s="50">
        <v>2</v>
      </c>
      <c r="G3900" s="50" t="str">
        <f>VLOOKUP(Table8[[#This Row],[ProductID]],Table12[[#All],[ProductID]:[ProductFullName]],3,FALSE)</f>
        <v>Product B</v>
      </c>
      <c r="H3900" s="50">
        <v>7</v>
      </c>
      <c r="I3900" s="52">
        <v>44889.605543981481</v>
      </c>
      <c r="J3900" s="50">
        <v>119</v>
      </c>
      <c r="K3900" s="51">
        <v>44889.956944444442</v>
      </c>
      <c r="L3900" s="53"/>
      <c r="M3900" s="54">
        <v>1</v>
      </c>
    </row>
    <row r="3901" spans="2:13" x14ac:dyDescent="0.3">
      <c r="B3901" s="49">
        <v>22744</v>
      </c>
      <c r="C3901" s="50">
        <v>143</v>
      </c>
      <c r="D3901" s="50" t="str">
        <f>VLOOKUP(Table8[[#This Row],[CustomerID]],Table15[[#All],[CustomerID]:[Company Name]],2,FALSE)</f>
        <v>Just Curious</v>
      </c>
      <c r="E3901" s="51">
        <v>44889</v>
      </c>
      <c r="F3901" s="50">
        <v>2</v>
      </c>
      <c r="G3901" s="50" t="str">
        <f>VLOOKUP(Table8[[#This Row],[ProductID]],Table12[[#All],[ProductID]:[ProductFullName]],3,FALSE)</f>
        <v>Product B</v>
      </c>
      <c r="H3901" s="50">
        <v>3</v>
      </c>
      <c r="I3901" s="52">
        <v>44889.621446759258</v>
      </c>
      <c r="J3901" s="50">
        <v>130</v>
      </c>
      <c r="K3901" s="51">
        <v>44889.956944444442</v>
      </c>
      <c r="L3901" s="53"/>
      <c r="M3901" s="54">
        <v>1</v>
      </c>
    </row>
    <row r="3902" spans="2:13" x14ac:dyDescent="0.3">
      <c r="B3902" s="49">
        <v>22745</v>
      </c>
      <c r="C3902" s="50">
        <v>515</v>
      </c>
      <c r="D3902" s="50" t="str">
        <f>VLOOKUP(Table8[[#This Row],[CustomerID]],Table15[[#All],[CustomerID]:[Company Name]],2,FALSE)</f>
        <v>SDM-0545</v>
      </c>
      <c r="E3902" s="51">
        <v>44889</v>
      </c>
      <c r="F3902" s="50">
        <v>5</v>
      </c>
      <c r="G3902" s="50" t="str">
        <f>VLOOKUP(Table8[[#This Row],[ProductID]],Table12[[#All],[ProductID]:[ProductFullName]],3,FALSE)</f>
        <v>Product E</v>
      </c>
      <c r="H3902" s="50">
        <v>5</v>
      </c>
      <c r="I3902" s="52">
        <v>44889.636134259257</v>
      </c>
      <c r="J3902" s="50">
        <v>117</v>
      </c>
      <c r="K3902" s="51">
        <v>44889.956944444442</v>
      </c>
      <c r="L3902" s="53"/>
      <c r="M3902" s="54">
        <v>1</v>
      </c>
    </row>
    <row r="3903" spans="2:13" x14ac:dyDescent="0.3">
      <c r="B3903" s="49">
        <v>22746</v>
      </c>
      <c r="C3903" s="50">
        <v>638</v>
      </c>
      <c r="D3903" s="50" t="str">
        <f>VLOOKUP(Table8[[#This Row],[CustomerID]],Table15[[#All],[CustomerID]:[Company Name]],2,FALSE)</f>
        <v>Basket 'n' Things</v>
      </c>
      <c r="E3903" s="51">
        <v>44889</v>
      </c>
      <c r="F3903" s="50">
        <v>2</v>
      </c>
      <c r="G3903" s="50" t="str">
        <f>VLOOKUP(Table8[[#This Row],[ProductID]],Table12[[#All],[ProductID]:[ProductFullName]],3,FALSE)</f>
        <v>Product B</v>
      </c>
      <c r="H3903" s="50">
        <v>3</v>
      </c>
      <c r="I3903" s="52">
        <v>44889.650474537033</v>
      </c>
      <c r="J3903" s="50">
        <v>134</v>
      </c>
      <c r="K3903" s="51">
        <v>44889.956944444442</v>
      </c>
      <c r="L3903" s="53"/>
      <c r="M3903" s="54">
        <v>1</v>
      </c>
    </row>
    <row r="3904" spans="2:13" x14ac:dyDescent="0.3">
      <c r="B3904" s="49">
        <v>22747</v>
      </c>
      <c r="C3904" s="50">
        <v>294</v>
      </c>
      <c r="D3904" s="50" t="str">
        <f>VLOOKUP(Table8[[#This Row],[CustomerID]],Table15[[#All],[CustomerID]:[Company Name]],2,FALSE)</f>
        <v>Hallmark - Bolton</v>
      </c>
      <c r="E3904" s="51">
        <v>44889</v>
      </c>
      <c r="F3904" s="50">
        <v>5</v>
      </c>
      <c r="G3904" s="50" t="str">
        <f>VLOOKUP(Table8[[#This Row],[ProductID]],Table12[[#All],[ProductID]:[ProductFullName]],3,FALSE)</f>
        <v>Product E</v>
      </c>
      <c r="H3904" s="50">
        <v>4</v>
      </c>
      <c r="I3904" s="52">
        <v>44889.659409722219</v>
      </c>
      <c r="J3904" s="50">
        <v>119</v>
      </c>
      <c r="K3904" s="51">
        <v>44889.956944444442</v>
      </c>
      <c r="L3904" s="53"/>
      <c r="M3904" s="54">
        <v>1</v>
      </c>
    </row>
    <row r="3905" spans="2:13" x14ac:dyDescent="0.3">
      <c r="B3905" s="49">
        <v>22748</v>
      </c>
      <c r="C3905" s="50">
        <v>436</v>
      </c>
      <c r="D3905" s="50" t="str">
        <f>VLOOKUP(Table8[[#This Row],[CustomerID]],Table15[[#All],[CustomerID]:[Company Name]],2,FALSE)</f>
        <v>Lifestyles</v>
      </c>
      <c r="E3905" s="51">
        <v>44889</v>
      </c>
      <c r="F3905" s="50">
        <v>5</v>
      </c>
      <c r="G3905" s="50" t="str">
        <f>VLOOKUP(Table8[[#This Row],[ProductID]],Table12[[#All],[ProductID]:[ProductFullName]],3,FALSE)</f>
        <v>Product E</v>
      </c>
      <c r="H3905" s="50">
        <v>7</v>
      </c>
      <c r="I3905" s="52">
        <v>44889.672847222217</v>
      </c>
      <c r="J3905" s="50">
        <v>113</v>
      </c>
      <c r="K3905" s="51">
        <v>44889.956944444442</v>
      </c>
      <c r="L3905" s="53"/>
      <c r="M3905" s="54">
        <v>1</v>
      </c>
    </row>
    <row r="3906" spans="2:13" x14ac:dyDescent="0.3">
      <c r="B3906" s="49">
        <v>22749</v>
      </c>
      <c r="C3906" s="50">
        <v>1278</v>
      </c>
      <c r="D3906" s="50" t="str">
        <f>VLOOKUP(Table8[[#This Row],[CustomerID]],Table15[[#All],[CustomerID]:[Company Name]],2,FALSE)</f>
        <v>Bonanza Gifts</v>
      </c>
      <c r="E3906" s="51">
        <v>44889</v>
      </c>
      <c r="F3906" s="50">
        <v>2</v>
      </c>
      <c r="G3906" s="50" t="str">
        <f>VLOOKUP(Table8[[#This Row],[ProductID]],Table12[[#All],[ProductID]:[ProductFullName]],3,FALSE)</f>
        <v>Product B</v>
      </c>
      <c r="H3906" s="50">
        <v>6</v>
      </c>
      <c r="I3906" s="52">
        <v>44889.686354166661</v>
      </c>
      <c r="J3906" s="50">
        <v>134</v>
      </c>
      <c r="K3906" s="51">
        <v>44889.956944444442</v>
      </c>
      <c r="L3906" s="53"/>
      <c r="M3906" s="54">
        <v>1</v>
      </c>
    </row>
    <row r="3907" spans="2:13" x14ac:dyDescent="0.3">
      <c r="B3907" s="49">
        <v>22750</v>
      </c>
      <c r="C3907" s="50">
        <v>729</v>
      </c>
      <c r="D3907" s="50" t="str">
        <f>VLOOKUP(Table8[[#This Row],[CustomerID]],Table15[[#All],[CustomerID]:[Company Name]],2,FALSE)</f>
        <v>From A to Zebra</v>
      </c>
      <c r="E3907" s="51">
        <v>44889</v>
      </c>
      <c r="F3907" s="50">
        <v>5</v>
      </c>
      <c r="G3907" s="50" t="str">
        <f>VLOOKUP(Table8[[#This Row],[ProductID]],Table12[[#All],[ProductID]:[ProductFullName]],3,FALSE)</f>
        <v>Product E</v>
      </c>
      <c r="H3907" s="50">
        <v>3</v>
      </c>
      <c r="I3907" s="52">
        <v>44889.698969907404</v>
      </c>
      <c r="J3907" s="50">
        <v>114</v>
      </c>
      <c r="K3907" s="51">
        <v>44889.956944444442</v>
      </c>
      <c r="L3907" s="53"/>
      <c r="M3907" s="54">
        <v>1</v>
      </c>
    </row>
    <row r="3908" spans="2:13" x14ac:dyDescent="0.3">
      <c r="B3908" s="49">
        <v>22751</v>
      </c>
      <c r="C3908" s="50">
        <v>227</v>
      </c>
      <c r="D3908" s="50" t="str">
        <f>VLOOKUP(Table8[[#This Row],[CustomerID]],Table15[[#All],[CustomerID]:[Company Name]],2,FALSE)</f>
        <v>Kojak Promotions</v>
      </c>
      <c r="E3908" s="51">
        <v>44889</v>
      </c>
      <c r="F3908" s="50">
        <v>6</v>
      </c>
      <c r="G3908" s="50" t="str">
        <f>VLOOKUP(Table8[[#This Row],[ProductID]],Table12[[#All],[ProductID]:[ProductFullName]],3,FALSE)</f>
        <v>Product F</v>
      </c>
      <c r="H3908" s="50">
        <v>7</v>
      </c>
      <c r="I3908" s="52">
        <v>44889.70817129629</v>
      </c>
      <c r="J3908" s="50">
        <v>118</v>
      </c>
      <c r="K3908" s="51">
        <v>44889.956944444442</v>
      </c>
      <c r="L3908" s="53"/>
      <c r="M3908" s="54">
        <v>1</v>
      </c>
    </row>
    <row r="3909" spans="2:13" x14ac:dyDescent="0.3">
      <c r="B3909" s="49">
        <v>22752</v>
      </c>
      <c r="C3909" s="50">
        <v>1060</v>
      </c>
      <c r="D3909" s="50" t="str">
        <f>VLOOKUP(Table8[[#This Row],[CustomerID]],Table15[[#All],[CustomerID]:[Company Name]],2,FALSE)</f>
        <v>Birmingham Museum Of Art</v>
      </c>
      <c r="E3909" s="51">
        <v>44889</v>
      </c>
      <c r="F3909" s="50">
        <v>3</v>
      </c>
      <c r="G3909" s="50" t="str">
        <f>VLOOKUP(Table8[[#This Row],[ProductID]],Table12[[#All],[ProductID]:[ProductFullName]],3,FALSE)</f>
        <v>Product C</v>
      </c>
      <c r="H3909" s="50">
        <v>7</v>
      </c>
      <c r="I3909" s="52">
        <v>44889.717569444438</v>
      </c>
      <c r="J3909" s="50">
        <v>115</v>
      </c>
      <c r="K3909" s="51">
        <v>44889.956944444442</v>
      </c>
      <c r="L3909" s="53"/>
      <c r="M3909" s="54">
        <v>1</v>
      </c>
    </row>
    <row r="3910" spans="2:13" x14ac:dyDescent="0.3">
      <c r="B3910" s="49">
        <v>22753</v>
      </c>
      <c r="C3910" s="50">
        <v>1052</v>
      </c>
      <c r="D3910" s="50" t="str">
        <f>VLOOKUP(Table8[[#This Row],[CustomerID]],Table15[[#All],[CustomerID]:[Company Name]],2,FALSE)</f>
        <v>Mole Hole - Naples</v>
      </c>
      <c r="E3910" s="51">
        <v>44889</v>
      </c>
      <c r="F3910" s="50">
        <v>6</v>
      </c>
      <c r="G3910" s="50" t="str">
        <f>VLOOKUP(Table8[[#This Row],[ProductID]],Table12[[#All],[ProductID]:[ProductFullName]],3,FALSE)</f>
        <v>Product F</v>
      </c>
      <c r="H3910" s="50">
        <v>7</v>
      </c>
      <c r="I3910" s="52">
        <v>44889.730995370366</v>
      </c>
      <c r="J3910" s="50">
        <v>118</v>
      </c>
      <c r="K3910" s="51">
        <v>44889.956944444442</v>
      </c>
      <c r="L3910" s="53"/>
      <c r="M3910" s="54">
        <v>1</v>
      </c>
    </row>
    <row r="3911" spans="2:13" x14ac:dyDescent="0.3">
      <c r="B3911" s="49">
        <v>22754</v>
      </c>
      <c r="C3911" s="50">
        <v>28</v>
      </c>
      <c r="D3911" s="50" t="str">
        <f>VLOOKUP(Table8[[#This Row],[CustomerID]],Table15[[#All],[CustomerID]:[Company Name]],2,FALSE)</f>
        <v>Kidston Landing</v>
      </c>
      <c r="E3911" s="51">
        <v>44889</v>
      </c>
      <c r="F3911" s="50">
        <v>4</v>
      </c>
      <c r="G3911" s="50" t="str">
        <f>VLOOKUP(Table8[[#This Row],[ProductID]],Table12[[#All],[ProductID]:[ProductFullName]],3,FALSE)</f>
        <v>Product D</v>
      </c>
      <c r="H3911" s="50">
        <v>3</v>
      </c>
      <c r="I3911" s="52">
        <v>44889.741874999992</v>
      </c>
      <c r="J3911" s="50">
        <v>126</v>
      </c>
      <c r="K3911" s="51">
        <v>44889.956944444442</v>
      </c>
      <c r="L3911" s="53"/>
      <c r="M3911" s="54">
        <v>1</v>
      </c>
    </row>
    <row r="3912" spans="2:13" x14ac:dyDescent="0.3">
      <c r="B3912" s="49">
        <v>22755</v>
      </c>
      <c r="C3912" s="50">
        <v>1240</v>
      </c>
      <c r="D3912" s="50" t="str">
        <f>VLOOKUP(Table8[[#This Row],[CustomerID]],Table15[[#All],[CustomerID]:[Company Name]],2,FALSE)</f>
        <v>Tags Prints</v>
      </c>
      <c r="E3912" s="51">
        <v>44890</v>
      </c>
      <c r="F3912" s="50">
        <v>6</v>
      </c>
      <c r="G3912" s="50" t="str">
        <f>VLOOKUP(Table8[[#This Row],[ProductID]],Table12[[#All],[ProductID]:[ProductFullName]],3,FALSE)</f>
        <v>Product F</v>
      </c>
      <c r="H3912" s="50">
        <v>7</v>
      </c>
      <c r="I3912" s="52">
        <v>44890.333333333336</v>
      </c>
      <c r="J3912" s="50">
        <v>131</v>
      </c>
      <c r="K3912" s="51">
        <v>44890.975694444445</v>
      </c>
      <c r="L3912" s="53"/>
      <c r="M3912" s="54">
        <v>1</v>
      </c>
    </row>
    <row r="3913" spans="2:13" x14ac:dyDescent="0.3">
      <c r="B3913" s="49">
        <v>22756</v>
      </c>
      <c r="C3913" s="50">
        <v>58</v>
      </c>
      <c r="D3913" s="50" t="str">
        <f>VLOOKUP(Table8[[#This Row],[CustomerID]],Table15[[#All],[CustomerID]:[Company Name]],2,FALSE)</f>
        <v>Kelly's Luggage</v>
      </c>
      <c r="E3913" s="51">
        <v>44890</v>
      </c>
      <c r="F3913" s="50">
        <v>4</v>
      </c>
      <c r="G3913" s="50" t="str">
        <f>VLOOKUP(Table8[[#This Row],[ProductID]],Table12[[#All],[ProductID]:[ProductFullName]],3,FALSE)</f>
        <v>Product D</v>
      </c>
      <c r="H3913" s="50">
        <v>7</v>
      </c>
      <c r="I3913" s="52">
        <v>44890.348773148151</v>
      </c>
      <c r="J3913" s="50">
        <v>115</v>
      </c>
      <c r="K3913" s="51">
        <v>44890.975694444445</v>
      </c>
      <c r="L3913" s="53"/>
      <c r="M3913" s="54">
        <v>1</v>
      </c>
    </row>
    <row r="3914" spans="2:13" x14ac:dyDescent="0.3">
      <c r="B3914" s="49">
        <v>22757</v>
      </c>
      <c r="C3914" s="50">
        <v>330</v>
      </c>
      <c r="D3914" s="50" t="str">
        <f>VLOOKUP(Table8[[#This Row],[CustomerID]],Table15[[#All],[CustomerID]:[Company Name]],2,FALSE)</f>
        <v>Pharmasave - 721</v>
      </c>
      <c r="E3914" s="51">
        <v>44890</v>
      </c>
      <c r="F3914" s="50">
        <v>2</v>
      </c>
      <c r="G3914" s="50" t="str">
        <f>VLOOKUP(Table8[[#This Row],[ProductID]],Table12[[#All],[ProductID]:[ProductFullName]],3,FALSE)</f>
        <v>Product B</v>
      </c>
      <c r="H3914" s="50">
        <v>3</v>
      </c>
      <c r="I3914" s="52">
        <v>44890.365648148152</v>
      </c>
      <c r="J3914" s="50">
        <v>115</v>
      </c>
      <c r="K3914" s="51">
        <v>44890.975694444445</v>
      </c>
      <c r="L3914" s="53"/>
      <c r="M3914" s="54">
        <v>1</v>
      </c>
    </row>
    <row r="3915" spans="2:13" x14ac:dyDescent="0.3">
      <c r="B3915" s="49">
        <v>22758</v>
      </c>
      <c r="C3915" s="50">
        <v>857</v>
      </c>
      <c r="D3915" s="50" t="str">
        <f>VLOOKUP(Table8[[#This Row],[CustomerID]],Table15[[#All],[CustomerID]:[Company Name]],2,FALSE)</f>
        <v>Milano Jewelry Inc</v>
      </c>
      <c r="E3915" s="51">
        <v>44890</v>
      </c>
      <c r="F3915" s="50">
        <v>2</v>
      </c>
      <c r="G3915" s="50" t="str">
        <f>VLOOKUP(Table8[[#This Row],[ProductID]],Table12[[#All],[ProductID]:[ProductFullName]],3,FALSE)</f>
        <v>Product B</v>
      </c>
      <c r="H3915" s="50">
        <v>4</v>
      </c>
      <c r="I3915" s="52">
        <v>44890.379340277781</v>
      </c>
      <c r="J3915" s="50">
        <v>124</v>
      </c>
      <c r="K3915" s="51">
        <v>44890.975694444445</v>
      </c>
      <c r="L3915" s="53"/>
      <c r="M3915" s="54">
        <v>1</v>
      </c>
    </row>
    <row r="3916" spans="2:13" x14ac:dyDescent="0.3">
      <c r="B3916" s="49">
        <v>22759</v>
      </c>
      <c r="C3916" s="50">
        <v>1043</v>
      </c>
      <c r="D3916" s="50" t="str">
        <f>VLOOKUP(Table8[[#This Row],[CustomerID]],Table15[[#All],[CustomerID]:[Company Name]],2,FALSE)</f>
        <v>Dove Gift Shop</v>
      </c>
      <c r="E3916" s="51">
        <v>44890</v>
      </c>
      <c r="F3916" s="50">
        <v>6</v>
      </c>
      <c r="G3916" s="50" t="str">
        <f>VLOOKUP(Table8[[#This Row],[ProductID]],Table12[[#All],[ProductID]:[ProductFullName]],3,FALSE)</f>
        <v>Product F</v>
      </c>
      <c r="H3916" s="50">
        <v>5</v>
      </c>
      <c r="I3916" s="52">
        <v>44890.396724537037</v>
      </c>
      <c r="J3916" s="50">
        <v>126</v>
      </c>
      <c r="K3916" s="51">
        <v>44890.975694444445</v>
      </c>
      <c r="L3916" s="53"/>
      <c r="M3916" s="54">
        <v>1</v>
      </c>
    </row>
    <row r="3917" spans="2:13" x14ac:dyDescent="0.3">
      <c r="B3917" s="49">
        <v>22760</v>
      </c>
      <c r="C3917" s="50">
        <v>643</v>
      </c>
      <c r="D3917" s="50" t="str">
        <f>VLOOKUP(Table8[[#This Row],[CustomerID]],Table15[[#All],[CustomerID]:[Company Name]],2,FALSE)</f>
        <v>THE COUNTRY STORE</v>
      </c>
      <c r="E3917" s="51">
        <v>44890</v>
      </c>
      <c r="F3917" s="50">
        <v>3</v>
      </c>
      <c r="G3917" s="50" t="str">
        <f>VLOOKUP(Table8[[#This Row],[ProductID]],Table12[[#All],[ProductID]:[ProductFullName]],3,FALSE)</f>
        <v>Product C</v>
      </c>
      <c r="H3917" s="50">
        <v>5</v>
      </c>
      <c r="I3917" s="52">
        <v>44890.409537037034</v>
      </c>
      <c r="J3917" s="50">
        <v>109</v>
      </c>
      <c r="K3917" s="51">
        <v>44890.975694444445</v>
      </c>
      <c r="L3917" s="53"/>
      <c r="M3917" s="54">
        <v>1</v>
      </c>
    </row>
    <row r="3918" spans="2:13" x14ac:dyDescent="0.3">
      <c r="B3918" s="49">
        <v>22761</v>
      </c>
      <c r="C3918" s="50">
        <v>1285</v>
      </c>
      <c r="D3918" s="50" t="str">
        <f>VLOOKUP(Table8[[#This Row],[CustomerID]],Table15[[#All],[CustomerID]:[Company Name]],2,FALSE)</f>
        <v>Pepper Mill Casino Gift Shop</v>
      </c>
      <c r="E3918" s="51">
        <v>44890</v>
      </c>
      <c r="F3918" s="50">
        <v>1</v>
      </c>
      <c r="G3918" s="50" t="str">
        <f>VLOOKUP(Table8[[#This Row],[ProductID]],Table12[[#All],[ProductID]:[ProductFullName]],3,FALSE)</f>
        <v>Product A</v>
      </c>
      <c r="H3918" s="50">
        <v>5</v>
      </c>
      <c r="I3918" s="52">
        <v>44890.419861111106</v>
      </c>
      <c r="J3918" s="50">
        <v>125</v>
      </c>
      <c r="K3918" s="51">
        <v>44890.975694444445</v>
      </c>
      <c r="L3918" s="53"/>
      <c r="M3918" s="54">
        <v>1</v>
      </c>
    </row>
    <row r="3919" spans="2:13" x14ac:dyDescent="0.3">
      <c r="B3919" s="49">
        <v>22762</v>
      </c>
      <c r="C3919" s="50">
        <v>1294</v>
      </c>
      <c r="D3919" s="50" t="str">
        <f>VLOOKUP(Table8[[#This Row],[CustomerID]],Table15[[#All],[CustomerID]:[Company Name]],2,FALSE)</f>
        <v>Critters</v>
      </c>
      <c r="E3919" s="51">
        <v>44890</v>
      </c>
      <c r="F3919" s="50">
        <v>3</v>
      </c>
      <c r="G3919" s="50" t="str">
        <f>VLOOKUP(Table8[[#This Row],[ProductID]],Table12[[#All],[ProductID]:[ProductFullName]],3,FALSE)</f>
        <v>Product C</v>
      </c>
      <c r="H3919" s="50">
        <v>4</v>
      </c>
      <c r="I3919" s="52">
        <v>44890.430937499994</v>
      </c>
      <c r="J3919" s="50">
        <v>116</v>
      </c>
      <c r="K3919" s="51">
        <v>44890.975694444445</v>
      </c>
      <c r="L3919" s="53"/>
      <c r="M3919" s="54">
        <v>1</v>
      </c>
    </row>
    <row r="3920" spans="2:13" x14ac:dyDescent="0.3">
      <c r="B3920" s="49">
        <v>22763</v>
      </c>
      <c r="C3920" s="50">
        <v>738</v>
      </c>
      <c r="D3920" s="50" t="str">
        <f>VLOOKUP(Table8[[#This Row],[CustomerID]],Table15[[#All],[CustomerID]:[Company Name]],2,FALSE)</f>
        <v>Swel Holding</v>
      </c>
      <c r="E3920" s="51">
        <v>44890</v>
      </c>
      <c r="F3920" s="50">
        <v>6</v>
      </c>
      <c r="G3920" s="50" t="str">
        <f>VLOOKUP(Table8[[#This Row],[ProductID]],Table12[[#All],[ProductID]:[ProductFullName]],3,FALSE)</f>
        <v>Product F</v>
      </c>
      <c r="H3920" s="50">
        <v>3</v>
      </c>
      <c r="I3920" s="52">
        <v>44890.443136574067</v>
      </c>
      <c r="J3920" s="50">
        <v>130</v>
      </c>
      <c r="K3920" s="51">
        <v>44890.975694444445</v>
      </c>
      <c r="L3920" s="53"/>
      <c r="M3920" s="54">
        <v>1</v>
      </c>
    </row>
    <row r="3921" spans="2:13" x14ac:dyDescent="0.3">
      <c r="B3921" s="49">
        <v>22764</v>
      </c>
      <c r="C3921" s="50">
        <v>1180</v>
      </c>
      <c r="D3921" s="50" t="str">
        <f>VLOOKUP(Table8[[#This Row],[CustomerID]],Table15[[#All],[CustomerID]:[Company Name]],2,FALSE)</f>
        <v>Burger Drugs</v>
      </c>
      <c r="E3921" s="51">
        <v>44890</v>
      </c>
      <c r="F3921" s="50">
        <v>1</v>
      </c>
      <c r="G3921" s="50" t="str">
        <f>VLOOKUP(Table8[[#This Row],[ProductID]],Table12[[#All],[ProductID]:[ProductFullName]],3,FALSE)</f>
        <v>Product A</v>
      </c>
      <c r="H3921" s="50">
        <v>4</v>
      </c>
      <c r="I3921" s="52">
        <v>44890.454351851848</v>
      </c>
      <c r="J3921" s="50">
        <v>105</v>
      </c>
      <c r="K3921" s="51">
        <v>44890.975694444445</v>
      </c>
      <c r="L3921" s="53"/>
      <c r="M3921" s="54">
        <v>1</v>
      </c>
    </row>
    <row r="3922" spans="2:13" x14ac:dyDescent="0.3">
      <c r="B3922" s="49">
        <v>22765</v>
      </c>
      <c r="C3922" s="50">
        <v>165</v>
      </c>
      <c r="D3922" s="50" t="str">
        <f>VLOOKUP(Table8[[#This Row],[CustomerID]],Table15[[#All],[CustomerID]:[Company Name]],2,FALSE)</f>
        <v>Green Earth - Bellevile</v>
      </c>
      <c r="E3922" s="51">
        <v>44890</v>
      </c>
      <c r="F3922" s="50">
        <v>1</v>
      </c>
      <c r="G3922" s="50" t="str">
        <f>VLOOKUP(Table8[[#This Row],[ProductID]],Table12[[#All],[ProductID]:[ProductFullName]],3,FALSE)</f>
        <v>Product A</v>
      </c>
      <c r="H3922" s="50">
        <v>4</v>
      </c>
      <c r="I3922" s="52">
        <v>44890.467164351845</v>
      </c>
      <c r="J3922" s="50">
        <v>105</v>
      </c>
      <c r="K3922" s="51">
        <v>44890.975694444445</v>
      </c>
      <c r="L3922" s="53"/>
      <c r="M3922" s="54">
        <v>1</v>
      </c>
    </row>
    <row r="3923" spans="2:13" x14ac:dyDescent="0.3">
      <c r="B3923" s="49">
        <v>22766</v>
      </c>
      <c r="C3923" s="50">
        <v>112</v>
      </c>
      <c r="D3923" s="50" t="str">
        <f>VLOOKUP(Table8[[#This Row],[CustomerID]],Table15[[#All],[CustomerID]:[Company Name]],2,FALSE)</f>
        <v>Bonisoir</v>
      </c>
      <c r="E3923" s="51">
        <v>44890</v>
      </c>
      <c r="F3923" s="50">
        <v>3</v>
      </c>
      <c r="G3923" s="50" t="str">
        <f>VLOOKUP(Table8[[#This Row],[ProductID]],Table12[[#All],[ProductID]:[ProductFullName]],3,FALSE)</f>
        <v>Product C</v>
      </c>
      <c r="H3923" s="50">
        <v>5</v>
      </c>
      <c r="I3923" s="52">
        <v>44890.47783564814</v>
      </c>
      <c r="J3923" s="50">
        <v>113</v>
      </c>
      <c r="K3923" s="51">
        <v>44890.975694444445</v>
      </c>
      <c r="L3923" s="53"/>
      <c r="M3923" s="54">
        <v>1</v>
      </c>
    </row>
    <row r="3924" spans="2:13" x14ac:dyDescent="0.3">
      <c r="B3924" s="49">
        <v>22767</v>
      </c>
      <c r="C3924" s="50">
        <v>702</v>
      </c>
      <c r="D3924" s="50" t="str">
        <f>VLOOKUP(Table8[[#This Row],[CustomerID]],Table15[[#All],[CustomerID]:[Company Name]],2,FALSE)</f>
        <v>Romancing The Home</v>
      </c>
      <c r="E3924" s="51">
        <v>44890</v>
      </c>
      <c r="F3924" s="50">
        <v>5</v>
      </c>
      <c r="G3924" s="50" t="str">
        <f>VLOOKUP(Table8[[#This Row],[ProductID]],Table12[[#All],[ProductID]:[ProductFullName]],3,FALSE)</f>
        <v>Product E</v>
      </c>
      <c r="H3924" s="50">
        <v>3</v>
      </c>
      <c r="I3924" s="52">
        <v>44890.493310185178</v>
      </c>
      <c r="J3924" s="50">
        <v>133</v>
      </c>
      <c r="K3924" s="51">
        <v>44890.975694444445</v>
      </c>
      <c r="L3924" s="53"/>
      <c r="M3924" s="54">
        <v>1</v>
      </c>
    </row>
    <row r="3925" spans="2:13" x14ac:dyDescent="0.3">
      <c r="B3925" s="49">
        <v>22768</v>
      </c>
      <c r="C3925" s="50">
        <v>24</v>
      </c>
      <c r="D3925" s="50" t="str">
        <f>VLOOKUP(Table8[[#This Row],[CustomerID]],Table15[[#All],[CustomerID]:[Company Name]],2,FALSE)</f>
        <v>Buck or Two #384</v>
      </c>
      <c r="E3925" s="51">
        <v>44890</v>
      </c>
      <c r="F3925" s="50">
        <v>5</v>
      </c>
      <c r="G3925" s="50" t="str">
        <f>VLOOKUP(Table8[[#This Row],[ProductID]],Table12[[#All],[ProductID]:[ProductFullName]],3,FALSE)</f>
        <v>Product E</v>
      </c>
      <c r="H3925" s="50">
        <v>3</v>
      </c>
      <c r="I3925" s="52">
        <v>44890.5077662037</v>
      </c>
      <c r="J3925" s="50">
        <v>120</v>
      </c>
      <c r="K3925" s="51">
        <v>44890.975694444445</v>
      </c>
      <c r="L3925" s="53"/>
      <c r="M3925" s="54">
        <v>1</v>
      </c>
    </row>
    <row r="3926" spans="2:13" x14ac:dyDescent="0.3">
      <c r="B3926" s="49">
        <v>22769</v>
      </c>
      <c r="C3926" s="50">
        <v>340</v>
      </c>
      <c r="D3926" s="50" t="str">
        <f>VLOOKUP(Table8[[#This Row],[CustomerID]],Table15[[#All],[CustomerID]:[Company Name]],2,FALSE)</f>
        <v>Toronto And Region Conservation</v>
      </c>
      <c r="E3926" s="51">
        <v>44890</v>
      </c>
      <c r="F3926" s="50">
        <v>5</v>
      </c>
      <c r="G3926" s="50" t="str">
        <f>VLOOKUP(Table8[[#This Row],[ProductID]],Table12[[#All],[ProductID]:[ProductFullName]],3,FALSE)</f>
        <v>Product E</v>
      </c>
      <c r="H3926" s="50">
        <v>2</v>
      </c>
      <c r="I3926" s="52">
        <v>44890.51903935185</v>
      </c>
      <c r="J3926" s="50">
        <v>125</v>
      </c>
      <c r="K3926" s="51">
        <v>44890.975694444445</v>
      </c>
      <c r="L3926" s="53"/>
      <c r="M3926" s="54">
        <v>1</v>
      </c>
    </row>
    <row r="3927" spans="2:13" x14ac:dyDescent="0.3">
      <c r="B3927" s="49">
        <v>22770</v>
      </c>
      <c r="C3927" s="50">
        <v>67</v>
      </c>
      <c r="D3927" s="50" t="str">
        <f>VLOOKUP(Table8[[#This Row],[CustomerID]],Table15[[#All],[CustomerID]:[Company Name]],2,FALSE)</f>
        <v>FULMORES PCHOUICE</v>
      </c>
      <c r="E3927" s="51">
        <v>44890</v>
      </c>
      <c r="F3927" s="50">
        <v>4</v>
      </c>
      <c r="G3927" s="50" t="str">
        <f>VLOOKUP(Table8[[#This Row],[ProductID]],Table12[[#All],[ProductID]:[ProductFullName]],3,FALSE)</f>
        <v>Product D</v>
      </c>
      <c r="H3927" s="50">
        <v>6</v>
      </c>
      <c r="I3927" s="52">
        <v>44890.535590277774</v>
      </c>
      <c r="J3927" s="50">
        <v>122</v>
      </c>
      <c r="K3927" s="51">
        <v>44890.975694444445</v>
      </c>
      <c r="L3927" s="53"/>
      <c r="M3927" s="54">
        <v>1</v>
      </c>
    </row>
    <row r="3928" spans="2:13" x14ac:dyDescent="0.3">
      <c r="B3928" s="49">
        <v>22771</v>
      </c>
      <c r="C3928" s="50">
        <v>259</v>
      </c>
      <c r="D3928" s="50" t="str">
        <f>VLOOKUP(Table8[[#This Row],[CustomerID]],Table15[[#All],[CustomerID]:[Company Name]],2,FALSE)</f>
        <v>Impressionable Gifts</v>
      </c>
      <c r="E3928" s="51">
        <v>44890</v>
      </c>
      <c r="F3928" s="50">
        <v>1</v>
      </c>
      <c r="G3928" s="50" t="str">
        <f>VLOOKUP(Table8[[#This Row],[ProductID]],Table12[[#All],[ProductID]:[ProductFullName]],3,FALSE)</f>
        <v>Product A</v>
      </c>
      <c r="H3928" s="50">
        <v>3</v>
      </c>
      <c r="I3928" s="52">
        <v>44890.549479166664</v>
      </c>
      <c r="J3928" s="50">
        <v>107</v>
      </c>
      <c r="K3928" s="51">
        <v>44890.975694444445</v>
      </c>
      <c r="L3928" s="53"/>
      <c r="M3928" s="54">
        <v>1</v>
      </c>
    </row>
    <row r="3929" spans="2:13" x14ac:dyDescent="0.3">
      <c r="B3929" s="49">
        <v>22772</v>
      </c>
      <c r="C3929" s="50">
        <v>110</v>
      </c>
      <c r="D3929" s="50" t="str">
        <f>VLOOKUP(Table8[[#This Row],[CustomerID]],Table15[[#All],[CustomerID]:[Company Name]],2,FALSE)</f>
        <v>Shack - Bijoutiers Dawes Jewellers</v>
      </c>
      <c r="E3929" s="51">
        <v>44890</v>
      </c>
      <c r="F3929" s="50">
        <v>4</v>
      </c>
      <c r="G3929" s="50" t="str">
        <f>VLOOKUP(Table8[[#This Row],[ProductID]],Table12[[#All],[ProductID]:[ProductFullName]],3,FALSE)</f>
        <v>Product D</v>
      </c>
      <c r="H3929" s="50">
        <v>5</v>
      </c>
      <c r="I3929" s="52">
        <v>44890.565393518518</v>
      </c>
      <c r="J3929" s="50">
        <v>118</v>
      </c>
      <c r="K3929" s="51">
        <v>44890.975694444445</v>
      </c>
      <c r="L3929" s="53"/>
      <c r="M3929" s="54">
        <v>1</v>
      </c>
    </row>
    <row r="3930" spans="2:13" x14ac:dyDescent="0.3">
      <c r="B3930" s="49">
        <v>22773</v>
      </c>
      <c r="C3930" s="50">
        <v>1310</v>
      </c>
      <c r="D3930" s="50" t="str">
        <f>VLOOKUP(Table8[[#This Row],[CustomerID]],Table15[[#All],[CustomerID]:[Company Name]],2,FALSE)</f>
        <v>Huntington Beach Car Wash</v>
      </c>
      <c r="E3930" s="51">
        <v>44890</v>
      </c>
      <c r="F3930" s="50">
        <v>2</v>
      </c>
      <c r="G3930" s="50" t="str">
        <f>VLOOKUP(Table8[[#This Row],[ProductID]],Table12[[#All],[ProductID]:[ProductFullName]],3,FALSE)</f>
        <v>Product B</v>
      </c>
      <c r="H3930" s="50">
        <v>4</v>
      </c>
      <c r="I3930" s="52">
        <v>44890.581631944442</v>
      </c>
      <c r="J3930" s="50">
        <v>113</v>
      </c>
      <c r="K3930" s="51">
        <v>44890.975694444445</v>
      </c>
      <c r="L3930" s="53"/>
      <c r="M3930" s="54">
        <v>1</v>
      </c>
    </row>
    <row r="3931" spans="2:13" x14ac:dyDescent="0.3">
      <c r="B3931" s="49">
        <v>22774</v>
      </c>
      <c r="C3931" s="50">
        <v>45</v>
      </c>
      <c r="D3931" s="50" t="str">
        <f>VLOOKUP(Table8[[#This Row],[CustomerID]],Table15[[#All],[CustomerID]:[Company Name]],2,FALSE)</f>
        <v>Pharmasave - 515</v>
      </c>
      <c r="E3931" s="51">
        <v>44890</v>
      </c>
      <c r="F3931" s="50">
        <v>2</v>
      </c>
      <c r="G3931" s="50" t="str">
        <f>VLOOKUP(Table8[[#This Row],[ProductID]],Table12[[#All],[ProductID]:[ProductFullName]],3,FALSE)</f>
        <v>Product B</v>
      </c>
      <c r="H3931" s="50">
        <v>6</v>
      </c>
      <c r="I3931" s="52">
        <v>44890.594351851847</v>
      </c>
      <c r="J3931" s="50">
        <v>124</v>
      </c>
      <c r="K3931" s="51">
        <v>44890.975694444445</v>
      </c>
      <c r="L3931" s="53"/>
      <c r="M3931" s="54">
        <v>1</v>
      </c>
    </row>
    <row r="3932" spans="2:13" x14ac:dyDescent="0.3">
      <c r="B3932" s="49">
        <v>22775</v>
      </c>
      <c r="C3932" s="50">
        <v>494</v>
      </c>
      <c r="D3932" s="50" t="str">
        <f>VLOOKUP(Table8[[#This Row],[CustomerID]],Table15[[#All],[CustomerID]:[Company Name]],2,FALSE)</f>
        <v>Stonewall Pharmacy</v>
      </c>
      <c r="E3932" s="51">
        <v>44890</v>
      </c>
      <c r="F3932" s="50">
        <v>3</v>
      </c>
      <c r="G3932" s="50" t="str">
        <f>VLOOKUP(Table8[[#This Row],[ProductID]],Table12[[#All],[ProductID]:[ProductFullName]],3,FALSE)</f>
        <v>Product C</v>
      </c>
      <c r="H3932" s="50">
        <v>3</v>
      </c>
      <c r="I3932" s="52">
        <v>44890.606446759251</v>
      </c>
      <c r="J3932" s="50">
        <v>116</v>
      </c>
      <c r="K3932" s="51">
        <v>44890.975694444445</v>
      </c>
      <c r="L3932" s="53"/>
      <c r="M3932" s="54">
        <v>1</v>
      </c>
    </row>
    <row r="3933" spans="2:13" x14ac:dyDescent="0.3">
      <c r="B3933" s="49">
        <v>22776</v>
      </c>
      <c r="C3933" s="50">
        <v>494</v>
      </c>
      <c r="D3933" s="50" t="str">
        <f>VLOOKUP(Table8[[#This Row],[CustomerID]],Table15[[#All],[CustomerID]:[Company Name]],2,FALSE)</f>
        <v>Stonewall Pharmacy</v>
      </c>
      <c r="E3933" s="51">
        <v>44890</v>
      </c>
      <c r="F3933" s="50">
        <v>1</v>
      </c>
      <c r="G3933" s="50" t="str">
        <f>VLOOKUP(Table8[[#This Row],[ProductID]],Table12[[#All],[ProductID]:[ProductFullName]],3,FALSE)</f>
        <v>Product A</v>
      </c>
      <c r="H3933" s="50">
        <v>4</v>
      </c>
      <c r="I3933" s="52">
        <v>44890.620300925919</v>
      </c>
      <c r="J3933" s="50">
        <v>129</v>
      </c>
      <c r="K3933" s="51">
        <v>44890.975694444445</v>
      </c>
      <c r="L3933" s="53"/>
      <c r="M3933" s="54">
        <v>1</v>
      </c>
    </row>
    <row r="3934" spans="2:13" x14ac:dyDescent="0.3">
      <c r="B3934" s="49">
        <v>22777</v>
      </c>
      <c r="C3934" s="50">
        <v>112</v>
      </c>
      <c r="D3934" s="50" t="str">
        <f>VLOOKUP(Table8[[#This Row],[CustomerID]],Table15[[#All],[CustomerID]:[Company Name]],2,FALSE)</f>
        <v>Bonisoir</v>
      </c>
      <c r="E3934" s="51">
        <v>44890</v>
      </c>
      <c r="F3934" s="50">
        <v>1</v>
      </c>
      <c r="G3934" s="50" t="str">
        <f>VLOOKUP(Table8[[#This Row],[ProductID]],Table12[[#All],[ProductID]:[ProductFullName]],3,FALSE)</f>
        <v>Product A</v>
      </c>
      <c r="H3934" s="50">
        <v>5</v>
      </c>
      <c r="I3934" s="52">
        <v>44890.634803240733</v>
      </c>
      <c r="J3934" s="50">
        <v>125</v>
      </c>
      <c r="K3934" s="51">
        <v>44890.975694444445</v>
      </c>
      <c r="L3934" s="53"/>
      <c r="M3934" s="54">
        <v>1</v>
      </c>
    </row>
    <row r="3935" spans="2:13" x14ac:dyDescent="0.3">
      <c r="B3935" s="49">
        <v>22778</v>
      </c>
      <c r="C3935" s="50">
        <v>688</v>
      </c>
      <c r="D3935" s="50" t="str">
        <f>VLOOKUP(Table8[[#This Row],[CustomerID]],Table15[[#All],[CustomerID]:[Company Name]],2,FALSE)</f>
        <v>Your Dollar Store With More #161</v>
      </c>
      <c r="E3935" s="51">
        <v>44890</v>
      </c>
      <c r="F3935" s="50">
        <v>1</v>
      </c>
      <c r="G3935" s="50" t="str">
        <f>VLOOKUP(Table8[[#This Row],[ProductID]],Table12[[#All],[ProductID]:[ProductFullName]],3,FALSE)</f>
        <v>Product A</v>
      </c>
      <c r="H3935" s="50">
        <v>5</v>
      </c>
      <c r="I3935" s="52">
        <v>44890.651331018511</v>
      </c>
      <c r="J3935" s="50">
        <v>109</v>
      </c>
      <c r="K3935" s="51">
        <v>44890.975694444445</v>
      </c>
      <c r="L3935" s="53"/>
      <c r="M3935" s="54">
        <v>1</v>
      </c>
    </row>
    <row r="3936" spans="2:13" x14ac:dyDescent="0.3">
      <c r="B3936" s="49">
        <v>22779</v>
      </c>
      <c r="C3936" s="50">
        <v>24</v>
      </c>
      <c r="D3936" s="50" t="str">
        <f>VLOOKUP(Table8[[#This Row],[CustomerID]],Table15[[#All],[CustomerID]:[Company Name]],2,FALSE)</f>
        <v>Buck or Two #384</v>
      </c>
      <c r="E3936" s="51">
        <v>44890</v>
      </c>
      <c r="F3936" s="50">
        <v>6</v>
      </c>
      <c r="G3936" s="50" t="str">
        <f>VLOOKUP(Table8[[#This Row],[ProductID]],Table12[[#All],[ProductID]:[ProductFullName]],3,FALSE)</f>
        <v>Product F</v>
      </c>
      <c r="H3936" s="50">
        <v>4</v>
      </c>
      <c r="I3936" s="52">
        <v>44890.666365740733</v>
      </c>
      <c r="J3936" s="50">
        <v>115</v>
      </c>
      <c r="K3936" s="51">
        <v>44890.975694444445</v>
      </c>
      <c r="L3936" s="53"/>
      <c r="M3936" s="54">
        <v>1</v>
      </c>
    </row>
    <row r="3937" spans="2:13" x14ac:dyDescent="0.3">
      <c r="B3937" s="49">
        <v>22780</v>
      </c>
      <c r="C3937" s="50">
        <v>589</v>
      </c>
      <c r="D3937" s="50" t="str">
        <f>VLOOKUP(Table8[[#This Row],[CustomerID]],Table15[[#All],[CustomerID]:[Company Name]],2,FALSE)</f>
        <v>Buck or Two #517</v>
      </c>
      <c r="E3937" s="51">
        <v>44890</v>
      </c>
      <c r="F3937" s="50">
        <v>6</v>
      </c>
      <c r="G3937" s="50" t="str">
        <f>VLOOKUP(Table8[[#This Row],[ProductID]],Table12[[#All],[ProductID]:[ProductFullName]],3,FALSE)</f>
        <v>Product F</v>
      </c>
      <c r="H3937" s="50">
        <v>2</v>
      </c>
      <c r="I3937" s="52">
        <v>44890.675729166658</v>
      </c>
      <c r="J3937" s="50">
        <v>132</v>
      </c>
      <c r="K3937" s="51">
        <v>44890.975694444445</v>
      </c>
      <c r="L3937" s="53"/>
      <c r="M3937" s="54">
        <v>1</v>
      </c>
    </row>
    <row r="3938" spans="2:13" x14ac:dyDescent="0.3">
      <c r="B3938" s="49">
        <v>22781</v>
      </c>
      <c r="C3938" s="50">
        <v>1172</v>
      </c>
      <c r="D3938" s="50" t="str">
        <f>VLOOKUP(Table8[[#This Row],[CustomerID]],Table15[[#All],[CustomerID]:[Company Name]],2,FALSE)</f>
        <v>Debbie's Treasures</v>
      </c>
      <c r="E3938" s="51">
        <v>44890</v>
      </c>
      <c r="F3938" s="50">
        <v>4</v>
      </c>
      <c r="G3938" s="50" t="str">
        <f>VLOOKUP(Table8[[#This Row],[ProductID]],Table12[[#All],[ProductID]:[ProductFullName]],3,FALSE)</f>
        <v>Product D</v>
      </c>
      <c r="H3938" s="50">
        <v>6</v>
      </c>
      <c r="I3938" s="52">
        <v>44890.688159722216</v>
      </c>
      <c r="J3938" s="50">
        <v>132</v>
      </c>
      <c r="K3938" s="51">
        <v>44890.975694444445</v>
      </c>
      <c r="L3938" s="53"/>
      <c r="M3938" s="54">
        <v>1</v>
      </c>
    </row>
    <row r="3939" spans="2:13" x14ac:dyDescent="0.3">
      <c r="B3939" s="49">
        <v>22782</v>
      </c>
      <c r="C3939" s="50">
        <v>177</v>
      </c>
      <c r="D3939" s="50" t="str">
        <f>VLOOKUP(Table8[[#This Row],[CustomerID]],Table15[[#All],[CustomerID]:[Company Name]],2,FALSE)</f>
        <v>NIFTY'S</v>
      </c>
      <c r="E3939" s="51">
        <v>44890</v>
      </c>
      <c r="F3939" s="50">
        <v>1</v>
      </c>
      <c r="G3939" s="50" t="str">
        <f>VLOOKUP(Table8[[#This Row],[ProductID]],Table12[[#All],[ProductID]:[ProductFullName]],3,FALSE)</f>
        <v>Product A</v>
      </c>
      <c r="H3939" s="50">
        <v>5</v>
      </c>
      <c r="I3939" s="52">
        <v>44890.702499999992</v>
      </c>
      <c r="J3939" s="50">
        <v>134</v>
      </c>
      <c r="K3939" s="51">
        <v>44890.975694444445</v>
      </c>
      <c r="L3939" s="53"/>
      <c r="M3939" s="54">
        <v>1</v>
      </c>
    </row>
    <row r="3940" spans="2:13" x14ac:dyDescent="0.3">
      <c r="B3940" s="49">
        <v>22783</v>
      </c>
      <c r="C3940" s="50">
        <v>641</v>
      </c>
      <c r="D3940" s="50" t="str">
        <f>VLOOKUP(Table8[[#This Row],[CustomerID]],Table15[[#All],[CustomerID]:[Company Name]],2,FALSE)</f>
        <v>C.W. Jewellers</v>
      </c>
      <c r="E3940" s="51">
        <v>44890</v>
      </c>
      <c r="F3940" s="50">
        <v>4</v>
      </c>
      <c r="G3940" s="50" t="str">
        <f>VLOOKUP(Table8[[#This Row],[ProductID]],Table12[[#All],[ProductID]:[ProductFullName]],3,FALSE)</f>
        <v>Product D</v>
      </c>
      <c r="H3940" s="50">
        <v>2</v>
      </c>
      <c r="I3940" s="52">
        <v>44890.716400462952</v>
      </c>
      <c r="J3940" s="50">
        <v>126</v>
      </c>
      <c r="K3940" s="51">
        <v>44890.975694444445</v>
      </c>
      <c r="L3940" s="53"/>
      <c r="M3940" s="54">
        <v>1</v>
      </c>
    </row>
    <row r="3941" spans="2:13" x14ac:dyDescent="0.3">
      <c r="B3941" s="49">
        <v>22784</v>
      </c>
      <c r="C3941" s="50">
        <v>158</v>
      </c>
      <c r="D3941" s="50" t="str">
        <f>VLOOKUP(Table8[[#This Row],[CustomerID]],Table15[[#All],[CustomerID]:[Company Name]],2,FALSE)</f>
        <v>Send In The Clowns</v>
      </c>
      <c r="E3941" s="51">
        <v>44890</v>
      </c>
      <c r="F3941" s="50">
        <v>3</v>
      </c>
      <c r="G3941" s="50" t="str">
        <f>VLOOKUP(Table8[[#This Row],[ProductID]],Table12[[#All],[ProductID]:[ProductFullName]],3,FALSE)</f>
        <v>Product C</v>
      </c>
      <c r="H3941" s="50">
        <v>7</v>
      </c>
      <c r="I3941" s="52">
        <v>44890.732569444437</v>
      </c>
      <c r="J3941" s="50">
        <v>114</v>
      </c>
      <c r="K3941" s="51">
        <v>44890.975694444445</v>
      </c>
      <c r="L3941" s="53"/>
      <c r="M3941" s="54">
        <v>1</v>
      </c>
    </row>
    <row r="3942" spans="2:13" x14ac:dyDescent="0.3">
      <c r="B3942" s="49">
        <v>22785</v>
      </c>
      <c r="C3942" s="50">
        <v>823</v>
      </c>
      <c r="D3942" s="50" t="str">
        <f>VLOOKUP(Table8[[#This Row],[CustomerID]],Table15[[#All],[CustomerID]:[Company Name]],2,FALSE)</f>
        <v>Danbury Hospital</v>
      </c>
      <c r="E3942" s="51">
        <v>44890</v>
      </c>
      <c r="F3942" s="50">
        <v>4</v>
      </c>
      <c r="G3942" s="50" t="str">
        <f>VLOOKUP(Table8[[#This Row],[ProductID]],Table12[[#All],[ProductID]:[ProductFullName]],3,FALSE)</f>
        <v>Product D</v>
      </c>
      <c r="H3942" s="50">
        <v>5</v>
      </c>
      <c r="I3942" s="52">
        <v>44890.744212962956</v>
      </c>
      <c r="J3942" s="50">
        <v>117</v>
      </c>
      <c r="K3942" s="51">
        <v>44890.975694444445</v>
      </c>
      <c r="L3942" s="53"/>
      <c r="M3942" s="54">
        <v>1</v>
      </c>
    </row>
    <row r="3943" spans="2:13" x14ac:dyDescent="0.3">
      <c r="B3943" s="49">
        <v>22786</v>
      </c>
      <c r="C3943" s="50">
        <v>1308</v>
      </c>
      <c r="D3943" s="50" t="str">
        <f>VLOOKUP(Table8[[#This Row],[CustomerID]],Table15[[#All],[CustomerID]:[Company Name]],2,FALSE)</f>
        <v>Old West Charm/ Crafter Village</v>
      </c>
      <c r="E3943" s="51">
        <v>44893</v>
      </c>
      <c r="F3943" s="50">
        <v>6</v>
      </c>
      <c r="G3943" s="50" t="str">
        <f>VLOOKUP(Table8[[#This Row],[ProductID]],Table12[[#All],[ProductID]:[ProductFullName]],3,FALSE)</f>
        <v>Product F</v>
      </c>
      <c r="H3943" s="50">
        <v>7</v>
      </c>
      <c r="I3943" s="52">
        <v>44893.333333333336</v>
      </c>
      <c r="J3943" s="50">
        <v>117</v>
      </c>
      <c r="K3943" s="51">
        <v>44893.970833333333</v>
      </c>
      <c r="L3943" s="53"/>
      <c r="M3943" s="54">
        <v>1</v>
      </c>
    </row>
    <row r="3944" spans="2:13" x14ac:dyDescent="0.3">
      <c r="B3944" s="49">
        <v>22787</v>
      </c>
      <c r="C3944" s="50">
        <v>82</v>
      </c>
      <c r="D3944" s="50" t="str">
        <f>VLOOKUP(Table8[[#This Row],[CustomerID]],Table15[[#All],[CustomerID]:[Company Name]],2,FALSE)</f>
        <v>Green Dept Store</v>
      </c>
      <c r="E3944" s="51">
        <v>44893</v>
      </c>
      <c r="F3944" s="50">
        <v>5</v>
      </c>
      <c r="G3944" s="50" t="str">
        <f>VLOOKUP(Table8[[#This Row],[ProductID]],Table12[[#All],[ProductID]:[ProductFullName]],3,FALSE)</f>
        <v>Product E</v>
      </c>
      <c r="H3944" s="50">
        <v>5</v>
      </c>
      <c r="I3944" s="52">
        <v>44893.350219907406</v>
      </c>
      <c r="J3944" s="50">
        <v>107</v>
      </c>
      <c r="K3944" s="51">
        <v>44893.970833333333</v>
      </c>
      <c r="L3944" s="53"/>
      <c r="M3944" s="54">
        <v>1</v>
      </c>
    </row>
    <row r="3945" spans="2:13" x14ac:dyDescent="0.3">
      <c r="B3945" s="49">
        <v>22788</v>
      </c>
      <c r="C3945" s="50">
        <v>522</v>
      </c>
      <c r="D3945" s="50" t="str">
        <f>VLOOKUP(Table8[[#This Row],[CustomerID]],Table15[[#All],[CustomerID]:[Company Name]],2,FALSE)</f>
        <v>BUCK $ STORE</v>
      </c>
      <c r="E3945" s="51">
        <v>44893</v>
      </c>
      <c r="F3945" s="50">
        <v>1</v>
      </c>
      <c r="G3945" s="50" t="str">
        <f>VLOOKUP(Table8[[#This Row],[ProductID]],Table12[[#All],[ProductID]:[ProductFullName]],3,FALSE)</f>
        <v>Product A</v>
      </c>
      <c r="H3945" s="50">
        <v>3</v>
      </c>
      <c r="I3945" s="52">
        <v>44893.366377314815</v>
      </c>
      <c r="J3945" s="50">
        <v>107</v>
      </c>
      <c r="K3945" s="51">
        <v>44893.970833333333</v>
      </c>
      <c r="L3945" s="53"/>
      <c r="M3945" s="54">
        <v>1</v>
      </c>
    </row>
    <row r="3946" spans="2:13" x14ac:dyDescent="0.3">
      <c r="B3946" s="49">
        <v>22789</v>
      </c>
      <c r="C3946" s="50">
        <v>620</v>
      </c>
      <c r="D3946" s="50" t="str">
        <f>VLOOKUP(Table8[[#This Row],[CustomerID]],Table15[[#All],[CustomerID]:[Company Name]],2,FALSE)</f>
        <v>Royal Watch &amp; Clock</v>
      </c>
      <c r="E3946" s="51">
        <v>44893</v>
      </c>
      <c r="F3946" s="50">
        <v>6</v>
      </c>
      <c r="G3946" s="50" t="str">
        <f>VLOOKUP(Table8[[#This Row],[ProductID]],Table12[[#All],[ProductID]:[ProductFullName]],3,FALSE)</f>
        <v>Product F</v>
      </c>
      <c r="H3946" s="50">
        <v>7</v>
      </c>
      <c r="I3946" s="52">
        <v>44893.376851851848</v>
      </c>
      <c r="J3946" s="50">
        <v>129</v>
      </c>
      <c r="K3946" s="51">
        <v>44893.970833333333</v>
      </c>
      <c r="L3946" s="53"/>
      <c r="M3946" s="54">
        <v>1</v>
      </c>
    </row>
    <row r="3947" spans="2:13" x14ac:dyDescent="0.3">
      <c r="B3947" s="49">
        <v>22790</v>
      </c>
      <c r="C3947" s="50">
        <v>133</v>
      </c>
      <c r="D3947" s="50" t="str">
        <f>VLOOKUP(Table8[[#This Row],[CustomerID]],Table15[[#All],[CustomerID]:[Company Name]],2,FALSE)</f>
        <v>Havelock Dollarmamia</v>
      </c>
      <c r="E3947" s="51">
        <v>44893</v>
      </c>
      <c r="F3947" s="50">
        <v>4</v>
      </c>
      <c r="G3947" s="50" t="str">
        <f>VLOOKUP(Table8[[#This Row],[ProductID]],Table12[[#All],[ProductID]:[ProductFullName]],3,FALSE)</f>
        <v>Product D</v>
      </c>
      <c r="H3947" s="50">
        <v>3</v>
      </c>
      <c r="I3947" s="52">
        <v>44893.386979166666</v>
      </c>
      <c r="J3947" s="50">
        <v>133</v>
      </c>
      <c r="K3947" s="51">
        <v>44893.970833333333</v>
      </c>
      <c r="L3947" s="53"/>
      <c r="M3947" s="54">
        <v>1</v>
      </c>
    </row>
    <row r="3948" spans="2:13" x14ac:dyDescent="0.3">
      <c r="B3948" s="49">
        <v>22791</v>
      </c>
      <c r="C3948" s="50">
        <v>685</v>
      </c>
      <c r="D3948" s="50" t="str">
        <f>VLOOKUP(Table8[[#This Row],[CustomerID]],Table15[[#All],[CustomerID]:[Company Name]],2,FALSE)</f>
        <v>Woodcreek Cottage Inc.</v>
      </c>
      <c r="E3948" s="51">
        <v>44893</v>
      </c>
      <c r="F3948" s="50">
        <v>3</v>
      </c>
      <c r="G3948" s="50" t="str">
        <f>VLOOKUP(Table8[[#This Row],[ProductID]],Table12[[#All],[ProductID]:[ProductFullName]],3,FALSE)</f>
        <v>Product C</v>
      </c>
      <c r="H3948" s="50">
        <v>6</v>
      </c>
      <c r="I3948" s="52">
        <v>44893.399606481478</v>
      </c>
      <c r="J3948" s="50">
        <v>110</v>
      </c>
      <c r="K3948" s="51">
        <v>44893.970833333333</v>
      </c>
      <c r="L3948" s="53"/>
      <c r="M3948" s="54">
        <v>1</v>
      </c>
    </row>
    <row r="3949" spans="2:13" x14ac:dyDescent="0.3">
      <c r="B3949" s="49">
        <v>22792</v>
      </c>
      <c r="C3949" s="50">
        <v>605</v>
      </c>
      <c r="D3949" s="50" t="str">
        <f>VLOOKUP(Table8[[#This Row],[CustomerID]],Table15[[#All],[CustomerID]:[Company Name]],2,FALSE)</f>
        <v>Splurge</v>
      </c>
      <c r="E3949" s="51">
        <v>44893</v>
      </c>
      <c r="F3949" s="50">
        <v>5</v>
      </c>
      <c r="G3949" s="50" t="str">
        <f>VLOOKUP(Table8[[#This Row],[ProductID]],Table12[[#All],[ProductID]:[ProductFullName]],3,FALSE)</f>
        <v>Product E</v>
      </c>
      <c r="H3949" s="50">
        <v>7</v>
      </c>
      <c r="I3949" s="52">
        <v>44893.413402777776</v>
      </c>
      <c r="J3949" s="50">
        <v>121</v>
      </c>
      <c r="K3949" s="51">
        <v>44893.970833333333</v>
      </c>
      <c r="L3949" s="53"/>
      <c r="M3949" s="54">
        <v>1</v>
      </c>
    </row>
    <row r="3950" spans="2:13" x14ac:dyDescent="0.3">
      <c r="B3950" s="49">
        <v>22793</v>
      </c>
      <c r="C3950" s="50">
        <v>1371</v>
      </c>
      <c r="D3950" s="50" t="str">
        <f>VLOOKUP(Table8[[#This Row],[CustomerID]],Table15[[#All],[CustomerID]:[Company Name]],2,FALSE)</f>
        <v>Golden North Gifts</v>
      </c>
      <c r="E3950" s="51">
        <v>44893</v>
      </c>
      <c r="F3950" s="50">
        <v>3</v>
      </c>
      <c r="G3950" s="50" t="str">
        <f>VLOOKUP(Table8[[#This Row],[ProductID]],Table12[[#All],[ProductID]:[ProductFullName]],3,FALSE)</f>
        <v>Product C</v>
      </c>
      <c r="H3950" s="50">
        <v>3</v>
      </c>
      <c r="I3950" s="52">
        <v>44893.430543981478</v>
      </c>
      <c r="J3950" s="50">
        <v>126</v>
      </c>
      <c r="K3950" s="51">
        <v>44893.970833333333</v>
      </c>
      <c r="L3950" s="53"/>
      <c r="M3950" s="54">
        <v>1</v>
      </c>
    </row>
    <row r="3951" spans="2:13" x14ac:dyDescent="0.3">
      <c r="B3951" s="49">
        <v>22794</v>
      </c>
      <c r="C3951" s="50">
        <v>318</v>
      </c>
      <c r="D3951" s="50" t="str">
        <f>VLOOKUP(Table8[[#This Row],[CustomerID]],Table15[[#All],[CustomerID]:[Company Name]],2,FALSE)</f>
        <v>A Passion For Living Inc</v>
      </c>
      <c r="E3951" s="51">
        <v>44893</v>
      </c>
      <c r="F3951" s="50">
        <v>6</v>
      </c>
      <c r="G3951" s="50" t="str">
        <f>VLOOKUP(Table8[[#This Row],[ProductID]],Table12[[#All],[ProductID]:[ProductFullName]],3,FALSE)</f>
        <v>Product F</v>
      </c>
      <c r="H3951" s="50">
        <v>7</v>
      </c>
      <c r="I3951" s="52">
        <v>44893.445289351846</v>
      </c>
      <c r="J3951" s="50">
        <v>122</v>
      </c>
      <c r="K3951" s="51">
        <v>44893.970833333333</v>
      </c>
      <c r="L3951" s="53"/>
      <c r="M3951" s="54">
        <v>1</v>
      </c>
    </row>
    <row r="3952" spans="2:13" x14ac:dyDescent="0.3">
      <c r="B3952" s="49">
        <v>22795</v>
      </c>
      <c r="C3952" s="50">
        <v>620</v>
      </c>
      <c r="D3952" s="50" t="str">
        <f>VLOOKUP(Table8[[#This Row],[CustomerID]],Table15[[#All],[CustomerID]:[Company Name]],2,FALSE)</f>
        <v>Royal Watch &amp; Clock</v>
      </c>
      <c r="E3952" s="51">
        <v>44893</v>
      </c>
      <c r="F3952" s="50">
        <v>1</v>
      </c>
      <c r="G3952" s="50" t="str">
        <f>VLOOKUP(Table8[[#This Row],[ProductID]],Table12[[#All],[ProductID]:[ProductFullName]],3,FALSE)</f>
        <v>Product A</v>
      </c>
      <c r="H3952" s="50">
        <v>3</v>
      </c>
      <c r="I3952" s="52">
        <v>44893.460752314808</v>
      </c>
      <c r="J3952" s="50">
        <v>113</v>
      </c>
      <c r="K3952" s="51">
        <v>44893.970833333333</v>
      </c>
      <c r="L3952" s="53"/>
      <c r="M3952" s="54">
        <v>1</v>
      </c>
    </row>
    <row r="3953" spans="2:13" x14ac:dyDescent="0.3">
      <c r="B3953" s="49">
        <v>22796</v>
      </c>
      <c r="C3953" s="50">
        <v>480</v>
      </c>
      <c r="D3953" s="50" t="str">
        <f>VLOOKUP(Table8[[#This Row],[CustomerID]],Table15[[#All],[CustomerID]:[Company Name]],2,FALSE)</f>
        <v>Simply Country</v>
      </c>
      <c r="E3953" s="51">
        <v>44893</v>
      </c>
      <c r="F3953" s="50">
        <v>4</v>
      </c>
      <c r="G3953" s="50" t="str">
        <f>VLOOKUP(Table8[[#This Row],[ProductID]],Table12[[#All],[ProductID]:[ProductFullName]],3,FALSE)</f>
        <v>Product D</v>
      </c>
      <c r="H3953" s="50">
        <v>7</v>
      </c>
      <c r="I3953" s="52">
        <v>44893.471331018511</v>
      </c>
      <c r="J3953" s="50">
        <v>111</v>
      </c>
      <c r="K3953" s="51">
        <v>44893.970833333333</v>
      </c>
      <c r="L3953" s="53"/>
      <c r="M3953" s="54">
        <v>1</v>
      </c>
    </row>
    <row r="3954" spans="2:13" x14ac:dyDescent="0.3">
      <c r="B3954" s="49">
        <v>22797</v>
      </c>
      <c r="C3954" s="50">
        <v>982</v>
      </c>
      <c r="D3954" s="50" t="str">
        <f>VLOOKUP(Table8[[#This Row],[CustomerID]],Table15[[#All],[CustomerID]:[Company Name]],2,FALSE)</f>
        <v>The Tams Corp</v>
      </c>
      <c r="E3954" s="51">
        <v>44893</v>
      </c>
      <c r="F3954" s="50">
        <v>1</v>
      </c>
      <c r="G3954" s="50" t="str">
        <f>VLOOKUP(Table8[[#This Row],[ProductID]],Table12[[#All],[ProductID]:[ProductFullName]],3,FALSE)</f>
        <v>Product A</v>
      </c>
      <c r="H3954" s="50">
        <v>2</v>
      </c>
      <c r="I3954" s="52">
        <v>44893.482881944437</v>
      </c>
      <c r="J3954" s="50">
        <v>122</v>
      </c>
      <c r="K3954" s="51">
        <v>44893.970833333333</v>
      </c>
      <c r="L3954" s="53"/>
      <c r="M3954" s="54">
        <v>1</v>
      </c>
    </row>
    <row r="3955" spans="2:13" x14ac:dyDescent="0.3">
      <c r="B3955" s="49">
        <v>22798</v>
      </c>
      <c r="C3955" s="50">
        <v>219</v>
      </c>
      <c r="D3955" s="50" t="str">
        <f>VLOOKUP(Table8[[#This Row],[CustomerID]],Table15[[#All],[CustomerID]:[Company Name]],2,FALSE)</f>
        <v>Shoppers Drug Mart # 788</v>
      </c>
      <c r="E3955" s="51">
        <v>44893</v>
      </c>
      <c r="F3955" s="50">
        <v>3</v>
      </c>
      <c r="G3955" s="50" t="str">
        <f>VLOOKUP(Table8[[#This Row],[ProductID]],Table12[[#All],[ProductID]:[ProductFullName]],3,FALSE)</f>
        <v>Product C</v>
      </c>
      <c r="H3955" s="50">
        <v>4</v>
      </c>
      <c r="I3955" s="52">
        <v>44893.498263888883</v>
      </c>
      <c r="J3955" s="50">
        <v>129</v>
      </c>
      <c r="K3955" s="51">
        <v>44893.970833333333</v>
      </c>
      <c r="L3955" s="53"/>
      <c r="M3955" s="54">
        <v>1</v>
      </c>
    </row>
    <row r="3956" spans="2:13" x14ac:dyDescent="0.3">
      <c r="B3956" s="49">
        <v>22799</v>
      </c>
      <c r="C3956" s="50">
        <v>444</v>
      </c>
      <c r="D3956" s="50" t="str">
        <f>VLOOKUP(Table8[[#This Row],[CustomerID]],Table15[[#All],[CustomerID]:[Company Name]],2,FALSE)</f>
        <v>Brandy Tree Shoppes Inc,The</v>
      </c>
      <c r="E3956" s="51">
        <v>44893</v>
      </c>
      <c r="F3956" s="50">
        <v>3</v>
      </c>
      <c r="G3956" s="50" t="str">
        <f>VLOOKUP(Table8[[#This Row],[ProductID]],Table12[[#All],[ProductID]:[ProductFullName]],3,FALSE)</f>
        <v>Product C</v>
      </c>
      <c r="H3956" s="50">
        <v>6</v>
      </c>
      <c r="I3956" s="52">
        <v>44893.508298611108</v>
      </c>
      <c r="J3956" s="50">
        <v>125</v>
      </c>
      <c r="K3956" s="51">
        <v>44893.970833333333</v>
      </c>
      <c r="L3956" s="53"/>
      <c r="M3956" s="54">
        <v>1</v>
      </c>
    </row>
    <row r="3957" spans="2:13" x14ac:dyDescent="0.3">
      <c r="B3957" s="49">
        <v>22800</v>
      </c>
      <c r="C3957" s="50">
        <v>85</v>
      </c>
      <c r="D3957" s="50" t="str">
        <f>VLOOKUP(Table8[[#This Row],[CustomerID]],Table15[[#All],[CustomerID]:[Company Name]],2,FALSE)</f>
        <v>Nevers Pharmacy Ltd</v>
      </c>
      <c r="E3957" s="51">
        <v>44893</v>
      </c>
      <c r="F3957" s="50">
        <v>4</v>
      </c>
      <c r="G3957" s="50" t="str">
        <f>VLOOKUP(Table8[[#This Row],[ProductID]],Table12[[#All],[ProductID]:[ProductFullName]],3,FALSE)</f>
        <v>Product D</v>
      </c>
      <c r="H3957" s="50">
        <v>7</v>
      </c>
      <c r="I3957" s="52">
        <v>44893.518113425926</v>
      </c>
      <c r="J3957" s="50">
        <v>112</v>
      </c>
      <c r="K3957" s="51">
        <v>44893.970833333333</v>
      </c>
      <c r="L3957" s="53"/>
      <c r="M3957" s="54">
        <v>1</v>
      </c>
    </row>
    <row r="3958" spans="2:13" x14ac:dyDescent="0.3">
      <c r="B3958" s="49">
        <v>22801</v>
      </c>
      <c r="C3958" s="50">
        <v>188</v>
      </c>
      <c r="D3958" s="50" t="str">
        <f>VLOOKUP(Table8[[#This Row],[CustomerID]],Table15[[#All],[CustomerID]:[Company Name]],2,FALSE)</f>
        <v>Kitchen Accents Inc.</v>
      </c>
      <c r="E3958" s="51">
        <v>44893</v>
      </c>
      <c r="F3958" s="50">
        <v>1</v>
      </c>
      <c r="G3958" s="50" t="str">
        <f>VLOOKUP(Table8[[#This Row],[ProductID]],Table12[[#All],[ProductID]:[ProductFullName]],3,FALSE)</f>
        <v>Product A</v>
      </c>
      <c r="H3958" s="50">
        <v>7</v>
      </c>
      <c r="I3958" s="52">
        <v>44893.5308912037</v>
      </c>
      <c r="J3958" s="50">
        <v>118</v>
      </c>
      <c r="K3958" s="51">
        <v>44893.970833333333</v>
      </c>
      <c r="L3958" s="53"/>
      <c r="M3958" s="54">
        <v>1</v>
      </c>
    </row>
    <row r="3959" spans="2:13" x14ac:dyDescent="0.3">
      <c r="B3959" s="49">
        <v>22802</v>
      </c>
      <c r="C3959" s="50">
        <v>1360</v>
      </c>
      <c r="D3959" s="50" t="str">
        <f>VLOOKUP(Table8[[#This Row],[CustomerID]],Table15[[#All],[CustomerID]:[Company Name]],2,FALSE)</f>
        <v>Rosewood Cottage</v>
      </c>
      <c r="E3959" s="51">
        <v>44893</v>
      </c>
      <c r="F3959" s="50">
        <v>6</v>
      </c>
      <c r="G3959" s="50" t="str">
        <f>VLOOKUP(Table8[[#This Row],[ProductID]],Table12[[#All],[ProductID]:[ProductFullName]],3,FALSE)</f>
        <v>Product F</v>
      </c>
      <c r="H3959" s="50">
        <v>5</v>
      </c>
      <c r="I3959" s="52">
        <v>44893.545219907406</v>
      </c>
      <c r="J3959" s="50">
        <v>119</v>
      </c>
      <c r="K3959" s="51">
        <v>44893.970833333333</v>
      </c>
      <c r="L3959" s="53"/>
      <c r="M3959" s="54">
        <v>1</v>
      </c>
    </row>
    <row r="3960" spans="2:13" x14ac:dyDescent="0.3">
      <c r="B3960" s="49">
        <v>22803</v>
      </c>
      <c r="C3960" s="50">
        <v>1062</v>
      </c>
      <c r="D3960" s="50" t="str">
        <f>VLOOKUP(Table8[[#This Row],[CustomerID]],Table15[[#All],[CustomerID]:[Company Name]],2,FALSE)</f>
        <v>Malibu - Nails and Tan</v>
      </c>
      <c r="E3960" s="51">
        <v>44893</v>
      </c>
      <c r="F3960" s="50">
        <v>5</v>
      </c>
      <c r="G3960" s="50" t="str">
        <f>VLOOKUP(Table8[[#This Row],[ProductID]],Table12[[#All],[ProductID]:[ProductFullName]],3,FALSE)</f>
        <v>Product E</v>
      </c>
      <c r="H3960" s="50">
        <v>7</v>
      </c>
      <c r="I3960" s="52">
        <v>44893.558252314811</v>
      </c>
      <c r="J3960" s="50">
        <v>106</v>
      </c>
      <c r="K3960" s="51">
        <v>44893.970833333333</v>
      </c>
      <c r="L3960" s="53"/>
      <c r="M3960" s="54">
        <v>1</v>
      </c>
    </row>
    <row r="3961" spans="2:13" x14ac:dyDescent="0.3">
      <c r="B3961" s="49">
        <v>22804</v>
      </c>
      <c r="C3961" s="50">
        <v>1118</v>
      </c>
      <c r="D3961" s="50" t="str">
        <f>VLOOKUP(Table8[[#This Row],[CustomerID]],Table15[[#All],[CustomerID]:[Company Name]],2,FALSE)</f>
        <v>Alice Derderian</v>
      </c>
      <c r="E3961" s="51">
        <v>44893</v>
      </c>
      <c r="F3961" s="50">
        <v>1</v>
      </c>
      <c r="G3961" s="50" t="str">
        <f>VLOOKUP(Table8[[#This Row],[ProductID]],Table12[[#All],[ProductID]:[ProductFullName]],3,FALSE)</f>
        <v>Product A</v>
      </c>
      <c r="H3961" s="50">
        <v>5</v>
      </c>
      <c r="I3961" s="52">
        <v>44893.569664351846</v>
      </c>
      <c r="J3961" s="50">
        <v>107</v>
      </c>
      <c r="K3961" s="51">
        <v>44893.970833333333</v>
      </c>
      <c r="L3961" s="53"/>
      <c r="M3961" s="54">
        <v>1</v>
      </c>
    </row>
    <row r="3962" spans="2:13" x14ac:dyDescent="0.3">
      <c r="B3962" s="49">
        <v>22805</v>
      </c>
      <c r="C3962" s="50">
        <v>69</v>
      </c>
      <c r="D3962" s="50" t="str">
        <f>VLOOKUP(Table8[[#This Row],[CustomerID]],Table15[[#All],[CustomerID]:[Company Name]],2,FALSE)</f>
        <v>JUST US GIRLS INC</v>
      </c>
      <c r="E3962" s="51">
        <v>44893</v>
      </c>
      <c r="F3962" s="50">
        <v>2</v>
      </c>
      <c r="G3962" s="50" t="str">
        <f>VLOOKUP(Table8[[#This Row],[ProductID]],Table12[[#All],[ProductID]:[ProductFullName]],3,FALSE)</f>
        <v>Product B</v>
      </c>
      <c r="H3962" s="50">
        <v>5</v>
      </c>
      <c r="I3962" s="52">
        <v>44893.586481481478</v>
      </c>
      <c r="J3962" s="50">
        <v>119</v>
      </c>
      <c r="K3962" s="51">
        <v>44893.970833333333</v>
      </c>
      <c r="L3962" s="53"/>
      <c r="M3962" s="54">
        <v>1</v>
      </c>
    </row>
    <row r="3963" spans="2:13" x14ac:dyDescent="0.3">
      <c r="B3963" s="49">
        <v>22806</v>
      </c>
      <c r="C3963" s="50">
        <v>1392</v>
      </c>
      <c r="D3963" s="50" t="str">
        <f>VLOOKUP(Table8[[#This Row],[CustomerID]],Table15[[#All],[CustomerID]:[Company Name]],2,FALSE)</f>
        <v>Stage Stop</v>
      </c>
      <c r="E3963" s="51">
        <v>44893</v>
      </c>
      <c r="F3963" s="50">
        <v>2</v>
      </c>
      <c r="G3963" s="50" t="str">
        <f>VLOOKUP(Table8[[#This Row],[ProductID]],Table12[[#All],[ProductID]:[ProductFullName]],3,FALSE)</f>
        <v>Product B</v>
      </c>
      <c r="H3963" s="50">
        <v>2</v>
      </c>
      <c r="I3963" s="52">
        <v>44893.59574074074</v>
      </c>
      <c r="J3963" s="50">
        <v>123</v>
      </c>
      <c r="K3963" s="51">
        <v>44893.970833333333</v>
      </c>
      <c r="L3963" s="53"/>
      <c r="M3963" s="54">
        <v>1</v>
      </c>
    </row>
    <row r="3964" spans="2:13" x14ac:dyDescent="0.3">
      <c r="B3964" s="49">
        <v>22807</v>
      </c>
      <c r="C3964" s="50">
        <v>921</v>
      </c>
      <c r="D3964" s="50" t="str">
        <f>VLOOKUP(Table8[[#This Row],[CustomerID]],Table15[[#All],[CustomerID]:[Company Name]],2,FALSE)</f>
        <v>Village Cobbler</v>
      </c>
      <c r="E3964" s="51">
        <v>44893</v>
      </c>
      <c r="F3964" s="50">
        <v>2</v>
      </c>
      <c r="G3964" s="50" t="str">
        <f>VLOOKUP(Table8[[#This Row],[ProductID]],Table12[[#All],[ProductID]:[ProductFullName]],3,FALSE)</f>
        <v>Product B</v>
      </c>
      <c r="H3964" s="50">
        <v>6</v>
      </c>
      <c r="I3964" s="52">
        <v>44893.611527777779</v>
      </c>
      <c r="J3964" s="50">
        <v>109</v>
      </c>
      <c r="K3964" s="51">
        <v>44893.970833333333</v>
      </c>
      <c r="L3964" s="53"/>
      <c r="M3964" s="54">
        <v>1</v>
      </c>
    </row>
    <row r="3965" spans="2:13" x14ac:dyDescent="0.3">
      <c r="B3965" s="49">
        <v>22808</v>
      </c>
      <c r="C3965" s="50">
        <v>1411</v>
      </c>
      <c r="D3965" s="50" t="str">
        <f>VLOOKUP(Table8[[#This Row],[CustomerID]],Table15[[#All],[CustomerID]:[Company Name]],2,FALSE)</f>
        <v>Pharmasave #494</v>
      </c>
      <c r="E3965" s="51">
        <v>44893</v>
      </c>
      <c r="F3965" s="50">
        <v>4</v>
      </c>
      <c r="G3965" s="50" t="str">
        <f>VLOOKUP(Table8[[#This Row],[ProductID]],Table12[[#All],[ProductID]:[ProductFullName]],3,FALSE)</f>
        <v>Product D</v>
      </c>
      <c r="H3965" s="50">
        <v>2</v>
      </c>
      <c r="I3965" s="52">
        <v>44893.622870370375</v>
      </c>
      <c r="J3965" s="50">
        <v>114</v>
      </c>
      <c r="K3965" s="51">
        <v>44893.970833333333</v>
      </c>
      <c r="L3965" s="53"/>
      <c r="M3965" s="54">
        <v>1</v>
      </c>
    </row>
    <row r="3966" spans="2:13" x14ac:dyDescent="0.3">
      <c r="B3966" s="49">
        <v>22809</v>
      </c>
      <c r="C3966" s="50">
        <v>658</v>
      </c>
      <c r="D3966" s="50" t="str">
        <f>VLOOKUP(Table8[[#This Row],[CustomerID]],Table15[[#All],[CustomerID]:[Company Name]],2,FALSE)</f>
        <v>Your Dollar Store With More #141</v>
      </c>
      <c r="E3966" s="51">
        <v>44893</v>
      </c>
      <c r="F3966" s="50">
        <v>4</v>
      </c>
      <c r="G3966" s="50" t="str">
        <f>VLOOKUP(Table8[[#This Row],[ProductID]],Table12[[#All],[ProductID]:[ProductFullName]],3,FALSE)</f>
        <v>Product D</v>
      </c>
      <c r="H3966" s="50">
        <v>4</v>
      </c>
      <c r="I3966" s="52">
        <v>44893.633113425931</v>
      </c>
      <c r="J3966" s="50">
        <v>111</v>
      </c>
      <c r="K3966" s="51">
        <v>44893.970833333333</v>
      </c>
      <c r="L3966" s="53"/>
      <c r="M3966" s="54">
        <v>1</v>
      </c>
    </row>
    <row r="3967" spans="2:13" x14ac:dyDescent="0.3">
      <c r="B3967" s="49">
        <v>22810</v>
      </c>
      <c r="C3967" s="50">
        <v>1133</v>
      </c>
      <c r="D3967" s="50" t="str">
        <f>VLOOKUP(Table8[[#This Row],[CustomerID]],Table15[[#All],[CustomerID]:[Company Name]],2,FALSE)</f>
        <v>Evie's Hallmark</v>
      </c>
      <c r="E3967" s="51">
        <v>44893</v>
      </c>
      <c r="F3967" s="50">
        <v>5</v>
      </c>
      <c r="G3967" s="50" t="str">
        <f>VLOOKUP(Table8[[#This Row],[ProductID]],Table12[[#All],[ProductID]:[ProductFullName]],3,FALSE)</f>
        <v>Product E</v>
      </c>
      <c r="H3967" s="50">
        <v>4</v>
      </c>
      <c r="I3967" s="52">
        <v>44893.646817129636</v>
      </c>
      <c r="J3967" s="50">
        <v>119</v>
      </c>
      <c r="K3967" s="51">
        <v>44893.970833333333</v>
      </c>
      <c r="L3967" s="53"/>
      <c r="M3967" s="54">
        <v>1</v>
      </c>
    </row>
    <row r="3968" spans="2:13" x14ac:dyDescent="0.3">
      <c r="B3968" s="49">
        <v>22811</v>
      </c>
      <c r="C3968" s="50">
        <v>222</v>
      </c>
      <c r="D3968" s="50" t="str">
        <f>VLOOKUP(Table8[[#This Row],[CustomerID]],Table15[[#All],[CustomerID]:[Company Name]],2,FALSE)</f>
        <v>The Chemist Pharmacy</v>
      </c>
      <c r="E3968" s="51">
        <v>44893</v>
      </c>
      <c r="F3968" s="50">
        <v>4</v>
      </c>
      <c r="G3968" s="50" t="str">
        <f>VLOOKUP(Table8[[#This Row],[ProductID]],Table12[[#All],[ProductID]:[ProductFullName]],3,FALSE)</f>
        <v>Product D</v>
      </c>
      <c r="H3968" s="50">
        <v>6</v>
      </c>
      <c r="I3968" s="52">
        <v>44893.660347222227</v>
      </c>
      <c r="J3968" s="50">
        <v>110</v>
      </c>
      <c r="K3968" s="51">
        <v>44893.970833333333</v>
      </c>
      <c r="L3968" s="53"/>
      <c r="M3968" s="54">
        <v>1</v>
      </c>
    </row>
    <row r="3969" spans="2:13" x14ac:dyDescent="0.3">
      <c r="B3969" s="49">
        <v>22812</v>
      </c>
      <c r="C3969" s="50">
        <v>544</v>
      </c>
      <c r="D3969" s="50" t="str">
        <f>VLOOKUP(Table8[[#This Row],[CustomerID]],Table15[[#All],[CustomerID]:[Company Name]],2,FALSE)</f>
        <v>Tumbleweed Gift Shop</v>
      </c>
      <c r="E3969" s="51">
        <v>44893</v>
      </c>
      <c r="F3969" s="50">
        <v>2</v>
      </c>
      <c r="G3969" s="50" t="str">
        <f>VLOOKUP(Table8[[#This Row],[ProductID]],Table12[[#All],[ProductID]:[ProductFullName]],3,FALSE)</f>
        <v>Product B</v>
      </c>
      <c r="H3969" s="50">
        <v>7</v>
      </c>
      <c r="I3969" s="52">
        <v>44893.67596064815</v>
      </c>
      <c r="J3969" s="50">
        <v>132</v>
      </c>
      <c r="K3969" s="51">
        <v>44893.970833333333</v>
      </c>
      <c r="L3969" s="53"/>
      <c r="M3969" s="54">
        <v>1</v>
      </c>
    </row>
    <row r="3970" spans="2:13" x14ac:dyDescent="0.3">
      <c r="B3970" s="49">
        <v>22813</v>
      </c>
      <c r="C3970" s="50">
        <v>922</v>
      </c>
      <c r="D3970" s="50" t="str">
        <f>VLOOKUP(Table8[[#This Row],[CustomerID]],Table15[[#All],[CustomerID]:[Company Name]],2,FALSE)</f>
        <v>The Farmer's Museum</v>
      </c>
      <c r="E3970" s="51">
        <v>44893</v>
      </c>
      <c r="F3970" s="50">
        <v>1</v>
      </c>
      <c r="G3970" s="50" t="str">
        <f>VLOOKUP(Table8[[#This Row],[ProductID]],Table12[[#All],[ProductID]:[ProductFullName]],3,FALSE)</f>
        <v>Product A</v>
      </c>
      <c r="H3970" s="50">
        <v>7</v>
      </c>
      <c r="I3970" s="52">
        <v>44893.686736111114</v>
      </c>
      <c r="J3970" s="50">
        <v>115</v>
      </c>
      <c r="K3970" s="51">
        <v>44893.970833333333</v>
      </c>
      <c r="L3970" s="53"/>
      <c r="M3970" s="54">
        <v>1</v>
      </c>
    </row>
    <row r="3971" spans="2:13" x14ac:dyDescent="0.3">
      <c r="B3971" s="49">
        <v>22814</v>
      </c>
      <c r="C3971" s="50">
        <v>350</v>
      </c>
      <c r="D3971" s="50" t="str">
        <f>VLOOKUP(Table8[[#This Row],[CustomerID]],Table15[[#All],[CustomerID]:[Company Name]],2,FALSE)</f>
        <v>Canadian Tire # 262</v>
      </c>
      <c r="E3971" s="51">
        <v>44893</v>
      </c>
      <c r="F3971" s="50">
        <v>6</v>
      </c>
      <c r="G3971" s="50" t="str">
        <f>VLOOKUP(Table8[[#This Row],[ProductID]],Table12[[#All],[ProductID]:[ProductFullName]],3,FALSE)</f>
        <v>Product F</v>
      </c>
      <c r="H3971" s="50">
        <v>2</v>
      </c>
      <c r="I3971" s="52">
        <v>44893.695613425931</v>
      </c>
      <c r="J3971" s="50">
        <v>123</v>
      </c>
      <c r="K3971" s="51">
        <v>44893.970833333333</v>
      </c>
      <c r="L3971" s="53"/>
      <c r="M3971" s="54">
        <v>1</v>
      </c>
    </row>
    <row r="3972" spans="2:13" x14ac:dyDescent="0.3">
      <c r="B3972" s="49">
        <v>22815</v>
      </c>
      <c r="C3972" s="50">
        <v>928</v>
      </c>
      <c r="D3972" s="50" t="str">
        <f>VLOOKUP(Table8[[#This Row],[CustomerID]],Table15[[#All],[CustomerID]:[Company Name]],2,FALSE)</f>
        <v>Neo Inc.</v>
      </c>
      <c r="E3972" s="51">
        <v>44893</v>
      </c>
      <c r="F3972" s="50">
        <v>3</v>
      </c>
      <c r="G3972" s="50" t="str">
        <f>VLOOKUP(Table8[[#This Row],[ProductID]],Table12[[#All],[ProductID]:[ProductFullName]],3,FALSE)</f>
        <v>Product C</v>
      </c>
      <c r="H3972" s="50">
        <v>3</v>
      </c>
      <c r="I3972" s="52">
        <v>44893.710729166669</v>
      </c>
      <c r="J3972" s="50">
        <v>117</v>
      </c>
      <c r="K3972" s="51">
        <v>44893.970833333333</v>
      </c>
      <c r="L3972" s="53"/>
      <c r="M3972" s="54">
        <v>1</v>
      </c>
    </row>
    <row r="3973" spans="2:13" x14ac:dyDescent="0.3">
      <c r="B3973" s="49">
        <v>22816</v>
      </c>
      <c r="C3973" s="50">
        <v>1280</v>
      </c>
      <c r="D3973" s="50" t="str">
        <f>VLOOKUP(Table8[[#This Row],[CustomerID]],Table15[[#All],[CustomerID]:[Company Name]],2,FALSE)</f>
        <v>Landing Gear</v>
      </c>
      <c r="E3973" s="51">
        <v>44893</v>
      </c>
      <c r="F3973" s="50">
        <v>6</v>
      </c>
      <c r="G3973" s="50" t="str">
        <f>VLOOKUP(Table8[[#This Row],[ProductID]],Table12[[#All],[ProductID]:[ProductFullName]],3,FALSE)</f>
        <v>Product F</v>
      </c>
      <c r="H3973" s="50">
        <v>5</v>
      </c>
      <c r="I3973" s="52">
        <v>44893.723020833335</v>
      </c>
      <c r="J3973" s="50">
        <v>106</v>
      </c>
      <c r="K3973" s="51">
        <v>44893.970833333333</v>
      </c>
      <c r="L3973" s="53"/>
      <c r="M3973" s="54">
        <v>1</v>
      </c>
    </row>
    <row r="3974" spans="2:13" x14ac:dyDescent="0.3">
      <c r="B3974" s="49">
        <v>22817</v>
      </c>
      <c r="C3974" s="50">
        <v>187</v>
      </c>
      <c r="D3974" s="50" t="str">
        <f>VLOOKUP(Table8[[#This Row],[CustomerID]],Table15[[#All],[CustomerID]:[Company Name]],2,FALSE)</f>
        <v>Versions</v>
      </c>
      <c r="E3974" s="51">
        <v>44893</v>
      </c>
      <c r="F3974" s="50">
        <v>2</v>
      </c>
      <c r="G3974" s="50" t="str">
        <f>VLOOKUP(Table8[[#This Row],[ProductID]],Table12[[#All],[ProductID]:[ProductFullName]],3,FALSE)</f>
        <v>Product B</v>
      </c>
      <c r="H3974" s="50">
        <v>5</v>
      </c>
      <c r="I3974" s="52">
        <v>44893.733171296299</v>
      </c>
      <c r="J3974" s="50">
        <v>130</v>
      </c>
      <c r="K3974" s="51">
        <v>44893.970833333333</v>
      </c>
      <c r="L3974" s="53"/>
      <c r="M3974" s="54">
        <v>1</v>
      </c>
    </row>
    <row r="3975" spans="2:13" x14ac:dyDescent="0.3">
      <c r="B3975" s="49">
        <v>22818</v>
      </c>
      <c r="C3975" s="50">
        <v>1312</v>
      </c>
      <c r="D3975" s="50" t="str">
        <f>VLOOKUP(Table8[[#This Row],[CustomerID]],Table15[[#All],[CustomerID]:[Company Name]],2,FALSE)</f>
        <v>Gwen Hegenwald</v>
      </c>
      <c r="E3975" s="51">
        <v>44894</v>
      </c>
      <c r="F3975" s="50">
        <v>6</v>
      </c>
      <c r="G3975" s="50" t="str">
        <f>VLOOKUP(Table8[[#This Row],[ProductID]],Table12[[#All],[ProductID]:[ProductFullName]],3,FALSE)</f>
        <v>Product F</v>
      </c>
      <c r="H3975" s="50">
        <v>5</v>
      </c>
      <c r="I3975" s="52">
        <v>44894.333333333336</v>
      </c>
      <c r="J3975" s="50">
        <v>108</v>
      </c>
      <c r="K3975" s="51">
        <v>44894.945138888892</v>
      </c>
      <c r="L3975" s="53"/>
      <c r="M3975" s="54">
        <v>1</v>
      </c>
    </row>
    <row r="3976" spans="2:13" x14ac:dyDescent="0.3">
      <c r="B3976" s="49">
        <v>22819</v>
      </c>
      <c r="C3976" s="50">
        <v>632</v>
      </c>
      <c r="D3976" s="50" t="str">
        <f>VLOOKUP(Table8[[#This Row],[CustomerID]],Table15[[#All],[CustomerID]:[Company Name]],2,FALSE)</f>
        <v>VALLEY HOUSE OF FLOWERS LTD</v>
      </c>
      <c r="E3976" s="51">
        <v>44894</v>
      </c>
      <c r="F3976" s="50">
        <v>2</v>
      </c>
      <c r="G3976" s="50" t="str">
        <f>VLOOKUP(Table8[[#This Row],[ProductID]],Table12[[#All],[ProductID]:[ProductFullName]],3,FALSE)</f>
        <v>Product B</v>
      </c>
      <c r="H3976" s="50">
        <v>6</v>
      </c>
      <c r="I3976" s="52">
        <v>44894.349074074074</v>
      </c>
      <c r="J3976" s="50">
        <v>113</v>
      </c>
      <c r="K3976" s="51">
        <v>44894.945138888892</v>
      </c>
      <c r="L3976" s="53"/>
      <c r="M3976" s="54">
        <v>1</v>
      </c>
    </row>
    <row r="3977" spans="2:13" x14ac:dyDescent="0.3">
      <c r="B3977" s="49">
        <v>22820</v>
      </c>
      <c r="C3977" s="50">
        <v>387</v>
      </c>
      <c r="D3977" s="50" t="str">
        <f>VLOOKUP(Table8[[#This Row],[CustomerID]],Table15[[#All],[CustomerID]:[Company Name]],2,FALSE)</f>
        <v>Apropos</v>
      </c>
      <c r="E3977" s="51">
        <v>44894</v>
      </c>
      <c r="F3977" s="50">
        <v>6</v>
      </c>
      <c r="G3977" s="50" t="str">
        <f>VLOOKUP(Table8[[#This Row],[ProductID]],Table12[[#All],[ProductID]:[ProductFullName]],3,FALSE)</f>
        <v>Product F</v>
      </c>
      <c r="H3977" s="50">
        <v>4</v>
      </c>
      <c r="I3977" s="52">
        <v>44894.359409722223</v>
      </c>
      <c r="J3977" s="50">
        <v>115</v>
      </c>
      <c r="K3977" s="51">
        <v>44894.945138888892</v>
      </c>
      <c r="L3977" s="53"/>
      <c r="M3977" s="54">
        <v>1</v>
      </c>
    </row>
    <row r="3978" spans="2:13" x14ac:dyDescent="0.3">
      <c r="B3978" s="49">
        <v>22821</v>
      </c>
      <c r="C3978" s="50">
        <v>254</v>
      </c>
      <c r="D3978" s="50" t="str">
        <f>VLOOKUP(Table8[[#This Row],[CustomerID]],Table15[[#All],[CustomerID]:[Company Name]],2,FALSE)</f>
        <v>Samples, Temtex Industries Inc.</v>
      </c>
      <c r="E3978" s="51">
        <v>44894</v>
      </c>
      <c r="F3978" s="50">
        <v>1</v>
      </c>
      <c r="G3978" s="50" t="str">
        <f>VLOOKUP(Table8[[#This Row],[ProductID]],Table12[[#All],[ProductID]:[ProductFullName]],3,FALSE)</f>
        <v>Product A</v>
      </c>
      <c r="H3978" s="50">
        <v>5</v>
      </c>
      <c r="I3978" s="52">
        <v>44894.371979166666</v>
      </c>
      <c r="J3978" s="50">
        <v>133</v>
      </c>
      <c r="K3978" s="51">
        <v>44894.945138888892</v>
      </c>
      <c r="L3978" s="53"/>
      <c r="M3978" s="54">
        <v>1</v>
      </c>
    </row>
    <row r="3979" spans="2:13" x14ac:dyDescent="0.3">
      <c r="B3979" s="49">
        <v>22822</v>
      </c>
      <c r="C3979" s="50">
        <v>1197</v>
      </c>
      <c r="D3979" s="50" t="str">
        <f>VLOOKUP(Table8[[#This Row],[CustomerID]],Table15[[#All],[CustomerID]:[Company Name]],2,FALSE)</f>
        <v>Petal Pushers</v>
      </c>
      <c r="E3979" s="51">
        <v>44894</v>
      </c>
      <c r="F3979" s="50">
        <v>6</v>
      </c>
      <c r="G3979" s="50" t="str">
        <f>VLOOKUP(Table8[[#This Row],[ProductID]],Table12[[#All],[ProductID]:[ProductFullName]],3,FALSE)</f>
        <v>Product F</v>
      </c>
      <c r="H3979" s="50">
        <v>5</v>
      </c>
      <c r="I3979" s="52">
        <v>44894.387881944444</v>
      </c>
      <c r="J3979" s="50">
        <v>105</v>
      </c>
      <c r="K3979" s="51">
        <v>44894.945138888892</v>
      </c>
      <c r="L3979" s="53"/>
      <c r="M3979" s="54">
        <v>1</v>
      </c>
    </row>
    <row r="3980" spans="2:13" x14ac:dyDescent="0.3">
      <c r="B3980" s="49">
        <v>22823</v>
      </c>
      <c r="C3980" s="50">
        <v>128</v>
      </c>
      <c r="D3980" s="50" t="str">
        <f>VLOOKUP(Table8[[#This Row],[CustomerID]],Table15[[#All],[CustomerID]:[Company Name]],2,FALSE)</f>
        <v>Talk Of The Town</v>
      </c>
      <c r="E3980" s="51">
        <v>44894</v>
      </c>
      <c r="F3980" s="50">
        <v>3</v>
      </c>
      <c r="G3980" s="50" t="str">
        <f>VLOOKUP(Table8[[#This Row],[ProductID]],Table12[[#All],[ProductID]:[ProductFullName]],3,FALSE)</f>
        <v>Product C</v>
      </c>
      <c r="H3980" s="50">
        <v>7</v>
      </c>
      <c r="I3980" s="52">
        <v>44894.403437499997</v>
      </c>
      <c r="J3980" s="50">
        <v>111</v>
      </c>
      <c r="K3980" s="51">
        <v>44894.945138888892</v>
      </c>
      <c r="L3980" s="53"/>
      <c r="M3980" s="54">
        <v>1</v>
      </c>
    </row>
    <row r="3981" spans="2:13" x14ac:dyDescent="0.3">
      <c r="B3981" s="49">
        <v>22824</v>
      </c>
      <c r="C3981" s="50">
        <v>387</v>
      </c>
      <c r="D3981" s="50" t="str">
        <f>VLOOKUP(Table8[[#This Row],[CustomerID]],Table15[[#All],[CustomerID]:[Company Name]],2,FALSE)</f>
        <v>Apropos</v>
      </c>
      <c r="E3981" s="51">
        <v>44894</v>
      </c>
      <c r="F3981" s="50">
        <v>4</v>
      </c>
      <c r="G3981" s="50" t="str">
        <f>VLOOKUP(Table8[[#This Row],[ProductID]],Table12[[#All],[ProductID]:[ProductFullName]],3,FALSE)</f>
        <v>Product D</v>
      </c>
      <c r="H3981" s="50">
        <v>2</v>
      </c>
      <c r="I3981" s="52">
        <v>44894.418263888889</v>
      </c>
      <c r="J3981" s="50">
        <v>131</v>
      </c>
      <c r="K3981" s="51">
        <v>44894.945138888892</v>
      </c>
      <c r="L3981" s="53"/>
      <c r="M3981" s="54">
        <v>1</v>
      </c>
    </row>
    <row r="3982" spans="2:13" x14ac:dyDescent="0.3">
      <c r="B3982" s="49">
        <v>22825</v>
      </c>
      <c r="C3982" s="50">
        <v>76</v>
      </c>
      <c r="D3982" s="50" t="str">
        <f>VLOOKUP(Table8[[#This Row],[CustomerID]],Table15[[#All],[CustomerID]:[Company Name]],2,FALSE)</f>
        <v>Eloise Ltd.</v>
      </c>
      <c r="E3982" s="51">
        <v>44894</v>
      </c>
      <c r="F3982" s="50">
        <v>1</v>
      </c>
      <c r="G3982" s="50" t="str">
        <f>VLOOKUP(Table8[[#This Row],[ProductID]],Table12[[#All],[ProductID]:[ProductFullName]],3,FALSE)</f>
        <v>Product A</v>
      </c>
      <c r="H3982" s="50">
        <v>6</v>
      </c>
      <c r="I3982" s="52">
        <v>44894.433680555558</v>
      </c>
      <c r="J3982" s="50">
        <v>133</v>
      </c>
      <c r="K3982" s="51">
        <v>44894.945138888892</v>
      </c>
      <c r="L3982" s="53"/>
      <c r="M3982" s="54">
        <v>1</v>
      </c>
    </row>
    <row r="3983" spans="2:13" x14ac:dyDescent="0.3">
      <c r="B3983" s="49">
        <v>22826</v>
      </c>
      <c r="C3983" s="50">
        <v>429</v>
      </c>
      <c r="D3983" s="50" t="str">
        <f>VLOOKUP(Table8[[#This Row],[CustomerID]],Table15[[#All],[CustomerID]:[Company Name]],2,FALSE)</f>
        <v>BELA BOOTEEK</v>
      </c>
      <c r="E3983" s="51">
        <v>44894</v>
      </c>
      <c r="F3983" s="50">
        <v>2</v>
      </c>
      <c r="G3983" s="50" t="str">
        <f>VLOOKUP(Table8[[#This Row],[ProductID]],Table12[[#All],[ProductID]:[ProductFullName]],3,FALSE)</f>
        <v>Product B</v>
      </c>
      <c r="H3983" s="50">
        <v>3</v>
      </c>
      <c r="I3983" s="52">
        <v>44894.44399305556</v>
      </c>
      <c r="J3983" s="50">
        <v>108</v>
      </c>
      <c r="K3983" s="51">
        <v>44894.945138888892</v>
      </c>
      <c r="L3983" s="53"/>
      <c r="M3983" s="54">
        <v>1</v>
      </c>
    </row>
    <row r="3984" spans="2:13" x14ac:dyDescent="0.3">
      <c r="B3984" s="49">
        <v>22827</v>
      </c>
      <c r="C3984" s="50">
        <v>471</v>
      </c>
      <c r="D3984" s="50" t="str">
        <f>VLOOKUP(Table8[[#This Row],[CustomerID]],Table15[[#All],[CustomerID]:[Company Name]],2,FALSE)</f>
        <v>Treasures and Trophies</v>
      </c>
      <c r="E3984" s="51">
        <v>44894</v>
      </c>
      <c r="F3984" s="50">
        <v>5</v>
      </c>
      <c r="G3984" s="50" t="str">
        <f>VLOOKUP(Table8[[#This Row],[ProductID]],Table12[[#All],[ProductID]:[ProductFullName]],3,FALSE)</f>
        <v>Product E</v>
      </c>
      <c r="H3984" s="50">
        <v>3</v>
      </c>
      <c r="I3984" s="52">
        <v>44894.460694444446</v>
      </c>
      <c r="J3984" s="50">
        <v>121</v>
      </c>
      <c r="K3984" s="51">
        <v>44894.945138888892</v>
      </c>
      <c r="L3984" s="53"/>
      <c r="M3984" s="54">
        <v>1</v>
      </c>
    </row>
    <row r="3985" spans="2:13" x14ac:dyDescent="0.3">
      <c r="B3985" s="49">
        <v>22828</v>
      </c>
      <c r="C3985" s="50">
        <v>473</v>
      </c>
      <c r="D3985" s="50" t="str">
        <f>VLOOKUP(Table8[[#This Row],[CustomerID]],Table15[[#All],[CustomerID]:[Company Name]],2,FALSE)</f>
        <v>IDA - Gravenhurst, ON</v>
      </c>
      <c r="E3985" s="51">
        <v>44894</v>
      </c>
      <c r="F3985" s="50">
        <v>2</v>
      </c>
      <c r="G3985" s="50" t="str">
        <f>VLOOKUP(Table8[[#This Row],[ProductID]],Table12[[#All],[ProductID]:[ProductFullName]],3,FALSE)</f>
        <v>Product B</v>
      </c>
      <c r="H3985" s="50">
        <v>7</v>
      </c>
      <c r="I3985" s="52">
        <v>44894.471736111111</v>
      </c>
      <c r="J3985" s="50">
        <v>119</v>
      </c>
      <c r="K3985" s="51">
        <v>44894.945138888892</v>
      </c>
      <c r="L3985" s="53"/>
      <c r="M3985" s="54">
        <v>1</v>
      </c>
    </row>
    <row r="3986" spans="2:13" x14ac:dyDescent="0.3">
      <c r="B3986" s="49">
        <v>22829</v>
      </c>
      <c r="C3986" s="50">
        <v>123</v>
      </c>
      <c r="D3986" s="50" t="str">
        <f>VLOOKUP(Table8[[#This Row],[CustomerID]],Table15[[#All],[CustomerID]:[Company Name]],2,FALSE)</f>
        <v>Seaway Guardian Pharmacy</v>
      </c>
      <c r="E3986" s="51">
        <v>44894</v>
      </c>
      <c r="F3986" s="50">
        <v>4</v>
      </c>
      <c r="G3986" s="50" t="str">
        <f>VLOOKUP(Table8[[#This Row],[ProductID]],Table12[[#All],[ProductID]:[ProductFullName]],3,FALSE)</f>
        <v>Product D</v>
      </c>
      <c r="H3986" s="50">
        <v>7</v>
      </c>
      <c r="I3986" s="52">
        <v>44894.482407407406</v>
      </c>
      <c r="J3986" s="50">
        <v>114</v>
      </c>
      <c r="K3986" s="51">
        <v>44894.945138888892</v>
      </c>
      <c r="L3986" s="53"/>
      <c r="M3986" s="54">
        <v>1</v>
      </c>
    </row>
    <row r="3987" spans="2:13" x14ac:dyDescent="0.3">
      <c r="B3987" s="49">
        <v>22830</v>
      </c>
      <c r="C3987" s="50">
        <v>1277</v>
      </c>
      <c r="D3987" s="50" t="str">
        <f>VLOOKUP(Table8[[#This Row],[CustomerID]],Table15[[#All],[CustomerID]:[Company Name]],2,FALSE)</f>
        <v>Gold Coast Hotel &amp; Casino</v>
      </c>
      <c r="E3987" s="51">
        <v>44894</v>
      </c>
      <c r="F3987" s="50">
        <v>3</v>
      </c>
      <c r="G3987" s="50" t="str">
        <f>VLOOKUP(Table8[[#This Row],[ProductID]],Table12[[#All],[ProductID]:[ProductFullName]],3,FALSE)</f>
        <v>Product C</v>
      </c>
      <c r="H3987" s="50">
        <v>6</v>
      </c>
      <c r="I3987" s="52">
        <v>44894.493715277778</v>
      </c>
      <c r="J3987" s="50">
        <v>132</v>
      </c>
      <c r="K3987" s="51">
        <v>44894.945138888892</v>
      </c>
      <c r="L3987" s="53"/>
      <c r="M3987" s="54">
        <v>1</v>
      </c>
    </row>
    <row r="3988" spans="2:13" x14ac:dyDescent="0.3">
      <c r="B3988" s="49">
        <v>22831</v>
      </c>
      <c r="C3988" s="50">
        <v>1206</v>
      </c>
      <c r="D3988" s="50" t="str">
        <f>VLOOKUP(Table8[[#This Row],[CustomerID]],Table15[[#All],[CustomerID]:[Company Name]],2,FALSE)</f>
        <v>JW Baumann</v>
      </c>
      <c r="E3988" s="51">
        <v>44894</v>
      </c>
      <c r="F3988" s="50">
        <v>3</v>
      </c>
      <c r="G3988" s="50" t="str">
        <f>VLOOKUP(Table8[[#This Row],[ProductID]],Table12[[#All],[ProductID]:[ProductFullName]],3,FALSE)</f>
        <v>Product C</v>
      </c>
      <c r="H3988" s="50">
        <v>6</v>
      </c>
      <c r="I3988" s="52">
        <v>44894.506967592592</v>
      </c>
      <c r="J3988" s="50">
        <v>106</v>
      </c>
      <c r="K3988" s="51">
        <v>44894.945138888892</v>
      </c>
      <c r="L3988" s="53"/>
      <c r="M3988" s="54">
        <v>1</v>
      </c>
    </row>
    <row r="3989" spans="2:13" x14ac:dyDescent="0.3">
      <c r="B3989" s="49">
        <v>22832</v>
      </c>
      <c r="C3989" s="50">
        <v>276</v>
      </c>
      <c r="D3989" s="50" t="str">
        <f>VLOOKUP(Table8[[#This Row],[CustomerID]],Table15[[#All],[CustomerID]:[Company Name]],2,FALSE)</f>
        <v>Roasting Apple</v>
      </c>
      <c r="E3989" s="51">
        <v>44894</v>
      </c>
      <c r="F3989" s="50">
        <v>4</v>
      </c>
      <c r="G3989" s="50" t="str">
        <f>VLOOKUP(Table8[[#This Row],[ProductID]],Table12[[#All],[ProductID]:[ProductFullName]],3,FALSE)</f>
        <v>Product D</v>
      </c>
      <c r="H3989" s="50">
        <v>4</v>
      </c>
      <c r="I3989" s="52">
        <v>44894.52244212963</v>
      </c>
      <c r="J3989" s="50">
        <v>110</v>
      </c>
      <c r="K3989" s="51">
        <v>44894.945138888892</v>
      </c>
      <c r="L3989" s="53"/>
      <c r="M3989" s="54">
        <v>1</v>
      </c>
    </row>
    <row r="3990" spans="2:13" x14ac:dyDescent="0.3">
      <c r="B3990" s="49">
        <v>22833</v>
      </c>
      <c r="C3990" s="50">
        <v>113</v>
      </c>
      <c r="D3990" s="50" t="str">
        <f>VLOOKUP(Table8[[#This Row],[CustomerID]],Table15[[#All],[CustomerID]:[Company Name]],2,FALSE)</f>
        <v>Mega Dollar</v>
      </c>
      <c r="E3990" s="51">
        <v>44894</v>
      </c>
      <c r="F3990" s="50">
        <v>3</v>
      </c>
      <c r="G3990" s="50" t="str">
        <f>VLOOKUP(Table8[[#This Row],[ProductID]],Table12[[#All],[ProductID]:[ProductFullName]],3,FALSE)</f>
        <v>Product C</v>
      </c>
      <c r="H3990" s="50">
        <v>4</v>
      </c>
      <c r="I3990" s="52">
        <v>44894.539733796293</v>
      </c>
      <c r="J3990" s="50">
        <v>119</v>
      </c>
      <c r="K3990" s="51">
        <v>44894.945138888892</v>
      </c>
      <c r="L3990" s="53"/>
      <c r="M3990" s="54">
        <v>1</v>
      </c>
    </row>
    <row r="3991" spans="2:13" x14ac:dyDescent="0.3">
      <c r="B3991" s="49">
        <v>22834</v>
      </c>
      <c r="C3991" s="50">
        <v>734</v>
      </c>
      <c r="D3991" s="50" t="str">
        <f>VLOOKUP(Table8[[#This Row],[CustomerID]],Table15[[#All],[CustomerID]:[Company Name]],2,FALSE)</f>
        <v>Edgewood</v>
      </c>
      <c r="E3991" s="51">
        <v>44894</v>
      </c>
      <c r="F3991" s="50">
        <v>3</v>
      </c>
      <c r="G3991" s="50" t="str">
        <f>VLOOKUP(Table8[[#This Row],[ProductID]],Table12[[#All],[ProductID]:[ProductFullName]],3,FALSE)</f>
        <v>Product C</v>
      </c>
      <c r="H3991" s="50">
        <v>7</v>
      </c>
      <c r="I3991" s="52">
        <v>44894.552395833329</v>
      </c>
      <c r="J3991" s="50">
        <v>108</v>
      </c>
      <c r="K3991" s="51">
        <v>44894.945138888892</v>
      </c>
      <c r="L3991" s="53"/>
      <c r="M3991" s="54">
        <v>1</v>
      </c>
    </row>
    <row r="3992" spans="2:13" x14ac:dyDescent="0.3">
      <c r="B3992" s="49">
        <v>22835</v>
      </c>
      <c r="C3992" s="50">
        <v>822</v>
      </c>
      <c r="D3992" s="50" t="str">
        <f>VLOOKUP(Table8[[#This Row],[CustomerID]],Table15[[#All],[CustomerID]:[Company Name]],2,FALSE)</f>
        <v>Bella Boutique</v>
      </c>
      <c r="E3992" s="51">
        <v>44894</v>
      </c>
      <c r="F3992" s="50">
        <v>4</v>
      </c>
      <c r="G3992" s="50" t="str">
        <f>VLOOKUP(Table8[[#This Row],[ProductID]],Table12[[#All],[ProductID]:[ProductFullName]],3,FALSE)</f>
        <v>Product D</v>
      </c>
      <c r="H3992" s="50">
        <v>5</v>
      </c>
      <c r="I3992" s="52">
        <v>44894.565995370365</v>
      </c>
      <c r="J3992" s="50">
        <v>127</v>
      </c>
      <c r="K3992" s="51">
        <v>44894.945138888892</v>
      </c>
      <c r="L3992" s="53"/>
      <c r="M3992" s="54">
        <v>1</v>
      </c>
    </row>
    <row r="3993" spans="2:13" x14ac:dyDescent="0.3">
      <c r="B3993" s="49">
        <v>22836</v>
      </c>
      <c r="C3993" s="50">
        <v>1186</v>
      </c>
      <c r="D3993" s="50" t="str">
        <f>VLOOKUP(Table8[[#This Row],[CustomerID]],Table15[[#All],[CustomerID]:[Company Name]],2,FALSE)</f>
        <v>Ginny's Hallmark</v>
      </c>
      <c r="E3993" s="51">
        <v>44894</v>
      </c>
      <c r="F3993" s="50">
        <v>3</v>
      </c>
      <c r="G3993" s="50" t="str">
        <f>VLOOKUP(Table8[[#This Row],[ProductID]],Table12[[#All],[ProductID]:[ProductFullName]],3,FALSE)</f>
        <v>Product C</v>
      </c>
      <c r="H3993" s="50">
        <v>7</v>
      </c>
      <c r="I3993" s="52">
        <v>44894.582743055551</v>
      </c>
      <c r="J3993" s="50">
        <v>114</v>
      </c>
      <c r="K3993" s="51">
        <v>44894.945138888892</v>
      </c>
      <c r="L3993" s="53"/>
      <c r="M3993" s="54">
        <v>1</v>
      </c>
    </row>
    <row r="3994" spans="2:13" x14ac:dyDescent="0.3">
      <c r="B3994" s="49">
        <v>22837</v>
      </c>
      <c r="C3994" s="50">
        <v>120</v>
      </c>
      <c r="D3994" s="50" t="str">
        <f>VLOOKUP(Table8[[#This Row],[CustomerID]],Table15[[#All],[CustomerID]:[Company Name]],2,FALSE)</f>
        <v>Bijouterie Houle</v>
      </c>
      <c r="E3994" s="51">
        <v>44894</v>
      </c>
      <c r="F3994" s="50">
        <v>2</v>
      </c>
      <c r="G3994" s="50" t="str">
        <f>VLOOKUP(Table8[[#This Row],[ProductID]],Table12[[#All],[ProductID]:[ProductFullName]],3,FALSE)</f>
        <v>Product B</v>
      </c>
      <c r="H3994" s="50">
        <v>6</v>
      </c>
      <c r="I3994" s="52">
        <v>44894.593136574069</v>
      </c>
      <c r="J3994" s="50">
        <v>105</v>
      </c>
      <c r="K3994" s="51">
        <v>44894.945138888892</v>
      </c>
      <c r="L3994" s="53"/>
      <c r="M3994" s="54">
        <v>1</v>
      </c>
    </row>
    <row r="3995" spans="2:13" x14ac:dyDescent="0.3">
      <c r="B3995" s="49">
        <v>22838</v>
      </c>
      <c r="C3995" s="50">
        <v>367</v>
      </c>
      <c r="D3995" s="50" t="str">
        <f>VLOOKUP(Table8[[#This Row],[CustomerID]],Table15[[#All],[CustomerID]:[Company Name]],2,FALSE)</f>
        <v>Gift Ideaz</v>
      </c>
      <c r="E3995" s="51">
        <v>44894</v>
      </c>
      <c r="F3995" s="50">
        <v>1</v>
      </c>
      <c r="G3995" s="50" t="str">
        <f>VLOOKUP(Table8[[#This Row],[ProductID]],Table12[[#All],[ProductID]:[ProductFullName]],3,FALSE)</f>
        <v>Product A</v>
      </c>
      <c r="H3995" s="50">
        <v>7</v>
      </c>
      <c r="I3995" s="52">
        <v>44894.606701388882</v>
      </c>
      <c r="J3995" s="50">
        <v>122</v>
      </c>
      <c r="K3995" s="51">
        <v>44894.945138888892</v>
      </c>
      <c r="L3995" s="53"/>
      <c r="M3995" s="54">
        <v>1</v>
      </c>
    </row>
    <row r="3996" spans="2:13" x14ac:dyDescent="0.3">
      <c r="B3996" s="49">
        <v>22839</v>
      </c>
      <c r="C3996" s="50">
        <v>972</v>
      </c>
      <c r="D3996" s="50" t="str">
        <f>VLOOKUP(Table8[[#This Row],[CustomerID]],Table15[[#All],[CustomerID]:[Company Name]],2,FALSE)</f>
        <v>J.C. &amp; Co.</v>
      </c>
      <c r="E3996" s="51">
        <v>44894</v>
      </c>
      <c r="F3996" s="50">
        <v>4</v>
      </c>
      <c r="G3996" s="50" t="str">
        <f>VLOOKUP(Table8[[#This Row],[ProductID]],Table12[[#All],[ProductID]:[ProductFullName]],3,FALSE)</f>
        <v>Product D</v>
      </c>
      <c r="H3996" s="50">
        <v>5</v>
      </c>
      <c r="I3996" s="52">
        <v>44894.619745370364</v>
      </c>
      <c r="J3996" s="50">
        <v>130</v>
      </c>
      <c r="K3996" s="51">
        <v>44894.945138888892</v>
      </c>
      <c r="L3996" s="53"/>
      <c r="M3996" s="54">
        <v>1</v>
      </c>
    </row>
    <row r="3997" spans="2:13" x14ac:dyDescent="0.3">
      <c r="B3997" s="49">
        <v>22840</v>
      </c>
      <c r="C3997" s="50">
        <v>726</v>
      </c>
      <c r="D3997" s="50" t="str">
        <f>VLOOKUP(Table8[[#This Row],[CustomerID]],Table15[[#All],[CustomerID]:[Company Name]],2,FALSE)</f>
        <v>SHOPPERS DRUG MART 0254</v>
      </c>
      <c r="E3997" s="51">
        <v>44894</v>
      </c>
      <c r="F3997" s="50">
        <v>3</v>
      </c>
      <c r="G3997" s="50" t="str">
        <f>VLOOKUP(Table8[[#This Row],[ProductID]],Table12[[#All],[ProductID]:[ProductFullName]],3,FALSE)</f>
        <v>Product C</v>
      </c>
      <c r="H3997" s="50">
        <v>2</v>
      </c>
      <c r="I3997" s="52">
        <v>44894.634895833326</v>
      </c>
      <c r="J3997" s="50">
        <v>118</v>
      </c>
      <c r="K3997" s="51">
        <v>44894.945138888892</v>
      </c>
      <c r="L3997" s="53"/>
      <c r="M3997" s="54">
        <v>1</v>
      </c>
    </row>
    <row r="3998" spans="2:13" x14ac:dyDescent="0.3">
      <c r="B3998" s="49">
        <v>22841</v>
      </c>
      <c r="C3998" s="50">
        <v>563</v>
      </c>
      <c r="D3998" s="50" t="str">
        <f>VLOOKUP(Table8[[#This Row],[CustomerID]],Table15[[#All],[CustomerID]:[Company Name]],2,FALSE)</f>
        <v>Discount Dave's</v>
      </c>
      <c r="E3998" s="51">
        <v>44894</v>
      </c>
      <c r="F3998" s="50">
        <v>1</v>
      </c>
      <c r="G3998" s="50" t="str">
        <f>VLOOKUP(Table8[[#This Row],[ProductID]],Table12[[#All],[ProductID]:[ProductFullName]],3,FALSE)</f>
        <v>Product A</v>
      </c>
      <c r="H3998" s="50">
        <v>4</v>
      </c>
      <c r="I3998" s="52">
        <v>44894.649907407402</v>
      </c>
      <c r="J3998" s="50">
        <v>129</v>
      </c>
      <c r="K3998" s="51">
        <v>44894.945138888892</v>
      </c>
      <c r="L3998" s="53"/>
      <c r="M3998" s="54">
        <v>1</v>
      </c>
    </row>
    <row r="3999" spans="2:13" x14ac:dyDescent="0.3">
      <c r="B3999" s="49">
        <v>22842</v>
      </c>
      <c r="C3999" s="50">
        <v>687</v>
      </c>
      <c r="D3999" s="50" t="str">
        <f>VLOOKUP(Table8[[#This Row],[CustomerID]],Table15[[#All],[CustomerID]:[Company Name]],2,FALSE)</f>
        <v>Your Dollar Store With More #149</v>
      </c>
      <c r="E3999" s="51">
        <v>44894</v>
      </c>
      <c r="F3999" s="50">
        <v>3</v>
      </c>
      <c r="G3999" s="50" t="str">
        <f>VLOOKUP(Table8[[#This Row],[ProductID]],Table12[[#All],[ProductID]:[ProductFullName]],3,FALSE)</f>
        <v>Product C</v>
      </c>
      <c r="H3999" s="50">
        <v>7</v>
      </c>
      <c r="I3999" s="52">
        <v>44894.660196759251</v>
      </c>
      <c r="J3999" s="50">
        <v>122</v>
      </c>
      <c r="K3999" s="51">
        <v>44894.945138888892</v>
      </c>
      <c r="L3999" s="53"/>
      <c r="M3999" s="54">
        <v>1</v>
      </c>
    </row>
    <row r="4000" spans="2:13" x14ac:dyDescent="0.3">
      <c r="B4000" s="49">
        <v>22843</v>
      </c>
      <c r="C4000" s="50">
        <v>849</v>
      </c>
      <c r="D4000" s="50" t="str">
        <f>VLOOKUP(Table8[[#This Row],[CustomerID]],Table15[[#All],[CustomerID]:[Company Name]],2,FALSE)</f>
        <v>Fantasy Island Amusement Park</v>
      </c>
      <c r="E4000" s="51">
        <v>44894</v>
      </c>
      <c r="F4000" s="50">
        <v>2</v>
      </c>
      <c r="G4000" s="50" t="str">
        <f>VLOOKUP(Table8[[#This Row],[ProductID]],Table12[[#All],[ProductID]:[ProductFullName]],3,FALSE)</f>
        <v>Product B</v>
      </c>
      <c r="H4000" s="50">
        <v>4</v>
      </c>
      <c r="I4000" s="52">
        <v>44894.671087962954</v>
      </c>
      <c r="J4000" s="50">
        <v>131</v>
      </c>
      <c r="K4000" s="51">
        <v>44894.945138888892</v>
      </c>
      <c r="L4000" s="53"/>
      <c r="M4000" s="54">
        <v>1</v>
      </c>
    </row>
    <row r="4001" spans="2:13" x14ac:dyDescent="0.3">
      <c r="B4001" s="49">
        <v>22844</v>
      </c>
      <c r="C4001" s="50">
        <v>987</v>
      </c>
      <c r="D4001" s="50" t="str">
        <f>VLOOKUP(Table8[[#This Row],[CustomerID]],Table15[[#All],[CustomerID]:[Company Name]],2,FALSE)</f>
        <v>Walter And Walton's Emporium</v>
      </c>
      <c r="E4001" s="51">
        <v>44894</v>
      </c>
      <c r="F4001" s="50">
        <v>6</v>
      </c>
      <c r="G4001" s="50" t="str">
        <f>VLOOKUP(Table8[[#This Row],[ProductID]],Table12[[#All],[ProductID]:[ProductFullName]],3,FALSE)</f>
        <v>Product F</v>
      </c>
      <c r="H4001" s="50">
        <v>5</v>
      </c>
      <c r="I4001" s="52">
        <v>44894.688541666656</v>
      </c>
      <c r="J4001" s="50">
        <v>116</v>
      </c>
      <c r="K4001" s="51">
        <v>44894.945138888892</v>
      </c>
      <c r="L4001" s="53"/>
      <c r="M4001" s="54">
        <v>1</v>
      </c>
    </row>
    <row r="4002" spans="2:13" x14ac:dyDescent="0.3">
      <c r="B4002" s="49">
        <v>22845</v>
      </c>
      <c r="C4002" s="50">
        <v>814</v>
      </c>
      <c r="D4002" s="50" t="str">
        <f>VLOOKUP(Table8[[#This Row],[CustomerID]],Table15[[#All],[CustomerID]:[Company Name]],2,FALSE)</f>
        <v>Wrap It Up</v>
      </c>
      <c r="E4002" s="51">
        <v>44894</v>
      </c>
      <c r="F4002" s="50">
        <v>4</v>
      </c>
      <c r="G4002" s="50" t="str">
        <f>VLOOKUP(Table8[[#This Row],[ProductID]],Table12[[#All],[ProductID]:[ProductFullName]],3,FALSE)</f>
        <v>Product D</v>
      </c>
      <c r="H4002" s="50">
        <v>4</v>
      </c>
      <c r="I4002" s="52">
        <v>44894.704062499986</v>
      </c>
      <c r="J4002" s="50">
        <v>106</v>
      </c>
      <c r="K4002" s="51">
        <v>44894.945138888892</v>
      </c>
      <c r="L4002" s="53"/>
      <c r="M4002" s="54">
        <v>1</v>
      </c>
    </row>
    <row r="4003" spans="2:13" x14ac:dyDescent="0.3">
      <c r="B4003" s="49">
        <v>22846</v>
      </c>
      <c r="C4003" s="50">
        <v>1150</v>
      </c>
      <c r="D4003" s="50" t="str">
        <f>VLOOKUP(Table8[[#This Row],[CustomerID]],Table15[[#All],[CustomerID]:[Company Name]],2,FALSE)</f>
        <v>Village Drugs &amp; Gifts</v>
      </c>
      <c r="E4003" s="51">
        <v>44894</v>
      </c>
      <c r="F4003" s="50">
        <v>3</v>
      </c>
      <c r="G4003" s="50" t="str">
        <f>VLOOKUP(Table8[[#This Row],[ProductID]],Table12[[#All],[ProductID]:[ProductFullName]],3,FALSE)</f>
        <v>Product C</v>
      </c>
      <c r="H4003" s="50">
        <v>5</v>
      </c>
      <c r="I4003" s="52">
        <v>44894.717384259246</v>
      </c>
      <c r="J4003" s="50">
        <v>119</v>
      </c>
      <c r="K4003" s="51">
        <v>44894.945138888892</v>
      </c>
      <c r="L4003" s="53"/>
      <c r="M4003" s="54">
        <v>1</v>
      </c>
    </row>
    <row r="4004" spans="2:13" x14ac:dyDescent="0.3">
      <c r="B4004" s="49">
        <v>22847</v>
      </c>
      <c r="C4004" s="50">
        <v>1404</v>
      </c>
      <c r="D4004" s="50" t="str">
        <f>VLOOKUP(Table8[[#This Row],[CustomerID]],Table15[[#All],[CustomerID]:[Company Name]],2,FALSE)</f>
        <v>Fingeralds</v>
      </c>
      <c r="E4004" s="51">
        <v>44894</v>
      </c>
      <c r="F4004" s="50">
        <v>3</v>
      </c>
      <c r="G4004" s="50" t="str">
        <f>VLOOKUP(Table8[[#This Row],[ProductID]],Table12[[#All],[ProductID]:[ProductFullName]],3,FALSE)</f>
        <v>Product C</v>
      </c>
      <c r="H4004" s="50">
        <v>3</v>
      </c>
      <c r="I4004" s="52">
        <v>44894.728437499987</v>
      </c>
      <c r="J4004" s="50">
        <v>123</v>
      </c>
      <c r="K4004" s="51">
        <v>44894.945138888892</v>
      </c>
      <c r="L4004" s="53"/>
      <c r="M4004" s="54">
        <v>1</v>
      </c>
    </row>
    <row r="4005" spans="2:13" x14ac:dyDescent="0.3">
      <c r="B4005" s="49">
        <v>22848</v>
      </c>
      <c r="C4005" s="50">
        <v>197</v>
      </c>
      <c r="D4005" s="50" t="str">
        <f>VLOOKUP(Table8[[#This Row],[CustomerID]],Table15[[#All],[CustomerID]:[Company Name]],2,FALSE)</f>
        <v>Super Smokey Convenience</v>
      </c>
      <c r="E4005" s="51">
        <v>44894</v>
      </c>
      <c r="F4005" s="50">
        <v>5</v>
      </c>
      <c r="G4005" s="50" t="str">
        <f>VLOOKUP(Table8[[#This Row],[ProductID]],Table12[[#All],[ProductID]:[ProductFullName]],3,FALSE)</f>
        <v>Product E</v>
      </c>
      <c r="H4005" s="50">
        <v>7</v>
      </c>
      <c r="I4005" s="52">
        <v>44894.743067129617</v>
      </c>
      <c r="J4005" s="50">
        <v>111</v>
      </c>
      <c r="K4005" s="51">
        <v>44894.945138888892</v>
      </c>
      <c r="L4005" s="53"/>
      <c r="M4005" s="54">
        <v>1</v>
      </c>
    </row>
    <row r="4006" spans="2:13" x14ac:dyDescent="0.3">
      <c r="B4006" s="49">
        <v>22849</v>
      </c>
      <c r="C4006" s="50">
        <v>827</v>
      </c>
      <c r="D4006" s="50" t="str">
        <f>VLOOKUP(Table8[[#This Row],[CustomerID]],Table15[[#All],[CustomerID]:[Company Name]],2,FALSE)</f>
        <v>Accents With Flowers</v>
      </c>
      <c r="E4006" s="51">
        <v>44895</v>
      </c>
      <c r="F4006" s="50">
        <v>2</v>
      </c>
      <c r="G4006" s="50" t="str">
        <f>VLOOKUP(Table8[[#This Row],[ProductID]],Table12[[#All],[ProductID]:[ProductFullName]],3,FALSE)</f>
        <v>Product B</v>
      </c>
      <c r="H4006" s="50">
        <v>7</v>
      </c>
      <c r="I4006" s="52">
        <v>44895.333333333336</v>
      </c>
      <c r="J4006" s="50">
        <v>106</v>
      </c>
      <c r="K4006" s="51">
        <v>44895.972222222219</v>
      </c>
      <c r="L4006" s="53"/>
      <c r="M4006" s="54">
        <v>1</v>
      </c>
    </row>
    <row r="4007" spans="2:13" x14ac:dyDescent="0.3">
      <c r="B4007" s="49">
        <v>22850</v>
      </c>
      <c r="C4007" s="50">
        <v>658</v>
      </c>
      <c r="D4007" s="50" t="str">
        <f>VLOOKUP(Table8[[#This Row],[CustomerID]],Table15[[#All],[CustomerID]:[Company Name]],2,FALSE)</f>
        <v>Your Dollar Store With More #141</v>
      </c>
      <c r="E4007" s="51">
        <v>44895</v>
      </c>
      <c r="F4007" s="50">
        <v>6</v>
      </c>
      <c r="G4007" s="50" t="str">
        <f>VLOOKUP(Table8[[#This Row],[ProductID]],Table12[[#All],[ProductID]:[ProductFullName]],3,FALSE)</f>
        <v>Product F</v>
      </c>
      <c r="H4007" s="50">
        <v>2</v>
      </c>
      <c r="I4007" s="52">
        <v>44895.349895833337</v>
      </c>
      <c r="J4007" s="50">
        <v>124</v>
      </c>
      <c r="K4007" s="51">
        <v>44895.972222222219</v>
      </c>
      <c r="L4007" s="53"/>
      <c r="M4007" s="54">
        <v>1</v>
      </c>
    </row>
    <row r="4008" spans="2:13" x14ac:dyDescent="0.3">
      <c r="B4008" s="49">
        <v>22851</v>
      </c>
      <c r="C4008" s="50">
        <v>1129</v>
      </c>
      <c r="D4008" s="50" t="str">
        <f>VLOOKUP(Table8[[#This Row],[CustomerID]],Table15[[#All],[CustomerID]:[Company Name]],2,FALSE)</f>
        <v>Saxony</v>
      </c>
      <c r="E4008" s="51">
        <v>44895</v>
      </c>
      <c r="F4008" s="50">
        <v>5</v>
      </c>
      <c r="G4008" s="50" t="str">
        <f>VLOOKUP(Table8[[#This Row],[ProductID]],Table12[[#All],[ProductID]:[ProductFullName]],3,FALSE)</f>
        <v>Product E</v>
      </c>
      <c r="H4008" s="50">
        <v>3</v>
      </c>
      <c r="I4008" s="52">
        <v>44895.361655092594</v>
      </c>
      <c r="J4008" s="50">
        <v>124</v>
      </c>
      <c r="K4008" s="51">
        <v>44895.972222222219</v>
      </c>
      <c r="L4008" s="53"/>
      <c r="M4008" s="54">
        <v>1</v>
      </c>
    </row>
    <row r="4009" spans="2:13" x14ac:dyDescent="0.3">
      <c r="B4009" s="49">
        <v>22852</v>
      </c>
      <c r="C4009" s="50">
        <v>391</v>
      </c>
      <c r="D4009" s="50" t="str">
        <f>VLOOKUP(Table8[[#This Row],[CustomerID]],Table15[[#All],[CustomerID]:[Company Name]],2,FALSE)</f>
        <v>Daisy Mart</v>
      </c>
      <c r="E4009" s="51">
        <v>44895</v>
      </c>
      <c r="F4009" s="50">
        <v>1</v>
      </c>
      <c r="G4009" s="50" t="str">
        <f>VLOOKUP(Table8[[#This Row],[ProductID]],Table12[[#All],[ProductID]:[ProductFullName]],3,FALSE)</f>
        <v>Product A</v>
      </c>
      <c r="H4009" s="50">
        <v>5</v>
      </c>
      <c r="I4009" s="52">
        <v>44895.374155092592</v>
      </c>
      <c r="J4009" s="50">
        <v>133</v>
      </c>
      <c r="K4009" s="51">
        <v>44895.972222222219</v>
      </c>
      <c r="L4009" s="53"/>
      <c r="M4009" s="54">
        <v>1</v>
      </c>
    </row>
    <row r="4010" spans="2:13" x14ac:dyDescent="0.3">
      <c r="B4010" s="49">
        <v>22853</v>
      </c>
      <c r="C4010" s="50">
        <v>982</v>
      </c>
      <c r="D4010" s="50" t="str">
        <f>VLOOKUP(Table8[[#This Row],[CustomerID]],Table15[[#All],[CustomerID]:[Company Name]],2,FALSE)</f>
        <v>The Tams Corp</v>
      </c>
      <c r="E4010" s="51">
        <v>44895</v>
      </c>
      <c r="F4010" s="50">
        <v>1</v>
      </c>
      <c r="G4010" s="50" t="str">
        <f>VLOOKUP(Table8[[#This Row],[ProductID]],Table12[[#All],[ProductID]:[ProductFullName]],3,FALSE)</f>
        <v>Product A</v>
      </c>
      <c r="H4010" s="50">
        <v>4</v>
      </c>
      <c r="I4010" s="52">
        <v>44895.386805555558</v>
      </c>
      <c r="J4010" s="50">
        <v>114</v>
      </c>
      <c r="K4010" s="51">
        <v>44895.972222222219</v>
      </c>
      <c r="L4010" s="53"/>
      <c r="M4010" s="54">
        <v>1</v>
      </c>
    </row>
    <row r="4011" spans="2:13" x14ac:dyDescent="0.3">
      <c r="B4011" s="49">
        <v>22854</v>
      </c>
      <c r="C4011" s="50">
        <v>614</v>
      </c>
      <c r="D4011" s="50" t="str">
        <f>VLOOKUP(Table8[[#This Row],[CustomerID]],Table15[[#All],[CustomerID]:[Company Name]],2,FALSE)</f>
        <v>Travel Taddies</v>
      </c>
      <c r="E4011" s="51">
        <v>44895</v>
      </c>
      <c r="F4011" s="50">
        <v>5</v>
      </c>
      <c r="G4011" s="50" t="str">
        <f>VLOOKUP(Table8[[#This Row],[ProductID]],Table12[[#All],[ProductID]:[ProductFullName]],3,FALSE)</f>
        <v>Product E</v>
      </c>
      <c r="H4011" s="50">
        <v>4</v>
      </c>
      <c r="I4011" s="52">
        <v>44895.402638888889</v>
      </c>
      <c r="J4011" s="50">
        <v>105</v>
      </c>
      <c r="K4011" s="51">
        <v>44895.972222222219</v>
      </c>
      <c r="L4011" s="53"/>
      <c r="M4011" s="54">
        <v>1</v>
      </c>
    </row>
    <row r="4012" spans="2:13" x14ac:dyDescent="0.3">
      <c r="B4012" s="49">
        <v>22855</v>
      </c>
      <c r="C4012" s="50">
        <v>205</v>
      </c>
      <c r="D4012" s="50" t="str">
        <f>VLOOKUP(Table8[[#This Row],[CustomerID]],Table15[[#All],[CustomerID]:[Company Name]],2,FALSE)</f>
        <v>HOCO - Entertainment &amp; Resorts</v>
      </c>
      <c r="E4012" s="51">
        <v>44895</v>
      </c>
      <c r="F4012" s="50">
        <v>2</v>
      </c>
      <c r="G4012" s="50" t="str">
        <f>VLOOKUP(Table8[[#This Row],[ProductID]],Table12[[#All],[ProductID]:[ProductFullName]],3,FALSE)</f>
        <v>Product B</v>
      </c>
      <c r="H4012" s="50">
        <v>5</v>
      </c>
      <c r="I4012" s="52">
        <v>44895.420451388891</v>
      </c>
      <c r="J4012" s="50">
        <v>134</v>
      </c>
      <c r="K4012" s="51">
        <v>44895.972222222219</v>
      </c>
      <c r="L4012" s="53"/>
      <c r="M4012" s="54">
        <v>1</v>
      </c>
    </row>
    <row r="4013" spans="2:13" x14ac:dyDescent="0.3">
      <c r="B4013" s="49">
        <v>22856</v>
      </c>
      <c r="C4013" s="50">
        <v>986</v>
      </c>
      <c r="D4013" s="50" t="str">
        <f>VLOOKUP(Table8[[#This Row],[CustomerID]],Table15[[#All],[CustomerID]:[Company Name]],2,FALSE)</f>
        <v>Dilly Dally Emporium</v>
      </c>
      <c r="E4013" s="51">
        <v>44895</v>
      </c>
      <c r="F4013" s="50">
        <v>4</v>
      </c>
      <c r="G4013" s="50" t="str">
        <f>VLOOKUP(Table8[[#This Row],[ProductID]],Table12[[#All],[ProductID]:[ProductFullName]],3,FALSE)</f>
        <v>Product D</v>
      </c>
      <c r="H4013" s="50">
        <v>6</v>
      </c>
      <c r="I4013" s="52">
        <v>44895.435347222221</v>
      </c>
      <c r="J4013" s="50">
        <v>133</v>
      </c>
      <c r="K4013" s="51">
        <v>44895.972222222219</v>
      </c>
      <c r="L4013" s="53"/>
      <c r="M4013" s="54">
        <v>1</v>
      </c>
    </row>
    <row r="4014" spans="2:13" x14ac:dyDescent="0.3">
      <c r="B4014" s="49">
        <v>22857</v>
      </c>
      <c r="C4014" s="50">
        <v>577</v>
      </c>
      <c r="D4014" s="50" t="str">
        <f>VLOOKUP(Table8[[#This Row],[CustomerID]],Table15[[#All],[CustomerID]:[Company Name]],2,FALSE)</f>
        <v>Your Dollar Store With More #214</v>
      </c>
      <c r="E4014" s="51">
        <v>44895</v>
      </c>
      <c r="F4014" s="50">
        <v>1</v>
      </c>
      <c r="G4014" s="50" t="str">
        <f>VLOOKUP(Table8[[#This Row],[ProductID]],Table12[[#All],[ProductID]:[ProductFullName]],3,FALSE)</f>
        <v>Product A</v>
      </c>
      <c r="H4014" s="50">
        <v>7</v>
      </c>
      <c r="I4014" s="52">
        <v>44895.445648148147</v>
      </c>
      <c r="J4014" s="50">
        <v>105</v>
      </c>
      <c r="K4014" s="51">
        <v>44895.972222222219</v>
      </c>
      <c r="L4014" s="53"/>
      <c r="M4014" s="54">
        <v>1</v>
      </c>
    </row>
    <row r="4015" spans="2:13" x14ac:dyDescent="0.3">
      <c r="B4015" s="49">
        <v>22858</v>
      </c>
      <c r="C4015" s="50">
        <v>656</v>
      </c>
      <c r="D4015" s="50" t="str">
        <f>VLOOKUP(Table8[[#This Row],[CustomerID]],Table15[[#All],[CustomerID]:[Company Name]],2,FALSE)</f>
        <v>Summerland Pharmacy</v>
      </c>
      <c r="E4015" s="51">
        <v>44895</v>
      </c>
      <c r="F4015" s="50">
        <v>3</v>
      </c>
      <c r="G4015" s="50" t="str">
        <f>VLOOKUP(Table8[[#This Row],[ProductID]],Table12[[#All],[ProductID]:[ProductFullName]],3,FALSE)</f>
        <v>Product C</v>
      </c>
      <c r="H4015" s="50">
        <v>2</v>
      </c>
      <c r="I4015" s="52">
        <v>44895.459166666667</v>
      </c>
      <c r="J4015" s="50">
        <v>118</v>
      </c>
      <c r="K4015" s="51">
        <v>44895.972222222219</v>
      </c>
      <c r="L4015" s="53"/>
      <c r="M4015" s="54">
        <v>1</v>
      </c>
    </row>
    <row r="4016" spans="2:13" x14ac:dyDescent="0.3">
      <c r="B4016" s="49">
        <v>22859</v>
      </c>
      <c r="C4016" s="50">
        <v>911</v>
      </c>
      <c r="D4016" s="50" t="str">
        <f>VLOOKUP(Table8[[#This Row],[CustomerID]],Table15[[#All],[CustomerID]:[Company Name]],2,FALSE)</f>
        <v>Gadgets And Gizmos</v>
      </c>
      <c r="E4016" s="51">
        <v>44895</v>
      </c>
      <c r="F4016" s="50">
        <v>3</v>
      </c>
      <c r="G4016" s="50" t="str">
        <f>VLOOKUP(Table8[[#This Row],[ProductID]],Table12[[#All],[ProductID]:[ProductFullName]],3,FALSE)</f>
        <v>Product C</v>
      </c>
      <c r="H4016" s="50">
        <v>2</v>
      </c>
      <c r="I4016" s="52">
        <v>44895.470706018517</v>
      </c>
      <c r="J4016" s="50">
        <v>126</v>
      </c>
      <c r="K4016" s="51">
        <v>44895.972222222219</v>
      </c>
      <c r="L4016" s="53"/>
      <c r="M4016" s="54">
        <v>1</v>
      </c>
    </row>
    <row r="4017" spans="2:13" x14ac:dyDescent="0.3">
      <c r="B4017" s="49">
        <v>22860</v>
      </c>
      <c r="C4017" s="50">
        <v>383</v>
      </c>
      <c r="D4017" s="50" t="str">
        <f>VLOOKUP(Table8[[#This Row],[CustomerID]],Table15[[#All],[CustomerID]:[Company Name]],2,FALSE)</f>
        <v>VINCENTS OF SOUTHHAMPTON</v>
      </c>
      <c r="E4017" s="51">
        <v>44895</v>
      </c>
      <c r="F4017" s="50">
        <v>5</v>
      </c>
      <c r="G4017" s="50" t="str">
        <f>VLOOKUP(Table8[[#This Row],[ProductID]],Table12[[#All],[ProductID]:[ProductFullName]],3,FALSE)</f>
        <v>Product E</v>
      </c>
      <c r="H4017" s="50">
        <v>2</v>
      </c>
      <c r="I4017" s="52">
        <v>44895.483819444446</v>
      </c>
      <c r="J4017" s="50">
        <v>122</v>
      </c>
      <c r="K4017" s="51">
        <v>44895.972222222219</v>
      </c>
      <c r="L4017" s="53"/>
      <c r="M4017" s="54">
        <v>1</v>
      </c>
    </row>
    <row r="4018" spans="2:13" x14ac:dyDescent="0.3">
      <c r="B4018" s="49">
        <v>22861</v>
      </c>
      <c r="C4018" s="50">
        <v>565</v>
      </c>
      <c r="D4018" s="50" t="str">
        <f>VLOOKUP(Table8[[#This Row],[CustomerID]],Table15[[#All],[CustomerID]:[Company Name]],2,FALSE)</f>
        <v>Kelly's Closet</v>
      </c>
      <c r="E4018" s="51">
        <v>44895</v>
      </c>
      <c r="F4018" s="50">
        <v>2</v>
      </c>
      <c r="G4018" s="50" t="str">
        <f>VLOOKUP(Table8[[#This Row],[ProductID]],Table12[[#All],[ProductID]:[ProductFullName]],3,FALSE)</f>
        <v>Product B</v>
      </c>
      <c r="H4018" s="50">
        <v>5</v>
      </c>
      <c r="I4018" s="52">
        <v>44895.498888888891</v>
      </c>
      <c r="J4018" s="50">
        <v>130</v>
      </c>
      <c r="K4018" s="51">
        <v>44895.972222222219</v>
      </c>
      <c r="L4018" s="53"/>
      <c r="M4018" s="54">
        <v>1</v>
      </c>
    </row>
    <row r="4019" spans="2:13" x14ac:dyDescent="0.3">
      <c r="B4019" s="49">
        <v>22862</v>
      </c>
      <c r="C4019" s="50">
        <v>415</v>
      </c>
      <c r="D4019" s="50" t="str">
        <f>VLOOKUP(Table8[[#This Row],[CustomerID]],Table15[[#All],[CustomerID]:[Company Name]],2,FALSE)</f>
        <v>ETCETERA</v>
      </c>
      <c r="E4019" s="51">
        <v>44895</v>
      </c>
      <c r="F4019" s="50">
        <v>5</v>
      </c>
      <c r="G4019" s="50" t="str">
        <f>VLOOKUP(Table8[[#This Row],[ProductID]],Table12[[#All],[ProductID]:[ProductFullName]],3,FALSE)</f>
        <v>Product E</v>
      </c>
      <c r="H4019" s="50">
        <v>4</v>
      </c>
      <c r="I4019" s="52">
        <v>44895.511840277781</v>
      </c>
      <c r="J4019" s="50">
        <v>134</v>
      </c>
      <c r="K4019" s="51">
        <v>44895.972222222219</v>
      </c>
      <c r="L4019" s="53"/>
      <c r="M4019" s="54">
        <v>1</v>
      </c>
    </row>
    <row r="4020" spans="2:13" x14ac:dyDescent="0.3">
      <c r="B4020" s="49">
        <v>22863</v>
      </c>
      <c r="C4020" s="50">
        <v>154</v>
      </c>
      <c r="D4020" s="50" t="str">
        <f>VLOOKUP(Table8[[#This Row],[CustomerID]],Table15[[#All],[CustomerID]:[Company Name]],2,FALSE)</f>
        <v>Tay Crossing</v>
      </c>
      <c r="E4020" s="51">
        <v>44895</v>
      </c>
      <c r="F4020" s="50">
        <v>5</v>
      </c>
      <c r="G4020" s="50" t="str">
        <f>VLOOKUP(Table8[[#This Row],[ProductID]],Table12[[#All],[ProductID]:[ProductFullName]],3,FALSE)</f>
        <v>Product E</v>
      </c>
      <c r="H4020" s="50">
        <v>6</v>
      </c>
      <c r="I4020" s="52">
        <v>44895.522152777783</v>
      </c>
      <c r="J4020" s="50">
        <v>110</v>
      </c>
      <c r="K4020" s="51">
        <v>44895.972222222219</v>
      </c>
      <c r="L4020" s="53"/>
      <c r="M4020" s="54">
        <v>1</v>
      </c>
    </row>
    <row r="4021" spans="2:13" x14ac:dyDescent="0.3">
      <c r="B4021" s="49">
        <v>22864</v>
      </c>
      <c r="C4021" s="50">
        <v>1203</v>
      </c>
      <c r="D4021" s="50" t="str">
        <f>VLOOKUP(Table8[[#This Row],[CustomerID]],Table15[[#All],[CustomerID]:[Company Name]],2,FALSE)</f>
        <v>G.W.Spencer(Something Else) - Sedalia</v>
      </c>
      <c r="E4021" s="51">
        <v>44895</v>
      </c>
      <c r="F4021" s="50">
        <v>6</v>
      </c>
      <c r="G4021" s="50" t="str">
        <f>VLOOKUP(Table8[[#This Row],[ProductID]],Table12[[#All],[ProductID]:[ProductFullName]],3,FALSE)</f>
        <v>Product F</v>
      </c>
      <c r="H4021" s="50">
        <v>7</v>
      </c>
      <c r="I4021" s="52">
        <v>44895.537812500006</v>
      </c>
      <c r="J4021" s="50">
        <v>122</v>
      </c>
      <c r="K4021" s="51">
        <v>44895.972222222219</v>
      </c>
      <c r="L4021" s="53"/>
      <c r="M4021" s="54">
        <v>1</v>
      </c>
    </row>
    <row r="4022" spans="2:13" x14ac:dyDescent="0.3">
      <c r="B4022" s="49">
        <v>22865</v>
      </c>
      <c r="C4022" s="50">
        <v>841</v>
      </c>
      <c r="D4022" s="50" t="str">
        <f>VLOOKUP(Table8[[#This Row],[CustomerID]],Table15[[#All],[CustomerID]:[Company Name]],2,FALSE)</f>
        <v>Cardsmart</v>
      </c>
      <c r="E4022" s="51">
        <v>44895</v>
      </c>
      <c r="F4022" s="50">
        <v>6</v>
      </c>
      <c r="G4022" s="50" t="str">
        <f>VLOOKUP(Table8[[#This Row],[ProductID]],Table12[[#All],[ProductID]:[ProductFullName]],3,FALSE)</f>
        <v>Product F</v>
      </c>
      <c r="H4022" s="50">
        <v>6</v>
      </c>
      <c r="I4022" s="52">
        <v>44895.547997685193</v>
      </c>
      <c r="J4022" s="50">
        <v>131</v>
      </c>
      <c r="K4022" s="51">
        <v>44895.972222222219</v>
      </c>
      <c r="L4022" s="53"/>
      <c r="M4022" s="54">
        <v>1</v>
      </c>
    </row>
    <row r="4023" spans="2:13" x14ac:dyDescent="0.3">
      <c r="B4023" s="49">
        <v>22866</v>
      </c>
      <c r="C4023" s="50">
        <v>1282</v>
      </c>
      <c r="D4023" s="50" t="str">
        <f>VLOOKUP(Table8[[#This Row],[CustomerID]],Table15[[#All],[CustomerID]:[Company Name]],2,FALSE)</f>
        <v>Santa Fe Station Gift Shop</v>
      </c>
      <c r="E4023" s="51">
        <v>44895</v>
      </c>
      <c r="F4023" s="50">
        <v>5</v>
      </c>
      <c r="G4023" s="50" t="str">
        <f>VLOOKUP(Table8[[#This Row],[ProductID]],Table12[[#All],[ProductID]:[ProductFullName]],3,FALSE)</f>
        <v>Product E</v>
      </c>
      <c r="H4023" s="50">
        <v>4</v>
      </c>
      <c r="I4023" s="52">
        <v>44895.565208333341</v>
      </c>
      <c r="J4023" s="50">
        <v>134</v>
      </c>
      <c r="K4023" s="51">
        <v>44895.972222222219</v>
      </c>
      <c r="L4023" s="53"/>
      <c r="M4023" s="54">
        <v>1</v>
      </c>
    </row>
    <row r="4024" spans="2:13" x14ac:dyDescent="0.3">
      <c r="B4024" s="49">
        <v>22867</v>
      </c>
      <c r="C4024" s="50">
        <v>820</v>
      </c>
      <c r="D4024" s="50" t="str">
        <f>VLOOKUP(Table8[[#This Row],[CustomerID]],Table15[[#All],[CustomerID]:[Company Name]],2,FALSE)</f>
        <v>Masonic Healthcare Center</v>
      </c>
      <c r="E4024" s="51">
        <v>44895</v>
      </c>
      <c r="F4024" s="50">
        <v>2</v>
      </c>
      <c r="G4024" s="50" t="str">
        <f>VLOOKUP(Table8[[#This Row],[ProductID]],Table12[[#All],[ProductID]:[ProductFullName]],3,FALSE)</f>
        <v>Product B</v>
      </c>
      <c r="H4024" s="50">
        <v>3</v>
      </c>
      <c r="I4024" s="52">
        <v>44895.579594907416</v>
      </c>
      <c r="J4024" s="50">
        <v>107</v>
      </c>
      <c r="K4024" s="51">
        <v>44895.972222222219</v>
      </c>
      <c r="L4024" s="53"/>
      <c r="M4024" s="54">
        <v>1</v>
      </c>
    </row>
    <row r="4025" spans="2:13" x14ac:dyDescent="0.3">
      <c r="B4025" s="49">
        <v>22868</v>
      </c>
      <c r="C4025" s="50">
        <v>793</v>
      </c>
      <c r="D4025" s="50" t="str">
        <f>VLOOKUP(Table8[[#This Row],[CustomerID]],Table15[[#All],[CustomerID]:[Company Name]],2,FALSE)</f>
        <v>Unicorn Shop</v>
      </c>
      <c r="E4025" s="51">
        <v>44895</v>
      </c>
      <c r="F4025" s="50">
        <v>5</v>
      </c>
      <c r="G4025" s="50" t="str">
        <f>VLOOKUP(Table8[[#This Row],[ProductID]],Table12[[#All],[ProductID]:[ProductFullName]],3,FALSE)</f>
        <v>Product E</v>
      </c>
      <c r="H4025" s="50">
        <v>6</v>
      </c>
      <c r="I4025" s="52">
        <v>44895.596273148156</v>
      </c>
      <c r="J4025" s="50">
        <v>132</v>
      </c>
      <c r="K4025" s="51">
        <v>44895.972222222219</v>
      </c>
      <c r="L4025" s="53"/>
      <c r="M4025" s="54">
        <v>1</v>
      </c>
    </row>
    <row r="4026" spans="2:13" x14ac:dyDescent="0.3">
      <c r="B4026" s="49">
        <v>22869</v>
      </c>
      <c r="C4026" s="50">
        <v>243</v>
      </c>
      <c r="D4026" s="50" t="str">
        <f>VLOOKUP(Table8[[#This Row],[CustomerID]],Table15[[#All],[CustomerID]:[Company Name]],2,FALSE)</f>
        <v>Extreme  Retail Inc</v>
      </c>
      <c r="E4026" s="51">
        <v>44895</v>
      </c>
      <c r="F4026" s="50">
        <v>4</v>
      </c>
      <c r="G4026" s="50" t="str">
        <f>VLOOKUP(Table8[[#This Row],[ProductID]],Table12[[#All],[ProductID]:[ProductFullName]],3,FALSE)</f>
        <v>Product D</v>
      </c>
      <c r="H4026" s="50">
        <v>7</v>
      </c>
      <c r="I4026" s="52">
        <v>44895.610497685193</v>
      </c>
      <c r="J4026" s="50">
        <v>115</v>
      </c>
      <c r="K4026" s="51">
        <v>44895.972222222219</v>
      </c>
      <c r="L4026" s="53"/>
      <c r="M4026" s="54">
        <v>1</v>
      </c>
    </row>
    <row r="4027" spans="2:13" x14ac:dyDescent="0.3">
      <c r="B4027" s="49">
        <v>22870</v>
      </c>
      <c r="C4027" s="50">
        <v>777</v>
      </c>
      <c r="D4027" s="50" t="str">
        <f>VLOOKUP(Table8[[#This Row],[CustomerID]],Table15[[#All],[CustomerID]:[Company Name]],2,FALSE)</f>
        <v>Brookstone</v>
      </c>
      <c r="E4027" s="51">
        <v>44895</v>
      </c>
      <c r="F4027" s="50">
        <v>6</v>
      </c>
      <c r="G4027" s="50" t="str">
        <f>VLOOKUP(Table8[[#This Row],[ProductID]],Table12[[#All],[ProductID]:[ProductFullName]],3,FALSE)</f>
        <v>Product F</v>
      </c>
      <c r="H4027" s="50">
        <v>4</v>
      </c>
      <c r="I4027" s="52">
        <v>44895.622569444451</v>
      </c>
      <c r="J4027" s="50">
        <v>133</v>
      </c>
      <c r="K4027" s="51">
        <v>44895.972222222219</v>
      </c>
      <c r="L4027" s="53"/>
      <c r="M4027" s="54">
        <v>1</v>
      </c>
    </row>
    <row r="4028" spans="2:13" x14ac:dyDescent="0.3">
      <c r="B4028" s="49">
        <v>22871</v>
      </c>
      <c r="C4028" s="50">
        <v>516</v>
      </c>
      <c r="D4028" s="50" t="str">
        <f>VLOOKUP(Table8[[#This Row],[CustomerID]],Table15[[#All],[CustomerID]:[Company Name]],2,FALSE)</f>
        <v>Shopper Drug Mart - 0545</v>
      </c>
      <c r="E4028" s="51">
        <v>44895</v>
      </c>
      <c r="F4028" s="50">
        <v>5</v>
      </c>
      <c r="G4028" s="50" t="str">
        <f>VLOOKUP(Table8[[#This Row],[ProductID]],Table12[[#All],[ProductID]:[ProductFullName]],3,FALSE)</f>
        <v>Product E</v>
      </c>
      <c r="H4028" s="50">
        <v>2</v>
      </c>
      <c r="I4028" s="52">
        <v>44895.632372685192</v>
      </c>
      <c r="J4028" s="50">
        <v>111</v>
      </c>
      <c r="K4028" s="51">
        <v>44895.972222222219</v>
      </c>
      <c r="L4028" s="53"/>
      <c r="M4028" s="54">
        <v>1</v>
      </c>
    </row>
    <row r="4029" spans="2:13" x14ac:dyDescent="0.3">
      <c r="B4029" s="49">
        <v>22872</v>
      </c>
      <c r="C4029" s="50">
        <v>1069</v>
      </c>
      <c r="D4029" s="50" t="str">
        <f>VLOOKUP(Table8[[#This Row],[CustomerID]],Table15[[#All],[CustomerID]:[Company Name]],2,FALSE)</f>
        <v>Its Magic</v>
      </c>
      <c r="E4029" s="51">
        <v>44895</v>
      </c>
      <c r="F4029" s="50">
        <v>1</v>
      </c>
      <c r="G4029" s="50" t="str">
        <f>VLOOKUP(Table8[[#This Row],[ProductID]],Table12[[#All],[ProductID]:[ProductFullName]],3,FALSE)</f>
        <v>Product A</v>
      </c>
      <c r="H4029" s="50">
        <v>4</v>
      </c>
      <c r="I4029" s="52">
        <v>44895.648692129638</v>
      </c>
      <c r="J4029" s="50">
        <v>127</v>
      </c>
      <c r="K4029" s="51">
        <v>44895.972222222219</v>
      </c>
      <c r="L4029" s="53"/>
      <c r="M4029" s="54">
        <v>1</v>
      </c>
    </row>
    <row r="4030" spans="2:13" x14ac:dyDescent="0.3">
      <c r="B4030" s="49">
        <v>22873</v>
      </c>
      <c r="C4030" s="50">
        <v>780</v>
      </c>
      <c r="D4030" s="50" t="str">
        <f>VLOOKUP(Table8[[#This Row],[CustomerID]],Table15[[#All],[CustomerID]:[Company Name]],2,FALSE)</f>
        <v>Pizzaz Shop</v>
      </c>
      <c r="E4030" s="51">
        <v>44895</v>
      </c>
      <c r="F4030" s="50">
        <v>6</v>
      </c>
      <c r="G4030" s="50" t="str">
        <f>VLOOKUP(Table8[[#This Row],[ProductID]],Table12[[#All],[ProductID]:[ProductFullName]],3,FALSE)</f>
        <v>Product F</v>
      </c>
      <c r="H4030" s="50">
        <v>2</v>
      </c>
      <c r="I4030" s="52">
        <v>44895.666087962971</v>
      </c>
      <c r="J4030" s="50">
        <v>126</v>
      </c>
      <c r="K4030" s="51">
        <v>44895.972222222219</v>
      </c>
      <c r="L4030" s="53"/>
      <c r="M4030" s="54">
        <v>1</v>
      </c>
    </row>
    <row r="4031" spans="2:13" x14ac:dyDescent="0.3">
      <c r="B4031" s="49">
        <v>22874</v>
      </c>
      <c r="C4031" s="50">
        <v>995</v>
      </c>
      <c r="D4031" s="50" t="str">
        <f>VLOOKUP(Table8[[#This Row],[CustomerID]],Table15[[#All],[CustomerID]:[Company Name]],2,FALSE)</f>
        <v>Rosies Hallmark</v>
      </c>
      <c r="E4031" s="51">
        <v>44895</v>
      </c>
      <c r="F4031" s="50">
        <v>3</v>
      </c>
      <c r="G4031" s="50" t="str">
        <f>VLOOKUP(Table8[[#This Row],[ProductID]],Table12[[#All],[ProductID]:[ProductFullName]],3,FALSE)</f>
        <v>Product C</v>
      </c>
      <c r="H4031" s="50">
        <v>5</v>
      </c>
      <c r="I4031" s="52">
        <v>44895.683993055565</v>
      </c>
      <c r="J4031" s="50">
        <v>127</v>
      </c>
      <c r="K4031" s="51">
        <v>44895.972222222219</v>
      </c>
      <c r="L4031" s="53"/>
      <c r="M4031" s="54">
        <v>1</v>
      </c>
    </row>
    <row r="4032" spans="2:13" x14ac:dyDescent="0.3">
      <c r="B4032" s="49">
        <v>22875</v>
      </c>
      <c r="C4032" s="50">
        <v>16</v>
      </c>
      <c r="D4032" s="50" t="str">
        <f>VLOOKUP(Table8[[#This Row],[CustomerID]],Table15[[#All],[CustomerID]:[Company Name]],2,FALSE)</f>
        <v>Quality Pharmacy</v>
      </c>
      <c r="E4032" s="51">
        <v>44895</v>
      </c>
      <c r="F4032" s="50">
        <v>5</v>
      </c>
      <c r="G4032" s="50" t="str">
        <f>VLOOKUP(Table8[[#This Row],[ProductID]],Table12[[#All],[ProductID]:[ProductFullName]],3,FALSE)</f>
        <v>Product E</v>
      </c>
      <c r="H4032" s="50">
        <v>3</v>
      </c>
      <c r="I4032" s="52">
        <v>44895.701620370382</v>
      </c>
      <c r="J4032" s="50">
        <v>128</v>
      </c>
      <c r="K4032" s="51">
        <v>44895.972222222219</v>
      </c>
      <c r="L4032" s="53"/>
      <c r="M4032" s="54">
        <v>1</v>
      </c>
    </row>
    <row r="4033" spans="2:13" x14ac:dyDescent="0.3">
      <c r="B4033" s="49">
        <v>22876</v>
      </c>
      <c r="C4033" s="50">
        <v>80</v>
      </c>
      <c r="D4033" s="50" t="str">
        <f>VLOOKUP(Table8[[#This Row],[CustomerID]],Table15[[#All],[CustomerID]:[Company Name]],2,FALSE)</f>
        <v>The Whale Store</v>
      </c>
      <c r="E4033" s="51">
        <v>44895</v>
      </c>
      <c r="F4033" s="50">
        <v>2</v>
      </c>
      <c r="G4033" s="50" t="str">
        <f>VLOOKUP(Table8[[#This Row],[ProductID]],Table12[[#All],[ProductID]:[ProductFullName]],3,FALSE)</f>
        <v>Product B</v>
      </c>
      <c r="H4033" s="50">
        <v>6</v>
      </c>
      <c r="I4033" s="52">
        <v>44895.716712962974</v>
      </c>
      <c r="J4033" s="50">
        <v>120</v>
      </c>
      <c r="K4033" s="51">
        <v>44895.972222222219</v>
      </c>
      <c r="L4033" s="53"/>
      <c r="M4033" s="54">
        <v>1</v>
      </c>
    </row>
    <row r="4034" spans="2:13" x14ac:dyDescent="0.3">
      <c r="B4034" s="49">
        <v>22877</v>
      </c>
      <c r="C4034" s="50">
        <v>585</v>
      </c>
      <c r="D4034" s="50" t="str">
        <f>VLOOKUP(Table8[[#This Row],[CustomerID]],Table15[[#All],[CustomerID]:[Company Name]],2,FALSE)</f>
        <v>Charms And Things</v>
      </c>
      <c r="E4034" s="51">
        <v>44895</v>
      </c>
      <c r="F4034" s="50">
        <v>5</v>
      </c>
      <c r="G4034" s="50" t="str">
        <f>VLOOKUP(Table8[[#This Row],[ProductID]],Table12[[#All],[ProductID]:[ProductFullName]],3,FALSE)</f>
        <v>Product E</v>
      </c>
      <c r="H4034" s="50">
        <v>2</v>
      </c>
      <c r="I4034" s="52">
        <v>44895.729652777787</v>
      </c>
      <c r="J4034" s="50">
        <v>129</v>
      </c>
      <c r="K4034" s="51">
        <v>44895.972222222219</v>
      </c>
      <c r="L4034" s="53"/>
      <c r="M4034" s="54">
        <v>1</v>
      </c>
    </row>
    <row r="4035" spans="2:13" x14ac:dyDescent="0.3">
      <c r="B4035" s="49">
        <v>22878</v>
      </c>
      <c r="C4035" s="50">
        <v>161</v>
      </c>
      <c r="D4035" s="50" t="str">
        <f>VLOOKUP(Table8[[#This Row],[CustomerID]],Table15[[#All],[CustomerID]:[Company Name]],2,FALSE)</f>
        <v>The Gallery Shop</v>
      </c>
      <c r="E4035" s="51">
        <v>44895</v>
      </c>
      <c r="F4035" s="50">
        <v>2</v>
      </c>
      <c r="G4035" s="50" t="str">
        <f>VLOOKUP(Table8[[#This Row],[ProductID]],Table12[[#All],[ProductID]:[ProductFullName]],3,FALSE)</f>
        <v>Product B</v>
      </c>
      <c r="H4035" s="50">
        <v>5</v>
      </c>
      <c r="I4035" s="52">
        <v>44895.747349537043</v>
      </c>
      <c r="J4035" s="50">
        <v>117</v>
      </c>
      <c r="K4035" s="51">
        <v>44895.972222222219</v>
      </c>
      <c r="L4035" s="53"/>
      <c r="M4035" s="54">
        <v>1</v>
      </c>
    </row>
    <row r="4036" spans="2:13" x14ac:dyDescent="0.3">
      <c r="B4036" s="49">
        <v>22879</v>
      </c>
      <c r="C4036" s="50">
        <v>1072</v>
      </c>
      <c r="D4036" s="50" t="str">
        <f>VLOOKUP(Table8[[#This Row],[CustomerID]],Table15[[#All],[CustomerID]:[Company Name]],2,FALSE)</f>
        <v>Cutting Corners Framing &amp; Art Gallery</v>
      </c>
      <c r="E4036" s="51">
        <v>44896</v>
      </c>
      <c r="F4036" s="50">
        <v>6</v>
      </c>
      <c r="G4036" s="50" t="str">
        <f>VLOOKUP(Table8[[#This Row],[ProductID]],Table12[[#All],[ProductID]:[ProductFullName]],3,FALSE)</f>
        <v>Product F</v>
      </c>
      <c r="H4036" s="50">
        <v>2</v>
      </c>
      <c r="I4036" s="52">
        <v>44896.333333333336</v>
      </c>
      <c r="J4036" s="50">
        <v>132</v>
      </c>
      <c r="K4036" s="51">
        <v>44896.974999999999</v>
      </c>
      <c r="L4036" s="53"/>
      <c r="M4036" s="54">
        <v>1</v>
      </c>
    </row>
    <row r="4037" spans="2:13" x14ac:dyDescent="0.3">
      <c r="B4037" s="49">
        <v>22880</v>
      </c>
      <c r="C4037" s="50">
        <v>1173</v>
      </c>
      <c r="D4037" s="50" t="str">
        <f>VLOOKUP(Table8[[#This Row],[CustomerID]],Table15[[#All],[CustomerID]:[Company Name]],2,FALSE)</f>
        <v>Joan's Hallmark</v>
      </c>
      <c r="E4037" s="51">
        <v>44896</v>
      </c>
      <c r="F4037" s="50">
        <v>5</v>
      </c>
      <c r="G4037" s="50" t="str">
        <f>VLOOKUP(Table8[[#This Row],[ProductID]],Table12[[#All],[ProductID]:[ProductFullName]],3,FALSE)</f>
        <v>Product E</v>
      </c>
      <c r="H4037" s="50">
        <v>4</v>
      </c>
      <c r="I4037" s="52">
        <v>44896.345312500001</v>
      </c>
      <c r="J4037" s="50">
        <v>132</v>
      </c>
      <c r="K4037" s="51">
        <v>44896.974999999999</v>
      </c>
      <c r="L4037" s="53"/>
      <c r="M4037" s="54">
        <v>1</v>
      </c>
    </row>
    <row r="4038" spans="2:13" x14ac:dyDescent="0.3">
      <c r="B4038" s="49">
        <v>22881</v>
      </c>
      <c r="C4038" s="50">
        <v>553</v>
      </c>
      <c r="D4038" s="50" t="str">
        <f>VLOOKUP(Table8[[#This Row],[CustomerID]],Table15[[#All],[CustomerID]:[Company Name]],2,FALSE)</f>
        <v>Bead Hive</v>
      </c>
      <c r="E4038" s="51">
        <v>44896</v>
      </c>
      <c r="F4038" s="50">
        <v>4</v>
      </c>
      <c r="G4038" s="50" t="str">
        <f>VLOOKUP(Table8[[#This Row],[ProductID]],Table12[[#All],[ProductID]:[ProductFullName]],3,FALSE)</f>
        <v>Product D</v>
      </c>
      <c r="H4038" s="50">
        <v>3</v>
      </c>
      <c r="I4038" s="52">
        <v>44896.35873842593</v>
      </c>
      <c r="J4038" s="50">
        <v>126</v>
      </c>
      <c r="K4038" s="51">
        <v>44896.974999999999</v>
      </c>
      <c r="L4038" s="53"/>
      <c r="M4038" s="54">
        <v>1</v>
      </c>
    </row>
    <row r="4039" spans="2:13" x14ac:dyDescent="0.3">
      <c r="B4039" s="49">
        <v>22882</v>
      </c>
      <c r="C4039" s="50">
        <v>742</v>
      </c>
      <c r="D4039" s="50" t="str">
        <f>VLOOKUP(Table8[[#This Row],[CustomerID]],Table15[[#All],[CustomerID]:[Company Name]],2,FALSE)</f>
        <v>Finishing Touches</v>
      </c>
      <c r="E4039" s="51">
        <v>44896</v>
      </c>
      <c r="F4039" s="50">
        <v>5</v>
      </c>
      <c r="G4039" s="50" t="str">
        <f>VLOOKUP(Table8[[#This Row],[ProductID]],Table12[[#All],[ProductID]:[ProductFullName]],3,FALSE)</f>
        <v>Product E</v>
      </c>
      <c r="H4039" s="50">
        <v>6</v>
      </c>
      <c r="I4039" s="52">
        <v>44896.368715277778</v>
      </c>
      <c r="J4039" s="50">
        <v>118</v>
      </c>
      <c r="K4039" s="51">
        <v>44896.974999999999</v>
      </c>
      <c r="L4039" s="53"/>
      <c r="M4039" s="54">
        <v>1</v>
      </c>
    </row>
    <row r="4040" spans="2:13" x14ac:dyDescent="0.3">
      <c r="B4040" s="49">
        <v>22883</v>
      </c>
      <c r="C4040" s="50">
        <v>776</v>
      </c>
      <c r="D4040" s="50" t="str">
        <f>VLOOKUP(Table8[[#This Row],[CustomerID]],Table15[[#All],[CustomerID]:[Company Name]],2,FALSE)</f>
        <v>Things To Treasure Inc.</v>
      </c>
      <c r="E4040" s="51">
        <v>44896</v>
      </c>
      <c r="F4040" s="50">
        <v>3</v>
      </c>
      <c r="G4040" s="50" t="str">
        <f>VLOOKUP(Table8[[#This Row],[ProductID]],Table12[[#All],[ProductID]:[ProductFullName]],3,FALSE)</f>
        <v>Product C</v>
      </c>
      <c r="H4040" s="50">
        <v>5</v>
      </c>
      <c r="I4040" s="52">
        <v>44896.377592592595</v>
      </c>
      <c r="J4040" s="50">
        <v>134</v>
      </c>
      <c r="K4040" s="51">
        <v>44896.974999999999</v>
      </c>
      <c r="L4040" s="53"/>
      <c r="M4040" s="54">
        <v>1</v>
      </c>
    </row>
    <row r="4041" spans="2:13" x14ac:dyDescent="0.3">
      <c r="B4041" s="49">
        <v>22884</v>
      </c>
      <c r="C4041" s="50">
        <v>295</v>
      </c>
      <c r="D4041" s="50" t="str">
        <f>VLOOKUP(Table8[[#This Row],[CustomerID]],Table15[[#All],[CustomerID]:[Company Name]],2,FALSE)</f>
        <v>SDM - 707</v>
      </c>
      <c r="E4041" s="51">
        <v>44896</v>
      </c>
      <c r="F4041" s="50">
        <v>5</v>
      </c>
      <c r="G4041" s="50" t="str">
        <f>VLOOKUP(Table8[[#This Row],[ProductID]],Table12[[#All],[ProductID]:[ProductFullName]],3,FALSE)</f>
        <v>Product E</v>
      </c>
      <c r="H4041" s="50">
        <v>7</v>
      </c>
      <c r="I4041" s="52">
        <v>44896.387037037042</v>
      </c>
      <c r="J4041" s="50">
        <v>125</v>
      </c>
      <c r="K4041" s="51">
        <v>44896.974999999999</v>
      </c>
      <c r="L4041" s="53"/>
      <c r="M4041" s="54">
        <v>1</v>
      </c>
    </row>
    <row r="4042" spans="2:13" x14ac:dyDescent="0.3">
      <c r="B4042" s="49">
        <v>22885</v>
      </c>
      <c r="C4042" s="50">
        <v>187</v>
      </c>
      <c r="D4042" s="50" t="str">
        <f>VLOOKUP(Table8[[#This Row],[CustomerID]],Table15[[#All],[CustomerID]:[Company Name]],2,FALSE)</f>
        <v>Versions</v>
      </c>
      <c r="E4042" s="51">
        <v>44896</v>
      </c>
      <c r="F4042" s="50">
        <v>1</v>
      </c>
      <c r="G4042" s="50" t="str">
        <f>VLOOKUP(Table8[[#This Row],[ProductID]],Table12[[#All],[ProductID]:[ProductFullName]],3,FALSE)</f>
        <v>Product A</v>
      </c>
      <c r="H4042" s="50">
        <v>3</v>
      </c>
      <c r="I4042" s="52">
        <v>44896.402453703711</v>
      </c>
      <c r="J4042" s="50">
        <v>134</v>
      </c>
      <c r="K4042" s="51">
        <v>44896.974999999999</v>
      </c>
      <c r="L4042" s="53"/>
      <c r="M4042" s="54">
        <v>1</v>
      </c>
    </row>
    <row r="4043" spans="2:13" x14ac:dyDescent="0.3">
      <c r="B4043" s="49">
        <v>22886</v>
      </c>
      <c r="C4043" s="50">
        <v>755</v>
      </c>
      <c r="D4043" s="50" t="str">
        <f>VLOOKUP(Table8[[#This Row],[CustomerID]],Table15[[#All],[CustomerID]:[Company Name]],2,FALSE)</f>
        <v>Caritas Health Services Gift Shop</v>
      </c>
      <c r="E4043" s="51">
        <v>44896</v>
      </c>
      <c r="F4043" s="50">
        <v>3</v>
      </c>
      <c r="G4043" s="50" t="str">
        <f>VLOOKUP(Table8[[#This Row],[ProductID]],Table12[[#All],[ProductID]:[ProductFullName]],3,FALSE)</f>
        <v>Product C</v>
      </c>
      <c r="H4043" s="50">
        <v>6</v>
      </c>
      <c r="I4043" s="52">
        <v>44896.41515046297</v>
      </c>
      <c r="J4043" s="50">
        <v>119</v>
      </c>
      <c r="K4043" s="51">
        <v>44896.974999999999</v>
      </c>
      <c r="L4043" s="53"/>
      <c r="M4043" s="54">
        <v>1</v>
      </c>
    </row>
    <row r="4044" spans="2:13" x14ac:dyDescent="0.3">
      <c r="B4044" s="49">
        <v>22887</v>
      </c>
      <c r="C4044" s="50">
        <v>248</v>
      </c>
      <c r="D4044" s="50" t="str">
        <f>VLOOKUP(Table8[[#This Row],[CustomerID]],Table15[[#All],[CustomerID]:[Company Name]],2,FALSE)</f>
        <v>Victona'a Gift Shop</v>
      </c>
      <c r="E4044" s="51">
        <v>44896</v>
      </c>
      <c r="F4044" s="50">
        <v>2</v>
      </c>
      <c r="G4044" s="50" t="str">
        <f>VLOOKUP(Table8[[#This Row],[ProductID]],Table12[[#All],[ProductID]:[ProductFullName]],3,FALSE)</f>
        <v>Product B</v>
      </c>
      <c r="H4044" s="50">
        <v>4</v>
      </c>
      <c r="I4044" s="52">
        <v>44896.426041666673</v>
      </c>
      <c r="J4044" s="50">
        <v>110</v>
      </c>
      <c r="K4044" s="51">
        <v>44896.974999999999</v>
      </c>
      <c r="L4044" s="53"/>
      <c r="M4044" s="54">
        <v>1</v>
      </c>
    </row>
    <row r="4045" spans="2:13" x14ac:dyDescent="0.3">
      <c r="B4045" s="49">
        <v>22888</v>
      </c>
      <c r="C4045" s="50">
        <v>776</v>
      </c>
      <c r="D4045" s="50" t="str">
        <f>VLOOKUP(Table8[[#This Row],[CustomerID]],Table15[[#All],[CustomerID]:[Company Name]],2,FALSE)</f>
        <v>Things To Treasure Inc.</v>
      </c>
      <c r="E4045" s="51">
        <v>44896</v>
      </c>
      <c r="F4045" s="50">
        <v>6</v>
      </c>
      <c r="G4045" s="50" t="str">
        <f>VLOOKUP(Table8[[#This Row],[ProductID]],Table12[[#All],[ProductID]:[ProductFullName]],3,FALSE)</f>
        <v>Product F</v>
      </c>
      <c r="H4045" s="50">
        <v>6</v>
      </c>
      <c r="I4045" s="52">
        <v>44896.438750000008</v>
      </c>
      <c r="J4045" s="50">
        <v>107</v>
      </c>
      <c r="K4045" s="51">
        <v>44896.974999999999</v>
      </c>
      <c r="L4045" s="53"/>
      <c r="M4045" s="54">
        <v>1</v>
      </c>
    </row>
    <row r="4046" spans="2:13" x14ac:dyDescent="0.3">
      <c r="B4046" s="49">
        <v>22889</v>
      </c>
      <c r="C4046" s="50">
        <v>504</v>
      </c>
      <c r="D4046" s="50" t="str">
        <f>VLOOKUP(Table8[[#This Row],[CustomerID]],Table15[[#All],[CustomerID]:[Company Name]],2,FALSE)</f>
        <v>P.P. UniversityCenterPharmacy(Winnipeg)</v>
      </c>
      <c r="E4046" s="51">
        <v>44896</v>
      </c>
      <c r="F4046" s="50">
        <v>3</v>
      </c>
      <c r="G4046" s="50" t="str">
        <f>VLOOKUP(Table8[[#This Row],[ProductID]],Table12[[#All],[ProductID]:[ProductFullName]],3,FALSE)</f>
        <v>Product C</v>
      </c>
      <c r="H4046" s="50">
        <v>3</v>
      </c>
      <c r="I4046" s="52">
        <v>44896.454108796308</v>
      </c>
      <c r="J4046" s="50">
        <v>128</v>
      </c>
      <c r="K4046" s="51">
        <v>44896.974999999999</v>
      </c>
      <c r="L4046" s="53"/>
      <c r="M4046" s="54">
        <v>1</v>
      </c>
    </row>
    <row r="4047" spans="2:13" x14ac:dyDescent="0.3">
      <c r="B4047" s="49">
        <v>22890</v>
      </c>
      <c r="C4047" s="50">
        <v>271</v>
      </c>
      <c r="D4047" s="50" t="str">
        <f>VLOOKUP(Table8[[#This Row],[CustomerID]],Table15[[#All],[CustomerID]:[Company Name]],2,FALSE)</f>
        <v>Shopping Channel</v>
      </c>
      <c r="E4047" s="51">
        <v>44896</v>
      </c>
      <c r="F4047" s="50">
        <v>1</v>
      </c>
      <c r="G4047" s="50" t="str">
        <f>VLOOKUP(Table8[[#This Row],[ProductID]],Table12[[#All],[ProductID]:[ProductFullName]],3,FALSE)</f>
        <v>Product A</v>
      </c>
      <c r="H4047" s="50">
        <v>3</v>
      </c>
      <c r="I4047" s="52">
        <v>44896.465983796304</v>
      </c>
      <c r="J4047" s="50">
        <v>126</v>
      </c>
      <c r="K4047" s="51">
        <v>44896.974999999999</v>
      </c>
      <c r="L4047" s="53"/>
      <c r="M4047" s="54">
        <v>1</v>
      </c>
    </row>
    <row r="4048" spans="2:13" x14ac:dyDescent="0.3">
      <c r="B4048" s="49">
        <v>22891</v>
      </c>
      <c r="C4048" s="50">
        <v>704</v>
      </c>
      <c r="D4048" s="50" t="str">
        <f>VLOOKUP(Table8[[#This Row],[CustomerID]],Table15[[#All],[CustomerID]:[Company Name]],2,FALSE)</f>
        <v>Centre Stage</v>
      </c>
      <c r="E4048" s="51">
        <v>44896</v>
      </c>
      <c r="F4048" s="50">
        <v>2</v>
      </c>
      <c r="G4048" s="50" t="str">
        <f>VLOOKUP(Table8[[#This Row],[ProductID]],Table12[[#All],[ProductID]:[ProductFullName]],3,FALSE)</f>
        <v>Product B</v>
      </c>
      <c r="H4048" s="50">
        <v>2</v>
      </c>
      <c r="I4048" s="52">
        <v>44896.479837962972</v>
      </c>
      <c r="J4048" s="50">
        <v>110</v>
      </c>
      <c r="K4048" s="51">
        <v>44896.974999999999</v>
      </c>
      <c r="L4048" s="53"/>
      <c r="M4048" s="54">
        <v>1</v>
      </c>
    </row>
    <row r="4049" spans="2:13" x14ac:dyDescent="0.3">
      <c r="B4049" s="49">
        <v>22892</v>
      </c>
      <c r="C4049" s="50">
        <v>1105</v>
      </c>
      <c r="D4049" s="50" t="str">
        <f>VLOOKUP(Table8[[#This Row],[CustomerID]],Table15[[#All],[CustomerID]:[Company Name]],2,FALSE)</f>
        <v>Primerica</v>
      </c>
      <c r="E4049" s="51">
        <v>44896</v>
      </c>
      <c r="F4049" s="50">
        <v>3</v>
      </c>
      <c r="G4049" s="50" t="str">
        <f>VLOOKUP(Table8[[#This Row],[ProductID]],Table12[[#All],[ProductID]:[ProductFullName]],3,FALSE)</f>
        <v>Product C</v>
      </c>
      <c r="H4049" s="50">
        <v>3</v>
      </c>
      <c r="I4049" s="52">
        <v>44896.49027777779</v>
      </c>
      <c r="J4049" s="50">
        <v>107</v>
      </c>
      <c r="K4049" s="51">
        <v>44896.974999999999</v>
      </c>
      <c r="L4049" s="53"/>
      <c r="M4049" s="54">
        <v>1</v>
      </c>
    </row>
    <row r="4050" spans="2:13" x14ac:dyDescent="0.3">
      <c r="B4050" s="49">
        <v>22893</v>
      </c>
      <c r="C4050" s="50">
        <v>83</v>
      </c>
      <c r="D4050" s="50" t="str">
        <f>VLOOKUP(Table8[[#This Row],[CustomerID]],Table15[[#All],[CustomerID]:[Company Name]],2,FALSE)</f>
        <v>Meadowlark Gift Shop</v>
      </c>
      <c r="E4050" s="51">
        <v>44896</v>
      </c>
      <c r="F4050" s="50">
        <v>1</v>
      </c>
      <c r="G4050" s="50" t="str">
        <f>VLOOKUP(Table8[[#This Row],[ProductID]],Table12[[#All],[ProductID]:[ProductFullName]],3,FALSE)</f>
        <v>Product A</v>
      </c>
      <c r="H4050" s="50">
        <v>2</v>
      </c>
      <c r="I4050" s="52">
        <v>44896.501099537047</v>
      </c>
      <c r="J4050" s="50">
        <v>119</v>
      </c>
      <c r="K4050" s="51">
        <v>44896.974999999999</v>
      </c>
      <c r="L4050" s="53"/>
      <c r="M4050" s="54">
        <v>1</v>
      </c>
    </row>
    <row r="4051" spans="2:13" x14ac:dyDescent="0.3">
      <c r="B4051" s="49">
        <v>22894</v>
      </c>
      <c r="C4051" s="50">
        <v>770</v>
      </c>
      <c r="D4051" s="50" t="str">
        <f>VLOOKUP(Table8[[#This Row],[CustomerID]],Table15[[#All],[CustomerID]:[Company Name]],2,FALSE)</f>
        <v>Ragg Time Limited</v>
      </c>
      <c r="E4051" s="51">
        <v>44896</v>
      </c>
      <c r="F4051" s="50">
        <v>6</v>
      </c>
      <c r="G4051" s="50" t="str">
        <f>VLOOKUP(Table8[[#This Row],[ProductID]],Table12[[#All],[ProductID]:[ProductFullName]],3,FALSE)</f>
        <v>Product F</v>
      </c>
      <c r="H4051" s="50">
        <v>5</v>
      </c>
      <c r="I4051" s="52">
        <v>44896.511712962973</v>
      </c>
      <c r="J4051" s="50">
        <v>128</v>
      </c>
      <c r="K4051" s="51">
        <v>44896.974999999999</v>
      </c>
      <c r="L4051" s="53"/>
      <c r="M4051" s="54">
        <v>1</v>
      </c>
    </row>
    <row r="4052" spans="2:13" x14ac:dyDescent="0.3">
      <c r="B4052" s="49">
        <v>22895</v>
      </c>
      <c r="C4052" s="50">
        <v>896</v>
      </c>
      <c r="D4052" s="50" t="str">
        <f>VLOOKUP(Table8[[#This Row],[CustomerID]],Table15[[#All],[CustomerID]:[Company Name]],2,FALSE)</f>
        <v>Possibilities On The Slope</v>
      </c>
      <c r="E4052" s="51">
        <v>44896</v>
      </c>
      <c r="F4052" s="50">
        <v>5</v>
      </c>
      <c r="G4052" s="50" t="str">
        <f>VLOOKUP(Table8[[#This Row],[ProductID]],Table12[[#All],[ProductID]:[ProductFullName]],3,FALSE)</f>
        <v>Product E</v>
      </c>
      <c r="H4052" s="50">
        <v>5</v>
      </c>
      <c r="I4052" s="52">
        <v>44896.523125000007</v>
      </c>
      <c r="J4052" s="50">
        <v>133</v>
      </c>
      <c r="K4052" s="51">
        <v>44896.974999999999</v>
      </c>
      <c r="L4052" s="53"/>
      <c r="M4052" s="54">
        <v>1</v>
      </c>
    </row>
    <row r="4053" spans="2:13" x14ac:dyDescent="0.3">
      <c r="B4053" s="49">
        <v>22896</v>
      </c>
      <c r="C4053" s="50">
        <v>121</v>
      </c>
      <c r="D4053" s="50" t="str">
        <f>VLOOKUP(Table8[[#This Row],[CustomerID]],Table15[[#All],[CustomerID]:[Company Name]],2,FALSE)</f>
        <v>Buck Or Two #347</v>
      </c>
      <c r="E4053" s="51">
        <v>44896</v>
      </c>
      <c r="F4053" s="50">
        <v>6</v>
      </c>
      <c r="G4053" s="50" t="str">
        <f>VLOOKUP(Table8[[#This Row],[ProductID]],Table12[[#All],[ProductID]:[ProductFullName]],3,FALSE)</f>
        <v>Product F</v>
      </c>
      <c r="H4053" s="50">
        <v>7</v>
      </c>
      <c r="I4053" s="52">
        <v>44896.537870370375</v>
      </c>
      <c r="J4053" s="50">
        <v>133</v>
      </c>
      <c r="K4053" s="51">
        <v>44896.974999999999</v>
      </c>
      <c r="L4053" s="53"/>
      <c r="M4053" s="54">
        <v>1</v>
      </c>
    </row>
    <row r="4054" spans="2:13" x14ac:dyDescent="0.3">
      <c r="B4054" s="49">
        <v>22897</v>
      </c>
      <c r="C4054" s="50">
        <v>665</v>
      </c>
      <c r="D4054" s="50" t="str">
        <f>VLOOKUP(Table8[[#This Row],[CustomerID]],Table15[[#All],[CustomerID]:[Company Name]],2,FALSE)</f>
        <v>Casual Pender</v>
      </c>
      <c r="E4054" s="51">
        <v>44896</v>
      </c>
      <c r="F4054" s="50">
        <v>6</v>
      </c>
      <c r="G4054" s="50" t="str">
        <f>VLOOKUP(Table8[[#This Row],[ProductID]],Table12[[#All],[ProductID]:[ProductFullName]],3,FALSE)</f>
        <v>Product F</v>
      </c>
      <c r="H4054" s="50">
        <v>7</v>
      </c>
      <c r="I4054" s="52">
        <v>44896.547662037039</v>
      </c>
      <c r="J4054" s="50">
        <v>122</v>
      </c>
      <c r="K4054" s="51">
        <v>44896.974999999999</v>
      </c>
      <c r="L4054" s="53"/>
      <c r="M4054" s="54">
        <v>1</v>
      </c>
    </row>
    <row r="4055" spans="2:13" x14ac:dyDescent="0.3">
      <c r="B4055" s="49">
        <v>22898</v>
      </c>
      <c r="C4055" s="50">
        <v>1268</v>
      </c>
      <c r="D4055" s="50" t="str">
        <f>VLOOKUP(Table8[[#This Row],[CustomerID]],Table15[[#All],[CustomerID]:[Company Name]],2,FALSE)</f>
        <v>St. Mary's Hospital</v>
      </c>
      <c r="E4055" s="51">
        <v>44896</v>
      </c>
      <c r="F4055" s="50">
        <v>4</v>
      </c>
      <c r="G4055" s="50" t="str">
        <f>VLOOKUP(Table8[[#This Row],[ProductID]],Table12[[#All],[ProductID]:[ProductFullName]],3,FALSE)</f>
        <v>Product D</v>
      </c>
      <c r="H4055" s="50">
        <v>5</v>
      </c>
      <c r="I4055" s="52">
        <v>44896.563599537039</v>
      </c>
      <c r="J4055" s="50">
        <v>122</v>
      </c>
      <c r="K4055" s="51">
        <v>44896.974999999999</v>
      </c>
      <c r="L4055" s="53"/>
      <c r="M4055" s="54">
        <v>1</v>
      </c>
    </row>
    <row r="4056" spans="2:13" x14ac:dyDescent="0.3">
      <c r="B4056" s="49">
        <v>22899</v>
      </c>
      <c r="C4056" s="50">
        <v>1336</v>
      </c>
      <c r="D4056" s="50" t="str">
        <f>VLOOKUP(Table8[[#This Row],[CustomerID]],Table15[[#All],[CustomerID]:[Company Name]],2,FALSE)</f>
        <v>O'Hairas Salon</v>
      </c>
      <c r="E4056" s="51">
        <v>44896</v>
      </c>
      <c r="F4056" s="50">
        <v>5</v>
      </c>
      <c r="G4056" s="50" t="str">
        <f>VLOOKUP(Table8[[#This Row],[ProductID]],Table12[[#All],[ProductID]:[ProductFullName]],3,FALSE)</f>
        <v>Product E</v>
      </c>
      <c r="H4056" s="50">
        <v>4</v>
      </c>
      <c r="I4056" s="52">
        <v>44896.578587962962</v>
      </c>
      <c r="J4056" s="50">
        <v>124</v>
      </c>
      <c r="K4056" s="51">
        <v>44896.974999999999</v>
      </c>
      <c r="L4056" s="53"/>
      <c r="M4056" s="54">
        <v>1</v>
      </c>
    </row>
    <row r="4057" spans="2:13" x14ac:dyDescent="0.3">
      <c r="B4057" s="49">
        <v>22900</v>
      </c>
      <c r="C4057" s="50">
        <v>1238</v>
      </c>
      <c r="D4057" s="50" t="str">
        <f>VLOOKUP(Table8[[#This Row],[CustomerID]],Table15[[#All],[CustomerID]:[Company Name]],2,FALSE)</f>
        <v>Valley Baptist Medical Gift Shop</v>
      </c>
      <c r="E4057" s="51">
        <v>44896</v>
      </c>
      <c r="F4057" s="50">
        <v>6</v>
      </c>
      <c r="G4057" s="50" t="str">
        <f>VLOOKUP(Table8[[#This Row],[ProductID]],Table12[[#All],[ProductID]:[ProductFullName]],3,FALSE)</f>
        <v>Product F</v>
      </c>
      <c r="H4057" s="50">
        <v>6</v>
      </c>
      <c r="I4057" s="52">
        <v>44896.591956018521</v>
      </c>
      <c r="J4057" s="50">
        <v>110</v>
      </c>
      <c r="K4057" s="51">
        <v>44896.974999999999</v>
      </c>
      <c r="L4057" s="53"/>
      <c r="M4057" s="54">
        <v>1</v>
      </c>
    </row>
    <row r="4058" spans="2:13" x14ac:dyDescent="0.3">
      <c r="B4058" s="49">
        <v>22901</v>
      </c>
      <c r="C4058" s="50">
        <v>124</v>
      </c>
      <c r="D4058" s="50" t="str">
        <f>VLOOKUP(Table8[[#This Row],[CustomerID]],Table15[[#All],[CustomerID]:[Company Name]],2,FALSE)</f>
        <v>Auld Kirktown</v>
      </c>
      <c r="E4058" s="51">
        <v>44896</v>
      </c>
      <c r="F4058" s="50">
        <v>1</v>
      </c>
      <c r="G4058" s="50" t="str">
        <f>VLOOKUP(Table8[[#This Row],[ProductID]],Table12[[#All],[ProductID]:[ProductFullName]],3,FALSE)</f>
        <v>Product A</v>
      </c>
      <c r="H4058" s="50">
        <v>3</v>
      </c>
      <c r="I4058" s="52">
        <v>44896.608865740745</v>
      </c>
      <c r="J4058" s="50">
        <v>134</v>
      </c>
      <c r="K4058" s="51">
        <v>44896.974999999999</v>
      </c>
      <c r="L4058" s="53"/>
      <c r="M4058" s="54">
        <v>1</v>
      </c>
    </row>
    <row r="4059" spans="2:13" x14ac:dyDescent="0.3">
      <c r="B4059" s="49">
        <v>22902</v>
      </c>
      <c r="C4059" s="50">
        <v>1132</v>
      </c>
      <c r="D4059" s="50" t="str">
        <f>VLOOKUP(Table8[[#This Row],[CustomerID]],Table15[[#All],[CustomerID]:[Company Name]],2,FALSE)</f>
        <v>Glass Apple Gift shop</v>
      </c>
      <c r="E4059" s="51">
        <v>44896</v>
      </c>
      <c r="F4059" s="50">
        <v>6</v>
      </c>
      <c r="G4059" s="50" t="str">
        <f>VLOOKUP(Table8[[#This Row],[ProductID]],Table12[[#All],[ProductID]:[ProductFullName]],3,FALSE)</f>
        <v>Product F</v>
      </c>
      <c r="H4059" s="50">
        <v>3</v>
      </c>
      <c r="I4059" s="52">
        <v>44896.623148148152</v>
      </c>
      <c r="J4059" s="50">
        <v>111</v>
      </c>
      <c r="K4059" s="51">
        <v>44896.974999999999</v>
      </c>
      <c r="L4059" s="53"/>
      <c r="M4059" s="54">
        <v>1</v>
      </c>
    </row>
    <row r="4060" spans="2:13" x14ac:dyDescent="0.3">
      <c r="B4060" s="49">
        <v>22903</v>
      </c>
      <c r="C4060" s="50">
        <v>70</v>
      </c>
      <c r="D4060" s="50" t="str">
        <f>VLOOKUP(Table8[[#This Row],[CustomerID]],Table15[[#All],[CustomerID]:[Company Name]],2,FALSE)</f>
        <v>Genuine Order</v>
      </c>
      <c r="E4060" s="51">
        <v>44896</v>
      </c>
      <c r="F4060" s="50">
        <v>4</v>
      </c>
      <c r="G4060" s="50" t="str">
        <f>VLOOKUP(Table8[[#This Row],[ProductID]],Table12[[#All],[ProductID]:[ProductFullName]],3,FALSE)</f>
        <v>Product D</v>
      </c>
      <c r="H4060" s="50">
        <v>7</v>
      </c>
      <c r="I4060" s="52">
        <v>44896.637997685189</v>
      </c>
      <c r="J4060" s="50">
        <v>126</v>
      </c>
      <c r="K4060" s="51">
        <v>44896.974999999999</v>
      </c>
      <c r="L4060" s="53"/>
      <c r="M4060" s="54">
        <v>1</v>
      </c>
    </row>
    <row r="4061" spans="2:13" x14ac:dyDescent="0.3">
      <c r="B4061" s="49">
        <v>22904</v>
      </c>
      <c r="C4061" s="50">
        <v>1187</v>
      </c>
      <c r="D4061" s="50" t="str">
        <f>VLOOKUP(Table8[[#This Row],[CustomerID]],Table15[[#All],[CustomerID]:[Company Name]],2,FALSE)</f>
        <v>M. Boutique</v>
      </c>
      <c r="E4061" s="51">
        <v>44896</v>
      </c>
      <c r="F4061" s="50">
        <v>3</v>
      </c>
      <c r="G4061" s="50" t="str">
        <f>VLOOKUP(Table8[[#This Row],[ProductID]],Table12[[#All],[ProductID]:[ProductFullName]],3,FALSE)</f>
        <v>Product C</v>
      </c>
      <c r="H4061" s="50">
        <v>5</v>
      </c>
      <c r="I4061" s="52">
        <v>44896.652916666673</v>
      </c>
      <c r="J4061" s="50">
        <v>121</v>
      </c>
      <c r="K4061" s="51">
        <v>44896.974999999999</v>
      </c>
      <c r="L4061" s="53"/>
      <c r="M4061" s="54">
        <v>1</v>
      </c>
    </row>
    <row r="4062" spans="2:13" x14ac:dyDescent="0.3">
      <c r="B4062" s="49">
        <v>22905</v>
      </c>
      <c r="C4062" s="50">
        <v>904</v>
      </c>
      <c r="D4062" s="50" t="str">
        <f>VLOOKUP(Table8[[#This Row],[CustomerID]],Table15[[#All],[CustomerID]:[Company Name]],2,FALSE)</f>
        <v>Abilities</v>
      </c>
      <c r="E4062" s="51">
        <v>44896</v>
      </c>
      <c r="F4062" s="50">
        <v>4</v>
      </c>
      <c r="G4062" s="50" t="str">
        <f>VLOOKUP(Table8[[#This Row],[ProductID]],Table12[[#All],[ProductID]:[ProductFullName]],3,FALSE)</f>
        <v>Product D</v>
      </c>
      <c r="H4062" s="50">
        <v>5</v>
      </c>
      <c r="I4062" s="52">
        <v>44896.664004629638</v>
      </c>
      <c r="J4062" s="50">
        <v>125</v>
      </c>
      <c r="K4062" s="51">
        <v>44896.974999999999</v>
      </c>
      <c r="L4062" s="53"/>
      <c r="M4062" s="54">
        <v>1</v>
      </c>
    </row>
    <row r="4063" spans="2:13" x14ac:dyDescent="0.3">
      <c r="B4063" s="49">
        <v>22906</v>
      </c>
      <c r="C4063" s="50">
        <v>82</v>
      </c>
      <c r="D4063" s="50" t="str">
        <f>VLOOKUP(Table8[[#This Row],[CustomerID]],Table15[[#All],[CustomerID]:[Company Name]],2,FALSE)</f>
        <v>Green Dept Store</v>
      </c>
      <c r="E4063" s="51">
        <v>44896</v>
      </c>
      <c r="F4063" s="50">
        <v>1</v>
      </c>
      <c r="G4063" s="50" t="str">
        <f>VLOOKUP(Table8[[#This Row],[ProductID]],Table12[[#All],[ProductID]:[ProductFullName]],3,FALSE)</f>
        <v>Product A</v>
      </c>
      <c r="H4063" s="50">
        <v>5</v>
      </c>
      <c r="I4063" s="52">
        <v>44896.67914351853</v>
      </c>
      <c r="J4063" s="50">
        <v>106</v>
      </c>
      <c r="K4063" s="51">
        <v>44896.974999999999</v>
      </c>
      <c r="L4063" s="53"/>
      <c r="M4063" s="54">
        <v>1</v>
      </c>
    </row>
    <row r="4064" spans="2:13" x14ac:dyDescent="0.3">
      <c r="B4064" s="49">
        <v>22907</v>
      </c>
      <c r="C4064" s="50">
        <v>1133</v>
      </c>
      <c r="D4064" s="50" t="str">
        <f>VLOOKUP(Table8[[#This Row],[CustomerID]],Table15[[#All],[CustomerID]:[Company Name]],2,FALSE)</f>
        <v>Evie's Hallmark</v>
      </c>
      <c r="E4064" s="51">
        <v>44896</v>
      </c>
      <c r="F4064" s="50">
        <v>3</v>
      </c>
      <c r="G4064" s="50" t="str">
        <f>VLOOKUP(Table8[[#This Row],[ProductID]],Table12[[#All],[ProductID]:[ProductFullName]],3,FALSE)</f>
        <v>Product C</v>
      </c>
      <c r="H4064" s="50">
        <v>7</v>
      </c>
      <c r="I4064" s="52">
        <v>44896.693587962975</v>
      </c>
      <c r="J4064" s="50">
        <v>130</v>
      </c>
      <c r="K4064" s="51">
        <v>44896.974999999999</v>
      </c>
      <c r="L4064" s="53"/>
      <c r="M4064" s="54">
        <v>1</v>
      </c>
    </row>
    <row r="4065" spans="2:13" x14ac:dyDescent="0.3">
      <c r="B4065" s="49">
        <v>22908</v>
      </c>
      <c r="C4065" s="50">
        <v>1269</v>
      </c>
      <c r="D4065" s="50" t="str">
        <f>VLOOKUP(Table8[[#This Row],[CustomerID]],Table15[[#All],[CustomerID]:[Company Name]],2,FALSE)</f>
        <v>Shem's Hallmark</v>
      </c>
      <c r="E4065" s="51">
        <v>44896</v>
      </c>
      <c r="F4065" s="50">
        <v>6</v>
      </c>
      <c r="G4065" s="50" t="str">
        <f>VLOOKUP(Table8[[#This Row],[ProductID]],Table12[[#All],[ProductID]:[ProductFullName]],3,FALSE)</f>
        <v>Product F</v>
      </c>
      <c r="H4065" s="50">
        <v>7</v>
      </c>
      <c r="I4065" s="52">
        <v>44896.706331018533</v>
      </c>
      <c r="J4065" s="50">
        <v>105</v>
      </c>
      <c r="K4065" s="51">
        <v>44896.974999999999</v>
      </c>
      <c r="L4065" s="53"/>
      <c r="M4065" s="54">
        <v>1</v>
      </c>
    </row>
    <row r="4066" spans="2:13" x14ac:dyDescent="0.3">
      <c r="B4066" s="49">
        <v>22909</v>
      </c>
      <c r="C4066" s="50">
        <v>175</v>
      </c>
      <c r="D4066" s="50" t="str">
        <f>VLOOKUP(Table8[[#This Row],[CustomerID]],Table15[[#All],[CustomerID]:[Company Name]],2,FALSE)</f>
        <v>Hawthorne House</v>
      </c>
      <c r="E4066" s="51">
        <v>44896</v>
      </c>
      <c r="F4066" s="50">
        <v>2</v>
      </c>
      <c r="G4066" s="50" t="str">
        <f>VLOOKUP(Table8[[#This Row],[ProductID]],Table12[[#All],[ProductID]:[ProductFullName]],3,FALSE)</f>
        <v>Product B</v>
      </c>
      <c r="H4066" s="50">
        <v>7</v>
      </c>
      <c r="I4066" s="52">
        <v>44896.718738425938</v>
      </c>
      <c r="J4066" s="50">
        <v>134</v>
      </c>
      <c r="K4066" s="51">
        <v>44896.974999999999</v>
      </c>
      <c r="L4066" s="53"/>
      <c r="M4066" s="54">
        <v>1</v>
      </c>
    </row>
    <row r="4067" spans="2:13" x14ac:dyDescent="0.3">
      <c r="B4067" s="49">
        <v>22910</v>
      </c>
      <c r="C4067" s="50">
        <v>1005</v>
      </c>
      <c r="D4067" s="50" t="str">
        <f>VLOOKUP(Table8[[#This Row],[CustomerID]],Table15[[#All],[CustomerID]:[Company Name]],2,FALSE)</f>
        <v>Cotton Gin</v>
      </c>
      <c r="E4067" s="51">
        <v>44896</v>
      </c>
      <c r="F4067" s="50">
        <v>2</v>
      </c>
      <c r="G4067" s="50" t="str">
        <f>VLOOKUP(Table8[[#This Row],[ProductID]],Table12[[#All],[ProductID]:[ProductFullName]],3,FALSE)</f>
        <v>Product B</v>
      </c>
      <c r="H4067" s="50">
        <v>2</v>
      </c>
      <c r="I4067" s="52">
        <v>44896.733368055568</v>
      </c>
      <c r="J4067" s="50">
        <v>127</v>
      </c>
      <c r="K4067" s="51">
        <v>44896.974999999999</v>
      </c>
      <c r="L4067" s="53"/>
      <c r="M4067" s="54">
        <v>1</v>
      </c>
    </row>
    <row r="4068" spans="2:13" x14ac:dyDescent="0.3">
      <c r="B4068" s="49">
        <v>22911</v>
      </c>
      <c r="C4068" s="50">
        <v>779</v>
      </c>
      <c r="D4068" s="50" t="str">
        <f>VLOOKUP(Table8[[#This Row],[CustomerID]],Table15[[#All],[CustomerID]:[Company Name]],2,FALSE)</f>
        <v>Littleton Regional Hospital</v>
      </c>
      <c r="E4068" s="51">
        <v>44897</v>
      </c>
      <c r="F4068" s="50">
        <v>1</v>
      </c>
      <c r="G4068" s="50" t="str">
        <f>VLOOKUP(Table8[[#This Row],[ProductID]],Table12[[#All],[ProductID]:[ProductFullName]],3,FALSE)</f>
        <v>Product A</v>
      </c>
      <c r="H4068" s="50">
        <v>5</v>
      </c>
      <c r="I4068" s="52">
        <v>44897.333333333336</v>
      </c>
      <c r="J4068" s="50">
        <v>109</v>
      </c>
      <c r="K4068" s="51">
        <v>44897.96875</v>
      </c>
      <c r="L4068" s="53"/>
      <c r="M4068" s="54">
        <v>1</v>
      </c>
    </row>
    <row r="4069" spans="2:13" x14ac:dyDescent="0.3">
      <c r="B4069" s="49">
        <v>22912</v>
      </c>
      <c r="C4069" s="50">
        <v>38</v>
      </c>
      <c r="D4069" s="50" t="str">
        <f>VLOOKUP(Table8[[#This Row],[CustomerID]],Table15[[#All],[CustomerID]:[Company Name]],2,FALSE)</f>
        <v>Charade Gifts</v>
      </c>
      <c r="E4069" s="51">
        <v>44897</v>
      </c>
      <c r="F4069" s="50">
        <v>2</v>
      </c>
      <c r="G4069" s="50" t="str">
        <f>VLOOKUP(Table8[[#This Row],[ProductID]],Table12[[#All],[ProductID]:[ProductFullName]],3,FALSE)</f>
        <v>Product B</v>
      </c>
      <c r="H4069" s="50">
        <v>4</v>
      </c>
      <c r="I4069" s="52">
        <v>44897.346446759264</v>
      </c>
      <c r="J4069" s="50">
        <v>126</v>
      </c>
      <c r="K4069" s="51">
        <v>44897.96875</v>
      </c>
      <c r="L4069" s="53"/>
      <c r="M4069" s="54">
        <v>1</v>
      </c>
    </row>
    <row r="4070" spans="2:13" x14ac:dyDescent="0.3">
      <c r="B4070" s="49">
        <v>22913</v>
      </c>
      <c r="C4070" s="50">
        <v>602</v>
      </c>
      <c r="D4070" s="50" t="str">
        <f>VLOOKUP(Table8[[#This Row],[CustomerID]],Table15[[#All],[CustomerID]:[Company Name]],2,FALSE)</f>
        <v>Carewest Sarcee</v>
      </c>
      <c r="E4070" s="51">
        <v>44897</v>
      </c>
      <c r="F4070" s="50">
        <v>6</v>
      </c>
      <c r="G4070" s="50" t="str">
        <f>VLOOKUP(Table8[[#This Row],[ProductID]],Table12[[#All],[ProductID]:[ProductFullName]],3,FALSE)</f>
        <v>Product F</v>
      </c>
      <c r="H4070" s="50">
        <v>6</v>
      </c>
      <c r="I4070" s="52">
        <v>44897.359837962969</v>
      </c>
      <c r="J4070" s="50">
        <v>130</v>
      </c>
      <c r="K4070" s="51">
        <v>44897.96875</v>
      </c>
      <c r="L4070" s="53"/>
      <c r="M4070" s="54">
        <v>1</v>
      </c>
    </row>
    <row r="4071" spans="2:13" x14ac:dyDescent="0.3">
      <c r="B4071" s="49">
        <v>22914</v>
      </c>
      <c r="C4071" s="50">
        <v>797</v>
      </c>
      <c r="D4071" s="50" t="str">
        <f>VLOOKUP(Table8[[#This Row],[CustomerID]],Table15[[#All],[CustomerID]:[Company Name]],2,FALSE)</f>
        <v>Suzanne's Hallmark - South Burlington</v>
      </c>
      <c r="E4071" s="51">
        <v>44897</v>
      </c>
      <c r="F4071" s="50">
        <v>1</v>
      </c>
      <c r="G4071" s="50" t="str">
        <f>VLOOKUP(Table8[[#This Row],[ProductID]],Table12[[#All],[ProductID]:[ProductFullName]],3,FALSE)</f>
        <v>Product A</v>
      </c>
      <c r="H4071" s="50">
        <v>7</v>
      </c>
      <c r="I4071" s="52">
        <v>44897.369074074079</v>
      </c>
      <c r="J4071" s="50">
        <v>106</v>
      </c>
      <c r="K4071" s="51">
        <v>44897.96875</v>
      </c>
      <c r="L4071" s="53"/>
      <c r="M4071" s="54">
        <v>1</v>
      </c>
    </row>
    <row r="4072" spans="2:13" x14ac:dyDescent="0.3">
      <c r="B4072" s="49">
        <v>22915</v>
      </c>
      <c r="C4072" s="50">
        <v>744</v>
      </c>
      <c r="D4072" s="50" t="str">
        <f>VLOOKUP(Table8[[#This Row],[CustomerID]],Table15[[#All],[CustomerID]:[Company Name]],2,FALSE)</f>
        <v>Niuvirvialaaq</v>
      </c>
      <c r="E4072" s="51">
        <v>44897</v>
      </c>
      <c r="F4072" s="50">
        <v>5</v>
      </c>
      <c r="G4072" s="50" t="str">
        <f>VLOOKUP(Table8[[#This Row],[ProductID]],Table12[[#All],[ProductID]:[ProductFullName]],3,FALSE)</f>
        <v>Product E</v>
      </c>
      <c r="H4072" s="50">
        <v>6</v>
      </c>
      <c r="I4072" s="52">
        <v>44897.382256944446</v>
      </c>
      <c r="J4072" s="50">
        <v>117</v>
      </c>
      <c r="K4072" s="51">
        <v>44897.96875</v>
      </c>
      <c r="L4072" s="53"/>
      <c r="M4072" s="54">
        <v>1</v>
      </c>
    </row>
    <row r="4073" spans="2:13" x14ac:dyDescent="0.3">
      <c r="B4073" s="49">
        <v>22916</v>
      </c>
      <c r="C4073" s="50">
        <v>887</v>
      </c>
      <c r="D4073" s="50" t="str">
        <f>VLOOKUP(Table8[[#This Row],[CustomerID]],Table15[[#All],[CustomerID]:[Company Name]],2,FALSE)</f>
        <v>New DaVincis .Com</v>
      </c>
      <c r="E4073" s="51">
        <v>44897</v>
      </c>
      <c r="F4073" s="50">
        <v>1</v>
      </c>
      <c r="G4073" s="50" t="str">
        <f>VLOOKUP(Table8[[#This Row],[ProductID]],Table12[[#All],[ProductID]:[ProductFullName]],3,FALSE)</f>
        <v>Product A</v>
      </c>
      <c r="H4073" s="50">
        <v>4</v>
      </c>
      <c r="I4073" s="52">
        <v>44897.39638888889</v>
      </c>
      <c r="J4073" s="50">
        <v>130</v>
      </c>
      <c r="K4073" s="51">
        <v>44897.96875</v>
      </c>
      <c r="L4073" s="53"/>
      <c r="M4073" s="54">
        <v>1</v>
      </c>
    </row>
    <row r="4074" spans="2:13" x14ac:dyDescent="0.3">
      <c r="B4074" s="49">
        <v>22917</v>
      </c>
      <c r="C4074" s="50">
        <v>868</v>
      </c>
      <c r="D4074" s="50" t="str">
        <f>VLOOKUP(Table8[[#This Row],[CustomerID]],Table15[[#All],[CustomerID]:[Company Name]],2,FALSE)</f>
        <v>Handmade Blklyn</v>
      </c>
      <c r="E4074" s="51">
        <v>44897</v>
      </c>
      <c r="F4074" s="50">
        <v>4</v>
      </c>
      <c r="G4074" s="50" t="str">
        <f>VLOOKUP(Table8[[#This Row],[ProductID]],Table12[[#All],[ProductID]:[ProductFullName]],3,FALSE)</f>
        <v>Product D</v>
      </c>
      <c r="H4074" s="50">
        <v>5</v>
      </c>
      <c r="I4074" s="52">
        <v>44897.409884259258</v>
      </c>
      <c r="J4074" s="50">
        <v>125</v>
      </c>
      <c r="K4074" s="51">
        <v>44897.96875</v>
      </c>
      <c r="L4074" s="53"/>
      <c r="M4074" s="54">
        <v>1</v>
      </c>
    </row>
    <row r="4075" spans="2:13" x14ac:dyDescent="0.3">
      <c r="B4075" s="49">
        <v>22918</v>
      </c>
      <c r="C4075" s="50">
        <v>166</v>
      </c>
      <c r="D4075" s="50" t="str">
        <f>VLOOKUP(Table8[[#This Row],[CustomerID]],Table15[[#All],[CustomerID]:[Company Name]],2,FALSE)</f>
        <v>Trenton Memorial Hospital</v>
      </c>
      <c r="E4075" s="51">
        <v>44897</v>
      </c>
      <c r="F4075" s="50">
        <v>2</v>
      </c>
      <c r="G4075" s="50" t="str">
        <f>VLOOKUP(Table8[[#This Row],[ProductID]],Table12[[#All],[ProductID]:[ProductFullName]],3,FALSE)</f>
        <v>Product B</v>
      </c>
      <c r="H4075" s="50">
        <v>2</v>
      </c>
      <c r="I4075" s="52">
        <v>44897.421087962961</v>
      </c>
      <c r="J4075" s="50">
        <v>116</v>
      </c>
      <c r="K4075" s="51">
        <v>44897.96875</v>
      </c>
      <c r="L4075" s="53"/>
      <c r="M4075" s="54">
        <v>1</v>
      </c>
    </row>
    <row r="4076" spans="2:13" x14ac:dyDescent="0.3">
      <c r="B4076" s="49">
        <v>22919</v>
      </c>
      <c r="C4076" s="50">
        <v>491</v>
      </c>
      <c r="D4076" s="50" t="str">
        <f>VLOOKUP(Table8[[#This Row],[CustomerID]],Table15[[#All],[CustomerID]:[Company Name]],2,FALSE)</f>
        <v>Johnny's Fresh Market</v>
      </c>
      <c r="E4076" s="51">
        <v>44897</v>
      </c>
      <c r="F4076" s="50">
        <v>6</v>
      </c>
      <c r="G4076" s="50" t="str">
        <f>VLOOKUP(Table8[[#This Row],[ProductID]],Table12[[#All],[ProductID]:[ProductFullName]],3,FALSE)</f>
        <v>Product F</v>
      </c>
      <c r="H4076" s="50">
        <v>2</v>
      </c>
      <c r="I4076" s="52">
        <v>44897.436909722222</v>
      </c>
      <c r="J4076" s="50">
        <v>120</v>
      </c>
      <c r="K4076" s="51">
        <v>44897.96875</v>
      </c>
      <c r="L4076" s="53"/>
      <c r="M4076" s="54">
        <v>1</v>
      </c>
    </row>
    <row r="4077" spans="2:13" x14ac:dyDescent="0.3">
      <c r="B4077" s="49">
        <v>22920</v>
      </c>
      <c r="C4077" s="50">
        <v>94</v>
      </c>
      <c r="D4077" s="50" t="str">
        <f>VLOOKUP(Table8[[#This Row],[CustomerID]],Table15[[#All],[CustomerID]:[Company Name]],2,FALSE)</f>
        <v>Autour Du Pot</v>
      </c>
      <c r="E4077" s="51">
        <v>44897</v>
      </c>
      <c r="F4077" s="50">
        <v>4</v>
      </c>
      <c r="G4077" s="50" t="str">
        <f>VLOOKUP(Table8[[#This Row],[ProductID]],Table12[[#All],[ProductID]:[ProductFullName]],3,FALSE)</f>
        <v>Product D</v>
      </c>
      <c r="H4077" s="50">
        <v>4</v>
      </c>
      <c r="I4077" s="52">
        <v>44897.449918981481</v>
      </c>
      <c r="J4077" s="50">
        <v>108</v>
      </c>
      <c r="K4077" s="51">
        <v>44897.96875</v>
      </c>
      <c r="L4077" s="53"/>
      <c r="M4077" s="54">
        <v>1</v>
      </c>
    </row>
    <row r="4078" spans="2:13" x14ac:dyDescent="0.3">
      <c r="B4078" s="49">
        <v>22921</v>
      </c>
      <c r="C4078" s="50">
        <v>1085</v>
      </c>
      <c r="D4078" s="50" t="str">
        <f>VLOOKUP(Table8[[#This Row],[CustomerID]],Table15[[#All],[CustomerID]:[Company Name]],2,FALSE)</f>
        <v>Daisy Girls</v>
      </c>
      <c r="E4078" s="51">
        <v>44897</v>
      </c>
      <c r="F4078" s="50">
        <v>2</v>
      </c>
      <c r="G4078" s="50" t="str">
        <f>VLOOKUP(Table8[[#This Row],[ProductID]],Table12[[#All],[ProductID]:[ProductFullName]],3,FALSE)</f>
        <v>Product B</v>
      </c>
      <c r="H4078" s="50">
        <v>6</v>
      </c>
      <c r="I4078" s="52">
        <v>44897.46670138889</v>
      </c>
      <c r="J4078" s="50">
        <v>109</v>
      </c>
      <c r="K4078" s="51">
        <v>44897.96875</v>
      </c>
      <c r="L4078" s="53"/>
      <c r="M4078" s="54">
        <v>1</v>
      </c>
    </row>
    <row r="4079" spans="2:13" x14ac:dyDescent="0.3">
      <c r="B4079" s="49">
        <v>22922</v>
      </c>
      <c r="C4079" s="50">
        <v>220</v>
      </c>
      <c r="D4079" s="50" t="str">
        <f>VLOOKUP(Table8[[#This Row],[CustomerID]],Table15[[#All],[CustomerID]:[Company Name]],2,FALSE)</f>
        <v>WASHED ASHORE</v>
      </c>
      <c r="E4079" s="51">
        <v>44897</v>
      </c>
      <c r="F4079" s="50">
        <v>6</v>
      </c>
      <c r="G4079" s="50" t="str">
        <f>VLOOKUP(Table8[[#This Row],[ProductID]],Table12[[#All],[ProductID]:[ProductFullName]],3,FALSE)</f>
        <v>Product F</v>
      </c>
      <c r="H4079" s="50">
        <v>4</v>
      </c>
      <c r="I4079" s="52">
        <v>44897.477592592593</v>
      </c>
      <c r="J4079" s="50">
        <v>112</v>
      </c>
      <c r="K4079" s="51">
        <v>44897.96875</v>
      </c>
      <c r="L4079" s="53"/>
      <c r="M4079" s="54">
        <v>1</v>
      </c>
    </row>
    <row r="4080" spans="2:13" x14ac:dyDescent="0.3">
      <c r="B4080" s="49">
        <v>22923</v>
      </c>
      <c r="C4080" s="50">
        <v>1151</v>
      </c>
      <c r="D4080" s="50" t="str">
        <f>VLOOKUP(Table8[[#This Row],[CustomerID]],Table15[[#All],[CustomerID]:[Company Name]],2,FALSE)</f>
        <v>Thunder River Log Homes, LLC</v>
      </c>
      <c r="E4080" s="51">
        <v>44897</v>
      </c>
      <c r="F4080" s="50">
        <v>2</v>
      </c>
      <c r="G4080" s="50" t="str">
        <f>VLOOKUP(Table8[[#This Row],[ProductID]],Table12[[#All],[ProductID]:[ProductFullName]],3,FALSE)</f>
        <v>Product B</v>
      </c>
      <c r="H4080" s="50">
        <v>7</v>
      </c>
      <c r="I4080" s="52">
        <v>44897.491215277776</v>
      </c>
      <c r="J4080" s="50">
        <v>129</v>
      </c>
      <c r="K4080" s="51">
        <v>44897.96875</v>
      </c>
      <c r="L4080" s="53"/>
      <c r="M4080" s="54">
        <v>1</v>
      </c>
    </row>
    <row r="4081" spans="2:13" x14ac:dyDescent="0.3">
      <c r="B4081" s="49">
        <v>22924</v>
      </c>
      <c r="C4081" s="50">
        <v>287</v>
      </c>
      <c r="D4081" s="50" t="str">
        <f>VLOOKUP(Table8[[#This Row],[CustomerID]],Table15[[#All],[CustomerID]:[Company Name]],2,FALSE)</f>
        <v>Herbies - 5001</v>
      </c>
      <c r="E4081" s="51">
        <v>44897</v>
      </c>
      <c r="F4081" s="50">
        <v>1</v>
      </c>
      <c r="G4081" s="50" t="str">
        <f>VLOOKUP(Table8[[#This Row],[ProductID]],Table12[[#All],[ProductID]:[ProductFullName]],3,FALSE)</f>
        <v>Product A</v>
      </c>
      <c r="H4081" s="50">
        <v>4</v>
      </c>
      <c r="I4081" s="52">
        <v>44897.506053240737</v>
      </c>
      <c r="J4081" s="50">
        <v>110</v>
      </c>
      <c r="K4081" s="51">
        <v>44897.96875</v>
      </c>
      <c r="L4081" s="53"/>
      <c r="M4081" s="54">
        <v>1</v>
      </c>
    </row>
    <row r="4082" spans="2:13" x14ac:dyDescent="0.3">
      <c r="B4082" s="49">
        <v>22925</v>
      </c>
      <c r="C4082" s="50">
        <v>1150</v>
      </c>
      <c r="D4082" s="50" t="str">
        <f>VLOOKUP(Table8[[#This Row],[CustomerID]],Table15[[#All],[CustomerID]:[Company Name]],2,FALSE)</f>
        <v>Village Drugs &amp; Gifts</v>
      </c>
      <c r="E4082" s="51">
        <v>44897</v>
      </c>
      <c r="F4082" s="50">
        <v>3</v>
      </c>
      <c r="G4082" s="50" t="str">
        <f>VLOOKUP(Table8[[#This Row],[ProductID]],Table12[[#All],[ProductID]:[ProductFullName]],3,FALSE)</f>
        <v>Product C</v>
      </c>
      <c r="H4082" s="50">
        <v>4</v>
      </c>
      <c r="I4082" s="52">
        <v>44897.516284722216</v>
      </c>
      <c r="J4082" s="50">
        <v>111</v>
      </c>
      <c r="K4082" s="51">
        <v>44897.96875</v>
      </c>
      <c r="L4082" s="53"/>
      <c r="M4082" s="54">
        <v>1</v>
      </c>
    </row>
    <row r="4083" spans="2:13" x14ac:dyDescent="0.3">
      <c r="B4083" s="49">
        <v>22926</v>
      </c>
      <c r="C4083" s="50">
        <v>942</v>
      </c>
      <c r="D4083" s="50" t="str">
        <f>VLOOKUP(Table8[[#This Row],[CustomerID]],Table15[[#All],[CustomerID]:[Company Name]],2,FALSE)</f>
        <v>AJ Prindle</v>
      </c>
      <c r="E4083" s="51">
        <v>44897</v>
      </c>
      <c r="F4083" s="50">
        <v>2</v>
      </c>
      <c r="G4083" s="50" t="str">
        <f>VLOOKUP(Table8[[#This Row],[ProductID]],Table12[[#All],[ProductID]:[ProductFullName]],3,FALSE)</f>
        <v>Product B</v>
      </c>
      <c r="H4083" s="50">
        <v>5</v>
      </c>
      <c r="I4083" s="52">
        <v>44897.527777777774</v>
      </c>
      <c r="J4083" s="50">
        <v>105</v>
      </c>
      <c r="K4083" s="51">
        <v>44897.96875</v>
      </c>
      <c r="L4083" s="53"/>
      <c r="M4083" s="54">
        <v>1</v>
      </c>
    </row>
    <row r="4084" spans="2:13" x14ac:dyDescent="0.3">
      <c r="B4084" s="49">
        <v>22927</v>
      </c>
      <c r="C4084" s="50">
        <v>1388</v>
      </c>
      <c r="D4084" s="50" t="str">
        <f>VLOOKUP(Table8[[#This Row],[CustomerID]],Table15[[#All],[CustomerID]:[Company Name]],2,FALSE)</f>
        <v>Learning Express</v>
      </c>
      <c r="E4084" s="51">
        <v>44897</v>
      </c>
      <c r="F4084" s="50">
        <v>4</v>
      </c>
      <c r="G4084" s="50" t="str">
        <f>VLOOKUP(Table8[[#This Row],[ProductID]],Table12[[#All],[ProductID]:[ProductFullName]],3,FALSE)</f>
        <v>Product D</v>
      </c>
      <c r="H4084" s="50">
        <v>5</v>
      </c>
      <c r="I4084" s="52">
        <v>44897.54310185185</v>
      </c>
      <c r="J4084" s="50">
        <v>133</v>
      </c>
      <c r="K4084" s="51">
        <v>44897.96875</v>
      </c>
      <c r="L4084" s="53"/>
      <c r="M4084" s="54">
        <v>1</v>
      </c>
    </row>
    <row r="4085" spans="2:13" x14ac:dyDescent="0.3">
      <c r="B4085" s="49">
        <v>22928</v>
      </c>
      <c r="C4085" s="50">
        <v>216</v>
      </c>
      <c r="D4085" s="50" t="str">
        <f>VLOOKUP(Table8[[#This Row],[CustomerID]],Table15[[#All],[CustomerID]:[Company Name]],2,FALSE)</f>
        <v>The Red Door</v>
      </c>
      <c r="E4085" s="51">
        <v>44897</v>
      </c>
      <c r="F4085" s="50">
        <v>2</v>
      </c>
      <c r="G4085" s="50" t="str">
        <f>VLOOKUP(Table8[[#This Row],[ProductID]],Table12[[#All],[ProductID]:[ProductFullName]],3,FALSE)</f>
        <v>Product B</v>
      </c>
      <c r="H4085" s="50">
        <v>3</v>
      </c>
      <c r="I4085" s="52">
        <v>44897.553449074076</v>
      </c>
      <c r="J4085" s="50">
        <v>134</v>
      </c>
      <c r="K4085" s="51">
        <v>44897.96875</v>
      </c>
      <c r="L4085" s="53"/>
      <c r="M4085" s="54">
        <v>1</v>
      </c>
    </row>
    <row r="4086" spans="2:13" x14ac:dyDescent="0.3">
      <c r="B4086" s="49">
        <v>22929</v>
      </c>
      <c r="C4086" s="50">
        <v>1310</v>
      </c>
      <c r="D4086" s="50" t="str">
        <f>VLOOKUP(Table8[[#This Row],[CustomerID]],Table15[[#All],[CustomerID]:[Company Name]],2,FALSE)</f>
        <v>Huntington Beach Car Wash</v>
      </c>
      <c r="E4086" s="51">
        <v>44897</v>
      </c>
      <c r="F4086" s="50">
        <v>3</v>
      </c>
      <c r="G4086" s="50" t="str">
        <f>VLOOKUP(Table8[[#This Row],[ProductID]],Table12[[#All],[ProductID]:[ProductFullName]],3,FALSE)</f>
        <v>Product C</v>
      </c>
      <c r="H4086" s="50">
        <v>5</v>
      </c>
      <c r="I4086" s="52">
        <v>44897.569155092591</v>
      </c>
      <c r="J4086" s="50">
        <v>109</v>
      </c>
      <c r="K4086" s="51">
        <v>44897.96875</v>
      </c>
      <c r="L4086" s="53"/>
      <c r="M4086" s="54">
        <v>1</v>
      </c>
    </row>
    <row r="4087" spans="2:13" x14ac:dyDescent="0.3">
      <c r="B4087" s="49">
        <v>22930</v>
      </c>
      <c r="C4087" s="50">
        <v>1261</v>
      </c>
      <c r="D4087" s="50" t="str">
        <f>VLOOKUP(Table8[[#This Row],[CustomerID]],Table15[[#All],[CustomerID]:[Company Name]],2,FALSE)</f>
        <v>Yuma Regional Medical Center Gift Shop</v>
      </c>
      <c r="E4087" s="51">
        <v>44897</v>
      </c>
      <c r="F4087" s="50">
        <v>4</v>
      </c>
      <c r="G4087" s="50" t="str">
        <f>VLOOKUP(Table8[[#This Row],[ProductID]],Table12[[#All],[ProductID]:[ProductFullName]],3,FALSE)</f>
        <v>Product D</v>
      </c>
      <c r="H4087" s="50">
        <v>6</v>
      </c>
      <c r="I4087" s="52">
        <v>44897.581921296296</v>
      </c>
      <c r="J4087" s="50">
        <v>110</v>
      </c>
      <c r="K4087" s="51">
        <v>44897.96875</v>
      </c>
      <c r="L4087" s="53"/>
      <c r="M4087" s="54">
        <v>1</v>
      </c>
    </row>
    <row r="4088" spans="2:13" x14ac:dyDescent="0.3">
      <c r="B4088" s="49">
        <v>22931</v>
      </c>
      <c r="C4088" s="50">
        <v>214</v>
      </c>
      <c r="D4088" s="50" t="str">
        <f>VLOOKUP(Table8[[#This Row],[CustomerID]],Table15[[#All],[CustomerID]:[Company Name]],2,FALSE)</f>
        <v>Dell IDA -St.Catharines</v>
      </c>
      <c r="E4088" s="51">
        <v>44897</v>
      </c>
      <c r="F4088" s="50">
        <v>6</v>
      </c>
      <c r="G4088" s="50" t="str">
        <f>VLOOKUP(Table8[[#This Row],[ProductID]],Table12[[#All],[ProductID]:[ProductFullName]],3,FALSE)</f>
        <v>Product F</v>
      </c>
      <c r="H4088" s="50">
        <v>7</v>
      </c>
      <c r="I4088" s="52">
        <v>44897.594108796293</v>
      </c>
      <c r="J4088" s="50">
        <v>128</v>
      </c>
      <c r="K4088" s="51">
        <v>44897.96875</v>
      </c>
      <c r="L4088" s="53"/>
      <c r="M4088" s="54">
        <v>1</v>
      </c>
    </row>
    <row r="4089" spans="2:13" x14ac:dyDescent="0.3">
      <c r="B4089" s="49">
        <v>22932</v>
      </c>
      <c r="C4089" s="50">
        <v>392</v>
      </c>
      <c r="D4089" s="50" t="str">
        <f>VLOOKUP(Table8[[#This Row],[CustomerID]],Table15[[#All],[CustomerID]:[Company Name]],2,FALSE)</f>
        <v>Paul Marley IDA</v>
      </c>
      <c r="E4089" s="51">
        <v>44897</v>
      </c>
      <c r="F4089" s="50">
        <v>6</v>
      </c>
      <c r="G4089" s="50" t="str">
        <f>VLOOKUP(Table8[[#This Row],[ProductID]],Table12[[#All],[ProductID]:[ProductFullName]],3,FALSE)</f>
        <v>Product F</v>
      </c>
      <c r="H4089" s="50">
        <v>3</v>
      </c>
      <c r="I4089" s="52">
        <v>44897.606145833328</v>
      </c>
      <c r="J4089" s="50">
        <v>127</v>
      </c>
      <c r="K4089" s="51">
        <v>44897.96875</v>
      </c>
      <c r="L4089" s="53"/>
      <c r="M4089" s="54">
        <v>1</v>
      </c>
    </row>
    <row r="4090" spans="2:13" x14ac:dyDescent="0.3">
      <c r="B4090" s="49">
        <v>22933</v>
      </c>
      <c r="C4090" s="50">
        <v>757</v>
      </c>
      <c r="D4090" s="50" t="str">
        <f>VLOOKUP(Table8[[#This Row],[CustomerID]],Table15[[#All],[CustomerID]:[Company Name]],2,FALSE)</f>
        <v>Suitable</v>
      </c>
      <c r="E4090" s="51">
        <v>44897</v>
      </c>
      <c r="F4090" s="50">
        <v>6</v>
      </c>
      <c r="G4090" s="50" t="str">
        <f>VLOOKUP(Table8[[#This Row],[ProductID]],Table12[[#All],[ProductID]:[ProductFullName]],3,FALSE)</f>
        <v>Product F</v>
      </c>
      <c r="H4090" s="50">
        <v>5</v>
      </c>
      <c r="I4090" s="52">
        <v>44897.621041666658</v>
      </c>
      <c r="J4090" s="50">
        <v>118</v>
      </c>
      <c r="K4090" s="51">
        <v>44897.96875</v>
      </c>
      <c r="L4090" s="53"/>
      <c r="M4090" s="54">
        <v>1</v>
      </c>
    </row>
    <row r="4091" spans="2:13" x14ac:dyDescent="0.3">
      <c r="B4091" s="49">
        <v>22934</v>
      </c>
      <c r="C4091" s="50">
        <v>455</v>
      </c>
      <c r="D4091" s="50" t="str">
        <f>VLOOKUP(Table8[[#This Row],[CustomerID]],Table15[[#All],[CustomerID]:[Company Name]],2,FALSE)</f>
        <v>Ray &amp; Kim's Super Convenience</v>
      </c>
      <c r="E4091" s="51">
        <v>44897</v>
      </c>
      <c r="F4091" s="50">
        <v>3</v>
      </c>
      <c r="G4091" s="50" t="str">
        <f>VLOOKUP(Table8[[#This Row],[ProductID]],Table12[[#All],[ProductID]:[ProductFullName]],3,FALSE)</f>
        <v>Product C</v>
      </c>
      <c r="H4091" s="50">
        <v>3</v>
      </c>
      <c r="I4091" s="52">
        <v>44897.632789351846</v>
      </c>
      <c r="J4091" s="50">
        <v>123</v>
      </c>
      <c r="K4091" s="51">
        <v>44897.96875</v>
      </c>
      <c r="L4091" s="53"/>
      <c r="M4091" s="54">
        <v>1</v>
      </c>
    </row>
    <row r="4092" spans="2:13" x14ac:dyDescent="0.3">
      <c r="B4092" s="49">
        <v>22935</v>
      </c>
      <c r="C4092" s="50">
        <v>1221</v>
      </c>
      <c r="D4092" s="50" t="str">
        <f>VLOOKUP(Table8[[#This Row],[CustomerID]],Table15[[#All],[CustomerID]:[Company Name]],2,FALSE)</f>
        <v>Dillard's Inc- Gilbert AZ</v>
      </c>
      <c r="E4092" s="51">
        <v>44897</v>
      </c>
      <c r="F4092" s="50">
        <v>5</v>
      </c>
      <c r="G4092" s="50" t="str">
        <f>VLOOKUP(Table8[[#This Row],[ProductID]],Table12[[#All],[ProductID]:[ProductFullName]],3,FALSE)</f>
        <v>Product E</v>
      </c>
      <c r="H4092" s="50">
        <v>6</v>
      </c>
      <c r="I4092" s="52">
        <v>44897.644432870366</v>
      </c>
      <c r="J4092" s="50">
        <v>119</v>
      </c>
      <c r="K4092" s="51">
        <v>44897.96875</v>
      </c>
      <c r="L4092" s="53"/>
      <c r="M4092" s="54">
        <v>1</v>
      </c>
    </row>
    <row r="4093" spans="2:13" x14ac:dyDescent="0.3">
      <c r="B4093" s="49">
        <v>22936</v>
      </c>
      <c r="C4093" s="50">
        <v>271</v>
      </c>
      <c r="D4093" s="50" t="str">
        <f>VLOOKUP(Table8[[#This Row],[CustomerID]],Table15[[#All],[CustomerID]:[Company Name]],2,FALSE)</f>
        <v>Shopping Channel</v>
      </c>
      <c r="E4093" s="51">
        <v>44897</v>
      </c>
      <c r="F4093" s="50">
        <v>2</v>
      </c>
      <c r="G4093" s="50" t="str">
        <f>VLOOKUP(Table8[[#This Row],[ProductID]],Table12[[#All],[ProductID]:[ProductFullName]],3,FALSE)</f>
        <v>Product B</v>
      </c>
      <c r="H4093" s="50">
        <v>2</v>
      </c>
      <c r="I4093" s="52">
        <v>44897.653032407405</v>
      </c>
      <c r="J4093" s="50">
        <v>131</v>
      </c>
      <c r="K4093" s="51">
        <v>44897.96875</v>
      </c>
      <c r="L4093" s="53"/>
      <c r="M4093" s="54">
        <v>1</v>
      </c>
    </row>
    <row r="4094" spans="2:13" x14ac:dyDescent="0.3">
      <c r="B4094" s="49">
        <v>22937</v>
      </c>
      <c r="C4094" s="50">
        <v>440</v>
      </c>
      <c r="D4094" s="50" t="str">
        <f>VLOOKUP(Table8[[#This Row],[CustomerID]],Table15[[#All],[CustomerID]:[Company Name]],2,FALSE)</f>
        <v>Curiosities Gift Shop</v>
      </c>
      <c r="E4094" s="51">
        <v>44897</v>
      </c>
      <c r="F4094" s="50">
        <v>1</v>
      </c>
      <c r="G4094" s="50" t="str">
        <f>VLOOKUP(Table8[[#This Row],[ProductID]],Table12[[#All],[ProductID]:[ProductFullName]],3,FALSE)</f>
        <v>Product A</v>
      </c>
      <c r="H4094" s="50">
        <v>6</v>
      </c>
      <c r="I4094" s="52">
        <v>44897.669039351851</v>
      </c>
      <c r="J4094" s="50">
        <v>130</v>
      </c>
      <c r="K4094" s="51">
        <v>44897.96875</v>
      </c>
      <c r="L4094" s="53"/>
      <c r="M4094" s="54">
        <v>1</v>
      </c>
    </row>
    <row r="4095" spans="2:13" x14ac:dyDescent="0.3">
      <c r="B4095" s="49">
        <v>22938</v>
      </c>
      <c r="C4095" s="50">
        <v>971</v>
      </c>
      <c r="D4095" s="50" t="str">
        <f>VLOOKUP(Table8[[#This Row],[CustomerID]],Table15[[#All],[CustomerID]:[Company Name]],2,FALSE)</f>
        <v>Lily &amp; Company</v>
      </c>
      <c r="E4095" s="51">
        <v>44897</v>
      </c>
      <c r="F4095" s="50">
        <v>3</v>
      </c>
      <c r="G4095" s="50" t="str">
        <f>VLOOKUP(Table8[[#This Row],[ProductID]],Table12[[#All],[ProductID]:[ProductFullName]],3,FALSE)</f>
        <v>Product C</v>
      </c>
      <c r="H4095" s="50">
        <v>2</v>
      </c>
      <c r="I4095" s="52">
        <v>44897.680775462963</v>
      </c>
      <c r="J4095" s="50">
        <v>116</v>
      </c>
      <c r="K4095" s="51">
        <v>44897.96875</v>
      </c>
      <c r="L4095" s="53"/>
      <c r="M4095" s="54">
        <v>1</v>
      </c>
    </row>
    <row r="4096" spans="2:13" x14ac:dyDescent="0.3">
      <c r="B4096" s="49">
        <v>22939</v>
      </c>
      <c r="C4096" s="50">
        <v>1316</v>
      </c>
      <c r="D4096" s="50" t="str">
        <f>VLOOKUP(Table8[[#This Row],[CustomerID]],Table15[[#All],[CustomerID]:[Company Name]],2,FALSE)</f>
        <v>Donna McGuire</v>
      </c>
      <c r="E4096" s="51">
        <v>44897</v>
      </c>
      <c r="F4096" s="50">
        <v>3</v>
      </c>
      <c r="G4096" s="50" t="str">
        <f>VLOOKUP(Table8[[#This Row],[ProductID]],Table12[[#All],[ProductID]:[ProductFullName]],3,FALSE)</f>
        <v>Product C</v>
      </c>
      <c r="H4096" s="50">
        <v>4</v>
      </c>
      <c r="I4096" s="52">
        <v>44897.696250000001</v>
      </c>
      <c r="J4096" s="50">
        <v>116</v>
      </c>
      <c r="K4096" s="51">
        <v>44897.96875</v>
      </c>
      <c r="L4096" s="53"/>
      <c r="M4096" s="54">
        <v>1</v>
      </c>
    </row>
    <row r="4097" spans="2:13" x14ac:dyDescent="0.3">
      <c r="B4097" s="49">
        <v>22940</v>
      </c>
      <c r="C4097" s="50">
        <v>1068</v>
      </c>
      <c r="D4097" s="50" t="str">
        <f>VLOOKUP(Table8[[#This Row],[CustomerID]],Table15[[#All],[CustomerID]:[Company Name]],2,FALSE)</f>
        <v>Phillip Toy Mart</v>
      </c>
      <c r="E4097" s="51">
        <v>44897</v>
      </c>
      <c r="F4097" s="50">
        <v>4</v>
      </c>
      <c r="G4097" s="50" t="str">
        <f>VLOOKUP(Table8[[#This Row],[ProductID]],Table12[[#All],[ProductID]:[ProductFullName]],3,FALSE)</f>
        <v>Product D</v>
      </c>
      <c r="H4097" s="50">
        <v>4</v>
      </c>
      <c r="I4097" s="52">
        <v>44897.712245370371</v>
      </c>
      <c r="J4097" s="50">
        <v>107</v>
      </c>
      <c r="K4097" s="51">
        <v>44897.96875</v>
      </c>
      <c r="L4097" s="53"/>
      <c r="M4097" s="54">
        <v>1</v>
      </c>
    </row>
    <row r="4098" spans="2:13" x14ac:dyDescent="0.3">
      <c r="B4098" s="49">
        <v>22941</v>
      </c>
      <c r="C4098" s="50">
        <v>259</v>
      </c>
      <c r="D4098" s="50" t="str">
        <f>VLOOKUP(Table8[[#This Row],[CustomerID]],Table15[[#All],[CustomerID]:[Company Name]],2,FALSE)</f>
        <v>Impressionable Gifts</v>
      </c>
      <c r="E4098" s="51">
        <v>44897</v>
      </c>
      <c r="F4098" s="50">
        <v>6</v>
      </c>
      <c r="G4098" s="50" t="str">
        <f>VLOOKUP(Table8[[#This Row],[ProductID]],Table12[[#All],[ProductID]:[ProductFullName]],3,FALSE)</f>
        <v>Product F</v>
      </c>
      <c r="H4098" s="50">
        <v>5</v>
      </c>
      <c r="I4098" s="52">
        <v>44897.722256944442</v>
      </c>
      <c r="J4098" s="50">
        <v>117</v>
      </c>
      <c r="K4098" s="51">
        <v>44897.96875</v>
      </c>
      <c r="L4098" s="53"/>
      <c r="M4098" s="54">
        <v>1</v>
      </c>
    </row>
    <row r="4099" spans="2:13" x14ac:dyDescent="0.3">
      <c r="B4099" s="49">
        <v>22942</v>
      </c>
      <c r="C4099" s="50">
        <v>1387</v>
      </c>
      <c r="D4099" s="50" t="str">
        <f>VLOOKUP(Table8[[#This Row],[CustomerID]],Table15[[#All],[CustomerID]:[Company Name]],2,FALSE)</f>
        <v>Dollywood</v>
      </c>
      <c r="E4099" s="51">
        <v>44897</v>
      </c>
      <c r="F4099" s="50">
        <v>4</v>
      </c>
      <c r="G4099" s="50" t="str">
        <f>VLOOKUP(Table8[[#This Row],[ProductID]],Table12[[#All],[ProductID]:[ProductFullName]],3,FALSE)</f>
        <v>Product D</v>
      </c>
      <c r="H4099" s="50">
        <v>6</v>
      </c>
      <c r="I4099" s="52">
        <v>44897.731400462959</v>
      </c>
      <c r="J4099" s="50">
        <v>128</v>
      </c>
      <c r="K4099" s="51">
        <v>44897.96875</v>
      </c>
      <c r="L4099" s="53"/>
      <c r="M4099" s="54">
        <v>1</v>
      </c>
    </row>
    <row r="4100" spans="2:13" x14ac:dyDescent="0.3">
      <c r="B4100" s="49">
        <v>22943</v>
      </c>
      <c r="C4100" s="50">
        <v>566</v>
      </c>
      <c r="D4100" s="50" t="str">
        <f>VLOOKUP(Table8[[#This Row],[CustomerID]],Table15[[#All],[CustomerID]:[Company Name]],2,FALSE)</f>
        <v>TOWN AND COUNTRY DRUGS</v>
      </c>
      <c r="E4100" s="51">
        <v>44897</v>
      </c>
      <c r="F4100" s="50">
        <v>1</v>
      </c>
      <c r="G4100" s="50" t="str">
        <f>VLOOKUP(Table8[[#This Row],[ProductID]],Table12[[#All],[ProductID]:[ProductFullName]],3,FALSE)</f>
        <v>Product A</v>
      </c>
      <c r="H4100" s="50">
        <v>3</v>
      </c>
      <c r="I4100" s="52">
        <v>44897.741493055553</v>
      </c>
      <c r="J4100" s="50">
        <v>109</v>
      </c>
      <c r="K4100" s="51">
        <v>44897.96875</v>
      </c>
      <c r="L4100" s="53"/>
      <c r="M4100" s="54">
        <v>1</v>
      </c>
    </row>
    <row r="4101" spans="2:13" x14ac:dyDescent="0.3">
      <c r="B4101" s="49">
        <v>22944</v>
      </c>
      <c r="C4101" s="50">
        <v>371</v>
      </c>
      <c r="D4101" s="50" t="str">
        <f>VLOOKUP(Table8[[#This Row],[CustomerID]],Table15[[#All],[CustomerID]:[Company Name]],2,FALSE)</f>
        <v>Good Time</v>
      </c>
      <c r="E4101" s="51">
        <v>44900</v>
      </c>
      <c r="F4101" s="50">
        <v>3</v>
      </c>
      <c r="G4101" s="50" t="str">
        <f>VLOOKUP(Table8[[#This Row],[ProductID]],Table12[[#All],[ProductID]:[ProductFullName]],3,FALSE)</f>
        <v>Product C</v>
      </c>
      <c r="H4101" s="50">
        <v>4</v>
      </c>
      <c r="I4101" s="52">
        <v>44900.333333333336</v>
      </c>
      <c r="J4101" s="50">
        <v>129</v>
      </c>
      <c r="K4101" s="51">
        <v>44900.968055555553</v>
      </c>
      <c r="L4101" s="53"/>
      <c r="M4101" s="54">
        <v>1</v>
      </c>
    </row>
    <row r="4102" spans="2:13" x14ac:dyDescent="0.3">
      <c r="B4102" s="49">
        <v>22945</v>
      </c>
      <c r="C4102" s="50">
        <v>158</v>
      </c>
      <c r="D4102" s="50" t="str">
        <f>VLOOKUP(Table8[[#This Row],[CustomerID]],Table15[[#All],[CustomerID]:[Company Name]],2,FALSE)</f>
        <v>Send In The Clowns</v>
      </c>
      <c r="E4102" s="51">
        <v>44900</v>
      </c>
      <c r="F4102" s="50">
        <v>3</v>
      </c>
      <c r="G4102" s="50" t="str">
        <f>VLOOKUP(Table8[[#This Row],[ProductID]],Table12[[#All],[ProductID]:[ProductFullName]],3,FALSE)</f>
        <v>Product C</v>
      </c>
      <c r="H4102" s="50">
        <v>7</v>
      </c>
      <c r="I4102" s="52">
        <v>44900.346331018518</v>
      </c>
      <c r="J4102" s="50">
        <v>131</v>
      </c>
      <c r="K4102" s="51">
        <v>44900.968055555553</v>
      </c>
      <c r="L4102" s="53"/>
      <c r="M4102" s="54">
        <v>1</v>
      </c>
    </row>
    <row r="4103" spans="2:13" x14ac:dyDescent="0.3">
      <c r="B4103" s="49">
        <v>22946</v>
      </c>
      <c r="C4103" s="50">
        <v>514</v>
      </c>
      <c r="D4103" s="50" t="str">
        <f>VLOOKUP(Table8[[#This Row],[CustomerID]],Table15[[#All],[CustomerID]:[Company Name]],2,FALSE)</f>
        <v>Toys To Go</v>
      </c>
      <c r="E4103" s="51">
        <v>44900</v>
      </c>
      <c r="F4103" s="50">
        <v>3</v>
      </c>
      <c r="G4103" s="50" t="str">
        <f>VLOOKUP(Table8[[#This Row],[ProductID]],Table12[[#All],[ProductID]:[ProductFullName]],3,FALSE)</f>
        <v>Product C</v>
      </c>
      <c r="H4103" s="50">
        <v>7</v>
      </c>
      <c r="I4103" s="52">
        <v>44900.355138888888</v>
      </c>
      <c r="J4103" s="50">
        <v>128</v>
      </c>
      <c r="K4103" s="51">
        <v>44900.968055555553</v>
      </c>
      <c r="L4103" s="53"/>
      <c r="M4103" s="54">
        <v>1</v>
      </c>
    </row>
    <row r="4104" spans="2:13" x14ac:dyDescent="0.3">
      <c r="B4104" s="49">
        <v>22947</v>
      </c>
      <c r="C4104" s="50">
        <v>550</v>
      </c>
      <c r="D4104" s="50" t="str">
        <f>VLOOKUP(Table8[[#This Row],[CustomerID]],Table15[[#All],[CustomerID]:[Company Name]],2,FALSE)</f>
        <v>Buck or Two #057</v>
      </c>
      <c r="E4104" s="51">
        <v>44900</v>
      </c>
      <c r="F4104" s="50">
        <v>3</v>
      </c>
      <c r="G4104" s="50" t="str">
        <f>VLOOKUP(Table8[[#This Row],[ProductID]],Table12[[#All],[ProductID]:[ProductFullName]],3,FALSE)</f>
        <v>Product C</v>
      </c>
      <c r="H4104" s="50">
        <v>5</v>
      </c>
      <c r="I4104" s="52">
        <v>44900.367048611108</v>
      </c>
      <c r="J4104" s="50">
        <v>113</v>
      </c>
      <c r="K4104" s="51">
        <v>44900.968055555553</v>
      </c>
      <c r="L4104" s="53"/>
      <c r="M4104" s="54">
        <v>1</v>
      </c>
    </row>
    <row r="4105" spans="2:13" x14ac:dyDescent="0.3">
      <c r="B4105" s="49">
        <v>22948</v>
      </c>
      <c r="C4105" s="50">
        <v>374</v>
      </c>
      <c r="D4105" s="50" t="str">
        <f>VLOOKUP(Table8[[#This Row],[CustomerID]],Table15[[#All],[CustomerID]:[Company Name]],2,FALSE)</f>
        <v>Cayuga I.D.A. Pharmacy</v>
      </c>
      <c r="E4105" s="51">
        <v>44900</v>
      </c>
      <c r="F4105" s="50">
        <v>1</v>
      </c>
      <c r="G4105" s="50" t="str">
        <f>VLOOKUP(Table8[[#This Row],[ProductID]],Table12[[#All],[ProductID]:[ProductFullName]],3,FALSE)</f>
        <v>Product A</v>
      </c>
      <c r="H4105" s="50">
        <v>7</v>
      </c>
      <c r="I4105" s="52">
        <v>44900.375138888885</v>
      </c>
      <c r="J4105" s="50">
        <v>133</v>
      </c>
      <c r="K4105" s="51">
        <v>44900.968055555553</v>
      </c>
      <c r="L4105" s="53"/>
      <c r="M4105" s="54">
        <v>1</v>
      </c>
    </row>
    <row r="4106" spans="2:13" x14ac:dyDescent="0.3">
      <c r="B4106" s="49">
        <v>22949</v>
      </c>
      <c r="C4106" s="50">
        <v>582</v>
      </c>
      <c r="D4106" s="50" t="str">
        <f>VLOOKUP(Table8[[#This Row],[CustomerID]],Table15[[#All],[CustomerID]:[Company Name]],2,FALSE)</f>
        <v>Three Hills Pharmacy</v>
      </c>
      <c r="E4106" s="51">
        <v>44900</v>
      </c>
      <c r="F4106" s="50">
        <v>2</v>
      </c>
      <c r="G4106" s="50" t="str">
        <f>VLOOKUP(Table8[[#This Row],[ProductID]],Table12[[#All],[ProductID]:[ProductFullName]],3,FALSE)</f>
        <v>Product B</v>
      </c>
      <c r="H4106" s="50">
        <v>6</v>
      </c>
      <c r="I4106" s="52">
        <v>44900.385798611111</v>
      </c>
      <c r="J4106" s="50">
        <v>107</v>
      </c>
      <c r="K4106" s="51">
        <v>44900.968055555553</v>
      </c>
      <c r="L4106" s="53"/>
      <c r="M4106" s="54">
        <v>1</v>
      </c>
    </row>
    <row r="4107" spans="2:13" x14ac:dyDescent="0.3">
      <c r="B4107" s="49">
        <v>22950</v>
      </c>
      <c r="C4107" s="50">
        <v>704</v>
      </c>
      <c r="D4107" s="50" t="str">
        <f>VLOOKUP(Table8[[#This Row],[CustomerID]],Table15[[#All],[CustomerID]:[Company Name]],2,FALSE)</f>
        <v>Centre Stage</v>
      </c>
      <c r="E4107" s="51">
        <v>44900</v>
      </c>
      <c r="F4107" s="50">
        <v>1</v>
      </c>
      <c r="G4107" s="50" t="str">
        <f>VLOOKUP(Table8[[#This Row],[ProductID]],Table12[[#All],[ProductID]:[ProductFullName]],3,FALSE)</f>
        <v>Product A</v>
      </c>
      <c r="H4107" s="50">
        <v>4</v>
      </c>
      <c r="I4107" s="52">
        <v>44900.398611111108</v>
      </c>
      <c r="J4107" s="50">
        <v>115</v>
      </c>
      <c r="K4107" s="51">
        <v>44900.968055555553</v>
      </c>
      <c r="L4107" s="53"/>
      <c r="M4107" s="54">
        <v>1</v>
      </c>
    </row>
    <row r="4108" spans="2:13" x14ac:dyDescent="0.3">
      <c r="B4108" s="49">
        <v>22951</v>
      </c>
      <c r="C4108" s="50">
        <v>800</v>
      </c>
      <c r="D4108" s="50" t="str">
        <f>VLOOKUP(Table8[[#This Row],[CustomerID]],Table15[[#All],[CustomerID]:[Company Name]],2,FALSE)</f>
        <v>Apple Farm Market</v>
      </c>
      <c r="E4108" s="51">
        <v>44900</v>
      </c>
      <c r="F4108" s="50">
        <v>3</v>
      </c>
      <c r="G4108" s="50" t="str">
        <f>VLOOKUP(Table8[[#This Row],[ProductID]],Table12[[#All],[ProductID]:[ProductFullName]],3,FALSE)</f>
        <v>Product C</v>
      </c>
      <c r="H4108" s="50">
        <v>7</v>
      </c>
      <c r="I4108" s="52">
        <v>44900.411944444444</v>
      </c>
      <c r="J4108" s="50">
        <v>113</v>
      </c>
      <c r="K4108" s="51">
        <v>44900.968055555553</v>
      </c>
      <c r="L4108" s="53"/>
      <c r="M4108" s="54">
        <v>1</v>
      </c>
    </row>
    <row r="4109" spans="2:13" x14ac:dyDescent="0.3">
      <c r="B4109" s="49">
        <v>22952</v>
      </c>
      <c r="C4109" s="50">
        <v>608</v>
      </c>
      <c r="D4109" s="50" t="str">
        <f>VLOOKUP(Table8[[#This Row],[CustomerID]],Table15[[#All],[CustomerID]:[Company Name]],2,FALSE)</f>
        <v>Rexall Drug Store #7268</v>
      </c>
      <c r="E4109" s="51">
        <v>44900</v>
      </c>
      <c r="F4109" s="50">
        <v>6</v>
      </c>
      <c r="G4109" s="50" t="str">
        <f>VLOOKUP(Table8[[#This Row],[ProductID]],Table12[[#All],[ProductID]:[ProductFullName]],3,FALSE)</f>
        <v>Product F</v>
      </c>
      <c r="H4109" s="50">
        <v>3</v>
      </c>
      <c r="I4109" s="52">
        <v>44900.42759259259</v>
      </c>
      <c r="J4109" s="50">
        <v>123</v>
      </c>
      <c r="K4109" s="51">
        <v>44900.968055555553</v>
      </c>
      <c r="L4109" s="53"/>
      <c r="M4109" s="54">
        <v>1</v>
      </c>
    </row>
    <row r="4110" spans="2:13" x14ac:dyDescent="0.3">
      <c r="B4110" s="49">
        <v>22953</v>
      </c>
      <c r="C4110" s="50">
        <v>449</v>
      </c>
      <c r="D4110" s="50" t="str">
        <f>VLOOKUP(Table8[[#This Row],[CustomerID]],Table15[[#All],[CustomerID]:[Company Name]],2,FALSE)</f>
        <v>Top Dollar Bargain Centre #5</v>
      </c>
      <c r="E4110" s="51">
        <v>44900</v>
      </c>
      <c r="F4110" s="50">
        <v>6</v>
      </c>
      <c r="G4110" s="50" t="str">
        <f>VLOOKUP(Table8[[#This Row],[ProductID]],Table12[[#All],[ProductID]:[ProductFullName]],3,FALSE)</f>
        <v>Product F</v>
      </c>
      <c r="H4110" s="50">
        <v>2</v>
      </c>
      <c r="I4110" s="52">
        <v>44900.439907407403</v>
      </c>
      <c r="J4110" s="50">
        <v>131</v>
      </c>
      <c r="K4110" s="51">
        <v>44900.968055555553</v>
      </c>
      <c r="L4110" s="53"/>
      <c r="M4110" s="54">
        <v>1</v>
      </c>
    </row>
    <row r="4111" spans="2:13" x14ac:dyDescent="0.3">
      <c r="B4111" s="49">
        <v>22954</v>
      </c>
      <c r="C4111" s="50">
        <v>1062</v>
      </c>
      <c r="D4111" s="50" t="str">
        <f>VLOOKUP(Table8[[#This Row],[CustomerID]],Table15[[#All],[CustomerID]:[Company Name]],2,FALSE)</f>
        <v>Malibu - Nails and Tan</v>
      </c>
      <c r="E4111" s="51">
        <v>44900</v>
      </c>
      <c r="F4111" s="50">
        <v>1</v>
      </c>
      <c r="G4111" s="50" t="str">
        <f>VLOOKUP(Table8[[#This Row],[ProductID]],Table12[[#All],[ProductID]:[ProductFullName]],3,FALSE)</f>
        <v>Product A</v>
      </c>
      <c r="H4111" s="50">
        <v>7</v>
      </c>
      <c r="I4111" s="52">
        <v>44900.450578703698</v>
      </c>
      <c r="J4111" s="50">
        <v>122</v>
      </c>
      <c r="K4111" s="51">
        <v>44900.968055555553</v>
      </c>
      <c r="L4111" s="53"/>
      <c r="M4111" s="54">
        <v>1</v>
      </c>
    </row>
    <row r="4112" spans="2:13" x14ac:dyDescent="0.3">
      <c r="B4112" s="49">
        <v>22955</v>
      </c>
      <c r="C4112" s="50">
        <v>999</v>
      </c>
      <c r="D4112" s="50" t="str">
        <f>VLOOKUP(Table8[[#This Row],[CustomerID]],Table15[[#All],[CustomerID]:[Company Name]],2,FALSE)</f>
        <v>Harvest Moon Trading Co.</v>
      </c>
      <c r="E4112" s="51">
        <v>44900</v>
      </c>
      <c r="F4112" s="50">
        <v>2</v>
      </c>
      <c r="G4112" s="50" t="str">
        <f>VLOOKUP(Table8[[#This Row],[ProductID]],Table12[[#All],[ProductID]:[ProductFullName]],3,FALSE)</f>
        <v>Product B</v>
      </c>
      <c r="H4112" s="50">
        <v>7</v>
      </c>
      <c r="I4112" s="52">
        <v>44900.461631944439</v>
      </c>
      <c r="J4112" s="50">
        <v>110</v>
      </c>
      <c r="K4112" s="51">
        <v>44900.968055555553</v>
      </c>
      <c r="L4112" s="53"/>
      <c r="M4112" s="54">
        <v>1</v>
      </c>
    </row>
    <row r="4113" spans="2:13" x14ac:dyDescent="0.3">
      <c r="B4113" s="49">
        <v>22956</v>
      </c>
      <c r="C4113" s="50">
        <v>1390</v>
      </c>
      <c r="D4113" s="50" t="str">
        <f>VLOOKUP(Table8[[#This Row],[CustomerID]],Table15[[#All],[CustomerID]:[Company Name]],2,FALSE)</f>
        <v>O'Neys Galleria</v>
      </c>
      <c r="E4113" s="51">
        <v>44900</v>
      </c>
      <c r="F4113" s="50">
        <v>3</v>
      </c>
      <c r="G4113" s="50" t="str">
        <f>VLOOKUP(Table8[[#This Row],[ProductID]],Table12[[#All],[ProductID]:[ProductFullName]],3,FALSE)</f>
        <v>Product C</v>
      </c>
      <c r="H4113" s="50">
        <v>2</v>
      </c>
      <c r="I4113" s="52">
        <v>44900.470034722217</v>
      </c>
      <c r="J4113" s="50">
        <v>127</v>
      </c>
      <c r="K4113" s="51">
        <v>44900.968055555553</v>
      </c>
      <c r="L4113" s="53"/>
      <c r="M4113" s="54">
        <v>1</v>
      </c>
    </row>
    <row r="4114" spans="2:13" x14ac:dyDescent="0.3">
      <c r="B4114" s="49">
        <v>22957</v>
      </c>
      <c r="C4114" s="50">
        <v>1213</v>
      </c>
      <c r="D4114" s="50" t="str">
        <f>VLOOKUP(Table8[[#This Row],[CustomerID]],Table15[[#All],[CustomerID]:[Company Name]],2,FALSE)</f>
        <v>I Sister Too</v>
      </c>
      <c r="E4114" s="51">
        <v>44900</v>
      </c>
      <c r="F4114" s="50">
        <v>4</v>
      </c>
      <c r="G4114" s="50" t="str">
        <f>VLOOKUP(Table8[[#This Row],[ProductID]],Table12[[#All],[ProductID]:[ProductFullName]],3,FALSE)</f>
        <v>Product D</v>
      </c>
      <c r="H4114" s="50">
        <v>4</v>
      </c>
      <c r="I4114" s="52">
        <v>44900.481388888882</v>
      </c>
      <c r="J4114" s="50">
        <v>117</v>
      </c>
      <c r="K4114" s="51">
        <v>44900.968055555553</v>
      </c>
      <c r="L4114" s="53"/>
      <c r="M4114" s="54">
        <v>1</v>
      </c>
    </row>
    <row r="4115" spans="2:13" x14ac:dyDescent="0.3">
      <c r="B4115" s="49">
        <v>22958</v>
      </c>
      <c r="C4115" s="50">
        <v>1376</v>
      </c>
      <c r="D4115" s="50" t="str">
        <f>VLOOKUP(Table8[[#This Row],[CustomerID]],Table15[[#All],[CustomerID]:[Company Name]],2,FALSE)</f>
        <v>Clover Gift Shop</v>
      </c>
      <c r="E4115" s="51">
        <v>44900</v>
      </c>
      <c r="F4115" s="50">
        <v>6</v>
      </c>
      <c r="G4115" s="50" t="str">
        <f>VLOOKUP(Table8[[#This Row],[ProductID]],Table12[[#All],[ProductID]:[ProductFullName]],3,FALSE)</f>
        <v>Product F</v>
      </c>
      <c r="H4115" s="50">
        <v>4</v>
      </c>
      <c r="I4115" s="52">
        <v>44900.494618055549</v>
      </c>
      <c r="J4115" s="50">
        <v>124</v>
      </c>
      <c r="K4115" s="51">
        <v>44900.968055555553</v>
      </c>
      <c r="L4115" s="53"/>
      <c r="M4115" s="54">
        <v>1</v>
      </c>
    </row>
    <row r="4116" spans="2:13" x14ac:dyDescent="0.3">
      <c r="B4116" s="49">
        <v>22959</v>
      </c>
      <c r="C4116" s="50">
        <v>670</v>
      </c>
      <c r="D4116" s="50" t="str">
        <f>VLOOKUP(Table8[[#This Row],[CustomerID]],Table15[[#All],[CustomerID]:[Company Name]],2,FALSE)</f>
        <v>Patryka Enterprises Inc</v>
      </c>
      <c r="E4116" s="51">
        <v>44900</v>
      </c>
      <c r="F4116" s="50">
        <v>2</v>
      </c>
      <c r="G4116" s="50" t="str">
        <f>VLOOKUP(Table8[[#This Row],[ProductID]],Table12[[#All],[ProductID]:[ProductFullName]],3,FALSE)</f>
        <v>Product B</v>
      </c>
      <c r="H4116" s="50">
        <v>7</v>
      </c>
      <c r="I4116" s="52">
        <v>44900.504236111105</v>
      </c>
      <c r="J4116" s="50">
        <v>110</v>
      </c>
      <c r="K4116" s="51">
        <v>44900.968055555553</v>
      </c>
      <c r="L4116" s="53"/>
      <c r="M4116" s="54">
        <v>1</v>
      </c>
    </row>
    <row r="4117" spans="2:13" x14ac:dyDescent="0.3">
      <c r="B4117" s="49">
        <v>22960</v>
      </c>
      <c r="C4117" s="50">
        <v>564</v>
      </c>
      <c r="D4117" s="50" t="str">
        <f>VLOOKUP(Table8[[#This Row],[CustomerID]],Table15[[#All],[CustomerID]:[Company Name]],2,FALSE)</f>
        <v>Rudy's Regina Beach</v>
      </c>
      <c r="E4117" s="51">
        <v>44900</v>
      </c>
      <c r="F4117" s="50">
        <v>2</v>
      </c>
      <c r="G4117" s="50" t="str">
        <f>VLOOKUP(Table8[[#This Row],[ProductID]],Table12[[#All],[ProductID]:[ProductFullName]],3,FALSE)</f>
        <v>Product B</v>
      </c>
      <c r="H4117" s="50">
        <v>6</v>
      </c>
      <c r="I4117" s="52">
        <v>44900.51458333333</v>
      </c>
      <c r="J4117" s="50">
        <v>122</v>
      </c>
      <c r="K4117" s="51">
        <v>44900.968055555553</v>
      </c>
      <c r="L4117" s="53"/>
      <c r="M4117" s="54">
        <v>1</v>
      </c>
    </row>
    <row r="4118" spans="2:13" x14ac:dyDescent="0.3">
      <c r="B4118" s="49">
        <v>22961</v>
      </c>
      <c r="C4118" s="50">
        <v>463</v>
      </c>
      <c r="D4118" s="50" t="str">
        <f>VLOOKUP(Table8[[#This Row],[CustomerID]],Table15[[#All],[CustomerID]:[Company Name]],2,FALSE)</f>
        <v>Emo Drugs</v>
      </c>
      <c r="E4118" s="51">
        <v>44900</v>
      </c>
      <c r="F4118" s="50">
        <v>2</v>
      </c>
      <c r="G4118" s="50" t="str">
        <f>VLOOKUP(Table8[[#This Row],[ProductID]],Table12[[#All],[ProductID]:[ProductFullName]],3,FALSE)</f>
        <v>Product B</v>
      </c>
      <c r="H4118" s="50">
        <v>2</v>
      </c>
      <c r="I4118" s="52">
        <v>44900.530532407407</v>
      </c>
      <c r="J4118" s="50">
        <v>133</v>
      </c>
      <c r="K4118" s="51">
        <v>44900.968055555553</v>
      </c>
      <c r="L4118" s="53"/>
      <c r="M4118" s="54">
        <v>1</v>
      </c>
    </row>
    <row r="4119" spans="2:13" x14ac:dyDescent="0.3">
      <c r="B4119" s="49">
        <v>22962</v>
      </c>
      <c r="C4119" s="50">
        <v>372</v>
      </c>
      <c r="D4119" s="50" t="str">
        <f>VLOOKUP(Table8[[#This Row],[CustomerID]],Table15[[#All],[CustomerID]:[Company Name]],2,FALSE)</f>
        <v>Zellers Store #424</v>
      </c>
      <c r="E4119" s="51">
        <v>44900</v>
      </c>
      <c r="F4119" s="50">
        <v>4</v>
      </c>
      <c r="G4119" s="50" t="str">
        <f>VLOOKUP(Table8[[#This Row],[ProductID]],Table12[[#All],[ProductID]:[ProductFullName]],3,FALSE)</f>
        <v>Product D</v>
      </c>
      <c r="H4119" s="50">
        <v>5</v>
      </c>
      <c r="I4119" s="52">
        <v>44900.543726851851</v>
      </c>
      <c r="J4119" s="50">
        <v>131</v>
      </c>
      <c r="K4119" s="51">
        <v>44900.968055555553</v>
      </c>
      <c r="L4119" s="53"/>
      <c r="M4119" s="54">
        <v>1</v>
      </c>
    </row>
    <row r="4120" spans="2:13" x14ac:dyDescent="0.3">
      <c r="B4120" s="49">
        <v>22963</v>
      </c>
      <c r="C4120" s="50">
        <v>1094</v>
      </c>
      <c r="D4120" s="50" t="str">
        <f>VLOOKUP(Table8[[#This Row],[CustomerID]],Table15[[#All],[CustomerID]:[Company Name]],2,FALSE)</f>
        <v>YES YOU MAY</v>
      </c>
      <c r="E4120" s="51">
        <v>44900</v>
      </c>
      <c r="F4120" s="50">
        <v>2</v>
      </c>
      <c r="G4120" s="50" t="str">
        <f>VLOOKUP(Table8[[#This Row],[ProductID]],Table12[[#All],[ProductID]:[ProductFullName]],3,FALSE)</f>
        <v>Product B</v>
      </c>
      <c r="H4120" s="50">
        <v>5</v>
      </c>
      <c r="I4120" s="52">
        <v>44900.558368055557</v>
      </c>
      <c r="J4120" s="50">
        <v>124</v>
      </c>
      <c r="K4120" s="51">
        <v>44900.968055555553</v>
      </c>
      <c r="L4120" s="53"/>
      <c r="M4120" s="54">
        <v>1</v>
      </c>
    </row>
    <row r="4121" spans="2:13" x14ac:dyDescent="0.3">
      <c r="B4121" s="49">
        <v>22964</v>
      </c>
      <c r="C4121" s="50">
        <v>560</v>
      </c>
      <c r="D4121" s="50" t="str">
        <f>VLOOKUP(Table8[[#This Row],[CustomerID]],Table15[[#All],[CustomerID]:[Company Name]],2,FALSE)</f>
        <v>Sharon Mohagan</v>
      </c>
      <c r="E4121" s="51">
        <v>44900</v>
      </c>
      <c r="F4121" s="50">
        <v>1</v>
      </c>
      <c r="G4121" s="50" t="str">
        <f>VLOOKUP(Table8[[#This Row],[ProductID]],Table12[[#All],[ProductID]:[ProductFullName]],3,FALSE)</f>
        <v>Product A</v>
      </c>
      <c r="H4121" s="50">
        <v>7</v>
      </c>
      <c r="I4121" s="52">
        <v>44900.570023148153</v>
      </c>
      <c r="J4121" s="50">
        <v>123</v>
      </c>
      <c r="K4121" s="51">
        <v>44900.968055555553</v>
      </c>
      <c r="L4121" s="53"/>
      <c r="M4121" s="54">
        <v>1</v>
      </c>
    </row>
    <row r="4122" spans="2:13" x14ac:dyDescent="0.3">
      <c r="B4122" s="49">
        <v>22965</v>
      </c>
      <c r="C4122" s="50">
        <v>359</v>
      </c>
      <c r="D4122" s="50" t="str">
        <f>VLOOKUP(Table8[[#This Row],[CustomerID]],Table15[[#All],[CustomerID]:[Company Name]],2,FALSE)</f>
        <v>Zellers Store #463</v>
      </c>
      <c r="E4122" s="51">
        <v>44900</v>
      </c>
      <c r="F4122" s="50">
        <v>3</v>
      </c>
      <c r="G4122" s="50" t="str">
        <f>VLOOKUP(Table8[[#This Row],[ProductID]],Table12[[#All],[ProductID]:[ProductFullName]],3,FALSE)</f>
        <v>Product C</v>
      </c>
      <c r="H4122" s="50">
        <v>2</v>
      </c>
      <c r="I4122" s="52">
        <v>44900.585023148153</v>
      </c>
      <c r="J4122" s="50">
        <v>105</v>
      </c>
      <c r="K4122" s="51">
        <v>44900.968055555553</v>
      </c>
      <c r="L4122" s="53"/>
      <c r="M4122" s="54">
        <v>1</v>
      </c>
    </row>
    <row r="4123" spans="2:13" x14ac:dyDescent="0.3">
      <c r="B4123" s="49">
        <v>22966</v>
      </c>
      <c r="C4123" s="50">
        <v>1359</v>
      </c>
      <c r="D4123" s="50" t="str">
        <f>VLOOKUP(Table8[[#This Row],[CustomerID]],Table15[[#All],[CustomerID]:[Company Name]],2,FALSE)</f>
        <v>Barb &amp; Betty 's Hallmark</v>
      </c>
      <c r="E4123" s="51">
        <v>44900</v>
      </c>
      <c r="F4123" s="50">
        <v>4</v>
      </c>
      <c r="G4123" s="50" t="str">
        <f>VLOOKUP(Table8[[#This Row],[ProductID]],Table12[[#All],[ProductID]:[ProductFullName]],3,FALSE)</f>
        <v>Product D</v>
      </c>
      <c r="H4123" s="50">
        <v>4</v>
      </c>
      <c r="I4123" s="52">
        <v>44900.599027777782</v>
      </c>
      <c r="J4123" s="50">
        <v>132</v>
      </c>
      <c r="K4123" s="51">
        <v>44900.968055555553</v>
      </c>
      <c r="L4123" s="53"/>
      <c r="M4123" s="54">
        <v>1</v>
      </c>
    </row>
    <row r="4124" spans="2:13" x14ac:dyDescent="0.3">
      <c r="B4124" s="49">
        <v>22967</v>
      </c>
      <c r="C4124" s="50">
        <v>1089</v>
      </c>
      <c r="D4124" s="50" t="str">
        <f>VLOOKUP(Table8[[#This Row],[CustomerID]],Table15[[#All],[CustomerID]:[Company Name]],2,FALSE)</f>
        <v>Lad N Lassie</v>
      </c>
      <c r="E4124" s="51">
        <v>44900</v>
      </c>
      <c r="F4124" s="50">
        <v>1</v>
      </c>
      <c r="G4124" s="50" t="str">
        <f>VLOOKUP(Table8[[#This Row],[ProductID]],Table12[[#All],[ProductID]:[ProductFullName]],3,FALSE)</f>
        <v>Product A</v>
      </c>
      <c r="H4124" s="50">
        <v>6</v>
      </c>
      <c r="I4124" s="52">
        <v>44900.608275462968</v>
      </c>
      <c r="J4124" s="50">
        <v>113</v>
      </c>
      <c r="K4124" s="51">
        <v>44900.968055555553</v>
      </c>
      <c r="L4124" s="53"/>
      <c r="M4124" s="54">
        <v>1</v>
      </c>
    </row>
    <row r="4125" spans="2:13" x14ac:dyDescent="0.3">
      <c r="B4125" s="49">
        <v>22968</v>
      </c>
      <c r="C4125" s="50">
        <v>1339</v>
      </c>
      <c r="D4125" s="50" t="str">
        <f>VLOOKUP(Table8[[#This Row],[CustomerID]],Table15[[#All],[CustomerID]:[Company Name]],2,FALSE)</f>
        <v>Learning Express Of Roseville #46</v>
      </c>
      <c r="E4125" s="51">
        <v>44900</v>
      </c>
      <c r="F4125" s="50">
        <v>6</v>
      </c>
      <c r="G4125" s="50" t="str">
        <f>VLOOKUP(Table8[[#This Row],[ProductID]],Table12[[#All],[ProductID]:[ProductFullName]],3,FALSE)</f>
        <v>Product F</v>
      </c>
      <c r="H4125" s="50">
        <v>2</v>
      </c>
      <c r="I4125" s="52">
        <v>44900.624062500006</v>
      </c>
      <c r="J4125" s="50">
        <v>122</v>
      </c>
      <c r="K4125" s="51">
        <v>44900.968055555553</v>
      </c>
      <c r="L4125" s="53"/>
      <c r="M4125" s="54">
        <v>1</v>
      </c>
    </row>
    <row r="4126" spans="2:13" x14ac:dyDescent="0.3">
      <c r="B4126" s="49">
        <v>22969</v>
      </c>
      <c r="C4126" s="50">
        <v>598</v>
      </c>
      <c r="D4126" s="50" t="str">
        <f>VLOOKUP(Table8[[#This Row],[CustomerID]],Table15[[#All],[CustomerID]:[Company Name]],2,FALSE)</f>
        <v>Friends s - Foothills Hospital</v>
      </c>
      <c r="E4126" s="51">
        <v>44900</v>
      </c>
      <c r="F4126" s="50">
        <v>4</v>
      </c>
      <c r="G4126" s="50" t="str">
        <f>VLOOKUP(Table8[[#This Row],[ProductID]],Table12[[#All],[ProductID]:[ProductFullName]],3,FALSE)</f>
        <v>Product D</v>
      </c>
      <c r="H4126" s="50">
        <v>4</v>
      </c>
      <c r="I4126" s="52">
        <v>44900.638750000006</v>
      </c>
      <c r="J4126" s="50">
        <v>118</v>
      </c>
      <c r="K4126" s="51">
        <v>44900.968055555553</v>
      </c>
      <c r="L4126" s="53"/>
      <c r="M4126" s="54">
        <v>1</v>
      </c>
    </row>
    <row r="4127" spans="2:13" x14ac:dyDescent="0.3">
      <c r="B4127" s="49">
        <v>22970</v>
      </c>
      <c r="C4127" s="50">
        <v>951</v>
      </c>
      <c r="D4127" s="50" t="str">
        <f>VLOOKUP(Table8[[#This Row],[CustomerID]],Table15[[#All],[CustomerID]:[Company Name]],2,FALSE)</f>
        <v>Designs By Deborah</v>
      </c>
      <c r="E4127" s="51">
        <v>44900</v>
      </c>
      <c r="F4127" s="50">
        <v>4</v>
      </c>
      <c r="G4127" s="50" t="str">
        <f>VLOOKUP(Table8[[#This Row],[ProductID]],Table12[[#All],[ProductID]:[ProductFullName]],3,FALSE)</f>
        <v>Product D</v>
      </c>
      <c r="H4127" s="50">
        <v>6</v>
      </c>
      <c r="I4127" s="52">
        <v>44900.654166666674</v>
      </c>
      <c r="J4127" s="50">
        <v>122</v>
      </c>
      <c r="K4127" s="51">
        <v>44900.968055555553</v>
      </c>
      <c r="L4127" s="53"/>
      <c r="M4127" s="54">
        <v>1</v>
      </c>
    </row>
    <row r="4128" spans="2:13" x14ac:dyDescent="0.3">
      <c r="B4128" s="49">
        <v>22971</v>
      </c>
      <c r="C4128" s="50">
        <v>1232</v>
      </c>
      <c r="D4128" s="50" t="str">
        <f>VLOOKUP(Table8[[#This Row],[CustomerID]],Table15[[#All],[CustomerID]:[Company Name]],2,FALSE)</f>
        <v>The Gift Store</v>
      </c>
      <c r="E4128" s="51">
        <v>44900</v>
      </c>
      <c r="F4128" s="50">
        <v>3</v>
      </c>
      <c r="G4128" s="50" t="str">
        <f>VLOOKUP(Table8[[#This Row],[ProductID]],Table12[[#All],[ProductID]:[ProductFullName]],3,FALSE)</f>
        <v>Product C</v>
      </c>
      <c r="H4128" s="50">
        <v>2</v>
      </c>
      <c r="I4128" s="52">
        <v>44900.662152777782</v>
      </c>
      <c r="J4128" s="50">
        <v>105</v>
      </c>
      <c r="K4128" s="51">
        <v>44900.968055555553</v>
      </c>
      <c r="L4128" s="53"/>
      <c r="M4128" s="54">
        <v>1</v>
      </c>
    </row>
    <row r="4129" spans="2:13" x14ac:dyDescent="0.3">
      <c r="B4129" s="49">
        <v>22972</v>
      </c>
      <c r="C4129" s="50">
        <v>397</v>
      </c>
      <c r="D4129" s="50" t="str">
        <f>VLOOKUP(Table8[[#This Row],[CustomerID]],Table15[[#All],[CustomerID]:[Company Name]],2,FALSE)</f>
        <v>Shoppers Drug Mart # 723</v>
      </c>
      <c r="E4129" s="51">
        <v>44900</v>
      </c>
      <c r="F4129" s="50">
        <v>3</v>
      </c>
      <c r="G4129" s="50" t="str">
        <f>VLOOKUP(Table8[[#This Row],[ProductID]],Table12[[#All],[ProductID]:[ProductFullName]],3,FALSE)</f>
        <v>Product C</v>
      </c>
      <c r="H4129" s="50">
        <v>4</v>
      </c>
      <c r="I4129" s="52">
        <v>44900.678043981483</v>
      </c>
      <c r="J4129" s="50">
        <v>119</v>
      </c>
      <c r="K4129" s="51">
        <v>44900.968055555553</v>
      </c>
      <c r="L4129" s="53"/>
      <c r="M4129" s="54">
        <v>1</v>
      </c>
    </row>
    <row r="4130" spans="2:13" x14ac:dyDescent="0.3">
      <c r="B4130" s="49">
        <v>22973</v>
      </c>
      <c r="C4130" s="50">
        <v>1229</v>
      </c>
      <c r="D4130" s="50" t="str">
        <f>VLOOKUP(Table8[[#This Row],[CustomerID]],Table15[[#All],[CustomerID]:[Company Name]],2,FALSE)</f>
        <v>Pomegrantes -Party Place</v>
      </c>
      <c r="E4130" s="51">
        <v>44900</v>
      </c>
      <c r="F4130" s="50">
        <v>5</v>
      </c>
      <c r="G4130" s="50" t="str">
        <f>VLOOKUP(Table8[[#This Row],[ProductID]],Table12[[#All],[ProductID]:[ProductFullName]],3,FALSE)</f>
        <v>Product E</v>
      </c>
      <c r="H4130" s="50">
        <v>4</v>
      </c>
      <c r="I4130" s="52">
        <v>44900.692175925928</v>
      </c>
      <c r="J4130" s="50">
        <v>113</v>
      </c>
      <c r="K4130" s="51">
        <v>44900.968055555553</v>
      </c>
      <c r="L4130" s="53"/>
      <c r="M4130" s="54">
        <v>1</v>
      </c>
    </row>
    <row r="4131" spans="2:13" x14ac:dyDescent="0.3">
      <c r="B4131" s="49">
        <v>22974</v>
      </c>
      <c r="C4131" s="50">
        <v>344</v>
      </c>
      <c r="D4131" s="50" t="str">
        <f>VLOOKUP(Table8[[#This Row],[CustomerID]],Table15[[#All],[CustomerID]:[Company Name]],2,FALSE)</f>
        <v>Set Me Free</v>
      </c>
      <c r="E4131" s="51">
        <v>44900</v>
      </c>
      <c r="F4131" s="50">
        <v>5</v>
      </c>
      <c r="G4131" s="50" t="str">
        <f>VLOOKUP(Table8[[#This Row],[ProductID]],Table12[[#All],[ProductID]:[ProductFullName]],3,FALSE)</f>
        <v>Product E</v>
      </c>
      <c r="H4131" s="50">
        <v>6</v>
      </c>
      <c r="I4131" s="52">
        <v>44900.702152777776</v>
      </c>
      <c r="J4131" s="50">
        <v>105</v>
      </c>
      <c r="K4131" s="51">
        <v>44900.968055555553</v>
      </c>
      <c r="L4131" s="53"/>
      <c r="M4131" s="54">
        <v>1</v>
      </c>
    </row>
    <row r="4132" spans="2:13" x14ac:dyDescent="0.3">
      <c r="B4132" s="49">
        <v>22975</v>
      </c>
      <c r="C4132" s="50">
        <v>1046</v>
      </c>
      <c r="D4132" s="50" t="str">
        <f>VLOOKUP(Table8[[#This Row],[CustomerID]],Table15[[#All],[CustomerID]:[Company Name]],2,FALSE)</f>
        <v>Las Olas Chemist</v>
      </c>
      <c r="E4132" s="51">
        <v>44900</v>
      </c>
      <c r="F4132" s="50">
        <v>2</v>
      </c>
      <c r="G4132" s="50" t="str">
        <f>VLOOKUP(Table8[[#This Row],[ProductID]],Table12[[#All],[ProductID]:[ProductFullName]],3,FALSE)</f>
        <v>Product B</v>
      </c>
      <c r="H4132" s="50">
        <v>4</v>
      </c>
      <c r="I4132" s="52">
        <v>44900.7105787037</v>
      </c>
      <c r="J4132" s="50">
        <v>105</v>
      </c>
      <c r="K4132" s="51">
        <v>44900.968055555553</v>
      </c>
      <c r="L4132" s="53"/>
      <c r="M4132" s="54">
        <v>1</v>
      </c>
    </row>
    <row r="4133" spans="2:13" x14ac:dyDescent="0.3">
      <c r="B4133" s="49">
        <v>22976</v>
      </c>
      <c r="C4133" s="50">
        <v>1215</v>
      </c>
      <c r="D4133" s="50" t="str">
        <f>VLOOKUP(Table8[[#This Row],[CustomerID]],Table15[[#All],[CustomerID]:[Company Name]],2,FALSE)</f>
        <v>Dillar's Inc Olathe, KS</v>
      </c>
      <c r="E4133" s="51">
        <v>44900</v>
      </c>
      <c r="F4133" s="50">
        <v>6</v>
      </c>
      <c r="G4133" s="50" t="str">
        <f>VLOOKUP(Table8[[#This Row],[ProductID]],Table12[[#All],[ProductID]:[ProductFullName]],3,FALSE)</f>
        <v>Product F</v>
      </c>
      <c r="H4133" s="50">
        <v>3</v>
      </c>
      <c r="I4133" s="52">
        <v>44900.724849537037</v>
      </c>
      <c r="J4133" s="50">
        <v>121</v>
      </c>
      <c r="K4133" s="51">
        <v>44900.968055555553</v>
      </c>
      <c r="L4133" s="53"/>
      <c r="M4133" s="54">
        <v>1</v>
      </c>
    </row>
    <row r="4134" spans="2:13" x14ac:dyDescent="0.3">
      <c r="B4134" s="49">
        <v>22977</v>
      </c>
      <c r="C4134" s="50">
        <v>1248</v>
      </c>
      <c r="D4134" s="50" t="str">
        <f>VLOOKUP(Table8[[#This Row],[CustomerID]],Table15[[#All],[CustomerID]:[Company Name]],2,FALSE)</f>
        <v>Eastgate Drug</v>
      </c>
      <c r="E4134" s="51">
        <v>44900</v>
      </c>
      <c r="F4134" s="50">
        <v>1</v>
      </c>
      <c r="G4134" s="50" t="str">
        <f>VLOOKUP(Table8[[#This Row],[ProductID]],Table12[[#All],[ProductID]:[ProductFullName]],3,FALSE)</f>
        <v>Product A</v>
      </c>
      <c r="H4134" s="50">
        <v>5</v>
      </c>
      <c r="I4134" s="52">
        <v>44900.735856481479</v>
      </c>
      <c r="J4134" s="50">
        <v>129</v>
      </c>
      <c r="K4134" s="51">
        <v>44900.968055555553</v>
      </c>
      <c r="L4134" s="53"/>
      <c r="M4134" s="54">
        <v>1</v>
      </c>
    </row>
    <row r="4135" spans="2:13" x14ac:dyDescent="0.3">
      <c r="B4135" s="49">
        <v>22978</v>
      </c>
      <c r="C4135" s="50">
        <v>1083</v>
      </c>
      <c r="D4135" s="50" t="str">
        <f>VLOOKUP(Table8[[#This Row],[CustomerID]],Table15[[#All],[CustomerID]:[Company Name]],2,FALSE)</f>
        <v>Dormbuys.com</v>
      </c>
      <c r="E4135" s="51">
        <v>44900</v>
      </c>
      <c r="F4135" s="50">
        <v>5</v>
      </c>
      <c r="G4135" s="50" t="str">
        <f>VLOOKUP(Table8[[#This Row],[ProductID]],Table12[[#All],[ProductID]:[ProductFullName]],3,FALSE)</f>
        <v>Product E</v>
      </c>
      <c r="H4135" s="50">
        <v>5</v>
      </c>
      <c r="I4135" s="52">
        <v>44900.748668981476</v>
      </c>
      <c r="J4135" s="50">
        <v>122</v>
      </c>
      <c r="K4135" s="51">
        <v>44900.968055555553</v>
      </c>
      <c r="L4135" s="53"/>
      <c r="M4135" s="54">
        <v>1</v>
      </c>
    </row>
    <row r="4136" spans="2:13" x14ac:dyDescent="0.3">
      <c r="B4136" s="49">
        <v>22979</v>
      </c>
      <c r="C4136" s="50">
        <v>1223</v>
      </c>
      <c r="D4136" s="50" t="str">
        <f>VLOOKUP(Table8[[#This Row],[CustomerID]],Table15[[#All],[CustomerID]:[Company Name]],2,FALSE)</f>
        <v>Watson's Flowers &amp; Gifts</v>
      </c>
      <c r="E4136" s="51">
        <v>44901</v>
      </c>
      <c r="F4136" s="50">
        <v>4</v>
      </c>
      <c r="G4136" s="50" t="str">
        <f>VLOOKUP(Table8[[#This Row],[ProductID]],Table12[[#All],[ProductID]:[ProductFullName]],3,FALSE)</f>
        <v>Product D</v>
      </c>
      <c r="H4136" s="50">
        <v>4</v>
      </c>
      <c r="I4136" s="52">
        <v>44901.333333333336</v>
      </c>
      <c r="J4136" s="50">
        <v>126</v>
      </c>
      <c r="K4136" s="51">
        <v>44901.964583333334</v>
      </c>
      <c r="L4136" s="53"/>
      <c r="M4136" s="54">
        <v>1</v>
      </c>
    </row>
    <row r="4137" spans="2:13" x14ac:dyDescent="0.3">
      <c r="B4137" s="49">
        <v>22980</v>
      </c>
      <c r="C4137" s="50">
        <v>11</v>
      </c>
      <c r="D4137" s="50" t="str">
        <f>VLOOKUP(Table8[[#This Row],[CustomerID]],Table15[[#All],[CustomerID]:[Company Name]],2,FALSE)</f>
        <v>Buck or Two #132</v>
      </c>
      <c r="E4137" s="51">
        <v>44901</v>
      </c>
      <c r="F4137" s="50">
        <v>4</v>
      </c>
      <c r="G4137" s="50" t="str">
        <f>VLOOKUP(Table8[[#This Row],[ProductID]],Table12[[#All],[ProductID]:[ProductFullName]],3,FALSE)</f>
        <v>Product D</v>
      </c>
      <c r="H4137" s="50">
        <v>6</v>
      </c>
      <c r="I4137" s="52">
        <v>44901.343217592592</v>
      </c>
      <c r="J4137" s="50">
        <v>116</v>
      </c>
      <c r="K4137" s="51">
        <v>44901.964583333334</v>
      </c>
      <c r="L4137" s="53"/>
      <c r="M4137" s="54">
        <v>1</v>
      </c>
    </row>
    <row r="4138" spans="2:13" x14ac:dyDescent="0.3">
      <c r="B4138" s="49">
        <v>22981</v>
      </c>
      <c r="C4138" s="50">
        <v>83</v>
      </c>
      <c r="D4138" s="50" t="str">
        <f>VLOOKUP(Table8[[#This Row],[CustomerID]],Table15[[#All],[CustomerID]:[Company Name]],2,FALSE)</f>
        <v>Meadowlark Gift Shop</v>
      </c>
      <c r="E4138" s="51">
        <v>44901</v>
      </c>
      <c r="F4138" s="50">
        <v>4</v>
      </c>
      <c r="G4138" s="50" t="str">
        <f>VLOOKUP(Table8[[#This Row],[ProductID]],Table12[[#All],[ProductID]:[ProductFullName]],3,FALSE)</f>
        <v>Product D</v>
      </c>
      <c r="H4138" s="50">
        <v>7</v>
      </c>
      <c r="I4138" s="52">
        <v>44901.355347222219</v>
      </c>
      <c r="J4138" s="50">
        <v>132</v>
      </c>
      <c r="K4138" s="51">
        <v>44901.964583333334</v>
      </c>
      <c r="L4138" s="53"/>
      <c r="M4138" s="54">
        <v>1</v>
      </c>
    </row>
    <row r="4139" spans="2:13" x14ac:dyDescent="0.3">
      <c r="B4139" s="49">
        <v>22982</v>
      </c>
      <c r="C4139" s="50">
        <v>15</v>
      </c>
      <c r="D4139" s="50" t="str">
        <f>VLOOKUP(Table8[[#This Row],[CustomerID]],Table15[[#All],[CustomerID]:[Company Name]],2,FALSE)</f>
        <v>Consumers Choice Pharmacy Ltd</v>
      </c>
      <c r="E4139" s="51">
        <v>44901</v>
      </c>
      <c r="F4139" s="50">
        <v>1</v>
      </c>
      <c r="G4139" s="50" t="str">
        <f>VLOOKUP(Table8[[#This Row],[ProductID]],Table12[[#All],[ProductID]:[ProductFullName]],3,FALSE)</f>
        <v>Product A</v>
      </c>
      <c r="H4139" s="50">
        <v>3</v>
      </c>
      <c r="I4139" s="52">
        <v>44901.366435185184</v>
      </c>
      <c r="J4139" s="50">
        <v>118</v>
      </c>
      <c r="K4139" s="51">
        <v>44901.964583333334</v>
      </c>
      <c r="L4139" s="53"/>
      <c r="M4139" s="54">
        <v>1</v>
      </c>
    </row>
    <row r="4140" spans="2:13" x14ac:dyDescent="0.3">
      <c r="B4140" s="49">
        <v>22983</v>
      </c>
      <c r="C4140" s="50">
        <v>887</v>
      </c>
      <c r="D4140" s="50" t="str">
        <f>VLOOKUP(Table8[[#This Row],[CustomerID]],Table15[[#All],[CustomerID]:[Company Name]],2,FALSE)</f>
        <v>New DaVincis .Com</v>
      </c>
      <c r="E4140" s="51">
        <v>44901</v>
      </c>
      <c r="F4140" s="50">
        <v>6</v>
      </c>
      <c r="G4140" s="50" t="str">
        <f>VLOOKUP(Table8[[#This Row],[ProductID]],Table12[[#All],[ProductID]:[ProductFullName]],3,FALSE)</f>
        <v>Product F</v>
      </c>
      <c r="H4140" s="50">
        <v>5</v>
      </c>
      <c r="I4140" s="52">
        <v>44901.380300925928</v>
      </c>
      <c r="J4140" s="50">
        <v>116</v>
      </c>
      <c r="K4140" s="51">
        <v>44901.964583333334</v>
      </c>
      <c r="L4140" s="53"/>
      <c r="M4140" s="54">
        <v>1</v>
      </c>
    </row>
    <row r="4141" spans="2:13" x14ac:dyDescent="0.3">
      <c r="B4141" s="49">
        <v>22984</v>
      </c>
      <c r="C4141" s="50">
        <v>1081</v>
      </c>
      <c r="D4141" s="50" t="str">
        <f>VLOOKUP(Table8[[#This Row],[CustomerID]],Table15[[#All],[CustomerID]:[Company Name]],2,FALSE)</f>
        <v>Melindas Fine Gifts</v>
      </c>
      <c r="E4141" s="51">
        <v>44901</v>
      </c>
      <c r="F4141" s="50">
        <v>1</v>
      </c>
      <c r="G4141" s="50" t="str">
        <f>VLOOKUP(Table8[[#This Row],[ProductID]],Table12[[#All],[ProductID]:[ProductFullName]],3,FALSE)</f>
        <v>Product A</v>
      </c>
      <c r="H4141" s="50">
        <v>5</v>
      </c>
      <c r="I4141" s="52">
        <v>44901.396365740744</v>
      </c>
      <c r="J4141" s="50">
        <v>120</v>
      </c>
      <c r="K4141" s="51">
        <v>44901.964583333334</v>
      </c>
      <c r="L4141" s="53"/>
      <c r="M4141" s="54">
        <v>1</v>
      </c>
    </row>
    <row r="4142" spans="2:13" x14ac:dyDescent="0.3">
      <c r="B4142" s="49">
        <v>22985</v>
      </c>
      <c r="C4142" s="50">
        <v>1342</v>
      </c>
      <c r="D4142" s="50" t="str">
        <f>VLOOKUP(Table8[[#This Row],[CustomerID]],Table15[[#All],[CustomerID]:[Company Name]],2,FALSE)</f>
        <v>Price Less Drug Store #4</v>
      </c>
      <c r="E4142" s="51">
        <v>44901</v>
      </c>
      <c r="F4142" s="50">
        <v>5</v>
      </c>
      <c r="G4142" s="50" t="str">
        <f>VLOOKUP(Table8[[#This Row],[ProductID]],Table12[[#All],[ProductID]:[ProductFullName]],3,FALSE)</f>
        <v>Product E</v>
      </c>
      <c r="H4142" s="50">
        <v>4</v>
      </c>
      <c r="I4142" s="52">
        <v>44901.413090277783</v>
      </c>
      <c r="J4142" s="50">
        <v>122</v>
      </c>
      <c r="K4142" s="51">
        <v>44901.964583333334</v>
      </c>
      <c r="L4142" s="53"/>
      <c r="M4142" s="54">
        <v>1</v>
      </c>
    </row>
    <row r="4143" spans="2:13" x14ac:dyDescent="0.3">
      <c r="B4143" s="49">
        <v>22986</v>
      </c>
      <c r="C4143" s="50">
        <v>304</v>
      </c>
      <c r="D4143" s="50" t="str">
        <f>VLOOKUP(Table8[[#This Row],[CustomerID]],Table15[[#All],[CustomerID]:[Company Name]],2,FALSE)</f>
        <v>Seredipity Hair &amp; Gift Design</v>
      </c>
      <c r="E4143" s="51">
        <v>44901</v>
      </c>
      <c r="F4143" s="50">
        <v>6</v>
      </c>
      <c r="G4143" s="50" t="str">
        <f>VLOOKUP(Table8[[#This Row],[ProductID]],Table12[[#All],[ProductID]:[ProductFullName]],3,FALSE)</f>
        <v>Product F</v>
      </c>
      <c r="H4143" s="50">
        <v>4</v>
      </c>
      <c r="I4143" s="52">
        <v>44901.428275462968</v>
      </c>
      <c r="J4143" s="50">
        <v>126</v>
      </c>
      <c r="K4143" s="51">
        <v>44901.964583333334</v>
      </c>
      <c r="L4143" s="53"/>
      <c r="M4143" s="54">
        <v>1</v>
      </c>
    </row>
    <row r="4144" spans="2:13" x14ac:dyDescent="0.3">
      <c r="B4144" s="49">
        <v>22987</v>
      </c>
      <c r="C4144" s="50">
        <v>230</v>
      </c>
      <c r="D4144" s="50" t="str">
        <f>VLOOKUP(Table8[[#This Row],[CustomerID]],Table15[[#All],[CustomerID]:[Company Name]],2,FALSE)</f>
        <v>Southlake Regional Health Centre</v>
      </c>
      <c r="E4144" s="51">
        <v>44901</v>
      </c>
      <c r="F4144" s="50">
        <v>3</v>
      </c>
      <c r="G4144" s="50" t="str">
        <f>VLOOKUP(Table8[[#This Row],[ProductID]],Table12[[#All],[ProductID]:[ProductFullName]],3,FALSE)</f>
        <v>Product C</v>
      </c>
      <c r="H4144" s="50">
        <v>2</v>
      </c>
      <c r="I4144" s="52">
        <v>44901.438773148155</v>
      </c>
      <c r="J4144" s="50">
        <v>116</v>
      </c>
      <c r="K4144" s="51">
        <v>44901.964583333334</v>
      </c>
      <c r="L4144" s="53"/>
      <c r="M4144" s="54">
        <v>1</v>
      </c>
    </row>
    <row r="4145" spans="2:13" x14ac:dyDescent="0.3">
      <c r="B4145" s="49">
        <v>22988</v>
      </c>
      <c r="C4145" s="50">
        <v>438</v>
      </c>
      <c r="D4145" s="50" t="str">
        <f>VLOOKUP(Table8[[#This Row],[CustomerID]],Table15[[#All],[CustomerID]:[Company Name]],2,FALSE)</f>
        <v>La Maison Gift Shop</v>
      </c>
      <c r="E4145" s="51">
        <v>44901</v>
      </c>
      <c r="F4145" s="50">
        <v>4</v>
      </c>
      <c r="G4145" s="50" t="str">
        <f>VLOOKUP(Table8[[#This Row],[ProductID]],Table12[[#All],[ProductID]:[ProductFullName]],3,FALSE)</f>
        <v>Product D</v>
      </c>
      <c r="H4145" s="50">
        <v>3</v>
      </c>
      <c r="I4145" s="52">
        <v>44901.453784722231</v>
      </c>
      <c r="J4145" s="50">
        <v>125</v>
      </c>
      <c r="K4145" s="51">
        <v>44901.964583333334</v>
      </c>
      <c r="L4145" s="53"/>
      <c r="M4145" s="54">
        <v>1</v>
      </c>
    </row>
    <row r="4146" spans="2:13" x14ac:dyDescent="0.3">
      <c r="B4146" s="49">
        <v>22989</v>
      </c>
      <c r="C4146" s="50">
        <v>930</v>
      </c>
      <c r="D4146" s="50" t="str">
        <f>VLOOKUP(Table8[[#This Row],[CustomerID]],Table15[[#All],[CustomerID]:[Company Name]],2,FALSE)</f>
        <v>Alexandra</v>
      </c>
      <c r="E4146" s="51">
        <v>44901</v>
      </c>
      <c r="F4146" s="50">
        <v>2</v>
      </c>
      <c r="G4146" s="50" t="str">
        <f>VLOOKUP(Table8[[#This Row],[ProductID]],Table12[[#All],[ProductID]:[ProductFullName]],3,FALSE)</f>
        <v>Product B</v>
      </c>
      <c r="H4146" s="50">
        <v>7</v>
      </c>
      <c r="I4146" s="52">
        <v>44901.463553240748</v>
      </c>
      <c r="J4146" s="50">
        <v>119</v>
      </c>
      <c r="K4146" s="51">
        <v>44901.964583333334</v>
      </c>
      <c r="L4146" s="53"/>
      <c r="M4146" s="54">
        <v>1</v>
      </c>
    </row>
    <row r="4147" spans="2:13" x14ac:dyDescent="0.3">
      <c r="B4147" s="49">
        <v>22990</v>
      </c>
      <c r="C4147" s="50">
        <v>741</v>
      </c>
      <c r="D4147" s="50" t="str">
        <f>VLOOKUP(Table8[[#This Row],[CustomerID]],Table15[[#All],[CustomerID]:[Company Name]],2,FALSE)</f>
        <v>Splash Body Care</v>
      </c>
      <c r="E4147" s="51">
        <v>44901</v>
      </c>
      <c r="F4147" s="50">
        <v>1</v>
      </c>
      <c r="G4147" s="50" t="str">
        <f>VLOOKUP(Table8[[#This Row],[ProductID]],Table12[[#All],[ProductID]:[ProductFullName]],3,FALSE)</f>
        <v>Product A</v>
      </c>
      <c r="H4147" s="50">
        <v>3</v>
      </c>
      <c r="I4147" s="52">
        <v>44901.476840277785</v>
      </c>
      <c r="J4147" s="50">
        <v>112</v>
      </c>
      <c r="K4147" s="51">
        <v>44901.964583333334</v>
      </c>
      <c r="L4147" s="53"/>
      <c r="M4147" s="54">
        <v>1</v>
      </c>
    </row>
    <row r="4148" spans="2:13" x14ac:dyDescent="0.3">
      <c r="B4148" s="49">
        <v>22991</v>
      </c>
      <c r="C4148" s="50">
        <v>863</v>
      </c>
      <c r="D4148" s="50" t="str">
        <f>VLOOKUP(Table8[[#This Row],[CustomerID]],Table15[[#All],[CustomerID]:[Company Name]],2,FALSE)</f>
        <v>Township Pharmacy</v>
      </c>
      <c r="E4148" s="51">
        <v>44901</v>
      </c>
      <c r="F4148" s="50">
        <v>6</v>
      </c>
      <c r="G4148" s="50" t="str">
        <f>VLOOKUP(Table8[[#This Row],[ProductID]],Table12[[#All],[ProductID]:[ProductFullName]],3,FALSE)</f>
        <v>Product F</v>
      </c>
      <c r="H4148" s="50">
        <v>5</v>
      </c>
      <c r="I4148" s="52">
        <v>44901.489050925935</v>
      </c>
      <c r="J4148" s="50">
        <v>130</v>
      </c>
      <c r="K4148" s="51">
        <v>44901.964583333334</v>
      </c>
      <c r="L4148" s="53"/>
      <c r="M4148" s="54">
        <v>1</v>
      </c>
    </row>
    <row r="4149" spans="2:13" x14ac:dyDescent="0.3">
      <c r="B4149" s="49">
        <v>22992</v>
      </c>
      <c r="C4149" s="50">
        <v>488</v>
      </c>
      <c r="D4149" s="50" t="str">
        <f>VLOOKUP(Table8[[#This Row],[CustomerID]],Table15[[#All],[CustomerID]:[Company Name]],2,FALSE)</f>
        <v>Pharmasave - 490</v>
      </c>
      <c r="E4149" s="51">
        <v>44901</v>
      </c>
      <c r="F4149" s="50">
        <v>2</v>
      </c>
      <c r="G4149" s="50" t="str">
        <f>VLOOKUP(Table8[[#This Row],[ProductID]],Table12[[#All],[ProductID]:[ProductFullName]],3,FALSE)</f>
        <v>Product B</v>
      </c>
      <c r="H4149" s="50">
        <v>7</v>
      </c>
      <c r="I4149" s="52">
        <v>44901.498101851859</v>
      </c>
      <c r="J4149" s="50">
        <v>127</v>
      </c>
      <c r="K4149" s="51">
        <v>44901.964583333334</v>
      </c>
      <c r="L4149" s="53"/>
      <c r="M4149" s="54">
        <v>1</v>
      </c>
    </row>
    <row r="4150" spans="2:13" x14ac:dyDescent="0.3">
      <c r="B4150" s="49">
        <v>22993</v>
      </c>
      <c r="C4150" s="50">
        <v>634</v>
      </c>
      <c r="D4150" s="50" t="str">
        <f>VLOOKUP(Table8[[#This Row],[CustomerID]],Table15[[#All],[CustomerID]:[Company Name]],2,FALSE)</f>
        <v>Pharmasave - 314</v>
      </c>
      <c r="E4150" s="51">
        <v>44901</v>
      </c>
      <c r="F4150" s="50">
        <v>6</v>
      </c>
      <c r="G4150" s="50" t="str">
        <f>VLOOKUP(Table8[[#This Row],[ProductID]],Table12[[#All],[ProductID]:[ProductFullName]],3,FALSE)</f>
        <v>Product F</v>
      </c>
      <c r="H4150" s="50">
        <v>6</v>
      </c>
      <c r="I4150" s="52">
        <v>44901.509016203709</v>
      </c>
      <c r="J4150" s="50">
        <v>115</v>
      </c>
      <c r="K4150" s="51">
        <v>44901.964583333334</v>
      </c>
      <c r="L4150" s="53"/>
      <c r="M4150" s="54">
        <v>1</v>
      </c>
    </row>
    <row r="4151" spans="2:13" x14ac:dyDescent="0.3">
      <c r="B4151" s="49">
        <v>22994</v>
      </c>
      <c r="C4151" s="50">
        <v>1091</v>
      </c>
      <c r="D4151" s="50" t="str">
        <f>VLOOKUP(Table8[[#This Row],[CustomerID]],Table15[[#All],[CustomerID]:[Company Name]],2,FALSE)</f>
        <v>Streamers Inc</v>
      </c>
      <c r="E4151" s="51">
        <v>44901</v>
      </c>
      <c r="F4151" s="50">
        <v>6</v>
      </c>
      <c r="G4151" s="50" t="str">
        <f>VLOOKUP(Table8[[#This Row],[ProductID]],Table12[[#All],[ProductID]:[ProductFullName]],3,FALSE)</f>
        <v>Product F</v>
      </c>
      <c r="H4151" s="50">
        <v>2</v>
      </c>
      <c r="I4151" s="52">
        <v>44901.519293981488</v>
      </c>
      <c r="J4151" s="50">
        <v>123</v>
      </c>
      <c r="K4151" s="51">
        <v>44901.964583333334</v>
      </c>
      <c r="L4151" s="53"/>
      <c r="M4151" s="54">
        <v>1</v>
      </c>
    </row>
    <row r="4152" spans="2:13" x14ac:dyDescent="0.3">
      <c r="B4152" s="49">
        <v>22995</v>
      </c>
      <c r="C4152" s="50">
        <v>525</v>
      </c>
      <c r="D4152" s="50" t="str">
        <f>VLOOKUP(Table8[[#This Row],[CustomerID]],Table15[[#All],[CustomerID]:[Company Name]],2,FALSE)</f>
        <v>Sereda's Pharmacy</v>
      </c>
      <c r="E4152" s="51">
        <v>44901</v>
      </c>
      <c r="F4152" s="50">
        <v>6</v>
      </c>
      <c r="G4152" s="50" t="str">
        <f>VLOOKUP(Table8[[#This Row],[ProductID]],Table12[[#All],[ProductID]:[ProductFullName]],3,FALSE)</f>
        <v>Product F</v>
      </c>
      <c r="H4152" s="50">
        <v>4</v>
      </c>
      <c r="I4152" s="52">
        <v>44901.53233796297</v>
      </c>
      <c r="J4152" s="50">
        <v>108</v>
      </c>
      <c r="K4152" s="51">
        <v>44901.964583333334</v>
      </c>
      <c r="L4152" s="53"/>
      <c r="M4152" s="54">
        <v>1</v>
      </c>
    </row>
    <row r="4153" spans="2:13" x14ac:dyDescent="0.3">
      <c r="B4153" s="49">
        <v>22996</v>
      </c>
      <c r="C4153" s="50">
        <v>1169</v>
      </c>
      <c r="D4153" s="50" t="str">
        <f>VLOOKUP(Table8[[#This Row],[CustomerID]],Table15[[#All],[CustomerID]:[Company Name]],2,FALSE)</f>
        <v>Victor Lundeen Co.</v>
      </c>
      <c r="E4153" s="51">
        <v>44901</v>
      </c>
      <c r="F4153" s="50">
        <v>2</v>
      </c>
      <c r="G4153" s="50" t="str">
        <f>VLOOKUP(Table8[[#This Row],[ProductID]],Table12[[#All],[ProductID]:[ProductFullName]],3,FALSE)</f>
        <v>Product B</v>
      </c>
      <c r="H4153" s="50">
        <v>3</v>
      </c>
      <c r="I4153" s="52">
        <v>44901.547199074084</v>
      </c>
      <c r="J4153" s="50">
        <v>131</v>
      </c>
      <c r="K4153" s="51">
        <v>44901.964583333334</v>
      </c>
      <c r="L4153" s="53"/>
      <c r="M4153" s="54">
        <v>1</v>
      </c>
    </row>
    <row r="4154" spans="2:13" x14ac:dyDescent="0.3">
      <c r="B4154" s="49">
        <v>22997</v>
      </c>
      <c r="C4154" s="50">
        <v>1186</v>
      </c>
      <c r="D4154" s="50" t="str">
        <f>VLOOKUP(Table8[[#This Row],[CustomerID]],Table15[[#All],[CustomerID]:[Company Name]],2,FALSE)</f>
        <v>Ginny's Hallmark</v>
      </c>
      <c r="E4154" s="51">
        <v>44901</v>
      </c>
      <c r="F4154" s="50">
        <v>2</v>
      </c>
      <c r="G4154" s="50" t="str">
        <f>VLOOKUP(Table8[[#This Row],[ProductID]],Table12[[#All],[ProductID]:[ProductFullName]],3,FALSE)</f>
        <v>Product B</v>
      </c>
      <c r="H4154" s="50">
        <v>6</v>
      </c>
      <c r="I4154" s="52">
        <v>44901.557557870379</v>
      </c>
      <c r="J4154" s="50">
        <v>108</v>
      </c>
      <c r="K4154" s="51">
        <v>44901.964583333334</v>
      </c>
      <c r="L4154" s="53"/>
      <c r="M4154" s="54">
        <v>1</v>
      </c>
    </row>
    <row r="4155" spans="2:13" x14ac:dyDescent="0.3">
      <c r="B4155" s="49">
        <v>22998</v>
      </c>
      <c r="C4155" s="50">
        <v>63</v>
      </c>
      <c r="D4155" s="50" t="str">
        <f>VLOOKUP(Table8[[#This Row],[CustomerID]],Table15[[#All],[CustomerID]:[Company Name]],2,FALSE)</f>
        <v>Canadian Tire Gas Bar</v>
      </c>
      <c r="E4155" s="51">
        <v>44901</v>
      </c>
      <c r="F4155" s="50">
        <v>2</v>
      </c>
      <c r="G4155" s="50" t="str">
        <f>VLOOKUP(Table8[[#This Row],[ProductID]],Table12[[#All],[ProductID]:[ProductFullName]],3,FALSE)</f>
        <v>Product B</v>
      </c>
      <c r="H4155" s="50">
        <v>7</v>
      </c>
      <c r="I4155" s="52">
        <v>44901.568750000006</v>
      </c>
      <c r="J4155" s="50">
        <v>123</v>
      </c>
      <c r="K4155" s="51">
        <v>44901.964583333334</v>
      </c>
      <c r="L4155" s="53"/>
      <c r="M4155" s="54">
        <v>1</v>
      </c>
    </row>
    <row r="4156" spans="2:13" x14ac:dyDescent="0.3">
      <c r="B4156" s="49">
        <v>22999</v>
      </c>
      <c r="C4156" s="50">
        <v>126</v>
      </c>
      <c r="D4156" s="50" t="str">
        <f>VLOOKUP(Table8[[#This Row],[CustomerID]],Table15[[#All],[CustomerID]:[Company Name]],2,FALSE)</f>
        <v>Davis Agency (BB) Ottawa</v>
      </c>
      <c r="E4156" s="51">
        <v>44901</v>
      </c>
      <c r="F4156" s="50">
        <v>5</v>
      </c>
      <c r="G4156" s="50" t="str">
        <f>VLOOKUP(Table8[[#This Row],[ProductID]],Table12[[#All],[ProductID]:[ProductFullName]],3,FALSE)</f>
        <v>Product E</v>
      </c>
      <c r="H4156" s="50">
        <v>5</v>
      </c>
      <c r="I4156" s="52">
        <v>44901.580636574079</v>
      </c>
      <c r="J4156" s="50">
        <v>126</v>
      </c>
      <c r="K4156" s="51">
        <v>44901.964583333334</v>
      </c>
      <c r="L4156" s="53"/>
      <c r="M4156" s="54">
        <v>1</v>
      </c>
    </row>
    <row r="4157" spans="2:13" x14ac:dyDescent="0.3">
      <c r="B4157" s="49">
        <v>23000</v>
      </c>
      <c r="C4157" s="50">
        <v>1367</v>
      </c>
      <c r="D4157" s="50" t="str">
        <f>VLOOKUP(Table8[[#This Row],[CustomerID]],Table15[[#All],[CustomerID]:[Company Name]],2,FALSE)</f>
        <v>Bells Nurseries &amp; Gifts / Mosesian Farms</v>
      </c>
      <c r="E4157" s="51">
        <v>44901</v>
      </c>
      <c r="F4157" s="50">
        <v>5</v>
      </c>
      <c r="G4157" s="50" t="str">
        <f>VLOOKUP(Table8[[#This Row],[ProductID]],Table12[[#All],[ProductID]:[ProductFullName]],3,FALSE)</f>
        <v>Product E</v>
      </c>
      <c r="H4157" s="50">
        <v>2</v>
      </c>
      <c r="I4157" s="52">
        <v>44901.593414351853</v>
      </c>
      <c r="J4157" s="50">
        <v>120</v>
      </c>
      <c r="K4157" s="51">
        <v>44901.964583333334</v>
      </c>
      <c r="L4157" s="53"/>
      <c r="M4157" s="54">
        <v>1</v>
      </c>
    </row>
    <row r="4158" spans="2:13" x14ac:dyDescent="0.3">
      <c r="B4158" s="49">
        <v>23001</v>
      </c>
      <c r="C4158" s="50">
        <v>855</v>
      </c>
      <c r="D4158" s="50" t="str">
        <f>VLOOKUP(Table8[[#This Row],[CustomerID]],Table15[[#All],[CustomerID]:[Company Name]],2,FALSE)</f>
        <v>Deep Blue Boutique</v>
      </c>
      <c r="E4158" s="51">
        <v>44901</v>
      </c>
      <c r="F4158" s="50">
        <v>1</v>
      </c>
      <c r="G4158" s="50" t="str">
        <f>VLOOKUP(Table8[[#This Row],[ProductID]],Table12[[#All],[ProductID]:[ProductFullName]],3,FALSE)</f>
        <v>Product A</v>
      </c>
      <c r="H4158" s="50">
        <v>5</v>
      </c>
      <c r="I4158" s="52">
        <v>44901.607280092598</v>
      </c>
      <c r="J4158" s="50">
        <v>106</v>
      </c>
      <c r="K4158" s="51">
        <v>44901.964583333334</v>
      </c>
      <c r="L4158" s="53"/>
      <c r="M4158" s="54">
        <v>1</v>
      </c>
    </row>
    <row r="4159" spans="2:13" x14ac:dyDescent="0.3">
      <c r="B4159" s="49">
        <v>23002</v>
      </c>
      <c r="C4159" s="50">
        <v>942</v>
      </c>
      <c r="D4159" s="50" t="str">
        <f>VLOOKUP(Table8[[#This Row],[CustomerID]],Table15[[#All],[CustomerID]:[Company Name]],2,FALSE)</f>
        <v>AJ Prindle</v>
      </c>
      <c r="E4159" s="51">
        <v>44901</v>
      </c>
      <c r="F4159" s="50">
        <v>6</v>
      </c>
      <c r="G4159" s="50" t="str">
        <f>VLOOKUP(Table8[[#This Row],[ProductID]],Table12[[#All],[ProductID]:[ProductFullName]],3,FALSE)</f>
        <v>Product F</v>
      </c>
      <c r="H4159" s="50">
        <v>4</v>
      </c>
      <c r="I4159" s="52">
        <v>44901.617719907415</v>
      </c>
      <c r="J4159" s="50">
        <v>113</v>
      </c>
      <c r="K4159" s="51">
        <v>44901.964583333334</v>
      </c>
      <c r="L4159" s="53"/>
      <c r="M4159" s="54">
        <v>1</v>
      </c>
    </row>
    <row r="4160" spans="2:13" x14ac:dyDescent="0.3">
      <c r="B4160" s="49">
        <v>23003</v>
      </c>
      <c r="C4160" s="50">
        <v>923</v>
      </c>
      <c r="D4160" s="50" t="str">
        <f>VLOOKUP(Table8[[#This Row],[CustomerID]],Table15[[#All],[CustomerID]:[Company Name]],2,FALSE)</f>
        <v>Muskrat Hill Limited</v>
      </c>
      <c r="E4160" s="51">
        <v>44901</v>
      </c>
      <c r="F4160" s="50">
        <v>3</v>
      </c>
      <c r="G4160" s="50" t="str">
        <f>VLOOKUP(Table8[[#This Row],[ProductID]],Table12[[#All],[ProductID]:[ProductFullName]],3,FALSE)</f>
        <v>Product C</v>
      </c>
      <c r="H4160" s="50">
        <v>7</v>
      </c>
      <c r="I4160" s="52">
        <v>44901.626863425932</v>
      </c>
      <c r="J4160" s="50">
        <v>122</v>
      </c>
      <c r="K4160" s="51">
        <v>44901.964583333334</v>
      </c>
      <c r="L4160" s="53"/>
      <c r="M4160" s="54">
        <v>1</v>
      </c>
    </row>
    <row r="4161" spans="2:13" x14ac:dyDescent="0.3">
      <c r="B4161" s="49">
        <v>23004</v>
      </c>
      <c r="C4161" s="50">
        <v>314</v>
      </c>
      <c r="D4161" s="50" t="str">
        <f>VLOOKUP(Table8[[#This Row],[CustomerID]],Table15[[#All],[CustomerID]:[Company Name]],2,FALSE)</f>
        <v>SDM-1053</v>
      </c>
      <c r="E4161" s="51">
        <v>44901</v>
      </c>
      <c r="F4161" s="50">
        <v>3</v>
      </c>
      <c r="G4161" s="50" t="str">
        <f>VLOOKUP(Table8[[#This Row],[ProductID]],Table12[[#All],[ProductID]:[ProductFullName]],3,FALSE)</f>
        <v>Product C</v>
      </c>
      <c r="H4161" s="50">
        <v>5</v>
      </c>
      <c r="I4161" s="52">
        <v>44901.638865740744</v>
      </c>
      <c r="J4161" s="50">
        <v>112</v>
      </c>
      <c r="K4161" s="51">
        <v>44901.964583333334</v>
      </c>
      <c r="L4161" s="53"/>
      <c r="M4161" s="54">
        <v>1</v>
      </c>
    </row>
    <row r="4162" spans="2:13" x14ac:dyDescent="0.3">
      <c r="B4162" s="49">
        <v>23005</v>
      </c>
      <c r="C4162" s="50">
        <v>1072</v>
      </c>
      <c r="D4162" s="50" t="str">
        <f>VLOOKUP(Table8[[#This Row],[CustomerID]],Table15[[#All],[CustomerID]:[Company Name]],2,FALSE)</f>
        <v>Cutting Corners Framing &amp; Art Gallery</v>
      </c>
      <c r="E4162" s="51">
        <v>44901</v>
      </c>
      <c r="F4162" s="50">
        <v>3</v>
      </c>
      <c r="G4162" s="50" t="str">
        <f>VLOOKUP(Table8[[#This Row],[ProductID]],Table12[[#All],[ProductID]:[ProductFullName]],3,FALSE)</f>
        <v>Product C</v>
      </c>
      <c r="H4162" s="50">
        <v>5</v>
      </c>
      <c r="I4162" s="52">
        <v>44901.652604166673</v>
      </c>
      <c r="J4162" s="50">
        <v>123</v>
      </c>
      <c r="K4162" s="51">
        <v>44901.964583333334</v>
      </c>
      <c r="L4162" s="53"/>
      <c r="M4162" s="54">
        <v>1</v>
      </c>
    </row>
    <row r="4163" spans="2:13" x14ac:dyDescent="0.3">
      <c r="B4163" s="49">
        <v>23006</v>
      </c>
      <c r="C4163" s="50">
        <v>321</v>
      </c>
      <c r="D4163" s="50" t="str">
        <f>VLOOKUP(Table8[[#This Row],[CustomerID]],Table15[[#All],[CustomerID]:[Company Name]],2,FALSE)</f>
        <v>A.W. BROCK</v>
      </c>
      <c r="E4163" s="51">
        <v>44901</v>
      </c>
      <c r="F4163" s="50">
        <v>4</v>
      </c>
      <c r="G4163" s="50" t="str">
        <f>VLOOKUP(Table8[[#This Row],[ProductID]],Table12[[#All],[ProductID]:[ProductFullName]],3,FALSE)</f>
        <v>Product D</v>
      </c>
      <c r="H4163" s="50">
        <v>7</v>
      </c>
      <c r="I4163" s="52">
        <v>44901.661481481489</v>
      </c>
      <c r="J4163" s="50">
        <v>130</v>
      </c>
      <c r="K4163" s="51">
        <v>44901.964583333334</v>
      </c>
      <c r="L4163" s="53"/>
      <c r="M4163" s="54">
        <v>1</v>
      </c>
    </row>
    <row r="4164" spans="2:13" x14ac:dyDescent="0.3">
      <c r="B4164" s="49">
        <v>23007</v>
      </c>
      <c r="C4164" s="50">
        <v>305</v>
      </c>
      <c r="D4164" s="50" t="str">
        <f>VLOOKUP(Table8[[#This Row],[CustomerID]],Table15[[#All],[CustomerID]:[Company Name]],2,FALSE)</f>
        <v>Hallmark</v>
      </c>
      <c r="E4164" s="51">
        <v>44901</v>
      </c>
      <c r="F4164" s="50">
        <v>5</v>
      </c>
      <c r="G4164" s="50" t="str">
        <f>VLOOKUP(Table8[[#This Row],[ProductID]],Table12[[#All],[ProductID]:[ProductFullName]],3,FALSE)</f>
        <v>Product E</v>
      </c>
      <c r="H4164" s="50">
        <v>7</v>
      </c>
      <c r="I4164" s="52">
        <v>44901.673981481486</v>
      </c>
      <c r="J4164" s="50">
        <v>128</v>
      </c>
      <c r="K4164" s="51">
        <v>44901.964583333334</v>
      </c>
      <c r="L4164" s="53"/>
      <c r="M4164" s="54">
        <v>1</v>
      </c>
    </row>
    <row r="4165" spans="2:13" x14ac:dyDescent="0.3">
      <c r="B4165" s="49">
        <v>23008</v>
      </c>
      <c r="C4165" s="50">
        <v>416</v>
      </c>
      <c r="D4165" s="50" t="str">
        <f>VLOOKUP(Table8[[#This Row],[CustomerID]],Table15[[#All],[CustomerID]:[Company Name]],2,FALSE)</f>
        <v>Paris Jewellers</v>
      </c>
      <c r="E4165" s="51">
        <v>44901</v>
      </c>
      <c r="F4165" s="50">
        <v>2</v>
      </c>
      <c r="G4165" s="50" t="str">
        <f>VLOOKUP(Table8[[#This Row],[ProductID]],Table12[[#All],[ProductID]:[ProductFullName]],3,FALSE)</f>
        <v>Product B</v>
      </c>
      <c r="H4165" s="50">
        <v>7</v>
      </c>
      <c r="I4165" s="52">
        <v>44901.685879629636</v>
      </c>
      <c r="J4165" s="50">
        <v>106</v>
      </c>
      <c r="K4165" s="51">
        <v>44901.964583333334</v>
      </c>
      <c r="L4165" s="53"/>
      <c r="M4165" s="54">
        <v>1</v>
      </c>
    </row>
    <row r="4166" spans="2:13" x14ac:dyDescent="0.3">
      <c r="B4166" s="49">
        <v>23009</v>
      </c>
      <c r="C4166" s="50">
        <v>813</v>
      </c>
      <c r="D4166" s="50" t="str">
        <f>VLOOKUP(Table8[[#This Row],[CustomerID]],Table15[[#All],[CustomerID]:[Company Name]],2,FALSE)</f>
        <v>Dynamic Living Inc</v>
      </c>
      <c r="E4166" s="51">
        <v>44901</v>
      </c>
      <c r="F4166" s="50">
        <v>2</v>
      </c>
      <c r="G4166" s="50" t="str">
        <f>VLOOKUP(Table8[[#This Row],[ProductID]],Table12[[#All],[ProductID]:[ProductFullName]],3,FALSE)</f>
        <v>Product B</v>
      </c>
      <c r="H4166" s="50">
        <v>2</v>
      </c>
      <c r="I4166" s="52">
        <v>44901.702986111115</v>
      </c>
      <c r="J4166" s="50">
        <v>121</v>
      </c>
      <c r="K4166" s="51">
        <v>44901.964583333334</v>
      </c>
      <c r="L4166" s="53"/>
      <c r="M4166" s="54">
        <v>1</v>
      </c>
    </row>
    <row r="4167" spans="2:13" x14ac:dyDescent="0.3">
      <c r="B4167" s="49">
        <v>23010</v>
      </c>
      <c r="C4167" s="50">
        <v>779</v>
      </c>
      <c r="D4167" s="50" t="str">
        <f>VLOOKUP(Table8[[#This Row],[CustomerID]],Table15[[#All],[CustomerID]:[Company Name]],2,FALSE)</f>
        <v>Littleton Regional Hospital</v>
      </c>
      <c r="E4167" s="51">
        <v>44901</v>
      </c>
      <c r="F4167" s="50">
        <v>3</v>
      </c>
      <c r="G4167" s="50" t="str">
        <f>VLOOKUP(Table8[[#This Row],[ProductID]],Table12[[#All],[ProductID]:[ProductFullName]],3,FALSE)</f>
        <v>Product C</v>
      </c>
      <c r="H4167" s="50">
        <v>7</v>
      </c>
      <c r="I4167" s="52">
        <v>44901.714178240742</v>
      </c>
      <c r="J4167" s="50">
        <v>132</v>
      </c>
      <c r="K4167" s="51">
        <v>44901.964583333334</v>
      </c>
      <c r="L4167" s="53"/>
      <c r="M4167" s="54">
        <v>1</v>
      </c>
    </row>
    <row r="4168" spans="2:13" x14ac:dyDescent="0.3">
      <c r="B4168" s="49">
        <v>23011</v>
      </c>
      <c r="C4168" s="50">
        <v>1241</v>
      </c>
      <c r="D4168" s="50" t="str">
        <f>VLOOKUP(Table8[[#This Row],[CustomerID]],Table15[[#All],[CustomerID]:[Company Name]],2,FALSE)</f>
        <v>General Store</v>
      </c>
      <c r="E4168" s="51">
        <v>44902</v>
      </c>
      <c r="F4168" s="50">
        <v>2</v>
      </c>
      <c r="G4168" s="50" t="str">
        <f>VLOOKUP(Table8[[#This Row],[ProductID]],Table12[[#All],[ProductID]:[ProductFullName]],3,FALSE)</f>
        <v>Product B</v>
      </c>
      <c r="H4168" s="50">
        <v>2</v>
      </c>
      <c r="I4168" s="52">
        <v>44902.333333333336</v>
      </c>
      <c r="J4168" s="50">
        <v>128</v>
      </c>
      <c r="K4168" s="51">
        <v>44902.977083333331</v>
      </c>
      <c r="L4168" s="53"/>
      <c r="M4168" s="54">
        <v>1</v>
      </c>
    </row>
    <row r="4169" spans="2:13" x14ac:dyDescent="0.3">
      <c r="B4169" s="49">
        <v>23012</v>
      </c>
      <c r="C4169" s="50">
        <v>1228</v>
      </c>
      <c r="D4169" s="50" t="str">
        <f>VLOOKUP(Table8[[#This Row],[CustomerID]],Table15[[#All],[CustomerID]:[Company Name]],2,FALSE)</f>
        <v>Kidstuff, Etc!</v>
      </c>
      <c r="E4169" s="51">
        <v>44902</v>
      </c>
      <c r="F4169" s="50">
        <v>4</v>
      </c>
      <c r="G4169" s="50" t="str">
        <f>VLOOKUP(Table8[[#This Row],[ProductID]],Table12[[#All],[ProductID]:[ProductFullName]],3,FALSE)</f>
        <v>Product D</v>
      </c>
      <c r="H4169" s="50">
        <v>3</v>
      </c>
      <c r="I4169" s="52">
        <v>44902.345625000002</v>
      </c>
      <c r="J4169" s="50">
        <v>118</v>
      </c>
      <c r="K4169" s="51">
        <v>44902.977083333331</v>
      </c>
      <c r="L4169" s="53"/>
      <c r="M4169" s="54">
        <v>1</v>
      </c>
    </row>
    <row r="4170" spans="2:13" x14ac:dyDescent="0.3">
      <c r="B4170" s="49">
        <v>23013</v>
      </c>
      <c r="C4170" s="50">
        <v>1286</v>
      </c>
      <c r="D4170" s="50" t="str">
        <f>VLOOKUP(Table8[[#This Row],[CustomerID]],Table15[[#All],[CustomerID]:[Company Name]],2,FALSE)</f>
        <v>Scolaris # 18</v>
      </c>
      <c r="E4170" s="51">
        <v>44902</v>
      </c>
      <c r="F4170" s="50">
        <v>3</v>
      </c>
      <c r="G4170" s="50" t="str">
        <f>VLOOKUP(Table8[[#This Row],[ProductID]],Table12[[#All],[ProductID]:[ProductFullName]],3,FALSE)</f>
        <v>Product C</v>
      </c>
      <c r="H4170" s="50">
        <v>6</v>
      </c>
      <c r="I4170" s="52">
        <v>44902.359166666669</v>
      </c>
      <c r="J4170" s="50">
        <v>114</v>
      </c>
      <c r="K4170" s="51">
        <v>44902.977083333331</v>
      </c>
      <c r="L4170" s="53"/>
      <c r="M4170" s="54">
        <v>1</v>
      </c>
    </row>
    <row r="4171" spans="2:13" x14ac:dyDescent="0.3">
      <c r="B4171" s="49">
        <v>23014</v>
      </c>
      <c r="C4171" s="50">
        <v>1316</v>
      </c>
      <c r="D4171" s="50" t="str">
        <f>VLOOKUP(Table8[[#This Row],[CustomerID]],Table15[[#All],[CustomerID]:[Company Name]],2,FALSE)</f>
        <v>Donna McGuire</v>
      </c>
      <c r="E4171" s="51">
        <v>44902</v>
      </c>
      <c r="F4171" s="50">
        <v>6</v>
      </c>
      <c r="G4171" s="50" t="str">
        <f>VLOOKUP(Table8[[#This Row],[ProductID]],Table12[[#All],[ProductID]:[ProductFullName]],3,FALSE)</f>
        <v>Product F</v>
      </c>
      <c r="H4171" s="50">
        <v>5</v>
      </c>
      <c r="I4171" s="52">
        <v>44902.369212962964</v>
      </c>
      <c r="J4171" s="50">
        <v>108</v>
      </c>
      <c r="K4171" s="51">
        <v>44902.977083333331</v>
      </c>
      <c r="L4171" s="53"/>
      <c r="M4171" s="54">
        <v>1</v>
      </c>
    </row>
    <row r="4172" spans="2:13" x14ac:dyDescent="0.3">
      <c r="B4172" s="49">
        <v>23015</v>
      </c>
      <c r="C4172" s="50">
        <v>781</v>
      </c>
      <c r="D4172" s="50" t="str">
        <f>VLOOKUP(Table8[[#This Row],[CustomerID]],Table15[[#All],[CustomerID]:[Company Name]],2,FALSE)</f>
        <v>Greenpiece</v>
      </c>
      <c r="E4172" s="51">
        <v>44902</v>
      </c>
      <c r="F4172" s="50">
        <v>1</v>
      </c>
      <c r="G4172" s="50" t="str">
        <f>VLOOKUP(Table8[[#This Row],[ProductID]],Table12[[#All],[ProductID]:[ProductFullName]],3,FALSE)</f>
        <v>Product A</v>
      </c>
      <c r="H4172" s="50">
        <v>7</v>
      </c>
      <c r="I4172" s="52">
        <v>44902.382152777776</v>
      </c>
      <c r="J4172" s="50">
        <v>110</v>
      </c>
      <c r="K4172" s="51">
        <v>44902.977083333331</v>
      </c>
      <c r="L4172" s="53"/>
      <c r="M4172" s="54">
        <v>1</v>
      </c>
    </row>
    <row r="4173" spans="2:13" x14ac:dyDescent="0.3">
      <c r="B4173" s="49">
        <v>23016</v>
      </c>
      <c r="C4173" s="50">
        <v>224</v>
      </c>
      <c r="D4173" s="50" t="str">
        <f>VLOOKUP(Table8[[#This Row],[CustomerID]],Table15[[#All],[CustomerID]:[Company Name]],2,FALSE)</f>
        <v>Queen's Pantry</v>
      </c>
      <c r="E4173" s="51">
        <v>44902</v>
      </c>
      <c r="F4173" s="50">
        <v>3</v>
      </c>
      <c r="G4173" s="50" t="str">
        <f>VLOOKUP(Table8[[#This Row],[ProductID]],Table12[[#All],[ProductID]:[ProductFullName]],3,FALSE)</f>
        <v>Product C</v>
      </c>
      <c r="H4173" s="50">
        <v>2</v>
      </c>
      <c r="I4173" s="52">
        <v>44902.396354166667</v>
      </c>
      <c r="J4173" s="50">
        <v>133</v>
      </c>
      <c r="K4173" s="51">
        <v>44902.977083333331</v>
      </c>
      <c r="L4173" s="53"/>
      <c r="M4173" s="54">
        <v>1</v>
      </c>
    </row>
    <row r="4174" spans="2:13" x14ac:dyDescent="0.3">
      <c r="B4174" s="49">
        <v>23017</v>
      </c>
      <c r="C4174" s="50">
        <v>322</v>
      </c>
      <c r="D4174" s="50" t="str">
        <f>VLOOKUP(Table8[[#This Row],[CustomerID]],Table15[[#All],[CustomerID]:[Company Name]],2,FALSE)</f>
        <v>HENSHALL'S, LTD</v>
      </c>
      <c r="E4174" s="51">
        <v>44902</v>
      </c>
      <c r="F4174" s="50">
        <v>2</v>
      </c>
      <c r="G4174" s="50" t="str">
        <f>VLOOKUP(Table8[[#This Row],[ProductID]],Table12[[#All],[ProductID]:[ProductFullName]],3,FALSE)</f>
        <v>Product B</v>
      </c>
      <c r="H4174" s="50">
        <v>5</v>
      </c>
      <c r="I4174" s="52">
        <v>44902.410717592596</v>
      </c>
      <c r="J4174" s="50">
        <v>117</v>
      </c>
      <c r="K4174" s="51">
        <v>44902.977083333331</v>
      </c>
      <c r="L4174" s="53"/>
      <c r="M4174" s="54">
        <v>1</v>
      </c>
    </row>
    <row r="4175" spans="2:13" x14ac:dyDescent="0.3">
      <c r="B4175" s="49">
        <v>23018</v>
      </c>
      <c r="C4175" s="50">
        <v>1291</v>
      </c>
      <c r="D4175" s="50" t="str">
        <f>VLOOKUP(Table8[[#This Row],[CustomerID]],Table15[[#All],[CustomerID]:[Company Name]],2,FALSE)</f>
        <v>Knotts Berry Farm - Corporate</v>
      </c>
      <c r="E4175" s="51">
        <v>44902</v>
      </c>
      <c r="F4175" s="50">
        <v>6</v>
      </c>
      <c r="G4175" s="50" t="str">
        <f>VLOOKUP(Table8[[#This Row],[ProductID]],Table12[[#All],[ProductID]:[ProductFullName]],3,FALSE)</f>
        <v>Product F</v>
      </c>
      <c r="H4175" s="50">
        <v>7</v>
      </c>
      <c r="I4175" s="52">
        <v>44902.423657407409</v>
      </c>
      <c r="J4175" s="50">
        <v>117</v>
      </c>
      <c r="K4175" s="51">
        <v>44902.977083333331</v>
      </c>
      <c r="L4175" s="53"/>
      <c r="M4175" s="54">
        <v>1</v>
      </c>
    </row>
    <row r="4176" spans="2:13" x14ac:dyDescent="0.3">
      <c r="B4176" s="49">
        <v>23019</v>
      </c>
      <c r="C4176" s="50">
        <v>1234</v>
      </c>
      <c r="D4176" s="50" t="str">
        <f>VLOOKUP(Table8[[#This Row],[CustomerID]],Table15[[#All],[CustomerID]:[Company Name]],2,FALSE)</f>
        <v>Gayle's Hallmark Shop</v>
      </c>
      <c r="E4176" s="51">
        <v>44902</v>
      </c>
      <c r="F4176" s="50">
        <v>4</v>
      </c>
      <c r="G4176" s="50" t="str">
        <f>VLOOKUP(Table8[[#This Row],[ProductID]],Table12[[#All],[ProductID]:[ProductFullName]],3,FALSE)</f>
        <v>Product D</v>
      </c>
      <c r="H4176" s="50">
        <v>3</v>
      </c>
      <c r="I4176" s="52">
        <v>44902.43482638889</v>
      </c>
      <c r="J4176" s="50">
        <v>110</v>
      </c>
      <c r="K4176" s="51">
        <v>44902.977083333331</v>
      </c>
      <c r="L4176" s="53"/>
      <c r="M4176" s="54">
        <v>1</v>
      </c>
    </row>
    <row r="4177" spans="2:13" x14ac:dyDescent="0.3">
      <c r="B4177" s="49">
        <v>23020</v>
      </c>
      <c r="C4177" s="50">
        <v>482</v>
      </c>
      <c r="D4177" s="50" t="str">
        <f>VLOOKUP(Table8[[#This Row],[CustomerID]],Table15[[#All],[CustomerID]:[Company Name]],2,FALSE)</f>
        <v>Garfield #144</v>
      </c>
      <c r="E4177" s="51">
        <v>44902</v>
      </c>
      <c r="F4177" s="50">
        <v>6</v>
      </c>
      <c r="G4177" s="50" t="str">
        <f>VLOOKUP(Table8[[#This Row],[ProductID]],Table12[[#All],[ProductID]:[ProductFullName]],3,FALSE)</f>
        <v>Product F</v>
      </c>
      <c r="H4177" s="50">
        <v>5</v>
      </c>
      <c r="I4177" s="52">
        <v>44902.446168981485</v>
      </c>
      <c r="J4177" s="50">
        <v>117</v>
      </c>
      <c r="K4177" s="51">
        <v>44902.977083333331</v>
      </c>
      <c r="L4177" s="53"/>
      <c r="M4177" s="54">
        <v>1</v>
      </c>
    </row>
    <row r="4178" spans="2:13" x14ac:dyDescent="0.3">
      <c r="B4178" s="49">
        <v>23021</v>
      </c>
      <c r="C4178" s="50">
        <v>639</v>
      </c>
      <c r="D4178" s="50" t="str">
        <f>VLOOKUP(Table8[[#This Row],[CustomerID]],Table15[[#All],[CustomerID]:[Company Name]],2,FALSE)</f>
        <v>What Women Wear Ltd.</v>
      </c>
      <c r="E4178" s="51">
        <v>44902</v>
      </c>
      <c r="F4178" s="50">
        <v>5</v>
      </c>
      <c r="G4178" s="50" t="str">
        <f>VLOOKUP(Table8[[#This Row],[ProductID]],Table12[[#All],[ProductID]:[ProductFullName]],3,FALSE)</f>
        <v>Product E</v>
      </c>
      <c r="H4178" s="50">
        <v>3</v>
      </c>
      <c r="I4178" s="52">
        <v>44902.462268518524</v>
      </c>
      <c r="J4178" s="50">
        <v>110</v>
      </c>
      <c r="K4178" s="51">
        <v>44902.977083333331</v>
      </c>
      <c r="L4178" s="53"/>
      <c r="M4178" s="54">
        <v>1</v>
      </c>
    </row>
    <row r="4179" spans="2:13" x14ac:dyDescent="0.3">
      <c r="B4179" s="49">
        <v>23022</v>
      </c>
      <c r="C4179" s="50">
        <v>1178</v>
      </c>
      <c r="D4179" s="50" t="str">
        <f>VLOOKUP(Table8[[#This Row],[CustomerID]],Table15[[#All],[CustomerID]:[Company Name]],2,FALSE)</f>
        <v>New Prospects</v>
      </c>
      <c r="E4179" s="51">
        <v>44902</v>
      </c>
      <c r="F4179" s="50">
        <v>5</v>
      </c>
      <c r="G4179" s="50" t="str">
        <f>VLOOKUP(Table8[[#This Row],[ProductID]],Table12[[#All],[ProductID]:[ProductFullName]],3,FALSE)</f>
        <v>Product E</v>
      </c>
      <c r="H4179" s="50">
        <v>4</v>
      </c>
      <c r="I4179" s="52">
        <v>44902.473645833335</v>
      </c>
      <c r="J4179" s="50">
        <v>122</v>
      </c>
      <c r="K4179" s="51">
        <v>44902.977083333331</v>
      </c>
      <c r="L4179" s="53"/>
      <c r="M4179" s="54">
        <v>1</v>
      </c>
    </row>
    <row r="4180" spans="2:13" x14ac:dyDescent="0.3">
      <c r="B4180" s="49">
        <v>23023</v>
      </c>
      <c r="C4180" s="50">
        <v>607</v>
      </c>
      <c r="D4180" s="50" t="str">
        <f>VLOOKUP(Table8[[#This Row],[CustomerID]],Table15[[#All],[CustomerID]:[Company Name]],2,FALSE)</f>
        <v>The Heavenly Outhouse</v>
      </c>
      <c r="E4180" s="51">
        <v>44902</v>
      </c>
      <c r="F4180" s="50">
        <v>6</v>
      </c>
      <c r="G4180" s="50" t="str">
        <f>VLOOKUP(Table8[[#This Row],[ProductID]],Table12[[#All],[ProductID]:[ProductFullName]],3,FALSE)</f>
        <v>Product F</v>
      </c>
      <c r="H4180" s="50">
        <v>3</v>
      </c>
      <c r="I4180" s="52">
        <v>44902.483935185184</v>
      </c>
      <c r="J4180" s="50">
        <v>109</v>
      </c>
      <c r="K4180" s="51">
        <v>44902.977083333331</v>
      </c>
      <c r="L4180" s="53"/>
      <c r="M4180" s="54">
        <v>1</v>
      </c>
    </row>
    <row r="4181" spans="2:13" x14ac:dyDescent="0.3">
      <c r="B4181" s="49">
        <v>23024</v>
      </c>
      <c r="C4181" s="50">
        <v>799</v>
      </c>
      <c r="D4181" s="50" t="str">
        <f>VLOOKUP(Table8[[#This Row],[CustomerID]],Table15[[#All],[CustomerID]:[Company Name]],2,FALSE)</f>
        <v>Halina's Hallmark Shop</v>
      </c>
      <c r="E4181" s="51">
        <v>44902</v>
      </c>
      <c r="F4181" s="50">
        <v>1</v>
      </c>
      <c r="G4181" s="50" t="str">
        <f>VLOOKUP(Table8[[#This Row],[ProductID]],Table12[[#All],[ProductID]:[ProductFullName]],3,FALSE)</f>
        <v>Product A</v>
      </c>
      <c r="H4181" s="50">
        <v>7</v>
      </c>
      <c r="I4181" s="52">
        <v>44902.500474537039</v>
      </c>
      <c r="J4181" s="50">
        <v>132</v>
      </c>
      <c r="K4181" s="51">
        <v>44902.977083333331</v>
      </c>
      <c r="L4181" s="53"/>
      <c r="M4181" s="54">
        <v>1</v>
      </c>
    </row>
    <row r="4182" spans="2:13" x14ac:dyDescent="0.3">
      <c r="B4182" s="49">
        <v>23025</v>
      </c>
      <c r="C4182" s="50">
        <v>416</v>
      </c>
      <c r="D4182" s="50" t="str">
        <f>VLOOKUP(Table8[[#This Row],[CustomerID]],Table15[[#All],[CustomerID]:[Company Name]],2,FALSE)</f>
        <v>Paris Jewellers</v>
      </c>
      <c r="E4182" s="51">
        <v>44902</v>
      </c>
      <c r="F4182" s="50">
        <v>6</v>
      </c>
      <c r="G4182" s="50" t="str">
        <f>VLOOKUP(Table8[[#This Row],[ProductID]],Table12[[#All],[ProductID]:[ProductFullName]],3,FALSE)</f>
        <v>Product F</v>
      </c>
      <c r="H4182" s="50">
        <v>3</v>
      </c>
      <c r="I4182" s="52">
        <v>44902.513553240744</v>
      </c>
      <c r="J4182" s="50">
        <v>118</v>
      </c>
      <c r="K4182" s="51">
        <v>44902.977083333331</v>
      </c>
      <c r="L4182" s="53"/>
      <c r="M4182" s="54">
        <v>1</v>
      </c>
    </row>
    <row r="4183" spans="2:13" x14ac:dyDescent="0.3">
      <c r="B4183" s="49">
        <v>23026</v>
      </c>
      <c r="C4183" s="50">
        <v>1360</v>
      </c>
      <c r="D4183" s="50" t="str">
        <f>VLOOKUP(Table8[[#This Row],[CustomerID]],Table15[[#All],[CustomerID]:[Company Name]],2,FALSE)</f>
        <v>Rosewood Cottage</v>
      </c>
      <c r="E4183" s="51">
        <v>44902</v>
      </c>
      <c r="F4183" s="50">
        <v>3</v>
      </c>
      <c r="G4183" s="50" t="str">
        <f>VLOOKUP(Table8[[#This Row],[ProductID]],Table12[[#All],[ProductID]:[ProductFullName]],3,FALSE)</f>
        <v>Product C</v>
      </c>
      <c r="H4183" s="50">
        <v>3</v>
      </c>
      <c r="I4183" s="52">
        <v>44902.526296296302</v>
      </c>
      <c r="J4183" s="50">
        <v>114</v>
      </c>
      <c r="K4183" s="51">
        <v>44902.977083333331</v>
      </c>
      <c r="L4183" s="53"/>
      <c r="M4183" s="54">
        <v>1</v>
      </c>
    </row>
    <row r="4184" spans="2:13" x14ac:dyDescent="0.3">
      <c r="B4184" s="49">
        <v>23027</v>
      </c>
      <c r="C4184" s="50">
        <v>69</v>
      </c>
      <c r="D4184" s="50" t="str">
        <f>VLOOKUP(Table8[[#This Row],[CustomerID]],Table15[[#All],[CustomerID]:[Company Name]],2,FALSE)</f>
        <v>JUST US GIRLS INC</v>
      </c>
      <c r="E4184" s="51">
        <v>44902</v>
      </c>
      <c r="F4184" s="50">
        <v>4</v>
      </c>
      <c r="G4184" s="50" t="str">
        <f>VLOOKUP(Table8[[#This Row],[ProductID]],Table12[[#All],[ProductID]:[ProductFullName]],3,FALSE)</f>
        <v>Product D</v>
      </c>
      <c r="H4184" s="50">
        <v>4</v>
      </c>
      <c r="I4184" s="52">
        <v>44902.540266203709</v>
      </c>
      <c r="J4184" s="50">
        <v>121</v>
      </c>
      <c r="K4184" s="51">
        <v>44902.977083333331</v>
      </c>
      <c r="L4184" s="53"/>
      <c r="M4184" s="54">
        <v>1</v>
      </c>
    </row>
    <row r="4185" spans="2:13" x14ac:dyDescent="0.3">
      <c r="B4185" s="49">
        <v>23028</v>
      </c>
      <c r="C4185" s="50">
        <v>322</v>
      </c>
      <c r="D4185" s="50" t="str">
        <f>VLOOKUP(Table8[[#This Row],[CustomerID]],Table15[[#All],[CustomerID]:[Company Name]],2,FALSE)</f>
        <v>HENSHALL'S, LTD</v>
      </c>
      <c r="E4185" s="51">
        <v>44902</v>
      </c>
      <c r="F4185" s="50">
        <v>3</v>
      </c>
      <c r="G4185" s="50" t="str">
        <f>VLOOKUP(Table8[[#This Row],[ProductID]],Table12[[#All],[ProductID]:[ProductFullName]],3,FALSE)</f>
        <v>Product C</v>
      </c>
      <c r="H4185" s="50">
        <v>7</v>
      </c>
      <c r="I4185" s="52">
        <v>44902.549560185187</v>
      </c>
      <c r="J4185" s="50">
        <v>130</v>
      </c>
      <c r="K4185" s="51">
        <v>44902.977083333331</v>
      </c>
      <c r="L4185" s="53"/>
      <c r="M4185" s="54">
        <v>1</v>
      </c>
    </row>
    <row r="4186" spans="2:13" x14ac:dyDescent="0.3">
      <c r="B4186" s="49">
        <v>23029</v>
      </c>
      <c r="C4186" s="50">
        <v>1001</v>
      </c>
      <c r="D4186" s="50" t="str">
        <f>VLOOKUP(Table8[[#This Row],[CustomerID]],Table15[[#All],[CustomerID]:[Company Name]],2,FALSE)</f>
        <v>Charlottes Inc.</v>
      </c>
      <c r="E4186" s="51">
        <v>44902</v>
      </c>
      <c r="F4186" s="50">
        <v>1</v>
      </c>
      <c r="G4186" s="50" t="str">
        <f>VLOOKUP(Table8[[#This Row],[ProductID]],Table12[[#All],[ProductID]:[ProductFullName]],3,FALSE)</f>
        <v>Product A</v>
      </c>
      <c r="H4186" s="50">
        <v>7</v>
      </c>
      <c r="I4186" s="52">
        <v>44902.558194444449</v>
      </c>
      <c r="J4186" s="50">
        <v>118</v>
      </c>
      <c r="K4186" s="51">
        <v>44902.977083333331</v>
      </c>
      <c r="L4186" s="53"/>
      <c r="M4186" s="54">
        <v>1</v>
      </c>
    </row>
    <row r="4187" spans="2:13" x14ac:dyDescent="0.3">
      <c r="B4187" s="49">
        <v>23030</v>
      </c>
      <c r="C4187" s="50">
        <v>1154</v>
      </c>
      <c r="D4187" s="50" t="str">
        <f>VLOOKUP(Table8[[#This Row],[CustomerID]],Table15[[#All],[CustomerID]:[Company Name]],2,FALSE)</f>
        <v>Scan Home</v>
      </c>
      <c r="E4187" s="51">
        <v>44902</v>
      </c>
      <c r="F4187" s="50">
        <v>3</v>
      </c>
      <c r="G4187" s="50" t="str">
        <f>VLOOKUP(Table8[[#This Row],[ProductID]],Table12[[#All],[ProductID]:[ProductFullName]],3,FALSE)</f>
        <v>Product C</v>
      </c>
      <c r="H4187" s="50">
        <v>3</v>
      </c>
      <c r="I4187" s="52">
        <v>44902.567928240744</v>
      </c>
      <c r="J4187" s="50">
        <v>122</v>
      </c>
      <c r="K4187" s="51">
        <v>44902.977083333331</v>
      </c>
      <c r="L4187" s="53"/>
      <c r="M4187" s="54">
        <v>1</v>
      </c>
    </row>
    <row r="4188" spans="2:13" x14ac:dyDescent="0.3">
      <c r="B4188" s="49">
        <v>23031</v>
      </c>
      <c r="C4188" s="50">
        <v>1146</v>
      </c>
      <c r="D4188" s="50" t="str">
        <f>VLOOKUP(Table8[[#This Row],[CustomerID]],Table15[[#All],[CustomerID]:[Company Name]],2,FALSE)</f>
        <v>Sue's Hallmark - Middleton</v>
      </c>
      <c r="E4188" s="51">
        <v>44902</v>
      </c>
      <c r="F4188" s="50">
        <v>3</v>
      </c>
      <c r="G4188" s="50" t="str">
        <f>VLOOKUP(Table8[[#This Row],[ProductID]],Table12[[#All],[ProductID]:[ProductFullName]],3,FALSE)</f>
        <v>Product C</v>
      </c>
      <c r="H4188" s="50">
        <v>5</v>
      </c>
      <c r="I4188" s="52">
        <v>44902.582951388889</v>
      </c>
      <c r="J4188" s="50">
        <v>111</v>
      </c>
      <c r="K4188" s="51">
        <v>44902.977083333331</v>
      </c>
      <c r="L4188" s="53"/>
      <c r="M4188" s="54">
        <v>1</v>
      </c>
    </row>
    <row r="4189" spans="2:13" x14ac:dyDescent="0.3">
      <c r="B4189" s="49">
        <v>23032</v>
      </c>
      <c r="C4189" s="50">
        <v>1366</v>
      </c>
      <c r="D4189" s="50" t="str">
        <f>VLOOKUP(Table8[[#This Row],[CustomerID]],Table15[[#All],[CustomerID]:[Company Name]],2,FALSE)</f>
        <v>Lakeshore Variety</v>
      </c>
      <c r="E4189" s="51">
        <v>44902</v>
      </c>
      <c r="F4189" s="50">
        <v>1</v>
      </c>
      <c r="G4189" s="50" t="str">
        <f>VLOOKUP(Table8[[#This Row],[ProductID]],Table12[[#All],[ProductID]:[ProductFullName]],3,FALSE)</f>
        <v>Product A</v>
      </c>
      <c r="H4189" s="50">
        <v>3</v>
      </c>
      <c r="I4189" s="52">
        <v>44902.597083333334</v>
      </c>
      <c r="J4189" s="50">
        <v>129</v>
      </c>
      <c r="K4189" s="51">
        <v>44902.977083333331</v>
      </c>
      <c r="L4189" s="53"/>
      <c r="M4189" s="54">
        <v>1</v>
      </c>
    </row>
    <row r="4190" spans="2:13" x14ac:dyDescent="0.3">
      <c r="B4190" s="49">
        <v>23033</v>
      </c>
      <c r="C4190" s="50">
        <v>1278</v>
      </c>
      <c r="D4190" s="50" t="str">
        <f>VLOOKUP(Table8[[#This Row],[CustomerID]],Table15[[#All],[CustomerID]:[Company Name]],2,FALSE)</f>
        <v>Bonanza Gifts</v>
      </c>
      <c r="E4190" s="51">
        <v>44902</v>
      </c>
      <c r="F4190" s="50">
        <v>3</v>
      </c>
      <c r="G4190" s="50" t="str">
        <f>VLOOKUP(Table8[[#This Row],[ProductID]],Table12[[#All],[ProductID]:[ProductFullName]],3,FALSE)</f>
        <v>Product C</v>
      </c>
      <c r="H4190" s="50">
        <v>3</v>
      </c>
      <c r="I4190" s="52">
        <v>44902.612511574072</v>
      </c>
      <c r="J4190" s="50">
        <v>120</v>
      </c>
      <c r="K4190" s="51">
        <v>44902.977083333331</v>
      </c>
      <c r="L4190" s="53"/>
      <c r="M4190" s="54">
        <v>1</v>
      </c>
    </row>
    <row r="4191" spans="2:13" x14ac:dyDescent="0.3">
      <c r="B4191" s="49">
        <v>23034</v>
      </c>
      <c r="C4191" s="50">
        <v>242</v>
      </c>
      <c r="D4191" s="50" t="str">
        <f>VLOOKUP(Table8[[#This Row],[CustomerID]],Table15[[#All],[CustomerID]:[Company Name]],2,FALSE)</f>
        <v>NEUTRANO AR- CAN</v>
      </c>
      <c r="E4191" s="51">
        <v>44902</v>
      </c>
      <c r="F4191" s="50">
        <v>4</v>
      </c>
      <c r="G4191" s="50" t="str">
        <f>VLOOKUP(Table8[[#This Row],[ProductID]],Table12[[#All],[ProductID]:[ProductFullName]],3,FALSE)</f>
        <v>Product D</v>
      </c>
      <c r="H4191" s="50">
        <v>4</v>
      </c>
      <c r="I4191" s="52">
        <v>44902.629062499997</v>
      </c>
      <c r="J4191" s="50">
        <v>124</v>
      </c>
      <c r="K4191" s="51">
        <v>44902.977083333331</v>
      </c>
      <c r="L4191" s="53"/>
      <c r="M4191" s="54">
        <v>1</v>
      </c>
    </row>
    <row r="4192" spans="2:13" x14ac:dyDescent="0.3">
      <c r="B4192" s="49">
        <v>23035</v>
      </c>
      <c r="C4192" s="50">
        <v>80</v>
      </c>
      <c r="D4192" s="50" t="str">
        <f>VLOOKUP(Table8[[#This Row],[CustomerID]],Table15[[#All],[CustomerID]:[Company Name]],2,FALSE)</f>
        <v>The Whale Store</v>
      </c>
      <c r="E4192" s="51">
        <v>44902</v>
      </c>
      <c r="F4192" s="50">
        <v>3</v>
      </c>
      <c r="G4192" s="50" t="str">
        <f>VLOOKUP(Table8[[#This Row],[ProductID]],Table12[[#All],[ProductID]:[ProductFullName]],3,FALSE)</f>
        <v>Product C</v>
      </c>
      <c r="H4192" s="50">
        <v>5</v>
      </c>
      <c r="I4192" s="52">
        <v>44902.642060185179</v>
      </c>
      <c r="J4192" s="50">
        <v>109</v>
      </c>
      <c r="K4192" s="51">
        <v>44902.977083333331</v>
      </c>
      <c r="L4192" s="53"/>
      <c r="M4192" s="54">
        <v>1</v>
      </c>
    </row>
    <row r="4193" spans="2:13" x14ac:dyDescent="0.3">
      <c r="B4193" s="49">
        <v>23036</v>
      </c>
      <c r="C4193" s="50">
        <v>966</v>
      </c>
      <c r="D4193" s="50" t="str">
        <f>VLOOKUP(Table8[[#This Row],[CustomerID]],Table15[[#All],[CustomerID]:[Company Name]],2,FALSE)</f>
        <v>The Beehive Gift Shop</v>
      </c>
      <c r="E4193" s="51">
        <v>44902</v>
      </c>
      <c r="F4193" s="50">
        <v>3</v>
      </c>
      <c r="G4193" s="50" t="str">
        <f>VLOOKUP(Table8[[#This Row],[ProductID]],Table12[[#All],[ProductID]:[ProductFullName]],3,FALSE)</f>
        <v>Product C</v>
      </c>
      <c r="H4193" s="50">
        <v>2</v>
      </c>
      <c r="I4193" s="52">
        <v>44902.657025462955</v>
      </c>
      <c r="J4193" s="50">
        <v>123</v>
      </c>
      <c r="K4193" s="51">
        <v>44902.977083333331</v>
      </c>
      <c r="L4193" s="53"/>
      <c r="M4193" s="54">
        <v>1</v>
      </c>
    </row>
    <row r="4194" spans="2:13" x14ac:dyDescent="0.3">
      <c r="B4194" s="49">
        <v>23037</v>
      </c>
      <c r="C4194" s="50">
        <v>481</v>
      </c>
      <c r="D4194" s="50" t="str">
        <f>VLOOKUP(Table8[[#This Row],[CustomerID]],Table15[[#All],[CustomerID]:[Company Name]],2,FALSE)</f>
        <v>Buck or Two #28</v>
      </c>
      <c r="E4194" s="51">
        <v>44902</v>
      </c>
      <c r="F4194" s="50">
        <v>4</v>
      </c>
      <c r="G4194" s="50" t="str">
        <f>VLOOKUP(Table8[[#This Row],[ProductID]],Table12[[#All],[ProductID]:[ProductFullName]],3,FALSE)</f>
        <v>Product D</v>
      </c>
      <c r="H4194" s="50">
        <v>4</v>
      </c>
      <c r="I4194" s="52">
        <v>44902.667037037027</v>
      </c>
      <c r="J4194" s="50">
        <v>116</v>
      </c>
      <c r="K4194" s="51">
        <v>44902.977083333331</v>
      </c>
      <c r="L4194" s="53"/>
      <c r="M4194" s="54">
        <v>1</v>
      </c>
    </row>
    <row r="4195" spans="2:13" x14ac:dyDescent="0.3">
      <c r="B4195" s="49">
        <v>23038</v>
      </c>
      <c r="C4195" s="50">
        <v>55</v>
      </c>
      <c r="D4195" s="50" t="str">
        <f>VLOOKUP(Table8[[#This Row],[CustomerID]],Table15[[#All],[CustomerID]:[Company Name]],2,FALSE)</f>
        <v>Pier 21 Museum Gift Shop</v>
      </c>
      <c r="E4195" s="51">
        <v>44902</v>
      </c>
      <c r="F4195" s="50">
        <v>4</v>
      </c>
      <c r="G4195" s="50" t="str">
        <f>VLOOKUP(Table8[[#This Row],[ProductID]],Table12[[#All],[ProductID]:[ProductFullName]],3,FALSE)</f>
        <v>Product D</v>
      </c>
      <c r="H4195" s="50">
        <v>7</v>
      </c>
      <c r="I4195" s="52">
        <v>44902.680138888878</v>
      </c>
      <c r="J4195" s="50">
        <v>134</v>
      </c>
      <c r="K4195" s="51">
        <v>44902.977083333331</v>
      </c>
      <c r="L4195" s="53"/>
      <c r="M4195" s="54">
        <v>1</v>
      </c>
    </row>
    <row r="4196" spans="2:13" x14ac:dyDescent="0.3">
      <c r="B4196" s="49">
        <v>23039</v>
      </c>
      <c r="C4196" s="50">
        <v>506</v>
      </c>
      <c r="D4196" s="50" t="str">
        <f>VLOOKUP(Table8[[#This Row],[CustomerID]],Table15[[#All],[CustomerID]:[Company Name]],2,FALSE)</f>
        <v>PharmaPlus - 4960</v>
      </c>
      <c r="E4196" s="51">
        <v>44902</v>
      </c>
      <c r="F4196" s="50">
        <v>5</v>
      </c>
      <c r="G4196" s="50" t="str">
        <f>VLOOKUP(Table8[[#This Row],[ProductID]],Table12[[#All],[ProductID]:[ProductFullName]],3,FALSE)</f>
        <v>Product E</v>
      </c>
      <c r="H4196" s="50">
        <v>7</v>
      </c>
      <c r="I4196" s="52">
        <v>44902.688761574063</v>
      </c>
      <c r="J4196" s="50">
        <v>124</v>
      </c>
      <c r="K4196" s="51">
        <v>44902.977083333331</v>
      </c>
      <c r="L4196" s="53"/>
      <c r="M4196" s="54">
        <v>1</v>
      </c>
    </row>
    <row r="4197" spans="2:13" x14ac:dyDescent="0.3">
      <c r="B4197" s="49">
        <v>23040</v>
      </c>
      <c r="C4197" s="50">
        <v>737</v>
      </c>
      <c r="D4197" s="50" t="str">
        <f>VLOOKUP(Table8[[#This Row],[CustomerID]],Table15[[#All],[CustomerID]:[Company Name]],2,FALSE)</f>
        <v>Impeccable Gifts Inc</v>
      </c>
      <c r="E4197" s="51">
        <v>44902</v>
      </c>
      <c r="F4197" s="50">
        <v>6</v>
      </c>
      <c r="G4197" s="50" t="str">
        <f>VLOOKUP(Table8[[#This Row],[ProductID]],Table12[[#All],[ProductID]:[ProductFullName]],3,FALSE)</f>
        <v>Product F</v>
      </c>
      <c r="H4197" s="50">
        <v>5</v>
      </c>
      <c r="I4197" s="52">
        <v>44902.702534722208</v>
      </c>
      <c r="J4197" s="50">
        <v>116</v>
      </c>
      <c r="K4197" s="51">
        <v>44902.977083333331</v>
      </c>
      <c r="L4197" s="53"/>
      <c r="M4197" s="54">
        <v>1</v>
      </c>
    </row>
    <row r="4198" spans="2:13" x14ac:dyDescent="0.3">
      <c r="B4198" s="49">
        <v>23041</v>
      </c>
      <c r="C4198" s="50">
        <v>1015</v>
      </c>
      <c r="D4198" s="50" t="str">
        <f>VLOOKUP(Table8[[#This Row],[CustomerID]],Table15[[#All],[CustomerID]:[Company Name]],2,FALSE)</f>
        <v>Biltmore Company</v>
      </c>
      <c r="E4198" s="51">
        <v>44902</v>
      </c>
      <c r="F4198" s="50">
        <v>3</v>
      </c>
      <c r="G4198" s="50" t="str">
        <f>VLOOKUP(Table8[[#This Row],[ProductID]],Table12[[#All],[ProductID]:[ProductFullName]],3,FALSE)</f>
        <v>Product C</v>
      </c>
      <c r="H4198" s="50">
        <v>5</v>
      </c>
      <c r="I4198" s="52">
        <v>44902.718368055539</v>
      </c>
      <c r="J4198" s="50">
        <v>132</v>
      </c>
      <c r="K4198" s="51">
        <v>44902.977083333331</v>
      </c>
      <c r="L4198" s="53"/>
      <c r="M4198" s="54">
        <v>1</v>
      </c>
    </row>
    <row r="4199" spans="2:13" x14ac:dyDescent="0.3">
      <c r="B4199" s="49">
        <v>23042</v>
      </c>
      <c r="C4199" s="50">
        <v>976</v>
      </c>
      <c r="D4199" s="50" t="str">
        <f>VLOOKUP(Table8[[#This Row],[CustomerID]],Table15[[#All],[CustomerID]:[Company Name]],2,FALSE)</f>
        <v>Huthers</v>
      </c>
      <c r="E4199" s="51">
        <v>44902</v>
      </c>
      <c r="F4199" s="50">
        <v>6</v>
      </c>
      <c r="G4199" s="50" t="str">
        <f>VLOOKUP(Table8[[#This Row],[ProductID]],Table12[[#All],[ProductID]:[ProductFullName]],3,FALSE)</f>
        <v>Product F</v>
      </c>
      <c r="H4199" s="50">
        <v>2</v>
      </c>
      <c r="I4199" s="52">
        <v>44902.727835648133</v>
      </c>
      <c r="J4199" s="50">
        <v>112</v>
      </c>
      <c r="K4199" s="51">
        <v>44902.977083333331</v>
      </c>
      <c r="L4199" s="53"/>
      <c r="M4199" s="54">
        <v>1</v>
      </c>
    </row>
    <row r="4200" spans="2:13" x14ac:dyDescent="0.3">
      <c r="B4200" s="49">
        <v>23043</v>
      </c>
      <c r="C4200" s="50">
        <v>781</v>
      </c>
      <c r="D4200" s="50" t="str">
        <f>VLOOKUP(Table8[[#This Row],[CustomerID]],Table15[[#All],[CustomerID]:[Company Name]],2,FALSE)</f>
        <v>Greenpiece</v>
      </c>
      <c r="E4200" s="51">
        <v>44902</v>
      </c>
      <c r="F4200" s="50">
        <v>6</v>
      </c>
      <c r="G4200" s="50" t="str">
        <f>VLOOKUP(Table8[[#This Row],[ProductID]],Table12[[#All],[ProductID]:[ProductFullName]],3,FALSE)</f>
        <v>Product F</v>
      </c>
      <c r="H4200" s="50">
        <v>6</v>
      </c>
      <c r="I4200" s="52">
        <v>44902.73996527776</v>
      </c>
      <c r="J4200" s="50">
        <v>112</v>
      </c>
      <c r="K4200" s="51">
        <v>44902.977083333331</v>
      </c>
      <c r="L4200" s="53"/>
      <c r="M4200" s="54">
        <v>1</v>
      </c>
    </row>
    <row r="4201" spans="2:13" x14ac:dyDescent="0.3">
      <c r="B4201" s="49">
        <v>23044</v>
      </c>
      <c r="C4201" s="50">
        <v>1076</v>
      </c>
      <c r="D4201" s="50" t="str">
        <f>VLOOKUP(Table8[[#This Row],[CustomerID]],Table15[[#All],[CustomerID]:[Company Name]],2,FALSE)</f>
        <v>Medi Thrift Pharmacy</v>
      </c>
      <c r="E4201" s="51">
        <v>44903</v>
      </c>
      <c r="F4201" s="50">
        <v>6</v>
      </c>
      <c r="G4201" s="50" t="str">
        <f>VLOOKUP(Table8[[#This Row],[ProductID]],Table12[[#All],[ProductID]:[ProductFullName]],3,FALSE)</f>
        <v>Product F</v>
      </c>
      <c r="H4201" s="50">
        <v>2</v>
      </c>
      <c r="I4201" s="52">
        <v>44903.333333333336</v>
      </c>
      <c r="J4201" s="50">
        <v>126</v>
      </c>
      <c r="K4201" s="51">
        <v>44903.944444444445</v>
      </c>
      <c r="L4201" s="53"/>
      <c r="M4201" s="54">
        <v>1</v>
      </c>
    </row>
    <row r="4202" spans="2:13" x14ac:dyDescent="0.3">
      <c r="B4202" s="49">
        <v>23045</v>
      </c>
      <c r="C4202" s="50">
        <v>344</v>
      </c>
      <c r="D4202" s="50" t="str">
        <f>VLOOKUP(Table8[[#This Row],[CustomerID]],Table15[[#All],[CustomerID]:[Company Name]],2,FALSE)</f>
        <v>Set Me Free</v>
      </c>
      <c r="E4202" s="51">
        <v>44903</v>
      </c>
      <c r="F4202" s="50">
        <v>5</v>
      </c>
      <c r="G4202" s="50" t="str">
        <f>VLOOKUP(Table8[[#This Row],[ProductID]],Table12[[#All],[ProductID]:[ProductFullName]],3,FALSE)</f>
        <v>Product E</v>
      </c>
      <c r="H4202" s="50">
        <v>5</v>
      </c>
      <c r="I4202" s="52">
        <v>44903.349004629636</v>
      </c>
      <c r="J4202" s="50">
        <v>123</v>
      </c>
      <c r="K4202" s="51">
        <v>44903.944444444445</v>
      </c>
      <c r="L4202" s="53"/>
      <c r="M4202" s="54">
        <v>1</v>
      </c>
    </row>
    <row r="4203" spans="2:13" x14ac:dyDescent="0.3">
      <c r="B4203" s="49">
        <v>23046</v>
      </c>
      <c r="C4203" s="50">
        <v>295</v>
      </c>
      <c r="D4203" s="50" t="str">
        <f>VLOOKUP(Table8[[#This Row],[CustomerID]],Table15[[#All],[CustomerID]:[Company Name]],2,FALSE)</f>
        <v>SDM - 707</v>
      </c>
      <c r="E4203" s="51">
        <v>44903</v>
      </c>
      <c r="F4203" s="50">
        <v>2</v>
      </c>
      <c r="G4203" s="50" t="str">
        <f>VLOOKUP(Table8[[#This Row],[ProductID]],Table12[[#All],[ProductID]:[ProductFullName]],3,FALSE)</f>
        <v>Product B</v>
      </c>
      <c r="H4203" s="50">
        <v>6</v>
      </c>
      <c r="I4203" s="52">
        <v>44903.364027777781</v>
      </c>
      <c r="J4203" s="50">
        <v>125</v>
      </c>
      <c r="K4203" s="51">
        <v>44903.944444444445</v>
      </c>
      <c r="L4203" s="53"/>
      <c r="M4203" s="54">
        <v>1</v>
      </c>
    </row>
    <row r="4204" spans="2:13" x14ac:dyDescent="0.3">
      <c r="B4204" s="49">
        <v>23047</v>
      </c>
      <c r="C4204" s="50">
        <v>526</v>
      </c>
      <c r="D4204" s="50" t="str">
        <f>VLOOKUP(Table8[[#This Row],[CustomerID]],Table15[[#All],[CustomerID]:[Company Name]],2,FALSE)</f>
        <v>Rosthern Pharmacy</v>
      </c>
      <c r="E4204" s="51">
        <v>44903</v>
      </c>
      <c r="F4204" s="50">
        <v>5</v>
      </c>
      <c r="G4204" s="50" t="str">
        <f>VLOOKUP(Table8[[#This Row],[ProductID]],Table12[[#All],[ProductID]:[ProductFullName]],3,FALSE)</f>
        <v>Product E</v>
      </c>
      <c r="H4204" s="50">
        <v>7</v>
      </c>
      <c r="I4204" s="52">
        <v>44903.376134259262</v>
      </c>
      <c r="J4204" s="50">
        <v>122</v>
      </c>
      <c r="K4204" s="51">
        <v>44903.944444444445</v>
      </c>
      <c r="L4204" s="53"/>
      <c r="M4204" s="54">
        <v>1</v>
      </c>
    </row>
    <row r="4205" spans="2:13" x14ac:dyDescent="0.3">
      <c r="B4205" s="49">
        <v>23048</v>
      </c>
      <c r="C4205" s="50">
        <v>1345</v>
      </c>
      <c r="D4205" s="50" t="str">
        <f>VLOOKUP(Table8[[#This Row],[CustomerID]],Table15[[#All],[CustomerID]:[Company Name]],2,FALSE)</f>
        <v>Village Drug Co</v>
      </c>
      <c r="E4205" s="51">
        <v>44903</v>
      </c>
      <c r="F4205" s="50">
        <v>5</v>
      </c>
      <c r="G4205" s="50" t="str">
        <f>VLOOKUP(Table8[[#This Row],[ProductID]],Table12[[#All],[ProductID]:[ProductFullName]],3,FALSE)</f>
        <v>Product E</v>
      </c>
      <c r="H4205" s="50">
        <v>3</v>
      </c>
      <c r="I4205" s="52">
        <v>44903.38557870371</v>
      </c>
      <c r="J4205" s="50">
        <v>114</v>
      </c>
      <c r="K4205" s="51">
        <v>44903.944444444445</v>
      </c>
      <c r="L4205" s="53"/>
      <c r="M4205" s="54">
        <v>1</v>
      </c>
    </row>
    <row r="4206" spans="2:13" x14ac:dyDescent="0.3">
      <c r="B4206" s="49">
        <v>23049</v>
      </c>
      <c r="C4206" s="50">
        <v>1054</v>
      </c>
      <c r="D4206" s="50" t="str">
        <f>VLOOKUP(Table8[[#This Row],[CustomerID]],Table15[[#All],[CustomerID]:[Company Name]],2,FALSE)</f>
        <v>Beall's Outlet Store #115</v>
      </c>
      <c r="E4206" s="51">
        <v>44903</v>
      </c>
      <c r="F4206" s="50">
        <v>3</v>
      </c>
      <c r="G4206" s="50" t="str">
        <f>VLOOKUP(Table8[[#This Row],[ProductID]],Table12[[#All],[ProductID]:[ProductFullName]],3,FALSE)</f>
        <v>Product C</v>
      </c>
      <c r="H4206" s="50">
        <v>7</v>
      </c>
      <c r="I4206" s="52">
        <v>44903.400995370379</v>
      </c>
      <c r="J4206" s="50">
        <v>117</v>
      </c>
      <c r="K4206" s="51">
        <v>44903.944444444445</v>
      </c>
      <c r="L4206" s="53"/>
      <c r="M4206" s="54">
        <v>1</v>
      </c>
    </row>
    <row r="4207" spans="2:13" x14ac:dyDescent="0.3">
      <c r="B4207" s="49">
        <v>23050</v>
      </c>
      <c r="C4207" s="50">
        <v>645</v>
      </c>
      <c r="D4207" s="50" t="str">
        <f>VLOOKUP(Table8[[#This Row],[CustomerID]],Table15[[#All],[CustomerID]:[Company Name]],2,FALSE)</f>
        <v>Crabapples</v>
      </c>
      <c r="E4207" s="51">
        <v>44903</v>
      </c>
      <c r="F4207" s="50">
        <v>4</v>
      </c>
      <c r="G4207" s="50" t="str">
        <f>VLOOKUP(Table8[[#This Row],[ProductID]],Table12[[#All],[ProductID]:[ProductFullName]],3,FALSE)</f>
        <v>Product D</v>
      </c>
      <c r="H4207" s="50">
        <v>5</v>
      </c>
      <c r="I4207" s="52">
        <v>44903.417118055564</v>
      </c>
      <c r="J4207" s="50">
        <v>128</v>
      </c>
      <c r="K4207" s="51">
        <v>44903.944444444445</v>
      </c>
      <c r="L4207" s="53"/>
      <c r="M4207" s="54">
        <v>1</v>
      </c>
    </row>
    <row r="4208" spans="2:13" x14ac:dyDescent="0.3">
      <c r="B4208" s="49">
        <v>23051</v>
      </c>
      <c r="C4208" s="50">
        <v>383</v>
      </c>
      <c r="D4208" s="50" t="str">
        <f>VLOOKUP(Table8[[#This Row],[CustomerID]],Table15[[#All],[CustomerID]:[Company Name]],2,FALSE)</f>
        <v>VINCENTS OF SOUTHHAMPTON</v>
      </c>
      <c r="E4208" s="51">
        <v>44903</v>
      </c>
      <c r="F4208" s="50">
        <v>4</v>
      </c>
      <c r="G4208" s="50" t="str">
        <f>VLOOKUP(Table8[[#This Row],[ProductID]],Table12[[#All],[ProductID]:[ProductFullName]],3,FALSE)</f>
        <v>Product D</v>
      </c>
      <c r="H4208" s="50">
        <v>2</v>
      </c>
      <c r="I4208" s="52">
        <v>44903.432048611117</v>
      </c>
      <c r="J4208" s="50">
        <v>114</v>
      </c>
      <c r="K4208" s="51">
        <v>44903.944444444445</v>
      </c>
      <c r="L4208" s="53"/>
      <c r="M4208" s="54">
        <v>1</v>
      </c>
    </row>
    <row r="4209" spans="2:13" x14ac:dyDescent="0.3">
      <c r="B4209" s="49">
        <v>23052</v>
      </c>
      <c r="C4209" s="50">
        <v>972</v>
      </c>
      <c r="D4209" s="50" t="str">
        <f>VLOOKUP(Table8[[#This Row],[CustomerID]],Table15[[#All],[CustomerID]:[Company Name]],2,FALSE)</f>
        <v>J.C. &amp; Co.</v>
      </c>
      <c r="E4209" s="51">
        <v>44903</v>
      </c>
      <c r="F4209" s="50">
        <v>4</v>
      </c>
      <c r="G4209" s="50" t="str">
        <f>VLOOKUP(Table8[[#This Row],[ProductID]],Table12[[#All],[ProductID]:[ProductFullName]],3,FALSE)</f>
        <v>Product D</v>
      </c>
      <c r="H4209" s="50">
        <v>6</v>
      </c>
      <c r="I4209" s="52">
        <v>44903.445925925931</v>
      </c>
      <c r="J4209" s="50">
        <v>116</v>
      </c>
      <c r="K4209" s="51">
        <v>44903.944444444445</v>
      </c>
      <c r="L4209" s="53"/>
      <c r="M4209" s="54">
        <v>1</v>
      </c>
    </row>
    <row r="4210" spans="2:13" x14ac:dyDescent="0.3">
      <c r="B4210" s="49">
        <v>23053</v>
      </c>
      <c r="C4210" s="50">
        <v>856</v>
      </c>
      <c r="D4210" s="50" t="str">
        <f>VLOOKUP(Table8[[#This Row],[CustomerID]],Table15[[#All],[CustomerID]:[Company Name]],2,FALSE)</f>
        <v>Point Hardware &amp; Gift</v>
      </c>
      <c r="E4210" s="51">
        <v>44903</v>
      </c>
      <c r="F4210" s="50">
        <v>4</v>
      </c>
      <c r="G4210" s="50" t="str">
        <f>VLOOKUP(Table8[[#This Row],[ProductID]],Table12[[#All],[ProductID]:[ProductFullName]],3,FALSE)</f>
        <v>Product D</v>
      </c>
      <c r="H4210" s="50">
        <v>2</v>
      </c>
      <c r="I4210" s="52">
        <v>44903.46034722223</v>
      </c>
      <c r="J4210" s="50">
        <v>129</v>
      </c>
      <c r="K4210" s="51">
        <v>44903.944444444445</v>
      </c>
      <c r="L4210" s="53"/>
      <c r="M4210" s="54">
        <v>1</v>
      </c>
    </row>
    <row r="4211" spans="2:13" x14ac:dyDescent="0.3">
      <c r="B4211" s="49">
        <v>23054</v>
      </c>
      <c r="C4211" s="50">
        <v>897</v>
      </c>
      <c r="D4211" s="50" t="str">
        <f>VLOOKUP(Table8[[#This Row],[CustomerID]],Table15[[#All],[CustomerID]:[Company Name]],2,FALSE)</f>
        <v>Focus Camera Inc</v>
      </c>
      <c r="E4211" s="51">
        <v>44903</v>
      </c>
      <c r="F4211" s="50">
        <v>6</v>
      </c>
      <c r="G4211" s="50" t="str">
        <f>VLOOKUP(Table8[[#This Row],[ProductID]],Table12[[#All],[ProductID]:[ProductFullName]],3,FALSE)</f>
        <v>Product F</v>
      </c>
      <c r="H4211" s="50">
        <v>5</v>
      </c>
      <c r="I4211" s="52">
        <v>44903.475636574083</v>
      </c>
      <c r="J4211" s="50">
        <v>134</v>
      </c>
      <c r="K4211" s="51">
        <v>44903.944444444445</v>
      </c>
      <c r="L4211" s="53"/>
      <c r="M4211" s="54">
        <v>1</v>
      </c>
    </row>
    <row r="4212" spans="2:13" x14ac:dyDescent="0.3">
      <c r="B4212" s="49">
        <v>23055</v>
      </c>
      <c r="C4212" s="50">
        <v>971</v>
      </c>
      <c r="D4212" s="50" t="str">
        <f>VLOOKUP(Table8[[#This Row],[CustomerID]],Table15[[#All],[CustomerID]:[Company Name]],2,FALSE)</f>
        <v>Lily &amp; Company</v>
      </c>
      <c r="E4212" s="51">
        <v>44903</v>
      </c>
      <c r="F4212" s="50">
        <v>3</v>
      </c>
      <c r="G4212" s="50" t="str">
        <f>VLOOKUP(Table8[[#This Row],[ProductID]],Table12[[#All],[ProductID]:[ProductFullName]],3,FALSE)</f>
        <v>Product C</v>
      </c>
      <c r="H4212" s="50">
        <v>5</v>
      </c>
      <c r="I4212" s="52">
        <v>44903.489965277789</v>
      </c>
      <c r="J4212" s="50">
        <v>111</v>
      </c>
      <c r="K4212" s="51">
        <v>44903.944444444445</v>
      </c>
      <c r="L4212" s="53"/>
      <c r="M4212" s="54">
        <v>1</v>
      </c>
    </row>
    <row r="4213" spans="2:13" x14ac:dyDescent="0.3">
      <c r="B4213" s="49">
        <v>23056</v>
      </c>
      <c r="C4213" s="50">
        <v>1129</v>
      </c>
      <c r="D4213" s="50" t="str">
        <f>VLOOKUP(Table8[[#This Row],[CustomerID]],Table15[[#All],[CustomerID]:[Company Name]],2,FALSE)</f>
        <v>Saxony</v>
      </c>
      <c r="E4213" s="51">
        <v>44903</v>
      </c>
      <c r="F4213" s="50">
        <v>5</v>
      </c>
      <c r="G4213" s="50" t="str">
        <f>VLOOKUP(Table8[[#This Row],[ProductID]],Table12[[#All],[ProductID]:[ProductFullName]],3,FALSE)</f>
        <v>Product E</v>
      </c>
      <c r="H4213" s="50">
        <v>4</v>
      </c>
      <c r="I4213" s="52">
        <v>44903.502233796309</v>
      </c>
      <c r="J4213" s="50">
        <v>119</v>
      </c>
      <c r="K4213" s="51">
        <v>44903.944444444445</v>
      </c>
      <c r="L4213" s="53"/>
      <c r="M4213" s="54">
        <v>1</v>
      </c>
    </row>
    <row r="4214" spans="2:13" x14ac:dyDescent="0.3">
      <c r="B4214" s="49">
        <v>23057</v>
      </c>
      <c r="C4214" s="50">
        <v>303</v>
      </c>
      <c r="D4214" s="50" t="str">
        <f>VLOOKUP(Table8[[#This Row],[CustomerID]],Table15[[#All],[CustomerID]:[Company Name]],2,FALSE)</f>
        <v>Times Square</v>
      </c>
      <c r="E4214" s="51">
        <v>44903</v>
      </c>
      <c r="F4214" s="50">
        <v>1</v>
      </c>
      <c r="G4214" s="50" t="str">
        <f>VLOOKUP(Table8[[#This Row],[ProductID]],Table12[[#All],[ProductID]:[ProductFullName]],3,FALSE)</f>
        <v>Product A</v>
      </c>
      <c r="H4214" s="50">
        <v>5</v>
      </c>
      <c r="I4214" s="52">
        <v>44903.515625000015</v>
      </c>
      <c r="J4214" s="50">
        <v>111</v>
      </c>
      <c r="K4214" s="51">
        <v>44903.944444444445</v>
      </c>
      <c r="L4214" s="53"/>
      <c r="M4214" s="54">
        <v>1</v>
      </c>
    </row>
    <row r="4215" spans="2:13" x14ac:dyDescent="0.3">
      <c r="B4215" s="49">
        <v>23058</v>
      </c>
      <c r="C4215" s="50">
        <v>989</v>
      </c>
      <c r="D4215" s="50" t="str">
        <f>VLOOKUP(Table8[[#This Row],[CustomerID]],Table15[[#All],[CustomerID]:[Company Name]],2,FALSE)</f>
        <v>Merle Norman</v>
      </c>
      <c r="E4215" s="51">
        <v>44903</v>
      </c>
      <c r="F4215" s="50">
        <v>1</v>
      </c>
      <c r="G4215" s="50" t="str">
        <f>VLOOKUP(Table8[[#This Row],[ProductID]],Table12[[#All],[ProductID]:[ProductFullName]],3,FALSE)</f>
        <v>Product A</v>
      </c>
      <c r="H4215" s="50">
        <v>2</v>
      </c>
      <c r="I4215" s="52">
        <v>44903.52524305557</v>
      </c>
      <c r="J4215" s="50">
        <v>117</v>
      </c>
      <c r="K4215" s="51">
        <v>44903.944444444445</v>
      </c>
      <c r="L4215" s="53"/>
      <c r="M4215" s="54">
        <v>1</v>
      </c>
    </row>
    <row r="4216" spans="2:13" x14ac:dyDescent="0.3">
      <c r="B4216" s="49">
        <v>23059</v>
      </c>
      <c r="C4216" s="50">
        <v>208</v>
      </c>
      <c r="D4216" s="50" t="str">
        <f>VLOOKUP(Table8[[#This Row],[CustomerID]],Table15[[#All],[CustomerID]:[Company Name]],2,FALSE)</f>
        <v>OK Gift Shop</v>
      </c>
      <c r="E4216" s="51">
        <v>44903</v>
      </c>
      <c r="F4216" s="50">
        <v>4</v>
      </c>
      <c r="G4216" s="50" t="str">
        <f>VLOOKUP(Table8[[#This Row],[ProductID]],Table12[[#All],[ProductID]:[ProductFullName]],3,FALSE)</f>
        <v>Product D</v>
      </c>
      <c r="H4216" s="50">
        <v>2</v>
      </c>
      <c r="I4216" s="52">
        <v>44903.540497685201</v>
      </c>
      <c r="J4216" s="50">
        <v>112</v>
      </c>
      <c r="K4216" s="51">
        <v>44903.944444444445</v>
      </c>
      <c r="L4216" s="53"/>
      <c r="M4216" s="54">
        <v>1</v>
      </c>
    </row>
    <row r="4217" spans="2:13" x14ac:dyDescent="0.3">
      <c r="B4217" s="49">
        <v>23060</v>
      </c>
      <c r="C4217" s="50">
        <v>524</v>
      </c>
      <c r="D4217" s="50" t="str">
        <f>VLOOKUP(Table8[[#This Row],[CustomerID]],Table15[[#All],[CustomerID]:[Company Name]],2,FALSE)</f>
        <v>Daisy maze</v>
      </c>
      <c r="E4217" s="51">
        <v>44903</v>
      </c>
      <c r="F4217" s="50">
        <v>2</v>
      </c>
      <c r="G4217" s="50" t="str">
        <f>VLOOKUP(Table8[[#This Row],[ProductID]],Table12[[#All],[ProductID]:[ProductFullName]],3,FALSE)</f>
        <v>Product B</v>
      </c>
      <c r="H4217" s="50">
        <v>7</v>
      </c>
      <c r="I4217" s="52">
        <v>44903.555219907423</v>
      </c>
      <c r="J4217" s="50">
        <v>116</v>
      </c>
      <c r="K4217" s="51">
        <v>44903.944444444445</v>
      </c>
      <c r="L4217" s="53"/>
      <c r="M4217" s="54">
        <v>1</v>
      </c>
    </row>
    <row r="4218" spans="2:13" x14ac:dyDescent="0.3">
      <c r="B4218" s="49">
        <v>23061</v>
      </c>
      <c r="C4218" s="50">
        <v>303</v>
      </c>
      <c r="D4218" s="50" t="str">
        <f>VLOOKUP(Table8[[#This Row],[CustomerID]],Table15[[#All],[CustomerID]:[Company Name]],2,FALSE)</f>
        <v>Times Square</v>
      </c>
      <c r="E4218" s="51">
        <v>44903</v>
      </c>
      <c r="F4218" s="50">
        <v>1</v>
      </c>
      <c r="G4218" s="50" t="str">
        <f>VLOOKUP(Table8[[#This Row],[ProductID]],Table12[[#All],[ProductID]:[ProductFullName]],3,FALSE)</f>
        <v>Product A</v>
      </c>
      <c r="H4218" s="50">
        <v>3</v>
      </c>
      <c r="I4218" s="52">
        <v>44903.564513888901</v>
      </c>
      <c r="J4218" s="50">
        <v>109</v>
      </c>
      <c r="K4218" s="51">
        <v>44903.944444444445</v>
      </c>
      <c r="L4218" s="53"/>
      <c r="M4218" s="54">
        <v>1</v>
      </c>
    </row>
    <row r="4219" spans="2:13" x14ac:dyDescent="0.3">
      <c r="B4219" s="49">
        <v>23062</v>
      </c>
      <c r="C4219" s="50">
        <v>1211</v>
      </c>
      <c r="D4219" s="50" t="str">
        <f>VLOOKUP(Table8[[#This Row],[CustomerID]],Table15[[#All],[CustomerID]:[Company Name]],2,FALSE)</f>
        <v>West Field Hallmark &amp; Gift Shop</v>
      </c>
      <c r="E4219" s="51">
        <v>44903</v>
      </c>
      <c r="F4219" s="50">
        <v>3</v>
      </c>
      <c r="G4219" s="50" t="str">
        <f>VLOOKUP(Table8[[#This Row],[ProductID]],Table12[[#All],[ProductID]:[ProductFullName]],3,FALSE)</f>
        <v>Product C</v>
      </c>
      <c r="H4219" s="50">
        <v>2</v>
      </c>
      <c r="I4219" s="52">
        <v>44903.573206018533</v>
      </c>
      <c r="J4219" s="50">
        <v>121</v>
      </c>
      <c r="K4219" s="51">
        <v>44903.944444444445</v>
      </c>
      <c r="L4219" s="53"/>
      <c r="M4219" s="54">
        <v>1</v>
      </c>
    </row>
    <row r="4220" spans="2:13" x14ac:dyDescent="0.3">
      <c r="B4220" s="49">
        <v>23063</v>
      </c>
      <c r="C4220" s="50">
        <v>583</v>
      </c>
      <c r="D4220" s="50" t="str">
        <f>VLOOKUP(Table8[[#This Row],[CustomerID]],Table15[[#All],[CustomerID]:[Company Name]],2,FALSE)</f>
        <v>Theresa Marie's Fashion Access</v>
      </c>
      <c r="E4220" s="51">
        <v>44903</v>
      </c>
      <c r="F4220" s="50">
        <v>6</v>
      </c>
      <c r="G4220" s="50" t="str">
        <f>VLOOKUP(Table8[[#This Row],[ProductID]],Table12[[#All],[ProductID]:[ProductFullName]],3,FALSE)</f>
        <v>Product F</v>
      </c>
      <c r="H4220" s="50">
        <v>4</v>
      </c>
      <c r="I4220" s="52">
        <v>44903.586296296307</v>
      </c>
      <c r="J4220" s="50">
        <v>123</v>
      </c>
      <c r="K4220" s="51">
        <v>44903.944444444445</v>
      </c>
      <c r="L4220" s="53"/>
      <c r="M4220" s="54">
        <v>1</v>
      </c>
    </row>
    <row r="4221" spans="2:13" x14ac:dyDescent="0.3">
      <c r="B4221" s="49">
        <v>23064</v>
      </c>
      <c r="C4221" s="50">
        <v>1031</v>
      </c>
      <c r="D4221" s="50" t="str">
        <f>VLOOKUP(Table8[[#This Row],[CustomerID]],Table15[[#All],[CustomerID]:[Company Name]],2,FALSE)</f>
        <v>Parker Companies</v>
      </c>
      <c r="E4221" s="51">
        <v>44903</v>
      </c>
      <c r="F4221" s="50">
        <v>5</v>
      </c>
      <c r="G4221" s="50" t="str">
        <f>VLOOKUP(Table8[[#This Row],[ProductID]],Table12[[#All],[ProductID]:[ProductFullName]],3,FALSE)</f>
        <v>Product E</v>
      </c>
      <c r="H4221" s="50">
        <v>2</v>
      </c>
      <c r="I4221" s="52">
        <v>44903.598043981496</v>
      </c>
      <c r="J4221" s="50">
        <v>108</v>
      </c>
      <c r="K4221" s="51">
        <v>44903.944444444445</v>
      </c>
      <c r="L4221" s="53"/>
      <c r="M4221" s="54">
        <v>1</v>
      </c>
    </row>
    <row r="4222" spans="2:13" x14ac:dyDescent="0.3">
      <c r="B4222" s="49">
        <v>23065</v>
      </c>
      <c r="C4222" s="50">
        <v>709</v>
      </c>
      <c r="D4222" s="50" t="str">
        <f>VLOOKUP(Table8[[#This Row],[CustomerID]],Table15[[#All],[CustomerID]:[Company Name]],2,FALSE)</f>
        <v>Edward Chapman's Ladies Shops</v>
      </c>
      <c r="E4222" s="51">
        <v>44903</v>
      </c>
      <c r="F4222" s="50">
        <v>4</v>
      </c>
      <c r="G4222" s="50" t="str">
        <f>VLOOKUP(Table8[[#This Row],[ProductID]],Table12[[#All],[ProductID]:[ProductFullName]],3,FALSE)</f>
        <v>Product D</v>
      </c>
      <c r="H4222" s="50">
        <v>3</v>
      </c>
      <c r="I4222" s="52">
        <v>44903.612557870387</v>
      </c>
      <c r="J4222" s="50">
        <v>121</v>
      </c>
      <c r="K4222" s="51">
        <v>44903.944444444445</v>
      </c>
      <c r="L4222" s="53"/>
      <c r="M4222" s="54">
        <v>1</v>
      </c>
    </row>
    <row r="4223" spans="2:13" x14ac:dyDescent="0.3">
      <c r="B4223" s="49">
        <v>23066</v>
      </c>
      <c r="C4223" s="50">
        <v>802</v>
      </c>
      <c r="D4223" s="50" t="str">
        <f>VLOOKUP(Table8[[#This Row],[CustomerID]],Table15[[#All],[CustomerID]:[Company Name]],2,FALSE)</f>
        <v>Central Vermont Medical Center Gift Shop</v>
      </c>
      <c r="E4223" s="51">
        <v>44903</v>
      </c>
      <c r="F4223" s="50">
        <v>5</v>
      </c>
      <c r="G4223" s="50" t="str">
        <f>VLOOKUP(Table8[[#This Row],[ProductID]],Table12[[#All],[ProductID]:[ProductFullName]],3,FALSE)</f>
        <v>Product E</v>
      </c>
      <c r="H4223" s="50">
        <v>6</v>
      </c>
      <c r="I4223" s="52">
        <v>44903.621701388904</v>
      </c>
      <c r="J4223" s="50">
        <v>134</v>
      </c>
      <c r="K4223" s="51">
        <v>44903.944444444445</v>
      </c>
      <c r="L4223" s="53"/>
      <c r="M4223" s="54">
        <v>1</v>
      </c>
    </row>
    <row r="4224" spans="2:13" x14ac:dyDescent="0.3">
      <c r="B4224" s="49">
        <v>23067</v>
      </c>
      <c r="C4224" s="50">
        <v>718</v>
      </c>
      <c r="D4224" s="50" t="str">
        <f>VLOOKUP(Table8[[#This Row],[CustomerID]],Table15[[#All],[CustomerID]:[Company Name]],2,FALSE)</f>
        <v>Hindles</v>
      </c>
      <c r="E4224" s="51">
        <v>44903</v>
      </c>
      <c r="F4224" s="50">
        <v>3</v>
      </c>
      <c r="G4224" s="50" t="str">
        <f>VLOOKUP(Table8[[#This Row],[ProductID]],Table12[[#All],[ProductID]:[ProductFullName]],3,FALSE)</f>
        <v>Product C</v>
      </c>
      <c r="H4224" s="50">
        <v>7</v>
      </c>
      <c r="I4224" s="52">
        <v>44903.6336226852</v>
      </c>
      <c r="J4224" s="50">
        <v>128</v>
      </c>
      <c r="K4224" s="51">
        <v>44903.944444444445</v>
      </c>
      <c r="L4224" s="53"/>
      <c r="M4224" s="54">
        <v>1</v>
      </c>
    </row>
    <row r="4225" spans="2:13" x14ac:dyDescent="0.3">
      <c r="B4225" s="49">
        <v>23068</v>
      </c>
      <c r="C4225" s="50">
        <v>656</v>
      </c>
      <c r="D4225" s="50" t="str">
        <f>VLOOKUP(Table8[[#This Row],[CustomerID]],Table15[[#All],[CustomerID]:[Company Name]],2,FALSE)</f>
        <v>Summerland Pharmacy</v>
      </c>
      <c r="E4225" s="51">
        <v>44903</v>
      </c>
      <c r="F4225" s="50">
        <v>5</v>
      </c>
      <c r="G4225" s="50" t="str">
        <f>VLOOKUP(Table8[[#This Row],[ProductID]],Table12[[#All],[ProductID]:[ProductFullName]],3,FALSE)</f>
        <v>Product E</v>
      </c>
      <c r="H4225" s="50">
        <v>2</v>
      </c>
      <c r="I4225" s="52">
        <v>44903.649849537054</v>
      </c>
      <c r="J4225" s="50">
        <v>105</v>
      </c>
      <c r="K4225" s="51">
        <v>44903.944444444445</v>
      </c>
      <c r="L4225" s="53"/>
      <c r="M4225" s="54">
        <v>1</v>
      </c>
    </row>
    <row r="4226" spans="2:13" x14ac:dyDescent="0.3">
      <c r="B4226" s="49">
        <v>23069</v>
      </c>
      <c r="C4226" s="50">
        <v>315</v>
      </c>
      <c r="D4226" s="50" t="str">
        <f>VLOOKUP(Table8[[#This Row],[CustomerID]],Table15[[#All],[CustomerID]:[Company Name]],2,FALSE)</f>
        <v>Shoppers Drug Mart # 1043</v>
      </c>
      <c r="E4226" s="51">
        <v>44903</v>
      </c>
      <c r="F4226" s="50">
        <v>3</v>
      </c>
      <c r="G4226" s="50" t="str">
        <f>VLOOKUP(Table8[[#This Row],[ProductID]],Table12[[#All],[ProductID]:[ProductFullName]],3,FALSE)</f>
        <v>Product C</v>
      </c>
      <c r="H4226" s="50">
        <v>5</v>
      </c>
      <c r="I4226" s="52">
        <v>44903.666192129647</v>
      </c>
      <c r="J4226" s="50">
        <v>118</v>
      </c>
      <c r="K4226" s="51">
        <v>44903.944444444445</v>
      </c>
      <c r="L4226" s="53"/>
      <c r="M4226" s="54">
        <v>1</v>
      </c>
    </row>
    <row r="4227" spans="2:13" x14ac:dyDescent="0.3">
      <c r="B4227" s="49">
        <v>23070</v>
      </c>
      <c r="C4227" s="50">
        <v>754</v>
      </c>
      <c r="D4227" s="50" t="str">
        <f>VLOOKUP(Table8[[#This Row],[CustomerID]],Table15[[#All],[CustomerID]:[Company Name]],2,FALSE)</f>
        <v>SwissOutpost.com</v>
      </c>
      <c r="E4227" s="51">
        <v>44903</v>
      </c>
      <c r="F4227" s="50">
        <v>6</v>
      </c>
      <c r="G4227" s="50" t="str">
        <f>VLOOKUP(Table8[[#This Row],[ProductID]],Table12[[#All],[ProductID]:[ProductFullName]],3,FALSE)</f>
        <v>Product F</v>
      </c>
      <c r="H4227" s="50">
        <v>3</v>
      </c>
      <c r="I4227" s="52">
        <v>44903.679675925945</v>
      </c>
      <c r="J4227" s="50">
        <v>124</v>
      </c>
      <c r="K4227" s="51">
        <v>44903.944444444445</v>
      </c>
      <c r="L4227" s="53"/>
      <c r="M4227" s="54">
        <v>1</v>
      </c>
    </row>
    <row r="4228" spans="2:13" x14ac:dyDescent="0.3">
      <c r="B4228" s="49">
        <v>23071</v>
      </c>
      <c r="C4228" s="50">
        <v>990</v>
      </c>
      <c r="D4228" s="50" t="str">
        <f>VLOOKUP(Table8[[#This Row],[CustomerID]],Table15[[#All],[CustomerID]:[Company Name]],2,FALSE)</f>
        <v>Newport News</v>
      </c>
      <c r="E4228" s="51">
        <v>44903</v>
      </c>
      <c r="F4228" s="50">
        <v>1</v>
      </c>
      <c r="G4228" s="50" t="str">
        <f>VLOOKUP(Table8[[#This Row],[ProductID]],Table12[[#All],[ProductID]:[ProductFullName]],3,FALSE)</f>
        <v>Product A</v>
      </c>
      <c r="H4228" s="50">
        <v>7</v>
      </c>
      <c r="I4228" s="52">
        <v>44903.69312500002</v>
      </c>
      <c r="J4228" s="50">
        <v>119</v>
      </c>
      <c r="K4228" s="51">
        <v>44903.944444444445</v>
      </c>
      <c r="L4228" s="53"/>
      <c r="M4228" s="54">
        <v>1</v>
      </c>
    </row>
    <row r="4229" spans="2:13" x14ac:dyDescent="0.3">
      <c r="B4229" s="49">
        <v>23072</v>
      </c>
      <c r="C4229" s="50">
        <v>569</v>
      </c>
      <c r="D4229" s="50" t="str">
        <f>VLOOKUP(Table8[[#This Row],[CustomerID]],Table15[[#All],[CustomerID]:[Company Name]],2,FALSE)</f>
        <v>Alberta Country Gurl's General Store</v>
      </c>
      <c r="E4229" s="51">
        <v>44903</v>
      </c>
      <c r="F4229" s="50">
        <v>5</v>
      </c>
      <c r="G4229" s="50" t="str">
        <f>VLOOKUP(Table8[[#This Row],[ProductID]],Table12[[#All],[ProductID]:[ProductFullName]],3,FALSE)</f>
        <v>Product E</v>
      </c>
      <c r="H4229" s="50">
        <v>6</v>
      </c>
      <c r="I4229" s="52">
        <v>44903.7039814815</v>
      </c>
      <c r="J4229" s="50">
        <v>120</v>
      </c>
      <c r="K4229" s="51">
        <v>44903.944444444445</v>
      </c>
      <c r="L4229" s="53"/>
      <c r="M4229" s="54">
        <v>1</v>
      </c>
    </row>
    <row r="4230" spans="2:13" x14ac:dyDescent="0.3">
      <c r="B4230" s="49">
        <v>23073</v>
      </c>
      <c r="C4230" s="50">
        <v>1084</v>
      </c>
      <c r="D4230" s="50" t="str">
        <f>VLOOKUP(Table8[[#This Row],[CustomerID]],Table15[[#All],[CustomerID]:[Company Name]],2,FALSE)</f>
        <v>Carlisle Gifts &amp; Collectibles</v>
      </c>
      <c r="E4230" s="51">
        <v>44903</v>
      </c>
      <c r="F4230" s="50">
        <v>3</v>
      </c>
      <c r="G4230" s="50" t="str">
        <f>VLOOKUP(Table8[[#This Row],[ProductID]],Table12[[#All],[ProductID]:[ProductFullName]],3,FALSE)</f>
        <v>Product C</v>
      </c>
      <c r="H4230" s="50">
        <v>2</v>
      </c>
      <c r="I4230" s="52">
        <v>44903.717361111128</v>
      </c>
      <c r="J4230" s="50">
        <v>110</v>
      </c>
      <c r="K4230" s="51">
        <v>44903.944444444445</v>
      </c>
      <c r="L4230" s="53"/>
      <c r="M4230" s="54">
        <v>1</v>
      </c>
    </row>
    <row r="4231" spans="2:13" x14ac:dyDescent="0.3">
      <c r="B4231" s="49">
        <v>23074</v>
      </c>
      <c r="C4231" s="50">
        <v>1008</v>
      </c>
      <c r="D4231" s="50" t="str">
        <f>VLOOKUP(Table8[[#This Row],[CustomerID]],Table15[[#All],[CustomerID]:[Company Name]],2,FALSE)</f>
        <v>Village Store</v>
      </c>
      <c r="E4231" s="51">
        <v>44903</v>
      </c>
      <c r="F4231" s="50">
        <v>1</v>
      </c>
      <c r="G4231" s="50" t="str">
        <f>VLOOKUP(Table8[[#This Row],[ProductID]],Table12[[#All],[ProductID]:[ProductFullName]],3,FALSE)</f>
        <v>Product A</v>
      </c>
      <c r="H4231" s="50">
        <v>3</v>
      </c>
      <c r="I4231" s="52">
        <v>44903.72700231483</v>
      </c>
      <c r="J4231" s="50">
        <v>127</v>
      </c>
      <c r="K4231" s="51">
        <v>44903.944444444445</v>
      </c>
      <c r="L4231" s="53"/>
      <c r="M4231" s="54">
        <v>1</v>
      </c>
    </row>
    <row r="4232" spans="2:13" x14ac:dyDescent="0.3">
      <c r="B4232" s="49">
        <v>23075</v>
      </c>
      <c r="C4232" s="50">
        <v>725</v>
      </c>
      <c r="D4232" s="50" t="str">
        <f>VLOOKUP(Table8[[#This Row],[CustomerID]],Table15[[#All],[CustomerID]:[Company Name]],2,FALSE)</f>
        <v>Smithford's</v>
      </c>
      <c r="E4232" s="51">
        <v>44903</v>
      </c>
      <c r="F4232" s="50">
        <v>4</v>
      </c>
      <c r="G4232" s="50" t="str">
        <f>VLOOKUP(Table8[[#This Row],[ProductID]],Table12[[#All],[ProductID]:[ProductFullName]],3,FALSE)</f>
        <v>Product D</v>
      </c>
      <c r="H4232" s="50">
        <v>2</v>
      </c>
      <c r="I4232" s="52">
        <v>44903.743402777793</v>
      </c>
      <c r="J4232" s="50">
        <v>125</v>
      </c>
      <c r="K4232" s="51">
        <v>44903.944444444445</v>
      </c>
      <c r="L4232" s="53"/>
      <c r="M4232" s="54">
        <v>1</v>
      </c>
    </row>
    <row r="4233" spans="2:13" x14ac:dyDescent="0.3">
      <c r="B4233" s="49">
        <v>23076</v>
      </c>
      <c r="C4233" s="50">
        <v>886</v>
      </c>
      <c r="D4233" s="50" t="str">
        <f>VLOOKUP(Table8[[#This Row],[CustomerID]],Table15[[#All],[CustomerID]:[Company Name]],2,FALSE)</f>
        <v>Surpise</v>
      </c>
      <c r="E4233" s="51">
        <v>44903</v>
      </c>
      <c r="F4233" s="50">
        <v>4</v>
      </c>
      <c r="G4233" s="50" t="str">
        <f>VLOOKUP(Table8[[#This Row],[ProductID]],Table12[[#All],[ProductID]:[ProductFullName]],3,FALSE)</f>
        <v>Product D</v>
      </c>
      <c r="H4233" s="50">
        <v>5</v>
      </c>
      <c r="I4233" s="52">
        <v>44903.759421296309</v>
      </c>
      <c r="J4233" s="50">
        <v>120</v>
      </c>
      <c r="K4233" s="51">
        <v>44903.944444444445</v>
      </c>
      <c r="L4233" s="53"/>
      <c r="M4233" s="54">
        <v>1</v>
      </c>
    </row>
    <row r="4234" spans="2:13" x14ac:dyDescent="0.3">
      <c r="B4234" s="49">
        <v>23077</v>
      </c>
      <c r="C4234" s="50">
        <v>1110</v>
      </c>
      <c r="D4234" s="50" t="str">
        <f>VLOOKUP(Table8[[#This Row],[CustomerID]],Table15[[#All],[CustomerID]:[Company Name]],2,FALSE)</f>
        <v>Sportsman's Market Inc</v>
      </c>
      <c r="E4234" s="51">
        <v>44903</v>
      </c>
      <c r="F4234" s="50">
        <v>4</v>
      </c>
      <c r="G4234" s="50" t="str">
        <f>VLOOKUP(Table8[[#This Row],[ProductID]],Table12[[#All],[ProductID]:[ProductFullName]],3,FALSE)</f>
        <v>Product D</v>
      </c>
      <c r="H4234" s="50">
        <v>4</v>
      </c>
      <c r="I4234" s="52">
        <v>44903.772337962975</v>
      </c>
      <c r="J4234" s="50">
        <v>117</v>
      </c>
      <c r="K4234" s="51">
        <v>44903.944444444445</v>
      </c>
      <c r="L4234" s="53"/>
      <c r="M4234" s="54">
        <v>1</v>
      </c>
    </row>
    <row r="4235" spans="2:13" x14ac:dyDescent="0.3">
      <c r="B4235" s="49">
        <v>23078</v>
      </c>
      <c r="C4235" s="50">
        <v>958</v>
      </c>
      <c r="D4235" s="50" t="str">
        <f>VLOOKUP(Table8[[#This Row],[CustomerID]],Table15[[#All],[CustomerID]:[Company Name]],2,FALSE)</f>
        <v>Sandts Pharmacy</v>
      </c>
      <c r="E4235" s="51">
        <v>44904</v>
      </c>
      <c r="F4235" s="50">
        <v>6</v>
      </c>
      <c r="G4235" s="50" t="str">
        <f>VLOOKUP(Table8[[#This Row],[ProductID]],Table12[[#All],[ProductID]:[ProductFullName]],3,FALSE)</f>
        <v>Product F</v>
      </c>
      <c r="H4235" s="50">
        <v>6</v>
      </c>
      <c r="I4235" s="52">
        <v>44904.333333333336</v>
      </c>
      <c r="J4235" s="50">
        <v>118</v>
      </c>
      <c r="K4235" s="51">
        <v>44904.95416666667</v>
      </c>
      <c r="L4235" s="53"/>
      <c r="M4235" s="54">
        <v>1</v>
      </c>
    </row>
    <row r="4236" spans="2:13" x14ac:dyDescent="0.3">
      <c r="B4236" s="49">
        <v>23079</v>
      </c>
      <c r="C4236" s="50">
        <v>394</v>
      </c>
      <c r="D4236" s="50" t="str">
        <f>VLOOKUP(Table8[[#This Row],[CustomerID]],Table15[[#All],[CustomerID]:[Company Name]],2,FALSE)</f>
        <v>Top Dollar Bargen Centre #16</v>
      </c>
      <c r="E4236" s="51">
        <v>44904</v>
      </c>
      <c r="F4236" s="50">
        <v>5</v>
      </c>
      <c r="G4236" s="50" t="str">
        <f>VLOOKUP(Table8[[#This Row],[ProductID]],Table12[[#All],[ProductID]:[ProductFullName]],3,FALSE)</f>
        <v>Product E</v>
      </c>
      <c r="H4236" s="50">
        <v>2</v>
      </c>
      <c r="I4236" s="52">
        <v>44904.345127314817</v>
      </c>
      <c r="J4236" s="50">
        <v>130</v>
      </c>
      <c r="K4236" s="51">
        <v>44904.95416666667</v>
      </c>
      <c r="L4236" s="53"/>
      <c r="M4236" s="54">
        <v>1</v>
      </c>
    </row>
    <row r="4237" spans="2:13" x14ac:dyDescent="0.3">
      <c r="B4237" s="49">
        <v>23080</v>
      </c>
      <c r="C4237" s="50">
        <v>1393</v>
      </c>
      <c r="D4237" s="50" t="str">
        <f>VLOOKUP(Table8[[#This Row],[CustomerID]],Table15[[#All],[CustomerID]:[Company Name]],2,FALSE)</f>
        <v>The Gift Tree</v>
      </c>
      <c r="E4237" s="51">
        <v>44904</v>
      </c>
      <c r="F4237" s="50">
        <v>1</v>
      </c>
      <c r="G4237" s="50" t="str">
        <f>VLOOKUP(Table8[[#This Row],[ProductID]],Table12[[#All],[ProductID]:[ProductFullName]],3,FALSE)</f>
        <v>Product A</v>
      </c>
      <c r="H4237" s="50">
        <v>6</v>
      </c>
      <c r="I4237" s="52">
        <v>44904.353495370371</v>
      </c>
      <c r="J4237" s="50">
        <v>113</v>
      </c>
      <c r="K4237" s="51">
        <v>44904.95416666667</v>
      </c>
      <c r="L4237" s="53"/>
      <c r="M4237" s="54">
        <v>1</v>
      </c>
    </row>
    <row r="4238" spans="2:13" x14ac:dyDescent="0.3">
      <c r="B4238" s="49">
        <v>23081</v>
      </c>
      <c r="C4238" s="50">
        <v>903</v>
      </c>
      <c r="D4238" s="50" t="str">
        <f>VLOOKUP(Table8[[#This Row],[CustomerID]],Table15[[#All],[CustomerID]:[Company Name]],2,FALSE)</f>
        <v>American Trading</v>
      </c>
      <c r="E4238" s="51">
        <v>44904</v>
      </c>
      <c r="F4238" s="50">
        <v>4</v>
      </c>
      <c r="G4238" s="50" t="str">
        <f>VLOOKUP(Table8[[#This Row],[ProductID]],Table12[[#All],[ProductID]:[ProductFullName]],3,FALSE)</f>
        <v>Product D</v>
      </c>
      <c r="H4238" s="50">
        <v>2</v>
      </c>
      <c r="I4238" s="52">
        <v>44904.365937499999</v>
      </c>
      <c r="J4238" s="50">
        <v>132</v>
      </c>
      <c r="K4238" s="51">
        <v>44904.95416666667</v>
      </c>
      <c r="L4238" s="53"/>
      <c r="M4238" s="54">
        <v>1</v>
      </c>
    </row>
    <row r="4239" spans="2:13" x14ac:dyDescent="0.3">
      <c r="B4239" s="49">
        <v>23082</v>
      </c>
      <c r="C4239" s="50">
        <v>1360</v>
      </c>
      <c r="D4239" s="50" t="str">
        <f>VLOOKUP(Table8[[#This Row],[CustomerID]],Table15[[#All],[CustomerID]:[Company Name]],2,FALSE)</f>
        <v>Rosewood Cottage</v>
      </c>
      <c r="E4239" s="51">
        <v>44904</v>
      </c>
      <c r="F4239" s="50">
        <v>1</v>
      </c>
      <c r="G4239" s="50" t="str">
        <f>VLOOKUP(Table8[[#This Row],[ProductID]],Table12[[#All],[ProductID]:[ProductFullName]],3,FALSE)</f>
        <v>Product A</v>
      </c>
      <c r="H4239" s="50">
        <v>3</v>
      </c>
      <c r="I4239" s="52">
        <v>44904.378530092588</v>
      </c>
      <c r="J4239" s="50">
        <v>128</v>
      </c>
      <c r="K4239" s="51">
        <v>44904.95416666667</v>
      </c>
      <c r="L4239" s="53"/>
      <c r="M4239" s="54">
        <v>1</v>
      </c>
    </row>
    <row r="4240" spans="2:13" x14ac:dyDescent="0.3">
      <c r="B4240" s="49">
        <v>23083</v>
      </c>
      <c r="C4240" s="50">
        <v>319</v>
      </c>
      <c r="D4240" s="50" t="str">
        <f>VLOOKUP(Table8[[#This Row],[CustomerID]],Table15[[#All],[CustomerID]:[Company Name]],2,FALSE)</f>
        <v>Fitz and Co</v>
      </c>
      <c r="E4240" s="51">
        <v>44904</v>
      </c>
      <c r="F4240" s="50">
        <v>6</v>
      </c>
      <c r="G4240" s="50" t="str">
        <f>VLOOKUP(Table8[[#This Row],[ProductID]],Table12[[#All],[ProductID]:[ProductFullName]],3,FALSE)</f>
        <v>Product F</v>
      </c>
      <c r="H4240" s="50">
        <v>2</v>
      </c>
      <c r="I4240" s="52">
        <v>44904.393807870365</v>
      </c>
      <c r="J4240" s="50">
        <v>117</v>
      </c>
      <c r="K4240" s="51">
        <v>44904.95416666667</v>
      </c>
      <c r="L4240" s="53"/>
      <c r="M4240" s="54">
        <v>1</v>
      </c>
    </row>
    <row r="4241" spans="2:13" x14ac:dyDescent="0.3">
      <c r="B4241" s="49">
        <v>23084</v>
      </c>
      <c r="C4241" s="50">
        <v>162</v>
      </c>
      <c r="D4241" s="50" t="str">
        <f>VLOOKUP(Table8[[#This Row],[CustomerID]],Table15[[#All],[CustomerID]:[Company Name]],2,FALSE)</f>
        <v>Best Regards</v>
      </c>
      <c r="E4241" s="51">
        <v>44904</v>
      </c>
      <c r="F4241" s="50">
        <v>1</v>
      </c>
      <c r="G4241" s="50" t="str">
        <f>VLOOKUP(Table8[[#This Row],[ProductID]],Table12[[#All],[ProductID]:[ProductFullName]],3,FALSE)</f>
        <v>Product A</v>
      </c>
      <c r="H4241" s="50">
        <v>5</v>
      </c>
      <c r="I4241" s="52">
        <v>44904.409826388881</v>
      </c>
      <c r="J4241" s="50">
        <v>130</v>
      </c>
      <c r="K4241" s="51">
        <v>44904.95416666667</v>
      </c>
      <c r="L4241" s="53"/>
      <c r="M4241" s="54">
        <v>1</v>
      </c>
    </row>
    <row r="4242" spans="2:13" x14ac:dyDescent="0.3">
      <c r="B4242" s="49">
        <v>23085</v>
      </c>
      <c r="C4242" s="50">
        <v>1253</v>
      </c>
      <c r="D4242" s="50" t="str">
        <f>VLOOKUP(Table8[[#This Row],[CustomerID]],Table15[[#All],[CustomerID]:[Company Name]],2,FALSE)</f>
        <v>Fads &amp; Fashion Boutique</v>
      </c>
      <c r="E4242" s="51">
        <v>44904</v>
      </c>
      <c r="F4242" s="50">
        <v>5</v>
      </c>
      <c r="G4242" s="50" t="str">
        <f>VLOOKUP(Table8[[#This Row],[ProductID]],Table12[[#All],[ProductID]:[ProductFullName]],3,FALSE)</f>
        <v>Product E</v>
      </c>
      <c r="H4242" s="50">
        <v>4</v>
      </c>
      <c r="I4242" s="52">
        <v>44904.423344907402</v>
      </c>
      <c r="J4242" s="50">
        <v>128</v>
      </c>
      <c r="K4242" s="51">
        <v>44904.95416666667</v>
      </c>
      <c r="L4242" s="53"/>
      <c r="M4242" s="54">
        <v>1</v>
      </c>
    </row>
    <row r="4243" spans="2:13" x14ac:dyDescent="0.3">
      <c r="B4243" s="49">
        <v>23086</v>
      </c>
      <c r="C4243" s="50">
        <v>1084</v>
      </c>
      <c r="D4243" s="50" t="str">
        <f>VLOOKUP(Table8[[#This Row],[CustomerID]],Table15[[#All],[CustomerID]:[Company Name]],2,FALSE)</f>
        <v>Carlisle Gifts &amp; Collectibles</v>
      </c>
      <c r="E4243" s="51">
        <v>44904</v>
      </c>
      <c r="F4243" s="50">
        <v>4</v>
      </c>
      <c r="G4243" s="50" t="str">
        <f>VLOOKUP(Table8[[#This Row],[ProductID]],Table12[[#All],[ProductID]:[ProductFullName]],3,FALSE)</f>
        <v>Product D</v>
      </c>
      <c r="H4243" s="50">
        <v>5</v>
      </c>
      <c r="I4243" s="52">
        <v>44904.438379629624</v>
      </c>
      <c r="J4243" s="50">
        <v>105</v>
      </c>
      <c r="K4243" s="51">
        <v>44904.95416666667</v>
      </c>
      <c r="L4243" s="53"/>
      <c r="M4243" s="54">
        <v>1</v>
      </c>
    </row>
    <row r="4244" spans="2:13" x14ac:dyDescent="0.3">
      <c r="B4244" s="49">
        <v>23087</v>
      </c>
      <c r="C4244" s="50">
        <v>801</v>
      </c>
      <c r="D4244" s="50" t="str">
        <f>VLOOKUP(Table8[[#This Row],[CustomerID]],Table15[[#All],[CustomerID]:[Company Name]],2,FALSE)</f>
        <v>Peach Tree</v>
      </c>
      <c r="E4244" s="51">
        <v>44904</v>
      </c>
      <c r="F4244" s="50">
        <v>5</v>
      </c>
      <c r="G4244" s="50" t="str">
        <f>VLOOKUP(Table8[[#This Row],[ProductID]],Table12[[#All],[ProductID]:[ProductFullName]],3,FALSE)</f>
        <v>Product E</v>
      </c>
      <c r="H4244" s="50">
        <v>6</v>
      </c>
      <c r="I4244" s="52">
        <v>44904.44868055555</v>
      </c>
      <c r="J4244" s="50">
        <v>112</v>
      </c>
      <c r="K4244" s="51">
        <v>44904.95416666667</v>
      </c>
      <c r="L4244" s="53"/>
      <c r="M4244" s="54">
        <v>1</v>
      </c>
    </row>
    <row r="4245" spans="2:13" x14ac:dyDescent="0.3">
      <c r="B4245" s="49">
        <v>23088</v>
      </c>
      <c r="C4245" s="50">
        <v>833</v>
      </c>
      <c r="D4245" s="50" t="str">
        <f>VLOOKUP(Table8[[#This Row],[CustomerID]],Table15[[#All],[CustomerID]:[Company Name]],2,FALSE)</f>
        <v>Accessory Cargo</v>
      </c>
      <c r="E4245" s="51">
        <v>44904</v>
      </c>
      <c r="F4245" s="50">
        <v>6</v>
      </c>
      <c r="G4245" s="50" t="str">
        <f>VLOOKUP(Table8[[#This Row],[ProductID]],Table12[[#All],[ProductID]:[ProductFullName]],3,FALSE)</f>
        <v>Product F</v>
      </c>
      <c r="H4245" s="50">
        <v>4</v>
      </c>
      <c r="I4245" s="52">
        <v>44904.464062499996</v>
      </c>
      <c r="J4245" s="50">
        <v>132</v>
      </c>
      <c r="K4245" s="51">
        <v>44904.95416666667</v>
      </c>
      <c r="L4245" s="53"/>
      <c r="M4245" s="54">
        <v>1</v>
      </c>
    </row>
    <row r="4246" spans="2:13" x14ac:dyDescent="0.3">
      <c r="B4246" s="49">
        <v>23089</v>
      </c>
      <c r="C4246" s="50">
        <v>1088</v>
      </c>
      <c r="D4246" s="50" t="str">
        <f>VLOOKUP(Table8[[#This Row],[CustomerID]],Table15[[#All],[CustomerID]:[Company Name]],2,FALSE)</f>
        <v>My Favourite Things - Lexington</v>
      </c>
      <c r="E4246" s="51">
        <v>44904</v>
      </c>
      <c r="F4246" s="50">
        <v>6</v>
      </c>
      <c r="G4246" s="50" t="str">
        <f>VLOOKUP(Table8[[#This Row],[ProductID]],Table12[[#All],[ProductID]:[ProductFullName]],3,FALSE)</f>
        <v>Product F</v>
      </c>
      <c r="H4246" s="50">
        <v>5</v>
      </c>
      <c r="I4246" s="52">
        <v>44904.479386574072</v>
      </c>
      <c r="J4246" s="50">
        <v>119</v>
      </c>
      <c r="K4246" s="51">
        <v>44904.95416666667</v>
      </c>
      <c r="L4246" s="53"/>
      <c r="M4246" s="54">
        <v>1</v>
      </c>
    </row>
    <row r="4247" spans="2:13" x14ac:dyDescent="0.3">
      <c r="B4247" s="49">
        <v>23090</v>
      </c>
      <c r="C4247" s="50">
        <v>96</v>
      </c>
      <c r="D4247" s="50" t="str">
        <f>VLOOKUP(Table8[[#This Row],[CustomerID]],Table15[[#All],[CustomerID]:[Company Name]],2,FALSE)</f>
        <v>La Solution Revee</v>
      </c>
      <c r="E4247" s="51">
        <v>44904</v>
      </c>
      <c r="F4247" s="50">
        <v>2</v>
      </c>
      <c r="G4247" s="50" t="str">
        <f>VLOOKUP(Table8[[#This Row],[ProductID]],Table12[[#All],[ProductID]:[ProductFullName]],3,FALSE)</f>
        <v>Product B</v>
      </c>
      <c r="H4247" s="50">
        <v>5</v>
      </c>
      <c r="I4247" s="52">
        <v>44904.49523148148</v>
      </c>
      <c r="J4247" s="50">
        <v>131</v>
      </c>
      <c r="K4247" s="51">
        <v>44904.95416666667</v>
      </c>
      <c r="L4247" s="53"/>
      <c r="M4247" s="54">
        <v>1</v>
      </c>
    </row>
    <row r="4248" spans="2:13" x14ac:dyDescent="0.3">
      <c r="B4248" s="49">
        <v>23091</v>
      </c>
      <c r="C4248" s="50">
        <v>132</v>
      </c>
      <c r="D4248" s="50" t="str">
        <f>VLOOKUP(Table8[[#This Row],[CustomerID]],Table15[[#All],[CustomerID]:[Company Name]],2,FALSE)</f>
        <v>Darolex Decor &amp; General Store</v>
      </c>
      <c r="E4248" s="51">
        <v>44904</v>
      </c>
      <c r="F4248" s="50">
        <v>6</v>
      </c>
      <c r="G4248" s="50" t="str">
        <f>VLOOKUP(Table8[[#This Row],[ProductID]],Table12[[#All],[ProductID]:[ProductFullName]],3,FALSE)</f>
        <v>Product F</v>
      </c>
      <c r="H4248" s="50">
        <v>3</v>
      </c>
      <c r="I4248" s="52">
        <v>44904.504259259258</v>
      </c>
      <c r="J4248" s="50">
        <v>108</v>
      </c>
      <c r="K4248" s="51">
        <v>44904.95416666667</v>
      </c>
      <c r="L4248" s="53"/>
      <c r="M4248" s="54">
        <v>1</v>
      </c>
    </row>
    <row r="4249" spans="2:13" x14ac:dyDescent="0.3">
      <c r="B4249" s="49">
        <v>23092</v>
      </c>
      <c r="C4249" s="50">
        <v>21</v>
      </c>
      <c r="D4249" s="50" t="str">
        <f>VLOOKUP(Table8[[#This Row],[CustomerID]],Table15[[#All],[CustomerID]:[Company Name]],2,FALSE)</f>
        <v>Great Canadian Dollar Store #676</v>
      </c>
      <c r="E4249" s="51">
        <v>44904</v>
      </c>
      <c r="F4249" s="50">
        <v>4</v>
      </c>
      <c r="G4249" s="50" t="str">
        <f>VLOOKUP(Table8[[#This Row],[ProductID]],Table12[[#All],[ProductID]:[ProductFullName]],3,FALSE)</f>
        <v>Product D</v>
      </c>
      <c r="H4249" s="50">
        <v>2</v>
      </c>
      <c r="I4249" s="52">
        <v>44904.51935185185</v>
      </c>
      <c r="J4249" s="50">
        <v>114</v>
      </c>
      <c r="K4249" s="51">
        <v>44904.95416666667</v>
      </c>
      <c r="L4249" s="53"/>
      <c r="M4249" s="54">
        <v>1</v>
      </c>
    </row>
    <row r="4250" spans="2:13" x14ac:dyDescent="0.3">
      <c r="B4250" s="49">
        <v>23093</v>
      </c>
      <c r="C4250" s="50">
        <v>983</v>
      </c>
      <c r="D4250" s="50" t="str">
        <f>VLOOKUP(Table8[[#This Row],[CustomerID]],Table15[[#All],[CustomerID]:[Company Name]],2,FALSE)</f>
        <v>INOVA Fair Oaks Hospital</v>
      </c>
      <c r="E4250" s="51">
        <v>44904</v>
      </c>
      <c r="F4250" s="50">
        <v>5</v>
      </c>
      <c r="G4250" s="50" t="str">
        <f>VLOOKUP(Table8[[#This Row],[ProductID]],Table12[[#All],[ProductID]:[ProductFullName]],3,FALSE)</f>
        <v>Product E</v>
      </c>
      <c r="H4250" s="50">
        <v>3</v>
      </c>
      <c r="I4250" s="52">
        <v>44904.528032407405</v>
      </c>
      <c r="J4250" s="50">
        <v>105</v>
      </c>
      <c r="K4250" s="51">
        <v>44904.95416666667</v>
      </c>
      <c r="L4250" s="53"/>
      <c r="M4250" s="54">
        <v>1</v>
      </c>
    </row>
    <row r="4251" spans="2:13" x14ac:dyDescent="0.3">
      <c r="B4251" s="49">
        <v>23094</v>
      </c>
      <c r="C4251" s="50">
        <v>116</v>
      </c>
      <c r="D4251" s="50" t="str">
        <f>VLOOKUP(Table8[[#This Row],[CustomerID]],Table15[[#All],[CustomerID]:[Company Name]],2,FALSE)</f>
        <v>Gift O Sphere</v>
      </c>
      <c r="E4251" s="51">
        <v>44904</v>
      </c>
      <c r="F4251" s="50">
        <v>4</v>
      </c>
      <c r="G4251" s="50" t="str">
        <f>VLOOKUP(Table8[[#This Row],[ProductID]],Table12[[#All],[ProductID]:[ProductFullName]],3,FALSE)</f>
        <v>Product D</v>
      </c>
      <c r="H4251" s="50">
        <v>2</v>
      </c>
      <c r="I4251" s="52">
        <v>44904.543437499997</v>
      </c>
      <c r="J4251" s="50">
        <v>115</v>
      </c>
      <c r="K4251" s="51">
        <v>44904.95416666667</v>
      </c>
      <c r="L4251" s="53"/>
      <c r="M4251" s="54">
        <v>1</v>
      </c>
    </row>
    <row r="4252" spans="2:13" x14ac:dyDescent="0.3">
      <c r="B4252" s="49">
        <v>23095</v>
      </c>
      <c r="C4252" s="50">
        <v>1174</v>
      </c>
      <c r="D4252" s="50" t="str">
        <f>VLOOKUP(Table8[[#This Row],[CustomerID]],Table15[[#All],[CustomerID]:[Company Name]],2,FALSE)</f>
        <v>Northern Starr</v>
      </c>
      <c r="E4252" s="51">
        <v>44904</v>
      </c>
      <c r="F4252" s="50">
        <v>2</v>
      </c>
      <c r="G4252" s="50" t="str">
        <f>VLOOKUP(Table8[[#This Row],[ProductID]],Table12[[#All],[ProductID]:[ProductFullName]],3,FALSE)</f>
        <v>Product B</v>
      </c>
      <c r="H4252" s="50">
        <v>7</v>
      </c>
      <c r="I4252" s="52">
        <v>44904.552800925921</v>
      </c>
      <c r="J4252" s="50">
        <v>106</v>
      </c>
      <c r="K4252" s="51">
        <v>44904.95416666667</v>
      </c>
      <c r="L4252" s="53"/>
      <c r="M4252" s="54">
        <v>1</v>
      </c>
    </row>
    <row r="4253" spans="2:13" x14ac:dyDescent="0.3">
      <c r="B4253" s="49">
        <v>23096</v>
      </c>
      <c r="C4253" s="50">
        <v>334</v>
      </c>
      <c r="D4253" s="50" t="str">
        <f>VLOOKUP(Table8[[#This Row],[CustomerID]],Table15[[#All],[CustomerID]:[Company Name]],2,FALSE)</f>
        <v>Your Dollar Store With More # 519</v>
      </c>
      <c r="E4253" s="51">
        <v>44904</v>
      </c>
      <c r="F4253" s="50">
        <v>5</v>
      </c>
      <c r="G4253" s="50" t="str">
        <f>VLOOKUP(Table8[[#This Row],[ProductID]],Table12[[#All],[ProductID]:[ProductFullName]],3,FALSE)</f>
        <v>Product E</v>
      </c>
      <c r="H4253" s="50">
        <v>2</v>
      </c>
      <c r="I4253" s="52">
        <v>44904.567719907405</v>
      </c>
      <c r="J4253" s="50">
        <v>110</v>
      </c>
      <c r="K4253" s="51">
        <v>44904.95416666667</v>
      </c>
      <c r="L4253" s="53"/>
      <c r="M4253" s="54">
        <v>1</v>
      </c>
    </row>
    <row r="4254" spans="2:13" x14ac:dyDescent="0.3">
      <c r="B4254" s="49">
        <v>23097</v>
      </c>
      <c r="C4254" s="50">
        <v>459</v>
      </c>
      <c r="D4254" s="50" t="str">
        <f>VLOOKUP(Table8[[#This Row],[CustomerID]],Table15[[#All],[CustomerID]:[Company Name]],2,FALSE)</f>
        <v>Polar Bear Trading Post</v>
      </c>
      <c r="E4254" s="51">
        <v>44904</v>
      </c>
      <c r="F4254" s="50">
        <v>2</v>
      </c>
      <c r="G4254" s="50" t="str">
        <f>VLOOKUP(Table8[[#This Row],[ProductID]],Table12[[#All],[ProductID]:[ProductFullName]],3,FALSE)</f>
        <v>Product B</v>
      </c>
      <c r="H4254" s="50">
        <v>4</v>
      </c>
      <c r="I4254" s="52">
        <v>44904.582939814813</v>
      </c>
      <c r="J4254" s="50">
        <v>118</v>
      </c>
      <c r="K4254" s="51">
        <v>44904.95416666667</v>
      </c>
      <c r="L4254" s="53"/>
      <c r="M4254" s="54">
        <v>1</v>
      </c>
    </row>
    <row r="4255" spans="2:13" x14ac:dyDescent="0.3">
      <c r="B4255" s="49">
        <v>23098</v>
      </c>
      <c r="C4255" s="50">
        <v>399</v>
      </c>
      <c r="D4255" s="50" t="str">
        <f>VLOOKUP(Table8[[#This Row],[CustomerID]],Table15[[#All],[CustomerID]:[Company Name]],2,FALSE)</f>
        <v>Shoppers Drug Mart # 1085</v>
      </c>
      <c r="E4255" s="51">
        <v>44904</v>
      </c>
      <c r="F4255" s="50">
        <v>2</v>
      </c>
      <c r="G4255" s="50" t="str">
        <f>VLOOKUP(Table8[[#This Row],[ProductID]],Table12[[#All],[ProductID]:[ProductFullName]],3,FALSE)</f>
        <v>Product B</v>
      </c>
      <c r="H4255" s="50">
        <v>4</v>
      </c>
      <c r="I4255" s="52">
        <v>44904.596365740741</v>
      </c>
      <c r="J4255" s="50">
        <v>125</v>
      </c>
      <c r="K4255" s="51">
        <v>44904.95416666667</v>
      </c>
      <c r="L4255" s="53"/>
      <c r="M4255" s="54">
        <v>1</v>
      </c>
    </row>
    <row r="4256" spans="2:13" x14ac:dyDescent="0.3">
      <c r="B4256" s="49">
        <v>23099</v>
      </c>
      <c r="C4256" s="50">
        <v>108</v>
      </c>
      <c r="D4256" s="50" t="str">
        <f>VLOOKUP(Table8[[#This Row],[CustomerID]],Table15[[#All],[CustomerID]:[Company Name]],2,FALSE)</f>
        <v>New England Gift &amp; Basket Co. - Paniers</v>
      </c>
      <c r="E4256" s="51">
        <v>44904</v>
      </c>
      <c r="F4256" s="50">
        <v>6</v>
      </c>
      <c r="G4256" s="50" t="str">
        <f>VLOOKUP(Table8[[#This Row],[ProductID]],Table12[[#All],[ProductID]:[ProductFullName]],3,FALSE)</f>
        <v>Product F</v>
      </c>
      <c r="H4256" s="50">
        <v>2</v>
      </c>
      <c r="I4256" s="52">
        <v>44904.606296296297</v>
      </c>
      <c r="J4256" s="50">
        <v>116</v>
      </c>
      <c r="K4256" s="51">
        <v>44904.95416666667</v>
      </c>
      <c r="L4256" s="53"/>
      <c r="M4256" s="54">
        <v>1</v>
      </c>
    </row>
    <row r="4257" spans="2:13" x14ac:dyDescent="0.3">
      <c r="B4257" s="49">
        <v>23100</v>
      </c>
      <c r="C4257" s="50">
        <v>494</v>
      </c>
      <c r="D4257" s="50" t="str">
        <f>VLOOKUP(Table8[[#This Row],[CustomerID]],Table15[[#All],[CustomerID]:[Company Name]],2,FALSE)</f>
        <v>Stonewall Pharmacy</v>
      </c>
      <c r="E4257" s="51">
        <v>44904</v>
      </c>
      <c r="F4257" s="50">
        <v>1</v>
      </c>
      <c r="G4257" s="50" t="str">
        <f>VLOOKUP(Table8[[#This Row],[ProductID]],Table12[[#All],[ProductID]:[ProductFullName]],3,FALSE)</f>
        <v>Product A</v>
      </c>
      <c r="H4257" s="50">
        <v>2</v>
      </c>
      <c r="I4257" s="52">
        <v>44904.621307870373</v>
      </c>
      <c r="J4257" s="50">
        <v>130</v>
      </c>
      <c r="K4257" s="51">
        <v>44904.95416666667</v>
      </c>
      <c r="L4257" s="53"/>
      <c r="M4257" s="54">
        <v>1</v>
      </c>
    </row>
    <row r="4258" spans="2:13" x14ac:dyDescent="0.3">
      <c r="B4258" s="49">
        <v>23101</v>
      </c>
      <c r="C4258" s="50">
        <v>799</v>
      </c>
      <c r="D4258" s="50" t="str">
        <f>VLOOKUP(Table8[[#This Row],[CustomerID]],Table15[[#All],[CustomerID]:[Company Name]],2,FALSE)</f>
        <v>Halina's Hallmark Shop</v>
      </c>
      <c r="E4258" s="51">
        <v>44904</v>
      </c>
      <c r="F4258" s="50">
        <v>6</v>
      </c>
      <c r="G4258" s="50" t="str">
        <f>VLOOKUP(Table8[[#This Row],[ProductID]],Table12[[#All],[ProductID]:[ProductFullName]],3,FALSE)</f>
        <v>Product F</v>
      </c>
      <c r="H4258" s="50">
        <v>3</v>
      </c>
      <c r="I4258" s="52">
        <v>44904.633761574078</v>
      </c>
      <c r="J4258" s="50">
        <v>114</v>
      </c>
      <c r="K4258" s="51">
        <v>44904.95416666667</v>
      </c>
      <c r="L4258" s="53"/>
      <c r="M4258" s="54">
        <v>1</v>
      </c>
    </row>
    <row r="4259" spans="2:13" x14ac:dyDescent="0.3">
      <c r="B4259" s="49">
        <v>23102</v>
      </c>
      <c r="C4259" s="50">
        <v>558</v>
      </c>
      <c r="D4259" s="50" t="str">
        <f>VLOOKUP(Table8[[#This Row],[CustomerID]],Table15[[#All],[CustomerID]:[Company Name]],2,FALSE)</f>
        <v>Dutch Growers</v>
      </c>
      <c r="E4259" s="51">
        <v>44904</v>
      </c>
      <c r="F4259" s="50">
        <v>1</v>
      </c>
      <c r="G4259" s="50" t="str">
        <f>VLOOKUP(Table8[[#This Row],[ProductID]],Table12[[#All],[ProductID]:[ProductFullName]],3,FALSE)</f>
        <v>Product A</v>
      </c>
      <c r="H4259" s="50">
        <v>7</v>
      </c>
      <c r="I4259" s="52">
        <v>44904.648888888893</v>
      </c>
      <c r="J4259" s="50">
        <v>115</v>
      </c>
      <c r="K4259" s="51">
        <v>44904.95416666667</v>
      </c>
      <c r="L4259" s="53"/>
      <c r="M4259" s="54">
        <v>1</v>
      </c>
    </row>
    <row r="4260" spans="2:13" x14ac:dyDescent="0.3">
      <c r="B4260" s="49">
        <v>23103</v>
      </c>
      <c r="C4260" s="50">
        <v>502</v>
      </c>
      <c r="D4260" s="50" t="str">
        <f>VLOOKUP(Table8[[#This Row],[CustomerID]],Table15[[#All],[CustomerID]:[Company Name]],2,FALSE)</f>
        <v>Pharmaplus - 4887</v>
      </c>
      <c r="E4260" s="51">
        <v>44904</v>
      </c>
      <c r="F4260" s="50">
        <v>1</v>
      </c>
      <c r="G4260" s="50" t="str">
        <f>VLOOKUP(Table8[[#This Row],[ProductID]],Table12[[#All],[ProductID]:[ProductFullName]],3,FALSE)</f>
        <v>Product A</v>
      </c>
      <c r="H4260" s="50">
        <v>6</v>
      </c>
      <c r="I4260" s="52">
        <v>44904.658402777779</v>
      </c>
      <c r="J4260" s="50">
        <v>124</v>
      </c>
      <c r="K4260" s="51">
        <v>44904.95416666667</v>
      </c>
      <c r="L4260" s="53"/>
      <c r="M4260" s="54">
        <v>1</v>
      </c>
    </row>
    <row r="4261" spans="2:13" x14ac:dyDescent="0.3">
      <c r="B4261" s="49">
        <v>23104</v>
      </c>
      <c r="C4261" s="50">
        <v>993</v>
      </c>
      <c r="D4261" s="50" t="str">
        <f>VLOOKUP(Table8[[#This Row],[CustomerID]],Table15[[#All],[CustomerID]:[Company Name]],2,FALSE)</f>
        <v>Indesign Fundraising #209</v>
      </c>
      <c r="E4261" s="51">
        <v>44904</v>
      </c>
      <c r="F4261" s="50">
        <v>4</v>
      </c>
      <c r="G4261" s="50" t="str">
        <f>VLOOKUP(Table8[[#This Row],[ProductID]],Table12[[#All],[ProductID]:[ProductFullName]],3,FALSE)</f>
        <v>Product D</v>
      </c>
      <c r="H4261" s="50">
        <v>4</v>
      </c>
      <c r="I4261" s="52">
        <v>44904.66851851852</v>
      </c>
      <c r="J4261" s="50">
        <v>133</v>
      </c>
      <c r="K4261" s="51">
        <v>44904.95416666667</v>
      </c>
      <c r="L4261" s="53"/>
      <c r="M4261" s="54">
        <v>1</v>
      </c>
    </row>
    <row r="4262" spans="2:13" x14ac:dyDescent="0.3">
      <c r="B4262" s="49">
        <v>23105</v>
      </c>
      <c r="C4262" s="50">
        <v>819</v>
      </c>
      <c r="D4262" s="50" t="str">
        <f>VLOOKUP(Table8[[#This Row],[CustomerID]],Table15[[#All],[CustomerID]:[Company Name]],2,FALSE)</f>
        <v>Trendz A Boutique</v>
      </c>
      <c r="E4262" s="51">
        <v>44904</v>
      </c>
      <c r="F4262" s="50">
        <v>6</v>
      </c>
      <c r="G4262" s="50" t="str">
        <f>VLOOKUP(Table8[[#This Row],[ProductID]],Table12[[#All],[ProductID]:[ProductFullName]],3,FALSE)</f>
        <v>Product F</v>
      </c>
      <c r="H4262" s="50">
        <v>2</v>
      </c>
      <c r="I4262" s="52">
        <v>44904.679444444446</v>
      </c>
      <c r="J4262" s="50">
        <v>111</v>
      </c>
      <c r="K4262" s="51">
        <v>44904.95416666667</v>
      </c>
      <c r="L4262" s="53"/>
      <c r="M4262" s="54">
        <v>1</v>
      </c>
    </row>
    <row r="4263" spans="2:13" x14ac:dyDescent="0.3">
      <c r="B4263" s="49">
        <v>23106</v>
      </c>
      <c r="C4263" s="50">
        <v>553</v>
      </c>
      <c r="D4263" s="50" t="str">
        <f>VLOOKUP(Table8[[#This Row],[CustomerID]],Table15[[#All],[CustomerID]:[Company Name]],2,FALSE)</f>
        <v>Bead Hive</v>
      </c>
      <c r="E4263" s="51">
        <v>44904</v>
      </c>
      <c r="F4263" s="50">
        <v>6</v>
      </c>
      <c r="G4263" s="50" t="str">
        <f>VLOOKUP(Table8[[#This Row],[ProductID]],Table12[[#All],[ProductID]:[ProductFullName]],3,FALSE)</f>
        <v>Product F</v>
      </c>
      <c r="H4263" s="50">
        <v>6</v>
      </c>
      <c r="I4263" s="52">
        <v>44904.691979166666</v>
      </c>
      <c r="J4263" s="50">
        <v>107</v>
      </c>
      <c r="K4263" s="51">
        <v>44904.95416666667</v>
      </c>
      <c r="L4263" s="53"/>
      <c r="M4263" s="54">
        <v>1</v>
      </c>
    </row>
    <row r="4264" spans="2:13" x14ac:dyDescent="0.3">
      <c r="B4264" s="49">
        <v>23107</v>
      </c>
      <c r="C4264" s="50">
        <v>645</v>
      </c>
      <c r="D4264" s="50" t="str">
        <f>VLOOKUP(Table8[[#This Row],[CustomerID]],Table15[[#All],[CustomerID]:[Company Name]],2,FALSE)</f>
        <v>Crabapples</v>
      </c>
      <c r="E4264" s="51">
        <v>44904</v>
      </c>
      <c r="F4264" s="50">
        <v>5</v>
      </c>
      <c r="G4264" s="50" t="str">
        <f>VLOOKUP(Table8[[#This Row],[ProductID]],Table12[[#All],[ProductID]:[ProductFullName]],3,FALSE)</f>
        <v>Product E</v>
      </c>
      <c r="H4264" s="50">
        <v>7</v>
      </c>
      <c r="I4264" s="52">
        <v>44904.701145833329</v>
      </c>
      <c r="J4264" s="50">
        <v>125</v>
      </c>
      <c r="K4264" s="51">
        <v>44904.95416666667</v>
      </c>
      <c r="L4264" s="53"/>
      <c r="M4264" s="54">
        <v>1</v>
      </c>
    </row>
    <row r="4265" spans="2:13" x14ac:dyDescent="0.3">
      <c r="B4265" s="49">
        <v>23108</v>
      </c>
      <c r="C4265" s="50">
        <v>1266</v>
      </c>
      <c r="D4265" s="50" t="str">
        <f>VLOOKUP(Table8[[#This Row],[CustomerID]],Table15[[#All],[CustomerID]:[Company Name]],2,FALSE)</f>
        <v>Marties Hallmark #2</v>
      </c>
      <c r="E4265" s="51">
        <v>44904</v>
      </c>
      <c r="F4265" s="50">
        <v>2</v>
      </c>
      <c r="G4265" s="50" t="str">
        <f>VLOOKUP(Table8[[#This Row],[ProductID]],Table12[[#All],[ProductID]:[ProductFullName]],3,FALSE)</f>
        <v>Product B</v>
      </c>
      <c r="H4265" s="50">
        <v>5</v>
      </c>
      <c r="I4265" s="52">
        <v>44904.71498842592</v>
      </c>
      <c r="J4265" s="50">
        <v>115</v>
      </c>
      <c r="K4265" s="51">
        <v>44904.95416666667</v>
      </c>
      <c r="L4265" s="53"/>
      <c r="M4265" s="54">
        <v>1</v>
      </c>
    </row>
    <row r="4266" spans="2:13" x14ac:dyDescent="0.3">
      <c r="B4266" s="49">
        <v>23109</v>
      </c>
      <c r="C4266" s="50">
        <v>1097</v>
      </c>
      <c r="D4266" s="50" t="str">
        <f>VLOOKUP(Table8[[#This Row],[CustomerID]],Table15[[#All],[CustomerID]:[Company Name]],2,FALSE)</f>
        <v>Emerald Necklace Marina</v>
      </c>
      <c r="E4266" s="51">
        <v>44904</v>
      </c>
      <c r="F4266" s="50">
        <v>1</v>
      </c>
      <c r="G4266" s="50" t="str">
        <f>VLOOKUP(Table8[[#This Row],[ProductID]],Table12[[#All],[ProductID]:[ProductFullName]],3,FALSE)</f>
        <v>Product A</v>
      </c>
      <c r="H4266" s="50">
        <v>5</v>
      </c>
      <c r="I4266" s="52">
        <v>44904.728032407402</v>
      </c>
      <c r="J4266" s="50">
        <v>107</v>
      </c>
      <c r="K4266" s="51">
        <v>44904.95416666667</v>
      </c>
      <c r="L4266" s="53"/>
      <c r="M4266" s="54">
        <v>1</v>
      </c>
    </row>
    <row r="4267" spans="2:13" x14ac:dyDescent="0.3">
      <c r="B4267" s="49">
        <v>23110</v>
      </c>
      <c r="C4267" s="50">
        <v>698</v>
      </c>
      <c r="D4267" s="50" t="str">
        <f>VLOOKUP(Table8[[#This Row],[CustomerID]],Table15[[#All],[CustomerID]:[Company Name]],2,FALSE)</f>
        <v>Queenborough</v>
      </c>
      <c r="E4267" s="51">
        <v>44904</v>
      </c>
      <c r="F4267" s="50">
        <v>2</v>
      </c>
      <c r="G4267" s="50" t="str">
        <f>VLOOKUP(Table8[[#This Row],[ProductID]],Table12[[#All],[ProductID]:[ProductFullName]],3,FALSE)</f>
        <v>Product B</v>
      </c>
      <c r="H4267" s="50">
        <v>4</v>
      </c>
      <c r="I4267" s="52">
        <v>44904.743703703702</v>
      </c>
      <c r="J4267" s="50">
        <v>132</v>
      </c>
      <c r="K4267" s="51">
        <v>44904.95416666667</v>
      </c>
      <c r="L4267" s="53"/>
      <c r="M4267" s="54">
        <v>1</v>
      </c>
    </row>
    <row r="4268" spans="2:13" x14ac:dyDescent="0.3">
      <c r="B4268" s="49">
        <v>23111</v>
      </c>
      <c r="C4268" s="50">
        <v>587</v>
      </c>
      <c r="D4268" s="50" t="str">
        <f>VLOOKUP(Table8[[#This Row],[CustomerID]],Table15[[#All],[CustomerID]:[Company Name]],2,FALSE)</f>
        <v>Stubbs Pharmacy</v>
      </c>
      <c r="E4268" s="51">
        <v>44904</v>
      </c>
      <c r="F4268" s="50">
        <v>5</v>
      </c>
      <c r="G4268" s="50" t="str">
        <f>VLOOKUP(Table8[[#This Row],[ProductID]],Table12[[#All],[ProductID]:[ProductFullName]],3,FALSE)</f>
        <v>Product E</v>
      </c>
      <c r="H4268" s="50">
        <v>7</v>
      </c>
      <c r="I4268" s="52">
        <v>44904.757337962961</v>
      </c>
      <c r="J4268" s="50">
        <v>119</v>
      </c>
      <c r="K4268" s="51">
        <v>44904.95416666667</v>
      </c>
      <c r="L4268" s="53"/>
      <c r="M4268" s="54">
        <v>1</v>
      </c>
    </row>
    <row r="4269" spans="2:13" x14ac:dyDescent="0.3">
      <c r="B4269" s="49">
        <v>23112</v>
      </c>
      <c r="C4269" s="50">
        <v>1097</v>
      </c>
      <c r="D4269" s="50" t="str">
        <f>VLOOKUP(Table8[[#This Row],[CustomerID]],Table15[[#All],[CustomerID]:[Company Name]],2,FALSE)</f>
        <v>Emerald Necklace Marina</v>
      </c>
      <c r="E4269" s="51">
        <v>44904</v>
      </c>
      <c r="F4269" s="50">
        <v>5</v>
      </c>
      <c r="G4269" s="50" t="str">
        <f>VLOOKUP(Table8[[#This Row],[ProductID]],Table12[[#All],[ProductID]:[ProductFullName]],3,FALSE)</f>
        <v>Product E</v>
      </c>
      <c r="H4269" s="50">
        <v>7</v>
      </c>
      <c r="I4269" s="52">
        <v>44904.769710648143</v>
      </c>
      <c r="J4269" s="50">
        <v>109</v>
      </c>
      <c r="K4269" s="51">
        <v>44904.95416666667</v>
      </c>
      <c r="L4269" s="53"/>
      <c r="M4269" s="54">
        <v>1</v>
      </c>
    </row>
    <row r="4270" spans="2:13" x14ac:dyDescent="0.3">
      <c r="B4270" s="49">
        <v>23113</v>
      </c>
      <c r="C4270" s="50">
        <v>27</v>
      </c>
      <c r="D4270" s="50" t="str">
        <f>VLOOKUP(Table8[[#This Row],[CustomerID]],Table15[[#All],[CustomerID]:[Company Name]],2,FALSE)</f>
        <v>Great Canadian Dollar Store #649</v>
      </c>
      <c r="E4270" s="51">
        <v>44907</v>
      </c>
      <c r="F4270" s="50">
        <v>2</v>
      </c>
      <c r="G4270" s="50" t="str">
        <f>VLOOKUP(Table8[[#This Row],[ProductID]],Table12[[#All],[ProductID]:[ProductFullName]],3,FALSE)</f>
        <v>Product B</v>
      </c>
      <c r="H4270" s="50">
        <v>6</v>
      </c>
      <c r="I4270" s="52">
        <v>44907.333333333336</v>
      </c>
      <c r="J4270" s="50">
        <v>128</v>
      </c>
      <c r="K4270" s="51">
        <v>44907.977083333331</v>
      </c>
      <c r="L4270" s="53"/>
      <c r="M4270" s="54">
        <v>1</v>
      </c>
    </row>
    <row r="4271" spans="2:13" x14ac:dyDescent="0.3">
      <c r="B4271" s="49">
        <v>23114</v>
      </c>
      <c r="C4271" s="50">
        <v>1272</v>
      </c>
      <c r="D4271" s="50" t="str">
        <f>VLOOKUP(Table8[[#This Row],[CustomerID]],Table15[[#All],[CustomerID]:[Company Name]],2,FALSE)</f>
        <v>Holy Cross Hospital</v>
      </c>
      <c r="E4271" s="51">
        <v>44907</v>
      </c>
      <c r="F4271" s="50">
        <v>2</v>
      </c>
      <c r="G4271" s="50" t="str">
        <f>VLOOKUP(Table8[[#This Row],[ProductID]],Table12[[#All],[ProductID]:[ProductFullName]],3,FALSE)</f>
        <v>Product B</v>
      </c>
      <c r="H4271" s="50">
        <v>7</v>
      </c>
      <c r="I4271" s="52">
        <v>44907.346365740741</v>
      </c>
      <c r="J4271" s="50">
        <v>106</v>
      </c>
      <c r="K4271" s="51">
        <v>44907.977083333331</v>
      </c>
      <c r="L4271" s="53"/>
      <c r="M4271" s="54">
        <v>1</v>
      </c>
    </row>
    <row r="4272" spans="2:13" x14ac:dyDescent="0.3">
      <c r="B4272" s="49">
        <v>23115</v>
      </c>
      <c r="C4272" s="50">
        <v>765</v>
      </c>
      <c r="D4272" s="50" t="str">
        <f>VLOOKUP(Table8[[#This Row],[CustomerID]],Table15[[#All],[CustomerID]:[Company Name]],2,FALSE)</f>
        <v>Gift Shop, The</v>
      </c>
      <c r="E4272" s="51">
        <v>44907</v>
      </c>
      <c r="F4272" s="50">
        <v>3</v>
      </c>
      <c r="G4272" s="50" t="str">
        <f>VLOOKUP(Table8[[#This Row],[ProductID]],Table12[[#All],[ProductID]:[ProductFullName]],3,FALSE)</f>
        <v>Product C</v>
      </c>
      <c r="H4272" s="50">
        <v>7</v>
      </c>
      <c r="I4272" s="52">
        <v>44907.361018518517</v>
      </c>
      <c r="J4272" s="50">
        <v>116</v>
      </c>
      <c r="K4272" s="51">
        <v>44907.977083333331</v>
      </c>
      <c r="L4272" s="53"/>
      <c r="M4272" s="54">
        <v>1</v>
      </c>
    </row>
    <row r="4273" spans="2:13" x14ac:dyDescent="0.3">
      <c r="B4273" s="49">
        <v>23116</v>
      </c>
      <c r="C4273" s="50">
        <v>555</v>
      </c>
      <c r="D4273" s="50" t="str">
        <f>VLOOKUP(Table8[[#This Row],[CustomerID]],Table15[[#All],[CustomerID]:[Company Name]],2,FALSE)</f>
        <v>Atrium Card &amp; Gift Shop</v>
      </c>
      <c r="E4273" s="51">
        <v>44907</v>
      </c>
      <c r="F4273" s="50">
        <v>3</v>
      </c>
      <c r="G4273" s="50" t="str">
        <f>VLOOKUP(Table8[[#This Row],[ProductID]],Table12[[#All],[ProductID]:[ProductFullName]],3,FALSE)</f>
        <v>Product C</v>
      </c>
      <c r="H4273" s="50">
        <v>2</v>
      </c>
      <c r="I4273" s="52">
        <v>44907.370289351849</v>
      </c>
      <c r="J4273" s="50">
        <v>134</v>
      </c>
      <c r="K4273" s="51">
        <v>44907.977083333331</v>
      </c>
      <c r="L4273" s="53"/>
      <c r="M4273" s="54">
        <v>1</v>
      </c>
    </row>
    <row r="4274" spans="2:13" x14ac:dyDescent="0.3">
      <c r="B4274" s="49">
        <v>23117</v>
      </c>
      <c r="C4274" s="50">
        <v>612</v>
      </c>
      <c r="D4274" s="50" t="str">
        <f>VLOOKUP(Table8[[#This Row],[CustomerID]],Table15[[#All],[CustomerID]:[Company Name]],2,FALSE)</f>
        <v>Talk Of The Town</v>
      </c>
      <c r="E4274" s="51">
        <v>44907</v>
      </c>
      <c r="F4274" s="50">
        <v>6</v>
      </c>
      <c r="G4274" s="50" t="str">
        <f>VLOOKUP(Table8[[#This Row],[ProductID]],Table12[[#All],[ProductID]:[ProductFullName]],3,FALSE)</f>
        <v>Product F</v>
      </c>
      <c r="H4274" s="50">
        <v>4</v>
      </c>
      <c r="I4274" s="52">
        <v>44907.380173611105</v>
      </c>
      <c r="J4274" s="50">
        <v>132</v>
      </c>
      <c r="K4274" s="51">
        <v>44907.977083333331</v>
      </c>
      <c r="L4274" s="53"/>
      <c r="M4274" s="54">
        <v>1</v>
      </c>
    </row>
    <row r="4275" spans="2:13" x14ac:dyDescent="0.3">
      <c r="B4275" s="49">
        <v>23118</v>
      </c>
      <c r="C4275" s="50">
        <v>169</v>
      </c>
      <c r="D4275" s="50" t="str">
        <f>VLOOKUP(Table8[[#This Row],[CustomerID]],Table15[[#All],[CustomerID]:[Company Name]],2,FALSE)</f>
        <v>Just Toys</v>
      </c>
      <c r="E4275" s="51">
        <v>44907</v>
      </c>
      <c r="F4275" s="50">
        <v>4</v>
      </c>
      <c r="G4275" s="50" t="str">
        <f>VLOOKUP(Table8[[#This Row],[ProductID]],Table12[[#All],[ProductID]:[ProductFullName]],3,FALSE)</f>
        <v>Product D</v>
      </c>
      <c r="H4275" s="50">
        <v>7</v>
      </c>
      <c r="I4275" s="52">
        <v>44907.390729166662</v>
      </c>
      <c r="J4275" s="50">
        <v>114</v>
      </c>
      <c r="K4275" s="51">
        <v>44907.977083333331</v>
      </c>
      <c r="L4275" s="53"/>
      <c r="M4275" s="54">
        <v>1</v>
      </c>
    </row>
    <row r="4276" spans="2:13" x14ac:dyDescent="0.3">
      <c r="B4276" s="49">
        <v>23119</v>
      </c>
      <c r="C4276" s="50">
        <v>824</v>
      </c>
      <c r="D4276" s="50" t="str">
        <f>VLOOKUP(Table8[[#This Row],[CustomerID]],Table15[[#All],[CustomerID]:[Company Name]],2,FALSE)</f>
        <v>Optical Options</v>
      </c>
      <c r="E4276" s="51">
        <v>44907</v>
      </c>
      <c r="F4276" s="50">
        <v>4</v>
      </c>
      <c r="G4276" s="50" t="str">
        <f>VLOOKUP(Table8[[#This Row],[ProductID]],Table12[[#All],[ProductID]:[ProductFullName]],3,FALSE)</f>
        <v>Product D</v>
      </c>
      <c r="H4276" s="50">
        <v>7</v>
      </c>
      <c r="I4276" s="52">
        <v>44907.402685185181</v>
      </c>
      <c r="J4276" s="50">
        <v>132</v>
      </c>
      <c r="K4276" s="51">
        <v>44907.977083333331</v>
      </c>
      <c r="L4276" s="53"/>
      <c r="M4276" s="54">
        <v>1</v>
      </c>
    </row>
    <row r="4277" spans="2:13" x14ac:dyDescent="0.3">
      <c r="B4277" s="49">
        <v>23120</v>
      </c>
      <c r="C4277" s="50">
        <v>143</v>
      </c>
      <c r="D4277" s="50" t="str">
        <f>VLOOKUP(Table8[[#This Row],[CustomerID]],Table15[[#All],[CustomerID]:[Company Name]],2,FALSE)</f>
        <v>Just Curious</v>
      </c>
      <c r="E4277" s="51">
        <v>44907</v>
      </c>
      <c r="F4277" s="50">
        <v>3</v>
      </c>
      <c r="G4277" s="50" t="str">
        <f>VLOOKUP(Table8[[#This Row],[ProductID]],Table12[[#All],[ProductID]:[ProductFullName]],3,FALSE)</f>
        <v>Product C</v>
      </c>
      <c r="H4277" s="50">
        <v>3</v>
      </c>
      <c r="I4277" s="52">
        <v>44907.417222222219</v>
      </c>
      <c r="J4277" s="50">
        <v>131</v>
      </c>
      <c r="K4277" s="51">
        <v>44907.977083333331</v>
      </c>
      <c r="L4277" s="53"/>
      <c r="M4277" s="54">
        <v>1</v>
      </c>
    </row>
    <row r="4278" spans="2:13" x14ac:dyDescent="0.3">
      <c r="B4278" s="49">
        <v>23121</v>
      </c>
      <c r="C4278" s="50">
        <v>1089</v>
      </c>
      <c r="D4278" s="50" t="str">
        <f>VLOOKUP(Table8[[#This Row],[CustomerID]],Table15[[#All],[CustomerID]:[Company Name]],2,FALSE)</f>
        <v>Lad N Lassie</v>
      </c>
      <c r="E4278" s="51">
        <v>44907</v>
      </c>
      <c r="F4278" s="50">
        <v>5</v>
      </c>
      <c r="G4278" s="50" t="str">
        <f>VLOOKUP(Table8[[#This Row],[ProductID]],Table12[[#All],[ProductID]:[ProductFullName]],3,FALSE)</f>
        <v>Product E</v>
      </c>
      <c r="H4278" s="50">
        <v>7</v>
      </c>
      <c r="I4278" s="52">
        <v>44907.43268518518</v>
      </c>
      <c r="J4278" s="50">
        <v>128</v>
      </c>
      <c r="K4278" s="51">
        <v>44907.977083333331</v>
      </c>
      <c r="L4278" s="53"/>
      <c r="M4278" s="54">
        <v>1</v>
      </c>
    </row>
    <row r="4279" spans="2:13" x14ac:dyDescent="0.3">
      <c r="B4279" s="49">
        <v>23122</v>
      </c>
      <c r="C4279" s="50">
        <v>706</v>
      </c>
      <c r="D4279" s="50" t="str">
        <f>VLOOKUP(Table8[[#This Row],[CustomerID]],Table15[[#All],[CustomerID]:[Company Name]],2,FALSE)</f>
        <v>Great Canadian Dollar Store #111</v>
      </c>
      <c r="E4279" s="51">
        <v>44907</v>
      </c>
      <c r="F4279" s="50">
        <v>4</v>
      </c>
      <c r="G4279" s="50" t="str">
        <f>VLOOKUP(Table8[[#This Row],[ProductID]],Table12[[#All],[ProductID]:[ProductFullName]],3,FALSE)</f>
        <v>Product D</v>
      </c>
      <c r="H4279" s="50">
        <v>7</v>
      </c>
      <c r="I4279" s="52">
        <v>44907.449398148143</v>
      </c>
      <c r="J4279" s="50">
        <v>130</v>
      </c>
      <c r="K4279" s="51">
        <v>44907.977083333331</v>
      </c>
      <c r="L4279" s="53"/>
      <c r="M4279" s="54">
        <v>1</v>
      </c>
    </row>
    <row r="4280" spans="2:13" x14ac:dyDescent="0.3">
      <c r="B4280" s="49">
        <v>23123</v>
      </c>
      <c r="C4280" s="50">
        <v>242</v>
      </c>
      <c r="D4280" s="50" t="str">
        <f>VLOOKUP(Table8[[#This Row],[CustomerID]],Table15[[#All],[CustomerID]:[Company Name]],2,FALSE)</f>
        <v>NEUTRANO AR- CAN</v>
      </c>
      <c r="E4280" s="51">
        <v>44907</v>
      </c>
      <c r="F4280" s="50">
        <v>3</v>
      </c>
      <c r="G4280" s="50" t="str">
        <f>VLOOKUP(Table8[[#This Row],[ProductID]],Table12[[#All],[ProductID]:[ProductFullName]],3,FALSE)</f>
        <v>Product C</v>
      </c>
      <c r="H4280" s="50">
        <v>4</v>
      </c>
      <c r="I4280" s="52">
        <v>44907.466111111105</v>
      </c>
      <c r="J4280" s="50">
        <v>118</v>
      </c>
      <c r="K4280" s="51">
        <v>44907.977083333331</v>
      </c>
      <c r="L4280" s="53"/>
      <c r="M4280" s="54">
        <v>1</v>
      </c>
    </row>
    <row r="4281" spans="2:13" x14ac:dyDescent="0.3">
      <c r="B4281" s="49">
        <v>23124</v>
      </c>
      <c r="C4281" s="50">
        <v>173</v>
      </c>
      <c r="D4281" s="50" t="str">
        <f>VLOOKUP(Table8[[#This Row],[CustomerID]],Table15[[#All],[CustomerID]:[Company Name]],2,FALSE)</f>
        <v>Apples Of Gold</v>
      </c>
      <c r="E4281" s="51">
        <v>44907</v>
      </c>
      <c r="F4281" s="50">
        <v>3</v>
      </c>
      <c r="G4281" s="50" t="str">
        <f>VLOOKUP(Table8[[#This Row],[ProductID]],Table12[[#All],[ProductID]:[ProductFullName]],3,FALSE)</f>
        <v>Product C</v>
      </c>
      <c r="H4281" s="50">
        <v>7</v>
      </c>
      <c r="I4281" s="52">
        <v>44907.479039351849</v>
      </c>
      <c r="J4281" s="50">
        <v>134</v>
      </c>
      <c r="K4281" s="51">
        <v>44907.977083333331</v>
      </c>
      <c r="L4281" s="53"/>
      <c r="M4281" s="54">
        <v>1</v>
      </c>
    </row>
    <row r="4282" spans="2:13" x14ac:dyDescent="0.3">
      <c r="B4282" s="49">
        <v>23125</v>
      </c>
      <c r="C4282" s="50">
        <v>1181</v>
      </c>
      <c r="D4282" s="50" t="str">
        <f>VLOOKUP(Table8[[#This Row],[CustomerID]],Table15[[#All],[CustomerID]:[Company Name]],2,FALSE)</f>
        <v>Atrium Gift Shop</v>
      </c>
      <c r="E4282" s="51">
        <v>44907</v>
      </c>
      <c r="F4282" s="50">
        <v>4</v>
      </c>
      <c r="G4282" s="50" t="str">
        <f>VLOOKUP(Table8[[#This Row],[ProductID]],Table12[[#All],[ProductID]:[ProductFullName]],3,FALSE)</f>
        <v>Product D</v>
      </c>
      <c r="H4282" s="50">
        <v>4</v>
      </c>
      <c r="I4282" s="52">
        <v>44907.492638888885</v>
      </c>
      <c r="J4282" s="50">
        <v>127</v>
      </c>
      <c r="K4282" s="51">
        <v>44907.977083333331</v>
      </c>
      <c r="L4282" s="53"/>
      <c r="M4282" s="54">
        <v>1</v>
      </c>
    </row>
    <row r="4283" spans="2:13" x14ac:dyDescent="0.3">
      <c r="B4283" s="49">
        <v>23126</v>
      </c>
      <c r="C4283" s="50">
        <v>1281</v>
      </c>
      <c r="D4283" s="50" t="str">
        <f>VLOOKUP(Table8[[#This Row],[CustomerID]],Table15[[#All],[CustomerID]:[Company Name]],2,FALSE)</f>
        <v>Plaza Hotel Casino Gift Shop</v>
      </c>
      <c r="E4283" s="51">
        <v>44907</v>
      </c>
      <c r="F4283" s="50">
        <v>3</v>
      </c>
      <c r="G4283" s="50" t="str">
        <f>VLOOKUP(Table8[[#This Row],[ProductID]],Table12[[#All],[ProductID]:[ProductFullName]],3,FALSE)</f>
        <v>Product C</v>
      </c>
      <c r="H4283" s="50">
        <v>6</v>
      </c>
      <c r="I4283" s="52">
        <v>44907.503611111104</v>
      </c>
      <c r="J4283" s="50">
        <v>114</v>
      </c>
      <c r="K4283" s="51">
        <v>44907.977083333331</v>
      </c>
      <c r="L4283" s="53"/>
      <c r="M4283" s="54">
        <v>1</v>
      </c>
    </row>
    <row r="4284" spans="2:13" x14ac:dyDescent="0.3">
      <c r="B4284" s="49">
        <v>23127</v>
      </c>
      <c r="C4284" s="50">
        <v>321</v>
      </c>
      <c r="D4284" s="50" t="str">
        <f>VLOOKUP(Table8[[#This Row],[CustomerID]],Table15[[#All],[CustomerID]:[Company Name]],2,FALSE)</f>
        <v>A.W. BROCK</v>
      </c>
      <c r="E4284" s="51">
        <v>44907</v>
      </c>
      <c r="F4284" s="50">
        <v>5</v>
      </c>
      <c r="G4284" s="50" t="str">
        <f>VLOOKUP(Table8[[#This Row],[ProductID]],Table12[[#All],[ProductID]:[ProductFullName]],3,FALSE)</f>
        <v>Product E</v>
      </c>
      <c r="H4284" s="50">
        <v>7</v>
      </c>
      <c r="I4284" s="52">
        <v>44907.518726851842</v>
      </c>
      <c r="J4284" s="50">
        <v>134</v>
      </c>
      <c r="K4284" s="51">
        <v>44907.977083333331</v>
      </c>
      <c r="L4284" s="53"/>
      <c r="M4284" s="54">
        <v>1</v>
      </c>
    </row>
    <row r="4285" spans="2:13" x14ac:dyDescent="0.3">
      <c r="B4285" s="49">
        <v>23128</v>
      </c>
      <c r="C4285" s="50">
        <v>628</v>
      </c>
      <c r="D4285" s="50" t="str">
        <f>VLOOKUP(Table8[[#This Row],[CustomerID]],Table15[[#All],[CustomerID]:[Company Name]],2,FALSE)</f>
        <v>Dansk Gifts</v>
      </c>
      <c r="E4285" s="51">
        <v>44907</v>
      </c>
      <c r="F4285" s="50">
        <v>4</v>
      </c>
      <c r="G4285" s="50" t="str">
        <f>VLOOKUP(Table8[[#This Row],[ProductID]],Table12[[#All],[ProductID]:[ProductFullName]],3,FALSE)</f>
        <v>Product D</v>
      </c>
      <c r="H4285" s="50">
        <v>6</v>
      </c>
      <c r="I4285" s="52">
        <v>44907.529270833322</v>
      </c>
      <c r="J4285" s="50">
        <v>122</v>
      </c>
      <c r="K4285" s="51">
        <v>44907.977083333331</v>
      </c>
      <c r="L4285" s="53"/>
      <c r="M4285" s="54">
        <v>1</v>
      </c>
    </row>
    <row r="4286" spans="2:13" x14ac:dyDescent="0.3">
      <c r="B4286" s="49">
        <v>23129</v>
      </c>
      <c r="C4286" s="50">
        <v>957</v>
      </c>
      <c r="D4286" s="50" t="str">
        <f>VLOOKUP(Table8[[#This Row],[CustomerID]],Table15[[#All],[CustomerID]:[Company Name]],2,FALSE)</f>
        <v>Eden's Collection</v>
      </c>
      <c r="E4286" s="51">
        <v>44907</v>
      </c>
      <c r="F4286" s="50">
        <v>1</v>
      </c>
      <c r="G4286" s="50" t="str">
        <f>VLOOKUP(Table8[[#This Row],[ProductID]],Table12[[#All],[ProductID]:[ProductFullName]],3,FALSE)</f>
        <v>Product A</v>
      </c>
      <c r="H4286" s="50">
        <v>6</v>
      </c>
      <c r="I4286" s="52">
        <v>44907.541736111103</v>
      </c>
      <c r="J4286" s="50">
        <v>118</v>
      </c>
      <c r="K4286" s="51">
        <v>44907.977083333331</v>
      </c>
      <c r="L4286" s="53"/>
      <c r="M4286" s="54">
        <v>1</v>
      </c>
    </row>
    <row r="4287" spans="2:13" x14ac:dyDescent="0.3">
      <c r="B4287" s="49">
        <v>23130</v>
      </c>
      <c r="C4287" s="50">
        <v>645</v>
      </c>
      <c r="D4287" s="50" t="str">
        <f>VLOOKUP(Table8[[#This Row],[CustomerID]],Table15[[#All],[CustomerID]:[Company Name]],2,FALSE)</f>
        <v>Crabapples</v>
      </c>
      <c r="E4287" s="51">
        <v>44907</v>
      </c>
      <c r="F4287" s="50">
        <v>1</v>
      </c>
      <c r="G4287" s="50" t="str">
        <f>VLOOKUP(Table8[[#This Row],[ProductID]],Table12[[#All],[ProductID]:[ProductFullName]],3,FALSE)</f>
        <v>Product A</v>
      </c>
      <c r="H4287" s="50">
        <v>5</v>
      </c>
      <c r="I4287" s="52">
        <v>44907.555347222216</v>
      </c>
      <c r="J4287" s="50">
        <v>125</v>
      </c>
      <c r="K4287" s="51">
        <v>44907.977083333331</v>
      </c>
      <c r="L4287" s="53"/>
      <c r="M4287" s="54">
        <v>1</v>
      </c>
    </row>
    <row r="4288" spans="2:13" x14ac:dyDescent="0.3">
      <c r="B4288" s="49">
        <v>23131</v>
      </c>
      <c r="C4288" s="50">
        <v>1308</v>
      </c>
      <c r="D4288" s="50" t="str">
        <f>VLOOKUP(Table8[[#This Row],[CustomerID]],Table15[[#All],[CustomerID]:[Company Name]],2,FALSE)</f>
        <v>Old West Charm/ Crafter Village</v>
      </c>
      <c r="E4288" s="51">
        <v>44907</v>
      </c>
      <c r="F4288" s="50">
        <v>2</v>
      </c>
      <c r="G4288" s="50" t="str">
        <f>VLOOKUP(Table8[[#This Row],[ProductID]],Table12[[#All],[ProductID]:[ProductFullName]],3,FALSE)</f>
        <v>Product B</v>
      </c>
      <c r="H4288" s="50">
        <v>6</v>
      </c>
      <c r="I4288" s="52">
        <v>44907.566203703696</v>
      </c>
      <c r="J4288" s="50">
        <v>128</v>
      </c>
      <c r="K4288" s="51">
        <v>44907.977083333331</v>
      </c>
      <c r="L4288" s="53"/>
      <c r="M4288" s="54">
        <v>1</v>
      </c>
    </row>
    <row r="4289" spans="2:13" x14ac:dyDescent="0.3">
      <c r="B4289" s="49">
        <v>23132</v>
      </c>
      <c r="C4289" s="50">
        <v>438</v>
      </c>
      <c r="D4289" s="50" t="str">
        <f>VLOOKUP(Table8[[#This Row],[CustomerID]],Table15[[#All],[CustomerID]:[Company Name]],2,FALSE)</f>
        <v>La Maison Gift Shop</v>
      </c>
      <c r="E4289" s="51">
        <v>44907</v>
      </c>
      <c r="F4289" s="50">
        <v>2</v>
      </c>
      <c r="G4289" s="50" t="str">
        <f>VLOOKUP(Table8[[#This Row],[ProductID]],Table12[[#All],[ProductID]:[ProductFullName]],3,FALSE)</f>
        <v>Product B</v>
      </c>
      <c r="H4289" s="50">
        <v>3</v>
      </c>
      <c r="I4289" s="52">
        <v>44907.580879629619</v>
      </c>
      <c r="J4289" s="50">
        <v>112</v>
      </c>
      <c r="K4289" s="51">
        <v>44907.977083333331</v>
      </c>
      <c r="L4289" s="53"/>
      <c r="M4289" s="54">
        <v>1</v>
      </c>
    </row>
    <row r="4290" spans="2:13" x14ac:dyDescent="0.3">
      <c r="B4290" s="49">
        <v>23133</v>
      </c>
      <c r="C4290" s="50">
        <v>843</v>
      </c>
      <c r="D4290" s="50" t="str">
        <f>VLOOKUP(Table8[[#This Row],[CustomerID]],Table15[[#All],[CustomerID]:[Company Name]],2,FALSE)</f>
        <v>Aviano's</v>
      </c>
      <c r="E4290" s="51">
        <v>44907</v>
      </c>
      <c r="F4290" s="50">
        <v>3</v>
      </c>
      <c r="G4290" s="50" t="str">
        <f>VLOOKUP(Table8[[#This Row],[ProductID]],Table12[[#All],[ProductID]:[ProductFullName]],3,FALSE)</f>
        <v>Product C</v>
      </c>
      <c r="H4290" s="50">
        <v>3</v>
      </c>
      <c r="I4290" s="52">
        <v>44907.596979166658</v>
      </c>
      <c r="J4290" s="50">
        <v>126</v>
      </c>
      <c r="K4290" s="51">
        <v>44907.977083333331</v>
      </c>
      <c r="L4290" s="53"/>
      <c r="M4290" s="54">
        <v>1</v>
      </c>
    </row>
    <row r="4291" spans="2:13" x14ac:dyDescent="0.3">
      <c r="B4291" s="49">
        <v>23134</v>
      </c>
      <c r="C4291" s="50">
        <v>721</v>
      </c>
      <c r="D4291" s="50" t="str">
        <f>VLOOKUP(Table8[[#This Row],[CustomerID]],Table15[[#All],[CustomerID]:[Company Name]],2,FALSE)</f>
        <v>Great Canadian Dollar Store #281</v>
      </c>
      <c r="E4291" s="51">
        <v>44907</v>
      </c>
      <c r="F4291" s="50">
        <v>1</v>
      </c>
      <c r="G4291" s="50" t="str">
        <f>VLOOKUP(Table8[[#This Row],[ProductID]],Table12[[#All],[ProductID]:[ProductFullName]],3,FALSE)</f>
        <v>Product A</v>
      </c>
      <c r="H4291" s="50">
        <v>4</v>
      </c>
      <c r="I4291" s="52">
        <v>44907.610138888878</v>
      </c>
      <c r="J4291" s="50">
        <v>109</v>
      </c>
      <c r="K4291" s="51">
        <v>44907.977083333331</v>
      </c>
      <c r="L4291" s="53"/>
      <c r="M4291" s="54">
        <v>1</v>
      </c>
    </row>
    <row r="4292" spans="2:13" x14ac:dyDescent="0.3">
      <c r="B4292" s="49">
        <v>23135</v>
      </c>
      <c r="C4292" s="50">
        <v>988</v>
      </c>
      <c r="D4292" s="50" t="str">
        <f>VLOOKUP(Table8[[#This Row],[CustomerID]],Table15[[#All],[CustomerID]:[Company Name]],2,FALSE)</f>
        <v>Worth the Wait</v>
      </c>
      <c r="E4292" s="51">
        <v>44907</v>
      </c>
      <c r="F4292" s="50">
        <v>4</v>
      </c>
      <c r="G4292" s="50" t="str">
        <f>VLOOKUP(Table8[[#This Row],[ProductID]],Table12[[#All],[ProductID]:[ProductFullName]],3,FALSE)</f>
        <v>Product D</v>
      </c>
      <c r="H4292" s="50">
        <v>6</v>
      </c>
      <c r="I4292" s="52">
        <v>44907.622152777767</v>
      </c>
      <c r="J4292" s="50">
        <v>115</v>
      </c>
      <c r="K4292" s="51">
        <v>44907.977083333331</v>
      </c>
      <c r="L4292" s="53"/>
      <c r="M4292" s="54">
        <v>1</v>
      </c>
    </row>
    <row r="4293" spans="2:13" x14ac:dyDescent="0.3">
      <c r="B4293" s="49">
        <v>23136</v>
      </c>
      <c r="C4293" s="50">
        <v>290</v>
      </c>
      <c r="D4293" s="50" t="str">
        <f>VLOOKUP(Table8[[#This Row],[CustomerID]],Table15[[#All],[CustomerID]:[Company Name]],2,FALSE)</f>
        <v>SDM - 705</v>
      </c>
      <c r="E4293" s="51">
        <v>44907</v>
      </c>
      <c r="F4293" s="50">
        <v>5</v>
      </c>
      <c r="G4293" s="50" t="str">
        <f>VLOOKUP(Table8[[#This Row],[ProductID]],Table12[[#All],[ProductID]:[ProductFullName]],3,FALSE)</f>
        <v>Product E</v>
      </c>
      <c r="H4293" s="50">
        <v>5</v>
      </c>
      <c r="I4293" s="52">
        <v>44907.633993055548</v>
      </c>
      <c r="J4293" s="50">
        <v>130</v>
      </c>
      <c r="K4293" s="51">
        <v>44907.977083333331</v>
      </c>
      <c r="L4293" s="53"/>
      <c r="M4293" s="54">
        <v>1</v>
      </c>
    </row>
    <row r="4294" spans="2:13" x14ac:dyDescent="0.3">
      <c r="B4294" s="49">
        <v>23137</v>
      </c>
      <c r="C4294" s="50">
        <v>205</v>
      </c>
      <c r="D4294" s="50" t="str">
        <f>VLOOKUP(Table8[[#This Row],[CustomerID]],Table15[[#All],[CustomerID]:[Company Name]],2,FALSE)</f>
        <v>HOCO - Entertainment &amp; Resorts</v>
      </c>
      <c r="E4294" s="51">
        <v>44907</v>
      </c>
      <c r="F4294" s="50">
        <v>1</v>
      </c>
      <c r="G4294" s="50" t="str">
        <f>VLOOKUP(Table8[[#This Row],[ProductID]],Table12[[#All],[ProductID]:[ProductFullName]],3,FALSE)</f>
        <v>Product A</v>
      </c>
      <c r="H4294" s="50">
        <v>3</v>
      </c>
      <c r="I4294" s="52">
        <v>44907.64299768518</v>
      </c>
      <c r="J4294" s="50">
        <v>127</v>
      </c>
      <c r="K4294" s="51">
        <v>44907.977083333331</v>
      </c>
      <c r="L4294" s="53"/>
      <c r="M4294" s="54">
        <v>1</v>
      </c>
    </row>
    <row r="4295" spans="2:13" x14ac:dyDescent="0.3">
      <c r="B4295" s="49">
        <v>23138</v>
      </c>
      <c r="C4295" s="50">
        <v>960</v>
      </c>
      <c r="D4295" s="50" t="str">
        <f>VLOOKUP(Table8[[#This Row],[CustomerID]],Table15[[#All],[CustomerID]:[Company Name]],2,FALSE)</f>
        <v>Angelique Boutique</v>
      </c>
      <c r="E4295" s="51">
        <v>44907</v>
      </c>
      <c r="F4295" s="50">
        <v>6</v>
      </c>
      <c r="G4295" s="50" t="str">
        <f>VLOOKUP(Table8[[#This Row],[ProductID]],Table12[[#All],[ProductID]:[ProductFullName]],3,FALSE)</f>
        <v>Product F</v>
      </c>
      <c r="H4295" s="50">
        <v>2</v>
      </c>
      <c r="I4295" s="52">
        <v>44907.657071759255</v>
      </c>
      <c r="J4295" s="50">
        <v>108</v>
      </c>
      <c r="K4295" s="51">
        <v>44907.977083333331</v>
      </c>
      <c r="L4295" s="53"/>
      <c r="M4295" s="54">
        <v>1</v>
      </c>
    </row>
    <row r="4296" spans="2:13" x14ac:dyDescent="0.3">
      <c r="B4296" s="49">
        <v>23139</v>
      </c>
      <c r="C4296" s="50">
        <v>313</v>
      </c>
      <c r="D4296" s="50" t="str">
        <f>VLOOKUP(Table8[[#This Row],[CustomerID]],Table15[[#All],[CustomerID]:[Company Name]],2,FALSE)</f>
        <v>Accent Your World</v>
      </c>
      <c r="E4296" s="51">
        <v>44907</v>
      </c>
      <c r="F4296" s="50">
        <v>4</v>
      </c>
      <c r="G4296" s="50" t="str">
        <f>VLOOKUP(Table8[[#This Row],[ProductID]],Table12[[#All],[ProductID]:[ProductFullName]],3,FALSE)</f>
        <v>Product D</v>
      </c>
      <c r="H4296" s="50">
        <v>3</v>
      </c>
      <c r="I4296" s="52">
        <v>44907.670578703699</v>
      </c>
      <c r="J4296" s="50">
        <v>117</v>
      </c>
      <c r="K4296" s="51">
        <v>44907.977083333331</v>
      </c>
      <c r="L4296" s="53"/>
      <c r="M4296" s="54">
        <v>1</v>
      </c>
    </row>
    <row r="4297" spans="2:13" x14ac:dyDescent="0.3">
      <c r="B4297" s="49">
        <v>23140</v>
      </c>
      <c r="C4297" s="50">
        <v>1221</v>
      </c>
      <c r="D4297" s="50" t="str">
        <f>VLOOKUP(Table8[[#This Row],[CustomerID]],Table15[[#All],[CustomerID]:[Company Name]],2,FALSE)</f>
        <v>Dillard's Inc- Gilbert AZ</v>
      </c>
      <c r="E4297" s="51">
        <v>44907</v>
      </c>
      <c r="F4297" s="50">
        <v>2</v>
      </c>
      <c r="G4297" s="50" t="str">
        <f>VLOOKUP(Table8[[#This Row],[ProductID]],Table12[[#All],[ProductID]:[ProductFullName]],3,FALSE)</f>
        <v>Product B</v>
      </c>
      <c r="H4297" s="50">
        <v>4</v>
      </c>
      <c r="I4297" s="52">
        <v>44907.68578703703</v>
      </c>
      <c r="J4297" s="50">
        <v>116</v>
      </c>
      <c r="K4297" s="51">
        <v>44907.977083333331</v>
      </c>
      <c r="L4297" s="53"/>
      <c r="M4297" s="54">
        <v>1</v>
      </c>
    </row>
    <row r="4298" spans="2:13" x14ac:dyDescent="0.3">
      <c r="B4298" s="49">
        <v>23141</v>
      </c>
      <c r="C4298" s="50">
        <v>170</v>
      </c>
      <c r="D4298" s="50" t="str">
        <f>VLOOKUP(Table8[[#This Row],[CustomerID]],Table15[[#All],[CustomerID]:[Company Name]],2,FALSE)</f>
        <v>Ennismore Foodland</v>
      </c>
      <c r="E4298" s="51">
        <v>44907</v>
      </c>
      <c r="F4298" s="50">
        <v>3</v>
      </c>
      <c r="G4298" s="50" t="str">
        <f>VLOOKUP(Table8[[#This Row],[ProductID]],Table12[[#All],[ProductID]:[ProductFullName]],3,FALSE)</f>
        <v>Product C</v>
      </c>
      <c r="H4298" s="50">
        <v>5</v>
      </c>
      <c r="I4298" s="52">
        <v>44907.700138888882</v>
      </c>
      <c r="J4298" s="50">
        <v>131</v>
      </c>
      <c r="K4298" s="51">
        <v>44907.977083333331</v>
      </c>
      <c r="L4298" s="53"/>
      <c r="M4298" s="54">
        <v>1</v>
      </c>
    </row>
    <row r="4299" spans="2:13" x14ac:dyDescent="0.3">
      <c r="B4299" s="49">
        <v>23142</v>
      </c>
      <c r="C4299" s="50">
        <v>1172</v>
      </c>
      <c r="D4299" s="50" t="str">
        <f>VLOOKUP(Table8[[#This Row],[CustomerID]],Table15[[#All],[CustomerID]:[Company Name]],2,FALSE)</f>
        <v>Debbie's Treasures</v>
      </c>
      <c r="E4299" s="51">
        <v>44907</v>
      </c>
      <c r="F4299" s="50">
        <v>6</v>
      </c>
      <c r="G4299" s="50" t="str">
        <f>VLOOKUP(Table8[[#This Row],[ProductID]],Table12[[#All],[ProductID]:[ProductFullName]],3,FALSE)</f>
        <v>Product F</v>
      </c>
      <c r="H4299" s="50">
        <v>3</v>
      </c>
      <c r="I4299" s="52">
        <v>44907.714039351842</v>
      </c>
      <c r="J4299" s="50">
        <v>113</v>
      </c>
      <c r="K4299" s="51">
        <v>44907.977083333331</v>
      </c>
      <c r="L4299" s="53"/>
      <c r="M4299" s="54">
        <v>1</v>
      </c>
    </row>
    <row r="4300" spans="2:13" x14ac:dyDescent="0.3">
      <c r="B4300" s="49">
        <v>23143</v>
      </c>
      <c r="C4300" s="50">
        <v>584</v>
      </c>
      <c r="D4300" s="50" t="str">
        <f>VLOOKUP(Table8[[#This Row],[CustomerID]],Table15[[#All],[CustomerID]:[Company Name]],2,FALSE)</f>
        <v>Gift Boutique</v>
      </c>
      <c r="E4300" s="51">
        <v>44907</v>
      </c>
      <c r="F4300" s="50">
        <v>6</v>
      </c>
      <c r="G4300" s="50" t="str">
        <f>VLOOKUP(Table8[[#This Row],[ProductID]],Table12[[#All],[ProductID]:[ProductFullName]],3,FALSE)</f>
        <v>Product F</v>
      </c>
      <c r="H4300" s="50">
        <v>3</v>
      </c>
      <c r="I4300" s="52">
        <v>44907.725289351845</v>
      </c>
      <c r="J4300" s="50">
        <v>105</v>
      </c>
      <c r="K4300" s="51">
        <v>44907.977083333331</v>
      </c>
      <c r="L4300" s="53"/>
      <c r="M4300" s="54">
        <v>1</v>
      </c>
    </row>
    <row r="4301" spans="2:13" x14ac:dyDescent="0.3">
      <c r="B4301" s="49">
        <v>23144</v>
      </c>
      <c r="C4301" s="50">
        <v>403</v>
      </c>
      <c r="D4301" s="50" t="str">
        <f>VLOOKUP(Table8[[#This Row],[CustomerID]],Table15[[#All],[CustomerID]:[Company Name]],2,FALSE)</f>
        <v>The Country Attic</v>
      </c>
      <c r="E4301" s="51">
        <v>44907</v>
      </c>
      <c r="F4301" s="50">
        <v>3</v>
      </c>
      <c r="G4301" s="50" t="str">
        <f>VLOOKUP(Table8[[#This Row],[ProductID]],Table12[[#All],[ProductID]:[ProductFullName]],3,FALSE)</f>
        <v>Product C</v>
      </c>
      <c r="H4301" s="50">
        <v>6</v>
      </c>
      <c r="I4301" s="52">
        <v>44907.738761574066</v>
      </c>
      <c r="J4301" s="50">
        <v>110</v>
      </c>
      <c r="K4301" s="51">
        <v>44907.977083333331</v>
      </c>
      <c r="L4301" s="53"/>
      <c r="M4301" s="54">
        <v>1</v>
      </c>
    </row>
    <row r="4302" spans="2:13" x14ac:dyDescent="0.3">
      <c r="B4302" s="49">
        <v>23145</v>
      </c>
      <c r="C4302" s="50">
        <v>810</v>
      </c>
      <c r="D4302" s="50" t="str">
        <f>VLOOKUP(Table8[[#This Row],[CustomerID]],Table15[[#All],[CustomerID]:[Company Name]],2,FALSE)</f>
        <v>Rainbow Room</v>
      </c>
      <c r="E4302" s="51">
        <v>44907</v>
      </c>
      <c r="F4302" s="50">
        <v>2</v>
      </c>
      <c r="G4302" s="50" t="str">
        <f>VLOOKUP(Table8[[#This Row],[ProductID]],Table12[[#All],[ProductID]:[ProductFullName]],3,FALSE)</f>
        <v>Product B</v>
      </c>
      <c r="H4302" s="50">
        <v>6</v>
      </c>
      <c r="I4302" s="52">
        <v>44907.750335648139</v>
      </c>
      <c r="J4302" s="50">
        <v>127</v>
      </c>
      <c r="K4302" s="51">
        <v>44907.977083333331</v>
      </c>
      <c r="L4302" s="53"/>
      <c r="M4302" s="54">
        <v>1</v>
      </c>
    </row>
    <row r="4303" spans="2:13" x14ac:dyDescent="0.3">
      <c r="B4303" s="49">
        <v>23146</v>
      </c>
      <c r="C4303" s="50">
        <v>307</v>
      </c>
      <c r="D4303" s="50" t="str">
        <f>VLOOKUP(Table8[[#This Row],[CustomerID]],Table15[[#All],[CustomerID]:[Company Name]],2,FALSE)</f>
        <v>Dell IDA</v>
      </c>
      <c r="E4303" s="51">
        <v>44908</v>
      </c>
      <c r="F4303" s="50">
        <v>5</v>
      </c>
      <c r="G4303" s="50" t="str">
        <f>VLOOKUP(Table8[[#This Row],[ProductID]],Table12[[#All],[ProductID]:[ProductFullName]],3,FALSE)</f>
        <v>Product E</v>
      </c>
      <c r="H4303" s="50">
        <v>7</v>
      </c>
      <c r="I4303" s="52">
        <v>44908.333333333336</v>
      </c>
      <c r="J4303" s="50">
        <v>128</v>
      </c>
      <c r="K4303" s="51">
        <v>44908.976388888892</v>
      </c>
      <c r="L4303" s="53"/>
      <c r="M4303" s="54">
        <v>1</v>
      </c>
    </row>
    <row r="4304" spans="2:13" x14ac:dyDescent="0.3">
      <c r="B4304" s="49">
        <v>23147</v>
      </c>
      <c r="C4304" s="50">
        <v>589</v>
      </c>
      <c r="D4304" s="50" t="str">
        <f>VLOOKUP(Table8[[#This Row],[CustomerID]],Table15[[#All],[CustomerID]:[Company Name]],2,FALSE)</f>
        <v>Buck or Two #517</v>
      </c>
      <c r="E4304" s="51">
        <v>44908</v>
      </c>
      <c r="F4304" s="50">
        <v>5</v>
      </c>
      <c r="G4304" s="50" t="str">
        <f>VLOOKUP(Table8[[#This Row],[ProductID]],Table12[[#All],[ProductID]:[ProductFullName]],3,FALSE)</f>
        <v>Product E</v>
      </c>
      <c r="H4304" s="50">
        <v>3</v>
      </c>
      <c r="I4304" s="52">
        <v>44908.342268518521</v>
      </c>
      <c r="J4304" s="50">
        <v>106</v>
      </c>
      <c r="K4304" s="51">
        <v>44908.976388888892</v>
      </c>
      <c r="L4304" s="53"/>
      <c r="M4304" s="54">
        <v>1</v>
      </c>
    </row>
    <row r="4305" spans="2:13" x14ac:dyDescent="0.3">
      <c r="B4305" s="49">
        <v>23148</v>
      </c>
      <c r="C4305" s="50">
        <v>679</v>
      </c>
      <c r="D4305" s="50" t="str">
        <f>VLOOKUP(Table8[[#This Row],[CustomerID]],Table15[[#All],[CustomerID]:[Company Name]],2,FALSE)</f>
        <v>Good Gracious Contemporary Gifts</v>
      </c>
      <c r="E4305" s="51">
        <v>44908</v>
      </c>
      <c r="F4305" s="50">
        <v>3</v>
      </c>
      <c r="G4305" s="50" t="str">
        <f>VLOOKUP(Table8[[#This Row],[ProductID]],Table12[[#All],[ProductID]:[ProductFullName]],3,FALSE)</f>
        <v>Product C</v>
      </c>
      <c r="H4305" s="50">
        <v>3</v>
      </c>
      <c r="I4305" s="52">
        <v>44908.351365740746</v>
      </c>
      <c r="J4305" s="50">
        <v>127</v>
      </c>
      <c r="K4305" s="51">
        <v>44908.976388888892</v>
      </c>
      <c r="L4305" s="53"/>
      <c r="M4305" s="54">
        <v>1</v>
      </c>
    </row>
    <row r="4306" spans="2:13" x14ac:dyDescent="0.3">
      <c r="B4306" s="49">
        <v>23149</v>
      </c>
      <c r="C4306" s="50">
        <v>588</v>
      </c>
      <c r="D4306" s="50" t="str">
        <f>VLOOKUP(Table8[[#This Row],[CustomerID]],Table15[[#All],[CustomerID]:[Company Name]],2,FALSE)</f>
        <v>Painted Cottage</v>
      </c>
      <c r="E4306" s="51">
        <v>44908</v>
      </c>
      <c r="F4306" s="50">
        <v>4</v>
      </c>
      <c r="G4306" s="50" t="str">
        <f>VLOOKUP(Table8[[#This Row],[ProductID]],Table12[[#All],[ProductID]:[ProductFullName]],3,FALSE)</f>
        <v>Product D</v>
      </c>
      <c r="H4306" s="50">
        <v>5</v>
      </c>
      <c r="I4306" s="52">
        <v>44908.362939814819</v>
      </c>
      <c r="J4306" s="50">
        <v>116</v>
      </c>
      <c r="K4306" s="51">
        <v>44908.976388888892</v>
      </c>
      <c r="L4306" s="53"/>
      <c r="M4306" s="54">
        <v>1</v>
      </c>
    </row>
    <row r="4307" spans="2:13" x14ac:dyDescent="0.3">
      <c r="B4307" s="49">
        <v>23150</v>
      </c>
      <c r="C4307" s="50">
        <v>269</v>
      </c>
      <c r="D4307" s="50" t="str">
        <f>VLOOKUP(Table8[[#This Row],[CustomerID]],Table15[[#All],[CustomerID]:[Company Name]],2,FALSE)</f>
        <v>Treasures</v>
      </c>
      <c r="E4307" s="51">
        <v>44908</v>
      </c>
      <c r="F4307" s="50">
        <v>5</v>
      </c>
      <c r="G4307" s="50" t="str">
        <f>VLOOKUP(Table8[[#This Row],[ProductID]],Table12[[#All],[ProductID]:[ProductFullName]],3,FALSE)</f>
        <v>Product E</v>
      </c>
      <c r="H4307" s="50">
        <v>6</v>
      </c>
      <c r="I4307" s="52">
        <v>44908.375381944446</v>
      </c>
      <c r="J4307" s="50">
        <v>119</v>
      </c>
      <c r="K4307" s="51">
        <v>44908.976388888892</v>
      </c>
      <c r="L4307" s="53"/>
      <c r="M4307" s="54">
        <v>1</v>
      </c>
    </row>
    <row r="4308" spans="2:13" x14ac:dyDescent="0.3">
      <c r="B4308" s="49">
        <v>23151</v>
      </c>
      <c r="C4308" s="50">
        <v>517</v>
      </c>
      <c r="D4308" s="50" t="str">
        <f>VLOOKUP(Table8[[#This Row],[CustomerID]],Table15[[#All],[CustomerID]:[Company Name]],2,FALSE)</f>
        <v>Pharmasave - 454</v>
      </c>
      <c r="E4308" s="51">
        <v>44908</v>
      </c>
      <c r="F4308" s="50">
        <v>6</v>
      </c>
      <c r="G4308" s="50" t="str">
        <f>VLOOKUP(Table8[[#This Row],[ProductID]],Table12[[#All],[ProductID]:[ProductFullName]],3,FALSE)</f>
        <v>Product F</v>
      </c>
      <c r="H4308" s="50">
        <v>4</v>
      </c>
      <c r="I4308" s="52">
        <v>44908.392152777778</v>
      </c>
      <c r="J4308" s="50">
        <v>120</v>
      </c>
      <c r="K4308" s="51">
        <v>44908.976388888892</v>
      </c>
      <c r="L4308" s="53"/>
      <c r="M4308" s="54">
        <v>1</v>
      </c>
    </row>
    <row r="4309" spans="2:13" x14ac:dyDescent="0.3">
      <c r="B4309" s="49">
        <v>23152</v>
      </c>
      <c r="C4309" s="50">
        <v>1</v>
      </c>
      <c r="D4309" s="50" t="str">
        <f>VLOOKUP(Table8[[#This Row],[CustomerID]],Table15[[#All],[CustomerID]:[Company Name]],2,FALSE)</f>
        <v>Independence Studio Pty Ltd</v>
      </c>
      <c r="E4309" s="51">
        <v>44908</v>
      </c>
      <c r="F4309" s="50">
        <v>1</v>
      </c>
      <c r="G4309" s="50" t="str">
        <f>VLOOKUP(Table8[[#This Row],[ProductID]],Table12[[#All],[ProductID]:[ProductFullName]],3,FALSE)</f>
        <v>Product A</v>
      </c>
      <c r="H4309" s="50">
        <v>5</v>
      </c>
      <c r="I4309" s="52">
        <v>44908.4065625</v>
      </c>
      <c r="J4309" s="50">
        <v>124</v>
      </c>
      <c r="K4309" s="51">
        <v>44908.976388888892</v>
      </c>
      <c r="L4309" s="53"/>
      <c r="M4309" s="54">
        <v>1</v>
      </c>
    </row>
    <row r="4310" spans="2:13" x14ac:dyDescent="0.3">
      <c r="B4310" s="49">
        <v>23153</v>
      </c>
      <c r="C4310" s="50">
        <v>1098</v>
      </c>
      <c r="D4310" s="50" t="str">
        <f>VLOOKUP(Table8[[#This Row],[CustomerID]],Table15[[#All],[CustomerID]:[Company Name]],2,FALSE)</f>
        <v>Amira's Closet</v>
      </c>
      <c r="E4310" s="51">
        <v>44908</v>
      </c>
      <c r="F4310" s="50">
        <v>3</v>
      </c>
      <c r="G4310" s="50" t="str">
        <f>VLOOKUP(Table8[[#This Row],[ProductID]],Table12[[#All],[ProductID]:[ProductFullName]],3,FALSE)</f>
        <v>Product C</v>
      </c>
      <c r="H4310" s="50">
        <v>2</v>
      </c>
      <c r="I4310" s="52">
        <v>44908.415925925925</v>
      </c>
      <c r="J4310" s="50">
        <v>108</v>
      </c>
      <c r="K4310" s="51">
        <v>44908.976388888892</v>
      </c>
      <c r="L4310" s="53"/>
      <c r="M4310" s="54">
        <v>1</v>
      </c>
    </row>
    <row r="4311" spans="2:13" x14ac:dyDescent="0.3">
      <c r="B4311" s="49">
        <v>23154</v>
      </c>
      <c r="C4311" s="50">
        <v>572</v>
      </c>
      <c r="D4311" s="50" t="str">
        <f>VLOOKUP(Table8[[#This Row],[CustomerID]],Table15[[#All],[CustomerID]:[Company Name]],2,FALSE)</f>
        <v>Niche Clothing &amp; Trading Co,The</v>
      </c>
      <c r="E4311" s="51">
        <v>44908</v>
      </c>
      <c r="F4311" s="50">
        <v>4</v>
      </c>
      <c r="G4311" s="50" t="str">
        <f>VLOOKUP(Table8[[#This Row],[ProductID]],Table12[[#All],[ProductID]:[ProductFullName]],3,FALSE)</f>
        <v>Product D</v>
      </c>
      <c r="H4311" s="50">
        <v>7</v>
      </c>
      <c r="I4311" s="52">
        <v>44908.425775462965</v>
      </c>
      <c r="J4311" s="50">
        <v>121</v>
      </c>
      <c r="K4311" s="51">
        <v>44908.976388888892</v>
      </c>
      <c r="L4311" s="53"/>
      <c r="M4311" s="54">
        <v>1</v>
      </c>
    </row>
    <row r="4312" spans="2:13" x14ac:dyDescent="0.3">
      <c r="B4312" s="49">
        <v>23155</v>
      </c>
      <c r="C4312" s="50">
        <v>348</v>
      </c>
      <c r="D4312" s="50" t="str">
        <f>VLOOKUP(Table8[[#This Row],[CustomerID]],Table15[[#All],[CustomerID]:[Company Name]],2,FALSE)</f>
        <v>Canadian Tire  #102</v>
      </c>
      <c r="E4312" s="51">
        <v>44908</v>
      </c>
      <c r="F4312" s="50">
        <v>6</v>
      </c>
      <c r="G4312" s="50" t="str">
        <f>VLOOKUP(Table8[[#This Row],[ProductID]],Table12[[#All],[ProductID]:[ProductFullName]],3,FALSE)</f>
        <v>Product F</v>
      </c>
      <c r="H4312" s="50">
        <v>2</v>
      </c>
      <c r="I4312" s="52">
        <v>44908.439618055556</v>
      </c>
      <c r="J4312" s="50">
        <v>127</v>
      </c>
      <c r="K4312" s="51">
        <v>44908.976388888892</v>
      </c>
      <c r="L4312" s="53"/>
      <c r="M4312" s="54">
        <v>1</v>
      </c>
    </row>
    <row r="4313" spans="2:13" x14ac:dyDescent="0.3">
      <c r="B4313" s="49">
        <v>23156</v>
      </c>
      <c r="C4313" s="50">
        <v>310</v>
      </c>
      <c r="D4313" s="50" t="str">
        <f>VLOOKUP(Table8[[#This Row],[CustomerID]],Table15[[#All],[CustomerID]:[Company Name]],2,FALSE)</f>
        <v>Dell IDA</v>
      </c>
      <c r="E4313" s="51">
        <v>44908</v>
      </c>
      <c r="F4313" s="50">
        <v>3</v>
      </c>
      <c r="G4313" s="50" t="str">
        <f>VLOOKUP(Table8[[#This Row],[ProductID]],Table12[[#All],[ProductID]:[ProductFullName]],3,FALSE)</f>
        <v>Product C</v>
      </c>
      <c r="H4313" s="50">
        <v>3</v>
      </c>
      <c r="I4313" s="52">
        <v>44908.454236111109</v>
      </c>
      <c r="J4313" s="50">
        <v>124</v>
      </c>
      <c r="K4313" s="51">
        <v>44908.976388888892</v>
      </c>
      <c r="L4313" s="53"/>
      <c r="M4313" s="54">
        <v>1</v>
      </c>
    </row>
    <row r="4314" spans="2:13" x14ac:dyDescent="0.3">
      <c r="B4314" s="49">
        <v>23157</v>
      </c>
      <c r="C4314" s="50">
        <v>1318</v>
      </c>
      <c r="D4314" s="50" t="str">
        <f>VLOOKUP(Table8[[#This Row],[CustomerID]],Table15[[#All],[CustomerID]:[Company Name]],2,FALSE)</f>
        <v>Perry's Parcel And Gift</v>
      </c>
      <c r="E4314" s="51">
        <v>44908</v>
      </c>
      <c r="F4314" s="50">
        <v>4</v>
      </c>
      <c r="G4314" s="50" t="str">
        <f>VLOOKUP(Table8[[#This Row],[ProductID]],Table12[[#All],[ProductID]:[ProductFullName]],3,FALSE)</f>
        <v>Product D</v>
      </c>
      <c r="H4314" s="50">
        <v>6</v>
      </c>
      <c r="I4314" s="52">
        <v>44908.464374999996</v>
      </c>
      <c r="J4314" s="50">
        <v>116</v>
      </c>
      <c r="K4314" s="51">
        <v>44908.976388888892</v>
      </c>
      <c r="L4314" s="53"/>
      <c r="M4314" s="54">
        <v>1</v>
      </c>
    </row>
    <row r="4315" spans="2:13" x14ac:dyDescent="0.3">
      <c r="B4315" s="49">
        <v>23158</v>
      </c>
      <c r="C4315" s="50">
        <v>124</v>
      </c>
      <c r="D4315" s="50" t="str">
        <f>VLOOKUP(Table8[[#This Row],[CustomerID]],Table15[[#All],[CustomerID]:[Company Name]],2,FALSE)</f>
        <v>Auld Kirktown</v>
      </c>
      <c r="E4315" s="51">
        <v>44908</v>
      </c>
      <c r="F4315" s="50">
        <v>1</v>
      </c>
      <c r="G4315" s="50" t="str">
        <f>VLOOKUP(Table8[[#This Row],[ProductID]],Table12[[#All],[ProductID]:[ProductFullName]],3,FALSE)</f>
        <v>Product A</v>
      </c>
      <c r="H4315" s="50">
        <v>4</v>
      </c>
      <c r="I4315" s="52">
        <v>44908.477592592586</v>
      </c>
      <c r="J4315" s="50">
        <v>134</v>
      </c>
      <c r="K4315" s="51">
        <v>44908.976388888892</v>
      </c>
      <c r="L4315" s="53"/>
      <c r="M4315" s="54">
        <v>1</v>
      </c>
    </row>
    <row r="4316" spans="2:13" x14ac:dyDescent="0.3">
      <c r="B4316" s="49">
        <v>23159</v>
      </c>
      <c r="C4316" s="50">
        <v>132</v>
      </c>
      <c r="D4316" s="50" t="str">
        <f>VLOOKUP(Table8[[#This Row],[CustomerID]],Table15[[#All],[CustomerID]:[Company Name]],2,FALSE)</f>
        <v>Darolex Decor &amp; General Store</v>
      </c>
      <c r="E4316" s="51">
        <v>44908</v>
      </c>
      <c r="F4316" s="50">
        <v>6</v>
      </c>
      <c r="G4316" s="50" t="str">
        <f>VLOOKUP(Table8[[#This Row],[ProductID]],Table12[[#All],[ProductID]:[ProductFullName]],3,FALSE)</f>
        <v>Product F</v>
      </c>
      <c r="H4316" s="50">
        <v>5</v>
      </c>
      <c r="I4316" s="52">
        <v>44908.493576388879</v>
      </c>
      <c r="J4316" s="50">
        <v>130</v>
      </c>
      <c r="K4316" s="51">
        <v>44908.976388888892</v>
      </c>
      <c r="L4316" s="53"/>
      <c r="M4316" s="54">
        <v>1</v>
      </c>
    </row>
    <row r="4317" spans="2:13" x14ac:dyDescent="0.3">
      <c r="B4317" s="49">
        <v>23160</v>
      </c>
      <c r="C4317" s="50">
        <v>1386</v>
      </c>
      <c r="D4317" s="50" t="str">
        <f>VLOOKUP(Table8[[#This Row],[CustomerID]],Table15[[#All],[CustomerID]:[Company Name]],2,FALSE)</f>
        <v>Tory's</v>
      </c>
      <c r="E4317" s="51">
        <v>44908</v>
      </c>
      <c r="F4317" s="50">
        <v>1</v>
      </c>
      <c r="G4317" s="50" t="str">
        <f>VLOOKUP(Table8[[#This Row],[ProductID]],Table12[[#All],[ProductID]:[ProductFullName]],3,FALSE)</f>
        <v>Product A</v>
      </c>
      <c r="H4317" s="50">
        <v>2</v>
      </c>
      <c r="I4317" s="52">
        <v>44908.507256944431</v>
      </c>
      <c r="J4317" s="50">
        <v>130</v>
      </c>
      <c r="K4317" s="51">
        <v>44908.976388888892</v>
      </c>
      <c r="L4317" s="53"/>
      <c r="M4317" s="54">
        <v>1</v>
      </c>
    </row>
    <row r="4318" spans="2:13" x14ac:dyDescent="0.3">
      <c r="B4318" s="49">
        <v>23161</v>
      </c>
      <c r="C4318" s="50">
        <v>767</v>
      </c>
      <c r="D4318" s="50" t="str">
        <f>VLOOKUP(Table8[[#This Row],[CustomerID]],Table15[[#All],[CustomerID]:[Company Name]],2,FALSE)</f>
        <v>J's Gifts</v>
      </c>
      <c r="E4318" s="51">
        <v>44908</v>
      </c>
      <c r="F4318" s="50">
        <v>1</v>
      </c>
      <c r="G4318" s="50" t="str">
        <f>VLOOKUP(Table8[[#This Row],[ProductID]],Table12[[#All],[ProductID]:[ProductFullName]],3,FALSE)</f>
        <v>Product A</v>
      </c>
      <c r="H4318" s="50">
        <v>6</v>
      </c>
      <c r="I4318" s="52">
        <v>44908.515914351839</v>
      </c>
      <c r="J4318" s="50">
        <v>116</v>
      </c>
      <c r="K4318" s="51">
        <v>44908.976388888892</v>
      </c>
      <c r="L4318" s="53"/>
      <c r="M4318" s="54">
        <v>1</v>
      </c>
    </row>
    <row r="4319" spans="2:13" x14ac:dyDescent="0.3">
      <c r="B4319" s="49">
        <v>23162</v>
      </c>
      <c r="C4319" s="50">
        <v>996</v>
      </c>
      <c r="D4319" s="50" t="str">
        <f>VLOOKUP(Table8[[#This Row],[CustomerID]],Table15[[#All],[CustomerID]:[Company Name]],2,FALSE)</f>
        <v>Lynns Hallmark</v>
      </c>
      <c r="E4319" s="51">
        <v>44908</v>
      </c>
      <c r="F4319" s="50">
        <v>3</v>
      </c>
      <c r="G4319" s="50" t="str">
        <f>VLOOKUP(Table8[[#This Row],[ProductID]],Table12[[#All],[ProductID]:[ProductFullName]],3,FALSE)</f>
        <v>Product C</v>
      </c>
      <c r="H4319" s="50">
        <v>5</v>
      </c>
      <c r="I4319" s="52">
        <v>44908.531701388878</v>
      </c>
      <c r="J4319" s="50">
        <v>106</v>
      </c>
      <c r="K4319" s="51">
        <v>44908.976388888892</v>
      </c>
      <c r="L4319" s="53"/>
      <c r="M4319" s="54">
        <v>1</v>
      </c>
    </row>
    <row r="4320" spans="2:13" x14ac:dyDescent="0.3">
      <c r="B4320" s="49">
        <v>23163</v>
      </c>
      <c r="C4320" s="50">
        <v>270</v>
      </c>
      <c r="D4320" s="50" t="str">
        <f>VLOOKUP(Table8[[#This Row],[CustomerID]],Table15[[#All],[CustomerID]:[Company Name]],2,FALSE)</f>
        <v>MS IMAN VOOSEF</v>
      </c>
      <c r="E4320" s="51">
        <v>44908</v>
      </c>
      <c r="F4320" s="50">
        <v>6</v>
      </c>
      <c r="G4320" s="50" t="str">
        <f>VLOOKUP(Table8[[#This Row],[ProductID]],Table12[[#All],[ProductID]:[ProductFullName]],3,FALSE)</f>
        <v>Product F</v>
      </c>
      <c r="H4320" s="50">
        <v>4</v>
      </c>
      <c r="I4320" s="52">
        <v>44908.544918981468</v>
      </c>
      <c r="J4320" s="50">
        <v>107</v>
      </c>
      <c r="K4320" s="51">
        <v>44908.976388888892</v>
      </c>
      <c r="L4320" s="53"/>
      <c r="M4320" s="54">
        <v>1</v>
      </c>
    </row>
    <row r="4321" spans="2:13" x14ac:dyDescent="0.3">
      <c r="B4321" s="49">
        <v>23164</v>
      </c>
      <c r="C4321" s="50">
        <v>549</v>
      </c>
      <c r="D4321" s="50" t="str">
        <f>VLOOKUP(Table8[[#This Row],[CustomerID]],Table15[[#All],[CustomerID]:[Company Name]],2,FALSE)</f>
        <v>East Village</v>
      </c>
      <c r="E4321" s="51">
        <v>44908</v>
      </c>
      <c r="F4321" s="50">
        <v>3</v>
      </c>
      <c r="G4321" s="50" t="str">
        <f>VLOOKUP(Table8[[#This Row],[ProductID]],Table12[[#All],[ProductID]:[ProductFullName]],3,FALSE)</f>
        <v>Product C</v>
      </c>
      <c r="H4321" s="50">
        <v>7</v>
      </c>
      <c r="I4321" s="52">
        <v>44908.556689814803</v>
      </c>
      <c r="J4321" s="50">
        <v>122</v>
      </c>
      <c r="K4321" s="51">
        <v>44908.976388888892</v>
      </c>
      <c r="L4321" s="53"/>
      <c r="M4321" s="54">
        <v>1</v>
      </c>
    </row>
    <row r="4322" spans="2:13" x14ac:dyDescent="0.3">
      <c r="B4322" s="49">
        <v>23165</v>
      </c>
      <c r="C4322" s="50">
        <v>727</v>
      </c>
      <c r="D4322" s="50" t="str">
        <f>VLOOKUP(Table8[[#This Row],[CustomerID]],Table15[[#All],[CustomerID]:[Company Name]],2,FALSE)</f>
        <v>Arizona Gifts Gallery</v>
      </c>
      <c r="E4322" s="51">
        <v>44908</v>
      </c>
      <c r="F4322" s="50">
        <v>3</v>
      </c>
      <c r="G4322" s="50" t="str">
        <f>VLOOKUP(Table8[[#This Row],[ProductID]],Table12[[#All],[ProductID]:[ProductFullName]],3,FALSE)</f>
        <v>Product C</v>
      </c>
      <c r="H4322" s="50">
        <v>2</v>
      </c>
      <c r="I4322" s="52">
        <v>44908.573194444434</v>
      </c>
      <c r="J4322" s="50">
        <v>120</v>
      </c>
      <c r="K4322" s="51">
        <v>44908.976388888892</v>
      </c>
      <c r="L4322" s="53"/>
      <c r="M4322" s="54">
        <v>1</v>
      </c>
    </row>
    <row r="4323" spans="2:13" x14ac:dyDescent="0.3">
      <c r="B4323" s="49">
        <v>23166</v>
      </c>
      <c r="C4323" s="50">
        <v>1393</v>
      </c>
      <c r="D4323" s="50" t="str">
        <f>VLOOKUP(Table8[[#This Row],[CustomerID]],Table15[[#All],[CustomerID]:[Company Name]],2,FALSE)</f>
        <v>The Gift Tree</v>
      </c>
      <c r="E4323" s="51">
        <v>44908</v>
      </c>
      <c r="F4323" s="50">
        <v>5</v>
      </c>
      <c r="G4323" s="50" t="str">
        <f>VLOOKUP(Table8[[#This Row],[ProductID]],Table12[[#All],[ProductID]:[ProductFullName]],3,FALSE)</f>
        <v>Product E</v>
      </c>
      <c r="H4323" s="50">
        <v>6</v>
      </c>
      <c r="I4323" s="52">
        <v>44908.586921296286</v>
      </c>
      <c r="J4323" s="50">
        <v>110</v>
      </c>
      <c r="K4323" s="51">
        <v>44908.976388888892</v>
      </c>
      <c r="L4323" s="53"/>
      <c r="M4323" s="54">
        <v>1</v>
      </c>
    </row>
    <row r="4324" spans="2:13" x14ac:dyDescent="0.3">
      <c r="B4324" s="49">
        <v>23167</v>
      </c>
      <c r="C4324" s="50">
        <v>108</v>
      </c>
      <c r="D4324" s="50" t="str">
        <f>VLOOKUP(Table8[[#This Row],[CustomerID]],Table15[[#All],[CustomerID]:[Company Name]],2,FALSE)</f>
        <v>New England Gift &amp; Basket Co. - Paniers</v>
      </c>
      <c r="E4324" s="51">
        <v>44908</v>
      </c>
      <c r="F4324" s="50">
        <v>3</v>
      </c>
      <c r="G4324" s="50" t="str">
        <f>VLOOKUP(Table8[[#This Row],[ProductID]],Table12[[#All],[ProductID]:[ProductFullName]],3,FALSE)</f>
        <v>Product C</v>
      </c>
      <c r="H4324" s="50">
        <v>5</v>
      </c>
      <c r="I4324" s="52">
        <v>44908.595451388879</v>
      </c>
      <c r="J4324" s="50">
        <v>105</v>
      </c>
      <c r="K4324" s="51">
        <v>44908.976388888892</v>
      </c>
      <c r="L4324" s="53"/>
      <c r="M4324" s="54">
        <v>1</v>
      </c>
    </row>
    <row r="4325" spans="2:13" x14ac:dyDescent="0.3">
      <c r="B4325" s="49">
        <v>23168</v>
      </c>
      <c r="C4325" s="50">
        <v>1109</v>
      </c>
      <c r="D4325" s="50" t="str">
        <f>VLOOKUP(Table8[[#This Row],[CustomerID]],Table15[[#All],[CustomerID]:[Company Name]],2,FALSE)</f>
        <v>Improvements</v>
      </c>
      <c r="E4325" s="51">
        <v>44908</v>
      </c>
      <c r="F4325" s="50">
        <v>5</v>
      </c>
      <c r="G4325" s="50" t="str">
        <f>VLOOKUP(Table8[[#This Row],[ProductID]],Table12[[#All],[ProductID]:[ProductFullName]],3,FALSE)</f>
        <v>Product E</v>
      </c>
      <c r="H4325" s="50">
        <v>5</v>
      </c>
      <c r="I4325" s="52">
        <v>44908.610127314802</v>
      </c>
      <c r="J4325" s="50">
        <v>121</v>
      </c>
      <c r="K4325" s="51">
        <v>44908.976388888892</v>
      </c>
      <c r="L4325" s="53"/>
      <c r="M4325" s="54">
        <v>1</v>
      </c>
    </row>
    <row r="4326" spans="2:13" x14ac:dyDescent="0.3">
      <c r="B4326" s="49">
        <v>23169</v>
      </c>
      <c r="C4326" s="50">
        <v>13</v>
      </c>
      <c r="D4326" s="50" t="str">
        <f>VLOOKUP(Table8[[#This Row],[CustomerID]],Table15[[#All],[CustomerID]:[Company Name]],2,FALSE)</f>
        <v>Great Canadian Dollar Store #611</v>
      </c>
      <c r="E4326" s="51">
        <v>44908</v>
      </c>
      <c r="F4326" s="50">
        <v>6</v>
      </c>
      <c r="G4326" s="50" t="str">
        <f>VLOOKUP(Table8[[#This Row],[ProductID]],Table12[[#All],[ProductID]:[ProductFullName]],3,FALSE)</f>
        <v>Product F</v>
      </c>
      <c r="H4326" s="50">
        <v>3</v>
      </c>
      <c r="I4326" s="52">
        <v>44908.626689814802</v>
      </c>
      <c r="J4326" s="50">
        <v>118</v>
      </c>
      <c r="K4326" s="51">
        <v>44908.976388888892</v>
      </c>
      <c r="L4326" s="53"/>
      <c r="M4326" s="54">
        <v>1</v>
      </c>
    </row>
    <row r="4327" spans="2:13" x14ac:dyDescent="0.3">
      <c r="B4327" s="49">
        <v>23170</v>
      </c>
      <c r="C4327" s="50">
        <v>1271</v>
      </c>
      <c r="D4327" s="50" t="str">
        <f>VLOOKUP(Table8[[#This Row],[CustomerID]],Table15[[#All],[CustomerID]:[Company Name]],2,FALSE)</f>
        <v>Zap' ' ' Oh!</v>
      </c>
      <c r="E4327" s="51">
        <v>44908</v>
      </c>
      <c r="F4327" s="50">
        <v>5</v>
      </c>
      <c r="G4327" s="50" t="str">
        <f>VLOOKUP(Table8[[#This Row],[ProductID]],Table12[[#All],[ProductID]:[ProductFullName]],3,FALSE)</f>
        <v>Product E</v>
      </c>
      <c r="H4327" s="50">
        <v>5</v>
      </c>
      <c r="I4327" s="52">
        <v>44908.637858796283</v>
      </c>
      <c r="J4327" s="50">
        <v>108</v>
      </c>
      <c r="K4327" s="51">
        <v>44908.976388888892</v>
      </c>
      <c r="L4327" s="53"/>
      <c r="M4327" s="54">
        <v>1</v>
      </c>
    </row>
    <row r="4328" spans="2:13" x14ac:dyDescent="0.3">
      <c r="B4328" s="49">
        <v>23171</v>
      </c>
      <c r="C4328" s="50">
        <v>752</v>
      </c>
      <c r="D4328" s="50" t="str">
        <f>VLOOKUP(Table8[[#This Row],[CustomerID]],Table15[[#All],[CustomerID]:[Company Name]],2,FALSE)</f>
        <v>Kiddly Winks</v>
      </c>
      <c r="E4328" s="51">
        <v>44908</v>
      </c>
      <c r="F4328" s="50">
        <v>1</v>
      </c>
      <c r="G4328" s="50" t="str">
        <f>VLOOKUP(Table8[[#This Row],[ProductID]],Table12[[#All],[ProductID]:[ProductFullName]],3,FALSE)</f>
        <v>Product A</v>
      </c>
      <c r="H4328" s="50">
        <v>2</v>
      </c>
      <c r="I4328" s="52">
        <v>44908.648020833323</v>
      </c>
      <c r="J4328" s="50">
        <v>118</v>
      </c>
      <c r="K4328" s="51">
        <v>44908.976388888892</v>
      </c>
      <c r="L4328" s="53"/>
      <c r="M4328" s="54">
        <v>1</v>
      </c>
    </row>
    <row r="4329" spans="2:13" x14ac:dyDescent="0.3">
      <c r="B4329" s="49">
        <v>23172</v>
      </c>
      <c r="C4329" s="50">
        <v>1090</v>
      </c>
      <c r="D4329" s="50" t="str">
        <f>VLOOKUP(Table8[[#This Row],[CustomerID]],Table15[[#All],[CustomerID]:[Company Name]],2,FALSE)</f>
        <v>Patti's Enterprises</v>
      </c>
      <c r="E4329" s="51">
        <v>44908</v>
      </c>
      <c r="F4329" s="50">
        <v>1</v>
      </c>
      <c r="G4329" s="50" t="str">
        <f>VLOOKUP(Table8[[#This Row],[ProductID]],Table12[[#All],[ProductID]:[ProductFullName]],3,FALSE)</f>
        <v>Product A</v>
      </c>
      <c r="H4329" s="50">
        <v>6</v>
      </c>
      <c r="I4329" s="52">
        <v>44908.658692129618</v>
      </c>
      <c r="J4329" s="50">
        <v>120</v>
      </c>
      <c r="K4329" s="51">
        <v>44908.976388888892</v>
      </c>
      <c r="L4329" s="53"/>
      <c r="M4329" s="54">
        <v>1</v>
      </c>
    </row>
    <row r="4330" spans="2:13" x14ac:dyDescent="0.3">
      <c r="B4330" s="49">
        <v>23173</v>
      </c>
      <c r="C4330" s="50">
        <v>618</v>
      </c>
      <c r="D4330" s="50" t="str">
        <f>VLOOKUP(Table8[[#This Row],[CustomerID]],Table15[[#All],[CustomerID]:[Company Name]],2,FALSE)</f>
        <v>Guardian Town and Country</v>
      </c>
      <c r="E4330" s="51">
        <v>44908</v>
      </c>
      <c r="F4330" s="50">
        <v>4</v>
      </c>
      <c r="G4330" s="50" t="str">
        <f>VLOOKUP(Table8[[#This Row],[ProductID]],Table12[[#All],[ProductID]:[ProductFullName]],3,FALSE)</f>
        <v>Product D</v>
      </c>
      <c r="H4330" s="50">
        <v>7</v>
      </c>
      <c r="I4330" s="52">
        <v>44908.670370370361</v>
      </c>
      <c r="J4330" s="50">
        <v>108</v>
      </c>
      <c r="K4330" s="51">
        <v>44908.976388888892</v>
      </c>
      <c r="L4330" s="53"/>
      <c r="M4330" s="54">
        <v>1</v>
      </c>
    </row>
    <row r="4331" spans="2:13" x14ac:dyDescent="0.3">
      <c r="B4331" s="49">
        <v>23174</v>
      </c>
      <c r="C4331" s="50">
        <v>948</v>
      </c>
      <c r="D4331" s="50" t="str">
        <f>VLOOKUP(Table8[[#This Row],[CustomerID]],Table15[[#All],[CustomerID]:[Company Name]],2,FALSE)</f>
        <v>Cheryl Ann's</v>
      </c>
      <c r="E4331" s="51">
        <v>44908</v>
      </c>
      <c r="F4331" s="50">
        <v>2</v>
      </c>
      <c r="G4331" s="50" t="str">
        <f>VLOOKUP(Table8[[#This Row],[ProductID]],Table12[[#All],[ProductID]:[ProductFullName]],3,FALSE)</f>
        <v>Product B</v>
      </c>
      <c r="H4331" s="50">
        <v>4</v>
      </c>
      <c r="I4331" s="52">
        <v>44908.682303240734</v>
      </c>
      <c r="J4331" s="50">
        <v>132</v>
      </c>
      <c r="K4331" s="51">
        <v>44908.976388888892</v>
      </c>
      <c r="L4331" s="53"/>
      <c r="M4331" s="54">
        <v>1</v>
      </c>
    </row>
    <row r="4332" spans="2:13" x14ac:dyDescent="0.3">
      <c r="B4332" s="49">
        <v>23175</v>
      </c>
      <c r="C4332" s="50">
        <v>842</v>
      </c>
      <c r="D4332" s="50" t="str">
        <f>VLOOKUP(Table8[[#This Row],[CustomerID]],Table15[[#All],[CustomerID]:[Company Name]],2,FALSE)</f>
        <v>Warren County Pharmacy</v>
      </c>
      <c r="E4332" s="51">
        <v>44908</v>
      </c>
      <c r="F4332" s="50">
        <v>4</v>
      </c>
      <c r="G4332" s="50" t="str">
        <f>VLOOKUP(Table8[[#This Row],[ProductID]],Table12[[#All],[ProductID]:[ProductFullName]],3,FALSE)</f>
        <v>Product D</v>
      </c>
      <c r="H4332" s="50">
        <v>7</v>
      </c>
      <c r="I4332" s="52">
        <v>44908.696215277771</v>
      </c>
      <c r="J4332" s="50">
        <v>116</v>
      </c>
      <c r="K4332" s="51">
        <v>44908.976388888892</v>
      </c>
      <c r="L4332" s="53"/>
      <c r="M4332" s="54">
        <v>1</v>
      </c>
    </row>
    <row r="4333" spans="2:13" x14ac:dyDescent="0.3">
      <c r="B4333" s="49">
        <v>23176</v>
      </c>
      <c r="C4333" s="50">
        <v>278</v>
      </c>
      <c r="D4333" s="50" t="str">
        <f>VLOOKUP(Table8[[#This Row],[CustomerID]],Table15[[#All],[CustomerID]:[Company Name]],2,FALSE)</f>
        <v>Rosewater Spa</v>
      </c>
      <c r="E4333" s="51">
        <v>44908</v>
      </c>
      <c r="F4333" s="50">
        <v>6</v>
      </c>
      <c r="G4333" s="50" t="str">
        <f>VLOOKUP(Table8[[#This Row],[ProductID]],Table12[[#All],[ProductID]:[ProductFullName]],3,FALSE)</f>
        <v>Product F</v>
      </c>
      <c r="H4333" s="50">
        <v>2</v>
      </c>
      <c r="I4333" s="52">
        <v>44908.709699074068</v>
      </c>
      <c r="J4333" s="50">
        <v>124</v>
      </c>
      <c r="K4333" s="51">
        <v>44908.976388888892</v>
      </c>
      <c r="L4333" s="53"/>
      <c r="M4333" s="54">
        <v>1</v>
      </c>
    </row>
    <row r="4334" spans="2:13" x14ac:dyDescent="0.3">
      <c r="B4334" s="49">
        <v>23177</v>
      </c>
      <c r="C4334" s="50">
        <v>648</v>
      </c>
      <c r="D4334" s="50" t="str">
        <f>VLOOKUP(Table8[[#This Row],[CustomerID]],Table15[[#All],[CustomerID]:[Company Name]],2,FALSE)</f>
        <v>Ghostrider Trading</v>
      </c>
      <c r="E4334" s="51">
        <v>44908</v>
      </c>
      <c r="F4334" s="50">
        <v>2</v>
      </c>
      <c r="G4334" s="50" t="str">
        <f>VLOOKUP(Table8[[#This Row],[ProductID]],Table12[[#All],[ProductID]:[ProductFullName]],3,FALSE)</f>
        <v>Product B</v>
      </c>
      <c r="H4334" s="50">
        <v>2</v>
      </c>
      <c r="I4334" s="52">
        <v>44908.723784722213</v>
      </c>
      <c r="J4334" s="50">
        <v>125</v>
      </c>
      <c r="K4334" s="51">
        <v>44908.976388888892</v>
      </c>
      <c r="L4334" s="53"/>
      <c r="M4334" s="54">
        <v>1</v>
      </c>
    </row>
    <row r="4335" spans="2:13" x14ac:dyDescent="0.3">
      <c r="B4335" s="49">
        <v>23178</v>
      </c>
      <c r="C4335" s="50">
        <v>1088</v>
      </c>
      <c r="D4335" s="50" t="str">
        <f>VLOOKUP(Table8[[#This Row],[CustomerID]],Table15[[#All],[CustomerID]:[Company Name]],2,FALSE)</f>
        <v>My Favourite Things - Lexington</v>
      </c>
      <c r="E4335" s="51">
        <v>44908</v>
      </c>
      <c r="F4335" s="50">
        <v>3</v>
      </c>
      <c r="G4335" s="50" t="str">
        <f>VLOOKUP(Table8[[#This Row],[ProductID]],Table12[[#All],[ProductID]:[ProductFullName]],3,FALSE)</f>
        <v>Product C</v>
      </c>
      <c r="H4335" s="50">
        <v>4</v>
      </c>
      <c r="I4335" s="52">
        <v>44908.739814814806</v>
      </c>
      <c r="J4335" s="50">
        <v>127</v>
      </c>
      <c r="K4335" s="51">
        <v>44908.976388888892</v>
      </c>
      <c r="L4335" s="53"/>
      <c r="M4335" s="54">
        <v>1</v>
      </c>
    </row>
    <row r="4336" spans="2:13" x14ac:dyDescent="0.3">
      <c r="B4336" s="49">
        <v>23179</v>
      </c>
      <c r="C4336" s="50">
        <v>293</v>
      </c>
      <c r="D4336" s="50" t="str">
        <f>VLOOKUP(Table8[[#This Row],[CustomerID]],Table15[[#All],[CustomerID]:[Company Name]],2,FALSE)</f>
        <v>Guardian Drugs Caledon East</v>
      </c>
      <c r="E4336" s="51">
        <v>44909</v>
      </c>
      <c r="F4336" s="50">
        <v>5</v>
      </c>
      <c r="G4336" s="50" t="str">
        <f>VLOOKUP(Table8[[#This Row],[ProductID]],Table12[[#All],[ProductID]:[ProductFullName]],3,FALSE)</f>
        <v>Product E</v>
      </c>
      <c r="H4336" s="50">
        <v>4</v>
      </c>
      <c r="I4336" s="52">
        <v>44909.333333333336</v>
      </c>
      <c r="J4336" s="50">
        <v>127</v>
      </c>
      <c r="K4336" s="51">
        <v>44909.951388888891</v>
      </c>
      <c r="L4336" s="53"/>
      <c r="M4336" s="54">
        <v>1</v>
      </c>
    </row>
    <row r="4337" spans="2:13" x14ac:dyDescent="0.3">
      <c r="B4337" s="49">
        <v>23180</v>
      </c>
      <c r="C4337" s="50">
        <v>253</v>
      </c>
      <c r="D4337" s="50" t="str">
        <f>VLOOKUP(Table8[[#This Row],[CustomerID]],Table15[[#All],[CustomerID]:[Company Name]],2,FALSE)</f>
        <v>Temtex</v>
      </c>
      <c r="E4337" s="51">
        <v>44909</v>
      </c>
      <c r="F4337" s="50">
        <v>3</v>
      </c>
      <c r="G4337" s="50" t="str">
        <f>VLOOKUP(Table8[[#This Row],[ProductID]],Table12[[#All],[ProductID]:[ProductFullName]],3,FALSE)</f>
        <v>Product C</v>
      </c>
      <c r="H4337" s="50">
        <v>5</v>
      </c>
      <c r="I4337" s="52">
        <v>44909.345196759263</v>
      </c>
      <c r="J4337" s="50">
        <v>110</v>
      </c>
      <c r="K4337" s="51">
        <v>44909.951388888891</v>
      </c>
      <c r="L4337" s="53"/>
      <c r="M4337" s="54">
        <v>1</v>
      </c>
    </row>
    <row r="4338" spans="2:13" x14ac:dyDescent="0.3">
      <c r="B4338" s="49">
        <v>23181</v>
      </c>
      <c r="C4338" s="50">
        <v>1022</v>
      </c>
      <c r="D4338" s="50" t="str">
        <f>VLOOKUP(Table8[[#This Row],[CustomerID]],Table15[[#All],[CustomerID]:[Company Name]],2,FALSE)</f>
        <v>Pelicans Pouch</v>
      </c>
      <c r="E4338" s="51">
        <v>44909</v>
      </c>
      <c r="F4338" s="50">
        <v>4</v>
      </c>
      <c r="G4338" s="50" t="str">
        <f>VLOOKUP(Table8[[#This Row],[ProductID]],Table12[[#All],[ProductID]:[ProductFullName]],3,FALSE)</f>
        <v>Product D</v>
      </c>
      <c r="H4338" s="50">
        <v>4</v>
      </c>
      <c r="I4338" s="52">
        <v>44909.361261574079</v>
      </c>
      <c r="J4338" s="50">
        <v>126</v>
      </c>
      <c r="K4338" s="51">
        <v>44909.951388888891</v>
      </c>
      <c r="L4338" s="53"/>
      <c r="M4338" s="54">
        <v>1</v>
      </c>
    </row>
    <row r="4339" spans="2:13" x14ac:dyDescent="0.3">
      <c r="B4339" s="49">
        <v>23182</v>
      </c>
      <c r="C4339" s="50">
        <v>478</v>
      </c>
      <c r="D4339" s="50" t="str">
        <f>VLOOKUP(Table8[[#This Row],[CustomerID]],Table15[[#All],[CustomerID]:[Company Name]],2,FALSE)</f>
        <v>SOCKS THIRD AVENUE</v>
      </c>
      <c r="E4339" s="51">
        <v>44909</v>
      </c>
      <c r="F4339" s="50">
        <v>3</v>
      </c>
      <c r="G4339" s="50" t="str">
        <f>VLOOKUP(Table8[[#This Row],[ProductID]],Table12[[#All],[ProductID]:[ProductFullName]],3,FALSE)</f>
        <v>Product C</v>
      </c>
      <c r="H4339" s="50">
        <v>4</v>
      </c>
      <c r="I4339" s="52">
        <v>44909.376516203709</v>
      </c>
      <c r="J4339" s="50">
        <v>105</v>
      </c>
      <c r="K4339" s="51">
        <v>44909.951388888891</v>
      </c>
      <c r="L4339" s="53"/>
      <c r="M4339" s="54">
        <v>1</v>
      </c>
    </row>
    <row r="4340" spans="2:13" x14ac:dyDescent="0.3">
      <c r="B4340" s="49">
        <v>23183</v>
      </c>
      <c r="C4340" s="50">
        <v>59</v>
      </c>
      <c r="D4340" s="50" t="str">
        <f>VLOOKUP(Table8[[#This Row],[CustomerID]],Table15[[#All],[CustomerID]:[Company Name]],2,FALSE)</f>
        <v>Pharmasave - 505</v>
      </c>
      <c r="E4340" s="51">
        <v>44909</v>
      </c>
      <c r="F4340" s="50">
        <v>4</v>
      </c>
      <c r="G4340" s="50" t="str">
        <f>VLOOKUP(Table8[[#This Row],[ProductID]],Table12[[#All],[ProductID]:[ProductFullName]],3,FALSE)</f>
        <v>Product D</v>
      </c>
      <c r="H4340" s="50">
        <v>6</v>
      </c>
      <c r="I4340" s="52">
        <v>44909.391944444447</v>
      </c>
      <c r="J4340" s="50">
        <v>117</v>
      </c>
      <c r="K4340" s="51">
        <v>44909.951388888891</v>
      </c>
      <c r="L4340" s="53"/>
      <c r="M4340" s="54">
        <v>1</v>
      </c>
    </row>
    <row r="4341" spans="2:13" x14ac:dyDescent="0.3">
      <c r="B4341" s="49">
        <v>23184</v>
      </c>
      <c r="C4341" s="50">
        <v>1365</v>
      </c>
      <c r="D4341" s="50" t="str">
        <f>VLOOKUP(Table8[[#This Row],[CustomerID]],Table15[[#All],[CustomerID]:[Company Name]],2,FALSE)</f>
        <v>UCR Sales</v>
      </c>
      <c r="E4341" s="51">
        <v>44909</v>
      </c>
      <c r="F4341" s="50">
        <v>5</v>
      </c>
      <c r="G4341" s="50" t="str">
        <f>VLOOKUP(Table8[[#This Row],[ProductID]],Table12[[#All],[ProductID]:[ProductFullName]],3,FALSE)</f>
        <v>Product E</v>
      </c>
      <c r="H4341" s="50">
        <v>2</v>
      </c>
      <c r="I4341" s="52">
        <v>44909.407638888893</v>
      </c>
      <c r="J4341" s="50">
        <v>112</v>
      </c>
      <c r="K4341" s="51">
        <v>44909.951388888891</v>
      </c>
      <c r="L4341" s="53"/>
      <c r="M4341" s="54">
        <v>1</v>
      </c>
    </row>
    <row r="4342" spans="2:13" x14ac:dyDescent="0.3">
      <c r="B4342" s="49">
        <v>23185</v>
      </c>
      <c r="C4342" s="50">
        <v>269</v>
      </c>
      <c r="D4342" s="50" t="str">
        <f>VLOOKUP(Table8[[#This Row],[CustomerID]],Table15[[#All],[CustomerID]:[Company Name]],2,FALSE)</f>
        <v>Treasures</v>
      </c>
      <c r="E4342" s="51">
        <v>44909</v>
      </c>
      <c r="F4342" s="50">
        <v>2</v>
      </c>
      <c r="G4342" s="50" t="str">
        <f>VLOOKUP(Table8[[#This Row],[ProductID]],Table12[[#All],[ProductID]:[ProductFullName]],3,FALSE)</f>
        <v>Product B</v>
      </c>
      <c r="H4342" s="50">
        <v>7</v>
      </c>
      <c r="I4342" s="52">
        <v>44909.420439814821</v>
      </c>
      <c r="J4342" s="50">
        <v>118</v>
      </c>
      <c r="K4342" s="51">
        <v>44909.951388888891</v>
      </c>
      <c r="L4342" s="53"/>
      <c r="M4342" s="54">
        <v>1</v>
      </c>
    </row>
    <row r="4343" spans="2:13" x14ac:dyDescent="0.3">
      <c r="B4343" s="49">
        <v>23186</v>
      </c>
      <c r="C4343" s="50">
        <v>1122</v>
      </c>
      <c r="D4343" s="50" t="str">
        <f>VLOOKUP(Table8[[#This Row],[CustomerID]],Table15[[#All],[CustomerID]:[Company Name]],2,FALSE)</f>
        <v>RW Threads</v>
      </c>
      <c r="E4343" s="51">
        <v>44909</v>
      </c>
      <c r="F4343" s="50">
        <v>6</v>
      </c>
      <c r="G4343" s="50" t="str">
        <f>VLOOKUP(Table8[[#This Row],[ProductID]],Table12[[#All],[ProductID]:[ProductFullName]],3,FALSE)</f>
        <v>Product F</v>
      </c>
      <c r="H4343" s="50">
        <v>3</v>
      </c>
      <c r="I4343" s="52">
        <v>44909.432349537041</v>
      </c>
      <c r="J4343" s="50">
        <v>124</v>
      </c>
      <c r="K4343" s="51">
        <v>44909.951388888891</v>
      </c>
      <c r="L4343" s="53"/>
      <c r="M4343" s="54">
        <v>1</v>
      </c>
    </row>
    <row r="4344" spans="2:13" x14ac:dyDescent="0.3">
      <c r="B4344" s="49">
        <v>23187</v>
      </c>
      <c r="C4344" s="50">
        <v>311</v>
      </c>
      <c r="D4344" s="50" t="str">
        <f>VLOOKUP(Table8[[#This Row],[CustomerID]],Table15[[#All],[CustomerID]:[Company Name]],2,FALSE)</f>
        <v>Dollaricious</v>
      </c>
      <c r="E4344" s="51">
        <v>44909</v>
      </c>
      <c r="F4344" s="50">
        <v>6</v>
      </c>
      <c r="G4344" s="50" t="str">
        <f>VLOOKUP(Table8[[#This Row],[ProductID]],Table12[[#All],[ProductID]:[ProductFullName]],3,FALSE)</f>
        <v>Product F</v>
      </c>
      <c r="H4344" s="50">
        <v>2</v>
      </c>
      <c r="I4344" s="52">
        <v>44909.447488425933</v>
      </c>
      <c r="J4344" s="50">
        <v>105</v>
      </c>
      <c r="K4344" s="51">
        <v>44909.951388888891</v>
      </c>
      <c r="L4344" s="53"/>
      <c r="M4344" s="54">
        <v>1</v>
      </c>
    </row>
    <row r="4345" spans="2:13" x14ac:dyDescent="0.3">
      <c r="B4345" s="49">
        <v>23188</v>
      </c>
      <c r="C4345" s="50">
        <v>1151</v>
      </c>
      <c r="D4345" s="50" t="str">
        <f>VLOOKUP(Table8[[#This Row],[CustomerID]],Table15[[#All],[CustomerID]:[Company Name]],2,FALSE)</f>
        <v>Thunder River Log Homes, LLC</v>
      </c>
      <c r="E4345" s="51">
        <v>44909</v>
      </c>
      <c r="F4345" s="50">
        <v>2</v>
      </c>
      <c r="G4345" s="50" t="str">
        <f>VLOOKUP(Table8[[#This Row],[ProductID]],Table12[[#All],[ProductID]:[ProductFullName]],3,FALSE)</f>
        <v>Product B</v>
      </c>
      <c r="H4345" s="50">
        <v>6</v>
      </c>
      <c r="I4345" s="52">
        <v>44909.456585648157</v>
      </c>
      <c r="J4345" s="50">
        <v>131</v>
      </c>
      <c r="K4345" s="51">
        <v>44909.951388888891</v>
      </c>
      <c r="L4345" s="53"/>
      <c r="M4345" s="54">
        <v>1</v>
      </c>
    </row>
    <row r="4346" spans="2:13" x14ac:dyDescent="0.3">
      <c r="B4346" s="49">
        <v>23189</v>
      </c>
      <c r="C4346" s="50">
        <v>980</v>
      </c>
      <c r="D4346" s="50" t="str">
        <f>VLOOKUP(Table8[[#This Row],[CustomerID]],Table15[[#All],[CustomerID]:[Company Name]],2,FALSE)</f>
        <v>The Gift House</v>
      </c>
      <c r="E4346" s="51">
        <v>44909</v>
      </c>
      <c r="F4346" s="50">
        <v>3</v>
      </c>
      <c r="G4346" s="50" t="str">
        <f>VLOOKUP(Table8[[#This Row],[ProductID]],Table12[[#All],[ProductID]:[ProductFullName]],3,FALSE)</f>
        <v>Product C</v>
      </c>
      <c r="H4346" s="50">
        <v>3</v>
      </c>
      <c r="I4346" s="52">
        <v>44909.470694444455</v>
      </c>
      <c r="J4346" s="50">
        <v>114</v>
      </c>
      <c r="K4346" s="51">
        <v>44909.951388888891</v>
      </c>
      <c r="L4346" s="53"/>
      <c r="M4346" s="54">
        <v>1</v>
      </c>
    </row>
    <row r="4347" spans="2:13" x14ac:dyDescent="0.3">
      <c r="B4347" s="49">
        <v>23190</v>
      </c>
      <c r="C4347" s="50">
        <v>1115</v>
      </c>
      <c r="D4347" s="50" t="str">
        <f>VLOOKUP(Table8[[#This Row],[CustomerID]],Table15[[#All],[CustomerID]:[Company Name]],2,FALSE)</f>
        <v>Great American Merchtile</v>
      </c>
      <c r="E4347" s="51">
        <v>44909</v>
      </c>
      <c r="F4347" s="50">
        <v>2</v>
      </c>
      <c r="G4347" s="50" t="str">
        <f>VLOOKUP(Table8[[#This Row],[ProductID]],Table12[[#All],[ProductID]:[ProductFullName]],3,FALSE)</f>
        <v>Product B</v>
      </c>
      <c r="H4347" s="50">
        <v>4</v>
      </c>
      <c r="I4347" s="52">
        <v>44909.480115740749</v>
      </c>
      <c r="J4347" s="50">
        <v>132</v>
      </c>
      <c r="K4347" s="51">
        <v>44909.951388888891</v>
      </c>
      <c r="L4347" s="53"/>
      <c r="M4347" s="54">
        <v>1</v>
      </c>
    </row>
    <row r="4348" spans="2:13" x14ac:dyDescent="0.3">
      <c r="B4348" s="49">
        <v>23191</v>
      </c>
      <c r="C4348" s="50">
        <v>280</v>
      </c>
      <c r="D4348" s="50" t="str">
        <f>VLOOKUP(Table8[[#This Row],[CustomerID]],Table15[[#All],[CustomerID]:[Company Name]],2,FALSE)</f>
        <v>Oakville Trafalgar Hospital</v>
      </c>
      <c r="E4348" s="51">
        <v>44909</v>
      </c>
      <c r="F4348" s="50">
        <v>3</v>
      </c>
      <c r="G4348" s="50" t="str">
        <f>VLOOKUP(Table8[[#This Row],[ProductID]],Table12[[#All],[ProductID]:[ProductFullName]],3,FALSE)</f>
        <v>Product C</v>
      </c>
      <c r="H4348" s="50">
        <v>2</v>
      </c>
      <c r="I4348" s="52">
        <v>44909.492384259269</v>
      </c>
      <c r="J4348" s="50">
        <v>110</v>
      </c>
      <c r="K4348" s="51">
        <v>44909.951388888891</v>
      </c>
      <c r="L4348" s="53"/>
      <c r="M4348" s="54">
        <v>1</v>
      </c>
    </row>
    <row r="4349" spans="2:13" x14ac:dyDescent="0.3">
      <c r="B4349" s="49">
        <v>23192</v>
      </c>
      <c r="C4349" s="50">
        <v>1049</v>
      </c>
      <c r="D4349" s="50" t="str">
        <f>VLOOKUP(Table8[[#This Row],[CustomerID]],Table15[[#All],[CustomerID]:[Company Name]],2,FALSE)</f>
        <v>Jupiter Auto Spa</v>
      </c>
      <c r="E4349" s="51">
        <v>44909</v>
      </c>
      <c r="F4349" s="50">
        <v>2</v>
      </c>
      <c r="G4349" s="50" t="str">
        <f>VLOOKUP(Table8[[#This Row],[ProductID]],Table12[[#All],[ProductID]:[ProductFullName]],3,FALSE)</f>
        <v>Product B</v>
      </c>
      <c r="H4349" s="50">
        <v>5</v>
      </c>
      <c r="I4349" s="52">
        <v>44909.500578703715</v>
      </c>
      <c r="J4349" s="50">
        <v>122</v>
      </c>
      <c r="K4349" s="51">
        <v>44909.951388888891</v>
      </c>
      <c r="L4349" s="53"/>
      <c r="M4349" s="54">
        <v>1</v>
      </c>
    </row>
    <row r="4350" spans="2:13" x14ac:dyDescent="0.3">
      <c r="B4350" s="49">
        <v>23193</v>
      </c>
      <c r="C4350" s="50">
        <v>1160</v>
      </c>
      <c r="D4350" s="50" t="str">
        <f>VLOOKUP(Table8[[#This Row],[CustomerID]],Table15[[#All],[CustomerID]:[Company Name]],2,FALSE)</f>
        <v>Susie Q's Accents Inc</v>
      </c>
      <c r="E4350" s="51">
        <v>44909</v>
      </c>
      <c r="F4350" s="50">
        <v>2</v>
      </c>
      <c r="G4350" s="50" t="str">
        <f>VLOOKUP(Table8[[#This Row],[ProductID]],Table12[[#All],[ProductID]:[ProductFullName]],3,FALSE)</f>
        <v>Product B</v>
      </c>
      <c r="H4350" s="50">
        <v>7</v>
      </c>
      <c r="I4350" s="52">
        <v>44909.513252314828</v>
      </c>
      <c r="J4350" s="50">
        <v>120</v>
      </c>
      <c r="K4350" s="51">
        <v>44909.951388888891</v>
      </c>
      <c r="L4350" s="53"/>
      <c r="M4350" s="54">
        <v>1</v>
      </c>
    </row>
    <row r="4351" spans="2:13" x14ac:dyDescent="0.3">
      <c r="B4351" s="49">
        <v>23194</v>
      </c>
      <c r="C4351" s="50">
        <v>660</v>
      </c>
      <c r="D4351" s="50" t="str">
        <f>VLOOKUP(Table8[[#This Row],[CustomerID]],Table15[[#All],[CustomerID]:[Company Name]],2,FALSE)</f>
        <v>Yoswm 141</v>
      </c>
      <c r="E4351" s="51">
        <v>44909</v>
      </c>
      <c r="F4351" s="50">
        <v>2</v>
      </c>
      <c r="G4351" s="50" t="str">
        <f>VLOOKUP(Table8[[#This Row],[ProductID]],Table12[[#All],[ProductID]:[ProductFullName]],3,FALSE)</f>
        <v>Product B</v>
      </c>
      <c r="H4351" s="50">
        <v>4</v>
      </c>
      <c r="I4351" s="52">
        <v>44909.521921296306</v>
      </c>
      <c r="J4351" s="50">
        <v>134</v>
      </c>
      <c r="K4351" s="51">
        <v>44909.951388888891</v>
      </c>
      <c r="L4351" s="53"/>
      <c r="M4351" s="54">
        <v>1</v>
      </c>
    </row>
    <row r="4352" spans="2:13" x14ac:dyDescent="0.3">
      <c r="B4352" s="49">
        <v>23195</v>
      </c>
      <c r="C4352" s="50">
        <v>963</v>
      </c>
      <c r="D4352" s="50" t="str">
        <f>VLOOKUP(Table8[[#This Row],[CustomerID]],Table15[[#All],[CustomerID]:[Company Name]],2,FALSE)</f>
        <v>Pun's</v>
      </c>
      <c r="E4352" s="51">
        <v>44909</v>
      </c>
      <c r="F4352" s="50">
        <v>1</v>
      </c>
      <c r="G4352" s="50" t="str">
        <f>VLOOKUP(Table8[[#This Row],[ProductID]],Table12[[#All],[ProductID]:[ProductFullName]],3,FALSE)</f>
        <v>Product A</v>
      </c>
      <c r="H4352" s="50">
        <v>3</v>
      </c>
      <c r="I4352" s="52">
        <v>44909.535648148158</v>
      </c>
      <c r="J4352" s="50">
        <v>129</v>
      </c>
      <c r="K4352" s="51">
        <v>44909.951388888891</v>
      </c>
      <c r="L4352" s="53"/>
      <c r="M4352" s="54">
        <v>1</v>
      </c>
    </row>
    <row r="4353" spans="2:13" x14ac:dyDescent="0.3">
      <c r="B4353" s="49">
        <v>23196</v>
      </c>
      <c r="C4353" s="50">
        <v>27</v>
      </c>
      <c r="D4353" s="50" t="str">
        <f>VLOOKUP(Table8[[#This Row],[CustomerID]],Table15[[#All],[CustomerID]:[Company Name]],2,FALSE)</f>
        <v>Great Canadian Dollar Store #649</v>
      </c>
      <c r="E4353" s="51">
        <v>44909</v>
      </c>
      <c r="F4353" s="50">
        <v>5</v>
      </c>
      <c r="G4353" s="50" t="str">
        <f>VLOOKUP(Table8[[#This Row],[ProductID]],Table12[[#All],[ProductID]:[ProductFullName]],3,FALSE)</f>
        <v>Product E</v>
      </c>
      <c r="H4353" s="50">
        <v>4</v>
      </c>
      <c r="I4353" s="52">
        <v>44909.549513888902</v>
      </c>
      <c r="J4353" s="50">
        <v>107</v>
      </c>
      <c r="K4353" s="51">
        <v>44909.951388888891</v>
      </c>
      <c r="L4353" s="53"/>
      <c r="M4353" s="54">
        <v>1</v>
      </c>
    </row>
    <row r="4354" spans="2:13" x14ac:dyDescent="0.3">
      <c r="B4354" s="49">
        <v>23197</v>
      </c>
      <c r="C4354" s="50">
        <v>572</v>
      </c>
      <c r="D4354" s="50" t="str">
        <f>VLOOKUP(Table8[[#This Row],[CustomerID]],Table15[[#All],[CustomerID]:[Company Name]],2,FALSE)</f>
        <v>Niche Clothing &amp; Trading Co,The</v>
      </c>
      <c r="E4354" s="51">
        <v>44909</v>
      </c>
      <c r="F4354" s="50">
        <v>3</v>
      </c>
      <c r="G4354" s="50" t="str">
        <f>VLOOKUP(Table8[[#This Row],[ProductID]],Table12[[#All],[ProductID]:[ProductFullName]],3,FALSE)</f>
        <v>Product C</v>
      </c>
      <c r="H4354" s="50">
        <v>4</v>
      </c>
      <c r="I4354" s="52">
        <v>44909.559884259274</v>
      </c>
      <c r="J4354" s="50">
        <v>124</v>
      </c>
      <c r="K4354" s="51">
        <v>44909.951388888891</v>
      </c>
      <c r="L4354" s="53"/>
      <c r="M4354" s="54">
        <v>1</v>
      </c>
    </row>
    <row r="4355" spans="2:13" x14ac:dyDescent="0.3">
      <c r="B4355" s="49">
        <v>23198</v>
      </c>
      <c r="C4355" s="50">
        <v>315</v>
      </c>
      <c r="D4355" s="50" t="str">
        <f>VLOOKUP(Table8[[#This Row],[CustomerID]],Table15[[#All],[CustomerID]:[Company Name]],2,FALSE)</f>
        <v>Shoppers Drug Mart # 1043</v>
      </c>
      <c r="E4355" s="51">
        <v>44909</v>
      </c>
      <c r="F4355" s="50">
        <v>4</v>
      </c>
      <c r="G4355" s="50" t="str">
        <f>VLOOKUP(Table8[[#This Row],[ProductID]],Table12[[#All],[ProductID]:[ProductFullName]],3,FALSE)</f>
        <v>Product D</v>
      </c>
      <c r="H4355" s="50">
        <v>6</v>
      </c>
      <c r="I4355" s="52">
        <v>44909.570520833346</v>
      </c>
      <c r="J4355" s="50">
        <v>109</v>
      </c>
      <c r="K4355" s="51">
        <v>44909.951388888891</v>
      </c>
      <c r="L4355" s="53"/>
      <c r="M4355" s="54">
        <v>1</v>
      </c>
    </row>
    <row r="4356" spans="2:13" x14ac:dyDescent="0.3">
      <c r="B4356" s="49">
        <v>23199</v>
      </c>
      <c r="C4356" s="50">
        <v>893</v>
      </c>
      <c r="D4356" s="50" t="str">
        <f>VLOOKUP(Table8[[#This Row],[CustomerID]],Table15[[#All],[CustomerID]:[Company Name]],2,FALSE)</f>
        <v>Toys 4 U</v>
      </c>
      <c r="E4356" s="51">
        <v>44909</v>
      </c>
      <c r="F4356" s="50">
        <v>5</v>
      </c>
      <c r="G4356" s="50" t="str">
        <f>VLOOKUP(Table8[[#This Row],[ProductID]],Table12[[#All],[ProductID]:[ProductFullName]],3,FALSE)</f>
        <v>Product E</v>
      </c>
      <c r="H4356" s="50">
        <v>3</v>
      </c>
      <c r="I4356" s="52">
        <v>44909.585266203714</v>
      </c>
      <c r="J4356" s="50">
        <v>108</v>
      </c>
      <c r="K4356" s="51">
        <v>44909.951388888891</v>
      </c>
      <c r="L4356" s="53"/>
      <c r="M4356" s="54">
        <v>1</v>
      </c>
    </row>
    <row r="4357" spans="2:13" x14ac:dyDescent="0.3">
      <c r="B4357" s="49">
        <v>23200</v>
      </c>
      <c r="C4357" s="50">
        <v>232</v>
      </c>
      <c r="D4357" s="50" t="str">
        <f>VLOOKUP(Table8[[#This Row],[CustomerID]],Table15[[#All],[CustomerID]:[Company Name]],2,FALSE)</f>
        <v>Hallmark Cards</v>
      </c>
      <c r="E4357" s="51">
        <v>44909</v>
      </c>
      <c r="F4357" s="50">
        <v>2</v>
      </c>
      <c r="G4357" s="50" t="str">
        <f>VLOOKUP(Table8[[#This Row],[ProductID]],Table12[[#All],[ProductID]:[ProductFullName]],3,FALSE)</f>
        <v>Product B</v>
      </c>
      <c r="H4357" s="50">
        <v>5</v>
      </c>
      <c r="I4357" s="52">
        <v>44909.59656250001</v>
      </c>
      <c r="J4357" s="50">
        <v>115</v>
      </c>
      <c r="K4357" s="51">
        <v>44909.951388888891</v>
      </c>
      <c r="L4357" s="53"/>
      <c r="M4357" s="54">
        <v>1</v>
      </c>
    </row>
    <row r="4358" spans="2:13" x14ac:dyDescent="0.3">
      <c r="B4358" s="49">
        <v>23201</v>
      </c>
      <c r="C4358" s="50">
        <v>741</v>
      </c>
      <c r="D4358" s="50" t="str">
        <f>VLOOKUP(Table8[[#This Row],[CustomerID]],Table15[[#All],[CustomerID]:[Company Name]],2,FALSE)</f>
        <v>Splash Body Care</v>
      </c>
      <c r="E4358" s="51">
        <v>44909</v>
      </c>
      <c r="F4358" s="50">
        <v>3</v>
      </c>
      <c r="G4358" s="50" t="str">
        <f>VLOOKUP(Table8[[#This Row],[ProductID]],Table12[[#All],[ProductID]:[ProductFullName]],3,FALSE)</f>
        <v>Product C</v>
      </c>
      <c r="H4358" s="50">
        <v>3</v>
      </c>
      <c r="I4358" s="52">
        <v>44909.605381944457</v>
      </c>
      <c r="J4358" s="50">
        <v>119</v>
      </c>
      <c r="K4358" s="51">
        <v>44909.951388888891</v>
      </c>
      <c r="L4358" s="53"/>
      <c r="M4358" s="54">
        <v>1</v>
      </c>
    </row>
    <row r="4359" spans="2:13" x14ac:dyDescent="0.3">
      <c r="B4359" s="49">
        <v>23202</v>
      </c>
      <c r="C4359" s="50">
        <v>983</v>
      </c>
      <c r="D4359" s="50" t="str">
        <f>VLOOKUP(Table8[[#This Row],[CustomerID]],Table15[[#All],[CustomerID]:[Company Name]],2,FALSE)</f>
        <v>INOVA Fair Oaks Hospital</v>
      </c>
      <c r="E4359" s="51">
        <v>44909</v>
      </c>
      <c r="F4359" s="50">
        <v>3</v>
      </c>
      <c r="G4359" s="50" t="str">
        <f>VLOOKUP(Table8[[#This Row],[ProductID]],Table12[[#All],[ProductID]:[ProductFullName]],3,FALSE)</f>
        <v>Product C</v>
      </c>
      <c r="H4359" s="50">
        <v>3</v>
      </c>
      <c r="I4359" s="52">
        <v>44909.617372685199</v>
      </c>
      <c r="J4359" s="50">
        <v>106</v>
      </c>
      <c r="K4359" s="51">
        <v>44909.951388888891</v>
      </c>
      <c r="L4359" s="53"/>
      <c r="M4359" s="54">
        <v>1</v>
      </c>
    </row>
    <row r="4360" spans="2:13" x14ac:dyDescent="0.3">
      <c r="B4360" s="49">
        <v>23203</v>
      </c>
      <c r="C4360" s="50">
        <v>360</v>
      </c>
      <c r="D4360" s="50" t="str">
        <f>VLOOKUP(Table8[[#This Row],[CustomerID]],Table15[[#All],[CustomerID]:[Company Name]],2,FALSE)</f>
        <v>Classica Imports Ltd</v>
      </c>
      <c r="E4360" s="51">
        <v>44909</v>
      </c>
      <c r="F4360" s="50">
        <v>1</v>
      </c>
      <c r="G4360" s="50" t="str">
        <f>VLOOKUP(Table8[[#This Row],[ProductID]],Table12[[#All],[ProductID]:[ProductFullName]],3,FALSE)</f>
        <v>Product A</v>
      </c>
      <c r="H4360" s="50">
        <v>7</v>
      </c>
      <c r="I4360" s="52">
        <v>44909.627673611125</v>
      </c>
      <c r="J4360" s="50">
        <v>119</v>
      </c>
      <c r="K4360" s="51">
        <v>44909.951388888891</v>
      </c>
      <c r="L4360" s="53"/>
      <c r="M4360" s="54">
        <v>1</v>
      </c>
    </row>
    <row r="4361" spans="2:13" x14ac:dyDescent="0.3">
      <c r="B4361" s="49">
        <v>23204</v>
      </c>
      <c r="C4361" s="50">
        <v>1331</v>
      </c>
      <c r="D4361" s="50" t="str">
        <f>VLOOKUP(Table8[[#This Row],[CustomerID]],Table15[[#All],[CustomerID]:[Company Name]],2,FALSE)</f>
        <v>Bebe Lapin</v>
      </c>
      <c r="E4361" s="51">
        <v>44909</v>
      </c>
      <c r="F4361" s="50">
        <v>2</v>
      </c>
      <c r="G4361" s="50" t="str">
        <f>VLOOKUP(Table8[[#This Row],[ProductID]],Table12[[#All],[ProductID]:[ProductFullName]],3,FALSE)</f>
        <v>Product B</v>
      </c>
      <c r="H4361" s="50">
        <v>2</v>
      </c>
      <c r="I4361" s="52">
        <v>44909.643726851864</v>
      </c>
      <c r="J4361" s="50">
        <v>122</v>
      </c>
      <c r="K4361" s="51">
        <v>44909.951388888891</v>
      </c>
      <c r="L4361" s="53"/>
      <c r="M4361" s="54">
        <v>1</v>
      </c>
    </row>
    <row r="4362" spans="2:13" x14ac:dyDescent="0.3">
      <c r="B4362" s="49">
        <v>23205</v>
      </c>
      <c r="C4362" s="50">
        <v>724</v>
      </c>
      <c r="D4362" s="50" t="str">
        <f>VLOOKUP(Table8[[#This Row],[CustomerID]],Table15[[#All],[CustomerID]:[Company Name]],2,FALSE)</f>
        <v>California Bedazzled</v>
      </c>
      <c r="E4362" s="51">
        <v>44909</v>
      </c>
      <c r="F4362" s="50">
        <v>3</v>
      </c>
      <c r="G4362" s="50" t="str">
        <f>VLOOKUP(Table8[[#This Row],[ProductID]],Table12[[#All],[ProductID]:[ProductFullName]],3,FALSE)</f>
        <v>Product C</v>
      </c>
      <c r="H4362" s="50">
        <v>4</v>
      </c>
      <c r="I4362" s="52">
        <v>44909.651886574087</v>
      </c>
      <c r="J4362" s="50">
        <v>106</v>
      </c>
      <c r="K4362" s="51">
        <v>44909.951388888891</v>
      </c>
      <c r="L4362" s="53"/>
      <c r="M4362" s="54">
        <v>1</v>
      </c>
    </row>
    <row r="4363" spans="2:13" x14ac:dyDescent="0.3">
      <c r="B4363" s="49">
        <v>23206</v>
      </c>
      <c r="C4363" s="50">
        <v>1111</v>
      </c>
      <c r="D4363" s="50" t="str">
        <f>VLOOKUP(Table8[[#This Row],[CustomerID]],Table15[[#All],[CustomerID]:[Company Name]],2,FALSE)</f>
        <v>Mercy Franciscan Hospital</v>
      </c>
      <c r="E4363" s="51">
        <v>44909</v>
      </c>
      <c r="F4363" s="50">
        <v>5</v>
      </c>
      <c r="G4363" s="50" t="str">
        <f>VLOOKUP(Table8[[#This Row],[ProductID]],Table12[[#All],[ProductID]:[ProductFullName]],3,FALSE)</f>
        <v>Product E</v>
      </c>
      <c r="H4363" s="50">
        <v>7</v>
      </c>
      <c r="I4363" s="52">
        <v>44909.665208333347</v>
      </c>
      <c r="J4363" s="50">
        <v>119</v>
      </c>
      <c r="K4363" s="51">
        <v>44909.951388888891</v>
      </c>
      <c r="L4363" s="53"/>
      <c r="M4363" s="54">
        <v>1</v>
      </c>
    </row>
    <row r="4364" spans="2:13" x14ac:dyDescent="0.3">
      <c r="B4364" s="49">
        <v>23207</v>
      </c>
      <c r="C4364" s="50">
        <v>6</v>
      </c>
      <c r="D4364" s="50" t="str">
        <f>VLOOKUP(Table8[[#This Row],[CustomerID]],Table15[[#All],[CustomerID]:[Company Name]],2,FALSE)</f>
        <v>Great Canadian Dollar Store #680</v>
      </c>
      <c r="E4364" s="51">
        <v>44909</v>
      </c>
      <c r="F4364" s="50">
        <v>4</v>
      </c>
      <c r="G4364" s="50" t="str">
        <f>VLOOKUP(Table8[[#This Row],[ProductID]],Table12[[#All],[ProductID]:[ProductFullName]],3,FALSE)</f>
        <v>Product D</v>
      </c>
      <c r="H4364" s="50">
        <v>4</v>
      </c>
      <c r="I4364" s="52">
        <v>44909.678425925937</v>
      </c>
      <c r="J4364" s="50">
        <v>122</v>
      </c>
      <c r="K4364" s="51">
        <v>44909.951388888891</v>
      </c>
      <c r="L4364" s="53"/>
      <c r="M4364" s="54">
        <v>1</v>
      </c>
    </row>
    <row r="4365" spans="2:13" x14ac:dyDescent="0.3">
      <c r="B4365" s="49">
        <v>23208</v>
      </c>
      <c r="C4365" s="50">
        <v>538</v>
      </c>
      <c r="D4365" s="50" t="str">
        <f>VLOOKUP(Table8[[#This Row],[CustomerID]],Table15[[#All],[CustomerID]:[Company Name]],2,FALSE)</f>
        <v>Cranberry Rose</v>
      </c>
      <c r="E4365" s="51">
        <v>44909</v>
      </c>
      <c r="F4365" s="50">
        <v>6</v>
      </c>
      <c r="G4365" s="50" t="str">
        <f>VLOOKUP(Table8[[#This Row],[ProductID]],Table12[[#All],[ProductID]:[ProductFullName]],3,FALSE)</f>
        <v>Product F</v>
      </c>
      <c r="H4365" s="50">
        <v>2</v>
      </c>
      <c r="I4365" s="52">
        <v>44909.686574074083</v>
      </c>
      <c r="J4365" s="50">
        <v>112</v>
      </c>
      <c r="K4365" s="51">
        <v>44909.951388888891</v>
      </c>
      <c r="L4365" s="53"/>
      <c r="M4365" s="54">
        <v>1</v>
      </c>
    </row>
    <row r="4366" spans="2:13" x14ac:dyDescent="0.3">
      <c r="B4366" s="49">
        <v>23209</v>
      </c>
      <c r="C4366" s="50">
        <v>1341</v>
      </c>
      <c r="D4366" s="50" t="str">
        <f>VLOOKUP(Table8[[#This Row],[CustomerID]],Table15[[#All],[CustomerID]:[Company Name]],2,FALSE)</f>
        <v>Price Less Drug Store #1</v>
      </c>
      <c r="E4366" s="51">
        <v>44909</v>
      </c>
      <c r="F4366" s="50">
        <v>4</v>
      </c>
      <c r="G4366" s="50" t="str">
        <f>VLOOKUP(Table8[[#This Row],[ProductID]],Table12[[#All],[ProductID]:[ProductFullName]],3,FALSE)</f>
        <v>Product D</v>
      </c>
      <c r="H4366" s="50">
        <v>4</v>
      </c>
      <c r="I4366" s="52">
        <v>44909.702233796306</v>
      </c>
      <c r="J4366" s="50">
        <v>123</v>
      </c>
      <c r="K4366" s="51">
        <v>44909.951388888891</v>
      </c>
      <c r="L4366" s="53"/>
      <c r="M4366" s="54">
        <v>1</v>
      </c>
    </row>
    <row r="4367" spans="2:13" x14ac:dyDescent="0.3">
      <c r="B4367" s="49">
        <v>23210</v>
      </c>
      <c r="C4367" s="50">
        <v>902</v>
      </c>
      <c r="D4367" s="50" t="str">
        <f>VLOOKUP(Table8[[#This Row],[CustomerID]],Table15[[#All],[CustomerID]:[Company Name]],2,FALSE)</f>
        <v>Sellebrations</v>
      </c>
      <c r="E4367" s="51">
        <v>44909</v>
      </c>
      <c r="F4367" s="50">
        <v>3</v>
      </c>
      <c r="G4367" s="50" t="str">
        <f>VLOOKUP(Table8[[#This Row],[ProductID]],Table12[[#All],[ProductID]:[ProductFullName]],3,FALSE)</f>
        <v>Product C</v>
      </c>
      <c r="H4367" s="50">
        <v>7</v>
      </c>
      <c r="I4367" s="52">
        <v>44909.717303240752</v>
      </c>
      <c r="J4367" s="50">
        <v>123</v>
      </c>
      <c r="K4367" s="51">
        <v>44909.951388888891</v>
      </c>
      <c r="L4367" s="53"/>
      <c r="M4367" s="54">
        <v>1</v>
      </c>
    </row>
    <row r="4368" spans="2:13" x14ac:dyDescent="0.3">
      <c r="B4368" s="49">
        <v>23211</v>
      </c>
      <c r="C4368" s="50">
        <v>833</v>
      </c>
      <c r="D4368" s="50" t="str">
        <f>VLOOKUP(Table8[[#This Row],[CustomerID]],Table15[[#All],[CustomerID]:[Company Name]],2,FALSE)</f>
        <v>Accessory Cargo</v>
      </c>
      <c r="E4368" s="51">
        <v>44909</v>
      </c>
      <c r="F4368" s="50">
        <v>1</v>
      </c>
      <c r="G4368" s="50" t="str">
        <f>VLOOKUP(Table8[[#This Row],[ProductID]],Table12[[#All],[ProductID]:[ProductFullName]],3,FALSE)</f>
        <v>Product A</v>
      </c>
      <c r="H4368" s="50">
        <v>7</v>
      </c>
      <c r="I4368" s="52">
        <v>44909.733136574083</v>
      </c>
      <c r="J4368" s="50">
        <v>113</v>
      </c>
      <c r="K4368" s="51">
        <v>44909.951388888891</v>
      </c>
      <c r="L4368" s="53"/>
      <c r="M4368" s="54">
        <v>1</v>
      </c>
    </row>
    <row r="4369" spans="2:13" x14ac:dyDescent="0.3">
      <c r="B4369" s="49">
        <v>23212</v>
      </c>
      <c r="C4369" s="50">
        <v>1050</v>
      </c>
      <c r="D4369" s="50" t="str">
        <f>VLOOKUP(Table8[[#This Row],[CustomerID]],Table15[[#All],[CustomerID]:[Company Name]],2,FALSE)</f>
        <v>Mercel Wenzel</v>
      </c>
      <c r="E4369" s="51">
        <v>44909</v>
      </c>
      <c r="F4369" s="50">
        <v>3</v>
      </c>
      <c r="G4369" s="50" t="str">
        <f>VLOOKUP(Table8[[#This Row],[ProductID]],Table12[[#All],[ProductID]:[ProductFullName]],3,FALSE)</f>
        <v>Product C</v>
      </c>
      <c r="H4369" s="50">
        <v>2</v>
      </c>
      <c r="I4369" s="52">
        <v>44909.74464120371</v>
      </c>
      <c r="J4369" s="50">
        <v>108</v>
      </c>
      <c r="K4369" s="51">
        <v>44909.951388888891</v>
      </c>
      <c r="L4369" s="53"/>
      <c r="M4369" s="54">
        <v>1</v>
      </c>
    </row>
    <row r="4370" spans="2:13" x14ac:dyDescent="0.3">
      <c r="B4370" s="49">
        <v>23213</v>
      </c>
      <c r="C4370" s="50">
        <v>949</v>
      </c>
      <c r="D4370" s="50" t="str">
        <f>VLOOKUP(Table8[[#This Row],[CustomerID]],Table15[[#All],[CustomerID]:[Company Name]],2,FALSE)</f>
        <v>Sapp Bros - PA</v>
      </c>
      <c r="E4370" s="51">
        <v>44909</v>
      </c>
      <c r="F4370" s="50">
        <v>3</v>
      </c>
      <c r="G4370" s="50" t="str">
        <f>VLOOKUP(Table8[[#This Row],[ProductID]],Table12[[#All],[ProductID]:[ProductFullName]],3,FALSE)</f>
        <v>Product C</v>
      </c>
      <c r="H4370" s="50">
        <v>5</v>
      </c>
      <c r="I4370" s="52">
        <v>44909.753425925934</v>
      </c>
      <c r="J4370" s="50">
        <v>127</v>
      </c>
      <c r="K4370" s="51">
        <v>44909.951388888891</v>
      </c>
      <c r="L4370" s="53"/>
      <c r="M4370" s="54">
        <v>1</v>
      </c>
    </row>
    <row r="4371" spans="2:13" x14ac:dyDescent="0.3">
      <c r="B4371" s="49">
        <v>23214</v>
      </c>
      <c r="C4371" s="50">
        <v>1214</v>
      </c>
      <c r="D4371" s="50" t="str">
        <f>VLOOKUP(Table8[[#This Row],[CustomerID]],Table15[[#All],[CustomerID]:[Company Name]],2,FALSE)</f>
        <v>Le Mode</v>
      </c>
      <c r="E4371" s="51">
        <v>44910</v>
      </c>
      <c r="F4371" s="50">
        <v>2</v>
      </c>
      <c r="G4371" s="50" t="str">
        <f>VLOOKUP(Table8[[#This Row],[ProductID]],Table12[[#All],[ProductID]:[ProductFullName]],3,FALSE)</f>
        <v>Product B</v>
      </c>
      <c r="H4371" s="50">
        <v>5</v>
      </c>
      <c r="I4371" s="52">
        <v>44910.333333333336</v>
      </c>
      <c r="J4371" s="50">
        <v>121</v>
      </c>
      <c r="K4371" s="51">
        <v>44910.963888888888</v>
      </c>
      <c r="L4371" s="53"/>
      <c r="M4371" s="54">
        <v>1</v>
      </c>
    </row>
    <row r="4372" spans="2:13" x14ac:dyDescent="0.3">
      <c r="B4372" s="49">
        <v>23215</v>
      </c>
      <c r="C4372" s="50">
        <v>184</v>
      </c>
      <c r="D4372" s="50" t="str">
        <f>VLOOKUP(Table8[[#This Row],[CustomerID]],Table15[[#All],[CustomerID]:[Company Name]],2,FALSE)</f>
        <v>The Willow Tree</v>
      </c>
      <c r="E4372" s="51">
        <v>44910</v>
      </c>
      <c r="F4372" s="50">
        <v>1</v>
      </c>
      <c r="G4372" s="50" t="str">
        <f>VLOOKUP(Table8[[#This Row],[ProductID]],Table12[[#All],[ProductID]:[ProductFullName]],3,FALSE)</f>
        <v>Product A</v>
      </c>
      <c r="H4372" s="50">
        <v>2</v>
      </c>
      <c r="I4372" s="52">
        <v>44910.347245370373</v>
      </c>
      <c r="J4372" s="50">
        <v>112</v>
      </c>
      <c r="K4372" s="51">
        <v>44910.963888888888</v>
      </c>
      <c r="L4372" s="53"/>
      <c r="M4372" s="54">
        <v>1</v>
      </c>
    </row>
    <row r="4373" spans="2:13" x14ac:dyDescent="0.3">
      <c r="B4373" s="49">
        <v>23216</v>
      </c>
      <c r="C4373" s="50">
        <v>850</v>
      </c>
      <c r="D4373" s="50" t="str">
        <f>VLOOKUP(Table8[[#This Row],[CustomerID]],Table15[[#All],[CustomerID]:[Company Name]],2,FALSE)</f>
        <v>Fabrique</v>
      </c>
      <c r="E4373" s="51">
        <v>44910</v>
      </c>
      <c r="F4373" s="50">
        <v>2</v>
      </c>
      <c r="G4373" s="50" t="str">
        <f>VLOOKUP(Table8[[#This Row],[ProductID]],Table12[[#All],[ProductID]:[ProductFullName]],3,FALSE)</f>
        <v>Product B</v>
      </c>
      <c r="H4373" s="50">
        <v>4</v>
      </c>
      <c r="I4373" s="52">
        <v>44910.360879629632</v>
      </c>
      <c r="J4373" s="50">
        <v>117</v>
      </c>
      <c r="K4373" s="51">
        <v>44910.963888888888</v>
      </c>
      <c r="L4373" s="53"/>
      <c r="M4373" s="54">
        <v>1</v>
      </c>
    </row>
    <row r="4374" spans="2:13" x14ac:dyDescent="0.3">
      <c r="B4374" s="49">
        <v>23217</v>
      </c>
      <c r="C4374" s="50">
        <v>783</v>
      </c>
      <c r="D4374" s="50" t="str">
        <f>VLOOKUP(Table8[[#This Row],[CustomerID]],Table15[[#All],[CustomerID]:[Company Name]],2,FALSE)</f>
        <v>The Out Back</v>
      </c>
      <c r="E4374" s="51">
        <v>44910</v>
      </c>
      <c r="F4374" s="50">
        <v>1</v>
      </c>
      <c r="G4374" s="50" t="str">
        <f>VLOOKUP(Table8[[#This Row],[ProductID]],Table12[[#All],[ProductID]:[ProductFullName]],3,FALSE)</f>
        <v>Product A</v>
      </c>
      <c r="H4374" s="50">
        <v>3</v>
      </c>
      <c r="I4374" s="52">
        <v>44910.372476851851</v>
      </c>
      <c r="J4374" s="50">
        <v>109</v>
      </c>
      <c r="K4374" s="51">
        <v>44910.963888888888</v>
      </c>
      <c r="L4374" s="53"/>
      <c r="M4374" s="54">
        <v>1</v>
      </c>
    </row>
    <row r="4375" spans="2:13" x14ac:dyDescent="0.3">
      <c r="B4375" s="49">
        <v>23218</v>
      </c>
      <c r="C4375" s="50">
        <v>578</v>
      </c>
      <c r="D4375" s="50" t="str">
        <f>VLOOKUP(Table8[[#This Row],[CustomerID]],Table15[[#All],[CustomerID]:[Company Name]],2,FALSE)</f>
        <v>Canadian Badlands Passion Play</v>
      </c>
      <c r="E4375" s="51">
        <v>44910</v>
      </c>
      <c r="F4375" s="50">
        <v>4</v>
      </c>
      <c r="G4375" s="50" t="str">
        <f>VLOOKUP(Table8[[#This Row],[ProductID]],Table12[[#All],[ProductID]:[ProductFullName]],3,FALSE)</f>
        <v>Product D</v>
      </c>
      <c r="H4375" s="50">
        <v>5</v>
      </c>
      <c r="I4375" s="52">
        <v>44910.38858796296</v>
      </c>
      <c r="J4375" s="50">
        <v>118</v>
      </c>
      <c r="K4375" s="51">
        <v>44910.963888888888</v>
      </c>
      <c r="L4375" s="53"/>
      <c r="M4375" s="54">
        <v>1</v>
      </c>
    </row>
    <row r="4376" spans="2:13" x14ac:dyDescent="0.3">
      <c r="B4376" s="49">
        <v>23219</v>
      </c>
      <c r="C4376" s="50">
        <v>977</v>
      </c>
      <c r="D4376" s="50" t="str">
        <f>VLOOKUP(Table8[[#This Row],[CustomerID]],Table15[[#All],[CustomerID]:[Company Name]],2,FALSE)</f>
        <v>K-Lee Enterprises</v>
      </c>
      <c r="E4376" s="51">
        <v>44910</v>
      </c>
      <c r="F4376" s="50">
        <v>4</v>
      </c>
      <c r="G4376" s="50" t="str">
        <f>VLOOKUP(Table8[[#This Row],[ProductID]],Table12[[#All],[ProductID]:[ProductFullName]],3,FALSE)</f>
        <v>Product D</v>
      </c>
      <c r="H4376" s="50">
        <v>3</v>
      </c>
      <c r="I4376" s="52">
        <v>44910.401898148142</v>
      </c>
      <c r="J4376" s="50">
        <v>120</v>
      </c>
      <c r="K4376" s="51">
        <v>44910.963888888888</v>
      </c>
      <c r="L4376" s="53"/>
      <c r="M4376" s="54">
        <v>1</v>
      </c>
    </row>
    <row r="4377" spans="2:13" x14ac:dyDescent="0.3">
      <c r="B4377" s="49">
        <v>23220</v>
      </c>
      <c r="C4377" s="50">
        <v>334</v>
      </c>
      <c r="D4377" s="50" t="str">
        <f>VLOOKUP(Table8[[#This Row],[CustomerID]],Table15[[#All],[CustomerID]:[Company Name]],2,FALSE)</f>
        <v>Your Dollar Store With More # 519</v>
      </c>
      <c r="E4377" s="51">
        <v>44910</v>
      </c>
      <c r="F4377" s="50">
        <v>6</v>
      </c>
      <c r="G4377" s="50" t="str">
        <f>VLOOKUP(Table8[[#This Row],[ProductID]],Table12[[#All],[ProductID]:[ProductFullName]],3,FALSE)</f>
        <v>Product F</v>
      </c>
      <c r="H4377" s="50">
        <v>7</v>
      </c>
      <c r="I4377" s="52">
        <v>44910.411851851844</v>
      </c>
      <c r="J4377" s="50">
        <v>116</v>
      </c>
      <c r="K4377" s="51">
        <v>44910.963888888888</v>
      </c>
      <c r="L4377" s="53"/>
      <c r="M4377" s="54">
        <v>1</v>
      </c>
    </row>
    <row r="4378" spans="2:13" x14ac:dyDescent="0.3">
      <c r="B4378" s="49">
        <v>23221</v>
      </c>
      <c r="C4378" s="50">
        <v>886</v>
      </c>
      <c r="D4378" s="50" t="str">
        <f>VLOOKUP(Table8[[#This Row],[CustomerID]],Table15[[#All],[CustomerID]:[Company Name]],2,FALSE)</f>
        <v>Surpise</v>
      </c>
      <c r="E4378" s="51">
        <v>44910</v>
      </c>
      <c r="F4378" s="50">
        <v>6</v>
      </c>
      <c r="G4378" s="50" t="str">
        <f>VLOOKUP(Table8[[#This Row],[ProductID]],Table12[[#All],[ProductID]:[ProductFullName]],3,FALSE)</f>
        <v>Product F</v>
      </c>
      <c r="H4378" s="50">
        <v>7</v>
      </c>
      <c r="I4378" s="52">
        <v>44910.424074074064</v>
      </c>
      <c r="J4378" s="50">
        <v>121</v>
      </c>
      <c r="K4378" s="51">
        <v>44910.963888888888</v>
      </c>
      <c r="L4378" s="53"/>
      <c r="M4378" s="54">
        <v>1</v>
      </c>
    </row>
    <row r="4379" spans="2:13" x14ac:dyDescent="0.3">
      <c r="B4379" s="49">
        <v>23222</v>
      </c>
      <c r="C4379" s="50">
        <v>1300</v>
      </c>
      <c r="D4379" s="50" t="str">
        <f>VLOOKUP(Table8[[#This Row],[CustomerID]],Table15[[#All],[CustomerID]:[Company Name]],2,FALSE)</f>
        <v>Vic's One Hour Photo</v>
      </c>
      <c r="E4379" s="51">
        <v>44910</v>
      </c>
      <c r="F4379" s="50">
        <v>1</v>
      </c>
      <c r="G4379" s="50" t="str">
        <f>VLOOKUP(Table8[[#This Row],[ProductID]],Table12[[#All],[ProductID]:[ProductFullName]],3,FALSE)</f>
        <v>Product A</v>
      </c>
      <c r="H4379" s="50">
        <v>7</v>
      </c>
      <c r="I4379" s="52">
        <v>44910.434965277767</v>
      </c>
      <c r="J4379" s="50">
        <v>105</v>
      </c>
      <c r="K4379" s="51">
        <v>44910.963888888888</v>
      </c>
      <c r="L4379" s="53"/>
      <c r="M4379" s="54">
        <v>1</v>
      </c>
    </row>
    <row r="4380" spans="2:13" x14ac:dyDescent="0.3">
      <c r="B4380" s="49">
        <v>23223</v>
      </c>
      <c r="C4380" s="50">
        <v>825</v>
      </c>
      <c r="D4380" s="50" t="str">
        <f>VLOOKUP(Table8[[#This Row],[CustomerID]],Table15[[#All],[CustomerID]:[Company Name]],2,FALSE)</f>
        <v>Allura Salon</v>
      </c>
      <c r="E4380" s="51">
        <v>44910</v>
      </c>
      <c r="F4380" s="50">
        <v>1</v>
      </c>
      <c r="G4380" s="50" t="str">
        <f>VLOOKUP(Table8[[#This Row],[ProductID]],Table12[[#All],[ProductID]:[ProductFullName]],3,FALSE)</f>
        <v>Product A</v>
      </c>
      <c r="H4380" s="50">
        <v>3</v>
      </c>
      <c r="I4380" s="52">
        <v>44910.444884259246</v>
      </c>
      <c r="J4380" s="50">
        <v>124</v>
      </c>
      <c r="K4380" s="51">
        <v>44910.963888888888</v>
      </c>
      <c r="L4380" s="53"/>
      <c r="M4380" s="54">
        <v>1</v>
      </c>
    </row>
    <row r="4381" spans="2:13" x14ac:dyDescent="0.3">
      <c r="B4381" s="49">
        <v>23224</v>
      </c>
      <c r="C4381" s="50">
        <v>990</v>
      </c>
      <c r="D4381" s="50" t="str">
        <f>VLOOKUP(Table8[[#This Row],[CustomerID]],Table15[[#All],[CustomerID]:[Company Name]],2,FALSE)</f>
        <v>Newport News</v>
      </c>
      <c r="E4381" s="51">
        <v>44910</v>
      </c>
      <c r="F4381" s="50">
        <v>1</v>
      </c>
      <c r="G4381" s="50" t="str">
        <f>VLOOKUP(Table8[[#This Row],[ProductID]],Table12[[#All],[ProductID]:[ProductFullName]],3,FALSE)</f>
        <v>Product A</v>
      </c>
      <c r="H4381" s="50">
        <v>5</v>
      </c>
      <c r="I4381" s="52">
        <v>44910.459398148138</v>
      </c>
      <c r="J4381" s="50">
        <v>121</v>
      </c>
      <c r="K4381" s="51">
        <v>44910.963888888888</v>
      </c>
      <c r="L4381" s="53"/>
      <c r="M4381" s="54">
        <v>1</v>
      </c>
    </row>
    <row r="4382" spans="2:13" x14ac:dyDescent="0.3">
      <c r="B4382" s="49">
        <v>23225</v>
      </c>
      <c r="C4382" s="50">
        <v>606</v>
      </c>
      <c r="D4382" s="50" t="str">
        <f>VLOOKUP(Table8[[#This Row],[CustomerID]],Table15[[#All],[CustomerID]:[Company Name]],2,FALSE)</f>
        <v>Rocky Guardian Drugs</v>
      </c>
      <c r="E4382" s="51">
        <v>44910</v>
      </c>
      <c r="F4382" s="50">
        <v>5</v>
      </c>
      <c r="G4382" s="50" t="str">
        <f>VLOOKUP(Table8[[#This Row],[ProductID]],Table12[[#All],[ProductID]:[ProductFullName]],3,FALSE)</f>
        <v>Product E</v>
      </c>
      <c r="H4382" s="50">
        <v>6</v>
      </c>
      <c r="I4382" s="52">
        <v>44910.474421296283</v>
      </c>
      <c r="J4382" s="50">
        <v>132</v>
      </c>
      <c r="K4382" s="51">
        <v>44910.963888888888</v>
      </c>
      <c r="L4382" s="53"/>
      <c r="M4382" s="54">
        <v>1</v>
      </c>
    </row>
    <row r="4383" spans="2:13" x14ac:dyDescent="0.3">
      <c r="B4383" s="49">
        <v>23226</v>
      </c>
      <c r="C4383" s="50">
        <v>985</v>
      </c>
      <c r="D4383" s="50" t="str">
        <f>VLOOKUP(Table8[[#This Row],[CustomerID]],Table15[[#All],[CustomerID]:[Company Name]],2,FALSE)</f>
        <v>Wind &amp; Weather</v>
      </c>
      <c r="E4383" s="51">
        <v>44910</v>
      </c>
      <c r="F4383" s="50">
        <v>6</v>
      </c>
      <c r="G4383" s="50" t="str">
        <f>VLOOKUP(Table8[[#This Row],[ProductID]],Table12[[#All],[ProductID]:[ProductFullName]],3,FALSE)</f>
        <v>Product F</v>
      </c>
      <c r="H4383" s="50">
        <v>3</v>
      </c>
      <c r="I4383" s="52">
        <v>44910.486180555541</v>
      </c>
      <c r="J4383" s="50">
        <v>108</v>
      </c>
      <c r="K4383" s="51">
        <v>44910.963888888888</v>
      </c>
      <c r="L4383" s="53"/>
      <c r="M4383" s="54">
        <v>1</v>
      </c>
    </row>
    <row r="4384" spans="2:13" x14ac:dyDescent="0.3">
      <c r="B4384" s="49">
        <v>23227</v>
      </c>
      <c r="C4384" s="50">
        <v>239</v>
      </c>
      <c r="D4384" s="50" t="str">
        <f>VLOOKUP(Table8[[#This Row],[CustomerID]],Table15[[#All],[CustomerID]:[Company Name]],2,FALSE)</f>
        <v>Mister Keys Ltd</v>
      </c>
      <c r="E4384" s="51">
        <v>44910</v>
      </c>
      <c r="F4384" s="50">
        <v>4</v>
      </c>
      <c r="G4384" s="50" t="str">
        <f>VLOOKUP(Table8[[#This Row],[ProductID]],Table12[[#All],[ProductID]:[ProductFullName]],3,FALSE)</f>
        <v>Product D</v>
      </c>
      <c r="H4384" s="50">
        <v>7</v>
      </c>
      <c r="I4384" s="52">
        <v>44910.501666666649</v>
      </c>
      <c r="J4384" s="50">
        <v>127</v>
      </c>
      <c r="K4384" s="51">
        <v>44910.963888888888</v>
      </c>
      <c r="L4384" s="53"/>
      <c r="M4384" s="54">
        <v>1</v>
      </c>
    </row>
    <row r="4385" spans="2:13" x14ac:dyDescent="0.3">
      <c r="B4385" s="49">
        <v>23228</v>
      </c>
      <c r="C4385" s="50">
        <v>602</v>
      </c>
      <c r="D4385" s="50" t="str">
        <f>VLOOKUP(Table8[[#This Row],[CustomerID]],Table15[[#All],[CustomerID]:[Company Name]],2,FALSE)</f>
        <v>Carewest Sarcee</v>
      </c>
      <c r="E4385" s="51">
        <v>44910</v>
      </c>
      <c r="F4385" s="50">
        <v>4</v>
      </c>
      <c r="G4385" s="50" t="str">
        <f>VLOOKUP(Table8[[#This Row],[ProductID]],Table12[[#All],[ProductID]:[ProductFullName]],3,FALSE)</f>
        <v>Product D</v>
      </c>
      <c r="H4385" s="50">
        <v>3</v>
      </c>
      <c r="I4385" s="52">
        <v>44910.512569444429</v>
      </c>
      <c r="J4385" s="50">
        <v>116</v>
      </c>
      <c r="K4385" s="51">
        <v>44910.963888888888</v>
      </c>
      <c r="L4385" s="53"/>
      <c r="M4385" s="54">
        <v>1</v>
      </c>
    </row>
    <row r="4386" spans="2:13" x14ac:dyDescent="0.3">
      <c r="B4386" s="49">
        <v>23229</v>
      </c>
      <c r="C4386" s="50">
        <v>632</v>
      </c>
      <c r="D4386" s="50" t="str">
        <f>VLOOKUP(Table8[[#This Row],[CustomerID]],Table15[[#All],[CustomerID]:[Company Name]],2,FALSE)</f>
        <v>VALLEY HOUSE OF FLOWERS LTD</v>
      </c>
      <c r="E4386" s="51">
        <v>44910</v>
      </c>
      <c r="F4386" s="50">
        <v>1</v>
      </c>
      <c r="G4386" s="50" t="str">
        <f>VLOOKUP(Table8[[#This Row],[ProductID]],Table12[[#All],[ProductID]:[ProductFullName]],3,FALSE)</f>
        <v>Product A</v>
      </c>
      <c r="H4386" s="50">
        <v>3</v>
      </c>
      <c r="I4386" s="52">
        <v>44910.523194444431</v>
      </c>
      <c r="J4386" s="50">
        <v>109</v>
      </c>
      <c r="K4386" s="51">
        <v>44910.963888888888</v>
      </c>
      <c r="L4386" s="53"/>
      <c r="M4386" s="54">
        <v>1</v>
      </c>
    </row>
    <row r="4387" spans="2:13" x14ac:dyDescent="0.3">
      <c r="B4387" s="49">
        <v>23230</v>
      </c>
      <c r="C4387" s="50">
        <v>412</v>
      </c>
      <c r="D4387" s="50" t="str">
        <f>VLOOKUP(Table8[[#This Row],[CustomerID]],Table15[[#All],[CustomerID]:[Company Name]],2,FALSE)</f>
        <v>Corabelle's</v>
      </c>
      <c r="E4387" s="51">
        <v>44910</v>
      </c>
      <c r="F4387" s="50">
        <v>2</v>
      </c>
      <c r="G4387" s="50" t="str">
        <f>VLOOKUP(Table8[[#This Row],[ProductID]],Table12[[#All],[ProductID]:[ProductFullName]],3,FALSE)</f>
        <v>Product B</v>
      </c>
      <c r="H4387" s="50">
        <v>4</v>
      </c>
      <c r="I4387" s="52">
        <v>44910.538414351839</v>
      </c>
      <c r="J4387" s="50">
        <v>132</v>
      </c>
      <c r="K4387" s="51">
        <v>44910.963888888888</v>
      </c>
      <c r="L4387" s="53"/>
      <c r="M4387" s="54">
        <v>1</v>
      </c>
    </row>
    <row r="4388" spans="2:13" x14ac:dyDescent="0.3">
      <c r="B4388" s="49">
        <v>23231</v>
      </c>
      <c r="C4388" s="50">
        <v>81</v>
      </c>
      <c r="D4388" s="50" t="str">
        <f>VLOOKUP(Table8[[#This Row],[CustomerID]],Table15[[#All],[CustomerID]:[Company Name]],2,FALSE)</f>
        <v>Harbour Gift</v>
      </c>
      <c r="E4388" s="51">
        <v>44910</v>
      </c>
      <c r="F4388" s="50">
        <v>2</v>
      </c>
      <c r="G4388" s="50" t="str">
        <f>VLOOKUP(Table8[[#This Row],[ProductID]],Table12[[#All],[ProductID]:[ProductFullName]],3,FALSE)</f>
        <v>Product B</v>
      </c>
      <c r="H4388" s="50">
        <v>7</v>
      </c>
      <c r="I4388" s="52">
        <v>44910.553206018507</v>
      </c>
      <c r="J4388" s="50">
        <v>115</v>
      </c>
      <c r="K4388" s="51">
        <v>44910.963888888888</v>
      </c>
      <c r="L4388" s="53"/>
      <c r="M4388" s="54">
        <v>1</v>
      </c>
    </row>
    <row r="4389" spans="2:13" x14ac:dyDescent="0.3">
      <c r="B4389" s="49">
        <v>23232</v>
      </c>
      <c r="C4389" s="50">
        <v>124</v>
      </c>
      <c r="D4389" s="50" t="str">
        <f>VLOOKUP(Table8[[#This Row],[CustomerID]],Table15[[#All],[CustomerID]:[Company Name]],2,FALSE)</f>
        <v>Auld Kirktown</v>
      </c>
      <c r="E4389" s="51">
        <v>44910</v>
      </c>
      <c r="F4389" s="50">
        <v>2</v>
      </c>
      <c r="G4389" s="50" t="str">
        <f>VLOOKUP(Table8[[#This Row],[ProductID]],Table12[[#All],[ProductID]:[ProductFullName]],3,FALSE)</f>
        <v>Product B</v>
      </c>
      <c r="H4389" s="50">
        <v>7</v>
      </c>
      <c r="I4389" s="52">
        <v>44910.56681712962</v>
      </c>
      <c r="J4389" s="50">
        <v>125</v>
      </c>
      <c r="K4389" s="51">
        <v>44910.963888888888</v>
      </c>
      <c r="L4389" s="53"/>
      <c r="M4389" s="54">
        <v>1</v>
      </c>
    </row>
    <row r="4390" spans="2:13" x14ac:dyDescent="0.3">
      <c r="B4390" s="49">
        <v>23233</v>
      </c>
      <c r="C4390" s="50">
        <v>595</v>
      </c>
      <c r="D4390" s="50" t="str">
        <f>VLOOKUP(Table8[[#This Row],[CustomerID]],Table15[[#All],[CustomerID]:[Company Name]],2,FALSE)</f>
        <v>Lammle's Western Wear &amp; Tacks</v>
      </c>
      <c r="E4390" s="51">
        <v>44910</v>
      </c>
      <c r="F4390" s="50">
        <v>3</v>
      </c>
      <c r="G4390" s="50" t="str">
        <f>VLOOKUP(Table8[[#This Row],[ProductID]],Table12[[#All],[ProductID]:[ProductFullName]],3,FALSE)</f>
        <v>Product C</v>
      </c>
      <c r="H4390" s="50">
        <v>7</v>
      </c>
      <c r="I4390" s="52">
        <v>44910.575023148136</v>
      </c>
      <c r="J4390" s="50">
        <v>113</v>
      </c>
      <c r="K4390" s="51">
        <v>44910.963888888888</v>
      </c>
      <c r="L4390" s="53"/>
      <c r="M4390" s="54">
        <v>1</v>
      </c>
    </row>
    <row r="4391" spans="2:13" x14ac:dyDescent="0.3">
      <c r="B4391" s="49">
        <v>23234</v>
      </c>
      <c r="C4391" s="50">
        <v>706</v>
      </c>
      <c r="D4391" s="50" t="str">
        <f>VLOOKUP(Table8[[#This Row],[CustomerID]],Table15[[#All],[CustomerID]:[Company Name]],2,FALSE)</f>
        <v>Great Canadian Dollar Store #111</v>
      </c>
      <c r="E4391" s="51">
        <v>44910</v>
      </c>
      <c r="F4391" s="50">
        <v>6</v>
      </c>
      <c r="G4391" s="50" t="str">
        <f>VLOOKUP(Table8[[#This Row],[ProductID]],Table12[[#All],[ProductID]:[ProductFullName]],3,FALSE)</f>
        <v>Product F</v>
      </c>
      <c r="H4391" s="50">
        <v>7</v>
      </c>
      <c r="I4391" s="52">
        <v>44910.587939814803</v>
      </c>
      <c r="J4391" s="50">
        <v>126</v>
      </c>
      <c r="K4391" s="51">
        <v>44910.963888888888</v>
      </c>
      <c r="L4391" s="53"/>
      <c r="M4391" s="54">
        <v>1</v>
      </c>
    </row>
    <row r="4392" spans="2:13" x14ac:dyDescent="0.3">
      <c r="B4392" s="49">
        <v>23235</v>
      </c>
      <c r="C4392" s="50">
        <v>161</v>
      </c>
      <c r="D4392" s="50" t="str">
        <f>VLOOKUP(Table8[[#This Row],[CustomerID]],Table15[[#All],[CustomerID]:[Company Name]],2,FALSE)</f>
        <v>The Gallery Shop</v>
      </c>
      <c r="E4392" s="51">
        <v>44910</v>
      </c>
      <c r="F4392" s="50">
        <v>3</v>
      </c>
      <c r="G4392" s="50" t="str">
        <f>VLOOKUP(Table8[[#This Row],[ProductID]],Table12[[#All],[ProductID]:[ProductFullName]],3,FALSE)</f>
        <v>Product C</v>
      </c>
      <c r="H4392" s="50">
        <v>3</v>
      </c>
      <c r="I4392" s="52">
        <v>44910.597951388874</v>
      </c>
      <c r="J4392" s="50">
        <v>107</v>
      </c>
      <c r="K4392" s="51">
        <v>44910.963888888888</v>
      </c>
      <c r="L4392" s="53"/>
      <c r="M4392" s="54">
        <v>1</v>
      </c>
    </row>
    <row r="4393" spans="2:13" x14ac:dyDescent="0.3">
      <c r="B4393" s="49">
        <v>23236</v>
      </c>
      <c r="C4393" s="50">
        <v>856</v>
      </c>
      <c r="D4393" s="50" t="str">
        <f>VLOOKUP(Table8[[#This Row],[CustomerID]],Table15[[#All],[CustomerID]:[Company Name]],2,FALSE)</f>
        <v>Point Hardware &amp; Gift</v>
      </c>
      <c r="E4393" s="51">
        <v>44910</v>
      </c>
      <c r="F4393" s="50">
        <v>3</v>
      </c>
      <c r="G4393" s="50" t="str">
        <f>VLOOKUP(Table8[[#This Row],[ProductID]],Table12[[#All],[ProductID]:[ProductFullName]],3,FALSE)</f>
        <v>Product C</v>
      </c>
      <c r="H4393" s="50">
        <v>2</v>
      </c>
      <c r="I4393" s="52">
        <v>44910.606655092575</v>
      </c>
      <c r="J4393" s="50">
        <v>118</v>
      </c>
      <c r="K4393" s="51">
        <v>44910.963888888888</v>
      </c>
      <c r="L4393" s="53"/>
      <c r="M4393" s="54">
        <v>1</v>
      </c>
    </row>
    <row r="4394" spans="2:13" x14ac:dyDescent="0.3">
      <c r="B4394" s="49">
        <v>23237</v>
      </c>
      <c r="C4394" s="50">
        <v>478</v>
      </c>
      <c r="D4394" s="50" t="str">
        <f>VLOOKUP(Table8[[#This Row],[CustomerID]],Table15[[#All],[CustomerID]:[Company Name]],2,FALSE)</f>
        <v>SOCKS THIRD AVENUE</v>
      </c>
      <c r="E4394" s="51">
        <v>44910</v>
      </c>
      <c r="F4394" s="50">
        <v>1</v>
      </c>
      <c r="G4394" s="50" t="str">
        <f>VLOOKUP(Table8[[#This Row],[ProductID]],Table12[[#All],[ProductID]:[ProductFullName]],3,FALSE)</f>
        <v>Product A</v>
      </c>
      <c r="H4394" s="50">
        <v>6</v>
      </c>
      <c r="I4394" s="52">
        <v>44910.618043981463</v>
      </c>
      <c r="J4394" s="50">
        <v>123</v>
      </c>
      <c r="K4394" s="51">
        <v>44910.963888888888</v>
      </c>
      <c r="L4394" s="53"/>
      <c r="M4394" s="54">
        <v>1</v>
      </c>
    </row>
    <row r="4395" spans="2:13" x14ac:dyDescent="0.3">
      <c r="B4395" s="49">
        <v>23238</v>
      </c>
      <c r="C4395" s="50">
        <v>530</v>
      </c>
      <c r="D4395" s="50" t="str">
        <f>VLOOKUP(Table8[[#This Row],[CustomerID]],Table15[[#All],[CustomerID]:[Company Name]],2,FALSE)</f>
        <v>PHARAMSAVE - 427</v>
      </c>
      <c r="E4395" s="51">
        <v>44910</v>
      </c>
      <c r="F4395" s="50">
        <v>4</v>
      </c>
      <c r="G4395" s="50" t="str">
        <f>VLOOKUP(Table8[[#This Row],[ProductID]],Table12[[#All],[ProductID]:[ProductFullName]],3,FALSE)</f>
        <v>Product D</v>
      </c>
      <c r="H4395" s="50">
        <v>7</v>
      </c>
      <c r="I4395" s="52">
        <v>44910.633020833317</v>
      </c>
      <c r="J4395" s="50">
        <v>112</v>
      </c>
      <c r="K4395" s="51">
        <v>44910.963888888888</v>
      </c>
      <c r="L4395" s="53"/>
      <c r="M4395" s="54">
        <v>1</v>
      </c>
    </row>
    <row r="4396" spans="2:13" x14ac:dyDescent="0.3">
      <c r="B4396" s="49">
        <v>23239</v>
      </c>
      <c r="C4396" s="50">
        <v>635</v>
      </c>
      <c r="D4396" s="50" t="str">
        <f>VLOOKUP(Table8[[#This Row],[CustomerID]],Table15[[#All],[CustomerID]:[Company Name]],2,FALSE)</f>
        <v>Canuck Gifts</v>
      </c>
      <c r="E4396" s="51">
        <v>44910</v>
      </c>
      <c r="F4396" s="50">
        <v>6</v>
      </c>
      <c r="G4396" s="50" t="str">
        <f>VLOOKUP(Table8[[#This Row],[ProductID]],Table12[[#All],[ProductID]:[ProductFullName]],3,FALSE)</f>
        <v>Product F</v>
      </c>
      <c r="H4396" s="50">
        <v>5</v>
      </c>
      <c r="I4396" s="52">
        <v>44910.643993055535</v>
      </c>
      <c r="J4396" s="50">
        <v>132</v>
      </c>
      <c r="K4396" s="51">
        <v>44910.963888888888</v>
      </c>
      <c r="L4396" s="53"/>
      <c r="M4396" s="54">
        <v>1</v>
      </c>
    </row>
    <row r="4397" spans="2:13" x14ac:dyDescent="0.3">
      <c r="B4397" s="49">
        <v>23240</v>
      </c>
      <c r="C4397" s="50">
        <v>232</v>
      </c>
      <c r="D4397" s="50" t="str">
        <f>VLOOKUP(Table8[[#This Row],[CustomerID]],Table15[[#All],[CustomerID]:[Company Name]],2,FALSE)</f>
        <v>Hallmark Cards</v>
      </c>
      <c r="E4397" s="51">
        <v>44910</v>
      </c>
      <c r="F4397" s="50">
        <v>4</v>
      </c>
      <c r="G4397" s="50" t="str">
        <f>VLOOKUP(Table8[[#This Row],[ProductID]],Table12[[#All],[ProductID]:[ProductFullName]],3,FALSE)</f>
        <v>Product D</v>
      </c>
      <c r="H4397" s="50">
        <v>2</v>
      </c>
      <c r="I4397" s="52">
        <v>44910.65371527776</v>
      </c>
      <c r="J4397" s="50">
        <v>132</v>
      </c>
      <c r="K4397" s="51">
        <v>44910.963888888888</v>
      </c>
      <c r="L4397" s="53"/>
      <c r="M4397" s="54">
        <v>1</v>
      </c>
    </row>
    <row r="4398" spans="2:13" x14ac:dyDescent="0.3">
      <c r="B4398" s="49">
        <v>23241</v>
      </c>
      <c r="C4398" s="50">
        <v>617</v>
      </c>
      <c r="D4398" s="50" t="str">
        <f>VLOOKUP(Table8[[#This Row],[CustomerID]],Table15[[#All],[CustomerID]:[Company Name]],2,FALSE)</f>
        <v>B. J. Jewellery</v>
      </c>
      <c r="E4398" s="51">
        <v>44910</v>
      </c>
      <c r="F4398" s="50">
        <v>2</v>
      </c>
      <c r="G4398" s="50" t="str">
        <f>VLOOKUP(Table8[[#This Row],[ProductID]],Table12[[#All],[ProductID]:[ProductFullName]],3,FALSE)</f>
        <v>Product B</v>
      </c>
      <c r="H4398" s="50">
        <v>6</v>
      </c>
      <c r="I4398" s="52">
        <v>44910.66424768517</v>
      </c>
      <c r="J4398" s="50">
        <v>127</v>
      </c>
      <c r="K4398" s="51">
        <v>44910.963888888888</v>
      </c>
      <c r="L4398" s="53"/>
      <c r="M4398" s="54">
        <v>1</v>
      </c>
    </row>
    <row r="4399" spans="2:13" x14ac:dyDescent="0.3">
      <c r="B4399" s="49">
        <v>23242</v>
      </c>
      <c r="C4399" s="50">
        <v>310</v>
      </c>
      <c r="D4399" s="50" t="str">
        <f>VLOOKUP(Table8[[#This Row],[CustomerID]],Table15[[#All],[CustomerID]:[Company Name]],2,FALSE)</f>
        <v>Dell IDA</v>
      </c>
      <c r="E4399" s="51">
        <v>44910</v>
      </c>
      <c r="F4399" s="50">
        <v>3</v>
      </c>
      <c r="G4399" s="50" t="str">
        <f>VLOOKUP(Table8[[#This Row],[ProductID]],Table12[[#All],[ProductID]:[ProductFullName]],3,FALSE)</f>
        <v>Product C</v>
      </c>
      <c r="H4399" s="50">
        <v>4</v>
      </c>
      <c r="I4399" s="52">
        <v>44910.676631944429</v>
      </c>
      <c r="J4399" s="50">
        <v>113</v>
      </c>
      <c r="K4399" s="51">
        <v>44910.963888888888</v>
      </c>
      <c r="L4399" s="53"/>
      <c r="M4399" s="54">
        <v>1</v>
      </c>
    </row>
    <row r="4400" spans="2:13" x14ac:dyDescent="0.3">
      <c r="B4400" s="49">
        <v>23243</v>
      </c>
      <c r="C4400" s="50">
        <v>610</v>
      </c>
      <c r="D4400" s="50" t="str">
        <f>VLOOKUP(Table8[[#This Row],[CustomerID]],Table15[[#All],[CustomerID]:[Company Name]],2,FALSE)</f>
        <v>THE GIFT LOFT</v>
      </c>
      <c r="E4400" s="51">
        <v>44910</v>
      </c>
      <c r="F4400" s="50">
        <v>3</v>
      </c>
      <c r="G4400" s="50" t="str">
        <f>VLOOKUP(Table8[[#This Row],[ProductID]],Table12[[#All],[ProductID]:[ProductFullName]],3,FALSE)</f>
        <v>Product C</v>
      </c>
      <c r="H4400" s="50">
        <v>4</v>
      </c>
      <c r="I4400" s="52">
        <v>44910.687094907393</v>
      </c>
      <c r="J4400" s="50">
        <v>106</v>
      </c>
      <c r="K4400" s="51">
        <v>44910.963888888888</v>
      </c>
      <c r="L4400" s="53"/>
      <c r="M4400" s="54">
        <v>1</v>
      </c>
    </row>
    <row r="4401" spans="2:13" x14ac:dyDescent="0.3">
      <c r="B4401" s="49">
        <v>23244</v>
      </c>
      <c r="C4401" s="50">
        <v>258</v>
      </c>
      <c r="D4401" s="50" t="str">
        <f>VLOOKUP(Table8[[#This Row],[CustomerID]],Table15[[#All],[CustomerID]:[Company Name]],2,FALSE)</f>
        <v>Zellers Store #136</v>
      </c>
      <c r="E4401" s="51">
        <v>44910</v>
      </c>
      <c r="F4401" s="50">
        <v>3</v>
      </c>
      <c r="G4401" s="50" t="str">
        <f>VLOOKUP(Table8[[#This Row],[ProductID]],Table12[[#All],[ProductID]:[ProductFullName]],3,FALSE)</f>
        <v>Product C</v>
      </c>
      <c r="H4401" s="50">
        <v>6</v>
      </c>
      <c r="I4401" s="52">
        <v>44910.700138888875</v>
      </c>
      <c r="J4401" s="50">
        <v>123</v>
      </c>
      <c r="K4401" s="51">
        <v>44910.963888888888</v>
      </c>
      <c r="L4401" s="53"/>
      <c r="M4401" s="54">
        <v>1</v>
      </c>
    </row>
    <row r="4402" spans="2:13" x14ac:dyDescent="0.3">
      <c r="B4402" s="49">
        <v>23245</v>
      </c>
      <c r="C4402" s="50">
        <v>292</v>
      </c>
      <c r="D4402" s="50" t="str">
        <f>VLOOKUP(Table8[[#This Row],[CustomerID]],Table15[[#All],[CustomerID]:[Company Name]],2,FALSE)</f>
        <v>Zellers Store #326</v>
      </c>
      <c r="E4402" s="51">
        <v>44910</v>
      </c>
      <c r="F4402" s="50">
        <v>4</v>
      </c>
      <c r="G4402" s="50" t="str">
        <f>VLOOKUP(Table8[[#This Row],[ProductID]],Table12[[#All],[ProductID]:[ProductFullName]],3,FALSE)</f>
        <v>Product D</v>
      </c>
      <c r="H4402" s="50">
        <v>4</v>
      </c>
      <c r="I4402" s="52">
        <v>44910.716226851837</v>
      </c>
      <c r="J4402" s="50">
        <v>119</v>
      </c>
      <c r="K4402" s="51">
        <v>44910.963888888888</v>
      </c>
      <c r="L4402" s="53"/>
      <c r="M4402" s="54">
        <v>1</v>
      </c>
    </row>
    <row r="4403" spans="2:13" x14ac:dyDescent="0.3">
      <c r="B4403" s="49">
        <v>23246</v>
      </c>
      <c r="C4403" s="50">
        <v>820</v>
      </c>
      <c r="D4403" s="50" t="str">
        <f>VLOOKUP(Table8[[#This Row],[CustomerID]],Table15[[#All],[CustomerID]:[Company Name]],2,FALSE)</f>
        <v>Masonic Healthcare Center</v>
      </c>
      <c r="E4403" s="51">
        <v>44910</v>
      </c>
      <c r="F4403" s="50">
        <v>5</v>
      </c>
      <c r="G4403" s="50" t="str">
        <f>VLOOKUP(Table8[[#This Row],[ProductID]],Table12[[#All],[ProductID]:[ProductFullName]],3,FALSE)</f>
        <v>Product E</v>
      </c>
      <c r="H4403" s="50">
        <v>2</v>
      </c>
      <c r="I4403" s="52">
        <v>44910.729594907396</v>
      </c>
      <c r="J4403" s="50">
        <v>106</v>
      </c>
      <c r="K4403" s="51">
        <v>44910.963888888888</v>
      </c>
      <c r="L4403" s="53"/>
      <c r="M4403" s="54">
        <v>1</v>
      </c>
    </row>
    <row r="4404" spans="2:13" x14ac:dyDescent="0.3">
      <c r="B4404" s="49">
        <v>23247</v>
      </c>
      <c r="C4404" s="50">
        <v>948</v>
      </c>
      <c r="D4404" s="50" t="str">
        <f>VLOOKUP(Table8[[#This Row],[CustomerID]],Table15[[#All],[CustomerID]:[Company Name]],2,FALSE)</f>
        <v>Cheryl Ann's</v>
      </c>
      <c r="E4404" s="51">
        <v>44910</v>
      </c>
      <c r="F4404" s="50">
        <v>2</v>
      </c>
      <c r="G4404" s="50" t="str">
        <f>VLOOKUP(Table8[[#This Row],[ProductID]],Table12[[#All],[ProductID]:[ProductFullName]],3,FALSE)</f>
        <v>Product B</v>
      </c>
      <c r="H4404" s="50">
        <v>2</v>
      </c>
      <c r="I4404" s="52">
        <v>44910.73901620369</v>
      </c>
      <c r="J4404" s="50">
        <v>131</v>
      </c>
      <c r="K4404" s="51">
        <v>44910.963888888888</v>
      </c>
      <c r="L4404" s="53"/>
      <c r="M4404" s="54">
        <v>1</v>
      </c>
    </row>
    <row r="4405" spans="2:13" x14ac:dyDescent="0.3">
      <c r="B4405" s="49">
        <v>23248</v>
      </c>
      <c r="C4405" s="50">
        <v>508</v>
      </c>
      <c r="D4405" s="50" t="str">
        <f>VLOOKUP(Table8[[#This Row],[CustomerID]],Table15[[#All],[CustomerID]:[Company Name]],2,FALSE)</f>
        <v>Buck or Two-060</v>
      </c>
      <c r="E4405" s="51">
        <v>44911</v>
      </c>
      <c r="F4405" s="50">
        <v>3</v>
      </c>
      <c r="G4405" s="50" t="str">
        <f>VLOOKUP(Table8[[#This Row],[ProductID]],Table12[[#All],[ProductID]:[ProductFullName]],3,FALSE)</f>
        <v>Product C</v>
      </c>
      <c r="H4405" s="50">
        <v>2</v>
      </c>
      <c r="I4405" s="52">
        <v>44911.333333333336</v>
      </c>
      <c r="J4405" s="50">
        <v>111</v>
      </c>
      <c r="K4405" s="51">
        <v>44911.959027777775</v>
      </c>
      <c r="L4405" s="53"/>
      <c r="M4405" s="54">
        <v>1</v>
      </c>
    </row>
    <row r="4406" spans="2:13" x14ac:dyDescent="0.3">
      <c r="B4406" s="49">
        <v>23249</v>
      </c>
      <c r="C4406" s="50">
        <v>1251</v>
      </c>
      <c r="D4406" s="50" t="str">
        <f>VLOOKUP(Table8[[#This Row],[CustomerID]],Table15[[#All],[CustomerID]:[Company Name]],2,FALSE)</f>
        <v>Watches by Gosh</v>
      </c>
      <c r="E4406" s="51">
        <v>44911</v>
      </c>
      <c r="F4406" s="50">
        <v>5</v>
      </c>
      <c r="G4406" s="50" t="str">
        <f>VLOOKUP(Table8[[#This Row],[ProductID]],Table12[[#All],[ProductID]:[ProductFullName]],3,FALSE)</f>
        <v>Product E</v>
      </c>
      <c r="H4406" s="50">
        <v>7</v>
      </c>
      <c r="I4406" s="52">
        <v>44911.343298611115</v>
      </c>
      <c r="J4406" s="50">
        <v>109</v>
      </c>
      <c r="K4406" s="51">
        <v>44911.959027777775</v>
      </c>
      <c r="L4406" s="53"/>
      <c r="M4406" s="54">
        <v>1</v>
      </c>
    </row>
    <row r="4407" spans="2:13" x14ac:dyDescent="0.3">
      <c r="B4407" s="49">
        <v>23250</v>
      </c>
      <c r="C4407" s="50">
        <v>401</v>
      </c>
      <c r="D4407" s="50" t="str">
        <f>VLOOKUP(Table8[[#This Row],[CustomerID]],Table15[[#All],[CustomerID]:[Company Name]],2,FALSE)</f>
        <v>Safari Outfitters Inc</v>
      </c>
      <c r="E4407" s="51">
        <v>44911</v>
      </c>
      <c r="F4407" s="50">
        <v>6</v>
      </c>
      <c r="G4407" s="50" t="str">
        <f>VLOOKUP(Table8[[#This Row],[ProductID]],Table12[[#All],[ProductID]:[ProductFullName]],3,FALSE)</f>
        <v>Product F</v>
      </c>
      <c r="H4407" s="50">
        <v>2</v>
      </c>
      <c r="I4407" s="52">
        <v>44911.358287037037</v>
      </c>
      <c r="J4407" s="50">
        <v>121</v>
      </c>
      <c r="K4407" s="51">
        <v>44911.959027777775</v>
      </c>
      <c r="L4407" s="53"/>
      <c r="M4407" s="54">
        <v>1</v>
      </c>
    </row>
    <row r="4408" spans="2:13" x14ac:dyDescent="0.3">
      <c r="B4408" s="49">
        <v>23251</v>
      </c>
      <c r="C4408" s="50">
        <v>672</v>
      </c>
      <c r="D4408" s="50" t="str">
        <f>VLOOKUP(Table8[[#This Row],[CustomerID]],Table15[[#All],[CustomerID]:[Company Name]],2,FALSE)</f>
        <v>Peoples Drug Mart #180</v>
      </c>
      <c r="E4408" s="51">
        <v>44911</v>
      </c>
      <c r="F4408" s="50">
        <v>3</v>
      </c>
      <c r="G4408" s="50" t="str">
        <f>VLOOKUP(Table8[[#This Row],[ProductID]],Table12[[#All],[ProductID]:[ProductFullName]],3,FALSE)</f>
        <v>Product C</v>
      </c>
      <c r="H4408" s="50">
        <v>7</v>
      </c>
      <c r="I4408" s="52">
        <v>44911.367858796293</v>
      </c>
      <c r="J4408" s="50">
        <v>105</v>
      </c>
      <c r="K4408" s="51">
        <v>44911.959027777775</v>
      </c>
      <c r="L4408" s="53"/>
      <c r="M4408" s="54">
        <v>1</v>
      </c>
    </row>
    <row r="4409" spans="2:13" x14ac:dyDescent="0.3">
      <c r="B4409" s="49">
        <v>23252</v>
      </c>
      <c r="C4409" s="50">
        <v>1333</v>
      </c>
      <c r="D4409" s="50" t="str">
        <f>VLOOKUP(Table8[[#This Row],[CustomerID]],Table15[[#All],[CustomerID]:[Company Name]],2,FALSE)</f>
        <v>Little Brown Bear</v>
      </c>
      <c r="E4409" s="51">
        <v>44911</v>
      </c>
      <c r="F4409" s="50">
        <v>5</v>
      </c>
      <c r="G4409" s="50" t="str">
        <f>VLOOKUP(Table8[[#This Row],[ProductID]],Table12[[#All],[ProductID]:[ProductFullName]],3,FALSE)</f>
        <v>Product E</v>
      </c>
      <c r="H4409" s="50">
        <v>2</v>
      </c>
      <c r="I4409" s="52">
        <v>44911.384340277771</v>
      </c>
      <c r="J4409" s="50">
        <v>112</v>
      </c>
      <c r="K4409" s="51">
        <v>44911.959027777775</v>
      </c>
      <c r="L4409" s="53"/>
      <c r="M4409" s="54">
        <v>1</v>
      </c>
    </row>
    <row r="4410" spans="2:13" x14ac:dyDescent="0.3">
      <c r="B4410" s="49">
        <v>23253</v>
      </c>
      <c r="C4410" s="50">
        <v>1219</v>
      </c>
      <c r="D4410" s="50" t="str">
        <f>VLOOKUP(Table8[[#This Row],[CustomerID]],Table15[[#All],[CustomerID]:[Company Name]],2,FALSE)</f>
        <v>Dillard's OLathe, KS</v>
      </c>
      <c r="E4410" s="51">
        <v>44911</v>
      </c>
      <c r="F4410" s="50">
        <v>3</v>
      </c>
      <c r="G4410" s="50" t="str">
        <f>VLOOKUP(Table8[[#This Row],[ProductID]],Table12[[#All],[ProductID]:[ProductFullName]],3,FALSE)</f>
        <v>Product C</v>
      </c>
      <c r="H4410" s="50">
        <v>7</v>
      </c>
      <c r="I4410" s="52">
        <v>44911.395486111105</v>
      </c>
      <c r="J4410" s="50">
        <v>112</v>
      </c>
      <c r="K4410" s="51">
        <v>44911.959027777775</v>
      </c>
      <c r="L4410" s="53"/>
      <c r="M4410" s="54">
        <v>1</v>
      </c>
    </row>
    <row r="4411" spans="2:13" x14ac:dyDescent="0.3">
      <c r="B4411" s="49">
        <v>23254</v>
      </c>
      <c r="C4411" s="50">
        <v>691</v>
      </c>
      <c r="D4411" s="50" t="str">
        <f>VLOOKUP(Table8[[#This Row],[CustomerID]],Table15[[#All],[CustomerID]:[Company Name]],2,FALSE)</f>
        <v>Dollar Dollar</v>
      </c>
      <c r="E4411" s="51">
        <v>44911</v>
      </c>
      <c r="F4411" s="50">
        <v>5</v>
      </c>
      <c r="G4411" s="50" t="str">
        <f>VLOOKUP(Table8[[#This Row],[ProductID]],Table12[[#All],[ProductID]:[ProductFullName]],3,FALSE)</f>
        <v>Product E</v>
      </c>
      <c r="H4411" s="50">
        <v>4</v>
      </c>
      <c r="I4411" s="52">
        <v>44911.409212962957</v>
      </c>
      <c r="J4411" s="50">
        <v>130</v>
      </c>
      <c r="K4411" s="51">
        <v>44911.959027777775</v>
      </c>
      <c r="L4411" s="53"/>
      <c r="M4411" s="54">
        <v>1</v>
      </c>
    </row>
    <row r="4412" spans="2:13" x14ac:dyDescent="0.3">
      <c r="B4412" s="49">
        <v>23255</v>
      </c>
      <c r="C4412" s="50">
        <v>1128</v>
      </c>
      <c r="D4412" s="50" t="str">
        <f>VLOOKUP(Table8[[#This Row],[CustomerID]],Table15[[#All],[CustomerID]:[Company Name]],2,FALSE)</f>
        <v>Spruce It Up!</v>
      </c>
      <c r="E4412" s="51">
        <v>44911</v>
      </c>
      <c r="F4412" s="50">
        <v>6</v>
      </c>
      <c r="G4412" s="50" t="str">
        <f>VLOOKUP(Table8[[#This Row],[ProductID]],Table12[[#All],[ProductID]:[ProductFullName]],3,FALSE)</f>
        <v>Product F</v>
      </c>
      <c r="H4412" s="50">
        <v>6</v>
      </c>
      <c r="I4412" s="52">
        <v>44911.422534722216</v>
      </c>
      <c r="J4412" s="50">
        <v>111</v>
      </c>
      <c r="K4412" s="51">
        <v>44911.959027777775</v>
      </c>
      <c r="L4412" s="53"/>
      <c r="M4412" s="54">
        <v>1</v>
      </c>
    </row>
    <row r="4413" spans="2:13" x14ac:dyDescent="0.3">
      <c r="B4413" s="49">
        <v>23256</v>
      </c>
      <c r="C4413" s="50">
        <v>550</v>
      </c>
      <c r="D4413" s="50" t="str">
        <f>VLOOKUP(Table8[[#This Row],[CustomerID]],Table15[[#All],[CustomerID]:[Company Name]],2,FALSE)</f>
        <v>Buck or Two #057</v>
      </c>
      <c r="E4413" s="51">
        <v>44911</v>
      </c>
      <c r="F4413" s="50">
        <v>2</v>
      </c>
      <c r="G4413" s="50" t="str">
        <f>VLOOKUP(Table8[[#This Row],[ProductID]],Table12[[#All],[ProductID]:[ProductFullName]],3,FALSE)</f>
        <v>Product B</v>
      </c>
      <c r="H4413" s="50">
        <v>2</v>
      </c>
      <c r="I4413" s="52">
        <v>44911.434374999997</v>
      </c>
      <c r="J4413" s="50">
        <v>107</v>
      </c>
      <c r="K4413" s="51">
        <v>44911.959027777775</v>
      </c>
      <c r="L4413" s="53"/>
      <c r="M4413" s="54">
        <v>1</v>
      </c>
    </row>
    <row r="4414" spans="2:13" x14ac:dyDescent="0.3">
      <c r="B4414" s="49">
        <v>23257</v>
      </c>
      <c r="C4414" s="50">
        <v>856</v>
      </c>
      <c r="D4414" s="50" t="str">
        <f>VLOOKUP(Table8[[#This Row],[CustomerID]],Table15[[#All],[CustomerID]:[Company Name]],2,FALSE)</f>
        <v>Point Hardware &amp; Gift</v>
      </c>
      <c r="E4414" s="51">
        <v>44911</v>
      </c>
      <c r="F4414" s="50">
        <v>4</v>
      </c>
      <c r="G4414" s="50" t="str">
        <f>VLOOKUP(Table8[[#This Row],[ProductID]],Table12[[#All],[ProductID]:[ProductFullName]],3,FALSE)</f>
        <v>Product D</v>
      </c>
      <c r="H4414" s="50">
        <v>2</v>
      </c>
      <c r="I4414" s="52">
        <v>44911.446296296293</v>
      </c>
      <c r="J4414" s="50">
        <v>124</v>
      </c>
      <c r="K4414" s="51">
        <v>44911.959027777775</v>
      </c>
      <c r="L4414" s="53"/>
      <c r="M4414" s="54">
        <v>1</v>
      </c>
    </row>
    <row r="4415" spans="2:13" x14ac:dyDescent="0.3">
      <c r="B4415" s="49">
        <v>23258</v>
      </c>
      <c r="C4415" s="50">
        <v>1334</v>
      </c>
      <c r="D4415" s="50" t="str">
        <f>VLOOKUP(Table8[[#This Row],[CustomerID]],Table15[[#All],[CustomerID]:[Company Name]],2,FALSE)</f>
        <v>Price Less Drug Store #2</v>
      </c>
      <c r="E4415" s="51">
        <v>44911</v>
      </c>
      <c r="F4415" s="50">
        <v>5</v>
      </c>
      <c r="G4415" s="50" t="str">
        <f>VLOOKUP(Table8[[#This Row],[ProductID]],Table12[[#All],[ProductID]:[ProductFullName]],3,FALSE)</f>
        <v>Product E</v>
      </c>
      <c r="H4415" s="50">
        <v>7</v>
      </c>
      <c r="I4415" s="52">
        <v>44911.457407407404</v>
      </c>
      <c r="J4415" s="50">
        <v>113</v>
      </c>
      <c r="K4415" s="51">
        <v>44911.959027777775</v>
      </c>
      <c r="L4415" s="53"/>
      <c r="M4415" s="54">
        <v>1</v>
      </c>
    </row>
    <row r="4416" spans="2:13" x14ac:dyDescent="0.3">
      <c r="B4416" s="49">
        <v>23259</v>
      </c>
      <c r="C4416" s="50">
        <v>971</v>
      </c>
      <c r="D4416" s="50" t="str">
        <f>VLOOKUP(Table8[[#This Row],[CustomerID]],Table15[[#All],[CustomerID]:[Company Name]],2,FALSE)</f>
        <v>Lily &amp; Company</v>
      </c>
      <c r="E4416" s="51">
        <v>44911</v>
      </c>
      <c r="F4416" s="50">
        <v>4</v>
      </c>
      <c r="G4416" s="50" t="str">
        <f>VLOOKUP(Table8[[#This Row],[ProductID]],Table12[[#All],[ProductID]:[ProductFullName]],3,FALSE)</f>
        <v>Product D</v>
      </c>
      <c r="H4416" s="50">
        <v>6</v>
      </c>
      <c r="I4416" s="52">
        <v>44911.47410879629</v>
      </c>
      <c r="J4416" s="50">
        <v>108</v>
      </c>
      <c r="K4416" s="51">
        <v>44911.959027777775</v>
      </c>
      <c r="L4416" s="53"/>
      <c r="M4416" s="54">
        <v>1</v>
      </c>
    </row>
    <row r="4417" spans="2:13" x14ac:dyDescent="0.3">
      <c r="B4417" s="49">
        <v>23260</v>
      </c>
      <c r="C4417" s="50">
        <v>1113</v>
      </c>
      <c r="D4417" s="50" t="str">
        <f>VLOOKUP(Table8[[#This Row],[CustomerID]],Table15[[#All],[CustomerID]:[Company Name]],2,FALSE)</f>
        <v>Franklin United Methodist Community</v>
      </c>
      <c r="E4417" s="51">
        <v>44911</v>
      </c>
      <c r="F4417" s="50">
        <v>5</v>
      </c>
      <c r="G4417" s="50" t="str">
        <f>VLOOKUP(Table8[[#This Row],[ProductID]],Table12[[#All],[ProductID]:[ProductFullName]],3,FALSE)</f>
        <v>Product E</v>
      </c>
      <c r="H4417" s="50">
        <v>6</v>
      </c>
      <c r="I4417" s="52">
        <v>44911.490509259253</v>
      </c>
      <c r="J4417" s="50">
        <v>105</v>
      </c>
      <c r="K4417" s="51">
        <v>44911.959027777775</v>
      </c>
      <c r="L4417" s="53"/>
      <c r="M4417" s="54">
        <v>1</v>
      </c>
    </row>
    <row r="4418" spans="2:13" x14ac:dyDescent="0.3">
      <c r="B4418" s="49">
        <v>23261</v>
      </c>
      <c r="C4418" s="50">
        <v>35</v>
      </c>
      <c r="D4418" s="50" t="str">
        <f>VLOOKUP(Table8[[#This Row],[CustomerID]],Table15[[#All],[CustomerID]:[Company Name]],2,FALSE)</f>
        <v>O'brien Pharmacy</v>
      </c>
      <c r="E4418" s="51">
        <v>44911</v>
      </c>
      <c r="F4418" s="50">
        <v>4</v>
      </c>
      <c r="G4418" s="50" t="str">
        <f>VLOOKUP(Table8[[#This Row],[ProductID]],Table12[[#All],[ProductID]:[ProductFullName]],3,FALSE)</f>
        <v>Product D</v>
      </c>
      <c r="H4418" s="50">
        <v>4</v>
      </c>
      <c r="I4418" s="52">
        <v>44911.504479166659</v>
      </c>
      <c r="J4418" s="50">
        <v>126</v>
      </c>
      <c r="K4418" s="51">
        <v>44911.959027777775</v>
      </c>
      <c r="L4418" s="53"/>
      <c r="M4418" s="54">
        <v>1</v>
      </c>
    </row>
    <row r="4419" spans="2:13" x14ac:dyDescent="0.3">
      <c r="B4419" s="49">
        <v>23262</v>
      </c>
      <c r="C4419" s="50">
        <v>532</v>
      </c>
      <c r="D4419" s="50" t="str">
        <f>VLOOKUP(Table8[[#This Row],[CustomerID]],Table15[[#All],[CustomerID]:[Company Name]],2,FALSE)</f>
        <v>Little Shop of Hope c/o Warner industries</v>
      </c>
      <c r="E4419" s="51">
        <v>44911</v>
      </c>
      <c r="F4419" s="50">
        <v>3</v>
      </c>
      <c r="G4419" s="50" t="str">
        <f>VLOOKUP(Table8[[#This Row],[ProductID]],Table12[[#All],[ProductID]:[ProductFullName]],3,FALSE)</f>
        <v>Product C</v>
      </c>
      <c r="H4419" s="50">
        <v>4</v>
      </c>
      <c r="I4419" s="52">
        <v>44911.517291666656</v>
      </c>
      <c r="J4419" s="50">
        <v>116</v>
      </c>
      <c r="K4419" s="51">
        <v>44911.959027777775</v>
      </c>
      <c r="L4419" s="53"/>
      <c r="M4419" s="54">
        <v>1</v>
      </c>
    </row>
    <row r="4420" spans="2:13" x14ac:dyDescent="0.3">
      <c r="B4420" s="49">
        <v>23263</v>
      </c>
      <c r="C4420" s="50">
        <v>953</v>
      </c>
      <c r="D4420" s="50" t="str">
        <f>VLOOKUP(Table8[[#This Row],[CustomerID]],Table15[[#All],[CustomerID]:[Company Name]],2,FALSE)</f>
        <v>FIRST IMPRESSIONS</v>
      </c>
      <c r="E4420" s="51">
        <v>44911</v>
      </c>
      <c r="F4420" s="50">
        <v>5</v>
      </c>
      <c r="G4420" s="50" t="str">
        <f>VLOOKUP(Table8[[#This Row],[ProductID]],Table12[[#All],[ProductID]:[ProductFullName]],3,FALSE)</f>
        <v>Product E</v>
      </c>
      <c r="H4420" s="50">
        <v>6</v>
      </c>
      <c r="I4420" s="52">
        <v>44911.533356481472</v>
      </c>
      <c r="J4420" s="50">
        <v>113</v>
      </c>
      <c r="K4420" s="51">
        <v>44911.959027777775</v>
      </c>
      <c r="L4420" s="53"/>
      <c r="M4420" s="54">
        <v>1</v>
      </c>
    </row>
    <row r="4421" spans="2:13" x14ac:dyDescent="0.3">
      <c r="B4421" s="49">
        <v>23264</v>
      </c>
      <c r="C4421" s="50">
        <v>695</v>
      </c>
      <c r="D4421" s="50" t="str">
        <f>VLOOKUP(Table8[[#This Row],[CustomerID]],Table15[[#All],[CustomerID]:[Company Name]],2,FALSE)</f>
        <v>Buck or Two #109</v>
      </c>
      <c r="E4421" s="51">
        <v>44911</v>
      </c>
      <c r="F4421" s="50">
        <v>1</v>
      </c>
      <c r="G4421" s="50" t="str">
        <f>VLOOKUP(Table8[[#This Row],[ProductID]],Table12[[#All],[ProductID]:[ProductFullName]],3,FALSE)</f>
        <v>Product A</v>
      </c>
      <c r="H4421" s="50">
        <v>3</v>
      </c>
      <c r="I4421" s="52">
        <v>44911.550092592581</v>
      </c>
      <c r="J4421" s="50">
        <v>126</v>
      </c>
      <c r="K4421" s="51">
        <v>44911.959027777775</v>
      </c>
      <c r="L4421" s="53"/>
      <c r="M4421" s="54">
        <v>1</v>
      </c>
    </row>
    <row r="4422" spans="2:13" x14ac:dyDescent="0.3">
      <c r="B4422" s="49">
        <v>23265</v>
      </c>
      <c r="C4422" s="50">
        <v>394</v>
      </c>
      <c r="D4422" s="50" t="str">
        <f>VLOOKUP(Table8[[#This Row],[CustomerID]],Table15[[#All],[CustomerID]:[Company Name]],2,FALSE)</f>
        <v>Top Dollar Bargen Centre #16</v>
      </c>
      <c r="E4422" s="51">
        <v>44911</v>
      </c>
      <c r="F4422" s="50">
        <v>6</v>
      </c>
      <c r="G4422" s="50" t="str">
        <f>VLOOKUP(Table8[[#This Row],[ProductID]],Table12[[#All],[ProductID]:[ProductFullName]],3,FALSE)</f>
        <v>Product F</v>
      </c>
      <c r="H4422" s="50">
        <v>4</v>
      </c>
      <c r="I4422" s="52">
        <v>44911.562766203693</v>
      </c>
      <c r="J4422" s="50">
        <v>109</v>
      </c>
      <c r="K4422" s="51">
        <v>44911.959027777775</v>
      </c>
      <c r="L4422" s="53"/>
      <c r="M4422" s="54">
        <v>1</v>
      </c>
    </row>
    <row r="4423" spans="2:13" x14ac:dyDescent="0.3">
      <c r="B4423" s="49">
        <v>23266</v>
      </c>
      <c r="C4423" s="50">
        <v>1061</v>
      </c>
      <c r="D4423" s="50" t="str">
        <f>VLOOKUP(Table8[[#This Row],[CustomerID]],Table15[[#All],[CustomerID]:[Company Name]],2,FALSE)</f>
        <v>Homewood Toy &amp; Hobby</v>
      </c>
      <c r="E4423" s="51">
        <v>44911</v>
      </c>
      <c r="F4423" s="50">
        <v>2</v>
      </c>
      <c r="G4423" s="50" t="str">
        <f>VLOOKUP(Table8[[#This Row],[ProductID]],Table12[[#All],[ProductID]:[ProductFullName]],3,FALSE)</f>
        <v>Product B</v>
      </c>
      <c r="H4423" s="50">
        <v>5</v>
      </c>
      <c r="I4423" s="52">
        <v>44911.575092592582</v>
      </c>
      <c r="J4423" s="50">
        <v>131</v>
      </c>
      <c r="K4423" s="51">
        <v>44911.959027777775</v>
      </c>
      <c r="L4423" s="53"/>
      <c r="M4423" s="54">
        <v>1</v>
      </c>
    </row>
    <row r="4424" spans="2:13" x14ac:dyDescent="0.3">
      <c r="B4424" s="49">
        <v>23267</v>
      </c>
      <c r="C4424" s="50">
        <v>774</v>
      </c>
      <c r="D4424" s="50" t="str">
        <f>VLOOKUP(Table8[[#This Row],[CustomerID]],Table15[[#All],[CustomerID]:[Company Name]],2,FALSE)</f>
        <v>Pleasant Surprise / Wicker Designs Ltd.</v>
      </c>
      <c r="E4424" s="51">
        <v>44911</v>
      </c>
      <c r="F4424" s="50">
        <v>1</v>
      </c>
      <c r="G4424" s="50" t="str">
        <f>VLOOKUP(Table8[[#This Row],[ProductID]],Table12[[#All],[ProductID]:[ProductFullName]],3,FALSE)</f>
        <v>Product A</v>
      </c>
      <c r="H4424" s="50">
        <v>7</v>
      </c>
      <c r="I4424" s="52">
        <v>44911.590104166658</v>
      </c>
      <c r="J4424" s="50">
        <v>120</v>
      </c>
      <c r="K4424" s="51">
        <v>44911.959027777775</v>
      </c>
      <c r="L4424" s="53"/>
      <c r="M4424" s="54">
        <v>1</v>
      </c>
    </row>
    <row r="4425" spans="2:13" x14ac:dyDescent="0.3">
      <c r="B4425" s="49">
        <v>23268</v>
      </c>
      <c r="C4425" s="50">
        <v>140</v>
      </c>
      <c r="D4425" s="50" t="str">
        <f>VLOOKUP(Table8[[#This Row],[CustomerID]],Table15[[#All],[CustomerID]:[Company Name]],2,FALSE)</f>
        <v>SDM - 637</v>
      </c>
      <c r="E4425" s="51">
        <v>44911</v>
      </c>
      <c r="F4425" s="50">
        <v>4</v>
      </c>
      <c r="G4425" s="50" t="str">
        <f>VLOOKUP(Table8[[#This Row],[ProductID]],Table12[[#All],[ProductID]:[ProductFullName]],3,FALSE)</f>
        <v>Product D</v>
      </c>
      <c r="H4425" s="50">
        <v>7</v>
      </c>
      <c r="I4425" s="52">
        <v>44911.602048611101</v>
      </c>
      <c r="J4425" s="50">
        <v>134</v>
      </c>
      <c r="K4425" s="51">
        <v>44911.959027777775</v>
      </c>
      <c r="L4425" s="53"/>
      <c r="M4425" s="54">
        <v>1</v>
      </c>
    </row>
    <row r="4426" spans="2:13" x14ac:dyDescent="0.3">
      <c r="B4426" s="49">
        <v>23269</v>
      </c>
      <c r="C4426" s="50">
        <v>1097</v>
      </c>
      <c r="D4426" s="50" t="str">
        <f>VLOOKUP(Table8[[#This Row],[CustomerID]],Table15[[#All],[CustomerID]:[Company Name]],2,FALSE)</f>
        <v>Emerald Necklace Marina</v>
      </c>
      <c r="E4426" s="51">
        <v>44911</v>
      </c>
      <c r="F4426" s="50">
        <v>2</v>
      </c>
      <c r="G4426" s="50" t="str">
        <f>VLOOKUP(Table8[[#This Row],[ProductID]],Table12[[#All],[ProductID]:[ProductFullName]],3,FALSE)</f>
        <v>Product B</v>
      </c>
      <c r="H4426" s="50">
        <v>6</v>
      </c>
      <c r="I4426" s="52">
        <v>44911.610995370364</v>
      </c>
      <c r="J4426" s="50">
        <v>131</v>
      </c>
      <c r="K4426" s="51">
        <v>44911.959027777775</v>
      </c>
      <c r="L4426" s="53"/>
      <c r="M4426" s="54">
        <v>1</v>
      </c>
    </row>
    <row r="4427" spans="2:13" x14ac:dyDescent="0.3">
      <c r="B4427" s="49">
        <v>23270</v>
      </c>
      <c r="C4427" s="50">
        <v>421</v>
      </c>
      <c r="D4427" s="50" t="str">
        <f>VLOOKUP(Table8[[#This Row],[CustomerID]],Table15[[#All],[CustomerID]:[Company Name]],2,FALSE)</f>
        <v>Coyles Products</v>
      </c>
      <c r="E4427" s="51">
        <v>44911</v>
      </c>
      <c r="F4427" s="50">
        <v>2</v>
      </c>
      <c r="G4427" s="50" t="str">
        <f>VLOOKUP(Table8[[#This Row],[ProductID]],Table12[[#All],[ProductID]:[ProductFullName]],3,FALSE)</f>
        <v>Product B</v>
      </c>
      <c r="H4427" s="50">
        <v>4</v>
      </c>
      <c r="I4427" s="52">
        <v>44911.622430555552</v>
      </c>
      <c r="J4427" s="50">
        <v>127</v>
      </c>
      <c r="K4427" s="51">
        <v>44911.959027777775</v>
      </c>
      <c r="L4427" s="53"/>
      <c r="M4427" s="54">
        <v>1</v>
      </c>
    </row>
    <row r="4428" spans="2:13" x14ac:dyDescent="0.3">
      <c r="B4428" s="49">
        <v>23271</v>
      </c>
      <c r="C4428" s="50">
        <v>480</v>
      </c>
      <c r="D4428" s="50" t="str">
        <f>VLOOKUP(Table8[[#This Row],[CustomerID]],Table15[[#All],[CustomerID]:[Company Name]],2,FALSE)</f>
        <v>Simply Country</v>
      </c>
      <c r="E4428" s="51">
        <v>44911</v>
      </c>
      <c r="F4428" s="50">
        <v>4</v>
      </c>
      <c r="G4428" s="50" t="str">
        <f>VLOOKUP(Table8[[#This Row],[ProductID]],Table12[[#All],[ProductID]:[ProductFullName]],3,FALSE)</f>
        <v>Product D</v>
      </c>
      <c r="H4428" s="50">
        <v>4</v>
      </c>
      <c r="I4428" s="52">
        <v>44911.631828703699</v>
      </c>
      <c r="J4428" s="50">
        <v>129</v>
      </c>
      <c r="K4428" s="51">
        <v>44911.959027777775</v>
      </c>
      <c r="L4428" s="53"/>
      <c r="M4428" s="54">
        <v>1</v>
      </c>
    </row>
    <row r="4429" spans="2:13" x14ac:dyDescent="0.3">
      <c r="B4429" s="49">
        <v>23272</v>
      </c>
      <c r="C4429" s="50">
        <v>637</v>
      </c>
      <c r="D4429" s="50" t="str">
        <f>VLOOKUP(Table8[[#This Row],[CustomerID]],Table15[[#All],[CustomerID]:[Company Name]],2,FALSE)</f>
        <v>Village Fashions</v>
      </c>
      <c r="E4429" s="51">
        <v>44911</v>
      </c>
      <c r="F4429" s="50">
        <v>4</v>
      </c>
      <c r="G4429" s="50" t="str">
        <f>VLOOKUP(Table8[[#This Row],[ProductID]],Table12[[#All],[ProductID]:[ProductFullName]],3,FALSE)</f>
        <v>Product D</v>
      </c>
      <c r="H4429" s="50">
        <v>5</v>
      </c>
      <c r="I4429" s="52">
        <v>44911.646585648145</v>
      </c>
      <c r="J4429" s="50">
        <v>105</v>
      </c>
      <c r="K4429" s="51">
        <v>44911.959027777775</v>
      </c>
      <c r="L4429" s="53"/>
      <c r="M4429" s="54">
        <v>1</v>
      </c>
    </row>
    <row r="4430" spans="2:13" x14ac:dyDescent="0.3">
      <c r="B4430" s="49">
        <v>23273</v>
      </c>
      <c r="C4430" s="50">
        <v>261</v>
      </c>
      <c r="D4430" s="50" t="str">
        <f>VLOOKUP(Table8[[#This Row],[CustomerID]],Table15[[#All],[CustomerID]:[Company Name]],2,FALSE)</f>
        <v>Park Royal Home Hardware</v>
      </c>
      <c r="E4430" s="51">
        <v>44911</v>
      </c>
      <c r="F4430" s="50">
        <v>5</v>
      </c>
      <c r="G4430" s="50" t="str">
        <f>VLOOKUP(Table8[[#This Row],[ProductID]],Table12[[#All],[ProductID]:[ProductFullName]],3,FALSE)</f>
        <v>Product E</v>
      </c>
      <c r="H4430" s="50">
        <v>4</v>
      </c>
      <c r="I4430" s="52">
        <v>44911.661469907405</v>
      </c>
      <c r="J4430" s="50">
        <v>108</v>
      </c>
      <c r="K4430" s="51">
        <v>44911.959027777775</v>
      </c>
      <c r="L4430" s="53"/>
      <c r="M4430" s="54">
        <v>1</v>
      </c>
    </row>
    <row r="4431" spans="2:13" x14ac:dyDescent="0.3">
      <c r="B4431" s="49">
        <v>23274</v>
      </c>
      <c r="C4431" s="50">
        <v>683</v>
      </c>
      <c r="D4431" s="50" t="str">
        <f>VLOOKUP(Table8[[#This Row],[CustomerID]],Table15[[#All],[CustomerID]:[Company Name]],2,FALSE)</f>
        <v>Your Dollar Store With More #111</v>
      </c>
      <c r="E4431" s="51">
        <v>44911</v>
      </c>
      <c r="F4431" s="50">
        <v>2</v>
      </c>
      <c r="G4431" s="50" t="str">
        <f>VLOOKUP(Table8[[#This Row],[ProductID]],Table12[[#All],[ProductID]:[ProductFullName]],3,FALSE)</f>
        <v>Product B</v>
      </c>
      <c r="H4431" s="50">
        <v>2</v>
      </c>
      <c r="I4431" s="52">
        <v>44911.674537037034</v>
      </c>
      <c r="J4431" s="50">
        <v>112</v>
      </c>
      <c r="K4431" s="51">
        <v>44911.959027777775</v>
      </c>
      <c r="L4431" s="53"/>
      <c r="M4431" s="54">
        <v>1</v>
      </c>
    </row>
    <row r="4432" spans="2:13" x14ac:dyDescent="0.3">
      <c r="B4432" s="49">
        <v>23275</v>
      </c>
      <c r="C4432" s="50">
        <v>476</v>
      </c>
      <c r="D4432" s="50" t="str">
        <f>VLOOKUP(Table8[[#This Row],[CustomerID]],Table15[[#All],[CustomerID]:[Company Name]],2,FALSE)</f>
        <v>Plaza 69 IDA</v>
      </c>
      <c r="E4432" s="51">
        <v>44911</v>
      </c>
      <c r="F4432" s="50">
        <v>1</v>
      </c>
      <c r="G4432" s="50" t="str">
        <f>VLOOKUP(Table8[[#This Row],[ProductID]],Table12[[#All],[ProductID]:[ProductFullName]],3,FALSE)</f>
        <v>Product A</v>
      </c>
      <c r="H4432" s="50">
        <v>7</v>
      </c>
      <c r="I4432" s="52">
        <v>44911.688020833331</v>
      </c>
      <c r="J4432" s="50">
        <v>121</v>
      </c>
      <c r="K4432" s="51">
        <v>44911.959027777775</v>
      </c>
      <c r="L4432" s="53"/>
      <c r="M4432" s="54">
        <v>1</v>
      </c>
    </row>
    <row r="4433" spans="2:13" x14ac:dyDescent="0.3">
      <c r="B4433" s="49">
        <v>23276</v>
      </c>
      <c r="C4433" s="50">
        <v>919</v>
      </c>
      <c r="D4433" s="50" t="str">
        <f>VLOOKUP(Table8[[#This Row],[CustomerID]],Table15[[#All],[CustomerID]:[Company Name]],2,FALSE)</f>
        <v>Pomodoro Incorporated</v>
      </c>
      <c r="E4433" s="51">
        <v>44911</v>
      </c>
      <c r="F4433" s="50">
        <v>6</v>
      </c>
      <c r="G4433" s="50" t="str">
        <f>VLOOKUP(Table8[[#This Row],[ProductID]],Table12[[#All],[ProductID]:[ProductFullName]],3,FALSE)</f>
        <v>Product F</v>
      </c>
      <c r="H4433" s="50">
        <v>7</v>
      </c>
      <c r="I4433" s="52">
        <v>44911.704479166663</v>
      </c>
      <c r="J4433" s="50">
        <v>108</v>
      </c>
      <c r="K4433" s="51">
        <v>44911.959027777775</v>
      </c>
      <c r="L4433" s="53"/>
      <c r="M4433" s="54">
        <v>1</v>
      </c>
    </row>
    <row r="4434" spans="2:13" x14ac:dyDescent="0.3">
      <c r="B4434" s="49">
        <v>23277</v>
      </c>
      <c r="C4434" s="50">
        <v>572</v>
      </c>
      <c r="D4434" s="50" t="str">
        <f>VLOOKUP(Table8[[#This Row],[CustomerID]],Table15[[#All],[CustomerID]:[Company Name]],2,FALSE)</f>
        <v>Niche Clothing &amp; Trading Co,The</v>
      </c>
      <c r="E4434" s="51">
        <v>44911</v>
      </c>
      <c r="F4434" s="50">
        <v>4</v>
      </c>
      <c r="G4434" s="50" t="str">
        <f>VLOOKUP(Table8[[#This Row],[ProductID]],Table12[[#All],[ProductID]:[ProductFullName]],3,FALSE)</f>
        <v>Product D</v>
      </c>
      <c r="H4434" s="50">
        <v>5</v>
      </c>
      <c r="I4434" s="52">
        <v>44911.717280092591</v>
      </c>
      <c r="J4434" s="50">
        <v>111</v>
      </c>
      <c r="K4434" s="51">
        <v>44911.959027777775</v>
      </c>
      <c r="L4434" s="53"/>
      <c r="M4434" s="54">
        <v>1</v>
      </c>
    </row>
    <row r="4435" spans="2:13" x14ac:dyDescent="0.3">
      <c r="B4435" s="49">
        <v>23278</v>
      </c>
      <c r="C4435" s="50">
        <v>50</v>
      </c>
      <c r="D4435" s="50" t="str">
        <f>VLOOKUP(Table8[[#This Row],[CustomerID]],Table15[[#All],[CustomerID]:[Company Name]],2,FALSE)</f>
        <v>MARGOLIANS</v>
      </c>
      <c r="E4435" s="51">
        <v>44911</v>
      </c>
      <c r="F4435" s="50">
        <v>6</v>
      </c>
      <c r="G4435" s="50" t="str">
        <f>VLOOKUP(Table8[[#This Row],[ProductID]],Table12[[#All],[ProductID]:[ProductFullName]],3,FALSE)</f>
        <v>Product F</v>
      </c>
      <c r="H4435" s="50">
        <v>2</v>
      </c>
      <c r="I4435" s="52">
        <v>44911.729803240742</v>
      </c>
      <c r="J4435" s="50">
        <v>130</v>
      </c>
      <c r="K4435" s="51">
        <v>44911.959027777775</v>
      </c>
      <c r="L4435" s="53"/>
      <c r="M4435" s="54">
        <v>1</v>
      </c>
    </row>
    <row r="4436" spans="2:13" x14ac:dyDescent="0.3">
      <c r="B4436" s="49">
        <v>23279</v>
      </c>
      <c r="C4436" s="50">
        <v>105</v>
      </c>
      <c r="D4436" s="50" t="str">
        <f>VLOOKUP(Table8[[#This Row],[CustomerID]],Table15[[#All],[CustomerID]:[Company Name]],2,FALSE)</f>
        <v>Golteez Novelties Inc</v>
      </c>
      <c r="E4436" s="51">
        <v>44911</v>
      </c>
      <c r="F4436" s="50">
        <v>2</v>
      </c>
      <c r="G4436" s="50" t="str">
        <f>VLOOKUP(Table8[[#This Row],[ProductID]],Table12[[#All],[ProductID]:[ProductFullName]],3,FALSE)</f>
        <v>Product B</v>
      </c>
      <c r="H4436" s="50">
        <v>3</v>
      </c>
      <c r="I4436" s="52">
        <v>44911.741053240745</v>
      </c>
      <c r="J4436" s="50">
        <v>111</v>
      </c>
      <c r="K4436" s="51">
        <v>44911.959027777775</v>
      </c>
      <c r="L4436" s="53"/>
      <c r="M4436" s="54">
        <v>1</v>
      </c>
    </row>
    <row r="4437" spans="2:13" x14ac:dyDescent="0.3">
      <c r="B4437" s="49">
        <v>23280</v>
      </c>
      <c r="C4437" s="50">
        <v>65</v>
      </c>
      <c r="D4437" s="50" t="str">
        <f>VLOOKUP(Table8[[#This Row],[CustomerID]],Table15[[#All],[CustomerID]:[Company Name]],2,FALSE)</f>
        <v>PHARMASAVE 526</v>
      </c>
      <c r="E4437" s="51">
        <v>44911</v>
      </c>
      <c r="F4437" s="50">
        <v>3</v>
      </c>
      <c r="G4437" s="50" t="str">
        <f>VLOOKUP(Table8[[#This Row],[ProductID]],Table12[[#All],[ProductID]:[ProductFullName]],3,FALSE)</f>
        <v>Product C</v>
      </c>
      <c r="H4437" s="50">
        <v>3</v>
      </c>
      <c r="I4437" s="52">
        <v>44911.751134259262</v>
      </c>
      <c r="J4437" s="50">
        <v>131</v>
      </c>
      <c r="K4437" s="51">
        <v>44911.959027777775</v>
      </c>
      <c r="L4437" s="53"/>
      <c r="M4437" s="54">
        <v>1</v>
      </c>
    </row>
    <row r="4438" spans="2:13" x14ac:dyDescent="0.3">
      <c r="B4438" s="49">
        <v>23281</v>
      </c>
      <c r="C4438" s="50">
        <v>224</v>
      </c>
      <c r="D4438" s="50" t="str">
        <f>VLOOKUP(Table8[[#This Row],[CustomerID]],Table15[[#All],[CustomerID]:[Company Name]],2,FALSE)</f>
        <v>Queen's Pantry</v>
      </c>
      <c r="E4438" s="51">
        <v>44914</v>
      </c>
      <c r="F4438" s="50">
        <v>2</v>
      </c>
      <c r="G4438" s="50" t="str">
        <f>VLOOKUP(Table8[[#This Row],[ProductID]],Table12[[#All],[ProductID]:[ProductFullName]],3,FALSE)</f>
        <v>Product B</v>
      </c>
      <c r="H4438" s="50">
        <v>5</v>
      </c>
      <c r="I4438" s="52">
        <v>44914.333333333336</v>
      </c>
      <c r="J4438" s="50">
        <v>122</v>
      </c>
      <c r="K4438" s="51">
        <v>44914.939583333333</v>
      </c>
      <c r="L4438" s="53"/>
      <c r="M4438" s="54">
        <v>1</v>
      </c>
    </row>
    <row r="4439" spans="2:13" x14ac:dyDescent="0.3">
      <c r="B4439" s="49">
        <v>23282</v>
      </c>
      <c r="C4439" s="50">
        <v>566</v>
      </c>
      <c r="D4439" s="50" t="str">
        <f>VLOOKUP(Table8[[#This Row],[CustomerID]],Table15[[#All],[CustomerID]:[Company Name]],2,FALSE)</f>
        <v>TOWN AND COUNTRY DRUGS</v>
      </c>
      <c r="E4439" s="51">
        <v>44914</v>
      </c>
      <c r="F4439" s="50">
        <v>5</v>
      </c>
      <c r="G4439" s="50" t="str">
        <f>VLOOKUP(Table8[[#This Row],[ProductID]],Table12[[#All],[ProductID]:[ProductFullName]],3,FALSE)</f>
        <v>Product E</v>
      </c>
      <c r="H4439" s="50">
        <v>6</v>
      </c>
      <c r="I4439" s="52">
        <v>44914.343923611115</v>
      </c>
      <c r="J4439" s="50">
        <v>115</v>
      </c>
      <c r="K4439" s="51">
        <v>44914.939583333333</v>
      </c>
      <c r="L4439" s="53"/>
      <c r="M4439" s="54">
        <v>1</v>
      </c>
    </row>
    <row r="4440" spans="2:13" x14ac:dyDescent="0.3">
      <c r="B4440" s="49">
        <v>23283</v>
      </c>
      <c r="C4440" s="50">
        <v>429</v>
      </c>
      <c r="D4440" s="50" t="str">
        <f>VLOOKUP(Table8[[#This Row],[CustomerID]],Table15[[#All],[CustomerID]:[Company Name]],2,FALSE)</f>
        <v>BELA BOOTEEK</v>
      </c>
      <c r="E4440" s="51">
        <v>44914</v>
      </c>
      <c r="F4440" s="50">
        <v>5</v>
      </c>
      <c r="G4440" s="50" t="str">
        <f>VLOOKUP(Table8[[#This Row],[ProductID]],Table12[[#All],[ProductID]:[ProductFullName]],3,FALSE)</f>
        <v>Product E</v>
      </c>
      <c r="H4440" s="50">
        <v>6</v>
      </c>
      <c r="I4440" s="52">
        <v>44914.356932870374</v>
      </c>
      <c r="J4440" s="50">
        <v>132</v>
      </c>
      <c r="K4440" s="51">
        <v>44914.939583333333</v>
      </c>
      <c r="L4440" s="53"/>
      <c r="M4440" s="54">
        <v>1</v>
      </c>
    </row>
    <row r="4441" spans="2:13" x14ac:dyDescent="0.3">
      <c r="B4441" s="49">
        <v>23284</v>
      </c>
      <c r="C4441" s="50">
        <v>273</v>
      </c>
      <c r="D4441" s="50" t="str">
        <f>VLOOKUP(Table8[[#This Row],[CustomerID]],Table15[[#All],[CustomerID]:[Company Name]],2,FALSE)</f>
        <v>Good Times</v>
      </c>
      <c r="E4441" s="51">
        <v>44914</v>
      </c>
      <c r="F4441" s="50">
        <v>4</v>
      </c>
      <c r="G4441" s="50" t="str">
        <f>VLOOKUP(Table8[[#This Row],[ProductID]],Table12[[#All],[ProductID]:[ProductFullName]],3,FALSE)</f>
        <v>Product D</v>
      </c>
      <c r="H4441" s="50">
        <v>7</v>
      </c>
      <c r="I4441" s="52">
        <v>44914.372604166674</v>
      </c>
      <c r="J4441" s="50">
        <v>131</v>
      </c>
      <c r="K4441" s="51">
        <v>44914.939583333333</v>
      </c>
      <c r="L4441" s="53"/>
      <c r="M4441" s="54">
        <v>1</v>
      </c>
    </row>
    <row r="4442" spans="2:13" x14ac:dyDescent="0.3">
      <c r="B4442" s="49">
        <v>23285</v>
      </c>
      <c r="C4442" s="50">
        <v>1187</v>
      </c>
      <c r="D4442" s="50" t="str">
        <f>VLOOKUP(Table8[[#This Row],[CustomerID]],Table15[[#All],[CustomerID]:[Company Name]],2,FALSE)</f>
        <v>M. Boutique</v>
      </c>
      <c r="E4442" s="51">
        <v>44914</v>
      </c>
      <c r="F4442" s="50">
        <v>2</v>
      </c>
      <c r="G4442" s="50" t="str">
        <f>VLOOKUP(Table8[[#This Row],[ProductID]],Table12[[#All],[ProductID]:[ProductFullName]],3,FALSE)</f>
        <v>Product B</v>
      </c>
      <c r="H4442" s="50">
        <v>2</v>
      </c>
      <c r="I4442" s="52">
        <v>44914.387233796304</v>
      </c>
      <c r="J4442" s="50">
        <v>128</v>
      </c>
      <c r="K4442" s="51">
        <v>44914.939583333333</v>
      </c>
      <c r="L4442" s="53"/>
      <c r="M4442" s="54">
        <v>1</v>
      </c>
    </row>
    <row r="4443" spans="2:13" x14ac:dyDescent="0.3">
      <c r="B4443" s="49">
        <v>23286</v>
      </c>
      <c r="C4443" s="50">
        <v>249</v>
      </c>
      <c r="D4443" s="50" t="str">
        <f>VLOOKUP(Table8[[#This Row],[CustomerID]],Table15[[#All],[CustomerID]:[Company Name]],2,FALSE)</f>
        <v>Buck or Two #251</v>
      </c>
      <c r="E4443" s="51">
        <v>44914</v>
      </c>
      <c r="F4443" s="50">
        <v>3</v>
      </c>
      <c r="G4443" s="50" t="str">
        <f>VLOOKUP(Table8[[#This Row],[ProductID]],Table12[[#All],[ProductID]:[ProductFullName]],3,FALSE)</f>
        <v>Product C</v>
      </c>
      <c r="H4443" s="50">
        <v>6</v>
      </c>
      <c r="I4443" s="52">
        <v>44914.396296296305</v>
      </c>
      <c r="J4443" s="50">
        <v>109</v>
      </c>
      <c r="K4443" s="51">
        <v>44914.939583333333</v>
      </c>
      <c r="L4443" s="53"/>
      <c r="M4443" s="54">
        <v>1</v>
      </c>
    </row>
    <row r="4444" spans="2:13" x14ac:dyDescent="0.3">
      <c r="B4444" s="49">
        <v>23287</v>
      </c>
      <c r="C4444" s="50">
        <v>310</v>
      </c>
      <c r="D4444" s="50" t="str">
        <f>VLOOKUP(Table8[[#This Row],[CustomerID]],Table15[[#All],[CustomerID]:[Company Name]],2,FALSE)</f>
        <v>Dell IDA</v>
      </c>
      <c r="E4444" s="51">
        <v>44914</v>
      </c>
      <c r="F4444" s="50">
        <v>1</v>
      </c>
      <c r="G4444" s="50" t="str">
        <f>VLOOKUP(Table8[[#This Row],[ProductID]],Table12[[#All],[ProductID]:[ProductFullName]],3,FALSE)</f>
        <v>Product A</v>
      </c>
      <c r="H4444" s="50">
        <v>3</v>
      </c>
      <c r="I4444" s="52">
        <v>44914.409224537048</v>
      </c>
      <c r="J4444" s="50">
        <v>126</v>
      </c>
      <c r="K4444" s="51">
        <v>44914.939583333333</v>
      </c>
      <c r="L4444" s="53"/>
      <c r="M4444" s="54">
        <v>1</v>
      </c>
    </row>
    <row r="4445" spans="2:13" x14ac:dyDescent="0.3">
      <c r="B4445" s="49">
        <v>23288</v>
      </c>
      <c r="C4445" s="50">
        <v>427</v>
      </c>
      <c r="D4445" s="50" t="str">
        <f>VLOOKUP(Table8[[#This Row],[CustomerID]],Table15[[#All],[CustomerID]:[Company Name]],2,FALSE)</f>
        <v>Micheline's Jewellery Boutique</v>
      </c>
      <c r="E4445" s="51">
        <v>44914</v>
      </c>
      <c r="F4445" s="50">
        <v>5</v>
      </c>
      <c r="G4445" s="50" t="str">
        <f>VLOOKUP(Table8[[#This Row],[ProductID]],Table12[[#All],[ProductID]:[ProductFullName]],3,FALSE)</f>
        <v>Product E</v>
      </c>
      <c r="H4445" s="50">
        <v>6</v>
      </c>
      <c r="I4445" s="52">
        <v>44914.417974537049</v>
      </c>
      <c r="J4445" s="50">
        <v>133</v>
      </c>
      <c r="K4445" s="51">
        <v>44914.939583333333</v>
      </c>
      <c r="L4445" s="53"/>
      <c r="M4445" s="54">
        <v>1</v>
      </c>
    </row>
    <row r="4446" spans="2:13" x14ac:dyDescent="0.3">
      <c r="B4446" s="49">
        <v>23289</v>
      </c>
      <c r="C4446" s="50">
        <v>730</v>
      </c>
      <c r="D4446" s="50" t="str">
        <f>VLOOKUP(Table8[[#This Row],[CustomerID]],Table15[[#All],[CustomerID]:[Company Name]],2,FALSE)</f>
        <v>Great Canadian Dollar Store</v>
      </c>
      <c r="E4446" s="51">
        <v>44914</v>
      </c>
      <c r="F4446" s="50">
        <v>3</v>
      </c>
      <c r="G4446" s="50" t="str">
        <f>VLOOKUP(Table8[[#This Row],[ProductID]],Table12[[#All],[ProductID]:[ProductFullName]],3,FALSE)</f>
        <v>Product C</v>
      </c>
      <c r="H4446" s="50">
        <v>3</v>
      </c>
      <c r="I4446" s="52">
        <v>44914.432418981494</v>
      </c>
      <c r="J4446" s="50">
        <v>132</v>
      </c>
      <c r="K4446" s="51">
        <v>44914.939583333333</v>
      </c>
      <c r="L4446" s="53"/>
      <c r="M4446" s="54">
        <v>1</v>
      </c>
    </row>
    <row r="4447" spans="2:13" x14ac:dyDescent="0.3">
      <c r="B4447" s="49">
        <v>23290</v>
      </c>
      <c r="C4447" s="50">
        <v>585</v>
      </c>
      <c r="D4447" s="50" t="str">
        <f>VLOOKUP(Table8[[#This Row],[CustomerID]],Table15[[#All],[CustomerID]:[Company Name]],2,FALSE)</f>
        <v>Charms And Things</v>
      </c>
      <c r="E4447" s="51">
        <v>44914</v>
      </c>
      <c r="F4447" s="50">
        <v>5</v>
      </c>
      <c r="G4447" s="50" t="str">
        <f>VLOOKUP(Table8[[#This Row],[ProductID]],Table12[[#All],[ProductID]:[ProductFullName]],3,FALSE)</f>
        <v>Product E</v>
      </c>
      <c r="H4447" s="50">
        <v>5</v>
      </c>
      <c r="I4447" s="52">
        <v>44914.445868055569</v>
      </c>
      <c r="J4447" s="50">
        <v>107</v>
      </c>
      <c r="K4447" s="51">
        <v>44914.939583333333</v>
      </c>
      <c r="L4447" s="53"/>
      <c r="M4447" s="54">
        <v>1</v>
      </c>
    </row>
    <row r="4448" spans="2:13" x14ac:dyDescent="0.3">
      <c r="B4448" s="49">
        <v>23291</v>
      </c>
      <c r="C4448" s="50">
        <v>1357</v>
      </c>
      <c r="D4448" s="50" t="str">
        <f>VLOOKUP(Table8[[#This Row],[CustomerID]],Table15[[#All],[CustomerID]:[Company Name]],2,FALSE)</f>
        <v>Country Clutter</v>
      </c>
      <c r="E4448" s="51">
        <v>44914</v>
      </c>
      <c r="F4448" s="50">
        <v>1</v>
      </c>
      <c r="G4448" s="50" t="str">
        <f>VLOOKUP(Table8[[#This Row],[ProductID]],Table12[[#All],[ProductID]:[ProductFullName]],3,FALSE)</f>
        <v>Product A</v>
      </c>
      <c r="H4448" s="50">
        <v>6</v>
      </c>
      <c r="I4448" s="52">
        <v>44914.462025462977</v>
      </c>
      <c r="J4448" s="50">
        <v>129</v>
      </c>
      <c r="K4448" s="51">
        <v>44914.939583333333</v>
      </c>
      <c r="L4448" s="53"/>
      <c r="M4448" s="54">
        <v>1</v>
      </c>
    </row>
    <row r="4449" spans="2:13" x14ac:dyDescent="0.3">
      <c r="B4449" s="49">
        <v>23292</v>
      </c>
      <c r="C4449" s="50">
        <v>1050</v>
      </c>
      <c r="D4449" s="50" t="str">
        <f>VLOOKUP(Table8[[#This Row],[CustomerID]],Table15[[#All],[CustomerID]:[Company Name]],2,FALSE)</f>
        <v>Mercel Wenzel</v>
      </c>
      <c r="E4449" s="51">
        <v>44914</v>
      </c>
      <c r="F4449" s="50">
        <v>1</v>
      </c>
      <c r="G4449" s="50" t="str">
        <f>VLOOKUP(Table8[[#This Row],[ProductID]],Table12[[#All],[ProductID]:[ProductFullName]],3,FALSE)</f>
        <v>Product A</v>
      </c>
      <c r="H4449" s="50">
        <v>3</v>
      </c>
      <c r="I4449" s="52">
        <v>44914.471469907425</v>
      </c>
      <c r="J4449" s="50">
        <v>127</v>
      </c>
      <c r="K4449" s="51">
        <v>44914.939583333333</v>
      </c>
      <c r="L4449" s="53"/>
      <c r="M4449" s="54">
        <v>1</v>
      </c>
    </row>
    <row r="4450" spans="2:13" x14ac:dyDescent="0.3">
      <c r="B4450" s="49">
        <v>23293</v>
      </c>
      <c r="C4450" s="50">
        <v>593</v>
      </c>
      <c r="D4450" s="50" t="str">
        <f>VLOOKUP(Table8[[#This Row],[CustomerID]],Table15[[#All],[CustomerID]:[Company Name]],2,FALSE)</f>
        <v>Carewest George Boyack</v>
      </c>
      <c r="E4450" s="51">
        <v>44914</v>
      </c>
      <c r="F4450" s="50">
        <v>6</v>
      </c>
      <c r="G4450" s="50" t="str">
        <f>VLOOKUP(Table8[[#This Row],[ProductID]],Table12[[#All],[ProductID]:[ProductFullName]],3,FALSE)</f>
        <v>Product F</v>
      </c>
      <c r="H4450" s="50">
        <v>7</v>
      </c>
      <c r="I4450" s="52">
        <v>44914.486631944463</v>
      </c>
      <c r="J4450" s="50">
        <v>122</v>
      </c>
      <c r="K4450" s="51">
        <v>44914.939583333333</v>
      </c>
      <c r="L4450" s="53"/>
      <c r="M4450" s="54">
        <v>1</v>
      </c>
    </row>
    <row r="4451" spans="2:13" x14ac:dyDescent="0.3">
      <c r="B4451" s="49">
        <v>23294</v>
      </c>
      <c r="C4451" s="50">
        <v>589</v>
      </c>
      <c r="D4451" s="50" t="str">
        <f>VLOOKUP(Table8[[#This Row],[CustomerID]],Table15[[#All],[CustomerID]:[Company Name]],2,FALSE)</f>
        <v>Buck or Two #517</v>
      </c>
      <c r="E4451" s="51">
        <v>44914</v>
      </c>
      <c r="F4451" s="50">
        <v>5</v>
      </c>
      <c r="G4451" s="50" t="str">
        <f>VLOOKUP(Table8[[#This Row],[ProductID]],Table12[[#All],[ProductID]:[ProductFullName]],3,FALSE)</f>
        <v>Product E</v>
      </c>
      <c r="H4451" s="50">
        <v>7</v>
      </c>
      <c r="I4451" s="52">
        <v>44914.502523148163</v>
      </c>
      <c r="J4451" s="50">
        <v>107</v>
      </c>
      <c r="K4451" s="51">
        <v>44914.939583333333</v>
      </c>
      <c r="L4451" s="53"/>
      <c r="M4451" s="54">
        <v>1</v>
      </c>
    </row>
    <row r="4452" spans="2:13" x14ac:dyDescent="0.3">
      <c r="B4452" s="49">
        <v>23295</v>
      </c>
      <c r="C4452" s="50">
        <v>1265</v>
      </c>
      <c r="D4452" s="50" t="str">
        <f>VLOOKUP(Table8[[#This Row],[CustomerID]],Table15[[#All],[CustomerID]:[Company Name]],2,FALSE)</f>
        <v>Card Smart</v>
      </c>
      <c r="E4452" s="51">
        <v>44914</v>
      </c>
      <c r="F4452" s="50">
        <v>4</v>
      </c>
      <c r="G4452" s="50" t="str">
        <f>VLOOKUP(Table8[[#This Row],[ProductID]],Table12[[#All],[ProductID]:[ProductFullName]],3,FALSE)</f>
        <v>Product D</v>
      </c>
      <c r="H4452" s="50">
        <v>6</v>
      </c>
      <c r="I4452" s="52">
        <v>44914.511782407426</v>
      </c>
      <c r="J4452" s="50">
        <v>118</v>
      </c>
      <c r="K4452" s="51">
        <v>44914.939583333333</v>
      </c>
      <c r="L4452" s="53"/>
      <c r="M4452" s="54">
        <v>1</v>
      </c>
    </row>
    <row r="4453" spans="2:13" x14ac:dyDescent="0.3">
      <c r="B4453" s="49">
        <v>23296</v>
      </c>
      <c r="C4453" s="50">
        <v>1335</v>
      </c>
      <c r="D4453" s="50" t="str">
        <f>VLOOKUP(Table8[[#This Row],[CustomerID]],Table15[[#All],[CustomerID]:[Company Name]],2,FALSE)</f>
        <v>Alphabet Moon Toy &amp; Treasures</v>
      </c>
      <c r="E4453" s="51">
        <v>44914</v>
      </c>
      <c r="F4453" s="50">
        <v>1</v>
      </c>
      <c r="G4453" s="50" t="str">
        <f>VLOOKUP(Table8[[#This Row],[ProductID]],Table12[[#All],[ProductID]:[ProductFullName]],3,FALSE)</f>
        <v>Product A</v>
      </c>
      <c r="H4453" s="50">
        <v>3</v>
      </c>
      <c r="I4453" s="52">
        <v>44914.525034722239</v>
      </c>
      <c r="J4453" s="50">
        <v>126</v>
      </c>
      <c r="K4453" s="51">
        <v>44914.939583333333</v>
      </c>
      <c r="L4453" s="53"/>
      <c r="M4453" s="54">
        <v>1</v>
      </c>
    </row>
    <row r="4454" spans="2:13" x14ac:dyDescent="0.3">
      <c r="B4454" s="49">
        <v>23297</v>
      </c>
      <c r="C4454" s="50">
        <v>57</v>
      </c>
      <c r="D4454" s="50" t="str">
        <f>VLOOKUP(Table8[[#This Row],[CustomerID]],Table15[[#All],[CustomerID]:[Company Name]],2,FALSE)</f>
        <v>Harbour Swan Gift</v>
      </c>
      <c r="E4454" s="51">
        <v>44914</v>
      </c>
      <c r="F4454" s="50">
        <v>3</v>
      </c>
      <c r="G4454" s="50" t="str">
        <f>VLOOKUP(Table8[[#This Row],[ProductID]],Table12[[#All],[ProductID]:[ProductFullName]],3,FALSE)</f>
        <v>Product C</v>
      </c>
      <c r="H4454" s="50">
        <v>6</v>
      </c>
      <c r="I4454" s="52">
        <v>44914.538807870384</v>
      </c>
      <c r="J4454" s="50">
        <v>121</v>
      </c>
      <c r="K4454" s="51">
        <v>44914.939583333333</v>
      </c>
      <c r="L4454" s="53"/>
      <c r="M4454" s="54">
        <v>1</v>
      </c>
    </row>
    <row r="4455" spans="2:13" x14ac:dyDescent="0.3">
      <c r="B4455" s="49">
        <v>23298</v>
      </c>
      <c r="C4455" s="50">
        <v>1038</v>
      </c>
      <c r="D4455" s="50" t="str">
        <f>VLOOKUP(Table8[[#This Row],[CustomerID]],Table15[[#All],[CustomerID]:[Company Name]],2,FALSE)</f>
        <v>Honours Gift Shop</v>
      </c>
      <c r="E4455" s="51">
        <v>44914</v>
      </c>
      <c r="F4455" s="50">
        <v>1</v>
      </c>
      <c r="G4455" s="50" t="str">
        <f>VLOOKUP(Table8[[#This Row],[ProductID]],Table12[[#All],[ProductID]:[ProductFullName]],3,FALSE)</f>
        <v>Product A</v>
      </c>
      <c r="H4455" s="50">
        <v>6</v>
      </c>
      <c r="I4455" s="52">
        <v>44914.551400462973</v>
      </c>
      <c r="J4455" s="50">
        <v>112</v>
      </c>
      <c r="K4455" s="51">
        <v>44914.939583333333</v>
      </c>
      <c r="L4455" s="53"/>
      <c r="M4455" s="54">
        <v>1</v>
      </c>
    </row>
    <row r="4456" spans="2:13" x14ac:dyDescent="0.3">
      <c r="B4456" s="49">
        <v>23299</v>
      </c>
      <c r="C4456" s="50">
        <v>898</v>
      </c>
      <c r="D4456" s="50" t="str">
        <f>VLOOKUP(Table8[[#This Row],[CustomerID]],Table15[[#All],[CustomerID]:[Company Name]],2,FALSE)</f>
        <v>Toy Land</v>
      </c>
      <c r="E4456" s="51">
        <v>44914</v>
      </c>
      <c r="F4456" s="50">
        <v>4</v>
      </c>
      <c r="G4456" s="50" t="str">
        <f>VLOOKUP(Table8[[#This Row],[ProductID]],Table12[[#All],[ProductID]:[ProductFullName]],3,FALSE)</f>
        <v>Product D</v>
      </c>
      <c r="H4456" s="50">
        <v>4</v>
      </c>
      <c r="I4456" s="52">
        <v>44914.565706018526</v>
      </c>
      <c r="J4456" s="50">
        <v>106</v>
      </c>
      <c r="K4456" s="51">
        <v>44914.939583333333</v>
      </c>
      <c r="L4456" s="53"/>
      <c r="M4456" s="54">
        <v>1</v>
      </c>
    </row>
    <row r="4457" spans="2:13" x14ac:dyDescent="0.3">
      <c r="B4457" s="49">
        <v>23300</v>
      </c>
      <c r="C4457" s="50">
        <v>823</v>
      </c>
      <c r="D4457" s="50" t="str">
        <f>VLOOKUP(Table8[[#This Row],[CustomerID]],Table15[[#All],[CustomerID]:[Company Name]],2,FALSE)</f>
        <v>Danbury Hospital</v>
      </c>
      <c r="E4457" s="51">
        <v>44914</v>
      </c>
      <c r="F4457" s="50">
        <v>6</v>
      </c>
      <c r="G4457" s="50" t="str">
        <f>VLOOKUP(Table8[[#This Row],[ProductID]],Table12[[#All],[ProductID]:[ProductFullName]],3,FALSE)</f>
        <v>Product F</v>
      </c>
      <c r="H4457" s="50">
        <v>6</v>
      </c>
      <c r="I4457" s="52">
        <v>44914.576516203713</v>
      </c>
      <c r="J4457" s="50">
        <v>125</v>
      </c>
      <c r="K4457" s="51">
        <v>44914.939583333333</v>
      </c>
      <c r="L4457" s="53"/>
      <c r="M4457" s="54">
        <v>1</v>
      </c>
    </row>
    <row r="4458" spans="2:13" x14ac:dyDescent="0.3">
      <c r="B4458" s="49">
        <v>23301</v>
      </c>
      <c r="C4458" s="50">
        <v>164</v>
      </c>
      <c r="D4458" s="50" t="str">
        <f>VLOOKUP(Table8[[#This Row],[CustomerID]],Table15[[#All],[CustomerID]:[Company Name]],2,FALSE)</f>
        <v>Kellys Guardian</v>
      </c>
      <c r="E4458" s="51">
        <v>44914</v>
      </c>
      <c r="F4458" s="50">
        <v>3</v>
      </c>
      <c r="G4458" s="50" t="str">
        <f>VLOOKUP(Table8[[#This Row],[ProductID]],Table12[[#All],[ProductID]:[ProductFullName]],3,FALSE)</f>
        <v>Product C</v>
      </c>
      <c r="H4458" s="50">
        <v>4</v>
      </c>
      <c r="I4458" s="52">
        <v>44914.58533564816</v>
      </c>
      <c r="J4458" s="50">
        <v>133</v>
      </c>
      <c r="K4458" s="51">
        <v>44914.939583333333</v>
      </c>
      <c r="L4458" s="53"/>
      <c r="M4458" s="54">
        <v>1</v>
      </c>
    </row>
    <row r="4459" spans="2:13" x14ac:dyDescent="0.3">
      <c r="B4459" s="49">
        <v>23302</v>
      </c>
      <c r="C4459" s="50">
        <v>244</v>
      </c>
      <c r="D4459" s="50" t="str">
        <f>VLOOKUP(Table8[[#This Row],[CustomerID]],Table15[[#All],[CustomerID]:[Company Name]],2,FALSE)</f>
        <v>DOMAIRS HOME FASHIONS &amp; GIFTS</v>
      </c>
      <c r="E4459" s="51">
        <v>44914</v>
      </c>
      <c r="F4459" s="50">
        <v>6</v>
      </c>
      <c r="G4459" s="50" t="str">
        <f>VLOOKUP(Table8[[#This Row],[ProductID]],Table12[[#All],[ProductID]:[ProductFullName]],3,FALSE)</f>
        <v>Product F</v>
      </c>
      <c r="H4459" s="50">
        <v>3</v>
      </c>
      <c r="I4459" s="52">
        <v>44914.600092592606</v>
      </c>
      <c r="J4459" s="50">
        <v>133</v>
      </c>
      <c r="K4459" s="51">
        <v>44914.939583333333</v>
      </c>
      <c r="L4459" s="53"/>
      <c r="M4459" s="54">
        <v>1</v>
      </c>
    </row>
    <row r="4460" spans="2:13" x14ac:dyDescent="0.3">
      <c r="B4460" s="49">
        <v>23303</v>
      </c>
      <c r="C4460" s="50">
        <v>63</v>
      </c>
      <c r="D4460" s="50" t="str">
        <f>VLOOKUP(Table8[[#This Row],[CustomerID]],Table15[[#All],[CustomerID]:[Company Name]],2,FALSE)</f>
        <v>Canadian Tire Gas Bar</v>
      </c>
      <c r="E4460" s="51">
        <v>44914</v>
      </c>
      <c r="F4460" s="50">
        <v>5</v>
      </c>
      <c r="G4460" s="50" t="str">
        <f>VLOOKUP(Table8[[#This Row],[ProductID]],Table12[[#All],[ProductID]:[ProductFullName]],3,FALSE)</f>
        <v>Product E</v>
      </c>
      <c r="H4460" s="50">
        <v>7</v>
      </c>
      <c r="I4460" s="52">
        <v>44914.610289351862</v>
      </c>
      <c r="J4460" s="50">
        <v>114</v>
      </c>
      <c r="K4460" s="51">
        <v>44914.939583333333</v>
      </c>
      <c r="L4460" s="53"/>
      <c r="M4460" s="54">
        <v>1</v>
      </c>
    </row>
    <row r="4461" spans="2:13" x14ac:dyDescent="0.3">
      <c r="B4461" s="49">
        <v>23304</v>
      </c>
      <c r="C4461" s="50">
        <v>818</v>
      </c>
      <c r="D4461" s="50" t="str">
        <f>VLOOKUP(Table8[[#This Row],[CustomerID]],Table15[[#All],[CustomerID]:[Company Name]],2,FALSE)</f>
        <v>Fenwick Cottage</v>
      </c>
      <c r="E4461" s="51">
        <v>44914</v>
      </c>
      <c r="F4461" s="50">
        <v>4</v>
      </c>
      <c r="G4461" s="50" t="str">
        <f>VLOOKUP(Table8[[#This Row],[ProductID]],Table12[[#All],[ProductID]:[ProductFullName]],3,FALSE)</f>
        <v>Product D</v>
      </c>
      <c r="H4461" s="50">
        <v>2</v>
      </c>
      <c r="I4461" s="52">
        <v>44914.623379629636</v>
      </c>
      <c r="J4461" s="50">
        <v>121</v>
      </c>
      <c r="K4461" s="51">
        <v>44914.939583333333</v>
      </c>
      <c r="L4461" s="53"/>
      <c r="M4461" s="54">
        <v>1</v>
      </c>
    </row>
    <row r="4462" spans="2:13" x14ac:dyDescent="0.3">
      <c r="B4462" s="49">
        <v>23305</v>
      </c>
      <c r="C4462" s="50">
        <v>894</v>
      </c>
      <c r="D4462" s="50" t="str">
        <f>VLOOKUP(Table8[[#This Row],[CustomerID]],Table15[[#All],[CustomerID]:[Company Name]],2,FALSE)</f>
        <v>Midland Camera</v>
      </c>
      <c r="E4462" s="51">
        <v>44914</v>
      </c>
      <c r="F4462" s="50">
        <v>3</v>
      </c>
      <c r="G4462" s="50" t="str">
        <f>VLOOKUP(Table8[[#This Row],[ProductID]],Table12[[#All],[ProductID]:[ProductFullName]],3,FALSE)</f>
        <v>Product C</v>
      </c>
      <c r="H4462" s="50">
        <v>5</v>
      </c>
      <c r="I4462" s="52">
        <v>44914.639363425929</v>
      </c>
      <c r="J4462" s="50">
        <v>106</v>
      </c>
      <c r="K4462" s="51">
        <v>44914.939583333333</v>
      </c>
      <c r="L4462" s="53"/>
      <c r="M4462" s="54">
        <v>1</v>
      </c>
    </row>
    <row r="4463" spans="2:13" x14ac:dyDescent="0.3">
      <c r="B4463" s="49">
        <v>23306</v>
      </c>
      <c r="C4463" s="50">
        <v>1091</v>
      </c>
      <c r="D4463" s="50" t="str">
        <f>VLOOKUP(Table8[[#This Row],[CustomerID]],Table15[[#All],[CustomerID]:[Company Name]],2,FALSE)</f>
        <v>Streamers Inc</v>
      </c>
      <c r="E4463" s="51">
        <v>44914</v>
      </c>
      <c r="F4463" s="50">
        <v>3</v>
      </c>
      <c r="G4463" s="50" t="str">
        <f>VLOOKUP(Table8[[#This Row],[ProductID]],Table12[[#All],[ProductID]:[ProductFullName]],3,FALSE)</f>
        <v>Product C</v>
      </c>
      <c r="H4463" s="50">
        <v>6</v>
      </c>
      <c r="I4463" s="52">
        <v>44914.654826388891</v>
      </c>
      <c r="J4463" s="50">
        <v>130</v>
      </c>
      <c r="K4463" s="51">
        <v>44914.939583333333</v>
      </c>
      <c r="L4463" s="53"/>
      <c r="M4463" s="54">
        <v>1</v>
      </c>
    </row>
    <row r="4464" spans="2:13" x14ac:dyDescent="0.3">
      <c r="B4464" s="49">
        <v>23307</v>
      </c>
      <c r="C4464" s="50">
        <v>330</v>
      </c>
      <c r="D4464" s="50" t="str">
        <f>VLOOKUP(Table8[[#This Row],[CustomerID]],Table15[[#All],[CustomerID]:[Company Name]],2,FALSE)</f>
        <v>Pharmasave - 721</v>
      </c>
      <c r="E4464" s="51">
        <v>44914</v>
      </c>
      <c r="F4464" s="50">
        <v>4</v>
      </c>
      <c r="G4464" s="50" t="str">
        <f>VLOOKUP(Table8[[#This Row],[ProductID]],Table12[[#All],[ProductID]:[ProductFullName]],3,FALSE)</f>
        <v>Product D</v>
      </c>
      <c r="H4464" s="50">
        <v>7</v>
      </c>
      <c r="I4464" s="52">
        <v>44914.663993055554</v>
      </c>
      <c r="J4464" s="50">
        <v>109</v>
      </c>
      <c r="K4464" s="51">
        <v>44914.939583333333</v>
      </c>
      <c r="L4464" s="53"/>
      <c r="M4464" s="54">
        <v>1</v>
      </c>
    </row>
    <row r="4465" spans="2:13" x14ac:dyDescent="0.3">
      <c r="B4465" s="49">
        <v>23308</v>
      </c>
      <c r="C4465" s="50">
        <v>161</v>
      </c>
      <c r="D4465" s="50" t="str">
        <f>VLOOKUP(Table8[[#This Row],[CustomerID]],Table15[[#All],[CustomerID]:[Company Name]],2,FALSE)</f>
        <v>The Gallery Shop</v>
      </c>
      <c r="E4465" s="51">
        <v>44914</v>
      </c>
      <c r="F4465" s="50">
        <v>6</v>
      </c>
      <c r="G4465" s="50" t="str">
        <f>VLOOKUP(Table8[[#This Row],[ProductID]],Table12[[#All],[ProductID]:[ProductFullName]],3,FALSE)</f>
        <v>Product F</v>
      </c>
      <c r="H4465" s="50">
        <v>6</v>
      </c>
      <c r="I4465" s="52">
        <v>44914.672534722224</v>
      </c>
      <c r="J4465" s="50">
        <v>124</v>
      </c>
      <c r="K4465" s="51">
        <v>44914.939583333333</v>
      </c>
      <c r="L4465" s="53"/>
      <c r="M4465" s="54">
        <v>1</v>
      </c>
    </row>
    <row r="4466" spans="2:13" x14ac:dyDescent="0.3">
      <c r="B4466" s="49">
        <v>23309</v>
      </c>
      <c r="C4466" s="50">
        <v>1175</v>
      </c>
      <c r="D4466" s="50" t="str">
        <f>VLOOKUP(Table8[[#This Row],[CustomerID]],Table15[[#All],[CustomerID]:[Company Name]],2,FALSE)</f>
        <v>CMCF GIFT SHOP</v>
      </c>
      <c r="E4466" s="51">
        <v>44914</v>
      </c>
      <c r="F4466" s="50">
        <v>2</v>
      </c>
      <c r="G4466" s="50" t="str">
        <f>VLOOKUP(Table8[[#This Row],[ProductID]],Table12[[#All],[ProductID]:[ProductFullName]],3,FALSE)</f>
        <v>Product B</v>
      </c>
      <c r="H4466" s="50">
        <v>5</v>
      </c>
      <c r="I4466" s="52">
        <v>44914.68309027778</v>
      </c>
      <c r="J4466" s="50">
        <v>117</v>
      </c>
      <c r="K4466" s="51">
        <v>44914.939583333333</v>
      </c>
      <c r="L4466" s="53"/>
      <c r="M4466" s="54">
        <v>1</v>
      </c>
    </row>
    <row r="4467" spans="2:13" x14ac:dyDescent="0.3">
      <c r="B4467" s="49">
        <v>23310</v>
      </c>
      <c r="C4467" s="50">
        <v>1189</v>
      </c>
      <c r="D4467" s="50" t="str">
        <f>VLOOKUP(Table8[[#This Row],[CustomerID]],Table15[[#All],[CustomerID]:[Company Name]],2,FALSE)</f>
        <v>Annie's</v>
      </c>
      <c r="E4467" s="51">
        <v>44914</v>
      </c>
      <c r="F4467" s="50">
        <v>4</v>
      </c>
      <c r="G4467" s="50" t="str">
        <f>VLOOKUP(Table8[[#This Row],[ProductID]],Table12[[#All],[ProductID]:[ProductFullName]],3,FALSE)</f>
        <v>Product D</v>
      </c>
      <c r="H4467" s="50">
        <v>3</v>
      </c>
      <c r="I4467" s="52">
        <v>44914.695613425931</v>
      </c>
      <c r="J4467" s="50">
        <v>128</v>
      </c>
      <c r="K4467" s="51">
        <v>44914.939583333333</v>
      </c>
      <c r="L4467" s="53"/>
      <c r="M4467" s="54">
        <v>1</v>
      </c>
    </row>
    <row r="4468" spans="2:13" x14ac:dyDescent="0.3">
      <c r="B4468" s="49">
        <v>23311</v>
      </c>
      <c r="C4468" s="50">
        <v>800</v>
      </c>
      <c r="D4468" s="50" t="str">
        <f>VLOOKUP(Table8[[#This Row],[CustomerID]],Table15[[#All],[CustomerID]:[Company Name]],2,FALSE)</f>
        <v>Apple Farm Market</v>
      </c>
      <c r="E4468" s="51">
        <v>44914</v>
      </c>
      <c r="F4468" s="50">
        <v>1</v>
      </c>
      <c r="G4468" s="50" t="str">
        <f>VLOOKUP(Table8[[#This Row],[ProductID]],Table12[[#All],[ProductID]:[ProductFullName]],3,FALSE)</f>
        <v>Product A</v>
      </c>
      <c r="H4468" s="50">
        <v>7</v>
      </c>
      <c r="I4468" s="52">
        <v>44914.70997685186</v>
      </c>
      <c r="J4468" s="50">
        <v>128</v>
      </c>
      <c r="K4468" s="51">
        <v>44914.939583333333</v>
      </c>
      <c r="L4468" s="53"/>
      <c r="M4468" s="54">
        <v>1</v>
      </c>
    </row>
    <row r="4469" spans="2:13" x14ac:dyDescent="0.3">
      <c r="B4469" s="49">
        <v>23312</v>
      </c>
      <c r="C4469" s="50">
        <v>857</v>
      </c>
      <c r="D4469" s="50" t="str">
        <f>VLOOKUP(Table8[[#This Row],[CustomerID]],Table15[[#All],[CustomerID]:[Company Name]],2,FALSE)</f>
        <v>Milano Jewelry Inc</v>
      </c>
      <c r="E4469" s="51">
        <v>44914</v>
      </c>
      <c r="F4469" s="50">
        <v>2</v>
      </c>
      <c r="G4469" s="50" t="str">
        <f>VLOOKUP(Table8[[#This Row],[ProductID]],Table12[[#All],[ProductID]:[ProductFullName]],3,FALSE)</f>
        <v>Product B</v>
      </c>
      <c r="H4469" s="50">
        <v>7</v>
      </c>
      <c r="I4469" s="52">
        <v>44914.71847222223</v>
      </c>
      <c r="J4469" s="50">
        <v>119</v>
      </c>
      <c r="K4469" s="51">
        <v>44914.939583333333</v>
      </c>
      <c r="L4469" s="53"/>
      <c r="M4469" s="54">
        <v>1</v>
      </c>
    </row>
    <row r="4470" spans="2:13" x14ac:dyDescent="0.3">
      <c r="B4470" s="49">
        <v>23313</v>
      </c>
      <c r="C4470" s="50">
        <v>289</v>
      </c>
      <c r="D4470" s="50" t="str">
        <f>VLOOKUP(Table8[[#This Row],[CustomerID]],Table15[[#All],[CustomerID]:[Company Name]],2,FALSE)</f>
        <v>Dollar Joint</v>
      </c>
      <c r="E4470" s="51">
        <v>44914</v>
      </c>
      <c r="F4470" s="50">
        <v>4</v>
      </c>
      <c r="G4470" s="50" t="str">
        <f>VLOOKUP(Table8[[#This Row],[ProductID]],Table12[[#All],[ProductID]:[ProductFullName]],3,FALSE)</f>
        <v>Product D</v>
      </c>
      <c r="H4470" s="50">
        <v>6</v>
      </c>
      <c r="I4470" s="52">
        <v>44914.733680555561</v>
      </c>
      <c r="J4470" s="50">
        <v>131</v>
      </c>
      <c r="K4470" s="51">
        <v>44914.939583333333</v>
      </c>
      <c r="L4470" s="53"/>
      <c r="M4470" s="54">
        <v>1</v>
      </c>
    </row>
    <row r="4471" spans="2:13" x14ac:dyDescent="0.3">
      <c r="B4471" s="49">
        <v>23314</v>
      </c>
      <c r="C4471" s="50">
        <v>1315</v>
      </c>
      <c r="D4471" s="50" t="str">
        <f>VLOOKUP(Table8[[#This Row],[CustomerID]],Table15[[#All],[CustomerID]:[Company Name]],2,FALSE)</f>
        <v>Indesign Fundraising #209</v>
      </c>
      <c r="E4471" s="51">
        <v>44914</v>
      </c>
      <c r="F4471" s="50">
        <v>5</v>
      </c>
      <c r="G4471" s="50" t="str">
        <f>VLOOKUP(Table8[[#This Row],[ProductID]],Table12[[#All],[ProductID]:[ProductFullName]],3,FALSE)</f>
        <v>Product E</v>
      </c>
      <c r="H4471" s="50">
        <v>5</v>
      </c>
      <c r="I4471" s="52">
        <v>44914.74841435186</v>
      </c>
      <c r="J4471" s="50">
        <v>132</v>
      </c>
      <c r="K4471" s="51">
        <v>44914.939583333333</v>
      </c>
      <c r="L4471" s="53"/>
      <c r="M4471" s="54">
        <v>1</v>
      </c>
    </row>
    <row r="4472" spans="2:13" x14ac:dyDescent="0.3">
      <c r="B4472" s="49">
        <v>23315</v>
      </c>
      <c r="C4472" s="50">
        <v>1411</v>
      </c>
      <c r="D4472" s="50" t="str">
        <f>VLOOKUP(Table8[[#This Row],[CustomerID]],Table15[[#All],[CustomerID]:[Company Name]],2,FALSE)</f>
        <v>Pharmasave #494</v>
      </c>
      <c r="E4472" s="51">
        <v>44915</v>
      </c>
      <c r="F4472" s="50">
        <v>2</v>
      </c>
      <c r="G4472" s="50" t="str">
        <f>VLOOKUP(Table8[[#This Row],[ProductID]],Table12[[#All],[ProductID]:[ProductFullName]],3,FALSE)</f>
        <v>Product B</v>
      </c>
      <c r="H4472" s="50">
        <v>7</v>
      </c>
      <c r="I4472" s="52">
        <v>44915.333333333336</v>
      </c>
      <c r="J4472" s="50">
        <v>114</v>
      </c>
      <c r="K4472" s="51">
        <v>44915.964583333334</v>
      </c>
      <c r="L4472" s="53"/>
      <c r="M4472" s="54">
        <v>1</v>
      </c>
    </row>
    <row r="4473" spans="2:13" x14ac:dyDescent="0.3">
      <c r="B4473" s="49">
        <v>23316</v>
      </c>
      <c r="C4473" s="50">
        <v>476</v>
      </c>
      <c r="D4473" s="50" t="str">
        <f>VLOOKUP(Table8[[#This Row],[CustomerID]],Table15[[#All],[CustomerID]:[Company Name]],2,FALSE)</f>
        <v>Plaza 69 IDA</v>
      </c>
      <c r="E4473" s="51">
        <v>44915</v>
      </c>
      <c r="F4473" s="50">
        <v>4</v>
      </c>
      <c r="G4473" s="50" t="str">
        <f>VLOOKUP(Table8[[#This Row],[ProductID]],Table12[[#All],[ProductID]:[ProductFullName]],3,FALSE)</f>
        <v>Product D</v>
      </c>
      <c r="H4473" s="50">
        <v>3</v>
      </c>
      <c r="I4473" s="52">
        <v>44915.343564814815</v>
      </c>
      <c r="J4473" s="50">
        <v>108</v>
      </c>
      <c r="K4473" s="51">
        <v>44915.964583333334</v>
      </c>
      <c r="L4473" s="53"/>
      <c r="M4473" s="54">
        <v>1</v>
      </c>
    </row>
    <row r="4474" spans="2:13" x14ac:dyDescent="0.3">
      <c r="B4474" s="49">
        <v>23317</v>
      </c>
      <c r="C4474" s="50">
        <v>852</v>
      </c>
      <c r="D4474" s="50" t="str">
        <f>VLOOKUP(Table8[[#This Row],[CustomerID]],Table15[[#All],[CustomerID]:[Company Name]],2,FALSE)</f>
        <v>Hallmark - Donna's</v>
      </c>
      <c r="E4474" s="51">
        <v>44915</v>
      </c>
      <c r="F4474" s="50">
        <v>1</v>
      </c>
      <c r="G4474" s="50" t="str">
        <f>VLOOKUP(Table8[[#This Row],[ProductID]],Table12[[#All],[ProductID]:[ProductFullName]],3,FALSE)</f>
        <v>Product A</v>
      </c>
      <c r="H4474" s="50">
        <v>5</v>
      </c>
      <c r="I4474" s="52">
        <v>44915.355428240742</v>
      </c>
      <c r="J4474" s="50">
        <v>134</v>
      </c>
      <c r="K4474" s="51">
        <v>44915.964583333334</v>
      </c>
      <c r="L4474" s="53"/>
      <c r="M4474" s="54">
        <v>1</v>
      </c>
    </row>
    <row r="4475" spans="2:13" x14ac:dyDescent="0.3">
      <c r="B4475" s="49">
        <v>23318</v>
      </c>
      <c r="C4475" s="50">
        <v>504</v>
      </c>
      <c r="D4475" s="50" t="str">
        <f>VLOOKUP(Table8[[#This Row],[CustomerID]],Table15[[#All],[CustomerID]:[Company Name]],2,FALSE)</f>
        <v>P.P. UniversityCenterPharmacy(Winnipeg)</v>
      </c>
      <c r="E4475" s="51">
        <v>44915</v>
      </c>
      <c r="F4475" s="50">
        <v>6</v>
      </c>
      <c r="G4475" s="50" t="str">
        <f>VLOOKUP(Table8[[#This Row],[ProductID]],Table12[[#All],[ProductID]:[ProductFullName]],3,FALSE)</f>
        <v>Product F</v>
      </c>
      <c r="H4475" s="50">
        <v>5</v>
      </c>
      <c r="I4475" s="52">
        <v>44915.370833333334</v>
      </c>
      <c r="J4475" s="50">
        <v>109</v>
      </c>
      <c r="K4475" s="51">
        <v>44915.964583333334</v>
      </c>
      <c r="L4475" s="53"/>
      <c r="M4475" s="54">
        <v>1</v>
      </c>
    </row>
    <row r="4476" spans="2:13" x14ac:dyDescent="0.3">
      <c r="B4476" s="49">
        <v>23319</v>
      </c>
      <c r="C4476" s="50">
        <v>1269</v>
      </c>
      <c r="D4476" s="50" t="str">
        <f>VLOOKUP(Table8[[#This Row],[CustomerID]],Table15[[#All],[CustomerID]:[Company Name]],2,FALSE)</f>
        <v>Shem's Hallmark</v>
      </c>
      <c r="E4476" s="51">
        <v>44915</v>
      </c>
      <c r="F4476" s="50">
        <v>3</v>
      </c>
      <c r="G4476" s="50" t="str">
        <f>VLOOKUP(Table8[[#This Row],[ProductID]],Table12[[#All],[ProductID]:[ProductFullName]],3,FALSE)</f>
        <v>Product C</v>
      </c>
      <c r="H4476" s="50">
        <v>3</v>
      </c>
      <c r="I4476" s="52">
        <v>44915.379189814819</v>
      </c>
      <c r="J4476" s="50">
        <v>122</v>
      </c>
      <c r="K4476" s="51">
        <v>44915.964583333334</v>
      </c>
      <c r="L4476" s="53"/>
      <c r="M4476" s="54">
        <v>1</v>
      </c>
    </row>
    <row r="4477" spans="2:13" x14ac:dyDescent="0.3">
      <c r="B4477" s="49">
        <v>23320</v>
      </c>
      <c r="C4477" s="50">
        <v>69</v>
      </c>
      <c r="D4477" s="50" t="str">
        <f>VLOOKUP(Table8[[#This Row],[CustomerID]],Table15[[#All],[CustomerID]:[Company Name]],2,FALSE)</f>
        <v>JUST US GIRLS INC</v>
      </c>
      <c r="E4477" s="51">
        <v>44915</v>
      </c>
      <c r="F4477" s="50">
        <v>1</v>
      </c>
      <c r="G4477" s="50" t="str">
        <f>VLOOKUP(Table8[[#This Row],[ProductID]],Table12[[#All],[ProductID]:[ProductFullName]],3,FALSE)</f>
        <v>Product A</v>
      </c>
      <c r="H4477" s="50">
        <v>6</v>
      </c>
      <c r="I4477" s="52">
        <v>44915.388159722228</v>
      </c>
      <c r="J4477" s="50">
        <v>117</v>
      </c>
      <c r="K4477" s="51">
        <v>44915.964583333334</v>
      </c>
      <c r="L4477" s="53"/>
      <c r="M4477" s="54">
        <v>1</v>
      </c>
    </row>
    <row r="4478" spans="2:13" x14ac:dyDescent="0.3">
      <c r="B4478" s="49">
        <v>23321</v>
      </c>
      <c r="C4478" s="50">
        <v>210</v>
      </c>
      <c r="D4478" s="50" t="str">
        <f>VLOOKUP(Table8[[#This Row],[CustomerID]],Table15[[#All],[CustomerID]:[Company Name]],2,FALSE)</f>
        <v>Arlies</v>
      </c>
      <c r="E4478" s="51">
        <v>44915</v>
      </c>
      <c r="F4478" s="50">
        <v>1</v>
      </c>
      <c r="G4478" s="50" t="str">
        <f>VLOOKUP(Table8[[#This Row],[ProductID]],Table12[[#All],[ProductID]:[ProductFullName]],3,FALSE)</f>
        <v>Product A</v>
      </c>
      <c r="H4478" s="50">
        <v>7</v>
      </c>
      <c r="I4478" s="52">
        <v>44915.401030092602</v>
      </c>
      <c r="J4478" s="50">
        <v>122</v>
      </c>
      <c r="K4478" s="51">
        <v>44915.964583333334</v>
      </c>
      <c r="L4478" s="53"/>
      <c r="M4478" s="54">
        <v>1</v>
      </c>
    </row>
    <row r="4479" spans="2:13" x14ac:dyDescent="0.3">
      <c r="B4479" s="49">
        <v>23322</v>
      </c>
      <c r="C4479" s="50">
        <v>472</v>
      </c>
      <c r="D4479" s="50" t="str">
        <f>VLOOKUP(Table8[[#This Row],[CustomerID]],Table15[[#All],[CustomerID]:[Company Name]],2,FALSE)</f>
        <v>Stedmans V&amp;S</v>
      </c>
      <c r="E4479" s="51">
        <v>44915</v>
      </c>
      <c r="F4479" s="50">
        <v>5</v>
      </c>
      <c r="G4479" s="50" t="str">
        <f>VLOOKUP(Table8[[#This Row],[ProductID]],Table12[[#All],[ProductID]:[ProductFullName]],3,FALSE)</f>
        <v>Product E</v>
      </c>
      <c r="H4479" s="50">
        <v>4</v>
      </c>
      <c r="I4479" s="52">
        <v>44915.413252314822</v>
      </c>
      <c r="J4479" s="50">
        <v>120</v>
      </c>
      <c r="K4479" s="51">
        <v>44915.964583333334</v>
      </c>
      <c r="L4479" s="53"/>
      <c r="M4479" s="54">
        <v>1</v>
      </c>
    </row>
    <row r="4480" spans="2:13" x14ac:dyDescent="0.3">
      <c r="B4480" s="49">
        <v>23323</v>
      </c>
      <c r="C4480" s="50">
        <v>82</v>
      </c>
      <c r="D4480" s="50" t="str">
        <f>VLOOKUP(Table8[[#This Row],[CustomerID]],Table15[[#All],[CustomerID]:[Company Name]],2,FALSE)</f>
        <v>Green Dept Store</v>
      </c>
      <c r="E4480" s="51">
        <v>44915</v>
      </c>
      <c r="F4480" s="50">
        <v>2</v>
      </c>
      <c r="G4480" s="50" t="str">
        <f>VLOOKUP(Table8[[#This Row],[ProductID]],Table12[[#All],[ProductID]:[ProductFullName]],3,FALSE)</f>
        <v>Product B</v>
      </c>
      <c r="H4480" s="50">
        <v>2</v>
      </c>
      <c r="I4480" s="52">
        <v>44915.423703703709</v>
      </c>
      <c r="J4480" s="50">
        <v>114</v>
      </c>
      <c r="K4480" s="51">
        <v>44915.964583333334</v>
      </c>
      <c r="L4480" s="53"/>
      <c r="M4480" s="54">
        <v>1</v>
      </c>
    </row>
    <row r="4481" spans="2:13" x14ac:dyDescent="0.3">
      <c r="B4481" s="49">
        <v>23324</v>
      </c>
      <c r="C4481" s="50">
        <v>1183</v>
      </c>
      <c r="D4481" s="50" t="str">
        <f>VLOOKUP(Table8[[#This Row],[CustomerID]],Table15[[#All],[CustomerID]:[Company Name]],2,FALSE)</f>
        <v>Cardsmart - Hickory Hills</v>
      </c>
      <c r="E4481" s="51">
        <v>44915</v>
      </c>
      <c r="F4481" s="50">
        <v>4</v>
      </c>
      <c r="G4481" s="50" t="str">
        <f>VLOOKUP(Table8[[#This Row],[ProductID]],Table12[[#All],[ProductID]:[ProductFullName]],3,FALSE)</f>
        <v>Product D</v>
      </c>
      <c r="H4481" s="50">
        <v>2</v>
      </c>
      <c r="I4481" s="52">
        <v>44915.437511574077</v>
      </c>
      <c r="J4481" s="50">
        <v>106</v>
      </c>
      <c r="K4481" s="51">
        <v>44915.964583333334</v>
      </c>
      <c r="L4481" s="53"/>
      <c r="M4481" s="54">
        <v>1</v>
      </c>
    </row>
    <row r="4482" spans="2:13" x14ac:dyDescent="0.3">
      <c r="B4482" s="49">
        <v>23325</v>
      </c>
      <c r="C4482" s="50">
        <v>416</v>
      </c>
      <c r="D4482" s="50" t="str">
        <f>VLOOKUP(Table8[[#This Row],[CustomerID]],Table15[[#All],[CustomerID]:[Company Name]],2,FALSE)</f>
        <v>Paris Jewellers</v>
      </c>
      <c r="E4482" s="51">
        <v>44915</v>
      </c>
      <c r="F4482" s="50">
        <v>4</v>
      </c>
      <c r="G4482" s="50" t="str">
        <f>VLOOKUP(Table8[[#This Row],[ProductID]],Table12[[#All],[ProductID]:[ProductFullName]],3,FALSE)</f>
        <v>Product D</v>
      </c>
      <c r="H4482" s="50">
        <v>6</v>
      </c>
      <c r="I4482" s="52">
        <v>44915.451412037037</v>
      </c>
      <c r="J4482" s="50">
        <v>114</v>
      </c>
      <c r="K4482" s="51">
        <v>44915.964583333334</v>
      </c>
      <c r="L4482" s="53"/>
      <c r="M4482" s="54">
        <v>1</v>
      </c>
    </row>
    <row r="4483" spans="2:13" x14ac:dyDescent="0.3">
      <c r="B4483" s="49">
        <v>23326</v>
      </c>
      <c r="C4483" s="50">
        <v>554</v>
      </c>
      <c r="D4483" s="50" t="str">
        <f>VLOOKUP(Table8[[#This Row],[CustomerID]],Table15[[#All],[CustomerID]:[Company Name]],2,FALSE)</f>
        <v>Hallmark</v>
      </c>
      <c r="E4483" s="51">
        <v>44915</v>
      </c>
      <c r="F4483" s="50">
        <v>5</v>
      </c>
      <c r="G4483" s="50" t="str">
        <f>VLOOKUP(Table8[[#This Row],[ProductID]],Table12[[#All],[ProductID]:[ProductFullName]],3,FALSE)</f>
        <v>Product E</v>
      </c>
      <c r="H4483" s="50">
        <v>3</v>
      </c>
      <c r="I4483" s="52">
        <v>44915.466782407406</v>
      </c>
      <c r="J4483" s="50">
        <v>109</v>
      </c>
      <c r="K4483" s="51">
        <v>44915.964583333334</v>
      </c>
      <c r="L4483" s="53"/>
      <c r="M4483" s="54">
        <v>1</v>
      </c>
    </row>
    <row r="4484" spans="2:13" x14ac:dyDescent="0.3">
      <c r="B4484" s="49">
        <v>23327</v>
      </c>
      <c r="C4484" s="50">
        <v>1376</v>
      </c>
      <c r="D4484" s="50" t="str">
        <f>VLOOKUP(Table8[[#This Row],[CustomerID]],Table15[[#All],[CustomerID]:[Company Name]],2,FALSE)</f>
        <v>Clover Gift Shop</v>
      </c>
      <c r="E4484" s="51">
        <v>44915</v>
      </c>
      <c r="F4484" s="50">
        <v>1</v>
      </c>
      <c r="G4484" s="50" t="str">
        <f>VLOOKUP(Table8[[#This Row],[ProductID]],Table12[[#All],[ProductID]:[ProductFullName]],3,FALSE)</f>
        <v>Product A</v>
      </c>
      <c r="H4484" s="50">
        <v>7</v>
      </c>
      <c r="I4484" s="52">
        <v>44915.478946759256</v>
      </c>
      <c r="J4484" s="50">
        <v>133</v>
      </c>
      <c r="K4484" s="51">
        <v>44915.964583333334</v>
      </c>
      <c r="L4484" s="53"/>
      <c r="M4484" s="54">
        <v>1</v>
      </c>
    </row>
    <row r="4485" spans="2:13" x14ac:dyDescent="0.3">
      <c r="B4485" s="49">
        <v>23328</v>
      </c>
      <c r="C4485" s="50">
        <v>741</v>
      </c>
      <c r="D4485" s="50" t="str">
        <f>VLOOKUP(Table8[[#This Row],[CustomerID]],Table15[[#All],[CustomerID]:[Company Name]],2,FALSE)</f>
        <v>Splash Body Care</v>
      </c>
      <c r="E4485" s="51">
        <v>44915</v>
      </c>
      <c r="F4485" s="50">
        <v>6</v>
      </c>
      <c r="G4485" s="50" t="str">
        <f>VLOOKUP(Table8[[#This Row],[ProductID]],Table12[[#All],[ProductID]:[ProductFullName]],3,FALSE)</f>
        <v>Product F</v>
      </c>
      <c r="H4485" s="50">
        <v>6</v>
      </c>
      <c r="I4485" s="52">
        <v>44915.494664351849</v>
      </c>
      <c r="J4485" s="50">
        <v>133</v>
      </c>
      <c r="K4485" s="51">
        <v>44915.964583333334</v>
      </c>
      <c r="L4485" s="53"/>
      <c r="M4485" s="54">
        <v>1</v>
      </c>
    </row>
    <row r="4486" spans="2:13" x14ac:dyDescent="0.3">
      <c r="B4486" s="49">
        <v>23329</v>
      </c>
      <c r="C4486" s="50">
        <v>245</v>
      </c>
      <c r="D4486" s="50" t="str">
        <f>VLOOKUP(Table8[[#This Row],[CustomerID]],Table15[[#All],[CustomerID]:[Company Name]],2,FALSE)</f>
        <v>Canadian Tire # 237</v>
      </c>
      <c r="E4486" s="51">
        <v>44915</v>
      </c>
      <c r="F4486" s="50">
        <v>1</v>
      </c>
      <c r="G4486" s="50" t="str">
        <f>VLOOKUP(Table8[[#This Row],[ProductID]],Table12[[#All],[ProductID]:[ProductFullName]],3,FALSE)</f>
        <v>Product A</v>
      </c>
      <c r="H4486" s="50">
        <v>3</v>
      </c>
      <c r="I4486" s="52">
        <v>44915.505972222221</v>
      </c>
      <c r="J4486" s="50">
        <v>127</v>
      </c>
      <c r="K4486" s="51">
        <v>44915.964583333334</v>
      </c>
      <c r="L4486" s="53"/>
      <c r="M4486" s="54">
        <v>1</v>
      </c>
    </row>
    <row r="4487" spans="2:13" x14ac:dyDescent="0.3">
      <c r="B4487" s="49">
        <v>23330</v>
      </c>
      <c r="C4487" s="50">
        <v>1371</v>
      </c>
      <c r="D4487" s="50" t="str">
        <f>VLOOKUP(Table8[[#This Row],[CustomerID]],Table15[[#All],[CustomerID]:[Company Name]],2,FALSE)</f>
        <v>Golden North Gifts</v>
      </c>
      <c r="E4487" s="51">
        <v>44915</v>
      </c>
      <c r="F4487" s="50">
        <v>3</v>
      </c>
      <c r="G4487" s="50" t="str">
        <f>VLOOKUP(Table8[[#This Row],[ProductID]],Table12[[#All],[ProductID]:[ProductFullName]],3,FALSE)</f>
        <v>Product C</v>
      </c>
      <c r="H4487" s="50">
        <v>7</v>
      </c>
      <c r="I4487" s="52">
        <v>44915.520648148144</v>
      </c>
      <c r="J4487" s="50">
        <v>108</v>
      </c>
      <c r="K4487" s="51">
        <v>44915.964583333334</v>
      </c>
      <c r="L4487" s="53"/>
      <c r="M4487" s="54">
        <v>1</v>
      </c>
    </row>
    <row r="4488" spans="2:13" x14ac:dyDescent="0.3">
      <c r="B4488" s="49">
        <v>23331</v>
      </c>
      <c r="C4488" s="50">
        <v>577</v>
      </c>
      <c r="D4488" s="50" t="str">
        <f>VLOOKUP(Table8[[#This Row],[CustomerID]],Table15[[#All],[CustomerID]:[Company Name]],2,FALSE)</f>
        <v>Your Dollar Store With More #214</v>
      </c>
      <c r="E4488" s="51">
        <v>44915</v>
      </c>
      <c r="F4488" s="50">
        <v>4</v>
      </c>
      <c r="G4488" s="50" t="str">
        <f>VLOOKUP(Table8[[#This Row],[ProductID]],Table12[[#All],[ProductID]:[ProductFullName]],3,FALSE)</f>
        <v>Product D</v>
      </c>
      <c r="H4488" s="50">
        <v>5</v>
      </c>
      <c r="I4488" s="52">
        <v>44915.53665509259</v>
      </c>
      <c r="J4488" s="50">
        <v>108</v>
      </c>
      <c r="K4488" s="51">
        <v>44915.964583333334</v>
      </c>
      <c r="L4488" s="53"/>
      <c r="M4488" s="54">
        <v>1</v>
      </c>
    </row>
    <row r="4489" spans="2:13" x14ac:dyDescent="0.3">
      <c r="B4489" s="49">
        <v>23332</v>
      </c>
      <c r="C4489" s="50">
        <v>243</v>
      </c>
      <c r="D4489" s="50" t="str">
        <f>VLOOKUP(Table8[[#This Row],[CustomerID]],Table15[[#All],[CustomerID]:[Company Name]],2,FALSE)</f>
        <v>Extreme  Retail Inc</v>
      </c>
      <c r="E4489" s="51">
        <v>44915</v>
      </c>
      <c r="F4489" s="50">
        <v>3</v>
      </c>
      <c r="G4489" s="50" t="str">
        <f>VLOOKUP(Table8[[#This Row],[ProductID]],Table12[[#All],[ProductID]:[ProductFullName]],3,FALSE)</f>
        <v>Product C</v>
      </c>
      <c r="H4489" s="50">
        <v>7</v>
      </c>
      <c r="I4489" s="52">
        <v>44915.548784722218</v>
      </c>
      <c r="J4489" s="50">
        <v>115</v>
      </c>
      <c r="K4489" s="51">
        <v>44915.964583333334</v>
      </c>
      <c r="L4489" s="53"/>
      <c r="M4489" s="54">
        <v>1</v>
      </c>
    </row>
    <row r="4490" spans="2:13" x14ac:dyDescent="0.3">
      <c r="B4490" s="49">
        <v>23333</v>
      </c>
      <c r="C4490" s="50">
        <v>230</v>
      </c>
      <c r="D4490" s="50" t="str">
        <f>VLOOKUP(Table8[[#This Row],[CustomerID]],Table15[[#All],[CustomerID]:[Company Name]],2,FALSE)</f>
        <v>Southlake Regional Health Centre</v>
      </c>
      <c r="E4490" s="51">
        <v>44915</v>
      </c>
      <c r="F4490" s="50">
        <v>5</v>
      </c>
      <c r="G4490" s="50" t="str">
        <f>VLOOKUP(Table8[[#This Row],[ProductID]],Table12[[#All],[ProductID]:[ProductFullName]],3,FALSE)</f>
        <v>Product E</v>
      </c>
      <c r="H4490" s="50">
        <v>7</v>
      </c>
      <c r="I4490" s="52">
        <v>44915.556712962956</v>
      </c>
      <c r="J4490" s="50">
        <v>123</v>
      </c>
      <c r="K4490" s="51">
        <v>44915.964583333334</v>
      </c>
      <c r="L4490" s="53"/>
      <c r="M4490" s="54">
        <v>1</v>
      </c>
    </row>
    <row r="4491" spans="2:13" x14ac:dyDescent="0.3">
      <c r="B4491" s="49">
        <v>23334</v>
      </c>
      <c r="C4491" s="50">
        <v>1078</v>
      </c>
      <c r="D4491" s="50" t="str">
        <f>VLOOKUP(Table8[[#This Row],[CustomerID]],Table15[[#All],[CustomerID]:[Company Name]],2,FALSE)</f>
        <v>Doodles</v>
      </c>
      <c r="E4491" s="51">
        <v>44915</v>
      </c>
      <c r="F4491" s="50">
        <v>5</v>
      </c>
      <c r="G4491" s="50" t="str">
        <f>VLOOKUP(Table8[[#This Row],[ProductID]],Table12[[#All],[ProductID]:[ProductFullName]],3,FALSE)</f>
        <v>Product E</v>
      </c>
      <c r="H4491" s="50">
        <v>5</v>
      </c>
      <c r="I4491" s="52">
        <v>44915.56895833333</v>
      </c>
      <c r="J4491" s="50">
        <v>128</v>
      </c>
      <c r="K4491" s="51">
        <v>44915.964583333334</v>
      </c>
      <c r="L4491" s="53"/>
      <c r="M4491" s="54">
        <v>1</v>
      </c>
    </row>
    <row r="4492" spans="2:13" x14ac:dyDescent="0.3">
      <c r="B4492" s="49">
        <v>23335</v>
      </c>
      <c r="C4492" s="50">
        <v>510</v>
      </c>
      <c r="D4492" s="50" t="str">
        <f>VLOOKUP(Table8[[#This Row],[CustomerID]],Table15[[#All],[CustomerID]:[Company Name]],2,FALSE)</f>
        <v>Yash Global Gifts</v>
      </c>
      <c r="E4492" s="51">
        <v>44915</v>
      </c>
      <c r="F4492" s="50">
        <v>1</v>
      </c>
      <c r="G4492" s="50" t="str">
        <f>VLOOKUP(Table8[[#This Row],[ProductID]],Table12[[#All],[ProductID]:[ProductFullName]],3,FALSE)</f>
        <v>Product A</v>
      </c>
      <c r="H4492" s="50">
        <v>7</v>
      </c>
      <c r="I4492" s="52">
        <v>44915.577986111108</v>
      </c>
      <c r="J4492" s="50">
        <v>126</v>
      </c>
      <c r="K4492" s="51">
        <v>44915.964583333334</v>
      </c>
      <c r="L4492" s="53"/>
      <c r="M4492" s="54">
        <v>1</v>
      </c>
    </row>
    <row r="4493" spans="2:13" x14ac:dyDescent="0.3">
      <c r="B4493" s="49">
        <v>23336</v>
      </c>
      <c r="C4493" s="50">
        <v>137</v>
      </c>
      <c r="D4493" s="50" t="str">
        <f>VLOOKUP(Table8[[#This Row],[CustomerID]],Table15[[#All],[CustomerID]:[Company Name]],2,FALSE)</f>
        <v>Mrs Tiggy Winkles</v>
      </c>
      <c r="E4493" s="51">
        <v>44915</v>
      </c>
      <c r="F4493" s="50">
        <v>4</v>
      </c>
      <c r="G4493" s="50" t="str">
        <f>VLOOKUP(Table8[[#This Row],[ProductID]],Table12[[#All],[ProductID]:[ProductFullName]],3,FALSE)</f>
        <v>Product D</v>
      </c>
      <c r="H4493" s="50">
        <v>7</v>
      </c>
      <c r="I4493" s="52">
        <v>44915.590081018512</v>
      </c>
      <c r="J4493" s="50">
        <v>125</v>
      </c>
      <c r="K4493" s="51">
        <v>44915.964583333334</v>
      </c>
      <c r="L4493" s="53"/>
      <c r="M4493" s="54">
        <v>1</v>
      </c>
    </row>
    <row r="4494" spans="2:13" x14ac:dyDescent="0.3">
      <c r="B4494" s="49">
        <v>23337</v>
      </c>
      <c r="C4494" s="50">
        <v>1254</v>
      </c>
      <c r="D4494" s="50" t="str">
        <f>VLOOKUP(Table8[[#This Row],[CustomerID]],Table15[[#All],[CustomerID]:[Company Name]],2,FALSE)</f>
        <v>Outlet Emporium</v>
      </c>
      <c r="E4494" s="51">
        <v>44915</v>
      </c>
      <c r="F4494" s="50">
        <v>3</v>
      </c>
      <c r="G4494" s="50" t="str">
        <f>VLOOKUP(Table8[[#This Row],[ProductID]],Table12[[#All],[ProductID]:[ProductFullName]],3,FALSE)</f>
        <v>Product C</v>
      </c>
      <c r="H4494" s="50">
        <v>4</v>
      </c>
      <c r="I4494" s="52">
        <v>44915.600057870361</v>
      </c>
      <c r="J4494" s="50">
        <v>134</v>
      </c>
      <c r="K4494" s="51">
        <v>44915.964583333334</v>
      </c>
      <c r="L4494" s="53"/>
      <c r="M4494" s="54">
        <v>1</v>
      </c>
    </row>
    <row r="4495" spans="2:13" x14ac:dyDescent="0.3">
      <c r="B4495" s="49">
        <v>23338</v>
      </c>
      <c r="C4495" s="50">
        <v>1004</v>
      </c>
      <c r="D4495" s="50" t="str">
        <f>VLOOKUP(Table8[[#This Row],[CustomerID]],Table15[[#All],[CustomerID]:[Company Name]],2,FALSE)</f>
        <v>Rose Tree</v>
      </c>
      <c r="E4495" s="51">
        <v>44915</v>
      </c>
      <c r="F4495" s="50">
        <v>6</v>
      </c>
      <c r="G4495" s="50" t="str">
        <f>VLOOKUP(Table8[[#This Row],[ProductID]],Table12[[#All],[ProductID]:[ProductFullName]],3,FALSE)</f>
        <v>Product F</v>
      </c>
      <c r="H4495" s="50">
        <v>6</v>
      </c>
      <c r="I4495" s="52">
        <v>44915.612152777765</v>
      </c>
      <c r="J4495" s="50">
        <v>126</v>
      </c>
      <c r="K4495" s="51">
        <v>44915.964583333334</v>
      </c>
      <c r="L4495" s="53"/>
      <c r="M4495" s="54">
        <v>1</v>
      </c>
    </row>
    <row r="4496" spans="2:13" x14ac:dyDescent="0.3">
      <c r="B4496" s="49">
        <v>23339</v>
      </c>
      <c r="C4496" s="50">
        <v>123</v>
      </c>
      <c r="D4496" s="50" t="str">
        <f>VLOOKUP(Table8[[#This Row],[CustomerID]],Table15[[#All],[CustomerID]:[Company Name]],2,FALSE)</f>
        <v>Seaway Guardian Pharmacy</v>
      </c>
      <c r="E4496" s="51">
        <v>44915</v>
      </c>
      <c r="F4496" s="50">
        <v>3</v>
      </c>
      <c r="G4496" s="50" t="str">
        <f>VLOOKUP(Table8[[#This Row],[ProductID]],Table12[[#All],[ProductID]:[ProductFullName]],3,FALSE)</f>
        <v>Product C</v>
      </c>
      <c r="H4496" s="50">
        <v>4</v>
      </c>
      <c r="I4496" s="52">
        <v>44915.620578703689</v>
      </c>
      <c r="J4496" s="50">
        <v>131</v>
      </c>
      <c r="K4496" s="51">
        <v>44915.964583333334</v>
      </c>
      <c r="L4496" s="53"/>
      <c r="M4496" s="54">
        <v>1</v>
      </c>
    </row>
    <row r="4497" spans="2:13" x14ac:dyDescent="0.3">
      <c r="B4497" s="49">
        <v>23340</v>
      </c>
      <c r="C4497" s="50">
        <v>1217</v>
      </c>
      <c r="D4497" s="50" t="str">
        <f>VLOOKUP(Table8[[#This Row],[CustomerID]],Table15[[#All],[CustomerID]:[Company Name]],2,FALSE)</f>
        <v>Dillard's Inc- Mabelvale AR</v>
      </c>
      <c r="E4497" s="51">
        <v>44915</v>
      </c>
      <c r="F4497" s="50">
        <v>4</v>
      </c>
      <c r="G4497" s="50" t="str">
        <f>VLOOKUP(Table8[[#This Row],[ProductID]],Table12[[#All],[ProductID]:[ProductFullName]],3,FALSE)</f>
        <v>Product D</v>
      </c>
      <c r="H4497" s="50">
        <v>5</v>
      </c>
      <c r="I4497" s="52">
        <v>44915.635659722204</v>
      </c>
      <c r="J4497" s="50">
        <v>124</v>
      </c>
      <c r="K4497" s="51">
        <v>44915.964583333334</v>
      </c>
      <c r="L4497" s="53"/>
      <c r="M4497" s="54">
        <v>1</v>
      </c>
    </row>
    <row r="4498" spans="2:13" x14ac:dyDescent="0.3">
      <c r="B4498" s="49">
        <v>23341</v>
      </c>
      <c r="C4498" s="50">
        <v>336</v>
      </c>
      <c r="D4498" s="50" t="str">
        <f>VLOOKUP(Table8[[#This Row],[CustomerID]],Table15[[#All],[CustomerID]:[Company Name]],2,FALSE)</f>
        <v>The North West Co.</v>
      </c>
      <c r="E4498" s="51">
        <v>44915</v>
      </c>
      <c r="F4498" s="50">
        <v>4</v>
      </c>
      <c r="G4498" s="50" t="str">
        <f>VLOOKUP(Table8[[#This Row],[ProductID]],Table12[[#All],[ProductID]:[ProductFullName]],3,FALSE)</f>
        <v>Product D</v>
      </c>
      <c r="H4498" s="50">
        <v>5</v>
      </c>
      <c r="I4498" s="52">
        <v>44915.649849537018</v>
      </c>
      <c r="J4498" s="50">
        <v>106</v>
      </c>
      <c r="K4498" s="51">
        <v>44915.964583333334</v>
      </c>
      <c r="L4498" s="53"/>
      <c r="M4498" s="54">
        <v>1</v>
      </c>
    </row>
    <row r="4499" spans="2:13" x14ac:dyDescent="0.3">
      <c r="B4499" s="49">
        <v>23342</v>
      </c>
      <c r="C4499" s="50">
        <v>7</v>
      </c>
      <c r="D4499" s="50" t="str">
        <f>VLOOKUP(Table8[[#This Row],[CustomerID]],Table15[[#All],[CustomerID]:[Company Name]],2,FALSE)</f>
        <v>Wescal Dept Store</v>
      </c>
      <c r="E4499" s="51">
        <v>44915</v>
      </c>
      <c r="F4499" s="50">
        <v>3</v>
      </c>
      <c r="G4499" s="50" t="str">
        <f>VLOOKUP(Table8[[#This Row],[ProductID]],Table12[[#All],[ProductID]:[ProductFullName]],3,FALSE)</f>
        <v>Product C</v>
      </c>
      <c r="H4499" s="50">
        <v>3</v>
      </c>
      <c r="I4499" s="52">
        <v>44915.659826388866</v>
      </c>
      <c r="J4499" s="50">
        <v>126</v>
      </c>
      <c r="K4499" s="51">
        <v>44915.964583333334</v>
      </c>
      <c r="L4499" s="53"/>
      <c r="M4499" s="54">
        <v>1</v>
      </c>
    </row>
    <row r="4500" spans="2:13" x14ac:dyDescent="0.3">
      <c r="B4500" s="49">
        <v>23343</v>
      </c>
      <c r="C4500" s="50">
        <v>126</v>
      </c>
      <c r="D4500" s="50" t="str">
        <f>VLOOKUP(Table8[[#This Row],[CustomerID]],Table15[[#All],[CustomerID]:[Company Name]],2,FALSE)</f>
        <v>Davis Agency (BB) Ottawa</v>
      </c>
      <c r="E4500" s="51">
        <v>44915</v>
      </c>
      <c r="F4500" s="50">
        <v>1</v>
      </c>
      <c r="G4500" s="50" t="str">
        <f>VLOOKUP(Table8[[#This Row],[ProductID]],Table12[[#All],[ProductID]:[ProductFullName]],3,FALSE)</f>
        <v>Product A</v>
      </c>
      <c r="H4500" s="50">
        <v>5</v>
      </c>
      <c r="I4500" s="52">
        <v>44915.669016203683</v>
      </c>
      <c r="J4500" s="50">
        <v>134</v>
      </c>
      <c r="K4500" s="51">
        <v>44915.964583333334</v>
      </c>
      <c r="L4500" s="53"/>
      <c r="M4500" s="54">
        <v>1</v>
      </c>
    </row>
    <row r="4501" spans="2:13" x14ac:dyDescent="0.3">
      <c r="B4501" s="49">
        <v>23344</v>
      </c>
      <c r="C4501" s="50">
        <v>414</v>
      </c>
      <c r="D4501" s="50" t="str">
        <f>VLOOKUP(Table8[[#This Row],[CustomerID]],Table15[[#All],[CustomerID]:[Company Name]],2,FALSE)</f>
        <v>GIFT MILL</v>
      </c>
      <c r="E4501" s="51">
        <v>44915</v>
      </c>
      <c r="F4501" s="50">
        <v>5</v>
      </c>
      <c r="G4501" s="50" t="str">
        <f>VLOOKUP(Table8[[#This Row],[ProductID]],Table12[[#All],[ProductID]:[ProductFullName]],3,FALSE)</f>
        <v>Product E</v>
      </c>
      <c r="H4501" s="50">
        <v>3</v>
      </c>
      <c r="I4501" s="52">
        <v>44915.682106481458</v>
      </c>
      <c r="J4501" s="50">
        <v>111</v>
      </c>
      <c r="K4501" s="51">
        <v>44915.964583333334</v>
      </c>
      <c r="L4501" s="53"/>
      <c r="M4501" s="54">
        <v>1</v>
      </c>
    </row>
    <row r="4502" spans="2:13" x14ac:dyDescent="0.3">
      <c r="B4502" s="49">
        <v>23345</v>
      </c>
      <c r="C4502" s="50">
        <v>469</v>
      </c>
      <c r="D4502" s="50" t="str">
        <f>VLOOKUP(Table8[[#This Row],[CustomerID]],Table15[[#All],[CustomerID]:[Company Name]],2,FALSE)</f>
        <v>Dollar Value</v>
      </c>
      <c r="E4502" s="51">
        <v>44915</v>
      </c>
      <c r="F4502" s="50">
        <v>5</v>
      </c>
      <c r="G4502" s="50" t="str">
        <f>VLOOKUP(Table8[[#This Row],[ProductID]],Table12[[#All],[ProductID]:[ProductFullName]],3,FALSE)</f>
        <v>Product E</v>
      </c>
      <c r="H4502" s="50">
        <v>5</v>
      </c>
      <c r="I4502" s="52">
        <v>44915.690208333312</v>
      </c>
      <c r="J4502" s="50">
        <v>117</v>
      </c>
      <c r="K4502" s="51">
        <v>44915.964583333334</v>
      </c>
      <c r="L4502" s="53"/>
      <c r="M4502" s="54">
        <v>1</v>
      </c>
    </row>
    <row r="4503" spans="2:13" x14ac:dyDescent="0.3">
      <c r="B4503" s="49">
        <v>23346</v>
      </c>
      <c r="C4503" s="50">
        <v>123</v>
      </c>
      <c r="D4503" s="50" t="str">
        <f>VLOOKUP(Table8[[#This Row],[CustomerID]],Table15[[#All],[CustomerID]:[Company Name]],2,FALSE)</f>
        <v>Seaway Guardian Pharmacy</v>
      </c>
      <c r="E4503" s="51">
        <v>44915</v>
      </c>
      <c r="F4503" s="50">
        <v>6</v>
      </c>
      <c r="G4503" s="50" t="str">
        <f>VLOOKUP(Table8[[#This Row],[ProductID]],Table12[[#All],[ProductID]:[ProductFullName]],3,FALSE)</f>
        <v>Product F</v>
      </c>
      <c r="H4503" s="50">
        <v>7</v>
      </c>
      <c r="I4503" s="52">
        <v>44915.705092592572</v>
      </c>
      <c r="J4503" s="50">
        <v>132</v>
      </c>
      <c r="K4503" s="51">
        <v>44915.964583333334</v>
      </c>
      <c r="L4503" s="53"/>
      <c r="M4503" s="54">
        <v>1</v>
      </c>
    </row>
    <row r="4504" spans="2:13" x14ac:dyDescent="0.3">
      <c r="B4504" s="49">
        <v>23347</v>
      </c>
      <c r="C4504" s="50">
        <v>171</v>
      </c>
      <c r="D4504" s="50" t="str">
        <f>VLOOKUP(Table8[[#This Row],[CustomerID]],Table15[[#All],[CustomerID]:[Company Name]],2,FALSE)</f>
        <v>Unique Expressions</v>
      </c>
      <c r="E4504" s="51">
        <v>44915</v>
      </c>
      <c r="F4504" s="50">
        <v>2</v>
      </c>
      <c r="G4504" s="50" t="str">
        <f>VLOOKUP(Table8[[#This Row],[ProductID]],Table12[[#All],[ProductID]:[ProductFullName]],3,FALSE)</f>
        <v>Product B</v>
      </c>
      <c r="H4504" s="50">
        <v>7</v>
      </c>
      <c r="I4504" s="52">
        <v>44915.718865740717</v>
      </c>
      <c r="J4504" s="50">
        <v>127</v>
      </c>
      <c r="K4504" s="51">
        <v>44915.964583333334</v>
      </c>
      <c r="L4504" s="53"/>
      <c r="M4504" s="54">
        <v>1</v>
      </c>
    </row>
    <row r="4505" spans="2:13" x14ac:dyDescent="0.3">
      <c r="B4505" s="49">
        <v>23348</v>
      </c>
      <c r="C4505" s="50">
        <v>632</v>
      </c>
      <c r="D4505" s="50" t="str">
        <f>VLOOKUP(Table8[[#This Row],[CustomerID]],Table15[[#All],[CustomerID]:[Company Name]],2,FALSE)</f>
        <v>VALLEY HOUSE OF FLOWERS LTD</v>
      </c>
      <c r="E4505" s="51">
        <v>44915</v>
      </c>
      <c r="F4505" s="50">
        <v>1</v>
      </c>
      <c r="G4505" s="50" t="str">
        <f>VLOOKUP(Table8[[#This Row],[ProductID]],Table12[[#All],[ProductID]:[ProductFullName]],3,FALSE)</f>
        <v>Product A</v>
      </c>
      <c r="H4505" s="50">
        <v>5</v>
      </c>
      <c r="I4505" s="52">
        <v>44915.732418981461</v>
      </c>
      <c r="J4505" s="50">
        <v>123</v>
      </c>
      <c r="K4505" s="51">
        <v>44915.964583333334</v>
      </c>
      <c r="L4505" s="53"/>
      <c r="M4505" s="54">
        <v>1</v>
      </c>
    </row>
    <row r="4506" spans="2:13" x14ac:dyDescent="0.3">
      <c r="B4506" s="49">
        <v>23349</v>
      </c>
      <c r="C4506" s="50">
        <v>780</v>
      </c>
      <c r="D4506" s="50" t="str">
        <f>VLOOKUP(Table8[[#This Row],[CustomerID]],Table15[[#All],[CustomerID]:[Company Name]],2,FALSE)</f>
        <v>Pizzaz Shop</v>
      </c>
      <c r="E4506" s="51">
        <v>44915</v>
      </c>
      <c r="F4506" s="50">
        <v>5</v>
      </c>
      <c r="G4506" s="50" t="str">
        <f>VLOOKUP(Table8[[#This Row],[ProductID]],Table12[[#All],[ProductID]:[ProductFullName]],3,FALSE)</f>
        <v>Product E</v>
      </c>
      <c r="H4506" s="50">
        <v>6</v>
      </c>
      <c r="I4506" s="52">
        <v>44915.746828703683</v>
      </c>
      <c r="J4506" s="50">
        <v>128</v>
      </c>
      <c r="K4506" s="51">
        <v>44915.964583333334</v>
      </c>
      <c r="L4506" s="53"/>
      <c r="M4506" s="54">
        <v>1</v>
      </c>
    </row>
    <row r="4507" spans="2:13" x14ac:dyDescent="0.3">
      <c r="B4507" s="49">
        <v>23350</v>
      </c>
      <c r="C4507" s="50">
        <v>907</v>
      </c>
      <c r="D4507" s="50" t="str">
        <f>VLOOKUP(Table8[[#This Row],[CustomerID]],Table15[[#All],[CustomerID]:[Company Name]],2,FALSE)</f>
        <v>MaxiAids For Independent Living</v>
      </c>
      <c r="E4507" s="51">
        <v>44916</v>
      </c>
      <c r="F4507" s="50">
        <v>4</v>
      </c>
      <c r="G4507" s="50" t="str">
        <f>VLOOKUP(Table8[[#This Row],[ProductID]],Table12[[#All],[ProductID]:[ProductFullName]],3,FALSE)</f>
        <v>Product D</v>
      </c>
      <c r="H4507" s="50">
        <v>4</v>
      </c>
      <c r="I4507" s="52">
        <v>44916.333333333336</v>
      </c>
      <c r="J4507" s="50">
        <v>113</v>
      </c>
      <c r="K4507" s="51">
        <v>44916.978472222225</v>
      </c>
      <c r="L4507" s="53"/>
      <c r="M4507" s="54">
        <v>1</v>
      </c>
    </row>
    <row r="4508" spans="2:13" x14ac:dyDescent="0.3">
      <c r="B4508" s="49">
        <v>23351</v>
      </c>
      <c r="C4508" s="50">
        <v>142</v>
      </c>
      <c r="D4508" s="50" t="str">
        <f>VLOOKUP(Table8[[#This Row],[CustomerID]],Table15[[#All],[CustomerID]:[Company Name]],2,FALSE)</f>
        <v>Bowie's</v>
      </c>
      <c r="E4508" s="51">
        <v>44916</v>
      </c>
      <c r="F4508" s="50">
        <v>5</v>
      </c>
      <c r="G4508" s="50" t="str">
        <f>VLOOKUP(Table8[[#This Row],[ProductID]],Table12[[#All],[ProductID]:[ProductFullName]],3,FALSE)</f>
        <v>Product E</v>
      </c>
      <c r="H4508" s="50">
        <v>7</v>
      </c>
      <c r="I4508" s="52">
        <v>44916.346319444448</v>
      </c>
      <c r="J4508" s="50">
        <v>133</v>
      </c>
      <c r="K4508" s="51">
        <v>44916.978472222225</v>
      </c>
      <c r="L4508" s="53"/>
      <c r="M4508" s="54">
        <v>1</v>
      </c>
    </row>
    <row r="4509" spans="2:13" x14ac:dyDescent="0.3">
      <c r="B4509" s="49">
        <v>23352</v>
      </c>
      <c r="C4509" s="50">
        <v>686</v>
      </c>
      <c r="D4509" s="50" t="str">
        <f>VLOOKUP(Table8[[#This Row],[CustomerID]],Table15[[#All],[CustomerID]:[Company Name]],2,FALSE)</f>
        <v>ONLY DEALS #1004</v>
      </c>
      <c r="E4509" s="51">
        <v>44916</v>
      </c>
      <c r="F4509" s="50">
        <v>3</v>
      </c>
      <c r="G4509" s="50" t="str">
        <f>VLOOKUP(Table8[[#This Row],[ProductID]],Table12[[#All],[ProductID]:[ProductFullName]],3,FALSE)</f>
        <v>Product C</v>
      </c>
      <c r="H4509" s="50">
        <v>6</v>
      </c>
      <c r="I4509" s="52">
        <v>44916.360891203709</v>
      </c>
      <c r="J4509" s="50">
        <v>107</v>
      </c>
      <c r="K4509" s="51">
        <v>44916.978472222225</v>
      </c>
      <c r="L4509" s="53"/>
      <c r="M4509" s="54">
        <v>1</v>
      </c>
    </row>
    <row r="4510" spans="2:13" x14ac:dyDescent="0.3">
      <c r="B4510" s="49">
        <v>23353</v>
      </c>
      <c r="C4510" s="50">
        <v>123</v>
      </c>
      <c r="D4510" s="50" t="str">
        <f>VLOOKUP(Table8[[#This Row],[CustomerID]],Table15[[#All],[CustomerID]:[Company Name]],2,FALSE)</f>
        <v>Seaway Guardian Pharmacy</v>
      </c>
      <c r="E4510" s="51">
        <v>44916</v>
      </c>
      <c r="F4510" s="50">
        <v>6</v>
      </c>
      <c r="G4510" s="50" t="str">
        <f>VLOOKUP(Table8[[#This Row],[ProductID]],Table12[[#All],[ProductID]:[ProductFullName]],3,FALSE)</f>
        <v>Product F</v>
      </c>
      <c r="H4510" s="50">
        <v>6</v>
      </c>
      <c r="I4510" s="52">
        <v>44916.373912037045</v>
      </c>
      <c r="J4510" s="50">
        <v>118</v>
      </c>
      <c r="K4510" s="51">
        <v>44916.978472222225</v>
      </c>
      <c r="L4510" s="53"/>
      <c r="M4510" s="54">
        <v>1</v>
      </c>
    </row>
    <row r="4511" spans="2:13" x14ac:dyDescent="0.3">
      <c r="B4511" s="49">
        <v>23354</v>
      </c>
      <c r="C4511" s="50">
        <v>1343</v>
      </c>
      <c r="D4511" s="50" t="str">
        <f>VLOOKUP(Table8[[#This Row],[CustomerID]],Table15[[#All],[CustomerID]:[Company Name]],2,FALSE)</f>
        <v>Nelson's News And Books</v>
      </c>
      <c r="E4511" s="51">
        <v>44916</v>
      </c>
      <c r="F4511" s="50">
        <v>5</v>
      </c>
      <c r="G4511" s="50" t="str">
        <f>VLOOKUP(Table8[[#This Row],[ProductID]],Table12[[#All],[ProductID]:[ProductFullName]],3,FALSE)</f>
        <v>Product E</v>
      </c>
      <c r="H4511" s="50">
        <v>5</v>
      </c>
      <c r="I4511" s="52">
        <v>44916.385428240748</v>
      </c>
      <c r="J4511" s="50">
        <v>134</v>
      </c>
      <c r="K4511" s="51">
        <v>44916.978472222225</v>
      </c>
      <c r="L4511" s="53"/>
      <c r="M4511" s="54">
        <v>1</v>
      </c>
    </row>
    <row r="4512" spans="2:13" x14ac:dyDescent="0.3">
      <c r="B4512" s="49">
        <v>23355</v>
      </c>
      <c r="C4512" s="50">
        <v>1229</v>
      </c>
      <c r="D4512" s="50" t="str">
        <f>VLOOKUP(Table8[[#This Row],[CustomerID]],Table15[[#All],[CustomerID]:[Company Name]],2,FALSE)</f>
        <v>Pomegrantes -Party Place</v>
      </c>
      <c r="E4512" s="51">
        <v>44916</v>
      </c>
      <c r="F4512" s="50">
        <v>4</v>
      </c>
      <c r="G4512" s="50" t="str">
        <f>VLOOKUP(Table8[[#This Row],[ProductID]],Table12[[#All],[ProductID]:[ProductFullName]],3,FALSE)</f>
        <v>Product D</v>
      </c>
      <c r="H4512" s="50">
        <v>3</v>
      </c>
      <c r="I4512" s="52">
        <v>44916.40056712964</v>
      </c>
      <c r="J4512" s="50">
        <v>134</v>
      </c>
      <c r="K4512" s="51">
        <v>44916.978472222225</v>
      </c>
      <c r="L4512" s="53"/>
      <c r="M4512" s="54">
        <v>1</v>
      </c>
    </row>
    <row r="4513" spans="2:13" x14ac:dyDescent="0.3">
      <c r="B4513" s="49">
        <v>23356</v>
      </c>
      <c r="C4513" s="50">
        <v>786</v>
      </c>
      <c r="D4513" s="50" t="str">
        <f>VLOOKUP(Table8[[#This Row],[CustomerID]],Table15[[#All],[CustomerID]:[Company Name]],2,FALSE)</f>
        <v>Kim's Hallmark</v>
      </c>
      <c r="E4513" s="51">
        <v>44916</v>
      </c>
      <c r="F4513" s="50">
        <v>5</v>
      </c>
      <c r="G4513" s="50" t="str">
        <f>VLOOKUP(Table8[[#This Row],[ProductID]],Table12[[#All],[ProductID]:[ProductFullName]],3,FALSE)</f>
        <v>Product E</v>
      </c>
      <c r="H4513" s="50">
        <v>5</v>
      </c>
      <c r="I4513" s="52">
        <v>44916.415092592601</v>
      </c>
      <c r="J4513" s="50">
        <v>122</v>
      </c>
      <c r="K4513" s="51">
        <v>44916.978472222225</v>
      </c>
      <c r="L4513" s="53"/>
      <c r="M4513" s="54">
        <v>1</v>
      </c>
    </row>
    <row r="4514" spans="2:13" x14ac:dyDescent="0.3">
      <c r="B4514" s="49">
        <v>23357</v>
      </c>
      <c r="C4514" s="50">
        <v>151</v>
      </c>
      <c r="D4514" s="50" t="str">
        <f>VLOOKUP(Table8[[#This Row],[CustomerID]],Table15[[#All],[CustomerID]:[Company Name]],2,FALSE)</f>
        <v>Echo Clothing Co.</v>
      </c>
      <c r="E4514" s="51">
        <v>44916</v>
      </c>
      <c r="F4514" s="50">
        <v>2</v>
      </c>
      <c r="G4514" s="50" t="str">
        <f>VLOOKUP(Table8[[#This Row],[ProductID]],Table12[[#All],[ProductID]:[ProductFullName]],3,FALSE)</f>
        <v>Product B</v>
      </c>
      <c r="H4514" s="50">
        <v>3</v>
      </c>
      <c r="I4514" s="52">
        <v>44916.429282407415</v>
      </c>
      <c r="J4514" s="50">
        <v>123</v>
      </c>
      <c r="K4514" s="51">
        <v>44916.978472222225</v>
      </c>
      <c r="L4514" s="53"/>
      <c r="M4514" s="54">
        <v>1</v>
      </c>
    </row>
    <row r="4515" spans="2:13" x14ac:dyDescent="0.3">
      <c r="B4515" s="49">
        <v>23358</v>
      </c>
      <c r="C4515" s="50">
        <v>992</v>
      </c>
      <c r="D4515" s="50" t="str">
        <f>VLOOKUP(Table8[[#This Row],[CustomerID]],Table15[[#All],[CustomerID]:[Company Name]],2,FALSE)</f>
        <v>Orvis Company</v>
      </c>
      <c r="E4515" s="51">
        <v>44916</v>
      </c>
      <c r="F4515" s="50">
        <v>5</v>
      </c>
      <c r="G4515" s="50" t="str">
        <f>VLOOKUP(Table8[[#This Row],[ProductID]],Table12[[#All],[ProductID]:[ProductFullName]],3,FALSE)</f>
        <v>Product E</v>
      </c>
      <c r="H4515" s="50">
        <v>3</v>
      </c>
      <c r="I4515" s="52">
        <v>44916.441481481488</v>
      </c>
      <c r="J4515" s="50">
        <v>119</v>
      </c>
      <c r="K4515" s="51">
        <v>44916.978472222225</v>
      </c>
      <c r="L4515" s="53"/>
      <c r="M4515" s="54">
        <v>1</v>
      </c>
    </row>
    <row r="4516" spans="2:13" x14ac:dyDescent="0.3">
      <c r="B4516" s="49">
        <v>23359</v>
      </c>
      <c r="C4516" s="50">
        <v>811</v>
      </c>
      <c r="D4516" s="50" t="str">
        <f>VLOOKUP(Table8[[#This Row],[CustomerID]],Table15[[#All],[CustomerID]:[Company Name]],2,FALSE)</f>
        <v>Frogs &amp; Lily Pads</v>
      </c>
      <c r="E4516" s="51">
        <v>44916</v>
      </c>
      <c r="F4516" s="50">
        <v>6</v>
      </c>
      <c r="G4516" s="50" t="str">
        <f>VLOOKUP(Table8[[#This Row],[ProductID]],Table12[[#All],[ProductID]:[ProductFullName]],3,FALSE)</f>
        <v>Product F</v>
      </c>
      <c r="H4516" s="50">
        <v>6</v>
      </c>
      <c r="I4516" s="52">
        <v>44916.450902777782</v>
      </c>
      <c r="J4516" s="50">
        <v>122</v>
      </c>
      <c r="K4516" s="51">
        <v>44916.978472222225</v>
      </c>
      <c r="L4516" s="53"/>
      <c r="M4516" s="54">
        <v>1</v>
      </c>
    </row>
    <row r="4517" spans="2:13" x14ac:dyDescent="0.3">
      <c r="B4517" s="49">
        <v>23360</v>
      </c>
      <c r="C4517" s="50">
        <v>266</v>
      </c>
      <c r="D4517" s="50" t="str">
        <f>VLOOKUP(Table8[[#This Row],[CustomerID]],Table15[[#All],[CustomerID]:[Company Name]],2,FALSE)</f>
        <v>Zellers Store #292</v>
      </c>
      <c r="E4517" s="51">
        <v>44916</v>
      </c>
      <c r="F4517" s="50">
        <v>4</v>
      </c>
      <c r="G4517" s="50" t="str">
        <f>VLOOKUP(Table8[[#This Row],[ProductID]],Table12[[#All],[ProductID]:[ProductFullName]],3,FALSE)</f>
        <v>Product D</v>
      </c>
      <c r="H4517" s="50">
        <v>7</v>
      </c>
      <c r="I4517" s="52">
        <v>44916.459976851853</v>
      </c>
      <c r="J4517" s="50">
        <v>125</v>
      </c>
      <c r="K4517" s="51">
        <v>44916.978472222225</v>
      </c>
      <c r="L4517" s="53"/>
      <c r="M4517" s="54">
        <v>1</v>
      </c>
    </row>
    <row r="4518" spans="2:13" x14ac:dyDescent="0.3">
      <c r="B4518" s="49">
        <v>23361</v>
      </c>
      <c r="C4518" s="50">
        <v>996</v>
      </c>
      <c r="D4518" s="50" t="str">
        <f>VLOOKUP(Table8[[#This Row],[CustomerID]],Table15[[#All],[CustomerID]:[Company Name]],2,FALSE)</f>
        <v>Lynns Hallmark</v>
      </c>
      <c r="E4518" s="51">
        <v>44916</v>
      </c>
      <c r="F4518" s="50">
        <v>5</v>
      </c>
      <c r="G4518" s="50" t="str">
        <f>VLOOKUP(Table8[[#This Row],[ProductID]],Table12[[#All],[ProductID]:[ProductFullName]],3,FALSE)</f>
        <v>Product E</v>
      </c>
      <c r="H4518" s="50">
        <v>5</v>
      </c>
      <c r="I4518" s="52">
        <v>44916.473275462966</v>
      </c>
      <c r="J4518" s="50">
        <v>129</v>
      </c>
      <c r="K4518" s="51">
        <v>44916.978472222225</v>
      </c>
      <c r="L4518" s="53"/>
      <c r="M4518" s="54">
        <v>1</v>
      </c>
    </row>
    <row r="4519" spans="2:13" x14ac:dyDescent="0.3">
      <c r="B4519" s="49">
        <v>23362</v>
      </c>
      <c r="C4519" s="50">
        <v>980</v>
      </c>
      <c r="D4519" s="50" t="str">
        <f>VLOOKUP(Table8[[#This Row],[CustomerID]],Table15[[#All],[CustomerID]:[Company Name]],2,FALSE)</f>
        <v>The Gift House</v>
      </c>
      <c r="E4519" s="51">
        <v>44916</v>
      </c>
      <c r="F4519" s="50">
        <v>6</v>
      </c>
      <c r="G4519" s="50" t="str">
        <f>VLOOKUP(Table8[[#This Row],[ProductID]],Table12[[#All],[ProductID]:[ProductFullName]],3,FALSE)</f>
        <v>Product F</v>
      </c>
      <c r="H4519" s="50">
        <v>6</v>
      </c>
      <c r="I4519" s="52">
        <v>44916.486342592594</v>
      </c>
      <c r="J4519" s="50">
        <v>110</v>
      </c>
      <c r="K4519" s="51">
        <v>44916.978472222225</v>
      </c>
      <c r="L4519" s="53"/>
      <c r="M4519" s="54">
        <v>1</v>
      </c>
    </row>
    <row r="4520" spans="2:13" x14ac:dyDescent="0.3">
      <c r="B4520" s="49">
        <v>23363</v>
      </c>
      <c r="C4520" s="50">
        <v>100</v>
      </c>
      <c r="D4520" s="50" t="str">
        <f>VLOOKUP(Table8[[#This Row],[CustomerID]],Table15[[#All],[CustomerID]:[Company Name]],2,FALSE)</f>
        <v>Zone</v>
      </c>
      <c r="E4520" s="51">
        <v>44916</v>
      </c>
      <c r="F4520" s="50">
        <v>5</v>
      </c>
      <c r="G4520" s="50" t="str">
        <f>VLOOKUP(Table8[[#This Row],[ProductID]],Table12[[#All],[ProductID]:[ProductFullName]],3,FALSE)</f>
        <v>Product E</v>
      </c>
      <c r="H4520" s="50">
        <v>7</v>
      </c>
      <c r="I4520" s="52">
        <v>44916.502129629633</v>
      </c>
      <c r="J4520" s="50">
        <v>118</v>
      </c>
      <c r="K4520" s="51">
        <v>44916.978472222225</v>
      </c>
      <c r="L4520" s="53"/>
      <c r="M4520" s="54">
        <v>1</v>
      </c>
    </row>
    <row r="4521" spans="2:13" x14ac:dyDescent="0.3">
      <c r="B4521" s="49">
        <v>23364</v>
      </c>
      <c r="C4521" s="50">
        <v>429</v>
      </c>
      <c r="D4521" s="50" t="str">
        <f>VLOOKUP(Table8[[#This Row],[CustomerID]],Table15[[#All],[CustomerID]:[Company Name]],2,FALSE)</f>
        <v>BELA BOOTEEK</v>
      </c>
      <c r="E4521" s="51">
        <v>44916</v>
      </c>
      <c r="F4521" s="50">
        <v>1</v>
      </c>
      <c r="G4521" s="50" t="str">
        <f>VLOOKUP(Table8[[#This Row],[ProductID]],Table12[[#All],[ProductID]:[ProductFullName]],3,FALSE)</f>
        <v>Product A</v>
      </c>
      <c r="H4521" s="50">
        <v>4</v>
      </c>
      <c r="I4521" s="52">
        <v>44916.517048611116</v>
      </c>
      <c r="J4521" s="50">
        <v>115</v>
      </c>
      <c r="K4521" s="51">
        <v>44916.978472222225</v>
      </c>
      <c r="L4521" s="53"/>
      <c r="M4521" s="54">
        <v>1</v>
      </c>
    </row>
    <row r="4522" spans="2:13" x14ac:dyDescent="0.3">
      <c r="B4522" s="49">
        <v>23365</v>
      </c>
      <c r="C4522" s="50">
        <v>1233</v>
      </c>
      <c r="D4522" s="50" t="str">
        <f>VLOOKUP(Table8[[#This Row],[CustomerID]],Table15[[#All],[CustomerID]:[Company Name]],2,FALSE)</f>
        <v>Learning Express</v>
      </c>
      <c r="E4522" s="51">
        <v>44916</v>
      </c>
      <c r="F4522" s="50">
        <v>4</v>
      </c>
      <c r="G4522" s="50" t="str">
        <f>VLOOKUP(Table8[[#This Row],[ProductID]],Table12[[#All],[ProductID]:[ProductFullName]],3,FALSE)</f>
        <v>Product D</v>
      </c>
      <c r="H4522" s="50">
        <v>5</v>
      </c>
      <c r="I4522" s="52">
        <v>44916.531481481485</v>
      </c>
      <c r="J4522" s="50">
        <v>115</v>
      </c>
      <c r="K4522" s="51">
        <v>44916.978472222225</v>
      </c>
      <c r="L4522" s="53"/>
      <c r="M4522" s="54">
        <v>1</v>
      </c>
    </row>
    <row r="4523" spans="2:13" x14ac:dyDescent="0.3">
      <c r="B4523" s="49">
        <v>23366</v>
      </c>
      <c r="C4523" s="50">
        <v>1381</v>
      </c>
      <c r="D4523" s="50" t="str">
        <f>VLOOKUP(Table8[[#This Row],[CustomerID]],Table15[[#All],[CustomerID]:[Company Name]],2,FALSE)</f>
        <v>The Toy Box</v>
      </c>
      <c r="E4523" s="51">
        <v>44916</v>
      </c>
      <c r="F4523" s="50">
        <v>3</v>
      </c>
      <c r="G4523" s="50" t="str">
        <f>VLOOKUP(Table8[[#This Row],[ProductID]],Table12[[#All],[ProductID]:[ProductFullName]],3,FALSE)</f>
        <v>Product C</v>
      </c>
      <c r="H4523" s="50">
        <v>4</v>
      </c>
      <c r="I4523" s="52">
        <v>44916.546909722223</v>
      </c>
      <c r="J4523" s="50">
        <v>124</v>
      </c>
      <c r="K4523" s="51">
        <v>44916.978472222225</v>
      </c>
      <c r="L4523" s="53"/>
      <c r="M4523" s="54">
        <v>1</v>
      </c>
    </row>
    <row r="4524" spans="2:13" x14ac:dyDescent="0.3">
      <c r="B4524" s="49">
        <v>23367</v>
      </c>
      <c r="C4524" s="50">
        <v>666</v>
      </c>
      <c r="D4524" s="50" t="str">
        <f>VLOOKUP(Table8[[#This Row],[CustomerID]],Table15[[#All],[CustomerID]:[Company Name]],2,FALSE)</f>
        <v>Peoples Drug Mart # 93</v>
      </c>
      <c r="E4524" s="51">
        <v>44916</v>
      </c>
      <c r="F4524" s="50">
        <v>6</v>
      </c>
      <c r="G4524" s="50" t="str">
        <f>VLOOKUP(Table8[[#This Row],[ProductID]],Table12[[#All],[ProductID]:[ProductFullName]],3,FALSE)</f>
        <v>Product F</v>
      </c>
      <c r="H4524" s="50">
        <v>7</v>
      </c>
      <c r="I4524" s="52">
        <v>44916.556203703702</v>
      </c>
      <c r="J4524" s="50">
        <v>121</v>
      </c>
      <c r="K4524" s="51">
        <v>44916.978472222225</v>
      </c>
      <c r="L4524" s="53"/>
      <c r="M4524" s="54">
        <v>1</v>
      </c>
    </row>
    <row r="4525" spans="2:13" x14ac:dyDescent="0.3">
      <c r="B4525" s="49">
        <v>23368</v>
      </c>
      <c r="C4525" s="50">
        <v>115</v>
      </c>
      <c r="D4525" s="50" t="str">
        <f>VLOOKUP(Table8[[#This Row],[CustomerID]],Table15[[#All],[CustomerID]:[Company Name]],2,FALSE)</f>
        <v>Tendres de Souhaits</v>
      </c>
      <c r="E4525" s="51">
        <v>44916</v>
      </c>
      <c r="F4525" s="50">
        <v>4</v>
      </c>
      <c r="G4525" s="50" t="str">
        <f>VLOOKUP(Table8[[#This Row],[ProductID]],Table12[[#All],[ProductID]:[ProductFullName]],3,FALSE)</f>
        <v>Product D</v>
      </c>
      <c r="H4525" s="50">
        <v>4</v>
      </c>
      <c r="I4525" s="52">
        <v>44916.566145833334</v>
      </c>
      <c r="J4525" s="50">
        <v>131</v>
      </c>
      <c r="K4525" s="51">
        <v>44916.978472222225</v>
      </c>
      <c r="L4525" s="53"/>
      <c r="M4525" s="54">
        <v>1</v>
      </c>
    </row>
    <row r="4526" spans="2:13" x14ac:dyDescent="0.3">
      <c r="B4526" s="49">
        <v>23369</v>
      </c>
      <c r="C4526" s="50">
        <v>1199</v>
      </c>
      <c r="D4526" s="50" t="str">
        <f>VLOOKUP(Table8[[#This Row],[CustomerID]],Table15[[#All],[CustomerID]:[Company Name]],2,FALSE)</f>
        <v>Theasure Of Ours</v>
      </c>
      <c r="E4526" s="51">
        <v>44916</v>
      </c>
      <c r="F4526" s="50">
        <v>2</v>
      </c>
      <c r="G4526" s="50" t="str">
        <f>VLOOKUP(Table8[[#This Row],[ProductID]],Table12[[#All],[ProductID]:[ProductFullName]],3,FALSE)</f>
        <v>Product B</v>
      </c>
      <c r="H4526" s="50">
        <v>5</v>
      </c>
      <c r="I4526" s="52">
        <v>44916.576215277775</v>
      </c>
      <c r="J4526" s="50">
        <v>128</v>
      </c>
      <c r="K4526" s="51">
        <v>44916.978472222225</v>
      </c>
      <c r="L4526" s="53"/>
      <c r="M4526" s="54">
        <v>1</v>
      </c>
    </row>
    <row r="4527" spans="2:13" x14ac:dyDescent="0.3">
      <c r="B4527" s="49">
        <v>23370</v>
      </c>
      <c r="C4527" s="50">
        <v>1206</v>
      </c>
      <c r="D4527" s="50" t="str">
        <f>VLOOKUP(Table8[[#This Row],[CustomerID]],Table15[[#All],[CustomerID]:[Company Name]],2,FALSE)</f>
        <v>JW Baumann</v>
      </c>
      <c r="E4527" s="51">
        <v>44916</v>
      </c>
      <c r="F4527" s="50">
        <v>1</v>
      </c>
      <c r="G4527" s="50" t="str">
        <f>VLOOKUP(Table8[[#This Row],[ProductID]],Table12[[#All],[ProductID]:[ProductFullName]],3,FALSE)</f>
        <v>Product A</v>
      </c>
      <c r="H4527" s="50">
        <v>3</v>
      </c>
      <c r="I4527" s="52">
        <v>44916.591064814813</v>
      </c>
      <c r="J4527" s="50">
        <v>129</v>
      </c>
      <c r="K4527" s="51">
        <v>44916.978472222225</v>
      </c>
      <c r="L4527" s="53"/>
      <c r="M4527" s="54">
        <v>1</v>
      </c>
    </row>
    <row r="4528" spans="2:13" x14ac:dyDescent="0.3">
      <c r="B4528" s="49">
        <v>23371</v>
      </c>
      <c r="C4528" s="50">
        <v>204</v>
      </c>
      <c r="D4528" s="50" t="str">
        <f>VLOOKUP(Table8[[#This Row],[CustomerID]],Table15[[#All],[CustomerID]:[Company Name]],2,FALSE)</f>
        <v>Lynn</v>
      </c>
      <c r="E4528" s="51">
        <v>44916</v>
      </c>
      <c r="F4528" s="50">
        <v>3</v>
      </c>
      <c r="G4528" s="50" t="str">
        <f>VLOOKUP(Table8[[#This Row],[ProductID]],Table12[[#All],[ProductID]:[ProductFullName]],3,FALSE)</f>
        <v>Product C</v>
      </c>
      <c r="H4528" s="50">
        <v>7</v>
      </c>
      <c r="I4528" s="52">
        <v>44916.605868055551</v>
      </c>
      <c r="J4528" s="50">
        <v>106</v>
      </c>
      <c r="K4528" s="51">
        <v>44916.978472222225</v>
      </c>
      <c r="L4528" s="53"/>
      <c r="M4528" s="54">
        <v>1</v>
      </c>
    </row>
    <row r="4529" spans="2:13" x14ac:dyDescent="0.3">
      <c r="B4529" s="49">
        <v>23372</v>
      </c>
      <c r="C4529" s="50">
        <v>1331</v>
      </c>
      <c r="D4529" s="50" t="str">
        <f>VLOOKUP(Table8[[#This Row],[CustomerID]],Table15[[#All],[CustomerID]:[Company Name]],2,FALSE)</f>
        <v>Bebe Lapin</v>
      </c>
      <c r="E4529" s="51">
        <v>44916</v>
      </c>
      <c r="F4529" s="50">
        <v>5</v>
      </c>
      <c r="G4529" s="50" t="str">
        <f>VLOOKUP(Table8[[#This Row],[ProductID]],Table12[[#All],[ProductID]:[ProductFullName]],3,FALSE)</f>
        <v>Product E</v>
      </c>
      <c r="H4529" s="50">
        <v>6</v>
      </c>
      <c r="I4529" s="52">
        <v>44916.616168981476</v>
      </c>
      <c r="J4529" s="50">
        <v>126</v>
      </c>
      <c r="K4529" s="51">
        <v>44916.978472222225</v>
      </c>
      <c r="L4529" s="53"/>
      <c r="M4529" s="54">
        <v>1</v>
      </c>
    </row>
    <row r="4530" spans="2:13" x14ac:dyDescent="0.3">
      <c r="B4530" s="49">
        <v>23373</v>
      </c>
      <c r="C4530" s="50">
        <v>174</v>
      </c>
      <c r="D4530" s="50" t="str">
        <f>VLOOKUP(Table8[[#This Row],[CustomerID]],Table15[[#All],[CustomerID]:[Company Name]],2,FALSE)</f>
        <v>MAIN SHOP SALON</v>
      </c>
      <c r="E4530" s="51">
        <v>44916</v>
      </c>
      <c r="F4530" s="50">
        <v>6</v>
      </c>
      <c r="G4530" s="50" t="str">
        <f>VLOOKUP(Table8[[#This Row],[ProductID]],Table12[[#All],[ProductID]:[ProductFullName]],3,FALSE)</f>
        <v>Product F</v>
      </c>
      <c r="H4530" s="50">
        <v>6</v>
      </c>
      <c r="I4530" s="52">
        <v>44916.625300925924</v>
      </c>
      <c r="J4530" s="50">
        <v>133</v>
      </c>
      <c r="K4530" s="51">
        <v>44916.978472222225</v>
      </c>
      <c r="L4530" s="53"/>
      <c r="M4530" s="54">
        <v>1</v>
      </c>
    </row>
    <row r="4531" spans="2:13" x14ac:dyDescent="0.3">
      <c r="B4531" s="49">
        <v>23374</v>
      </c>
      <c r="C4531" s="50">
        <v>1234</v>
      </c>
      <c r="D4531" s="50" t="str">
        <f>VLOOKUP(Table8[[#This Row],[CustomerID]],Table15[[#All],[CustomerID]:[Company Name]],2,FALSE)</f>
        <v>Gayle's Hallmark Shop</v>
      </c>
      <c r="E4531" s="51">
        <v>44916</v>
      </c>
      <c r="F4531" s="50">
        <v>3</v>
      </c>
      <c r="G4531" s="50" t="str">
        <f>VLOOKUP(Table8[[#This Row],[ProductID]],Table12[[#All],[ProductID]:[ProductFullName]],3,FALSE)</f>
        <v>Product C</v>
      </c>
      <c r="H4531" s="50">
        <v>6</v>
      </c>
      <c r="I4531" s="52">
        <v>44916.639988425923</v>
      </c>
      <c r="J4531" s="50">
        <v>128</v>
      </c>
      <c r="K4531" s="51">
        <v>44916.978472222225</v>
      </c>
      <c r="L4531" s="53"/>
      <c r="M4531" s="54">
        <v>1</v>
      </c>
    </row>
    <row r="4532" spans="2:13" x14ac:dyDescent="0.3">
      <c r="B4532" s="49">
        <v>23375</v>
      </c>
      <c r="C4532" s="50">
        <v>984</v>
      </c>
      <c r="D4532" s="50" t="str">
        <f>VLOOKUP(Table8[[#This Row],[CustomerID]],Table15[[#All],[CustomerID]:[Company Name]],2,FALSE)</f>
        <v>US Marine Corps</v>
      </c>
      <c r="E4532" s="51">
        <v>44916</v>
      </c>
      <c r="F4532" s="50">
        <v>3</v>
      </c>
      <c r="G4532" s="50" t="str">
        <f>VLOOKUP(Table8[[#This Row],[ProductID]],Table12[[#All],[ProductID]:[ProductFullName]],3,FALSE)</f>
        <v>Product C</v>
      </c>
      <c r="H4532" s="50">
        <v>4</v>
      </c>
      <c r="I4532" s="52">
        <v>44916.655219907407</v>
      </c>
      <c r="J4532" s="50">
        <v>117</v>
      </c>
      <c r="K4532" s="51">
        <v>44916.978472222225</v>
      </c>
      <c r="L4532" s="53"/>
      <c r="M4532" s="54">
        <v>1</v>
      </c>
    </row>
    <row r="4533" spans="2:13" x14ac:dyDescent="0.3">
      <c r="B4533" s="49">
        <v>23376</v>
      </c>
      <c r="C4533" s="50">
        <v>806</v>
      </c>
      <c r="D4533" s="50" t="str">
        <f>VLOOKUP(Table8[[#This Row],[CustomerID]],Table15[[#All],[CustomerID]:[Company Name]],2,FALSE)</f>
        <v>Frog Pond Florist</v>
      </c>
      <c r="E4533" s="51">
        <v>44916</v>
      </c>
      <c r="F4533" s="50">
        <v>6</v>
      </c>
      <c r="G4533" s="50" t="str">
        <f>VLOOKUP(Table8[[#This Row],[ProductID]],Table12[[#All],[ProductID]:[ProductFullName]],3,FALSE)</f>
        <v>Product F</v>
      </c>
      <c r="H4533" s="50">
        <v>5</v>
      </c>
      <c r="I4533" s="52">
        <v>44916.665833333333</v>
      </c>
      <c r="J4533" s="50">
        <v>125</v>
      </c>
      <c r="K4533" s="51">
        <v>44916.978472222225</v>
      </c>
      <c r="L4533" s="53"/>
      <c r="M4533" s="54">
        <v>1</v>
      </c>
    </row>
    <row r="4534" spans="2:13" x14ac:dyDescent="0.3">
      <c r="B4534" s="49">
        <v>23377</v>
      </c>
      <c r="C4534" s="50">
        <v>601</v>
      </c>
      <c r="D4534" s="50" t="str">
        <f>VLOOKUP(Table8[[#This Row],[CustomerID]],Table15[[#All],[CustomerID]:[Company Name]],2,FALSE)</f>
        <v>Sterling Rose</v>
      </c>
      <c r="E4534" s="51">
        <v>44916</v>
      </c>
      <c r="F4534" s="50">
        <v>4</v>
      </c>
      <c r="G4534" s="50" t="str">
        <f>VLOOKUP(Table8[[#This Row],[ProductID]],Table12[[#All],[ProductID]:[ProductFullName]],3,FALSE)</f>
        <v>Product D</v>
      </c>
      <c r="H4534" s="50">
        <v>7</v>
      </c>
      <c r="I4534" s="52">
        <v>44916.680567129632</v>
      </c>
      <c r="J4534" s="50">
        <v>132</v>
      </c>
      <c r="K4534" s="51">
        <v>44916.978472222225</v>
      </c>
      <c r="L4534" s="53"/>
      <c r="M4534" s="54">
        <v>1</v>
      </c>
    </row>
    <row r="4535" spans="2:13" x14ac:dyDescent="0.3">
      <c r="B4535" s="49">
        <v>23378</v>
      </c>
      <c r="C4535" s="50">
        <v>1185</v>
      </c>
      <c r="D4535" s="50" t="str">
        <f>VLOOKUP(Table8[[#This Row],[CustomerID]],Table15[[#All],[CustomerID]:[Company Name]],2,FALSE)</f>
        <v>Have to Have</v>
      </c>
      <c r="E4535" s="51">
        <v>44916</v>
      </c>
      <c r="F4535" s="50">
        <v>1</v>
      </c>
      <c r="G4535" s="50" t="str">
        <f>VLOOKUP(Table8[[#This Row],[ProductID]],Table12[[#All],[ProductID]:[ProductFullName]],3,FALSE)</f>
        <v>Product A</v>
      </c>
      <c r="H4535" s="50">
        <v>5</v>
      </c>
      <c r="I4535" s="52">
        <v>44916.693437500006</v>
      </c>
      <c r="J4535" s="50">
        <v>133</v>
      </c>
      <c r="K4535" s="51">
        <v>44916.978472222225</v>
      </c>
      <c r="L4535" s="53"/>
      <c r="M4535" s="54">
        <v>1</v>
      </c>
    </row>
    <row r="4536" spans="2:13" x14ac:dyDescent="0.3">
      <c r="B4536" s="49">
        <v>23379</v>
      </c>
      <c r="C4536" s="50">
        <v>1409</v>
      </c>
      <c r="D4536" s="50" t="str">
        <f>VLOOKUP(Table8[[#This Row],[CustomerID]],Table15[[#All],[CustomerID]:[Company Name]],2,FALSE)</f>
        <v>Bless Your Heart</v>
      </c>
      <c r="E4536" s="51">
        <v>44916</v>
      </c>
      <c r="F4536" s="50">
        <v>1</v>
      </c>
      <c r="G4536" s="50" t="str">
        <f>VLOOKUP(Table8[[#This Row],[ProductID]],Table12[[#All],[ProductID]:[ProductFullName]],3,FALSE)</f>
        <v>Product A</v>
      </c>
      <c r="H4536" s="50">
        <v>4</v>
      </c>
      <c r="I4536" s="52">
        <v>44916.704988425932</v>
      </c>
      <c r="J4536" s="50">
        <v>113</v>
      </c>
      <c r="K4536" s="51">
        <v>44916.978472222225</v>
      </c>
      <c r="L4536" s="53"/>
      <c r="M4536" s="54">
        <v>1</v>
      </c>
    </row>
    <row r="4537" spans="2:13" x14ac:dyDescent="0.3">
      <c r="B4537" s="49">
        <v>23380</v>
      </c>
      <c r="C4537" s="50">
        <v>1249</v>
      </c>
      <c r="D4537" s="50" t="str">
        <f>VLOOKUP(Table8[[#This Row],[CustomerID]],Table15[[#All],[CustomerID]:[Company Name]],2,FALSE)</f>
        <v>West Valley Medical Center</v>
      </c>
      <c r="E4537" s="51">
        <v>44916</v>
      </c>
      <c r="F4537" s="50">
        <v>6</v>
      </c>
      <c r="G4537" s="50" t="str">
        <f>VLOOKUP(Table8[[#This Row],[ProductID]],Table12[[#All],[ProductID]:[ProductFullName]],3,FALSE)</f>
        <v>Product F</v>
      </c>
      <c r="H4537" s="50">
        <v>4</v>
      </c>
      <c r="I4537" s="52">
        <v>44916.714236111118</v>
      </c>
      <c r="J4537" s="50">
        <v>126</v>
      </c>
      <c r="K4537" s="51">
        <v>44916.978472222225</v>
      </c>
      <c r="L4537" s="53"/>
      <c r="M4537" s="54">
        <v>1</v>
      </c>
    </row>
    <row r="4538" spans="2:13" x14ac:dyDescent="0.3">
      <c r="B4538" s="49">
        <v>23381</v>
      </c>
      <c r="C4538" s="50">
        <v>1059</v>
      </c>
      <c r="D4538" s="50" t="str">
        <f>VLOOKUP(Table8[[#This Row],[CustomerID]],Table15[[#All],[CustomerID]:[Company Name]],2,FALSE)</f>
        <v>Quill &amp; Press Stationers</v>
      </c>
      <c r="E4538" s="51">
        <v>44916</v>
      </c>
      <c r="F4538" s="50">
        <v>2</v>
      </c>
      <c r="G4538" s="50" t="str">
        <f>VLOOKUP(Table8[[#This Row],[ProductID]],Table12[[#All],[ProductID]:[ProductFullName]],3,FALSE)</f>
        <v>Product B</v>
      </c>
      <c r="H4538" s="50">
        <v>7</v>
      </c>
      <c r="I4538" s="52">
        <v>44916.730081018526</v>
      </c>
      <c r="J4538" s="50">
        <v>134</v>
      </c>
      <c r="K4538" s="51">
        <v>44916.978472222225</v>
      </c>
      <c r="L4538" s="53"/>
      <c r="M4538" s="54">
        <v>1</v>
      </c>
    </row>
    <row r="4539" spans="2:13" x14ac:dyDescent="0.3">
      <c r="B4539" s="49">
        <v>23382</v>
      </c>
      <c r="C4539" s="50">
        <v>1086</v>
      </c>
      <c r="D4539" s="50" t="str">
        <f>VLOOKUP(Table8[[#This Row],[CustomerID]],Table15[[#All],[CustomerID]:[Company Name]],2,FALSE)</f>
        <v>Ephraim Mcdowell Health Auxiliary</v>
      </c>
      <c r="E4539" s="51">
        <v>44917</v>
      </c>
      <c r="F4539" s="50">
        <v>1</v>
      </c>
      <c r="G4539" s="50" t="str">
        <f>VLOOKUP(Table8[[#This Row],[ProductID]],Table12[[#All],[ProductID]:[ProductFullName]],3,FALSE)</f>
        <v>Product A</v>
      </c>
      <c r="H4539" s="50">
        <v>6</v>
      </c>
      <c r="I4539" s="52">
        <v>44917.333333333336</v>
      </c>
      <c r="J4539" s="50">
        <v>120</v>
      </c>
      <c r="K4539" s="51">
        <v>44917.96597222222</v>
      </c>
      <c r="L4539" s="53"/>
      <c r="M4539" s="54">
        <v>1</v>
      </c>
    </row>
    <row r="4540" spans="2:13" x14ac:dyDescent="0.3">
      <c r="B4540" s="49">
        <v>23383</v>
      </c>
      <c r="C4540" s="50">
        <v>1184</v>
      </c>
      <c r="D4540" s="50" t="str">
        <f>VLOOKUP(Table8[[#This Row],[CustomerID]],Table15[[#All],[CustomerID]:[Company Name]],2,FALSE)</f>
        <v>Chicago Clock Co</v>
      </c>
      <c r="E4540" s="51">
        <v>44917</v>
      </c>
      <c r="F4540" s="50">
        <v>3</v>
      </c>
      <c r="G4540" s="50" t="str">
        <f>VLOOKUP(Table8[[#This Row],[ProductID]],Table12[[#All],[ProductID]:[ProductFullName]],3,FALSE)</f>
        <v>Product C</v>
      </c>
      <c r="H4540" s="50">
        <v>6</v>
      </c>
      <c r="I4540" s="52">
        <v>44917.34547453704</v>
      </c>
      <c r="J4540" s="50">
        <v>115</v>
      </c>
      <c r="K4540" s="51">
        <v>44917.96597222222</v>
      </c>
      <c r="L4540" s="53"/>
      <c r="M4540" s="54">
        <v>1</v>
      </c>
    </row>
    <row r="4541" spans="2:13" x14ac:dyDescent="0.3">
      <c r="B4541" s="49">
        <v>23384</v>
      </c>
      <c r="C4541" s="50">
        <v>130</v>
      </c>
      <c r="D4541" s="50" t="str">
        <f>VLOOKUP(Table8[[#This Row],[CustomerID]],Table15[[#All],[CustomerID]:[Company Name]],2,FALSE)</f>
        <v>Extreme Adventores</v>
      </c>
      <c r="E4541" s="51">
        <v>44917</v>
      </c>
      <c r="F4541" s="50">
        <v>4</v>
      </c>
      <c r="G4541" s="50" t="str">
        <f>VLOOKUP(Table8[[#This Row],[ProductID]],Table12[[#All],[ProductID]:[ProductFullName]],3,FALSE)</f>
        <v>Product D</v>
      </c>
      <c r="H4541" s="50">
        <v>6</v>
      </c>
      <c r="I4541" s="52">
        <v>44917.361307870371</v>
      </c>
      <c r="J4541" s="50">
        <v>124</v>
      </c>
      <c r="K4541" s="51">
        <v>44917.96597222222</v>
      </c>
      <c r="L4541" s="53"/>
      <c r="M4541" s="54">
        <v>1</v>
      </c>
    </row>
    <row r="4542" spans="2:13" x14ac:dyDescent="0.3">
      <c r="B4542" s="49">
        <v>23385</v>
      </c>
      <c r="C4542" s="50">
        <v>857</v>
      </c>
      <c r="D4542" s="50" t="str">
        <f>VLOOKUP(Table8[[#This Row],[CustomerID]],Table15[[#All],[CustomerID]:[Company Name]],2,FALSE)</f>
        <v>Milano Jewelry Inc</v>
      </c>
      <c r="E4542" s="51">
        <v>44917</v>
      </c>
      <c r="F4542" s="50">
        <v>1</v>
      </c>
      <c r="G4542" s="50" t="str">
        <f>VLOOKUP(Table8[[#This Row],[ProductID]],Table12[[#All],[ProductID]:[ProductFullName]],3,FALSE)</f>
        <v>Product A</v>
      </c>
      <c r="H4542" s="50">
        <v>7</v>
      </c>
      <c r="I4542" s="52">
        <v>44917.376273148147</v>
      </c>
      <c r="J4542" s="50">
        <v>113</v>
      </c>
      <c r="K4542" s="51">
        <v>44917.96597222222</v>
      </c>
      <c r="L4542" s="53"/>
      <c r="M4542" s="54">
        <v>1</v>
      </c>
    </row>
    <row r="4543" spans="2:13" x14ac:dyDescent="0.3">
      <c r="B4543" s="49">
        <v>23386</v>
      </c>
      <c r="C4543" s="50">
        <v>799</v>
      </c>
      <c r="D4543" s="50" t="str">
        <f>VLOOKUP(Table8[[#This Row],[CustomerID]],Table15[[#All],[CustomerID]:[Company Name]],2,FALSE)</f>
        <v>Halina's Hallmark Shop</v>
      </c>
      <c r="E4543" s="51">
        <v>44917</v>
      </c>
      <c r="F4543" s="50">
        <v>5</v>
      </c>
      <c r="G4543" s="50" t="str">
        <f>VLOOKUP(Table8[[#This Row],[ProductID]],Table12[[#All],[ProductID]:[ProductFullName]],3,FALSE)</f>
        <v>Product E</v>
      </c>
      <c r="H4543" s="50">
        <v>5</v>
      </c>
      <c r="I4543" s="52">
        <v>44917.386990740742</v>
      </c>
      <c r="J4543" s="50">
        <v>126</v>
      </c>
      <c r="K4543" s="51">
        <v>44917.96597222222</v>
      </c>
      <c r="L4543" s="53"/>
      <c r="M4543" s="54">
        <v>1</v>
      </c>
    </row>
    <row r="4544" spans="2:13" x14ac:dyDescent="0.3">
      <c r="B4544" s="49">
        <v>23387</v>
      </c>
      <c r="C4544" s="50">
        <v>707</v>
      </c>
      <c r="D4544" s="50" t="str">
        <f>VLOOKUP(Table8[[#This Row],[CustomerID]],Table15[[#All],[CustomerID]:[Company Name]],2,FALSE)</f>
        <v>Hallmark Oakridge</v>
      </c>
      <c r="E4544" s="51">
        <v>44917</v>
      </c>
      <c r="F4544" s="50">
        <v>4</v>
      </c>
      <c r="G4544" s="50" t="str">
        <f>VLOOKUP(Table8[[#This Row],[ProductID]],Table12[[#All],[ProductID]:[ProductFullName]],3,FALSE)</f>
        <v>Product D</v>
      </c>
      <c r="H4544" s="50">
        <v>2</v>
      </c>
      <c r="I4544" s="52">
        <v>44917.399953703709</v>
      </c>
      <c r="J4544" s="50">
        <v>126</v>
      </c>
      <c r="K4544" s="51">
        <v>44917.96597222222</v>
      </c>
      <c r="L4544" s="53"/>
      <c r="M4544" s="54">
        <v>1</v>
      </c>
    </row>
    <row r="4545" spans="2:13" x14ac:dyDescent="0.3">
      <c r="B4545" s="49">
        <v>23388</v>
      </c>
      <c r="C4545" s="50">
        <v>1148</v>
      </c>
      <c r="D4545" s="50" t="str">
        <f>VLOOKUP(Table8[[#This Row],[CustomerID]],Table15[[#All],[CustomerID]:[Company Name]],2,FALSE)</f>
        <v>Brenda's Blumenladen</v>
      </c>
      <c r="E4545" s="51">
        <v>44917</v>
      </c>
      <c r="F4545" s="50">
        <v>1</v>
      </c>
      <c r="G4545" s="50" t="str">
        <f>VLOOKUP(Table8[[#This Row],[ProductID]],Table12[[#All],[ProductID]:[ProductFullName]],3,FALSE)</f>
        <v>Product A</v>
      </c>
      <c r="H4545" s="50">
        <v>6</v>
      </c>
      <c r="I4545" s="52">
        <v>44917.416689814818</v>
      </c>
      <c r="J4545" s="50">
        <v>120</v>
      </c>
      <c r="K4545" s="51">
        <v>44917.96597222222</v>
      </c>
      <c r="L4545" s="53"/>
      <c r="M4545" s="54">
        <v>1</v>
      </c>
    </row>
    <row r="4546" spans="2:13" x14ac:dyDescent="0.3">
      <c r="B4546" s="49">
        <v>23389</v>
      </c>
      <c r="C4546" s="50">
        <v>778</v>
      </c>
      <c r="D4546" s="50" t="str">
        <f>VLOOKUP(Table8[[#This Row],[CustomerID]],Table15[[#All],[CustomerID]:[Company Name]],2,FALSE)</f>
        <v>Lewen Industries - Rhode Island Hospital</v>
      </c>
      <c r="E4546" s="51">
        <v>44917</v>
      </c>
      <c r="F4546" s="50">
        <v>3</v>
      </c>
      <c r="G4546" s="50" t="str">
        <f>VLOOKUP(Table8[[#This Row],[ProductID]],Table12[[#All],[ProductID]:[ProductFullName]],3,FALSE)</f>
        <v>Product C</v>
      </c>
      <c r="H4546" s="50">
        <v>6</v>
      </c>
      <c r="I4546" s="52">
        <v>44917.427951388891</v>
      </c>
      <c r="J4546" s="50">
        <v>111</v>
      </c>
      <c r="K4546" s="51">
        <v>44917.96597222222</v>
      </c>
      <c r="L4546" s="53"/>
      <c r="M4546" s="54">
        <v>1</v>
      </c>
    </row>
    <row r="4547" spans="2:13" x14ac:dyDescent="0.3">
      <c r="B4547" s="49">
        <v>23390</v>
      </c>
      <c r="C4547" s="50">
        <v>574</v>
      </c>
      <c r="D4547" s="50" t="str">
        <f>VLOOKUP(Table8[[#This Row],[CustomerID]],Table15[[#All],[CustomerID]:[Company Name]],2,FALSE)</f>
        <v>Counter Clockwise</v>
      </c>
      <c r="E4547" s="51">
        <v>44917</v>
      </c>
      <c r="F4547" s="50">
        <v>3</v>
      </c>
      <c r="G4547" s="50" t="str">
        <f>VLOOKUP(Table8[[#This Row],[ProductID]],Table12[[#All],[ProductID]:[ProductFullName]],3,FALSE)</f>
        <v>Product C</v>
      </c>
      <c r="H4547" s="50">
        <v>6</v>
      </c>
      <c r="I4547" s="52">
        <v>44917.443900462968</v>
      </c>
      <c r="J4547" s="50">
        <v>110</v>
      </c>
      <c r="K4547" s="51">
        <v>44917.96597222222</v>
      </c>
      <c r="L4547" s="53"/>
      <c r="M4547" s="54">
        <v>1</v>
      </c>
    </row>
    <row r="4548" spans="2:13" x14ac:dyDescent="0.3">
      <c r="B4548" s="49">
        <v>23391</v>
      </c>
      <c r="C4548" s="50">
        <v>1404</v>
      </c>
      <c r="D4548" s="50" t="str">
        <f>VLOOKUP(Table8[[#This Row],[CustomerID]],Table15[[#All],[CustomerID]:[Company Name]],2,FALSE)</f>
        <v>Fingeralds</v>
      </c>
      <c r="E4548" s="51">
        <v>44917</v>
      </c>
      <c r="F4548" s="50">
        <v>4</v>
      </c>
      <c r="G4548" s="50" t="str">
        <f>VLOOKUP(Table8[[#This Row],[ProductID]],Table12[[#All],[ProductID]:[ProductFullName]],3,FALSE)</f>
        <v>Product D</v>
      </c>
      <c r="H4548" s="50">
        <v>7</v>
      </c>
      <c r="I4548" s="52">
        <v>44917.460520833338</v>
      </c>
      <c r="J4548" s="50">
        <v>134</v>
      </c>
      <c r="K4548" s="51">
        <v>44917.96597222222</v>
      </c>
      <c r="L4548" s="53"/>
      <c r="M4548" s="54">
        <v>1</v>
      </c>
    </row>
    <row r="4549" spans="2:13" x14ac:dyDescent="0.3">
      <c r="B4549" s="49">
        <v>23392</v>
      </c>
      <c r="C4549" s="50">
        <v>517</v>
      </c>
      <c r="D4549" s="50" t="str">
        <f>VLOOKUP(Table8[[#This Row],[CustomerID]],Table15[[#All],[CustomerID]:[Company Name]],2,FALSE)</f>
        <v>Pharmasave - 454</v>
      </c>
      <c r="E4549" s="51">
        <v>44917</v>
      </c>
      <c r="F4549" s="50">
        <v>2</v>
      </c>
      <c r="G4549" s="50" t="str">
        <f>VLOOKUP(Table8[[#This Row],[ProductID]],Table12[[#All],[ProductID]:[ProductFullName]],3,FALSE)</f>
        <v>Product B</v>
      </c>
      <c r="H4549" s="50">
        <v>4</v>
      </c>
      <c r="I4549" s="52">
        <v>44917.471250000002</v>
      </c>
      <c r="J4549" s="50">
        <v>119</v>
      </c>
      <c r="K4549" s="51">
        <v>44917.96597222222</v>
      </c>
      <c r="L4549" s="53"/>
      <c r="M4549" s="54">
        <v>1</v>
      </c>
    </row>
    <row r="4550" spans="2:13" x14ac:dyDescent="0.3">
      <c r="B4550" s="49">
        <v>23393</v>
      </c>
      <c r="C4550" s="50">
        <v>1085</v>
      </c>
      <c r="D4550" s="50" t="str">
        <f>VLOOKUP(Table8[[#This Row],[CustomerID]],Table15[[#All],[CustomerID]:[Company Name]],2,FALSE)</f>
        <v>Daisy Girls</v>
      </c>
      <c r="E4550" s="51">
        <v>44917</v>
      </c>
      <c r="F4550" s="50">
        <v>3</v>
      </c>
      <c r="G4550" s="50" t="str">
        <f>VLOOKUP(Table8[[#This Row],[ProductID]],Table12[[#All],[ProductID]:[ProductFullName]],3,FALSE)</f>
        <v>Product C</v>
      </c>
      <c r="H4550" s="50">
        <v>2</v>
      </c>
      <c r="I4550" s="52">
        <v>44917.486643518518</v>
      </c>
      <c r="J4550" s="50">
        <v>110</v>
      </c>
      <c r="K4550" s="51">
        <v>44917.96597222222</v>
      </c>
      <c r="L4550" s="53"/>
      <c r="M4550" s="54">
        <v>1</v>
      </c>
    </row>
    <row r="4551" spans="2:13" x14ac:dyDescent="0.3">
      <c r="B4551" s="49">
        <v>23394</v>
      </c>
      <c r="C4551" s="50">
        <v>945</v>
      </c>
      <c r="D4551" s="50" t="str">
        <f>VLOOKUP(Table8[[#This Row],[CustomerID]],Table15[[#All],[CustomerID]:[Company Name]],2,FALSE)</f>
        <v>Snyders Gateway</v>
      </c>
      <c r="E4551" s="51">
        <v>44917</v>
      </c>
      <c r="F4551" s="50">
        <v>1</v>
      </c>
      <c r="G4551" s="50" t="str">
        <f>VLOOKUP(Table8[[#This Row],[ProductID]],Table12[[#All],[ProductID]:[ProductFullName]],3,FALSE)</f>
        <v>Product A</v>
      </c>
      <c r="H4551" s="50">
        <v>6</v>
      </c>
      <c r="I4551" s="52">
        <v>44917.502511574072</v>
      </c>
      <c r="J4551" s="50">
        <v>124</v>
      </c>
      <c r="K4551" s="51">
        <v>44917.96597222222</v>
      </c>
      <c r="L4551" s="53"/>
      <c r="M4551" s="54">
        <v>1</v>
      </c>
    </row>
    <row r="4552" spans="2:13" x14ac:dyDescent="0.3">
      <c r="B4552" s="49">
        <v>23395</v>
      </c>
      <c r="C4552" s="50">
        <v>21</v>
      </c>
      <c r="D4552" s="50" t="str">
        <f>VLOOKUP(Table8[[#This Row],[CustomerID]],Table15[[#All],[CustomerID]:[Company Name]],2,FALSE)</f>
        <v>Great Canadian Dollar Store #676</v>
      </c>
      <c r="E4552" s="51">
        <v>44917</v>
      </c>
      <c r="F4552" s="50">
        <v>2</v>
      </c>
      <c r="G4552" s="50" t="str">
        <f>VLOOKUP(Table8[[#This Row],[ProductID]],Table12[[#All],[ProductID]:[ProductFullName]],3,FALSE)</f>
        <v>Product B</v>
      </c>
      <c r="H4552" s="50">
        <v>5</v>
      </c>
      <c r="I4552" s="52">
        <v>44917.516898148147</v>
      </c>
      <c r="J4552" s="50">
        <v>119</v>
      </c>
      <c r="K4552" s="51">
        <v>44917.96597222222</v>
      </c>
      <c r="L4552" s="53"/>
      <c r="M4552" s="54">
        <v>1</v>
      </c>
    </row>
    <row r="4553" spans="2:13" x14ac:dyDescent="0.3">
      <c r="B4553" s="49">
        <v>23396</v>
      </c>
      <c r="C4553" s="50">
        <v>1056</v>
      </c>
      <c r="D4553" s="50" t="str">
        <f>VLOOKUP(Table8[[#This Row],[CustomerID]],Table15[[#All],[CustomerID]:[Company Name]],2,FALSE)</f>
        <v>Bealls Department Stores, Inc</v>
      </c>
      <c r="E4553" s="51">
        <v>44917</v>
      </c>
      <c r="F4553" s="50">
        <v>2</v>
      </c>
      <c r="G4553" s="50" t="str">
        <f>VLOOKUP(Table8[[#This Row],[ProductID]],Table12[[#All],[ProductID]:[ProductFullName]],3,FALSE)</f>
        <v>Product B</v>
      </c>
      <c r="H4553" s="50">
        <v>6</v>
      </c>
      <c r="I4553" s="52">
        <v>44917.528564814813</v>
      </c>
      <c r="J4553" s="50">
        <v>118</v>
      </c>
      <c r="K4553" s="51">
        <v>44917.96597222222</v>
      </c>
      <c r="L4553" s="53"/>
      <c r="M4553" s="54">
        <v>1</v>
      </c>
    </row>
    <row r="4554" spans="2:13" x14ac:dyDescent="0.3">
      <c r="B4554" s="49">
        <v>23397</v>
      </c>
      <c r="C4554" s="50">
        <v>815</v>
      </c>
      <c r="D4554" s="50" t="str">
        <f>VLOOKUP(Table8[[#This Row],[CustomerID]],Table15[[#All],[CustomerID]:[Company Name]],2,FALSE)</f>
        <v>Geepers</v>
      </c>
      <c r="E4554" s="51">
        <v>44917</v>
      </c>
      <c r="F4554" s="50">
        <v>6</v>
      </c>
      <c r="G4554" s="50" t="str">
        <f>VLOOKUP(Table8[[#This Row],[ProductID]],Table12[[#All],[ProductID]:[ProductFullName]],3,FALSE)</f>
        <v>Product F</v>
      </c>
      <c r="H4554" s="50">
        <v>2</v>
      </c>
      <c r="I4554" s="52">
        <v>44917.54106481481</v>
      </c>
      <c r="J4554" s="50">
        <v>124</v>
      </c>
      <c r="K4554" s="51">
        <v>44917.96597222222</v>
      </c>
      <c r="L4554" s="53"/>
      <c r="M4554" s="54">
        <v>1</v>
      </c>
    </row>
    <row r="4555" spans="2:13" x14ac:dyDescent="0.3">
      <c r="B4555" s="49">
        <v>23398</v>
      </c>
      <c r="C4555" s="50">
        <v>1391</v>
      </c>
      <c r="D4555" s="50" t="str">
        <f>VLOOKUP(Table8[[#This Row],[CustomerID]],Table15[[#All],[CustomerID]:[Company Name]],2,FALSE)</f>
        <v>Gift Horse, The</v>
      </c>
      <c r="E4555" s="51">
        <v>44917</v>
      </c>
      <c r="F4555" s="50">
        <v>1</v>
      </c>
      <c r="G4555" s="50" t="str">
        <f>VLOOKUP(Table8[[#This Row],[ProductID]],Table12[[#All],[ProductID]:[ProductFullName]],3,FALSE)</f>
        <v>Product A</v>
      </c>
      <c r="H4555" s="50">
        <v>5</v>
      </c>
      <c r="I4555" s="52">
        <v>44917.551365740735</v>
      </c>
      <c r="J4555" s="50">
        <v>109</v>
      </c>
      <c r="K4555" s="51">
        <v>44917.96597222222</v>
      </c>
      <c r="L4555" s="53"/>
      <c r="M4555" s="54">
        <v>1</v>
      </c>
    </row>
    <row r="4556" spans="2:13" x14ac:dyDescent="0.3">
      <c r="B4556" s="49">
        <v>23399</v>
      </c>
      <c r="C4556" s="50">
        <v>710</v>
      </c>
      <c r="D4556" s="50" t="str">
        <f>VLOOKUP(Table8[[#This Row],[CustomerID]],Table15[[#All],[CustomerID]:[Company Name]],2,FALSE)</f>
        <v>MESA</v>
      </c>
      <c r="E4556" s="51">
        <v>44917</v>
      </c>
      <c r="F4556" s="50">
        <v>5</v>
      </c>
      <c r="G4556" s="50" t="str">
        <f>VLOOKUP(Table8[[#This Row],[ProductID]],Table12[[#All],[ProductID]:[ProductFullName]],3,FALSE)</f>
        <v>Product E</v>
      </c>
      <c r="H4556" s="50">
        <v>6</v>
      </c>
      <c r="I4556" s="52">
        <v>44917.560451388883</v>
      </c>
      <c r="J4556" s="50">
        <v>130</v>
      </c>
      <c r="K4556" s="51">
        <v>44917.96597222222</v>
      </c>
      <c r="L4556" s="53"/>
      <c r="M4556" s="54">
        <v>1</v>
      </c>
    </row>
    <row r="4557" spans="2:13" x14ac:dyDescent="0.3">
      <c r="B4557" s="49">
        <v>23400</v>
      </c>
      <c r="C4557" s="50">
        <v>307</v>
      </c>
      <c r="D4557" s="50" t="str">
        <f>VLOOKUP(Table8[[#This Row],[CustomerID]],Table15[[#All],[CustomerID]:[Company Name]],2,FALSE)</f>
        <v>Dell IDA</v>
      </c>
      <c r="E4557" s="51">
        <v>44917</v>
      </c>
      <c r="F4557" s="50">
        <v>3</v>
      </c>
      <c r="G4557" s="50" t="str">
        <f>VLOOKUP(Table8[[#This Row],[ProductID]],Table12[[#All],[ProductID]:[ProductFullName]],3,FALSE)</f>
        <v>Product C</v>
      </c>
      <c r="H4557" s="50">
        <v>7</v>
      </c>
      <c r="I4557" s="52">
        <v>44917.570196759254</v>
      </c>
      <c r="J4557" s="50">
        <v>121</v>
      </c>
      <c r="K4557" s="51">
        <v>44917.96597222222</v>
      </c>
      <c r="L4557" s="53"/>
      <c r="M4557" s="54">
        <v>1</v>
      </c>
    </row>
    <row r="4558" spans="2:13" x14ac:dyDescent="0.3">
      <c r="B4558" s="49">
        <v>23401</v>
      </c>
      <c r="C4558" s="50">
        <v>765</v>
      </c>
      <c r="D4558" s="50" t="str">
        <f>VLOOKUP(Table8[[#This Row],[CustomerID]],Table15[[#All],[CustomerID]:[Company Name]],2,FALSE)</f>
        <v>Gift Shop, The</v>
      </c>
      <c r="E4558" s="51">
        <v>44917</v>
      </c>
      <c r="F4558" s="50">
        <v>2</v>
      </c>
      <c r="G4558" s="50" t="str">
        <f>VLOOKUP(Table8[[#This Row],[ProductID]],Table12[[#All],[ProductID]:[ProductFullName]],3,FALSE)</f>
        <v>Product B</v>
      </c>
      <c r="H4558" s="50">
        <v>4</v>
      </c>
      <c r="I4558" s="52">
        <v>44917.579328703701</v>
      </c>
      <c r="J4558" s="50">
        <v>114</v>
      </c>
      <c r="K4558" s="51">
        <v>44917.96597222222</v>
      </c>
      <c r="L4558" s="53"/>
      <c r="M4558" s="54">
        <v>1</v>
      </c>
    </row>
    <row r="4559" spans="2:13" x14ac:dyDescent="0.3">
      <c r="B4559" s="49">
        <v>23402</v>
      </c>
      <c r="C4559" s="50">
        <v>329</v>
      </c>
      <c r="D4559" s="50" t="str">
        <f>VLOOKUP(Table8[[#This Row],[CustomerID]],Table15[[#All],[CustomerID]:[Company Name]],2,FALSE)</f>
        <v>Zellers Store #497</v>
      </c>
      <c r="E4559" s="51">
        <v>44917</v>
      </c>
      <c r="F4559" s="50">
        <v>3</v>
      </c>
      <c r="G4559" s="50" t="str">
        <f>VLOOKUP(Table8[[#This Row],[ProductID]],Table12[[#All],[ProductID]:[ProductFullName]],3,FALSE)</f>
        <v>Product C</v>
      </c>
      <c r="H4559" s="50">
        <v>6</v>
      </c>
      <c r="I4559" s="52">
        <v>44917.595567129625</v>
      </c>
      <c r="J4559" s="50">
        <v>132</v>
      </c>
      <c r="K4559" s="51">
        <v>44917.96597222222</v>
      </c>
      <c r="L4559" s="53"/>
      <c r="M4559" s="54">
        <v>1</v>
      </c>
    </row>
    <row r="4560" spans="2:13" x14ac:dyDescent="0.3">
      <c r="B4560" s="49">
        <v>23403</v>
      </c>
      <c r="C4560" s="50">
        <v>915</v>
      </c>
      <c r="D4560" s="50" t="str">
        <f>VLOOKUP(Table8[[#This Row],[CustomerID]],Table15[[#All],[CustomerID]:[Company Name]],2,FALSE)</f>
        <v>Dedrecks Gifts</v>
      </c>
      <c r="E4560" s="51">
        <v>44917</v>
      </c>
      <c r="F4560" s="50">
        <v>5</v>
      </c>
      <c r="G4560" s="50" t="str">
        <f>VLOOKUP(Table8[[#This Row],[ProductID]],Table12[[#All],[ProductID]:[ProductFullName]],3,FALSE)</f>
        <v>Product E</v>
      </c>
      <c r="H4560" s="50">
        <v>6</v>
      </c>
      <c r="I4560" s="52">
        <v>44917.604803240734</v>
      </c>
      <c r="J4560" s="50">
        <v>130</v>
      </c>
      <c r="K4560" s="51">
        <v>44917.96597222222</v>
      </c>
      <c r="L4560" s="53"/>
      <c r="M4560" s="54">
        <v>1</v>
      </c>
    </row>
    <row r="4561" spans="2:13" x14ac:dyDescent="0.3">
      <c r="B4561" s="49">
        <v>23404</v>
      </c>
      <c r="C4561" s="50">
        <v>388</v>
      </c>
      <c r="D4561" s="50" t="str">
        <f>VLOOKUP(Table8[[#This Row],[CustomerID]],Table15[[#All],[CustomerID]:[Company Name]],2,FALSE)</f>
        <v>McLaren Pharmacy</v>
      </c>
      <c r="E4561" s="51">
        <v>44917</v>
      </c>
      <c r="F4561" s="50">
        <v>1</v>
      </c>
      <c r="G4561" s="50" t="str">
        <f>VLOOKUP(Table8[[#This Row],[ProductID]],Table12[[#All],[ProductID]:[ProductFullName]],3,FALSE)</f>
        <v>Product A</v>
      </c>
      <c r="H4561" s="50">
        <v>4</v>
      </c>
      <c r="I4561" s="52">
        <v>44917.617604166662</v>
      </c>
      <c r="J4561" s="50">
        <v>110</v>
      </c>
      <c r="K4561" s="51">
        <v>44917.96597222222</v>
      </c>
      <c r="L4561" s="53"/>
      <c r="M4561" s="54">
        <v>1</v>
      </c>
    </row>
    <row r="4562" spans="2:13" x14ac:dyDescent="0.3">
      <c r="B4562" s="49">
        <v>23405</v>
      </c>
      <c r="C4562" s="50">
        <v>676</v>
      </c>
      <c r="D4562" s="50" t="str">
        <f>VLOOKUP(Table8[[#This Row],[CustomerID]],Table15[[#All],[CustomerID]:[Company Name]],2,FALSE)</f>
        <v>Blacks Pharmacy</v>
      </c>
      <c r="E4562" s="51">
        <v>44917</v>
      </c>
      <c r="F4562" s="50">
        <v>6</v>
      </c>
      <c r="G4562" s="50" t="str">
        <f>VLOOKUP(Table8[[#This Row],[ProductID]],Table12[[#All],[ProductID]:[ProductFullName]],3,FALSE)</f>
        <v>Product F</v>
      </c>
      <c r="H4562" s="50">
        <v>6</v>
      </c>
      <c r="I4562" s="52">
        <v>44917.634236111109</v>
      </c>
      <c r="J4562" s="50">
        <v>109</v>
      </c>
      <c r="K4562" s="51">
        <v>44917.96597222222</v>
      </c>
      <c r="L4562" s="53"/>
      <c r="M4562" s="54">
        <v>1</v>
      </c>
    </row>
    <row r="4563" spans="2:13" x14ac:dyDescent="0.3">
      <c r="B4563" s="49">
        <v>23406</v>
      </c>
      <c r="C4563" s="50">
        <v>760</v>
      </c>
      <c r="D4563" s="50" t="str">
        <f>VLOOKUP(Table8[[#This Row],[CustomerID]],Table15[[#All],[CustomerID]:[Company Name]],2,FALSE)</f>
        <v>CyBear Toys</v>
      </c>
      <c r="E4563" s="51">
        <v>44917</v>
      </c>
      <c r="F4563" s="50">
        <v>1</v>
      </c>
      <c r="G4563" s="50" t="str">
        <f>VLOOKUP(Table8[[#This Row],[ProductID]],Table12[[#All],[ProductID]:[ProductFullName]],3,FALSE)</f>
        <v>Product A</v>
      </c>
      <c r="H4563" s="50">
        <v>6</v>
      </c>
      <c r="I4563" s="52">
        <v>44917.649004629631</v>
      </c>
      <c r="J4563" s="50">
        <v>121</v>
      </c>
      <c r="K4563" s="51">
        <v>44917.96597222222</v>
      </c>
      <c r="L4563" s="53"/>
      <c r="M4563" s="54">
        <v>1</v>
      </c>
    </row>
    <row r="4564" spans="2:13" x14ac:dyDescent="0.3">
      <c r="B4564" s="49">
        <v>23407</v>
      </c>
      <c r="C4564" s="50">
        <v>1261</v>
      </c>
      <c r="D4564" s="50" t="str">
        <f>VLOOKUP(Table8[[#This Row],[CustomerID]],Table15[[#All],[CustomerID]:[Company Name]],2,FALSE)</f>
        <v>Yuma Regional Medical Center Gift Shop</v>
      </c>
      <c r="E4564" s="51">
        <v>44917</v>
      </c>
      <c r="F4564" s="50">
        <v>4</v>
      </c>
      <c r="G4564" s="50" t="str">
        <f>VLOOKUP(Table8[[#This Row],[ProductID]],Table12[[#All],[ProductID]:[ProductFullName]],3,FALSE)</f>
        <v>Product D</v>
      </c>
      <c r="H4564" s="50">
        <v>7</v>
      </c>
      <c r="I4564" s="52">
        <v>44917.659120370372</v>
      </c>
      <c r="J4564" s="50">
        <v>122</v>
      </c>
      <c r="K4564" s="51">
        <v>44917.96597222222</v>
      </c>
      <c r="L4564" s="53"/>
      <c r="M4564" s="54">
        <v>1</v>
      </c>
    </row>
    <row r="4565" spans="2:13" x14ac:dyDescent="0.3">
      <c r="B4565" s="49">
        <v>23408</v>
      </c>
      <c r="C4565" s="50">
        <v>951</v>
      </c>
      <c r="D4565" s="50" t="str">
        <f>VLOOKUP(Table8[[#This Row],[CustomerID]],Table15[[#All],[CustomerID]:[Company Name]],2,FALSE)</f>
        <v>Designs By Deborah</v>
      </c>
      <c r="E4565" s="51">
        <v>44917</v>
      </c>
      <c r="F4565" s="50">
        <v>6</v>
      </c>
      <c r="G4565" s="50" t="str">
        <f>VLOOKUP(Table8[[#This Row],[ProductID]],Table12[[#All],[ProductID]:[ProductFullName]],3,FALSE)</f>
        <v>Product F</v>
      </c>
      <c r="H4565" s="50">
        <v>3</v>
      </c>
      <c r="I4565" s="52">
        <v>44917.675173611111</v>
      </c>
      <c r="J4565" s="50">
        <v>134</v>
      </c>
      <c r="K4565" s="51">
        <v>44917.96597222222</v>
      </c>
      <c r="L4565" s="53"/>
      <c r="M4565" s="54">
        <v>1</v>
      </c>
    </row>
    <row r="4566" spans="2:13" x14ac:dyDescent="0.3">
      <c r="B4566" s="49">
        <v>23409</v>
      </c>
      <c r="C4566" s="50">
        <v>644</v>
      </c>
      <c r="D4566" s="50" t="str">
        <f>VLOOKUP(Table8[[#This Row],[CustomerID]],Table15[[#All],[CustomerID]:[Company Name]],2,FALSE)</f>
        <v>Classic Concepts</v>
      </c>
      <c r="E4566" s="51">
        <v>44917</v>
      </c>
      <c r="F4566" s="50">
        <v>5</v>
      </c>
      <c r="G4566" s="50" t="str">
        <f>VLOOKUP(Table8[[#This Row],[ProductID]],Table12[[#All],[ProductID]:[ProductFullName]],3,FALSE)</f>
        <v>Product E</v>
      </c>
      <c r="H4566" s="50">
        <v>4</v>
      </c>
      <c r="I4566" s="52">
        <v>44917.688703703701</v>
      </c>
      <c r="J4566" s="50">
        <v>116</v>
      </c>
      <c r="K4566" s="51">
        <v>44917.96597222222</v>
      </c>
      <c r="L4566" s="53"/>
      <c r="M4566" s="54">
        <v>1</v>
      </c>
    </row>
    <row r="4567" spans="2:13" x14ac:dyDescent="0.3">
      <c r="B4567" s="49">
        <v>23410</v>
      </c>
      <c r="C4567" s="50">
        <v>401</v>
      </c>
      <c r="D4567" s="50" t="str">
        <f>VLOOKUP(Table8[[#This Row],[CustomerID]],Table15[[#All],[CustomerID]:[Company Name]],2,FALSE)</f>
        <v>Safari Outfitters Inc</v>
      </c>
      <c r="E4567" s="51">
        <v>44917</v>
      </c>
      <c r="F4567" s="50">
        <v>4</v>
      </c>
      <c r="G4567" s="50" t="str">
        <f>VLOOKUP(Table8[[#This Row],[ProductID]],Table12[[#All],[ProductID]:[ProductFullName]],3,FALSE)</f>
        <v>Product D</v>
      </c>
      <c r="H4567" s="50">
        <v>5</v>
      </c>
      <c r="I4567" s="52">
        <v>44917.697638888887</v>
      </c>
      <c r="J4567" s="50">
        <v>127</v>
      </c>
      <c r="K4567" s="51">
        <v>44917.96597222222</v>
      </c>
      <c r="L4567" s="53"/>
      <c r="M4567" s="54">
        <v>1</v>
      </c>
    </row>
    <row r="4568" spans="2:13" x14ac:dyDescent="0.3">
      <c r="B4568" s="49">
        <v>23411</v>
      </c>
      <c r="C4568" s="50">
        <v>1314</v>
      </c>
      <c r="D4568" s="50" t="str">
        <f>VLOOKUP(Table8[[#This Row],[CustomerID]],Table15[[#All],[CustomerID]:[Company Name]],2,FALSE)</f>
        <v>Watson Drugs</v>
      </c>
      <c r="E4568" s="51">
        <v>44917</v>
      </c>
      <c r="F4568" s="50">
        <v>4</v>
      </c>
      <c r="G4568" s="50" t="str">
        <f>VLOOKUP(Table8[[#This Row],[ProductID]],Table12[[#All],[ProductID]:[ProductFullName]],3,FALSE)</f>
        <v>Product D</v>
      </c>
      <c r="H4568" s="50">
        <v>3</v>
      </c>
      <c r="I4568" s="52">
        <v>44917.713171296295</v>
      </c>
      <c r="J4568" s="50">
        <v>116</v>
      </c>
      <c r="K4568" s="51">
        <v>44917.96597222222</v>
      </c>
      <c r="L4568" s="53"/>
      <c r="M4568" s="54">
        <v>1</v>
      </c>
    </row>
    <row r="4569" spans="2:13" x14ac:dyDescent="0.3">
      <c r="B4569" s="49">
        <v>23412</v>
      </c>
      <c r="C4569" s="50">
        <v>595</v>
      </c>
      <c r="D4569" s="50" t="str">
        <f>VLOOKUP(Table8[[#This Row],[CustomerID]],Table15[[#All],[CustomerID]:[Company Name]],2,FALSE)</f>
        <v>Lammle's Western Wear &amp; Tacks</v>
      </c>
      <c r="E4569" s="51">
        <v>44917</v>
      </c>
      <c r="F4569" s="50">
        <v>2</v>
      </c>
      <c r="G4569" s="50" t="str">
        <f>VLOOKUP(Table8[[#This Row],[ProductID]],Table12[[#All],[ProductID]:[ProductFullName]],3,FALSE)</f>
        <v>Product B</v>
      </c>
      <c r="H4569" s="50">
        <v>3</v>
      </c>
      <c r="I4569" s="52">
        <v>44917.727442129632</v>
      </c>
      <c r="J4569" s="50">
        <v>131</v>
      </c>
      <c r="K4569" s="51">
        <v>44917.96597222222</v>
      </c>
      <c r="L4569" s="53"/>
      <c r="M4569" s="54">
        <v>1</v>
      </c>
    </row>
    <row r="4570" spans="2:13" x14ac:dyDescent="0.3">
      <c r="B4570" s="49">
        <v>23413</v>
      </c>
      <c r="C4570" s="50">
        <v>1112</v>
      </c>
      <c r="D4570" s="50" t="str">
        <f>VLOOKUP(Table8[[#This Row],[CustomerID]],Table15[[#All],[CustomerID]:[Company Name]],2,FALSE)</f>
        <v>Ousleys Harvest Market</v>
      </c>
      <c r="E4570" s="51">
        <v>44917</v>
      </c>
      <c r="F4570" s="50">
        <v>6</v>
      </c>
      <c r="G4570" s="50" t="str">
        <f>VLOOKUP(Table8[[#This Row],[ProductID]],Table12[[#All],[ProductID]:[ProductFullName]],3,FALSE)</f>
        <v>Product F</v>
      </c>
      <c r="H4570" s="50">
        <v>5</v>
      </c>
      <c r="I4570" s="52">
        <v>44917.743715277778</v>
      </c>
      <c r="J4570" s="50">
        <v>118</v>
      </c>
      <c r="K4570" s="51">
        <v>44917.96597222222</v>
      </c>
      <c r="L4570" s="53"/>
      <c r="M4570" s="54">
        <v>1</v>
      </c>
    </row>
    <row r="4571" spans="2:13" x14ac:dyDescent="0.3">
      <c r="B4571" s="49">
        <v>23414</v>
      </c>
      <c r="C4571" s="50">
        <v>139</v>
      </c>
      <c r="D4571" s="50" t="str">
        <f>VLOOKUP(Table8[[#This Row],[CustomerID]],Table15[[#All],[CustomerID]:[Company Name]],2,FALSE)</f>
        <v>Your Choice Boutique</v>
      </c>
      <c r="E4571" s="51">
        <v>44917</v>
      </c>
      <c r="F4571" s="50">
        <v>2</v>
      </c>
      <c r="G4571" s="50" t="str">
        <f>VLOOKUP(Table8[[#This Row],[ProductID]],Table12[[#All],[ProductID]:[ProductFullName]],3,FALSE)</f>
        <v>Product B</v>
      </c>
      <c r="H4571" s="50">
        <v>4</v>
      </c>
      <c r="I4571" s="52">
        <v>44917.754467592596</v>
      </c>
      <c r="J4571" s="50">
        <v>122</v>
      </c>
      <c r="K4571" s="51">
        <v>44917.96597222222</v>
      </c>
      <c r="L4571" s="53"/>
      <c r="M4571" s="54">
        <v>1</v>
      </c>
    </row>
    <row r="4572" spans="2:13" x14ac:dyDescent="0.3">
      <c r="B4572" s="49">
        <v>23415</v>
      </c>
      <c r="C4572" s="50">
        <v>124</v>
      </c>
      <c r="D4572" s="50" t="str">
        <f>VLOOKUP(Table8[[#This Row],[CustomerID]],Table15[[#All],[CustomerID]:[Company Name]],2,FALSE)</f>
        <v>Auld Kirktown</v>
      </c>
      <c r="E4572" s="51">
        <v>44918</v>
      </c>
      <c r="F4572" s="50">
        <v>5</v>
      </c>
      <c r="G4572" s="50" t="str">
        <f>VLOOKUP(Table8[[#This Row],[ProductID]],Table12[[#All],[ProductID]:[ProductFullName]],3,FALSE)</f>
        <v>Product E</v>
      </c>
      <c r="H4572" s="50">
        <v>4</v>
      </c>
      <c r="I4572" s="52">
        <v>44918.333333333336</v>
      </c>
      <c r="J4572" s="50">
        <v>112</v>
      </c>
      <c r="K4572" s="51">
        <v>44918.970138888886</v>
      </c>
      <c r="L4572" s="53"/>
      <c r="M4572" s="54">
        <v>1</v>
      </c>
    </row>
    <row r="4573" spans="2:13" x14ac:dyDescent="0.3">
      <c r="B4573" s="49">
        <v>23416</v>
      </c>
      <c r="C4573" s="50">
        <v>1013</v>
      </c>
      <c r="D4573" s="50" t="str">
        <f>VLOOKUP(Table8[[#This Row],[CustomerID]],Table15[[#All],[CustomerID]:[Company Name]],2,FALSE)</f>
        <v>Trader Joe's DBA Lindy's</v>
      </c>
      <c r="E4573" s="51">
        <v>44918</v>
      </c>
      <c r="F4573" s="50">
        <v>6</v>
      </c>
      <c r="G4573" s="50" t="str">
        <f>VLOOKUP(Table8[[#This Row],[ProductID]],Table12[[#All],[ProductID]:[ProductFullName]],3,FALSE)</f>
        <v>Product F</v>
      </c>
      <c r="H4573" s="50">
        <v>5</v>
      </c>
      <c r="I4573" s="52">
        <v>44918.345497685186</v>
      </c>
      <c r="J4573" s="50">
        <v>116</v>
      </c>
      <c r="K4573" s="51">
        <v>44918.970138888886</v>
      </c>
      <c r="L4573" s="53"/>
      <c r="M4573" s="54">
        <v>1</v>
      </c>
    </row>
    <row r="4574" spans="2:13" x14ac:dyDescent="0.3">
      <c r="B4574" s="49">
        <v>23417</v>
      </c>
      <c r="C4574" s="50">
        <v>782</v>
      </c>
      <c r="D4574" s="50" t="str">
        <f>VLOOKUP(Table8[[#This Row],[CustomerID]],Table15[[#All],[CustomerID]:[Company Name]],2,FALSE)</f>
        <v>Hannah's Hallmark</v>
      </c>
      <c r="E4574" s="51">
        <v>44918</v>
      </c>
      <c r="F4574" s="50">
        <v>5</v>
      </c>
      <c r="G4574" s="50" t="str">
        <f>VLOOKUP(Table8[[#This Row],[ProductID]],Table12[[#All],[ProductID]:[ProductFullName]],3,FALSE)</f>
        <v>Product E</v>
      </c>
      <c r="H4574" s="50">
        <v>2</v>
      </c>
      <c r="I4574" s="52">
        <v>44918.360821759263</v>
      </c>
      <c r="J4574" s="50">
        <v>131</v>
      </c>
      <c r="K4574" s="51">
        <v>44918.970138888886</v>
      </c>
      <c r="L4574" s="53"/>
      <c r="M4574" s="54">
        <v>1</v>
      </c>
    </row>
    <row r="4575" spans="2:13" x14ac:dyDescent="0.3">
      <c r="B4575" s="49">
        <v>23418</v>
      </c>
      <c r="C4575" s="50">
        <v>700</v>
      </c>
      <c r="D4575" s="50" t="str">
        <f>VLOOKUP(Table8[[#This Row],[CustomerID]],Table15[[#All],[CustomerID]:[Company Name]],2,FALSE)</f>
        <v>Pharmasave - 015</v>
      </c>
      <c r="E4575" s="51">
        <v>44918</v>
      </c>
      <c r="F4575" s="50">
        <v>6</v>
      </c>
      <c r="G4575" s="50" t="str">
        <f>VLOOKUP(Table8[[#This Row],[ProductID]],Table12[[#All],[ProductID]:[ProductFullName]],3,FALSE)</f>
        <v>Product F</v>
      </c>
      <c r="H4575" s="50">
        <v>2</v>
      </c>
      <c r="I4575" s="52">
        <v>44918.375659722224</v>
      </c>
      <c r="J4575" s="50">
        <v>129</v>
      </c>
      <c r="K4575" s="51">
        <v>44918.970138888886</v>
      </c>
      <c r="L4575" s="53"/>
      <c r="M4575" s="54">
        <v>1</v>
      </c>
    </row>
    <row r="4576" spans="2:13" x14ac:dyDescent="0.3">
      <c r="B4576" s="49">
        <v>23419</v>
      </c>
      <c r="C4576" s="50">
        <v>1168</v>
      </c>
      <c r="D4576" s="50" t="str">
        <f>VLOOKUP(Table8[[#This Row],[CustomerID]],Table15[[#All],[CustomerID]:[Company Name]],2,FALSE)</f>
        <v>Nisswa Drug</v>
      </c>
      <c r="E4576" s="51">
        <v>44918</v>
      </c>
      <c r="F4576" s="50">
        <v>5</v>
      </c>
      <c r="G4576" s="50" t="str">
        <f>VLOOKUP(Table8[[#This Row],[ProductID]],Table12[[#All],[ProductID]:[ProductFullName]],3,FALSE)</f>
        <v>Product E</v>
      </c>
      <c r="H4576" s="50">
        <v>3</v>
      </c>
      <c r="I4576" s="52">
        <v>44918.387025462966</v>
      </c>
      <c r="J4576" s="50">
        <v>133</v>
      </c>
      <c r="K4576" s="51">
        <v>44918.970138888886</v>
      </c>
      <c r="L4576" s="53"/>
      <c r="M4576" s="54">
        <v>1</v>
      </c>
    </row>
    <row r="4577" spans="2:13" x14ac:dyDescent="0.3">
      <c r="B4577" s="49">
        <v>23420</v>
      </c>
      <c r="C4577" s="50">
        <v>1304</v>
      </c>
      <c r="D4577" s="50" t="str">
        <f>VLOOKUP(Table8[[#This Row],[CustomerID]],Table15[[#All],[CustomerID]:[Company Name]],2,FALSE)</f>
        <v>Workflow One</v>
      </c>
      <c r="E4577" s="51">
        <v>44918</v>
      </c>
      <c r="F4577" s="50">
        <v>3</v>
      </c>
      <c r="G4577" s="50" t="str">
        <f>VLOOKUP(Table8[[#This Row],[ProductID]],Table12[[#All],[ProductID]:[ProductFullName]],3,FALSE)</f>
        <v>Product C</v>
      </c>
      <c r="H4577" s="50">
        <v>4</v>
      </c>
      <c r="I4577" s="52">
        <v>44918.402395833335</v>
      </c>
      <c r="J4577" s="50">
        <v>122</v>
      </c>
      <c r="K4577" s="51">
        <v>44918.970138888886</v>
      </c>
      <c r="L4577" s="53"/>
      <c r="M4577" s="54">
        <v>1</v>
      </c>
    </row>
    <row r="4578" spans="2:13" x14ac:dyDescent="0.3">
      <c r="B4578" s="49">
        <v>23421</v>
      </c>
      <c r="C4578" s="50">
        <v>280</v>
      </c>
      <c r="D4578" s="50" t="str">
        <f>VLOOKUP(Table8[[#This Row],[CustomerID]],Table15[[#All],[CustomerID]:[Company Name]],2,FALSE)</f>
        <v>Oakville Trafalgar Hospital</v>
      </c>
      <c r="E4578" s="51">
        <v>44918</v>
      </c>
      <c r="F4578" s="50">
        <v>2</v>
      </c>
      <c r="G4578" s="50" t="str">
        <f>VLOOKUP(Table8[[#This Row],[ProductID]],Table12[[#All],[ProductID]:[ProductFullName]],3,FALSE)</f>
        <v>Product B</v>
      </c>
      <c r="H4578" s="50">
        <v>7</v>
      </c>
      <c r="I4578" s="52">
        <v>44918.411157407412</v>
      </c>
      <c r="J4578" s="50">
        <v>108</v>
      </c>
      <c r="K4578" s="51">
        <v>44918.970138888886</v>
      </c>
      <c r="L4578" s="53"/>
      <c r="M4578" s="54">
        <v>1</v>
      </c>
    </row>
    <row r="4579" spans="2:13" x14ac:dyDescent="0.3">
      <c r="B4579" s="49">
        <v>23422</v>
      </c>
      <c r="C4579" s="50">
        <v>425</v>
      </c>
      <c r="D4579" s="50" t="str">
        <f>VLOOKUP(Table8[[#This Row],[CustomerID]],Table15[[#All],[CustomerID]:[Company Name]],2,FALSE)</f>
        <v>Bk Brandnames</v>
      </c>
      <c r="E4579" s="51">
        <v>44918</v>
      </c>
      <c r="F4579" s="50">
        <v>2</v>
      </c>
      <c r="G4579" s="50" t="str">
        <f>VLOOKUP(Table8[[#This Row],[ProductID]],Table12[[#All],[ProductID]:[ProductFullName]],3,FALSE)</f>
        <v>Product B</v>
      </c>
      <c r="H4579" s="50">
        <v>2</v>
      </c>
      <c r="I4579" s="52">
        <v>44918.426145833335</v>
      </c>
      <c r="J4579" s="50">
        <v>111</v>
      </c>
      <c r="K4579" s="51">
        <v>44918.970138888886</v>
      </c>
      <c r="L4579" s="53"/>
      <c r="M4579" s="54">
        <v>1</v>
      </c>
    </row>
    <row r="4580" spans="2:13" x14ac:dyDescent="0.3">
      <c r="B4580" s="49">
        <v>23423</v>
      </c>
      <c r="C4580" s="50">
        <v>830</v>
      </c>
      <c r="D4580" s="50" t="str">
        <f>VLOOKUP(Table8[[#This Row],[CustomerID]],Table15[[#All],[CustomerID]:[Company Name]],2,FALSE)</f>
        <v>Dollar Plus</v>
      </c>
      <c r="E4580" s="51">
        <v>44918</v>
      </c>
      <c r="F4580" s="50">
        <v>6</v>
      </c>
      <c r="G4580" s="50" t="str">
        <f>VLOOKUP(Table8[[#This Row],[ProductID]],Table12[[#All],[ProductID]:[ProductFullName]],3,FALSE)</f>
        <v>Product F</v>
      </c>
      <c r="H4580" s="50">
        <v>2</v>
      </c>
      <c r="I4580" s="52">
        <v>44918.440462962964</v>
      </c>
      <c r="J4580" s="50">
        <v>130</v>
      </c>
      <c r="K4580" s="51">
        <v>44918.970138888886</v>
      </c>
      <c r="L4580" s="53"/>
      <c r="M4580" s="54">
        <v>1</v>
      </c>
    </row>
    <row r="4581" spans="2:13" x14ac:dyDescent="0.3">
      <c r="B4581" s="49">
        <v>23424</v>
      </c>
      <c r="C4581" s="50">
        <v>1142</v>
      </c>
      <c r="D4581" s="50" t="str">
        <f>VLOOKUP(Table8[[#This Row],[CustomerID]],Table15[[#All],[CustomerID]:[Company Name]],2,FALSE)</f>
        <v>Primex Inc</v>
      </c>
      <c r="E4581" s="51">
        <v>44918</v>
      </c>
      <c r="F4581" s="50">
        <v>1</v>
      </c>
      <c r="G4581" s="50" t="str">
        <f>VLOOKUP(Table8[[#This Row],[ProductID]],Table12[[#All],[ProductID]:[ProductFullName]],3,FALSE)</f>
        <v>Product A</v>
      </c>
      <c r="H4581" s="50">
        <v>7</v>
      </c>
      <c r="I4581" s="52">
        <v>44918.456423611111</v>
      </c>
      <c r="J4581" s="50">
        <v>109</v>
      </c>
      <c r="K4581" s="51">
        <v>44918.970138888886</v>
      </c>
      <c r="L4581" s="53"/>
      <c r="M4581" s="54">
        <v>1</v>
      </c>
    </row>
    <row r="4582" spans="2:13" x14ac:dyDescent="0.3">
      <c r="B4582" s="49">
        <v>23425</v>
      </c>
      <c r="C4582" s="50">
        <v>101</v>
      </c>
      <c r="D4582" s="50" t="str">
        <f>VLOOKUP(Table8[[#This Row],[CustomerID]],Table15[[#All],[CustomerID]:[Company Name]],2,FALSE)</f>
        <v>Zed Objets</v>
      </c>
      <c r="E4582" s="51">
        <v>44918</v>
      </c>
      <c r="F4582" s="50">
        <v>6</v>
      </c>
      <c r="G4582" s="50" t="str">
        <f>VLOOKUP(Table8[[#This Row],[ProductID]],Table12[[#All],[ProductID]:[ProductFullName]],3,FALSE)</f>
        <v>Product F</v>
      </c>
      <c r="H4582" s="50">
        <v>4</v>
      </c>
      <c r="I4582" s="52">
        <v>44918.471597222226</v>
      </c>
      <c r="J4582" s="50">
        <v>128</v>
      </c>
      <c r="K4582" s="51">
        <v>44918.970138888886</v>
      </c>
      <c r="L4582" s="53"/>
      <c r="M4582" s="54">
        <v>1</v>
      </c>
    </row>
    <row r="4583" spans="2:13" x14ac:dyDescent="0.3">
      <c r="B4583" s="49">
        <v>23426</v>
      </c>
      <c r="C4583" s="50">
        <v>42</v>
      </c>
      <c r="D4583" s="50" t="str">
        <f>VLOOKUP(Table8[[#This Row],[CustomerID]],Table15[[#All],[CustomerID]:[Company Name]],2,FALSE)</f>
        <v>Natural Solutions</v>
      </c>
      <c r="E4583" s="51">
        <v>44918</v>
      </c>
      <c r="F4583" s="50">
        <v>5</v>
      </c>
      <c r="G4583" s="50" t="str">
        <f>VLOOKUP(Table8[[#This Row],[ProductID]],Table12[[#All],[ProductID]:[ProductFullName]],3,FALSE)</f>
        <v>Product E</v>
      </c>
      <c r="H4583" s="50">
        <v>7</v>
      </c>
      <c r="I4583" s="52">
        <v>44918.487187500003</v>
      </c>
      <c r="J4583" s="50">
        <v>115</v>
      </c>
      <c r="K4583" s="51">
        <v>44918.970138888886</v>
      </c>
      <c r="L4583" s="53"/>
      <c r="M4583" s="54">
        <v>1</v>
      </c>
    </row>
    <row r="4584" spans="2:13" x14ac:dyDescent="0.3">
      <c r="B4584" s="49">
        <v>23427</v>
      </c>
      <c r="C4584" s="50">
        <v>500</v>
      </c>
      <c r="D4584" s="50" t="str">
        <f>VLOOKUP(Table8[[#This Row],[CustomerID]],Table15[[#All],[CustomerID]:[Company Name]],2,FALSE)</f>
        <v>Tucker's Creek Gold and Jewellery</v>
      </c>
      <c r="E4584" s="51">
        <v>44918</v>
      </c>
      <c r="F4584" s="50">
        <v>6</v>
      </c>
      <c r="G4584" s="50" t="str">
        <f>VLOOKUP(Table8[[#This Row],[ProductID]],Table12[[#All],[ProductID]:[ProductFullName]],3,FALSE)</f>
        <v>Product F</v>
      </c>
      <c r="H4584" s="50">
        <v>5</v>
      </c>
      <c r="I4584" s="52">
        <v>44918.498298611114</v>
      </c>
      <c r="J4584" s="50">
        <v>112</v>
      </c>
      <c r="K4584" s="51">
        <v>44918.970138888886</v>
      </c>
      <c r="L4584" s="53"/>
      <c r="M4584" s="54">
        <v>1</v>
      </c>
    </row>
    <row r="4585" spans="2:13" x14ac:dyDescent="0.3">
      <c r="B4585" s="49">
        <v>23428</v>
      </c>
      <c r="C4585" s="50">
        <v>600</v>
      </c>
      <c r="D4585" s="50" t="str">
        <f>VLOOKUP(Table8[[#This Row],[CustomerID]],Table15[[#All],[CustomerID]:[Company Name]],2,FALSE)</f>
        <v>Glencoe Club</v>
      </c>
      <c r="E4585" s="51">
        <v>44918</v>
      </c>
      <c r="F4585" s="50">
        <v>4</v>
      </c>
      <c r="G4585" s="50" t="str">
        <f>VLOOKUP(Table8[[#This Row],[ProductID]],Table12[[#All],[ProductID]:[ProductFullName]],3,FALSE)</f>
        <v>Product D</v>
      </c>
      <c r="H4585" s="50">
        <v>5</v>
      </c>
      <c r="I4585" s="52">
        <v>44918.50922453704</v>
      </c>
      <c r="J4585" s="50">
        <v>125</v>
      </c>
      <c r="K4585" s="51">
        <v>44918.970138888886</v>
      </c>
      <c r="L4585" s="53"/>
      <c r="M4585" s="54">
        <v>1</v>
      </c>
    </row>
    <row r="4586" spans="2:13" x14ac:dyDescent="0.3">
      <c r="B4586" s="49">
        <v>23429</v>
      </c>
      <c r="C4586" s="50">
        <v>407</v>
      </c>
      <c r="D4586" s="50" t="str">
        <f>VLOOKUP(Table8[[#This Row],[CustomerID]],Table15[[#All],[CustomerID]:[Company Name]],2,FALSE)</f>
        <v>Grand River Hospital</v>
      </c>
      <c r="E4586" s="51">
        <v>44918</v>
      </c>
      <c r="F4586" s="50">
        <v>5</v>
      </c>
      <c r="G4586" s="50" t="str">
        <f>VLOOKUP(Table8[[#This Row],[ProductID]],Table12[[#All],[ProductID]:[ProductFullName]],3,FALSE)</f>
        <v>Product E</v>
      </c>
      <c r="H4586" s="50">
        <v>6</v>
      </c>
      <c r="I4586" s="52">
        <v>44918.520648148151</v>
      </c>
      <c r="J4586" s="50">
        <v>130</v>
      </c>
      <c r="K4586" s="51">
        <v>44918.970138888886</v>
      </c>
      <c r="L4586" s="53"/>
      <c r="M4586" s="54">
        <v>1</v>
      </c>
    </row>
    <row r="4587" spans="2:13" x14ac:dyDescent="0.3">
      <c r="B4587" s="49">
        <v>23430</v>
      </c>
      <c r="C4587" s="50">
        <v>1206</v>
      </c>
      <c r="D4587" s="50" t="str">
        <f>VLOOKUP(Table8[[#This Row],[CustomerID]],Table15[[#All],[CustomerID]:[Company Name]],2,FALSE)</f>
        <v>JW Baumann</v>
      </c>
      <c r="E4587" s="51">
        <v>44918</v>
      </c>
      <c r="F4587" s="50">
        <v>2</v>
      </c>
      <c r="G4587" s="50" t="str">
        <f>VLOOKUP(Table8[[#This Row],[ProductID]],Table12[[#All],[ProductID]:[ProductFullName]],3,FALSE)</f>
        <v>Product B</v>
      </c>
      <c r="H4587" s="50">
        <v>4</v>
      </c>
      <c r="I4587" s="52">
        <v>44918.536932870375</v>
      </c>
      <c r="J4587" s="50">
        <v>120</v>
      </c>
      <c r="K4587" s="51">
        <v>44918.970138888886</v>
      </c>
      <c r="L4587" s="53"/>
      <c r="M4587" s="54">
        <v>1</v>
      </c>
    </row>
    <row r="4588" spans="2:13" x14ac:dyDescent="0.3">
      <c r="B4588" s="49">
        <v>23431</v>
      </c>
      <c r="C4588" s="50">
        <v>514</v>
      </c>
      <c r="D4588" s="50" t="str">
        <f>VLOOKUP(Table8[[#This Row],[CustomerID]],Table15[[#All],[CustomerID]:[Company Name]],2,FALSE)</f>
        <v>Toys To Go</v>
      </c>
      <c r="E4588" s="51">
        <v>44918</v>
      </c>
      <c r="F4588" s="50">
        <v>3</v>
      </c>
      <c r="G4588" s="50" t="str">
        <f>VLOOKUP(Table8[[#This Row],[ProductID]],Table12[[#All],[ProductID]:[ProductFullName]],3,FALSE)</f>
        <v>Product C</v>
      </c>
      <c r="H4588" s="50">
        <v>6</v>
      </c>
      <c r="I4588" s="52">
        <v>44918.545914351853</v>
      </c>
      <c r="J4588" s="50">
        <v>128</v>
      </c>
      <c r="K4588" s="51">
        <v>44918.970138888886</v>
      </c>
      <c r="L4588" s="53"/>
      <c r="M4588" s="54">
        <v>1</v>
      </c>
    </row>
    <row r="4589" spans="2:13" x14ac:dyDescent="0.3">
      <c r="B4589" s="49">
        <v>23432</v>
      </c>
      <c r="C4589" s="50">
        <v>100</v>
      </c>
      <c r="D4589" s="50" t="str">
        <f>VLOOKUP(Table8[[#This Row],[CustomerID]],Table15[[#All],[CustomerID]:[Company Name]],2,FALSE)</f>
        <v>Zone</v>
      </c>
      <c r="E4589" s="51">
        <v>44918</v>
      </c>
      <c r="F4589" s="50">
        <v>6</v>
      </c>
      <c r="G4589" s="50" t="str">
        <f>VLOOKUP(Table8[[#This Row],[ProductID]],Table12[[#All],[ProductID]:[ProductFullName]],3,FALSE)</f>
        <v>Product F</v>
      </c>
      <c r="H4589" s="50">
        <v>3</v>
      </c>
      <c r="I4589" s="52">
        <v>44918.558657407411</v>
      </c>
      <c r="J4589" s="50">
        <v>108</v>
      </c>
      <c r="K4589" s="51">
        <v>44918.970138888886</v>
      </c>
      <c r="L4589" s="53"/>
      <c r="M4589" s="54">
        <v>1</v>
      </c>
    </row>
    <row r="4590" spans="2:13" x14ac:dyDescent="0.3">
      <c r="B4590" s="49">
        <v>23433</v>
      </c>
      <c r="C4590" s="50">
        <v>301</v>
      </c>
      <c r="D4590" s="50" t="str">
        <f>VLOOKUP(Table8[[#This Row],[CustomerID]],Table15[[#All],[CustomerID]:[Company Name]],2,FALSE)</f>
        <v>Maple IDA</v>
      </c>
      <c r="E4590" s="51">
        <v>44918</v>
      </c>
      <c r="F4590" s="50">
        <v>3</v>
      </c>
      <c r="G4590" s="50" t="str">
        <f>VLOOKUP(Table8[[#This Row],[ProductID]],Table12[[#All],[ProductID]:[ProductFullName]],3,FALSE)</f>
        <v>Product C</v>
      </c>
      <c r="H4590" s="50">
        <v>2</v>
      </c>
      <c r="I4590" s="52">
        <v>44918.571111111116</v>
      </c>
      <c r="J4590" s="50">
        <v>120</v>
      </c>
      <c r="K4590" s="51">
        <v>44918.970138888886</v>
      </c>
      <c r="L4590" s="53"/>
      <c r="M4590" s="54">
        <v>1</v>
      </c>
    </row>
    <row r="4591" spans="2:13" x14ac:dyDescent="0.3">
      <c r="B4591" s="49">
        <v>23434</v>
      </c>
      <c r="C4591" s="50">
        <v>294</v>
      </c>
      <c r="D4591" s="50" t="str">
        <f>VLOOKUP(Table8[[#This Row],[CustomerID]],Table15[[#All],[CustomerID]:[Company Name]],2,FALSE)</f>
        <v>Hallmark - Bolton</v>
      </c>
      <c r="E4591" s="51">
        <v>44918</v>
      </c>
      <c r="F4591" s="50">
        <v>1</v>
      </c>
      <c r="G4591" s="50" t="str">
        <f>VLOOKUP(Table8[[#This Row],[ProductID]],Table12[[#All],[ProductID]:[ProductFullName]],3,FALSE)</f>
        <v>Product A</v>
      </c>
      <c r="H4591" s="50">
        <v>3</v>
      </c>
      <c r="I4591" s="52">
        <v>44918.581192129634</v>
      </c>
      <c r="J4591" s="50">
        <v>111</v>
      </c>
      <c r="K4591" s="51">
        <v>44918.970138888886</v>
      </c>
      <c r="L4591" s="53"/>
      <c r="M4591" s="54">
        <v>1</v>
      </c>
    </row>
    <row r="4592" spans="2:13" x14ac:dyDescent="0.3">
      <c r="B4592" s="49">
        <v>23435</v>
      </c>
      <c r="C4592" s="50">
        <v>152</v>
      </c>
      <c r="D4592" s="50" t="str">
        <f>VLOOKUP(Table8[[#This Row],[CustomerID]],Table15[[#All],[CustomerID]:[Company Name]],2,FALSE)</f>
        <v>NORTH POLE TREASURES</v>
      </c>
      <c r="E4592" s="51">
        <v>44918</v>
      </c>
      <c r="F4592" s="50">
        <v>5</v>
      </c>
      <c r="G4592" s="50" t="str">
        <f>VLOOKUP(Table8[[#This Row],[ProductID]],Table12[[#All],[ProductID]:[ProductFullName]],3,FALSE)</f>
        <v>Product E</v>
      </c>
      <c r="H4592" s="50">
        <v>3</v>
      </c>
      <c r="I4592" s="52">
        <v>44918.592025462967</v>
      </c>
      <c r="J4592" s="50">
        <v>111</v>
      </c>
      <c r="K4592" s="51">
        <v>44918.970138888886</v>
      </c>
      <c r="L4592" s="53"/>
      <c r="M4592" s="54">
        <v>1</v>
      </c>
    </row>
    <row r="4593" spans="2:13" x14ac:dyDescent="0.3">
      <c r="B4593" s="49">
        <v>23436</v>
      </c>
      <c r="C4593" s="50">
        <v>419</v>
      </c>
      <c r="D4593" s="50" t="str">
        <f>VLOOKUP(Table8[[#This Row],[CustomerID]],Table15[[#All],[CustomerID]:[Company Name]],2,FALSE)</f>
        <v>Essentials</v>
      </c>
      <c r="E4593" s="51">
        <v>44918</v>
      </c>
      <c r="F4593" s="50">
        <v>5</v>
      </c>
      <c r="G4593" s="50" t="str">
        <f>VLOOKUP(Table8[[#This Row],[ProductID]],Table12[[#All],[ProductID]:[ProductFullName]],3,FALSE)</f>
        <v>Product E</v>
      </c>
      <c r="H4593" s="50">
        <v>6</v>
      </c>
      <c r="I4593" s="52">
        <v>44918.604560185187</v>
      </c>
      <c r="J4593" s="50">
        <v>120</v>
      </c>
      <c r="K4593" s="51">
        <v>44918.970138888886</v>
      </c>
      <c r="L4593" s="53"/>
      <c r="M4593" s="54">
        <v>1</v>
      </c>
    </row>
    <row r="4594" spans="2:13" x14ac:dyDescent="0.3">
      <c r="B4594" s="49">
        <v>23437</v>
      </c>
      <c r="C4594" s="50">
        <v>645</v>
      </c>
      <c r="D4594" s="50" t="str">
        <f>VLOOKUP(Table8[[#This Row],[CustomerID]],Table15[[#All],[CustomerID]:[Company Name]],2,FALSE)</f>
        <v>Crabapples</v>
      </c>
      <c r="E4594" s="51">
        <v>44918</v>
      </c>
      <c r="F4594" s="50">
        <v>2</v>
      </c>
      <c r="G4594" s="50" t="str">
        <f>VLOOKUP(Table8[[#This Row],[ProductID]],Table12[[#All],[ProductID]:[ProductFullName]],3,FALSE)</f>
        <v>Product B</v>
      </c>
      <c r="H4594" s="50">
        <v>7</v>
      </c>
      <c r="I4594" s="52">
        <v>44918.617951388893</v>
      </c>
      <c r="J4594" s="50">
        <v>111</v>
      </c>
      <c r="K4594" s="51">
        <v>44918.970138888886</v>
      </c>
      <c r="L4594" s="53"/>
      <c r="M4594" s="54">
        <v>1</v>
      </c>
    </row>
    <row r="4595" spans="2:13" x14ac:dyDescent="0.3">
      <c r="B4595" s="49">
        <v>23438</v>
      </c>
      <c r="C4595" s="50">
        <v>1070</v>
      </c>
      <c r="D4595" s="50" t="str">
        <f>VLOOKUP(Table8[[#This Row],[CustomerID]],Table15[[#All],[CustomerID]:[Company Name]],2,FALSE)</f>
        <v>Gaylord Entertainment</v>
      </c>
      <c r="E4595" s="51">
        <v>44918</v>
      </c>
      <c r="F4595" s="50">
        <v>2</v>
      </c>
      <c r="G4595" s="50" t="str">
        <f>VLOOKUP(Table8[[#This Row],[ProductID]],Table12[[#All],[ProductID]:[ProductFullName]],3,FALSE)</f>
        <v>Product B</v>
      </c>
      <c r="H4595" s="50">
        <v>4</v>
      </c>
      <c r="I4595" s="52">
        <v>44918.633495370377</v>
      </c>
      <c r="J4595" s="50">
        <v>110</v>
      </c>
      <c r="K4595" s="51">
        <v>44918.970138888886</v>
      </c>
      <c r="L4595" s="53"/>
      <c r="M4595" s="54">
        <v>1</v>
      </c>
    </row>
    <row r="4596" spans="2:13" x14ac:dyDescent="0.3">
      <c r="B4596" s="49">
        <v>23439</v>
      </c>
      <c r="C4596" s="50">
        <v>451</v>
      </c>
      <c r="D4596" s="50" t="str">
        <f>VLOOKUP(Table8[[#This Row],[CustomerID]],Table15[[#All],[CustomerID]:[Company Name]],2,FALSE)</f>
        <v>SDM - 1031</v>
      </c>
      <c r="E4596" s="51">
        <v>44918</v>
      </c>
      <c r="F4596" s="50">
        <v>4</v>
      </c>
      <c r="G4596" s="50" t="str">
        <f>VLOOKUP(Table8[[#This Row],[ProductID]],Table12[[#All],[ProductID]:[ProductFullName]],3,FALSE)</f>
        <v>Product D</v>
      </c>
      <c r="H4596" s="50">
        <v>5</v>
      </c>
      <c r="I4596" s="52">
        <v>44918.642326388894</v>
      </c>
      <c r="J4596" s="50">
        <v>123</v>
      </c>
      <c r="K4596" s="51">
        <v>44918.970138888886</v>
      </c>
      <c r="L4596" s="53"/>
      <c r="M4596" s="54">
        <v>1</v>
      </c>
    </row>
    <row r="4597" spans="2:13" x14ac:dyDescent="0.3">
      <c r="B4597" s="49">
        <v>23440</v>
      </c>
      <c r="C4597" s="50">
        <v>1276</v>
      </c>
      <c r="D4597" s="50" t="str">
        <f>VLOOKUP(Table8[[#This Row],[CustomerID]],Table15[[#All],[CustomerID]:[Company Name]],2,FALSE)</f>
        <v>Wild Wild West Gambling Hall &amp; Hotel</v>
      </c>
      <c r="E4597" s="51">
        <v>44918</v>
      </c>
      <c r="F4597" s="50">
        <v>3</v>
      </c>
      <c r="G4597" s="50" t="str">
        <f>VLOOKUP(Table8[[#This Row],[ProductID]],Table12[[#All],[ProductID]:[ProductFullName]],3,FALSE)</f>
        <v>Product C</v>
      </c>
      <c r="H4597" s="50">
        <v>3</v>
      </c>
      <c r="I4597" s="52">
        <v>44918.653969907413</v>
      </c>
      <c r="J4597" s="50">
        <v>114</v>
      </c>
      <c r="K4597" s="51">
        <v>44918.970138888886</v>
      </c>
      <c r="L4597" s="53"/>
      <c r="M4597" s="54">
        <v>1</v>
      </c>
    </row>
    <row r="4598" spans="2:13" x14ac:dyDescent="0.3">
      <c r="B4598" s="49">
        <v>23441</v>
      </c>
      <c r="C4598" s="50">
        <v>1248</v>
      </c>
      <c r="D4598" s="50" t="str">
        <f>VLOOKUP(Table8[[#This Row],[CustomerID]],Table15[[#All],[CustomerID]:[Company Name]],2,FALSE)</f>
        <v>Eastgate Drug</v>
      </c>
      <c r="E4598" s="51">
        <v>44918</v>
      </c>
      <c r="F4598" s="50">
        <v>4</v>
      </c>
      <c r="G4598" s="50" t="str">
        <f>VLOOKUP(Table8[[#This Row],[ProductID]],Table12[[#All],[ProductID]:[ProductFullName]],3,FALSE)</f>
        <v>Product D</v>
      </c>
      <c r="H4598" s="50">
        <v>7</v>
      </c>
      <c r="I4598" s="52">
        <v>44918.663125000006</v>
      </c>
      <c r="J4598" s="50">
        <v>125</v>
      </c>
      <c r="K4598" s="51">
        <v>44918.970138888886</v>
      </c>
      <c r="L4598" s="53"/>
      <c r="M4598" s="54">
        <v>1</v>
      </c>
    </row>
    <row r="4599" spans="2:13" x14ac:dyDescent="0.3">
      <c r="B4599" s="49">
        <v>23442</v>
      </c>
      <c r="C4599" s="50">
        <v>616</v>
      </c>
      <c r="D4599" s="50" t="str">
        <f>VLOOKUP(Table8[[#This Row],[CustomerID]],Table15[[#All],[CustomerID]:[Company Name]],2,FALSE)</f>
        <v>Creekside Mercantile</v>
      </c>
      <c r="E4599" s="51">
        <v>44918</v>
      </c>
      <c r="F4599" s="50">
        <v>2</v>
      </c>
      <c r="G4599" s="50" t="str">
        <f>VLOOKUP(Table8[[#This Row],[ProductID]],Table12[[#All],[ProductID]:[ProductFullName]],3,FALSE)</f>
        <v>Product B</v>
      </c>
      <c r="H4599" s="50">
        <v>4</v>
      </c>
      <c r="I4599" s="52">
        <v>44918.673136574078</v>
      </c>
      <c r="J4599" s="50">
        <v>118</v>
      </c>
      <c r="K4599" s="51">
        <v>44918.970138888886</v>
      </c>
      <c r="L4599" s="53"/>
      <c r="M4599" s="54">
        <v>1</v>
      </c>
    </row>
    <row r="4600" spans="2:13" x14ac:dyDescent="0.3">
      <c r="B4600" s="49">
        <v>23443</v>
      </c>
      <c r="C4600" s="50">
        <v>1398</v>
      </c>
      <c r="D4600" s="50" t="str">
        <f>VLOOKUP(Table8[[#This Row],[CustomerID]],Table15[[#All],[CustomerID]:[Company Name]],2,FALSE)</f>
        <v>Now and Then</v>
      </c>
      <c r="E4600" s="51">
        <v>44918</v>
      </c>
      <c r="F4600" s="50">
        <v>2</v>
      </c>
      <c r="G4600" s="50" t="str">
        <f>VLOOKUP(Table8[[#This Row],[ProductID]],Table12[[#All],[ProductID]:[ProductFullName]],3,FALSE)</f>
        <v>Product B</v>
      </c>
      <c r="H4600" s="50">
        <v>5</v>
      </c>
      <c r="I4600" s="52">
        <v>44918.686215277783</v>
      </c>
      <c r="J4600" s="50">
        <v>114</v>
      </c>
      <c r="K4600" s="51">
        <v>44918.970138888886</v>
      </c>
      <c r="L4600" s="53"/>
      <c r="M4600" s="54">
        <v>1</v>
      </c>
    </row>
    <row r="4601" spans="2:13" x14ac:dyDescent="0.3">
      <c r="B4601" s="49">
        <v>23444</v>
      </c>
      <c r="C4601" s="50">
        <v>1334</v>
      </c>
      <c r="D4601" s="50" t="str">
        <f>VLOOKUP(Table8[[#This Row],[CustomerID]],Table15[[#All],[CustomerID]:[Company Name]],2,FALSE)</f>
        <v>Price Less Drug Store #2</v>
      </c>
      <c r="E4601" s="51">
        <v>44918</v>
      </c>
      <c r="F4601" s="50">
        <v>5</v>
      </c>
      <c r="G4601" s="50" t="str">
        <f>VLOOKUP(Table8[[#This Row],[ProductID]],Table12[[#All],[ProductID]:[ProductFullName]],3,FALSE)</f>
        <v>Product E</v>
      </c>
      <c r="H4601" s="50">
        <v>3</v>
      </c>
      <c r="I4601" s="52">
        <v>44918.698240740749</v>
      </c>
      <c r="J4601" s="50">
        <v>107</v>
      </c>
      <c r="K4601" s="51">
        <v>44918.970138888886</v>
      </c>
      <c r="L4601" s="53"/>
      <c r="M4601" s="54">
        <v>1</v>
      </c>
    </row>
    <row r="4602" spans="2:13" x14ac:dyDescent="0.3">
      <c r="B4602" s="49">
        <v>23445</v>
      </c>
      <c r="C4602" s="50">
        <v>862</v>
      </c>
      <c r="D4602" s="50" t="str">
        <f>VLOOKUP(Table8[[#This Row],[CustomerID]],Table15[[#All],[CustomerID]:[Company Name]],2,FALSE)</f>
        <v>New Jersey Association Of The Deaf-Blind</v>
      </c>
      <c r="E4602" s="51">
        <v>44918</v>
      </c>
      <c r="F4602" s="50">
        <v>2</v>
      </c>
      <c r="G4602" s="50" t="str">
        <f>VLOOKUP(Table8[[#This Row],[ProductID]],Table12[[#All],[ProductID]:[ProductFullName]],3,FALSE)</f>
        <v>Product B</v>
      </c>
      <c r="H4602" s="50">
        <v>3</v>
      </c>
      <c r="I4602" s="52">
        <v>44918.713206018525</v>
      </c>
      <c r="J4602" s="50">
        <v>128</v>
      </c>
      <c r="K4602" s="51">
        <v>44918.970138888886</v>
      </c>
      <c r="L4602" s="53"/>
      <c r="M4602" s="54">
        <v>1</v>
      </c>
    </row>
    <row r="4603" spans="2:13" x14ac:dyDescent="0.3">
      <c r="B4603" s="49">
        <v>23446</v>
      </c>
      <c r="C4603" s="50">
        <v>587</v>
      </c>
      <c r="D4603" s="50" t="str">
        <f>VLOOKUP(Table8[[#This Row],[CustomerID]],Table15[[#All],[CustomerID]:[Company Name]],2,FALSE)</f>
        <v>Stubbs Pharmacy</v>
      </c>
      <c r="E4603" s="51">
        <v>44918</v>
      </c>
      <c r="F4603" s="50">
        <v>3</v>
      </c>
      <c r="G4603" s="50" t="str">
        <f>VLOOKUP(Table8[[#This Row],[ProductID]],Table12[[#All],[ProductID]:[ProductFullName]],3,FALSE)</f>
        <v>Product C</v>
      </c>
      <c r="H4603" s="50">
        <v>6</v>
      </c>
      <c r="I4603" s="52">
        <v>44918.723368055566</v>
      </c>
      <c r="J4603" s="50">
        <v>112</v>
      </c>
      <c r="K4603" s="51">
        <v>44918.970138888886</v>
      </c>
      <c r="L4603" s="53"/>
      <c r="M4603" s="54">
        <v>1</v>
      </c>
    </row>
    <row r="4604" spans="2:13" x14ac:dyDescent="0.3">
      <c r="B4604" s="49">
        <v>23447</v>
      </c>
      <c r="C4604" s="50">
        <v>509</v>
      </c>
      <c r="D4604" s="50" t="str">
        <f>VLOOKUP(Table8[[#This Row],[CustomerID]],Table15[[#All],[CustomerID]:[Company Name]],2,FALSE)</f>
        <v>PharmaPlus - 4895</v>
      </c>
      <c r="E4604" s="51">
        <v>44918</v>
      </c>
      <c r="F4604" s="50">
        <v>6</v>
      </c>
      <c r="G4604" s="50" t="str">
        <f>VLOOKUP(Table8[[#This Row],[ProductID]],Table12[[#All],[ProductID]:[ProductFullName]],3,FALSE)</f>
        <v>Product F</v>
      </c>
      <c r="H4604" s="50">
        <v>5</v>
      </c>
      <c r="I4604" s="52">
        <v>44918.735578703716</v>
      </c>
      <c r="J4604" s="50">
        <v>131</v>
      </c>
      <c r="K4604" s="51">
        <v>44918.970138888886</v>
      </c>
      <c r="L4604" s="53"/>
      <c r="M4604" s="54">
        <v>1</v>
      </c>
    </row>
    <row r="4605" spans="2:13" x14ac:dyDescent="0.3">
      <c r="B4605" s="49">
        <v>23448</v>
      </c>
      <c r="C4605" s="50">
        <v>1016</v>
      </c>
      <c r="D4605" s="50" t="str">
        <f>VLOOKUP(Table8[[#This Row],[CustomerID]],Table15[[#All],[CustomerID]:[Company Name]],2,FALSE)</f>
        <v>Pink Lady Gift Shop</v>
      </c>
      <c r="E4605" s="51">
        <v>44918</v>
      </c>
      <c r="F4605" s="50">
        <v>1</v>
      </c>
      <c r="G4605" s="50" t="str">
        <f>VLOOKUP(Table8[[#This Row],[ProductID]],Table12[[#All],[ProductID]:[ProductFullName]],3,FALSE)</f>
        <v>Product A</v>
      </c>
      <c r="H4605" s="50">
        <v>5</v>
      </c>
      <c r="I4605" s="52">
        <v>44918.745023148163</v>
      </c>
      <c r="J4605" s="50">
        <v>128</v>
      </c>
      <c r="K4605" s="51">
        <v>44918.970138888886</v>
      </c>
      <c r="L4605" s="53"/>
      <c r="M4605" s="54">
        <v>1</v>
      </c>
    </row>
    <row r="4606" spans="2:13" x14ac:dyDescent="0.3">
      <c r="B4606" s="49">
        <v>23449</v>
      </c>
      <c r="C4606" s="50">
        <v>975</v>
      </c>
      <c r="D4606" s="50" t="str">
        <f>VLOOKUP(Table8[[#This Row],[CustomerID]],Table15[[#All],[CustomerID]:[Company Name]],2,FALSE)</f>
        <v>Washington Parfume &amp; Watch</v>
      </c>
      <c r="E4606" s="51">
        <v>44921</v>
      </c>
      <c r="F4606" s="50">
        <v>4</v>
      </c>
      <c r="G4606" s="50" t="str">
        <f>VLOOKUP(Table8[[#This Row],[ProductID]],Table12[[#All],[ProductID]:[ProductFullName]],3,FALSE)</f>
        <v>Product D</v>
      </c>
      <c r="H4606" s="50">
        <v>3</v>
      </c>
      <c r="I4606" s="52">
        <v>44921.333333333336</v>
      </c>
      <c r="J4606" s="50">
        <v>129</v>
      </c>
      <c r="K4606" s="51">
        <v>44921.963888888888</v>
      </c>
      <c r="L4606" s="53"/>
      <c r="M4606" s="54">
        <v>1</v>
      </c>
    </row>
    <row r="4607" spans="2:13" x14ac:dyDescent="0.3">
      <c r="B4607" s="49">
        <v>23450</v>
      </c>
      <c r="C4607" s="50">
        <v>58</v>
      </c>
      <c r="D4607" s="50" t="str">
        <f>VLOOKUP(Table8[[#This Row],[CustomerID]],Table15[[#All],[CustomerID]:[Company Name]],2,FALSE)</f>
        <v>Kelly's Luggage</v>
      </c>
      <c r="E4607" s="51">
        <v>44921</v>
      </c>
      <c r="F4607" s="50">
        <v>2</v>
      </c>
      <c r="G4607" s="50" t="str">
        <f>VLOOKUP(Table8[[#This Row],[ProductID]],Table12[[#All],[ProductID]:[ProductFullName]],3,FALSE)</f>
        <v>Product B</v>
      </c>
      <c r="H4607" s="50">
        <v>4</v>
      </c>
      <c r="I4607" s="52">
        <v>44921.34211805556</v>
      </c>
      <c r="J4607" s="50">
        <v>105</v>
      </c>
      <c r="K4607" s="51">
        <v>44921.963888888888</v>
      </c>
      <c r="L4607" s="53"/>
      <c r="M4607" s="54">
        <v>1</v>
      </c>
    </row>
    <row r="4608" spans="2:13" x14ac:dyDescent="0.3">
      <c r="B4608" s="49">
        <v>23451</v>
      </c>
      <c r="C4608" s="50">
        <v>590</v>
      </c>
      <c r="D4608" s="50" t="str">
        <f>VLOOKUP(Table8[[#This Row],[CustomerID]],Table15[[#All],[CustomerID]:[Company Name]],2,FALSE)</f>
        <v>Strathmore Value Drug Mart</v>
      </c>
      <c r="E4608" s="51">
        <v>44921</v>
      </c>
      <c r="F4608" s="50">
        <v>5</v>
      </c>
      <c r="G4608" s="50" t="str">
        <f>VLOOKUP(Table8[[#This Row],[ProductID]],Table12[[#All],[ProductID]:[ProductFullName]],3,FALSE)</f>
        <v>Product E</v>
      </c>
      <c r="H4608" s="50">
        <v>5</v>
      </c>
      <c r="I4608" s="52">
        <v>44921.354120370372</v>
      </c>
      <c r="J4608" s="50">
        <v>109</v>
      </c>
      <c r="K4608" s="51">
        <v>44921.963888888888</v>
      </c>
      <c r="L4608" s="53"/>
      <c r="M4608" s="54">
        <v>1</v>
      </c>
    </row>
    <row r="4609" spans="2:13" x14ac:dyDescent="0.3">
      <c r="B4609" s="49">
        <v>23452</v>
      </c>
      <c r="C4609" s="50">
        <v>190</v>
      </c>
      <c r="D4609" s="50" t="str">
        <f>VLOOKUP(Table8[[#This Row],[CustomerID]],Table15[[#All],[CustomerID]:[Company Name]],2,FALSE)</f>
        <v>Smokey's Way</v>
      </c>
      <c r="E4609" s="51">
        <v>44921</v>
      </c>
      <c r="F4609" s="50">
        <v>2</v>
      </c>
      <c r="G4609" s="50" t="str">
        <f>VLOOKUP(Table8[[#This Row],[ProductID]],Table12[[#All],[ProductID]:[ProductFullName]],3,FALSE)</f>
        <v>Product B</v>
      </c>
      <c r="H4609" s="50">
        <v>6</v>
      </c>
      <c r="I4609" s="52">
        <v>44921.364178240743</v>
      </c>
      <c r="J4609" s="50">
        <v>115</v>
      </c>
      <c r="K4609" s="51">
        <v>44921.963888888888</v>
      </c>
      <c r="L4609" s="53"/>
      <c r="M4609" s="54">
        <v>1</v>
      </c>
    </row>
    <row r="4610" spans="2:13" x14ac:dyDescent="0.3">
      <c r="B4610" s="49">
        <v>23453</v>
      </c>
      <c r="C4610" s="50">
        <v>757</v>
      </c>
      <c r="D4610" s="50" t="str">
        <f>VLOOKUP(Table8[[#This Row],[CustomerID]],Table15[[#All],[CustomerID]:[Company Name]],2,FALSE)</f>
        <v>Suitable</v>
      </c>
      <c r="E4610" s="51">
        <v>44921</v>
      </c>
      <c r="F4610" s="50">
        <v>3</v>
      </c>
      <c r="G4610" s="50" t="str">
        <f>VLOOKUP(Table8[[#This Row],[ProductID]],Table12[[#All],[ProductID]:[ProductFullName]],3,FALSE)</f>
        <v>Product C</v>
      </c>
      <c r="H4610" s="50">
        <v>7</v>
      </c>
      <c r="I4610" s="52">
        <v>44921.372384259259</v>
      </c>
      <c r="J4610" s="50">
        <v>122</v>
      </c>
      <c r="K4610" s="51">
        <v>44921.963888888888</v>
      </c>
      <c r="L4610" s="53"/>
      <c r="M4610" s="54">
        <v>1</v>
      </c>
    </row>
    <row r="4611" spans="2:13" x14ac:dyDescent="0.3">
      <c r="B4611" s="49">
        <v>23454</v>
      </c>
      <c r="C4611" s="50">
        <v>312</v>
      </c>
      <c r="D4611" s="50" t="str">
        <f>VLOOKUP(Table8[[#This Row],[CustomerID]],Table15[[#All],[CustomerID]:[Company Name]],2,FALSE)</f>
        <v>St. Joseph's Volunteer Association</v>
      </c>
      <c r="E4611" s="51">
        <v>44921</v>
      </c>
      <c r="F4611" s="50">
        <v>3</v>
      </c>
      <c r="G4611" s="50" t="str">
        <f>VLOOKUP(Table8[[#This Row],[ProductID]],Table12[[#All],[ProductID]:[ProductFullName]],3,FALSE)</f>
        <v>Product C</v>
      </c>
      <c r="H4611" s="50">
        <v>6</v>
      </c>
      <c r="I4611" s="52">
        <v>44921.382164351853</v>
      </c>
      <c r="J4611" s="50">
        <v>113</v>
      </c>
      <c r="K4611" s="51">
        <v>44921.963888888888</v>
      </c>
      <c r="L4611" s="53"/>
      <c r="M4611" s="54">
        <v>1</v>
      </c>
    </row>
    <row r="4612" spans="2:13" x14ac:dyDescent="0.3">
      <c r="B4612" s="49">
        <v>23455</v>
      </c>
      <c r="C4612" s="50">
        <v>668</v>
      </c>
      <c r="D4612" s="50" t="str">
        <f>VLOOKUP(Table8[[#This Row],[CustomerID]],Table15[[#All],[CustomerID]:[Company Name]],2,FALSE)</f>
        <v>NEALS &amp; DESIRES</v>
      </c>
      <c r="E4612" s="51">
        <v>44921</v>
      </c>
      <c r="F4612" s="50">
        <v>6</v>
      </c>
      <c r="G4612" s="50" t="str">
        <f>VLOOKUP(Table8[[#This Row],[ProductID]],Table12[[#All],[ProductID]:[ProductFullName]],3,FALSE)</f>
        <v>Product F</v>
      </c>
      <c r="H4612" s="50">
        <v>2</v>
      </c>
      <c r="I4612" s="52">
        <v>44921.392581018517</v>
      </c>
      <c r="J4612" s="50">
        <v>106</v>
      </c>
      <c r="K4612" s="51">
        <v>44921.963888888888</v>
      </c>
      <c r="L4612" s="53"/>
      <c r="M4612" s="54">
        <v>1</v>
      </c>
    </row>
    <row r="4613" spans="2:13" x14ac:dyDescent="0.3">
      <c r="B4613" s="49">
        <v>23456</v>
      </c>
      <c r="C4613" s="50">
        <v>1392</v>
      </c>
      <c r="D4613" s="50" t="str">
        <f>VLOOKUP(Table8[[#This Row],[CustomerID]],Table15[[#All],[CustomerID]:[Company Name]],2,FALSE)</f>
        <v>Stage Stop</v>
      </c>
      <c r="E4613" s="51">
        <v>44921</v>
      </c>
      <c r="F4613" s="50">
        <v>6</v>
      </c>
      <c r="G4613" s="50" t="str">
        <f>VLOOKUP(Table8[[#This Row],[ProductID]],Table12[[#All],[ProductID]:[ProductFullName]],3,FALSE)</f>
        <v>Product F</v>
      </c>
      <c r="H4613" s="50">
        <v>7</v>
      </c>
      <c r="I4613" s="52">
        <v>44921.40792824074</v>
      </c>
      <c r="J4613" s="50">
        <v>128</v>
      </c>
      <c r="K4613" s="51">
        <v>44921.963888888888</v>
      </c>
      <c r="L4613" s="53"/>
      <c r="M4613" s="54">
        <v>1</v>
      </c>
    </row>
    <row r="4614" spans="2:13" x14ac:dyDescent="0.3">
      <c r="B4614" s="49">
        <v>23457</v>
      </c>
      <c r="C4614" s="50">
        <v>1127</v>
      </c>
      <c r="D4614" s="50" t="str">
        <f>VLOOKUP(Table8[[#This Row],[CustomerID]],Table15[[#All],[CustomerID]:[Company Name]],2,FALSE)</f>
        <v>Presents of Mine</v>
      </c>
      <c r="E4614" s="51">
        <v>44921</v>
      </c>
      <c r="F4614" s="50">
        <v>6</v>
      </c>
      <c r="G4614" s="50" t="str">
        <f>VLOOKUP(Table8[[#This Row],[ProductID]],Table12[[#All],[ProductID]:[ProductFullName]],3,FALSE)</f>
        <v>Product F</v>
      </c>
      <c r="H4614" s="50">
        <v>2</v>
      </c>
      <c r="I4614" s="52">
        <v>44921.420219907406</v>
      </c>
      <c r="J4614" s="50">
        <v>126</v>
      </c>
      <c r="K4614" s="51">
        <v>44921.963888888888</v>
      </c>
      <c r="L4614" s="53"/>
      <c r="M4614" s="54">
        <v>1</v>
      </c>
    </row>
    <row r="4615" spans="2:13" x14ac:dyDescent="0.3">
      <c r="B4615" s="49">
        <v>23458</v>
      </c>
      <c r="C4615" s="50">
        <v>720</v>
      </c>
      <c r="D4615" s="50" t="str">
        <f>VLOOKUP(Table8[[#This Row],[CustomerID]],Table15[[#All],[CustomerID]:[Company Name]],2,FALSE)</f>
        <v>Mount St. Mary Hospital</v>
      </c>
      <c r="E4615" s="51">
        <v>44921</v>
      </c>
      <c r="F4615" s="50">
        <v>2</v>
      </c>
      <c r="G4615" s="50" t="str">
        <f>VLOOKUP(Table8[[#This Row],[ProductID]],Table12[[#All],[ProductID]:[ProductFullName]],3,FALSE)</f>
        <v>Product B</v>
      </c>
      <c r="H4615" s="50">
        <v>6</v>
      </c>
      <c r="I4615" s="52">
        <v>44921.436284722222</v>
      </c>
      <c r="J4615" s="50">
        <v>112</v>
      </c>
      <c r="K4615" s="51">
        <v>44921.963888888888</v>
      </c>
      <c r="L4615" s="53"/>
      <c r="M4615" s="54">
        <v>1</v>
      </c>
    </row>
    <row r="4616" spans="2:13" x14ac:dyDescent="0.3">
      <c r="B4616" s="49">
        <v>23459</v>
      </c>
      <c r="C4616" s="50">
        <v>1019</v>
      </c>
      <c r="D4616" s="50" t="str">
        <f>VLOOKUP(Table8[[#This Row],[CustomerID]],Table15[[#All],[CustomerID]:[Company Name]],2,FALSE)</f>
        <v>Elephants Trunk</v>
      </c>
      <c r="E4616" s="51">
        <v>44921</v>
      </c>
      <c r="F4616" s="50">
        <v>4</v>
      </c>
      <c r="G4616" s="50" t="str">
        <f>VLOOKUP(Table8[[#This Row],[ProductID]],Table12[[#All],[ProductID]:[ProductFullName]],3,FALSE)</f>
        <v>Product D</v>
      </c>
      <c r="H4616" s="50">
        <v>6</v>
      </c>
      <c r="I4616" s="52">
        <v>44921.449594907404</v>
      </c>
      <c r="J4616" s="50">
        <v>118</v>
      </c>
      <c r="K4616" s="51">
        <v>44921.963888888888</v>
      </c>
      <c r="L4616" s="53"/>
      <c r="M4616" s="54">
        <v>1</v>
      </c>
    </row>
    <row r="4617" spans="2:13" x14ac:dyDescent="0.3">
      <c r="B4617" s="49">
        <v>23460</v>
      </c>
      <c r="C4617" s="50">
        <v>1067</v>
      </c>
      <c r="D4617" s="50" t="str">
        <f>VLOOKUP(Table8[[#This Row],[CustomerID]],Table15[[#All],[CustomerID]:[Company Name]],2,FALSE)</f>
        <v>Country Music Hall of Fame and Museum</v>
      </c>
      <c r="E4617" s="51">
        <v>44921</v>
      </c>
      <c r="F4617" s="50">
        <v>6</v>
      </c>
      <c r="G4617" s="50" t="str">
        <f>VLOOKUP(Table8[[#This Row],[ProductID]],Table12[[#All],[ProductID]:[ProductFullName]],3,FALSE)</f>
        <v>Product F</v>
      </c>
      <c r="H4617" s="50">
        <v>2</v>
      </c>
      <c r="I4617" s="52">
        <v>44921.463842592588</v>
      </c>
      <c r="J4617" s="50">
        <v>108</v>
      </c>
      <c r="K4617" s="51">
        <v>44921.963888888888</v>
      </c>
      <c r="L4617" s="53"/>
      <c r="M4617" s="54">
        <v>1</v>
      </c>
    </row>
    <row r="4618" spans="2:13" x14ac:dyDescent="0.3">
      <c r="B4618" s="49">
        <v>23461</v>
      </c>
      <c r="C4618" s="50">
        <v>838</v>
      </c>
      <c r="D4618" s="50" t="str">
        <f>VLOOKUP(Table8[[#This Row],[CustomerID]],Table15[[#All],[CustomerID]:[Company Name]],2,FALSE)</f>
        <v>Kelly's Hallmark Shop</v>
      </c>
      <c r="E4618" s="51">
        <v>44921</v>
      </c>
      <c r="F4618" s="50">
        <v>1</v>
      </c>
      <c r="G4618" s="50" t="str">
        <f>VLOOKUP(Table8[[#This Row],[ProductID]],Table12[[#All],[ProductID]:[ProductFullName]],3,FALSE)</f>
        <v>Product A</v>
      </c>
      <c r="H4618" s="50">
        <v>5</v>
      </c>
      <c r="I4618" s="52">
        <v>44921.478738425918</v>
      </c>
      <c r="J4618" s="50">
        <v>111</v>
      </c>
      <c r="K4618" s="51">
        <v>44921.963888888888</v>
      </c>
      <c r="L4618" s="53"/>
      <c r="M4618" s="54">
        <v>1</v>
      </c>
    </row>
    <row r="4619" spans="2:13" x14ac:dyDescent="0.3">
      <c r="B4619" s="49">
        <v>23462</v>
      </c>
      <c r="C4619" s="50">
        <v>123</v>
      </c>
      <c r="D4619" s="50" t="str">
        <f>VLOOKUP(Table8[[#This Row],[CustomerID]],Table15[[#All],[CustomerID]:[Company Name]],2,FALSE)</f>
        <v>Seaway Guardian Pharmacy</v>
      </c>
      <c r="E4619" s="51">
        <v>44921</v>
      </c>
      <c r="F4619" s="50">
        <v>3</v>
      </c>
      <c r="G4619" s="50" t="str">
        <f>VLOOKUP(Table8[[#This Row],[ProductID]],Table12[[#All],[ProductID]:[ProductFullName]],3,FALSE)</f>
        <v>Product C</v>
      </c>
      <c r="H4619" s="50">
        <v>7</v>
      </c>
      <c r="I4619" s="52">
        <v>44921.488124999989</v>
      </c>
      <c r="J4619" s="50">
        <v>111</v>
      </c>
      <c r="K4619" s="51">
        <v>44921.963888888888</v>
      </c>
      <c r="L4619" s="53"/>
      <c r="M4619" s="54">
        <v>1</v>
      </c>
    </row>
    <row r="4620" spans="2:13" x14ac:dyDescent="0.3">
      <c r="B4620" s="49">
        <v>23463</v>
      </c>
      <c r="C4620" s="50">
        <v>570</v>
      </c>
      <c r="D4620" s="50" t="str">
        <f>VLOOKUP(Table8[[#This Row],[CustomerID]],Table15[[#All],[CustomerID]:[Company Name]],2,FALSE)</f>
        <v>GRANDE GIFT</v>
      </c>
      <c r="E4620" s="51">
        <v>44921</v>
      </c>
      <c r="F4620" s="50">
        <v>6</v>
      </c>
      <c r="G4620" s="50" t="str">
        <f>VLOOKUP(Table8[[#This Row],[ProductID]],Table12[[#All],[ProductID]:[ProductFullName]],3,FALSE)</f>
        <v>Product F</v>
      </c>
      <c r="H4620" s="50">
        <v>2</v>
      </c>
      <c r="I4620" s="52">
        <v>44921.502731481472</v>
      </c>
      <c r="J4620" s="50">
        <v>130</v>
      </c>
      <c r="K4620" s="51">
        <v>44921.963888888888</v>
      </c>
      <c r="L4620" s="53"/>
      <c r="M4620" s="54">
        <v>1</v>
      </c>
    </row>
    <row r="4621" spans="2:13" x14ac:dyDescent="0.3">
      <c r="B4621" s="49">
        <v>23464</v>
      </c>
      <c r="C4621" s="50">
        <v>1050</v>
      </c>
      <c r="D4621" s="50" t="str">
        <f>VLOOKUP(Table8[[#This Row],[CustomerID]],Table15[[#All],[CustomerID]:[Company Name]],2,FALSE)</f>
        <v>Mercel Wenzel</v>
      </c>
      <c r="E4621" s="51">
        <v>44921</v>
      </c>
      <c r="F4621" s="50">
        <v>3</v>
      </c>
      <c r="G4621" s="50" t="str">
        <f>VLOOKUP(Table8[[#This Row],[ProductID]],Table12[[#All],[ProductID]:[ProductFullName]],3,FALSE)</f>
        <v>Product C</v>
      </c>
      <c r="H4621" s="50">
        <v>6</v>
      </c>
      <c r="I4621" s="52">
        <v>44921.516597222217</v>
      </c>
      <c r="J4621" s="50">
        <v>113</v>
      </c>
      <c r="K4621" s="51">
        <v>44921.963888888888</v>
      </c>
      <c r="L4621" s="53"/>
      <c r="M4621" s="54">
        <v>1</v>
      </c>
    </row>
    <row r="4622" spans="2:13" x14ac:dyDescent="0.3">
      <c r="B4622" s="49">
        <v>23465</v>
      </c>
      <c r="C4622" s="50">
        <v>400</v>
      </c>
      <c r="D4622" s="50" t="str">
        <f>VLOOKUP(Table8[[#This Row],[CustomerID]],Table15[[#All],[CustomerID]:[Company Name]],2,FALSE)</f>
        <v>Magic Mountain</v>
      </c>
      <c r="E4622" s="51">
        <v>44921</v>
      </c>
      <c r="F4622" s="50">
        <v>3</v>
      </c>
      <c r="G4622" s="50" t="str">
        <f>VLOOKUP(Table8[[#This Row],[ProductID]],Table12[[#All],[ProductID]:[ProductFullName]],3,FALSE)</f>
        <v>Product C</v>
      </c>
      <c r="H4622" s="50">
        <v>6</v>
      </c>
      <c r="I4622" s="52">
        <v>44921.531932870363</v>
      </c>
      <c r="J4622" s="50">
        <v>112</v>
      </c>
      <c r="K4622" s="51">
        <v>44921.963888888888</v>
      </c>
      <c r="L4622" s="53"/>
      <c r="M4622" s="54">
        <v>1</v>
      </c>
    </row>
    <row r="4623" spans="2:13" x14ac:dyDescent="0.3">
      <c r="B4623" s="49">
        <v>23466</v>
      </c>
      <c r="C4623" s="50">
        <v>527</v>
      </c>
      <c r="D4623" s="50" t="str">
        <f>VLOOKUP(Table8[[#This Row],[CustomerID]],Table15[[#All],[CustomerID]:[Company Name]],2,FALSE)</f>
        <v>Blooms Photography</v>
      </c>
      <c r="E4623" s="51">
        <v>44921</v>
      </c>
      <c r="F4623" s="50">
        <v>3</v>
      </c>
      <c r="G4623" s="50" t="str">
        <f>VLOOKUP(Table8[[#This Row],[ProductID]],Table12[[#All],[ProductID]:[ProductFullName]],3,FALSE)</f>
        <v>Product C</v>
      </c>
      <c r="H4623" s="50">
        <v>3</v>
      </c>
      <c r="I4623" s="52">
        <v>44921.548171296286</v>
      </c>
      <c r="J4623" s="50">
        <v>123</v>
      </c>
      <c r="K4623" s="51">
        <v>44921.963888888888</v>
      </c>
      <c r="L4623" s="53"/>
      <c r="M4623" s="54">
        <v>1</v>
      </c>
    </row>
    <row r="4624" spans="2:13" x14ac:dyDescent="0.3">
      <c r="B4624" s="49">
        <v>23467</v>
      </c>
      <c r="C4624" s="50">
        <v>6</v>
      </c>
      <c r="D4624" s="50" t="str">
        <f>VLOOKUP(Table8[[#This Row],[CustomerID]],Table15[[#All],[CustomerID]:[Company Name]],2,FALSE)</f>
        <v>Great Canadian Dollar Store #680</v>
      </c>
      <c r="E4624" s="51">
        <v>44921</v>
      </c>
      <c r="F4624" s="50">
        <v>5</v>
      </c>
      <c r="G4624" s="50" t="str">
        <f>VLOOKUP(Table8[[#This Row],[ProductID]],Table12[[#All],[ProductID]:[ProductFullName]],3,FALSE)</f>
        <v>Product E</v>
      </c>
      <c r="H4624" s="50">
        <v>3</v>
      </c>
      <c r="I4624" s="52">
        <v>44921.557442129619</v>
      </c>
      <c r="J4624" s="50">
        <v>108</v>
      </c>
      <c r="K4624" s="51">
        <v>44921.963888888888</v>
      </c>
      <c r="L4624" s="53"/>
      <c r="M4624" s="54">
        <v>1</v>
      </c>
    </row>
    <row r="4625" spans="2:13" x14ac:dyDescent="0.3">
      <c r="B4625" s="49">
        <v>23468</v>
      </c>
      <c r="C4625" s="50">
        <v>708</v>
      </c>
      <c r="D4625" s="50" t="str">
        <f>VLOOKUP(Table8[[#This Row],[CustomerID]],Table15[[#All],[CustomerID]:[Company Name]],2,FALSE)</f>
        <v>Circa Ici</v>
      </c>
      <c r="E4625" s="51">
        <v>44921</v>
      </c>
      <c r="F4625" s="50">
        <v>4</v>
      </c>
      <c r="G4625" s="50" t="str">
        <f>VLOOKUP(Table8[[#This Row],[ProductID]],Table12[[#All],[ProductID]:[ProductFullName]],3,FALSE)</f>
        <v>Product D</v>
      </c>
      <c r="H4625" s="50">
        <v>2</v>
      </c>
      <c r="I4625" s="52">
        <v>44921.571851851841</v>
      </c>
      <c r="J4625" s="50">
        <v>116</v>
      </c>
      <c r="K4625" s="51">
        <v>44921.963888888888</v>
      </c>
      <c r="L4625" s="53"/>
      <c r="M4625" s="54">
        <v>1</v>
      </c>
    </row>
    <row r="4626" spans="2:13" x14ac:dyDescent="0.3">
      <c r="B4626" s="49">
        <v>23469</v>
      </c>
      <c r="C4626" s="50">
        <v>677</v>
      </c>
      <c r="D4626" s="50" t="str">
        <f>VLOOKUP(Table8[[#This Row],[CustomerID]],Table15[[#All],[CustomerID]:[Company Name]],2,FALSE)</f>
        <v>Castlegar .99 Store And More</v>
      </c>
      <c r="E4626" s="51">
        <v>44921</v>
      </c>
      <c r="F4626" s="50">
        <v>3</v>
      </c>
      <c r="G4626" s="50" t="str">
        <f>VLOOKUP(Table8[[#This Row],[ProductID]],Table12[[#All],[ProductID]:[ProductFullName]],3,FALSE)</f>
        <v>Product C</v>
      </c>
      <c r="H4626" s="50">
        <v>2</v>
      </c>
      <c r="I4626" s="52">
        <v>44921.587175925917</v>
      </c>
      <c r="J4626" s="50">
        <v>112</v>
      </c>
      <c r="K4626" s="51">
        <v>44921.963888888888</v>
      </c>
      <c r="L4626" s="53"/>
      <c r="M4626" s="54">
        <v>1</v>
      </c>
    </row>
    <row r="4627" spans="2:13" x14ac:dyDescent="0.3">
      <c r="B4627" s="49">
        <v>23470</v>
      </c>
      <c r="C4627" s="50">
        <v>70</v>
      </c>
      <c r="D4627" s="50" t="str">
        <f>VLOOKUP(Table8[[#This Row],[CustomerID]],Table15[[#All],[CustomerID]:[Company Name]],2,FALSE)</f>
        <v>Genuine Order</v>
      </c>
      <c r="E4627" s="51">
        <v>44921</v>
      </c>
      <c r="F4627" s="50">
        <v>3</v>
      </c>
      <c r="G4627" s="50" t="str">
        <f>VLOOKUP(Table8[[#This Row],[ProductID]],Table12[[#All],[ProductID]:[ProductFullName]],3,FALSE)</f>
        <v>Product C</v>
      </c>
      <c r="H4627" s="50">
        <v>5</v>
      </c>
      <c r="I4627" s="52">
        <v>44921.59780092592</v>
      </c>
      <c r="J4627" s="50">
        <v>112</v>
      </c>
      <c r="K4627" s="51">
        <v>44921.963888888888</v>
      </c>
      <c r="L4627" s="53"/>
      <c r="M4627" s="54">
        <v>1</v>
      </c>
    </row>
    <row r="4628" spans="2:13" x14ac:dyDescent="0.3">
      <c r="B4628" s="49">
        <v>23471</v>
      </c>
      <c r="C4628" s="50">
        <v>373</v>
      </c>
      <c r="D4628" s="50" t="str">
        <f>VLOOKUP(Table8[[#This Row],[CustomerID]],Table15[[#All],[CustomerID]:[Company Name]],2,FALSE)</f>
        <v>MADAME ANGELO</v>
      </c>
      <c r="E4628" s="51">
        <v>44921</v>
      </c>
      <c r="F4628" s="50">
        <v>4</v>
      </c>
      <c r="G4628" s="50" t="str">
        <f>VLOOKUP(Table8[[#This Row],[ProductID]],Table12[[#All],[ProductID]:[ProductFullName]],3,FALSE)</f>
        <v>Product D</v>
      </c>
      <c r="H4628" s="50">
        <v>2</v>
      </c>
      <c r="I4628" s="52">
        <v>44921.613449074066</v>
      </c>
      <c r="J4628" s="50">
        <v>113</v>
      </c>
      <c r="K4628" s="51">
        <v>44921.963888888888</v>
      </c>
      <c r="L4628" s="53"/>
      <c r="M4628" s="54">
        <v>1</v>
      </c>
    </row>
    <row r="4629" spans="2:13" x14ac:dyDescent="0.3">
      <c r="B4629" s="49">
        <v>23472</v>
      </c>
      <c r="C4629" s="50">
        <v>1166</v>
      </c>
      <c r="D4629" s="50" t="str">
        <f>VLOOKUP(Table8[[#This Row],[CustomerID]],Table15[[#All],[CustomerID]:[Company Name]],2,FALSE)</f>
        <v>St Mary's Hospital</v>
      </c>
      <c r="E4629" s="51">
        <v>44921</v>
      </c>
      <c r="F4629" s="50">
        <v>1</v>
      </c>
      <c r="G4629" s="50" t="str">
        <f>VLOOKUP(Table8[[#This Row],[ProductID]],Table12[[#All],[ProductID]:[ProductFullName]],3,FALSE)</f>
        <v>Product A</v>
      </c>
      <c r="H4629" s="50">
        <v>7</v>
      </c>
      <c r="I4629" s="52">
        <v>44921.622361111105</v>
      </c>
      <c r="J4629" s="50">
        <v>128</v>
      </c>
      <c r="K4629" s="51">
        <v>44921.963888888888</v>
      </c>
      <c r="L4629" s="53"/>
      <c r="M4629" s="54">
        <v>1</v>
      </c>
    </row>
    <row r="4630" spans="2:13" x14ac:dyDescent="0.3">
      <c r="B4630" s="49">
        <v>23473</v>
      </c>
      <c r="C4630" s="50">
        <v>68</v>
      </c>
      <c r="D4630" s="50" t="str">
        <f>VLOOKUP(Table8[[#This Row],[CustomerID]],Table15[[#All],[CustomerID]:[Company Name]],2,FALSE)</f>
        <v>PEI Company Store The</v>
      </c>
      <c r="E4630" s="51">
        <v>44921</v>
      </c>
      <c r="F4630" s="50">
        <v>3</v>
      </c>
      <c r="G4630" s="50" t="str">
        <f>VLOOKUP(Table8[[#This Row],[ProductID]],Table12[[#All],[ProductID]:[ProductFullName]],3,FALSE)</f>
        <v>Product C</v>
      </c>
      <c r="H4630" s="50">
        <v>4</v>
      </c>
      <c r="I4630" s="52">
        <v>44921.634409722217</v>
      </c>
      <c r="J4630" s="50">
        <v>132</v>
      </c>
      <c r="K4630" s="51">
        <v>44921.963888888888</v>
      </c>
      <c r="L4630" s="53"/>
      <c r="M4630" s="54">
        <v>1</v>
      </c>
    </row>
    <row r="4631" spans="2:13" x14ac:dyDescent="0.3">
      <c r="B4631" s="49">
        <v>23474</v>
      </c>
      <c r="C4631" s="50">
        <v>54</v>
      </c>
      <c r="D4631" s="50" t="str">
        <f>VLOOKUP(Table8[[#This Row],[CustomerID]],Table15[[#All],[CustomerID]:[Company Name]],2,FALSE)</f>
        <v>Summer Court Gift Shop</v>
      </c>
      <c r="E4631" s="51">
        <v>44921</v>
      </c>
      <c r="F4631" s="50">
        <v>3</v>
      </c>
      <c r="G4631" s="50" t="str">
        <f>VLOOKUP(Table8[[#This Row],[ProductID]],Table12[[#All],[ProductID]:[ProductFullName]],3,FALSE)</f>
        <v>Product C</v>
      </c>
      <c r="H4631" s="50">
        <v>3</v>
      </c>
      <c r="I4631" s="52">
        <v>44921.643252314811</v>
      </c>
      <c r="J4631" s="50">
        <v>107</v>
      </c>
      <c r="K4631" s="51">
        <v>44921.963888888888</v>
      </c>
      <c r="L4631" s="53"/>
      <c r="M4631" s="54">
        <v>1</v>
      </c>
    </row>
    <row r="4632" spans="2:13" x14ac:dyDescent="0.3">
      <c r="B4632" s="49">
        <v>23475</v>
      </c>
      <c r="C4632" s="50">
        <v>240</v>
      </c>
      <c r="D4632" s="50" t="str">
        <f>VLOOKUP(Table8[[#This Row],[CustomerID]],Table15[[#All],[CustomerID]:[Company Name]],2,FALSE)</f>
        <v>Temtex - Samples</v>
      </c>
      <c r="E4632" s="51">
        <v>44921</v>
      </c>
      <c r="F4632" s="50">
        <v>3</v>
      </c>
      <c r="G4632" s="50" t="str">
        <f>VLOOKUP(Table8[[#This Row],[ProductID]],Table12[[#All],[ProductID]:[ProductFullName]],3,FALSE)</f>
        <v>Product C</v>
      </c>
      <c r="H4632" s="50">
        <v>3</v>
      </c>
      <c r="I4632" s="52">
        <v>44921.656435185178</v>
      </c>
      <c r="J4632" s="50">
        <v>125</v>
      </c>
      <c r="K4632" s="51">
        <v>44921.963888888888</v>
      </c>
      <c r="L4632" s="53"/>
      <c r="M4632" s="54">
        <v>1</v>
      </c>
    </row>
    <row r="4633" spans="2:13" x14ac:dyDescent="0.3">
      <c r="B4633" s="49">
        <v>23476</v>
      </c>
      <c r="C4633" s="50">
        <v>1091</v>
      </c>
      <c r="D4633" s="50" t="str">
        <f>VLOOKUP(Table8[[#This Row],[CustomerID]],Table15[[#All],[CustomerID]:[Company Name]],2,FALSE)</f>
        <v>Streamers Inc</v>
      </c>
      <c r="E4633" s="51">
        <v>44921</v>
      </c>
      <c r="F4633" s="50">
        <v>5</v>
      </c>
      <c r="G4633" s="50" t="str">
        <f>VLOOKUP(Table8[[#This Row],[ProductID]],Table12[[#All],[ProductID]:[ProductFullName]],3,FALSE)</f>
        <v>Product E</v>
      </c>
      <c r="H4633" s="50">
        <v>3</v>
      </c>
      <c r="I4633" s="52">
        <v>44921.666307870364</v>
      </c>
      <c r="J4633" s="50">
        <v>109</v>
      </c>
      <c r="K4633" s="51">
        <v>44921.963888888888</v>
      </c>
      <c r="L4633" s="53"/>
      <c r="M4633" s="54">
        <v>1</v>
      </c>
    </row>
    <row r="4634" spans="2:13" x14ac:dyDescent="0.3">
      <c r="B4634" s="49">
        <v>23477</v>
      </c>
      <c r="C4634" s="50">
        <v>144</v>
      </c>
      <c r="D4634" s="50" t="str">
        <f>VLOOKUP(Table8[[#This Row],[CustomerID]],Table15[[#All],[CustomerID]:[Company Name]],2,FALSE)</f>
        <v>Pom Pom</v>
      </c>
      <c r="E4634" s="51">
        <v>44921</v>
      </c>
      <c r="F4634" s="50">
        <v>6</v>
      </c>
      <c r="G4634" s="50" t="str">
        <f>VLOOKUP(Table8[[#This Row],[ProductID]],Table12[[#All],[ProductID]:[ProductFullName]],3,FALSE)</f>
        <v>Product F</v>
      </c>
      <c r="H4634" s="50">
        <v>6</v>
      </c>
      <c r="I4634" s="52">
        <v>44921.681134259255</v>
      </c>
      <c r="J4634" s="50">
        <v>110</v>
      </c>
      <c r="K4634" s="51">
        <v>44921.963888888888</v>
      </c>
      <c r="L4634" s="53"/>
      <c r="M4634" s="54">
        <v>1</v>
      </c>
    </row>
    <row r="4635" spans="2:13" x14ac:dyDescent="0.3">
      <c r="B4635" s="49">
        <v>23478</v>
      </c>
      <c r="C4635" s="50">
        <v>730</v>
      </c>
      <c r="D4635" s="50" t="str">
        <f>VLOOKUP(Table8[[#This Row],[CustomerID]],Table15[[#All],[CustomerID]:[Company Name]],2,FALSE)</f>
        <v>Great Canadian Dollar Store</v>
      </c>
      <c r="E4635" s="51">
        <v>44921</v>
      </c>
      <c r="F4635" s="50">
        <v>1</v>
      </c>
      <c r="G4635" s="50" t="str">
        <f>VLOOKUP(Table8[[#This Row],[ProductID]],Table12[[#All],[ProductID]:[ProductFullName]],3,FALSE)</f>
        <v>Product A</v>
      </c>
      <c r="H4635" s="50">
        <v>2</v>
      </c>
      <c r="I4635" s="52">
        <v>44921.696296296293</v>
      </c>
      <c r="J4635" s="50">
        <v>117</v>
      </c>
      <c r="K4635" s="51">
        <v>44921.963888888888</v>
      </c>
      <c r="L4635" s="53"/>
      <c r="M4635" s="54">
        <v>1</v>
      </c>
    </row>
    <row r="4636" spans="2:13" x14ac:dyDescent="0.3">
      <c r="B4636" s="49">
        <v>23479</v>
      </c>
      <c r="C4636" s="50">
        <v>1352</v>
      </c>
      <c r="D4636" s="50" t="str">
        <f>VLOOKUP(Table8[[#This Row],[CustomerID]],Table15[[#All],[CustomerID]:[Company Name]],2,FALSE)</f>
        <v>The Doodle Pad</v>
      </c>
      <c r="E4636" s="51">
        <v>44921</v>
      </c>
      <c r="F4636" s="50">
        <v>5</v>
      </c>
      <c r="G4636" s="50" t="str">
        <f>VLOOKUP(Table8[[#This Row],[ProductID]],Table12[[#All],[ProductID]:[ProductFullName]],3,FALSE)</f>
        <v>Product E</v>
      </c>
      <c r="H4636" s="50">
        <v>7</v>
      </c>
      <c r="I4636" s="52">
        <v>44921.70890046296</v>
      </c>
      <c r="J4636" s="50">
        <v>131</v>
      </c>
      <c r="K4636" s="51">
        <v>44921.963888888888</v>
      </c>
      <c r="L4636" s="53"/>
      <c r="M4636" s="54">
        <v>1</v>
      </c>
    </row>
    <row r="4637" spans="2:13" x14ac:dyDescent="0.3">
      <c r="B4637" s="49">
        <v>23480</v>
      </c>
      <c r="C4637" s="50">
        <v>904</v>
      </c>
      <c r="D4637" s="50" t="str">
        <f>VLOOKUP(Table8[[#This Row],[CustomerID]],Table15[[#All],[CustomerID]:[Company Name]],2,FALSE)</f>
        <v>Abilities</v>
      </c>
      <c r="E4637" s="51">
        <v>44921</v>
      </c>
      <c r="F4637" s="50">
        <v>5</v>
      </c>
      <c r="G4637" s="50" t="str">
        <f>VLOOKUP(Table8[[#This Row],[ProductID]],Table12[[#All],[ProductID]:[ProductFullName]],3,FALSE)</f>
        <v>Product E</v>
      </c>
      <c r="H4637" s="50">
        <v>3</v>
      </c>
      <c r="I4637" s="52">
        <v>44921.721331018518</v>
      </c>
      <c r="J4637" s="50">
        <v>114</v>
      </c>
      <c r="K4637" s="51">
        <v>44921.963888888888</v>
      </c>
      <c r="L4637" s="53"/>
      <c r="M4637" s="54">
        <v>1</v>
      </c>
    </row>
    <row r="4638" spans="2:13" x14ac:dyDescent="0.3">
      <c r="B4638" s="49">
        <v>23481</v>
      </c>
      <c r="C4638" s="50">
        <v>1</v>
      </c>
      <c r="D4638" s="50" t="str">
        <f>VLOOKUP(Table8[[#This Row],[CustomerID]],Table15[[#All],[CustomerID]:[Company Name]],2,FALSE)</f>
        <v>Independence Studio Pty Ltd</v>
      </c>
      <c r="E4638" s="51">
        <v>44921</v>
      </c>
      <c r="F4638" s="50">
        <v>6</v>
      </c>
      <c r="G4638" s="50" t="str">
        <f>VLOOKUP(Table8[[#This Row],[ProductID]],Table12[[#All],[ProductID]:[ProductFullName]],3,FALSE)</f>
        <v>Product F</v>
      </c>
      <c r="H4638" s="50">
        <v>3</v>
      </c>
      <c r="I4638" s="52">
        <v>44921.731944444444</v>
      </c>
      <c r="J4638" s="50">
        <v>113</v>
      </c>
      <c r="K4638" s="51">
        <v>44921.963888888888</v>
      </c>
      <c r="L4638" s="53"/>
      <c r="M4638" s="54">
        <v>1</v>
      </c>
    </row>
    <row r="4639" spans="2:13" x14ac:dyDescent="0.3">
      <c r="B4639" s="49">
        <v>23482</v>
      </c>
      <c r="C4639" s="50">
        <v>1283</v>
      </c>
      <c r="D4639" s="50" t="str">
        <f>VLOOKUP(Table8[[#This Row],[CustomerID]],Table15[[#All],[CustomerID]:[Company Name]],2,FALSE)</f>
        <v>Sun Coast Hotel Gift Shop</v>
      </c>
      <c r="E4639" s="51">
        <v>44921</v>
      </c>
      <c r="F4639" s="50">
        <v>1</v>
      </c>
      <c r="G4639" s="50" t="str">
        <f>VLOOKUP(Table8[[#This Row],[ProductID]],Table12[[#All],[ProductID]:[ProductFullName]],3,FALSE)</f>
        <v>Product A</v>
      </c>
      <c r="H4639" s="50">
        <v>6</v>
      </c>
      <c r="I4639" s="52">
        <v>44921.741608796299</v>
      </c>
      <c r="J4639" s="50">
        <v>126</v>
      </c>
      <c r="K4639" s="51">
        <v>44921.963888888888</v>
      </c>
      <c r="L4639" s="53"/>
      <c r="M4639" s="54">
        <v>1</v>
      </c>
    </row>
    <row r="4640" spans="2:13" x14ac:dyDescent="0.3">
      <c r="B4640" s="49">
        <v>23483</v>
      </c>
      <c r="C4640" s="50">
        <v>145</v>
      </c>
      <c r="D4640" s="50" t="str">
        <f>VLOOKUP(Table8[[#This Row],[CustomerID]],Table15[[#All],[CustomerID]:[Company Name]],2,FALSE)</f>
        <v>The Sassy Bead Co.</v>
      </c>
      <c r="E4640" s="51">
        <v>44922</v>
      </c>
      <c r="F4640" s="50">
        <v>1</v>
      </c>
      <c r="G4640" s="50" t="str">
        <f>VLOOKUP(Table8[[#This Row],[ProductID]],Table12[[#All],[ProductID]:[ProductFullName]],3,FALSE)</f>
        <v>Product A</v>
      </c>
      <c r="H4640" s="50">
        <v>7</v>
      </c>
      <c r="I4640" s="52">
        <v>44922.333333333336</v>
      </c>
      <c r="J4640" s="50">
        <v>110</v>
      </c>
      <c r="K4640" s="51">
        <v>44922.944444444445</v>
      </c>
      <c r="L4640" s="53"/>
      <c r="M4640" s="54">
        <v>1</v>
      </c>
    </row>
    <row r="4641" spans="2:13" x14ac:dyDescent="0.3">
      <c r="B4641" s="49">
        <v>23484</v>
      </c>
      <c r="C4641" s="50">
        <v>197</v>
      </c>
      <c r="D4641" s="50" t="str">
        <f>VLOOKUP(Table8[[#This Row],[CustomerID]],Table15[[#All],[CustomerID]:[Company Name]],2,FALSE)</f>
        <v>Super Smokey Convenience</v>
      </c>
      <c r="E4641" s="51">
        <v>44922</v>
      </c>
      <c r="F4641" s="50">
        <v>3</v>
      </c>
      <c r="G4641" s="50" t="str">
        <f>VLOOKUP(Table8[[#This Row],[ProductID]],Table12[[#All],[ProductID]:[ProductFullName]],3,FALSE)</f>
        <v>Product C</v>
      </c>
      <c r="H4641" s="50">
        <v>2</v>
      </c>
      <c r="I4641" s="52">
        <v>44922.347060185188</v>
      </c>
      <c r="J4641" s="50">
        <v>116</v>
      </c>
      <c r="K4641" s="51">
        <v>44922.944444444445</v>
      </c>
      <c r="L4641" s="53"/>
      <c r="M4641" s="54">
        <v>1</v>
      </c>
    </row>
    <row r="4642" spans="2:13" x14ac:dyDescent="0.3">
      <c r="B4642" s="49">
        <v>23485</v>
      </c>
      <c r="C4642" s="50">
        <v>1207</v>
      </c>
      <c r="D4642" s="50" t="str">
        <f>VLOOKUP(Table8[[#This Row],[CustomerID]],Table15[[#All],[CustomerID]:[Company Name]],2,FALSE)</f>
        <v>Hillmer's Luggage, Leather and Gift</v>
      </c>
      <c r="E4642" s="51">
        <v>44922</v>
      </c>
      <c r="F4642" s="50">
        <v>4</v>
      </c>
      <c r="G4642" s="50" t="str">
        <f>VLOOKUP(Table8[[#This Row],[ProductID]],Table12[[#All],[ProductID]:[ProductFullName]],3,FALSE)</f>
        <v>Product D</v>
      </c>
      <c r="H4642" s="50">
        <v>6</v>
      </c>
      <c r="I4642" s="52">
        <v>44922.357812500006</v>
      </c>
      <c r="J4642" s="50">
        <v>106</v>
      </c>
      <c r="K4642" s="51">
        <v>44922.944444444445</v>
      </c>
      <c r="L4642" s="53"/>
      <c r="M4642" s="54">
        <v>1</v>
      </c>
    </row>
    <row r="4643" spans="2:13" x14ac:dyDescent="0.3">
      <c r="B4643" s="49">
        <v>23486</v>
      </c>
      <c r="C4643" s="50">
        <v>537</v>
      </c>
      <c r="D4643" s="50" t="str">
        <f>VLOOKUP(Table8[[#This Row],[CustomerID]],Table15[[#All],[CustomerID]:[Company Name]],2,FALSE)</f>
        <v>Buck or Two #529</v>
      </c>
      <c r="E4643" s="51">
        <v>44922</v>
      </c>
      <c r="F4643" s="50">
        <v>6</v>
      </c>
      <c r="G4643" s="50" t="str">
        <f>VLOOKUP(Table8[[#This Row],[ProductID]],Table12[[#All],[ProductID]:[ProductFullName]],3,FALSE)</f>
        <v>Product F</v>
      </c>
      <c r="H4643" s="50">
        <v>5</v>
      </c>
      <c r="I4643" s="52">
        <v>44922.370914351857</v>
      </c>
      <c r="J4643" s="50">
        <v>133</v>
      </c>
      <c r="K4643" s="51">
        <v>44922.944444444445</v>
      </c>
      <c r="L4643" s="53"/>
      <c r="M4643" s="54">
        <v>1</v>
      </c>
    </row>
    <row r="4644" spans="2:13" x14ac:dyDescent="0.3">
      <c r="B4644" s="49">
        <v>23487</v>
      </c>
      <c r="C4644" s="50">
        <v>71</v>
      </c>
      <c r="D4644" s="50" t="str">
        <f>VLOOKUP(Table8[[#This Row],[CustomerID]],Table15[[#All],[CustomerID]:[Company Name]],2,FALSE)</f>
        <v>Friendly Pharmacy</v>
      </c>
      <c r="E4644" s="51">
        <v>44922</v>
      </c>
      <c r="F4644" s="50">
        <v>6</v>
      </c>
      <c r="G4644" s="50" t="str">
        <f>VLOOKUP(Table8[[#This Row],[ProductID]],Table12[[#All],[ProductID]:[ProductFullName]],3,FALSE)</f>
        <v>Product F</v>
      </c>
      <c r="H4644" s="50">
        <v>3</v>
      </c>
      <c r="I4644" s="52">
        <v>44922.381435185191</v>
      </c>
      <c r="J4644" s="50">
        <v>109</v>
      </c>
      <c r="K4644" s="51">
        <v>44922.944444444445</v>
      </c>
      <c r="L4644" s="53"/>
      <c r="M4644" s="54">
        <v>1</v>
      </c>
    </row>
    <row r="4645" spans="2:13" x14ac:dyDescent="0.3">
      <c r="B4645" s="49">
        <v>23488</v>
      </c>
      <c r="C4645" s="50">
        <v>970</v>
      </c>
      <c r="D4645" s="50" t="str">
        <f>VLOOKUP(Table8[[#This Row],[CustomerID]],Table15[[#All],[CustomerID]:[Company Name]],2,FALSE)</f>
        <v>Gateway Pharmacy</v>
      </c>
      <c r="E4645" s="51">
        <v>44922</v>
      </c>
      <c r="F4645" s="50">
        <v>4</v>
      </c>
      <c r="G4645" s="50" t="str">
        <f>VLOOKUP(Table8[[#This Row],[ProductID]],Table12[[#All],[ProductID]:[ProductFullName]],3,FALSE)</f>
        <v>Product D</v>
      </c>
      <c r="H4645" s="50">
        <v>5</v>
      </c>
      <c r="I4645" s="52">
        <v>44922.392604166671</v>
      </c>
      <c r="J4645" s="50">
        <v>123</v>
      </c>
      <c r="K4645" s="51">
        <v>44922.944444444445</v>
      </c>
      <c r="L4645" s="53"/>
      <c r="M4645" s="54">
        <v>1</v>
      </c>
    </row>
    <row r="4646" spans="2:13" x14ac:dyDescent="0.3">
      <c r="B4646" s="49">
        <v>23489</v>
      </c>
      <c r="C4646" s="50">
        <v>161</v>
      </c>
      <c r="D4646" s="50" t="str">
        <f>VLOOKUP(Table8[[#This Row],[CustomerID]],Table15[[#All],[CustomerID]:[Company Name]],2,FALSE)</f>
        <v>The Gallery Shop</v>
      </c>
      <c r="E4646" s="51">
        <v>44922</v>
      </c>
      <c r="F4646" s="50">
        <v>1</v>
      </c>
      <c r="G4646" s="50" t="str">
        <f>VLOOKUP(Table8[[#This Row],[ProductID]],Table12[[#All],[ProductID]:[ProductFullName]],3,FALSE)</f>
        <v>Product A</v>
      </c>
      <c r="H4646" s="50">
        <v>7</v>
      </c>
      <c r="I4646" s="52">
        <v>44922.406157407415</v>
      </c>
      <c r="J4646" s="50">
        <v>117</v>
      </c>
      <c r="K4646" s="51">
        <v>44922.944444444445</v>
      </c>
      <c r="L4646" s="53"/>
      <c r="M4646" s="54">
        <v>1</v>
      </c>
    </row>
    <row r="4647" spans="2:13" x14ac:dyDescent="0.3">
      <c r="B4647" s="49">
        <v>23490</v>
      </c>
      <c r="C4647" s="50">
        <v>1277</v>
      </c>
      <c r="D4647" s="50" t="str">
        <f>VLOOKUP(Table8[[#This Row],[CustomerID]],Table15[[#All],[CustomerID]:[Company Name]],2,FALSE)</f>
        <v>Gold Coast Hotel &amp; Casino</v>
      </c>
      <c r="E4647" s="51">
        <v>44922</v>
      </c>
      <c r="F4647" s="50">
        <v>2</v>
      </c>
      <c r="G4647" s="50" t="str">
        <f>VLOOKUP(Table8[[#This Row],[ProductID]],Table12[[#All],[ProductID]:[ProductFullName]],3,FALSE)</f>
        <v>Product B</v>
      </c>
      <c r="H4647" s="50">
        <v>7</v>
      </c>
      <c r="I4647" s="52">
        <v>44922.414629629639</v>
      </c>
      <c r="J4647" s="50">
        <v>107</v>
      </c>
      <c r="K4647" s="51">
        <v>44922.944444444445</v>
      </c>
      <c r="L4647" s="53"/>
      <c r="M4647" s="54">
        <v>1</v>
      </c>
    </row>
    <row r="4648" spans="2:13" x14ac:dyDescent="0.3">
      <c r="B4648" s="49">
        <v>23491</v>
      </c>
      <c r="C4648" s="50">
        <v>602</v>
      </c>
      <c r="D4648" s="50" t="str">
        <f>VLOOKUP(Table8[[#This Row],[CustomerID]],Table15[[#All],[CustomerID]:[Company Name]],2,FALSE)</f>
        <v>Carewest Sarcee</v>
      </c>
      <c r="E4648" s="51">
        <v>44922</v>
      </c>
      <c r="F4648" s="50">
        <v>4</v>
      </c>
      <c r="G4648" s="50" t="str">
        <f>VLOOKUP(Table8[[#This Row],[ProductID]],Table12[[#All],[ProductID]:[ProductFullName]],3,FALSE)</f>
        <v>Product D</v>
      </c>
      <c r="H4648" s="50">
        <v>4</v>
      </c>
      <c r="I4648" s="52">
        <v>44922.431030092601</v>
      </c>
      <c r="J4648" s="50">
        <v>105</v>
      </c>
      <c r="K4648" s="51">
        <v>44922.944444444445</v>
      </c>
      <c r="L4648" s="53"/>
      <c r="M4648" s="54">
        <v>1</v>
      </c>
    </row>
    <row r="4649" spans="2:13" x14ac:dyDescent="0.3">
      <c r="B4649" s="49">
        <v>23492</v>
      </c>
      <c r="C4649" s="50">
        <v>115</v>
      </c>
      <c r="D4649" s="50" t="str">
        <f>VLOOKUP(Table8[[#This Row],[CustomerID]],Table15[[#All],[CustomerID]:[Company Name]],2,FALSE)</f>
        <v>Tendres de Souhaits</v>
      </c>
      <c r="E4649" s="51">
        <v>44922</v>
      </c>
      <c r="F4649" s="50">
        <v>3</v>
      </c>
      <c r="G4649" s="50" t="str">
        <f>VLOOKUP(Table8[[#This Row],[ProductID]],Table12[[#All],[ProductID]:[ProductFullName]],3,FALSE)</f>
        <v>Product C</v>
      </c>
      <c r="H4649" s="50">
        <v>6</v>
      </c>
      <c r="I4649" s="52">
        <v>44922.447604166679</v>
      </c>
      <c r="J4649" s="50">
        <v>121</v>
      </c>
      <c r="K4649" s="51">
        <v>44922.944444444445</v>
      </c>
      <c r="L4649" s="53"/>
      <c r="M4649" s="54">
        <v>1</v>
      </c>
    </row>
    <row r="4650" spans="2:13" x14ac:dyDescent="0.3">
      <c r="B4650" s="49">
        <v>23493</v>
      </c>
      <c r="C4650" s="50">
        <v>1168</v>
      </c>
      <c r="D4650" s="50" t="str">
        <f>VLOOKUP(Table8[[#This Row],[CustomerID]],Table15[[#All],[CustomerID]:[Company Name]],2,FALSE)</f>
        <v>Nisswa Drug</v>
      </c>
      <c r="E4650" s="51">
        <v>44922</v>
      </c>
      <c r="F4650" s="50">
        <v>3</v>
      </c>
      <c r="G4650" s="50" t="str">
        <f>VLOOKUP(Table8[[#This Row],[ProductID]],Table12[[#All],[ProductID]:[ProductFullName]],3,FALSE)</f>
        <v>Product C</v>
      </c>
      <c r="H4650" s="50">
        <v>3</v>
      </c>
      <c r="I4650" s="52">
        <v>44922.457129629642</v>
      </c>
      <c r="J4650" s="50">
        <v>129</v>
      </c>
      <c r="K4650" s="51">
        <v>44922.944444444445</v>
      </c>
      <c r="L4650" s="53"/>
      <c r="M4650" s="54">
        <v>1</v>
      </c>
    </row>
    <row r="4651" spans="2:13" x14ac:dyDescent="0.3">
      <c r="B4651" s="49">
        <v>23494</v>
      </c>
      <c r="C4651" s="50">
        <v>1357</v>
      </c>
      <c r="D4651" s="50" t="str">
        <f>VLOOKUP(Table8[[#This Row],[CustomerID]],Table15[[#All],[CustomerID]:[Company Name]],2,FALSE)</f>
        <v>Country Clutter</v>
      </c>
      <c r="E4651" s="51">
        <v>44922</v>
      </c>
      <c r="F4651" s="50">
        <v>2</v>
      </c>
      <c r="G4651" s="50" t="str">
        <f>VLOOKUP(Table8[[#This Row],[ProductID]],Table12[[#All],[ProductID]:[ProductFullName]],3,FALSE)</f>
        <v>Product B</v>
      </c>
      <c r="H4651" s="50">
        <v>2</v>
      </c>
      <c r="I4651" s="52">
        <v>44922.469988425939</v>
      </c>
      <c r="J4651" s="50">
        <v>113</v>
      </c>
      <c r="K4651" s="51">
        <v>44922.944444444445</v>
      </c>
      <c r="L4651" s="53"/>
      <c r="M4651" s="54">
        <v>1</v>
      </c>
    </row>
    <row r="4652" spans="2:13" x14ac:dyDescent="0.3">
      <c r="B4652" s="49">
        <v>23495</v>
      </c>
      <c r="C4652" s="50">
        <v>155</v>
      </c>
      <c r="D4652" s="50" t="str">
        <f>VLOOKUP(Table8[[#This Row],[CustomerID]],Table15[[#All],[CustomerID]:[Company Name]],2,FALSE)</f>
        <v>SDM - 0604</v>
      </c>
      <c r="E4652" s="51">
        <v>44922</v>
      </c>
      <c r="F4652" s="50">
        <v>5</v>
      </c>
      <c r="G4652" s="50" t="str">
        <f>VLOOKUP(Table8[[#This Row],[ProductID]],Table12[[#All],[ProductID]:[ProductFullName]],3,FALSE)</f>
        <v>Product E</v>
      </c>
      <c r="H4652" s="50">
        <v>5</v>
      </c>
      <c r="I4652" s="52">
        <v>44922.484803240754</v>
      </c>
      <c r="J4652" s="50">
        <v>106</v>
      </c>
      <c r="K4652" s="51">
        <v>44922.944444444445</v>
      </c>
      <c r="L4652" s="53"/>
      <c r="M4652" s="54">
        <v>1</v>
      </c>
    </row>
    <row r="4653" spans="2:13" x14ac:dyDescent="0.3">
      <c r="B4653" s="49">
        <v>23496</v>
      </c>
      <c r="C4653" s="50">
        <v>713</v>
      </c>
      <c r="D4653" s="50" t="str">
        <f>VLOOKUP(Table8[[#This Row],[CustomerID]],Table15[[#All],[CustomerID]:[Company Name]],2,FALSE)</f>
        <v>Vancouver Art Gallery Gift Shop</v>
      </c>
      <c r="E4653" s="51">
        <v>44922</v>
      </c>
      <c r="F4653" s="50">
        <v>3</v>
      </c>
      <c r="G4653" s="50" t="str">
        <f>VLOOKUP(Table8[[#This Row],[ProductID]],Table12[[#All],[ProductID]:[ProductFullName]],3,FALSE)</f>
        <v>Product C</v>
      </c>
      <c r="H4653" s="50">
        <v>4</v>
      </c>
      <c r="I4653" s="52">
        <v>44922.495555555572</v>
      </c>
      <c r="J4653" s="50">
        <v>105</v>
      </c>
      <c r="K4653" s="51">
        <v>44922.944444444445</v>
      </c>
      <c r="L4653" s="53"/>
      <c r="M4653" s="54">
        <v>1</v>
      </c>
    </row>
    <row r="4654" spans="2:13" x14ac:dyDescent="0.3">
      <c r="B4654" s="49">
        <v>23497</v>
      </c>
      <c r="C4654" s="50">
        <v>719</v>
      </c>
      <c r="D4654" s="50" t="str">
        <f>VLOOKUP(Table8[[#This Row],[CustomerID]],Table15[[#All],[CustomerID]:[Company Name]],2,FALSE)</f>
        <v>Connie's Petites</v>
      </c>
      <c r="E4654" s="51">
        <v>44922</v>
      </c>
      <c r="F4654" s="50">
        <v>2</v>
      </c>
      <c r="G4654" s="50" t="str">
        <f>VLOOKUP(Table8[[#This Row],[ProductID]],Table12[[#All],[ProductID]:[ProductFullName]],3,FALSE)</f>
        <v>Product B</v>
      </c>
      <c r="H4654" s="50">
        <v>5</v>
      </c>
      <c r="I4654" s="52">
        <v>44922.510509259278</v>
      </c>
      <c r="J4654" s="50">
        <v>124</v>
      </c>
      <c r="K4654" s="51">
        <v>44922.944444444445</v>
      </c>
      <c r="L4654" s="53"/>
      <c r="M4654" s="54">
        <v>1</v>
      </c>
    </row>
    <row r="4655" spans="2:13" x14ac:dyDescent="0.3">
      <c r="B4655" s="49">
        <v>23498</v>
      </c>
      <c r="C4655" s="50">
        <v>517</v>
      </c>
      <c r="D4655" s="50" t="str">
        <f>VLOOKUP(Table8[[#This Row],[CustomerID]],Table15[[#All],[CustomerID]:[Company Name]],2,FALSE)</f>
        <v>Pharmasave - 454</v>
      </c>
      <c r="E4655" s="51">
        <v>44922</v>
      </c>
      <c r="F4655" s="50">
        <v>4</v>
      </c>
      <c r="G4655" s="50" t="str">
        <f>VLOOKUP(Table8[[#This Row],[ProductID]],Table12[[#All],[ProductID]:[ProductFullName]],3,FALSE)</f>
        <v>Product D</v>
      </c>
      <c r="H4655" s="50">
        <v>5</v>
      </c>
      <c r="I4655" s="52">
        <v>44922.52261574076</v>
      </c>
      <c r="J4655" s="50">
        <v>120</v>
      </c>
      <c r="K4655" s="51">
        <v>44922.944444444445</v>
      </c>
      <c r="L4655" s="53"/>
      <c r="M4655" s="54">
        <v>1</v>
      </c>
    </row>
    <row r="4656" spans="2:13" x14ac:dyDescent="0.3">
      <c r="B4656" s="49">
        <v>23499</v>
      </c>
      <c r="C4656" s="50">
        <v>319</v>
      </c>
      <c r="D4656" s="50" t="str">
        <f>VLOOKUP(Table8[[#This Row],[CustomerID]],Table15[[#All],[CustomerID]:[Company Name]],2,FALSE)</f>
        <v>Fitz and Co</v>
      </c>
      <c r="E4656" s="51">
        <v>44922</v>
      </c>
      <c r="F4656" s="50">
        <v>5</v>
      </c>
      <c r="G4656" s="50" t="str">
        <f>VLOOKUP(Table8[[#This Row],[ProductID]],Table12[[#All],[ProductID]:[ProductFullName]],3,FALSE)</f>
        <v>Product E</v>
      </c>
      <c r="H4656" s="50">
        <v>6</v>
      </c>
      <c r="I4656" s="52">
        <v>44922.531446759276</v>
      </c>
      <c r="J4656" s="50">
        <v>128</v>
      </c>
      <c r="K4656" s="51">
        <v>44922.944444444445</v>
      </c>
      <c r="L4656" s="53"/>
      <c r="M4656" s="54">
        <v>1</v>
      </c>
    </row>
    <row r="4657" spans="2:13" x14ac:dyDescent="0.3">
      <c r="B4657" s="49">
        <v>23500</v>
      </c>
      <c r="C4657" s="50">
        <v>572</v>
      </c>
      <c r="D4657" s="50" t="str">
        <f>VLOOKUP(Table8[[#This Row],[CustomerID]],Table15[[#All],[CustomerID]:[Company Name]],2,FALSE)</f>
        <v>Niche Clothing &amp; Trading Co,The</v>
      </c>
      <c r="E4657" s="51">
        <v>44922</v>
      </c>
      <c r="F4657" s="50">
        <v>3</v>
      </c>
      <c r="G4657" s="50" t="str">
        <f>VLOOKUP(Table8[[#This Row],[ProductID]],Table12[[#All],[ProductID]:[ProductFullName]],3,FALSE)</f>
        <v>Product C</v>
      </c>
      <c r="H4657" s="50">
        <v>4</v>
      </c>
      <c r="I4657" s="52">
        <v>44922.540902777793</v>
      </c>
      <c r="J4657" s="50">
        <v>107</v>
      </c>
      <c r="K4657" s="51">
        <v>44922.944444444445</v>
      </c>
      <c r="L4657" s="53"/>
      <c r="M4657" s="54">
        <v>1</v>
      </c>
    </row>
    <row r="4658" spans="2:13" x14ac:dyDescent="0.3">
      <c r="B4658" s="49">
        <v>23501</v>
      </c>
      <c r="C4658" s="50">
        <v>1279</v>
      </c>
      <c r="D4658" s="50" t="str">
        <f>VLOOKUP(Table8[[#This Row],[CustomerID]],Table15[[#All],[CustomerID]:[Company Name]],2,FALSE)</f>
        <v>Vegas Cellular Solutions</v>
      </c>
      <c r="E4658" s="51">
        <v>44922</v>
      </c>
      <c r="F4658" s="50">
        <v>1</v>
      </c>
      <c r="G4658" s="50" t="str">
        <f>VLOOKUP(Table8[[#This Row],[ProductID]],Table12[[#All],[ProductID]:[ProductFullName]],3,FALSE)</f>
        <v>Product A</v>
      </c>
      <c r="H4658" s="50">
        <v>3</v>
      </c>
      <c r="I4658" s="52">
        <v>44922.557025462978</v>
      </c>
      <c r="J4658" s="50">
        <v>119</v>
      </c>
      <c r="K4658" s="51">
        <v>44922.944444444445</v>
      </c>
      <c r="L4658" s="53"/>
      <c r="M4658" s="54">
        <v>1</v>
      </c>
    </row>
    <row r="4659" spans="2:13" x14ac:dyDescent="0.3">
      <c r="B4659" s="49">
        <v>23502</v>
      </c>
      <c r="C4659" s="50">
        <v>262</v>
      </c>
      <c r="D4659" s="50" t="str">
        <f>VLOOKUP(Table8[[#This Row],[CustomerID]],Table15[[#All],[CustomerID]:[Company Name]],2,FALSE)</f>
        <v>Courtesy IDA Pharmacy</v>
      </c>
      <c r="E4659" s="51">
        <v>44922</v>
      </c>
      <c r="F4659" s="50">
        <v>6</v>
      </c>
      <c r="G4659" s="50" t="str">
        <f>VLOOKUP(Table8[[#This Row],[ProductID]],Table12[[#All],[ProductID]:[ProductFullName]],3,FALSE)</f>
        <v>Product F</v>
      </c>
      <c r="H4659" s="50">
        <v>7</v>
      </c>
      <c r="I4659" s="52">
        <v>44922.566273148164</v>
      </c>
      <c r="J4659" s="50">
        <v>105</v>
      </c>
      <c r="K4659" s="51">
        <v>44922.944444444445</v>
      </c>
      <c r="L4659" s="53"/>
      <c r="M4659" s="54">
        <v>1</v>
      </c>
    </row>
    <row r="4660" spans="2:13" x14ac:dyDescent="0.3">
      <c r="B4660" s="49">
        <v>23503</v>
      </c>
      <c r="C4660" s="50">
        <v>222</v>
      </c>
      <c r="D4660" s="50" t="str">
        <f>VLOOKUP(Table8[[#This Row],[CustomerID]],Table15[[#All],[CustomerID]:[Company Name]],2,FALSE)</f>
        <v>The Chemist Pharmacy</v>
      </c>
      <c r="E4660" s="51">
        <v>44922</v>
      </c>
      <c r="F4660" s="50">
        <v>5</v>
      </c>
      <c r="G4660" s="50" t="str">
        <f>VLOOKUP(Table8[[#This Row],[ProductID]],Table12[[#All],[ProductID]:[ProductFullName]],3,FALSE)</f>
        <v>Product E</v>
      </c>
      <c r="H4660" s="50">
        <v>4</v>
      </c>
      <c r="I4660" s="52">
        <v>44922.580995370387</v>
      </c>
      <c r="J4660" s="50">
        <v>134</v>
      </c>
      <c r="K4660" s="51">
        <v>44922.944444444445</v>
      </c>
      <c r="L4660" s="53"/>
      <c r="M4660" s="54">
        <v>1</v>
      </c>
    </row>
    <row r="4661" spans="2:13" x14ac:dyDescent="0.3">
      <c r="B4661" s="49">
        <v>23504</v>
      </c>
      <c r="C4661" s="50">
        <v>665</v>
      </c>
      <c r="D4661" s="50" t="str">
        <f>VLOOKUP(Table8[[#This Row],[CustomerID]],Table15[[#All],[CustomerID]:[Company Name]],2,FALSE)</f>
        <v>Casual Pender</v>
      </c>
      <c r="E4661" s="51">
        <v>44922</v>
      </c>
      <c r="F4661" s="50">
        <v>2</v>
      </c>
      <c r="G4661" s="50" t="str">
        <f>VLOOKUP(Table8[[#This Row],[ProductID]],Table12[[#All],[ProductID]:[ProductFullName]],3,FALSE)</f>
        <v>Product B</v>
      </c>
      <c r="H4661" s="50">
        <v>2</v>
      </c>
      <c r="I4661" s="52">
        <v>44922.597002314833</v>
      </c>
      <c r="J4661" s="50">
        <v>107</v>
      </c>
      <c r="K4661" s="51">
        <v>44922.944444444445</v>
      </c>
      <c r="L4661" s="53"/>
      <c r="M4661" s="54">
        <v>1</v>
      </c>
    </row>
    <row r="4662" spans="2:13" x14ac:dyDescent="0.3">
      <c r="B4662" s="49">
        <v>23505</v>
      </c>
      <c r="C4662" s="50">
        <v>38</v>
      </c>
      <c r="D4662" s="50" t="str">
        <f>VLOOKUP(Table8[[#This Row],[CustomerID]],Table15[[#All],[CustomerID]:[Company Name]],2,FALSE)</f>
        <v>Charade Gifts</v>
      </c>
      <c r="E4662" s="51">
        <v>44922</v>
      </c>
      <c r="F4662" s="50">
        <v>2</v>
      </c>
      <c r="G4662" s="50" t="str">
        <f>VLOOKUP(Table8[[#This Row],[ProductID]],Table12[[#All],[ProductID]:[ProductFullName]],3,FALSE)</f>
        <v>Product B</v>
      </c>
      <c r="H4662" s="50">
        <v>6</v>
      </c>
      <c r="I4662" s="52">
        <v>44922.605844907426</v>
      </c>
      <c r="J4662" s="50">
        <v>113</v>
      </c>
      <c r="K4662" s="51">
        <v>44922.944444444445</v>
      </c>
      <c r="L4662" s="53"/>
      <c r="M4662" s="54">
        <v>1</v>
      </c>
    </row>
    <row r="4663" spans="2:13" x14ac:dyDescent="0.3">
      <c r="B4663" s="49">
        <v>23506</v>
      </c>
      <c r="C4663" s="50">
        <v>1035</v>
      </c>
      <c r="D4663" s="50" t="str">
        <f>VLOOKUP(Table8[[#This Row],[CustomerID]],Table15[[#All],[CustomerID]:[Company Name]],2,FALSE)</f>
        <v>Priss Pots Place C/O Fireballs</v>
      </c>
      <c r="E4663" s="51">
        <v>44922</v>
      </c>
      <c r="F4663" s="50">
        <v>3</v>
      </c>
      <c r="G4663" s="50" t="str">
        <f>VLOOKUP(Table8[[#This Row],[ProductID]],Table12[[#All],[ProductID]:[ProductFullName]],3,FALSE)</f>
        <v>Product C</v>
      </c>
      <c r="H4663" s="50">
        <v>2</v>
      </c>
      <c r="I4663" s="52">
        <v>44922.622569444466</v>
      </c>
      <c r="J4663" s="50">
        <v>110</v>
      </c>
      <c r="K4663" s="51">
        <v>44922.944444444445</v>
      </c>
      <c r="L4663" s="53"/>
      <c r="M4663" s="54">
        <v>1</v>
      </c>
    </row>
    <row r="4664" spans="2:13" x14ac:dyDescent="0.3">
      <c r="B4664" s="49">
        <v>23507</v>
      </c>
      <c r="C4664" s="50">
        <v>748</v>
      </c>
      <c r="D4664" s="50" t="str">
        <f>VLOOKUP(Table8[[#This Row],[CustomerID]],Table15[[#All],[CustomerID]:[Company Name]],2,FALSE)</f>
        <v>J.J.Design Ltd</v>
      </c>
      <c r="E4664" s="51">
        <v>44922</v>
      </c>
      <c r="F4664" s="50">
        <v>5</v>
      </c>
      <c r="G4664" s="50" t="str">
        <f>VLOOKUP(Table8[[#This Row],[ProductID]],Table12[[#All],[ProductID]:[ProductFullName]],3,FALSE)</f>
        <v>Product E</v>
      </c>
      <c r="H4664" s="50">
        <v>3</v>
      </c>
      <c r="I4664" s="52">
        <v>44922.63570601854</v>
      </c>
      <c r="J4664" s="50">
        <v>125</v>
      </c>
      <c r="K4664" s="51">
        <v>44922.944444444445</v>
      </c>
      <c r="L4664" s="53"/>
      <c r="M4664" s="54">
        <v>1</v>
      </c>
    </row>
    <row r="4665" spans="2:13" x14ac:dyDescent="0.3">
      <c r="B4665" s="49">
        <v>23508</v>
      </c>
      <c r="C4665" s="50">
        <v>911</v>
      </c>
      <c r="D4665" s="50" t="str">
        <f>VLOOKUP(Table8[[#This Row],[CustomerID]],Table15[[#All],[CustomerID]:[Company Name]],2,FALSE)</f>
        <v>Gadgets And Gizmos</v>
      </c>
      <c r="E4665" s="51">
        <v>44922</v>
      </c>
      <c r="F4665" s="50">
        <v>1</v>
      </c>
      <c r="G4665" s="50" t="str">
        <f>VLOOKUP(Table8[[#This Row],[ProductID]],Table12[[#All],[ProductID]:[ProductFullName]],3,FALSE)</f>
        <v>Product A</v>
      </c>
      <c r="H4665" s="50">
        <v>7</v>
      </c>
      <c r="I4665" s="52">
        <v>44922.648495370391</v>
      </c>
      <c r="J4665" s="50">
        <v>124</v>
      </c>
      <c r="K4665" s="51">
        <v>44922.944444444445</v>
      </c>
      <c r="L4665" s="53"/>
      <c r="M4665" s="54">
        <v>1</v>
      </c>
    </row>
    <row r="4666" spans="2:13" x14ac:dyDescent="0.3">
      <c r="B4666" s="49">
        <v>23509</v>
      </c>
      <c r="C4666" s="50">
        <v>177</v>
      </c>
      <c r="D4666" s="50" t="str">
        <f>VLOOKUP(Table8[[#This Row],[CustomerID]],Table15[[#All],[CustomerID]:[Company Name]],2,FALSE)</f>
        <v>NIFTY'S</v>
      </c>
      <c r="E4666" s="51">
        <v>44922</v>
      </c>
      <c r="F4666" s="50">
        <v>5</v>
      </c>
      <c r="G4666" s="50" t="str">
        <f>VLOOKUP(Table8[[#This Row],[ProductID]],Table12[[#All],[ProductID]:[ProductFullName]],3,FALSE)</f>
        <v>Product E</v>
      </c>
      <c r="H4666" s="50">
        <v>2</v>
      </c>
      <c r="I4666" s="52">
        <v>44922.658113425947</v>
      </c>
      <c r="J4666" s="50">
        <v>110</v>
      </c>
      <c r="K4666" s="51">
        <v>44922.944444444445</v>
      </c>
      <c r="L4666" s="53"/>
      <c r="M4666" s="54">
        <v>1</v>
      </c>
    </row>
    <row r="4667" spans="2:13" x14ac:dyDescent="0.3">
      <c r="B4667" s="49">
        <v>23510</v>
      </c>
      <c r="C4667" s="50">
        <v>820</v>
      </c>
      <c r="D4667" s="50" t="str">
        <f>VLOOKUP(Table8[[#This Row],[CustomerID]],Table15[[#All],[CustomerID]:[Company Name]],2,FALSE)</f>
        <v>Masonic Healthcare Center</v>
      </c>
      <c r="E4667" s="51">
        <v>44922</v>
      </c>
      <c r="F4667" s="50">
        <v>3</v>
      </c>
      <c r="G4667" s="50" t="str">
        <f>VLOOKUP(Table8[[#This Row],[ProductID]],Table12[[#All],[ProductID]:[ProductFullName]],3,FALSE)</f>
        <v>Product C</v>
      </c>
      <c r="H4667" s="50">
        <v>7</v>
      </c>
      <c r="I4667" s="52">
        <v>44922.671886574091</v>
      </c>
      <c r="J4667" s="50">
        <v>129</v>
      </c>
      <c r="K4667" s="51">
        <v>44922.944444444445</v>
      </c>
      <c r="L4667" s="53"/>
      <c r="M4667" s="54">
        <v>1</v>
      </c>
    </row>
    <row r="4668" spans="2:13" x14ac:dyDescent="0.3">
      <c r="B4668" s="49">
        <v>23511</v>
      </c>
      <c r="C4668" s="50">
        <v>318</v>
      </c>
      <c r="D4668" s="50" t="str">
        <f>VLOOKUP(Table8[[#This Row],[CustomerID]],Table15[[#All],[CustomerID]:[Company Name]],2,FALSE)</f>
        <v>A Passion For Living Inc</v>
      </c>
      <c r="E4668" s="51">
        <v>44922</v>
      </c>
      <c r="F4668" s="50">
        <v>1</v>
      </c>
      <c r="G4668" s="50" t="str">
        <f>VLOOKUP(Table8[[#This Row],[ProductID]],Table12[[#All],[ProductID]:[ProductFullName]],3,FALSE)</f>
        <v>Product A</v>
      </c>
      <c r="H4668" s="50">
        <v>7</v>
      </c>
      <c r="I4668" s="52">
        <v>44922.686550925944</v>
      </c>
      <c r="J4668" s="50">
        <v>108</v>
      </c>
      <c r="K4668" s="51">
        <v>44922.944444444445</v>
      </c>
      <c r="L4668" s="53"/>
      <c r="M4668" s="54">
        <v>1</v>
      </c>
    </row>
    <row r="4669" spans="2:13" x14ac:dyDescent="0.3">
      <c r="B4669" s="49">
        <v>23512</v>
      </c>
      <c r="C4669" s="50">
        <v>170</v>
      </c>
      <c r="D4669" s="50" t="str">
        <f>VLOOKUP(Table8[[#This Row],[CustomerID]],Table15[[#All],[CustomerID]:[Company Name]],2,FALSE)</f>
        <v>Ennismore Foodland</v>
      </c>
      <c r="E4669" s="51">
        <v>44922</v>
      </c>
      <c r="F4669" s="50">
        <v>2</v>
      </c>
      <c r="G4669" s="50" t="str">
        <f>VLOOKUP(Table8[[#This Row],[ProductID]],Table12[[#All],[ProductID]:[ProductFullName]],3,FALSE)</f>
        <v>Product B</v>
      </c>
      <c r="H4669" s="50">
        <v>4</v>
      </c>
      <c r="I4669" s="52">
        <v>44922.702916666683</v>
      </c>
      <c r="J4669" s="50">
        <v>121</v>
      </c>
      <c r="K4669" s="51">
        <v>44922.944444444445</v>
      </c>
      <c r="L4669" s="53"/>
      <c r="M4669" s="54">
        <v>1</v>
      </c>
    </row>
    <row r="4670" spans="2:13" x14ac:dyDescent="0.3">
      <c r="B4670" s="49">
        <v>23513</v>
      </c>
      <c r="C4670" s="50">
        <v>987</v>
      </c>
      <c r="D4670" s="50" t="str">
        <f>VLOOKUP(Table8[[#This Row],[CustomerID]],Table15[[#All],[CustomerID]:[Company Name]],2,FALSE)</f>
        <v>Walter And Walton's Emporium</v>
      </c>
      <c r="E4670" s="51">
        <v>44922</v>
      </c>
      <c r="F4670" s="50">
        <v>1</v>
      </c>
      <c r="G4670" s="50" t="str">
        <f>VLOOKUP(Table8[[#This Row],[ProductID]],Table12[[#All],[ProductID]:[ProductFullName]],3,FALSE)</f>
        <v>Product A</v>
      </c>
      <c r="H4670" s="50">
        <v>6</v>
      </c>
      <c r="I4670" s="52">
        <v>44922.713958333348</v>
      </c>
      <c r="J4670" s="50">
        <v>121</v>
      </c>
      <c r="K4670" s="51">
        <v>44922.944444444445</v>
      </c>
      <c r="L4670" s="53"/>
      <c r="M4670" s="54">
        <v>1</v>
      </c>
    </row>
    <row r="4671" spans="2:13" x14ac:dyDescent="0.3">
      <c r="B4671" s="49">
        <v>23514</v>
      </c>
      <c r="C4671" s="50">
        <v>764</v>
      </c>
      <c r="D4671" s="50" t="str">
        <f>VLOOKUP(Table8[[#This Row],[CustomerID]],Table15[[#All],[CustomerID]:[Company Name]],2,FALSE)</f>
        <v>e-pill, LLC</v>
      </c>
      <c r="E4671" s="51">
        <v>44922</v>
      </c>
      <c r="F4671" s="50">
        <v>2</v>
      </c>
      <c r="G4671" s="50" t="str">
        <f>VLOOKUP(Table8[[#This Row],[ProductID]],Table12[[#All],[ProductID]:[ProductFullName]],3,FALSE)</f>
        <v>Product B</v>
      </c>
      <c r="H4671" s="50">
        <v>7</v>
      </c>
      <c r="I4671" s="52">
        <v>44922.724120370389</v>
      </c>
      <c r="J4671" s="50">
        <v>128</v>
      </c>
      <c r="K4671" s="51">
        <v>44922.944444444445</v>
      </c>
      <c r="L4671" s="53"/>
      <c r="M4671" s="54">
        <v>1</v>
      </c>
    </row>
    <row r="4672" spans="2:13" x14ac:dyDescent="0.3">
      <c r="B4672" s="49">
        <v>23515</v>
      </c>
      <c r="C4672" s="50">
        <v>523</v>
      </c>
      <c r="D4672" s="50" t="str">
        <f>VLOOKUP(Table8[[#This Row],[CustomerID]],Table15[[#All],[CustomerID]:[Company Name]],2,FALSE)</f>
        <v>The Sandbox</v>
      </c>
      <c r="E4672" s="51">
        <v>44922</v>
      </c>
      <c r="F4672" s="50">
        <v>3</v>
      </c>
      <c r="G4672" s="50" t="str">
        <f>VLOOKUP(Table8[[#This Row],[ProductID]],Table12[[#All],[ProductID]:[ProductFullName]],3,FALSE)</f>
        <v>Product C</v>
      </c>
      <c r="H4672" s="50">
        <v>7</v>
      </c>
      <c r="I4672" s="52">
        <v>44922.733773148168</v>
      </c>
      <c r="J4672" s="50">
        <v>129</v>
      </c>
      <c r="K4672" s="51">
        <v>44922.944444444445</v>
      </c>
      <c r="L4672" s="53"/>
      <c r="M4672" s="54">
        <v>1</v>
      </c>
    </row>
    <row r="4673" spans="2:13" x14ac:dyDescent="0.3">
      <c r="B4673" s="49">
        <v>23516</v>
      </c>
      <c r="C4673" s="50">
        <v>886</v>
      </c>
      <c r="D4673" s="50" t="str">
        <f>VLOOKUP(Table8[[#This Row],[CustomerID]],Table15[[#All],[CustomerID]:[Company Name]],2,FALSE)</f>
        <v>Surpise</v>
      </c>
      <c r="E4673" s="51">
        <v>44923</v>
      </c>
      <c r="F4673" s="50">
        <v>1</v>
      </c>
      <c r="G4673" s="50" t="str">
        <f>VLOOKUP(Table8[[#This Row],[ProductID]],Table12[[#All],[ProductID]:[ProductFullName]],3,FALSE)</f>
        <v>Product A</v>
      </c>
      <c r="H4673" s="50">
        <v>7</v>
      </c>
      <c r="I4673" s="52">
        <v>44923.333333333336</v>
      </c>
      <c r="J4673" s="50">
        <v>114</v>
      </c>
      <c r="K4673" s="51">
        <v>44923.941666666666</v>
      </c>
      <c r="L4673" s="53"/>
      <c r="M4673" s="54">
        <v>1</v>
      </c>
    </row>
    <row r="4674" spans="2:13" x14ac:dyDescent="0.3">
      <c r="B4674" s="49">
        <v>23517</v>
      </c>
      <c r="C4674" s="50">
        <v>958</v>
      </c>
      <c r="D4674" s="50" t="str">
        <f>VLOOKUP(Table8[[#This Row],[CustomerID]],Table15[[#All],[CustomerID]:[Company Name]],2,FALSE)</f>
        <v>Sandts Pharmacy</v>
      </c>
      <c r="E4674" s="51">
        <v>44923</v>
      </c>
      <c r="F4674" s="50">
        <v>2</v>
      </c>
      <c r="G4674" s="50" t="str">
        <f>VLOOKUP(Table8[[#This Row],[ProductID]],Table12[[#All],[ProductID]:[ProductFullName]],3,FALSE)</f>
        <v>Product B</v>
      </c>
      <c r="H4674" s="50">
        <v>3</v>
      </c>
      <c r="I4674" s="52">
        <v>44923.342766203707</v>
      </c>
      <c r="J4674" s="50">
        <v>134</v>
      </c>
      <c r="K4674" s="51">
        <v>44923.941666666666</v>
      </c>
      <c r="L4674" s="53"/>
      <c r="M4674" s="54">
        <v>1</v>
      </c>
    </row>
    <row r="4675" spans="2:13" x14ac:dyDescent="0.3">
      <c r="B4675" s="49">
        <v>23518</v>
      </c>
      <c r="C4675" s="50">
        <v>261</v>
      </c>
      <c r="D4675" s="50" t="str">
        <f>VLOOKUP(Table8[[#This Row],[CustomerID]],Table15[[#All],[CustomerID]:[Company Name]],2,FALSE)</f>
        <v>Park Royal Home Hardware</v>
      </c>
      <c r="E4675" s="51">
        <v>44923</v>
      </c>
      <c r="F4675" s="50">
        <v>4</v>
      </c>
      <c r="G4675" s="50" t="str">
        <f>VLOOKUP(Table8[[#This Row],[ProductID]],Table12[[#All],[ProductID]:[ProductFullName]],3,FALSE)</f>
        <v>Product D</v>
      </c>
      <c r="H4675" s="50">
        <v>7</v>
      </c>
      <c r="I4675" s="52">
        <v>44923.357789351852</v>
      </c>
      <c r="J4675" s="50">
        <v>133</v>
      </c>
      <c r="K4675" s="51">
        <v>44923.941666666666</v>
      </c>
      <c r="L4675" s="53"/>
      <c r="M4675" s="54">
        <v>1</v>
      </c>
    </row>
    <row r="4676" spans="2:13" x14ac:dyDescent="0.3">
      <c r="B4676" s="49">
        <v>23519</v>
      </c>
      <c r="C4676" s="50">
        <v>285</v>
      </c>
      <c r="D4676" s="50" t="str">
        <f>VLOOKUP(Table8[[#This Row],[CustomerID]],Table15[[#All],[CustomerID]:[Company Name]],2,FALSE)</f>
        <v>Zellers Store #258</v>
      </c>
      <c r="E4676" s="51">
        <v>44923</v>
      </c>
      <c r="F4676" s="50">
        <v>1</v>
      </c>
      <c r="G4676" s="50" t="str">
        <f>VLOOKUP(Table8[[#This Row],[ProductID]],Table12[[#All],[ProductID]:[ProductFullName]],3,FALSE)</f>
        <v>Product A</v>
      </c>
      <c r="H4676" s="50">
        <v>3</v>
      </c>
      <c r="I4676" s="52">
        <v>44923.367372685185</v>
      </c>
      <c r="J4676" s="50">
        <v>114</v>
      </c>
      <c r="K4676" s="51">
        <v>44923.941666666666</v>
      </c>
      <c r="L4676" s="53"/>
      <c r="M4676" s="54">
        <v>1</v>
      </c>
    </row>
    <row r="4677" spans="2:13" x14ac:dyDescent="0.3">
      <c r="B4677" s="49">
        <v>23520</v>
      </c>
      <c r="C4677" s="50">
        <v>1031</v>
      </c>
      <c r="D4677" s="50" t="str">
        <f>VLOOKUP(Table8[[#This Row],[CustomerID]],Table15[[#All],[CustomerID]:[Company Name]],2,FALSE)</f>
        <v>Parker Companies</v>
      </c>
      <c r="E4677" s="51">
        <v>44923</v>
      </c>
      <c r="F4677" s="50">
        <v>5</v>
      </c>
      <c r="G4677" s="50" t="str">
        <f>VLOOKUP(Table8[[#This Row],[ProductID]],Table12[[#All],[ProductID]:[ProductFullName]],3,FALSE)</f>
        <v>Product E</v>
      </c>
      <c r="H4677" s="50">
        <v>6</v>
      </c>
      <c r="I4677" s="52">
        <v>44923.377754629626</v>
      </c>
      <c r="J4677" s="50">
        <v>127</v>
      </c>
      <c r="K4677" s="51">
        <v>44923.941666666666</v>
      </c>
      <c r="L4677" s="53"/>
      <c r="M4677" s="54">
        <v>1</v>
      </c>
    </row>
    <row r="4678" spans="2:13" x14ac:dyDescent="0.3">
      <c r="B4678" s="49">
        <v>23521</v>
      </c>
      <c r="C4678" s="50">
        <v>155</v>
      </c>
      <c r="D4678" s="50" t="str">
        <f>VLOOKUP(Table8[[#This Row],[CustomerID]],Table15[[#All],[CustomerID]:[Company Name]],2,FALSE)</f>
        <v>SDM - 0604</v>
      </c>
      <c r="E4678" s="51">
        <v>44923</v>
      </c>
      <c r="F4678" s="50">
        <v>4</v>
      </c>
      <c r="G4678" s="50" t="str">
        <f>VLOOKUP(Table8[[#This Row],[ProductID]],Table12[[#All],[ProductID]:[ProductFullName]],3,FALSE)</f>
        <v>Product D</v>
      </c>
      <c r="H4678" s="50">
        <v>7</v>
      </c>
      <c r="I4678" s="52">
        <v>44923.394317129627</v>
      </c>
      <c r="J4678" s="50">
        <v>133</v>
      </c>
      <c r="K4678" s="51">
        <v>44923.941666666666</v>
      </c>
      <c r="L4678" s="53"/>
      <c r="M4678" s="54">
        <v>1</v>
      </c>
    </row>
    <row r="4679" spans="2:13" x14ac:dyDescent="0.3">
      <c r="B4679" s="49">
        <v>23522</v>
      </c>
      <c r="C4679" s="50">
        <v>905</v>
      </c>
      <c r="D4679" s="50" t="str">
        <f>VLOOKUP(Table8[[#This Row],[CustomerID]],Table15[[#All],[CustomerID]:[Company Name]],2,FALSE)</f>
        <v>Morris Variety</v>
      </c>
      <c r="E4679" s="51">
        <v>44923</v>
      </c>
      <c r="F4679" s="50">
        <v>6</v>
      </c>
      <c r="G4679" s="50" t="str">
        <f>VLOOKUP(Table8[[#This Row],[ProductID]],Table12[[#All],[ProductID]:[ProductFullName]],3,FALSE)</f>
        <v>Product F</v>
      </c>
      <c r="H4679" s="50">
        <v>4</v>
      </c>
      <c r="I4679" s="52">
        <v>44923.405763888884</v>
      </c>
      <c r="J4679" s="50">
        <v>113</v>
      </c>
      <c r="K4679" s="51">
        <v>44923.941666666666</v>
      </c>
      <c r="L4679" s="53"/>
      <c r="M4679" s="54">
        <v>1</v>
      </c>
    </row>
    <row r="4680" spans="2:13" x14ac:dyDescent="0.3">
      <c r="B4680" s="49">
        <v>23523</v>
      </c>
      <c r="C4680" s="50">
        <v>708</v>
      </c>
      <c r="D4680" s="50" t="str">
        <f>VLOOKUP(Table8[[#This Row],[CustomerID]],Table15[[#All],[CustomerID]:[Company Name]],2,FALSE)</f>
        <v>Circa Ici</v>
      </c>
      <c r="E4680" s="51">
        <v>44923</v>
      </c>
      <c r="F4680" s="50">
        <v>2</v>
      </c>
      <c r="G4680" s="50" t="str">
        <f>VLOOKUP(Table8[[#This Row],[ProductID]],Table12[[#All],[ProductID]:[ProductFullName]],3,FALSE)</f>
        <v>Product B</v>
      </c>
      <c r="H4680" s="50">
        <v>4</v>
      </c>
      <c r="I4680" s="52">
        <v>44923.418229166666</v>
      </c>
      <c r="J4680" s="50">
        <v>127</v>
      </c>
      <c r="K4680" s="51">
        <v>44923.941666666666</v>
      </c>
      <c r="L4680" s="53"/>
      <c r="M4680" s="54">
        <v>1</v>
      </c>
    </row>
    <row r="4681" spans="2:13" x14ac:dyDescent="0.3">
      <c r="B4681" s="49">
        <v>23524</v>
      </c>
      <c r="C4681" s="50">
        <v>1219</v>
      </c>
      <c r="D4681" s="50" t="str">
        <f>VLOOKUP(Table8[[#This Row],[CustomerID]],Table15[[#All],[CustomerID]:[Company Name]],2,FALSE)</f>
        <v>Dillard's OLathe, KS</v>
      </c>
      <c r="E4681" s="51">
        <v>44923</v>
      </c>
      <c r="F4681" s="50">
        <v>6</v>
      </c>
      <c r="G4681" s="50" t="str">
        <f>VLOOKUP(Table8[[#This Row],[ProductID]],Table12[[#All],[ProductID]:[ProductFullName]],3,FALSE)</f>
        <v>Product F</v>
      </c>
      <c r="H4681" s="50">
        <v>7</v>
      </c>
      <c r="I4681" s="52">
        <v>44923.428229166668</v>
      </c>
      <c r="J4681" s="50">
        <v>114</v>
      </c>
      <c r="K4681" s="51">
        <v>44923.941666666666</v>
      </c>
      <c r="L4681" s="53"/>
      <c r="M4681" s="54">
        <v>1</v>
      </c>
    </row>
    <row r="4682" spans="2:13" x14ac:dyDescent="0.3">
      <c r="B4682" s="49">
        <v>23525</v>
      </c>
      <c r="C4682" s="50">
        <v>431</v>
      </c>
      <c r="D4682" s="50" t="str">
        <f>VLOOKUP(Table8[[#This Row],[CustomerID]],Table15[[#All],[CustomerID]:[Company Name]],2,FALSE)</f>
        <v>Yurek Pharmacy</v>
      </c>
      <c r="E4682" s="51">
        <v>44923</v>
      </c>
      <c r="F4682" s="50">
        <v>4</v>
      </c>
      <c r="G4682" s="50" t="str">
        <f>VLOOKUP(Table8[[#This Row],[ProductID]],Table12[[#All],[ProductID]:[ProductFullName]],3,FALSE)</f>
        <v>Product D</v>
      </c>
      <c r="H4682" s="50">
        <v>6</v>
      </c>
      <c r="I4682" s="52">
        <v>44923.438726851855</v>
      </c>
      <c r="J4682" s="50">
        <v>110</v>
      </c>
      <c r="K4682" s="51">
        <v>44923.941666666666</v>
      </c>
      <c r="L4682" s="53"/>
      <c r="M4682" s="54">
        <v>1</v>
      </c>
    </row>
    <row r="4683" spans="2:13" x14ac:dyDescent="0.3">
      <c r="B4683" s="49">
        <v>23526</v>
      </c>
      <c r="C4683" s="50">
        <v>606</v>
      </c>
      <c r="D4683" s="50" t="str">
        <f>VLOOKUP(Table8[[#This Row],[CustomerID]],Table15[[#All],[CustomerID]:[Company Name]],2,FALSE)</f>
        <v>Rocky Guardian Drugs</v>
      </c>
      <c r="E4683" s="51">
        <v>44923</v>
      </c>
      <c r="F4683" s="50">
        <v>1</v>
      </c>
      <c r="G4683" s="50" t="str">
        <f>VLOOKUP(Table8[[#This Row],[ProductID]],Table12[[#All],[ProductID]:[ProductFullName]],3,FALSE)</f>
        <v>Product A</v>
      </c>
      <c r="H4683" s="50">
        <v>2</v>
      </c>
      <c r="I4683" s="52">
        <v>44923.451921296299</v>
      </c>
      <c r="J4683" s="50">
        <v>124</v>
      </c>
      <c r="K4683" s="51">
        <v>44923.941666666666</v>
      </c>
      <c r="L4683" s="53"/>
      <c r="M4683" s="54">
        <v>1</v>
      </c>
    </row>
    <row r="4684" spans="2:13" x14ac:dyDescent="0.3">
      <c r="B4684" s="49">
        <v>23527</v>
      </c>
      <c r="C4684" s="50">
        <v>1091</v>
      </c>
      <c r="D4684" s="50" t="str">
        <f>VLOOKUP(Table8[[#This Row],[CustomerID]],Table15[[#All],[CustomerID]:[Company Name]],2,FALSE)</f>
        <v>Streamers Inc</v>
      </c>
      <c r="E4684" s="51">
        <v>44923</v>
      </c>
      <c r="F4684" s="50">
        <v>2</v>
      </c>
      <c r="G4684" s="50" t="str">
        <f>VLOOKUP(Table8[[#This Row],[ProductID]],Table12[[#All],[ProductID]:[ProductFullName]],3,FALSE)</f>
        <v>Product B</v>
      </c>
      <c r="H4684" s="50">
        <v>4</v>
      </c>
      <c r="I4684" s="52">
        <v>44923.466782407413</v>
      </c>
      <c r="J4684" s="50">
        <v>131</v>
      </c>
      <c r="K4684" s="51">
        <v>44923.941666666666</v>
      </c>
      <c r="L4684" s="53"/>
      <c r="M4684" s="54">
        <v>1</v>
      </c>
    </row>
    <row r="4685" spans="2:13" x14ac:dyDescent="0.3">
      <c r="B4685" s="49">
        <v>23528</v>
      </c>
      <c r="C4685" s="50">
        <v>1326</v>
      </c>
      <c r="D4685" s="50" t="str">
        <f>VLOOKUP(Table8[[#This Row],[CustomerID]],Table15[[#All],[CustomerID]:[Company Name]],2,FALSE)</f>
        <v>A Child's Delight</v>
      </c>
      <c r="E4685" s="51">
        <v>44923</v>
      </c>
      <c r="F4685" s="50">
        <v>2</v>
      </c>
      <c r="G4685" s="50" t="str">
        <f>VLOOKUP(Table8[[#This Row],[ProductID]],Table12[[#All],[ProductID]:[ProductFullName]],3,FALSE)</f>
        <v>Product B</v>
      </c>
      <c r="H4685" s="50">
        <v>5</v>
      </c>
      <c r="I4685" s="52">
        <v>44923.481759259266</v>
      </c>
      <c r="J4685" s="50">
        <v>116</v>
      </c>
      <c r="K4685" s="51">
        <v>44923.941666666666</v>
      </c>
      <c r="L4685" s="53"/>
      <c r="M4685" s="54">
        <v>1</v>
      </c>
    </row>
    <row r="4686" spans="2:13" x14ac:dyDescent="0.3">
      <c r="B4686" s="49">
        <v>23529</v>
      </c>
      <c r="C4686" s="50">
        <v>1397</v>
      </c>
      <c r="D4686" s="50" t="str">
        <f>VLOOKUP(Table8[[#This Row],[CustomerID]],Table15[[#All],[CustomerID]:[Company Name]],2,FALSE)</f>
        <v>Town And Country Shop</v>
      </c>
      <c r="E4686" s="51">
        <v>44923</v>
      </c>
      <c r="F4686" s="50">
        <v>5</v>
      </c>
      <c r="G4686" s="50" t="str">
        <f>VLOOKUP(Table8[[#This Row],[ProductID]],Table12[[#All],[ProductID]:[ProductFullName]],3,FALSE)</f>
        <v>Product E</v>
      </c>
      <c r="H4686" s="50">
        <v>2</v>
      </c>
      <c r="I4686" s="52">
        <v>44923.494664351856</v>
      </c>
      <c r="J4686" s="50">
        <v>109</v>
      </c>
      <c r="K4686" s="51">
        <v>44923.941666666666</v>
      </c>
      <c r="L4686" s="53"/>
      <c r="M4686" s="54">
        <v>1</v>
      </c>
    </row>
    <row r="4687" spans="2:13" x14ac:dyDescent="0.3">
      <c r="B4687" s="49">
        <v>23530</v>
      </c>
      <c r="C4687" s="50">
        <v>118</v>
      </c>
      <c r="D4687" s="50" t="str">
        <f>VLOOKUP(Table8[[#This Row],[CustomerID]],Table15[[#All],[CustomerID]:[Company Name]],2,FALSE)</f>
        <v>Cadeau Des Benevoles, Boutique</v>
      </c>
      <c r="E4687" s="51">
        <v>44923</v>
      </c>
      <c r="F4687" s="50">
        <v>4</v>
      </c>
      <c r="G4687" s="50" t="str">
        <f>VLOOKUP(Table8[[#This Row],[ProductID]],Table12[[#All],[ProductID]:[ProductFullName]],3,FALSE)</f>
        <v>Product D</v>
      </c>
      <c r="H4687" s="50">
        <v>5</v>
      </c>
      <c r="I4687" s="52">
        <v>44923.509652777779</v>
      </c>
      <c r="J4687" s="50">
        <v>122</v>
      </c>
      <c r="K4687" s="51">
        <v>44923.941666666666</v>
      </c>
      <c r="L4687" s="53"/>
      <c r="M4687" s="54">
        <v>1</v>
      </c>
    </row>
    <row r="4688" spans="2:13" x14ac:dyDescent="0.3">
      <c r="B4688" s="49">
        <v>23531</v>
      </c>
      <c r="C4688" s="50">
        <v>516</v>
      </c>
      <c r="D4688" s="50" t="str">
        <f>VLOOKUP(Table8[[#This Row],[CustomerID]],Table15[[#All],[CustomerID]:[Company Name]],2,FALSE)</f>
        <v>Shopper Drug Mart - 0545</v>
      </c>
      <c r="E4688" s="51">
        <v>44923</v>
      </c>
      <c r="F4688" s="50">
        <v>2</v>
      </c>
      <c r="G4688" s="50" t="str">
        <f>VLOOKUP(Table8[[#This Row],[ProductID]],Table12[[#All],[ProductID]:[ProductFullName]],3,FALSE)</f>
        <v>Product B</v>
      </c>
      <c r="H4688" s="50">
        <v>4</v>
      </c>
      <c r="I4688" s="52">
        <v>44923.521678240744</v>
      </c>
      <c r="J4688" s="50">
        <v>115</v>
      </c>
      <c r="K4688" s="51">
        <v>44923.941666666666</v>
      </c>
      <c r="L4688" s="53"/>
      <c r="M4688" s="54">
        <v>1</v>
      </c>
    </row>
    <row r="4689" spans="2:13" x14ac:dyDescent="0.3">
      <c r="B4689" s="49">
        <v>23532</v>
      </c>
      <c r="C4689" s="50">
        <v>167</v>
      </c>
      <c r="D4689" s="50" t="str">
        <f>VLOOKUP(Table8[[#This Row],[CustomerID]],Table15[[#All],[CustomerID]:[Company Name]],2,FALSE)</f>
        <v>Sullivan's Pharmacy</v>
      </c>
      <c r="E4689" s="51">
        <v>44923</v>
      </c>
      <c r="F4689" s="50">
        <v>6</v>
      </c>
      <c r="G4689" s="50" t="str">
        <f>VLOOKUP(Table8[[#This Row],[ProductID]],Table12[[#All],[ProductID]:[ProductFullName]],3,FALSE)</f>
        <v>Product F</v>
      </c>
      <c r="H4689" s="50">
        <v>4</v>
      </c>
      <c r="I4689" s="52">
        <v>44923.537048611113</v>
      </c>
      <c r="J4689" s="50">
        <v>124</v>
      </c>
      <c r="K4689" s="51">
        <v>44923.941666666666</v>
      </c>
      <c r="L4689" s="53"/>
      <c r="M4689" s="54">
        <v>1</v>
      </c>
    </row>
    <row r="4690" spans="2:13" x14ac:dyDescent="0.3">
      <c r="B4690" s="49">
        <v>23533</v>
      </c>
      <c r="C4690" s="50">
        <v>195</v>
      </c>
      <c r="D4690" s="50" t="str">
        <f>VLOOKUP(Table8[[#This Row],[CustomerID]],Table15[[#All],[CustomerID]:[Company Name]],2,FALSE)</f>
        <v>Jerry's The Drug Warehouse</v>
      </c>
      <c r="E4690" s="51">
        <v>44923</v>
      </c>
      <c r="F4690" s="50">
        <v>3</v>
      </c>
      <c r="G4690" s="50" t="str">
        <f>VLOOKUP(Table8[[#This Row],[ProductID]],Table12[[#All],[ProductID]:[ProductFullName]],3,FALSE)</f>
        <v>Product C</v>
      </c>
      <c r="H4690" s="50">
        <v>5</v>
      </c>
      <c r="I4690" s="52">
        <v>44923.547650462962</v>
      </c>
      <c r="J4690" s="50">
        <v>122</v>
      </c>
      <c r="K4690" s="51">
        <v>44923.941666666666</v>
      </c>
      <c r="L4690" s="53"/>
      <c r="M4690" s="54">
        <v>1</v>
      </c>
    </row>
    <row r="4691" spans="2:13" x14ac:dyDescent="0.3">
      <c r="B4691" s="49">
        <v>23534</v>
      </c>
      <c r="C4691" s="50">
        <v>544</v>
      </c>
      <c r="D4691" s="50" t="str">
        <f>VLOOKUP(Table8[[#This Row],[CustomerID]],Table15[[#All],[CustomerID]:[Company Name]],2,FALSE)</f>
        <v>Tumbleweed Gift Shop</v>
      </c>
      <c r="E4691" s="51">
        <v>44923</v>
      </c>
      <c r="F4691" s="50">
        <v>6</v>
      </c>
      <c r="G4691" s="50" t="str">
        <f>VLOOKUP(Table8[[#This Row],[ProductID]],Table12[[#All],[ProductID]:[ProductFullName]],3,FALSE)</f>
        <v>Product F</v>
      </c>
      <c r="H4691" s="50">
        <v>2</v>
      </c>
      <c r="I4691" s="52">
        <v>44923.561956018515</v>
      </c>
      <c r="J4691" s="50">
        <v>132</v>
      </c>
      <c r="K4691" s="51">
        <v>44923.941666666666</v>
      </c>
      <c r="L4691" s="53"/>
      <c r="M4691" s="54">
        <v>1</v>
      </c>
    </row>
    <row r="4692" spans="2:13" x14ac:dyDescent="0.3">
      <c r="B4692" s="49">
        <v>23535</v>
      </c>
      <c r="C4692" s="50">
        <v>1231</v>
      </c>
      <c r="D4692" s="50" t="str">
        <f>VLOOKUP(Table8[[#This Row],[CustomerID]],Table15[[#All],[CustomerID]:[Company Name]],2,FALSE)</f>
        <v>Wordworks 2</v>
      </c>
      <c r="E4692" s="51">
        <v>44923</v>
      </c>
      <c r="F4692" s="50">
        <v>2</v>
      </c>
      <c r="G4692" s="50" t="str">
        <f>VLOOKUP(Table8[[#This Row],[ProductID]],Table12[[#All],[ProductID]:[ProductFullName]],3,FALSE)</f>
        <v>Product B</v>
      </c>
      <c r="H4692" s="50">
        <v>6</v>
      </c>
      <c r="I4692" s="52">
        <v>44923.57331018518</v>
      </c>
      <c r="J4692" s="50">
        <v>105</v>
      </c>
      <c r="K4692" s="51">
        <v>44923.941666666666</v>
      </c>
      <c r="L4692" s="53"/>
      <c r="M4692" s="54">
        <v>1</v>
      </c>
    </row>
    <row r="4693" spans="2:13" x14ac:dyDescent="0.3">
      <c r="B4693" s="49">
        <v>23536</v>
      </c>
      <c r="C4693" s="50">
        <v>1135</v>
      </c>
      <c r="D4693" s="50" t="str">
        <f>VLOOKUP(Table8[[#This Row],[CustomerID]],Table15[[#All],[CustomerID]:[Company Name]],2,FALSE)</f>
        <v>Marilyn's Hallmark Shop</v>
      </c>
      <c r="E4693" s="51">
        <v>44923</v>
      </c>
      <c r="F4693" s="50">
        <v>1</v>
      </c>
      <c r="G4693" s="50" t="str">
        <f>VLOOKUP(Table8[[#This Row],[ProductID]],Table12[[#All],[ProductID]:[ProductFullName]],3,FALSE)</f>
        <v>Product A</v>
      </c>
      <c r="H4693" s="50">
        <v>7</v>
      </c>
      <c r="I4693" s="52">
        <v>44923.589583333327</v>
      </c>
      <c r="J4693" s="50">
        <v>106</v>
      </c>
      <c r="K4693" s="51">
        <v>44923.941666666666</v>
      </c>
      <c r="L4693" s="53"/>
      <c r="M4693" s="54">
        <v>1</v>
      </c>
    </row>
    <row r="4694" spans="2:13" x14ac:dyDescent="0.3">
      <c r="B4694" s="49">
        <v>23537</v>
      </c>
      <c r="C4694" s="50">
        <v>1367</v>
      </c>
      <c r="D4694" s="50" t="str">
        <f>VLOOKUP(Table8[[#This Row],[CustomerID]],Table15[[#All],[CustomerID]:[Company Name]],2,FALSE)</f>
        <v>Bells Nurseries &amp; Gifts / Mosesian Farms</v>
      </c>
      <c r="E4694" s="51">
        <v>44923</v>
      </c>
      <c r="F4694" s="50">
        <v>6</v>
      </c>
      <c r="G4694" s="50" t="str">
        <f>VLOOKUP(Table8[[#This Row],[ProductID]],Table12[[#All],[ProductID]:[ProductFullName]],3,FALSE)</f>
        <v>Product F</v>
      </c>
      <c r="H4694" s="50">
        <v>4</v>
      </c>
      <c r="I4694" s="52">
        <v>44923.60387731481</v>
      </c>
      <c r="J4694" s="50">
        <v>119</v>
      </c>
      <c r="K4694" s="51">
        <v>44923.941666666666</v>
      </c>
      <c r="L4694" s="53"/>
      <c r="M4694" s="54">
        <v>1</v>
      </c>
    </row>
    <row r="4695" spans="2:13" x14ac:dyDescent="0.3">
      <c r="B4695" s="49">
        <v>23538</v>
      </c>
      <c r="C4695" s="50">
        <v>528</v>
      </c>
      <c r="D4695" s="50" t="str">
        <f>VLOOKUP(Table8[[#This Row],[CustomerID]],Table15[[#All],[CustomerID]:[Company Name]],2,FALSE)</f>
        <v>Shering Gold Ltd.</v>
      </c>
      <c r="E4695" s="51">
        <v>44923</v>
      </c>
      <c r="F4695" s="50">
        <v>6</v>
      </c>
      <c r="G4695" s="50" t="str">
        <f>VLOOKUP(Table8[[#This Row],[ProductID]],Table12[[#All],[ProductID]:[ProductFullName]],3,FALSE)</f>
        <v>Product F</v>
      </c>
      <c r="H4695" s="50">
        <v>7</v>
      </c>
      <c r="I4695" s="52">
        <v>44923.617997685178</v>
      </c>
      <c r="J4695" s="50">
        <v>124</v>
      </c>
      <c r="K4695" s="51">
        <v>44923.941666666666</v>
      </c>
      <c r="L4695" s="53"/>
      <c r="M4695" s="54">
        <v>1</v>
      </c>
    </row>
    <row r="4696" spans="2:13" x14ac:dyDescent="0.3">
      <c r="B4696" s="49">
        <v>23539</v>
      </c>
      <c r="C4696" s="50">
        <v>208</v>
      </c>
      <c r="D4696" s="50" t="str">
        <f>VLOOKUP(Table8[[#This Row],[CustomerID]],Table15[[#All],[CustomerID]:[Company Name]],2,FALSE)</f>
        <v>OK Gift Shop</v>
      </c>
      <c r="E4696" s="51">
        <v>44923</v>
      </c>
      <c r="F4696" s="50">
        <v>5</v>
      </c>
      <c r="G4696" s="50" t="str">
        <f>VLOOKUP(Table8[[#This Row],[ProductID]],Table12[[#All],[ProductID]:[ProductFullName]],3,FALSE)</f>
        <v>Product E</v>
      </c>
      <c r="H4696" s="50">
        <v>2</v>
      </c>
      <c r="I4696" s="52">
        <v>44923.628657407404</v>
      </c>
      <c r="J4696" s="50">
        <v>133</v>
      </c>
      <c r="K4696" s="51">
        <v>44923.941666666666</v>
      </c>
      <c r="L4696" s="53"/>
      <c r="M4696" s="54">
        <v>1</v>
      </c>
    </row>
    <row r="4697" spans="2:13" x14ac:dyDescent="0.3">
      <c r="B4697" s="49">
        <v>23540</v>
      </c>
      <c r="C4697" s="50">
        <v>939</v>
      </c>
      <c r="D4697" s="50" t="str">
        <f>VLOOKUP(Table8[[#This Row],[CustomerID]],Table15[[#All],[CustomerID]:[Company Name]],2,FALSE)</f>
        <v>Parkleigh</v>
      </c>
      <c r="E4697" s="51">
        <v>44923</v>
      </c>
      <c r="F4697" s="50">
        <v>3</v>
      </c>
      <c r="G4697" s="50" t="str">
        <f>VLOOKUP(Table8[[#This Row],[ProductID]],Table12[[#All],[ProductID]:[ProductFullName]],3,FALSE)</f>
        <v>Product C</v>
      </c>
      <c r="H4697" s="50">
        <v>3</v>
      </c>
      <c r="I4697" s="52">
        <v>44923.642581018517</v>
      </c>
      <c r="J4697" s="50">
        <v>127</v>
      </c>
      <c r="K4697" s="51">
        <v>44923.941666666666</v>
      </c>
      <c r="L4697" s="53"/>
      <c r="M4697" s="54">
        <v>1</v>
      </c>
    </row>
    <row r="4698" spans="2:13" x14ac:dyDescent="0.3">
      <c r="B4698" s="49">
        <v>23541</v>
      </c>
      <c r="C4698" s="50">
        <v>1349</v>
      </c>
      <c r="D4698" s="50" t="str">
        <f>VLOOKUP(Table8[[#This Row],[CustomerID]],Table15[[#All],[CustomerID]:[Company Name]],2,FALSE)</f>
        <v>The Gift House</v>
      </c>
      <c r="E4698" s="51">
        <v>44923</v>
      </c>
      <c r="F4698" s="50">
        <v>5</v>
      </c>
      <c r="G4698" s="50" t="str">
        <f>VLOOKUP(Table8[[#This Row],[ProductID]],Table12[[#All],[ProductID]:[ProductFullName]],3,FALSE)</f>
        <v>Product E</v>
      </c>
      <c r="H4698" s="50">
        <v>7</v>
      </c>
      <c r="I4698" s="52">
        <v>44923.652245370373</v>
      </c>
      <c r="J4698" s="50">
        <v>106</v>
      </c>
      <c r="K4698" s="51">
        <v>44923.941666666666</v>
      </c>
      <c r="L4698" s="53"/>
      <c r="M4698" s="54">
        <v>1</v>
      </c>
    </row>
    <row r="4699" spans="2:13" x14ac:dyDescent="0.3">
      <c r="B4699" s="49">
        <v>23542</v>
      </c>
      <c r="C4699" s="50">
        <v>470</v>
      </c>
      <c r="D4699" s="50" t="str">
        <f>VLOOKUP(Table8[[#This Row],[CustomerID]],Table15[[#All],[CustomerID]:[Company Name]],2,FALSE)</f>
        <v>Huntsville Hospital</v>
      </c>
      <c r="E4699" s="51">
        <v>44923</v>
      </c>
      <c r="F4699" s="50">
        <v>6</v>
      </c>
      <c r="G4699" s="50" t="str">
        <f>VLOOKUP(Table8[[#This Row],[ProductID]],Table12[[#All],[ProductID]:[ProductFullName]],3,FALSE)</f>
        <v>Product F</v>
      </c>
      <c r="H4699" s="50">
        <v>5</v>
      </c>
      <c r="I4699" s="52">
        <v>44923.66715277778</v>
      </c>
      <c r="J4699" s="50">
        <v>109</v>
      </c>
      <c r="K4699" s="51">
        <v>44923.941666666666</v>
      </c>
      <c r="L4699" s="53"/>
      <c r="M4699" s="54">
        <v>1</v>
      </c>
    </row>
    <row r="4700" spans="2:13" x14ac:dyDescent="0.3">
      <c r="B4700" s="49">
        <v>23543</v>
      </c>
      <c r="C4700" s="50">
        <v>397</v>
      </c>
      <c r="D4700" s="50" t="str">
        <f>VLOOKUP(Table8[[#This Row],[CustomerID]],Table15[[#All],[CustomerID]:[Company Name]],2,FALSE)</f>
        <v>Shoppers Drug Mart # 723</v>
      </c>
      <c r="E4700" s="51">
        <v>44923</v>
      </c>
      <c r="F4700" s="50">
        <v>4</v>
      </c>
      <c r="G4700" s="50" t="str">
        <f>VLOOKUP(Table8[[#This Row],[ProductID]],Table12[[#All],[ProductID]:[ProductFullName]],3,FALSE)</f>
        <v>Product D</v>
      </c>
      <c r="H4700" s="50">
        <v>4</v>
      </c>
      <c r="I4700" s="52">
        <v>44923.677199074074</v>
      </c>
      <c r="J4700" s="50">
        <v>121</v>
      </c>
      <c r="K4700" s="51">
        <v>44923.941666666666</v>
      </c>
      <c r="L4700" s="53"/>
      <c r="M4700" s="54">
        <v>1</v>
      </c>
    </row>
    <row r="4701" spans="2:13" x14ac:dyDescent="0.3">
      <c r="B4701" s="49">
        <v>23544</v>
      </c>
      <c r="C4701" s="50">
        <v>857</v>
      </c>
      <c r="D4701" s="50" t="str">
        <f>VLOOKUP(Table8[[#This Row],[CustomerID]],Table15[[#All],[CustomerID]:[Company Name]],2,FALSE)</f>
        <v>Milano Jewelry Inc</v>
      </c>
      <c r="E4701" s="51">
        <v>44923</v>
      </c>
      <c r="F4701" s="50">
        <v>2</v>
      </c>
      <c r="G4701" s="50" t="str">
        <f>VLOOKUP(Table8[[#This Row],[ProductID]],Table12[[#All],[ProductID]:[ProductFullName]],3,FALSE)</f>
        <v>Product B</v>
      </c>
      <c r="H4701" s="50">
        <v>3</v>
      </c>
      <c r="I4701" s="52">
        <v>44923.692789351851</v>
      </c>
      <c r="J4701" s="50">
        <v>110</v>
      </c>
      <c r="K4701" s="51">
        <v>44923.941666666666</v>
      </c>
      <c r="L4701" s="53"/>
      <c r="M4701" s="54">
        <v>1</v>
      </c>
    </row>
    <row r="4702" spans="2:13" x14ac:dyDescent="0.3">
      <c r="B4702" s="49">
        <v>23545</v>
      </c>
      <c r="C4702" s="50">
        <v>1163</v>
      </c>
      <c r="D4702" s="50" t="str">
        <f>VLOOKUP(Table8[[#This Row],[CustomerID]],Table15[[#All],[CustomerID]:[Company Name]],2,FALSE)</f>
        <v>North Memorial Medical Center</v>
      </c>
      <c r="E4702" s="51">
        <v>44923</v>
      </c>
      <c r="F4702" s="50">
        <v>4</v>
      </c>
      <c r="G4702" s="50" t="str">
        <f>VLOOKUP(Table8[[#This Row],[ProductID]],Table12[[#All],[ProductID]:[ProductFullName]],3,FALSE)</f>
        <v>Product D</v>
      </c>
      <c r="H4702" s="50">
        <v>3</v>
      </c>
      <c r="I4702" s="52">
        <v>44923.705775462964</v>
      </c>
      <c r="J4702" s="50">
        <v>129</v>
      </c>
      <c r="K4702" s="51">
        <v>44923.941666666666</v>
      </c>
      <c r="L4702" s="53"/>
      <c r="M4702" s="54">
        <v>1</v>
      </c>
    </row>
    <row r="4703" spans="2:13" x14ac:dyDescent="0.3">
      <c r="B4703" s="49">
        <v>23546</v>
      </c>
      <c r="C4703" s="50">
        <v>1124</v>
      </c>
      <c r="D4703" s="50" t="str">
        <f>VLOOKUP(Table8[[#This Row],[CustomerID]],Table15[[#All],[CustomerID]:[Company Name]],2,FALSE)</f>
        <v>The Village Store</v>
      </c>
      <c r="E4703" s="51">
        <v>44923</v>
      </c>
      <c r="F4703" s="50">
        <v>1</v>
      </c>
      <c r="G4703" s="50" t="str">
        <f>VLOOKUP(Table8[[#This Row],[ProductID]],Table12[[#All],[ProductID]:[ProductFullName]],3,FALSE)</f>
        <v>Product A</v>
      </c>
      <c r="H4703" s="50">
        <v>7</v>
      </c>
      <c r="I4703" s="52">
        <v>44923.714386574073</v>
      </c>
      <c r="J4703" s="50">
        <v>133</v>
      </c>
      <c r="K4703" s="51">
        <v>44923.941666666666</v>
      </c>
      <c r="L4703" s="53"/>
      <c r="M4703" s="54">
        <v>1</v>
      </c>
    </row>
    <row r="4704" spans="2:13" x14ac:dyDescent="0.3">
      <c r="B4704" s="49">
        <v>23547</v>
      </c>
      <c r="C4704" s="50">
        <v>883</v>
      </c>
      <c r="D4704" s="50" t="str">
        <f>VLOOKUP(Table8[[#This Row],[CustomerID]],Table15[[#All],[CustomerID]:[Company Name]],2,FALSE)</f>
        <v>Trading Post</v>
      </c>
      <c r="E4704" s="51">
        <v>44923</v>
      </c>
      <c r="F4704" s="50">
        <v>3</v>
      </c>
      <c r="G4704" s="50" t="str">
        <f>VLOOKUP(Table8[[#This Row],[ProductID]],Table12[[#All],[ProductID]:[ProductFullName]],3,FALSE)</f>
        <v>Product C</v>
      </c>
      <c r="H4704" s="50">
        <v>6</v>
      </c>
      <c r="I4704" s="52">
        <v>44923.730057870373</v>
      </c>
      <c r="J4704" s="50">
        <v>117</v>
      </c>
      <c r="K4704" s="51">
        <v>44923.941666666666</v>
      </c>
      <c r="L4704" s="53"/>
      <c r="M4704" s="54">
        <v>1</v>
      </c>
    </row>
    <row r="4705" spans="2:13" x14ac:dyDescent="0.3">
      <c r="B4705" s="49">
        <v>23548</v>
      </c>
      <c r="C4705" s="50">
        <v>1115</v>
      </c>
      <c r="D4705" s="50" t="str">
        <f>VLOOKUP(Table8[[#This Row],[CustomerID]],Table15[[#All],[CustomerID]:[Company Name]],2,FALSE)</f>
        <v>Great American Merchtile</v>
      </c>
      <c r="E4705" s="51">
        <v>44923</v>
      </c>
      <c r="F4705" s="50">
        <v>2</v>
      </c>
      <c r="G4705" s="50" t="str">
        <f>VLOOKUP(Table8[[#This Row],[ProductID]],Table12[[#All],[ProductID]:[ProductFullName]],3,FALSE)</f>
        <v>Product B</v>
      </c>
      <c r="H4705" s="50">
        <v>5</v>
      </c>
      <c r="I4705" s="52">
        <v>44923.746655092596</v>
      </c>
      <c r="J4705" s="50">
        <v>134</v>
      </c>
      <c r="K4705" s="51">
        <v>44923.941666666666</v>
      </c>
      <c r="L4705" s="53"/>
      <c r="M4705" s="54">
        <v>1</v>
      </c>
    </row>
    <row r="4706" spans="2:13" x14ac:dyDescent="0.3">
      <c r="B4706" s="49">
        <v>23549</v>
      </c>
      <c r="C4706" s="50">
        <v>1089</v>
      </c>
      <c r="D4706" s="50" t="str">
        <f>VLOOKUP(Table8[[#This Row],[CustomerID]],Table15[[#All],[CustomerID]:[Company Name]],2,FALSE)</f>
        <v>Lad N Lassie</v>
      </c>
      <c r="E4706" s="51">
        <v>44924</v>
      </c>
      <c r="F4706" s="50">
        <v>2</v>
      </c>
      <c r="G4706" s="50" t="str">
        <f>VLOOKUP(Table8[[#This Row],[ProductID]],Table12[[#All],[ProductID]:[ProductFullName]],3,FALSE)</f>
        <v>Product B</v>
      </c>
      <c r="H4706" s="50">
        <v>7</v>
      </c>
      <c r="I4706" s="52">
        <v>44924.333333333336</v>
      </c>
      <c r="J4706" s="50">
        <v>111</v>
      </c>
      <c r="K4706" s="51">
        <v>44924.954861111109</v>
      </c>
      <c r="L4706" s="53"/>
      <c r="M4706" s="54">
        <v>1</v>
      </c>
    </row>
    <row r="4707" spans="2:13" x14ac:dyDescent="0.3">
      <c r="B4707" s="49">
        <v>23550</v>
      </c>
      <c r="C4707" s="50">
        <v>333</v>
      </c>
      <c r="D4707" s="50" t="str">
        <f>VLOOKUP(Table8[[#This Row],[CustomerID]],Table15[[#All],[CustomerID]:[Company Name]],2,FALSE)</f>
        <v>Buck or Two</v>
      </c>
      <c r="E4707" s="51">
        <v>44924</v>
      </c>
      <c r="F4707" s="50">
        <v>6</v>
      </c>
      <c r="G4707" s="50" t="str">
        <f>VLOOKUP(Table8[[#This Row],[ProductID]],Table12[[#All],[ProductID]:[ProductFullName]],3,FALSE)</f>
        <v>Product F</v>
      </c>
      <c r="H4707" s="50">
        <v>7</v>
      </c>
      <c r="I4707" s="52">
        <v>44924.344849537039</v>
      </c>
      <c r="J4707" s="50">
        <v>107</v>
      </c>
      <c r="K4707" s="51">
        <v>44924.954861111109</v>
      </c>
      <c r="L4707" s="53"/>
      <c r="M4707" s="54">
        <v>1</v>
      </c>
    </row>
    <row r="4708" spans="2:13" x14ac:dyDescent="0.3">
      <c r="B4708" s="49">
        <v>23551</v>
      </c>
      <c r="C4708" s="50">
        <v>917</v>
      </c>
      <c r="D4708" s="50" t="str">
        <f>VLOOKUP(Table8[[#This Row],[CustomerID]],Table15[[#All],[CustomerID]:[Company Name]],2,FALSE)</f>
        <v>Adam's Fairacre Farms</v>
      </c>
      <c r="E4708" s="51">
        <v>44924</v>
      </c>
      <c r="F4708" s="50">
        <v>4</v>
      </c>
      <c r="G4708" s="50" t="str">
        <f>VLOOKUP(Table8[[#This Row],[ProductID]],Table12[[#All],[ProductID]:[ProductFullName]],3,FALSE)</f>
        <v>Product D</v>
      </c>
      <c r="H4708" s="50">
        <v>4</v>
      </c>
      <c r="I4708" s="52">
        <v>44924.355717592596</v>
      </c>
      <c r="J4708" s="50">
        <v>123</v>
      </c>
      <c r="K4708" s="51">
        <v>44924.954861111109</v>
      </c>
      <c r="L4708" s="53"/>
      <c r="M4708" s="54">
        <v>1</v>
      </c>
    </row>
    <row r="4709" spans="2:13" x14ac:dyDescent="0.3">
      <c r="B4709" s="49">
        <v>23552</v>
      </c>
      <c r="C4709" s="50">
        <v>1323</v>
      </c>
      <c r="D4709" s="50" t="str">
        <f>VLOOKUP(Table8[[#This Row],[CustomerID]],Table15[[#All],[CustomerID]:[Company Name]],2,FALSE)</f>
        <v>Far East Watchcases Inc</v>
      </c>
      <c r="E4709" s="51">
        <v>44924</v>
      </c>
      <c r="F4709" s="50">
        <v>4</v>
      </c>
      <c r="G4709" s="50" t="str">
        <f>VLOOKUP(Table8[[#This Row],[ProductID]],Table12[[#All],[ProductID]:[ProductFullName]],3,FALSE)</f>
        <v>Product D</v>
      </c>
      <c r="H4709" s="50">
        <v>3</v>
      </c>
      <c r="I4709" s="52">
        <v>44924.372129629635</v>
      </c>
      <c r="J4709" s="50">
        <v>120</v>
      </c>
      <c r="K4709" s="51">
        <v>44924.954861111109</v>
      </c>
      <c r="L4709" s="53"/>
      <c r="M4709" s="54">
        <v>1</v>
      </c>
    </row>
    <row r="4710" spans="2:13" x14ac:dyDescent="0.3">
      <c r="B4710" s="49">
        <v>23553</v>
      </c>
      <c r="C4710" s="50">
        <v>40</v>
      </c>
      <c r="D4710" s="50" t="str">
        <f>VLOOKUP(Table8[[#This Row],[CustomerID]],Table15[[#All],[CustomerID]:[Company Name]],2,FALSE)</f>
        <v>J.L.L.'s Jewels and Supplies</v>
      </c>
      <c r="E4710" s="51">
        <v>44924</v>
      </c>
      <c r="F4710" s="50">
        <v>1</v>
      </c>
      <c r="G4710" s="50" t="str">
        <f>VLOOKUP(Table8[[#This Row],[ProductID]],Table12[[#All],[ProductID]:[ProductFullName]],3,FALSE)</f>
        <v>Product A</v>
      </c>
      <c r="H4710" s="50">
        <v>3</v>
      </c>
      <c r="I4710" s="52">
        <v>44924.380474537043</v>
      </c>
      <c r="J4710" s="50">
        <v>119</v>
      </c>
      <c r="K4710" s="51">
        <v>44924.954861111109</v>
      </c>
      <c r="L4710" s="53"/>
      <c r="M4710" s="54">
        <v>1</v>
      </c>
    </row>
    <row r="4711" spans="2:13" x14ac:dyDescent="0.3">
      <c r="B4711" s="49">
        <v>23554</v>
      </c>
      <c r="C4711" s="50">
        <v>340</v>
      </c>
      <c r="D4711" s="50" t="str">
        <f>VLOOKUP(Table8[[#This Row],[CustomerID]],Table15[[#All],[CustomerID]:[Company Name]],2,FALSE)</f>
        <v>Toronto And Region Conservation</v>
      </c>
      <c r="E4711" s="51">
        <v>44924</v>
      </c>
      <c r="F4711" s="50">
        <v>3</v>
      </c>
      <c r="G4711" s="50" t="str">
        <f>VLOOKUP(Table8[[#This Row],[ProductID]],Table12[[#All],[ProductID]:[ProductFullName]],3,FALSE)</f>
        <v>Product C</v>
      </c>
      <c r="H4711" s="50">
        <v>2</v>
      </c>
      <c r="I4711" s="52">
        <v>44924.390694444453</v>
      </c>
      <c r="J4711" s="50">
        <v>119</v>
      </c>
      <c r="K4711" s="51">
        <v>44924.954861111109</v>
      </c>
      <c r="L4711" s="53"/>
      <c r="M4711" s="54">
        <v>1</v>
      </c>
    </row>
    <row r="4712" spans="2:13" x14ac:dyDescent="0.3">
      <c r="B4712" s="49">
        <v>23555</v>
      </c>
      <c r="C4712" s="50">
        <v>1317</v>
      </c>
      <c r="D4712" s="50" t="str">
        <f>VLOOKUP(Table8[[#This Row],[CustomerID]],Table15[[#All],[CustomerID]:[Company Name]],2,FALSE)</f>
        <v>Anna's Cards &amp; Gifts</v>
      </c>
      <c r="E4712" s="51">
        <v>44924</v>
      </c>
      <c r="F4712" s="50">
        <v>2</v>
      </c>
      <c r="G4712" s="50" t="str">
        <f>VLOOKUP(Table8[[#This Row],[ProductID]],Table12[[#All],[ProductID]:[ProductFullName]],3,FALSE)</f>
        <v>Product B</v>
      </c>
      <c r="H4712" s="50">
        <v>5</v>
      </c>
      <c r="I4712" s="52">
        <v>44924.399803240747</v>
      </c>
      <c r="J4712" s="50">
        <v>122</v>
      </c>
      <c r="K4712" s="51">
        <v>44924.954861111109</v>
      </c>
      <c r="L4712" s="53"/>
      <c r="M4712" s="54">
        <v>1</v>
      </c>
    </row>
    <row r="4713" spans="2:13" x14ac:dyDescent="0.3">
      <c r="B4713" s="49">
        <v>23556</v>
      </c>
      <c r="C4713" s="50">
        <v>557</v>
      </c>
      <c r="D4713" s="50" t="str">
        <f>VLOOKUP(Table8[[#This Row],[CustomerID]],Table15[[#All],[CustomerID]:[Company Name]],2,FALSE)</f>
        <v>Hats &amp; That</v>
      </c>
      <c r="E4713" s="51">
        <v>44924</v>
      </c>
      <c r="F4713" s="50">
        <v>1</v>
      </c>
      <c r="G4713" s="50" t="str">
        <f>VLOOKUP(Table8[[#This Row],[ProductID]],Table12[[#All],[ProductID]:[ProductFullName]],3,FALSE)</f>
        <v>Product A</v>
      </c>
      <c r="H4713" s="50">
        <v>7</v>
      </c>
      <c r="I4713" s="52">
        <v>44924.410520833342</v>
      </c>
      <c r="J4713" s="50">
        <v>125</v>
      </c>
      <c r="K4713" s="51">
        <v>44924.954861111109</v>
      </c>
      <c r="L4713" s="53"/>
      <c r="M4713" s="54">
        <v>1</v>
      </c>
    </row>
    <row r="4714" spans="2:13" x14ac:dyDescent="0.3">
      <c r="B4714" s="49">
        <v>23557</v>
      </c>
      <c r="C4714" s="50">
        <v>1375</v>
      </c>
      <c r="D4714" s="50" t="str">
        <f>VLOOKUP(Table8[[#This Row],[CustomerID]],Table15[[#All],[CustomerID]:[Company Name]],2,FALSE)</f>
        <v>Silver Lining, A</v>
      </c>
      <c r="E4714" s="51">
        <v>44924</v>
      </c>
      <c r="F4714" s="50">
        <v>5</v>
      </c>
      <c r="G4714" s="50" t="str">
        <f>VLOOKUP(Table8[[#This Row],[ProductID]],Table12[[#All],[ProductID]:[ProductFullName]],3,FALSE)</f>
        <v>Product E</v>
      </c>
      <c r="H4714" s="50">
        <v>6</v>
      </c>
      <c r="I4714" s="52">
        <v>44924.424247685194</v>
      </c>
      <c r="J4714" s="50">
        <v>105</v>
      </c>
      <c r="K4714" s="51">
        <v>44924.954861111109</v>
      </c>
      <c r="L4714" s="53"/>
      <c r="M4714" s="54">
        <v>1</v>
      </c>
    </row>
    <row r="4715" spans="2:13" x14ac:dyDescent="0.3">
      <c r="B4715" s="49">
        <v>23558</v>
      </c>
      <c r="C4715" s="50">
        <v>683</v>
      </c>
      <c r="D4715" s="50" t="str">
        <f>VLOOKUP(Table8[[#This Row],[CustomerID]],Table15[[#All],[CustomerID]:[Company Name]],2,FALSE)</f>
        <v>Your Dollar Store With More #111</v>
      </c>
      <c r="E4715" s="51">
        <v>44924</v>
      </c>
      <c r="F4715" s="50">
        <v>6</v>
      </c>
      <c r="G4715" s="50" t="str">
        <f>VLOOKUP(Table8[[#This Row],[ProductID]],Table12[[#All],[ProductID]:[ProductFullName]],3,FALSE)</f>
        <v>Product F</v>
      </c>
      <c r="H4715" s="50">
        <v>4</v>
      </c>
      <c r="I4715" s="52">
        <v>44924.440057870379</v>
      </c>
      <c r="J4715" s="50">
        <v>116</v>
      </c>
      <c r="K4715" s="51">
        <v>44924.954861111109</v>
      </c>
      <c r="L4715" s="53"/>
      <c r="M4715" s="54">
        <v>1</v>
      </c>
    </row>
    <row r="4716" spans="2:13" x14ac:dyDescent="0.3">
      <c r="B4716" s="49">
        <v>23559</v>
      </c>
      <c r="C4716" s="50">
        <v>1174</v>
      </c>
      <c r="D4716" s="50" t="str">
        <f>VLOOKUP(Table8[[#This Row],[CustomerID]],Table15[[#All],[CustomerID]:[Company Name]],2,FALSE)</f>
        <v>Northern Starr</v>
      </c>
      <c r="E4716" s="51">
        <v>44924</v>
      </c>
      <c r="F4716" s="50">
        <v>1</v>
      </c>
      <c r="G4716" s="50" t="str">
        <f>VLOOKUP(Table8[[#This Row],[ProductID]],Table12[[#All],[ProductID]:[ProductFullName]],3,FALSE)</f>
        <v>Product A</v>
      </c>
      <c r="H4716" s="50">
        <v>3</v>
      </c>
      <c r="I4716" s="52">
        <v>44924.455648148156</v>
      </c>
      <c r="J4716" s="50">
        <v>131</v>
      </c>
      <c r="K4716" s="51">
        <v>44924.954861111109</v>
      </c>
      <c r="L4716" s="53"/>
      <c r="M4716" s="54">
        <v>1</v>
      </c>
    </row>
    <row r="4717" spans="2:13" x14ac:dyDescent="0.3">
      <c r="B4717" s="49">
        <v>23560</v>
      </c>
      <c r="C4717" s="50">
        <v>1297</v>
      </c>
      <c r="D4717" s="50" t="str">
        <f>VLOOKUP(Table8[[#This Row],[CustomerID]],Table15[[#All],[CustomerID]:[Company Name]],2,FALSE)</f>
        <v>Simply Fresh</v>
      </c>
      <c r="E4717" s="51">
        <v>44924</v>
      </c>
      <c r="F4717" s="50">
        <v>2</v>
      </c>
      <c r="G4717" s="50" t="str">
        <f>VLOOKUP(Table8[[#This Row],[ProductID]],Table12[[#All],[ProductID]:[ProductFullName]],3,FALSE)</f>
        <v>Product B</v>
      </c>
      <c r="H4717" s="50">
        <v>3</v>
      </c>
      <c r="I4717" s="52">
        <v>44924.464837962973</v>
      </c>
      <c r="J4717" s="50">
        <v>133</v>
      </c>
      <c r="K4717" s="51">
        <v>44924.954861111109</v>
      </c>
      <c r="L4717" s="53"/>
      <c r="M4717" s="54">
        <v>1</v>
      </c>
    </row>
    <row r="4718" spans="2:13" x14ac:dyDescent="0.3">
      <c r="B4718" s="49">
        <v>23561</v>
      </c>
      <c r="C4718" s="50">
        <v>1088</v>
      </c>
      <c r="D4718" s="50" t="str">
        <f>VLOOKUP(Table8[[#This Row],[CustomerID]],Table15[[#All],[CustomerID]:[Company Name]],2,FALSE)</f>
        <v>My Favourite Things - Lexington</v>
      </c>
      <c r="E4718" s="51">
        <v>44924</v>
      </c>
      <c r="F4718" s="50">
        <v>5</v>
      </c>
      <c r="G4718" s="50" t="str">
        <f>VLOOKUP(Table8[[#This Row],[ProductID]],Table12[[#All],[ProductID]:[ProductFullName]],3,FALSE)</f>
        <v>Product E</v>
      </c>
      <c r="H4718" s="50">
        <v>3</v>
      </c>
      <c r="I4718" s="52">
        <v>44924.475474537045</v>
      </c>
      <c r="J4718" s="50">
        <v>120</v>
      </c>
      <c r="K4718" s="51">
        <v>44924.954861111109</v>
      </c>
      <c r="L4718" s="53"/>
      <c r="M4718" s="54">
        <v>1</v>
      </c>
    </row>
    <row r="4719" spans="2:13" x14ac:dyDescent="0.3">
      <c r="B4719" s="49">
        <v>23562</v>
      </c>
      <c r="C4719" s="50">
        <v>1325</v>
      </c>
      <c r="D4719" s="50" t="str">
        <f>VLOOKUP(Table8[[#This Row],[CustomerID]],Table15[[#All],[CustomerID]:[Company Name]],2,FALSE)</f>
        <v>Greetings</v>
      </c>
      <c r="E4719" s="51">
        <v>44924</v>
      </c>
      <c r="F4719" s="50">
        <v>5</v>
      </c>
      <c r="G4719" s="50" t="str">
        <f>VLOOKUP(Table8[[#This Row],[ProductID]],Table12[[#All],[ProductID]:[ProductFullName]],3,FALSE)</f>
        <v>Product E</v>
      </c>
      <c r="H4719" s="50">
        <v>6</v>
      </c>
      <c r="I4719" s="52">
        <v>44924.490740740752</v>
      </c>
      <c r="J4719" s="50">
        <v>119</v>
      </c>
      <c r="K4719" s="51">
        <v>44924.954861111109</v>
      </c>
      <c r="L4719" s="53"/>
      <c r="M4719" s="54">
        <v>1</v>
      </c>
    </row>
    <row r="4720" spans="2:13" x14ac:dyDescent="0.3">
      <c r="B4720" s="49">
        <v>23563</v>
      </c>
      <c r="C4720" s="50">
        <v>188</v>
      </c>
      <c r="D4720" s="50" t="str">
        <f>VLOOKUP(Table8[[#This Row],[CustomerID]],Table15[[#All],[CustomerID]:[Company Name]],2,FALSE)</f>
        <v>Kitchen Accents Inc.</v>
      </c>
      <c r="E4720" s="51">
        <v>44924</v>
      </c>
      <c r="F4720" s="50">
        <v>2</v>
      </c>
      <c r="G4720" s="50" t="str">
        <f>VLOOKUP(Table8[[#This Row],[ProductID]],Table12[[#All],[ProductID]:[ProductFullName]],3,FALSE)</f>
        <v>Product B</v>
      </c>
      <c r="H4720" s="50">
        <v>6</v>
      </c>
      <c r="I4720" s="52">
        <v>44924.505358796305</v>
      </c>
      <c r="J4720" s="50">
        <v>114</v>
      </c>
      <c r="K4720" s="51">
        <v>44924.954861111109</v>
      </c>
      <c r="L4720" s="53"/>
      <c r="M4720" s="54">
        <v>1</v>
      </c>
    </row>
    <row r="4721" spans="2:13" x14ac:dyDescent="0.3">
      <c r="B4721" s="49">
        <v>23564</v>
      </c>
      <c r="C4721" s="50">
        <v>159</v>
      </c>
      <c r="D4721" s="50" t="str">
        <f>VLOOKUP(Table8[[#This Row],[CustomerID]],Table15[[#All],[CustomerID]:[Company Name]],2,FALSE)</f>
        <v>Shoppers Drug Mart #607</v>
      </c>
      <c r="E4721" s="51">
        <v>44924</v>
      </c>
      <c r="F4721" s="50">
        <v>2</v>
      </c>
      <c r="G4721" s="50" t="str">
        <f>VLOOKUP(Table8[[#This Row],[ProductID]],Table12[[#All],[ProductID]:[ProductFullName]],3,FALSE)</f>
        <v>Product B</v>
      </c>
      <c r="H4721" s="50">
        <v>6</v>
      </c>
      <c r="I4721" s="52">
        <v>44924.517627314824</v>
      </c>
      <c r="J4721" s="50">
        <v>109</v>
      </c>
      <c r="K4721" s="51">
        <v>44924.954861111109</v>
      </c>
      <c r="L4721" s="53"/>
      <c r="M4721" s="54">
        <v>1</v>
      </c>
    </row>
    <row r="4722" spans="2:13" x14ac:dyDescent="0.3">
      <c r="B4722" s="49">
        <v>23565</v>
      </c>
      <c r="C4722" s="50">
        <v>1172</v>
      </c>
      <c r="D4722" s="50" t="str">
        <f>VLOOKUP(Table8[[#This Row],[CustomerID]],Table15[[#All],[CustomerID]:[Company Name]],2,FALSE)</f>
        <v>Debbie's Treasures</v>
      </c>
      <c r="E4722" s="51">
        <v>44924</v>
      </c>
      <c r="F4722" s="50">
        <v>4</v>
      </c>
      <c r="G4722" s="50" t="str">
        <f>VLOOKUP(Table8[[#This Row],[ProductID]],Table12[[#All],[ProductID]:[ProductFullName]],3,FALSE)</f>
        <v>Product D</v>
      </c>
      <c r="H4722" s="50">
        <v>2</v>
      </c>
      <c r="I4722" s="52">
        <v>44924.529247685197</v>
      </c>
      <c r="J4722" s="50">
        <v>132</v>
      </c>
      <c r="K4722" s="51">
        <v>44924.954861111109</v>
      </c>
      <c r="L4722" s="53"/>
      <c r="M4722" s="54">
        <v>1</v>
      </c>
    </row>
    <row r="4723" spans="2:13" x14ac:dyDescent="0.3">
      <c r="B4723" s="49">
        <v>23566</v>
      </c>
      <c r="C4723" s="50">
        <v>1169</v>
      </c>
      <c r="D4723" s="50" t="str">
        <f>VLOOKUP(Table8[[#This Row],[CustomerID]],Table15[[#All],[CustomerID]:[Company Name]],2,FALSE)</f>
        <v>Victor Lundeen Co.</v>
      </c>
      <c r="E4723" s="51">
        <v>44924</v>
      </c>
      <c r="F4723" s="50">
        <v>1</v>
      </c>
      <c r="G4723" s="50" t="str">
        <f>VLOOKUP(Table8[[#This Row],[ProductID]],Table12[[#All],[ProductID]:[ProductFullName]],3,FALSE)</f>
        <v>Product A</v>
      </c>
      <c r="H4723" s="50">
        <v>2</v>
      </c>
      <c r="I4723" s="52">
        <v>44924.541805555571</v>
      </c>
      <c r="J4723" s="50">
        <v>128</v>
      </c>
      <c r="K4723" s="51">
        <v>44924.954861111109</v>
      </c>
      <c r="L4723" s="53"/>
      <c r="M4723" s="54">
        <v>1</v>
      </c>
    </row>
    <row r="4724" spans="2:13" x14ac:dyDescent="0.3">
      <c r="B4724" s="49">
        <v>23567</v>
      </c>
      <c r="C4724" s="50">
        <v>1221</v>
      </c>
      <c r="D4724" s="50" t="str">
        <f>VLOOKUP(Table8[[#This Row],[CustomerID]],Table15[[#All],[CustomerID]:[Company Name]],2,FALSE)</f>
        <v>Dillard's Inc- Gilbert AZ</v>
      </c>
      <c r="E4724" s="51">
        <v>44924</v>
      </c>
      <c r="F4724" s="50">
        <v>1</v>
      </c>
      <c r="G4724" s="50" t="str">
        <f>VLOOKUP(Table8[[#This Row],[ProductID]],Table12[[#All],[ProductID]:[ProductFullName]],3,FALSE)</f>
        <v>Product A</v>
      </c>
      <c r="H4724" s="50">
        <v>3</v>
      </c>
      <c r="I4724" s="52">
        <v>44924.550763888903</v>
      </c>
      <c r="J4724" s="50">
        <v>132</v>
      </c>
      <c r="K4724" s="51">
        <v>44924.954861111109</v>
      </c>
      <c r="L4724" s="53"/>
      <c r="M4724" s="54">
        <v>1</v>
      </c>
    </row>
    <row r="4725" spans="2:13" x14ac:dyDescent="0.3">
      <c r="B4725" s="49">
        <v>23568</v>
      </c>
      <c r="C4725" s="50">
        <v>1153</v>
      </c>
      <c r="D4725" s="50" t="str">
        <f>VLOOKUP(Table8[[#This Row],[CustomerID]],Table15[[#All],[CustomerID]:[Company Name]],2,FALSE)</f>
        <v>Bungalow By The Bay</v>
      </c>
      <c r="E4725" s="51">
        <v>44924</v>
      </c>
      <c r="F4725" s="50">
        <v>3</v>
      </c>
      <c r="G4725" s="50" t="str">
        <f>VLOOKUP(Table8[[#This Row],[ProductID]],Table12[[#All],[ProductID]:[ProductFullName]],3,FALSE)</f>
        <v>Product C</v>
      </c>
      <c r="H4725" s="50">
        <v>2</v>
      </c>
      <c r="I4725" s="52">
        <v>44924.559560185196</v>
      </c>
      <c r="J4725" s="50">
        <v>116</v>
      </c>
      <c r="K4725" s="51">
        <v>44924.954861111109</v>
      </c>
      <c r="L4725" s="53"/>
      <c r="M4725" s="54">
        <v>1</v>
      </c>
    </row>
    <row r="4726" spans="2:13" x14ac:dyDescent="0.3">
      <c r="B4726" s="49">
        <v>23569</v>
      </c>
      <c r="C4726" s="50">
        <v>1145</v>
      </c>
      <c r="D4726" s="50" t="str">
        <f>VLOOKUP(Table8[[#This Row],[CustomerID]],Table15[[#All],[CustomerID]:[Company Name]],2,FALSE)</f>
        <v>Linens &amp; Accents</v>
      </c>
      <c r="E4726" s="51">
        <v>44924</v>
      </c>
      <c r="F4726" s="50">
        <v>4</v>
      </c>
      <c r="G4726" s="50" t="str">
        <f>VLOOKUP(Table8[[#This Row],[ProductID]],Table12[[#All],[ProductID]:[ProductFullName]],3,FALSE)</f>
        <v>Product D</v>
      </c>
      <c r="H4726" s="50">
        <v>4</v>
      </c>
      <c r="I4726" s="52">
        <v>44924.574513888903</v>
      </c>
      <c r="J4726" s="50">
        <v>115</v>
      </c>
      <c r="K4726" s="51">
        <v>44924.954861111109</v>
      </c>
      <c r="L4726" s="53"/>
      <c r="M4726" s="54">
        <v>1</v>
      </c>
    </row>
    <row r="4727" spans="2:13" x14ac:dyDescent="0.3">
      <c r="B4727" s="49">
        <v>23570</v>
      </c>
      <c r="C4727" s="50">
        <v>884</v>
      </c>
      <c r="D4727" s="50" t="str">
        <f>VLOOKUP(Table8[[#This Row],[CustomerID]],Table15[[#All],[CustomerID]:[Company Name]],2,FALSE)</f>
        <v>Nyack Hospital</v>
      </c>
      <c r="E4727" s="51">
        <v>44924</v>
      </c>
      <c r="F4727" s="50">
        <v>3</v>
      </c>
      <c r="G4727" s="50" t="str">
        <f>VLOOKUP(Table8[[#This Row],[ProductID]],Table12[[#All],[ProductID]:[ProductFullName]],3,FALSE)</f>
        <v>Product C</v>
      </c>
      <c r="H4727" s="50">
        <v>6</v>
      </c>
      <c r="I4727" s="52">
        <v>44924.59046296298</v>
      </c>
      <c r="J4727" s="50">
        <v>121</v>
      </c>
      <c r="K4727" s="51">
        <v>44924.954861111109</v>
      </c>
      <c r="L4727" s="53"/>
      <c r="M4727" s="54">
        <v>1</v>
      </c>
    </row>
    <row r="4728" spans="2:13" x14ac:dyDescent="0.3">
      <c r="B4728" s="49">
        <v>23571</v>
      </c>
      <c r="C4728" s="50">
        <v>455</v>
      </c>
      <c r="D4728" s="50" t="str">
        <f>VLOOKUP(Table8[[#This Row],[CustomerID]],Table15[[#All],[CustomerID]:[Company Name]],2,FALSE)</f>
        <v>Ray &amp; Kim's Super Convenience</v>
      </c>
      <c r="E4728" s="51">
        <v>44924</v>
      </c>
      <c r="F4728" s="50">
        <v>4</v>
      </c>
      <c r="G4728" s="50" t="str">
        <f>VLOOKUP(Table8[[#This Row],[ProductID]],Table12[[#All],[ProductID]:[ProductFullName]],3,FALSE)</f>
        <v>Product D</v>
      </c>
      <c r="H4728" s="50">
        <v>4</v>
      </c>
      <c r="I4728" s="52">
        <v>44924.604236111125</v>
      </c>
      <c r="J4728" s="50">
        <v>105</v>
      </c>
      <c r="K4728" s="51">
        <v>44924.954861111109</v>
      </c>
      <c r="L4728" s="53"/>
      <c r="M4728" s="54">
        <v>1</v>
      </c>
    </row>
    <row r="4729" spans="2:13" x14ac:dyDescent="0.3">
      <c r="B4729" s="49">
        <v>23572</v>
      </c>
      <c r="C4729" s="50">
        <v>194</v>
      </c>
      <c r="D4729" s="50" t="str">
        <f>VLOOKUP(Table8[[#This Row],[CustomerID]],Table15[[#All],[CustomerID]:[Company Name]],2,FALSE)</f>
        <v>Unlimited Bargains</v>
      </c>
      <c r="E4729" s="51">
        <v>44924</v>
      </c>
      <c r="F4729" s="50">
        <v>4</v>
      </c>
      <c r="G4729" s="50" t="str">
        <f>VLOOKUP(Table8[[#This Row],[ProductID]],Table12[[#All],[ProductID]:[ProductFullName]],3,FALSE)</f>
        <v>Product D</v>
      </c>
      <c r="H4729" s="50">
        <v>7</v>
      </c>
      <c r="I4729" s="52">
        <v>44924.615856481498</v>
      </c>
      <c r="J4729" s="50">
        <v>105</v>
      </c>
      <c r="K4729" s="51">
        <v>44924.954861111109</v>
      </c>
      <c r="L4729" s="53"/>
      <c r="M4729" s="54">
        <v>1</v>
      </c>
    </row>
    <row r="4730" spans="2:13" x14ac:dyDescent="0.3">
      <c r="B4730" s="49">
        <v>23573</v>
      </c>
      <c r="C4730" s="50">
        <v>882</v>
      </c>
      <c r="D4730" s="50" t="str">
        <f>VLOOKUP(Table8[[#This Row],[CustomerID]],Table15[[#All],[CustomerID]:[Company Name]],2,FALSE)</f>
        <v>A B C Toys</v>
      </c>
      <c r="E4730" s="51">
        <v>44924</v>
      </c>
      <c r="F4730" s="50">
        <v>6</v>
      </c>
      <c r="G4730" s="50" t="str">
        <f>VLOOKUP(Table8[[#This Row],[ProductID]],Table12[[#All],[ProductID]:[ProductFullName]],3,FALSE)</f>
        <v>Product F</v>
      </c>
      <c r="H4730" s="50">
        <v>3</v>
      </c>
      <c r="I4730" s="52">
        <v>44924.629201388903</v>
      </c>
      <c r="J4730" s="50">
        <v>112</v>
      </c>
      <c r="K4730" s="51">
        <v>44924.954861111109</v>
      </c>
      <c r="L4730" s="53"/>
      <c r="M4730" s="54">
        <v>1</v>
      </c>
    </row>
    <row r="4731" spans="2:13" x14ac:dyDescent="0.3">
      <c r="B4731" s="49">
        <v>23574</v>
      </c>
      <c r="C4731" s="50">
        <v>77</v>
      </c>
      <c r="D4731" s="50" t="str">
        <f>VLOOKUP(Table8[[#This Row],[CustomerID]],Table15[[#All],[CustomerID]:[Company Name]],2,FALSE)</f>
        <v>Carrington &amp; Co.</v>
      </c>
      <c r="E4731" s="51">
        <v>44924</v>
      </c>
      <c r="F4731" s="50">
        <v>4</v>
      </c>
      <c r="G4731" s="50" t="str">
        <f>VLOOKUP(Table8[[#This Row],[ProductID]],Table12[[#All],[ProductID]:[ProductFullName]],3,FALSE)</f>
        <v>Product D</v>
      </c>
      <c r="H4731" s="50">
        <v>3</v>
      </c>
      <c r="I4731" s="52">
        <v>44924.644247685203</v>
      </c>
      <c r="J4731" s="50">
        <v>111</v>
      </c>
      <c r="K4731" s="51">
        <v>44924.954861111109</v>
      </c>
      <c r="L4731" s="53"/>
      <c r="M4731" s="54">
        <v>1</v>
      </c>
    </row>
    <row r="4732" spans="2:13" x14ac:dyDescent="0.3">
      <c r="B4732" s="49">
        <v>23575</v>
      </c>
      <c r="C4732" s="50">
        <v>46</v>
      </c>
      <c r="D4732" s="50" t="str">
        <f>VLOOKUP(Table8[[#This Row],[CustomerID]],Table15[[#All],[CustomerID]:[Company Name]],2,FALSE)</f>
        <v>Granny's Country Cottage</v>
      </c>
      <c r="E4732" s="51">
        <v>44924</v>
      </c>
      <c r="F4732" s="50">
        <v>1</v>
      </c>
      <c r="G4732" s="50" t="str">
        <f>VLOOKUP(Table8[[#This Row],[ProductID]],Table12[[#All],[ProductID]:[ProductFullName]],3,FALSE)</f>
        <v>Product A</v>
      </c>
      <c r="H4732" s="50">
        <v>7</v>
      </c>
      <c r="I4732" s="52">
        <v>44924.65983796298</v>
      </c>
      <c r="J4732" s="50">
        <v>109</v>
      </c>
      <c r="K4732" s="51">
        <v>44924.954861111109</v>
      </c>
      <c r="L4732" s="53"/>
      <c r="M4732" s="54">
        <v>1</v>
      </c>
    </row>
    <row r="4733" spans="2:13" x14ac:dyDescent="0.3">
      <c r="B4733" s="49">
        <v>23576</v>
      </c>
      <c r="C4733" s="50">
        <v>585</v>
      </c>
      <c r="D4733" s="50" t="str">
        <f>VLOOKUP(Table8[[#This Row],[CustomerID]],Table15[[#All],[CustomerID]:[Company Name]],2,FALSE)</f>
        <v>Charms And Things</v>
      </c>
      <c r="E4733" s="51">
        <v>44924</v>
      </c>
      <c r="F4733" s="50">
        <v>5</v>
      </c>
      <c r="G4733" s="50" t="str">
        <f>VLOOKUP(Table8[[#This Row],[ProductID]],Table12[[#All],[ProductID]:[ProductFullName]],3,FALSE)</f>
        <v>Product E</v>
      </c>
      <c r="H4733" s="50">
        <v>6</v>
      </c>
      <c r="I4733" s="52">
        <v>44924.669293981497</v>
      </c>
      <c r="J4733" s="50">
        <v>125</v>
      </c>
      <c r="K4733" s="51">
        <v>44924.954861111109</v>
      </c>
      <c r="L4733" s="53"/>
      <c r="M4733" s="54">
        <v>1</v>
      </c>
    </row>
    <row r="4734" spans="2:13" x14ac:dyDescent="0.3">
      <c r="B4734" s="49">
        <v>23577</v>
      </c>
      <c r="C4734" s="50">
        <v>607</v>
      </c>
      <c r="D4734" s="50" t="str">
        <f>VLOOKUP(Table8[[#This Row],[CustomerID]],Table15[[#All],[CustomerID]:[Company Name]],2,FALSE)</f>
        <v>The Heavenly Outhouse</v>
      </c>
      <c r="E4734" s="51">
        <v>44924</v>
      </c>
      <c r="F4734" s="50">
        <v>1</v>
      </c>
      <c r="G4734" s="50" t="str">
        <f>VLOOKUP(Table8[[#This Row],[ProductID]],Table12[[#All],[ProductID]:[ProductFullName]],3,FALSE)</f>
        <v>Product A</v>
      </c>
      <c r="H4734" s="50">
        <v>3</v>
      </c>
      <c r="I4734" s="52">
        <v>44924.682685185202</v>
      </c>
      <c r="J4734" s="50">
        <v>114</v>
      </c>
      <c r="K4734" s="51">
        <v>44924.954861111109</v>
      </c>
      <c r="L4734" s="53"/>
      <c r="M4734" s="54">
        <v>1</v>
      </c>
    </row>
    <row r="4735" spans="2:13" x14ac:dyDescent="0.3">
      <c r="B4735" s="49">
        <v>23578</v>
      </c>
      <c r="C4735" s="50">
        <v>119</v>
      </c>
      <c r="D4735" s="50" t="str">
        <f>VLOOKUP(Table8[[#This Row],[CustomerID]],Table15[[#All],[CustomerID]:[Company Name]],2,FALSE)</f>
        <v>Brunet Canada Inc</v>
      </c>
      <c r="E4735" s="51">
        <v>44924</v>
      </c>
      <c r="F4735" s="50">
        <v>6</v>
      </c>
      <c r="G4735" s="50" t="str">
        <f>VLOOKUP(Table8[[#This Row],[ProductID]],Table12[[#All],[ProductID]:[ProductFullName]],3,FALSE)</f>
        <v>Product F</v>
      </c>
      <c r="H4735" s="50">
        <v>3</v>
      </c>
      <c r="I4735" s="52">
        <v>44924.691041666687</v>
      </c>
      <c r="J4735" s="50">
        <v>122</v>
      </c>
      <c r="K4735" s="51">
        <v>44924.954861111109</v>
      </c>
      <c r="L4735" s="53"/>
      <c r="M4735" s="54">
        <v>1</v>
      </c>
    </row>
    <row r="4736" spans="2:13" x14ac:dyDescent="0.3">
      <c r="B4736" s="49">
        <v>23579</v>
      </c>
      <c r="C4736" s="50">
        <v>1105</v>
      </c>
      <c r="D4736" s="50" t="str">
        <f>VLOOKUP(Table8[[#This Row],[CustomerID]],Table15[[#All],[CustomerID]:[Company Name]],2,FALSE)</f>
        <v>Primerica</v>
      </c>
      <c r="E4736" s="51">
        <v>44924</v>
      </c>
      <c r="F4736" s="50">
        <v>2</v>
      </c>
      <c r="G4736" s="50" t="str">
        <f>VLOOKUP(Table8[[#This Row],[ProductID]],Table12[[#All],[ProductID]:[ProductFullName]],3,FALSE)</f>
        <v>Product B</v>
      </c>
      <c r="H4736" s="50">
        <v>7</v>
      </c>
      <c r="I4736" s="52">
        <v>44924.700115740758</v>
      </c>
      <c r="J4736" s="50">
        <v>108</v>
      </c>
      <c r="K4736" s="51">
        <v>44924.954861111109</v>
      </c>
      <c r="L4736" s="53"/>
      <c r="M4736" s="54">
        <v>1</v>
      </c>
    </row>
    <row r="4737" spans="2:13" x14ac:dyDescent="0.3">
      <c r="B4737" s="49">
        <v>23580</v>
      </c>
      <c r="C4737" s="50">
        <v>354</v>
      </c>
      <c r="D4737" s="50" t="str">
        <f>VLOOKUP(Table8[[#This Row],[CustomerID]],Table15[[#All],[CustomerID]:[Company Name]],2,FALSE)</f>
        <v>De Ritz</v>
      </c>
      <c r="E4737" s="51">
        <v>44924</v>
      </c>
      <c r="F4737" s="50">
        <v>1</v>
      </c>
      <c r="G4737" s="50" t="str">
        <f>VLOOKUP(Table8[[#This Row],[ProductID]],Table12[[#All],[ProductID]:[ProductFullName]],3,FALSE)</f>
        <v>Product A</v>
      </c>
      <c r="H4737" s="50">
        <v>5</v>
      </c>
      <c r="I4737" s="52">
        <v>44924.710925925945</v>
      </c>
      <c r="J4737" s="50">
        <v>112</v>
      </c>
      <c r="K4737" s="51">
        <v>44924.954861111109</v>
      </c>
      <c r="L4737" s="53"/>
      <c r="M4737" s="54">
        <v>1</v>
      </c>
    </row>
    <row r="4738" spans="2:13" x14ac:dyDescent="0.3">
      <c r="B4738" s="49">
        <v>23581</v>
      </c>
      <c r="C4738" s="50">
        <v>899</v>
      </c>
      <c r="D4738" s="50" t="str">
        <f>VLOOKUP(Table8[[#This Row],[CustomerID]],Table15[[#All],[CustomerID]:[Company Name]],2,FALSE)</f>
        <v>Weiss Trimming</v>
      </c>
      <c r="E4738" s="51">
        <v>44924</v>
      </c>
      <c r="F4738" s="50">
        <v>5</v>
      </c>
      <c r="G4738" s="50" t="str">
        <f>VLOOKUP(Table8[[#This Row],[ProductID]],Table12[[#All],[ProductID]:[ProductFullName]],3,FALSE)</f>
        <v>Product E</v>
      </c>
      <c r="H4738" s="50">
        <v>7</v>
      </c>
      <c r="I4738" s="52">
        <v>44924.72464120372</v>
      </c>
      <c r="J4738" s="50">
        <v>118</v>
      </c>
      <c r="K4738" s="51">
        <v>44924.954861111109</v>
      </c>
      <c r="L4738" s="53"/>
      <c r="M4738" s="54">
        <v>1</v>
      </c>
    </row>
    <row r="4739" spans="2:13" x14ac:dyDescent="0.3">
      <c r="B4739" s="49">
        <v>23582</v>
      </c>
      <c r="C4739" s="50">
        <v>1321</v>
      </c>
      <c r="D4739" s="50" t="str">
        <f>VLOOKUP(Table8[[#This Row],[CustomerID]],Table15[[#All],[CustomerID]:[Company Name]],2,FALSE)</f>
        <v>University Art Center</v>
      </c>
      <c r="E4739" s="51">
        <v>44924</v>
      </c>
      <c r="F4739" s="50">
        <v>4</v>
      </c>
      <c r="G4739" s="50" t="str">
        <f>VLOOKUP(Table8[[#This Row],[ProductID]],Table12[[#All],[ProductID]:[ProductFullName]],3,FALSE)</f>
        <v>Product D</v>
      </c>
      <c r="H4739" s="50">
        <v>6</v>
      </c>
      <c r="I4739" s="52">
        <v>44924.733888888906</v>
      </c>
      <c r="J4739" s="50">
        <v>123</v>
      </c>
      <c r="K4739" s="51">
        <v>44924.954861111109</v>
      </c>
      <c r="L4739" s="53"/>
      <c r="M4739" s="54">
        <v>1</v>
      </c>
    </row>
    <row r="4740" spans="2:13" x14ac:dyDescent="0.3">
      <c r="B4740" s="49">
        <v>23583</v>
      </c>
      <c r="C4740" s="50">
        <v>239</v>
      </c>
      <c r="D4740" s="50" t="str">
        <f>VLOOKUP(Table8[[#This Row],[CustomerID]],Table15[[#All],[CustomerID]:[Company Name]],2,FALSE)</f>
        <v>Mister Keys Ltd</v>
      </c>
      <c r="E4740" s="51">
        <v>44925</v>
      </c>
      <c r="F4740" s="50">
        <v>2</v>
      </c>
      <c r="G4740" s="50" t="str">
        <f>VLOOKUP(Table8[[#This Row],[ProductID]],Table12[[#All],[ProductID]:[ProductFullName]],3,FALSE)</f>
        <v>Product B</v>
      </c>
      <c r="H4740" s="50">
        <v>3</v>
      </c>
      <c r="I4740" s="52">
        <v>44925.333333333336</v>
      </c>
      <c r="J4740" s="50">
        <v>130</v>
      </c>
      <c r="K4740" s="51">
        <v>44925.977777777778</v>
      </c>
      <c r="L4740" s="53"/>
      <c r="M4740" s="54">
        <v>1</v>
      </c>
    </row>
    <row r="4741" spans="2:13" x14ac:dyDescent="0.3">
      <c r="B4741" s="49">
        <v>23584</v>
      </c>
      <c r="C4741" s="50">
        <v>966</v>
      </c>
      <c r="D4741" s="50" t="str">
        <f>VLOOKUP(Table8[[#This Row],[CustomerID]],Table15[[#All],[CustomerID]:[Company Name]],2,FALSE)</f>
        <v>The Beehive Gift Shop</v>
      </c>
      <c r="E4741" s="51">
        <v>44925</v>
      </c>
      <c r="F4741" s="50">
        <v>5</v>
      </c>
      <c r="G4741" s="50" t="str">
        <f>VLOOKUP(Table8[[#This Row],[ProductID]],Table12[[#All],[ProductID]:[ProductFullName]],3,FALSE)</f>
        <v>Product E</v>
      </c>
      <c r="H4741" s="50">
        <v>2</v>
      </c>
      <c r="I4741" s="52">
        <v>44925.34615740741</v>
      </c>
      <c r="J4741" s="50">
        <v>110</v>
      </c>
      <c r="K4741" s="51">
        <v>44925.977777777778</v>
      </c>
      <c r="L4741" s="53"/>
      <c r="M4741" s="54">
        <v>1</v>
      </c>
    </row>
    <row r="4742" spans="2:13" x14ac:dyDescent="0.3">
      <c r="B4742" s="49">
        <v>23585</v>
      </c>
      <c r="C4742" s="50">
        <v>1268</v>
      </c>
      <c r="D4742" s="50" t="str">
        <f>VLOOKUP(Table8[[#This Row],[CustomerID]],Table15[[#All],[CustomerID]:[Company Name]],2,FALSE)</f>
        <v>St. Mary's Hospital</v>
      </c>
      <c r="E4742" s="51">
        <v>44925</v>
      </c>
      <c r="F4742" s="50">
        <v>5</v>
      </c>
      <c r="G4742" s="50" t="str">
        <f>VLOOKUP(Table8[[#This Row],[ProductID]],Table12[[#All],[ProductID]:[ProductFullName]],3,FALSE)</f>
        <v>Product E</v>
      </c>
      <c r="H4742" s="50">
        <v>5</v>
      </c>
      <c r="I4742" s="52">
        <v>44925.357222222228</v>
      </c>
      <c r="J4742" s="50">
        <v>117</v>
      </c>
      <c r="K4742" s="51">
        <v>44925.977777777778</v>
      </c>
      <c r="L4742" s="53"/>
      <c r="M4742" s="54">
        <v>1</v>
      </c>
    </row>
    <row r="4743" spans="2:13" x14ac:dyDescent="0.3">
      <c r="B4743" s="49">
        <v>23586</v>
      </c>
      <c r="C4743" s="50">
        <v>1035</v>
      </c>
      <c r="D4743" s="50" t="str">
        <f>VLOOKUP(Table8[[#This Row],[CustomerID]],Table15[[#All],[CustomerID]:[Company Name]],2,FALSE)</f>
        <v>Priss Pots Place C/O Fireballs</v>
      </c>
      <c r="E4743" s="51">
        <v>44925</v>
      </c>
      <c r="F4743" s="50">
        <v>6</v>
      </c>
      <c r="G4743" s="50" t="str">
        <f>VLOOKUP(Table8[[#This Row],[ProductID]],Table12[[#All],[ProductID]:[ProductFullName]],3,FALSE)</f>
        <v>Product F</v>
      </c>
      <c r="H4743" s="50">
        <v>7</v>
      </c>
      <c r="I4743" s="52">
        <v>44925.367164351861</v>
      </c>
      <c r="J4743" s="50">
        <v>128</v>
      </c>
      <c r="K4743" s="51">
        <v>44925.977777777778</v>
      </c>
      <c r="L4743" s="53"/>
      <c r="M4743" s="54">
        <v>1</v>
      </c>
    </row>
    <row r="4744" spans="2:13" x14ac:dyDescent="0.3">
      <c r="B4744" s="49">
        <v>23587</v>
      </c>
      <c r="C4744" s="50">
        <v>332</v>
      </c>
      <c r="D4744" s="50" t="str">
        <f>VLOOKUP(Table8[[#This Row],[CustomerID]],Table15[[#All],[CustomerID]:[Company Name]],2,FALSE)</f>
        <v>Calderones</v>
      </c>
      <c r="E4744" s="51">
        <v>44925</v>
      </c>
      <c r="F4744" s="50">
        <v>6</v>
      </c>
      <c r="G4744" s="50" t="str">
        <f>VLOOKUP(Table8[[#This Row],[ProductID]],Table12[[#All],[ProductID]:[ProductFullName]],3,FALSE)</f>
        <v>Product F</v>
      </c>
      <c r="H4744" s="50">
        <v>7</v>
      </c>
      <c r="I4744" s="52">
        <v>44925.38216435186</v>
      </c>
      <c r="J4744" s="50">
        <v>112</v>
      </c>
      <c r="K4744" s="51">
        <v>44925.977777777778</v>
      </c>
      <c r="L4744" s="53"/>
      <c r="M4744" s="54">
        <v>1</v>
      </c>
    </row>
    <row r="4745" spans="2:13" x14ac:dyDescent="0.3">
      <c r="B4745" s="49">
        <v>23588</v>
      </c>
      <c r="C4745" s="50">
        <v>473</v>
      </c>
      <c r="D4745" s="50" t="str">
        <f>VLOOKUP(Table8[[#This Row],[CustomerID]],Table15[[#All],[CustomerID]:[Company Name]],2,FALSE)</f>
        <v>IDA - Gravenhurst, ON</v>
      </c>
      <c r="E4745" s="51">
        <v>44925</v>
      </c>
      <c r="F4745" s="50">
        <v>2</v>
      </c>
      <c r="G4745" s="50" t="str">
        <f>VLOOKUP(Table8[[#This Row],[ProductID]],Table12[[#All],[ProductID]:[ProductFullName]],3,FALSE)</f>
        <v>Product B</v>
      </c>
      <c r="H4745" s="50">
        <v>6</v>
      </c>
      <c r="I4745" s="52">
        <v>44925.393425925933</v>
      </c>
      <c r="J4745" s="50">
        <v>129</v>
      </c>
      <c r="K4745" s="51">
        <v>44925.977777777778</v>
      </c>
      <c r="L4745" s="53"/>
      <c r="M4745" s="54">
        <v>1</v>
      </c>
    </row>
    <row r="4746" spans="2:13" x14ac:dyDescent="0.3">
      <c r="B4746" s="49">
        <v>23589</v>
      </c>
      <c r="C4746" s="50">
        <v>1227</v>
      </c>
      <c r="D4746" s="50" t="str">
        <f>VLOOKUP(Table8[[#This Row],[CustomerID]],Table15[[#All],[CustomerID]:[Company Name]],2,FALSE)</f>
        <v>JC Penny</v>
      </c>
      <c r="E4746" s="51">
        <v>44925</v>
      </c>
      <c r="F4746" s="50">
        <v>2</v>
      </c>
      <c r="G4746" s="50" t="str">
        <f>VLOOKUP(Table8[[#This Row],[ProductID]],Table12[[#All],[ProductID]:[ProductFullName]],3,FALSE)</f>
        <v>Product B</v>
      </c>
      <c r="H4746" s="50">
        <v>4</v>
      </c>
      <c r="I4746" s="52">
        <v>44925.401782407418</v>
      </c>
      <c r="J4746" s="50">
        <v>107</v>
      </c>
      <c r="K4746" s="51">
        <v>44925.977777777778</v>
      </c>
      <c r="L4746" s="53"/>
      <c r="M4746" s="54">
        <v>1</v>
      </c>
    </row>
    <row r="4747" spans="2:13" x14ac:dyDescent="0.3">
      <c r="B4747" s="49">
        <v>23590</v>
      </c>
      <c r="C4747" s="50">
        <v>1195</v>
      </c>
      <c r="D4747" s="50" t="str">
        <f>VLOOKUP(Table8[[#This Row],[CustomerID]],Table15[[#All],[CustomerID]:[Company Name]],2,FALSE)</f>
        <v>Kirlin's Inc.</v>
      </c>
      <c r="E4747" s="51">
        <v>44925</v>
      </c>
      <c r="F4747" s="50">
        <v>2</v>
      </c>
      <c r="G4747" s="50" t="str">
        <f>VLOOKUP(Table8[[#This Row],[ProductID]],Table12[[#All],[ProductID]:[ProductFullName]],3,FALSE)</f>
        <v>Product B</v>
      </c>
      <c r="H4747" s="50">
        <v>6</v>
      </c>
      <c r="I4747" s="52">
        <v>44925.410081018526</v>
      </c>
      <c r="J4747" s="50">
        <v>107</v>
      </c>
      <c r="K4747" s="51">
        <v>44925.977777777778</v>
      </c>
      <c r="L4747" s="53"/>
      <c r="M4747" s="54">
        <v>1</v>
      </c>
    </row>
    <row r="4748" spans="2:13" x14ac:dyDescent="0.3">
      <c r="B4748" s="49">
        <v>23591</v>
      </c>
      <c r="C4748" s="50">
        <v>1348</v>
      </c>
      <c r="D4748" s="50" t="str">
        <f>VLOOKUP(Table8[[#This Row],[CustomerID]],Table15[[#All],[CustomerID]:[Company Name]],2,FALSE)</f>
        <v>Kathryn's of Kona</v>
      </c>
      <c r="E4748" s="51">
        <v>44925</v>
      </c>
      <c r="F4748" s="50">
        <v>6</v>
      </c>
      <c r="G4748" s="50" t="str">
        <f>VLOOKUP(Table8[[#This Row],[ProductID]],Table12[[#All],[ProductID]:[ProductFullName]],3,FALSE)</f>
        <v>Product F</v>
      </c>
      <c r="H4748" s="50">
        <v>5</v>
      </c>
      <c r="I4748" s="52">
        <v>44925.422916666677</v>
      </c>
      <c r="J4748" s="50">
        <v>116</v>
      </c>
      <c r="K4748" s="51">
        <v>44925.977777777778</v>
      </c>
      <c r="L4748" s="53"/>
      <c r="M4748" s="54">
        <v>1</v>
      </c>
    </row>
    <row r="4749" spans="2:13" x14ac:dyDescent="0.3">
      <c r="B4749" s="49">
        <v>23592</v>
      </c>
      <c r="C4749" s="50">
        <v>475</v>
      </c>
      <c r="D4749" s="50" t="str">
        <f>VLOOKUP(Table8[[#This Row],[CustomerID]],Table15[[#All],[CustomerID]:[Company Name]],2,FALSE)</f>
        <v>Buck or Two #156</v>
      </c>
      <c r="E4749" s="51">
        <v>44925</v>
      </c>
      <c r="F4749" s="50">
        <v>1</v>
      </c>
      <c r="G4749" s="50" t="str">
        <f>VLOOKUP(Table8[[#This Row],[ProductID]],Table12[[#All],[ProductID]:[ProductFullName]],3,FALSE)</f>
        <v>Product A</v>
      </c>
      <c r="H4749" s="50">
        <v>6</v>
      </c>
      <c r="I4749" s="52">
        <v>44925.431250000009</v>
      </c>
      <c r="J4749" s="50">
        <v>116</v>
      </c>
      <c r="K4749" s="51">
        <v>44925.977777777778</v>
      </c>
      <c r="L4749" s="53"/>
      <c r="M4749" s="54">
        <v>1</v>
      </c>
    </row>
    <row r="4750" spans="2:13" x14ac:dyDescent="0.3">
      <c r="B4750" s="49">
        <v>23593</v>
      </c>
      <c r="C4750" s="50">
        <v>837</v>
      </c>
      <c r="D4750" s="50" t="str">
        <f>VLOOKUP(Table8[[#This Row],[CustomerID]],Table15[[#All],[CustomerID]:[Company Name]],2,FALSE)</f>
        <v>Faire Tails</v>
      </c>
      <c r="E4750" s="51">
        <v>44925</v>
      </c>
      <c r="F4750" s="50">
        <v>6</v>
      </c>
      <c r="G4750" s="50" t="str">
        <f>VLOOKUP(Table8[[#This Row],[ProductID]],Table12[[#All],[ProductID]:[ProductFullName]],3,FALSE)</f>
        <v>Product F</v>
      </c>
      <c r="H4750" s="50">
        <v>3</v>
      </c>
      <c r="I4750" s="52">
        <v>44925.440821759265</v>
      </c>
      <c r="J4750" s="50">
        <v>131</v>
      </c>
      <c r="K4750" s="51">
        <v>44925.977777777778</v>
      </c>
      <c r="L4750" s="53"/>
      <c r="M4750" s="54">
        <v>1</v>
      </c>
    </row>
    <row r="4751" spans="2:13" x14ac:dyDescent="0.3">
      <c r="B4751" s="49">
        <v>23594</v>
      </c>
      <c r="C4751" s="50">
        <v>94</v>
      </c>
      <c r="D4751" s="50" t="str">
        <f>VLOOKUP(Table8[[#This Row],[CustomerID]],Table15[[#All],[CustomerID]:[Company Name]],2,FALSE)</f>
        <v>Autour Du Pot</v>
      </c>
      <c r="E4751" s="51">
        <v>44925</v>
      </c>
      <c r="F4751" s="50">
        <v>4</v>
      </c>
      <c r="G4751" s="50" t="str">
        <f>VLOOKUP(Table8[[#This Row],[ProductID]],Table12[[#All],[ProductID]:[ProductFullName]],3,FALSE)</f>
        <v>Product D</v>
      </c>
      <c r="H4751" s="50">
        <v>6</v>
      </c>
      <c r="I4751" s="52">
        <v>44925.456319444449</v>
      </c>
      <c r="J4751" s="50">
        <v>105</v>
      </c>
      <c r="K4751" s="51">
        <v>44925.977777777778</v>
      </c>
      <c r="L4751" s="53"/>
      <c r="M4751" s="54">
        <v>1</v>
      </c>
    </row>
    <row r="4752" spans="2:13" x14ac:dyDescent="0.3">
      <c r="B4752" s="49">
        <v>23595</v>
      </c>
      <c r="C4752" s="50">
        <v>477</v>
      </c>
      <c r="D4752" s="50" t="str">
        <f>VLOOKUP(Table8[[#This Row],[CustomerID]],Table15[[#All],[CustomerID]:[Company Name]],2,FALSE)</f>
        <v>Dollar Klub</v>
      </c>
      <c r="E4752" s="51">
        <v>44925</v>
      </c>
      <c r="F4752" s="50">
        <v>1</v>
      </c>
      <c r="G4752" s="50" t="str">
        <f>VLOOKUP(Table8[[#This Row],[ProductID]],Table12[[#All],[ProductID]:[ProductFullName]],3,FALSE)</f>
        <v>Product A</v>
      </c>
      <c r="H4752" s="50">
        <v>4</v>
      </c>
      <c r="I4752" s="52">
        <v>44925.465833333335</v>
      </c>
      <c r="J4752" s="50">
        <v>109</v>
      </c>
      <c r="K4752" s="51">
        <v>44925.977777777778</v>
      </c>
      <c r="L4752" s="53"/>
      <c r="M4752" s="54">
        <v>1</v>
      </c>
    </row>
    <row r="4753" spans="2:13" x14ac:dyDescent="0.3">
      <c r="B4753" s="49">
        <v>23596</v>
      </c>
      <c r="C4753" s="50">
        <v>8</v>
      </c>
      <c r="D4753" s="50" t="str">
        <f>VLOOKUP(Table8[[#This Row],[CustomerID]],Table15[[#All],[CustomerID]:[Company Name]],2,FALSE)</f>
        <v>Greenspar Ltd</v>
      </c>
      <c r="E4753" s="51">
        <v>44925</v>
      </c>
      <c r="F4753" s="50">
        <v>2</v>
      </c>
      <c r="G4753" s="50" t="str">
        <f>VLOOKUP(Table8[[#This Row],[ProductID]],Table12[[#All],[ProductID]:[ProductFullName]],3,FALSE)</f>
        <v>Product B</v>
      </c>
      <c r="H4753" s="50">
        <v>6</v>
      </c>
      <c r="I4753" s="52">
        <v>44925.476377314815</v>
      </c>
      <c r="J4753" s="50">
        <v>114</v>
      </c>
      <c r="K4753" s="51">
        <v>44925.977777777778</v>
      </c>
      <c r="L4753" s="53"/>
      <c r="M4753" s="54">
        <v>1</v>
      </c>
    </row>
    <row r="4754" spans="2:13" x14ac:dyDescent="0.3">
      <c r="B4754" s="49">
        <v>23597</v>
      </c>
      <c r="C4754" s="50">
        <v>982</v>
      </c>
      <c r="D4754" s="50" t="str">
        <f>VLOOKUP(Table8[[#This Row],[CustomerID]],Table15[[#All],[CustomerID]:[Company Name]],2,FALSE)</f>
        <v>The Tams Corp</v>
      </c>
      <c r="E4754" s="51">
        <v>44925</v>
      </c>
      <c r="F4754" s="50">
        <v>4</v>
      </c>
      <c r="G4754" s="50" t="str">
        <f>VLOOKUP(Table8[[#This Row],[ProductID]],Table12[[#All],[ProductID]:[ProductFullName]],3,FALSE)</f>
        <v>Product D</v>
      </c>
      <c r="H4754" s="50">
        <v>5</v>
      </c>
      <c r="I4754" s="52">
        <v>44925.484837962962</v>
      </c>
      <c r="J4754" s="50">
        <v>131</v>
      </c>
      <c r="K4754" s="51">
        <v>44925.977777777778</v>
      </c>
      <c r="L4754" s="53"/>
      <c r="M4754" s="54">
        <v>1</v>
      </c>
    </row>
    <row r="4755" spans="2:13" x14ac:dyDescent="0.3">
      <c r="B4755" s="49">
        <v>23598</v>
      </c>
      <c r="C4755" s="50">
        <v>464</v>
      </c>
      <c r="D4755" s="50" t="str">
        <f>VLOOKUP(Table8[[#This Row],[CustomerID]],Table15[[#All],[CustomerID]:[Company Name]],2,FALSE)</f>
        <v>Georges Market</v>
      </c>
      <c r="E4755" s="51">
        <v>44925</v>
      </c>
      <c r="F4755" s="50">
        <v>1</v>
      </c>
      <c r="G4755" s="50" t="str">
        <f>VLOOKUP(Table8[[#This Row],[ProductID]],Table12[[#All],[ProductID]:[ProductFullName]],3,FALSE)</f>
        <v>Product A</v>
      </c>
      <c r="H4755" s="50">
        <v>3</v>
      </c>
      <c r="I4755" s="52">
        <v>44925.494930555556</v>
      </c>
      <c r="J4755" s="50">
        <v>109</v>
      </c>
      <c r="K4755" s="51">
        <v>44925.977777777778</v>
      </c>
      <c r="L4755" s="53"/>
      <c r="M4755" s="54">
        <v>1</v>
      </c>
    </row>
    <row r="4756" spans="2:13" x14ac:dyDescent="0.3">
      <c r="B4756" s="49">
        <v>23599</v>
      </c>
      <c r="C4756" s="50">
        <v>891</v>
      </c>
      <c r="D4756" s="50" t="str">
        <f>VLOOKUP(Table8[[#This Row],[CustomerID]],Table15[[#All],[CustomerID]:[Company Name]],2,FALSE)</f>
        <v>Yossels</v>
      </c>
      <c r="E4756" s="51">
        <v>44925</v>
      </c>
      <c r="F4756" s="50">
        <v>1</v>
      </c>
      <c r="G4756" s="50" t="str">
        <f>VLOOKUP(Table8[[#This Row],[ProductID]],Table12[[#All],[ProductID]:[ProductFullName]],3,FALSE)</f>
        <v>Product A</v>
      </c>
      <c r="H4756" s="50">
        <v>4</v>
      </c>
      <c r="I4756" s="52">
        <v>44925.509699074079</v>
      </c>
      <c r="J4756" s="50">
        <v>125</v>
      </c>
      <c r="K4756" s="51">
        <v>44925.977777777778</v>
      </c>
      <c r="L4756" s="53"/>
      <c r="M4756" s="54">
        <v>1</v>
      </c>
    </row>
    <row r="4757" spans="2:13" x14ac:dyDescent="0.3">
      <c r="B4757" s="49">
        <v>23600</v>
      </c>
      <c r="C4757" s="50">
        <v>1283</v>
      </c>
      <c r="D4757" s="50" t="str">
        <f>VLOOKUP(Table8[[#This Row],[CustomerID]],Table15[[#All],[CustomerID]:[Company Name]],2,FALSE)</f>
        <v>Sun Coast Hotel Gift Shop</v>
      </c>
      <c r="E4757" s="51">
        <v>44925</v>
      </c>
      <c r="F4757" s="50">
        <v>1</v>
      </c>
      <c r="G4757" s="50" t="str">
        <f>VLOOKUP(Table8[[#This Row],[ProductID]],Table12[[#All],[ProductID]:[ProductFullName]],3,FALSE)</f>
        <v>Product A</v>
      </c>
      <c r="H4757" s="50">
        <v>3</v>
      </c>
      <c r="I4757" s="52">
        <v>44925.522291666668</v>
      </c>
      <c r="J4757" s="50">
        <v>116</v>
      </c>
      <c r="K4757" s="51">
        <v>44925.977777777778</v>
      </c>
      <c r="L4757" s="53"/>
      <c r="M4757" s="54">
        <v>1</v>
      </c>
    </row>
    <row r="4758" spans="2:13" x14ac:dyDescent="0.3">
      <c r="B4758" s="49">
        <v>23601</v>
      </c>
      <c r="C4758" s="50">
        <v>84</v>
      </c>
      <c r="D4758" s="50" t="str">
        <f>VLOOKUP(Table8[[#This Row],[CustomerID]],Table15[[#All],[CustomerID]:[Company Name]],2,FALSE)</f>
        <v>Village Designs</v>
      </c>
      <c r="E4758" s="51">
        <v>44925</v>
      </c>
      <c r="F4758" s="50">
        <v>6</v>
      </c>
      <c r="G4758" s="50" t="str">
        <f>VLOOKUP(Table8[[#This Row],[ProductID]],Table12[[#All],[ProductID]:[ProductFullName]],3,FALSE)</f>
        <v>Product F</v>
      </c>
      <c r="H4758" s="50">
        <v>3</v>
      </c>
      <c r="I4758" s="52">
        <v>44925.537141203706</v>
      </c>
      <c r="J4758" s="50">
        <v>114</v>
      </c>
      <c r="K4758" s="51">
        <v>44925.977777777778</v>
      </c>
      <c r="L4758" s="53"/>
      <c r="M4758" s="54">
        <v>1</v>
      </c>
    </row>
    <row r="4759" spans="2:13" x14ac:dyDescent="0.3">
      <c r="B4759" s="49">
        <v>23602</v>
      </c>
      <c r="C4759" s="50">
        <v>1167</v>
      </c>
      <c r="D4759" s="50" t="str">
        <f>VLOOKUP(Table8[[#This Row],[CustomerID]],Table15[[#All],[CustomerID]:[Company Name]],2,FALSE)</f>
        <v>Mill Pond Mercantile</v>
      </c>
      <c r="E4759" s="51">
        <v>44925</v>
      </c>
      <c r="F4759" s="50">
        <v>2</v>
      </c>
      <c r="G4759" s="50" t="str">
        <f>VLOOKUP(Table8[[#This Row],[ProductID]],Table12[[#All],[ProductID]:[ProductFullName]],3,FALSE)</f>
        <v>Product B</v>
      </c>
      <c r="H4759" s="50">
        <v>2</v>
      </c>
      <c r="I4759" s="52">
        <v>44925.548622685186</v>
      </c>
      <c r="J4759" s="50">
        <v>115</v>
      </c>
      <c r="K4759" s="51">
        <v>44925.977777777778</v>
      </c>
      <c r="L4759" s="53"/>
      <c r="M4759" s="54">
        <v>1</v>
      </c>
    </row>
    <row r="4760" spans="2:13" x14ac:dyDescent="0.3">
      <c r="B4760" s="49">
        <v>23603</v>
      </c>
      <c r="C4760" s="50">
        <v>485</v>
      </c>
      <c r="D4760" s="50" t="str">
        <f>VLOOKUP(Table8[[#This Row],[CustomerID]],Table15[[#All],[CustomerID]:[Company Name]],2,FALSE)</f>
        <v>Bourkes Medi Plus Drug Stores Ltd.</v>
      </c>
      <c r="E4760" s="51">
        <v>44925</v>
      </c>
      <c r="F4760" s="50">
        <v>6</v>
      </c>
      <c r="G4760" s="50" t="str">
        <f>VLOOKUP(Table8[[#This Row],[ProductID]],Table12[[#All],[ProductID]:[ProductFullName]],3,FALSE)</f>
        <v>Product F</v>
      </c>
      <c r="H4760" s="50">
        <v>4</v>
      </c>
      <c r="I4760" s="52">
        <v>44925.556770833333</v>
      </c>
      <c r="J4760" s="50">
        <v>116</v>
      </c>
      <c r="K4760" s="51">
        <v>44925.977777777778</v>
      </c>
      <c r="L4760" s="53"/>
      <c r="M4760" s="54">
        <v>1</v>
      </c>
    </row>
    <row r="4761" spans="2:13" x14ac:dyDescent="0.3">
      <c r="B4761" s="49">
        <v>23604</v>
      </c>
      <c r="C4761" s="50">
        <v>1220</v>
      </c>
      <c r="D4761" s="50" t="str">
        <f>VLOOKUP(Table8[[#This Row],[CustomerID]],Table15[[#All],[CustomerID]:[Company Name]],2,FALSE)</f>
        <v>Dillard's Inc. Valdosta, GA</v>
      </c>
      <c r="E4761" s="51">
        <v>44925</v>
      </c>
      <c r="F4761" s="50">
        <v>6</v>
      </c>
      <c r="G4761" s="50" t="str">
        <f>VLOOKUP(Table8[[#This Row],[ProductID]],Table12[[#All],[ProductID]:[ProductFullName]],3,FALSE)</f>
        <v>Product F</v>
      </c>
      <c r="H4761" s="50">
        <v>2</v>
      </c>
      <c r="I4761" s="52">
        <v>44925.568425925929</v>
      </c>
      <c r="J4761" s="50">
        <v>119</v>
      </c>
      <c r="K4761" s="51">
        <v>44925.977777777778</v>
      </c>
      <c r="L4761" s="53"/>
      <c r="M4761" s="54">
        <v>1</v>
      </c>
    </row>
    <row r="4762" spans="2:13" x14ac:dyDescent="0.3">
      <c r="B4762" s="49">
        <v>23605</v>
      </c>
      <c r="C4762" s="50">
        <v>1139</v>
      </c>
      <c r="D4762" s="50" t="str">
        <f>VLOOKUP(Table8[[#This Row],[CustomerID]],Table15[[#All],[CustomerID]:[Company Name]],2,FALSE)</f>
        <v>Millie's Gift Haus</v>
      </c>
      <c r="E4762" s="51">
        <v>44925</v>
      </c>
      <c r="F4762" s="50">
        <v>3</v>
      </c>
      <c r="G4762" s="50" t="str">
        <f>VLOOKUP(Table8[[#This Row],[ProductID]],Table12[[#All],[ProductID]:[ProductFullName]],3,FALSE)</f>
        <v>Product C</v>
      </c>
      <c r="H4762" s="50">
        <v>6</v>
      </c>
      <c r="I4762" s="52">
        <v>44925.578356481485</v>
      </c>
      <c r="J4762" s="50">
        <v>126</v>
      </c>
      <c r="K4762" s="51">
        <v>44925.977777777778</v>
      </c>
      <c r="L4762" s="53"/>
      <c r="M4762" s="54">
        <v>1</v>
      </c>
    </row>
    <row r="4763" spans="2:13" x14ac:dyDescent="0.3">
      <c r="B4763" s="49">
        <v>23606</v>
      </c>
      <c r="C4763" s="50">
        <v>8</v>
      </c>
      <c r="D4763" s="50" t="str">
        <f>VLOOKUP(Table8[[#This Row],[CustomerID]],Table15[[#All],[CustomerID]:[Company Name]],2,FALSE)</f>
        <v>Greenspar Ltd</v>
      </c>
      <c r="E4763" s="51">
        <v>44925</v>
      </c>
      <c r="F4763" s="50">
        <v>4</v>
      </c>
      <c r="G4763" s="50" t="str">
        <f>VLOOKUP(Table8[[#This Row],[ProductID]],Table12[[#All],[ProductID]:[ProductFullName]],3,FALSE)</f>
        <v>Product D</v>
      </c>
      <c r="H4763" s="50">
        <v>2</v>
      </c>
      <c r="I4763" s="52">
        <v>44925.587326388893</v>
      </c>
      <c r="J4763" s="50">
        <v>125</v>
      </c>
      <c r="K4763" s="51">
        <v>44925.977777777778</v>
      </c>
      <c r="L4763" s="53"/>
      <c r="M4763" s="54">
        <v>1</v>
      </c>
    </row>
    <row r="4764" spans="2:13" x14ac:dyDescent="0.3">
      <c r="B4764" s="49">
        <v>23607</v>
      </c>
      <c r="C4764" s="50">
        <v>321</v>
      </c>
      <c r="D4764" s="50" t="str">
        <f>VLOOKUP(Table8[[#This Row],[CustomerID]],Table15[[#All],[CustomerID]:[Company Name]],2,FALSE)</f>
        <v>A.W. BROCK</v>
      </c>
      <c r="E4764" s="51">
        <v>44925</v>
      </c>
      <c r="F4764" s="50">
        <v>5</v>
      </c>
      <c r="G4764" s="50" t="str">
        <f>VLOOKUP(Table8[[#This Row],[ProductID]],Table12[[#All],[ProductID]:[ProductFullName]],3,FALSE)</f>
        <v>Product E</v>
      </c>
      <c r="H4764" s="50">
        <v>2</v>
      </c>
      <c r="I4764" s="52">
        <v>44925.595509259263</v>
      </c>
      <c r="J4764" s="50">
        <v>131</v>
      </c>
      <c r="K4764" s="51">
        <v>44925.977777777778</v>
      </c>
      <c r="L4764" s="53"/>
      <c r="M4764" s="54">
        <v>1</v>
      </c>
    </row>
    <row r="4765" spans="2:13" x14ac:dyDescent="0.3">
      <c r="B4765" s="49">
        <v>23608</v>
      </c>
      <c r="C4765" s="50">
        <v>1323</v>
      </c>
      <c r="D4765" s="50" t="str">
        <f>VLOOKUP(Table8[[#This Row],[CustomerID]],Table15[[#All],[CustomerID]:[Company Name]],2,FALSE)</f>
        <v>Far East Watchcases Inc</v>
      </c>
      <c r="E4765" s="51">
        <v>44925</v>
      </c>
      <c r="F4765" s="50">
        <v>5</v>
      </c>
      <c r="G4765" s="50" t="str">
        <f>VLOOKUP(Table8[[#This Row],[ProductID]],Table12[[#All],[ProductID]:[ProductFullName]],3,FALSE)</f>
        <v>Product E</v>
      </c>
      <c r="H4765" s="50">
        <v>3</v>
      </c>
      <c r="I4765" s="52">
        <v>44925.60805555556</v>
      </c>
      <c r="J4765" s="50">
        <v>131</v>
      </c>
      <c r="K4765" s="51">
        <v>44925.977777777778</v>
      </c>
      <c r="L4765" s="53"/>
      <c r="M4765" s="54">
        <v>1</v>
      </c>
    </row>
    <row r="4766" spans="2:13" x14ac:dyDescent="0.3">
      <c r="B4766" s="49">
        <v>23609</v>
      </c>
      <c r="C4766" s="50">
        <v>460</v>
      </c>
      <c r="D4766" s="50" t="str">
        <f>VLOOKUP(Table8[[#This Row],[CustomerID]],Table15[[#All],[CustomerID]:[Company Name]],2,FALSE)</f>
        <v>Little Current Guardian</v>
      </c>
      <c r="E4766" s="51">
        <v>44925</v>
      </c>
      <c r="F4766" s="50">
        <v>6</v>
      </c>
      <c r="G4766" s="50" t="str">
        <f>VLOOKUP(Table8[[#This Row],[ProductID]],Table12[[#All],[ProductID]:[ProductFullName]],3,FALSE)</f>
        <v>Product F</v>
      </c>
      <c r="H4766" s="50">
        <v>2</v>
      </c>
      <c r="I4766" s="52">
        <v>44925.61659722223</v>
      </c>
      <c r="J4766" s="50">
        <v>129</v>
      </c>
      <c r="K4766" s="51">
        <v>44925.977777777778</v>
      </c>
      <c r="L4766" s="53"/>
      <c r="M4766" s="54">
        <v>1</v>
      </c>
    </row>
    <row r="4767" spans="2:13" x14ac:dyDescent="0.3">
      <c r="B4767" s="49">
        <v>23610</v>
      </c>
      <c r="C4767" s="50">
        <v>781</v>
      </c>
      <c r="D4767" s="50" t="str">
        <f>VLOOKUP(Table8[[#This Row],[CustomerID]],Table15[[#All],[CustomerID]:[Company Name]],2,FALSE)</f>
        <v>Greenpiece</v>
      </c>
      <c r="E4767" s="51">
        <v>44925</v>
      </c>
      <c r="F4767" s="50">
        <v>2</v>
      </c>
      <c r="G4767" s="50" t="str">
        <f>VLOOKUP(Table8[[#This Row],[ProductID]],Table12[[#All],[ProductID]:[ProductFullName]],3,FALSE)</f>
        <v>Product B</v>
      </c>
      <c r="H4767" s="50">
        <v>5</v>
      </c>
      <c r="I4767" s="52">
        <v>44925.632465277784</v>
      </c>
      <c r="J4767" s="50">
        <v>119</v>
      </c>
      <c r="K4767" s="51">
        <v>44925.977777777778</v>
      </c>
      <c r="L4767" s="53"/>
      <c r="M4767" s="54">
        <v>1</v>
      </c>
    </row>
    <row r="4768" spans="2:13" x14ac:dyDescent="0.3">
      <c r="B4768" s="49">
        <v>23611</v>
      </c>
      <c r="C4768" s="50">
        <v>403</v>
      </c>
      <c r="D4768" s="50" t="str">
        <f>VLOOKUP(Table8[[#This Row],[CustomerID]],Table15[[#All],[CustomerID]:[Company Name]],2,FALSE)</f>
        <v>The Country Attic</v>
      </c>
      <c r="E4768" s="51">
        <v>44925</v>
      </c>
      <c r="F4768" s="50">
        <v>2</v>
      </c>
      <c r="G4768" s="50" t="str">
        <f>VLOOKUP(Table8[[#This Row],[ProductID]],Table12[[#All],[ProductID]:[ProductFullName]],3,FALSE)</f>
        <v>Product B</v>
      </c>
      <c r="H4768" s="50">
        <v>4</v>
      </c>
      <c r="I4768" s="52">
        <v>44925.646307870375</v>
      </c>
      <c r="J4768" s="50">
        <v>108</v>
      </c>
      <c r="K4768" s="51">
        <v>44925.977777777778</v>
      </c>
      <c r="L4768" s="53"/>
      <c r="M4768" s="54">
        <v>1</v>
      </c>
    </row>
    <row r="4769" spans="2:13" x14ac:dyDescent="0.3">
      <c r="B4769" s="49">
        <v>23612</v>
      </c>
      <c r="C4769" s="50">
        <v>628</v>
      </c>
      <c r="D4769" s="50" t="str">
        <f>VLOOKUP(Table8[[#This Row],[CustomerID]],Table15[[#All],[CustomerID]:[Company Name]],2,FALSE)</f>
        <v>Dansk Gifts</v>
      </c>
      <c r="E4769" s="51">
        <v>44925</v>
      </c>
      <c r="F4769" s="50">
        <v>4</v>
      </c>
      <c r="G4769" s="50" t="str">
        <f>VLOOKUP(Table8[[#This Row],[ProductID]],Table12[[#All],[ProductID]:[ProductFullName]],3,FALSE)</f>
        <v>Product D</v>
      </c>
      <c r="H4769" s="50">
        <v>4</v>
      </c>
      <c r="I4769" s="52">
        <v>44925.658217592594</v>
      </c>
      <c r="J4769" s="50">
        <v>134</v>
      </c>
      <c r="K4769" s="51">
        <v>44925.977777777778</v>
      </c>
      <c r="L4769" s="53"/>
      <c r="M4769" s="54">
        <v>1</v>
      </c>
    </row>
    <row r="4770" spans="2:13" x14ac:dyDescent="0.3">
      <c r="B4770" s="49">
        <v>23613</v>
      </c>
      <c r="C4770" s="50">
        <v>337</v>
      </c>
      <c r="D4770" s="50" t="str">
        <f>VLOOKUP(Table8[[#This Row],[CustomerID]],Table15[[#All],[CustomerID]:[Company Name]],2,FALSE)</f>
        <v>Party Packagers</v>
      </c>
      <c r="E4770" s="51">
        <v>44925</v>
      </c>
      <c r="F4770" s="50">
        <v>4</v>
      </c>
      <c r="G4770" s="50" t="str">
        <f>VLOOKUP(Table8[[#This Row],[ProductID]],Table12[[#All],[ProductID]:[ProductFullName]],3,FALSE)</f>
        <v>Product D</v>
      </c>
      <c r="H4770" s="50">
        <v>3</v>
      </c>
      <c r="I4770" s="52">
        <v>44925.673310185186</v>
      </c>
      <c r="J4770" s="50">
        <v>126</v>
      </c>
      <c r="K4770" s="51">
        <v>44925.977777777778</v>
      </c>
      <c r="L4770" s="53"/>
      <c r="M4770" s="54">
        <v>1</v>
      </c>
    </row>
    <row r="4771" spans="2:13" x14ac:dyDescent="0.3">
      <c r="B4771" s="49">
        <v>23614</v>
      </c>
      <c r="C4771" s="50">
        <v>580</v>
      </c>
      <c r="D4771" s="50" t="str">
        <f>VLOOKUP(Table8[[#This Row],[CustomerID]],Table15[[#All],[CustomerID]:[Company Name]],2,FALSE)</f>
        <v>Valley Jewellers Ltd.</v>
      </c>
      <c r="E4771" s="51">
        <v>44925</v>
      </c>
      <c r="F4771" s="50">
        <v>2</v>
      </c>
      <c r="G4771" s="50" t="str">
        <f>VLOOKUP(Table8[[#This Row],[ProductID]],Table12[[#All],[ProductID]:[ProductFullName]],3,FALSE)</f>
        <v>Product B</v>
      </c>
      <c r="H4771" s="50">
        <v>7</v>
      </c>
      <c r="I4771" s="52">
        <v>44925.689583333333</v>
      </c>
      <c r="J4771" s="50">
        <v>114</v>
      </c>
      <c r="K4771" s="51">
        <v>44925.977777777778</v>
      </c>
      <c r="L4771" s="53"/>
      <c r="M4771" s="54">
        <v>1</v>
      </c>
    </row>
    <row r="4772" spans="2:13" x14ac:dyDescent="0.3">
      <c r="B4772" s="49">
        <v>23615</v>
      </c>
      <c r="C4772" s="50">
        <v>1088</v>
      </c>
      <c r="D4772" s="50" t="str">
        <f>VLOOKUP(Table8[[#This Row],[CustomerID]],Table15[[#All],[CustomerID]:[Company Name]],2,FALSE)</f>
        <v>My Favourite Things - Lexington</v>
      </c>
      <c r="E4772" s="51">
        <v>44925</v>
      </c>
      <c r="F4772" s="50">
        <v>5</v>
      </c>
      <c r="G4772" s="50" t="str">
        <f>VLOOKUP(Table8[[#This Row],[ProductID]],Table12[[#All],[ProductID]:[ProductFullName]],3,FALSE)</f>
        <v>Product E</v>
      </c>
      <c r="H4772" s="50">
        <v>6</v>
      </c>
      <c r="I4772" s="52">
        <v>44925.701284722221</v>
      </c>
      <c r="J4772" s="50">
        <v>111</v>
      </c>
      <c r="K4772" s="51">
        <v>44925.977777777778</v>
      </c>
      <c r="L4772" s="53"/>
      <c r="M4772" s="54">
        <v>1</v>
      </c>
    </row>
    <row r="4773" spans="2:13" x14ac:dyDescent="0.3">
      <c r="B4773" s="49">
        <v>23616</v>
      </c>
      <c r="C4773" s="50">
        <v>1342</v>
      </c>
      <c r="D4773" s="50" t="str">
        <f>VLOOKUP(Table8[[#This Row],[CustomerID]],Table15[[#All],[CustomerID]:[Company Name]],2,FALSE)</f>
        <v>Price Less Drug Store #4</v>
      </c>
      <c r="E4773" s="51">
        <v>44925</v>
      </c>
      <c r="F4773" s="50">
        <v>6</v>
      </c>
      <c r="G4773" s="50" t="str">
        <f>VLOOKUP(Table8[[#This Row],[ProductID]],Table12[[#All],[ProductID]:[ProductFullName]],3,FALSE)</f>
        <v>Product F</v>
      </c>
      <c r="H4773" s="50">
        <v>6</v>
      </c>
      <c r="I4773" s="52">
        <v>44925.710706018515</v>
      </c>
      <c r="J4773" s="50">
        <v>120</v>
      </c>
      <c r="K4773" s="51">
        <v>44925.977777777778</v>
      </c>
      <c r="L4773" s="53"/>
      <c r="M4773" s="54">
        <v>1</v>
      </c>
    </row>
    <row r="4774" spans="2:13" x14ac:dyDescent="0.3">
      <c r="B4774" s="49">
        <v>23617</v>
      </c>
      <c r="C4774" s="50">
        <v>874</v>
      </c>
      <c r="D4774" s="50" t="str">
        <f>VLOOKUP(Table8[[#This Row],[CustomerID]],Table15[[#All],[CustomerID]:[Company Name]],2,FALSE)</f>
        <v>J &amp; R Music</v>
      </c>
      <c r="E4774" s="51">
        <v>44928</v>
      </c>
      <c r="F4774" s="50">
        <v>1</v>
      </c>
      <c r="G4774" s="50" t="str">
        <f>VLOOKUP(Table8[[#This Row],[ProductID]],Table12[[#All],[ProductID]:[ProductFullName]],3,FALSE)</f>
        <v>Product A</v>
      </c>
      <c r="H4774" s="50">
        <v>2</v>
      </c>
      <c r="I4774" s="52">
        <v>44928.333333333336</v>
      </c>
      <c r="J4774" s="50">
        <v>118</v>
      </c>
      <c r="K4774" s="51">
        <v>44928.945833333331</v>
      </c>
      <c r="L4774" s="53"/>
      <c r="M4774" s="54">
        <v>1</v>
      </c>
    </row>
    <row r="4775" spans="2:13" x14ac:dyDescent="0.3">
      <c r="B4775" s="49">
        <v>23618</v>
      </c>
      <c r="C4775" s="50">
        <v>102</v>
      </c>
      <c r="D4775" s="50" t="str">
        <f>VLOOKUP(Table8[[#This Row],[CustomerID]],Table15[[#All],[CustomerID]:[Company Name]],2,FALSE)</f>
        <v>B'Belles</v>
      </c>
      <c r="E4775" s="51">
        <v>44928</v>
      </c>
      <c r="F4775" s="50">
        <v>3</v>
      </c>
      <c r="G4775" s="50" t="str">
        <f>VLOOKUP(Table8[[#This Row],[ProductID]],Table12[[#All],[ProductID]:[ProductFullName]],3,FALSE)</f>
        <v>Product C</v>
      </c>
      <c r="H4775" s="50">
        <v>7</v>
      </c>
      <c r="I4775" s="52">
        <v>44928.34856481482</v>
      </c>
      <c r="J4775" s="50">
        <v>109</v>
      </c>
      <c r="K4775" s="51">
        <v>44928.945833333331</v>
      </c>
      <c r="L4775" s="53"/>
      <c r="M4775" s="54">
        <v>1</v>
      </c>
    </row>
    <row r="4776" spans="2:13" x14ac:dyDescent="0.3">
      <c r="B4776" s="49">
        <v>23619</v>
      </c>
      <c r="C4776" s="50">
        <v>796</v>
      </c>
      <c r="D4776" s="50" t="str">
        <f>VLOOKUP(Table8[[#This Row],[CustomerID]],Table15[[#All],[CustomerID]:[Company Name]],2,FALSE)</f>
        <v>Baker's Hallmark</v>
      </c>
      <c r="E4776" s="51">
        <v>44928</v>
      </c>
      <c r="F4776" s="50">
        <v>3</v>
      </c>
      <c r="G4776" s="50" t="str">
        <f>VLOOKUP(Table8[[#This Row],[ProductID]],Table12[[#All],[ProductID]:[ProductFullName]],3,FALSE)</f>
        <v>Product C</v>
      </c>
      <c r="H4776" s="50">
        <v>7</v>
      </c>
      <c r="I4776" s="52">
        <v>44928.358842592599</v>
      </c>
      <c r="J4776" s="50">
        <v>130</v>
      </c>
      <c r="K4776" s="51">
        <v>44928.945833333331</v>
      </c>
      <c r="L4776" s="53"/>
      <c r="M4776" s="54">
        <v>1</v>
      </c>
    </row>
    <row r="4777" spans="2:13" x14ac:dyDescent="0.3">
      <c r="B4777" s="49">
        <v>23620</v>
      </c>
      <c r="C4777" s="50">
        <v>45</v>
      </c>
      <c r="D4777" s="50" t="str">
        <f>VLOOKUP(Table8[[#This Row],[CustomerID]],Table15[[#All],[CustomerID]:[Company Name]],2,FALSE)</f>
        <v>Pharmasave - 515</v>
      </c>
      <c r="E4777" s="51">
        <v>44928</v>
      </c>
      <c r="F4777" s="50">
        <v>5</v>
      </c>
      <c r="G4777" s="50" t="str">
        <f>VLOOKUP(Table8[[#This Row],[ProductID]],Table12[[#All],[ProductID]:[ProductFullName]],3,FALSE)</f>
        <v>Product E</v>
      </c>
      <c r="H4777" s="50">
        <v>7</v>
      </c>
      <c r="I4777" s="52">
        <v>44928.372129629635</v>
      </c>
      <c r="J4777" s="50">
        <v>119</v>
      </c>
      <c r="K4777" s="51">
        <v>44928.945833333331</v>
      </c>
      <c r="L4777" s="53"/>
      <c r="M4777" s="54">
        <v>1</v>
      </c>
    </row>
    <row r="4778" spans="2:13" x14ac:dyDescent="0.3">
      <c r="B4778" s="49">
        <v>23621</v>
      </c>
      <c r="C4778" s="50">
        <v>438</v>
      </c>
      <c r="D4778" s="50" t="str">
        <f>VLOOKUP(Table8[[#This Row],[CustomerID]],Table15[[#All],[CustomerID]:[Company Name]],2,FALSE)</f>
        <v>La Maison Gift Shop</v>
      </c>
      <c r="E4778" s="51">
        <v>44928</v>
      </c>
      <c r="F4778" s="50">
        <v>3</v>
      </c>
      <c r="G4778" s="50" t="str">
        <f>VLOOKUP(Table8[[#This Row],[ProductID]],Table12[[#All],[ProductID]:[ProductFullName]],3,FALSE)</f>
        <v>Product C</v>
      </c>
      <c r="H4778" s="50">
        <v>4</v>
      </c>
      <c r="I4778" s="52">
        <v>44928.387488425935</v>
      </c>
      <c r="J4778" s="50">
        <v>126</v>
      </c>
      <c r="K4778" s="51">
        <v>44928.945833333331</v>
      </c>
      <c r="L4778" s="53"/>
      <c r="M4778" s="54">
        <v>1</v>
      </c>
    </row>
    <row r="4779" spans="2:13" x14ac:dyDescent="0.3">
      <c r="B4779" s="49">
        <v>23622</v>
      </c>
      <c r="C4779" s="50">
        <v>570</v>
      </c>
      <c r="D4779" s="50" t="str">
        <f>VLOOKUP(Table8[[#This Row],[CustomerID]],Table15[[#All],[CustomerID]:[Company Name]],2,FALSE)</f>
        <v>GRANDE GIFT</v>
      </c>
      <c r="E4779" s="51">
        <v>44928</v>
      </c>
      <c r="F4779" s="50">
        <v>1</v>
      </c>
      <c r="G4779" s="50" t="str">
        <f>VLOOKUP(Table8[[#This Row],[ProductID]],Table12[[#All],[ProductID]:[ProductFullName]],3,FALSE)</f>
        <v>Product A</v>
      </c>
      <c r="H4779" s="50">
        <v>6</v>
      </c>
      <c r="I4779" s="52">
        <v>44928.400115740747</v>
      </c>
      <c r="J4779" s="50">
        <v>121</v>
      </c>
      <c r="K4779" s="51">
        <v>44928.945833333331</v>
      </c>
      <c r="L4779" s="53"/>
      <c r="M4779" s="54">
        <v>1</v>
      </c>
    </row>
    <row r="4780" spans="2:13" x14ac:dyDescent="0.3">
      <c r="B4780" s="49">
        <v>23623</v>
      </c>
      <c r="C4780" s="50">
        <v>6</v>
      </c>
      <c r="D4780" s="50" t="str">
        <f>VLOOKUP(Table8[[#This Row],[CustomerID]],Table15[[#All],[CustomerID]:[Company Name]],2,FALSE)</f>
        <v>Great Canadian Dollar Store #680</v>
      </c>
      <c r="E4780" s="51">
        <v>44928</v>
      </c>
      <c r="F4780" s="50">
        <v>2</v>
      </c>
      <c r="G4780" s="50" t="str">
        <f>VLOOKUP(Table8[[#This Row],[ProductID]],Table12[[#All],[ProductID]:[ProductFullName]],3,FALSE)</f>
        <v>Product B</v>
      </c>
      <c r="H4780" s="50">
        <v>2</v>
      </c>
      <c r="I4780" s="52">
        <v>44928.409247685195</v>
      </c>
      <c r="J4780" s="50">
        <v>122</v>
      </c>
      <c r="K4780" s="51">
        <v>44928.945833333331</v>
      </c>
      <c r="L4780" s="53"/>
      <c r="M4780" s="54">
        <v>1</v>
      </c>
    </row>
    <row r="4781" spans="2:13" x14ac:dyDescent="0.3">
      <c r="B4781" s="49">
        <v>23624</v>
      </c>
      <c r="C4781" s="50">
        <v>356</v>
      </c>
      <c r="D4781" s="50" t="str">
        <f>VLOOKUP(Table8[[#This Row],[CustomerID]],Table15[[#All],[CustomerID]:[Company Name]],2,FALSE)</f>
        <v>Toytown</v>
      </c>
      <c r="E4781" s="51">
        <v>44928</v>
      </c>
      <c r="F4781" s="50">
        <v>6</v>
      </c>
      <c r="G4781" s="50" t="str">
        <f>VLOOKUP(Table8[[#This Row],[ProductID]],Table12[[#All],[ProductID]:[ProductFullName]],3,FALSE)</f>
        <v>Product F</v>
      </c>
      <c r="H4781" s="53"/>
      <c r="I4781" s="53"/>
      <c r="J4781" s="53"/>
      <c r="K4781" s="51">
        <v>44928.945833333331</v>
      </c>
      <c r="L4781" s="53"/>
      <c r="M4781" s="54">
        <v>1</v>
      </c>
    </row>
    <row r="4782" spans="2:13" x14ac:dyDescent="0.3">
      <c r="B4782" s="49">
        <v>23625</v>
      </c>
      <c r="C4782" s="50">
        <v>1059</v>
      </c>
      <c r="D4782" s="50" t="str">
        <f>VLOOKUP(Table8[[#This Row],[CustomerID]],Table15[[#All],[CustomerID]:[Company Name]],2,FALSE)</f>
        <v>Quill &amp; Press Stationers</v>
      </c>
      <c r="E4782" s="51">
        <v>44928</v>
      </c>
      <c r="F4782" s="50">
        <v>6</v>
      </c>
      <c r="G4782" s="50" t="str">
        <f>VLOOKUP(Table8[[#This Row],[ProductID]],Table12[[#All],[ProductID]:[ProductFullName]],3,FALSE)</f>
        <v>Product F</v>
      </c>
      <c r="H4782" s="53"/>
      <c r="I4782" s="53"/>
      <c r="J4782" s="53"/>
      <c r="K4782" s="51">
        <v>44928.945833333331</v>
      </c>
      <c r="L4782" s="53"/>
      <c r="M4782" s="54">
        <v>1</v>
      </c>
    </row>
    <row r="4783" spans="2:13" x14ac:dyDescent="0.3">
      <c r="B4783" s="49">
        <v>23626</v>
      </c>
      <c r="C4783" s="50">
        <v>1185</v>
      </c>
      <c r="D4783" s="50" t="str">
        <f>VLOOKUP(Table8[[#This Row],[CustomerID]],Table15[[#All],[CustomerID]:[Company Name]],2,FALSE)</f>
        <v>Have to Have</v>
      </c>
      <c r="E4783" s="51">
        <v>44928</v>
      </c>
      <c r="F4783" s="50">
        <v>5</v>
      </c>
      <c r="G4783" s="50" t="str">
        <f>VLOOKUP(Table8[[#This Row],[ProductID]],Table12[[#All],[ProductID]:[ProductFullName]],3,FALSE)</f>
        <v>Product E</v>
      </c>
      <c r="H4783" s="50">
        <v>6</v>
      </c>
      <c r="I4783" s="52">
        <v>44928.445497685199</v>
      </c>
      <c r="J4783" s="50">
        <v>122</v>
      </c>
      <c r="K4783" s="51">
        <v>44928.945833333331</v>
      </c>
      <c r="L4783" s="53"/>
      <c r="M4783" s="54">
        <v>1</v>
      </c>
    </row>
    <row r="4784" spans="2:13" x14ac:dyDescent="0.3">
      <c r="B4784" s="49">
        <v>23627</v>
      </c>
      <c r="C4784" s="50">
        <v>149</v>
      </c>
      <c r="D4784" s="50" t="str">
        <f>VLOOKUP(Table8[[#This Row],[CustomerID]],Table15[[#All],[CustomerID]:[Company Name]],2,FALSE)</f>
        <v>Shops Of Main</v>
      </c>
      <c r="E4784" s="51">
        <v>44928</v>
      </c>
      <c r="F4784" s="50">
        <v>3</v>
      </c>
      <c r="G4784" s="50" t="str">
        <f>VLOOKUP(Table8[[#This Row],[ProductID]],Table12[[#All],[ProductID]:[ProductFullName]],3,FALSE)</f>
        <v>Product C</v>
      </c>
      <c r="H4784" s="50">
        <v>3</v>
      </c>
      <c r="I4784" s="52">
        <v>44928.45729166668</v>
      </c>
      <c r="J4784" s="50">
        <v>132</v>
      </c>
      <c r="K4784" s="51">
        <v>44928.945833333331</v>
      </c>
      <c r="L4784" s="53"/>
      <c r="M4784" s="54">
        <v>1</v>
      </c>
    </row>
    <row r="4785" spans="2:13" x14ac:dyDescent="0.3">
      <c r="B4785" s="49">
        <v>23628</v>
      </c>
      <c r="C4785" s="50">
        <v>199</v>
      </c>
      <c r="D4785" s="50" t="str">
        <f>VLOOKUP(Table8[[#This Row],[CustomerID]],Table15[[#All],[CustomerID]:[Company Name]],2,FALSE)</f>
        <v>Gift Gallery</v>
      </c>
      <c r="E4785" s="51">
        <v>44928</v>
      </c>
      <c r="F4785" s="50">
        <v>3</v>
      </c>
      <c r="G4785" s="50" t="str">
        <f>VLOOKUP(Table8[[#This Row],[ProductID]],Table12[[#All],[ProductID]:[ProductFullName]],3,FALSE)</f>
        <v>Product C</v>
      </c>
      <c r="H4785" s="50">
        <v>2</v>
      </c>
      <c r="I4785" s="52">
        <v>44928.47165509261</v>
      </c>
      <c r="J4785" s="50">
        <v>110</v>
      </c>
      <c r="K4785" s="51">
        <v>44928.945833333331</v>
      </c>
      <c r="L4785" s="53"/>
      <c r="M4785" s="54">
        <v>1</v>
      </c>
    </row>
    <row r="4786" spans="2:13" x14ac:dyDescent="0.3">
      <c r="B4786" s="49">
        <v>23629</v>
      </c>
      <c r="C4786" s="50">
        <v>808</v>
      </c>
      <c r="D4786" s="50" t="str">
        <f>VLOOKUP(Table8[[#This Row],[CustomerID]],Table15[[#All],[CustomerID]:[Company Name]],2,FALSE)</f>
        <v>Marcia's Hallmark Shop</v>
      </c>
      <c r="E4786" s="51">
        <v>44928</v>
      </c>
      <c r="F4786" s="50">
        <v>4</v>
      </c>
      <c r="G4786" s="50" t="str">
        <f>VLOOKUP(Table8[[#This Row],[ProductID]],Table12[[#All],[ProductID]:[ProductFullName]],3,FALSE)</f>
        <v>Product D</v>
      </c>
      <c r="H4786" s="50">
        <v>4</v>
      </c>
      <c r="I4786" s="52">
        <v>44928.48722222224</v>
      </c>
      <c r="J4786" s="50">
        <v>126</v>
      </c>
      <c r="K4786" s="51">
        <v>44928.945833333331</v>
      </c>
      <c r="L4786" s="53"/>
      <c r="M4786" s="54">
        <v>1</v>
      </c>
    </row>
    <row r="4787" spans="2:13" x14ac:dyDescent="0.3">
      <c r="B4787" s="49">
        <v>23630</v>
      </c>
      <c r="C4787" s="50">
        <v>455</v>
      </c>
      <c r="D4787" s="50" t="str">
        <f>VLOOKUP(Table8[[#This Row],[CustomerID]],Table15[[#All],[CustomerID]:[Company Name]],2,FALSE)</f>
        <v>Ray &amp; Kim's Super Convenience</v>
      </c>
      <c r="E4787" s="51">
        <v>44928</v>
      </c>
      <c r="F4787" s="50">
        <v>4</v>
      </c>
      <c r="G4787" s="50" t="str">
        <f>VLOOKUP(Table8[[#This Row],[ProductID]],Table12[[#All],[ProductID]:[ProductFullName]],3,FALSE)</f>
        <v>Product D</v>
      </c>
      <c r="H4787" s="50">
        <v>3</v>
      </c>
      <c r="I4787" s="52">
        <v>44928.500706018538</v>
      </c>
      <c r="J4787" s="50">
        <v>129</v>
      </c>
      <c r="K4787" s="51">
        <v>44928.945833333331</v>
      </c>
      <c r="L4787" s="53"/>
      <c r="M4787" s="54">
        <v>1</v>
      </c>
    </row>
    <row r="4788" spans="2:13" x14ac:dyDescent="0.3">
      <c r="B4788" s="49">
        <v>23631</v>
      </c>
      <c r="C4788" s="50">
        <v>168</v>
      </c>
      <c r="D4788" s="50" t="str">
        <f>VLOOKUP(Table8[[#This Row],[CustomerID]],Table15[[#All],[CustomerID]:[Company Name]],2,FALSE)</f>
        <v>ANIMALIA</v>
      </c>
      <c r="E4788" s="51">
        <v>44928</v>
      </c>
      <c r="F4788" s="50">
        <v>1</v>
      </c>
      <c r="G4788" s="50" t="str">
        <f>VLOOKUP(Table8[[#This Row],[ProductID]],Table12[[#All],[ProductID]:[ProductFullName]],3,FALSE)</f>
        <v>Product A</v>
      </c>
      <c r="H4788" s="50">
        <v>6</v>
      </c>
      <c r="I4788" s="52">
        <v>44928.51412037039</v>
      </c>
      <c r="J4788" s="50">
        <v>106</v>
      </c>
      <c r="K4788" s="51">
        <v>44928.945833333331</v>
      </c>
      <c r="L4788" s="53"/>
      <c r="M4788" s="54">
        <v>1</v>
      </c>
    </row>
    <row r="4789" spans="2:13" x14ac:dyDescent="0.3">
      <c r="B4789" s="49">
        <v>23632</v>
      </c>
      <c r="C4789" s="50">
        <v>372</v>
      </c>
      <c r="D4789" s="50" t="str">
        <f>VLOOKUP(Table8[[#This Row],[CustomerID]],Table15[[#All],[CustomerID]:[Company Name]],2,FALSE)</f>
        <v>Zellers Store #424</v>
      </c>
      <c r="E4789" s="51">
        <v>44928</v>
      </c>
      <c r="F4789" s="50">
        <v>3</v>
      </c>
      <c r="G4789" s="50" t="str">
        <f>VLOOKUP(Table8[[#This Row],[ProductID]],Table12[[#All],[ProductID]:[ProductFullName]],3,FALSE)</f>
        <v>Product C</v>
      </c>
      <c r="H4789" s="50">
        <v>4</v>
      </c>
      <c r="I4789" s="52">
        <v>44928.531087962983</v>
      </c>
      <c r="J4789" s="50">
        <v>115</v>
      </c>
      <c r="K4789" s="51">
        <v>44928.945833333331</v>
      </c>
      <c r="L4789" s="53"/>
      <c r="M4789" s="54">
        <v>1</v>
      </c>
    </row>
    <row r="4790" spans="2:13" x14ac:dyDescent="0.3">
      <c r="B4790" s="49">
        <v>23633</v>
      </c>
      <c r="C4790" s="50">
        <v>922</v>
      </c>
      <c r="D4790" s="50" t="str">
        <f>VLOOKUP(Table8[[#This Row],[CustomerID]],Table15[[#All],[CustomerID]:[Company Name]],2,FALSE)</f>
        <v>The Farmer's Museum</v>
      </c>
      <c r="E4790" s="51">
        <v>44928</v>
      </c>
      <c r="F4790" s="50">
        <v>5</v>
      </c>
      <c r="G4790" s="50" t="str">
        <f>VLOOKUP(Table8[[#This Row],[ProductID]],Table12[[#All],[ProductID]:[ProductFullName]],3,FALSE)</f>
        <v>Product E</v>
      </c>
      <c r="H4790" s="50">
        <v>5</v>
      </c>
      <c r="I4790" s="52">
        <v>44928.543506944465</v>
      </c>
      <c r="J4790" s="50">
        <v>127</v>
      </c>
      <c r="K4790" s="51">
        <v>44928.945833333331</v>
      </c>
      <c r="L4790" s="53"/>
      <c r="M4790" s="54">
        <v>1</v>
      </c>
    </row>
    <row r="4791" spans="2:13" x14ac:dyDescent="0.3">
      <c r="B4791" s="49">
        <v>23634</v>
      </c>
      <c r="C4791" s="50">
        <v>58</v>
      </c>
      <c r="D4791" s="50" t="str">
        <f>VLOOKUP(Table8[[#This Row],[CustomerID]],Table15[[#All],[CustomerID]:[Company Name]],2,FALSE)</f>
        <v>Kelly's Luggage</v>
      </c>
      <c r="E4791" s="51">
        <v>44928</v>
      </c>
      <c r="F4791" s="50">
        <v>1</v>
      </c>
      <c r="G4791" s="50" t="str">
        <f>VLOOKUP(Table8[[#This Row],[ProductID]],Table12[[#All],[ProductID]:[ProductFullName]],3,FALSE)</f>
        <v>Product A</v>
      </c>
      <c r="H4791" s="50">
        <v>2</v>
      </c>
      <c r="I4791" s="52">
        <v>44928.556921296316</v>
      </c>
      <c r="J4791" s="50">
        <v>108</v>
      </c>
      <c r="K4791" s="51">
        <v>44928.945833333331</v>
      </c>
      <c r="L4791" s="53"/>
      <c r="M4791" s="54">
        <v>1</v>
      </c>
    </row>
    <row r="4792" spans="2:13" x14ac:dyDescent="0.3">
      <c r="B4792" s="49">
        <v>23635</v>
      </c>
      <c r="C4792" s="50">
        <v>774</v>
      </c>
      <c r="D4792" s="50" t="str">
        <f>VLOOKUP(Table8[[#This Row],[CustomerID]],Table15[[#All],[CustomerID]:[Company Name]],2,FALSE)</f>
        <v>Pleasant Surprise / Wicker Designs Ltd.</v>
      </c>
      <c r="E4792" s="51">
        <v>44928</v>
      </c>
      <c r="F4792" s="50">
        <v>6</v>
      </c>
      <c r="G4792" s="50" t="str">
        <f>VLOOKUP(Table8[[#This Row],[ProductID]],Table12[[#All],[ProductID]:[ProductFullName]],3,FALSE)</f>
        <v>Product F</v>
      </c>
      <c r="H4792" s="53"/>
      <c r="I4792" s="53"/>
      <c r="J4792" s="53"/>
      <c r="K4792" s="51">
        <v>44928.945833333331</v>
      </c>
      <c r="L4792" s="53"/>
      <c r="M4792" s="54">
        <v>1</v>
      </c>
    </row>
    <row r="4793" spans="2:13" x14ac:dyDescent="0.3">
      <c r="B4793" s="49">
        <v>23636</v>
      </c>
      <c r="C4793" s="50">
        <v>617</v>
      </c>
      <c r="D4793" s="50" t="str">
        <f>VLOOKUP(Table8[[#This Row],[CustomerID]],Table15[[#All],[CustomerID]:[Company Name]],2,FALSE)</f>
        <v>B. J. Jewellery</v>
      </c>
      <c r="E4793" s="51">
        <v>44928</v>
      </c>
      <c r="F4793" s="50">
        <v>5</v>
      </c>
      <c r="G4793" s="50" t="str">
        <f>VLOOKUP(Table8[[#This Row],[ProductID]],Table12[[#All],[ProductID]:[ProductFullName]],3,FALSE)</f>
        <v>Product E</v>
      </c>
      <c r="H4793" s="50">
        <v>3</v>
      </c>
      <c r="I4793" s="52">
        <v>44928.585289351875</v>
      </c>
      <c r="J4793" s="50">
        <v>121</v>
      </c>
      <c r="K4793" s="51">
        <v>44928.945833333331</v>
      </c>
      <c r="L4793" s="53"/>
      <c r="M4793" s="54">
        <v>1</v>
      </c>
    </row>
    <row r="4794" spans="2:13" x14ac:dyDescent="0.3">
      <c r="B4794" s="49">
        <v>23637</v>
      </c>
      <c r="C4794" s="50">
        <v>175</v>
      </c>
      <c r="D4794" s="50" t="str">
        <f>VLOOKUP(Table8[[#This Row],[CustomerID]],Table15[[#All],[CustomerID]:[Company Name]],2,FALSE)</f>
        <v>Hawthorne House</v>
      </c>
      <c r="E4794" s="51">
        <v>44928</v>
      </c>
      <c r="F4794" s="50">
        <v>1</v>
      </c>
      <c r="G4794" s="50" t="str">
        <f>VLOOKUP(Table8[[#This Row],[ProductID]],Table12[[#All],[ProductID]:[ProductFullName]],3,FALSE)</f>
        <v>Product A</v>
      </c>
      <c r="H4794" s="50">
        <v>5</v>
      </c>
      <c r="I4794" s="52">
        <v>44928.596435185209</v>
      </c>
      <c r="J4794" s="50">
        <v>126</v>
      </c>
      <c r="K4794" s="51">
        <v>44928.945833333331</v>
      </c>
      <c r="L4794" s="53"/>
      <c r="M4794" s="54">
        <v>1</v>
      </c>
    </row>
    <row r="4795" spans="2:13" x14ac:dyDescent="0.3">
      <c r="B4795" s="49">
        <v>23638</v>
      </c>
      <c r="C4795" s="50">
        <v>617</v>
      </c>
      <c r="D4795" s="50" t="str">
        <f>VLOOKUP(Table8[[#This Row],[CustomerID]],Table15[[#All],[CustomerID]:[Company Name]],2,FALSE)</f>
        <v>B. J. Jewellery</v>
      </c>
      <c r="E4795" s="51">
        <v>44928</v>
      </c>
      <c r="F4795" s="50">
        <v>5</v>
      </c>
      <c r="G4795" s="50" t="str">
        <f>VLOOKUP(Table8[[#This Row],[ProductID]],Table12[[#All],[ProductID]:[ProductFullName]],3,FALSE)</f>
        <v>Product E</v>
      </c>
      <c r="H4795" s="50">
        <v>2</v>
      </c>
      <c r="I4795" s="52">
        <v>44928.608032407428</v>
      </c>
      <c r="J4795" s="50">
        <v>121</v>
      </c>
      <c r="K4795" s="51">
        <v>44928.945833333331</v>
      </c>
      <c r="L4795" s="53"/>
      <c r="M4795" s="54">
        <v>1</v>
      </c>
    </row>
    <row r="4796" spans="2:13" x14ac:dyDescent="0.3">
      <c r="B4796" s="49">
        <v>23639</v>
      </c>
      <c r="C4796" s="50">
        <v>213</v>
      </c>
      <c r="D4796" s="50" t="str">
        <f>VLOOKUP(Table8[[#This Row],[CustomerID]],Table15[[#All],[CustomerID]:[Company Name]],2,FALSE)</f>
        <v>St. Catherines Museum</v>
      </c>
      <c r="E4796" s="51">
        <v>44928</v>
      </c>
      <c r="F4796" s="50">
        <v>3</v>
      </c>
      <c r="G4796" s="50" t="str">
        <f>VLOOKUP(Table8[[#This Row],[ProductID]],Table12[[#All],[ProductID]:[ProductFullName]],3,FALSE)</f>
        <v>Product C</v>
      </c>
      <c r="H4796" s="50">
        <v>4</v>
      </c>
      <c r="I4796" s="52">
        <v>44928.61971064817</v>
      </c>
      <c r="J4796" s="50">
        <v>119</v>
      </c>
      <c r="K4796" s="51">
        <v>44928.945833333331</v>
      </c>
      <c r="L4796" s="53"/>
      <c r="M4796" s="54">
        <v>1</v>
      </c>
    </row>
    <row r="4797" spans="2:13" x14ac:dyDescent="0.3">
      <c r="B4797" s="49">
        <v>23640</v>
      </c>
      <c r="C4797" s="50">
        <v>1028</v>
      </c>
      <c r="D4797" s="50" t="str">
        <f>VLOOKUP(Table8[[#This Row],[CustomerID]],Table15[[#All],[CustomerID]:[Company Name]],2,FALSE)</f>
        <v>VisABility Store</v>
      </c>
      <c r="E4797" s="51">
        <v>44928</v>
      </c>
      <c r="F4797" s="50">
        <v>6</v>
      </c>
      <c r="G4797" s="50" t="str">
        <f>VLOOKUP(Table8[[#This Row],[ProductID]],Table12[[#All],[ProductID]:[ProductFullName]],3,FALSE)</f>
        <v>Product F</v>
      </c>
      <c r="H4797" s="53"/>
      <c r="I4797" s="53"/>
      <c r="J4797" s="53"/>
      <c r="K4797" s="51">
        <v>44928.945833333331</v>
      </c>
      <c r="L4797" s="53"/>
      <c r="M4797" s="54">
        <v>1</v>
      </c>
    </row>
    <row r="4798" spans="2:13" x14ac:dyDescent="0.3">
      <c r="B4798" s="49">
        <v>23641</v>
      </c>
      <c r="C4798" s="50">
        <v>506</v>
      </c>
      <c r="D4798" s="50" t="str">
        <f>VLOOKUP(Table8[[#This Row],[CustomerID]],Table15[[#All],[CustomerID]:[Company Name]],2,FALSE)</f>
        <v>PharmaPlus - 4960</v>
      </c>
      <c r="E4798" s="51">
        <v>44928</v>
      </c>
      <c r="F4798" s="50">
        <v>3</v>
      </c>
      <c r="G4798" s="50" t="str">
        <f>VLOOKUP(Table8[[#This Row],[ProductID]],Table12[[#All],[ProductID]:[ProductFullName]],3,FALSE)</f>
        <v>Product C</v>
      </c>
      <c r="H4798" s="50">
        <v>4</v>
      </c>
      <c r="I4798" s="52">
        <v>44928.642662037062</v>
      </c>
      <c r="J4798" s="50">
        <v>118</v>
      </c>
      <c r="K4798" s="51">
        <v>44928.945833333331</v>
      </c>
      <c r="L4798" s="53"/>
      <c r="M4798" s="54">
        <v>1</v>
      </c>
    </row>
    <row r="4799" spans="2:13" x14ac:dyDescent="0.3">
      <c r="B4799" s="49">
        <v>23642</v>
      </c>
      <c r="C4799" s="50">
        <v>288</v>
      </c>
      <c r="D4799" s="50" t="str">
        <f>VLOOKUP(Table8[[#This Row],[CustomerID]],Table15[[#All],[CustomerID]:[Company Name]],2,FALSE)</f>
        <v>Zellers Store #146</v>
      </c>
      <c r="E4799" s="51">
        <v>44928</v>
      </c>
      <c r="F4799" s="50">
        <v>5</v>
      </c>
      <c r="G4799" s="50" t="str">
        <f>VLOOKUP(Table8[[#This Row],[ProductID]],Table12[[#All],[ProductID]:[ProductFullName]],3,FALSE)</f>
        <v>Product E</v>
      </c>
      <c r="H4799" s="50">
        <v>4</v>
      </c>
      <c r="I4799" s="52">
        <v>44928.652557870395</v>
      </c>
      <c r="J4799" s="50">
        <v>118</v>
      </c>
      <c r="K4799" s="51">
        <v>44928.945833333331</v>
      </c>
      <c r="L4799" s="53"/>
      <c r="M4799" s="54">
        <v>1</v>
      </c>
    </row>
    <row r="4800" spans="2:13" x14ac:dyDescent="0.3">
      <c r="B4800" s="49">
        <v>23643</v>
      </c>
      <c r="C4800" s="50">
        <v>1307</v>
      </c>
      <c r="D4800" s="50" t="str">
        <f>VLOOKUP(Table8[[#This Row],[CustomerID]],Table15[[#All],[CustomerID]:[Company Name]],2,FALSE)</f>
        <v>Garlan's</v>
      </c>
      <c r="E4800" s="51">
        <v>44928</v>
      </c>
      <c r="F4800" s="50">
        <v>5</v>
      </c>
      <c r="G4800" s="50" t="str">
        <f>VLOOKUP(Table8[[#This Row],[ProductID]],Table12[[#All],[ProductID]:[ProductFullName]],3,FALSE)</f>
        <v>Product E</v>
      </c>
      <c r="H4800" s="50">
        <v>3</v>
      </c>
      <c r="I4800" s="52">
        <v>44928.669143518542</v>
      </c>
      <c r="J4800" s="50">
        <v>113</v>
      </c>
      <c r="K4800" s="51">
        <v>44928.945833333331</v>
      </c>
      <c r="L4800" s="53"/>
      <c r="M4800" s="54">
        <v>1</v>
      </c>
    </row>
    <row r="4801" spans="2:13" x14ac:dyDescent="0.3">
      <c r="B4801" s="49">
        <v>23644</v>
      </c>
      <c r="C4801" s="50">
        <v>641</v>
      </c>
      <c r="D4801" s="50" t="str">
        <f>VLOOKUP(Table8[[#This Row],[CustomerID]],Table15[[#All],[CustomerID]:[Company Name]],2,FALSE)</f>
        <v>C.W. Jewellers</v>
      </c>
      <c r="E4801" s="51">
        <v>44928</v>
      </c>
      <c r="F4801" s="50">
        <v>1</v>
      </c>
      <c r="G4801" s="50" t="str">
        <f>VLOOKUP(Table8[[#This Row],[ProductID]],Table12[[#All],[ProductID]:[ProductFullName]],3,FALSE)</f>
        <v>Product A</v>
      </c>
      <c r="H4801" s="50">
        <v>5</v>
      </c>
      <c r="I4801" s="52">
        <v>44928.685462962989</v>
      </c>
      <c r="J4801" s="50">
        <v>111</v>
      </c>
      <c r="K4801" s="51">
        <v>44928.945833333331</v>
      </c>
      <c r="L4801" s="53"/>
      <c r="M4801" s="54">
        <v>1</v>
      </c>
    </row>
    <row r="4802" spans="2:13" x14ac:dyDescent="0.3">
      <c r="B4802" s="49">
        <v>23645</v>
      </c>
      <c r="C4802" s="50">
        <v>1396</v>
      </c>
      <c r="D4802" s="50" t="str">
        <f>VLOOKUP(Table8[[#This Row],[CustomerID]],Table15[[#All],[CustomerID]:[Company Name]],2,FALSE)</f>
        <v>Cooks &amp; Company Floral</v>
      </c>
      <c r="E4802" s="51">
        <v>44928</v>
      </c>
      <c r="F4802" s="50">
        <v>5</v>
      </c>
      <c r="G4802" s="50" t="str">
        <f>VLOOKUP(Table8[[#This Row],[ProductID]],Table12[[#All],[ProductID]:[ProductFullName]],3,FALSE)</f>
        <v>Product E</v>
      </c>
      <c r="H4802" s="50">
        <v>7</v>
      </c>
      <c r="I4802" s="52">
        <v>44928.70129629632</v>
      </c>
      <c r="J4802" s="50">
        <v>132</v>
      </c>
      <c r="K4802" s="51">
        <v>44928.945833333331</v>
      </c>
      <c r="L4802" s="53"/>
      <c r="M4802" s="54">
        <v>1</v>
      </c>
    </row>
    <row r="4803" spans="2:13" x14ac:dyDescent="0.3">
      <c r="B4803" s="49">
        <v>23646</v>
      </c>
      <c r="C4803" s="50">
        <v>396</v>
      </c>
      <c r="D4803" s="50" t="str">
        <f>VLOOKUP(Table8[[#This Row],[CustomerID]],Table15[[#All],[CustomerID]:[Company Name]],2,FALSE)</f>
        <v>Dell Dunville</v>
      </c>
      <c r="E4803" s="51">
        <v>44928</v>
      </c>
      <c r="F4803" s="50">
        <v>1</v>
      </c>
      <c r="G4803" s="50" t="str">
        <f>VLOOKUP(Table8[[#This Row],[ProductID]],Table12[[#All],[ProductID]:[ProductFullName]],3,FALSE)</f>
        <v>Product A</v>
      </c>
      <c r="H4803" s="50">
        <v>6</v>
      </c>
      <c r="I4803" s="52">
        <v>44928.715023148172</v>
      </c>
      <c r="J4803" s="50">
        <v>115</v>
      </c>
      <c r="K4803" s="51">
        <v>44928.945833333331</v>
      </c>
      <c r="L4803" s="53"/>
      <c r="M4803" s="54">
        <v>1</v>
      </c>
    </row>
    <row r="4804" spans="2:13" x14ac:dyDescent="0.3">
      <c r="B4804" s="49">
        <v>23647</v>
      </c>
      <c r="C4804" s="50">
        <v>189</v>
      </c>
      <c r="D4804" s="50" t="str">
        <f>VLOOKUP(Table8[[#This Row],[CustomerID]],Table15[[#All],[CustomerID]:[Company Name]],2,FALSE)</f>
        <v>Courtice Convenience</v>
      </c>
      <c r="E4804" s="51">
        <v>44928</v>
      </c>
      <c r="F4804" s="50">
        <v>2</v>
      </c>
      <c r="G4804" s="50" t="str">
        <f>VLOOKUP(Table8[[#This Row],[ProductID]],Table12[[#All],[ProductID]:[ProductFullName]],3,FALSE)</f>
        <v>Product B</v>
      </c>
      <c r="H4804" s="50">
        <v>7</v>
      </c>
      <c r="I4804" s="52">
        <v>44928.727916666692</v>
      </c>
      <c r="J4804" s="50">
        <v>134</v>
      </c>
      <c r="K4804" s="51">
        <v>44928.945833333331</v>
      </c>
      <c r="L4804" s="53"/>
      <c r="M4804" s="54">
        <v>1</v>
      </c>
    </row>
    <row r="4805" spans="2:13" x14ac:dyDescent="0.3">
      <c r="B4805" s="49">
        <v>23648</v>
      </c>
      <c r="C4805" s="50">
        <v>256</v>
      </c>
      <c r="D4805" s="50" t="str">
        <f>VLOOKUP(Table8[[#This Row],[CustomerID]],Table15[[#All],[CustomerID]:[Company Name]],2,FALSE)</f>
        <v>SDM - 0776</v>
      </c>
      <c r="E4805" s="51">
        <v>44928</v>
      </c>
      <c r="F4805" s="50">
        <v>5</v>
      </c>
      <c r="G4805" s="50" t="str">
        <f>VLOOKUP(Table8[[#This Row],[ProductID]],Table12[[#All],[ProductID]:[ProductFullName]],3,FALSE)</f>
        <v>Product E</v>
      </c>
      <c r="H4805" s="50">
        <v>6</v>
      </c>
      <c r="I4805" s="52">
        <v>44928.744861111139</v>
      </c>
      <c r="J4805" s="50">
        <v>130</v>
      </c>
      <c r="K4805" s="51">
        <v>44928.945833333331</v>
      </c>
      <c r="L4805" s="53"/>
      <c r="M4805" s="54">
        <v>1</v>
      </c>
    </row>
    <row r="4806" spans="2:13" x14ac:dyDescent="0.3">
      <c r="B4806" s="49">
        <v>23649</v>
      </c>
      <c r="C4806" s="50">
        <v>1207</v>
      </c>
      <c r="D4806" s="50" t="str">
        <f>VLOOKUP(Table8[[#This Row],[CustomerID]],Table15[[#All],[CustomerID]:[Company Name]],2,FALSE)</f>
        <v>Hillmer's Luggage, Leather and Gift</v>
      </c>
      <c r="E4806" s="51">
        <v>44929</v>
      </c>
      <c r="F4806" s="50">
        <v>1</v>
      </c>
      <c r="G4806" s="50" t="str">
        <f>VLOOKUP(Table8[[#This Row],[ProductID]],Table12[[#All],[ProductID]:[ProductFullName]],3,FALSE)</f>
        <v>Product A</v>
      </c>
      <c r="H4806" s="50">
        <v>4</v>
      </c>
      <c r="I4806" s="52">
        <v>44929.333333333336</v>
      </c>
      <c r="J4806" s="50">
        <v>119</v>
      </c>
      <c r="K4806" s="51">
        <v>44929.939583333333</v>
      </c>
      <c r="L4806" s="53"/>
      <c r="M4806" s="54">
        <v>1</v>
      </c>
    </row>
    <row r="4807" spans="2:13" x14ac:dyDescent="0.3">
      <c r="B4807" s="49">
        <v>23650</v>
      </c>
      <c r="C4807" s="50">
        <v>284</v>
      </c>
      <c r="D4807" s="50" t="str">
        <f>VLOOKUP(Table8[[#This Row],[CustomerID]],Table15[[#All],[CustomerID]:[Company Name]],2,FALSE)</f>
        <v>Zellers Store #499</v>
      </c>
      <c r="E4807" s="51">
        <v>44929</v>
      </c>
      <c r="F4807" s="50">
        <v>6</v>
      </c>
      <c r="G4807" s="50" t="str">
        <f>VLOOKUP(Table8[[#This Row],[ProductID]],Table12[[#All],[ProductID]:[ProductFullName]],3,FALSE)</f>
        <v>Product F</v>
      </c>
      <c r="H4807" s="53"/>
      <c r="I4807" s="53"/>
      <c r="J4807" s="53"/>
      <c r="K4807" s="51">
        <v>44929.939583333333</v>
      </c>
      <c r="L4807" s="53"/>
      <c r="M4807" s="54">
        <v>1</v>
      </c>
    </row>
    <row r="4808" spans="2:13" x14ac:dyDescent="0.3">
      <c r="B4808" s="49">
        <v>23651</v>
      </c>
      <c r="C4808" s="50">
        <v>1227</v>
      </c>
      <c r="D4808" s="50" t="str">
        <f>VLOOKUP(Table8[[#This Row],[CustomerID]],Table15[[#All],[CustomerID]:[Company Name]],2,FALSE)</f>
        <v>JC Penny</v>
      </c>
      <c r="E4808" s="51">
        <v>44929</v>
      </c>
      <c r="F4808" s="50">
        <v>5</v>
      </c>
      <c r="G4808" s="50" t="str">
        <f>VLOOKUP(Table8[[#This Row],[ProductID]],Table12[[#All],[ProductID]:[ProductFullName]],3,FALSE)</f>
        <v>Product E</v>
      </c>
      <c r="H4808" s="50">
        <v>3</v>
      </c>
      <c r="I4808" s="52">
        <v>44929.361527777779</v>
      </c>
      <c r="J4808" s="50">
        <v>105</v>
      </c>
      <c r="K4808" s="51">
        <v>44929.939583333333</v>
      </c>
      <c r="L4808" s="53"/>
      <c r="M4808" s="54">
        <v>1</v>
      </c>
    </row>
    <row r="4809" spans="2:13" x14ac:dyDescent="0.3">
      <c r="B4809" s="49">
        <v>23652</v>
      </c>
      <c r="C4809" s="50">
        <v>947</v>
      </c>
      <c r="D4809" s="50" t="str">
        <f>VLOOKUP(Table8[[#This Row],[CustomerID]],Table15[[#All],[CustomerID]:[Company Name]],2,FALSE)</f>
        <v>Penelope's</v>
      </c>
      <c r="E4809" s="51">
        <v>44929</v>
      </c>
      <c r="F4809" s="50">
        <v>5</v>
      </c>
      <c r="G4809" s="50" t="str">
        <f>VLOOKUP(Table8[[#This Row],[ProductID]],Table12[[#All],[ProductID]:[ProductFullName]],3,FALSE)</f>
        <v>Product E</v>
      </c>
      <c r="H4809" s="50">
        <v>7</v>
      </c>
      <c r="I4809" s="52">
        <v>44929.377118055556</v>
      </c>
      <c r="J4809" s="50">
        <v>109</v>
      </c>
      <c r="K4809" s="51">
        <v>44929.939583333333</v>
      </c>
      <c r="L4809" s="53"/>
      <c r="M4809" s="54">
        <v>1</v>
      </c>
    </row>
    <row r="4810" spans="2:13" x14ac:dyDescent="0.3">
      <c r="B4810" s="49">
        <v>23653</v>
      </c>
      <c r="C4810" s="50">
        <v>25</v>
      </c>
      <c r="D4810" s="50" t="str">
        <f>VLOOKUP(Table8[[#This Row],[CustomerID]],Table15[[#All],[CustomerID]:[Company Name]],2,FALSE)</f>
        <v>Buck or Two #130</v>
      </c>
      <c r="E4810" s="51">
        <v>44929</v>
      </c>
      <c r="F4810" s="50">
        <v>5</v>
      </c>
      <c r="G4810" s="50" t="str">
        <f>VLOOKUP(Table8[[#This Row],[ProductID]],Table12[[#All],[ProductID]:[ProductFullName]],3,FALSE)</f>
        <v>Product E</v>
      </c>
      <c r="H4810" s="50">
        <v>2</v>
      </c>
      <c r="I4810" s="52">
        <v>44929.389432870368</v>
      </c>
      <c r="J4810" s="50">
        <v>105</v>
      </c>
      <c r="K4810" s="51">
        <v>44929.939583333333</v>
      </c>
      <c r="L4810" s="53"/>
      <c r="M4810" s="54">
        <v>1</v>
      </c>
    </row>
    <row r="4811" spans="2:13" x14ac:dyDescent="0.3">
      <c r="B4811" s="49">
        <v>23654</v>
      </c>
      <c r="C4811" s="50">
        <v>1076</v>
      </c>
      <c r="D4811" s="50" t="str">
        <f>VLOOKUP(Table8[[#This Row],[CustomerID]],Table15[[#All],[CustomerID]:[Company Name]],2,FALSE)</f>
        <v>Medi Thrift Pharmacy</v>
      </c>
      <c r="E4811" s="51">
        <v>44929</v>
      </c>
      <c r="F4811" s="50">
        <v>6</v>
      </c>
      <c r="G4811" s="50" t="str">
        <f>VLOOKUP(Table8[[#This Row],[ProductID]],Table12[[#All],[ProductID]:[ProductFullName]],3,FALSE)</f>
        <v>Product F</v>
      </c>
      <c r="H4811" s="53"/>
      <c r="I4811" s="53"/>
      <c r="J4811" s="53"/>
      <c r="K4811" s="51">
        <v>44929.939583333333</v>
      </c>
      <c r="L4811" s="53"/>
      <c r="M4811" s="54">
        <v>1</v>
      </c>
    </row>
    <row r="4812" spans="2:13" x14ac:dyDescent="0.3">
      <c r="B4812" s="49">
        <v>23655</v>
      </c>
      <c r="C4812" s="50">
        <v>393</v>
      </c>
      <c r="D4812" s="50" t="str">
        <f>VLOOKUP(Table8[[#This Row],[CustomerID]],Table15[[#All],[CustomerID]:[Company Name]],2,FALSE)</f>
        <v>Imagine That</v>
      </c>
      <c r="E4812" s="51">
        <v>44929</v>
      </c>
      <c r="F4812" s="50">
        <v>6</v>
      </c>
      <c r="G4812" s="50" t="str">
        <f>VLOOKUP(Table8[[#This Row],[ProductID]],Table12[[#All],[ProductID]:[ProductFullName]],3,FALSE)</f>
        <v>Product F</v>
      </c>
      <c r="H4812" s="53"/>
      <c r="I4812" s="53"/>
      <c r="J4812" s="53"/>
      <c r="K4812" s="51">
        <v>44929.939583333333</v>
      </c>
      <c r="L4812" s="53"/>
      <c r="M4812" s="54">
        <v>1</v>
      </c>
    </row>
    <row r="4813" spans="2:13" x14ac:dyDescent="0.3">
      <c r="B4813" s="49">
        <v>23656</v>
      </c>
      <c r="C4813" s="50">
        <v>1093</v>
      </c>
      <c r="D4813" s="50" t="str">
        <f>VLOOKUP(Table8[[#This Row],[CustomerID]],Table15[[#All],[CustomerID]:[Company Name]],2,FALSE)</f>
        <v>Mr. Sports</v>
      </c>
      <c r="E4813" s="51">
        <v>44929</v>
      </c>
      <c r="F4813" s="50">
        <v>6</v>
      </c>
      <c r="G4813" s="50" t="str">
        <f>VLOOKUP(Table8[[#This Row],[ProductID]],Table12[[#All],[ProductID]:[ProductFullName]],3,FALSE)</f>
        <v>Product F</v>
      </c>
      <c r="H4813" s="53"/>
      <c r="I4813" s="53"/>
      <c r="J4813" s="53"/>
      <c r="K4813" s="51">
        <v>44929.939583333333</v>
      </c>
      <c r="L4813" s="53"/>
      <c r="M4813" s="54">
        <v>1</v>
      </c>
    </row>
    <row r="4814" spans="2:13" x14ac:dyDescent="0.3">
      <c r="B4814" s="49">
        <v>23657</v>
      </c>
      <c r="C4814" s="50">
        <v>1261</v>
      </c>
      <c r="D4814" s="50" t="str">
        <f>VLOOKUP(Table8[[#This Row],[CustomerID]],Table15[[#All],[CustomerID]:[Company Name]],2,FALSE)</f>
        <v>Yuma Regional Medical Center Gift Shop</v>
      </c>
      <c r="E4814" s="51">
        <v>44929</v>
      </c>
      <c r="F4814" s="50">
        <v>5</v>
      </c>
      <c r="G4814" s="50" t="str">
        <f>VLOOKUP(Table8[[#This Row],[ProductID]],Table12[[#All],[ProductID]:[ProductFullName]],3,FALSE)</f>
        <v>Product E</v>
      </c>
      <c r="H4814" s="50">
        <v>2</v>
      </c>
      <c r="I4814" s="52">
        <v>44929.443703703699</v>
      </c>
      <c r="J4814" s="50">
        <v>117</v>
      </c>
      <c r="K4814" s="51">
        <v>44929.939583333333</v>
      </c>
      <c r="L4814" s="53"/>
      <c r="M4814" s="54">
        <v>1</v>
      </c>
    </row>
    <row r="4815" spans="2:13" x14ac:dyDescent="0.3">
      <c r="B4815" s="49">
        <v>23658</v>
      </c>
      <c r="C4815" s="50">
        <v>738</v>
      </c>
      <c r="D4815" s="50" t="str">
        <f>VLOOKUP(Table8[[#This Row],[CustomerID]],Table15[[#All],[CustomerID]:[Company Name]],2,FALSE)</f>
        <v>Swel Holding</v>
      </c>
      <c r="E4815" s="51">
        <v>44929</v>
      </c>
      <c r="F4815" s="50">
        <v>5</v>
      </c>
      <c r="G4815" s="50" t="str">
        <f>VLOOKUP(Table8[[#This Row],[ProductID]],Table12[[#All],[ProductID]:[ProductFullName]],3,FALSE)</f>
        <v>Product E</v>
      </c>
      <c r="H4815" s="50">
        <v>5</v>
      </c>
      <c r="I4815" s="52">
        <v>44929.459062499998</v>
      </c>
      <c r="J4815" s="50">
        <v>133</v>
      </c>
      <c r="K4815" s="51">
        <v>44929.939583333333</v>
      </c>
      <c r="L4815" s="53"/>
      <c r="M4815" s="54">
        <v>1</v>
      </c>
    </row>
    <row r="4816" spans="2:13" x14ac:dyDescent="0.3">
      <c r="B4816" s="49">
        <v>23659</v>
      </c>
      <c r="C4816" s="50">
        <v>1238</v>
      </c>
      <c r="D4816" s="50" t="str">
        <f>VLOOKUP(Table8[[#This Row],[CustomerID]],Table15[[#All],[CustomerID]:[Company Name]],2,FALSE)</f>
        <v>Valley Baptist Medical Gift Shop</v>
      </c>
      <c r="E4816" s="51">
        <v>44929</v>
      </c>
      <c r="F4816" s="50">
        <v>1</v>
      </c>
      <c r="G4816" s="50" t="str">
        <f>VLOOKUP(Table8[[#This Row],[ProductID]],Table12[[#All],[ProductID]:[ProductFullName]],3,FALSE)</f>
        <v>Product A</v>
      </c>
      <c r="H4816" s="50">
        <v>4</v>
      </c>
      <c r="I4816" s="52">
        <v>44929.476597222223</v>
      </c>
      <c r="J4816" s="50">
        <v>132</v>
      </c>
      <c r="K4816" s="51">
        <v>44929.939583333333</v>
      </c>
      <c r="L4816" s="53"/>
      <c r="M4816" s="54">
        <v>1</v>
      </c>
    </row>
    <row r="4817" spans="2:13" x14ac:dyDescent="0.3">
      <c r="B4817" s="49">
        <v>23660</v>
      </c>
      <c r="C4817" s="50">
        <v>1178</v>
      </c>
      <c r="D4817" s="50" t="str">
        <f>VLOOKUP(Table8[[#This Row],[CustomerID]],Table15[[#All],[CustomerID]:[Company Name]],2,FALSE)</f>
        <v>New Prospects</v>
      </c>
      <c r="E4817" s="51">
        <v>44929</v>
      </c>
      <c r="F4817" s="50">
        <v>5</v>
      </c>
      <c r="G4817" s="50" t="str">
        <f>VLOOKUP(Table8[[#This Row],[ProductID]],Table12[[#All],[ProductID]:[ProductFullName]],3,FALSE)</f>
        <v>Product E</v>
      </c>
      <c r="H4817" s="50">
        <v>2</v>
      </c>
      <c r="I4817" s="52">
        <v>44929.490671296298</v>
      </c>
      <c r="J4817" s="50">
        <v>125</v>
      </c>
      <c r="K4817" s="51">
        <v>44929.939583333333</v>
      </c>
      <c r="L4817" s="53"/>
      <c r="M4817" s="54">
        <v>1</v>
      </c>
    </row>
    <row r="4818" spans="2:13" x14ac:dyDescent="0.3">
      <c r="B4818" s="49">
        <v>23661</v>
      </c>
      <c r="C4818" s="50">
        <v>714</v>
      </c>
      <c r="D4818" s="50" t="str">
        <f>VLOOKUP(Table8[[#This Row],[CustomerID]],Table15[[#All],[CustomerID]:[Company Name]],2,FALSE)</f>
        <v>London Drugs - H.O</v>
      </c>
      <c r="E4818" s="51">
        <v>44929</v>
      </c>
      <c r="F4818" s="50">
        <v>2</v>
      </c>
      <c r="G4818" s="50" t="str">
        <f>VLOOKUP(Table8[[#This Row],[ProductID]],Table12[[#All],[ProductID]:[ProductFullName]],3,FALSE)</f>
        <v>Product B</v>
      </c>
      <c r="H4818" s="50">
        <v>2</v>
      </c>
      <c r="I4818" s="52">
        <v>44929.506724537037</v>
      </c>
      <c r="J4818" s="50">
        <v>109</v>
      </c>
      <c r="K4818" s="51">
        <v>44929.939583333333</v>
      </c>
      <c r="L4818" s="53"/>
      <c r="M4818" s="54">
        <v>1</v>
      </c>
    </row>
    <row r="4819" spans="2:13" x14ac:dyDescent="0.3">
      <c r="B4819" s="49">
        <v>23662</v>
      </c>
      <c r="C4819" s="50">
        <v>88</v>
      </c>
      <c r="D4819" s="50" t="str">
        <f>VLOOKUP(Table8[[#This Row],[CustomerID]],Table15[[#All],[CustomerID]:[Company Name]],2,FALSE)</f>
        <v>Origines</v>
      </c>
      <c r="E4819" s="51">
        <v>44929</v>
      </c>
      <c r="F4819" s="50">
        <v>6</v>
      </c>
      <c r="G4819" s="50" t="str">
        <f>VLOOKUP(Table8[[#This Row],[ProductID]],Table12[[#All],[ProductID]:[ProductFullName]],3,FALSE)</f>
        <v>Product F</v>
      </c>
      <c r="H4819" s="53"/>
      <c r="I4819" s="53"/>
      <c r="J4819" s="53"/>
      <c r="K4819" s="51">
        <v>44929.939583333333</v>
      </c>
      <c r="L4819" s="53"/>
      <c r="M4819" s="54">
        <v>1</v>
      </c>
    </row>
    <row r="4820" spans="2:13" x14ac:dyDescent="0.3">
      <c r="B4820" s="49">
        <v>23663</v>
      </c>
      <c r="C4820" s="50">
        <v>1153</v>
      </c>
      <c r="D4820" s="50" t="str">
        <f>VLOOKUP(Table8[[#This Row],[CustomerID]],Table15[[#All],[CustomerID]:[Company Name]],2,FALSE)</f>
        <v>Bungalow By The Bay</v>
      </c>
      <c r="E4820" s="51">
        <v>44929</v>
      </c>
      <c r="F4820" s="50">
        <v>5</v>
      </c>
      <c r="G4820" s="50" t="str">
        <f>VLOOKUP(Table8[[#This Row],[ProductID]],Table12[[#All],[ProductID]:[ProductFullName]],3,FALSE)</f>
        <v>Product E</v>
      </c>
      <c r="H4820" s="50">
        <v>6</v>
      </c>
      <c r="I4820" s="52">
        <v>44929.531388888885</v>
      </c>
      <c r="J4820" s="50">
        <v>117</v>
      </c>
      <c r="K4820" s="51">
        <v>44929.939583333333</v>
      </c>
      <c r="L4820" s="53"/>
      <c r="M4820" s="54">
        <v>1</v>
      </c>
    </row>
    <row r="4821" spans="2:13" x14ac:dyDescent="0.3">
      <c r="B4821" s="49">
        <v>23664</v>
      </c>
      <c r="C4821" s="50">
        <v>791</v>
      </c>
      <c r="D4821" s="50" t="str">
        <f>VLOOKUP(Table8[[#This Row],[CustomerID]],Table15[[#All],[CustomerID]:[Company Name]],2,FALSE)</f>
        <v>Sea Street</v>
      </c>
      <c r="E4821" s="51">
        <v>44929</v>
      </c>
      <c r="F4821" s="50">
        <v>1</v>
      </c>
      <c r="G4821" s="50" t="str">
        <f>VLOOKUP(Table8[[#This Row],[ProductID]],Table12[[#All],[ProductID]:[ProductFullName]],3,FALSE)</f>
        <v>Product A</v>
      </c>
      <c r="H4821" s="50">
        <v>4</v>
      </c>
      <c r="I4821" s="52">
        <v>44929.541412037033</v>
      </c>
      <c r="J4821" s="50">
        <v>116</v>
      </c>
      <c r="K4821" s="51">
        <v>44929.939583333333</v>
      </c>
      <c r="L4821" s="53"/>
      <c r="M4821" s="54">
        <v>1</v>
      </c>
    </row>
    <row r="4822" spans="2:13" x14ac:dyDescent="0.3">
      <c r="B4822" s="49">
        <v>23665</v>
      </c>
      <c r="C4822" s="50">
        <v>174</v>
      </c>
      <c r="D4822" s="50" t="str">
        <f>VLOOKUP(Table8[[#This Row],[CustomerID]],Table15[[#All],[CustomerID]:[Company Name]],2,FALSE)</f>
        <v>MAIN SHOP SALON</v>
      </c>
      <c r="E4822" s="51">
        <v>44929</v>
      </c>
      <c r="F4822" s="50">
        <v>1</v>
      </c>
      <c r="G4822" s="50" t="str">
        <f>VLOOKUP(Table8[[#This Row],[ProductID]],Table12[[#All],[ProductID]:[ProductFullName]],3,FALSE)</f>
        <v>Product A</v>
      </c>
      <c r="H4822" s="50">
        <v>7</v>
      </c>
      <c r="I4822" s="52">
        <v>44929.558159722219</v>
      </c>
      <c r="J4822" s="50">
        <v>133</v>
      </c>
      <c r="K4822" s="51">
        <v>44929.939583333333</v>
      </c>
      <c r="L4822" s="53"/>
      <c r="M4822" s="54">
        <v>1</v>
      </c>
    </row>
    <row r="4823" spans="2:13" x14ac:dyDescent="0.3">
      <c r="B4823" s="49">
        <v>23666</v>
      </c>
      <c r="C4823" s="50">
        <v>299</v>
      </c>
      <c r="D4823" s="50" t="str">
        <f>VLOOKUP(Table8[[#This Row],[CustomerID]],Table15[[#All],[CustomerID]:[Company Name]],2,FALSE)</f>
        <v>Just Bliss/Missy Macs</v>
      </c>
      <c r="E4823" s="51">
        <v>44929</v>
      </c>
      <c r="F4823" s="50">
        <v>5</v>
      </c>
      <c r="G4823" s="50" t="str">
        <f>VLOOKUP(Table8[[#This Row],[ProductID]],Table12[[#All],[ProductID]:[ProductFullName]],3,FALSE)</f>
        <v>Product E</v>
      </c>
      <c r="H4823" s="50">
        <v>4</v>
      </c>
      <c r="I4823" s="52">
        <v>44929.575439814813</v>
      </c>
      <c r="J4823" s="50">
        <v>131</v>
      </c>
      <c r="K4823" s="51">
        <v>44929.939583333333</v>
      </c>
      <c r="L4823" s="53"/>
      <c r="M4823" s="54">
        <v>1</v>
      </c>
    </row>
    <row r="4824" spans="2:13" x14ac:dyDescent="0.3">
      <c r="B4824" s="49">
        <v>23667</v>
      </c>
      <c r="C4824" s="50">
        <v>692</v>
      </c>
      <c r="D4824" s="50" t="str">
        <f>VLOOKUP(Table8[[#This Row],[CustomerID]],Table15[[#All],[CustomerID]:[Company Name]],2,FALSE)</f>
        <v>Mary's Gifts</v>
      </c>
      <c r="E4824" s="51">
        <v>44929</v>
      </c>
      <c r="F4824" s="50">
        <v>5</v>
      </c>
      <c r="G4824" s="50" t="str">
        <f>VLOOKUP(Table8[[#This Row],[ProductID]],Table12[[#All],[ProductID]:[ProductFullName]],3,FALSE)</f>
        <v>Product E</v>
      </c>
      <c r="H4824" s="50">
        <v>4</v>
      </c>
      <c r="I4824" s="52">
        <v>44929.591874999998</v>
      </c>
      <c r="J4824" s="50">
        <v>113</v>
      </c>
      <c r="K4824" s="51">
        <v>44929.939583333333</v>
      </c>
      <c r="L4824" s="53"/>
      <c r="M4824" s="54">
        <v>1</v>
      </c>
    </row>
    <row r="4825" spans="2:13" x14ac:dyDescent="0.3">
      <c r="B4825" s="49">
        <v>23668</v>
      </c>
      <c r="C4825" s="50">
        <v>1277</v>
      </c>
      <c r="D4825" s="50" t="str">
        <f>VLOOKUP(Table8[[#This Row],[CustomerID]],Table15[[#All],[CustomerID]:[Company Name]],2,FALSE)</f>
        <v>Gold Coast Hotel &amp; Casino</v>
      </c>
      <c r="E4825" s="51">
        <v>44929</v>
      </c>
      <c r="F4825" s="50">
        <v>1</v>
      </c>
      <c r="G4825" s="50" t="str">
        <f>VLOOKUP(Table8[[#This Row],[ProductID]],Table12[[#All],[ProductID]:[ProductFullName]],3,FALSE)</f>
        <v>Product A</v>
      </c>
      <c r="H4825" s="50">
        <v>2</v>
      </c>
      <c r="I4825" s="52">
        <v>44929.604699074072</v>
      </c>
      <c r="J4825" s="50">
        <v>120</v>
      </c>
      <c r="K4825" s="51">
        <v>44929.939583333333</v>
      </c>
      <c r="L4825" s="53"/>
      <c r="M4825" s="54">
        <v>1</v>
      </c>
    </row>
    <row r="4826" spans="2:13" x14ac:dyDescent="0.3">
      <c r="B4826" s="49">
        <v>23669</v>
      </c>
      <c r="C4826" s="50">
        <v>371</v>
      </c>
      <c r="D4826" s="50" t="str">
        <f>VLOOKUP(Table8[[#This Row],[CustomerID]],Table15[[#All],[CustomerID]:[Company Name]],2,FALSE)</f>
        <v>Good Time</v>
      </c>
      <c r="E4826" s="51">
        <v>44929</v>
      </c>
      <c r="F4826" s="50">
        <v>1</v>
      </c>
      <c r="G4826" s="50" t="str">
        <f>VLOOKUP(Table8[[#This Row],[ProductID]],Table12[[#All],[ProductID]:[ProductFullName]],3,FALSE)</f>
        <v>Product A</v>
      </c>
      <c r="H4826" s="50">
        <v>2</v>
      </c>
      <c r="I4826" s="52">
        <v>44929.621562499997</v>
      </c>
      <c r="J4826" s="50">
        <v>128</v>
      </c>
      <c r="K4826" s="51">
        <v>44929.939583333333</v>
      </c>
      <c r="L4826" s="53"/>
      <c r="M4826" s="54">
        <v>1</v>
      </c>
    </row>
    <row r="4827" spans="2:13" x14ac:dyDescent="0.3">
      <c r="B4827" s="49">
        <v>23670</v>
      </c>
      <c r="C4827" s="50">
        <v>76</v>
      </c>
      <c r="D4827" s="50" t="str">
        <f>VLOOKUP(Table8[[#This Row],[CustomerID]],Table15[[#All],[CustomerID]:[Company Name]],2,FALSE)</f>
        <v>Eloise Ltd.</v>
      </c>
      <c r="E4827" s="51">
        <v>44929</v>
      </c>
      <c r="F4827" s="50">
        <v>1</v>
      </c>
      <c r="G4827" s="50" t="str">
        <f>VLOOKUP(Table8[[#This Row],[ProductID]],Table12[[#All],[ProductID]:[ProductFullName]],3,FALSE)</f>
        <v>Product A</v>
      </c>
      <c r="H4827" s="50">
        <v>7</v>
      </c>
      <c r="I4827" s="52">
        <v>44929.638703703698</v>
      </c>
      <c r="J4827" s="50">
        <v>125</v>
      </c>
      <c r="K4827" s="51">
        <v>44929.939583333333</v>
      </c>
      <c r="L4827" s="53"/>
      <c r="M4827" s="54">
        <v>1</v>
      </c>
    </row>
    <row r="4828" spans="2:13" x14ac:dyDescent="0.3">
      <c r="B4828" s="49">
        <v>23671</v>
      </c>
      <c r="C4828" s="50">
        <v>763</v>
      </c>
      <c r="D4828" s="50" t="str">
        <f>VLOOKUP(Table8[[#This Row],[CustomerID]],Table15[[#All],[CustomerID]:[Company Name]],2,FALSE)</f>
        <v>Melrose Drug</v>
      </c>
      <c r="E4828" s="51">
        <v>44929</v>
      </c>
      <c r="F4828" s="50">
        <v>2</v>
      </c>
      <c r="G4828" s="50" t="str">
        <f>VLOOKUP(Table8[[#This Row],[ProductID]],Table12[[#All],[ProductID]:[ProductFullName]],3,FALSE)</f>
        <v>Product B</v>
      </c>
      <c r="H4828" s="50">
        <v>7</v>
      </c>
      <c r="I4828" s="52">
        <v>44929.655543981477</v>
      </c>
      <c r="J4828" s="50">
        <v>109</v>
      </c>
      <c r="K4828" s="51">
        <v>44929.939583333333</v>
      </c>
      <c r="L4828" s="53"/>
      <c r="M4828" s="54">
        <v>1</v>
      </c>
    </row>
    <row r="4829" spans="2:13" x14ac:dyDescent="0.3">
      <c r="B4829" s="49">
        <v>23672</v>
      </c>
      <c r="C4829" s="50">
        <v>112</v>
      </c>
      <c r="D4829" s="50" t="str">
        <f>VLOOKUP(Table8[[#This Row],[CustomerID]],Table15[[#All],[CustomerID]:[Company Name]],2,FALSE)</f>
        <v>Bonisoir</v>
      </c>
      <c r="E4829" s="51">
        <v>44929</v>
      </c>
      <c r="F4829" s="50">
        <v>2</v>
      </c>
      <c r="G4829" s="50" t="str">
        <f>VLOOKUP(Table8[[#This Row],[ProductID]],Table12[[#All],[ProductID]:[ProductFullName]],3,FALSE)</f>
        <v>Product B</v>
      </c>
      <c r="H4829" s="50">
        <v>6</v>
      </c>
      <c r="I4829" s="52">
        <v>44929.67188657407</v>
      </c>
      <c r="J4829" s="50">
        <v>119</v>
      </c>
      <c r="K4829" s="51">
        <v>44929.939583333333</v>
      </c>
      <c r="L4829" s="53"/>
      <c r="M4829" s="54">
        <v>1</v>
      </c>
    </row>
    <row r="4830" spans="2:13" x14ac:dyDescent="0.3">
      <c r="B4830" s="49">
        <v>23673</v>
      </c>
      <c r="C4830" s="50">
        <v>981</v>
      </c>
      <c r="D4830" s="50" t="str">
        <f>VLOOKUP(Table8[[#This Row],[CustomerID]],Table15[[#All],[CustomerID]:[Company Name]],2,FALSE)</f>
        <v>COWBOY STUFF</v>
      </c>
      <c r="E4830" s="51">
        <v>44929</v>
      </c>
      <c r="F4830" s="50">
        <v>5</v>
      </c>
      <c r="G4830" s="50" t="str">
        <f>VLOOKUP(Table8[[#This Row],[ProductID]],Table12[[#All],[ProductID]:[ProductFullName]],3,FALSE)</f>
        <v>Product E</v>
      </c>
      <c r="H4830" s="50">
        <v>4</v>
      </c>
      <c r="I4830" s="52">
        <v>44929.682141203702</v>
      </c>
      <c r="J4830" s="50">
        <v>131</v>
      </c>
      <c r="K4830" s="51">
        <v>44929.939583333333</v>
      </c>
      <c r="L4830" s="53"/>
      <c r="M4830" s="54">
        <v>1</v>
      </c>
    </row>
    <row r="4831" spans="2:13" x14ac:dyDescent="0.3">
      <c r="B4831" s="49">
        <v>23674</v>
      </c>
      <c r="C4831" s="50">
        <v>1298</v>
      </c>
      <c r="D4831" s="50" t="str">
        <f>VLOOKUP(Table8[[#This Row],[CustomerID]],Table15[[#All],[CustomerID]:[Company Name]],2,FALSE)</f>
        <v>Popular Clothing &amp; Accessories</v>
      </c>
      <c r="E4831" s="51">
        <v>44929</v>
      </c>
      <c r="F4831" s="50">
        <v>6</v>
      </c>
      <c r="G4831" s="50" t="str">
        <f>VLOOKUP(Table8[[#This Row],[ProductID]],Table12[[#All],[ProductID]:[ProductFullName]],3,FALSE)</f>
        <v>Product F</v>
      </c>
      <c r="H4831" s="53"/>
      <c r="I4831" s="53"/>
      <c r="J4831" s="53"/>
      <c r="K4831" s="51">
        <v>44929.939583333333</v>
      </c>
      <c r="L4831" s="53"/>
      <c r="M4831" s="54">
        <v>1</v>
      </c>
    </row>
    <row r="4832" spans="2:13" x14ac:dyDescent="0.3">
      <c r="B4832" s="49">
        <v>23675</v>
      </c>
      <c r="C4832" s="50">
        <v>1215</v>
      </c>
      <c r="D4832" s="50" t="str">
        <f>VLOOKUP(Table8[[#This Row],[CustomerID]],Table15[[#All],[CustomerID]:[Company Name]],2,FALSE)</f>
        <v>Dillar's Inc Olathe, KS</v>
      </c>
      <c r="E4832" s="51">
        <v>44929</v>
      </c>
      <c r="F4832" s="50">
        <v>4</v>
      </c>
      <c r="G4832" s="50" t="str">
        <f>VLOOKUP(Table8[[#This Row],[ProductID]],Table12[[#All],[ProductID]:[ProductFullName]],3,FALSE)</f>
        <v>Product D</v>
      </c>
      <c r="H4832" s="50">
        <v>5</v>
      </c>
      <c r="I4832" s="52">
        <v>44929.712604166671</v>
      </c>
      <c r="J4832" s="50">
        <v>130</v>
      </c>
      <c r="K4832" s="51">
        <v>44929.939583333333</v>
      </c>
      <c r="L4832" s="53"/>
      <c r="M4832" s="54">
        <v>1</v>
      </c>
    </row>
    <row r="4833" spans="2:13" x14ac:dyDescent="0.3">
      <c r="B4833" s="49">
        <v>23676</v>
      </c>
      <c r="C4833" s="50">
        <v>756</v>
      </c>
      <c r="D4833" s="50" t="str">
        <f>VLOOKUP(Table8[[#This Row],[CustomerID]],Table15[[#All],[CustomerID]:[Company Name]],2,FALSE)</f>
        <v>Casa De Moda</v>
      </c>
      <c r="E4833" s="51">
        <v>44929</v>
      </c>
      <c r="F4833" s="50">
        <v>1</v>
      </c>
      <c r="G4833" s="50" t="str">
        <f>VLOOKUP(Table8[[#This Row],[ProductID]],Table12[[#All],[ProductID]:[ProductFullName]],3,FALSE)</f>
        <v>Product A</v>
      </c>
      <c r="H4833" s="50">
        <v>5</v>
      </c>
      <c r="I4833" s="52">
        <v>44929.727800925932</v>
      </c>
      <c r="J4833" s="50">
        <v>134</v>
      </c>
      <c r="K4833" s="51">
        <v>44929.939583333333</v>
      </c>
      <c r="L4833" s="53"/>
      <c r="M4833" s="54">
        <v>1</v>
      </c>
    </row>
    <row r="4834" spans="2:13" x14ac:dyDescent="0.3">
      <c r="B4834" s="49">
        <v>23677</v>
      </c>
      <c r="C4834" s="50">
        <v>624</v>
      </c>
      <c r="D4834" s="50" t="str">
        <f>VLOOKUP(Table8[[#This Row],[CustomerID]],Table15[[#All],[CustomerID]:[Company Name]],2,FALSE)</f>
        <v>When Pigs Fly Inc</v>
      </c>
      <c r="E4834" s="51">
        <v>44929</v>
      </c>
      <c r="F4834" s="50">
        <v>6</v>
      </c>
      <c r="G4834" s="50" t="str">
        <f>VLOOKUP(Table8[[#This Row],[ProductID]],Table12[[#All],[ProductID]:[ProductFullName]],3,FALSE)</f>
        <v>Product F</v>
      </c>
      <c r="H4834" s="53"/>
      <c r="I4834" s="53"/>
      <c r="J4834" s="53"/>
      <c r="K4834" s="51">
        <v>44929.939583333333</v>
      </c>
      <c r="L4834" s="53"/>
      <c r="M4834" s="54">
        <v>1</v>
      </c>
    </row>
    <row r="4835" spans="2:13" x14ac:dyDescent="0.3">
      <c r="B4835" s="49">
        <v>23678</v>
      </c>
      <c r="C4835" s="50">
        <v>558</v>
      </c>
      <c r="D4835" s="50" t="str">
        <f>VLOOKUP(Table8[[#This Row],[CustomerID]],Table15[[#All],[CustomerID]:[Company Name]],2,FALSE)</f>
        <v>Dutch Growers</v>
      </c>
      <c r="E4835" s="51">
        <v>44929</v>
      </c>
      <c r="F4835" s="50">
        <v>4</v>
      </c>
      <c r="G4835" s="50" t="str">
        <f>VLOOKUP(Table8[[#This Row],[ProductID]],Table12[[#All],[ProductID]:[ProductFullName]],3,FALSE)</f>
        <v>Product D</v>
      </c>
      <c r="H4835" s="50">
        <v>4</v>
      </c>
      <c r="I4835" s="52">
        <v>44929.755381944451</v>
      </c>
      <c r="J4835" s="50">
        <v>108</v>
      </c>
      <c r="K4835" s="51">
        <v>44929.939583333333</v>
      </c>
      <c r="L4835" s="53"/>
      <c r="M4835" s="54">
        <v>1</v>
      </c>
    </row>
    <row r="4836" spans="2:13" x14ac:dyDescent="0.3">
      <c r="B4836" s="49">
        <v>23679</v>
      </c>
      <c r="C4836" s="50">
        <v>848</v>
      </c>
      <c r="D4836" s="50" t="str">
        <f>VLOOKUP(Table8[[#This Row],[CustomerID]],Table15[[#All],[CustomerID]:[Company Name]],2,FALSE)</f>
        <v>Bankstons's</v>
      </c>
      <c r="E4836" s="51">
        <v>44929</v>
      </c>
      <c r="F4836" s="50">
        <v>1</v>
      </c>
      <c r="G4836" s="50" t="str">
        <f>VLOOKUP(Table8[[#This Row],[ProductID]],Table12[[#All],[ProductID]:[ProductFullName]],3,FALSE)</f>
        <v>Product A</v>
      </c>
      <c r="H4836" s="50">
        <v>6</v>
      </c>
      <c r="I4836" s="52">
        <v>44929.772766203707</v>
      </c>
      <c r="J4836" s="50">
        <v>120</v>
      </c>
      <c r="K4836" s="51">
        <v>44929.939583333333</v>
      </c>
      <c r="L4836" s="53"/>
      <c r="M4836" s="54">
        <v>1</v>
      </c>
    </row>
    <row r="4837" spans="2:13" x14ac:dyDescent="0.3">
      <c r="B4837" s="49">
        <v>23680</v>
      </c>
      <c r="C4837" s="50">
        <v>1071</v>
      </c>
      <c r="D4837" s="50" t="str">
        <f>VLOOKUP(Table8[[#This Row],[CustomerID]],Table15[[#All],[CustomerID]:[Company Name]],2,FALSE)</f>
        <v>Sir Loyd's</v>
      </c>
      <c r="E4837" s="51">
        <v>44930</v>
      </c>
      <c r="F4837" s="50">
        <v>1</v>
      </c>
      <c r="G4837" s="50" t="str">
        <f>VLOOKUP(Table8[[#This Row],[ProductID]],Table12[[#All],[ProductID]:[ProductFullName]],3,FALSE)</f>
        <v>Product A</v>
      </c>
      <c r="H4837" s="50">
        <v>5</v>
      </c>
      <c r="I4837" s="52">
        <v>44930.333333333336</v>
      </c>
      <c r="J4837" s="50">
        <v>133</v>
      </c>
      <c r="K4837" s="51">
        <v>44930.962500000001</v>
      </c>
      <c r="L4837" s="53"/>
      <c r="M4837" s="54">
        <v>1</v>
      </c>
    </row>
    <row r="4838" spans="2:13" x14ac:dyDescent="0.3">
      <c r="B4838" s="49">
        <v>23681</v>
      </c>
      <c r="C4838" s="50">
        <v>50</v>
      </c>
      <c r="D4838" s="50" t="str">
        <f>VLOOKUP(Table8[[#This Row],[CustomerID]],Table15[[#All],[CustomerID]:[Company Name]],2,FALSE)</f>
        <v>MARGOLIANS</v>
      </c>
      <c r="E4838" s="51">
        <v>44930</v>
      </c>
      <c r="F4838" s="50">
        <v>1</v>
      </c>
      <c r="G4838" s="50" t="str">
        <f>VLOOKUP(Table8[[#This Row],[ProductID]],Table12[[#All],[ProductID]:[ProductFullName]],3,FALSE)</f>
        <v>Product A</v>
      </c>
      <c r="H4838" s="50">
        <v>7</v>
      </c>
      <c r="I4838" s="52">
        <v>44930.347638888888</v>
      </c>
      <c r="J4838" s="50">
        <v>116</v>
      </c>
      <c r="K4838" s="51">
        <v>44930.962500000001</v>
      </c>
      <c r="L4838" s="53"/>
      <c r="M4838" s="54">
        <v>1</v>
      </c>
    </row>
    <row r="4839" spans="2:13" x14ac:dyDescent="0.3">
      <c r="B4839" s="49">
        <v>23682</v>
      </c>
      <c r="C4839" s="50">
        <v>612</v>
      </c>
      <c r="D4839" s="50" t="str">
        <f>VLOOKUP(Table8[[#This Row],[CustomerID]],Table15[[#All],[CustomerID]:[Company Name]],2,FALSE)</f>
        <v>Talk Of The Town</v>
      </c>
      <c r="E4839" s="51">
        <v>44930</v>
      </c>
      <c r="F4839" s="50">
        <v>1</v>
      </c>
      <c r="G4839" s="50" t="str">
        <f>VLOOKUP(Table8[[#This Row],[ProductID]],Table12[[#All],[ProductID]:[ProductFullName]],3,FALSE)</f>
        <v>Product A</v>
      </c>
      <c r="H4839" s="50">
        <v>7</v>
      </c>
      <c r="I4839" s="52">
        <v>44930.356793981482</v>
      </c>
      <c r="J4839" s="50">
        <v>114</v>
      </c>
      <c r="K4839" s="51">
        <v>44930.962500000001</v>
      </c>
      <c r="L4839" s="53"/>
      <c r="M4839" s="54">
        <v>1</v>
      </c>
    </row>
    <row r="4840" spans="2:13" x14ac:dyDescent="0.3">
      <c r="B4840" s="49">
        <v>23683</v>
      </c>
      <c r="C4840" s="50">
        <v>500</v>
      </c>
      <c r="D4840" s="50" t="str">
        <f>VLOOKUP(Table8[[#This Row],[CustomerID]],Table15[[#All],[CustomerID]:[Company Name]],2,FALSE)</f>
        <v>Tucker's Creek Gold and Jewellery</v>
      </c>
      <c r="E4840" s="51">
        <v>44930</v>
      </c>
      <c r="F4840" s="50">
        <v>2</v>
      </c>
      <c r="G4840" s="50" t="str">
        <f>VLOOKUP(Table8[[#This Row],[ProductID]],Table12[[#All],[ProductID]:[ProductFullName]],3,FALSE)</f>
        <v>Product B</v>
      </c>
      <c r="H4840" s="50">
        <v>2</v>
      </c>
      <c r="I4840" s="52">
        <v>44930.370300925926</v>
      </c>
      <c r="J4840" s="50">
        <v>128</v>
      </c>
      <c r="K4840" s="51">
        <v>44930.962500000001</v>
      </c>
      <c r="L4840" s="53"/>
      <c r="M4840" s="54">
        <v>1</v>
      </c>
    </row>
    <row r="4841" spans="2:13" x14ac:dyDescent="0.3">
      <c r="B4841" s="49">
        <v>23684</v>
      </c>
      <c r="C4841" s="50">
        <v>345</v>
      </c>
      <c r="D4841" s="50" t="str">
        <f>VLOOKUP(Table8[[#This Row],[CustomerID]],Table15[[#All],[CustomerID]:[Company Name]],2,FALSE)</f>
        <v>Wrap It Up - Toronto</v>
      </c>
      <c r="E4841" s="51">
        <v>44930</v>
      </c>
      <c r="F4841" s="50">
        <v>2</v>
      </c>
      <c r="G4841" s="50" t="str">
        <f>VLOOKUP(Table8[[#This Row],[ProductID]],Table12[[#All],[ProductID]:[ProductFullName]],3,FALSE)</f>
        <v>Product B</v>
      </c>
      <c r="H4841" s="50">
        <v>6</v>
      </c>
      <c r="I4841" s="52">
        <v>44930.379537037035</v>
      </c>
      <c r="J4841" s="50">
        <v>113</v>
      </c>
      <c r="K4841" s="51">
        <v>44930.962500000001</v>
      </c>
      <c r="L4841" s="53"/>
      <c r="M4841" s="54">
        <v>1</v>
      </c>
    </row>
    <row r="4842" spans="2:13" x14ac:dyDescent="0.3">
      <c r="B4842" s="49">
        <v>23685</v>
      </c>
      <c r="C4842" s="50">
        <v>1052</v>
      </c>
      <c r="D4842" s="50" t="str">
        <f>VLOOKUP(Table8[[#This Row],[CustomerID]],Table15[[#All],[CustomerID]:[Company Name]],2,FALSE)</f>
        <v>Mole Hole - Naples</v>
      </c>
      <c r="E4842" s="51">
        <v>44930</v>
      </c>
      <c r="F4842" s="50">
        <v>6</v>
      </c>
      <c r="G4842" s="50" t="str">
        <f>VLOOKUP(Table8[[#This Row],[ProductID]],Table12[[#All],[ProductID]:[ProductFullName]],3,FALSE)</f>
        <v>Product F</v>
      </c>
      <c r="H4842" s="53"/>
      <c r="I4842" s="53"/>
      <c r="J4842" s="53"/>
      <c r="K4842" s="51">
        <v>44930.962500000001</v>
      </c>
      <c r="L4842" s="53"/>
      <c r="M4842" s="54">
        <v>1</v>
      </c>
    </row>
    <row r="4843" spans="2:13" x14ac:dyDescent="0.3">
      <c r="B4843" s="49">
        <v>23686</v>
      </c>
      <c r="C4843" s="50">
        <v>122</v>
      </c>
      <c r="D4843" s="50" t="str">
        <f>VLOOKUP(Table8[[#This Row],[CustomerID]],Table15[[#All],[CustomerID]:[Company Name]],2,FALSE)</f>
        <v>Uniprix</v>
      </c>
      <c r="E4843" s="51">
        <v>44930</v>
      </c>
      <c r="F4843" s="50">
        <v>1</v>
      </c>
      <c r="G4843" s="50" t="str">
        <f>VLOOKUP(Table8[[#This Row],[ProductID]],Table12[[#All],[ProductID]:[ProductFullName]],3,FALSE)</f>
        <v>Product A</v>
      </c>
      <c r="H4843" s="50">
        <v>3</v>
      </c>
      <c r="I4843" s="52">
        <v>44930.403182870366</v>
      </c>
      <c r="J4843" s="50">
        <v>108</v>
      </c>
      <c r="K4843" s="51">
        <v>44930.962500000001</v>
      </c>
      <c r="L4843" s="53"/>
      <c r="M4843" s="54">
        <v>1</v>
      </c>
    </row>
    <row r="4844" spans="2:13" x14ac:dyDescent="0.3">
      <c r="B4844" s="49">
        <v>23687</v>
      </c>
      <c r="C4844" s="50">
        <v>999</v>
      </c>
      <c r="D4844" s="50" t="str">
        <f>VLOOKUP(Table8[[#This Row],[CustomerID]],Table15[[#All],[CustomerID]:[Company Name]],2,FALSE)</f>
        <v>Harvest Moon Trading Co.</v>
      </c>
      <c r="E4844" s="51">
        <v>44930</v>
      </c>
      <c r="F4844" s="50">
        <v>2</v>
      </c>
      <c r="G4844" s="50" t="str">
        <f>VLOOKUP(Table8[[#This Row],[ProductID]],Table12[[#All],[ProductID]:[ProductFullName]],3,FALSE)</f>
        <v>Product B</v>
      </c>
      <c r="H4844" s="50">
        <v>2</v>
      </c>
      <c r="I4844" s="52">
        <v>44930.419328703698</v>
      </c>
      <c r="J4844" s="50">
        <v>124</v>
      </c>
      <c r="K4844" s="51">
        <v>44930.962500000001</v>
      </c>
      <c r="L4844" s="53"/>
      <c r="M4844" s="54">
        <v>1</v>
      </c>
    </row>
    <row r="4845" spans="2:13" x14ac:dyDescent="0.3">
      <c r="B4845" s="49">
        <v>23688</v>
      </c>
      <c r="C4845" s="50">
        <v>255</v>
      </c>
      <c r="D4845" s="50" t="str">
        <f>VLOOKUP(Table8[[#This Row],[CustomerID]],Table15[[#All],[CustomerID]:[Company Name]],2,FALSE)</f>
        <v>Meleca Jewellery Inc</v>
      </c>
      <c r="E4845" s="51">
        <v>44930</v>
      </c>
      <c r="F4845" s="50">
        <v>5</v>
      </c>
      <c r="G4845" s="50" t="str">
        <f>VLOOKUP(Table8[[#This Row],[ProductID]],Table12[[#All],[ProductID]:[ProductFullName]],3,FALSE)</f>
        <v>Product E</v>
      </c>
      <c r="H4845" s="50">
        <v>3</v>
      </c>
      <c r="I4845" s="52">
        <v>44930.432337962957</v>
      </c>
      <c r="J4845" s="50">
        <v>114</v>
      </c>
      <c r="K4845" s="51">
        <v>44930.962500000001</v>
      </c>
      <c r="L4845" s="53"/>
      <c r="M4845" s="54">
        <v>1</v>
      </c>
    </row>
    <row r="4846" spans="2:13" x14ac:dyDescent="0.3">
      <c r="B4846" s="49">
        <v>23689</v>
      </c>
      <c r="C4846" s="50">
        <v>446</v>
      </c>
      <c r="D4846" s="50" t="str">
        <f>VLOOKUP(Table8[[#This Row],[CustomerID]],Table15[[#All],[CustomerID]:[Company Name]],2,FALSE)</f>
        <v>Finchers</v>
      </c>
      <c r="E4846" s="51">
        <v>44930</v>
      </c>
      <c r="F4846" s="50">
        <v>2</v>
      </c>
      <c r="G4846" s="50" t="str">
        <f>VLOOKUP(Table8[[#This Row],[ProductID]],Table12[[#All],[ProductID]:[ProductFullName]],3,FALSE)</f>
        <v>Product B</v>
      </c>
      <c r="H4846" s="50">
        <v>3</v>
      </c>
      <c r="I4846" s="52">
        <v>44930.442326388882</v>
      </c>
      <c r="J4846" s="50">
        <v>125</v>
      </c>
      <c r="K4846" s="51">
        <v>44930.962500000001</v>
      </c>
      <c r="L4846" s="53"/>
      <c r="M4846" s="54">
        <v>1</v>
      </c>
    </row>
    <row r="4847" spans="2:13" x14ac:dyDescent="0.3">
      <c r="B4847" s="49">
        <v>23690</v>
      </c>
      <c r="C4847" s="50">
        <v>818</v>
      </c>
      <c r="D4847" s="50" t="str">
        <f>VLOOKUP(Table8[[#This Row],[CustomerID]],Table15[[#All],[CustomerID]:[Company Name]],2,FALSE)</f>
        <v>Fenwick Cottage</v>
      </c>
      <c r="E4847" s="51">
        <v>44930</v>
      </c>
      <c r="F4847" s="50">
        <v>3</v>
      </c>
      <c r="G4847" s="50" t="str">
        <f>VLOOKUP(Table8[[#This Row],[ProductID]],Table12[[#All],[ProductID]:[ProductFullName]],3,FALSE)</f>
        <v>Product C</v>
      </c>
      <c r="H4847" s="50">
        <v>2</v>
      </c>
      <c r="I4847" s="52">
        <v>44930.458449074067</v>
      </c>
      <c r="J4847" s="50">
        <v>105</v>
      </c>
      <c r="K4847" s="51">
        <v>44930.962500000001</v>
      </c>
      <c r="L4847" s="53"/>
      <c r="M4847" s="54">
        <v>1</v>
      </c>
    </row>
    <row r="4848" spans="2:13" x14ac:dyDescent="0.3">
      <c r="B4848" s="49">
        <v>23691</v>
      </c>
      <c r="C4848" s="50">
        <v>1017</v>
      </c>
      <c r="D4848" s="50" t="str">
        <f>VLOOKUP(Table8[[#This Row],[CustomerID]],Table15[[#All],[CustomerID]:[Company Name]],2,FALSE)</f>
        <v>Hollipops</v>
      </c>
      <c r="E4848" s="51">
        <v>44930</v>
      </c>
      <c r="F4848" s="50">
        <v>1</v>
      </c>
      <c r="G4848" s="50" t="str">
        <f>VLOOKUP(Table8[[#This Row],[ProductID]],Table12[[#All],[ProductID]:[ProductFullName]],3,FALSE)</f>
        <v>Product A</v>
      </c>
      <c r="H4848" s="50">
        <v>3</v>
      </c>
      <c r="I4848" s="52">
        <v>44930.467650462953</v>
      </c>
      <c r="J4848" s="50">
        <v>125</v>
      </c>
      <c r="K4848" s="51">
        <v>44930.962500000001</v>
      </c>
      <c r="L4848" s="53"/>
      <c r="M4848" s="54">
        <v>1</v>
      </c>
    </row>
    <row r="4849" spans="2:13" x14ac:dyDescent="0.3">
      <c r="B4849" s="49">
        <v>23692</v>
      </c>
      <c r="C4849" s="50">
        <v>938</v>
      </c>
      <c r="D4849" s="50" t="str">
        <f>VLOOKUP(Table8[[#This Row],[CustomerID]],Table15[[#All],[CustomerID]:[Company Name]],2,FALSE)</f>
        <v>Kittle Berger</v>
      </c>
      <c r="E4849" s="51">
        <v>44930</v>
      </c>
      <c r="F4849" s="50">
        <v>3</v>
      </c>
      <c r="G4849" s="50" t="str">
        <f>VLOOKUP(Table8[[#This Row],[ProductID]],Table12[[#All],[ProductID]:[ProductFullName]],3,FALSE)</f>
        <v>Product C</v>
      </c>
      <c r="H4849" s="50">
        <v>5</v>
      </c>
      <c r="I4849" s="52">
        <v>44930.480462962951</v>
      </c>
      <c r="J4849" s="50">
        <v>118</v>
      </c>
      <c r="K4849" s="51">
        <v>44930.962500000001</v>
      </c>
      <c r="L4849" s="53"/>
      <c r="M4849" s="54">
        <v>1</v>
      </c>
    </row>
    <row r="4850" spans="2:13" x14ac:dyDescent="0.3">
      <c r="B4850" s="49">
        <v>23693</v>
      </c>
      <c r="C4850" s="50">
        <v>924</v>
      </c>
      <c r="D4850" s="50" t="str">
        <f>VLOOKUP(Table8[[#This Row],[CustomerID]],Table15[[#All],[CustomerID]:[Company Name]],2,FALSE)</f>
        <v>Allen's Fine Jewelry &amp; Gift</v>
      </c>
      <c r="E4850" s="51">
        <v>44930</v>
      </c>
      <c r="F4850" s="50">
        <v>6</v>
      </c>
      <c r="G4850" s="50" t="str">
        <f>VLOOKUP(Table8[[#This Row],[ProductID]],Table12[[#All],[ProductID]:[ProductFullName]],3,FALSE)</f>
        <v>Product F</v>
      </c>
      <c r="H4850" s="53"/>
      <c r="I4850" s="53"/>
      <c r="J4850" s="53"/>
      <c r="K4850" s="51">
        <v>44930.962500000001</v>
      </c>
      <c r="L4850" s="53"/>
      <c r="M4850" s="54">
        <v>1</v>
      </c>
    </row>
    <row r="4851" spans="2:13" x14ac:dyDescent="0.3">
      <c r="B4851" s="49">
        <v>23694</v>
      </c>
      <c r="C4851" s="50">
        <v>906</v>
      </c>
      <c r="D4851" s="50" t="str">
        <f>VLOOKUP(Table8[[#This Row],[CustomerID]],Table15[[#All],[CustomerID]:[Company Name]],2,FALSE)</f>
        <v>Willy Nilly Trading Co.</v>
      </c>
      <c r="E4851" s="51">
        <v>44930</v>
      </c>
      <c r="F4851" s="50">
        <v>5</v>
      </c>
      <c r="G4851" s="50" t="str">
        <f>VLOOKUP(Table8[[#This Row],[ProductID]],Table12[[#All],[ProductID]:[ProductFullName]],3,FALSE)</f>
        <v>Product E</v>
      </c>
      <c r="H4851" s="50">
        <v>4</v>
      </c>
      <c r="I4851" s="52">
        <v>44930.505289351837</v>
      </c>
      <c r="J4851" s="50">
        <v>120</v>
      </c>
      <c r="K4851" s="51">
        <v>44930.962500000001</v>
      </c>
      <c r="L4851" s="53"/>
      <c r="M4851" s="54">
        <v>1</v>
      </c>
    </row>
    <row r="4852" spans="2:13" x14ac:dyDescent="0.3">
      <c r="B4852" s="49">
        <v>23695</v>
      </c>
      <c r="C4852" s="50">
        <v>1307</v>
      </c>
      <c r="D4852" s="50" t="str">
        <f>VLOOKUP(Table8[[#This Row],[CustomerID]],Table15[[#All],[CustomerID]:[Company Name]],2,FALSE)</f>
        <v>Garlan's</v>
      </c>
      <c r="E4852" s="51">
        <v>44930</v>
      </c>
      <c r="F4852" s="50">
        <v>1</v>
      </c>
      <c r="G4852" s="50" t="str">
        <f>VLOOKUP(Table8[[#This Row],[ProductID]],Table12[[#All],[ProductID]:[ProductFullName]],3,FALSE)</f>
        <v>Product A</v>
      </c>
      <c r="H4852" s="50">
        <v>3</v>
      </c>
      <c r="I4852" s="52">
        <v>44930.518923611096</v>
      </c>
      <c r="J4852" s="50">
        <v>118</v>
      </c>
      <c r="K4852" s="51">
        <v>44930.962500000001</v>
      </c>
      <c r="L4852" s="53"/>
      <c r="M4852" s="54">
        <v>1</v>
      </c>
    </row>
    <row r="4853" spans="2:13" x14ac:dyDescent="0.3">
      <c r="B4853" s="49">
        <v>23696</v>
      </c>
      <c r="C4853" s="50">
        <v>68</v>
      </c>
      <c r="D4853" s="50" t="str">
        <f>VLOOKUP(Table8[[#This Row],[CustomerID]],Table15[[#All],[CustomerID]:[Company Name]],2,FALSE)</f>
        <v>PEI Company Store The</v>
      </c>
      <c r="E4853" s="51">
        <v>44930</v>
      </c>
      <c r="F4853" s="50">
        <v>2</v>
      </c>
      <c r="G4853" s="50" t="str">
        <f>VLOOKUP(Table8[[#This Row],[ProductID]],Table12[[#All],[ProductID]:[ProductFullName]],3,FALSE)</f>
        <v>Product B</v>
      </c>
      <c r="H4853" s="50">
        <v>3</v>
      </c>
      <c r="I4853" s="52">
        <v>44930.528414351837</v>
      </c>
      <c r="J4853" s="50">
        <v>113</v>
      </c>
      <c r="K4853" s="51">
        <v>44930.962500000001</v>
      </c>
      <c r="L4853" s="53"/>
      <c r="M4853" s="54">
        <v>1</v>
      </c>
    </row>
    <row r="4854" spans="2:13" x14ac:dyDescent="0.3">
      <c r="B4854" s="49">
        <v>23697</v>
      </c>
      <c r="C4854" s="50">
        <v>1303</v>
      </c>
      <c r="D4854" s="50" t="str">
        <f>VLOOKUP(Table8[[#This Row],[CustomerID]],Table15[[#All],[CustomerID]:[Company Name]],2,FALSE)</f>
        <v>Joni Marco-Sublime Design</v>
      </c>
      <c r="E4854" s="51">
        <v>44930</v>
      </c>
      <c r="F4854" s="50">
        <v>4</v>
      </c>
      <c r="G4854" s="50" t="str">
        <f>VLOOKUP(Table8[[#This Row],[ProductID]],Table12[[#All],[ProductID]:[ProductFullName]],3,FALSE)</f>
        <v>Product D</v>
      </c>
      <c r="H4854" s="50">
        <v>2</v>
      </c>
      <c r="I4854" s="52">
        <v>44930.538402777762</v>
      </c>
      <c r="J4854" s="50">
        <v>132</v>
      </c>
      <c r="K4854" s="51">
        <v>44930.962500000001</v>
      </c>
      <c r="L4854" s="53"/>
      <c r="M4854" s="54">
        <v>1</v>
      </c>
    </row>
    <row r="4855" spans="2:13" x14ac:dyDescent="0.3">
      <c r="B4855" s="49">
        <v>23698</v>
      </c>
      <c r="C4855" s="50">
        <v>347</v>
      </c>
      <c r="D4855" s="50" t="str">
        <f>VLOOKUP(Table8[[#This Row],[CustomerID]],Table15[[#All],[CustomerID]:[Company Name]],2,FALSE)</f>
        <v>Little Party Shoppe</v>
      </c>
      <c r="E4855" s="51">
        <v>44930</v>
      </c>
      <c r="F4855" s="50">
        <v>2</v>
      </c>
      <c r="G4855" s="50" t="str">
        <f>VLOOKUP(Table8[[#This Row],[ProductID]],Table12[[#All],[ProductID]:[ProductFullName]],3,FALSE)</f>
        <v>Product B</v>
      </c>
      <c r="H4855" s="50">
        <v>5</v>
      </c>
      <c r="I4855" s="52">
        <v>44930.549699074058</v>
      </c>
      <c r="J4855" s="50">
        <v>117</v>
      </c>
      <c r="K4855" s="51">
        <v>44930.962500000001</v>
      </c>
      <c r="L4855" s="53"/>
      <c r="M4855" s="54">
        <v>1</v>
      </c>
    </row>
    <row r="4856" spans="2:13" x14ac:dyDescent="0.3">
      <c r="B4856" s="49">
        <v>23699</v>
      </c>
      <c r="C4856" s="50">
        <v>159</v>
      </c>
      <c r="D4856" s="50" t="str">
        <f>VLOOKUP(Table8[[#This Row],[CustomerID]],Table15[[#All],[CustomerID]:[Company Name]],2,FALSE)</f>
        <v>Shoppers Drug Mart #607</v>
      </c>
      <c r="E4856" s="51">
        <v>44930</v>
      </c>
      <c r="F4856" s="50">
        <v>6</v>
      </c>
      <c r="G4856" s="50" t="str">
        <f>VLOOKUP(Table8[[#This Row],[ProductID]],Table12[[#All],[ProductID]:[ProductFullName]],3,FALSE)</f>
        <v>Product F</v>
      </c>
      <c r="H4856" s="53"/>
      <c r="I4856" s="53"/>
      <c r="J4856" s="53"/>
      <c r="K4856" s="51">
        <v>44930.962500000001</v>
      </c>
      <c r="L4856" s="53"/>
      <c r="M4856" s="54">
        <v>1</v>
      </c>
    </row>
    <row r="4857" spans="2:13" x14ac:dyDescent="0.3">
      <c r="B4857" s="49">
        <v>23700</v>
      </c>
      <c r="C4857" s="50">
        <v>1305</v>
      </c>
      <c r="D4857" s="50" t="str">
        <f>VLOOKUP(Table8[[#This Row],[CustomerID]],Table15[[#All],[CustomerID]:[Company Name]],2,FALSE)</f>
        <v>Divinty</v>
      </c>
      <c r="E4857" s="51">
        <v>44930</v>
      </c>
      <c r="F4857" s="50">
        <v>3</v>
      </c>
      <c r="G4857" s="50" t="str">
        <f>VLOOKUP(Table8[[#This Row],[ProductID]],Table12[[#All],[ProductID]:[ProductFullName]],3,FALSE)</f>
        <v>Product C</v>
      </c>
      <c r="H4857" s="50">
        <v>4</v>
      </c>
      <c r="I4857" s="52">
        <v>44930.573020833319</v>
      </c>
      <c r="J4857" s="50">
        <v>126</v>
      </c>
      <c r="K4857" s="51">
        <v>44930.962500000001</v>
      </c>
      <c r="L4857" s="53"/>
      <c r="M4857" s="54">
        <v>1</v>
      </c>
    </row>
    <row r="4858" spans="2:13" x14ac:dyDescent="0.3">
      <c r="B4858" s="49">
        <v>23701</v>
      </c>
      <c r="C4858" s="50">
        <v>752</v>
      </c>
      <c r="D4858" s="50" t="str">
        <f>VLOOKUP(Table8[[#This Row],[CustomerID]],Table15[[#All],[CustomerID]:[Company Name]],2,FALSE)</f>
        <v>Kiddly Winks</v>
      </c>
      <c r="E4858" s="51">
        <v>44930</v>
      </c>
      <c r="F4858" s="50">
        <v>2</v>
      </c>
      <c r="G4858" s="50" t="str">
        <f>VLOOKUP(Table8[[#This Row],[ProductID]],Table12[[#All],[ProductID]:[ProductFullName]],3,FALSE)</f>
        <v>Product B</v>
      </c>
      <c r="H4858" s="50">
        <v>3</v>
      </c>
      <c r="I4858" s="52">
        <v>44930.590185185174</v>
      </c>
      <c r="J4858" s="50">
        <v>111</v>
      </c>
      <c r="K4858" s="51">
        <v>44930.962500000001</v>
      </c>
      <c r="L4858" s="53"/>
      <c r="M4858" s="54">
        <v>1</v>
      </c>
    </row>
    <row r="4859" spans="2:13" x14ac:dyDescent="0.3">
      <c r="B4859" s="49">
        <v>23702</v>
      </c>
      <c r="C4859" s="50">
        <v>860</v>
      </c>
      <c r="D4859" s="50" t="str">
        <f>VLOOKUP(Table8[[#This Row],[CustomerID]],Table15[[#All],[CustomerID]:[Company Name]],2,FALSE)</f>
        <v>Toy Kingdom</v>
      </c>
      <c r="E4859" s="51">
        <v>44930</v>
      </c>
      <c r="F4859" s="50">
        <v>3</v>
      </c>
      <c r="G4859" s="50" t="str">
        <f>VLOOKUP(Table8[[#This Row],[ProductID]],Table12[[#All],[ProductID]:[ProductFullName]],3,FALSE)</f>
        <v>Product C</v>
      </c>
      <c r="H4859" s="50">
        <v>5</v>
      </c>
      <c r="I4859" s="52">
        <v>44930.60383101851</v>
      </c>
      <c r="J4859" s="50">
        <v>124</v>
      </c>
      <c r="K4859" s="51">
        <v>44930.962500000001</v>
      </c>
      <c r="L4859" s="53"/>
      <c r="M4859" s="54">
        <v>1</v>
      </c>
    </row>
    <row r="4860" spans="2:13" x14ac:dyDescent="0.3">
      <c r="B4860" s="49">
        <v>23703</v>
      </c>
      <c r="C4860" s="50">
        <v>437</v>
      </c>
      <c r="D4860" s="50" t="str">
        <f>VLOOKUP(Table8[[#This Row],[CustomerID]],Table15[[#All],[CustomerID]:[Company Name]],2,FALSE)</f>
        <v>London Health Science Centre</v>
      </c>
      <c r="E4860" s="51">
        <v>44930</v>
      </c>
      <c r="F4860" s="50">
        <v>4</v>
      </c>
      <c r="G4860" s="50" t="str">
        <f>VLOOKUP(Table8[[#This Row],[ProductID]],Table12[[#All],[ProductID]:[ProductFullName]],3,FALSE)</f>
        <v>Product D</v>
      </c>
      <c r="H4860" s="50">
        <v>4</v>
      </c>
      <c r="I4860" s="52">
        <v>44930.614675925921</v>
      </c>
      <c r="J4860" s="50">
        <v>123</v>
      </c>
      <c r="K4860" s="51">
        <v>44930.962500000001</v>
      </c>
      <c r="L4860" s="53"/>
      <c r="M4860" s="54">
        <v>1</v>
      </c>
    </row>
    <row r="4861" spans="2:13" x14ac:dyDescent="0.3">
      <c r="B4861" s="49">
        <v>23704</v>
      </c>
      <c r="C4861" s="50">
        <v>207</v>
      </c>
      <c r="D4861" s="50" t="str">
        <f>VLOOKUP(Table8[[#This Row],[CustomerID]],Table15[[#All],[CustomerID]:[Company Name]],2,FALSE)</f>
        <v>Cascade Gifts Marriott Hotel</v>
      </c>
      <c r="E4861" s="51">
        <v>44930</v>
      </c>
      <c r="F4861" s="50">
        <v>2</v>
      </c>
      <c r="G4861" s="50" t="str">
        <f>VLOOKUP(Table8[[#This Row],[ProductID]],Table12[[#All],[ProductID]:[ProductFullName]],3,FALSE)</f>
        <v>Product B</v>
      </c>
      <c r="H4861" s="50">
        <v>7</v>
      </c>
      <c r="I4861" s="52">
        <v>44930.628194444442</v>
      </c>
      <c r="J4861" s="50">
        <v>129</v>
      </c>
      <c r="K4861" s="51">
        <v>44930.962500000001</v>
      </c>
      <c r="L4861" s="53"/>
      <c r="M4861" s="54">
        <v>1</v>
      </c>
    </row>
    <row r="4862" spans="2:13" x14ac:dyDescent="0.3">
      <c r="B4862" s="49">
        <v>23705</v>
      </c>
      <c r="C4862" s="50">
        <v>200</v>
      </c>
      <c r="D4862" s="50" t="str">
        <f>VLOOKUP(Table8[[#This Row],[CustomerID]],Table15[[#All],[CustomerID]:[Company Name]],2,FALSE)</f>
        <v>Buck or Two #536</v>
      </c>
      <c r="E4862" s="51">
        <v>44930</v>
      </c>
      <c r="F4862" s="50">
        <v>4</v>
      </c>
      <c r="G4862" s="50" t="str">
        <f>VLOOKUP(Table8[[#This Row],[ProductID]],Table12[[#All],[ProductID]:[ProductFullName]],3,FALSE)</f>
        <v>Product D</v>
      </c>
      <c r="H4862" s="50">
        <v>6</v>
      </c>
      <c r="I4862" s="52">
        <v>44930.640370370369</v>
      </c>
      <c r="J4862" s="50">
        <v>119</v>
      </c>
      <c r="K4862" s="51">
        <v>44930.962500000001</v>
      </c>
      <c r="L4862" s="53"/>
      <c r="M4862" s="54">
        <v>1</v>
      </c>
    </row>
    <row r="4863" spans="2:13" x14ac:dyDescent="0.3">
      <c r="B4863" s="49">
        <v>23706</v>
      </c>
      <c r="C4863" s="50">
        <v>297</v>
      </c>
      <c r="D4863" s="50" t="str">
        <f>VLOOKUP(Table8[[#This Row],[CustomerID]],Table15[[#All],[CustomerID]:[Company Name]],2,FALSE)</f>
        <v>Mount Royal IDA</v>
      </c>
      <c r="E4863" s="51">
        <v>44930</v>
      </c>
      <c r="F4863" s="50">
        <v>4</v>
      </c>
      <c r="G4863" s="50" t="str">
        <f>VLOOKUP(Table8[[#This Row],[ProductID]],Table12[[#All],[ProductID]:[ProductFullName]],3,FALSE)</f>
        <v>Product D</v>
      </c>
      <c r="H4863" s="50">
        <v>2</v>
      </c>
      <c r="I4863" s="52">
        <v>44930.649293981478</v>
      </c>
      <c r="J4863" s="50">
        <v>119</v>
      </c>
      <c r="K4863" s="51">
        <v>44930.962500000001</v>
      </c>
      <c r="L4863" s="53"/>
      <c r="M4863" s="54">
        <v>1</v>
      </c>
    </row>
    <row r="4864" spans="2:13" x14ac:dyDescent="0.3">
      <c r="B4864" s="49">
        <v>23707</v>
      </c>
      <c r="C4864" s="50">
        <v>1135</v>
      </c>
      <c r="D4864" s="50" t="str">
        <f>VLOOKUP(Table8[[#This Row],[CustomerID]],Table15[[#All],[CustomerID]:[Company Name]],2,FALSE)</f>
        <v>Marilyn's Hallmark Shop</v>
      </c>
      <c r="E4864" s="51">
        <v>44930</v>
      </c>
      <c r="F4864" s="50">
        <v>2</v>
      </c>
      <c r="G4864" s="50" t="str">
        <f>VLOOKUP(Table8[[#This Row],[ProductID]],Table12[[#All],[ProductID]:[ProductFullName]],3,FALSE)</f>
        <v>Product B</v>
      </c>
      <c r="H4864" s="50">
        <v>4</v>
      </c>
      <c r="I4864" s="52">
        <v>44930.65893518518</v>
      </c>
      <c r="J4864" s="50">
        <v>115</v>
      </c>
      <c r="K4864" s="51">
        <v>44930.962500000001</v>
      </c>
      <c r="L4864" s="53"/>
      <c r="M4864" s="54">
        <v>1</v>
      </c>
    </row>
    <row r="4865" spans="2:13" x14ac:dyDescent="0.3">
      <c r="B4865" s="49">
        <v>23708</v>
      </c>
      <c r="C4865" s="50">
        <v>1136</v>
      </c>
      <c r="D4865" s="50" t="str">
        <f>VLOOKUP(Table8[[#This Row],[CustomerID]],Table15[[#All],[CustomerID]:[Company Name]],2,FALSE)</f>
        <v>Sue's Hallmark - Monona</v>
      </c>
      <c r="E4865" s="51">
        <v>44930</v>
      </c>
      <c r="F4865" s="50">
        <v>5</v>
      </c>
      <c r="G4865" s="50" t="str">
        <f>VLOOKUP(Table8[[#This Row],[ProductID]],Table12[[#All],[ProductID]:[ProductFullName]],3,FALSE)</f>
        <v>Product E</v>
      </c>
      <c r="H4865" s="50">
        <v>4</v>
      </c>
      <c r="I4865" s="52">
        <v>44930.675706018512</v>
      </c>
      <c r="J4865" s="50">
        <v>134</v>
      </c>
      <c r="K4865" s="51">
        <v>44930.962500000001</v>
      </c>
      <c r="L4865" s="53"/>
      <c r="M4865" s="54">
        <v>1</v>
      </c>
    </row>
    <row r="4866" spans="2:13" x14ac:dyDescent="0.3">
      <c r="B4866" s="49">
        <v>23709</v>
      </c>
      <c r="C4866" s="50">
        <v>929</v>
      </c>
      <c r="D4866" s="50" t="str">
        <f>VLOOKUP(Table8[[#This Row],[CustomerID]],Table15[[#All],[CustomerID]:[Company Name]],2,FALSE)</f>
        <v>Danielle Hanna</v>
      </c>
      <c r="E4866" s="51">
        <v>44930</v>
      </c>
      <c r="F4866" s="50">
        <v>6</v>
      </c>
      <c r="G4866" s="50" t="str">
        <f>VLOOKUP(Table8[[#This Row],[ProductID]],Table12[[#All],[ProductID]:[ProductFullName]],3,FALSE)</f>
        <v>Product F</v>
      </c>
      <c r="H4866" s="53"/>
      <c r="I4866" s="53"/>
      <c r="J4866" s="53"/>
      <c r="K4866" s="51">
        <v>44930.962500000001</v>
      </c>
      <c r="L4866" s="53"/>
      <c r="M4866" s="54">
        <v>1</v>
      </c>
    </row>
    <row r="4867" spans="2:13" x14ac:dyDescent="0.3">
      <c r="B4867" s="49">
        <v>23710</v>
      </c>
      <c r="C4867" s="50">
        <v>1082</v>
      </c>
      <c r="D4867" s="50" t="str">
        <f>VLOOKUP(Table8[[#This Row],[CustomerID]],Table15[[#All],[CustomerID]:[Company Name]],2,FALSE)</f>
        <v>Girl Talk</v>
      </c>
      <c r="E4867" s="51">
        <v>44930</v>
      </c>
      <c r="F4867" s="50">
        <v>5</v>
      </c>
      <c r="G4867" s="50" t="str">
        <f>VLOOKUP(Table8[[#This Row],[ProductID]],Table12[[#All],[ProductID]:[ProductFullName]],3,FALSE)</f>
        <v>Product E</v>
      </c>
      <c r="H4867" s="50">
        <v>3</v>
      </c>
      <c r="I4867" s="52">
        <v>44930.700798611098</v>
      </c>
      <c r="J4867" s="50">
        <v>116</v>
      </c>
      <c r="K4867" s="51">
        <v>44930.962500000001</v>
      </c>
      <c r="L4867" s="53"/>
      <c r="M4867" s="54">
        <v>1</v>
      </c>
    </row>
    <row r="4868" spans="2:13" x14ac:dyDescent="0.3">
      <c r="B4868" s="49">
        <v>23711</v>
      </c>
      <c r="C4868" s="50">
        <v>193</v>
      </c>
      <c r="D4868" s="50" t="str">
        <f>VLOOKUP(Table8[[#This Row],[CustomerID]],Table15[[#All],[CustomerID]:[Company Name]],2,FALSE)</f>
        <v>Lovell Drugs</v>
      </c>
      <c r="E4868" s="51">
        <v>44930</v>
      </c>
      <c r="F4868" s="50">
        <v>1</v>
      </c>
      <c r="G4868" s="50" t="str">
        <f>VLOOKUP(Table8[[#This Row],[ProductID]],Table12[[#All],[ProductID]:[ProductFullName]],3,FALSE)</f>
        <v>Product A</v>
      </c>
      <c r="H4868" s="50">
        <v>2</v>
      </c>
      <c r="I4868" s="52">
        <v>44930.711909722209</v>
      </c>
      <c r="J4868" s="50">
        <v>119</v>
      </c>
      <c r="K4868" s="51">
        <v>44930.962500000001</v>
      </c>
      <c r="L4868" s="53"/>
      <c r="M4868" s="54">
        <v>1</v>
      </c>
    </row>
    <row r="4869" spans="2:13" x14ac:dyDescent="0.3">
      <c r="B4869" s="49">
        <v>23712</v>
      </c>
      <c r="C4869" s="50">
        <v>646</v>
      </c>
      <c r="D4869" s="50" t="str">
        <f>VLOOKUP(Table8[[#This Row],[CustomerID]],Table15[[#All],[CustomerID]:[Company Name]],2,FALSE)</f>
        <v>Lakeland College Bookstore</v>
      </c>
      <c r="E4869" s="51">
        <v>44931</v>
      </c>
      <c r="F4869" s="50">
        <v>4</v>
      </c>
      <c r="G4869" s="50" t="str">
        <f>VLOOKUP(Table8[[#This Row],[ProductID]],Table12[[#All],[ProductID]:[ProductFullName]],3,FALSE)</f>
        <v>Product D</v>
      </c>
      <c r="H4869" s="50">
        <v>6</v>
      </c>
      <c r="I4869" s="52">
        <v>44931.333333333336</v>
      </c>
      <c r="J4869" s="50">
        <v>127</v>
      </c>
      <c r="K4869" s="51">
        <v>44931.96597222222</v>
      </c>
      <c r="L4869" s="53"/>
      <c r="M4869" s="54">
        <v>1</v>
      </c>
    </row>
    <row r="4870" spans="2:13" x14ac:dyDescent="0.3">
      <c r="B4870" s="49">
        <v>23713</v>
      </c>
      <c r="C4870" s="50">
        <v>490</v>
      </c>
      <c r="D4870" s="50" t="str">
        <f>VLOOKUP(Table8[[#This Row],[CustomerID]],Table15[[#All],[CustomerID]:[Company Name]],2,FALSE)</f>
        <v>Rexall Drug Store Ltd. #6955</v>
      </c>
      <c r="E4870" s="51">
        <v>44931</v>
      </c>
      <c r="F4870" s="50">
        <v>5</v>
      </c>
      <c r="G4870" s="50" t="str">
        <f>VLOOKUP(Table8[[#This Row],[ProductID]],Table12[[#All],[ProductID]:[ProductFullName]],3,FALSE)</f>
        <v>Product E</v>
      </c>
      <c r="H4870" s="50">
        <v>4</v>
      </c>
      <c r="I4870" s="52">
        <v>44931.348414351851</v>
      </c>
      <c r="J4870" s="50">
        <v>119</v>
      </c>
      <c r="K4870" s="51">
        <v>44931.96597222222</v>
      </c>
      <c r="L4870" s="53"/>
      <c r="M4870" s="54">
        <v>1</v>
      </c>
    </row>
    <row r="4871" spans="2:13" x14ac:dyDescent="0.3">
      <c r="B4871" s="49">
        <v>23714</v>
      </c>
      <c r="C4871" s="50">
        <v>1206</v>
      </c>
      <c r="D4871" s="50" t="str">
        <f>VLOOKUP(Table8[[#This Row],[CustomerID]],Table15[[#All],[CustomerID]:[Company Name]],2,FALSE)</f>
        <v>JW Baumann</v>
      </c>
      <c r="E4871" s="51">
        <v>44931</v>
      </c>
      <c r="F4871" s="50">
        <v>2</v>
      </c>
      <c r="G4871" s="50" t="str">
        <f>VLOOKUP(Table8[[#This Row],[ProductID]],Table12[[#All],[ProductID]:[ProductFullName]],3,FALSE)</f>
        <v>Product B</v>
      </c>
      <c r="H4871" s="50">
        <v>3</v>
      </c>
      <c r="I4871" s="52">
        <v>44931.361805555556</v>
      </c>
      <c r="J4871" s="50">
        <v>126</v>
      </c>
      <c r="K4871" s="51">
        <v>44931.96597222222</v>
      </c>
      <c r="L4871" s="53"/>
      <c r="M4871" s="54">
        <v>1</v>
      </c>
    </row>
    <row r="4872" spans="2:13" x14ac:dyDescent="0.3">
      <c r="B4872" s="49">
        <v>23715</v>
      </c>
      <c r="C4872" s="50">
        <v>982</v>
      </c>
      <c r="D4872" s="50" t="str">
        <f>VLOOKUP(Table8[[#This Row],[CustomerID]],Table15[[#All],[CustomerID]:[Company Name]],2,FALSE)</f>
        <v>The Tams Corp</v>
      </c>
      <c r="E4872" s="51">
        <v>44931</v>
      </c>
      <c r="F4872" s="50">
        <v>3</v>
      </c>
      <c r="G4872" s="50" t="str">
        <f>VLOOKUP(Table8[[#This Row],[ProductID]],Table12[[#All],[ProductID]:[ProductFullName]],3,FALSE)</f>
        <v>Product C</v>
      </c>
      <c r="H4872" s="50">
        <v>2</v>
      </c>
      <c r="I4872" s="52">
        <v>44931.371539351851</v>
      </c>
      <c r="J4872" s="50">
        <v>116</v>
      </c>
      <c r="K4872" s="51">
        <v>44931.96597222222</v>
      </c>
      <c r="L4872" s="53"/>
      <c r="M4872" s="54">
        <v>1</v>
      </c>
    </row>
    <row r="4873" spans="2:13" x14ac:dyDescent="0.3">
      <c r="B4873" s="49">
        <v>23716</v>
      </c>
      <c r="C4873" s="50">
        <v>1169</v>
      </c>
      <c r="D4873" s="50" t="str">
        <f>VLOOKUP(Table8[[#This Row],[CustomerID]],Table15[[#All],[CustomerID]:[Company Name]],2,FALSE)</f>
        <v>Victor Lundeen Co.</v>
      </c>
      <c r="E4873" s="51">
        <v>44931</v>
      </c>
      <c r="F4873" s="50">
        <v>6</v>
      </c>
      <c r="G4873" s="50" t="str">
        <f>VLOOKUP(Table8[[#This Row],[ProductID]],Table12[[#All],[ProductID]:[ProductFullName]],3,FALSE)</f>
        <v>Product F</v>
      </c>
      <c r="H4873" s="53"/>
      <c r="I4873" s="53"/>
      <c r="J4873" s="53"/>
      <c r="K4873" s="51">
        <v>44931.96597222222</v>
      </c>
      <c r="L4873" s="53"/>
      <c r="M4873" s="54">
        <v>1</v>
      </c>
    </row>
    <row r="4874" spans="2:13" x14ac:dyDescent="0.3">
      <c r="B4874" s="49">
        <v>23717</v>
      </c>
      <c r="C4874" s="50">
        <v>320</v>
      </c>
      <c r="D4874" s="50" t="str">
        <f>VLOOKUP(Table8[[#This Row],[CustomerID]],Table15[[#All],[CustomerID]:[Company Name]],2,FALSE)</f>
        <v>Lukes Country Store</v>
      </c>
      <c r="E4874" s="51">
        <v>44931</v>
      </c>
      <c r="F4874" s="50">
        <v>2</v>
      </c>
      <c r="G4874" s="50" t="str">
        <f>VLOOKUP(Table8[[#This Row],[ProductID]],Table12[[#All],[ProductID]:[ProductFullName]],3,FALSE)</f>
        <v>Product B</v>
      </c>
      <c r="H4874" s="50">
        <v>4</v>
      </c>
      <c r="I4874" s="52">
        <v>44931.39775462963</v>
      </c>
      <c r="J4874" s="50">
        <v>128</v>
      </c>
      <c r="K4874" s="51">
        <v>44931.96597222222</v>
      </c>
      <c r="L4874" s="53"/>
      <c r="M4874" s="54">
        <v>1</v>
      </c>
    </row>
    <row r="4875" spans="2:13" x14ac:dyDescent="0.3">
      <c r="B4875" s="49">
        <v>23718</v>
      </c>
      <c r="C4875" s="50">
        <v>1249</v>
      </c>
      <c r="D4875" s="50" t="str">
        <f>VLOOKUP(Table8[[#This Row],[CustomerID]],Table15[[#All],[CustomerID]:[Company Name]],2,FALSE)</f>
        <v>West Valley Medical Center</v>
      </c>
      <c r="E4875" s="51">
        <v>44931</v>
      </c>
      <c r="F4875" s="50">
        <v>2</v>
      </c>
      <c r="G4875" s="50" t="str">
        <f>VLOOKUP(Table8[[#This Row],[ProductID]],Table12[[#All],[ProductID]:[ProductFullName]],3,FALSE)</f>
        <v>Product B</v>
      </c>
      <c r="H4875" s="50">
        <v>7</v>
      </c>
      <c r="I4875" s="52">
        <v>44931.411782407406</v>
      </c>
      <c r="J4875" s="50">
        <v>124</v>
      </c>
      <c r="K4875" s="51">
        <v>44931.96597222222</v>
      </c>
      <c r="L4875" s="53"/>
      <c r="M4875" s="54">
        <v>1</v>
      </c>
    </row>
    <row r="4876" spans="2:13" x14ac:dyDescent="0.3">
      <c r="B4876" s="49">
        <v>23719</v>
      </c>
      <c r="C4876" s="50">
        <v>152</v>
      </c>
      <c r="D4876" s="50" t="str">
        <f>VLOOKUP(Table8[[#This Row],[CustomerID]],Table15[[#All],[CustomerID]:[Company Name]],2,FALSE)</f>
        <v>NORTH POLE TREASURES</v>
      </c>
      <c r="E4876" s="51">
        <v>44931</v>
      </c>
      <c r="F4876" s="50">
        <v>3</v>
      </c>
      <c r="G4876" s="50" t="str">
        <f>VLOOKUP(Table8[[#This Row],[ProductID]],Table12[[#All],[ProductID]:[ProductFullName]],3,FALSE)</f>
        <v>Product C</v>
      </c>
      <c r="H4876" s="50">
        <v>2</v>
      </c>
      <c r="I4876" s="52">
        <v>44931.422037037039</v>
      </c>
      <c r="J4876" s="50">
        <v>122</v>
      </c>
      <c r="K4876" s="51">
        <v>44931.96597222222</v>
      </c>
      <c r="L4876" s="53"/>
      <c r="M4876" s="54">
        <v>1</v>
      </c>
    </row>
    <row r="4877" spans="2:13" x14ac:dyDescent="0.3">
      <c r="B4877" s="49">
        <v>23720</v>
      </c>
      <c r="C4877" s="50">
        <v>1395</v>
      </c>
      <c r="D4877" s="50" t="str">
        <f>VLOOKUP(Table8[[#This Row],[CustomerID]],Table15[[#All],[CustomerID]:[Company Name]],2,FALSE)</f>
        <v>Red Covered Bridge Shop</v>
      </c>
      <c r="E4877" s="51">
        <v>44931</v>
      </c>
      <c r="F4877" s="50">
        <v>1</v>
      </c>
      <c r="G4877" s="50" t="str">
        <f>VLOOKUP(Table8[[#This Row],[ProductID]],Table12[[#All],[ProductID]:[ProductFullName]],3,FALSE)</f>
        <v>Product A</v>
      </c>
      <c r="H4877" s="50">
        <v>3</v>
      </c>
      <c r="I4877" s="52">
        <v>44931.43209490741</v>
      </c>
      <c r="J4877" s="50">
        <v>133</v>
      </c>
      <c r="K4877" s="51">
        <v>44931.96597222222</v>
      </c>
      <c r="L4877" s="53"/>
      <c r="M4877" s="54">
        <v>1</v>
      </c>
    </row>
    <row r="4878" spans="2:13" x14ac:dyDescent="0.3">
      <c r="B4878" s="49">
        <v>23721</v>
      </c>
      <c r="C4878" s="50">
        <v>303</v>
      </c>
      <c r="D4878" s="50" t="str">
        <f>VLOOKUP(Table8[[#This Row],[CustomerID]],Table15[[#All],[CustomerID]:[Company Name]],2,FALSE)</f>
        <v>Times Square</v>
      </c>
      <c r="E4878" s="51">
        <v>44931</v>
      </c>
      <c r="F4878" s="50">
        <v>5</v>
      </c>
      <c r="G4878" s="50" t="str">
        <f>VLOOKUP(Table8[[#This Row],[ProductID]],Table12[[#All],[ProductID]:[ProductFullName]],3,FALSE)</f>
        <v>Product E</v>
      </c>
      <c r="H4878" s="50">
        <v>5</v>
      </c>
      <c r="I4878" s="52">
        <v>44931.445231481484</v>
      </c>
      <c r="J4878" s="50">
        <v>122</v>
      </c>
      <c r="K4878" s="51">
        <v>44931.96597222222</v>
      </c>
      <c r="L4878" s="53"/>
      <c r="M4878" s="54">
        <v>1</v>
      </c>
    </row>
    <row r="4879" spans="2:13" x14ac:dyDescent="0.3">
      <c r="B4879" s="49">
        <v>23722</v>
      </c>
      <c r="C4879" s="50">
        <v>73</v>
      </c>
      <c r="D4879" s="50" t="str">
        <f>VLOOKUP(Table8[[#This Row],[CustomerID]],Table15[[#All],[CustomerID]:[Company Name]],2,FALSE)</f>
        <v>Canadian Tire # 491</v>
      </c>
      <c r="E4879" s="51">
        <v>44931</v>
      </c>
      <c r="F4879" s="50">
        <v>2</v>
      </c>
      <c r="G4879" s="50" t="str">
        <f>VLOOKUP(Table8[[#This Row],[ProductID]],Table12[[#All],[ProductID]:[ProductFullName]],3,FALSE)</f>
        <v>Product B</v>
      </c>
      <c r="H4879" s="50">
        <v>7</v>
      </c>
      <c r="I4879" s="52">
        <v>44931.454189814816</v>
      </c>
      <c r="J4879" s="50">
        <v>117</v>
      </c>
      <c r="K4879" s="51">
        <v>44931.96597222222</v>
      </c>
      <c r="L4879" s="53"/>
      <c r="M4879" s="54">
        <v>1</v>
      </c>
    </row>
    <row r="4880" spans="2:13" x14ac:dyDescent="0.3">
      <c r="B4880" s="49">
        <v>23723</v>
      </c>
      <c r="C4880" s="50">
        <v>885</v>
      </c>
      <c r="D4880" s="50" t="str">
        <f>VLOOKUP(Table8[[#This Row],[CustomerID]],Table15[[#All],[CustomerID]:[Company Name]],2,FALSE)</f>
        <v>Jean Hochron</v>
      </c>
      <c r="E4880" s="51">
        <v>44931</v>
      </c>
      <c r="F4880" s="50">
        <v>4</v>
      </c>
      <c r="G4880" s="50" t="str">
        <f>VLOOKUP(Table8[[#This Row],[ProductID]],Table12[[#All],[ProductID]:[ProductFullName]],3,FALSE)</f>
        <v>Product D</v>
      </c>
      <c r="H4880" s="50">
        <v>7</v>
      </c>
      <c r="I4880" s="52">
        <v>44931.467777777776</v>
      </c>
      <c r="J4880" s="50">
        <v>110</v>
      </c>
      <c r="K4880" s="51">
        <v>44931.96597222222</v>
      </c>
      <c r="L4880" s="53"/>
      <c r="M4880" s="54">
        <v>1</v>
      </c>
    </row>
    <row r="4881" spans="2:13" x14ac:dyDescent="0.3">
      <c r="B4881" s="49">
        <v>23724</v>
      </c>
      <c r="C4881" s="50">
        <v>622</v>
      </c>
      <c r="D4881" s="50" t="str">
        <f>VLOOKUP(Table8[[#This Row],[CustomerID]],Table15[[#All],[CustomerID]:[Company Name]],2,FALSE)</f>
        <v>Q -Hair Design</v>
      </c>
      <c r="E4881" s="51">
        <v>44931</v>
      </c>
      <c r="F4881" s="50">
        <v>6</v>
      </c>
      <c r="G4881" s="50" t="str">
        <f>VLOOKUP(Table8[[#This Row],[ProductID]],Table12[[#All],[ProductID]:[ProductFullName]],3,FALSE)</f>
        <v>Product F</v>
      </c>
      <c r="H4881" s="53"/>
      <c r="I4881" s="53"/>
      <c r="J4881" s="53"/>
      <c r="K4881" s="51">
        <v>44931.96597222222</v>
      </c>
      <c r="L4881" s="53"/>
      <c r="M4881" s="54">
        <v>1</v>
      </c>
    </row>
    <row r="4882" spans="2:13" x14ac:dyDescent="0.3">
      <c r="B4882" s="49">
        <v>23725</v>
      </c>
      <c r="C4882" s="50">
        <v>183</v>
      </c>
      <c r="D4882" s="50" t="str">
        <f>VLOOKUP(Table8[[#This Row],[CustomerID]],Table15[[#All],[CustomerID]:[Company Name]],2,FALSE)</f>
        <v>Heida's Fashions</v>
      </c>
      <c r="E4882" s="51">
        <v>44931</v>
      </c>
      <c r="F4882" s="50">
        <v>6</v>
      </c>
      <c r="G4882" s="50" t="str">
        <f>VLOOKUP(Table8[[#This Row],[ProductID]],Table12[[#All],[ProductID]:[ProductFullName]],3,FALSE)</f>
        <v>Product F</v>
      </c>
      <c r="H4882" s="53"/>
      <c r="I4882" s="53"/>
      <c r="J4882" s="53"/>
      <c r="K4882" s="51">
        <v>44931.96597222222</v>
      </c>
      <c r="L4882" s="53"/>
      <c r="M4882" s="54">
        <v>1</v>
      </c>
    </row>
    <row r="4883" spans="2:13" x14ac:dyDescent="0.3">
      <c r="B4883" s="49">
        <v>23726</v>
      </c>
      <c r="C4883" s="50">
        <v>676</v>
      </c>
      <c r="D4883" s="50" t="str">
        <f>VLOOKUP(Table8[[#This Row],[CustomerID]],Table15[[#All],[CustomerID]:[Company Name]],2,FALSE)</f>
        <v>Blacks Pharmacy</v>
      </c>
      <c r="E4883" s="51">
        <v>44931</v>
      </c>
      <c r="F4883" s="50">
        <v>4</v>
      </c>
      <c r="G4883" s="50" t="str">
        <f>VLOOKUP(Table8[[#This Row],[ProductID]],Table12[[#All],[ProductID]:[ProductFullName]],3,FALSE)</f>
        <v>Product D</v>
      </c>
      <c r="H4883" s="50">
        <v>4</v>
      </c>
      <c r="I4883" s="52">
        <v>44931.509108796294</v>
      </c>
      <c r="J4883" s="50">
        <v>120</v>
      </c>
      <c r="K4883" s="51">
        <v>44931.96597222222</v>
      </c>
      <c r="L4883" s="53"/>
      <c r="M4883" s="54">
        <v>1</v>
      </c>
    </row>
    <row r="4884" spans="2:13" x14ac:dyDescent="0.3">
      <c r="B4884" s="49">
        <v>23727</v>
      </c>
      <c r="C4884" s="50">
        <v>989</v>
      </c>
      <c r="D4884" s="50" t="str">
        <f>VLOOKUP(Table8[[#This Row],[CustomerID]],Table15[[#All],[CustomerID]:[Company Name]],2,FALSE)</f>
        <v>Merle Norman</v>
      </c>
      <c r="E4884" s="51">
        <v>44931</v>
      </c>
      <c r="F4884" s="50">
        <v>2</v>
      </c>
      <c r="G4884" s="50" t="str">
        <f>VLOOKUP(Table8[[#This Row],[ProductID]],Table12[[#All],[ProductID]:[ProductFullName]],3,FALSE)</f>
        <v>Product B</v>
      </c>
      <c r="H4884" s="50">
        <v>2</v>
      </c>
      <c r="I4884" s="52">
        <v>44931.523946759255</v>
      </c>
      <c r="J4884" s="50">
        <v>114</v>
      </c>
      <c r="K4884" s="51">
        <v>44931.96597222222</v>
      </c>
      <c r="L4884" s="53"/>
      <c r="M4884" s="54">
        <v>1</v>
      </c>
    </row>
    <row r="4885" spans="2:13" x14ac:dyDescent="0.3">
      <c r="B4885" s="49">
        <v>23728</v>
      </c>
      <c r="C4885" s="50">
        <v>1324</v>
      </c>
      <c r="D4885" s="50" t="str">
        <f>VLOOKUP(Table8[[#This Row],[CustomerID]],Table15[[#All],[CustomerID]:[Company Name]],2,FALSE)</f>
        <v>V. Sattui Winery</v>
      </c>
      <c r="E4885" s="51">
        <v>44931</v>
      </c>
      <c r="F4885" s="50">
        <v>5</v>
      </c>
      <c r="G4885" s="50" t="str">
        <f>VLOOKUP(Table8[[#This Row],[ProductID]],Table12[[#All],[ProductID]:[ProductFullName]],3,FALSE)</f>
        <v>Product E</v>
      </c>
      <c r="H4885" s="50">
        <v>2</v>
      </c>
      <c r="I4885" s="52">
        <v>44931.538749999992</v>
      </c>
      <c r="J4885" s="50">
        <v>121</v>
      </c>
      <c r="K4885" s="51">
        <v>44931.96597222222</v>
      </c>
      <c r="L4885" s="53"/>
      <c r="M4885" s="54">
        <v>1</v>
      </c>
    </row>
    <row r="4886" spans="2:13" x14ac:dyDescent="0.3">
      <c r="B4886" s="49">
        <v>23729</v>
      </c>
      <c r="C4886" s="50">
        <v>50</v>
      </c>
      <c r="D4886" s="50" t="str">
        <f>VLOOKUP(Table8[[#This Row],[CustomerID]],Table15[[#All],[CustomerID]:[Company Name]],2,FALSE)</f>
        <v>MARGOLIANS</v>
      </c>
      <c r="E4886" s="51">
        <v>44931</v>
      </c>
      <c r="F4886" s="50">
        <v>2</v>
      </c>
      <c r="G4886" s="50" t="str">
        <f>VLOOKUP(Table8[[#This Row],[ProductID]],Table12[[#All],[ProductID]:[ProductFullName]],3,FALSE)</f>
        <v>Product B</v>
      </c>
      <c r="H4886" s="50">
        <v>7</v>
      </c>
      <c r="I4886" s="52">
        <v>44931.553877314807</v>
      </c>
      <c r="J4886" s="50">
        <v>124</v>
      </c>
      <c r="K4886" s="51">
        <v>44931.96597222222</v>
      </c>
      <c r="L4886" s="53"/>
      <c r="M4886" s="54">
        <v>1</v>
      </c>
    </row>
    <row r="4887" spans="2:13" x14ac:dyDescent="0.3">
      <c r="B4887" s="49">
        <v>23730</v>
      </c>
      <c r="C4887" s="50">
        <v>774</v>
      </c>
      <c r="D4887" s="50" t="str">
        <f>VLOOKUP(Table8[[#This Row],[CustomerID]],Table15[[#All],[CustomerID]:[Company Name]],2,FALSE)</f>
        <v>Pleasant Surprise / Wicker Designs Ltd.</v>
      </c>
      <c r="E4887" s="51">
        <v>44931</v>
      </c>
      <c r="F4887" s="50">
        <v>3</v>
      </c>
      <c r="G4887" s="50" t="str">
        <f>VLOOKUP(Table8[[#This Row],[ProductID]],Table12[[#All],[ProductID]:[ProductFullName]],3,FALSE)</f>
        <v>Product C</v>
      </c>
      <c r="H4887" s="50">
        <v>6</v>
      </c>
      <c r="I4887" s="52">
        <v>44931.565532407403</v>
      </c>
      <c r="J4887" s="50">
        <v>126</v>
      </c>
      <c r="K4887" s="51">
        <v>44931.96597222222</v>
      </c>
      <c r="L4887" s="53"/>
      <c r="M4887" s="54">
        <v>1</v>
      </c>
    </row>
    <row r="4888" spans="2:13" x14ac:dyDescent="0.3">
      <c r="B4888" s="49">
        <v>23731</v>
      </c>
      <c r="C4888" s="50">
        <v>28</v>
      </c>
      <c r="D4888" s="50" t="str">
        <f>VLOOKUP(Table8[[#This Row],[CustomerID]],Table15[[#All],[CustomerID]:[Company Name]],2,FALSE)</f>
        <v>Kidston Landing</v>
      </c>
      <c r="E4888" s="51">
        <v>44931</v>
      </c>
      <c r="F4888" s="50">
        <v>4</v>
      </c>
      <c r="G4888" s="50" t="str">
        <f>VLOOKUP(Table8[[#This Row],[ProductID]],Table12[[#All],[ProductID]:[ProductFullName]],3,FALSE)</f>
        <v>Product D</v>
      </c>
      <c r="H4888" s="50">
        <v>4</v>
      </c>
      <c r="I4888" s="52">
        <v>44931.574942129628</v>
      </c>
      <c r="J4888" s="50">
        <v>113</v>
      </c>
      <c r="K4888" s="51">
        <v>44931.96597222222</v>
      </c>
      <c r="L4888" s="53"/>
      <c r="M4888" s="54">
        <v>1</v>
      </c>
    </row>
    <row r="4889" spans="2:13" x14ac:dyDescent="0.3">
      <c r="B4889" s="49">
        <v>23732</v>
      </c>
      <c r="C4889" s="50">
        <v>688</v>
      </c>
      <c r="D4889" s="50" t="str">
        <f>VLOOKUP(Table8[[#This Row],[CustomerID]],Table15[[#All],[CustomerID]:[Company Name]],2,FALSE)</f>
        <v>Your Dollar Store With More #161</v>
      </c>
      <c r="E4889" s="51">
        <v>44931</v>
      </c>
      <c r="F4889" s="50">
        <v>5</v>
      </c>
      <c r="G4889" s="50" t="str">
        <f>VLOOKUP(Table8[[#This Row],[ProductID]],Table12[[#All],[ProductID]:[ProductFullName]],3,FALSE)</f>
        <v>Product E</v>
      </c>
      <c r="H4889" s="50">
        <v>7</v>
      </c>
      <c r="I4889" s="52">
        <v>44931.584965277776</v>
      </c>
      <c r="J4889" s="50">
        <v>121</v>
      </c>
      <c r="K4889" s="51">
        <v>44931.96597222222</v>
      </c>
      <c r="L4889" s="53"/>
      <c r="M4889" s="54">
        <v>1</v>
      </c>
    </row>
    <row r="4890" spans="2:13" x14ac:dyDescent="0.3">
      <c r="B4890" s="49">
        <v>23733</v>
      </c>
      <c r="C4890" s="50">
        <v>355</v>
      </c>
      <c r="D4890" s="50" t="str">
        <f>VLOOKUP(Table8[[#This Row],[CustomerID]],Table15[[#All],[CustomerID]:[Company Name]],2,FALSE)</f>
        <v>JACK FM</v>
      </c>
      <c r="E4890" s="51">
        <v>44931</v>
      </c>
      <c r="F4890" s="50">
        <v>6</v>
      </c>
      <c r="G4890" s="50" t="str">
        <f>VLOOKUP(Table8[[#This Row],[ProductID]],Table12[[#All],[ProductID]:[ProductFullName]],3,FALSE)</f>
        <v>Product F</v>
      </c>
      <c r="H4890" s="53"/>
      <c r="I4890" s="53"/>
      <c r="J4890" s="53"/>
      <c r="K4890" s="51">
        <v>44931.96597222222</v>
      </c>
      <c r="L4890" s="53"/>
      <c r="M4890" s="54">
        <v>1</v>
      </c>
    </row>
    <row r="4891" spans="2:13" x14ac:dyDescent="0.3">
      <c r="B4891" s="49">
        <v>23734</v>
      </c>
      <c r="C4891" s="50">
        <v>1253</v>
      </c>
      <c r="D4891" s="50" t="str">
        <f>VLOOKUP(Table8[[#This Row],[CustomerID]],Table15[[#All],[CustomerID]:[Company Name]],2,FALSE)</f>
        <v>Fads &amp; Fashion Boutique</v>
      </c>
      <c r="E4891" s="51">
        <v>44931</v>
      </c>
      <c r="F4891" s="50">
        <v>5</v>
      </c>
      <c r="G4891" s="50" t="str">
        <f>VLOOKUP(Table8[[#This Row],[ProductID]],Table12[[#All],[ProductID]:[ProductFullName]],3,FALSE)</f>
        <v>Product E</v>
      </c>
      <c r="H4891" s="50">
        <v>6</v>
      </c>
      <c r="I4891" s="52">
        <v>44931.616562499999</v>
      </c>
      <c r="J4891" s="50">
        <v>105</v>
      </c>
      <c r="K4891" s="51">
        <v>44931.96597222222</v>
      </c>
      <c r="L4891" s="53"/>
      <c r="M4891" s="54">
        <v>1</v>
      </c>
    </row>
    <row r="4892" spans="2:13" x14ac:dyDescent="0.3">
      <c r="B4892" s="49">
        <v>23735</v>
      </c>
      <c r="C4892" s="50">
        <v>741</v>
      </c>
      <c r="D4892" s="50" t="str">
        <f>VLOOKUP(Table8[[#This Row],[CustomerID]],Table15[[#All],[CustomerID]:[Company Name]],2,FALSE)</f>
        <v>Splash Body Care</v>
      </c>
      <c r="E4892" s="51">
        <v>44931</v>
      </c>
      <c r="F4892" s="50">
        <v>4</v>
      </c>
      <c r="G4892" s="50" t="str">
        <f>VLOOKUP(Table8[[#This Row],[ProductID]],Table12[[#All],[ProductID]:[ProductFullName]],3,FALSE)</f>
        <v>Product D</v>
      </c>
      <c r="H4892" s="50">
        <v>6</v>
      </c>
      <c r="I4892" s="52">
        <v>44931.628298611111</v>
      </c>
      <c r="J4892" s="50">
        <v>124</v>
      </c>
      <c r="K4892" s="51">
        <v>44931.96597222222</v>
      </c>
      <c r="L4892" s="53"/>
      <c r="M4892" s="54">
        <v>1</v>
      </c>
    </row>
    <row r="4893" spans="2:13" x14ac:dyDescent="0.3">
      <c r="B4893" s="49">
        <v>23736</v>
      </c>
      <c r="C4893" s="50">
        <v>480</v>
      </c>
      <c r="D4893" s="50" t="str">
        <f>VLOOKUP(Table8[[#This Row],[CustomerID]],Table15[[#All],[CustomerID]:[Company Name]],2,FALSE)</f>
        <v>Simply Country</v>
      </c>
      <c r="E4893" s="51">
        <v>44931</v>
      </c>
      <c r="F4893" s="50">
        <v>2</v>
      </c>
      <c r="G4893" s="50" t="str">
        <f>VLOOKUP(Table8[[#This Row],[ProductID]],Table12[[#All],[ProductID]:[ProductFullName]],3,FALSE)</f>
        <v>Product B</v>
      </c>
      <c r="H4893" s="50">
        <v>5</v>
      </c>
      <c r="I4893" s="52">
        <v>44931.640648148146</v>
      </c>
      <c r="J4893" s="50">
        <v>128</v>
      </c>
      <c r="K4893" s="51">
        <v>44931.96597222222</v>
      </c>
      <c r="L4893" s="53"/>
      <c r="M4893" s="54">
        <v>1</v>
      </c>
    </row>
    <row r="4894" spans="2:13" x14ac:dyDescent="0.3">
      <c r="B4894" s="49">
        <v>23737</v>
      </c>
      <c r="C4894" s="50">
        <v>483</v>
      </c>
      <c r="D4894" s="50" t="str">
        <f>VLOOKUP(Table8[[#This Row],[CustomerID]],Table15[[#All],[CustomerID]:[Company Name]],2,FALSE)</f>
        <v>Buck Or Two #248</v>
      </c>
      <c r="E4894" s="51">
        <v>44931</v>
      </c>
      <c r="F4894" s="50">
        <v>3</v>
      </c>
      <c r="G4894" s="50" t="str">
        <f>VLOOKUP(Table8[[#This Row],[ProductID]],Table12[[#All],[ProductID]:[ProductFullName]],3,FALSE)</f>
        <v>Product C</v>
      </c>
      <c r="H4894" s="50">
        <v>7</v>
      </c>
      <c r="I4894" s="52">
        <v>44931.649236111109</v>
      </c>
      <c r="J4894" s="50">
        <v>116</v>
      </c>
      <c r="K4894" s="51">
        <v>44931.96597222222</v>
      </c>
      <c r="L4894" s="53"/>
      <c r="M4894" s="54">
        <v>1</v>
      </c>
    </row>
    <row r="4895" spans="2:13" x14ac:dyDescent="0.3">
      <c r="B4895" s="49">
        <v>23738</v>
      </c>
      <c r="C4895" s="50">
        <v>536</v>
      </c>
      <c r="D4895" s="50" t="str">
        <f>VLOOKUP(Table8[[#This Row],[CustomerID]],Table15[[#All],[CustomerID]:[Company Name]],2,FALSE)</f>
        <v>Buck or Two #532</v>
      </c>
      <c r="E4895" s="51">
        <v>44931</v>
      </c>
      <c r="F4895" s="50">
        <v>1</v>
      </c>
      <c r="G4895" s="50" t="str">
        <f>VLOOKUP(Table8[[#This Row],[ProductID]],Table12[[#All],[ProductID]:[ProductFullName]],3,FALSE)</f>
        <v>Product A</v>
      </c>
      <c r="H4895" s="50">
        <v>2</v>
      </c>
      <c r="I4895" s="52">
        <v>44931.658900462964</v>
      </c>
      <c r="J4895" s="50">
        <v>127</v>
      </c>
      <c r="K4895" s="51">
        <v>44931.96597222222</v>
      </c>
      <c r="L4895" s="53"/>
      <c r="M4895" s="54">
        <v>1</v>
      </c>
    </row>
    <row r="4896" spans="2:13" x14ac:dyDescent="0.3">
      <c r="B4896" s="49">
        <v>23739</v>
      </c>
      <c r="C4896" s="50">
        <v>574</v>
      </c>
      <c r="D4896" s="50" t="str">
        <f>VLOOKUP(Table8[[#This Row],[CustomerID]],Table15[[#All],[CustomerID]:[Company Name]],2,FALSE)</f>
        <v>Counter Clockwise</v>
      </c>
      <c r="E4896" s="51">
        <v>44931</v>
      </c>
      <c r="F4896" s="50">
        <v>5</v>
      </c>
      <c r="G4896" s="50" t="str">
        <f>VLOOKUP(Table8[[#This Row],[ProductID]],Table12[[#All],[ProductID]:[ProductFullName]],3,FALSE)</f>
        <v>Product E</v>
      </c>
      <c r="H4896" s="50">
        <v>4</v>
      </c>
      <c r="I4896" s="52">
        <v>44931.669155092597</v>
      </c>
      <c r="J4896" s="50">
        <v>113</v>
      </c>
      <c r="K4896" s="51">
        <v>44931.96597222222</v>
      </c>
      <c r="L4896" s="53"/>
      <c r="M4896" s="54">
        <v>1</v>
      </c>
    </row>
    <row r="4897" spans="2:13" x14ac:dyDescent="0.3">
      <c r="B4897" s="49">
        <v>23740</v>
      </c>
      <c r="C4897" s="50">
        <v>1412</v>
      </c>
      <c r="D4897" s="50" t="str">
        <f>VLOOKUP(Table8[[#This Row],[CustomerID]],Table15[[#All],[CustomerID]:[Company Name]],2,FALSE)</f>
        <v>Unipharm Wholesale Drugs Ltd.</v>
      </c>
      <c r="E4897" s="51">
        <v>44931</v>
      </c>
      <c r="F4897" s="50">
        <v>4</v>
      </c>
      <c r="G4897" s="50" t="str">
        <f>VLOOKUP(Table8[[#This Row],[ProductID]],Table12[[#All],[ProductID]:[ProductFullName]],3,FALSE)</f>
        <v>Product D</v>
      </c>
      <c r="H4897" s="50">
        <v>5</v>
      </c>
      <c r="I4897" s="52">
        <v>44931.682835648149</v>
      </c>
      <c r="J4897" s="50">
        <v>123</v>
      </c>
      <c r="K4897" s="51">
        <v>44931.96597222222</v>
      </c>
      <c r="L4897" s="53"/>
      <c r="M4897" s="54">
        <v>1</v>
      </c>
    </row>
    <row r="4898" spans="2:13" x14ac:dyDescent="0.3">
      <c r="B4898" s="49">
        <v>23741</v>
      </c>
      <c r="C4898" s="50">
        <v>178</v>
      </c>
      <c r="D4898" s="50" t="str">
        <f>VLOOKUP(Table8[[#This Row],[CustomerID]],Table15[[#All],[CustomerID]:[Company Name]],2,FALSE)</f>
        <v>Credit Creek Country Club</v>
      </c>
      <c r="E4898" s="51">
        <v>44931</v>
      </c>
      <c r="F4898" s="50">
        <v>1</v>
      </c>
      <c r="G4898" s="50" t="str">
        <f>VLOOKUP(Table8[[#This Row],[ProductID]],Table12[[#All],[ProductID]:[ProductFullName]],3,FALSE)</f>
        <v>Product A</v>
      </c>
      <c r="H4898" s="50">
        <v>6</v>
      </c>
      <c r="I4898" s="52">
        <v>44931.693194444444</v>
      </c>
      <c r="J4898" s="50">
        <v>132</v>
      </c>
      <c r="K4898" s="51">
        <v>44931.96597222222</v>
      </c>
      <c r="L4898" s="53"/>
      <c r="M4898" s="54">
        <v>1</v>
      </c>
    </row>
    <row r="4899" spans="2:13" x14ac:dyDescent="0.3">
      <c r="B4899" s="49">
        <v>23742</v>
      </c>
      <c r="C4899" s="50">
        <v>211</v>
      </c>
      <c r="D4899" s="50" t="str">
        <f>VLOOKUP(Table8[[#This Row],[CustomerID]],Table15[[#All],[CustomerID]:[Company Name]],2,FALSE)</f>
        <v>Ken Cameron</v>
      </c>
      <c r="E4899" s="51">
        <v>44931</v>
      </c>
      <c r="F4899" s="50">
        <v>5</v>
      </c>
      <c r="G4899" s="50" t="str">
        <f>VLOOKUP(Table8[[#This Row],[ProductID]],Table12[[#All],[ProductID]:[ProductFullName]],3,FALSE)</f>
        <v>Product E</v>
      </c>
      <c r="H4899" s="50">
        <v>3</v>
      </c>
      <c r="I4899" s="52">
        <v>44931.70590277778</v>
      </c>
      <c r="J4899" s="50">
        <v>116</v>
      </c>
      <c r="K4899" s="51">
        <v>44931.96597222222</v>
      </c>
      <c r="L4899" s="53"/>
      <c r="M4899" s="54">
        <v>1</v>
      </c>
    </row>
    <row r="4900" spans="2:13" x14ac:dyDescent="0.3">
      <c r="B4900" s="49">
        <v>23743</v>
      </c>
      <c r="C4900" s="50">
        <v>153</v>
      </c>
      <c r="D4900" s="50" t="str">
        <f>VLOOKUP(Table8[[#This Row],[CustomerID]],Table15[[#All],[CustomerID]:[Company Name]],2,FALSE)</f>
        <v>Shadowfax</v>
      </c>
      <c r="E4900" s="51">
        <v>44931</v>
      </c>
      <c r="F4900" s="50">
        <v>6</v>
      </c>
      <c r="G4900" s="50" t="str">
        <f>VLOOKUP(Table8[[#This Row],[ProductID]],Table12[[#All],[ProductID]:[ProductFullName]],3,FALSE)</f>
        <v>Product F</v>
      </c>
      <c r="H4900" s="53"/>
      <c r="I4900" s="53"/>
      <c r="J4900" s="53"/>
      <c r="K4900" s="51">
        <v>44931.96597222222</v>
      </c>
      <c r="L4900" s="53"/>
      <c r="M4900" s="54">
        <v>1</v>
      </c>
    </row>
    <row r="4901" spans="2:13" x14ac:dyDescent="0.3">
      <c r="B4901" s="49">
        <v>23744</v>
      </c>
      <c r="C4901" s="50">
        <v>315</v>
      </c>
      <c r="D4901" s="50" t="str">
        <f>VLOOKUP(Table8[[#This Row],[CustomerID]],Table15[[#All],[CustomerID]:[Company Name]],2,FALSE)</f>
        <v>Shoppers Drug Mart # 1043</v>
      </c>
      <c r="E4901" s="51">
        <v>44931</v>
      </c>
      <c r="F4901" s="50">
        <v>4</v>
      </c>
      <c r="G4901" s="50" t="str">
        <f>VLOOKUP(Table8[[#This Row],[ProductID]],Table12[[#All],[ProductID]:[ProductFullName]],3,FALSE)</f>
        <v>Product D</v>
      </c>
      <c r="H4901" s="50">
        <v>6</v>
      </c>
      <c r="I4901" s="52">
        <v>44931.732581018521</v>
      </c>
      <c r="J4901" s="50">
        <v>127</v>
      </c>
      <c r="K4901" s="51">
        <v>44931.96597222222</v>
      </c>
      <c r="L4901" s="53"/>
      <c r="M4901" s="54">
        <v>1</v>
      </c>
    </row>
    <row r="4902" spans="2:13" x14ac:dyDescent="0.3">
      <c r="B4902" s="49">
        <v>23745</v>
      </c>
      <c r="C4902" s="50">
        <v>412</v>
      </c>
      <c r="D4902" s="50" t="str">
        <f>VLOOKUP(Table8[[#This Row],[CustomerID]],Table15[[#All],[CustomerID]:[Company Name]],2,FALSE)</f>
        <v>Corabelle's</v>
      </c>
      <c r="E4902" s="51">
        <v>44932</v>
      </c>
      <c r="F4902" s="50">
        <v>6</v>
      </c>
      <c r="G4902" s="50" t="str">
        <f>VLOOKUP(Table8[[#This Row],[ProductID]],Table12[[#All],[ProductID]:[ProductFullName]],3,FALSE)</f>
        <v>Product F</v>
      </c>
      <c r="H4902" s="53"/>
      <c r="I4902" s="53"/>
      <c r="J4902" s="53"/>
      <c r="K4902" s="51">
        <v>44932.978472222225</v>
      </c>
      <c r="L4902" s="53"/>
      <c r="M4902" s="54">
        <v>1</v>
      </c>
    </row>
    <row r="4903" spans="2:13" x14ac:dyDescent="0.3">
      <c r="B4903" s="49">
        <v>23746</v>
      </c>
      <c r="C4903" s="50">
        <v>843</v>
      </c>
      <c r="D4903" s="50" t="str">
        <f>VLOOKUP(Table8[[#This Row],[CustomerID]],Table15[[#All],[CustomerID]:[Company Name]],2,FALSE)</f>
        <v>Aviano's</v>
      </c>
      <c r="E4903" s="51">
        <v>44932</v>
      </c>
      <c r="F4903" s="50">
        <v>4</v>
      </c>
      <c r="G4903" s="50" t="str">
        <f>VLOOKUP(Table8[[#This Row],[ProductID]],Table12[[#All],[ProductID]:[ProductFullName]],3,FALSE)</f>
        <v>Product D</v>
      </c>
      <c r="H4903" s="50">
        <v>3</v>
      </c>
      <c r="I4903" s="52">
        <v>44932.350381944445</v>
      </c>
      <c r="J4903" s="50">
        <v>128</v>
      </c>
      <c r="K4903" s="51">
        <v>44932.978472222225</v>
      </c>
      <c r="L4903" s="53"/>
      <c r="M4903" s="54">
        <v>1</v>
      </c>
    </row>
    <row r="4904" spans="2:13" x14ac:dyDescent="0.3">
      <c r="B4904" s="49">
        <v>23747</v>
      </c>
      <c r="C4904" s="50">
        <v>448</v>
      </c>
      <c r="D4904" s="50" t="str">
        <f>VLOOKUP(Table8[[#This Row],[CustomerID]],Table15[[#All],[CustomerID]:[Company Name]],2,FALSE)</f>
        <v>Quintessance Classics</v>
      </c>
      <c r="E4904" s="51">
        <v>44932</v>
      </c>
      <c r="F4904" s="50">
        <v>3</v>
      </c>
      <c r="G4904" s="50" t="str">
        <f>VLOOKUP(Table8[[#This Row],[ProductID]],Table12[[#All],[ProductID]:[ProductFullName]],3,FALSE)</f>
        <v>Product C</v>
      </c>
      <c r="H4904" s="50">
        <v>4</v>
      </c>
      <c r="I4904" s="52">
        <v>44932.362581018519</v>
      </c>
      <c r="J4904" s="50">
        <v>133</v>
      </c>
      <c r="K4904" s="51">
        <v>44932.978472222225</v>
      </c>
      <c r="L4904" s="53"/>
      <c r="M4904" s="54">
        <v>1</v>
      </c>
    </row>
    <row r="4905" spans="2:13" x14ac:dyDescent="0.3">
      <c r="B4905" s="49">
        <v>23748</v>
      </c>
      <c r="C4905" s="50">
        <v>931</v>
      </c>
      <c r="D4905" s="50" t="str">
        <f>VLOOKUP(Table8[[#This Row],[CustomerID]],Table15[[#All],[CustomerID]:[Company Name]],2,FALSE)</f>
        <v>Unique Gift Boutique</v>
      </c>
      <c r="E4905" s="51">
        <v>44932</v>
      </c>
      <c r="F4905" s="50">
        <v>6</v>
      </c>
      <c r="G4905" s="50" t="str">
        <f>VLOOKUP(Table8[[#This Row],[ProductID]],Table12[[#All],[ProductID]:[ProductFullName]],3,FALSE)</f>
        <v>Product F</v>
      </c>
      <c r="H4905" s="53"/>
      <c r="I4905" s="53"/>
      <c r="J4905" s="53"/>
      <c r="K4905" s="51">
        <v>44932.978472222225</v>
      </c>
      <c r="L4905" s="53"/>
      <c r="M4905" s="54">
        <v>1</v>
      </c>
    </row>
    <row r="4906" spans="2:13" x14ac:dyDescent="0.3">
      <c r="B4906" s="49">
        <v>23749</v>
      </c>
      <c r="C4906" s="50">
        <v>1055</v>
      </c>
      <c r="D4906" s="50" t="str">
        <f>VLOOKUP(Table8[[#This Row],[CustomerID]],Table15[[#All],[CustomerID]:[Company Name]],2,FALSE)</f>
        <v>Bealls</v>
      </c>
      <c r="E4906" s="51">
        <v>44932</v>
      </c>
      <c r="F4906" s="50">
        <v>2</v>
      </c>
      <c r="G4906" s="50" t="str">
        <f>VLOOKUP(Table8[[#This Row],[ProductID]],Table12[[#All],[ProductID]:[ProductFullName]],3,FALSE)</f>
        <v>Product B</v>
      </c>
      <c r="H4906" s="50">
        <v>4</v>
      </c>
      <c r="I4906" s="52">
        <v>44932.383611111116</v>
      </c>
      <c r="J4906" s="50">
        <v>105</v>
      </c>
      <c r="K4906" s="51">
        <v>44932.978472222225</v>
      </c>
      <c r="L4906" s="53"/>
      <c r="M4906" s="54">
        <v>1</v>
      </c>
    </row>
    <row r="4907" spans="2:13" x14ac:dyDescent="0.3">
      <c r="B4907" s="49">
        <v>23750</v>
      </c>
      <c r="C4907" s="50">
        <v>1161</v>
      </c>
      <c r="D4907" s="50" t="str">
        <f>VLOOKUP(Table8[[#This Row],[CustomerID]],Table15[[#All],[CustomerID]:[Company Name]],2,FALSE)</f>
        <v>Intraco, Inc.</v>
      </c>
      <c r="E4907" s="51">
        <v>44932</v>
      </c>
      <c r="F4907" s="50">
        <v>6</v>
      </c>
      <c r="G4907" s="50" t="str">
        <f>VLOOKUP(Table8[[#This Row],[ProductID]],Table12[[#All],[ProductID]:[ProductFullName]],3,FALSE)</f>
        <v>Product F</v>
      </c>
      <c r="H4907" s="53"/>
      <c r="I4907" s="53"/>
      <c r="J4907" s="53"/>
      <c r="K4907" s="51">
        <v>44932.978472222225</v>
      </c>
      <c r="L4907" s="53"/>
      <c r="M4907" s="54">
        <v>1</v>
      </c>
    </row>
    <row r="4908" spans="2:13" x14ac:dyDescent="0.3">
      <c r="B4908" s="49">
        <v>23751</v>
      </c>
      <c r="C4908" s="50">
        <v>986</v>
      </c>
      <c r="D4908" s="50" t="str">
        <f>VLOOKUP(Table8[[#This Row],[CustomerID]],Table15[[#All],[CustomerID]:[Company Name]],2,FALSE)</f>
        <v>Dilly Dally Emporium</v>
      </c>
      <c r="E4908" s="51">
        <v>44932</v>
      </c>
      <c r="F4908" s="50">
        <v>6</v>
      </c>
      <c r="G4908" s="50" t="str">
        <f>VLOOKUP(Table8[[#This Row],[ProductID]],Table12[[#All],[ProductID]:[ProductFullName]],3,FALSE)</f>
        <v>Product F</v>
      </c>
      <c r="H4908" s="53"/>
      <c r="I4908" s="53"/>
      <c r="J4908" s="53"/>
      <c r="K4908" s="51">
        <v>44932.978472222225</v>
      </c>
      <c r="L4908" s="53"/>
      <c r="M4908" s="54">
        <v>1</v>
      </c>
    </row>
    <row r="4909" spans="2:13" x14ac:dyDescent="0.3">
      <c r="B4909" s="49">
        <v>23752</v>
      </c>
      <c r="C4909" s="50">
        <v>652</v>
      </c>
      <c r="D4909" s="50" t="str">
        <f>VLOOKUP(Table8[[#This Row],[CustomerID]],Table15[[#All],[CustomerID]:[Company Name]],2,FALSE)</f>
        <v>Peoples Drug Mart # 137</v>
      </c>
      <c r="E4909" s="51">
        <v>44932</v>
      </c>
      <c r="F4909" s="50">
        <v>1</v>
      </c>
      <c r="G4909" s="50" t="str">
        <f>VLOOKUP(Table8[[#This Row],[ProductID]],Table12[[#All],[ProductID]:[ProductFullName]],3,FALSE)</f>
        <v>Product A</v>
      </c>
      <c r="H4909" s="50">
        <v>5</v>
      </c>
      <c r="I4909" s="52">
        <v>44932.423819444448</v>
      </c>
      <c r="J4909" s="50">
        <v>132</v>
      </c>
      <c r="K4909" s="51">
        <v>44932.978472222225</v>
      </c>
      <c r="L4909" s="53"/>
      <c r="M4909" s="54">
        <v>1</v>
      </c>
    </row>
    <row r="4910" spans="2:13" x14ac:dyDescent="0.3">
      <c r="B4910" s="49">
        <v>23753</v>
      </c>
      <c r="C4910" s="50">
        <v>603</v>
      </c>
      <c r="D4910" s="50" t="str">
        <f>VLOOKUP(Table8[[#This Row],[CustomerID]],Table15[[#All],[CustomerID]:[Company Name]],2,FALSE)</f>
        <v>DOODAD'S</v>
      </c>
      <c r="E4910" s="51">
        <v>44932</v>
      </c>
      <c r="F4910" s="50">
        <v>6</v>
      </c>
      <c r="G4910" s="50" t="str">
        <f>VLOOKUP(Table8[[#This Row],[ProductID]],Table12[[#All],[ProductID]:[ProductFullName]],3,FALSE)</f>
        <v>Product F</v>
      </c>
      <c r="H4910" s="53"/>
      <c r="I4910" s="53"/>
      <c r="J4910" s="53"/>
      <c r="K4910" s="51">
        <v>44932.978472222225</v>
      </c>
      <c r="L4910" s="53"/>
      <c r="M4910" s="54">
        <v>1</v>
      </c>
    </row>
    <row r="4911" spans="2:13" x14ac:dyDescent="0.3">
      <c r="B4911" s="49">
        <v>23754</v>
      </c>
      <c r="C4911" s="50">
        <v>481</v>
      </c>
      <c r="D4911" s="50" t="str">
        <f>VLOOKUP(Table8[[#This Row],[CustomerID]],Table15[[#All],[CustomerID]:[Company Name]],2,FALSE)</f>
        <v>Buck or Two #28</v>
      </c>
      <c r="E4911" s="51">
        <v>44932</v>
      </c>
      <c r="F4911" s="50">
        <v>4</v>
      </c>
      <c r="G4911" s="50" t="str">
        <f>VLOOKUP(Table8[[#This Row],[ProductID]],Table12[[#All],[ProductID]:[ProductFullName]],3,FALSE)</f>
        <v>Product D</v>
      </c>
      <c r="H4911" s="50">
        <v>5</v>
      </c>
      <c r="I4911" s="52">
        <v>44932.454768518524</v>
      </c>
      <c r="J4911" s="50">
        <v>131</v>
      </c>
      <c r="K4911" s="51">
        <v>44932.978472222225</v>
      </c>
      <c r="L4911" s="53"/>
      <c r="M4911" s="54">
        <v>1</v>
      </c>
    </row>
    <row r="4912" spans="2:13" x14ac:dyDescent="0.3">
      <c r="B4912" s="49">
        <v>23755</v>
      </c>
      <c r="C4912" s="50">
        <v>1169</v>
      </c>
      <c r="D4912" s="50" t="str">
        <f>VLOOKUP(Table8[[#This Row],[CustomerID]],Table15[[#All],[CustomerID]:[Company Name]],2,FALSE)</f>
        <v>Victor Lundeen Co.</v>
      </c>
      <c r="E4912" s="51">
        <v>44932</v>
      </c>
      <c r="F4912" s="50">
        <v>2</v>
      </c>
      <c r="G4912" s="50" t="str">
        <f>VLOOKUP(Table8[[#This Row],[ProductID]],Table12[[#All],[ProductID]:[ProductFullName]],3,FALSE)</f>
        <v>Product B</v>
      </c>
      <c r="H4912" s="50">
        <v>2</v>
      </c>
      <c r="I4912" s="52">
        <v>44932.470428240747</v>
      </c>
      <c r="J4912" s="50">
        <v>131</v>
      </c>
      <c r="K4912" s="51">
        <v>44932.978472222225</v>
      </c>
      <c r="L4912" s="53"/>
      <c r="M4912" s="54">
        <v>1</v>
      </c>
    </row>
    <row r="4913" spans="2:13" x14ac:dyDescent="0.3">
      <c r="B4913" s="49">
        <v>23756</v>
      </c>
      <c r="C4913" s="50">
        <v>160</v>
      </c>
      <c r="D4913" s="50" t="str">
        <f>VLOOKUP(Table8[[#This Row],[CustomerID]],Table15[[#All],[CustomerID]:[Company Name]],2,FALSE)</f>
        <v>Gracie's</v>
      </c>
      <c r="E4913" s="51">
        <v>44932</v>
      </c>
      <c r="F4913" s="50">
        <v>6</v>
      </c>
      <c r="G4913" s="50" t="str">
        <f>VLOOKUP(Table8[[#This Row],[ProductID]],Table12[[#All],[ProductID]:[ProductFullName]],3,FALSE)</f>
        <v>Product F</v>
      </c>
      <c r="H4913" s="53"/>
      <c r="I4913" s="53"/>
      <c r="J4913" s="53"/>
      <c r="K4913" s="51">
        <v>44932.978472222225</v>
      </c>
      <c r="L4913" s="53"/>
      <c r="M4913" s="54">
        <v>1</v>
      </c>
    </row>
    <row r="4914" spans="2:13" x14ac:dyDescent="0.3">
      <c r="B4914" s="49">
        <v>23757</v>
      </c>
      <c r="C4914" s="50">
        <v>1330</v>
      </c>
      <c r="D4914" s="50" t="str">
        <f>VLOOKUP(Table8[[#This Row],[CustomerID]],Table15[[#All],[CustomerID]:[Company Name]],2,FALSE)</f>
        <v>House In The Country</v>
      </c>
      <c r="E4914" s="51">
        <v>44932</v>
      </c>
      <c r="F4914" s="50">
        <v>2</v>
      </c>
      <c r="G4914" s="50" t="str">
        <f>VLOOKUP(Table8[[#This Row],[ProductID]],Table12[[#All],[ProductID]:[ProductFullName]],3,FALSE)</f>
        <v>Product B</v>
      </c>
      <c r="H4914" s="50">
        <v>6</v>
      </c>
      <c r="I4914" s="52">
        <v>44932.496585648158</v>
      </c>
      <c r="J4914" s="50">
        <v>110</v>
      </c>
      <c r="K4914" s="51">
        <v>44932.978472222225</v>
      </c>
      <c r="L4914" s="53"/>
      <c r="M4914" s="54">
        <v>1</v>
      </c>
    </row>
    <row r="4915" spans="2:13" x14ac:dyDescent="0.3">
      <c r="B4915" s="49">
        <v>23758</v>
      </c>
      <c r="C4915" s="50">
        <v>1160</v>
      </c>
      <c r="D4915" s="50" t="str">
        <f>VLOOKUP(Table8[[#This Row],[CustomerID]],Table15[[#All],[CustomerID]:[Company Name]],2,FALSE)</f>
        <v>Susie Q's Accents Inc</v>
      </c>
      <c r="E4915" s="51">
        <v>44932</v>
      </c>
      <c r="F4915" s="50">
        <v>3</v>
      </c>
      <c r="G4915" s="50" t="str">
        <f>VLOOKUP(Table8[[#This Row],[ProductID]],Table12[[#All],[ProductID]:[ProductFullName]],3,FALSE)</f>
        <v>Product C</v>
      </c>
      <c r="H4915" s="50">
        <v>6</v>
      </c>
      <c r="I4915" s="52">
        <v>44932.508136574084</v>
      </c>
      <c r="J4915" s="50">
        <v>119</v>
      </c>
      <c r="K4915" s="51">
        <v>44932.978472222225</v>
      </c>
      <c r="L4915" s="53"/>
      <c r="M4915" s="54">
        <v>1</v>
      </c>
    </row>
    <row r="4916" spans="2:13" x14ac:dyDescent="0.3">
      <c r="B4916" s="49">
        <v>23759</v>
      </c>
      <c r="C4916" s="50">
        <v>630</v>
      </c>
      <c r="D4916" s="50" t="str">
        <f>VLOOKUP(Table8[[#This Row],[CustomerID]],Table15[[#All],[CustomerID]:[Company Name]],2,FALSE)</f>
        <v>ASSOCIATES OF CARITAS GIFT SHOP</v>
      </c>
      <c r="E4916" s="51">
        <v>44932</v>
      </c>
      <c r="F4916" s="50">
        <v>2</v>
      </c>
      <c r="G4916" s="50" t="str">
        <f>VLOOKUP(Table8[[#This Row],[ProductID]],Table12[[#All],[ProductID]:[ProductFullName]],3,FALSE)</f>
        <v>Product B</v>
      </c>
      <c r="H4916" s="50">
        <v>4</v>
      </c>
      <c r="I4916" s="52">
        <v>44932.518668981495</v>
      </c>
      <c r="J4916" s="50">
        <v>109</v>
      </c>
      <c r="K4916" s="51">
        <v>44932.978472222225</v>
      </c>
      <c r="L4916" s="53"/>
      <c r="M4916" s="54">
        <v>1</v>
      </c>
    </row>
    <row r="4917" spans="2:13" x14ac:dyDescent="0.3">
      <c r="B4917" s="49">
        <v>23760</v>
      </c>
      <c r="C4917" s="50">
        <v>577</v>
      </c>
      <c r="D4917" s="50" t="str">
        <f>VLOOKUP(Table8[[#This Row],[CustomerID]],Table15[[#All],[CustomerID]:[Company Name]],2,FALSE)</f>
        <v>Your Dollar Store With More #214</v>
      </c>
      <c r="E4917" s="51">
        <v>44932</v>
      </c>
      <c r="F4917" s="50">
        <v>5</v>
      </c>
      <c r="G4917" s="50" t="str">
        <f>VLOOKUP(Table8[[#This Row],[ProductID]],Table12[[#All],[ProductID]:[ProductFullName]],3,FALSE)</f>
        <v>Product E</v>
      </c>
      <c r="H4917" s="50">
        <v>6</v>
      </c>
      <c r="I4917" s="52">
        <v>44932.533101851863</v>
      </c>
      <c r="J4917" s="50">
        <v>122</v>
      </c>
      <c r="K4917" s="51">
        <v>44932.978472222225</v>
      </c>
      <c r="L4917" s="53"/>
      <c r="M4917" s="54">
        <v>1</v>
      </c>
    </row>
    <row r="4918" spans="2:13" x14ac:dyDescent="0.3">
      <c r="B4918" s="49">
        <v>23761</v>
      </c>
      <c r="C4918" s="50">
        <v>225</v>
      </c>
      <c r="D4918" s="50" t="str">
        <f>VLOOKUP(Table8[[#This Row],[CustomerID]],Table15[[#All],[CustomerID]:[Company Name]],2,FALSE)</f>
        <v>One's Better Living</v>
      </c>
      <c r="E4918" s="51">
        <v>44932</v>
      </c>
      <c r="F4918" s="50">
        <v>4</v>
      </c>
      <c r="G4918" s="50" t="str">
        <f>VLOOKUP(Table8[[#This Row],[ProductID]],Table12[[#All],[ProductID]:[ProductFullName]],3,FALSE)</f>
        <v>Product D</v>
      </c>
      <c r="H4918" s="50">
        <v>4</v>
      </c>
      <c r="I4918" s="52">
        <v>44932.547905092601</v>
      </c>
      <c r="J4918" s="50">
        <v>109</v>
      </c>
      <c r="K4918" s="51">
        <v>44932.978472222225</v>
      </c>
      <c r="L4918" s="53"/>
      <c r="M4918" s="54">
        <v>1</v>
      </c>
    </row>
    <row r="4919" spans="2:13" x14ac:dyDescent="0.3">
      <c r="B4919" s="49">
        <v>23762</v>
      </c>
      <c r="C4919" s="50">
        <v>279</v>
      </c>
      <c r="D4919" s="50" t="str">
        <f>VLOOKUP(Table8[[#This Row],[CustomerID]],Table15[[#All],[CustomerID]:[Company Name]],2,FALSE)</f>
        <v>House of Cigars</v>
      </c>
      <c r="E4919" s="51">
        <v>44932</v>
      </c>
      <c r="F4919" s="50">
        <v>3</v>
      </c>
      <c r="G4919" s="50" t="str">
        <f>VLOOKUP(Table8[[#This Row],[ProductID]],Table12[[#All],[ProductID]:[ProductFullName]],3,FALSE)</f>
        <v>Product C</v>
      </c>
      <c r="H4919" s="50">
        <v>4</v>
      </c>
      <c r="I4919" s="52">
        <v>44932.559293981489</v>
      </c>
      <c r="J4919" s="50">
        <v>125</v>
      </c>
      <c r="K4919" s="51">
        <v>44932.978472222225</v>
      </c>
      <c r="L4919" s="53"/>
      <c r="M4919" s="54">
        <v>1</v>
      </c>
    </row>
    <row r="4920" spans="2:13" x14ac:dyDescent="0.3">
      <c r="B4920" s="49">
        <v>23763</v>
      </c>
      <c r="C4920" s="50">
        <v>759</v>
      </c>
      <c r="D4920" s="50" t="str">
        <f>VLOOKUP(Table8[[#This Row],[CustomerID]],Table15[[#All],[CustomerID]:[Company Name]],2,FALSE)</f>
        <v>Lasting Expressions</v>
      </c>
      <c r="E4920" s="51">
        <v>44932</v>
      </c>
      <c r="F4920" s="50">
        <v>6</v>
      </c>
      <c r="G4920" s="50" t="str">
        <f>VLOOKUP(Table8[[#This Row],[ProductID]],Table12[[#All],[ProductID]:[ProductFullName]],3,FALSE)</f>
        <v>Product F</v>
      </c>
      <c r="H4920" s="53"/>
      <c r="I4920" s="53"/>
      <c r="J4920" s="53"/>
      <c r="K4920" s="51">
        <v>44932.978472222225</v>
      </c>
      <c r="L4920" s="53"/>
      <c r="M4920" s="54">
        <v>1</v>
      </c>
    </row>
    <row r="4921" spans="2:13" x14ac:dyDescent="0.3">
      <c r="B4921" s="49">
        <v>23764</v>
      </c>
      <c r="C4921" s="50">
        <v>570</v>
      </c>
      <c r="D4921" s="50" t="str">
        <f>VLOOKUP(Table8[[#This Row],[CustomerID]],Table15[[#All],[CustomerID]:[Company Name]],2,FALSE)</f>
        <v>GRANDE GIFT</v>
      </c>
      <c r="E4921" s="51">
        <v>44932</v>
      </c>
      <c r="F4921" s="50">
        <v>4</v>
      </c>
      <c r="G4921" s="50" t="str">
        <f>VLOOKUP(Table8[[#This Row],[ProductID]],Table12[[#All],[ProductID]:[ProductFullName]],3,FALSE)</f>
        <v>Product D</v>
      </c>
      <c r="H4921" s="50">
        <v>6</v>
      </c>
      <c r="I4921" s="52">
        <v>44932.589143518526</v>
      </c>
      <c r="J4921" s="50">
        <v>115</v>
      </c>
      <c r="K4921" s="51">
        <v>44932.978472222225</v>
      </c>
      <c r="L4921" s="53"/>
      <c r="M4921" s="54">
        <v>1</v>
      </c>
    </row>
    <row r="4922" spans="2:13" x14ac:dyDescent="0.3">
      <c r="B4922" s="49">
        <v>23765</v>
      </c>
      <c r="C4922" s="50">
        <v>263</v>
      </c>
      <c r="D4922" s="50" t="str">
        <f>VLOOKUP(Table8[[#This Row],[CustomerID]],Table15[[#All],[CustomerID]:[Company Name]],2,FALSE)</f>
        <v>Zellers Store #327</v>
      </c>
      <c r="E4922" s="51">
        <v>44932</v>
      </c>
      <c r="F4922" s="50">
        <v>3</v>
      </c>
      <c r="G4922" s="50" t="str">
        <f>VLOOKUP(Table8[[#This Row],[ProductID]],Table12[[#All],[ProductID]:[ProductFullName]],3,FALSE)</f>
        <v>Product C</v>
      </c>
      <c r="H4922" s="50">
        <v>2</v>
      </c>
      <c r="I4922" s="52">
        <v>44932.605659722227</v>
      </c>
      <c r="J4922" s="50">
        <v>130</v>
      </c>
      <c r="K4922" s="51">
        <v>44932.978472222225</v>
      </c>
      <c r="L4922" s="53"/>
      <c r="M4922" s="54">
        <v>1</v>
      </c>
    </row>
    <row r="4923" spans="2:13" x14ac:dyDescent="0.3">
      <c r="B4923" s="49">
        <v>23766</v>
      </c>
      <c r="C4923" s="50">
        <v>901</v>
      </c>
      <c r="D4923" s="50" t="str">
        <f>VLOOKUP(Table8[[#This Row],[CustomerID]],Table15[[#All],[CustomerID]:[Company Name]],2,FALSE)</f>
        <v>Lucky Toys</v>
      </c>
      <c r="E4923" s="51">
        <v>44932</v>
      </c>
      <c r="F4923" s="50">
        <v>4</v>
      </c>
      <c r="G4923" s="50" t="str">
        <f>VLOOKUP(Table8[[#This Row],[ProductID]],Table12[[#All],[ProductID]:[ProductFullName]],3,FALSE)</f>
        <v>Product D</v>
      </c>
      <c r="H4923" s="50">
        <v>4</v>
      </c>
      <c r="I4923" s="52">
        <v>44932.616956018523</v>
      </c>
      <c r="J4923" s="50">
        <v>127</v>
      </c>
      <c r="K4923" s="51">
        <v>44932.978472222225</v>
      </c>
      <c r="L4923" s="53"/>
      <c r="M4923" s="54">
        <v>1</v>
      </c>
    </row>
    <row r="4924" spans="2:13" x14ac:dyDescent="0.3">
      <c r="B4924" s="49">
        <v>23767</v>
      </c>
      <c r="C4924" s="50">
        <v>483</v>
      </c>
      <c r="D4924" s="50" t="str">
        <f>VLOOKUP(Table8[[#This Row],[CustomerID]],Table15[[#All],[CustomerID]:[Company Name]],2,FALSE)</f>
        <v>Buck Or Two #248</v>
      </c>
      <c r="E4924" s="51">
        <v>44932</v>
      </c>
      <c r="F4924" s="50">
        <v>4</v>
      </c>
      <c r="G4924" s="50" t="str">
        <f>VLOOKUP(Table8[[#This Row],[ProductID]],Table12[[#All],[ProductID]:[ProductFullName]],3,FALSE)</f>
        <v>Product D</v>
      </c>
      <c r="H4924" s="50">
        <v>3</v>
      </c>
      <c r="I4924" s="52">
        <v>44932.630972222229</v>
      </c>
      <c r="J4924" s="50">
        <v>130</v>
      </c>
      <c r="K4924" s="51">
        <v>44932.978472222225</v>
      </c>
      <c r="L4924" s="53"/>
      <c r="M4924" s="54">
        <v>1</v>
      </c>
    </row>
    <row r="4925" spans="2:13" x14ac:dyDescent="0.3">
      <c r="B4925" s="49">
        <v>23768</v>
      </c>
      <c r="C4925" s="50">
        <v>562</v>
      </c>
      <c r="D4925" s="50" t="str">
        <f>VLOOKUP(Table8[[#This Row],[CustomerID]],Table15[[#All],[CustomerID]:[Company Name]],2,FALSE)</f>
        <v>Etc Etc</v>
      </c>
      <c r="E4925" s="51">
        <v>44932</v>
      </c>
      <c r="F4925" s="50">
        <v>3</v>
      </c>
      <c r="G4925" s="50" t="str">
        <f>VLOOKUP(Table8[[#This Row],[ProductID]],Table12[[#All],[ProductID]:[ProductFullName]],3,FALSE)</f>
        <v>Product C</v>
      </c>
      <c r="H4925" s="50">
        <v>5</v>
      </c>
      <c r="I4925" s="52">
        <v>44932.64380787038</v>
      </c>
      <c r="J4925" s="50">
        <v>130</v>
      </c>
      <c r="K4925" s="51">
        <v>44932.978472222225</v>
      </c>
      <c r="L4925" s="53"/>
      <c r="M4925" s="54">
        <v>1</v>
      </c>
    </row>
    <row r="4926" spans="2:13" x14ac:dyDescent="0.3">
      <c r="B4926" s="49">
        <v>23769</v>
      </c>
      <c r="C4926" s="50">
        <v>549</v>
      </c>
      <c r="D4926" s="50" t="str">
        <f>VLOOKUP(Table8[[#This Row],[CustomerID]],Table15[[#All],[CustomerID]:[Company Name]],2,FALSE)</f>
        <v>East Village</v>
      </c>
      <c r="E4926" s="51">
        <v>44932</v>
      </c>
      <c r="F4926" s="50">
        <v>5</v>
      </c>
      <c r="G4926" s="50" t="str">
        <f>VLOOKUP(Table8[[#This Row],[ProductID]],Table12[[#All],[ProductID]:[ProductFullName]],3,FALSE)</f>
        <v>Product E</v>
      </c>
      <c r="H4926" s="50">
        <v>6</v>
      </c>
      <c r="I4926" s="52">
        <v>44932.656203703715</v>
      </c>
      <c r="J4926" s="50">
        <v>119</v>
      </c>
      <c r="K4926" s="51">
        <v>44932.978472222225</v>
      </c>
      <c r="L4926" s="53"/>
      <c r="M4926" s="54">
        <v>1</v>
      </c>
    </row>
    <row r="4927" spans="2:13" x14ac:dyDescent="0.3">
      <c r="B4927" s="49">
        <v>23770</v>
      </c>
      <c r="C4927" s="50">
        <v>809</v>
      </c>
      <c r="D4927" s="50" t="str">
        <f>VLOOKUP(Table8[[#This Row],[CustomerID]],Table15[[#All],[CustomerID]:[Company Name]],2,FALSE)</f>
        <v>Carr's Country Florist</v>
      </c>
      <c r="E4927" s="51">
        <v>44932</v>
      </c>
      <c r="F4927" s="50">
        <v>1</v>
      </c>
      <c r="G4927" s="50" t="str">
        <f>VLOOKUP(Table8[[#This Row],[ProductID]],Table12[[#All],[ProductID]:[ProductFullName]],3,FALSE)</f>
        <v>Product A</v>
      </c>
      <c r="H4927" s="50">
        <v>4</v>
      </c>
      <c r="I4927" s="52">
        <v>44932.667800925934</v>
      </c>
      <c r="J4927" s="50">
        <v>110</v>
      </c>
      <c r="K4927" s="51">
        <v>44932.978472222225</v>
      </c>
      <c r="L4927" s="53"/>
      <c r="M4927" s="54">
        <v>1</v>
      </c>
    </row>
    <row r="4928" spans="2:13" x14ac:dyDescent="0.3">
      <c r="B4928" s="49">
        <v>23771</v>
      </c>
      <c r="C4928" s="50">
        <v>491</v>
      </c>
      <c r="D4928" s="50" t="str">
        <f>VLOOKUP(Table8[[#This Row],[CustomerID]],Table15[[#All],[CustomerID]:[Company Name]],2,FALSE)</f>
        <v>Johnny's Fresh Market</v>
      </c>
      <c r="E4928" s="51">
        <v>44932</v>
      </c>
      <c r="F4928" s="50">
        <v>4</v>
      </c>
      <c r="G4928" s="50" t="str">
        <f>VLOOKUP(Table8[[#This Row],[ProductID]],Table12[[#All],[ProductID]:[ProductFullName]],3,FALSE)</f>
        <v>Product D</v>
      </c>
      <c r="H4928" s="50">
        <v>2</v>
      </c>
      <c r="I4928" s="52">
        <v>44932.683703703711</v>
      </c>
      <c r="J4928" s="50">
        <v>125</v>
      </c>
      <c r="K4928" s="51">
        <v>44932.978472222225</v>
      </c>
      <c r="L4928" s="53"/>
      <c r="M4928" s="54">
        <v>1</v>
      </c>
    </row>
    <row r="4929" spans="2:13" x14ac:dyDescent="0.3">
      <c r="B4929" s="49">
        <v>23772</v>
      </c>
      <c r="C4929" s="50">
        <v>1329</v>
      </c>
      <c r="D4929" s="50" t="str">
        <f>VLOOKUP(Table8[[#This Row],[CustomerID]],Table15[[#All],[CustomerID]:[Company Name]],2,FALSE)</f>
        <v>Designing Woman</v>
      </c>
      <c r="E4929" s="51">
        <v>44932</v>
      </c>
      <c r="F4929" s="50">
        <v>5</v>
      </c>
      <c r="G4929" s="50" t="str">
        <f>VLOOKUP(Table8[[#This Row],[ProductID]],Table12[[#All],[ProductID]:[ProductFullName]],3,FALSE)</f>
        <v>Product E</v>
      </c>
      <c r="H4929" s="50">
        <v>7</v>
      </c>
      <c r="I4929" s="52">
        <v>44932.69671296297</v>
      </c>
      <c r="J4929" s="50">
        <v>110</v>
      </c>
      <c r="K4929" s="51">
        <v>44932.978472222225</v>
      </c>
      <c r="L4929" s="53"/>
      <c r="M4929" s="54">
        <v>1</v>
      </c>
    </row>
    <row r="4930" spans="2:13" x14ac:dyDescent="0.3">
      <c r="B4930" s="49">
        <v>23773</v>
      </c>
      <c r="C4930" s="50">
        <v>538</v>
      </c>
      <c r="D4930" s="50" t="str">
        <f>VLOOKUP(Table8[[#This Row],[CustomerID]],Table15[[#All],[CustomerID]:[Company Name]],2,FALSE)</f>
        <v>Cranberry Rose</v>
      </c>
      <c r="E4930" s="51">
        <v>44932</v>
      </c>
      <c r="F4930" s="50">
        <v>6</v>
      </c>
      <c r="G4930" s="50" t="str">
        <f>VLOOKUP(Table8[[#This Row],[ProductID]],Table12[[#All],[ProductID]:[ProductFullName]],3,FALSE)</f>
        <v>Product F</v>
      </c>
      <c r="H4930" s="53"/>
      <c r="I4930" s="53"/>
      <c r="J4930" s="53"/>
      <c r="K4930" s="51">
        <v>44932.978472222225</v>
      </c>
      <c r="L4930" s="53"/>
      <c r="M4930" s="54">
        <v>1</v>
      </c>
    </row>
    <row r="4931" spans="2:13" x14ac:dyDescent="0.3">
      <c r="B4931" s="49">
        <v>23774</v>
      </c>
      <c r="C4931" s="50">
        <v>955</v>
      </c>
      <c r="D4931" s="50" t="str">
        <f>VLOOKUP(Table8[[#This Row],[CustomerID]],Table15[[#All],[CustomerID]:[Company Name]],2,FALSE)</f>
        <v>Creativity For Your Home</v>
      </c>
      <c r="E4931" s="51">
        <v>44932</v>
      </c>
      <c r="F4931" s="50">
        <v>2</v>
      </c>
      <c r="G4931" s="50" t="str">
        <f>VLOOKUP(Table8[[#This Row],[ProductID]],Table12[[#All],[ProductID]:[ProductFullName]],3,FALSE)</f>
        <v>Product B</v>
      </c>
      <c r="H4931" s="50">
        <v>5</v>
      </c>
      <c r="I4931" s="52">
        <v>44932.722893518527</v>
      </c>
      <c r="J4931" s="50">
        <v>127</v>
      </c>
      <c r="K4931" s="51">
        <v>44932.978472222225</v>
      </c>
      <c r="L4931" s="53"/>
      <c r="M4931" s="54">
        <v>1</v>
      </c>
    </row>
    <row r="4932" spans="2:13" x14ac:dyDescent="0.3">
      <c r="B4932" s="49">
        <v>23775</v>
      </c>
      <c r="C4932" s="50">
        <v>413</v>
      </c>
      <c r="D4932" s="50" t="str">
        <f>VLOOKUP(Table8[[#This Row],[CustomerID]],Table15[[#All],[CustomerID]:[Company Name]],2,FALSE)</f>
        <v>Guys &amp; Doll Hair Design</v>
      </c>
      <c r="E4932" s="51">
        <v>44932</v>
      </c>
      <c r="F4932" s="50">
        <v>5</v>
      </c>
      <c r="G4932" s="50" t="str">
        <f>VLOOKUP(Table8[[#This Row],[ProductID]],Table12[[#All],[ProductID]:[ProductFullName]],3,FALSE)</f>
        <v>Product E</v>
      </c>
      <c r="H4932" s="50">
        <v>7</v>
      </c>
      <c r="I4932" s="52">
        <v>44932.73991898149</v>
      </c>
      <c r="J4932" s="50">
        <v>129</v>
      </c>
      <c r="K4932" s="51">
        <v>44932.978472222225</v>
      </c>
      <c r="L4932" s="53"/>
      <c r="M4932" s="54">
        <v>1</v>
      </c>
    </row>
    <row r="4933" spans="2:13" x14ac:dyDescent="0.3">
      <c r="B4933" s="49">
        <v>23776</v>
      </c>
      <c r="C4933" s="50">
        <v>1180</v>
      </c>
      <c r="D4933" s="50" t="str">
        <f>VLOOKUP(Table8[[#This Row],[CustomerID]],Table15[[#All],[CustomerID]:[Company Name]],2,FALSE)</f>
        <v>Burger Drugs</v>
      </c>
      <c r="E4933" s="51">
        <v>44932</v>
      </c>
      <c r="F4933" s="50">
        <v>1</v>
      </c>
      <c r="G4933" s="50" t="str">
        <f>VLOOKUP(Table8[[#This Row],[ProductID]],Table12[[#All],[ProductID]:[ProductFullName]],3,FALSE)</f>
        <v>Product A</v>
      </c>
      <c r="H4933" s="50">
        <v>2</v>
      </c>
      <c r="I4933" s="52">
        <v>44932.75543981482</v>
      </c>
      <c r="J4933" s="50">
        <v>126</v>
      </c>
      <c r="K4933" s="51">
        <v>44932.978472222225</v>
      </c>
      <c r="L4933" s="53"/>
      <c r="M4933" s="54">
        <v>1</v>
      </c>
    </row>
    <row r="4934" spans="2:13" x14ac:dyDescent="0.3">
      <c r="B4934" s="49">
        <v>23777</v>
      </c>
      <c r="C4934" s="50">
        <v>229</v>
      </c>
      <c r="D4934" s="50" t="str">
        <f>VLOOKUP(Table8[[#This Row],[CustomerID]],Table15[[#All],[CustomerID]:[Company Name]],2,FALSE)</f>
        <v>Mariposa Market</v>
      </c>
      <c r="E4934" s="51">
        <v>44935</v>
      </c>
      <c r="F4934" s="50">
        <v>3</v>
      </c>
      <c r="G4934" s="50" t="str">
        <f>VLOOKUP(Table8[[#This Row],[ProductID]],Table12[[#All],[ProductID]:[ProductFullName]],3,FALSE)</f>
        <v>Product C</v>
      </c>
      <c r="H4934" s="50">
        <v>3</v>
      </c>
      <c r="I4934" s="52">
        <v>44935.333333333336</v>
      </c>
      <c r="J4934" s="50">
        <v>117</v>
      </c>
      <c r="K4934" s="51">
        <v>44935.97152777778</v>
      </c>
      <c r="L4934" s="53"/>
      <c r="M4934" s="54">
        <v>1</v>
      </c>
    </row>
    <row r="4935" spans="2:13" x14ac:dyDescent="0.3">
      <c r="B4935" s="49">
        <v>23778</v>
      </c>
      <c r="C4935" s="50">
        <v>668</v>
      </c>
      <c r="D4935" s="50" t="str">
        <f>VLOOKUP(Table8[[#This Row],[CustomerID]],Table15[[#All],[CustomerID]:[Company Name]],2,FALSE)</f>
        <v>NEALS &amp; DESIRES</v>
      </c>
      <c r="E4935" s="51">
        <v>44935</v>
      </c>
      <c r="F4935" s="50">
        <v>1</v>
      </c>
      <c r="G4935" s="50" t="str">
        <f>VLOOKUP(Table8[[#This Row],[ProductID]],Table12[[#All],[ProductID]:[ProductFullName]],3,FALSE)</f>
        <v>Product A</v>
      </c>
      <c r="H4935" s="50">
        <v>4</v>
      </c>
      <c r="I4935" s="52">
        <v>44935.345173611116</v>
      </c>
      <c r="J4935" s="50">
        <v>122</v>
      </c>
      <c r="K4935" s="51">
        <v>44935.97152777778</v>
      </c>
      <c r="L4935" s="53"/>
      <c r="M4935" s="54">
        <v>1</v>
      </c>
    </row>
    <row r="4936" spans="2:13" x14ac:dyDescent="0.3">
      <c r="B4936" s="49">
        <v>23779</v>
      </c>
      <c r="C4936" s="50">
        <v>1211</v>
      </c>
      <c r="D4936" s="50" t="str">
        <f>VLOOKUP(Table8[[#This Row],[CustomerID]],Table15[[#All],[CustomerID]:[Company Name]],2,FALSE)</f>
        <v>West Field Hallmark &amp; Gift Shop</v>
      </c>
      <c r="E4936" s="51">
        <v>44935</v>
      </c>
      <c r="F4936" s="50">
        <v>3</v>
      </c>
      <c r="G4936" s="50" t="str">
        <f>VLOOKUP(Table8[[#This Row],[ProductID]],Table12[[#All],[ProductID]:[ProductFullName]],3,FALSE)</f>
        <v>Product C</v>
      </c>
      <c r="H4936" s="50">
        <v>7</v>
      </c>
      <c r="I4936" s="52">
        <v>44935.362569444449</v>
      </c>
      <c r="J4936" s="50">
        <v>121</v>
      </c>
      <c r="K4936" s="51">
        <v>44935.97152777778</v>
      </c>
      <c r="L4936" s="53"/>
      <c r="M4936" s="54">
        <v>1</v>
      </c>
    </row>
    <row r="4937" spans="2:13" x14ac:dyDescent="0.3">
      <c r="B4937" s="49">
        <v>23780</v>
      </c>
      <c r="C4937" s="50">
        <v>94</v>
      </c>
      <c r="D4937" s="50" t="str">
        <f>VLOOKUP(Table8[[#This Row],[CustomerID]],Table15[[#All],[CustomerID]:[Company Name]],2,FALSE)</f>
        <v>Autour Du Pot</v>
      </c>
      <c r="E4937" s="51">
        <v>44935</v>
      </c>
      <c r="F4937" s="50">
        <v>5</v>
      </c>
      <c r="G4937" s="50" t="str">
        <f>VLOOKUP(Table8[[#This Row],[ProductID]],Table12[[#All],[ProductID]:[ProductFullName]],3,FALSE)</f>
        <v>Product E</v>
      </c>
      <c r="H4937" s="50">
        <v>4</v>
      </c>
      <c r="I4937" s="52">
        <v>44935.375763888893</v>
      </c>
      <c r="J4937" s="50">
        <v>123</v>
      </c>
      <c r="K4937" s="51">
        <v>44935.97152777778</v>
      </c>
      <c r="L4937" s="53"/>
      <c r="M4937" s="54">
        <v>1</v>
      </c>
    </row>
    <row r="4938" spans="2:13" x14ac:dyDescent="0.3">
      <c r="B4938" s="49">
        <v>23781</v>
      </c>
      <c r="C4938" s="50">
        <v>1129</v>
      </c>
      <c r="D4938" s="50" t="str">
        <f>VLOOKUP(Table8[[#This Row],[CustomerID]],Table15[[#All],[CustomerID]:[Company Name]],2,FALSE)</f>
        <v>Saxony</v>
      </c>
      <c r="E4938" s="51">
        <v>44935</v>
      </c>
      <c r="F4938" s="50">
        <v>1</v>
      </c>
      <c r="G4938" s="50" t="str">
        <f>VLOOKUP(Table8[[#This Row],[ProductID]],Table12[[#All],[ProductID]:[ProductFullName]],3,FALSE)</f>
        <v>Product A</v>
      </c>
      <c r="H4938" s="50">
        <v>5</v>
      </c>
      <c r="I4938" s="52">
        <v>44935.387245370373</v>
      </c>
      <c r="J4938" s="50">
        <v>106</v>
      </c>
      <c r="K4938" s="51">
        <v>44935.97152777778</v>
      </c>
      <c r="L4938" s="53"/>
      <c r="M4938" s="54">
        <v>1</v>
      </c>
    </row>
    <row r="4939" spans="2:13" x14ac:dyDescent="0.3">
      <c r="B4939" s="49">
        <v>23782</v>
      </c>
      <c r="C4939" s="50">
        <v>970</v>
      </c>
      <c r="D4939" s="50" t="str">
        <f>VLOOKUP(Table8[[#This Row],[CustomerID]],Table15[[#All],[CustomerID]:[Company Name]],2,FALSE)</f>
        <v>Gateway Pharmacy</v>
      </c>
      <c r="E4939" s="51">
        <v>44935</v>
      </c>
      <c r="F4939" s="50">
        <v>1</v>
      </c>
      <c r="G4939" s="50" t="str">
        <f>VLOOKUP(Table8[[#This Row],[ProductID]],Table12[[#All],[ProductID]:[ProductFullName]],3,FALSE)</f>
        <v>Product A</v>
      </c>
      <c r="H4939" s="50">
        <v>3</v>
      </c>
      <c r="I4939" s="52">
        <v>44935.403356481482</v>
      </c>
      <c r="J4939" s="50">
        <v>119</v>
      </c>
      <c r="K4939" s="51">
        <v>44935.97152777778</v>
      </c>
      <c r="L4939" s="53"/>
      <c r="M4939" s="54">
        <v>1</v>
      </c>
    </row>
    <row r="4940" spans="2:13" x14ac:dyDescent="0.3">
      <c r="B4940" s="49">
        <v>23783</v>
      </c>
      <c r="C4940" s="50">
        <v>661</v>
      </c>
      <c r="D4940" s="50" t="str">
        <f>VLOOKUP(Table8[[#This Row],[CustomerID]],Table15[[#All],[CustomerID]:[Company Name]],2,FALSE)</f>
        <v>Your Dollar Store With More #143</v>
      </c>
      <c r="E4940" s="51">
        <v>44935</v>
      </c>
      <c r="F4940" s="50">
        <v>5</v>
      </c>
      <c r="G4940" s="50" t="str">
        <f>VLOOKUP(Table8[[#This Row],[ProductID]],Table12[[#All],[ProductID]:[ProductFullName]],3,FALSE)</f>
        <v>Product E</v>
      </c>
      <c r="H4940" s="50">
        <v>7</v>
      </c>
      <c r="I4940" s="52">
        <v>44935.413171296299</v>
      </c>
      <c r="J4940" s="50">
        <v>115</v>
      </c>
      <c r="K4940" s="51">
        <v>44935.97152777778</v>
      </c>
      <c r="L4940" s="53"/>
      <c r="M4940" s="54">
        <v>1</v>
      </c>
    </row>
    <row r="4941" spans="2:13" x14ac:dyDescent="0.3">
      <c r="B4941" s="49">
        <v>23784</v>
      </c>
      <c r="C4941" s="50">
        <v>643</v>
      </c>
      <c r="D4941" s="50" t="str">
        <f>VLOOKUP(Table8[[#This Row],[CustomerID]],Table15[[#All],[CustomerID]:[Company Name]],2,FALSE)</f>
        <v>THE COUNTRY STORE</v>
      </c>
      <c r="E4941" s="51">
        <v>44935</v>
      </c>
      <c r="F4941" s="50">
        <v>2</v>
      </c>
      <c r="G4941" s="50" t="str">
        <f>VLOOKUP(Table8[[#This Row],[ProductID]],Table12[[#All],[ProductID]:[ProductFullName]],3,FALSE)</f>
        <v>Product B</v>
      </c>
      <c r="H4941" s="50">
        <v>5</v>
      </c>
      <c r="I4941" s="52">
        <v>44935.429409722223</v>
      </c>
      <c r="J4941" s="50">
        <v>123</v>
      </c>
      <c r="K4941" s="51">
        <v>44935.97152777778</v>
      </c>
      <c r="L4941" s="53"/>
      <c r="M4941" s="54">
        <v>1</v>
      </c>
    </row>
    <row r="4942" spans="2:13" x14ac:dyDescent="0.3">
      <c r="B4942" s="49">
        <v>23785</v>
      </c>
      <c r="C4942" s="50">
        <v>335</v>
      </c>
      <c r="D4942" s="50" t="str">
        <f>VLOOKUP(Table8[[#This Row],[CustomerID]],Table15[[#All],[CustomerID]:[Company Name]],2,FALSE)</f>
        <v>THE NORTH WEST CO.</v>
      </c>
      <c r="E4942" s="51">
        <v>44935</v>
      </c>
      <c r="F4942" s="50">
        <v>3</v>
      </c>
      <c r="G4942" s="50" t="str">
        <f>VLOOKUP(Table8[[#This Row],[ProductID]],Table12[[#All],[ProductID]:[ProductFullName]],3,FALSE)</f>
        <v>Product C</v>
      </c>
      <c r="H4942" s="50">
        <v>7</v>
      </c>
      <c r="I4942" s="52">
        <v>44935.442141203705</v>
      </c>
      <c r="J4942" s="50">
        <v>131</v>
      </c>
      <c r="K4942" s="51">
        <v>44935.97152777778</v>
      </c>
      <c r="L4942" s="53"/>
      <c r="M4942" s="54">
        <v>1</v>
      </c>
    </row>
    <row r="4943" spans="2:13" x14ac:dyDescent="0.3">
      <c r="B4943" s="49">
        <v>23786</v>
      </c>
      <c r="C4943" s="50">
        <v>882</v>
      </c>
      <c r="D4943" s="50" t="str">
        <f>VLOOKUP(Table8[[#This Row],[CustomerID]],Table15[[#All],[CustomerID]:[Company Name]],2,FALSE)</f>
        <v>A B C Toys</v>
      </c>
      <c r="E4943" s="51">
        <v>44935</v>
      </c>
      <c r="F4943" s="50">
        <v>1</v>
      </c>
      <c r="G4943" s="50" t="str">
        <f>VLOOKUP(Table8[[#This Row],[ProductID]],Table12[[#All],[ProductID]:[ProductFullName]],3,FALSE)</f>
        <v>Product A</v>
      </c>
      <c r="H4943" s="50">
        <v>2</v>
      </c>
      <c r="I4943" s="52">
        <v>44935.453541666669</v>
      </c>
      <c r="J4943" s="50">
        <v>122</v>
      </c>
      <c r="K4943" s="51">
        <v>44935.97152777778</v>
      </c>
      <c r="L4943" s="53"/>
      <c r="M4943" s="54">
        <v>1</v>
      </c>
    </row>
    <row r="4944" spans="2:13" x14ac:dyDescent="0.3">
      <c r="B4944" s="49">
        <v>23787</v>
      </c>
      <c r="C4944" s="50">
        <v>1223</v>
      </c>
      <c r="D4944" s="50" t="str">
        <f>VLOOKUP(Table8[[#This Row],[CustomerID]],Table15[[#All],[CustomerID]:[Company Name]],2,FALSE)</f>
        <v>Watson's Flowers &amp; Gifts</v>
      </c>
      <c r="E4944" s="51">
        <v>44935</v>
      </c>
      <c r="F4944" s="50">
        <v>4</v>
      </c>
      <c r="G4944" s="50" t="str">
        <f>VLOOKUP(Table8[[#This Row],[ProductID]],Table12[[#All],[ProductID]:[ProductFullName]],3,FALSE)</f>
        <v>Product D</v>
      </c>
      <c r="H4944" s="50">
        <v>5</v>
      </c>
      <c r="I4944" s="52">
        <v>44935.469085648154</v>
      </c>
      <c r="J4944" s="50">
        <v>119</v>
      </c>
      <c r="K4944" s="51">
        <v>44935.97152777778</v>
      </c>
      <c r="L4944" s="53"/>
      <c r="M4944" s="54">
        <v>1</v>
      </c>
    </row>
    <row r="4945" spans="2:13" x14ac:dyDescent="0.3">
      <c r="B4945" s="49">
        <v>23788</v>
      </c>
      <c r="C4945" s="50">
        <v>135</v>
      </c>
      <c r="D4945" s="50" t="str">
        <f>VLOOKUP(Table8[[#This Row],[CustomerID]],Table15[[#All],[CustomerID]:[Company Name]],2,FALSE)</f>
        <v>Buck &amp; Up Closeouts</v>
      </c>
      <c r="E4945" s="51">
        <v>44935</v>
      </c>
      <c r="F4945" s="50">
        <v>1</v>
      </c>
      <c r="G4945" s="50" t="str">
        <f>VLOOKUP(Table8[[#This Row],[ProductID]],Table12[[#All],[ProductID]:[ProductFullName]],3,FALSE)</f>
        <v>Product A</v>
      </c>
      <c r="H4945" s="50">
        <v>5</v>
      </c>
      <c r="I4945" s="52">
        <v>44935.480787037042</v>
      </c>
      <c r="J4945" s="50">
        <v>123</v>
      </c>
      <c r="K4945" s="51">
        <v>44935.97152777778</v>
      </c>
      <c r="L4945" s="53"/>
      <c r="M4945" s="54">
        <v>1</v>
      </c>
    </row>
    <row r="4946" spans="2:13" x14ac:dyDescent="0.3">
      <c r="B4946" s="49">
        <v>23789</v>
      </c>
      <c r="C4946" s="50">
        <v>26</v>
      </c>
      <c r="D4946" s="50" t="str">
        <f>VLOOKUP(Table8[[#This Row],[CustomerID]],Table15[[#All],[CustomerID]:[Company Name]],2,FALSE)</f>
        <v>Dollar Store Plus #73</v>
      </c>
      <c r="E4946" s="51">
        <v>44935</v>
      </c>
      <c r="F4946" s="50">
        <v>5</v>
      </c>
      <c r="G4946" s="50" t="str">
        <f>VLOOKUP(Table8[[#This Row],[ProductID]],Table12[[#All],[ProductID]:[ProductFullName]],3,FALSE)</f>
        <v>Product E</v>
      </c>
      <c r="H4946" s="50">
        <v>7</v>
      </c>
      <c r="I4946" s="52">
        <v>44935.490266203706</v>
      </c>
      <c r="J4946" s="50">
        <v>105</v>
      </c>
      <c r="K4946" s="51">
        <v>44935.97152777778</v>
      </c>
      <c r="L4946" s="53"/>
      <c r="M4946" s="54">
        <v>1</v>
      </c>
    </row>
    <row r="4947" spans="2:13" x14ac:dyDescent="0.3">
      <c r="B4947" s="49">
        <v>23790</v>
      </c>
      <c r="C4947" s="50">
        <v>1267</v>
      </c>
      <c r="D4947" s="50" t="str">
        <f>VLOOKUP(Table8[[#This Row],[CustomerID]],Table15[[#All],[CustomerID]:[Company Name]],2,FALSE)</f>
        <v>Blue Willow Gift Shop</v>
      </c>
      <c r="E4947" s="51">
        <v>44935</v>
      </c>
      <c r="F4947" s="50">
        <v>1</v>
      </c>
      <c r="G4947" s="50" t="str">
        <f>VLOOKUP(Table8[[#This Row],[ProductID]],Table12[[#All],[ProductID]:[ProductFullName]],3,FALSE)</f>
        <v>Product A</v>
      </c>
      <c r="H4947" s="50">
        <v>5</v>
      </c>
      <c r="I4947" s="52">
        <v>44935.502743055556</v>
      </c>
      <c r="J4947" s="50">
        <v>112</v>
      </c>
      <c r="K4947" s="51">
        <v>44935.97152777778</v>
      </c>
      <c r="L4947" s="53"/>
      <c r="M4947" s="54">
        <v>1</v>
      </c>
    </row>
    <row r="4948" spans="2:13" x14ac:dyDescent="0.3">
      <c r="B4948" s="49">
        <v>23791</v>
      </c>
      <c r="C4948" s="50">
        <v>1034</v>
      </c>
      <c r="D4948" s="50" t="str">
        <f>VLOOKUP(Table8[[#This Row],[CustomerID]],Table15[[#All],[CustomerID]:[Company Name]],2,FALSE)</f>
        <v>Southern Antiques &amp; Interiors</v>
      </c>
      <c r="E4948" s="51">
        <v>44935</v>
      </c>
      <c r="F4948" s="50">
        <v>2</v>
      </c>
      <c r="G4948" s="50" t="str">
        <f>VLOOKUP(Table8[[#This Row],[ProductID]],Table12[[#All],[ProductID]:[ProductFullName]],3,FALSE)</f>
        <v>Product B</v>
      </c>
      <c r="H4948" s="50">
        <v>2</v>
      </c>
      <c r="I4948" s="52">
        <v>44935.518645833334</v>
      </c>
      <c r="J4948" s="50">
        <v>127</v>
      </c>
      <c r="K4948" s="51">
        <v>44935.97152777778</v>
      </c>
      <c r="L4948" s="53"/>
      <c r="M4948" s="54">
        <v>1</v>
      </c>
    </row>
    <row r="4949" spans="2:13" x14ac:dyDescent="0.3">
      <c r="B4949" s="49">
        <v>23792</v>
      </c>
      <c r="C4949" s="50">
        <v>1013</v>
      </c>
      <c r="D4949" s="50" t="str">
        <f>VLOOKUP(Table8[[#This Row],[CustomerID]],Table15[[#All],[CustomerID]:[Company Name]],2,FALSE)</f>
        <v>Trader Joe's DBA Lindy's</v>
      </c>
      <c r="E4949" s="51">
        <v>44935</v>
      </c>
      <c r="F4949" s="50">
        <v>1</v>
      </c>
      <c r="G4949" s="50" t="str">
        <f>VLOOKUP(Table8[[#This Row],[ProductID]],Table12[[#All],[ProductID]:[ProductFullName]],3,FALSE)</f>
        <v>Product A</v>
      </c>
      <c r="H4949" s="50">
        <v>3</v>
      </c>
      <c r="I4949" s="52">
        <v>44935.535636574074</v>
      </c>
      <c r="J4949" s="50">
        <v>125</v>
      </c>
      <c r="K4949" s="51">
        <v>44935.97152777778</v>
      </c>
      <c r="L4949" s="53"/>
      <c r="M4949" s="54">
        <v>1</v>
      </c>
    </row>
    <row r="4950" spans="2:13" x14ac:dyDescent="0.3">
      <c r="B4950" s="49">
        <v>23793</v>
      </c>
      <c r="C4950" s="50">
        <v>1337</v>
      </c>
      <c r="D4950" s="50" t="str">
        <f>VLOOKUP(Table8[[#This Row],[CustomerID]],Table15[[#All],[CustomerID]:[Company Name]],2,FALSE)</f>
        <v>Goldie's Gifts</v>
      </c>
      <c r="E4950" s="51">
        <v>44935</v>
      </c>
      <c r="F4950" s="50">
        <v>5</v>
      </c>
      <c r="G4950" s="50" t="str">
        <f>VLOOKUP(Table8[[#This Row],[ProductID]],Table12[[#All],[ProductID]:[ProductFullName]],3,FALSE)</f>
        <v>Product E</v>
      </c>
      <c r="H4950" s="50">
        <v>6</v>
      </c>
      <c r="I4950" s="52">
        <v>44935.552673611113</v>
      </c>
      <c r="J4950" s="50">
        <v>131</v>
      </c>
      <c r="K4950" s="51">
        <v>44935.97152777778</v>
      </c>
      <c r="L4950" s="53"/>
      <c r="M4950" s="54">
        <v>1</v>
      </c>
    </row>
    <row r="4951" spans="2:13" x14ac:dyDescent="0.3">
      <c r="B4951" s="49">
        <v>23794</v>
      </c>
      <c r="C4951" s="50">
        <v>525</v>
      </c>
      <c r="D4951" s="50" t="str">
        <f>VLOOKUP(Table8[[#This Row],[CustomerID]],Table15[[#All],[CustomerID]:[Company Name]],2,FALSE)</f>
        <v>Sereda's Pharmacy</v>
      </c>
      <c r="E4951" s="51">
        <v>44935</v>
      </c>
      <c r="F4951" s="50">
        <v>3</v>
      </c>
      <c r="G4951" s="50" t="str">
        <f>VLOOKUP(Table8[[#This Row],[ProductID]],Table12[[#All],[ProductID]:[ProductFullName]],3,FALSE)</f>
        <v>Product C</v>
      </c>
      <c r="H4951" s="50">
        <v>5</v>
      </c>
      <c r="I4951" s="52">
        <v>44935.564814814818</v>
      </c>
      <c r="J4951" s="50">
        <v>112</v>
      </c>
      <c r="K4951" s="51">
        <v>44935.97152777778</v>
      </c>
      <c r="L4951" s="53"/>
      <c r="M4951" s="54">
        <v>1</v>
      </c>
    </row>
    <row r="4952" spans="2:13" x14ac:dyDescent="0.3">
      <c r="B4952" s="49">
        <v>23795</v>
      </c>
      <c r="C4952" s="50">
        <v>1397</v>
      </c>
      <c r="D4952" s="50" t="str">
        <f>VLOOKUP(Table8[[#This Row],[CustomerID]],Table15[[#All],[CustomerID]:[Company Name]],2,FALSE)</f>
        <v>Town And Country Shop</v>
      </c>
      <c r="E4952" s="51">
        <v>44935</v>
      </c>
      <c r="F4952" s="50">
        <v>5</v>
      </c>
      <c r="G4952" s="50" t="str">
        <f>VLOOKUP(Table8[[#This Row],[ProductID]],Table12[[#All],[ProductID]:[ProductFullName]],3,FALSE)</f>
        <v>Product E</v>
      </c>
      <c r="H4952" s="50">
        <v>6</v>
      </c>
      <c r="I4952" s="52">
        <v>44935.57775462963</v>
      </c>
      <c r="J4952" s="50">
        <v>108</v>
      </c>
      <c r="K4952" s="51">
        <v>44935.97152777778</v>
      </c>
      <c r="L4952" s="53"/>
      <c r="M4952" s="54">
        <v>1</v>
      </c>
    </row>
    <row r="4953" spans="2:13" x14ac:dyDescent="0.3">
      <c r="B4953" s="49">
        <v>23796</v>
      </c>
      <c r="C4953" s="50">
        <v>449</v>
      </c>
      <c r="D4953" s="50" t="str">
        <f>VLOOKUP(Table8[[#This Row],[CustomerID]],Table15[[#All],[CustomerID]:[Company Name]],2,FALSE)</f>
        <v>Top Dollar Bargain Centre #5</v>
      </c>
      <c r="E4953" s="51">
        <v>44935</v>
      </c>
      <c r="F4953" s="50">
        <v>2</v>
      </c>
      <c r="G4953" s="50" t="str">
        <f>VLOOKUP(Table8[[#This Row],[ProductID]],Table12[[#All],[ProductID]:[ProductFullName]],3,FALSE)</f>
        <v>Product B</v>
      </c>
      <c r="H4953" s="50">
        <v>2</v>
      </c>
      <c r="I4953" s="52">
        <v>44935.595081018517</v>
      </c>
      <c r="J4953" s="50">
        <v>107</v>
      </c>
      <c r="K4953" s="51">
        <v>44935.97152777778</v>
      </c>
      <c r="L4953" s="53"/>
      <c r="M4953" s="54">
        <v>1</v>
      </c>
    </row>
    <row r="4954" spans="2:13" x14ac:dyDescent="0.3">
      <c r="B4954" s="49">
        <v>23797</v>
      </c>
      <c r="C4954" s="50">
        <v>109</v>
      </c>
      <c r="D4954" s="50" t="str">
        <f>VLOOKUP(Table8[[#This Row],[CustomerID]],Table15[[#All],[CustomerID]:[Company Name]],2,FALSE)</f>
        <v>Regalo</v>
      </c>
      <c r="E4954" s="51">
        <v>44935</v>
      </c>
      <c r="F4954" s="50">
        <v>1</v>
      </c>
      <c r="G4954" s="50" t="str">
        <f>VLOOKUP(Table8[[#This Row],[ProductID]],Table12[[#All],[ProductID]:[ProductFullName]],3,FALSE)</f>
        <v>Product A</v>
      </c>
      <c r="H4954" s="50">
        <v>2</v>
      </c>
      <c r="I4954" s="52">
        <v>44935.606550925921</v>
      </c>
      <c r="J4954" s="50">
        <v>107</v>
      </c>
      <c r="K4954" s="51">
        <v>44935.97152777778</v>
      </c>
      <c r="L4954" s="53"/>
      <c r="M4954" s="54">
        <v>1</v>
      </c>
    </row>
    <row r="4955" spans="2:13" x14ac:dyDescent="0.3">
      <c r="B4955" s="49">
        <v>23798</v>
      </c>
      <c r="C4955" s="50">
        <v>223</v>
      </c>
      <c r="D4955" s="50" t="str">
        <f>VLOOKUP(Table8[[#This Row],[CustomerID]],Table15[[#All],[CustomerID]:[Company Name]],2,FALSE)</f>
        <v>Independent Need Centre</v>
      </c>
      <c r="E4955" s="51">
        <v>44935</v>
      </c>
      <c r="F4955" s="50">
        <v>1</v>
      </c>
      <c r="G4955" s="50" t="str">
        <f>VLOOKUP(Table8[[#This Row],[ProductID]],Table12[[#All],[ProductID]:[ProductFullName]],3,FALSE)</f>
        <v>Product A</v>
      </c>
      <c r="H4955" s="50">
        <v>2</v>
      </c>
      <c r="I4955" s="52">
        <v>44935.616608796292</v>
      </c>
      <c r="J4955" s="50">
        <v>119</v>
      </c>
      <c r="K4955" s="51">
        <v>44935.97152777778</v>
      </c>
      <c r="L4955" s="53"/>
      <c r="M4955" s="54">
        <v>1</v>
      </c>
    </row>
    <row r="4956" spans="2:13" x14ac:dyDescent="0.3">
      <c r="B4956" s="49">
        <v>23799</v>
      </c>
      <c r="C4956" s="50">
        <v>1148</v>
      </c>
      <c r="D4956" s="50" t="str">
        <f>VLOOKUP(Table8[[#This Row],[CustomerID]],Table15[[#All],[CustomerID]:[Company Name]],2,FALSE)</f>
        <v>Brenda's Blumenladen</v>
      </c>
      <c r="E4956" s="51">
        <v>44935</v>
      </c>
      <c r="F4956" s="50">
        <v>4</v>
      </c>
      <c r="G4956" s="50" t="str">
        <f>VLOOKUP(Table8[[#This Row],[ProductID]],Table12[[#All],[ProductID]:[ProductFullName]],3,FALSE)</f>
        <v>Product D</v>
      </c>
      <c r="H4956" s="50">
        <v>3</v>
      </c>
      <c r="I4956" s="52">
        <v>44935.626493055548</v>
      </c>
      <c r="J4956" s="50">
        <v>130</v>
      </c>
      <c r="K4956" s="51">
        <v>44935.97152777778</v>
      </c>
      <c r="L4956" s="53"/>
      <c r="M4956" s="54">
        <v>1</v>
      </c>
    </row>
    <row r="4957" spans="2:13" x14ac:dyDescent="0.3">
      <c r="B4957" s="49">
        <v>23800</v>
      </c>
      <c r="C4957" s="50">
        <v>185</v>
      </c>
      <c r="D4957" s="50" t="str">
        <f>VLOOKUP(Table8[[#This Row],[CustomerID]],Table15[[#All],[CustomerID]:[Company Name]],2,FALSE)</f>
        <v>Langford's IDA</v>
      </c>
      <c r="E4957" s="51">
        <v>44935</v>
      </c>
      <c r="F4957" s="50">
        <v>5</v>
      </c>
      <c r="G4957" s="50" t="str">
        <f>VLOOKUP(Table8[[#This Row],[ProductID]],Table12[[#All],[ProductID]:[ProductFullName]],3,FALSE)</f>
        <v>Product E</v>
      </c>
      <c r="H4957" s="50">
        <v>5</v>
      </c>
      <c r="I4957" s="52">
        <v>44935.637847222213</v>
      </c>
      <c r="J4957" s="50">
        <v>118</v>
      </c>
      <c r="K4957" s="51">
        <v>44935.97152777778</v>
      </c>
      <c r="L4957" s="53"/>
      <c r="M4957" s="54">
        <v>1</v>
      </c>
    </row>
    <row r="4958" spans="2:13" x14ac:dyDescent="0.3">
      <c r="B4958" s="49">
        <v>23801</v>
      </c>
      <c r="C4958" s="50">
        <v>992</v>
      </c>
      <c r="D4958" s="50" t="str">
        <f>VLOOKUP(Table8[[#This Row],[CustomerID]],Table15[[#All],[CustomerID]:[Company Name]],2,FALSE)</f>
        <v>Orvis Company</v>
      </c>
      <c r="E4958" s="51">
        <v>44935</v>
      </c>
      <c r="F4958" s="50">
        <v>1</v>
      </c>
      <c r="G4958" s="50" t="str">
        <f>VLOOKUP(Table8[[#This Row],[ProductID]],Table12[[#All],[ProductID]:[ProductFullName]],3,FALSE)</f>
        <v>Product A</v>
      </c>
      <c r="H4958" s="50">
        <v>5</v>
      </c>
      <c r="I4958" s="52">
        <v>44935.652766203697</v>
      </c>
      <c r="J4958" s="50">
        <v>119</v>
      </c>
      <c r="K4958" s="51">
        <v>44935.97152777778</v>
      </c>
      <c r="L4958" s="53"/>
      <c r="M4958" s="54">
        <v>1</v>
      </c>
    </row>
    <row r="4959" spans="2:13" x14ac:dyDescent="0.3">
      <c r="B4959" s="49">
        <v>23802</v>
      </c>
      <c r="C4959" s="50">
        <v>872</v>
      </c>
      <c r="D4959" s="50" t="str">
        <f>VLOOKUP(Table8[[#This Row],[CustomerID]],Table15[[#All],[CustomerID]:[Company Name]],2,FALSE)</f>
        <v>Zitomer</v>
      </c>
      <c r="E4959" s="51">
        <v>44935</v>
      </c>
      <c r="F4959" s="50">
        <v>5</v>
      </c>
      <c r="G4959" s="50" t="str">
        <f>VLOOKUP(Table8[[#This Row],[ProductID]],Table12[[#All],[ProductID]:[ProductFullName]],3,FALSE)</f>
        <v>Product E</v>
      </c>
      <c r="H4959" s="50">
        <v>2</v>
      </c>
      <c r="I4959" s="52">
        <v>44935.662199074068</v>
      </c>
      <c r="J4959" s="50">
        <v>110</v>
      </c>
      <c r="K4959" s="51">
        <v>44935.97152777778</v>
      </c>
      <c r="L4959" s="53"/>
      <c r="M4959" s="54">
        <v>1</v>
      </c>
    </row>
    <row r="4960" spans="2:13" x14ac:dyDescent="0.3">
      <c r="B4960" s="49">
        <v>23803</v>
      </c>
      <c r="C4960" s="50">
        <v>892</v>
      </c>
      <c r="D4960" s="50" t="str">
        <f>VLOOKUP(Table8[[#This Row],[CustomerID]],Table15[[#All],[CustomerID]:[Company Name]],2,FALSE)</f>
        <v>Your Variety Center</v>
      </c>
      <c r="E4960" s="51">
        <v>44935</v>
      </c>
      <c r="F4960" s="50">
        <v>4</v>
      </c>
      <c r="G4960" s="50" t="str">
        <f>VLOOKUP(Table8[[#This Row],[ProductID]],Table12[[#All],[ProductID]:[ProductFullName]],3,FALSE)</f>
        <v>Product D</v>
      </c>
      <c r="H4960" s="50">
        <v>3</v>
      </c>
      <c r="I4960" s="52">
        <v>44935.679027777769</v>
      </c>
      <c r="J4960" s="50">
        <v>118</v>
      </c>
      <c r="K4960" s="51">
        <v>44935.97152777778</v>
      </c>
      <c r="L4960" s="53"/>
      <c r="M4960" s="54">
        <v>1</v>
      </c>
    </row>
    <row r="4961" spans="2:13" x14ac:dyDescent="0.3">
      <c r="B4961" s="49">
        <v>23804</v>
      </c>
      <c r="C4961" s="50">
        <v>907</v>
      </c>
      <c r="D4961" s="50" t="str">
        <f>VLOOKUP(Table8[[#This Row],[CustomerID]],Table15[[#All],[CustomerID]:[Company Name]],2,FALSE)</f>
        <v>MaxiAids For Independent Living</v>
      </c>
      <c r="E4961" s="51">
        <v>44935</v>
      </c>
      <c r="F4961" s="50">
        <v>2</v>
      </c>
      <c r="G4961" s="50" t="str">
        <f>VLOOKUP(Table8[[#This Row],[ProductID]],Table12[[#All],[ProductID]:[ProductFullName]],3,FALSE)</f>
        <v>Product B</v>
      </c>
      <c r="H4961" s="50">
        <v>7</v>
      </c>
      <c r="I4961" s="52">
        <v>44935.689201388879</v>
      </c>
      <c r="J4961" s="50">
        <v>122</v>
      </c>
      <c r="K4961" s="51">
        <v>44935.97152777778</v>
      </c>
      <c r="L4961" s="53"/>
      <c r="M4961" s="54">
        <v>1</v>
      </c>
    </row>
    <row r="4962" spans="2:13" x14ac:dyDescent="0.3">
      <c r="B4962" s="49">
        <v>23805</v>
      </c>
      <c r="C4962" s="50">
        <v>538</v>
      </c>
      <c r="D4962" s="50" t="str">
        <f>VLOOKUP(Table8[[#This Row],[CustomerID]],Table15[[#All],[CustomerID]:[Company Name]],2,FALSE)</f>
        <v>Cranberry Rose</v>
      </c>
      <c r="E4962" s="51">
        <v>44935</v>
      </c>
      <c r="F4962" s="50">
        <v>1</v>
      </c>
      <c r="G4962" s="50" t="str">
        <f>VLOOKUP(Table8[[#This Row],[ProductID]],Table12[[#All],[ProductID]:[ProductFullName]],3,FALSE)</f>
        <v>Product A</v>
      </c>
      <c r="H4962" s="50">
        <v>2</v>
      </c>
      <c r="I4962" s="52">
        <v>44935.700081018505</v>
      </c>
      <c r="J4962" s="50">
        <v>111</v>
      </c>
      <c r="K4962" s="51">
        <v>44935.97152777778</v>
      </c>
      <c r="L4962" s="53"/>
      <c r="M4962" s="54">
        <v>1</v>
      </c>
    </row>
    <row r="4963" spans="2:13" x14ac:dyDescent="0.3">
      <c r="B4963" s="49">
        <v>23806</v>
      </c>
      <c r="C4963" s="50">
        <v>520</v>
      </c>
      <c r="D4963" s="50" t="str">
        <f>VLOOKUP(Table8[[#This Row],[CustomerID]],Table15[[#All],[CustomerID]:[Company Name]],2,FALSE)</f>
        <v>Balloon Tycoons</v>
      </c>
      <c r="E4963" s="51">
        <v>44935</v>
      </c>
      <c r="F4963" s="50">
        <v>4</v>
      </c>
      <c r="G4963" s="50" t="str">
        <f>VLOOKUP(Table8[[#This Row],[ProductID]],Table12[[#All],[ProductID]:[ProductFullName]],3,FALSE)</f>
        <v>Product D</v>
      </c>
      <c r="H4963" s="50">
        <v>4</v>
      </c>
      <c r="I4963" s="52">
        <v>44935.710925925916</v>
      </c>
      <c r="J4963" s="50">
        <v>127</v>
      </c>
      <c r="K4963" s="51">
        <v>44935.97152777778</v>
      </c>
      <c r="L4963" s="53"/>
      <c r="M4963" s="54">
        <v>1</v>
      </c>
    </row>
    <row r="4964" spans="2:13" x14ac:dyDescent="0.3">
      <c r="B4964" s="49">
        <v>23807</v>
      </c>
      <c r="C4964" s="50">
        <v>170</v>
      </c>
      <c r="D4964" s="50" t="str">
        <f>VLOOKUP(Table8[[#This Row],[CustomerID]],Table15[[#All],[CustomerID]:[Company Name]],2,FALSE)</f>
        <v>Ennismore Foodland</v>
      </c>
      <c r="E4964" s="51">
        <v>44935</v>
      </c>
      <c r="F4964" s="50">
        <v>4</v>
      </c>
      <c r="G4964" s="50" t="str">
        <f>VLOOKUP(Table8[[#This Row],[ProductID]],Table12[[#All],[ProductID]:[ProductFullName]],3,FALSE)</f>
        <v>Product D</v>
      </c>
      <c r="H4964" s="50">
        <v>7</v>
      </c>
      <c r="I4964" s="52">
        <v>44935.727673611102</v>
      </c>
      <c r="J4964" s="50">
        <v>125</v>
      </c>
      <c r="K4964" s="51">
        <v>44935.97152777778</v>
      </c>
      <c r="L4964" s="53"/>
      <c r="M4964" s="54">
        <v>1</v>
      </c>
    </row>
    <row r="4965" spans="2:13" x14ac:dyDescent="0.3">
      <c r="B4965" s="49">
        <v>23808</v>
      </c>
      <c r="C4965" s="50">
        <v>785</v>
      </c>
      <c r="D4965" s="50" t="str">
        <f>VLOOKUP(Table8[[#This Row],[CustomerID]],Table15[[#All],[CustomerID]:[Company Name]],2,FALSE)</f>
        <v>Joan's Beach &amp; Gift Shop</v>
      </c>
      <c r="E4965" s="51">
        <v>44936</v>
      </c>
      <c r="F4965" s="50">
        <v>1</v>
      </c>
      <c r="G4965" s="50" t="str">
        <f>VLOOKUP(Table8[[#This Row],[ProductID]],Table12[[#All],[ProductID]:[ProductFullName]],3,FALSE)</f>
        <v>Product A</v>
      </c>
      <c r="H4965" s="50">
        <v>2</v>
      </c>
      <c r="I4965" s="52">
        <v>44936.333333333336</v>
      </c>
      <c r="J4965" s="50">
        <v>121</v>
      </c>
      <c r="K4965" s="51">
        <v>44936.945833333331</v>
      </c>
      <c r="L4965" s="53"/>
      <c r="M4965" s="54">
        <v>1</v>
      </c>
    </row>
    <row r="4966" spans="2:13" x14ac:dyDescent="0.3">
      <c r="B4966" s="49">
        <v>23809</v>
      </c>
      <c r="C4966" s="50">
        <v>982</v>
      </c>
      <c r="D4966" s="50" t="str">
        <f>VLOOKUP(Table8[[#This Row],[CustomerID]],Table15[[#All],[CustomerID]:[Company Name]],2,FALSE)</f>
        <v>The Tams Corp</v>
      </c>
      <c r="E4966" s="51">
        <v>44936</v>
      </c>
      <c r="F4966" s="50">
        <v>4</v>
      </c>
      <c r="G4966" s="50" t="str">
        <f>VLOOKUP(Table8[[#This Row],[ProductID]],Table12[[#All],[ProductID]:[ProductFullName]],3,FALSE)</f>
        <v>Product D</v>
      </c>
      <c r="H4966" s="50">
        <v>6</v>
      </c>
      <c r="I4966" s="52">
        <v>44936.348587962966</v>
      </c>
      <c r="J4966" s="50">
        <v>105</v>
      </c>
      <c r="K4966" s="51">
        <v>44936.945833333331</v>
      </c>
      <c r="L4966" s="53"/>
      <c r="M4966" s="54">
        <v>1</v>
      </c>
    </row>
    <row r="4967" spans="2:13" x14ac:dyDescent="0.3">
      <c r="B4967" s="49">
        <v>23810</v>
      </c>
      <c r="C4967" s="50">
        <v>661</v>
      </c>
      <c r="D4967" s="50" t="str">
        <f>VLOOKUP(Table8[[#This Row],[CustomerID]],Table15[[#All],[CustomerID]:[Company Name]],2,FALSE)</f>
        <v>Your Dollar Store With More #143</v>
      </c>
      <c r="E4967" s="51">
        <v>44936</v>
      </c>
      <c r="F4967" s="50">
        <v>5</v>
      </c>
      <c r="G4967" s="50" t="str">
        <f>VLOOKUP(Table8[[#This Row],[ProductID]],Table12[[#All],[ProductID]:[ProductFullName]],3,FALSE)</f>
        <v>Product E</v>
      </c>
      <c r="H4967" s="50">
        <v>4</v>
      </c>
      <c r="I4967" s="52">
        <v>44936.35737268519</v>
      </c>
      <c r="J4967" s="50">
        <v>116</v>
      </c>
      <c r="K4967" s="51">
        <v>44936.945833333331</v>
      </c>
      <c r="L4967" s="53"/>
      <c r="M4967" s="54">
        <v>1</v>
      </c>
    </row>
    <row r="4968" spans="2:13" x14ac:dyDescent="0.3">
      <c r="B4968" s="49">
        <v>23811</v>
      </c>
      <c r="C4968" s="50">
        <v>929</v>
      </c>
      <c r="D4968" s="50" t="str">
        <f>VLOOKUP(Table8[[#This Row],[CustomerID]],Table15[[#All],[CustomerID]:[Company Name]],2,FALSE)</f>
        <v>Danielle Hanna</v>
      </c>
      <c r="E4968" s="51">
        <v>44936</v>
      </c>
      <c r="F4968" s="50">
        <v>4</v>
      </c>
      <c r="G4968" s="50" t="str">
        <f>VLOOKUP(Table8[[#This Row],[ProductID]],Table12[[#All],[ProductID]:[ProductFullName]],3,FALSE)</f>
        <v>Product D</v>
      </c>
      <c r="H4968" s="50">
        <v>2</v>
      </c>
      <c r="I4968" s="52">
        <v>44936.367662037039</v>
      </c>
      <c r="J4968" s="50">
        <v>107</v>
      </c>
      <c r="K4968" s="51">
        <v>44936.945833333331</v>
      </c>
      <c r="L4968" s="53"/>
      <c r="M4968" s="54">
        <v>1</v>
      </c>
    </row>
    <row r="4969" spans="2:13" x14ac:dyDescent="0.3">
      <c r="B4969" s="49">
        <v>23812</v>
      </c>
      <c r="C4969" s="50">
        <v>394</v>
      </c>
      <c r="D4969" s="50" t="str">
        <f>VLOOKUP(Table8[[#This Row],[CustomerID]],Table15[[#All],[CustomerID]:[Company Name]],2,FALSE)</f>
        <v>Top Dollar Bargen Centre #16</v>
      </c>
      <c r="E4969" s="51">
        <v>44936</v>
      </c>
      <c r="F4969" s="50">
        <v>6</v>
      </c>
      <c r="G4969" s="50" t="str">
        <f>VLOOKUP(Table8[[#This Row],[ProductID]],Table12[[#All],[ProductID]:[ProductFullName]],3,FALSE)</f>
        <v>Product F</v>
      </c>
      <c r="H4969" s="53"/>
      <c r="I4969" s="53"/>
      <c r="J4969" s="53"/>
      <c r="K4969" s="51">
        <v>44936.945833333331</v>
      </c>
      <c r="L4969" s="53"/>
      <c r="M4969" s="54">
        <v>1</v>
      </c>
    </row>
    <row r="4970" spans="2:13" x14ac:dyDescent="0.3">
      <c r="B4970" s="49">
        <v>23813</v>
      </c>
      <c r="C4970" s="50">
        <v>640</v>
      </c>
      <c r="D4970" s="50" t="str">
        <f>VLOOKUP(Table8[[#This Row],[CustomerID]],Table15[[#All],[CustomerID]:[Company Name]],2,FALSE)</f>
        <v>Great Canadian Dollar Store #257</v>
      </c>
      <c r="E4970" s="51">
        <v>44936</v>
      </c>
      <c r="F4970" s="50">
        <v>4</v>
      </c>
      <c r="G4970" s="50" t="str">
        <f>VLOOKUP(Table8[[#This Row],[ProductID]],Table12[[#All],[ProductID]:[ProductFullName]],3,FALSE)</f>
        <v>Product D</v>
      </c>
      <c r="H4970" s="50">
        <v>4</v>
      </c>
      <c r="I4970" s="52">
        <v>44936.393437500003</v>
      </c>
      <c r="J4970" s="50">
        <v>131</v>
      </c>
      <c r="K4970" s="51">
        <v>44936.945833333331</v>
      </c>
      <c r="L4970" s="53"/>
      <c r="M4970" s="54">
        <v>1</v>
      </c>
    </row>
    <row r="4971" spans="2:13" x14ac:dyDescent="0.3">
      <c r="B4971" s="49">
        <v>23814</v>
      </c>
      <c r="C4971" s="50">
        <v>794</v>
      </c>
      <c r="D4971" s="50" t="str">
        <f>VLOOKUP(Table8[[#This Row],[CustomerID]],Table15[[#All],[CustomerID]:[Company Name]],2,FALSE)</f>
        <v>Northshire Bookstore</v>
      </c>
      <c r="E4971" s="51">
        <v>44936</v>
      </c>
      <c r="F4971" s="50">
        <v>3</v>
      </c>
      <c r="G4971" s="50" t="str">
        <f>VLOOKUP(Table8[[#This Row],[ProductID]],Table12[[#All],[ProductID]:[ProductFullName]],3,FALSE)</f>
        <v>Product C</v>
      </c>
      <c r="H4971" s="50">
        <v>6</v>
      </c>
      <c r="I4971" s="52">
        <v>44936.403287037043</v>
      </c>
      <c r="J4971" s="50">
        <v>128</v>
      </c>
      <c r="K4971" s="51">
        <v>44936.945833333331</v>
      </c>
      <c r="L4971" s="53"/>
      <c r="M4971" s="54">
        <v>1</v>
      </c>
    </row>
    <row r="4972" spans="2:13" x14ac:dyDescent="0.3">
      <c r="B4972" s="49">
        <v>23815</v>
      </c>
      <c r="C4972" s="50">
        <v>891</v>
      </c>
      <c r="D4972" s="50" t="str">
        <f>VLOOKUP(Table8[[#This Row],[CustomerID]],Table15[[#All],[CustomerID]:[Company Name]],2,FALSE)</f>
        <v>Yossels</v>
      </c>
      <c r="E4972" s="51">
        <v>44936</v>
      </c>
      <c r="F4972" s="50">
        <v>3</v>
      </c>
      <c r="G4972" s="50" t="str">
        <f>VLOOKUP(Table8[[#This Row],[ProductID]],Table12[[#All],[ProductID]:[ProductFullName]],3,FALSE)</f>
        <v>Product C</v>
      </c>
      <c r="H4972" s="50">
        <v>4</v>
      </c>
      <c r="I4972" s="52">
        <v>44936.413437500007</v>
      </c>
      <c r="J4972" s="50">
        <v>107</v>
      </c>
      <c r="K4972" s="51">
        <v>44936.945833333331</v>
      </c>
      <c r="L4972" s="53"/>
      <c r="M4972" s="54">
        <v>1</v>
      </c>
    </row>
    <row r="4973" spans="2:13" x14ac:dyDescent="0.3">
      <c r="B4973" s="49">
        <v>23816</v>
      </c>
      <c r="C4973" s="50">
        <v>1372</v>
      </c>
      <c r="D4973" s="50" t="str">
        <f>VLOOKUP(Table8[[#This Row],[CustomerID]],Table15[[#All],[CustomerID]:[Company Name]],2,FALSE)</f>
        <v>Corrington's Alaskan Ivory</v>
      </c>
      <c r="E4973" s="51">
        <v>44936</v>
      </c>
      <c r="F4973" s="50">
        <v>5</v>
      </c>
      <c r="G4973" s="50" t="str">
        <f>VLOOKUP(Table8[[#This Row],[ProductID]],Table12[[#All],[ProductID]:[ProductFullName]],3,FALSE)</f>
        <v>Product E</v>
      </c>
      <c r="H4973" s="50">
        <v>7</v>
      </c>
      <c r="I4973" s="52">
        <v>44936.426921296304</v>
      </c>
      <c r="J4973" s="50">
        <v>109</v>
      </c>
      <c r="K4973" s="51">
        <v>44936.945833333331</v>
      </c>
      <c r="L4973" s="53"/>
      <c r="M4973" s="54">
        <v>1</v>
      </c>
    </row>
    <row r="4974" spans="2:13" x14ac:dyDescent="0.3">
      <c r="B4974" s="49">
        <v>23817</v>
      </c>
      <c r="C4974" s="50">
        <v>104</v>
      </c>
      <c r="D4974" s="50" t="str">
        <f>VLOOKUP(Table8[[#This Row],[CustomerID]],Table15[[#All],[CustomerID]:[Company Name]],2,FALSE)</f>
        <v>Oink! Oink!</v>
      </c>
      <c r="E4974" s="51">
        <v>44936</v>
      </c>
      <c r="F4974" s="50">
        <v>6</v>
      </c>
      <c r="G4974" s="50" t="str">
        <f>VLOOKUP(Table8[[#This Row],[ProductID]],Table12[[#All],[ProductID]:[ProductFullName]],3,FALSE)</f>
        <v>Product F</v>
      </c>
      <c r="H4974" s="53"/>
      <c r="I4974" s="53"/>
      <c r="J4974" s="53"/>
      <c r="K4974" s="51">
        <v>44936.945833333331</v>
      </c>
      <c r="L4974" s="53"/>
      <c r="M4974" s="54">
        <v>1</v>
      </c>
    </row>
    <row r="4975" spans="2:13" x14ac:dyDescent="0.3">
      <c r="B4975" s="49">
        <v>23818</v>
      </c>
      <c r="C4975" s="50">
        <v>1042</v>
      </c>
      <c r="D4975" s="50" t="str">
        <f>VLOOKUP(Table8[[#This Row],[CustomerID]],Table15[[#All],[CustomerID]:[Company Name]],2,FALSE)</f>
        <v>Varona Enterprises Of Florida</v>
      </c>
      <c r="E4975" s="51">
        <v>44936</v>
      </c>
      <c r="F4975" s="50">
        <v>4</v>
      </c>
      <c r="G4975" s="50" t="str">
        <f>VLOOKUP(Table8[[#This Row],[ProductID]],Table12[[#All],[ProductID]:[ProductFullName]],3,FALSE)</f>
        <v>Product D</v>
      </c>
      <c r="H4975" s="50">
        <v>7</v>
      </c>
      <c r="I4975" s="52">
        <v>44936.449780092604</v>
      </c>
      <c r="J4975" s="50">
        <v>131</v>
      </c>
      <c r="K4975" s="51">
        <v>44936.945833333331</v>
      </c>
      <c r="L4975" s="53"/>
      <c r="M4975" s="54">
        <v>1</v>
      </c>
    </row>
    <row r="4976" spans="2:13" x14ac:dyDescent="0.3">
      <c r="B4976" s="49">
        <v>23819</v>
      </c>
      <c r="C4976" s="50">
        <v>683</v>
      </c>
      <c r="D4976" s="50" t="str">
        <f>VLOOKUP(Table8[[#This Row],[CustomerID]],Table15[[#All],[CustomerID]:[Company Name]],2,FALSE)</f>
        <v>Your Dollar Store With More #111</v>
      </c>
      <c r="E4976" s="51">
        <v>44936</v>
      </c>
      <c r="F4976" s="50">
        <v>3</v>
      </c>
      <c r="G4976" s="50" t="str">
        <f>VLOOKUP(Table8[[#This Row],[ProductID]],Table12[[#All],[ProductID]:[ProductFullName]],3,FALSE)</f>
        <v>Product C</v>
      </c>
      <c r="H4976" s="50">
        <v>6</v>
      </c>
      <c r="I4976" s="52">
        <v>44936.465034722234</v>
      </c>
      <c r="J4976" s="50">
        <v>113</v>
      </c>
      <c r="K4976" s="51">
        <v>44936.945833333331</v>
      </c>
      <c r="L4976" s="53"/>
      <c r="M4976" s="54">
        <v>1</v>
      </c>
    </row>
    <row r="4977" spans="2:13" x14ac:dyDescent="0.3">
      <c r="B4977" s="49">
        <v>23820</v>
      </c>
      <c r="C4977" s="50">
        <v>243</v>
      </c>
      <c r="D4977" s="50" t="str">
        <f>VLOOKUP(Table8[[#This Row],[CustomerID]],Table15[[#All],[CustomerID]:[Company Name]],2,FALSE)</f>
        <v>Extreme  Retail Inc</v>
      </c>
      <c r="E4977" s="51">
        <v>44936</v>
      </c>
      <c r="F4977" s="50">
        <v>5</v>
      </c>
      <c r="G4977" s="50" t="str">
        <f>VLOOKUP(Table8[[#This Row],[ProductID]],Table12[[#All],[ProductID]:[ProductFullName]],3,FALSE)</f>
        <v>Product E</v>
      </c>
      <c r="H4977" s="50">
        <v>6</v>
      </c>
      <c r="I4977" s="52">
        <v>44936.480266203718</v>
      </c>
      <c r="J4977" s="50">
        <v>107</v>
      </c>
      <c r="K4977" s="51">
        <v>44936.945833333331</v>
      </c>
      <c r="L4977" s="53"/>
      <c r="M4977" s="54">
        <v>1</v>
      </c>
    </row>
    <row r="4978" spans="2:13" x14ac:dyDescent="0.3">
      <c r="B4978" s="49">
        <v>23821</v>
      </c>
      <c r="C4978" s="50">
        <v>1272</v>
      </c>
      <c r="D4978" s="50" t="str">
        <f>VLOOKUP(Table8[[#This Row],[CustomerID]],Table15[[#All],[CustomerID]:[Company Name]],2,FALSE)</f>
        <v>Holy Cross Hospital</v>
      </c>
      <c r="E4978" s="51">
        <v>44936</v>
      </c>
      <c r="F4978" s="50">
        <v>3</v>
      </c>
      <c r="G4978" s="50" t="str">
        <f>VLOOKUP(Table8[[#This Row],[ProductID]],Table12[[#All],[ProductID]:[ProductFullName]],3,FALSE)</f>
        <v>Product C</v>
      </c>
      <c r="H4978" s="50">
        <v>6</v>
      </c>
      <c r="I4978" s="52">
        <v>44936.492708333346</v>
      </c>
      <c r="J4978" s="50">
        <v>111</v>
      </c>
      <c r="K4978" s="51">
        <v>44936.945833333331</v>
      </c>
      <c r="L4978" s="53"/>
      <c r="M4978" s="54">
        <v>1</v>
      </c>
    </row>
    <row r="4979" spans="2:13" x14ac:dyDescent="0.3">
      <c r="B4979" s="49">
        <v>23822</v>
      </c>
      <c r="C4979" s="50">
        <v>223</v>
      </c>
      <c r="D4979" s="50" t="str">
        <f>VLOOKUP(Table8[[#This Row],[CustomerID]],Table15[[#All],[CustomerID]:[Company Name]],2,FALSE)</f>
        <v>Independent Need Centre</v>
      </c>
      <c r="E4979" s="51">
        <v>44936</v>
      </c>
      <c r="F4979" s="50">
        <v>6</v>
      </c>
      <c r="G4979" s="50" t="str">
        <f>VLOOKUP(Table8[[#This Row],[ProductID]],Table12[[#All],[ProductID]:[ProductFullName]],3,FALSE)</f>
        <v>Product F</v>
      </c>
      <c r="H4979" s="53"/>
      <c r="I4979" s="53"/>
      <c r="J4979" s="53"/>
      <c r="K4979" s="51">
        <v>44936.945833333331</v>
      </c>
      <c r="L4979" s="53"/>
      <c r="M4979" s="54">
        <v>1</v>
      </c>
    </row>
    <row r="4980" spans="2:13" x14ac:dyDescent="0.3">
      <c r="B4980" s="49">
        <v>23823</v>
      </c>
      <c r="C4980" s="50">
        <v>268</v>
      </c>
      <c r="D4980" s="50" t="str">
        <f>VLOOKUP(Table8[[#This Row],[CustomerID]],Table15[[#All],[CustomerID]:[Company Name]],2,FALSE)</f>
        <v>Garfield</v>
      </c>
      <c r="E4980" s="51">
        <v>44936</v>
      </c>
      <c r="F4980" s="50">
        <v>5</v>
      </c>
      <c r="G4980" s="50" t="str">
        <f>VLOOKUP(Table8[[#This Row],[ProductID]],Table12[[#All],[ProductID]:[ProductFullName]],3,FALSE)</f>
        <v>Product E</v>
      </c>
      <c r="H4980" s="50">
        <v>6</v>
      </c>
      <c r="I4980" s="52">
        <v>44936.514224537052</v>
      </c>
      <c r="J4980" s="50">
        <v>117</v>
      </c>
      <c r="K4980" s="51">
        <v>44936.945833333331</v>
      </c>
      <c r="L4980" s="53"/>
      <c r="M4980" s="54">
        <v>1</v>
      </c>
    </row>
    <row r="4981" spans="2:13" x14ac:dyDescent="0.3">
      <c r="B4981" s="49">
        <v>23824</v>
      </c>
      <c r="C4981" s="50">
        <v>933</v>
      </c>
      <c r="D4981" s="50" t="str">
        <f>VLOOKUP(Table8[[#This Row],[CustomerID]],Table15[[#All],[CustomerID]:[Company Name]],2,FALSE)</f>
        <v>Canal Side Jewelers</v>
      </c>
      <c r="E4981" s="51">
        <v>44936</v>
      </c>
      <c r="F4981" s="50">
        <v>5</v>
      </c>
      <c r="G4981" s="50" t="str">
        <f>VLOOKUP(Table8[[#This Row],[ProductID]],Table12[[#All],[ProductID]:[ProductFullName]],3,FALSE)</f>
        <v>Product E</v>
      </c>
      <c r="H4981" s="50">
        <v>4</v>
      </c>
      <c r="I4981" s="52">
        <v>44936.527048611126</v>
      </c>
      <c r="J4981" s="50">
        <v>108</v>
      </c>
      <c r="K4981" s="51">
        <v>44936.945833333331</v>
      </c>
      <c r="L4981" s="53"/>
      <c r="M4981" s="54">
        <v>1</v>
      </c>
    </row>
    <row r="4982" spans="2:13" x14ac:dyDescent="0.3">
      <c r="B4982" s="49">
        <v>23825</v>
      </c>
      <c r="C4982" s="50">
        <v>760</v>
      </c>
      <c r="D4982" s="50" t="str">
        <f>VLOOKUP(Table8[[#This Row],[CustomerID]],Table15[[#All],[CustomerID]:[Company Name]],2,FALSE)</f>
        <v>CyBear Toys</v>
      </c>
      <c r="E4982" s="51">
        <v>44936</v>
      </c>
      <c r="F4982" s="50">
        <v>2</v>
      </c>
      <c r="G4982" s="50" t="str">
        <f>VLOOKUP(Table8[[#This Row],[ProductID]],Table12[[#All],[ProductID]:[ProductFullName]],3,FALSE)</f>
        <v>Product B</v>
      </c>
      <c r="H4982" s="50">
        <v>6</v>
      </c>
      <c r="I4982" s="52">
        <v>44936.542719907426</v>
      </c>
      <c r="J4982" s="50">
        <v>109</v>
      </c>
      <c r="K4982" s="51">
        <v>44936.945833333331</v>
      </c>
      <c r="L4982" s="53"/>
      <c r="M4982" s="54">
        <v>1</v>
      </c>
    </row>
    <row r="4983" spans="2:13" x14ac:dyDescent="0.3">
      <c r="B4983" s="49">
        <v>23826</v>
      </c>
      <c r="C4983" s="50">
        <v>322</v>
      </c>
      <c r="D4983" s="50" t="str">
        <f>VLOOKUP(Table8[[#This Row],[CustomerID]],Table15[[#All],[CustomerID]:[Company Name]],2,FALSE)</f>
        <v>HENSHALL'S, LTD</v>
      </c>
      <c r="E4983" s="51">
        <v>44936</v>
      </c>
      <c r="F4983" s="50">
        <v>1</v>
      </c>
      <c r="G4983" s="50" t="str">
        <f>VLOOKUP(Table8[[#This Row],[ProductID]],Table12[[#All],[ProductID]:[ProductFullName]],3,FALSE)</f>
        <v>Product A</v>
      </c>
      <c r="H4983" s="50">
        <v>7</v>
      </c>
      <c r="I4983" s="52">
        <v>44936.558009259279</v>
      </c>
      <c r="J4983" s="50">
        <v>110</v>
      </c>
      <c r="K4983" s="51">
        <v>44936.945833333331</v>
      </c>
      <c r="L4983" s="53"/>
      <c r="M4983" s="54">
        <v>1</v>
      </c>
    </row>
    <row r="4984" spans="2:13" x14ac:dyDescent="0.3">
      <c r="B4984" s="49">
        <v>23827</v>
      </c>
      <c r="C4984" s="50">
        <v>1367</v>
      </c>
      <c r="D4984" s="50" t="str">
        <f>VLOOKUP(Table8[[#This Row],[CustomerID]],Table15[[#All],[CustomerID]:[Company Name]],2,FALSE)</f>
        <v>Bells Nurseries &amp; Gifts / Mosesian Farms</v>
      </c>
      <c r="E4984" s="51">
        <v>44936</v>
      </c>
      <c r="F4984" s="50">
        <v>4</v>
      </c>
      <c r="G4984" s="50" t="str">
        <f>VLOOKUP(Table8[[#This Row],[ProductID]],Table12[[#All],[ProductID]:[ProductFullName]],3,FALSE)</f>
        <v>Product D</v>
      </c>
      <c r="H4984" s="50">
        <v>6</v>
      </c>
      <c r="I4984" s="52">
        <v>44936.572129629647</v>
      </c>
      <c r="J4984" s="50">
        <v>118</v>
      </c>
      <c r="K4984" s="51">
        <v>44936.945833333331</v>
      </c>
      <c r="L4984" s="53"/>
      <c r="M4984" s="54">
        <v>1</v>
      </c>
    </row>
    <row r="4985" spans="2:13" x14ac:dyDescent="0.3">
      <c r="B4985" s="49">
        <v>23828</v>
      </c>
      <c r="C4985" s="50">
        <v>673</v>
      </c>
      <c r="D4985" s="50" t="str">
        <f>VLOOKUP(Table8[[#This Row],[CustomerID]],Table15[[#All],[CustomerID]:[Company Name]],2,FALSE)</f>
        <v>Pharmasave - 250</v>
      </c>
      <c r="E4985" s="51">
        <v>44936</v>
      </c>
      <c r="F4985" s="50">
        <v>4</v>
      </c>
      <c r="G4985" s="50" t="str">
        <f>VLOOKUP(Table8[[#This Row],[ProductID]],Table12[[#All],[ProductID]:[ProductFullName]],3,FALSE)</f>
        <v>Product D</v>
      </c>
      <c r="H4985" s="50">
        <v>3</v>
      </c>
      <c r="I4985" s="52">
        <v>44936.584942129644</v>
      </c>
      <c r="J4985" s="50">
        <v>113</v>
      </c>
      <c r="K4985" s="51">
        <v>44936.945833333331</v>
      </c>
      <c r="L4985" s="53"/>
      <c r="M4985" s="54">
        <v>1</v>
      </c>
    </row>
    <row r="4986" spans="2:13" x14ac:dyDescent="0.3">
      <c r="B4986" s="49">
        <v>23829</v>
      </c>
      <c r="C4986" s="50">
        <v>1169</v>
      </c>
      <c r="D4986" s="50" t="str">
        <f>VLOOKUP(Table8[[#This Row],[CustomerID]],Table15[[#All],[CustomerID]:[Company Name]],2,FALSE)</f>
        <v>Victor Lundeen Co.</v>
      </c>
      <c r="E4986" s="51">
        <v>44936</v>
      </c>
      <c r="F4986" s="50">
        <v>6</v>
      </c>
      <c r="G4986" s="50" t="str">
        <f>VLOOKUP(Table8[[#This Row],[ProductID]],Table12[[#All],[ProductID]:[ProductFullName]],3,FALSE)</f>
        <v>Product F</v>
      </c>
      <c r="H4986" s="53"/>
      <c r="I4986" s="53"/>
      <c r="J4986" s="53"/>
      <c r="K4986" s="51">
        <v>44936.945833333331</v>
      </c>
      <c r="L4986" s="53"/>
      <c r="M4986" s="54">
        <v>1</v>
      </c>
    </row>
    <row r="4987" spans="2:13" x14ac:dyDescent="0.3">
      <c r="B4987" s="49">
        <v>23830</v>
      </c>
      <c r="C4987" s="50">
        <v>861</v>
      </c>
      <c r="D4987" s="50" t="str">
        <f>VLOOKUP(Table8[[#This Row],[CustomerID]],Table15[[#All],[CustomerID]:[Company Name]],2,FALSE)</f>
        <v>Attachments</v>
      </c>
      <c r="E4987" s="51">
        <v>44936</v>
      </c>
      <c r="F4987" s="50">
        <v>1</v>
      </c>
      <c r="G4987" s="50" t="str">
        <f>VLOOKUP(Table8[[#This Row],[ProductID]],Table12[[#All],[ProductID]:[ProductFullName]],3,FALSE)</f>
        <v>Product A</v>
      </c>
      <c r="H4987" s="50">
        <v>3</v>
      </c>
      <c r="I4987" s="52">
        <v>44936.610254629646</v>
      </c>
      <c r="J4987" s="50">
        <v>121</v>
      </c>
      <c r="K4987" s="51">
        <v>44936.945833333331</v>
      </c>
      <c r="L4987" s="53"/>
      <c r="M4987" s="54">
        <v>1</v>
      </c>
    </row>
    <row r="4988" spans="2:13" x14ac:dyDescent="0.3">
      <c r="B4988" s="49">
        <v>23831</v>
      </c>
      <c r="C4988" s="50">
        <v>419</v>
      </c>
      <c r="D4988" s="50" t="str">
        <f>VLOOKUP(Table8[[#This Row],[CustomerID]],Table15[[#All],[CustomerID]:[Company Name]],2,FALSE)</f>
        <v>Essentials</v>
      </c>
      <c r="E4988" s="51">
        <v>44936</v>
      </c>
      <c r="F4988" s="50">
        <v>4</v>
      </c>
      <c r="G4988" s="50" t="str">
        <f>VLOOKUP(Table8[[#This Row],[ProductID]],Table12[[#All],[ProductID]:[ProductFullName]],3,FALSE)</f>
        <v>Product D</v>
      </c>
      <c r="H4988" s="50">
        <v>5</v>
      </c>
      <c r="I4988" s="52">
        <v>44936.626388888908</v>
      </c>
      <c r="J4988" s="50">
        <v>123</v>
      </c>
      <c r="K4988" s="51">
        <v>44936.945833333331</v>
      </c>
      <c r="L4988" s="53"/>
      <c r="M4988" s="54">
        <v>1</v>
      </c>
    </row>
    <row r="4989" spans="2:13" x14ac:dyDescent="0.3">
      <c r="B4989" s="49">
        <v>23832</v>
      </c>
      <c r="C4989" s="50">
        <v>1275</v>
      </c>
      <c r="D4989" s="50" t="str">
        <f>VLOOKUP(Table8[[#This Row],[CustomerID]],Table15[[#All],[CustomerID]:[Company Name]],2,FALSE)</f>
        <v>Ramada Express Hotel &amp; Casino</v>
      </c>
      <c r="E4989" s="51">
        <v>44936</v>
      </c>
      <c r="F4989" s="50">
        <v>3</v>
      </c>
      <c r="G4989" s="50" t="str">
        <f>VLOOKUP(Table8[[#This Row],[ProductID]],Table12[[#All],[ProductID]:[ProductFullName]],3,FALSE)</f>
        <v>Product C</v>
      </c>
      <c r="H4989" s="50">
        <v>5</v>
      </c>
      <c r="I4989" s="52">
        <v>44936.639814814836</v>
      </c>
      <c r="J4989" s="50">
        <v>132</v>
      </c>
      <c r="K4989" s="51">
        <v>44936.945833333331</v>
      </c>
      <c r="L4989" s="53"/>
      <c r="M4989" s="54">
        <v>1</v>
      </c>
    </row>
    <row r="4990" spans="2:13" x14ac:dyDescent="0.3">
      <c r="B4990" s="49">
        <v>23833</v>
      </c>
      <c r="C4990" s="50">
        <v>1232</v>
      </c>
      <c r="D4990" s="50" t="str">
        <f>VLOOKUP(Table8[[#This Row],[CustomerID]],Table15[[#All],[CustomerID]:[Company Name]],2,FALSE)</f>
        <v>The Gift Store</v>
      </c>
      <c r="E4990" s="51">
        <v>44936</v>
      </c>
      <c r="F4990" s="50">
        <v>2</v>
      </c>
      <c r="G4990" s="50" t="str">
        <f>VLOOKUP(Table8[[#This Row],[ProductID]],Table12[[#All],[ProductID]:[ProductFullName]],3,FALSE)</f>
        <v>Product B</v>
      </c>
      <c r="H4990" s="50">
        <v>6</v>
      </c>
      <c r="I4990" s="52">
        <v>44936.653333333357</v>
      </c>
      <c r="J4990" s="50">
        <v>109</v>
      </c>
      <c r="K4990" s="51">
        <v>44936.945833333331</v>
      </c>
      <c r="L4990" s="53"/>
      <c r="M4990" s="54">
        <v>1</v>
      </c>
    </row>
    <row r="4991" spans="2:13" x14ac:dyDescent="0.3">
      <c r="B4991" s="49">
        <v>23834</v>
      </c>
      <c r="C4991" s="50">
        <v>305</v>
      </c>
      <c r="D4991" s="50" t="str">
        <f>VLOOKUP(Table8[[#This Row],[CustomerID]],Table15[[#All],[CustomerID]:[Company Name]],2,FALSE)</f>
        <v>Hallmark</v>
      </c>
      <c r="E4991" s="51">
        <v>44936</v>
      </c>
      <c r="F4991" s="50">
        <v>2</v>
      </c>
      <c r="G4991" s="50" t="str">
        <f>VLOOKUP(Table8[[#This Row],[ProductID]],Table12[[#All],[ProductID]:[ProductFullName]],3,FALSE)</f>
        <v>Product B</v>
      </c>
      <c r="H4991" s="50">
        <v>6</v>
      </c>
      <c r="I4991" s="52">
        <v>44936.669525462989</v>
      </c>
      <c r="J4991" s="50">
        <v>128</v>
      </c>
      <c r="K4991" s="51">
        <v>44936.945833333331</v>
      </c>
      <c r="L4991" s="53"/>
      <c r="M4991" s="54">
        <v>1</v>
      </c>
    </row>
    <row r="4992" spans="2:13" x14ac:dyDescent="0.3">
      <c r="B4992" s="49">
        <v>23835</v>
      </c>
      <c r="C4992" s="50">
        <v>1261</v>
      </c>
      <c r="D4992" s="50" t="str">
        <f>VLOOKUP(Table8[[#This Row],[CustomerID]],Table15[[#All],[CustomerID]:[Company Name]],2,FALSE)</f>
        <v>Yuma Regional Medical Center Gift Shop</v>
      </c>
      <c r="E4992" s="51">
        <v>44936</v>
      </c>
      <c r="F4992" s="50">
        <v>4</v>
      </c>
      <c r="G4992" s="50" t="str">
        <f>VLOOKUP(Table8[[#This Row],[ProductID]],Table12[[#All],[ProductID]:[ProductFullName]],3,FALSE)</f>
        <v>Product D</v>
      </c>
      <c r="H4992" s="50">
        <v>2</v>
      </c>
      <c r="I4992" s="52">
        <v>44936.678321759282</v>
      </c>
      <c r="J4992" s="50">
        <v>118</v>
      </c>
      <c r="K4992" s="51">
        <v>44936.945833333331</v>
      </c>
      <c r="L4992" s="53"/>
      <c r="M4992" s="54">
        <v>1</v>
      </c>
    </row>
    <row r="4993" spans="2:13" x14ac:dyDescent="0.3">
      <c r="B4993" s="49">
        <v>23836</v>
      </c>
      <c r="C4993" s="50">
        <v>673</v>
      </c>
      <c r="D4993" s="50" t="str">
        <f>VLOOKUP(Table8[[#This Row],[CustomerID]],Table15[[#All],[CustomerID]:[Company Name]],2,FALSE)</f>
        <v>Pharmasave - 250</v>
      </c>
      <c r="E4993" s="51">
        <v>44936</v>
      </c>
      <c r="F4993" s="50">
        <v>4</v>
      </c>
      <c r="G4993" s="50" t="str">
        <f>VLOOKUP(Table8[[#This Row],[ProductID]],Table12[[#All],[ProductID]:[ProductFullName]],3,FALSE)</f>
        <v>Product D</v>
      </c>
      <c r="H4993" s="50">
        <v>4</v>
      </c>
      <c r="I4993" s="52">
        <v>44936.693391203728</v>
      </c>
      <c r="J4993" s="50">
        <v>119</v>
      </c>
      <c r="K4993" s="51">
        <v>44936.945833333331</v>
      </c>
      <c r="L4993" s="53"/>
      <c r="M4993" s="54">
        <v>1</v>
      </c>
    </row>
    <row r="4994" spans="2:13" x14ac:dyDescent="0.3">
      <c r="B4994" s="49">
        <v>23837</v>
      </c>
      <c r="C4994" s="50">
        <v>26</v>
      </c>
      <c r="D4994" s="50" t="str">
        <f>VLOOKUP(Table8[[#This Row],[CustomerID]],Table15[[#All],[CustomerID]:[Company Name]],2,FALSE)</f>
        <v>Dollar Store Plus #73</v>
      </c>
      <c r="E4994" s="51">
        <v>44936</v>
      </c>
      <c r="F4994" s="50">
        <v>1</v>
      </c>
      <c r="G4994" s="50" t="str">
        <f>VLOOKUP(Table8[[#This Row],[ProductID]],Table12[[#All],[ProductID]:[ProductFullName]],3,FALSE)</f>
        <v>Product A</v>
      </c>
      <c r="H4994" s="50">
        <v>6</v>
      </c>
      <c r="I4994" s="52">
        <v>44936.705578703724</v>
      </c>
      <c r="J4994" s="50">
        <v>110</v>
      </c>
      <c r="K4994" s="51">
        <v>44936.945833333331</v>
      </c>
      <c r="L4994" s="53"/>
      <c r="M4994" s="54">
        <v>1</v>
      </c>
    </row>
    <row r="4995" spans="2:13" x14ac:dyDescent="0.3">
      <c r="B4995" s="49">
        <v>23838</v>
      </c>
      <c r="C4995" s="50">
        <v>288</v>
      </c>
      <c r="D4995" s="50" t="str">
        <f>VLOOKUP(Table8[[#This Row],[CustomerID]],Table15[[#All],[CustomerID]:[Company Name]],2,FALSE)</f>
        <v>Zellers Store #146</v>
      </c>
      <c r="E4995" s="51">
        <v>44936</v>
      </c>
      <c r="F4995" s="50">
        <v>1</v>
      </c>
      <c r="G4995" s="50" t="str">
        <f>VLOOKUP(Table8[[#This Row],[ProductID]],Table12[[#All],[ProductID]:[ProductFullName]],3,FALSE)</f>
        <v>Product A</v>
      </c>
      <c r="H4995" s="50">
        <v>7</v>
      </c>
      <c r="I4995" s="52">
        <v>44936.714409722241</v>
      </c>
      <c r="J4995" s="50">
        <v>125</v>
      </c>
      <c r="K4995" s="51">
        <v>44936.945833333331</v>
      </c>
      <c r="L4995" s="53"/>
      <c r="M4995" s="54">
        <v>1</v>
      </c>
    </row>
    <row r="4996" spans="2:13" x14ac:dyDescent="0.3">
      <c r="B4996" s="49">
        <v>23839</v>
      </c>
      <c r="C4996" s="50">
        <v>1037</v>
      </c>
      <c r="D4996" s="50" t="str">
        <f>VLOOKUP(Table8[[#This Row],[CustomerID]],Table15[[#All],[CustomerID]:[Company Name]],2,FALSE)</f>
        <v>River Road Pharmacy &amp; Gifts</v>
      </c>
      <c r="E4996" s="51">
        <v>44936</v>
      </c>
      <c r="F4996" s="50">
        <v>5</v>
      </c>
      <c r="G4996" s="50" t="str">
        <f>VLOOKUP(Table8[[#This Row],[ProductID]],Table12[[#All],[ProductID]:[ProductFullName]],3,FALSE)</f>
        <v>Product E</v>
      </c>
      <c r="H4996" s="50">
        <v>7</v>
      </c>
      <c r="I4996" s="52">
        <v>44936.724074074096</v>
      </c>
      <c r="J4996" s="50">
        <v>124</v>
      </c>
      <c r="K4996" s="51">
        <v>44936.945833333331</v>
      </c>
      <c r="L4996" s="53"/>
      <c r="M4996" s="54">
        <v>1</v>
      </c>
    </row>
    <row r="4997" spans="2:13" x14ac:dyDescent="0.3">
      <c r="B4997" s="49">
        <v>23840</v>
      </c>
      <c r="C4997" s="50">
        <v>1385</v>
      </c>
      <c r="D4997" s="50" t="str">
        <f>VLOOKUP(Table8[[#This Row],[CustomerID]],Table15[[#All],[CustomerID]:[Company Name]],2,FALSE)</f>
        <v>Wilhides</v>
      </c>
      <c r="E4997" s="51">
        <v>44936</v>
      </c>
      <c r="F4997" s="50">
        <v>5</v>
      </c>
      <c r="G4997" s="50" t="str">
        <f>VLOOKUP(Table8[[#This Row],[ProductID]],Table12[[#All],[ProductID]:[ProductFullName]],3,FALSE)</f>
        <v>Product E</v>
      </c>
      <c r="H4997" s="50">
        <v>6</v>
      </c>
      <c r="I4997" s="52">
        <v>44936.7352777778</v>
      </c>
      <c r="J4997" s="50">
        <v>131</v>
      </c>
      <c r="K4997" s="51">
        <v>44936.945833333331</v>
      </c>
      <c r="L4997" s="53"/>
      <c r="M4997" s="54">
        <v>1</v>
      </c>
    </row>
    <row r="4998" spans="2:13" x14ac:dyDescent="0.3">
      <c r="B4998" s="49">
        <v>23841</v>
      </c>
      <c r="C4998" s="50">
        <v>1071</v>
      </c>
      <c r="D4998" s="50" t="str">
        <f>VLOOKUP(Table8[[#This Row],[CustomerID]],Table15[[#All],[CustomerID]:[Company Name]],2,FALSE)</f>
        <v>Sir Loyd's</v>
      </c>
      <c r="E4998" s="51">
        <v>44937</v>
      </c>
      <c r="F4998" s="50">
        <v>1</v>
      </c>
      <c r="G4998" s="50" t="str">
        <f>VLOOKUP(Table8[[#This Row],[ProductID]],Table12[[#All],[ProductID]:[ProductFullName]],3,FALSE)</f>
        <v>Product A</v>
      </c>
      <c r="H4998" s="50">
        <v>4</v>
      </c>
      <c r="I4998" s="52">
        <v>44937.333333333336</v>
      </c>
      <c r="J4998" s="50">
        <v>122</v>
      </c>
      <c r="K4998" s="51">
        <v>44937.975694444445</v>
      </c>
      <c r="L4998" s="53"/>
      <c r="M4998" s="54">
        <v>1</v>
      </c>
    </row>
    <row r="4999" spans="2:13" x14ac:dyDescent="0.3">
      <c r="B4999" s="49">
        <v>23842</v>
      </c>
      <c r="C4999" s="50">
        <v>446</v>
      </c>
      <c r="D4999" s="50" t="str">
        <f>VLOOKUP(Table8[[#This Row],[CustomerID]],Table15[[#All],[CustomerID]:[Company Name]],2,FALSE)</f>
        <v>Finchers</v>
      </c>
      <c r="E4999" s="51">
        <v>44937</v>
      </c>
      <c r="F4999" s="50">
        <v>4</v>
      </c>
      <c r="G4999" s="50" t="str">
        <f>VLOOKUP(Table8[[#This Row],[ProductID]],Table12[[#All],[ProductID]:[ProductFullName]],3,FALSE)</f>
        <v>Product D</v>
      </c>
      <c r="H4999" s="50">
        <v>3</v>
      </c>
      <c r="I4999" s="52">
        <v>44937.348379629635</v>
      </c>
      <c r="J4999" s="50">
        <v>113</v>
      </c>
      <c r="K4999" s="51">
        <v>44937.975694444445</v>
      </c>
      <c r="L4999" s="53"/>
      <c r="M4999" s="54">
        <v>1</v>
      </c>
    </row>
    <row r="5000" spans="2:13" x14ac:dyDescent="0.3">
      <c r="B5000" s="49">
        <v>23843</v>
      </c>
      <c r="C5000" s="50">
        <v>1372</v>
      </c>
      <c r="D5000" s="50" t="str">
        <f>VLOOKUP(Table8[[#This Row],[CustomerID]],Table15[[#All],[CustomerID]:[Company Name]],2,FALSE)</f>
        <v>Corrington's Alaskan Ivory</v>
      </c>
      <c r="E5000" s="51">
        <v>44937</v>
      </c>
      <c r="F5000" s="50">
        <v>4</v>
      </c>
      <c r="G5000" s="50" t="str">
        <f>VLOOKUP(Table8[[#This Row],[ProductID]],Table12[[#All],[ProductID]:[ProductFullName]],3,FALSE)</f>
        <v>Product D</v>
      </c>
      <c r="H5000" s="50">
        <v>7</v>
      </c>
      <c r="I5000" s="52">
        <v>44937.36209490741</v>
      </c>
      <c r="J5000" s="50">
        <v>124</v>
      </c>
      <c r="K5000" s="51">
        <v>44937.975694444445</v>
      </c>
      <c r="L5000" s="53"/>
      <c r="M5000" s="54">
        <v>1</v>
      </c>
    </row>
    <row r="5001" spans="2:13" x14ac:dyDescent="0.3">
      <c r="B5001" s="49">
        <v>23844</v>
      </c>
      <c r="C5001" s="50">
        <v>359</v>
      </c>
      <c r="D5001" s="50" t="str">
        <f>VLOOKUP(Table8[[#This Row],[CustomerID]],Table15[[#All],[CustomerID]:[Company Name]],2,FALSE)</f>
        <v>Zellers Store #463</v>
      </c>
      <c r="E5001" s="51">
        <v>44937</v>
      </c>
      <c r="F5001" s="50">
        <v>5</v>
      </c>
      <c r="G5001" s="50" t="str">
        <f>VLOOKUP(Table8[[#This Row],[ProductID]],Table12[[#All],[ProductID]:[ProductFullName]],3,FALSE)</f>
        <v>Product E</v>
      </c>
      <c r="H5001" s="50">
        <v>2</v>
      </c>
      <c r="I5001" s="52">
        <v>44937.378483796296</v>
      </c>
      <c r="J5001" s="50">
        <v>128</v>
      </c>
      <c r="K5001" s="51">
        <v>44937.975694444445</v>
      </c>
      <c r="L5001" s="53"/>
      <c r="M5001" s="54">
        <v>1</v>
      </c>
    </row>
    <row r="5002" spans="2:13" x14ac:dyDescent="0.3">
      <c r="B5002" s="49">
        <v>23845</v>
      </c>
      <c r="C5002" s="50">
        <v>978</v>
      </c>
      <c r="D5002" s="50" t="str">
        <f>VLOOKUP(Table8[[#This Row],[CustomerID]],Table15[[#All],[CustomerID]:[Company Name]],2,FALSE)</f>
        <v>Lottz A' Stuff.com</v>
      </c>
      <c r="E5002" s="51">
        <v>44937</v>
      </c>
      <c r="F5002" s="50">
        <v>3</v>
      </c>
      <c r="G5002" s="50" t="str">
        <f>VLOOKUP(Table8[[#This Row],[ProductID]],Table12[[#All],[ProductID]:[ProductFullName]],3,FALSE)</f>
        <v>Product C</v>
      </c>
      <c r="H5002" s="50">
        <v>7</v>
      </c>
      <c r="I5002" s="52">
        <v>44937.38722222222</v>
      </c>
      <c r="J5002" s="50">
        <v>116</v>
      </c>
      <c r="K5002" s="51">
        <v>44937.975694444445</v>
      </c>
      <c r="L5002" s="53"/>
      <c r="M5002" s="54">
        <v>1</v>
      </c>
    </row>
    <row r="5003" spans="2:13" x14ac:dyDescent="0.3">
      <c r="B5003" s="49">
        <v>23846</v>
      </c>
      <c r="C5003" s="50">
        <v>1204</v>
      </c>
      <c r="D5003" s="50" t="str">
        <f>VLOOKUP(Table8[[#This Row],[CustomerID]],Table15[[#All],[CustomerID]:[Company Name]],2,FALSE)</f>
        <v>Karen Parsons</v>
      </c>
      <c r="E5003" s="51">
        <v>44937</v>
      </c>
      <c r="F5003" s="50">
        <v>1</v>
      </c>
      <c r="G5003" s="50" t="str">
        <f>VLOOKUP(Table8[[#This Row],[ProductID]],Table12[[#All],[ProductID]:[ProductFullName]],3,FALSE)</f>
        <v>Product A</v>
      </c>
      <c r="H5003" s="50">
        <v>4</v>
      </c>
      <c r="I5003" s="52">
        <v>44937.396377314813</v>
      </c>
      <c r="J5003" s="50">
        <v>119</v>
      </c>
      <c r="K5003" s="51">
        <v>44937.975694444445</v>
      </c>
      <c r="L5003" s="53"/>
      <c r="M5003" s="54">
        <v>1</v>
      </c>
    </row>
    <row r="5004" spans="2:13" x14ac:dyDescent="0.3">
      <c r="B5004" s="49">
        <v>23847</v>
      </c>
      <c r="C5004" s="50">
        <v>839</v>
      </c>
      <c r="D5004" s="50" t="str">
        <f>VLOOKUP(Table8[[#This Row],[CustomerID]],Table15[[#All],[CustomerID]:[Company Name]],2,FALSE)</f>
        <v>Amanda's Hallmark</v>
      </c>
      <c r="E5004" s="51">
        <v>44937</v>
      </c>
      <c r="F5004" s="50">
        <v>6</v>
      </c>
      <c r="G5004" s="50" t="str">
        <f>VLOOKUP(Table8[[#This Row],[ProductID]],Table12[[#All],[ProductID]:[ProductFullName]],3,FALSE)</f>
        <v>Product F</v>
      </c>
      <c r="H5004" s="53"/>
      <c r="I5004" s="53"/>
      <c r="J5004" s="53"/>
      <c r="K5004" s="51">
        <v>44937.975694444445</v>
      </c>
      <c r="L5004" s="53"/>
      <c r="M5004" s="54">
        <v>1</v>
      </c>
    </row>
    <row r="5005" spans="2:13" x14ac:dyDescent="0.3">
      <c r="B5005" s="49">
        <v>23848</v>
      </c>
      <c r="C5005" s="50">
        <v>817</v>
      </c>
      <c r="D5005" s="50" t="str">
        <f>VLOOKUP(Table8[[#This Row],[CustomerID]],Table15[[#All],[CustomerID]:[Company Name]],2,FALSE)</f>
        <v>Bay Berries</v>
      </c>
      <c r="E5005" s="51">
        <v>44937</v>
      </c>
      <c r="F5005" s="50">
        <v>4</v>
      </c>
      <c r="G5005" s="50" t="str">
        <f>VLOOKUP(Table8[[#This Row],[ProductID]],Table12[[#All],[ProductID]:[ProductFullName]],3,FALSE)</f>
        <v>Product D</v>
      </c>
      <c r="H5005" s="50">
        <v>4</v>
      </c>
      <c r="I5005" s="52">
        <v>44937.420324074068</v>
      </c>
      <c r="J5005" s="50">
        <v>119</v>
      </c>
      <c r="K5005" s="51">
        <v>44937.975694444445</v>
      </c>
      <c r="L5005" s="53"/>
      <c r="M5005" s="54">
        <v>1</v>
      </c>
    </row>
    <row r="5006" spans="2:13" x14ac:dyDescent="0.3">
      <c r="B5006" s="49">
        <v>23849</v>
      </c>
      <c r="C5006" s="50">
        <v>71</v>
      </c>
      <c r="D5006" s="50" t="str">
        <f>VLOOKUP(Table8[[#This Row],[CustomerID]],Table15[[#All],[CustomerID]:[Company Name]],2,FALSE)</f>
        <v>Friendly Pharmacy</v>
      </c>
      <c r="E5006" s="51">
        <v>44937</v>
      </c>
      <c r="F5006" s="50">
        <v>5</v>
      </c>
      <c r="G5006" s="50" t="str">
        <f>VLOOKUP(Table8[[#This Row],[ProductID]],Table12[[#All],[ProductID]:[ProductFullName]],3,FALSE)</f>
        <v>Product E</v>
      </c>
      <c r="H5006" s="50">
        <v>4</v>
      </c>
      <c r="I5006" s="52">
        <v>44937.434467592589</v>
      </c>
      <c r="J5006" s="50">
        <v>112</v>
      </c>
      <c r="K5006" s="51">
        <v>44937.975694444445</v>
      </c>
      <c r="L5006" s="53"/>
      <c r="M5006" s="54">
        <v>1</v>
      </c>
    </row>
    <row r="5007" spans="2:13" x14ac:dyDescent="0.3">
      <c r="B5007" s="49">
        <v>23850</v>
      </c>
      <c r="C5007" s="50">
        <v>1185</v>
      </c>
      <c r="D5007" s="50" t="str">
        <f>VLOOKUP(Table8[[#This Row],[CustomerID]],Table15[[#All],[CustomerID]:[Company Name]],2,FALSE)</f>
        <v>Have to Have</v>
      </c>
      <c r="E5007" s="51">
        <v>44937</v>
      </c>
      <c r="F5007" s="50">
        <v>4</v>
      </c>
      <c r="G5007" s="50" t="str">
        <f>VLOOKUP(Table8[[#This Row],[ProductID]],Table12[[#All],[ProductID]:[ProductFullName]],3,FALSE)</f>
        <v>Product D</v>
      </c>
      <c r="H5007" s="50">
        <v>6</v>
      </c>
      <c r="I5007" s="52">
        <v>44937.447037037033</v>
      </c>
      <c r="J5007" s="50">
        <v>107</v>
      </c>
      <c r="K5007" s="51">
        <v>44937.975694444445</v>
      </c>
      <c r="L5007" s="53"/>
      <c r="M5007" s="54">
        <v>1</v>
      </c>
    </row>
    <row r="5008" spans="2:13" x14ac:dyDescent="0.3">
      <c r="B5008" s="49">
        <v>23851</v>
      </c>
      <c r="C5008" s="50">
        <v>903</v>
      </c>
      <c r="D5008" s="50" t="str">
        <f>VLOOKUP(Table8[[#This Row],[CustomerID]],Table15[[#All],[CustomerID]:[Company Name]],2,FALSE)</f>
        <v>American Trading</v>
      </c>
      <c r="E5008" s="51">
        <v>44937</v>
      </c>
      <c r="F5008" s="50">
        <v>3</v>
      </c>
      <c r="G5008" s="50" t="str">
        <f>VLOOKUP(Table8[[#This Row],[ProductID]],Table12[[#All],[ProductID]:[ProductFullName]],3,FALSE)</f>
        <v>Product C</v>
      </c>
      <c r="H5008" s="50">
        <v>4</v>
      </c>
      <c r="I5008" s="52">
        <v>44937.460254629623</v>
      </c>
      <c r="J5008" s="50">
        <v>122</v>
      </c>
      <c r="K5008" s="51">
        <v>44937.975694444445</v>
      </c>
      <c r="L5008" s="53"/>
      <c r="M5008" s="54">
        <v>1</v>
      </c>
    </row>
    <row r="5009" spans="2:13" x14ac:dyDescent="0.3">
      <c r="B5009" s="49">
        <v>23852</v>
      </c>
      <c r="C5009" s="50">
        <v>718</v>
      </c>
      <c r="D5009" s="50" t="str">
        <f>VLOOKUP(Table8[[#This Row],[CustomerID]],Table15[[#All],[CustomerID]:[Company Name]],2,FALSE)</f>
        <v>Hindles</v>
      </c>
      <c r="E5009" s="51">
        <v>44937</v>
      </c>
      <c r="F5009" s="50">
        <v>6</v>
      </c>
      <c r="G5009" s="50" t="str">
        <f>VLOOKUP(Table8[[#This Row],[ProductID]],Table12[[#All],[ProductID]:[ProductFullName]],3,FALSE)</f>
        <v>Product F</v>
      </c>
      <c r="H5009" s="53"/>
      <c r="I5009" s="53"/>
      <c r="J5009" s="53"/>
      <c r="K5009" s="51">
        <v>44937.975694444445</v>
      </c>
      <c r="L5009" s="53"/>
      <c r="M5009" s="54">
        <v>1</v>
      </c>
    </row>
    <row r="5010" spans="2:13" x14ac:dyDescent="0.3">
      <c r="B5010" s="49">
        <v>23853</v>
      </c>
      <c r="C5010" s="50">
        <v>910</v>
      </c>
      <c r="D5010" s="50" t="str">
        <f>VLOOKUP(Table8[[#This Row],[CustomerID]],Table15[[#All],[CustomerID]:[Company Name]],2,FALSE)</f>
        <v>Village Pharmacy Of Syosset</v>
      </c>
      <c r="E5010" s="51">
        <v>44937</v>
      </c>
      <c r="F5010" s="50">
        <v>5</v>
      </c>
      <c r="G5010" s="50" t="str">
        <f>VLOOKUP(Table8[[#This Row],[ProductID]],Table12[[#All],[ProductID]:[ProductFullName]],3,FALSE)</f>
        <v>Product E</v>
      </c>
      <c r="H5010" s="50">
        <v>2</v>
      </c>
      <c r="I5010" s="52">
        <v>44937.485127314809</v>
      </c>
      <c r="J5010" s="50">
        <v>107</v>
      </c>
      <c r="K5010" s="51">
        <v>44937.975694444445</v>
      </c>
      <c r="L5010" s="53"/>
      <c r="M5010" s="54">
        <v>1</v>
      </c>
    </row>
    <row r="5011" spans="2:13" x14ac:dyDescent="0.3">
      <c r="B5011" s="49">
        <v>23854</v>
      </c>
      <c r="C5011" s="50">
        <v>568</v>
      </c>
      <c r="D5011" s="50" t="str">
        <f>VLOOKUP(Table8[[#This Row],[CustomerID]],Table15[[#All],[CustomerID]:[Company Name]],2,FALSE)</f>
        <v>Blue Diamond Holding Ind</v>
      </c>
      <c r="E5011" s="51">
        <v>44937</v>
      </c>
      <c r="F5011" s="50">
        <v>4</v>
      </c>
      <c r="G5011" s="50" t="str">
        <f>VLOOKUP(Table8[[#This Row],[ProductID]],Table12[[#All],[ProductID]:[ProductFullName]],3,FALSE)</f>
        <v>Product D</v>
      </c>
      <c r="H5011" s="50">
        <v>4</v>
      </c>
      <c r="I5011" s="52">
        <v>44937.496331018512</v>
      </c>
      <c r="J5011" s="50">
        <v>121</v>
      </c>
      <c r="K5011" s="51">
        <v>44937.975694444445</v>
      </c>
      <c r="L5011" s="53"/>
      <c r="M5011" s="54">
        <v>1</v>
      </c>
    </row>
    <row r="5012" spans="2:13" x14ac:dyDescent="0.3">
      <c r="B5012" s="49">
        <v>23855</v>
      </c>
      <c r="C5012" s="50">
        <v>778</v>
      </c>
      <c r="D5012" s="50" t="str">
        <f>VLOOKUP(Table8[[#This Row],[CustomerID]],Table15[[#All],[CustomerID]:[Company Name]],2,FALSE)</f>
        <v>Lewen Industries - Rhode Island Hospital</v>
      </c>
      <c r="E5012" s="51">
        <v>44937</v>
      </c>
      <c r="F5012" s="50">
        <v>4</v>
      </c>
      <c r="G5012" s="50" t="str">
        <f>VLOOKUP(Table8[[#This Row],[ProductID]],Table12[[#All],[ProductID]:[ProductFullName]],3,FALSE)</f>
        <v>Product D</v>
      </c>
      <c r="H5012" s="50">
        <v>2</v>
      </c>
      <c r="I5012" s="52">
        <v>44937.508425925917</v>
      </c>
      <c r="J5012" s="50">
        <v>108</v>
      </c>
      <c r="K5012" s="51">
        <v>44937.975694444445</v>
      </c>
      <c r="L5012" s="53"/>
      <c r="M5012" s="54">
        <v>1</v>
      </c>
    </row>
    <row r="5013" spans="2:13" x14ac:dyDescent="0.3">
      <c r="B5013" s="49">
        <v>23856</v>
      </c>
      <c r="C5013" s="50">
        <v>1123</v>
      </c>
      <c r="D5013" s="50" t="str">
        <f>VLOOKUP(Table8[[#This Row],[CustomerID]],Table15[[#All],[CustomerID]:[Company Name]],2,FALSE)</f>
        <v>Come &amp; Glow Day Spa</v>
      </c>
      <c r="E5013" s="51">
        <v>44937</v>
      </c>
      <c r="F5013" s="50">
        <v>3</v>
      </c>
      <c r="G5013" s="50" t="str">
        <f>VLOOKUP(Table8[[#This Row],[ProductID]],Table12[[#All],[ProductID]:[ProductFullName]],3,FALSE)</f>
        <v>Product C</v>
      </c>
      <c r="H5013" s="50">
        <v>5</v>
      </c>
      <c r="I5013" s="52">
        <v>44937.520034722213</v>
      </c>
      <c r="J5013" s="50">
        <v>131</v>
      </c>
      <c r="K5013" s="51">
        <v>44937.975694444445</v>
      </c>
      <c r="L5013" s="53"/>
      <c r="M5013" s="54">
        <v>1</v>
      </c>
    </row>
    <row r="5014" spans="2:13" x14ac:dyDescent="0.3">
      <c r="B5014" s="49">
        <v>23857</v>
      </c>
      <c r="C5014" s="50">
        <v>770</v>
      </c>
      <c r="D5014" s="50" t="str">
        <f>VLOOKUP(Table8[[#This Row],[CustomerID]],Table15[[#All],[CustomerID]:[Company Name]],2,FALSE)</f>
        <v>Ragg Time Limited</v>
      </c>
      <c r="E5014" s="51">
        <v>44937</v>
      </c>
      <c r="F5014" s="50">
        <v>1</v>
      </c>
      <c r="G5014" s="50" t="str">
        <f>VLOOKUP(Table8[[#This Row],[ProductID]],Table12[[#All],[ProductID]:[ProductFullName]],3,FALSE)</f>
        <v>Product A</v>
      </c>
      <c r="H5014" s="50">
        <v>6</v>
      </c>
      <c r="I5014" s="52">
        <v>44937.528229166659</v>
      </c>
      <c r="J5014" s="50">
        <v>108</v>
      </c>
      <c r="K5014" s="51">
        <v>44937.975694444445</v>
      </c>
      <c r="L5014" s="53"/>
      <c r="M5014" s="54">
        <v>1</v>
      </c>
    </row>
    <row r="5015" spans="2:13" x14ac:dyDescent="0.3">
      <c r="B5015" s="49">
        <v>23858</v>
      </c>
      <c r="C5015" s="50">
        <v>1295</v>
      </c>
      <c r="D5015" s="50" t="str">
        <f>VLOOKUP(Table8[[#This Row],[CustomerID]],Table15[[#All],[CustomerID]:[Company Name]],2,FALSE)</f>
        <v>Jerico Marking Services</v>
      </c>
      <c r="E5015" s="51">
        <v>44937</v>
      </c>
      <c r="F5015" s="50">
        <v>1</v>
      </c>
      <c r="G5015" s="50" t="str">
        <f>VLOOKUP(Table8[[#This Row],[ProductID]],Table12[[#All],[ProductID]:[ProductFullName]],3,FALSE)</f>
        <v>Product A</v>
      </c>
      <c r="H5015" s="50">
        <v>7</v>
      </c>
      <c r="I5015" s="52">
        <v>44937.544641203698</v>
      </c>
      <c r="J5015" s="50">
        <v>126</v>
      </c>
      <c r="K5015" s="51">
        <v>44937.975694444445</v>
      </c>
      <c r="L5015" s="53"/>
      <c r="M5015" s="54">
        <v>1</v>
      </c>
    </row>
    <row r="5016" spans="2:13" x14ac:dyDescent="0.3">
      <c r="B5016" s="49">
        <v>23859</v>
      </c>
      <c r="C5016" s="50">
        <v>26</v>
      </c>
      <c r="D5016" s="50" t="str">
        <f>VLOOKUP(Table8[[#This Row],[CustomerID]],Table15[[#All],[CustomerID]:[Company Name]],2,FALSE)</f>
        <v>Dollar Store Plus #73</v>
      </c>
      <c r="E5016" s="51">
        <v>44937</v>
      </c>
      <c r="F5016" s="50">
        <v>4</v>
      </c>
      <c r="G5016" s="50" t="str">
        <f>VLOOKUP(Table8[[#This Row],[ProductID]],Table12[[#All],[ProductID]:[ProductFullName]],3,FALSE)</f>
        <v>Product D</v>
      </c>
      <c r="H5016" s="50">
        <v>6</v>
      </c>
      <c r="I5016" s="52">
        <v>44937.55533564814</v>
      </c>
      <c r="J5016" s="50">
        <v>106</v>
      </c>
      <c r="K5016" s="51">
        <v>44937.975694444445</v>
      </c>
      <c r="L5016" s="53"/>
      <c r="M5016" s="54">
        <v>1</v>
      </c>
    </row>
    <row r="5017" spans="2:13" x14ac:dyDescent="0.3">
      <c r="B5017" s="49">
        <v>23860</v>
      </c>
      <c r="C5017" s="50">
        <v>631</v>
      </c>
      <c r="D5017" s="50" t="str">
        <f>VLOOKUP(Table8[[#This Row],[CustomerID]],Table15[[#All],[CustomerID]:[Company Name]],2,FALSE)</f>
        <v>Drayton Valley Health Care</v>
      </c>
      <c r="E5017" s="51">
        <v>44937</v>
      </c>
      <c r="F5017" s="50">
        <v>1</v>
      </c>
      <c r="G5017" s="50" t="str">
        <f>VLOOKUP(Table8[[#This Row],[ProductID]],Table12[[#All],[ProductID]:[ProductFullName]],3,FALSE)</f>
        <v>Product A</v>
      </c>
      <c r="H5017" s="50">
        <v>3</v>
      </c>
      <c r="I5017" s="52">
        <v>44937.57096064814</v>
      </c>
      <c r="J5017" s="50">
        <v>108</v>
      </c>
      <c r="K5017" s="51">
        <v>44937.975694444445</v>
      </c>
      <c r="L5017" s="53"/>
      <c r="M5017" s="54">
        <v>1</v>
      </c>
    </row>
    <row r="5018" spans="2:13" x14ac:dyDescent="0.3">
      <c r="B5018" s="49">
        <v>23861</v>
      </c>
      <c r="C5018" s="50">
        <v>95</v>
      </c>
      <c r="D5018" s="50" t="str">
        <f>VLOOKUP(Table8[[#This Row],[CustomerID]],Table15[[#All],[CustomerID]:[Company Name]],2,FALSE)</f>
        <v>Boutique Camee - Victoriaville</v>
      </c>
      <c r="E5018" s="51">
        <v>44937</v>
      </c>
      <c r="F5018" s="50">
        <v>6</v>
      </c>
      <c r="G5018" s="50" t="str">
        <f>VLOOKUP(Table8[[#This Row],[ProductID]],Table12[[#All],[ProductID]:[ProductFullName]],3,FALSE)</f>
        <v>Product F</v>
      </c>
      <c r="H5018" s="53"/>
      <c r="I5018" s="53"/>
      <c r="J5018" s="53"/>
      <c r="K5018" s="51">
        <v>44937.975694444445</v>
      </c>
      <c r="L5018" s="53"/>
      <c r="M5018" s="54">
        <v>1</v>
      </c>
    </row>
    <row r="5019" spans="2:13" x14ac:dyDescent="0.3">
      <c r="B5019" s="49">
        <v>23862</v>
      </c>
      <c r="C5019" s="50">
        <v>24</v>
      </c>
      <c r="D5019" s="50" t="str">
        <f>VLOOKUP(Table8[[#This Row],[CustomerID]],Table15[[#All],[CustomerID]:[Company Name]],2,FALSE)</f>
        <v>Buck or Two #384</v>
      </c>
      <c r="E5019" s="51">
        <v>44937</v>
      </c>
      <c r="F5019" s="50">
        <v>1</v>
      </c>
      <c r="G5019" s="50" t="str">
        <f>VLOOKUP(Table8[[#This Row],[ProductID]],Table12[[#All],[ProductID]:[ProductFullName]],3,FALSE)</f>
        <v>Product A</v>
      </c>
      <c r="H5019" s="50">
        <v>6</v>
      </c>
      <c r="I5019" s="52">
        <v>44937.59502314814</v>
      </c>
      <c r="J5019" s="50">
        <v>121</v>
      </c>
      <c r="K5019" s="51">
        <v>44937.975694444445</v>
      </c>
      <c r="L5019" s="53"/>
      <c r="M5019" s="54">
        <v>1</v>
      </c>
    </row>
    <row r="5020" spans="2:13" x14ac:dyDescent="0.3">
      <c r="B5020" s="49">
        <v>23863</v>
      </c>
      <c r="C5020" s="50">
        <v>1390</v>
      </c>
      <c r="D5020" s="50" t="str">
        <f>VLOOKUP(Table8[[#This Row],[CustomerID]],Table15[[#All],[CustomerID]:[Company Name]],2,FALSE)</f>
        <v>O'Neys Galleria</v>
      </c>
      <c r="E5020" s="51">
        <v>44937</v>
      </c>
      <c r="F5020" s="50">
        <v>1</v>
      </c>
      <c r="G5020" s="50" t="str">
        <f>VLOOKUP(Table8[[#This Row],[ProductID]],Table12[[#All],[ProductID]:[ProductFullName]],3,FALSE)</f>
        <v>Product A</v>
      </c>
      <c r="H5020" s="50">
        <v>2</v>
      </c>
      <c r="I5020" s="52">
        <v>44937.609479166662</v>
      </c>
      <c r="J5020" s="50">
        <v>133</v>
      </c>
      <c r="K5020" s="51">
        <v>44937.975694444445</v>
      </c>
      <c r="L5020" s="53"/>
      <c r="M5020" s="54">
        <v>1</v>
      </c>
    </row>
    <row r="5021" spans="2:13" x14ac:dyDescent="0.3">
      <c r="B5021" s="49">
        <v>23864</v>
      </c>
      <c r="C5021" s="50">
        <v>1008</v>
      </c>
      <c r="D5021" s="50" t="str">
        <f>VLOOKUP(Table8[[#This Row],[CustomerID]],Table15[[#All],[CustomerID]:[Company Name]],2,FALSE)</f>
        <v>Village Store</v>
      </c>
      <c r="E5021" s="51">
        <v>44937</v>
      </c>
      <c r="F5021" s="50">
        <v>3</v>
      </c>
      <c r="G5021" s="50" t="str">
        <f>VLOOKUP(Table8[[#This Row],[ProductID]],Table12[[#All],[ProductID]:[ProductFullName]],3,FALSE)</f>
        <v>Product C</v>
      </c>
      <c r="H5021" s="50">
        <v>6</v>
      </c>
      <c r="I5021" s="52">
        <v>44937.619745370364</v>
      </c>
      <c r="J5021" s="50">
        <v>109</v>
      </c>
      <c r="K5021" s="51">
        <v>44937.975694444445</v>
      </c>
      <c r="L5021" s="53"/>
      <c r="M5021" s="54">
        <v>1</v>
      </c>
    </row>
    <row r="5022" spans="2:13" x14ac:dyDescent="0.3">
      <c r="B5022" s="49">
        <v>23865</v>
      </c>
      <c r="C5022" s="50">
        <v>1094</v>
      </c>
      <c r="D5022" s="50" t="str">
        <f>VLOOKUP(Table8[[#This Row],[CustomerID]],Table15[[#All],[CustomerID]:[Company Name]],2,FALSE)</f>
        <v>YES YOU MAY</v>
      </c>
      <c r="E5022" s="51">
        <v>44937</v>
      </c>
      <c r="F5022" s="50">
        <v>4</v>
      </c>
      <c r="G5022" s="50" t="str">
        <f>VLOOKUP(Table8[[#This Row],[ProductID]],Table12[[#All],[ProductID]:[ProductFullName]],3,FALSE)</f>
        <v>Product D</v>
      </c>
      <c r="H5022" s="50">
        <v>2</v>
      </c>
      <c r="I5022" s="52">
        <v>44937.631192129622</v>
      </c>
      <c r="J5022" s="50">
        <v>132</v>
      </c>
      <c r="K5022" s="51">
        <v>44937.975694444445</v>
      </c>
      <c r="L5022" s="53"/>
      <c r="M5022" s="54">
        <v>1</v>
      </c>
    </row>
    <row r="5023" spans="2:13" x14ac:dyDescent="0.3">
      <c r="B5023" s="49">
        <v>23866</v>
      </c>
      <c r="C5023" s="50">
        <v>817</v>
      </c>
      <c r="D5023" s="50" t="str">
        <f>VLOOKUP(Table8[[#This Row],[CustomerID]],Table15[[#All],[CustomerID]:[Company Name]],2,FALSE)</f>
        <v>Bay Berries</v>
      </c>
      <c r="E5023" s="51">
        <v>44937</v>
      </c>
      <c r="F5023" s="50">
        <v>1</v>
      </c>
      <c r="G5023" s="50" t="str">
        <f>VLOOKUP(Table8[[#This Row],[ProductID]],Table12[[#All],[ProductID]:[ProductFullName]],3,FALSE)</f>
        <v>Product A</v>
      </c>
      <c r="H5023" s="50">
        <v>6</v>
      </c>
      <c r="I5023" s="52">
        <v>44937.640115740731</v>
      </c>
      <c r="J5023" s="50">
        <v>115</v>
      </c>
      <c r="K5023" s="51">
        <v>44937.975694444445</v>
      </c>
      <c r="L5023" s="53"/>
      <c r="M5023" s="54">
        <v>1</v>
      </c>
    </row>
    <row r="5024" spans="2:13" x14ac:dyDescent="0.3">
      <c r="B5024" s="49">
        <v>23867</v>
      </c>
      <c r="C5024" s="50">
        <v>905</v>
      </c>
      <c r="D5024" s="50" t="str">
        <f>VLOOKUP(Table8[[#This Row],[CustomerID]],Table15[[#All],[CustomerID]:[Company Name]],2,FALSE)</f>
        <v>Morris Variety</v>
      </c>
      <c r="E5024" s="51">
        <v>44937</v>
      </c>
      <c r="F5024" s="50">
        <v>1</v>
      </c>
      <c r="G5024" s="50" t="str">
        <f>VLOOKUP(Table8[[#This Row],[ProductID]],Table12[[#All],[ProductID]:[ProductFullName]],3,FALSE)</f>
        <v>Product A</v>
      </c>
      <c r="H5024" s="50">
        <v>6</v>
      </c>
      <c r="I5024" s="52">
        <v>44937.652141203696</v>
      </c>
      <c r="J5024" s="50">
        <v>125</v>
      </c>
      <c r="K5024" s="51">
        <v>44937.975694444445</v>
      </c>
      <c r="L5024" s="53"/>
      <c r="M5024" s="54">
        <v>1</v>
      </c>
    </row>
    <row r="5025" spans="2:13" x14ac:dyDescent="0.3">
      <c r="B5025" s="49">
        <v>23868</v>
      </c>
      <c r="C5025" s="50">
        <v>147</v>
      </c>
      <c r="D5025" s="50" t="str">
        <f>VLOOKUP(Table8[[#This Row],[CustomerID]],Table15[[#All],[CustomerID]:[Company Name]],2,FALSE)</f>
        <v>Brass &amp; Craft</v>
      </c>
      <c r="E5025" s="51">
        <v>44937</v>
      </c>
      <c r="F5025" s="50">
        <v>4</v>
      </c>
      <c r="G5025" s="50" t="str">
        <f>VLOOKUP(Table8[[#This Row],[ProductID]],Table12[[#All],[ProductID]:[ProductFullName]],3,FALSE)</f>
        <v>Product D</v>
      </c>
      <c r="H5025" s="50">
        <v>3</v>
      </c>
      <c r="I5025" s="52">
        <v>44937.663680555546</v>
      </c>
      <c r="J5025" s="50">
        <v>115</v>
      </c>
      <c r="K5025" s="51">
        <v>44937.975694444445</v>
      </c>
      <c r="L5025" s="53"/>
      <c r="M5025" s="54">
        <v>1</v>
      </c>
    </row>
    <row r="5026" spans="2:13" x14ac:dyDescent="0.3">
      <c r="B5026" s="49">
        <v>23869</v>
      </c>
      <c r="C5026" s="50">
        <v>690</v>
      </c>
      <c r="D5026" s="50" t="str">
        <f>VLOOKUP(Table8[[#This Row],[CustomerID]],Table15[[#All],[CustomerID]:[Company Name]],2,FALSE)</f>
        <v>Castles &amp; Cottage Home &amp; Garden</v>
      </c>
      <c r="E5026" s="51">
        <v>44937</v>
      </c>
      <c r="F5026" s="50">
        <v>3</v>
      </c>
      <c r="G5026" s="50" t="str">
        <f>VLOOKUP(Table8[[#This Row],[ProductID]],Table12[[#All],[ProductID]:[ProductFullName]],3,FALSE)</f>
        <v>Product C</v>
      </c>
      <c r="H5026" s="50">
        <v>4</v>
      </c>
      <c r="I5026" s="52">
        <v>44937.671863425916</v>
      </c>
      <c r="J5026" s="50">
        <v>114</v>
      </c>
      <c r="K5026" s="51">
        <v>44937.975694444445</v>
      </c>
      <c r="L5026" s="53"/>
      <c r="M5026" s="54">
        <v>1</v>
      </c>
    </row>
    <row r="5027" spans="2:13" x14ac:dyDescent="0.3">
      <c r="B5027" s="49">
        <v>23870</v>
      </c>
      <c r="C5027" s="50">
        <v>1032</v>
      </c>
      <c r="D5027" s="50" t="str">
        <f>VLOOKUP(Table8[[#This Row],[CustomerID]],Table15[[#All],[CustomerID]:[Company Name]],2,FALSE)</f>
        <v>Memorial Health University Medical Center</v>
      </c>
      <c r="E5027" s="51">
        <v>44937</v>
      </c>
      <c r="F5027" s="50">
        <v>4</v>
      </c>
      <c r="G5027" s="50" t="str">
        <f>VLOOKUP(Table8[[#This Row],[ProductID]],Table12[[#All],[ProductID]:[ProductFullName]],3,FALSE)</f>
        <v>Product D</v>
      </c>
      <c r="H5027" s="50">
        <v>3</v>
      </c>
      <c r="I5027" s="52">
        <v>44937.686238425915</v>
      </c>
      <c r="J5027" s="50">
        <v>123</v>
      </c>
      <c r="K5027" s="51">
        <v>44937.975694444445</v>
      </c>
      <c r="L5027" s="53"/>
      <c r="M5027" s="54">
        <v>1</v>
      </c>
    </row>
    <row r="5028" spans="2:13" x14ac:dyDescent="0.3">
      <c r="B5028" s="49">
        <v>23871</v>
      </c>
      <c r="C5028" s="50">
        <v>605</v>
      </c>
      <c r="D5028" s="50" t="str">
        <f>VLOOKUP(Table8[[#This Row],[CustomerID]],Table15[[#All],[CustomerID]:[Company Name]],2,FALSE)</f>
        <v>Splurge</v>
      </c>
      <c r="E5028" s="51">
        <v>44937</v>
      </c>
      <c r="F5028" s="50">
        <v>6</v>
      </c>
      <c r="G5028" s="50" t="str">
        <f>VLOOKUP(Table8[[#This Row],[ProductID]],Table12[[#All],[ProductID]:[ProductFullName]],3,FALSE)</f>
        <v>Product F</v>
      </c>
      <c r="H5028" s="53"/>
      <c r="I5028" s="53"/>
      <c r="J5028" s="53"/>
      <c r="K5028" s="51">
        <v>44937.975694444445</v>
      </c>
      <c r="L5028" s="53"/>
      <c r="M5028" s="54">
        <v>1</v>
      </c>
    </row>
    <row r="5029" spans="2:13" x14ac:dyDescent="0.3">
      <c r="B5029" s="49">
        <v>23872</v>
      </c>
      <c r="C5029" s="50">
        <v>515</v>
      </c>
      <c r="D5029" s="50" t="str">
        <f>VLOOKUP(Table8[[#This Row],[CustomerID]],Table15[[#All],[CustomerID]:[Company Name]],2,FALSE)</f>
        <v>SDM-0545</v>
      </c>
      <c r="E5029" s="51">
        <v>44937</v>
      </c>
      <c r="F5029" s="50">
        <v>3</v>
      </c>
      <c r="G5029" s="50" t="str">
        <f>VLOOKUP(Table8[[#This Row],[ProductID]],Table12[[#All],[ProductID]:[ProductFullName]],3,FALSE)</f>
        <v>Product C</v>
      </c>
      <c r="H5029" s="50">
        <v>6</v>
      </c>
      <c r="I5029" s="52">
        <v>44937.708576388883</v>
      </c>
      <c r="J5029" s="50">
        <v>116</v>
      </c>
      <c r="K5029" s="51">
        <v>44937.975694444445</v>
      </c>
      <c r="L5029" s="53"/>
      <c r="M5029" s="54">
        <v>1</v>
      </c>
    </row>
    <row r="5030" spans="2:13" x14ac:dyDescent="0.3">
      <c r="B5030" s="49">
        <v>23873</v>
      </c>
      <c r="C5030" s="50">
        <v>387</v>
      </c>
      <c r="D5030" s="50" t="str">
        <f>VLOOKUP(Table8[[#This Row],[CustomerID]],Table15[[#All],[CustomerID]:[Company Name]],2,FALSE)</f>
        <v>Apropos</v>
      </c>
      <c r="E5030" s="51">
        <v>44937</v>
      </c>
      <c r="F5030" s="50">
        <v>3</v>
      </c>
      <c r="G5030" s="50" t="str">
        <f>VLOOKUP(Table8[[#This Row],[ProductID]],Table12[[#All],[ProductID]:[ProductFullName]],3,FALSE)</f>
        <v>Product C</v>
      </c>
      <c r="H5030" s="50">
        <v>4</v>
      </c>
      <c r="I5030" s="52">
        <v>44937.720555555548</v>
      </c>
      <c r="J5030" s="50">
        <v>111</v>
      </c>
      <c r="K5030" s="51">
        <v>44937.975694444445</v>
      </c>
      <c r="L5030" s="53"/>
      <c r="M5030" s="54">
        <v>1</v>
      </c>
    </row>
    <row r="5031" spans="2:13" x14ac:dyDescent="0.3">
      <c r="B5031" s="49">
        <v>23874</v>
      </c>
      <c r="C5031" s="50">
        <v>1204</v>
      </c>
      <c r="D5031" s="50" t="str">
        <f>VLOOKUP(Table8[[#This Row],[CustomerID]],Table15[[#All],[CustomerID]:[Company Name]],2,FALSE)</f>
        <v>Karen Parsons</v>
      </c>
      <c r="E5031" s="51">
        <v>44937</v>
      </c>
      <c r="F5031" s="50">
        <v>4</v>
      </c>
      <c r="G5031" s="50" t="str">
        <f>VLOOKUP(Table8[[#This Row],[ProductID]],Table12[[#All],[ProductID]:[ProductFullName]],3,FALSE)</f>
        <v>Product D</v>
      </c>
      <c r="H5031" s="50">
        <v>5</v>
      </c>
      <c r="I5031" s="52">
        <v>44937.732418981475</v>
      </c>
      <c r="J5031" s="50">
        <v>109</v>
      </c>
      <c r="K5031" s="51">
        <v>44937.975694444445</v>
      </c>
      <c r="L5031" s="53"/>
      <c r="M5031" s="54">
        <v>1</v>
      </c>
    </row>
    <row r="5032" spans="2:13" x14ac:dyDescent="0.3">
      <c r="B5032" s="49">
        <v>23875</v>
      </c>
      <c r="C5032" s="50">
        <v>457</v>
      </c>
      <c r="D5032" s="50" t="str">
        <f>VLOOKUP(Table8[[#This Row],[CustomerID]],Table15[[#All],[CustomerID]:[Company Name]],2,FALSE)</f>
        <v>Zak's Natural Foods</v>
      </c>
      <c r="E5032" s="51">
        <v>44938</v>
      </c>
      <c r="F5032" s="50">
        <v>1</v>
      </c>
      <c r="G5032" s="50" t="str">
        <f>VLOOKUP(Table8[[#This Row],[ProductID]],Table12[[#All],[ProductID]:[ProductFullName]],3,FALSE)</f>
        <v>Product A</v>
      </c>
      <c r="H5032" s="50">
        <v>4</v>
      </c>
      <c r="I5032" s="52">
        <v>44938.333333333336</v>
      </c>
      <c r="J5032" s="50">
        <v>130</v>
      </c>
      <c r="K5032" s="51">
        <v>44938.95208333333</v>
      </c>
      <c r="L5032" s="53"/>
      <c r="M5032" s="54">
        <v>1</v>
      </c>
    </row>
    <row r="5033" spans="2:13" x14ac:dyDescent="0.3">
      <c r="B5033" s="49">
        <v>23876</v>
      </c>
      <c r="C5033" s="50">
        <v>1046</v>
      </c>
      <c r="D5033" s="50" t="str">
        <f>VLOOKUP(Table8[[#This Row],[CustomerID]],Table15[[#All],[CustomerID]:[Company Name]],2,FALSE)</f>
        <v>Las Olas Chemist</v>
      </c>
      <c r="E5033" s="51">
        <v>44938</v>
      </c>
      <c r="F5033" s="50">
        <v>6</v>
      </c>
      <c r="G5033" s="50" t="str">
        <f>VLOOKUP(Table8[[#This Row],[ProductID]],Table12[[#All],[ProductID]:[ProductFullName]],3,FALSE)</f>
        <v>Product F</v>
      </c>
      <c r="H5033" s="53"/>
      <c r="I5033" s="53"/>
      <c r="J5033" s="53"/>
      <c r="K5033" s="51">
        <v>44938.95208333333</v>
      </c>
      <c r="L5033" s="53"/>
      <c r="M5033" s="54">
        <v>1</v>
      </c>
    </row>
    <row r="5034" spans="2:13" x14ac:dyDescent="0.3">
      <c r="B5034" s="49">
        <v>23877</v>
      </c>
      <c r="C5034" s="50">
        <v>566</v>
      </c>
      <c r="D5034" s="50" t="str">
        <f>VLOOKUP(Table8[[#This Row],[CustomerID]],Table15[[#All],[CustomerID]:[Company Name]],2,FALSE)</f>
        <v>TOWN AND COUNTRY DRUGS</v>
      </c>
      <c r="E5034" s="51">
        <v>44938</v>
      </c>
      <c r="F5034" s="50">
        <v>2</v>
      </c>
      <c r="G5034" s="50" t="str">
        <f>VLOOKUP(Table8[[#This Row],[ProductID]],Table12[[#All],[ProductID]:[ProductFullName]],3,FALSE)</f>
        <v>Product B</v>
      </c>
      <c r="H5034" s="50">
        <v>4</v>
      </c>
      <c r="I5034" s="52">
        <v>44938.364189814813</v>
      </c>
      <c r="J5034" s="50">
        <v>110</v>
      </c>
      <c r="K5034" s="51">
        <v>44938.95208333333</v>
      </c>
      <c r="L5034" s="53"/>
      <c r="M5034" s="54">
        <v>1</v>
      </c>
    </row>
    <row r="5035" spans="2:13" x14ac:dyDescent="0.3">
      <c r="B5035" s="49">
        <v>23878</v>
      </c>
      <c r="C5035" s="50">
        <v>408</v>
      </c>
      <c r="D5035" s="50" t="str">
        <f>VLOOKUP(Table8[[#This Row],[CustomerID]],Table15[[#All],[CustomerID]:[Company Name]],2,FALSE)</f>
        <v>KW SURPLUS</v>
      </c>
      <c r="E5035" s="51">
        <v>44938</v>
      </c>
      <c r="F5035" s="50">
        <v>1</v>
      </c>
      <c r="G5035" s="50" t="str">
        <f>VLOOKUP(Table8[[#This Row],[ProductID]],Table12[[#All],[ProductID]:[ProductFullName]],3,FALSE)</f>
        <v>Product A</v>
      </c>
      <c r="H5035" s="50">
        <v>6</v>
      </c>
      <c r="I5035" s="52">
        <v>44938.379571759258</v>
      </c>
      <c r="J5035" s="50">
        <v>111</v>
      </c>
      <c r="K5035" s="51">
        <v>44938.95208333333</v>
      </c>
      <c r="L5035" s="53"/>
      <c r="M5035" s="54">
        <v>1</v>
      </c>
    </row>
    <row r="5036" spans="2:13" x14ac:dyDescent="0.3">
      <c r="B5036" s="49">
        <v>23879</v>
      </c>
      <c r="C5036" s="50">
        <v>1002</v>
      </c>
      <c r="D5036" s="50" t="str">
        <f>VLOOKUP(Table8[[#This Row],[CustomerID]],Table15[[#All],[CustomerID]:[Company Name]],2,FALSE)</f>
        <v>Learning Express</v>
      </c>
      <c r="E5036" s="51">
        <v>44938</v>
      </c>
      <c r="F5036" s="50">
        <v>4</v>
      </c>
      <c r="G5036" s="50" t="str">
        <f>VLOOKUP(Table8[[#This Row],[ProductID]],Table12[[#All],[ProductID]:[ProductFullName]],3,FALSE)</f>
        <v>Product D</v>
      </c>
      <c r="H5036" s="50">
        <v>4</v>
      </c>
      <c r="I5036" s="52">
        <v>44938.394259259258</v>
      </c>
      <c r="J5036" s="50">
        <v>112</v>
      </c>
      <c r="K5036" s="51">
        <v>44938.95208333333</v>
      </c>
      <c r="L5036" s="53"/>
      <c r="M5036" s="54">
        <v>1</v>
      </c>
    </row>
    <row r="5037" spans="2:13" x14ac:dyDescent="0.3">
      <c r="B5037" s="49">
        <v>23880</v>
      </c>
      <c r="C5037" s="50">
        <v>960</v>
      </c>
      <c r="D5037" s="50" t="str">
        <f>VLOOKUP(Table8[[#This Row],[CustomerID]],Table15[[#All],[CustomerID]:[Company Name]],2,FALSE)</f>
        <v>Angelique Boutique</v>
      </c>
      <c r="E5037" s="51">
        <v>44938</v>
      </c>
      <c r="F5037" s="50">
        <v>5</v>
      </c>
      <c r="G5037" s="50" t="str">
        <f>VLOOKUP(Table8[[#This Row],[ProductID]],Table12[[#All],[ProductID]:[ProductFullName]],3,FALSE)</f>
        <v>Product E</v>
      </c>
      <c r="H5037" s="50">
        <v>3</v>
      </c>
      <c r="I5037" s="52">
        <v>44938.406215277777</v>
      </c>
      <c r="J5037" s="50">
        <v>123</v>
      </c>
      <c r="K5037" s="51">
        <v>44938.95208333333</v>
      </c>
      <c r="L5037" s="53"/>
      <c r="M5037" s="54">
        <v>1</v>
      </c>
    </row>
    <row r="5038" spans="2:13" x14ac:dyDescent="0.3">
      <c r="B5038" s="49">
        <v>23881</v>
      </c>
      <c r="C5038" s="50">
        <v>792</v>
      </c>
      <c r="D5038" s="50" t="str">
        <f>VLOOKUP(Table8[[#This Row],[CustomerID]],Table15[[#All],[CustomerID]:[Company Name]],2,FALSE)</f>
        <v>Paragon Shop</v>
      </c>
      <c r="E5038" s="51">
        <v>44938</v>
      </c>
      <c r="F5038" s="50">
        <v>3</v>
      </c>
      <c r="G5038" s="50" t="str">
        <f>VLOOKUP(Table8[[#This Row],[ProductID]],Table12[[#All],[ProductID]:[ProductFullName]],3,FALSE)</f>
        <v>Product C</v>
      </c>
      <c r="H5038" s="50">
        <v>2</v>
      </c>
      <c r="I5038" s="52">
        <v>44938.421122685184</v>
      </c>
      <c r="J5038" s="50">
        <v>111</v>
      </c>
      <c r="K5038" s="51">
        <v>44938.95208333333</v>
      </c>
      <c r="L5038" s="53"/>
      <c r="M5038" s="54">
        <v>1</v>
      </c>
    </row>
    <row r="5039" spans="2:13" x14ac:dyDescent="0.3">
      <c r="B5039" s="49">
        <v>23882</v>
      </c>
      <c r="C5039" s="50">
        <v>1344</v>
      </c>
      <c r="D5039" s="50" t="str">
        <f>VLOOKUP(Table8[[#This Row],[CustomerID]],Table15[[#All],[CustomerID]:[Company Name]],2,FALSE)</f>
        <v>Davison's Drug</v>
      </c>
      <c r="E5039" s="51">
        <v>44938</v>
      </c>
      <c r="F5039" s="50">
        <v>1</v>
      </c>
      <c r="G5039" s="50" t="str">
        <f>VLOOKUP(Table8[[#This Row],[ProductID]],Table12[[#All],[ProductID]:[ProductFullName]],3,FALSE)</f>
        <v>Product A</v>
      </c>
      <c r="H5039" s="50">
        <v>7</v>
      </c>
      <c r="I5039" s="52">
        <v>44938.438148148147</v>
      </c>
      <c r="J5039" s="50">
        <v>118</v>
      </c>
      <c r="K5039" s="51">
        <v>44938.95208333333</v>
      </c>
      <c r="L5039" s="53"/>
      <c r="M5039" s="54">
        <v>1</v>
      </c>
    </row>
    <row r="5040" spans="2:13" x14ac:dyDescent="0.3">
      <c r="B5040" s="49">
        <v>23883</v>
      </c>
      <c r="C5040" s="50">
        <v>1183</v>
      </c>
      <c r="D5040" s="50" t="str">
        <f>VLOOKUP(Table8[[#This Row],[CustomerID]],Table15[[#All],[CustomerID]:[Company Name]],2,FALSE)</f>
        <v>Cardsmart - Hickory Hills</v>
      </c>
      <c r="E5040" s="51">
        <v>44938</v>
      </c>
      <c r="F5040" s="50">
        <v>5</v>
      </c>
      <c r="G5040" s="50" t="str">
        <f>VLOOKUP(Table8[[#This Row],[ProductID]],Table12[[#All],[ProductID]:[ProductFullName]],3,FALSE)</f>
        <v>Product E</v>
      </c>
      <c r="H5040" s="50">
        <v>3</v>
      </c>
      <c r="I5040" s="52">
        <v>44938.452731481477</v>
      </c>
      <c r="J5040" s="50">
        <v>121</v>
      </c>
      <c r="K5040" s="51">
        <v>44938.95208333333</v>
      </c>
      <c r="L5040" s="53"/>
      <c r="M5040" s="54">
        <v>1</v>
      </c>
    </row>
    <row r="5041" spans="2:13" x14ac:dyDescent="0.3">
      <c r="B5041" s="49">
        <v>23884</v>
      </c>
      <c r="C5041" s="50">
        <v>1370</v>
      </c>
      <c r="D5041" s="50" t="str">
        <f>VLOOKUP(Table8[[#This Row],[CustomerID]],Table15[[#All],[CustomerID]:[Company Name]],2,FALSE)</f>
        <v>Brenners</v>
      </c>
      <c r="E5041" s="51">
        <v>44938</v>
      </c>
      <c r="F5041" s="50">
        <v>2</v>
      </c>
      <c r="G5041" s="50" t="str">
        <f>VLOOKUP(Table8[[#This Row],[ProductID]],Table12[[#All],[ProductID]:[ProductFullName]],3,FALSE)</f>
        <v>Product B</v>
      </c>
      <c r="H5041" s="50">
        <v>5</v>
      </c>
      <c r="I5041" s="52">
        <v>44938.462881944441</v>
      </c>
      <c r="J5041" s="50">
        <v>132</v>
      </c>
      <c r="K5041" s="51">
        <v>44938.95208333333</v>
      </c>
      <c r="L5041" s="53"/>
      <c r="M5041" s="54">
        <v>1</v>
      </c>
    </row>
    <row r="5042" spans="2:13" x14ac:dyDescent="0.3">
      <c r="B5042" s="49">
        <v>23885</v>
      </c>
      <c r="C5042" s="50">
        <v>722</v>
      </c>
      <c r="D5042" s="50" t="str">
        <f>VLOOKUP(Table8[[#This Row],[CustomerID]],Table15[[#All],[CustomerID]:[Company Name]],2,FALSE)</f>
        <v>Your Dollars Store With More #123</v>
      </c>
      <c r="E5042" s="51">
        <v>44938</v>
      </c>
      <c r="F5042" s="50">
        <v>1</v>
      </c>
      <c r="G5042" s="50" t="str">
        <f>VLOOKUP(Table8[[#This Row],[ProductID]],Table12[[#All],[ProductID]:[ProductFullName]],3,FALSE)</f>
        <v>Product A</v>
      </c>
      <c r="H5042" s="50">
        <v>7</v>
      </c>
      <c r="I5042" s="52">
        <v>44938.476192129623</v>
      </c>
      <c r="J5042" s="50">
        <v>128</v>
      </c>
      <c r="K5042" s="51">
        <v>44938.95208333333</v>
      </c>
      <c r="L5042" s="53"/>
      <c r="M5042" s="54">
        <v>1</v>
      </c>
    </row>
    <row r="5043" spans="2:13" x14ac:dyDescent="0.3">
      <c r="B5043" s="49">
        <v>23886</v>
      </c>
      <c r="C5043" s="50">
        <v>1305</v>
      </c>
      <c r="D5043" s="50" t="str">
        <f>VLOOKUP(Table8[[#This Row],[CustomerID]],Table15[[#All],[CustomerID]:[Company Name]],2,FALSE)</f>
        <v>Divinty</v>
      </c>
      <c r="E5043" s="51">
        <v>44938</v>
      </c>
      <c r="F5043" s="50">
        <v>6</v>
      </c>
      <c r="G5043" s="50" t="str">
        <f>VLOOKUP(Table8[[#This Row],[ProductID]],Table12[[#All],[ProductID]:[ProductFullName]],3,FALSE)</f>
        <v>Product F</v>
      </c>
      <c r="H5043" s="53"/>
      <c r="I5043" s="53"/>
      <c r="J5043" s="53"/>
      <c r="K5043" s="51">
        <v>44938.95208333333</v>
      </c>
      <c r="L5043" s="53"/>
      <c r="M5043" s="54">
        <v>1</v>
      </c>
    </row>
    <row r="5044" spans="2:13" x14ac:dyDescent="0.3">
      <c r="B5044" s="49">
        <v>23887</v>
      </c>
      <c r="C5044" s="50">
        <v>172</v>
      </c>
      <c r="D5044" s="50" t="str">
        <f>VLOOKUP(Table8[[#This Row],[CustomerID]],Table15[[#All],[CustomerID]:[Company Name]],2,FALSE)</f>
        <v>Sylvestres</v>
      </c>
      <c r="E5044" s="51">
        <v>44938</v>
      </c>
      <c r="F5044" s="50">
        <v>2</v>
      </c>
      <c r="G5044" s="50" t="str">
        <f>VLOOKUP(Table8[[#This Row],[ProductID]],Table12[[#All],[ProductID]:[ProductFullName]],3,FALSE)</f>
        <v>Product B</v>
      </c>
      <c r="H5044" s="50">
        <v>5</v>
      </c>
      <c r="I5044" s="52">
        <v>44938.507916666655</v>
      </c>
      <c r="J5044" s="50">
        <v>126</v>
      </c>
      <c r="K5044" s="51">
        <v>44938.95208333333</v>
      </c>
      <c r="L5044" s="53"/>
      <c r="M5044" s="54">
        <v>1</v>
      </c>
    </row>
    <row r="5045" spans="2:13" x14ac:dyDescent="0.3">
      <c r="B5045" s="49">
        <v>23888</v>
      </c>
      <c r="C5045" s="50">
        <v>1180</v>
      </c>
      <c r="D5045" s="50" t="str">
        <f>VLOOKUP(Table8[[#This Row],[CustomerID]],Table15[[#All],[CustomerID]:[Company Name]],2,FALSE)</f>
        <v>Burger Drugs</v>
      </c>
      <c r="E5045" s="51">
        <v>44938</v>
      </c>
      <c r="F5045" s="50">
        <v>5</v>
      </c>
      <c r="G5045" s="50" t="str">
        <f>VLOOKUP(Table8[[#This Row],[ProductID]],Table12[[#All],[ProductID]:[ProductFullName]],3,FALSE)</f>
        <v>Product E</v>
      </c>
      <c r="H5045" s="50">
        <v>3</v>
      </c>
      <c r="I5045" s="52">
        <v>44938.521122685175</v>
      </c>
      <c r="J5045" s="50">
        <v>123</v>
      </c>
      <c r="K5045" s="51">
        <v>44938.95208333333</v>
      </c>
      <c r="L5045" s="53"/>
      <c r="M5045" s="54">
        <v>1</v>
      </c>
    </row>
    <row r="5046" spans="2:13" x14ac:dyDescent="0.3">
      <c r="B5046" s="49">
        <v>23889</v>
      </c>
      <c r="C5046" s="50">
        <v>408</v>
      </c>
      <c r="D5046" s="50" t="str">
        <f>VLOOKUP(Table8[[#This Row],[CustomerID]],Table15[[#All],[CustomerID]:[Company Name]],2,FALSE)</f>
        <v>KW SURPLUS</v>
      </c>
      <c r="E5046" s="51">
        <v>44938</v>
      </c>
      <c r="F5046" s="50">
        <v>6</v>
      </c>
      <c r="G5046" s="50" t="str">
        <f>VLOOKUP(Table8[[#This Row],[ProductID]],Table12[[#All],[ProductID]:[ProductFullName]],3,FALSE)</f>
        <v>Product F</v>
      </c>
      <c r="H5046" s="53"/>
      <c r="I5046" s="53"/>
      <c r="J5046" s="53"/>
      <c r="K5046" s="51">
        <v>44938.95208333333</v>
      </c>
      <c r="L5046" s="53"/>
      <c r="M5046" s="54">
        <v>1</v>
      </c>
    </row>
    <row r="5047" spans="2:13" x14ac:dyDescent="0.3">
      <c r="B5047" s="49">
        <v>23890</v>
      </c>
      <c r="C5047" s="50">
        <v>76</v>
      </c>
      <c r="D5047" s="50" t="str">
        <f>VLOOKUP(Table8[[#This Row],[CustomerID]],Table15[[#All],[CustomerID]:[Company Name]],2,FALSE)</f>
        <v>Eloise Ltd.</v>
      </c>
      <c r="E5047" s="51">
        <v>44938</v>
      </c>
      <c r="F5047" s="50">
        <v>2</v>
      </c>
      <c r="G5047" s="50" t="str">
        <f>VLOOKUP(Table8[[#This Row],[ProductID]],Table12[[#All],[ProductID]:[ProductFullName]],3,FALSE)</f>
        <v>Product B</v>
      </c>
      <c r="H5047" s="50">
        <v>5</v>
      </c>
      <c r="I5047" s="52">
        <v>44938.548020833325</v>
      </c>
      <c r="J5047" s="50">
        <v>133</v>
      </c>
      <c r="K5047" s="51">
        <v>44938.95208333333</v>
      </c>
      <c r="L5047" s="53"/>
      <c r="M5047" s="54">
        <v>1</v>
      </c>
    </row>
    <row r="5048" spans="2:13" x14ac:dyDescent="0.3">
      <c r="B5048" s="49">
        <v>23891</v>
      </c>
      <c r="C5048" s="50">
        <v>304</v>
      </c>
      <c r="D5048" s="50" t="str">
        <f>VLOOKUP(Table8[[#This Row],[CustomerID]],Table15[[#All],[CustomerID]:[Company Name]],2,FALSE)</f>
        <v>Seredipity Hair &amp; Gift Design</v>
      </c>
      <c r="E5048" s="51">
        <v>44938</v>
      </c>
      <c r="F5048" s="50">
        <v>1</v>
      </c>
      <c r="G5048" s="50" t="str">
        <f>VLOOKUP(Table8[[#This Row],[ProductID]],Table12[[#All],[ProductID]:[ProductFullName]],3,FALSE)</f>
        <v>Product A</v>
      </c>
      <c r="H5048" s="50">
        <v>4</v>
      </c>
      <c r="I5048" s="52">
        <v>44938.563020833324</v>
      </c>
      <c r="J5048" s="50">
        <v>130</v>
      </c>
      <c r="K5048" s="51">
        <v>44938.95208333333</v>
      </c>
      <c r="L5048" s="53"/>
      <c r="M5048" s="54">
        <v>1</v>
      </c>
    </row>
    <row r="5049" spans="2:13" x14ac:dyDescent="0.3">
      <c r="B5049" s="49">
        <v>23892</v>
      </c>
      <c r="C5049" s="50">
        <v>1058</v>
      </c>
      <c r="D5049" s="50" t="str">
        <f>VLOOKUP(Table8[[#This Row],[CustomerID]],Table15[[#All],[CustomerID]:[Company Name]],2,FALSE)</f>
        <v>Indesigh Fundraising</v>
      </c>
      <c r="E5049" s="51">
        <v>44938</v>
      </c>
      <c r="F5049" s="50">
        <v>1</v>
      </c>
      <c r="G5049" s="50" t="str">
        <f>VLOOKUP(Table8[[#This Row],[ProductID]],Table12[[#All],[ProductID]:[ProductFullName]],3,FALSE)</f>
        <v>Product A</v>
      </c>
      <c r="H5049" s="50">
        <v>4</v>
      </c>
      <c r="I5049" s="52">
        <v>44938.576481481476</v>
      </c>
      <c r="J5049" s="50">
        <v>134</v>
      </c>
      <c r="K5049" s="51">
        <v>44938.95208333333</v>
      </c>
      <c r="L5049" s="53"/>
      <c r="M5049" s="54">
        <v>1</v>
      </c>
    </row>
    <row r="5050" spans="2:13" x14ac:dyDescent="0.3">
      <c r="B5050" s="49">
        <v>23893</v>
      </c>
      <c r="C5050" s="50">
        <v>250</v>
      </c>
      <c r="D5050" s="50" t="str">
        <f>VLOOKUP(Table8[[#This Row],[CustomerID]],Table15[[#All],[CustomerID]:[Company Name]],2,FALSE)</f>
        <v>Buck or Two #361</v>
      </c>
      <c r="E5050" s="51">
        <v>44938</v>
      </c>
      <c r="F5050" s="50">
        <v>3</v>
      </c>
      <c r="G5050" s="50" t="str">
        <f>VLOOKUP(Table8[[#This Row],[ProductID]],Table12[[#All],[ProductID]:[ProductFullName]],3,FALSE)</f>
        <v>Product C</v>
      </c>
      <c r="H5050" s="50">
        <v>6</v>
      </c>
      <c r="I5050" s="52">
        <v>44938.593124999992</v>
      </c>
      <c r="J5050" s="50">
        <v>110</v>
      </c>
      <c r="K5050" s="51">
        <v>44938.95208333333</v>
      </c>
      <c r="L5050" s="53"/>
      <c r="M5050" s="54">
        <v>1</v>
      </c>
    </row>
    <row r="5051" spans="2:13" x14ac:dyDescent="0.3">
      <c r="B5051" s="49">
        <v>23894</v>
      </c>
      <c r="C5051" s="50">
        <v>612</v>
      </c>
      <c r="D5051" s="50" t="str">
        <f>VLOOKUP(Table8[[#This Row],[CustomerID]],Table15[[#All],[CustomerID]:[Company Name]],2,FALSE)</f>
        <v>Talk Of The Town</v>
      </c>
      <c r="E5051" s="51">
        <v>44938</v>
      </c>
      <c r="F5051" s="50">
        <v>3</v>
      </c>
      <c r="G5051" s="50" t="str">
        <f>VLOOKUP(Table8[[#This Row],[ProductID]],Table12[[#All],[ProductID]:[ProductFullName]],3,FALSE)</f>
        <v>Product C</v>
      </c>
      <c r="H5051" s="50">
        <v>5</v>
      </c>
      <c r="I5051" s="52">
        <v>44938.60938657407</v>
      </c>
      <c r="J5051" s="50">
        <v>125</v>
      </c>
      <c r="K5051" s="51">
        <v>44938.95208333333</v>
      </c>
      <c r="L5051" s="53"/>
      <c r="M5051" s="54">
        <v>1</v>
      </c>
    </row>
    <row r="5052" spans="2:13" x14ac:dyDescent="0.3">
      <c r="B5052" s="49">
        <v>23895</v>
      </c>
      <c r="C5052" s="50">
        <v>43</v>
      </c>
      <c r="D5052" s="50" t="str">
        <f>VLOOKUP(Table8[[#This Row],[CustomerID]],Table15[[#All],[CustomerID]:[Company Name]],2,FALSE)</f>
        <v>Emerald Isle Gifts</v>
      </c>
      <c r="E5052" s="51">
        <v>44938</v>
      </c>
      <c r="F5052" s="50">
        <v>5</v>
      </c>
      <c r="G5052" s="50" t="str">
        <f>VLOOKUP(Table8[[#This Row],[ProductID]],Table12[[#All],[ProductID]:[ProductFullName]],3,FALSE)</f>
        <v>Product E</v>
      </c>
      <c r="H5052" s="50">
        <v>7</v>
      </c>
      <c r="I5052" s="52">
        <v>44938.622534722221</v>
      </c>
      <c r="J5052" s="50">
        <v>117</v>
      </c>
      <c r="K5052" s="51">
        <v>44938.95208333333</v>
      </c>
      <c r="L5052" s="53"/>
      <c r="M5052" s="54">
        <v>1</v>
      </c>
    </row>
    <row r="5053" spans="2:13" x14ac:dyDescent="0.3">
      <c r="B5053" s="49">
        <v>23896</v>
      </c>
      <c r="C5053" s="50">
        <v>613</v>
      </c>
      <c r="D5053" s="50" t="str">
        <f>VLOOKUP(Table8[[#This Row],[CustomerID]],Table15[[#All],[CustomerID]:[Company Name]],2,FALSE)</f>
        <v>Country Cupboard</v>
      </c>
      <c r="E5053" s="51">
        <v>44938</v>
      </c>
      <c r="F5053" s="50">
        <v>5</v>
      </c>
      <c r="G5053" s="50" t="str">
        <f>VLOOKUP(Table8[[#This Row],[ProductID]],Table12[[#All],[ProductID]:[ProductFullName]],3,FALSE)</f>
        <v>Product E</v>
      </c>
      <c r="H5053" s="50">
        <v>6</v>
      </c>
      <c r="I5053" s="52">
        <v>44938.632476851853</v>
      </c>
      <c r="J5053" s="50">
        <v>119</v>
      </c>
      <c r="K5053" s="51">
        <v>44938.95208333333</v>
      </c>
      <c r="L5053" s="53"/>
      <c r="M5053" s="54">
        <v>1</v>
      </c>
    </row>
    <row r="5054" spans="2:13" x14ac:dyDescent="0.3">
      <c r="B5054" s="49">
        <v>23897</v>
      </c>
      <c r="C5054" s="50">
        <v>1002</v>
      </c>
      <c r="D5054" s="50" t="str">
        <f>VLOOKUP(Table8[[#This Row],[CustomerID]],Table15[[#All],[CustomerID]:[Company Name]],2,FALSE)</f>
        <v>Learning Express</v>
      </c>
      <c r="E5054" s="51">
        <v>44938</v>
      </c>
      <c r="F5054" s="50">
        <v>5</v>
      </c>
      <c r="G5054" s="50" t="str">
        <f>VLOOKUP(Table8[[#This Row],[ProductID]],Table12[[#All],[ProductID]:[ProductFullName]],3,FALSE)</f>
        <v>Product E</v>
      </c>
      <c r="H5054" s="50">
        <v>3</v>
      </c>
      <c r="I5054" s="52">
        <v>44938.650381944448</v>
      </c>
      <c r="J5054" s="50">
        <v>129</v>
      </c>
      <c r="K5054" s="51">
        <v>44938.95208333333</v>
      </c>
      <c r="L5054" s="53"/>
      <c r="M5054" s="54">
        <v>1</v>
      </c>
    </row>
    <row r="5055" spans="2:13" x14ac:dyDescent="0.3">
      <c r="B5055" s="49">
        <v>23898</v>
      </c>
      <c r="C5055" s="50">
        <v>584</v>
      </c>
      <c r="D5055" s="50" t="str">
        <f>VLOOKUP(Table8[[#This Row],[CustomerID]],Table15[[#All],[CustomerID]:[Company Name]],2,FALSE)</f>
        <v>Gift Boutique</v>
      </c>
      <c r="E5055" s="51">
        <v>44938</v>
      </c>
      <c r="F5055" s="50">
        <v>5</v>
      </c>
      <c r="G5055" s="50" t="str">
        <f>VLOOKUP(Table8[[#This Row],[ProductID]],Table12[[#All],[ProductID]:[ProductFullName]],3,FALSE)</f>
        <v>Product E</v>
      </c>
      <c r="H5055" s="50">
        <v>2</v>
      </c>
      <c r="I5055" s="52">
        <v>44938.661620370374</v>
      </c>
      <c r="J5055" s="50">
        <v>108</v>
      </c>
      <c r="K5055" s="51">
        <v>44938.95208333333</v>
      </c>
      <c r="L5055" s="53"/>
      <c r="M5055" s="54">
        <v>1</v>
      </c>
    </row>
    <row r="5056" spans="2:13" x14ac:dyDescent="0.3">
      <c r="B5056" s="49">
        <v>23899</v>
      </c>
      <c r="C5056" s="50">
        <v>1028</v>
      </c>
      <c r="D5056" s="50" t="str">
        <f>VLOOKUP(Table8[[#This Row],[CustomerID]],Table15[[#All],[CustomerID]:[Company Name]],2,FALSE)</f>
        <v>VisABility Store</v>
      </c>
      <c r="E5056" s="51">
        <v>44938</v>
      </c>
      <c r="F5056" s="50">
        <v>3</v>
      </c>
      <c r="G5056" s="50" t="str">
        <f>VLOOKUP(Table8[[#This Row],[ProductID]],Table12[[#All],[ProductID]:[ProductFullName]],3,FALSE)</f>
        <v>Product C</v>
      </c>
      <c r="H5056" s="50">
        <v>4</v>
      </c>
      <c r="I5056" s="52">
        <v>44938.672175925931</v>
      </c>
      <c r="J5056" s="50">
        <v>107</v>
      </c>
      <c r="K5056" s="51">
        <v>44938.95208333333</v>
      </c>
      <c r="L5056" s="53"/>
      <c r="M5056" s="54">
        <v>1</v>
      </c>
    </row>
    <row r="5057" spans="2:13" x14ac:dyDescent="0.3">
      <c r="B5057" s="49">
        <v>23900</v>
      </c>
      <c r="C5057" s="50">
        <v>1214</v>
      </c>
      <c r="D5057" s="50" t="str">
        <f>VLOOKUP(Table8[[#This Row],[CustomerID]],Table15[[#All],[CustomerID]:[Company Name]],2,FALSE)</f>
        <v>Le Mode</v>
      </c>
      <c r="E5057" s="51">
        <v>44938</v>
      </c>
      <c r="F5057" s="50">
        <v>2</v>
      </c>
      <c r="G5057" s="50" t="str">
        <f>VLOOKUP(Table8[[#This Row],[ProductID]],Table12[[#All],[ProductID]:[ProductFullName]],3,FALSE)</f>
        <v>Product B</v>
      </c>
      <c r="H5057" s="50">
        <v>6</v>
      </c>
      <c r="I5057" s="52">
        <v>44938.689479166671</v>
      </c>
      <c r="J5057" s="50">
        <v>131</v>
      </c>
      <c r="K5057" s="51">
        <v>44938.95208333333</v>
      </c>
      <c r="L5057" s="53"/>
      <c r="M5057" s="54">
        <v>1</v>
      </c>
    </row>
    <row r="5058" spans="2:13" x14ac:dyDescent="0.3">
      <c r="B5058" s="49">
        <v>23901</v>
      </c>
      <c r="C5058" s="50">
        <v>954</v>
      </c>
      <c r="D5058" s="50" t="str">
        <f>VLOOKUP(Table8[[#This Row],[CustomerID]],Table15[[#All],[CustomerID]:[Company Name]],2,FALSE)</f>
        <v>Michael's Hallmark</v>
      </c>
      <c r="E5058" s="51">
        <v>44938</v>
      </c>
      <c r="F5058" s="50">
        <v>4</v>
      </c>
      <c r="G5058" s="50" t="str">
        <f>VLOOKUP(Table8[[#This Row],[ProductID]],Table12[[#All],[ProductID]:[ProductFullName]],3,FALSE)</f>
        <v>Product D</v>
      </c>
      <c r="H5058" s="50">
        <v>6</v>
      </c>
      <c r="I5058" s="52">
        <v>44938.705196759263</v>
      </c>
      <c r="J5058" s="50">
        <v>127</v>
      </c>
      <c r="K5058" s="51">
        <v>44938.95208333333</v>
      </c>
      <c r="L5058" s="53"/>
      <c r="M5058" s="54">
        <v>1</v>
      </c>
    </row>
    <row r="5059" spans="2:13" x14ac:dyDescent="0.3">
      <c r="B5059" s="49">
        <v>23902</v>
      </c>
      <c r="C5059" s="50">
        <v>836</v>
      </c>
      <c r="D5059" s="50" t="str">
        <f>VLOOKUP(Table8[[#This Row],[CustomerID]],Table15[[#All],[CustomerID]:[Company Name]],2,FALSE)</f>
        <v>New York Trends</v>
      </c>
      <c r="E5059" s="51">
        <v>44938</v>
      </c>
      <c r="F5059" s="50">
        <v>2</v>
      </c>
      <c r="G5059" s="50" t="str">
        <f>VLOOKUP(Table8[[#This Row],[ProductID]],Table12[[#All],[ProductID]:[ProductFullName]],3,FALSE)</f>
        <v>Product B</v>
      </c>
      <c r="H5059" s="50">
        <v>4</v>
      </c>
      <c r="I5059" s="52">
        <v>44938.71738425926</v>
      </c>
      <c r="J5059" s="50">
        <v>110</v>
      </c>
      <c r="K5059" s="51">
        <v>44938.95208333333</v>
      </c>
      <c r="L5059" s="53"/>
      <c r="M5059" s="54">
        <v>1</v>
      </c>
    </row>
    <row r="5060" spans="2:13" x14ac:dyDescent="0.3">
      <c r="B5060" s="49">
        <v>23903</v>
      </c>
      <c r="C5060" s="50">
        <v>1016</v>
      </c>
      <c r="D5060" s="50" t="str">
        <f>VLOOKUP(Table8[[#This Row],[CustomerID]],Table15[[#All],[CustomerID]:[Company Name]],2,FALSE)</f>
        <v>Pink Lady Gift Shop</v>
      </c>
      <c r="E5060" s="51">
        <v>44938</v>
      </c>
      <c r="F5060" s="50">
        <v>1</v>
      </c>
      <c r="G5060" s="50" t="str">
        <f>VLOOKUP(Table8[[#This Row],[ProductID]],Table12[[#All],[ProductID]:[ProductFullName]],3,FALSE)</f>
        <v>Product A</v>
      </c>
      <c r="H5060" s="50">
        <v>5</v>
      </c>
      <c r="I5060" s="52">
        <v>44938.730497685188</v>
      </c>
      <c r="J5060" s="50">
        <v>128</v>
      </c>
      <c r="K5060" s="51">
        <v>44938.95208333333</v>
      </c>
      <c r="L5060" s="53"/>
      <c r="M5060" s="54">
        <v>1</v>
      </c>
    </row>
    <row r="5061" spans="2:13" x14ac:dyDescent="0.3">
      <c r="B5061" s="49">
        <v>23904</v>
      </c>
      <c r="C5061" s="50">
        <v>359</v>
      </c>
      <c r="D5061" s="50" t="str">
        <f>VLOOKUP(Table8[[#This Row],[CustomerID]],Table15[[#All],[CustomerID]:[Company Name]],2,FALSE)</f>
        <v>Zellers Store #463</v>
      </c>
      <c r="E5061" s="51">
        <v>44938</v>
      </c>
      <c r="F5061" s="50">
        <v>3</v>
      </c>
      <c r="G5061" s="50" t="str">
        <f>VLOOKUP(Table8[[#This Row],[ProductID]],Table12[[#All],[ProductID]:[ProductFullName]],3,FALSE)</f>
        <v>Product C</v>
      </c>
      <c r="H5061" s="50">
        <v>6</v>
      </c>
      <c r="I5061" s="52">
        <v>44938.745381944449</v>
      </c>
      <c r="J5061" s="50">
        <v>108</v>
      </c>
      <c r="K5061" s="51">
        <v>44938.95208333333</v>
      </c>
      <c r="L5061" s="53"/>
      <c r="M5061" s="54">
        <v>1</v>
      </c>
    </row>
    <row r="5062" spans="2:13" x14ac:dyDescent="0.3">
      <c r="B5062" s="49">
        <v>23905</v>
      </c>
      <c r="C5062" s="50">
        <v>328</v>
      </c>
      <c r="D5062" s="50" t="str">
        <f>VLOOKUP(Table8[[#This Row],[CustomerID]],Table15[[#All],[CustomerID]:[Company Name]],2,FALSE)</f>
        <v>Tapestry Gift Shop</v>
      </c>
      <c r="E5062" s="51">
        <v>44939</v>
      </c>
      <c r="F5062" s="50">
        <v>4</v>
      </c>
      <c r="G5062" s="50" t="str">
        <f>VLOOKUP(Table8[[#This Row],[ProductID]],Table12[[#All],[ProductID]:[ProductFullName]],3,FALSE)</f>
        <v>Product D</v>
      </c>
      <c r="H5062" s="50">
        <v>2</v>
      </c>
      <c r="I5062" s="52">
        <v>44939.333333333336</v>
      </c>
      <c r="J5062" s="50">
        <v>106</v>
      </c>
      <c r="K5062" s="51">
        <v>44939.976388888892</v>
      </c>
      <c r="L5062" s="53"/>
      <c r="M5062" s="54">
        <v>1</v>
      </c>
    </row>
    <row r="5063" spans="2:13" x14ac:dyDescent="0.3">
      <c r="B5063" s="49">
        <v>23906</v>
      </c>
      <c r="C5063" s="50">
        <v>562</v>
      </c>
      <c r="D5063" s="50" t="str">
        <f>VLOOKUP(Table8[[#This Row],[CustomerID]],Table15[[#All],[CustomerID]:[Company Name]],2,FALSE)</f>
        <v>Etc Etc</v>
      </c>
      <c r="E5063" s="51">
        <v>44939</v>
      </c>
      <c r="F5063" s="50">
        <v>1</v>
      </c>
      <c r="G5063" s="50" t="str">
        <f>VLOOKUP(Table8[[#This Row],[ProductID]],Table12[[#All],[ProductID]:[ProductFullName]],3,FALSE)</f>
        <v>Product A</v>
      </c>
      <c r="H5063" s="50">
        <v>2</v>
      </c>
      <c r="I5063" s="52">
        <v>44939.348692129635</v>
      </c>
      <c r="J5063" s="50">
        <v>124</v>
      </c>
      <c r="K5063" s="51">
        <v>44939.976388888892</v>
      </c>
      <c r="L5063" s="53"/>
      <c r="M5063" s="54">
        <v>1</v>
      </c>
    </row>
    <row r="5064" spans="2:13" x14ac:dyDescent="0.3">
      <c r="B5064" s="49">
        <v>23907</v>
      </c>
      <c r="C5064" s="50">
        <v>143</v>
      </c>
      <c r="D5064" s="50" t="str">
        <f>VLOOKUP(Table8[[#This Row],[CustomerID]],Table15[[#All],[CustomerID]:[Company Name]],2,FALSE)</f>
        <v>Just Curious</v>
      </c>
      <c r="E5064" s="51">
        <v>44939</v>
      </c>
      <c r="F5064" s="50">
        <v>1</v>
      </c>
      <c r="G5064" s="50" t="str">
        <f>VLOOKUP(Table8[[#This Row],[ProductID]],Table12[[#All],[ProductID]:[ProductFullName]],3,FALSE)</f>
        <v>Product A</v>
      </c>
      <c r="H5064" s="50">
        <v>6</v>
      </c>
      <c r="I5064" s="52">
        <v>44939.365798611114</v>
      </c>
      <c r="J5064" s="50">
        <v>107</v>
      </c>
      <c r="K5064" s="51">
        <v>44939.976388888892</v>
      </c>
      <c r="L5064" s="53"/>
      <c r="M5064" s="54">
        <v>1</v>
      </c>
    </row>
    <row r="5065" spans="2:13" x14ac:dyDescent="0.3">
      <c r="B5065" s="49">
        <v>23908</v>
      </c>
      <c r="C5065" s="50">
        <v>1268</v>
      </c>
      <c r="D5065" s="50" t="str">
        <f>VLOOKUP(Table8[[#This Row],[CustomerID]],Table15[[#All],[CustomerID]:[Company Name]],2,FALSE)</f>
        <v>St. Mary's Hospital</v>
      </c>
      <c r="E5065" s="51">
        <v>44939</v>
      </c>
      <c r="F5065" s="50">
        <v>4</v>
      </c>
      <c r="G5065" s="50" t="str">
        <f>VLOOKUP(Table8[[#This Row],[ProductID]],Table12[[#All],[ProductID]:[ProductFullName]],3,FALSE)</f>
        <v>Product D</v>
      </c>
      <c r="H5065" s="50">
        <v>5</v>
      </c>
      <c r="I5065" s="52">
        <v>44939.383020833338</v>
      </c>
      <c r="J5065" s="50">
        <v>131</v>
      </c>
      <c r="K5065" s="51">
        <v>44939.976388888892</v>
      </c>
      <c r="L5065" s="53"/>
      <c r="M5065" s="54">
        <v>1</v>
      </c>
    </row>
    <row r="5066" spans="2:13" x14ac:dyDescent="0.3">
      <c r="B5066" s="49">
        <v>23909</v>
      </c>
      <c r="C5066" s="50">
        <v>866</v>
      </c>
      <c r="D5066" s="50" t="str">
        <f>VLOOKUP(Table8[[#This Row],[CustomerID]],Table15[[#All],[CustomerID]:[Company Name]],2,FALSE)</f>
        <v>Carole Stuppell, Ltd</v>
      </c>
      <c r="E5066" s="51">
        <v>44939</v>
      </c>
      <c r="F5066" s="50">
        <v>2</v>
      </c>
      <c r="G5066" s="50" t="str">
        <f>VLOOKUP(Table8[[#This Row],[ProductID]],Table12[[#All],[ProductID]:[ProductFullName]],3,FALSE)</f>
        <v>Product B</v>
      </c>
      <c r="H5066" s="50">
        <v>7</v>
      </c>
      <c r="I5066" s="52">
        <v>44939.396550925929</v>
      </c>
      <c r="J5066" s="50">
        <v>124</v>
      </c>
      <c r="K5066" s="51">
        <v>44939.976388888892</v>
      </c>
      <c r="L5066" s="53"/>
      <c r="M5066" s="54">
        <v>1</v>
      </c>
    </row>
    <row r="5067" spans="2:13" x14ac:dyDescent="0.3">
      <c r="B5067" s="49">
        <v>23910</v>
      </c>
      <c r="C5067" s="50">
        <v>995</v>
      </c>
      <c r="D5067" s="50" t="str">
        <f>VLOOKUP(Table8[[#This Row],[CustomerID]],Table15[[#All],[CustomerID]:[Company Name]],2,FALSE)</f>
        <v>Rosies Hallmark</v>
      </c>
      <c r="E5067" s="51">
        <v>44939</v>
      </c>
      <c r="F5067" s="50">
        <v>6</v>
      </c>
      <c r="G5067" s="50" t="str">
        <f>VLOOKUP(Table8[[#This Row],[ProductID]],Table12[[#All],[ProductID]:[ProductFullName]],3,FALSE)</f>
        <v>Product F</v>
      </c>
      <c r="H5067" s="53"/>
      <c r="I5067" s="53"/>
      <c r="J5067" s="53"/>
      <c r="K5067" s="51">
        <v>44939.976388888892</v>
      </c>
      <c r="L5067" s="53"/>
      <c r="M5067" s="54">
        <v>1</v>
      </c>
    </row>
    <row r="5068" spans="2:13" x14ac:dyDescent="0.3">
      <c r="B5068" s="49">
        <v>23911</v>
      </c>
      <c r="C5068" s="50">
        <v>1305</v>
      </c>
      <c r="D5068" s="50" t="str">
        <f>VLOOKUP(Table8[[#This Row],[CustomerID]],Table15[[#All],[CustomerID]:[Company Name]],2,FALSE)</f>
        <v>Divinty</v>
      </c>
      <c r="E5068" s="51">
        <v>44939</v>
      </c>
      <c r="F5068" s="50">
        <v>3</v>
      </c>
      <c r="G5068" s="50" t="str">
        <f>VLOOKUP(Table8[[#This Row],[ProductID]],Table12[[#All],[ProductID]:[ProductFullName]],3,FALSE)</f>
        <v>Product C</v>
      </c>
      <c r="H5068" s="50">
        <v>2</v>
      </c>
      <c r="I5068" s="52">
        <v>44939.424502314818</v>
      </c>
      <c r="J5068" s="50">
        <v>110</v>
      </c>
      <c r="K5068" s="51">
        <v>44939.976388888892</v>
      </c>
      <c r="L5068" s="53"/>
      <c r="M5068" s="54">
        <v>1</v>
      </c>
    </row>
    <row r="5069" spans="2:13" x14ac:dyDescent="0.3">
      <c r="B5069" s="49">
        <v>23912</v>
      </c>
      <c r="C5069" s="50">
        <v>280</v>
      </c>
      <c r="D5069" s="50" t="str">
        <f>VLOOKUP(Table8[[#This Row],[CustomerID]],Table15[[#All],[CustomerID]:[Company Name]],2,FALSE)</f>
        <v>Oakville Trafalgar Hospital</v>
      </c>
      <c r="E5069" s="51">
        <v>44939</v>
      </c>
      <c r="F5069" s="50">
        <v>5</v>
      </c>
      <c r="G5069" s="50" t="str">
        <f>VLOOKUP(Table8[[#This Row],[ProductID]],Table12[[#All],[ProductID]:[ProductFullName]],3,FALSE)</f>
        <v>Product E</v>
      </c>
      <c r="H5069" s="50">
        <v>4</v>
      </c>
      <c r="I5069" s="52">
        <v>44939.437418981484</v>
      </c>
      <c r="J5069" s="50">
        <v>107</v>
      </c>
      <c r="K5069" s="51">
        <v>44939.976388888892</v>
      </c>
      <c r="L5069" s="53"/>
      <c r="M5069" s="54">
        <v>1</v>
      </c>
    </row>
    <row r="5070" spans="2:13" x14ac:dyDescent="0.3">
      <c r="B5070" s="49">
        <v>23913</v>
      </c>
      <c r="C5070" s="50">
        <v>1079</v>
      </c>
      <c r="D5070" s="50" t="str">
        <f>VLOOKUP(Table8[[#This Row],[CustomerID]],Table15[[#All],[CustomerID]:[Company Name]],2,FALSE)</f>
        <v>Riverboat Gift Shop</v>
      </c>
      <c r="E5070" s="51">
        <v>44939</v>
      </c>
      <c r="F5070" s="50">
        <v>4</v>
      </c>
      <c r="G5070" s="50" t="str">
        <f>VLOOKUP(Table8[[#This Row],[ProductID]],Table12[[#All],[ProductID]:[ProductFullName]],3,FALSE)</f>
        <v>Product D</v>
      </c>
      <c r="H5070" s="50">
        <v>7</v>
      </c>
      <c r="I5070" s="52">
        <v>44939.447997685187</v>
      </c>
      <c r="J5070" s="50">
        <v>117</v>
      </c>
      <c r="K5070" s="51">
        <v>44939.976388888892</v>
      </c>
      <c r="L5070" s="53"/>
      <c r="M5070" s="54">
        <v>1</v>
      </c>
    </row>
    <row r="5071" spans="2:13" x14ac:dyDescent="0.3">
      <c r="B5071" s="49">
        <v>23914</v>
      </c>
      <c r="C5071" s="50">
        <v>820</v>
      </c>
      <c r="D5071" s="50" t="str">
        <f>VLOOKUP(Table8[[#This Row],[CustomerID]],Table15[[#All],[CustomerID]:[Company Name]],2,FALSE)</f>
        <v>Masonic Healthcare Center</v>
      </c>
      <c r="E5071" s="51">
        <v>44939</v>
      </c>
      <c r="F5071" s="50">
        <v>6</v>
      </c>
      <c r="G5071" s="50" t="str">
        <f>VLOOKUP(Table8[[#This Row],[ProductID]],Table12[[#All],[ProductID]:[ProductFullName]],3,FALSE)</f>
        <v>Product F</v>
      </c>
      <c r="H5071" s="53"/>
      <c r="I5071" s="53"/>
      <c r="J5071" s="53"/>
      <c r="K5071" s="51">
        <v>44939.976388888892</v>
      </c>
      <c r="L5071" s="53"/>
      <c r="M5071" s="54">
        <v>1</v>
      </c>
    </row>
    <row r="5072" spans="2:13" x14ac:dyDescent="0.3">
      <c r="B5072" s="49">
        <v>23915</v>
      </c>
      <c r="C5072" s="50">
        <v>1330</v>
      </c>
      <c r="D5072" s="50" t="str">
        <f>VLOOKUP(Table8[[#This Row],[CustomerID]],Table15[[#All],[CustomerID]:[Company Name]],2,FALSE)</f>
        <v>House In The Country</v>
      </c>
      <c r="E5072" s="51">
        <v>44939</v>
      </c>
      <c r="F5072" s="50">
        <v>6</v>
      </c>
      <c r="G5072" s="50" t="str">
        <f>VLOOKUP(Table8[[#This Row],[ProductID]],Table12[[#All],[ProductID]:[ProductFullName]],3,FALSE)</f>
        <v>Product F</v>
      </c>
      <c r="H5072" s="53"/>
      <c r="I5072" s="53"/>
      <c r="J5072" s="53"/>
      <c r="K5072" s="51">
        <v>44939.976388888892</v>
      </c>
      <c r="L5072" s="53"/>
      <c r="M5072" s="54">
        <v>1</v>
      </c>
    </row>
    <row r="5073" spans="2:13" x14ac:dyDescent="0.3">
      <c r="B5073" s="49">
        <v>23916</v>
      </c>
      <c r="C5073" s="50">
        <v>554</v>
      </c>
      <c r="D5073" s="50" t="str">
        <f>VLOOKUP(Table8[[#This Row],[CustomerID]],Table15[[#All],[CustomerID]:[Company Name]],2,FALSE)</f>
        <v>Hallmark</v>
      </c>
      <c r="E5073" s="51">
        <v>44939</v>
      </c>
      <c r="F5073" s="50">
        <v>2</v>
      </c>
      <c r="G5073" s="50" t="str">
        <f>VLOOKUP(Table8[[#This Row],[ProductID]],Table12[[#All],[ProductID]:[ProductFullName]],3,FALSE)</f>
        <v>Product B</v>
      </c>
      <c r="H5073" s="50">
        <v>3</v>
      </c>
      <c r="I5073" s="52">
        <v>44939.484907407415</v>
      </c>
      <c r="J5073" s="50">
        <v>134</v>
      </c>
      <c r="K5073" s="51">
        <v>44939.976388888892</v>
      </c>
      <c r="L5073" s="53"/>
      <c r="M5073" s="54">
        <v>1</v>
      </c>
    </row>
    <row r="5074" spans="2:13" x14ac:dyDescent="0.3">
      <c r="B5074" s="49">
        <v>23917</v>
      </c>
      <c r="C5074" s="50">
        <v>1193</v>
      </c>
      <c r="D5074" s="50" t="str">
        <f>VLOOKUP(Table8[[#This Row],[CustomerID]],Table15[[#All],[CustomerID]:[Company Name]],2,FALSE)</f>
        <v>Sarah Bush Hospital</v>
      </c>
      <c r="E5074" s="51">
        <v>44939</v>
      </c>
      <c r="F5074" s="50">
        <v>6</v>
      </c>
      <c r="G5074" s="50" t="str">
        <f>VLOOKUP(Table8[[#This Row],[ProductID]],Table12[[#All],[ProductID]:[ProductFullName]],3,FALSE)</f>
        <v>Product F</v>
      </c>
      <c r="H5074" s="53"/>
      <c r="I5074" s="53"/>
      <c r="J5074" s="53"/>
      <c r="K5074" s="51">
        <v>44939.976388888892</v>
      </c>
      <c r="L5074" s="53"/>
      <c r="M5074" s="54">
        <v>1</v>
      </c>
    </row>
    <row r="5075" spans="2:13" x14ac:dyDescent="0.3">
      <c r="B5075" s="49">
        <v>23918</v>
      </c>
      <c r="C5075" s="50">
        <v>1405</v>
      </c>
      <c r="D5075" s="50" t="str">
        <f>VLOOKUP(Table8[[#This Row],[CustomerID]],Table15[[#All],[CustomerID]:[Company Name]],2,FALSE)</f>
        <v>Purr Deux Home Accessories</v>
      </c>
      <c r="E5075" s="51">
        <v>44939</v>
      </c>
      <c r="F5075" s="50">
        <v>1</v>
      </c>
      <c r="G5075" s="50" t="str">
        <f>VLOOKUP(Table8[[#This Row],[ProductID]],Table12[[#All],[ProductID]:[ProductFullName]],3,FALSE)</f>
        <v>Product A</v>
      </c>
      <c r="H5075" s="50">
        <v>3</v>
      </c>
      <c r="I5075" s="52">
        <v>44939.511041666672</v>
      </c>
      <c r="J5075" s="50">
        <v>109</v>
      </c>
      <c r="K5075" s="51">
        <v>44939.976388888892</v>
      </c>
      <c r="L5075" s="53"/>
      <c r="M5075" s="54">
        <v>1</v>
      </c>
    </row>
    <row r="5076" spans="2:13" x14ac:dyDescent="0.3">
      <c r="B5076" s="49">
        <v>23919</v>
      </c>
      <c r="C5076" s="50">
        <v>1326</v>
      </c>
      <c r="D5076" s="50" t="str">
        <f>VLOOKUP(Table8[[#This Row],[CustomerID]],Table15[[#All],[CustomerID]:[Company Name]],2,FALSE)</f>
        <v>A Child's Delight</v>
      </c>
      <c r="E5076" s="51">
        <v>44939</v>
      </c>
      <c r="F5076" s="50">
        <v>3</v>
      </c>
      <c r="G5076" s="50" t="str">
        <f>VLOOKUP(Table8[[#This Row],[ProductID]],Table12[[#All],[ProductID]:[ProductFullName]],3,FALSE)</f>
        <v>Product C</v>
      </c>
      <c r="H5076" s="50">
        <v>6</v>
      </c>
      <c r="I5076" s="52">
        <v>44939.521643518521</v>
      </c>
      <c r="J5076" s="50">
        <v>115</v>
      </c>
      <c r="K5076" s="51">
        <v>44939.976388888892</v>
      </c>
      <c r="L5076" s="53"/>
      <c r="M5076" s="54">
        <v>1</v>
      </c>
    </row>
    <row r="5077" spans="2:13" x14ac:dyDescent="0.3">
      <c r="B5077" s="49">
        <v>23920</v>
      </c>
      <c r="C5077" s="50">
        <v>119</v>
      </c>
      <c r="D5077" s="50" t="str">
        <f>VLOOKUP(Table8[[#This Row],[CustomerID]],Table15[[#All],[CustomerID]:[Company Name]],2,FALSE)</f>
        <v>Brunet Canada Inc</v>
      </c>
      <c r="E5077" s="51">
        <v>44939</v>
      </c>
      <c r="F5077" s="50">
        <v>6</v>
      </c>
      <c r="G5077" s="50" t="str">
        <f>VLOOKUP(Table8[[#This Row],[ProductID]],Table12[[#All],[ProductID]:[ProductFullName]],3,FALSE)</f>
        <v>Product F</v>
      </c>
      <c r="H5077" s="53"/>
      <c r="I5077" s="53"/>
      <c r="J5077" s="53"/>
      <c r="K5077" s="51">
        <v>44939.976388888892</v>
      </c>
      <c r="L5077" s="53"/>
      <c r="M5077" s="54">
        <v>1</v>
      </c>
    </row>
    <row r="5078" spans="2:13" x14ac:dyDescent="0.3">
      <c r="B5078" s="49">
        <v>23921</v>
      </c>
      <c r="C5078" s="50">
        <v>379</v>
      </c>
      <c r="D5078" s="50" t="str">
        <f>VLOOKUP(Table8[[#This Row],[CustomerID]],Table15[[#All],[CustomerID]:[Company Name]],2,FALSE)</f>
        <v>Home Hardware</v>
      </c>
      <c r="E5078" s="51">
        <v>44939</v>
      </c>
      <c r="F5078" s="50">
        <v>6</v>
      </c>
      <c r="G5078" s="50" t="str">
        <f>VLOOKUP(Table8[[#This Row],[ProductID]],Table12[[#All],[ProductID]:[ProductFullName]],3,FALSE)</f>
        <v>Product F</v>
      </c>
      <c r="H5078" s="53"/>
      <c r="I5078" s="53"/>
      <c r="J5078" s="53"/>
      <c r="K5078" s="51">
        <v>44939.976388888892</v>
      </c>
      <c r="L5078" s="53"/>
      <c r="M5078" s="54">
        <v>1</v>
      </c>
    </row>
    <row r="5079" spans="2:13" x14ac:dyDescent="0.3">
      <c r="B5079" s="49">
        <v>23922</v>
      </c>
      <c r="C5079" s="50">
        <v>246</v>
      </c>
      <c r="D5079" s="50" t="str">
        <f>VLOOKUP(Table8[[#This Row],[CustomerID]],Table15[[#All],[CustomerID]:[Company Name]],2,FALSE)</f>
        <v>Milano Concepts Inc.</v>
      </c>
      <c r="E5079" s="51">
        <v>44939</v>
      </c>
      <c r="F5079" s="50">
        <v>5</v>
      </c>
      <c r="G5079" s="50" t="str">
        <f>VLOOKUP(Table8[[#This Row],[ProductID]],Table12[[#All],[ProductID]:[ProductFullName]],3,FALSE)</f>
        <v>Product E</v>
      </c>
      <c r="H5079" s="50">
        <v>6</v>
      </c>
      <c r="I5079" s="52">
        <v>44939.557013888894</v>
      </c>
      <c r="J5079" s="50">
        <v>118</v>
      </c>
      <c r="K5079" s="51">
        <v>44939.976388888892</v>
      </c>
      <c r="L5079" s="53"/>
      <c r="M5079" s="54">
        <v>1</v>
      </c>
    </row>
    <row r="5080" spans="2:13" x14ac:dyDescent="0.3">
      <c r="B5080" s="49">
        <v>23923</v>
      </c>
      <c r="C5080" s="50">
        <v>1340</v>
      </c>
      <c r="D5080" s="50" t="str">
        <f>VLOOKUP(Table8[[#This Row],[CustomerID]],Table15[[#All],[CustomerID]:[Company Name]],2,FALSE)</f>
        <v>Nanny's Toy Box</v>
      </c>
      <c r="E5080" s="51">
        <v>44939</v>
      </c>
      <c r="F5080" s="50">
        <v>5</v>
      </c>
      <c r="G5080" s="50" t="str">
        <f>VLOOKUP(Table8[[#This Row],[ProductID]],Table12[[#All],[ProductID]:[ProductFullName]],3,FALSE)</f>
        <v>Product E</v>
      </c>
      <c r="H5080" s="50">
        <v>3</v>
      </c>
      <c r="I5080" s="52">
        <v>44939.571018518523</v>
      </c>
      <c r="J5080" s="50">
        <v>113</v>
      </c>
      <c r="K5080" s="51">
        <v>44939.976388888892</v>
      </c>
      <c r="L5080" s="53"/>
      <c r="M5080" s="54">
        <v>1</v>
      </c>
    </row>
    <row r="5081" spans="2:13" x14ac:dyDescent="0.3">
      <c r="B5081" s="49">
        <v>23924</v>
      </c>
      <c r="C5081" s="50">
        <v>165</v>
      </c>
      <c r="D5081" s="50" t="str">
        <f>VLOOKUP(Table8[[#This Row],[CustomerID]],Table15[[#All],[CustomerID]:[Company Name]],2,FALSE)</f>
        <v>Green Earth - Bellevile</v>
      </c>
      <c r="E5081" s="51">
        <v>44939</v>
      </c>
      <c r="F5081" s="50">
        <v>3</v>
      </c>
      <c r="G5081" s="50" t="str">
        <f>VLOOKUP(Table8[[#This Row],[ProductID]],Table12[[#All],[ProductID]:[ProductFullName]],3,FALSE)</f>
        <v>Product C</v>
      </c>
      <c r="H5081" s="50">
        <v>5</v>
      </c>
      <c r="I5081" s="52">
        <v>44939.580439814818</v>
      </c>
      <c r="J5081" s="50">
        <v>124</v>
      </c>
      <c r="K5081" s="51">
        <v>44939.976388888892</v>
      </c>
      <c r="L5081" s="53"/>
      <c r="M5081" s="54">
        <v>1</v>
      </c>
    </row>
    <row r="5082" spans="2:13" x14ac:dyDescent="0.3">
      <c r="B5082" s="49">
        <v>23925</v>
      </c>
      <c r="C5082" s="50">
        <v>971</v>
      </c>
      <c r="D5082" s="50" t="str">
        <f>VLOOKUP(Table8[[#This Row],[CustomerID]],Table15[[#All],[CustomerID]:[Company Name]],2,FALSE)</f>
        <v>Lily &amp; Company</v>
      </c>
      <c r="E5082" s="51">
        <v>44939</v>
      </c>
      <c r="F5082" s="50">
        <v>6</v>
      </c>
      <c r="G5082" s="50" t="str">
        <f>VLOOKUP(Table8[[#This Row],[ProductID]],Table12[[#All],[ProductID]:[ProductFullName]],3,FALSE)</f>
        <v>Product F</v>
      </c>
      <c r="H5082" s="53"/>
      <c r="I5082" s="53"/>
      <c r="J5082" s="53"/>
      <c r="K5082" s="51">
        <v>44939.976388888892</v>
      </c>
      <c r="L5082" s="53"/>
      <c r="M5082" s="54">
        <v>1</v>
      </c>
    </row>
    <row r="5083" spans="2:13" x14ac:dyDescent="0.3">
      <c r="B5083" s="49">
        <v>23926</v>
      </c>
      <c r="C5083" s="50">
        <v>826</v>
      </c>
      <c r="D5083" s="50" t="str">
        <f>VLOOKUP(Table8[[#This Row],[CustomerID]],Table15[[#All],[CustomerID]:[Company Name]],2,FALSE)</f>
        <v>Colonial Pharmacy</v>
      </c>
      <c r="E5083" s="51">
        <v>44939</v>
      </c>
      <c r="F5083" s="50">
        <v>3</v>
      </c>
      <c r="G5083" s="50" t="str">
        <f>VLOOKUP(Table8[[#This Row],[ProductID]],Table12[[#All],[ProductID]:[ProductFullName]],3,FALSE)</f>
        <v>Product C</v>
      </c>
      <c r="H5083" s="50">
        <v>4</v>
      </c>
      <c r="I5083" s="52">
        <v>44939.609143518515</v>
      </c>
      <c r="J5083" s="50">
        <v>114</v>
      </c>
      <c r="K5083" s="51">
        <v>44939.976388888892</v>
      </c>
      <c r="L5083" s="53"/>
      <c r="M5083" s="54">
        <v>1</v>
      </c>
    </row>
    <row r="5084" spans="2:13" x14ac:dyDescent="0.3">
      <c r="B5084" s="49">
        <v>23927</v>
      </c>
      <c r="C5084" s="50">
        <v>367</v>
      </c>
      <c r="D5084" s="50" t="str">
        <f>VLOOKUP(Table8[[#This Row],[CustomerID]],Table15[[#All],[CustomerID]:[Company Name]],2,FALSE)</f>
        <v>Gift Ideaz</v>
      </c>
      <c r="E5084" s="51">
        <v>44939</v>
      </c>
      <c r="F5084" s="50">
        <v>6</v>
      </c>
      <c r="G5084" s="50" t="str">
        <f>VLOOKUP(Table8[[#This Row],[ProductID]],Table12[[#All],[ProductID]:[ProductFullName]],3,FALSE)</f>
        <v>Product F</v>
      </c>
      <c r="H5084" s="53"/>
      <c r="I5084" s="53"/>
      <c r="J5084" s="53"/>
      <c r="K5084" s="51">
        <v>44939.976388888892</v>
      </c>
      <c r="L5084" s="53"/>
      <c r="M5084" s="54">
        <v>1</v>
      </c>
    </row>
    <row r="5085" spans="2:13" x14ac:dyDescent="0.3">
      <c r="B5085" s="49">
        <v>23928</v>
      </c>
      <c r="C5085" s="50">
        <v>830</v>
      </c>
      <c r="D5085" s="50" t="str">
        <f>VLOOKUP(Table8[[#This Row],[CustomerID]],Table15[[#All],[CustomerID]:[Company Name]],2,FALSE)</f>
        <v>Dollar Plus</v>
      </c>
      <c r="E5085" s="51">
        <v>44939</v>
      </c>
      <c r="F5085" s="50">
        <v>3</v>
      </c>
      <c r="G5085" s="50" t="str">
        <f>VLOOKUP(Table8[[#This Row],[ProductID]],Table12[[#All],[ProductID]:[ProductFullName]],3,FALSE)</f>
        <v>Product C</v>
      </c>
      <c r="H5085" s="50">
        <v>4</v>
      </c>
      <c r="I5085" s="52">
        <v>44939.633576388886</v>
      </c>
      <c r="J5085" s="50">
        <v>131</v>
      </c>
      <c r="K5085" s="51">
        <v>44939.976388888892</v>
      </c>
      <c r="L5085" s="53"/>
      <c r="M5085" s="54">
        <v>1</v>
      </c>
    </row>
    <row r="5086" spans="2:13" x14ac:dyDescent="0.3">
      <c r="B5086" s="49">
        <v>23929</v>
      </c>
      <c r="C5086" s="50">
        <v>26</v>
      </c>
      <c r="D5086" s="50" t="str">
        <f>VLOOKUP(Table8[[#This Row],[CustomerID]],Table15[[#All],[CustomerID]:[Company Name]],2,FALSE)</f>
        <v>Dollar Store Plus #73</v>
      </c>
      <c r="E5086" s="51">
        <v>44939</v>
      </c>
      <c r="F5086" s="50">
        <v>6</v>
      </c>
      <c r="G5086" s="50" t="str">
        <f>VLOOKUP(Table8[[#This Row],[ProductID]],Table12[[#All],[ProductID]:[ProductFullName]],3,FALSE)</f>
        <v>Product F</v>
      </c>
      <c r="H5086" s="53"/>
      <c r="I5086" s="53"/>
      <c r="J5086" s="53"/>
      <c r="K5086" s="51">
        <v>44939.976388888892</v>
      </c>
      <c r="L5086" s="53"/>
      <c r="M5086" s="54">
        <v>1</v>
      </c>
    </row>
    <row r="5087" spans="2:13" x14ac:dyDescent="0.3">
      <c r="B5087" s="49">
        <v>23930</v>
      </c>
      <c r="C5087" s="50">
        <v>1348</v>
      </c>
      <c r="D5087" s="50" t="str">
        <f>VLOOKUP(Table8[[#This Row],[CustomerID]],Table15[[#All],[CustomerID]:[Company Name]],2,FALSE)</f>
        <v>Kathryn's of Kona</v>
      </c>
      <c r="E5087" s="51">
        <v>44939</v>
      </c>
      <c r="F5087" s="50">
        <v>2</v>
      </c>
      <c r="G5087" s="50" t="str">
        <f>VLOOKUP(Table8[[#This Row],[ProductID]],Table12[[#All],[ProductID]:[ProductFullName]],3,FALSE)</f>
        <v>Product B</v>
      </c>
      <c r="H5087" s="50">
        <v>7</v>
      </c>
      <c r="I5087" s="52">
        <v>44939.660949074074</v>
      </c>
      <c r="J5087" s="50">
        <v>113</v>
      </c>
      <c r="K5087" s="51">
        <v>44939.976388888892</v>
      </c>
      <c r="L5087" s="53"/>
      <c r="M5087" s="54">
        <v>1</v>
      </c>
    </row>
    <row r="5088" spans="2:13" x14ac:dyDescent="0.3">
      <c r="B5088" s="49">
        <v>23931</v>
      </c>
      <c r="C5088" s="50">
        <v>567</v>
      </c>
      <c r="D5088" s="50" t="str">
        <f>VLOOKUP(Table8[[#This Row],[CustomerID]],Table15[[#All],[CustomerID]:[Company Name]],2,FALSE)</f>
        <v>Kids Korner Store</v>
      </c>
      <c r="E5088" s="51">
        <v>44939</v>
      </c>
      <c r="F5088" s="50">
        <v>2</v>
      </c>
      <c r="G5088" s="50" t="str">
        <f>VLOOKUP(Table8[[#This Row],[ProductID]],Table12[[#All],[ProductID]:[ProductFullName]],3,FALSE)</f>
        <v>Product B</v>
      </c>
      <c r="H5088" s="50">
        <v>4</v>
      </c>
      <c r="I5088" s="52">
        <v>44939.672777777778</v>
      </c>
      <c r="J5088" s="50">
        <v>114</v>
      </c>
      <c r="K5088" s="51">
        <v>44939.976388888892</v>
      </c>
      <c r="L5088" s="53"/>
      <c r="M5088" s="54">
        <v>1</v>
      </c>
    </row>
    <row r="5089" spans="2:13" x14ac:dyDescent="0.3">
      <c r="B5089" s="49">
        <v>23932</v>
      </c>
      <c r="C5089" s="50">
        <v>1197</v>
      </c>
      <c r="D5089" s="50" t="str">
        <f>VLOOKUP(Table8[[#This Row],[CustomerID]],Table15[[#All],[CustomerID]:[Company Name]],2,FALSE)</f>
        <v>Petal Pushers</v>
      </c>
      <c r="E5089" s="51">
        <v>44939</v>
      </c>
      <c r="F5089" s="50">
        <v>6</v>
      </c>
      <c r="G5089" s="50" t="str">
        <f>VLOOKUP(Table8[[#This Row],[ProductID]],Table12[[#All],[ProductID]:[ProductFullName]],3,FALSE)</f>
        <v>Product F</v>
      </c>
      <c r="H5089" s="53"/>
      <c r="I5089" s="53"/>
      <c r="J5089" s="53"/>
      <c r="K5089" s="51">
        <v>44939.976388888892</v>
      </c>
      <c r="L5089" s="53"/>
      <c r="M5089" s="54">
        <v>1</v>
      </c>
    </row>
    <row r="5090" spans="2:13" x14ac:dyDescent="0.3">
      <c r="B5090" s="49">
        <v>23933</v>
      </c>
      <c r="C5090" s="50">
        <v>593</v>
      </c>
      <c r="D5090" s="50" t="str">
        <f>VLOOKUP(Table8[[#This Row],[CustomerID]],Table15[[#All],[CustomerID]:[Company Name]],2,FALSE)</f>
        <v>Carewest George Boyack</v>
      </c>
      <c r="E5090" s="51">
        <v>44939</v>
      </c>
      <c r="F5090" s="50">
        <v>3</v>
      </c>
      <c r="G5090" s="50" t="str">
        <f>VLOOKUP(Table8[[#This Row],[ProductID]],Table12[[#All],[ProductID]:[ProductFullName]],3,FALSE)</f>
        <v>Product C</v>
      </c>
      <c r="H5090" s="50">
        <v>5</v>
      </c>
      <c r="I5090" s="52">
        <v>44939.701145833336</v>
      </c>
      <c r="J5090" s="50">
        <v>107</v>
      </c>
      <c r="K5090" s="51">
        <v>44939.976388888892</v>
      </c>
      <c r="L5090" s="53"/>
      <c r="M5090" s="54">
        <v>1</v>
      </c>
    </row>
    <row r="5091" spans="2:13" x14ac:dyDescent="0.3">
      <c r="B5091" s="49">
        <v>23934</v>
      </c>
      <c r="C5091" s="50">
        <v>363</v>
      </c>
      <c r="D5091" s="50" t="str">
        <f>VLOOKUP(Table8[[#This Row],[CustomerID]],Table15[[#All],[CustomerID]:[Company Name]],2,FALSE)</f>
        <v>St. Joseph's Health Centre GIft Shop</v>
      </c>
      <c r="E5091" s="51">
        <v>44939</v>
      </c>
      <c r="F5091" s="50">
        <v>6</v>
      </c>
      <c r="G5091" s="50" t="str">
        <f>VLOOKUP(Table8[[#This Row],[ProductID]],Table12[[#All],[ProductID]:[ProductFullName]],3,FALSE)</f>
        <v>Product F</v>
      </c>
      <c r="H5091" s="53"/>
      <c r="I5091" s="53"/>
      <c r="J5091" s="53"/>
      <c r="K5091" s="51">
        <v>44939.976388888892</v>
      </c>
      <c r="L5091" s="53"/>
      <c r="M5091" s="54">
        <v>1</v>
      </c>
    </row>
    <row r="5092" spans="2:13" x14ac:dyDescent="0.3">
      <c r="B5092" s="49">
        <v>23935</v>
      </c>
      <c r="C5092" s="50">
        <v>232</v>
      </c>
      <c r="D5092" s="50" t="str">
        <f>VLOOKUP(Table8[[#This Row],[CustomerID]],Table15[[#All],[CustomerID]:[Company Name]],2,FALSE)</f>
        <v>Hallmark Cards</v>
      </c>
      <c r="E5092" s="51">
        <v>44939</v>
      </c>
      <c r="F5092" s="50">
        <v>5</v>
      </c>
      <c r="G5092" s="50" t="str">
        <f>VLOOKUP(Table8[[#This Row],[ProductID]],Table12[[#All],[ProductID]:[ProductFullName]],3,FALSE)</f>
        <v>Product E</v>
      </c>
      <c r="H5092" s="50">
        <v>2</v>
      </c>
      <c r="I5092" s="52">
        <v>44939.73131944445</v>
      </c>
      <c r="J5092" s="50">
        <v>127</v>
      </c>
      <c r="K5092" s="51">
        <v>44939.976388888892</v>
      </c>
      <c r="L5092" s="53"/>
      <c r="M5092" s="54">
        <v>1</v>
      </c>
    </row>
    <row r="5093" spans="2:13" x14ac:dyDescent="0.3">
      <c r="B5093" s="49">
        <v>23936</v>
      </c>
      <c r="C5093" s="50">
        <v>1029</v>
      </c>
      <c r="D5093" s="50" t="str">
        <f>VLOOKUP(Table8[[#This Row],[CustomerID]],Table15[[#All],[CustomerID]:[Company Name]],2,FALSE)</f>
        <v>Outwrite Bookstore</v>
      </c>
      <c r="E5093" s="51">
        <v>44942</v>
      </c>
      <c r="F5093" s="50">
        <v>5</v>
      </c>
      <c r="G5093" s="50" t="str">
        <f>VLOOKUP(Table8[[#This Row],[ProductID]],Table12[[#All],[ProductID]:[ProductFullName]],3,FALSE)</f>
        <v>Product E</v>
      </c>
      <c r="H5093" s="50">
        <v>3</v>
      </c>
      <c r="I5093" s="52">
        <v>44942.333333333336</v>
      </c>
      <c r="J5093" s="50">
        <v>134</v>
      </c>
      <c r="K5093" s="51">
        <v>44942.951388888891</v>
      </c>
      <c r="L5093" s="53"/>
      <c r="M5093" s="54">
        <v>1</v>
      </c>
    </row>
    <row r="5094" spans="2:13" x14ac:dyDescent="0.3">
      <c r="B5094" s="49">
        <v>23937</v>
      </c>
      <c r="C5094" s="50">
        <v>1070</v>
      </c>
      <c r="D5094" s="50" t="str">
        <f>VLOOKUP(Table8[[#This Row],[CustomerID]],Table15[[#All],[CustomerID]:[Company Name]],2,FALSE)</f>
        <v>Gaylord Entertainment</v>
      </c>
      <c r="E5094" s="51">
        <v>44942</v>
      </c>
      <c r="F5094" s="50">
        <v>6</v>
      </c>
      <c r="G5094" s="50" t="str">
        <f>VLOOKUP(Table8[[#This Row],[ProductID]],Table12[[#All],[ProductID]:[ProductFullName]],3,FALSE)</f>
        <v>Product F</v>
      </c>
      <c r="H5094" s="53"/>
      <c r="I5094" s="53"/>
      <c r="J5094" s="53"/>
      <c r="K5094" s="51">
        <v>44942.951388888891</v>
      </c>
      <c r="L5094" s="53"/>
      <c r="M5094" s="54">
        <v>1</v>
      </c>
    </row>
    <row r="5095" spans="2:13" x14ac:dyDescent="0.3">
      <c r="B5095" s="49">
        <v>23938</v>
      </c>
      <c r="C5095" s="50">
        <v>110</v>
      </c>
      <c r="D5095" s="50" t="str">
        <f>VLOOKUP(Table8[[#This Row],[CustomerID]],Table15[[#All],[CustomerID]:[Company Name]],2,FALSE)</f>
        <v>Shack - Bijoutiers Dawes Jewellers</v>
      </c>
      <c r="E5095" s="51">
        <v>44942</v>
      </c>
      <c r="F5095" s="50">
        <v>1</v>
      </c>
      <c r="G5095" s="50" t="str">
        <f>VLOOKUP(Table8[[#This Row],[ProductID]],Table12[[#All],[ProductID]:[ProductFullName]],3,FALSE)</f>
        <v>Product A</v>
      </c>
      <c r="H5095" s="50">
        <v>4</v>
      </c>
      <c r="I5095" s="52">
        <v>44942.365474537037</v>
      </c>
      <c r="J5095" s="50">
        <v>131</v>
      </c>
      <c r="K5095" s="51">
        <v>44942.951388888891</v>
      </c>
      <c r="L5095" s="53"/>
      <c r="M5095" s="54">
        <v>1</v>
      </c>
    </row>
    <row r="5096" spans="2:13" x14ac:dyDescent="0.3">
      <c r="B5096" s="49">
        <v>23939</v>
      </c>
      <c r="C5096" s="50">
        <v>1147</v>
      </c>
      <c r="D5096" s="50" t="str">
        <f>VLOOKUP(Table8[[#This Row],[CustomerID]],Table15[[#All],[CustomerID]:[Company Name]],2,FALSE)</f>
        <v>Seventh Avenue Inc</v>
      </c>
      <c r="E5096" s="51">
        <v>44942</v>
      </c>
      <c r="F5096" s="50">
        <v>1</v>
      </c>
      <c r="G5096" s="50" t="str">
        <f>VLOOKUP(Table8[[#This Row],[ProductID]],Table12[[#All],[ProductID]:[ProductFullName]],3,FALSE)</f>
        <v>Product A</v>
      </c>
      <c r="H5096" s="50">
        <v>4</v>
      </c>
      <c r="I5096" s="52">
        <v>44942.374918981484</v>
      </c>
      <c r="J5096" s="50">
        <v>128</v>
      </c>
      <c r="K5096" s="51">
        <v>44942.951388888891</v>
      </c>
      <c r="L5096" s="53"/>
      <c r="M5096" s="54">
        <v>1</v>
      </c>
    </row>
    <row r="5097" spans="2:13" x14ac:dyDescent="0.3">
      <c r="B5097" s="49">
        <v>23940</v>
      </c>
      <c r="C5097" s="50">
        <v>1051</v>
      </c>
      <c r="D5097" s="50" t="str">
        <f>VLOOKUP(Table8[[#This Row],[CustomerID]],Table15[[#All],[CustomerID]:[Company Name]],2,FALSE)</f>
        <v>Magnifying Aids</v>
      </c>
      <c r="E5097" s="51">
        <v>44942</v>
      </c>
      <c r="F5097" s="50">
        <v>4</v>
      </c>
      <c r="G5097" s="50" t="str">
        <f>VLOOKUP(Table8[[#This Row],[ProductID]],Table12[[#All],[ProductID]:[ProductFullName]],3,FALSE)</f>
        <v>Product D</v>
      </c>
      <c r="H5097" s="50">
        <v>6</v>
      </c>
      <c r="I5097" s="52">
        <v>44942.383877314816</v>
      </c>
      <c r="J5097" s="50">
        <v>130</v>
      </c>
      <c r="K5097" s="51">
        <v>44942.951388888891</v>
      </c>
      <c r="L5097" s="53"/>
      <c r="M5097" s="54">
        <v>1</v>
      </c>
    </row>
    <row r="5098" spans="2:13" x14ac:dyDescent="0.3">
      <c r="B5098" s="49">
        <v>23941</v>
      </c>
      <c r="C5098" s="50">
        <v>1315</v>
      </c>
      <c r="D5098" s="50" t="str">
        <f>VLOOKUP(Table8[[#This Row],[CustomerID]],Table15[[#All],[CustomerID]:[Company Name]],2,FALSE)</f>
        <v>Indesign Fundraising #209</v>
      </c>
      <c r="E5098" s="51">
        <v>44942</v>
      </c>
      <c r="F5098" s="50">
        <v>2</v>
      </c>
      <c r="G5098" s="50" t="str">
        <f>VLOOKUP(Table8[[#This Row],[ProductID]],Table12[[#All],[ProductID]:[ProductFullName]],3,FALSE)</f>
        <v>Product B</v>
      </c>
      <c r="H5098" s="50">
        <v>7</v>
      </c>
      <c r="I5098" s="52">
        <v>44942.39340277778</v>
      </c>
      <c r="J5098" s="50">
        <v>105</v>
      </c>
      <c r="K5098" s="51">
        <v>44942.951388888891</v>
      </c>
      <c r="L5098" s="53"/>
      <c r="M5098" s="54">
        <v>1</v>
      </c>
    </row>
    <row r="5099" spans="2:13" x14ac:dyDescent="0.3">
      <c r="B5099" s="49">
        <v>23942</v>
      </c>
      <c r="C5099" s="50">
        <v>867</v>
      </c>
      <c r="D5099" s="50" t="str">
        <f>VLOOKUP(Table8[[#This Row],[CustomerID]],Table15[[#All],[CustomerID]:[Company Name]],2,FALSE)</f>
        <v>Adorama Camera Inc.</v>
      </c>
      <c r="E5099" s="51">
        <v>44942</v>
      </c>
      <c r="F5099" s="50">
        <v>5</v>
      </c>
      <c r="G5099" s="50" t="str">
        <f>VLOOKUP(Table8[[#This Row],[ProductID]],Table12[[#All],[ProductID]:[ProductFullName]],3,FALSE)</f>
        <v>Product E</v>
      </c>
      <c r="H5099" s="50">
        <v>3</v>
      </c>
      <c r="I5099" s="52">
        <v>44942.407175925924</v>
      </c>
      <c r="J5099" s="50">
        <v>123</v>
      </c>
      <c r="K5099" s="51">
        <v>44942.951388888891</v>
      </c>
      <c r="L5099" s="53"/>
      <c r="M5099" s="54">
        <v>1</v>
      </c>
    </row>
    <row r="5100" spans="2:13" x14ac:dyDescent="0.3">
      <c r="B5100" s="49">
        <v>23943</v>
      </c>
      <c r="C5100" s="50">
        <v>488</v>
      </c>
      <c r="D5100" s="50" t="str">
        <f>VLOOKUP(Table8[[#This Row],[CustomerID]],Table15[[#All],[CustomerID]:[Company Name]],2,FALSE)</f>
        <v>Pharmasave - 490</v>
      </c>
      <c r="E5100" s="51">
        <v>44942</v>
      </c>
      <c r="F5100" s="50">
        <v>2</v>
      </c>
      <c r="G5100" s="50" t="str">
        <f>VLOOKUP(Table8[[#This Row],[ProductID]],Table12[[#All],[ProductID]:[ProductFullName]],3,FALSE)</f>
        <v>Product B</v>
      </c>
      <c r="H5100" s="50">
        <v>6</v>
      </c>
      <c r="I5100" s="52">
        <v>44942.418854166666</v>
      </c>
      <c r="J5100" s="50">
        <v>113</v>
      </c>
      <c r="K5100" s="51">
        <v>44942.951388888891</v>
      </c>
      <c r="L5100" s="53"/>
      <c r="M5100" s="54">
        <v>1</v>
      </c>
    </row>
    <row r="5101" spans="2:13" x14ac:dyDescent="0.3">
      <c r="B5101" s="49">
        <v>23944</v>
      </c>
      <c r="C5101" s="50">
        <v>552</v>
      </c>
      <c r="D5101" s="50" t="str">
        <f>VLOOKUP(Table8[[#This Row],[CustomerID]],Table15[[#All],[CustomerID]:[Company Name]],2,FALSE)</f>
        <v>Saskatoon 16 West RV Park</v>
      </c>
      <c r="E5101" s="51">
        <v>44942</v>
      </c>
      <c r="F5101" s="50">
        <v>1</v>
      </c>
      <c r="G5101" s="50" t="str">
        <f>VLOOKUP(Table8[[#This Row],[ProductID]],Table12[[#All],[ProductID]:[ProductFullName]],3,FALSE)</f>
        <v>Product A</v>
      </c>
      <c r="H5101" s="50">
        <v>3</v>
      </c>
      <c r="I5101" s="52">
        <v>44942.431030092594</v>
      </c>
      <c r="J5101" s="50">
        <v>123</v>
      </c>
      <c r="K5101" s="51">
        <v>44942.951388888891</v>
      </c>
      <c r="L5101" s="53"/>
      <c r="M5101" s="54">
        <v>1</v>
      </c>
    </row>
    <row r="5102" spans="2:13" x14ac:dyDescent="0.3">
      <c r="B5102" s="49">
        <v>23945</v>
      </c>
      <c r="C5102" s="50">
        <v>511</v>
      </c>
      <c r="D5102" s="50" t="str">
        <f>VLOOKUP(Table8[[#This Row],[CustomerID]],Table15[[#All],[CustomerID]:[Company Name]],2,FALSE)</f>
        <v>Cassiopeia Clothing</v>
      </c>
      <c r="E5102" s="51">
        <v>44942</v>
      </c>
      <c r="F5102" s="50">
        <v>4</v>
      </c>
      <c r="G5102" s="50" t="str">
        <f>VLOOKUP(Table8[[#This Row],[ProductID]],Table12[[#All],[ProductID]:[ProductFullName]],3,FALSE)</f>
        <v>Product D</v>
      </c>
      <c r="H5102" s="50">
        <v>7</v>
      </c>
      <c r="I5102" s="52">
        <v>44942.444467592592</v>
      </c>
      <c r="J5102" s="50">
        <v>127</v>
      </c>
      <c r="K5102" s="51">
        <v>44942.951388888891</v>
      </c>
      <c r="L5102" s="53"/>
      <c r="M5102" s="54">
        <v>1</v>
      </c>
    </row>
    <row r="5103" spans="2:13" x14ac:dyDescent="0.3">
      <c r="B5103" s="49">
        <v>23946</v>
      </c>
      <c r="C5103" s="50">
        <v>159</v>
      </c>
      <c r="D5103" s="50" t="str">
        <f>VLOOKUP(Table8[[#This Row],[CustomerID]],Table15[[#All],[CustomerID]:[Company Name]],2,FALSE)</f>
        <v>Shoppers Drug Mart #607</v>
      </c>
      <c r="E5103" s="51">
        <v>44942</v>
      </c>
      <c r="F5103" s="50">
        <v>2</v>
      </c>
      <c r="G5103" s="50" t="str">
        <f>VLOOKUP(Table8[[#This Row],[ProductID]],Table12[[#All],[ProductID]:[ProductFullName]],3,FALSE)</f>
        <v>Product B</v>
      </c>
      <c r="H5103" s="50">
        <v>7</v>
      </c>
      <c r="I5103" s="52">
        <v>44942.460763888885</v>
      </c>
      <c r="J5103" s="50">
        <v>116</v>
      </c>
      <c r="K5103" s="51">
        <v>44942.951388888891</v>
      </c>
      <c r="L5103" s="53"/>
      <c r="M5103" s="54">
        <v>1</v>
      </c>
    </row>
    <row r="5104" spans="2:13" x14ac:dyDescent="0.3">
      <c r="B5104" s="49">
        <v>23947</v>
      </c>
      <c r="C5104" s="50">
        <v>1225</v>
      </c>
      <c r="D5104" s="50" t="str">
        <f>VLOOKUP(Table8[[#This Row],[CustomerID]],Table15[[#All],[CustomerID]:[Company Name]],2,FALSE)</f>
        <v>J's Hallmark</v>
      </c>
      <c r="E5104" s="51">
        <v>44942</v>
      </c>
      <c r="F5104" s="50">
        <v>2</v>
      </c>
      <c r="G5104" s="50" t="str">
        <f>VLOOKUP(Table8[[#This Row],[ProductID]],Table12[[#All],[ProductID]:[ProductFullName]],3,FALSE)</f>
        <v>Product B</v>
      </c>
      <c r="H5104" s="50">
        <v>3</v>
      </c>
      <c r="I5104" s="52">
        <v>44942.470405092587</v>
      </c>
      <c r="J5104" s="50">
        <v>133</v>
      </c>
      <c r="K5104" s="51">
        <v>44942.951388888891</v>
      </c>
      <c r="L5104" s="53"/>
      <c r="M5104" s="54">
        <v>1</v>
      </c>
    </row>
    <row r="5105" spans="2:13" x14ac:dyDescent="0.3">
      <c r="B5105" s="49">
        <v>23948</v>
      </c>
      <c r="C5105" s="50">
        <v>901</v>
      </c>
      <c r="D5105" s="50" t="str">
        <f>VLOOKUP(Table8[[#This Row],[CustomerID]],Table15[[#All],[CustomerID]:[Company Name]],2,FALSE)</f>
        <v>Lucky Toys</v>
      </c>
      <c r="E5105" s="51">
        <v>44942</v>
      </c>
      <c r="F5105" s="50">
        <v>5</v>
      </c>
      <c r="G5105" s="50" t="str">
        <f>VLOOKUP(Table8[[#This Row],[ProductID]],Table12[[#All],[ProductID]:[ProductFullName]],3,FALSE)</f>
        <v>Product E</v>
      </c>
      <c r="H5105" s="50">
        <v>3</v>
      </c>
      <c r="I5105" s="52">
        <v>44942.486481481472</v>
      </c>
      <c r="J5105" s="50">
        <v>107</v>
      </c>
      <c r="K5105" s="51">
        <v>44942.951388888891</v>
      </c>
      <c r="L5105" s="53"/>
      <c r="M5105" s="54">
        <v>1</v>
      </c>
    </row>
    <row r="5106" spans="2:13" x14ac:dyDescent="0.3">
      <c r="B5106" s="49">
        <v>23949</v>
      </c>
      <c r="C5106" s="50">
        <v>1173</v>
      </c>
      <c r="D5106" s="50" t="str">
        <f>VLOOKUP(Table8[[#This Row],[CustomerID]],Table15[[#All],[CustomerID]:[Company Name]],2,FALSE)</f>
        <v>Joan's Hallmark</v>
      </c>
      <c r="E5106" s="51">
        <v>44942</v>
      </c>
      <c r="F5106" s="50">
        <v>4</v>
      </c>
      <c r="G5106" s="50" t="str">
        <f>VLOOKUP(Table8[[#This Row],[ProductID]],Table12[[#All],[ProductID]:[ProductFullName]],3,FALSE)</f>
        <v>Product D</v>
      </c>
      <c r="H5106" s="50">
        <v>4</v>
      </c>
      <c r="I5106" s="52">
        <v>44942.496678240728</v>
      </c>
      <c r="J5106" s="50">
        <v>114</v>
      </c>
      <c r="K5106" s="51">
        <v>44942.951388888891</v>
      </c>
      <c r="L5106" s="53"/>
      <c r="M5106" s="54">
        <v>1</v>
      </c>
    </row>
    <row r="5107" spans="2:13" x14ac:dyDescent="0.3">
      <c r="B5107" s="49">
        <v>23950</v>
      </c>
      <c r="C5107" s="50">
        <v>235</v>
      </c>
      <c r="D5107" s="50" t="str">
        <f>VLOOKUP(Table8[[#This Row],[CustomerID]],Table15[[#All],[CustomerID]:[Company Name]],2,FALSE)</f>
        <v>York Central Hospital</v>
      </c>
      <c r="E5107" s="51">
        <v>44942</v>
      </c>
      <c r="F5107" s="50">
        <v>5</v>
      </c>
      <c r="G5107" s="50" t="str">
        <f>VLOOKUP(Table8[[#This Row],[ProductID]],Table12[[#All],[ProductID]:[ProductFullName]],3,FALSE)</f>
        <v>Product E</v>
      </c>
      <c r="H5107" s="50">
        <v>6</v>
      </c>
      <c r="I5107" s="52">
        <v>44942.512233796282</v>
      </c>
      <c r="J5107" s="50">
        <v>106</v>
      </c>
      <c r="K5107" s="51">
        <v>44942.951388888891</v>
      </c>
      <c r="L5107" s="53"/>
      <c r="M5107" s="54">
        <v>1</v>
      </c>
    </row>
    <row r="5108" spans="2:13" x14ac:dyDescent="0.3">
      <c r="B5108" s="49">
        <v>23951</v>
      </c>
      <c r="C5108" s="50">
        <v>1121</v>
      </c>
      <c r="D5108" s="50" t="str">
        <f>VLOOKUP(Table8[[#This Row],[CustomerID]],Table15[[#All],[CustomerID]:[Company Name]],2,FALSE)</f>
        <v>The Detroit Institute Of Arts</v>
      </c>
      <c r="E5108" s="51">
        <v>44942</v>
      </c>
      <c r="F5108" s="50">
        <v>5</v>
      </c>
      <c r="G5108" s="50" t="str">
        <f>VLOOKUP(Table8[[#This Row],[ProductID]],Table12[[#All],[ProductID]:[ProductFullName]],3,FALSE)</f>
        <v>Product E</v>
      </c>
      <c r="H5108" s="50">
        <v>4</v>
      </c>
      <c r="I5108" s="52">
        <v>44942.524027777763</v>
      </c>
      <c r="J5108" s="50">
        <v>125</v>
      </c>
      <c r="K5108" s="51">
        <v>44942.951388888891</v>
      </c>
      <c r="L5108" s="53"/>
      <c r="M5108" s="54">
        <v>1</v>
      </c>
    </row>
    <row r="5109" spans="2:13" x14ac:dyDescent="0.3">
      <c r="B5109" s="49">
        <v>23952</v>
      </c>
      <c r="C5109" s="50">
        <v>1003</v>
      </c>
      <c r="D5109" s="50" t="str">
        <f>VLOOKUP(Table8[[#This Row],[CustomerID]],Table15[[#All],[CustomerID]:[Company Name]],2,FALSE)</f>
        <v>Village Fisherman</v>
      </c>
      <c r="E5109" s="51">
        <v>44942</v>
      </c>
      <c r="F5109" s="50">
        <v>5</v>
      </c>
      <c r="G5109" s="50" t="str">
        <f>VLOOKUP(Table8[[#This Row],[ProductID]],Table12[[#All],[ProductID]:[ProductFullName]],3,FALSE)</f>
        <v>Product E</v>
      </c>
      <c r="H5109" s="50">
        <v>6</v>
      </c>
      <c r="I5109" s="52">
        <v>44942.533356481465</v>
      </c>
      <c r="J5109" s="50">
        <v>111</v>
      </c>
      <c r="K5109" s="51">
        <v>44942.951388888891</v>
      </c>
      <c r="L5109" s="53"/>
      <c r="M5109" s="54">
        <v>1</v>
      </c>
    </row>
    <row r="5110" spans="2:13" x14ac:dyDescent="0.3">
      <c r="B5110" s="49">
        <v>23953</v>
      </c>
      <c r="C5110" s="50">
        <v>535</v>
      </c>
      <c r="D5110" s="50" t="str">
        <f>VLOOKUP(Table8[[#This Row],[CustomerID]],Table15[[#All],[CustomerID]:[Company Name]],2,FALSE)</f>
        <v>Buck or Two - 397</v>
      </c>
      <c r="E5110" s="51">
        <v>44942</v>
      </c>
      <c r="F5110" s="50">
        <v>2</v>
      </c>
      <c r="G5110" s="50" t="str">
        <f>VLOOKUP(Table8[[#This Row],[ProductID]],Table12[[#All],[ProductID]:[ProductFullName]],3,FALSE)</f>
        <v>Product B</v>
      </c>
      <c r="H5110" s="50">
        <v>6</v>
      </c>
      <c r="I5110" s="52">
        <v>44942.542939814797</v>
      </c>
      <c r="J5110" s="50">
        <v>127</v>
      </c>
      <c r="K5110" s="51">
        <v>44942.951388888891</v>
      </c>
      <c r="L5110" s="53"/>
      <c r="M5110" s="54">
        <v>1</v>
      </c>
    </row>
    <row r="5111" spans="2:13" x14ac:dyDescent="0.3">
      <c r="B5111" s="49">
        <v>23954</v>
      </c>
      <c r="C5111" s="50">
        <v>882</v>
      </c>
      <c r="D5111" s="50" t="str">
        <f>VLOOKUP(Table8[[#This Row],[CustomerID]],Table15[[#All],[CustomerID]:[Company Name]],2,FALSE)</f>
        <v>A B C Toys</v>
      </c>
      <c r="E5111" s="51">
        <v>44942</v>
      </c>
      <c r="F5111" s="50">
        <v>1</v>
      </c>
      <c r="G5111" s="50" t="str">
        <f>VLOOKUP(Table8[[#This Row],[ProductID]],Table12[[#All],[ProductID]:[ProductFullName]],3,FALSE)</f>
        <v>Product A</v>
      </c>
      <c r="H5111" s="50">
        <v>3</v>
      </c>
      <c r="I5111" s="52">
        <v>44942.556273148133</v>
      </c>
      <c r="J5111" s="50">
        <v>125</v>
      </c>
      <c r="K5111" s="51">
        <v>44942.951388888891</v>
      </c>
      <c r="L5111" s="53"/>
      <c r="M5111" s="54">
        <v>1</v>
      </c>
    </row>
    <row r="5112" spans="2:13" x14ac:dyDescent="0.3">
      <c r="B5112" s="49">
        <v>23955</v>
      </c>
      <c r="C5112" s="50">
        <v>1104</v>
      </c>
      <c r="D5112" s="50" t="str">
        <f>VLOOKUP(Table8[[#This Row],[CustomerID]],Table15[[#All],[CustomerID]:[Company Name]],2,FALSE)</f>
        <v>The Wrist Connection</v>
      </c>
      <c r="E5112" s="51">
        <v>44942</v>
      </c>
      <c r="F5112" s="50">
        <v>1</v>
      </c>
      <c r="G5112" s="50" t="str">
        <f>VLOOKUP(Table8[[#This Row],[ProductID]],Table12[[#All],[ProductID]:[ProductFullName]],3,FALSE)</f>
        <v>Product A</v>
      </c>
      <c r="H5112" s="50">
        <v>3</v>
      </c>
      <c r="I5112" s="52">
        <v>44942.566886574059</v>
      </c>
      <c r="J5112" s="50">
        <v>125</v>
      </c>
      <c r="K5112" s="51">
        <v>44942.951388888891</v>
      </c>
      <c r="L5112" s="53"/>
      <c r="M5112" s="54">
        <v>1</v>
      </c>
    </row>
    <row r="5113" spans="2:13" x14ac:dyDescent="0.3">
      <c r="B5113" s="49">
        <v>23956</v>
      </c>
      <c r="C5113" s="50">
        <v>118</v>
      </c>
      <c r="D5113" s="50" t="str">
        <f>VLOOKUP(Table8[[#This Row],[CustomerID]],Table15[[#All],[CustomerID]:[Company Name]],2,FALSE)</f>
        <v>Cadeau Des Benevoles, Boutique</v>
      </c>
      <c r="E5113" s="51">
        <v>44942</v>
      </c>
      <c r="F5113" s="50">
        <v>4</v>
      </c>
      <c r="G5113" s="50" t="str">
        <f>VLOOKUP(Table8[[#This Row],[ProductID]],Table12[[#All],[ProductID]:[ProductFullName]],3,FALSE)</f>
        <v>Product D</v>
      </c>
      <c r="H5113" s="50">
        <v>2</v>
      </c>
      <c r="I5113" s="52">
        <v>44942.580416666649</v>
      </c>
      <c r="J5113" s="50">
        <v>111</v>
      </c>
      <c r="K5113" s="51">
        <v>44942.951388888891</v>
      </c>
      <c r="L5113" s="53"/>
      <c r="M5113" s="54">
        <v>1</v>
      </c>
    </row>
    <row r="5114" spans="2:13" x14ac:dyDescent="0.3">
      <c r="B5114" s="49">
        <v>23957</v>
      </c>
      <c r="C5114" s="50">
        <v>405</v>
      </c>
      <c r="D5114" s="50" t="str">
        <f>VLOOKUP(Table8[[#This Row],[CustomerID]],Table15[[#All],[CustomerID]:[Company Name]],2,FALSE)</f>
        <v>Groovy Garnish</v>
      </c>
      <c r="E5114" s="51">
        <v>44942</v>
      </c>
      <c r="F5114" s="50">
        <v>4</v>
      </c>
      <c r="G5114" s="50" t="str">
        <f>VLOOKUP(Table8[[#This Row],[ProductID]],Table12[[#All],[ProductID]:[ProductFullName]],3,FALSE)</f>
        <v>Product D</v>
      </c>
      <c r="H5114" s="50">
        <v>4</v>
      </c>
      <c r="I5114" s="52">
        <v>44942.590775462944</v>
      </c>
      <c r="J5114" s="50">
        <v>116</v>
      </c>
      <c r="K5114" s="51">
        <v>44942.951388888891</v>
      </c>
      <c r="L5114" s="53"/>
      <c r="M5114" s="54">
        <v>1</v>
      </c>
    </row>
    <row r="5115" spans="2:13" x14ac:dyDescent="0.3">
      <c r="B5115" s="49">
        <v>23958</v>
      </c>
      <c r="C5115" s="50">
        <v>829</v>
      </c>
      <c r="D5115" s="50" t="str">
        <f>VLOOKUP(Table8[[#This Row],[CustomerID]],Table15[[#All],[CustomerID]:[Company Name]],2,FALSE)</f>
        <v>The House</v>
      </c>
      <c r="E5115" s="51">
        <v>44942</v>
      </c>
      <c r="F5115" s="50">
        <v>4</v>
      </c>
      <c r="G5115" s="50" t="str">
        <f>VLOOKUP(Table8[[#This Row],[ProductID]],Table12[[#All],[ProductID]:[ProductFullName]],3,FALSE)</f>
        <v>Product D</v>
      </c>
      <c r="H5115" s="50">
        <v>5</v>
      </c>
      <c r="I5115" s="52">
        <v>44942.601736111093</v>
      </c>
      <c r="J5115" s="50">
        <v>126</v>
      </c>
      <c r="K5115" s="51">
        <v>44942.951388888891</v>
      </c>
      <c r="L5115" s="53"/>
      <c r="M5115" s="54">
        <v>1</v>
      </c>
    </row>
    <row r="5116" spans="2:13" x14ac:dyDescent="0.3">
      <c r="B5116" s="49">
        <v>23959</v>
      </c>
      <c r="C5116" s="50">
        <v>1049</v>
      </c>
      <c r="D5116" s="50" t="str">
        <f>VLOOKUP(Table8[[#This Row],[CustomerID]],Table15[[#All],[CustomerID]:[Company Name]],2,FALSE)</f>
        <v>Jupiter Auto Spa</v>
      </c>
      <c r="E5116" s="51">
        <v>44942</v>
      </c>
      <c r="F5116" s="50">
        <v>1</v>
      </c>
      <c r="G5116" s="50" t="str">
        <f>VLOOKUP(Table8[[#This Row],[ProductID]],Table12[[#All],[ProductID]:[ProductFullName]],3,FALSE)</f>
        <v>Product A</v>
      </c>
      <c r="H5116" s="50">
        <v>7</v>
      </c>
      <c r="I5116" s="52">
        <v>44942.611481481465</v>
      </c>
      <c r="J5116" s="50">
        <v>115</v>
      </c>
      <c r="K5116" s="51">
        <v>44942.951388888891</v>
      </c>
      <c r="L5116" s="53"/>
      <c r="M5116" s="54">
        <v>1</v>
      </c>
    </row>
    <row r="5117" spans="2:13" x14ac:dyDescent="0.3">
      <c r="B5117" s="49">
        <v>23960</v>
      </c>
      <c r="C5117" s="50">
        <v>667</v>
      </c>
      <c r="D5117" s="50" t="str">
        <f>VLOOKUP(Table8[[#This Row],[CustomerID]],Table15[[#All],[CustomerID]:[Company Name]],2,FALSE)</f>
        <v>Stepping Stone</v>
      </c>
      <c r="E5117" s="51">
        <v>44942</v>
      </c>
      <c r="F5117" s="50">
        <v>2</v>
      </c>
      <c r="G5117" s="50" t="str">
        <f>VLOOKUP(Table8[[#This Row],[ProductID]],Table12[[#All],[ProductID]:[ProductFullName]],3,FALSE)</f>
        <v>Product B</v>
      </c>
      <c r="H5117" s="50">
        <v>6</v>
      </c>
      <c r="I5117" s="52">
        <v>44942.622997685168</v>
      </c>
      <c r="J5117" s="50">
        <v>124</v>
      </c>
      <c r="K5117" s="51">
        <v>44942.951388888891</v>
      </c>
      <c r="L5117" s="53"/>
      <c r="M5117" s="54">
        <v>1</v>
      </c>
    </row>
    <row r="5118" spans="2:13" x14ac:dyDescent="0.3">
      <c r="B5118" s="49">
        <v>23961</v>
      </c>
      <c r="C5118" s="50">
        <v>129</v>
      </c>
      <c r="D5118" s="50" t="str">
        <f>VLOOKUP(Table8[[#This Row],[CustomerID]],Table15[[#All],[CustomerID]:[Company Name]],2,FALSE)</f>
        <v>Green Gables</v>
      </c>
      <c r="E5118" s="51">
        <v>44942</v>
      </c>
      <c r="F5118" s="50">
        <v>1</v>
      </c>
      <c r="G5118" s="50" t="str">
        <f>VLOOKUP(Table8[[#This Row],[ProductID]],Table12[[#All],[ProductID]:[ProductFullName]],3,FALSE)</f>
        <v>Product A</v>
      </c>
      <c r="H5118" s="50">
        <v>3</v>
      </c>
      <c r="I5118" s="52">
        <v>44942.637731481467</v>
      </c>
      <c r="J5118" s="50">
        <v>128</v>
      </c>
      <c r="K5118" s="51">
        <v>44942.951388888891</v>
      </c>
      <c r="L5118" s="53"/>
      <c r="M5118" s="54">
        <v>1</v>
      </c>
    </row>
    <row r="5119" spans="2:13" x14ac:dyDescent="0.3">
      <c r="B5119" s="49">
        <v>23962</v>
      </c>
      <c r="C5119" s="50">
        <v>564</v>
      </c>
      <c r="D5119" s="50" t="str">
        <f>VLOOKUP(Table8[[#This Row],[CustomerID]],Table15[[#All],[CustomerID]:[Company Name]],2,FALSE)</f>
        <v>Rudy's Regina Beach</v>
      </c>
      <c r="E5119" s="51">
        <v>44942</v>
      </c>
      <c r="F5119" s="50">
        <v>2</v>
      </c>
      <c r="G5119" s="50" t="str">
        <f>VLOOKUP(Table8[[#This Row],[ProductID]],Table12[[#All],[ProductID]:[ProductFullName]],3,FALSE)</f>
        <v>Product B</v>
      </c>
      <c r="H5119" s="50">
        <v>5</v>
      </c>
      <c r="I5119" s="52">
        <v>44942.653379629613</v>
      </c>
      <c r="J5119" s="50">
        <v>125</v>
      </c>
      <c r="K5119" s="51">
        <v>44942.951388888891</v>
      </c>
      <c r="L5119" s="53"/>
      <c r="M5119" s="54">
        <v>1</v>
      </c>
    </row>
    <row r="5120" spans="2:13" x14ac:dyDescent="0.3">
      <c r="B5120" s="49">
        <v>23963</v>
      </c>
      <c r="C5120" s="50">
        <v>1180</v>
      </c>
      <c r="D5120" s="50" t="str">
        <f>VLOOKUP(Table8[[#This Row],[CustomerID]],Table15[[#All],[CustomerID]:[Company Name]],2,FALSE)</f>
        <v>Burger Drugs</v>
      </c>
      <c r="E5120" s="51">
        <v>44942</v>
      </c>
      <c r="F5120" s="50">
        <v>4</v>
      </c>
      <c r="G5120" s="50" t="str">
        <f>VLOOKUP(Table8[[#This Row],[ProductID]],Table12[[#All],[ProductID]:[ProductFullName]],3,FALSE)</f>
        <v>Product D</v>
      </c>
      <c r="H5120" s="50">
        <v>7</v>
      </c>
      <c r="I5120" s="52">
        <v>44942.669270833314</v>
      </c>
      <c r="J5120" s="50">
        <v>115</v>
      </c>
      <c r="K5120" s="51">
        <v>44942.951388888891</v>
      </c>
      <c r="L5120" s="53"/>
      <c r="M5120" s="54">
        <v>1</v>
      </c>
    </row>
    <row r="5121" spans="2:13" x14ac:dyDescent="0.3">
      <c r="B5121" s="49">
        <v>23964</v>
      </c>
      <c r="C5121" s="50">
        <v>1207</v>
      </c>
      <c r="D5121" s="50" t="str">
        <f>VLOOKUP(Table8[[#This Row],[CustomerID]],Table15[[#All],[CustomerID]:[Company Name]],2,FALSE)</f>
        <v>Hillmer's Luggage, Leather and Gift</v>
      </c>
      <c r="E5121" s="51">
        <v>44942</v>
      </c>
      <c r="F5121" s="50">
        <v>5</v>
      </c>
      <c r="G5121" s="50" t="str">
        <f>VLOOKUP(Table8[[#This Row],[ProductID]],Table12[[#All],[ProductID]:[ProductFullName]],3,FALSE)</f>
        <v>Product E</v>
      </c>
      <c r="H5121" s="50">
        <v>4</v>
      </c>
      <c r="I5121" s="52">
        <v>44942.684212962944</v>
      </c>
      <c r="J5121" s="50">
        <v>110</v>
      </c>
      <c r="K5121" s="51">
        <v>44942.951388888891</v>
      </c>
      <c r="L5121" s="53"/>
      <c r="M5121" s="54">
        <v>1</v>
      </c>
    </row>
    <row r="5122" spans="2:13" x14ac:dyDescent="0.3">
      <c r="B5122" s="49">
        <v>23965</v>
      </c>
      <c r="C5122" s="50">
        <v>812</v>
      </c>
      <c r="D5122" s="50" t="str">
        <f>VLOOKUP(Table8[[#This Row],[CustomerID]],Table15[[#All],[CustomerID]:[Company Name]],2,FALSE)</f>
        <v>Margie's 1/2 Off Card</v>
      </c>
      <c r="E5122" s="51">
        <v>44942</v>
      </c>
      <c r="F5122" s="50">
        <v>3</v>
      </c>
      <c r="G5122" s="50" t="str">
        <f>VLOOKUP(Table8[[#This Row],[ProductID]],Table12[[#All],[ProductID]:[ProductFullName]],3,FALSE)</f>
        <v>Product C</v>
      </c>
      <c r="H5122" s="50">
        <v>4</v>
      </c>
      <c r="I5122" s="52">
        <v>44942.69754629628</v>
      </c>
      <c r="J5122" s="50">
        <v>125</v>
      </c>
      <c r="K5122" s="51">
        <v>44942.951388888891</v>
      </c>
      <c r="L5122" s="53"/>
      <c r="M5122" s="54">
        <v>1</v>
      </c>
    </row>
    <row r="5123" spans="2:13" x14ac:dyDescent="0.3">
      <c r="B5123" s="49">
        <v>23966</v>
      </c>
      <c r="C5123" s="50">
        <v>932</v>
      </c>
      <c r="D5123" s="50" t="str">
        <f>VLOOKUP(Table8[[#This Row],[CustomerID]],Table15[[#All],[CustomerID]:[Company Name]],2,FALSE)</f>
        <v>Five Seasons Gift Shop,The</v>
      </c>
      <c r="E5123" s="51">
        <v>44942</v>
      </c>
      <c r="F5123" s="50">
        <v>4</v>
      </c>
      <c r="G5123" s="50" t="str">
        <f>VLOOKUP(Table8[[#This Row],[ProductID]],Table12[[#All],[ProductID]:[ProductFullName]],3,FALSE)</f>
        <v>Product D</v>
      </c>
      <c r="H5123" s="50">
        <v>6</v>
      </c>
      <c r="I5123" s="52">
        <v>44942.709432870353</v>
      </c>
      <c r="J5123" s="50">
        <v>120</v>
      </c>
      <c r="K5123" s="51">
        <v>44942.951388888891</v>
      </c>
      <c r="L5123" s="53"/>
      <c r="M5123" s="54">
        <v>1</v>
      </c>
    </row>
    <row r="5124" spans="2:13" x14ac:dyDescent="0.3">
      <c r="B5124" s="49">
        <v>23967</v>
      </c>
      <c r="C5124" s="50">
        <v>667</v>
      </c>
      <c r="D5124" s="50" t="str">
        <f>VLOOKUP(Table8[[#This Row],[CustomerID]],Table15[[#All],[CustomerID]:[Company Name]],2,FALSE)</f>
        <v>Stepping Stone</v>
      </c>
      <c r="E5124" s="51">
        <v>44942</v>
      </c>
      <c r="F5124" s="50">
        <v>3</v>
      </c>
      <c r="G5124" s="50" t="str">
        <f>VLOOKUP(Table8[[#This Row],[ProductID]],Table12[[#All],[ProductID]:[ProductFullName]],3,FALSE)</f>
        <v>Product C</v>
      </c>
      <c r="H5124" s="50">
        <v>2</v>
      </c>
      <c r="I5124" s="52">
        <v>44942.721863425912</v>
      </c>
      <c r="J5124" s="50">
        <v>125</v>
      </c>
      <c r="K5124" s="51">
        <v>44942.951388888891</v>
      </c>
      <c r="L5124" s="53"/>
      <c r="M5124" s="54">
        <v>1</v>
      </c>
    </row>
    <row r="5125" spans="2:13" x14ac:dyDescent="0.3">
      <c r="B5125" s="49">
        <v>23968</v>
      </c>
      <c r="C5125" s="50">
        <v>644</v>
      </c>
      <c r="D5125" s="50" t="str">
        <f>VLOOKUP(Table8[[#This Row],[CustomerID]],Table15[[#All],[CustomerID]:[Company Name]],2,FALSE)</f>
        <v>Classic Concepts</v>
      </c>
      <c r="E5125" s="51">
        <v>44942</v>
      </c>
      <c r="F5125" s="50">
        <v>3</v>
      </c>
      <c r="G5125" s="50" t="str">
        <f>VLOOKUP(Table8[[#This Row],[ProductID]],Table12[[#All],[ProductID]:[ProductFullName]],3,FALSE)</f>
        <v>Product C</v>
      </c>
      <c r="H5125" s="50">
        <v>2</v>
      </c>
      <c r="I5125" s="52">
        <v>44942.737233796281</v>
      </c>
      <c r="J5125" s="50">
        <v>129</v>
      </c>
      <c r="K5125" s="51">
        <v>44942.951388888891</v>
      </c>
      <c r="L5125" s="53"/>
      <c r="M5125" s="54">
        <v>1</v>
      </c>
    </row>
    <row r="5126" spans="2:13" x14ac:dyDescent="0.3">
      <c r="B5126" s="49">
        <v>23969</v>
      </c>
      <c r="C5126" s="50">
        <v>372</v>
      </c>
      <c r="D5126" s="50" t="str">
        <f>VLOOKUP(Table8[[#This Row],[CustomerID]],Table15[[#All],[CustomerID]:[Company Name]],2,FALSE)</f>
        <v>Zellers Store #424</v>
      </c>
      <c r="E5126" s="51">
        <v>44943</v>
      </c>
      <c r="F5126" s="50">
        <v>4</v>
      </c>
      <c r="G5126" s="50" t="str">
        <f>VLOOKUP(Table8[[#This Row],[ProductID]],Table12[[#All],[ProductID]:[ProductFullName]],3,FALSE)</f>
        <v>Product D</v>
      </c>
      <c r="H5126" s="50">
        <v>7</v>
      </c>
      <c r="I5126" s="52">
        <v>44943.333333333336</v>
      </c>
      <c r="J5126" s="50">
        <v>111</v>
      </c>
      <c r="K5126" s="51">
        <v>44943.972222222219</v>
      </c>
      <c r="L5126" s="53"/>
      <c r="M5126" s="54">
        <v>1</v>
      </c>
    </row>
    <row r="5127" spans="2:13" x14ac:dyDescent="0.3">
      <c r="B5127" s="49">
        <v>23970</v>
      </c>
      <c r="C5127" s="50">
        <v>1181</v>
      </c>
      <c r="D5127" s="50" t="str">
        <f>VLOOKUP(Table8[[#This Row],[CustomerID]],Table15[[#All],[CustomerID]:[Company Name]],2,FALSE)</f>
        <v>Atrium Gift Shop</v>
      </c>
      <c r="E5127" s="51">
        <v>44943</v>
      </c>
      <c r="F5127" s="50">
        <v>3</v>
      </c>
      <c r="G5127" s="50" t="str">
        <f>VLOOKUP(Table8[[#This Row],[ProductID]],Table12[[#All],[ProductID]:[ProductFullName]],3,FALSE)</f>
        <v>Product C</v>
      </c>
      <c r="H5127" s="50">
        <v>2</v>
      </c>
      <c r="I5127" s="52">
        <v>44943.344629629632</v>
      </c>
      <c r="J5127" s="50">
        <v>111</v>
      </c>
      <c r="K5127" s="51">
        <v>44943.972222222219</v>
      </c>
      <c r="L5127" s="53"/>
      <c r="M5127" s="54">
        <v>1</v>
      </c>
    </row>
    <row r="5128" spans="2:13" x14ac:dyDescent="0.3">
      <c r="B5128" s="49">
        <v>23971</v>
      </c>
      <c r="C5128" s="50">
        <v>1016</v>
      </c>
      <c r="D5128" s="50" t="str">
        <f>VLOOKUP(Table8[[#This Row],[CustomerID]],Table15[[#All],[CustomerID]:[Company Name]],2,FALSE)</f>
        <v>Pink Lady Gift Shop</v>
      </c>
      <c r="E5128" s="51">
        <v>44943</v>
      </c>
      <c r="F5128" s="50">
        <v>1</v>
      </c>
      <c r="G5128" s="50" t="str">
        <f>VLOOKUP(Table8[[#This Row],[ProductID]],Table12[[#All],[ProductID]:[ProductFullName]],3,FALSE)</f>
        <v>Product A</v>
      </c>
      <c r="H5128" s="50">
        <v>6</v>
      </c>
      <c r="I5128" s="52">
        <v>44943.354421296295</v>
      </c>
      <c r="J5128" s="50">
        <v>130</v>
      </c>
      <c r="K5128" s="51">
        <v>44943.972222222219</v>
      </c>
      <c r="L5128" s="53"/>
      <c r="M5128" s="54">
        <v>1</v>
      </c>
    </row>
    <row r="5129" spans="2:13" x14ac:dyDescent="0.3">
      <c r="B5129" s="49">
        <v>23972</v>
      </c>
      <c r="C5129" s="50">
        <v>1377</v>
      </c>
      <c r="D5129" s="50" t="str">
        <f>VLOOKUP(Table8[[#This Row],[CustomerID]],Table15[[#All],[CustomerID]:[Company Name]],2,FALSE)</f>
        <v>Clock &amp; Watch Museum, The</v>
      </c>
      <c r="E5129" s="51">
        <v>44943</v>
      </c>
      <c r="F5129" s="50">
        <v>3</v>
      </c>
      <c r="G5129" s="50" t="str">
        <f>VLOOKUP(Table8[[#This Row],[ProductID]],Table12[[#All],[ProductID]:[ProductFullName]],3,FALSE)</f>
        <v>Product C</v>
      </c>
      <c r="H5129" s="50">
        <v>2</v>
      </c>
      <c r="I5129" s="52">
        <v>44943.370046296295</v>
      </c>
      <c r="J5129" s="50">
        <v>110</v>
      </c>
      <c r="K5129" s="51">
        <v>44943.972222222219</v>
      </c>
      <c r="L5129" s="53"/>
      <c r="M5129" s="54">
        <v>1</v>
      </c>
    </row>
    <row r="5130" spans="2:13" x14ac:dyDescent="0.3">
      <c r="B5130" s="49">
        <v>23973</v>
      </c>
      <c r="C5130" s="50">
        <v>199</v>
      </c>
      <c r="D5130" s="50" t="str">
        <f>VLOOKUP(Table8[[#This Row],[CustomerID]],Table15[[#All],[CustomerID]:[Company Name]],2,FALSE)</f>
        <v>Gift Gallery</v>
      </c>
      <c r="E5130" s="51">
        <v>44943</v>
      </c>
      <c r="F5130" s="50">
        <v>3</v>
      </c>
      <c r="G5130" s="50" t="str">
        <f>VLOOKUP(Table8[[#This Row],[ProductID]],Table12[[#All],[ProductID]:[ProductFullName]],3,FALSE)</f>
        <v>Product C</v>
      </c>
      <c r="H5130" s="50">
        <v>5</v>
      </c>
      <c r="I5130" s="52">
        <v>44943.3827662037</v>
      </c>
      <c r="J5130" s="50">
        <v>129</v>
      </c>
      <c r="K5130" s="51">
        <v>44943.972222222219</v>
      </c>
      <c r="L5130" s="53"/>
      <c r="M5130" s="54">
        <v>1</v>
      </c>
    </row>
    <row r="5131" spans="2:13" x14ac:dyDescent="0.3">
      <c r="B5131" s="49">
        <v>23974</v>
      </c>
      <c r="C5131" s="50">
        <v>1119</v>
      </c>
      <c r="D5131" s="50" t="str">
        <f>VLOOKUP(Table8[[#This Row],[CustomerID]],Table15[[#All],[CustomerID]:[Company Name]],2,FALSE)</f>
        <v>Rapunzel's Tower</v>
      </c>
      <c r="E5131" s="51">
        <v>44943</v>
      </c>
      <c r="F5131" s="50">
        <v>3</v>
      </c>
      <c r="G5131" s="50" t="str">
        <f>VLOOKUP(Table8[[#This Row],[ProductID]],Table12[[#All],[ProductID]:[ProductFullName]],3,FALSE)</f>
        <v>Product C</v>
      </c>
      <c r="H5131" s="50">
        <v>7</v>
      </c>
      <c r="I5131" s="52">
        <v>44943.393657407403</v>
      </c>
      <c r="J5131" s="50">
        <v>130</v>
      </c>
      <c r="K5131" s="51">
        <v>44943.972222222219</v>
      </c>
      <c r="L5131" s="53"/>
      <c r="M5131" s="54">
        <v>1</v>
      </c>
    </row>
    <row r="5132" spans="2:13" x14ac:dyDescent="0.3">
      <c r="B5132" s="49">
        <v>23975</v>
      </c>
      <c r="C5132" s="50">
        <v>561</v>
      </c>
      <c r="D5132" s="50" t="str">
        <f>VLOOKUP(Table8[[#This Row],[CustomerID]],Table15[[#All],[CustomerID]:[Company Name]],2,FALSE)</f>
        <v>Mill Bank Flowers &amp; Gift</v>
      </c>
      <c r="E5132" s="51">
        <v>44943</v>
      </c>
      <c r="F5132" s="50">
        <v>3</v>
      </c>
      <c r="G5132" s="50" t="str">
        <f>VLOOKUP(Table8[[#This Row],[ProductID]],Table12[[#All],[ProductID]:[ProductFullName]],3,FALSE)</f>
        <v>Product C</v>
      </c>
      <c r="H5132" s="50">
        <v>2</v>
      </c>
      <c r="I5132" s="52">
        <v>44943.407800925925</v>
      </c>
      <c r="J5132" s="50">
        <v>132</v>
      </c>
      <c r="K5132" s="51">
        <v>44943.972222222219</v>
      </c>
      <c r="L5132" s="53"/>
      <c r="M5132" s="54">
        <v>1</v>
      </c>
    </row>
    <row r="5133" spans="2:13" x14ac:dyDescent="0.3">
      <c r="B5133" s="49">
        <v>23976</v>
      </c>
      <c r="C5133" s="50">
        <v>514</v>
      </c>
      <c r="D5133" s="50" t="str">
        <f>VLOOKUP(Table8[[#This Row],[CustomerID]],Table15[[#All],[CustomerID]:[Company Name]],2,FALSE)</f>
        <v>Toys To Go</v>
      </c>
      <c r="E5133" s="51">
        <v>44943</v>
      </c>
      <c r="F5133" s="50">
        <v>3</v>
      </c>
      <c r="G5133" s="50" t="str">
        <f>VLOOKUP(Table8[[#This Row],[ProductID]],Table12[[#All],[ProductID]:[ProductFullName]],3,FALSE)</f>
        <v>Product C</v>
      </c>
      <c r="H5133" s="50">
        <v>2</v>
      </c>
      <c r="I5133" s="52">
        <v>44943.418217592589</v>
      </c>
      <c r="J5133" s="50">
        <v>128</v>
      </c>
      <c r="K5133" s="51">
        <v>44943.972222222219</v>
      </c>
      <c r="L5133" s="53"/>
      <c r="M5133" s="54">
        <v>1</v>
      </c>
    </row>
    <row r="5134" spans="2:13" x14ac:dyDescent="0.3">
      <c r="B5134" s="49">
        <v>23977</v>
      </c>
      <c r="C5134" s="50">
        <v>547</v>
      </c>
      <c r="D5134" s="50" t="str">
        <f>VLOOKUP(Table8[[#This Row],[CustomerID]],Table15[[#All],[CustomerID]:[Company Name]],2,FALSE)</f>
        <v>Carriage House Florist</v>
      </c>
      <c r="E5134" s="51">
        <v>44943</v>
      </c>
      <c r="F5134" s="50">
        <v>6</v>
      </c>
      <c r="G5134" s="50" t="str">
        <f>VLOOKUP(Table8[[#This Row],[ProductID]],Table12[[#All],[ProductID]:[ProductFullName]],3,FALSE)</f>
        <v>Product F</v>
      </c>
      <c r="H5134" s="53"/>
      <c r="I5134" s="53"/>
      <c r="J5134" s="53"/>
      <c r="K5134" s="51">
        <v>44943.972222222219</v>
      </c>
      <c r="L5134" s="53"/>
      <c r="M5134" s="54">
        <v>1</v>
      </c>
    </row>
    <row r="5135" spans="2:13" x14ac:dyDescent="0.3">
      <c r="B5135" s="49">
        <v>23978</v>
      </c>
      <c r="C5135" s="50">
        <v>33</v>
      </c>
      <c r="D5135" s="50" t="str">
        <f>VLOOKUP(Table8[[#This Row],[CustomerID]],Table15[[#All],[CustomerID]:[Company Name]],2,FALSE)</f>
        <v>Primrose Lane Gift</v>
      </c>
      <c r="E5135" s="51">
        <v>44943</v>
      </c>
      <c r="F5135" s="50">
        <v>1</v>
      </c>
      <c r="G5135" s="50" t="str">
        <f>VLOOKUP(Table8[[#This Row],[ProductID]],Table12[[#All],[ProductID]:[ProductFullName]],3,FALSE)</f>
        <v>Product A</v>
      </c>
      <c r="H5135" s="50">
        <v>6</v>
      </c>
      <c r="I5135" s="52">
        <v>44943.444837962961</v>
      </c>
      <c r="J5135" s="50">
        <v>113</v>
      </c>
      <c r="K5135" s="51">
        <v>44943.972222222219</v>
      </c>
      <c r="L5135" s="53"/>
      <c r="M5135" s="54">
        <v>1</v>
      </c>
    </row>
    <row r="5136" spans="2:13" x14ac:dyDescent="0.3">
      <c r="B5136" s="49">
        <v>23979</v>
      </c>
      <c r="C5136" s="50">
        <v>730</v>
      </c>
      <c r="D5136" s="50" t="str">
        <f>VLOOKUP(Table8[[#This Row],[CustomerID]],Table15[[#All],[CustomerID]:[Company Name]],2,FALSE)</f>
        <v>Great Canadian Dollar Store</v>
      </c>
      <c r="E5136" s="51">
        <v>44943</v>
      </c>
      <c r="F5136" s="50">
        <v>6</v>
      </c>
      <c r="G5136" s="50" t="str">
        <f>VLOOKUP(Table8[[#This Row],[ProductID]],Table12[[#All],[ProductID]:[ProductFullName]],3,FALSE)</f>
        <v>Product F</v>
      </c>
      <c r="H5136" s="53"/>
      <c r="I5136" s="53"/>
      <c r="J5136" s="53"/>
      <c r="K5136" s="51">
        <v>44943.972222222219</v>
      </c>
      <c r="L5136" s="53"/>
      <c r="M5136" s="54">
        <v>1</v>
      </c>
    </row>
    <row r="5137" spans="2:13" x14ac:dyDescent="0.3">
      <c r="B5137" s="49">
        <v>23980</v>
      </c>
      <c r="C5137" s="50">
        <v>1238</v>
      </c>
      <c r="D5137" s="50" t="str">
        <f>VLOOKUP(Table8[[#This Row],[CustomerID]],Table15[[#All],[CustomerID]:[Company Name]],2,FALSE)</f>
        <v>Valley Baptist Medical Gift Shop</v>
      </c>
      <c r="E5137" s="51">
        <v>44943</v>
      </c>
      <c r="F5137" s="50">
        <v>3</v>
      </c>
      <c r="G5137" s="50" t="str">
        <f>VLOOKUP(Table8[[#This Row],[ProductID]],Table12[[#All],[ProductID]:[ProductFullName]],3,FALSE)</f>
        <v>Product C</v>
      </c>
      <c r="H5137" s="50">
        <v>7</v>
      </c>
      <c r="I5137" s="52">
        <v>44943.468020833338</v>
      </c>
      <c r="J5137" s="50">
        <v>107</v>
      </c>
      <c r="K5137" s="51">
        <v>44943.972222222219</v>
      </c>
      <c r="L5137" s="53"/>
      <c r="M5137" s="54">
        <v>1</v>
      </c>
    </row>
    <row r="5138" spans="2:13" x14ac:dyDescent="0.3">
      <c r="B5138" s="49">
        <v>23981</v>
      </c>
      <c r="C5138" s="50">
        <v>301</v>
      </c>
      <c r="D5138" s="50" t="str">
        <f>VLOOKUP(Table8[[#This Row],[CustomerID]],Table15[[#All],[CustomerID]:[Company Name]],2,FALSE)</f>
        <v>Maple IDA</v>
      </c>
      <c r="E5138" s="51">
        <v>44943</v>
      </c>
      <c r="F5138" s="50">
        <v>1</v>
      </c>
      <c r="G5138" s="50" t="str">
        <f>VLOOKUP(Table8[[#This Row],[ProductID]],Table12[[#All],[ProductID]:[ProductFullName]],3,FALSE)</f>
        <v>Product A</v>
      </c>
      <c r="H5138" s="50">
        <v>6</v>
      </c>
      <c r="I5138" s="52">
        <v>44943.479930555557</v>
      </c>
      <c r="J5138" s="50">
        <v>133</v>
      </c>
      <c r="K5138" s="51">
        <v>44943.972222222219</v>
      </c>
      <c r="L5138" s="53"/>
      <c r="M5138" s="54">
        <v>1</v>
      </c>
    </row>
    <row r="5139" spans="2:13" x14ac:dyDescent="0.3">
      <c r="B5139" s="49">
        <v>23982</v>
      </c>
      <c r="C5139" s="50">
        <v>420</v>
      </c>
      <c r="D5139" s="50" t="str">
        <f>VLOOKUP(Table8[[#This Row],[CustomerID]],Table15[[#All],[CustomerID]:[Company Name]],2,FALSE)</f>
        <v>Rollstons-Simcoe</v>
      </c>
      <c r="E5139" s="51">
        <v>44943</v>
      </c>
      <c r="F5139" s="50">
        <v>1</v>
      </c>
      <c r="G5139" s="50" t="str">
        <f>VLOOKUP(Table8[[#This Row],[ProductID]],Table12[[#All],[ProductID]:[ProductFullName]],3,FALSE)</f>
        <v>Product A</v>
      </c>
      <c r="H5139" s="50">
        <v>6</v>
      </c>
      <c r="I5139" s="52">
        <v>44943.493807870371</v>
      </c>
      <c r="J5139" s="50">
        <v>126</v>
      </c>
      <c r="K5139" s="51">
        <v>44943.972222222219</v>
      </c>
      <c r="L5139" s="53"/>
      <c r="M5139" s="54">
        <v>1</v>
      </c>
    </row>
    <row r="5140" spans="2:13" x14ac:dyDescent="0.3">
      <c r="B5140" s="49">
        <v>23983</v>
      </c>
      <c r="C5140" s="50">
        <v>581</v>
      </c>
      <c r="D5140" s="50" t="str">
        <f>VLOOKUP(Table8[[#This Row],[CustomerID]],Table15[[#All],[CustomerID]:[Company Name]],2,FALSE)</f>
        <v>Sundre Value Drug Mart</v>
      </c>
      <c r="E5140" s="51">
        <v>44943</v>
      </c>
      <c r="F5140" s="50">
        <v>5</v>
      </c>
      <c r="G5140" s="50" t="str">
        <f>VLOOKUP(Table8[[#This Row],[ProductID]],Table12[[#All],[ProductID]:[ProductFullName]],3,FALSE)</f>
        <v>Product E</v>
      </c>
      <c r="H5140" s="50">
        <v>4</v>
      </c>
      <c r="I5140" s="52">
        <v>44943.508946759262</v>
      </c>
      <c r="J5140" s="50">
        <v>129</v>
      </c>
      <c r="K5140" s="51">
        <v>44943.972222222219</v>
      </c>
      <c r="L5140" s="53"/>
      <c r="M5140" s="54">
        <v>1</v>
      </c>
    </row>
    <row r="5141" spans="2:13" x14ac:dyDescent="0.3">
      <c r="B5141" s="49">
        <v>23984</v>
      </c>
      <c r="C5141" s="50">
        <v>586</v>
      </c>
      <c r="D5141" s="50" t="str">
        <f>VLOOKUP(Table8[[#This Row],[CustomerID]],Table15[[#All],[CustomerID]:[Company Name]],2,FALSE)</f>
        <v>Pharmasave - 340</v>
      </c>
      <c r="E5141" s="51">
        <v>44943</v>
      </c>
      <c r="F5141" s="50">
        <v>1</v>
      </c>
      <c r="G5141" s="50" t="str">
        <f>VLOOKUP(Table8[[#This Row],[ProductID]],Table12[[#All],[ProductID]:[ProductFullName]],3,FALSE)</f>
        <v>Product A</v>
      </c>
      <c r="H5141" s="50">
        <v>5</v>
      </c>
      <c r="I5141" s="52">
        <v>44943.524490740747</v>
      </c>
      <c r="J5141" s="50">
        <v>134</v>
      </c>
      <c r="K5141" s="51">
        <v>44943.972222222219</v>
      </c>
      <c r="L5141" s="53"/>
      <c r="M5141" s="54">
        <v>1</v>
      </c>
    </row>
    <row r="5142" spans="2:13" x14ac:dyDescent="0.3">
      <c r="B5142" s="49">
        <v>23985</v>
      </c>
      <c r="C5142" s="50">
        <v>103</v>
      </c>
      <c r="D5142" s="50" t="str">
        <f>VLOOKUP(Table8[[#This Row],[CustomerID]],Table15[[#All],[CustomerID]:[Company Name]],2,FALSE)</f>
        <v>Quincaillerie Hogg</v>
      </c>
      <c r="E5142" s="51">
        <v>44943</v>
      </c>
      <c r="F5142" s="50">
        <v>4</v>
      </c>
      <c r="G5142" s="50" t="str">
        <f>VLOOKUP(Table8[[#This Row],[ProductID]],Table12[[#All],[ProductID]:[ProductFullName]],3,FALSE)</f>
        <v>Product D</v>
      </c>
      <c r="H5142" s="50">
        <v>3</v>
      </c>
      <c r="I5142" s="52">
        <v>44943.539131944453</v>
      </c>
      <c r="J5142" s="50">
        <v>121</v>
      </c>
      <c r="K5142" s="51">
        <v>44943.972222222219</v>
      </c>
      <c r="L5142" s="53"/>
      <c r="M5142" s="54">
        <v>1</v>
      </c>
    </row>
    <row r="5143" spans="2:13" x14ac:dyDescent="0.3">
      <c r="B5143" s="49">
        <v>23986</v>
      </c>
      <c r="C5143" s="50">
        <v>894</v>
      </c>
      <c r="D5143" s="50" t="str">
        <f>VLOOKUP(Table8[[#This Row],[CustomerID]],Table15[[#All],[CustomerID]:[Company Name]],2,FALSE)</f>
        <v>Midland Camera</v>
      </c>
      <c r="E5143" s="51">
        <v>44943</v>
      </c>
      <c r="F5143" s="50">
        <v>4</v>
      </c>
      <c r="G5143" s="50" t="str">
        <f>VLOOKUP(Table8[[#This Row],[ProductID]],Table12[[#All],[ProductID]:[ProductFullName]],3,FALSE)</f>
        <v>Product D</v>
      </c>
      <c r="H5143" s="50">
        <v>7</v>
      </c>
      <c r="I5143" s="52">
        <v>44943.549606481487</v>
      </c>
      <c r="J5143" s="50">
        <v>123</v>
      </c>
      <c r="K5143" s="51">
        <v>44943.972222222219</v>
      </c>
      <c r="L5143" s="53"/>
      <c r="M5143" s="54">
        <v>1</v>
      </c>
    </row>
    <row r="5144" spans="2:13" x14ac:dyDescent="0.3">
      <c r="B5144" s="49">
        <v>23987</v>
      </c>
      <c r="C5144" s="50">
        <v>936</v>
      </c>
      <c r="D5144" s="50" t="str">
        <f>VLOOKUP(Table8[[#This Row],[CustomerID]],Table15[[#All],[CustomerID]:[Company Name]],2,FALSE)</f>
        <v>Rozmataz Art &amp; Framing</v>
      </c>
      <c r="E5144" s="51">
        <v>44943</v>
      </c>
      <c r="F5144" s="50">
        <v>6</v>
      </c>
      <c r="G5144" s="50" t="str">
        <f>VLOOKUP(Table8[[#This Row],[ProductID]],Table12[[#All],[ProductID]:[ProductFullName]],3,FALSE)</f>
        <v>Product F</v>
      </c>
      <c r="H5144" s="53"/>
      <c r="I5144" s="53"/>
      <c r="J5144" s="53"/>
      <c r="K5144" s="51">
        <v>44943.972222222219</v>
      </c>
      <c r="L5144" s="53"/>
      <c r="M5144" s="54">
        <v>1</v>
      </c>
    </row>
    <row r="5145" spans="2:13" x14ac:dyDescent="0.3">
      <c r="B5145" s="49">
        <v>23988</v>
      </c>
      <c r="C5145" s="50">
        <v>169</v>
      </c>
      <c r="D5145" s="50" t="str">
        <f>VLOOKUP(Table8[[#This Row],[CustomerID]],Table15[[#All],[CustomerID]:[Company Name]],2,FALSE)</f>
        <v>Just Toys</v>
      </c>
      <c r="E5145" s="51">
        <v>44943</v>
      </c>
      <c r="F5145" s="50">
        <v>5</v>
      </c>
      <c r="G5145" s="50" t="str">
        <f>VLOOKUP(Table8[[#This Row],[ProductID]],Table12[[#All],[ProductID]:[ProductFullName]],3,FALSE)</f>
        <v>Product E</v>
      </c>
      <c r="H5145" s="50">
        <v>3</v>
      </c>
      <c r="I5145" s="52">
        <v>44943.574745370381</v>
      </c>
      <c r="J5145" s="50">
        <v>123</v>
      </c>
      <c r="K5145" s="51">
        <v>44943.972222222219</v>
      </c>
      <c r="L5145" s="53"/>
      <c r="M5145" s="54">
        <v>1</v>
      </c>
    </row>
    <row r="5146" spans="2:13" x14ac:dyDescent="0.3">
      <c r="B5146" s="49">
        <v>23989</v>
      </c>
      <c r="C5146" s="50">
        <v>950</v>
      </c>
      <c r="D5146" s="50" t="str">
        <f>VLOOKUP(Table8[[#This Row],[CustomerID]],Table15[[#All],[CustomerID]:[Company Name]],2,FALSE)</f>
        <v>Cleo's</v>
      </c>
      <c r="E5146" s="51">
        <v>44943</v>
      </c>
      <c r="F5146" s="50">
        <v>4</v>
      </c>
      <c r="G5146" s="50" t="str">
        <f>VLOOKUP(Table8[[#This Row],[ProductID]],Table12[[#All],[ProductID]:[ProductFullName]],3,FALSE)</f>
        <v>Product D</v>
      </c>
      <c r="H5146" s="50">
        <v>7</v>
      </c>
      <c r="I5146" s="52">
        <v>44943.590601851865</v>
      </c>
      <c r="J5146" s="50">
        <v>114</v>
      </c>
      <c r="K5146" s="51">
        <v>44943.972222222219</v>
      </c>
      <c r="L5146" s="53"/>
      <c r="M5146" s="54">
        <v>1</v>
      </c>
    </row>
    <row r="5147" spans="2:13" x14ac:dyDescent="0.3">
      <c r="B5147" s="49">
        <v>23990</v>
      </c>
      <c r="C5147" s="50">
        <v>428</v>
      </c>
      <c r="D5147" s="50" t="str">
        <f>VLOOKUP(Table8[[#This Row],[CustomerID]],Table15[[#All],[CustomerID]:[Company Name]],2,FALSE)</f>
        <v>Patina's</v>
      </c>
      <c r="E5147" s="51">
        <v>44943</v>
      </c>
      <c r="F5147" s="50">
        <v>4</v>
      </c>
      <c r="G5147" s="50" t="str">
        <f>VLOOKUP(Table8[[#This Row],[ProductID]],Table12[[#All],[ProductID]:[ProductFullName]],3,FALSE)</f>
        <v>Product D</v>
      </c>
      <c r="H5147" s="50">
        <v>5</v>
      </c>
      <c r="I5147" s="52">
        <v>44943.601435185199</v>
      </c>
      <c r="J5147" s="50">
        <v>127</v>
      </c>
      <c r="K5147" s="51">
        <v>44943.972222222219</v>
      </c>
      <c r="L5147" s="53"/>
      <c r="M5147" s="54">
        <v>1</v>
      </c>
    </row>
    <row r="5148" spans="2:13" x14ac:dyDescent="0.3">
      <c r="B5148" s="49">
        <v>23991</v>
      </c>
      <c r="C5148" s="50">
        <v>149</v>
      </c>
      <c r="D5148" s="50" t="str">
        <f>VLOOKUP(Table8[[#This Row],[CustomerID]],Table15[[#All],[CustomerID]:[Company Name]],2,FALSE)</f>
        <v>Shops Of Main</v>
      </c>
      <c r="E5148" s="51">
        <v>44943</v>
      </c>
      <c r="F5148" s="50">
        <v>2</v>
      </c>
      <c r="G5148" s="50" t="str">
        <f>VLOOKUP(Table8[[#This Row],[ProductID]],Table12[[#All],[ProductID]:[ProductFullName]],3,FALSE)</f>
        <v>Product B</v>
      </c>
      <c r="H5148" s="50">
        <v>3</v>
      </c>
      <c r="I5148" s="52">
        <v>44943.616030092606</v>
      </c>
      <c r="J5148" s="50">
        <v>109</v>
      </c>
      <c r="K5148" s="51">
        <v>44943.972222222219</v>
      </c>
      <c r="L5148" s="53"/>
      <c r="M5148" s="54">
        <v>1</v>
      </c>
    </row>
    <row r="5149" spans="2:13" x14ac:dyDescent="0.3">
      <c r="B5149" s="49">
        <v>23992</v>
      </c>
      <c r="C5149" s="50">
        <v>541</v>
      </c>
      <c r="D5149" s="50" t="str">
        <f>VLOOKUP(Table8[[#This Row],[CustomerID]],Table15[[#All],[CustomerID]:[Company Name]],2,FALSE)</f>
        <v>Chocolate Moose Fudge Factory</v>
      </c>
      <c r="E5149" s="51">
        <v>44943</v>
      </c>
      <c r="F5149" s="50">
        <v>2</v>
      </c>
      <c r="G5149" s="50" t="str">
        <f>VLOOKUP(Table8[[#This Row],[ProductID]],Table12[[#All],[ProductID]:[ProductFullName]],3,FALSE)</f>
        <v>Product B</v>
      </c>
      <c r="H5149" s="50">
        <v>6</v>
      </c>
      <c r="I5149" s="52">
        <v>44943.626412037047</v>
      </c>
      <c r="J5149" s="50">
        <v>112</v>
      </c>
      <c r="K5149" s="51">
        <v>44943.972222222219</v>
      </c>
      <c r="L5149" s="53"/>
      <c r="M5149" s="54">
        <v>1</v>
      </c>
    </row>
    <row r="5150" spans="2:13" x14ac:dyDescent="0.3">
      <c r="B5150" s="49">
        <v>23993</v>
      </c>
      <c r="C5150" s="50">
        <v>1374</v>
      </c>
      <c r="D5150" s="50" t="str">
        <f>VLOOKUP(Table8[[#This Row],[CustomerID]],Table15[[#All],[CustomerID]:[Company Name]],2,FALSE)</f>
        <v>Potpourri Group, Inc</v>
      </c>
      <c r="E5150" s="51">
        <v>44943</v>
      </c>
      <c r="F5150" s="50">
        <v>1</v>
      </c>
      <c r="G5150" s="50" t="str">
        <f>VLOOKUP(Table8[[#This Row],[ProductID]],Table12[[#All],[ProductID]:[ProductFullName]],3,FALSE)</f>
        <v>Product A</v>
      </c>
      <c r="H5150" s="50">
        <v>5</v>
      </c>
      <c r="I5150" s="52">
        <v>44943.638611111121</v>
      </c>
      <c r="J5150" s="50">
        <v>117</v>
      </c>
      <c r="K5150" s="51">
        <v>44943.972222222219</v>
      </c>
      <c r="L5150" s="53"/>
      <c r="M5150" s="54">
        <v>1</v>
      </c>
    </row>
    <row r="5151" spans="2:13" x14ac:dyDescent="0.3">
      <c r="B5151" s="49">
        <v>23994</v>
      </c>
      <c r="C5151" s="50">
        <v>1161</v>
      </c>
      <c r="D5151" s="50" t="str">
        <f>VLOOKUP(Table8[[#This Row],[CustomerID]],Table15[[#All],[CustomerID]:[Company Name]],2,FALSE)</f>
        <v>Intraco, Inc.</v>
      </c>
      <c r="E5151" s="51">
        <v>44943</v>
      </c>
      <c r="F5151" s="50">
        <v>4</v>
      </c>
      <c r="G5151" s="50" t="str">
        <f>VLOOKUP(Table8[[#This Row],[ProductID]],Table12[[#All],[ProductID]:[ProductFullName]],3,FALSE)</f>
        <v>Product D</v>
      </c>
      <c r="H5151" s="50">
        <v>5</v>
      </c>
      <c r="I5151" s="52">
        <v>44943.64820601853</v>
      </c>
      <c r="J5151" s="50">
        <v>106</v>
      </c>
      <c r="K5151" s="51">
        <v>44943.972222222219</v>
      </c>
      <c r="L5151" s="53"/>
      <c r="M5151" s="54">
        <v>1</v>
      </c>
    </row>
    <row r="5152" spans="2:13" x14ac:dyDescent="0.3">
      <c r="B5152" s="49">
        <v>23995</v>
      </c>
      <c r="C5152" s="50">
        <v>1150</v>
      </c>
      <c r="D5152" s="50" t="str">
        <f>VLOOKUP(Table8[[#This Row],[CustomerID]],Table15[[#All],[CustomerID]:[Company Name]],2,FALSE)</f>
        <v>Village Drugs &amp; Gifts</v>
      </c>
      <c r="E5152" s="51">
        <v>44943</v>
      </c>
      <c r="F5152" s="50">
        <v>2</v>
      </c>
      <c r="G5152" s="50" t="str">
        <f>VLOOKUP(Table8[[#This Row],[ProductID]],Table12[[#All],[ProductID]:[ProductFullName]],3,FALSE)</f>
        <v>Product B</v>
      </c>
      <c r="H5152" s="50">
        <v>7</v>
      </c>
      <c r="I5152" s="52">
        <v>44943.663692129638</v>
      </c>
      <c r="J5152" s="50">
        <v>111</v>
      </c>
      <c r="K5152" s="51">
        <v>44943.972222222219</v>
      </c>
      <c r="L5152" s="53"/>
      <c r="M5152" s="54">
        <v>1</v>
      </c>
    </row>
    <row r="5153" spans="2:13" x14ac:dyDescent="0.3">
      <c r="B5153" s="49">
        <v>23996</v>
      </c>
      <c r="C5153" s="50">
        <v>1202</v>
      </c>
      <c r="D5153" s="50" t="str">
        <f>VLOOKUP(Table8[[#This Row],[CustomerID]],Table15[[#All],[CustomerID]:[Company Name]],2,FALSE)</f>
        <v>Bullseye Media/Dutchguard Catalog</v>
      </c>
      <c r="E5153" s="51">
        <v>44943</v>
      </c>
      <c r="F5153" s="50">
        <v>5</v>
      </c>
      <c r="G5153" s="50" t="str">
        <f>VLOOKUP(Table8[[#This Row],[ProductID]],Table12[[#All],[ProductID]:[ProductFullName]],3,FALSE)</f>
        <v>Product E</v>
      </c>
      <c r="H5153" s="50">
        <v>5</v>
      </c>
      <c r="I5153" s="52">
        <v>44943.675925925934</v>
      </c>
      <c r="J5153" s="50">
        <v>120</v>
      </c>
      <c r="K5153" s="51">
        <v>44943.972222222219</v>
      </c>
      <c r="L5153" s="53"/>
      <c r="M5153" s="54">
        <v>1</v>
      </c>
    </row>
    <row r="5154" spans="2:13" x14ac:dyDescent="0.3">
      <c r="B5154" s="49">
        <v>23997</v>
      </c>
      <c r="C5154" s="50">
        <v>256</v>
      </c>
      <c r="D5154" s="50" t="str">
        <f>VLOOKUP(Table8[[#This Row],[CustomerID]],Table15[[#All],[CustomerID]:[Company Name]],2,FALSE)</f>
        <v>SDM - 0776</v>
      </c>
      <c r="E5154" s="51">
        <v>44943</v>
      </c>
      <c r="F5154" s="50">
        <v>3</v>
      </c>
      <c r="G5154" s="50" t="str">
        <f>VLOOKUP(Table8[[#This Row],[ProductID]],Table12[[#All],[ProductID]:[ProductFullName]],3,FALSE)</f>
        <v>Product C</v>
      </c>
      <c r="H5154" s="50">
        <v>2</v>
      </c>
      <c r="I5154" s="52">
        <v>44943.691712962973</v>
      </c>
      <c r="J5154" s="50">
        <v>112</v>
      </c>
      <c r="K5154" s="51">
        <v>44943.972222222219</v>
      </c>
      <c r="L5154" s="53"/>
      <c r="M5154" s="54">
        <v>1</v>
      </c>
    </row>
    <row r="5155" spans="2:13" x14ac:dyDescent="0.3">
      <c r="B5155" s="49">
        <v>23998</v>
      </c>
      <c r="C5155" s="50">
        <v>1363</v>
      </c>
      <c r="D5155" s="50" t="str">
        <f>VLOOKUP(Table8[[#This Row],[CustomerID]],Table15[[#All],[CustomerID]:[Company Name]],2,FALSE)</f>
        <v>Children's Hospital</v>
      </c>
      <c r="E5155" s="51">
        <v>44943</v>
      </c>
      <c r="F5155" s="50">
        <v>3</v>
      </c>
      <c r="G5155" s="50" t="str">
        <f>VLOOKUP(Table8[[#This Row],[ProductID]],Table12[[#All],[ProductID]:[ProductFullName]],3,FALSE)</f>
        <v>Product C</v>
      </c>
      <c r="H5155" s="50">
        <v>7</v>
      </c>
      <c r="I5155" s="52">
        <v>44943.700925925936</v>
      </c>
      <c r="J5155" s="50">
        <v>127</v>
      </c>
      <c r="K5155" s="51">
        <v>44943.972222222219</v>
      </c>
      <c r="L5155" s="53"/>
      <c r="M5155" s="54">
        <v>1</v>
      </c>
    </row>
    <row r="5156" spans="2:13" x14ac:dyDescent="0.3">
      <c r="B5156" s="49">
        <v>23999</v>
      </c>
      <c r="C5156" s="50">
        <v>187</v>
      </c>
      <c r="D5156" s="50" t="str">
        <f>VLOOKUP(Table8[[#This Row],[CustomerID]],Table15[[#All],[CustomerID]:[Company Name]],2,FALSE)</f>
        <v>Versions</v>
      </c>
      <c r="E5156" s="51">
        <v>44943</v>
      </c>
      <c r="F5156" s="50">
        <v>6</v>
      </c>
      <c r="G5156" s="50" t="str">
        <f>VLOOKUP(Table8[[#This Row],[ProductID]],Table12[[#All],[ProductID]:[ProductFullName]],3,FALSE)</f>
        <v>Product F</v>
      </c>
      <c r="H5156" s="53"/>
      <c r="I5156" s="53"/>
      <c r="J5156" s="53"/>
      <c r="K5156" s="51">
        <v>44943.972222222219</v>
      </c>
      <c r="L5156" s="53"/>
      <c r="M5156" s="54">
        <v>1</v>
      </c>
    </row>
    <row r="5157" spans="2:13" x14ac:dyDescent="0.3">
      <c r="B5157" s="49">
        <v>24000</v>
      </c>
      <c r="C5157" s="50">
        <v>597</v>
      </c>
      <c r="D5157" s="50" t="str">
        <f>VLOOKUP(Table8[[#This Row],[CustomerID]],Table15[[#All],[CustomerID]:[Company Name]],2,FALSE)</f>
        <v>Joints</v>
      </c>
      <c r="E5157" s="51">
        <v>44943</v>
      </c>
      <c r="F5157" s="50">
        <v>3</v>
      </c>
      <c r="G5157" s="50" t="str">
        <f>VLOOKUP(Table8[[#This Row],[ProductID]],Table12[[#All],[ProductID]:[ProductFullName]],3,FALSE)</f>
        <v>Product C</v>
      </c>
      <c r="H5157" s="50">
        <v>2</v>
      </c>
      <c r="I5157" s="52">
        <v>44943.725347222229</v>
      </c>
      <c r="J5157" s="50">
        <v>113</v>
      </c>
      <c r="K5157" s="51">
        <v>44943.972222222219</v>
      </c>
      <c r="L5157" s="53"/>
      <c r="M5157" s="54">
        <v>1</v>
      </c>
    </row>
    <row r="5158" spans="2:13" x14ac:dyDescent="0.3">
      <c r="B5158" s="49">
        <v>24001</v>
      </c>
      <c r="C5158" s="50">
        <v>1056</v>
      </c>
      <c r="D5158" s="50" t="str">
        <f>VLOOKUP(Table8[[#This Row],[CustomerID]],Table15[[#All],[CustomerID]:[Company Name]],2,FALSE)</f>
        <v>Bealls Department Stores, Inc</v>
      </c>
      <c r="E5158" s="51">
        <v>44943</v>
      </c>
      <c r="F5158" s="50">
        <v>1</v>
      </c>
      <c r="G5158" s="50" t="str">
        <f>VLOOKUP(Table8[[#This Row],[ProductID]],Table12[[#All],[ProductID]:[ProductFullName]],3,FALSE)</f>
        <v>Product A</v>
      </c>
      <c r="H5158" s="50">
        <v>4</v>
      </c>
      <c r="I5158" s="52">
        <v>44943.739479166674</v>
      </c>
      <c r="J5158" s="50">
        <v>118</v>
      </c>
      <c r="K5158" s="51">
        <v>44943.972222222219</v>
      </c>
      <c r="L5158" s="53"/>
      <c r="M5158" s="54">
        <v>1</v>
      </c>
    </row>
    <row r="5159" spans="2:13" x14ac:dyDescent="0.3">
      <c r="B5159" s="49">
        <v>24002</v>
      </c>
      <c r="C5159" s="50">
        <v>1058</v>
      </c>
      <c r="D5159" s="50" t="str">
        <f>VLOOKUP(Table8[[#This Row],[CustomerID]],Table15[[#All],[CustomerID]:[Company Name]],2,FALSE)</f>
        <v>Indesigh Fundraising</v>
      </c>
      <c r="E5159" s="51">
        <v>44943</v>
      </c>
      <c r="F5159" s="50">
        <v>5</v>
      </c>
      <c r="G5159" s="50" t="str">
        <f>VLOOKUP(Table8[[#This Row],[ProductID]],Table12[[#All],[ProductID]:[ProductFullName]],3,FALSE)</f>
        <v>Product E</v>
      </c>
      <c r="H5159" s="50">
        <v>5</v>
      </c>
      <c r="I5159" s="52">
        <v>44943.75344907408</v>
      </c>
      <c r="J5159" s="50">
        <v>115</v>
      </c>
      <c r="K5159" s="51">
        <v>44943.972222222219</v>
      </c>
      <c r="L5159" s="53"/>
      <c r="M5159" s="54">
        <v>1</v>
      </c>
    </row>
    <row r="5160" spans="2:13" x14ac:dyDescent="0.3">
      <c r="B5160" s="49">
        <v>24003</v>
      </c>
      <c r="C5160" s="50">
        <v>1409</v>
      </c>
      <c r="D5160" s="50" t="str">
        <f>VLOOKUP(Table8[[#This Row],[CustomerID]],Table15[[#All],[CustomerID]:[Company Name]],2,FALSE)</f>
        <v>Bless Your Heart</v>
      </c>
      <c r="E5160" s="51">
        <v>44944</v>
      </c>
      <c r="F5160" s="50">
        <v>6</v>
      </c>
      <c r="G5160" s="50" t="str">
        <f>VLOOKUP(Table8[[#This Row],[ProductID]],Table12[[#All],[ProductID]:[ProductFullName]],3,FALSE)</f>
        <v>Product F</v>
      </c>
      <c r="H5160" s="53"/>
      <c r="I5160" s="53"/>
      <c r="J5160" s="53"/>
      <c r="K5160" s="51">
        <v>44944.945138888892</v>
      </c>
      <c r="L5160" s="53"/>
      <c r="M5160" s="54">
        <v>1</v>
      </c>
    </row>
    <row r="5161" spans="2:13" x14ac:dyDescent="0.3">
      <c r="B5161" s="49">
        <v>24004</v>
      </c>
      <c r="C5161" s="50">
        <v>397</v>
      </c>
      <c r="D5161" s="50" t="str">
        <f>VLOOKUP(Table8[[#This Row],[CustomerID]],Table15[[#All],[CustomerID]:[Company Name]],2,FALSE)</f>
        <v>Shoppers Drug Mart # 723</v>
      </c>
      <c r="E5161" s="51">
        <v>44944</v>
      </c>
      <c r="F5161" s="50">
        <v>3</v>
      </c>
      <c r="G5161" s="50" t="str">
        <f>VLOOKUP(Table8[[#This Row],[ProductID]],Table12[[#All],[ProductID]:[ProductFullName]],3,FALSE)</f>
        <v>Product C</v>
      </c>
      <c r="H5161" s="50">
        <v>2</v>
      </c>
      <c r="I5161" s="52">
        <v>44944.342002314814</v>
      </c>
      <c r="J5161" s="50">
        <v>129</v>
      </c>
      <c r="K5161" s="51">
        <v>44944.945138888892</v>
      </c>
      <c r="L5161" s="53"/>
      <c r="M5161" s="54">
        <v>1</v>
      </c>
    </row>
    <row r="5162" spans="2:13" x14ac:dyDescent="0.3">
      <c r="B5162" s="49">
        <v>24005</v>
      </c>
      <c r="C5162" s="50">
        <v>376</v>
      </c>
      <c r="D5162" s="50" t="str">
        <f>VLOOKUP(Table8[[#This Row],[CustomerID]],Table15[[#All],[CustomerID]:[Company Name]],2,FALSE)</f>
        <v>Rollstons</v>
      </c>
      <c r="E5162" s="51">
        <v>44944</v>
      </c>
      <c r="F5162" s="50">
        <v>2</v>
      </c>
      <c r="G5162" s="50" t="str">
        <f>VLOOKUP(Table8[[#This Row],[ProductID]],Table12[[#All],[ProductID]:[ProductFullName]],3,FALSE)</f>
        <v>Product B</v>
      </c>
      <c r="H5162" s="50">
        <v>4</v>
      </c>
      <c r="I5162" s="52">
        <v>44944.357893518514</v>
      </c>
      <c r="J5162" s="50">
        <v>132</v>
      </c>
      <c r="K5162" s="51">
        <v>44944.945138888892</v>
      </c>
      <c r="L5162" s="53"/>
      <c r="M5162" s="54">
        <v>1</v>
      </c>
    </row>
    <row r="5163" spans="2:13" x14ac:dyDescent="0.3">
      <c r="B5163" s="49">
        <v>24006</v>
      </c>
      <c r="C5163" s="50">
        <v>1067</v>
      </c>
      <c r="D5163" s="50" t="str">
        <f>VLOOKUP(Table8[[#This Row],[CustomerID]],Table15[[#All],[CustomerID]:[Company Name]],2,FALSE)</f>
        <v>Country Music Hall of Fame and Museum</v>
      </c>
      <c r="E5163" s="51">
        <v>44944</v>
      </c>
      <c r="F5163" s="50">
        <v>4</v>
      </c>
      <c r="G5163" s="50" t="str">
        <f>VLOOKUP(Table8[[#This Row],[ProductID]],Table12[[#All],[ProductID]:[ProductFullName]],3,FALSE)</f>
        <v>Product D</v>
      </c>
      <c r="H5163" s="50">
        <v>2</v>
      </c>
      <c r="I5163" s="52">
        <v>44944.369108796294</v>
      </c>
      <c r="J5163" s="50">
        <v>131</v>
      </c>
      <c r="K5163" s="51">
        <v>44944.945138888892</v>
      </c>
      <c r="L5163" s="53"/>
      <c r="M5163" s="54">
        <v>1</v>
      </c>
    </row>
    <row r="5164" spans="2:13" x14ac:dyDescent="0.3">
      <c r="B5164" s="49">
        <v>24007</v>
      </c>
      <c r="C5164" s="50">
        <v>212</v>
      </c>
      <c r="D5164" s="50" t="str">
        <f>VLOOKUP(Table8[[#This Row],[CustomerID]],Table15[[#All],[CustomerID]:[Company Name]],2,FALSE)</f>
        <v>Buck or Two #385</v>
      </c>
      <c r="E5164" s="51">
        <v>44944</v>
      </c>
      <c r="F5164" s="50">
        <v>5</v>
      </c>
      <c r="G5164" s="50" t="str">
        <f>VLOOKUP(Table8[[#This Row],[ProductID]],Table12[[#All],[ProductID]:[ProductFullName]],3,FALSE)</f>
        <v>Product E</v>
      </c>
      <c r="H5164" s="50">
        <v>4</v>
      </c>
      <c r="I5164" s="52">
        <v>44944.380798611106</v>
      </c>
      <c r="J5164" s="50">
        <v>111</v>
      </c>
      <c r="K5164" s="51">
        <v>44944.945138888892</v>
      </c>
      <c r="L5164" s="53"/>
      <c r="M5164" s="54">
        <v>1</v>
      </c>
    </row>
    <row r="5165" spans="2:13" x14ac:dyDescent="0.3">
      <c r="B5165" s="49">
        <v>24008</v>
      </c>
      <c r="C5165" s="50">
        <v>980</v>
      </c>
      <c r="D5165" s="50" t="str">
        <f>VLOOKUP(Table8[[#This Row],[CustomerID]],Table15[[#All],[CustomerID]:[Company Name]],2,FALSE)</f>
        <v>The Gift House</v>
      </c>
      <c r="E5165" s="51">
        <v>44944</v>
      </c>
      <c r="F5165" s="50">
        <v>5</v>
      </c>
      <c r="G5165" s="50" t="str">
        <f>VLOOKUP(Table8[[#This Row],[ProductID]],Table12[[#All],[ProductID]:[ProductFullName]],3,FALSE)</f>
        <v>Product E</v>
      </c>
      <c r="H5165" s="50">
        <v>2</v>
      </c>
      <c r="I5165" s="52">
        <v>44944.389837962961</v>
      </c>
      <c r="J5165" s="50">
        <v>115</v>
      </c>
      <c r="K5165" s="51">
        <v>44944.945138888892</v>
      </c>
      <c r="L5165" s="53"/>
      <c r="M5165" s="54">
        <v>1</v>
      </c>
    </row>
    <row r="5166" spans="2:13" x14ac:dyDescent="0.3">
      <c r="B5166" s="49">
        <v>24009</v>
      </c>
      <c r="C5166" s="50">
        <v>23</v>
      </c>
      <c r="D5166" s="50" t="str">
        <f>VLOOKUP(Table8[[#This Row],[CustomerID]],Table15[[#All],[CustomerID]:[Company Name]],2,FALSE)</f>
        <v>Windsor Pharmacy Ltd</v>
      </c>
      <c r="E5166" s="51">
        <v>44944</v>
      </c>
      <c r="F5166" s="50">
        <v>1</v>
      </c>
      <c r="G5166" s="50" t="str">
        <f>VLOOKUP(Table8[[#This Row],[ProductID]],Table12[[#All],[ProductID]:[ProductFullName]],3,FALSE)</f>
        <v>Product A</v>
      </c>
      <c r="H5166" s="50">
        <v>6</v>
      </c>
      <c r="I5166" s="52">
        <v>44944.402418981481</v>
      </c>
      <c r="J5166" s="50">
        <v>122</v>
      </c>
      <c r="K5166" s="51">
        <v>44944.945138888892</v>
      </c>
      <c r="L5166" s="53"/>
      <c r="M5166" s="54">
        <v>1</v>
      </c>
    </row>
    <row r="5167" spans="2:13" x14ac:dyDescent="0.3">
      <c r="B5167" s="49">
        <v>24010</v>
      </c>
      <c r="C5167" s="50">
        <v>1235</v>
      </c>
      <c r="D5167" s="50" t="str">
        <f>VLOOKUP(Table8[[#This Row],[CustomerID]],Table15[[#All],[CustomerID]:[Company Name]],2,FALSE)</f>
        <v>Tender Touch Gifts</v>
      </c>
      <c r="E5167" s="51">
        <v>44944</v>
      </c>
      <c r="F5167" s="50">
        <v>1</v>
      </c>
      <c r="G5167" s="50" t="str">
        <f>VLOOKUP(Table8[[#This Row],[ProductID]],Table12[[#All],[ProductID]:[ProductFullName]],3,FALSE)</f>
        <v>Product A</v>
      </c>
      <c r="H5167" s="50">
        <v>4</v>
      </c>
      <c r="I5167" s="52">
        <v>44944.412152777775</v>
      </c>
      <c r="J5167" s="50">
        <v>122</v>
      </c>
      <c r="K5167" s="51">
        <v>44944.945138888892</v>
      </c>
      <c r="L5167" s="53"/>
      <c r="M5167" s="54">
        <v>1</v>
      </c>
    </row>
    <row r="5168" spans="2:13" x14ac:dyDescent="0.3">
      <c r="B5168" s="49">
        <v>24011</v>
      </c>
      <c r="C5168" s="50">
        <v>267</v>
      </c>
      <c r="D5168" s="50" t="str">
        <f>VLOOKUP(Table8[[#This Row],[CustomerID]],Table15[[#All],[CustomerID]:[Company Name]],2,FALSE)</f>
        <v>Garfield/Hallmark-LeighlandAveOakville</v>
      </c>
      <c r="E5168" s="51">
        <v>44944</v>
      </c>
      <c r="F5168" s="50">
        <v>3</v>
      </c>
      <c r="G5168" s="50" t="str">
        <f>VLOOKUP(Table8[[#This Row],[ProductID]],Table12[[#All],[ProductID]:[ProductFullName]],3,FALSE)</f>
        <v>Product C</v>
      </c>
      <c r="H5168" s="50">
        <v>4</v>
      </c>
      <c r="I5168" s="52">
        <v>44944.423229166663</v>
      </c>
      <c r="J5168" s="50">
        <v>129</v>
      </c>
      <c r="K5168" s="51">
        <v>44944.945138888892</v>
      </c>
      <c r="L5168" s="53"/>
      <c r="M5168" s="54">
        <v>1</v>
      </c>
    </row>
    <row r="5169" spans="2:13" x14ac:dyDescent="0.3">
      <c r="B5169" s="49">
        <v>24012</v>
      </c>
      <c r="C5169" s="50">
        <v>405</v>
      </c>
      <c r="D5169" s="50" t="str">
        <f>VLOOKUP(Table8[[#This Row],[CustomerID]],Table15[[#All],[CustomerID]:[Company Name]],2,FALSE)</f>
        <v>Groovy Garnish</v>
      </c>
      <c r="E5169" s="51">
        <v>44944</v>
      </c>
      <c r="F5169" s="50">
        <v>6</v>
      </c>
      <c r="G5169" s="50" t="str">
        <f>VLOOKUP(Table8[[#This Row],[ProductID]],Table12[[#All],[ProductID]:[ProductFullName]],3,FALSE)</f>
        <v>Product F</v>
      </c>
      <c r="H5169" s="53"/>
      <c r="I5169" s="53"/>
      <c r="J5169" s="53"/>
      <c r="K5169" s="51">
        <v>44944.945138888892</v>
      </c>
      <c r="L5169" s="53"/>
      <c r="M5169" s="54">
        <v>1</v>
      </c>
    </row>
    <row r="5170" spans="2:13" x14ac:dyDescent="0.3">
      <c r="B5170" s="49">
        <v>24013</v>
      </c>
      <c r="C5170" s="50">
        <v>619</v>
      </c>
      <c r="D5170" s="50" t="str">
        <f>VLOOKUP(Table8[[#This Row],[CustomerID]],Table15[[#All],[CustomerID]:[Company Name]],2,FALSE)</f>
        <v>Anna Thoma Int'l Inc.</v>
      </c>
      <c r="E5170" s="51">
        <v>44944</v>
      </c>
      <c r="F5170" s="50">
        <v>2</v>
      </c>
      <c r="G5170" s="50" t="str">
        <f>VLOOKUP(Table8[[#This Row],[ProductID]],Table12[[#All],[ProductID]:[ProductFullName]],3,FALSE)</f>
        <v>Product B</v>
      </c>
      <c r="H5170" s="50">
        <v>3</v>
      </c>
      <c r="I5170" s="52">
        <v>44944.445601851847</v>
      </c>
      <c r="J5170" s="50">
        <v>121</v>
      </c>
      <c r="K5170" s="51">
        <v>44944.945138888892</v>
      </c>
      <c r="L5170" s="53"/>
      <c r="M5170" s="54">
        <v>1</v>
      </c>
    </row>
    <row r="5171" spans="2:13" x14ac:dyDescent="0.3">
      <c r="B5171" s="49">
        <v>24014</v>
      </c>
      <c r="C5171" s="50">
        <v>865</v>
      </c>
      <c r="D5171" s="50" t="str">
        <f>VLOOKUP(Table8[[#This Row],[CustomerID]],Table15[[#All],[CustomerID]:[Company Name]],2,FALSE)</f>
        <v>RHX</v>
      </c>
      <c r="E5171" s="51">
        <v>44944</v>
      </c>
      <c r="F5171" s="50">
        <v>6</v>
      </c>
      <c r="G5171" s="50" t="str">
        <f>VLOOKUP(Table8[[#This Row],[ProductID]],Table12[[#All],[ProductID]:[ProductFullName]],3,FALSE)</f>
        <v>Product F</v>
      </c>
      <c r="H5171" s="53"/>
      <c r="I5171" s="53"/>
      <c r="J5171" s="53"/>
      <c r="K5171" s="51">
        <v>44944.945138888892</v>
      </c>
      <c r="L5171" s="53"/>
      <c r="M5171" s="54">
        <v>1</v>
      </c>
    </row>
    <row r="5172" spans="2:13" x14ac:dyDescent="0.3">
      <c r="B5172" s="49">
        <v>24015</v>
      </c>
      <c r="C5172" s="50">
        <v>698</v>
      </c>
      <c r="D5172" s="50" t="str">
        <f>VLOOKUP(Table8[[#This Row],[CustomerID]],Table15[[#All],[CustomerID]:[Company Name]],2,FALSE)</f>
        <v>Queenborough</v>
      </c>
      <c r="E5172" s="51">
        <v>44944</v>
      </c>
      <c r="F5172" s="50">
        <v>4</v>
      </c>
      <c r="G5172" s="50" t="str">
        <f>VLOOKUP(Table8[[#This Row],[ProductID]],Table12[[#All],[ProductID]:[ProductFullName]],3,FALSE)</f>
        <v>Product D</v>
      </c>
      <c r="H5172" s="50">
        <v>7</v>
      </c>
      <c r="I5172" s="52">
        <v>44944.464386574065</v>
      </c>
      <c r="J5172" s="50">
        <v>124</v>
      </c>
      <c r="K5172" s="51">
        <v>44944.945138888892</v>
      </c>
      <c r="L5172" s="53"/>
      <c r="M5172" s="54">
        <v>1</v>
      </c>
    </row>
    <row r="5173" spans="2:13" x14ac:dyDescent="0.3">
      <c r="B5173" s="49">
        <v>24016</v>
      </c>
      <c r="C5173" s="50">
        <v>1054</v>
      </c>
      <c r="D5173" s="50" t="str">
        <f>VLOOKUP(Table8[[#This Row],[CustomerID]],Table15[[#All],[CustomerID]:[Company Name]],2,FALSE)</f>
        <v>Beall's Outlet Store #115</v>
      </c>
      <c r="E5173" s="51">
        <v>44944</v>
      </c>
      <c r="F5173" s="50">
        <v>5</v>
      </c>
      <c r="G5173" s="50" t="str">
        <f>VLOOKUP(Table8[[#This Row],[ProductID]],Table12[[#All],[ProductID]:[ProductFullName]],3,FALSE)</f>
        <v>Product E</v>
      </c>
      <c r="H5173" s="50">
        <v>5</v>
      </c>
      <c r="I5173" s="52">
        <v>44944.480752314805</v>
      </c>
      <c r="J5173" s="50">
        <v>123</v>
      </c>
      <c r="K5173" s="51">
        <v>44944.945138888892</v>
      </c>
      <c r="L5173" s="53"/>
      <c r="M5173" s="54">
        <v>1</v>
      </c>
    </row>
    <row r="5174" spans="2:13" x14ac:dyDescent="0.3">
      <c r="B5174" s="49">
        <v>24017</v>
      </c>
      <c r="C5174" s="50">
        <v>756</v>
      </c>
      <c r="D5174" s="50" t="str">
        <f>VLOOKUP(Table8[[#This Row],[CustomerID]],Table15[[#All],[CustomerID]:[Company Name]],2,FALSE)</f>
        <v>Casa De Moda</v>
      </c>
      <c r="E5174" s="51">
        <v>44944</v>
      </c>
      <c r="F5174" s="50">
        <v>4</v>
      </c>
      <c r="G5174" s="50" t="str">
        <f>VLOOKUP(Table8[[#This Row],[ProductID]],Table12[[#All],[ProductID]:[ProductFullName]],3,FALSE)</f>
        <v>Product D</v>
      </c>
      <c r="H5174" s="50">
        <v>7</v>
      </c>
      <c r="I5174" s="52">
        <v>44944.495532407396</v>
      </c>
      <c r="J5174" s="50">
        <v>126</v>
      </c>
      <c r="K5174" s="51">
        <v>44944.945138888892</v>
      </c>
      <c r="L5174" s="53"/>
      <c r="M5174" s="54">
        <v>1</v>
      </c>
    </row>
    <row r="5175" spans="2:13" x14ac:dyDescent="0.3">
      <c r="B5175" s="49">
        <v>24018</v>
      </c>
      <c r="C5175" s="50">
        <v>402</v>
      </c>
      <c r="D5175" s="50" t="str">
        <f>VLOOKUP(Table8[[#This Row],[CustomerID]],Table15[[#All],[CustomerID]:[Company Name]],2,FALSE)</f>
        <v>Buck or Two #524</v>
      </c>
      <c r="E5175" s="51">
        <v>44944</v>
      </c>
      <c r="F5175" s="50">
        <v>2</v>
      </c>
      <c r="G5175" s="50" t="str">
        <f>VLOOKUP(Table8[[#This Row],[ProductID]],Table12[[#All],[ProductID]:[ProductFullName]],3,FALSE)</f>
        <v>Product B</v>
      </c>
      <c r="H5175" s="50">
        <v>3</v>
      </c>
      <c r="I5175" s="52">
        <v>44944.50499999999</v>
      </c>
      <c r="J5175" s="50">
        <v>125</v>
      </c>
      <c r="K5175" s="51">
        <v>44944.945138888892</v>
      </c>
      <c r="L5175" s="53"/>
      <c r="M5175" s="54">
        <v>1</v>
      </c>
    </row>
    <row r="5176" spans="2:13" x14ac:dyDescent="0.3">
      <c r="B5176" s="49">
        <v>24019</v>
      </c>
      <c r="C5176" s="50">
        <v>982</v>
      </c>
      <c r="D5176" s="50" t="str">
        <f>VLOOKUP(Table8[[#This Row],[CustomerID]],Table15[[#All],[CustomerID]:[Company Name]],2,FALSE)</f>
        <v>The Tams Corp</v>
      </c>
      <c r="E5176" s="51">
        <v>44944</v>
      </c>
      <c r="F5176" s="50">
        <v>2</v>
      </c>
      <c r="G5176" s="50" t="str">
        <f>VLOOKUP(Table8[[#This Row],[ProductID]],Table12[[#All],[ProductID]:[ProductFullName]],3,FALSE)</f>
        <v>Product B</v>
      </c>
      <c r="H5176" s="50">
        <v>5</v>
      </c>
      <c r="I5176" s="52">
        <v>44944.516064814808</v>
      </c>
      <c r="J5176" s="50">
        <v>126</v>
      </c>
      <c r="K5176" s="51">
        <v>44944.945138888892</v>
      </c>
      <c r="L5176" s="53"/>
      <c r="M5176" s="54">
        <v>1</v>
      </c>
    </row>
    <row r="5177" spans="2:13" x14ac:dyDescent="0.3">
      <c r="B5177" s="49">
        <v>24020</v>
      </c>
      <c r="C5177" s="50">
        <v>27</v>
      </c>
      <c r="D5177" s="50" t="str">
        <f>VLOOKUP(Table8[[#This Row],[CustomerID]],Table15[[#All],[CustomerID]:[Company Name]],2,FALSE)</f>
        <v>Great Canadian Dollar Store #649</v>
      </c>
      <c r="E5177" s="51">
        <v>44944</v>
      </c>
      <c r="F5177" s="50">
        <v>4</v>
      </c>
      <c r="G5177" s="50" t="str">
        <f>VLOOKUP(Table8[[#This Row],[ProductID]],Table12[[#All],[ProductID]:[ProductFullName]],3,FALSE)</f>
        <v>Product D</v>
      </c>
      <c r="H5177" s="50">
        <v>6</v>
      </c>
      <c r="I5177" s="52">
        <v>44944.531087962954</v>
      </c>
      <c r="J5177" s="50">
        <v>112</v>
      </c>
      <c r="K5177" s="51">
        <v>44944.945138888892</v>
      </c>
      <c r="L5177" s="53"/>
      <c r="M5177" s="54">
        <v>1</v>
      </c>
    </row>
    <row r="5178" spans="2:13" x14ac:dyDescent="0.3">
      <c r="B5178" s="49">
        <v>24021</v>
      </c>
      <c r="C5178" s="50">
        <v>793</v>
      </c>
      <c r="D5178" s="50" t="str">
        <f>VLOOKUP(Table8[[#This Row],[CustomerID]],Table15[[#All],[CustomerID]:[Company Name]],2,FALSE)</f>
        <v>Unicorn Shop</v>
      </c>
      <c r="E5178" s="51">
        <v>44944</v>
      </c>
      <c r="F5178" s="50">
        <v>4</v>
      </c>
      <c r="G5178" s="50" t="str">
        <f>VLOOKUP(Table8[[#This Row],[ProductID]],Table12[[#All],[ProductID]:[ProductFullName]],3,FALSE)</f>
        <v>Product D</v>
      </c>
      <c r="H5178" s="50">
        <v>2</v>
      </c>
      <c r="I5178" s="52">
        <v>44944.540671296287</v>
      </c>
      <c r="J5178" s="50">
        <v>112</v>
      </c>
      <c r="K5178" s="51">
        <v>44944.945138888892</v>
      </c>
      <c r="L5178" s="53"/>
      <c r="M5178" s="54">
        <v>1</v>
      </c>
    </row>
    <row r="5179" spans="2:13" x14ac:dyDescent="0.3">
      <c r="B5179" s="49">
        <v>24022</v>
      </c>
      <c r="C5179" s="50">
        <v>642</v>
      </c>
      <c r="D5179" s="50" t="str">
        <f>VLOOKUP(Table8[[#This Row],[CustomerID]],Table15[[#All],[CustomerID]:[Company Name]],2,FALSE)</f>
        <v>Snippers</v>
      </c>
      <c r="E5179" s="51">
        <v>44944</v>
      </c>
      <c r="F5179" s="50">
        <v>3</v>
      </c>
      <c r="G5179" s="50" t="str">
        <f>VLOOKUP(Table8[[#This Row],[ProductID]],Table12[[#All],[ProductID]:[ProductFullName]],3,FALSE)</f>
        <v>Product C</v>
      </c>
      <c r="H5179" s="50">
        <v>5</v>
      </c>
      <c r="I5179" s="52">
        <v>44944.556782407395</v>
      </c>
      <c r="J5179" s="50">
        <v>113</v>
      </c>
      <c r="K5179" s="51">
        <v>44944.945138888892</v>
      </c>
      <c r="L5179" s="53"/>
      <c r="M5179" s="54">
        <v>1</v>
      </c>
    </row>
    <row r="5180" spans="2:13" x14ac:dyDescent="0.3">
      <c r="B5180" s="49">
        <v>24023</v>
      </c>
      <c r="C5180" s="50">
        <v>949</v>
      </c>
      <c r="D5180" s="50" t="str">
        <f>VLOOKUP(Table8[[#This Row],[CustomerID]],Table15[[#All],[CustomerID]:[Company Name]],2,FALSE)</f>
        <v>Sapp Bros - PA</v>
      </c>
      <c r="E5180" s="51">
        <v>44944</v>
      </c>
      <c r="F5180" s="50">
        <v>1</v>
      </c>
      <c r="G5180" s="50" t="str">
        <f>VLOOKUP(Table8[[#This Row],[ProductID]],Table12[[#All],[ProductID]:[ProductFullName]],3,FALSE)</f>
        <v>Product A</v>
      </c>
      <c r="H5180" s="50">
        <v>4</v>
      </c>
      <c r="I5180" s="52">
        <v>44944.566863425913</v>
      </c>
      <c r="J5180" s="50">
        <v>113</v>
      </c>
      <c r="K5180" s="51">
        <v>44944.945138888892</v>
      </c>
      <c r="L5180" s="53"/>
      <c r="M5180" s="54">
        <v>1</v>
      </c>
    </row>
    <row r="5181" spans="2:13" x14ac:dyDescent="0.3">
      <c r="B5181" s="49">
        <v>24024</v>
      </c>
      <c r="C5181" s="50">
        <v>416</v>
      </c>
      <c r="D5181" s="50" t="str">
        <f>VLOOKUP(Table8[[#This Row],[CustomerID]],Table15[[#All],[CustomerID]:[Company Name]],2,FALSE)</f>
        <v>Paris Jewellers</v>
      </c>
      <c r="E5181" s="51">
        <v>44944</v>
      </c>
      <c r="F5181" s="50">
        <v>4</v>
      </c>
      <c r="G5181" s="50" t="str">
        <f>VLOOKUP(Table8[[#This Row],[ProductID]],Table12[[#All],[ProductID]:[ProductFullName]],3,FALSE)</f>
        <v>Product D</v>
      </c>
      <c r="H5181" s="50">
        <v>7</v>
      </c>
      <c r="I5181" s="52">
        <v>44944.581122685173</v>
      </c>
      <c r="J5181" s="50">
        <v>113</v>
      </c>
      <c r="K5181" s="51">
        <v>44944.945138888892</v>
      </c>
      <c r="L5181" s="53"/>
      <c r="M5181" s="54">
        <v>1</v>
      </c>
    </row>
    <row r="5182" spans="2:13" x14ac:dyDescent="0.3">
      <c r="B5182" s="49">
        <v>24025</v>
      </c>
      <c r="C5182" s="50">
        <v>29</v>
      </c>
      <c r="D5182" s="50" t="str">
        <f>VLOOKUP(Table8[[#This Row],[CustomerID]],Table15[[#All],[CustomerID]:[Company Name]],2,FALSE)</f>
        <v>Pharmasave #802</v>
      </c>
      <c r="E5182" s="51">
        <v>44944</v>
      </c>
      <c r="F5182" s="50">
        <v>3</v>
      </c>
      <c r="G5182" s="50" t="str">
        <f>VLOOKUP(Table8[[#This Row],[ProductID]],Table12[[#All],[ProductID]:[ProductFullName]],3,FALSE)</f>
        <v>Product C</v>
      </c>
      <c r="H5182" s="50">
        <v>3</v>
      </c>
      <c r="I5182" s="52">
        <v>44944.594791666656</v>
      </c>
      <c r="J5182" s="50">
        <v>121</v>
      </c>
      <c r="K5182" s="51">
        <v>44944.945138888892</v>
      </c>
      <c r="L5182" s="53"/>
      <c r="M5182" s="54">
        <v>1</v>
      </c>
    </row>
    <row r="5183" spans="2:13" x14ac:dyDescent="0.3">
      <c r="B5183" s="49">
        <v>24026</v>
      </c>
      <c r="C5183" s="50">
        <v>1330</v>
      </c>
      <c r="D5183" s="50" t="str">
        <f>VLOOKUP(Table8[[#This Row],[CustomerID]],Table15[[#All],[CustomerID]:[Company Name]],2,FALSE)</f>
        <v>House In The Country</v>
      </c>
      <c r="E5183" s="51">
        <v>44944</v>
      </c>
      <c r="F5183" s="50">
        <v>1</v>
      </c>
      <c r="G5183" s="50" t="str">
        <f>VLOOKUP(Table8[[#This Row],[ProductID]],Table12[[#All],[ProductID]:[ProductFullName]],3,FALSE)</f>
        <v>Product A</v>
      </c>
      <c r="H5183" s="50">
        <v>6</v>
      </c>
      <c r="I5183" s="52">
        <v>44944.611400462949</v>
      </c>
      <c r="J5183" s="50">
        <v>128</v>
      </c>
      <c r="K5183" s="51">
        <v>44944.945138888892</v>
      </c>
      <c r="L5183" s="53"/>
      <c r="M5183" s="54">
        <v>1</v>
      </c>
    </row>
    <row r="5184" spans="2:13" x14ac:dyDescent="0.3">
      <c r="B5184" s="49">
        <v>24027</v>
      </c>
      <c r="C5184" s="50">
        <v>780</v>
      </c>
      <c r="D5184" s="50" t="str">
        <f>VLOOKUP(Table8[[#This Row],[CustomerID]],Table15[[#All],[CustomerID]:[Company Name]],2,FALSE)</f>
        <v>Pizzaz Shop</v>
      </c>
      <c r="E5184" s="51">
        <v>44944</v>
      </c>
      <c r="F5184" s="50">
        <v>3</v>
      </c>
      <c r="G5184" s="50" t="str">
        <f>VLOOKUP(Table8[[#This Row],[ProductID]],Table12[[#All],[ProductID]:[ProductFullName]],3,FALSE)</f>
        <v>Product C</v>
      </c>
      <c r="H5184" s="50">
        <v>4</v>
      </c>
      <c r="I5184" s="52">
        <v>44944.621006944428</v>
      </c>
      <c r="J5184" s="50">
        <v>132</v>
      </c>
      <c r="K5184" s="51">
        <v>44944.945138888892</v>
      </c>
      <c r="L5184" s="53"/>
      <c r="M5184" s="54">
        <v>1</v>
      </c>
    </row>
    <row r="5185" spans="2:13" x14ac:dyDescent="0.3">
      <c r="B5185" s="49">
        <v>24028</v>
      </c>
      <c r="C5185" s="50">
        <v>17</v>
      </c>
      <c r="D5185" s="50" t="str">
        <f>VLOOKUP(Table8[[#This Row],[CustomerID]],Table15[[#All],[CustomerID]:[Company Name]],2,FALSE)</f>
        <v>F.J. Wadden &amp; Sons Limited</v>
      </c>
      <c r="E5185" s="51">
        <v>44944</v>
      </c>
      <c r="F5185" s="50">
        <v>4</v>
      </c>
      <c r="G5185" s="50" t="str">
        <f>VLOOKUP(Table8[[#This Row],[ProductID]],Table12[[#All],[ProductID]:[ProductFullName]],3,FALSE)</f>
        <v>Product D</v>
      </c>
      <c r="H5185" s="50">
        <v>4</v>
      </c>
      <c r="I5185" s="52">
        <v>44944.637314814798</v>
      </c>
      <c r="J5185" s="50">
        <v>128</v>
      </c>
      <c r="K5185" s="51">
        <v>44944.945138888892</v>
      </c>
      <c r="L5185" s="53"/>
      <c r="M5185" s="54">
        <v>1</v>
      </c>
    </row>
    <row r="5186" spans="2:13" x14ac:dyDescent="0.3">
      <c r="B5186" s="49">
        <v>24029</v>
      </c>
      <c r="C5186" s="50">
        <v>941</v>
      </c>
      <c r="D5186" s="50" t="str">
        <f>VLOOKUP(Table8[[#This Row],[CustomerID]],Table15[[#All],[CustomerID]:[Company Name]],2,FALSE)</f>
        <v>Profetta Jewelers</v>
      </c>
      <c r="E5186" s="51">
        <v>44944</v>
      </c>
      <c r="F5186" s="50">
        <v>1</v>
      </c>
      <c r="G5186" s="50" t="str">
        <f>VLOOKUP(Table8[[#This Row],[ProductID]],Table12[[#All],[ProductID]:[ProductFullName]],3,FALSE)</f>
        <v>Product A</v>
      </c>
      <c r="H5186" s="50">
        <v>3</v>
      </c>
      <c r="I5186" s="52">
        <v>44944.653518518498</v>
      </c>
      <c r="J5186" s="50">
        <v>111</v>
      </c>
      <c r="K5186" s="51">
        <v>44944.945138888892</v>
      </c>
      <c r="L5186" s="53"/>
      <c r="M5186" s="54">
        <v>1</v>
      </c>
    </row>
    <row r="5187" spans="2:13" x14ac:dyDescent="0.3">
      <c r="B5187" s="49">
        <v>24030</v>
      </c>
      <c r="C5187" s="50">
        <v>1147</v>
      </c>
      <c r="D5187" s="50" t="str">
        <f>VLOOKUP(Table8[[#This Row],[CustomerID]],Table15[[#All],[CustomerID]:[Company Name]],2,FALSE)</f>
        <v>Seventh Avenue Inc</v>
      </c>
      <c r="E5187" s="51">
        <v>44944</v>
      </c>
      <c r="F5187" s="50">
        <v>5</v>
      </c>
      <c r="G5187" s="50" t="str">
        <f>VLOOKUP(Table8[[#This Row],[ProductID]],Table12[[#All],[ProductID]:[ProductFullName]],3,FALSE)</f>
        <v>Product E</v>
      </c>
      <c r="H5187" s="50">
        <v>5</v>
      </c>
      <c r="I5187" s="52">
        <v>44944.665381944425</v>
      </c>
      <c r="J5187" s="50">
        <v>115</v>
      </c>
      <c r="K5187" s="51">
        <v>44944.945138888892</v>
      </c>
      <c r="L5187" s="53"/>
      <c r="M5187" s="54">
        <v>1</v>
      </c>
    </row>
    <row r="5188" spans="2:13" x14ac:dyDescent="0.3">
      <c r="B5188" s="49">
        <v>24031</v>
      </c>
      <c r="C5188" s="50">
        <v>1009</v>
      </c>
      <c r="D5188" s="50" t="str">
        <f>VLOOKUP(Table8[[#This Row],[CustomerID]],Table15[[#All],[CustomerID]:[Company Name]],2,FALSE)</f>
        <v>The Jewel Box</v>
      </c>
      <c r="E5188" s="51">
        <v>44944</v>
      </c>
      <c r="F5188" s="50">
        <v>2</v>
      </c>
      <c r="G5188" s="50" t="str">
        <f>VLOOKUP(Table8[[#This Row],[ProductID]],Table12[[#All],[ProductID]:[ProductFullName]],3,FALSE)</f>
        <v>Product B</v>
      </c>
      <c r="H5188" s="50">
        <v>2</v>
      </c>
      <c r="I5188" s="52">
        <v>44944.676539351836</v>
      </c>
      <c r="J5188" s="50">
        <v>116</v>
      </c>
      <c r="K5188" s="51">
        <v>44944.945138888892</v>
      </c>
      <c r="L5188" s="53"/>
      <c r="M5188" s="54">
        <v>1</v>
      </c>
    </row>
    <row r="5189" spans="2:13" x14ac:dyDescent="0.3">
      <c r="B5189" s="49">
        <v>24032</v>
      </c>
      <c r="C5189" s="50">
        <v>1219</v>
      </c>
      <c r="D5189" s="50" t="str">
        <f>VLOOKUP(Table8[[#This Row],[CustomerID]],Table15[[#All],[CustomerID]:[Company Name]],2,FALSE)</f>
        <v>Dillard's OLathe, KS</v>
      </c>
      <c r="E5189" s="51">
        <v>44944</v>
      </c>
      <c r="F5189" s="50">
        <v>4</v>
      </c>
      <c r="G5189" s="50" t="str">
        <f>VLOOKUP(Table8[[#This Row],[ProductID]],Table12[[#All],[ProductID]:[ProductFullName]],3,FALSE)</f>
        <v>Product D</v>
      </c>
      <c r="H5189" s="50">
        <v>2</v>
      </c>
      <c r="I5189" s="52">
        <v>44944.692418981467</v>
      </c>
      <c r="J5189" s="50">
        <v>107</v>
      </c>
      <c r="K5189" s="51">
        <v>44944.945138888892</v>
      </c>
      <c r="L5189" s="53"/>
      <c r="M5189" s="54">
        <v>1</v>
      </c>
    </row>
    <row r="5190" spans="2:13" x14ac:dyDescent="0.3">
      <c r="B5190" s="49">
        <v>24033</v>
      </c>
      <c r="C5190" s="50">
        <v>711</v>
      </c>
      <c r="D5190" s="50" t="str">
        <f>VLOOKUP(Table8[[#This Row],[CustomerID]],Table15[[#All],[CustomerID]:[Company Name]],2,FALSE)</f>
        <v>Buchan's</v>
      </c>
      <c r="E5190" s="51">
        <v>44944</v>
      </c>
      <c r="F5190" s="50">
        <v>4</v>
      </c>
      <c r="G5190" s="50" t="str">
        <f>VLOOKUP(Table8[[#This Row],[ProductID]],Table12[[#All],[ProductID]:[ProductFullName]],3,FALSE)</f>
        <v>Product D</v>
      </c>
      <c r="H5190" s="50">
        <v>2</v>
      </c>
      <c r="I5190" s="52">
        <v>44944.70577546295</v>
      </c>
      <c r="J5190" s="50">
        <v>110</v>
      </c>
      <c r="K5190" s="51">
        <v>44944.945138888892</v>
      </c>
      <c r="L5190" s="53"/>
      <c r="M5190" s="54">
        <v>1</v>
      </c>
    </row>
    <row r="5191" spans="2:13" x14ac:dyDescent="0.3">
      <c r="B5191" s="49">
        <v>24034</v>
      </c>
      <c r="C5191" s="50">
        <v>543</v>
      </c>
      <c r="D5191" s="50" t="str">
        <f>VLOOKUP(Table8[[#This Row],[CustomerID]],Table15[[#All],[CustomerID]:[Company Name]],2,FALSE)</f>
        <v>Happy Hour Cards</v>
      </c>
      <c r="E5191" s="51">
        <v>44944</v>
      </c>
      <c r="F5191" s="50">
        <v>5</v>
      </c>
      <c r="G5191" s="50" t="str">
        <f>VLOOKUP(Table8[[#This Row],[ProductID]],Table12[[#All],[ProductID]:[ProductFullName]],3,FALSE)</f>
        <v>Product E</v>
      </c>
      <c r="H5191" s="50">
        <v>6</v>
      </c>
      <c r="I5191" s="52">
        <v>44944.718576388877</v>
      </c>
      <c r="J5191" s="50">
        <v>119</v>
      </c>
      <c r="K5191" s="51">
        <v>44944.945138888892</v>
      </c>
      <c r="L5191" s="53"/>
      <c r="M5191" s="54">
        <v>1</v>
      </c>
    </row>
    <row r="5192" spans="2:13" x14ac:dyDescent="0.3">
      <c r="B5192" s="49">
        <v>24035</v>
      </c>
      <c r="C5192" s="50">
        <v>1113</v>
      </c>
      <c r="D5192" s="50" t="str">
        <f>VLOOKUP(Table8[[#This Row],[CustomerID]],Table15[[#All],[CustomerID]:[Company Name]],2,FALSE)</f>
        <v>Franklin United Methodist Community</v>
      </c>
      <c r="E5192" s="51">
        <v>44944</v>
      </c>
      <c r="F5192" s="50">
        <v>4</v>
      </c>
      <c r="G5192" s="50" t="str">
        <f>VLOOKUP(Table8[[#This Row],[ProductID]],Table12[[#All],[ProductID]:[ProductFullName]],3,FALSE)</f>
        <v>Product D</v>
      </c>
      <c r="H5192" s="50">
        <v>3</v>
      </c>
      <c r="I5192" s="52">
        <v>44944.730324074066</v>
      </c>
      <c r="J5192" s="50">
        <v>124</v>
      </c>
      <c r="K5192" s="51">
        <v>44944.945138888892</v>
      </c>
      <c r="L5192" s="53"/>
      <c r="M5192" s="54">
        <v>1</v>
      </c>
    </row>
    <row r="5193" spans="2:13" x14ac:dyDescent="0.3">
      <c r="B5193" s="49">
        <v>24036</v>
      </c>
      <c r="C5193" s="50">
        <v>1065</v>
      </c>
      <c r="D5193" s="50" t="str">
        <f>VLOOKUP(Table8[[#This Row],[CustomerID]],Table15[[#All],[CustomerID]:[Company Name]],2,FALSE)</f>
        <v>Market Street Mercantile</v>
      </c>
      <c r="E5193" s="51">
        <v>44945</v>
      </c>
      <c r="F5193" s="50">
        <v>5</v>
      </c>
      <c r="G5193" s="50" t="str">
        <f>VLOOKUP(Table8[[#This Row],[ProductID]],Table12[[#All],[ProductID]:[ProductFullName]],3,FALSE)</f>
        <v>Product E</v>
      </c>
      <c r="H5193" s="50">
        <v>2</v>
      </c>
      <c r="I5193" s="52">
        <v>44945.333333333336</v>
      </c>
      <c r="J5193" s="50">
        <v>112</v>
      </c>
      <c r="K5193" s="51">
        <v>44945.941666666666</v>
      </c>
      <c r="L5193" s="53"/>
      <c r="M5193" s="54">
        <v>1</v>
      </c>
    </row>
    <row r="5194" spans="2:13" x14ac:dyDescent="0.3">
      <c r="B5194" s="49">
        <v>24037</v>
      </c>
      <c r="C5194" s="50">
        <v>955</v>
      </c>
      <c r="D5194" s="50" t="str">
        <f>VLOOKUP(Table8[[#This Row],[CustomerID]],Table15[[#All],[CustomerID]:[Company Name]],2,FALSE)</f>
        <v>Creativity For Your Home</v>
      </c>
      <c r="E5194" s="51">
        <v>44945</v>
      </c>
      <c r="F5194" s="50">
        <v>2</v>
      </c>
      <c r="G5194" s="50" t="str">
        <f>VLOOKUP(Table8[[#This Row],[ProductID]],Table12[[#All],[ProductID]:[ProductFullName]],3,FALSE)</f>
        <v>Product B</v>
      </c>
      <c r="H5194" s="50">
        <v>3</v>
      </c>
      <c r="I5194" s="52">
        <v>44945.34956018519</v>
      </c>
      <c r="J5194" s="50">
        <v>132</v>
      </c>
      <c r="K5194" s="51">
        <v>44945.941666666666</v>
      </c>
      <c r="L5194" s="53"/>
      <c r="M5194" s="54">
        <v>1</v>
      </c>
    </row>
    <row r="5195" spans="2:13" x14ac:dyDescent="0.3">
      <c r="B5195" s="49">
        <v>24038</v>
      </c>
      <c r="C5195" s="50">
        <v>729</v>
      </c>
      <c r="D5195" s="50" t="str">
        <f>VLOOKUP(Table8[[#This Row],[CustomerID]],Table15[[#All],[CustomerID]:[Company Name]],2,FALSE)</f>
        <v>From A to Zebra</v>
      </c>
      <c r="E5195" s="51">
        <v>44945</v>
      </c>
      <c r="F5195" s="50">
        <v>2</v>
      </c>
      <c r="G5195" s="50" t="str">
        <f>VLOOKUP(Table8[[#This Row],[ProductID]],Table12[[#All],[ProductID]:[ProductFullName]],3,FALSE)</f>
        <v>Product B</v>
      </c>
      <c r="H5195" s="50">
        <v>7</v>
      </c>
      <c r="I5195" s="52">
        <v>44945.365821759267</v>
      </c>
      <c r="J5195" s="50">
        <v>126</v>
      </c>
      <c r="K5195" s="51">
        <v>44945.941666666666</v>
      </c>
      <c r="L5195" s="53"/>
      <c r="M5195" s="54">
        <v>1</v>
      </c>
    </row>
    <row r="5196" spans="2:13" x14ac:dyDescent="0.3">
      <c r="B5196" s="49">
        <v>24039</v>
      </c>
      <c r="C5196" s="50">
        <v>291</v>
      </c>
      <c r="D5196" s="50" t="str">
        <f>VLOOKUP(Table8[[#This Row],[CustomerID]],Table15[[#All],[CustomerID]:[Company Name]],2,FALSE)</f>
        <v>Shopper Drug Mart #1093</v>
      </c>
      <c r="E5196" s="51">
        <v>44945</v>
      </c>
      <c r="F5196" s="50">
        <v>2</v>
      </c>
      <c r="G5196" s="50" t="str">
        <f>VLOOKUP(Table8[[#This Row],[ProductID]],Table12[[#All],[ProductID]:[ProductFullName]],3,FALSE)</f>
        <v>Product B</v>
      </c>
      <c r="H5196" s="50">
        <v>7</v>
      </c>
      <c r="I5196" s="52">
        <v>44945.381423611121</v>
      </c>
      <c r="J5196" s="50">
        <v>130</v>
      </c>
      <c r="K5196" s="51">
        <v>44945.941666666666</v>
      </c>
      <c r="L5196" s="53"/>
      <c r="M5196" s="54">
        <v>1</v>
      </c>
    </row>
    <row r="5197" spans="2:13" x14ac:dyDescent="0.3">
      <c r="B5197" s="49">
        <v>24040</v>
      </c>
      <c r="C5197" s="50">
        <v>791</v>
      </c>
      <c r="D5197" s="50" t="str">
        <f>VLOOKUP(Table8[[#This Row],[CustomerID]],Table15[[#All],[CustomerID]:[Company Name]],2,FALSE)</f>
        <v>Sea Street</v>
      </c>
      <c r="E5197" s="51">
        <v>44945</v>
      </c>
      <c r="F5197" s="50">
        <v>1</v>
      </c>
      <c r="G5197" s="50" t="str">
        <f>VLOOKUP(Table8[[#This Row],[ProductID]],Table12[[#All],[ProductID]:[ProductFullName]],3,FALSE)</f>
        <v>Product A</v>
      </c>
      <c r="H5197" s="50">
        <v>6</v>
      </c>
      <c r="I5197" s="52">
        <v>44945.391585648162</v>
      </c>
      <c r="J5197" s="50">
        <v>126</v>
      </c>
      <c r="K5197" s="51">
        <v>44945.941666666666</v>
      </c>
      <c r="L5197" s="53"/>
      <c r="M5197" s="54">
        <v>1</v>
      </c>
    </row>
    <row r="5198" spans="2:13" x14ac:dyDescent="0.3">
      <c r="B5198" s="49">
        <v>24041</v>
      </c>
      <c r="C5198" s="50">
        <v>1391</v>
      </c>
      <c r="D5198" s="50" t="str">
        <f>VLOOKUP(Table8[[#This Row],[CustomerID]],Table15[[#All],[CustomerID]:[Company Name]],2,FALSE)</f>
        <v>Gift Horse, The</v>
      </c>
      <c r="E5198" s="51">
        <v>44945</v>
      </c>
      <c r="F5198" s="50">
        <v>6</v>
      </c>
      <c r="G5198" s="50" t="str">
        <f>VLOOKUP(Table8[[#This Row],[ProductID]],Table12[[#All],[ProductID]:[ProductFullName]],3,FALSE)</f>
        <v>Product F</v>
      </c>
      <c r="H5198" s="53"/>
      <c r="I5198" s="53"/>
      <c r="J5198" s="53"/>
      <c r="K5198" s="51">
        <v>44945.941666666666</v>
      </c>
      <c r="L5198" s="53"/>
      <c r="M5198" s="54">
        <v>1</v>
      </c>
    </row>
    <row r="5199" spans="2:13" x14ac:dyDescent="0.3">
      <c r="B5199" s="49">
        <v>24042</v>
      </c>
      <c r="C5199" s="50">
        <v>600</v>
      </c>
      <c r="D5199" s="50" t="str">
        <f>VLOOKUP(Table8[[#This Row],[CustomerID]],Table15[[#All],[CustomerID]:[Company Name]],2,FALSE)</f>
        <v>Glencoe Club</v>
      </c>
      <c r="E5199" s="51">
        <v>44945</v>
      </c>
      <c r="F5199" s="50">
        <v>2</v>
      </c>
      <c r="G5199" s="50" t="str">
        <f>VLOOKUP(Table8[[#This Row],[ProductID]],Table12[[#All],[ProductID]:[ProductFullName]],3,FALSE)</f>
        <v>Product B</v>
      </c>
      <c r="H5199" s="50">
        <v>3</v>
      </c>
      <c r="I5199" s="52">
        <v>44945.416122685194</v>
      </c>
      <c r="J5199" s="50">
        <v>112</v>
      </c>
      <c r="K5199" s="51">
        <v>44945.941666666666</v>
      </c>
      <c r="L5199" s="53"/>
      <c r="M5199" s="54">
        <v>1</v>
      </c>
    </row>
    <row r="5200" spans="2:13" x14ac:dyDescent="0.3">
      <c r="B5200" s="49">
        <v>24043</v>
      </c>
      <c r="C5200" s="50">
        <v>798</v>
      </c>
      <c r="D5200" s="50" t="str">
        <f>VLOOKUP(Table8[[#This Row],[CustomerID]],Table15[[#All],[CustomerID]:[Company Name]],2,FALSE)</f>
        <v>Hero's Welcome</v>
      </c>
      <c r="E5200" s="51">
        <v>44945</v>
      </c>
      <c r="F5200" s="50">
        <v>3</v>
      </c>
      <c r="G5200" s="50" t="str">
        <f>VLOOKUP(Table8[[#This Row],[ProductID]],Table12[[#All],[ProductID]:[ProductFullName]],3,FALSE)</f>
        <v>Product C</v>
      </c>
      <c r="H5200" s="50">
        <v>7</v>
      </c>
      <c r="I5200" s="52">
        <v>44945.431678240748</v>
      </c>
      <c r="J5200" s="50">
        <v>127</v>
      </c>
      <c r="K5200" s="51">
        <v>44945.941666666666</v>
      </c>
      <c r="L5200" s="53"/>
      <c r="M5200" s="54">
        <v>1</v>
      </c>
    </row>
    <row r="5201" spans="2:13" x14ac:dyDescent="0.3">
      <c r="B5201" s="49">
        <v>24044</v>
      </c>
      <c r="C5201" s="50">
        <v>409</v>
      </c>
      <c r="D5201" s="50" t="str">
        <f>VLOOKUP(Table8[[#This Row],[CustomerID]],Table15[[#All],[CustomerID]:[Company Name]],2,FALSE)</f>
        <v>shoes 22</v>
      </c>
      <c r="E5201" s="51">
        <v>44945</v>
      </c>
      <c r="F5201" s="50">
        <v>5</v>
      </c>
      <c r="G5201" s="50" t="str">
        <f>VLOOKUP(Table8[[#This Row],[ProductID]],Table12[[#All],[ProductID]:[ProductFullName]],3,FALSE)</f>
        <v>Product E</v>
      </c>
      <c r="H5201" s="50">
        <v>2</v>
      </c>
      <c r="I5201" s="52">
        <v>44945.446250000008</v>
      </c>
      <c r="J5201" s="50">
        <v>133</v>
      </c>
      <c r="K5201" s="51">
        <v>44945.941666666666</v>
      </c>
      <c r="L5201" s="53"/>
      <c r="M5201" s="54">
        <v>1</v>
      </c>
    </row>
    <row r="5202" spans="2:13" x14ac:dyDescent="0.3">
      <c r="B5202" s="49">
        <v>24045</v>
      </c>
      <c r="C5202" s="50">
        <v>536</v>
      </c>
      <c r="D5202" s="50" t="str">
        <f>VLOOKUP(Table8[[#This Row],[CustomerID]],Table15[[#All],[CustomerID]:[Company Name]],2,FALSE)</f>
        <v>Buck or Two #532</v>
      </c>
      <c r="E5202" s="51">
        <v>44945</v>
      </c>
      <c r="F5202" s="50">
        <v>4</v>
      </c>
      <c r="G5202" s="50" t="str">
        <f>VLOOKUP(Table8[[#This Row],[ProductID]],Table12[[#All],[ProductID]:[ProductFullName]],3,FALSE)</f>
        <v>Product D</v>
      </c>
      <c r="H5202" s="50">
        <v>2</v>
      </c>
      <c r="I5202" s="52">
        <v>44945.457650462973</v>
      </c>
      <c r="J5202" s="50">
        <v>111</v>
      </c>
      <c r="K5202" s="51">
        <v>44945.941666666666</v>
      </c>
      <c r="L5202" s="53"/>
      <c r="M5202" s="54">
        <v>1</v>
      </c>
    </row>
    <row r="5203" spans="2:13" x14ac:dyDescent="0.3">
      <c r="B5203" s="49">
        <v>24046</v>
      </c>
      <c r="C5203" s="50">
        <v>665</v>
      </c>
      <c r="D5203" s="50" t="str">
        <f>VLOOKUP(Table8[[#This Row],[CustomerID]],Table15[[#All],[CustomerID]:[Company Name]],2,FALSE)</f>
        <v>Casual Pender</v>
      </c>
      <c r="E5203" s="51">
        <v>44945</v>
      </c>
      <c r="F5203" s="50">
        <v>1</v>
      </c>
      <c r="G5203" s="50" t="str">
        <f>VLOOKUP(Table8[[#This Row],[ProductID]],Table12[[#All],[ProductID]:[ProductFullName]],3,FALSE)</f>
        <v>Product A</v>
      </c>
      <c r="H5203" s="50">
        <v>4</v>
      </c>
      <c r="I5203" s="52">
        <v>44945.471493055564</v>
      </c>
      <c r="J5203" s="50">
        <v>127</v>
      </c>
      <c r="K5203" s="51">
        <v>44945.941666666666</v>
      </c>
      <c r="L5203" s="53"/>
      <c r="M5203" s="54">
        <v>1</v>
      </c>
    </row>
    <row r="5204" spans="2:13" x14ac:dyDescent="0.3">
      <c r="B5204" s="49">
        <v>24047</v>
      </c>
      <c r="C5204" s="50">
        <v>361</v>
      </c>
      <c r="D5204" s="50" t="str">
        <f>VLOOKUP(Table8[[#This Row],[CustomerID]],Table15[[#All],[CustomerID]:[Company Name]],2,FALSE)</f>
        <v>Bowering</v>
      </c>
      <c r="E5204" s="51">
        <v>44945</v>
      </c>
      <c r="F5204" s="50">
        <v>4</v>
      </c>
      <c r="G5204" s="50" t="str">
        <f>VLOOKUP(Table8[[#This Row],[ProductID]],Table12[[#All],[ProductID]:[ProductFullName]],3,FALSE)</f>
        <v>Product D</v>
      </c>
      <c r="H5204" s="50">
        <v>5</v>
      </c>
      <c r="I5204" s="52">
        <v>44945.484444444453</v>
      </c>
      <c r="J5204" s="50">
        <v>117</v>
      </c>
      <c r="K5204" s="51">
        <v>44945.941666666666</v>
      </c>
      <c r="L5204" s="53"/>
      <c r="M5204" s="54">
        <v>1</v>
      </c>
    </row>
    <row r="5205" spans="2:13" x14ac:dyDescent="0.3">
      <c r="B5205" s="49">
        <v>24048</v>
      </c>
      <c r="C5205" s="50">
        <v>1312</v>
      </c>
      <c r="D5205" s="50" t="str">
        <f>VLOOKUP(Table8[[#This Row],[CustomerID]],Table15[[#All],[CustomerID]:[Company Name]],2,FALSE)</f>
        <v>Gwen Hegenwald</v>
      </c>
      <c r="E5205" s="51">
        <v>44945</v>
      </c>
      <c r="F5205" s="50">
        <v>5</v>
      </c>
      <c r="G5205" s="50" t="str">
        <f>VLOOKUP(Table8[[#This Row],[ProductID]],Table12[[#All],[ProductID]:[ProductFullName]],3,FALSE)</f>
        <v>Product E</v>
      </c>
      <c r="H5205" s="50">
        <v>4</v>
      </c>
      <c r="I5205" s="52">
        <v>44945.500636574085</v>
      </c>
      <c r="J5205" s="50">
        <v>112</v>
      </c>
      <c r="K5205" s="51">
        <v>44945.941666666666</v>
      </c>
      <c r="L5205" s="53"/>
      <c r="M5205" s="54">
        <v>1</v>
      </c>
    </row>
    <row r="5206" spans="2:13" x14ac:dyDescent="0.3">
      <c r="B5206" s="49">
        <v>24049</v>
      </c>
      <c r="C5206" s="50">
        <v>1282</v>
      </c>
      <c r="D5206" s="50" t="str">
        <f>VLOOKUP(Table8[[#This Row],[CustomerID]],Table15[[#All],[CustomerID]:[Company Name]],2,FALSE)</f>
        <v>Santa Fe Station Gift Shop</v>
      </c>
      <c r="E5206" s="51">
        <v>44945</v>
      </c>
      <c r="F5206" s="50">
        <v>5</v>
      </c>
      <c r="G5206" s="50" t="str">
        <f>VLOOKUP(Table8[[#This Row],[ProductID]],Table12[[#All],[ProductID]:[ProductFullName]],3,FALSE)</f>
        <v>Product E</v>
      </c>
      <c r="H5206" s="50">
        <v>7</v>
      </c>
      <c r="I5206" s="52">
        <v>44945.512766203712</v>
      </c>
      <c r="J5206" s="50">
        <v>121</v>
      </c>
      <c r="K5206" s="51">
        <v>44945.941666666666</v>
      </c>
      <c r="L5206" s="53"/>
      <c r="M5206" s="54">
        <v>1</v>
      </c>
    </row>
    <row r="5207" spans="2:13" x14ac:dyDescent="0.3">
      <c r="B5207" s="49">
        <v>24050</v>
      </c>
      <c r="C5207" s="50">
        <v>1081</v>
      </c>
      <c r="D5207" s="50" t="str">
        <f>VLOOKUP(Table8[[#This Row],[CustomerID]],Table15[[#All],[CustomerID]:[Company Name]],2,FALSE)</f>
        <v>Melindas Fine Gifts</v>
      </c>
      <c r="E5207" s="51">
        <v>44945</v>
      </c>
      <c r="F5207" s="50">
        <v>1</v>
      </c>
      <c r="G5207" s="50" t="str">
        <f>VLOOKUP(Table8[[#This Row],[ProductID]],Table12[[#All],[ProductID]:[ProductFullName]],3,FALSE)</f>
        <v>Product A</v>
      </c>
      <c r="H5207" s="50">
        <v>4</v>
      </c>
      <c r="I5207" s="52">
        <v>44945.523032407415</v>
      </c>
      <c r="J5207" s="50">
        <v>111</v>
      </c>
      <c r="K5207" s="51">
        <v>44945.941666666666</v>
      </c>
      <c r="L5207" s="53"/>
      <c r="M5207" s="54">
        <v>1</v>
      </c>
    </row>
    <row r="5208" spans="2:13" x14ac:dyDescent="0.3">
      <c r="B5208" s="49">
        <v>24051</v>
      </c>
      <c r="C5208" s="50">
        <v>634</v>
      </c>
      <c r="D5208" s="50" t="str">
        <f>VLOOKUP(Table8[[#This Row],[CustomerID]],Table15[[#All],[CustomerID]:[Company Name]],2,FALSE)</f>
        <v>Pharmasave - 314</v>
      </c>
      <c r="E5208" s="51">
        <v>44945</v>
      </c>
      <c r="F5208" s="50">
        <v>2</v>
      </c>
      <c r="G5208" s="50" t="str">
        <f>VLOOKUP(Table8[[#This Row],[ProductID]],Table12[[#All],[ProductID]:[ProductFullName]],3,FALSE)</f>
        <v>Product B</v>
      </c>
      <c r="H5208" s="50">
        <v>3</v>
      </c>
      <c r="I5208" s="52">
        <v>44945.538020833337</v>
      </c>
      <c r="J5208" s="50">
        <v>110</v>
      </c>
      <c r="K5208" s="51">
        <v>44945.941666666666</v>
      </c>
      <c r="L5208" s="53"/>
      <c r="M5208" s="54">
        <v>1</v>
      </c>
    </row>
    <row r="5209" spans="2:13" x14ac:dyDescent="0.3">
      <c r="B5209" s="49">
        <v>24052</v>
      </c>
      <c r="C5209" s="50">
        <v>1018</v>
      </c>
      <c r="D5209" s="50" t="str">
        <f>VLOOKUP(Table8[[#This Row],[CustomerID]],Table15[[#All],[CustomerID]:[Company Name]],2,FALSE)</f>
        <v>Lollipop Junction</v>
      </c>
      <c r="E5209" s="51">
        <v>44945</v>
      </c>
      <c r="F5209" s="50">
        <v>3</v>
      </c>
      <c r="G5209" s="50" t="str">
        <f>VLOOKUP(Table8[[#This Row],[ProductID]],Table12[[#All],[ProductID]:[ProductFullName]],3,FALSE)</f>
        <v>Product C</v>
      </c>
      <c r="H5209" s="50">
        <v>6</v>
      </c>
      <c r="I5209" s="52">
        <v>44945.549120370371</v>
      </c>
      <c r="J5209" s="50">
        <v>109</v>
      </c>
      <c r="K5209" s="51">
        <v>44945.941666666666</v>
      </c>
      <c r="L5209" s="53"/>
      <c r="M5209" s="54">
        <v>1</v>
      </c>
    </row>
    <row r="5210" spans="2:13" x14ac:dyDescent="0.3">
      <c r="B5210" s="49">
        <v>24053</v>
      </c>
      <c r="C5210" s="50">
        <v>1233</v>
      </c>
      <c r="D5210" s="50" t="str">
        <f>VLOOKUP(Table8[[#This Row],[CustomerID]],Table15[[#All],[CustomerID]:[Company Name]],2,FALSE)</f>
        <v>Learning Express</v>
      </c>
      <c r="E5210" s="51">
        <v>44945</v>
      </c>
      <c r="F5210" s="50">
        <v>5</v>
      </c>
      <c r="G5210" s="50" t="str">
        <f>VLOOKUP(Table8[[#This Row],[ProductID]],Table12[[#All],[ProductID]:[ProductFullName]],3,FALSE)</f>
        <v>Product E</v>
      </c>
      <c r="H5210" s="50">
        <v>4</v>
      </c>
      <c r="I5210" s="52">
        <v>44945.5621875</v>
      </c>
      <c r="J5210" s="50">
        <v>129</v>
      </c>
      <c r="K5210" s="51">
        <v>44945.941666666666</v>
      </c>
      <c r="L5210" s="53"/>
      <c r="M5210" s="54">
        <v>1</v>
      </c>
    </row>
    <row r="5211" spans="2:13" x14ac:dyDescent="0.3">
      <c r="B5211" s="49">
        <v>24054</v>
      </c>
      <c r="C5211" s="50">
        <v>954</v>
      </c>
      <c r="D5211" s="50" t="str">
        <f>VLOOKUP(Table8[[#This Row],[CustomerID]],Table15[[#All],[CustomerID]:[Company Name]],2,FALSE)</f>
        <v>Michael's Hallmark</v>
      </c>
      <c r="E5211" s="51">
        <v>44945</v>
      </c>
      <c r="F5211" s="50">
        <v>3</v>
      </c>
      <c r="G5211" s="50" t="str">
        <f>VLOOKUP(Table8[[#This Row],[ProductID]],Table12[[#All],[ProductID]:[ProductFullName]],3,FALSE)</f>
        <v>Product C</v>
      </c>
      <c r="H5211" s="50">
        <v>5</v>
      </c>
      <c r="I5211" s="52">
        <v>44945.574050925927</v>
      </c>
      <c r="J5211" s="50">
        <v>128</v>
      </c>
      <c r="K5211" s="51">
        <v>44945.941666666666</v>
      </c>
      <c r="L5211" s="53"/>
      <c r="M5211" s="54">
        <v>1</v>
      </c>
    </row>
    <row r="5212" spans="2:13" x14ac:dyDescent="0.3">
      <c r="B5212" s="49">
        <v>24055</v>
      </c>
      <c r="C5212" s="50">
        <v>811</v>
      </c>
      <c r="D5212" s="50" t="str">
        <f>VLOOKUP(Table8[[#This Row],[CustomerID]],Table15[[#All],[CustomerID]:[Company Name]],2,FALSE)</f>
        <v>Frogs &amp; Lily Pads</v>
      </c>
      <c r="E5212" s="51">
        <v>44945</v>
      </c>
      <c r="F5212" s="50">
        <v>2</v>
      </c>
      <c r="G5212" s="50" t="str">
        <f>VLOOKUP(Table8[[#This Row],[ProductID]],Table12[[#All],[ProductID]:[ProductFullName]],3,FALSE)</f>
        <v>Product B</v>
      </c>
      <c r="H5212" s="50">
        <v>2</v>
      </c>
      <c r="I5212" s="52">
        <v>44945.582962962966</v>
      </c>
      <c r="J5212" s="50">
        <v>118</v>
      </c>
      <c r="K5212" s="51">
        <v>44945.941666666666</v>
      </c>
      <c r="L5212" s="53"/>
      <c r="M5212" s="54">
        <v>1</v>
      </c>
    </row>
    <row r="5213" spans="2:13" x14ac:dyDescent="0.3">
      <c r="B5213" s="49">
        <v>24056</v>
      </c>
      <c r="C5213" s="50">
        <v>217</v>
      </c>
      <c r="D5213" s="50" t="str">
        <f>VLOOKUP(Table8[[#This Row],[CustomerID]],Table15[[#All],[CustomerID]:[Company Name]],2,FALSE)</f>
        <v>Shoppers Drug Mart -0795</v>
      </c>
      <c r="E5213" s="51">
        <v>44945</v>
      </c>
      <c r="F5213" s="50">
        <v>1</v>
      </c>
      <c r="G5213" s="50" t="str">
        <f>VLOOKUP(Table8[[#This Row],[ProductID]],Table12[[#All],[ProductID]:[ProductFullName]],3,FALSE)</f>
        <v>Product A</v>
      </c>
      <c r="H5213" s="50">
        <v>4</v>
      </c>
      <c r="I5213" s="52">
        <v>44945.593472222223</v>
      </c>
      <c r="J5213" s="50">
        <v>120</v>
      </c>
      <c r="K5213" s="51">
        <v>44945.941666666666</v>
      </c>
      <c r="L5213" s="53"/>
      <c r="M5213" s="54">
        <v>1</v>
      </c>
    </row>
    <row r="5214" spans="2:13" x14ac:dyDescent="0.3">
      <c r="B5214" s="49">
        <v>24057</v>
      </c>
      <c r="C5214" s="50">
        <v>1168</v>
      </c>
      <c r="D5214" s="50" t="str">
        <f>VLOOKUP(Table8[[#This Row],[CustomerID]],Table15[[#All],[CustomerID]:[Company Name]],2,FALSE)</f>
        <v>Nisswa Drug</v>
      </c>
      <c r="E5214" s="51">
        <v>44945</v>
      </c>
      <c r="F5214" s="50">
        <v>5</v>
      </c>
      <c r="G5214" s="50" t="str">
        <f>VLOOKUP(Table8[[#This Row],[ProductID]],Table12[[#All],[ProductID]:[ProductFullName]],3,FALSE)</f>
        <v>Product E</v>
      </c>
      <c r="H5214" s="50">
        <v>4</v>
      </c>
      <c r="I5214" s="52">
        <v>44945.602627314816</v>
      </c>
      <c r="J5214" s="50">
        <v>107</v>
      </c>
      <c r="K5214" s="51">
        <v>44945.941666666666</v>
      </c>
      <c r="L5214" s="53"/>
      <c r="M5214" s="54">
        <v>1</v>
      </c>
    </row>
    <row r="5215" spans="2:13" x14ac:dyDescent="0.3">
      <c r="B5215" s="49">
        <v>24058</v>
      </c>
      <c r="C5215" s="50">
        <v>1145</v>
      </c>
      <c r="D5215" s="50" t="str">
        <f>VLOOKUP(Table8[[#This Row],[CustomerID]],Table15[[#All],[CustomerID]:[Company Name]],2,FALSE)</f>
        <v>Linens &amp; Accents</v>
      </c>
      <c r="E5215" s="51">
        <v>44945</v>
      </c>
      <c r="F5215" s="50">
        <v>1</v>
      </c>
      <c r="G5215" s="50" t="str">
        <f>VLOOKUP(Table8[[#This Row],[ProductID]],Table12[[#All],[ProductID]:[ProductFullName]],3,FALSE)</f>
        <v>Product A</v>
      </c>
      <c r="H5215" s="50">
        <v>4</v>
      </c>
      <c r="I5215" s="52">
        <v>44945.614085648151</v>
      </c>
      <c r="J5215" s="50">
        <v>133</v>
      </c>
      <c r="K5215" s="51">
        <v>44945.941666666666</v>
      </c>
      <c r="L5215" s="53"/>
      <c r="M5215" s="54">
        <v>1</v>
      </c>
    </row>
    <row r="5216" spans="2:13" x14ac:dyDescent="0.3">
      <c r="B5216" s="49">
        <v>24059</v>
      </c>
      <c r="C5216" s="50">
        <v>433</v>
      </c>
      <c r="D5216" s="50" t="str">
        <f>VLOOKUP(Table8[[#This Row],[CustomerID]],Table15[[#All],[CustomerID]:[Company Name]],2,FALSE)</f>
        <v>SDM - 765</v>
      </c>
      <c r="E5216" s="51">
        <v>44945</v>
      </c>
      <c r="F5216" s="50">
        <v>4</v>
      </c>
      <c r="G5216" s="50" t="str">
        <f>VLOOKUP(Table8[[#This Row],[ProductID]],Table12[[#All],[ProductID]:[ProductFullName]],3,FALSE)</f>
        <v>Product D</v>
      </c>
      <c r="H5216" s="50">
        <v>7</v>
      </c>
      <c r="I5216" s="52">
        <v>44945.625173611115</v>
      </c>
      <c r="J5216" s="50">
        <v>107</v>
      </c>
      <c r="K5216" s="51">
        <v>44945.941666666666</v>
      </c>
      <c r="L5216" s="53"/>
      <c r="M5216" s="54">
        <v>1</v>
      </c>
    </row>
    <row r="5217" spans="2:13" x14ac:dyDescent="0.3">
      <c r="B5217" s="49">
        <v>24060</v>
      </c>
      <c r="C5217" s="50">
        <v>1354</v>
      </c>
      <c r="D5217" s="50" t="str">
        <f>VLOOKUP(Table8[[#This Row],[CustomerID]],Table15[[#All],[CustomerID]:[Company Name]],2,FALSE)</f>
        <v>Museum Tour</v>
      </c>
      <c r="E5217" s="51">
        <v>44945</v>
      </c>
      <c r="F5217" s="50">
        <v>5</v>
      </c>
      <c r="G5217" s="50" t="str">
        <f>VLOOKUP(Table8[[#This Row],[ProductID]],Table12[[#All],[ProductID]:[ProductFullName]],3,FALSE)</f>
        <v>Product E</v>
      </c>
      <c r="H5217" s="50">
        <v>2</v>
      </c>
      <c r="I5217" s="52">
        <v>44945.639548611114</v>
      </c>
      <c r="J5217" s="50">
        <v>116</v>
      </c>
      <c r="K5217" s="51">
        <v>44945.941666666666</v>
      </c>
      <c r="L5217" s="53"/>
      <c r="M5217" s="54">
        <v>1</v>
      </c>
    </row>
    <row r="5218" spans="2:13" x14ac:dyDescent="0.3">
      <c r="B5218" s="49">
        <v>24061</v>
      </c>
      <c r="C5218" s="50">
        <v>804</v>
      </c>
      <c r="D5218" s="50" t="str">
        <f>VLOOKUP(Table8[[#This Row],[CustomerID]],Table15[[#All],[CustomerID]:[Company Name]],2,FALSE)</f>
        <v>Indesign Fundraising</v>
      </c>
      <c r="E5218" s="51">
        <v>44945</v>
      </c>
      <c r="F5218" s="50">
        <v>4</v>
      </c>
      <c r="G5218" s="50" t="str">
        <f>VLOOKUP(Table8[[#This Row],[ProductID]],Table12[[#All],[ProductID]:[ProductFullName]],3,FALSE)</f>
        <v>Product D</v>
      </c>
      <c r="H5218" s="50">
        <v>3</v>
      </c>
      <c r="I5218" s="52">
        <v>44945.653622685189</v>
      </c>
      <c r="J5218" s="50">
        <v>128</v>
      </c>
      <c r="K5218" s="51">
        <v>44945.941666666666</v>
      </c>
      <c r="L5218" s="53"/>
      <c r="M5218" s="54">
        <v>1</v>
      </c>
    </row>
    <row r="5219" spans="2:13" x14ac:dyDescent="0.3">
      <c r="B5219" s="49">
        <v>24062</v>
      </c>
      <c r="C5219" s="50">
        <v>54</v>
      </c>
      <c r="D5219" s="50" t="str">
        <f>VLOOKUP(Table8[[#This Row],[CustomerID]],Table15[[#All],[CustomerID]:[Company Name]],2,FALSE)</f>
        <v>Summer Court Gift Shop</v>
      </c>
      <c r="E5219" s="51">
        <v>44945</v>
      </c>
      <c r="F5219" s="50">
        <v>3</v>
      </c>
      <c r="G5219" s="50" t="str">
        <f>VLOOKUP(Table8[[#This Row],[ProductID]],Table12[[#All],[ProductID]:[ProductFullName]],3,FALSE)</f>
        <v>Product C</v>
      </c>
      <c r="H5219" s="50">
        <v>5</v>
      </c>
      <c r="I5219" s="52">
        <v>44945.668888888897</v>
      </c>
      <c r="J5219" s="50">
        <v>115</v>
      </c>
      <c r="K5219" s="51">
        <v>44945.941666666666</v>
      </c>
      <c r="L5219" s="53"/>
      <c r="M5219" s="54">
        <v>1</v>
      </c>
    </row>
    <row r="5220" spans="2:13" x14ac:dyDescent="0.3">
      <c r="B5220" s="49">
        <v>24063</v>
      </c>
      <c r="C5220" s="50">
        <v>805</v>
      </c>
      <c r="D5220" s="50" t="str">
        <f>VLOOKUP(Table8[[#This Row],[CustomerID]],Table15[[#All],[CustomerID]:[Company Name]],2,FALSE)</f>
        <v>Collection, The</v>
      </c>
      <c r="E5220" s="51">
        <v>44945</v>
      </c>
      <c r="F5220" s="50">
        <v>2</v>
      </c>
      <c r="G5220" s="50" t="str">
        <f>VLOOKUP(Table8[[#This Row],[ProductID]],Table12[[#All],[ProductID]:[ProductFullName]],3,FALSE)</f>
        <v>Product B</v>
      </c>
      <c r="H5220" s="50">
        <v>2</v>
      </c>
      <c r="I5220" s="52">
        <v>44945.681076388893</v>
      </c>
      <c r="J5220" s="50">
        <v>134</v>
      </c>
      <c r="K5220" s="51">
        <v>44945.941666666666</v>
      </c>
      <c r="L5220" s="53"/>
      <c r="M5220" s="54">
        <v>1</v>
      </c>
    </row>
    <row r="5221" spans="2:13" x14ac:dyDescent="0.3">
      <c r="B5221" s="49">
        <v>24064</v>
      </c>
      <c r="C5221" s="50">
        <v>188</v>
      </c>
      <c r="D5221" s="50" t="str">
        <f>VLOOKUP(Table8[[#This Row],[CustomerID]],Table15[[#All],[CustomerID]:[Company Name]],2,FALSE)</f>
        <v>Kitchen Accents Inc.</v>
      </c>
      <c r="E5221" s="51">
        <v>44945</v>
      </c>
      <c r="F5221" s="50">
        <v>3</v>
      </c>
      <c r="G5221" s="50" t="str">
        <f>VLOOKUP(Table8[[#This Row],[ProductID]],Table12[[#All],[ProductID]:[ProductFullName]],3,FALSE)</f>
        <v>Product C</v>
      </c>
      <c r="H5221" s="50">
        <v>5</v>
      </c>
      <c r="I5221" s="52">
        <v>44945.692881944451</v>
      </c>
      <c r="J5221" s="50">
        <v>107</v>
      </c>
      <c r="K5221" s="51">
        <v>44945.941666666666</v>
      </c>
      <c r="L5221" s="53"/>
      <c r="M5221" s="54">
        <v>1</v>
      </c>
    </row>
    <row r="5222" spans="2:13" x14ac:dyDescent="0.3">
      <c r="B5222" s="49">
        <v>24065</v>
      </c>
      <c r="C5222" s="50">
        <v>214</v>
      </c>
      <c r="D5222" s="50" t="str">
        <f>VLOOKUP(Table8[[#This Row],[CustomerID]],Table15[[#All],[CustomerID]:[Company Name]],2,FALSE)</f>
        <v>Dell IDA -St.Catharines</v>
      </c>
      <c r="E5222" s="51">
        <v>44945</v>
      </c>
      <c r="F5222" s="50">
        <v>6</v>
      </c>
      <c r="G5222" s="50" t="str">
        <f>VLOOKUP(Table8[[#This Row],[ProductID]],Table12[[#All],[ProductID]:[ProductFullName]],3,FALSE)</f>
        <v>Product F</v>
      </c>
      <c r="H5222" s="53"/>
      <c r="I5222" s="53"/>
      <c r="J5222" s="53"/>
      <c r="K5222" s="51">
        <v>44945.941666666666</v>
      </c>
      <c r="L5222" s="53"/>
      <c r="M5222" s="54">
        <v>1</v>
      </c>
    </row>
    <row r="5223" spans="2:13" x14ac:dyDescent="0.3">
      <c r="B5223" s="49">
        <v>24066</v>
      </c>
      <c r="C5223" s="50">
        <v>659</v>
      </c>
      <c r="D5223" s="50" t="str">
        <f>VLOOKUP(Table8[[#This Row],[CustomerID]],Table15[[#All],[CustomerID]:[Company Name]],2,FALSE)</f>
        <v>Your Dollar Store With More #163</v>
      </c>
      <c r="E5223" s="51">
        <v>44945</v>
      </c>
      <c r="F5223" s="50">
        <v>3</v>
      </c>
      <c r="G5223" s="50" t="str">
        <f>VLOOKUP(Table8[[#This Row],[ProductID]],Table12[[#All],[ProductID]:[ProductFullName]],3,FALSE)</f>
        <v>Product C</v>
      </c>
      <c r="H5223" s="50">
        <v>3</v>
      </c>
      <c r="I5223" s="52">
        <v>44945.72324074075</v>
      </c>
      <c r="J5223" s="50">
        <v>134</v>
      </c>
      <c r="K5223" s="51">
        <v>44945.941666666666</v>
      </c>
      <c r="L5223" s="53"/>
      <c r="M5223" s="54">
        <v>1</v>
      </c>
    </row>
    <row r="5224" spans="2:13" x14ac:dyDescent="0.3">
      <c r="B5224" s="49">
        <v>24067</v>
      </c>
      <c r="C5224" s="50">
        <v>766</v>
      </c>
      <c r="D5224" s="50" t="str">
        <f>VLOOKUP(Table8[[#This Row],[CustomerID]],Table15[[#All],[CustomerID]:[Company Name]],2,FALSE)</f>
        <v>Homespun Garden</v>
      </c>
      <c r="E5224" s="51">
        <v>44945</v>
      </c>
      <c r="F5224" s="50">
        <v>6</v>
      </c>
      <c r="G5224" s="50" t="str">
        <f>VLOOKUP(Table8[[#This Row],[ProductID]],Table12[[#All],[ProductID]:[ProductFullName]],3,FALSE)</f>
        <v>Product F</v>
      </c>
      <c r="H5224" s="53"/>
      <c r="I5224" s="53"/>
      <c r="J5224" s="53"/>
      <c r="K5224" s="51">
        <v>44945.941666666666</v>
      </c>
      <c r="L5224" s="53"/>
      <c r="M5224" s="54">
        <v>1</v>
      </c>
    </row>
    <row r="5225" spans="2:13" x14ac:dyDescent="0.3">
      <c r="B5225" s="49">
        <v>24068</v>
      </c>
      <c r="C5225" s="50">
        <v>584</v>
      </c>
      <c r="D5225" s="50" t="str">
        <f>VLOOKUP(Table8[[#This Row],[CustomerID]],Table15[[#All],[CustomerID]:[Company Name]],2,FALSE)</f>
        <v>Gift Boutique</v>
      </c>
      <c r="E5225" s="51">
        <v>44946</v>
      </c>
      <c r="F5225" s="50">
        <v>1</v>
      </c>
      <c r="G5225" s="50" t="str">
        <f>VLOOKUP(Table8[[#This Row],[ProductID]],Table12[[#All],[ProductID]:[ProductFullName]],3,FALSE)</f>
        <v>Product A</v>
      </c>
      <c r="H5225" s="50">
        <v>2</v>
      </c>
      <c r="I5225" s="52">
        <v>44946.333333333336</v>
      </c>
      <c r="J5225" s="50">
        <v>111</v>
      </c>
      <c r="K5225" s="51">
        <v>44946.963194444441</v>
      </c>
      <c r="L5225" s="53"/>
      <c r="M5225" s="54">
        <v>1</v>
      </c>
    </row>
    <row r="5226" spans="2:13" x14ac:dyDescent="0.3">
      <c r="B5226" s="49">
        <v>24069</v>
      </c>
      <c r="C5226" s="50">
        <v>72</v>
      </c>
      <c r="D5226" s="50" t="str">
        <f>VLOOKUP(Table8[[#This Row],[CustomerID]],Table15[[#All],[CustomerID]:[Company Name]],2,FALSE)</f>
        <v>Buck Or Two #117</v>
      </c>
      <c r="E5226" s="51">
        <v>44946</v>
      </c>
      <c r="F5226" s="50">
        <v>3</v>
      </c>
      <c r="G5226" s="50" t="str">
        <f>VLOOKUP(Table8[[#This Row],[ProductID]],Table12[[#All],[ProductID]:[ProductFullName]],3,FALSE)</f>
        <v>Product C</v>
      </c>
      <c r="H5226" s="50">
        <v>2</v>
      </c>
      <c r="I5226" s="52">
        <v>44946.343784722223</v>
      </c>
      <c r="J5226" s="50">
        <v>111</v>
      </c>
      <c r="K5226" s="51">
        <v>44946.963194444441</v>
      </c>
      <c r="L5226" s="53"/>
      <c r="M5226" s="54">
        <v>1</v>
      </c>
    </row>
    <row r="5227" spans="2:13" x14ac:dyDescent="0.3">
      <c r="B5227" s="49">
        <v>24070</v>
      </c>
      <c r="C5227" s="50">
        <v>609</v>
      </c>
      <c r="D5227" s="50" t="str">
        <f>VLOOKUP(Table8[[#This Row],[CustomerID]],Table15[[#All],[CustomerID]:[Company Name]],2,FALSE)</f>
        <v>Talisman Jewellery Ltd.</v>
      </c>
      <c r="E5227" s="51">
        <v>44946</v>
      </c>
      <c r="F5227" s="50">
        <v>4</v>
      </c>
      <c r="G5227" s="50" t="str">
        <f>VLOOKUP(Table8[[#This Row],[ProductID]],Table12[[#All],[ProductID]:[ProductFullName]],3,FALSE)</f>
        <v>Product D</v>
      </c>
      <c r="H5227" s="50">
        <v>7</v>
      </c>
      <c r="I5227" s="52">
        <v>44946.356793981482</v>
      </c>
      <c r="J5227" s="50">
        <v>106</v>
      </c>
      <c r="K5227" s="51">
        <v>44946.963194444441</v>
      </c>
      <c r="L5227" s="53"/>
      <c r="M5227" s="54">
        <v>1</v>
      </c>
    </row>
    <row r="5228" spans="2:13" x14ac:dyDescent="0.3">
      <c r="B5228" s="49">
        <v>24071</v>
      </c>
      <c r="C5228" s="50">
        <v>516</v>
      </c>
      <c r="D5228" s="50" t="str">
        <f>VLOOKUP(Table8[[#This Row],[CustomerID]],Table15[[#All],[CustomerID]:[Company Name]],2,FALSE)</f>
        <v>Shopper Drug Mart - 0545</v>
      </c>
      <c r="E5228" s="51">
        <v>44946</v>
      </c>
      <c r="F5228" s="50">
        <v>5</v>
      </c>
      <c r="G5228" s="50" t="str">
        <f>VLOOKUP(Table8[[#This Row],[ProductID]],Table12[[#All],[ProductID]:[ProductFullName]],3,FALSE)</f>
        <v>Product E</v>
      </c>
      <c r="H5228" s="50">
        <v>4</v>
      </c>
      <c r="I5228" s="52">
        <v>44946.368993055556</v>
      </c>
      <c r="J5228" s="50">
        <v>134</v>
      </c>
      <c r="K5228" s="51">
        <v>44946.963194444441</v>
      </c>
      <c r="L5228" s="53"/>
      <c r="M5228" s="54">
        <v>1</v>
      </c>
    </row>
    <row r="5229" spans="2:13" x14ac:dyDescent="0.3">
      <c r="B5229" s="49">
        <v>24072</v>
      </c>
      <c r="C5229" s="50">
        <v>1130</v>
      </c>
      <c r="D5229" s="50" t="str">
        <f>VLOOKUP(Table8[[#This Row],[CustomerID]],Table15[[#All],[CustomerID]:[Company Name]],2,FALSE)</f>
        <v>Schueth Ace Hardware</v>
      </c>
      <c r="E5229" s="51">
        <v>44946</v>
      </c>
      <c r="F5229" s="50">
        <v>5</v>
      </c>
      <c r="G5229" s="50" t="str">
        <f>VLOOKUP(Table8[[#This Row],[ProductID]],Table12[[#All],[ProductID]:[ProductFullName]],3,FALSE)</f>
        <v>Product E</v>
      </c>
      <c r="H5229" s="50">
        <v>7</v>
      </c>
      <c r="I5229" s="52">
        <v>44946.379050925927</v>
      </c>
      <c r="J5229" s="50">
        <v>124</v>
      </c>
      <c r="K5229" s="51">
        <v>44946.963194444441</v>
      </c>
      <c r="L5229" s="53"/>
      <c r="M5229" s="54">
        <v>1</v>
      </c>
    </row>
    <row r="5230" spans="2:13" x14ac:dyDescent="0.3">
      <c r="B5230" s="49">
        <v>24073</v>
      </c>
      <c r="C5230" s="50">
        <v>1188</v>
      </c>
      <c r="D5230" s="50" t="str">
        <f>VLOOKUP(Table8[[#This Row],[CustomerID]],Table15[[#All],[CustomerID]:[Company Name]],2,FALSE)</f>
        <v>Hammacher Schlemmer</v>
      </c>
      <c r="E5230" s="51">
        <v>44946</v>
      </c>
      <c r="F5230" s="50">
        <v>5</v>
      </c>
      <c r="G5230" s="50" t="str">
        <f>VLOOKUP(Table8[[#This Row],[ProductID]],Table12[[#All],[ProductID]:[ProductFullName]],3,FALSE)</f>
        <v>Product E</v>
      </c>
      <c r="H5230" s="50">
        <v>6</v>
      </c>
      <c r="I5230" s="52">
        <v>44946.393518518518</v>
      </c>
      <c r="J5230" s="50">
        <v>119</v>
      </c>
      <c r="K5230" s="51">
        <v>44946.963194444441</v>
      </c>
      <c r="L5230" s="53"/>
      <c r="M5230" s="54">
        <v>1</v>
      </c>
    </row>
    <row r="5231" spans="2:13" x14ac:dyDescent="0.3">
      <c r="B5231" s="49">
        <v>24074</v>
      </c>
      <c r="C5231" s="50">
        <v>14</v>
      </c>
      <c r="D5231" s="50" t="str">
        <f>VLOOKUP(Table8[[#This Row],[CustomerID]],Table15[[#All],[CustomerID]:[Company Name]],2,FALSE)</f>
        <v>RODDICKTON PHARMACHOICE</v>
      </c>
      <c r="E5231" s="51">
        <v>44946</v>
      </c>
      <c r="F5231" s="50">
        <v>5</v>
      </c>
      <c r="G5231" s="50" t="str">
        <f>VLOOKUP(Table8[[#This Row],[ProductID]],Table12[[#All],[ProductID]:[ProductFullName]],3,FALSE)</f>
        <v>Product E</v>
      </c>
      <c r="H5231" s="50">
        <v>5</v>
      </c>
      <c r="I5231" s="52">
        <v>44946.407314814816</v>
      </c>
      <c r="J5231" s="50">
        <v>120</v>
      </c>
      <c r="K5231" s="51">
        <v>44946.963194444441</v>
      </c>
      <c r="L5231" s="53"/>
      <c r="M5231" s="54">
        <v>1</v>
      </c>
    </row>
    <row r="5232" spans="2:13" x14ac:dyDescent="0.3">
      <c r="B5232" s="49">
        <v>24075</v>
      </c>
      <c r="C5232" s="50">
        <v>1070</v>
      </c>
      <c r="D5232" s="50" t="str">
        <f>VLOOKUP(Table8[[#This Row],[CustomerID]],Table15[[#All],[CustomerID]:[Company Name]],2,FALSE)</f>
        <v>Gaylord Entertainment</v>
      </c>
      <c r="E5232" s="51">
        <v>44946</v>
      </c>
      <c r="F5232" s="50">
        <v>6</v>
      </c>
      <c r="G5232" s="50" t="str">
        <f>VLOOKUP(Table8[[#This Row],[ProductID]],Table12[[#All],[ProductID]:[ProductFullName]],3,FALSE)</f>
        <v>Product F</v>
      </c>
      <c r="H5232" s="53"/>
      <c r="I5232" s="53"/>
      <c r="J5232" s="53"/>
      <c r="K5232" s="51">
        <v>44946.963194444441</v>
      </c>
      <c r="L5232" s="53"/>
      <c r="M5232" s="54">
        <v>1</v>
      </c>
    </row>
    <row r="5233" spans="2:13" x14ac:dyDescent="0.3">
      <c r="B5233" s="49">
        <v>24076</v>
      </c>
      <c r="C5233" s="50">
        <v>347</v>
      </c>
      <c r="D5233" s="50" t="str">
        <f>VLOOKUP(Table8[[#This Row],[CustomerID]],Table15[[#All],[CustomerID]:[Company Name]],2,FALSE)</f>
        <v>Little Party Shoppe</v>
      </c>
      <c r="E5233" s="51">
        <v>44946</v>
      </c>
      <c r="F5233" s="50">
        <v>3</v>
      </c>
      <c r="G5233" s="50" t="str">
        <f>VLOOKUP(Table8[[#This Row],[ProductID]],Table12[[#All],[ProductID]:[ProductFullName]],3,FALSE)</f>
        <v>Product C</v>
      </c>
      <c r="H5233" s="50">
        <v>4</v>
      </c>
      <c r="I5233" s="52">
        <v>44946.429780092592</v>
      </c>
      <c r="J5233" s="50">
        <v>106</v>
      </c>
      <c r="K5233" s="51">
        <v>44946.963194444441</v>
      </c>
      <c r="L5233" s="53"/>
      <c r="M5233" s="54">
        <v>1</v>
      </c>
    </row>
    <row r="5234" spans="2:13" x14ac:dyDescent="0.3">
      <c r="B5234" s="49">
        <v>24077</v>
      </c>
      <c r="C5234" s="50">
        <v>480</v>
      </c>
      <c r="D5234" s="50" t="str">
        <f>VLOOKUP(Table8[[#This Row],[CustomerID]],Table15[[#All],[CustomerID]:[Company Name]],2,FALSE)</f>
        <v>Simply Country</v>
      </c>
      <c r="E5234" s="51">
        <v>44946</v>
      </c>
      <c r="F5234" s="50">
        <v>2</v>
      </c>
      <c r="G5234" s="50" t="str">
        <f>VLOOKUP(Table8[[#This Row],[ProductID]],Table12[[#All],[ProductID]:[ProductFullName]],3,FALSE)</f>
        <v>Product B</v>
      </c>
      <c r="H5234" s="50">
        <v>2</v>
      </c>
      <c r="I5234" s="52">
        <v>44946.439120370371</v>
      </c>
      <c r="J5234" s="50">
        <v>109</v>
      </c>
      <c r="K5234" s="51">
        <v>44946.963194444441</v>
      </c>
      <c r="L5234" s="53"/>
      <c r="M5234" s="54">
        <v>1</v>
      </c>
    </row>
    <row r="5235" spans="2:13" x14ac:dyDescent="0.3">
      <c r="B5235" s="49">
        <v>24078</v>
      </c>
      <c r="C5235" s="50">
        <v>1264</v>
      </c>
      <c r="D5235" s="50" t="str">
        <f>VLOOKUP(Table8[[#This Row],[CustomerID]],Table15[[#All],[CustomerID]:[Company Name]],2,FALSE)</f>
        <v>Voyager RV Resort</v>
      </c>
      <c r="E5235" s="51">
        <v>44946</v>
      </c>
      <c r="F5235" s="50">
        <v>2</v>
      </c>
      <c r="G5235" s="50" t="str">
        <f>VLOOKUP(Table8[[#This Row],[ProductID]],Table12[[#All],[ProductID]:[ProductFullName]],3,FALSE)</f>
        <v>Product B</v>
      </c>
      <c r="H5235" s="50">
        <v>2</v>
      </c>
      <c r="I5235" s="52">
        <v>44946.451354166667</v>
      </c>
      <c r="J5235" s="50">
        <v>110</v>
      </c>
      <c r="K5235" s="51">
        <v>44946.963194444441</v>
      </c>
      <c r="L5235" s="53"/>
      <c r="M5235" s="54">
        <v>1</v>
      </c>
    </row>
    <row r="5236" spans="2:13" x14ac:dyDescent="0.3">
      <c r="B5236" s="49">
        <v>24079</v>
      </c>
      <c r="C5236" s="50">
        <v>375</v>
      </c>
      <c r="D5236" s="50" t="str">
        <f>VLOOKUP(Table8[[#This Row],[CustomerID]],Table15[[#All],[CustomerID]:[Company Name]],2,FALSE)</f>
        <v>Laure-Linds Ladies Accessories</v>
      </c>
      <c r="E5236" s="51">
        <v>44946</v>
      </c>
      <c r="F5236" s="50">
        <v>1</v>
      </c>
      <c r="G5236" s="50" t="str">
        <f>VLOOKUP(Table8[[#This Row],[ProductID]],Table12[[#All],[ProductID]:[ProductFullName]],3,FALSE)</f>
        <v>Product A</v>
      </c>
      <c r="H5236" s="50">
        <v>2</v>
      </c>
      <c r="I5236" s="52">
        <v>44946.462187500001</v>
      </c>
      <c r="J5236" s="50">
        <v>130</v>
      </c>
      <c r="K5236" s="51">
        <v>44946.963194444441</v>
      </c>
      <c r="L5236" s="53"/>
      <c r="M5236" s="54">
        <v>1</v>
      </c>
    </row>
    <row r="5237" spans="2:13" x14ac:dyDescent="0.3">
      <c r="B5237" s="49">
        <v>24080</v>
      </c>
      <c r="C5237" s="50">
        <v>85</v>
      </c>
      <c r="D5237" s="50" t="str">
        <f>VLOOKUP(Table8[[#This Row],[CustomerID]],Table15[[#All],[CustomerID]:[Company Name]],2,FALSE)</f>
        <v>Nevers Pharmacy Ltd</v>
      </c>
      <c r="E5237" s="51">
        <v>44946</v>
      </c>
      <c r="F5237" s="50">
        <v>3</v>
      </c>
      <c r="G5237" s="50" t="str">
        <f>VLOOKUP(Table8[[#This Row],[ProductID]],Table12[[#All],[ProductID]:[ProductFullName]],3,FALSE)</f>
        <v>Product C</v>
      </c>
      <c r="H5237" s="50">
        <v>3</v>
      </c>
      <c r="I5237" s="52">
        <v>44946.474050925928</v>
      </c>
      <c r="J5237" s="50">
        <v>130</v>
      </c>
      <c r="K5237" s="51">
        <v>44946.963194444441</v>
      </c>
      <c r="L5237" s="53"/>
      <c r="M5237" s="54">
        <v>1</v>
      </c>
    </row>
    <row r="5238" spans="2:13" x14ac:dyDescent="0.3">
      <c r="B5238" s="49">
        <v>24081</v>
      </c>
      <c r="C5238" s="50">
        <v>241</v>
      </c>
      <c r="D5238" s="50" t="str">
        <f>VLOOKUP(Table8[[#This Row],[CustomerID]],Table15[[#All],[CustomerID]:[Company Name]],2,FALSE)</f>
        <v>Temtex Ind Usa</v>
      </c>
      <c r="E5238" s="51">
        <v>44946</v>
      </c>
      <c r="F5238" s="50">
        <v>1</v>
      </c>
      <c r="G5238" s="50" t="str">
        <f>VLOOKUP(Table8[[#This Row],[ProductID]],Table12[[#All],[ProductID]:[ProductFullName]],3,FALSE)</f>
        <v>Product A</v>
      </c>
      <c r="H5238" s="50">
        <v>4</v>
      </c>
      <c r="I5238" s="52">
        <v>44946.486157407409</v>
      </c>
      <c r="J5238" s="50">
        <v>112</v>
      </c>
      <c r="K5238" s="51">
        <v>44946.963194444441</v>
      </c>
      <c r="L5238" s="53"/>
      <c r="M5238" s="54">
        <v>1</v>
      </c>
    </row>
    <row r="5239" spans="2:13" x14ac:dyDescent="0.3">
      <c r="B5239" s="49">
        <v>24082</v>
      </c>
      <c r="C5239" s="50">
        <v>44</v>
      </c>
      <c r="D5239" s="50" t="str">
        <f>VLOOKUP(Table8[[#This Row],[CustomerID]],Table15[[#All],[CustomerID]:[Company Name]],2,FALSE)</f>
        <v>Buck or Two #520</v>
      </c>
      <c r="E5239" s="51">
        <v>44946</v>
      </c>
      <c r="F5239" s="50">
        <v>3</v>
      </c>
      <c r="G5239" s="50" t="str">
        <f>VLOOKUP(Table8[[#This Row],[ProductID]],Table12[[#All],[ProductID]:[ProductFullName]],3,FALSE)</f>
        <v>Product C</v>
      </c>
      <c r="H5239" s="50">
        <v>7</v>
      </c>
      <c r="I5239" s="52">
        <v>44946.496412037042</v>
      </c>
      <c r="J5239" s="50">
        <v>121</v>
      </c>
      <c r="K5239" s="51">
        <v>44946.963194444441</v>
      </c>
      <c r="L5239" s="53"/>
      <c r="M5239" s="54">
        <v>1</v>
      </c>
    </row>
    <row r="5240" spans="2:13" x14ac:dyDescent="0.3">
      <c r="B5240" s="49">
        <v>24083</v>
      </c>
      <c r="C5240" s="50">
        <v>197</v>
      </c>
      <c r="D5240" s="50" t="str">
        <f>VLOOKUP(Table8[[#This Row],[CustomerID]],Table15[[#All],[CustomerID]:[Company Name]],2,FALSE)</f>
        <v>Super Smokey Convenience</v>
      </c>
      <c r="E5240" s="51">
        <v>44946</v>
      </c>
      <c r="F5240" s="50">
        <v>4</v>
      </c>
      <c r="G5240" s="50" t="str">
        <f>VLOOKUP(Table8[[#This Row],[ProductID]],Table12[[#All],[ProductID]:[ProductFullName]],3,FALSE)</f>
        <v>Product D</v>
      </c>
      <c r="H5240" s="50">
        <v>7</v>
      </c>
      <c r="I5240" s="52">
        <v>44946.512696759266</v>
      </c>
      <c r="J5240" s="50">
        <v>120</v>
      </c>
      <c r="K5240" s="51">
        <v>44946.963194444441</v>
      </c>
      <c r="L5240" s="53"/>
      <c r="M5240" s="54">
        <v>1</v>
      </c>
    </row>
    <row r="5241" spans="2:13" x14ac:dyDescent="0.3">
      <c r="B5241" s="49">
        <v>24084</v>
      </c>
      <c r="C5241" s="50">
        <v>1144</v>
      </c>
      <c r="D5241" s="50" t="str">
        <f>VLOOKUP(Table8[[#This Row],[CustomerID]],Table15[[#All],[CustomerID]:[Company Name]],2,FALSE)</f>
        <v>Promotions Unlimited</v>
      </c>
      <c r="E5241" s="51">
        <v>44946</v>
      </c>
      <c r="F5241" s="50">
        <v>6</v>
      </c>
      <c r="G5241" s="50" t="str">
        <f>VLOOKUP(Table8[[#This Row],[ProductID]],Table12[[#All],[ProductID]:[ProductFullName]],3,FALSE)</f>
        <v>Product F</v>
      </c>
      <c r="H5241" s="53"/>
      <c r="I5241" s="53"/>
      <c r="J5241" s="53"/>
      <c r="K5241" s="51">
        <v>44946.963194444441</v>
      </c>
      <c r="L5241" s="53"/>
      <c r="M5241" s="54">
        <v>1</v>
      </c>
    </row>
    <row r="5242" spans="2:13" x14ac:dyDescent="0.3">
      <c r="B5242" s="49">
        <v>24085</v>
      </c>
      <c r="C5242" s="50">
        <v>299</v>
      </c>
      <c r="D5242" s="50" t="str">
        <f>VLOOKUP(Table8[[#This Row],[CustomerID]],Table15[[#All],[CustomerID]:[Company Name]],2,FALSE)</f>
        <v>Just Bliss/Missy Macs</v>
      </c>
      <c r="E5242" s="51">
        <v>44946</v>
      </c>
      <c r="F5242" s="50">
        <v>4</v>
      </c>
      <c r="G5242" s="50" t="str">
        <f>VLOOKUP(Table8[[#This Row],[ProductID]],Table12[[#All],[ProductID]:[ProductFullName]],3,FALSE)</f>
        <v>Product D</v>
      </c>
      <c r="H5242" s="50">
        <v>6</v>
      </c>
      <c r="I5242" s="52">
        <v>44946.531585648154</v>
      </c>
      <c r="J5242" s="50">
        <v>107</v>
      </c>
      <c r="K5242" s="51">
        <v>44946.963194444441</v>
      </c>
      <c r="L5242" s="53"/>
      <c r="M5242" s="54">
        <v>1</v>
      </c>
    </row>
    <row r="5243" spans="2:13" x14ac:dyDescent="0.3">
      <c r="B5243" s="49">
        <v>24086</v>
      </c>
      <c r="C5243" s="50">
        <v>853</v>
      </c>
      <c r="D5243" s="50" t="str">
        <f>VLOOKUP(Table8[[#This Row],[CustomerID]],Table15[[#All],[CustomerID]:[Company Name]],2,FALSE)</f>
        <v>Pic Pocket</v>
      </c>
      <c r="E5243" s="51">
        <v>44946</v>
      </c>
      <c r="F5243" s="50">
        <v>4</v>
      </c>
      <c r="G5243" s="50" t="str">
        <f>VLOOKUP(Table8[[#This Row],[ProductID]],Table12[[#All],[ProductID]:[ProductFullName]],3,FALSE)</f>
        <v>Product D</v>
      </c>
      <c r="H5243" s="50">
        <v>7</v>
      </c>
      <c r="I5243" s="52">
        <v>44946.540324074078</v>
      </c>
      <c r="J5243" s="50">
        <v>119</v>
      </c>
      <c r="K5243" s="51">
        <v>44946.963194444441</v>
      </c>
      <c r="L5243" s="53"/>
      <c r="M5243" s="54">
        <v>1</v>
      </c>
    </row>
    <row r="5244" spans="2:13" x14ac:dyDescent="0.3">
      <c r="B5244" s="49">
        <v>24087</v>
      </c>
      <c r="C5244" s="50">
        <v>1242</v>
      </c>
      <c r="D5244" s="50" t="str">
        <f>VLOOKUP(Table8[[#This Row],[CustomerID]],Table15[[#All],[CustomerID]:[Company Name]],2,FALSE)</f>
        <v>Posie Patch</v>
      </c>
      <c r="E5244" s="51">
        <v>44946</v>
      </c>
      <c r="F5244" s="50">
        <v>4</v>
      </c>
      <c r="G5244" s="50" t="str">
        <f>VLOOKUP(Table8[[#This Row],[ProductID]],Table12[[#All],[ProductID]:[ProductFullName]],3,FALSE)</f>
        <v>Product D</v>
      </c>
      <c r="H5244" s="50">
        <v>5</v>
      </c>
      <c r="I5244" s="52">
        <v>44946.55131944445</v>
      </c>
      <c r="J5244" s="50">
        <v>109</v>
      </c>
      <c r="K5244" s="51">
        <v>44946.963194444441</v>
      </c>
      <c r="L5244" s="53"/>
      <c r="M5244" s="54">
        <v>1</v>
      </c>
    </row>
    <row r="5245" spans="2:13" x14ac:dyDescent="0.3">
      <c r="B5245" s="49">
        <v>24088</v>
      </c>
      <c r="C5245" s="50">
        <v>449</v>
      </c>
      <c r="D5245" s="50" t="str">
        <f>VLOOKUP(Table8[[#This Row],[CustomerID]],Table15[[#All],[CustomerID]:[Company Name]],2,FALSE)</f>
        <v>Top Dollar Bargain Centre #5</v>
      </c>
      <c r="E5245" s="51">
        <v>44946</v>
      </c>
      <c r="F5245" s="50">
        <v>3</v>
      </c>
      <c r="G5245" s="50" t="str">
        <f>VLOOKUP(Table8[[#This Row],[ProductID]],Table12[[#All],[ProductID]:[ProductFullName]],3,FALSE)</f>
        <v>Product C</v>
      </c>
      <c r="H5245" s="50">
        <v>3</v>
      </c>
      <c r="I5245" s="52">
        <v>44946.56153935186</v>
      </c>
      <c r="J5245" s="50">
        <v>127</v>
      </c>
      <c r="K5245" s="51">
        <v>44946.963194444441</v>
      </c>
      <c r="L5245" s="53"/>
      <c r="M5245" s="54">
        <v>1</v>
      </c>
    </row>
    <row r="5246" spans="2:13" x14ac:dyDescent="0.3">
      <c r="B5246" s="49">
        <v>24089</v>
      </c>
      <c r="C5246" s="50">
        <v>839</v>
      </c>
      <c r="D5246" s="50" t="str">
        <f>VLOOKUP(Table8[[#This Row],[CustomerID]],Table15[[#All],[CustomerID]:[Company Name]],2,FALSE)</f>
        <v>Amanda's Hallmark</v>
      </c>
      <c r="E5246" s="51">
        <v>44946</v>
      </c>
      <c r="F5246" s="50">
        <v>3</v>
      </c>
      <c r="G5246" s="50" t="str">
        <f>VLOOKUP(Table8[[#This Row],[ProductID]],Table12[[#All],[ProductID]:[ProductFullName]],3,FALSE)</f>
        <v>Product C</v>
      </c>
      <c r="H5246" s="50">
        <v>4</v>
      </c>
      <c r="I5246" s="52">
        <v>44946.572592592602</v>
      </c>
      <c r="J5246" s="50">
        <v>109</v>
      </c>
      <c r="K5246" s="51">
        <v>44946.963194444441</v>
      </c>
      <c r="L5246" s="53"/>
      <c r="M5246" s="54">
        <v>1</v>
      </c>
    </row>
    <row r="5247" spans="2:13" x14ac:dyDescent="0.3">
      <c r="B5247" s="49">
        <v>24090</v>
      </c>
      <c r="C5247" s="50">
        <v>86</v>
      </c>
      <c r="D5247" s="50" t="str">
        <f>VLOOKUP(Table8[[#This Row],[CustomerID]],Table15[[#All],[CustomerID]:[Company Name]],2,FALSE)</f>
        <v>Apothico Gestion Inc</v>
      </c>
      <c r="E5247" s="51">
        <v>44946</v>
      </c>
      <c r="F5247" s="50">
        <v>3</v>
      </c>
      <c r="G5247" s="50" t="str">
        <f>VLOOKUP(Table8[[#This Row],[ProductID]],Table12[[#All],[ProductID]:[ProductFullName]],3,FALSE)</f>
        <v>Product C</v>
      </c>
      <c r="H5247" s="50">
        <v>7</v>
      </c>
      <c r="I5247" s="52">
        <v>44946.584675925937</v>
      </c>
      <c r="J5247" s="50">
        <v>107</v>
      </c>
      <c r="K5247" s="51">
        <v>44946.963194444441</v>
      </c>
      <c r="L5247" s="53"/>
      <c r="M5247" s="54">
        <v>1</v>
      </c>
    </row>
    <row r="5248" spans="2:13" x14ac:dyDescent="0.3">
      <c r="B5248" s="49">
        <v>24091</v>
      </c>
      <c r="C5248" s="50">
        <v>352</v>
      </c>
      <c r="D5248" s="50" t="str">
        <f>VLOOKUP(Table8[[#This Row],[CustomerID]],Table15[[#All],[CustomerID]:[Company Name]],2,FALSE)</f>
        <v>Buck or Two #331</v>
      </c>
      <c r="E5248" s="51">
        <v>44946</v>
      </c>
      <c r="F5248" s="50">
        <v>1</v>
      </c>
      <c r="G5248" s="50" t="str">
        <f>VLOOKUP(Table8[[#This Row],[ProductID]],Table12[[#All],[ProductID]:[ProductFullName]],3,FALSE)</f>
        <v>Product A</v>
      </c>
      <c r="H5248" s="50">
        <v>2</v>
      </c>
      <c r="I5248" s="52">
        <v>44946.599016203712</v>
      </c>
      <c r="J5248" s="50">
        <v>114</v>
      </c>
      <c r="K5248" s="51">
        <v>44946.963194444441</v>
      </c>
      <c r="L5248" s="53"/>
      <c r="M5248" s="54">
        <v>1</v>
      </c>
    </row>
    <row r="5249" spans="2:13" x14ac:dyDescent="0.3">
      <c r="B5249" s="49">
        <v>24092</v>
      </c>
      <c r="C5249" s="50">
        <v>910</v>
      </c>
      <c r="D5249" s="50" t="str">
        <f>VLOOKUP(Table8[[#This Row],[CustomerID]],Table15[[#All],[CustomerID]:[Company Name]],2,FALSE)</f>
        <v>Village Pharmacy Of Syosset</v>
      </c>
      <c r="E5249" s="51">
        <v>44946</v>
      </c>
      <c r="F5249" s="50">
        <v>5</v>
      </c>
      <c r="G5249" s="50" t="str">
        <f>VLOOKUP(Table8[[#This Row],[ProductID]],Table12[[#All],[ProductID]:[ProductFullName]],3,FALSE)</f>
        <v>Product E</v>
      </c>
      <c r="H5249" s="50">
        <v>2</v>
      </c>
      <c r="I5249" s="52">
        <v>44946.61187500001</v>
      </c>
      <c r="J5249" s="50">
        <v>105</v>
      </c>
      <c r="K5249" s="51">
        <v>44946.963194444441</v>
      </c>
      <c r="L5249" s="53"/>
      <c r="M5249" s="54">
        <v>1</v>
      </c>
    </row>
    <row r="5250" spans="2:13" x14ac:dyDescent="0.3">
      <c r="B5250" s="49">
        <v>24093</v>
      </c>
      <c r="C5250" s="50">
        <v>984</v>
      </c>
      <c r="D5250" s="50" t="str">
        <f>VLOOKUP(Table8[[#This Row],[CustomerID]],Table15[[#All],[CustomerID]:[Company Name]],2,FALSE)</f>
        <v>US Marine Corps</v>
      </c>
      <c r="E5250" s="51">
        <v>44946</v>
      </c>
      <c r="F5250" s="50">
        <v>3</v>
      </c>
      <c r="G5250" s="50" t="str">
        <f>VLOOKUP(Table8[[#This Row],[ProductID]],Table12[[#All],[ProductID]:[ProductFullName]],3,FALSE)</f>
        <v>Product C</v>
      </c>
      <c r="H5250" s="50">
        <v>5</v>
      </c>
      <c r="I5250" s="52">
        <v>44946.623229166675</v>
      </c>
      <c r="J5250" s="50">
        <v>110</v>
      </c>
      <c r="K5250" s="51">
        <v>44946.963194444441</v>
      </c>
      <c r="L5250" s="53"/>
      <c r="M5250" s="54">
        <v>1</v>
      </c>
    </row>
    <row r="5251" spans="2:13" x14ac:dyDescent="0.3">
      <c r="B5251" s="49">
        <v>24094</v>
      </c>
      <c r="C5251" s="50">
        <v>126</v>
      </c>
      <c r="D5251" s="50" t="str">
        <f>VLOOKUP(Table8[[#This Row],[CustomerID]],Table15[[#All],[CustomerID]:[Company Name]],2,FALSE)</f>
        <v>Davis Agency (BB) Ottawa</v>
      </c>
      <c r="E5251" s="51">
        <v>44946</v>
      </c>
      <c r="F5251" s="50">
        <v>5</v>
      </c>
      <c r="G5251" s="50" t="str">
        <f>VLOOKUP(Table8[[#This Row],[ProductID]],Table12[[#All],[ProductID]:[ProductFullName]],3,FALSE)</f>
        <v>Product E</v>
      </c>
      <c r="H5251" s="50">
        <v>3</v>
      </c>
      <c r="I5251" s="52">
        <v>44946.637094907419</v>
      </c>
      <c r="J5251" s="50">
        <v>123</v>
      </c>
      <c r="K5251" s="51">
        <v>44946.963194444441</v>
      </c>
      <c r="L5251" s="53"/>
      <c r="M5251" s="54">
        <v>1</v>
      </c>
    </row>
    <row r="5252" spans="2:13" x14ac:dyDescent="0.3">
      <c r="B5252" s="49">
        <v>24095</v>
      </c>
      <c r="C5252" s="50">
        <v>347</v>
      </c>
      <c r="D5252" s="50" t="str">
        <f>VLOOKUP(Table8[[#This Row],[CustomerID]],Table15[[#All],[CustomerID]:[Company Name]],2,FALSE)</f>
        <v>Little Party Shoppe</v>
      </c>
      <c r="E5252" s="51">
        <v>44946</v>
      </c>
      <c r="F5252" s="50">
        <v>1</v>
      </c>
      <c r="G5252" s="50" t="str">
        <f>VLOOKUP(Table8[[#This Row],[ProductID]],Table12[[#All],[ProductID]:[ProductFullName]],3,FALSE)</f>
        <v>Product A</v>
      </c>
      <c r="H5252" s="50">
        <v>4</v>
      </c>
      <c r="I5252" s="52">
        <v>44946.650590277786</v>
      </c>
      <c r="J5252" s="50">
        <v>134</v>
      </c>
      <c r="K5252" s="51">
        <v>44946.963194444441</v>
      </c>
      <c r="L5252" s="53"/>
      <c r="M5252" s="54">
        <v>1</v>
      </c>
    </row>
    <row r="5253" spans="2:13" x14ac:dyDescent="0.3">
      <c r="B5253" s="49">
        <v>24096</v>
      </c>
      <c r="C5253" s="50">
        <v>156</v>
      </c>
      <c r="D5253" s="50" t="str">
        <f>VLOOKUP(Table8[[#This Row],[CustomerID]],Table15[[#All],[CustomerID]:[Company Name]],2,FALSE)</f>
        <v>S &amp; R Dept Store</v>
      </c>
      <c r="E5253" s="51">
        <v>44946</v>
      </c>
      <c r="F5253" s="50">
        <v>1</v>
      </c>
      <c r="G5253" s="50" t="str">
        <f>VLOOKUP(Table8[[#This Row],[ProductID]],Table12[[#All],[ProductID]:[ProductFullName]],3,FALSE)</f>
        <v>Product A</v>
      </c>
      <c r="H5253" s="50">
        <v>4</v>
      </c>
      <c r="I5253" s="52">
        <v>44946.659861111119</v>
      </c>
      <c r="J5253" s="50">
        <v>105</v>
      </c>
      <c r="K5253" s="51">
        <v>44946.963194444441</v>
      </c>
      <c r="L5253" s="53"/>
      <c r="M5253" s="54">
        <v>1</v>
      </c>
    </row>
    <row r="5254" spans="2:13" x14ac:dyDescent="0.3">
      <c r="B5254" s="49">
        <v>24097</v>
      </c>
      <c r="C5254" s="50">
        <v>213</v>
      </c>
      <c r="D5254" s="50" t="str">
        <f>VLOOKUP(Table8[[#This Row],[CustomerID]],Table15[[#All],[CustomerID]:[Company Name]],2,FALSE)</f>
        <v>St. Catherines Museum</v>
      </c>
      <c r="E5254" s="51">
        <v>44946</v>
      </c>
      <c r="F5254" s="50">
        <v>5</v>
      </c>
      <c r="G5254" s="50" t="str">
        <f>VLOOKUP(Table8[[#This Row],[ProductID]],Table12[[#All],[ProductID]:[ProductFullName]],3,FALSE)</f>
        <v>Product E</v>
      </c>
      <c r="H5254" s="50">
        <v>2</v>
      </c>
      <c r="I5254" s="52">
        <v>44946.673483796301</v>
      </c>
      <c r="J5254" s="50">
        <v>112</v>
      </c>
      <c r="K5254" s="51">
        <v>44946.963194444441</v>
      </c>
      <c r="L5254" s="53"/>
      <c r="M5254" s="54">
        <v>1</v>
      </c>
    </row>
    <row r="5255" spans="2:13" x14ac:dyDescent="0.3">
      <c r="B5255" s="49">
        <v>24098</v>
      </c>
      <c r="C5255" s="50">
        <v>889</v>
      </c>
      <c r="D5255" s="50" t="str">
        <f>VLOOKUP(Table8[[#This Row],[CustomerID]],Table15[[#All],[CustomerID]:[Company Name]],2,FALSE)</f>
        <v>Rapisarda</v>
      </c>
      <c r="E5255" s="51">
        <v>44946</v>
      </c>
      <c r="F5255" s="50">
        <v>1</v>
      </c>
      <c r="G5255" s="50" t="str">
        <f>VLOOKUP(Table8[[#This Row],[ProductID]],Table12[[#All],[ProductID]:[ProductFullName]],3,FALSE)</f>
        <v>Product A</v>
      </c>
      <c r="H5255" s="50">
        <v>3</v>
      </c>
      <c r="I5255" s="52">
        <v>44946.684942129636</v>
      </c>
      <c r="J5255" s="50">
        <v>127</v>
      </c>
      <c r="K5255" s="51">
        <v>44946.963194444441</v>
      </c>
      <c r="L5255" s="53"/>
      <c r="M5255" s="54">
        <v>1</v>
      </c>
    </row>
    <row r="5256" spans="2:13" x14ac:dyDescent="0.3">
      <c r="B5256" s="49">
        <v>24099</v>
      </c>
      <c r="C5256" s="50">
        <v>175</v>
      </c>
      <c r="D5256" s="50" t="str">
        <f>VLOOKUP(Table8[[#This Row],[CustomerID]],Table15[[#All],[CustomerID]:[Company Name]],2,FALSE)</f>
        <v>Hawthorne House</v>
      </c>
      <c r="E5256" s="51">
        <v>44946</v>
      </c>
      <c r="F5256" s="50">
        <v>5</v>
      </c>
      <c r="G5256" s="50" t="str">
        <f>VLOOKUP(Table8[[#This Row],[ProductID]],Table12[[#All],[ProductID]:[ProductFullName]],3,FALSE)</f>
        <v>Product E</v>
      </c>
      <c r="H5256" s="50">
        <v>6</v>
      </c>
      <c r="I5256" s="52">
        <v>44946.6959837963</v>
      </c>
      <c r="J5256" s="50">
        <v>112</v>
      </c>
      <c r="K5256" s="51">
        <v>44946.963194444441</v>
      </c>
      <c r="L5256" s="53"/>
      <c r="M5256" s="54">
        <v>1</v>
      </c>
    </row>
    <row r="5257" spans="2:13" x14ac:dyDescent="0.3">
      <c r="B5257" s="49">
        <v>24100</v>
      </c>
      <c r="C5257" s="50">
        <v>391</v>
      </c>
      <c r="D5257" s="50" t="str">
        <f>VLOOKUP(Table8[[#This Row],[CustomerID]],Table15[[#All],[CustomerID]:[Company Name]],2,FALSE)</f>
        <v>Daisy Mart</v>
      </c>
      <c r="E5257" s="51">
        <v>44946</v>
      </c>
      <c r="F5257" s="50">
        <v>3</v>
      </c>
      <c r="G5257" s="50" t="str">
        <f>VLOOKUP(Table8[[#This Row],[ProductID]],Table12[[#All],[ProductID]:[ProductFullName]],3,FALSE)</f>
        <v>Product C</v>
      </c>
      <c r="H5257" s="50">
        <v>2</v>
      </c>
      <c r="I5257" s="52">
        <v>44946.707719907412</v>
      </c>
      <c r="J5257" s="50">
        <v>118</v>
      </c>
      <c r="K5257" s="51">
        <v>44946.963194444441</v>
      </c>
      <c r="L5257" s="53"/>
      <c r="M5257" s="54">
        <v>1</v>
      </c>
    </row>
    <row r="5258" spans="2:13" x14ac:dyDescent="0.3">
      <c r="B5258" s="49">
        <v>24101</v>
      </c>
      <c r="C5258" s="50">
        <v>1108</v>
      </c>
      <c r="D5258" s="50" t="str">
        <f>VLOOKUP(Table8[[#This Row],[CustomerID]],Table15[[#All],[CustomerID]:[Company Name]],2,FALSE)</f>
        <v>Tapestry Gifts</v>
      </c>
      <c r="E5258" s="51">
        <v>44949</v>
      </c>
      <c r="F5258" s="50">
        <v>5</v>
      </c>
      <c r="G5258" s="50" t="str">
        <f>VLOOKUP(Table8[[#This Row],[ProductID]],Table12[[#All],[ProductID]:[ProductFullName]],3,FALSE)</f>
        <v>Product E</v>
      </c>
      <c r="H5258" s="50">
        <v>5</v>
      </c>
      <c r="I5258" s="52">
        <v>44949.333333333336</v>
      </c>
      <c r="J5258" s="50">
        <v>108</v>
      </c>
      <c r="K5258" s="51">
        <v>44949.945138888892</v>
      </c>
      <c r="L5258" s="53"/>
      <c r="M5258" s="54">
        <v>1</v>
      </c>
    </row>
    <row r="5259" spans="2:13" x14ac:dyDescent="0.3">
      <c r="B5259" s="49">
        <v>24102</v>
      </c>
      <c r="C5259" s="50">
        <v>832</v>
      </c>
      <c r="D5259" s="50" t="str">
        <f>VLOOKUP(Table8[[#This Row],[CustomerID]],Table15[[#All],[CustomerID]:[Company Name]],2,FALSE)</f>
        <v>North Country Pharmacy</v>
      </c>
      <c r="E5259" s="51">
        <v>44949</v>
      </c>
      <c r="F5259" s="50">
        <v>6</v>
      </c>
      <c r="G5259" s="50" t="str">
        <f>VLOOKUP(Table8[[#This Row],[ProductID]],Table12[[#All],[ProductID]:[ProductFullName]],3,FALSE)</f>
        <v>Product F</v>
      </c>
      <c r="H5259" s="53"/>
      <c r="I5259" s="53"/>
      <c r="J5259" s="53"/>
      <c r="K5259" s="51">
        <v>44949.945138888892</v>
      </c>
      <c r="L5259" s="53"/>
      <c r="M5259" s="54">
        <v>1</v>
      </c>
    </row>
    <row r="5260" spans="2:13" x14ac:dyDescent="0.3">
      <c r="B5260" s="49">
        <v>24103</v>
      </c>
      <c r="C5260" s="50">
        <v>65</v>
      </c>
      <c r="D5260" s="50" t="str">
        <f>VLOOKUP(Table8[[#This Row],[CustomerID]],Table15[[#All],[CustomerID]:[Company Name]],2,FALSE)</f>
        <v>PHARMASAVE 526</v>
      </c>
      <c r="E5260" s="51">
        <v>44949</v>
      </c>
      <c r="F5260" s="50">
        <v>3</v>
      </c>
      <c r="G5260" s="50" t="str">
        <f>VLOOKUP(Table8[[#This Row],[ProductID]],Table12[[#All],[ProductID]:[ProductFullName]],3,FALSE)</f>
        <v>Product C</v>
      </c>
      <c r="H5260" s="50">
        <v>3</v>
      </c>
      <c r="I5260" s="52">
        <v>44949.359710648147</v>
      </c>
      <c r="J5260" s="50">
        <v>119</v>
      </c>
      <c r="K5260" s="51">
        <v>44949.945138888892</v>
      </c>
      <c r="L5260" s="53"/>
      <c r="M5260" s="54">
        <v>1</v>
      </c>
    </row>
    <row r="5261" spans="2:13" x14ac:dyDescent="0.3">
      <c r="B5261" s="49">
        <v>24104</v>
      </c>
      <c r="C5261" s="50">
        <v>103</v>
      </c>
      <c r="D5261" s="50" t="str">
        <f>VLOOKUP(Table8[[#This Row],[CustomerID]],Table15[[#All],[CustomerID]:[Company Name]],2,FALSE)</f>
        <v>Quincaillerie Hogg</v>
      </c>
      <c r="E5261" s="51">
        <v>44949</v>
      </c>
      <c r="F5261" s="50">
        <v>2</v>
      </c>
      <c r="G5261" s="50" t="str">
        <f>VLOOKUP(Table8[[#This Row],[ProductID]],Table12[[#All],[ProductID]:[ProductFullName]],3,FALSE)</f>
        <v>Product B</v>
      </c>
      <c r="H5261" s="50">
        <v>7</v>
      </c>
      <c r="I5261" s="52">
        <v>44949.373726851853</v>
      </c>
      <c r="J5261" s="50">
        <v>116</v>
      </c>
      <c r="K5261" s="51">
        <v>44949.945138888892</v>
      </c>
      <c r="L5261" s="53"/>
      <c r="M5261" s="54">
        <v>1</v>
      </c>
    </row>
    <row r="5262" spans="2:13" x14ac:dyDescent="0.3">
      <c r="B5262" s="49">
        <v>24105</v>
      </c>
      <c r="C5262" s="50">
        <v>368</v>
      </c>
      <c r="D5262" s="50" t="str">
        <f>VLOOKUP(Table8[[#This Row],[CustomerID]],Table15[[#All],[CustomerID]:[Company Name]],2,FALSE)</f>
        <v>William Osler Gift Shop</v>
      </c>
      <c r="E5262" s="51">
        <v>44949</v>
      </c>
      <c r="F5262" s="50">
        <v>2</v>
      </c>
      <c r="G5262" s="50" t="str">
        <f>VLOOKUP(Table8[[#This Row],[ProductID]],Table12[[#All],[ProductID]:[ProductFullName]],3,FALSE)</f>
        <v>Product B</v>
      </c>
      <c r="H5262" s="50">
        <v>3</v>
      </c>
      <c r="I5262" s="52">
        <v>44949.388749999998</v>
      </c>
      <c r="J5262" s="50">
        <v>109</v>
      </c>
      <c r="K5262" s="51">
        <v>44949.945138888892</v>
      </c>
      <c r="L5262" s="53"/>
      <c r="M5262" s="54">
        <v>1</v>
      </c>
    </row>
    <row r="5263" spans="2:13" x14ac:dyDescent="0.3">
      <c r="B5263" s="49">
        <v>24106</v>
      </c>
      <c r="C5263" s="50">
        <v>987</v>
      </c>
      <c r="D5263" s="50" t="str">
        <f>VLOOKUP(Table8[[#This Row],[CustomerID]],Table15[[#All],[CustomerID]:[Company Name]],2,FALSE)</f>
        <v>Walter And Walton's Emporium</v>
      </c>
      <c r="E5263" s="51">
        <v>44949</v>
      </c>
      <c r="F5263" s="50">
        <v>1</v>
      </c>
      <c r="G5263" s="50" t="str">
        <f>VLOOKUP(Table8[[#This Row],[ProductID]],Table12[[#All],[ProductID]:[ProductFullName]],3,FALSE)</f>
        <v>Product A</v>
      </c>
      <c r="H5263" s="50">
        <v>4</v>
      </c>
      <c r="I5263" s="52">
        <v>44949.401331018518</v>
      </c>
      <c r="J5263" s="50">
        <v>111</v>
      </c>
      <c r="K5263" s="51">
        <v>44949.945138888892</v>
      </c>
      <c r="L5263" s="53"/>
      <c r="M5263" s="54">
        <v>1</v>
      </c>
    </row>
    <row r="5264" spans="2:13" x14ac:dyDescent="0.3">
      <c r="B5264" s="49">
        <v>24107</v>
      </c>
      <c r="C5264" s="50">
        <v>91</v>
      </c>
      <c r="D5264" s="50" t="str">
        <f>VLOOKUP(Table8[[#This Row],[CustomerID]],Table15[[#All],[CustomerID]:[Company Name]],2,FALSE)</f>
        <v>La Duchesse Inc.</v>
      </c>
      <c r="E5264" s="51">
        <v>44949</v>
      </c>
      <c r="F5264" s="50">
        <v>4</v>
      </c>
      <c r="G5264" s="50" t="str">
        <f>VLOOKUP(Table8[[#This Row],[ProductID]],Table12[[#All],[ProductID]:[ProductFullName]],3,FALSE)</f>
        <v>Product D</v>
      </c>
      <c r="H5264" s="50">
        <v>3</v>
      </c>
      <c r="I5264" s="52">
        <v>44949.411030092589</v>
      </c>
      <c r="J5264" s="50">
        <v>117</v>
      </c>
      <c r="K5264" s="51">
        <v>44949.945138888892</v>
      </c>
      <c r="L5264" s="53"/>
      <c r="M5264" s="54">
        <v>1</v>
      </c>
    </row>
    <row r="5265" spans="2:13" x14ac:dyDescent="0.3">
      <c r="B5265" s="49">
        <v>24108</v>
      </c>
      <c r="C5265" s="50">
        <v>1310</v>
      </c>
      <c r="D5265" s="50" t="str">
        <f>VLOOKUP(Table8[[#This Row],[CustomerID]],Table15[[#All],[CustomerID]:[Company Name]],2,FALSE)</f>
        <v>Huntington Beach Car Wash</v>
      </c>
      <c r="E5265" s="51">
        <v>44949</v>
      </c>
      <c r="F5265" s="50">
        <v>6</v>
      </c>
      <c r="G5265" s="50" t="str">
        <f>VLOOKUP(Table8[[#This Row],[ProductID]],Table12[[#All],[ProductID]:[ProductFullName]],3,FALSE)</f>
        <v>Product F</v>
      </c>
      <c r="H5265" s="53"/>
      <c r="I5265" s="53"/>
      <c r="J5265" s="53"/>
      <c r="K5265" s="51">
        <v>44949.945138888892</v>
      </c>
      <c r="L5265" s="53"/>
      <c r="M5265" s="54">
        <v>1</v>
      </c>
    </row>
    <row r="5266" spans="2:13" x14ac:dyDescent="0.3">
      <c r="B5266" s="49">
        <v>24109</v>
      </c>
      <c r="C5266" s="50">
        <v>507</v>
      </c>
      <c r="D5266" s="50" t="str">
        <f>VLOOKUP(Table8[[#This Row],[CustomerID]],Table15[[#All],[CustomerID]:[Company Name]],2,FALSE)</f>
        <v>Vfine Jewellery</v>
      </c>
      <c r="E5266" s="51">
        <v>44949</v>
      </c>
      <c r="F5266" s="50">
        <v>3</v>
      </c>
      <c r="G5266" s="50" t="str">
        <f>VLOOKUP(Table8[[#This Row],[ProductID]],Table12[[#All],[ProductID]:[ProductFullName]],3,FALSE)</f>
        <v>Product C</v>
      </c>
      <c r="H5266" s="50">
        <v>3</v>
      </c>
      <c r="I5266" s="52">
        <v>44949.433715277773</v>
      </c>
      <c r="J5266" s="50">
        <v>118</v>
      </c>
      <c r="K5266" s="51">
        <v>44949.945138888892</v>
      </c>
      <c r="L5266" s="53"/>
      <c r="M5266" s="54">
        <v>1</v>
      </c>
    </row>
    <row r="5267" spans="2:13" x14ac:dyDescent="0.3">
      <c r="B5267" s="49">
        <v>24110</v>
      </c>
      <c r="C5267" s="50">
        <v>1029</v>
      </c>
      <c r="D5267" s="50" t="str">
        <f>VLOOKUP(Table8[[#This Row],[CustomerID]],Table15[[#All],[CustomerID]:[Company Name]],2,FALSE)</f>
        <v>Outwrite Bookstore</v>
      </c>
      <c r="E5267" s="51">
        <v>44949</v>
      </c>
      <c r="F5267" s="50">
        <v>1</v>
      </c>
      <c r="G5267" s="50" t="str">
        <f>VLOOKUP(Table8[[#This Row],[ProductID]],Table12[[#All],[ProductID]:[ProductFullName]],3,FALSE)</f>
        <v>Product A</v>
      </c>
      <c r="H5267" s="50">
        <v>5</v>
      </c>
      <c r="I5267" s="52">
        <v>44949.442638888882</v>
      </c>
      <c r="J5267" s="50">
        <v>114</v>
      </c>
      <c r="K5267" s="51">
        <v>44949.945138888892</v>
      </c>
      <c r="L5267" s="53"/>
      <c r="M5267" s="54">
        <v>1</v>
      </c>
    </row>
    <row r="5268" spans="2:13" x14ac:dyDescent="0.3">
      <c r="B5268" s="49">
        <v>24111</v>
      </c>
      <c r="C5268" s="50">
        <v>1143</v>
      </c>
      <c r="D5268" s="50" t="str">
        <f>VLOOKUP(Table8[[#This Row],[CustomerID]],Table15[[#All],[CustomerID]:[Company Name]],2,FALSE)</f>
        <v>Wilke's Village Pharmacy</v>
      </c>
      <c r="E5268" s="51">
        <v>44949</v>
      </c>
      <c r="F5268" s="50">
        <v>1</v>
      </c>
      <c r="G5268" s="50" t="str">
        <f>VLOOKUP(Table8[[#This Row],[ProductID]],Table12[[#All],[ProductID]:[ProductFullName]],3,FALSE)</f>
        <v>Product A</v>
      </c>
      <c r="H5268" s="50">
        <v>4</v>
      </c>
      <c r="I5268" s="52">
        <v>44949.456527777773</v>
      </c>
      <c r="J5268" s="50">
        <v>129</v>
      </c>
      <c r="K5268" s="51">
        <v>44949.945138888892</v>
      </c>
      <c r="L5268" s="53"/>
      <c r="M5268" s="54">
        <v>1</v>
      </c>
    </row>
    <row r="5269" spans="2:13" x14ac:dyDescent="0.3">
      <c r="B5269" s="49">
        <v>24112</v>
      </c>
      <c r="C5269" s="50">
        <v>129</v>
      </c>
      <c r="D5269" s="50" t="str">
        <f>VLOOKUP(Table8[[#This Row],[CustomerID]],Table15[[#All],[CustomerID]:[Company Name]],2,FALSE)</f>
        <v>Green Gables</v>
      </c>
      <c r="E5269" s="51">
        <v>44949</v>
      </c>
      <c r="F5269" s="50">
        <v>1</v>
      </c>
      <c r="G5269" s="50" t="str">
        <f>VLOOKUP(Table8[[#This Row],[ProductID]],Table12[[#All],[ProductID]:[ProductFullName]],3,FALSE)</f>
        <v>Product A</v>
      </c>
      <c r="H5269" s="50">
        <v>2</v>
      </c>
      <c r="I5269" s="52">
        <v>44949.466249999998</v>
      </c>
      <c r="J5269" s="50">
        <v>127</v>
      </c>
      <c r="K5269" s="51">
        <v>44949.945138888892</v>
      </c>
      <c r="L5269" s="53"/>
      <c r="M5269" s="54">
        <v>1</v>
      </c>
    </row>
    <row r="5270" spans="2:13" x14ac:dyDescent="0.3">
      <c r="B5270" s="49">
        <v>24113</v>
      </c>
      <c r="C5270" s="50">
        <v>499</v>
      </c>
      <c r="D5270" s="50" t="str">
        <f>VLOOKUP(Table8[[#This Row],[CustomerID]],Table15[[#All],[CustomerID]:[Company Name]],2,FALSE)</f>
        <v>Minneposa Dollar Store</v>
      </c>
      <c r="E5270" s="51">
        <v>44949</v>
      </c>
      <c r="F5270" s="50">
        <v>3</v>
      </c>
      <c r="G5270" s="50" t="str">
        <f>VLOOKUP(Table8[[#This Row],[ProductID]],Table12[[#All],[ProductID]:[ProductFullName]],3,FALSE)</f>
        <v>Product C</v>
      </c>
      <c r="H5270" s="50">
        <v>7</v>
      </c>
      <c r="I5270" s="52">
        <v>44949.478090277778</v>
      </c>
      <c r="J5270" s="50">
        <v>129</v>
      </c>
      <c r="K5270" s="51">
        <v>44949.945138888892</v>
      </c>
      <c r="L5270" s="53"/>
      <c r="M5270" s="54">
        <v>1</v>
      </c>
    </row>
    <row r="5271" spans="2:13" x14ac:dyDescent="0.3">
      <c r="B5271" s="49">
        <v>24114</v>
      </c>
      <c r="C5271" s="50">
        <v>723</v>
      </c>
      <c r="D5271" s="50" t="str">
        <f>VLOOKUP(Table8[[#This Row],[CustomerID]],Table15[[#All],[CustomerID]:[Company Name]],2,FALSE)</f>
        <v>Olivia's Pharmacy</v>
      </c>
      <c r="E5271" s="51">
        <v>44949</v>
      </c>
      <c r="F5271" s="50">
        <v>2</v>
      </c>
      <c r="G5271" s="50" t="str">
        <f>VLOOKUP(Table8[[#This Row],[ProductID]],Table12[[#All],[ProductID]:[ProductFullName]],3,FALSE)</f>
        <v>Product B</v>
      </c>
      <c r="H5271" s="50">
        <v>3</v>
      </c>
      <c r="I5271" s="52">
        <v>44949.49422453704</v>
      </c>
      <c r="J5271" s="50">
        <v>114</v>
      </c>
      <c r="K5271" s="51">
        <v>44949.945138888892</v>
      </c>
      <c r="L5271" s="53"/>
      <c r="M5271" s="54">
        <v>1</v>
      </c>
    </row>
    <row r="5272" spans="2:13" x14ac:dyDescent="0.3">
      <c r="B5272" s="49">
        <v>24115</v>
      </c>
      <c r="C5272" s="50">
        <v>962</v>
      </c>
      <c r="D5272" s="50" t="str">
        <f>VLOOKUP(Table8[[#This Row],[CustomerID]],Table15[[#All],[CustomerID]:[Company Name]],2,FALSE)</f>
        <v>The Mole Hole</v>
      </c>
      <c r="E5272" s="51">
        <v>44949</v>
      </c>
      <c r="F5272" s="50">
        <v>6</v>
      </c>
      <c r="G5272" s="50" t="str">
        <f>VLOOKUP(Table8[[#This Row],[ProductID]],Table12[[#All],[ProductID]:[ProductFullName]],3,FALSE)</f>
        <v>Product F</v>
      </c>
      <c r="H5272" s="53"/>
      <c r="I5272" s="53"/>
      <c r="J5272" s="53"/>
      <c r="K5272" s="51">
        <v>44949.945138888892</v>
      </c>
      <c r="L5272" s="53"/>
      <c r="M5272" s="54">
        <v>1</v>
      </c>
    </row>
    <row r="5273" spans="2:13" x14ac:dyDescent="0.3">
      <c r="B5273" s="49">
        <v>24116</v>
      </c>
      <c r="C5273" s="50">
        <v>724</v>
      </c>
      <c r="D5273" s="50" t="str">
        <f>VLOOKUP(Table8[[#This Row],[CustomerID]],Table15[[#All],[CustomerID]:[Company Name]],2,FALSE)</f>
        <v>California Bedazzled</v>
      </c>
      <c r="E5273" s="51">
        <v>44949</v>
      </c>
      <c r="F5273" s="50">
        <v>2</v>
      </c>
      <c r="G5273" s="50" t="str">
        <f>VLOOKUP(Table8[[#This Row],[ProductID]],Table12[[#All],[ProductID]:[ProductFullName]],3,FALSE)</f>
        <v>Product B</v>
      </c>
      <c r="H5273" s="50">
        <v>7</v>
      </c>
      <c r="I5273" s="52">
        <v>44949.518252314818</v>
      </c>
      <c r="J5273" s="50">
        <v>121</v>
      </c>
      <c r="K5273" s="51">
        <v>44949.945138888892</v>
      </c>
      <c r="L5273" s="53"/>
      <c r="M5273" s="54">
        <v>1</v>
      </c>
    </row>
    <row r="5274" spans="2:13" x14ac:dyDescent="0.3">
      <c r="B5274" s="49">
        <v>24117</v>
      </c>
      <c r="C5274" s="50">
        <v>1074</v>
      </c>
      <c r="D5274" s="50" t="str">
        <f>VLOOKUP(Table8[[#This Row],[CustomerID]],Table15[[#All],[CustomerID]:[Company Name]],2,FALSE)</f>
        <v>Christmas Place</v>
      </c>
      <c r="E5274" s="51">
        <v>44949</v>
      </c>
      <c r="F5274" s="50">
        <v>6</v>
      </c>
      <c r="G5274" s="50" t="str">
        <f>VLOOKUP(Table8[[#This Row],[ProductID]],Table12[[#All],[ProductID]:[ProductFullName]],3,FALSE)</f>
        <v>Product F</v>
      </c>
      <c r="H5274" s="53"/>
      <c r="I5274" s="53"/>
      <c r="J5274" s="53"/>
      <c r="K5274" s="51">
        <v>44949.945138888892</v>
      </c>
      <c r="L5274" s="53"/>
      <c r="M5274" s="54">
        <v>1</v>
      </c>
    </row>
    <row r="5275" spans="2:13" x14ac:dyDescent="0.3">
      <c r="B5275" s="49">
        <v>24118</v>
      </c>
      <c r="C5275" s="50">
        <v>181</v>
      </c>
      <c r="D5275" s="50" t="str">
        <f>VLOOKUP(Table8[[#This Row],[CustomerID]],Table15[[#All],[CustomerID]:[Company Name]],2,FALSE)</f>
        <v>Caravaggio IDA Drugs</v>
      </c>
      <c r="E5275" s="51">
        <v>44949</v>
      </c>
      <c r="F5275" s="50">
        <v>4</v>
      </c>
      <c r="G5275" s="50" t="str">
        <f>VLOOKUP(Table8[[#This Row],[ProductID]],Table12[[#All],[ProductID]:[ProductFullName]],3,FALSE)</f>
        <v>Product D</v>
      </c>
      <c r="H5275" s="50">
        <v>2</v>
      </c>
      <c r="I5275" s="52">
        <v>44949.544976851859</v>
      </c>
      <c r="J5275" s="50">
        <v>105</v>
      </c>
      <c r="K5275" s="51">
        <v>44949.945138888892</v>
      </c>
      <c r="L5275" s="53"/>
      <c r="M5275" s="54">
        <v>1</v>
      </c>
    </row>
    <row r="5276" spans="2:13" x14ac:dyDescent="0.3">
      <c r="B5276" s="49">
        <v>24119</v>
      </c>
      <c r="C5276" s="50">
        <v>454</v>
      </c>
      <c r="D5276" s="50" t="str">
        <f>VLOOKUP(Table8[[#This Row],[CustomerID]],Table15[[#All],[CustomerID]:[Company Name]],2,FALSE)</f>
        <v>Tunnel Duty Free Shop</v>
      </c>
      <c r="E5276" s="51">
        <v>44949</v>
      </c>
      <c r="F5276" s="50">
        <v>5</v>
      </c>
      <c r="G5276" s="50" t="str">
        <f>VLOOKUP(Table8[[#This Row],[ProductID]],Table12[[#All],[ProductID]:[ProductFullName]],3,FALSE)</f>
        <v>Product E</v>
      </c>
      <c r="H5276" s="50">
        <v>6</v>
      </c>
      <c r="I5276" s="52">
        <v>44949.561145833344</v>
      </c>
      <c r="J5276" s="50">
        <v>129</v>
      </c>
      <c r="K5276" s="51">
        <v>44949.945138888892</v>
      </c>
      <c r="L5276" s="53"/>
      <c r="M5276" s="54">
        <v>1</v>
      </c>
    </row>
    <row r="5277" spans="2:13" x14ac:dyDescent="0.3">
      <c r="B5277" s="49">
        <v>24120</v>
      </c>
      <c r="C5277" s="50">
        <v>569</v>
      </c>
      <c r="D5277" s="50" t="str">
        <f>VLOOKUP(Table8[[#This Row],[CustomerID]],Table15[[#All],[CustomerID]:[Company Name]],2,FALSE)</f>
        <v>Alberta Country Gurl's General Store</v>
      </c>
      <c r="E5277" s="51">
        <v>44949</v>
      </c>
      <c r="F5277" s="50">
        <v>3</v>
      </c>
      <c r="G5277" s="50" t="str">
        <f>VLOOKUP(Table8[[#This Row],[ProductID]],Table12[[#All],[ProductID]:[ProductFullName]],3,FALSE)</f>
        <v>Product C</v>
      </c>
      <c r="H5277" s="50">
        <v>4</v>
      </c>
      <c r="I5277" s="52">
        <v>44949.57721064816</v>
      </c>
      <c r="J5277" s="50">
        <v>131</v>
      </c>
      <c r="K5277" s="51">
        <v>44949.945138888892</v>
      </c>
      <c r="L5277" s="53"/>
      <c r="M5277" s="54">
        <v>1</v>
      </c>
    </row>
    <row r="5278" spans="2:13" x14ac:dyDescent="0.3">
      <c r="B5278" s="49">
        <v>24121</v>
      </c>
      <c r="C5278" s="50">
        <v>501</v>
      </c>
      <c r="D5278" s="50" t="str">
        <f>VLOOKUP(Table8[[#This Row],[CustomerID]],Table15[[#All],[CustomerID]:[Company Name]],2,FALSE)</f>
        <v>JIGSAW</v>
      </c>
      <c r="E5278" s="51">
        <v>44949</v>
      </c>
      <c r="F5278" s="50">
        <v>2</v>
      </c>
      <c r="G5278" s="50" t="str">
        <f>VLOOKUP(Table8[[#This Row],[ProductID]],Table12[[#All],[ProductID]:[ProductFullName]],3,FALSE)</f>
        <v>Product B</v>
      </c>
      <c r="H5278" s="50">
        <v>4</v>
      </c>
      <c r="I5278" s="52">
        <v>44949.588495370379</v>
      </c>
      <c r="J5278" s="50">
        <v>125</v>
      </c>
      <c r="K5278" s="51">
        <v>44949.945138888892</v>
      </c>
      <c r="L5278" s="53"/>
      <c r="M5278" s="54">
        <v>1</v>
      </c>
    </row>
    <row r="5279" spans="2:13" x14ac:dyDescent="0.3">
      <c r="B5279" s="49">
        <v>24122</v>
      </c>
      <c r="C5279" s="50">
        <v>1280</v>
      </c>
      <c r="D5279" s="50" t="str">
        <f>VLOOKUP(Table8[[#This Row],[CustomerID]],Table15[[#All],[CustomerID]:[Company Name]],2,FALSE)</f>
        <v>Landing Gear</v>
      </c>
      <c r="E5279" s="51">
        <v>44949</v>
      </c>
      <c r="F5279" s="50">
        <v>6</v>
      </c>
      <c r="G5279" s="50" t="str">
        <f>VLOOKUP(Table8[[#This Row],[ProductID]],Table12[[#All],[ProductID]:[ProductFullName]],3,FALSE)</f>
        <v>Product F</v>
      </c>
      <c r="H5279" s="53"/>
      <c r="I5279" s="53"/>
      <c r="J5279" s="53"/>
      <c r="K5279" s="51">
        <v>44949.945138888892</v>
      </c>
      <c r="L5279" s="53"/>
      <c r="M5279" s="54">
        <v>1</v>
      </c>
    </row>
    <row r="5280" spans="2:13" x14ac:dyDescent="0.3">
      <c r="B5280" s="49">
        <v>24123</v>
      </c>
      <c r="C5280" s="50">
        <v>879</v>
      </c>
      <c r="D5280" s="50" t="str">
        <f>VLOOKUP(Table8[[#This Row],[CustomerID]],Table15[[#All],[CustomerID]:[Company Name]],2,FALSE)</f>
        <v>Nitty Gritty</v>
      </c>
      <c r="E5280" s="51">
        <v>44949</v>
      </c>
      <c r="F5280" s="50">
        <v>3</v>
      </c>
      <c r="G5280" s="50" t="str">
        <f>VLOOKUP(Table8[[#This Row],[ProductID]],Table12[[#All],[ProductID]:[ProductFullName]],3,FALSE)</f>
        <v>Product C</v>
      </c>
      <c r="H5280" s="50">
        <v>6</v>
      </c>
      <c r="I5280" s="52">
        <v>44949.612581018526</v>
      </c>
      <c r="J5280" s="50">
        <v>129</v>
      </c>
      <c r="K5280" s="51">
        <v>44949.945138888892</v>
      </c>
      <c r="L5280" s="53"/>
      <c r="M5280" s="54">
        <v>1</v>
      </c>
    </row>
    <row r="5281" spans="2:13" x14ac:dyDescent="0.3">
      <c r="B5281" s="49">
        <v>24124</v>
      </c>
      <c r="C5281" s="50">
        <v>311</v>
      </c>
      <c r="D5281" s="50" t="str">
        <f>VLOOKUP(Table8[[#This Row],[CustomerID]],Table15[[#All],[CustomerID]:[Company Name]],2,FALSE)</f>
        <v>Dollaricious</v>
      </c>
      <c r="E5281" s="51">
        <v>44949</v>
      </c>
      <c r="F5281" s="50">
        <v>3</v>
      </c>
      <c r="G5281" s="50" t="str">
        <f>VLOOKUP(Table8[[#This Row],[ProductID]],Table12[[#All],[ProductID]:[ProductFullName]],3,FALSE)</f>
        <v>Product C</v>
      </c>
      <c r="H5281" s="50">
        <v>2</v>
      </c>
      <c r="I5281" s="52">
        <v>44949.626018518524</v>
      </c>
      <c r="J5281" s="50">
        <v>117</v>
      </c>
      <c r="K5281" s="51">
        <v>44949.945138888892</v>
      </c>
      <c r="L5281" s="53"/>
      <c r="M5281" s="54">
        <v>1</v>
      </c>
    </row>
    <row r="5282" spans="2:13" x14ac:dyDescent="0.3">
      <c r="B5282" s="49">
        <v>24125</v>
      </c>
      <c r="C5282" s="50">
        <v>215</v>
      </c>
      <c r="D5282" s="50" t="str">
        <f>VLOOKUP(Table8[[#This Row],[CustomerID]],Table15[[#All],[CustomerID]:[Company Name]],2,FALSE)</f>
        <v>Neat Stuff</v>
      </c>
      <c r="E5282" s="51">
        <v>44949</v>
      </c>
      <c r="F5282" s="50">
        <v>4</v>
      </c>
      <c r="G5282" s="50" t="str">
        <f>VLOOKUP(Table8[[#This Row],[ProductID]],Table12[[#All],[ProductID]:[ProductFullName]],3,FALSE)</f>
        <v>Product D</v>
      </c>
      <c r="H5282" s="50">
        <v>2</v>
      </c>
      <c r="I5282" s="52">
        <v>44949.634178240747</v>
      </c>
      <c r="J5282" s="50">
        <v>133</v>
      </c>
      <c r="K5282" s="51">
        <v>44949.945138888892</v>
      </c>
      <c r="L5282" s="53"/>
      <c r="M5282" s="54">
        <v>1</v>
      </c>
    </row>
    <row r="5283" spans="2:13" x14ac:dyDescent="0.3">
      <c r="B5283" s="49">
        <v>24126</v>
      </c>
      <c r="C5283" s="50">
        <v>615</v>
      </c>
      <c r="D5283" s="50" t="str">
        <f>VLOOKUP(Table8[[#This Row],[CustomerID]],Table15[[#All],[CustomerID]:[Company Name]],2,FALSE)</f>
        <v>Sylvan Lake Value Drug Mart</v>
      </c>
      <c r="E5283" s="51">
        <v>44949</v>
      </c>
      <c r="F5283" s="50">
        <v>4</v>
      </c>
      <c r="G5283" s="50" t="str">
        <f>VLOOKUP(Table8[[#This Row],[ProductID]],Table12[[#All],[ProductID]:[ProductFullName]],3,FALSE)</f>
        <v>Product D</v>
      </c>
      <c r="H5283" s="50">
        <v>3</v>
      </c>
      <c r="I5283" s="52">
        <v>44949.645277777781</v>
      </c>
      <c r="J5283" s="50">
        <v>129</v>
      </c>
      <c r="K5283" s="51">
        <v>44949.945138888892</v>
      </c>
      <c r="L5283" s="53"/>
      <c r="M5283" s="54">
        <v>1</v>
      </c>
    </row>
    <row r="5284" spans="2:13" x14ac:dyDescent="0.3">
      <c r="B5284" s="49">
        <v>24127</v>
      </c>
      <c r="C5284" s="50">
        <v>1032</v>
      </c>
      <c r="D5284" s="50" t="str">
        <f>VLOOKUP(Table8[[#This Row],[CustomerID]],Table15[[#All],[CustomerID]:[Company Name]],2,FALSE)</f>
        <v>Memorial Health University Medical Center</v>
      </c>
      <c r="E5284" s="51">
        <v>44949</v>
      </c>
      <c r="F5284" s="50">
        <v>1</v>
      </c>
      <c r="G5284" s="50" t="str">
        <f>VLOOKUP(Table8[[#This Row],[ProductID]],Table12[[#All],[ProductID]:[ProductFullName]],3,FALSE)</f>
        <v>Product A</v>
      </c>
      <c r="H5284" s="50">
        <v>5</v>
      </c>
      <c r="I5284" s="52">
        <v>44949.658680555556</v>
      </c>
      <c r="J5284" s="50">
        <v>111</v>
      </c>
      <c r="K5284" s="51">
        <v>44949.945138888892</v>
      </c>
      <c r="L5284" s="53"/>
      <c r="M5284" s="54">
        <v>1</v>
      </c>
    </row>
    <row r="5285" spans="2:13" x14ac:dyDescent="0.3">
      <c r="B5285" s="49">
        <v>24128</v>
      </c>
      <c r="C5285" s="50">
        <v>942</v>
      </c>
      <c r="D5285" s="50" t="str">
        <f>VLOOKUP(Table8[[#This Row],[CustomerID]],Table15[[#All],[CustomerID]:[Company Name]],2,FALSE)</f>
        <v>AJ Prindle</v>
      </c>
      <c r="E5285" s="51">
        <v>44949</v>
      </c>
      <c r="F5285" s="50">
        <v>1</v>
      </c>
      <c r="G5285" s="50" t="str">
        <f>VLOOKUP(Table8[[#This Row],[ProductID]],Table12[[#All],[ProductID]:[ProductFullName]],3,FALSE)</f>
        <v>Product A</v>
      </c>
      <c r="H5285" s="50">
        <v>7</v>
      </c>
      <c r="I5285" s="52">
        <v>44949.66710648148</v>
      </c>
      <c r="J5285" s="50">
        <v>107</v>
      </c>
      <c r="K5285" s="51">
        <v>44949.945138888892</v>
      </c>
      <c r="L5285" s="53"/>
      <c r="M5285" s="54">
        <v>1</v>
      </c>
    </row>
    <row r="5286" spans="2:13" x14ac:dyDescent="0.3">
      <c r="B5286" s="49">
        <v>24129</v>
      </c>
      <c r="C5286" s="50">
        <v>594</v>
      </c>
      <c r="D5286" s="50" t="str">
        <f>VLOOKUP(Table8[[#This Row],[CustomerID]],Table15[[#All],[CustomerID]:[Company Name]],2,FALSE)</f>
        <v>Glenbow Museum</v>
      </c>
      <c r="E5286" s="51">
        <v>44949</v>
      </c>
      <c r="F5286" s="50">
        <v>1</v>
      </c>
      <c r="G5286" s="50" t="str">
        <f>VLOOKUP(Table8[[#This Row],[ProductID]],Table12[[#All],[ProductID]:[ProductFullName]],3,FALSE)</f>
        <v>Product A</v>
      </c>
      <c r="H5286" s="50">
        <v>6</v>
      </c>
      <c r="I5286" s="52">
        <v>44949.680601851847</v>
      </c>
      <c r="J5286" s="50">
        <v>122</v>
      </c>
      <c r="K5286" s="51">
        <v>44949.945138888892</v>
      </c>
      <c r="L5286" s="53"/>
      <c r="M5286" s="54">
        <v>1</v>
      </c>
    </row>
    <row r="5287" spans="2:13" x14ac:dyDescent="0.3">
      <c r="B5287" s="49">
        <v>24130</v>
      </c>
      <c r="C5287" s="50">
        <v>768</v>
      </c>
      <c r="D5287" s="50" t="str">
        <f>VLOOKUP(Table8[[#This Row],[CustomerID]],Table15[[#All],[CustomerID]:[Company Name]],2,FALSE)</f>
        <v>Fancy That</v>
      </c>
      <c r="E5287" s="51">
        <v>44949</v>
      </c>
      <c r="F5287" s="50">
        <v>6</v>
      </c>
      <c r="G5287" s="50" t="str">
        <f>VLOOKUP(Table8[[#This Row],[ProductID]],Table12[[#All],[ProductID]:[ProductFullName]],3,FALSE)</f>
        <v>Product F</v>
      </c>
      <c r="H5287" s="53"/>
      <c r="I5287" s="53"/>
      <c r="J5287" s="53"/>
      <c r="K5287" s="51">
        <v>44949.945138888892</v>
      </c>
      <c r="L5287" s="53"/>
      <c r="M5287" s="54">
        <v>1</v>
      </c>
    </row>
    <row r="5288" spans="2:13" x14ac:dyDescent="0.3">
      <c r="B5288" s="49">
        <v>24131</v>
      </c>
      <c r="C5288" s="50">
        <v>60</v>
      </c>
      <c r="D5288" s="50" t="str">
        <f>VLOOKUP(Table8[[#This Row],[CustomerID]],Table15[[#All],[CustomerID]:[Company Name]],2,FALSE)</f>
        <v>Biomidon Inn House of Gifts</v>
      </c>
      <c r="E5288" s="51">
        <v>44949</v>
      </c>
      <c r="F5288" s="50">
        <v>5</v>
      </c>
      <c r="G5288" s="50" t="str">
        <f>VLOOKUP(Table8[[#This Row],[ProductID]],Table12[[#All],[ProductID]:[ProductFullName]],3,FALSE)</f>
        <v>Product E</v>
      </c>
      <c r="H5288" s="50">
        <v>7</v>
      </c>
      <c r="I5288" s="52">
        <v>44949.709826388884</v>
      </c>
      <c r="J5288" s="50">
        <v>115</v>
      </c>
      <c r="K5288" s="51">
        <v>44949.945138888892</v>
      </c>
      <c r="L5288" s="53"/>
      <c r="M5288" s="54">
        <v>1</v>
      </c>
    </row>
    <row r="5289" spans="2:13" x14ac:dyDescent="0.3">
      <c r="B5289" s="49">
        <v>24132</v>
      </c>
      <c r="C5289" s="50">
        <v>995</v>
      </c>
      <c r="D5289" s="50" t="str">
        <f>VLOOKUP(Table8[[#This Row],[CustomerID]],Table15[[#All],[CustomerID]:[Company Name]],2,FALSE)</f>
        <v>Rosies Hallmark</v>
      </c>
      <c r="E5289" s="51">
        <v>44949</v>
      </c>
      <c r="F5289" s="50">
        <v>4</v>
      </c>
      <c r="G5289" s="50" t="str">
        <f>VLOOKUP(Table8[[#This Row],[ProductID]],Table12[[#All],[ProductID]:[ProductFullName]],3,FALSE)</f>
        <v>Product D</v>
      </c>
      <c r="H5289" s="50">
        <v>6</v>
      </c>
      <c r="I5289" s="52">
        <v>44949.722326388881</v>
      </c>
      <c r="J5289" s="50">
        <v>105</v>
      </c>
      <c r="K5289" s="51">
        <v>44949.945138888892</v>
      </c>
      <c r="L5289" s="53"/>
      <c r="M5289" s="54">
        <v>1</v>
      </c>
    </row>
    <row r="5290" spans="2:13" x14ac:dyDescent="0.3">
      <c r="B5290" s="49">
        <v>24133</v>
      </c>
      <c r="C5290" s="50">
        <v>964</v>
      </c>
      <c r="D5290" s="50" t="str">
        <f>VLOOKUP(Table8[[#This Row],[CustomerID]],Table15[[#All],[CustomerID]:[Company Name]],2,FALSE)</f>
        <v>Susan's Hallmark - Bensalem</v>
      </c>
      <c r="E5290" s="51">
        <v>44949</v>
      </c>
      <c r="F5290" s="50">
        <v>1</v>
      </c>
      <c r="G5290" s="50" t="str">
        <f>VLOOKUP(Table8[[#This Row],[ProductID]],Table12[[#All],[ProductID]:[ProductFullName]],3,FALSE)</f>
        <v>Product A</v>
      </c>
      <c r="H5290" s="50">
        <v>2</v>
      </c>
      <c r="I5290" s="52">
        <v>44949.735856481471</v>
      </c>
      <c r="J5290" s="50">
        <v>123</v>
      </c>
      <c r="K5290" s="51">
        <v>44949.945138888892</v>
      </c>
      <c r="L5290" s="53"/>
      <c r="M5290" s="54">
        <v>1</v>
      </c>
    </row>
    <row r="5291" spans="2:13" x14ac:dyDescent="0.3">
      <c r="B5291" s="49">
        <v>24134</v>
      </c>
      <c r="C5291" s="50">
        <v>443</v>
      </c>
      <c r="D5291" s="50" t="str">
        <f>VLOOKUP(Table8[[#This Row],[CustomerID]],Table15[[#All],[CustomerID]:[Company Name]],2,FALSE)</f>
        <v>HALLMARK 195</v>
      </c>
      <c r="E5291" s="51">
        <v>44949</v>
      </c>
      <c r="F5291" s="50">
        <v>1</v>
      </c>
      <c r="G5291" s="50" t="str">
        <f>VLOOKUP(Table8[[#This Row],[ProductID]],Table12[[#All],[ProductID]:[ProductFullName]],3,FALSE)</f>
        <v>Product A</v>
      </c>
      <c r="H5291" s="50">
        <v>2</v>
      </c>
      <c r="I5291" s="52">
        <v>44949.748715277768</v>
      </c>
      <c r="J5291" s="50">
        <v>105</v>
      </c>
      <c r="K5291" s="51">
        <v>44949.945138888892</v>
      </c>
      <c r="L5291" s="53"/>
      <c r="M5291" s="54">
        <v>1</v>
      </c>
    </row>
    <row r="5292" spans="2:13" x14ac:dyDescent="0.3">
      <c r="B5292" s="49">
        <v>24135</v>
      </c>
      <c r="C5292" s="50">
        <v>993</v>
      </c>
      <c r="D5292" s="50" t="str">
        <f>VLOOKUP(Table8[[#This Row],[CustomerID]],Table15[[#All],[CustomerID]:[Company Name]],2,FALSE)</f>
        <v>Indesign Fundraising #209</v>
      </c>
      <c r="E5292" s="51">
        <v>44950</v>
      </c>
      <c r="F5292" s="50">
        <v>5</v>
      </c>
      <c r="G5292" s="50" t="str">
        <f>VLOOKUP(Table8[[#This Row],[ProductID]],Table12[[#All],[ProductID]:[ProductFullName]],3,FALSE)</f>
        <v>Product E</v>
      </c>
      <c r="H5292" s="50">
        <v>3</v>
      </c>
      <c r="I5292" s="52">
        <v>44950.333333333336</v>
      </c>
      <c r="J5292" s="50">
        <v>120</v>
      </c>
      <c r="K5292" s="51">
        <v>44950.96597222222</v>
      </c>
      <c r="L5292" s="53"/>
      <c r="M5292" s="54">
        <v>1</v>
      </c>
    </row>
    <row r="5293" spans="2:13" x14ac:dyDescent="0.3">
      <c r="B5293" s="49">
        <v>24136</v>
      </c>
      <c r="C5293" s="50">
        <v>1054</v>
      </c>
      <c r="D5293" s="50" t="str">
        <f>VLOOKUP(Table8[[#This Row],[CustomerID]],Table15[[#All],[CustomerID]:[Company Name]],2,FALSE)</f>
        <v>Beall's Outlet Store #115</v>
      </c>
      <c r="E5293" s="51">
        <v>44950</v>
      </c>
      <c r="F5293" s="50">
        <v>6</v>
      </c>
      <c r="G5293" s="50" t="str">
        <f>VLOOKUP(Table8[[#This Row],[ProductID]],Table12[[#All],[ProductID]:[ProductFullName]],3,FALSE)</f>
        <v>Product F</v>
      </c>
      <c r="H5293" s="53"/>
      <c r="I5293" s="53"/>
      <c r="J5293" s="53"/>
      <c r="K5293" s="51">
        <v>44950.96597222222</v>
      </c>
      <c r="L5293" s="53"/>
      <c r="M5293" s="54">
        <v>1</v>
      </c>
    </row>
    <row r="5294" spans="2:13" x14ac:dyDescent="0.3">
      <c r="B5294" s="49">
        <v>24137</v>
      </c>
      <c r="C5294" s="50">
        <v>929</v>
      </c>
      <c r="D5294" s="50" t="str">
        <f>VLOOKUP(Table8[[#This Row],[CustomerID]],Table15[[#All],[CustomerID]:[Company Name]],2,FALSE)</f>
        <v>Danielle Hanna</v>
      </c>
      <c r="E5294" s="51">
        <v>44950</v>
      </c>
      <c r="F5294" s="50">
        <v>2</v>
      </c>
      <c r="G5294" s="50" t="str">
        <f>VLOOKUP(Table8[[#This Row],[ProductID]],Table12[[#All],[ProductID]:[ProductFullName]],3,FALSE)</f>
        <v>Product B</v>
      </c>
      <c r="H5294" s="50">
        <v>7</v>
      </c>
      <c r="I5294" s="52">
        <v>44950.363078703711</v>
      </c>
      <c r="J5294" s="50">
        <v>123</v>
      </c>
      <c r="K5294" s="51">
        <v>44950.96597222222</v>
      </c>
      <c r="L5294" s="53"/>
      <c r="M5294" s="54">
        <v>1</v>
      </c>
    </row>
    <row r="5295" spans="2:13" x14ac:dyDescent="0.3">
      <c r="B5295" s="49">
        <v>24138</v>
      </c>
      <c r="C5295" s="50">
        <v>903</v>
      </c>
      <c r="D5295" s="50" t="str">
        <f>VLOOKUP(Table8[[#This Row],[CustomerID]],Table15[[#All],[CustomerID]:[Company Name]],2,FALSE)</f>
        <v>American Trading</v>
      </c>
      <c r="E5295" s="51">
        <v>44950</v>
      </c>
      <c r="F5295" s="50">
        <v>2</v>
      </c>
      <c r="G5295" s="50" t="str">
        <f>VLOOKUP(Table8[[#This Row],[ProductID]],Table12[[#All],[ProductID]:[ProductFullName]],3,FALSE)</f>
        <v>Product B</v>
      </c>
      <c r="H5295" s="50">
        <v>2</v>
      </c>
      <c r="I5295" s="52">
        <v>44950.379479166673</v>
      </c>
      <c r="J5295" s="50">
        <v>110</v>
      </c>
      <c r="K5295" s="51">
        <v>44950.96597222222</v>
      </c>
      <c r="L5295" s="53"/>
      <c r="M5295" s="54">
        <v>1</v>
      </c>
    </row>
    <row r="5296" spans="2:13" x14ac:dyDescent="0.3">
      <c r="B5296" s="49">
        <v>24139</v>
      </c>
      <c r="C5296" s="50">
        <v>567</v>
      </c>
      <c r="D5296" s="50" t="str">
        <f>VLOOKUP(Table8[[#This Row],[CustomerID]],Table15[[#All],[CustomerID]:[Company Name]],2,FALSE)</f>
        <v>Kids Korner Store</v>
      </c>
      <c r="E5296" s="51">
        <v>44950</v>
      </c>
      <c r="F5296" s="50">
        <v>6</v>
      </c>
      <c r="G5296" s="50" t="str">
        <f>VLOOKUP(Table8[[#This Row],[ProductID]],Table12[[#All],[ProductID]:[ProductFullName]],3,FALSE)</f>
        <v>Product F</v>
      </c>
      <c r="H5296" s="53"/>
      <c r="I5296" s="53"/>
      <c r="J5296" s="53"/>
      <c r="K5296" s="51">
        <v>44950.96597222222</v>
      </c>
      <c r="L5296" s="53"/>
      <c r="M5296" s="54">
        <v>1</v>
      </c>
    </row>
    <row r="5297" spans="2:13" x14ac:dyDescent="0.3">
      <c r="B5297" s="49">
        <v>24140</v>
      </c>
      <c r="C5297" s="50">
        <v>770</v>
      </c>
      <c r="D5297" s="50" t="str">
        <f>VLOOKUP(Table8[[#This Row],[CustomerID]],Table15[[#All],[CustomerID]:[Company Name]],2,FALSE)</f>
        <v>Ragg Time Limited</v>
      </c>
      <c r="E5297" s="51">
        <v>44950</v>
      </c>
      <c r="F5297" s="50">
        <v>3</v>
      </c>
      <c r="G5297" s="50" t="str">
        <f>VLOOKUP(Table8[[#This Row],[ProductID]],Table12[[#All],[ProductID]:[ProductFullName]],3,FALSE)</f>
        <v>Product C</v>
      </c>
      <c r="H5297" s="50">
        <v>7</v>
      </c>
      <c r="I5297" s="52">
        <v>44950.407418981486</v>
      </c>
      <c r="J5297" s="50">
        <v>123</v>
      </c>
      <c r="K5297" s="51">
        <v>44950.96597222222</v>
      </c>
      <c r="L5297" s="53"/>
      <c r="M5297" s="54">
        <v>1</v>
      </c>
    </row>
    <row r="5298" spans="2:13" x14ac:dyDescent="0.3">
      <c r="B5298" s="49">
        <v>24141</v>
      </c>
      <c r="C5298" s="50">
        <v>301</v>
      </c>
      <c r="D5298" s="50" t="str">
        <f>VLOOKUP(Table8[[#This Row],[CustomerID]],Table15[[#All],[CustomerID]:[Company Name]],2,FALSE)</f>
        <v>Maple IDA</v>
      </c>
      <c r="E5298" s="51">
        <v>44950</v>
      </c>
      <c r="F5298" s="50">
        <v>4</v>
      </c>
      <c r="G5298" s="50" t="str">
        <f>VLOOKUP(Table8[[#This Row],[ProductID]],Table12[[#All],[ProductID]:[ProductFullName]],3,FALSE)</f>
        <v>Product D</v>
      </c>
      <c r="H5298" s="50">
        <v>4</v>
      </c>
      <c r="I5298" s="52">
        <v>44950.416967592595</v>
      </c>
      <c r="J5298" s="50">
        <v>129</v>
      </c>
      <c r="K5298" s="51">
        <v>44950.96597222222</v>
      </c>
      <c r="L5298" s="53"/>
      <c r="M5298" s="54">
        <v>1</v>
      </c>
    </row>
    <row r="5299" spans="2:13" x14ac:dyDescent="0.3">
      <c r="B5299" s="49">
        <v>24142</v>
      </c>
      <c r="C5299" s="50">
        <v>1365</v>
      </c>
      <c r="D5299" s="50" t="str">
        <f>VLOOKUP(Table8[[#This Row],[CustomerID]],Table15[[#All],[CustomerID]:[Company Name]],2,FALSE)</f>
        <v>UCR Sales</v>
      </c>
      <c r="E5299" s="51">
        <v>44950</v>
      </c>
      <c r="F5299" s="50">
        <v>4</v>
      </c>
      <c r="G5299" s="50" t="str">
        <f>VLOOKUP(Table8[[#This Row],[ProductID]],Table12[[#All],[ProductID]:[ProductFullName]],3,FALSE)</f>
        <v>Product D</v>
      </c>
      <c r="H5299" s="50">
        <v>5</v>
      </c>
      <c r="I5299" s="52">
        <v>44950.426701388889</v>
      </c>
      <c r="J5299" s="50">
        <v>114</v>
      </c>
      <c r="K5299" s="51">
        <v>44950.96597222222</v>
      </c>
      <c r="L5299" s="53"/>
      <c r="M5299" s="54">
        <v>1</v>
      </c>
    </row>
    <row r="5300" spans="2:13" x14ac:dyDescent="0.3">
      <c r="B5300" s="49">
        <v>24143</v>
      </c>
      <c r="C5300" s="50">
        <v>1334</v>
      </c>
      <c r="D5300" s="50" t="str">
        <f>VLOOKUP(Table8[[#This Row],[CustomerID]],Table15[[#All],[CustomerID]:[Company Name]],2,FALSE)</f>
        <v>Price Less Drug Store #2</v>
      </c>
      <c r="E5300" s="51">
        <v>44950</v>
      </c>
      <c r="F5300" s="50">
        <v>2</v>
      </c>
      <c r="G5300" s="50" t="str">
        <f>VLOOKUP(Table8[[#This Row],[ProductID]],Table12[[#All],[ProductID]:[ProductFullName]],3,FALSE)</f>
        <v>Product B</v>
      </c>
      <c r="H5300" s="50">
        <v>4</v>
      </c>
      <c r="I5300" s="52">
        <v>44950.436018518521</v>
      </c>
      <c r="J5300" s="50">
        <v>113</v>
      </c>
      <c r="K5300" s="51">
        <v>44950.96597222222</v>
      </c>
      <c r="L5300" s="53"/>
      <c r="M5300" s="54">
        <v>1</v>
      </c>
    </row>
    <row r="5301" spans="2:13" x14ac:dyDescent="0.3">
      <c r="B5301" s="49">
        <v>24144</v>
      </c>
      <c r="C5301" s="50">
        <v>339</v>
      </c>
      <c r="D5301" s="50" t="str">
        <f>VLOOKUP(Table8[[#This Row],[CustomerID]],Table15[[#All],[CustomerID]:[Company Name]],2,FALSE)</f>
        <v>Blessed Sacrament School</v>
      </c>
      <c r="E5301" s="51">
        <v>44950</v>
      </c>
      <c r="F5301" s="50">
        <v>2</v>
      </c>
      <c r="G5301" s="50" t="str">
        <f>VLOOKUP(Table8[[#This Row],[ProductID]],Table12[[#All],[ProductID]:[ProductFullName]],3,FALSE)</f>
        <v>Product B</v>
      </c>
      <c r="H5301" s="50">
        <v>3</v>
      </c>
      <c r="I5301" s="52">
        <v>44950.449432870373</v>
      </c>
      <c r="J5301" s="50">
        <v>130</v>
      </c>
      <c r="K5301" s="51">
        <v>44950.96597222222</v>
      </c>
      <c r="L5301" s="53"/>
      <c r="M5301" s="54">
        <v>1</v>
      </c>
    </row>
    <row r="5302" spans="2:13" x14ac:dyDescent="0.3">
      <c r="B5302" s="49">
        <v>24145</v>
      </c>
      <c r="C5302" s="50">
        <v>759</v>
      </c>
      <c r="D5302" s="50" t="str">
        <f>VLOOKUP(Table8[[#This Row],[CustomerID]],Table15[[#All],[CustomerID]:[Company Name]],2,FALSE)</f>
        <v>Lasting Expressions</v>
      </c>
      <c r="E5302" s="51">
        <v>44950</v>
      </c>
      <c r="F5302" s="50">
        <v>3</v>
      </c>
      <c r="G5302" s="50" t="str">
        <f>VLOOKUP(Table8[[#This Row],[ProductID]],Table12[[#All],[ProductID]:[ProductFullName]],3,FALSE)</f>
        <v>Product C</v>
      </c>
      <c r="H5302" s="50">
        <v>7</v>
      </c>
      <c r="I5302" s="52">
        <v>44950.460266203707</v>
      </c>
      <c r="J5302" s="50">
        <v>107</v>
      </c>
      <c r="K5302" s="51">
        <v>44950.96597222222</v>
      </c>
      <c r="L5302" s="53"/>
      <c r="M5302" s="54">
        <v>1</v>
      </c>
    </row>
    <row r="5303" spans="2:13" x14ac:dyDescent="0.3">
      <c r="B5303" s="49">
        <v>24146</v>
      </c>
      <c r="C5303" s="50">
        <v>29</v>
      </c>
      <c r="D5303" s="50" t="str">
        <f>VLOOKUP(Table8[[#This Row],[CustomerID]],Table15[[#All],[CustomerID]:[Company Name]],2,FALSE)</f>
        <v>Pharmasave #802</v>
      </c>
      <c r="E5303" s="51">
        <v>44950</v>
      </c>
      <c r="F5303" s="50">
        <v>5</v>
      </c>
      <c r="G5303" s="50" t="str">
        <f>VLOOKUP(Table8[[#This Row],[ProductID]],Table12[[#All],[ProductID]:[ProductFullName]],3,FALSE)</f>
        <v>Product E</v>
      </c>
      <c r="H5303" s="50">
        <v>6</v>
      </c>
      <c r="I5303" s="52">
        <v>44950.477500000001</v>
      </c>
      <c r="J5303" s="50">
        <v>130</v>
      </c>
      <c r="K5303" s="51">
        <v>44950.96597222222</v>
      </c>
      <c r="L5303" s="53"/>
      <c r="M5303" s="54">
        <v>1</v>
      </c>
    </row>
    <row r="5304" spans="2:13" x14ac:dyDescent="0.3">
      <c r="B5304" s="49">
        <v>24147</v>
      </c>
      <c r="C5304" s="50">
        <v>704</v>
      </c>
      <c r="D5304" s="50" t="str">
        <f>VLOOKUP(Table8[[#This Row],[CustomerID]],Table15[[#All],[CustomerID]:[Company Name]],2,FALSE)</f>
        <v>Centre Stage</v>
      </c>
      <c r="E5304" s="51">
        <v>44950</v>
      </c>
      <c r="F5304" s="50">
        <v>3</v>
      </c>
      <c r="G5304" s="50" t="str">
        <f>VLOOKUP(Table8[[#This Row],[ProductID]],Table12[[#All],[ProductID]:[ProductFullName]],3,FALSE)</f>
        <v>Product C</v>
      </c>
      <c r="H5304" s="50">
        <v>5</v>
      </c>
      <c r="I5304" s="52">
        <v>44950.492962962962</v>
      </c>
      <c r="J5304" s="50">
        <v>132</v>
      </c>
      <c r="K5304" s="51">
        <v>44950.96597222222</v>
      </c>
      <c r="L5304" s="53"/>
      <c r="M5304" s="54">
        <v>1</v>
      </c>
    </row>
    <row r="5305" spans="2:13" x14ac:dyDescent="0.3">
      <c r="B5305" s="49">
        <v>24148</v>
      </c>
      <c r="C5305" s="50">
        <v>1129</v>
      </c>
      <c r="D5305" s="50" t="str">
        <f>VLOOKUP(Table8[[#This Row],[CustomerID]],Table15[[#All],[CustomerID]:[Company Name]],2,FALSE)</f>
        <v>Saxony</v>
      </c>
      <c r="E5305" s="51">
        <v>44950</v>
      </c>
      <c r="F5305" s="50">
        <v>1</v>
      </c>
      <c r="G5305" s="50" t="str">
        <f>VLOOKUP(Table8[[#This Row],[ProductID]],Table12[[#All],[ProductID]:[ProductFullName]],3,FALSE)</f>
        <v>Product A</v>
      </c>
      <c r="H5305" s="50">
        <v>5</v>
      </c>
      <c r="I5305" s="52">
        <v>44950.506192129629</v>
      </c>
      <c r="J5305" s="50">
        <v>122</v>
      </c>
      <c r="K5305" s="51">
        <v>44950.96597222222</v>
      </c>
      <c r="L5305" s="53"/>
      <c r="M5305" s="54">
        <v>1</v>
      </c>
    </row>
    <row r="5306" spans="2:13" x14ac:dyDescent="0.3">
      <c r="B5306" s="49">
        <v>24149</v>
      </c>
      <c r="C5306" s="50">
        <v>592</v>
      </c>
      <c r="D5306" s="50" t="str">
        <f>VLOOKUP(Table8[[#This Row],[CustomerID]],Table15[[#All],[CustomerID]:[Company Name]],2,FALSE)</f>
        <v>Happy Gift Shop</v>
      </c>
      <c r="E5306" s="51">
        <v>44950</v>
      </c>
      <c r="F5306" s="50">
        <v>4</v>
      </c>
      <c r="G5306" s="50" t="str">
        <f>VLOOKUP(Table8[[#This Row],[ProductID]],Table12[[#All],[ProductID]:[ProductFullName]],3,FALSE)</f>
        <v>Product D</v>
      </c>
      <c r="H5306" s="50">
        <v>6</v>
      </c>
      <c r="I5306" s="52">
        <v>44950.520439814813</v>
      </c>
      <c r="J5306" s="50">
        <v>113</v>
      </c>
      <c r="K5306" s="51">
        <v>44950.96597222222</v>
      </c>
      <c r="L5306" s="53"/>
      <c r="M5306" s="54">
        <v>1</v>
      </c>
    </row>
    <row r="5307" spans="2:13" x14ac:dyDescent="0.3">
      <c r="B5307" s="49">
        <v>24150</v>
      </c>
      <c r="C5307" s="50">
        <v>560</v>
      </c>
      <c r="D5307" s="50" t="str">
        <f>VLOOKUP(Table8[[#This Row],[CustomerID]],Table15[[#All],[CustomerID]:[Company Name]],2,FALSE)</f>
        <v>Sharon Mohagan</v>
      </c>
      <c r="E5307" s="51">
        <v>44950</v>
      </c>
      <c r="F5307" s="50">
        <v>4</v>
      </c>
      <c r="G5307" s="50" t="str">
        <f>VLOOKUP(Table8[[#This Row],[ProductID]],Table12[[#All],[ProductID]:[ProductFullName]],3,FALSE)</f>
        <v>Product D</v>
      </c>
      <c r="H5307" s="50">
        <v>7</v>
      </c>
      <c r="I5307" s="52">
        <v>44950.53126157407</v>
      </c>
      <c r="J5307" s="50">
        <v>121</v>
      </c>
      <c r="K5307" s="51">
        <v>44950.96597222222</v>
      </c>
      <c r="L5307" s="53"/>
      <c r="M5307" s="54">
        <v>1</v>
      </c>
    </row>
    <row r="5308" spans="2:13" x14ac:dyDescent="0.3">
      <c r="B5308" s="49">
        <v>24151</v>
      </c>
      <c r="C5308" s="50">
        <v>661</v>
      </c>
      <c r="D5308" s="50" t="str">
        <f>VLOOKUP(Table8[[#This Row],[CustomerID]],Table15[[#All],[CustomerID]:[Company Name]],2,FALSE)</f>
        <v>Your Dollar Store With More #143</v>
      </c>
      <c r="E5308" s="51">
        <v>44950</v>
      </c>
      <c r="F5308" s="50">
        <v>1</v>
      </c>
      <c r="G5308" s="50" t="str">
        <f>VLOOKUP(Table8[[#This Row],[ProductID]],Table12[[#All],[ProductID]:[ProductFullName]],3,FALSE)</f>
        <v>Product A</v>
      </c>
      <c r="H5308" s="50">
        <v>6</v>
      </c>
      <c r="I5308" s="52">
        <v>44950.543726851851</v>
      </c>
      <c r="J5308" s="50">
        <v>111</v>
      </c>
      <c r="K5308" s="51">
        <v>44950.96597222222</v>
      </c>
      <c r="L5308" s="53"/>
      <c r="M5308" s="54">
        <v>1</v>
      </c>
    </row>
    <row r="5309" spans="2:13" x14ac:dyDescent="0.3">
      <c r="B5309" s="49">
        <v>24152</v>
      </c>
      <c r="C5309" s="50">
        <v>639</v>
      </c>
      <c r="D5309" s="50" t="str">
        <f>VLOOKUP(Table8[[#This Row],[CustomerID]],Table15[[#All],[CustomerID]:[Company Name]],2,FALSE)</f>
        <v>What Women Wear Ltd.</v>
      </c>
      <c r="E5309" s="51">
        <v>44950</v>
      </c>
      <c r="F5309" s="50">
        <v>4</v>
      </c>
      <c r="G5309" s="50" t="str">
        <f>VLOOKUP(Table8[[#This Row],[ProductID]],Table12[[#All],[ProductID]:[ProductFullName]],3,FALSE)</f>
        <v>Product D</v>
      </c>
      <c r="H5309" s="50">
        <v>6</v>
      </c>
      <c r="I5309" s="52">
        <v>44950.554548611108</v>
      </c>
      <c r="J5309" s="50">
        <v>129</v>
      </c>
      <c r="K5309" s="51">
        <v>44950.96597222222</v>
      </c>
      <c r="L5309" s="53"/>
      <c r="M5309" s="54">
        <v>1</v>
      </c>
    </row>
    <row r="5310" spans="2:13" x14ac:dyDescent="0.3">
      <c r="B5310" s="49">
        <v>24153</v>
      </c>
      <c r="C5310" s="50">
        <v>1259</v>
      </c>
      <c r="D5310" s="50" t="str">
        <f>VLOOKUP(Table8[[#This Row],[CustomerID]],Table15[[#All],[CustomerID]:[Company Name]],2,FALSE)</f>
        <v>Indesign Fundraising #208</v>
      </c>
      <c r="E5310" s="51">
        <v>44950</v>
      </c>
      <c r="F5310" s="50">
        <v>4</v>
      </c>
      <c r="G5310" s="50" t="str">
        <f>VLOOKUP(Table8[[#This Row],[ProductID]],Table12[[#All],[ProductID]:[ProductFullName]],3,FALSE)</f>
        <v>Product D</v>
      </c>
      <c r="H5310" s="50">
        <v>7</v>
      </c>
      <c r="I5310" s="52">
        <v>44950.567604166667</v>
      </c>
      <c r="J5310" s="50">
        <v>118</v>
      </c>
      <c r="K5310" s="51">
        <v>44950.96597222222</v>
      </c>
      <c r="L5310" s="53"/>
      <c r="M5310" s="54">
        <v>1</v>
      </c>
    </row>
    <row r="5311" spans="2:13" x14ac:dyDescent="0.3">
      <c r="B5311" s="49">
        <v>24154</v>
      </c>
      <c r="C5311" s="50">
        <v>1330</v>
      </c>
      <c r="D5311" s="50" t="str">
        <f>VLOOKUP(Table8[[#This Row],[CustomerID]],Table15[[#All],[CustomerID]:[Company Name]],2,FALSE)</f>
        <v>House In The Country</v>
      </c>
      <c r="E5311" s="51">
        <v>44950</v>
      </c>
      <c r="F5311" s="50">
        <v>5</v>
      </c>
      <c r="G5311" s="50" t="str">
        <f>VLOOKUP(Table8[[#This Row],[ProductID]],Table12[[#All],[ProductID]:[ProductFullName]],3,FALSE)</f>
        <v>Product E</v>
      </c>
      <c r="H5311" s="50">
        <v>7</v>
      </c>
      <c r="I5311" s="52">
        <v>44950.581377314811</v>
      </c>
      <c r="J5311" s="50">
        <v>123</v>
      </c>
      <c r="K5311" s="51">
        <v>44950.96597222222</v>
      </c>
      <c r="L5311" s="53"/>
      <c r="M5311" s="54">
        <v>1</v>
      </c>
    </row>
    <row r="5312" spans="2:13" x14ac:dyDescent="0.3">
      <c r="B5312" s="49">
        <v>24155</v>
      </c>
      <c r="C5312" s="50">
        <v>729</v>
      </c>
      <c r="D5312" s="50" t="str">
        <f>VLOOKUP(Table8[[#This Row],[CustomerID]],Table15[[#All],[CustomerID]:[Company Name]],2,FALSE)</f>
        <v>From A to Zebra</v>
      </c>
      <c r="E5312" s="51">
        <v>44950</v>
      </c>
      <c r="F5312" s="50">
        <v>3</v>
      </c>
      <c r="G5312" s="50" t="str">
        <f>VLOOKUP(Table8[[#This Row],[ProductID]],Table12[[#All],[ProductID]:[ProductFullName]],3,FALSE)</f>
        <v>Product C</v>
      </c>
      <c r="H5312" s="50">
        <v>5</v>
      </c>
      <c r="I5312" s="52">
        <v>44950.592083333329</v>
      </c>
      <c r="J5312" s="50">
        <v>114</v>
      </c>
      <c r="K5312" s="51">
        <v>44950.96597222222</v>
      </c>
      <c r="L5312" s="53"/>
      <c r="M5312" s="54">
        <v>1</v>
      </c>
    </row>
    <row r="5313" spans="2:13" x14ac:dyDescent="0.3">
      <c r="B5313" s="49">
        <v>24156</v>
      </c>
      <c r="C5313" s="50">
        <v>943</v>
      </c>
      <c r="D5313" s="50" t="str">
        <f>VLOOKUP(Table8[[#This Row],[CustomerID]],Table15[[#All],[CustomerID]:[Company Name]],2,FALSE)</f>
        <v>DOODLE BUGS</v>
      </c>
      <c r="E5313" s="51">
        <v>44950</v>
      </c>
      <c r="F5313" s="50">
        <v>2</v>
      </c>
      <c r="G5313" s="50" t="str">
        <f>VLOOKUP(Table8[[#This Row],[ProductID]],Table12[[#All],[ProductID]:[ProductFullName]],3,FALSE)</f>
        <v>Product B</v>
      </c>
      <c r="H5313" s="50">
        <v>3</v>
      </c>
      <c r="I5313" s="52">
        <v>44950.603136574071</v>
      </c>
      <c r="J5313" s="50">
        <v>128</v>
      </c>
      <c r="K5313" s="51">
        <v>44950.96597222222</v>
      </c>
      <c r="L5313" s="53"/>
      <c r="M5313" s="54">
        <v>1</v>
      </c>
    </row>
    <row r="5314" spans="2:13" x14ac:dyDescent="0.3">
      <c r="B5314" s="49">
        <v>24157</v>
      </c>
      <c r="C5314" s="50">
        <v>344</v>
      </c>
      <c r="D5314" s="50" t="str">
        <f>VLOOKUP(Table8[[#This Row],[CustomerID]],Table15[[#All],[CustomerID]:[Company Name]],2,FALSE)</f>
        <v>Set Me Free</v>
      </c>
      <c r="E5314" s="51">
        <v>44950</v>
      </c>
      <c r="F5314" s="50">
        <v>6</v>
      </c>
      <c r="G5314" s="50" t="str">
        <f>VLOOKUP(Table8[[#This Row],[ProductID]],Table12[[#All],[ProductID]:[ProductFullName]],3,FALSE)</f>
        <v>Product F</v>
      </c>
      <c r="H5314" s="53"/>
      <c r="I5314" s="53"/>
      <c r="J5314" s="53"/>
      <c r="K5314" s="51">
        <v>44950.96597222222</v>
      </c>
      <c r="L5314" s="53"/>
      <c r="M5314" s="54">
        <v>1</v>
      </c>
    </row>
    <row r="5315" spans="2:13" x14ac:dyDescent="0.3">
      <c r="B5315" s="49">
        <v>24158</v>
      </c>
      <c r="C5315" s="50">
        <v>1069</v>
      </c>
      <c r="D5315" s="50" t="str">
        <f>VLOOKUP(Table8[[#This Row],[CustomerID]],Table15[[#All],[CustomerID]:[Company Name]],2,FALSE)</f>
        <v>Its Magic</v>
      </c>
      <c r="E5315" s="51">
        <v>44950</v>
      </c>
      <c r="F5315" s="50">
        <v>1</v>
      </c>
      <c r="G5315" s="50" t="str">
        <f>VLOOKUP(Table8[[#This Row],[ProductID]],Table12[[#All],[ProductID]:[ProductFullName]],3,FALSE)</f>
        <v>Product A</v>
      </c>
      <c r="H5315" s="50">
        <v>3</v>
      </c>
      <c r="I5315" s="52">
        <v>44950.633460648147</v>
      </c>
      <c r="J5315" s="50">
        <v>115</v>
      </c>
      <c r="K5315" s="51">
        <v>44950.96597222222</v>
      </c>
      <c r="L5315" s="53"/>
      <c r="M5315" s="54">
        <v>1</v>
      </c>
    </row>
    <row r="5316" spans="2:13" x14ac:dyDescent="0.3">
      <c r="B5316" s="49">
        <v>24159</v>
      </c>
      <c r="C5316" s="50">
        <v>780</v>
      </c>
      <c r="D5316" s="50" t="str">
        <f>VLOOKUP(Table8[[#This Row],[CustomerID]],Table15[[#All],[CustomerID]:[Company Name]],2,FALSE)</f>
        <v>Pizzaz Shop</v>
      </c>
      <c r="E5316" s="51">
        <v>44950</v>
      </c>
      <c r="F5316" s="50">
        <v>3</v>
      </c>
      <c r="G5316" s="50" t="str">
        <f>VLOOKUP(Table8[[#This Row],[ProductID]],Table12[[#All],[ProductID]:[ProductFullName]],3,FALSE)</f>
        <v>Product C</v>
      </c>
      <c r="H5316" s="50">
        <v>5</v>
      </c>
      <c r="I5316" s="52">
        <v>44950.644768518519</v>
      </c>
      <c r="J5316" s="50">
        <v>126</v>
      </c>
      <c r="K5316" s="51">
        <v>44950.96597222222</v>
      </c>
      <c r="L5316" s="53"/>
      <c r="M5316" s="54">
        <v>1</v>
      </c>
    </row>
    <row r="5317" spans="2:13" x14ac:dyDescent="0.3">
      <c r="B5317" s="49">
        <v>24160</v>
      </c>
      <c r="C5317" s="50">
        <v>242</v>
      </c>
      <c r="D5317" s="50" t="str">
        <f>VLOOKUP(Table8[[#This Row],[CustomerID]],Table15[[#All],[CustomerID]:[Company Name]],2,FALSE)</f>
        <v>NEUTRANO AR- CAN</v>
      </c>
      <c r="E5317" s="51">
        <v>44950</v>
      </c>
      <c r="F5317" s="50">
        <v>5</v>
      </c>
      <c r="G5317" s="50" t="str">
        <f>VLOOKUP(Table8[[#This Row],[ProductID]],Table12[[#All],[ProductID]:[ProductFullName]],3,FALSE)</f>
        <v>Product E</v>
      </c>
      <c r="H5317" s="50">
        <v>4</v>
      </c>
      <c r="I5317" s="52">
        <v>44950.655381944445</v>
      </c>
      <c r="J5317" s="50">
        <v>133</v>
      </c>
      <c r="K5317" s="51">
        <v>44950.96597222222</v>
      </c>
      <c r="L5317" s="53"/>
      <c r="M5317" s="54">
        <v>1</v>
      </c>
    </row>
    <row r="5318" spans="2:13" x14ac:dyDescent="0.3">
      <c r="B5318" s="49">
        <v>24161</v>
      </c>
      <c r="C5318" s="50">
        <v>6</v>
      </c>
      <c r="D5318" s="50" t="str">
        <f>VLOOKUP(Table8[[#This Row],[CustomerID]],Table15[[#All],[CustomerID]:[Company Name]],2,FALSE)</f>
        <v>Great Canadian Dollar Store #680</v>
      </c>
      <c r="E5318" s="51">
        <v>44950</v>
      </c>
      <c r="F5318" s="50">
        <v>5</v>
      </c>
      <c r="G5318" s="50" t="str">
        <f>VLOOKUP(Table8[[#This Row],[ProductID]],Table12[[#All],[ProductID]:[ProductFullName]],3,FALSE)</f>
        <v>Product E</v>
      </c>
      <c r="H5318" s="50">
        <v>2</v>
      </c>
      <c r="I5318" s="52">
        <v>44950.671168981484</v>
      </c>
      <c r="J5318" s="50">
        <v>109</v>
      </c>
      <c r="K5318" s="51">
        <v>44950.96597222222</v>
      </c>
      <c r="L5318" s="53"/>
      <c r="M5318" s="54">
        <v>1</v>
      </c>
    </row>
    <row r="5319" spans="2:13" x14ac:dyDescent="0.3">
      <c r="B5319" s="49">
        <v>24162</v>
      </c>
      <c r="C5319" s="50">
        <v>269</v>
      </c>
      <c r="D5319" s="50" t="str">
        <f>VLOOKUP(Table8[[#This Row],[CustomerID]],Table15[[#All],[CustomerID]:[Company Name]],2,FALSE)</f>
        <v>Treasures</v>
      </c>
      <c r="E5319" s="51">
        <v>44950</v>
      </c>
      <c r="F5319" s="50">
        <v>2</v>
      </c>
      <c r="G5319" s="50" t="str">
        <f>VLOOKUP(Table8[[#This Row],[ProductID]],Table12[[#All],[ProductID]:[ProductFullName]],3,FALSE)</f>
        <v>Product B</v>
      </c>
      <c r="H5319" s="50">
        <v>3</v>
      </c>
      <c r="I5319" s="52">
        <v>44950.686296296299</v>
      </c>
      <c r="J5319" s="50">
        <v>116</v>
      </c>
      <c r="K5319" s="51">
        <v>44950.96597222222</v>
      </c>
      <c r="L5319" s="53"/>
      <c r="M5319" s="54">
        <v>1</v>
      </c>
    </row>
    <row r="5320" spans="2:13" x14ac:dyDescent="0.3">
      <c r="B5320" s="49">
        <v>24163</v>
      </c>
      <c r="C5320" s="50">
        <v>1039</v>
      </c>
      <c r="D5320" s="50" t="str">
        <f>VLOOKUP(Table8[[#This Row],[CustomerID]],Table15[[#All],[CustomerID]:[Company Name]],2,FALSE)</f>
        <v>Memorial Medical Center</v>
      </c>
      <c r="E5320" s="51">
        <v>44950</v>
      </c>
      <c r="F5320" s="50">
        <v>6</v>
      </c>
      <c r="G5320" s="50" t="str">
        <f>VLOOKUP(Table8[[#This Row],[ProductID]],Table12[[#All],[ProductID]:[ProductFullName]],3,FALSE)</f>
        <v>Product F</v>
      </c>
      <c r="H5320" s="53"/>
      <c r="I5320" s="53"/>
      <c r="J5320" s="53"/>
      <c r="K5320" s="51">
        <v>44950.96597222222</v>
      </c>
      <c r="L5320" s="53"/>
      <c r="M5320" s="54">
        <v>1</v>
      </c>
    </row>
    <row r="5321" spans="2:13" x14ac:dyDescent="0.3">
      <c r="B5321" s="49">
        <v>24164</v>
      </c>
      <c r="C5321" s="50">
        <v>1311</v>
      </c>
      <c r="D5321" s="50" t="str">
        <f>VLOOKUP(Table8[[#This Row],[CustomerID]],Table15[[#All],[CustomerID]:[Company Name]],2,FALSE)</f>
        <v>L.A. Garments</v>
      </c>
      <c r="E5321" s="51">
        <v>44950</v>
      </c>
      <c r="F5321" s="50">
        <v>3</v>
      </c>
      <c r="G5321" s="50" t="str">
        <f>VLOOKUP(Table8[[#This Row],[ProductID]],Table12[[#All],[ProductID]:[ProductFullName]],3,FALSE)</f>
        <v>Product C</v>
      </c>
      <c r="H5321" s="50">
        <v>7</v>
      </c>
      <c r="I5321" s="52">
        <v>44950.713981481487</v>
      </c>
      <c r="J5321" s="50">
        <v>107</v>
      </c>
      <c r="K5321" s="51">
        <v>44950.96597222222</v>
      </c>
      <c r="L5321" s="53"/>
      <c r="M5321" s="54">
        <v>1</v>
      </c>
    </row>
    <row r="5322" spans="2:13" x14ac:dyDescent="0.3">
      <c r="B5322" s="49">
        <v>24165</v>
      </c>
      <c r="C5322" s="50">
        <v>1360</v>
      </c>
      <c r="D5322" s="50" t="str">
        <f>VLOOKUP(Table8[[#This Row],[CustomerID]],Table15[[#All],[CustomerID]:[Company Name]],2,FALSE)</f>
        <v>Rosewood Cottage</v>
      </c>
      <c r="E5322" s="51">
        <v>44950</v>
      </c>
      <c r="F5322" s="50">
        <v>6</v>
      </c>
      <c r="G5322" s="50" t="str">
        <f>VLOOKUP(Table8[[#This Row],[ProductID]],Table12[[#All],[ProductID]:[ProductFullName]],3,FALSE)</f>
        <v>Product F</v>
      </c>
      <c r="H5322" s="53"/>
      <c r="I5322" s="53"/>
      <c r="J5322" s="53"/>
      <c r="K5322" s="51">
        <v>44950.96597222222</v>
      </c>
      <c r="L5322" s="53"/>
      <c r="M5322" s="54">
        <v>1</v>
      </c>
    </row>
    <row r="5323" spans="2:13" x14ac:dyDescent="0.3">
      <c r="B5323" s="49">
        <v>24166</v>
      </c>
      <c r="C5323" s="50">
        <v>1171</v>
      </c>
      <c r="D5323" s="50" t="str">
        <f>VLOOKUP(Table8[[#This Row],[CustomerID]],Table15[[#All],[CustomerID]:[Company Name]],2,FALSE)</f>
        <v>Veronica's Hallmark</v>
      </c>
      <c r="E5323" s="51">
        <v>44951</v>
      </c>
      <c r="F5323" s="50">
        <v>4</v>
      </c>
      <c r="G5323" s="50" t="str">
        <f>VLOOKUP(Table8[[#This Row],[ProductID]],Table12[[#All],[ProductID]:[ProductFullName]],3,FALSE)</f>
        <v>Product D</v>
      </c>
      <c r="H5323" s="50">
        <v>6</v>
      </c>
      <c r="I5323" s="52">
        <v>44951.333333333336</v>
      </c>
      <c r="J5323" s="50">
        <v>125</v>
      </c>
      <c r="K5323" s="51">
        <v>44951.970138888886</v>
      </c>
      <c r="L5323" s="53"/>
      <c r="M5323" s="54">
        <v>1</v>
      </c>
    </row>
    <row r="5324" spans="2:13" x14ac:dyDescent="0.3">
      <c r="B5324" s="49">
        <v>24167</v>
      </c>
      <c r="C5324" s="50">
        <v>454</v>
      </c>
      <c r="D5324" s="50" t="str">
        <f>VLOOKUP(Table8[[#This Row],[CustomerID]],Table15[[#All],[CustomerID]:[Company Name]],2,FALSE)</f>
        <v>Tunnel Duty Free Shop</v>
      </c>
      <c r="E5324" s="51">
        <v>44951</v>
      </c>
      <c r="F5324" s="50">
        <v>4</v>
      </c>
      <c r="G5324" s="50" t="str">
        <f>VLOOKUP(Table8[[#This Row],[ProductID]],Table12[[#All],[ProductID]:[ProductFullName]],3,FALSE)</f>
        <v>Product D</v>
      </c>
      <c r="H5324" s="50">
        <v>6</v>
      </c>
      <c r="I5324" s="52">
        <v>44951.349317129629</v>
      </c>
      <c r="J5324" s="50">
        <v>128</v>
      </c>
      <c r="K5324" s="51">
        <v>44951.970138888886</v>
      </c>
      <c r="L5324" s="53"/>
      <c r="M5324" s="54">
        <v>1</v>
      </c>
    </row>
    <row r="5325" spans="2:13" x14ac:dyDescent="0.3">
      <c r="B5325" s="49">
        <v>24168</v>
      </c>
      <c r="C5325" s="50">
        <v>315</v>
      </c>
      <c r="D5325" s="50" t="str">
        <f>VLOOKUP(Table8[[#This Row],[CustomerID]],Table15[[#All],[CustomerID]:[Company Name]],2,FALSE)</f>
        <v>Shoppers Drug Mart # 1043</v>
      </c>
      <c r="E5325" s="51">
        <v>44951</v>
      </c>
      <c r="F5325" s="50">
        <v>4</v>
      </c>
      <c r="G5325" s="50" t="str">
        <f>VLOOKUP(Table8[[#This Row],[ProductID]],Table12[[#All],[ProductID]:[ProductFullName]],3,FALSE)</f>
        <v>Product D</v>
      </c>
      <c r="H5325" s="50">
        <v>6</v>
      </c>
      <c r="I5325" s="52">
        <v>44951.360578703701</v>
      </c>
      <c r="J5325" s="50">
        <v>115</v>
      </c>
      <c r="K5325" s="51">
        <v>44951.970138888886</v>
      </c>
      <c r="L5325" s="53"/>
      <c r="M5325" s="54">
        <v>1</v>
      </c>
    </row>
    <row r="5326" spans="2:13" x14ac:dyDescent="0.3">
      <c r="B5326" s="49">
        <v>24169</v>
      </c>
      <c r="C5326" s="50">
        <v>247</v>
      </c>
      <c r="D5326" s="50" t="str">
        <f>VLOOKUP(Table8[[#This Row],[CustomerID]],Table15[[#All],[CustomerID]:[Company Name]],2,FALSE)</f>
        <v>THE CLOTHES GARDEN</v>
      </c>
      <c r="E5326" s="51">
        <v>44951</v>
      </c>
      <c r="F5326" s="50">
        <v>1</v>
      </c>
      <c r="G5326" s="50" t="str">
        <f>VLOOKUP(Table8[[#This Row],[ProductID]],Table12[[#All],[ProductID]:[ProductFullName]],3,FALSE)</f>
        <v>Product A</v>
      </c>
      <c r="H5326" s="50">
        <v>3</v>
      </c>
      <c r="I5326" s="52">
        <v>44951.377222222218</v>
      </c>
      <c r="J5326" s="50">
        <v>119</v>
      </c>
      <c r="K5326" s="51">
        <v>44951.970138888886</v>
      </c>
      <c r="L5326" s="53"/>
      <c r="M5326" s="54">
        <v>1</v>
      </c>
    </row>
    <row r="5327" spans="2:13" x14ac:dyDescent="0.3">
      <c r="B5327" s="49">
        <v>24170</v>
      </c>
      <c r="C5327" s="50">
        <v>483</v>
      </c>
      <c r="D5327" s="50" t="str">
        <f>VLOOKUP(Table8[[#This Row],[CustomerID]],Table15[[#All],[CustomerID]:[Company Name]],2,FALSE)</f>
        <v>Buck Or Two #248</v>
      </c>
      <c r="E5327" s="51">
        <v>44951</v>
      </c>
      <c r="F5327" s="50">
        <v>6</v>
      </c>
      <c r="G5327" s="50" t="str">
        <f>VLOOKUP(Table8[[#This Row],[ProductID]],Table12[[#All],[ProductID]:[ProductFullName]],3,FALSE)</f>
        <v>Product F</v>
      </c>
      <c r="H5327" s="53"/>
      <c r="I5327" s="53"/>
      <c r="J5327" s="53"/>
      <c r="K5327" s="51">
        <v>44951.970138888886</v>
      </c>
      <c r="L5327" s="53"/>
      <c r="M5327" s="54">
        <v>1</v>
      </c>
    </row>
    <row r="5328" spans="2:13" x14ac:dyDescent="0.3">
      <c r="B5328" s="49">
        <v>24171</v>
      </c>
      <c r="C5328" s="50">
        <v>522</v>
      </c>
      <c r="D5328" s="50" t="str">
        <f>VLOOKUP(Table8[[#This Row],[CustomerID]],Table15[[#All],[CustomerID]:[Company Name]],2,FALSE)</f>
        <v>BUCK $ STORE</v>
      </c>
      <c r="E5328" s="51">
        <v>44951</v>
      </c>
      <c r="F5328" s="50">
        <v>3</v>
      </c>
      <c r="G5328" s="50" t="str">
        <f>VLOOKUP(Table8[[#This Row],[ProductID]],Table12[[#All],[ProductID]:[ProductFullName]],3,FALSE)</f>
        <v>Product C</v>
      </c>
      <c r="H5328" s="50">
        <v>3</v>
      </c>
      <c r="I5328" s="52">
        <v>44951.404062499998</v>
      </c>
      <c r="J5328" s="50">
        <v>123</v>
      </c>
      <c r="K5328" s="51">
        <v>44951.970138888886</v>
      </c>
      <c r="L5328" s="53"/>
      <c r="M5328" s="54">
        <v>1</v>
      </c>
    </row>
    <row r="5329" spans="2:13" x14ac:dyDescent="0.3">
      <c r="B5329" s="49">
        <v>24172</v>
      </c>
      <c r="C5329" s="50">
        <v>818</v>
      </c>
      <c r="D5329" s="50" t="str">
        <f>VLOOKUP(Table8[[#This Row],[CustomerID]],Table15[[#All],[CustomerID]:[Company Name]],2,FALSE)</f>
        <v>Fenwick Cottage</v>
      </c>
      <c r="E5329" s="51">
        <v>44951</v>
      </c>
      <c r="F5329" s="50">
        <v>6</v>
      </c>
      <c r="G5329" s="50" t="str">
        <f>VLOOKUP(Table8[[#This Row],[ProductID]],Table12[[#All],[ProductID]:[ProductFullName]],3,FALSE)</f>
        <v>Product F</v>
      </c>
      <c r="H5329" s="53"/>
      <c r="I5329" s="53"/>
      <c r="J5329" s="53"/>
      <c r="K5329" s="51">
        <v>44951.970138888886</v>
      </c>
      <c r="L5329" s="53"/>
      <c r="M5329" s="54">
        <v>1</v>
      </c>
    </row>
    <row r="5330" spans="2:13" x14ac:dyDescent="0.3">
      <c r="B5330" s="49">
        <v>24173</v>
      </c>
      <c r="C5330" s="50">
        <v>607</v>
      </c>
      <c r="D5330" s="50" t="str">
        <f>VLOOKUP(Table8[[#This Row],[CustomerID]],Table15[[#All],[CustomerID]:[Company Name]],2,FALSE)</f>
        <v>The Heavenly Outhouse</v>
      </c>
      <c r="E5330" s="51">
        <v>44951</v>
      </c>
      <c r="F5330" s="50">
        <v>3</v>
      </c>
      <c r="G5330" s="50" t="str">
        <f>VLOOKUP(Table8[[#This Row],[ProductID]],Table12[[#All],[ProductID]:[ProductFullName]],3,FALSE)</f>
        <v>Product C</v>
      </c>
      <c r="H5330" s="50">
        <v>3</v>
      </c>
      <c r="I5330" s="52">
        <v>44951.431261574071</v>
      </c>
      <c r="J5330" s="50">
        <v>121</v>
      </c>
      <c r="K5330" s="51">
        <v>44951.970138888886</v>
      </c>
      <c r="L5330" s="53"/>
      <c r="M5330" s="54">
        <v>1</v>
      </c>
    </row>
    <row r="5331" spans="2:13" x14ac:dyDescent="0.3">
      <c r="B5331" s="49">
        <v>24174</v>
      </c>
      <c r="C5331" s="50">
        <v>305</v>
      </c>
      <c r="D5331" s="50" t="str">
        <f>VLOOKUP(Table8[[#This Row],[CustomerID]],Table15[[#All],[CustomerID]:[Company Name]],2,FALSE)</f>
        <v>Hallmark</v>
      </c>
      <c r="E5331" s="51">
        <v>44951</v>
      </c>
      <c r="F5331" s="50">
        <v>2</v>
      </c>
      <c r="G5331" s="50" t="str">
        <f>VLOOKUP(Table8[[#This Row],[ProductID]],Table12[[#All],[ProductID]:[ProductFullName]],3,FALSE)</f>
        <v>Product B</v>
      </c>
      <c r="H5331" s="50">
        <v>4</v>
      </c>
      <c r="I5331" s="52">
        <v>44951.441574074073</v>
      </c>
      <c r="J5331" s="50">
        <v>125</v>
      </c>
      <c r="K5331" s="51">
        <v>44951.970138888886</v>
      </c>
      <c r="L5331" s="53"/>
      <c r="M5331" s="54">
        <v>1</v>
      </c>
    </row>
    <row r="5332" spans="2:13" x14ac:dyDescent="0.3">
      <c r="B5332" s="49">
        <v>24175</v>
      </c>
      <c r="C5332" s="50">
        <v>26</v>
      </c>
      <c r="D5332" s="50" t="str">
        <f>VLOOKUP(Table8[[#This Row],[CustomerID]],Table15[[#All],[CustomerID]:[Company Name]],2,FALSE)</f>
        <v>Dollar Store Plus #73</v>
      </c>
      <c r="E5332" s="51">
        <v>44951</v>
      </c>
      <c r="F5332" s="50">
        <v>4</v>
      </c>
      <c r="G5332" s="50" t="str">
        <f>VLOOKUP(Table8[[#This Row],[ProductID]],Table12[[#All],[ProductID]:[ProductFullName]],3,FALSE)</f>
        <v>Product D</v>
      </c>
      <c r="H5332" s="50">
        <v>5</v>
      </c>
      <c r="I5332" s="52">
        <v>44951.45853009259</v>
      </c>
      <c r="J5332" s="50">
        <v>131</v>
      </c>
      <c r="K5332" s="51">
        <v>44951.970138888886</v>
      </c>
      <c r="L5332" s="53"/>
      <c r="M5332" s="54">
        <v>1</v>
      </c>
    </row>
    <row r="5333" spans="2:13" x14ac:dyDescent="0.3">
      <c r="B5333" s="49">
        <v>24176</v>
      </c>
      <c r="C5333" s="50">
        <v>1296</v>
      </c>
      <c r="D5333" s="50" t="str">
        <f>VLOOKUP(Table8[[#This Row],[CustomerID]],Table15[[#All],[CustomerID]:[Company Name]],2,FALSE)</f>
        <v>San Marino Toy &amp; Book Shoppe, Inc.</v>
      </c>
      <c r="E5333" s="51">
        <v>44951</v>
      </c>
      <c r="F5333" s="50">
        <v>3</v>
      </c>
      <c r="G5333" s="50" t="str">
        <f>VLOOKUP(Table8[[#This Row],[ProductID]],Table12[[#All],[ProductID]:[ProductFullName]],3,FALSE)</f>
        <v>Product C</v>
      </c>
      <c r="H5333" s="50">
        <v>6</v>
      </c>
      <c r="I5333" s="52">
        <v>44951.467812499999</v>
      </c>
      <c r="J5333" s="50">
        <v>122</v>
      </c>
      <c r="K5333" s="51">
        <v>44951.970138888886</v>
      </c>
      <c r="L5333" s="53"/>
      <c r="M5333" s="54">
        <v>1</v>
      </c>
    </row>
    <row r="5334" spans="2:13" x14ac:dyDescent="0.3">
      <c r="B5334" s="49">
        <v>24177</v>
      </c>
      <c r="C5334" s="50">
        <v>619</v>
      </c>
      <c r="D5334" s="50" t="str">
        <f>VLOOKUP(Table8[[#This Row],[CustomerID]],Table15[[#All],[CustomerID]:[Company Name]],2,FALSE)</f>
        <v>Anna Thoma Int'l Inc.</v>
      </c>
      <c r="E5334" s="51">
        <v>44951</v>
      </c>
      <c r="F5334" s="50">
        <v>3</v>
      </c>
      <c r="G5334" s="50" t="str">
        <f>VLOOKUP(Table8[[#This Row],[ProductID]],Table12[[#All],[ProductID]:[ProductFullName]],3,FALSE)</f>
        <v>Product C</v>
      </c>
      <c r="H5334" s="50">
        <v>6</v>
      </c>
      <c r="I5334" s="52">
        <v>44951.478622685187</v>
      </c>
      <c r="J5334" s="50">
        <v>134</v>
      </c>
      <c r="K5334" s="51">
        <v>44951.970138888886</v>
      </c>
      <c r="L5334" s="53"/>
      <c r="M5334" s="54">
        <v>1</v>
      </c>
    </row>
    <row r="5335" spans="2:13" x14ac:dyDescent="0.3">
      <c r="B5335" s="49">
        <v>24178</v>
      </c>
      <c r="C5335" s="50">
        <v>356</v>
      </c>
      <c r="D5335" s="50" t="str">
        <f>VLOOKUP(Table8[[#This Row],[CustomerID]],Table15[[#All],[CustomerID]:[Company Name]],2,FALSE)</f>
        <v>Toytown</v>
      </c>
      <c r="E5335" s="51">
        <v>44951</v>
      </c>
      <c r="F5335" s="50">
        <v>1</v>
      </c>
      <c r="G5335" s="50" t="str">
        <f>VLOOKUP(Table8[[#This Row],[ProductID]],Table12[[#All],[ProductID]:[ProductFullName]],3,FALSE)</f>
        <v>Product A</v>
      </c>
      <c r="H5335" s="50">
        <v>6</v>
      </c>
      <c r="I5335" s="52">
        <v>44951.490532407406</v>
      </c>
      <c r="J5335" s="50">
        <v>116</v>
      </c>
      <c r="K5335" s="51">
        <v>44951.970138888886</v>
      </c>
      <c r="L5335" s="53"/>
      <c r="M5335" s="54">
        <v>1</v>
      </c>
    </row>
    <row r="5336" spans="2:13" x14ac:dyDescent="0.3">
      <c r="B5336" s="49">
        <v>24179</v>
      </c>
      <c r="C5336" s="50">
        <v>190</v>
      </c>
      <c r="D5336" s="50" t="str">
        <f>VLOOKUP(Table8[[#This Row],[CustomerID]],Table15[[#All],[CustomerID]:[Company Name]],2,FALSE)</f>
        <v>Smokey's Way</v>
      </c>
      <c r="E5336" s="51">
        <v>44951</v>
      </c>
      <c r="F5336" s="50">
        <v>2</v>
      </c>
      <c r="G5336" s="50" t="str">
        <f>VLOOKUP(Table8[[#This Row],[ProductID]],Table12[[#All],[ProductID]:[ProductFullName]],3,FALSE)</f>
        <v>Product B</v>
      </c>
      <c r="H5336" s="50">
        <v>7</v>
      </c>
      <c r="I5336" s="52">
        <v>44951.506643518514</v>
      </c>
      <c r="J5336" s="50">
        <v>114</v>
      </c>
      <c r="K5336" s="51">
        <v>44951.970138888886</v>
      </c>
      <c r="L5336" s="53"/>
      <c r="M5336" s="54">
        <v>1</v>
      </c>
    </row>
    <row r="5337" spans="2:13" x14ac:dyDescent="0.3">
      <c r="B5337" s="49">
        <v>24180</v>
      </c>
      <c r="C5337" s="50">
        <v>235</v>
      </c>
      <c r="D5337" s="50" t="str">
        <f>VLOOKUP(Table8[[#This Row],[CustomerID]],Table15[[#All],[CustomerID]:[Company Name]],2,FALSE)</f>
        <v>York Central Hospital</v>
      </c>
      <c r="E5337" s="51">
        <v>44951</v>
      </c>
      <c r="F5337" s="50">
        <v>1</v>
      </c>
      <c r="G5337" s="50" t="str">
        <f>VLOOKUP(Table8[[#This Row],[ProductID]],Table12[[#All],[ProductID]:[ProductFullName]],3,FALSE)</f>
        <v>Product A</v>
      </c>
      <c r="H5337" s="50">
        <v>7</v>
      </c>
      <c r="I5337" s="52">
        <v>44951.519178240735</v>
      </c>
      <c r="J5337" s="50">
        <v>134</v>
      </c>
      <c r="K5337" s="51">
        <v>44951.970138888886</v>
      </c>
      <c r="L5337" s="53"/>
      <c r="M5337" s="54">
        <v>1</v>
      </c>
    </row>
    <row r="5338" spans="2:13" x14ac:dyDescent="0.3">
      <c r="B5338" s="49">
        <v>24181</v>
      </c>
      <c r="C5338" s="50">
        <v>266</v>
      </c>
      <c r="D5338" s="50" t="str">
        <f>VLOOKUP(Table8[[#This Row],[CustomerID]],Table15[[#All],[CustomerID]:[Company Name]],2,FALSE)</f>
        <v>Zellers Store #292</v>
      </c>
      <c r="E5338" s="51">
        <v>44951</v>
      </c>
      <c r="F5338" s="50">
        <v>3</v>
      </c>
      <c r="G5338" s="50" t="str">
        <f>VLOOKUP(Table8[[#This Row],[ProductID]],Table12[[#All],[ProductID]:[ProductFullName]],3,FALSE)</f>
        <v>Product C</v>
      </c>
      <c r="H5338" s="50">
        <v>5</v>
      </c>
      <c r="I5338" s="52">
        <v>44951.528298611105</v>
      </c>
      <c r="J5338" s="50">
        <v>108</v>
      </c>
      <c r="K5338" s="51">
        <v>44951.970138888886</v>
      </c>
      <c r="L5338" s="53"/>
      <c r="M5338" s="54">
        <v>1</v>
      </c>
    </row>
    <row r="5339" spans="2:13" x14ac:dyDescent="0.3">
      <c r="B5339" s="49">
        <v>24182</v>
      </c>
      <c r="C5339" s="50">
        <v>709</v>
      </c>
      <c r="D5339" s="50" t="str">
        <f>VLOOKUP(Table8[[#This Row],[CustomerID]],Table15[[#All],[CustomerID]:[Company Name]],2,FALSE)</f>
        <v>Edward Chapman's Ladies Shops</v>
      </c>
      <c r="E5339" s="51">
        <v>44951</v>
      </c>
      <c r="F5339" s="50">
        <v>3</v>
      </c>
      <c r="G5339" s="50" t="str">
        <f>VLOOKUP(Table8[[#This Row],[ProductID]],Table12[[#All],[ProductID]:[ProductFullName]],3,FALSE)</f>
        <v>Product C</v>
      </c>
      <c r="H5339" s="50">
        <v>6</v>
      </c>
      <c r="I5339" s="52">
        <v>44951.544618055552</v>
      </c>
      <c r="J5339" s="50">
        <v>106</v>
      </c>
      <c r="K5339" s="51">
        <v>44951.970138888886</v>
      </c>
      <c r="L5339" s="53"/>
      <c r="M5339" s="54">
        <v>1</v>
      </c>
    </row>
    <row r="5340" spans="2:13" x14ac:dyDescent="0.3">
      <c r="B5340" s="49">
        <v>24183</v>
      </c>
      <c r="C5340" s="50">
        <v>1164</v>
      </c>
      <c r="D5340" s="50" t="str">
        <f>VLOOKUP(Table8[[#This Row],[CustomerID]],Table15[[#All],[CustomerID]:[Company Name]],2,FALSE)</f>
        <v>J-O Direct Inc</v>
      </c>
      <c r="E5340" s="51">
        <v>44951</v>
      </c>
      <c r="F5340" s="50">
        <v>3</v>
      </c>
      <c r="G5340" s="50" t="str">
        <f>VLOOKUP(Table8[[#This Row],[ProductID]],Table12[[#All],[ProductID]:[ProductFullName]],3,FALSE)</f>
        <v>Product C</v>
      </c>
      <c r="H5340" s="50">
        <v>7</v>
      </c>
      <c r="I5340" s="52">
        <v>44951.556226851848</v>
      </c>
      <c r="J5340" s="50">
        <v>129</v>
      </c>
      <c r="K5340" s="51">
        <v>44951.970138888886</v>
      </c>
      <c r="L5340" s="53"/>
      <c r="M5340" s="54">
        <v>1</v>
      </c>
    </row>
    <row r="5341" spans="2:13" x14ac:dyDescent="0.3">
      <c r="B5341" s="49">
        <v>24184</v>
      </c>
      <c r="C5341" s="50">
        <v>699</v>
      </c>
      <c r="D5341" s="50" t="str">
        <f>VLOOKUP(Table8[[#This Row],[CustomerID]],Table15[[#All],[CustomerID]:[Company Name]],2,FALSE)</f>
        <v>Field's</v>
      </c>
      <c r="E5341" s="51">
        <v>44951</v>
      </c>
      <c r="F5341" s="50">
        <v>5</v>
      </c>
      <c r="G5341" s="50" t="str">
        <f>VLOOKUP(Table8[[#This Row],[ProductID]],Table12[[#All],[ProductID]:[ProductFullName]],3,FALSE)</f>
        <v>Product E</v>
      </c>
      <c r="H5341" s="50">
        <v>4</v>
      </c>
      <c r="I5341" s="52">
        <v>44951.567384259259</v>
      </c>
      <c r="J5341" s="50">
        <v>129</v>
      </c>
      <c r="K5341" s="51">
        <v>44951.970138888886</v>
      </c>
      <c r="L5341" s="53"/>
      <c r="M5341" s="54">
        <v>1</v>
      </c>
    </row>
    <row r="5342" spans="2:13" x14ac:dyDescent="0.3">
      <c r="B5342" s="49">
        <v>24185</v>
      </c>
      <c r="C5342" s="50">
        <v>1290</v>
      </c>
      <c r="D5342" s="50" t="str">
        <f>VLOOKUP(Table8[[#This Row],[CustomerID]],Table15[[#All],[CustomerID]:[Company Name]],2,FALSE)</f>
        <v>Union Supply Company</v>
      </c>
      <c r="E5342" s="51">
        <v>44951</v>
      </c>
      <c r="F5342" s="50">
        <v>3</v>
      </c>
      <c r="G5342" s="50" t="str">
        <f>VLOOKUP(Table8[[#This Row],[ProductID]],Table12[[#All],[ProductID]:[ProductFullName]],3,FALSE)</f>
        <v>Product C</v>
      </c>
      <c r="H5342" s="50">
        <v>6</v>
      </c>
      <c r="I5342" s="52">
        <v>44951.582488425927</v>
      </c>
      <c r="J5342" s="50">
        <v>120</v>
      </c>
      <c r="K5342" s="51">
        <v>44951.970138888886</v>
      </c>
      <c r="L5342" s="53"/>
      <c r="M5342" s="54">
        <v>1</v>
      </c>
    </row>
    <row r="5343" spans="2:13" x14ac:dyDescent="0.3">
      <c r="B5343" s="49">
        <v>24186</v>
      </c>
      <c r="C5343" s="50">
        <v>378</v>
      </c>
      <c r="D5343" s="50" t="str">
        <f>VLOOKUP(Table8[[#This Row],[CustomerID]],Table15[[#All],[CustomerID]:[Company Name]],2,FALSE)</f>
        <v>Taya Jewellers</v>
      </c>
      <c r="E5343" s="51">
        <v>44951</v>
      </c>
      <c r="F5343" s="50">
        <v>2</v>
      </c>
      <c r="G5343" s="50" t="str">
        <f>VLOOKUP(Table8[[#This Row],[ProductID]],Table12[[#All],[ProductID]:[ProductFullName]],3,FALSE)</f>
        <v>Product B</v>
      </c>
      <c r="H5343" s="50">
        <v>7</v>
      </c>
      <c r="I5343" s="52">
        <v>44951.596076388887</v>
      </c>
      <c r="J5343" s="50">
        <v>118</v>
      </c>
      <c r="K5343" s="51">
        <v>44951.970138888886</v>
      </c>
      <c r="L5343" s="53"/>
      <c r="M5343" s="54">
        <v>1</v>
      </c>
    </row>
    <row r="5344" spans="2:13" x14ac:dyDescent="0.3">
      <c r="B5344" s="49">
        <v>24187</v>
      </c>
      <c r="C5344" s="50">
        <v>649</v>
      </c>
      <c r="D5344" s="50" t="str">
        <f>VLOOKUP(Table8[[#This Row],[CustomerID]],Table15[[#All],[CustomerID]:[Company Name]],2,FALSE)</f>
        <v>Peoples Drug Mart # 43</v>
      </c>
      <c r="E5344" s="51">
        <v>44951</v>
      </c>
      <c r="F5344" s="50">
        <v>5</v>
      </c>
      <c r="G5344" s="50" t="str">
        <f>VLOOKUP(Table8[[#This Row],[ProductID]],Table12[[#All],[ProductID]:[ProductFullName]],3,FALSE)</f>
        <v>Product E</v>
      </c>
      <c r="H5344" s="50">
        <v>2</v>
      </c>
      <c r="I5344" s="52">
        <v>44951.604988425926</v>
      </c>
      <c r="J5344" s="50">
        <v>122</v>
      </c>
      <c r="K5344" s="51">
        <v>44951.970138888886</v>
      </c>
      <c r="L5344" s="53"/>
      <c r="M5344" s="54">
        <v>1</v>
      </c>
    </row>
    <row r="5345" spans="2:13" x14ac:dyDescent="0.3">
      <c r="B5345" s="49">
        <v>24188</v>
      </c>
      <c r="C5345" s="50">
        <v>471</v>
      </c>
      <c r="D5345" s="50" t="str">
        <f>VLOOKUP(Table8[[#This Row],[CustomerID]],Table15[[#All],[CustomerID]:[Company Name]],2,FALSE)</f>
        <v>Treasures and Trophies</v>
      </c>
      <c r="E5345" s="51">
        <v>44951</v>
      </c>
      <c r="F5345" s="50">
        <v>6</v>
      </c>
      <c r="G5345" s="50" t="str">
        <f>VLOOKUP(Table8[[#This Row],[ProductID]],Table12[[#All],[ProductID]:[ProductFullName]],3,FALSE)</f>
        <v>Product F</v>
      </c>
      <c r="H5345" s="53"/>
      <c r="I5345" s="53"/>
      <c r="J5345" s="53"/>
      <c r="K5345" s="51">
        <v>44951.970138888886</v>
      </c>
      <c r="L5345" s="53"/>
      <c r="M5345" s="54">
        <v>1</v>
      </c>
    </row>
    <row r="5346" spans="2:13" x14ac:dyDescent="0.3">
      <c r="B5346" s="49">
        <v>24189</v>
      </c>
      <c r="C5346" s="50">
        <v>156</v>
      </c>
      <c r="D5346" s="50" t="str">
        <f>VLOOKUP(Table8[[#This Row],[CustomerID]],Table15[[#All],[CustomerID]:[Company Name]],2,FALSE)</f>
        <v>S &amp; R Dept Store</v>
      </c>
      <c r="E5346" s="51">
        <v>44951</v>
      </c>
      <c r="F5346" s="50">
        <v>1</v>
      </c>
      <c r="G5346" s="50" t="str">
        <f>VLOOKUP(Table8[[#This Row],[ProductID]],Table12[[#All],[ProductID]:[ProductFullName]],3,FALSE)</f>
        <v>Product A</v>
      </c>
      <c r="H5346" s="50">
        <v>6</v>
      </c>
      <c r="I5346" s="52">
        <v>44951.629039351858</v>
      </c>
      <c r="J5346" s="50">
        <v>134</v>
      </c>
      <c r="K5346" s="51">
        <v>44951.970138888886</v>
      </c>
      <c r="L5346" s="53"/>
      <c r="M5346" s="54">
        <v>1</v>
      </c>
    </row>
    <row r="5347" spans="2:13" x14ac:dyDescent="0.3">
      <c r="B5347" s="49">
        <v>24190</v>
      </c>
      <c r="C5347" s="50">
        <v>140</v>
      </c>
      <c r="D5347" s="50" t="str">
        <f>VLOOKUP(Table8[[#This Row],[CustomerID]],Table15[[#All],[CustomerID]:[Company Name]],2,FALSE)</f>
        <v>SDM - 637</v>
      </c>
      <c r="E5347" s="51">
        <v>44951</v>
      </c>
      <c r="F5347" s="50">
        <v>6</v>
      </c>
      <c r="G5347" s="50" t="str">
        <f>VLOOKUP(Table8[[#This Row],[ProductID]],Table12[[#All],[ProductID]:[ProductFullName]],3,FALSE)</f>
        <v>Product F</v>
      </c>
      <c r="H5347" s="53"/>
      <c r="I5347" s="53"/>
      <c r="J5347" s="53"/>
      <c r="K5347" s="51">
        <v>44951.970138888886</v>
      </c>
      <c r="L5347" s="53"/>
      <c r="M5347" s="54">
        <v>1</v>
      </c>
    </row>
    <row r="5348" spans="2:13" x14ac:dyDescent="0.3">
      <c r="B5348" s="49">
        <v>24191</v>
      </c>
      <c r="C5348" s="50">
        <v>916</v>
      </c>
      <c r="D5348" s="50" t="str">
        <f>VLOOKUP(Table8[[#This Row],[CustomerID]],Table15[[#All],[CustomerID]:[Company Name]],2,FALSE)</f>
        <v>Thruway/Tru Value</v>
      </c>
      <c r="E5348" s="51">
        <v>44951</v>
      </c>
      <c r="F5348" s="50">
        <v>4</v>
      </c>
      <c r="G5348" s="50" t="str">
        <f>VLOOKUP(Table8[[#This Row],[ProductID]],Table12[[#All],[ProductID]:[ProductFullName]],3,FALSE)</f>
        <v>Product D</v>
      </c>
      <c r="H5348" s="50">
        <v>7</v>
      </c>
      <c r="I5348" s="52">
        <v>44951.654386574082</v>
      </c>
      <c r="J5348" s="50">
        <v>106</v>
      </c>
      <c r="K5348" s="51">
        <v>44951.970138888886</v>
      </c>
      <c r="L5348" s="53"/>
      <c r="M5348" s="54">
        <v>1</v>
      </c>
    </row>
    <row r="5349" spans="2:13" x14ac:dyDescent="0.3">
      <c r="B5349" s="49">
        <v>24192</v>
      </c>
      <c r="C5349" s="50">
        <v>503</v>
      </c>
      <c r="D5349" s="50" t="str">
        <f>VLOOKUP(Table8[[#This Row],[CustomerID]],Table15[[#All],[CustomerID]:[Company Name]],2,FALSE)</f>
        <v>Only Deals #11</v>
      </c>
      <c r="E5349" s="51">
        <v>44951</v>
      </c>
      <c r="F5349" s="50">
        <v>3</v>
      </c>
      <c r="G5349" s="50" t="str">
        <f>VLOOKUP(Table8[[#This Row],[ProductID]],Table12[[#All],[ProductID]:[ProductFullName]],3,FALSE)</f>
        <v>Product C</v>
      </c>
      <c r="H5349" s="50">
        <v>2</v>
      </c>
      <c r="I5349" s="52">
        <v>44951.663634259268</v>
      </c>
      <c r="J5349" s="50">
        <v>107</v>
      </c>
      <c r="K5349" s="51">
        <v>44951.970138888886</v>
      </c>
      <c r="L5349" s="53"/>
      <c r="M5349" s="54">
        <v>1</v>
      </c>
    </row>
    <row r="5350" spans="2:13" x14ac:dyDescent="0.3">
      <c r="B5350" s="49">
        <v>24193</v>
      </c>
      <c r="C5350" s="50">
        <v>718</v>
      </c>
      <c r="D5350" s="50" t="str">
        <f>VLOOKUP(Table8[[#This Row],[CustomerID]],Table15[[#All],[CustomerID]:[Company Name]],2,FALSE)</f>
        <v>Hindles</v>
      </c>
      <c r="E5350" s="51">
        <v>44951</v>
      </c>
      <c r="F5350" s="50">
        <v>2</v>
      </c>
      <c r="G5350" s="50" t="str">
        <f>VLOOKUP(Table8[[#This Row],[ProductID]],Table12[[#All],[ProductID]:[ProductFullName]],3,FALSE)</f>
        <v>Product B</v>
      </c>
      <c r="H5350" s="50">
        <v>3</v>
      </c>
      <c r="I5350" s="52">
        <v>44951.677743055567</v>
      </c>
      <c r="J5350" s="50">
        <v>123</v>
      </c>
      <c r="K5350" s="51">
        <v>44951.970138888886</v>
      </c>
      <c r="L5350" s="53"/>
      <c r="M5350" s="54">
        <v>1</v>
      </c>
    </row>
    <row r="5351" spans="2:13" x14ac:dyDescent="0.3">
      <c r="B5351" s="49">
        <v>24194</v>
      </c>
      <c r="C5351" s="50">
        <v>1120</v>
      </c>
      <c r="D5351" s="50" t="str">
        <f>VLOOKUP(Table8[[#This Row],[CustomerID]],Table15[[#All],[CustomerID]:[Company Name]],2,FALSE)</f>
        <v>Hutzel Hospital</v>
      </c>
      <c r="E5351" s="51">
        <v>44951</v>
      </c>
      <c r="F5351" s="50">
        <v>1</v>
      </c>
      <c r="G5351" s="50" t="str">
        <f>VLOOKUP(Table8[[#This Row],[ProductID]],Table12[[#All],[ProductID]:[ProductFullName]],3,FALSE)</f>
        <v>Product A</v>
      </c>
      <c r="H5351" s="50">
        <v>3</v>
      </c>
      <c r="I5351" s="52">
        <v>44951.69403935186</v>
      </c>
      <c r="J5351" s="50">
        <v>118</v>
      </c>
      <c r="K5351" s="51">
        <v>44951.970138888886</v>
      </c>
      <c r="L5351" s="53"/>
      <c r="M5351" s="54">
        <v>1</v>
      </c>
    </row>
    <row r="5352" spans="2:13" x14ac:dyDescent="0.3">
      <c r="B5352" s="49">
        <v>24195</v>
      </c>
      <c r="C5352" s="50">
        <v>362</v>
      </c>
      <c r="D5352" s="50" t="str">
        <f>VLOOKUP(Table8[[#This Row],[CustomerID]],Table15[[#All],[CustomerID]:[Company Name]],2,FALSE)</f>
        <v>T.W. Gilchirt Vending Ltd</v>
      </c>
      <c r="E5352" s="51">
        <v>44951</v>
      </c>
      <c r="F5352" s="50">
        <v>1</v>
      </c>
      <c r="G5352" s="50" t="str">
        <f>VLOOKUP(Table8[[#This Row],[ProductID]],Table12[[#All],[ProductID]:[ProductFullName]],3,FALSE)</f>
        <v>Product A</v>
      </c>
      <c r="H5352" s="50">
        <v>2</v>
      </c>
      <c r="I5352" s="52">
        <v>44951.703425925931</v>
      </c>
      <c r="J5352" s="50">
        <v>132</v>
      </c>
      <c r="K5352" s="51">
        <v>44951.970138888886</v>
      </c>
      <c r="L5352" s="53"/>
      <c r="M5352" s="54">
        <v>1</v>
      </c>
    </row>
    <row r="5353" spans="2:13" x14ac:dyDescent="0.3">
      <c r="B5353" s="49">
        <v>24196</v>
      </c>
      <c r="C5353" s="50">
        <v>691</v>
      </c>
      <c r="D5353" s="50" t="str">
        <f>VLOOKUP(Table8[[#This Row],[CustomerID]],Table15[[#All],[CustomerID]:[Company Name]],2,FALSE)</f>
        <v>Dollar Dollar</v>
      </c>
      <c r="E5353" s="51">
        <v>44951</v>
      </c>
      <c r="F5353" s="50">
        <v>6</v>
      </c>
      <c r="G5353" s="50" t="str">
        <f>VLOOKUP(Table8[[#This Row],[ProductID]],Table12[[#All],[ProductID]:[ProductFullName]],3,FALSE)</f>
        <v>Product F</v>
      </c>
      <c r="H5353" s="53"/>
      <c r="I5353" s="53"/>
      <c r="J5353" s="53"/>
      <c r="K5353" s="51">
        <v>44951.970138888886</v>
      </c>
      <c r="L5353" s="53"/>
      <c r="M5353" s="54">
        <v>1</v>
      </c>
    </row>
    <row r="5354" spans="2:13" x14ac:dyDescent="0.3">
      <c r="B5354" s="49">
        <v>24197</v>
      </c>
      <c r="C5354" s="50">
        <v>145</v>
      </c>
      <c r="D5354" s="50" t="str">
        <f>VLOOKUP(Table8[[#This Row],[CustomerID]],Table15[[#All],[CustomerID]:[Company Name]],2,FALSE)</f>
        <v>The Sassy Bead Co.</v>
      </c>
      <c r="E5354" s="51">
        <v>44951</v>
      </c>
      <c r="F5354" s="50">
        <v>6</v>
      </c>
      <c r="G5354" s="50" t="str">
        <f>VLOOKUP(Table8[[#This Row],[ProductID]],Table12[[#All],[ProductID]:[ProductFullName]],3,FALSE)</f>
        <v>Product F</v>
      </c>
      <c r="H5354" s="53"/>
      <c r="I5354" s="53"/>
      <c r="J5354" s="53"/>
      <c r="K5354" s="51">
        <v>44951.970138888886</v>
      </c>
      <c r="L5354" s="53"/>
      <c r="M5354" s="54">
        <v>1</v>
      </c>
    </row>
    <row r="5355" spans="2:13" x14ac:dyDescent="0.3">
      <c r="B5355" s="49">
        <v>24198</v>
      </c>
      <c r="C5355" s="50">
        <v>632</v>
      </c>
      <c r="D5355" s="50" t="str">
        <f>VLOOKUP(Table8[[#This Row],[CustomerID]],Table15[[#All],[CustomerID]:[Company Name]],2,FALSE)</f>
        <v>VALLEY HOUSE OF FLOWERS LTD</v>
      </c>
      <c r="E5355" s="51">
        <v>44952</v>
      </c>
      <c r="F5355" s="50">
        <v>2</v>
      </c>
      <c r="G5355" s="50" t="str">
        <f>VLOOKUP(Table8[[#This Row],[ProductID]],Table12[[#All],[ProductID]:[ProductFullName]],3,FALSE)</f>
        <v>Product B</v>
      </c>
      <c r="H5355" s="50">
        <v>4</v>
      </c>
      <c r="I5355" s="52">
        <v>44952.333333333336</v>
      </c>
      <c r="J5355" s="50">
        <v>111</v>
      </c>
      <c r="K5355" s="51">
        <v>44952.96597222222</v>
      </c>
      <c r="L5355" s="53"/>
      <c r="M5355" s="54">
        <v>1</v>
      </c>
    </row>
    <row r="5356" spans="2:13" x14ac:dyDescent="0.3">
      <c r="B5356" s="49">
        <v>24199</v>
      </c>
      <c r="C5356" s="50">
        <v>1032</v>
      </c>
      <c r="D5356" s="50" t="str">
        <f>VLOOKUP(Table8[[#This Row],[CustomerID]],Table15[[#All],[CustomerID]:[Company Name]],2,FALSE)</f>
        <v>Memorial Health University Medical Center</v>
      </c>
      <c r="E5356" s="51">
        <v>44952</v>
      </c>
      <c r="F5356" s="50">
        <v>5</v>
      </c>
      <c r="G5356" s="50" t="str">
        <f>VLOOKUP(Table8[[#This Row],[ProductID]],Table12[[#All],[ProductID]:[ProductFullName]],3,FALSE)</f>
        <v>Product E</v>
      </c>
      <c r="H5356" s="50">
        <v>6</v>
      </c>
      <c r="I5356" s="52">
        <v>44952.342210648152</v>
      </c>
      <c r="J5356" s="50">
        <v>122</v>
      </c>
      <c r="K5356" s="51">
        <v>44952.96597222222</v>
      </c>
      <c r="L5356" s="53"/>
      <c r="M5356" s="54">
        <v>1</v>
      </c>
    </row>
    <row r="5357" spans="2:13" x14ac:dyDescent="0.3">
      <c r="B5357" s="49">
        <v>24200</v>
      </c>
      <c r="C5357" s="50">
        <v>72</v>
      </c>
      <c r="D5357" s="50" t="str">
        <f>VLOOKUP(Table8[[#This Row],[CustomerID]],Table15[[#All],[CustomerID]:[Company Name]],2,FALSE)</f>
        <v>Buck Or Two #117</v>
      </c>
      <c r="E5357" s="51">
        <v>44952</v>
      </c>
      <c r="F5357" s="50">
        <v>5</v>
      </c>
      <c r="G5357" s="50" t="str">
        <f>VLOOKUP(Table8[[#This Row],[ProductID]],Table12[[#All],[ProductID]:[ProductFullName]],3,FALSE)</f>
        <v>Product E</v>
      </c>
      <c r="H5357" s="50">
        <v>5</v>
      </c>
      <c r="I5357" s="52">
        <v>44952.351365740746</v>
      </c>
      <c r="J5357" s="50">
        <v>115</v>
      </c>
      <c r="K5357" s="51">
        <v>44952.96597222222</v>
      </c>
      <c r="L5357" s="53"/>
      <c r="M5357" s="54">
        <v>1</v>
      </c>
    </row>
    <row r="5358" spans="2:13" x14ac:dyDescent="0.3">
      <c r="B5358" s="49">
        <v>24201</v>
      </c>
      <c r="C5358" s="50">
        <v>1197</v>
      </c>
      <c r="D5358" s="50" t="str">
        <f>VLOOKUP(Table8[[#This Row],[CustomerID]],Table15[[#All],[CustomerID]:[Company Name]],2,FALSE)</f>
        <v>Petal Pushers</v>
      </c>
      <c r="E5358" s="51">
        <v>44952</v>
      </c>
      <c r="F5358" s="50">
        <v>2</v>
      </c>
      <c r="G5358" s="50" t="str">
        <f>VLOOKUP(Table8[[#This Row],[ProductID]],Table12[[#All],[ProductID]:[ProductFullName]],3,FALSE)</f>
        <v>Product B</v>
      </c>
      <c r="H5358" s="50">
        <v>6</v>
      </c>
      <c r="I5358" s="52">
        <v>44952.36659722223</v>
      </c>
      <c r="J5358" s="50">
        <v>126</v>
      </c>
      <c r="K5358" s="51">
        <v>44952.96597222222</v>
      </c>
      <c r="L5358" s="53"/>
      <c r="M5358" s="54">
        <v>1</v>
      </c>
    </row>
    <row r="5359" spans="2:13" x14ac:dyDescent="0.3">
      <c r="B5359" s="49">
        <v>24202</v>
      </c>
      <c r="C5359" s="50">
        <v>584</v>
      </c>
      <c r="D5359" s="50" t="str">
        <f>VLOOKUP(Table8[[#This Row],[CustomerID]],Table15[[#All],[CustomerID]:[Company Name]],2,FALSE)</f>
        <v>Gift Boutique</v>
      </c>
      <c r="E5359" s="51">
        <v>44952</v>
      </c>
      <c r="F5359" s="50">
        <v>6</v>
      </c>
      <c r="G5359" s="50" t="str">
        <f>VLOOKUP(Table8[[#This Row],[ProductID]],Table12[[#All],[ProductID]:[ProductFullName]],3,FALSE)</f>
        <v>Product F</v>
      </c>
      <c r="H5359" s="53"/>
      <c r="I5359" s="53"/>
      <c r="J5359" s="53"/>
      <c r="K5359" s="51">
        <v>44952.96597222222</v>
      </c>
      <c r="L5359" s="53"/>
      <c r="M5359" s="54">
        <v>1</v>
      </c>
    </row>
    <row r="5360" spans="2:13" x14ac:dyDescent="0.3">
      <c r="B5360" s="49">
        <v>24203</v>
      </c>
      <c r="C5360" s="50">
        <v>194</v>
      </c>
      <c r="D5360" s="50" t="str">
        <f>VLOOKUP(Table8[[#This Row],[CustomerID]],Table15[[#All],[CustomerID]:[Company Name]],2,FALSE)</f>
        <v>Unlimited Bargains</v>
      </c>
      <c r="E5360" s="51">
        <v>44952</v>
      </c>
      <c r="F5360" s="50">
        <v>3</v>
      </c>
      <c r="G5360" s="50" t="str">
        <f>VLOOKUP(Table8[[#This Row],[ProductID]],Table12[[#All],[ProductID]:[ProductFullName]],3,FALSE)</f>
        <v>Product C</v>
      </c>
      <c r="H5360" s="50">
        <v>3</v>
      </c>
      <c r="I5360" s="52">
        <v>44952.389548611121</v>
      </c>
      <c r="J5360" s="50">
        <v>108</v>
      </c>
      <c r="K5360" s="51">
        <v>44952.96597222222</v>
      </c>
      <c r="L5360" s="53"/>
      <c r="M5360" s="54">
        <v>1</v>
      </c>
    </row>
    <row r="5361" spans="2:13" x14ac:dyDescent="0.3">
      <c r="B5361" s="49">
        <v>24204</v>
      </c>
      <c r="C5361" s="50">
        <v>43</v>
      </c>
      <c r="D5361" s="50" t="str">
        <f>VLOOKUP(Table8[[#This Row],[CustomerID]],Table15[[#All],[CustomerID]:[Company Name]],2,FALSE)</f>
        <v>Emerald Isle Gifts</v>
      </c>
      <c r="E5361" s="51">
        <v>44952</v>
      </c>
      <c r="F5361" s="50">
        <v>1</v>
      </c>
      <c r="G5361" s="50" t="str">
        <f>VLOOKUP(Table8[[#This Row],[ProductID]],Table12[[#All],[ProductID]:[ProductFullName]],3,FALSE)</f>
        <v>Product A</v>
      </c>
      <c r="H5361" s="50">
        <v>5</v>
      </c>
      <c r="I5361" s="52">
        <v>44952.398344907415</v>
      </c>
      <c r="J5361" s="50">
        <v>122</v>
      </c>
      <c r="K5361" s="51">
        <v>44952.96597222222</v>
      </c>
      <c r="L5361" s="53"/>
      <c r="M5361" s="54">
        <v>1</v>
      </c>
    </row>
    <row r="5362" spans="2:13" x14ac:dyDescent="0.3">
      <c r="B5362" s="49">
        <v>24205</v>
      </c>
      <c r="C5362" s="50">
        <v>704</v>
      </c>
      <c r="D5362" s="50" t="str">
        <f>VLOOKUP(Table8[[#This Row],[CustomerID]],Table15[[#All],[CustomerID]:[Company Name]],2,FALSE)</f>
        <v>Centre Stage</v>
      </c>
      <c r="E5362" s="51">
        <v>44952</v>
      </c>
      <c r="F5362" s="50">
        <v>2</v>
      </c>
      <c r="G5362" s="50" t="str">
        <f>VLOOKUP(Table8[[#This Row],[ProductID]],Table12[[#All],[ProductID]:[ProductFullName]],3,FALSE)</f>
        <v>Product B</v>
      </c>
      <c r="H5362" s="50">
        <v>4</v>
      </c>
      <c r="I5362" s="52">
        <v>44952.406724537046</v>
      </c>
      <c r="J5362" s="50">
        <v>130</v>
      </c>
      <c r="K5362" s="51">
        <v>44952.96597222222</v>
      </c>
      <c r="L5362" s="53"/>
      <c r="M5362" s="54">
        <v>1</v>
      </c>
    </row>
    <row r="5363" spans="2:13" x14ac:dyDescent="0.3">
      <c r="B5363" s="49">
        <v>24206</v>
      </c>
      <c r="C5363" s="50">
        <v>488</v>
      </c>
      <c r="D5363" s="50" t="str">
        <f>VLOOKUP(Table8[[#This Row],[CustomerID]],Table15[[#All],[CustomerID]:[Company Name]],2,FALSE)</f>
        <v>Pharmasave - 490</v>
      </c>
      <c r="E5363" s="51">
        <v>44952</v>
      </c>
      <c r="F5363" s="50">
        <v>1</v>
      </c>
      <c r="G5363" s="50" t="str">
        <f>VLOOKUP(Table8[[#This Row],[ProductID]],Table12[[#All],[ProductID]:[ProductFullName]],3,FALSE)</f>
        <v>Product A</v>
      </c>
      <c r="H5363" s="50">
        <v>6</v>
      </c>
      <c r="I5363" s="52">
        <v>44952.422361111123</v>
      </c>
      <c r="J5363" s="50">
        <v>114</v>
      </c>
      <c r="K5363" s="51">
        <v>44952.96597222222</v>
      </c>
      <c r="L5363" s="53"/>
      <c r="M5363" s="54">
        <v>1</v>
      </c>
    </row>
    <row r="5364" spans="2:13" x14ac:dyDescent="0.3">
      <c r="B5364" s="49">
        <v>24207</v>
      </c>
      <c r="C5364" s="50">
        <v>66</v>
      </c>
      <c r="D5364" s="50" t="str">
        <f>VLOOKUP(Table8[[#This Row],[CustomerID]],Table15[[#All],[CustomerID]:[Company Name]],2,FALSE)</f>
        <v>Freeman's PharmaChoice</v>
      </c>
      <c r="E5364" s="51">
        <v>44952</v>
      </c>
      <c r="F5364" s="50">
        <v>6</v>
      </c>
      <c r="G5364" s="50" t="str">
        <f>VLOOKUP(Table8[[#This Row],[ProductID]],Table12[[#All],[ProductID]:[ProductFullName]],3,FALSE)</f>
        <v>Product F</v>
      </c>
      <c r="H5364" s="53"/>
      <c r="I5364" s="53"/>
      <c r="J5364" s="53"/>
      <c r="K5364" s="51">
        <v>44952.96597222222</v>
      </c>
      <c r="L5364" s="53"/>
      <c r="M5364" s="54">
        <v>1</v>
      </c>
    </row>
    <row r="5365" spans="2:13" x14ac:dyDescent="0.3">
      <c r="B5365" s="49">
        <v>24208</v>
      </c>
      <c r="C5365" s="50">
        <v>367</v>
      </c>
      <c r="D5365" s="50" t="str">
        <f>VLOOKUP(Table8[[#This Row],[CustomerID]],Table15[[#All],[CustomerID]:[Company Name]],2,FALSE)</f>
        <v>Gift Ideaz</v>
      </c>
      <c r="E5365" s="51">
        <v>44952</v>
      </c>
      <c r="F5365" s="50">
        <v>1</v>
      </c>
      <c r="G5365" s="50" t="str">
        <f>VLOOKUP(Table8[[#This Row],[ProductID]],Table12[[#All],[ProductID]:[ProductFullName]],3,FALSE)</f>
        <v>Product A</v>
      </c>
      <c r="H5365" s="50">
        <v>6</v>
      </c>
      <c r="I5365" s="52">
        <v>44952.446435185193</v>
      </c>
      <c r="J5365" s="50">
        <v>120</v>
      </c>
      <c r="K5365" s="51">
        <v>44952.96597222222</v>
      </c>
      <c r="L5365" s="53"/>
      <c r="M5365" s="54">
        <v>1</v>
      </c>
    </row>
    <row r="5366" spans="2:13" x14ac:dyDescent="0.3">
      <c r="B5366" s="49">
        <v>24209</v>
      </c>
      <c r="C5366" s="50">
        <v>837</v>
      </c>
      <c r="D5366" s="50" t="str">
        <f>VLOOKUP(Table8[[#This Row],[CustomerID]],Table15[[#All],[CustomerID]:[Company Name]],2,FALSE)</f>
        <v>Faire Tails</v>
      </c>
      <c r="E5366" s="51">
        <v>44952</v>
      </c>
      <c r="F5366" s="50">
        <v>2</v>
      </c>
      <c r="G5366" s="50" t="str">
        <f>VLOOKUP(Table8[[#This Row],[ProductID]],Table12[[#All],[ProductID]:[ProductFullName]],3,FALSE)</f>
        <v>Product B</v>
      </c>
      <c r="H5366" s="50">
        <v>3</v>
      </c>
      <c r="I5366" s="52">
        <v>44952.455717592602</v>
      </c>
      <c r="J5366" s="50">
        <v>116</v>
      </c>
      <c r="K5366" s="51">
        <v>44952.96597222222</v>
      </c>
      <c r="L5366" s="53"/>
      <c r="M5366" s="54">
        <v>1</v>
      </c>
    </row>
    <row r="5367" spans="2:13" x14ac:dyDescent="0.3">
      <c r="B5367" s="49">
        <v>24210</v>
      </c>
      <c r="C5367" s="50">
        <v>878</v>
      </c>
      <c r="D5367" s="50" t="str">
        <f>VLOOKUP(Table8[[#This Row],[CustomerID]],Table15[[#All],[CustomerID]:[Company Name]],2,FALSE)</f>
        <v>In Vogue</v>
      </c>
      <c r="E5367" s="51">
        <v>44952</v>
      </c>
      <c r="F5367" s="50">
        <v>4</v>
      </c>
      <c r="G5367" s="50" t="str">
        <f>VLOOKUP(Table8[[#This Row],[ProductID]],Table12[[#All],[ProductID]:[ProductFullName]],3,FALSE)</f>
        <v>Product D</v>
      </c>
      <c r="H5367" s="50">
        <v>4</v>
      </c>
      <c r="I5367" s="52">
        <v>44952.468530092599</v>
      </c>
      <c r="J5367" s="50">
        <v>125</v>
      </c>
      <c r="K5367" s="51">
        <v>44952.96597222222</v>
      </c>
      <c r="L5367" s="53"/>
      <c r="M5367" s="54">
        <v>1</v>
      </c>
    </row>
    <row r="5368" spans="2:13" x14ac:dyDescent="0.3">
      <c r="B5368" s="49">
        <v>24211</v>
      </c>
      <c r="C5368" s="50">
        <v>219</v>
      </c>
      <c r="D5368" s="50" t="str">
        <f>VLOOKUP(Table8[[#This Row],[CustomerID]],Table15[[#All],[CustomerID]:[Company Name]],2,FALSE)</f>
        <v>Shoppers Drug Mart # 788</v>
      </c>
      <c r="E5368" s="51">
        <v>44952</v>
      </c>
      <c r="F5368" s="50">
        <v>1</v>
      </c>
      <c r="G5368" s="50" t="str">
        <f>VLOOKUP(Table8[[#This Row],[ProductID]],Table12[[#All],[ProductID]:[ProductFullName]],3,FALSE)</f>
        <v>Product A</v>
      </c>
      <c r="H5368" s="50">
        <v>3</v>
      </c>
      <c r="I5368" s="52">
        <v>44952.47859953704</v>
      </c>
      <c r="J5368" s="50">
        <v>129</v>
      </c>
      <c r="K5368" s="51">
        <v>44952.96597222222</v>
      </c>
      <c r="L5368" s="53"/>
      <c r="M5368" s="54">
        <v>1</v>
      </c>
    </row>
    <row r="5369" spans="2:13" x14ac:dyDescent="0.3">
      <c r="B5369" s="49">
        <v>24212</v>
      </c>
      <c r="C5369" s="50">
        <v>1045</v>
      </c>
      <c r="D5369" s="50" t="str">
        <f>VLOOKUP(Table8[[#This Row],[CustomerID]],Table15[[#All],[CustomerID]:[Company Name]],2,FALSE)</f>
        <v>Opulent Items</v>
      </c>
      <c r="E5369" s="51">
        <v>44952</v>
      </c>
      <c r="F5369" s="50">
        <v>4</v>
      </c>
      <c r="G5369" s="50" t="str">
        <f>VLOOKUP(Table8[[#This Row],[ProductID]],Table12[[#All],[ProductID]:[ProductFullName]],3,FALSE)</f>
        <v>Product D</v>
      </c>
      <c r="H5369" s="50">
        <v>4</v>
      </c>
      <c r="I5369" s="52">
        <v>44952.491053240745</v>
      </c>
      <c r="J5369" s="50">
        <v>106</v>
      </c>
      <c r="K5369" s="51">
        <v>44952.96597222222</v>
      </c>
      <c r="L5369" s="53"/>
      <c r="M5369" s="54">
        <v>1</v>
      </c>
    </row>
    <row r="5370" spans="2:13" x14ac:dyDescent="0.3">
      <c r="B5370" s="49">
        <v>24213</v>
      </c>
      <c r="C5370" s="50">
        <v>634</v>
      </c>
      <c r="D5370" s="50" t="str">
        <f>VLOOKUP(Table8[[#This Row],[CustomerID]],Table15[[#All],[CustomerID]:[Company Name]],2,FALSE)</f>
        <v>Pharmasave - 314</v>
      </c>
      <c r="E5370" s="51">
        <v>44952</v>
      </c>
      <c r="F5370" s="50">
        <v>3</v>
      </c>
      <c r="G5370" s="50" t="str">
        <f>VLOOKUP(Table8[[#This Row],[ProductID]],Table12[[#All],[ProductID]:[ProductFullName]],3,FALSE)</f>
        <v>Product C</v>
      </c>
      <c r="H5370" s="50">
        <v>2</v>
      </c>
      <c r="I5370" s="52">
        <v>44952.502511574079</v>
      </c>
      <c r="J5370" s="50">
        <v>128</v>
      </c>
      <c r="K5370" s="51">
        <v>44952.96597222222</v>
      </c>
      <c r="L5370" s="53"/>
      <c r="M5370" s="54">
        <v>1</v>
      </c>
    </row>
    <row r="5371" spans="2:13" x14ac:dyDescent="0.3">
      <c r="B5371" s="49">
        <v>24214</v>
      </c>
      <c r="C5371" s="50">
        <v>1231</v>
      </c>
      <c r="D5371" s="50" t="str">
        <f>VLOOKUP(Table8[[#This Row],[CustomerID]],Table15[[#All],[CustomerID]:[Company Name]],2,FALSE)</f>
        <v>Wordworks 2</v>
      </c>
      <c r="E5371" s="51">
        <v>44952</v>
      </c>
      <c r="F5371" s="50">
        <v>3</v>
      </c>
      <c r="G5371" s="50" t="str">
        <f>VLOOKUP(Table8[[#This Row],[ProductID]],Table12[[#All],[ProductID]:[ProductFullName]],3,FALSE)</f>
        <v>Product C</v>
      </c>
      <c r="H5371" s="50">
        <v>2</v>
      </c>
      <c r="I5371" s="52">
        <v>44952.514282407414</v>
      </c>
      <c r="J5371" s="50">
        <v>109</v>
      </c>
      <c r="K5371" s="51">
        <v>44952.96597222222</v>
      </c>
      <c r="L5371" s="53"/>
      <c r="M5371" s="54">
        <v>1</v>
      </c>
    </row>
    <row r="5372" spans="2:13" x14ac:dyDescent="0.3">
      <c r="B5372" s="49">
        <v>24215</v>
      </c>
      <c r="C5372" s="50">
        <v>566</v>
      </c>
      <c r="D5372" s="50" t="str">
        <f>VLOOKUP(Table8[[#This Row],[CustomerID]],Table15[[#All],[CustomerID]:[Company Name]],2,FALSE)</f>
        <v>TOWN AND COUNTRY DRUGS</v>
      </c>
      <c r="E5372" s="51">
        <v>44952</v>
      </c>
      <c r="F5372" s="50">
        <v>1</v>
      </c>
      <c r="G5372" s="50" t="str">
        <f>VLOOKUP(Table8[[#This Row],[ProductID]],Table12[[#All],[ProductID]:[ProductFullName]],3,FALSE)</f>
        <v>Product A</v>
      </c>
      <c r="H5372" s="50">
        <v>6</v>
      </c>
      <c r="I5372" s="52">
        <v>44952.528888888897</v>
      </c>
      <c r="J5372" s="50">
        <v>131</v>
      </c>
      <c r="K5372" s="51">
        <v>44952.96597222222</v>
      </c>
      <c r="L5372" s="53"/>
      <c r="M5372" s="54">
        <v>1</v>
      </c>
    </row>
    <row r="5373" spans="2:13" x14ac:dyDescent="0.3">
      <c r="B5373" s="49">
        <v>24216</v>
      </c>
      <c r="C5373" s="50">
        <v>1030</v>
      </c>
      <c r="D5373" s="50" t="str">
        <f>VLOOKUP(Table8[[#This Row],[CustomerID]],Table15[[#All],[CustomerID]:[Company Name]],2,FALSE)</f>
        <v>K&amp;G Fashion Superstore</v>
      </c>
      <c r="E5373" s="51">
        <v>44952</v>
      </c>
      <c r="F5373" s="50">
        <v>5</v>
      </c>
      <c r="G5373" s="50" t="str">
        <f>VLOOKUP(Table8[[#This Row],[ProductID]],Table12[[#All],[ProductID]:[ProductFullName]],3,FALSE)</f>
        <v>Product E</v>
      </c>
      <c r="H5373" s="50">
        <v>6</v>
      </c>
      <c r="I5373" s="52">
        <v>44952.540474537047</v>
      </c>
      <c r="J5373" s="50">
        <v>114</v>
      </c>
      <c r="K5373" s="51">
        <v>44952.96597222222</v>
      </c>
      <c r="L5373" s="53"/>
      <c r="M5373" s="54">
        <v>1</v>
      </c>
    </row>
    <row r="5374" spans="2:13" x14ac:dyDescent="0.3">
      <c r="B5374" s="49">
        <v>24217</v>
      </c>
      <c r="C5374" s="50">
        <v>895</v>
      </c>
      <c r="D5374" s="50" t="str">
        <f>VLOOKUP(Table8[[#This Row],[CustomerID]],Table15[[#All],[CustomerID]:[Company Name]],2,FALSE)</f>
        <v>Bradys Discount Store</v>
      </c>
      <c r="E5374" s="51">
        <v>44952</v>
      </c>
      <c r="F5374" s="50">
        <v>5</v>
      </c>
      <c r="G5374" s="50" t="str">
        <f>VLOOKUP(Table8[[#This Row],[ProductID]],Table12[[#All],[ProductID]:[ProductFullName]],3,FALSE)</f>
        <v>Product E</v>
      </c>
      <c r="H5374" s="50">
        <v>7</v>
      </c>
      <c r="I5374" s="52">
        <v>44952.552164351859</v>
      </c>
      <c r="J5374" s="50">
        <v>127</v>
      </c>
      <c r="K5374" s="51">
        <v>44952.96597222222</v>
      </c>
      <c r="L5374" s="53"/>
      <c r="M5374" s="54">
        <v>1</v>
      </c>
    </row>
    <row r="5375" spans="2:13" x14ac:dyDescent="0.3">
      <c r="B5375" s="49">
        <v>24218</v>
      </c>
      <c r="C5375" s="50">
        <v>1379</v>
      </c>
      <c r="D5375" s="50" t="str">
        <f>VLOOKUP(Table8[[#This Row],[CustomerID]],Table15[[#All],[CustomerID]:[Company Name]],2,FALSE)</f>
        <v>Sogno Boutique Of Dreams</v>
      </c>
      <c r="E5375" s="51">
        <v>44952</v>
      </c>
      <c r="F5375" s="50">
        <v>1</v>
      </c>
      <c r="G5375" s="50" t="str">
        <f>VLOOKUP(Table8[[#This Row],[ProductID]],Table12[[#All],[ProductID]:[ProductFullName]],3,FALSE)</f>
        <v>Product A</v>
      </c>
      <c r="H5375" s="50">
        <v>5</v>
      </c>
      <c r="I5375" s="52">
        <v>44952.56736111112</v>
      </c>
      <c r="J5375" s="50">
        <v>107</v>
      </c>
      <c r="K5375" s="51">
        <v>44952.96597222222</v>
      </c>
      <c r="L5375" s="53"/>
      <c r="M5375" s="54">
        <v>1</v>
      </c>
    </row>
    <row r="5376" spans="2:13" x14ac:dyDescent="0.3">
      <c r="B5376" s="49">
        <v>24219</v>
      </c>
      <c r="C5376" s="50">
        <v>1381</v>
      </c>
      <c r="D5376" s="50" t="str">
        <f>VLOOKUP(Table8[[#This Row],[CustomerID]],Table15[[#All],[CustomerID]:[Company Name]],2,FALSE)</f>
        <v>The Toy Box</v>
      </c>
      <c r="E5376" s="51">
        <v>44952</v>
      </c>
      <c r="F5376" s="50">
        <v>3</v>
      </c>
      <c r="G5376" s="50" t="str">
        <f>VLOOKUP(Table8[[#This Row],[ProductID]],Table12[[#All],[ProductID]:[ProductFullName]],3,FALSE)</f>
        <v>Product C</v>
      </c>
      <c r="H5376" s="50">
        <v>3</v>
      </c>
      <c r="I5376" s="52">
        <v>44952.576585648159</v>
      </c>
      <c r="J5376" s="50">
        <v>119</v>
      </c>
      <c r="K5376" s="51">
        <v>44952.96597222222</v>
      </c>
      <c r="L5376" s="53"/>
      <c r="M5376" s="54">
        <v>1</v>
      </c>
    </row>
    <row r="5377" spans="2:13" x14ac:dyDescent="0.3">
      <c r="B5377" s="49">
        <v>24220</v>
      </c>
      <c r="C5377" s="50">
        <v>1031</v>
      </c>
      <c r="D5377" s="50" t="str">
        <f>VLOOKUP(Table8[[#This Row],[CustomerID]],Table15[[#All],[CustomerID]:[Company Name]],2,FALSE)</f>
        <v>Parker Companies</v>
      </c>
      <c r="E5377" s="51">
        <v>44952</v>
      </c>
      <c r="F5377" s="50">
        <v>3</v>
      </c>
      <c r="G5377" s="50" t="str">
        <f>VLOOKUP(Table8[[#This Row],[ProductID]],Table12[[#All],[ProductID]:[ProductFullName]],3,FALSE)</f>
        <v>Product C</v>
      </c>
      <c r="H5377" s="50">
        <v>4</v>
      </c>
      <c r="I5377" s="52">
        <v>44952.587581018532</v>
      </c>
      <c r="J5377" s="50">
        <v>127</v>
      </c>
      <c r="K5377" s="51">
        <v>44952.96597222222</v>
      </c>
      <c r="L5377" s="53"/>
      <c r="M5377" s="54">
        <v>1</v>
      </c>
    </row>
    <row r="5378" spans="2:13" x14ac:dyDescent="0.3">
      <c r="B5378" s="49">
        <v>24221</v>
      </c>
      <c r="C5378" s="50">
        <v>1361</v>
      </c>
      <c r="D5378" s="50" t="str">
        <f>VLOOKUP(Table8[[#This Row],[CustomerID]],Table15[[#All],[CustomerID]:[Company Name]],2,FALSE)</f>
        <v>The Silk Outlet</v>
      </c>
      <c r="E5378" s="51">
        <v>44952</v>
      </c>
      <c r="F5378" s="50">
        <v>1</v>
      </c>
      <c r="G5378" s="50" t="str">
        <f>VLOOKUP(Table8[[#This Row],[ProductID]],Table12[[#All],[ProductID]:[ProductFullName]],3,FALSE)</f>
        <v>Product A</v>
      </c>
      <c r="H5378" s="50">
        <v>3</v>
      </c>
      <c r="I5378" s="52">
        <v>44952.597928240757</v>
      </c>
      <c r="J5378" s="50">
        <v>112</v>
      </c>
      <c r="K5378" s="51">
        <v>44952.96597222222</v>
      </c>
      <c r="L5378" s="53"/>
      <c r="M5378" s="54">
        <v>1</v>
      </c>
    </row>
    <row r="5379" spans="2:13" x14ac:dyDescent="0.3">
      <c r="B5379" s="49">
        <v>24222</v>
      </c>
      <c r="C5379" s="50">
        <v>90</v>
      </c>
      <c r="D5379" s="50" t="str">
        <f>VLOOKUP(Table8[[#This Row],[CustomerID]],Table15[[#All],[CustomerID]:[Company Name]],2,FALSE)</f>
        <v>Musselli Tutti Frutti</v>
      </c>
      <c r="E5379" s="51">
        <v>44952</v>
      </c>
      <c r="F5379" s="50">
        <v>1</v>
      </c>
      <c r="G5379" s="50" t="str">
        <f>VLOOKUP(Table8[[#This Row],[ProductID]],Table12[[#All],[ProductID]:[ProductFullName]],3,FALSE)</f>
        <v>Product A</v>
      </c>
      <c r="H5379" s="50">
        <v>7</v>
      </c>
      <c r="I5379" s="52">
        <v>44952.609699074092</v>
      </c>
      <c r="J5379" s="50">
        <v>132</v>
      </c>
      <c r="K5379" s="51">
        <v>44952.96597222222</v>
      </c>
      <c r="L5379" s="53"/>
      <c r="M5379" s="54">
        <v>1</v>
      </c>
    </row>
    <row r="5380" spans="2:13" x14ac:dyDescent="0.3">
      <c r="B5380" s="49">
        <v>24223</v>
      </c>
      <c r="C5380" s="50">
        <v>463</v>
      </c>
      <c r="D5380" s="50" t="str">
        <f>VLOOKUP(Table8[[#This Row],[CustomerID]],Table15[[#All],[CustomerID]:[Company Name]],2,FALSE)</f>
        <v>Emo Drugs</v>
      </c>
      <c r="E5380" s="51">
        <v>44952</v>
      </c>
      <c r="F5380" s="50">
        <v>6</v>
      </c>
      <c r="G5380" s="50" t="str">
        <f>VLOOKUP(Table8[[#This Row],[ProductID]],Table12[[#All],[ProductID]:[ProductFullName]],3,FALSE)</f>
        <v>Product F</v>
      </c>
      <c r="H5380" s="53"/>
      <c r="I5380" s="53"/>
      <c r="J5380" s="53"/>
      <c r="K5380" s="51">
        <v>44952.96597222222</v>
      </c>
      <c r="L5380" s="53"/>
      <c r="M5380" s="54">
        <v>1</v>
      </c>
    </row>
    <row r="5381" spans="2:13" x14ac:dyDescent="0.3">
      <c r="B5381" s="49">
        <v>24224</v>
      </c>
      <c r="C5381" s="50">
        <v>701</v>
      </c>
      <c r="D5381" s="50" t="str">
        <f>VLOOKUP(Table8[[#This Row],[CustomerID]],Table15[[#All],[CustomerID]:[Company Name]],2,FALSE)</f>
        <v>Super Dollar Store</v>
      </c>
      <c r="E5381" s="51">
        <v>44952</v>
      </c>
      <c r="F5381" s="50">
        <v>6</v>
      </c>
      <c r="G5381" s="50" t="str">
        <f>VLOOKUP(Table8[[#This Row],[ProductID]],Table12[[#All],[ProductID]:[ProductFullName]],3,FALSE)</f>
        <v>Product F</v>
      </c>
      <c r="H5381" s="53"/>
      <c r="I5381" s="53"/>
      <c r="J5381" s="53"/>
      <c r="K5381" s="51">
        <v>44952.96597222222</v>
      </c>
      <c r="L5381" s="53"/>
      <c r="M5381" s="54">
        <v>1</v>
      </c>
    </row>
    <row r="5382" spans="2:13" x14ac:dyDescent="0.3">
      <c r="B5382" s="49">
        <v>24225</v>
      </c>
      <c r="C5382" s="50">
        <v>714</v>
      </c>
      <c r="D5382" s="50" t="str">
        <f>VLOOKUP(Table8[[#This Row],[CustomerID]],Table15[[#All],[CustomerID]:[Company Name]],2,FALSE)</f>
        <v>London Drugs - H.O</v>
      </c>
      <c r="E5382" s="51">
        <v>44952</v>
      </c>
      <c r="F5382" s="50">
        <v>1</v>
      </c>
      <c r="G5382" s="50" t="str">
        <f>VLOOKUP(Table8[[#This Row],[ProductID]],Table12[[#All],[ProductID]:[ProductFullName]],3,FALSE)</f>
        <v>Product A</v>
      </c>
      <c r="H5382" s="50">
        <v>5</v>
      </c>
      <c r="I5382" s="52">
        <v>44952.644259259279</v>
      </c>
      <c r="J5382" s="50">
        <v>119</v>
      </c>
      <c r="K5382" s="51">
        <v>44952.96597222222</v>
      </c>
      <c r="L5382" s="53"/>
      <c r="M5382" s="54">
        <v>1</v>
      </c>
    </row>
    <row r="5383" spans="2:13" x14ac:dyDescent="0.3">
      <c r="B5383" s="49">
        <v>24226</v>
      </c>
      <c r="C5383" s="50">
        <v>719</v>
      </c>
      <c r="D5383" s="50" t="str">
        <f>VLOOKUP(Table8[[#This Row],[CustomerID]],Table15[[#All],[CustomerID]:[Company Name]],2,FALSE)</f>
        <v>Connie's Petites</v>
      </c>
      <c r="E5383" s="51">
        <v>44952</v>
      </c>
      <c r="F5383" s="50">
        <v>2</v>
      </c>
      <c r="G5383" s="50" t="str">
        <f>VLOOKUP(Table8[[#This Row],[ProductID]],Table12[[#All],[ProductID]:[ProductFullName]],3,FALSE)</f>
        <v>Product B</v>
      </c>
      <c r="H5383" s="50">
        <v>6</v>
      </c>
      <c r="I5383" s="52">
        <v>44952.657881944462</v>
      </c>
      <c r="J5383" s="50">
        <v>118</v>
      </c>
      <c r="K5383" s="51">
        <v>44952.96597222222</v>
      </c>
      <c r="L5383" s="53"/>
      <c r="M5383" s="54">
        <v>1</v>
      </c>
    </row>
    <row r="5384" spans="2:13" x14ac:dyDescent="0.3">
      <c r="B5384" s="49">
        <v>24227</v>
      </c>
      <c r="C5384" s="50">
        <v>199</v>
      </c>
      <c r="D5384" s="50" t="str">
        <f>VLOOKUP(Table8[[#This Row],[CustomerID]],Table15[[#All],[CustomerID]:[Company Name]],2,FALSE)</f>
        <v>Gift Gallery</v>
      </c>
      <c r="E5384" s="51">
        <v>44952</v>
      </c>
      <c r="F5384" s="50">
        <v>2</v>
      </c>
      <c r="G5384" s="50" t="str">
        <f>VLOOKUP(Table8[[#This Row],[ProductID]],Table12[[#All],[ProductID]:[ProductFullName]],3,FALSE)</f>
        <v>Product B</v>
      </c>
      <c r="H5384" s="50">
        <v>5</v>
      </c>
      <c r="I5384" s="52">
        <v>44952.670138888905</v>
      </c>
      <c r="J5384" s="50">
        <v>130</v>
      </c>
      <c r="K5384" s="51">
        <v>44952.96597222222</v>
      </c>
      <c r="L5384" s="53"/>
      <c r="M5384" s="54">
        <v>1</v>
      </c>
    </row>
    <row r="5385" spans="2:13" x14ac:dyDescent="0.3">
      <c r="B5385" s="49">
        <v>24228</v>
      </c>
      <c r="C5385" s="50">
        <v>43</v>
      </c>
      <c r="D5385" s="50" t="str">
        <f>VLOOKUP(Table8[[#This Row],[CustomerID]],Table15[[#All],[CustomerID]:[Company Name]],2,FALSE)</f>
        <v>Emerald Isle Gifts</v>
      </c>
      <c r="E5385" s="51">
        <v>44952</v>
      </c>
      <c r="F5385" s="50">
        <v>4</v>
      </c>
      <c r="G5385" s="50" t="str">
        <f>VLOOKUP(Table8[[#This Row],[ProductID]],Table12[[#All],[ProductID]:[ProductFullName]],3,FALSE)</f>
        <v>Product D</v>
      </c>
      <c r="H5385" s="50">
        <v>5</v>
      </c>
      <c r="I5385" s="52">
        <v>44952.679027777791</v>
      </c>
      <c r="J5385" s="50">
        <v>129</v>
      </c>
      <c r="K5385" s="51">
        <v>44952.96597222222</v>
      </c>
      <c r="L5385" s="53"/>
      <c r="M5385" s="54">
        <v>1</v>
      </c>
    </row>
    <row r="5386" spans="2:13" x14ac:dyDescent="0.3">
      <c r="B5386" s="49">
        <v>24229</v>
      </c>
      <c r="C5386" s="50">
        <v>811</v>
      </c>
      <c r="D5386" s="50" t="str">
        <f>VLOOKUP(Table8[[#This Row],[CustomerID]],Table15[[#All],[CustomerID]:[Company Name]],2,FALSE)</f>
        <v>Frogs &amp; Lily Pads</v>
      </c>
      <c r="E5386" s="51">
        <v>44952</v>
      </c>
      <c r="F5386" s="50">
        <v>5</v>
      </c>
      <c r="G5386" s="50" t="str">
        <f>VLOOKUP(Table8[[#This Row],[ProductID]],Table12[[#All],[ProductID]:[ProductFullName]],3,FALSE)</f>
        <v>Product E</v>
      </c>
      <c r="H5386" s="50">
        <v>7</v>
      </c>
      <c r="I5386" s="52">
        <v>44952.693773148159</v>
      </c>
      <c r="J5386" s="50">
        <v>132</v>
      </c>
      <c r="K5386" s="51">
        <v>44952.96597222222</v>
      </c>
      <c r="L5386" s="53"/>
      <c r="M5386" s="54">
        <v>1</v>
      </c>
    </row>
    <row r="5387" spans="2:13" x14ac:dyDescent="0.3">
      <c r="B5387" s="49">
        <v>24230</v>
      </c>
      <c r="C5387" s="50">
        <v>1332</v>
      </c>
      <c r="D5387" s="50" t="str">
        <f>VLOOKUP(Table8[[#This Row],[CustomerID]],Table15[[#All],[CustomerID]:[Company Name]],2,FALSE)</f>
        <v>Sacred Spaces</v>
      </c>
      <c r="E5387" s="51">
        <v>44952</v>
      </c>
      <c r="F5387" s="50">
        <v>5</v>
      </c>
      <c r="G5387" s="50" t="str">
        <f>VLOOKUP(Table8[[#This Row],[ProductID]],Table12[[#All],[ProductID]:[ProductFullName]],3,FALSE)</f>
        <v>Product E</v>
      </c>
      <c r="H5387" s="50">
        <v>5</v>
      </c>
      <c r="I5387" s="52">
        <v>44952.703599537046</v>
      </c>
      <c r="J5387" s="50">
        <v>125</v>
      </c>
      <c r="K5387" s="51">
        <v>44952.96597222222</v>
      </c>
      <c r="L5387" s="53"/>
      <c r="M5387" s="54">
        <v>1</v>
      </c>
    </row>
    <row r="5388" spans="2:13" x14ac:dyDescent="0.3">
      <c r="B5388" s="49">
        <v>24231</v>
      </c>
      <c r="C5388" s="50">
        <v>504</v>
      </c>
      <c r="D5388" s="50" t="str">
        <f>VLOOKUP(Table8[[#This Row],[CustomerID]],Table15[[#All],[CustomerID]:[Company Name]],2,FALSE)</f>
        <v>P.P. UniversityCenterPharmacy(Winnipeg)</v>
      </c>
      <c r="E5388" s="51">
        <v>44952</v>
      </c>
      <c r="F5388" s="50">
        <v>4</v>
      </c>
      <c r="G5388" s="50" t="str">
        <f>VLOOKUP(Table8[[#This Row],[ProductID]],Table12[[#All],[ProductID]:[ProductFullName]],3,FALSE)</f>
        <v>Product D</v>
      </c>
      <c r="H5388" s="50">
        <v>3</v>
      </c>
      <c r="I5388" s="52">
        <v>44952.716354166674</v>
      </c>
      <c r="J5388" s="50">
        <v>119</v>
      </c>
      <c r="K5388" s="51">
        <v>44952.96597222222</v>
      </c>
      <c r="L5388" s="53"/>
      <c r="M5388" s="54">
        <v>1</v>
      </c>
    </row>
    <row r="5389" spans="2:13" x14ac:dyDescent="0.3">
      <c r="B5389" s="49">
        <v>24232</v>
      </c>
      <c r="C5389" s="50">
        <v>1060</v>
      </c>
      <c r="D5389" s="50" t="str">
        <f>VLOOKUP(Table8[[#This Row],[CustomerID]],Table15[[#All],[CustomerID]:[Company Name]],2,FALSE)</f>
        <v>Birmingham Museum Of Art</v>
      </c>
      <c r="E5389" s="51">
        <v>44953</v>
      </c>
      <c r="F5389" s="50">
        <v>5</v>
      </c>
      <c r="G5389" s="50" t="str">
        <f>VLOOKUP(Table8[[#This Row],[ProductID]],Table12[[#All],[ProductID]:[ProductFullName]],3,FALSE)</f>
        <v>Product E</v>
      </c>
      <c r="H5389" s="50">
        <v>2</v>
      </c>
      <c r="I5389" s="52">
        <v>44953.333333333336</v>
      </c>
      <c r="J5389" s="50">
        <v>129</v>
      </c>
      <c r="K5389" s="51">
        <v>44953.95416666667</v>
      </c>
      <c r="L5389" s="53"/>
      <c r="M5389" s="54">
        <v>1</v>
      </c>
    </row>
    <row r="5390" spans="2:13" x14ac:dyDescent="0.3">
      <c r="B5390" s="49">
        <v>24233</v>
      </c>
      <c r="C5390" s="50">
        <v>1226</v>
      </c>
      <c r="D5390" s="50" t="str">
        <f>VLOOKUP(Table8[[#This Row],[CustomerID]],Table15[[#All],[CustomerID]:[Company Name]],2,FALSE)</f>
        <v>Pooh's Place</v>
      </c>
      <c r="E5390" s="51">
        <v>44953</v>
      </c>
      <c r="F5390" s="50">
        <v>6</v>
      </c>
      <c r="G5390" s="50" t="str">
        <f>VLOOKUP(Table8[[#This Row],[ProductID]],Table12[[#All],[ProductID]:[ProductFullName]],3,FALSE)</f>
        <v>Product F</v>
      </c>
      <c r="H5390" s="53"/>
      <c r="I5390" s="53"/>
      <c r="J5390" s="53"/>
      <c r="K5390" s="51">
        <v>44953.95416666667</v>
      </c>
      <c r="L5390" s="53"/>
      <c r="M5390" s="54">
        <v>1</v>
      </c>
    </row>
    <row r="5391" spans="2:13" x14ac:dyDescent="0.3">
      <c r="B5391" s="49">
        <v>24234</v>
      </c>
      <c r="C5391" s="50">
        <v>1042</v>
      </c>
      <c r="D5391" s="50" t="str">
        <f>VLOOKUP(Table8[[#This Row],[CustomerID]],Table15[[#All],[CustomerID]:[Company Name]],2,FALSE)</f>
        <v>Varona Enterprises Of Florida</v>
      </c>
      <c r="E5391" s="51">
        <v>44953</v>
      </c>
      <c r="F5391" s="50">
        <v>2</v>
      </c>
      <c r="G5391" s="50" t="str">
        <f>VLOOKUP(Table8[[#This Row],[ProductID]],Table12[[#All],[ProductID]:[ProductFullName]],3,FALSE)</f>
        <v>Product B</v>
      </c>
      <c r="H5391" s="50">
        <v>4</v>
      </c>
      <c r="I5391" s="52">
        <v>44953.355543981481</v>
      </c>
      <c r="J5391" s="50">
        <v>127</v>
      </c>
      <c r="K5391" s="51">
        <v>44953.95416666667</v>
      </c>
      <c r="L5391" s="53"/>
      <c r="M5391" s="54">
        <v>1</v>
      </c>
    </row>
    <row r="5392" spans="2:13" x14ac:dyDescent="0.3">
      <c r="B5392" s="49">
        <v>24235</v>
      </c>
      <c r="C5392" s="50">
        <v>679</v>
      </c>
      <c r="D5392" s="50" t="str">
        <f>VLOOKUP(Table8[[#This Row],[CustomerID]],Table15[[#All],[CustomerID]:[Company Name]],2,FALSE)</f>
        <v>Good Gracious Contemporary Gifts</v>
      </c>
      <c r="E5392" s="51">
        <v>44953</v>
      </c>
      <c r="F5392" s="50">
        <v>2</v>
      </c>
      <c r="G5392" s="50" t="str">
        <f>VLOOKUP(Table8[[#This Row],[ProductID]],Table12[[#All],[ProductID]:[ProductFullName]],3,FALSE)</f>
        <v>Product B</v>
      </c>
      <c r="H5392" s="50">
        <v>2</v>
      </c>
      <c r="I5392" s="52">
        <v>44953.368796296294</v>
      </c>
      <c r="J5392" s="50">
        <v>117</v>
      </c>
      <c r="K5392" s="51">
        <v>44953.95416666667</v>
      </c>
      <c r="L5392" s="53"/>
      <c r="M5392" s="54">
        <v>1</v>
      </c>
    </row>
    <row r="5393" spans="2:13" x14ac:dyDescent="0.3">
      <c r="B5393" s="49">
        <v>24236</v>
      </c>
      <c r="C5393" s="50">
        <v>340</v>
      </c>
      <c r="D5393" s="50" t="str">
        <f>VLOOKUP(Table8[[#This Row],[CustomerID]],Table15[[#All],[CustomerID]:[Company Name]],2,FALSE)</f>
        <v>Toronto And Region Conservation</v>
      </c>
      <c r="E5393" s="51">
        <v>44953</v>
      </c>
      <c r="F5393" s="50">
        <v>6</v>
      </c>
      <c r="G5393" s="50" t="str">
        <f>VLOOKUP(Table8[[#This Row],[ProductID]],Table12[[#All],[ProductID]:[ProductFullName]],3,FALSE)</f>
        <v>Product F</v>
      </c>
      <c r="H5393" s="53"/>
      <c r="I5393" s="53"/>
      <c r="J5393" s="53"/>
      <c r="K5393" s="51">
        <v>44953.95416666667</v>
      </c>
      <c r="L5393" s="53"/>
      <c r="M5393" s="54">
        <v>1</v>
      </c>
    </row>
    <row r="5394" spans="2:13" x14ac:dyDescent="0.3">
      <c r="B5394" s="49">
        <v>24237</v>
      </c>
      <c r="C5394" s="50">
        <v>1154</v>
      </c>
      <c r="D5394" s="50" t="str">
        <f>VLOOKUP(Table8[[#This Row],[CustomerID]],Table15[[#All],[CustomerID]:[Company Name]],2,FALSE)</f>
        <v>Scan Home</v>
      </c>
      <c r="E5394" s="51">
        <v>44953</v>
      </c>
      <c r="F5394" s="50">
        <v>5</v>
      </c>
      <c r="G5394" s="50" t="str">
        <f>VLOOKUP(Table8[[#This Row],[ProductID]],Table12[[#All],[ProductID]:[ProductFullName]],3,FALSE)</f>
        <v>Product E</v>
      </c>
      <c r="H5394" s="50">
        <v>7</v>
      </c>
      <c r="I5394" s="52">
        <v>44953.393159722218</v>
      </c>
      <c r="J5394" s="50">
        <v>106</v>
      </c>
      <c r="K5394" s="51">
        <v>44953.95416666667</v>
      </c>
      <c r="L5394" s="53"/>
      <c r="M5394" s="54">
        <v>1</v>
      </c>
    </row>
    <row r="5395" spans="2:13" x14ac:dyDescent="0.3">
      <c r="B5395" s="49">
        <v>24238</v>
      </c>
      <c r="C5395" s="50">
        <v>808</v>
      </c>
      <c r="D5395" s="50" t="str">
        <f>VLOOKUP(Table8[[#This Row],[CustomerID]],Table15[[#All],[CustomerID]:[Company Name]],2,FALSE)</f>
        <v>Marcia's Hallmark Shop</v>
      </c>
      <c r="E5395" s="51">
        <v>44953</v>
      </c>
      <c r="F5395" s="50">
        <v>5</v>
      </c>
      <c r="G5395" s="50" t="str">
        <f>VLOOKUP(Table8[[#This Row],[ProductID]],Table12[[#All],[ProductID]:[ProductFullName]],3,FALSE)</f>
        <v>Product E</v>
      </c>
      <c r="H5395" s="50">
        <v>6</v>
      </c>
      <c r="I5395" s="52">
        <v>44953.401759259257</v>
      </c>
      <c r="J5395" s="50">
        <v>107</v>
      </c>
      <c r="K5395" s="51">
        <v>44953.95416666667</v>
      </c>
      <c r="L5395" s="53"/>
      <c r="M5395" s="54">
        <v>1</v>
      </c>
    </row>
    <row r="5396" spans="2:13" x14ac:dyDescent="0.3">
      <c r="B5396" s="49">
        <v>24239</v>
      </c>
      <c r="C5396" s="50">
        <v>777</v>
      </c>
      <c r="D5396" s="50" t="str">
        <f>VLOOKUP(Table8[[#This Row],[CustomerID]],Table15[[#All],[CustomerID]:[Company Name]],2,FALSE)</f>
        <v>Brookstone</v>
      </c>
      <c r="E5396" s="51">
        <v>44953</v>
      </c>
      <c r="F5396" s="50">
        <v>5</v>
      </c>
      <c r="G5396" s="50" t="str">
        <f>VLOOKUP(Table8[[#This Row],[ProductID]],Table12[[#All],[ProductID]:[ProductFullName]],3,FALSE)</f>
        <v>Product E</v>
      </c>
      <c r="H5396" s="50">
        <v>2</v>
      </c>
      <c r="I5396" s="52">
        <v>44953.412002314813</v>
      </c>
      <c r="J5396" s="50">
        <v>106</v>
      </c>
      <c r="K5396" s="51">
        <v>44953.95416666667</v>
      </c>
      <c r="L5396" s="53"/>
      <c r="M5396" s="54">
        <v>1</v>
      </c>
    </row>
    <row r="5397" spans="2:13" x14ac:dyDescent="0.3">
      <c r="B5397" s="49">
        <v>24240</v>
      </c>
      <c r="C5397" s="50">
        <v>1242</v>
      </c>
      <c r="D5397" s="50" t="str">
        <f>VLOOKUP(Table8[[#This Row],[CustomerID]],Table15[[#All],[CustomerID]:[Company Name]],2,FALSE)</f>
        <v>Posie Patch</v>
      </c>
      <c r="E5397" s="51">
        <v>44953</v>
      </c>
      <c r="F5397" s="50">
        <v>3</v>
      </c>
      <c r="G5397" s="50" t="str">
        <f>VLOOKUP(Table8[[#This Row],[ProductID]],Table12[[#All],[ProductID]:[ProductFullName]],3,FALSE)</f>
        <v>Product C</v>
      </c>
      <c r="H5397" s="50">
        <v>7</v>
      </c>
      <c r="I5397" s="52">
        <v>44953.428055555552</v>
      </c>
      <c r="J5397" s="50">
        <v>106</v>
      </c>
      <c r="K5397" s="51">
        <v>44953.95416666667</v>
      </c>
      <c r="L5397" s="53"/>
      <c r="M5397" s="54">
        <v>1</v>
      </c>
    </row>
    <row r="5398" spans="2:13" x14ac:dyDescent="0.3">
      <c r="B5398" s="49">
        <v>24241</v>
      </c>
      <c r="C5398" s="50">
        <v>596</v>
      </c>
      <c r="D5398" s="50" t="str">
        <f>VLOOKUP(Table8[[#This Row],[CustomerID]],Table15[[#All],[CustomerID]:[Company Name]],2,FALSE)</f>
        <v>Who's Who In The Zoo</v>
      </c>
      <c r="E5398" s="51">
        <v>44953</v>
      </c>
      <c r="F5398" s="50">
        <v>3</v>
      </c>
      <c r="G5398" s="50" t="str">
        <f>VLOOKUP(Table8[[#This Row],[ProductID]],Table12[[#All],[ProductID]:[ProductFullName]],3,FALSE)</f>
        <v>Product C</v>
      </c>
      <c r="H5398" s="50">
        <v>3</v>
      </c>
      <c r="I5398" s="52">
        <v>44953.44122685185</v>
      </c>
      <c r="J5398" s="50">
        <v>126</v>
      </c>
      <c r="K5398" s="51">
        <v>44953.95416666667</v>
      </c>
      <c r="L5398" s="53"/>
      <c r="M5398" s="54">
        <v>1</v>
      </c>
    </row>
    <row r="5399" spans="2:13" x14ac:dyDescent="0.3">
      <c r="B5399" s="49">
        <v>24242</v>
      </c>
      <c r="C5399" s="50">
        <v>903</v>
      </c>
      <c r="D5399" s="50" t="str">
        <f>VLOOKUP(Table8[[#This Row],[CustomerID]],Table15[[#All],[CustomerID]:[Company Name]],2,FALSE)</f>
        <v>American Trading</v>
      </c>
      <c r="E5399" s="51">
        <v>44953</v>
      </c>
      <c r="F5399" s="50">
        <v>3</v>
      </c>
      <c r="G5399" s="50" t="str">
        <f>VLOOKUP(Table8[[#This Row],[ProductID]],Table12[[#All],[ProductID]:[ProductFullName]],3,FALSE)</f>
        <v>Product C</v>
      </c>
      <c r="H5399" s="50">
        <v>3</v>
      </c>
      <c r="I5399" s="52">
        <v>44953.450856481482</v>
      </c>
      <c r="J5399" s="50">
        <v>107</v>
      </c>
      <c r="K5399" s="51">
        <v>44953.95416666667</v>
      </c>
      <c r="L5399" s="53"/>
      <c r="M5399" s="54">
        <v>1</v>
      </c>
    </row>
    <row r="5400" spans="2:13" x14ac:dyDescent="0.3">
      <c r="B5400" s="49">
        <v>24243</v>
      </c>
      <c r="C5400" s="50">
        <v>1070</v>
      </c>
      <c r="D5400" s="50" t="str">
        <f>VLOOKUP(Table8[[#This Row],[CustomerID]],Table15[[#All],[CustomerID]:[Company Name]],2,FALSE)</f>
        <v>Gaylord Entertainment</v>
      </c>
      <c r="E5400" s="51">
        <v>44953</v>
      </c>
      <c r="F5400" s="50">
        <v>4</v>
      </c>
      <c r="G5400" s="50" t="str">
        <f>VLOOKUP(Table8[[#This Row],[ProductID]],Table12[[#All],[ProductID]:[ProductFullName]],3,FALSE)</f>
        <v>Product D</v>
      </c>
      <c r="H5400" s="50">
        <v>4</v>
      </c>
      <c r="I5400" s="52">
        <v>44953.46125</v>
      </c>
      <c r="J5400" s="50">
        <v>129</v>
      </c>
      <c r="K5400" s="51">
        <v>44953.95416666667</v>
      </c>
      <c r="L5400" s="53"/>
      <c r="M5400" s="54">
        <v>1</v>
      </c>
    </row>
    <row r="5401" spans="2:13" x14ac:dyDescent="0.3">
      <c r="B5401" s="49">
        <v>24244</v>
      </c>
      <c r="C5401" s="50">
        <v>212</v>
      </c>
      <c r="D5401" s="50" t="str">
        <f>VLOOKUP(Table8[[#This Row],[CustomerID]],Table15[[#All],[CustomerID]:[Company Name]],2,FALSE)</f>
        <v>Buck or Two #385</v>
      </c>
      <c r="E5401" s="51">
        <v>44953</v>
      </c>
      <c r="F5401" s="50">
        <v>6</v>
      </c>
      <c r="G5401" s="50" t="str">
        <f>VLOOKUP(Table8[[#This Row],[ProductID]],Table12[[#All],[ProductID]:[ProductFullName]],3,FALSE)</f>
        <v>Product F</v>
      </c>
      <c r="H5401" s="53"/>
      <c r="I5401" s="53"/>
      <c r="J5401" s="53"/>
      <c r="K5401" s="51">
        <v>44953.95416666667</v>
      </c>
      <c r="L5401" s="53"/>
      <c r="M5401" s="54">
        <v>1</v>
      </c>
    </row>
    <row r="5402" spans="2:13" x14ac:dyDescent="0.3">
      <c r="B5402" s="49">
        <v>24245</v>
      </c>
      <c r="C5402" s="50">
        <v>1361</v>
      </c>
      <c r="D5402" s="50" t="str">
        <f>VLOOKUP(Table8[[#This Row],[CustomerID]],Table15[[#All],[CustomerID]:[Company Name]],2,FALSE)</f>
        <v>The Silk Outlet</v>
      </c>
      <c r="E5402" s="51">
        <v>44953</v>
      </c>
      <c r="F5402" s="50">
        <v>1</v>
      </c>
      <c r="G5402" s="50" t="str">
        <f>VLOOKUP(Table8[[#This Row],[ProductID]],Table12[[#All],[ProductID]:[ProductFullName]],3,FALSE)</f>
        <v>Product A</v>
      </c>
      <c r="H5402" s="50">
        <v>3</v>
      </c>
      <c r="I5402" s="52">
        <v>44953.487893518519</v>
      </c>
      <c r="J5402" s="50">
        <v>133</v>
      </c>
      <c r="K5402" s="51">
        <v>44953.95416666667</v>
      </c>
      <c r="L5402" s="53"/>
      <c r="M5402" s="54">
        <v>1</v>
      </c>
    </row>
    <row r="5403" spans="2:13" x14ac:dyDescent="0.3">
      <c r="B5403" s="49">
        <v>24246</v>
      </c>
      <c r="C5403" s="50">
        <v>54</v>
      </c>
      <c r="D5403" s="50" t="str">
        <f>VLOOKUP(Table8[[#This Row],[CustomerID]],Table15[[#All],[CustomerID]:[Company Name]],2,FALSE)</f>
        <v>Summer Court Gift Shop</v>
      </c>
      <c r="E5403" s="51">
        <v>44953</v>
      </c>
      <c r="F5403" s="50">
        <v>5</v>
      </c>
      <c r="G5403" s="50" t="str">
        <f>VLOOKUP(Table8[[#This Row],[ProductID]],Table12[[#All],[ProductID]:[ProductFullName]],3,FALSE)</f>
        <v>Product E</v>
      </c>
      <c r="H5403" s="50">
        <v>7</v>
      </c>
      <c r="I5403" s="52">
        <v>44953.500636574077</v>
      </c>
      <c r="J5403" s="50">
        <v>107</v>
      </c>
      <c r="K5403" s="51">
        <v>44953.95416666667</v>
      </c>
      <c r="L5403" s="53"/>
      <c r="M5403" s="54">
        <v>1</v>
      </c>
    </row>
    <row r="5404" spans="2:13" x14ac:dyDescent="0.3">
      <c r="B5404" s="49">
        <v>24247</v>
      </c>
      <c r="C5404" s="50">
        <v>26</v>
      </c>
      <c r="D5404" s="50" t="str">
        <f>VLOOKUP(Table8[[#This Row],[CustomerID]],Table15[[#All],[CustomerID]:[Company Name]],2,FALSE)</f>
        <v>Dollar Store Plus #73</v>
      </c>
      <c r="E5404" s="51">
        <v>44953</v>
      </c>
      <c r="F5404" s="50">
        <v>6</v>
      </c>
      <c r="G5404" s="50" t="str">
        <f>VLOOKUP(Table8[[#This Row],[ProductID]],Table12[[#All],[ProductID]:[ProductFullName]],3,FALSE)</f>
        <v>Product F</v>
      </c>
      <c r="H5404" s="53"/>
      <c r="I5404" s="53"/>
      <c r="J5404" s="53"/>
      <c r="K5404" s="51">
        <v>44953.95416666667</v>
      </c>
      <c r="L5404" s="53"/>
      <c r="M5404" s="54">
        <v>1</v>
      </c>
    </row>
    <row r="5405" spans="2:13" x14ac:dyDescent="0.3">
      <c r="B5405" s="49">
        <v>24248</v>
      </c>
      <c r="C5405" s="50">
        <v>1078</v>
      </c>
      <c r="D5405" s="50" t="str">
        <f>VLOOKUP(Table8[[#This Row],[CustomerID]],Table15[[#All],[CustomerID]:[Company Name]],2,FALSE)</f>
        <v>Doodles</v>
      </c>
      <c r="E5405" s="51">
        <v>44953</v>
      </c>
      <c r="F5405" s="50">
        <v>1</v>
      </c>
      <c r="G5405" s="50" t="str">
        <f>VLOOKUP(Table8[[#This Row],[ProductID]],Table12[[#All],[ProductID]:[ProductFullName]],3,FALSE)</f>
        <v>Product A</v>
      </c>
      <c r="H5405" s="50">
        <v>7</v>
      </c>
      <c r="I5405" s="52">
        <v>44953.526377314818</v>
      </c>
      <c r="J5405" s="50">
        <v>125</v>
      </c>
      <c r="K5405" s="51">
        <v>44953.95416666667</v>
      </c>
      <c r="L5405" s="53"/>
      <c r="M5405" s="54">
        <v>1</v>
      </c>
    </row>
    <row r="5406" spans="2:13" x14ac:dyDescent="0.3">
      <c r="B5406" s="49">
        <v>24249</v>
      </c>
      <c r="C5406" s="50">
        <v>1385</v>
      </c>
      <c r="D5406" s="50" t="str">
        <f>VLOOKUP(Table8[[#This Row],[CustomerID]],Table15[[#All],[CustomerID]:[Company Name]],2,FALSE)</f>
        <v>Wilhides</v>
      </c>
      <c r="E5406" s="51">
        <v>44953</v>
      </c>
      <c r="F5406" s="50">
        <v>2</v>
      </c>
      <c r="G5406" s="50" t="str">
        <f>VLOOKUP(Table8[[#This Row],[ProductID]],Table12[[#All],[ProductID]:[ProductFullName]],3,FALSE)</f>
        <v>Product B</v>
      </c>
      <c r="H5406" s="50">
        <v>4</v>
      </c>
      <c r="I5406" s="52">
        <v>44953.536180555559</v>
      </c>
      <c r="J5406" s="50">
        <v>114</v>
      </c>
      <c r="K5406" s="51">
        <v>44953.95416666667</v>
      </c>
      <c r="L5406" s="53"/>
      <c r="M5406" s="54">
        <v>1</v>
      </c>
    </row>
    <row r="5407" spans="2:13" x14ac:dyDescent="0.3">
      <c r="B5407" s="49">
        <v>24250</v>
      </c>
      <c r="C5407" s="50">
        <v>164</v>
      </c>
      <c r="D5407" s="50" t="str">
        <f>VLOOKUP(Table8[[#This Row],[CustomerID]],Table15[[#All],[CustomerID]:[Company Name]],2,FALSE)</f>
        <v>Kellys Guardian</v>
      </c>
      <c r="E5407" s="51">
        <v>44953</v>
      </c>
      <c r="F5407" s="50">
        <v>1</v>
      </c>
      <c r="G5407" s="50" t="str">
        <f>VLOOKUP(Table8[[#This Row],[ProductID]],Table12[[#All],[ProductID]:[ProductFullName]],3,FALSE)</f>
        <v>Product A</v>
      </c>
      <c r="H5407" s="50">
        <v>6</v>
      </c>
      <c r="I5407" s="52">
        <v>44953.550717592596</v>
      </c>
      <c r="J5407" s="50">
        <v>126</v>
      </c>
      <c r="K5407" s="51">
        <v>44953.95416666667</v>
      </c>
      <c r="L5407" s="53"/>
      <c r="M5407" s="54">
        <v>1</v>
      </c>
    </row>
    <row r="5408" spans="2:13" x14ac:dyDescent="0.3">
      <c r="B5408" s="49">
        <v>24251</v>
      </c>
      <c r="C5408" s="50">
        <v>690</v>
      </c>
      <c r="D5408" s="50" t="str">
        <f>VLOOKUP(Table8[[#This Row],[CustomerID]],Table15[[#All],[CustomerID]:[Company Name]],2,FALSE)</f>
        <v>Castles &amp; Cottage Home &amp; Garden</v>
      </c>
      <c r="E5408" s="51">
        <v>44953</v>
      </c>
      <c r="F5408" s="50">
        <v>4</v>
      </c>
      <c r="G5408" s="50" t="str">
        <f>VLOOKUP(Table8[[#This Row],[ProductID]],Table12[[#All],[ProductID]:[ProductFullName]],3,FALSE)</f>
        <v>Product D</v>
      </c>
      <c r="H5408" s="50">
        <v>3</v>
      </c>
      <c r="I5408" s="52">
        <v>44953.563159722224</v>
      </c>
      <c r="J5408" s="50">
        <v>127</v>
      </c>
      <c r="K5408" s="51">
        <v>44953.95416666667</v>
      </c>
      <c r="L5408" s="53"/>
      <c r="M5408" s="54">
        <v>1</v>
      </c>
    </row>
    <row r="5409" spans="2:13" x14ac:dyDescent="0.3">
      <c r="B5409" s="49">
        <v>24252</v>
      </c>
      <c r="C5409" s="50">
        <v>989</v>
      </c>
      <c r="D5409" s="50" t="str">
        <f>VLOOKUP(Table8[[#This Row],[CustomerID]],Table15[[#All],[CustomerID]:[Company Name]],2,FALSE)</f>
        <v>Merle Norman</v>
      </c>
      <c r="E5409" s="51">
        <v>44953</v>
      </c>
      <c r="F5409" s="50">
        <v>2</v>
      </c>
      <c r="G5409" s="50" t="str">
        <f>VLOOKUP(Table8[[#This Row],[ProductID]],Table12[[#All],[ProductID]:[ProductFullName]],3,FALSE)</f>
        <v>Product B</v>
      </c>
      <c r="H5409" s="50">
        <v>2</v>
      </c>
      <c r="I5409" s="52">
        <v>44953.571296296301</v>
      </c>
      <c r="J5409" s="50">
        <v>106</v>
      </c>
      <c r="K5409" s="51">
        <v>44953.95416666667</v>
      </c>
      <c r="L5409" s="53"/>
      <c r="M5409" s="54">
        <v>1</v>
      </c>
    </row>
    <row r="5410" spans="2:13" x14ac:dyDescent="0.3">
      <c r="B5410" s="49">
        <v>24253</v>
      </c>
      <c r="C5410" s="50">
        <v>365</v>
      </c>
      <c r="D5410" s="50" t="str">
        <f>VLOOKUP(Table8[[#This Row],[CustomerID]],Table15[[#All],[CustomerID]:[Company Name]],2,FALSE)</f>
        <v>Hallmark</v>
      </c>
      <c r="E5410" s="51">
        <v>44953</v>
      </c>
      <c r="F5410" s="50">
        <v>3</v>
      </c>
      <c r="G5410" s="50" t="str">
        <f>VLOOKUP(Table8[[#This Row],[ProductID]],Table12[[#All],[ProductID]:[ProductFullName]],3,FALSE)</f>
        <v>Product C</v>
      </c>
      <c r="H5410" s="50">
        <v>3</v>
      </c>
      <c r="I5410" s="52">
        <v>44953.583900462967</v>
      </c>
      <c r="J5410" s="50">
        <v>123</v>
      </c>
      <c r="K5410" s="51">
        <v>44953.95416666667</v>
      </c>
      <c r="L5410" s="53"/>
      <c r="M5410" s="54">
        <v>1</v>
      </c>
    </row>
    <row r="5411" spans="2:13" x14ac:dyDescent="0.3">
      <c r="B5411" s="49">
        <v>24254</v>
      </c>
      <c r="C5411" s="50">
        <v>659</v>
      </c>
      <c r="D5411" s="50" t="str">
        <f>VLOOKUP(Table8[[#This Row],[CustomerID]],Table15[[#All],[CustomerID]:[Company Name]],2,FALSE)</f>
        <v>Your Dollar Store With More #163</v>
      </c>
      <c r="E5411" s="51">
        <v>44953</v>
      </c>
      <c r="F5411" s="50">
        <v>2</v>
      </c>
      <c r="G5411" s="50" t="str">
        <f>VLOOKUP(Table8[[#This Row],[ProductID]],Table12[[#All],[ProductID]:[ProductFullName]],3,FALSE)</f>
        <v>Product B</v>
      </c>
      <c r="H5411" s="50">
        <v>3</v>
      </c>
      <c r="I5411" s="52">
        <v>44953.599918981483</v>
      </c>
      <c r="J5411" s="50">
        <v>129</v>
      </c>
      <c r="K5411" s="51">
        <v>44953.95416666667</v>
      </c>
      <c r="L5411" s="53"/>
      <c r="M5411" s="54">
        <v>1</v>
      </c>
    </row>
    <row r="5412" spans="2:13" x14ac:dyDescent="0.3">
      <c r="B5412" s="49">
        <v>24255</v>
      </c>
      <c r="C5412" s="50">
        <v>819</v>
      </c>
      <c r="D5412" s="50" t="str">
        <f>VLOOKUP(Table8[[#This Row],[CustomerID]],Table15[[#All],[CustomerID]:[Company Name]],2,FALSE)</f>
        <v>Trendz A Boutique</v>
      </c>
      <c r="E5412" s="51">
        <v>44953</v>
      </c>
      <c r="F5412" s="50">
        <v>2</v>
      </c>
      <c r="G5412" s="50" t="str">
        <f>VLOOKUP(Table8[[#This Row],[ProductID]],Table12[[#All],[ProductID]:[ProductFullName]],3,FALSE)</f>
        <v>Product B</v>
      </c>
      <c r="H5412" s="50">
        <v>7</v>
      </c>
      <c r="I5412" s="52">
        <v>44953.610474537039</v>
      </c>
      <c r="J5412" s="50">
        <v>120</v>
      </c>
      <c r="K5412" s="51">
        <v>44953.95416666667</v>
      </c>
      <c r="L5412" s="53"/>
      <c r="M5412" s="54">
        <v>1</v>
      </c>
    </row>
    <row r="5413" spans="2:13" x14ac:dyDescent="0.3">
      <c r="B5413" s="49">
        <v>24256</v>
      </c>
      <c r="C5413" s="50">
        <v>258</v>
      </c>
      <c r="D5413" s="50" t="str">
        <f>VLOOKUP(Table8[[#This Row],[CustomerID]],Table15[[#All],[CustomerID]:[Company Name]],2,FALSE)</f>
        <v>Zellers Store #136</v>
      </c>
      <c r="E5413" s="51">
        <v>44953</v>
      </c>
      <c r="F5413" s="50">
        <v>3</v>
      </c>
      <c r="G5413" s="50" t="str">
        <f>VLOOKUP(Table8[[#This Row],[ProductID]],Table12[[#All],[ProductID]:[ProductFullName]],3,FALSE)</f>
        <v>Product C</v>
      </c>
      <c r="H5413" s="50">
        <v>3</v>
      </c>
      <c r="I5413" s="52">
        <v>44953.61959490741</v>
      </c>
      <c r="J5413" s="50">
        <v>124</v>
      </c>
      <c r="K5413" s="51">
        <v>44953.95416666667</v>
      </c>
      <c r="L5413" s="53"/>
      <c r="M5413" s="54">
        <v>1</v>
      </c>
    </row>
    <row r="5414" spans="2:13" x14ac:dyDescent="0.3">
      <c r="B5414" s="49">
        <v>24257</v>
      </c>
      <c r="C5414" s="50">
        <v>1169</v>
      </c>
      <c r="D5414" s="50" t="str">
        <f>VLOOKUP(Table8[[#This Row],[CustomerID]],Table15[[#All],[CustomerID]:[Company Name]],2,FALSE)</f>
        <v>Victor Lundeen Co.</v>
      </c>
      <c r="E5414" s="51">
        <v>44953</v>
      </c>
      <c r="F5414" s="50">
        <v>3</v>
      </c>
      <c r="G5414" s="50" t="str">
        <f>VLOOKUP(Table8[[#This Row],[ProductID]],Table12[[#All],[ProductID]:[ProductFullName]],3,FALSE)</f>
        <v>Product C</v>
      </c>
      <c r="H5414" s="50">
        <v>6</v>
      </c>
      <c r="I5414" s="52">
        <v>44953.630486111113</v>
      </c>
      <c r="J5414" s="50">
        <v>131</v>
      </c>
      <c r="K5414" s="51">
        <v>44953.95416666667</v>
      </c>
      <c r="L5414" s="53"/>
      <c r="M5414" s="54">
        <v>1</v>
      </c>
    </row>
    <row r="5415" spans="2:13" x14ac:dyDescent="0.3">
      <c r="B5415" s="49">
        <v>24258</v>
      </c>
      <c r="C5415" s="50">
        <v>1331</v>
      </c>
      <c r="D5415" s="50" t="str">
        <f>VLOOKUP(Table8[[#This Row],[CustomerID]],Table15[[#All],[CustomerID]:[Company Name]],2,FALSE)</f>
        <v>Bebe Lapin</v>
      </c>
      <c r="E5415" s="51">
        <v>44953</v>
      </c>
      <c r="F5415" s="50">
        <v>6</v>
      </c>
      <c r="G5415" s="50" t="str">
        <f>VLOOKUP(Table8[[#This Row],[ProductID]],Table12[[#All],[ProductID]:[ProductFullName]],3,FALSE)</f>
        <v>Product F</v>
      </c>
      <c r="H5415" s="53"/>
      <c r="I5415" s="53"/>
      <c r="J5415" s="53"/>
      <c r="K5415" s="51">
        <v>44953.95416666667</v>
      </c>
      <c r="L5415" s="53"/>
      <c r="M5415" s="54">
        <v>1</v>
      </c>
    </row>
    <row r="5416" spans="2:13" x14ac:dyDescent="0.3">
      <c r="B5416" s="49">
        <v>24259</v>
      </c>
      <c r="C5416" s="50">
        <v>1344</v>
      </c>
      <c r="D5416" s="50" t="str">
        <f>VLOOKUP(Table8[[#This Row],[CustomerID]],Table15[[#All],[CustomerID]:[Company Name]],2,FALSE)</f>
        <v>Davison's Drug</v>
      </c>
      <c r="E5416" s="51">
        <v>44953</v>
      </c>
      <c r="F5416" s="50">
        <v>5</v>
      </c>
      <c r="G5416" s="50" t="str">
        <f>VLOOKUP(Table8[[#This Row],[ProductID]],Table12[[#All],[ProductID]:[ProductFullName]],3,FALSE)</f>
        <v>Product E</v>
      </c>
      <c r="H5416" s="50">
        <v>3</v>
      </c>
      <c r="I5416" s="52">
        <v>44953.65719907407</v>
      </c>
      <c r="J5416" s="50">
        <v>123</v>
      </c>
      <c r="K5416" s="51">
        <v>44953.95416666667</v>
      </c>
      <c r="L5416" s="53"/>
      <c r="M5416" s="54">
        <v>1</v>
      </c>
    </row>
    <row r="5417" spans="2:13" x14ac:dyDescent="0.3">
      <c r="B5417" s="49">
        <v>24260</v>
      </c>
      <c r="C5417" s="50">
        <v>958</v>
      </c>
      <c r="D5417" s="50" t="str">
        <f>VLOOKUP(Table8[[#This Row],[CustomerID]],Table15[[#All],[CustomerID]:[Company Name]],2,FALSE)</f>
        <v>Sandts Pharmacy</v>
      </c>
      <c r="E5417" s="51">
        <v>44953</v>
      </c>
      <c r="F5417" s="50">
        <v>3</v>
      </c>
      <c r="G5417" s="50" t="str">
        <f>VLOOKUP(Table8[[#This Row],[ProductID]],Table12[[#All],[ProductID]:[ProductFullName]],3,FALSE)</f>
        <v>Product C</v>
      </c>
      <c r="H5417" s="50">
        <v>6</v>
      </c>
      <c r="I5417" s="52">
        <v>44953.669189814813</v>
      </c>
      <c r="J5417" s="50">
        <v>128</v>
      </c>
      <c r="K5417" s="51">
        <v>44953.95416666667</v>
      </c>
      <c r="L5417" s="53"/>
      <c r="M5417" s="54">
        <v>1</v>
      </c>
    </row>
    <row r="5418" spans="2:13" x14ac:dyDescent="0.3">
      <c r="B5418" s="49">
        <v>24261</v>
      </c>
      <c r="C5418" s="50">
        <v>1383</v>
      </c>
      <c r="D5418" s="50" t="str">
        <f>VLOOKUP(Table8[[#This Row],[CustomerID]],Table15[[#All],[CustomerID]:[Company Name]],2,FALSE)</f>
        <v>Gifts in General</v>
      </c>
      <c r="E5418" s="51">
        <v>44953</v>
      </c>
      <c r="F5418" s="50">
        <v>4</v>
      </c>
      <c r="G5418" s="50" t="str">
        <f>VLOOKUP(Table8[[#This Row],[ProductID]],Table12[[#All],[ProductID]:[ProductFullName]],3,FALSE)</f>
        <v>Product D</v>
      </c>
      <c r="H5418" s="50">
        <v>6</v>
      </c>
      <c r="I5418" s="52">
        <v>44953.684201388889</v>
      </c>
      <c r="J5418" s="50">
        <v>118</v>
      </c>
      <c r="K5418" s="51">
        <v>44953.95416666667</v>
      </c>
      <c r="L5418" s="53"/>
      <c r="M5418" s="54">
        <v>1</v>
      </c>
    </row>
    <row r="5419" spans="2:13" x14ac:dyDescent="0.3">
      <c r="B5419" s="49">
        <v>24262</v>
      </c>
      <c r="C5419" s="50">
        <v>906</v>
      </c>
      <c r="D5419" s="50" t="str">
        <f>VLOOKUP(Table8[[#This Row],[CustomerID]],Table15[[#All],[CustomerID]:[Company Name]],2,FALSE)</f>
        <v>Willy Nilly Trading Co.</v>
      </c>
      <c r="E5419" s="51">
        <v>44953</v>
      </c>
      <c r="F5419" s="50">
        <v>5</v>
      </c>
      <c r="G5419" s="50" t="str">
        <f>VLOOKUP(Table8[[#This Row],[ProductID]],Table12[[#All],[ProductID]:[ProductFullName]],3,FALSE)</f>
        <v>Product E</v>
      </c>
      <c r="H5419" s="50">
        <v>6</v>
      </c>
      <c r="I5419" s="52">
        <v>44953.697002314817</v>
      </c>
      <c r="J5419" s="50">
        <v>109</v>
      </c>
      <c r="K5419" s="51">
        <v>44953.95416666667</v>
      </c>
      <c r="L5419" s="53"/>
      <c r="M5419" s="54">
        <v>1</v>
      </c>
    </row>
    <row r="5420" spans="2:13" x14ac:dyDescent="0.3">
      <c r="B5420" s="49">
        <v>24263</v>
      </c>
      <c r="C5420" s="50">
        <v>730</v>
      </c>
      <c r="D5420" s="50" t="str">
        <f>VLOOKUP(Table8[[#This Row],[CustomerID]],Table15[[#All],[CustomerID]:[Company Name]],2,FALSE)</f>
        <v>Great Canadian Dollar Store</v>
      </c>
      <c r="E5420" s="51">
        <v>44953</v>
      </c>
      <c r="F5420" s="50">
        <v>4</v>
      </c>
      <c r="G5420" s="50" t="str">
        <f>VLOOKUP(Table8[[#This Row],[ProductID]],Table12[[#All],[ProductID]:[ProductFullName]],3,FALSE)</f>
        <v>Product D</v>
      </c>
      <c r="H5420" s="50">
        <v>4</v>
      </c>
      <c r="I5420" s="52">
        <v>44953.712500000001</v>
      </c>
      <c r="J5420" s="50">
        <v>120</v>
      </c>
      <c r="K5420" s="51">
        <v>44953.95416666667</v>
      </c>
      <c r="L5420" s="53"/>
      <c r="M5420" s="54">
        <v>1</v>
      </c>
    </row>
    <row r="5421" spans="2:13" x14ac:dyDescent="0.3">
      <c r="B5421" s="49">
        <v>24264</v>
      </c>
      <c r="C5421" s="50">
        <v>1290</v>
      </c>
      <c r="D5421" s="50" t="str">
        <f>VLOOKUP(Table8[[#This Row],[CustomerID]],Table15[[#All],[CustomerID]:[Company Name]],2,FALSE)</f>
        <v>Union Supply Company</v>
      </c>
      <c r="E5421" s="51">
        <v>44953</v>
      </c>
      <c r="F5421" s="50">
        <v>1</v>
      </c>
      <c r="G5421" s="50" t="str">
        <f>VLOOKUP(Table8[[#This Row],[ProductID]],Table12[[#All],[ProductID]:[ProductFullName]],3,FALSE)</f>
        <v>Product A</v>
      </c>
      <c r="H5421" s="50">
        <v>7</v>
      </c>
      <c r="I5421" s="52">
        <v>44953.721608796295</v>
      </c>
      <c r="J5421" s="50">
        <v>130</v>
      </c>
      <c r="K5421" s="51">
        <v>44953.95416666667</v>
      </c>
      <c r="L5421" s="53"/>
      <c r="M5421" s="54">
        <v>1</v>
      </c>
    </row>
    <row r="5422" spans="2:13" x14ac:dyDescent="0.3">
      <c r="B5422" s="49">
        <v>24265</v>
      </c>
      <c r="C5422" s="50">
        <v>349</v>
      </c>
      <c r="D5422" s="50" t="str">
        <f>VLOOKUP(Table8[[#This Row],[CustomerID]],Table15[[#All],[CustomerID]:[Company Name]],2,FALSE)</f>
        <v>Canadian Tire # 80</v>
      </c>
      <c r="E5422" s="51">
        <v>44953</v>
      </c>
      <c r="F5422" s="50">
        <v>1</v>
      </c>
      <c r="G5422" s="50" t="str">
        <f>VLOOKUP(Table8[[#This Row],[ProductID]],Table12[[#All],[ProductID]:[ProductFullName]],3,FALSE)</f>
        <v>Product A</v>
      </c>
      <c r="H5422" s="50">
        <v>6</v>
      </c>
      <c r="I5422" s="52">
        <v>44953.731562499997</v>
      </c>
      <c r="J5422" s="50">
        <v>130</v>
      </c>
      <c r="K5422" s="51">
        <v>44953.95416666667</v>
      </c>
      <c r="L5422" s="53"/>
      <c r="M5422" s="54">
        <v>1</v>
      </c>
    </row>
    <row r="5423" spans="2:13" x14ac:dyDescent="0.3">
      <c r="B5423" s="49">
        <v>24266</v>
      </c>
      <c r="C5423" s="50">
        <v>9</v>
      </c>
      <c r="D5423" s="50" t="str">
        <f>VLOOKUP(Table8[[#This Row],[CustomerID]],Table15[[#All],[CustomerID]:[Company Name]],2,FALSE)</f>
        <v>S.W. Mifflin</v>
      </c>
      <c r="E5423" s="51">
        <v>44956</v>
      </c>
      <c r="F5423" s="50">
        <v>5</v>
      </c>
      <c r="G5423" s="50" t="str">
        <f>VLOOKUP(Table8[[#This Row],[ProductID]],Table12[[#All],[ProductID]:[ProductFullName]],3,FALSE)</f>
        <v>Product E</v>
      </c>
      <c r="H5423" s="50">
        <v>4</v>
      </c>
      <c r="I5423" s="52">
        <v>44956.333333333336</v>
      </c>
      <c r="J5423" s="50">
        <v>119</v>
      </c>
      <c r="K5423" s="51">
        <v>44956.956944444442</v>
      </c>
      <c r="L5423" s="53"/>
      <c r="M5423" s="54">
        <v>1</v>
      </c>
    </row>
    <row r="5424" spans="2:13" x14ac:dyDescent="0.3">
      <c r="B5424" s="49">
        <v>24267</v>
      </c>
      <c r="C5424" s="50">
        <v>386</v>
      </c>
      <c r="D5424" s="50" t="str">
        <f>VLOOKUP(Table8[[#This Row],[CustomerID]],Table15[[#All],[CustomerID]:[Company Name]],2,FALSE)</f>
        <v>West Elgin Pharmacy</v>
      </c>
      <c r="E5424" s="51">
        <v>44956</v>
      </c>
      <c r="F5424" s="50">
        <v>6</v>
      </c>
      <c r="G5424" s="50" t="str">
        <f>VLOOKUP(Table8[[#This Row],[ProductID]],Table12[[#All],[ProductID]:[ProductFullName]],3,FALSE)</f>
        <v>Product F</v>
      </c>
      <c r="H5424" s="53"/>
      <c r="I5424" s="53"/>
      <c r="J5424" s="53"/>
      <c r="K5424" s="51">
        <v>44956.956944444442</v>
      </c>
      <c r="L5424" s="53"/>
      <c r="M5424" s="54">
        <v>1</v>
      </c>
    </row>
    <row r="5425" spans="2:13" x14ac:dyDescent="0.3">
      <c r="B5425" s="49">
        <v>24268</v>
      </c>
      <c r="C5425" s="50">
        <v>662</v>
      </c>
      <c r="D5425" s="50" t="str">
        <f>VLOOKUP(Table8[[#This Row],[CustomerID]],Table15[[#All],[CustomerID]:[Company Name]],2,FALSE)</f>
        <v>Your Dollar Store With More #165</v>
      </c>
      <c r="E5425" s="51">
        <v>44956</v>
      </c>
      <c r="F5425" s="50">
        <v>5</v>
      </c>
      <c r="G5425" s="50" t="str">
        <f>VLOOKUP(Table8[[#This Row],[ProductID]],Table12[[#All],[ProductID]:[ProductFullName]],3,FALSE)</f>
        <v>Product E</v>
      </c>
      <c r="H5425" s="50">
        <v>3</v>
      </c>
      <c r="I5425" s="52">
        <v>44956.360937500001</v>
      </c>
      <c r="J5425" s="50">
        <v>113</v>
      </c>
      <c r="K5425" s="51">
        <v>44956.956944444442</v>
      </c>
      <c r="L5425" s="53"/>
      <c r="M5425" s="54">
        <v>1</v>
      </c>
    </row>
    <row r="5426" spans="2:13" x14ac:dyDescent="0.3">
      <c r="B5426" s="49">
        <v>24269</v>
      </c>
      <c r="C5426" s="50">
        <v>742</v>
      </c>
      <c r="D5426" s="50" t="str">
        <f>VLOOKUP(Table8[[#This Row],[CustomerID]],Table15[[#All],[CustomerID]:[Company Name]],2,FALSE)</f>
        <v>Finishing Touches</v>
      </c>
      <c r="E5426" s="51">
        <v>44956</v>
      </c>
      <c r="F5426" s="50">
        <v>4</v>
      </c>
      <c r="G5426" s="50" t="str">
        <f>VLOOKUP(Table8[[#This Row],[ProductID]],Table12[[#All],[ProductID]:[ProductFullName]],3,FALSE)</f>
        <v>Product D</v>
      </c>
      <c r="H5426" s="50">
        <v>7</v>
      </c>
      <c r="I5426" s="52">
        <v>44956.374699074076</v>
      </c>
      <c r="J5426" s="50">
        <v>118</v>
      </c>
      <c r="K5426" s="51">
        <v>44956.956944444442</v>
      </c>
      <c r="L5426" s="53"/>
      <c r="M5426" s="54">
        <v>1</v>
      </c>
    </row>
    <row r="5427" spans="2:13" x14ac:dyDescent="0.3">
      <c r="B5427" s="49">
        <v>24270</v>
      </c>
      <c r="C5427" s="50">
        <v>1298</v>
      </c>
      <c r="D5427" s="50" t="str">
        <f>VLOOKUP(Table8[[#This Row],[CustomerID]],Table15[[#All],[CustomerID]:[Company Name]],2,FALSE)</f>
        <v>Popular Clothing &amp; Accessories</v>
      </c>
      <c r="E5427" s="51">
        <v>44956</v>
      </c>
      <c r="F5427" s="50">
        <v>1</v>
      </c>
      <c r="G5427" s="50" t="str">
        <f>VLOOKUP(Table8[[#This Row],[ProductID]],Table12[[#All],[ProductID]:[ProductFullName]],3,FALSE)</f>
        <v>Product A</v>
      </c>
      <c r="H5427" s="50">
        <v>4</v>
      </c>
      <c r="I5427" s="52">
        <v>44956.385937500003</v>
      </c>
      <c r="J5427" s="50">
        <v>125</v>
      </c>
      <c r="K5427" s="51">
        <v>44956.956944444442</v>
      </c>
      <c r="L5427" s="53"/>
      <c r="M5427" s="54">
        <v>1</v>
      </c>
    </row>
    <row r="5428" spans="2:13" x14ac:dyDescent="0.3">
      <c r="B5428" s="49">
        <v>24271</v>
      </c>
      <c r="C5428" s="50">
        <v>1167</v>
      </c>
      <c r="D5428" s="50" t="str">
        <f>VLOOKUP(Table8[[#This Row],[CustomerID]],Table15[[#All],[CustomerID]:[Company Name]],2,FALSE)</f>
        <v>Mill Pond Mercantile</v>
      </c>
      <c r="E5428" s="51">
        <v>44956</v>
      </c>
      <c r="F5428" s="50">
        <v>5</v>
      </c>
      <c r="G5428" s="50" t="str">
        <f>VLOOKUP(Table8[[#This Row],[ProductID]],Table12[[#All],[ProductID]:[ProductFullName]],3,FALSE)</f>
        <v>Product E</v>
      </c>
      <c r="H5428" s="50">
        <v>2</v>
      </c>
      <c r="I5428" s="52">
        <v>44956.397916666669</v>
      </c>
      <c r="J5428" s="50">
        <v>105</v>
      </c>
      <c r="K5428" s="51">
        <v>44956.956944444442</v>
      </c>
      <c r="L5428" s="53"/>
      <c r="M5428" s="54">
        <v>1</v>
      </c>
    </row>
    <row r="5429" spans="2:13" x14ac:dyDescent="0.3">
      <c r="B5429" s="49">
        <v>24272</v>
      </c>
      <c r="C5429" s="50">
        <v>711</v>
      </c>
      <c r="D5429" s="50" t="str">
        <f>VLOOKUP(Table8[[#This Row],[CustomerID]],Table15[[#All],[CustomerID]:[Company Name]],2,FALSE)</f>
        <v>Buchan's</v>
      </c>
      <c r="E5429" s="51">
        <v>44956</v>
      </c>
      <c r="F5429" s="50">
        <v>1</v>
      </c>
      <c r="G5429" s="50" t="str">
        <f>VLOOKUP(Table8[[#This Row],[ProductID]],Table12[[#All],[ProductID]:[ProductFullName]],3,FALSE)</f>
        <v>Product A</v>
      </c>
      <c r="H5429" s="50">
        <v>7</v>
      </c>
      <c r="I5429" s="52">
        <v>44956.409525462965</v>
      </c>
      <c r="J5429" s="50">
        <v>111</v>
      </c>
      <c r="K5429" s="51">
        <v>44956.956944444442</v>
      </c>
      <c r="L5429" s="53"/>
      <c r="M5429" s="54">
        <v>1</v>
      </c>
    </row>
    <row r="5430" spans="2:13" x14ac:dyDescent="0.3">
      <c r="B5430" s="49">
        <v>24273</v>
      </c>
      <c r="C5430" s="50">
        <v>1307</v>
      </c>
      <c r="D5430" s="50" t="str">
        <f>VLOOKUP(Table8[[#This Row],[CustomerID]],Table15[[#All],[CustomerID]:[Company Name]],2,FALSE)</f>
        <v>Garlan's</v>
      </c>
      <c r="E5430" s="51">
        <v>44956</v>
      </c>
      <c r="F5430" s="50">
        <v>6</v>
      </c>
      <c r="G5430" s="50" t="str">
        <f>VLOOKUP(Table8[[#This Row],[ProductID]],Table12[[#All],[ProductID]:[ProductFullName]],3,FALSE)</f>
        <v>Product F</v>
      </c>
      <c r="H5430" s="53"/>
      <c r="I5430" s="53"/>
      <c r="J5430" s="53"/>
      <c r="K5430" s="51">
        <v>44956.956944444442</v>
      </c>
      <c r="L5430" s="53"/>
      <c r="M5430" s="54">
        <v>1</v>
      </c>
    </row>
    <row r="5431" spans="2:13" x14ac:dyDescent="0.3">
      <c r="B5431" s="49">
        <v>24274</v>
      </c>
      <c r="C5431" s="50">
        <v>977</v>
      </c>
      <c r="D5431" s="50" t="str">
        <f>VLOOKUP(Table8[[#This Row],[CustomerID]],Table15[[#All],[CustomerID]:[Company Name]],2,FALSE)</f>
        <v>K-Lee Enterprises</v>
      </c>
      <c r="E5431" s="51">
        <v>44956</v>
      </c>
      <c r="F5431" s="50">
        <v>4</v>
      </c>
      <c r="G5431" s="50" t="str">
        <f>VLOOKUP(Table8[[#This Row],[ProductID]],Table12[[#All],[ProductID]:[ProductFullName]],3,FALSE)</f>
        <v>Product D</v>
      </c>
      <c r="H5431" s="50">
        <v>3</v>
      </c>
      <c r="I5431" s="52">
        <v>44956.437291666669</v>
      </c>
      <c r="J5431" s="50">
        <v>124</v>
      </c>
      <c r="K5431" s="51">
        <v>44956.956944444442</v>
      </c>
      <c r="L5431" s="53"/>
      <c r="M5431" s="54">
        <v>1</v>
      </c>
    </row>
    <row r="5432" spans="2:13" x14ac:dyDescent="0.3">
      <c r="B5432" s="49">
        <v>24275</v>
      </c>
      <c r="C5432" s="50">
        <v>211</v>
      </c>
      <c r="D5432" s="50" t="str">
        <f>VLOOKUP(Table8[[#This Row],[CustomerID]],Table15[[#All],[CustomerID]:[Company Name]],2,FALSE)</f>
        <v>Ken Cameron</v>
      </c>
      <c r="E5432" s="51">
        <v>44956</v>
      </c>
      <c r="F5432" s="50">
        <v>2</v>
      </c>
      <c r="G5432" s="50" t="str">
        <f>VLOOKUP(Table8[[#This Row],[ProductID]],Table12[[#All],[ProductID]:[ProductFullName]],3,FALSE)</f>
        <v>Product B</v>
      </c>
      <c r="H5432" s="50">
        <v>4</v>
      </c>
      <c r="I5432" s="52">
        <v>44956.450057870374</v>
      </c>
      <c r="J5432" s="50">
        <v>128</v>
      </c>
      <c r="K5432" s="51">
        <v>44956.956944444442</v>
      </c>
      <c r="L5432" s="53"/>
      <c r="M5432" s="54">
        <v>1</v>
      </c>
    </row>
    <row r="5433" spans="2:13" x14ac:dyDescent="0.3">
      <c r="B5433" s="49">
        <v>24276</v>
      </c>
      <c r="C5433" s="50">
        <v>1111</v>
      </c>
      <c r="D5433" s="50" t="str">
        <f>VLOOKUP(Table8[[#This Row],[CustomerID]],Table15[[#All],[CustomerID]:[Company Name]],2,FALSE)</f>
        <v>Mercy Franciscan Hospital</v>
      </c>
      <c r="E5433" s="51">
        <v>44956</v>
      </c>
      <c r="F5433" s="50">
        <v>3</v>
      </c>
      <c r="G5433" s="50" t="str">
        <f>VLOOKUP(Table8[[#This Row],[ProductID]],Table12[[#All],[ProductID]:[ProductFullName]],3,FALSE)</f>
        <v>Product C</v>
      </c>
      <c r="H5433" s="50">
        <v>2</v>
      </c>
      <c r="I5433" s="52">
        <v>44956.461724537039</v>
      </c>
      <c r="J5433" s="50">
        <v>114</v>
      </c>
      <c r="K5433" s="51">
        <v>44956.956944444442</v>
      </c>
      <c r="L5433" s="53"/>
      <c r="M5433" s="54">
        <v>1</v>
      </c>
    </row>
    <row r="5434" spans="2:13" x14ac:dyDescent="0.3">
      <c r="B5434" s="49">
        <v>24277</v>
      </c>
      <c r="C5434" s="50">
        <v>1260</v>
      </c>
      <c r="D5434" s="50" t="str">
        <f>VLOOKUP(Table8[[#This Row],[CustomerID]],Table15[[#All],[CustomerID]:[Company Name]],2,FALSE)</f>
        <v>MFMER. Mayo Clinic</v>
      </c>
      <c r="E5434" s="51">
        <v>44956</v>
      </c>
      <c r="F5434" s="50">
        <v>2</v>
      </c>
      <c r="G5434" s="50" t="str">
        <f>VLOOKUP(Table8[[#This Row],[ProductID]],Table12[[#All],[ProductID]:[ProductFullName]],3,FALSE)</f>
        <v>Product B</v>
      </c>
      <c r="H5434" s="50">
        <v>2</v>
      </c>
      <c r="I5434" s="52">
        <v>44956.478194444448</v>
      </c>
      <c r="J5434" s="50">
        <v>115</v>
      </c>
      <c r="K5434" s="51">
        <v>44956.956944444442</v>
      </c>
      <c r="L5434" s="53"/>
      <c r="M5434" s="54">
        <v>1</v>
      </c>
    </row>
    <row r="5435" spans="2:13" x14ac:dyDescent="0.3">
      <c r="B5435" s="49">
        <v>24278</v>
      </c>
      <c r="C5435" s="50">
        <v>594</v>
      </c>
      <c r="D5435" s="50" t="str">
        <f>VLOOKUP(Table8[[#This Row],[CustomerID]],Table15[[#All],[CustomerID]:[Company Name]],2,FALSE)</f>
        <v>Glenbow Museum</v>
      </c>
      <c r="E5435" s="51">
        <v>44956</v>
      </c>
      <c r="F5435" s="50">
        <v>1</v>
      </c>
      <c r="G5435" s="50" t="str">
        <f>VLOOKUP(Table8[[#This Row],[ProductID]],Table12[[#All],[ProductID]:[ProductFullName]],3,FALSE)</f>
        <v>Product A</v>
      </c>
      <c r="H5435" s="50">
        <v>7</v>
      </c>
      <c r="I5435" s="52">
        <v>44956.487407407411</v>
      </c>
      <c r="J5435" s="50">
        <v>126</v>
      </c>
      <c r="K5435" s="51">
        <v>44956.956944444442</v>
      </c>
      <c r="L5435" s="53"/>
      <c r="M5435" s="54">
        <v>1</v>
      </c>
    </row>
    <row r="5436" spans="2:13" x14ac:dyDescent="0.3">
      <c r="B5436" s="49">
        <v>24279</v>
      </c>
      <c r="C5436" s="50">
        <v>205</v>
      </c>
      <c r="D5436" s="50" t="str">
        <f>VLOOKUP(Table8[[#This Row],[CustomerID]],Table15[[#All],[CustomerID]:[Company Name]],2,FALSE)</f>
        <v>HOCO - Entertainment &amp; Resorts</v>
      </c>
      <c r="E5436" s="51">
        <v>44956</v>
      </c>
      <c r="F5436" s="50">
        <v>3</v>
      </c>
      <c r="G5436" s="50" t="str">
        <f>VLOOKUP(Table8[[#This Row],[ProductID]],Table12[[#All],[ProductID]:[ProductFullName]],3,FALSE)</f>
        <v>Product C</v>
      </c>
      <c r="H5436" s="50">
        <v>2</v>
      </c>
      <c r="I5436" s="52">
        <v>44956.501585648148</v>
      </c>
      <c r="J5436" s="50">
        <v>112</v>
      </c>
      <c r="K5436" s="51">
        <v>44956.956944444442</v>
      </c>
      <c r="L5436" s="53"/>
      <c r="M5436" s="54">
        <v>1</v>
      </c>
    </row>
    <row r="5437" spans="2:13" x14ac:dyDescent="0.3">
      <c r="B5437" s="49">
        <v>24280</v>
      </c>
      <c r="C5437" s="50">
        <v>66</v>
      </c>
      <c r="D5437" s="50" t="str">
        <f>VLOOKUP(Table8[[#This Row],[CustomerID]],Table15[[#All],[CustomerID]:[Company Name]],2,FALSE)</f>
        <v>Freeman's PharmaChoice</v>
      </c>
      <c r="E5437" s="51">
        <v>44956</v>
      </c>
      <c r="F5437" s="50">
        <v>5</v>
      </c>
      <c r="G5437" s="50" t="str">
        <f>VLOOKUP(Table8[[#This Row],[ProductID]],Table12[[#All],[ProductID]:[ProductFullName]],3,FALSE)</f>
        <v>Product E</v>
      </c>
      <c r="H5437" s="50">
        <v>7</v>
      </c>
      <c r="I5437" s="52">
        <v>44956.516111111108</v>
      </c>
      <c r="J5437" s="50">
        <v>106</v>
      </c>
      <c r="K5437" s="51">
        <v>44956.956944444442</v>
      </c>
      <c r="L5437" s="53"/>
      <c r="M5437" s="54">
        <v>1</v>
      </c>
    </row>
    <row r="5438" spans="2:13" x14ac:dyDescent="0.3">
      <c r="B5438" s="49">
        <v>24281</v>
      </c>
      <c r="C5438" s="50">
        <v>1354</v>
      </c>
      <c r="D5438" s="50" t="str">
        <f>VLOOKUP(Table8[[#This Row],[CustomerID]],Table15[[#All],[CustomerID]:[Company Name]],2,FALSE)</f>
        <v>Museum Tour</v>
      </c>
      <c r="E5438" s="51">
        <v>44956</v>
      </c>
      <c r="F5438" s="50">
        <v>2</v>
      </c>
      <c r="G5438" s="50" t="str">
        <f>VLOOKUP(Table8[[#This Row],[ProductID]],Table12[[#All],[ProductID]:[ProductFullName]],3,FALSE)</f>
        <v>Product B</v>
      </c>
      <c r="H5438" s="50">
        <v>7</v>
      </c>
      <c r="I5438" s="52">
        <v>44956.525046296294</v>
      </c>
      <c r="J5438" s="50">
        <v>116</v>
      </c>
      <c r="K5438" s="51">
        <v>44956.956944444442</v>
      </c>
      <c r="L5438" s="53"/>
      <c r="M5438" s="54">
        <v>1</v>
      </c>
    </row>
    <row r="5439" spans="2:13" x14ac:dyDescent="0.3">
      <c r="B5439" s="49">
        <v>24282</v>
      </c>
      <c r="C5439" s="50">
        <v>638</v>
      </c>
      <c r="D5439" s="50" t="str">
        <f>VLOOKUP(Table8[[#This Row],[CustomerID]],Table15[[#All],[CustomerID]:[Company Name]],2,FALSE)</f>
        <v>Basket 'n' Things</v>
      </c>
      <c r="E5439" s="51">
        <v>44956</v>
      </c>
      <c r="F5439" s="50">
        <v>3</v>
      </c>
      <c r="G5439" s="50" t="str">
        <f>VLOOKUP(Table8[[#This Row],[ProductID]],Table12[[#All],[ProductID]:[ProductFullName]],3,FALSE)</f>
        <v>Product C</v>
      </c>
      <c r="H5439" s="50">
        <v>4</v>
      </c>
      <c r="I5439" s="52">
        <v>44956.534039351849</v>
      </c>
      <c r="J5439" s="50">
        <v>121</v>
      </c>
      <c r="K5439" s="51">
        <v>44956.956944444442</v>
      </c>
      <c r="L5439" s="53"/>
      <c r="M5439" s="54">
        <v>1</v>
      </c>
    </row>
    <row r="5440" spans="2:13" x14ac:dyDescent="0.3">
      <c r="B5440" s="49">
        <v>24283</v>
      </c>
      <c r="C5440" s="50">
        <v>1377</v>
      </c>
      <c r="D5440" s="50" t="str">
        <f>VLOOKUP(Table8[[#This Row],[CustomerID]],Table15[[#All],[CustomerID]:[Company Name]],2,FALSE)</f>
        <v>Clock &amp; Watch Museum, The</v>
      </c>
      <c r="E5440" s="51">
        <v>44956</v>
      </c>
      <c r="F5440" s="50">
        <v>1</v>
      </c>
      <c r="G5440" s="50" t="str">
        <f>VLOOKUP(Table8[[#This Row],[ProductID]],Table12[[#All],[ProductID]:[ProductFullName]],3,FALSE)</f>
        <v>Product A</v>
      </c>
      <c r="H5440" s="50">
        <v>3</v>
      </c>
      <c r="I5440" s="52">
        <v>44956.543692129628</v>
      </c>
      <c r="J5440" s="50">
        <v>107</v>
      </c>
      <c r="K5440" s="51">
        <v>44956.956944444442</v>
      </c>
      <c r="L5440" s="53"/>
      <c r="M5440" s="54">
        <v>1</v>
      </c>
    </row>
    <row r="5441" spans="2:13" x14ac:dyDescent="0.3">
      <c r="B5441" s="49">
        <v>24284</v>
      </c>
      <c r="C5441" s="50">
        <v>356</v>
      </c>
      <c r="D5441" s="50" t="str">
        <f>VLOOKUP(Table8[[#This Row],[CustomerID]],Table15[[#All],[CustomerID]:[Company Name]],2,FALSE)</f>
        <v>Toytown</v>
      </c>
      <c r="E5441" s="51">
        <v>44956</v>
      </c>
      <c r="F5441" s="50">
        <v>6</v>
      </c>
      <c r="G5441" s="50" t="str">
        <f>VLOOKUP(Table8[[#This Row],[ProductID]],Table12[[#All],[ProductID]:[ProductFullName]],3,FALSE)</f>
        <v>Product F</v>
      </c>
      <c r="H5441" s="53"/>
      <c r="I5441" s="53"/>
      <c r="J5441" s="53"/>
      <c r="K5441" s="51">
        <v>44956.956944444442</v>
      </c>
      <c r="L5441" s="53"/>
      <c r="M5441" s="54">
        <v>1</v>
      </c>
    </row>
    <row r="5442" spans="2:13" x14ac:dyDescent="0.3">
      <c r="B5442" s="49">
        <v>24285</v>
      </c>
      <c r="C5442" s="50">
        <v>1283</v>
      </c>
      <c r="D5442" s="50" t="str">
        <f>VLOOKUP(Table8[[#This Row],[CustomerID]],Table15[[#All],[CustomerID]:[Company Name]],2,FALSE)</f>
        <v>Sun Coast Hotel Gift Shop</v>
      </c>
      <c r="E5442" s="51">
        <v>44956</v>
      </c>
      <c r="F5442" s="50">
        <v>2</v>
      </c>
      <c r="G5442" s="50" t="str">
        <f>VLOOKUP(Table8[[#This Row],[ProductID]],Table12[[#All],[ProductID]:[ProductFullName]],3,FALSE)</f>
        <v>Product B</v>
      </c>
      <c r="H5442" s="50">
        <v>6</v>
      </c>
      <c r="I5442" s="52">
        <v>44956.566527777773</v>
      </c>
      <c r="J5442" s="50">
        <v>119</v>
      </c>
      <c r="K5442" s="51">
        <v>44956.956944444442</v>
      </c>
      <c r="L5442" s="53"/>
      <c r="M5442" s="54">
        <v>1</v>
      </c>
    </row>
    <row r="5443" spans="2:13" x14ac:dyDescent="0.3">
      <c r="B5443" s="49">
        <v>24286</v>
      </c>
      <c r="C5443" s="50">
        <v>544</v>
      </c>
      <c r="D5443" s="50" t="str">
        <f>VLOOKUP(Table8[[#This Row],[CustomerID]],Table15[[#All],[CustomerID]:[Company Name]],2,FALSE)</f>
        <v>Tumbleweed Gift Shop</v>
      </c>
      <c r="E5443" s="51">
        <v>44956</v>
      </c>
      <c r="F5443" s="50">
        <v>6</v>
      </c>
      <c r="G5443" s="50" t="str">
        <f>VLOOKUP(Table8[[#This Row],[ProductID]],Table12[[#All],[ProductID]:[ProductFullName]],3,FALSE)</f>
        <v>Product F</v>
      </c>
      <c r="H5443" s="53"/>
      <c r="I5443" s="53"/>
      <c r="J5443" s="53"/>
      <c r="K5443" s="51">
        <v>44956.956944444442</v>
      </c>
      <c r="L5443" s="53"/>
      <c r="M5443" s="54">
        <v>1</v>
      </c>
    </row>
    <row r="5444" spans="2:13" x14ac:dyDescent="0.3">
      <c r="B5444" s="49">
        <v>24287</v>
      </c>
      <c r="C5444" s="50">
        <v>77</v>
      </c>
      <c r="D5444" s="50" t="str">
        <f>VLOOKUP(Table8[[#This Row],[CustomerID]],Table15[[#All],[CustomerID]:[Company Name]],2,FALSE)</f>
        <v>Carrington &amp; Co.</v>
      </c>
      <c r="E5444" s="51">
        <v>44956</v>
      </c>
      <c r="F5444" s="50">
        <v>5</v>
      </c>
      <c r="G5444" s="50" t="str">
        <f>VLOOKUP(Table8[[#This Row],[ProductID]],Table12[[#All],[ProductID]:[ProductFullName]],3,FALSE)</f>
        <v>Product E</v>
      </c>
      <c r="H5444" s="50">
        <v>6</v>
      </c>
      <c r="I5444" s="52">
        <v>44956.588495370364</v>
      </c>
      <c r="J5444" s="50">
        <v>111</v>
      </c>
      <c r="K5444" s="51">
        <v>44956.956944444442</v>
      </c>
      <c r="L5444" s="53"/>
      <c r="M5444" s="54">
        <v>1</v>
      </c>
    </row>
    <row r="5445" spans="2:13" x14ac:dyDescent="0.3">
      <c r="B5445" s="49">
        <v>24288</v>
      </c>
      <c r="C5445" s="50">
        <v>881</v>
      </c>
      <c r="D5445" s="50" t="str">
        <f>VLOOKUP(Table8[[#This Row],[CustomerID]],Table15[[#All],[CustomerID]:[Company Name]],2,FALSE)</f>
        <v>LINDAS OFFICE SUPPLIES</v>
      </c>
      <c r="E5445" s="51">
        <v>44956</v>
      </c>
      <c r="F5445" s="50">
        <v>4</v>
      </c>
      <c r="G5445" s="50" t="str">
        <f>VLOOKUP(Table8[[#This Row],[ProductID]],Table12[[#All],[ProductID]:[ProductFullName]],3,FALSE)</f>
        <v>Product D</v>
      </c>
      <c r="H5445" s="50">
        <v>6</v>
      </c>
      <c r="I5445" s="52">
        <v>44956.602268518509</v>
      </c>
      <c r="J5445" s="50">
        <v>125</v>
      </c>
      <c r="K5445" s="51">
        <v>44956.956944444442</v>
      </c>
      <c r="L5445" s="53"/>
      <c r="M5445" s="54">
        <v>1</v>
      </c>
    </row>
    <row r="5446" spans="2:13" x14ac:dyDescent="0.3">
      <c r="B5446" s="49">
        <v>24289</v>
      </c>
      <c r="C5446" s="50">
        <v>1099</v>
      </c>
      <c r="D5446" s="50" t="str">
        <f>VLOOKUP(Table8[[#This Row],[CustomerID]],Table15[[#All],[CustomerID]:[Company Name]],2,FALSE)</f>
        <v>Justin Weiss</v>
      </c>
      <c r="E5446" s="51">
        <v>44956</v>
      </c>
      <c r="F5446" s="50">
        <v>3</v>
      </c>
      <c r="G5446" s="50" t="str">
        <f>VLOOKUP(Table8[[#This Row],[ProductID]],Table12[[#All],[ProductID]:[ProductFullName]],3,FALSE)</f>
        <v>Product C</v>
      </c>
      <c r="H5446" s="50">
        <v>7</v>
      </c>
      <c r="I5446" s="52">
        <v>44956.615092592583</v>
      </c>
      <c r="J5446" s="50">
        <v>125</v>
      </c>
      <c r="K5446" s="51">
        <v>44956.956944444442</v>
      </c>
      <c r="L5446" s="53"/>
      <c r="M5446" s="54">
        <v>1</v>
      </c>
    </row>
    <row r="5447" spans="2:13" x14ac:dyDescent="0.3">
      <c r="B5447" s="49">
        <v>24290</v>
      </c>
      <c r="C5447" s="50">
        <v>96</v>
      </c>
      <c r="D5447" s="50" t="str">
        <f>VLOOKUP(Table8[[#This Row],[CustomerID]],Table15[[#All],[CustomerID]:[Company Name]],2,FALSE)</f>
        <v>La Solution Revee</v>
      </c>
      <c r="E5447" s="51">
        <v>44956</v>
      </c>
      <c r="F5447" s="50">
        <v>6</v>
      </c>
      <c r="G5447" s="50" t="str">
        <f>VLOOKUP(Table8[[#This Row],[ProductID]],Table12[[#All],[ProductID]:[ProductFullName]],3,FALSE)</f>
        <v>Product F</v>
      </c>
      <c r="H5447" s="53"/>
      <c r="I5447" s="53"/>
      <c r="J5447" s="53"/>
      <c r="K5447" s="51">
        <v>44956.956944444442</v>
      </c>
      <c r="L5447" s="53"/>
      <c r="M5447" s="54">
        <v>1</v>
      </c>
    </row>
    <row r="5448" spans="2:13" x14ac:dyDescent="0.3">
      <c r="B5448" s="49">
        <v>24291</v>
      </c>
      <c r="C5448" s="50">
        <v>53</v>
      </c>
      <c r="D5448" s="50" t="str">
        <f>VLOOKUP(Table8[[#This Row],[CustomerID]],Table15[[#All],[CustomerID]:[Company Name]],2,FALSE)</f>
        <v>Haliburton Pharmachoice</v>
      </c>
      <c r="E5448" s="51">
        <v>44956</v>
      </c>
      <c r="F5448" s="50">
        <v>3</v>
      </c>
      <c r="G5448" s="50" t="str">
        <f>VLOOKUP(Table8[[#This Row],[ProductID]],Table12[[#All],[ProductID]:[ProductFullName]],3,FALSE)</f>
        <v>Product C</v>
      </c>
      <c r="H5448" s="50">
        <v>5</v>
      </c>
      <c r="I5448" s="52">
        <v>44956.639328703692</v>
      </c>
      <c r="J5448" s="50">
        <v>129</v>
      </c>
      <c r="K5448" s="51">
        <v>44956.956944444442</v>
      </c>
      <c r="L5448" s="53"/>
      <c r="M5448" s="54">
        <v>1</v>
      </c>
    </row>
    <row r="5449" spans="2:13" x14ac:dyDescent="0.3">
      <c r="B5449" s="49">
        <v>24292</v>
      </c>
      <c r="C5449" s="50">
        <v>901</v>
      </c>
      <c r="D5449" s="50" t="str">
        <f>VLOOKUP(Table8[[#This Row],[CustomerID]],Table15[[#All],[CustomerID]:[Company Name]],2,FALSE)</f>
        <v>Lucky Toys</v>
      </c>
      <c r="E5449" s="51">
        <v>44956</v>
      </c>
      <c r="F5449" s="50">
        <v>6</v>
      </c>
      <c r="G5449" s="50" t="str">
        <f>VLOOKUP(Table8[[#This Row],[ProductID]],Table12[[#All],[ProductID]:[ProductFullName]],3,FALSE)</f>
        <v>Product F</v>
      </c>
      <c r="H5449" s="53"/>
      <c r="I5449" s="53"/>
      <c r="J5449" s="53"/>
      <c r="K5449" s="51">
        <v>44956.956944444442</v>
      </c>
      <c r="L5449" s="53"/>
      <c r="M5449" s="54">
        <v>1</v>
      </c>
    </row>
    <row r="5450" spans="2:13" x14ac:dyDescent="0.3">
      <c r="B5450" s="49">
        <v>24293</v>
      </c>
      <c r="C5450" s="50">
        <v>1204</v>
      </c>
      <c r="D5450" s="50" t="str">
        <f>VLOOKUP(Table8[[#This Row],[CustomerID]],Table15[[#All],[CustomerID]:[Company Name]],2,FALSE)</f>
        <v>Karen Parsons</v>
      </c>
      <c r="E5450" s="51">
        <v>44956</v>
      </c>
      <c r="F5450" s="50">
        <v>6</v>
      </c>
      <c r="G5450" s="50" t="str">
        <f>VLOOKUP(Table8[[#This Row],[ProductID]],Table12[[#All],[ProductID]:[ProductFullName]],3,FALSE)</f>
        <v>Product F</v>
      </c>
      <c r="H5450" s="53"/>
      <c r="I5450" s="53"/>
      <c r="J5450" s="53"/>
      <c r="K5450" s="51">
        <v>44956.956944444442</v>
      </c>
      <c r="L5450" s="53"/>
      <c r="M5450" s="54">
        <v>1</v>
      </c>
    </row>
    <row r="5451" spans="2:13" x14ac:dyDescent="0.3">
      <c r="B5451" s="49">
        <v>24294</v>
      </c>
      <c r="C5451" s="50">
        <v>840</v>
      </c>
      <c r="D5451" s="50" t="str">
        <f>VLOOKUP(Table8[[#This Row],[CustomerID]],Table15[[#All],[CustomerID]:[Company Name]],2,FALSE)</f>
        <v>Beths Hallmark</v>
      </c>
      <c r="E5451" s="51">
        <v>44956</v>
      </c>
      <c r="F5451" s="50">
        <v>2</v>
      </c>
      <c r="G5451" s="50" t="str">
        <f>VLOOKUP(Table8[[#This Row],[ProductID]],Table12[[#All],[ProductID]:[ProductFullName]],3,FALSE)</f>
        <v>Product B</v>
      </c>
      <c r="H5451" s="50">
        <v>7</v>
      </c>
      <c r="I5451" s="52">
        <v>44956.674861111096</v>
      </c>
      <c r="J5451" s="50">
        <v>116</v>
      </c>
      <c r="K5451" s="51">
        <v>44956.956944444442</v>
      </c>
      <c r="L5451" s="53"/>
      <c r="M5451" s="54">
        <v>1</v>
      </c>
    </row>
    <row r="5452" spans="2:13" x14ac:dyDescent="0.3">
      <c r="B5452" s="49">
        <v>24295</v>
      </c>
      <c r="C5452" s="50">
        <v>1180</v>
      </c>
      <c r="D5452" s="50" t="str">
        <f>VLOOKUP(Table8[[#This Row],[CustomerID]],Table15[[#All],[CustomerID]:[Company Name]],2,FALSE)</f>
        <v>Burger Drugs</v>
      </c>
      <c r="E5452" s="51">
        <v>44956</v>
      </c>
      <c r="F5452" s="50">
        <v>3</v>
      </c>
      <c r="G5452" s="50" t="str">
        <f>VLOOKUP(Table8[[#This Row],[ProductID]],Table12[[#All],[ProductID]:[ProductFullName]],3,FALSE)</f>
        <v>Product C</v>
      </c>
      <c r="H5452" s="50">
        <v>7</v>
      </c>
      <c r="I5452" s="52">
        <v>44956.68805555554</v>
      </c>
      <c r="J5452" s="50">
        <v>114</v>
      </c>
      <c r="K5452" s="51">
        <v>44956.956944444442</v>
      </c>
      <c r="L5452" s="53"/>
      <c r="M5452" s="54">
        <v>1</v>
      </c>
    </row>
    <row r="5453" spans="2:13" x14ac:dyDescent="0.3">
      <c r="B5453" s="49">
        <v>24296</v>
      </c>
      <c r="C5453" s="50">
        <v>24</v>
      </c>
      <c r="D5453" s="50" t="str">
        <f>VLOOKUP(Table8[[#This Row],[CustomerID]],Table15[[#All],[CustomerID]:[Company Name]],2,FALSE)</f>
        <v>Buck or Two #384</v>
      </c>
      <c r="E5453" s="51">
        <v>44956</v>
      </c>
      <c r="F5453" s="50">
        <v>1</v>
      </c>
      <c r="G5453" s="50" t="str">
        <f>VLOOKUP(Table8[[#This Row],[ProductID]],Table12[[#All],[ProductID]:[ProductFullName]],3,FALSE)</f>
        <v>Product A</v>
      </c>
      <c r="H5453" s="50">
        <v>4</v>
      </c>
      <c r="I5453" s="52">
        <v>44956.703981481463</v>
      </c>
      <c r="J5453" s="50">
        <v>106</v>
      </c>
      <c r="K5453" s="51">
        <v>44956.956944444442</v>
      </c>
      <c r="L5453" s="53"/>
      <c r="M5453" s="54">
        <v>1</v>
      </c>
    </row>
    <row r="5454" spans="2:13" x14ac:dyDescent="0.3">
      <c r="B5454" s="49">
        <v>24297</v>
      </c>
      <c r="C5454" s="50">
        <v>945</v>
      </c>
      <c r="D5454" s="50" t="str">
        <f>VLOOKUP(Table8[[#This Row],[CustomerID]],Table15[[#All],[CustomerID]:[Company Name]],2,FALSE)</f>
        <v>Snyders Gateway</v>
      </c>
      <c r="E5454" s="51">
        <v>44956</v>
      </c>
      <c r="F5454" s="50">
        <v>5</v>
      </c>
      <c r="G5454" s="50" t="str">
        <f>VLOOKUP(Table8[[#This Row],[ProductID]],Table12[[#All],[ProductID]:[ProductFullName]],3,FALSE)</f>
        <v>Product E</v>
      </c>
      <c r="H5454" s="50">
        <v>2</v>
      </c>
      <c r="I5454" s="52">
        <v>44956.721087962942</v>
      </c>
      <c r="J5454" s="50">
        <v>131</v>
      </c>
      <c r="K5454" s="51">
        <v>44956.956944444442</v>
      </c>
      <c r="L5454" s="53"/>
      <c r="M5454" s="54">
        <v>1</v>
      </c>
    </row>
    <row r="5455" spans="2:13" x14ac:dyDescent="0.3">
      <c r="B5455" s="49">
        <v>24298</v>
      </c>
      <c r="C5455" s="50">
        <v>1314</v>
      </c>
      <c r="D5455" s="50" t="str">
        <f>VLOOKUP(Table8[[#This Row],[CustomerID]],Table15[[#All],[CustomerID]:[Company Name]],2,FALSE)</f>
        <v>Watson Drugs</v>
      </c>
      <c r="E5455" s="51">
        <v>44957</v>
      </c>
      <c r="F5455" s="50">
        <v>6</v>
      </c>
      <c r="G5455" s="50" t="str">
        <f>VLOOKUP(Table8[[#This Row],[ProductID]],Table12[[#All],[ProductID]:[ProductFullName]],3,FALSE)</f>
        <v>Product F</v>
      </c>
      <c r="H5455" s="53"/>
      <c r="I5455" s="53"/>
      <c r="J5455" s="53"/>
      <c r="K5455" s="51">
        <v>44957.974999999999</v>
      </c>
      <c r="L5455" s="53"/>
      <c r="M5455" s="54">
        <v>1</v>
      </c>
    </row>
    <row r="5456" spans="2:13" x14ac:dyDescent="0.3">
      <c r="B5456" s="49">
        <v>24299</v>
      </c>
      <c r="C5456" s="50">
        <v>632</v>
      </c>
      <c r="D5456" s="50" t="str">
        <f>VLOOKUP(Table8[[#This Row],[CustomerID]],Table15[[#All],[CustomerID]:[Company Name]],2,FALSE)</f>
        <v>VALLEY HOUSE OF FLOWERS LTD</v>
      </c>
      <c r="E5456" s="51">
        <v>44957</v>
      </c>
      <c r="F5456" s="50">
        <v>1</v>
      </c>
      <c r="G5456" s="50" t="str">
        <f>VLOOKUP(Table8[[#This Row],[ProductID]],Table12[[#All],[ProductID]:[ProductFullName]],3,FALSE)</f>
        <v>Product A</v>
      </c>
      <c r="H5456" s="50">
        <v>7</v>
      </c>
      <c r="I5456" s="52">
        <v>44957.348657407412</v>
      </c>
      <c r="J5456" s="50">
        <v>110</v>
      </c>
      <c r="K5456" s="51">
        <v>44957.974999999999</v>
      </c>
      <c r="L5456" s="53"/>
      <c r="M5456" s="54">
        <v>1</v>
      </c>
    </row>
    <row r="5457" spans="2:13" x14ac:dyDescent="0.3">
      <c r="B5457" s="49">
        <v>24300</v>
      </c>
      <c r="C5457" s="50">
        <v>868</v>
      </c>
      <c r="D5457" s="50" t="str">
        <f>VLOOKUP(Table8[[#This Row],[CustomerID]],Table15[[#All],[CustomerID]:[Company Name]],2,FALSE)</f>
        <v>Handmade Blklyn</v>
      </c>
      <c r="E5457" s="51">
        <v>44957</v>
      </c>
      <c r="F5457" s="50">
        <v>4</v>
      </c>
      <c r="G5457" s="50" t="str">
        <f>VLOOKUP(Table8[[#This Row],[ProductID]],Table12[[#All],[ProductID]:[ProductFullName]],3,FALSE)</f>
        <v>Product D</v>
      </c>
      <c r="H5457" s="50">
        <v>7</v>
      </c>
      <c r="I5457" s="52">
        <v>44957.358159722229</v>
      </c>
      <c r="J5457" s="50">
        <v>123</v>
      </c>
      <c r="K5457" s="51">
        <v>44957.974999999999</v>
      </c>
      <c r="L5457" s="53"/>
      <c r="M5457" s="54">
        <v>1</v>
      </c>
    </row>
    <row r="5458" spans="2:13" x14ac:dyDescent="0.3">
      <c r="B5458" s="49">
        <v>24301</v>
      </c>
      <c r="C5458" s="50">
        <v>1076</v>
      </c>
      <c r="D5458" s="50" t="str">
        <f>VLOOKUP(Table8[[#This Row],[CustomerID]],Table15[[#All],[CustomerID]:[Company Name]],2,FALSE)</f>
        <v>Medi Thrift Pharmacy</v>
      </c>
      <c r="E5458" s="51">
        <v>44957</v>
      </c>
      <c r="F5458" s="50">
        <v>6</v>
      </c>
      <c r="G5458" s="50" t="str">
        <f>VLOOKUP(Table8[[#This Row],[ProductID]],Table12[[#All],[ProductID]:[ProductFullName]],3,FALSE)</f>
        <v>Product F</v>
      </c>
      <c r="H5458" s="53"/>
      <c r="I5458" s="53"/>
      <c r="J5458" s="53"/>
      <c r="K5458" s="51">
        <v>44957.974999999999</v>
      </c>
      <c r="L5458" s="53"/>
      <c r="M5458" s="54">
        <v>1</v>
      </c>
    </row>
    <row r="5459" spans="2:13" x14ac:dyDescent="0.3">
      <c r="B5459" s="49">
        <v>24302</v>
      </c>
      <c r="C5459" s="50">
        <v>1245</v>
      </c>
      <c r="D5459" s="50" t="str">
        <f>VLOOKUP(Table8[[#This Row],[CustomerID]],Table15[[#All],[CustomerID]:[Company Name]],2,FALSE)</f>
        <v>A Child's World</v>
      </c>
      <c r="E5459" s="51">
        <v>44957</v>
      </c>
      <c r="F5459" s="50">
        <v>5</v>
      </c>
      <c r="G5459" s="50" t="str">
        <f>VLOOKUP(Table8[[#This Row],[ProductID]],Table12[[#All],[ProductID]:[ProductFullName]],3,FALSE)</f>
        <v>Product E</v>
      </c>
      <c r="H5459" s="50">
        <v>2</v>
      </c>
      <c r="I5459" s="52">
        <v>44957.382500000007</v>
      </c>
      <c r="J5459" s="50">
        <v>123</v>
      </c>
      <c r="K5459" s="51">
        <v>44957.974999999999</v>
      </c>
      <c r="L5459" s="53"/>
      <c r="M5459" s="54">
        <v>1</v>
      </c>
    </row>
    <row r="5460" spans="2:13" x14ac:dyDescent="0.3">
      <c r="B5460" s="49">
        <v>24303</v>
      </c>
      <c r="C5460" s="50">
        <v>733</v>
      </c>
      <c r="D5460" s="50" t="str">
        <f>VLOOKUP(Table8[[#This Row],[CustomerID]],Table15[[#All],[CustomerID]:[Company Name]],2,FALSE)</f>
        <v>Nanaimo Regional General Hospital</v>
      </c>
      <c r="E5460" s="51">
        <v>44957</v>
      </c>
      <c r="F5460" s="50">
        <v>6</v>
      </c>
      <c r="G5460" s="50" t="str">
        <f>VLOOKUP(Table8[[#This Row],[ProductID]],Table12[[#All],[ProductID]:[ProductFullName]],3,FALSE)</f>
        <v>Product F</v>
      </c>
      <c r="H5460" s="53"/>
      <c r="I5460" s="53"/>
      <c r="J5460" s="53"/>
      <c r="K5460" s="51">
        <v>44957.974999999999</v>
      </c>
      <c r="L5460" s="53"/>
      <c r="M5460" s="54">
        <v>1</v>
      </c>
    </row>
    <row r="5461" spans="2:13" x14ac:dyDescent="0.3">
      <c r="B5461" s="49">
        <v>24304</v>
      </c>
      <c r="C5461" s="50">
        <v>1277</v>
      </c>
      <c r="D5461" s="50" t="str">
        <f>VLOOKUP(Table8[[#This Row],[CustomerID]],Table15[[#All],[CustomerID]:[Company Name]],2,FALSE)</f>
        <v>Gold Coast Hotel &amp; Casino</v>
      </c>
      <c r="E5461" s="51">
        <v>44957</v>
      </c>
      <c r="F5461" s="50">
        <v>3</v>
      </c>
      <c r="G5461" s="50" t="str">
        <f>VLOOKUP(Table8[[#This Row],[ProductID]],Table12[[#All],[ProductID]:[ProductFullName]],3,FALSE)</f>
        <v>Product C</v>
      </c>
      <c r="H5461" s="50">
        <v>7</v>
      </c>
      <c r="I5461" s="52">
        <v>44957.407303240747</v>
      </c>
      <c r="J5461" s="50">
        <v>113</v>
      </c>
      <c r="K5461" s="51">
        <v>44957.974999999999</v>
      </c>
      <c r="L5461" s="53"/>
      <c r="M5461" s="54">
        <v>1</v>
      </c>
    </row>
    <row r="5462" spans="2:13" x14ac:dyDescent="0.3">
      <c r="B5462" s="49">
        <v>24305</v>
      </c>
      <c r="C5462" s="50">
        <v>510</v>
      </c>
      <c r="D5462" s="50" t="str">
        <f>VLOOKUP(Table8[[#This Row],[CustomerID]],Table15[[#All],[CustomerID]:[Company Name]],2,FALSE)</f>
        <v>Yash Global Gifts</v>
      </c>
      <c r="E5462" s="51">
        <v>44957</v>
      </c>
      <c r="F5462" s="50">
        <v>4</v>
      </c>
      <c r="G5462" s="50" t="str">
        <f>VLOOKUP(Table8[[#This Row],[ProductID]],Table12[[#All],[ProductID]:[ProductFullName]],3,FALSE)</f>
        <v>Product D</v>
      </c>
      <c r="H5462" s="50">
        <v>3</v>
      </c>
      <c r="I5462" s="52">
        <v>44957.421585648153</v>
      </c>
      <c r="J5462" s="50">
        <v>110</v>
      </c>
      <c r="K5462" s="51">
        <v>44957.974999999999</v>
      </c>
      <c r="L5462" s="53"/>
      <c r="M5462" s="54">
        <v>1</v>
      </c>
    </row>
    <row r="5463" spans="2:13" x14ac:dyDescent="0.3">
      <c r="B5463" s="49">
        <v>24306</v>
      </c>
      <c r="C5463" s="50">
        <v>1308</v>
      </c>
      <c r="D5463" s="50" t="str">
        <f>VLOOKUP(Table8[[#This Row],[CustomerID]],Table15[[#All],[CustomerID]:[Company Name]],2,FALSE)</f>
        <v>Old West Charm/ Crafter Village</v>
      </c>
      <c r="E5463" s="51">
        <v>44957</v>
      </c>
      <c r="F5463" s="50">
        <v>2</v>
      </c>
      <c r="G5463" s="50" t="str">
        <f>VLOOKUP(Table8[[#This Row],[ProductID]],Table12[[#All],[ProductID]:[ProductFullName]],3,FALSE)</f>
        <v>Product B</v>
      </c>
      <c r="H5463" s="50">
        <v>4</v>
      </c>
      <c r="I5463" s="52">
        <v>44957.435590277782</v>
      </c>
      <c r="J5463" s="50">
        <v>117</v>
      </c>
      <c r="K5463" s="51">
        <v>44957.974999999999</v>
      </c>
      <c r="L5463" s="53"/>
      <c r="M5463" s="54">
        <v>1</v>
      </c>
    </row>
    <row r="5464" spans="2:13" x14ac:dyDescent="0.3">
      <c r="B5464" s="49">
        <v>24307</v>
      </c>
      <c r="C5464" s="50">
        <v>370</v>
      </c>
      <c r="D5464" s="50" t="str">
        <f>VLOOKUP(Table8[[#This Row],[CustomerID]],Table15[[#All],[CustomerID]:[Company Name]],2,FALSE)</f>
        <v>SDM - 857</v>
      </c>
      <c r="E5464" s="51">
        <v>44957</v>
      </c>
      <c r="F5464" s="50">
        <v>3</v>
      </c>
      <c r="G5464" s="50" t="str">
        <f>VLOOKUP(Table8[[#This Row],[ProductID]],Table12[[#All],[ProductID]:[ProductFullName]],3,FALSE)</f>
        <v>Product C</v>
      </c>
      <c r="H5464" s="50">
        <v>7</v>
      </c>
      <c r="I5464" s="52">
        <v>44957.446898148155</v>
      </c>
      <c r="J5464" s="50">
        <v>131</v>
      </c>
      <c r="K5464" s="51">
        <v>44957.974999999999</v>
      </c>
      <c r="L5464" s="53"/>
      <c r="M5464" s="54">
        <v>1</v>
      </c>
    </row>
    <row r="5465" spans="2:13" x14ac:dyDescent="0.3">
      <c r="B5465" s="49">
        <v>24308</v>
      </c>
      <c r="C5465" s="50">
        <v>1091</v>
      </c>
      <c r="D5465" s="50" t="str">
        <f>VLOOKUP(Table8[[#This Row],[CustomerID]],Table15[[#All],[CustomerID]:[Company Name]],2,FALSE)</f>
        <v>Streamers Inc</v>
      </c>
      <c r="E5465" s="51">
        <v>44957</v>
      </c>
      <c r="F5465" s="50">
        <v>2</v>
      </c>
      <c r="G5465" s="50" t="str">
        <f>VLOOKUP(Table8[[#This Row],[ProductID]],Table12[[#All],[ProductID]:[ProductFullName]],3,FALSE)</f>
        <v>Product B</v>
      </c>
      <c r="H5465" s="50">
        <v>2</v>
      </c>
      <c r="I5465" s="52">
        <v>44957.456099537041</v>
      </c>
      <c r="J5465" s="50">
        <v>112</v>
      </c>
      <c r="K5465" s="51">
        <v>44957.974999999999</v>
      </c>
      <c r="L5465" s="53"/>
      <c r="M5465" s="54">
        <v>1</v>
      </c>
    </row>
    <row r="5466" spans="2:13" x14ac:dyDescent="0.3">
      <c r="B5466" s="49">
        <v>24309</v>
      </c>
      <c r="C5466" s="50">
        <v>30</v>
      </c>
      <c r="D5466" s="50" t="str">
        <f>VLOOKUP(Table8[[#This Row],[CustomerID]],Table15[[#All],[CustomerID]:[Company Name]],2,FALSE)</f>
        <v>Sea Wreath Gift</v>
      </c>
      <c r="E5466" s="51">
        <v>44957</v>
      </c>
      <c r="F5466" s="50">
        <v>5</v>
      </c>
      <c r="G5466" s="50" t="str">
        <f>VLOOKUP(Table8[[#This Row],[ProductID]],Table12[[#All],[ProductID]:[ProductFullName]],3,FALSE)</f>
        <v>Product E</v>
      </c>
      <c r="H5466" s="50">
        <v>6</v>
      </c>
      <c r="I5466" s="52">
        <v>44957.47084490741</v>
      </c>
      <c r="J5466" s="50">
        <v>108</v>
      </c>
      <c r="K5466" s="51">
        <v>44957.974999999999</v>
      </c>
      <c r="L5466" s="53"/>
      <c r="M5466" s="54">
        <v>1</v>
      </c>
    </row>
    <row r="5467" spans="2:13" x14ac:dyDescent="0.3">
      <c r="B5467" s="49">
        <v>24310</v>
      </c>
      <c r="C5467" s="50">
        <v>491</v>
      </c>
      <c r="D5467" s="50" t="str">
        <f>VLOOKUP(Table8[[#This Row],[CustomerID]],Table15[[#All],[CustomerID]:[Company Name]],2,FALSE)</f>
        <v>Johnny's Fresh Market</v>
      </c>
      <c r="E5467" s="51">
        <v>44957</v>
      </c>
      <c r="F5467" s="50">
        <v>2</v>
      </c>
      <c r="G5467" s="50" t="str">
        <f>VLOOKUP(Table8[[#This Row],[ProductID]],Table12[[#All],[ProductID]:[ProductFullName]],3,FALSE)</f>
        <v>Product B</v>
      </c>
      <c r="H5467" s="50">
        <v>3</v>
      </c>
      <c r="I5467" s="52">
        <v>44957.485081018523</v>
      </c>
      <c r="J5467" s="50">
        <v>133</v>
      </c>
      <c r="K5467" s="51">
        <v>44957.974999999999</v>
      </c>
      <c r="L5467" s="53"/>
      <c r="M5467" s="54">
        <v>1</v>
      </c>
    </row>
    <row r="5468" spans="2:13" x14ac:dyDescent="0.3">
      <c r="B5468" s="49">
        <v>24311</v>
      </c>
      <c r="C5468" s="50">
        <v>1088</v>
      </c>
      <c r="D5468" s="50" t="str">
        <f>VLOOKUP(Table8[[#This Row],[CustomerID]],Table15[[#All],[CustomerID]:[Company Name]],2,FALSE)</f>
        <v>My Favourite Things - Lexington</v>
      </c>
      <c r="E5468" s="51">
        <v>44957</v>
      </c>
      <c r="F5468" s="50">
        <v>4</v>
      </c>
      <c r="G5468" s="50" t="str">
        <f>VLOOKUP(Table8[[#This Row],[ProductID]],Table12[[#All],[ProductID]:[ProductFullName]],3,FALSE)</f>
        <v>Product D</v>
      </c>
      <c r="H5468" s="50">
        <v>5</v>
      </c>
      <c r="I5468" s="52">
        <v>44957.499027777783</v>
      </c>
      <c r="J5468" s="50">
        <v>130</v>
      </c>
      <c r="K5468" s="51">
        <v>44957.974999999999</v>
      </c>
      <c r="L5468" s="53"/>
      <c r="M5468" s="54">
        <v>1</v>
      </c>
    </row>
    <row r="5469" spans="2:13" x14ac:dyDescent="0.3">
      <c r="B5469" s="49">
        <v>24312</v>
      </c>
      <c r="C5469" s="50">
        <v>186</v>
      </c>
      <c r="D5469" s="50" t="str">
        <f>VLOOKUP(Table8[[#This Row],[CustomerID]],Table15[[#All],[CustomerID]:[Company Name]],2,FALSE)</f>
        <v>Serendipity</v>
      </c>
      <c r="E5469" s="51">
        <v>44957</v>
      </c>
      <c r="F5469" s="50">
        <v>3</v>
      </c>
      <c r="G5469" s="50" t="str">
        <f>VLOOKUP(Table8[[#This Row],[ProductID]],Table12[[#All],[ProductID]:[ProductFullName]],3,FALSE)</f>
        <v>Product C</v>
      </c>
      <c r="H5469" s="50">
        <v>7</v>
      </c>
      <c r="I5469" s="52">
        <v>44957.510335648156</v>
      </c>
      <c r="J5469" s="50">
        <v>134</v>
      </c>
      <c r="K5469" s="51">
        <v>44957.974999999999</v>
      </c>
      <c r="L5469" s="53"/>
      <c r="M5469" s="54">
        <v>1</v>
      </c>
    </row>
    <row r="5470" spans="2:13" x14ac:dyDescent="0.3">
      <c r="B5470" s="49">
        <v>24313</v>
      </c>
      <c r="C5470" s="50">
        <v>661</v>
      </c>
      <c r="D5470" s="50" t="str">
        <f>VLOOKUP(Table8[[#This Row],[CustomerID]],Table15[[#All],[CustomerID]:[Company Name]],2,FALSE)</f>
        <v>Your Dollar Store With More #143</v>
      </c>
      <c r="E5470" s="51">
        <v>44957</v>
      </c>
      <c r="F5470" s="50">
        <v>4</v>
      </c>
      <c r="G5470" s="50" t="str">
        <f>VLOOKUP(Table8[[#This Row],[ProductID]],Table12[[#All],[ProductID]:[ProductFullName]],3,FALSE)</f>
        <v>Product D</v>
      </c>
      <c r="H5470" s="50">
        <v>3</v>
      </c>
      <c r="I5470" s="52">
        <v>44957.520729166674</v>
      </c>
      <c r="J5470" s="50">
        <v>128</v>
      </c>
      <c r="K5470" s="51">
        <v>44957.974999999999</v>
      </c>
      <c r="L5470" s="53"/>
      <c r="M5470" s="54">
        <v>1</v>
      </c>
    </row>
    <row r="5471" spans="2:13" x14ac:dyDescent="0.3">
      <c r="B5471" s="49">
        <v>24314</v>
      </c>
      <c r="C5471" s="50">
        <v>959</v>
      </c>
      <c r="D5471" s="50" t="str">
        <f>VLOOKUP(Table8[[#This Row],[CustomerID]],Table15[[#All],[CustomerID]:[Company Name]],2,FALSE)</f>
        <v>American Health Care Apparel</v>
      </c>
      <c r="E5471" s="51">
        <v>44957</v>
      </c>
      <c r="F5471" s="50">
        <v>3</v>
      </c>
      <c r="G5471" s="50" t="str">
        <f>VLOOKUP(Table8[[#This Row],[ProductID]],Table12[[#All],[ProductID]:[ProductFullName]],3,FALSE)</f>
        <v>Product C</v>
      </c>
      <c r="H5471" s="50">
        <v>4</v>
      </c>
      <c r="I5471" s="52">
        <v>44957.536932870375</v>
      </c>
      <c r="J5471" s="50">
        <v>128</v>
      </c>
      <c r="K5471" s="51">
        <v>44957.974999999999</v>
      </c>
      <c r="L5471" s="53"/>
      <c r="M5471" s="54">
        <v>1</v>
      </c>
    </row>
    <row r="5472" spans="2:13" x14ac:dyDescent="0.3">
      <c r="B5472" s="49">
        <v>24315</v>
      </c>
      <c r="C5472" s="50">
        <v>562</v>
      </c>
      <c r="D5472" s="50" t="str">
        <f>VLOOKUP(Table8[[#This Row],[CustomerID]],Table15[[#All],[CustomerID]:[Company Name]],2,FALSE)</f>
        <v>Etc Etc</v>
      </c>
      <c r="E5472" s="51">
        <v>44957</v>
      </c>
      <c r="F5472" s="50">
        <v>2</v>
      </c>
      <c r="G5472" s="50" t="str">
        <f>VLOOKUP(Table8[[#This Row],[ProductID]],Table12[[#All],[ProductID]:[ProductFullName]],3,FALSE)</f>
        <v>Product B</v>
      </c>
      <c r="H5472" s="50">
        <v>4</v>
      </c>
      <c r="I5472" s="52">
        <v>44957.547581018523</v>
      </c>
      <c r="J5472" s="50">
        <v>123</v>
      </c>
      <c r="K5472" s="51">
        <v>44957.974999999999</v>
      </c>
      <c r="L5472" s="53"/>
      <c r="M5472" s="54">
        <v>1</v>
      </c>
    </row>
    <row r="5473" spans="2:13" x14ac:dyDescent="0.3">
      <c r="B5473" s="49">
        <v>24316</v>
      </c>
      <c r="C5473" s="50">
        <v>192</v>
      </c>
      <c r="D5473" s="50" t="str">
        <f>VLOOKUP(Table8[[#This Row],[CustomerID]],Table15[[#All],[CustomerID]:[Company Name]],2,FALSE)</f>
        <v>Lovell Drugs- Oshawa</v>
      </c>
      <c r="E5473" s="51">
        <v>44957</v>
      </c>
      <c r="F5473" s="50">
        <v>3</v>
      </c>
      <c r="G5473" s="50" t="str">
        <f>VLOOKUP(Table8[[#This Row],[ProductID]],Table12[[#All],[ProductID]:[ProductFullName]],3,FALSE)</f>
        <v>Product C</v>
      </c>
      <c r="H5473" s="50">
        <v>6</v>
      </c>
      <c r="I5473" s="52">
        <v>44957.556446759263</v>
      </c>
      <c r="J5473" s="50">
        <v>109</v>
      </c>
      <c r="K5473" s="51">
        <v>44957.974999999999</v>
      </c>
      <c r="L5473" s="53"/>
      <c r="M5473" s="54">
        <v>1</v>
      </c>
    </row>
    <row r="5474" spans="2:13" x14ac:dyDescent="0.3">
      <c r="B5474" s="49">
        <v>24317</v>
      </c>
      <c r="C5474" s="50">
        <v>950</v>
      </c>
      <c r="D5474" s="50" t="str">
        <f>VLOOKUP(Table8[[#This Row],[CustomerID]],Table15[[#All],[CustomerID]:[Company Name]],2,FALSE)</f>
        <v>Cleo's</v>
      </c>
      <c r="E5474" s="51">
        <v>44957</v>
      </c>
      <c r="F5474" s="50">
        <v>5</v>
      </c>
      <c r="G5474" s="50" t="str">
        <f>VLOOKUP(Table8[[#This Row],[ProductID]],Table12[[#All],[ProductID]:[ProductFullName]],3,FALSE)</f>
        <v>Product E</v>
      </c>
      <c r="H5474" s="50">
        <v>7</v>
      </c>
      <c r="I5474" s="52">
        <v>44957.567893518521</v>
      </c>
      <c r="J5474" s="50">
        <v>131</v>
      </c>
      <c r="K5474" s="51">
        <v>44957.974999999999</v>
      </c>
      <c r="L5474" s="53"/>
      <c r="M5474" s="54">
        <v>1</v>
      </c>
    </row>
    <row r="5475" spans="2:13" x14ac:dyDescent="0.3">
      <c r="B5475" s="49">
        <v>24318</v>
      </c>
      <c r="C5475" s="50">
        <v>1001</v>
      </c>
      <c r="D5475" s="50" t="str">
        <f>VLOOKUP(Table8[[#This Row],[CustomerID]],Table15[[#All],[CustomerID]:[Company Name]],2,FALSE)</f>
        <v>Charlottes Inc.</v>
      </c>
      <c r="E5475" s="51">
        <v>44957</v>
      </c>
      <c r="F5475" s="50">
        <v>2</v>
      </c>
      <c r="G5475" s="50" t="str">
        <f>VLOOKUP(Table8[[#This Row],[ProductID]],Table12[[#All],[ProductID]:[ProductFullName]],3,FALSE)</f>
        <v>Product B</v>
      </c>
      <c r="H5475" s="50">
        <v>7</v>
      </c>
      <c r="I5475" s="52">
        <v>44957.576597222222</v>
      </c>
      <c r="J5475" s="50">
        <v>127</v>
      </c>
      <c r="K5475" s="51">
        <v>44957.974999999999</v>
      </c>
      <c r="L5475" s="53"/>
      <c r="M5475" s="54">
        <v>1</v>
      </c>
    </row>
    <row r="5476" spans="2:13" x14ac:dyDescent="0.3">
      <c r="B5476" s="49">
        <v>24319</v>
      </c>
      <c r="C5476" s="50">
        <v>1041</v>
      </c>
      <c r="D5476" s="50" t="str">
        <f>VLOOKUP(Table8[[#This Row],[CustomerID]],Table15[[#All],[CustomerID]:[Company Name]],2,FALSE)</f>
        <v>Tropique</v>
      </c>
      <c r="E5476" s="51">
        <v>44957</v>
      </c>
      <c r="F5476" s="50">
        <v>3</v>
      </c>
      <c r="G5476" s="50" t="str">
        <f>VLOOKUP(Table8[[#This Row],[ProductID]],Table12[[#All],[ProductID]:[ProductFullName]],3,FALSE)</f>
        <v>Product C</v>
      </c>
      <c r="H5476" s="50">
        <v>6</v>
      </c>
      <c r="I5476" s="52">
        <v>44957.591458333336</v>
      </c>
      <c r="J5476" s="50">
        <v>107</v>
      </c>
      <c r="K5476" s="51">
        <v>44957.974999999999</v>
      </c>
      <c r="L5476" s="53"/>
      <c r="M5476" s="54">
        <v>1</v>
      </c>
    </row>
    <row r="5477" spans="2:13" x14ac:dyDescent="0.3">
      <c r="B5477" s="49">
        <v>24320</v>
      </c>
      <c r="C5477" s="50">
        <v>281</v>
      </c>
      <c r="D5477" s="50" t="str">
        <f>VLOOKUP(Table8[[#This Row],[CustomerID]],Table15[[#All],[CustomerID]:[Company Name]],2,FALSE)</f>
        <v>Cadeau Special</v>
      </c>
      <c r="E5477" s="51">
        <v>44957</v>
      </c>
      <c r="F5477" s="50">
        <v>1</v>
      </c>
      <c r="G5477" s="50" t="str">
        <f>VLOOKUP(Table8[[#This Row],[ProductID]],Table12[[#All],[ProductID]:[ProductFullName]],3,FALSE)</f>
        <v>Product A</v>
      </c>
      <c r="H5477" s="50">
        <v>2</v>
      </c>
      <c r="I5477" s="52">
        <v>44957.60292824074</v>
      </c>
      <c r="J5477" s="50">
        <v>125</v>
      </c>
      <c r="K5477" s="51">
        <v>44957.974999999999</v>
      </c>
      <c r="L5477" s="53"/>
      <c r="M5477" s="54">
        <v>1</v>
      </c>
    </row>
    <row r="5478" spans="2:13" x14ac:dyDescent="0.3">
      <c r="B5478" s="49">
        <v>24321</v>
      </c>
      <c r="C5478" s="50">
        <v>1213</v>
      </c>
      <c r="D5478" s="50" t="str">
        <f>VLOOKUP(Table8[[#This Row],[CustomerID]],Table15[[#All],[CustomerID]:[Company Name]],2,FALSE)</f>
        <v>I Sister Too</v>
      </c>
      <c r="E5478" s="51">
        <v>44957</v>
      </c>
      <c r="F5478" s="50">
        <v>6</v>
      </c>
      <c r="G5478" s="50" t="str">
        <f>VLOOKUP(Table8[[#This Row],[ProductID]],Table12[[#All],[ProductID]:[ProductFullName]],3,FALSE)</f>
        <v>Product F</v>
      </c>
      <c r="H5478" s="53"/>
      <c r="I5478" s="53"/>
      <c r="J5478" s="53"/>
      <c r="K5478" s="51">
        <v>44957.974999999999</v>
      </c>
      <c r="L5478" s="53"/>
      <c r="M5478" s="54">
        <v>1</v>
      </c>
    </row>
    <row r="5479" spans="2:13" x14ac:dyDescent="0.3">
      <c r="B5479" s="49">
        <v>24322</v>
      </c>
      <c r="C5479" s="50">
        <v>665</v>
      </c>
      <c r="D5479" s="50" t="str">
        <f>VLOOKUP(Table8[[#This Row],[CustomerID]],Table15[[#All],[CustomerID]:[Company Name]],2,FALSE)</f>
        <v>Casual Pender</v>
      </c>
      <c r="E5479" s="51">
        <v>44957</v>
      </c>
      <c r="F5479" s="50">
        <v>5</v>
      </c>
      <c r="G5479" s="50" t="str">
        <f>VLOOKUP(Table8[[#This Row],[ProductID]],Table12[[#All],[ProductID]:[ProductFullName]],3,FALSE)</f>
        <v>Product E</v>
      </c>
      <c r="H5479" s="50">
        <v>2</v>
      </c>
      <c r="I5479" s="52">
        <v>44957.625972222217</v>
      </c>
      <c r="J5479" s="50">
        <v>131</v>
      </c>
      <c r="K5479" s="51">
        <v>44957.974999999999</v>
      </c>
      <c r="L5479" s="53"/>
      <c r="M5479" s="54">
        <v>1</v>
      </c>
    </row>
    <row r="5480" spans="2:13" x14ac:dyDescent="0.3">
      <c r="B5480" s="49">
        <v>24323</v>
      </c>
      <c r="C5480" s="50">
        <v>902</v>
      </c>
      <c r="D5480" s="50" t="str">
        <f>VLOOKUP(Table8[[#This Row],[CustomerID]],Table15[[#All],[CustomerID]:[Company Name]],2,FALSE)</f>
        <v>Sellebrations</v>
      </c>
      <c r="E5480" s="51">
        <v>44957</v>
      </c>
      <c r="F5480" s="50">
        <v>5</v>
      </c>
      <c r="G5480" s="50" t="str">
        <f>VLOOKUP(Table8[[#This Row],[ProductID]],Table12[[#All],[ProductID]:[ProductFullName]],3,FALSE)</f>
        <v>Product E</v>
      </c>
      <c r="H5480" s="50">
        <v>3</v>
      </c>
      <c r="I5480" s="52">
        <v>44957.638553240737</v>
      </c>
      <c r="J5480" s="50">
        <v>113</v>
      </c>
      <c r="K5480" s="51">
        <v>44957.974999999999</v>
      </c>
      <c r="L5480" s="53"/>
      <c r="M5480" s="54">
        <v>1</v>
      </c>
    </row>
    <row r="5481" spans="2:13" x14ac:dyDescent="0.3">
      <c r="B5481" s="49">
        <v>24324</v>
      </c>
      <c r="C5481" s="50">
        <v>1382</v>
      </c>
      <c r="D5481" s="50" t="str">
        <f>VLOOKUP(Table8[[#This Row],[CustomerID]],Table15[[#All],[CustomerID]:[Company Name]],2,FALSE)</f>
        <v>A &amp; S Party Goods</v>
      </c>
      <c r="E5481" s="51">
        <v>44957</v>
      </c>
      <c r="F5481" s="50">
        <v>3</v>
      </c>
      <c r="G5481" s="50" t="str">
        <f>VLOOKUP(Table8[[#This Row],[ProductID]],Table12[[#All],[ProductID]:[ProductFullName]],3,FALSE)</f>
        <v>Product C</v>
      </c>
      <c r="H5481" s="50">
        <v>2</v>
      </c>
      <c r="I5481" s="52">
        <v>44957.651342592588</v>
      </c>
      <c r="J5481" s="50">
        <v>127</v>
      </c>
      <c r="K5481" s="51">
        <v>44957.974999999999</v>
      </c>
      <c r="L5481" s="53"/>
      <c r="M5481" s="54">
        <v>1</v>
      </c>
    </row>
    <row r="5482" spans="2:13" x14ac:dyDescent="0.3">
      <c r="B5482" s="49">
        <v>24325</v>
      </c>
      <c r="C5482" s="50">
        <v>708</v>
      </c>
      <c r="D5482" s="50" t="str">
        <f>VLOOKUP(Table8[[#This Row],[CustomerID]],Table15[[#All],[CustomerID]:[Company Name]],2,FALSE)</f>
        <v>Circa Ici</v>
      </c>
      <c r="E5482" s="51">
        <v>44957</v>
      </c>
      <c r="F5482" s="50">
        <v>3</v>
      </c>
      <c r="G5482" s="50" t="str">
        <f>VLOOKUP(Table8[[#This Row],[ProductID]],Table12[[#All],[ProductID]:[ProductFullName]],3,FALSE)</f>
        <v>Product C</v>
      </c>
      <c r="H5482" s="50">
        <v>3</v>
      </c>
      <c r="I5482" s="52">
        <v>44957.663136574069</v>
      </c>
      <c r="J5482" s="50">
        <v>124</v>
      </c>
      <c r="K5482" s="51">
        <v>44957.974999999999</v>
      </c>
      <c r="L5482" s="53"/>
      <c r="M5482" s="54">
        <v>1</v>
      </c>
    </row>
    <row r="5483" spans="2:13" x14ac:dyDescent="0.3">
      <c r="B5483" s="49">
        <v>24326</v>
      </c>
      <c r="C5483" s="50">
        <v>354</v>
      </c>
      <c r="D5483" s="50" t="str">
        <f>VLOOKUP(Table8[[#This Row],[CustomerID]],Table15[[#All],[CustomerID]:[Company Name]],2,FALSE)</f>
        <v>De Ritz</v>
      </c>
      <c r="E5483" s="51">
        <v>44957</v>
      </c>
      <c r="F5483" s="50">
        <v>6</v>
      </c>
      <c r="G5483" s="50" t="str">
        <f>VLOOKUP(Table8[[#This Row],[ProductID]],Table12[[#All],[ProductID]:[ProductFullName]],3,FALSE)</f>
        <v>Product F</v>
      </c>
      <c r="H5483" s="53"/>
      <c r="I5483" s="53"/>
      <c r="J5483" s="53"/>
      <c r="K5483" s="51">
        <v>44957.974999999999</v>
      </c>
      <c r="L5483" s="53"/>
      <c r="M5483" s="54">
        <v>1</v>
      </c>
    </row>
    <row r="5484" spans="2:13" x14ac:dyDescent="0.3">
      <c r="B5484" s="49">
        <v>24327</v>
      </c>
      <c r="C5484" s="50">
        <v>283</v>
      </c>
      <c r="D5484" s="50" t="str">
        <f>VLOOKUP(Table8[[#This Row],[CustomerID]],Table15[[#All],[CustomerID]:[Company Name]],2,FALSE)</f>
        <v>Call-Dent Inc</v>
      </c>
      <c r="E5484" s="51">
        <v>44957</v>
      </c>
      <c r="F5484" s="50">
        <v>1</v>
      </c>
      <c r="G5484" s="50" t="str">
        <f>VLOOKUP(Table8[[#This Row],[ProductID]],Table12[[#All],[ProductID]:[ProductFullName]],3,FALSE)</f>
        <v>Product A</v>
      </c>
      <c r="H5484" s="50">
        <v>7</v>
      </c>
      <c r="I5484" s="52">
        <v>44957.689467592587</v>
      </c>
      <c r="J5484" s="50">
        <v>124</v>
      </c>
      <c r="K5484" s="51">
        <v>44957.974999999999</v>
      </c>
      <c r="L5484" s="53"/>
      <c r="M5484" s="54">
        <v>1</v>
      </c>
    </row>
    <row r="5485" spans="2:13" x14ac:dyDescent="0.3">
      <c r="B5485" s="49">
        <v>24328</v>
      </c>
      <c r="C5485" s="50">
        <v>550</v>
      </c>
      <c r="D5485" s="50" t="str">
        <f>VLOOKUP(Table8[[#This Row],[CustomerID]],Table15[[#All],[CustomerID]:[Company Name]],2,FALSE)</f>
        <v>Buck or Two #057</v>
      </c>
      <c r="E5485" s="51">
        <v>44957</v>
      </c>
      <c r="F5485" s="50">
        <v>4</v>
      </c>
      <c r="G5485" s="50" t="str">
        <f>VLOOKUP(Table8[[#This Row],[ProductID]],Table12[[#All],[ProductID]:[ProductFullName]],3,FALSE)</f>
        <v>Product D</v>
      </c>
      <c r="H5485" s="50">
        <v>7</v>
      </c>
      <c r="I5485" s="52">
        <v>44957.70140046296</v>
      </c>
      <c r="J5485" s="50">
        <v>127</v>
      </c>
      <c r="K5485" s="51">
        <v>44957.974999999999</v>
      </c>
      <c r="L5485" s="53"/>
      <c r="M5485" s="54">
        <v>1</v>
      </c>
    </row>
    <row r="5486" spans="2:13" x14ac:dyDescent="0.3">
      <c r="B5486" s="49">
        <v>24329</v>
      </c>
      <c r="C5486" s="50">
        <v>450</v>
      </c>
      <c r="D5486" s="50" t="str">
        <f>VLOOKUP(Table8[[#This Row],[CustomerID]],Table15[[#All],[CustomerID]:[Company Name]],2,FALSE)</f>
        <v>Teddybears &amp; Friends</v>
      </c>
      <c r="E5486" s="51">
        <v>44957</v>
      </c>
      <c r="F5486" s="50">
        <v>3</v>
      </c>
      <c r="G5486" s="50" t="str">
        <f>VLOOKUP(Table8[[#This Row],[ProductID]],Table12[[#All],[ProductID]:[ProductFullName]],3,FALSE)</f>
        <v>Product C</v>
      </c>
      <c r="H5486" s="50">
        <v>6</v>
      </c>
      <c r="I5486" s="52">
        <v>44957.716319444444</v>
      </c>
      <c r="J5486" s="50">
        <v>106</v>
      </c>
      <c r="K5486" s="51">
        <v>44957.974999999999</v>
      </c>
      <c r="L5486" s="53"/>
      <c r="M5486" s="54">
        <v>1</v>
      </c>
    </row>
    <row r="5487" spans="2:13" x14ac:dyDescent="0.3">
      <c r="B5487" s="49">
        <v>24330</v>
      </c>
      <c r="C5487" s="50">
        <v>821</v>
      </c>
      <c r="D5487" s="50" t="str">
        <f>VLOOKUP(Table8[[#This Row],[CustomerID]],Table15[[#All],[CustomerID]:[Company Name]],2,FALSE)</f>
        <v>House Of Books</v>
      </c>
      <c r="E5487" s="51">
        <v>44957</v>
      </c>
      <c r="F5487" s="50">
        <v>3</v>
      </c>
      <c r="G5487" s="50" t="str">
        <f>VLOOKUP(Table8[[#This Row],[ProductID]],Table12[[#All],[ProductID]:[ProductFullName]],3,FALSE)</f>
        <v>Product C</v>
      </c>
      <c r="H5487" s="50">
        <v>4</v>
      </c>
      <c r="I5487" s="52">
        <v>44957.730636574073</v>
      </c>
      <c r="J5487" s="50">
        <v>108</v>
      </c>
      <c r="K5487" s="51">
        <v>44957.974999999999</v>
      </c>
      <c r="L5487" s="53"/>
      <c r="M5487" s="54">
        <v>1</v>
      </c>
    </row>
    <row r="5488" spans="2:13" x14ac:dyDescent="0.3">
      <c r="B5488" s="49">
        <v>24331</v>
      </c>
      <c r="C5488" s="50">
        <v>1260</v>
      </c>
      <c r="D5488" s="50" t="str">
        <f>VLOOKUP(Table8[[#This Row],[CustomerID]],Table15[[#All],[CustomerID]:[Company Name]],2,FALSE)</f>
        <v>MFMER. Mayo Clinic</v>
      </c>
      <c r="E5488" s="51">
        <v>44958</v>
      </c>
      <c r="F5488" s="50">
        <v>2</v>
      </c>
      <c r="G5488" s="50" t="str">
        <f>VLOOKUP(Table8[[#This Row],[ProductID]],Table12[[#All],[ProductID]:[ProductFullName]],3,FALSE)</f>
        <v>Product B</v>
      </c>
      <c r="H5488" s="50">
        <v>6</v>
      </c>
      <c r="I5488" s="52">
        <v>44958.333333333336</v>
      </c>
      <c r="J5488" s="50">
        <v>127</v>
      </c>
      <c r="K5488" s="51">
        <v>44958.95</v>
      </c>
      <c r="L5488" s="53"/>
      <c r="M5488" s="54">
        <v>1</v>
      </c>
    </row>
    <row r="5489" spans="2:13" x14ac:dyDescent="0.3">
      <c r="B5489" s="49">
        <v>24332</v>
      </c>
      <c r="C5489" s="50">
        <v>1018</v>
      </c>
      <c r="D5489" s="50" t="str">
        <f>VLOOKUP(Table8[[#This Row],[CustomerID]],Table15[[#All],[CustomerID]:[Company Name]],2,FALSE)</f>
        <v>Lollipop Junction</v>
      </c>
      <c r="E5489" s="51">
        <v>44958</v>
      </c>
      <c r="F5489" s="50">
        <v>3</v>
      </c>
      <c r="G5489" s="50" t="str">
        <f>VLOOKUP(Table8[[#This Row],[ProductID]],Table12[[#All],[ProductID]:[ProductFullName]],3,FALSE)</f>
        <v>Product C</v>
      </c>
      <c r="H5489" s="50">
        <v>2</v>
      </c>
      <c r="I5489" s="52">
        <v>44958.349363425928</v>
      </c>
      <c r="J5489" s="50">
        <v>113</v>
      </c>
      <c r="K5489" s="51">
        <v>44958.95</v>
      </c>
      <c r="L5489" s="53"/>
      <c r="M5489" s="54">
        <v>1</v>
      </c>
    </row>
    <row r="5490" spans="2:13" x14ac:dyDescent="0.3">
      <c r="B5490" s="49">
        <v>24333</v>
      </c>
      <c r="C5490" s="50">
        <v>1058</v>
      </c>
      <c r="D5490" s="50" t="str">
        <f>VLOOKUP(Table8[[#This Row],[CustomerID]],Table15[[#All],[CustomerID]:[Company Name]],2,FALSE)</f>
        <v>Indesigh Fundraising</v>
      </c>
      <c r="E5490" s="51">
        <v>44958</v>
      </c>
      <c r="F5490" s="50">
        <v>5</v>
      </c>
      <c r="G5490" s="50" t="str">
        <f>VLOOKUP(Table8[[#This Row],[ProductID]],Table12[[#All],[ProductID]:[ProductFullName]],3,FALSE)</f>
        <v>Product E</v>
      </c>
      <c r="H5490" s="50">
        <v>7</v>
      </c>
      <c r="I5490" s="52">
        <v>44958.364039351851</v>
      </c>
      <c r="J5490" s="50">
        <v>115</v>
      </c>
      <c r="K5490" s="51">
        <v>44958.95</v>
      </c>
      <c r="L5490" s="53"/>
      <c r="M5490" s="54">
        <v>1</v>
      </c>
    </row>
    <row r="5491" spans="2:13" x14ac:dyDescent="0.3">
      <c r="B5491" s="49">
        <v>24334</v>
      </c>
      <c r="C5491" s="50">
        <v>333</v>
      </c>
      <c r="D5491" s="50" t="str">
        <f>VLOOKUP(Table8[[#This Row],[CustomerID]],Table15[[#All],[CustomerID]:[Company Name]],2,FALSE)</f>
        <v>Buck or Two</v>
      </c>
      <c r="E5491" s="51">
        <v>44958</v>
      </c>
      <c r="F5491" s="50">
        <v>4</v>
      </c>
      <c r="G5491" s="50" t="str">
        <f>VLOOKUP(Table8[[#This Row],[ProductID]],Table12[[#All],[ProductID]:[ProductFullName]],3,FALSE)</f>
        <v>Product D</v>
      </c>
      <c r="H5491" s="50">
        <v>2</v>
      </c>
      <c r="I5491" s="52">
        <v>44958.38040509259</v>
      </c>
      <c r="J5491" s="50">
        <v>126</v>
      </c>
      <c r="K5491" s="51">
        <v>44958.95</v>
      </c>
      <c r="L5491" s="53"/>
      <c r="M5491" s="54">
        <v>1</v>
      </c>
    </row>
    <row r="5492" spans="2:13" x14ac:dyDescent="0.3">
      <c r="B5492" s="49">
        <v>24335</v>
      </c>
      <c r="C5492" s="50">
        <v>220</v>
      </c>
      <c r="D5492" s="50" t="str">
        <f>VLOOKUP(Table8[[#This Row],[CustomerID]],Table15[[#All],[CustomerID]:[Company Name]],2,FALSE)</f>
        <v>WASHED ASHORE</v>
      </c>
      <c r="E5492" s="51">
        <v>44958</v>
      </c>
      <c r="F5492" s="50">
        <v>6</v>
      </c>
      <c r="G5492" s="50" t="str">
        <f>VLOOKUP(Table8[[#This Row],[ProductID]],Table12[[#All],[ProductID]:[ProductFullName]],3,FALSE)</f>
        <v>Product F</v>
      </c>
      <c r="H5492" s="53"/>
      <c r="I5492" s="53"/>
      <c r="J5492" s="53"/>
      <c r="K5492" s="51">
        <v>44958.95</v>
      </c>
      <c r="L5492" s="53"/>
      <c r="M5492" s="54">
        <v>1</v>
      </c>
    </row>
    <row r="5493" spans="2:13" x14ac:dyDescent="0.3">
      <c r="B5493" s="49">
        <v>24336</v>
      </c>
      <c r="C5493" s="50">
        <v>148</v>
      </c>
      <c r="D5493" s="50" t="str">
        <f>VLOOKUP(Table8[[#This Row],[CustomerID]],Table15[[#All],[CustomerID]:[Company Name]],2,FALSE)</f>
        <v>Just Curious</v>
      </c>
      <c r="E5493" s="51">
        <v>44958</v>
      </c>
      <c r="F5493" s="50">
        <v>1</v>
      </c>
      <c r="G5493" s="50" t="str">
        <f>VLOOKUP(Table8[[#This Row],[ProductID]],Table12[[#All],[ProductID]:[ProductFullName]],3,FALSE)</f>
        <v>Product A</v>
      </c>
      <c r="H5493" s="50">
        <v>4</v>
      </c>
      <c r="I5493" s="52">
        <v>44958.402627314812</v>
      </c>
      <c r="J5493" s="50">
        <v>128</v>
      </c>
      <c r="K5493" s="51">
        <v>44958.95</v>
      </c>
      <c r="L5493" s="53"/>
      <c r="M5493" s="54">
        <v>1</v>
      </c>
    </row>
    <row r="5494" spans="2:13" x14ac:dyDescent="0.3">
      <c r="B5494" s="49">
        <v>24337</v>
      </c>
      <c r="C5494" s="50">
        <v>607</v>
      </c>
      <c r="D5494" s="50" t="str">
        <f>VLOOKUP(Table8[[#This Row],[CustomerID]],Table15[[#All],[CustomerID]:[Company Name]],2,FALSE)</f>
        <v>The Heavenly Outhouse</v>
      </c>
      <c r="E5494" s="51">
        <v>44958</v>
      </c>
      <c r="F5494" s="50">
        <v>1</v>
      </c>
      <c r="G5494" s="50" t="str">
        <f>VLOOKUP(Table8[[#This Row],[ProductID]],Table12[[#All],[ProductID]:[ProductFullName]],3,FALSE)</f>
        <v>Product A</v>
      </c>
      <c r="H5494" s="50">
        <v>5</v>
      </c>
      <c r="I5494" s="52">
        <v>44958.416817129626</v>
      </c>
      <c r="J5494" s="50">
        <v>117</v>
      </c>
      <c r="K5494" s="51">
        <v>44958.95</v>
      </c>
      <c r="L5494" s="53"/>
      <c r="M5494" s="54">
        <v>1</v>
      </c>
    </row>
    <row r="5495" spans="2:13" x14ac:dyDescent="0.3">
      <c r="B5495" s="49">
        <v>24338</v>
      </c>
      <c r="C5495" s="50">
        <v>887</v>
      </c>
      <c r="D5495" s="50" t="str">
        <f>VLOOKUP(Table8[[#This Row],[CustomerID]],Table15[[#All],[CustomerID]:[Company Name]],2,FALSE)</f>
        <v>New DaVincis .Com</v>
      </c>
      <c r="E5495" s="51">
        <v>44958</v>
      </c>
      <c r="F5495" s="50">
        <v>4</v>
      </c>
      <c r="G5495" s="50" t="str">
        <f>VLOOKUP(Table8[[#This Row],[ProductID]],Table12[[#All],[ProductID]:[ProductFullName]],3,FALSE)</f>
        <v>Product D</v>
      </c>
      <c r="H5495" s="50">
        <v>2</v>
      </c>
      <c r="I5495" s="52">
        <v>44958.429907407401</v>
      </c>
      <c r="J5495" s="50">
        <v>130</v>
      </c>
      <c r="K5495" s="51">
        <v>44958.95</v>
      </c>
      <c r="L5495" s="53"/>
      <c r="M5495" s="54">
        <v>1</v>
      </c>
    </row>
    <row r="5496" spans="2:13" x14ac:dyDescent="0.3">
      <c r="B5496" s="49">
        <v>24339</v>
      </c>
      <c r="C5496" s="50">
        <v>1383</v>
      </c>
      <c r="D5496" s="50" t="str">
        <f>VLOOKUP(Table8[[#This Row],[CustomerID]],Table15[[#All],[CustomerID]:[Company Name]],2,FALSE)</f>
        <v>Gifts in General</v>
      </c>
      <c r="E5496" s="51">
        <v>44958</v>
      </c>
      <c r="F5496" s="50">
        <v>5</v>
      </c>
      <c r="G5496" s="50" t="str">
        <f>VLOOKUP(Table8[[#This Row],[ProductID]],Table12[[#All],[ProductID]:[ProductFullName]],3,FALSE)</f>
        <v>Product E</v>
      </c>
      <c r="H5496" s="50">
        <v>4</v>
      </c>
      <c r="I5496" s="52">
        <v>44958.444282407399</v>
      </c>
      <c r="J5496" s="50">
        <v>112</v>
      </c>
      <c r="K5496" s="51">
        <v>44958.95</v>
      </c>
      <c r="L5496" s="53"/>
      <c r="M5496" s="54">
        <v>1</v>
      </c>
    </row>
    <row r="5497" spans="2:13" x14ac:dyDescent="0.3">
      <c r="B5497" s="49">
        <v>24340</v>
      </c>
      <c r="C5497" s="50">
        <v>622</v>
      </c>
      <c r="D5497" s="50" t="str">
        <f>VLOOKUP(Table8[[#This Row],[CustomerID]],Table15[[#All],[CustomerID]:[Company Name]],2,FALSE)</f>
        <v>Q -Hair Design</v>
      </c>
      <c r="E5497" s="51">
        <v>44958</v>
      </c>
      <c r="F5497" s="50">
        <v>5</v>
      </c>
      <c r="G5497" s="50" t="str">
        <f>VLOOKUP(Table8[[#This Row],[ProductID]],Table12[[#All],[ProductID]:[ProductFullName]],3,FALSE)</f>
        <v>Product E</v>
      </c>
      <c r="H5497" s="50">
        <v>5</v>
      </c>
      <c r="I5497" s="52">
        <v>44958.460347222215</v>
      </c>
      <c r="J5497" s="50">
        <v>117</v>
      </c>
      <c r="K5497" s="51">
        <v>44958.95</v>
      </c>
      <c r="L5497" s="53"/>
      <c r="M5497" s="54">
        <v>1</v>
      </c>
    </row>
    <row r="5498" spans="2:13" x14ac:dyDescent="0.3">
      <c r="B5498" s="49">
        <v>24341</v>
      </c>
      <c r="C5498" s="50">
        <v>1107</v>
      </c>
      <c r="D5498" s="50" t="str">
        <f>VLOOKUP(Table8[[#This Row],[CustomerID]],Table15[[#All],[CustomerID]:[Company Name]],2,FALSE)</f>
        <v>Cinmar</v>
      </c>
      <c r="E5498" s="51">
        <v>44958</v>
      </c>
      <c r="F5498" s="50">
        <v>2</v>
      </c>
      <c r="G5498" s="50" t="str">
        <f>VLOOKUP(Table8[[#This Row],[ProductID]],Table12[[#All],[ProductID]:[ProductFullName]],3,FALSE)</f>
        <v>Product B</v>
      </c>
      <c r="H5498" s="50">
        <v>3</v>
      </c>
      <c r="I5498" s="52">
        <v>44958.471539351842</v>
      </c>
      <c r="J5498" s="50">
        <v>110</v>
      </c>
      <c r="K5498" s="51">
        <v>44958.95</v>
      </c>
      <c r="L5498" s="53"/>
      <c r="M5498" s="54">
        <v>1</v>
      </c>
    </row>
    <row r="5499" spans="2:13" x14ac:dyDescent="0.3">
      <c r="B5499" s="49">
        <v>24342</v>
      </c>
      <c r="C5499" s="50">
        <v>1407</v>
      </c>
      <c r="D5499" s="50" t="str">
        <f>VLOOKUP(Table8[[#This Row],[CustomerID]],Table15[[#All],[CustomerID]:[Company Name]],2,FALSE)</f>
        <v>Artology</v>
      </c>
      <c r="E5499" s="51">
        <v>44958</v>
      </c>
      <c r="F5499" s="50">
        <v>4</v>
      </c>
      <c r="G5499" s="50" t="str">
        <f>VLOOKUP(Table8[[#This Row],[ProductID]],Table12[[#All],[ProductID]:[ProductFullName]],3,FALSE)</f>
        <v>Product D</v>
      </c>
      <c r="H5499" s="50">
        <v>2</v>
      </c>
      <c r="I5499" s="52">
        <v>44958.484560185178</v>
      </c>
      <c r="J5499" s="50">
        <v>124</v>
      </c>
      <c r="K5499" s="51">
        <v>44958.95</v>
      </c>
      <c r="L5499" s="53"/>
      <c r="M5499" s="54">
        <v>1</v>
      </c>
    </row>
    <row r="5500" spans="2:13" x14ac:dyDescent="0.3">
      <c r="B5500" s="49">
        <v>24343</v>
      </c>
      <c r="C5500" s="50">
        <v>1277</v>
      </c>
      <c r="D5500" s="50" t="str">
        <f>VLOOKUP(Table8[[#This Row],[CustomerID]],Table15[[#All],[CustomerID]:[Company Name]],2,FALSE)</f>
        <v>Gold Coast Hotel &amp; Casino</v>
      </c>
      <c r="E5500" s="51">
        <v>44958</v>
      </c>
      <c r="F5500" s="50">
        <v>1</v>
      </c>
      <c r="G5500" s="50" t="str">
        <f>VLOOKUP(Table8[[#This Row],[ProductID]],Table12[[#All],[ProductID]:[ProductFullName]],3,FALSE)</f>
        <v>Product A</v>
      </c>
      <c r="H5500" s="50">
        <v>7</v>
      </c>
      <c r="I5500" s="52">
        <v>44958.497893518514</v>
      </c>
      <c r="J5500" s="50">
        <v>107</v>
      </c>
      <c r="K5500" s="51">
        <v>44958.95</v>
      </c>
      <c r="L5500" s="53"/>
      <c r="M5500" s="54">
        <v>1</v>
      </c>
    </row>
    <row r="5501" spans="2:13" x14ac:dyDescent="0.3">
      <c r="B5501" s="49">
        <v>24344</v>
      </c>
      <c r="C5501" s="50">
        <v>118</v>
      </c>
      <c r="D5501" s="50" t="str">
        <f>VLOOKUP(Table8[[#This Row],[CustomerID]],Table15[[#All],[CustomerID]:[Company Name]],2,FALSE)</f>
        <v>Cadeau Des Benevoles, Boutique</v>
      </c>
      <c r="E5501" s="51">
        <v>44958</v>
      </c>
      <c r="F5501" s="50">
        <v>2</v>
      </c>
      <c r="G5501" s="50" t="str">
        <f>VLOOKUP(Table8[[#This Row],[ProductID]],Table12[[#All],[ProductID]:[ProductFullName]],3,FALSE)</f>
        <v>Product B</v>
      </c>
      <c r="H5501" s="50">
        <v>5</v>
      </c>
      <c r="I5501" s="52">
        <v>44958.508668981478</v>
      </c>
      <c r="J5501" s="50">
        <v>129</v>
      </c>
      <c r="K5501" s="51">
        <v>44958.95</v>
      </c>
      <c r="L5501" s="53"/>
      <c r="M5501" s="54">
        <v>1</v>
      </c>
    </row>
    <row r="5502" spans="2:13" x14ac:dyDescent="0.3">
      <c r="B5502" s="49">
        <v>24345</v>
      </c>
      <c r="C5502" s="50">
        <v>1378</v>
      </c>
      <c r="D5502" s="50" t="str">
        <f>VLOOKUP(Table8[[#This Row],[CustomerID]],Table15[[#All],[CustomerID]:[Company Name]],2,FALSE)</f>
        <v>UConn Co-op</v>
      </c>
      <c r="E5502" s="51">
        <v>44958</v>
      </c>
      <c r="F5502" s="50">
        <v>5</v>
      </c>
      <c r="G5502" s="50" t="str">
        <f>VLOOKUP(Table8[[#This Row],[ProductID]],Table12[[#All],[ProductID]:[ProductFullName]],3,FALSE)</f>
        <v>Product E</v>
      </c>
      <c r="H5502" s="50">
        <v>6</v>
      </c>
      <c r="I5502" s="52">
        <v>44958.522824074069</v>
      </c>
      <c r="J5502" s="50">
        <v>114</v>
      </c>
      <c r="K5502" s="51">
        <v>44958.95</v>
      </c>
      <c r="L5502" s="53"/>
      <c r="M5502" s="54">
        <v>1</v>
      </c>
    </row>
    <row r="5503" spans="2:13" x14ac:dyDescent="0.3">
      <c r="B5503" s="49">
        <v>24346</v>
      </c>
      <c r="C5503" s="50">
        <v>439</v>
      </c>
      <c r="D5503" s="50" t="str">
        <f>VLOOKUP(Table8[[#This Row],[CustomerID]],Table15[[#All],[CustomerID]:[Company Name]],2,FALSE)</f>
        <v>Style Essentials</v>
      </c>
      <c r="E5503" s="51">
        <v>44958</v>
      </c>
      <c r="F5503" s="50">
        <v>4</v>
      </c>
      <c r="G5503" s="50" t="str">
        <f>VLOOKUP(Table8[[#This Row],[ProductID]],Table12[[#All],[ProductID]:[ProductFullName]],3,FALSE)</f>
        <v>Product D</v>
      </c>
      <c r="H5503" s="50">
        <v>5</v>
      </c>
      <c r="I5503" s="52">
        <v>44958.537129629622</v>
      </c>
      <c r="J5503" s="50">
        <v>129</v>
      </c>
      <c r="K5503" s="51">
        <v>44958.95</v>
      </c>
      <c r="L5503" s="53"/>
      <c r="M5503" s="54">
        <v>1</v>
      </c>
    </row>
    <row r="5504" spans="2:13" x14ac:dyDescent="0.3">
      <c r="B5504" s="49">
        <v>24347</v>
      </c>
      <c r="C5504" s="50">
        <v>1008</v>
      </c>
      <c r="D5504" s="50" t="str">
        <f>VLOOKUP(Table8[[#This Row],[CustomerID]],Table15[[#All],[CustomerID]:[Company Name]],2,FALSE)</f>
        <v>Village Store</v>
      </c>
      <c r="E5504" s="51">
        <v>44958</v>
      </c>
      <c r="F5504" s="50">
        <v>4</v>
      </c>
      <c r="G5504" s="50" t="str">
        <f>VLOOKUP(Table8[[#This Row],[ProductID]],Table12[[#All],[ProductID]:[ProductFullName]],3,FALSE)</f>
        <v>Product D</v>
      </c>
      <c r="H5504" s="50">
        <v>4</v>
      </c>
      <c r="I5504" s="52">
        <v>44958.548958333326</v>
      </c>
      <c r="J5504" s="50">
        <v>134</v>
      </c>
      <c r="K5504" s="51">
        <v>44958.95</v>
      </c>
      <c r="L5504" s="53"/>
      <c r="M5504" s="54">
        <v>1</v>
      </c>
    </row>
    <row r="5505" spans="2:13" x14ac:dyDescent="0.3">
      <c r="B5505" s="49">
        <v>24348</v>
      </c>
      <c r="C5505" s="50">
        <v>881</v>
      </c>
      <c r="D5505" s="50" t="str">
        <f>VLOOKUP(Table8[[#This Row],[CustomerID]],Table15[[#All],[CustomerID]:[Company Name]],2,FALSE)</f>
        <v>LINDAS OFFICE SUPPLIES</v>
      </c>
      <c r="E5505" s="51">
        <v>44958</v>
      </c>
      <c r="F5505" s="50">
        <v>6</v>
      </c>
      <c r="G5505" s="50" t="str">
        <f>VLOOKUP(Table8[[#This Row],[ProductID]],Table12[[#All],[ProductID]:[ProductFullName]],3,FALSE)</f>
        <v>Product F</v>
      </c>
      <c r="H5505" s="53"/>
      <c r="I5505" s="53"/>
      <c r="J5505" s="53"/>
      <c r="K5505" s="51">
        <v>44958.95</v>
      </c>
      <c r="L5505" s="53"/>
      <c r="M5505" s="54">
        <v>1</v>
      </c>
    </row>
    <row r="5506" spans="2:13" x14ac:dyDescent="0.3">
      <c r="B5506" s="49">
        <v>24349</v>
      </c>
      <c r="C5506" s="50">
        <v>584</v>
      </c>
      <c r="D5506" s="50" t="str">
        <f>VLOOKUP(Table8[[#This Row],[CustomerID]],Table15[[#All],[CustomerID]:[Company Name]],2,FALSE)</f>
        <v>Gift Boutique</v>
      </c>
      <c r="E5506" s="51">
        <v>44958</v>
      </c>
      <c r="F5506" s="50">
        <v>3</v>
      </c>
      <c r="G5506" s="50" t="str">
        <f>VLOOKUP(Table8[[#This Row],[ProductID]],Table12[[#All],[ProductID]:[ProductFullName]],3,FALSE)</f>
        <v>Product C</v>
      </c>
      <c r="H5506" s="50">
        <v>5</v>
      </c>
      <c r="I5506" s="52">
        <v>44958.578240740731</v>
      </c>
      <c r="J5506" s="50">
        <v>127</v>
      </c>
      <c r="K5506" s="51">
        <v>44958.95</v>
      </c>
      <c r="L5506" s="53"/>
      <c r="M5506" s="54">
        <v>1</v>
      </c>
    </row>
    <row r="5507" spans="2:13" x14ac:dyDescent="0.3">
      <c r="B5507" s="49">
        <v>24350</v>
      </c>
      <c r="C5507" s="50">
        <v>1118</v>
      </c>
      <c r="D5507" s="50" t="str">
        <f>VLOOKUP(Table8[[#This Row],[CustomerID]],Table15[[#All],[CustomerID]:[Company Name]],2,FALSE)</f>
        <v>Alice Derderian</v>
      </c>
      <c r="E5507" s="51">
        <v>44958</v>
      </c>
      <c r="F5507" s="50">
        <v>5</v>
      </c>
      <c r="G5507" s="50" t="str">
        <f>VLOOKUP(Table8[[#This Row],[ProductID]],Table12[[#All],[ProductID]:[ProductFullName]],3,FALSE)</f>
        <v>Product E</v>
      </c>
      <c r="H5507" s="50">
        <v>6</v>
      </c>
      <c r="I5507" s="52">
        <v>44958.593148148138</v>
      </c>
      <c r="J5507" s="50">
        <v>116</v>
      </c>
      <c r="K5507" s="51">
        <v>44958.95</v>
      </c>
      <c r="L5507" s="53"/>
      <c r="M5507" s="54">
        <v>1</v>
      </c>
    </row>
    <row r="5508" spans="2:13" x14ac:dyDescent="0.3">
      <c r="B5508" s="49">
        <v>24351</v>
      </c>
      <c r="C5508" s="50">
        <v>627</v>
      </c>
      <c r="D5508" s="50" t="str">
        <f>VLOOKUP(Table8[[#This Row],[CustomerID]],Table15[[#All],[CustomerID]:[Company Name]],2,FALSE)</f>
        <v>Stollery Children's Hospital Foundation</v>
      </c>
      <c r="E5508" s="51">
        <v>44958</v>
      </c>
      <c r="F5508" s="50">
        <v>2</v>
      </c>
      <c r="G5508" s="50" t="str">
        <f>VLOOKUP(Table8[[#This Row],[ProductID]],Table12[[#All],[ProductID]:[ProductFullName]],3,FALSE)</f>
        <v>Product B</v>
      </c>
      <c r="H5508" s="50">
        <v>4</v>
      </c>
      <c r="I5508" s="52">
        <v>44958.603946759249</v>
      </c>
      <c r="J5508" s="50">
        <v>134</v>
      </c>
      <c r="K5508" s="51">
        <v>44958.95</v>
      </c>
      <c r="L5508" s="53"/>
      <c r="M5508" s="54">
        <v>1</v>
      </c>
    </row>
    <row r="5509" spans="2:13" x14ac:dyDescent="0.3">
      <c r="B5509" s="49">
        <v>24352</v>
      </c>
      <c r="C5509" s="50">
        <v>1290</v>
      </c>
      <c r="D5509" s="50" t="str">
        <f>VLOOKUP(Table8[[#This Row],[CustomerID]],Table15[[#All],[CustomerID]:[Company Name]],2,FALSE)</f>
        <v>Union Supply Company</v>
      </c>
      <c r="E5509" s="51">
        <v>44958</v>
      </c>
      <c r="F5509" s="50">
        <v>2</v>
      </c>
      <c r="G5509" s="50" t="str">
        <f>VLOOKUP(Table8[[#This Row],[ProductID]],Table12[[#All],[ProductID]:[ProductFullName]],3,FALSE)</f>
        <v>Product B</v>
      </c>
      <c r="H5509" s="50">
        <v>6</v>
      </c>
      <c r="I5509" s="52">
        <v>44958.617476851839</v>
      </c>
      <c r="J5509" s="50">
        <v>119</v>
      </c>
      <c r="K5509" s="51">
        <v>44958.95</v>
      </c>
      <c r="L5509" s="53"/>
      <c r="M5509" s="54">
        <v>1</v>
      </c>
    </row>
    <row r="5510" spans="2:13" x14ac:dyDescent="0.3">
      <c r="B5510" s="49">
        <v>24353</v>
      </c>
      <c r="C5510" s="50">
        <v>1067</v>
      </c>
      <c r="D5510" s="50" t="str">
        <f>VLOOKUP(Table8[[#This Row],[CustomerID]],Table15[[#All],[CustomerID]:[Company Name]],2,FALSE)</f>
        <v>Country Music Hall of Fame and Museum</v>
      </c>
      <c r="E5510" s="51">
        <v>44958</v>
      </c>
      <c r="F5510" s="50">
        <v>6</v>
      </c>
      <c r="G5510" s="50" t="str">
        <f>VLOOKUP(Table8[[#This Row],[ProductID]],Table12[[#All],[ProductID]:[ProductFullName]],3,FALSE)</f>
        <v>Product F</v>
      </c>
      <c r="H5510" s="53"/>
      <c r="I5510" s="53"/>
      <c r="J5510" s="53"/>
      <c r="K5510" s="51">
        <v>44958.95</v>
      </c>
      <c r="L5510" s="53"/>
      <c r="M5510" s="54">
        <v>1</v>
      </c>
    </row>
    <row r="5511" spans="2:13" x14ac:dyDescent="0.3">
      <c r="B5511" s="49">
        <v>24354</v>
      </c>
      <c r="C5511" s="50">
        <v>1293</v>
      </c>
      <c r="D5511" s="50" t="str">
        <f>VLOOKUP(Table8[[#This Row],[CustomerID]],Table15[[#All],[CustomerID]:[Company Name]],2,FALSE)</f>
        <v>Mindless Inc</v>
      </c>
      <c r="E5511" s="51">
        <v>44958</v>
      </c>
      <c r="F5511" s="50">
        <v>6</v>
      </c>
      <c r="G5511" s="50" t="str">
        <f>VLOOKUP(Table8[[#This Row],[ProductID]],Table12[[#All],[ProductID]:[ProductFullName]],3,FALSE)</f>
        <v>Product F</v>
      </c>
      <c r="H5511" s="53"/>
      <c r="I5511" s="53"/>
      <c r="J5511" s="53"/>
      <c r="K5511" s="51">
        <v>44958.95</v>
      </c>
      <c r="L5511" s="53"/>
      <c r="M5511" s="54">
        <v>1</v>
      </c>
    </row>
    <row r="5512" spans="2:13" x14ac:dyDescent="0.3">
      <c r="B5512" s="49">
        <v>24355</v>
      </c>
      <c r="C5512" s="50">
        <v>535</v>
      </c>
      <c r="D5512" s="50" t="str">
        <f>VLOOKUP(Table8[[#This Row],[CustomerID]],Table15[[#All],[CustomerID]:[Company Name]],2,FALSE)</f>
        <v>Buck or Two - 397</v>
      </c>
      <c r="E5512" s="51">
        <v>44958</v>
      </c>
      <c r="F5512" s="50">
        <v>1</v>
      </c>
      <c r="G5512" s="50" t="str">
        <f>VLOOKUP(Table8[[#This Row],[ProductID]],Table12[[#All],[ProductID]:[ProductFullName]],3,FALSE)</f>
        <v>Product A</v>
      </c>
      <c r="H5512" s="50">
        <v>3</v>
      </c>
      <c r="I5512" s="52">
        <v>44958.65407407406</v>
      </c>
      <c r="J5512" s="50">
        <v>117</v>
      </c>
      <c r="K5512" s="51">
        <v>44958.95</v>
      </c>
      <c r="L5512" s="53"/>
      <c r="M5512" s="54">
        <v>1</v>
      </c>
    </row>
    <row r="5513" spans="2:13" x14ac:dyDescent="0.3">
      <c r="B5513" s="49">
        <v>24356</v>
      </c>
      <c r="C5513" s="50">
        <v>76</v>
      </c>
      <c r="D5513" s="50" t="str">
        <f>VLOOKUP(Table8[[#This Row],[CustomerID]],Table15[[#All],[CustomerID]:[Company Name]],2,FALSE)</f>
        <v>Eloise Ltd.</v>
      </c>
      <c r="E5513" s="51">
        <v>44958</v>
      </c>
      <c r="F5513" s="50">
        <v>5</v>
      </c>
      <c r="G5513" s="50" t="str">
        <f>VLOOKUP(Table8[[#This Row],[ProductID]],Table12[[#All],[ProductID]:[ProductFullName]],3,FALSE)</f>
        <v>Product E</v>
      </c>
      <c r="H5513" s="50">
        <v>5</v>
      </c>
      <c r="I5513" s="52">
        <v>44958.663182870354</v>
      </c>
      <c r="J5513" s="50">
        <v>112</v>
      </c>
      <c r="K5513" s="51">
        <v>44958.95</v>
      </c>
      <c r="L5513" s="53"/>
      <c r="M5513" s="54">
        <v>1</v>
      </c>
    </row>
    <row r="5514" spans="2:13" x14ac:dyDescent="0.3">
      <c r="B5514" s="49">
        <v>24357</v>
      </c>
      <c r="C5514" s="50">
        <v>1292</v>
      </c>
      <c r="D5514" s="50" t="str">
        <f>VLOOKUP(Table8[[#This Row],[CustomerID]],Table15[[#All],[CustomerID]:[Company Name]],2,FALSE)</f>
        <v>Grace Mart Inc</v>
      </c>
      <c r="E5514" s="51">
        <v>44958</v>
      </c>
      <c r="F5514" s="50">
        <v>6</v>
      </c>
      <c r="G5514" s="50" t="str">
        <f>VLOOKUP(Table8[[#This Row],[ProductID]],Table12[[#All],[ProductID]:[ProductFullName]],3,FALSE)</f>
        <v>Product F</v>
      </c>
      <c r="H5514" s="53"/>
      <c r="I5514" s="53"/>
      <c r="J5514" s="53"/>
      <c r="K5514" s="51">
        <v>44958.95</v>
      </c>
      <c r="L5514" s="53"/>
      <c r="M5514" s="54">
        <v>1</v>
      </c>
    </row>
    <row r="5515" spans="2:13" x14ac:dyDescent="0.3">
      <c r="B5515" s="49">
        <v>24358</v>
      </c>
      <c r="C5515" s="50">
        <v>572</v>
      </c>
      <c r="D5515" s="50" t="str">
        <f>VLOOKUP(Table8[[#This Row],[CustomerID]],Table15[[#All],[CustomerID]:[Company Name]],2,FALSE)</f>
        <v>Niche Clothing &amp; Trading Co,The</v>
      </c>
      <c r="E5515" s="51">
        <v>44958</v>
      </c>
      <c r="F5515" s="50">
        <v>5</v>
      </c>
      <c r="G5515" s="50" t="str">
        <f>VLOOKUP(Table8[[#This Row],[ProductID]],Table12[[#All],[ProductID]:[ProductFullName]],3,FALSE)</f>
        <v>Product E</v>
      </c>
      <c r="H5515" s="50">
        <v>4</v>
      </c>
      <c r="I5515" s="52">
        <v>44958.686284722207</v>
      </c>
      <c r="J5515" s="50">
        <v>130</v>
      </c>
      <c r="K5515" s="51">
        <v>44958.95</v>
      </c>
      <c r="L5515" s="53"/>
      <c r="M5515" s="54">
        <v>1</v>
      </c>
    </row>
    <row r="5516" spans="2:13" x14ac:dyDescent="0.3">
      <c r="B5516" s="49">
        <v>24359</v>
      </c>
      <c r="C5516" s="50">
        <v>76</v>
      </c>
      <c r="D5516" s="50" t="str">
        <f>VLOOKUP(Table8[[#This Row],[CustomerID]],Table15[[#All],[CustomerID]:[Company Name]],2,FALSE)</f>
        <v>Eloise Ltd.</v>
      </c>
      <c r="E5516" s="51">
        <v>44958</v>
      </c>
      <c r="F5516" s="50">
        <v>3</v>
      </c>
      <c r="G5516" s="50" t="str">
        <f>VLOOKUP(Table8[[#This Row],[ProductID]],Table12[[#All],[ProductID]:[ProductFullName]],3,FALSE)</f>
        <v>Product C</v>
      </c>
      <c r="H5516" s="50">
        <v>2</v>
      </c>
      <c r="I5516" s="52">
        <v>44958.69796296295</v>
      </c>
      <c r="J5516" s="50">
        <v>128</v>
      </c>
      <c r="K5516" s="51">
        <v>44958.95</v>
      </c>
      <c r="L5516" s="53"/>
      <c r="M5516" s="54">
        <v>1</v>
      </c>
    </row>
    <row r="5517" spans="2:13" x14ac:dyDescent="0.3">
      <c r="B5517" s="49">
        <v>24360</v>
      </c>
      <c r="C5517" s="50">
        <v>543</v>
      </c>
      <c r="D5517" s="50" t="str">
        <f>VLOOKUP(Table8[[#This Row],[CustomerID]],Table15[[#All],[CustomerID]:[Company Name]],2,FALSE)</f>
        <v>Happy Hour Cards</v>
      </c>
      <c r="E5517" s="51">
        <v>44958</v>
      </c>
      <c r="F5517" s="50">
        <v>3</v>
      </c>
      <c r="G5517" s="50" t="str">
        <f>VLOOKUP(Table8[[#This Row],[ProductID]],Table12[[#All],[ProductID]:[ProductFullName]],3,FALSE)</f>
        <v>Product C</v>
      </c>
      <c r="H5517" s="50">
        <v>3</v>
      </c>
      <c r="I5517" s="52">
        <v>44958.714374999989</v>
      </c>
      <c r="J5517" s="50">
        <v>127</v>
      </c>
      <c r="K5517" s="51">
        <v>44958.95</v>
      </c>
      <c r="L5517" s="53"/>
      <c r="M5517" s="54">
        <v>1</v>
      </c>
    </row>
    <row r="5518" spans="2:13" x14ac:dyDescent="0.3">
      <c r="B5518" s="49">
        <v>24361</v>
      </c>
      <c r="C5518" s="50">
        <v>74</v>
      </c>
      <c r="D5518" s="50" t="str">
        <f>VLOOKUP(Table8[[#This Row],[CustomerID]],Table15[[#All],[CustomerID]:[Company Name]],2,FALSE)</f>
        <v>Tower Jewellers</v>
      </c>
      <c r="E5518" s="51">
        <v>44958</v>
      </c>
      <c r="F5518" s="50">
        <v>6</v>
      </c>
      <c r="G5518" s="50" t="str">
        <f>VLOOKUP(Table8[[#This Row],[ProductID]],Table12[[#All],[ProductID]:[ProductFullName]],3,FALSE)</f>
        <v>Product F</v>
      </c>
      <c r="H5518" s="53"/>
      <c r="I5518" s="53"/>
      <c r="J5518" s="53"/>
      <c r="K5518" s="51">
        <v>44958.95</v>
      </c>
      <c r="L5518" s="53"/>
      <c r="M5518" s="54">
        <v>1</v>
      </c>
    </row>
    <row r="5519" spans="2:13" x14ac:dyDescent="0.3">
      <c r="B5519" s="49">
        <v>24362</v>
      </c>
      <c r="C5519" s="50">
        <v>325</v>
      </c>
      <c r="D5519" s="50" t="str">
        <f>VLOOKUP(Table8[[#This Row],[CustomerID]],Table15[[#All],[CustomerID]:[Company Name]],2,FALSE)</f>
        <v>Mastermind Educational Technologies Inc</v>
      </c>
      <c r="E5519" s="51">
        <v>44958</v>
      </c>
      <c r="F5519" s="50">
        <v>3</v>
      </c>
      <c r="G5519" s="50" t="str">
        <f>VLOOKUP(Table8[[#This Row],[ProductID]],Table12[[#All],[ProductID]:[ProductFullName]],3,FALSE)</f>
        <v>Product C</v>
      </c>
      <c r="H5519" s="50">
        <v>2</v>
      </c>
      <c r="I5519" s="52">
        <v>44958.738055555543</v>
      </c>
      <c r="J5519" s="50">
        <v>134</v>
      </c>
      <c r="K5519" s="51">
        <v>44958.95</v>
      </c>
      <c r="L5519" s="53"/>
      <c r="M5519" s="54">
        <v>1</v>
      </c>
    </row>
    <row r="5520" spans="2:13" x14ac:dyDescent="0.3">
      <c r="B5520" s="49">
        <v>24363</v>
      </c>
      <c r="C5520" s="50">
        <v>95</v>
      </c>
      <c r="D5520" s="50" t="str">
        <f>VLOOKUP(Table8[[#This Row],[CustomerID]],Table15[[#All],[CustomerID]:[Company Name]],2,FALSE)</f>
        <v>Boutique Camee - Victoriaville</v>
      </c>
      <c r="E5520" s="51">
        <v>44959</v>
      </c>
      <c r="F5520" s="50">
        <v>4</v>
      </c>
      <c r="G5520" s="50" t="str">
        <f>VLOOKUP(Table8[[#This Row],[ProductID]],Table12[[#All],[ProductID]:[ProductFullName]],3,FALSE)</f>
        <v>Product D</v>
      </c>
      <c r="H5520" s="50">
        <v>2</v>
      </c>
      <c r="I5520" s="52">
        <v>44959.333333333336</v>
      </c>
      <c r="J5520" s="50">
        <v>131</v>
      </c>
      <c r="K5520" s="51">
        <v>44959.974305555559</v>
      </c>
      <c r="L5520" s="53"/>
      <c r="M5520" s="54">
        <v>1</v>
      </c>
    </row>
    <row r="5521" spans="2:13" x14ac:dyDescent="0.3">
      <c r="B5521" s="49">
        <v>24364</v>
      </c>
      <c r="C5521" s="50">
        <v>19</v>
      </c>
      <c r="D5521" s="50" t="str">
        <f>VLOOKUP(Table8[[#This Row],[CustomerID]],Table15[[#All],[CustomerID]:[Company Name]],2,FALSE)</f>
        <v>Country Dreams</v>
      </c>
      <c r="E5521" s="51">
        <v>44959</v>
      </c>
      <c r="F5521" s="50">
        <v>2</v>
      </c>
      <c r="G5521" s="50" t="str">
        <f>VLOOKUP(Table8[[#This Row],[ProductID]],Table12[[#All],[ProductID]:[ProductFullName]],3,FALSE)</f>
        <v>Product B</v>
      </c>
      <c r="H5521" s="50">
        <v>5</v>
      </c>
      <c r="I5521" s="52">
        <v>44959.346678240741</v>
      </c>
      <c r="J5521" s="50">
        <v>120</v>
      </c>
      <c r="K5521" s="51">
        <v>44959.974305555559</v>
      </c>
      <c r="L5521" s="53"/>
      <c r="M5521" s="54">
        <v>1</v>
      </c>
    </row>
    <row r="5522" spans="2:13" x14ac:dyDescent="0.3">
      <c r="B5522" s="49">
        <v>24365</v>
      </c>
      <c r="C5522" s="50">
        <v>541</v>
      </c>
      <c r="D5522" s="50" t="str">
        <f>VLOOKUP(Table8[[#This Row],[CustomerID]],Table15[[#All],[CustomerID]:[Company Name]],2,FALSE)</f>
        <v>Chocolate Moose Fudge Factory</v>
      </c>
      <c r="E5522" s="51">
        <v>44959</v>
      </c>
      <c r="F5522" s="50">
        <v>3</v>
      </c>
      <c r="G5522" s="50" t="str">
        <f>VLOOKUP(Table8[[#This Row],[ProductID]],Table12[[#All],[ProductID]:[ProductFullName]],3,FALSE)</f>
        <v>Product C</v>
      </c>
      <c r="H5522" s="50">
        <v>5</v>
      </c>
      <c r="I5522" s="52">
        <v>44959.358576388891</v>
      </c>
      <c r="J5522" s="50">
        <v>126</v>
      </c>
      <c r="K5522" s="51">
        <v>44959.974305555559</v>
      </c>
      <c r="L5522" s="53"/>
      <c r="M5522" s="54">
        <v>1</v>
      </c>
    </row>
    <row r="5523" spans="2:13" x14ac:dyDescent="0.3">
      <c r="B5523" s="49">
        <v>24366</v>
      </c>
      <c r="C5523" s="50">
        <v>93</v>
      </c>
      <c r="D5523" s="50" t="str">
        <f>VLOOKUP(Table8[[#This Row],[CustomerID]],Table15[[#All],[CustomerID]:[Company Name]],2,FALSE)</f>
        <v>La Pot Aux Roses</v>
      </c>
      <c r="E5523" s="51">
        <v>44959</v>
      </c>
      <c r="F5523" s="50">
        <v>5</v>
      </c>
      <c r="G5523" s="50" t="str">
        <f>VLOOKUP(Table8[[#This Row],[ProductID]],Table12[[#All],[ProductID]:[ProductFullName]],3,FALSE)</f>
        <v>Product E</v>
      </c>
      <c r="H5523" s="50">
        <v>4</v>
      </c>
      <c r="I5523" s="52">
        <v>44959.372893518521</v>
      </c>
      <c r="J5523" s="50">
        <v>115</v>
      </c>
      <c r="K5523" s="51">
        <v>44959.974305555559</v>
      </c>
      <c r="L5523" s="53"/>
      <c r="M5523" s="54">
        <v>1</v>
      </c>
    </row>
    <row r="5524" spans="2:13" x14ac:dyDescent="0.3">
      <c r="B5524" s="49">
        <v>24367</v>
      </c>
      <c r="C5524" s="50">
        <v>840</v>
      </c>
      <c r="D5524" s="50" t="str">
        <f>VLOOKUP(Table8[[#This Row],[CustomerID]],Table15[[#All],[CustomerID]:[Company Name]],2,FALSE)</f>
        <v>Beths Hallmark</v>
      </c>
      <c r="E5524" s="51">
        <v>44959</v>
      </c>
      <c r="F5524" s="50">
        <v>1</v>
      </c>
      <c r="G5524" s="50" t="str">
        <f>VLOOKUP(Table8[[#This Row],[ProductID]],Table12[[#All],[ProductID]:[ProductFullName]],3,FALSE)</f>
        <v>Product A</v>
      </c>
      <c r="H5524" s="50">
        <v>7</v>
      </c>
      <c r="I5524" s="52">
        <v>44959.382210648153</v>
      </c>
      <c r="J5524" s="50">
        <v>133</v>
      </c>
      <c r="K5524" s="51">
        <v>44959.974305555559</v>
      </c>
      <c r="L5524" s="53"/>
      <c r="M5524" s="54">
        <v>1</v>
      </c>
    </row>
    <row r="5525" spans="2:13" x14ac:dyDescent="0.3">
      <c r="B5525" s="49">
        <v>24368</v>
      </c>
      <c r="C5525" s="50">
        <v>672</v>
      </c>
      <c r="D5525" s="50" t="str">
        <f>VLOOKUP(Table8[[#This Row],[CustomerID]],Table15[[#All],[CustomerID]:[Company Name]],2,FALSE)</f>
        <v>Peoples Drug Mart #180</v>
      </c>
      <c r="E5525" s="51">
        <v>44959</v>
      </c>
      <c r="F5525" s="50">
        <v>5</v>
      </c>
      <c r="G5525" s="50" t="str">
        <f>VLOOKUP(Table8[[#This Row],[ProductID]],Table12[[#All],[ProductID]:[ProductFullName]],3,FALSE)</f>
        <v>Product E</v>
      </c>
      <c r="H5525" s="50">
        <v>5</v>
      </c>
      <c r="I5525" s="52">
        <v>44959.397199074076</v>
      </c>
      <c r="J5525" s="50">
        <v>128</v>
      </c>
      <c r="K5525" s="51">
        <v>44959.974305555559</v>
      </c>
      <c r="L5525" s="53"/>
      <c r="M5525" s="54">
        <v>1</v>
      </c>
    </row>
    <row r="5526" spans="2:13" x14ac:dyDescent="0.3">
      <c r="B5526" s="49">
        <v>24369</v>
      </c>
      <c r="C5526" s="50">
        <v>1072</v>
      </c>
      <c r="D5526" s="50" t="str">
        <f>VLOOKUP(Table8[[#This Row],[CustomerID]],Table15[[#All],[CustomerID]:[Company Name]],2,FALSE)</f>
        <v>Cutting Corners Framing &amp; Art Gallery</v>
      </c>
      <c r="E5526" s="51">
        <v>44959</v>
      </c>
      <c r="F5526" s="50">
        <v>4</v>
      </c>
      <c r="G5526" s="50" t="str">
        <f>VLOOKUP(Table8[[#This Row],[ProductID]],Table12[[#All],[ProductID]:[ProductFullName]],3,FALSE)</f>
        <v>Product D</v>
      </c>
      <c r="H5526" s="50">
        <v>3</v>
      </c>
      <c r="I5526" s="52">
        <v>44959.412962962968</v>
      </c>
      <c r="J5526" s="50">
        <v>119</v>
      </c>
      <c r="K5526" s="51">
        <v>44959.974305555559</v>
      </c>
      <c r="L5526" s="53"/>
      <c r="M5526" s="54">
        <v>1</v>
      </c>
    </row>
    <row r="5527" spans="2:13" x14ac:dyDescent="0.3">
      <c r="B5527" s="49">
        <v>24370</v>
      </c>
      <c r="C5527" s="50">
        <v>1232</v>
      </c>
      <c r="D5527" s="50" t="str">
        <f>VLOOKUP(Table8[[#This Row],[CustomerID]],Table15[[#All],[CustomerID]:[Company Name]],2,FALSE)</f>
        <v>The Gift Store</v>
      </c>
      <c r="E5527" s="51">
        <v>44959</v>
      </c>
      <c r="F5527" s="50">
        <v>1</v>
      </c>
      <c r="G5527" s="50" t="str">
        <f>VLOOKUP(Table8[[#This Row],[ProductID]],Table12[[#All],[ProductID]:[ProductFullName]],3,FALSE)</f>
        <v>Product A</v>
      </c>
      <c r="H5527" s="50">
        <v>6</v>
      </c>
      <c r="I5527" s="52">
        <v>44959.427523148152</v>
      </c>
      <c r="J5527" s="50">
        <v>116</v>
      </c>
      <c r="K5527" s="51">
        <v>44959.974305555559</v>
      </c>
      <c r="L5527" s="53"/>
      <c r="M5527" s="54">
        <v>1</v>
      </c>
    </row>
    <row r="5528" spans="2:13" x14ac:dyDescent="0.3">
      <c r="B5528" s="49">
        <v>24371</v>
      </c>
      <c r="C5528" s="50">
        <v>988</v>
      </c>
      <c r="D5528" s="50" t="str">
        <f>VLOOKUP(Table8[[#This Row],[CustomerID]],Table15[[#All],[CustomerID]:[Company Name]],2,FALSE)</f>
        <v>Worth the Wait</v>
      </c>
      <c r="E5528" s="51">
        <v>44959</v>
      </c>
      <c r="F5528" s="50">
        <v>2</v>
      </c>
      <c r="G5528" s="50" t="str">
        <f>VLOOKUP(Table8[[#This Row],[ProductID]],Table12[[#All],[ProductID]:[ProductFullName]],3,FALSE)</f>
        <v>Product B</v>
      </c>
      <c r="H5528" s="50">
        <v>4</v>
      </c>
      <c r="I5528" s="52">
        <v>44959.438391203708</v>
      </c>
      <c r="J5528" s="50">
        <v>123</v>
      </c>
      <c r="K5528" s="51">
        <v>44959.974305555559</v>
      </c>
      <c r="L5528" s="53"/>
      <c r="M5528" s="54">
        <v>1</v>
      </c>
    </row>
    <row r="5529" spans="2:13" x14ac:dyDescent="0.3">
      <c r="B5529" s="49">
        <v>24372</v>
      </c>
      <c r="C5529" s="50">
        <v>1273</v>
      </c>
      <c r="D5529" s="50" t="str">
        <f>VLOOKUP(Table8[[#This Row],[CustomerID]],Table15[[#All],[CustomerID]:[Company Name]],2,FALSE)</f>
        <v>Moapa Paiute Travel Plaza</v>
      </c>
      <c r="E5529" s="51">
        <v>44959</v>
      </c>
      <c r="F5529" s="50">
        <v>1</v>
      </c>
      <c r="G5529" s="50" t="str">
        <f>VLOOKUP(Table8[[#This Row],[ProductID]],Table12[[#All],[ProductID]:[ProductFullName]],3,FALSE)</f>
        <v>Product A</v>
      </c>
      <c r="H5529" s="50">
        <v>7</v>
      </c>
      <c r="I5529" s="52">
        <v>44959.451712962968</v>
      </c>
      <c r="J5529" s="50">
        <v>111</v>
      </c>
      <c r="K5529" s="51">
        <v>44959.974305555559</v>
      </c>
      <c r="L5529" s="53"/>
      <c r="M5529" s="54">
        <v>1</v>
      </c>
    </row>
    <row r="5530" spans="2:13" x14ac:dyDescent="0.3">
      <c r="B5530" s="49">
        <v>24373</v>
      </c>
      <c r="C5530" s="50">
        <v>713</v>
      </c>
      <c r="D5530" s="50" t="str">
        <f>VLOOKUP(Table8[[#This Row],[CustomerID]],Table15[[#All],[CustomerID]:[Company Name]],2,FALSE)</f>
        <v>Vancouver Art Gallery Gift Shop</v>
      </c>
      <c r="E5530" s="51">
        <v>44959</v>
      </c>
      <c r="F5530" s="50">
        <v>2</v>
      </c>
      <c r="G5530" s="50" t="str">
        <f>VLOOKUP(Table8[[#This Row],[ProductID]],Table12[[#All],[ProductID]:[ProductFullName]],3,FALSE)</f>
        <v>Product B</v>
      </c>
      <c r="H5530" s="50">
        <v>7</v>
      </c>
      <c r="I5530" s="52">
        <v>44959.467627314822</v>
      </c>
      <c r="J5530" s="50">
        <v>119</v>
      </c>
      <c r="K5530" s="51">
        <v>44959.974305555559</v>
      </c>
      <c r="L5530" s="53"/>
      <c r="M5530" s="54">
        <v>1</v>
      </c>
    </row>
    <row r="5531" spans="2:13" x14ac:dyDescent="0.3">
      <c r="B5531" s="49">
        <v>24374</v>
      </c>
      <c r="C5531" s="50">
        <v>1015</v>
      </c>
      <c r="D5531" s="50" t="str">
        <f>VLOOKUP(Table8[[#This Row],[CustomerID]],Table15[[#All],[CustomerID]:[Company Name]],2,FALSE)</f>
        <v>Biltmore Company</v>
      </c>
      <c r="E5531" s="51">
        <v>44959</v>
      </c>
      <c r="F5531" s="50">
        <v>6</v>
      </c>
      <c r="G5531" s="50" t="str">
        <f>VLOOKUP(Table8[[#This Row],[ProductID]],Table12[[#All],[ProductID]:[ProductFullName]],3,FALSE)</f>
        <v>Product F</v>
      </c>
      <c r="H5531" s="53"/>
      <c r="I5531" s="53"/>
      <c r="J5531" s="53"/>
      <c r="K5531" s="51">
        <v>44959.974305555559</v>
      </c>
      <c r="L5531" s="53"/>
      <c r="M5531" s="54">
        <v>1</v>
      </c>
    </row>
    <row r="5532" spans="2:13" x14ac:dyDescent="0.3">
      <c r="B5532" s="49">
        <v>24375</v>
      </c>
      <c r="C5532" s="50">
        <v>38</v>
      </c>
      <c r="D5532" s="50" t="str">
        <f>VLOOKUP(Table8[[#This Row],[CustomerID]],Table15[[#All],[CustomerID]:[Company Name]],2,FALSE)</f>
        <v>Charade Gifts</v>
      </c>
      <c r="E5532" s="51">
        <v>44959</v>
      </c>
      <c r="F5532" s="50">
        <v>3</v>
      </c>
      <c r="G5532" s="50" t="str">
        <f>VLOOKUP(Table8[[#This Row],[ProductID]],Table12[[#All],[ProductID]:[ProductFullName]],3,FALSE)</f>
        <v>Product C</v>
      </c>
      <c r="H5532" s="50">
        <v>4</v>
      </c>
      <c r="I5532" s="52">
        <v>44959.49391203704</v>
      </c>
      <c r="J5532" s="50">
        <v>120</v>
      </c>
      <c r="K5532" s="51">
        <v>44959.974305555559</v>
      </c>
      <c r="L5532" s="53"/>
      <c r="M5532" s="54">
        <v>1</v>
      </c>
    </row>
    <row r="5533" spans="2:13" x14ac:dyDescent="0.3">
      <c r="B5533" s="49">
        <v>24376</v>
      </c>
      <c r="C5533" s="50">
        <v>707</v>
      </c>
      <c r="D5533" s="50" t="str">
        <f>VLOOKUP(Table8[[#This Row],[CustomerID]],Table15[[#All],[CustomerID]:[Company Name]],2,FALSE)</f>
        <v>Hallmark Oakridge</v>
      </c>
      <c r="E5533" s="51">
        <v>44959</v>
      </c>
      <c r="F5533" s="50">
        <v>3</v>
      </c>
      <c r="G5533" s="50" t="str">
        <f>VLOOKUP(Table8[[#This Row],[ProductID]],Table12[[#All],[ProductID]:[ProductFullName]],3,FALSE)</f>
        <v>Product C</v>
      </c>
      <c r="H5533" s="50">
        <v>4</v>
      </c>
      <c r="I5533" s="52">
        <v>44959.506793981483</v>
      </c>
      <c r="J5533" s="50">
        <v>111</v>
      </c>
      <c r="K5533" s="51">
        <v>44959.974305555559</v>
      </c>
      <c r="L5533" s="53"/>
      <c r="M5533" s="54">
        <v>1</v>
      </c>
    </row>
    <row r="5534" spans="2:13" x14ac:dyDescent="0.3">
      <c r="B5534" s="49">
        <v>24377</v>
      </c>
      <c r="C5534" s="50">
        <v>547</v>
      </c>
      <c r="D5534" s="50" t="str">
        <f>VLOOKUP(Table8[[#This Row],[CustomerID]],Table15[[#All],[CustomerID]:[Company Name]],2,FALSE)</f>
        <v>Carriage House Florist</v>
      </c>
      <c r="E5534" s="51">
        <v>44959</v>
      </c>
      <c r="F5534" s="50">
        <v>1</v>
      </c>
      <c r="G5534" s="50" t="str">
        <f>VLOOKUP(Table8[[#This Row],[ProductID]],Table12[[#All],[ProductID]:[ProductFullName]],3,FALSE)</f>
        <v>Product A</v>
      </c>
      <c r="H5534" s="50">
        <v>3</v>
      </c>
      <c r="I5534" s="52">
        <v>44959.51666666667</v>
      </c>
      <c r="J5534" s="50">
        <v>134</v>
      </c>
      <c r="K5534" s="51">
        <v>44959.974305555559</v>
      </c>
      <c r="L5534" s="53"/>
      <c r="M5534" s="54">
        <v>1</v>
      </c>
    </row>
    <row r="5535" spans="2:13" x14ac:dyDescent="0.3">
      <c r="B5535" s="49">
        <v>24378</v>
      </c>
      <c r="C5535" s="50">
        <v>1318</v>
      </c>
      <c r="D5535" s="50" t="str">
        <f>VLOOKUP(Table8[[#This Row],[CustomerID]],Table15[[#All],[CustomerID]:[Company Name]],2,FALSE)</f>
        <v>Perry's Parcel And Gift</v>
      </c>
      <c r="E5535" s="51">
        <v>44959</v>
      </c>
      <c r="F5535" s="50">
        <v>2</v>
      </c>
      <c r="G5535" s="50" t="str">
        <f>VLOOKUP(Table8[[#This Row],[ProductID]],Table12[[#All],[ProductID]:[ProductFullName]],3,FALSE)</f>
        <v>Product B</v>
      </c>
      <c r="H5535" s="50">
        <v>5</v>
      </c>
      <c r="I5535" s="52">
        <v>44959.531631944446</v>
      </c>
      <c r="J5535" s="50">
        <v>105</v>
      </c>
      <c r="K5535" s="51">
        <v>44959.974305555559</v>
      </c>
      <c r="L5535" s="53"/>
      <c r="M5535" s="54">
        <v>1</v>
      </c>
    </row>
    <row r="5536" spans="2:13" x14ac:dyDescent="0.3">
      <c r="B5536" s="49">
        <v>24379</v>
      </c>
      <c r="C5536" s="50">
        <v>663</v>
      </c>
      <c r="D5536" s="50" t="str">
        <f>VLOOKUP(Table8[[#This Row],[CustomerID]],Table15[[#All],[CustomerID]:[Company Name]],2,FALSE)</f>
        <v>Peoples Drug Mart # 72</v>
      </c>
      <c r="E5536" s="51">
        <v>44959</v>
      </c>
      <c r="F5536" s="50">
        <v>6</v>
      </c>
      <c r="G5536" s="50" t="str">
        <f>VLOOKUP(Table8[[#This Row],[ProductID]],Table12[[#All],[ProductID]:[ProductFullName]],3,FALSE)</f>
        <v>Product F</v>
      </c>
      <c r="H5536" s="53"/>
      <c r="I5536" s="53"/>
      <c r="J5536" s="53"/>
      <c r="K5536" s="51">
        <v>44959.974305555559</v>
      </c>
      <c r="L5536" s="53"/>
      <c r="M5536" s="54">
        <v>1</v>
      </c>
    </row>
    <row r="5537" spans="2:13" x14ac:dyDescent="0.3">
      <c r="B5537" s="49">
        <v>24380</v>
      </c>
      <c r="C5537" s="50">
        <v>1026</v>
      </c>
      <c r="D5537" s="50" t="str">
        <f>VLOOKUP(Table8[[#This Row],[CustomerID]],Table15[[#All],[CustomerID]:[Company Name]],2,FALSE)</f>
        <v>Marriott - Atlanta</v>
      </c>
      <c r="E5537" s="51">
        <v>44959</v>
      </c>
      <c r="F5537" s="50">
        <v>4</v>
      </c>
      <c r="G5537" s="50" t="str">
        <f>VLOOKUP(Table8[[#This Row],[ProductID]],Table12[[#All],[ProductID]:[ProductFullName]],3,FALSE)</f>
        <v>Product D</v>
      </c>
      <c r="H5537" s="50">
        <v>2</v>
      </c>
      <c r="I5537" s="52">
        <v>44959.555381944447</v>
      </c>
      <c r="J5537" s="50">
        <v>117</v>
      </c>
      <c r="K5537" s="51">
        <v>44959.974305555559</v>
      </c>
      <c r="L5537" s="53"/>
      <c r="M5537" s="54">
        <v>1</v>
      </c>
    </row>
    <row r="5538" spans="2:13" x14ac:dyDescent="0.3">
      <c r="B5538" s="49">
        <v>24381</v>
      </c>
      <c r="C5538" s="50">
        <v>602</v>
      </c>
      <c r="D5538" s="50" t="str">
        <f>VLOOKUP(Table8[[#This Row],[CustomerID]],Table15[[#All],[CustomerID]:[Company Name]],2,FALSE)</f>
        <v>Carewest Sarcee</v>
      </c>
      <c r="E5538" s="51">
        <v>44959</v>
      </c>
      <c r="F5538" s="50">
        <v>6</v>
      </c>
      <c r="G5538" s="50" t="str">
        <f>VLOOKUP(Table8[[#This Row],[ProductID]],Table12[[#All],[ProductID]:[ProductFullName]],3,FALSE)</f>
        <v>Product F</v>
      </c>
      <c r="H5538" s="53"/>
      <c r="I5538" s="53"/>
      <c r="J5538" s="53"/>
      <c r="K5538" s="51">
        <v>44959.974305555559</v>
      </c>
      <c r="L5538" s="53"/>
      <c r="M5538" s="54">
        <v>1</v>
      </c>
    </row>
    <row r="5539" spans="2:13" x14ac:dyDescent="0.3">
      <c r="B5539" s="49">
        <v>24382</v>
      </c>
      <c r="C5539" s="50">
        <v>143</v>
      </c>
      <c r="D5539" s="50" t="str">
        <f>VLOOKUP(Table8[[#This Row],[CustomerID]],Table15[[#All],[CustomerID]:[Company Name]],2,FALSE)</f>
        <v>Just Curious</v>
      </c>
      <c r="E5539" s="51">
        <v>44959</v>
      </c>
      <c r="F5539" s="50">
        <v>2</v>
      </c>
      <c r="G5539" s="50" t="str">
        <f>VLOOKUP(Table8[[#This Row],[ProductID]],Table12[[#All],[ProductID]:[ProductFullName]],3,FALSE)</f>
        <v>Product B</v>
      </c>
      <c r="H5539" s="50">
        <v>2</v>
      </c>
      <c r="I5539" s="52">
        <v>44959.582766203705</v>
      </c>
      <c r="J5539" s="50">
        <v>134</v>
      </c>
      <c r="K5539" s="51">
        <v>44959.974305555559</v>
      </c>
      <c r="L5539" s="53"/>
      <c r="M5539" s="54">
        <v>1</v>
      </c>
    </row>
    <row r="5540" spans="2:13" x14ac:dyDescent="0.3">
      <c r="B5540" s="49">
        <v>24383</v>
      </c>
      <c r="C5540" s="50">
        <v>245</v>
      </c>
      <c r="D5540" s="50" t="str">
        <f>VLOOKUP(Table8[[#This Row],[CustomerID]],Table15[[#All],[CustomerID]:[Company Name]],2,FALSE)</f>
        <v>Canadian Tire # 237</v>
      </c>
      <c r="E5540" s="51">
        <v>44959</v>
      </c>
      <c r="F5540" s="50">
        <v>6</v>
      </c>
      <c r="G5540" s="50" t="str">
        <f>VLOOKUP(Table8[[#This Row],[ProductID]],Table12[[#All],[ProductID]:[ProductFullName]],3,FALSE)</f>
        <v>Product F</v>
      </c>
      <c r="H5540" s="53"/>
      <c r="I5540" s="53"/>
      <c r="J5540" s="53"/>
      <c r="K5540" s="51">
        <v>44959.974305555559</v>
      </c>
      <c r="L5540" s="53"/>
      <c r="M5540" s="54">
        <v>1</v>
      </c>
    </row>
    <row r="5541" spans="2:13" x14ac:dyDescent="0.3">
      <c r="B5541" s="49">
        <v>24384</v>
      </c>
      <c r="C5541" s="50">
        <v>409</v>
      </c>
      <c r="D5541" s="50" t="str">
        <f>VLOOKUP(Table8[[#This Row],[CustomerID]],Table15[[#All],[CustomerID]:[Company Name]],2,FALSE)</f>
        <v>shoes 22</v>
      </c>
      <c r="E5541" s="51">
        <v>44959</v>
      </c>
      <c r="F5541" s="50">
        <v>1</v>
      </c>
      <c r="G5541" s="50" t="str">
        <f>VLOOKUP(Table8[[#This Row],[ProductID]],Table12[[#All],[ProductID]:[ProductFullName]],3,FALSE)</f>
        <v>Product A</v>
      </c>
      <c r="H5541" s="50">
        <v>4</v>
      </c>
      <c r="I5541" s="52">
        <v>44959.608726851853</v>
      </c>
      <c r="J5541" s="50">
        <v>128</v>
      </c>
      <c r="K5541" s="51">
        <v>44959.974305555559</v>
      </c>
      <c r="L5541" s="53"/>
      <c r="M5541" s="54">
        <v>1</v>
      </c>
    </row>
    <row r="5542" spans="2:13" x14ac:dyDescent="0.3">
      <c r="B5542" s="49">
        <v>24385</v>
      </c>
      <c r="C5542" s="50">
        <v>1256</v>
      </c>
      <c r="D5542" s="50" t="str">
        <f>VLOOKUP(Table8[[#This Row],[CustomerID]],Table15[[#All],[CustomerID]:[Company Name]],2,FALSE)</f>
        <v>Banner Good Samaratain Hospital</v>
      </c>
      <c r="E5542" s="51">
        <v>44959</v>
      </c>
      <c r="F5542" s="50">
        <v>1</v>
      </c>
      <c r="G5542" s="50" t="str">
        <f>VLOOKUP(Table8[[#This Row],[ProductID]],Table12[[#All],[ProductID]:[ProductFullName]],3,FALSE)</f>
        <v>Product A</v>
      </c>
      <c r="H5542" s="50">
        <v>5</v>
      </c>
      <c r="I5542" s="52">
        <v>44959.625763888893</v>
      </c>
      <c r="J5542" s="50">
        <v>121</v>
      </c>
      <c r="K5542" s="51">
        <v>44959.974305555559</v>
      </c>
      <c r="L5542" s="53"/>
      <c r="M5542" s="54">
        <v>1</v>
      </c>
    </row>
    <row r="5543" spans="2:13" x14ac:dyDescent="0.3">
      <c r="B5543" s="49">
        <v>24386</v>
      </c>
      <c r="C5543" s="50">
        <v>68</v>
      </c>
      <c r="D5543" s="50" t="str">
        <f>VLOOKUP(Table8[[#This Row],[CustomerID]],Table15[[#All],[CustomerID]:[Company Name]],2,FALSE)</f>
        <v>PEI Company Store The</v>
      </c>
      <c r="E5543" s="51">
        <v>44959</v>
      </c>
      <c r="F5543" s="50">
        <v>3</v>
      </c>
      <c r="G5543" s="50" t="str">
        <f>VLOOKUP(Table8[[#This Row],[ProductID]],Table12[[#All],[ProductID]:[ProductFullName]],3,FALSE)</f>
        <v>Product C</v>
      </c>
      <c r="H5543" s="50">
        <v>3</v>
      </c>
      <c r="I5543" s="52">
        <v>44959.635810185187</v>
      </c>
      <c r="J5543" s="50">
        <v>134</v>
      </c>
      <c r="K5543" s="51">
        <v>44959.974305555559</v>
      </c>
      <c r="L5543" s="53"/>
      <c r="M5543" s="54">
        <v>1</v>
      </c>
    </row>
    <row r="5544" spans="2:13" x14ac:dyDescent="0.3">
      <c r="B5544" s="49">
        <v>24387</v>
      </c>
      <c r="C5544" s="50">
        <v>749</v>
      </c>
      <c r="D5544" s="50" t="str">
        <f>VLOOKUP(Table8[[#This Row],[CustomerID]],Table15[[#All],[CustomerID]:[Company Name]],2,FALSE)</f>
        <v>Corretti Fashions PTE LTD</v>
      </c>
      <c r="E5544" s="51">
        <v>44959</v>
      </c>
      <c r="F5544" s="50">
        <v>5</v>
      </c>
      <c r="G5544" s="50" t="str">
        <f>VLOOKUP(Table8[[#This Row],[ProductID]],Table12[[#All],[ProductID]:[ProductFullName]],3,FALSE)</f>
        <v>Product E</v>
      </c>
      <c r="H5544" s="50">
        <v>3</v>
      </c>
      <c r="I5544" s="52">
        <v>44959.645266203705</v>
      </c>
      <c r="J5544" s="50">
        <v>111</v>
      </c>
      <c r="K5544" s="51">
        <v>44959.974305555559</v>
      </c>
      <c r="L5544" s="53"/>
      <c r="M5544" s="54">
        <v>1</v>
      </c>
    </row>
    <row r="5545" spans="2:13" x14ac:dyDescent="0.3">
      <c r="B5545" s="49">
        <v>24388</v>
      </c>
      <c r="C5545" s="50">
        <v>205</v>
      </c>
      <c r="D5545" s="50" t="str">
        <f>VLOOKUP(Table8[[#This Row],[CustomerID]],Table15[[#All],[CustomerID]:[Company Name]],2,FALSE)</f>
        <v>HOCO - Entertainment &amp; Resorts</v>
      </c>
      <c r="E5545" s="51">
        <v>44959</v>
      </c>
      <c r="F5545" s="50">
        <v>3</v>
      </c>
      <c r="G5545" s="50" t="str">
        <f>VLOOKUP(Table8[[#This Row],[ProductID]],Table12[[#All],[ProductID]:[ProductFullName]],3,FALSE)</f>
        <v>Product C</v>
      </c>
      <c r="H5545" s="50">
        <v>2</v>
      </c>
      <c r="I5545" s="52">
        <v>44959.659467592595</v>
      </c>
      <c r="J5545" s="50">
        <v>116</v>
      </c>
      <c r="K5545" s="51">
        <v>44959.974305555559</v>
      </c>
      <c r="L5545" s="53"/>
      <c r="M5545" s="54">
        <v>1</v>
      </c>
    </row>
    <row r="5546" spans="2:13" x14ac:dyDescent="0.3">
      <c r="B5546" s="49">
        <v>24389</v>
      </c>
      <c r="C5546" s="50">
        <v>428</v>
      </c>
      <c r="D5546" s="50" t="str">
        <f>VLOOKUP(Table8[[#This Row],[CustomerID]],Table15[[#All],[CustomerID]:[Company Name]],2,FALSE)</f>
        <v>Patina's</v>
      </c>
      <c r="E5546" s="51">
        <v>44959</v>
      </c>
      <c r="F5546" s="50">
        <v>6</v>
      </c>
      <c r="G5546" s="50" t="str">
        <f>VLOOKUP(Table8[[#This Row],[ProductID]],Table12[[#All],[ProductID]:[ProductFullName]],3,FALSE)</f>
        <v>Product F</v>
      </c>
      <c r="H5546" s="53"/>
      <c r="I5546" s="53"/>
      <c r="J5546" s="53"/>
      <c r="K5546" s="51">
        <v>44959.974305555559</v>
      </c>
      <c r="L5546" s="53"/>
      <c r="M5546" s="54">
        <v>1</v>
      </c>
    </row>
    <row r="5547" spans="2:13" x14ac:dyDescent="0.3">
      <c r="B5547" s="49">
        <v>24390</v>
      </c>
      <c r="C5547" s="50">
        <v>1213</v>
      </c>
      <c r="D5547" s="50" t="str">
        <f>VLOOKUP(Table8[[#This Row],[CustomerID]],Table15[[#All],[CustomerID]:[Company Name]],2,FALSE)</f>
        <v>I Sister Too</v>
      </c>
      <c r="E5547" s="51">
        <v>44959</v>
      </c>
      <c r="F5547" s="50">
        <v>4</v>
      </c>
      <c r="G5547" s="50" t="str">
        <f>VLOOKUP(Table8[[#This Row],[ProductID]],Table12[[#All],[ProductID]:[ProductFullName]],3,FALSE)</f>
        <v>Product D</v>
      </c>
      <c r="H5547" s="50">
        <v>6</v>
      </c>
      <c r="I5547" s="52">
        <v>44959.692037037043</v>
      </c>
      <c r="J5547" s="50">
        <v>130</v>
      </c>
      <c r="K5547" s="51">
        <v>44959.974305555559</v>
      </c>
      <c r="L5547" s="53"/>
      <c r="M5547" s="54">
        <v>1</v>
      </c>
    </row>
    <row r="5548" spans="2:13" x14ac:dyDescent="0.3">
      <c r="B5548" s="49">
        <v>24391</v>
      </c>
      <c r="C5548" s="50">
        <v>266</v>
      </c>
      <c r="D5548" s="50" t="str">
        <f>VLOOKUP(Table8[[#This Row],[CustomerID]],Table15[[#All],[CustomerID]:[Company Name]],2,FALSE)</f>
        <v>Zellers Store #292</v>
      </c>
      <c r="E5548" s="51">
        <v>44959</v>
      </c>
      <c r="F5548" s="50">
        <v>1</v>
      </c>
      <c r="G5548" s="50" t="str">
        <f>VLOOKUP(Table8[[#This Row],[ProductID]],Table12[[#All],[ProductID]:[ProductFullName]],3,FALSE)</f>
        <v>Product A</v>
      </c>
      <c r="H5548" s="50">
        <v>7</v>
      </c>
      <c r="I5548" s="52">
        <v>44959.704548611116</v>
      </c>
      <c r="J5548" s="50">
        <v>132</v>
      </c>
      <c r="K5548" s="51">
        <v>44959.974305555559</v>
      </c>
      <c r="L5548" s="53"/>
      <c r="M5548" s="54">
        <v>1</v>
      </c>
    </row>
    <row r="5549" spans="2:13" x14ac:dyDescent="0.3">
      <c r="B5549" s="49">
        <v>24392</v>
      </c>
      <c r="C5549" s="50">
        <v>703</v>
      </c>
      <c r="D5549" s="50" t="str">
        <f>VLOOKUP(Table8[[#This Row],[CustomerID]],Table15[[#All],[CustomerID]:[Company Name]],2,FALSE)</f>
        <v>Amon Trading</v>
      </c>
      <c r="E5549" s="51">
        <v>44959</v>
      </c>
      <c r="F5549" s="50">
        <v>5</v>
      </c>
      <c r="G5549" s="50" t="str">
        <f>VLOOKUP(Table8[[#This Row],[ProductID]],Table12[[#All],[ProductID]:[ProductFullName]],3,FALSE)</f>
        <v>Product E</v>
      </c>
      <c r="H5549" s="50">
        <v>7</v>
      </c>
      <c r="I5549" s="52">
        <v>44959.716423611113</v>
      </c>
      <c r="J5549" s="50">
        <v>126</v>
      </c>
      <c r="K5549" s="51">
        <v>44959.974305555559</v>
      </c>
      <c r="L5549" s="53"/>
      <c r="M5549" s="54">
        <v>1</v>
      </c>
    </row>
    <row r="5550" spans="2:13" x14ac:dyDescent="0.3">
      <c r="B5550" s="49">
        <v>24393</v>
      </c>
      <c r="C5550" s="50">
        <v>606</v>
      </c>
      <c r="D5550" s="50" t="str">
        <f>VLOOKUP(Table8[[#This Row],[CustomerID]],Table15[[#All],[CustomerID]:[Company Name]],2,FALSE)</f>
        <v>Rocky Guardian Drugs</v>
      </c>
      <c r="E5550" s="51">
        <v>44959</v>
      </c>
      <c r="F5550" s="50">
        <v>2</v>
      </c>
      <c r="G5550" s="50" t="str">
        <f>VLOOKUP(Table8[[#This Row],[ProductID]],Table12[[#All],[ProductID]:[ProductFullName]],3,FALSE)</f>
        <v>Product B</v>
      </c>
      <c r="H5550" s="50">
        <v>7</v>
      </c>
      <c r="I5550" s="52">
        <v>44959.727962962963</v>
      </c>
      <c r="J5550" s="50">
        <v>133</v>
      </c>
      <c r="K5550" s="51">
        <v>44959.974305555559</v>
      </c>
      <c r="L5550" s="53"/>
      <c r="M5550" s="54">
        <v>1</v>
      </c>
    </row>
    <row r="5551" spans="2:13" x14ac:dyDescent="0.3">
      <c r="B5551" s="49">
        <v>24394</v>
      </c>
      <c r="C5551" s="50">
        <v>1227</v>
      </c>
      <c r="D5551" s="50" t="str">
        <f>VLOOKUP(Table8[[#This Row],[CustomerID]],Table15[[#All],[CustomerID]:[Company Name]],2,FALSE)</f>
        <v>JC Penny</v>
      </c>
      <c r="E5551" s="51">
        <v>44959</v>
      </c>
      <c r="F5551" s="50">
        <v>5</v>
      </c>
      <c r="G5551" s="50" t="str">
        <f>VLOOKUP(Table8[[#This Row],[ProductID]],Table12[[#All],[ProductID]:[ProductFullName]],3,FALSE)</f>
        <v>Product E</v>
      </c>
      <c r="H5551" s="50">
        <v>6</v>
      </c>
      <c r="I5551" s="52">
        <v>44959.743923611109</v>
      </c>
      <c r="J5551" s="50">
        <v>121</v>
      </c>
      <c r="K5551" s="51">
        <v>44959.974305555559</v>
      </c>
      <c r="L5551" s="53"/>
      <c r="M5551" s="54">
        <v>1</v>
      </c>
    </row>
    <row r="5552" spans="2:13" x14ac:dyDescent="0.3">
      <c r="B5552" s="49">
        <v>24395</v>
      </c>
      <c r="C5552" s="50">
        <v>778</v>
      </c>
      <c r="D5552" s="50" t="str">
        <f>VLOOKUP(Table8[[#This Row],[CustomerID]],Table15[[#All],[CustomerID]:[Company Name]],2,FALSE)</f>
        <v>Lewen Industries - Rhode Island Hospital</v>
      </c>
      <c r="E5552" s="51">
        <v>44960</v>
      </c>
      <c r="F5552" s="50">
        <v>2</v>
      </c>
      <c r="G5552" s="50" t="str">
        <f>VLOOKUP(Table8[[#This Row],[ProductID]],Table12[[#All],[ProductID]:[ProductFullName]],3,FALSE)</f>
        <v>Product B</v>
      </c>
      <c r="H5552" s="50">
        <v>6</v>
      </c>
      <c r="I5552" s="52">
        <v>44960.333333333336</v>
      </c>
      <c r="J5552" s="50">
        <v>117</v>
      </c>
      <c r="K5552" s="51">
        <v>44960.947916666664</v>
      </c>
      <c r="L5552" s="53"/>
      <c r="M5552" s="54">
        <v>1</v>
      </c>
    </row>
    <row r="5553" spans="2:13" x14ac:dyDescent="0.3">
      <c r="B5553" s="49">
        <v>24396</v>
      </c>
      <c r="C5553" s="50">
        <v>975</v>
      </c>
      <c r="D5553" s="50" t="str">
        <f>VLOOKUP(Table8[[#This Row],[CustomerID]],Table15[[#All],[CustomerID]:[Company Name]],2,FALSE)</f>
        <v>Washington Parfume &amp; Watch</v>
      </c>
      <c r="E5553" s="51">
        <v>44960</v>
      </c>
      <c r="F5553" s="50">
        <v>4</v>
      </c>
      <c r="G5553" s="50" t="str">
        <f>VLOOKUP(Table8[[#This Row],[ProductID]],Table12[[#All],[ProductID]:[ProductFullName]],3,FALSE)</f>
        <v>Product D</v>
      </c>
      <c r="H5553" s="50">
        <v>5</v>
      </c>
      <c r="I5553" s="52">
        <v>44960.34620370371</v>
      </c>
      <c r="J5553" s="50">
        <v>123</v>
      </c>
      <c r="K5553" s="51">
        <v>44960.947916666664</v>
      </c>
      <c r="L5553" s="53"/>
      <c r="M5553" s="54">
        <v>1</v>
      </c>
    </row>
    <row r="5554" spans="2:13" x14ac:dyDescent="0.3">
      <c r="B5554" s="49">
        <v>24397</v>
      </c>
      <c r="C5554" s="50">
        <v>922</v>
      </c>
      <c r="D5554" s="50" t="str">
        <f>VLOOKUP(Table8[[#This Row],[CustomerID]],Table15[[#All],[CustomerID]:[Company Name]],2,FALSE)</f>
        <v>The Farmer's Museum</v>
      </c>
      <c r="E5554" s="51">
        <v>44960</v>
      </c>
      <c r="F5554" s="50">
        <v>3</v>
      </c>
      <c r="G5554" s="50" t="str">
        <f>VLOOKUP(Table8[[#This Row],[ProductID]],Table12[[#All],[ProductID]:[ProductFullName]],3,FALSE)</f>
        <v>Product C</v>
      </c>
      <c r="H5554" s="50">
        <v>3</v>
      </c>
      <c r="I5554" s="52">
        <v>44960.364618055559</v>
      </c>
      <c r="J5554" s="50">
        <v>110</v>
      </c>
      <c r="K5554" s="51">
        <v>44960.947916666664</v>
      </c>
      <c r="L5554" s="53"/>
      <c r="M5554" s="54">
        <v>1</v>
      </c>
    </row>
    <row r="5555" spans="2:13" x14ac:dyDescent="0.3">
      <c r="B5555" s="49">
        <v>24398</v>
      </c>
      <c r="C5555" s="50">
        <v>1199</v>
      </c>
      <c r="D5555" s="50" t="str">
        <f>VLOOKUP(Table8[[#This Row],[CustomerID]],Table15[[#All],[CustomerID]:[Company Name]],2,FALSE)</f>
        <v>Theasure Of Ours</v>
      </c>
      <c r="E5555" s="51">
        <v>44960</v>
      </c>
      <c r="F5555" s="50">
        <v>2</v>
      </c>
      <c r="G5555" s="50" t="str">
        <f>VLOOKUP(Table8[[#This Row],[ProductID]],Table12[[#All],[ProductID]:[ProductFullName]],3,FALSE)</f>
        <v>Product B</v>
      </c>
      <c r="H5555" s="50">
        <v>6</v>
      </c>
      <c r="I5555" s="52">
        <v>44960.383136574077</v>
      </c>
      <c r="J5555" s="50">
        <v>133</v>
      </c>
      <c r="K5555" s="51">
        <v>44960.947916666664</v>
      </c>
      <c r="L5555" s="53"/>
      <c r="M5555" s="54">
        <v>1</v>
      </c>
    </row>
    <row r="5556" spans="2:13" x14ac:dyDescent="0.3">
      <c r="B5556" s="49">
        <v>24399</v>
      </c>
      <c r="C5556" s="50">
        <v>83</v>
      </c>
      <c r="D5556" s="50" t="str">
        <f>VLOOKUP(Table8[[#This Row],[CustomerID]],Table15[[#All],[CustomerID]:[Company Name]],2,FALSE)</f>
        <v>Meadowlark Gift Shop</v>
      </c>
      <c r="E5556" s="51">
        <v>44960</v>
      </c>
      <c r="F5556" s="50">
        <v>4</v>
      </c>
      <c r="G5556" s="50" t="str">
        <f>VLOOKUP(Table8[[#This Row],[ProductID]],Table12[[#All],[ProductID]:[ProductFullName]],3,FALSE)</f>
        <v>Product D</v>
      </c>
      <c r="H5556" s="50">
        <v>3</v>
      </c>
      <c r="I5556" s="52">
        <v>44960.397974537038</v>
      </c>
      <c r="J5556" s="50">
        <v>131</v>
      </c>
      <c r="K5556" s="51">
        <v>44960.947916666664</v>
      </c>
      <c r="L5556" s="53"/>
      <c r="M5556" s="54">
        <v>1</v>
      </c>
    </row>
    <row r="5557" spans="2:13" x14ac:dyDescent="0.3">
      <c r="B5557" s="49">
        <v>24400</v>
      </c>
      <c r="C5557" s="50">
        <v>335</v>
      </c>
      <c r="D5557" s="50" t="str">
        <f>VLOOKUP(Table8[[#This Row],[CustomerID]],Table15[[#All],[CustomerID]:[Company Name]],2,FALSE)</f>
        <v>THE NORTH WEST CO.</v>
      </c>
      <c r="E5557" s="51">
        <v>44960</v>
      </c>
      <c r="F5557" s="50">
        <v>2</v>
      </c>
      <c r="G5557" s="50" t="str">
        <f>VLOOKUP(Table8[[#This Row],[ProductID]],Table12[[#All],[ProductID]:[ProductFullName]],3,FALSE)</f>
        <v>Product B</v>
      </c>
      <c r="H5557" s="50">
        <v>3</v>
      </c>
      <c r="I5557" s="52">
        <v>44960.415069444447</v>
      </c>
      <c r="J5557" s="50">
        <v>133</v>
      </c>
      <c r="K5557" s="51">
        <v>44960.947916666664</v>
      </c>
      <c r="L5557" s="53"/>
      <c r="M5557" s="54">
        <v>1</v>
      </c>
    </row>
    <row r="5558" spans="2:13" x14ac:dyDescent="0.3">
      <c r="B5558" s="49">
        <v>24401</v>
      </c>
      <c r="C5558" s="50">
        <v>871</v>
      </c>
      <c r="D5558" s="50" t="str">
        <f>VLOOKUP(Table8[[#This Row],[CustomerID]],Table15[[#All],[CustomerID]:[Company Name]],2,FALSE)</f>
        <v>Mary Arnold Toys</v>
      </c>
      <c r="E5558" s="51">
        <v>44960</v>
      </c>
      <c r="F5558" s="50">
        <v>4</v>
      </c>
      <c r="G5558" s="50" t="str">
        <f>VLOOKUP(Table8[[#This Row],[ProductID]],Table12[[#All],[ProductID]:[ProductFullName]],3,FALSE)</f>
        <v>Product D</v>
      </c>
      <c r="H5558" s="50">
        <v>2</v>
      </c>
      <c r="I5558" s="52">
        <v>44960.431319444448</v>
      </c>
      <c r="J5558" s="50">
        <v>131</v>
      </c>
      <c r="K5558" s="51">
        <v>44960.947916666664</v>
      </c>
      <c r="L5558" s="53"/>
      <c r="M5558" s="54">
        <v>1</v>
      </c>
    </row>
    <row r="5559" spans="2:13" x14ac:dyDescent="0.3">
      <c r="B5559" s="49">
        <v>24402</v>
      </c>
      <c r="C5559" s="50">
        <v>32</v>
      </c>
      <c r="D5559" s="50" t="str">
        <f>VLOOKUP(Table8[[#This Row],[CustomerID]],Table15[[#All],[CustomerID]:[Company Name]],2,FALSE)</f>
        <v>Camfort &amp; Joy</v>
      </c>
      <c r="E5559" s="51">
        <v>44960</v>
      </c>
      <c r="F5559" s="50">
        <v>6</v>
      </c>
      <c r="G5559" s="50" t="str">
        <f>VLOOKUP(Table8[[#This Row],[ProductID]],Table12[[#All],[ProductID]:[ProductFullName]],3,FALSE)</f>
        <v>Product F</v>
      </c>
      <c r="H5559" s="53"/>
      <c r="I5559" s="53"/>
      <c r="J5559" s="53"/>
      <c r="K5559" s="51">
        <v>44960.947916666664</v>
      </c>
      <c r="L5559" s="53"/>
      <c r="M5559" s="54">
        <v>1</v>
      </c>
    </row>
    <row r="5560" spans="2:13" x14ac:dyDescent="0.3">
      <c r="B5560" s="49">
        <v>24403</v>
      </c>
      <c r="C5560" s="50">
        <v>637</v>
      </c>
      <c r="D5560" s="50" t="str">
        <f>VLOOKUP(Table8[[#This Row],[CustomerID]],Table15[[#All],[CustomerID]:[Company Name]],2,FALSE)</f>
        <v>Village Fashions</v>
      </c>
      <c r="E5560" s="51">
        <v>44960</v>
      </c>
      <c r="F5560" s="50">
        <v>5</v>
      </c>
      <c r="G5560" s="50" t="str">
        <f>VLOOKUP(Table8[[#This Row],[ProductID]],Table12[[#All],[ProductID]:[ProductFullName]],3,FALSE)</f>
        <v>Product E</v>
      </c>
      <c r="H5560" s="50">
        <v>3</v>
      </c>
      <c r="I5560" s="52">
        <v>44960.454131944447</v>
      </c>
      <c r="J5560" s="50">
        <v>121</v>
      </c>
      <c r="K5560" s="51">
        <v>44960.947916666664</v>
      </c>
      <c r="L5560" s="53"/>
      <c r="M5560" s="54">
        <v>1</v>
      </c>
    </row>
    <row r="5561" spans="2:13" x14ac:dyDescent="0.3">
      <c r="B5561" s="49">
        <v>24404</v>
      </c>
      <c r="C5561" s="50">
        <v>1270</v>
      </c>
      <c r="D5561" s="50" t="str">
        <f>VLOOKUP(Table8[[#This Row],[CustomerID]],Table15[[#All],[CustomerID]:[Company Name]],2,FALSE)</f>
        <v>Rick's Chevron and Food Mart</v>
      </c>
      <c r="E5561" s="51">
        <v>44960</v>
      </c>
      <c r="F5561" s="50">
        <v>2</v>
      </c>
      <c r="G5561" s="50" t="str">
        <f>VLOOKUP(Table8[[#This Row],[ProductID]],Table12[[#All],[ProductID]:[ProductFullName]],3,FALSE)</f>
        <v>Product B</v>
      </c>
      <c r="H5561" s="50">
        <v>5</v>
      </c>
      <c r="I5561" s="52">
        <v>44960.47042824074</v>
      </c>
      <c r="J5561" s="50">
        <v>112</v>
      </c>
      <c r="K5561" s="51">
        <v>44960.947916666664</v>
      </c>
      <c r="L5561" s="53"/>
      <c r="M5561" s="54">
        <v>1</v>
      </c>
    </row>
    <row r="5562" spans="2:13" x14ac:dyDescent="0.3">
      <c r="B5562" s="49">
        <v>24405</v>
      </c>
      <c r="C5562" s="50">
        <v>630</v>
      </c>
      <c r="D5562" s="50" t="str">
        <f>VLOOKUP(Table8[[#This Row],[CustomerID]],Table15[[#All],[CustomerID]:[Company Name]],2,FALSE)</f>
        <v>ASSOCIATES OF CARITAS GIFT SHOP</v>
      </c>
      <c r="E5562" s="51">
        <v>44960</v>
      </c>
      <c r="F5562" s="50">
        <v>6</v>
      </c>
      <c r="G5562" s="50" t="str">
        <f>VLOOKUP(Table8[[#This Row],[ProductID]],Table12[[#All],[ProductID]:[ProductFullName]],3,FALSE)</f>
        <v>Product F</v>
      </c>
      <c r="H5562" s="53"/>
      <c r="I5562" s="53"/>
      <c r="J5562" s="53"/>
      <c r="K5562" s="51">
        <v>44960.947916666664</v>
      </c>
      <c r="L5562" s="53"/>
      <c r="M5562" s="54">
        <v>1</v>
      </c>
    </row>
    <row r="5563" spans="2:13" x14ac:dyDescent="0.3">
      <c r="B5563" s="49">
        <v>24406</v>
      </c>
      <c r="C5563" s="50">
        <v>810</v>
      </c>
      <c r="D5563" s="50" t="str">
        <f>VLOOKUP(Table8[[#This Row],[CustomerID]],Table15[[#All],[CustomerID]:[Company Name]],2,FALSE)</f>
        <v>Rainbow Room</v>
      </c>
      <c r="E5563" s="51">
        <v>44960</v>
      </c>
      <c r="F5563" s="50">
        <v>6</v>
      </c>
      <c r="G5563" s="50" t="str">
        <f>VLOOKUP(Table8[[#This Row],[ProductID]],Table12[[#All],[ProductID]:[ProductFullName]],3,FALSE)</f>
        <v>Product F</v>
      </c>
      <c r="H5563" s="53"/>
      <c r="I5563" s="53"/>
      <c r="J5563" s="53"/>
      <c r="K5563" s="51">
        <v>44960.947916666664</v>
      </c>
      <c r="L5563" s="53"/>
      <c r="M5563" s="54">
        <v>1</v>
      </c>
    </row>
    <row r="5564" spans="2:13" x14ac:dyDescent="0.3">
      <c r="B5564" s="49">
        <v>24407</v>
      </c>
      <c r="C5564" s="50">
        <v>1061</v>
      </c>
      <c r="D5564" s="50" t="str">
        <f>VLOOKUP(Table8[[#This Row],[CustomerID]],Table15[[#All],[CustomerID]:[Company Name]],2,FALSE)</f>
        <v>Homewood Toy &amp; Hobby</v>
      </c>
      <c r="E5564" s="51">
        <v>44960</v>
      </c>
      <c r="F5564" s="50">
        <v>6</v>
      </c>
      <c r="G5564" s="50" t="str">
        <f>VLOOKUP(Table8[[#This Row],[ProductID]],Table12[[#All],[ProductID]:[ProductFullName]],3,FALSE)</f>
        <v>Product F</v>
      </c>
      <c r="H5564" s="53"/>
      <c r="I5564" s="53"/>
      <c r="J5564" s="53"/>
      <c r="K5564" s="51">
        <v>44960.947916666664</v>
      </c>
      <c r="L5564" s="53"/>
      <c r="M5564" s="54">
        <v>1</v>
      </c>
    </row>
    <row r="5565" spans="2:13" x14ac:dyDescent="0.3">
      <c r="B5565" s="49">
        <v>24408</v>
      </c>
      <c r="C5565" s="50">
        <v>375</v>
      </c>
      <c r="D5565" s="50" t="str">
        <f>VLOOKUP(Table8[[#This Row],[CustomerID]],Table15[[#All],[CustomerID]:[Company Name]],2,FALSE)</f>
        <v>Laure-Linds Ladies Accessories</v>
      </c>
      <c r="E5565" s="51">
        <v>44960</v>
      </c>
      <c r="F5565" s="50">
        <v>4</v>
      </c>
      <c r="G5565" s="50" t="str">
        <f>VLOOKUP(Table8[[#This Row],[ProductID]],Table12[[#All],[ProductID]:[ProductFullName]],3,FALSE)</f>
        <v>Product D</v>
      </c>
      <c r="H5565" s="50">
        <v>7</v>
      </c>
      <c r="I5565" s="52">
        <v>44960.52140046296</v>
      </c>
      <c r="J5565" s="50">
        <v>130</v>
      </c>
      <c r="K5565" s="51">
        <v>44960.947916666664</v>
      </c>
      <c r="L5565" s="53"/>
      <c r="M5565" s="54">
        <v>1</v>
      </c>
    </row>
    <row r="5566" spans="2:13" x14ac:dyDescent="0.3">
      <c r="B5566" s="49">
        <v>24409</v>
      </c>
      <c r="C5566" s="50">
        <v>405</v>
      </c>
      <c r="D5566" s="50" t="str">
        <f>VLOOKUP(Table8[[#This Row],[CustomerID]],Table15[[#All],[CustomerID]:[Company Name]],2,FALSE)</f>
        <v>Groovy Garnish</v>
      </c>
      <c r="E5566" s="51">
        <v>44960</v>
      </c>
      <c r="F5566" s="50">
        <v>4</v>
      </c>
      <c r="G5566" s="50" t="str">
        <f>VLOOKUP(Table8[[#This Row],[ProductID]],Table12[[#All],[ProductID]:[ProductFullName]],3,FALSE)</f>
        <v>Product D</v>
      </c>
      <c r="H5566" s="50">
        <v>4</v>
      </c>
      <c r="I5566" s="52">
        <v>44960.536759259259</v>
      </c>
      <c r="J5566" s="50">
        <v>130</v>
      </c>
      <c r="K5566" s="51">
        <v>44960.947916666664</v>
      </c>
      <c r="L5566" s="53"/>
      <c r="M5566" s="54">
        <v>1</v>
      </c>
    </row>
    <row r="5567" spans="2:13" x14ac:dyDescent="0.3">
      <c r="B5567" s="49">
        <v>24410</v>
      </c>
      <c r="C5567" s="50">
        <v>298</v>
      </c>
      <c r="D5567" s="50" t="str">
        <f>VLOOKUP(Table8[[#This Row],[CustomerID]],Table15[[#All],[CustomerID]:[Company Name]],2,FALSE)</f>
        <v>Maggie May</v>
      </c>
      <c r="E5567" s="51">
        <v>44960</v>
      </c>
      <c r="F5567" s="50">
        <v>2</v>
      </c>
      <c r="G5567" s="50" t="str">
        <f>VLOOKUP(Table8[[#This Row],[ProductID]],Table12[[#All],[ProductID]:[ProductFullName]],3,FALSE)</f>
        <v>Product B</v>
      </c>
      <c r="H5567" s="50">
        <v>2</v>
      </c>
      <c r="I5567" s="52">
        <v>44960.549305555556</v>
      </c>
      <c r="J5567" s="50">
        <v>111</v>
      </c>
      <c r="K5567" s="51">
        <v>44960.947916666664</v>
      </c>
      <c r="L5567" s="53"/>
      <c r="M5567" s="54">
        <v>1</v>
      </c>
    </row>
    <row r="5568" spans="2:13" x14ac:dyDescent="0.3">
      <c r="B5568" s="49">
        <v>24411</v>
      </c>
      <c r="C5568" s="50">
        <v>325</v>
      </c>
      <c r="D5568" s="50" t="str">
        <f>VLOOKUP(Table8[[#This Row],[CustomerID]],Table15[[#All],[CustomerID]:[Company Name]],2,FALSE)</f>
        <v>Mastermind Educational Technologies Inc</v>
      </c>
      <c r="E5568" s="51">
        <v>44960</v>
      </c>
      <c r="F5568" s="50">
        <v>6</v>
      </c>
      <c r="G5568" s="50" t="str">
        <f>VLOOKUP(Table8[[#This Row],[ProductID]],Table12[[#All],[ProductID]:[ProductFullName]],3,FALSE)</f>
        <v>Product F</v>
      </c>
      <c r="H5568" s="53"/>
      <c r="I5568" s="53"/>
      <c r="J5568" s="53"/>
      <c r="K5568" s="51">
        <v>44960.947916666664</v>
      </c>
      <c r="L5568" s="53"/>
      <c r="M5568" s="54">
        <v>1</v>
      </c>
    </row>
    <row r="5569" spans="2:13" x14ac:dyDescent="0.3">
      <c r="B5569" s="49">
        <v>24412</v>
      </c>
      <c r="C5569" s="50">
        <v>230</v>
      </c>
      <c r="D5569" s="50" t="str">
        <f>VLOOKUP(Table8[[#This Row],[CustomerID]],Table15[[#All],[CustomerID]:[Company Name]],2,FALSE)</f>
        <v>Southlake Regional Health Centre</v>
      </c>
      <c r="E5569" s="51">
        <v>44960</v>
      </c>
      <c r="F5569" s="50">
        <v>1</v>
      </c>
      <c r="G5569" s="50" t="str">
        <f>VLOOKUP(Table8[[#This Row],[ProductID]],Table12[[#All],[ProductID]:[ProductFullName]],3,FALSE)</f>
        <v>Product A</v>
      </c>
      <c r="H5569" s="50">
        <v>5</v>
      </c>
      <c r="I5569" s="52">
        <v>44960.575300925921</v>
      </c>
      <c r="J5569" s="50">
        <v>111</v>
      </c>
      <c r="K5569" s="51">
        <v>44960.947916666664</v>
      </c>
      <c r="L5569" s="53"/>
      <c r="M5569" s="54">
        <v>1</v>
      </c>
    </row>
    <row r="5570" spans="2:13" x14ac:dyDescent="0.3">
      <c r="B5570" s="49">
        <v>24413</v>
      </c>
      <c r="C5570" s="50">
        <v>749</v>
      </c>
      <c r="D5570" s="50" t="str">
        <f>VLOOKUP(Table8[[#This Row],[CustomerID]],Table15[[#All],[CustomerID]:[Company Name]],2,FALSE)</f>
        <v>Corretti Fashions PTE LTD</v>
      </c>
      <c r="E5570" s="51">
        <v>44960</v>
      </c>
      <c r="F5570" s="50">
        <v>5</v>
      </c>
      <c r="G5570" s="50" t="str">
        <f>VLOOKUP(Table8[[#This Row],[ProductID]],Table12[[#All],[ProductID]:[ProductFullName]],3,FALSE)</f>
        <v>Product E</v>
      </c>
      <c r="H5570" s="50">
        <v>5</v>
      </c>
      <c r="I5570" s="52">
        <v>44960.590682870366</v>
      </c>
      <c r="J5570" s="50">
        <v>120</v>
      </c>
      <c r="K5570" s="51">
        <v>44960.947916666664</v>
      </c>
      <c r="L5570" s="53"/>
      <c r="M5570" s="54">
        <v>1</v>
      </c>
    </row>
    <row r="5571" spans="2:13" x14ac:dyDescent="0.3">
      <c r="B5571" s="49">
        <v>24414</v>
      </c>
      <c r="C5571" s="50">
        <v>1253</v>
      </c>
      <c r="D5571" s="50" t="str">
        <f>VLOOKUP(Table8[[#This Row],[CustomerID]],Table15[[#All],[CustomerID]:[Company Name]],2,FALSE)</f>
        <v>Fads &amp; Fashion Boutique</v>
      </c>
      <c r="E5571" s="51">
        <v>44960</v>
      </c>
      <c r="F5571" s="50">
        <v>1</v>
      </c>
      <c r="G5571" s="50" t="str">
        <f>VLOOKUP(Table8[[#This Row],[ProductID]],Table12[[#All],[ProductID]:[ProductFullName]],3,FALSE)</f>
        <v>Product A</v>
      </c>
      <c r="H5571" s="50">
        <v>3</v>
      </c>
      <c r="I5571" s="52">
        <v>44960.603749999995</v>
      </c>
      <c r="J5571" s="50">
        <v>122</v>
      </c>
      <c r="K5571" s="51">
        <v>44960.947916666664</v>
      </c>
      <c r="L5571" s="53"/>
      <c r="M5571" s="54">
        <v>1</v>
      </c>
    </row>
    <row r="5572" spans="2:13" x14ac:dyDescent="0.3">
      <c r="B5572" s="49">
        <v>24415</v>
      </c>
      <c r="C5572" s="50">
        <v>568</v>
      </c>
      <c r="D5572" s="50" t="str">
        <f>VLOOKUP(Table8[[#This Row],[CustomerID]],Table15[[#All],[CustomerID]:[Company Name]],2,FALSE)</f>
        <v>Blue Diamond Holding Ind</v>
      </c>
      <c r="E5572" s="51">
        <v>44960</v>
      </c>
      <c r="F5572" s="50">
        <v>4</v>
      </c>
      <c r="G5572" s="50" t="str">
        <f>VLOOKUP(Table8[[#This Row],[ProductID]],Table12[[#All],[ProductID]:[ProductFullName]],3,FALSE)</f>
        <v>Product D</v>
      </c>
      <c r="H5572" s="50">
        <v>7</v>
      </c>
      <c r="I5572" s="52">
        <v>44960.621666666659</v>
      </c>
      <c r="J5572" s="50">
        <v>133</v>
      </c>
      <c r="K5572" s="51">
        <v>44960.947916666664</v>
      </c>
      <c r="L5572" s="53"/>
      <c r="M5572" s="54">
        <v>1</v>
      </c>
    </row>
    <row r="5573" spans="2:13" x14ac:dyDescent="0.3">
      <c r="B5573" s="49">
        <v>24416</v>
      </c>
      <c r="C5573" s="50">
        <v>951</v>
      </c>
      <c r="D5573" s="50" t="str">
        <f>VLOOKUP(Table8[[#This Row],[CustomerID]],Table15[[#All],[CustomerID]:[Company Name]],2,FALSE)</f>
        <v>Designs By Deborah</v>
      </c>
      <c r="E5573" s="51">
        <v>44960</v>
      </c>
      <c r="F5573" s="50">
        <v>1</v>
      </c>
      <c r="G5573" s="50" t="str">
        <f>VLOOKUP(Table8[[#This Row],[ProductID]],Table12[[#All],[ProductID]:[ProductFullName]],3,FALSE)</f>
        <v>Product A</v>
      </c>
      <c r="H5573" s="50">
        <v>4</v>
      </c>
      <c r="I5573" s="52">
        <v>44960.634016203694</v>
      </c>
      <c r="J5573" s="50">
        <v>110</v>
      </c>
      <c r="K5573" s="51">
        <v>44960.947916666664</v>
      </c>
      <c r="L5573" s="53"/>
      <c r="M5573" s="54">
        <v>1</v>
      </c>
    </row>
    <row r="5574" spans="2:13" x14ac:dyDescent="0.3">
      <c r="B5574" s="49">
        <v>24417</v>
      </c>
      <c r="C5574" s="50">
        <v>1162</v>
      </c>
      <c r="D5574" s="50" t="str">
        <f>VLOOKUP(Table8[[#This Row],[CustomerID]],Table15[[#All],[CustomerID]:[Company Name]],2,FALSE)</f>
        <v>Mainstream Boutique</v>
      </c>
      <c r="E5574" s="51">
        <v>44960</v>
      </c>
      <c r="F5574" s="50">
        <v>2</v>
      </c>
      <c r="G5574" s="50" t="str">
        <f>VLOOKUP(Table8[[#This Row],[ProductID]],Table12[[#All],[ProductID]:[ProductFullName]],3,FALSE)</f>
        <v>Product B</v>
      </c>
      <c r="H5574" s="50">
        <v>7</v>
      </c>
      <c r="I5574" s="52">
        <v>44960.645844907398</v>
      </c>
      <c r="J5574" s="50">
        <v>106</v>
      </c>
      <c r="K5574" s="51">
        <v>44960.947916666664</v>
      </c>
      <c r="L5574" s="53"/>
      <c r="M5574" s="54">
        <v>1</v>
      </c>
    </row>
    <row r="5575" spans="2:13" x14ac:dyDescent="0.3">
      <c r="B5575" s="49">
        <v>24418</v>
      </c>
      <c r="C5575" s="50">
        <v>1152</v>
      </c>
      <c r="D5575" s="50" t="str">
        <f>VLOOKUP(Table8[[#This Row],[CustomerID]],Table15[[#All],[CustomerID]:[Company Name]],2,FALSE)</f>
        <v>Holy Family Memorial Gift Shop</v>
      </c>
      <c r="E5575" s="51">
        <v>44960</v>
      </c>
      <c r="F5575" s="50">
        <v>5</v>
      </c>
      <c r="G5575" s="50" t="str">
        <f>VLOOKUP(Table8[[#This Row],[ProductID]],Table12[[#All],[ProductID]:[ProductFullName]],3,FALSE)</f>
        <v>Product E</v>
      </c>
      <c r="H5575" s="50">
        <v>2</v>
      </c>
      <c r="I5575" s="52">
        <v>44960.661585648137</v>
      </c>
      <c r="J5575" s="50">
        <v>117</v>
      </c>
      <c r="K5575" s="51">
        <v>44960.947916666664</v>
      </c>
      <c r="L5575" s="53"/>
      <c r="M5575" s="54">
        <v>1</v>
      </c>
    </row>
    <row r="5576" spans="2:13" x14ac:dyDescent="0.3">
      <c r="B5576" s="49">
        <v>24419</v>
      </c>
      <c r="C5576" s="50">
        <v>58</v>
      </c>
      <c r="D5576" s="50" t="str">
        <f>VLOOKUP(Table8[[#This Row],[CustomerID]],Table15[[#All],[CustomerID]:[Company Name]],2,FALSE)</f>
        <v>Kelly's Luggage</v>
      </c>
      <c r="E5576" s="51">
        <v>44960</v>
      </c>
      <c r="F5576" s="50">
        <v>2</v>
      </c>
      <c r="G5576" s="50" t="str">
        <f>VLOOKUP(Table8[[#This Row],[ProductID]],Table12[[#All],[ProductID]:[ProductFullName]],3,FALSE)</f>
        <v>Product B</v>
      </c>
      <c r="H5576" s="50">
        <v>6</v>
      </c>
      <c r="I5576" s="52">
        <v>44960.673252314802</v>
      </c>
      <c r="J5576" s="50">
        <v>127</v>
      </c>
      <c r="K5576" s="51">
        <v>44960.947916666664</v>
      </c>
      <c r="L5576" s="53"/>
      <c r="M5576" s="54">
        <v>1</v>
      </c>
    </row>
    <row r="5577" spans="2:13" x14ac:dyDescent="0.3">
      <c r="B5577" s="49">
        <v>24420</v>
      </c>
      <c r="C5577" s="50">
        <v>190</v>
      </c>
      <c r="D5577" s="50" t="str">
        <f>VLOOKUP(Table8[[#This Row],[CustomerID]],Table15[[#All],[CustomerID]:[Company Name]],2,FALSE)</f>
        <v>Smokey's Way</v>
      </c>
      <c r="E5577" s="51">
        <v>44960</v>
      </c>
      <c r="F5577" s="50">
        <v>6</v>
      </c>
      <c r="G5577" s="50" t="str">
        <f>VLOOKUP(Table8[[#This Row],[ProductID]],Table12[[#All],[ProductID]:[ProductFullName]],3,FALSE)</f>
        <v>Product F</v>
      </c>
      <c r="H5577" s="53"/>
      <c r="I5577" s="53"/>
      <c r="J5577" s="53"/>
      <c r="K5577" s="51">
        <v>44960.947916666664</v>
      </c>
      <c r="L5577" s="53"/>
      <c r="M5577" s="54">
        <v>1</v>
      </c>
    </row>
    <row r="5578" spans="2:13" x14ac:dyDescent="0.3">
      <c r="B5578" s="49">
        <v>24421</v>
      </c>
      <c r="C5578" s="50">
        <v>89</v>
      </c>
      <c r="D5578" s="50" t="str">
        <f>VLOOKUP(Table8[[#This Row],[CustomerID]],Table15[[#All],[CustomerID]:[Company Name]],2,FALSE)</f>
        <v>Distribution Canado-Sussie</v>
      </c>
      <c r="E5578" s="51">
        <v>44960</v>
      </c>
      <c r="F5578" s="50">
        <v>3</v>
      </c>
      <c r="G5578" s="50" t="str">
        <f>VLOOKUP(Table8[[#This Row],[ProductID]],Table12[[#All],[ProductID]:[ProductFullName]],3,FALSE)</f>
        <v>Product C</v>
      </c>
      <c r="H5578" s="50">
        <v>4</v>
      </c>
      <c r="I5578" s="52">
        <v>44960.702164351838</v>
      </c>
      <c r="J5578" s="50">
        <v>113</v>
      </c>
      <c r="K5578" s="51">
        <v>44960.947916666664</v>
      </c>
      <c r="L5578" s="53"/>
      <c r="M5578" s="54">
        <v>1</v>
      </c>
    </row>
    <row r="5579" spans="2:13" x14ac:dyDescent="0.3">
      <c r="B5579" s="49">
        <v>24422</v>
      </c>
      <c r="C5579" s="50">
        <v>638</v>
      </c>
      <c r="D5579" s="50" t="str">
        <f>VLOOKUP(Table8[[#This Row],[CustomerID]],Table15[[#All],[CustomerID]:[Company Name]],2,FALSE)</f>
        <v>Basket 'n' Things</v>
      </c>
      <c r="E5579" s="51">
        <v>44960</v>
      </c>
      <c r="F5579" s="50">
        <v>5</v>
      </c>
      <c r="G5579" s="50" t="str">
        <f>VLOOKUP(Table8[[#This Row],[ProductID]],Table12[[#All],[ProductID]:[ProductFullName]],3,FALSE)</f>
        <v>Product E</v>
      </c>
      <c r="H5579" s="50">
        <v>2</v>
      </c>
      <c r="I5579" s="52">
        <v>44960.720416666656</v>
      </c>
      <c r="J5579" s="50">
        <v>115</v>
      </c>
      <c r="K5579" s="51">
        <v>44960.947916666664</v>
      </c>
      <c r="L5579" s="53"/>
      <c r="M5579" s="54">
        <v>1</v>
      </c>
    </row>
    <row r="5580" spans="2:13" x14ac:dyDescent="0.3">
      <c r="B5580" s="49">
        <v>24423</v>
      </c>
      <c r="C5580" s="50">
        <v>233</v>
      </c>
      <c r="D5580" s="50" t="str">
        <f>VLOOKUP(Table8[[#This Row],[CustomerID]],Table15[[#All],[CustomerID]:[Company Name]],2,FALSE)</f>
        <v>Buck or Two #534</v>
      </c>
      <c r="E5580" s="51">
        <v>44960</v>
      </c>
      <c r="F5580" s="50">
        <v>2</v>
      </c>
      <c r="G5580" s="50" t="str">
        <f>VLOOKUP(Table8[[#This Row],[ProductID]],Table12[[#All],[ProductID]:[ProductFullName]],3,FALSE)</f>
        <v>Product B</v>
      </c>
      <c r="H5580" s="50">
        <v>4</v>
      </c>
      <c r="I5580" s="52">
        <v>44960.731261574067</v>
      </c>
      <c r="J5580" s="50">
        <v>125</v>
      </c>
      <c r="K5580" s="51">
        <v>44960.947916666664</v>
      </c>
      <c r="L5580" s="53"/>
      <c r="M5580" s="54">
        <v>1</v>
      </c>
    </row>
    <row r="5581" spans="2:13" x14ac:dyDescent="0.3">
      <c r="B5581" s="49">
        <v>24424</v>
      </c>
      <c r="C5581" s="50">
        <v>449</v>
      </c>
      <c r="D5581" s="50" t="str">
        <f>VLOOKUP(Table8[[#This Row],[CustomerID]],Table15[[#All],[CustomerID]:[Company Name]],2,FALSE)</f>
        <v>Top Dollar Bargain Centre #5</v>
      </c>
      <c r="E5581" s="51">
        <v>44963</v>
      </c>
      <c r="F5581" s="50">
        <v>1</v>
      </c>
      <c r="G5581" s="50" t="str">
        <f>VLOOKUP(Table8[[#This Row],[ProductID]],Table12[[#All],[ProductID]:[ProductFullName]],3,FALSE)</f>
        <v>Product A</v>
      </c>
      <c r="H5581" s="50">
        <v>4</v>
      </c>
      <c r="I5581" s="52">
        <v>44963.333333333336</v>
      </c>
      <c r="J5581" s="50">
        <v>121</v>
      </c>
      <c r="K5581" s="51">
        <v>44963.958333333336</v>
      </c>
      <c r="L5581" s="53"/>
      <c r="M5581" s="54">
        <v>1</v>
      </c>
    </row>
    <row r="5582" spans="2:13" x14ac:dyDescent="0.3">
      <c r="B5582" s="49">
        <v>24425</v>
      </c>
      <c r="C5582" s="50">
        <v>1289</v>
      </c>
      <c r="D5582" s="50" t="str">
        <f>VLOOKUP(Table8[[#This Row],[CustomerID]],Table15[[#All],[CustomerID]:[Company Name]],2,FALSE)</f>
        <v>Gen X</v>
      </c>
      <c r="E5582" s="51">
        <v>44963</v>
      </c>
      <c r="F5582" s="50">
        <v>4</v>
      </c>
      <c r="G5582" s="50" t="str">
        <f>VLOOKUP(Table8[[#This Row],[ProductID]],Table12[[#All],[ProductID]:[ProductFullName]],3,FALSE)</f>
        <v>Product D</v>
      </c>
      <c r="H5582" s="50">
        <v>6</v>
      </c>
      <c r="I5582" s="52">
        <v>44963.348310185189</v>
      </c>
      <c r="J5582" s="50">
        <v>123</v>
      </c>
      <c r="K5582" s="51">
        <v>44963.958333333336</v>
      </c>
      <c r="L5582" s="53"/>
      <c r="M5582" s="54">
        <v>1</v>
      </c>
    </row>
    <row r="5583" spans="2:13" x14ac:dyDescent="0.3">
      <c r="B5583" s="49">
        <v>24426</v>
      </c>
      <c r="C5583" s="50">
        <v>1350</v>
      </c>
      <c r="D5583" s="50" t="str">
        <f>VLOOKUP(Table8[[#This Row],[CustomerID]],Table15[[#All],[CustomerID]:[Company Name]],2,FALSE)</f>
        <v>Red Door Cottage</v>
      </c>
      <c r="E5583" s="51">
        <v>44963</v>
      </c>
      <c r="F5583" s="50">
        <v>6</v>
      </c>
      <c r="G5583" s="50" t="str">
        <f>VLOOKUP(Table8[[#This Row],[ProductID]],Table12[[#All],[ProductID]:[ProductFullName]],3,FALSE)</f>
        <v>Product F</v>
      </c>
      <c r="H5583" s="53"/>
      <c r="I5583" s="53"/>
      <c r="J5583" s="53"/>
      <c r="K5583" s="51">
        <v>44963.958333333336</v>
      </c>
      <c r="L5583" s="53"/>
      <c r="M5583" s="54">
        <v>1</v>
      </c>
    </row>
    <row r="5584" spans="2:13" x14ac:dyDescent="0.3">
      <c r="B5584" s="49">
        <v>24427</v>
      </c>
      <c r="C5584" s="50">
        <v>1159</v>
      </c>
      <c r="D5584" s="50" t="str">
        <f>VLOOKUP(Table8[[#This Row],[CustomerID]],Table15[[#All],[CustomerID]:[Company Name]],2,FALSE)</f>
        <v>Capers</v>
      </c>
      <c r="E5584" s="51">
        <v>44963</v>
      </c>
      <c r="F5584" s="50">
        <v>1</v>
      </c>
      <c r="G5584" s="50" t="str">
        <f>VLOOKUP(Table8[[#This Row],[ProductID]],Table12[[#All],[ProductID]:[ProductFullName]],3,FALSE)</f>
        <v>Product A</v>
      </c>
      <c r="H5584" s="50">
        <v>3</v>
      </c>
      <c r="I5584" s="52">
        <v>44963.377777777787</v>
      </c>
      <c r="J5584" s="50">
        <v>111</v>
      </c>
      <c r="K5584" s="51">
        <v>44963.958333333336</v>
      </c>
      <c r="L5584" s="53"/>
      <c r="M5584" s="54">
        <v>1</v>
      </c>
    </row>
    <row r="5585" spans="2:13" x14ac:dyDescent="0.3">
      <c r="B5585" s="49">
        <v>24428</v>
      </c>
      <c r="C5585" s="50">
        <v>141</v>
      </c>
      <c r="D5585" s="50" t="str">
        <f>VLOOKUP(Table8[[#This Row],[CustomerID]],Table15[[#All],[CustomerID]:[Company Name]],2,FALSE)</f>
        <v>Hallmark</v>
      </c>
      <c r="E5585" s="51">
        <v>44963</v>
      </c>
      <c r="F5585" s="50">
        <v>2</v>
      </c>
      <c r="G5585" s="50" t="str">
        <f>VLOOKUP(Table8[[#This Row],[ProductID]],Table12[[#All],[ProductID]:[ProductFullName]],3,FALSE)</f>
        <v>Product B</v>
      </c>
      <c r="H5585" s="50">
        <v>3</v>
      </c>
      <c r="I5585" s="52">
        <v>44963.393310185194</v>
      </c>
      <c r="J5585" s="50">
        <v>105</v>
      </c>
      <c r="K5585" s="51">
        <v>44963.958333333336</v>
      </c>
      <c r="L5585" s="53"/>
      <c r="M5585" s="54">
        <v>1</v>
      </c>
    </row>
    <row r="5586" spans="2:13" x14ac:dyDescent="0.3">
      <c r="B5586" s="49">
        <v>24429</v>
      </c>
      <c r="C5586" s="50">
        <v>1210</v>
      </c>
      <c r="D5586" s="50" t="str">
        <f>VLOOKUP(Table8[[#This Row],[CustomerID]],Table15[[#All],[CustomerID]:[Company Name]],2,FALSE)</f>
        <v>Jared Floral Shoppe</v>
      </c>
      <c r="E5586" s="51">
        <v>44963</v>
      </c>
      <c r="F5586" s="50">
        <v>4</v>
      </c>
      <c r="G5586" s="50" t="str">
        <f>VLOOKUP(Table8[[#This Row],[ProductID]],Table12[[#All],[ProductID]:[ProductFullName]],3,FALSE)</f>
        <v>Product D</v>
      </c>
      <c r="H5586" s="50">
        <v>6</v>
      </c>
      <c r="I5586" s="52">
        <v>44963.409293981487</v>
      </c>
      <c r="J5586" s="50">
        <v>111</v>
      </c>
      <c r="K5586" s="51">
        <v>44963.958333333336</v>
      </c>
      <c r="L5586" s="53"/>
      <c r="M5586" s="54">
        <v>1</v>
      </c>
    </row>
    <row r="5587" spans="2:13" x14ac:dyDescent="0.3">
      <c r="B5587" s="49">
        <v>24430</v>
      </c>
      <c r="C5587" s="50">
        <v>242</v>
      </c>
      <c r="D5587" s="50" t="str">
        <f>VLOOKUP(Table8[[#This Row],[CustomerID]],Table15[[#All],[CustomerID]:[Company Name]],2,FALSE)</f>
        <v>NEUTRANO AR- CAN</v>
      </c>
      <c r="E5587" s="51">
        <v>44963</v>
      </c>
      <c r="F5587" s="50">
        <v>3</v>
      </c>
      <c r="G5587" s="50" t="str">
        <f>VLOOKUP(Table8[[#This Row],[ProductID]],Table12[[#All],[ProductID]:[ProductFullName]],3,FALSE)</f>
        <v>Product C</v>
      </c>
      <c r="H5587" s="50">
        <v>2</v>
      </c>
      <c r="I5587" s="52">
        <v>44963.421574074076</v>
      </c>
      <c r="J5587" s="50">
        <v>106</v>
      </c>
      <c r="K5587" s="51">
        <v>44963.958333333336</v>
      </c>
      <c r="L5587" s="53"/>
      <c r="M5587" s="54">
        <v>1</v>
      </c>
    </row>
    <row r="5588" spans="2:13" x14ac:dyDescent="0.3">
      <c r="B5588" s="49">
        <v>24431</v>
      </c>
      <c r="C5588" s="50">
        <v>1222</v>
      </c>
      <c r="D5588" s="50" t="str">
        <f>VLOOKUP(Table8[[#This Row],[CustomerID]],Table15[[#All],[CustomerID]:[Company Name]],2,FALSE)</f>
        <v>Dillard's</v>
      </c>
      <c r="E5588" s="51">
        <v>44963</v>
      </c>
      <c r="F5588" s="50">
        <v>6</v>
      </c>
      <c r="G5588" s="50" t="str">
        <f>VLOOKUP(Table8[[#This Row],[ProductID]],Table12[[#All],[ProductID]:[ProductFullName]],3,FALSE)</f>
        <v>Product F</v>
      </c>
      <c r="H5588" s="53"/>
      <c r="I5588" s="53"/>
      <c r="J5588" s="53"/>
      <c r="K5588" s="51">
        <v>44963.958333333336</v>
      </c>
      <c r="L5588" s="53"/>
      <c r="M5588" s="54">
        <v>1</v>
      </c>
    </row>
    <row r="5589" spans="2:13" x14ac:dyDescent="0.3">
      <c r="B5589" s="49">
        <v>24432</v>
      </c>
      <c r="C5589" s="50">
        <v>786</v>
      </c>
      <c r="D5589" s="50" t="str">
        <f>VLOOKUP(Table8[[#This Row],[CustomerID]],Table15[[#All],[CustomerID]:[Company Name]],2,FALSE)</f>
        <v>Kim's Hallmark</v>
      </c>
      <c r="E5589" s="51">
        <v>44963</v>
      </c>
      <c r="F5589" s="50">
        <v>5</v>
      </c>
      <c r="G5589" s="50" t="str">
        <f>VLOOKUP(Table8[[#This Row],[ProductID]],Table12[[#All],[ProductID]:[ProductFullName]],3,FALSE)</f>
        <v>Product E</v>
      </c>
      <c r="H5589" s="50">
        <v>3</v>
      </c>
      <c r="I5589" s="52">
        <v>44963.443692129629</v>
      </c>
      <c r="J5589" s="50">
        <v>125</v>
      </c>
      <c r="K5589" s="51">
        <v>44963.958333333336</v>
      </c>
      <c r="L5589" s="53"/>
      <c r="M5589" s="54">
        <v>1</v>
      </c>
    </row>
    <row r="5590" spans="2:13" x14ac:dyDescent="0.3">
      <c r="B5590" s="49">
        <v>24433</v>
      </c>
      <c r="C5590" s="50">
        <v>1262</v>
      </c>
      <c r="D5590" s="50" t="str">
        <f>VLOOKUP(Table8[[#This Row],[CustomerID]],Table15[[#All],[CustomerID]:[Company Name]],2,FALSE)</f>
        <v>Twigs</v>
      </c>
      <c r="E5590" s="51">
        <v>44963</v>
      </c>
      <c r="F5590" s="50">
        <v>4</v>
      </c>
      <c r="G5590" s="50" t="str">
        <f>VLOOKUP(Table8[[#This Row],[ProductID]],Table12[[#All],[ProductID]:[ProductFullName]],3,FALSE)</f>
        <v>Product D</v>
      </c>
      <c r="H5590" s="50">
        <v>6</v>
      </c>
      <c r="I5590" s="52">
        <v>44963.458124999997</v>
      </c>
      <c r="J5590" s="50">
        <v>126</v>
      </c>
      <c r="K5590" s="51">
        <v>44963.958333333336</v>
      </c>
      <c r="L5590" s="53"/>
      <c r="M5590" s="54">
        <v>1</v>
      </c>
    </row>
    <row r="5591" spans="2:13" x14ac:dyDescent="0.3">
      <c r="B5591" s="49">
        <v>24434</v>
      </c>
      <c r="C5591" s="50">
        <v>134</v>
      </c>
      <c r="D5591" s="50" t="str">
        <f>VLOOKUP(Table8[[#This Row],[CustomerID]],Table15[[#All],[CustomerID]:[Company Name]],2,FALSE)</f>
        <v>Bigley's Shoes &amp; clothing</v>
      </c>
      <c r="E5591" s="51">
        <v>44963</v>
      </c>
      <c r="F5591" s="50">
        <v>2</v>
      </c>
      <c r="G5591" s="50" t="str">
        <f>VLOOKUP(Table8[[#This Row],[ProductID]],Table12[[#All],[ProductID]:[ProductFullName]],3,FALSE)</f>
        <v>Product B</v>
      </c>
      <c r="H5591" s="50">
        <v>3</v>
      </c>
      <c r="I5591" s="52">
        <v>44963.474444444444</v>
      </c>
      <c r="J5591" s="50">
        <v>130</v>
      </c>
      <c r="K5591" s="51">
        <v>44963.958333333336</v>
      </c>
      <c r="L5591" s="53"/>
      <c r="M5591" s="54">
        <v>1</v>
      </c>
    </row>
    <row r="5592" spans="2:13" x14ac:dyDescent="0.3">
      <c r="B5592" s="49">
        <v>24435</v>
      </c>
      <c r="C5592" s="50">
        <v>977</v>
      </c>
      <c r="D5592" s="50" t="str">
        <f>VLOOKUP(Table8[[#This Row],[CustomerID]],Table15[[#All],[CustomerID]:[Company Name]],2,FALSE)</f>
        <v>K-Lee Enterprises</v>
      </c>
      <c r="E5592" s="51">
        <v>44963</v>
      </c>
      <c r="F5592" s="50">
        <v>4</v>
      </c>
      <c r="G5592" s="50" t="str">
        <f>VLOOKUP(Table8[[#This Row],[ProductID]],Table12[[#All],[ProductID]:[ProductFullName]],3,FALSE)</f>
        <v>Product D</v>
      </c>
      <c r="H5592" s="50">
        <v>4</v>
      </c>
      <c r="I5592" s="52">
        <v>44963.485601851855</v>
      </c>
      <c r="J5592" s="50">
        <v>126</v>
      </c>
      <c r="K5592" s="51">
        <v>44963.958333333336</v>
      </c>
      <c r="L5592" s="53"/>
      <c r="M5592" s="54">
        <v>1</v>
      </c>
    </row>
    <row r="5593" spans="2:13" x14ac:dyDescent="0.3">
      <c r="B5593" s="49">
        <v>24436</v>
      </c>
      <c r="C5593" s="50">
        <v>806</v>
      </c>
      <c r="D5593" s="50" t="str">
        <f>VLOOKUP(Table8[[#This Row],[CustomerID]],Table15[[#All],[CustomerID]:[Company Name]],2,FALSE)</f>
        <v>Frog Pond Florist</v>
      </c>
      <c r="E5593" s="51">
        <v>44963</v>
      </c>
      <c r="F5593" s="50">
        <v>6</v>
      </c>
      <c r="G5593" s="50" t="str">
        <f>VLOOKUP(Table8[[#This Row],[ProductID]],Table12[[#All],[ProductID]:[ProductFullName]],3,FALSE)</f>
        <v>Product F</v>
      </c>
      <c r="H5593" s="53"/>
      <c r="I5593" s="53"/>
      <c r="J5593" s="53"/>
      <c r="K5593" s="51">
        <v>44963.958333333336</v>
      </c>
      <c r="L5593" s="53"/>
      <c r="M5593" s="54">
        <v>1</v>
      </c>
    </row>
    <row r="5594" spans="2:13" x14ac:dyDescent="0.3">
      <c r="B5594" s="49">
        <v>24437</v>
      </c>
      <c r="C5594" s="50">
        <v>304</v>
      </c>
      <c r="D5594" s="50" t="str">
        <f>VLOOKUP(Table8[[#This Row],[CustomerID]],Table15[[#All],[CustomerID]:[Company Name]],2,FALSE)</f>
        <v>Seredipity Hair &amp; Gift Design</v>
      </c>
      <c r="E5594" s="51">
        <v>44963</v>
      </c>
      <c r="F5594" s="50">
        <v>6</v>
      </c>
      <c r="G5594" s="50" t="str">
        <f>VLOOKUP(Table8[[#This Row],[ProductID]],Table12[[#All],[ProductID]:[ProductFullName]],3,FALSE)</f>
        <v>Product F</v>
      </c>
      <c r="H5594" s="53"/>
      <c r="I5594" s="53"/>
      <c r="J5594" s="53"/>
      <c r="K5594" s="51">
        <v>44963.958333333336</v>
      </c>
      <c r="L5594" s="53"/>
      <c r="M5594" s="54">
        <v>1</v>
      </c>
    </row>
    <row r="5595" spans="2:13" x14ac:dyDescent="0.3">
      <c r="B5595" s="49">
        <v>24438</v>
      </c>
      <c r="C5595" s="50">
        <v>327</v>
      </c>
      <c r="D5595" s="50" t="str">
        <f>VLOOKUP(Table8[[#This Row],[CustomerID]],Table15[[#All],[CustomerID]:[Company Name]],2,FALSE)</f>
        <v>Toronto Zoo</v>
      </c>
      <c r="E5595" s="51">
        <v>44963</v>
      </c>
      <c r="F5595" s="50">
        <v>4</v>
      </c>
      <c r="G5595" s="50" t="str">
        <f>VLOOKUP(Table8[[#This Row],[ProductID]],Table12[[#All],[ProductID]:[ProductFullName]],3,FALSE)</f>
        <v>Product D</v>
      </c>
      <c r="H5595" s="50">
        <v>5</v>
      </c>
      <c r="I5595" s="52">
        <v>44963.522187499999</v>
      </c>
      <c r="J5595" s="50">
        <v>114</v>
      </c>
      <c r="K5595" s="51">
        <v>44963.958333333336</v>
      </c>
      <c r="L5595" s="53"/>
      <c r="M5595" s="54">
        <v>1</v>
      </c>
    </row>
    <row r="5596" spans="2:13" x14ac:dyDescent="0.3">
      <c r="B5596" s="49">
        <v>24439</v>
      </c>
      <c r="C5596" s="50">
        <v>167</v>
      </c>
      <c r="D5596" s="50" t="str">
        <f>VLOOKUP(Table8[[#This Row],[CustomerID]],Table15[[#All],[CustomerID]:[Company Name]],2,FALSE)</f>
        <v>Sullivan's Pharmacy</v>
      </c>
      <c r="E5596" s="51">
        <v>44963</v>
      </c>
      <c r="F5596" s="50">
        <v>6</v>
      </c>
      <c r="G5596" s="50" t="str">
        <f>VLOOKUP(Table8[[#This Row],[ProductID]],Table12[[#All],[ProductID]:[ProductFullName]],3,FALSE)</f>
        <v>Product F</v>
      </c>
      <c r="H5596" s="53"/>
      <c r="I5596" s="53"/>
      <c r="J5596" s="53"/>
      <c r="K5596" s="51">
        <v>44963.958333333336</v>
      </c>
      <c r="L5596" s="53"/>
      <c r="M5596" s="54">
        <v>1</v>
      </c>
    </row>
    <row r="5597" spans="2:13" x14ac:dyDescent="0.3">
      <c r="B5597" s="49">
        <v>24440</v>
      </c>
      <c r="C5597" s="50">
        <v>382</v>
      </c>
      <c r="D5597" s="50" t="str">
        <f>VLOOKUP(Table8[[#This Row],[CustomerID]],Table15[[#All],[CustomerID]:[Company Name]],2,FALSE)</f>
        <v>Heather's Fashion Boutique</v>
      </c>
      <c r="E5597" s="51">
        <v>44963</v>
      </c>
      <c r="F5597" s="50">
        <v>2</v>
      </c>
      <c r="G5597" s="50" t="str">
        <f>VLOOKUP(Table8[[#This Row],[ProductID]],Table12[[#All],[ProductID]:[ProductFullName]],3,FALSE)</f>
        <v>Product B</v>
      </c>
      <c r="H5597" s="50">
        <v>6</v>
      </c>
      <c r="I5597" s="52">
        <v>44963.548680555556</v>
      </c>
      <c r="J5597" s="50">
        <v>128</v>
      </c>
      <c r="K5597" s="51">
        <v>44963.958333333336</v>
      </c>
      <c r="L5597" s="53"/>
      <c r="M5597" s="54">
        <v>1</v>
      </c>
    </row>
    <row r="5598" spans="2:13" x14ac:dyDescent="0.3">
      <c r="B5598" s="49">
        <v>24441</v>
      </c>
      <c r="C5598" s="50">
        <v>367</v>
      </c>
      <c r="D5598" s="50" t="str">
        <f>VLOOKUP(Table8[[#This Row],[CustomerID]],Table15[[#All],[CustomerID]:[Company Name]],2,FALSE)</f>
        <v>Gift Ideaz</v>
      </c>
      <c r="E5598" s="51">
        <v>44963</v>
      </c>
      <c r="F5598" s="50">
        <v>3</v>
      </c>
      <c r="G5598" s="50" t="str">
        <f>VLOOKUP(Table8[[#This Row],[ProductID]],Table12[[#All],[ProductID]:[ProductFullName]],3,FALSE)</f>
        <v>Product C</v>
      </c>
      <c r="H5598" s="50">
        <v>6</v>
      </c>
      <c r="I5598" s="52">
        <v>44963.560706018521</v>
      </c>
      <c r="J5598" s="50">
        <v>111</v>
      </c>
      <c r="K5598" s="51">
        <v>44963.958333333336</v>
      </c>
      <c r="L5598" s="53"/>
      <c r="M5598" s="54">
        <v>1</v>
      </c>
    </row>
    <row r="5599" spans="2:13" x14ac:dyDescent="0.3">
      <c r="B5599" s="49">
        <v>24442</v>
      </c>
      <c r="C5599" s="50">
        <v>475</v>
      </c>
      <c r="D5599" s="50" t="str">
        <f>VLOOKUP(Table8[[#This Row],[CustomerID]],Table15[[#All],[CustomerID]:[Company Name]],2,FALSE)</f>
        <v>Buck or Two #156</v>
      </c>
      <c r="E5599" s="51">
        <v>44963</v>
      </c>
      <c r="F5599" s="50">
        <v>3</v>
      </c>
      <c r="G5599" s="50" t="str">
        <f>VLOOKUP(Table8[[#This Row],[ProductID]],Table12[[#All],[ProductID]:[ProductFullName]],3,FALSE)</f>
        <v>Product C</v>
      </c>
      <c r="H5599" s="50">
        <v>6</v>
      </c>
      <c r="I5599" s="52">
        <v>44963.573796296296</v>
      </c>
      <c r="J5599" s="50">
        <v>107</v>
      </c>
      <c r="K5599" s="51">
        <v>44963.958333333336</v>
      </c>
      <c r="L5599" s="53"/>
      <c r="M5599" s="54">
        <v>1</v>
      </c>
    </row>
    <row r="5600" spans="2:13" x14ac:dyDescent="0.3">
      <c r="B5600" s="49">
        <v>24443</v>
      </c>
      <c r="C5600" s="50">
        <v>291</v>
      </c>
      <c r="D5600" s="50" t="str">
        <f>VLOOKUP(Table8[[#This Row],[CustomerID]],Table15[[#All],[CustomerID]:[Company Name]],2,FALSE)</f>
        <v>Shopper Drug Mart #1093</v>
      </c>
      <c r="E5600" s="51">
        <v>44963</v>
      </c>
      <c r="F5600" s="50">
        <v>3</v>
      </c>
      <c r="G5600" s="50" t="str">
        <f>VLOOKUP(Table8[[#This Row],[ProductID]],Table12[[#All],[ProductID]:[ProductFullName]],3,FALSE)</f>
        <v>Product C</v>
      </c>
      <c r="H5600" s="50">
        <v>6</v>
      </c>
      <c r="I5600" s="52">
        <v>44963.585393518515</v>
      </c>
      <c r="J5600" s="50">
        <v>124</v>
      </c>
      <c r="K5600" s="51">
        <v>44963.958333333336</v>
      </c>
      <c r="L5600" s="53"/>
      <c r="M5600" s="54">
        <v>1</v>
      </c>
    </row>
    <row r="5601" spans="2:13" x14ac:dyDescent="0.3">
      <c r="B5601" s="49">
        <v>24444</v>
      </c>
      <c r="C5601" s="50">
        <v>47</v>
      </c>
      <c r="D5601" s="50" t="str">
        <f>VLOOKUP(Table8[[#This Row],[CustomerID]],Table15[[#All],[CustomerID]:[Company Name]],2,FALSE)</f>
        <v>Haliburton Pharmachoice</v>
      </c>
      <c r="E5601" s="51">
        <v>44963</v>
      </c>
      <c r="F5601" s="50">
        <v>5</v>
      </c>
      <c r="G5601" s="50" t="str">
        <f>VLOOKUP(Table8[[#This Row],[ProductID]],Table12[[#All],[ProductID]:[ProductFullName]],3,FALSE)</f>
        <v>Product E</v>
      </c>
      <c r="H5601" s="50">
        <v>7</v>
      </c>
      <c r="I5601" s="52">
        <v>44963.599189814813</v>
      </c>
      <c r="J5601" s="50">
        <v>120</v>
      </c>
      <c r="K5601" s="51">
        <v>44963.958333333336</v>
      </c>
      <c r="L5601" s="53"/>
      <c r="M5601" s="54">
        <v>1</v>
      </c>
    </row>
    <row r="5602" spans="2:13" x14ac:dyDescent="0.3">
      <c r="B5602" s="49">
        <v>24445</v>
      </c>
      <c r="C5602" s="50">
        <v>1015</v>
      </c>
      <c r="D5602" s="50" t="str">
        <f>VLOOKUP(Table8[[#This Row],[CustomerID]],Table15[[#All],[CustomerID]:[Company Name]],2,FALSE)</f>
        <v>Biltmore Company</v>
      </c>
      <c r="E5602" s="51">
        <v>44963</v>
      </c>
      <c r="F5602" s="50">
        <v>1</v>
      </c>
      <c r="G5602" s="50" t="str">
        <f>VLOOKUP(Table8[[#This Row],[ProductID]],Table12[[#All],[ProductID]:[ProductFullName]],3,FALSE)</f>
        <v>Product A</v>
      </c>
      <c r="H5602" s="50">
        <v>7</v>
      </c>
      <c r="I5602" s="52">
        <v>44963.613946759258</v>
      </c>
      <c r="J5602" s="50">
        <v>122</v>
      </c>
      <c r="K5602" s="51">
        <v>44963.958333333336</v>
      </c>
      <c r="L5602" s="53"/>
      <c r="M5602" s="54">
        <v>1</v>
      </c>
    </row>
    <row r="5603" spans="2:13" x14ac:dyDescent="0.3">
      <c r="B5603" s="49">
        <v>24446</v>
      </c>
      <c r="C5603" s="50">
        <v>584</v>
      </c>
      <c r="D5603" s="50" t="str">
        <f>VLOOKUP(Table8[[#This Row],[CustomerID]],Table15[[#All],[CustomerID]:[Company Name]],2,FALSE)</f>
        <v>Gift Boutique</v>
      </c>
      <c r="E5603" s="51">
        <v>44963</v>
      </c>
      <c r="F5603" s="50">
        <v>4</v>
      </c>
      <c r="G5603" s="50" t="str">
        <f>VLOOKUP(Table8[[#This Row],[ProductID]],Table12[[#All],[ProductID]:[ProductFullName]],3,FALSE)</f>
        <v>Product D</v>
      </c>
      <c r="H5603" s="50">
        <v>6</v>
      </c>
      <c r="I5603" s="52">
        <v>44963.624872685185</v>
      </c>
      <c r="J5603" s="50">
        <v>106</v>
      </c>
      <c r="K5603" s="51">
        <v>44963.958333333336</v>
      </c>
      <c r="L5603" s="53"/>
      <c r="M5603" s="54">
        <v>1</v>
      </c>
    </row>
    <row r="5604" spans="2:13" x14ac:dyDescent="0.3">
      <c r="B5604" s="49">
        <v>24447</v>
      </c>
      <c r="C5604" s="50">
        <v>388</v>
      </c>
      <c r="D5604" s="50" t="str">
        <f>VLOOKUP(Table8[[#This Row],[CustomerID]],Table15[[#All],[CustomerID]:[Company Name]],2,FALSE)</f>
        <v>McLaren Pharmacy</v>
      </c>
      <c r="E5604" s="51">
        <v>44963</v>
      </c>
      <c r="F5604" s="50">
        <v>3</v>
      </c>
      <c r="G5604" s="50" t="str">
        <f>VLOOKUP(Table8[[#This Row],[ProductID]],Table12[[#All],[ProductID]:[ProductFullName]],3,FALSE)</f>
        <v>Product C</v>
      </c>
      <c r="H5604" s="50">
        <v>5</v>
      </c>
      <c r="I5604" s="52">
        <v>44963.641099537039</v>
      </c>
      <c r="J5604" s="50">
        <v>129</v>
      </c>
      <c r="K5604" s="51">
        <v>44963.958333333336</v>
      </c>
      <c r="L5604" s="53"/>
      <c r="M5604" s="54">
        <v>1</v>
      </c>
    </row>
    <row r="5605" spans="2:13" x14ac:dyDescent="0.3">
      <c r="B5605" s="49">
        <v>24448</v>
      </c>
      <c r="C5605" s="50">
        <v>689</v>
      </c>
      <c r="D5605" s="50" t="str">
        <f>VLOOKUP(Table8[[#This Row],[CustomerID]],Table15[[#All],[CustomerID]:[Company Name]],2,FALSE)</f>
        <v>We R Unique Crafts &amp; Gifts ltd.</v>
      </c>
      <c r="E5605" s="51">
        <v>44963</v>
      </c>
      <c r="F5605" s="50">
        <v>3</v>
      </c>
      <c r="G5605" s="50" t="str">
        <f>VLOOKUP(Table8[[#This Row],[ProductID]],Table12[[#All],[ProductID]:[ProductFullName]],3,FALSE)</f>
        <v>Product C</v>
      </c>
      <c r="H5605" s="50">
        <v>4</v>
      </c>
      <c r="I5605" s="52">
        <v>44963.654178240744</v>
      </c>
      <c r="J5605" s="50">
        <v>134</v>
      </c>
      <c r="K5605" s="51">
        <v>44963.958333333336</v>
      </c>
      <c r="L5605" s="53"/>
      <c r="M5605" s="54">
        <v>1</v>
      </c>
    </row>
    <row r="5606" spans="2:13" x14ac:dyDescent="0.3">
      <c r="B5606" s="49">
        <v>24449</v>
      </c>
      <c r="C5606" s="50">
        <v>761</v>
      </c>
      <c r="D5606" s="50" t="str">
        <f>VLOOKUP(Table8[[#This Row],[CustomerID]],Table15[[#All],[CustomerID]:[Company Name]],2,FALSE)</f>
        <v>General Store, The</v>
      </c>
      <c r="E5606" s="51">
        <v>44963</v>
      </c>
      <c r="F5606" s="50">
        <v>6</v>
      </c>
      <c r="G5606" s="50" t="str">
        <f>VLOOKUP(Table8[[#This Row],[ProductID]],Table12[[#All],[ProductID]:[ProductFullName]],3,FALSE)</f>
        <v>Product F</v>
      </c>
      <c r="H5606" s="53"/>
      <c r="I5606" s="53"/>
      <c r="J5606" s="53"/>
      <c r="K5606" s="51">
        <v>44963.958333333336</v>
      </c>
      <c r="L5606" s="53"/>
      <c r="M5606" s="54">
        <v>1</v>
      </c>
    </row>
    <row r="5607" spans="2:13" x14ac:dyDescent="0.3">
      <c r="B5607" s="49">
        <v>24450</v>
      </c>
      <c r="C5607" s="50">
        <v>1011</v>
      </c>
      <c r="D5607" s="50" t="str">
        <f>VLOOKUP(Table8[[#This Row],[CustomerID]],Table15[[#All],[CustomerID]:[Company Name]],2,FALSE)</f>
        <v>Alligator Pie</v>
      </c>
      <c r="E5607" s="51">
        <v>44963</v>
      </c>
      <c r="F5607" s="50">
        <v>3</v>
      </c>
      <c r="G5607" s="50" t="str">
        <f>VLOOKUP(Table8[[#This Row],[ProductID]],Table12[[#All],[ProductID]:[ProductFullName]],3,FALSE)</f>
        <v>Product C</v>
      </c>
      <c r="H5607" s="50">
        <v>7</v>
      </c>
      <c r="I5607" s="52">
        <v>44963.685416666674</v>
      </c>
      <c r="J5607" s="50">
        <v>115</v>
      </c>
      <c r="K5607" s="51">
        <v>44963.958333333336</v>
      </c>
      <c r="L5607" s="53"/>
      <c r="M5607" s="54">
        <v>1</v>
      </c>
    </row>
    <row r="5608" spans="2:13" x14ac:dyDescent="0.3">
      <c r="B5608" s="49">
        <v>24451</v>
      </c>
      <c r="C5608" s="50">
        <v>1254</v>
      </c>
      <c r="D5608" s="50" t="str">
        <f>VLOOKUP(Table8[[#This Row],[CustomerID]],Table15[[#All],[CustomerID]:[Company Name]],2,FALSE)</f>
        <v>Outlet Emporium</v>
      </c>
      <c r="E5608" s="51">
        <v>44963</v>
      </c>
      <c r="F5608" s="50">
        <v>1</v>
      </c>
      <c r="G5608" s="50" t="str">
        <f>VLOOKUP(Table8[[#This Row],[ProductID]],Table12[[#All],[ProductID]:[ProductFullName]],3,FALSE)</f>
        <v>Product A</v>
      </c>
      <c r="H5608" s="50">
        <v>3</v>
      </c>
      <c r="I5608" s="52">
        <v>44963.702511574083</v>
      </c>
      <c r="J5608" s="50">
        <v>124</v>
      </c>
      <c r="K5608" s="51">
        <v>44963.958333333336</v>
      </c>
      <c r="L5608" s="53"/>
      <c r="M5608" s="54">
        <v>1</v>
      </c>
    </row>
    <row r="5609" spans="2:13" x14ac:dyDescent="0.3">
      <c r="B5609" s="49">
        <v>24452</v>
      </c>
      <c r="C5609" s="50">
        <v>728</v>
      </c>
      <c r="D5609" s="50" t="str">
        <f>VLOOKUP(Table8[[#This Row],[CustomerID]],Table15[[#All],[CustomerID]:[Company Name]],2,FALSE)</f>
        <v>Peoples Drug Mart # 99</v>
      </c>
      <c r="E5609" s="51">
        <v>44963</v>
      </c>
      <c r="F5609" s="50">
        <v>5</v>
      </c>
      <c r="G5609" s="50" t="str">
        <f>VLOOKUP(Table8[[#This Row],[ProductID]],Table12[[#All],[ProductID]:[ProductFullName]],3,FALSE)</f>
        <v>Product E</v>
      </c>
      <c r="H5609" s="50">
        <v>3</v>
      </c>
      <c r="I5609" s="52">
        <v>44963.715752314827</v>
      </c>
      <c r="J5609" s="50">
        <v>118</v>
      </c>
      <c r="K5609" s="51">
        <v>44963.958333333336</v>
      </c>
      <c r="L5609" s="53"/>
      <c r="M5609" s="54">
        <v>1</v>
      </c>
    </row>
    <row r="5610" spans="2:13" x14ac:dyDescent="0.3">
      <c r="B5610" s="49">
        <v>24453</v>
      </c>
      <c r="C5610" s="50">
        <v>1278</v>
      </c>
      <c r="D5610" s="50" t="str">
        <f>VLOOKUP(Table8[[#This Row],[CustomerID]],Table15[[#All],[CustomerID]:[Company Name]],2,FALSE)</f>
        <v>Bonanza Gifts</v>
      </c>
      <c r="E5610" s="51">
        <v>44963</v>
      </c>
      <c r="F5610" s="50">
        <v>3</v>
      </c>
      <c r="G5610" s="50" t="str">
        <f>VLOOKUP(Table8[[#This Row],[ProductID]],Table12[[#All],[ProductID]:[ProductFullName]],3,FALSE)</f>
        <v>Product C</v>
      </c>
      <c r="H5610" s="50">
        <v>2</v>
      </c>
      <c r="I5610" s="52">
        <v>44963.729722222233</v>
      </c>
      <c r="J5610" s="50">
        <v>119</v>
      </c>
      <c r="K5610" s="51">
        <v>44963.958333333336</v>
      </c>
      <c r="L5610" s="53"/>
      <c r="M5610" s="54">
        <v>1</v>
      </c>
    </row>
    <row r="5611" spans="2:13" x14ac:dyDescent="0.3">
      <c r="B5611" s="49">
        <v>24454</v>
      </c>
      <c r="C5611" s="50">
        <v>1058</v>
      </c>
      <c r="D5611" s="50" t="str">
        <f>VLOOKUP(Table8[[#This Row],[CustomerID]],Table15[[#All],[CustomerID]:[Company Name]],2,FALSE)</f>
        <v>Indesigh Fundraising</v>
      </c>
      <c r="E5611" s="51">
        <v>44963</v>
      </c>
      <c r="F5611" s="50">
        <v>3</v>
      </c>
      <c r="G5611" s="50" t="str">
        <f>VLOOKUP(Table8[[#This Row],[ProductID]],Table12[[#All],[ProductID]:[ProductFullName]],3,FALSE)</f>
        <v>Product C</v>
      </c>
      <c r="H5611" s="50">
        <v>7</v>
      </c>
      <c r="I5611" s="52">
        <v>44963.741770833345</v>
      </c>
      <c r="J5611" s="50">
        <v>116</v>
      </c>
      <c r="K5611" s="51">
        <v>44963.958333333336</v>
      </c>
      <c r="L5611" s="53"/>
      <c r="M5611" s="54">
        <v>1</v>
      </c>
    </row>
    <row r="5612" spans="2:13" x14ac:dyDescent="0.3">
      <c r="B5612" s="49">
        <v>24455</v>
      </c>
      <c r="C5612" s="50">
        <v>1180</v>
      </c>
      <c r="D5612" s="50" t="str">
        <f>VLOOKUP(Table8[[#This Row],[CustomerID]],Table15[[#All],[CustomerID]:[Company Name]],2,FALSE)</f>
        <v>Burger Drugs</v>
      </c>
      <c r="E5612" s="51">
        <v>44964</v>
      </c>
      <c r="F5612" s="50">
        <v>1</v>
      </c>
      <c r="G5612" s="50" t="str">
        <f>VLOOKUP(Table8[[#This Row],[ProductID]],Table12[[#All],[ProductID]:[ProductFullName]],3,FALSE)</f>
        <v>Product A</v>
      </c>
      <c r="H5612" s="50">
        <v>5</v>
      </c>
      <c r="I5612" s="52">
        <v>44964.333333333336</v>
      </c>
      <c r="J5612" s="50">
        <v>118</v>
      </c>
      <c r="K5612" s="51">
        <v>44964.96875</v>
      </c>
      <c r="L5612" s="53"/>
      <c r="M5612" s="54">
        <v>1</v>
      </c>
    </row>
    <row r="5613" spans="2:13" x14ac:dyDescent="0.3">
      <c r="B5613" s="49">
        <v>24456</v>
      </c>
      <c r="C5613" s="50">
        <v>643</v>
      </c>
      <c r="D5613" s="50" t="str">
        <f>VLOOKUP(Table8[[#This Row],[CustomerID]],Table15[[#All],[CustomerID]:[Company Name]],2,FALSE)</f>
        <v>THE COUNTRY STORE</v>
      </c>
      <c r="E5613" s="51">
        <v>44964</v>
      </c>
      <c r="F5613" s="50">
        <v>2</v>
      </c>
      <c r="G5613" s="50" t="str">
        <f>VLOOKUP(Table8[[#This Row],[ProductID]],Table12[[#All],[ProductID]:[ProductFullName]],3,FALSE)</f>
        <v>Product B</v>
      </c>
      <c r="H5613" s="50">
        <v>7</v>
      </c>
      <c r="I5613" s="52">
        <v>44964.346458333333</v>
      </c>
      <c r="J5613" s="50">
        <v>109</v>
      </c>
      <c r="K5613" s="51">
        <v>44964.96875</v>
      </c>
      <c r="L5613" s="53"/>
      <c r="M5613" s="54">
        <v>1</v>
      </c>
    </row>
    <row r="5614" spans="2:13" x14ac:dyDescent="0.3">
      <c r="B5614" s="49">
        <v>24457</v>
      </c>
      <c r="C5614" s="50">
        <v>744</v>
      </c>
      <c r="D5614" s="50" t="str">
        <f>VLOOKUP(Table8[[#This Row],[CustomerID]],Table15[[#All],[CustomerID]:[Company Name]],2,FALSE)</f>
        <v>Niuvirvialaaq</v>
      </c>
      <c r="E5614" s="51">
        <v>44964</v>
      </c>
      <c r="F5614" s="50">
        <v>6</v>
      </c>
      <c r="G5614" s="50" t="str">
        <f>VLOOKUP(Table8[[#This Row],[ProductID]],Table12[[#All],[ProductID]:[ProductFullName]],3,FALSE)</f>
        <v>Product F</v>
      </c>
      <c r="H5614" s="53"/>
      <c r="I5614" s="53"/>
      <c r="J5614" s="53"/>
      <c r="K5614" s="51">
        <v>44964.96875</v>
      </c>
      <c r="L5614" s="53"/>
      <c r="M5614" s="54">
        <v>1</v>
      </c>
    </row>
    <row r="5615" spans="2:13" x14ac:dyDescent="0.3">
      <c r="B5615" s="49">
        <v>24458</v>
      </c>
      <c r="C5615" s="50">
        <v>1371</v>
      </c>
      <c r="D5615" s="50" t="str">
        <f>VLOOKUP(Table8[[#This Row],[CustomerID]],Table15[[#All],[CustomerID]:[Company Name]],2,FALSE)</f>
        <v>Golden North Gifts</v>
      </c>
      <c r="E5615" s="51">
        <v>44964</v>
      </c>
      <c r="F5615" s="50">
        <v>3</v>
      </c>
      <c r="G5615" s="50" t="str">
        <f>VLOOKUP(Table8[[#This Row],[ProductID]],Table12[[#All],[ProductID]:[ProductFullName]],3,FALSE)</f>
        <v>Product C</v>
      </c>
      <c r="H5615" s="50">
        <v>4</v>
      </c>
      <c r="I5615" s="52">
        <v>44964.37027777778</v>
      </c>
      <c r="J5615" s="50">
        <v>123</v>
      </c>
      <c r="K5615" s="51">
        <v>44964.96875</v>
      </c>
      <c r="L5615" s="53"/>
      <c r="M5615" s="54">
        <v>1</v>
      </c>
    </row>
    <row r="5616" spans="2:13" x14ac:dyDescent="0.3">
      <c r="B5616" s="49">
        <v>24459</v>
      </c>
      <c r="C5616" s="50">
        <v>1011</v>
      </c>
      <c r="D5616" s="50" t="str">
        <f>VLOOKUP(Table8[[#This Row],[CustomerID]],Table15[[#All],[CustomerID]:[Company Name]],2,FALSE)</f>
        <v>Alligator Pie</v>
      </c>
      <c r="E5616" s="51">
        <v>44964</v>
      </c>
      <c r="F5616" s="50">
        <v>1</v>
      </c>
      <c r="G5616" s="50" t="str">
        <f>VLOOKUP(Table8[[#This Row],[ProductID]],Table12[[#All],[ProductID]:[ProductFullName]],3,FALSE)</f>
        <v>Product A</v>
      </c>
      <c r="H5616" s="50">
        <v>4</v>
      </c>
      <c r="I5616" s="52">
        <v>44964.379918981482</v>
      </c>
      <c r="J5616" s="50">
        <v>130</v>
      </c>
      <c r="K5616" s="51">
        <v>44964.96875</v>
      </c>
      <c r="L5616" s="53"/>
      <c r="M5616" s="54">
        <v>1</v>
      </c>
    </row>
    <row r="5617" spans="2:13" x14ac:dyDescent="0.3">
      <c r="B5617" s="49">
        <v>24460</v>
      </c>
      <c r="C5617" s="50">
        <v>123</v>
      </c>
      <c r="D5617" s="50" t="str">
        <f>VLOOKUP(Table8[[#This Row],[CustomerID]],Table15[[#All],[CustomerID]:[Company Name]],2,FALSE)</f>
        <v>Seaway Guardian Pharmacy</v>
      </c>
      <c r="E5617" s="51">
        <v>44964</v>
      </c>
      <c r="F5617" s="50">
        <v>6</v>
      </c>
      <c r="G5617" s="50" t="str">
        <f>VLOOKUP(Table8[[#This Row],[ProductID]],Table12[[#All],[ProductID]:[ProductFullName]],3,FALSE)</f>
        <v>Product F</v>
      </c>
      <c r="H5617" s="53"/>
      <c r="I5617" s="53"/>
      <c r="J5617" s="53"/>
      <c r="K5617" s="51">
        <v>44964.96875</v>
      </c>
      <c r="L5617" s="53"/>
      <c r="M5617" s="54">
        <v>1</v>
      </c>
    </row>
    <row r="5618" spans="2:13" x14ac:dyDescent="0.3">
      <c r="B5618" s="49">
        <v>24461</v>
      </c>
      <c r="C5618" s="50">
        <v>615</v>
      </c>
      <c r="D5618" s="50" t="str">
        <f>VLOOKUP(Table8[[#This Row],[CustomerID]],Table15[[#All],[CustomerID]:[Company Name]],2,FALSE)</f>
        <v>Sylvan Lake Value Drug Mart</v>
      </c>
      <c r="E5618" s="51">
        <v>44964</v>
      </c>
      <c r="F5618" s="50">
        <v>5</v>
      </c>
      <c r="G5618" s="50" t="str">
        <f>VLOOKUP(Table8[[#This Row],[ProductID]],Table12[[#All],[ProductID]:[ProductFullName]],3,FALSE)</f>
        <v>Product E</v>
      </c>
      <c r="H5618" s="50">
        <v>2</v>
      </c>
      <c r="I5618" s="52">
        <v>44964.399305555562</v>
      </c>
      <c r="J5618" s="50">
        <v>105</v>
      </c>
      <c r="K5618" s="51">
        <v>44964.96875</v>
      </c>
      <c r="L5618" s="53"/>
      <c r="M5618" s="54">
        <v>1</v>
      </c>
    </row>
    <row r="5619" spans="2:13" x14ac:dyDescent="0.3">
      <c r="B5619" s="49">
        <v>24462</v>
      </c>
      <c r="C5619" s="50">
        <v>76</v>
      </c>
      <c r="D5619" s="50" t="str">
        <f>VLOOKUP(Table8[[#This Row],[CustomerID]],Table15[[#All],[CustomerID]:[Company Name]],2,FALSE)</f>
        <v>Eloise Ltd.</v>
      </c>
      <c r="E5619" s="51">
        <v>44964</v>
      </c>
      <c r="F5619" s="50">
        <v>1</v>
      </c>
      <c r="G5619" s="50" t="str">
        <f>VLOOKUP(Table8[[#This Row],[ProductID]],Table12[[#All],[ProductID]:[ProductFullName]],3,FALSE)</f>
        <v>Product A</v>
      </c>
      <c r="H5619" s="50">
        <v>6</v>
      </c>
      <c r="I5619" s="52">
        <v>44964.411458333343</v>
      </c>
      <c r="J5619" s="50">
        <v>132</v>
      </c>
      <c r="K5619" s="51">
        <v>44964.96875</v>
      </c>
      <c r="L5619" s="53"/>
      <c r="M5619" s="54">
        <v>1</v>
      </c>
    </row>
    <row r="5620" spans="2:13" x14ac:dyDescent="0.3">
      <c r="B5620" s="49">
        <v>24463</v>
      </c>
      <c r="C5620" s="50">
        <v>408</v>
      </c>
      <c r="D5620" s="50" t="str">
        <f>VLOOKUP(Table8[[#This Row],[CustomerID]],Table15[[#All],[CustomerID]:[Company Name]],2,FALSE)</f>
        <v>KW SURPLUS</v>
      </c>
      <c r="E5620" s="51">
        <v>44964</v>
      </c>
      <c r="F5620" s="50">
        <v>6</v>
      </c>
      <c r="G5620" s="50" t="str">
        <f>VLOOKUP(Table8[[#This Row],[ProductID]],Table12[[#All],[ProductID]:[ProductFullName]],3,FALSE)</f>
        <v>Product F</v>
      </c>
      <c r="H5620" s="53"/>
      <c r="I5620" s="53"/>
      <c r="J5620" s="53"/>
      <c r="K5620" s="51">
        <v>44964.96875</v>
      </c>
      <c r="L5620" s="53"/>
      <c r="M5620" s="54">
        <v>1</v>
      </c>
    </row>
    <row r="5621" spans="2:13" x14ac:dyDescent="0.3">
      <c r="B5621" s="49">
        <v>24464</v>
      </c>
      <c r="C5621" s="50">
        <v>1346</v>
      </c>
      <c r="D5621" s="50" t="str">
        <f>VLOOKUP(Table8[[#This Row],[CustomerID]],Table15[[#All],[CustomerID]:[Company Name]],2,FALSE)</f>
        <v>Merrytime</v>
      </c>
      <c r="E5621" s="51">
        <v>44964</v>
      </c>
      <c r="F5621" s="50">
        <v>4</v>
      </c>
      <c r="G5621" s="50" t="str">
        <f>VLOOKUP(Table8[[#This Row],[ProductID]],Table12[[#All],[ProductID]:[ProductFullName]],3,FALSE)</f>
        <v>Product D</v>
      </c>
      <c r="H5621" s="50">
        <v>5</v>
      </c>
      <c r="I5621" s="52">
        <v>44964.438159722231</v>
      </c>
      <c r="J5621" s="50">
        <v>124</v>
      </c>
      <c r="K5621" s="51">
        <v>44964.96875</v>
      </c>
      <c r="L5621" s="53"/>
      <c r="M5621" s="54">
        <v>1</v>
      </c>
    </row>
    <row r="5622" spans="2:13" x14ac:dyDescent="0.3">
      <c r="B5622" s="49">
        <v>24465</v>
      </c>
      <c r="C5622" s="50">
        <v>1354</v>
      </c>
      <c r="D5622" s="50" t="str">
        <f>VLOOKUP(Table8[[#This Row],[CustomerID]],Table15[[#All],[CustomerID]:[Company Name]],2,FALSE)</f>
        <v>Museum Tour</v>
      </c>
      <c r="E5622" s="51">
        <v>44964</v>
      </c>
      <c r="F5622" s="50">
        <v>4</v>
      </c>
      <c r="G5622" s="50" t="str">
        <f>VLOOKUP(Table8[[#This Row],[ProductID]],Table12[[#All],[ProductID]:[ProductFullName]],3,FALSE)</f>
        <v>Product D</v>
      </c>
      <c r="H5622" s="50">
        <v>4</v>
      </c>
      <c r="I5622" s="52">
        <v>44964.452442129637</v>
      </c>
      <c r="J5622" s="50">
        <v>118</v>
      </c>
      <c r="K5622" s="51">
        <v>44964.96875</v>
      </c>
      <c r="L5622" s="53"/>
      <c r="M5622" s="54">
        <v>1</v>
      </c>
    </row>
    <row r="5623" spans="2:13" x14ac:dyDescent="0.3">
      <c r="B5623" s="49">
        <v>24466</v>
      </c>
      <c r="C5623" s="50">
        <v>287</v>
      </c>
      <c r="D5623" s="50" t="str">
        <f>VLOOKUP(Table8[[#This Row],[CustomerID]],Table15[[#All],[CustomerID]:[Company Name]],2,FALSE)</f>
        <v>Herbies - 5001</v>
      </c>
      <c r="E5623" s="51">
        <v>44964</v>
      </c>
      <c r="F5623" s="50">
        <v>3</v>
      </c>
      <c r="G5623" s="50" t="str">
        <f>VLOOKUP(Table8[[#This Row],[ProductID]],Table12[[#All],[ProductID]:[ProductFullName]],3,FALSE)</f>
        <v>Product C</v>
      </c>
      <c r="H5623" s="50">
        <v>6</v>
      </c>
      <c r="I5623" s="52">
        <v>44964.464131944449</v>
      </c>
      <c r="J5623" s="50">
        <v>114</v>
      </c>
      <c r="K5623" s="51">
        <v>44964.96875</v>
      </c>
      <c r="L5623" s="53"/>
      <c r="M5623" s="54">
        <v>1</v>
      </c>
    </row>
    <row r="5624" spans="2:13" x14ac:dyDescent="0.3">
      <c r="B5624" s="49">
        <v>24467</v>
      </c>
      <c r="C5624" s="50">
        <v>1003</v>
      </c>
      <c r="D5624" s="50" t="str">
        <f>VLOOKUP(Table8[[#This Row],[CustomerID]],Table15[[#All],[CustomerID]:[Company Name]],2,FALSE)</f>
        <v>Village Fisherman</v>
      </c>
      <c r="E5624" s="51">
        <v>44964</v>
      </c>
      <c r="F5624" s="50">
        <v>6</v>
      </c>
      <c r="G5624" s="50" t="str">
        <f>VLOOKUP(Table8[[#This Row],[ProductID]],Table12[[#All],[ProductID]:[ProductFullName]],3,FALSE)</f>
        <v>Product F</v>
      </c>
      <c r="H5624" s="53"/>
      <c r="I5624" s="53"/>
      <c r="J5624" s="53"/>
      <c r="K5624" s="51">
        <v>44964.96875</v>
      </c>
      <c r="L5624" s="53"/>
      <c r="M5624" s="54">
        <v>1</v>
      </c>
    </row>
    <row r="5625" spans="2:13" x14ac:dyDescent="0.3">
      <c r="B5625" s="49">
        <v>24468</v>
      </c>
      <c r="C5625" s="50">
        <v>50</v>
      </c>
      <c r="D5625" s="50" t="str">
        <f>VLOOKUP(Table8[[#This Row],[CustomerID]],Table15[[#All],[CustomerID]:[Company Name]],2,FALSE)</f>
        <v>MARGOLIANS</v>
      </c>
      <c r="E5625" s="51">
        <v>44964</v>
      </c>
      <c r="F5625" s="50">
        <v>3</v>
      </c>
      <c r="G5625" s="50" t="str">
        <f>VLOOKUP(Table8[[#This Row],[ProductID]],Table12[[#All],[ProductID]:[ProductFullName]],3,FALSE)</f>
        <v>Product C</v>
      </c>
      <c r="H5625" s="50">
        <v>5</v>
      </c>
      <c r="I5625" s="52">
        <v>44964.487106481487</v>
      </c>
      <c r="J5625" s="50">
        <v>131</v>
      </c>
      <c r="K5625" s="51">
        <v>44964.96875</v>
      </c>
      <c r="L5625" s="53"/>
      <c r="M5625" s="54">
        <v>1</v>
      </c>
    </row>
    <row r="5626" spans="2:13" x14ac:dyDescent="0.3">
      <c r="B5626" s="49">
        <v>24469</v>
      </c>
      <c r="C5626" s="50">
        <v>1246</v>
      </c>
      <c r="D5626" s="50" t="str">
        <f>VLOOKUP(Table8[[#This Row],[CustomerID]],Table15[[#All],[CustomerID]:[Company Name]],2,FALSE)</f>
        <v>EIRMC / Gifts N Things</v>
      </c>
      <c r="E5626" s="51">
        <v>44964</v>
      </c>
      <c r="F5626" s="50">
        <v>1</v>
      </c>
      <c r="G5626" s="50" t="str">
        <f>VLOOKUP(Table8[[#This Row],[ProductID]],Table12[[#All],[ProductID]:[ProductFullName]],3,FALSE)</f>
        <v>Product A</v>
      </c>
      <c r="H5626" s="50">
        <v>4</v>
      </c>
      <c r="I5626" s="52">
        <v>44964.499687500007</v>
      </c>
      <c r="J5626" s="50">
        <v>105</v>
      </c>
      <c r="K5626" s="51">
        <v>44964.96875</v>
      </c>
      <c r="L5626" s="53"/>
      <c r="M5626" s="54">
        <v>1</v>
      </c>
    </row>
    <row r="5627" spans="2:13" x14ac:dyDescent="0.3">
      <c r="B5627" s="49">
        <v>24470</v>
      </c>
      <c r="C5627" s="50">
        <v>27</v>
      </c>
      <c r="D5627" s="50" t="str">
        <f>VLOOKUP(Table8[[#This Row],[CustomerID]],Table15[[#All],[CustomerID]:[Company Name]],2,FALSE)</f>
        <v>Great Canadian Dollar Store #649</v>
      </c>
      <c r="E5627" s="51">
        <v>44964</v>
      </c>
      <c r="F5627" s="50">
        <v>3</v>
      </c>
      <c r="G5627" s="50" t="str">
        <f>VLOOKUP(Table8[[#This Row],[ProductID]],Table12[[#All],[ProductID]:[ProductFullName]],3,FALSE)</f>
        <v>Product C</v>
      </c>
      <c r="H5627" s="50">
        <v>7</v>
      </c>
      <c r="I5627" s="52">
        <v>44964.514861111122</v>
      </c>
      <c r="J5627" s="50">
        <v>123</v>
      </c>
      <c r="K5627" s="51">
        <v>44964.96875</v>
      </c>
      <c r="L5627" s="53"/>
      <c r="M5627" s="54">
        <v>1</v>
      </c>
    </row>
    <row r="5628" spans="2:13" x14ac:dyDescent="0.3">
      <c r="B5628" s="49">
        <v>24471</v>
      </c>
      <c r="C5628" s="50">
        <v>559</v>
      </c>
      <c r="D5628" s="50" t="str">
        <f>VLOOKUP(Table8[[#This Row],[CustomerID]],Table15[[#All],[CustomerID]:[Company Name]],2,FALSE)</f>
        <v>Your Dollar Store With More</v>
      </c>
      <c r="E5628" s="51">
        <v>44964</v>
      </c>
      <c r="F5628" s="50">
        <v>6</v>
      </c>
      <c r="G5628" s="50" t="str">
        <f>VLOOKUP(Table8[[#This Row],[ProductID]],Table12[[#All],[ProductID]:[ProductFullName]],3,FALSE)</f>
        <v>Product F</v>
      </c>
      <c r="H5628" s="53"/>
      <c r="I5628" s="53"/>
      <c r="J5628" s="53"/>
      <c r="K5628" s="51">
        <v>44964.96875</v>
      </c>
      <c r="L5628" s="53"/>
      <c r="M5628" s="54">
        <v>1</v>
      </c>
    </row>
    <row r="5629" spans="2:13" x14ac:dyDescent="0.3">
      <c r="B5629" s="49">
        <v>24472</v>
      </c>
      <c r="C5629" s="50">
        <v>777</v>
      </c>
      <c r="D5629" s="50" t="str">
        <f>VLOOKUP(Table8[[#This Row],[CustomerID]],Table15[[#All],[CustomerID]:[Company Name]],2,FALSE)</f>
        <v>Brookstone</v>
      </c>
      <c r="E5629" s="51">
        <v>44964</v>
      </c>
      <c r="F5629" s="50">
        <v>6</v>
      </c>
      <c r="G5629" s="50" t="str">
        <f>VLOOKUP(Table8[[#This Row],[ProductID]],Table12[[#All],[ProductID]:[ProductFullName]],3,FALSE)</f>
        <v>Product F</v>
      </c>
      <c r="H5629" s="53"/>
      <c r="I5629" s="53"/>
      <c r="J5629" s="53"/>
      <c r="K5629" s="51">
        <v>44964.96875</v>
      </c>
      <c r="L5629" s="53"/>
      <c r="M5629" s="54">
        <v>1</v>
      </c>
    </row>
    <row r="5630" spans="2:13" x14ac:dyDescent="0.3">
      <c r="B5630" s="49">
        <v>24473</v>
      </c>
      <c r="C5630" s="50">
        <v>345</v>
      </c>
      <c r="D5630" s="50" t="str">
        <f>VLOOKUP(Table8[[#This Row],[CustomerID]],Table15[[#All],[CustomerID]:[Company Name]],2,FALSE)</f>
        <v>Wrap It Up - Toronto</v>
      </c>
      <c r="E5630" s="51">
        <v>44964</v>
      </c>
      <c r="F5630" s="50">
        <v>1</v>
      </c>
      <c r="G5630" s="50" t="str">
        <f>VLOOKUP(Table8[[#This Row],[ProductID]],Table12[[#All],[ProductID]:[ProductFullName]],3,FALSE)</f>
        <v>Product A</v>
      </c>
      <c r="H5630" s="50">
        <v>5</v>
      </c>
      <c r="I5630" s="52">
        <v>44964.557662037041</v>
      </c>
      <c r="J5630" s="50">
        <v>127</v>
      </c>
      <c r="K5630" s="51">
        <v>44964.96875</v>
      </c>
      <c r="L5630" s="53"/>
      <c r="M5630" s="54">
        <v>1</v>
      </c>
    </row>
    <row r="5631" spans="2:13" x14ac:dyDescent="0.3">
      <c r="B5631" s="49">
        <v>24474</v>
      </c>
      <c r="C5631" s="50">
        <v>496</v>
      </c>
      <c r="D5631" s="50" t="str">
        <f>VLOOKUP(Table8[[#This Row],[CustomerID]],Table15[[#All],[CustomerID]:[Company Name]],2,FALSE)</f>
        <v>Pharmasave - 469</v>
      </c>
      <c r="E5631" s="51">
        <v>44964</v>
      </c>
      <c r="F5631" s="50">
        <v>6</v>
      </c>
      <c r="G5631" s="50" t="str">
        <f>VLOOKUP(Table8[[#This Row],[ProductID]],Table12[[#All],[ProductID]:[ProductFullName]],3,FALSE)</f>
        <v>Product F</v>
      </c>
      <c r="H5631" s="53"/>
      <c r="I5631" s="53"/>
      <c r="J5631" s="53"/>
      <c r="K5631" s="51">
        <v>44964.96875</v>
      </c>
      <c r="L5631" s="53"/>
      <c r="M5631" s="54">
        <v>1</v>
      </c>
    </row>
    <row r="5632" spans="2:13" x14ac:dyDescent="0.3">
      <c r="B5632" s="49">
        <v>24475</v>
      </c>
      <c r="C5632" s="50">
        <v>2</v>
      </c>
      <c r="D5632" s="50" t="str">
        <f>VLOOKUP(Table8[[#This Row],[CustomerID]],Table15[[#All],[CustomerID]:[Company Name]],2,FALSE)</f>
        <v>SL Independence Studios PTY  LTD</v>
      </c>
      <c r="E5632" s="51">
        <v>44964</v>
      </c>
      <c r="F5632" s="50">
        <v>1</v>
      </c>
      <c r="G5632" s="50" t="str">
        <f>VLOOKUP(Table8[[#This Row],[ProductID]],Table12[[#All],[ProductID]:[ProductFullName]],3,FALSE)</f>
        <v>Product A</v>
      </c>
      <c r="H5632" s="50">
        <v>2</v>
      </c>
      <c r="I5632" s="52">
        <v>44964.584768518522</v>
      </c>
      <c r="J5632" s="50">
        <v>111</v>
      </c>
      <c r="K5632" s="51">
        <v>44964.96875</v>
      </c>
      <c r="L5632" s="53"/>
      <c r="M5632" s="54">
        <v>1</v>
      </c>
    </row>
    <row r="5633" spans="2:13" x14ac:dyDescent="0.3">
      <c r="B5633" s="49">
        <v>24476</v>
      </c>
      <c r="C5633" s="50">
        <v>1372</v>
      </c>
      <c r="D5633" s="50" t="str">
        <f>VLOOKUP(Table8[[#This Row],[CustomerID]],Table15[[#All],[CustomerID]:[Company Name]],2,FALSE)</f>
        <v>Corrington's Alaskan Ivory</v>
      </c>
      <c r="E5633" s="51">
        <v>44964</v>
      </c>
      <c r="F5633" s="50">
        <v>2</v>
      </c>
      <c r="G5633" s="50" t="str">
        <f>VLOOKUP(Table8[[#This Row],[ProductID]],Table12[[#All],[ProductID]:[ProductFullName]],3,FALSE)</f>
        <v>Product B</v>
      </c>
      <c r="H5633" s="50">
        <v>7</v>
      </c>
      <c r="I5633" s="52">
        <v>44964.599942129636</v>
      </c>
      <c r="J5633" s="50">
        <v>111</v>
      </c>
      <c r="K5633" s="51">
        <v>44964.96875</v>
      </c>
      <c r="L5633" s="53"/>
      <c r="M5633" s="54">
        <v>1</v>
      </c>
    </row>
    <row r="5634" spans="2:13" x14ac:dyDescent="0.3">
      <c r="B5634" s="49">
        <v>24477</v>
      </c>
      <c r="C5634" s="50">
        <v>458</v>
      </c>
      <c r="D5634" s="50" t="str">
        <f>VLOOKUP(Table8[[#This Row],[CustomerID]],Table15[[#All],[CustomerID]:[Company Name]],2,FALSE)</f>
        <v>Paper 'N Things</v>
      </c>
      <c r="E5634" s="51">
        <v>44964</v>
      </c>
      <c r="F5634" s="50">
        <v>4</v>
      </c>
      <c r="G5634" s="50" t="str">
        <f>VLOOKUP(Table8[[#This Row],[ProductID]],Table12[[#All],[ProductID]:[ProductFullName]],3,FALSE)</f>
        <v>Product D</v>
      </c>
      <c r="H5634" s="50">
        <v>4</v>
      </c>
      <c r="I5634" s="52">
        <v>44964.61218750001</v>
      </c>
      <c r="J5634" s="50">
        <v>133</v>
      </c>
      <c r="K5634" s="51">
        <v>44964.96875</v>
      </c>
      <c r="L5634" s="53"/>
      <c r="M5634" s="54">
        <v>1</v>
      </c>
    </row>
    <row r="5635" spans="2:13" x14ac:dyDescent="0.3">
      <c r="B5635" s="49">
        <v>24478</v>
      </c>
      <c r="C5635" s="50">
        <v>416</v>
      </c>
      <c r="D5635" s="50" t="str">
        <f>VLOOKUP(Table8[[#This Row],[CustomerID]],Table15[[#All],[CustomerID]:[Company Name]],2,FALSE)</f>
        <v>Paris Jewellers</v>
      </c>
      <c r="E5635" s="51">
        <v>44964</v>
      </c>
      <c r="F5635" s="50">
        <v>2</v>
      </c>
      <c r="G5635" s="50" t="str">
        <f>VLOOKUP(Table8[[#This Row],[ProductID]],Table12[[#All],[ProductID]:[ProductFullName]],3,FALSE)</f>
        <v>Product B</v>
      </c>
      <c r="H5635" s="50">
        <v>4</v>
      </c>
      <c r="I5635" s="52">
        <v>44964.626597222232</v>
      </c>
      <c r="J5635" s="50">
        <v>127</v>
      </c>
      <c r="K5635" s="51">
        <v>44964.96875</v>
      </c>
      <c r="L5635" s="53"/>
      <c r="M5635" s="54">
        <v>1</v>
      </c>
    </row>
    <row r="5636" spans="2:13" x14ac:dyDescent="0.3">
      <c r="B5636" s="49">
        <v>24479</v>
      </c>
      <c r="C5636" s="50">
        <v>621</v>
      </c>
      <c r="D5636" s="50" t="str">
        <f>VLOOKUP(Table8[[#This Row],[CustomerID]],Table15[[#All],[CustomerID]:[Company Name]],2,FALSE)</f>
        <v>Grant MacEwan College</v>
      </c>
      <c r="E5636" s="51">
        <v>44964</v>
      </c>
      <c r="F5636" s="50">
        <v>3</v>
      </c>
      <c r="G5636" s="50" t="str">
        <f>VLOOKUP(Table8[[#This Row],[ProductID]],Table12[[#All],[ProductID]:[ProductFullName]],3,FALSE)</f>
        <v>Product C</v>
      </c>
      <c r="H5636" s="50">
        <v>5</v>
      </c>
      <c r="I5636" s="52">
        <v>44964.635196759271</v>
      </c>
      <c r="J5636" s="50">
        <v>112</v>
      </c>
      <c r="K5636" s="51">
        <v>44964.96875</v>
      </c>
      <c r="L5636" s="53"/>
      <c r="M5636" s="54">
        <v>1</v>
      </c>
    </row>
    <row r="5637" spans="2:13" x14ac:dyDescent="0.3">
      <c r="B5637" s="49">
        <v>24480</v>
      </c>
      <c r="C5637" s="50">
        <v>34</v>
      </c>
      <c r="D5637" s="50" t="str">
        <f>VLOOKUP(Table8[[#This Row],[CustomerID]],Table15[[#All],[CustomerID]:[Company Name]],2,FALSE)</f>
        <v>Ahead Of Hair</v>
      </c>
      <c r="E5637" s="51">
        <v>44964</v>
      </c>
      <c r="F5637" s="50">
        <v>5</v>
      </c>
      <c r="G5637" s="50" t="str">
        <f>VLOOKUP(Table8[[#This Row],[ProductID]],Table12[[#All],[ProductID]:[ProductFullName]],3,FALSE)</f>
        <v>Product E</v>
      </c>
      <c r="H5637" s="50">
        <v>7</v>
      </c>
      <c r="I5637" s="52">
        <v>44964.643680555564</v>
      </c>
      <c r="J5637" s="50">
        <v>105</v>
      </c>
      <c r="K5637" s="51">
        <v>44964.96875</v>
      </c>
      <c r="L5637" s="53"/>
      <c r="M5637" s="54">
        <v>1</v>
      </c>
    </row>
    <row r="5638" spans="2:13" x14ac:dyDescent="0.3">
      <c r="B5638" s="49">
        <v>24481</v>
      </c>
      <c r="C5638" s="50">
        <v>930</v>
      </c>
      <c r="D5638" s="50" t="str">
        <f>VLOOKUP(Table8[[#This Row],[CustomerID]],Table15[[#All],[CustomerID]:[Company Name]],2,FALSE)</f>
        <v>Alexandra</v>
      </c>
      <c r="E5638" s="51">
        <v>44964</v>
      </c>
      <c r="F5638" s="50">
        <v>2</v>
      </c>
      <c r="G5638" s="50" t="str">
        <f>VLOOKUP(Table8[[#This Row],[ProductID]],Table12[[#All],[ProductID]:[ProductFullName]],3,FALSE)</f>
        <v>Product B</v>
      </c>
      <c r="H5638" s="50">
        <v>5</v>
      </c>
      <c r="I5638" s="52">
        <v>44964.657766203709</v>
      </c>
      <c r="J5638" s="50">
        <v>111</v>
      </c>
      <c r="K5638" s="51">
        <v>44964.96875</v>
      </c>
      <c r="L5638" s="53"/>
      <c r="M5638" s="54">
        <v>1</v>
      </c>
    </row>
    <row r="5639" spans="2:13" x14ac:dyDescent="0.3">
      <c r="B5639" s="49">
        <v>24482</v>
      </c>
      <c r="C5639" s="50">
        <v>280</v>
      </c>
      <c r="D5639" s="50" t="str">
        <f>VLOOKUP(Table8[[#This Row],[CustomerID]],Table15[[#All],[CustomerID]:[Company Name]],2,FALSE)</f>
        <v>Oakville Trafalgar Hospital</v>
      </c>
      <c r="E5639" s="51">
        <v>44964</v>
      </c>
      <c r="F5639" s="50">
        <v>3</v>
      </c>
      <c r="G5639" s="50" t="str">
        <f>VLOOKUP(Table8[[#This Row],[ProductID]],Table12[[#All],[ProductID]:[ProductFullName]],3,FALSE)</f>
        <v>Product C</v>
      </c>
      <c r="H5639" s="50">
        <v>6</v>
      </c>
      <c r="I5639" s="52">
        <v>44964.666377314818</v>
      </c>
      <c r="J5639" s="50">
        <v>121</v>
      </c>
      <c r="K5639" s="51">
        <v>44964.96875</v>
      </c>
      <c r="L5639" s="53"/>
      <c r="M5639" s="54">
        <v>1</v>
      </c>
    </row>
    <row r="5640" spans="2:13" x14ac:dyDescent="0.3">
      <c r="B5640" s="49">
        <v>24483</v>
      </c>
      <c r="C5640" s="50">
        <v>1226</v>
      </c>
      <c r="D5640" s="50" t="str">
        <f>VLOOKUP(Table8[[#This Row],[CustomerID]],Table15[[#All],[CustomerID]:[Company Name]],2,FALSE)</f>
        <v>Pooh's Place</v>
      </c>
      <c r="E5640" s="51">
        <v>44964</v>
      </c>
      <c r="F5640" s="50">
        <v>5</v>
      </c>
      <c r="G5640" s="50" t="str">
        <f>VLOOKUP(Table8[[#This Row],[ProductID]],Table12[[#All],[ProductID]:[ProductFullName]],3,FALSE)</f>
        <v>Product E</v>
      </c>
      <c r="H5640" s="50">
        <v>3</v>
      </c>
      <c r="I5640" s="52">
        <v>44964.682060185187</v>
      </c>
      <c r="J5640" s="50">
        <v>118</v>
      </c>
      <c r="K5640" s="51">
        <v>44964.96875</v>
      </c>
      <c r="L5640" s="53"/>
      <c r="M5640" s="54">
        <v>1</v>
      </c>
    </row>
    <row r="5641" spans="2:13" x14ac:dyDescent="0.3">
      <c r="B5641" s="49">
        <v>24484</v>
      </c>
      <c r="C5641" s="50">
        <v>957</v>
      </c>
      <c r="D5641" s="50" t="str">
        <f>VLOOKUP(Table8[[#This Row],[CustomerID]],Table15[[#All],[CustomerID]:[Company Name]],2,FALSE)</f>
        <v>Eden's Collection</v>
      </c>
      <c r="E5641" s="51">
        <v>44964</v>
      </c>
      <c r="F5641" s="50">
        <v>1</v>
      </c>
      <c r="G5641" s="50" t="str">
        <f>VLOOKUP(Table8[[#This Row],[ProductID]],Table12[[#All],[ProductID]:[ProductFullName]],3,FALSE)</f>
        <v>Product A</v>
      </c>
      <c r="H5641" s="50">
        <v>5</v>
      </c>
      <c r="I5641" s="52">
        <v>44964.693067129629</v>
      </c>
      <c r="J5641" s="50">
        <v>120</v>
      </c>
      <c r="K5641" s="51">
        <v>44964.96875</v>
      </c>
      <c r="L5641" s="53"/>
      <c r="M5641" s="54">
        <v>1</v>
      </c>
    </row>
    <row r="5642" spans="2:13" x14ac:dyDescent="0.3">
      <c r="B5642" s="49">
        <v>24485</v>
      </c>
      <c r="C5642" s="50">
        <v>51</v>
      </c>
      <c r="D5642" s="50" t="str">
        <f>VLOOKUP(Table8[[#This Row],[CustomerID]],Table15[[#All],[CustomerID]:[Company Name]],2,FALSE)</f>
        <v>WESTPHAL PHARMACHOICE</v>
      </c>
      <c r="E5642" s="51">
        <v>44964</v>
      </c>
      <c r="F5642" s="50">
        <v>4</v>
      </c>
      <c r="G5642" s="50" t="str">
        <f>VLOOKUP(Table8[[#This Row],[ProductID]],Table12[[#All],[ProductID]:[ProductFullName]],3,FALSE)</f>
        <v>Product D</v>
      </c>
      <c r="H5642" s="50">
        <v>3</v>
      </c>
      <c r="I5642" s="52">
        <v>44964.706701388888</v>
      </c>
      <c r="J5642" s="50">
        <v>114</v>
      </c>
      <c r="K5642" s="51">
        <v>44964.96875</v>
      </c>
      <c r="L5642" s="53"/>
      <c r="M5642" s="54">
        <v>1</v>
      </c>
    </row>
    <row r="5643" spans="2:13" x14ac:dyDescent="0.3">
      <c r="B5643" s="49">
        <v>24486</v>
      </c>
      <c r="C5643" s="50">
        <v>928</v>
      </c>
      <c r="D5643" s="50" t="str">
        <f>VLOOKUP(Table8[[#This Row],[CustomerID]],Table15[[#All],[CustomerID]:[Company Name]],2,FALSE)</f>
        <v>Neo Inc.</v>
      </c>
      <c r="E5643" s="51">
        <v>44964</v>
      </c>
      <c r="F5643" s="50">
        <v>5</v>
      </c>
      <c r="G5643" s="50" t="str">
        <f>VLOOKUP(Table8[[#This Row],[ProductID]],Table12[[#All],[ProductID]:[ProductFullName]],3,FALSE)</f>
        <v>Product E</v>
      </c>
      <c r="H5643" s="50">
        <v>3</v>
      </c>
      <c r="I5643" s="52">
        <v>44964.715173611112</v>
      </c>
      <c r="J5643" s="50">
        <v>111</v>
      </c>
      <c r="K5643" s="51">
        <v>44964.96875</v>
      </c>
      <c r="L5643" s="53"/>
      <c r="M5643" s="54">
        <v>1</v>
      </c>
    </row>
    <row r="5644" spans="2:13" x14ac:dyDescent="0.3">
      <c r="B5644" s="49">
        <v>24487</v>
      </c>
      <c r="C5644" s="50">
        <v>990</v>
      </c>
      <c r="D5644" s="50" t="str">
        <f>VLOOKUP(Table8[[#This Row],[CustomerID]],Table15[[#All],[CustomerID]:[Company Name]],2,FALSE)</f>
        <v>Newport News</v>
      </c>
      <c r="E5644" s="51">
        <v>44964</v>
      </c>
      <c r="F5644" s="50">
        <v>4</v>
      </c>
      <c r="G5644" s="50" t="str">
        <f>VLOOKUP(Table8[[#This Row],[ProductID]],Table12[[#All],[ProductID]:[ProductFullName]],3,FALSE)</f>
        <v>Product D</v>
      </c>
      <c r="H5644" s="50">
        <v>5</v>
      </c>
      <c r="I5644" s="52">
        <v>44964.727870370371</v>
      </c>
      <c r="J5644" s="50">
        <v>125</v>
      </c>
      <c r="K5644" s="51">
        <v>44964.96875</v>
      </c>
      <c r="L5644" s="53"/>
      <c r="M5644" s="54">
        <v>1</v>
      </c>
    </row>
    <row r="5645" spans="2:13" x14ac:dyDescent="0.3">
      <c r="B5645" s="49">
        <v>24488</v>
      </c>
      <c r="C5645" s="50">
        <v>147</v>
      </c>
      <c r="D5645" s="50" t="str">
        <f>VLOOKUP(Table8[[#This Row],[CustomerID]],Table15[[#All],[CustomerID]:[Company Name]],2,FALSE)</f>
        <v>Brass &amp; Craft</v>
      </c>
      <c r="E5645" s="51">
        <v>44965</v>
      </c>
      <c r="F5645" s="50">
        <v>5</v>
      </c>
      <c r="G5645" s="50" t="str">
        <f>VLOOKUP(Table8[[#This Row],[ProductID]],Table12[[#All],[ProductID]:[ProductFullName]],3,FALSE)</f>
        <v>Product E</v>
      </c>
      <c r="H5645" s="50">
        <v>7</v>
      </c>
      <c r="I5645" s="52">
        <v>44965.333333333336</v>
      </c>
      <c r="J5645" s="50">
        <v>130</v>
      </c>
      <c r="K5645" s="51">
        <v>44965.945833333331</v>
      </c>
      <c r="L5645" s="53"/>
      <c r="M5645" s="54">
        <v>1</v>
      </c>
    </row>
    <row r="5646" spans="2:13" x14ac:dyDescent="0.3">
      <c r="B5646" s="49">
        <v>24489</v>
      </c>
      <c r="C5646" s="50">
        <v>1173</v>
      </c>
      <c r="D5646" s="50" t="str">
        <f>VLOOKUP(Table8[[#This Row],[CustomerID]],Table15[[#All],[CustomerID]:[Company Name]],2,FALSE)</f>
        <v>Joan's Hallmark</v>
      </c>
      <c r="E5646" s="51">
        <v>44965</v>
      </c>
      <c r="F5646" s="50">
        <v>5</v>
      </c>
      <c r="G5646" s="50" t="str">
        <f>VLOOKUP(Table8[[#This Row],[ProductID]],Table12[[#All],[ProductID]:[ProductFullName]],3,FALSE)</f>
        <v>Product E</v>
      </c>
      <c r="H5646" s="50">
        <v>5</v>
      </c>
      <c r="I5646" s="52">
        <v>44965.343159722222</v>
      </c>
      <c r="J5646" s="50">
        <v>106</v>
      </c>
      <c r="K5646" s="51">
        <v>44965.945833333331</v>
      </c>
      <c r="L5646" s="53"/>
      <c r="M5646" s="54">
        <v>1</v>
      </c>
    </row>
    <row r="5647" spans="2:13" x14ac:dyDescent="0.3">
      <c r="B5647" s="49">
        <v>24490</v>
      </c>
      <c r="C5647" s="50">
        <v>1175</v>
      </c>
      <c r="D5647" s="50" t="str">
        <f>VLOOKUP(Table8[[#This Row],[CustomerID]],Table15[[#All],[CustomerID]:[Company Name]],2,FALSE)</f>
        <v>CMCF GIFT SHOP</v>
      </c>
      <c r="E5647" s="51">
        <v>44965</v>
      </c>
      <c r="F5647" s="50">
        <v>2</v>
      </c>
      <c r="G5647" s="50" t="str">
        <f>VLOOKUP(Table8[[#This Row],[ProductID]],Table12[[#All],[ProductID]:[ProductFullName]],3,FALSE)</f>
        <v>Product B</v>
      </c>
      <c r="H5647" s="50">
        <v>2</v>
      </c>
      <c r="I5647" s="52">
        <v>44965.353067129632</v>
      </c>
      <c r="J5647" s="50">
        <v>128</v>
      </c>
      <c r="K5647" s="51">
        <v>44965.945833333331</v>
      </c>
      <c r="L5647" s="53"/>
      <c r="M5647" s="54">
        <v>1</v>
      </c>
    </row>
    <row r="5648" spans="2:13" x14ac:dyDescent="0.3">
      <c r="B5648" s="49">
        <v>24491</v>
      </c>
      <c r="C5648" s="50">
        <v>562</v>
      </c>
      <c r="D5648" s="50" t="str">
        <f>VLOOKUP(Table8[[#This Row],[CustomerID]],Table15[[#All],[CustomerID]:[Company Name]],2,FALSE)</f>
        <v>Etc Etc</v>
      </c>
      <c r="E5648" s="51">
        <v>44965</v>
      </c>
      <c r="F5648" s="50">
        <v>4</v>
      </c>
      <c r="G5648" s="50" t="str">
        <f>VLOOKUP(Table8[[#This Row],[ProductID]],Table12[[#All],[ProductID]:[ProductFullName]],3,FALSE)</f>
        <v>Product D</v>
      </c>
      <c r="H5648" s="50">
        <v>4</v>
      </c>
      <c r="I5648" s="52">
        <v>44965.369432870371</v>
      </c>
      <c r="J5648" s="50">
        <v>122</v>
      </c>
      <c r="K5648" s="51">
        <v>44965.945833333331</v>
      </c>
      <c r="L5648" s="53"/>
      <c r="M5648" s="54">
        <v>1</v>
      </c>
    </row>
    <row r="5649" spans="2:13" x14ac:dyDescent="0.3">
      <c r="B5649" s="49">
        <v>24492</v>
      </c>
      <c r="C5649" s="50">
        <v>639</v>
      </c>
      <c r="D5649" s="50" t="str">
        <f>VLOOKUP(Table8[[#This Row],[CustomerID]],Table15[[#All],[CustomerID]:[Company Name]],2,FALSE)</f>
        <v>What Women Wear Ltd.</v>
      </c>
      <c r="E5649" s="51">
        <v>44965</v>
      </c>
      <c r="F5649" s="50">
        <v>2</v>
      </c>
      <c r="G5649" s="50" t="str">
        <f>VLOOKUP(Table8[[#This Row],[ProductID]],Table12[[#All],[ProductID]:[ProductFullName]],3,FALSE)</f>
        <v>Product B</v>
      </c>
      <c r="H5649" s="50">
        <v>6</v>
      </c>
      <c r="I5649" s="52">
        <v>44965.378819444442</v>
      </c>
      <c r="J5649" s="50">
        <v>131</v>
      </c>
      <c r="K5649" s="51">
        <v>44965.945833333331</v>
      </c>
      <c r="L5649" s="53"/>
      <c r="M5649" s="54">
        <v>1</v>
      </c>
    </row>
    <row r="5650" spans="2:13" x14ac:dyDescent="0.3">
      <c r="B5650" s="49">
        <v>24493</v>
      </c>
      <c r="C5650" s="50">
        <v>368</v>
      </c>
      <c r="D5650" s="50" t="str">
        <f>VLOOKUP(Table8[[#This Row],[CustomerID]],Table15[[#All],[CustomerID]:[Company Name]],2,FALSE)</f>
        <v>William Osler Gift Shop</v>
      </c>
      <c r="E5650" s="51">
        <v>44965</v>
      </c>
      <c r="F5650" s="50">
        <v>6</v>
      </c>
      <c r="G5650" s="50" t="str">
        <f>VLOOKUP(Table8[[#This Row],[ProductID]],Table12[[#All],[ProductID]:[ProductFullName]],3,FALSE)</f>
        <v>Product F</v>
      </c>
      <c r="H5650" s="53"/>
      <c r="I5650" s="53"/>
      <c r="J5650" s="53"/>
      <c r="K5650" s="51">
        <v>44965.945833333331</v>
      </c>
      <c r="L5650" s="53"/>
      <c r="M5650" s="54">
        <v>1</v>
      </c>
    </row>
    <row r="5651" spans="2:13" x14ac:dyDescent="0.3">
      <c r="B5651" s="49">
        <v>24494</v>
      </c>
      <c r="C5651" s="50">
        <v>527</v>
      </c>
      <c r="D5651" s="50" t="str">
        <f>VLOOKUP(Table8[[#This Row],[CustomerID]],Table15[[#All],[CustomerID]:[Company Name]],2,FALSE)</f>
        <v>Blooms Photography</v>
      </c>
      <c r="E5651" s="51">
        <v>44965</v>
      </c>
      <c r="F5651" s="50">
        <v>1</v>
      </c>
      <c r="G5651" s="50" t="str">
        <f>VLOOKUP(Table8[[#This Row],[ProductID]],Table12[[#All],[ProductID]:[ProductFullName]],3,FALSE)</f>
        <v>Product A</v>
      </c>
      <c r="H5651" s="50">
        <v>5</v>
      </c>
      <c r="I5651" s="52">
        <v>44965.404097222221</v>
      </c>
      <c r="J5651" s="50">
        <v>120</v>
      </c>
      <c r="K5651" s="51">
        <v>44965.945833333331</v>
      </c>
      <c r="L5651" s="53"/>
      <c r="M5651" s="54">
        <v>1</v>
      </c>
    </row>
    <row r="5652" spans="2:13" x14ac:dyDescent="0.3">
      <c r="B5652" s="49">
        <v>24495</v>
      </c>
      <c r="C5652" s="50">
        <v>1182</v>
      </c>
      <c r="D5652" s="50" t="str">
        <f>VLOOKUP(Table8[[#This Row],[CustomerID]],Table15[[#All],[CustomerID]:[Company Name]],2,FALSE)</f>
        <v>Petals and Twigs</v>
      </c>
      <c r="E5652" s="51">
        <v>44965</v>
      </c>
      <c r="F5652" s="50">
        <v>2</v>
      </c>
      <c r="G5652" s="50" t="str">
        <f>VLOOKUP(Table8[[#This Row],[ProductID]],Table12[[#All],[ProductID]:[ProductFullName]],3,FALSE)</f>
        <v>Product B</v>
      </c>
      <c r="H5652" s="50">
        <v>5</v>
      </c>
      <c r="I5652" s="52">
        <v>44965.415729166663</v>
      </c>
      <c r="J5652" s="50">
        <v>121</v>
      </c>
      <c r="K5652" s="51">
        <v>44965.945833333331</v>
      </c>
      <c r="L5652" s="53"/>
      <c r="M5652" s="54">
        <v>1</v>
      </c>
    </row>
    <row r="5653" spans="2:13" x14ac:dyDescent="0.3">
      <c r="B5653" s="49">
        <v>24496</v>
      </c>
      <c r="C5653" s="50">
        <v>914</v>
      </c>
      <c r="D5653" s="50" t="str">
        <f>VLOOKUP(Table8[[#This Row],[CustomerID]],Table15[[#All],[CustomerID]:[Company Name]],2,FALSE)</f>
        <v>Jerrick's Lower East Side</v>
      </c>
      <c r="E5653" s="51">
        <v>44965</v>
      </c>
      <c r="F5653" s="50">
        <v>2</v>
      </c>
      <c r="G5653" s="50" t="str">
        <f>VLOOKUP(Table8[[#This Row],[ProductID]],Table12[[#All],[ProductID]:[ProductFullName]],3,FALSE)</f>
        <v>Product B</v>
      </c>
      <c r="H5653" s="50">
        <v>7</v>
      </c>
      <c r="I5653" s="52">
        <v>44965.431782407402</v>
      </c>
      <c r="J5653" s="50">
        <v>128</v>
      </c>
      <c r="K5653" s="51">
        <v>44965.945833333331</v>
      </c>
      <c r="L5653" s="53"/>
      <c r="M5653" s="54">
        <v>1</v>
      </c>
    </row>
    <row r="5654" spans="2:13" x14ac:dyDescent="0.3">
      <c r="B5654" s="49">
        <v>24497</v>
      </c>
      <c r="C5654" s="50">
        <v>627</v>
      </c>
      <c r="D5654" s="50" t="str">
        <f>VLOOKUP(Table8[[#This Row],[CustomerID]],Table15[[#All],[CustomerID]:[Company Name]],2,FALSE)</f>
        <v>Stollery Children's Hospital Foundation</v>
      </c>
      <c r="E5654" s="51">
        <v>44965</v>
      </c>
      <c r="F5654" s="50">
        <v>6</v>
      </c>
      <c r="G5654" s="50" t="str">
        <f>VLOOKUP(Table8[[#This Row],[ProductID]],Table12[[#All],[ProductID]:[ProductFullName]],3,FALSE)</f>
        <v>Product F</v>
      </c>
      <c r="H5654" s="53"/>
      <c r="I5654" s="53"/>
      <c r="J5654" s="53"/>
      <c r="K5654" s="51">
        <v>44965.945833333331</v>
      </c>
      <c r="L5654" s="53"/>
      <c r="M5654" s="54">
        <v>1</v>
      </c>
    </row>
    <row r="5655" spans="2:13" x14ac:dyDescent="0.3">
      <c r="B5655" s="49">
        <v>24498</v>
      </c>
      <c r="C5655" s="50">
        <v>665</v>
      </c>
      <c r="D5655" s="50" t="str">
        <f>VLOOKUP(Table8[[#This Row],[CustomerID]],Table15[[#All],[CustomerID]:[Company Name]],2,FALSE)</f>
        <v>Casual Pender</v>
      </c>
      <c r="E5655" s="51">
        <v>44965</v>
      </c>
      <c r="F5655" s="50">
        <v>3</v>
      </c>
      <c r="G5655" s="50" t="str">
        <f>VLOOKUP(Table8[[#This Row],[ProductID]],Table12[[#All],[ProductID]:[ProductFullName]],3,FALSE)</f>
        <v>Product C</v>
      </c>
      <c r="H5655" s="50">
        <v>5</v>
      </c>
      <c r="I5655" s="52">
        <v>44965.457627314812</v>
      </c>
      <c r="J5655" s="50">
        <v>131</v>
      </c>
      <c r="K5655" s="51">
        <v>44965.945833333331</v>
      </c>
      <c r="L5655" s="53"/>
      <c r="M5655" s="54">
        <v>1</v>
      </c>
    </row>
    <row r="5656" spans="2:13" x14ac:dyDescent="0.3">
      <c r="B5656" s="49">
        <v>24499</v>
      </c>
      <c r="C5656" s="50">
        <v>1099</v>
      </c>
      <c r="D5656" s="50" t="str">
        <f>VLOOKUP(Table8[[#This Row],[CustomerID]],Table15[[#All],[CustomerID]:[Company Name]],2,FALSE)</f>
        <v>Justin Weiss</v>
      </c>
      <c r="E5656" s="51">
        <v>44965</v>
      </c>
      <c r="F5656" s="50">
        <v>3</v>
      </c>
      <c r="G5656" s="50" t="str">
        <f>VLOOKUP(Table8[[#This Row],[ProductID]],Table12[[#All],[ProductID]:[ProductFullName]],3,FALSE)</f>
        <v>Product C</v>
      </c>
      <c r="H5656" s="50">
        <v>7</v>
      </c>
      <c r="I5656" s="52">
        <v>44965.473506944443</v>
      </c>
      <c r="J5656" s="50">
        <v>125</v>
      </c>
      <c r="K5656" s="51">
        <v>44965.945833333331</v>
      </c>
      <c r="L5656" s="53"/>
      <c r="M5656" s="54">
        <v>1</v>
      </c>
    </row>
    <row r="5657" spans="2:13" x14ac:dyDescent="0.3">
      <c r="B5657" s="49">
        <v>24500</v>
      </c>
      <c r="C5657" s="50">
        <v>956</v>
      </c>
      <c r="D5657" s="50" t="str">
        <f>VLOOKUP(Table8[[#This Row],[CustomerID]],Table15[[#All],[CustomerID]:[Company Name]],2,FALSE)</f>
        <v>Dutch Apple Dinner Theater</v>
      </c>
      <c r="E5657" s="51">
        <v>44965</v>
      </c>
      <c r="F5657" s="50">
        <v>6</v>
      </c>
      <c r="G5657" s="50" t="str">
        <f>VLOOKUP(Table8[[#This Row],[ProductID]],Table12[[#All],[ProductID]:[ProductFullName]],3,FALSE)</f>
        <v>Product F</v>
      </c>
      <c r="H5657" s="53"/>
      <c r="I5657" s="53"/>
      <c r="J5657" s="53"/>
      <c r="K5657" s="51">
        <v>44965.945833333331</v>
      </c>
      <c r="L5657" s="53"/>
      <c r="M5657" s="54">
        <v>1</v>
      </c>
    </row>
    <row r="5658" spans="2:13" x14ac:dyDescent="0.3">
      <c r="B5658" s="49">
        <v>24501</v>
      </c>
      <c r="C5658" s="50">
        <v>616</v>
      </c>
      <c r="D5658" s="50" t="str">
        <f>VLOOKUP(Table8[[#This Row],[CustomerID]],Table15[[#All],[CustomerID]:[Company Name]],2,FALSE)</f>
        <v>Creekside Mercantile</v>
      </c>
      <c r="E5658" s="51">
        <v>44965</v>
      </c>
      <c r="F5658" s="50">
        <v>3</v>
      </c>
      <c r="G5658" s="50" t="str">
        <f>VLOOKUP(Table8[[#This Row],[ProductID]],Table12[[#All],[ProductID]:[ProductFullName]],3,FALSE)</f>
        <v>Product C</v>
      </c>
      <c r="H5658" s="50">
        <v>2</v>
      </c>
      <c r="I5658" s="52">
        <v>44965.501793981486</v>
      </c>
      <c r="J5658" s="50">
        <v>116</v>
      </c>
      <c r="K5658" s="51">
        <v>44965.945833333331</v>
      </c>
      <c r="L5658" s="53"/>
      <c r="M5658" s="54">
        <v>1</v>
      </c>
    </row>
    <row r="5659" spans="2:13" x14ac:dyDescent="0.3">
      <c r="B5659" s="49">
        <v>24502</v>
      </c>
      <c r="C5659" s="50">
        <v>343</v>
      </c>
      <c r="D5659" s="50" t="str">
        <f>VLOOKUP(Table8[[#This Row],[CustomerID]],Table15[[#All],[CustomerID]:[Company Name]],2,FALSE)</f>
        <v>Zellers Store #453</v>
      </c>
      <c r="E5659" s="51">
        <v>44965</v>
      </c>
      <c r="F5659" s="50">
        <v>6</v>
      </c>
      <c r="G5659" s="50" t="str">
        <f>VLOOKUP(Table8[[#This Row],[ProductID]],Table12[[#All],[ProductID]:[ProductFullName]],3,FALSE)</f>
        <v>Product F</v>
      </c>
      <c r="H5659" s="53"/>
      <c r="I5659" s="53"/>
      <c r="J5659" s="53"/>
      <c r="K5659" s="51">
        <v>44965.945833333331</v>
      </c>
      <c r="L5659" s="53"/>
      <c r="M5659" s="54">
        <v>1</v>
      </c>
    </row>
    <row r="5660" spans="2:13" x14ac:dyDescent="0.3">
      <c r="B5660" s="49">
        <v>24503</v>
      </c>
      <c r="C5660" s="50">
        <v>562</v>
      </c>
      <c r="D5660" s="50" t="str">
        <f>VLOOKUP(Table8[[#This Row],[CustomerID]],Table15[[#All],[CustomerID]:[Company Name]],2,FALSE)</f>
        <v>Etc Etc</v>
      </c>
      <c r="E5660" s="51">
        <v>44965</v>
      </c>
      <c r="F5660" s="50">
        <v>4</v>
      </c>
      <c r="G5660" s="50" t="str">
        <f>VLOOKUP(Table8[[#This Row],[ProductID]],Table12[[#All],[ProductID]:[ProductFullName]],3,FALSE)</f>
        <v>Product D</v>
      </c>
      <c r="H5660" s="50">
        <v>7</v>
      </c>
      <c r="I5660" s="52">
        <v>44965.525462962971</v>
      </c>
      <c r="J5660" s="50">
        <v>112</v>
      </c>
      <c r="K5660" s="51">
        <v>44965.945833333331</v>
      </c>
      <c r="L5660" s="53"/>
      <c r="M5660" s="54">
        <v>1</v>
      </c>
    </row>
    <row r="5661" spans="2:13" x14ac:dyDescent="0.3">
      <c r="B5661" s="49">
        <v>24504</v>
      </c>
      <c r="C5661" s="50">
        <v>1099</v>
      </c>
      <c r="D5661" s="50" t="str">
        <f>VLOOKUP(Table8[[#This Row],[CustomerID]],Table15[[#All],[CustomerID]:[Company Name]],2,FALSE)</f>
        <v>Justin Weiss</v>
      </c>
      <c r="E5661" s="51">
        <v>44965</v>
      </c>
      <c r="F5661" s="50">
        <v>2</v>
      </c>
      <c r="G5661" s="50" t="str">
        <f>VLOOKUP(Table8[[#This Row],[ProductID]],Table12[[#All],[ProductID]:[ProductFullName]],3,FALSE)</f>
        <v>Product B</v>
      </c>
      <c r="H5661" s="50">
        <v>6</v>
      </c>
      <c r="I5661" s="52">
        <v>44965.539317129638</v>
      </c>
      <c r="J5661" s="50">
        <v>123</v>
      </c>
      <c r="K5661" s="51">
        <v>44965.945833333331</v>
      </c>
      <c r="L5661" s="53"/>
      <c r="M5661" s="54">
        <v>1</v>
      </c>
    </row>
    <row r="5662" spans="2:13" x14ac:dyDescent="0.3">
      <c r="B5662" s="49">
        <v>24505</v>
      </c>
      <c r="C5662" s="50">
        <v>758</v>
      </c>
      <c r="D5662" s="50" t="str">
        <f>VLOOKUP(Table8[[#This Row],[CustomerID]],Table15[[#All],[CustomerID]:[Company Name]],2,FALSE)</f>
        <v>Ruby Slipper</v>
      </c>
      <c r="E5662" s="51">
        <v>44965</v>
      </c>
      <c r="F5662" s="50">
        <v>5</v>
      </c>
      <c r="G5662" s="50" t="str">
        <f>VLOOKUP(Table8[[#This Row],[ProductID]],Table12[[#All],[ProductID]:[ProductFullName]],3,FALSE)</f>
        <v>Product E</v>
      </c>
      <c r="H5662" s="50">
        <v>4</v>
      </c>
      <c r="I5662" s="52">
        <v>44965.549780092602</v>
      </c>
      <c r="J5662" s="50">
        <v>112</v>
      </c>
      <c r="K5662" s="51">
        <v>44965.945833333331</v>
      </c>
      <c r="L5662" s="53"/>
      <c r="M5662" s="54">
        <v>1</v>
      </c>
    </row>
    <row r="5663" spans="2:13" x14ac:dyDescent="0.3">
      <c r="B5663" s="49">
        <v>24506</v>
      </c>
      <c r="C5663" s="50">
        <v>67</v>
      </c>
      <c r="D5663" s="50" t="str">
        <f>VLOOKUP(Table8[[#This Row],[CustomerID]],Table15[[#All],[CustomerID]:[Company Name]],2,FALSE)</f>
        <v>FULMORES PCHOUICE</v>
      </c>
      <c r="E5663" s="51">
        <v>44965</v>
      </c>
      <c r="F5663" s="50">
        <v>2</v>
      </c>
      <c r="G5663" s="50" t="str">
        <f>VLOOKUP(Table8[[#This Row],[ProductID]],Table12[[#All],[ProductID]:[ProductFullName]],3,FALSE)</f>
        <v>Product B</v>
      </c>
      <c r="H5663" s="50">
        <v>2</v>
      </c>
      <c r="I5663" s="52">
        <v>44965.56630787038</v>
      </c>
      <c r="J5663" s="50">
        <v>117</v>
      </c>
      <c r="K5663" s="51">
        <v>44965.945833333331</v>
      </c>
      <c r="L5663" s="53"/>
      <c r="M5663" s="54">
        <v>1</v>
      </c>
    </row>
    <row r="5664" spans="2:13" x14ac:dyDescent="0.3">
      <c r="B5664" s="49">
        <v>24507</v>
      </c>
      <c r="C5664" s="50">
        <v>169</v>
      </c>
      <c r="D5664" s="50" t="str">
        <f>VLOOKUP(Table8[[#This Row],[CustomerID]],Table15[[#All],[CustomerID]:[Company Name]],2,FALSE)</f>
        <v>Just Toys</v>
      </c>
      <c r="E5664" s="51">
        <v>44965</v>
      </c>
      <c r="F5664" s="50">
        <v>4</v>
      </c>
      <c r="G5664" s="50" t="str">
        <f>VLOOKUP(Table8[[#This Row],[ProductID]],Table12[[#All],[ProductID]:[ProductFullName]],3,FALSE)</f>
        <v>Product D</v>
      </c>
      <c r="H5664" s="50">
        <v>5</v>
      </c>
      <c r="I5664" s="52">
        <v>44965.575590277789</v>
      </c>
      <c r="J5664" s="50">
        <v>126</v>
      </c>
      <c r="K5664" s="51">
        <v>44965.945833333331</v>
      </c>
      <c r="L5664" s="53"/>
      <c r="M5664" s="54">
        <v>1</v>
      </c>
    </row>
    <row r="5665" spans="2:13" x14ac:dyDescent="0.3">
      <c r="B5665" s="49">
        <v>24508</v>
      </c>
      <c r="C5665" s="50">
        <v>624</v>
      </c>
      <c r="D5665" s="50" t="str">
        <f>VLOOKUP(Table8[[#This Row],[CustomerID]],Table15[[#All],[CustomerID]:[Company Name]],2,FALSE)</f>
        <v>When Pigs Fly Inc</v>
      </c>
      <c r="E5665" s="51">
        <v>44965</v>
      </c>
      <c r="F5665" s="50">
        <v>1</v>
      </c>
      <c r="G5665" s="50" t="str">
        <f>VLOOKUP(Table8[[#This Row],[ProductID]],Table12[[#All],[ProductID]:[ProductFullName]],3,FALSE)</f>
        <v>Product A</v>
      </c>
      <c r="H5665" s="50">
        <v>2</v>
      </c>
      <c r="I5665" s="52">
        <v>44965.592766203714</v>
      </c>
      <c r="J5665" s="50">
        <v>133</v>
      </c>
      <c r="K5665" s="51">
        <v>44965.945833333331</v>
      </c>
      <c r="L5665" s="53"/>
      <c r="M5665" s="54">
        <v>1</v>
      </c>
    </row>
    <row r="5666" spans="2:13" x14ac:dyDescent="0.3">
      <c r="B5666" s="49">
        <v>24509</v>
      </c>
      <c r="C5666" s="50">
        <v>420</v>
      </c>
      <c r="D5666" s="50" t="str">
        <f>VLOOKUP(Table8[[#This Row],[CustomerID]],Table15[[#All],[CustomerID]:[Company Name]],2,FALSE)</f>
        <v>Rollstons-Simcoe</v>
      </c>
      <c r="E5666" s="51">
        <v>44965</v>
      </c>
      <c r="F5666" s="50">
        <v>1</v>
      </c>
      <c r="G5666" s="50" t="str">
        <f>VLOOKUP(Table8[[#This Row],[ProductID]],Table12[[#All],[ProductID]:[ProductFullName]],3,FALSE)</f>
        <v>Product A</v>
      </c>
      <c r="H5666" s="50">
        <v>2</v>
      </c>
      <c r="I5666" s="52">
        <v>44965.602500000008</v>
      </c>
      <c r="J5666" s="50">
        <v>105</v>
      </c>
      <c r="K5666" s="51">
        <v>44965.945833333331</v>
      </c>
      <c r="L5666" s="53"/>
      <c r="M5666" s="54">
        <v>1</v>
      </c>
    </row>
    <row r="5667" spans="2:13" x14ac:dyDescent="0.3">
      <c r="B5667" s="49">
        <v>24510</v>
      </c>
      <c r="C5667" s="50">
        <v>708</v>
      </c>
      <c r="D5667" s="50" t="str">
        <f>VLOOKUP(Table8[[#This Row],[CustomerID]],Table15[[#All],[CustomerID]:[Company Name]],2,FALSE)</f>
        <v>Circa Ici</v>
      </c>
      <c r="E5667" s="51">
        <v>44965</v>
      </c>
      <c r="F5667" s="50">
        <v>5</v>
      </c>
      <c r="G5667" s="50" t="str">
        <f>VLOOKUP(Table8[[#This Row],[ProductID]],Table12[[#All],[ProductID]:[ProductFullName]],3,FALSE)</f>
        <v>Product E</v>
      </c>
      <c r="H5667" s="50">
        <v>4</v>
      </c>
      <c r="I5667" s="52">
        <v>44965.6173263889</v>
      </c>
      <c r="J5667" s="50">
        <v>111</v>
      </c>
      <c r="K5667" s="51">
        <v>44965.945833333331</v>
      </c>
      <c r="L5667" s="53"/>
      <c r="M5667" s="54">
        <v>1</v>
      </c>
    </row>
    <row r="5668" spans="2:13" x14ac:dyDescent="0.3">
      <c r="B5668" s="49">
        <v>24511</v>
      </c>
      <c r="C5668" s="50">
        <v>872</v>
      </c>
      <c r="D5668" s="50" t="str">
        <f>VLOOKUP(Table8[[#This Row],[CustomerID]],Table15[[#All],[CustomerID]:[Company Name]],2,FALSE)</f>
        <v>Zitomer</v>
      </c>
      <c r="E5668" s="51">
        <v>44965</v>
      </c>
      <c r="F5668" s="50">
        <v>2</v>
      </c>
      <c r="G5668" s="50" t="str">
        <f>VLOOKUP(Table8[[#This Row],[ProductID]],Table12[[#All],[ProductID]:[ProductFullName]],3,FALSE)</f>
        <v>Product B</v>
      </c>
      <c r="H5668" s="50">
        <v>7</v>
      </c>
      <c r="I5668" s="52">
        <v>44965.629085648157</v>
      </c>
      <c r="J5668" s="50">
        <v>130</v>
      </c>
      <c r="K5668" s="51">
        <v>44965.945833333331</v>
      </c>
      <c r="L5668" s="53"/>
      <c r="M5668" s="54">
        <v>1</v>
      </c>
    </row>
    <row r="5669" spans="2:13" x14ac:dyDescent="0.3">
      <c r="B5669" s="49">
        <v>24512</v>
      </c>
      <c r="C5669" s="50">
        <v>570</v>
      </c>
      <c r="D5669" s="50" t="str">
        <f>VLOOKUP(Table8[[#This Row],[CustomerID]],Table15[[#All],[CustomerID]:[Company Name]],2,FALSE)</f>
        <v>GRANDE GIFT</v>
      </c>
      <c r="E5669" s="51">
        <v>44965</v>
      </c>
      <c r="F5669" s="50">
        <v>1</v>
      </c>
      <c r="G5669" s="50" t="str">
        <f>VLOOKUP(Table8[[#This Row],[ProductID]],Table12[[#All],[ProductID]:[ProductFullName]],3,FALSE)</f>
        <v>Product A</v>
      </c>
      <c r="H5669" s="50">
        <v>5</v>
      </c>
      <c r="I5669" s="52">
        <v>44965.640613425938</v>
      </c>
      <c r="J5669" s="50">
        <v>132</v>
      </c>
      <c r="K5669" s="51">
        <v>44965.945833333331</v>
      </c>
      <c r="L5669" s="53"/>
      <c r="M5669" s="54">
        <v>1</v>
      </c>
    </row>
    <row r="5670" spans="2:13" x14ac:dyDescent="0.3">
      <c r="B5670" s="49">
        <v>24513</v>
      </c>
      <c r="C5670" s="50">
        <v>730</v>
      </c>
      <c r="D5670" s="50" t="str">
        <f>VLOOKUP(Table8[[#This Row],[CustomerID]],Table15[[#All],[CustomerID]:[Company Name]],2,FALSE)</f>
        <v>Great Canadian Dollar Store</v>
      </c>
      <c r="E5670" s="51">
        <v>44965</v>
      </c>
      <c r="F5670" s="50">
        <v>2</v>
      </c>
      <c r="G5670" s="50" t="str">
        <f>VLOOKUP(Table8[[#This Row],[ProductID]],Table12[[#All],[ProductID]:[ProductFullName]],3,FALSE)</f>
        <v>Product B</v>
      </c>
      <c r="H5670" s="50">
        <v>6</v>
      </c>
      <c r="I5670" s="52">
        <v>44965.655555555568</v>
      </c>
      <c r="J5670" s="50">
        <v>105</v>
      </c>
      <c r="K5670" s="51">
        <v>44965.945833333331</v>
      </c>
      <c r="L5670" s="53"/>
      <c r="M5670" s="54">
        <v>1</v>
      </c>
    </row>
    <row r="5671" spans="2:13" x14ac:dyDescent="0.3">
      <c r="B5671" s="49">
        <v>24514</v>
      </c>
      <c r="C5671" s="50">
        <v>659</v>
      </c>
      <c r="D5671" s="50" t="str">
        <f>VLOOKUP(Table8[[#This Row],[CustomerID]],Table15[[#All],[CustomerID]:[Company Name]],2,FALSE)</f>
        <v>Your Dollar Store With More #163</v>
      </c>
      <c r="E5671" s="51">
        <v>44965</v>
      </c>
      <c r="F5671" s="50">
        <v>4</v>
      </c>
      <c r="G5671" s="50" t="str">
        <f>VLOOKUP(Table8[[#This Row],[ProductID]],Table12[[#All],[ProductID]:[ProductFullName]],3,FALSE)</f>
        <v>Product D</v>
      </c>
      <c r="H5671" s="50">
        <v>6</v>
      </c>
      <c r="I5671" s="52">
        <v>44965.668009259272</v>
      </c>
      <c r="J5671" s="50">
        <v>131</v>
      </c>
      <c r="K5671" s="51">
        <v>44965.945833333331</v>
      </c>
      <c r="L5671" s="53"/>
      <c r="M5671" s="54">
        <v>1</v>
      </c>
    </row>
    <row r="5672" spans="2:13" x14ac:dyDescent="0.3">
      <c r="B5672" s="49">
        <v>24515</v>
      </c>
      <c r="C5672" s="50">
        <v>1157</v>
      </c>
      <c r="D5672" s="50" t="str">
        <f>VLOOKUP(Table8[[#This Row],[CustomerID]],Table15[[#All],[CustomerID]:[Company Name]],2,FALSE)</f>
        <v>Miles Kimball Company</v>
      </c>
      <c r="E5672" s="51">
        <v>44965</v>
      </c>
      <c r="F5672" s="50">
        <v>6</v>
      </c>
      <c r="G5672" s="50" t="str">
        <f>VLOOKUP(Table8[[#This Row],[ProductID]],Table12[[#All],[ProductID]:[ProductFullName]],3,FALSE)</f>
        <v>Product F</v>
      </c>
      <c r="H5672" s="53"/>
      <c r="I5672" s="53"/>
      <c r="J5672" s="53"/>
      <c r="K5672" s="51">
        <v>44965.945833333331</v>
      </c>
      <c r="L5672" s="53"/>
      <c r="M5672" s="54">
        <v>1</v>
      </c>
    </row>
    <row r="5673" spans="2:13" x14ac:dyDescent="0.3">
      <c r="B5673" s="49">
        <v>24516</v>
      </c>
      <c r="C5673" s="50">
        <v>920</v>
      </c>
      <c r="D5673" s="50" t="str">
        <f>VLOOKUP(Table8[[#This Row],[CustomerID]],Table15[[#All],[CustomerID]:[Company Name]],2,FALSE)</f>
        <v>Mohawk Ltd</v>
      </c>
      <c r="E5673" s="51">
        <v>44965</v>
      </c>
      <c r="F5673" s="50">
        <v>2</v>
      </c>
      <c r="G5673" s="50" t="str">
        <f>VLOOKUP(Table8[[#This Row],[ProductID]],Table12[[#All],[ProductID]:[ProductFullName]],3,FALSE)</f>
        <v>Product B</v>
      </c>
      <c r="H5673" s="50">
        <v>4</v>
      </c>
      <c r="I5673" s="52">
        <v>44965.692361111127</v>
      </c>
      <c r="J5673" s="50">
        <v>128</v>
      </c>
      <c r="K5673" s="51">
        <v>44965.945833333331</v>
      </c>
      <c r="L5673" s="53"/>
      <c r="M5673" s="54">
        <v>1</v>
      </c>
    </row>
    <row r="5674" spans="2:13" x14ac:dyDescent="0.3">
      <c r="B5674" s="49">
        <v>24517</v>
      </c>
      <c r="C5674" s="50">
        <v>350</v>
      </c>
      <c r="D5674" s="50" t="str">
        <f>VLOOKUP(Table8[[#This Row],[CustomerID]],Table15[[#All],[CustomerID]:[Company Name]],2,FALSE)</f>
        <v>Canadian Tire # 262</v>
      </c>
      <c r="E5674" s="51">
        <v>44965</v>
      </c>
      <c r="F5674" s="50">
        <v>5</v>
      </c>
      <c r="G5674" s="50" t="str">
        <f>VLOOKUP(Table8[[#This Row],[ProductID]],Table12[[#All],[ProductID]:[ProductFullName]],3,FALSE)</f>
        <v>Product E</v>
      </c>
      <c r="H5674" s="50">
        <v>4</v>
      </c>
      <c r="I5674" s="52">
        <v>44965.705891203717</v>
      </c>
      <c r="J5674" s="50">
        <v>133</v>
      </c>
      <c r="K5674" s="51">
        <v>44965.945833333331</v>
      </c>
      <c r="L5674" s="53"/>
      <c r="M5674" s="54">
        <v>1</v>
      </c>
    </row>
    <row r="5675" spans="2:13" x14ac:dyDescent="0.3">
      <c r="B5675" s="49">
        <v>24518</v>
      </c>
      <c r="C5675" s="50">
        <v>83</v>
      </c>
      <c r="D5675" s="50" t="str">
        <f>VLOOKUP(Table8[[#This Row],[CustomerID]],Table15[[#All],[CustomerID]:[Company Name]],2,FALSE)</f>
        <v>Meadowlark Gift Shop</v>
      </c>
      <c r="E5675" s="51">
        <v>44965</v>
      </c>
      <c r="F5675" s="50">
        <v>5</v>
      </c>
      <c r="G5675" s="50" t="str">
        <f>VLOOKUP(Table8[[#This Row],[ProductID]],Table12[[#All],[ProductID]:[ProductFullName]],3,FALSE)</f>
        <v>Product E</v>
      </c>
      <c r="H5675" s="50">
        <v>4</v>
      </c>
      <c r="I5675" s="52">
        <v>44965.717210648159</v>
      </c>
      <c r="J5675" s="50">
        <v>116</v>
      </c>
      <c r="K5675" s="51">
        <v>44965.945833333331</v>
      </c>
      <c r="L5675" s="53"/>
      <c r="M5675" s="54">
        <v>1</v>
      </c>
    </row>
    <row r="5676" spans="2:13" x14ac:dyDescent="0.3">
      <c r="B5676" s="49">
        <v>24519</v>
      </c>
      <c r="C5676" s="50">
        <v>1275</v>
      </c>
      <c r="D5676" s="50" t="str">
        <f>VLOOKUP(Table8[[#This Row],[CustomerID]],Table15[[#All],[CustomerID]:[Company Name]],2,FALSE)</f>
        <v>Ramada Express Hotel &amp; Casino</v>
      </c>
      <c r="E5676" s="51">
        <v>44965</v>
      </c>
      <c r="F5676" s="50">
        <v>1</v>
      </c>
      <c r="G5676" s="50" t="str">
        <f>VLOOKUP(Table8[[#This Row],[ProductID]],Table12[[#All],[ProductID]:[ProductFullName]],3,FALSE)</f>
        <v>Product A</v>
      </c>
      <c r="H5676" s="50">
        <v>6</v>
      </c>
      <c r="I5676" s="52">
        <v>44965.734236111122</v>
      </c>
      <c r="J5676" s="50">
        <v>117</v>
      </c>
      <c r="K5676" s="51">
        <v>44965.945833333331</v>
      </c>
      <c r="L5676" s="53"/>
      <c r="M5676" s="54">
        <v>1</v>
      </c>
    </row>
    <row r="5677" spans="2:13" x14ac:dyDescent="0.3">
      <c r="B5677" s="49">
        <v>24520</v>
      </c>
      <c r="C5677" s="50">
        <v>1078</v>
      </c>
      <c r="D5677" s="50" t="str">
        <f>VLOOKUP(Table8[[#This Row],[CustomerID]],Table15[[#All],[CustomerID]:[Company Name]],2,FALSE)</f>
        <v>Doodles</v>
      </c>
      <c r="E5677" s="51">
        <v>44966</v>
      </c>
      <c r="F5677" s="50">
        <v>1</v>
      </c>
      <c r="G5677" s="50" t="str">
        <f>VLOOKUP(Table8[[#This Row],[ProductID]],Table12[[#All],[ProductID]:[ProductFullName]],3,FALSE)</f>
        <v>Product A</v>
      </c>
      <c r="H5677" s="50">
        <v>6</v>
      </c>
      <c r="I5677" s="52">
        <v>44966.333333333336</v>
      </c>
      <c r="J5677" s="50">
        <v>124</v>
      </c>
      <c r="K5677" s="51">
        <v>44966.952777777777</v>
      </c>
      <c r="L5677" s="53"/>
      <c r="M5677" s="54">
        <v>1</v>
      </c>
    </row>
    <row r="5678" spans="2:13" x14ac:dyDescent="0.3">
      <c r="B5678" s="49">
        <v>24521</v>
      </c>
      <c r="C5678" s="50">
        <v>871</v>
      </c>
      <c r="D5678" s="50" t="str">
        <f>VLOOKUP(Table8[[#This Row],[CustomerID]],Table15[[#All],[CustomerID]:[Company Name]],2,FALSE)</f>
        <v>Mary Arnold Toys</v>
      </c>
      <c r="E5678" s="51">
        <v>44966</v>
      </c>
      <c r="F5678" s="50">
        <v>6</v>
      </c>
      <c r="G5678" s="50" t="str">
        <f>VLOOKUP(Table8[[#This Row],[ProductID]],Table12[[#All],[ProductID]:[ProductFullName]],3,FALSE)</f>
        <v>Product F</v>
      </c>
      <c r="H5678" s="53"/>
      <c r="I5678" s="53"/>
      <c r="J5678" s="53"/>
      <c r="K5678" s="51">
        <v>44966.952777777777</v>
      </c>
      <c r="L5678" s="53"/>
      <c r="M5678" s="54">
        <v>1</v>
      </c>
    </row>
    <row r="5679" spans="2:13" x14ac:dyDescent="0.3">
      <c r="B5679" s="49">
        <v>24522</v>
      </c>
      <c r="C5679" s="50">
        <v>797</v>
      </c>
      <c r="D5679" s="50" t="str">
        <f>VLOOKUP(Table8[[#This Row],[CustomerID]],Table15[[#All],[CustomerID]:[Company Name]],2,FALSE)</f>
        <v>Suzanne's Hallmark - South Burlington</v>
      </c>
      <c r="E5679" s="51">
        <v>44966</v>
      </c>
      <c r="F5679" s="50">
        <v>1</v>
      </c>
      <c r="G5679" s="50" t="str">
        <f>VLOOKUP(Table8[[#This Row],[ProductID]],Table12[[#All],[ProductID]:[ProductFullName]],3,FALSE)</f>
        <v>Product A</v>
      </c>
      <c r="H5679" s="50">
        <v>4</v>
      </c>
      <c r="I5679" s="52">
        <v>44966.36546296296</v>
      </c>
      <c r="J5679" s="50">
        <v>106</v>
      </c>
      <c r="K5679" s="51">
        <v>44966.952777777777</v>
      </c>
      <c r="L5679" s="53"/>
      <c r="M5679" s="54">
        <v>1</v>
      </c>
    </row>
    <row r="5680" spans="2:13" x14ac:dyDescent="0.3">
      <c r="B5680" s="49">
        <v>24523</v>
      </c>
      <c r="C5680" s="50">
        <v>572</v>
      </c>
      <c r="D5680" s="50" t="str">
        <f>VLOOKUP(Table8[[#This Row],[CustomerID]],Table15[[#All],[CustomerID]:[Company Name]],2,FALSE)</f>
        <v>Niche Clothing &amp; Trading Co,The</v>
      </c>
      <c r="E5680" s="51">
        <v>44966</v>
      </c>
      <c r="F5680" s="50">
        <v>1</v>
      </c>
      <c r="G5680" s="50" t="str">
        <f>VLOOKUP(Table8[[#This Row],[ProductID]],Table12[[#All],[ProductID]:[ProductFullName]],3,FALSE)</f>
        <v>Product A</v>
      </c>
      <c r="H5680" s="50">
        <v>2</v>
      </c>
      <c r="I5680" s="52">
        <v>44966.379004629627</v>
      </c>
      <c r="J5680" s="50">
        <v>130</v>
      </c>
      <c r="K5680" s="51">
        <v>44966.952777777777</v>
      </c>
      <c r="L5680" s="53"/>
      <c r="M5680" s="54">
        <v>1</v>
      </c>
    </row>
    <row r="5681" spans="2:13" x14ac:dyDescent="0.3">
      <c r="B5681" s="49">
        <v>24524</v>
      </c>
      <c r="C5681" s="50">
        <v>141</v>
      </c>
      <c r="D5681" s="50" t="str">
        <f>VLOOKUP(Table8[[#This Row],[CustomerID]],Table15[[#All],[CustomerID]:[Company Name]],2,FALSE)</f>
        <v>Hallmark</v>
      </c>
      <c r="E5681" s="51">
        <v>44966</v>
      </c>
      <c r="F5681" s="50">
        <v>2</v>
      </c>
      <c r="G5681" s="50" t="str">
        <f>VLOOKUP(Table8[[#This Row],[ProductID]],Table12[[#All],[ProductID]:[ProductFullName]],3,FALSE)</f>
        <v>Product B</v>
      </c>
      <c r="H5681" s="50">
        <v>5</v>
      </c>
      <c r="I5681" s="52">
        <v>44966.393124999995</v>
      </c>
      <c r="J5681" s="50">
        <v>109</v>
      </c>
      <c r="K5681" s="51">
        <v>44966.952777777777</v>
      </c>
      <c r="L5681" s="53"/>
      <c r="M5681" s="54">
        <v>1</v>
      </c>
    </row>
    <row r="5682" spans="2:13" x14ac:dyDescent="0.3">
      <c r="B5682" s="49">
        <v>24525</v>
      </c>
      <c r="C5682" s="50">
        <v>927</v>
      </c>
      <c r="D5682" s="50" t="str">
        <f>VLOOKUP(Table8[[#This Row],[CustomerID]],Table15[[#All],[CustomerID]:[Company Name]],2,FALSE)</f>
        <v>Tracy's Limited</v>
      </c>
      <c r="E5682" s="51">
        <v>44966</v>
      </c>
      <c r="F5682" s="50">
        <v>3</v>
      </c>
      <c r="G5682" s="50" t="str">
        <f>VLOOKUP(Table8[[#This Row],[ProductID]],Table12[[#All],[ProductID]:[ProductFullName]],3,FALSE)</f>
        <v>Product C</v>
      </c>
      <c r="H5682" s="50">
        <v>6</v>
      </c>
      <c r="I5682" s="52">
        <v>44966.408680555549</v>
      </c>
      <c r="J5682" s="50">
        <v>115</v>
      </c>
      <c r="K5682" s="51">
        <v>44966.952777777777</v>
      </c>
      <c r="L5682" s="53"/>
      <c r="M5682" s="54">
        <v>1</v>
      </c>
    </row>
    <row r="5683" spans="2:13" x14ac:dyDescent="0.3">
      <c r="B5683" s="49">
        <v>24526</v>
      </c>
      <c r="C5683" s="50">
        <v>402</v>
      </c>
      <c r="D5683" s="50" t="str">
        <f>VLOOKUP(Table8[[#This Row],[CustomerID]],Table15[[#All],[CustomerID]:[Company Name]],2,FALSE)</f>
        <v>Buck or Two #524</v>
      </c>
      <c r="E5683" s="51">
        <v>44966</v>
      </c>
      <c r="F5683" s="50">
        <v>1</v>
      </c>
      <c r="G5683" s="50" t="str">
        <f>VLOOKUP(Table8[[#This Row],[ProductID]],Table12[[#All],[ProductID]:[ProductFullName]],3,FALSE)</f>
        <v>Product A</v>
      </c>
      <c r="H5683" s="50">
        <v>3</v>
      </c>
      <c r="I5683" s="52">
        <v>44966.421354166661</v>
      </c>
      <c r="J5683" s="50">
        <v>123</v>
      </c>
      <c r="K5683" s="51">
        <v>44966.952777777777</v>
      </c>
      <c r="L5683" s="53"/>
      <c r="M5683" s="54">
        <v>1</v>
      </c>
    </row>
    <row r="5684" spans="2:13" x14ac:dyDescent="0.3">
      <c r="B5684" s="49">
        <v>24527</v>
      </c>
      <c r="C5684" s="50">
        <v>1083</v>
      </c>
      <c r="D5684" s="50" t="str">
        <f>VLOOKUP(Table8[[#This Row],[CustomerID]],Table15[[#All],[CustomerID]:[Company Name]],2,FALSE)</f>
        <v>Dormbuys.com</v>
      </c>
      <c r="E5684" s="51">
        <v>44966</v>
      </c>
      <c r="F5684" s="50">
        <v>1</v>
      </c>
      <c r="G5684" s="50" t="str">
        <f>VLOOKUP(Table8[[#This Row],[ProductID]],Table12[[#All],[ProductID]:[ProductFullName]],3,FALSE)</f>
        <v>Product A</v>
      </c>
      <c r="H5684" s="50">
        <v>5</v>
      </c>
      <c r="I5684" s="52">
        <v>44966.439201388886</v>
      </c>
      <c r="J5684" s="50">
        <v>116</v>
      </c>
      <c r="K5684" s="51">
        <v>44966.952777777777</v>
      </c>
      <c r="L5684" s="53"/>
      <c r="M5684" s="54">
        <v>1</v>
      </c>
    </row>
    <row r="5685" spans="2:13" x14ac:dyDescent="0.3">
      <c r="B5685" s="49">
        <v>24528</v>
      </c>
      <c r="C5685" s="50">
        <v>169</v>
      </c>
      <c r="D5685" s="50" t="str">
        <f>VLOOKUP(Table8[[#This Row],[CustomerID]],Table15[[#All],[CustomerID]:[Company Name]],2,FALSE)</f>
        <v>Just Toys</v>
      </c>
      <c r="E5685" s="51">
        <v>44966</v>
      </c>
      <c r="F5685" s="50">
        <v>2</v>
      </c>
      <c r="G5685" s="50" t="str">
        <f>VLOOKUP(Table8[[#This Row],[ProductID]],Table12[[#All],[ProductID]:[ProductFullName]],3,FALSE)</f>
        <v>Product B</v>
      </c>
      <c r="H5685" s="50">
        <v>5</v>
      </c>
      <c r="I5685" s="52">
        <v>44966.453541666662</v>
      </c>
      <c r="J5685" s="50">
        <v>106</v>
      </c>
      <c r="K5685" s="51">
        <v>44966.952777777777</v>
      </c>
      <c r="L5685" s="53"/>
      <c r="M5685" s="54">
        <v>1</v>
      </c>
    </row>
    <row r="5686" spans="2:13" x14ac:dyDescent="0.3">
      <c r="B5686" s="49">
        <v>24529</v>
      </c>
      <c r="C5686" s="50">
        <v>650</v>
      </c>
      <c r="D5686" s="50" t="str">
        <f>VLOOKUP(Table8[[#This Row],[CustomerID]],Table15[[#All],[CustomerID]:[Company Name]],2,FALSE)</f>
        <v>Inspiration Gift Boutique</v>
      </c>
      <c r="E5686" s="51">
        <v>44966</v>
      </c>
      <c r="F5686" s="50">
        <v>2</v>
      </c>
      <c r="G5686" s="50" t="str">
        <f>VLOOKUP(Table8[[#This Row],[ProductID]],Table12[[#All],[ProductID]:[ProductFullName]],3,FALSE)</f>
        <v>Product B</v>
      </c>
      <c r="H5686" s="50">
        <v>7</v>
      </c>
      <c r="I5686" s="52">
        <v>44966.4687037037</v>
      </c>
      <c r="J5686" s="50">
        <v>133</v>
      </c>
      <c r="K5686" s="51">
        <v>44966.952777777777</v>
      </c>
      <c r="L5686" s="53"/>
      <c r="M5686" s="54">
        <v>1</v>
      </c>
    </row>
    <row r="5687" spans="2:13" x14ac:dyDescent="0.3">
      <c r="B5687" s="49">
        <v>24530</v>
      </c>
      <c r="C5687" s="50">
        <v>249</v>
      </c>
      <c r="D5687" s="50" t="str">
        <f>VLOOKUP(Table8[[#This Row],[CustomerID]],Table15[[#All],[CustomerID]:[Company Name]],2,FALSE)</f>
        <v>Buck or Two #251</v>
      </c>
      <c r="E5687" s="51">
        <v>44966</v>
      </c>
      <c r="F5687" s="50">
        <v>2</v>
      </c>
      <c r="G5687" s="50" t="str">
        <f>VLOOKUP(Table8[[#This Row],[ProductID]],Table12[[#All],[ProductID]:[ProductFullName]],3,FALSE)</f>
        <v>Product B</v>
      </c>
      <c r="H5687" s="50">
        <v>6</v>
      </c>
      <c r="I5687" s="52">
        <v>44966.481134259258</v>
      </c>
      <c r="J5687" s="50">
        <v>119</v>
      </c>
      <c r="K5687" s="51">
        <v>44966.952777777777</v>
      </c>
      <c r="L5687" s="53"/>
      <c r="M5687" s="54">
        <v>1</v>
      </c>
    </row>
    <row r="5688" spans="2:13" x14ac:dyDescent="0.3">
      <c r="B5688" s="49">
        <v>24531</v>
      </c>
      <c r="C5688" s="50">
        <v>407</v>
      </c>
      <c r="D5688" s="50" t="str">
        <f>VLOOKUP(Table8[[#This Row],[CustomerID]],Table15[[#All],[CustomerID]:[Company Name]],2,FALSE)</f>
        <v>Grand River Hospital</v>
      </c>
      <c r="E5688" s="51">
        <v>44966</v>
      </c>
      <c r="F5688" s="50">
        <v>2</v>
      </c>
      <c r="G5688" s="50" t="str">
        <f>VLOOKUP(Table8[[#This Row],[ProductID]],Table12[[#All],[ProductID]:[ProductFullName]],3,FALSE)</f>
        <v>Product B</v>
      </c>
      <c r="H5688" s="50">
        <v>6</v>
      </c>
      <c r="I5688" s="52">
        <v>44966.497835648144</v>
      </c>
      <c r="J5688" s="50">
        <v>123</v>
      </c>
      <c r="K5688" s="51">
        <v>44966.952777777777</v>
      </c>
      <c r="L5688" s="53"/>
      <c r="M5688" s="54">
        <v>1</v>
      </c>
    </row>
    <row r="5689" spans="2:13" x14ac:dyDescent="0.3">
      <c r="B5689" s="49">
        <v>24532</v>
      </c>
      <c r="C5689" s="50">
        <v>155</v>
      </c>
      <c r="D5689" s="50" t="str">
        <f>VLOOKUP(Table8[[#This Row],[CustomerID]],Table15[[#All],[CustomerID]:[Company Name]],2,FALSE)</f>
        <v>SDM - 0604</v>
      </c>
      <c r="E5689" s="51">
        <v>44966</v>
      </c>
      <c r="F5689" s="50">
        <v>1</v>
      </c>
      <c r="G5689" s="50" t="str">
        <f>VLOOKUP(Table8[[#This Row],[ProductID]],Table12[[#All],[ProductID]:[ProductFullName]],3,FALSE)</f>
        <v>Product A</v>
      </c>
      <c r="H5689" s="50">
        <v>5</v>
      </c>
      <c r="I5689" s="52">
        <v>44966.509826388887</v>
      </c>
      <c r="J5689" s="50">
        <v>126</v>
      </c>
      <c r="K5689" s="51">
        <v>44966.952777777777</v>
      </c>
      <c r="L5689" s="53"/>
      <c r="M5689" s="54">
        <v>1</v>
      </c>
    </row>
    <row r="5690" spans="2:13" x14ac:dyDescent="0.3">
      <c r="B5690" s="49">
        <v>24533</v>
      </c>
      <c r="C5690" s="50">
        <v>181</v>
      </c>
      <c r="D5690" s="50" t="str">
        <f>VLOOKUP(Table8[[#This Row],[CustomerID]],Table15[[#All],[CustomerID]:[Company Name]],2,FALSE)</f>
        <v>Caravaggio IDA Drugs</v>
      </c>
      <c r="E5690" s="51">
        <v>44966</v>
      </c>
      <c r="F5690" s="50">
        <v>3</v>
      </c>
      <c r="G5690" s="50" t="str">
        <f>VLOOKUP(Table8[[#This Row],[ProductID]],Table12[[#All],[ProductID]:[ProductFullName]],3,FALSE)</f>
        <v>Product C</v>
      </c>
      <c r="H5690" s="50">
        <v>2</v>
      </c>
      <c r="I5690" s="52">
        <v>44966.526412037034</v>
      </c>
      <c r="J5690" s="50">
        <v>111</v>
      </c>
      <c r="K5690" s="51">
        <v>44966.952777777777</v>
      </c>
      <c r="L5690" s="53"/>
      <c r="M5690" s="54">
        <v>1</v>
      </c>
    </row>
    <row r="5691" spans="2:13" x14ac:dyDescent="0.3">
      <c r="B5691" s="49">
        <v>24534</v>
      </c>
      <c r="C5691" s="50">
        <v>212</v>
      </c>
      <c r="D5691" s="50" t="str">
        <f>VLOOKUP(Table8[[#This Row],[CustomerID]],Table15[[#All],[CustomerID]:[Company Name]],2,FALSE)</f>
        <v>Buck or Two #385</v>
      </c>
      <c r="E5691" s="51">
        <v>44966</v>
      </c>
      <c r="F5691" s="50">
        <v>1</v>
      </c>
      <c r="G5691" s="50" t="str">
        <f>VLOOKUP(Table8[[#This Row],[ProductID]],Table12[[#All],[ProductID]:[ProductFullName]],3,FALSE)</f>
        <v>Product A</v>
      </c>
      <c r="H5691" s="50">
        <v>2</v>
      </c>
      <c r="I5691" s="52">
        <v>44966.541782407403</v>
      </c>
      <c r="J5691" s="50">
        <v>106</v>
      </c>
      <c r="K5691" s="51">
        <v>44966.952777777777</v>
      </c>
      <c r="L5691" s="53"/>
      <c r="M5691" s="54">
        <v>1</v>
      </c>
    </row>
    <row r="5692" spans="2:13" x14ac:dyDescent="0.3">
      <c r="B5692" s="49">
        <v>24535</v>
      </c>
      <c r="C5692" s="50">
        <v>969</v>
      </c>
      <c r="D5692" s="50" t="str">
        <f>VLOOKUP(Table8[[#This Row],[CustomerID]],Table15[[#All],[CustomerID]:[Company Name]],2,FALSE)</f>
        <v>Paoli Pharmacy</v>
      </c>
      <c r="E5692" s="51">
        <v>44966</v>
      </c>
      <c r="F5692" s="50">
        <v>4</v>
      </c>
      <c r="G5692" s="50" t="str">
        <f>VLOOKUP(Table8[[#This Row],[ProductID]],Table12[[#All],[ProductID]:[ProductFullName]],3,FALSE)</f>
        <v>Product D</v>
      </c>
      <c r="H5692" s="50">
        <v>2</v>
      </c>
      <c r="I5692" s="52">
        <v>44966.556550925925</v>
      </c>
      <c r="J5692" s="50">
        <v>106</v>
      </c>
      <c r="K5692" s="51">
        <v>44966.952777777777</v>
      </c>
      <c r="L5692" s="53"/>
      <c r="M5692" s="54">
        <v>1</v>
      </c>
    </row>
    <row r="5693" spans="2:13" x14ac:dyDescent="0.3">
      <c r="B5693" s="49">
        <v>24536</v>
      </c>
      <c r="C5693" s="50">
        <v>853</v>
      </c>
      <c r="D5693" s="50" t="str">
        <f>VLOOKUP(Table8[[#This Row],[CustomerID]],Table15[[#All],[CustomerID]:[Company Name]],2,FALSE)</f>
        <v>Pic Pocket</v>
      </c>
      <c r="E5693" s="51">
        <v>44966</v>
      </c>
      <c r="F5693" s="50">
        <v>2</v>
      </c>
      <c r="G5693" s="50" t="str">
        <f>VLOOKUP(Table8[[#This Row],[ProductID]],Table12[[#All],[ProductID]:[ProductFullName]],3,FALSE)</f>
        <v>Product B</v>
      </c>
      <c r="H5693" s="50">
        <v>3</v>
      </c>
      <c r="I5693" s="52">
        <v>44966.567893518521</v>
      </c>
      <c r="J5693" s="50">
        <v>124</v>
      </c>
      <c r="K5693" s="51">
        <v>44966.952777777777</v>
      </c>
      <c r="L5693" s="53"/>
      <c r="M5693" s="54">
        <v>1</v>
      </c>
    </row>
    <row r="5694" spans="2:13" x14ac:dyDescent="0.3">
      <c r="B5694" s="49">
        <v>24537</v>
      </c>
      <c r="C5694" s="50">
        <v>4</v>
      </c>
      <c r="D5694" s="50" t="str">
        <f>VLOOKUP(Table8[[#This Row],[CustomerID]],Table15[[#All],[CustomerID]:[Company Name]],2,FALSE)</f>
        <v>Vida Designs For Life</v>
      </c>
      <c r="E5694" s="51">
        <v>44966</v>
      </c>
      <c r="F5694" s="50">
        <v>5</v>
      </c>
      <c r="G5694" s="50" t="str">
        <f>VLOOKUP(Table8[[#This Row],[ProductID]],Table12[[#All],[ProductID]:[ProductFullName]],3,FALSE)</f>
        <v>Product E</v>
      </c>
      <c r="H5694" s="50">
        <v>2</v>
      </c>
      <c r="I5694" s="52">
        <v>44966.581921296296</v>
      </c>
      <c r="J5694" s="50">
        <v>127</v>
      </c>
      <c r="K5694" s="51">
        <v>44966.952777777777</v>
      </c>
      <c r="L5694" s="53"/>
      <c r="M5694" s="54">
        <v>1</v>
      </c>
    </row>
    <row r="5695" spans="2:13" x14ac:dyDescent="0.3">
      <c r="B5695" s="49">
        <v>24538</v>
      </c>
      <c r="C5695" s="50">
        <v>514</v>
      </c>
      <c r="D5695" s="50" t="str">
        <f>VLOOKUP(Table8[[#This Row],[CustomerID]],Table15[[#All],[CustomerID]:[Company Name]],2,FALSE)</f>
        <v>Toys To Go</v>
      </c>
      <c r="E5695" s="51">
        <v>44966</v>
      </c>
      <c r="F5695" s="50">
        <v>1</v>
      </c>
      <c r="G5695" s="50" t="str">
        <f>VLOOKUP(Table8[[#This Row],[ProductID]],Table12[[#All],[ProductID]:[ProductFullName]],3,FALSE)</f>
        <v>Product A</v>
      </c>
      <c r="H5695" s="50">
        <v>6</v>
      </c>
      <c r="I5695" s="52">
        <v>44966.592476851853</v>
      </c>
      <c r="J5695" s="50">
        <v>106</v>
      </c>
      <c r="K5695" s="51">
        <v>44966.952777777777</v>
      </c>
      <c r="L5695" s="53"/>
      <c r="M5695" s="54">
        <v>1</v>
      </c>
    </row>
    <row r="5696" spans="2:13" x14ac:dyDescent="0.3">
      <c r="B5696" s="49">
        <v>24539</v>
      </c>
      <c r="C5696" s="50">
        <v>1324</v>
      </c>
      <c r="D5696" s="50" t="str">
        <f>VLOOKUP(Table8[[#This Row],[CustomerID]],Table15[[#All],[CustomerID]:[Company Name]],2,FALSE)</f>
        <v>V. Sattui Winery</v>
      </c>
      <c r="E5696" s="51">
        <v>44966</v>
      </c>
      <c r="F5696" s="50">
        <v>2</v>
      </c>
      <c r="G5696" s="50" t="str">
        <f>VLOOKUP(Table8[[#This Row],[ProductID]],Table12[[#All],[ProductID]:[ProductFullName]],3,FALSE)</f>
        <v>Product B</v>
      </c>
      <c r="H5696" s="50">
        <v>2</v>
      </c>
      <c r="I5696" s="52">
        <v>44966.602384259262</v>
      </c>
      <c r="J5696" s="50">
        <v>117</v>
      </c>
      <c r="K5696" s="51">
        <v>44966.952777777777</v>
      </c>
      <c r="L5696" s="53"/>
      <c r="M5696" s="54">
        <v>1</v>
      </c>
    </row>
    <row r="5697" spans="2:13" x14ac:dyDescent="0.3">
      <c r="B5697" s="49">
        <v>24540</v>
      </c>
      <c r="C5697" s="50">
        <v>553</v>
      </c>
      <c r="D5697" s="50" t="str">
        <f>VLOOKUP(Table8[[#This Row],[CustomerID]],Table15[[#All],[CustomerID]:[Company Name]],2,FALSE)</f>
        <v>Bead Hive</v>
      </c>
      <c r="E5697" s="51">
        <v>44966</v>
      </c>
      <c r="F5697" s="50">
        <v>2</v>
      </c>
      <c r="G5697" s="50" t="str">
        <f>VLOOKUP(Table8[[#This Row],[ProductID]],Table12[[#All],[ProductID]:[ProductFullName]],3,FALSE)</f>
        <v>Product B</v>
      </c>
      <c r="H5697" s="50">
        <v>5</v>
      </c>
      <c r="I5697" s="52">
        <v>44966.616944444446</v>
      </c>
      <c r="J5697" s="50">
        <v>124</v>
      </c>
      <c r="K5697" s="51">
        <v>44966.952777777777</v>
      </c>
      <c r="L5697" s="53"/>
      <c r="M5697" s="54">
        <v>1</v>
      </c>
    </row>
    <row r="5698" spans="2:13" x14ac:dyDescent="0.3">
      <c r="B5698" s="49">
        <v>24541</v>
      </c>
      <c r="C5698" s="50">
        <v>968</v>
      </c>
      <c r="D5698" s="50" t="str">
        <f>VLOOKUP(Table8[[#This Row],[CustomerID]],Table15[[#All],[CustomerID]:[Company Name]],2,FALSE)</f>
        <v>Taylor Gift, Inc</v>
      </c>
      <c r="E5698" s="51">
        <v>44966</v>
      </c>
      <c r="F5698" s="50">
        <v>4</v>
      </c>
      <c r="G5698" s="50" t="str">
        <f>VLOOKUP(Table8[[#This Row],[ProductID]],Table12[[#All],[ProductID]:[ProductFullName]],3,FALSE)</f>
        <v>Product D</v>
      </c>
      <c r="H5698" s="50">
        <v>5</v>
      </c>
      <c r="I5698" s="52">
        <v>44966.627604166672</v>
      </c>
      <c r="J5698" s="50">
        <v>117</v>
      </c>
      <c r="K5698" s="51">
        <v>44966.952777777777</v>
      </c>
      <c r="L5698" s="53"/>
      <c r="M5698" s="54">
        <v>1</v>
      </c>
    </row>
    <row r="5699" spans="2:13" x14ac:dyDescent="0.3">
      <c r="B5699" s="49">
        <v>24542</v>
      </c>
      <c r="C5699" s="50">
        <v>327</v>
      </c>
      <c r="D5699" s="50" t="str">
        <f>VLOOKUP(Table8[[#This Row],[CustomerID]],Table15[[#All],[CustomerID]:[Company Name]],2,FALSE)</f>
        <v>Toronto Zoo</v>
      </c>
      <c r="E5699" s="51">
        <v>44966</v>
      </c>
      <c r="F5699" s="50">
        <v>5</v>
      </c>
      <c r="G5699" s="50" t="str">
        <f>VLOOKUP(Table8[[#This Row],[ProductID]],Table12[[#All],[ProductID]:[ProductFullName]],3,FALSE)</f>
        <v>Product E</v>
      </c>
      <c r="H5699" s="50">
        <v>4</v>
      </c>
      <c r="I5699" s="52">
        <v>44966.639432870375</v>
      </c>
      <c r="J5699" s="50">
        <v>115</v>
      </c>
      <c r="K5699" s="51">
        <v>44966.952777777777</v>
      </c>
      <c r="L5699" s="53"/>
      <c r="M5699" s="54">
        <v>1</v>
      </c>
    </row>
    <row r="5700" spans="2:13" x14ac:dyDescent="0.3">
      <c r="B5700" s="49">
        <v>24543</v>
      </c>
      <c r="C5700" s="50">
        <v>376</v>
      </c>
      <c r="D5700" s="50" t="str">
        <f>VLOOKUP(Table8[[#This Row],[CustomerID]],Table15[[#All],[CustomerID]:[Company Name]],2,FALSE)</f>
        <v>Rollstons</v>
      </c>
      <c r="E5700" s="51">
        <v>44966</v>
      </c>
      <c r="F5700" s="50">
        <v>3</v>
      </c>
      <c r="G5700" s="50" t="str">
        <f>VLOOKUP(Table8[[#This Row],[ProductID]],Table12[[#All],[ProductID]:[ProductFullName]],3,FALSE)</f>
        <v>Product C</v>
      </c>
      <c r="H5700" s="50">
        <v>7</v>
      </c>
      <c r="I5700" s="52">
        <v>44966.652245370373</v>
      </c>
      <c r="J5700" s="50">
        <v>125</v>
      </c>
      <c r="K5700" s="51">
        <v>44966.952777777777</v>
      </c>
      <c r="L5700" s="53"/>
      <c r="M5700" s="54">
        <v>1</v>
      </c>
    </row>
    <row r="5701" spans="2:13" x14ac:dyDescent="0.3">
      <c r="B5701" s="49">
        <v>24544</v>
      </c>
      <c r="C5701" s="50">
        <v>712</v>
      </c>
      <c r="D5701" s="50" t="str">
        <f>VLOOKUP(Table8[[#This Row],[CustomerID]],Table15[[#All],[CustomerID]:[Company Name]],2,FALSE)</f>
        <v>Buck or Two #328</v>
      </c>
      <c r="E5701" s="51">
        <v>44966</v>
      </c>
      <c r="F5701" s="50">
        <v>2</v>
      </c>
      <c r="G5701" s="50" t="str">
        <f>VLOOKUP(Table8[[#This Row],[ProductID]],Table12[[#All],[ProductID]:[ProductFullName]],3,FALSE)</f>
        <v>Product B</v>
      </c>
      <c r="H5701" s="50">
        <v>7</v>
      </c>
      <c r="I5701" s="52">
        <v>44966.664965277778</v>
      </c>
      <c r="J5701" s="50">
        <v>129</v>
      </c>
      <c r="K5701" s="51">
        <v>44966.952777777777</v>
      </c>
      <c r="L5701" s="53"/>
      <c r="M5701" s="54">
        <v>1</v>
      </c>
    </row>
    <row r="5702" spans="2:13" x14ac:dyDescent="0.3">
      <c r="B5702" s="49">
        <v>24545</v>
      </c>
      <c r="C5702" s="50">
        <v>34</v>
      </c>
      <c r="D5702" s="50" t="str">
        <f>VLOOKUP(Table8[[#This Row],[CustomerID]],Table15[[#All],[CustomerID]:[Company Name]],2,FALSE)</f>
        <v>Ahead Of Hair</v>
      </c>
      <c r="E5702" s="51">
        <v>44966</v>
      </c>
      <c r="F5702" s="50">
        <v>1</v>
      </c>
      <c r="G5702" s="50" t="str">
        <f>VLOOKUP(Table8[[#This Row],[ProductID]],Table12[[#All],[ProductID]:[ProductFullName]],3,FALSE)</f>
        <v>Product A</v>
      </c>
      <c r="H5702" s="50">
        <v>2</v>
      </c>
      <c r="I5702" s="52">
        <v>44966.680486111109</v>
      </c>
      <c r="J5702" s="50">
        <v>114</v>
      </c>
      <c r="K5702" s="51">
        <v>44966.952777777777</v>
      </c>
      <c r="L5702" s="53"/>
      <c r="M5702" s="54">
        <v>1</v>
      </c>
    </row>
    <row r="5703" spans="2:13" x14ac:dyDescent="0.3">
      <c r="B5703" s="49">
        <v>24546</v>
      </c>
      <c r="C5703" s="50">
        <v>579</v>
      </c>
      <c r="D5703" s="50" t="str">
        <f>VLOOKUP(Table8[[#This Row],[CustomerID]],Table15[[#All],[CustomerID]:[Company Name]],2,FALSE)</f>
        <v>Pharmasave - 352</v>
      </c>
      <c r="E5703" s="51">
        <v>44966</v>
      </c>
      <c r="F5703" s="50">
        <v>3</v>
      </c>
      <c r="G5703" s="50" t="str">
        <f>VLOOKUP(Table8[[#This Row],[ProductID]],Table12[[#All],[ProductID]:[ProductFullName]],3,FALSE)</f>
        <v>Product C</v>
      </c>
      <c r="H5703" s="50">
        <v>7</v>
      </c>
      <c r="I5703" s="52">
        <v>44966.694745370369</v>
      </c>
      <c r="J5703" s="50">
        <v>110</v>
      </c>
      <c r="K5703" s="51">
        <v>44966.952777777777</v>
      </c>
      <c r="L5703" s="53"/>
      <c r="M5703" s="54">
        <v>1</v>
      </c>
    </row>
    <row r="5704" spans="2:13" x14ac:dyDescent="0.3">
      <c r="B5704" s="49">
        <v>24547</v>
      </c>
      <c r="C5704" s="50">
        <v>199</v>
      </c>
      <c r="D5704" s="50" t="str">
        <f>VLOOKUP(Table8[[#This Row],[CustomerID]],Table15[[#All],[CustomerID]:[Company Name]],2,FALSE)</f>
        <v>Gift Gallery</v>
      </c>
      <c r="E5704" s="51">
        <v>44966</v>
      </c>
      <c r="F5704" s="50">
        <v>5</v>
      </c>
      <c r="G5704" s="50" t="str">
        <f>VLOOKUP(Table8[[#This Row],[ProductID]],Table12[[#All],[ProductID]:[ProductFullName]],3,FALSE)</f>
        <v>Product E</v>
      </c>
      <c r="H5704" s="50">
        <v>6</v>
      </c>
      <c r="I5704" s="52">
        <v>44966.712488425925</v>
      </c>
      <c r="J5704" s="50">
        <v>107</v>
      </c>
      <c r="K5704" s="51">
        <v>44966.952777777777</v>
      </c>
      <c r="L5704" s="53"/>
      <c r="M5704" s="54">
        <v>1</v>
      </c>
    </row>
    <row r="5705" spans="2:13" x14ac:dyDescent="0.3">
      <c r="B5705" s="49">
        <v>24548</v>
      </c>
      <c r="C5705" s="50">
        <v>323</v>
      </c>
      <c r="D5705" s="50" t="str">
        <f>VLOOKUP(Table8[[#This Row],[CustomerID]],Table15[[#All],[CustomerID]:[Company Name]],2,FALSE)</f>
        <v>Springridge Farm</v>
      </c>
      <c r="E5705" s="51">
        <v>44966</v>
      </c>
      <c r="F5705" s="50">
        <v>1</v>
      </c>
      <c r="G5705" s="50" t="str">
        <f>VLOOKUP(Table8[[#This Row],[ProductID]],Table12[[#All],[ProductID]:[ProductFullName]],3,FALSE)</f>
        <v>Product A</v>
      </c>
      <c r="H5705" s="50">
        <v>7</v>
      </c>
      <c r="I5705" s="52">
        <v>44966.727256944447</v>
      </c>
      <c r="J5705" s="50">
        <v>117</v>
      </c>
      <c r="K5705" s="51">
        <v>44966.952777777777</v>
      </c>
      <c r="L5705" s="53"/>
      <c r="M5705" s="54">
        <v>1</v>
      </c>
    </row>
    <row r="5706" spans="2:13" x14ac:dyDescent="0.3">
      <c r="B5706" s="49">
        <v>24549</v>
      </c>
      <c r="C5706" s="50">
        <v>165</v>
      </c>
      <c r="D5706" s="50" t="str">
        <f>VLOOKUP(Table8[[#This Row],[CustomerID]],Table15[[#All],[CustomerID]:[Company Name]],2,FALSE)</f>
        <v>Green Earth - Bellevile</v>
      </c>
      <c r="E5706" s="51">
        <v>44966</v>
      </c>
      <c r="F5706" s="50">
        <v>2</v>
      </c>
      <c r="G5706" s="50" t="str">
        <f>VLOOKUP(Table8[[#This Row],[ProductID]],Table12[[#All],[ProductID]:[ProductFullName]],3,FALSE)</f>
        <v>Product B</v>
      </c>
      <c r="H5706" s="50">
        <v>4</v>
      </c>
      <c r="I5706" s="52">
        <v>44966.741574074076</v>
      </c>
      <c r="J5706" s="50">
        <v>130</v>
      </c>
      <c r="K5706" s="51">
        <v>44966.952777777777</v>
      </c>
      <c r="L5706" s="53"/>
      <c r="M5706" s="54">
        <v>1</v>
      </c>
    </row>
    <row r="5707" spans="2:13" x14ac:dyDescent="0.3">
      <c r="B5707" s="49">
        <v>24550</v>
      </c>
      <c r="C5707" s="50">
        <v>1363</v>
      </c>
      <c r="D5707" s="50" t="str">
        <f>VLOOKUP(Table8[[#This Row],[CustomerID]],Table15[[#All],[CustomerID]:[Company Name]],2,FALSE)</f>
        <v>Children's Hospital</v>
      </c>
      <c r="E5707" s="51">
        <v>44967</v>
      </c>
      <c r="F5707" s="50">
        <v>4</v>
      </c>
      <c r="G5707" s="50" t="str">
        <f>VLOOKUP(Table8[[#This Row],[ProductID]],Table12[[#All],[ProductID]:[ProductFullName]],3,FALSE)</f>
        <v>Product D</v>
      </c>
      <c r="H5707" s="50">
        <v>7</v>
      </c>
      <c r="I5707" s="52">
        <v>44967.333333333336</v>
      </c>
      <c r="J5707" s="50">
        <v>111</v>
      </c>
      <c r="K5707" s="51">
        <v>44967.949305555558</v>
      </c>
      <c r="L5707" s="53"/>
      <c r="M5707" s="54">
        <v>1</v>
      </c>
    </row>
    <row r="5708" spans="2:13" x14ac:dyDescent="0.3">
      <c r="B5708" s="49">
        <v>24551</v>
      </c>
      <c r="C5708" s="50">
        <v>1112</v>
      </c>
      <c r="D5708" s="50" t="str">
        <f>VLOOKUP(Table8[[#This Row],[CustomerID]],Table15[[#All],[CustomerID]:[Company Name]],2,FALSE)</f>
        <v>Ousleys Harvest Market</v>
      </c>
      <c r="E5708" s="51">
        <v>44967</v>
      </c>
      <c r="F5708" s="50">
        <v>4</v>
      </c>
      <c r="G5708" s="50" t="str">
        <f>VLOOKUP(Table8[[#This Row],[ProductID]],Table12[[#All],[ProductID]:[ProductFullName]],3,FALSE)</f>
        <v>Product D</v>
      </c>
      <c r="H5708" s="50">
        <v>5</v>
      </c>
      <c r="I5708" s="52">
        <v>44967.344363425931</v>
      </c>
      <c r="J5708" s="50">
        <v>126</v>
      </c>
      <c r="K5708" s="51">
        <v>44967.949305555558</v>
      </c>
      <c r="L5708" s="53"/>
      <c r="M5708" s="54">
        <v>1</v>
      </c>
    </row>
    <row r="5709" spans="2:13" x14ac:dyDescent="0.3">
      <c r="B5709" s="49">
        <v>24552</v>
      </c>
      <c r="C5709" s="50">
        <v>138</v>
      </c>
      <c r="D5709" s="50" t="str">
        <f>VLOOKUP(Table8[[#This Row],[CustomerID]],Table15[[#All],[CustomerID]:[Company Name]],2,FALSE)</f>
        <v>SDM - 0632</v>
      </c>
      <c r="E5709" s="51">
        <v>44967</v>
      </c>
      <c r="F5709" s="50">
        <v>4</v>
      </c>
      <c r="G5709" s="50" t="str">
        <f>VLOOKUP(Table8[[#This Row],[ProductID]],Table12[[#All],[ProductID]:[ProductFullName]],3,FALSE)</f>
        <v>Product D</v>
      </c>
      <c r="H5709" s="50">
        <v>4</v>
      </c>
      <c r="I5709" s="52">
        <v>44967.354108796302</v>
      </c>
      <c r="J5709" s="50">
        <v>120</v>
      </c>
      <c r="K5709" s="51">
        <v>44967.949305555558</v>
      </c>
      <c r="L5709" s="53"/>
      <c r="M5709" s="54">
        <v>1</v>
      </c>
    </row>
    <row r="5710" spans="2:13" x14ac:dyDescent="0.3">
      <c r="B5710" s="49">
        <v>24553</v>
      </c>
      <c r="C5710" s="50">
        <v>190</v>
      </c>
      <c r="D5710" s="50" t="str">
        <f>VLOOKUP(Table8[[#This Row],[CustomerID]],Table15[[#All],[CustomerID]:[Company Name]],2,FALSE)</f>
        <v>Smokey's Way</v>
      </c>
      <c r="E5710" s="51">
        <v>44967</v>
      </c>
      <c r="F5710" s="50">
        <v>3</v>
      </c>
      <c r="G5710" s="50" t="str">
        <f>VLOOKUP(Table8[[#This Row],[ProductID]],Table12[[#All],[ProductID]:[ProductFullName]],3,FALSE)</f>
        <v>Product C</v>
      </c>
      <c r="H5710" s="50">
        <v>6</v>
      </c>
      <c r="I5710" s="52">
        <v>44967.367847222231</v>
      </c>
      <c r="J5710" s="50">
        <v>132</v>
      </c>
      <c r="K5710" s="51">
        <v>44967.949305555558</v>
      </c>
      <c r="L5710" s="53"/>
      <c r="M5710" s="54">
        <v>1</v>
      </c>
    </row>
    <row r="5711" spans="2:13" x14ac:dyDescent="0.3">
      <c r="B5711" s="49">
        <v>24554</v>
      </c>
      <c r="C5711" s="50">
        <v>1397</v>
      </c>
      <c r="D5711" s="50" t="str">
        <f>VLOOKUP(Table8[[#This Row],[CustomerID]],Table15[[#All],[CustomerID]:[Company Name]],2,FALSE)</f>
        <v>Town And Country Shop</v>
      </c>
      <c r="E5711" s="51">
        <v>44967</v>
      </c>
      <c r="F5711" s="50">
        <v>6</v>
      </c>
      <c r="G5711" s="50" t="str">
        <f>VLOOKUP(Table8[[#This Row],[ProductID]],Table12[[#All],[ProductID]:[ProductFullName]],3,FALSE)</f>
        <v>Product F</v>
      </c>
      <c r="H5711" s="53"/>
      <c r="I5711" s="53"/>
      <c r="J5711" s="53"/>
      <c r="K5711" s="51">
        <v>44967.949305555558</v>
      </c>
      <c r="L5711" s="53"/>
      <c r="M5711" s="54">
        <v>1</v>
      </c>
    </row>
    <row r="5712" spans="2:13" x14ac:dyDescent="0.3">
      <c r="B5712" s="49">
        <v>24555</v>
      </c>
      <c r="C5712" s="50">
        <v>254</v>
      </c>
      <c r="D5712" s="50" t="str">
        <f>VLOOKUP(Table8[[#This Row],[CustomerID]],Table15[[#All],[CustomerID]:[Company Name]],2,FALSE)</f>
        <v>Samples, Temtex Industries Inc.</v>
      </c>
      <c r="E5712" s="51">
        <v>44967</v>
      </c>
      <c r="F5712" s="50">
        <v>1</v>
      </c>
      <c r="G5712" s="50" t="str">
        <f>VLOOKUP(Table8[[#This Row],[ProductID]],Table12[[#All],[ProductID]:[ProductFullName]],3,FALSE)</f>
        <v>Product A</v>
      </c>
      <c r="H5712" s="50">
        <v>2</v>
      </c>
      <c r="I5712" s="52">
        <v>44967.398958333339</v>
      </c>
      <c r="J5712" s="50">
        <v>112</v>
      </c>
      <c r="K5712" s="51">
        <v>44967.949305555558</v>
      </c>
      <c r="L5712" s="53"/>
      <c r="M5712" s="54">
        <v>1</v>
      </c>
    </row>
    <row r="5713" spans="2:13" x14ac:dyDescent="0.3">
      <c r="B5713" s="49">
        <v>24556</v>
      </c>
      <c r="C5713" s="50">
        <v>654</v>
      </c>
      <c r="D5713" s="50" t="str">
        <f>VLOOKUP(Table8[[#This Row],[CustomerID]],Table15[[#All],[CustomerID]:[Company Name]],2,FALSE)</f>
        <v>Peoples Drug Mart # 125</v>
      </c>
      <c r="E5713" s="51">
        <v>44967</v>
      </c>
      <c r="F5713" s="50">
        <v>4</v>
      </c>
      <c r="G5713" s="50" t="str">
        <f>VLOOKUP(Table8[[#This Row],[ProductID]],Table12[[#All],[ProductID]:[ProductFullName]],3,FALSE)</f>
        <v>Product D</v>
      </c>
      <c r="H5713" s="50">
        <v>5</v>
      </c>
      <c r="I5713" s="52">
        <v>44967.412002314821</v>
      </c>
      <c r="J5713" s="50">
        <v>122</v>
      </c>
      <c r="K5713" s="51">
        <v>44967.949305555558</v>
      </c>
      <c r="L5713" s="53"/>
      <c r="M5713" s="54">
        <v>1</v>
      </c>
    </row>
    <row r="5714" spans="2:13" x14ac:dyDescent="0.3">
      <c r="B5714" s="49">
        <v>24557</v>
      </c>
      <c r="C5714" s="50">
        <v>1319</v>
      </c>
      <c r="D5714" s="50" t="str">
        <f>VLOOKUP(Table8[[#This Row],[CustomerID]],Table15[[#All],[CustomerID]:[Company Name]],2,FALSE)</f>
        <v>Los Altos Card &amp; Party</v>
      </c>
      <c r="E5714" s="51">
        <v>44967</v>
      </c>
      <c r="F5714" s="50">
        <v>6</v>
      </c>
      <c r="G5714" s="50" t="str">
        <f>VLOOKUP(Table8[[#This Row],[ProductID]],Table12[[#All],[ProductID]:[ProductFullName]],3,FALSE)</f>
        <v>Product F</v>
      </c>
      <c r="H5714" s="53"/>
      <c r="I5714" s="53"/>
      <c r="J5714" s="53"/>
      <c r="K5714" s="51">
        <v>44967.949305555558</v>
      </c>
      <c r="L5714" s="53"/>
      <c r="M5714" s="54">
        <v>1</v>
      </c>
    </row>
    <row r="5715" spans="2:13" x14ac:dyDescent="0.3">
      <c r="B5715" s="49">
        <v>24558</v>
      </c>
      <c r="C5715" s="50">
        <v>489</v>
      </c>
      <c r="D5715" s="50" t="str">
        <f>VLOOKUP(Table8[[#This Row],[CustomerID]],Table15[[#All],[CustomerID]:[Company Name]],2,FALSE)</f>
        <v>Downtown Dollar</v>
      </c>
      <c r="E5715" s="51">
        <v>44967</v>
      </c>
      <c r="F5715" s="50">
        <v>5</v>
      </c>
      <c r="G5715" s="50" t="str">
        <f>VLOOKUP(Table8[[#This Row],[ProductID]],Table12[[#All],[ProductID]:[ProductFullName]],3,FALSE)</f>
        <v>Product E</v>
      </c>
      <c r="H5715" s="50">
        <v>3</v>
      </c>
      <c r="I5715" s="52">
        <v>44967.434976851859</v>
      </c>
      <c r="J5715" s="50">
        <v>133</v>
      </c>
      <c r="K5715" s="51">
        <v>44967.949305555558</v>
      </c>
      <c r="L5715" s="53"/>
      <c r="M5715" s="54">
        <v>1</v>
      </c>
    </row>
    <row r="5716" spans="2:13" x14ac:dyDescent="0.3">
      <c r="B5716" s="49">
        <v>24559</v>
      </c>
      <c r="C5716" s="50">
        <v>958</v>
      </c>
      <c r="D5716" s="50" t="str">
        <f>VLOOKUP(Table8[[#This Row],[CustomerID]],Table15[[#All],[CustomerID]:[Company Name]],2,FALSE)</f>
        <v>Sandts Pharmacy</v>
      </c>
      <c r="E5716" s="51">
        <v>44967</v>
      </c>
      <c r="F5716" s="50">
        <v>5</v>
      </c>
      <c r="G5716" s="50" t="str">
        <f>VLOOKUP(Table8[[#This Row],[ProductID]],Table12[[#All],[ProductID]:[ProductFullName]],3,FALSE)</f>
        <v>Product E</v>
      </c>
      <c r="H5716" s="50">
        <v>2</v>
      </c>
      <c r="I5716" s="52">
        <v>44967.448402777787</v>
      </c>
      <c r="J5716" s="50">
        <v>134</v>
      </c>
      <c r="K5716" s="51">
        <v>44967.949305555558</v>
      </c>
      <c r="L5716" s="53"/>
      <c r="M5716" s="54">
        <v>1</v>
      </c>
    </row>
    <row r="5717" spans="2:13" x14ac:dyDescent="0.3">
      <c r="B5717" s="49">
        <v>24560</v>
      </c>
      <c r="C5717" s="50">
        <v>1389</v>
      </c>
      <c r="D5717" s="50" t="str">
        <f>VLOOKUP(Table8[[#This Row],[CustomerID]],Table15[[#All],[CustomerID]:[Company Name]],2,FALSE)</f>
        <v>Universal Direct Fulfillment Corp</v>
      </c>
      <c r="E5717" s="51">
        <v>44967</v>
      </c>
      <c r="F5717" s="50">
        <v>5</v>
      </c>
      <c r="G5717" s="50" t="str">
        <f>VLOOKUP(Table8[[#This Row],[ProductID]],Table12[[#All],[ProductID]:[ProductFullName]],3,FALSE)</f>
        <v>Product E</v>
      </c>
      <c r="H5717" s="50">
        <v>6</v>
      </c>
      <c r="I5717" s="52">
        <v>44967.463935185195</v>
      </c>
      <c r="J5717" s="50">
        <v>125</v>
      </c>
      <c r="K5717" s="51">
        <v>44967.949305555558</v>
      </c>
      <c r="L5717" s="53"/>
      <c r="M5717" s="54">
        <v>1</v>
      </c>
    </row>
    <row r="5718" spans="2:13" x14ac:dyDescent="0.3">
      <c r="B5718" s="49">
        <v>24561</v>
      </c>
      <c r="C5718" s="50">
        <v>637</v>
      </c>
      <c r="D5718" s="50" t="str">
        <f>VLOOKUP(Table8[[#This Row],[CustomerID]],Table15[[#All],[CustomerID]:[Company Name]],2,FALSE)</f>
        <v>Village Fashions</v>
      </c>
      <c r="E5718" s="51">
        <v>44967</v>
      </c>
      <c r="F5718" s="50">
        <v>6</v>
      </c>
      <c r="G5718" s="50" t="str">
        <f>VLOOKUP(Table8[[#This Row],[ProductID]],Table12[[#All],[ProductID]:[ProductFullName]],3,FALSE)</f>
        <v>Product F</v>
      </c>
      <c r="H5718" s="53"/>
      <c r="I5718" s="53"/>
      <c r="J5718" s="53"/>
      <c r="K5718" s="51">
        <v>44967.949305555558</v>
      </c>
      <c r="L5718" s="53"/>
      <c r="M5718" s="54">
        <v>1</v>
      </c>
    </row>
    <row r="5719" spans="2:13" x14ac:dyDescent="0.3">
      <c r="B5719" s="49">
        <v>24562</v>
      </c>
      <c r="C5719" s="50">
        <v>1044</v>
      </c>
      <c r="D5719" s="50" t="str">
        <f>VLOOKUP(Table8[[#This Row],[CustomerID]],Table15[[#All],[CustomerID]:[Company Name]],2,FALSE)</f>
        <v>Delstar</v>
      </c>
      <c r="E5719" s="51">
        <v>44967</v>
      </c>
      <c r="F5719" s="50">
        <v>1</v>
      </c>
      <c r="G5719" s="50" t="str">
        <f>VLOOKUP(Table8[[#This Row],[ProductID]],Table12[[#All],[ProductID]:[ProductFullName]],3,FALSE)</f>
        <v>Product A</v>
      </c>
      <c r="H5719" s="50">
        <v>5</v>
      </c>
      <c r="I5719" s="52">
        <v>44967.485891203716</v>
      </c>
      <c r="J5719" s="50">
        <v>121</v>
      </c>
      <c r="K5719" s="51">
        <v>44967.949305555558</v>
      </c>
      <c r="L5719" s="53"/>
      <c r="M5719" s="54">
        <v>1</v>
      </c>
    </row>
    <row r="5720" spans="2:13" x14ac:dyDescent="0.3">
      <c r="B5720" s="49">
        <v>24563</v>
      </c>
      <c r="C5720" s="50">
        <v>789</v>
      </c>
      <c r="D5720" s="50" t="str">
        <f>VLOOKUP(Table8[[#This Row],[CustomerID]],Table15[[#All],[CustomerID]:[Company Name]],2,FALSE)</f>
        <v>Four the fun of it</v>
      </c>
      <c r="E5720" s="51">
        <v>44967</v>
      </c>
      <c r="F5720" s="50">
        <v>6</v>
      </c>
      <c r="G5720" s="50" t="str">
        <f>VLOOKUP(Table8[[#This Row],[ProductID]],Table12[[#All],[ProductID]:[ProductFullName]],3,FALSE)</f>
        <v>Product F</v>
      </c>
      <c r="H5720" s="53"/>
      <c r="I5720" s="53"/>
      <c r="J5720" s="53"/>
      <c r="K5720" s="51">
        <v>44967.949305555558</v>
      </c>
      <c r="L5720" s="53"/>
      <c r="M5720" s="54">
        <v>1</v>
      </c>
    </row>
    <row r="5721" spans="2:13" x14ac:dyDescent="0.3">
      <c r="B5721" s="49">
        <v>24564</v>
      </c>
      <c r="C5721" s="50">
        <v>693</v>
      </c>
      <c r="D5721" s="50" t="str">
        <f>VLOOKUP(Table8[[#This Row],[CustomerID]],Table15[[#All],[CustomerID]:[Company Name]],2,FALSE)</f>
        <v>Meaningful Things</v>
      </c>
      <c r="E5721" s="51">
        <v>44967</v>
      </c>
      <c r="F5721" s="50">
        <v>4</v>
      </c>
      <c r="G5721" s="50" t="str">
        <f>VLOOKUP(Table8[[#This Row],[ProductID]],Table12[[#All],[ProductID]:[ProductFullName]],3,FALSE)</f>
        <v>Product D</v>
      </c>
      <c r="H5721" s="50">
        <v>4</v>
      </c>
      <c r="I5721" s="52">
        <v>44967.514039351867</v>
      </c>
      <c r="J5721" s="50">
        <v>115</v>
      </c>
      <c r="K5721" s="51">
        <v>44967.949305555558</v>
      </c>
      <c r="L5721" s="53"/>
      <c r="M5721" s="54">
        <v>1</v>
      </c>
    </row>
    <row r="5722" spans="2:13" x14ac:dyDescent="0.3">
      <c r="B5722" s="49">
        <v>24565</v>
      </c>
      <c r="C5722" s="50">
        <v>107</v>
      </c>
      <c r="D5722" s="50" t="str">
        <f>VLOOKUP(Table8[[#This Row],[CustomerID]],Table15[[#All],[CustomerID]:[Company Name]],2,FALSE)</f>
        <v>Hallmark - Fairview</v>
      </c>
      <c r="E5722" s="51">
        <v>44967</v>
      </c>
      <c r="F5722" s="50">
        <v>1</v>
      </c>
      <c r="G5722" s="50" t="str">
        <f>VLOOKUP(Table8[[#This Row],[ProductID]],Table12[[#All],[ProductID]:[ProductFullName]],3,FALSE)</f>
        <v>Product A</v>
      </c>
      <c r="H5722" s="50">
        <v>2</v>
      </c>
      <c r="I5722" s="52">
        <v>44967.524652777793</v>
      </c>
      <c r="J5722" s="50">
        <v>105</v>
      </c>
      <c r="K5722" s="51">
        <v>44967.949305555558</v>
      </c>
      <c r="L5722" s="53"/>
      <c r="M5722" s="54">
        <v>1</v>
      </c>
    </row>
    <row r="5723" spans="2:13" x14ac:dyDescent="0.3">
      <c r="B5723" s="49">
        <v>24566</v>
      </c>
      <c r="C5723" s="50">
        <v>186</v>
      </c>
      <c r="D5723" s="50" t="str">
        <f>VLOOKUP(Table8[[#This Row],[CustomerID]],Table15[[#All],[CustomerID]:[Company Name]],2,FALSE)</f>
        <v>Serendipity</v>
      </c>
      <c r="E5723" s="51">
        <v>44967</v>
      </c>
      <c r="F5723" s="50">
        <v>1</v>
      </c>
      <c r="G5723" s="50" t="str">
        <f>VLOOKUP(Table8[[#This Row],[ProductID]],Table12[[#All],[ProductID]:[ProductFullName]],3,FALSE)</f>
        <v>Product A</v>
      </c>
      <c r="H5723" s="50">
        <v>5</v>
      </c>
      <c r="I5723" s="52">
        <v>44967.539976851869</v>
      </c>
      <c r="J5723" s="50">
        <v>119</v>
      </c>
      <c r="K5723" s="51">
        <v>44967.949305555558</v>
      </c>
      <c r="L5723" s="53"/>
      <c r="M5723" s="54">
        <v>1</v>
      </c>
    </row>
    <row r="5724" spans="2:13" x14ac:dyDescent="0.3">
      <c r="B5724" s="49">
        <v>24567</v>
      </c>
      <c r="C5724" s="50">
        <v>477</v>
      </c>
      <c r="D5724" s="50" t="str">
        <f>VLOOKUP(Table8[[#This Row],[CustomerID]],Table15[[#All],[CustomerID]:[Company Name]],2,FALSE)</f>
        <v>Dollar Klub</v>
      </c>
      <c r="E5724" s="51">
        <v>44967</v>
      </c>
      <c r="F5724" s="50">
        <v>6</v>
      </c>
      <c r="G5724" s="50" t="str">
        <f>VLOOKUP(Table8[[#This Row],[ProductID]],Table12[[#All],[ProductID]:[ProductFullName]],3,FALSE)</f>
        <v>Product F</v>
      </c>
      <c r="H5724" s="53"/>
      <c r="I5724" s="53"/>
      <c r="J5724" s="53"/>
      <c r="K5724" s="51">
        <v>44967.949305555558</v>
      </c>
      <c r="L5724" s="53"/>
      <c r="M5724" s="54">
        <v>1</v>
      </c>
    </row>
    <row r="5725" spans="2:13" x14ac:dyDescent="0.3">
      <c r="B5725" s="49">
        <v>24568</v>
      </c>
      <c r="C5725" s="50">
        <v>94</v>
      </c>
      <c r="D5725" s="50" t="str">
        <f>VLOOKUP(Table8[[#This Row],[CustomerID]],Table15[[#All],[CustomerID]:[Company Name]],2,FALSE)</f>
        <v>Autour Du Pot</v>
      </c>
      <c r="E5725" s="51">
        <v>44967</v>
      </c>
      <c r="F5725" s="50">
        <v>5</v>
      </c>
      <c r="G5725" s="50" t="str">
        <f>VLOOKUP(Table8[[#This Row],[ProductID]],Table12[[#All],[ProductID]:[ProductFullName]],3,FALSE)</f>
        <v>Product E</v>
      </c>
      <c r="H5725" s="50">
        <v>4</v>
      </c>
      <c r="I5725" s="52">
        <v>44967.55959490742</v>
      </c>
      <c r="J5725" s="50">
        <v>116</v>
      </c>
      <c r="K5725" s="51">
        <v>44967.949305555558</v>
      </c>
      <c r="L5725" s="53"/>
      <c r="M5725" s="54">
        <v>1</v>
      </c>
    </row>
    <row r="5726" spans="2:13" x14ac:dyDescent="0.3">
      <c r="B5726" s="49">
        <v>24569</v>
      </c>
      <c r="C5726" s="50">
        <v>636</v>
      </c>
      <c r="D5726" s="50" t="str">
        <f>VLOOKUP(Table8[[#This Row],[CustomerID]],Table15[[#All],[CustomerID]:[Company Name]],2,FALSE)</f>
        <v>Huckleberry General Store</v>
      </c>
      <c r="E5726" s="51">
        <v>44967</v>
      </c>
      <c r="F5726" s="50">
        <v>4</v>
      </c>
      <c r="G5726" s="50" t="str">
        <f>VLOOKUP(Table8[[#This Row],[ProductID]],Table12[[#All],[ProductID]:[ProductFullName]],3,FALSE)</f>
        <v>Product D</v>
      </c>
      <c r="H5726" s="50">
        <v>5</v>
      </c>
      <c r="I5726" s="52">
        <v>44967.569293981491</v>
      </c>
      <c r="J5726" s="50">
        <v>107</v>
      </c>
      <c r="K5726" s="51">
        <v>44967.949305555558</v>
      </c>
      <c r="L5726" s="53"/>
      <c r="M5726" s="54">
        <v>1</v>
      </c>
    </row>
    <row r="5727" spans="2:13" x14ac:dyDescent="0.3">
      <c r="B5727" s="49">
        <v>24570</v>
      </c>
      <c r="C5727" s="50">
        <v>1019</v>
      </c>
      <c r="D5727" s="50" t="str">
        <f>VLOOKUP(Table8[[#This Row],[CustomerID]],Table15[[#All],[CustomerID]:[Company Name]],2,FALSE)</f>
        <v>Elephants Trunk</v>
      </c>
      <c r="E5727" s="51">
        <v>44967</v>
      </c>
      <c r="F5727" s="50">
        <v>6</v>
      </c>
      <c r="G5727" s="50" t="str">
        <f>VLOOKUP(Table8[[#This Row],[ProductID]],Table12[[#All],[ProductID]:[ProductFullName]],3,FALSE)</f>
        <v>Product F</v>
      </c>
      <c r="H5727" s="53"/>
      <c r="I5727" s="53"/>
      <c r="J5727" s="53"/>
      <c r="K5727" s="51">
        <v>44967.949305555558</v>
      </c>
      <c r="L5727" s="53"/>
      <c r="M5727" s="54">
        <v>1</v>
      </c>
    </row>
    <row r="5728" spans="2:13" x14ac:dyDescent="0.3">
      <c r="B5728" s="49">
        <v>24571</v>
      </c>
      <c r="C5728" s="50">
        <v>1106</v>
      </c>
      <c r="D5728" s="50" t="str">
        <f>VLOOKUP(Table8[[#This Row],[CustomerID]],Table15[[#All],[CustomerID]:[Company Name]],2,FALSE)</f>
        <v>Zidorff</v>
      </c>
      <c r="E5728" s="51">
        <v>44967</v>
      </c>
      <c r="F5728" s="50">
        <v>4</v>
      </c>
      <c r="G5728" s="50" t="str">
        <f>VLOOKUP(Table8[[#This Row],[ProductID]],Table12[[#All],[ProductID]:[ProductFullName]],3,FALSE)</f>
        <v>Product D</v>
      </c>
      <c r="H5728" s="50">
        <v>6</v>
      </c>
      <c r="I5728" s="52">
        <v>44967.594178240754</v>
      </c>
      <c r="J5728" s="50">
        <v>105</v>
      </c>
      <c r="K5728" s="51">
        <v>44967.949305555558</v>
      </c>
      <c r="L5728" s="53"/>
      <c r="M5728" s="54">
        <v>1</v>
      </c>
    </row>
    <row r="5729" spans="2:13" x14ac:dyDescent="0.3">
      <c r="B5729" s="49">
        <v>24572</v>
      </c>
      <c r="C5729" s="50">
        <v>58</v>
      </c>
      <c r="D5729" s="50" t="str">
        <f>VLOOKUP(Table8[[#This Row],[CustomerID]],Table15[[#All],[CustomerID]:[Company Name]],2,FALSE)</f>
        <v>Kelly's Luggage</v>
      </c>
      <c r="E5729" s="51">
        <v>44967</v>
      </c>
      <c r="F5729" s="50">
        <v>2</v>
      </c>
      <c r="G5729" s="50" t="str">
        <f>VLOOKUP(Table8[[#This Row],[ProductID]],Table12[[#All],[ProductID]:[ProductFullName]],3,FALSE)</f>
        <v>Product B</v>
      </c>
      <c r="H5729" s="50">
        <v>5</v>
      </c>
      <c r="I5729" s="52">
        <v>44967.61119212964</v>
      </c>
      <c r="J5729" s="50">
        <v>129</v>
      </c>
      <c r="K5729" s="51">
        <v>44967.949305555558</v>
      </c>
      <c r="L5729" s="53"/>
      <c r="M5729" s="54">
        <v>1</v>
      </c>
    </row>
    <row r="5730" spans="2:13" x14ac:dyDescent="0.3">
      <c r="B5730" s="49">
        <v>24573</v>
      </c>
      <c r="C5730" s="50">
        <v>669</v>
      </c>
      <c r="D5730" s="50" t="str">
        <f>VLOOKUP(Table8[[#This Row],[CustomerID]],Table15[[#All],[CustomerID]:[Company Name]],2,FALSE)</f>
        <v>Pharmasave - 221</v>
      </c>
      <c r="E5730" s="51">
        <v>44967</v>
      </c>
      <c r="F5730" s="50">
        <v>5</v>
      </c>
      <c r="G5730" s="50" t="str">
        <f>VLOOKUP(Table8[[#This Row],[ProductID]],Table12[[#All],[ProductID]:[ProductFullName]],3,FALSE)</f>
        <v>Product E</v>
      </c>
      <c r="H5730" s="50">
        <v>5</v>
      </c>
      <c r="I5730" s="52">
        <v>44967.621296296304</v>
      </c>
      <c r="J5730" s="50">
        <v>131</v>
      </c>
      <c r="K5730" s="51">
        <v>44967.949305555558</v>
      </c>
      <c r="L5730" s="53"/>
      <c r="M5730" s="54">
        <v>1</v>
      </c>
    </row>
    <row r="5731" spans="2:13" x14ac:dyDescent="0.3">
      <c r="B5731" s="49">
        <v>24574</v>
      </c>
      <c r="C5731" s="50">
        <v>1376</v>
      </c>
      <c r="D5731" s="50" t="str">
        <f>VLOOKUP(Table8[[#This Row],[CustomerID]],Table15[[#All],[CustomerID]:[Company Name]],2,FALSE)</f>
        <v>Clover Gift Shop</v>
      </c>
      <c r="E5731" s="51">
        <v>44967</v>
      </c>
      <c r="F5731" s="50">
        <v>3</v>
      </c>
      <c r="G5731" s="50" t="str">
        <f>VLOOKUP(Table8[[#This Row],[ProductID]],Table12[[#All],[ProductID]:[ProductFullName]],3,FALSE)</f>
        <v>Product C</v>
      </c>
      <c r="H5731" s="50">
        <v>7</v>
      </c>
      <c r="I5731" s="52">
        <v>44967.634756944455</v>
      </c>
      <c r="J5731" s="50">
        <v>108</v>
      </c>
      <c r="K5731" s="51">
        <v>44967.949305555558</v>
      </c>
      <c r="L5731" s="53"/>
      <c r="M5731" s="54">
        <v>1</v>
      </c>
    </row>
    <row r="5732" spans="2:13" x14ac:dyDescent="0.3">
      <c r="B5732" s="49">
        <v>24575</v>
      </c>
      <c r="C5732" s="50">
        <v>1297</v>
      </c>
      <c r="D5732" s="50" t="str">
        <f>VLOOKUP(Table8[[#This Row],[CustomerID]],Table15[[#All],[CustomerID]:[Company Name]],2,FALSE)</f>
        <v>Simply Fresh</v>
      </c>
      <c r="E5732" s="51">
        <v>44967</v>
      </c>
      <c r="F5732" s="50">
        <v>4</v>
      </c>
      <c r="G5732" s="50" t="str">
        <f>VLOOKUP(Table8[[#This Row],[ProductID]],Table12[[#All],[ProductID]:[ProductFullName]],3,FALSE)</f>
        <v>Product D</v>
      </c>
      <c r="H5732" s="50">
        <v>7</v>
      </c>
      <c r="I5732" s="52">
        <v>44967.651493055564</v>
      </c>
      <c r="J5732" s="50">
        <v>115</v>
      </c>
      <c r="K5732" s="51">
        <v>44967.949305555558</v>
      </c>
      <c r="L5732" s="53"/>
      <c r="M5732" s="54">
        <v>1</v>
      </c>
    </row>
    <row r="5733" spans="2:13" x14ac:dyDescent="0.3">
      <c r="B5733" s="49">
        <v>24576</v>
      </c>
      <c r="C5733" s="50">
        <v>1408</v>
      </c>
      <c r="D5733" s="50" t="str">
        <f>VLOOKUP(Table8[[#This Row],[CustomerID]],Table15[[#All],[CustomerID]:[Company Name]],2,FALSE)</f>
        <v>Bird In Hand</v>
      </c>
      <c r="E5733" s="51">
        <v>44967</v>
      </c>
      <c r="F5733" s="50">
        <v>3</v>
      </c>
      <c r="G5733" s="50" t="str">
        <f>VLOOKUP(Table8[[#This Row],[ProductID]],Table12[[#All],[ProductID]:[ProductFullName]],3,FALSE)</f>
        <v>Product C</v>
      </c>
      <c r="H5733" s="50">
        <v>3</v>
      </c>
      <c r="I5733" s="52">
        <v>44967.661909722228</v>
      </c>
      <c r="J5733" s="50">
        <v>131</v>
      </c>
      <c r="K5733" s="51">
        <v>44967.949305555558</v>
      </c>
      <c r="L5733" s="53"/>
      <c r="M5733" s="54">
        <v>1</v>
      </c>
    </row>
    <row r="5734" spans="2:13" x14ac:dyDescent="0.3">
      <c r="B5734" s="49">
        <v>24577</v>
      </c>
      <c r="C5734" s="50">
        <v>408</v>
      </c>
      <c r="D5734" s="50" t="str">
        <f>VLOOKUP(Table8[[#This Row],[CustomerID]],Table15[[#All],[CustomerID]:[Company Name]],2,FALSE)</f>
        <v>KW SURPLUS</v>
      </c>
      <c r="E5734" s="51">
        <v>44967</v>
      </c>
      <c r="F5734" s="50">
        <v>1</v>
      </c>
      <c r="G5734" s="50" t="str">
        <f>VLOOKUP(Table8[[#This Row],[ProductID]],Table12[[#All],[ProductID]:[ProductFullName]],3,FALSE)</f>
        <v>Product A</v>
      </c>
      <c r="H5734" s="50">
        <v>4</v>
      </c>
      <c r="I5734" s="52">
        <v>44967.672060185192</v>
      </c>
      <c r="J5734" s="50">
        <v>119</v>
      </c>
      <c r="K5734" s="51">
        <v>44967.949305555558</v>
      </c>
      <c r="L5734" s="53"/>
      <c r="M5734" s="54">
        <v>1</v>
      </c>
    </row>
    <row r="5735" spans="2:13" x14ac:dyDescent="0.3">
      <c r="B5735" s="49">
        <v>24578</v>
      </c>
      <c r="C5735" s="50">
        <v>839</v>
      </c>
      <c r="D5735" s="50" t="str">
        <f>VLOOKUP(Table8[[#This Row],[CustomerID]],Table15[[#All],[CustomerID]:[Company Name]],2,FALSE)</f>
        <v>Amanda's Hallmark</v>
      </c>
      <c r="E5735" s="51">
        <v>44967</v>
      </c>
      <c r="F5735" s="50">
        <v>2</v>
      </c>
      <c r="G5735" s="50" t="str">
        <f>VLOOKUP(Table8[[#This Row],[ProductID]],Table12[[#All],[ProductID]:[ProductFullName]],3,FALSE)</f>
        <v>Product B</v>
      </c>
      <c r="H5735" s="50">
        <v>6</v>
      </c>
      <c r="I5735" s="52">
        <v>44967.688888888893</v>
      </c>
      <c r="J5735" s="50">
        <v>117</v>
      </c>
      <c r="K5735" s="51">
        <v>44967.949305555558</v>
      </c>
      <c r="L5735" s="53"/>
      <c r="M5735" s="54">
        <v>1</v>
      </c>
    </row>
    <row r="5736" spans="2:13" x14ac:dyDescent="0.3">
      <c r="B5736" s="49">
        <v>24579</v>
      </c>
      <c r="C5736" s="50">
        <v>18</v>
      </c>
      <c r="D5736" s="50" t="str">
        <f>VLOOKUP(Table8[[#This Row],[CustomerID]],Table15[[#All],[CustomerID]:[Company Name]],2,FALSE)</f>
        <v>Living Rooms Ltd</v>
      </c>
      <c r="E5736" s="51">
        <v>44967</v>
      </c>
      <c r="F5736" s="50">
        <v>3</v>
      </c>
      <c r="G5736" s="50" t="str">
        <f>VLOOKUP(Table8[[#This Row],[ProductID]],Table12[[#All],[ProductID]:[ProductFullName]],3,FALSE)</f>
        <v>Product C</v>
      </c>
      <c r="H5736" s="50">
        <v>5</v>
      </c>
      <c r="I5736" s="52">
        <v>44967.700659722228</v>
      </c>
      <c r="J5736" s="50">
        <v>106</v>
      </c>
      <c r="K5736" s="51">
        <v>44967.949305555558</v>
      </c>
      <c r="L5736" s="53"/>
      <c r="M5736" s="54">
        <v>1</v>
      </c>
    </row>
    <row r="5737" spans="2:13" x14ac:dyDescent="0.3">
      <c r="B5737" s="49">
        <v>24580</v>
      </c>
      <c r="C5737" s="50">
        <v>1083</v>
      </c>
      <c r="D5737" s="50" t="str">
        <f>VLOOKUP(Table8[[#This Row],[CustomerID]],Table15[[#All],[CustomerID]:[Company Name]],2,FALSE)</f>
        <v>Dormbuys.com</v>
      </c>
      <c r="E5737" s="51">
        <v>44967</v>
      </c>
      <c r="F5737" s="50">
        <v>4</v>
      </c>
      <c r="G5737" s="50" t="str">
        <f>VLOOKUP(Table8[[#This Row],[ProductID]],Table12[[#All],[ProductID]:[ProductFullName]],3,FALSE)</f>
        <v>Product D</v>
      </c>
      <c r="H5737" s="50">
        <v>6</v>
      </c>
      <c r="I5737" s="52">
        <v>44967.711747685193</v>
      </c>
      <c r="J5737" s="50">
        <v>110</v>
      </c>
      <c r="K5737" s="51">
        <v>44967.949305555558</v>
      </c>
      <c r="L5737" s="53"/>
      <c r="M5737" s="54">
        <v>1</v>
      </c>
    </row>
    <row r="5738" spans="2:13" x14ac:dyDescent="0.3">
      <c r="B5738" s="49">
        <v>24581</v>
      </c>
      <c r="C5738" s="50">
        <v>410</v>
      </c>
      <c r="D5738" s="50" t="str">
        <f>VLOOKUP(Table8[[#This Row],[CustomerID]],Table15[[#All],[CustomerID]:[Company Name]],2,FALSE)</f>
        <v>BENKAR SHOES INC.</v>
      </c>
      <c r="E5738" s="51">
        <v>44967</v>
      </c>
      <c r="F5738" s="50">
        <v>3</v>
      </c>
      <c r="G5738" s="50" t="str">
        <f>VLOOKUP(Table8[[#This Row],[ProductID]],Table12[[#All],[ProductID]:[ProductFullName]],3,FALSE)</f>
        <v>Product C</v>
      </c>
      <c r="H5738" s="50">
        <v>4</v>
      </c>
      <c r="I5738" s="52">
        <v>44967.727881944455</v>
      </c>
      <c r="J5738" s="50">
        <v>111</v>
      </c>
      <c r="K5738" s="51">
        <v>44967.949305555558</v>
      </c>
      <c r="L5738" s="53"/>
      <c r="M5738" s="54">
        <v>1</v>
      </c>
    </row>
    <row r="5739" spans="2:13" x14ac:dyDescent="0.3">
      <c r="B5739" s="49">
        <v>24582</v>
      </c>
      <c r="C5739" s="50">
        <v>1076</v>
      </c>
      <c r="D5739" s="50" t="str">
        <f>VLOOKUP(Table8[[#This Row],[CustomerID]],Table15[[#All],[CustomerID]:[Company Name]],2,FALSE)</f>
        <v>Medi Thrift Pharmacy</v>
      </c>
      <c r="E5739" s="51">
        <v>44970</v>
      </c>
      <c r="F5739" s="50">
        <v>2</v>
      </c>
      <c r="G5739" s="50" t="str">
        <f>VLOOKUP(Table8[[#This Row],[ProductID]],Table12[[#All],[ProductID]:[ProductFullName]],3,FALSE)</f>
        <v>Product B</v>
      </c>
      <c r="H5739" s="50">
        <v>2</v>
      </c>
      <c r="I5739" s="52">
        <v>44970.333333333336</v>
      </c>
      <c r="J5739" s="50">
        <v>117</v>
      </c>
      <c r="K5739" s="51">
        <v>44970.970833333333</v>
      </c>
      <c r="L5739" s="53"/>
      <c r="M5739" s="54">
        <v>1</v>
      </c>
    </row>
    <row r="5740" spans="2:13" x14ac:dyDescent="0.3">
      <c r="B5740" s="49">
        <v>24583</v>
      </c>
      <c r="C5740" s="50">
        <v>781</v>
      </c>
      <c r="D5740" s="50" t="str">
        <f>VLOOKUP(Table8[[#This Row],[CustomerID]],Table15[[#All],[CustomerID]:[Company Name]],2,FALSE)</f>
        <v>Greenpiece</v>
      </c>
      <c r="E5740" s="51">
        <v>44970</v>
      </c>
      <c r="F5740" s="50">
        <v>6</v>
      </c>
      <c r="G5740" s="50" t="str">
        <f>VLOOKUP(Table8[[#This Row],[ProductID]],Table12[[#All],[ProductID]:[ProductFullName]],3,FALSE)</f>
        <v>Product F</v>
      </c>
      <c r="H5740" s="53"/>
      <c r="I5740" s="53"/>
      <c r="J5740" s="53"/>
      <c r="K5740" s="51">
        <v>44970.970833333333</v>
      </c>
      <c r="L5740" s="53"/>
      <c r="M5740" s="54">
        <v>1</v>
      </c>
    </row>
    <row r="5741" spans="2:13" x14ac:dyDescent="0.3">
      <c r="B5741" s="49">
        <v>24584</v>
      </c>
      <c r="C5741" s="50">
        <v>975</v>
      </c>
      <c r="D5741" s="50" t="str">
        <f>VLOOKUP(Table8[[#This Row],[CustomerID]],Table15[[#All],[CustomerID]:[Company Name]],2,FALSE)</f>
        <v>Washington Parfume &amp; Watch</v>
      </c>
      <c r="E5741" s="51">
        <v>44970</v>
      </c>
      <c r="F5741" s="50">
        <v>5</v>
      </c>
      <c r="G5741" s="50" t="str">
        <f>VLOOKUP(Table8[[#This Row],[ProductID]],Table12[[#All],[ProductID]:[ProductFullName]],3,FALSE)</f>
        <v>Product E</v>
      </c>
      <c r="H5741" s="50">
        <v>3</v>
      </c>
      <c r="I5741" s="52">
        <v>44970.356030092589</v>
      </c>
      <c r="J5741" s="50">
        <v>105</v>
      </c>
      <c r="K5741" s="51">
        <v>44970.970833333333</v>
      </c>
      <c r="L5741" s="53"/>
      <c r="M5741" s="54">
        <v>1</v>
      </c>
    </row>
    <row r="5742" spans="2:13" x14ac:dyDescent="0.3">
      <c r="B5742" s="49">
        <v>24585</v>
      </c>
      <c r="C5742" s="50">
        <v>1376</v>
      </c>
      <c r="D5742" s="50" t="str">
        <f>VLOOKUP(Table8[[#This Row],[CustomerID]],Table15[[#All],[CustomerID]:[Company Name]],2,FALSE)</f>
        <v>Clover Gift Shop</v>
      </c>
      <c r="E5742" s="51">
        <v>44970</v>
      </c>
      <c r="F5742" s="50">
        <v>2</v>
      </c>
      <c r="G5742" s="50" t="str">
        <f>VLOOKUP(Table8[[#This Row],[ProductID]],Table12[[#All],[ProductID]:[ProductFullName]],3,FALSE)</f>
        <v>Product B</v>
      </c>
      <c r="H5742" s="50">
        <v>3</v>
      </c>
      <c r="I5742" s="52">
        <v>44970.369537037033</v>
      </c>
      <c r="J5742" s="50">
        <v>110</v>
      </c>
      <c r="K5742" s="51">
        <v>44970.970833333333</v>
      </c>
      <c r="L5742" s="53"/>
      <c r="M5742" s="54">
        <v>1</v>
      </c>
    </row>
    <row r="5743" spans="2:13" x14ac:dyDescent="0.3">
      <c r="B5743" s="49">
        <v>24586</v>
      </c>
      <c r="C5743" s="50">
        <v>376</v>
      </c>
      <c r="D5743" s="50" t="str">
        <f>VLOOKUP(Table8[[#This Row],[CustomerID]],Table15[[#All],[CustomerID]:[Company Name]],2,FALSE)</f>
        <v>Rollstons</v>
      </c>
      <c r="E5743" s="51">
        <v>44970</v>
      </c>
      <c r="F5743" s="50">
        <v>3</v>
      </c>
      <c r="G5743" s="50" t="str">
        <f>VLOOKUP(Table8[[#This Row],[ProductID]],Table12[[#All],[ProductID]:[ProductFullName]],3,FALSE)</f>
        <v>Product C</v>
      </c>
      <c r="H5743" s="50">
        <v>3</v>
      </c>
      <c r="I5743" s="52">
        <v>44970.384143518517</v>
      </c>
      <c r="J5743" s="50">
        <v>105</v>
      </c>
      <c r="K5743" s="51">
        <v>44970.970833333333</v>
      </c>
      <c r="L5743" s="53"/>
      <c r="M5743" s="54">
        <v>1</v>
      </c>
    </row>
    <row r="5744" spans="2:13" x14ac:dyDescent="0.3">
      <c r="B5744" s="49">
        <v>24587</v>
      </c>
      <c r="C5744" s="50">
        <v>799</v>
      </c>
      <c r="D5744" s="50" t="str">
        <f>VLOOKUP(Table8[[#This Row],[CustomerID]],Table15[[#All],[CustomerID]:[Company Name]],2,FALSE)</f>
        <v>Halina's Hallmark Shop</v>
      </c>
      <c r="E5744" s="51">
        <v>44970</v>
      </c>
      <c r="F5744" s="50">
        <v>3</v>
      </c>
      <c r="G5744" s="50" t="str">
        <f>VLOOKUP(Table8[[#This Row],[ProductID]],Table12[[#All],[ProductID]:[ProductFullName]],3,FALSE)</f>
        <v>Product C</v>
      </c>
      <c r="H5744" s="50">
        <v>3</v>
      </c>
      <c r="I5744" s="52">
        <v>44970.398333333331</v>
      </c>
      <c r="J5744" s="50">
        <v>117</v>
      </c>
      <c r="K5744" s="51">
        <v>44970.970833333333</v>
      </c>
      <c r="L5744" s="53"/>
      <c r="M5744" s="54">
        <v>1</v>
      </c>
    </row>
    <row r="5745" spans="2:13" x14ac:dyDescent="0.3">
      <c r="B5745" s="49">
        <v>24588</v>
      </c>
      <c r="C5745" s="50">
        <v>492</v>
      </c>
      <c r="D5745" s="50" t="str">
        <f>VLOOKUP(Table8[[#This Row],[CustomerID]],Table15[[#All],[CustomerID]:[Company Name]],2,FALSE)</f>
        <v>Pharmasave - 494</v>
      </c>
      <c r="E5745" s="51">
        <v>44970</v>
      </c>
      <c r="F5745" s="50">
        <v>2</v>
      </c>
      <c r="G5745" s="50" t="str">
        <f>VLOOKUP(Table8[[#This Row],[ProductID]],Table12[[#All],[ProductID]:[ProductFullName]],3,FALSE)</f>
        <v>Product B</v>
      </c>
      <c r="H5745" s="50">
        <v>7</v>
      </c>
      <c r="I5745" s="52">
        <v>44970.408067129625</v>
      </c>
      <c r="J5745" s="50">
        <v>121</v>
      </c>
      <c r="K5745" s="51">
        <v>44970.970833333333</v>
      </c>
      <c r="L5745" s="53"/>
      <c r="M5745" s="54">
        <v>1</v>
      </c>
    </row>
    <row r="5746" spans="2:13" x14ac:dyDescent="0.3">
      <c r="B5746" s="49">
        <v>24589</v>
      </c>
      <c r="C5746" s="50">
        <v>190</v>
      </c>
      <c r="D5746" s="50" t="str">
        <f>VLOOKUP(Table8[[#This Row],[CustomerID]],Table15[[#All],[CustomerID]:[Company Name]],2,FALSE)</f>
        <v>Smokey's Way</v>
      </c>
      <c r="E5746" s="51">
        <v>44970</v>
      </c>
      <c r="F5746" s="50">
        <v>3</v>
      </c>
      <c r="G5746" s="50" t="str">
        <f>VLOOKUP(Table8[[#This Row],[ProductID]],Table12[[#All],[ProductID]:[ProductFullName]],3,FALSE)</f>
        <v>Product C</v>
      </c>
      <c r="H5746" s="50">
        <v>7</v>
      </c>
      <c r="I5746" s="52">
        <v>44970.421006944438</v>
      </c>
      <c r="J5746" s="50">
        <v>115</v>
      </c>
      <c r="K5746" s="51">
        <v>44970.970833333333</v>
      </c>
      <c r="L5746" s="53"/>
      <c r="M5746" s="54">
        <v>1</v>
      </c>
    </row>
    <row r="5747" spans="2:13" x14ac:dyDescent="0.3">
      <c r="B5747" s="49">
        <v>24590</v>
      </c>
      <c r="C5747" s="50">
        <v>448</v>
      </c>
      <c r="D5747" s="50" t="str">
        <f>VLOOKUP(Table8[[#This Row],[CustomerID]],Table15[[#All],[CustomerID]:[Company Name]],2,FALSE)</f>
        <v>Quintessance Classics</v>
      </c>
      <c r="E5747" s="51">
        <v>44970</v>
      </c>
      <c r="F5747" s="50">
        <v>4</v>
      </c>
      <c r="G5747" s="50" t="str">
        <f>VLOOKUP(Table8[[#This Row],[ProductID]],Table12[[#All],[ProductID]:[ProductFullName]],3,FALSE)</f>
        <v>Product D</v>
      </c>
      <c r="H5747" s="50">
        <v>6</v>
      </c>
      <c r="I5747" s="52">
        <v>44970.43164351851</v>
      </c>
      <c r="J5747" s="50">
        <v>134</v>
      </c>
      <c r="K5747" s="51">
        <v>44970.970833333333</v>
      </c>
      <c r="L5747" s="53"/>
      <c r="M5747" s="54">
        <v>1</v>
      </c>
    </row>
    <row r="5748" spans="2:13" x14ac:dyDescent="0.3">
      <c r="B5748" s="49">
        <v>24591</v>
      </c>
      <c r="C5748" s="50">
        <v>353</v>
      </c>
      <c r="D5748" s="50" t="str">
        <f>VLOOKUP(Table8[[#This Row],[CustomerID]],Table15[[#All],[CustomerID]:[Company Name]],2,FALSE)</f>
        <v>Top Banana</v>
      </c>
      <c r="E5748" s="51">
        <v>44970</v>
      </c>
      <c r="F5748" s="50">
        <v>3</v>
      </c>
      <c r="G5748" s="50" t="str">
        <f>VLOOKUP(Table8[[#This Row],[ProductID]],Table12[[#All],[ProductID]:[ProductFullName]],3,FALSE)</f>
        <v>Product C</v>
      </c>
      <c r="H5748" s="50">
        <v>2</v>
      </c>
      <c r="I5748" s="52">
        <v>44970.445798611101</v>
      </c>
      <c r="J5748" s="50">
        <v>134</v>
      </c>
      <c r="K5748" s="51">
        <v>44970.970833333333</v>
      </c>
      <c r="L5748" s="53"/>
      <c r="M5748" s="54">
        <v>1</v>
      </c>
    </row>
    <row r="5749" spans="2:13" x14ac:dyDescent="0.3">
      <c r="B5749" s="49">
        <v>24592</v>
      </c>
      <c r="C5749" s="50">
        <v>796</v>
      </c>
      <c r="D5749" s="50" t="str">
        <f>VLOOKUP(Table8[[#This Row],[CustomerID]],Table15[[#All],[CustomerID]:[Company Name]],2,FALSE)</f>
        <v>Baker's Hallmark</v>
      </c>
      <c r="E5749" s="51">
        <v>44970</v>
      </c>
      <c r="F5749" s="50">
        <v>5</v>
      </c>
      <c r="G5749" s="50" t="str">
        <f>VLOOKUP(Table8[[#This Row],[ProductID]],Table12[[#All],[ProductID]:[ProductFullName]],3,FALSE)</f>
        <v>Product E</v>
      </c>
      <c r="H5749" s="50">
        <v>3</v>
      </c>
      <c r="I5749" s="52">
        <v>44970.456701388881</v>
      </c>
      <c r="J5749" s="50">
        <v>111</v>
      </c>
      <c r="K5749" s="51">
        <v>44970.970833333333</v>
      </c>
      <c r="L5749" s="53"/>
      <c r="M5749" s="54">
        <v>1</v>
      </c>
    </row>
    <row r="5750" spans="2:13" x14ac:dyDescent="0.3">
      <c r="B5750" s="49">
        <v>24593</v>
      </c>
      <c r="C5750" s="50">
        <v>1061</v>
      </c>
      <c r="D5750" s="50" t="str">
        <f>VLOOKUP(Table8[[#This Row],[CustomerID]],Table15[[#All],[CustomerID]:[Company Name]],2,FALSE)</f>
        <v>Homewood Toy &amp; Hobby</v>
      </c>
      <c r="E5750" s="51">
        <v>44970</v>
      </c>
      <c r="F5750" s="50">
        <v>6</v>
      </c>
      <c r="G5750" s="50" t="str">
        <f>VLOOKUP(Table8[[#This Row],[ProductID]],Table12[[#All],[ProductID]:[ProductFullName]],3,FALSE)</f>
        <v>Product F</v>
      </c>
      <c r="H5750" s="53"/>
      <c r="I5750" s="53"/>
      <c r="J5750" s="53"/>
      <c r="K5750" s="51">
        <v>44970.970833333333</v>
      </c>
      <c r="L5750" s="53"/>
      <c r="M5750" s="54">
        <v>1</v>
      </c>
    </row>
    <row r="5751" spans="2:13" x14ac:dyDescent="0.3">
      <c r="B5751" s="49">
        <v>24594</v>
      </c>
      <c r="C5751" s="50">
        <v>1409</v>
      </c>
      <c r="D5751" s="50" t="str">
        <f>VLOOKUP(Table8[[#This Row],[CustomerID]],Table15[[#All],[CustomerID]:[Company Name]],2,FALSE)</f>
        <v>Bless Your Heart</v>
      </c>
      <c r="E5751" s="51">
        <v>44970</v>
      </c>
      <c r="F5751" s="50">
        <v>3</v>
      </c>
      <c r="G5751" s="50" t="str">
        <f>VLOOKUP(Table8[[#This Row],[ProductID]],Table12[[#All],[ProductID]:[ProductFullName]],3,FALSE)</f>
        <v>Product C</v>
      </c>
      <c r="H5751" s="50">
        <v>6</v>
      </c>
      <c r="I5751" s="52">
        <v>44970.47552083333</v>
      </c>
      <c r="J5751" s="50">
        <v>109</v>
      </c>
      <c r="K5751" s="51">
        <v>44970.970833333333</v>
      </c>
      <c r="L5751" s="53"/>
      <c r="M5751" s="54">
        <v>1</v>
      </c>
    </row>
    <row r="5752" spans="2:13" x14ac:dyDescent="0.3">
      <c r="B5752" s="49">
        <v>24595</v>
      </c>
      <c r="C5752" s="50">
        <v>350</v>
      </c>
      <c r="D5752" s="50" t="str">
        <f>VLOOKUP(Table8[[#This Row],[CustomerID]],Table15[[#All],[CustomerID]:[Company Name]],2,FALSE)</f>
        <v>Canadian Tire # 262</v>
      </c>
      <c r="E5752" s="51">
        <v>44970</v>
      </c>
      <c r="F5752" s="50">
        <v>1</v>
      </c>
      <c r="G5752" s="50" t="str">
        <f>VLOOKUP(Table8[[#This Row],[ProductID]],Table12[[#All],[ProductID]:[ProductFullName]],3,FALSE)</f>
        <v>Product A</v>
      </c>
      <c r="H5752" s="50">
        <v>3</v>
      </c>
      <c r="I5752" s="52">
        <v>44970.487314814811</v>
      </c>
      <c r="J5752" s="50">
        <v>112</v>
      </c>
      <c r="K5752" s="51">
        <v>44970.970833333333</v>
      </c>
      <c r="L5752" s="53"/>
      <c r="M5752" s="54">
        <v>1</v>
      </c>
    </row>
    <row r="5753" spans="2:13" x14ac:dyDescent="0.3">
      <c r="B5753" s="49">
        <v>24596</v>
      </c>
      <c r="C5753" s="50">
        <v>768</v>
      </c>
      <c r="D5753" s="50" t="str">
        <f>VLOOKUP(Table8[[#This Row],[CustomerID]],Table15[[#All],[CustomerID]:[Company Name]],2,FALSE)</f>
        <v>Fancy That</v>
      </c>
      <c r="E5753" s="51">
        <v>44970</v>
      </c>
      <c r="F5753" s="50">
        <v>3</v>
      </c>
      <c r="G5753" s="50" t="str">
        <f>VLOOKUP(Table8[[#This Row],[ProductID]],Table12[[#All],[ProductID]:[ProductFullName]],3,FALSE)</f>
        <v>Product C</v>
      </c>
      <c r="H5753" s="50">
        <v>3</v>
      </c>
      <c r="I5753" s="52">
        <v>44970.497326388882</v>
      </c>
      <c r="J5753" s="50">
        <v>116</v>
      </c>
      <c r="K5753" s="51">
        <v>44970.970833333333</v>
      </c>
      <c r="L5753" s="53"/>
      <c r="M5753" s="54">
        <v>1</v>
      </c>
    </row>
    <row r="5754" spans="2:13" x14ac:dyDescent="0.3">
      <c r="B5754" s="49">
        <v>24597</v>
      </c>
      <c r="C5754" s="50">
        <v>851</v>
      </c>
      <c r="D5754" s="50" t="str">
        <f>VLOOKUP(Table8[[#This Row],[CustomerID]],Table15[[#All],[CustomerID]:[Company Name]],2,FALSE)</f>
        <v>Donnas Hallmark</v>
      </c>
      <c r="E5754" s="51">
        <v>44970</v>
      </c>
      <c r="F5754" s="50">
        <v>3</v>
      </c>
      <c r="G5754" s="50" t="str">
        <f>VLOOKUP(Table8[[#This Row],[ProductID]],Table12[[#All],[ProductID]:[ProductFullName]],3,FALSE)</f>
        <v>Product C</v>
      </c>
      <c r="H5754" s="50">
        <v>4</v>
      </c>
      <c r="I5754" s="52">
        <v>44970.505844907399</v>
      </c>
      <c r="J5754" s="50">
        <v>107</v>
      </c>
      <c r="K5754" s="51">
        <v>44970.970833333333</v>
      </c>
      <c r="L5754" s="53"/>
      <c r="M5754" s="54">
        <v>1</v>
      </c>
    </row>
    <row r="5755" spans="2:13" x14ac:dyDescent="0.3">
      <c r="B5755" s="49">
        <v>24598</v>
      </c>
      <c r="C5755" s="50">
        <v>905</v>
      </c>
      <c r="D5755" s="50" t="str">
        <f>VLOOKUP(Table8[[#This Row],[CustomerID]],Table15[[#All],[CustomerID]:[Company Name]],2,FALSE)</f>
        <v>Morris Variety</v>
      </c>
      <c r="E5755" s="51">
        <v>44970</v>
      </c>
      <c r="F5755" s="50">
        <v>6</v>
      </c>
      <c r="G5755" s="50" t="str">
        <f>VLOOKUP(Table8[[#This Row],[ProductID]],Table12[[#All],[ProductID]:[ProductFullName]],3,FALSE)</f>
        <v>Product F</v>
      </c>
      <c r="H5755" s="53"/>
      <c r="I5755" s="53"/>
      <c r="J5755" s="53"/>
      <c r="K5755" s="51">
        <v>44970.970833333333</v>
      </c>
      <c r="L5755" s="53"/>
      <c r="M5755" s="54">
        <v>1</v>
      </c>
    </row>
    <row r="5756" spans="2:13" x14ac:dyDescent="0.3">
      <c r="B5756" s="49">
        <v>24599</v>
      </c>
      <c r="C5756" s="50">
        <v>642</v>
      </c>
      <c r="D5756" s="50" t="str">
        <f>VLOOKUP(Table8[[#This Row],[CustomerID]],Table15[[#All],[CustomerID]:[Company Name]],2,FALSE)</f>
        <v>Snippers</v>
      </c>
      <c r="E5756" s="51">
        <v>44970</v>
      </c>
      <c r="F5756" s="50">
        <v>4</v>
      </c>
      <c r="G5756" s="50" t="str">
        <f>VLOOKUP(Table8[[#This Row],[ProductID]],Table12[[#All],[ProductID]:[ProductFullName]],3,FALSE)</f>
        <v>Product D</v>
      </c>
      <c r="H5756" s="50">
        <v>7</v>
      </c>
      <c r="I5756" s="52">
        <v>44970.532476851848</v>
      </c>
      <c r="J5756" s="50">
        <v>106</v>
      </c>
      <c r="K5756" s="51">
        <v>44970.970833333333</v>
      </c>
      <c r="L5756" s="53"/>
      <c r="M5756" s="54">
        <v>1</v>
      </c>
    </row>
    <row r="5757" spans="2:13" x14ac:dyDescent="0.3">
      <c r="B5757" s="49">
        <v>24600</v>
      </c>
      <c r="C5757" s="50">
        <v>1053</v>
      </c>
      <c r="D5757" s="50" t="str">
        <f>VLOOKUP(Table8[[#This Row],[CustomerID]],Table15[[#All],[CustomerID]:[Company Name]],2,FALSE)</f>
        <v>Johnson Smith Company</v>
      </c>
      <c r="E5757" s="51">
        <v>44970</v>
      </c>
      <c r="F5757" s="50">
        <v>1</v>
      </c>
      <c r="G5757" s="50" t="str">
        <f>VLOOKUP(Table8[[#This Row],[ProductID]],Table12[[#All],[ProductID]:[ProductFullName]],3,FALSE)</f>
        <v>Product A</v>
      </c>
      <c r="H5757" s="50">
        <v>6</v>
      </c>
      <c r="I5757" s="52">
        <v>44970.546990740739</v>
      </c>
      <c r="J5757" s="50">
        <v>126</v>
      </c>
      <c r="K5757" s="51">
        <v>44970.970833333333</v>
      </c>
      <c r="L5757" s="53"/>
      <c r="M5757" s="54">
        <v>1</v>
      </c>
    </row>
    <row r="5758" spans="2:13" x14ac:dyDescent="0.3">
      <c r="B5758" s="49">
        <v>24601</v>
      </c>
      <c r="C5758" s="50">
        <v>993</v>
      </c>
      <c r="D5758" s="50" t="str">
        <f>VLOOKUP(Table8[[#This Row],[CustomerID]],Table15[[#All],[CustomerID]:[Company Name]],2,FALSE)</f>
        <v>Indesign Fundraising #209</v>
      </c>
      <c r="E5758" s="51">
        <v>44970</v>
      </c>
      <c r="F5758" s="50">
        <v>4</v>
      </c>
      <c r="G5758" s="50" t="str">
        <f>VLOOKUP(Table8[[#This Row],[ProductID]],Table12[[#All],[ProductID]:[ProductFullName]],3,FALSE)</f>
        <v>Product D</v>
      </c>
      <c r="H5758" s="50">
        <v>4</v>
      </c>
      <c r="I5758" s="52">
        <v>44970.555844907409</v>
      </c>
      <c r="J5758" s="50">
        <v>115</v>
      </c>
      <c r="K5758" s="51">
        <v>44970.970833333333</v>
      </c>
      <c r="L5758" s="53"/>
      <c r="M5758" s="54">
        <v>1</v>
      </c>
    </row>
    <row r="5759" spans="2:13" x14ac:dyDescent="0.3">
      <c r="B5759" s="49">
        <v>24602</v>
      </c>
      <c r="C5759" s="50">
        <v>1170</v>
      </c>
      <c r="D5759" s="50" t="str">
        <f>VLOOKUP(Table8[[#This Row],[CustomerID]],Table15[[#All],[CustomerID]:[Company Name]],2,FALSE)</f>
        <v>Gifts &amp; Giggles</v>
      </c>
      <c r="E5759" s="51">
        <v>44970</v>
      </c>
      <c r="F5759" s="50">
        <v>3</v>
      </c>
      <c r="G5759" s="50" t="str">
        <f>VLOOKUP(Table8[[#This Row],[ProductID]],Table12[[#All],[ProductID]:[ProductFullName]],3,FALSE)</f>
        <v>Product C</v>
      </c>
      <c r="H5759" s="50">
        <v>5</v>
      </c>
      <c r="I5759" s="52">
        <v>44970.56831018519</v>
      </c>
      <c r="J5759" s="50">
        <v>115</v>
      </c>
      <c r="K5759" s="51">
        <v>44970.970833333333</v>
      </c>
      <c r="L5759" s="53"/>
      <c r="M5759" s="54">
        <v>1</v>
      </c>
    </row>
    <row r="5760" spans="2:13" x14ac:dyDescent="0.3">
      <c r="B5760" s="49">
        <v>24603</v>
      </c>
      <c r="C5760" s="50">
        <v>23</v>
      </c>
      <c r="D5760" s="50" t="str">
        <f>VLOOKUP(Table8[[#This Row],[CustomerID]],Table15[[#All],[CustomerID]:[Company Name]],2,FALSE)</f>
        <v>Windsor Pharmacy Ltd</v>
      </c>
      <c r="E5760" s="51">
        <v>44970</v>
      </c>
      <c r="F5760" s="50">
        <v>5</v>
      </c>
      <c r="G5760" s="50" t="str">
        <f>VLOOKUP(Table8[[#This Row],[ProductID]],Table12[[#All],[ProductID]:[ProductFullName]],3,FALSE)</f>
        <v>Product E</v>
      </c>
      <c r="H5760" s="50">
        <v>3</v>
      </c>
      <c r="I5760" s="52">
        <v>44970.579745370378</v>
      </c>
      <c r="J5760" s="50">
        <v>119</v>
      </c>
      <c r="K5760" s="51">
        <v>44970.970833333333</v>
      </c>
      <c r="L5760" s="53"/>
      <c r="M5760" s="54">
        <v>1</v>
      </c>
    </row>
    <row r="5761" spans="2:13" x14ac:dyDescent="0.3">
      <c r="B5761" s="49">
        <v>24604</v>
      </c>
      <c r="C5761" s="50">
        <v>1238</v>
      </c>
      <c r="D5761" s="50" t="str">
        <f>VLOOKUP(Table8[[#This Row],[CustomerID]],Table15[[#All],[CustomerID]:[Company Name]],2,FALSE)</f>
        <v>Valley Baptist Medical Gift Shop</v>
      </c>
      <c r="E5761" s="51">
        <v>44970</v>
      </c>
      <c r="F5761" s="50">
        <v>3</v>
      </c>
      <c r="G5761" s="50" t="str">
        <f>VLOOKUP(Table8[[#This Row],[ProductID]],Table12[[#All],[ProductID]:[ProductFullName]],3,FALSE)</f>
        <v>Product C</v>
      </c>
      <c r="H5761" s="50">
        <v>3</v>
      </c>
      <c r="I5761" s="52">
        <v>44970.5945138889</v>
      </c>
      <c r="J5761" s="50">
        <v>110</v>
      </c>
      <c r="K5761" s="51">
        <v>44970.970833333333</v>
      </c>
      <c r="L5761" s="53"/>
      <c r="M5761" s="54">
        <v>1</v>
      </c>
    </row>
    <row r="5762" spans="2:13" x14ac:dyDescent="0.3">
      <c r="B5762" s="49">
        <v>24605</v>
      </c>
      <c r="C5762" s="50">
        <v>460</v>
      </c>
      <c r="D5762" s="50" t="str">
        <f>VLOOKUP(Table8[[#This Row],[CustomerID]],Table15[[#All],[CustomerID]:[Company Name]],2,FALSE)</f>
        <v>Little Current Guardian</v>
      </c>
      <c r="E5762" s="51">
        <v>44970</v>
      </c>
      <c r="F5762" s="50">
        <v>5</v>
      </c>
      <c r="G5762" s="50" t="str">
        <f>VLOOKUP(Table8[[#This Row],[ProductID]],Table12[[#All],[ProductID]:[ProductFullName]],3,FALSE)</f>
        <v>Product E</v>
      </c>
      <c r="H5762" s="50">
        <v>6</v>
      </c>
      <c r="I5762" s="52">
        <v>44970.606666666681</v>
      </c>
      <c r="J5762" s="50">
        <v>128</v>
      </c>
      <c r="K5762" s="51">
        <v>44970.970833333333</v>
      </c>
      <c r="L5762" s="53"/>
      <c r="M5762" s="54">
        <v>1</v>
      </c>
    </row>
    <row r="5763" spans="2:13" x14ac:dyDescent="0.3">
      <c r="B5763" s="49">
        <v>24606</v>
      </c>
      <c r="C5763" s="50">
        <v>557</v>
      </c>
      <c r="D5763" s="50" t="str">
        <f>VLOOKUP(Table8[[#This Row],[CustomerID]],Table15[[#All],[CustomerID]:[Company Name]],2,FALSE)</f>
        <v>Hats &amp; That</v>
      </c>
      <c r="E5763" s="51">
        <v>44970</v>
      </c>
      <c r="F5763" s="50">
        <v>2</v>
      </c>
      <c r="G5763" s="50" t="str">
        <f>VLOOKUP(Table8[[#This Row],[ProductID]],Table12[[#All],[ProductID]:[ProductFullName]],3,FALSE)</f>
        <v>Product B</v>
      </c>
      <c r="H5763" s="50">
        <v>3</v>
      </c>
      <c r="I5763" s="52">
        <v>44970.622488425943</v>
      </c>
      <c r="J5763" s="50">
        <v>110</v>
      </c>
      <c r="K5763" s="51">
        <v>44970.970833333333</v>
      </c>
      <c r="L5763" s="53"/>
      <c r="M5763" s="54">
        <v>1</v>
      </c>
    </row>
    <row r="5764" spans="2:13" x14ac:dyDescent="0.3">
      <c r="B5764" s="49">
        <v>24607</v>
      </c>
      <c r="C5764" s="50">
        <v>462</v>
      </c>
      <c r="D5764" s="50" t="str">
        <f>VLOOKUP(Table8[[#This Row],[CustomerID]],Table15[[#All],[CustomerID]:[Company Name]],2,FALSE)</f>
        <v>Celestial Gold</v>
      </c>
      <c r="E5764" s="51">
        <v>44970</v>
      </c>
      <c r="F5764" s="50">
        <v>1</v>
      </c>
      <c r="G5764" s="50" t="str">
        <f>VLOOKUP(Table8[[#This Row],[ProductID]],Table12[[#All],[ProductID]:[ProductFullName]],3,FALSE)</f>
        <v>Product A</v>
      </c>
      <c r="H5764" s="50">
        <v>2</v>
      </c>
      <c r="I5764" s="52">
        <v>44970.633229166684</v>
      </c>
      <c r="J5764" s="50">
        <v>131</v>
      </c>
      <c r="K5764" s="51">
        <v>44970.970833333333</v>
      </c>
      <c r="L5764" s="53"/>
      <c r="M5764" s="54">
        <v>1</v>
      </c>
    </row>
    <row r="5765" spans="2:13" x14ac:dyDescent="0.3">
      <c r="B5765" s="49">
        <v>24608</v>
      </c>
      <c r="C5765" s="50">
        <v>1264</v>
      </c>
      <c r="D5765" s="50" t="str">
        <f>VLOOKUP(Table8[[#This Row],[CustomerID]],Table15[[#All],[CustomerID]:[Company Name]],2,FALSE)</f>
        <v>Voyager RV Resort</v>
      </c>
      <c r="E5765" s="51">
        <v>44970</v>
      </c>
      <c r="F5765" s="50">
        <v>5</v>
      </c>
      <c r="G5765" s="50" t="str">
        <f>VLOOKUP(Table8[[#This Row],[ProductID]],Table12[[#All],[ProductID]:[ProductFullName]],3,FALSE)</f>
        <v>Product E</v>
      </c>
      <c r="H5765" s="50">
        <v>4</v>
      </c>
      <c r="I5765" s="52">
        <v>44970.647766203721</v>
      </c>
      <c r="J5765" s="50">
        <v>131</v>
      </c>
      <c r="K5765" s="51">
        <v>44970.970833333333</v>
      </c>
      <c r="L5765" s="53"/>
      <c r="M5765" s="54">
        <v>1</v>
      </c>
    </row>
    <row r="5766" spans="2:13" x14ac:dyDescent="0.3">
      <c r="B5766" s="49">
        <v>24609</v>
      </c>
      <c r="C5766" s="50">
        <v>1391</v>
      </c>
      <c r="D5766" s="50" t="str">
        <f>VLOOKUP(Table8[[#This Row],[CustomerID]],Table15[[#All],[CustomerID]:[Company Name]],2,FALSE)</f>
        <v>Gift Horse, The</v>
      </c>
      <c r="E5766" s="51">
        <v>44970</v>
      </c>
      <c r="F5766" s="50">
        <v>3</v>
      </c>
      <c r="G5766" s="50" t="str">
        <f>VLOOKUP(Table8[[#This Row],[ProductID]],Table12[[#All],[ProductID]:[ProductFullName]],3,FALSE)</f>
        <v>Product C</v>
      </c>
      <c r="H5766" s="50">
        <v>2</v>
      </c>
      <c r="I5766" s="52">
        <v>44970.662071759274</v>
      </c>
      <c r="J5766" s="50">
        <v>114</v>
      </c>
      <c r="K5766" s="51">
        <v>44970.970833333333</v>
      </c>
      <c r="L5766" s="53"/>
      <c r="M5766" s="54">
        <v>1</v>
      </c>
    </row>
    <row r="5767" spans="2:13" x14ac:dyDescent="0.3">
      <c r="B5767" s="49">
        <v>24610</v>
      </c>
      <c r="C5767" s="50">
        <v>590</v>
      </c>
      <c r="D5767" s="50" t="str">
        <f>VLOOKUP(Table8[[#This Row],[CustomerID]],Table15[[#All],[CustomerID]:[Company Name]],2,FALSE)</f>
        <v>Strathmore Value Drug Mart</v>
      </c>
      <c r="E5767" s="51">
        <v>44970</v>
      </c>
      <c r="F5767" s="50">
        <v>2</v>
      </c>
      <c r="G5767" s="50" t="str">
        <f>VLOOKUP(Table8[[#This Row],[ProductID]],Table12[[#All],[ProductID]:[ProductFullName]],3,FALSE)</f>
        <v>Product B</v>
      </c>
      <c r="H5767" s="50">
        <v>6</v>
      </c>
      <c r="I5767" s="52">
        <v>44970.677245370389</v>
      </c>
      <c r="J5767" s="50">
        <v>130</v>
      </c>
      <c r="K5767" s="51">
        <v>44970.970833333333</v>
      </c>
      <c r="L5767" s="53"/>
      <c r="M5767" s="54">
        <v>1</v>
      </c>
    </row>
    <row r="5768" spans="2:13" x14ac:dyDescent="0.3">
      <c r="B5768" s="49">
        <v>24611</v>
      </c>
      <c r="C5768" s="50">
        <v>44</v>
      </c>
      <c r="D5768" s="50" t="str">
        <f>VLOOKUP(Table8[[#This Row],[CustomerID]],Table15[[#All],[CustomerID]:[Company Name]],2,FALSE)</f>
        <v>Buck or Two #520</v>
      </c>
      <c r="E5768" s="51">
        <v>44970</v>
      </c>
      <c r="F5768" s="50">
        <v>6</v>
      </c>
      <c r="G5768" s="50" t="str">
        <f>VLOOKUP(Table8[[#This Row],[ProductID]],Table12[[#All],[ProductID]:[ProductFullName]],3,FALSE)</f>
        <v>Product F</v>
      </c>
      <c r="H5768" s="53"/>
      <c r="I5768" s="53"/>
      <c r="J5768" s="53"/>
      <c r="K5768" s="51">
        <v>44970.970833333333</v>
      </c>
      <c r="L5768" s="53"/>
      <c r="M5768" s="54">
        <v>1</v>
      </c>
    </row>
    <row r="5769" spans="2:13" x14ac:dyDescent="0.3">
      <c r="B5769" s="49">
        <v>24612</v>
      </c>
      <c r="C5769" s="50">
        <v>11</v>
      </c>
      <c r="D5769" s="50" t="str">
        <f>VLOOKUP(Table8[[#This Row],[CustomerID]],Table15[[#All],[CustomerID]:[Company Name]],2,FALSE)</f>
        <v>Buck or Two #132</v>
      </c>
      <c r="E5769" s="51">
        <v>44970</v>
      </c>
      <c r="F5769" s="50">
        <v>2</v>
      </c>
      <c r="G5769" s="50" t="str">
        <f>VLOOKUP(Table8[[#This Row],[ProductID]],Table12[[#All],[ProductID]:[ProductFullName]],3,FALSE)</f>
        <v>Product B</v>
      </c>
      <c r="H5769" s="50">
        <v>7</v>
      </c>
      <c r="I5769" s="52">
        <v>44970.699409722241</v>
      </c>
      <c r="J5769" s="50">
        <v>113</v>
      </c>
      <c r="K5769" s="51">
        <v>44970.970833333333</v>
      </c>
      <c r="L5769" s="53"/>
      <c r="M5769" s="54">
        <v>1</v>
      </c>
    </row>
    <row r="5770" spans="2:13" x14ac:dyDescent="0.3">
      <c r="B5770" s="49">
        <v>24613</v>
      </c>
      <c r="C5770" s="50">
        <v>643</v>
      </c>
      <c r="D5770" s="50" t="str">
        <f>VLOOKUP(Table8[[#This Row],[CustomerID]],Table15[[#All],[CustomerID]:[Company Name]],2,FALSE)</f>
        <v>THE COUNTRY STORE</v>
      </c>
      <c r="E5770" s="51">
        <v>44970</v>
      </c>
      <c r="F5770" s="50">
        <v>1</v>
      </c>
      <c r="G5770" s="50" t="str">
        <f>VLOOKUP(Table8[[#This Row],[ProductID]],Table12[[#All],[ProductID]:[ProductFullName]],3,FALSE)</f>
        <v>Product A</v>
      </c>
      <c r="H5770" s="50">
        <v>3</v>
      </c>
      <c r="I5770" s="52">
        <v>44970.711215277799</v>
      </c>
      <c r="J5770" s="50">
        <v>110</v>
      </c>
      <c r="K5770" s="51">
        <v>44970.970833333333</v>
      </c>
      <c r="L5770" s="53"/>
      <c r="M5770" s="54">
        <v>1</v>
      </c>
    </row>
    <row r="5771" spans="2:13" x14ac:dyDescent="0.3">
      <c r="B5771" s="49">
        <v>24614</v>
      </c>
      <c r="C5771" s="50">
        <v>328</v>
      </c>
      <c r="D5771" s="50" t="str">
        <f>VLOOKUP(Table8[[#This Row],[CustomerID]],Table15[[#All],[CustomerID]:[Company Name]],2,FALSE)</f>
        <v>Tapestry Gift Shop</v>
      </c>
      <c r="E5771" s="51">
        <v>44970</v>
      </c>
      <c r="F5771" s="50">
        <v>4</v>
      </c>
      <c r="G5771" s="50" t="str">
        <f>VLOOKUP(Table8[[#This Row],[ProductID]],Table12[[#All],[ProductID]:[ProductFullName]],3,FALSE)</f>
        <v>Product D</v>
      </c>
      <c r="H5771" s="50">
        <v>2</v>
      </c>
      <c r="I5771" s="52">
        <v>44970.725601851875</v>
      </c>
      <c r="J5771" s="50">
        <v>116</v>
      </c>
      <c r="K5771" s="51">
        <v>44970.970833333333</v>
      </c>
      <c r="L5771" s="53"/>
      <c r="M5771" s="54">
        <v>1</v>
      </c>
    </row>
    <row r="5772" spans="2:13" x14ac:dyDescent="0.3">
      <c r="B5772" s="49">
        <v>24615</v>
      </c>
      <c r="C5772" s="50">
        <v>1320</v>
      </c>
      <c r="D5772" s="50" t="str">
        <f>VLOOKUP(Table8[[#This Row],[CustomerID]],Table15[[#All],[CustomerID]:[Company Name]],2,FALSE)</f>
        <v>Patty's Hallmark</v>
      </c>
      <c r="E5772" s="51">
        <v>44971</v>
      </c>
      <c r="F5772" s="50">
        <v>2</v>
      </c>
      <c r="G5772" s="50" t="str">
        <f>VLOOKUP(Table8[[#This Row],[ProductID]],Table12[[#All],[ProductID]:[ProductFullName]],3,FALSE)</f>
        <v>Product B</v>
      </c>
      <c r="H5772" s="50">
        <v>3</v>
      </c>
      <c r="I5772" s="52">
        <v>44971.333333333336</v>
      </c>
      <c r="J5772" s="50">
        <v>117</v>
      </c>
      <c r="K5772" s="51">
        <v>44971.970833333333</v>
      </c>
      <c r="L5772" s="53"/>
      <c r="M5772" s="54">
        <v>1</v>
      </c>
    </row>
    <row r="5773" spans="2:13" x14ac:dyDescent="0.3">
      <c r="B5773" s="49">
        <v>24616</v>
      </c>
      <c r="C5773" s="50">
        <v>578</v>
      </c>
      <c r="D5773" s="50" t="str">
        <f>VLOOKUP(Table8[[#This Row],[CustomerID]],Table15[[#All],[CustomerID]:[Company Name]],2,FALSE)</f>
        <v>Canadian Badlands Passion Play</v>
      </c>
      <c r="E5773" s="51">
        <v>44971</v>
      </c>
      <c r="F5773" s="50">
        <v>4</v>
      </c>
      <c r="G5773" s="50" t="str">
        <f>VLOOKUP(Table8[[#This Row],[ProductID]],Table12[[#All],[ProductID]:[ProductFullName]],3,FALSE)</f>
        <v>Product D</v>
      </c>
      <c r="H5773" s="50">
        <v>3</v>
      </c>
      <c r="I5773" s="52">
        <v>44971.350219907406</v>
      </c>
      <c r="J5773" s="50">
        <v>107</v>
      </c>
      <c r="K5773" s="51">
        <v>44971.970833333333</v>
      </c>
      <c r="L5773" s="53"/>
      <c r="M5773" s="54">
        <v>1</v>
      </c>
    </row>
    <row r="5774" spans="2:13" x14ac:dyDescent="0.3">
      <c r="B5774" s="49">
        <v>24617</v>
      </c>
      <c r="C5774" s="50">
        <v>807</v>
      </c>
      <c r="D5774" s="50" t="str">
        <f>VLOOKUP(Table8[[#This Row],[CustomerID]],Table15[[#All],[CustomerID]:[Company Name]],2,FALSE)</f>
        <v>Rutland Medical Center Gift Shop</v>
      </c>
      <c r="E5774" s="51">
        <v>44971</v>
      </c>
      <c r="F5774" s="50">
        <v>1</v>
      </c>
      <c r="G5774" s="50" t="str">
        <f>VLOOKUP(Table8[[#This Row],[ProductID]],Table12[[#All],[ProductID]:[ProductFullName]],3,FALSE)</f>
        <v>Product A</v>
      </c>
      <c r="H5774" s="50">
        <v>7</v>
      </c>
      <c r="I5774" s="52">
        <v>44971.362962962965</v>
      </c>
      <c r="J5774" s="50">
        <v>111</v>
      </c>
      <c r="K5774" s="51">
        <v>44971.970833333333</v>
      </c>
      <c r="L5774" s="53"/>
      <c r="M5774" s="54">
        <v>1</v>
      </c>
    </row>
    <row r="5775" spans="2:13" x14ac:dyDescent="0.3">
      <c r="B5775" s="49">
        <v>24618</v>
      </c>
      <c r="C5775" s="50">
        <v>50</v>
      </c>
      <c r="D5775" s="50" t="str">
        <f>VLOOKUP(Table8[[#This Row],[CustomerID]],Table15[[#All],[CustomerID]:[Company Name]],2,FALSE)</f>
        <v>MARGOLIANS</v>
      </c>
      <c r="E5775" s="51">
        <v>44971</v>
      </c>
      <c r="F5775" s="50">
        <v>1</v>
      </c>
      <c r="G5775" s="50" t="str">
        <f>VLOOKUP(Table8[[#This Row],[ProductID]],Table12[[#All],[ProductID]:[ProductFullName]],3,FALSE)</f>
        <v>Product A</v>
      </c>
      <c r="H5775" s="50">
        <v>7</v>
      </c>
      <c r="I5775" s="52">
        <v>44971.378657407411</v>
      </c>
      <c r="J5775" s="50">
        <v>107</v>
      </c>
      <c r="K5775" s="51">
        <v>44971.970833333333</v>
      </c>
      <c r="L5775" s="53"/>
      <c r="M5775" s="54">
        <v>1</v>
      </c>
    </row>
    <row r="5776" spans="2:13" x14ac:dyDescent="0.3">
      <c r="B5776" s="49">
        <v>24619</v>
      </c>
      <c r="C5776" s="50">
        <v>919</v>
      </c>
      <c r="D5776" s="50" t="str">
        <f>VLOOKUP(Table8[[#This Row],[CustomerID]],Table15[[#All],[CustomerID]:[Company Name]],2,FALSE)</f>
        <v>Pomodoro Incorporated</v>
      </c>
      <c r="E5776" s="51">
        <v>44971</v>
      </c>
      <c r="F5776" s="50">
        <v>1</v>
      </c>
      <c r="G5776" s="50" t="str">
        <f>VLOOKUP(Table8[[#This Row],[ProductID]],Table12[[#All],[ProductID]:[ProductFullName]],3,FALSE)</f>
        <v>Product A</v>
      </c>
      <c r="H5776" s="50">
        <v>6</v>
      </c>
      <c r="I5776" s="52">
        <v>44971.395787037043</v>
      </c>
      <c r="J5776" s="50">
        <v>113</v>
      </c>
      <c r="K5776" s="51">
        <v>44971.970833333333</v>
      </c>
      <c r="L5776" s="53"/>
      <c r="M5776" s="54">
        <v>1</v>
      </c>
    </row>
    <row r="5777" spans="2:13" x14ac:dyDescent="0.3">
      <c r="B5777" s="49">
        <v>24620</v>
      </c>
      <c r="C5777" s="50">
        <v>920</v>
      </c>
      <c r="D5777" s="50" t="str">
        <f>VLOOKUP(Table8[[#This Row],[CustomerID]],Table15[[#All],[CustomerID]:[Company Name]],2,FALSE)</f>
        <v>Mohawk Ltd</v>
      </c>
      <c r="E5777" s="51">
        <v>44971</v>
      </c>
      <c r="F5777" s="50">
        <v>3</v>
      </c>
      <c r="G5777" s="50" t="str">
        <f>VLOOKUP(Table8[[#This Row],[ProductID]],Table12[[#All],[ProductID]:[ProductFullName]],3,FALSE)</f>
        <v>Product C</v>
      </c>
      <c r="H5777" s="50">
        <v>3</v>
      </c>
      <c r="I5777" s="52">
        <v>44971.411956018528</v>
      </c>
      <c r="J5777" s="50">
        <v>114</v>
      </c>
      <c r="K5777" s="51">
        <v>44971.970833333333</v>
      </c>
      <c r="L5777" s="53"/>
      <c r="M5777" s="54">
        <v>1</v>
      </c>
    </row>
    <row r="5778" spans="2:13" x14ac:dyDescent="0.3">
      <c r="B5778" s="49">
        <v>24621</v>
      </c>
      <c r="C5778" s="50">
        <v>55</v>
      </c>
      <c r="D5778" s="50" t="str">
        <f>VLOOKUP(Table8[[#This Row],[CustomerID]],Table15[[#All],[CustomerID]:[Company Name]],2,FALSE)</f>
        <v>Pier 21 Museum Gift Shop</v>
      </c>
      <c r="E5778" s="51">
        <v>44971</v>
      </c>
      <c r="F5778" s="50">
        <v>1</v>
      </c>
      <c r="G5778" s="50" t="str">
        <f>VLOOKUP(Table8[[#This Row],[ProductID]],Table12[[#All],[ProductID]:[ProductFullName]],3,FALSE)</f>
        <v>Product A</v>
      </c>
      <c r="H5778" s="50">
        <v>6</v>
      </c>
      <c r="I5778" s="52">
        <v>44971.42605324075</v>
      </c>
      <c r="J5778" s="50">
        <v>128</v>
      </c>
      <c r="K5778" s="51">
        <v>44971.970833333333</v>
      </c>
      <c r="L5778" s="53"/>
      <c r="M5778" s="54">
        <v>1</v>
      </c>
    </row>
    <row r="5779" spans="2:13" x14ac:dyDescent="0.3">
      <c r="B5779" s="49">
        <v>24622</v>
      </c>
      <c r="C5779" s="50">
        <v>318</v>
      </c>
      <c r="D5779" s="50" t="str">
        <f>VLOOKUP(Table8[[#This Row],[CustomerID]],Table15[[#All],[CustomerID]:[Company Name]],2,FALSE)</f>
        <v>A Passion For Living Inc</v>
      </c>
      <c r="E5779" s="51">
        <v>44971</v>
      </c>
      <c r="F5779" s="50">
        <v>6</v>
      </c>
      <c r="G5779" s="50" t="str">
        <f>VLOOKUP(Table8[[#This Row],[ProductID]],Table12[[#All],[ProductID]:[ProductFullName]],3,FALSE)</f>
        <v>Product F</v>
      </c>
      <c r="H5779" s="53"/>
      <c r="I5779" s="53"/>
      <c r="J5779" s="53"/>
      <c r="K5779" s="51">
        <v>44971.970833333333</v>
      </c>
      <c r="L5779" s="53"/>
      <c r="M5779" s="54">
        <v>1</v>
      </c>
    </row>
    <row r="5780" spans="2:13" x14ac:dyDescent="0.3">
      <c r="B5780" s="49">
        <v>24623</v>
      </c>
      <c r="C5780" s="50">
        <v>1304</v>
      </c>
      <c r="D5780" s="50" t="str">
        <f>VLOOKUP(Table8[[#This Row],[CustomerID]],Table15[[#All],[CustomerID]:[Company Name]],2,FALSE)</f>
        <v>Workflow One</v>
      </c>
      <c r="E5780" s="51">
        <v>44971</v>
      </c>
      <c r="F5780" s="50">
        <v>1</v>
      </c>
      <c r="G5780" s="50" t="str">
        <f>VLOOKUP(Table8[[#This Row],[ProductID]],Table12[[#All],[ProductID]:[ProductFullName]],3,FALSE)</f>
        <v>Product A</v>
      </c>
      <c r="H5780" s="50">
        <v>5</v>
      </c>
      <c r="I5780" s="52">
        <v>44971.453831018523</v>
      </c>
      <c r="J5780" s="50">
        <v>106</v>
      </c>
      <c r="K5780" s="51">
        <v>44971.970833333333</v>
      </c>
      <c r="L5780" s="53"/>
      <c r="M5780" s="54">
        <v>1</v>
      </c>
    </row>
    <row r="5781" spans="2:13" x14ac:dyDescent="0.3">
      <c r="B5781" s="49">
        <v>24624</v>
      </c>
      <c r="C5781" s="50">
        <v>419</v>
      </c>
      <c r="D5781" s="50" t="str">
        <f>VLOOKUP(Table8[[#This Row],[CustomerID]],Table15[[#All],[CustomerID]:[Company Name]],2,FALSE)</f>
        <v>Essentials</v>
      </c>
      <c r="E5781" s="51">
        <v>44971</v>
      </c>
      <c r="F5781" s="50">
        <v>5</v>
      </c>
      <c r="G5781" s="50" t="str">
        <f>VLOOKUP(Table8[[#This Row],[ProductID]],Table12[[#All],[ProductID]:[ProductFullName]],3,FALSE)</f>
        <v>Product E</v>
      </c>
      <c r="H5781" s="50">
        <v>7</v>
      </c>
      <c r="I5781" s="52">
        <v>44971.470821759263</v>
      </c>
      <c r="J5781" s="50">
        <v>124</v>
      </c>
      <c r="K5781" s="51">
        <v>44971.970833333333</v>
      </c>
      <c r="L5781" s="53"/>
      <c r="M5781" s="54">
        <v>1</v>
      </c>
    </row>
    <row r="5782" spans="2:13" x14ac:dyDescent="0.3">
      <c r="B5782" s="49">
        <v>24625</v>
      </c>
      <c r="C5782" s="50">
        <v>467</v>
      </c>
      <c r="D5782" s="50" t="str">
        <f>VLOOKUP(Table8[[#This Row],[CustomerID]],Table15[[#All],[CustomerID]:[Company Name]],2,FALSE)</f>
        <v>Pharmasave - 616</v>
      </c>
      <c r="E5782" s="51">
        <v>44971</v>
      </c>
      <c r="F5782" s="50">
        <v>3</v>
      </c>
      <c r="G5782" s="50" t="str">
        <f>VLOOKUP(Table8[[#This Row],[ProductID]],Table12[[#All],[ProductID]:[ProductFullName]],3,FALSE)</f>
        <v>Product C</v>
      </c>
      <c r="H5782" s="50">
        <v>3</v>
      </c>
      <c r="I5782" s="52">
        <v>44971.486585648156</v>
      </c>
      <c r="J5782" s="50">
        <v>134</v>
      </c>
      <c r="K5782" s="51">
        <v>44971.970833333333</v>
      </c>
      <c r="L5782" s="53"/>
      <c r="M5782" s="54">
        <v>1</v>
      </c>
    </row>
    <row r="5783" spans="2:13" x14ac:dyDescent="0.3">
      <c r="B5783" s="49">
        <v>24626</v>
      </c>
      <c r="C5783" s="50">
        <v>691</v>
      </c>
      <c r="D5783" s="50" t="str">
        <f>VLOOKUP(Table8[[#This Row],[CustomerID]],Table15[[#All],[CustomerID]:[Company Name]],2,FALSE)</f>
        <v>Dollar Dollar</v>
      </c>
      <c r="E5783" s="51">
        <v>44971</v>
      </c>
      <c r="F5783" s="50">
        <v>3</v>
      </c>
      <c r="G5783" s="50" t="str">
        <f>VLOOKUP(Table8[[#This Row],[ProductID]],Table12[[#All],[ProductID]:[ProductFullName]],3,FALSE)</f>
        <v>Product C</v>
      </c>
      <c r="H5783" s="50">
        <v>6</v>
      </c>
      <c r="I5783" s="52">
        <v>44971.502141203709</v>
      </c>
      <c r="J5783" s="50">
        <v>113</v>
      </c>
      <c r="K5783" s="51">
        <v>44971.970833333333</v>
      </c>
      <c r="L5783" s="53"/>
      <c r="M5783" s="54">
        <v>1</v>
      </c>
    </row>
    <row r="5784" spans="2:13" x14ac:dyDescent="0.3">
      <c r="B5784" s="49">
        <v>24627</v>
      </c>
      <c r="C5784" s="50">
        <v>851</v>
      </c>
      <c r="D5784" s="50" t="str">
        <f>VLOOKUP(Table8[[#This Row],[CustomerID]],Table15[[#All],[CustomerID]:[Company Name]],2,FALSE)</f>
        <v>Donnas Hallmark</v>
      </c>
      <c r="E5784" s="51">
        <v>44971</v>
      </c>
      <c r="F5784" s="50">
        <v>4</v>
      </c>
      <c r="G5784" s="50" t="str">
        <f>VLOOKUP(Table8[[#This Row],[ProductID]],Table12[[#All],[ProductID]:[ProductFullName]],3,FALSE)</f>
        <v>Product D</v>
      </c>
      <c r="H5784" s="50">
        <v>2</v>
      </c>
      <c r="I5784" s="52">
        <v>44971.512141203712</v>
      </c>
      <c r="J5784" s="50">
        <v>128</v>
      </c>
      <c r="K5784" s="51">
        <v>44971.970833333333</v>
      </c>
      <c r="L5784" s="53"/>
      <c r="M5784" s="54">
        <v>1</v>
      </c>
    </row>
    <row r="5785" spans="2:13" x14ac:dyDescent="0.3">
      <c r="B5785" s="49">
        <v>24628</v>
      </c>
      <c r="C5785" s="50">
        <v>5</v>
      </c>
      <c r="D5785" s="50" t="str">
        <f>VLOOKUP(Table8[[#This Row],[CustomerID]],Table15[[#All],[CustomerID]:[Company Name]],2,FALSE)</f>
        <v>Buck or Two #152</v>
      </c>
      <c r="E5785" s="51">
        <v>44971</v>
      </c>
      <c r="F5785" s="50">
        <v>6</v>
      </c>
      <c r="G5785" s="50" t="str">
        <f>VLOOKUP(Table8[[#This Row],[ProductID]],Table12[[#All],[ProductID]:[ProductFullName]],3,FALSE)</f>
        <v>Product F</v>
      </c>
      <c r="H5785" s="53"/>
      <c r="I5785" s="53"/>
      <c r="J5785" s="53"/>
      <c r="K5785" s="51">
        <v>44971.970833333333</v>
      </c>
      <c r="L5785" s="53"/>
      <c r="M5785" s="54">
        <v>1</v>
      </c>
    </row>
    <row r="5786" spans="2:13" x14ac:dyDescent="0.3">
      <c r="B5786" s="49">
        <v>24629</v>
      </c>
      <c r="C5786" s="50">
        <v>1297</v>
      </c>
      <c r="D5786" s="50" t="str">
        <f>VLOOKUP(Table8[[#This Row],[CustomerID]],Table15[[#All],[CustomerID]:[Company Name]],2,FALSE)</f>
        <v>Simply Fresh</v>
      </c>
      <c r="E5786" s="51">
        <v>44971</v>
      </c>
      <c r="F5786" s="50">
        <v>4</v>
      </c>
      <c r="G5786" s="50" t="str">
        <f>VLOOKUP(Table8[[#This Row],[ProductID]],Table12[[#All],[ProductID]:[ProductFullName]],3,FALSE)</f>
        <v>Product D</v>
      </c>
      <c r="H5786" s="50">
        <v>5</v>
      </c>
      <c r="I5786" s="52">
        <v>44971.536585648151</v>
      </c>
      <c r="J5786" s="50">
        <v>108</v>
      </c>
      <c r="K5786" s="51">
        <v>44971.970833333333</v>
      </c>
      <c r="L5786" s="53"/>
      <c r="M5786" s="54">
        <v>1</v>
      </c>
    </row>
    <row r="5787" spans="2:13" x14ac:dyDescent="0.3">
      <c r="B5787" s="49">
        <v>24630</v>
      </c>
      <c r="C5787" s="50">
        <v>165</v>
      </c>
      <c r="D5787" s="50" t="str">
        <f>VLOOKUP(Table8[[#This Row],[CustomerID]],Table15[[#All],[CustomerID]:[Company Name]],2,FALSE)</f>
        <v>Green Earth - Bellevile</v>
      </c>
      <c r="E5787" s="51">
        <v>44971</v>
      </c>
      <c r="F5787" s="50">
        <v>4</v>
      </c>
      <c r="G5787" s="50" t="str">
        <f>VLOOKUP(Table8[[#This Row],[ProductID]],Table12[[#All],[ProductID]:[ProductFullName]],3,FALSE)</f>
        <v>Product D</v>
      </c>
      <c r="H5787" s="50">
        <v>7</v>
      </c>
      <c r="I5787" s="52">
        <v>44971.548425925932</v>
      </c>
      <c r="J5787" s="50">
        <v>119</v>
      </c>
      <c r="K5787" s="51">
        <v>44971.970833333333</v>
      </c>
      <c r="L5787" s="53"/>
      <c r="M5787" s="54">
        <v>1</v>
      </c>
    </row>
    <row r="5788" spans="2:13" x14ac:dyDescent="0.3">
      <c r="B5788" s="49">
        <v>24631</v>
      </c>
      <c r="C5788" s="50">
        <v>1105</v>
      </c>
      <c r="D5788" s="50" t="str">
        <f>VLOOKUP(Table8[[#This Row],[CustomerID]],Table15[[#All],[CustomerID]:[Company Name]],2,FALSE)</f>
        <v>Primerica</v>
      </c>
      <c r="E5788" s="51">
        <v>44971</v>
      </c>
      <c r="F5788" s="50">
        <v>3</v>
      </c>
      <c r="G5788" s="50" t="str">
        <f>VLOOKUP(Table8[[#This Row],[ProductID]],Table12[[#All],[ProductID]:[ProductFullName]],3,FALSE)</f>
        <v>Product C</v>
      </c>
      <c r="H5788" s="50">
        <v>3</v>
      </c>
      <c r="I5788" s="52">
        <v>44971.565069444448</v>
      </c>
      <c r="J5788" s="50">
        <v>131</v>
      </c>
      <c r="K5788" s="51">
        <v>44971.970833333333</v>
      </c>
      <c r="L5788" s="53"/>
      <c r="M5788" s="54">
        <v>1</v>
      </c>
    </row>
    <row r="5789" spans="2:13" x14ac:dyDescent="0.3">
      <c r="B5789" s="49">
        <v>24632</v>
      </c>
      <c r="C5789" s="50">
        <v>963</v>
      </c>
      <c r="D5789" s="50" t="str">
        <f>VLOOKUP(Table8[[#This Row],[CustomerID]],Table15[[#All],[CustomerID]:[Company Name]],2,FALSE)</f>
        <v>Pun's</v>
      </c>
      <c r="E5789" s="51">
        <v>44971</v>
      </c>
      <c r="F5789" s="50">
        <v>5</v>
      </c>
      <c r="G5789" s="50" t="str">
        <f>VLOOKUP(Table8[[#This Row],[ProductID]],Table12[[#All],[ProductID]:[ProductFullName]],3,FALSE)</f>
        <v>Product E</v>
      </c>
      <c r="H5789" s="50">
        <v>4</v>
      </c>
      <c r="I5789" s="52">
        <v>44971.58225694445</v>
      </c>
      <c r="J5789" s="50">
        <v>119</v>
      </c>
      <c r="K5789" s="51">
        <v>44971.970833333333</v>
      </c>
      <c r="L5789" s="53"/>
      <c r="M5789" s="54">
        <v>1</v>
      </c>
    </row>
    <row r="5790" spans="2:13" x14ac:dyDescent="0.3">
      <c r="B5790" s="49">
        <v>24633</v>
      </c>
      <c r="C5790" s="50">
        <v>747</v>
      </c>
      <c r="D5790" s="50" t="str">
        <f>VLOOKUP(Table8[[#This Row],[CustomerID]],Table15[[#All],[CustomerID]:[Company Name]],2,FALSE)</f>
        <v>Totem Pole</v>
      </c>
      <c r="E5790" s="51">
        <v>44971</v>
      </c>
      <c r="F5790" s="50">
        <v>4</v>
      </c>
      <c r="G5790" s="50" t="str">
        <f>VLOOKUP(Table8[[#This Row],[ProductID]],Table12[[#All],[ProductID]:[ProductFullName]],3,FALSE)</f>
        <v>Product D</v>
      </c>
      <c r="H5790" s="50">
        <v>3</v>
      </c>
      <c r="I5790" s="52">
        <v>44971.592326388891</v>
      </c>
      <c r="J5790" s="50">
        <v>123</v>
      </c>
      <c r="K5790" s="51">
        <v>44971.970833333333</v>
      </c>
      <c r="L5790" s="53"/>
      <c r="M5790" s="54">
        <v>1</v>
      </c>
    </row>
    <row r="5791" spans="2:13" x14ac:dyDescent="0.3">
      <c r="B5791" s="49">
        <v>24634</v>
      </c>
      <c r="C5791" s="50">
        <v>901</v>
      </c>
      <c r="D5791" s="50" t="str">
        <f>VLOOKUP(Table8[[#This Row],[CustomerID]],Table15[[#All],[CustomerID]:[Company Name]],2,FALSE)</f>
        <v>Lucky Toys</v>
      </c>
      <c r="E5791" s="51">
        <v>44971</v>
      </c>
      <c r="F5791" s="50">
        <v>6</v>
      </c>
      <c r="G5791" s="50" t="str">
        <f>VLOOKUP(Table8[[#This Row],[ProductID]],Table12[[#All],[ProductID]:[ProductFullName]],3,FALSE)</f>
        <v>Product F</v>
      </c>
      <c r="H5791" s="53"/>
      <c r="I5791" s="53"/>
      <c r="J5791" s="53"/>
      <c r="K5791" s="51">
        <v>44971.970833333333</v>
      </c>
      <c r="L5791" s="53"/>
      <c r="M5791" s="54">
        <v>1</v>
      </c>
    </row>
    <row r="5792" spans="2:13" x14ac:dyDescent="0.3">
      <c r="B5792" s="49">
        <v>24635</v>
      </c>
      <c r="C5792" s="50">
        <v>1149</v>
      </c>
      <c r="D5792" s="50" t="str">
        <f>VLOOKUP(Table8[[#This Row],[CustomerID]],Table15[[#All],[CustomerID]:[Company Name]],2,FALSE)</f>
        <v>UWHC Hospital</v>
      </c>
      <c r="E5792" s="51">
        <v>44971</v>
      </c>
      <c r="F5792" s="50">
        <v>4</v>
      </c>
      <c r="G5792" s="50" t="str">
        <f>VLOOKUP(Table8[[#This Row],[ProductID]],Table12[[#All],[ProductID]:[ProductFullName]],3,FALSE)</f>
        <v>Product D</v>
      </c>
      <c r="H5792" s="50">
        <v>3</v>
      </c>
      <c r="I5792" s="52">
        <v>44971.616099537045</v>
      </c>
      <c r="J5792" s="50">
        <v>134</v>
      </c>
      <c r="K5792" s="51">
        <v>44971.970833333333</v>
      </c>
      <c r="L5792" s="53"/>
      <c r="M5792" s="54">
        <v>1</v>
      </c>
    </row>
    <row r="5793" spans="2:13" x14ac:dyDescent="0.3">
      <c r="B5793" s="49">
        <v>24636</v>
      </c>
      <c r="C5793" s="50">
        <v>699</v>
      </c>
      <c r="D5793" s="50" t="str">
        <f>VLOOKUP(Table8[[#This Row],[CustomerID]],Table15[[#All],[CustomerID]:[Company Name]],2,FALSE)</f>
        <v>Field's</v>
      </c>
      <c r="E5793" s="51">
        <v>44971</v>
      </c>
      <c r="F5793" s="50">
        <v>1</v>
      </c>
      <c r="G5793" s="50" t="str">
        <f>VLOOKUP(Table8[[#This Row],[ProductID]],Table12[[#All],[ProductID]:[ProductFullName]],3,FALSE)</f>
        <v>Product A</v>
      </c>
      <c r="H5793" s="50">
        <v>7</v>
      </c>
      <c r="I5793" s="52">
        <v>44971.633009259269</v>
      </c>
      <c r="J5793" s="50">
        <v>108</v>
      </c>
      <c r="K5793" s="51">
        <v>44971.970833333333</v>
      </c>
      <c r="L5793" s="53"/>
      <c r="M5793" s="54">
        <v>1</v>
      </c>
    </row>
    <row r="5794" spans="2:13" x14ac:dyDescent="0.3">
      <c r="B5794" s="49">
        <v>24637</v>
      </c>
      <c r="C5794" s="50">
        <v>188</v>
      </c>
      <c r="D5794" s="50" t="str">
        <f>VLOOKUP(Table8[[#This Row],[CustomerID]],Table15[[#All],[CustomerID]:[Company Name]],2,FALSE)</f>
        <v>Kitchen Accents Inc.</v>
      </c>
      <c r="E5794" s="51">
        <v>44971</v>
      </c>
      <c r="F5794" s="50">
        <v>3</v>
      </c>
      <c r="G5794" s="50" t="str">
        <f>VLOOKUP(Table8[[#This Row],[ProductID]],Table12[[#All],[ProductID]:[ProductFullName]],3,FALSE)</f>
        <v>Product C</v>
      </c>
      <c r="H5794" s="50">
        <v>7</v>
      </c>
      <c r="I5794" s="52">
        <v>44971.650081018532</v>
      </c>
      <c r="J5794" s="50">
        <v>112</v>
      </c>
      <c r="K5794" s="51">
        <v>44971.970833333333</v>
      </c>
      <c r="L5794" s="53"/>
      <c r="M5794" s="54">
        <v>1</v>
      </c>
    </row>
    <row r="5795" spans="2:13" x14ac:dyDescent="0.3">
      <c r="B5795" s="49">
        <v>24638</v>
      </c>
      <c r="C5795" s="50">
        <v>1187</v>
      </c>
      <c r="D5795" s="50" t="str">
        <f>VLOOKUP(Table8[[#This Row],[CustomerID]],Table15[[#All],[CustomerID]:[Company Name]],2,FALSE)</f>
        <v>M. Boutique</v>
      </c>
      <c r="E5795" s="51">
        <v>44971</v>
      </c>
      <c r="F5795" s="50">
        <v>1</v>
      </c>
      <c r="G5795" s="50" t="str">
        <f>VLOOKUP(Table8[[#This Row],[ProductID]],Table12[[#All],[ProductID]:[ProductFullName]],3,FALSE)</f>
        <v>Product A</v>
      </c>
      <c r="H5795" s="50">
        <v>6</v>
      </c>
      <c r="I5795" s="52">
        <v>44971.667291666679</v>
      </c>
      <c r="J5795" s="50">
        <v>133</v>
      </c>
      <c r="K5795" s="51">
        <v>44971.970833333333</v>
      </c>
      <c r="L5795" s="53"/>
      <c r="M5795" s="54">
        <v>1</v>
      </c>
    </row>
    <row r="5796" spans="2:13" x14ac:dyDescent="0.3">
      <c r="B5796" s="49">
        <v>24639</v>
      </c>
      <c r="C5796" s="50">
        <v>417</v>
      </c>
      <c r="D5796" s="50" t="str">
        <f>VLOOKUP(Table8[[#This Row],[CustomerID]],Table15[[#All],[CustomerID]:[Company Name]],2,FALSE)</f>
        <v>Charmed Life</v>
      </c>
      <c r="E5796" s="51">
        <v>44971</v>
      </c>
      <c r="F5796" s="50">
        <v>2</v>
      </c>
      <c r="G5796" s="50" t="str">
        <f>VLOOKUP(Table8[[#This Row],[ProductID]],Table12[[#All],[ProductID]:[ProductFullName]],3,FALSE)</f>
        <v>Product B</v>
      </c>
      <c r="H5796" s="50">
        <v>4</v>
      </c>
      <c r="I5796" s="52">
        <v>44971.68349537038</v>
      </c>
      <c r="J5796" s="50">
        <v>131</v>
      </c>
      <c r="K5796" s="51">
        <v>44971.970833333333</v>
      </c>
      <c r="L5796" s="53"/>
      <c r="M5796" s="54">
        <v>1</v>
      </c>
    </row>
    <row r="5797" spans="2:13" x14ac:dyDescent="0.3">
      <c r="B5797" s="49">
        <v>24640</v>
      </c>
      <c r="C5797" s="50">
        <v>1197</v>
      </c>
      <c r="D5797" s="50" t="str">
        <f>VLOOKUP(Table8[[#This Row],[CustomerID]],Table15[[#All],[CustomerID]:[Company Name]],2,FALSE)</f>
        <v>Petal Pushers</v>
      </c>
      <c r="E5797" s="51">
        <v>44971</v>
      </c>
      <c r="F5797" s="50">
        <v>5</v>
      </c>
      <c r="G5797" s="50" t="str">
        <f>VLOOKUP(Table8[[#This Row],[ProductID]],Table12[[#All],[ProductID]:[ProductFullName]],3,FALSE)</f>
        <v>Product E</v>
      </c>
      <c r="H5797" s="50">
        <v>4</v>
      </c>
      <c r="I5797" s="52">
        <v>44971.698229166679</v>
      </c>
      <c r="J5797" s="50">
        <v>105</v>
      </c>
      <c r="K5797" s="51">
        <v>44971.970833333333</v>
      </c>
      <c r="L5797" s="53"/>
      <c r="M5797" s="54">
        <v>1</v>
      </c>
    </row>
    <row r="5798" spans="2:13" x14ac:dyDescent="0.3">
      <c r="B5798" s="49">
        <v>24641</v>
      </c>
      <c r="C5798" s="50">
        <v>1339</v>
      </c>
      <c r="D5798" s="50" t="str">
        <f>VLOOKUP(Table8[[#This Row],[CustomerID]],Table15[[#All],[CustomerID]:[Company Name]],2,FALSE)</f>
        <v>Learning Express Of Roseville #46</v>
      </c>
      <c r="E5798" s="51">
        <v>44971</v>
      </c>
      <c r="F5798" s="50">
        <v>3</v>
      </c>
      <c r="G5798" s="50" t="str">
        <f>VLOOKUP(Table8[[#This Row],[ProductID]],Table12[[#All],[ProductID]:[ProductFullName]],3,FALSE)</f>
        <v>Product C</v>
      </c>
      <c r="H5798" s="50">
        <v>5</v>
      </c>
      <c r="I5798" s="52">
        <v>44971.715451388904</v>
      </c>
      <c r="J5798" s="50">
        <v>134</v>
      </c>
      <c r="K5798" s="51">
        <v>44971.970833333333</v>
      </c>
      <c r="L5798" s="53"/>
      <c r="M5798" s="54">
        <v>1</v>
      </c>
    </row>
    <row r="5799" spans="2:13" x14ac:dyDescent="0.3">
      <c r="B5799" s="49">
        <v>24642</v>
      </c>
      <c r="C5799" s="50">
        <v>1076</v>
      </c>
      <c r="D5799" s="50" t="str">
        <f>VLOOKUP(Table8[[#This Row],[CustomerID]],Table15[[#All],[CustomerID]:[Company Name]],2,FALSE)</f>
        <v>Medi Thrift Pharmacy</v>
      </c>
      <c r="E5799" s="51">
        <v>44971</v>
      </c>
      <c r="F5799" s="50">
        <v>5</v>
      </c>
      <c r="G5799" s="50" t="str">
        <f>VLOOKUP(Table8[[#This Row],[ProductID]],Table12[[#All],[ProductID]:[ProductFullName]],3,FALSE)</f>
        <v>Product E</v>
      </c>
      <c r="H5799" s="50">
        <v>2</v>
      </c>
      <c r="I5799" s="52">
        <v>44971.732280092605</v>
      </c>
      <c r="J5799" s="50">
        <v>106</v>
      </c>
      <c r="K5799" s="51">
        <v>44971.970833333333</v>
      </c>
      <c r="L5799" s="53"/>
      <c r="M5799" s="54">
        <v>1</v>
      </c>
    </row>
    <row r="5800" spans="2:13" x14ac:dyDescent="0.3">
      <c r="B5800" s="49">
        <v>24643</v>
      </c>
      <c r="C5800" s="50">
        <v>100</v>
      </c>
      <c r="D5800" s="50" t="str">
        <f>VLOOKUP(Table8[[#This Row],[CustomerID]],Table15[[#All],[CustomerID]:[Company Name]],2,FALSE)</f>
        <v>Zone</v>
      </c>
      <c r="E5800" s="51">
        <v>44971</v>
      </c>
      <c r="F5800" s="50">
        <v>5</v>
      </c>
      <c r="G5800" s="50" t="str">
        <f>VLOOKUP(Table8[[#This Row],[ProductID]],Table12[[#All],[ProductID]:[ProductFullName]],3,FALSE)</f>
        <v>Product E</v>
      </c>
      <c r="H5800" s="50">
        <v>3</v>
      </c>
      <c r="I5800" s="52">
        <v>44971.742037037053</v>
      </c>
      <c r="J5800" s="50">
        <v>128</v>
      </c>
      <c r="K5800" s="51">
        <v>44971.970833333333</v>
      </c>
      <c r="L5800" s="53"/>
      <c r="M5800" s="54">
        <v>1</v>
      </c>
    </row>
    <row r="5801" spans="2:13" x14ac:dyDescent="0.3">
      <c r="B5801" s="49">
        <v>24644</v>
      </c>
      <c r="C5801" s="50">
        <v>575</v>
      </c>
      <c r="D5801" s="50" t="str">
        <f>VLOOKUP(Table8[[#This Row],[CustomerID]],Table15[[#All],[CustomerID]:[Company Name]],2,FALSE)</f>
        <v>Pegasus Stationers</v>
      </c>
      <c r="E5801" s="51">
        <v>44971</v>
      </c>
      <c r="F5801" s="50">
        <v>3</v>
      </c>
      <c r="G5801" s="50" t="str">
        <f>VLOOKUP(Table8[[#This Row],[ProductID]],Table12[[#All],[ProductID]:[ProductFullName]],3,FALSE)</f>
        <v>Product C</v>
      </c>
      <c r="H5801" s="50">
        <v>7</v>
      </c>
      <c r="I5801" s="52">
        <v>44971.757337962976</v>
      </c>
      <c r="J5801" s="50">
        <v>115</v>
      </c>
      <c r="K5801" s="51">
        <v>44971.970833333333</v>
      </c>
      <c r="L5801" s="53"/>
      <c r="M5801" s="54">
        <v>1</v>
      </c>
    </row>
    <row r="5802" spans="2:13" x14ac:dyDescent="0.3">
      <c r="B5802" s="49">
        <v>24645</v>
      </c>
      <c r="C5802" s="50">
        <v>761</v>
      </c>
      <c r="D5802" s="50" t="str">
        <f>VLOOKUP(Table8[[#This Row],[CustomerID]],Table15[[#All],[CustomerID]:[Company Name]],2,FALSE)</f>
        <v>General Store, The</v>
      </c>
      <c r="E5802" s="51">
        <v>44972</v>
      </c>
      <c r="F5802" s="50">
        <v>3</v>
      </c>
      <c r="G5802" s="50" t="str">
        <f>VLOOKUP(Table8[[#This Row],[ProductID]],Table12[[#All],[ProductID]:[ProductFullName]],3,FALSE)</f>
        <v>Product C</v>
      </c>
      <c r="H5802" s="50">
        <v>6</v>
      </c>
      <c r="I5802" s="52">
        <v>44972.333333333336</v>
      </c>
      <c r="J5802" s="50">
        <v>110</v>
      </c>
      <c r="K5802" s="51">
        <v>44972.959027777775</v>
      </c>
      <c r="L5802" s="53"/>
      <c r="M5802" s="54">
        <v>1</v>
      </c>
    </row>
    <row r="5803" spans="2:13" x14ac:dyDescent="0.3">
      <c r="B5803" s="49">
        <v>24646</v>
      </c>
      <c r="C5803" s="50">
        <v>270</v>
      </c>
      <c r="D5803" s="50" t="str">
        <f>VLOOKUP(Table8[[#This Row],[CustomerID]],Table15[[#All],[CustomerID]:[Company Name]],2,FALSE)</f>
        <v>MS IMAN VOOSEF</v>
      </c>
      <c r="E5803" s="51">
        <v>44972</v>
      </c>
      <c r="F5803" s="50">
        <v>2</v>
      </c>
      <c r="G5803" s="50" t="str">
        <f>VLOOKUP(Table8[[#This Row],[ProductID]],Table12[[#All],[ProductID]:[ProductFullName]],3,FALSE)</f>
        <v>Product B</v>
      </c>
      <c r="H5803" s="50">
        <v>2</v>
      </c>
      <c r="I5803" s="52">
        <v>44972.344537037039</v>
      </c>
      <c r="J5803" s="50">
        <v>113</v>
      </c>
      <c r="K5803" s="51">
        <v>44972.959027777775</v>
      </c>
      <c r="L5803" s="53"/>
      <c r="M5803" s="54">
        <v>1</v>
      </c>
    </row>
    <row r="5804" spans="2:13" x14ac:dyDescent="0.3">
      <c r="B5804" s="49">
        <v>24647</v>
      </c>
      <c r="C5804" s="50">
        <v>1099</v>
      </c>
      <c r="D5804" s="50" t="str">
        <f>VLOOKUP(Table8[[#This Row],[CustomerID]],Table15[[#All],[CustomerID]:[Company Name]],2,FALSE)</f>
        <v>Justin Weiss</v>
      </c>
      <c r="E5804" s="51">
        <v>44972</v>
      </c>
      <c r="F5804" s="50">
        <v>2</v>
      </c>
      <c r="G5804" s="50" t="str">
        <f>VLOOKUP(Table8[[#This Row],[ProductID]],Table12[[#All],[ProductID]:[ProductFullName]],3,FALSE)</f>
        <v>Product B</v>
      </c>
      <c r="H5804" s="50">
        <v>2</v>
      </c>
      <c r="I5804" s="52">
        <v>44972.360891203709</v>
      </c>
      <c r="J5804" s="50">
        <v>118</v>
      </c>
      <c r="K5804" s="51">
        <v>44972.959027777775</v>
      </c>
      <c r="L5804" s="53"/>
      <c r="M5804" s="54">
        <v>1</v>
      </c>
    </row>
    <row r="5805" spans="2:13" x14ac:dyDescent="0.3">
      <c r="B5805" s="49">
        <v>24648</v>
      </c>
      <c r="C5805" s="50">
        <v>965</v>
      </c>
      <c r="D5805" s="50" t="str">
        <f>VLOOKUP(Table8[[#This Row],[CustomerID]],Table15[[#All],[CustomerID]:[Company Name]],2,FALSE)</f>
        <v>Dsitinctive Gifts</v>
      </c>
      <c r="E5805" s="51">
        <v>44972</v>
      </c>
      <c r="F5805" s="50">
        <v>4</v>
      </c>
      <c r="G5805" s="50" t="str">
        <f>VLOOKUP(Table8[[#This Row],[ProductID]],Table12[[#All],[ProductID]:[ProductFullName]],3,FALSE)</f>
        <v>Product D</v>
      </c>
      <c r="H5805" s="50">
        <v>4</v>
      </c>
      <c r="I5805" s="52">
        <v>44972.374143518522</v>
      </c>
      <c r="J5805" s="50">
        <v>133</v>
      </c>
      <c r="K5805" s="51">
        <v>44972.959027777775</v>
      </c>
      <c r="L5805" s="53"/>
      <c r="M5805" s="54">
        <v>1</v>
      </c>
    </row>
    <row r="5806" spans="2:13" x14ac:dyDescent="0.3">
      <c r="B5806" s="49">
        <v>24649</v>
      </c>
      <c r="C5806" s="50">
        <v>1005</v>
      </c>
      <c r="D5806" s="50" t="str">
        <f>VLOOKUP(Table8[[#This Row],[CustomerID]],Table15[[#All],[CustomerID]:[Company Name]],2,FALSE)</f>
        <v>Cotton Gin</v>
      </c>
      <c r="E5806" s="51">
        <v>44972</v>
      </c>
      <c r="F5806" s="50">
        <v>1</v>
      </c>
      <c r="G5806" s="50" t="str">
        <f>VLOOKUP(Table8[[#This Row],[ProductID]],Table12[[#All],[ProductID]:[ProductFullName]],3,FALSE)</f>
        <v>Product A</v>
      </c>
      <c r="H5806" s="50">
        <v>4</v>
      </c>
      <c r="I5806" s="52">
        <v>44972.385173611117</v>
      </c>
      <c r="J5806" s="50">
        <v>117</v>
      </c>
      <c r="K5806" s="51">
        <v>44972.959027777775</v>
      </c>
      <c r="L5806" s="53"/>
      <c r="M5806" s="54">
        <v>1</v>
      </c>
    </row>
    <row r="5807" spans="2:13" x14ac:dyDescent="0.3">
      <c r="B5807" s="49">
        <v>24650</v>
      </c>
      <c r="C5807" s="50">
        <v>784</v>
      </c>
      <c r="D5807" s="50" t="str">
        <f>VLOOKUP(Table8[[#This Row],[CustomerID]],Table15[[#All],[CustomerID]:[Company Name]],2,FALSE)</f>
        <v>Revelations</v>
      </c>
      <c r="E5807" s="51">
        <v>44972</v>
      </c>
      <c r="F5807" s="50">
        <v>6</v>
      </c>
      <c r="G5807" s="50" t="str">
        <f>VLOOKUP(Table8[[#This Row],[ProductID]],Table12[[#All],[ProductID]:[ProductFullName]],3,FALSE)</f>
        <v>Product F</v>
      </c>
      <c r="H5807" s="53"/>
      <c r="I5807" s="53"/>
      <c r="J5807" s="53"/>
      <c r="K5807" s="51">
        <v>44972.959027777775</v>
      </c>
      <c r="L5807" s="53"/>
      <c r="M5807" s="54">
        <v>1</v>
      </c>
    </row>
    <row r="5808" spans="2:13" x14ac:dyDescent="0.3">
      <c r="B5808" s="49">
        <v>24651</v>
      </c>
      <c r="C5808" s="50">
        <v>695</v>
      </c>
      <c r="D5808" s="50" t="str">
        <f>VLOOKUP(Table8[[#This Row],[CustomerID]],Table15[[#All],[CustomerID]:[Company Name]],2,FALSE)</f>
        <v>Buck or Two #109</v>
      </c>
      <c r="E5808" s="51">
        <v>44972</v>
      </c>
      <c r="F5808" s="50">
        <v>5</v>
      </c>
      <c r="G5808" s="50" t="str">
        <f>VLOOKUP(Table8[[#This Row],[ProductID]],Table12[[#All],[ProductID]:[ProductFullName]],3,FALSE)</f>
        <v>Product E</v>
      </c>
      <c r="H5808" s="50">
        <v>4</v>
      </c>
      <c r="I5808" s="52">
        <v>44972.411585648151</v>
      </c>
      <c r="J5808" s="50">
        <v>119</v>
      </c>
      <c r="K5808" s="51">
        <v>44972.959027777775</v>
      </c>
      <c r="L5808" s="53"/>
      <c r="M5808" s="54">
        <v>1</v>
      </c>
    </row>
    <row r="5809" spans="2:13" x14ac:dyDescent="0.3">
      <c r="B5809" s="49">
        <v>24652</v>
      </c>
      <c r="C5809" s="50">
        <v>483</v>
      </c>
      <c r="D5809" s="50" t="str">
        <f>VLOOKUP(Table8[[#This Row],[CustomerID]],Table15[[#All],[CustomerID]:[Company Name]],2,FALSE)</f>
        <v>Buck Or Two #248</v>
      </c>
      <c r="E5809" s="51">
        <v>44972</v>
      </c>
      <c r="F5809" s="50">
        <v>3</v>
      </c>
      <c r="G5809" s="50" t="str">
        <f>VLOOKUP(Table8[[#This Row],[ProductID]],Table12[[#All],[ProductID]:[ProductFullName]],3,FALSE)</f>
        <v>Product C</v>
      </c>
      <c r="H5809" s="50">
        <v>4</v>
      </c>
      <c r="I5809" s="52">
        <v>44972.424814814818</v>
      </c>
      <c r="J5809" s="50">
        <v>113</v>
      </c>
      <c r="K5809" s="51">
        <v>44972.959027777775</v>
      </c>
      <c r="L5809" s="53"/>
      <c r="M5809" s="54">
        <v>1</v>
      </c>
    </row>
    <row r="5810" spans="2:13" x14ac:dyDescent="0.3">
      <c r="B5810" s="49">
        <v>24653</v>
      </c>
      <c r="C5810" s="50">
        <v>938</v>
      </c>
      <c r="D5810" s="50" t="str">
        <f>VLOOKUP(Table8[[#This Row],[CustomerID]],Table15[[#All],[CustomerID]:[Company Name]],2,FALSE)</f>
        <v>Kittle Berger</v>
      </c>
      <c r="E5810" s="51">
        <v>44972</v>
      </c>
      <c r="F5810" s="50">
        <v>3</v>
      </c>
      <c r="G5810" s="50" t="str">
        <f>VLOOKUP(Table8[[#This Row],[ProductID]],Table12[[#All],[ProductID]:[ProductFullName]],3,FALSE)</f>
        <v>Product C</v>
      </c>
      <c r="H5810" s="50">
        <v>6</v>
      </c>
      <c r="I5810" s="52">
        <v>44972.440972222226</v>
      </c>
      <c r="J5810" s="50">
        <v>115</v>
      </c>
      <c r="K5810" s="51">
        <v>44972.959027777775</v>
      </c>
      <c r="L5810" s="53"/>
      <c r="M5810" s="54">
        <v>1</v>
      </c>
    </row>
    <row r="5811" spans="2:13" x14ac:dyDescent="0.3">
      <c r="B5811" s="49">
        <v>24654</v>
      </c>
      <c r="C5811" s="50">
        <v>312</v>
      </c>
      <c r="D5811" s="50" t="str">
        <f>VLOOKUP(Table8[[#This Row],[CustomerID]],Table15[[#All],[CustomerID]:[Company Name]],2,FALSE)</f>
        <v>St. Joseph's Volunteer Association</v>
      </c>
      <c r="E5811" s="51">
        <v>44972</v>
      </c>
      <c r="F5811" s="50">
        <v>5</v>
      </c>
      <c r="G5811" s="50" t="str">
        <f>VLOOKUP(Table8[[#This Row],[ProductID]],Table12[[#All],[ProductID]:[ProductFullName]],3,FALSE)</f>
        <v>Product E</v>
      </c>
      <c r="H5811" s="50">
        <v>4</v>
      </c>
      <c r="I5811" s="52">
        <v>44972.457048611112</v>
      </c>
      <c r="J5811" s="50">
        <v>123</v>
      </c>
      <c r="K5811" s="51">
        <v>44972.959027777775</v>
      </c>
      <c r="L5811" s="53"/>
      <c r="M5811" s="54">
        <v>1</v>
      </c>
    </row>
    <row r="5812" spans="2:13" x14ac:dyDescent="0.3">
      <c r="B5812" s="49">
        <v>24655</v>
      </c>
      <c r="C5812" s="50">
        <v>939</v>
      </c>
      <c r="D5812" s="50" t="str">
        <f>VLOOKUP(Table8[[#This Row],[CustomerID]],Table15[[#All],[CustomerID]:[Company Name]],2,FALSE)</f>
        <v>Parkleigh</v>
      </c>
      <c r="E5812" s="51">
        <v>44972</v>
      </c>
      <c r="F5812" s="50">
        <v>1</v>
      </c>
      <c r="G5812" s="50" t="str">
        <f>VLOOKUP(Table8[[#This Row],[ProductID]],Table12[[#All],[ProductID]:[ProductFullName]],3,FALSE)</f>
        <v>Product A</v>
      </c>
      <c r="H5812" s="50">
        <v>5</v>
      </c>
      <c r="I5812" s="52">
        <v>44972.474189814813</v>
      </c>
      <c r="J5812" s="50">
        <v>127</v>
      </c>
      <c r="K5812" s="51">
        <v>44972.959027777775</v>
      </c>
      <c r="L5812" s="53"/>
      <c r="M5812" s="54">
        <v>1</v>
      </c>
    </row>
    <row r="5813" spans="2:13" x14ac:dyDescent="0.3">
      <c r="B5813" s="49">
        <v>24656</v>
      </c>
      <c r="C5813" s="50">
        <v>721</v>
      </c>
      <c r="D5813" s="50" t="str">
        <f>VLOOKUP(Table8[[#This Row],[CustomerID]],Table15[[#All],[CustomerID]:[Company Name]],2,FALSE)</f>
        <v>Great Canadian Dollar Store #281</v>
      </c>
      <c r="E5813" s="51">
        <v>44972</v>
      </c>
      <c r="F5813" s="50">
        <v>5</v>
      </c>
      <c r="G5813" s="50" t="str">
        <f>VLOOKUP(Table8[[#This Row],[ProductID]],Table12[[#All],[ProductID]:[ProductFullName]],3,FALSE)</f>
        <v>Product E</v>
      </c>
      <c r="H5813" s="50">
        <v>5</v>
      </c>
      <c r="I5813" s="52">
        <v>44972.490023148144</v>
      </c>
      <c r="J5813" s="50">
        <v>119</v>
      </c>
      <c r="K5813" s="51">
        <v>44972.959027777775</v>
      </c>
      <c r="L5813" s="53"/>
      <c r="M5813" s="54">
        <v>1</v>
      </c>
    </row>
    <row r="5814" spans="2:13" x14ac:dyDescent="0.3">
      <c r="B5814" s="49">
        <v>24657</v>
      </c>
      <c r="C5814" s="50">
        <v>454</v>
      </c>
      <c r="D5814" s="50" t="str">
        <f>VLOOKUP(Table8[[#This Row],[CustomerID]],Table15[[#All],[CustomerID]:[Company Name]],2,FALSE)</f>
        <v>Tunnel Duty Free Shop</v>
      </c>
      <c r="E5814" s="51">
        <v>44972</v>
      </c>
      <c r="F5814" s="50">
        <v>5</v>
      </c>
      <c r="G5814" s="50" t="str">
        <f>VLOOKUP(Table8[[#This Row],[ProductID]],Table12[[#All],[ProductID]:[ProductFullName]],3,FALSE)</f>
        <v>Product E</v>
      </c>
      <c r="H5814" s="50">
        <v>2</v>
      </c>
      <c r="I5814" s="52">
        <v>44972.506828703699</v>
      </c>
      <c r="J5814" s="50">
        <v>132</v>
      </c>
      <c r="K5814" s="51">
        <v>44972.959027777775</v>
      </c>
      <c r="L5814" s="53"/>
      <c r="M5814" s="54">
        <v>1</v>
      </c>
    </row>
    <row r="5815" spans="2:13" x14ac:dyDescent="0.3">
      <c r="B5815" s="49">
        <v>24658</v>
      </c>
      <c r="C5815" s="50">
        <v>244</v>
      </c>
      <c r="D5815" s="50" t="str">
        <f>VLOOKUP(Table8[[#This Row],[CustomerID]],Table15[[#All],[CustomerID]:[Company Name]],2,FALSE)</f>
        <v>DOMAIRS HOME FASHIONS &amp; GIFTS</v>
      </c>
      <c r="E5815" s="51">
        <v>44972</v>
      </c>
      <c r="F5815" s="50">
        <v>6</v>
      </c>
      <c r="G5815" s="50" t="str">
        <f>VLOOKUP(Table8[[#This Row],[ProductID]],Table12[[#All],[ProductID]:[ProductFullName]],3,FALSE)</f>
        <v>Product F</v>
      </c>
      <c r="H5815" s="53"/>
      <c r="I5815" s="53"/>
      <c r="J5815" s="53"/>
      <c r="K5815" s="51">
        <v>44972.959027777775</v>
      </c>
      <c r="L5815" s="53"/>
      <c r="M5815" s="54">
        <v>1</v>
      </c>
    </row>
    <row r="5816" spans="2:13" x14ac:dyDescent="0.3">
      <c r="B5816" s="49">
        <v>24659</v>
      </c>
      <c r="C5816" s="50">
        <v>493</v>
      </c>
      <c r="D5816" s="50" t="str">
        <f>VLOOKUP(Table8[[#This Row],[CustomerID]],Table15[[#All],[CustomerID]:[Company Name]],2,FALSE)</f>
        <v>VILLAGE CORNER, INC.</v>
      </c>
      <c r="E5816" s="51">
        <v>44972</v>
      </c>
      <c r="F5816" s="50">
        <v>5</v>
      </c>
      <c r="G5816" s="50" t="str">
        <f>VLOOKUP(Table8[[#This Row],[ProductID]],Table12[[#All],[ProductID]:[ProductFullName]],3,FALSE)</f>
        <v>Product E</v>
      </c>
      <c r="H5816" s="50">
        <v>7</v>
      </c>
      <c r="I5816" s="52">
        <v>44972.539108796293</v>
      </c>
      <c r="J5816" s="50">
        <v>133</v>
      </c>
      <c r="K5816" s="51">
        <v>44972.959027777775</v>
      </c>
      <c r="L5816" s="53"/>
      <c r="M5816" s="54">
        <v>1</v>
      </c>
    </row>
    <row r="5817" spans="2:13" x14ac:dyDescent="0.3">
      <c r="B5817" s="49">
        <v>24660</v>
      </c>
      <c r="C5817" s="50">
        <v>431</v>
      </c>
      <c r="D5817" s="50" t="str">
        <f>VLOOKUP(Table8[[#This Row],[CustomerID]],Table15[[#All],[CustomerID]:[Company Name]],2,FALSE)</f>
        <v>Yurek Pharmacy</v>
      </c>
      <c r="E5817" s="51">
        <v>44972</v>
      </c>
      <c r="F5817" s="50">
        <v>3</v>
      </c>
      <c r="G5817" s="50" t="str">
        <f>VLOOKUP(Table8[[#This Row],[ProductID]],Table12[[#All],[ProductID]:[ProductFullName]],3,FALSE)</f>
        <v>Product C</v>
      </c>
      <c r="H5817" s="50">
        <v>2</v>
      </c>
      <c r="I5817" s="52">
        <v>44972.55364583333</v>
      </c>
      <c r="J5817" s="50">
        <v>119</v>
      </c>
      <c r="K5817" s="51">
        <v>44972.959027777775</v>
      </c>
      <c r="L5817" s="53"/>
      <c r="M5817" s="54">
        <v>1</v>
      </c>
    </row>
    <row r="5818" spans="2:13" x14ac:dyDescent="0.3">
      <c r="B5818" s="49">
        <v>24661</v>
      </c>
      <c r="C5818" s="50">
        <v>1208</v>
      </c>
      <c r="D5818" s="50" t="str">
        <f>VLOOKUP(Table8[[#This Row],[CustomerID]],Table15[[#All],[CustomerID]:[Company Name]],2,FALSE)</f>
        <v>Waters True Value</v>
      </c>
      <c r="E5818" s="51">
        <v>44972</v>
      </c>
      <c r="F5818" s="50">
        <v>3</v>
      </c>
      <c r="G5818" s="50" t="str">
        <f>VLOOKUP(Table8[[#This Row],[ProductID]],Table12[[#All],[ProductID]:[ProductFullName]],3,FALSE)</f>
        <v>Product C</v>
      </c>
      <c r="H5818" s="50">
        <v>7</v>
      </c>
      <c r="I5818" s="52">
        <v>44972.56349537037</v>
      </c>
      <c r="J5818" s="50">
        <v>117</v>
      </c>
      <c r="K5818" s="51">
        <v>44972.959027777775</v>
      </c>
      <c r="L5818" s="53"/>
      <c r="M5818" s="54">
        <v>1</v>
      </c>
    </row>
    <row r="5819" spans="2:13" x14ac:dyDescent="0.3">
      <c r="B5819" s="49">
        <v>24662</v>
      </c>
      <c r="C5819" s="50">
        <v>916</v>
      </c>
      <c r="D5819" s="50" t="str">
        <f>VLOOKUP(Table8[[#This Row],[CustomerID]],Table15[[#All],[CustomerID]:[Company Name]],2,FALSE)</f>
        <v>Thruway/Tru Value</v>
      </c>
      <c r="E5819" s="51">
        <v>44972</v>
      </c>
      <c r="F5819" s="50">
        <v>3</v>
      </c>
      <c r="G5819" s="50" t="str">
        <f>VLOOKUP(Table8[[#This Row],[ProductID]],Table12[[#All],[ProductID]:[ProductFullName]],3,FALSE)</f>
        <v>Product C</v>
      </c>
      <c r="H5819" s="50">
        <v>2</v>
      </c>
      <c r="I5819" s="52">
        <v>44972.57712962963</v>
      </c>
      <c r="J5819" s="50">
        <v>132</v>
      </c>
      <c r="K5819" s="51">
        <v>44972.959027777775</v>
      </c>
      <c r="L5819" s="53"/>
      <c r="M5819" s="54">
        <v>1</v>
      </c>
    </row>
    <row r="5820" spans="2:13" x14ac:dyDescent="0.3">
      <c r="B5820" s="49">
        <v>24663</v>
      </c>
      <c r="C5820" s="50">
        <v>1190</v>
      </c>
      <c r="D5820" s="50" t="str">
        <f>VLOOKUP(Table8[[#This Row],[CustomerID]],Table15[[#All],[CustomerID]:[Company Name]],2,FALSE)</f>
        <v>Trinity Medical Center Gift Shop</v>
      </c>
      <c r="E5820" s="51">
        <v>44972</v>
      </c>
      <c r="F5820" s="50">
        <v>1</v>
      </c>
      <c r="G5820" s="50" t="str">
        <f>VLOOKUP(Table8[[#This Row],[ProductID]],Table12[[#All],[ProductID]:[ProductFullName]],3,FALSE)</f>
        <v>Product A</v>
      </c>
      <c r="H5820" s="50">
        <v>2</v>
      </c>
      <c r="I5820" s="52">
        <v>44972.592824074076</v>
      </c>
      <c r="J5820" s="50">
        <v>132</v>
      </c>
      <c r="K5820" s="51">
        <v>44972.959027777775</v>
      </c>
      <c r="L5820" s="53"/>
      <c r="M5820" s="54">
        <v>1</v>
      </c>
    </row>
    <row r="5821" spans="2:13" x14ac:dyDescent="0.3">
      <c r="B5821" s="49">
        <v>24664</v>
      </c>
      <c r="C5821" s="50">
        <v>125</v>
      </c>
      <c r="D5821" s="50" t="str">
        <f>VLOOKUP(Table8[[#This Row],[CustomerID]],Table15[[#All],[CustomerID]:[Company Name]],2,FALSE)</f>
        <v>Seaway Valley Pharmacy</v>
      </c>
      <c r="E5821" s="51">
        <v>44972</v>
      </c>
      <c r="F5821" s="50">
        <v>6</v>
      </c>
      <c r="G5821" s="50" t="str">
        <f>VLOOKUP(Table8[[#This Row],[ProductID]],Table12[[#All],[ProductID]:[ProductFullName]],3,FALSE)</f>
        <v>Product F</v>
      </c>
      <c r="H5821" s="53"/>
      <c r="I5821" s="53"/>
      <c r="J5821" s="53"/>
      <c r="K5821" s="51">
        <v>44972.959027777775</v>
      </c>
      <c r="L5821" s="53"/>
      <c r="M5821" s="54">
        <v>1</v>
      </c>
    </row>
    <row r="5822" spans="2:13" x14ac:dyDescent="0.3">
      <c r="B5822" s="49">
        <v>24665</v>
      </c>
      <c r="C5822" s="50">
        <v>987</v>
      </c>
      <c r="D5822" s="50" t="str">
        <f>VLOOKUP(Table8[[#This Row],[CustomerID]],Table15[[#All],[CustomerID]:[Company Name]],2,FALSE)</f>
        <v>Walter And Walton's Emporium</v>
      </c>
      <c r="E5822" s="51">
        <v>44972</v>
      </c>
      <c r="F5822" s="50">
        <v>2</v>
      </c>
      <c r="G5822" s="50" t="str">
        <f>VLOOKUP(Table8[[#This Row],[ProductID]],Table12[[#All],[ProductID]:[ProductFullName]],3,FALSE)</f>
        <v>Product B</v>
      </c>
      <c r="H5822" s="50">
        <v>2</v>
      </c>
      <c r="I5822" s="52">
        <v>44972.61215277778</v>
      </c>
      <c r="J5822" s="50">
        <v>116</v>
      </c>
      <c r="K5822" s="51">
        <v>44972.959027777775</v>
      </c>
      <c r="L5822" s="53"/>
      <c r="M5822" s="54">
        <v>1</v>
      </c>
    </row>
    <row r="5823" spans="2:13" x14ac:dyDescent="0.3">
      <c r="B5823" s="49">
        <v>24666</v>
      </c>
      <c r="C5823" s="50">
        <v>199</v>
      </c>
      <c r="D5823" s="50" t="str">
        <f>VLOOKUP(Table8[[#This Row],[CustomerID]],Table15[[#All],[CustomerID]:[Company Name]],2,FALSE)</f>
        <v>Gift Gallery</v>
      </c>
      <c r="E5823" s="51">
        <v>44972</v>
      </c>
      <c r="F5823" s="50">
        <v>6</v>
      </c>
      <c r="G5823" s="50" t="str">
        <f>VLOOKUP(Table8[[#This Row],[ProductID]],Table12[[#All],[ProductID]:[ProductFullName]],3,FALSE)</f>
        <v>Product F</v>
      </c>
      <c r="H5823" s="53"/>
      <c r="I5823" s="53"/>
      <c r="J5823" s="53"/>
      <c r="K5823" s="51">
        <v>44972.959027777775</v>
      </c>
      <c r="L5823" s="53"/>
      <c r="M5823" s="54">
        <v>1</v>
      </c>
    </row>
    <row r="5824" spans="2:13" x14ac:dyDescent="0.3">
      <c r="B5824" s="49">
        <v>24667</v>
      </c>
      <c r="C5824" s="50">
        <v>990</v>
      </c>
      <c r="D5824" s="50" t="str">
        <f>VLOOKUP(Table8[[#This Row],[CustomerID]],Table15[[#All],[CustomerID]:[Company Name]],2,FALSE)</f>
        <v>Newport News</v>
      </c>
      <c r="E5824" s="51">
        <v>44972</v>
      </c>
      <c r="F5824" s="50">
        <v>4</v>
      </c>
      <c r="G5824" s="50" t="str">
        <f>VLOOKUP(Table8[[#This Row],[ProductID]],Table12[[#All],[ProductID]:[ProductFullName]],3,FALSE)</f>
        <v>Product D</v>
      </c>
      <c r="H5824" s="50">
        <v>3</v>
      </c>
      <c r="I5824" s="52">
        <v>44972.633414351847</v>
      </c>
      <c r="J5824" s="50">
        <v>128</v>
      </c>
      <c r="K5824" s="51">
        <v>44972.959027777775</v>
      </c>
      <c r="L5824" s="53"/>
      <c r="M5824" s="54">
        <v>1</v>
      </c>
    </row>
    <row r="5825" spans="2:13" x14ac:dyDescent="0.3">
      <c r="B5825" s="49">
        <v>24668</v>
      </c>
      <c r="C5825" s="50">
        <v>664</v>
      </c>
      <c r="D5825" s="50" t="str">
        <f>VLOOKUP(Table8[[#This Row],[CustomerID]],Table15[[#All],[CustomerID]:[Company Name]],2,FALSE)</f>
        <v>Ruby Tuesday Accessories Ltd</v>
      </c>
      <c r="E5825" s="51">
        <v>44972</v>
      </c>
      <c r="F5825" s="50">
        <v>6</v>
      </c>
      <c r="G5825" s="50" t="str">
        <f>VLOOKUP(Table8[[#This Row],[ProductID]],Table12[[#All],[ProductID]:[ProductFullName]],3,FALSE)</f>
        <v>Product F</v>
      </c>
      <c r="H5825" s="53"/>
      <c r="I5825" s="53"/>
      <c r="J5825" s="53"/>
      <c r="K5825" s="51">
        <v>44972.959027777775</v>
      </c>
      <c r="L5825" s="53"/>
      <c r="M5825" s="54">
        <v>1</v>
      </c>
    </row>
    <row r="5826" spans="2:13" x14ac:dyDescent="0.3">
      <c r="B5826" s="49">
        <v>24669</v>
      </c>
      <c r="C5826" s="50">
        <v>739</v>
      </c>
      <c r="D5826" s="50" t="str">
        <f>VLOOKUP(Table8[[#This Row],[CustomerID]],Table15[[#All],[CustomerID]:[Company Name]],2,FALSE)</f>
        <v>SDM 0209</v>
      </c>
      <c r="E5826" s="51">
        <v>44972</v>
      </c>
      <c r="F5826" s="50">
        <v>2</v>
      </c>
      <c r="G5826" s="50" t="str">
        <f>VLOOKUP(Table8[[#This Row],[ProductID]],Table12[[#All],[ProductID]:[ProductFullName]],3,FALSE)</f>
        <v>Product B</v>
      </c>
      <c r="H5826" s="50">
        <v>6</v>
      </c>
      <c r="I5826" s="52">
        <v>44972.659687499996</v>
      </c>
      <c r="J5826" s="50">
        <v>120</v>
      </c>
      <c r="K5826" s="51">
        <v>44972.959027777775</v>
      </c>
      <c r="L5826" s="53"/>
      <c r="M5826" s="54">
        <v>1</v>
      </c>
    </row>
    <row r="5827" spans="2:13" x14ac:dyDescent="0.3">
      <c r="B5827" s="49">
        <v>24670</v>
      </c>
      <c r="C5827" s="50">
        <v>541</v>
      </c>
      <c r="D5827" s="50" t="str">
        <f>VLOOKUP(Table8[[#This Row],[CustomerID]],Table15[[#All],[CustomerID]:[Company Name]],2,FALSE)</f>
        <v>Chocolate Moose Fudge Factory</v>
      </c>
      <c r="E5827" s="51">
        <v>44972</v>
      </c>
      <c r="F5827" s="50">
        <v>3</v>
      </c>
      <c r="G5827" s="50" t="str">
        <f>VLOOKUP(Table8[[#This Row],[ProductID]],Table12[[#All],[ProductID]:[ProductFullName]],3,FALSE)</f>
        <v>Product C</v>
      </c>
      <c r="H5827" s="50">
        <v>6</v>
      </c>
      <c r="I5827" s="52">
        <v>44972.670729166661</v>
      </c>
      <c r="J5827" s="50">
        <v>127</v>
      </c>
      <c r="K5827" s="51">
        <v>44972.959027777775</v>
      </c>
      <c r="L5827" s="53"/>
      <c r="M5827" s="54">
        <v>1</v>
      </c>
    </row>
    <row r="5828" spans="2:13" x14ac:dyDescent="0.3">
      <c r="B5828" s="49">
        <v>24671</v>
      </c>
      <c r="C5828" s="50">
        <v>1020</v>
      </c>
      <c r="D5828" s="50" t="str">
        <f>VLOOKUP(Table8[[#This Row],[CustomerID]],Table15[[#All],[CustomerID]:[Company Name]],2,FALSE)</f>
        <v>KENDALLS BOTIQUE &amp; CONSIGNMENT</v>
      </c>
      <c r="E5828" s="51">
        <v>44972</v>
      </c>
      <c r="F5828" s="50">
        <v>3</v>
      </c>
      <c r="G5828" s="50" t="str">
        <f>VLOOKUP(Table8[[#This Row],[ProductID]],Table12[[#All],[ProductID]:[ProductFullName]],3,FALSE)</f>
        <v>Product C</v>
      </c>
      <c r="H5828" s="50">
        <v>5</v>
      </c>
      <c r="I5828" s="52">
        <v>44972.680555555547</v>
      </c>
      <c r="J5828" s="50">
        <v>132</v>
      </c>
      <c r="K5828" s="51">
        <v>44972.959027777775</v>
      </c>
      <c r="L5828" s="53"/>
      <c r="M5828" s="54">
        <v>1</v>
      </c>
    </row>
    <row r="5829" spans="2:13" x14ac:dyDescent="0.3">
      <c r="B5829" s="49">
        <v>24672</v>
      </c>
      <c r="C5829" s="50">
        <v>452</v>
      </c>
      <c r="D5829" s="50" t="str">
        <f>VLOOKUP(Table8[[#This Row],[CustomerID]],Table15[[#All],[CustomerID]:[Company Name]],2,FALSE)</f>
        <v>Balloons By Us</v>
      </c>
      <c r="E5829" s="51">
        <v>44972</v>
      </c>
      <c r="F5829" s="50">
        <v>3</v>
      </c>
      <c r="G5829" s="50" t="str">
        <f>VLOOKUP(Table8[[#This Row],[ProductID]],Table12[[#All],[ProductID]:[ProductFullName]],3,FALSE)</f>
        <v>Product C</v>
      </c>
      <c r="H5829" s="50">
        <v>2</v>
      </c>
      <c r="I5829" s="52">
        <v>44972.697777777772</v>
      </c>
      <c r="J5829" s="50">
        <v>121</v>
      </c>
      <c r="K5829" s="51">
        <v>44972.959027777775</v>
      </c>
      <c r="L5829" s="53"/>
      <c r="M5829" s="54">
        <v>1</v>
      </c>
    </row>
    <row r="5830" spans="2:13" x14ac:dyDescent="0.3">
      <c r="B5830" s="49">
        <v>24673</v>
      </c>
      <c r="C5830" s="50">
        <v>359</v>
      </c>
      <c r="D5830" s="50" t="str">
        <f>VLOOKUP(Table8[[#This Row],[CustomerID]],Table15[[#All],[CustomerID]:[Company Name]],2,FALSE)</f>
        <v>Zellers Store #463</v>
      </c>
      <c r="E5830" s="51">
        <v>44972</v>
      </c>
      <c r="F5830" s="50">
        <v>4</v>
      </c>
      <c r="G5830" s="50" t="str">
        <f>VLOOKUP(Table8[[#This Row],[ProductID]],Table12[[#All],[ProductID]:[ProductFullName]],3,FALSE)</f>
        <v>Product D</v>
      </c>
      <c r="H5830" s="50">
        <v>3</v>
      </c>
      <c r="I5830" s="52">
        <v>44972.713865740734</v>
      </c>
      <c r="J5830" s="50">
        <v>129</v>
      </c>
      <c r="K5830" s="51">
        <v>44972.959027777775</v>
      </c>
      <c r="L5830" s="53"/>
      <c r="M5830" s="54">
        <v>1</v>
      </c>
    </row>
    <row r="5831" spans="2:13" x14ac:dyDescent="0.3">
      <c r="B5831" s="49">
        <v>24674</v>
      </c>
      <c r="C5831" s="50">
        <v>517</v>
      </c>
      <c r="D5831" s="50" t="str">
        <f>VLOOKUP(Table8[[#This Row],[CustomerID]],Table15[[#All],[CustomerID]:[Company Name]],2,FALSE)</f>
        <v>Pharmasave - 454</v>
      </c>
      <c r="E5831" s="51">
        <v>44972</v>
      </c>
      <c r="F5831" s="50">
        <v>4</v>
      </c>
      <c r="G5831" s="50" t="str">
        <f>VLOOKUP(Table8[[#This Row],[ProductID]],Table12[[#All],[ProductID]:[ProductFullName]],3,FALSE)</f>
        <v>Product D</v>
      </c>
      <c r="H5831" s="50">
        <v>6</v>
      </c>
      <c r="I5831" s="52">
        <v>44972.724050925921</v>
      </c>
      <c r="J5831" s="50">
        <v>121</v>
      </c>
      <c r="K5831" s="51">
        <v>44972.959027777775</v>
      </c>
      <c r="L5831" s="53"/>
      <c r="M5831" s="54">
        <v>1</v>
      </c>
    </row>
    <row r="5832" spans="2:13" x14ac:dyDescent="0.3">
      <c r="B5832" s="49">
        <v>24675</v>
      </c>
      <c r="C5832" s="50">
        <v>1350</v>
      </c>
      <c r="D5832" s="50" t="str">
        <f>VLOOKUP(Table8[[#This Row],[CustomerID]],Table15[[#All],[CustomerID]:[Company Name]],2,FALSE)</f>
        <v>Red Door Cottage</v>
      </c>
      <c r="E5832" s="51">
        <v>44972</v>
      </c>
      <c r="F5832" s="50">
        <v>5</v>
      </c>
      <c r="G5832" s="50" t="str">
        <f>VLOOKUP(Table8[[#This Row],[ProductID]],Table12[[#All],[ProductID]:[ProductFullName]],3,FALSE)</f>
        <v>Product E</v>
      </c>
      <c r="H5832" s="50">
        <v>4</v>
      </c>
      <c r="I5832" s="52">
        <v>44972.741030092584</v>
      </c>
      <c r="J5832" s="50">
        <v>134</v>
      </c>
      <c r="K5832" s="51">
        <v>44972.959027777775</v>
      </c>
      <c r="L5832" s="53"/>
      <c r="M5832" s="54">
        <v>1</v>
      </c>
    </row>
    <row r="5833" spans="2:13" x14ac:dyDescent="0.3">
      <c r="B5833" s="49">
        <v>24676</v>
      </c>
      <c r="C5833" s="50">
        <v>1374</v>
      </c>
      <c r="D5833" s="50" t="str">
        <f>VLOOKUP(Table8[[#This Row],[CustomerID]],Table15[[#All],[CustomerID]:[Company Name]],2,FALSE)</f>
        <v>Potpourri Group, Inc</v>
      </c>
      <c r="E5833" s="51">
        <v>44973</v>
      </c>
      <c r="F5833" s="50">
        <v>4</v>
      </c>
      <c r="G5833" s="50" t="str">
        <f>VLOOKUP(Table8[[#This Row],[ProductID]],Table12[[#All],[ProductID]:[ProductFullName]],3,FALSE)</f>
        <v>Product D</v>
      </c>
      <c r="H5833" s="50">
        <v>3</v>
      </c>
      <c r="I5833" s="52">
        <v>44973.333333333336</v>
      </c>
      <c r="J5833" s="50">
        <v>121</v>
      </c>
      <c r="K5833" s="51">
        <v>44973.955555555556</v>
      </c>
      <c r="L5833" s="53"/>
      <c r="M5833" s="54">
        <v>1</v>
      </c>
    </row>
    <row r="5834" spans="2:13" x14ac:dyDescent="0.3">
      <c r="B5834" s="49">
        <v>24677</v>
      </c>
      <c r="C5834" s="50">
        <v>1230</v>
      </c>
      <c r="D5834" s="50" t="str">
        <f>VLOOKUP(Table8[[#This Row],[CustomerID]],Table15[[#All],[CustomerID]:[Company Name]],2,FALSE)</f>
        <v>Rotts Inc. - DBA Unique Gifts</v>
      </c>
      <c r="E5834" s="51">
        <v>44973</v>
      </c>
      <c r="F5834" s="50">
        <v>4</v>
      </c>
      <c r="G5834" s="50" t="str">
        <f>VLOOKUP(Table8[[#This Row],[ProductID]],Table12[[#All],[ProductID]:[ProductFullName]],3,FALSE)</f>
        <v>Product D</v>
      </c>
      <c r="H5834" s="50">
        <v>6</v>
      </c>
      <c r="I5834" s="52">
        <v>44973.347129629634</v>
      </c>
      <c r="J5834" s="50">
        <v>129</v>
      </c>
      <c r="K5834" s="51">
        <v>44973.955555555556</v>
      </c>
      <c r="L5834" s="53"/>
      <c r="M5834" s="54">
        <v>1</v>
      </c>
    </row>
    <row r="5835" spans="2:13" x14ac:dyDescent="0.3">
      <c r="B5835" s="49">
        <v>24678</v>
      </c>
      <c r="C5835" s="50">
        <v>104</v>
      </c>
      <c r="D5835" s="50" t="str">
        <f>VLOOKUP(Table8[[#This Row],[CustomerID]],Table15[[#All],[CustomerID]:[Company Name]],2,FALSE)</f>
        <v>Oink! Oink!</v>
      </c>
      <c r="E5835" s="51">
        <v>44973</v>
      </c>
      <c r="F5835" s="50">
        <v>3</v>
      </c>
      <c r="G5835" s="50" t="str">
        <f>VLOOKUP(Table8[[#This Row],[ProductID]],Table12[[#All],[ProductID]:[ProductFullName]],3,FALSE)</f>
        <v>Product C</v>
      </c>
      <c r="H5835" s="50">
        <v>6</v>
      </c>
      <c r="I5835" s="52">
        <v>44973.358020833337</v>
      </c>
      <c r="J5835" s="50">
        <v>129</v>
      </c>
      <c r="K5835" s="51">
        <v>44973.955555555556</v>
      </c>
      <c r="L5835" s="53"/>
      <c r="M5835" s="54">
        <v>1</v>
      </c>
    </row>
    <row r="5836" spans="2:13" x14ac:dyDescent="0.3">
      <c r="B5836" s="49">
        <v>24679</v>
      </c>
      <c r="C5836" s="50">
        <v>158</v>
      </c>
      <c r="D5836" s="50" t="str">
        <f>VLOOKUP(Table8[[#This Row],[CustomerID]],Table15[[#All],[CustomerID]:[Company Name]],2,FALSE)</f>
        <v>Send In The Clowns</v>
      </c>
      <c r="E5836" s="51">
        <v>44973</v>
      </c>
      <c r="F5836" s="50">
        <v>2</v>
      </c>
      <c r="G5836" s="50" t="str">
        <f>VLOOKUP(Table8[[#This Row],[ProductID]],Table12[[#All],[ProductID]:[ProductFullName]],3,FALSE)</f>
        <v>Product B</v>
      </c>
      <c r="H5836" s="50">
        <v>4</v>
      </c>
      <c r="I5836" s="52">
        <v>44973.373587962968</v>
      </c>
      <c r="J5836" s="50">
        <v>128</v>
      </c>
      <c r="K5836" s="51">
        <v>44973.955555555556</v>
      </c>
      <c r="L5836" s="53"/>
      <c r="M5836" s="54">
        <v>1</v>
      </c>
    </row>
    <row r="5837" spans="2:13" x14ac:dyDescent="0.3">
      <c r="B5837" s="49">
        <v>24680</v>
      </c>
      <c r="C5837" s="50">
        <v>1166</v>
      </c>
      <c r="D5837" s="50" t="str">
        <f>VLOOKUP(Table8[[#This Row],[CustomerID]],Table15[[#All],[CustomerID]:[Company Name]],2,FALSE)</f>
        <v>St Mary's Hospital</v>
      </c>
      <c r="E5837" s="51">
        <v>44973</v>
      </c>
      <c r="F5837" s="50">
        <v>5</v>
      </c>
      <c r="G5837" s="50" t="str">
        <f>VLOOKUP(Table8[[#This Row],[ProductID]],Table12[[#All],[ProductID]:[ProductFullName]],3,FALSE)</f>
        <v>Product E</v>
      </c>
      <c r="H5837" s="50">
        <v>3</v>
      </c>
      <c r="I5837" s="52">
        <v>44973.384652777786</v>
      </c>
      <c r="J5837" s="50">
        <v>124</v>
      </c>
      <c r="K5837" s="51">
        <v>44973.955555555556</v>
      </c>
      <c r="L5837" s="53"/>
      <c r="M5837" s="54">
        <v>1</v>
      </c>
    </row>
    <row r="5838" spans="2:13" x14ac:dyDescent="0.3">
      <c r="B5838" s="49">
        <v>24681</v>
      </c>
      <c r="C5838" s="50">
        <v>712</v>
      </c>
      <c r="D5838" s="50" t="str">
        <f>VLOOKUP(Table8[[#This Row],[CustomerID]],Table15[[#All],[CustomerID]:[Company Name]],2,FALSE)</f>
        <v>Buck or Two #328</v>
      </c>
      <c r="E5838" s="51">
        <v>44973</v>
      </c>
      <c r="F5838" s="50">
        <v>1</v>
      </c>
      <c r="G5838" s="50" t="str">
        <f>VLOOKUP(Table8[[#This Row],[ProductID]],Table12[[#All],[ProductID]:[ProductFullName]],3,FALSE)</f>
        <v>Product A</v>
      </c>
      <c r="H5838" s="50">
        <v>3</v>
      </c>
      <c r="I5838" s="52">
        <v>44973.394965277788</v>
      </c>
      <c r="J5838" s="50">
        <v>120</v>
      </c>
      <c r="K5838" s="51">
        <v>44973.955555555556</v>
      </c>
      <c r="L5838" s="53"/>
      <c r="M5838" s="54">
        <v>1</v>
      </c>
    </row>
    <row r="5839" spans="2:13" x14ac:dyDescent="0.3">
      <c r="B5839" s="49">
        <v>24682</v>
      </c>
      <c r="C5839" s="50">
        <v>364</v>
      </c>
      <c r="D5839" s="50" t="str">
        <f>VLOOKUP(Table8[[#This Row],[CustomerID]],Table15[[#All],[CustomerID]:[Company Name]],2,FALSE)</f>
        <v>Rexall Pharmacy - 6916</v>
      </c>
      <c r="E5839" s="51">
        <v>44973</v>
      </c>
      <c r="F5839" s="50">
        <v>1</v>
      </c>
      <c r="G5839" s="50" t="str">
        <f>VLOOKUP(Table8[[#This Row],[ProductID]],Table12[[#All],[ProductID]:[ProductFullName]],3,FALSE)</f>
        <v>Product A</v>
      </c>
      <c r="H5839" s="50">
        <v>3</v>
      </c>
      <c r="I5839" s="52">
        <v>44973.407002314823</v>
      </c>
      <c r="J5839" s="50">
        <v>133</v>
      </c>
      <c r="K5839" s="51">
        <v>44973.955555555556</v>
      </c>
      <c r="L5839" s="53"/>
      <c r="M5839" s="54">
        <v>1</v>
      </c>
    </row>
    <row r="5840" spans="2:13" x14ac:dyDescent="0.3">
      <c r="B5840" s="49">
        <v>24683</v>
      </c>
      <c r="C5840" s="50">
        <v>951</v>
      </c>
      <c r="D5840" s="50" t="str">
        <f>VLOOKUP(Table8[[#This Row],[CustomerID]],Table15[[#All],[CustomerID]:[Company Name]],2,FALSE)</f>
        <v>Designs By Deborah</v>
      </c>
      <c r="E5840" s="51">
        <v>44973</v>
      </c>
      <c r="F5840" s="50">
        <v>5</v>
      </c>
      <c r="G5840" s="50" t="str">
        <f>VLOOKUP(Table8[[#This Row],[ProductID]],Table12[[#All],[ProductID]:[ProductFullName]],3,FALSE)</f>
        <v>Product E</v>
      </c>
      <c r="H5840" s="50">
        <v>7</v>
      </c>
      <c r="I5840" s="52">
        <v>44973.417604166672</v>
      </c>
      <c r="J5840" s="50">
        <v>127</v>
      </c>
      <c r="K5840" s="51">
        <v>44973.955555555556</v>
      </c>
      <c r="L5840" s="53"/>
      <c r="M5840" s="54">
        <v>1</v>
      </c>
    </row>
    <row r="5841" spans="2:13" x14ac:dyDescent="0.3">
      <c r="B5841" s="49">
        <v>24684</v>
      </c>
      <c r="C5841" s="50">
        <v>1002</v>
      </c>
      <c r="D5841" s="50" t="str">
        <f>VLOOKUP(Table8[[#This Row],[CustomerID]],Table15[[#All],[CustomerID]:[Company Name]],2,FALSE)</f>
        <v>Learning Express</v>
      </c>
      <c r="E5841" s="51">
        <v>44973</v>
      </c>
      <c r="F5841" s="50">
        <v>5</v>
      </c>
      <c r="G5841" s="50" t="str">
        <f>VLOOKUP(Table8[[#This Row],[ProductID]],Table12[[#All],[ProductID]:[ProductFullName]],3,FALSE)</f>
        <v>Product E</v>
      </c>
      <c r="H5841" s="50">
        <v>5</v>
      </c>
      <c r="I5841" s="52">
        <v>44973.433333333342</v>
      </c>
      <c r="J5841" s="50">
        <v>130</v>
      </c>
      <c r="K5841" s="51">
        <v>44973.955555555556</v>
      </c>
      <c r="L5841" s="53"/>
      <c r="M5841" s="54">
        <v>1</v>
      </c>
    </row>
    <row r="5842" spans="2:13" x14ac:dyDescent="0.3">
      <c r="B5842" s="49">
        <v>24685</v>
      </c>
      <c r="C5842" s="50">
        <v>1159</v>
      </c>
      <c r="D5842" s="50" t="str">
        <f>VLOOKUP(Table8[[#This Row],[CustomerID]],Table15[[#All],[CustomerID]:[Company Name]],2,FALSE)</f>
        <v>Capers</v>
      </c>
      <c r="E5842" s="51">
        <v>44973</v>
      </c>
      <c r="F5842" s="50">
        <v>2</v>
      </c>
      <c r="G5842" s="50" t="str">
        <f>VLOOKUP(Table8[[#This Row],[ProductID]],Table12[[#All],[ProductID]:[ProductFullName]],3,FALSE)</f>
        <v>Product B</v>
      </c>
      <c r="H5842" s="50">
        <v>2</v>
      </c>
      <c r="I5842" s="52">
        <v>44973.442407407412</v>
      </c>
      <c r="J5842" s="50">
        <v>122</v>
      </c>
      <c r="K5842" s="51">
        <v>44973.955555555556</v>
      </c>
      <c r="L5842" s="53"/>
      <c r="M5842" s="54">
        <v>1</v>
      </c>
    </row>
    <row r="5843" spans="2:13" x14ac:dyDescent="0.3">
      <c r="B5843" s="49">
        <v>24686</v>
      </c>
      <c r="C5843" s="50">
        <v>514</v>
      </c>
      <c r="D5843" s="50" t="str">
        <f>VLOOKUP(Table8[[#This Row],[CustomerID]],Table15[[#All],[CustomerID]:[Company Name]],2,FALSE)</f>
        <v>Toys To Go</v>
      </c>
      <c r="E5843" s="51">
        <v>44973</v>
      </c>
      <c r="F5843" s="50">
        <v>5</v>
      </c>
      <c r="G5843" s="50" t="str">
        <f>VLOOKUP(Table8[[#This Row],[ProductID]],Table12[[#All],[ProductID]:[ProductFullName]],3,FALSE)</f>
        <v>Product E</v>
      </c>
      <c r="H5843" s="50">
        <v>2</v>
      </c>
      <c r="I5843" s="52">
        <v>44973.453055555561</v>
      </c>
      <c r="J5843" s="50">
        <v>107</v>
      </c>
      <c r="K5843" s="51">
        <v>44973.955555555556</v>
      </c>
      <c r="L5843" s="53"/>
      <c r="M5843" s="54">
        <v>1</v>
      </c>
    </row>
    <row r="5844" spans="2:13" x14ac:dyDescent="0.3">
      <c r="B5844" s="49">
        <v>24687</v>
      </c>
      <c r="C5844" s="50">
        <v>318</v>
      </c>
      <c r="D5844" s="50" t="str">
        <f>VLOOKUP(Table8[[#This Row],[CustomerID]],Table15[[#All],[CustomerID]:[Company Name]],2,FALSE)</f>
        <v>A Passion For Living Inc</v>
      </c>
      <c r="E5844" s="51">
        <v>44973</v>
      </c>
      <c r="F5844" s="50">
        <v>2</v>
      </c>
      <c r="G5844" s="50" t="str">
        <f>VLOOKUP(Table8[[#This Row],[ProductID]],Table12[[#All],[ProductID]:[ProductFullName]],3,FALSE)</f>
        <v>Product B</v>
      </c>
      <c r="H5844" s="50">
        <v>4</v>
      </c>
      <c r="I5844" s="52">
        <v>44973.467361111114</v>
      </c>
      <c r="J5844" s="50">
        <v>105</v>
      </c>
      <c r="K5844" s="51">
        <v>44973.955555555556</v>
      </c>
      <c r="L5844" s="53"/>
      <c r="M5844" s="54">
        <v>1</v>
      </c>
    </row>
    <row r="5845" spans="2:13" x14ac:dyDescent="0.3">
      <c r="B5845" s="49">
        <v>24688</v>
      </c>
      <c r="C5845" s="50">
        <v>1017</v>
      </c>
      <c r="D5845" s="50" t="str">
        <f>VLOOKUP(Table8[[#This Row],[CustomerID]],Table15[[#All],[CustomerID]:[Company Name]],2,FALSE)</f>
        <v>Hollipops</v>
      </c>
      <c r="E5845" s="51">
        <v>44973</v>
      </c>
      <c r="F5845" s="50">
        <v>1</v>
      </c>
      <c r="G5845" s="50" t="str">
        <f>VLOOKUP(Table8[[#This Row],[ProductID]],Table12[[#All],[ProductID]:[ProductFullName]],3,FALSE)</f>
        <v>Product A</v>
      </c>
      <c r="H5845" s="50">
        <v>3</v>
      </c>
      <c r="I5845" s="52">
        <v>44973.479074074079</v>
      </c>
      <c r="J5845" s="50">
        <v>121</v>
      </c>
      <c r="K5845" s="51">
        <v>44973.955555555556</v>
      </c>
      <c r="L5845" s="53"/>
      <c r="M5845" s="54">
        <v>1</v>
      </c>
    </row>
    <row r="5846" spans="2:13" x14ac:dyDescent="0.3">
      <c r="B5846" s="49">
        <v>24689</v>
      </c>
      <c r="C5846" s="50">
        <v>1040</v>
      </c>
      <c r="D5846" s="50" t="str">
        <f>VLOOKUP(Table8[[#This Row],[CustomerID]],Table15[[#All],[CustomerID]:[Company Name]],2,FALSE)</f>
        <v>Book Nook</v>
      </c>
      <c r="E5846" s="51">
        <v>44973</v>
      </c>
      <c r="F5846" s="50">
        <v>4</v>
      </c>
      <c r="G5846" s="50" t="str">
        <f>VLOOKUP(Table8[[#This Row],[ProductID]],Table12[[#All],[ProductID]:[ProductFullName]],3,FALSE)</f>
        <v>Product D</v>
      </c>
      <c r="H5846" s="50">
        <v>4</v>
      </c>
      <c r="I5846" s="52">
        <v>44973.490694444452</v>
      </c>
      <c r="J5846" s="50">
        <v>118</v>
      </c>
      <c r="K5846" s="51">
        <v>44973.955555555556</v>
      </c>
      <c r="L5846" s="53"/>
      <c r="M5846" s="54">
        <v>1</v>
      </c>
    </row>
    <row r="5847" spans="2:13" x14ac:dyDescent="0.3">
      <c r="B5847" s="49">
        <v>24690</v>
      </c>
      <c r="C5847" s="50">
        <v>166</v>
      </c>
      <c r="D5847" s="50" t="str">
        <f>VLOOKUP(Table8[[#This Row],[CustomerID]],Table15[[#All],[CustomerID]:[Company Name]],2,FALSE)</f>
        <v>Trenton Memorial Hospital</v>
      </c>
      <c r="E5847" s="51">
        <v>44973</v>
      </c>
      <c r="F5847" s="50">
        <v>2</v>
      </c>
      <c r="G5847" s="50" t="str">
        <f>VLOOKUP(Table8[[#This Row],[ProductID]],Table12[[#All],[ProductID]:[ProductFullName]],3,FALSE)</f>
        <v>Product B</v>
      </c>
      <c r="H5847" s="50">
        <v>2</v>
      </c>
      <c r="I5847" s="52">
        <v>44973.503171296303</v>
      </c>
      <c r="J5847" s="50">
        <v>127</v>
      </c>
      <c r="K5847" s="51">
        <v>44973.955555555556</v>
      </c>
      <c r="L5847" s="53"/>
      <c r="M5847" s="54">
        <v>1</v>
      </c>
    </row>
    <row r="5848" spans="2:13" x14ac:dyDescent="0.3">
      <c r="B5848" s="49">
        <v>24691</v>
      </c>
      <c r="C5848" s="50">
        <v>419</v>
      </c>
      <c r="D5848" s="50" t="str">
        <f>VLOOKUP(Table8[[#This Row],[CustomerID]],Table15[[#All],[CustomerID]:[Company Name]],2,FALSE)</f>
        <v>Essentials</v>
      </c>
      <c r="E5848" s="51">
        <v>44973</v>
      </c>
      <c r="F5848" s="50">
        <v>6</v>
      </c>
      <c r="G5848" s="50" t="str">
        <f>VLOOKUP(Table8[[#This Row],[ProductID]],Table12[[#All],[ProductID]:[ProductFullName]],3,FALSE)</f>
        <v>Product F</v>
      </c>
      <c r="H5848" s="53"/>
      <c r="I5848" s="53"/>
      <c r="J5848" s="53"/>
      <c r="K5848" s="51">
        <v>44973.955555555556</v>
      </c>
      <c r="L5848" s="53"/>
      <c r="M5848" s="54">
        <v>1</v>
      </c>
    </row>
    <row r="5849" spans="2:13" x14ac:dyDescent="0.3">
      <c r="B5849" s="49">
        <v>24692</v>
      </c>
      <c r="C5849" s="50">
        <v>295</v>
      </c>
      <c r="D5849" s="50" t="str">
        <f>VLOOKUP(Table8[[#This Row],[CustomerID]],Table15[[#All],[CustomerID]:[Company Name]],2,FALSE)</f>
        <v>SDM - 707</v>
      </c>
      <c r="E5849" s="51">
        <v>44973</v>
      </c>
      <c r="F5849" s="50">
        <v>5</v>
      </c>
      <c r="G5849" s="50" t="str">
        <f>VLOOKUP(Table8[[#This Row],[ProductID]],Table12[[#All],[ProductID]:[ProductFullName]],3,FALSE)</f>
        <v>Product E</v>
      </c>
      <c r="H5849" s="50">
        <v>4</v>
      </c>
      <c r="I5849" s="52">
        <v>44973.532418981486</v>
      </c>
      <c r="J5849" s="50">
        <v>115</v>
      </c>
      <c r="K5849" s="51">
        <v>44973.955555555556</v>
      </c>
      <c r="L5849" s="53"/>
      <c r="M5849" s="54">
        <v>1</v>
      </c>
    </row>
    <row r="5850" spans="2:13" x14ac:dyDescent="0.3">
      <c r="B5850" s="49">
        <v>24693</v>
      </c>
      <c r="C5850" s="50">
        <v>580</v>
      </c>
      <c r="D5850" s="50" t="str">
        <f>VLOOKUP(Table8[[#This Row],[CustomerID]],Table15[[#All],[CustomerID]:[Company Name]],2,FALSE)</f>
        <v>Valley Jewellers Ltd.</v>
      </c>
      <c r="E5850" s="51">
        <v>44973</v>
      </c>
      <c r="F5850" s="50">
        <v>2</v>
      </c>
      <c r="G5850" s="50" t="str">
        <f>VLOOKUP(Table8[[#This Row],[ProductID]],Table12[[#All],[ProductID]:[ProductFullName]],3,FALSE)</f>
        <v>Product B</v>
      </c>
      <c r="H5850" s="50">
        <v>6</v>
      </c>
      <c r="I5850" s="52">
        <v>44973.543252314819</v>
      </c>
      <c r="J5850" s="50">
        <v>129</v>
      </c>
      <c r="K5850" s="51">
        <v>44973.955555555556</v>
      </c>
      <c r="L5850" s="53"/>
      <c r="M5850" s="54">
        <v>1</v>
      </c>
    </row>
    <row r="5851" spans="2:13" x14ac:dyDescent="0.3">
      <c r="B5851" s="49">
        <v>24694</v>
      </c>
      <c r="C5851" s="50">
        <v>686</v>
      </c>
      <c r="D5851" s="50" t="str">
        <f>VLOOKUP(Table8[[#This Row],[CustomerID]],Table15[[#All],[CustomerID]:[Company Name]],2,FALSE)</f>
        <v>ONLY DEALS #1004</v>
      </c>
      <c r="E5851" s="51">
        <v>44973</v>
      </c>
      <c r="F5851" s="50">
        <v>5</v>
      </c>
      <c r="G5851" s="50" t="str">
        <f>VLOOKUP(Table8[[#This Row],[ProductID]],Table12[[#All],[ProductID]:[ProductFullName]],3,FALSE)</f>
        <v>Product E</v>
      </c>
      <c r="H5851" s="50">
        <v>5</v>
      </c>
      <c r="I5851" s="52">
        <v>44973.556759259263</v>
      </c>
      <c r="J5851" s="50">
        <v>124</v>
      </c>
      <c r="K5851" s="51">
        <v>44973.955555555556</v>
      </c>
      <c r="L5851" s="53"/>
      <c r="M5851" s="54">
        <v>1</v>
      </c>
    </row>
    <row r="5852" spans="2:13" x14ac:dyDescent="0.3">
      <c r="B5852" s="49">
        <v>24695</v>
      </c>
      <c r="C5852" s="50">
        <v>950</v>
      </c>
      <c r="D5852" s="50" t="str">
        <f>VLOOKUP(Table8[[#This Row],[CustomerID]],Table15[[#All],[CustomerID]:[Company Name]],2,FALSE)</f>
        <v>Cleo's</v>
      </c>
      <c r="E5852" s="51">
        <v>44973</v>
      </c>
      <c r="F5852" s="50">
        <v>3</v>
      </c>
      <c r="G5852" s="50" t="str">
        <f>VLOOKUP(Table8[[#This Row],[ProductID]],Table12[[#All],[ProductID]:[ProductFullName]],3,FALSE)</f>
        <v>Product C</v>
      </c>
      <c r="H5852" s="50">
        <v>7</v>
      </c>
      <c r="I5852" s="52">
        <v>44973.565925925926</v>
      </c>
      <c r="J5852" s="50">
        <v>134</v>
      </c>
      <c r="K5852" s="51">
        <v>44973.955555555556</v>
      </c>
      <c r="L5852" s="53"/>
      <c r="M5852" s="54">
        <v>1</v>
      </c>
    </row>
    <row r="5853" spans="2:13" x14ac:dyDescent="0.3">
      <c r="B5853" s="49">
        <v>24696</v>
      </c>
      <c r="C5853" s="50">
        <v>1082</v>
      </c>
      <c r="D5853" s="50" t="str">
        <f>VLOOKUP(Table8[[#This Row],[CustomerID]],Table15[[#All],[CustomerID]:[Company Name]],2,FALSE)</f>
        <v>Girl Talk</v>
      </c>
      <c r="E5853" s="51">
        <v>44973</v>
      </c>
      <c r="F5853" s="50">
        <v>1</v>
      </c>
      <c r="G5853" s="50" t="str">
        <f>VLOOKUP(Table8[[#This Row],[ProductID]],Table12[[#All],[ProductID]:[ProductFullName]],3,FALSE)</f>
        <v>Product A</v>
      </c>
      <c r="H5853" s="50">
        <v>3</v>
      </c>
      <c r="I5853" s="52">
        <v>44973.57748842593</v>
      </c>
      <c r="J5853" s="50">
        <v>108</v>
      </c>
      <c r="K5853" s="51">
        <v>44973.955555555556</v>
      </c>
      <c r="L5853" s="53"/>
      <c r="M5853" s="54">
        <v>1</v>
      </c>
    </row>
    <row r="5854" spans="2:13" x14ac:dyDescent="0.3">
      <c r="B5854" s="49">
        <v>24697</v>
      </c>
      <c r="C5854" s="50">
        <v>357</v>
      </c>
      <c r="D5854" s="50" t="str">
        <f>VLOOKUP(Table8[[#This Row],[CustomerID]],Table15[[#All],[CustomerID]:[Company Name]],2,FALSE)</f>
        <v>Rolo</v>
      </c>
      <c r="E5854" s="51">
        <v>44973</v>
      </c>
      <c r="F5854" s="50">
        <v>3</v>
      </c>
      <c r="G5854" s="50" t="str">
        <f>VLOOKUP(Table8[[#This Row],[ProductID]],Table12[[#All],[ProductID]:[ProductFullName]],3,FALSE)</f>
        <v>Product C</v>
      </c>
      <c r="H5854" s="50">
        <v>5</v>
      </c>
      <c r="I5854" s="52">
        <v>44973.591250000005</v>
      </c>
      <c r="J5854" s="50">
        <v>122</v>
      </c>
      <c r="K5854" s="51">
        <v>44973.955555555556</v>
      </c>
      <c r="L5854" s="53"/>
      <c r="M5854" s="54">
        <v>1</v>
      </c>
    </row>
    <row r="5855" spans="2:13" x14ac:dyDescent="0.3">
      <c r="B5855" s="49">
        <v>24698</v>
      </c>
      <c r="C5855" s="50">
        <v>983</v>
      </c>
      <c r="D5855" s="50" t="str">
        <f>VLOOKUP(Table8[[#This Row],[CustomerID]],Table15[[#All],[CustomerID]:[Company Name]],2,FALSE)</f>
        <v>INOVA Fair Oaks Hospital</v>
      </c>
      <c r="E5855" s="51">
        <v>44973</v>
      </c>
      <c r="F5855" s="50">
        <v>4</v>
      </c>
      <c r="G5855" s="50" t="str">
        <f>VLOOKUP(Table8[[#This Row],[ProductID]],Table12[[#All],[ProductID]:[ProductFullName]],3,FALSE)</f>
        <v>Product D</v>
      </c>
      <c r="H5855" s="50">
        <v>7</v>
      </c>
      <c r="I5855" s="52">
        <v>44973.606585648151</v>
      </c>
      <c r="J5855" s="50">
        <v>128</v>
      </c>
      <c r="K5855" s="51">
        <v>44973.955555555556</v>
      </c>
      <c r="L5855" s="53"/>
      <c r="M5855" s="54">
        <v>1</v>
      </c>
    </row>
    <row r="5856" spans="2:13" x14ac:dyDescent="0.3">
      <c r="B5856" s="49">
        <v>24699</v>
      </c>
      <c r="C5856" s="50">
        <v>555</v>
      </c>
      <c r="D5856" s="50" t="str">
        <f>VLOOKUP(Table8[[#This Row],[CustomerID]],Table15[[#All],[CustomerID]:[Company Name]],2,FALSE)</f>
        <v>Atrium Card &amp; Gift Shop</v>
      </c>
      <c r="E5856" s="51">
        <v>44973</v>
      </c>
      <c r="F5856" s="50">
        <v>6</v>
      </c>
      <c r="G5856" s="50" t="str">
        <f>VLOOKUP(Table8[[#This Row],[ProductID]],Table12[[#All],[ProductID]:[ProductFullName]],3,FALSE)</f>
        <v>Product F</v>
      </c>
      <c r="H5856" s="53"/>
      <c r="I5856" s="53"/>
      <c r="J5856" s="53"/>
      <c r="K5856" s="51">
        <v>44973.955555555556</v>
      </c>
      <c r="L5856" s="53"/>
      <c r="M5856" s="54">
        <v>1</v>
      </c>
    </row>
    <row r="5857" spans="2:13" x14ac:dyDescent="0.3">
      <c r="B5857" s="49">
        <v>24700</v>
      </c>
      <c r="C5857" s="50">
        <v>351</v>
      </c>
      <c r="D5857" s="50" t="str">
        <f>VLOOKUP(Table8[[#This Row],[CustomerID]],Table15[[#All],[CustomerID]:[Company Name]],2,FALSE)</f>
        <v>Canadian Tire Corporation Ltd</v>
      </c>
      <c r="E5857" s="51">
        <v>44973</v>
      </c>
      <c r="F5857" s="50">
        <v>4</v>
      </c>
      <c r="G5857" s="50" t="str">
        <f>VLOOKUP(Table8[[#This Row],[ProductID]],Table12[[#All],[ProductID]:[ProductFullName]],3,FALSE)</f>
        <v>Product D</v>
      </c>
      <c r="H5857" s="50">
        <v>4</v>
      </c>
      <c r="I5857" s="52">
        <v>44973.63216435186</v>
      </c>
      <c r="J5857" s="50">
        <v>133</v>
      </c>
      <c r="K5857" s="51">
        <v>44973.955555555556</v>
      </c>
      <c r="L5857" s="53"/>
      <c r="M5857" s="54">
        <v>1</v>
      </c>
    </row>
    <row r="5858" spans="2:13" x14ac:dyDescent="0.3">
      <c r="B5858" s="49">
        <v>24701</v>
      </c>
      <c r="C5858" s="50">
        <v>1299</v>
      </c>
      <c r="D5858" s="50" t="str">
        <f>VLOOKUP(Table8[[#This Row],[CustomerID]],Table15[[#All],[CustomerID]:[Company Name]],2,FALSE)</f>
        <v>Larry Gotlieb</v>
      </c>
      <c r="E5858" s="51">
        <v>44973</v>
      </c>
      <c r="F5858" s="50">
        <v>5</v>
      </c>
      <c r="G5858" s="50" t="str">
        <f>VLOOKUP(Table8[[#This Row],[ProductID]],Table12[[#All],[ProductID]:[ProductFullName]],3,FALSE)</f>
        <v>Product E</v>
      </c>
      <c r="H5858" s="50">
        <v>2</v>
      </c>
      <c r="I5858" s="52">
        <v>44973.645844907413</v>
      </c>
      <c r="J5858" s="50">
        <v>133</v>
      </c>
      <c r="K5858" s="51">
        <v>44973.955555555556</v>
      </c>
      <c r="L5858" s="53"/>
      <c r="M5858" s="54">
        <v>1</v>
      </c>
    </row>
    <row r="5859" spans="2:13" x14ac:dyDescent="0.3">
      <c r="B5859" s="49">
        <v>24702</v>
      </c>
      <c r="C5859" s="50">
        <v>313</v>
      </c>
      <c r="D5859" s="50" t="str">
        <f>VLOOKUP(Table8[[#This Row],[CustomerID]],Table15[[#All],[CustomerID]:[Company Name]],2,FALSE)</f>
        <v>Accent Your World</v>
      </c>
      <c r="E5859" s="51">
        <v>44973</v>
      </c>
      <c r="F5859" s="50">
        <v>2</v>
      </c>
      <c r="G5859" s="50" t="str">
        <f>VLOOKUP(Table8[[#This Row],[ProductID]],Table12[[#All],[ProductID]:[ProductFullName]],3,FALSE)</f>
        <v>Product B</v>
      </c>
      <c r="H5859" s="50">
        <v>2</v>
      </c>
      <c r="I5859" s="52">
        <v>44973.661678240744</v>
      </c>
      <c r="J5859" s="50">
        <v>117</v>
      </c>
      <c r="K5859" s="51">
        <v>44973.955555555556</v>
      </c>
      <c r="L5859" s="53"/>
      <c r="M5859" s="54">
        <v>1</v>
      </c>
    </row>
    <row r="5860" spans="2:13" x14ac:dyDescent="0.3">
      <c r="B5860" s="49">
        <v>24703</v>
      </c>
      <c r="C5860" s="50">
        <v>1043</v>
      </c>
      <c r="D5860" s="50" t="str">
        <f>VLOOKUP(Table8[[#This Row],[CustomerID]],Table15[[#All],[CustomerID]:[Company Name]],2,FALSE)</f>
        <v>Dove Gift Shop</v>
      </c>
      <c r="E5860" s="51">
        <v>44973</v>
      </c>
      <c r="F5860" s="50">
        <v>1</v>
      </c>
      <c r="G5860" s="50" t="str">
        <f>VLOOKUP(Table8[[#This Row],[ProductID]],Table12[[#All],[ProductID]:[ProductFullName]],3,FALSE)</f>
        <v>Product A</v>
      </c>
      <c r="H5860" s="50">
        <v>4</v>
      </c>
      <c r="I5860" s="52">
        <v>44973.675509259265</v>
      </c>
      <c r="J5860" s="50">
        <v>106</v>
      </c>
      <c r="K5860" s="51">
        <v>44973.955555555556</v>
      </c>
      <c r="L5860" s="53"/>
      <c r="M5860" s="54">
        <v>1</v>
      </c>
    </row>
    <row r="5861" spans="2:13" x14ac:dyDescent="0.3">
      <c r="B5861" s="49">
        <v>24704</v>
      </c>
      <c r="C5861" s="50">
        <v>1052</v>
      </c>
      <c r="D5861" s="50" t="str">
        <f>VLOOKUP(Table8[[#This Row],[CustomerID]],Table15[[#All],[CustomerID]:[Company Name]],2,FALSE)</f>
        <v>Mole Hole - Naples</v>
      </c>
      <c r="E5861" s="51">
        <v>44973</v>
      </c>
      <c r="F5861" s="50">
        <v>5</v>
      </c>
      <c r="G5861" s="50" t="str">
        <f>VLOOKUP(Table8[[#This Row],[ProductID]],Table12[[#All],[ProductID]:[ProductFullName]],3,FALSE)</f>
        <v>Product E</v>
      </c>
      <c r="H5861" s="50">
        <v>7</v>
      </c>
      <c r="I5861" s="52">
        <v>44973.687349537046</v>
      </c>
      <c r="J5861" s="50">
        <v>111</v>
      </c>
      <c r="K5861" s="51">
        <v>44973.955555555556</v>
      </c>
      <c r="L5861" s="53"/>
      <c r="M5861" s="54">
        <v>1</v>
      </c>
    </row>
    <row r="5862" spans="2:13" x14ac:dyDescent="0.3">
      <c r="B5862" s="49">
        <v>24705</v>
      </c>
      <c r="C5862" s="50">
        <v>464</v>
      </c>
      <c r="D5862" s="50" t="str">
        <f>VLOOKUP(Table8[[#This Row],[CustomerID]],Table15[[#All],[CustomerID]:[Company Name]],2,FALSE)</f>
        <v>Georges Market</v>
      </c>
      <c r="E5862" s="51">
        <v>44973</v>
      </c>
      <c r="F5862" s="50">
        <v>6</v>
      </c>
      <c r="G5862" s="50" t="str">
        <f>VLOOKUP(Table8[[#This Row],[ProductID]],Table12[[#All],[ProductID]:[ProductFullName]],3,FALSE)</f>
        <v>Product F</v>
      </c>
      <c r="H5862" s="53"/>
      <c r="I5862" s="53"/>
      <c r="J5862" s="53"/>
      <c r="K5862" s="51">
        <v>44973.955555555556</v>
      </c>
      <c r="L5862" s="53"/>
      <c r="M5862" s="54">
        <v>1</v>
      </c>
    </row>
    <row r="5863" spans="2:13" x14ac:dyDescent="0.3">
      <c r="B5863" s="49">
        <v>24706</v>
      </c>
      <c r="C5863" s="50">
        <v>1101</v>
      </c>
      <c r="D5863" s="50" t="str">
        <f>VLOOKUP(Table8[[#This Row],[CustomerID]],Table15[[#All],[CustomerID]:[Company Name]],2,FALSE)</f>
        <v>Creative Irish Gifts</v>
      </c>
      <c r="E5863" s="51">
        <v>44973</v>
      </c>
      <c r="F5863" s="50">
        <v>4</v>
      </c>
      <c r="G5863" s="50" t="str">
        <f>VLOOKUP(Table8[[#This Row],[ProductID]],Table12[[#All],[ProductID]:[ProductFullName]],3,FALSE)</f>
        <v>Product D</v>
      </c>
      <c r="H5863" s="50">
        <v>6</v>
      </c>
      <c r="I5863" s="52">
        <v>44973.711516203708</v>
      </c>
      <c r="J5863" s="50">
        <v>105</v>
      </c>
      <c r="K5863" s="51">
        <v>44973.955555555556</v>
      </c>
      <c r="L5863" s="53"/>
      <c r="M5863" s="54">
        <v>1</v>
      </c>
    </row>
    <row r="5864" spans="2:13" x14ac:dyDescent="0.3">
      <c r="B5864" s="49">
        <v>24707</v>
      </c>
      <c r="C5864" s="50">
        <v>350</v>
      </c>
      <c r="D5864" s="50" t="str">
        <f>VLOOKUP(Table8[[#This Row],[CustomerID]],Table15[[#All],[CustomerID]:[Company Name]],2,FALSE)</f>
        <v>Canadian Tire # 262</v>
      </c>
      <c r="E5864" s="51">
        <v>44973</v>
      </c>
      <c r="F5864" s="50">
        <v>5</v>
      </c>
      <c r="G5864" s="50" t="str">
        <f>VLOOKUP(Table8[[#This Row],[ProductID]],Table12[[#All],[ProductID]:[ProductFullName]],3,FALSE)</f>
        <v>Product E</v>
      </c>
      <c r="H5864" s="50">
        <v>2</v>
      </c>
      <c r="I5864" s="52">
        <v>44973.72760416667</v>
      </c>
      <c r="J5864" s="50">
        <v>109</v>
      </c>
      <c r="K5864" s="51">
        <v>44973.955555555556</v>
      </c>
      <c r="L5864" s="53"/>
      <c r="M5864" s="54">
        <v>1</v>
      </c>
    </row>
    <row r="5865" spans="2:13" x14ac:dyDescent="0.3">
      <c r="B5865" s="49">
        <v>24708</v>
      </c>
      <c r="C5865" s="50">
        <v>862</v>
      </c>
      <c r="D5865" s="50" t="str">
        <f>VLOOKUP(Table8[[#This Row],[CustomerID]],Table15[[#All],[CustomerID]:[Company Name]],2,FALSE)</f>
        <v>New Jersey Association Of The Deaf-Blind</v>
      </c>
      <c r="E5865" s="51">
        <v>44973</v>
      </c>
      <c r="F5865" s="50">
        <v>4</v>
      </c>
      <c r="G5865" s="50" t="str">
        <f>VLOOKUP(Table8[[#This Row],[ProductID]],Table12[[#All],[ProductID]:[ProductFullName]],3,FALSE)</f>
        <v>Product D</v>
      </c>
      <c r="H5865" s="50">
        <v>7</v>
      </c>
      <c r="I5865" s="52">
        <v>44973.736712962964</v>
      </c>
      <c r="J5865" s="50">
        <v>122</v>
      </c>
      <c r="K5865" s="51">
        <v>44973.955555555556</v>
      </c>
      <c r="L5865" s="53"/>
      <c r="M5865" s="54">
        <v>1</v>
      </c>
    </row>
    <row r="5866" spans="2:13" x14ac:dyDescent="0.3">
      <c r="B5866" s="49">
        <v>24709</v>
      </c>
      <c r="C5866" s="50">
        <v>1356</v>
      </c>
      <c r="D5866" s="50" t="str">
        <f>VLOOKUP(Table8[[#This Row],[CustomerID]],Table15[[#All],[CustomerID]:[Company Name]],2,FALSE)</f>
        <v>Negstads</v>
      </c>
      <c r="E5866" s="51">
        <v>44974</v>
      </c>
      <c r="F5866" s="50">
        <v>3</v>
      </c>
      <c r="G5866" s="50" t="str">
        <f>VLOOKUP(Table8[[#This Row],[ProductID]],Table12[[#All],[ProductID]:[ProductFullName]],3,FALSE)</f>
        <v>Product C</v>
      </c>
      <c r="H5866" s="50">
        <v>3</v>
      </c>
      <c r="I5866" s="52">
        <v>44974.333333333336</v>
      </c>
      <c r="J5866" s="50">
        <v>119</v>
      </c>
      <c r="K5866" s="51">
        <v>44974.938194444447</v>
      </c>
      <c r="L5866" s="53"/>
      <c r="M5866" s="54">
        <v>1</v>
      </c>
    </row>
    <row r="5867" spans="2:13" x14ac:dyDescent="0.3">
      <c r="B5867" s="49">
        <v>24710</v>
      </c>
      <c r="C5867" s="50">
        <v>394</v>
      </c>
      <c r="D5867" s="50" t="str">
        <f>VLOOKUP(Table8[[#This Row],[CustomerID]],Table15[[#All],[CustomerID]:[Company Name]],2,FALSE)</f>
        <v>Top Dollar Bargen Centre #16</v>
      </c>
      <c r="E5867" s="51">
        <v>44974</v>
      </c>
      <c r="F5867" s="50">
        <v>5</v>
      </c>
      <c r="G5867" s="50" t="str">
        <f>VLOOKUP(Table8[[#This Row],[ProductID]],Table12[[#All],[ProductID]:[ProductFullName]],3,FALSE)</f>
        <v>Product E</v>
      </c>
      <c r="H5867" s="50">
        <v>6</v>
      </c>
      <c r="I5867" s="52">
        <v>44974.34957175926</v>
      </c>
      <c r="J5867" s="50">
        <v>106</v>
      </c>
      <c r="K5867" s="51">
        <v>44974.938194444447</v>
      </c>
      <c r="L5867" s="53"/>
      <c r="M5867" s="54">
        <v>1</v>
      </c>
    </row>
    <row r="5868" spans="2:13" x14ac:dyDescent="0.3">
      <c r="B5868" s="49">
        <v>24711</v>
      </c>
      <c r="C5868" s="50">
        <v>1310</v>
      </c>
      <c r="D5868" s="50" t="str">
        <f>VLOOKUP(Table8[[#This Row],[CustomerID]],Table15[[#All],[CustomerID]:[Company Name]],2,FALSE)</f>
        <v>Huntington Beach Car Wash</v>
      </c>
      <c r="E5868" s="51">
        <v>44974</v>
      </c>
      <c r="F5868" s="50">
        <v>6</v>
      </c>
      <c r="G5868" s="50" t="str">
        <f>VLOOKUP(Table8[[#This Row],[ProductID]],Table12[[#All],[ProductID]:[ProductFullName]],3,FALSE)</f>
        <v>Product F</v>
      </c>
      <c r="H5868" s="53"/>
      <c r="I5868" s="53"/>
      <c r="J5868" s="53"/>
      <c r="K5868" s="51">
        <v>44974.938194444447</v>
      </c>
      <c r="L5868" s="53"/>
      <c r="M5868" s="54">
        <v>1</v>
      </c>
    </row>
    <row r="5869" spans="2:13" x14ac:dyDescent="0.3">
      <c r="B5869" s="49">
        <v>24712</v>
      </c>
      <c r="C5869" s="50">
        <v>1369</v>
      </c>
      <c r="D5869" s="50" t="str">
        <f>VLOOKUP(Table8[[#This Row],[CustomerID]],Table15[[#All],[CustomerID]:[Company Name]],2,FALSE)</f>
        <v>DK Mining Co.</v>
      </c>
      <c r="E5869" s="51">
        <v>44974</v>
      </c>
      <c r="F5869" s="50">
        <v>3</v>
      </c>
      <c r="G5869" s="50" t="str">
        <f>VLOOKUP(Table8[[#This Row],[ProductID]],Table12[[#All],[ProductID]:[ProductFullName]],3,FALSE)</f>
        <v>Product C</v>
      </c>
      <c r="H5869" s="50">
        <v>5</v>
      </c>
      <c r="I5869" s="52">
        <v>44974.373287037037</v>
      </c>
      <c r="J5869" s="50">
        <v>113</v>
      </c>
      <c r="K5869" s="51">
        <v>44974.938194444447</v>
      </c>
      <c r="L5869" s="53"/>
      <c r="M5869" s="54">
        <v>1</v>
      </c>
    </row>
    <row r="5870" spans="2:13" x14ac:dyDescent="0.3">
      <c r="B5870" s="49">
        <v>24713</v>
      </c>
      <c r="C5870" s="50">
        <v>402</v>
      </c>
      <c r="D5870" s="50" t="str">
        <f>VLOOKUP(Table8[[#This Row],[CustomerID]],Table15[[#All],[CustomerID]:[Company Name]],2,FALSE)</f>
        <v>Buck or Two #524</v>
      </c>
      <c r="E5870" s="51">
        <v>44974</v>
      </c>
      <c r="F5870" s="50">
        <v>2</v>
      </c>
      <c r="G5870" s="50" t="str">
        <f>VLOOKUP(Table8[[#This Row],[ProductID]],Table12[[#All],[ProductID]:[ProductFullName]],3,FALSE)</f>
        <v>Product B</v>
      </c>
      <c r="H5870" s="50">
        <v>7</v>
      </c>
      <c r="I5870" s="52">
        <v>44974.385358796295</v>
      </c>
      <c r="J5870" s="50">
        <v>134</v>
      </c>
      <c r="K5870" s="51">
        <v>44974.938194444447</v>
      </c>
      <c r="L5870" s="53"/>
      <c r="M5870" s="54">
        <v>1</v>
      </c>
    </row>
    <row r="5871" spans="2:13" x14ac:dyDescent="0.3">
      <c r="B5871" s="49">
        <v>24714</v>
      </c>
      <c r="C5871" s="50">
        <v>839</v>
      </c>
      <c r="D5871" s="50" t="str">
        <f>VLOOKUP(Table8[[#This Row],[CustomerID]],Table15[[#All],[CustomerID]:[Company Name]],2,FALSE)</f>
        <v>Amanda's Hallmark</v>
      </c>
      <c r="E5871" s="51">
        <v>44974</v>
      </c>
      <c r="F5871" s="50">
        <v>3</v>
      </c>
      <c r="G5871" s="50" t="str">
        <f>VLOOKUP(Table8[[#This Row],[ProductID]],Table12[[#All],[ProductID]:[ProductFullName]],3,FALSE)</f>
        <v>Product C</v>
      </c>
      <c r="H5871" s="50">
        <v>5</v>
      </c>
      <c r="I5871" s="52">
        <v>44974.401921296296</v>
      </c>
      <c r="J5871" s="50">
        <v>118</v>
      </c>
      <c r="K5871" s="51">
        <v>44974.938194444447</v>
      </c>
      <c r="L5871" s="53"/>
      <c r="M5871" s="54">
        <v>1</v>
      </c>
    </row>
    <row r="5872" spans="2:13" x14ac:dyDescent="0.3">
      <c r="B5872" s="49">
        <v>24715</v>
      </c>
      <c r="C5872" s="50">
        <v>1030</v>
      </c>
      <c r="D5872" s="50" t="str">
        <f>VLOOKUP(Table8[[#This Row],[CustomerID]],Table15[[#All],[CustomerID]:[Company Name]],2,FALSE)</f>
        <v>K&amp;G Fashion Superstore</v>
      </c>
      <c r="E5872" s="51">
        <v>44974</v>
      </c>
      <c r="F5872" s="50">
        <v>3</v>
      </c>
      <c r="G5872" s="50" t="str">
        <f>VLOOKUP(Table8[[#This Row],[ProductID]],Table12[[#All],[ProductID]:[ProductFullName]],3,FALSE)</f>
        <v>Product C</v>
      </c>
      <c r="H5872" s="50">
        <v>6</v>
      </c>
      <c r="I5872" s="52">
        <v>44974.413784722223</v>
      </c>
      <c r="J5872" s="50">
        <v>122</v>
      </c>
      <c r="K5872" s="51">
        <v>44974.938194444447</v>
      </c>
      <c r="L5872" s="53"/>
      <c r="M5872" s="54">
        <v>1</v>
      </c>
    </row>
    <row r="5873" spans="2:13" x14ac:dyDescent="0.3">
      <c r="B5873" s="49">
        <v>24716</v>
      </c>
      <c r="C5873" s="50">
        <v>205</v>
      </c>
      <c r="D5873" s="50" t="str">
        <f>VLOOKUP(Table8[[#This Row],[CustomerID]],Table15[[#All],[CustomerID]:[Company Name]],2,FALSE)</f>
        <v>HOCO - Entertainment &amp; Resorts</v>
      </c>
      <c r="E5873" s="51">
        <v>44974</v>
      </c>
      <c r="F5873" s="50">
        <v>2</v>
      </c>
      <c r="G5873" s="50" t="str">
        <f>VLOOKUP(Table8[[#This Row],[ProductID]],Table12[[#All],[ProductID]:[ProductFullName]],3,FALSE)</f>
        <v>Product B</v>
      </c>
      <c r="H5873" s="50">
        <v>3</v>
      </c>
      <c r="I5873" s="52">
        <v>44974.427824074075</v>
      </c>
      <c r="J5873" s="50">
        <v>113</v>
      </c>
      <c r="K5873" s="51">
        <v>44974.938194444447</v>
      </c>
      <c r="L5873" s="53"/>
      <c r="M5873" s="54">
        <v>1</v>
      </c>
    </row>
    <row r="5874" spans="2:13" x14ac:dyDescent="0.3">
      <c r="B5874" s="49">
        <v>24717</v>
      </c>
      <c r="C5874" s="50">
        <v>952</v>
      </c>
      <c r="D5874" s="50" t="str">
        <f>VLOOKUP(Table8[[#This Row],[CustomerID]],Table15[[#All],[CustomerID]:[Company Name]],2,FALSE)</f>
        <v>Trinkets and Treasures</v>
      </c>
      <c r="E5874" s="51">
        <v>44974</v>
      </c>
      <c r="F5874" s="50">
        <v>1</v>
      </c>
      <c r="G5874" s="50" t="str">
        <f>VLOOKUP(Table8[[#This Row],[ProductID]],Table12[[#All],[ProductID]:[ProductFullName]],3,FALSE)</f>
        <v>Product A</v>
      </c>
      <c r="H5874" s="50">
        <v>3</v>
      </c>
      <c r="I5874" s="52">
        <v>44974.440127314818</v>
      </c>
      <c r="J5874" s="50">
        <v>107</v>
      </c>
      <c r="K5874" s="51">
        <v>44974.938194444447</v>
      </c>
      <c r="L5874" s="53"/>
      <c r="M5874" s="54">
        <v>1</v>
      </c>
    </row>
    <row r="5875" spans="2:13" x14ac:dyDescent="0.3">
      <c r="B5875" s="49">
        <v>24718</v>
      </c>
      <c r="C5875" s="50">
        <v>797</v>
      </c>
      <c r="D5875" s="50" t="str">
        <f>VLOOKUP(Table8[[#This Row],[CustomerID]],Table15[[#All],[CustomerID]:[Company Name]],2,FALSE)</f>
        <v>Suzanne's Hallmark - South Burlington</v>
      </c>
      <c r="E5875" s="51">
        <v>44974</v>
      </c>
      <c r="F5875" s="50">
        <v>4</v>
      </c>
      <c r="G5875" s="50" t="str">
        <f>VLOOKUP(Table8[[#This Row],[ProductID]],Table12[[#All],[ProductID]:[ProductFullName]],3,FALSE)</f>
        <v>Product D</v>
      </c>
      <c r="H5875" s="50">
        <v>4</v>
      </c>
      <c r="I5875" s="52">
        <v>44974.451041666667</v>
      </c>
      <c r="J5875" s="50">
        <v>125</v>
      </c>
      <c r="K5875" s="51">
        <v>44974.938194444447</v>
      </c>
      <c r="L5875" s="53"/>
      <c r="M5875" s="54">
        <v>1</v>
      </c>
    </row>
    <row r="5876" spans="2:13" x14ac:dyDescent="0.3">
      <c r="B5876" s="49">
        <v>24719</v>
      </c>
      <c r="C5876" s="50">
        <v>1024</v>
      </c>
      <c r="D5876" s="50" t="str">
        <f>VLOOKUP(Table8[[#This Row],[CustomerID]],Table15[[#All],[CustomerID]:[Company Name]],2,FALSE)</f>
        <v>Learning Express</v>
      </c>
      <c r="E5876" s="51">
        <v>44974</v>
      </c>
      <c r="F5876" s="50">
        <v>4</v>
      </c>
      <c r="G5876" s="50" t="str">
        <f>VLOOKUP(Table8[[#This Row],[ProductID]],Table12[[#All],[ProductID]:[ProductFullName]],3,FALSE)</f>
        <v>Product D</v>
      </c>
      <c r="H5876" s="50">
        <v>5</v>
      </c>
      <c r="I5876" s="52">
        <v>44974.467777777776</v>
      </c>
      <c r="J5876" s="50">
        <v>122</v>
      </c>
      <c r="K5876" s="51">
        <v>44974.938194444447</v>
      </c>
      <c r="L5876" s="53"/>
      <c r="M5876" s="54">
        <v>1</v>
      </c>
    </row>
    <row r="5877" spans="2:13" x14ac:dyDescent="0.3">
      <c r="B5877" s="49">
        <v>24720</v>
      </c>
      <c r="C5877" s="50">
        <v>361</v>
      </c>
      <c r="D5877" s="50" t="str">
        <f>VLOOKUP(Table8[[#This Row],[CustomerID]],Table15[[#All],[CustomerID]:[Company Name]],2,FALSE)</f>
        <v>Bowering</v>
      </c>
      <c r="E5877" s="51">
        <v>44974</v>
      </c>
      <c r="F5877" s="50">
        <v>4</v>
      </c>
      <c r="G5877" s="50" t="str">
        <f>VLOOKUP(Table8[[#This Row],[ProductID]],Table12[[#All],[ProductID]:[ProductFullName]],3,FALSE)</f>
        <v>Product D</v>
      </c>
      <c r="H5877" s="50">
        <v>4</v>
      </c>
      <c r="I5877" s="52">
        <v>44974.483888888884</v>
      </c>
      <c r="J5877" s="50">
        <v>116</v>
      </c>
      <c r="K5877" s="51">
        <v>44974.938194444447</v>
      </c>
      <c r="L5877" s="53"/>
      <c r="M5877" s="54">
        <v>1</v>
      </c>
    </row>
    <row r="5878" spans="2:13" x14ac:dyDescent="0.3">
      <c r="B5878" s="49">
        <v>24721</v>
      </c>
      <c r="C5878" s="50">
        <v>281</v>
      </c>
      <c r="D5878" s="50" t="str">
        <f>VLOOKUP(Table8[[#This Row],[CustomerID]],Table15[[#All],[CustomerID]:[Company Name]],2,FALSE)</f>
        <v>Cadeau Special</v>
      </c>
      <c r="E5878" s="51">
        <v>44974</v>
      </c>
      <c r="F5878" s="50">
        <v>5</v>
      </c>
      <c r="G5878" s="50" t="str">
        <f>VLOOKUP(Table8[[#This Row],[ProductID]],Table12[[#All],[ProductID]:[ProductFullName]],3,FALSE)</f>
        <v>Product E</v>
      </c>
      <c r="H5878" s="50">
        <v>7</v>
      </c>
      <c r="I5878" s="52">
        <v>44974.496076388881</v>
      </c>
      <c r="J5878" s="50">
        <v>106</v>
      </c>
      <c r="K5878" s="51">
        <v>44974.938194444447</v>
      </c>
      <c r="L5878" s="53"/>
      <c r="M5878" s="54">
        <v>1</v>
      </c>
    </row>
    <row r="5879" spans="2:13" x14ac:dyDescent="0.3">
      <c r="B5879" s="49">
        <v>24722</v>
      </c>
      <c r="C5879" s="50">
        <v>801</v>
      </c>
      <c r="D5879" s="50" t="str">
        <f>VLOOKUP(Table8[[#This Row],[CustomerID]],Table15[[#All],[CustomerID]:[Company Name]],2,FALSE)</f>
        <v>Peach Tree</v>
      </c>
      <c r="E5879" s="51">
        <v>44974</v>
      </c>
      <c r="F5879" s="50">
        <v>5</v>
      </c>
      <c r="G5879" s="50" t="str">
        <f>VLOOKUP(Table8[[#This Row],[ProductID]],Table12[[#All],[ProductID]:[ProductFullName]],3,FALSE)</f>
        <v>Product E</v>
      </c>
      <c r="H5879" s="50">
        <v>6</v>
      </c>
      <c r="I5879" s="52">
        <v>44974.506585648138</v>
      </c>
      <c r="J5879" s="50">
        <v>117</v>
      </c>
      <c r="K5879" s="51">
        <v>44974.938194444447</v>
      </c>
      <c r="L5879" s="53"/>
      <c r="M5879" s="54">
        <v>1</v>
      </c>
    </row>
    <row r="5880" spans="2:13" x14ac:dyDescent="0.3">
      <c r="B5880" s="49">
        <v>24723</v>
      </c>
      <c r="C5880" s="50">
        <v>856</v>
      </c>
      <c r="D5880" s="50" t="str">
        <f>VLOOKUP(Table8[[#This Row],[CustomerID]],Table15[[#All],[CustomerID]:[Company Name]],2,FALSE)</f>
        <v>Point Hardware &amp; Gift</v>
      </c>
      <c r="E5880" s="51">
        <v>44974</v>
      </c>
      <c r="F5880" s="50">
        <v>3</v>
      </c>
      <c r="G5880" s="50" t="str">
        <f>VLOOKUP(Table8[[#This Row],[ProductID]],Table12[[#All],[ProductID]:[ProductFullName]],3,FALSE)</f>
        <v>Product C</v>
      </c>
      <c r="H5880" s="50">
        <v>5</v>
      </c>
      <c r="I5880" s="52">
        <v>44974.521747685176</v>
      </c>
      <c r="J5880" s="50">
        <v>108</v>
      </c>
      <c r="K5880" s="51">
        <v>44974.938194444447</v>
      </c>
      <c r="L5880" s="53"/>
      <c r="M5880" s="54">
        <v>1</v>
      </c>
    </row>
    <row r="5881" spans="2:13" x14ac:dyDescent="0.3">
      <c r="B5881" s="49">
        <v>24724</v>
      </c>
      <c r="C5881" s="50">
        <v>433</v>
      </c>
      <c r="D5881" s="50" t="str">
        <f>VLOOKUP(Table8[[#This Row],[CustomerID]],Table15[[#All],[CustomerID]:[Company Name]],2,FALSE)</f>
        <v>SDM - 765</v>
      </c>
      <c r="E5881" s="51">
        <v>44974</v>
      </c>
      <c r="F5881" s="50">
        <v>3</v>
      </c>
      <c r="G5881" s="50" t="str">
        <f>VLOOKUP(Table8[[#This Row],[ProductID]],Table12[[#All],[ProductID]:[ProductFullName]],3,FALSE)</f>
        <v>Product C</v>
      </c>
      <c r="H5881" s="50">
        <v>3</v>
      </c>
      <c r="I5881" s="52">
        <v>44974.533877314803</v>
      </c>
      <c r="J5881" s="50">
        <v>121</v>
      </c>
      <c r="K5881" s="51">
        <v>44974.938194444447</v>
      </c>
      <c r="L5881" s="53"/>
      <c r="M5881" s="54">
        <v>1</v>
      </c>
    </row>
    <row r="5882" spans="2:13" x14ac:dyDescent="0.3">
      <c r="B5882" s="49">
        <v>24725</v>
      </c>
      <c r="C5882" s="50">
        <v>243</v>
      </c>
      <c r="D5882" s="50" t="str">
        <f>VLOOKUP(Table8[[#This Row],[CustomerID]],Table15[[#All],[CustomerID]:[Company Name]],2,FALSE)</f>
        <v>Extreme  Retail Inc</v>
      </c>
      <c r="E5882" s="51">
        <v>44974</v>
      </c>
      <c r="F5882" s="50">
        <v>4</v>
      </c>
      <c r="G5882" s="50" t="str">
        <f>VLOOKUP(Table8[[#This Row],[ProductID]],Table12[[#All],[ProductID]:[ProductFullName]],3,FALSE)</f>
        <v>Product D</v>
      </c>
      <c r="H5882" s="50">
        <v>6</v>
      </c>
      <c r="I5882" s="52">
        <v>44974.550046296288</v>
      </c>
      <c r="J5882" s="50">
        <v>114</v>
      </c>
      <c r="K5882" s="51">
        <v>44974.938194444447</v>
      </c>
      <c r="L5882" s="53"/>
      <c r="M5882" s="54">
        <v>1</v>
      </c>
    </row>
    <row r="5883" spans="2:13" x14ac:dyDescent="0.3">
      <c r="B5883" s="49">
        <v>24726</v>
      </c>
      <c r="C5883" s="50">
        <v>328</v>
      </c>
      <c r="D5883" s="50" t="str">
        <f>VLOOKUP(Table8[[#This Row],[CustomerID]],Table15[[#All],[CustomerID]:[Company Name]],2,FALSE)</f>
        <v>Tapestry Gift Shop</v>
      </c>
      <c r="E5883" s="51">
        <v>44974</v>
      </c>
      <c r="F5883" s="50">
        <v>3</v>
      </c>
      <c r="G5883" s="50" t="str">
        <f>VLOOKUP(Table8[[#This Row],[ProductID]],Table12[[#All],[ProductID]:[ProductFullName]],3,FALSE)</f>
        <v>Product C</v>
      </c>
      <c r="H5883" s="50">
        <v>2</v>
      </c>
      <c r="I5883" s="52">
        <v>44974.566793981474</v>
      </c>
      <c r="J5883" s="50">
        <v>128</v>
      </c>
      <c r="K5883" s="51">
        <v>44974.938194444447</v>
      </c>
      <c r="L5883" s="53"/>
      <c r="M5883" s="54">
        <v>1</v>
      </c>
    </row>
    <row r="5884" spans="2:13" x14ac:dyDescent="0.3">
      <c r="B5884" s="49">
        <v>24727</v>
      </c>
      <c r="C5884" s="50">
        <v>443</v>
      </c>
      <c r="D5884" s="50" t="str">
        <f>VLOOKUP(Table8[[#This Row],[CustomerID]],Table15[[#All],[CustomerID]:[Company Name]],2,FALSE)</f>
        <v>HALLMARK 195</v>
      </c>
      <c r="E5884" s="51">
        <v>44974</v>
      </c>
      <c r="F5884" s="50">
        <v>1</v>
      </c>
      <c r="G5884" s="50" t="str">
        <f>VLOOKUP(Table8[[#This Row],[ProductID]],Table12[[#All],[ProductID]:[ProductFullName]],3,FALSE)</f>
        <v>Product A</v>
      </c>
      <c r="H5884" s="50">
        <v>2</v>
      </c>
      <c r="I5884" s="52">
        <v>44974.582847222213</v>
      </c>
      <c r="J5884" s="50">
        <v>128</v>
      </c>
      <c r="K5884" s="51">
        <v>44974.938194444447</v>
      </c>
      <c r="L5884" s="53"/>
      <c r="M5884" s="54">
        <v>1</v>
      </c>
    </row>
    <row r="5885" spans="2:13" x14ac:dyDescent="0.3">
      <c r="B5885" s="49">
        <v>24728</v>
      </c>
      <c r="C5885" s="50">
        <v>780</v>
      </c>
      <c r="D5885" s="50" t="str">
        <f>VLOOKUP(Table8[[#This Row],[CustomerID]],Table15[[#All],[CustomerID]:[Company Name]],2,FALSE)</f>
        <v>Pizzaz Shop</v>
      </c>
      <c r="E5885" s="51">
        <v>44974</v>
      </c>
      <c r="F5885" s="50">
        <v>6</v>
      </c>
      <c r="G5885" s="50" t="str">
        <f>VLOOKUP(Table8[[#This Row],[ProductID]],Table12[[#All],[ProductID]:[ProductFullName]],3,FALSE)</f>
        <v>Product F</v>
      </c>
      <c r="H5885" s="53"/>
      <c r="I5885" s="53"/>
      <c r="J5885" s="53"/>
      <c r="K5885" s="51">
        <v>44974.938194444447</v>
      </c>
      <c r="L5885" s="53"/>
      <c r="M5885" s="54">
        <v>1</v>
      </c>
    </row>
    <row r="5886" spans="2:13" x14ac:dyDescent="0.3">
      <c r="B5886" s="49">
        <v>24729</v>
      </c>
      <c r="C5886" s="50">
        <v>227</v>
      </c>
      <c r="D5886" s="50" t="str">
        <f>VLOOKUP(Table8[[#This Row],[CustomerID]],Table15[[#All],[CustomerID]:[Company Name]],2,FALSE)</f>
        <v>Kojak Promotions</v>
      </c>
      <c r="E5886" s="51">
        <v>44974</v>
      </c>
      <c r="F5886" s="50">
        <v>4</v>
      </c>
      <c r="G5886" s="50" t="str">
        <f>VLOOKUP(Table8[[#This Row],[ProductID]],Table12[[#All],[ProductID]:[ProductFullName]],3,FALSE)</f>
        <v>Product D</v>
      </c>
      <c r="H5886" s="50">
        <v>7</v>
      </c>
      <c r="I5886" s="52">
        <v>44974.60515046295</v>
      </c>
      <c r="J5886" s="50">
        <v>123</v>
      </c>
      <c r="K5886" s="51">
        <v>44974.938194444447</v>
      </c>
      <c r="L5886" s="53"/>
      <c r="M5886" s="54">
        <v>1</v>
      </c>
    </row>
    <row r="5887" spans="2:13" x14ac:dyDescent="0.3">
      <c r="B5887" s="49">
        <v>24730</v>
      </c>
      <c r="C5887" s="50">
        <v>615</v>
      </c>
      <c r="D5887" s="50" t="str">
        <f>VLOOKUP(Table8[[#This Row],[CustomerID]],Table15[[#All],[CustomerID]:[Company Name]],2,FALSE)</f>
        <v>Sylvan Lake Value Drug Mart</v>
      </c>
      <c r="E5887" s="51">
        <v>44974</v>
      </c>
      <c r="F5887" s="50">
        <v>5</v>
      </c>
      <c r="G5887" s="50" t="str">
        <f>VLOOKUP(Table8[[#This Row],[ProductID]],Table12[[#All],[ProductID]:[ProductFullName]],3,FALSE)</f>
        <v>Product E</v>
      </c>
      <c r="H5887" s="50">
        <v>4</v>
      </c>
      <c r="I5887" s="52">
        <v>44974.615208333322</v>
      </c>
      <c r="J5887" s="50">
        <v>133</v>
      </c>
      <c r="K5887" s="51">
        <v>44974.938194444447</v>
      </c>
      <c r="L5887" s="53"/>
      <c r="M5887" s="54">
        <v>1</v>
      </c>
    </row>
    <row r="5888" spans="2:13" x14ac:dyDescent="0.3">
      <c r="B5888" s="49">
        <v>24731</v>
      </c>
      <c r="C5888" s="50">
        <v>54</v>
      </c>
      <c r="D5888" s="50" t="str">
        <f>VLOOKUP(Table8[[#This Row],[CustomerID]],Table15[[#All],[CustomerID]:[Company Name]],2,FALSE)</f>
        <v>Summer Court Gift Shop</v>
      </c>
      <c r="E5888" s="51">
        <v>44974</v>
      </c>
      <c r="F5888" s="50">
        <v>1</v>
      </c>
      <c r="G5888" s="50" t="str">
        <f>VLOOKUP(Table8[[#This Row],[ProductID]],Table12[[#All],[ProductID]:[ProductFullName]],3,FALSE)</f>
        <v>Product A</v>
      </c>
      <c r="H5888" s="50">
        <v>7</v>
      </c>
      <c r="I5888" s="52">
        <v>44974.625590277763</v>
      </c>
      <c r="J5888" s="50">
        <v>117</v>
      </c>
      <c r="K5888" s="51">
        <v>44974.938194444447</v>
      </c>
      <c r="L5888" s="53"/>
      <c r="M5888" s="54">
        <v>1</v>
      </c>
    </row>
    <row r="5889" spans="2:13" x14ac:dyDescent="0.3">
      <c r="B5889" s="49">
        <v>24732</v>
      </c>
      <c r="C5889" s="50">
        <v>702</v>
      </c>
      <c r="D5889" s="50" t="str">
        <f>VLOOKUP(Table8[[#This Row],[CustomerID]],Table15[[#All],[CustomerID]:[Company Name]],2,FALSE)</f>
        <v>Romancing The Home</v>
      </c>
      <c r="E5889" s="51">
        <v>44974</v>
      </c>
      <c r="F5889" s="50">
        <v>4</v>
      </c>
      <c r="G5889" s="50" t="str">
        <f>VLOOKUP(Table8[[#This Row],[ProductID]],Table12[[#All],[ProductID]:[ProductFullName]],3,FALSE)</f>
        <v>Product D</v>
      </c>
      <c r="H5889" s="50">
        <v>7</v>
      </c>
      <c r="I5889" s="52">
        <v>44974.638622685168</v>
      </c>
      <c r="J5889" s="50">
        <v>129</v>
      </c>
      <c r="K5889" s="51">
        <v>44974.938194444447</v>
      </c>
      <c r="L5889" s="53"/>
      <c r="M5889" s="54">
        <v>1</v>
      </c>
    </row>
    <row r="5890" spans="2:13" x14ac:dyDescent="0.3">
      <c r="B5890" s="49">
        <v>24733</v>
      </c>
      <c r="C5890" s="50">
        <v>1384</v>
      </c>
      <c r="D5890" s="50" t="str">
        <f>VLOOKUP(Table8[[#This Row],[CustomerID]],Table15[[#All],[CustomerID]:[Company Name]],2,FALSE)</f>
        <v>Urban Outfitters</v>
      </c>
      <c r="E5890" s="51">
        <v>44974</v>
      </c>
      <c r="F5890" s="50">
        <v>2</v>
      </c>
      <c r="G5890" s="50" t="str">
        <f>VLOOKUP(Table8[[#This Row],[ProductID]],Table12[[#All],[ProductID]:[ProductFullName]],3,FALSE)</f>
        <v>Product B</v>
      </c>
      <c r="H5890" s="50">
        <v>5</v>
      </c>
      <c r="I5890" s="52">
        <v>44974.651296296281</v>
      </c>
      <c r="J5890" s="50">
        <v>130</v>
      </c>
      <c r="K5890" s="51">
        <v>44974.938194444447</v>
      </c>
      <c r="L5890" s="53"/>
      <c r="M5890" s="54">
        <v>1</v>
      </c>
    </row>
    <row r="5891" spans="2:13" x14ac:dyDescent="0.3">
      <c r="B5891" s="49">
        <v>24734</v>
      </c>
      <c r="C5891" s="50">
        <v>437</v>
      </c>
      <c r="D5891" s="50" t="str">
        <f>VLOOKUP(Table8[[#This Row],[CustomerID]],Table15[[#All],[CustomerID]:[Company Name]],2,FALSE)</f>
        <v>London Health Science Centre</v>
      </c>
      <c r="E5891" s="51">
        <v>44974</v>
      </c>
      <c r="F5891" s="50">
        <v>3</v>
      </c>
      <c r="G5891" s="50" t="str">
        <f>VLOOKUP(Table8[[#This Row],[ProductID]],Table12[[#All],[ProductID]:[ProductFullName]],3,FALSE)</f>
        <v>Product C</v>
      </c>
      <c r="H5891" s="50">
        <v>7</v>
      </c>
      <c r="I5891" s="52">
        <v>44974.661087962944</v>
      </c>
      <c r="J5891" s="50">
        <v>120</v>
      </c>
      <c r="K5891" s="51">
        <v>44974.938194444447</v>
      </c>
      <c r="L5891" s="53"/>
      <c r="M5891" s="54">
        <v>1</v>
      </c>
    </row>
    <row r="5892" spans="2:13" x14ac:dyDescent="0.3">
      <c r="B5892" s="49">
        <v>24735</v>
      </c>
      <c r="C5892" s="50">
        <v>315</v>
      </c>
      <c r="D5892" s="50" t="str">
        <f>VLOOKUP(Table8[[#This Row],[CustomerID]],Table15[[#All],[CustomerID]:[Company Name]],2,FALSE)</f>
        <v>Shoppers Drug Mart # 1043</v>
      </c>
      <c r="E5892" s="51">
        <v>44974</v>
      </c>
      <c r="F5892" s="50">
        <v>6</v>
      </c>
      <c r="G5892" s="50" t="str">
        <f>VLOOKUP(Table8[[#This Row],[ProductID]],Table12[[#All],[ProductID]:[ProductFullName]],3,FALSE)</f>
        <v>Product F</v>
      </c>
      <c r="H5892" s="53"/>
      <c r="I5892" s="53"/>
      <c r="J5892" s="53"/>
      <c r="K5892" s="51">
        <v>44974.938194444447</v>
      </c>
      <c r="L5892" s="53"/>
      <c r="M5892" s="54">
        <v>1</v>
      </c>
    </row>
    <row r="5893" spans="2:13" x14ac:dyDescent="0.3">
      <c r="B5893" s="49">
        <v>24736</v>
      </c>
      <c r="C5893" s="50">
        <v>1261</v>
      </c>
      <c r="D5893" s="50" t="str">
        <f>VLOOKUP(Table8[[#This Row],[CustomerID]],Table15[[#All],[CustomerID]:[Company Name]],2,FALSE)</f>
        <v>Yuma Regional Medical Center Gift Shop</v>
      </c>
      <c r="E5893" s="51">
        <v>44974</v>
      </c>
      <c r="F5893" s="50">
        <v>2</v>
      </c>
      <c r="G5893" s="50" t="str">
        <f>VLOOKUP(Table8[[#This Row],[ProductID]],Table12[[#All],[ProductID]:[ProductFullName]],3,FALSE)</f>
        <v>Product B</v>
      </c>
      <c r="H5893" s="50">
        <v>3</v>
      </c>
      <c r="I5893" s="52">
        <v>44974.680925925903</v>
      </c>
      <c r="J5893" s="50">
        <v>133</v>
      </c>
      <c r="K5893" s="51">
        <v>44974.938194444447</v>
      </c>
      <c r="L5893" s="53"/>
      <c r="M5893" s="54">
        <v>1</v>
      </c>
    </row>
    <row r="5894" spans="2:13" x14ac:dyDescent="0.3">
      <c r="B5894" s="49">
        <v>24737</v>
      </c>
      <c r="C5894" s="50">
        <v>988</v>
      </c>
      <c r="D5894" s="50" t="str">
        <f>VLOOKUP(Table8[[#This Row],[CustomerID]],Table15[[#All],[CustomerID]:[Company Name]],2,FALSE)</f>
        <v>Worth the Wait</v>
      </c>
      <c r="E5894" s="51">
        <v>44974</v>
      </c>
      <c r="F5894" s="50">
        <v>5</v>
      </c>
      <c r="G5894" s="50" t="str">
        <f>VLOOKUP(Table8[[#This Row],[ProductID]],Table12[[#All],[ProductID]:[ProductFullName]],3,FALSE)</f>
        <v>Product E</v>
      </c>
      <c r="H5894" s="50">
        <v>5</v>
      </c>
      <c r="I5894" s="52">
        <v>44974.692905092568</v>
      </c>
      <c r="J5894" s="50">
        <v>112</v>
      </c>
      <c r="K5894" s="51">
        <v>44974.938194444447</v>
      </c>
      <c r="L5894" s="53"/>
      <c r="M5894" s="54">
        <v>1</v>
      </c>
    </row>
    <row r="5895" spans="2:13" x14ac:dyDescent="0.3">
      <c r="B5895" s="49">
        <v>24738</v>
      </c>
      <c r="C5895" s="50">
        <v>327</v>
      </c>
      <c r="D5895" s="50" t="str">
        <f>VLOOKUP(Table8[[#This Row],[CustomerID]],Table15[[#All],[CustomerID]:[Company Name]],2,FALSE)</f>
        <v>Toronto Zoo</v>
      </c>
      <c r="E5895" s="51">
        <v>44974</v>
      </c>
      <c r="F5895" s="50">
        <v>1</v>
      </c>
      <c r="G5895" s="50" t="str">
        <f>VLOOKUP(Table8[[#This Row],[ProductID]],Table12[[#All],[ProductID]:[ProductFullName]],3,FALSE)</f>
        <v>Product A</v>
      </c>
      <c r="H5895" s="50">
        <v>7</v>
      </c>
      <c r="I5895" s="52">
        <v>44974.707511574052</v>
      </c>
      <c r="J5895" s="50">
        <v>111</v>
      </c>
      <c r="K5895" s="51">
        <v>44974.938194444447</v>
      </c>
      <c r="L5895" s="53"/>
      <c r="M5895" s="54">
        <v>1</v>
      </c>
    </row>
    <row r="5896" spans="2:13" x14ac:dyDescent="0.3">
      <c r="B5896" s="49">
        <v>24739</v>
      </c>
      <c r="C5896" s="50">
        <v>786</v>
      </c>
      <c r="D5896" s="50" t="str">
        <f>VLOOKUP(Table8[[#This Row],[CustomerID]],Table15[[#All],[CustomerID]:[Company Name]],2,FALSE)</f>
        <v>Kim's Hallmark</v>
      </c>
      <c r="E5896" s="51">
        <v>44974</v>
      </c>
      <c r="F5896" s="50">
        <v>5</v>
      </c>
      <c r="G5896" s="50" t="str">
        <f>VLOOKUP(Table8[[#This Row],[ProductID]],Table12[[#All],[ProductID]:[ProductFullName]],3,FALSE)</f>
        <v>Product E</v>
      </c>
      <c r="H5896" s="50">
        <v>5</v>
      </c>
      <c r="I5896" s="52">
        <v>44974.716631944422</v>
      </c>
      <c r="J5896" s="50">
        <v>107</v>
      </c>
      <c r="K5896" s="51">
        <v>44974.938194444447</v>
      </c>
      <c r="L5896" s="53"/>
      <c r="M5896" s="54">
        <v>1</v>
      </c>
    </row>
    <row r="5897" spans="2:13" x14ac:dyDescent="0.3">
      <c r="B5897" s="49">
        <v>24740</v>
      </c>
      <c r="C5897" s="50">
        <v>1055</v>
      </c>
      <c r="D5897" s="50" t="str">
        <f>VLOOKUP(Table8[[#This Row],[CustomerID]],Table15[[#All],[CustomerID]:[Company Name]],2,FALSE)</f>
        <v>Bealls</v>
      </c>
      <c r="E5897" s="51">
        <v>44974</v>
      </c>
      <c r="F5897" s="50">
        <v>6</v>
      </c>
      <c r="G5897" s="50" t="str">
        <f>VLOOKUP(Table8[[#This Row],[ProductID]],Table12[[#All],[ProductID]:[ProductFullName]],3,FALSE)</f>
        <v>Product F</v>
      </c>
      <c r="H5897" s="53"/>
      <c r="I5897" s="53"/>
      <c r="J5897" s="53"/>
      <c r="K5897" s="51">
        <v>44974.938194444447</v>
      </c>
      <c r="L5897" s="53"/>
      <c r="M5897" s="54">
        <v>1</v>
      </c>
    </row>
    <row r="5898" spans="2:13" x14ac:dyDescent="0.3">
      <c r="B5898" s="49">
        <v>24741</v>
      </c>
      <c r="C5898" s="50">
        <v>897</v>
      </c>
      <c r="D5898" s="50" t="str">
        <f>VLOOKUP(Table8[[#This Row],[CustomerID]],Table15[[#All],[CustomerID]:[Company Name]],2,FALSE)</f>
        <v>Focus Camera Inc</v>
      </c>
      <c r="E5898" s="51">
        <v>44974</v>
      </c>
      <c r="F5898" s="50">
        <v>6</v>
      </c>
      <c r="G5898" s="50" t="str">
        <f>VLOOKUP(Table8[[#This Row],[ProductID]],Table12[[#All],[ProductID]:[ProductFullName]],3,FALSE)</f>
        <v>Product F</v>
      </c>
      <c r="H5898" s="53"/>
      <c r="I5898" s="53"/>
      <c r="J5898" s="53"/>
      <c r="K5898" s="51">
        <v>44974.938194444447</v>
      </c>
      <c r="L5898" s="53"/>
      <c r="M5898" s="54">
        <v>1</v>
      </c>
    </row>
    <row r="5899" spans="2:13" x14ac:dyDescent="0.3">
      <c r="B5899" s="49">
        <v>24742</v>
      </c>
      <c r="C5899" s="50">
        <v>664</v>
      </c>
      <c r="D5899" s="50" t="str">
        <f>VLOOKUP(Table8[[#This Row],[CustomerID]],Table15[[#All],[CustomerID]:[Company Name]],2,FALSE)</f>
        <v>Ruby Tuesday Accessories Ltd</v>
      </c>
      <c r="E5899" s="51">
        <v>44977</v>
      </c>
      <c r="F5899" s="50">
        <v>2</v>
      </c>
      <c r="G5899" s="50" t="str">
        <f>VLOOKUP(Table8[[#This Row],[ProductID]],Table12[[#All],[ProductID]:[ProductFullName]],3,FALSE)</f>
        <v>Product B</v>
      </c>
      <c r="H5899" s="50">
        <v>2</v>
      </c>
      <c r="I5899" s="52">
        <v>44977.333333333336</v>
      </c>
      <c r="J5899" s="50">
        <v>107</v>
      </c>
      <c r="K5899" s="51">
        <v>44977.94027777778</v>
      </c>
      <c r="L5899" s="53"/>
      <c r="M5899" s="54">
        <v>1</v>
      </c>
    </row>
    <row r="5900" spans="2:13" x14ac:dyDescent="0.3">
      <c r="B5900" s="49">
        <v>24743</v>
      </c>
      <c r="C5900" s="50">
        <v>1208</v>
      </c>
      <c r="D5900" s="50" t="str">
        <f>VLOOKUP(Table8[[#This Row],[CustomerID]],Table15[[#All],[CustomerID]:[Company Name]],2,FALSE)</f>
        <v>Waters True Value</v>
      </c>
      <c r="E5900" s="51">
        <v>44977</v>
      </c>
      <c r="F5900" s="50">
        <v>5</v>
      </c>
      <c r="G5900" s="50" t="str">
        <f>VLOOKUP(Table8[[#This Row],[ProductID]],Table12[[#All],[ProductID]:[ProductFullName]],3,FALSE)</f>
        <v>Product E</v>
      </c>
      <c r="H5900" s="50">
        <v>7</v>
      </c>
      <c r="I5900" s="52">
        <v>44977.34412037037</v>
      </c>
      <c r="J5900" s="50">
        <v>118</v>
      </c>
      <c r="K5900" s="51">
        <v>44977.94027777778</v>
      </c>
      <c r="L5900" s="53"/>
      <c r="M5900" s="54">
        <v>1</v>
      </c>
    </row>
    <row r="5901" spans="2:13" x14ac:dyDescent="0.3">
      <c r="B5901" s="49">
        <v>24744</v>
      </c>
      <c r="C5901" s="50">
        <v>712</v>
      </c>
      <c r="D5901" s="50" t="str">
        <f>VLOOKUP(Table8[[#This Row],[CustomerID]],Table15[[#All],[CustomerID]:[Company Name]],2,FALSE)</f>
        <v>Buck or Two #328</v>
      </c>
      <c r="E5901" s="51">
        <v>44977</v>
      </c>
      <c r="F5901" s="50">
        <v>6</v>
      </c>
      <c r="G5901" s="50" t="str">
        <f>VLOOKUP(Table8[[#This Row],[ProductID]],Table12[[#All],[ProductID]:[ProductFullName]],3,FALSE)</f>
        <v>Product F</v>
      </c>
      <c r="H5901" s="53"/>
      <c r="I5901" s="53"/>
      <c r="J5901" s="53"/>
      <c r="K5901" s="51">
        <v>44977.94027777778</v>
      </c>
      <c r="L5901" s="53"/>
      <c r="M5901" s="54">
        <v>1</v>
      </c>
    </row>
    <row r="5902" spans="2:13" x14ac:dyDescent="0.3">
      <c r="B5902" s="49">
        <v>24745</v>
      </c>
      <c r="C5902" s="50">
        <v>692</v>
      </c>
      <c r="D5902" s="50" t="str">
        <f>VLOOKUP(Table8[[#This Row],[CustomerID]],Table15[[#All],[CustomerID]:[Company Name]],2,FALSE)</f>
        <v>Mary's Gifts</v>
      </c>
      <c r="E5902" s="51">
        <v>44977</v>
      </c>
      <c r="F5902" s="50">
        <v>4</v>
      </c>
      <c r="G5902" s="50" t="str">
        <f>VLOOKUP(Table8[[#This Row],[ProductID]],Table12[[#All],[ProductID]:[ProductFullName]],3,FALSE)</f>
        <v>Product D</v>
      </c>
      <c r="H5902" s="50">
        <v>4</v>
      </c>
      <c r="I5902" s="52">
        <v>44977.370740740742</v>
      </c>
      <c r="J5902" s="50">
        <v>109</v>
      </c>
      <c r="K5902" s="51">
        <v>44977.94027777778</v>
      </c>
      <c r="L5902" s="53"/>
      <c r="M5902" s="54">
        <v>1</v>
      </c>
    </row>
    <row r="5903" spans="2:13" x14ac:dyDescent="0.3">
      <c r="B5903" s="49">
        <v>24746</v>
      </c>
      <c r="C5903" s="50">
        <v>790</v>
      </c>
      <c r="D5903" s="50" t="str">
        <f>VLOOKUP(Table8[[#This Row],[CustomerID]],Table15[[#All],[CustomerID]:[Company Name]],2,FALSE)</f>
        <v>The Lobster Pound Restaurant Cafe Shop</v>
      </c>
      <c r="E5903" s="51">
        <v>44977</v>
      </c>
      <c r="F5903" s="50">
        <v>5</v>
      </c>
      <c r="G5903" s="50" t="str">
        <f>VLOOKUP(Table8[[#This Row],[ProductID]],Table12[[#All],[ProductID]:[ProductFullName]],3,FALSE)</f>
        <v>Product E</v>
      </c>
      <c r="H5903" s="50">
        <v>5</v>
      </c>
      <c r="I5903" s="52">
        <v>44977.381400462968</v>
      </c>
      <c r="J5903" s="50">
        <v>125</v>
      </c>
      <c r="K5903" s="51">
        <v>44977.94027777778</v>
      </c>
      <c r="L5903" s="53"/>
      <c r="M5903" s="54">
        <v>1</v>
      </c>
    </row>
    <row r="5904" spans="2:13" x14ac:dyDescent="0.3">
      <c r="B5904" s="49">
        <v>24747</v>
      </c>
      <c r="C5904" s="50">
        <v>3</v>
      </c>
      <c r="D5904" s="50" t="str">
        <f>VLOOKUP(Table8[[#This Row],[CustomerID]],Table15[[#All],[CustomerID]:[Company Name]],2,FALSE)</f>
        <v>Jinole Shells</v>
      </c>
      <c r="E5904" s="51">
        <v>44977</v>
      </c>
      <c r="F5904" s="50">
        <v>2</v>
      </c>
      <c r="G5904" s="50" t="str">
        <f>VLOOKUP(Table8[[#This Row],[ProductID]],Table12[[#All],[ProductID]:[ProductFullName]],3,FALSE)</f>
        <v>Product B</v>
      </c>
      <c r="H5904" s="50">
        <v>2</v>
      </c>
      <c r="I5904" s="52">
        <v>44977.394259259265</v>
      </c>
      <c r="J5904" s="50">
        <v>116</v>
      </c>
      <c r="K5904" s="51">
        <v>44977.94027777778</v>
      </c>
      <c r="L5904" s="53"/>
      <c r="M5904" s="54">
        <v>1</v>
      </c>
    </row>
    <row r="5905" spans="2:13" x14ac:dyDescent="0.3">
      <c r="B5905" s="49">
        <v>24748</v>
      </c>
      <c r="C5905" s="50">
        <v>1136</v>
      </c>
      <c r="D5905" s="50" t="str">
        <f>VLOOKUP(Table8[[#This Row],[CustomerID]],Table15[[#All],[CustomerID]:[Company Name]],2,FALSE)</f>
        <v>Sue's Hallmark - Monona</v>
      </c>
      <c r="E5905" s="51">
        <v>44977</v>
      </c>
      <c r="F5905" s="50">
        <v>4</v>
      </c>
      <c r="G5905" s="50" t="str">
        <f>VLOOKUP(Table8[[#This Row],[ProductID]],Table12[[#All],[ProductID]:[ProductFullName]],3,FALSE)</f>
        <v>Product D</v>
      </c>
      <c r="H5905" s="50">
        <v>4</v>
      </c>
      <c r="I5905" s="52">
        <v>44977.406388888892</v>
      </c>
      <c r="J5905" s="50">
        <v>113</v>
      </c>
      <c r="K5905" s="51">
        <v>44977.94027777778</v>
      </c>
      <c r="L5905" s="53"/>
      <c r="M5905" s="54">
        <v>1</v>
      </c>
    </row>
    <row r="5906" spans="2:13" x14ac:dyDescent="0.3">
      <c r="B5906" s="49">
        <v>24749</v>
      </c>
      <c r="C5906" s="50">
        <v>53</v>
      </c>
      <c r="D5906" s="50" t="str">
        <f>VLOOKUP(Table8[[#This Row],[CustomerID]],Table15[[#All],[CustomerID]:[Company Name]],2,FALSE)</f>
        <v>Haliburton Pharmachoice</v>
      </c>
      <c r="E5906" s="51">
        <v>44977</v>
      </c>
      <c r="F5906" s="50">
        <v>3</v>
      </c>
      <c r="G5906" s="50" t="str">
        <f>VLOOKUP(Table8[[#This Row],[ProductID]],Table12[[#All],[ProductID]:[ProductFullName]],3,FALSE)</f>
        <v>Product C</v>
      </c>
      <c r="H5906" s="50">
        <v>6</v>
      </c>
      <c r="I5906" s="52">
        <v>44977.423425925932</v>
      </c>
      <c r="J5906" s="50">
        <v>111</v>
      </c>
      <c r="K5906" s="51">
        <v>44977.94027777778</v>
      </c>
      <c r="L5906" s="53"/>
      <c r="M5906" s="54">
        <v>1</v>
      </c>
    </row>
    <row r="5907" spans="2:13" x14ac:dyDescent="0.3">
      <c r="B5907" s="49">
        <v>24750</v>
      </c>
      <c r="C5907" s="50">
        <v>691</v>
      </c>
      <c r="D5907" s="50" t="str">
        <f>VLOOKUP(Table8[[#This Row],[CustomerID]],Table15[[#All],[CustomerID]:[Company Name]],2,FALSE)</f>
        <v>Dollar Dollar</v>
      </c>
      <c r="E5907" s="51">
        <v>44977</v>
      </c>
      <c r="F5907" s="50">
        <v>3</v>
      </c>
      <c r="G5907" s="50" t="str">
        <f>VLOOKUP(Table8[[#This Row],[ProductID]],Table12[[#All],[ProductID]:[ProductFullName]],3,FALSE)</f>
        <v>Product C</v>
      </c>
      <c r="H5907" s="50">
        <v>7</v>
      </c>
      <c r="I5907" s="52">
        <v>44977.4378587963</v>
      </c>
      <c r="J5907" s="50">
        <v>120</v>
      </c>
      <c r="K5907" s="51">
        <v>44977.94027777778</v>
      </c>
      <c r="L5907" s="53"/>
      <c r="M5907" s="54">
        <v>1</v>
      </c>
    </row>
    <row r="5908" spans="2:13" x14ac:dyDescent="0.3">
      <c r="B5908" s="49">
        <v>24751</v>
      </c>
      <c r="C5908" s="50">
        <v>803</v>
      </c>
      <c r="D5908" s="50" t="str">
        <f>VLOOKUP(Table8[[#This Row],[CustomerID]],Table15[[#All],[CustomerID]:[Company Name]],2,FALSE)</f>
        <v>Cousin't Gift Shop</v>
      </c>
      <c r="E5908" s="51">
        <v>44977</v>
      </c>
      <c r="F5908" s="50">
        <v>3</v>
      </c>
      <c r="G5908" s="50" t="str">
        <f>VLOOKUP(Table8[[#This Row],[ProductID]],Table12[[#All],[ProductID]:[ProductFullName]],3,FALSE)</f>
        <v>Product C</v>
      </c>
      <c r="H5908" s="50">
        <v>2</v>
      </c>
      <c r="I5908" s="52">
        <v>44977.450173611112</v>
      </c>
      <c r="J5908" s="50">
        <v>132</v>
      </c>
      <c r="K5908" s="51">
        <v>44977.94027777778</v>
      </c>
      <c r="L5908" s="53"/>
      <c r="M5908" s="54">
        <v>1</v>
      </c>
    </row>
    <row r="5909" spans="2:13" x14ac:dyDescent="0.3">
      <c r="B5909" s="49">
        <v>24752</v>
      </c>
      <c r="C5909" s="50">
        <v>615</v>
      </c>
      <c r="D5909" s="50" t="str">
        <f>VLOOKUP(Table8[[#This Row],[CustomerID]],Table15[[#All],[CustomerID]:[Company Name]],2,FALSE)</f>
        <v>Sylvan Lake Value Drug Mart</v>
      </c>
      <c r="E5909" s="51">
        <v>44977</v>
      </c>
      <c r="F5909" s="50">
        <v>1</v>
      </c>
      <c r="G5909" s="50" t="str">
        <f>VLOOKUP(Table8[[#This Row],[ProductID]],Table12[[#All],[ProductID]:[ProductFullName]],3,FALSE)</f>
        <v>Product A</v>
      </c>
      <c r="H5909" s="50">
        <v>4</v>
      </c>
      <c r="I5909" s="52">
        <v>44977.464155092595</v>
      </c>
      <c r="J5909" s="50">
        <v>125</v>
      </c>
      <c r="K5909" s="51">
        <v>44977.94027777778</v>
      </c>
      <c r="L5909" s="53"/>
      <c r="M5909" s="54">
        <v>1</v>
      </c>
    </row>
    <row r="5910" spans="2:13" x14ac:dyDescent="0.3">
      <c r="B5910" s="49">
        <v>24753</v>
      </c>
      <c r="C5910" s="50">
        <v>561</v>
      </c>
      <c r="D5910" s="50" t="str">
        <f>VLOOKUP(Table8[[#This Row],[CustomerID]],Table15[[#All],[CustomerID]:[Company Name]],2,FALSE)</f>
        <v>Mill Bank Flowers &amp; Gift</v>
      </c>
      <c r="E5910" s="51">
        <v>44977</v>
      </c>
      <c r="F5910" s="50">
        <v>4</v>
      </c>
      <c r="G5910" s="50" t="str">
        <f>VLOOKUP(Table8[[#This Row],[ProductID]],Table12[[#All],[ProductID]:[ProductFullName]],3,FALSE)</f>
        <v>Product D</v>
      </c>
      <c r="H5910" s="50">
        <v>4</v>
      </c>
      <c r="I5910" s="52">
        <v>44977.481597222228</v>
      </c>
      <c r="J5910" s="50">
        <v>113</v>
      </c>
      <c r="K5910" s="51">
        <v>44977.94027777778</v>
      </c>
      <c r="L5910" s="53"/>
      <c r="M5910" s="54">
        <v>1</v>
      </c>
    </row>
    <row r="5911" spans="2:13" x14ac:dyDescent="0.3">
      <c r="B5911" s="49">
        <v>24754</v>
      </c>
      <c r="C5911" s="50">
        <v>772</v>
      </c>
      <c r="D5911" s="50" t="str">
        <f>VLOOKUP(Table8[[#This Row],[CustomerID]],Table15[[#All],[CustomerID]:[Company Name]],2,FALSE)</f>
        <v>Kids Stuff</v>
      </c>
      <c r="E5911" s="51">
        <v>44977</v>
      </c>
      <c r="F5911" s="50">
        <v>4</v>
      </c>
      <c r="G5911" s="50" t="str">
        <f>VLOOKUP(Table8[[#This Row],[ProductID]],Table12[[#All],[ProductID]:[ProductFullName]],3,FALSE)</f>
        <v>Product D</v>
      </c>
      <c r="H5911" s="50">
        <v>4</v>
      </c>
      <c r="I5911" s="52">
        <v>44977.494155092601</v>
      </c>
      <c r="J5911" s="50">
        <v>131</v>
      </c>
      <c r="K5911" s="51">
        <v>44977.94027777778</v>
      </c>
      <c r="L5911" s="53"/>
      <c r="M5911" s="54">
        <v>1</v>
      </c>
    </row>
    <row r="5912" spans="2:13" x14ac:dyDescent="0.3">
      <c r="B5912" s="49">
        <v>24755</v>
      </c>
      <c r="C5912" s="50">
        <v>922</v>
      </c>
      <c r="D5912" s="50" t="str">
        <f>VLOOKUP(Table8[[#This Row],[CustomerID]],Table15[[#All],[CustomerID]:[Company Name]],2,FALSE)</f>
        <v>The Farmer's Museum</v>
      </c>
      <c r="E5912" s="51">
        <v>44977</v>
      </c>
      <c r="F5912" s="50">
        <v>6</v>
      </c>
      <c r="G5912" s="50" t="str">
        <f>VLOOKUP(Table8[[#This Row],[ProductID]],Table12[[#All],[ProductID]:[ProductFullName]],3,FALSE)</f>
        <v>Product F</v>
      </c>
      <c r="H5912" s="53"/>
      <c r="I5912" s="53"/>
      <c r="J5912" s="53"/>
      <c r="K5912" s="51">
        <v>44977.94027777778</v>
      </c>
      <c r="L5912" s="53"/>
      <c r="M5912" s="54">
        <v>1</v>
      </c>
    </row>
    <row r="5913" spans="2:13" x14ac:dyDescent="0.3">
      <c r="B5913" s="49">
        <v>24756</v>
      </c>
      <c r="C5913" s="50">
        <v>430</v>
      </c>
      <c r="D5913" s="50" t="str">
        <f>VLOOKUP(Table8[[#This Row],[CustomerID]],Table15[[#All],[CustomerID]:[Company Name]],2,FALSE)</f>
        <v>Wind &amp; Willow</v>
      </c>
      <c r="E5913" s="51">
        <v>44977</v>
      </c>
      <c r="F5913" s="50">
        <v>5</v>
      </c>
      <c r="G5913" s="50" t="str">
        <f>VLOOKUP(Table8[[#This Row],[ProductID]],Table12[[#All],[ProductID]:[ProductFullName]],3,FALSE)</f>
        <v>Product E</v>
      </c>
      <c r="H5913" s="50">
        <v>7</v>
      </c>
      <c r="I5913" s="52">
        <v>44977.517638888894</v>
      </c>
      <c r="J5913" s="50">
        <v>123</v>
      </c>
      <c r="K5913" s="51">
        <v>44977.94027777778</v>
      </c>
      <c r="L5913" s="53"/>
      <c r="M5913" s="54">
        <v>1</v>
      </c>
    </row>
    <row r="5914" spans="2:13" x14ac:dyDescent="0.3">
      <c r="B5914" s="49">
        <v>24757</v>
      </c>
      <c r="C5914" s="50">
        <v>415</v>
      </c>
      <c r="D5914" s="50" t="str">
        <f>VLOOKUP(Table8[[#This Row],[CustomerID]],Table15[[#All],[CustomerID]:[Company Name]],2,FALSE)</f>
        <v>ETCETERA</v>
      </c>
      <c r="E5914" s="51">
        <v>44977</v>
      </c>
      <c r="F5914" s="50">
        <v>6</v>
      </c>
      <c r="G5914" s="50" t="str">
        <f>VLOOKUP(Table8[[#This Row],[ProductID]],Table12[[#All],[ProductID]:[ProductFullName]],3,FALSE)</f>
        <v>Product F</v>
      </c>
      <c r="H5914" s="53"/>
      <c r="I5914" s="53"/>
      <c r="J5914" s="53"/>
      <c r="K5914" s="51">
        <v>44977.94027777778</v>
      </c>
      <c r="L5914" s="53"/>
      <c r="M5914" s="54">
        <v>1</v>
      </c>
    </row>
    <row r="5915" spans="2:13" x14ac:dyDescent="0.3">
      <c r="B5915" s="49">
        <v>24758</v>
      </c>
      <c r="C5915" s="50">
        <v>376</v>
      </c>
      <c r="D5915" s="50" t="str">
        <f>VLOOKUP(Table8[[#This Row],[CustomerID]],Table15[[#All],[CustomerID]:[Company Name]],2,FALSE)</f>
        <v>Rollstons</v>
      </c>
      <c r="E5915" s="51">
        <v>44977</v>
      </c>
      <c r="F5915" s="50">
        <v>4</v>
      </c>
      <c r="G5915" s="50" t="str">
        <f>VLOOKUP(Table8[[#This Row],[ProductID]],Table12[[#All],[ProductID]:[ProductFullName]],3,FALSE)</f>
        <v>Product D</v>
      </c>
      <c r="H5915" s="50">
        <v>2</v>
      </c>
      <c r="I5915" s="52">
        <v>44977.541921296302</v>
      </c>
      <c r="J5915" s="50">
        <v>113</v>
      </c>
      <c r="K5915" s="51">
        <v>44977.94027777778</v>
      </c>
      <c r="L5915" s="53"/>
      <c r="M5915" s="54">
        <v>1</v>
      </c>
    </row>
    <row r="5916" spans="2:13" x14ac:dyDescent="0.3">
      <c r="B5916" s="49">
        <v>24759</v>
      </c>
      <c r="C5916" s="50">
        <v>852</v>
      </c>
      <c r="D5916" s="50" t="str">
        <f>VLOOKUP(Table8[[#This Row],[CustomerID]],Table15[[#All],[CustomerID]:[Company Name]],2,FALSE)</f>
        <v>Hallmark - Donna's</v>
      </c>
      <c r="E5916" s="51">
        <v>44977</v>
      </c>
      <c r="F5916" s="50">
        <v>3</v>
      </c>
      <c r="G5916" s="50" t="str">
        <f>VLOOKUP(Table8[[#This Row],[ProductID]],Table12[[#All],[ProductID]:[ProductFullName]],3,FALSE)</f>
        <v>Product C</v>
      </c>
      <c r="H5916" s="50">
        <v>5</v>
      </c>
      <c r="I5916" s="52">
        <v>44977.557326388895</v>
      </c>
      <c r="J5916" s="50">
        <v>116</v>
      </c>
      <c r="K5916" s="51">
        <v>44977.94027777778</v>
      </c>
      <c r="L5916" s="53"/>
      <c r="M5916" s="54">
        <v>1</v>
      </c>
    </row>
    <row r="5917" spans="2:13" x14ac:dyDescent="0.3">
      <c r="B5917" s="49">
        <v>24760</v>
      </c>
      <c r="C5917" s="50">
        <v>805</v>
      </c>
      <c r="D5917" s="50" t="str">
        <f>VLOOKUP(Table8[[#This Row],[CustomerID]],Table15[[#All],[CustomerID]:[Company Name]],2,FALSE)</f>
        <v>Collection, The</v>
      </c>
      <c r="E5917" s="51">
        <v>44977</v>
      </c>
      <c r="F5917" s="50">
        <v>1</v>
      </c>
      <c r="G5917" s="50" t="str">
        <f>VLOOKUP(Table8[[#This Row],[ProductID]],Table12[[#All],[ProductID]:[ProductFullName]],3,FALSE)</f>
        <v>Product A</v>
      </c>
      <c r="H5917" s="50">
        <v>2</v>
      </c>
      <c r="I5917" s="52">
        <v>44977.567905092597</v>
      </c>
      <c r="J5917" s="50">
        <v>126</v>
      </c>
      <c r="K5917" s="51">
        <v>44977.94027777778</v>
      </c>
      <c r="L5917" s="53"/>
      <c r="M5917" s="54">
        <v>1</v>
      </c>
    </row>
    <row r="5918" spans="2:13" x14ac:dyDescent="0.3">
      <c r="B5918" s="49">
        <v>24761</v>
      </c>
      <c r="C5918" s="50">
        <v>985</v>
      </c>
      <c r="D5918" s="50" t="str">
        <f>VLOOKUP(Table8[[#This Row],[CustomerID]],Table15[[#All],[CustomerID]:[Company Name]],2,FALSE)</f>
        <v>Wind &amp; Weather</v>
      </c>
      <c r="E5918" s="51">
        <v>44977</v>
      </c>
      <c r="F5918" s="50">
        <v>4</v>
      </c>
      <c r="G5918" s="50" t="str">
        <f>VLOOKUP(Table8[[#This Row],[ProductID]],Table12[[#All],[ProductID]:[ProductFullName]],3,FALSE)</f>
        <v>Product D</v>
      </c>
      <c r="H5918" s="50">
        <v>5</v>
      </c>
      <c r="I5918" s="52">
        <v>44977.582025462965</v>
      </c>
      <c r="J5918" s="50">
        <v>120</v>
      </c>
      <c r="K5918" s="51">
        <v>44977.94027777778</v>
      </c>
      <c r="L5918" s="53"/>
      <c r="M5918" s="54">
        <v>1</v>
      </c>
    </row>
    <row r="5919" spans="2:13" x14ac:dyDescent="0.3">
      <c r="B5919" s="49">
        <v>24762</v>
      </c>
      <c r="C5919" s="50">
        <v>610</v>
      </c>
      <c r="D5919" s="50" t="str">
        <f>VLOOKUP(Table8[[#This Row],[CustomerID]],Table15[[#All],[CustomerID]:[Company Name]],2,FALSE)</f>
        <v>THE GIFT LOFT</v>
      </c>
      <c r="E5919" s="51">
        <v>44977</v>
      </c>
      <c r="F5919" s="50">
        <v>1</v>
      </c>
      <c r="G5919" s="50" t="str">
        <f>VLOOKUP(Table8[[#This Row],[ProductID]],Table12[[#All],[ProductID]:[ProductFullName]],3,FALSE)</f>
        <v>Product A</v>
      </c>
      <c r="H5919" s="50">
        <v>6</v>
      </c>
      <c r="I5919" s="52">
        <v>44977.597268518519</v>
      </c>
      <c r="J5919" s="50">
        <v>121</v>
      </c>
      <c r="K5919" s="51">
        <v>44977.94027777778</v>
      </c>
      <c r="L5919" s="53"/>
      <c r="M5919" s="54">
        <v>1</v>
      </c>
    </row>
    <row r="5920" spans="2:13" x14ac:dyDescent="0.3">
      <c r="B5920" s="49">
        <v>24763</v>
      </c>
      <c r="C5920" s="50">
        <v>25</v>
      </c>
      <c r="D5920" s="50" t="str">
        <f>VLOOKUP(Table8[[#This Row],[CustomerID]],Table15[[#All],[CustomerID]:[Company Name]],2,FALSE)</f>
        <v>Buck or Two #130</v>
      </c>
      <c r="E5920" s="51">
        <v>44977</v>
      </c>
      <c r="F5920" s="50">
        <v>4</v>
      </c>
      <c r="G5920" s="50" t="str">
        <f>VLOOKUP(Table8[[#This Row],[ProductID]],Table12[[#All],[ProductID]:[ProductFullName]],3,FALSE)</f>
        <v>Product D</v>
      </c>
      <c r="H5920" s="50">
        <v>6</v>
      </c>
      <c r="I5920" s="52">
        <v>44977.608495370368</v>
      </c>
      <c r="J5920" s="50">
        <v>129</v>
      </c>
      <c r="K5920" s="51">
        <v>44977.94027777778</v>
      </c>
      <c r="L5920" s="53"/>
      <c r="M5920" s="54">
        <v>1</v>
      </c>
    </row>
    <row r="5921" spans="2:13" x14ac:dyDescent="0.3">
      <c r="B5921" s="49">
        <v>24764</v>
      </c>
      <c r="C5921" s="50">
        <v>910</v>
      </c>
      <c r="D5921" s="50" t="str">
        <f>VLOOKUP(Table8[[#This Row],[CustomerID]],Table15[[#All],[CustomerID]:[Company Name]],2,FALSE)</f>
        <v>Village Pharmacy Of Syosset</v>
      </c>
      <c r="E5921" s="51">
        <v>44977</v>
      </c>
      <c r="F5921" s="50">
        <v>5</v>
      </c>
      <c r="G5921" s="50" t="str">
        <f>VLOOKUP(Table8[[#This Row],[ProductID]],Table12[[#All],[ProductID]:[ProductFullName]],3,FALSE)</f>
        <v>Product E</v>
      </c>
      <c r="H5921" s="50">
        <v>5</v>
      </c>
      <c r="I5921" s="52">
        <v>44977.619166666664</v>
      </c>
      <c r="J5921" s="50">
        <v>132</v>
      </c>
      <c r="K5921" s="51">
        <v>44977.94027777778</v>
      </c>
      <c r="L5921" s="53"/>
      <c r="M5921" s="54">
        <v>1</v>
      </c>
    </row>
    <row r="5922" spans="2:13" x14ac:dyDescent="0.3">
      <c r="B5922" s="49">
        <v>24765</v>
      </c>
      <c r="C5922" s="50">
        <v>1175</v>
      </c>
      <c r="D5922" s="50" t="str">
        <f>VLOOKUP(Table8[[#This Row],[CustomerID]],Table15[[#All],[CustomerID]:[Company Name]],2,FALSE)</f>
        <v>CMCF GIFT SHOP</v>
      </c>
      <c r="E5922" s="51">
        <v>44977</v>
      </c>
      <c r="F5922" s="50">
        <v>6</v>
      </c>
      <c r="G5922" s="50" t="str">
        <f>VLOOKUP(Table8[[#This Row],[ProductID]],Table12[[#All],[ProductID]:[ProductFullName]],3,FALSE)</f>
        <v>Product F</v>
      </c>
      <c r="H5922" s="53"/>
      <c r="I5922" s="53"/>
      <c r="J5922" s="53"/>
      <c r="K5922" s="51">
        <v>44977.94027777778</v>
      </c>
      <c r="L5922" s="53"/>
      <c r="M5922" s="54">
        <v>1</v>
      </c>
    </row>
    <row r="5923" spans="2:13" x14ac:dyDescent="0.3">
      <c r="B5923" s="49">
        <v>24766</v>
      </c>
      <c r="C5923" s="50">
        <v>116</v>
      </c>
      <c r="D5923" s="50" t="str">
        <f>VLOOKUP(Table8[[#This Row],[CustomerID]],Table15[[#All],[CustomerID]:[Company Name]],2,FALSE)</f>
        <v>Gift O Sphere</v>
      </c>
      <c r="E5923" s="51">
        <v>44977</v>
      </c>
      <c r="F5923" s="50">
        <v>6</v>
      </c>
      <c r="G5923" s="50" t="str">
        <f>VLOOKUP(Table8[[#This Row],[ProductID]],Table12[[#All],[ProductID]:[ProductFullName]],3,FALSE)</f>
        <v>Product F</v>
      </c>
      <c r="H5923" s="53"/>
      <c r="I5923" s="53"/>
      <c r="J5923" s="53"/>
      <c r="K5923" s="51">
        <v>44977.94027777778</v>
      </c>
      <c r="L5923" s="53"/>
      <c r="M5923" s="54">
        <v>1</v>
      </c>
    </row>
    <row r="5924" spans="2:13" x14ac:dyDescent="0.3">
      <c r="B5924" s="49">
        <v>24767</v>
      </c>
      <c r="C5924" s="50">
        <v>1049</v>
      </c>
      <c r="D5924" s="50" t="str">
        <f>VLOOKUP(Table8[[#This Row],[CustomerID]],Table15[[#All],[CustomerID]:[Company Name]],2,FALSE)</f>
        <v>Jupiter Auto Spa</v>
      </c>
      <c r="E5924" s="51">
        <v>44977</v>
      </c>
      <c r="F5924" s="50">
        <v>3</v>
      </c>
      <c r="G5924" s="50" t="str">
        <f>VLOOKUP(Table8[[#This Row],[ProductID]],Table12[[#All],[ProductID]:[ProductFullName]],3,FALSE)</f>
        <v>Product C</v>
      </c>
      <c r="H5924" s="50">
        <v>5</v>
      </c>
      <c r="I5924" s="52">
        <v>44977.655833333331</v>
      </c>
      <c r="J5924" s="50">
        <v>128</v>
      </c>
      <c r="K5924" s="51">
        <v>44977.94027777778</v>
      </c>
      <c r="L5924" s="53"/>
      <c r="M5924" s="54">
        <v>1</v>
      </c>
    </row>
    <row r="5925" spans="2:13" x14ac:dyDescent="0.3">
      <c r="B5925" s="49">
        <v>24768</v>
      </c>
      <c r="C5925" s="50">
        <v>267</v>
      </c>
      <c r="D5925" s="50" t="str">
        <f>VLOOKUP(Table8[[#This Row],[CustomerID]],Table15[[#All],[CustomerID]:[Company Name]],2,FALSE)</f>
        <v>Garfield/Hallmark-LeighlandAveOakville</v>
      </c>
      <c r="E5925" s="51">
        <v>44977</v>
      </c>
      <c r="F5925" s="50">
        <v>5</v>
      </c>
      <c r="G5925" s="50" t="str">
        <f>VLOOKUP(Table8[[#This Row],[ProductID]],Table12[[#All],[ProductID]:[ProductFullName]],3,FALSE)</f>
        <v>Product E</v>
      </c>
      <c r="H5925" s="50">
        <v>4</v>
      </c>
      <c r="I5925" s="52">
        <v>44977.669456018513</v>
      </c>
      <c r="J5925" s="50">
        <v>117</v>
      </c>
      <c r="K5925" s="51">
        <v>44977.94027777778</v>
      </c>
      <c r="L5925" s="53"/>
      <c r="M5925" s="54">
        <v>1</v>
      </c>
    </row>
    <row r="5926" spans="2:13" x14ac:dyDescent="0.3">
      <c r="B5926" s="49">
        <v>24769</v>
      </c>
      <c r="C5926" s="50">
        <v>247</v>
      </c>
      <c r="D5926" s="50" t="str">
        <f>VLOOKUP(Table8[[#This Row],[CustomerID]],Table15[[#All],[CustomerID]:[Company Name]],2,FALSE)</f>
        <v>THE CLOTHES GARDEN</v>
      </c>
      <c r="E5926" s="51">
        <v>44977</v>
      </c>
      <c r="F5926" s="50">
        <v>3</v>
      </c>
      <c r="G5926" s="50" t="str">
        <f>VLOOKUP(Table8[[#This Row],[ProductID]],Table12[[#All],[ProductID]:[ProductFullName]],3,FALSE)</f>
        <v>Product C</v>
      </c>
      <c r="H5926" s="50">
        <v>5</v>
      </c>
      <c r="I5926" s="52">
        <v>44977.686898148146</v>
      </c>
      <c r="J5926" s="50">
        <v>129</v>
      </c>
      <c r="K5926" s="51">
        <v>44977.94027777778</v>
      </c>
      <c r="L5926" s="53"/>
      <c r="M5926" s="54">
        <v>1</v>
      </c>
    </row>
    <row r="5927" spans="2:13" x14ac:dyDescent="0.3">
      <c r="B5927" s="49">
        <v>24770</v>
      </c>
      <c r="C5927" s="50">
        <v>701</v>
      </c>
      <c r="D5927" s="50" t="str">
        <f>VLOOKUP(Table8[[#This Row],[CustomerID]],Table15[[#All],[CustomerID]:[Company Name]],2,FALSE)</f>
        <v>Super Dollar Store</v>
      </c>
      <c r="E5927" s="51">
        <v>44977</v>
      </c>
      <c r="F5927" s="50">
        <v>2</v>
      </c>
      <c r="G5927" s="50" t="str">
        <f>VLOOKUP(Table8[[#This Row],[ProductID]],Table12[[#All],[ProductID]:[ProductFullName]],3,FALSE)</f>
        <v>Product B</v>
      </c>
      <c r="H5927" s="50">
        <v>3</v>
      </c>
      <c r="I5927" s="52">
        <v>44977.704247685186</v>
      </c>
      <c r="J5927" s="50">
        <v>109</v>
      </c>
      <c r="K5927" s="51">
        <v>44977.94027777778</v>
      </c>
      <c r="L5927" s="53"/>
      <c r="M5927" s="54">
        <v>1</v>
      </c>
    </row>
    <row r="5928" spans="2:13" x14ac:dyDescent="0.3">
      <c r="B5928" s="49">
        <v>24771</v>
      </c>
      <c r="C5928" s="50">
        <v>1238</v>
      </c>
      <c r="D5928" s="50" t="str">
        <f>VLOOKUP(Table8[[#This Row],[CustomerID]],Table15[[#All],[CustomerID]:[Company Name]],2,FALSE)</f>
        <v>Valley Baptist Medical Gift Shop</v>
      </c>
      <c r="E5928" s="51">
        <v>44977</v>
      </c>
      <c r="F5928" s="50">
        <v>6</v>
      </c>
      <c r="G5928" s="50" t="str">
        <f>VLOOKUP(Table8[[#This Row],[ProductID]],Table12[[#All],[ProductID]:[ProductFullName]],3,FALSE)</f>
        <v>Product F</v>
      </c>
      <c r="H5928" s="53"/>
      <c r="I5928" s="53"/>
      <c r="J5928" s="53"/>
      <c r="K5928" s="51">
        <v>44977.94027777778</v>
      </c>
      <c r="L5928" s="53"/>
      <c r="M5928" s="54">
        <v>1</v>
      </c>
    </row>
    <row r="5929" spans="2:13" x14ac:dyDescent="0.3">
      <c r="B5929" s="49">
        <v>24772</v>
      </c>
      <c r="C5929" s="50">
        <v>1053</v>
      </c>
      <c r="D5929" s="50" t="str">
        <f>VLOOKUP(Table8[[#This Row],[CustomerID]],Table15[[#All],[CustomerID]:[Company Name]],2,FALSE)</f>
        <v>Johnson Smith Company</v>
      </c>
      <c r="E5929" s="51">
        <v>44978</v>
      </c>
      <c r="F5929" s="50">
        <v>3</v>
      </c>
      <c r="G5929" s="50" t="str">
        <f>VLOOKUP(Table8[[#This Row],[ProductID]],Table12[[#All],[ProductID]:[ProductFullName]],3,FALSE)</f>
        <v>Product C</v>
      </c>
      <c r="H5929" s="50">
        <v>2</v>
      </c>
      <c r="I5929" s="52">
        <v>44978.333333333336</v>
      </c>
      <c r="J5929" s="50">
        <v>122</v>
      </c>
      <c r="K5929" s="51">
        <v>44978.966666666667</v>
      </c>
      <c r="L5929" s="53"/>
      <c r="M5929" s="54">
        <v>1</v>
      </c>
    </row>
    <row r="5930" spans="2:13" x14ac:dyDescent="0.3">
      <c r="B5930" s="49">
        <v>24773</v>
      </c>
      <c r="C5930" s="50">
        <v>389</v>
      </c>
      <c r="D5930" s="50" t="str">
        <f>VLOOKUP(Table8[[#This Row],[CustomerID]],Table15[[#All],[CustomerID]:[Company Name]],2,FALSE)</f>
        <v>Jewellery Box, The</v>
      </c>
      <c r="E5930" s="51">
        <v>44978</v>
      </c>
      <c r="F5930" s="50">
        <v>3</v>
      </c>
      <c r="G5930" s="50" t="str">
        <f>VLOOKUP(Table8[[#This Row],[ProductID]],Table12[[#All],[ProductID]:[ProductFullName]],3,FALSE)</f>
        <v>Product C</v>
      </c>
      <c r="H5930" s="50">
        <v>3</v>
      </c>
      <c r="I5930" s="52">
        <v>44978.350486111114</v>
      </c>
      <c r="J5930" s="50">
        <v>116</v>
      </c>
      <c r="K5930" s="51">
        <v>44978.966666666667</v>
      </c>
      <c r="L5930" s="53"/>
      <c r="M5930" s="54">
        <v>1</v>
      </c>
    </row>
    <row r="5931" spans="2:13" x14ac:dyDescent="0.3">
      <c r="B5931" s="49">
        <v>24774</v>
      </c>
      <c r="C5931" s="50">
        <v>400</v>
      </c>
      <c r="D5931" s="50" t="str">
        <f>VLOOKUP(Table8[[#This Row],[CustomerID]],Table15[[#All],[CustomerID]:[Company Name]],2,FALSE)</f>
        <v>Magic Mountain</v>
      </c>
      <c r="E5931" s="51">
        <v>44978</v>
      </c>
      <c r="F5931" s="50">
        <v>3</v>
      </c>
      <c r="G5931" s="50" t="str">
        <f>VLOOKUP(Table8[[#This Row],[ProductID]],Table12[[#All],[ProductID]:[ProductFullName]],3,FALSE)</f>
        <v>Product C</v>
      </c>
      <c r="H5931" s="50">
        <v>5</v>
      </c>
      <c r="I5931" s="52">
        <v>44978.364097222227</v>
      </c>
      <c r="J5931" s="50">
        <v>124</v>
      </c>
      <c r="K5931" s="51">
        <v>44978.966666666667</v>
      </c>
      <c r="L5931" s="53"/>
      <c r="M5931" s="54">
        <v>1</v>
      </c>
    </row>
    <row r="5932" spans="2:13" x14ac:dyDescent="0.3">
      <c r="B5932" s="49">
        <v>24775</v>
      </c>
      <c r="C5932" s="50">
        <v>771</v>
      </c>
      <c r="D5932" s="50" t="str">
        <f>VLOOKUP(Table8[[#This Row],[CustomerID]],Table15[[#All],[CustomerID]:[Company Name]],2,FALSE)</f>
        <v>The Lily Pond</v>
      </c>
      <c r="E5932" s="51">
        <v>44978</v>
      </c>
      <c r="F5932" s="50">
        <v>5</v>
      </c>
      <c r="G5932" s="50" t="str">
        <f>VLOOKUP(Table8[[#This Row],[ProductID]],Table12[[#All],[ProductID]:[ProductFullName]],3,FALSE)</f>
        <v>Product E</v>
      </c>
      <c r="H5932" s="50">
        <v>3</v>
      </c>
      <c r="I5932" s="52">
        <v>44978.374467592599</v>
      </c>
      <c r="J5932" s="50">
        <v>115</v>
      </c>
      <c r="K5932" s="51">
        <v>44978.966666666667</v>
      </c>
      <c r="L5932" s="53"/>
      <c r="M5932" s="54">
        <v>1</v>
      </c>
    </row>
    <row r="5933" spans="2:13" x14ac:dyDescent="0.3">
      <c r="B5933" s="49">
        <v>24776</v>
      </c>
      <c r="C5933" s="50">
        <v>263</v>
      </c>
      <c r="D5933" s="50" t="str">
        <f>VLOOKUP(Table8[[#This Row],[CustomerID]],Table15[[#All],[CustomerID]:[Company Name]],2,FALSE)</f>
        <v>Zellers Store #327</v>
      </c>
      <c r="E5933" s="51">
        <v>44978</v>
      </c>
      <c r="F5933" s="50">
        <v>6</v>
      </c>
      <c r="G5933" s="50" t="str">
        <f>VLOOKUP(Table8[[#This Row],[ProductID]],Table12[[#All],[ProductID]:[ProductFullName]],3,FALSE)</f>
        <v>Product F</v>
      </c>
      <c r="H5933" s="53"/>
      <c r="I5933" s="53"/>
      <c r="J5933" s="53"/>
      <c r="K5933" s="51">
        <v>44978.966666666667</v>
      </c>
      <c r="L5933" s="53"/>
      <c r="M5933" s="54">
        <v>1</v>
      </c>
    </row>
    <row r="5934" spans="2:13" x14ac:dyDescent="0.3">
      <c r="B5934" s="49">
        <v>24777</v>
      </c>
      <c r="C5934" s="50">
        <v>346</v>
      </c>
      <c r="D5934" s="50" t="str">
        <f>VLOOKUP(Table8[[#This Row],[CustomerID]],Table15[[#All],[CustomerID]:[Company Name]],2,FALSE)</f>
        <v>THE CASUAL WAY</v>
      </c>
      <c r="E5934" s="51">
        <v>44978</v>
      </c>
      <c r="F5934" s="50">
        <v>4</v>
      </c>
      <c r="G5934" s="50" t="str">
        <f>VLOOKUP(Table8[[#This Row],[ProductID]],Table12[[#All],[ProductID]:[ProductFullName]],3,FALSE)</f>
        <v>Product D</v>
      </c>
      <c r="H5934" s="50">
        <v>7</v>
      </c>
      <c r="I5934" s="52">
        <v>44978.395879629636</v>
      </c>
      <c r="J5934" s="50">
        <v>128</v>
      </c>
      <c r="K5934" s="51">
        <v>44978.966666666667</v>
      </c>
      <c r="L5934" s="53"/>
      <c r="M5934" s="54">
        <v>1</v>
      </c>
    </row>
    <row r="5935" spans="2:13" x14ac:dyDescent="0.3">
      <c r="B5935" s="49">
        <v>24778</v>
      </c>
      <c r="C5935" s="50">
        <v>731</v>
      </c>
      <c r="D5935" s="50" t="str">
        <f>VLOOKUP(Table8[[#This Row],[CustomerID]],Table15[[#All],[CustomerID]:[Company Name]],2,FALSE)</f>
        <v>Off The Seawalll</v>
      </c>
      <c r="E5935" s="51">
        <v>44978</v>
      </c>
      <c r="F5935" s="50">
        <v>3</v>
      </c>
      <c r="G5935" s="50" t="str">
        <f>VLOOKUP(Table8[[#This Row],[ProductID]],Table12[[#All],[ProductID]:[ProductFullName]],3,FALSE)</f>
        <v>Product C</v>
      </c>
      <c r="H5935" s="50">
        <v>5</v>
      </c>
      <c r="I5935" s="52">
        <v>44978.410925925935</v>
      </c>
      <c r="J5935" s="50">
        <v>128</v>
      </c>
      <c r="K5935" s="51">
        <v>44978.966666666667</v>
      </c>
      <c r="L5935" s="53"/>
      <c r="M5935" s="54">
        <v>1</v>
      </c>
    </row>
    <row r="5936" spans="2:13" x14ac:dyDescent="0.3">
      <c r="B5936" s="49">
        <v>24779</v>
      </c>
      <c r="C5936" s="50">
        <v>889</v>
      </c>
      <c r="D5936" s="50" t="str">
        <f>VLOOKUP(Table8[[#This Row],[CustomerID]],Table15[[#All],[CustomerID]:[Company Name]],2,FALSE)</f>
        <v>Rapisarda</v>
      </c>
      <c r="E5936" s="51">
        <v>44978</v>
      </c>
      <c r="F5936" s="50">
        <v>6</v>
      </c>
      <c r="G5936" s="50" t="str">
        <f>VLOOKUP(Table8[[#This Row],[ProductID]],Table12[[#All],[ProductID]:[ProductFullName]],3,FALSE)</f>
        <v>Product F</v>
      </c>
      <c r="H5936" s="53"/>
      <c r="I5936" s="53"/>
      <c r="J5936" s="53"/>
      <c r="K5936" s="51">
        <v>44978.966666666667</v>
      </c>
      <c r="L5936" s="53"/>
      <c r="M5936" s="54">
        <v>1</v>
      </c>
    </row>
    <row r="5937" spans="2:13" x14ac:dyDescent="0.3">
      <c r="B5937" s="49">
        <v>24780</v>
      </c>
      <c r="C5937" s="50">
        <v>511</v>
      </c>
      <c r="D5937" s="50" t="str">
        <f>VLOOKUP(Table8[[#This Row],[CustomerID]],Table15[[#All],[CustomerID]:[Company Name]],2,FALSE)</f>
        <v>Cassiopeia Clothing</v>
      </c>
      <c r="E5937" s="51">
        <v>44978</v>
      </c>
      <c r="F5937" s="50">
        <v>6</v>
      </c>
      <c r="G5937" s="50" t="str">
        <f>VLOOKUP(Table8[[#This Row],[ProductID]],Table12[[#All],[ProductID]:[ProductFullName]],3,FALSE)</f>
        <v>Product F</v>
      </c>
      <c r="H5937" s="53"/>
      <c r="I5937" s="53"/>
      <c r="J5937" s="53"/>
      <c r="K5937" s="51">
        <v>44978.966666666667</v>
      </c>
      <c r="L5937" s="53"/>
      <c r="M5937" s="54">
        <v>1</v>
      </c>
    </row>
    <row r="5938" spans="2:13" x14ac:dyDescent="0.3">
      <c r="B5938" s="49">
        <v>24781</v>
      </c>
      <c r="C5938" s="50">
        <v>325</v>
      </c>
      <c r="D5938" s="50" t="str">
        <f>VLOOKUP(Table8[[#This Row],[CustomerID]],Table15[[#All],[CustomerID]:[Company Name]],2,FALSE)</f>
        <v>Mastermind Educational Technologies Inc</v>
      </c>
      <c r="E5938" s="51">
        <v>44978</v>
      </c>
      <c r="F5938" s="50">
        <v>3</v>
      </c>
      <c r="G5938" s="50" t="str">
        <f>VLOOKUP(Table8[[#This Row],[ProductID]],Table12[[#All],[ProductID]:[ProductFullName]],3,FALSE)</f>
        <v>Product C</v>
      </c>
      <c r="H5938" s="50">
        <v>4</v>
      </c>
      <c r="I5938" s="52">
        <v>44978.446562500008</v>
      </c>
      <c r="J5938" s="50">
        <v>133</v>
      </c>
      <c r="K5938" s="51">
        <v>44978.966666666667</v>
      </c>
      <c r="L5938" s="53"/>
      <c r="M5938" s="54">
        <v>1</v>
      </c>
    </row>
    <row r="5939" spans="2:13" x14ac:dyDescent="0.3">
      <c r="B5939" s="49">
        <v>24782</v>
      </c>
      <c r="C5939" s="50">
        <v>442</v>
      </c>
      <c r="D5939" s="50" t="str">
        <f>VLOOKUP(Table8[[#This Row],[CustomerID]],Table15[[#All],[CustomerID]:[Company Name]],2,FALSE)</f>
        <v>D &amp; D Luggage</v>
      </c>
      <c r="E5939" s="51">
        <v>44978</v>
      </c>
      <c r="F5939" s="50">
        <v>2</v>
      </c>
      <c r="G5939" s="50" t="str">
        <f>VLOOKUP(Table8[[#This Row],[ProductID]],Table12[[#All],[ProductID]:[ProductFullName]],3,FALSE)</f>
        <v>Product B</v>
      </c>
      <c r="H5939" s="50">
        <v>3</v>
      </c>
      <c r="I5939" s="52">
        <v>44978.457326388896</v>
      </c>
      <c r="J5939" s="50">
        <v>134</v>
      </c>
      <c r="K5939" s="51">
        <v>44978.966666666667</v>
      </c>
      <c r="L5939" s="53"/>
      <c r="M5939" s="54">
        <v>1</v>
      </c>
    </row>
    <row r="5940" spans="2:13" x14ac:dyDescent="0.3">
      <c r="B5940" s="49">
        <v>24783</v>
      </c>
      <c r="C5940" s="50">
        <v>471</v>
      </c>
      <c r="D5940" s="50" t="str">
        <f>VLOOKUP(Table8[[#This Row],[CustomerID]],Table15[[#All],[CustomerID]:[Company Name]],2,FALSE)</f>
        <v>Treasures and Trophies</v>
      </c>
      <c r="E5940" s="51">
        <v>44978</v>
      </c>
      <c r="F5940" s="50">
        <v>5</v>
      </c>
      <c r="G5940" s="50" t="str">
        <f>VLOOKUP(Table8[[#This Row],[ProductID]],Table12[[#All],[ProductID]:[ProductFullName]],3,FALSE)</f>
        <v>Product E</v>
      </c>
      <c r="H5940" s="50">
        <v>5</v>
      </c>
      <c r="I5940" s="52">
        <v>44978.471574074079</v>
      </c>
      <c r="J5940" s="50">
        <v>122</v>
      </c>
      <c r="K5940" s="51">
        <v>44978.966666666667</v>
      </c>
      <c r="L5940" s="53"/>
      <c r="M5940" s="54">
        <v>1</v>
      </c>
    </row>
    <row r="5941" spans="2:13" x14ac:dyDescent="0.3">
      <c r="B5941" s="49">
        <v>24784</v>
      </c>
      <c r="C5941" s="50">
        <v>1387</v>
      </c>
      <c r="D5941" s="50" t="str">
        <f>VLOOKUP(Table8[[#This Row],[CustomerID]],Table15[[#All],[CustomerID]:[Company Name]],2,FALSE)</f>
        <v>Dollywood</v>
      </c>
      <c r="E5941" s="51">
        <v>44978</v>
      </c>
      <c r="F5941" s="50">
        <v>1</v>
      </c>
      <c r="G5941" s="50" t="str">
        <f>VLOOKUP(Table8[[#This Row],[ProductID]],Table12[[#All],[ProductID]:[ProductFullName]],3,FALSE)</f>
        <v>Product A</v>
      </c>
      <c r="H5941" s="50">
        <v>6</v>
      </c>
      <c r="I5941" s="52">
        <v>44978.485856481486</v>
      </c>
      <c r="J5941" s="50">
        <v>133</v>
      </c>
      <c r="K5941" s="51">
        <v>44978.966666666667</v>
      </c>
      <c r="L5941" s="53"/>
      <c r="M5941" s="54">
        <v>1</v>
      </c>
    </row>
    <row r="5942" spans="2:13" x14ac:dyDescent="0.3">
      <c r="B5942" s="49">
        <v>24785</v>
      </c>
      <c r="C5942" s="50">
        <v>706</v>
      </c>
      <c r="D5942" s="50" t="str">
        <f>VLOOKUP(Table8[[#This Row],[CustomerID]],Table15[[#All],[CustomerID]:[Company Name]],2,FALSE)</f>
        <v>Great Canadian Dollar Store #111</v>
      </c>
      <c r="E5942" s="51">
        <v>44978</v>
      </c>
      <c r="F5942" s="50">
        <v>6</v>
      </c>
      <c r="G5942" s="50" t="str">
        <f>VLOOKUP(Table8[[#This Row],[ProductID]],Table12[[#All],[ProductID]:[ProductFullName]],3,FALSE)</f>
        <v>Product F</v>
      </c>
      <c r="H5942" s="53"/>
      <c r="I5942" s="53"/>
      <c r="J5942" s="53"/>
      <c r="K5942" s="51">
        <v>44978.966666666667</v>
      </c>
      <c r="L5942" s="53"/>
      <c r="M5942" s="54">
        <v>1</v>
      </c>
    </row>
    <row r="5943" spans="2:13" x14ac:dyDescent="0.3">
      <c r="B5943" s="49">
        <v>24786</v>
      </c>
      <c r="C5943" s="50">
        <v>706</v>
      </c>
      <c r="D5943" s="50" t="str">
        <f>VLOOKUP(Table8[[#This Row],[CustomerID]],Table15[[#All],[CustomerID]:[Company Name]],2,FALSE)</f>
        <v>Great Canadian Dollar Store #111</v>
      </c>
      <c r="E5943" s="51">
        <v>44978</v>
      </c>
      <c r="F5943" s="50">
        <v>3</v>
      </c>
      <c r="G5943" s="50" t="str">
        <f>VLOOKUP(Table8[[#This Row],[ProductID]],Table12[[#All],[ProductID]:[ProductFullName]],3,FALSE)</f>
        <v>Product C</v>
      </c>
      <c r="H5943" s="50">
        <v>2</v>
      </c>
      <c r="I5943" s="52">
        <v>44978.511689814819</v>
      </c>
      <c r="J5943" s="50">
        <v>129</v>
      </c>
      <c r="K5943" s="51">
        <v>44978.966666666667</v>
      </c>
      <c r="L5943" s="53"/>
      <c r="M5943" s="54">
        <v>1</v>
      </c>
    </row>
    <row r="5944" spans="2:13" x14ac:dyDescent="0.3">
      <c r="B5944" s="49">
        <v>24787</v>
      </c>
      <c r="C5944" s="50">
        <v>73</v>
      </c>
      <c r="D5944" s="50" t="str">
        <f>VLOOKUP(Table8[[#This Row],[CustomerID]],Table15[[#All],[CustomerID]:[Company Name]],2,FALSE)</f>
        <v>Canadian Tire # 491</v>
      </c>
      <c r="E5944" s="51">
        <v>44978</v>
      </c>
      <c r="F5944" s="50">
        <v>2</v>
      </c>
      <c r="G5944" s="50" t="str">
        <f>VLOOKUP(Table8[[#This Row],[ProductID]],Table12[[#All],[ProductID]:[ProductFullName]],3,FALSE)</f>
        <v>Product B</v>
      </c>
      <c r="H5944" s="50">
        <v>5</v>
      </c>
      <c r="I5944" s="52">
        <v>44978.528680555559</v>
      </c>
      <c r="J5944" s="50">
        <v>126</v>
      </c>
      <c r="K5944" s="51">
        <v>44978.966666666667</v>
      </c>
      <c r="L5944" s="53"/>
      <c r="M5944" s="54">
        <v>1</v>
      </c>
    </row>
    <row r="5945" spans="2:13" x14ac:dyDescent="0.3">
      <c r="B5945" s="49">
        <v>24788</v>
      </c>
      <c r="C5945" s="50">
        <v>8</v>
      </c>
      <c r="D5945" s="50" t="str">
        <f>VLOOKUP(Table8[[#This Row],[CustomerID]],Table15[[#All],[CustomerID]:[Company Name]],2,FALSE)</f>
        <v>Greenspar Ltd</v>
      </c>
      <c r="E5945" s="51">
        <v>44978</v>
      </c>
      <c r="F5945" s="50">
        <v>4</v>
      </c>
      <c r="G5945" s="50" t="str">
        <f>VLOOKUP(Table8[[#This Row],[ProductID]],Table12[[#All],[ProductID]:[ProductFullName]],3,FALSE)</f>
        <v>Product D</v>
      </c>
      <c r="H5945" s="50">
        <v>4</v>
      </c>
      <c r="I5945" s="52">
        <v>44978.538611111115</v>
      </c>
      <c r="J5945" s="50">
        <v>112</v>
      </c>
      <c r="K5945" s="51">
        <v>44978.966666666667</v>
      </c>
      <c r="L5945" s="53"/>
      <c r="M5945" s="54">
        <v>1</v>
      </c>
    </row>
    <row r="5946" spans="2:13" x14ac:dyDescent="0.3">
      <c r="B5946" s="49">
        <v>24789</v>
      </c>
      <c r="C5946" s="50">
        <v>813</v>
      </c>
      <c r="D5946" s="50" t="str">
        <f>VLOOKUP(Table8[[#This Row],[CustomerID]],Table15[[#All],[CustomerID]:[Company Name]],2,FALSE)</f>
        <v>Dynamic Living Inc</v>
      </c>
      <c r="E5946" s="51">
        <v>44978</v>
      </c>
      <c r="F5946" s="50">
        <v>4</v>
      </c>
      <c r="G5946" s="50" t="str">
        <f>VLOOKUP(Table8[[#This Row],[ProductID]],Table12[[#All],[ProductID]:[ProductFullName]],3,FALSE)</f>
        <v>Product D</v>
      </c>
      <c r="H5946" s="50">
        <v>5</v>
      </c>
      <c r="I5946" s="52">
        <v>44978.554560185192</v>
      </c>
      <c r="J5946" s="50">
        <v>124</v>
      </c>
      <c r="K5946" s="51">
        <v>44978.966666666667</v>
      </c>
      <c r="L5946" s="53"/>
      <c r="M5946" s="54">
        <v>1</v>
      </c>
    </row>
    <row r="5947" spans="2:13" x14ac:dyDescent="0.3">
      <c r="B5947" s="49">
        <v>24790</v>
      </c>
      <c r="C5947" s="50">
        <v>229</v>
      </c>
      <c r="D5947" s="50" t="str">
        <f>VLOOKUP(Table8[[#This Row],[CustomerID]],Table15[[#All],[CustomerID]:[Company Name]],2,FALSE)</f>
        <v>Mariposa Market</v>
      </c>
      <c r="E5947" s="51">
        <v>44978</v>
      </c>
      <c r="F5947" s="50">
        <v>6</v>
      </c>
      <c r="G5947" s="50" t="str">
        <f>VLOOKUP(Table8[[#This Row],[ProductID]],Table12[[#All],[ProductID]:[ProductFullName]],3,FALSE)</f>
        <v>Product F</v>
      </c>
      <c r="H5947" s="53"/>
      <c r="I5947" s="53"/>
      <c r="J5947" s="53"/>
      <c r="K5947" s="51">
        <v>44978.966666666667</v>
      </c>
      <c r="L5947" s="53"/>
      <c r="M5947" s="54">
        <v>1</v>
      </c>
    </row>
    <row r="5948" spans="2:13" x14ac:dyDescent="0.3">
      <c r="B5948" s="49">
        <v>24791</v>
      </c>
      <c r="C5948" s="50">
        <v>604</v>
      </c>
      <c r="D5948" s="50" t="str">
        <f>VLOOKUP(Table8[[#This Row],[CustomerID]],Table15[[#All],[CustomerID]:[Company Name]],2,FALSE)</f>
        <v>RUBY'S FASHION</v>
      </c>
      <c r="E5948" s="51">
        <v>44978</v>
      </c>
      <c r="F5948" s="50">
        <v>2</v>
      </c>
      <c r="G5948" s="50" t="str">
        <f>VLOOKUP(Table8[[#This Row],[ProductID]],Table12[[#All],[ProductID]:[ProductFullName]],3,FALSE)</f>
        <v>Product B</v>
      </c>
      <c r="H5948" s="50">
        <v>2</v>
      </c>
      <c r="I5948" s="52">
        <v>44978.576030092605</v>
      </c>
      <c r="J5948" s="50">
        <v>113</v>
      </c>
      <c r="K5948" s="51">
        <v>44978.966666666667</v>
      </c>
      <c r="L5948" s="53"/>
      <c r="M5948" s="54">
        <v>1</v>
      </c>
    </row>
    <row r="5949" spans="2:13" x14ac:dyDescent="0.3">
      <c r="B5949" s="49">
        <v>24792</v>
      </c>
      <c r="C5949" s="50">
        <v>901</v>
      </c>
      <c r="D5949" s="50" t="str">
        <f>VLOOKUP(Table8[[#This Row],[CustomerID]],Table15[[#All],[CustomerID]:[Company Name]],2,FALSE)</f>
        <v>Lucky Toys</v>
      </c>
      <c r="E5949" s="51">
        <v>44978</v>
      </c>
      <c r="F5949" s="50">
        <v>5</v>
      </c>
      <c r="G5949" s="50" t="str">
        <f>VLOOKUP(Table8[[#This Row],[ProductID]],Table12[[#All],[ProductID]:[ProductFullName]],3,FALSE)</f>
        <v>Product E</v>
      </c>
      <c r="H5949" s="50">
        <v>3</v>
      </c>
      <c r="I5949" s="52">
        <v>44978.589988425942</v>
      </c>
      <c r="J5949" s="50">
        <v>114</v>
      </c>
      <c r="K5949" s="51">
        <v>44978.966666666667</v>
      </c>
      <c r="L5949" s="53"/>
      <c r="M5949" s="54">
        <v>1</v>
      </c>
    </row>
    <row r="5950" spans="2:13" x14ac:dyDescent="0.3">
      <c r="B5950" s="49">
        <v>24793</v>
      </c>
      <c r="C5950" s="50">
        <v>321</v>
      </c>
      <c r="D5950" s="50" t="str">
        <f>VLOOKUP(Table8[[#This Row],[CustomerID]],Table15[[#All],[CustomerID]:[Company Name]],2,FALSE)</f>
        <v>A.W. BROCK</v>
      </c>
      <c r="E5950" s="51">
        <v>44978</v>
      </c>
      <c r="F5950" s="50">
        <v>1</v>
      </c>
      <c r="G5950" s="50" t="str">
        <f>VLOOKUP(Table8[[#This Row],[ProductID]],Table12[[#All],[ProductID]:[ProductFullName]],3,FALSE)</f>
        <v>Product A</v>
      </c>
      <c r="H5950" s="50">
        <v>7</v>
      </c>
      <c r="I5950" s="52">
        <v>44978.602245370384</v>
      </c>
      <c r="J5950" s="50">
        <v>116</v>
      </c>
      <c r="K5950" s="51">
        <v>44978.966666666667</v>
      </c>
      <c r="L5950" s="53"/>
      <c r="M5950" s="54">
        <v>1</v>
      </c>
    </row>
    <row r="5951" spans="2:13" x14ac:dyDescent="0.3">
      <c r="B5951" s="49">
        <v>24794</v>
      </c>
      <c r="C5951" s="50">
        <v>887</v>
      </c>
      <c r="D5951" s="50" t="str">
        <f>VLOOKUP(Table8[[#This Row],[CustomerID]],Table15[[#All],[CustomerID]:[Company Name]],2,FALSE)</f>
        <v>New DaVincis .Com</v>
      </c>
      <c r="E5951" s="51">
        <v>44978</v>
      </c>
      <c r="F5951" s="50">
        <v>3</v>
      </c>
      <c r="G5951" s="50" t="str">
        <f>VLOOKUP(Table8[[#This Row],[ProductID]],Table12[[#All],[ProductID]:[ProductFullName]],3,FALSE)</f>
        <v>Product C</v>
      </c>
      <c r="H5951" s="50">
        <v>4</v>
      </c>
      <c r="I5951" s="52">
        <v>44978.611203703716</v>
      </c>
      <c r="J5951" s="50">
        <v>123</v>
      </c>
      <c r="K5951" s="51">
        <v>44978.966666666667</v>
      </c>
      <c r="L5951" s="53"/>
      <c r="M5951" s="54">
        <v>1</v>
      </c>
    </row>
    <row r="5952" spans="2:13" x14ac:dyDescent="0.3">
      <c r="B5952" s="49">
        <v>24795</v>
      </c>
      <c r="C5952" s="50">
        <v>505</v>
      </c>
      <c r="D5952" s="50" t="str">
        <f>VLOOKUP(Table8[[#This Row],[CustomerID]],Table15[[#All],[CustomerID]:[Company Name]],2,FALSE)</f>
        <v>Holy Family Nursy Home Gift Shop</v>
      </c>
      <c r="E5952" s="51">
        <v>44978</v>
      </c>
      <c r="F5952" s="50">
        <v>1</v>
      </c>
      <c r="G5952" s="50" t="str">
        <f>VLOOKUP(Table8[[#This Row],[ProductID]],Table12[[#All],[ProductID]:[ProductFullName]],3,FALSE)</f>
        <v>Product A</v>
      </c>
      <c r="H5952" s="50">
        <v>3</v>
      </c>
      <c r="I5952" s="52">
        <v>44978.623912037052</v>
      </c>
      <c r="J5952" s="50">
        <v>107</v>
      </c>
      <c r="K5952" s="51">
        <v>44978.966666666667</v>
      </c>
      <c r="L5952" s="53"/>
      <c r="M5952" s="54">
        <v>1</v>
      </c>
    </row>
    <row r="5953" spans="2:13" x14ac:dyDescent="0.3">
      <c r="B5953" s="49">
        <v>24796</v>
      </c>
      <c r="C5953" s="50">
        <v>476</v>
      </c>
      <c r="D5953" s="50" t="str">
        <f>VLOOKUP(Table8[[#This Row],[CustomerID]],Table15[[#All],[CustomerID]:[Company Name]],2,FALSE)</f>
        <v>Plaza 69 IDA</v>
      </c>
      <c r="E5953" s="51">
        <v>44978</v>
      </c>
      <c r="F5953" s="50">
        <v>3</v>
      </c>
      <c r="G5953" s="50" t="str">
        <f>VLOOKUP(Table8[[#This Row],[ProductID]],Table12[[#All],[ProductID]:[ProductFullName]],3,FALSE)</f>
        <v>Product C</v>
      </c>
      <c r="H5953" s="50">
        <v>3</v>
      </c>
      <c r="I5953" s="52">
        <v>44978.638472222236</v>
      </c>
      <c r="J5953" s="50">
        <v>129</v>
      </c>
      <c r="K5953" s="51">
        <v>44978.966666666667</v>
      </c>
      <c r="L5953" s="53"/>
      <c r="M5953" s="54">
        <v>1</v>
      </c>
    </row>
    <row r="5954" spans="2:13" x14ac:dyDescent="0.3">
      <c r="B5954" s="49">
        <v>24797</v>
      </c>
      <c r="C5954" s="50">
        <v>666</v>
      </c>
      <c r="D5954" s="50" t="str">
        <f>VLOOKUP(Table8[[#This Row],[CustomerID]],Table15[[#All],[CustomerID]:[Company Name]],2,FALSE)</f>
        <v>Peoples Drug Mart # 93</v>
      </c>
      <c r="E5954" s="51">
        <v>44978</v>
      </c>
      <c r="F5954" s="50">
        <v>2</v>
      </c>
      <c r="G5954" s="50" t="str">
        <f>VLOOKUP(Table8[[#This Row],[ProductID]],Table12[[#All],[ProductID]:[ProductFullName]],3,FALSE)</f>
        <v>Product B</v>
      </c>
      <c r="H5954" s="50">
        <v>3</v>
      </c>
      <c r="I5954" s="52">
        <v>44978.651585648164</v>
      </c>
      <c r="J5954" s="50">
        <v>112</v>
      </c>
      <c r="K5954" s="51">
        <v>44978.966666666667</v>
      </c>
      <c r="L5954" s="53"/>
      <c r="M5954" s="54">
        <v>1</v>
      </c>
    </row>
    <row r="5955" spans="2:13" x14ac:dyDescent="0.3">
      <c r="B5955" s="49">
        <v>24798</v>
      </c>
      <c r="C5955" s="50">
        <v>683</v>
      </c>
      <c r="D5955" s="50" t="str">
        <f>VLOOKUP(Table8[[#This Row],[CustomerID]],Table15[[#All],[CustomerID]:[Company Name]],2,FALSE)</f>
        <v>Your Dollar Store With More #111</v>
      </c>
      <c r="E5955" s="51">
        <v>44978</v>
      </c>
      <c r="F5955" s="50">
        <v>2</v>
      </c>
      <c r="G5955" s="50" t="str">
        <f>VLOOKUP(Table8[[#This Row],[ProductID]],Table12[[#All],[ProductID]:[ProductFullName]],3,FALSE)</f>
        <v>Product B</v>
      </c>
      <c r="H5955" s="50">
        <v>2</v>
      </c>
      <c r="I5955" s="52">
        <v>44978.66591435187</v>
      </c>
      <c r="J5955" s="50">
        <v>132</v>
      </c>
      <c r="K5955" s="51">
        <v>44978.966666666667</v>
      </c>
      <c r="L5955" s="53"/>
      <c r="M5955" s="54">
        <v>1</v>
      </c>
    </row>
    <row r="5956" spans="2:13" x14ac:dyDescent="0.3">
      <c r="B5956" s="49">
        <v>24799</v>
      </c>
      <c r="C5956" s="50">
        <v>1390</v>
      </c>
      <c r="D5956" s="50" t="str">
        <f>VLOOKUP(Table8[[#This Row],[CustomerID]],Table15[[#All],[CustomerID]:[Company Name]],2,FALSE)</f>
        <v>O'Neys Galleria</v>
      </c>
      <c r="E5956" s="51">
        <v>44978</v>
      </c>
      <c r="F5956" s="50">
        <v>4</v>
      </c>
      <c r="G5956" s="50" t="str">
        <f>VLOOKUP(Table8[[#This Row],[ProductID]],Table12[[#All],[ProductID]:[ProductFullName]],3,FALSE)</f>
        <v>Product D</v>
      </c>
      <c r="H5956" s="50">
        <v>4</v>
      </c>
      <c r="I5956" s="52">
        <v>44978.679976851869</v>
      </c>
      <c r="J5956" s="50">
        <v>111</v>
      </c>
      <c r="K5956" s="51">
        <v>44978.966666666667</v>
      </c>
      <c r="L5956" s="53"/>
      <c r="M5956" s="54">
        <v>1</v>
      </c>
    </row>
    <row r="5957" spans="2:13" x14ac:dyDescent="0.3">
      <c r="B5957" s="49">
        <v>24800</v>
      </c>
      <c r="C5957" s="50">
        <v>1139</v>
      </c>
      <c r="D5957" s="50" t="str">
        <f>VLOOKUP(Table8[[#This Row],[CustomerID]],Table15[[#All],[CustomerID]:[Company Name]],2,FALSE)</f>
        <v>Millie's Gift Haus</v>
      </c>
      <c r="E5957" s="51">
        <v>44978</v>
      </c>
      <c r="F5957" s="50">
        <v>2</v>
      </c>
      <c r="G5957" s="50" t="str">
        <f>VLOOKUP(Table8[[#This Row],[ProductID]],Table12[[#All],[ProductID]:[ProductFullName]],3,FALSE)</f>
        <v>Product B</v>
      </c>
      <c r="H5957" s="50">
        <v>6</v>
      </c>
      <c r="I5957" s="52">
        <v>44978.689108796316</v>
      </c>
      <c r="J5957" s="50">
        <v>122</v>
      </c>
      <c r="K5957" s="51">
        <v>44978.966666666667</v>
      </c>
      <c r="L5957" s="53"/>
      <c r="M5957" s="54">
        <v>1</v>
      </c>
    </row>
    <row r="5958" spans="2:13" x14ac:dyDescent="0.3">
      <c r="B5958" s="49">
        <v>24801</v>
      </c>
      <c r="C5958" s="50">
        <v>820</v>
      </c>
      <c r="D5958" s="50" t="str">
        <f>VLOOKUP(Table8[[#This Row],[CustomerID]],Table15[[#All],[CustomerID]:[Company Name]],2,FALSE)</f>
        <v>Masonic Healthcare Center</v>
      </c>
      <c r="E5958" s="51">
        <v>44978</v>
      </c>
      <c r="F5958" s="50">
        <v>3</v>
      </c>
      <c r="G5958" s="50" t="str">
        <f>VLOOKUP(Table8[[#This Row],[ProductID]],Table12[[#All],[ProductID]:[ProductFullName]],3,FALSE)</f>
        <v>Product C</v>
      </c>
      <c r="H5958" s="50">
        <v>7</v>
      </c>
      <c r="I5958" s="52">
        <v>44978.702233796314</v>
      </c>
      <c r="J5958" s="50">
        <v>105</v>
      </c>
      <c r="K5958" s="51">
        <v>44978.966666666667</v>
      </c>
      <c r="L5958" s="53"/>
      <c r="M5958" s="54">
        <v>1</v>
      </c>
    </row>
    <row r="5959" spans="2:13" x14ac:dyDescent="0.3">
      <c r="B5959" s="49">
        <v>24802</v>
      </c>
      <c r="C5959" s="50">
        <v>791</v>
      </c>
      <c r="D5959" s="50" t="str">
        <f>VLOOKUP(Table8[[#This Row],[CustomerID]],Table15[[#All],[CustomerID]:[Company Name]],2,FALSE)</f>
        <v>Sea Street</v>
      </c>
      <c r="E5959" s="51">
        <v>44978</v>
      </c>
      <c r="F5959" s="50">
        <v>1</v>
      </c>
      <c r="G5959" s="50" t="str">
        <f>VLOOKUP(Table8[[#This Row],[ProductID]],Table12[[#All],[ProductID]:[ProductFullName]],3,FALSE)</f>
        <v>Product A</v>
      </c>
      <c r="H5959" s="50">
        <v>4</v>
      </c>
      <c r="I5959" s="52">
        <v>44978.711979166685</v>
      </c>
      <c r="J5959" s="50">
        <v>119</v>
      </c>
      <c r="K5959" s="51">
        <v>44978.966666666667</v>
      </c>
      <c r="L5959" s="53"/>
      <c r="M5959" s="54">
        <v>1</v>
      </c>
    </row>
    <row r="5960" spans="2:13" x14ac:dyDescent="0.3">
      <c r="B5960" s="49">
        <v>24803</v>
      </c>
      <c r="C5960" s="50">
        <v>995</v>
      </c>
      <c r="D5960" s="50" t="str">
        <f>VLOOKUP(Table8[[#This Row],[CustomerID]],Table15[[#All],[CustomerID]:[Company Name]],2,FALSE)</f>
        <v>Rosies Hallmark</v>
      </c>
      <c r="E5960" s="51">
        <v>44978</v>
      </c>
      <c r="F5960" s="50">
        <v>2</v>
      </c>
      <c r="G5960" s="50" t="str">
        <f>VLOOKUP(Table8[[#This Row],[ProductID]],Table12[[#All],[ProductID]:[ProductFullName]],3,FALSE)</f>
        <v>Product B</v>
      </c>
      <c r="H5960" s="50">
        <v>7</v>
      </c>
      <c r="I5960" s="52">
        <v>44978.727071759276</v>
      </c>
      <c r="J5960" s="50">
        <v>106</v>
      </c>
      <c r="K5960" s="51">
        <v>44978.966666666667</v>
      </c>
      <c r="L5960" s="53"/>
      <c r="M5960" s="54">
        <v>1</v>
      </c>
    </row>
    <row r="5961" spans="2:13" x14ac:dyDescent="0.3">
      <c r="B5961" s="49">
        <v>24804</v>
      </c>
      <c r="C5961" s="50">
        <v>730</v>
      </c>
      <c r="D5961" s="50" t="str">
        <f>VLOOKUP(Table8[[#This Row],[CustomerID]],Table15[[#All],[CustomerID]:[Company Name]],2,FALSE)</f>
        <v>Great Canadian Dollar Store</v>
      </c>
      <c r="E5961" s="51">
        <v>44979</v>
      </c>
      <c r="F5961" s="50">
        <v>2</v>
      </c>
      <c r="G5961" s="50" t="str">
        <f>VLOOKUP(Table8[[#This Row],[ProductID]],Table12[[#All],[ProductID]:[ProductFullName]],3,FALSE)</f>
        <v>Product B</v>
      </c>
      <c r="H5961" s="50">
        <v>6</v>
      </c>
      <c r="I5961" s="52">
        <v>44979.333333333336</v>
      </c>
      <c r="J5961" s="50">
        <v>105</v>
      </c>
      <c r="K5961" s="51">
        <v>44979.938888888886</v>
      </c>
      <c r="L5961" s="53"/>
      <c r="M5961" s="54">
        <v>1</v>
      </c>
    </row>
    <row r="5962" spans="2:13" x14ac:dyDescent="0.3">
      <c r="B5962" s="49">
        <v>24805</v>
      </c>
      <c r="C5962" s="50">
        <v>538</v>
      </c>
      <c r="D5962" s="50" t="str">
        <f>VLOOKUP(Table8[[#This Row],[CustomerID]],Table15[[#All],[CustomerID]:[Company Name]],2,FALSE)</f>
        <v>Cranberry Rose</v>
      </c>
      <c r="E5962" s="51">
        <v>44979</v>
      </c>
      <c r="F5962" s="50">
        <v>3</v>
      </c>
      <c r="G5962" s="50" t="str">
        <f>VLOOKUP(Table8[[#This Row],[ProductID]],Table12[[#All],[ProductID]:[ProductFullName]],3,FALSE)</f>
        <v>Product C</v>
      </c>
      <c r="H5962" s="50">
        <v>2</v>
      </c>
      <c r="I5962" s="52">
        <v>44979.341828703706</v>
      </c>
      <c r="J5962" s="50">
        <v>116</v>
      </c>
      <c r="K5962" s="51">
        <v>44979.938888888886</v>
      </c>
      <c r="L5962" s="53"/>
      <c r="M5962" s="54">
        <v>1</v>
      </c>
    </row>
    <row r="5963" spans="2:13" x14ac:dyDescent="0.3">
      <c r="B5963" s="49">
        <v>24806</v>
      </c>
      <c r="C5963" s="50">
        <v>94</v>
      </c>
      <c r="D5963" s="50" t="str">
        <f>VLOOKUP(Table8[[#This Row],[CustomerID]],Table15[[#All],[CustomerID]:[Company Name]],2,FALSE)</f>
        <v>Autour Du Pot</v>
      </c>
      <c r="E5963" s="51">
        <v>44979</v>
      </c>
      <c r="F5963" s="50">
        <v>2</v>
      </c>
      <c r="G5963" s="50" t="str">
        <f>VLOOKUP(Table8[[#This Row],[ProductID]],Table12[[#All],[ProductID]:[ProductFullName]],3,FALSE)</f>
        <v>Product B</v>
      </c>
      <c r="H5963" s="50">
        <v>5</v>
      </c>
      <c r="I5963" s="52">
        <v>44979.357858796298</v>
      </c>
      <c r="J5963" s="50">
        <v>133</v>
      </c>
      <c r="K5963" s="51">
        <v>44979.938888888886</v>
      </c>
      <c r="L5963" s="53"/>
      <c r="M5963" s="54">
        <v>1</v>
      </c>
    </row>
    <row r="5964" spans="2:13" x14ac:dyDescent="0.3">
      <c r="B5964" s="49">
        <v>24807</v>
      </c>
      <c r="C5964" s="50">
        <v>1113</v>
      </c>
      <c r="D5964" s="50" t="str">
        <f>VLOOKUP(Table8[[#This Row],[CustomerID]],Table15[[#All],[CustomerID]:[Company Name]],2,FALSE)</f>
        <v>Franklin United Methodist Community</v>
      </c>
      <c r="E5964" s="51">
        <v>44979</v>
      </c>
      <c r="F5964" s="50">
        <v>1</v>
      </c>
      <c r="G5964" s="50" t="str">
        <f>VLOOKUP(Table8[[#This Row],[ProductID]],Table12[[#All],[ProductID]:[ProductFullName]],3,FALSE)</f>
        <v>Product A</v>
      </c>
      <c r="H5964" s="50">
        <v>5</v>
      </c>
      <c r="I5964" s="52">
        <v>44979.374537037038</v>
      </c>
      <c r="J5964" s="50">
        <v>120</v>
      </c>
      <c r="K5964" s="51">
        <v>44979.938888888886</v>
      </c>
      <c r="L5964" s="53"/>
      <c r="M5964" s="54">
        <v>1</v>
      </c>
    </row>
    <row r="5965" spans="2:13" x14ac:dyDescent="0.3">
      <c r="B5965" s="49">
        <v>24808</v>
      </c>
      <c r="C5965" s="50">
        <v>631</v>
      </c>
      <c r="D5965" s="50" t="str">
        <f>VLOOKUP(Table8[[#This Row],[CustomerID]],Table15[[#All],[CustomerID]:[Company Name]],2,FALSE)</f>
        <v>Drayton Valley Health Care</v>
      </c>
      <c r="E5965" s="51">
        <v>44979</v>
      </c>
      <c r="F5965" s="50">
        <v>1</v>
      </c>
      <c r="G5965" s="50" t="str">
        <f>VLOOKUP(Table8[[#This Row],[ProductID]],Table12[[#All],[ProductID]:[ProductFullName]],3,FALSE)</f>
        <v>Product A</v>
      </c>
      <c r="H5965" s="50">
        <v>2</v>
      </c>
      <c r="I5965" s="52">
        <v>44979.385208333333</v>
      </c>
      <c r="J5965" s="50">
        <v>124</v>
      </c>
      <c r="K5965" s="51">
        <v>44979.938888888886</v>
      </c>
      <c r="L5965" s="53"/>
      <c r="M5965" s="54">
        <v>1</v>
      </c>
    </row>
    <row r="5966" spans="2:13" x14ac:dyDescent="0.3">
      <c r="B5966" s="49">
        <v>24809</v>
      </c>
      <c r="C5966" s="50">
        <v>1059</v>
      </c>
      <c r="D5966" s="50" t="str">
        <f>VLOOKUP(Table8[[#This Row],[CustomerID]],Table15[[#All],[CustomerID]:[Company Name]],2,FALSE)</f>
        <v>Quill &amp; Press Stationers</v>
      </c>
      <c r="E5966" s="51">
        <v>44979</v>
      </c>
      <c r="F5966" s="50">
        <v>4</v>
      </c>
      <c r="G5966" s="50" t="str">
        <f>VLOOKUP(Table8[[#This Row],[ProductID]],Table12[[#All],[ProductID]:[ProductFullName]],3,FALSE)</f>
        <v>Product D</v>
      </c>
      <c r="H5966" s="50">
        <v>7</v>
      </c>
      <c r="I5966" s="52">
        <v>44979.395914351851</v>
      </c>
      <c r="J5966" s="50">
        <v>127</v>
      </c>
      <c r="K5966" s="51">
        <v>44979.938888888886</v>
      </c>
      <c r="L5966" s="53"/>
      <c r="M5966" s="54">
        <v>1</v>
      </c>
    </row>
    <row r="5967" spans="2:13" x14ac:dyDescent="0.3">
      <c r="B5967" s="49">
        <v>24810</v>
      </c>
      <c r="C5967" s="50">
        <v>875</v>
      </c>
      <c r="D5967" s="50" t="str">
        <f>VLOOKUP(Table8[[#This Row],[CustomerID]],Table15[[#All],[CustomerID]:[Company Name]],2,FALSE)</f>
        <v>Makeovers</v>
      </c>
      <c r="E5967" s="51">
        <v>44979</v>
      </c>
      <c r="F5967" s="50">
        <v>4</v>
      </c>
      <c r="G5967" s="50" t="str">
        <f>VLOOKUP(Table8[[#This Row],[ProductID]],Table12[[#All],[ProductID]:[ProductFullName]],3,FALSE)</f>
        <v>Product D</v>
      </c>
      <c r="H5967" s="50">
        <v>2</v>
      </c>
      <c r="I5967" s="52">
        <v>44979.410266203704</v>
      </c>
      <c r="J5967" s="50">
        <v>126</v>
      </c>
      <c r="K5967" s="51">
        <v>44979.938888888886</v>
      </c>
      <c r="L5967" s="53"/>
      <c r="M5967" s="54">
        <v>1</v>
      </c>
    </row>
    <row r="5968" spans="2:13" x14ac:dyDescent="0.3">
      <c r="B5968" s="49">
        <v>24811</v>
      </c>
      <c r="C5968" s="50">
        <v>1160</v>
      </c>
      <c r="D5968" s="50" t="str">
        <f>VLOOKUP(Table8[[#This Row],[CustomerID]],Table15[[#All],[CustomerID]:[Company Name]],2,FALSE)</f>
        <v>Susie Q's Accents Inc</v>
      </c>
      <c r="E5968" s="51">
        <v>44979</v>
      </c>
      <c r="F5968" s="50">
        <v>1</v>
      </c>
      <c r="G5968" s="50" t="str">
        <f>VLOOKUP(Table8[[#This Row],[ProductID]],Table12[[#All],[ProductID]:[ProductFullName]],3,FALSE)</f>
        <v>Product A</v>
      </c>
      <c r="H5968" s="50">
        <v>2</v>
      </c>
      <c r="I5968" s="52">
        <v>44979.426365740743</v>
      </c>
      <c r="J5968" s="50">
        <v>118</v>
      </c>
      <c r="K5968" s="51">
        <v>44979.938888888886</v>
      </c>
      <c r="L5968" s="53"/>
      <c r="M5968" s="54">
        <v>1</v>
      </c>
    </row>
    <row r="5969" spans="2:13" x14ac:dyDescent="0.3">
      <c r="B5969" s="49">
        <v>24812</v>
      </c>
      <c r="C5969" s="50">
        <v>1224</v>
      </c>
      <c r="D5969" s="50" t="str">
        <f>VLOOKUP(Table8[[#This Row],[CustomerID]],Table15[[#All],[CustomerID]:[Company Name]],2,FALSE)</f>
        <v>Carlee's Hallmark</v>
      </c>
      <c r="E5969" s="51">
        <v>44979</v>
      </c>
      <c r="F5969" s="50">
        <v>3</v>
      </c>
      <c r="G5969" s="50" t="str">
        <f>VLOOKUP(Table8[[#This Row],[ProductID]],Table12[[#All],[ProductID]:[ProductFullName]],3,FALSE)</f>
        <v>Product C</v>
      </c>
      <c r="H5969" s="50">
        <v>2</v>
      </c>
      <c r="I5969" s="52">
        <v>44979.436319444445</v>
      </c>
      <c r="J5969" s="50">
        <v>133</v>
      </c>
      <c r="K5969" s="51">
        <v>44979.938888888886</v>
      </c>
      <c r="L5969" s="53"/>
      <c r="M5969" s="54">
        <v>1</v>
      </c>
    </row>
    <row r="5970" spans="2:13" x14ac:dyDescent="0.3">
      <c r="B5970" s="49">
        <v>24813</v>
      </c>
      <c r="C5970" s="50">
        <v>205</v>
      </c>
      <c r="D5970" s="50" t="str">
        <f>VLOOKUP(Table8[[#This Row],[CustomerID]],Table15[[#All],[CustomerID]:[Company Name]],2,FALSE)</f>
        <v>HOCO - Entertainment &amp; Resorts</v>
      </c>
      <c r="E5970" s="51">
        <v>44979</v>
      </c>
      <c r="F5970" s="50">
        <v>3</v>
      </c>
      <c r="G5970" s="50" t="str">
        <f>VLOOKUP(Table8[[#This Row],[ProductID]],Table12[[#All],[ProductID]:[ProductFullName]],3,FALSE)</f>
        <v>Product C</v>
      </c>
      <c r="H5970" s="50">
        <v>3</v>
      </c>
      <c r="I5970" s="52">
        <v>44979.451631944445</v>
      </c>
      <c r="J5970" s="50">
        <v>117</v>
      </c>
      <c r="K5970" s="51">
        <v>44979.938888888886</v>
      </c>
      <c r="L5970" s="53"/>
      <c r="M5970" s="54">
        <v>1</v>
      </c>
    </row>
    <row r="5971" spans="2:13" x14ac:dyDescent="0.3">
      <c r="B5971" s="49">
        <v>24814</v>
      </c>
      <c r="C5971" s="50">
        <v>435</v>
      </c>
      <c r="D5971" s="50" t="str">
        <f>VLOOKUP(Table8[[#This Row],[CustomerID]],Table15[[#All],[CustomerID]:[Company Name]],2,FALSE)</f>
        <v>Frilly Lizard</v>
      </c>
      <c r="E5971" s="51">
        <v>44979</v>
      </c>
      <c r="F5971" s="50">
        <v>3</v>
      </c>
      <c r="G5971" s="50" t="str">
        <f>VLOOKUP(Table8[[#This Row],[ProductID]],Table12[[#All],[ProductID]:[ProductFullName]],3,FALSE)</f>
        <v>Product C</v>
      </c>
      <c r="H5971" s="50">
        <v>2</v>
      </c>
      <c r="I5971" s="52">
        <v>44979.467326388891</v>
      </c>
      <c r="J5971" s="50">
        <v>128</v>
      </c>
      <c r="K5971" s="51">
        <v>44979.938888888886</v>
      </c>
      <c r="L5971" s="53"/>
      <c r="M5971" s="54">
        <v>1</v>
      </c>
    </row>
    <row r="5972" spans="2:13" x14ac:dyDescent="0.3">
      <c r="B5972" s="49">
        <v>24815</v>
      </c>
      <c r="C5972" s="50">
        <v>1310</v>
      </c>
      <c r="D5972" s="50" t="str">
        <f>VLOOKUP(Table8[[#This Row],[CustomerID]],Table15[[#All],[CustomerID]:[Company Name]],2,FALSE)</f>
        <v>Huntington Beach Car Wash</v>
      </c>
      <c r="E5972" s="51">
        <v>44979</v>
      </c>
      <c r="F5972" s="50">
        <v>5</v>
      </c>
      <c r="G5972" s="50" t="str">
        <f>VLOOKUP(Table8[[#This Row],[ProductID]],Table12[[#All],[ProductID]:[ProductFullName]],3,FALSE)</f>
        <v>Product E</v>
      </c>
      <c r="H5972" s="50">
        <v>3</v>
      </c>
      <c r="I5972" s="52">
        <v>44979.483113425929</v>
      </c>
      <c r="J5972" s="50">
        <v>115</v>
      </c>
      <c r="K5972" s="51">
        <v>44979.938888888886</v>
      </c>
      <c r="L5972" s="53"/>
      <c r="M5972" s="54">
        <v>1</v>
      </c>
    </row>
    <row r="5973" spans="2:13" x14ac:dyDescent="0.3">
      <c r="B5973" s="49">
        <v>24816</v>
      </c>
      <c r="C5973" s="50">
        <v>535</v>
      </c>
      <c r="D5973" s="50" t="str">
        <f>VLOOKUP(Table8[[#This Row],[CustomerID]],Table15[[#All],[CustomerID]:[Company Name]],2,FALSE)</f>
        <v>Buck or Two - 397</v>
      </c>
      <c r="E5973" s="51">
        <v>44979</v>
      </c>
      <c r="F5973" s="50">
        <v>1</v>
      </c>
      <c r="G5973" s="50" t="str">
        <f>VLOOKUP(Table8[[#This Row],[ProductID]],Table12[[#All],[ProductID]:[ProductFullName]],3,FALSE)</f>
        <v>Product A</v>
      </c>
      <c r="H5973" s="50">
        <v>7</v>
      </c>
      <c r="I5973" s="52">
        <v>44979.495173611118</v>
      </c>
      <c r="J5973" s="50">
        <v>129</v>
      </c>
      <c r="K5973" s="51">
        <v>44979.938888888886</v>
      </c>
      <c r="L5973" s="53"/>
      <c r="M5973" s="54">
        <v>1</v>
      </c>
    </row>
    <row r="5974" spans="2:13" x14ac:dyDescent="0.3">
      <c r="B5974" s="49">
        <v>24817</v>
      </c>
      <c r="C5974" s="50">
        <v>1370</v>
      </c>
      <c r="D5974" s="50" t="str">
        <f>VLOOKUP(Table8[[#This Row],[CustomerID]],Table15[[#All],[CustomerID]:[Company Name]],2,FALSE)</f>
        <v>Brenners</v>
      </c>
      <c r="E5974" s="51">
        <v>44979</v>
      </c>
      <c r="F5974" s="50">
        <v>6</v>
      </c>
      <c r="G5974" s="50" t="str">
        <f>VLOOKUP(Table8[[#This Row],[ProductID]],Table12[[#All],[ProductID]:[ProductFullName]],3,FALSE)</f>
        <v>Product F</v>
      </c>
      <c r="H5974" s="53"/>
      <c r="I5974" s="53"/>
      <c r="J5974" s="53"/>
      <c r="K5974" s="51">
        <v>44979.938888888886</v>
      </c>
      <c r="L5974" s="53"/>
      <c r="M5974" s="54">
        <v>1</v>
      </c>
    </row>
    <row r="5975" spans="2:13" x14ac:dyDescent="0.3">
      <c r="B5975" s="49">
        <v>24818</v>
      </c>
      <c r="C5975" s="50">
        <v>497</v>
      </c>
      <c r="D5975" s="50" t="str">
        <f>VLOOKUP(Table8[[#This Row],[CustomerID]],Table15[[#All],[CustomerID]:[Company Name]],2,FALSE)</f>
        <v>Plum Creek Gifts</v>
      </c>
      <c r="E5975" s="51">
        <v>44979</v>
      </c>
      <c r="F5975" s="50">
        <v>1</v>
      </c>
      <c r="G5975" s="50" t="str">
        <f>VLOOKUP(Table8[[#This Row],[ProductID]],Table12[[#All],[ProductID]:[ProductFullName]],3,FALSE)</f>
        <v>Product A</v>
      </c>
      <c r="H5975" s="50">
        <v>3</v>
      </c>
      <c r="I5975" s="52">
        <v>44979.526284722233</v>
      </c>
      <c r="J5975" s="50">
        <v>110</v>
      </c>
      <c r="K5975" s="51">
        <v>44979.938888888886</v>
      </c>
      <c r="L5975" s="53"/>
      <c r="M5975" s="54">
        <v>1</v>
      </c>
    </row>
    <row r="5976" spans="2:13" x14ac:dyDescent="0.3">
      <c r="B5976" s="49">
        <v>24819</v>
      </c>
      <c r="C5976" s="50">
        <v>202</v>
      </c>
      <c r="D5976" s="50" t="str">
        <f>VLOOKUP(Table8[[#This Row],[CustomerID]],Table15[[#All],[CustomerID]:[Company Name]],2,FALSE)</f>
        <v>Zellers Store #3</v>
      </c>
      <c r="E5976" s="51">
        <v>44979</v>
      </c>
      <c r="F5976" s="50">
        <v>5</v>
      </c>
      <c r="G5976" s="50" t="str">
        <f>VLOOKUP(Table8[[#This Row],[ProductID]],Table12[[#All],[ProductID]:[ProductFullName]],3,FALSE)</f>
        <v>Product E</v>
      </c>
      <c r="H5976" s="50">
        <v>5</v>
      </c>
      <c r="I5976" s="52">
        <v>44979.536620370382</v>
      </c>
      <c r="J5976" s="50">
        <v>114</v>
      </c>
      <c r="K5976" s="51">
        <v>44979.938888888886</v>
      </c>
      <c r="L5976" s="53"/>
      <c r="M5976" s="54">
        <v>1</v>
      </c>
    </row>
    <row r="5977" spans="2:13" x14ac:dyDescent="0.3">
      <c r="B5977" s="49">
        <v>24820</v>
      </c>
      <c r="C5977" s="50">
        <v>1163</v>
      </c>
      <c r="D5977" s="50" t="str">
        <f>VLOOKUP(Table8[[#This Row],[CustomerID]],Table15[[#All],[CustomerID]:[Company Name]],2,FALSE)</f>
        <v>North Memorial Medical Center</v>
      </c>
      <c r="E5977" s="51">
        <v>44979</v>
      </c>
      <c r="F5977" s="50">
        <v>6</v>
      </c>
      <c r="G5977" s="50" t="str">
        <f>VLOOKUP(Table8[[#This Row],[ProductID]],Table12[[#All],[ProductID]:[ProductFullName]],3,FALSE)</f>
        <v>Product F</v>
      </c>
      <c r="H5977" s="53"/>
      <c r="I5977" s="53"/>
      <c r="J5977" s="53"/>
      <c r="K5977" s="51">
        <v>44979.938888888886</v>
      </c>
      <c r="L5977" s="53"/>
      <c r="M5977" s="54">
        <v>1</v>
      </c>
    </row>
    <row r="5978" spans="2:13" x14ac:dyDescent="0.3">
      <c r="B5978" s="49">
        <v>24821</v>
      </c>
      <c r="C5978" s="50">
        <v>1256</v>
      </c>
      <c r="D5978" s="50" t="str">
        <f>VLOOKUP(Table8[[#This Row],[CustomerID]],Table15[[#All],[CustomerID]:[Company Name]],2,FALSE)</f>
        <v>Banner Good Samaratain Hospital</v>
      </c>
      <c r="E5978" s="51">
        <v>44979</v>
      </c>
      <c r="F5978" s="50">
        <v>5</v>
      </c>
      <c r="G5978" s="50" t="str">
        <f>VLOOKUP(Table8[[#This Row],[ProductID]],Table12[[#All],[ProductID]:[ProductFullName]],3,FALSE)</f>
        <v>Product E</v>
      </c>
      <c r="H5978" s="50">
        <v>6</v>
      </c>
      <c r="I5978" s="52">
        <v>44979.564166666678</v>
      </c>
      <c r="J5978" s="50">
        <v>124</v>
      </c>
      <c r="K5978" s="51">
        <v>44979.938888888886</v>
      </c>
      <c r="L5978" s="53"/>
      <c r="M5978" s="54">
        <v>1</v>
      </c>
    </row>
    <row r="5979" spans="2:13" x14ac:dyDescent="0.3">
      <c r="B5979" s="49">
        <v>24822</v>
      </c>
      <c r="C5979" s="50">
        <v>318</v>
      </c>
      <c r="D5979" s="50" t="str">
        <f>VLOOKUP(Table8[[#This Row],[CustomerID]],Table15[[#All],[CustomerID]:[Company Name]],2,FALSE)</f>
        <v>A Passion For Living Inc</v>
      </c>
      <c r="E5979" s="51">
        <v>44979</v>
      </c>
      <c r="F5979" s="50">
        <v>6</v>
      </c>
      <c r="G5979" s="50" t="str">
        <f>VLOOKUP(Table8[[#This Row],[ProductID]],Table12[[#All],[ProductID]:[ProductFullName]],3,FALSE)</f>
        <v>Product F</v>
      </c>
      <c r="H5979" s="53"/>
      <c r="I5979" s="53"/>
      <c r="J5979" s="53"/>
      <c r="K5979" s="51">
        <v>44979.938888888886</v>
      </c>
      <c r="L5979" s="53"/>
      <c r="M5979" s="54">
        <v>1</v>
      </c>
    </row>
    <row r="5980" spans="2:13" x14ac:dyDescent="0.3">
      <c r="B5980" s="49">
        <v>24823</v>
      </c>
      <c r="C5980" s="50">
        <v>1053</v>
      </c>
      <c r="D5980" s="50" t="str">
        <f>VLOOKUP(Table8[[#This Row],[CustomerID]],Table15[[#All],[CustomerID]:[Company Name]],2,FALSE)</f>
        <v>Johnson Smith Company</v>
      </c>
      <c r="E5980" s="51">
        <v>44979</v>
      </c>
      <c r="F5980" s="50">
        <v>4</v>
      </c>
      <c r="G5980" s="50" t="str">
        <f>VLOOKUP(Table8[[#This Row],[ProductID]],Table12[[#All],[ProductID]:[ProductFullName]],3,FALSE)</f>
        <v>Product D</v>
      </c>
      <c r="H5980" s="50">
        <v>5</v>
      </c>
      <c r="I5980" s="52">
        <v>44979.596018518532</v>
      </c>
      <c r="J5980" s="50">
        <v>123</v>
      </c>
      <c r="K5980" s="51">
        <v>44979.938888888886</v>
      </c>
      <c r="L5980" s="53"/>
      <c r="M5980" s="54">
        <v>1</v>
      </c>
    </row>
    <row r="5981" spans="2:13" x14ac:dyDescent="0.3">
      <c r="B5981" s="49">
        <v>24824</v>
      </c>
      <c r="C5981" s="50">
        <v>432</v>
      </c>
      <c r="D5981" s="50" t="str">
        <f>VLOOKUP(Table8[[#This Row],[CustomerID]],Table15[[#All],[CustomerID]:[Company Name]],2,FALSE)</f>
        <v>St. Thomas- Elgin General Hospital</v>
      </c>
      <c r="E5981" s="51">
        <v>44979</v>
      </c>
      <c r="F5981" s="50">
        <v>3</v>
      </c>
      <c r="G5981" s="50" t="str">
        <f>VLOOKUP(Table8[[#This Row],[ProductID]],Table12[[#All],[ProductID]:[ProductFullName]],3,FALSE)</f>
        <v>Product C</v>
      </c>
      <c r="H5981" s="50">
        <v>3</v>
      </c>
      <c r="I5981" s="52">
        <v>44979.606898148159</v>
      </c>
      <c r="J5981" s="50">
        <v>130</v>
      </c>
      <c r="K5981" s="51">
        <v>44979.938888888886</v>
      </c>
      <c r="L5981" s="53"/>
      <c r="M5981" s="54">
        <v>1</v>
      </c>
    </row>
    <row r="5982" spans="2:13" x14ac:dyDescent="0.3">
      <c r="B5982" s="49">
        <v>24825</v>
      </c>
      <c r="C5982" s="50">
        <v>1149</v>
      </c>
      <c r="D5982" s="50" t="str">
        <f>VLOOKUP(Table8[[#This Row],[CustomerID]],Table15[[#All],[CustomerID]:[Company Name]],2,FALSE)</f>
        <v>UWHC Hospital</v>
      </c>
      <c r="E5982" s="51">
        <v>44979</v>
      </c>
      <c r="F5982" s="50">
        <v>3</v>
      </c>
      <c r="G5982" s="50" t="str">
        <f>VLOOKUP(Table8[[#This Row],[ProductID]],Table12[[#All],[ProductID]:[ProductFullName]],3,FALSE)</f>
        <v>Product C</v>
      </c>
      <c r="H5982" s="50">
        <v>2</v>
      </c>
      <c r="I5982" s="52">
        <v>44979.622476851859</v>
      </c>
      <c r="J5982" s="50">
        <v>129</v>
      </c>
      <c r="K5982" s="51">
        <v>44979.938888888886</v>
      </c>
      <c r="L5982" s="53"/>
      <c r="M5982" s="54">
        <v>1</v>
      </c>
    </row>
    <row r="5983" spans="2:13" x14ac:dyDescent="0.3">
      <c r="B5983" s="49">
        <v>24826</v>
      </c>
      <c r="C5983" s="50">
        <v>916</v>
      </c>
      <c r="D5983" s="50" t="str">
        <f>VLOOKUP(Table8[[#This Row],[CustomerID]],Table15[[#All],[CustomerID]:[Company Name]],2,FALSE)</f>
        <v>Thruway/Tru Value</v>
      </c>
      <c r="E5983" s="51">
        <v>44979</v>
      </c>
      <c r="F5983" s="50">
        <v>6</v>
      </c>
      <c r="G5983" s="50" t="str">
        <f>VLOOKUP(Table8[[#This Row],[ProductID]],Table12[[#All],[ProductID]:[ProductFullName]],3,FALSE)</f>
        <v>Product F</v>
      </c>
      <c r="H5983" s="53"/>
      <c r="I5983" s="53"/>
      <c r="J5983" s="53"/>
      <c r="K5983" s="51">
        <v>44979.938888888886</v>
      </c>
      <c r="L5983" s="53"/>
      <c r="M5983" s="54">
        <v>1</v>
      </c>
    </row>
    <row r="5984" spans="2:13" x14ac:dyDescent="0.3">
      <c r="B5984" s="49">
        <v>24827</v>
      </c>
      <c r="C5984" s="50">
        <v>396</v>
      </c>
      <c r="D5984" s="50" t="str">
        <f>VLOOKUP(Table8[[#This Row],[CustomerID]],Table15[[#All],[CustomerID]:[Company Name]],2,FALSE)</f>
        <v>Dell Dunville</v>
      </c>
      <c r="E5984" s="51">
        <v>44979</v>
      </c>
      <c r="F5984" s="50">
        <v>3</v>
      </c>
      <c r="G5984" s="50" t="str">
        <f>VLOOKUP(Table8[[#This Row],[ProductID]],Table12[[#All],[ProductID]:[ProductFullName]],3,FALSE)</f>
        <v>Product C</v>
      </c>
      <c r="H5984" s="50">
        <v>2</v>
      </c>
      <c r="I5984" s="52">
        <v>44979.646192129636</v>
      </c>
      <c r="J5984" s="50">
        <v>128</v>
      </c>
      <c r="K5984" s="51">
        <v>44979.938888888886</v>
      </c>
      <c r="L5984" s="53"/>
      <c r="M5984" s="54">
        <v>1</v>
      </c>
    </row>
    <row r="5985" spans="2:13" x14ac:dyDescent="0.3">
      <c r="B5985" s="49">
        <v>24828</v>
      </c>
      <c r="C5985" s="50">
        <v>238</v>
      </c>
      <c r="D5985" s="50" t="str">
        <f>VLOOKUP(Table8[[#This Row],[CustomerID]],Table15[[#All],[CustomerID]:[Company Name]],2,FALSE)</f>
        <v>99 Cents World Inc</v>
      </c>
      <c r="E5985" s="51">
        <v>44979</v>
      </c>
      <c r="F5985" s="50">
        <v>3</v>
      </c>
      <c r="G5985" s="50" t="str">
        <f>VLOOKUP(Table8[[#This Row],[ProductID]],Table12[[#All],[ProductID]:[ProductFullName]],3,FALSE)</f>
        <v>Product C</v>
      </c>
      <c r="H5985" s="50">
        <v>6</v>
      </c>
      <c r="I5985" s="52">
        <v>44979.662488425929</v>
      </c>
      <c r="J5985" s="50">
        <v>134</v>
      </c>
      <c r="K5985" s="51">
        <v>44979.938888888886</v>
      </c>
      <c r="L5985" s="53"/>
      <c r="M5985" s="54">
        <v>1</v>
      </c>
    </row>
    <row r="5986" spans="2:13" x14ac:dyDescent="0.3">
      <c r="B5986" s="49">
        <v>24829</v>
      </c>
      <c r="C5986" s="50">
        <v>1273</v>
      </c>
      <c r="D5986" s="50" t="str">
        <f>VLOOKUP(Table8[[#This Row],[CustomerID]],Table15[[#All],[CustomerID]:[Company Name]],2,FALSE)</f>
        <v>Moapa Paiute Travel Plaza</v>
      </c>
      <c r="E5986" s="51">
        <v>44979</v>
      </c>
      <c r="F5986" s="50">
        <v>4</v>
      </c>
      <c r="G5986" s="50" t="str">
        <f>VLOOKUP(Table8[[#This Row],[ProductID]],Table12[[#All],[ProductID]:[ProductFullName]],3,FALSE)</f>
        <v>Product D</v>
      </c>
      <c r="H5986" s="50">
        <v>2</v>
      </c>
      <c r="I5986" s="52">
        <v>44979.677662037044</v>
      </c>
      <c r="J5986" s="50">
        <v>119</v>
      </c>
      <c r="K5986" s="51">
        <v>44979.938888888886</v>
      </c>
      <c r="L5986" s="53"/>
      <c r="M5986" s="54">
        <v>1</v>
      </c>
    </row>
    <row r="5987" spans="2:13" x14ac:dyDescent="0.3">
      <c r="B5987" s="49">
        <v>24830</v>
      </c>
      <c r="C5987" s="50">
        <v>844</v>
      </c>
      <c r="D5987" s="50" t="str">
        <f>VLOOKUP(Table8[[#This Row],[CustomerID]],Table15[[#All],[CustomerID]:[Company Name]],2,FALSE)</f>
        <v>Classic Home &amp; Garden</v>
      </c>
      <c r="E5987" s="51">
        <v>44979</v>
      </c>
      <c r="F5987" s="50">
        <v>2</v>
      </c>
      <c r="G5987" s="50" t="str">
        <f>VLOOKUP(Table8[[#This Row],[ProductID]],Table12[[#All],[ProductID]:[ProductFullName]],3,FALSE)</f>
        <v>Product B</v>
      </c>
      <c r="H5987" s="50">
        <v>7</v>
      </c>
      <c r="I5987" s="52">
        <v>44979.694166666675</v>
      </c>
      <c r="J5987" s="50">
        <v>132</v>
      </c>
      <c r="K5987" s="51">
        <v>44979.938888888886</v>
      </c>
      <c r="L5987" s="53"/>
      <c r="M5987" s="54">
        <v>1</v>
      </c>
    </row>
    <row r="5988" spans="2:13" x14ac:dyDescent="0.3">
      <c r="B5988" s="49">
        <v>24831</v>
      </c>
      <c r="C5988" s="50">
        <v>742</v>
      </c>
      <c r="D5988" s="50" t="str">
        <f>VLOOKUP(Table8[[#This Row],[CustomerID]],Table15[[#All],[CustomerID]:[Company Name]],2,FALSE)</f>
        <v>Finishing Touches</v>
      </c>
      <c r="E5988" s="51">
        <v>44979</v>
      </c>
      <c r="F5988" s="50">
        <v>6</v>
      </c>
      <c r="G5988" s="50" t="str">
        <f>VLOOKUP(Table8[[#This Row],[ProductID]],Table12[[#All],[ProductID]:[ProductFullName]],3,FALSE)</f>
        <v>Product F</v>
      </c>
      <c r="H5988" s="53"/>
      <c r="I5988" s="53"/>
      <c r="J5988" s="53"/>
      <c r="K5988" s="51">
        <v>44979.938888888886</v>
      </c>
      <c r="L5988" s="53"/>
      <c r="M5988" s="54">
        <v>1</v>
      </c>
    </row>
    <row r="5989" spans="2:13" x14ac:dyDescent="0.3">
      <c r="B5989" s="49">
        <v>24832</v>
      </c>
      <c r="C5989" s="50">
        <v>12</v>
      </c>
      <c r="D5989" s="50" t="str">
        <f>VLOOKUP(Table8[[#This Row],[CustomerID]],Table15[[#All],[CustomerID]:[Company Name]],2,FALSE)</f>
        <v>Buck or Two #502</v>
      </c>
      <c r="E5989" s="51">
        <v>44979</v>
      </c>
      <c r="F5989" s="50">
        <v>3</v>
      </c>
      <c r="G5989" s="50" t="str">
        <f>VLOOKUP(Table8[[#This Row],[ProductID]],Table12[[#All],[ProductID]:[ProductFullName]],3,FALSE)</f>
        <v>Product C</v>
      </c>
      <c r="H5989" s="50">
        <v>2</v>
      </c>
      <c r="I5989" s="52">
        <v>44979.723229166673</v>
      </c>
      <c r="J5989" s="50">
        <v>124</v>
      </c>
      <c r="K5989" s="51">
        <v>44979.938888888886</v>
      </c>
      <c r="L5989" s="53"/>
      <c r="M5989" s="54">
        <v>1</v>
      </c>
    </row>
    <row r="5990" spans="2:13" x14ac:dyDescent="0.3">
      <c r="B5990" s="49">
        <v>24833</v>
      </c>
      <c r="C5990" s="50">
        <v>797</v>
      </c>
      <c r="D5990" s="50" t="str">
        <f>VLOOKUP(Table8[[#This Row],[CustomerID]],Table15[[#All],[CustomerID]:[Company Name]],2,FALSE)</f>
        <v>Suzanne's Hallmark - South Burlington</v>
      </c>
      <c r="E5990" s="51">
        <v>44979</v>
      </c>
      <c r="F5990" s="50">
        <v>4</v>
      </c>
      <c r="G5990" s="50" t="str">
        <f>VLOOKUP(Table8[[#This Row],[ProductID]],Table12[[#All],[ProductID]:[ProductFullName]],3,FALSE)</f>
        <v>Product D</v>
      </c>
      <c r="H5990" s="50">
        <v>4</v>
      </c>
      <c r="I5990" s="52">
        <v>44979.733564814822</v>
      </c>
      <c r="J5990" s="50">
        <v>122</v>
      </c>
      <c r="K5990" s="51">
        <v>44979.938888888886</v>
      </c>
      <c r="L5990" s="53"/>
      <c r="M5990" s="54">
        <v>1</v>
      </c>
    </row>
    <row r="5991" spans="2:13" x14ac:dyDescent="0.3">
      <c r="B5991" s="49">
        <v>24834</v>
      </c>
      <c r="C5991" s="50">
        <v>415</v>
      </c>
      <c r="D5991" s="50" t="str">
        <f>VLOOKUP(Table8[[#This Row],[CustomerID]],Table15[[#All],[CustomerID]:[Company Name]],2,FALSE)</f>
        <v>ETCETERA</v>
      </c>
      <c r="E5991" s="51">
        <v>44979</v>
      </c>
      <c r="F5991" s="50">
        <v>1</v>
      </c>
      <c r="G5991" s="50" t="str">
        <f>VLOOKUP(Table8[[#This Row],[ProductID]],Table12[[#All],[ProductID]:[ProductFullName]],3,FALSE)</f>
        <v>Product A</v>
      </c>
      <c r="H5991" s="50">
        <v>5</v>
      </c>
      <c r="I5991" s="52">
        <v>44979.748101851859</v>
      </c>
      <c r="J5991" s="50">
        <v>119</v>
      </c>
      <c r="K5991" s="51">
        <v>44979.938888888886</v>
      </c>
      <c r="L5991" s="53"/>
      <c r="M5991" s="54">
        <v>1</v>
      </c>
    </row>
    <row r="5992" spans="2:13" x14ac:dyDescent="0.3">
      <c r="B5992" s="49">
        <v>24835</v>
      </c>
      <c r="C5992" s="50">
        <v>732</v>
      </c>
      <c r="D5992" s="50" t="str">
        <f>VLOOKUP(Table8[[#This Row],[CustomerID]],Table15[[#All],[CustomerID]:[Company Name]],2,FALSE)</f>
        <v>Newfoundland To Nanaimo</v>
      </c>
      <c r="E5992" s="51">
        <v>44979</v>
      </c>
      <c r="F5992" s="50">
        <v>6</v>
      </c>
      <c r="G5992" s="50" t="str">
        <f>VLOOKUP(Table8[[#This Row],[ProductID]],Table12[[#All],[ProductID]:[ProductFullName]],3,FALSE)</f>
        <v>Product F</v>
      </c>
      <c r="H5992" s="53"/>
      <c r="I5992" s="53"/>
      <c r="J5992" s="53"/>
      <c r="K5992" s="51">
        <v>44979.938888888886</v>
      </c>
      <c r="L5992" s="53"/>
      <c r="M5992" s="54">
        <v>1</v>
      </c>
    </row>
    <row r="5993" spans="2:13" x14ac:dyDescent="0.3">
      <c r="B5993" s="49">
        <v>24836</v>
      </c>
      <c r="C5993" s="50">
        <v>955</v>
      </c>
      <c r="D5993" s="50" t="str">
        <f>VLOOKUP(Table8[[#This Row],[CustomerID]],Table15[[#All],[CustomerID]:[Company Name]],2,FALSE)</f>
        <v>Creativity For Your Home</v>
      </c>
      <c r="E5993" s="51">
        <v>44979</v>
      </c>
      <c r="F5993" s="50">
        <v>5</v>
      </c>
      <c r="G5993" s="50" t="str">
        <f>VLOOKUP(Table8[[#This Row],[ProductID]],Table12[[#All],[ProductID]:[ProductFullName]],3,FALSE)</f>
        <v>Product E</v>
      </c>
      <c r="H5993" s="50">
        <v>2</v>
      </c>
      <c r="I5993" s="52">
        <v>44979.770983796298</v>
      </c>
      <c r="J5993" s="50">
        <v>132</v>
      </c>
      <c r="K5993" s="51">
        <v>44979.938888888886</v>
      </c>
      <c r="L5993" s="53"/>
      <c r="M5993" s="54">
        <v>1</v>
      </c>
    </row>
    <row r="5994" spans="2:13" x14ac:dyDescent="0.3">
      <c r="B5994" s="49">
        <v>24837</v>
      </c>
      <c r="C5994" s="50">
        <v>845</v>
      </c>
      <c r="D5994" s="50" t="str">
        <f>VLOOKUP(Table8[[#This Row],[CustomerID]],Table15[[#All],[CustomerID]:[Company Name]],2,FALSE)</f>
        <v>Abedrabbo Asscoiates LLC.</v>
      </c>
      <c r="E5994" s="51">
        <v>44980</v>
      </c>
      <c r="F5994" s="50">
        <v>3</v>
      </c>
      <c r="G5994" s="50" t="str">
        <f>VLOOKUP(Table8[[#This Row],[ProductID]],Table12[[#All],[ProductID]:[ProductFullName]],3,FALSE)</f>
        <v>Product C</v>
      </c>
      <c r="H5994" s="50">
        <v>7</v>
      </c>
      <c r="I5994" s="52">
        <v>44980.333333333336</v>
      </c>
      <c r="J5994" s="50">
        <v>123</v>
      </c>
      <c r="K5994" s="51">
        <v>44980.938888888886</v>
      </c>
      <c r="L5994" s="53"/>
      <c r="M5994" s="54">
        <v>1</v>
      </c>
    </row>
    <row r="5995" spans="2:13" x14ac:dyDescent="0.3">
      <c r="B5995" s="49">
        <v>24838</v>
      </c>
      <c r="C5995" s="50">
        <v>968</v>
      </c>
      <c r="D5995" s="50" t="str">
        <f>VLOOKUP(Table8[[#This Row],[CustomerID]],Table15[[#All],[CustomerID]:[Company Name]],2,FALSE)</f>
        <v>Taylor Gift, Inc</v>
      </c>
      <c r="E5995" s="51">
        <v>44980</v>
      </c>
      <c r="F5995" s="50">
        <v>6</v>
      </c>
      <c r="G5995" s="50" t="str">
        <f>VLOOKUP(Table8[[#This Row],[ProductID]],Table12[[#All],[ProductID]:[ProductFullName]],3,FALSE)</f>
        <v>Product F</v>
      </c>
      <c r="H5995" s="53"/>
      <c r="I5995" s="53"/>
      <c r="J5995" s="53"/>
      <c r="K5995" s="51">
        <v>44980.938888888886</v>
      </c>
      <c r="L5995" s="53"/>
      <c r="M5995" s="54">
        <v>1</v>
      </c>
    </row>
    <row r="5996" spans="2:13" x14ac:dyDescent="0.3">
      <c r="B5996" s="49">
        <v>24839</v>
      </c>
      <c r="C5996" s="50">
        <v>946</v>
      </c>
      <c r="D5996" s="50" t="str">
        <f>VLOOKUP(Table8[[#This Row],[CustomerID]],Table15[[#All],[CustomerID]:[Company Name]],2,FALSE)</f>
        <v>JEZEBEL</v>
      </c>
      <c r="E5996" s="51">
        <v>44980</v>
      </c>
      <c r="F5996" s="50">
        <v>1</v>
      </c>
      <c r="G5996" s="50" t="str">
        <f>VLOOKUP(Table8[[#This Row],[ProductID]],Table12[[#All],[ProductID]:[ProductFullName]],3,FALSE)</f>
        <v>Product A</v>
      </c>
      <c r="H5996" s="50">
        <v>4</v>
      </c>
      <c r="I5996" s="52">
        <v>44980.356226851851</v>
      </c>
      <c r="J5996" s="50">
        <v>128</v>
      </c>
      <c r="K5996" s="51">
        <v>44980.938888888886</v>
      </c>
      <c r="L5996" s="53"/>
      <c r="M5996" s="54">
        <v>1</v>
      </c>
    </row>
    <row r="5997" spans="2:13" x14ac:dyDescent="0.3">
      <c r="B5997" s="49">
        <v>24840</v>
      </c>
      <c r="C5997" s="50">
        <v>1</v>
      </c>
      <c r="D5997" s="50" t="str">
        <f>VLOOKUP(Table8[[#This Row],[CustomerID]],Table15[[#All],[CustomerID]:[Company Name]],2,FALSE)</f>
        <v>Independence Studio Pty Ltd</v>
      </c>
      <c r="E5997" s="51">
        <v>44980</v>
      </c>
      <c r="F5997" s="50">
        <v>6</v>
      </c>
      <c r="G5997" s="50" t="str">
        <f>VLOOKUP(Table8[[#This Row],[ProductID]],Table12[[#All],[ProductID]:[ProductFullName]],3,FALSE)</f>
        <v>Product F</v>
      </c>
      <c r="H5997" s="53"/>
      <c r="I5997" s="53"/>
      <c r="J5997" s="53"/>
      <c r="K5997" s="51">
        <v>44980.938888888886</v>
      </c>
      <c r="L5997" s="53"/>
      <c r="M5997" s="54">
        <v>1</v>
      </c>
    </row>
    <row r="5998" spans="2:13" x14ac:dyDescent="0.3">
      <c r="B5998" s="49">
        <v>24841</v>
      </c>
      <c r="C5998" s="50">
        <v>423</v>
      </c>
      <c r="D5998" s="50" t="str">
        <f>VLOOKUP(Table8[[#This Row],[CustomerID]],Table15[[#All],[CustomerID]:[Company Name]],2,FALSE)</f>
        <v>Magnolia Gallery</v>
      </c>
      <c r="E5998" s="51">
        <v>44980</v>
      </c>
      <c r="F5998" s="50">
        <v>5</v>
      </c>
      <c r="G5998" s="50" t="str">
        <f>VLOOKUP(Table8[[#This Row],[ProductID]],Table12[[#All],[ProductID]:[ProductFullName]],3,FALSE)</f>
        <v>Product E</v>
      </c>
      <c r="H5998" s="50">
        <v>5</v>
      </c>
      <c r="I5998" s="52">
        <v>44980.378055555557</v>
      </c>
      <c r="J5998" s="50">
        <v>105</v>
      </c>
      <c r="K5998" s="51">
        <v>44980.938888888886</v>
      </c>
      <c r="L5998" s="53"/>
      <c r="M5998" s="54">
        <v>1</v>
      </c>
    </row>
    <row r="5999" spans="2:13" x14ac:dyDescent="0.3">
      <c r="B5999" s="49">
        <v>24842</v>
      </c>
      <c r="C5999" s="50">
        <v>267</v>
      </c>
      <c r="D5999" s="50" t="str">
        <f>VLOOKUP(Table8[[#This Row],[CustomerID]],Table15[[#All],[CustomerID]:[Company Name]],2,FALSE)</f>
        <v>Garfield/Hallmark-LeighlandAveOakville</v>
      </c>
      <c r="E5999" s="51">
        <v>44980</v>
      </c>
      <c r="F5999" s="50">
        <v>3</v>
      </c>
      <c r="G5999" s="50" t="str">
        <f>VLOOKUP(Table8[[#This Row],[ProductID]],Table12[[#All],[ProductID]:[ProductFullName]],3,FALSE)</f>
        <v>Product C</v>
      </c>
      <c r="H5999" s="50">
        <v>2</v>
      </c>
      <c r="I5999" s="52">
        <v>44980.3906712963</v>
      </c>
      <c r="J5999" s="50">
        <v>114</v>
      </c>
      <c r="K5999" s="51">
        <v>44980.938888888886</v>
      </c>
      <c r="L5999" s="53"/>
      <c r="M5999" s="54">
        <v>1</v>
      </c>
    </row>
    <row r="6000" spans="2:13" x14ac:dyDescent="0.3">
      <c r="B6000" s="49">
        <v>24843</v>
      </c>
      <c r="C6000" s="50">
        <v>522</v>
      </c>
      <c r="D6000" s="50" t="str">
        <f>VLOOKUP(Table8[[#This Row],[CustomerID]],Table15[[#All],[CustomerID]:[Company Name]],2,FALSE)</f>
        <v>BUCK $ STORE</v>
      </c>
      <c r="E6000" s="51">
        <v>44980</v>
      </c>
      <c r="F6000" s="50">
        <v>4</v>
      </c>
      <c r="G6000" s="50" t="str">
        <f>VLOOKUP(Table8[[#This Row],[ProductID]],Table12[[#All],[ProductID]:[ProductFullName]],3,FALSE)</f>
        <v>Product D</v>
      </c>
      <c r="H6000" s="50">
        <v>5</v>
      </c>
      <c r="I6000" s="52">
        <v>44980.407280092593</v>
      </c>
      <c r="J6000" s="50">
        <v>130</v>
      </c>
      <c r="K6000" s="51">
        <v>44980.938888888886</v>
      </c>
      <c r="L6000" s="53"/>
      <c r="M6000" s="54">
        <v>1</v>
      </c>
    </row>
    <row r="6001" spans="2:13" x14ac:dyDescent="0.3">
      <c r="B6001" s="49">
        <v>24844</v>
      </c>
      <c r="C6001" s="50">
        <v>1343</v>
      </c>
      <c r="D6001" s="50" t="str">
        <f>VLOOKUP(Table8[[#This Row],[CustomerID]],Table15[[#All],[CustomerID]:[Company Name]],2,FALSE)</f>
        <v>Nelson's News And Books</v>
      </c>
      <c r="E6001" s="51">
        <v>44980</v>
      </c>
      <c r="F6001" s="50">
        <v>5</v>
      </c>
      <c r="G6001" s="50" t="str">
        <f>VLOOKUP(Table8[[#This Row],[ProductID]],Table12[[#All],[ProductID]:[ProductFullName]],3,FALSE)</f>
        <v>Product E</v>
      </c>
      <c r="H6001" s="50">
        <v>3</v>
      </c>
      <c r="I6001" s="52">
        <v>44980.418622685189</v>
      </c>
      <c r="J6001" s="50">
        <v>120</v>
      </c>
      <c r="K6001" s="51">
        <v>44980.938888888886</v>
      </c>
      <c r="L6001" s="53"/>
      <c r="M6001" s="54">
        <v>1</v>
      </c>
    </row>
    <row r="6002" spans="2:13" x14ac:dyDescent="0.3">
      <c r="B6002" s="49">
        <v>24845</v>
      </c>
      <c r="C6002" s="50">
        <v>45</v>
      </c>
      <c r="D6002" s="50" t="str">
        <f>VLOOKUP(Table8[[#This Row],[CustomerID]],Table15[[#All],[CustomerID]:[Company Name]],2,FALSE)</f>
        <v>Pharmasave - 515</v>
      </c>
      <c r="E6002" s="51">
        <v>44980</v>
      </c>
      <c r="F6002" s="50">
        <v>4</v>
      </c>
      <c r="G6002" s="50" t="str">
        <f>VLOOKUP(Table8[[#This Row],[ProductID]],Table12[[#All],[ProductID]:[ProductFullName]],3,FALSE)</f>
        <v>Product D</v>
      </c>
      <c r="H6002" s="50">
        <v>4</v>
      </c>
      <c r="I6002" s="52">
        <v>44980.434618055559</v>
      </c>
      <c r="J6002" s="50">
        <v>126</v>
      </c>
      <c r="K6002" s="51">
        <v>44980.938888888886</v>
      </c>
      <c r="L6002" s="53"/>
      <c r="M6002" s="54">
        <v>1</v>
      </c>
    </row>
    <row r="6003" spans="2:13" x14ac:dyDescent="0.3">
      <c r="B6003" s="49">
        <v>24846</v>
      </c>
      <c r="C6003" s="50">
        <v>728</v>
      </c>
      <c r="D6003" s="50" t="str">
        <f>VLOOKUP(Table8[[#This Row],[CustomerID]],Table15[[#All],[CustomerID]:[Company Name]],2,FALSE)</f>
        <v>Peoples Drug Mart # 99</v>
      </c>
      <c r="E6003" s="51">
        <v>44980</v>
      </c>
      <c r="F6003" s="50">
        <v>6</v>
      </c>
      <c r="G6003" s="50" t="str">
        <f>VLOOKUP(Table8[[#This Row],[ProductID]],Table12[[#All],[ProductID]:[ProductFullName]],3,FALSE)</f>
        <v>Product F</v>
      </c>
      <c r="H6003" s="53"/>
      <c r="I6003" s="53"/>
      <c r="J6003" s="53"/>
      <c r="K6003" s="51">
        <v>44980.938888888886</v>
      </c>
      <c r="L6003" s="53"/>
      <c r="M6003" s="54">
        <v>1</v>
      </c>
    </row>
    <row r="6004" spans="2:13" x14ac:dyDescent="0.3">
      <c r="B6004" s="49">
        <v>24847</v>
      </c>
      <c r="C6004" s="50">
        <v>288</v>
      </c>
      <c r="D6004" s="50" t="str">
        <f>VLOOKUP(Table8[[#This Row],[CustomerID]],Table15[[#All],[CustomerID]:[Company Name]],2,FALSE)</f>
        <v>Zellers Store #146</v>
      </c>
      <c r="E6004" s="51">
        <v>44980</v>
      </c>
      <c r="F6004" s="50">
        <v>3</v>
      </c>
      <c r="G6004" s="50" t="str">
        <f>VLOOKUP(Table8[[#This Row],[ProductID]],Table12[[#All],[ProductID]:[ProductFullName]],3,FALSE)</f>
        <v>Product C</v>
      </c>
      <c r="H6004" s="50">
        <v>4</v>
      </c>
      <c r="I6004" s="52">
        <v>44980.457557870373</v>
      </c>
      <c r="J6004" s="50">
        <v>117</v>
      </c>
      <c r="K6004" s="51">
        <v>44980.938888888886</v>
      </c>
      <c r="L6004" s="53"/>
      <c r="M6004" s="54">
        <v>1</v>
      </c>
    </row>
    <row r="6005" spans="2:13" x14ac:dyDescent="0.3">
      <c r="B6005" s="49">
        <v>24848</v>
      </c>
      <c r="C6005" s="50">
        <v>163</v>
      </c>
      <c r="D6005" s="50" t="str">
        <f>VLOOKUP(Table8[[#This Row],[CustomerID]],Table15[[#All],[CustomerID]:[Company Name]],2,FALSE)</f>
        <v>Buck or Two #12</v>
      </c>
      <c r="E6005" s="51">
        <v>44980</v>
      </c>
      <c r="F6005" s="50">
        <v>4</v>
      </c>
      <c r="G6005" s="50" t="str">
        <f>VLOOKUP(Table8[[#This Row],[ProductID]],Table12[[#All],[ProductID]:[ProductFullName]],3,FALSE)</f>
        <v>Product D</v>
      </c>
      <c r="H6005" s="50">
        <v>2</v>
      </c>
      <c r="I6005" s="52">
        <v>44980.474421296298</v>
      </c>
      <c r="J6005" s="50">
        <v>124</v>
      </c>
      <c r="K6005" s="51">
        <v>44980.938888888886</v>
      </c>
      <c r="L6005" s="53"/>
      <c r="M6005" s="54">
        <v>1</v>
      </c>
    </row>
    <row r="6006" spans="2:13" x14ac:dyDescent="0.3">
      <c r="B6006" s="49">
        <v>24849</v>
      </c>
      <c r="C6006" s="50">
        <v>94</v>
      </c>
      <c r="D6006" s="50" t="str">
        <f>VLOOKUP(Table8[[#This Row],[CustomerID]],Table15[[#All],[CustomerID]:[Company Name]],2,FALSE)</f>
        <v>Autour Du Pot</v>
      </c>
      <c r="E6006" s="51">
        <v>44980</v>
      </c>
      <c r="F6006" s="50">
        <v>1</v>
      </c>
      <c r="G6006" s="50" t="str">
        <f>VLOOKUP(Table8[[#This Row],[ProductID]],Table12[[#All],[ProductID]:[ProductFullName]],3,FALSE)</f>
        <v>Product A</v>
      </c>
      <c r="H6006" s="50">
        <v>4</v>
      </c>
      <c r="I6006" s="52">
        <v>44980.488263888888</v>
      </c>
      <c r="J6006" s="50">
        <v>120</v>
      </c>
      <c r="K6006" s="51">
        <v>44980.938888888886</v>
      </c>
      <c r="L6006" s="53"/>
      <c r="M6006" s="54">
        <v>1</v>
      </c>
    </row>
    <row r="6007" spans="2:13" x14ac:dyDescent="0.3">
      <c r="B6007" s="49">
        <v>24850</v>
      </c>
      <c r="C6007" s="50">
        <v>707</v>
      </c>
      <c r="D6007" s="50" t="str">
        <f>VLOOKUP(Table8[[#This Row],[CustomerID]],Table15[[#All],[CustomerID]:[Company Name]],2,FALSE)</f>
        <v>Hallmark Oakridge</v>
      </c>
      <c r="E6007" s="51">
        <v>44980</v>
      </c>
      <c r="F6007" s="50">
        <v>1</v>
      </c>
      <c r="G6007" s="50" t="str">
        <f>VLOOKUP(Table8[[#This Row],[ProductID]],Table12[[#All],[ProductID]:[ProductFullName]],3,FALSE)</f>
        <v>Product A</v>
      </c>
      <c r="H6007" s="50">
        <v>4</v>
      </c>
      <c r="I6007" s="52">
        <v>44980.499155092592</v>
      </c>
      <c r="J6007" s="50">
        <v>132</v>
      </c>
      <c r="K6007" s="51">
        <v>44980.938888888886</v>
      </c>
      <c r="L6007" s="53"/>
      <c r="M6007" s="54">
        <v>1</v>
      </c>
    </row>
    <row r="6008" spans="2:13" x14ac:dyDescent="0.3">
      <c r="B6008" s="49">
        <v>24851</v>
      </c>
      <c r="C6008" s="50">
        <v>800</v>
      </c>
      <c r="D6008" s="50" t="str">
        <f>VLOOKUP(Table8[[#This Row],[CustomerID]],Table15[[#All],[CustomerID]:[Company Name]],2,FALSE)</f>
        <v>Apple Farm Market</v>
      </c>
      <c r="E6008" s="51">
        <v>44980</v>
      </c>
      <c r="F6008" s="50">
        <v>1</v>
      </c>
      <c r="G6008" s="50" t="str">
        <f>VLOOKUP(Table8[[#This Row],[ProductID]],Table12[[#All],[ProductID]:[ProductFullName]],3,FALSE)</f>
        <v>Product A</v>
      </c>
      <c r="H6008" s="50">
        <v>6</v>
      </c>
      <c r="I6008" s="52">
        <v>44980.51394675926</v>
      </c>
      <c r="J6008" s="50">
        <v>131</v>
      </c>
      <c r="K6008" s="51">
        <v>44980.938888888886</v>
      </c>
      <c r="L6008" s="53"/>
      <c r="M6008" s="54">
        <v>1</v>
      </c>
    </row>
    <row r="6009" spans="2:13" x14ac:dyDescent="0.3">
      <c r="B6009" s="49">
        <v>24852</v>
      </c>
      <c r="C6009" s="50">
        <v>625</v>
      </c>
      <c r="D6009" s="50" t="str">
        <f>VLOOKUP(Table8[[#This Row],[CustomerID]],Table15[[#All],[CustomerID]:[Company Name]],2,FALSE)</f>
        <v>University of Alberta Hospital</v>
      </c>
      <c r="E6009" s="51">
        <v>44980</v>
      </c>
      <c r="F6009" s="50">
        <v>3</v>
      </c>
      <c r="G6009" s="50" t="str">
        <f>VLOOKUP(Table8[[#This Row],[ProductID]],Table12[[#All],[ProductID]:[ProductFullName]],3,FALSE)</f>
        <v>Product C</v>
      </c>
      <c r="H6009" s="50">
        <v>2</v>
      </c>
      <c r="I6009" s="52">
        <v>44980.526863425926</v>
      </c>
      <c r="J6009" s="50">
        <v>119</v>
      </c>
      <c r="K6009" s="51">
        <v>44980.938888888886</v>
      </c>
      <c r="L6009" s="53"/>
      <c r="M6009" s="54">
        <v>1</v>
      </c>
    </row>
    <row r="6010" spans="2:13" x14ac:dyDescent="0.3">
      <c r="B6010" s="49">
        <v>24853</v>
      </c>
      <c r="C6010" s="50">
        <v>1297</v>
      </c>
      <c r="D6010" s="50" t="str">
        <f>VLOOKUP(Table8[[#This Row],[CustomerID]],Table15[[#All],[CustomerID]:[Company Name]],2,FALSE)</f>
        <v>Simply Fresh</v>
      </c>
      <c r="E6010" s="51">
        <v>44980</v>
      </c>
      <c r="F6010" s="50">
        <v>4</v>
      </c>
      <c r="G6010" s="50" t="str">
        <f>VLOOKUP(Table8[[#This Row],[ProductID]],Table12[[#All],[ProductID]:[ProductFullName]],3,FALSE)</f>
        <v>Product D</v>
      </c>
      <c r="H6010" s="50">
        <v>4</v>
      </c>
      <c r="I6010" s="52">
        <v>44980.540706018517</v>
      </c>
      <c r="J6010" s="50">
        <v>114</v>
      </c>
      <c r="K6010" s="51">
        <v>44980.938888888886</v>
      </c>
      <c r="L6010" s="53"/>
      <c r="M6010" s="54">
        <v>1</v>
      </c>
    </row>
    <row r="6011" spans="2:13" x14ac:dyDescent="0.3">
      <c r="B6011" s="49">
        <v>24854</v>
      </c>
      <c r="C6011" s="50">
        <v>320</v>
      </c>
      <c r="D6011" s="50" t="str">
        <f>VLOOKUP(Table8[[#This Row],[CustomerID]],Table15[[#All],[CustomerID]:[Company Name]],2,FALSE)</f>
        <v>Lukes Country Store</v>
      </c>
      <c r="E6011" s="51">
        <v>44980</v>
      </c>
      <c r="F6011" s="50">
        <v>3</v>
      </c>
      <c r="G6011" s="50" t="str">
        <f>VLOOKUP(Table8[[#This Row],[ProductID]],Table12[[#All],[ProductID]:[ProductFullName]],3,FALSE)</f>
        <v>Product C</v>
      </c>
      <c r="H6011" s="50">
        <v>3</v>
      </c>
      <c r="I6011" s="52">
        <v>44980.552974537037</v>
      </c>
      <c r="J6011" s="50">
        <v>109</v>
      </c>
      <c r="K6011" s="51">
        <v>44980.938888888886</v>
      </c>
      <c r="L6011" s="53"/>
      <c r="M6011" s="54">
        <v>1</v>
      </c>
    </row>
    <row r="6012" spans="2:13" x14ac:dyDescent="0.3">
      <c r="B6012" s="49">
        <v>24855</v>
      </c>
      <c r="C6012" s="50">
        <v>150</v>
      </c>
      <c r="D6012" s="50" t="str">
        <f>VLOOKUP(Table8[[#This Row],[CustomerID]],Table15[[#All],[CustomerID]:[Company Name]],2,FALSE)</f>
        <v>SDM - 0605</v>
      </c>
      <c r="E6012" s="51">
        <v>44980</v>
      </c>
      <c r="F6012" s="50">
        <v>6</v>
      </c>
      <c r="G6012" s="50" t="str">
        <f>VLOOKUP(Table8[[#This Row],[ProductID]],Table12[[#All],[ProductID]:[ProductFullName]],3,FALSE)</f>
        <v>Product F</v>
      </c>
      <c r="H6012" s="53"/>
      <c r="I6012" s="53"/>
      <c r="J6012" s="53"/>
      <c r="K6012" s="51">
        <v>44980.938888888886</v>
      </c>
      <c r="L6012" s="53"/>
      <c r="M6012" s="54">
        <v>1</v>
      </c>
    </row>
    <row r="6013" spans="2:13" x14ac:dyDescent="0.3">
      <c r="B6013" s="49">
        <v>24856</v>
      </c>
      <c r="C6013" s="50">
        <v>209</v>
      </c>
      <c r="D6013" s="50" t="str">
        <f>VLOOKUP(Table8[[#This Row],[CustomerID]],Table15[[#All],[CustomerID]:[Company Name]],2,FALSE)</f>
        <v>BARGAIN 1 2 3</v>
      </c>
      <c r="E6013" s="51">
        <v>44980</v>
      </c>
      <c r="F6013" s="50">
        <v>5</v>
      </c>
      <c r="G6013" s="50" t="str">
        <f>VLOOKUP(Table8[[#This Row],[ProductID]],Table12[[#All],[ProductID]:[ProductFullName]],3,FALSE)</f>
        <v>Product E</v>
      </c>
      <c r="H6013" s="50">
        <v>7</v>
      </c>
      <c r="I6013" s="52">
        <v>44980.581597222226</v>
      </c>
      <c r="J6013" s="50">
        <v>115</v>
      </c>
      <c r="K6013" s="51">
        <v>44980.938888888886</v>
      </c>
      <c r="L6013" s="53"/>
      <c r="M6013" s="54">
        <v>1</v>
      </c>
    </row>
    <row r="6014" spans="2:13" x14ac:dyDescent="0.3">
      <c r="B6014" s="49">
        <v>24857</v>
      </c>
      <c r="C6014" s="50">
        <v>515</v>
      </c>
      <c r="D6014" s="50" t="str">
        <f>VLOOKUP(Table8[[#This Row],[CustomerID]],Table15[[#All],[CustomerID]:[Company Name]],2,FALSE)</f>
        <v>SDM-0545</v>
      </c>
      <c r="E6014" s="51">
        <v>44980</v>
      </c>
      <c r="F6014" s="50">
        <v>6</v>
      </c>
      <c r="G6014" s="50" t="str">
        <f>VLOOKUP(Table8[[#This Row],[ProductID]],Table12[[#All],[ProductID]:[ProductFullName]],3,FALSE)</f>
        <v>Product F</v>
      </c>
      <c r="H6014" s="53"/>
      <c r="I6014" s="53"/>
      <c r="J6014" s="53"/>
      <c r="K6014" s="51">
        <v>44980.938888888886</v>
      </c>
      <c r="L6014" s="53"/>
      <c r="M6014" s="54">
        <v>1</v>
      </c>
    </row>
    <row r="6015" spans="2:13" x14ac:dyDescent="0.3">
      <c r="B6015" s="49">
        <v>24858</v>
      </c>
      <c r="C6015" s="50">
        <v>31</v>
      </c>
      <c r="D6015" s="50" t="str">
        <f>VLOOKUP(Table8[[#This Row],[CustomerID]],Table15[[#All],[CustomerID]:[Company Name]],2,FALSE)</f>
        <v>FULTON'S PHARMACY</v>
      </c>
      <c r="E6015" s="51">
        <v>44980</v>
      </c>
      <c r="F6015" s="50">
        <v>2</v>
      </c>
      <c r="G6015" s="50" t="str">
        <f>VLOOKUP(Table8[[#This Row],[ProductID]],Table12[[#All],[ProductID]:[ProductFullName]],3,FALSE)</f>
        <v>Product B</v>
      </c>
      <c r="H6015" s="50">
        <v>3</v>
      </c>
      <c r="I6015" s="52">
        <v>44980.61214120371</v>
      </c>
      <c r="J6015" s="50">
        <v>123</v>
      </c>
      <c r="K6015" s="51">
        <v>44980.938888888886</v>
      </c>
      <c r="L6015" s="53"/>
      <c r="M6015" s="54">
        <v>1</v>
      </c>
    </row>
    <row r="6016" spans="2:13" x14ac:dyDescent="0.3">
      <c r="B6016" s="49">
        <v>24859</v>
      </c>
      <c r="C6016" s="50">
        <v>1003</v>
      </c>
      <c r="D6016" s="50" t="str">
        <f>VLOOKUP(Table8[[#This Row],[CustomerID]],Table15[[#All],[CustomerID]:[Company Name]],2,FALSE)</f>
        <v>Village Fisherman</v>
      </c>
      <c r="E6016" s="51">
        <v>44980</v>
      </c>
      <c r="F6016" s="50">
        <v>1</v>
      </c>
      <c r="G6016" s="50" t="str">
        <f>VLOOKUP(Table8[[#This Row],[ProductID]],Table12[[#All],[ProductID]:[ProductFullName]],3,FALSE)</f>
        <v>Product A</v>
      </c>
      <c r="H6016" s="50">
        <v>2</v>
      </c>
      <c r="I6016" s="52">
        <v>44980.629016203711</v>
      </c>
      <c r="J6016" s="50">
        <v>107</v>
      </c>
      <c r="K6016" s="51">
        <v>44980.938888888886</v>
      </c>
      <c r="L6016" s="53"/>
      <c r="M6016" s="54">
        <v>1</v>
      </c>
    </row>
    <row r="6017" spans="2:13" x14ac:dyDescent="0.3">
      <c r="B6017" s="49">
        <v>24860</v>
      </c>
      <c r="C6017" s="50">
        <v>962</v>
      </c>
      <c r="D6017" s="50" t="str">
        <f>VLOOKUP(Table8[[#This Row],[CustomerID]],Table15[[#All],[CustomerID]:[Company Name]],2,FALSE)</f>
        <v>The Mole Hole</v>
      </c>
      <c r="E6017" s="51">
        <v>44980</v>
      </c>
      <c r="F6017" s="50">
        <v>1</v>
      </c>
      <c r="G6017" s="50" t="str">
        <f>VLOOKUP(Table8[[#This Row],[ProductID]],Table12[[#All],[ProductID]:[ProductFullName]],3,FALSE)</f>
        <v>Product A</v>
      </c>
      <c r="H6017" s="50">
        <v>7</v>
      </c>
      <c r="I6017" s="52">
        <v>44980.641215277785</v>
      </c>
      <c r="J6017" s="50">
        <v>134</v>
      </c>
      <c r="K6017" s="51">
        <v>44980.938888888886</v>
      </c>
      <c r="L6017" s="53"/>
      <c r="M6017" s="54">
        <v>1</v>
      </c>
    </row>
    <row r="6018" spans="2:13" x14ac:dyDescent="0.3">
      <c r="B6018" s="49">
        <v>24861</v>
      </c>
      <c r="C6018" s="50">
        <v>593</v>
      </c>
      <c r="D6018" s="50" t="str">
        <f>VLOOKUP(Table8[[#This Row],[CustomerID]],Table15[[#All],[CustomerID]:[Company Name]],2,FALSE)</f>
        <v>Carewest George Boyack</v>
      </c>
      <c r="E6018" s="51">
        <v>44980</v>
      </c>
      <c r="F6018" s="50">
        <v>6</v>
      </c>
      <c r="G6018" s="50" t="str">
        <f>VLOOKUP(Table8[[#This Row],[ProductID]],Table12[[#All],[ProductID]:[ProductFullName]],3,FALSE)</f>
        <v>Product F</v>
      </c>
      <c r="H6018" s="53"/>
      <c r="I6018" s="53"/>
      <c r="J6018" s="53"/>
      <c r="K6018" s="51">
        <v>44980.938888888886</v>
      </c>
      <c r="L6018" s="53"/>
      <c r="M6018" s="54">
        <v>1</v>
      </c>
    </row>
    <row r="6019" spans="2:13" x14ac:dyDescent="0.3">
      <c r="B6019" s="49">
        <v>24862</v>
      </c>
      <c r="C6019" s="50">
        <v>667</v>
      </c>
      <c r="D6019" s="50" t="str">
        <f>VLOOKUP(Table8[[#This Row],[CustomerID]],Table15[[#All],[CustomerID]:[Company Name]],2,FALSE)</f>
        <v>Stepping Stone</v>
      </c>
      <c r="E6019" s="51">
        <v>44980</v>
      </c>
      <c r="F6019" s="50">
        <v>5</v>
      </c>
      <c r="G6019" s="50" t="str">
        <f>VLOOKUP(Table8[[#This Row],[ProductID]],Table12[[#All],[ProductID]:[ProductFullName]],3,FALSE)</f>
        <v>Product E</v>
      </c>
      <c r="H6019" s="50">
        <v>7</v>
      </c>
      <c r="I6019" s="52">
        <v>44980.668171296304</v>
      </c>
      <c r="J6019" s="50">
        <v>123</v>
      </c>
      <c r="K6019" s="51">
        <v>44980.938888888886</v>
      </c>
      <c r="L6019" s="53"/>
      <c r="M6019" s="54">
        <v>1</v>
      </c>
    </row>
    <row r="6020" spans="2:13" x14ac:dyDescent="0.3">
      <c r="B6020" s="49">
        <v>24863</v>
      </c>
      <c r="C6020" s="50">
        <v>751</v>
      </c>
      <c r="D6020" s="50" t="str">
        <f>VLOOKUP(Table8[[#This Row],[CustomerID]],Table15[[#All],[CustomerID]:[Company Name]],2,FALSE)</f>
        <v>It's All About Me</v>
      </c>
      <c r="E6020" s="51">
        <v>44980</v>
      </c>
      <c r="F6020" s="50">
        <v>1</v>
      </c>
      <c r="G6020" s="50" t="str">
        <f>VLOOKUP(Table8[[#This Row],[ProductID]],Table12[[#All],[ProductID]:[ProductFullName]],3,FALSE)</f>
        <v>Product A</v>
      </c>
      <c r="H6020" s="50">
        <v>4</v>
      </c>
      <c r="I6020" s="52">
        <v>44980.681284722232</v>
      </c>
      <c r="J6020" s="50">
        <v>128</v>
      </c>
      <c r="K6020" s="51">
        <v>44980.938888888886</v>
      </c>
      <c r="L6020" s="53"/>
      <c r="M6020" s="54">
        <v>1</v>
      </c>
    </row>
    <row r="6021" spans="2:13" x14ac:dyDescent="0.3">
      <c r="B6021" s="49">
        <v>24864</v>
      </c>
      <c r="C6021" s="50">
        <v>1066</v>
      </c>
      <c r="D6021" s="50" t="str">
        <f>VLOOKUP(Table8[[#This Row],[CustomerID]],Table15[[#All],[CustomerID]:[Company Name]],2,FALSE)</f>
        <v>BMI</v>
      </c>
      <c r="E6021" s="51">
        <v>44980</v>
      </c>
      <c r="F6021" s="50">
        <v>3</v>
      </c>
      <c r="G6021" s="50" t="str">
        <f>VLOOKUP(Table8[[#This Row],[ProductID]],Table12[[#All],[ProductID]:[ProductFullName]],3,FALSE)</f>
        <v>Product C</v>
      </c>
      <c r="H6021" s="50">
        <v>4</v>
      </c>
      <c r="I6021" s="52">
        <v>44980.690370370379</v>
      </c>
      <c r="J6021" s="50">
        <v>112</v>
      </c>
      <c r="K6021" s="51">
        <v>44980.938888888886</v>
      </c>
      <c r="L6021" s="53"/>
      <c r="M6021" s="54">
        <v>1</v>
      </c>
    </row>
    <row r="6022" spans="2:13" x14ac:dyDescent="0.3">
      <c r="B6022" s="49">
        <v>24865</v>
      </c>
      <c r="C6022" s="50">
        <v>500</v>
      </c>
      <c r="D6022" s="50" t="str">
        <f>VLOOKUP(Table8[[#This Row],[CustomerID]],Table15[[#All],[CustomerID]:[Company Name]],2,FALSE)</f>
        <v>Tucker's Creek Gold and Jewellery</v>
      </c>
      <c r="E6022" s="51">
        <v>44980</v>
      </c>
      <c r="F6022" s="50">
        <v>6</v>
      </c>
      <c r="G6022" s="50" t="str">
        <f>VLOOKUP(Table8[[#This Row],[ProductID]],Table12[[#All],[ProductID]:[ProductFullName]],3,FALSE)</f>
        <v>Product F</v>
      </c>
      <c r="H6022" s="53"/>
      <c r="I6022" s="53"/>
      <c r="J6022" s="53"/>
      <c r="K6022" s="51">
        <v>44980.938888888886</v>
      </c>
      <c r="L6022" s="53"/>
      <c r="M6022" s="54">
        <v>1</v>
      </c>
    </row>
    <row r="6023" spans="2:13" x14ac:dyDescent="0.3">
      <c r="B6023" s="49">
        <v>24866</v>
      </c>
      <c r="C6023" s="50">
        <v>578</v>
      </c>
      <c r="D6023" s="50" t="str">
        <f>VLOOKUP(Table8[[#This Row],[CustomerID]],Table15[[#All],[CustomerID]:[Company Name]],2,FALSE)</f>
        <v>Canadian Badlands Passion Play</v>
      </c>
      <c r="E6023" s="51">
        <v>44980</v>
      </c>
      <c r="F6023" s="50">
        <v>2</v>
      </c>
      <c r="G6023" s="50" t="str">
        <f>VLOOKUP(Table8[[#This Row],[ProductID]],Table12[[#All],[ProductID]:[ProductFullName]],3,FALSE)</f>
        <v>Product B</v>
      </c>
      <c r="H6023" s="50">
        <v>4</v>
      </c>
      <c r="I6023" s="52">
        <v>44980.71883101853</v>
      </c>
      <c r="J6023" s="50">
        <v>125</v>
      </c>
      <c r="K6023" s="51">
        <v>44980.938888888886</v>
      </c>
      <c r="L6023" s="53"/>
      <c r="M6023" s="54">
        <v>1</v>
      </c>
    </row>
    <row r="6024" spans="2:13" x14ac:dyDescent="0.3">
      <c r="B6024" s="49">
        <v>24867</v>
      </c>
      <c r="C6024" s="50">
        <v>1355</v>
      </c>
      <c r="D6024" s="50" t="str">
        <f>VLOOKUP(Table8[[#This Row],[CustomerID]],Table15[[#All],[CustomerID]:[Company Name]],2,FALSE)</f>
        <v>Providence St Vincent Gift shops</v>
      </c>
      <c r="E6024" s="51">
        <v>44980</v>
      </c>
      <c r="F6024" s="50">
        <v>6</v>
      </c>
      <c r="G6024" s="50" t="str">
        <f>VLOOKUP(Table8[[#This Row],[ProductID]],Table12[[#All],[ProductID]:[ProductFullName]],3,FALSE)</f>
        <v>Product F</v>
      </c>
      <c r="H6024" s="53"/>
      <c r="I6024" s="53"/>
      <c r="J6024" s="53"/>
      <c r="K6024" s="51">
        <v>44980.938888888886</v>
      </c>
      <c r="L6024" s="53"/>
      <c r="M6024" s="54">
        <v>1</v>
      </c>
    </row>
    <row r="6025" spans="2:13" x14ac:dyDescent="0.3">
      <c r="B6025" s="49">
        <v>24868</v>
      </c>
      <c r="C6025" s="50">
        <v>461</v>
      </c>
      <c r="D6025" s="50" t="str">
        <f>VLOOKUP(Table8[[#This Row],[CustomerID]],Table15[[#All],[CustomerID]:[Company Name]],2,FALSE)</f>
        <v>Blind River District Health Centre</v>
      </c>
      <c r="E6025" s="51">
        <v>44980</v>
      </c>
      <c r="F6025" s="50">
        <v>5</v>
      </c>
      <c r="G6025" s="50" t="str">
        <f>VLOOKUP(Table8[[#This Row],[ProductID]],Table12[[#All],[ProductID]:[ProductFullName]],3,FALSE)</f>
        <v>Product E</v>
      </c>
      <c r="H6025" s="50">
        <v>2</v>
      </c>
      <c r="I6025" s="52">
        <v>44980.744513888902</v>
      </c>
      <c r="J6025" s="50">
        <v>114</v>
      </c>
      <c r="K6025" s="51">
        <v>44980.938888888886</v>
      </c>
      <c r="L6025" s="53"/>
      <c r="M6025" s="54">
        <v>1</v>
      </c>
    </row>
    <row r="6026" spans="2:13" x14ac:dyDescent="0.3">
      <c r="B6026" s="49">
        <v>24869</v>
      </c>
      <c r="C6026" s="50">
        <v>34</v>
      </c>
      <c r="D6026" s="50" t="str">
        <f>VLOOKUP(Table8[[#This Row],[CustomerID]],Table15[[#All],[CustomerID]:[Company Name]],2,FALSE)</f>
        <v>Ahead Of Hair</v>
      </c>
      <c r="E6026" s="51">
        <v>44981</v>
      </c>
      <c r="F6026" s="50">
        <v>3</v>
      </c>
      <c r="G6026" s="50" t="str">
        <f>VLOOKUP(Table8[[#This Row],[ProductID]],Table12[[#All],[ProductID]:[ProductFullName]],3,FALSE)</f>
        <v>Product C</v>
      </c>
      <c r="H6026" s="50">
        <v>6</v>
      </c>
      <c r="I6026" s="52">
        <v>44981.333333333336</v>
      </c>
      <c r="J6026" s="50">
        <v>129</v>
      </c>
      <c r="K6026" s="51">
        <v>44981.946527777778</v>
      </c>
      <c r="L6026" s="53"/>
      <c r="M6026" s="54">
        <v>1</v>
      </c>
    </row>
    <row r="6027" spans="2:13" x14ac:dyDescent="0.3">
      <c r="B6027" s="49">
        <v>24870</v>
      </c>
      <c r="C6027" s="50">
        <v>429</v>
      </c>
      <c r="D6027" s="50" t="str">
        <f>VLOOKUP(Table8[[#This Row],[CustomerID]],Table15[[#All],[CustomerID]:[Company Name]],2,FALSE)</f>
        <v>BELA BOOTEEK</v>
      </c>
      <c r="E6027" s="51">
        <v>44981</v>
      </c>
      <c r="F6027" s="50">
        <v>5</v>
      </c>
      <c r="G6027" s="50" t="str">
        <f>VLOOKUP(Table8[[#This Row],[ProductID]],Table12[[#All],[ProductID]:[ProductFullName]],3,FALSE)</f>
        <v>Product E</v>
      </c>
      <c r="H6027" s="50">
        <v>4</v>
      </c>
      <c r="I6027" s="52">
        <v>44981.347615740742</v>
      </c>
      <c r="J6027" s="50">
        <v>118</v>
      </c>
      <c r="K6027" s="51">
        <v>44981.946527777778</v>
      </c>
      <c r="L6027" s="53"/>
      <c r="M6027" s="54">
        <v>1</v>
      </c>
    </row>
    <row r="6028" spans="2:13" x14ac:dyDescent="0.3">
      <c r="B6028" s="49">
        <v>24871</v>
      </c>
      <c r="C6028" s="50">
        <v>1131</v>
      </c>
      <c r="D6028" s="50" t="str">
        <f>VLOOKUP(Table8[[#This Row],[CustomerID]],Table15[[#All],[CustomerID]:[Company Name]],2,FALSE)</f>
        <v>Ivy Trellis, The</v>
      </c>
      <c r="E6028" s="51">
        <v>44981</v>
      </c>
      <c r="F6028" s="50">
        <v>4</v>
      </c>
      <c r="G6028" s="50" t="str">
        <f>VLOOKUP(Table8[[#This Row],[ProductID]],Table12[[#All],[ProductID]:[ProductFullName]],3,FALSE)</f>
        <v>Product D</v>
      </c>
      <c r="H6028" s="50">
        <v>6</v>
      </c>
      <c r="I6028" s="52">
        <v>44981.358275462968</v>
      </c>
      <c r="J6028" s="50">
        <v>107</v>
      </c>
      <c r="K6028" s="51">
        <v>44981.946527777778</v>
      </c>
      <c r="L6028" s="53"/>
      <c r="M6028" s="54">
        <v>1</v>
      </c>
    </row>
    <row r="6029" spans="2:13" x14ac:dyDescent="0.3">
      <c r="B6029" s="49">
        <v>24872</v>
      </c>
      <c r="C6029" s="50">
        <v>340</v>
      </c>
      <c r="D6029" s="50" t="str">
        <f>VLOOKUP(Table8[[#This Row],[CustomerID]],Table15[[#All],[CustomerID]:[Company Name]],2,FALSE)</f>
        <v>Toronto And Region Conservation</v>
      </c>
      <c r="E6029" s="51">
        <v>44981</v>
      </c>
      <c r="F6029" s="50">
        <v>2</v>
      </c>
      <c r="G6029" s="50" t="str">
        <f>VLOOKUP(Table8[[#This Row],[ProductID]],Table12[[#All],[ProductID]:[ProductFullName]],3,FALSE)</f>
        <v>Product B</v>
      </c>
      <c r="H6029" s="50">
        <v>4</v>
      </c>
      <c r="I6029" s="52">
        <v>44981.370509259265</v>
      </c>
      <c r="J6029" s="50">
        <v>112</v>
      </c>
      <c r="K6029" s="51">
        <v>44981.946527777778</v>
      </c>
      <c r="L6029" s="53"/>
      <c r="M6029" s="54">
        <v>1</v>
      </c>
    </row>
    <row r="6030" spans="2:13" x14ac:dyDescent="0.3">
      <c r="B6030" s="49">
        <v>24873</v>
      </c>
      <c r="C6030" s="50">
        <v>326</v>
      </c>
      <c r="D6030" s="50" t="str">
        <f>VLOOKUP(Table8[[#This Row],[CustomerID]],Table15[[#All],[CustomerID]:[Company Name]],2,FALSE)</f>
        <v>Pharmasave #639</v>
      </c>
      <c r="E6030" s="51">
        <v>44981</v>
      </c>
      <c r="F6030" s="50">
        <v>1</v>
      </c>
      <c r="G6030" s="50" t="str">
        <f>VLOOKUP(Table8[[#This Row],[ProductID]],Table12[[#All],[ProductID]:[ProductFullName]],3,FALSE)</f>
        <v>Product A</v>
      </c>
      <c r="H6030" s="50">
        <v>2</v>
      </c>
      <c r="I6030" s="52">
        <v>44981.383645833339</v>
      </c>
      <c r="J6030" s="50">
        <v>115</v>
      </c>
      <c r="K6030" s="51">
        <v>44981.946527777778</v>
      </c>
      <c r="L6030" s="53"/>
      <c r="M6030" s="54">
        <v>1</v>
      </c>
    </row>
    <row r="6031" spans="2:13" x14ac:dyDescent="0.3">
      <c r="B6031" s="49">
        <v>24874</v>
      </c>
      <c r="C6031" s="50">
        <v>851</v>
      </c>
      <c r="D6031" s="50" t="str">
        <f>VLOOKUP(Table8[[#This Row],[CustomerID]],Table15[[#All],[CustomerID]:[Company Name]],2,FALSE)</f>
        <v>Donnas Hallmark</v>
      </c>
      <c r="E6031" s="51">
        <v>44981</v>
      </c>
      <c r="F6031" s="50">
        <v>1</v>
      </c>
      <c r="G6031" s="50" t="str">
        <f>VLOOKUP(Table8[[#This Row],[ProductID]],Table12[[#All],[ProductID]:[ProductFullName]],3,FALSE)</f>
        <v>Product A</v>
      </c>
      <c r="H6031" s="50">
        <v>4</v>
      </c>
      <c r="I6031" s="52">
        <v>44981.396863425929</v>
      </c>
      <c r="J6031" s="50">
        <v>131</v>
      </c>
      <c r="K6031" s="51">
        <v>44981.946527777778</v>
      </c>
      <c r="L6031" s="53"/>
      <c r="M6031" s="54">
        <v>1</v>
      </c>
    </row>
    <row r="6032" spans="2:13" x14ac:dyDescent="0.3">
      <c r="B6032" s="49">
        <v>24875</v>
      </c>
      <c r="C6032" s="50">
        <v>1396</v>
      </c>
      <c r="D6032" s="50" t="str">
        <f>VLOOKUP(Table8[[#This Row],[CustomerID]],Table15[[#All],[CustomerID]:[Company Name]],2,FALSE)</f>
        <v>Cooks &amp; Company Floral</v>
      </c>
      <c r="E6032" s="51">
        <v>44981</v>
      </c>
      <c r="F6032" s="50">
        <v>3</v>
      </c>
      <c r="G6032" s="50" t="str">
        <f>VLOOKUP(Table8[[#This Row],[ProductID]],Table12[[#All],[ProductID]:[ProductFullName]],3,FALSE)</f>
        <v>Product C</v>
      </c>
      <c r="H6032" s="50">
        <v>2</v>
      </c>
      <c r="I6032" s="52">
        <v>44981.414872685185</v>
      </c>
      <c r="J6032" s="50">
        <v>126</v>
      </c>
      <c r="K6032" s="51">
        <v>44981.946527777778</v>
      </c>
      <c r="L6032" s="53"/>
      <c r="M6032" s="54">
        <v>1</v>
      </c>
    </row>
    <row r="6033" spans="2:13" x14ac:dyDescent="0.3">
      <c r="B6033" s="49">
        <v>24876</v>
      </c>
      <c r="C6033" s="50">
        <v>909</v>
      </c>
      <c r="D6033" s="50" t="str">
        <f>VLOOKUP(Table8[[#This Row],[CustomerID]],Table15[[#All],[CustomerID]:[Company Name]],2,FALSE)</f>
        <v>Huntington Hospital Auxillary</v>
      </c>
      <c r="E6033" s="51">
        <v>44981</v>
      </c>
      <c r="F6033" s="50">
        <v>1</v>
      </c>
      <c r="G6033" s="50" t="str">
        <f>VLOOKUP(Table8[[#This Row],[ProductID]],Table12[[#All],[ProductID]:[ProductFullName]],3,FALSE)</f>
        <v>Product A</v>
      </c>
      <c r="H6033" s="50">
        <v>6</v>
      </c>
      <c r="I6033" s="52">
        <v>44981.432314814818</v>
      </c>
      <c r="J6033" s="50">
        <v>133</v>
      </c>
      <c r="K6033" s="51">
        <v>44981.946527777778</v>
      </c>
      <c r="L6033" s="53"/>
      <c r="M6033" s="54">
        <v>1</v>
      </c>
    </row>
    <row r="6034" spans="2:13" x14ac:dyDescent="0.3">
      <c r="B6034" s="49">
        <v>24877</v>
      </c>
      <c r="C6034" s="50">
        <v>746</v>
      </c>
      <c r="D6034" s="50" t="str">
        <f>VLOOKUP(Table8[[#This Row],[CustomerID]],Table15[[#All],[CustomerID]:[Company Name]],2,FALSE)</f>
        <v>Creations</v>
      </c>
      <c r="E6034" s="51">
        <v>44981</v>
      </c>
      <c r="F6034" s="50">
        <v>6</v>
      </c>
      <c r="G6034" s="50" t="str">
        <f>VLOOKUP(Table8[[#This Row],[ProductID]],Table12[[#All],[ProductID]:[ProductFullName]],3,FALSE)</f>
        <v>Product F</v>
      </c>
      <c r="H6034" s="53"/>
      <c r="I6034" s="53"/>
      <c r="J6034" s="53"/>
      <c r="K6034" s="51">
        <v>44981.946527777778</v>
      </c>
      <c r="L6034" s="53"/>
      <c r="M6034" s="54">
        <v>1</v>
      </c>
    </row>
    <row r="6035" spans="2:13" x14ac:dyDescent="0.3">
      <c r="B6035" s="49">
        <v>24878</v>
      </c>
      <c r="C6035" s="50">
        <v>892</v>
      </c>
      <c r="D6035" s="50" t="str">
        <f>VLOOKUP(Table8[[#This Row],[CustomerID]],Table15[[#All],[CustomerID]:[Company Name]],2,FALSE)</f>
        <v>Your Variety Center</v>
      </c>
      <c r="E6035" s="51">
        <v>44981</v>
      </c>
      <c r="F6035" s="50">
        <v>6</v>
      </c>
      <c r="G6035" s="50" t="str">
        <f>VLOOKUP(Table8[[#This Row],[ProductID]],Table12[[#All],[ProductID]:[ProductFullName]],3,FALSE)</f>
        <v>Product F</v>
      </c>
      <c r="H6035" s="53"/>
      <c r="I6035" s="53"/>
      <c r="J6035" s="53"/>
      <c r="K6035" s="51">
        <v>44981.946527777778</v>
      </c>
      <c r="L6035" s="53"/>
      <c r="M6035" s="54">
        <v>1</v>
      </c>
    </row>
    <row r="6036" spans="2:13" x14ac:dyDescent="0.3">
      <c r="B6036" s="49">
        <v>24879</v>
      </c>
      <c r="C6036" s="50">
        <v>790</v>
      </c>
      <c r="D6036" s="50" t="str">
        <f>VLOOKUP(Table8[[#This Row],[CustomerID]],Table15[[#All],[CustomerID]:[Company Name]],2,FALSE)</f>
        <v>The Lobster Pound Restaurant Cafe Shop</v>
      </c>
      <c r="E6036" s="51">
        <v>44981</v>
      </c>
      <c r="F6036" s="50">
        <v>6</v>
      </c>
      <c r="G6036" s="50" t="str">
        <f>VLOOKUP(Table8[[#This Row],[ProductID]],Table12[[#All],[ProductID]:[ProductFullName]],3,FALSE)</f>
        <v>Product F</v>
      </c>
      <c r="H6036" s="53"/>
      <c r="I6036" s="53"/>
      <c r="J6036" s="53"/>
      <c r="K6036" s="51">
        <v>44981.946527777778</v>
      </c>
      <c r="L6036" s="53"/>
      <c r="M6036" s="54">
        <v>1</v>
      </c>
    </row>
    <row r="6037" spans="2:13" x14ac:dyDescent="0.3">
      <c r="B6037" s="49">
        <v>24880</v>
      </c>
      <c r="C6037" s="50">
        <v>496</v>
      </c>
      <c r="D6037" s="50" t="str">
        <f>VLOOKUP(Table8[[#This Row],[CustomerID]],Table15[[#All],[CustomerID]:[Company Name]],2,FALSE)</f>
        <v>Pharmasave - 469</v>
      </c>
      <c r="E6037" s="51">
        <v>44981</v>
      </c>
      <c r="F6037" s="50">
        <v>4</v>
      </c>
      <c r="G6037" s="50" t="str">
        <f>VLOOKUP(Table8[[#This Row],[ProductID]],Table12[[#All],[ProductID]:[ProductFullName]],3,FALSE)</f>
        <v>Product D</v>
      </c>
      <c r="H6037" s="50">
        <v>3</v>
      </c>
      <c r="I6037" s="52">
        <v>44981.484722222223</v>
      </c>
      <c r="J6037" s="50">
        <v>125</v>
      </c>
      <c r="K6037" s="51">
        <v>44981.946527777778</v>
      </c>
      <c r="L6037" s="53"/>
      <c r="M6037" s="54">
        <v>1</v>
      </c>
    </row>
    <row r="6038" spans="2:13" x14ac:dyDescent="0.3">
      <c r="B6038" s="49">
        <v>24881</v>
      </c>
      <c r="C6038" s="50">
        <v>795</v>
      </c>
      <c r="D6038" s="50" t="str">
        <f>VLOOKUP(Table8[[#This Row],[CustomerID]],Table15[[#All],[CustomerID]:[Company Name]],2,FALSE)</f>
        <v>Bee's Hallmark</v>
      </c>
      <c r="E6038" s="51">
        <v>44981</v>
      </c>
      <c r="F6038" s="50">
        <v>2</v>
      </c>
      <c r="G6038" s="50" t="str">
        <f>VLOOKUP(Table8[[#This Row],[ProductID]],Table12[[#All],[ProductID]:[ProductFullName]],3,FALSE)</f>
        <v>Product B</v>
      </c>
      <c r="H6038" s="50">
        <v>6</v>
      </c>
      <c r="I6038" s="52">
        <v>44981.495208333334</v>
      </c>
      <c r="J6038" s="50">
        <v>108</v>
      </c>
      <c r="K6038" s="51">
        <v>44981.946527777778</v>
      </c>
      <c r="L6038" s="53"/>
      <c r="M6038" s="54">
        <v>1</v>
      </c>
    </row>
    <row r="6039" spans="2:13" x14ac:dyDescent="0.3">
      <c r="B6039" s="49">
        <v>24882</v>
      </c>
      <c r="C6039" s="50">
        <v>845</v>
      </c>
      <c r="D6039" s="50" t="str">
        <f>VLOOKUP(Table8[[#This Row],[CustomerID]],Table15[[#All],[CustomerID]:[Company Name]],2,FALSE)</f>
        <v>Abedrabbo Asscoiates LLC.</v>
      </c>
      <c r="E6039" s="51">
        <v>44981</v>
      </c>
      <c r="F6039" s="50">
        <v>3</v>
      </c>
      <c r="G6039" s="50" t="str">
        <f>VLOOKUP(Table8[[#This Row],[ProductID]],Table12[[#All],[ProductID]:[ProductFullName]],3,FALSE)</f>
        <v>Product C</v>
      </c>
      <c r="H6039" s="50">
        <v>7</v>
      </c>
      <c r="I6039" s="52">
        <v>44981.512291666666</v>
      </c>
      <c r="J6039" s="50">
        <v>122</v>
      </c>
      <c r="K6039" s="51">
        <v>44981.946527777778</v>
      </c>
      <c r="L6039" s="53"/>
      <c r="M6039" s="54">
        <v>1</v>
      </c>
    </row>
    <row r="6040" spans="2:13" x14ac:dyDescent="0.3">
      <c r="B6040" s="49">
        <v>24883</v>
      </c>
      <c r="C6040" s="50">
        <v>400</v>
      </c>
      <c r="D6040" s="50" t="str">
        <f>VLOOKUP(Table8[[#This Row],[CustomerID]],Table15[[#All],[CustomerID]:[Company Name]],2,FALSE)</f>
        <v>Magic Mountain</v>
      </c>
      <c r="E6040" s="51">
        <v>44981</v>
      </c>
      <c r="F6040" s="50">
        <v>3</v>
      </c>
      <c r="G6040" s="50" t="str">
        <f>VLOOKUP(Table8[[#This Row],[ProductID]],Table12[[#All],[ProductID]:[ProductFullName]],3,FALSE)</f>
        <v>Product C</v>
      </c>
      <c r="H6040" s="50">
        <v>2</v>
      </c>
      <c r="I6040" s="52">
        <v>44981.527245370373</v>
      </c>
      <c r="J6040" s="50">
        <v>127</v>
      </c>
      <c r="K6040" s="51">
        <v>44981.946527777778</v>
      </c>
      <c r="L6040" s="53"/>
      <c r="M6040" s="54">
        <v>1</v>
      </c>
    </row>
    <row r="6041" spans="2:13" x14ac:dyDescent="0.3">
      <c r="B6041" s="49">
        <v>24884</v>
      </c>
      <c r="C6041" s="50">
        <v>975</v>
      </c>
      <c r="D6041" s="50" t="str">
        <f>VLOOKUP(Table8[[#This Row],[CustomerID]],Table15[[#All],[CustomerID]:[Company Name]],2,FALSE)</f>
        <v>Washington Parfume &amp; Watch</v>
      </c>
      <c r="E6041" s="51">
        <v>44981</v>
      </c>
      <c r="F6041" s="50">
        <v>5</v>
      </c>
      <c r="G6041" s="50" t="str">
        <f>VLOOKUP(Table8[[#This Row],[ProductID]],Table12[[#All],[ProductID]:[ProductFullName]],3,FALSE)</f>
        <v>Product E</v>
      </c>
      <c r="H6041" s="50">
        <v>3</v>
      </c>
      <c r="I6041" s="52">
        <v>44981.538391203707</v>
      </c>
      <c r="J6041" s="50">
        <v>119</v>
      </c>
      <c r="K6041" s="51">
        <v>44981.946527777778</v>
      </c>
      <c r="L6041" s="53"/>
      <c r="M6041" s="54">
        <v>1</v>
      </c>
    </row>
    <row r="6042" spans="2:13" x14ac:dyDescent="0.3">
      <c r="B6042" s="49">
        <v>24885</v>
      </c>
      <c r="C6042" s="50">
        <v>325</v>
      </c>
      <c r="D6042" s="50" t="str">
        <f>VLOOKUP(Table8[[#This Row],[CustomerID]],Table15[[#All],[CustomerID]:[Company Name]],2,FALSE)</f>
        <v>Mastermind Educational Technologies Inc</v>
      </c>
      <c r="E6042" s="51">
        <v>44981</v>
      </c>
      <c r="F6042" s="50">
        <v>2</v>
      </c>
      <c r="G6042" s="50" t="str">
        <f>VLOOKUP(Table8[[#This Row],[ProductID]],Table12[[#All],[ProductID]:[ProductFullName]],3,FALSE)</f>
        <v>Product B</v>
      </c>
      <c r="H6042" s="50">
        <v>2</v>
      </c>
      <c r="I6042" s="52">
        <v>44981.555914351855</v>
      </c>
      <c r="J6042" s="50">
        <v>128</v>
      </c>
      <c r="K6042" s="51">
        <v>44981.946527777778</v>
      </c>
      <c r="L6042" s="53"/>
      <c r="M6042" s="54">
        <v>1</v>
      </c>
    </row>
    <row r="6043" spans="2:13" x14ac:dyDescent="0.3">
      <c r="B6043" s="49">
        <v>24886</v>
      </c>
      <c r="C6043" s="50">
        <v>1354</v>
      </c>
      <c r="D6043" s="50" t="str">
        <f>VLOOKUP(Table8[[#This Row],[CustomerID]],Table15[[#All],[CustomerID]:[Company Name]],2,FALSE)</f>
        <v>Museum Tour</v>
      </c>
      <c r="E6043" s="51">
        <v>44981</v>
      </c>
      <c r="F6043" s="50">
        <v>2</v>
      </c>
      <c r="G6043" s="50" t="str">
        <f>VLOOKUP(Table8[[#This Row],[ProductID]],Table12[[#All],[ProductID]:[ProductFullName]],3,FALSE)</f>
        <v>Product B</v>
      </c>
      <c r="H6043" s="50">
        <v>4</v>
      </c>
      <c r="I6043" s="52">
        <v>44981.567222222227</v>
      </c>
      <c r="J6043" s="50">
        <v>132</v>
      </c>
      <c r="K6043" s="51">
        <v>44981.946527777778</v>
      </c>
      <c r="L6043" s="53"/>
      <c r="M6043" s="54">
        <v>1</v>
      </c>
    </row>
    <row r="6044" spans="2:13" x14ac:dyDescent="0.3">
      <c r="B6044" s="49">
        <v>24887</v>
      </c>
      <c r="C6044" s="50">
        <v>254</v>
      </c>
      <c r="D6044" s="50" t="str">
        <f>VLOOKUP(Table8[[#This Row],[CustomerID]],Table15[[#All],[CustomerID]:[Company Name]],2,FALSE)</f>
        <v>Samples, Temtex Industries Inc.</v>
      </c>
      <c r="E6044" s="51">
        <v>44981</v>
      </c>
      <c r="F6044" s="50">
        <v>6</v>
      </c>
      <c r="G6044" s="50" t="str">
        <f>VLOOKUP(Table8[[#This Row],[ProductID]],Table12[[#All],[ProductID]:[ProductFullName]],3,FALSE)</f>
        <v>Product F</v>
      </c>
      <c r="H6044" s="53"/>
      <c r="I6044" s="53"/>
      <c r="J6044" s="53"/>
      <c r="K6044" s="51">
        <v>44981.946527777778</v>
      </c>
      <c r="L6044" s="53"/>
      <c r="M6044" s="54">
        <v>1</v>
      </c>
    </row>
    <row r="6045" spans="2:13" x14ac:dyDescent="0.3">
      <c r="B6045" s="49">
        <v>24888</v>
      </c>
      <c r="C6045" s="50">
        <v>352</v>
      </c>
      <c r="D6045" s="50" t="str">
        <f>VLOOKUP(Table8[[#This Row],[CustomerID]],Table15[[#All],[CustomerID]:[Company Name]],2,FALSE)</f>
        <v>Buck or Two #331</v>
      </c>
      <c r="E6045" s="51">
        <v>44981</v>
      </c>
      <c r="F6045" s="50">
        <v>6</v>
      </c>
      <c r="G6045" s="50" t="str">
        <f>VLOOKUP(Table8[[#This Row],[ProductID]],Table12[[#All],[ProductID]:[ProductFullName]],3,FALSE)</f>
        <v>Product F</v>
      </c>
      <c r="H6045" s="53"/>
      <c r="I6045" s="53"/>
      <c r="J6045" s="53"/>
      <c r="K6045" s="51">
        <v>44981.946527777778</v>
      </c>
      <c r="L6045" s="53"/>
      <c r="M6045" s="54">
        <v>1</v>
      </c>
    </row>
    <row r="6046" spans="2:13" x14ac:dyDescent="0.3">
      <c r="B6046" s="49">
        <v>24889</v>
      </c>
      <c r="C6046" s="50">
        <v>948</v>
      </c>
      <c r="D6046" s="50" t="str">
        <f>VLOOKUP(Table8[[#This Row],[CustomerID]],Table15[[#All],[CustomerID]:[Company Name]],2,FALSE)</f>
        <v>Cheryl Ann's</v>
      </c>
      <c r="E6046" s="51">
        <v>44981</v>
      </c>
      <c r="F6046" s="50">
        <v>3</v>
      </c>
      <c r="G6046" s="50" t="str">
        <f>VLOOKUP(Table8[[#This Row],[ProductID]],Table12[[#All],[ProductID]:[ProductFullName]],3,FALSE)</f>
        <v>Product C</v>
      </c>
      <c r="H6046" s="50">
        <v>2</v>
      </c>
      <c r="I6046" s="52">
        <v>44981.611585648156</v>
      </c>
      <c r="J6046" s="50">
        <v>125</v>
      </c>
      <c r="K6046" s="51">
        <v>44981.946527777778</v>
      </c>
      <c r="L6046" s="53"/>
      <c r="M6046" s="54">
        <v>1</v>
      </c>
    </row>
    <row r="6047" spans="2:13" x14ac:dyDescent="0.3">
      <c r="B6047" s="49">
        <v>24890</v>
      </c>
      <c r="C6047" s="50">
        <v>594</v>
      </c>
      <c r="D6047" s="50" t="str">
        <f>VLOOKUP(Table8[[#This Row],[CustomerID]],Table15[[#All],[CustomerID]:[Company Name]],2,FALSE)</f>
        <v>Glenbow Museum</v>
      </c>
      <c r="E6047" s="51">
        <v>44981</v>
      </c>
      <c r="F6047" s="50">
        <v>3</v>
      </c>
      <c r="G6047" s="50" t="str">
        <f>VLOOKUP(Table8[[#This Row],[ProductID]],Table12[[#All],[ProductID]:[ProductFullName]],3,FALSE)</f>
        <v>Product C</v>
      </c>
      <c r="H6047" s="50">
        <v>4</v>
      </c>
      <c r="I6047" s="52">
        <v>44981.62880787038</v>
      </c>
      <c r="J6047" s="50">
        <v>126</v>
      </c>
      <c r="K6047" s="51">
        <v>44981.946527777778</v>
      </c>
      <c r="L6047" s="53"/>
      <c r="M6047" s="54">
        <v>1</v>
      </c>
    </row>
    <row r="6048" spans="2:13" x14ac:dyDescent="0.3">
      <c r="B6048" s="49">
        <v>24891</v>
      </c>
      <c r="C6048" s="50">
        <v>729</v>
      </c>
      <c r="D6048" s="50" t="str">
        <f>VLOOKUP(Table8[[#This Row],[CustomerID]],Table15[[#All],[CustomerID]:[Company Name]],2,FALSE)</f>
        <v>From A to Zebra</v>
      </c>
      <c r="E6048" s="51">
        <v>44981</v>
      </c>
      <c r="F6048" s="50">
        <v>5</v>
      </c>
      <c r="G6048" s="50" t="str">
        <f>VLOOKUP(Table8[[#This Row],[ProductID]],Table12[[#All],[ProductID]:[ProductFullName]],3,FALSE)</f>
        <v>Product E</v>
      </c>
      <c r="H6048" s="50">
        <v>2</v>
      </c>
      <c r="I6048" s="52">
        <v>44981.640578703715</v>
      </c>
      <c r="J6048" s="50">
        <v>108</v>
      </c>
      <c r="K6048" s="51">
        <v>44981.946527777778</v>
      </c>
      <c r="L6048" s="53"/>
      <c r="M6048" s="54">
        <v>1</v>
      </c>
    </row>
    <row r="6049" spans="2:13" x14ac:dyDescent="0.3">
      <c r="B6049" s="49">
        <v>24892</v>
      </c>
      <c r="C6049" s="50">
        <v>1204</v>
      </c>
      <c r="D6049" s="50" t="str">
        <f>VLOOKUP(Table8[[#This Row],[CustomerID]],Table15[[#All],[CustomerID]:[Company Name]],2,FALSE)</f>
        <v>Karen Parsons</v>
      </c>
      <c r="E6049" s="51">
        <v>44981</v>
      </c>
      <c r="F6049" s="50">
        <v>3</v>
      </c>
      <c r="G6049" s="50" t="str">
        <f>VLOOKUP(Table8[[#This Row],[ProductID]],Table12[[#All],[ProductID]:[ProductFullName]],3,FALSE)</f>
        <v>Product C</v>
      </c>
      <c r="H6049" s="50">
        <v>4</v>
      </c>
      <c r="I6049" s="52">
        <v>44981.6563888889</v>
      </c>
      <c r="J6049" s="50">
        <v>123</v>
      </c>
      <c r="K6049" s="51">
        <v>44981.946527777778</v>
      </c>
      <c r="L6049" s="53"/>
      <c r="M6049" s="54">
        <v>1</v>
      </c>
    </row>
    <row r="6050" spans="2:13" x14ac:dyDescent="0.3">
      <c r="B6050" s="49">
        <v>24893</v>
      </c>
      <c r="C6050" s="50">
        <v>403</v>
      </c>
      <c r="D6050" s="50" t="str">
        <f>VLOOKUP(Table8[[#This Row],[CustomerID]],Table15[[#All],[CustomerID]:[Company Name]],2,FALSE)</f>
        <v>The Country Attic</v>
      </c>
      <c r="E6050" s="51">
        <v>44981</v>
      </c>
      <c r="F6050" s="50">
        <v>4</v>
      </c>
      <c r="G6050" s="50" t="str">
        <f>VLOOKUP(Table8[[#This Row],[ProductID]],Table12[[#All],[ProductID]:[ProductFullName]],3,FALSE)</f>
        <v>Product D</v>
      </c>
      <c r="H6050" s="50">
        <v>2</v>
      </c>
      <c r="I6050" s="52">
        <v>44981.666793981494</v>
      </c>
      <c r="J6050" s="50">
        <v>109</v>
      </c>
      <c r="K6050" s="51">
        <v>44981.946527777778</v>
      </c>
      <c r="L6050" s="53"/>
      <c r="M6050" s="54">
        <v>1</v>
      </c>
    </row>
    <row r="6051" spans="2:13" x14ac:dyDescent="0.3">
      <c r="B6051" s="49">
        <v>24894</v>
      </c>
      <c r="C6051" s="50">
        <v>1327</v>
      </c>
      <c r="D6051" s="50" t="str">
        <f>VLOOKUP(Table8[[#This Row],[CustomerID]],Table15[[#All],[CustomerID]:[Company Name]],2,FALSE)</f>
        <v>Strawbridges Stationers &amp; Gifts</v>
      </c>
      <c r="E6051" s="51">
        <v>44981</v>
      </c>
      <c r="F6051" s="50">
        <v>6</v>
      </c>
      <c r="G6051" s="50" t="str">
        <f>VLOOKUP(Table8[[#This Row],[ProductID]],Table12[[#All],[ProductID]:[ProductFullName]],3,FALSE)</f>
        <v>Product F</v>
      </c>
      <c r="H6051" s="53"/>
      <c r="I6051" s="53"/>
      <c r="J6051" s="53"/>
      <c r="K6051" s="51">
        <v>44981.946527777778</v>
      </c>
      <c r="L6051" s="53"/>
      <c r="M6051" s="54">
        <v>1</v>
      </c>
    </row>
    <row r="6052" spans="2:13" x14ac:dyDescent="0.3">
      <c r="B6052" s="49">
        <v>24895</v>
      </c>
      <c r="C6052" s="50">
        <v>1149</v>
      </c>
      <c r="D6052" s="50" t="str">
        <f>VLOOKUP(Table8[[#This Row],[CustomerID]],Table15[[#All],[CustomerID]:[Company Name]],2,FALSE)</f>
        <v>UWHC Hospital</v>
      </c>
      <c r="E6052" s="51">
        <v>44981</v>
      </c>
      <c r="F6052" s="50">
        <v>2</v>
      </c>
      <c r="G6052" s="50" t="str">
        <f>VLOOKUP(Table8[[#This Row],[ProductID]],Table12[[#All],[ProductID]:[ProductFullName]],3,FALSE)</f>
        <v>Product B</v>
      </c>
      <c r="H6052" s="50">
        <v>5</v>
      </c>
      <c r="I6052" s="52">
        <v>44981.697094907424</v>
      </c>
      <c r="J6052" s="50">
        <v>125</v>
      </c>
      <c r="K6052" s="51">
        <v>44981.946527777778</v>
      </c>
      <c r="L6052" s="53"/>
      <c r="M6052" s="54">
        <v>1</v>
      </c>
    </row>
    <row r="6053" spans="2:13" x14ac:dyDescent="0.3">
      <c r="B6053" s="49">
        <v>24896</v>
      </c>
      <c r="C6053" s="50">
        <v>833</v>
      </c>
      <c r="D6053" s="50" t="str">
        <f>VLOOKUP(Table8[[#This Row],[CustomerID]],Table15[[#All],[CustomerID]:[Company Name]],2,FALSE)</f>
        <v>Accessory Cargo</v>
      </c>
      <c r="E6053" s="51">
        <v>44981</v>
      </c>
      <c r="F6053" s="50">
        <v>1</v>
      </c>
      <c r="G6053" s="50" t="str">
        <f>VLOOKUP(Table8[[#This Row],[ProductID]],Table12[[#All],[ProductID]:[ProductFullName]],3,FALSE)</f>
        <v>Product A</v>
      </c>
      <c r="H6053" s="50">
        <v>6</v>
      </c>
      <c r="I6053" s="52">
        <v>44981.708668981497</v>
      </c>
      <c r="J6053" s="50">
        <v>113</v>
      </c>
      <c r="K6053" s="51">
        <v>44981.946527777778</v>
      </c>
      <c r="L6053" s="53"/>
      <c r="M6053" s="54">
        <v>1</v>
      </c>
    </row>
    <row r="6054" spans="2:13" x14ac:dyDescent="0.3">
      <c r="B6054" s="49">
        <v>24897</v>
      </c>
      <c r="C6054" s="50">
        <v>1005</v>
      </c>
      <c r="D6054" s="50" t="str">
        <f>VLOOKUP(Table8[[#This Row],[CustomerID]],Table15[[#All],[CustomerID]:[Company Name]],2,FALSE)</f>
        <v>Cotton Gin</v>
      </c>
      <c r="E6054" s="51">
        <v>44981</v>
      </c>
      <c r="F6054" s="50">
        <v>6</v>
      </c>
      <c r="G6054" s="50" t="str">
        <f>VLOOKUP(Table8[[#This Row],[ProductID]],Table12[[#All],[ProductID]:[ProductFullName]],3,FALSE)</f>
        <v>Product F</v>
      </c>
      <c r="H6054" s="53"/>
      <c r="I6054" s="53"/>
      <c r="J6054" s="53"/>
      <c r="K6054" s="51">
        <v>44981.946527777778</v>
      </c>
      <c r="L6054" s="53"/>
      <c r="M6054" s="54">
        <v>1</v>
      </c>
    </row>
    <row r="6055" spans="2:13" x14ac:dyDescent="0.3">
      <c r="B6055" s="49">
        <v>24898</v>
      </c>
      <c r="C6055" s="50">
        <v>1024</v>
      </c>
      <c r="D6055" s="50" t="str">
        <f>VLOOKUP(Table8[[#This Row],[CustomerID]],Table15[[#All],[CustomerID]:[Company Name]],2,FALSE)</f>
        <v>Learning Express</v>
      </c>
      <c r="E6055" s="51">
        <v>44981</v>
      </c>
      <c r="F6055" s="50">
        <v>2</v>
      </c>
      <c r="G6055" s="50" t="str">
        <f>VLOOKUP(Table8[[#This Row],[ProductID]],Table12[[#All],[ProductID]:[ProductFullName]],3,FALSE)</f>
        <v>Product B</v>
      </c>
      <c r="H6055" s="50">
        <v>5</v>
      </c>
      <c r="I6055" s="52">
        <v>44981.730821759273</v>
      </c>
      <c r="J6055" s="50">
        <v>122</v>
      </c>
      <c r="K6055" s="51">
        <v>44981.946527777778</v>
      </c>
      <c r="L6055" s="53"/>
      <c r="M6055" s="54">
        <v>1</v>
      </c>
    </row>
    <row r="6056" spans="2:13" x14ac:dyDescent="0.3">
      <c r="B6056" s="49">
        <v>24899</v>
      </c>
      <c r="C6056" s="50">
        <v>535</v>
      </c>
      <c r="D6056" s="50" t="str">
        <f>VLOOKUP(Table8[[#This Row],[CustomerID]],Table15[[#All],[CustomerID]:[Company Name]],2,FALSE)</f>
        <v>Buck or Two - 397</v>
      </c>
      <c r="E6056" s="51">
        <v>44984</v>
      </c>
      <c r="F6056" s="50">
        <v>5</v>
      </c>
      <c r="G6056" s="50" t="str">
        <f>VLOOKUP(Table8[[#This Row],[ProductID]],Table12[[#All],[ProductID]:[ProductFullName]],3,FALSE)</f>
        <v>Product E</v>
      </c>
      <c r="H6056" s="50">
        <v>6</v>
      </c>
      <c r="I6056" s="52">
        <v>44984.333333333336</v>
      </c>
      <c r="J6056" s="50">
        <v>133</v>
      </c>
      <c r="K6056" s="51">
        <v>44984.955555555556</v>
      </c>
      <c r="L6056" s="53"/>
      <c r="M6056" s="54">
        <v>1</v>
      </c>
    </row>
    <row r="6057" spans="2:13" x14ac:dyDescent="0.3">
      <c r="B6057" s="49">
        <v>24900</v>
      </c>
      <c r="C6057" s="50">
        <v>15</v>
      </c>
      <c r="D6057" s="50" t="str">
        <f>VLOOKUP(Table8[[#This Row],[CustomerID]],Table15[[#All],[CustomerID]:[Company Name]],2,FALSE)</f>
        <v>Consumers Choice Pharmacy Ltd</v>
      </c>
      <c r="E6057" s="51">
        <v>44984</v>
      </c>
      <c r="F6057" s="50">
        <v>6</v>
      </c>
      <c r="G6057" s="50" t="str">
        <f>VLOOKUP(Table8[[#This Row],[ProductID]],Table12[[#All],[ProductID]:[ProductFullName]],3,FALSE)</f>
        <v>Product F</v>
      </c>
      <c r="H6057" s="53"/>
      <c r="I6057" s="53"/>
      <c r="J6057" s="53"/>
      <c r="K6057" s="51">
        <v>44984.955555555556</v>
      </c>
      <c r="L6057" s="53"/>
      <c r="M6057" s="54">
        <v>1</v>
      </c>
    </row>
    <row r="6058" spans="2:13" x14ac:dyDescent="0.3">
      <c r="B6058" s="49">
        <v>24901</v>
      </c>
      <c r="C6058" s="50">
        <v>421</v>
      </c>
      <c r="D6058" s="50" t="str">
        <f>VLOOKUP(Table8[[#This Row],[CustomerID]],Table15[[#All],[CustomerID]:[Company Name]],2,FALSE)</f>
        <v>Coyles Products</v>
      </c>
      <c r="E6058" s="51">
        <v>44984</v>
      </c>
      <c r="F6058" s="50">
        <v>1</v>
      </c>
      <c r="G6058" s="50" t="str">
        <f>VLOOKUP(Table8[[#This Row],[ProductID]],Table12[[#All],[ProductID]:[ProductFullName]],3,FALSE)</f>
        <v>Product A</v>
      </c>
      <c r="H6058" s="50">
        <v>7</v>
      </c>
      <c r="I6058" s="52">
        <v>44984.359247685192</v>
      </c>
      <c r="J6058" s="50">
        <v>118</v>
      </c>
      <c r="K6058" s="51">
        <v>44984.955555555556</v>
      </c>
      <c r="L6058" s="53"/>
      <c r="M6058" s="54">
        <v>1</v>
      </c>
    </row>
    <row r="6059" spans="2:13" x14ac:dyDescent="0.3">
      <c r="B6059" s="49">
        <v>24902</v>
      </c>
      <c r="C6059" s="50">
        <v>306</v>
      </c>
      <c r="D6059" s="50" t="str">
        <f>VLOOKUP(Table8[[#This Row],[CustomerID]],Table15[[#All],[CustomerID]:[Company Name]],2,FALSE)</f>
        <v>Crown Heights</v>
      </c>
      <c r="E6059" s="51">
        <v>44984</v>
      </c>
      <c r="F6059" s="50">
        <v>5</v>
      </c>
      <c r="G6059" s="50" t="str">
        <f>VLOOKUP(Table8[[#This Row],[ProductID]],Table12[[#All],[ProductID]:[ProductFullName]],3,FALSE)</f>
        <v>Product E</v>
      </c>
      <c r="H6059" s="50">
        <v>3</v>
      </c>
      <c r="I6059" s="52">
        <v>44984.3756712963</v>
      </c>
      <c r="J6059" s="50">
        <v>117</v>
      </c>
      <c r="K6059" s="51">
        <v>44984.955555555556</v>
      </c>
      <c r="L6059" s="53"/>
      <c r="M6059" s="54">
        <v>1</v>
      </c>
    </row>
    <row r="6060" spans="2:13" x14ac:dyDescent="0.3">
      <c r="B6060" s="49">
        <v>24903</v>
      </c>
      <c r="C6060" s="50">
        <v>88</v>
      </c>
      <c r="D6060" s="50" t="str">
        <f>VLOOKUP(Table8[[#This Row],[CustomerID]],Table15[[#All],[CustomerID]:[Company Name]],2,FALSE)</f>
        <v>Origines</v>
      </c>
      <c r="E6060" s="51">
        <v>44984</v>
      </c>
      <c r="F6060" s="50">
        <v>1</v>
      </c>
      <c r="G6060" s="50" t="str">
        <f>VLOOKUP(Table8[[#This Row],[ProductID]],Table12[[#All],[ProductID]:[ProductFullName]],3,FALSE)</f>
        <v>Product A</v>
      </c>
      <c r="H6060" s="50">
        <v>2</v>
      </c>
      <c r="I6060" s="52">
        <v>44984.390324074076</v>
      </c>
      <c r="J6060" s="50">
        <v>114</v>
      </c>
      <c r="K6060" s="51">
        <v>44984.955555555556</v>
      </c>
      <c r="L6060" s="53"/>
      <c r="M6060" s="54">
        <v>1</v>
      </c>
    </row>
    <row r="6061" spans="2:13" x14ac:dyDescent="0.3">
      <c r="B6061" s="49">
        <v>24904</v>
      </c>
      <c r="C6061" s="50">
        <v>223</v>
      </c>
      <c r="D6061" s="50" t="str">
        <f>VLOOKUP(Table8[[#This Row],[CustomerID]],Table15[[#All],[CustomerID]:[Company Name]],2,FALSE)</f>
        <v>Independent Need Centre</v>
      </c>
      <c r="E6061" s="51">
        <v>44984</v>
      </c>
      <c r="F6061" s="50">
        <v>5</v>
      </c>
      <c r="G6061" s="50" t="str">
        <f>VLOOKUP(Table8[[#This Row],[ProductID]],Table12[[#All],[ProductID]:[ProductFullName]],3,FALSE)</f>
        <v>Product E</v>
      </c>
      <c r="H6061" s="50">
        <v>5</v>
      </c>
      <c r="I6061" s="52">
        <v>44984.401689814818</v>
      </c>
      <c r="J6061" s="50">
        <v>131</v>
      </c>
      <c r="K6061" s="51">
        <v>44984.955555555556</v>
      </c>
      <c r="L6061" s="53"/>
      <c r="M6061" s="54">
        <v>1</v>
      </c>
    </row>
    <row r="6062" spans="2:13" x14ac:dyDescent="0.3">
      <c r="B6062" s="49">
        <v>24905</v>
      </c>
      <c r="C6062" s="50">
        <v>1129</v>
      </c>
      <c r="D6062" s="50" t="str">
        <f>VLOOKUP(Table8[[#This Row],[CustomerID]],Table15[[#All],[CustomerID]:[Company Name]],2,FALSE)</f>
        <v>Saxony</v>
      </c>
      <c r="E6062" s="51">
        <v>44984</v>
      </c>
      <c r="F6062" s="50">
        <v>1</v>
      </c>
      <c r="G6062" s="50" t="str">
        <f>VLOOKUP(Table8[[#This Row],[ProductID]],Table12[[#All],[ProductID]:[ProductFullName]],3,FALSE)</f>
        <v>Product A</v>
      </c>
      <c r="H6062" s="50">
        <v>4</v>
      </c>
      <c r="I6062" s="52">
        <v>44984.413865740746</v>
      </c>
      <c r="J6062" s="50">
        <v>119</v>
      </c>
      <c r="K6062" s="51">
        <v>44984.955555555556</v>
      </c>
      <c r="L6062" s="53"/>
      <c r="M6062" s="54">
        <v>1</v>
      </c>
    </row>
    <row r="6063" spans="2:13" x14ac:dyDescent="0.3">
      <c r="B6063" s="49">
        <v>24906</v>
      </c>
      <c r="C6063" s="50">
        <v>669</v>
      </c>
      <c r="D6063" s="50" t="str">
        <f>VLOOKUP(Table8[[#This Row],[CustomerID]],Table15[[#All],[CustomerID]:[Company Name]],2,FALSE)</f>
        <v>Pharmasave - 221</v>
      </c>
      <c r="E6063" s="51">
        <v>44984</v>
      </c>
      <c r="F6063" s="50">
        <v>5</v>
      </c>
      <c r="G6063" s="50" t="str">
        <f>VLOOKUP(Table8[[#This Row],[ProductID]],Table12[[#All],[ProductID]:[ProductFullName]],3,FALSE)</f>
        <v>Product E</v>
      </c>
      <c r="H6063" s="50">
        <v>2</v>
      </c>
      <c r="I6063" s="52">
        <v>44984.429629629638</v>
      </c>
      <c r="J6063" s="50">
        <v>123</v>
      </c>
      <c r="K6063" s="51">
        <v>44984.955555555556</v>
      </c>
      <c r="L6063" s="53"/>
      <c r="M6063" s="54">
        <v>1</v>
      </c>
    </row>
    <row r="6064" spans="2:13" x14ac:dyDescent="0.3">
      <c r="B6064" s="49">
        <v>24907</v>
      </c>
      <c r="C6064" s="50">
        <v>409</v>
      </c>
      <c r="D6064" s="50" t="str">
        <f>VLOOKUP(Table8[[#This Row],[CustomerID]],Table15[[#All],[CustomerID]:[Company Name]],2,FALSE)</f>
        <v>shoes 22</v>
      </c>
      <c r="E6064" s="51">
        <v>44984</v>
      </c>
      <c r="F6064" s="50">
        <v>6</v>
      </c>
      <c r="G6064" s="50" t="str">
        <f>VLOOKUP(Table8[[#This Row],[ProductID]],Table12[[#All],[ProductID]:[ProductFullName]],3,FALSE)</f>
        <v>Product F</v>
      </c>
      <c r="H6064" s="53"/>
      <c r="I6064" s="53"/>
      <c r="J6064" s="53"/>
      <c r="K6064" s="51">
        <v>44984.955555555556</v>
      </c>
      <c r="L6064" s="53"/>
      <c r="M6064" s="54">
        <v>1</v>
      </c>
    </row>
    <row r="6065" spans="2:13" x14ac:dyDescent="0.3">
      <c r="B6065" s="49">
        <v>24908</v>
      </c>
      <c r="C6065" s="50">
        <v>983</v>
      </c>
      <c r="D6065" s="50" t="str">
        <f>VLOOKUP(Table8[[#This Row],[CustomerID]],Table15[[#All],[CustomerID]:[Company Name]],2,FALSE)</f>
        <v>INOVA Fair Oaks Hospital</v>
      </c>
      <c r="E6065" s="51">
        <v>44984</v>
      </c>
      <c r="F6065" s="50">
        <v>4</v>
      </c>
      <c r="G6065" s="50" t="str">
        <f>VLOOKUP(Table8[[#This Row],[ProductID]],Table12[[#All],[ProductID]:[ProductFullName]],3,FALSE)</f>
        <v>Product D</v>
      </c>
      <c r="H6065" s="50">
        <v>6</v>
      </c>
      <c r="I6065" s="52">
        <v>44984.456203703718</v>
      </c>
      <c r="J6065" s="50">
        <v>129</v>
      </c>
      <c r="K6065" s="51">
        <v>44984.955555555556</v>
      </c>
      <c r="L6065" s="53"/>
      <c r="M6065" s="54">
        <v>1</v>
      </c>
    </row>
    <row r="6066" spans="2:13" x14ac:dyDescent="0.3">
      <c r="B6066" s="49">
        <v>24909</v>
      </c>
      <c r="C6066" s="50">
        <v>618</v>
      </c>
      <c r="D6066" s="50" t="str">
        <f>VLOOKUP(Table8[[#This Row],[CustomerID]],Table15[[#All],[CustomerID]:[Company Name]],2,FALSE)</f>
        <v>Guardian Town and Country</v>
      </c>
      <c r="E6066" s="51">
        <v>44984</v>
      </c>
      <c r="F6066" s="50">
        <v>5</v>
      </c>
      <c r="G6066" s="50" t="str">
        <f>VLOOKUP(Table8[[#This Row],[ProductID]],Table12[[#All],[ProductID]:[ProductFullName]],3,FALSE)</f>
        <v>Product E</v>
      </c>
      <c r="H6066" s="50">
        <v>6</v>
      </c>
      <c r="I6066" s="52">
        <v>44984.467002314828</v>
      </c>
      <c r="J6066" s="50">
        <v>123</v>
      </c>
      <c r="K6066" s="51">
        <v>44984.955555555556</v>
      </c>
      <c r="L6066" s="53"/>
      <c r="M6066" s="54">
        <v>1</v>
      </c>
    </row>
    <row r="6067" spans="2:13" x14ac:dyDescent="0.3">
      <c r="B6067" s="49">
        <v>24910</v>
      </c>
      <c r="C6067" s="50">
        <v>1051</v>
      </c>
      <c r="D6067" s="50" t="str">
        <f>VLOOKUP(Table8[[#This Row],[CustomerID]],Table15[[#All],[CustomerID]:[Company Name]],2,FALSE)</f>
        <v>Magnifying Aids</v>
      </c>
      <c r="E6067" s="51">
        <v>44984</v>
      </c>
      <c r="F6067" s="50">
        <v>6</v>
      </c>
      <c r="G6067" s="50" t="str">
        <f>VLOOKUP(Table8[[#This Row],[ProductID]],Table12[[#All],[ProductID]:[ProductFullName]],3,FALSE)</f>
        <v>Product F</v>
      </c>
      <c r="H6067" s="53"/>
      <c r="I6067" s="53"/>
      <c r="J6067" s="53"/>
      <c r="K6067" s="51">
        <v>44984.955555555556</v>
      </c>
      <c r="L6067" s="53"/>
      <c r="M6067" s="54">
        <v>1</v>
      </c>
    </row>
    <row r="6068" spans="2:13" x14ac:dyDescent="0.3">
      <c r="B6068" s="49">
        <v>24911</v>
      </c>
      <c r="C6068" s="50">
        <v>1128</v>
      </c>
      <c r="D6068" s="50" t="str">
        <f>VLOOKUP(Table8[[#This Row],[CustomerID]],Table15[[#All],[CustomerID]:[Company Name]],2,FALSE)</f>
        <v>Spruce It Up!</v>
      </c>
      <c r="E6068" s="51">
        <v>44984</v>
      </c>
      <c r="F6068" s="50">
        <v>1</v>
      </c>
      <c r="G6068" s="50" t="str">
        <f>VLOOKUP(Table8[[#This Row],[ProductID]],Table12[[#All],[ProductID]:[ProductFullName]],3,FALSE)</f>
        <v>Product A</v>
      </c>
      <c r="H6068" s="50">
        <v>7</v>
      </c>
      <c r="I6068" s="52">
        <v>44984.490983796306</v>
      </c>
      <c r="J6068" s="50">
        <v>134</v>
      </c>
      <c r="K6068" s="51">
        <v>44984.955555555556</v>
      </c>
      <c r="L6068" s="53"/>
      <c r="M6068" s="54">
        <v>1</v>
      </c>
    </row>
    <row r="6069" spans="2:13" x14ac:dyDescent="0.3">
      <c r="B6069" s="49">
        <v>24912</v>
      </c>
      <c r="C6069" s="50">
        <v>608</v>
      </c>
      <c r="D6069" s="50" t="str">
        <f>VLOOKUP(Table8[[#This Row],[CustomerID]],Table15[[#All],[CustomerID]:[Company Name]],2,FALSE)</f>
        <v>Rexall Drug Store #7268</v>
      </c>
      <c r="E6069" s="51">
        <v>44984</v>
      </c>
      <c r="F6069" s="50">
        <v>6</v>
      </c>
      <c r="G6069" s="50" t="str">
        <f>VLOOKUP(Table8[[#This Row],[ProductID]],Table12[[#All],[ProductID]:[ProductFullName]],3,FALSE)</f>
        <v>Product F</v>
      </c>
      <c r="H6069" s="53"/>
      <c r="I6069" s="53"/>
      <c r="J6069" s="53"/>
      <c r="K6069" s="51">
        <v>44984.955555555556</v>
      </c>
      <c r="L6069" s="53"/>
      <c r="M6069" s="54">
        <v>1</v>
      </c>
    </row>
    <row r="6070" spans="2:13" x14ac:dyDescent="0.3">
      <c r="B6070" s="49">
        <v>24913</v>
      </c>
      <c r="C6070" s="50">
        <v>100</v>
      </c>
      <c r="D6070" s="50" t="str">
        <f>VLOOKUP(Table8[[#This Row],[CustomerID]],Table15[[#All],[CustomerID]:[Company Name]],2,FALSE)</f>
        <v>Zone</v>
      </c>
      <c r="E6070" s="51">
        <v>44984</v>
      </c>
      <c r="F6070" s="50">
        <v>3</v>
      </c>
      <c r="G6070" s="50" t="str">
        <f>VLOOKUP(Table8[[#This Row],[ProductID]],Table12[[#All],[ProductID]:[ProductFullName]],3,FALSE)</f>
        <v>Product C</v>
      </c>
      <c r="H6070" s="50">
        <v>5</v>
      </c>
      <c r="I6070" s="52">
        <v>44984.522812500007</v>
      </c>
      <c r="J6070" s="50">
        <v>121</v>
      </c>
      <c r="K6070" s="51">
        <v>44984.955555555556</v>
      </c>
      <c r="L6070" s="53"/>
      <c r="M6070" s="54">
        <v>1</v>
      </c>
    </row>
    <row r="6071" spans="2:13" x14ac:dyDescent="0.3">
      <c r="B6071" s="49">
        <v>24914</v>
      </c>
      <c r="C6071" s="50">
        <v>1347</v>
      </c>
      <c r="D6071" s="50" t="str">
        <f>VLOOKUP(Table8[[#This Row],[CustomerID]],Table15[[#All],[CustomerID]:[Company Name]],2,FALSE)</f>
        <v>Nevada City Crystal &amp; Glass</v>
      </c>
      <c r="E6071" s="51">
        <v>44984</v>
      </c>
      <c r="F6071" s="50">
        <v>2</v>
      </c>
      <c r="G6071" s="50" t="str">
        <f>VLOOKUP(Table8[[#This Row],[ProductID]],Table12[[#All],[ProductID]:[ProductFullName]],3,FALSE)</f>
        <v>Product B</v>
      </c>
      <c r="H6071" s="50">
        <v>5</v>
      </c>
      <c r="I6071" s="52">
        <v>44984.538217592599</v>
      </c>
      <c r="J6071" s="50">
        <v>106</v>
      </c>
      <c r="K6071" s="51">
        <v>44984.955555555556</v>
      </c>
      <c r="L6071" s="53"/>
      <c r="M6071" s="54">
        <v>1</v>
      </c>
    </row>
    <row r="6072" spans="2:13" x14ac:dyDescent="0.3">
      <c r="B6072" s="49">
        <v>24915</v>
      </c>
      <c r="C6072" s="50">
        <v>822</v>
      </c>
      <c r="D6072" s="50" t="str">
        <f>VLOOKUP(Table8[[#This Row],[CustomerID]],Table15[[#All],[CustomerID]:[Company Name]],2,FALSE)</f>
        <v>Bella Boutique</v>
      </c>
      <c r="E6072" s="51">
        <v>44984</v>
      </c>
      <c r="F6072" s="50">
        <v>3</v>
      </c>
      <c r="G6072" s="50" t="str">
        <f>VLOOKUP(Table8[[#This Row],[ProductID]],Table12[[#All],[ProductID]:[ProductFullName]],3,FALSE)</f>
        <v>Product C</v>
      </c>
      <c r="H6072" s="50">
        <v>7</v>
      </c>
      <c r="I6072" s="52">
        <v>44984.552592592598</v>
      </c>
      <c r="J6072" s="50">
        <v>126</v>
      </c>
      <c r="K6072" s="51">
        <v>44984.955555555556</v>
      </c>
      <c r="L6072" s="53"/>
      <c r="M6072" s="54">
        <v>1</v>
      </c>
    </row>
    <row r="6073" spans="2:13" x14ac:dyDescent="0.3">
      <c r="B6073" s="49">
        <v>24916</v>
      </c>
      <c r="C6073" s="50">
        <v>579</v>
      </c>
      <c r="D6073" s="50" t="str">
        <f>VLOOKUP(Table8[[#This Row],[CustomerID]],Table15[[#All],[CustomerID]:[Company Name]],2,FALSE)</f>
        <v>Pharmasave - 352</v>
      </c>
      <c r="E6073" s="51">
        <v>44984</v>
      </c>
      <c r="F6073" s="50">
        <v>3</v>
      </c>
      <c r="G6073" s="50" t="str">
        <f>VLOOKUP(Table8[[#This Row],[ProductID]],Table12[[#All],[ProductID]:[ProductFullName]],3,FALSE)</f>
        <v>Product C</v>
      </c>
      <c r="H6073" s="50">
        <v>7</v>
      </c>
      <c r="I6073" s="52">
        <v>44984.564942129633</v>
      </c>
      <c r="J6073" s="50">
        <v>124</v>
      </c>
      <c r="K6073" s="51">
        <v>44984.955555555556</v>
      </c>
      <c r="L6073" s="53"/>
      <c r="M6073" s="54">
        <v>1</v>
      </c>
    </row>
    <row r="6074" spans="2:13" x14ac:dyDescent="0.3">
      <c r="B6074" s="49">
        <v>24917</v>
      </c>
      <c r="C6074" s="50">
        <v>1145</v>
      </c>
      <c r="D6074" s="50" t="str">
        <f>VLOOKUP(Table8[[#This Row],[CustomerID]],Table15[[#All],[CustomerID]:[Company Name]],2,FALSE)</f>
        <v>Linens &amp; Accents</v>
      </c>
      <c r="E6074" s="51">
        <v>44984</v>
      </c>
      <c r="F6074" s="50">
        <v>6</v>
      </c>
      <c r="G6074" s="50" t="str">
        <f>VLOOKUP(Table8[[#This Row],[ProductID]],Table12[[#All],[ProductID]:[ProductFullName]],3,FALSE)</f>
        <v>Product F</v>
      </c>
      <c r="H6074" s="53"/>
      <c r="I6074" s="53"/>
      <c r="J6074" s="53"/>
      <c r="K6074" s="51">
        <v>44984.955555555556</v>
      </c>
      <c r="L6074" s="53"/>
      <c r="M6074" s="54">
        <v>1</v>
      </c>
    </row>
    <row r="6075" spans="2:13" x14ac:dyDescent="0.3">
      <c r="B6075" s="49">
        <v>24918</v>
      </c>
      <c r="C6075" s="50">
        <v>395</v>
      </c>
      <c r="D6075" s="50" t="str">
        <f>VLOOKUP(Table8[[#This Row],[CustomerID]],Table15[[#All],[CustomerID]:[Company Name]],2,FALSE)</f>
        <v>Top Dollar Bargain Centre #35</v>
      </c>
      <c r="E6075" s="51">
        <v>44984</v>
      </c>
      <c r="F6075" s="50">
        <v>3</v>
      </c>
      <c r="G6075" s="50" t="str">
        <f>VLOOKUP(Table8[[#This Row],[ProductID]],Table12[[#All],[ProductID]:[ProductFullName]],3,FALSE)</f>
        <v>Product C</v>
      </c>
      <c r="H6075" s="50">
        <v>2</v>
      </c>
      <c r="I6075" s="52">
        <v>44984.589814814819</v>
      </c>
      <c r="J6075" s="50">
        <v>120</v>
      </c>
      <c r="K6075" s="51">
        <v>44984.955555555556</v>
      </c>
      <c r="L6075" s="53"/>
      <c r="M6075" s="54">
        <v>1</v>
      </c>
    </row>
    <row r="6076" spans="2:13" x14ac:dyDescent="0.3">
      <c r="B6076" s="49">
        <v>24919</v>
      </c>
      <c r="C6076" s="50">
        <v>1233</v>
      </c>
      <c r="D6076" s="50" t="str">
        <f>VLOOKUP(Table8[[#This Row],[CustomerID]],Table15[[#All],[CustomerID]:[Company Name]],2,FALSE)</f>
        <v>Learning Express</v>
      </c>
      <c r="E6076" s="51">
        <v>44984</v>
      </c>
      <c r="F6076" s="50">
        <v>2</v>
      </c>
      <c r="G6076" s="50" t="str">
        <f>VLOOKUP(Table8[[#This Row],[ProductID]],Table12[[#All],[ProductID]:[ProductFullName]],3,FALSE)</f>
        <v>Product B</v>
      </c>
      <c r="H6076" s="50">
        <v>3</v>
      </c>
      <c r="I6076" s="52">
        <v>44984.603113425932</v>
      </c>
      <c r="J6076" s="50">
        <v>116</v>
      </c>
      <c r="K6076" s="51">
        <v>44984.955555555556</v>
      </c>
      <c r="L6076" s="53"/>
      <c r="M6076" s="54">
        <v>1</v>
      </c>
    </row>
    <row r="6077" spans="2:13" x14ac:dyDescent="0.3">
      <c r="B6077" s="49">
        <v>24920</v>
      </c>
      <c r="C6077" s="50">
        <v>1320</v>
      </c>
      <c r="D6077" s="50" t="str">
        <f>VLOOKUP(Table8[[#This Row],[CustomerID]],Table15[[#All],[CustomerID]:[Company Name]],2,FALSE)</f>
        <v>Patty's Hallmark</v>
      </c>
      <c r="E6077" s="51">
        <v>44984</v>
      </c>
      <c r="F6077" s="50">
        <v>4</v>
      </c>
      <c r="G6077" s="50" t="str">
        <f>VLOOKUP(Table8[[#This Row],[ProductID]],Table12[[#All],[ProductID]:[ProductFullName]],3,FALSE)</f>
        <v>Product D</v>
      </c>
      <c r="H6077" s="50">
        <v>2</v>
      </c>
      <c r="I6077" s="52">
        <v>44984.615787037044</v>
      </c>
      <c r="J6077" s="50">
        <v>106</v>
      </c>
      <c r="K6077" s="51">
        <v>44984.955555555556</v>
      </c>
      <c r="L6077" s="53"/>
      <c r="M6077" s="54">
        <v>1</v>
      </c>
    </row>
    <row r="6078" spans="2:13" x14ac:dyDescent="0.3">
      <c r="B6078" s="49">
        <v>24921</v>
      </c>
      <c r="C6078" s="50">
        <v>38</v>
      </c>
      <c r="D6078" s="50" t="str">
        <f>VLOOKUP(Table8[[#This Row],[CustomerID]],Table15[[#All],[CustomerID]:[Company Name]],2,FALSE)</f>
        <v>Charade Gifts</v>
      </c>
      <c r="E6078" s="51">
        <v>44984</v>
      </c>
      <c r="F6078" s="50">
        <v>1</v>
      </c>
      <c r="G6078" s="50" t="str">
        <f>VLOOKUP(Table8[[#This Row],[ProductID]],Table12[[#All],[ProductID]:[ProductFullName]],3,FALSE)</f>
        <v>Product A</v>
      </c>
      <c r="H6078" s="50">
        <v>5</v>
      </c>
      <c r="I6078" s="52">
        <v>44984.628923611119</v>
      </c>
      <c r="J6078" s="50">
        <v>128</v>
      </c>
      <c r="K6078" s="51">
        <v>44984.955555555556</v>
      </c>
      <c r="L6078" s="53"/>
      <c r="M6078" s="54">
        <v>1</v>
      </c>
    </row>
    <row r="6079" spans="2:13" x14ac:dyDescent="0.3">
      <c r="B6079" s="49">
        <v>24922</v>
      </c>
      <c r="C6079" s="50">
        <v>205</v>
      </c>
      <c r="D6079" s="50" t="str">
        <f>VLOOKUP(Table8[[#This Row],[CustomerID]],Table15[[#All],[CustomerID]:[Company Name]],2,FALSE)</f>
        <v>HOCO - Entertainment &amp; Resorts</v>
      </c>
      <c r="E6079" s="51">
        <v>44984</v>
      </c>
      <c r="F6079" s="50">
        <v>6</v>
      </c>
      <c r="G6079" s="50" t="str">
        <f>VLOOKUP(Table8[[#This Row],[ProductID]],Table12[[#All],[ProductID]:[ProductFullName]],3,FALSE)</f>
        <v>Product F</v>
      </c>
      <c r="H6079" s="53"/>
      <c r="I6079" s="53"/>
      <c r="J6079" s="53"/>
      <c r="K6079" s="51">
        <v>44984.955555555556</v>
      </c>
      <c r="L6079" s="53"/>
      <c r="M6079" s="54">
        <v>1</v>
      </c>
    </row>
    <row r="6080" spans="2:13" x14ac:dyDescent="0.3">
      <c r="B6080" s="49">
        <v>24923</v>
      </c>
      <c r="C6080" s="50">
        <v>235</v>
      </c>
      <c r="D6080" s="50" t="str">
        <f>VLOOKUP(Table8[[#This Row],[CustomerID]],Table15[[#All],[CustomerID]:[Company Name]],2,FALSE)</f>
        <v>York Central Hospital</v>
      </c>
      <c r="E6080" s="51">
        <v>44984</v>
      </c>
      <c r="F6080" s="50">
        <v>1</v>
      </c>
      <c r="G6080" s="50" t="str">
        <f>VLOOKUP(Table8[[#This Row],[ProductID]],Table12[[#All],[ProductID]:[ProductFullName]],3,FALSE)</f>
        <v>Product A</v>
      </c>
      <c r="H6080" s="50">
        <v>2</v>
      </c>
      <c r="I6080" s="52">
        <v>44984.661481481482</v>
      </c>
      <c r="J6080" s="50">
        <v>127</v>
      </c>
      <c r="K6080" s="51">
        <v>44984.955555555556</v>
      </c>
      <c r="L6080" s="53"/>
      <c r="M6080" s="54">
        <v>1</v>
      </c>
    </row>
    <row r="6081" spans="2:13" x14ac:dyDescent="0.3">
      <c r="B6081" s="49">
        <v>24924</v>
      </c>
      <c r="C6081" s="50">
        <v>788</v>
      </c>
      <c r="D6081" s="50" t="str">
        <f>VLOOKUP(Table8[[#This Row],[CustomerID]],Table15[[#All],[CustomerID]:[Company Name]],2,FALSE)</f>
        <v>Indian Hill Trading Post</v>
      </c>
      <c r="E6081" s="51">
        <v>44984</v>
      </c>
      <c r="F6081" s="50">
        <v>3</v>
      </c>
      <c r="G6081" s="50" t="str">
        <f>VLOOKUP(Table8[[#This Row],[ProductID]],Table12[[#All],[ProductID]:[ProductFullName]],3,FALSE)</f>
        <v>Product C</v>
      </c>
      <c r="H6081" s="50">
        <v>5</v>
      </c>
      <c r="I6081" s="52">
        <v>44984.674375000002</v>
      </c>
      <c r="J6081" s="50">
        <v>121</v>
      </c>
      <c r="K6081" s="51">
        <v>44984.955555555556</v>
      </c>
      <c r="L6081" s="53"/>
      <c r="M6081" s="54">
        <v>1</v>
      </c>
    </row>
    <row r="6082" spans="2:13" x14ac:dyDescent="0.3">
      <c r="B6082" s="49">
        <v>24925</v>
      </c>
      <c r="C6082" s="50">
        <v>463</v>
      </c>
      <c r="D6082" s="50" t="str">
        <f>VLOOKUP(Table8[[#This Row],[CustomerID]],Table15[[#All],[CustomerID]:[Company Name]],2,FALSE)</f>
        <v>Emo Drugs</v>
      </c>
      <c r="E6082" s="51">
        <v>44984</v>
      </c>
      <c r="F6082" s="50">
        <v>6</v>
      </c>
      <c r="G6082" s="50" t="str">
        <f>VLOOKUP(Table8[[#This Row],[ProductID]],Table12[[#All],[ProductID]:[ProductFullName]],3,FALSE)</f>
        <v>Product F</v>
      </c>
      <c r="H6082" s="53"/>
      <c r="I6082" s="53"/>
      <c r="J6082" s="53"/>
      <c r="K6082" s="51">
        <v>44984.955555555556</v>
      </c>
      <c r="L6082" s="53"/>
      <c r="M6082" s="54">
        <v>1</v>
      </c>
    </row>
    <row r="6083" spans="2:13" x14ac:dyDescent="0.3">
      <c r="B6083" s="49">
        <v>24926</v>
      </c>
      <c r="C6083" s="50">
        <v>317</v>
      </c>
      <c r="D6083" s="50" t="str">
        <f>VLOOKUP(Table8[[#This Row],[CustomerID]],Table15[[#All],[CustomerID]:[Company Name]],2,FALSE)</f>
        <v>Dell Pharmacy</v>
      </c>
      <c r="E6083" s="51">
        <v>44984</v>
      </c>
      <c r="F6083" s="50">
        <v>6</v>
      </c>
      <c r="G6083" s="50" t="str">
        <f>VLOOKUP(Table8[[#This Row],[ProductID]],Table12[[#All],[ProductID]:[ProductFullName]],3,FALSE)</f>
        <v>Product F</v>
      </c>
      <c r="H6083" s="53"/>
      <c r="I6083" s="53"/>
      <c r="J6083" s="53"/>
      <c r="K6083" s="51">
        <v>44984.955555555556</v>
      </c>
      <c r="L6083" s="53"/>
      <c r="M6083" s="54">
        <v>1</v>
      </c>
    </row>
    <row r="6084" spans="2:13" x14ac:dyDescent="0.3">
      <c r="B6084" s="49">
        <v>24927</v>
      </c>
      <c r="C6084" s="50">
        <v>273</v>
      </c>
      <c r="D6084" s="50" t="str">
        <f>VLOOKUP(Table8[[#This Row],[CustomerID]],Table15[[#All],[CustomerID]:[Company Name]],2,FALSE)</f>
        <v>Good Times</v>
      </c>
      <c r="E6084" s="51">
        <v>44984</v>
      </c>
      <c r="F6084" s="50">
        <v>6</v>
      </c>
      <c r="G6084" s="50" t="str">
        <f>VLOOKUP(Table8[[#This Row],[ProductID]],Table12[[#All],[ProductID]:[ProductFullName]],3,FALSE)</f>
        <v>Product F</v>
      </c>
      <c r="H6084" s="53"/>
      <c r="I6084" s="53"/>
      <c r="J6084" s="53"/>
      <c r="K6084" s="51">
        <v>44984.955555555556</v>
      </c>
      <c r="L6084" s="53"/>
      <c r="M6084" s="54">
        <v>1</v>
      </c>
    </row>
    <row r="6085" spans="2:13" x14ac:dyDescent="0.3">
      <c r="B6085" s="49">
        <v>24928</v>
      </c>
      <c r="C6085" s="50">
        <v>111</v>
      </c>
      <c r="D6085" s="50" t="str">
        <f>VLOOKUP(Table8[[#This Row],[CustomerID]],Table15[[#All],[CustomerID]:[Company Name]],2,FALSE)</f>
        <v>Importations Guay Limitee</v>
      </c>
      <c r="E6085" s="51">
        <v>44984</v>
      </c>
      <c r="F6085" s="50">
        <v>4</v>
      </c>
      <c r="G6085" s="50" t="str">
        <f>VLOOKUP(Table8[[#This Row],[ProductID]],Table12[[#All],[ProductID]:[ProductFullName]],3,FALSE)</f>
        <v>Product D</v>
      </c>
      <c r="H6085" s="50">
        <v>6</v>
      </c>
      <c r="I6085" s="52">
        <v>44984.724155092597</v>
      </c>
      <c r="J6085" s="50">
        <v>118</v>
      </c>
      <c r="K6085" s="51">
        <v>44984.955555555556</v>
      </c>
      <c r="L6085" s="53"/>
      <c r="M6085" s="54">
        <v>1</v>
      </c>
    </row>
    <row r="6086" spans="2:13" x14ac:dyDescent="0.3">
      <c r="B6086" s="49">
        <v>24929</v>
      </c>
      <c r="C6086" s="50">
        <v>815</v>
      </c>
      <c r="D6086" s="50" t="str">
        <f>VLOOKUP(Table8[[#This Row],[CustomerID]],Table15[[#All],[CustomerID]:[Company Name]],2,FALSE)</f>
        <v>Geepers</v>
      </c>
      <c r="E6086" s="51">
        <v>44984</v>
      </c>
      <c r="F6086" s="50">
        <v>1</v>
      </c>
      <c r="G6086" s="50" t="str">
        <f>VLOOKUP(Table8[[#This Row],[ProductID]],Table12[[#All],[ProductID]:[ProductFullName]],3,FALSE)</f>
        <v>Product A</v>
      </c>
      <c r="H6086" s="50">
        <v>4</v>
      </c>
      <c r="I6086" s="52">
        <v>44984.739444444451</v>
      </c>
      <c r="J6086" s="50">
        <v>127</v>
      </c>
      <c r="K6086" s="51">
        <v>44984.955555555556</v>
      </c>
      <c r="L6086" s="53"/>
      <c r="M6086" s="54">
        <v>1</v>
      </c>
    </row>
    <row r="6087" spans="2:13" x14ac:dyDescent="0.3">
      <c r="B6087" s="49">
        <v>24930</v>
      </c>
      <c r="C6087" s="50">
        <v>629</v>
      </c>
      <c r="D6087" s="50" t="str">
        <f>VLOOKUP(Table8[[#This Row],[CustomerID]],Table15[[#All],[CustomerID]:[Company Name]],2,FALSE)</f>
        <v>Tranquil Moments</v>
      </c>
      <c r="E6087" s="51">
        <v>44984</v>
      </c>
      <c r="F6087" s="50">
        <v>4</v>
      </c>
      <c r="G6087" s="50" t="str">
        <f>VLOOKUP(Table8[[#This Row],[ProductID]],Table12[[#All],[ProductID]:[ProductFullName]],3,FALSE)</f>
        <v>Product D</v>
      </c>
      <c r="H6087" s="50">
        <v>6</v>
      </c>
      <c r="I6087" s="52">
        <v>44984.748391203713</v>
      </c>
      <c r="J6087" s="50">
        <v>131</v>
      </c>
      <c r="K6087" s="51">
        <v>44984.955555555556</v>
      </c>
      <c r="L6087" s="53"/>
      <c r="M6087" s="54">
        <v>1</v>
      </c>
    </row>
    <row r="6088" spans="2:13" x14ac:dyDescent="0.3">
      <c r="B6088" s="49">
        <v>24931</v>
      </c>
      <c r="C6088" s="50">
        <v>1330</v>
      </c>
      <c r="D6088" s="50" t="str">
        <f>VLOOKUP(Table8[[#This Row],[CustomerID]],Table15[[#All],[CustomerID]:[Company Name]],2,FALSE)</f>
        <v>House In The Country</v>
      </c>
      <c r="E6088" s="51">
        <v>44984</v>
      </c>
      <c r="F6088" s="50">
        <v>4</v>
      </c>
      <c r="G6088" s="50" t="str">
        <f>VLOOKUP(Table8[[#This Row],[ProductID]],Table12[[#All],[ProductID]:[ProductFullName]],3,FALSE)</f>
        <v>Product D</v>
      </c>
      <c r="H6088" s="50">
        <v>5</v>
      </c>
      <c r="I6088" s="52">
        <v>44984.76062500001</v>
      </c>
      <c r="J6088" s="50">
        <v>112</v>
      </c>
      <c r="K6088" s="51">
        <v>44984.955555555556</v>
      </c>
      <c r="L6088" s="53"/>
      <c r="M6088" s="54">
        <v>1</v>
      </c>
    </row>
    <row r="6089" spans="2:13" x14ac:dyDescent="0.3">
      <c r="B6089" s="49">
        <v>24932</v>
      </c>
      <c r="C6089" s="50">
        <v>1031</v>
      </c>
      <c r="D6089" s="50" t="str">
        <f>VLOOKUP(Table8[[#This Row],[CustomerID]],Table15[[#All],[CustomerID]:[Company Name]],2,FALSE)</f>
        <v>Parker Companies</v>
      </c>
      <c r="E6089" s="51">
        <v>44985</v>
      </c>
      <c r="F6089" s="50">
        <v>1</v>
      </c>
      <c r="G6089" s="50" t="str">
        <f>VLOOKUP(Table8[[#This Row],[ProductID]],Table12[[#All],[ProductID]:[ProductFullName]],3,FALSE)</f>
        <v>Product A</v>
      </c>
      <c r="H6089" s="50">
        <v>2</v>
      </c>
      <c r="I6089" s="52">
        <v>44985.333333333336</v>
      </c>
      <c r="J6089" s="50">
        <v>120</v>
      </c>
      <c r="K6089" s="51">
        <v>44985.95208333333</v>
      </c>
      <c r="L6089" s="53"/>
      <c r="M6089" s="54">
        <v>1</v>
      </c>
    </row>
    <row r="6090" spans="2:13" x14ac:dyDescent="0.3">
      <c r="B6090" s="49">
        <v>24933</v>
      </c>
      <c r="C6090" s="50">
        <v>1176</v>
      </c>
      <c r="D6090" s="50" t="str">
        <f>VLOOKUP(Table8[[#This Row],[CustomerID]],Table15[[#All],[CustomerID]:[Company Name]],2,FALSE)</f>
        <v>TPS Associates</v>
      </c>
      <c r="E6090" s="51">
        <v>44985</v>
      </c>
      <c r="F6090" s="50">
        <v>3</v>
      </c>
      <c r="G6090" s="50" t="str">
        <f>VLOOKUP(Table8[[#This Row],[ProductID]],Table12[[#All],[ProductID]:[ProductFullName]],3,FALSE)</f>
        <v>Product C</v>
      </c>
      <c r="H6090" s="50">
        <v>4</v>
      </c>
      <c r="I6090" s="52">
        <v>44985.34642361111</v>
      </c>
      <c r="J6090" s="50">
        <v>131</v>
      </c>
      <c r="K6090" s="51">
        <v>44985.95208333333</v>
      </c>
      <c r="L6090" s="53"/>
      <c r="M6090" s="54">
        <v>1</v>
      </c>
    </row>
    <row r="6091" spans="2:13" x14ac:dyDescent="0.3">
      <c r="B6091" s="49">
        <v>24934</v>
      </c>
      <c r="C6091" s="50">
        <v>98</v>
      </c>
      <c r="D6091" s="50" t="str">
        <f>VLOOKUP(Table8[[#This Row],[CustomerID]],Table15[[#All],[CustomerID]:[Company Name]],2,FALSE)</f>
        <v>Propharm</v>
      </c>
      <c r="E6091" s="51">
        <v>44985</v>
      </c>
      <c r="F6091" s="50">
        <v>6</v>
      </c>
      <c r="G6091" s="50" t="str">
        <f>VLOOKUP(Table8[[#This Row],[ProductID]],Table12[[#All],[ProductID]:[ProductFullName]],3,FALSE)</f>
        <v>Product F</v>
      </c>
      <c r="H6091" s="53"/>
      <c r="I6091" s="53"/>
      <c r="J6091" s="53"/>
      <c r="K6091" s="51">
        <v>44985.95208333333</v>
      </c>
      <c r="L6091" s="53"/>
      <c r="M6091" s="54">
        <v>1</v>
      </c>
    </row>
    <row r="6092" spans="2:13" x14ac:dyDescent="0.3">
      <c r="B6092" s="49">
        <v>24935</v>
      </c>
      <c r="C6092" s="50">
        <v>782</v>
      </c>
      <c r="D6092" s="50" t="str">
        <f>VLOOKUP(Table8[[#This Row],[CustomerID]],Table15[[#All],[CustomerID]:[Company Name]],2,FALSE)</f>
        <v>Hannah's Hallmark</v>
      </c>
      <c r="E6092" s="51">
        <v>44985</v>
      </c>
      <c r="F6092" s="50">
        <v>6</v>
      </c>
      <c r="G6092" s="50" t="str">
        <f>VLOOKUP(Table8[[#This Row],[ProductID]],Table12[[#All],[ProductID]:[ProductFullName]],3,FALSE)</f>
        <v>Product F</v>
      </c>
      <c r="H6092" s="53"/>
      <c r="I6092" s="53"/>
      <c r="J6092" s="53"/>
      <c r="K6092" s="51">
        <v>44985.95208333333</v>
      </c>
      <c r="L6092" s="53"/>
      <c r="M6092" s="54">
        <v>1</v>
      </c>
    </row>
    <row r="6093" spans="2:13" x14ac:dyDescent="0.3">
      <c r="B6093" s="49">
        <v>24936</v>
      </c>
      <c r="C6093" s="50">
        <v>446</v>
      </c>
      <c r="D6093" s="50" t="str">
        <f>VLOOKUP(Table8[[#This Row],[CustomerID]],Table15[[#All],[CustomerID]:[Company Name]],2,FALSE)</f>
        <v>Finchers</v>
      </c>
      <c r="E6093" s="51">
        <v>44985</v>
      </c>
      <c r="F6093" s="50">
        <v>6</v>
      </c>
      <c r="G6093" s="50" t="str">
        <f>VLOOKUP(Table8[[#This Row],[ProductID]],Table12[[#All],[ProductID]:[ProductFullName]],3,FALSE)</f>
        <v>Product F</v>
      </c>
      <c r="H6093" s="53"/>
      <c r="I6093" s="53"/>
      <c r="J6093" s="53"/>
      <c r="K6093" s="51">
        <v>44985.95208333333</v>
      </c>
      <c r="L6093" s="53"/>
      <c r="M6093" s="54">
        <v>1</v>
      </c>
    </row>
    <row r="6094" spans="2:13" x14ac:dyDescent="0.3">
      <c r="B6094" s="49">
        <v>24937</v>
      </c>
      <c r="C6094" s="50">
        <v>769</v>
      </c>
      <c r="D6094" s="50" t="str">
        <f>VLOOKUP(Table8[[#This Row],[CustomerID]],Table15[[#All],[CustomerID]:[Company Name]],2,FALSE)</f>
        <v>Warpide Gallery</v>
      </c>
      <c r="E6094" s="51">
        <v>44985</v>
      </c>
      <c r="F6094" s="50">
        <v>6</v>
      </c>
      <c r="G6094" s="50" t="str">
        <f>VLOOKUP(Table8[[#This Row],[ProductID]],Table12[[#All],[ProductID]:[ProductFullName]],3,FALSE)</f>
        <v>Product F</v>
      </c>
      <c r="H6094" s="53"/>
      <c r="I6094" s="53"/>
      <c r="J6094" s="53"/>
      <c r="K6094" s="51">
        <v>44985.95208333333</v>
      </c>
      <c r="L6094" s="53"/>
      <c r="M6094" s="54">
        <v>1</v>
      </c>
    </row>
    <row r="6095" spans="2:13" x14ac:dyDescent="0.3">
      <c r="B6095" s="49">
        <v>24938</v>
      </c>
      <c r="C6095" s="50">
        <v>173</v>
      </c>
      <c r="D6095" s="50" t="str">
        <f>VLOOKUP(Table8[[#This Row],[CustomerID]],Table15[[#All],[CustomerID]:[Company Name]],2,FALSE)</f>
        <v>Apples Of Gold</v>
      </c>
      <c r="E6095" s="51">
        <v>44985</v>
      </c>
      <c r="F6095" s="50">
        <v>5</v>
      </c>
      <c r="G6095" s="50" t="str">
        <f>VLOOKUP(Table8[[#This Row],[ProductID]],Table12[[#All],[ProductID]:[ProductFullName]],3,FALSE)</f>
        <v>Product E</v>
      </c>
      <c r="H6095" s="50">
        <v>2</v>
      </c>
      <c r="I6095" s="52">
        <v>44985.417025462964</v>
      </c>
      <c r="J6095" s="50">
        <v>105</v>
      </c>
      <c r="K6095" s="51">
        <v>44985.95208333333</v>
      </c>
      <c r="L6095" s="53"/>
      <c r="M6095" s="54">
        <v>1</v>
      </c>
    </row>
    <row r="6096" spans="2:13" x14ac:dyDescent="0.3">
      <c r="B6096" s="49">
        <v>24939</v>
      </c>
      <c r="C6096" s="50">
        <v>524</v>
      </c>
      <c r="D6096" s="50" t="str">
        <f>VLOOKUP(Table8[[#This Row],[CustomerID]],Table15[[#All],[CustomerID]:[Company Name]],2,FALSE)</f>
        <v>Daisy maze</v>
      </c>
      <c r="E6096" s="51">
        <v>44985</v>
      </c>
      <c r="F6096" s="50">
        <v>2</v>
      </c>
      <c r="G6096" s="50" t="str">
        <f>VLOOKUP(Table8[[#This Row],[ProductID]],Table12[[#All],[ProductID]:[ProductFullName]],3,FALSE)</f>
        <v>Product B</v>
      </c>
      <c r="H6096" s="50">
        <v>5</v>
      </c>
      <c r="I6096" s="52">
        <v>44985.430150462962</v>
      </c>
      <c r="J6096" s="50">
        <v>127</v>
      </c>
      <c r="K6096" s="51">
        <v>44985.95208333333</v>
      </c>
      <c r="L6096" s="53"/>
      <c r="M6096" s="54">
        <v>1</v>
      </c>
    </row>
    <row r="6097" spans="2:13" x14ac:dyDescent="0.3">
      <c r="B6097" s="49">
        <v>24940</v>
      </c>
      <c r="C6097" s="50">
        <v>126</v>
      </c>
      <c r="D6097" s="50" t="str">
        <f>VLOOKUP(Table8[[#This Row],[CustomerID]],Table15[[#All],[CustomerID]:[Company Name]],2,FALSE)</f>
        <v>Davis Agency (BB) Ottawa</v>
      </c>
      <c r="E6097" s="51">
        <v>44985</v>
      </c>
      <c r="F6097" s="50">
        <v>3</v>
      </c>
      <c r="G6097" s="50" t="str">
        <f>VLOOKUP(Table8[[#This Row],[ProductID]],Table12[[#All],[ProductID]:[ProductFullName]],3,FALSE)</f>
        <v>Product C</v>
      </c>
      <c r="H6097" s="50">
        <v>6</v>
      </c>
      <c r="I6097" s="52">
        <v>44985.43954861111</v>
      </c>
      <c r="J6097" s="50">
        <v>108</v>
      </c>
      <c r="K6097" s="51">
        <v>44985.95208333333</v>
      </c>
      <c r="L6097" s="53"/>
      <c r="M6097" s="54">
        <v>1</v>
      </c>
    </row>
    <row r="6098" spans="2:13" x14ac:dyDescent="0.3">
      <c r="B6098" s="49">
        <v>24941</v>
      </c>
      <c r="C6098" s="50">
        <v>1123</v>
      </c>
      <c r="D6098" s="50" t="str">
        <f>VLOOKUP(Table8[[#This Row],[CustomerID]],Table15[[#All],[CustomerID]:[Company Name]],2,FALSE)</f>
        <v>Come &amp; Glow Day Spa</v>
      </c>
      <c r="E6098" s="51">
        <v>44985</v>
      </c>
      <c r="F6098" s="50">
        <v>1</v>
      </c>
      <c r="G6098" s="50" t="str">
        <f>VLOOKUP(Table8[[#This Row],[ProductID]],Table12[[#All],[ProductID]:[ProductFullName]],3,FALSE)</f>
        <v>Product A</v>
      </c>
      <c r="H6098" s="50">
        <v>7</v>
      </c>
      <c r="I6098" s="52">
        <v>44985.45103009259</v>
      </c>
      <c r="J6098" s="50">
        <v>107</v>
      </c>
      <c r="K6098" s="51">
        <v>44985.95208333333</v>
      </c>
      <c r="L6098" s="53"/>
      <c r="M6098" s="54">
        <v>1</v>
      </c>
    </row>
    <row r="6099" spans="2:13" x14ac:dyDescent="0.3">
      <c r="B6099" s="49">
        <v>24942</v>
      </c>
      <c r="C6099" s="50">
        <v>383</v>
      </c>
      <c r="D6099" s="50" t="str">
        <f>VLOOKUP(Table8[[#This Row],[CustomerID]],Table15[[#All],[CustomerID]:[Company Name]],2,FALSE)</f>
        <v>VINCENTS OF SOUTHHAMPTON</v>
      </c>
      <c r="E6099" s="51">
        <v>44985</v>
      </c>
      <c r="F6099" s="50">
        <v>5</v>
      </c>
      <c r="G6099" s="50" t="str">
        <f>VLOOKUP(Table8[[#This Row],[ProductID]],Table12[[#All],[ProductID]:[ProductFullName]],3,FALSE)</f>
        <v>Product E</v>
      </c>
      <c r="H6099" s="50">
        <v>6</v>
      </c>
      <c r="I6099" s="52">
        <v>44985.465775462959</v>
      </c>
      <c r="J6099" s="50">
        <v>105</v>
      </c>
      <c r="K6099" s="51">
        <v>44985.95208333333</v>
      </c>
      <c r="L6099" s="53"/>
      <c r="M6099" s="54">
        <v>1</v>
      </c>
    </row>
    <row r="6100" spans="2:13" x14ac:dyDescent="0.3">
      <c r="B6100" s="49">
        <v>24943</v>
      </c>
      <c r="C6100" s="50">
        <v>415</v>
      </c>
      <c r="D6100" s="50" t="str">
        <f>VLOOKUP(Table8[[#This Row],[CustomerID]],Table15[[#All],[CustomerID]:[Company Name]],2,FALSE)</f>
        <v>ETCETERA</v>
      </c>
      <c r="E6100" s="51">
        <v>44985</v>
      </c>
      <c r="F6100" s="50">
        <v>4</v>
      </c>
      <c r="G6100" s="50" t="str">
        <f>VLOOKUP(Table8[[#This Row],[ProductID]],Table12[[#All],[ProductID]:[ProductFullName]],3,FALSE)</f>
        <v>Product D</v>
      </c>
      <c r="H6100" s="50">
        <v>2</v>
      </c>
      <c r="I6100" s="52">
        <v>44985.482013888883</v>
      </c>
      <c r="J6100" s="50">
        <v>131</v>
      </c>
      <c r="K6100" s="51">
        <v>44985.95208333333</v>
      </c>
      <c r="L6100" s="53"/>
      <c r="M6100" s="54">
        <v>1</v>
      </c>
    </row>
    <row r="6101" spans="2:13" x14ac:dyDescent="0.3">
      <c r="B6101" s="49">
        <v>24944</v>
      </c>
      <c r="C6101" s="50">
        <v>956</v>
      </c>
      <c r="D6101" s="50" t="str">
        <f>VLOOKUP(Table8[[#This Row],[CustomerID]],Table15[[#All],[CustomerID]:[Company Name]],2,FALSE)</f>
        <v>Dutch Apple Dinner Theater</v>
      </c>
      <c r="E6101" s="51">
        <v>44985</v>
      </c>
      <c r="F6101" s="50">
        <v>5</v>
      </c>
      <c r="G6101" s="50" t="str">
        <f>VLOOKUP(Table8[[#This Row],[ProductID]],Table12[[#All],[ProductID]:[ProductFullName]],3,FALSE)</f>
        <v>Product E</v>
      </c>
      <c r="H6101" s="50">
        <v>4</v>
      </c>
      <c r="I6101" s="52">
        <v>44985.49141203703</v>
      </c>
      <c r="J6101" s="50">
        <v>133</v>
      </c>
      <c r="K6101" s="51">
        <v>44985.95208333333</v>
      </c>
      <c r="L6101" s="53"/>
      <c r="M6101" s="54">
        <v>1</v>
      </c>
    </row>
    <row r="6102" spans="2:13" x14ac:dyDescent="0.3">
      <c r="B6102" s="49">
        <v>24945</v>
      </c>
      <c r="C6102" s="50">
        <v>751</v>
      </c>
      <c r="D6102" s="50" t="str">
        <f>VLOOKUP(Table8[[#This Row],[CustomerID]],Table15[[#All],[CustomerID]:[Company Name]],2,FALSE)</f>
        <v>It's All About Me</v>
      </c>
      <c r="E6102" s="51">
        <v>44985</v>
      </c>
      <c r="F6102" s="50">
        <v>2</v>
      </c>
      <c r="G6102" s="50" t="str">
        <f>VLOOKUP(Table8[[#This Row],[ProductID]],Table12[[#All],[ProductID]:[ProductFullName]],3,FALSE)</f>
        <v>Product B</v>
      </c>
      <c r="H6102" s="50">
        <v>6</v>
      </c>
      <c r="I6102" s="52">
        <v>44985.501261574071</v>
      </c>
      <c r="J6102" s="50">
        <v>120</v>
      </c>
      <c r="K6102" s="51">
        <v>44985.95208333333</v>
      </c>
      <c r="L6102" s="53"/>
      <c r="M6102" s="54">
        <v>1</v>
      </c>
    </row>
    <row r="6103" spans="2:13" x14ac:dyDescent="0.3">
      <c r="B6103" s="49">
        <v>24946</v>
      </c>
      <c r="C6103" s="50">
        <v>1087</v>
      </c>
      <c r="D6103" s="50" t="str">
        <f>VLOOKUP(Table8[[#This Row],[CustomerID]],Table15[[#All],[CustomerID]:[Company Name]],2,FALSE)</f>
        <v>Something Special Jewelry &amp; Gifts</v>
      </c>
      <c r="E6103" s="51">
        <v>44985</v>
      </c>
      <c r="F6103" s="50">
        <v>1</v>
      </c>
      <c r="G6103" s="50" t="str">
        <f>VLOOKUP(Table8[[#This Row],[ProductID]],Table12[[#All],[ProductID]:[ProductFullName]],3,FALSE)</f>
        <v>Product A</v>
      </c>
      <c r="H6103" s="50">
        <v>6</v>
      </c>
      <c r="I6103" s="52">
        <v>44985.511273148142</v>
      </c>
      <c r="J6103" s="50">
        <v>134</v>
      </c>
      <c r="K6103" s="51">
        <v>44985.95208333333</v>
      </c>
      <c r="L6103" s="53"/>
      <c r="M6103" s="54">
        <v>1</v>
      </c>
    </row>
    <row r="6104" spans="2:13" x14ac:dyDescent="0.3">
      <c r="B6104" s="49">
        <v>24947</v>
      </c>
      <c r="C6104" s="50">
        <v>1251</v>
      </c>
      <c r="D6104" s="50" t="str">
        <f>VLOOKUP(Table8[[#This Row],[CustomerID]],Table15[[#All],[CustomerID]:[Company Name]],2,FALSE)</f>
        <v>Watches by Gosh</v>
      </c>
      <c r="E6104" s="51">
        <v>44985</v>
      </c>
      <c r="F6104" s="50">
        <v>2</v>
      </c>
      <c r="G6104" s="50" t="str">
        <f>VLOOKUP(Table8[[#This Row],[ProductID]],Table12[[#All],[ProductID]:[ProductFullName]],3,FALSE)</f>
        <v>Product B</v>
      </c>
      <c r="H6104" s="50">
        <v>5</v>
      </c>
      <c r="I6104" s="52">
        <v>44985.522743055546</v>
      </c>
      <c r="J6104" s="50">
        <v>114</v>
      </c>
      <c r="K6104" s="51">
        <v>44985.95208333333</v>
      </c>
      <c r="L6104" s="53"/>
      <c r="M6104" s="54">
        <v>1</v>
      </c>
    </row>
    <row r="6105" spans="2:13" x14ac:dyDescent="0.3">
      <c r="B6105" s="49">
        <v>24948</v>
      </c>
      <c r="C6105" s="50">
        <v>1361</v>
      </c>
      <c r="D6105" s="50" t="str">
        <f>VLOOKUP(Table8[[#This Row],[CustomerID]],Table15[[#All],[CustomerID]:[Company Name]],2,FALSE)</f>
        <v>The Silk Outlet</v>
      </c>
      <c r="E6105" s="51">
        <v>44985</v>
      </c>
      <c r="F6105" s="50">
        <v>2</v>
      </c>
      <c r="G6105" s="50" t="str">
        <f>VLOOKUP(Table8[[#This Row],[ProductID]],Table12[[#All],[ProductID]:[ProductFullName]],3,FALSE)</f>
        <v>Product B</v>
      </c>
      <c r="H6105" s="50">
        <v>5</v>
      </c>
      <c r="I6105" s="52">
        <v>44985.538078703692</v>
      </c>
      <c r="J6105" s="50">
        <v>117</v>
      </c>
      <c r="K6105" s="51">
        <v>44985.95208333333</v>
      </c>
      <c r="L6105" s="53"/>
      <c r="M6105" s="54">
        <v>1</v>
      </c>
    </row>
    <row r="6106" spans="2:13" x14ac:dyDescent="0.3">
      <c r="B6106" s="49">
        <v>24949</v>
      </c>
      <c r="C6106" s="50">
        <v>1326</v>
      </c>
      <c r="D6106" s="50" t="str">
        <f>VLOOKUP(Table8[[#This Row],[CustomerID]],Table15[[#All],[CustomerID]:[Company Name]],2,FALSE)</f>
        <v>A Child's Delight</v>
      </c>
      <c r="E6106" s="51">
        <v>44985</v>
      </c>
      <c r="F6106" s="50">
        <v>4</v>
      </c>
      <c r="G6106" s="50" t="str">
        <f>VLOOKUP(Table8[[#This Row],[ProductID]],Table12[[#All],[ProductID]:[ProductFullName]],3,FALSE)</f>
        <v>Product D</v>
      </c>
      <c r="H6106" s="50">
        <v>6</v>
      </c>
      <c r="I6106" s="52">
        <v>44985.551122685174</v>
      </c>
      <c r="J6106" s="50">
        <v>109</v>
      </c>
      <c r="K6106" s="51">
        <v>44985.95208333333</v>
      </c>
      <c r="L6106" s="53"/>
      <c r="M6106" s="54">
        <v>1</v>
      </c>
    </row>
    <row r="6107" spans="2:13" x14ac:dyDescent="0.3">
      <c r="B6107" s="49">
        <v>24950</v>
      </c>
      <c r="C6107" s="50">
        <v>180</v>
      </c>
      <c r="D6107" s="50" t="str">
        <f>VLOOKUP(Table8[[#This Row],[CustomerID]],Table15[[#All],[CustomerID]:[Company Name]],2,FALSE)</f>
        <v>Olde Stanton Store</v>
      </c>
      <c r="E6107" s="51">
        <v>44985</v>
      </c>
      <c r="F6107" s="50">
        <v>1</v>
      </c>
      <c r="G6107" s="50" t="str">
        <f>VLOOKUP(Table8[[#This Row],[ProductID]],Table12[[#All],[ProductID]:[ProductFullName]],3,FALSE)</f>
        <v>Product A</v>
      </c>
      <c r="H6107" s="50">
        <v>5</v>
      </c>
      <c r="I6107" s="52">
        <v>44985.561493055546</v>
      </c>
      <c r="J6107" s="50">
        <v>114</v>
      </c>
      <c r="K6107" s="51">
        <v>44985.95208333333</v>
      </c>
      <c r="L6107" s="53"/>
      <c r="M6107" s="54">
        <v>1</v>
      </c>
    </row>
    <row r="6108" spans="2:13" x14ac:dyDescent="0.3">
      <c r="B6108" s="49">
        <v>24951</v>
      </c>
      <c r="C6108" s="50">
        <v>1370</v>
      </c>
      <c r="D6108" s="50" t="str">
        <f>VLOOKUP(Table8[[#This Row],[CustomerID]],Table15[[#All],[CustomerID]:[Company Name]],2,FALSE)</f>
        <v>Brenners</v>
      </c>
      <c r="E6108" s="51">
        <v>44985</v>
      </c>
      <c r="F6108" s="50">
        <v>6</v>
      </c>
      <c r="G6108" s="50" t="str">
        <f>VLOOKUP(Table8[[#This Row],[ProductID]],Table12[[#All],[ProductID]:[ProductFullName]],3,FALSE)</f>
        <v>Product F</v>
      </c>
      <c r="H6108" s="53"/>
      <c r="I6108" s="53"/>
      <c r="J6108" s="53"/>
      <c r="K6108" s="51">
        <v>44985.95208333333</v>
      </c>
      <c r="L6108" s="53"/>
      <c r="M6108" s="54">
        <v>1</v>
      </c>
    </row>
    <row r="6109" spans="2:13" x14ac:dyDescent="0.3">
      <c r="B6109" s="49">
        <v>24952</v>
      </c>
      <c r="C6109" s="50">
        <v>110</v>
      </c>
      <c r="D6109" s="50" t="str">
        <f>VLOOKUP(Table8[[#This Row],[CustomerID]],Table15[[#All],[CustomerID]:[Company Name]],2,FALSE)</f>
        <v>Shack - Bijoutiers Dawes Jewellers</v>
      </c>
      <c r="E6109" s="51">
        <v>44985</v>
      </c>
      <c r="F6109" s="50">
        <v>4</v>
      </c>
      <c r="G6109" s="50" t="str">
        <f>VLOOKUP(Table8[[#This Row],[ProductID]],Table12[[#All],[ProductID]:[ProductFullName]],3,FALSE)</f>
        <v>Product D</v>
      </c>
      <c r="H6109" s="50">
        <v>3</v>
      </c>
      <c r="I6109" s="52">
        <v>44985.588472222211</v>
      </c>
      <c r="J6109" s="50">
        <v>105</v>
      </c>
      <c r="K6109" s="51">
        <v>44985.95208333333</v>
      </c>
      <c r="L6109" s="53"/>
      <c r="M6109" s="54">
        <v>1</v>
      </c>
    </row>
    <row r="6110" spans="2:13" x14ac:dyDescent="0.3">
      <c r="B6110" s="49">
        <v>24953</v>
      </c>
      <c r="C6110" s="50">
        <v>656</v>
      </c>
      <c r="D6110" s="50" t="str">
        <f>VLOOKUP(Table8[[#This Row],[CustomerID]],Table15[[#All],[CustomerID]:[Company Name]],2,FALSE)</f>
        <v>Summerland Pharmacy</v>
      </c>
      <c r="E6110" s="51">
        <v>44985</v>
      </c>
      <c r="F6110" s="50">
        <v>6</v>
      </c>
      <c r="G6110" s="50" t="str">
        <f>VLOOKUP(Table8[[#This Row],[ProductID]],Table12[[#All],[ProductID]:[ProductFullName]],3,FALSE)</f>
        <v>Product F</v>
      </c>
      <c r="H6110" s="53"/>
      <c r="I6110" s="53"/>
      <c r="J6110" s="53"/>
      <c r="K6110" s="51">
        <v>44985.95208333333</v>
      </c>
      <c r="L6110" s="53"/>
      <c r="M6110" s="54">
        <v>1</v>
      </c>
    </row>
    <row r="6111" spans="2:13" x14ac:dyDescent="0.3">
      <c r="B6111" s="49">
        <v>24954</v>
      </c>
      <c r="C6111" s="50">
        <v>130</v>
      </c>
      <c r="D6111" s="50" t="str">
        <f>VLOOKUP(Table8[[#This Row],[CustomerID]],Table15[[#All],[CustomerID]:[Company Name]],2,FALSE)</f>
        <v>Extreme Adventores</v>
      </c>
      <c r="E6111" s="51">
        <v>44985</v>
      </c>
      <c r="F6111" s="50">
        <v>4</v>
      </c>
      <c r="G6111" s="50" t="str">
        <f>VLOOKUP(Table8[[#This Row],[ProductID]],Table12[[#All],[ProductID]:[ProductFullName]],3,FALSE)</f>
        <v>Product D</v>
      </c>
      <c r="H6111" s="50">
        <v>7</v>
      </c>
      <c r="I6111" s="52">
        <v>44985.613310185174</v>
      </c>
      <c r="J6111" s="50">
        <v>124</v>
      </c>
      <c r="K6111" s="51">
        <v>44985.95208333333</v>
      </c>
      <c r="L6111" s="53"/>
      <c r="M6111" s="54">
        <v>1</v>
      </c>
    </row>
    <row r="6112" spans="2:13" x14ac:dyDescent="0.3">
      <c r="B6112" s="49">
        <v>24955</v>
      </c>
      <c r="C6112" s="50">
        <v>860</v>
      </c>
      <c r="D6112" s="50" t="str">
        <f>VLOOKUP(Table8[[#This Row],[CustomerID]],Table15[[#All],[CustomerID]:[Company Name]],2,FALSE)</f>
        <v>Toy Kingdom</v>
      </c>
      <c r="E6112" s="51">
        <v>44985</v>
      </c>
      <c r="F6112" s="50">
        <v>1</v>
      </c>
      <c r="G6112" s="50" t="str">
        <f>VLOOKUP(Table8[[#This Row],[ProductID]],Table12[[#All],[ProductID]:[ProductFullName]],3,FALSE)</f>
        <v>Product A</v>
      </c>
      <c r="H6112" s="50">
        <v>7</v>
      </c>
      <c r="I6112" s="52">
        <v>44985.628703703689</v>
      </c>
      <c r="J6112" s="50">
        <v>107</v>
      </c>
      <c r="K6112" s="51">
        <v>44985.95208333333</v>
      </c>
      <c r="L6112" s="53"/>
      <c r="M6112" s="54">
        <v>1</v>
      </c>
    </row>
    <row r="6113" spans="2:13" x14ac:dyDescent="0.3">
      <c r="B6113" s="49">
        <v>24956</v>
      </c>
      <c r="C6113" s="50">
        <v>556</v>
      </c>
      <c r="D6113" s="50" t="str">
        <f>VLOOKUP(Table8[[#This Row],[CustomerID]],Table15[[#All],[CustomerID]:[Company Name]],2,FALSE)</f>
        <v>St. Paul Hospital</v>
      </c>
      <c r="E6113" s="51">
        <v>44985</v>
      </c>
      <c r="F6113" s="50">
        <v>5</v>
      </c>
      <c r="G6113" s="50" t="str">
        <f>VLOOKUP(Table8[[#This Row],[ProductID]],Table12[[#All],[ProductID]:[ProductFullName]],3,FALSE)</f>
        <v>Product E</v>
      </c>
      <c r="H6113" s="50">
        <v>6</v>
      </c>
      <c r="I6113" s="52">
        <v>44985.642083333318</v>
      </c>
      <c r="J6113" s="50">
        <v>121</v>
      </c>
      <c r="K6113" s="51">
        <v>44985.95208333333</v>
      </c>
      <c r="L6113" s="53"/>
      <c r="M6113" s="54">
        <v>1</v>
      </c>
    </row>
    <row r="6114" spans="2:13" x14ac:dyDescent="0.3">
      <c r="B6114" s="49">
        <v>24957</v>
      </c>
      <c r="C6114" s="50">
        <v>1123</v>
      </c>
      <c r="D6114" s="50" t="str">
        <f>VLOOKUP(Table8[[#This Row],[CustomerID]],Table15[[#All],[CustomerID]:[Company Name]],2,FALSE)</f>
        <v>Come &amp; Glow Day Spa</v>
      </c>
      <c r="E6114" s="51">
        <v>44985</v>
      </c>
      <c r="F6114" s="50">
        <v>2</v>
      </c>
      <c r="G6114" s="50" t="str">
        <f>VLOOKUP(Table8[[#This Row],[ProductID]],Table12[[#All],[ProductID]:[ProductFullName]],3,FALSE)</f>
        <v>Product B</v>
      </c>
      <c r="H6114" s="50">
        <v>4</v>
      </c>
      <c r="I6114" s="52">
        <v>44985.652812499982</v>
      </c>
      <c r="J6114" s="50">
        <v>127</v>
      </c>
      <c r="K6114" s="51">
        <v>44985.95208333333</v>
      </c>
      <c r="L6114" s="53"/>
      <c r="M6114" s="54">
        <v>1</v>
      </c>
    </row>
    <row r="6115" spans="2:13" x14ac:dyDescent="0.3">
      <c r="B6115" s="49">
        <v>24958</v>
      </c>
      <c r="C6115" s="50">
        <v>941</v>
      </c>
      <c r="D6115" s="50" t="str">
        <f>VLOOKUP(Table8[[#This Row],[CustomerID]],Table15[[#All],[CustomerID]:[Company Name]],2,FALSE)</f>
        <v>Profetta Jewelers</v>
      </c>
      <c r="E6115" s="51">
        <v>44985</v>
      </c>
      <c r="F6115" s="50">
        <v>4</v>
      </c>
      <c r="G6115" s="50" t="str">
        <f>VLOOKUP(Table8[[#This Row],[ProductID]],Table12[[#All],[ProductID]:[ProductFullName]],3,FALSE)</f>
        <v>Product D</v>
      </c>
      <c r="H6115" s="50">
        <v>7</v>
      </c>
      <c r="I6115" s="52">
        <v>44985.661493055537</v>
      </c>
      <c r="J6115" s="50">
        <v>131</v>
      </c>
      <c r="K6115" s="51">
        <v>44985.95208333333</v>
      </c>
      <c r="L6115" s="53"/>
      <c r="M6115" s="54">
        <v>1</v>
      </c>
    </row>
    <row r="6116" spans="2:13" x14ac:dyDescent="0.3">
      <c r="B6116" s="49">
        <v>24959</v>
      </c>
      <c r="C6116" s="50">
        <v>170</v>
      </c>
      <c r="D6116" s="50" t="str">
        <f>VLOOKUP(Table8[[#This Row],[CustomerID]],Table15[[#All],[CustomerID]:[Company Name]],2,FALSE)</f>
        <v>Ennismore Foodland</v>
      </c>
      <c r="E6116" s="51">
        <v>44985</v>
      </c>
      <c r="F6116" s="50">
        <v>6</v>
      </c>
      <c r="G6116" s="50" t="str">
        <f>VLOOKUP(Table8[[#This Row],[ProductID]],Table12[[#All],[ProductID]:[ProductFullName]],3,FALSE)</f>
        <v>Product F</v>
      </c>
      <c r="H6116" s="53"/>
      <c r="I6116" s="53"/>
      <c r="J6116" s="53"/>
      <c r="K6116" s="51">
        <v>44985.95208333333</v>
      </c>
      <c r="L6116" s="53"/>
      <c r="M6116" s="54">
        <v>1</v>
      </c>
    </row>
    <row r="6117" spans="2:13" x14ac:dyDescent="0.3">
      <c r="B6117" s="49">
        <v>24960</v>
      </c>
      <c r="C6117" s="50">
        <v>768</v>
      </c>
      <c r="D6117" s="50" t="str">
        <f>VLOOKUP(Table8[[#This Row],[CustomerID]],Table15[[#All],[CustomerID]:[Company Name]],2,FALSE)</f>
        <v>Fancy That</v>
      </c>
      <c r="E6117" s="51">
        <v>44985</v>
      </c>
      <c r="F6117" s="50">
        <v>4</v>
      </c>
      <c r="G6117" s="50" t="str">
        <f>VLOOKUP(Table8[[#This Row],[ProductID]],Table12[[#All],[ProductID]:[ProductFullName]],3,FALSE)</f>
        <v>Product D</v>
      </c>
      <c r="H6117" s="50">
        <v>2</v>
      </c>
      <c r="I6117" s="52">
        <v>44985.687997685163</v>
      </c>
      <c r="J6117" s="50">
        <v>105</v>
      </c>
      <c r="K6117" s="51">
        <v>44985.95208333333</v>
      </c>
      <c r="L6117" s="53"/>
      <c r="M6117" s="54">
        <v>1</v>
      </c>
    </row>
    <row r="6118" spans="2:13" x14ac:dyDescent="0.3">
      <c r="B6118" s="49">
        <v>24961</v>
      </c>
      <c r="C6118" s="50">
        <v>1234</v>
      </c>
      <c r="D6118" s="50" t="str">
        <f>VLOOKUP(Table8[[#This Row],[CustomerID]],Table15[[#All],[CustomerID]:[Company Name]],2,FALSE)</f>
        <v>Gayle's Hallmark Shop</v>
      </c>
      <c r="E6118" s="51">
        <v>44985</v>
      </c>
      <c r="F6118" s="50">
        <v>4</v>
      </c>
      <c r="G6118" s="50" t="str">
        <f>VLOOKUP(Table8[[#This Row],[ProductID]],Table12[[#All],[ProductID]:[ProductFullName]],3,FALSE)</f>
        <v>Product D</v>
      </c>
      <c r="H6118" s="50">
        <v>6</v>
      </c>
      <c r="I6118" s="52">
        <v>44985.704386574049</v>
      </c>
      <c r="J6118" s="50">
        <v>122</v>
      </c>
      <c r="K6118" s="51">
        <v>44985.95208333333</v>
      </c>
      <c r="L6118" s="53"/>
      <c r="M6118" s="54">
        <v>1</v>
      </c>
    </row>
    <row r="6119" spans="2:13" x14ac:dyDescent="0.3">
      <c r="B6119" s="49">
        <v>24962</v>
      </c>
      <c r="C6119" s="50">
        <v>158</v>
      </c>
      <c r="D6119" s="50" t="str">
        <f>VLOOKUP(Table8[[#This Row],[CustomerID]],Table15[[#All],[CustomerID]:[Company Name]],2,FALSE)</f>
        <v>Send In The Clowns</v>
      </c>
      <c r="E6119" s="51">
        <v>44985</v>
      </c>
      <c r="F6119" s="50">
        <v>2</v>
      </c>
      <c r="G6119" s="50" t="str">
        <f>VLOOKUP(Table8[[#This Row],[ProductID]],Table12[[#All],[ProductID]:[ProductFullName]],3,FALSE)</f>
        <v>Product B</v>
      </c>
      <c r="H6119" s="50">
        <v>7</v>
      </c>
      <c r="I6119" s="52">
        <v>44985.717812499977</v>
      </c>
      <c r="J6119" s="50">
        <v>109</v>
      </c>
      <c r="K6119" s="51">
        <v>44985.95208333333</v>
      </c>
      <c r="L6119" s="53"/>
      <c r="M6119" s="54">
        <v>1</v>
      </c>
    </row>
    <row r="6120" spans="2:13" x14ac:dyDescent="0.3">
      <c r="B6120" s="49">
        <v>24963</v>
      </c>
      <c r="C6120" s="50">
        <v>96</v>
      </c>
      <c r="D6120" s="50" t="str">
        <f>VLOOKUP(Table8[[#This Row],[CustomerID]],Table15[[#All],[CustomerID]:[Company Name]],2,FALSE)</f>
        <v>La Solution Revee</v>
      </c>
      <c r="E6120" s="51">
        <v>44985</v>
      </c>
      <c r="F6120" s="50">
        <v>5</v>
      </c>
      <c r="G6120" s="50" t="str">
        <f>VLOOKUP(Table8[[#This Row],[ProductID]],Table12[[#All],[ProductID]:[ProductFullName]],3,FALSE)</f>
        <v>Product E</v>
      </c>
      <c r="H6120" s="50">
        <v>4</v>
      </c>
      <c r="I6120" s="52">
        <v>44985.729085648127</v>
      </c>
      <c r="J6120" s="50">
        <v>127</v>
      </c>
      <c r="K6120" s="51">
        <v>44985.95208333333</v>
      </c>
      <c r="L6120" s="53"/>
      <c r="M6120" s="54">
        <v>1</v>
      </c>
    </row>
    <row r="6121" spans="2:13" x14ac:dyDescent="0.3">
      <c r="B6121" s="49">
        <v>24964</v>
      </c>
      <c r="C6121" s="50">
        <v>573</v>
      </c>
      <c r="D6121" s="50" t="str">
        <f>VLOOKUP(Table8[[#This Row],[CustomerID]],Table15[[#All],[CustomerID]:[Company Name]],2,FALSE)</f>
        <v>Timber Wolf</v>
      </c>
      <c r="E6121" s="51">
        <v>44985</v>
      </c>
      <c r="F6121" s="50">
        <v>5</v>
      </c>
      <c r="G6121" s="50" t="str">
        <f>VLOOKUP(Table8[[#This Row],[ProductID]],Table12[[#All],[ProductID]:[ProductFullName]],3,FALSE)</f>
        <v>Product E</v>
      </c>
      <c r="H6121" s="50">
        <v>6</v>
      </c>
      <c r="I6121" s="52">
        <v>44985.745150462943</v>
      </c>
      <c r="J6121" s="50">
        <v>125</v>
      </c>
      <c r="K6121" s="51">
        <v>44985.95208333333</v>
      </c>
      <c r="L6121" s="53"/>
      <c r="M6121" s="54">
        <v>1</v>
      </c>
    </row>
    <row r="6122" spans="2:13" x14ac:dyDescent="0.3">
      <c r="B6122" s="49">
        <v>24965</v>
      </c>
      <c r="C6122" s="50">
        <v>421</v>
      </c>
      <c r="D6122" s="50" t="str">
        <f>VLOOKUP(Table8[[#This Row],[CustomerID]],Table15[[#All],[CustomerID]:[Company Name]],2,FALSE)</f>
        <v>Coyles Products</v>
      </c>
      <c r="E6122" s="51">
        <v>44986</v>
      </c>
      <c r="F6122" s="50">
        <v>5</v>
      </c>
      <c r="G6122" s="50" t="str">
        <f>VLOOKUP(Table8[[#This Row],[ProductID]],Table12[[#All],[ProductID]:[ProductFullName]],3,FALSE)</f>
        <v>Product E</v>
      </c>
      <c r="H6122" s="50">
        <v>5</v>
      </c>
      <c r="I6122" s="52">
        <v>44986.333333333336</v>
      </c>
      <c r="J6122" s="50">
        <v>124</v>
      </c>
      <c r="K6122" s="51">
        <v>44986.976388888892</v>
      </c>
      <c r="L6122" s="53"/>
      <c r="M6122" s="54">
        <v>1</v>
      </c>
    </row>
    <row r="6123" spans="2:13" x14ac:dyDescent="0.3">
      <c r="B6123" s="49">
        <v>24966</v>
      </c>
      <c r="C6123" s="50">
        <v>89</v>
      </c>
      <c r="D6123" s="50" t="str">
        <f>VLOOKUP(Table8[[#This Row],[CustomerID]],Table15[[#All],[CustomerID]:[Company Name]],2,FALSE)</f>
        <v>Distribution Canado-Sussie</v>
      </c>
      <c r="E6123" s="51">
        <v>44986</v>
      </c>
      <c r="F6123" s="50">
        <v>6</v>
      </c>
      <c r="G6123" s="50" t="str">
        <f>VLOOKUP(Table8[[#This Row],[ProductID]],Table12[[#All],[ProductID]:[ProductFullName]],3,FALSE)</f>
        <v>Product F</v>
      </c>
      <c r="H6123" s="53"/>
      <c r="I6123" s="53"/>
      <c r="J6123" s="53"/>
      <c r="K6123" s="51">
        <v>44986.976388888892</v>
      </c>
      <c r="L6123" s="53"/>
      <c r="M6123" s="54">
        <v>1</v>
      </c>
    </row>
    <row r="6124" spans="2:13" x14ac:dyDescent="0.3">
      <c r="B6124" s="49">
        <v>24967</v>
      </c>
      <c r="C6124" s="50">
        <v>1363</v>
      </c>
      <c r="D6124" s="50" t="str">
        <f>VLOOKUP(Table8[[#This Row],[CustomerID]],Table15[[#All],[CustomerID]:[Company Name]],2,FALSE)</f>
        <v>Children's Hospital</v>
      </c>
      <c r="E6124" s="51">
        <v>44986</v>
      </c>
      <c r="F6124" s="50">
        <v>4</v>
      </c>
      <c r="G6124" s="50" t="str">
        <f>VLOOKUP(Table8[[#This Row],[ProductID]],Table12[[#All],[ProductID]:[ProductFullName]],3,FALSE)</f>
        <v>Product D</v>
      </c>
      <c r="H6124" s="50">
        <v>7</v>
      </c>
      <c r="I6124" s="52">
        <v>44986.360011574077</v>
      </c>
      <c r="J6124" s="50">
        <v>110</v>
      </c>
      <c r="K6124" s="51">
        <v>44986.976388888892</v>
      </c>
      <c r="L6124" s="53"/>
      <c r="M6124" s="54">
        <v>1</v>
      </c>
    </row>
    <row r="6125" spans="2:13" x14ac:dyDescent="0.3">
      <c r="B6125" s="49">
        <v>24968</v>
      </c>
      <c r="C6125" s="50">
        <v>1092</v>
      </c>
      <c r="D6125" s="50" t="str">
        <f>VLOOKUP(Table8[[#This Row],[CustomerID]],Table15[[#All],[CustomerID]:[Company Name]],2,FALSE)</f>
        <v>Merle Norman</v>
      </c>
      <c r="E6125" s="51">
        <v>44986</v>
      </c>
      <c r="F6125" s="50">
        <v>1</v>
      </c>
      <c r="G6125" s="50" t="str">
        <f>VLOOKUP(Table8[[#This Row],[ProductID]],Table12[[#All],[ProductID]:[ProductFullName]],3,FALSE)</f>
        <v>Product A</v>
      </c>
      <c r="H6125" s="50">
        <v>7</v>
      </c>
      <c r="I6125" s="52">
        <v>44986.370057870372</v>
      </c>
      <c r="J6125" s="50">
        <v>108</v>
      </c>
      <c r="K6125" s="51">
        <v>44986.976388888892</v>
      </c>
      <c r="L6125" s="53"/>
      <c r="M6125" s="54">
        <v>1</v>
      </c>
    </row>
    <row r="6126" spans="2:13" x14ac:dyDescent="0.3">
      <c r="B6126" s="49">
        <v>24969</v>
      </c>
      <c r="C6126" s="50">
        <v>1012</v>
      </c>
      <c r="D6126" s="50" t="str">
        <f>VLOOKUP(Table8[[#This Row],[CustomerID]],Table15[[#All],[CustomerID]:[Company Name]],2,FALSE)</f>
        <v>Lisas Hallmark</v>
      </c>
      <c r="E6126" s="51">
        <v>44986</v>
      </c>
      <c r="F6126" s="50">
        <v>2</v>
      </c>
      <c r="G6126" s="50" t="str">
        <f>VLOOKUP(Table8[[#This Row],[ProductID]],Table12[[#All],[ProductID]:[ProductFullName]],3,FALSE)</f>
        <v>Product B</v>
      </c>
      <c r="H6126" s="50">
        <v>5</v>
      </c>
      <c r="I6126" s="52">
        <v>44986.38621527778</v>
      </c>
      <c r="J6126" s="50">
        <v>123</v>
      </c>
      <c r="K6126" s="51">
        <v>44986.976388888892</v>
      </c>
      <c r="L6126" s="53"/>
      <c r="M6126" s="54">
        <v>1</v>
      </c>
    </row>
    <row r="6127" spans="2:13" x14ac:dyDescent="0.3">
      <c r="B6127" s="49">
        <v>24970</v>
      </c>
      <c r="C6127" s="50">
        <v>1070</v>
      </c>
      <c r="D6127" s="50" t="str">
        <f>VLOOKUP(Table8[[#This Row],[CustomerID]],Table15[[#All],[CustomerID]:[Company Name]],2,FALSE)</f>
        <v>Gaylord Entertainment</v>
      </c>
      <c r="E6127" s="51">
        <v>44986</v>
      </c>
      <c r="F6127" s="50">
        <v>5</v>
      </c>
      <c r="G6127" s="50" t="str">
        <f>VLOOKUP(Table8[[#This Row],[ProductID]],Table12[[#All],[ProductID]:[ProductFullName]],3,FALSE)</f>
        <v>Product E</v>
      </c>
      <c r="H6127" s="50">
        <v>4</v>
      </c>
      <c r="I6127" s="52">
        <v>44986.397731481484</v>
      </c>
      <c r="J6127" s="50">
        <v>131</v>
      </c>
      <c r="K6127" s="51">
        <v>44986.976388888892</v>
      </c>
      <c r="L6127" s="53"/>
      <c r="M6127" s="54">
        <v>1</v>
      </c>
    </row>
    <row r="6128" spans="2:13" x14ac:dyDescent="0.3">
      <c r="B6128" s="49">
        <v>24971</v>
      </c>
      <c r="C6128" s="50">
        <v>153</v>
      </c>
      <c r="D6128" s="50" t="str">
        <f>VLOOKUP(Table8[[#This Row],[CustomerID]],Table15[[#All],[CustomerID]:[Company Name]],2,FALSE)</f>
        <v>Shadowfax</v>
      </c>
      <c r="E6128" s="51">
        <v>44986</v>
      </c>
      <c r="F6128" s="50">
        <v>4</v>
      </c>
      <c r="G6128" s="50" t="str">
        <f>VLOOKUP(Table8[[#This Row],[ProductID]],Table12[[#All],[ProductID]:[ProductFullName]],3,FALSE)</f>
        <v>Product D</v>
      </c>
      <c r="H6128" s="50">
        <v>5</v>
      </c>
      <c r="I6128" s="52">
        <v>44986.40834490741</v>
      </c>
      <c r="J6128" s="50">
        <v>118</v>
      </c>
      <c r="K6128" s="51">
        <v>44986.976388888892</v>
      </c>
      <c r="L6128" s="53"/>
      <c r="M6128" s="54">
        <v>1</v>
      </c>
    </row>
    <row r="6129" spans="2:13" x14ac:dyDescent="0.3">
      <c r="B6129" s="49">
        <v>24972</v>
      </c>
      <c r="C6129" s="50">
        <v>1390</v>
      </c>
      <c r="D6129" s="50" t="str">
        <f>VLOOKUP(Table8[[#This Row],[CustomerID]],Table15[[#All],[CustomerID]:[Company Name]],2,FALSE)</f>
        <v>O'Neys Galleria</v>
      </c>
      <c r="E6129" s="51">
        <v>44986</v>
      </c>
      <c r="F6129" s="50">
        <v>4</v>
      </c>
      <c r="G6129" s="50" t="str">
        <f>VLOOKUP(Table8[[#This Row],[ProductID]],Table12[[#All],[ProductID]:[ProductFullName]],3,FALSE)</f>
        <v>Product D</v>
      </c>
      <c r="H6129" s="50">
        <v>7</v>
      </c>
      <c r="I6129" s="52">
        <v>44986.419803240744</v>
      </c>
      <c r="J6129" s="50">
        <v>119</v>
      </c>
      <c r="K6129" s="51">
        <v>44986.976388888892</v>
      </c>
      <c r="L6129" s="53"/>
      <c r="M6129" s="54">
        <v>1</v>
      </c>
    </row>
    <row r="6130" spans="2:13" x14ac:dyDescent="0.3">
      <c r="B6130" s="49">
        <v>24973</v>
      </c>
      <c r="C6130" s="50">
        <v>907</v>
      </c>
      <c r="D6130" s="50" t="str">
        <f>VLOOKUP(Table8[[#This Row],[CustomerID]],Table15[[#All],[CustomerID]:[Company Name]],2,FALSE)</f>
        <v>MaxiAids For Independent Living</v>
      </c>
      <c r="E6130" s="51">
        <v>44986</v>
      </c>
      <c r="F6130" s="50">
        <v>4</v>
      </c>
      <c r="G6130" s="50" t="str">
        <f>VLOOKUP(Table8[[#This Row],[ProductID]],Table12[[#All],[ProductID]:[ProductFullName]],3,FALSE)</f>
        <v>Product D</v>
      </c>
      <c r="H6130" s="50">
        <v>4</v>
      </c>
      <c r="I6130" s="52">
        <v>44986.436597222222</v>
      </c>
      <c r="J6130" s="50">
        <v>117</v>
      </c>
      <c r="K6130" s="51">
        <v>44986.976388888892</v>
      </c>
      <c r="L6130" s="53"/>
      <c r="M6130" s="54">
        <v>1</v>
      </c>
    </row>
    <row r="6131" spans="2:13" x14ac:dyDescent="0.3">
      <c r="B6131" s="49">
        <v>24974</v>
      </c>
      <c r="C6131" s="50">
        <v>882</v>
      </c>
      <c r="D6131" s="50" t="str">
        <f>VLOOKUP(Table8[[#This Row],[CustomerID]],Table15[[#All],[CustomerID]:[Company Name]],2,FALSE)</f>
        <v>A B C Toys</v>
      </c>
      <c r="E6131" s="51">
        <v>44986</v>
      </c>
      <c r="F6131" s="50">
        <v>4</v>
      </c>
      <c r="G6131" s="50" t="str">
        <f>VLOOKUP(Table8[[#This Row],[ProductID]],Table12[[#All],[ProductID]:[ProductFullName]],3,FALSE)</f>
        <v>Product D</v>
      </c>
      <c r="H6131" s="50">
        <v>3</v>
      </c>
      <c r="I6131" s="52">
        <v>44986.446782407409</v>
      </c>
      <c r="J6131" s="50">
        <v>127</v>
      </c>
      <c r="K6131" s="51">
        <v>44986.976388888892</v>
      </c>
      <c r="L6131" s="53"/>
      <c r="M6131" s="54">
        <v>1</v>
      </c>
    </row>
    <row r="6132" spans="2:13" x14ac:dyDescent="0.3">
      <c r="B6132" s="49">
        <v>24975</v>
      </c>
      <c r="C6132" s="50">
        <v>405</v>
      </c>
      <c r="D6132" s="50" t="str">
        <f>VLOOKUP(Table8[[#This Row],[CustomerID]],Table15[[#All],[CustomerID]:[Company Name]],2,FALSE)</f>
        <v>Groovy Garnish</v>
      </c>
      <c r="E6132" s="51">
        <v>44986</v>
      </c>
      <c r="F6132" s="50">
        <v>5</v>
      </c>
      <c r="G6132" s="50" t="str">
        <f>VLOOKUP(Table8[[#This Row],[ProductID]],Table12[[#All],[ProductID]:[ProductFullName]],3,FALSE)</f>
        <v>Product E</v>
      </c>
      <c r="H6132" s="50">
        <v>5</v>
      </c>
      <c r="I6132" s="52">
        <v>44986.460115740745</v>
      </c>
      <c r="J6132" s="50">
        <v>107</v>
      </c>
      <c r="K6132" s="51">
        <v>44986.976388888892</v>
      </c>
      <c r="L6132" s="53"/>
      <c r="M6132" s="54">
        <v>1</v>
      </c>
    </row>
    <row r="6133" spans="2:13" x14ac:dyDescent="0.3">
      <c r="B6133" s="49">
        <v>24976</v>
      </c>
      <c r="C6133" s="50">
        <v>784</v>
      </c>
      <c r="D6133" s="50" t="str">
        <f>VLOOKUP(Table8[[#This Row],[CustomerID]],Table15[[#All],[CustomerID]:[Company Name]],2,FALSE)</f>
        <v>Revelations</v>
      </c>
      <c r="E6133" s="51">
        <v>44986</v>
      </c>
      <c r="F6133" s="50">
        <v>3</v>
      </c>
      <c r="G6133" s="50" t="str">
        <f>VLOOKUP(Table8[[#This Row],[ProductID]],Table12[[#All],[ProductID]:[ProductFullName]],3,FALSE)</f>
        <v>Product C</v>
      </c>
      <c r="H6133" s="50">
        <v>3</v>
      </c>
      <c r="I6133" s="52">
        <v>44986.477476851855</v>
      </c>
      <c r="J6133" s="50">
        <v>121</v>
      </c>
      <c r="K6133" s="51">
        <v>44986.976388888892</v>
      </c>
      <c r="L6133" s="53"/>
      <c r="M6133" s="54">
        <v>1</v>
      </c>
    </row>
    <row r="6134" spans="2:13" x14ac:dyDescent="0.3">
      <c r="B6134" s="49">
        <v>24977</v>
      </c>
      <c r="C6134" s="50">
        <v>1342</v>
      </c>
      <c r="D6134" s="50" t="str">
        <f>VLOOKUP(Table8[[#This Row],[CustomerID]],Table15[[#All],[CustomerID]:[Company Name]],2,FALSE)</f>
        <v>Price Less Drug Store #4</v>
      </c>
      <c r="E6134" s="51">
        <v>44986</v>
      </c>
      <c r="F6134" s="50">
        <v>1</v>
      </c>
      <c r="G6134" s="50" t="str">
        <f>VLOOKUP(Table8[[#This Row],[ProductID]],Table12[[#All],[ProductID]:[ProductFullName]],3,FALSE)</f>
        <v>Product A</v>
      </c>
      <c r="H6134" s="50">
        <v>5</v>
      </c>
      <c r="I6134" s="52">
        <v>44986.490925925929</v>
      </c>
      <c r="J6134" s="50">
        <v>113</v>
      </c>
      <c r="K6134" s="51">
        <v>44986.976388888892</v>
      </c>
      <c r="L6134" s="53"/>
      <c r="M6134" s="54">
        <v>1</v>
      </c>
    </row>
    <row r="6135" spans="2:13" x14ac:dyDescent="0.3">
      <c r="B6135" s="49">
        <v>24978</v>
      </c>
      <c r="C6135" s="50">
        <v>1203</v>
      </c>
      <c r="D6135" s="50" t="str">
        <f>VLOOKUP(Table8[[#This Row],[CustomerID]],Table15[[#All],[CustomerID]:[Company Name]],2,FALSE)</f>
        <v>G.W.Spencer(Something Else) - Sedalia</v>
      </c>
      <c r="E6135" s="51">
        <v>44986</v>
      </c>
      <c r="F6135" s="50">
        <v>3</v>
      </c>
      <c r="G6135" s="50" t="str">
        <f>VLOOKUP(Table8[[#This Row],[ProductID]],Table12[[#All],[ProductID]:[ProductFullName]],3,FALSE)</f>
        <v>Product C</v>
      </c>
      <c r="H6135" s="50">
        <v>5</v>
      </c>
      <c r="I6135" s="52">
        <v>44986.502129629633</v>
      </c>
      <c r="J6135" s="50">
        <v>113</v>
      </c>
      <c r="K6135" s="51">
        <v>44986.976388888892</v>
      </c>
      <c r="L6135" s="53"/>
      <c r="M6135" s="54">
        <v>1</v>
      </c>
    </row>
    <row r="6136" spans="2:13" x14ac:dyDescent="0.3">
      <c r="B6136" s="49">
        <v>24979</v>
      </c>
      <c r="C6136" s="50">
        <v>11</v>
      </c>
      <c r="D6136" s="50" t="str">
        <f>VLOOKUP(Table8[[#This Row],[CustomerID]],Table15[[#All],[CustomerID]:[Company Name]],2,FALSE)</f>
        <v>Buck or Two #132</v>
      </c>
      <c r="E6136" s="51">
        <v>44986</v>
      </c>
      <c r="F6136" s="50">
        <v>5</v>
      </c>
      <c r="G6136" s="50" t="str">
        <f>VLOOKUP(Table8[[#This Row],[ProductID]],Table12[[#All],[ProductID]:[ProductFullName]],3,FALSE)</f>
        <v>Product E</v>
      </c>
      <c r="H6136" s="50">
        <v>6</v>
      </c>
      <c r="I6136" s="52">
        <v>44986.517986111117</v>
      </c>
      <c r="J6136" s="50">
        <v>121</v>
      </c>
      <c r="K6136" s="51">
        <v>44986.976388888892</v>
      </c>
      <c r="L6136" s="53"/>
      <c r="M6136" s="54">
        <v>1</v>
      </c>
    </row>
    <row r="6137" spans="2:13" x14ac:dyDescent="0.3">
      <c r="B6137" s="49">
        <v>24980</v>
      </c>
      <c r="C6137" s="50">
        <v>427</v>
      </c>
      <c r="D6137" s="50" t="str">
        <f>VLOOKUP(Table8[[#This Row],[CustomerID]],Table15[[#All],[CustomerID]:[Company Name]],2,FALSE)</f>
        <v>Micheline's Jewellery Boutique</v>
      </c>
      <c r="E6137" s="51">
        <v>44986</v>
      </c>
      <c r="F6137" s="50">
        <v>6</v>
      </c>
      <c r="G6137" s="50" t="str">
        <f>VLOOKUP(Table8[[#This Row],[ProductID]],Table12[[#All],[ProductID]:[ProductFullName]],3,FALSE)</f>
        <v>Product F</v>
      </c>
      <c r="H6137" s="53"/>
      <c r="I6137" s="53"/>
      <c r="J6137" s="53"/>
      <c r="K6137" s="51">
        <v>44986.976388888892</v>
      </c>
      <c r="L6137" s="53"/>
      <c r="M6137" s="54">
        <v>1</v>
      </c>
    </row>
    <row r="6138" spans="2:13" x14ac:dyDescent="0.3">
      <c r="B6138" s="49">
        <v>24981</v>
      </c>
      <c r="C6138" s="50">
        <v>1092</v>
      </c>
      <c r="D6138" s="50" t="str">
        <f>VLOOKUP(Table8[[#This Row],[CustomerID]],Table15[[#All],[CustomerID]:[Company Name]],2,FALSE)</f>
        <v>Merle Norman</v>
      </c>
      <c r="E6138" s="51">
        <v>44986</v>
      </c>
      <c r="F6138" s="50">
        <v>3</v>
      </c>
      <c r="G6138" s="50" t="str">
        <f>VLOOKUP(Table8[[#This Row],[ProductID]],Table12[[#All],[ProductID]:[ProductFullName]],3,FALSE)</f>
        <v>Product C</v>
      </c>
      <c r="H6138" s="50">
        <v>6</v>
      </c>
      <c r="I6138" s="52">
        <v>44986.539178240746</v>
      </c>
      <c r="J6138" s="50">
        <v>126</v>
      </c>
      <c r="K6138" s="51">
        <v>44986.976388888892</v>
      </c>
      <c r="L6138" s="53"/>
      <c r="M6138" s="54">
        <v>1</v>
      </c>
    </row>
    <row r="6139" spans="2:13" x14ac:dyDescent="0.3">
      <c r="B6139" s="49">
        <v>24982</v>
      </c>
      <c r="C6139" s="50">
        <v>1247</v>
      </c>
      <c r="D6139" s="50" t="str">
        <f>VLOOKUP(Table8[[#This Row],[CustomerID]],Table15[[#All],[CustomerID]:[Company Name]],2,FALSE)</f>
        <v>Kathy's Hallmark</v>
      </c>
      <c r="E6139" s="51">
        <v>44986</v>
      </c>
      <c r="F6139" s="50">
        <v>2</v>
      </c>
      <c r="G6139" s="50" t="str">
        <f>VLOOKUP(Table8[[#This Row],[ProductID]],Table12[[#All],[ProductID]:[ProductFullName]],3,FALSE)</f>
        <v>Product B</v>
      </c>
      <c r="H6139" s="50">
        <v>4</v>
      </c>
      <c r="I6139" s="52">
        <v>44986.550358796303</v>
      </c>
      <c r="J6139" s="50">
        <v>121</v>
      </c>
      <c r="K6139" s="51">
        <v>44986.976388888892</v>
      </c>
      <c r="L6139" s="53"/>
      <c r="M6139" s="54">
        <v>1</v>
      </c>
    </row>
    <row r="6140" spans="2:13" x14ac:dyDescent="0.3">
      <c r="B6140" s="49">
        <v>24983</v>
      </c>
      <c r="C6140" s="50">
        <v>36</v>
      </c>
      <c r="D6140" s="50" t="str">
        <f>VLOOKUP(Table8[[#This Row],[CustomerID]],Table15[[#All],[CustomerID]:[Company Name]],2,FALSE)</f>
        <v>Masstown Market</v>
      </c>
      <c r="E6140" s="51">
        <v>44986</v>
      </c>
      <c r="F6140" s="50">
        <v>1</v>
      </c>
      <c r="G6140" s="50" t="str">
        <f>VLOOKUP(Table8[[#This Row],[ProductID]],Table12[[#All],[ProductID]:[ProductFullName]],3,FALSE)</f>
        <v>Product A</v>
      </c>
      <c r="H6140" s="50">
        <v>5</v>
      </c>
      <c r="I6140" s="52">
        <v>44986.560891203713</v>
      </c>
      <c r="J6140" s="50">
        <v>117</v>
      </c>
      <c r="K6140" s="51">
        <v>44986.976388888892</v>
      </c>
      <c r="L6140" s="53"/>
      <c r="M6140" s="54">
        <v>1</v>
      </c>
    </row>
    <row r="6141" spans="2:13" x14ac:dyDescent="0.3">
      <c r="B6141" s="49">
        <v>24984</v>
      </c>
      <c r="C6141" s="50">
        <v>411</v>
      </c>
      <c r="D6141" s="50" t="str">
        <f>VLOOKUP(Table8[[#This Row],[CustomerID]],Table15[[#All],[CustomerID]:[Company Name]],2,FALSE)</f>
        <v>Versacchi Signature Gifts &amp; Baskets</v>
      </c>
      <c r="E6141" s="51">
        <v>44986</v>
      </c>
      <c r="F6141" s="50">
        <v>1</v>
      </c>
      <c r="G6141" s="50" t="str">
        <f>VLOOKUP(Table8[[#This Row],[ProductID]],Table12[[#All],[ProductID]:[ProductFullName]],3,FALSE)</f>
        <v>Product A</v>
      </c>
      <c r="H6141" s="50">
        <v>6</v>
      </c>
      <c r="I6141" s="52">
        <v>44986.575312500012</v>
      </c>
      <c r="J6141" s="50">
        <v>133</v>
      </c>
      <c r="K6141" s="51">
        <v>44986.976388888892</v>
      </c>
      <c r="L6141" s="53"/>
      <c r="M6141" s="54">
        <v>1</v>
      </c>
    </row>
    <row r="6142" spans="2:13" x14ac:dyDescent="0.3">
      <c r="B6142" s="49">
        <v>24985</v>
      </c>
      <c r="C6142" s="50">
        <v>689</v>
      </c>
      <c r="D6142" s="50" t="str">
        <f>VLOOKUP(Table8[[#This Row],[CustomerID]],Table15[[#All],[CustomerID]:[Company Name]],2,FALSE)</f>
        <v>We R Unique Crafts &amp; Gifts ltd.</v>
      </c>
      <c r="E6142" s="51">
        <v>44986</v>
      </c>
      <c r="F6142" s="50">
        <v>2</v>
      </c>
      <c r="G6142" s="50" t="str">
        <f>VLOOKUP(Table8[[#This Row],[ProductID]],Table12[[#All],[ProductID]:[ProductFullName]],3,FALSE)</f>
        <v>Product B</v>
      </c>
      <c r="H6142" s="50">
        <v>7</v>
      </c>
      <c r="I6142" s="52">
        <v>44986.592870370383</v>
      </c>
      <c r="J6142" s="50">
        <v>120</v>
      </c>
      <c r="K6142" s="51">
        <v>44986.976388888892</v>
      </c>
      <c r="L6142" s="53"/>
      <c r="M6142" s="54">
        <v>1</v>
      </c>
    </row>
    <row r="6143" spans="2:13" x14ac:dyDescent="0.3">
      <c r="B6143" s="49">
        <v>24986</v>
      </c>
      <c r="C6143" s="50">
        <v>579</v>
      </c>
      <c r="D6143" s="50" t="str">
        <f>VLOOKUP(Table8[[#This Row],[CustomerID]],Table15[[#All],[CustomerID]:[Company Name]],2,FALSE)</f>
        <v>Pharmasave - 352</v>
      </c>
      <c r="E6143" s="51">
        <v>44986</v>
      </c>
      <c r="F6143" s="50">
        <v>6</v>
      </c>
      <c r="G6143" s="50" t="str">
        <f>VLOOKUP(Table8[[#This Row],[ProductID]],Table12[[#All],[ProductID]:[ProductFullName]],3,FALSE)</f>
        <v>Product F</v>
      </c>
      <c r="H6143" s="53"/>
      <c r="I6143" s="53"/>
      <c r="J6143" s="53"/>
      <c r="K6143" s="51">
        <v>44986.976388888892</v>
      </c>
      <c r="L6143" s="53"/>
      <c r="M6143" s="54">
        <v>1</v>
      </c>
    </row>
    <row r="6144" spans="2:13" x14ac:dyDescent="0.3">
      <c r="B6144" s="49">
        <v>24987</v>
      </c>
      <c r="C6144" s="50">
        <v>485</v>
      </c>
      <c r="D6144" s="50" t="str">
        <f>VLOOKUP(Table8[[#This Row],[CustomerID]],Table15[[#All],[CustomerID]:[Company Name]],2,FALSE)</f>
        <v>Bourkes Medi Plus Drug Stores Ltd.</v>
      </c>
      <c r="E6144" s="51">
        <v>44986</v>
      </c>
      <c r="F6144" s="50">
        <v>5</v>
      </c>
      <c r="G6144" s="50" t="str">
        <f>VLOOKUP(Table8[[#This Row],[ProductID]],Table12[[#All],[ProductID]:[ProductFullName]],3,FALSE)</f>
        <v>Product E</v>
      </c>
      <c r="H6144" s="50">
        <v>3</v>
      </c>
      <c r="I6144" s="52">
        <v>44986.62234953705</v>
      </c>
      <c r="J6144" s="50">
        <v>124</v>
      </c>
      <c r="K6144" s="51">
        <v>44986.976388888892</v>
      </c>
      <c r="L6144" s="53"/>
      <c r="M6144" s="54">
        <v>1</v>
      </c>
    </row>
    <row r="6145" spans="2:13" x14ac:dyDescent="0.3">
      <c r="B6145" s="49">
        <v>24988</v>
      </c>
      <c r="C6145" s="50">
        <v>1182</v>
      </c>
      <c r="D6145" s="50" t="str">
        <f>VLOOKUP(Table8[[#This Row],[CustomerID]],Table15[[#All],[CustomerID]:[Company Name]],2,FALSE)</f>
        <v>Petals and Twigs</v>
      </c>
      <c r="E6145" s="51">
        <v>44986</v>
      </c>
      <c r="F6145" s="50">
        <v>5</v>
      </c>
      <c r="G6145" s="50" t="str">
        <f>VLOOKUP(Table8[[#This Row],[ProductID]],Table12[[#All],[ProductID]:[ProductFullName]],3,FALSE)</f>
        <v>Product E</v>
      </c>
      <c r="H6145" s="50">
        <v>3</v>
      </c>
      <c r="I6145" s="52">
        <v>44986.633796296308</v>
      </c>
      <c r="J6145" s="50">
        <v>133</v>
      </c>
      <c r="K6145" s="51">
        <v>44986.976388888892</v>
      </c>
      <c r="L6145" s="53"/>
      <c r="M6145" s="54">
        <v>1</v>
      </c>
    </row>
    <row r="6146" spans="2:13" x14ac:dyDescent="0.3">
      <c r="B6146" s="49">
        <v>24989</v>
      </c>
      <c r="C6146" s="50">
        <v>1020</v>
      </c>
      <c r="D6146" s="50" t="str">
        <f>VLOOKUP(Table8[[#This Row],[CustomerID]],Table15[[#All],[CustomerID]:[Company Name]],2,FALSE)</f>
        <v>KENDALLS BOTIQUE &amp; CONSIGNMENT</v>
      </c>
      <c r="E6146" s="51">
        <v>44986</v>
      </c>
      <c r="F6146" s="50">
        <v>6</v>
      </c>
      <c r="G6146" s="50" t="str">
        <f>VLOOKUP(Table8[[#This Row],[ProductID]],Table12[[#All],[ProductID]:[ProductFullName]],3,FALSE)</f>
        <v>Product F</v>
      </c>
      <c r="H6146" s="53"/>
      <c r="I6146" s="53"/>
      <c r="J6146" s="53"/>
      <c r="K6146" s="51">
        <v>44986.976388888892</v>
      </c>
      <c r="L6146" s="53"/>
      <c r="M6146" s="54">
        <v>1</v>
      </c>
    </row>
    <row r="6147" spans="2:13" x14ac:dyDescent="0.3">
      <c r="B6147" s="49">
        <v>24990</v>
      </c>
      <c r="C6147" s="50">
        <v>525</v>
      </c>
      <c r="D6147" s="50" t="str">
        <f>VLOOKUP(Table8[[#This Row],[CustomerID]],Table15[[#All],[CustomerID]:[Company Name]],2,FALSE)</f>
        <v>Sereda's Pharmacy</v>
      </c>
      <c r="E6147" s="51">
        <v>44986</v>
      </c>
      <c r="F6147" s="50">
        <v>4</v>
      </c>
      <c r="G6147" s="50" t="str">
        <f>VLOOKUP(Table8[[#This Row],[ProductID]],Table12[[#All],[ProductID]:[ProductFullName]],3,FALSE)</f>
        <v>Product D</v>
      </c>
      <c r="H6147" s="50">
        <v>7</v>
      </c>
      <c r="I6147" s="52">
        <v>44986.663738425937</v>
      </c>
      <c r="J6147" s="50">
        <v>134</v>
      </c>
      <c r="K6147" s="51">
        <v>44986.976388888892</v>
      </c>
      <c r="L6147" s="53"/>
      <c r="M6147" s="54">
        <v>1</v>
      </c>
    </row>
    <row r="6148" spans="2:13" x14ac:dyDescent="0.3">
      <c r="B6148" s="49">
        <v>24991</v>
      </c>
      <c r="C6148" s="50">
        <v>305</v>
      </c>
      <c r="D6148" s="50" t="str">
        <f>VLOOKUP(Table8[[#This Row],[CustomerID]],Table15[[#All],[CustomerID]:[Company Name]],2,FALSE)</f>
        <v>Hallmark</v>
      </c>
      <c r="E6148" s="51">
        <v>44986</v>
      </c>
      <c r="F6148" s="50">
        <v>2</v>
      </c>
      <c r="G6148" s="50" t="str">
        <f>VLOOKUP(Table8[[#This Row],[ProductID]],Table12[[#All],[ProductID]:[ProductFullName]],3,FALSE)</f>
        <v>Product B</v>
      </c>
      <c r="H6148" s="50">
        <v>2</v>
      </c>
      <c r="I6148" s="52">
        <v>44986.680416666677</v>
      </c>
      <c r="J6148" s="50">
        <v>114</v>
      </c>
      <c r="K6148" s="51">
        <v>44986.976388888892</v>
      </c>
      <c r="L6148" s="53"/>
      <c r="M6148" s="54">
        <v>1</v>
      </c>
    </row>
    <row r="6149" spans="2:13" x14ac:dyDescent="0.3">
      <c r="B6149" s="49">
        <v>24992</v>
      </c>
      <c r="C6149" s="50">
        <v>722</v>
      </c>
      <c r="D6149" s="50" t="str">
        <f>VLOOKUP(Table8[[#This Row],[CustomerID]],Table15[[#All],[CustomerID]:[Company Name]],2,FALSE)</f>
        <v>Your Dollars Store With More #123</v>
      </c>
      <c r="E6149" s="51">
        <v>44986</v>
      </c>
      <c r="F6149" s="50">
        <v>3</v>
      </c>
      <c r="G6149" s="50" t="str">
        <f>VLOOKUP(Table8[[#This Row],[ProductID]],Table12[[#All],[ProductID]:[ProductFullName]],3,FALSE)</f>
        <v>Product C</v>
      </c>
      <c r="H6149" s="50">
        <v>2</v>
      </c>
      <c r="I6149" s="52">
        <v>44986.69236111112</v>
      </c>
      <c r="J6149" s="50">
        <v>134</v>
      </c>
      <c r="K6149" s="51">
        <v>44986.976388888892</v>
      </c>
      <c r="L6149" s="53"/>
      <c r="M6149" s="54">
        <v>1</v>
      </c>
    </row>
    <row r="6150" spans="2:13" x14ac:dyDescent="0.3">
      <c r="B6150" s="49">
        <v>24993</v>
      </c>
      <c r="C6150" s="50">
        <v>506</v>
      </c>
      <c r="D6150" s="50" t="str">
        <f>VLOOKUP(Table8[[#This Row],[CustomerID]],Table15[[#All],[CustomerID]:[Company Name]],2,FALSE)</f>
        <v>PharmaPlus - 4960</v>
      </c>
      <c r="E6150" s="51">
        <v>44986</v>
      </c>
      <c r="F6150" s="50">
        <v>4</v>
      </c>
      <c r="G6150" s="50" t="str">
        <f>VLOOKUP(Table8[[#This Row],[ProductID]],Table12[[#All],[ProductID]:[ProductFullName]],3,FALSE)</f>
        <v>Product D</v>
      </c>
      <c r="H6150" s="50">
        <v>5</v>
      </c>
      <c r="I6150" s="52">
        <v>44986.708090277789</v>
      </c>
      <c r="J6150" s="50">
        <v>120</v>
      </c>
      <c r="K6150" s="51">
        <v>44986.976388888892</v>
      </c>
      <c r="L6150" s="53"/>
      <c r="M6150" s="54">
        <v>1</v>
      </c>
    </row>
    <row r="6151" spans="2:13" x14ac:dyDescent="0.3">
      <c r="B6151" s="49">
        <v>24994</v>
      </c>
      <c r="C6151" s="50">
        <v>1355</v>
      </c>
      <c r="D6151" s="50" t="str">
        <f>VLOOKUP(Table8[[#This Row],[CustomerID]],Table15[[#All],[CustomerID]:[Company Name]],2,FALSE)</f>
        <v>Providence St Vincent Gift shops</v>
      </c>
      <c r="E6151" s="51">
        <v>44986</v>
      </c>
      <c r="F6151" s="50">
        <v>5</v>
      </c>
      <c r="G6151" s="50" t="str">
        <f>VLOOKUP(Table8[[#This Row],[ProductID]],Table12[[#All],[ProductID]:[ProductFullName]],3,FALSE)</f>
        <v>Product E</v>
      </c>
      <c r="H6151" s="50">
        <v>2</v>
      </c>
      <c r="I6151" s="52">
        <v>44986.724340277789</v>
      </c>
      <c r="J6151" s="50">
        <v>120</v>
      </c>
      <c r="K6151" s="51">
        <v>44986.976388888892</v>
      </c>
      <c r="L6151" s="53"/>
      <c r="M6151" s="54">
        <v>1</v>
      </c>
    </row>
    <row r="6152" spans="2:13" x14ac:dyDescent="0.3">
      <c r="B6152" s="49">
        <v>24995</v>
      </c>
      <c r="C6152" s="50">
        <v>207</v>
      </c>
      <c r="D6152" s="50" t="str">
        <f>VLOOKUP(Table8[[#This Row],[CustomerID]],Table15[[#All],[CustomerID]:[Company Name]],2,FALSE)</f>
        <v>Cascade Gifts Marriott Hotel</v>
      </c>
      <c r="E6152" s="51">
        <v>44986</v>
      </c>
      <c r="F6152" s="50">
        <v>5</v>
      </c>
      <c r="G6152" s="50" t="str">
        <f>VLOOKUP(Table8[[#This Row],[ProductID]],Table12[[#All],[ProductID]:[ProductFullName]],3,FALSE)</f>
        <v>Product E</v>
      </c>
      <c r="H6152" s="50">
        <v>4</v>
      </c>
      <c r="I6152" s="52">
        <v>44986.734803240754</v>
      </c>
      <c r="J6152" s="50">
        <v>132</v>
      </c>
      <c r="K6152" s="51">
        <v>44986.976388888892</v>
      </c>
      <c r="L6152" s="53"/>
      <c r="M6152" s="54">
        <v>1</v>
      </c>
    </row>
    <row r="6153" spans="2:13" x14ac:dyDescent="0.3">
      <c r="B6153" s="49">
        <v>24996</v>
      </c>
      <c r="C6153" s="50">
        <v>1085</v>
      </c>
      <c r="D6153" s="50" t="str">
        <f>VLOOKUP(Table8[[#This Row],[CustomerID]],Table15[[#All],[CustomerID]:[Company Name]],2,FALSE)</f>
        <v>Daisy Girls</v>
      </c>
      <c r="E6153" s="51">
        <v>44987</v>
      </c>
      <c r="F6153" s="50">
        <v>6</v>
      </c>
      <c r="G6153" s="50" t="str">
        <f>VLOOKUP(Table8[[#This Row],[ProductID]],Table12[[#All],[ProductID]:[ProductFullName]],3,FALSE)</f>
        <v>Product F</v>
      </c>
      <c r="H6153" s="53"/>
      <c r="I6153" s="53"/>
      <c r="J6153" s="53"/>
      <c r="K6153" s="51">
        <v>44987.975694444445</v>
      </c>
      <c r="L6153" s="53"/>
      <c r="M6153" s="54">
        <v>1</v>
      </c>
    </row>
    <row r="6154" spans="2:13" x14ac:dyDescent="0.3">
      <c r="B6154" s="49">
        <v>24997</v>
      </c>
      <c r="C6154" s="50">
        <v>796</v>
      </c>
      <c r="D6154" s="50" t="str">
        <f>VLOOKUP(Table8[[#This Row],[CustomerID]],Table15[[#All],[CustomerID]:[Company Name]],2,FALSE)</f>
        <v>Baker's Hallmark</v>
      </c>
      <c r="E6154" s="51">
        <v>44987</v>
      </c>
      <c r="F6154" s="50">
        <v>5</v>
      </c>
      <c r="G6154" s="50" t="str">
        <f>VLOOKUP(Table8[[#This Row],[ProductID]],Table12[[#All],[ProductID]:[ProductFullName]],3,FALSE)</f>
        <v>Product E</v>
      </c>
      <c r="H6154" s="50">
        <v>6</v>
      </c>
      <c r="I6154" s="52">
        <v>44987.349328703705</v>
      </c>
      <c r="J6154" s="50">
        <v>133</v>
      </c>
      <c r="K6154" s="51">
        <v>44987.975694444445</v>
      </c>
      <c r="L6154" s="53"/>
      <c r="M6154" s="54">
        <v>1</v>
      </c>
    </row>
    <row r="6155" spans="2:13" x14ac:dyDescent="0.3">
      <c r="B6155" s="49">
        <v>24998</v>
      </c>
      <c r="C6155" s="50">
        <v>1001</v>
      </c>
      <c r="D6155" s="50" t="str">
        <f>VLOOKUP(Table8[[#This Row],[CustomerID]],Table15[[#All],[CustomerID]:[Company Name]],2,FALSE)</f>
        <v>Charlottes Inc.</v>
      </c>
      <c r="E6155" s="51">
        <v>44987</v>
      </c>
      <c r="F6155" s="50">
        <v>3</v>
      </c>
      <c r="G6155" s="50" t="str">
        <f>VLOOKUP(Table8[[#This Row],[ProductID]],Table12[[#All],[ProductID]:[ProductFullName]],3,FALSE)</f>
        <v>Product C</v>
      </c>
      <c r="H6155" s="50">
        <v>2</v>
      </c>
      <c r="I6155" s="52">
        <v>44987.359907407408</v>
      </c>
      <c r="J6155" s="50">
        <v>124</v>
      </c>
      <c r="K6155" s="51">
        <v>44987.975694444445</v>
      </c>
      <c r="L6155" s="53"/>
      <c r="M6155" s="54">
        <v>1</v>
      </c>
    </row>
    <row r="6156" spans="2:13" x14ac:dyDescent="0.3">
      <c r="B6156" s="49">
        <v>24999</v>
      </c>
      <c r="C6156" s="50">
        <v>753</v>
      </c>
      <c r="D6156" s="50" t="str">
        <f>VLOOKUP(Table8[[#This Row],[CustomerID]],Table15[[#All],[CustomerID]:[Company Name]],2,FALSE)</f>
        <v>Quil and Press Inc.</v>
      </c>
      <c r="E6156" s="51">
        <v>44987</v>
      </c>
      <c r="F6156" s="50">
        <v>4</v>
      </c>
      <c r="G6156" s="50" t="str">
        <f>VLOOKUP(Table8[[#This Row],[ProductID]],Table12[[#All],[ProductID]:[ProductFullName]],3,FALSE)</f>
        <v>Product D</v>
      </c>
      <c r="H6156" s="50">
        <v>7</v>
      </c>
      <c r="I6156" s="52">
        <v>44987.374594907407</v>
      </c>
      <c r="J6156" s="50">
        <v>110</v>
      </c>
      <c r="K6156" s="51">
        <v>44987.975694444445</v>
      </c>
      <c r="L6156" s="53"/>
      <c r="M6156" s="54">
        <v>1</v>
      </c>
    </row>
    <row r="6157" spans="2:13" x14ac:dyDescent="0.3">
      <c r="B6157" s="49">
        <v>25000</v>
      </c>
      <c r="C6157" s="50">
        <v>973</v>
      </c>
      <c r="D6157" s="50" t="str">
        <f>VLOOKUP(Table8[[#This Row],[CustomerID]],Table15[[#All],[CustomerID]:[Company Name]],2,FALSE)</f>
        <v>Happy Harry's Inc</v>
      </c>
      <c r="E6157" s="51">
        <v>44987</v>
      </c>
      <c r="F6157" s="50">
        <v>1</v>
      </c>
      <c r="G6157" s="50" t="str">
        <f>VLOOKUP(Table8[[#This Row],[ProductID]],Table12[[#All],[ProductID]:[ProductFullName]],3,FALSE)</f>
        <v>Product A</v>
      </c>
      <c r="H6157" s="50">
        <v>4</v>
      </c>
      <c r="I6157" s="52">
        <v>44987.391701388886</v>
      </c>
      <c r="J6157" s="50">
        <v>128</v>
      </c>
      <c r="K6157" s="51">
        <v>44987.975694444445</v>
      </c>
      <c r="L6157" s="53"/>
      <c r="M6157" s="54">
        <v>1</v>
      </c>
    </row>
    <row r="6158" spans="2:13" x14ac:dyDescent="0.3">
      <c r="B6158" s="49">
        <v>25001</v>
      </c>
      <c r="C6158" s="50">
        <v>692</v>
      </c>
      <c r="D6158" s="50" t="str">
        <f>VLOOKUP(Table8[[#This Row],[CustomerID]],Table15[[#All],[CustomerID]:[Company Name]],2,FALSE)</f>
        <v>Mary's Gifts</v>
      </c>
      <c r="E6158" s="51">
        <v>44987</v>
      </c>
      <c r="F6158" s="50">
        <v>1</v>
      </c>
      <c r="G6158" s="50" t="str">
        <f>VLOOKUP(Table8[[#This Row],[ProductID]],Table12[[#All],[ProductID]:[ProductFullName]],3,FALSE)</f>
        <v>Product A</v>
      </c>
      <c r="H6158" s="50">
        <v>3</v>
      </c>
      <c r="I6158" s="52">
        <v>44987.404826388884</v>
      </c>
      <c r="J6158" s="50">
        <v>105</v>
      </c>
      <c r="K6158" s="51">
        <v>44987.975694444445</v>
      </c>
      <c r="L6158" s="53"/>
      <c r="M6158" s="54">
        <v>1</v>
      </c>
    </row>
    <row r="6159" spans="2:13" x14ac:dyDescent="0.3">
      <c r="B6159" s="49">
        <v>25002</v>
      </c>
      <c r="C6159" s="50">
        <v>684</v>
      </c>
      <c r="D6159" s="50" t="str">
        <f>VLOOKUP(Table8[[#This Row],[CustomerID]],Table15[[#All],[CustomerID]:[Company Name]],2,FALSE)</f>
        <v>Pharmasave - 242</v>
      </c>
      <c r="E6159" s="51">
        <v>44987</v>
      </c>
      <c r="F6159" s="50">
        <v>2</v>
      </c>
      <c r="G6159" s="50" t="str">
        <f>VLOOKUP(Table8[[#This Row],[ProductID]],Table12[[#All],[ProductID]:[ProductFullName]],3,FALSE)</f>
        <v>Product B</v>
      </c>
      <c r="H6159" s="50">
        <v>5</v>
      </c>
      <c r="I6159" s="52">
        <v>44987.417152777773</v>
      </c>
      <c r="J6159" s="50">
        <v>134</v>
      </c>
      <c r="K6159" s="51">
        <v>44987.975694444445</v>
      </c>
      <c r="L6159" s="53"/>
      <c r="M6159" s="54">
        <v>1</v>
      </c>
    </row>
    <row r="6160" spans="2:13" x14ac:dyDescent="0.3">
      <c r="B6160" s="49">
        <v>25003</v>
      </c>
      <c r="C6160" s="50">
        <v>399</v>
      </c>
      <c r="D6160" s="50" t="str">
        <f>VLOOKUP(Table8[[#This Row],[CustomerID]],Table15[[#All],[CustomerID]:[Company Name]],2,FALSE)</f>
        <v>Shoppers Drug Mart # 1085</v>
      </c>
      <c r="E6160" s="51">
        <v>44987</v>
      </c>
      <c r="F6160" s="50">
        <v>1</v>
      </c>
      <c r="G6160" s="50" t="str">
        <f>VLOOKUP(Table8[[#This Row],[ProductID]],Table12[[#All],[ProductID]:[ProductFullName]],3,FALSE)</f>
        <v>Product A</v>
      </c>
      <c r="H6160" s="50">
        <v>3</v>
      </c>
      <c r="I6160" s="52">
        <v>44987.427523148144</v>
      </c>
      <c r="J6160" s="50">
        <v>108</v>
      </c>
      <c r="K6160" s="51">
        <v>44987.975694444445</v>
      </c>
      <c r="L6160" s="53"/>
      <c r="M6160" s="54">
        <v>1</v>
      </c>
    </row>
    <row r="6161" spans="2:13" x14ac:dyDescent="0.3">
      <c r="B6161" s="49">
        <v>25004</v>
      </c>
      <c r="C6161" s="50">
        <v>897</v>
      </c>
      <c r="D6161" s="50" t="str">
        <f>VLOOKUP(Table8[[#This Row],[CustomerID]],Table15[[#All],[CustomerID]:[Company Name]],2,FALSE)</f>
        <v>Focus Camera Inc</v>
      </c>
      <c r="E6161" s="51">
        <v>44987</v>
      </c>
      <c r="F6161" s="50">
        <v>5</v>
      </c>
      <c r="G6161" s="50" t="str">
        <f>VLOOKUP(Table8[[#This Row],[ProductID]],Table12[[#All],[ProductID]:[ProductFullName]],3,FALSE)</f>
        <v>Product E</v>
      </c>
      <c r="H6161" s="50">
        <v>6</v>
      </c>
      <c r="I6161" s="52">
        <v>44987.439907407403</v>
      </c>
      <c r="J6161" s="50">
        <v>107</v>
      </c>
      <c r="K6161" s="51">
        <v>44987.975694444445</v>
      </c>
      <c r="L6161" s="53"/>
      <c r="M6161" s="54">
        <v>1</v>
      </c>
    </row>
    <row r="6162" spans="2:13" x14ac:dyDescent="0.3">
      <c r="B6162" s="49">
        <v>25005</v>
      </c>
      <c r="C6162" s="50">
        <v>1084</v>
      </c>
      <c r="D6162" s="50" t="str">
        <f>VLOOKUP(Table8[[#This Row],[CustomerID]],Table15[[#All],[CustomerID]:[Company Name]],2,FALSE)</f>
        <v>Carlisle Gifts &amp; Collectibles</v>
      </c>
      <c r="E6162" s="51">
        <v>44987</v>
      </c>
      <c r="F6162" s="50">
        <v>5</v>
      </c>
      <c r="G6162" s="50" t="str">
        <f>VLOOKUP(Table8[[#This Row],[ProductID]],Table12[[#All],[ProductID]:[ProductFullName]],3,FALSE)</f>
        <v>Product E</v>
      </c>
      <c r="H6162" s="50">
        <v>5</v>
      </c>
      <c r="I6162" s="52">
        <v>44987.456944444442</v>
      </c>
      <c r="J6162" s="50">
        <v>127</v>
      </c>
      <c r="K6162" s="51">
        <v>44987.975694444445</v>
      </c>
      <c r="L6162" s="53"/>
      <c r="M6162" s="54">
        <v>1</v>
      </c>
    </row>
    <row r="6163" spans="2:13" x14ac:dyDescent="0.3">
      <c r="B6163" s="49">
        <v>25006</v>
      </c>
      <c r="C6163" s="50">
        <v>1341</v>
      </c>
      <c r="D6163" s="50" t="str">
        <f>VLOOKUP(Table8[[#This Row],[CustomerID]],Table15[[#All],[CustomerID]:[Company Name]],2,FALSE)</f>
        <v>Price Less Drug Store #1</v>
      </c>
      <c r="E6163" s="51">
        <v>44987</v>
      </c>
      <c r="F6163" s="50">
        <v>5</v>
      </c>
      <c r="G6163" s="50" t="str">
        <f>VLOOKUP(Table8[[#This Row],[ProductID]],Table12[[#All],[ProductID]:[ProductFullName]],3,FALSE)</f>
        <v>Product E</v>
      </c>
      <c r="H6163" s="50">
        <v>2</v>
      </c>
      <c r="I6163" s="52">
        <v>44987.469201388885</v>
      </c>
      <c r="J6163" s="50">
        <v>129</v>
      </c>
      <c r="K6163" s="51">
        <v>44987.975694444445</v>
      </c>
      <c r="L6163" s="53"/>
      <c r="M6163" s="54">
        <v>1</v>
      </c>
    </row>
    <row r="6164" spans="2:13" x14ac:dyDescent="0.3">
      <c r="B6164" s="49">
        <v>25007</v>
      </c>
      <c r="C6164" s="50">
        <v>465</v>
      </c>
      <c r="D6164" s="50" t="str">
        <f>VLOOKUP(Table8[[#This Row],[CustomerID]],Table15[[#All],[CustomerID]:[Company Name]],2,FALSE)</f>
        <v>Pearls Inc.</v>
      </c>
      <c r="E6164" s="51">
        <v>44987</v>
      </c>
      <c r="F6164" s="50">
        <v>2</v>
      </c>
      <c r="G6164" s="50" t="str">
        <f>VLOOKUP(Table8[[#This Row],[ProductID]],Table12[[#All],[ProductID]:[ProductFullName]],3,FALSE)</f>
        <v>Product B</v>
      </c>
      <c r="H6164" s="50">
        <v>6</v>
      </c>
      <c r="I6164" s="52">
        <v>44987.478749999995</v>
      </c>
      <c r="J6164" s="50">
        <v>111</v>
      </c>
      <c r="K6164" s="51">
        <v>44987.975694444445</v>
      </c>
      <c r="L6164" s="53"/>
      <c r="M6164" s="54">
        <v>1</v>
      </c>
    </row>
    <row r="6165" spans="2:13" x14ac:dyDescent="0.3">
      <c r="B6165" s="49">
        <v>25008</v>
      </c>
      <c r="C6165" s="50">
        <v>4</v>
      </c>
      <c r="D6165" s="50" t="str">
        <f>VLOOKUP(Table8[[#This Row],[CustomerID]],Table15[[#All],[CustomerID]:[Company Name]],2,FALSE)</f>
        <v>Vida Designs For Life</v>
      </c>
      <c r="E6165" s="51">
        <v>44987</v>
      </c>
      <c r="F6165" s="50">
        <v>5</v>
      </c>
      <c r="G6165" s="50" t="str">
        <f>VLOOKUP(Table8[[#This Row],[ProductID]],Table12[[#All],[ProductID]:[ProductFullName]],3,FALSE)</f>
        <v>Product E</v>
      </c>
      <c r="H6165" s="50">
        <v>6</v>
      </c>
      <c r="I6165" s="52">
        <v>44987.492812499993</v>
      </c>
      <c r="J6165" s="50">
        <v>111</v>
      </c>
      <c r="K6165" s="51">
        <v>44987.975694444445</v>
      </c>
      <c r="L6165" s="53"/>
      <c r="M6165" s="54">
        <v>1</v>
      </c>
    </row>
    <row r="6166" spans="2:13" x14ac:dyDescent="0.3">
      <c r="B6166" s="49">
        <v>25009</v>
      </c>
      <c r="C6166" s="50">
        <v>502</v>
      </c>
      <c r="D6166" s="50" t="str">
        <f>VLOOKUP(Table8[[#This Row],[CustomerID]],Table15[[#All],[CustomerID]:[Company Name]],2,FALSE)</f>
        <v>Pharmaplus - 4887</v>
      </c>
      <c r="E6166" s="51">
        <v>44987</v>
      </c>
      <c r="F6166" s="50">
        <v>1</v>
      </c>
      <c r="G6166" s="50" t="str">
        <f>VLOOKUP(Table8[[#This Row],[ProductID]],Table12[[#All],[ProductID]:[ProductFullName]],3,FALSE)</f>
        <v>Product A</v>
      </c>
      <c r="H6166" s="50">
        <v>3</v>
      </c>
      <c r="I6166" s="52">
        <v>44987.502581018511</v>
      </c>
      <c r="J6166" s="50">
        <v>116</v>
      </c>
      <c r="K6166" s="51">
        <v>44987.975694444445</v>
      </c>
      <c r="L6166" s="53"/>
      <c r="M6166" s="54">
        <v>1</v>
      </c>
    </row>
    <row r="6167" spans="2:13" x14ac:dyDescent="0.3">
      <c r="B6167" s="49">
        <v>25010</v>
      </c>
      <c r="C6167" s="50">
        <v>888</v>
      </c>
      <c r="D6167" s="50" t="str">
        <f>VLOOKUP(Table8[[#This Row],[CustomerID]],Table15[[#All],[CustomerID]:[Company Name]],2,FALSE)</f>
        <v>New DaVincis.com</v>
      </c>
      <c r="E6167" s="51">
        <v>44987</v>
      </c>
      <c r="F6167" s="50">
        <v>1</v>
      </c>
      <c r="G6167" s="50" t="str">
        <f>VLOOKUP(Table8[[#This Row],[ProductID]],Table12[[#All],[ProductID]:[ProductFullName]],3,FALSE)</f>
        <v>Product A</v>
      </c>
      <c r="H6167" s="50">
        <v>2</v>
      </c>
      <c r="I6167" s="52">
        <v>44987.512025462958</v>
      </c>
      <c r="J6167" s="50">
        <v>108</v>
      </c>
      <c r="K6167" s="51">
        <v>44987.975694444445</v>
      </c>
      <c r="L6167" s="53"/>
      <c r="M6167" s="54">
        <v>1</v>
      </c>
    </row>
    <row r="6168" spans="2:13" x14ac:dyDescent="0.3">
      <c r="B6168" s="49">
        <v>25011</v>
      </c>
      <c r="C6168" s="50">
        <v>1066</v>
      </c>
      <c r="D6168" s="50" t="str">
        <f>VLOOKUP(Table8[[#This Row],[CustomerID]],Table15[[#All],[CustomerID]:[Company Name]],2,FALSE)</f>
        <v>BMI</v>
      </c>
      <c r="E6168" s="51">
        <v>44987</v>
      </c>
      <c r="F6168" s="50">
        <v>6</v>
      </c>
      <c r="G6168" s="50" t="str">
        <f>VLOOKUP(Table8[[#This Row],[ProductID]],Table12[[#All],[ProductID]:[ProductFullName]],3,FALSE)</f>
        <v>Product F</v>
      </c>
      <c r="H6168" s="53"/>
      <c r="I6168" s="53"/>
      <c r="J6168" s="53"/>
      <c r="K6168" s="51">
        <v>44987.975694444445</v>
      </c>
      <c r="L6168" s="53"/>
      <c r="M6168" s="54">
        <v>1</v>
      </c>
    </row>
    <row r="6169" spans="2:13" x14ac:dyDescent="0.3">
      <c r="B6169" s="49">
        <v>25012</v>
      </c>
      <c r="C6169" s="50">
        <v>613</v>
      </c>
      <c r="D6169" s="50" t="str">
        <f>VLOOKUP(Table8[[#This Row],[CustomerID]],Table15[[#All],[CustomerID]:[Company Name]],2,FALSE)</f>
        <v>Country Cupboard</v>
      </c>
      <c r="E6169" s="51">
        <v>44987</v>
      </c>
      <c r="F6169" s="50">
        <v>1</v>
      </c>
      <c r="G6169" s="50" t="str">
        <f>VLOOKUP(Table8[[#This Row],[ProductID]],Table12[[#All],[ProductID]:[ProductFullName]],3,FALSE)</f>
        <v>Product A</v>
      </c>
      <c r="H6169" s="50">
        <v>6</v>
      </c>
      <c r="I6169" s="52">
        <v>44987.541932870372</v>
      </c>
      <c r="J6169" s="50">
        <v>128</v>
      </c>
      <c r="K6169" s="51">
        <v>44987.975694444445</v>
      </c>
      <c r="L6169" s="53"/>
      <c r="M6169" s="54">
        <v>1</v>
      </c>
    </row>
    <row r="6170" spans="2:13" x14ac:dyDescent="0.3">
      <c r="B6170" s="49">
        <v>25013</v>
      </c>
      <c r="C6170" s="50">
        <v>644</v>
      </c>
      <c r="D6170" s="50" t="str">
        <f>VLOOKUP(Table8[[#This Row],[CustomerID]],Table15[[#All],[CustomerID]:[Company Name]],2,FALSE)</f>
        <v>Classic Concepts</v>
      </c>
      <c r="E6170" s="51">
        <v>44987</v>
      </c>
      <c r="F6170" s="50">
        <v>3</v>
      </c>
      <c r="G6170" s="50" t="str">
        <f>VLOOKUP(Table8[[#This Row],[ProductID]],Table12[[#All],[ProductID]:[ProductFullName]],3,FALSE)</f>
        <v>Product C</v>
      </c>
      <c r="H6170" s="50">
        <v>3</v>
      </c>
      <c r="I6170" s="52">
        <v>44987.556180555555</v>
      </c>
      <c r="J6170" s="50">
        <v>113</v>
      </c>
      <c r="K6170" s="51">
        <v>44987.975694444445</v>
      </c>
      <c r="L6170" s="53"/>
      <c r="M6170" s="54">
        <v>1</v>
      </c>
    </row>
    <row r="6171" spans="2:13" x14ac:dyDescent="0.3">
      <c r="B6171" s="49">
        <v>25014</v>
      </c>
      <c r="C6171" s="50">
        <v>408</v>
      </c>
      <c r="D6171" s="50" t="str">
        <f>VLOOKUP(Table8[[#This Row],[CustomerID]],Table15[[#All],[CustomerID]:[Company Name]],2,FALSE)</f>
        <v>KW SURPLUS</v>
      </c>
      <c r="E6171" s="51">
        <v>44987</v>
      </c>
      <c r="F6171" s="50">
        <v>6</v>
      </c>
      <c r="G6171" s="50" t="str">
        <f>VLOOKUP(Table8[[#This Row],[ProductID]],Table12[[#All],[ProductID]:[ProductFullName]],3,FALSE)</f>
        <v>Product F</v>
      </c>
      <c r="H6171" s="53"/>
      <c r="I6171" s="53"/>
      <c r="J6171" s="53"/>
      <c r="K6171" s="51">
        <v>44987.975694444445</v>
      </c>
      <c r="L6171" s="53"/>
      <c r="M6171" s="54">
        <v>1</v>
      </c>
    </row>
    <row r="6172" spans="2:13" x14ac:dyDescent="0.3">
      <c r="B6172" s="49">
        <v>25015</v>
      </c>
      <c r="C6172" s="50">
        <v>1264</v>
      </c>
      <c r="D6172" s="50" t="str">
        <f>VLOOKUP(Table8[[#This Row],[CustomerID]],Table15[[#All],[CustomerID]:[Company Name]],2,FALSE)</f>
        <v>Voyager RV Resort</v>
      </c>
      <c r="E6172" s="51">
        <v>44987</v>
      </c>
      <c r="F6172" s="50">
        <v>6</v>
      </c>
      <c r="G6172" s="50" t="str">
        <f>VLOOKUP(Table8[[#This Row],[ProductID]],Table12[[#All],[ProductID]:[ProductFullName]],3,FALSE)</f>
        <v>Product F</v>
      </c>
      <c r="H6172" s="53"/>
      <c r="I6172" s="53"/>
      <c r="J6172" s="53"/>
      <c r="K6172" s="51">
        <v>44987.975694444445</v>
      </c>
      <c r="L6172" s="53"/>
      <c r="M6172" s="54">
        <v>1</v>
      </c>
    </row>
    <row r="6173" spans="2:13" x14ac:dyDescent="0.3">
      <c r="B6173" s="49">
        <v>25016</v>
      </c>
      <c r="C6173" s="50">
        <v>1164</v>
      </c>
      <c r="D6173" s="50" t="str">
        <f>VLOOKUP(Table8[[#This Row],[CustomerID]],Table15[[#All],[CustomerID]:[Company Name]],2,FALSE)</f>
        <v>J-O Direct Inc</v>
      </c>
      <c r="E6173" s="51">
        <v>44987</v>
      </c>
      <c r="F6173" s="50">
        <v>2</v>
      </c>
      <c r="G6173" s="50" t="str">
        <f>VLOOKUP(Table8[[#This Row],[ProductID]],Table12[[#All],[ProductID]:[ProductFullName]],3,FALSE)</f>
        <v>Product B</v>
      </c>
      <c r="H6173" s="50">
        <v>2</v>
      </c>
      <c r="I6173" s="52">
        <v>44987.59825231482</v>
      </c>
      <c r="J6173" s="50">
        <v>123</v>
      </c>
      <c r="K6173" s="51">
        <v>44987.975694444445</v>
      </c>
      <c r="L6173" s="53"/>
      <c r="M6173" s="54">
        <v>1</v>
      </c>
    </row>
    <row r="6174" spans="2:13" x14ac:dyDescent="0.3">
      <c r="B6174" s="49">
        <v>25017</v>
      </c>
      <c r="C6174" s="50">
        <v>749</v>
      </c>
      <c r="D6174" s="50" t="str">
        <f>VLOOKUP(Table8[[#This Row],[CustomerID]],Table15[[#All],[CustomerID]:[Company Name]],2,FALSE)</f>
        <v>Corretti Fashions PTE LTD</v>
      </c>
      <c r="E6174" s="51">
        <v>44987</v>
      </c>
      <c r="F6174" s="50">
        <v>3</v>
      </c>
      <c r="G6174" s="50" t="str">
        <f>VLOOKUP(Table8[[#This Row],[ProductID]],Table12[[#All],[ProductID]:[ProductFullName]],3,FALSE)</f>
        <v>Product C</v>
      </c>
      <c r="H6174" s="50">
        <v>6</v>
      </c>
      <c r="I6174" s="52">
        <v>44987.612986111119</v>
      </c>
      <c r="J6174" s="50">
        <v>108</v>
      </c>
      <c r="K6174" s="51">
        <v>44987.975694444445</v>
      </c>
      <c r="L6174" s="53"/>
      <c r="M6174" s="54">
        <v>1</v>
      </c>
    </row>
    <row r="6175" spans="2:13" x14ac:dyDescent="0.3">
      <c r="B6175" s="49">
        <v>25018</v>
      </c>
      <c r="C6175" s="50">
        <v>1337</v>
      </c>
      <c r="D6175" s="50" t="str">
        <f>VLOOKUP(Table8[[#This Row],[CustomerID]],Table15[[#All],[CustomerID]:[Company Name]],2,FALSE)</f>
        <v>Goldie's Gifts</v>
      </c>
      <c r="E6175" s="51">
        <v>44987</v>
      </c>
      <c r="F6175" s="50">
        <v>3</v>
      </c>
      <c r="G6175" s="50" t="str">
        <f>VLOOKUP(Table8[[#This Row],[ProductID]],Table12[[#All],[ProductID]:[ProductFullName]],3,FALSE)</f>
        <v>Product C</v>
      </c>
      <c r="H6175" s="50">
        <v>5</v>
      </c>
      <c r="I6175" s="52">
        <v>44987.628368055564</v>
      </c>
      <c r="J6175" s="50">
        <v>115</v>
      </c>
      <c r="K6175" s="51">
        <v>44987.975694444445</v>
      </c>
      <c r="L6175" s="53"/>
      <c r="M6175" s="54">
        <v>1</v>
      </c>
    </row>
    <row r="6176" spans="2:13" x14ac:dyDescent="0.3">
      <c r="B6176" s="49">
        <v>25019</v>
      </c>
      <c r="C6176" s="50">
        <v>467</v>
      </c>
      <c r="D6176" s="50" t="str">
        <f>VLOOKUP(Table8[[#This Row],[CustomerID]],Table15[[#All],[CustomerID]:[Company Name]],2,FALSE)</f>
        <v>Pharmasave - 616</v>
      </c>
      <c r="E6176" s="51">
        <v>44987</v>
      </c>
      <c r="F6176" s="50">
        <v>4</v>
      </c>
      <c r="G6176" s="50" t="str">
        <f>VLOOKUP(Table8[[#This Row],[ProductID]],Table12[[#All],[ProductID]:[ProductFullName]],3,FALSE)</f>
        <v>Product D</v>
      </c>
      <c r="H6176" s="50">
        <v>7</v>
      </c>
      <c r="I6176" s="52">
        <v>44987.643715277787</v>
      </c>
      <c r="J6176" s="50">
        <v>116</v>
      </c>
      <c r="K6176" s="51">
        <v>44987.975694444445</v>
      </c>
      <c r="L6176" s="53"/>
      <c r="M6176" s="54">
        <v>1</v>
      </c>
    </row>
    <row r="6177" spans="2:13" x14ac:dyDescent="0.3">
      <c r="B6177" s="49">
        <v>25020</v>
      </c>
      <c r="C6177" s="50">
        <v>454</v>
      </c>
      <c r="D6177" s="50" t="str">
        <f>VLOOKUP(Table8[[#This Row],[CustomerID]],Table15[[#All],[CustomerID]:[Company Name]],2,FALSE)</f>
        <v>Tunnel Duty Free Shop</v>
      </c>
      <c r="E6177" s="51">
        <v>44987</v>
      </c>
      <c r="F6177" s="50">
        <v>3</v>
      </c>
      <c r="G6177" s="50" t="str">
        <f>VLOOKUP(Table8[[#This Row],[ProductID]],Table12[[#All],[ProductID]:[ProductFullName]],3,FALSE)</f>
        <v>Product C</v>
      </c>
      <c r="H6177" s="50">
        <v>7</v>
      </c>
      <c r="I6177" s="52">
        <v>44987.654826388898</v>
      </c>
      <c r="J6177" s="50">
        <v>129</v>
      </c>
      <c r="K6177" s="51">
        <v>44987.975694444445</v>
      </c>
      <c r="L6177" s="53"/>
      <c r="M6177" s="54">
        <v>1</v>
      </c>
    </row>
    <row r="6178" spans="2:13" x14ac:dyDescent="0.3">
      <c r="B6178" s="49">
        <v>25021</v>
      </c>
      <c r="C6178" s="50">
        <v>401</v>
      </c>
      <c r="D6178" s="50" t="str">
        <f>VLOOKUP(Table8[[#This Row],[CustomerID]],Table15[[#All],[CustomerID]:[Company Name]],2,FALSE)</f>
        <v>Safari Outfitters Inc</v>
      </c>
      <c r="E6178" s="51">
        <v>44987</v>
      </c>
      <c r="F6178" s="50">
        <v>6</v>
      </c>
      <c r="G6178" s="50" t="str">
        <f>VLOOKUP(Table8[[#This Row],[ProductID]],Table12[[#All],[ProductID]:[ProductFullName]],3,FALSE)</f>
        <v>Product F</v>
      </c>
      <c r="H6178" s="53"/>
      <c r="I6178" s="53"/>
      <c r="J6178" s="53"/>
      <c r="K6178" s="51">
        <v>44987.975694444445</v>
      </c>
      <c r="L6178" s="53"/>
      <c r="M6178" s="54">
        <v>1</v>
      </c>
    </row>
    <row r="6179" spans="2:13" x14ac:dyDescent="0.3">
      <c r="B6179" s="49">
        <v>25022</v>
      </c>
      <c r="C6179" s="50">
        <v>1237</v>
      </c>
      <c r="D6179" s="50" t="str">
        <f>VLOOKUP(Table8[[#This Row],[CustomerID]],Table15[[#All],[CustomerID]:[Company Name]],2,FALSE)</f>
        <v>Bougainvilleas</v>
      </c>
      <c r="E6179" s="51">
        <v>44987</v>
      </c>
      <c r="F6179" s="50">
        <v>5</v>
      </c>
      <c r="G6179" s="50" t="str">
        <f>VLOOKUP(Table8[[#This Row],[ProductID]],Table12[[#All],[ProductID]:[ProductFullName]],3,FALSE)</f>
        <v>Product E</v>
      </c>
      <c r="H6179" s="50">
        <v>5</v>
      </c>
      <c r="I6179" s="52">
        <v>44987.678541666675</v>
      </c>
      <c r="J6179" s="50">
        <v>117</v>
      </c>
      <c r="K6179" s="51">
        <v>44987.975694444445</v>
      </c>
      <c r="L6179" s="53"/>
      <c r="M6179" s="54">
        <v>1</v>
      </c>
    </row>
    <row r="6180" spans="2:13" x14ac:dyDescent="0.3">
      <c r="B6180" s="49">
        <v>25023</v>
      </c>
      <c r="C6180" s="50">
        <v>1256</v>
      </c>
      <c r="D6180" s="50" t="str">
        <f>VLOOKUP(Table8[[#This Row],[CustomerID]],Table15[[#All],[CustomerID]:[Company Name]],2,FALSE)</f>
        <v>Banner Good Samaratain Hospital</v>
      </c>
      <c r="E6180" s="51">
        <v>44987</v>
      </c>
      <c r="F6180" s="50">
        <v>3</v>
      </c>
      <c r="G6180" s="50" t="str">
        <f>VLOOKUP(Table8[[#This Row],[ProductID]],Table12[[#All],[ProductID]:[ProductFullName]],3,FALSE)</f>
        <v>Product C</v>
      </c>
      <c r="H6180" s="50">
        <v>5</v>
      </c>
      <c r="I6180" s="52">
        <v>44987.692025462973</v>
      </c>
      <c r="J6180" s="50">
        <v>115</v>
      </c>
      <c r="K6180" s="51">
        <v>44987.975694444445</v>
      </c>
      <c r="L6180" s="53"/>
      <c r="M6180" s="54">
        <v>1</v>
      </c>
    </row>
    <row r="6181" spans="2:13" x14ac:dyDescent="0.3">
      <c r="B6181" s="49">
        <v>25024</v>
      </c>
      <c r="C6181" s="50">
        <v>446</v>
      </c>
      <c r="D6181" s="50" t="str">
        <f>VLOOKUP(Table8[[#This Row],[CustomerID]],Table15[[#All],[CustomerID]:[Company Name]],2,FALSE)</f>
        <v>Finchers</v>
      </c>
      <c r="E6181" s="51">
        <v>44987</v>
      </c>
      <c r="F6181" s="50">
        <v>5</v>
      </c>
      <c r="G6181" s="50" t="str">
        <f>VLOOKUP(Table8[[#This Row],[ProductID]],Table12[[#All],[ProductID]:[ProductFullName]],3,FALSE)</f>
        <v>Product E</v>
      </c>
      <c r="H6181" s="50">
        <v>7</v>
      </c>
      <c r="I6181" s="52">
        <v>44987.701377314828</v>
      </c>
      <c r="J6181" s="50">
        <v>128</v>
      </c>
      <c r="K6181" s="51">
        <v>44987.975694444445</v>
      </c>
      <c r="L6181" s="53"/>
      <c r="M6181" s="54">
        <v>1</v>
      </c>
    </row>
    <row r="6182" spans="2:13" x14ac:dyDescent="0.3">
      <c r="B6182" s="49">
        <v>25025</v>
      </c>
      <c r="C6182" s="50">
        <v>949</v>
      </c>
      <c r="D6182" s="50" t="str">
        <f>VLOOKUP(Table8[[#This Row],[CustomerID]],Table15[[#All],[CustomerID]:[Company Name]],2,FALSE)</f>
        <v>Sapp Bros - PA</v>
      </c>
      <c r="E6182" s="51">
        <v>44987</v>
      </c>
      <c r="F6182" s="50">
        <v>1</v>
      </c>
      <c r="G6182" s="50" t="str">
        <f>VLOOKUP(Table8[[#This Row],[ProductID]],Table12[[#All],[ProductID]:[ProductFullName]],3,FALSE)</f>
        <v>Product A</v>
      </c>
      <c r="H6182" s="50">
        <v>3</v>
      </c>
      <c r="I6182" s="52">
        <v>44987.716296296312</v>
      </c>
      <c r="J6182" s="50">
        <v>120</v>
      </c>
      <c r="K6182" s="51">
        <v>44987.975694444445</v>
      </c>
      <c r="L6182" s="53"/>
      <c r="M6182" s="54">
        <v>1</v>
      </c>
    </row>
    <row r="6183" spans="2:13" x14ac:dyDescent="0.3">
      <c r="B6183" s="49">
        <v>25026</v>
      </c>
      <c r="C6183" s="50">
        <v>843</v>
      </c>
      <c r="D6183" s="50" t="str">
        <f>VLOOKUP(Table8[[#This Row],[CustomerID]],Table15[[#All],[CustomerID]:[Company Name]],2,FALSE)</f>
        <v>Aviano's</v>
      </c>
      <c r="E6183" s="51">
        <v>44987</v>
      </c>
      <c r="F6183" s="50">
        <v>2</v>
      </c>
      <c r="G6183" s="50" t="str">
        <f>VLOOKUP(Table8[[#This Row],[ProductID]],Table12[[#All],[ProductID]:[ProductFullName]],3,FALSE)</f>
        <v>Product B</v>
      </c>
      <c r="H6183" s="50">
        <v>4</v>
      </c>
      <c r="I6183" s="52">
        <v>44987.729756944464</v>
      </c>
      <c r="J6183" s="50">
        <v>116</v>
      </c>
      <c r="K6183" s="51">
        <v>44987.975694444445</v>
      </c>
      <c r="L6183" s="53"/>
      <c r="M6183" s="54">
        <v>1</v>
      </c>
    </row>
    <row r="6184" spans="2:13" x14ac:dyDescent="0.3">
      <c r="B6184" s="49">
        <v>25027</v>
      </c>
      <c r="C6184" s="50">
        <v>932</v>
      </c>
      <c r="D6184" s="50" t="str">
        <f>VLOOKUP(Table8[[#This Row],[CustomerID]],Table15[[#All],[CustomerID]:[Company Name]],2,FALSE)</f>
        <v>Five Seasons Gift Shop,The</v>
      </c>
      <c r="E6184" s="51">
        <v>44987</v>
      </c>
      <c r="F6184" s="50">
        <v>2</v>
      </c>
      <c r="G6184" s="50" t="str">
        <f>VLOOKUP(Table8[[#This Row],[ProductID]],Table12[[#All],[ProductID]:[ProductFullName]],3,FALSE)</f>
        <v>Product B</v>
      </c>
      <c r="H6184" s="50">
        <v>7</v>
      </c>
      <c r="I6184" s="52">
        <v>44987.739560185204</v>
      </c>
      <c r="J6184" s="50">
        <v>131</v>
      </c>
      <c r="K6184" s="51">
        <v>44987.975694444445</v>
      </c>
      <c r="L6184" s="53"/>
      <c r="M6184" s="54">
        <v>1</v>
      </c>
    </row>
    <row r="6185" spans="2:13" x14ac:dyDescent="0.3">
      <c r="B6185" s="49">
        <v>25028</v>
      </c>
      <c r="C6185" s="50">
        <v>212</v>
      </c>
      <c r="D6185" s="50" t="str">
        <f>VLOOKUP(Table8[[#This Row],[CustomerID]],Table15[[#All],[CustomerID]:[Company Name]],2,FALSE)</f>
        <v>Buck or Two #385</v>
      </c>
      <c r="E6185" s="51">
        <v>44988</v>
      </c>
      <c r="F6185" s="50">
        <v>2</v>
      </c>
      <c r="G6185" s="50" t="str">
        <f>VLOOKUP(Table8[[#This Row],[ProductID]],Table12[[#All],[ProductID]:[ProductFullName]],3,FALSE)</f>
        <v>Product B</v>
      </c>
      <c r="H6185" s="50">
        <v>4</v>
      </c>
      <c r="I6185" s="52">
        <v>44988.333333333336</v>
      </c>
      <c r="J6185" s="50">
        <v>112</v>
      </c>
      <c r="K6185" s="51">
        <v>44988.948611111111</v>
      </c>
      <c r="L6185" s="53"/>
      <c r="M6185" s="54">
        <v>1</v>
      </c>
    </row>
    <row r="6186" spans="2:13" x14ac:dyDescent="0.3">
      <c r="B6186" s="49">
        <v>25029</v>
      </c>
      <c r="C6186" s="50">
        <v>378</v>
      </c>
      <c r="D6186" s="50" t="str">
        <f>VLOOKUP(Table8[[#This Row],[CustomerID]],Table15[[#All],[CustomerID]:[Company Name]],2,FALSE)</f>
        <v>Taya Jewellers</v>
      </c>
      <c r="E6186" s="51">
        <v>44988</v>
      </c>
      <c r="F6186" s="50">
        <v>5</v>
      </c>
      <c r="G6186" s="50" t="str">
        <f>VLOOKUP(Table8[[#This Row],[ProductID]],Table12[[#All],[ProductID]:[ProductFullName]],3,FALSE)</f>
        <v>Product E</v>
      </c>
      <c r="H6186" s="50">
        <v>4</v>
      </c>
      <c r="I6186" s="52">
        <v>44988.349039351851</v>
      </c>
      <c r="J6186" s="50">
        <v>134</v>
      </c>
      <c r="K6186" s="51">
        <v>44988.948611111111</v>
      </c>
      <c r="L6186" s="53"/>
      <c r="M6186" s="54">
        <v>1</v>
      </c>
    </row>
    <row r="6187" spans="2:13" x14ac:dyDescent="0.3">
      <c r="B6187" s="49">
        <v>25030</v>
      </c>
      <c r="C6187" s="50">
        <v>883</v>
      </c>
      <c r="D6187" s="50" t="str">
        <f>VLOOKUP(Table8[[#This Row],[CustomerID]],Table15[[#All],[CustomerID]:[Company Name]],2,FALSE)</f>
        <v>Trading Post</v>
      </c>
      <c r="E6187" s="51">
        <v>44988</v>
      </c>
      <c r="F6187" s="50">
        <v>2</v>
      </c>
      <c r="G6187" s="50" t="str">
        <f>VLOOKUP(Table8[[#This Row],[ProductID]],Table12[[#All],[ProductID]:[ProductFullName]],3,FALSE)</f>
        <v>Product B</v>
      </c>
      <c r="H6187" s="50">
        <v>5</v>
      </c>
      <c r="I6187" s="52">
        <v>44988.36278935185</v>
      </c>
      <c r="J6187" s="50">
        <v>106</v>
      </c>
      <c r="K6187" s="51">
        <v>44988.948611111111</v>
      </c>
      <c r="L6187" s="53"/>
      <c r="M6187" s="54">
        <v>1</v>
      </c>
    </row>
    <row r="6188" spans="2:13" x14ac:dyDescent="0.3">
      <c r="B6188" s="49">
        <v>25031</v>
      </c>
      <c r="C6188" s="50">
        <v>192</v>
      </c>
      <c r="D6188" s="50" t="str">
        <f>VLOOKUP(Table8[[#This Row],[CustomerID]],Table15[[#All],[CustomerID]:[Company Name]],2,FALSE)</f>
        <v>Lovell Drugs- Oshawa</v>
      </c>
      <c r="E6188" s="51">
        <v>44988</v>
      </c>
      <c r="F6188" s="50">
        <v>5</v>
      </c>
      <c r="G6188" s="50" t="str">
        <f>VLOOKUP(Table8[[#This Row],[ProductID]],Table12[[#All],[ProductID]:[ProductFullName]],3,FALSE)</f>
        <v>Product E</v>
      </c>
      <c r="H6188" s="50">
        <v>3</v>
      </c>
      <c r="I6188" s="52">
        <v>44988.375046296293</v>
      </c>
      <c r="J6188" s="50">
        <v>130</v>
      </c>
      <c r="K6188" s="51">
        <v>44988.948611111111</v>
      </c>
      <c r="L6188" s="53"/>
      <c r="M6188" s="54">
        <v>1</v>
      </c>
    </row>
    <row r="6189" spans="2:13" x14ac:dyDescent="0.3">
      <c r="B6189" s="49">
        <v>25032</v>
      </c>
      <c r="C6189" s="50">
        <v>1059</v>
      </c>
      <c r="D6189" s="50" t="str">
        <f>VLOOKUP(Table8[[#This Row],[CustomerID]],Table15[[#All],[CustomerID]:[Company Name]],2,FALSE)</f>
        <v>Quill &amp; Press Stationers</v>
      </c>
      <c r="E6189" s="51">
        <v>44988</v>
      </c>
      <c r="F6189" s="50">
        <v>2</v>
      </c>
      <c r="G6189" s="50" t="str">
        <f>VLOOKUP(Table8[[#This Row],[ProductID]],Table12[[#All],[ProductID]:[ProductFullName]],3,FALSE)</f>
        <v>Product B</v>
      </c>
      <c r="H6189" s="50">
        <v>2</v>
      </c>
      <c r="I6189" s="52">
        <v>44988.386504629627</v>
      </c>
      <c r="J6189" s="50">
        <v>117</v>
      </c>
      <c r="K6189" s="51">
        <v>44988.948611111111</v>
      </c>
      <c r="L6189" s="53"/>
      <c r="M6189" s="54">
        <v>1</v>
      </c>
    </row>
    <row r="6190" spans="2:13" x14ac:dyDescent="0.3">
      <c r="B6190" s="49">
        <v>25033</v>
      </c>
      <c r="C6190" s="50">
        <v>437</v>
      </c>
      <c r="D6190" s="50" t="str">
        <f>VLOOKUP(Table8[[#This Row],[CustomerID]],Table15[[#All],[CustomerID]:[Company Name]],2,FALSE)</f>
        <v>London Health Science Centre</v>
      </c>
      <c r="E6190" s="51">
        <v>44988</v>
      </c>
      <c r="F6190" s="50">
        <v>6</v>
      </c>
      <c r="G6190" s="50" t="str">
        <f>VLOOKUP(Table8[[#This Row],[ProductID]],Table12[[#All],[ProductID]:[ProductFullName]],3,FALSE)</f>
        <v>Product F</v>
      </c>
      <c r="H6190" s="53"/>
      <c r="I6190" s="53"/>
      <c r="J6190" s="53"/>
      <c r="K6190" s="51">
        <v>44988.948611111111</v>
      </c>
      <c r="L6190" s="53"/>
      <c r="M6190" s="54">
        <v>1</v>
      </c>
    </row>
    <row r="6191" spans="2:13" x14ac:dyDescent="0.3">
      <c r="B6191" s="49">
        <v>25034</v>
      </c>
      <c r="C6191" s="50">
        <v>843</v>
      </c>
      <c r="D6191" s="50" t="str">
        <f>VLOOKUP(Table8[[#This Row],[CustomerID]],Table15[[#All],[CustomerID]:[Company Name]],2,FALSE)</f>
        <v>Aviano's</v>
      </c>
      <c r="E6191" s="51">
        <v>44988</v>
      </c>
      <c r="F6191" s="50">
        <v>3</v>
      </c>
      <c r="G6191" s="50" t="str">
        <f>VLOOKUP(Table8[[#This Row],[ProductID]],Table12[[#All],[ProductID]:[ProductFullName]],3,FALSE)</f>
        <v>Product C</v>
      </c>
      <c r="H6191" s="50">
        <v>7</v>
      </c>
      <c r="I6191" s="52">
        <v>44988.41505787037</v>
      </c>
      <c r="J6191" s="50">
        <v>131</v>
      </c>
      <c r="K6191" s="51">
        <v>44988.948611111111</v>
      </c>
      <c r="L6191" s="53"/>
      <c r="M6191" s="54">
        <v>1</v>
      </c>
    </row>
    <row r="6192" spans="2:13" x14ac:dyDescent="0.3">
      <c r="B6192" s="49">
        <v>25035</v>
      </c>
      <c r="C6192" s="50">
        <v>966</v>
      </c>
      <c r="D6192" s="50" t="str">
        <f>VLOOKUP(Table8[[#This Row],[CustomerID]],Table15[[#All],[CustomerID]:[Company Name]],2,FALSE)</f>
        <v>The Beehive Gift Shop</v>
      </c>
      <c r="E6192" s="51">
        <v>44988</v>
      </c>
      <c r="F6192" s="50">
        <v>1</v>
      </c>
      <c r="G6192" s="50" t="str">
        <f>VLOOKUP(Table8[[#This Row],[ProductID]],Table12[[#All],[ProductID]:[ProductFullName]],3,FALSE)</f>
        <v>Product A</v>
      </c>
      <c r="H6192" s="50">
        <v>5</v>
      </c>
      <c r="I6192" s="52">
        <v>44988.429699074077</v>
      </c>
      <c r="J6192" s="50">
        <v>118</v>
      </c>
      <c r="K6192" s="51">
        <v>44988.948611111111</v>
      </c>
      <c r="L6192" s="53"/>
      <c r="M6192" s="54">
        <v>1</v>
      </c>
    </row>
    <row r="6193" spans="2:13" x14ac:dyDescent="0.3">
      <c r="B6193" s="49">
        <v>25036</v>
      </c>
      <c r="C6193" s="50">
        <v>710</v>
      </c>
      <c r="D6193" s="50" t="str">
        <f>VLOOKUP(Table8[[#This Row],[CustomerID]],Table15[[#All],[CustomerID]:[Company Name]],2,FALSE)</f>
        <v>MESA</v>
      </c>
      <c r="E6193" s="51">
        <v>44988</v>
      </c>
      <c r="F6193" s="50">
        <v>2</v>
      </c>
      <c r="G6193" s="50" t="str">
        <f>VLOOKUP(Table8[[#This Row],[ProductID]],Table12[[#All],[ProductID]:[ProductFullName]],3,FALSE)</f>
        <v>Product B</v>
      </c>
      <c r="H6193" s="50">
        <v>6</v>
      </c>
      <c r="I6193" s="52">
        <v>44988.439803240741</v>
      </c>
      <c r="J6193" s="50">
        <v>127</v>
      </c>
      <c r="K6193" s="51">
        <v>44988.948611111111</v>
      </c>
      <c r="L6193" s="53"/>
      <c r="M6193" s="54">
        <v>1</v>
      </c>
    </row>
    <row r="6194" spans="2:13" x14ac:dyDescent="0.3">
      <c r="B6194" s="49">
        <v>25037</v>
      </c>
      <c r="C6194" s="50">
        <v>944</v>
      </c>
      <c r="D6194" s="50" t="str">
        <f>VLOOKUP(Table8[[#This Row],[CustomerID]],Table15[[#All],[CustomerID]:[Company Name]],2,FALSE)</f>
        <v>CHANDELLE CHALEUR</v>
      </c>
      <c r="E6194" s="51">
        <v>44988</v>
      </c>
      <c r="F6194" s="50">
        <v>5</v>
      </c>
      <c r="G6194" s="50" t="str">
        <f>VLOOKUP(Table8[[#This Row],[ProductID]],Table12[[#All],[ProductID]:[ProductFullName]],3,FALSE)</f>
        <v>Product E</v>
      </c>
      <c r="H6194" s="50">
        <v>7</v>
      </c>
      <c r="I6194" s="52">
        <v>44988.449641203704</v>
      </c>
      <c r="J6194" s="50">
        <v>105</v>
      </c>
      <c r="K6194" s="51">
        <v>44988.948611111111</v>
      </c>
      <c r="L6194" s="53"/>
      <c r="M6194" s="54">
        <v>1</v>
      </c>
    </row>
    <row r="6195" spans="2:13" x14ac:dyDescent="0.3">
      <c r="B6195" s="49">
        <v>25038</v>
      </c>
      <c r="C6195" s="50">
        <v>806</v>
      </c>
      <c r="D6195" s="50" t="str">
        <f>VLOOKUP(Table8[[#This Row],[CustomerID]],Table15[[#All],[CustomerID]:[Company Name]],2,FALSE)</f>
        <v>Frog Pond Florist</v>
      </c>
      <c r="E6195" s="51">
        <v>44988</v>
      </c>
      <c r="F6195" s="50">
        <v>1</v>
      </c>
      <c r="G6195" s="50" t="str">
        <f>VLOOKUP(Table8[[#This Row],[ProductID]],Table12[[#All],[ProductID]:[ProductFullName]],3,FALSE)</f>
        <v>Product A</v>
      </c>
      <c r="H6195" s="50">
        <v>6</v>
      </c>
      <c r="I6195" s="52">
        <v>44988.464907407411</v>
      </c>
      <c r="J6195" s="50">
        <v>128</v>
      </c>
      <c r="K6195" s="51">
        <v>44988.948611111111</v>
      </c>
      <c r="L6195" s="53"/>
      <c r="M6195" s="54">
        <v>1</v>
      </c>
    </row>
    <row r="6196" spans="2:13" x14ac:dyDescent="0.3">
      <c r="B6196" s="49">
        <v>25039</v>
      </c>
      <c r="C6196" s="50">
        <v>970</v>
      </c>
      <c r="D6196" s="50" t="str">
        <f>VLOOKUP(Table8[[#This Row],[CustomerID]],Table15[[#All],[CustomerID]:[Company Name]],2,FALSE)</f>
        <v>Gateway Pharmacy</v>
      </c>
      <c r="E6196" s="51">
        <v>44988</v>
      </c>
      <c r="F6196" s="50">
        <v>5</v>
      </c>
      <c r="G6196" s="50" t="str">
        <f>VLOOKUP(Table8[[#This Row],[ProductID]],Table12[[#All],[ProductID]:[ProductFullName]],3,FALSE)</f>
        <v>Product E</v>
      </c>
      <c r="H6196" s="50">
        <v>6</v>
      </c>
      <c r="I6196" s="52">
        <v>44988.474826388891</v>
      </c>
      <c r="J6196" s="50">
        <v>105</v>
      </c>
      <c r="K6196" s="51">
        <v>44988.948611111111</v>
      </c>
      <c r="L6196" s="53"/>
      <c r="M6196" s="54">
        <v>1</v>
      </c>
    </row>
    <row r="6197" spans="2:13" x14ac:dyDescent="0.3">
      <c r="B6197" s="49">
        <v>25040</v>
      </c>
      <c r="C6197" s="50">
        <v>245</v>
      </c>
      <c r="D6197" s="50" t="str">
        <f>VLOOKUP(Table8[[#This Row],[CustomerID]],Table15[[#All],[CustomerID]:[Company Name]],2,FALSE)</f>
        <v>Canadian Tire # 237</v>
      </c>
      <c r="E6197" s="51">
        <v>44988</v>
      </c>
      <c r="F6197" s="50">
        <v>2</v>
      </c>
      <c r="G6197" s="50" t="str">
        <f>VLOOKUP(Table8[[#This Row],[ProductID]],Table12[[#All],[ProductID]:[ProductFullName]],3,FALSE)</f>
        <v>Product B</v>
      </c>
      <c r="H6197" s="50">
        <v>3</v>
      </c>
      <c r="I6197" s="52">
        <v>44988.483472222222</v>
      </c>
      <c r="J6197" s="50">
        <v>119</v>
      </c>
      <c r="K6197" s="51">
        <v>44988.948611111111</v>
      </c>
      <c r="L6197" s="53"/>
      <c r="M6197" s="54">
        <v>1</v>
      </c>
    </row>
    <row r="6198" spans="2:13" x14ac:dyDescent="0.3">
      <c r="B6198" s="49">
        <v>25041</v>
      </c>
      <c r="C6198" s="50">
        <v>958</v>
      </c>
      <c r="D6198" s="50" t="str">
        <f>VLOOKUP(Table8[[#This Row],[CustomerID]],Table15[[#All],[CustomerID]:[Company Name]],2,FALSE)</f>
        <v>Sandts Pharmacy</v>
      </c>
      <c r="E6198" s="51">
        <v>44988</v>
      </c>
      <c r="F6198" s="50">
        <v>1</v>
      </c>
      <c r="G6198" s="50" t="str">
        <f>VLOOKUP(Table8[[#This Row],[ProductID]],Table12[[#All],[ProductID]:[ProductFullName]],3,FALSE)</f>
        <v>Product A</v>
      </c>
      <c r="H6198" s="50">
        <v>4</v>
      </c>
      <c r="I6198" s="52">
        <v>44988.492465277777</v>
      </c>
      <c r="J6198" s="50">
        <v>119</v>
      </c>
      <c r="K6198" s="51">
        <v>44988.948611111111</v>
      </c>
      <c r="L6198" s="53"/>
      <c r="M6198" s="54">
        <v>1</v>
      </c>
    </row>
    <row r="6199" spans="2:13" x14ac:dyDescent="0.3">
      <c r="B6199" s="49">
        <v>25042</v>
      </c>
      <c r="C6199" s="50">
        <v>623</v>
      </c>
      <c r="D6199" s="50" t="str">
        <f>VLOOKUP(Table8[[#This Row],[CustomerID]],Table15[[#All],[CustomerID]:[Company Name]],2,FALSE)</f>
        <v>Seat Cover Centre</v>
      </c>
      <c r="E6199" s="51">
        <v>44988</v>
      </c>
      <c r="F6199" s="50">
        <v>5</v>
      </c>
      <c r="G6199" s="50" t="str">
        <f>VLOOKUP(Table8[[#This Row],[ProductID]],Table12[[#All],[ProductID]:[ProductFullName]],3,FALSE)</f>
        <v>Product E</v>
      </c>
      <c r="H6199" s="50">
        <v>4</v>
      </c>
      <c r="I6199" s="52">
        <v>44988.50472222222</v>
      </c>
      <c r="J6199" s="50">
        <v>125</v>
      </c>
      <c r="K6199" s="51">
        <v>44988.948611111111</v>
      </c>
      <c r="L6199" s="53"/>
      <c r="M6199" s="54">
        <v>1</v>
      </c>
    </row>
    <row r="6200" spans="2:13" x14ac:dyDescent="0.3">
      <c r="B6200" s="49">
        <v>25043</v>
      </c>
      <c r="C6200" s="50">
        <v>847</v>
      </c>
      <c r="D6200" s="50" t="str">
        <f>VLOOKUP(Table8[[#This Row],[CustomerID]],Table15[[#All],[CustomerID]:[Company Name]],2,FALSE)</f>
        <v>Shoreline America</v>
      </c>
      <c r="E6200" s="51">
        <v>44988</v>
      </c>
      <c r="F6200" s="50">
        <v>2</v>
      </c>
      <c r="G6200" s="50" t="str">
        <f>VLOOKUP(Table8[[#This Row],[ProductID]],Table12[[#All],[ProductID]:[ProductFullName]],3,FALSE)</f>
        <v>Product B</v>
      </c>
      <c r="H6200" s="50">
        <v>5</v>
      </c>
      <c r="I6200" s="52">
        <v>44988.515925925924</v>
      </c>
      <c r="J6200" s="50">
        <v>110</v>
      </c>
      <c r="K6200" s="51">
        <v>44988.948611111111</v>
      </c>
      <c r="L6200" s="53"/>
      <c r="M6200" s="54">
        <v>1</v>
      </c>
    </row>
    <row r="6201" spans="2:13" x14ac:dyDescent="0.3">
      <c r="B6201" s="49">
        <v>25044</v>
      </c>
      <c r="C6201" s="50">
        <v>1100</v>
      </c>
      <c r="D6201" s="50" t="str">
        <f>VLOOKUP(Table8[[#This Row],[CustomerID]],Table15[[#All],[CustomerID]:[Company Name]],2,FALSE)</f>
        <v>AmeriMark Direct L.L.C</v>
      </c>
      <c r="E6201" s="51">
        <v>44988</v>
      </c>
      <c r="F6201" s="50">
        <v>6</v>
      </c>
      <c r="G6201" s="50" t="str">
        <f>VLOOKUP(Table8[[#This Row],[ProductID]],Table12[[#All],[ProductID]:[ProductFullName]],3,FALSE)</f>
        <v>Product F</v>
      </c>
      <c r="H6201" s="53"/>
      <c r="I6201" s="53"/>
      <c r="J6201" s="53"/>
      <c r="K6201" s="51">
        <v>44988.948611111111</v>
      </c>
      <c r="L6201" s="53"/>
      <c r="M6201" s="54">
        <v>1</v>
      </c>
    </row>
    <row r="6202" spans="2:13" x14ac:dyDescent="0.3">
      <c r="B6202" s="49">
        <v>25045</v>
      </c>
      <c r="C6202" s="50">
        <v>1299</v>
      </c>
      <c r="D6202" s="50" t="str">
        <f>VLOOKUP(Table8[[#This Row],[CustomerID]],Table15[[#All],[CustomerID]:[Company Name]],2,FALSE)</f>
        <v>Larry Gotlieb</v>
      </c>
      <c r="E6202" s="51">
        <v>44988</v>
      </c>
      <c r="F6202" s="50">
        <v>3</v>
      </c>
      <c r="G6202" s="50" t="str">
        <f>VLOOKUP(Table8[[#This Row],[ProductID]],Table12[[#All],[ProductID]:[ProductFullName]],3,FALSE)</f>
        <v>Product C</v>
      </c>
      <c r="H6202" s="50">
        <v>5</v>
      </c>
      <c r="I6202" s="52">
        <v>44988.540243055555</v>
      </c>
      <c r="J6202" s="50">
        <v>131</v>
      </c>
      <c r="K6202" s="51">
        <v>44988.948611111111</v>
      </c>
      <c r="L6202" s="53"/>
      <c r="M6202" s="54">
        <v>1</v>
      </c>
    </row>
    <row r="6203" spans="2:13" x14ac:dyDescent="0.3">
      <c r="B6203" s="49">
        <v>25046</v>
      </c>
      <c r="C6203" s="50">
        <v>500</v>
      </c>
      <c r="D6203" s="50" t="str">
        <f>VLOOKUP(Table8[[#This Row],[CustomerID]],Table15[[#All],[CustomerID]:[Company Name]],2,FALSE)</f>
        <v>Tucker's Creek Gold and Jewellery</v>
      </c>
      <c r="E6203" s="51">
        <v>44988</v>
      </c>
      <c r="F6203" s="50">
        <v>5</v>
      </c>
      <c r="G6203" s="50" t="str">
        <f>VLOOKUP(Table8[[#This Row],[ProductID]],Table12[[#All],[ProductID]:[ProductFullName]],3,FALSE)</f>
        <v>Product E</v>
      </c>
      <c r="H6203" s="50">
        <v>2</v>
      </c>
      <c r="I6203" s="52">
        <v>44988.556331018517</v>
      </c>
      <c r="J6203" s="50">
        <v>124</v>
      </c>
      <c r="K6203" s="51">
        <v>44988.948611111111</v>
      </c>
      <c r="L6203" s="53"/>
      <c r="M6203" s="54">
        <v>1</v>
      </c>
    </row>
    <row r="6204" spans="2:13" x14ac:dyDescent="0.3">
      <c r="B6204" s="49">
        <v>25047</v>
      </c>
      <c r="C6204" s="50">
        <v>184</v>
      </c>
      <c r="D6204" s="50" t="str">
        <f>VLOOKUP(Table8[[#This Row],[CustomerID]],Table15[[#All],[CustomerID]:[Company Name]],2,FALSE)</f>
        <v>The Willow Tree</v>
      </c>
      <c r="E6204" s="51">
        <v>44988</v>
      </c>
      <c r="F6204" s="50">
        <v>3</v>
      </c>
      <c r="G6204" s="50" t="str">
        <f>VLOOKUP(Table8[[#This Row],[ProductID]],Table12[[#All],[ProductID]:[ProductFullName]],3,FALSE)</f>
        <v>Product C</v>
      </c>
      <c r="H6204" s="50">
        <v>6</v>
      </c>
      <c r="I6204" s="52">
        <v>44988.571747685186</v>
      </c>
      <c r="J6204" s="50">
        <v>132</v>
      </c>
      <c r="K6204" s="51">
        <v>44988.948611111111</v>
      </c>
      <c r="L6204" s="53"/>
      <c r="M6204" s="54">
        <v>1</v>
      </c>
    </row>
    <row r="6205" spans="2:13" x14ac:dyDescent="0.3">
      <c r="B6205" s="49">
        <v>25048</v>
      </c>
      <c r="C6205" s="50">
        <v>841</v>
      </c>
      <c r="D6205" s="50" t="str">
        <f>VLOOKUP(Table8[[#This Row],[CustomerID]],Table15[[#All],[CustomerID]:[Company Name]],2,FALSE)</f>
        <v>Cardsmart</v>
      </c>
      <c r="E6205" s="51">
        <v>44988</v>
      </c>
      <c r="F6205" s="50">
        <v>3</v>
      </c>
      <c r="G6205" s="50" t="str">
        <f>VLOOKUP(Table8[[#This Row],[ProductID]],Table12[[#All],[ProductID]:[ProductFullName]],3,FALSE)</f>
        <v>Product C</v>
      </c>
      <c r="H6205" s="50">
        <v>7</v>
      </c>
      <c r="I6205" s="52">
        <v>44988.585555555554</v>
      </c>
      <c r="J6205" s="50">
        <v>112</v>
      </c>
      <c r="K6205" s="51">
        <v>44988.948611111111</v>
      </c>
      <c r="L6205" s="53"/>
      <c r="M6205" s="54">
        <v>1</v>
      </c>
    </row>
    <row r="6206" spans="2:13" x14ac:dyDescent="0.3">
      <c r="B6206" s="49">
        <v>25049</v>
      </c>
      <c r="C6206" s="50">
        <v>322</v>
      </c>
      <c r="D6206" s="50" t="str">
        <f>VLOOKUP(Table8[[#This Row],[CustomerID]],Table15[[#All],[CustomerID]:[Company Name]],2,FALSE)</f>
        <v>HENSHALL'S, LTD</v>
      </c>
      <c r="E6206" s="51">
        <v>44988</v>
      </c>
      <c r="F6206" s="50">
        <v>1</v>
      </c>
      <c r="G6206" s="50" t="str">
        <f>VLOOKUP(Table8[[#This Row],[ProductID]],Table12[[#All],[ProductID]:[ProductFullName]],3,FALSE)</f>
        <v>Product A</v>
      </c>
      <c r="H6206" s="50">
        <v>2</v>
      </c>
      <c r="I6206" s="52">
        <v>44988.597719907404</v>
      </c>
      <c r="J6206" s="50">
        <v>127</v>
      </c>
      <c r="K6206" s="51">
        <v>44988.948611111111</v>
      </c>
      <c r="L6206" s="53"/>
      <c r="M6206" s="54">
        <v>1</v>
      </c>
    </row>
    <row r="6207" spans="2:13" x14ac:dyDescent="0.3">
      <c r="B6207" s="49">
        <v>25050</v>
      </c>
      <c r="C6207" s="50">
        <v>991</v>
      </c>
      <c r="D6207" s="50" t="str">
        <f>VLOOKUP(Table8[[#This Row],[CustomerID]],Table15[[#All],[CustomerID]:[Company Name]],2,FALSE)</f>
        <v>First Street, Inc</v>
      </c>
      <c r="E6207" s="51">
        <v>44988</v>
      </c>
      <c r="F6207" s="50">
        <v>6</v>
      </c>
      <c r="G6207" s="50" t="str">
        <f>VLOOKUP(Table8[[#This Row],[ProductID]],Table12[[#All],[ProductID]:[ProductFullName]],3,FALSE)</f>
        <v>Product F</v>
      </c>
      <c r="H6207" s="53"/>
      <c r="I6207" s="53"/>
      <c r="J6207" s="53"/>
      <c r="K6207" s="51">
        <v>44988.948611111111</v>
      </c>
      <c r="L6207" s="53"/>
      <c r="M6207" s="54">
        <v>1</v>
      </c>
    </row>
    <row r="6208" spans="2:13" x14ac:dyDescent="0.3">
      <c r="B6208" s="49">
        <v>25051</v>
      </c>
      <c r="C6208" s="50">
        <v>329</v>
      </c>
      <c r="D6208" s="50" t="str">
        <f>VLOOKUP(Table8[[#This Row],[CustomerID]],Table15[[#All],[CustomerID]:[Company Name]],2,FALSE)</f>
        <v>Zellers Store #497</v>
      </c>
      <c r="E6208" s="51">
        <v>44988</v>
      </c>
      <c r="F6208" s="50">
        <v>4</v>
      </c>
      <c r="G6208" s="50" t="str">
        <f>VLOOKUP(Table8[[#This Row],[ProductID]],Table12[[#All],[ProductID]:[ProductFullName]],3,FALSE)</f>
        <v>Product D</v>
      </c>
      <c r="H6208" s="50">
        <v>5</v>
      </c>
      <c r="I6208" s="52">
        <v>44988.622650462959</v>
      </c>
      <c r="J6208" s="50">
        <v>115</v>
      </c>
      <c r="K6208" s="51">
        <v>44988.948611111111</v>
      </c>
      <c r="L6208" s="53"/>
      <c r="M6208" s="54">
        <v>1</v>
      </c>
    </row>
    <row r="6209" spans="2:13" x14ac:dyDescent="0.3">
      <c r="B6209" s="49">
        <v>25052</v>
      </c>
      <c r="C6209" s="50">
        <v>197</v>
      </c>
      <c r="D6209" s="50" t="str">
        <f>VLOOKUP(Table8[[#This Row],[CustomerID]],Table15[[#All],[CustomerID]:[Company Name]],2,FALSE)</f>
        <v>Super Smokey Convenience</v>
      </c>
      <c r="E6209" s="51">
        <v>44988</v>
      </c>
      <c r="F6209" s="50">
        <v>3</v>
      </c>
      <c r="G6209" s="50" t="str">
        <f>VLOOKUP(Table8[[#This Row],[ProductID]],Table12[[#All],[ProductID]:[ProductFullName]],3,FALSE)</f>
        <v>Product C</v>
      </c>
      <c r="H6209" s="50">
        <v>3</v>
      </c>
      <c r="I6209" s="52">
        <v>44988.632708333331</v>
      </c>
      <c r="J6209" s="50">
        <v>133</v>
      </c>
      <c r="K6209" s="51">
        <v>44988.948611111111</v>
      </c>
      <c r="L6209" s="53"/>
      <c r="M6209" s="54">
        <v>1</v>
      </c>
    </row>
    <row r="6210" spans="2:13" x14ac:dyDescent="0.3">
      <c r="B6210" s="49">
        <v>25053</v>
      </c>
      <c r="C6210" s="50">
        <v>958</v>
      </c>
      <c r="D6210" s="50" t="str">
        <f>VLOOKUP(Table8[[#This Row],[CustomerID]],Table15[[#All],[CustomerID]:[Company Name]],2,FALSE)</f>
        <v>Sandts Pharmacy</v>
      </c>
      <c r="E6210" s="51">
        <v>44988</v>
      </c>
      <c r="F6210" s="50">
        <v>5</v>
      </c>
      <c r="G6210" s="50" t="str">
        <f>VLOOKUP(Table8[[#This Row],[ProductID]],Table12[[#All],[ProductID]:[ProductFullName]],3,FALSE)</f>
        <v>Product E</v>
      </c>
      <c r="H6210" s="50">
        <v>4</v>
      </c>
      <c r="I6210" s="52">
        <v>44988.645243055551</v>
      </c>
      <c r="J6210" s="50">
        <v>129</v>
      </c>
      <c r="K6210" s="51">
        <v>44988.948611111111</v>
      </c>
      <c r="L6210" s="53"/>
      <c r="M6210" s="54">
        <v>1</v>
      </c>
    </row>
    <row r="6211" spans="2:13" x14ac:dyDescent="0.3">
      <c r="B6211" s="49">
        <v>25054</v>
      </c>
      <c r="C6211" s="50">
        <v>188</v>
      </c>
      <c r="D6211" s="50" t="str">
        <f>VLOOKUP(Table8[[#This Row],[CustomerID]],Table15[[#All],[CustomerID]:[Company Name]],2,FALSE)</f>
        <v>Kitchen Accents Inc.</v>
      </c>
      <c r="E6211" s="51">
        <v>44988</v>
      </c>
      <c r="F6211" s="50">
        <v>4</v>
      </c>
      <c r="G6211" s="50" t="str">
        <f>VLOOKUP(Table8[[#This Row],[ProductID]],Table12[[#All],[ProductID]:[ProductFullName]],3,FALSE)</f>
        <v>Product D</v>
      </c>
      <c r="H6211" s="50">
        <v>6</v>
      </c>
      <c r="I6211" s="52">
        <v>44988.654826388884</v>
      </c>
      <c r="J6211" s="50">
        <v>117</v>
      </c>
      <c r="K6211" s="51">
        <v>44988.948611111111</v>
      </c>
      <c r="L6211" s="53"/>
      <c r="M6211" s="54">
        <v>1</v>
      </c>
    </row>
    <row r="6212" spans="2:13" x14ac:dyDescent="0.3">
      <c r="B6212" s="49">
        <v>25055</v>
      </c>
      <c r="C6212" s="50">
        <v>166</v>
      </c>
      <c r="D6212" s="50" t="str">
        <f>VLOOKUP(Table8[[#This Row],[CustomerID]],Table15[[#All],[CustomerID]:[Company Name]],2,FALSE)</f>
        <v>Trenton Memorial Hospital</v>
      </c>
      <c r="E6212" s="51">
        <v>44988</v>
      </c>
      <c r="F6212" s="50">
        <v>5</v>
      </c>
      <c r="G6212" s="50" t="str">
        <f>VLOOKUP(Table8[[#This Row],[ProductID]],Table12[[#All],[ProductID]:[ProductFullName]],3,FALSE)</f>
        <v>Product E</v>
      </c>
      <c r="H6212" s="50">
        <v>3</v>
      </c>
      <c r="I6212" s="52">
        <v>44988.670451388884</v>
      </c>
      <c r="J6212" s="50">
        <v>130</v>
      </c>
      <c r="K6212" s="51">
        <v>44988.948611111111</v>
      </c>
      <c r="L6212" s="53"/>
      <c r="M6212" s="54">
        <v>1</v>
      </c>
    </row>
    <row r="6213" spans="2:13" x14ac:dyDescent="0.3">
      <c r="B6213" s="49">
        <v>25056</v>
      </c>
      <c r="C6213" s="50">
        <v>252</v>
      </c>
      <c r="D6213" s="50" t="str">
        <f>VLOOKUP(Table8[[#This Row],[CustomerID]],Table15[[#All],[CustomerID]:[Company Name]],2,FALSE)</f>
        <v>Animal House</v>
      </c>
      <c r="E6213" s="51">
        <v>44988</v>
      </c>
      <c r="F6213" s="50">
        <v>3</v>
      </c>
      <c r="G6213" s="50" t="str">
        <f>VLOOKUP(Table8[[#This Row],[ProductID]],Table12[[#All],[ProductID]:[ProductFullName]],3,FALSE)</f>
        <v>Product C</v>
      </c>
      <c r="H6213" s="50">
        <v>5</v>
      </c>
      <c r="I6213" s="52">
        <v>44988.679756944439</v>
      </c>
      <c r="J6213" s="50">
        <v>119</v>
      </c>
      <c r="K6213" s="51">
        <v>44988.948611111111</v>
      </c>
      <c r="L6213" s="53"/>
      <c r="M6213" s="54">
        <v>1</v>
      </c>
    </row>
    <row r="6214" spans="2:13" x14ac:dyDescent="0.3">
      <c r="B6214" s="49">
        <v>25057</v>
      </c>
      <c r="C6214" s="50">
        <v>860</v>
      </c>
      <c r="D6214" s="50" t="str">
        <f>VLOOKUP(Table8[[#This Row],[CustomerID]],Table15[[#All],[CustomerID]:[Company Name]],2,FALSE)</f>
        <v>Toy Kingdom</v>
      </c>
      <c r="E6214" s="51">
        <v>44988</v>
      </c>
      <c r="F6214" s="50">
        <v>5</v>
      </c>
      <c r="G6214" s="50" t="str">
        <f>VLOOKUP(Table8[[#This Row],[ProductID]],Table12[[#All],[ProductID]:[ProductFullName]],3,FALSE)</f>
        <v>Product E</v>
      </c>
      <c r="H6214" s="50">
        <v>5</v>
      </c>
      <c r="I6214" s="52">
        <v>44988.695624999993</v>
      </c>
      <c r="J6214" s="50">
        <v>110</v>
      </c>
      <c r="K6214" s="51">
        <v>44988.948611111111</v>
      </c>
      <c r="L6214" s="53"/>
      <c r="M6214" s="54">
        <v>1</v>
      </c>
    </row>
    <row r="6215" spans="2:13" x14ac:dyDescent="0.3">
      <c r="B6215" s="49">
        <v>25058</v>
      </c>
      <c r="C6215" s="50">
        <v>757</v>
      </c>
      <c r="D6215" s="50" t="str">
        <f>VLOOKUP(Table8[[#This Row],[CustomerID]],Table15[[#All],[CustomerID]:[Company Name]],2,FALSE)</f>
        <v>Suitable</v>
      </c>
      <c r="E6215" s="51">
        <v>44988</v>
      </c>
      <c r="F6215" s="50">
        <v>5</v>
      </c>
      <c r="G6215" s="50" t="str">
        <f>VLOOKUP(Table8[[#This Row],[ProductID]],Table12[[#All],[ProductID]:[ProductFullName]],3,FALSE)</f>
        <v>Product E</v>
      </c>
      <c r="H6215" s="50">
        <v>6</v>
      </c>
      <c r="I6215" s="52">
        <v>44988.706087962957</v>
      </c>
      <c r="J6215" s="50">
        <v>124</v>
      </c>
      <c r="K6215" s="51">
        <v>44988.948611111111</v>
      </c>
      <c r="L6215" s="53"/>
      <c r="M6215" s="54">
        <v>1</v>
      </c>
    </row>
    <row r="6216" spans="2:13" x14ac:dyDescent="0.3">
      <c r="B6216" s="49">
        <v>25059</v>
      </c>
      <c r="C6216" s="50">
        <v>337</v>
      </c>
      <c r="D6216" s="50" t="str">
        <f>VLOOKUP(Table8[[#This Row],[CustomerID]],Table15[[#All],[CustomerID]:[Company Name]],2,FALSE)</f>
        <v>Party Packagers</v>
      </c>
      <c r="E6216" s="51">
        <v>44988</v>
      </c>
      <c r="F6216" s="50">
        <v>6</v>
      </c>
      <c r="G6216" s="50" t="str">
        <f>VLOOKUP(Table8[[#This Row],[ProductID]],Table12[[#All],[ProductID]:[ProductFullName]],3,FALSE)</f>
        <v>Product F</v>
      </c>
      <c r="H6216" s="53"/>
      <c r="I6216" s="53"/>
      <c r="J6216" s="53"/>
      <c r="K6216" s="51">
        <v>44988.948611111111</v>
      </c>
      <c r="L6216" s="53"/>
      <c r="M6216" s="54">
        <v>1</v>
      </c>
    </row>
    <row r="6217" spans="2:13" x14ac:dyDescent="0.3">
      <c r="B6217" s="49">
        <v>25060</v>
      </c>
      <c r="C6217" s="50">
        <v>1033</v>
      </c>
      <c r="D6217" s="50" t="str">
        <f>VLOOKUP(Table8[[#This Row],[CustomerID]],Table15[[#All],[CustomerID]:[Company Name]],2,FALSE)</f>
        <v>Whippersnappers Shops</v>
      </c>
      <c r="E6217" s="51">
        <v>44988</v>
      </c>
      <c r="F6217" s="50">
        <v>4</v>
      </c>
      <c r="G6217" s="50" t="str">
        <f>VLOOKUP(Table8[[#This Row],[ProductID]],Table12[[#All],[ProductID]:[ProductFullName]],3,FALSE)</f>
        <v>Product D</v>
      </c>
      <c r="H6217" s="50">
        <v>2</v>
      </c>
      <c r="I6217" s="52">
        <v>44988.730300925919</v>
      </c>
      <c r="J6217" s="50">
        <v>111</v>
      </c>
      <c r="K6217" s="51">
        <v>44988.948611111111</v>
      </c>
      <c r="L6217" s="53"/>
      <c r="M6217" s="54">
        <v>1</v>
      </c>
    </row>
    <row r="6218" spans="2:13" x14ac:dyDescent="0.3">
      <c r="B6218" s="49">
        <v>25061</v>
      </c>
      <c r="C6218" s="50">
        <v>846</v>
      </c>
      <c r="D6218" s="50" t="str">
        <f>VLOOKUP(Table8[[#This Row],[CustomerID]],Table15[[#All],[CustomerID]:[Company Name]],2,FALSE)</f>
        <v>Madison Pharmacy</v>
      </c>
      <c r="E6218" s="51">
        <v>44988</v>
      </c>
      <c r="F6218" s="50">
        <v>6</v>
      </c>
      <c r="G6218" s="50" t="str">
        <f>VLOOKUP(Table8[[#This Row],[ProductID]],Table12[[#All],[ProductID]:[ProductFullName]],3,FALSE)</f>
        <v>Product F</v>
      </c>
      <c r="H6218" s="53"/>
      <c r="I6218" s="53"/>
      <c r="J6218" s="53"/>
      <c r="K6218" s="51">
        <v>44988.948611111111</v>
      </c>
      <c r="L6218" s="53"/>
      <c r="M6218" s="54">
        <v>1</v>
      </c>
    </row>
    <row r="6219" spans="2:13" x14ac:dyDescent="0.3">
      <c r="B6219" s="49">
        <v>25062</v>
      </c>
      <c r="C6219" s="50">
        <v>959</v>
      </c>
      <c r="D6219" s="50" t="str">
        <f>VLOOKUP(Table8[[#This Row],[CustomerID]],Table15[[#All],[CustomerID]:[Company Name]],2,FALSE)</f>
        <v>American Health Care Apparel</v>
      </c>
      <c r="E6219" s="51">
        <v>44991</v>
      </c>
      <c r="F6219" s="50">
        <v>2</v>
      </c>
      <c r="G6219" s="50" t="str">
        <f>VLOOKUP(Table8[[#This Row],[ProductID]],Table12[[#All],[ProductID]:[ProductFullName]],3,FALSE)</f>
        <v>Product B</v>
      </c>
      <c r="H6219" s="50">
        <v>3</v>
      </c>
      <c r="I6219" s="52">
        <v>44991.333333333336</v>
      </c>
      <c r="J6219" s="50">
        <v>123</v>
      </c>
      <c r="K6219" s="51">
        <v>44991.952777777777</v>
      </c>
      <c r="L6219" s="53"/>
      <c r="M6219" s="54">
        <v>1</v>
      </c>
    </row>
    <row r="6220" spans="2:13" x14ac:dyDescent="0.3">
      <c r="B6220" s="49">
        <v>25063</v>
      </c>
      <c r="C6220" s="50">
        <v>1285</v>
      </c>
      <c r="D6220" s="50" t="str">
        <f>VLOOKUP(Table8[[#This Row],[CustomerID]],Table15[[#All],[CustomerID]:[Company Name]],2,FALSE)</f>
        <v>Pepper Mill Casino Gift Shop</v>
      </c>
      <c r="E6220" s="51">
        <v>44991</v>
      </c>
      <c r="F6220" s="50">
        <v>5</v>
      </c>
      <c r="G6220" s="50" t="str">
        <f>VLOOKUP(Table8[[#This Row],[ProductID]],Table12[[#All],[ProductID]:[ProductFullName]],3,FALSE)</f>
        <v>Product E</v>
      </c>
      <c r="H6220" s="50">
        <v>2</v>
      </c>
      <c r="I6220" s="52">
        <v>44991.345324074078</v>
      </c>
      <c r="J6220" s="50">
        <v>119</v>
      </c>
      <c r="K6220" s="51">
        <v>44991.952777777777</v>
      </c>
      <c r="L6220" s="53"/>
      <c r="M6220" s="54">
        <v>1</v>
      </c>
    </row>
    <row r="6221" spans="2:13" x14ac:dyDescent="0.3">
      <c r="B6221" s="49">
        <v>25064</v>
      </c>
      <c r="C6221" s="50">
        <v>1078</v>
      </c>
      <c r="D6221" s="50" t="str">
        <f>VLOOKUP(Table8[[#This Row],[CustomerID]],Table15[[#All],[CustomerID]:[Company Name]],2,FALSE)</f>
        <v>Doodles</v>
      </c>
      <c r="E6221" s="51">
        <v>44991</v>
      </c>
      <c r="F6221" s="50">
        <v>2</v>
      </c>
      <c r="G6221" s="50" t="str">
        <f>VLOOKUP(Table8[[#This Row],[ProductID]],Table12[[#All],[ProductID]:[ProductFullName]],3,FALSE)</f>
        <v>Product B</v>
      </c>
      <c r="H6221" s="50">
        <v>6</v>
      </c>
      <c r="I6221" s="52">
        <v>44991.3597800926</v>
      </c>
      <c r="J6221" s="50">
        <v>129</v>
      </c>
      <c r="K6221" s="51">
        <v>44991.952777777777</v>
      </c>
      <c r="L6221" s="53"/>
      <c r="M6221" s="54">
        <v>1</v>
      </c>
    </row>
    <row r="6222" spans="2:13" x14ac:dyDescent="0.3">
      <c r="B6222" s="49">
        <v>25065</v>
      </c>
      <c r="C6222" s="50">
        <v>1256</v>
      </c>
      <c r="D6222" s="50" t="str">
        <f>VLOOKUP(Table8[[#This Row],[CustomerID]],Table15[[#All],[CustomerID]:[Company Name]],2,FALSE)</f>
        <v>Banner Good Samaratain Hospital</v>
      </c>
      <c r="E6222" s="51">
        <v>44991</v>
      </c>
      <c r="F6222" s="50">
        <v>4</v>
      </c>
      <c r="G6222" s="50" t="str">
        <f>VLOOKUP(Table8[[#This Row],[ProductID]],Table12[[#All],[ProductID]:[ProductFullName]],3,FALSE)</f>
        <v>Product D</v>
      </c>
      <c r="H6222" s="50">
        <v>2</v>
      </c>
      <c r="I6222" s="52">
        <v>44991.37167824075</v>
      </c>
      <c r="J6222" s="50">
        <v>133</v>
      </c>
      <c r="K6222" s="51">
        <v>44991.952777777777</v>
      </c>
      <c r="L6222" s="53"/>
      <c r="M6222" s="54">
        <v>1</v>
      </c>
    </row>
    <row r="6223" spans="2:13" x14ac:dyDescent="0.3">
      <c r="B6223" s="49">
        <v>25066</v>
      </c>
      <c r="C6223" s="50">
        <v>631</v>
      </c>
      <c r="D6223" s="50" t="str">
        <f>VLOOKUP(Table8[[#This Row],[CustomerID]],Table15[[#All],[CustomerID]:[Company Name]],2,FALSE)</f>
        <v>Drayton Valley Health Care</v>
      </c>
      <c r="E6223" s="51">
        <v>44991</v>
      </c>
      <c r="F6223" s="50">
        <v>3</v>
      </c>
      <c r="G6223" s="50" t="str">
        <f>VLOOKUP(Table8[[#This Row],[ProductID]],Table12[[#All],[ProductID]:[ProductFullName]],3,FALSE)</f>
        <v>Product C</v>
      </c>
      <c r="H6223" s="50">
        <v>5</v>
      </c>
      <c r="I6223" s="52">
        <v>44991.387557870381</v>
      </c>
      <c r="J6223" s="50">
        <v>123</v>
      </c>
      <c r="K6223" s="51">
        <v>44991.952777777777</v>
      </c>
      <c r="L6223" s="53"/>
      <c r="M6223" s="54">
        <v>1</v>
      </c>
    </row>
    <row r="6224" spans="2:13" x14ac:dyDescent="0.3">
      <c r="B6224" s="49">
        <v>25067</v>
      </c>
      <c r="C6224" s="50">
        <v>234</v>
      </c>
      <c r="D6224" s="50" t="str">
        <f>VLOOKUP(Table8[[#This Row],[CustomerID]],Table15[[#All],[CustomerID]:[Company Name]],2,FALSE)</f>
        <v>Collectables Direct Inc</v>
      </c>
      <c r="E6224" s="51">
        <v>44991</v>
      </c>
      <c r="F6224" s="50">
        <v>1</v>
      </c>
      <c r="G6224" s="50" t="str">
        <f>VLOOKUP(Table8[[#This Row],[ProductID]],Table12[[#All],[ProductID]:[ProductFullName]],3,FALSE)</f>
        <v>Product A</v>
      </c>
      <c r="H6224" s="50">
        <v>3</v>
      </c>
      <c r="I6224" s="52">
        <v>44991.404178240751</v>
      </c>
      <c r="J6224" s="50">
        <v>106</v>
      </c>
      <c r="K6224" s="51">
        <v>44991.952777777777</v>
      </c>
      <c r="L6224" s="53"/>
      <c r="M6224" s="54">
        <v>1</v>
      </c>
    </row>
    <row r="6225" spans="2:13" x14ac:dyDescent="0.3">
      <c r="B6225" s="49">
        <v>25068</v>
      </c>
      <c r="C6225" s="50">
        <v>966</v>
      </c>
      <c r="D6225" s="50" t="str">
        <f>VLOOKUP(Table8[[#This Row],[CustomerID]],Table15[[#All],[CustomerID]:[Company Name]],2,FALSE)</f>
        <v>The Beehive Gift Shop</v>
      </c>
      <c r="E6225" s="51">
        <v>44991</v>
      </c>
      <c r="F6225" s="50">
        <v>4</v>
      </c>
      <c r="G6225" s="50" t="str">
        <f>VLOOKUP(Table8[[#This Row],[ProductID]],Table12[[#All],[ProductID]:[ProductFullName]],3,FALSE)</f>
        <v>Product D</v>
      </c>
      <c r="H6225" s="50">
        <v>6</v>
      </c>
      <c r="I6225" s="52">
        <v>44991.417476851864</v>
      </c>
      <c r="J6225" s="50">
        <v>128</v>
      </c>
      <c r="K6225" s="51">
        <v>44991.952777777777</v>
      </c>
      <c r="L6225" s="53"/>
      <c r="M6225" s="54">
        <v>1</v>
      </c>
    </row>
    <row r="6226" spans="2:13" x14ac:dyDescent="0.3">
      <c r="B6226" s="49">
        <v>25069</v>
      </c>
      <c r="C6226" s="50">
        <v>189</v>
      </c>
      <c r="D6226" s="50" t="str">
        <f>VLOOKUP(Table8[[#This Row],[CustomerID]],Table15[[#All],[CustomerID]:[Company Name]],2,FALSE)</f>
        <v>Courtice Convenience</v>
      </c>
      <c r="E6226" s="51">
        <v>44991</v>
      </c>
      <c r="F6226" s="50">
        <v>3</v>
      </c>
      <c r="G6226" s="50" t="str">
        <f>VLOOKUP(Table8[[#This Row],[ProductID]],Table12[[#All],[ProductID]:[ProductFullName]],3,FALSE)</f>
        <v>Product C</v>
      </c>
      <c r="H6226" s="50">
        <v>3</v>
      </c>
      <c r="I6226" s="52">
        <v>44991.43486111112</v>
      </c>
      <c r="J6226" s="50">
        <v>118</v>
      </c>
      <c r="K6226" s="51">
        <v>44991.952777777777</v>
      </c>
      <c r="L6226" s="53"/>
      <c r="M6226" s="54">
        <v>1</v>
      </c>
    </row>
    <row r="6227" spans="2:13" x14ac:dyDescent="0.3">
      <c r="B6227" s="49">
        <v>25070</v>
      </c>
      <c r="C6227" s="50">
        <v>1335</v>
      </c>
      <c r="D6227" s="50" t="str">
        <f>VLOOKUP(Table8[[#This Row],[CustomerID]],Table15[[#All],[CustomerID]:[Company Name]],2,FALSE)</f>
        <v>Alphabet Moon Toy &amp; Treasures</v>
      </c>
      <c r="E6227" s="51">
        <v>44991</v>
      </c>
      <c r="F6227" s="50">
        <v>6</v>
      </c>
      <c r="G6227" s="50" t="str">
        <f>VLOOKUP(Table8[[#This Row],[ProductID]],Table12[[#All],[ProductID]:[ProductFullName]],3,FALSE)</f>
        <v>Product F</v>
      </c>
      <c r="H6227" s="53"/>
      <c r="I6227" s="53"/>
      <c r="J6227" s="53"/>
      <c r="K6227" s="51">
        <v>44991.952777777777</v>
      </c>
      <c r="L6227" s="53"/>
      <c r="M6227" s="54">
        <v>1</v>
      </c>
    </row>
    <row r="6228" spans="2:13" x14ac:dyDescent="0.3">
      <c r="B6228" s="49">
        <v>25071</v>
      </c>
      <c r="C6228" s="50">
        <v>1355</v>
      </c>
      <c r="D6228" s="50" t="str">
        <f>VLOOKUP(Table8[[#This Row],[CustomerID]],Table15[[#All],[CustomerID]:[Company Name]],2,FALSE)</f>
        <v>Providence St Vincent Gift shops</v>
      </c>
      <c r="E6228" s="51">
        <v>44991</v>
      </c>
      <c r="F6228" s="50">
        <v>4</v>
      </c>
      <c r="G6228" s="50" t="str">
        <f>VLOOKUP(Table8[[#This Row],[ProductID]],Table12[[#All],[ProductID]:[ProductFullName]],3,FALSE)</f>
        <v>Product D</v>
      </c>
      <c r="H6228" s="50">
        <v>6</v>
      </c>
      <c r="I6228" s="52">
        <v>44991.469918981493</v>
      </c>
      <c r="J6228" s="50">
        <v>109</v>
      </c>
      <c r="K6228" s="51">
        <v>44991.952777777777</v>
      </c>
      <c r="L6228" s="53"/>
      <c r="M6228" s="54">
        <v>1</v>
      </c>
    </row>
    <row r="6229" spans="2:13" x14ac:dyDescent="0.3">
      <c r="B6229" s="49">
        <v>25072</v>
      </c>
      <c r="C6229" s="50">
        <v>1018</v>
      </c>
      <c r="D6229" s="50" t="str">
        <f>VLOOKUP(Table8[[#This Row],[CustomerID]],Table15[[#All],[CustomerID]:[Company Name]],2,FALSE)</f>
        <v>Lollipop Junction</v>
      </c>
      <c r="E6229" s="51">
        <v>44991</v>
      </c>
      <c r="F6229" s="50">
        <v>2</v>
      </c>
      <c r="G6229" s="50" t="str">
        <f>VLOOKUP(Table8[[#This Row],[ProductID]],Table12[[#All],[ProductID]:[ProductFullName]],3,FALSE)</f>
        <v>Product B</v>
      </c>
      <c r="H6229" s="50">
        <v>3</v>
      </c>
      <c r="I6229" s="52">
        <v>44991.48613425927</v>
      </c>
      <c r="J6229" s="50">
        <v>129</v>
      </c>
      <c r="K6229" s="51">
        <v>44991.952777777777</v>
      </c>
      <c r="L6229" s="53"/>
      <c r="M6229" s="54">
        <v>1</v>
      </c>
    </row>
    <row r="6230" spans="2:13" x14ac:dyDescent="0.3">
      <c r="B6230" s="49">
        <v>25073</v>
      </c>
      <c r="C6230" s="50">
        <v>116</v>
      </c>
      <c r="D6230" s="50" t="str">
        <f>VLOOKUP(Table8[[#This Row],[CustomerID]],Table15[[#All],[CustomerID]:[Company Name]],2,FALSE)</f>
        <v>Gift O Sphere</v>
      </c>
      <c r="E6230" s="51">
        <v>44991</v>
      </c>
      <c r="F6230" s="50">
        <v>4</v>
      </c>
      <c r="G6230" s="50" t="str">
        <f>VLOOKUP(Table8[[#This Row],[ProductID]],Table12[[#All],[ProductID]:[ProductFullName]],3,FALSE)</f>
        <v>Product D</v>
      </c>
      <c r="H6230" s="50">
        <v>5</v>
      </c>
      <c r="I6230" s="52">
        <v>44991.495879629641</v>
      </c>
      <c r="J6230" s="50">
        <v>105</v>
      </c>
      <c r="K6230" s="51">
        <v>44991.952777777777</v>
      </c>
      <c r="L6230" s="53"/>
      <c r="M6230" s="54">
        <v>1</v>
      </c>
    </row>
    <row r="6231" spans="2:13" x14ac:dyDescent="0.3">
      <c r="B6231" s="49">
        <v>25074</v>
      </c>
      <c r="C6231" s="50">
        <v>15</v>
      </c>
      <c r="D6231" s="50" t="str">
        <f>VLOOKUP(Table8[[#This Row],[CustomerID]],Table15[[#All],[CustomerID]:[Company Name]],2,FALSE)</f>
        <v>Consumers Choice Pharmacy Ltd</v>
      </c>
      <c r="E6231" s="51">
        <v>44991</v>
      </c>
      <c r="F6231" s="50">
        <v>2</v>
      </c>
      <c r="G6231" s="50" t="str">
        <f>VLOOKUP(Table8[[#This Row],[ProductID]],Table12[[#All],[ProductID]:[ProductFullName]],3,FALSE)</f>
        <v>Product B</v>
      </c>
      <c r="H6231" s="50">
        <v>4</v>
      </c>
      <c r="I6231" s="52">
        <v>44991.512013888903</v>
      </c>
      <c r="J6231" s="50">
        <v>118</v>
      </c>
      <c r="K6231" s="51">
        <v>44991.952777777777</v>
      </c>
      <c r="L6231" s="53"/>
      <c r="M6231" s="54">
        <v>1</v>
      </c>
    </row>
    <row r="6232" spans="2:13" x14ac:dyDescent="0.3">
      <c r="B6232" s="49">
        <v>25075</v>
      </c>
      <c r="C6232" s="50">
        <v>975</v>
      </c>
      <c r="D6232" s="50" t="str">
        <f>VLOOKUP(Table8[[#This Row],[CustomerID]],Table15[[#All],[CustomerID]:[Company Name]],2,FALSE)</f>
        <v>Washington Parfume &amp; Watch</v>
      </c>
      <c r="E6232" s="51">
        <v>44991</v>
      </c>
      <c r="F6232" s="50">
        <v>4</v>
      </c>
      <c r="G6232" s="50" t="str">
        <f>VLOOKUP(Table8[[#This Row],[ProductID]],Table12[[#All],[ProductID]:[ProductFullName]],3,FALSE)</f>
        <v>Product D</v>
      </c>
      <c r="H6232" s="50">
        <v>4</v>
      </c>
      <c r="I6232" s="52">
        <v>44991.525219907424</v>
      </c>
      <c r="J6232" s="50">
        <v>110</v>
      </c>
      <c r="K6232" s="51">
        <v>44991.952777777777</v>
      </c>
      <c r="L6232" s="53"/>
      <c r="M6232" s="54">
        <v>1</v>
      </c>
    </row>
    <row r="6233" spans="2:13" x14ac:dyDescent="0.3">
      <c r="B6233" s="49">
        <v>25076</v>
      </c>
      <c r="C6233" s="50">
        <v>1174</v>
      </c>
      <c r="D6233" s="50" t="str">
        <f>VLOOKUP(Table8[[#This Row],[CustomerID]],Table15[[#All],[CustomerID]:[Company Name]],2,FALSE)</f>
        <v>Northern Starr</v>
      </c>
      <c r="E6233" s="51">
        <v>44991</v>
      </c>
      <c r="F6233" s="50">
        <v>2</v>
      </c>
      <c r="G6233" s="50" t="str">
        <f>VLOOKUP(Table8[[#This Row],[ProductID]],Table12[[#All],[ProductID]:[ProductFullName]],3,FALSE)</f>
        <v>Product B</v>
      </c>
      <c r="H6233" s="50">
        <v>3</v>
      </c>
      <c r="I6233" s="52">
        <v>44991.537175925943</v>
      </c>
      <c r="J6233" s="50">
        <v>105</v>
      </c>
      <c r="K6233" s="51">
        <v>44991.952777777777</v>
      </c>
      <c r="L6233" s="53"/>
      <c r="M6233" s="54">
        <v>1</v>
      </c>
    </row>
    <row r="6234" spans="2:13" x14ac:dyDescent="0.3">
      <c r="B6234" s="49">
        <v>25077</v>
      </c>
      <c r="C6234" s="50">
        <v>362</v>
      </c>
      <c r="D6234" s="50" t="str">
        <f>VLOOKUP(Table8[[#This Row],[CustomerID]],Table15[[#All],[CustomerID]:[Company Name]],2,FALSE)</f>
        <v>T.W. Gilchirt Vending Ltd</v>
      </c>
      <c r="E6234" s="51">
        <v>44991</v>
      </c>
      <c r="F6234" s="50">
        <v>5</v>
      </c>
      <c r="G6234" s="50" t="str">
        <f>VLOOKUP(Table8[[#This Row],[ProductID]],Table12[[#All],[ProductID]:[ProductFullName]],3,FALSE)</f>
        <v>Product E</v>
      </c>
      <c r="H6234" s="50">
        <v>4</v>
      </c>
      <c r="I6234" s="52">
        <v>44991.55113425928</v>
      </c>
      <c r="J6234" s="50">
        <v>124</v>
      </c>
      <c r="K6234" s="51">
        <v>44991.952777777777</v>
      </c>
      <c r="L6234" s="53"/>
      <c r="M6234" s="54">
        <v>1</v>
      </c>
    </row>
    <row r="6235" spans="2:13" x14ac:dyDescent="0.3">
      <c r="B6235" s="49">
        <v>25078</v>
      </c>
      <c r="C6235" s="50">
        <v>1016</v>
      </c>
      <c r="D6235" s="50" t="str">
        <f>VLOOKUP(Table8[[#This Row],[CustomerID]],Table15[[#All],[CustomerID]:[Company Name]],2,FALSE)</f>
        <v>Pink Lady Gift Shop</v>
      </c>
      <c r="E6235" s="51">
        <v>44991</v>
      </c>
      <c r="F6235" s="50">
        <v>2</v>
      </c>
      <c r="G6235" s="50" t="str">
        <f>VLOOKUP(Table8[[#This Row],[ProductID]],Table12[[#All],[ProductID]:[ProductFullName]],3,FALSE)</f>
        <v>Product B</v>
      </c>
      <c r="H6235" s="50">
        <v>7</v>
      </c>
      <c r="I6235" s="52">
        <v>44991.564386574093</v>
      </c>
      <c r="J6235" s="50">
        <v>122</v>
      </c>
      <c r="K6235" s="51">
        <v>44991.952777777777</v>
      </c>
      <c r="L6235" s="53"/>
      <c r="M6235" s="54">
        <v>1</v>
      </c>
    </row>
    <row r="6236" spans="2:13" x14ac:dyDescent="0.3">
      <c r="B6236" s="49">
        <v>25079</v>
      </c>
      <c r="C6236" s="50">
        <v>4</v>
      </c>
      <c r="D6236" s="50" t="str">
        <f>VLOOKUP(Table8[[#This Row],[CustomerID]],Table15[[#All],[CustomerID]:[Company Name]],2,FALSE)</f>
        <v>Vida Designs For Life</v>
      </c>
      <c r="E6236" s="51">
        <v>44991</v>
      </c>
      <c r="F6236" s="50">
        <v>4</v>
      </c>
      <c r="G6236" s="50" t="str">
        <f>VLOOKUP(Table8[[#This Row],[ProductID]],Table12[[#All],[ProductID]:[ProductFullName]],3,FALSE)</f>
        <v>Product D</v>
      </c>
      <c r="H6236" s="50">
        <v>7</v>
      </c>
      <c r="I6236" s="52">
        <v>44991.58171296298</v>
      </c>
      <c r="J6236" s="50">
        <v>127</v>
      </c>
      <c r="K6236" s="51">
        <v>44991.952777777777</v>
      </c>
      <c r="L6236" s="53"/>
      <c r="M6236" s="54">
        <v>1</v>
      </c>
    </row>
    <row r="6237" spans="2:13" x14ac:dyDescent="0.3">
      <c r="B6237" s="49">
        <v>25080</v>
      </c>
      <c r="C6237" s="50">
        <v>318</v>
      </c>
      <c r="D6237" s="50" t="str">
        <f>VLOOKUP(Table8[[#This Row],[CustomerID]],Table15[[#All],[CustomerID]:[Company Name]],2,FALSE)</f>
        <v>A Passion For Living Inc</v>
      </c>
      <c r="E6237" s="51">
        <v>44991</v>
      </c>
      <c r="F6237" s="50">
        <v>1</v>
      </c>
      <c r="G6237" s="50" t="str">
        <f>VLOOKUP(Table8[[#This Row],[ProductID]],Table12[[#All],[ProductID]:[ProductFullName]],3,FALSE)</f>
        <v>Product A</v>
      </c>
      <c r="H6237" s="50">
        <v>4</v>
      </c>
      <c r="I6237" s="52">
        <v>44991.598888888904</v>
      </c>
      <c r="J6237" s="50">
        <v>129</v>
      </c>
      <c r="K6237" s="51">
        <v>44991.952777777777</v>
      </c>
      <c r="L6237" s="53"/>
      <c r="M6237" s="54">
        <v>1</v>
      </c>
    </row>
    <row r="6238" spans="2:13" x14ac:dyDescent="0.3">
      <c r="B6238" s="49">
        <v>25081</v>
      </c>
      <c r="C6238" s="50">
        <v>604</v>
      </c>
      <c r="D6238" s="50" t="str">
        <f>VLOOKUP(Table8[[#This Row],[CustomerID]],Table15[[#All],[CustomerID]:[Company Name]],2,FALSE)</f>
        <v>RUBY'S FASHION</v>
      </c>
      <c r="E6238" s="51">
        <v>44991</v>
      </c>
      <c r="F6238" s="50">
        <v>3</v>
      </c>
      <c r="G6238" s="50" t="str">
        <f>VLOOKUP(Table8[[#This Row],[ProductID]],Table12[[#All],[ProductID]:[ProductFullName]],3,FALSE)</f>
        <v>Product C</v>
      </c>
      <c r="H6238" s="50">
        <v>2</v>
      </c>
      <c r="I6238" s="52">
        <v>44991.608981481499</v>
      </c>
      <c r="J6238" s="50">
        <v>122</v>
      </c>
      <c r="K6238" s="51">
        <v>44991.952777777777</v>
      </c>
      <c r="L6238" s="53"/>
      <c r="M6238" s="54">
        <v>1</v>
      </c>
    </row>
    <row r="6239" spans="2:13" x14ac:dyDescent="0.3">
      <c r="B6239" s="49">
        <v>25082</v>
      </c>
      <c r="C6239" s="50">
        <v>577</v>
      </c>
      <c r="D6239" s="50" t="str">
        <f>VLOOKUP(Table8[[#This Row],[CustomerID]],Table15[[#All],[CustomerID]:[Company Name]],2,FALSE)</f>
        <v>Your Dollar Store With More #214</v>
      </c>
      <c r="E6239" s="51">
        <v>44991</v>
      </c>
      <c r="F6239" s="50">
        <v>6</v>
      </c>
      <c r="G6239" s="50" t="str">
        <f>VLOOKUP(Table8[[#This Row],[ProductID]],Table12[[#All],[ProductID]:[ProductFullName]],3,FALSE)</f>
        <v>Product F</v>
      </c>
      <c r="H6239" s="53"/>
      <c r="I6239" s="53"/>
      <c r="J6239" s="53"/>
      <c r="K6239" s="51">
        <v>44991.952777777777</v>
      </c>
      <c r="L6239" s="53"/>
      <c r="M6239" s="54">
        <v>1</v>
      </c>
    </row>
    <row r="6240" spans="2:13" x14ac:dyDescent="0.3">
      <c r="B6240" s="49">
        <v>25083</v>
      </c>
      <c r="C6240" s="50">
        <v>1114</v>
      </c>
      <c r="D6240" s="50" t="str">
        <f>VLOOKUP(Table8[[#This Row],[CustomerID]],Table15[[#All],[CustomerID]:[Company Name]],2,FALSE)</f>
        <v>Horse Shoe Casino</v>
      </c>
      <c r="E6240" s="51">
        <v>44991</v>
      </c>
      <c r="F6240" s="50">
        <v>5</v>
      </c>
      <c r="G6240" s="50" t="str">
        <f>VLOOKUP(Table8[[#This Row],[ProductID]],Table12[[#All],[ProductID]:[ProductFullName]],3,FALSE)</f>
        <v>Product E</v>
      </c>
      <c r="H6240" s="50">
        <v>3</v>
      </c>
      <c r="I6240" s="52">
        <v>44991.637905092612</v>
      </c>
      <c r="J6240" s="50">
        <v>124</v>
      </c>
      <c r="K6240" s="51">
        <v>44991.952777777777</v>
      </c>
      <c r="L6240" s="53"/>
      <c r="M6240" s="54">
        <v>1</v>
      </c>
    </row>
    <row r="6241" spans="2:13" x14ac:dyDescent="0.3">
      <c r="B6241" s="49">
        <v>25084</v>
      </c>
      <c r="C6241" s="50">
        <v>500</v>
      </c>
      <c r="D6241" s="50" t="str">
        <f>VLOOKUP(Table8[[#This Row],[CustomerID]],Table15[[#All],[CustomerID]:[Company Name]],2,FALSE)</f>
        <v>Tucker's Creek Gold and Jewellery</v>
      </c>
      <c r="E6241" s="51">
        <v>44991</v>
      </c>
      <c r="F6241" s="50">
        <v>1</v>
      </c>
      <c r="G6241" s="50" t="str">
        <f>VLOOKUP(Table8[[#This Row],[ProductID]],Table12[[#All],[ProductID]:[ProductFullName]],3,FALSE)</f>
        <v>Product A</v>
      </c>
      <c r="H6241" s="50">
        <v>6</v>
      </c>
      <c r="I6241" s="52">
        <v>44991.65201388891</v>
      </c>
      <c r="J6241" s="50">
        <v>132</v>
      </c>
      <c r="K6241" s="51">
        <v>44991.952777777777</v>
      </c>
      <c r="L6241" s="53"/>
      <c r="M6241" s="54">
        <v>1</v>
      </c>
    </row>
    <row r="6242" spans="2:13" x14ac:dyDescent="0.3">
      <c r="B6242" s="49">
        <v>25085</v>
      </c>
      <c r="C6242" s="50">
        <v>869</v>
      </c>
      <c r="D6242" s="50" t="str">
        <f>VLOOKUP(Table8[[#This Row],[CustomerID]],Table15[[#All],[CustomerID]:[Company Name]],2,FALSE)</f>
        <v>Datavision Computer Video, Inc</v>
      </c>
      <c r="E6242" s="51">
        <v>44991</v>
      </c>
      <c r="F6242" s="50">
        <v>4</v>
      </c>
      <c r="G6242" s="50" t="str">
        <f>VLOOKUP(Table8[[#This Row],[ProductID]],Table12[[#All],[ProductID]:[ProductFullName]],3,FALSE)</f>
        <v>Product D</v>
      </c>
      <c r="H6242" s="50">
        <v>4</v>
      </c>
      <c r="I6242" s="52">
        <v>44991.662256944466</v>
      </c>
      <c r="J6242" s="50">
        <v>112</v>
      </c>
      <c r="K6242" s="51">
        <v>44991.952777777777</v>
      </c>
      <c r="L6242" s="53"/>
      <c r="M6242" s="54">
        <v>1</v>
      </c>
    </row>
    <row r="6243" spans="2:13" x14ac:dyDescent="0.3">
      <c r="B6243" s="49">
        <v>25086</v>
      </c>
      <c r="C6243" s="50">
        <v>926</v>
      </c>
      <c r="D6243" s="50" t="str">
        <f>VLOOKUP(Table8[[#This Row],[CustomerID]],Table15[[#All],[CustomerID]:[Company Name]],2,FALSE)</f>
        <v>River Living</v>
      </c>
      <c r="E6243" s="51">
        <v>44991</v>
      </c>
      <c r="F6243" s="50">
        <v>3</v>
      </c>
      <c r="G6243" s="50" t="str">
        <f>VLOOKUP(Table8[[#This Row],[ProductID]],Table12[[#All],[ProductID]:[ProductFullName]],3,FALSE)</f>
        <v>Product C</v>
      </c>
      <c r="H6243" s="50">
        <v>6</v>
      </c>
      <c r="I6243" s="52">
        <v>44991.673923611132</v>
      </c>
      <c r="J6243" s="50">
        <v>118</v>
      </c>
      <c r="K6243" s="51">
        <v>44991.952777777777</v>
      </c>
      <c r="L6243" s="53"/>
      <c r="M6243" s="54">
        <v>1</v>
      </c>
    </row>
    <row r="6244" spans="2:13" x14ac:dyDescent="0.3">
      <c r="B6244" s="49">
        <v>25087</v>
      </c>
      <c r="C6244" s="50">
        <v>280</v>
      </c>
      <c r="D6244" s="50" t="str">
        <f>VLOOKUP(Table8[[#This Row],[CustomerID]],Table15[[#All],[CustomerID]:[Company Name]],2,FALSE)</f>
        <v>Oakville Trafalgar Hospital</v>
      </c>
      <c r="E6244" s="51">
        <v>44991</v>
      </c>
      <c r="F6244" s="50">
        <v>3</v>
      </c>
      <c r="G6244" s="50" t="str">
        <f>VLOOKUP(Table8[[#This Row],[ProductID]],Table12[[#All],[ProductID]:[ProductFullName]],3,FALSE)</f>
        <v>Product C</v>
      </c>
      <c r="H6244" s="50">
        <v>7</v>
      </c>
      <c r="I6244" s="52">
        <v>44991.690694444464</v>
      </c>
      <c r="J6244" s="50">
        <v>105</v>
      </c>
      <c r="K6244" s="51">
        <v>44991.952777777777</v>
      </c>
      <c r="L6244" s="53"/>
      <c r="M6244" s="54">
        <v>1</v>
      </c>
    </row>
    <row r="6245" spans="2:13" x14ac:dyDescent="0.3">
      <c r="B6245" s="49">
        <v>25088</v>
      </c>
      <c r="C6245" s="50">
        <v>1309</v>
      </c>
      <c r="D6245" s="50" t="str">
        <f>VLOOKUP(Table8[[#This Row],[CustomerID]],Table15[[#All],[CustomerID]:[Company Name]],2,FALSE)</f>
        <v>Starcrest Products of California Inc</v>
      </c>
      <c r="E6245" s="51">
        <v>44991</v>
      </c>
      <c r="F6245" s="50">
        <v>3</v>
      </c>
      <c r="G6245" s="50" t="str">
        <f>VLOOKUP(Table8[[#This Row],[ProductID]],Table12[[#All],[ProductID]:[ProductFullName]],3,FALSE)</f>
        <v>Product C</v>
      </c>
      <c r="H6245" s="50">
        <v>6</v>
      </c>
      <c r="I6245" s="52">
        <v>44991.706620370387</v>
      </c>
      <c r="J6245" s="50">
        <v>109</v>
      </c>
      <c r="K6245" s="51">
        <v>44991.952777777777</v>
      </c>
      <c r="L6245" s="53"/>
      <c r="M6245" s="54">
        <v>1</v>
      </c>
    </row>
    <row r="6246" spans="2:13" x14ac:dyDescent="0.3">
      <c r="B6246" s="49">
        <v>25089</v>
      </c>
      <c r="C6246" s="50">
        <v>129</v>
      </c>
      <c r="D6246" s="50" t="str">
        <f>VLOOKUP(Table8[[#This Row],[CustomerID]],Table15[[#All],[CustomerID]:[Company Name]],2,FALSE)</f>
        <v>Green Gables</v>
      </c>
      <c r="E6246" s="51">
        <v>44991</v>
      </c>
      <c r="F6246" s="50">
        <v>3</v>
      </c>
      <c r="G6246" s="50" t="str">
        <f>VLOOKUP(Table8[[#This Row],[ProductID]],Table12[[#All],[ProductID]:[ProductFullName]],3,FALSE)</f>
        <v>Product C</v>
      </c>
      <c r="H6246" s="50">
        <v>7</v>
      </c>
      <c r="I6246" s="52">
        <v>44991.720312500016</v>
      </c>
      <c r="J6246" s="50">
        <v>116</v>
      </c>
      <c r="K6246" s="51">
        <v>44991.952777777777</v>
      </c>
      <c r="L6246" s="53"/>
      <c r="M6246" s="54">
        <v>1</v>
      </c>
    </row>
    <row r="6247" spans="2:13" x14ac:dyDescent="0.3">
      <c r="B6247" s="49">
        <v>25090</v>
      </c>
      <c r="C6247" s="50">
        <v>420</v>
      </c>
      <c r="D6247" s="50" t="str">
        <f>VLOOKUP(Table8[[#This Row],[CustomerID]],Table15[[#All],[CustomerID]:[Company Name]],2,FALSE)</f>
        <v>Rollstons-Simcoe</v>
      </c>
      <c r="E6247" s="51">
        <v>44991</v>
      </c>
      <c r="F6247" s="50">
        <v>2</v>
      </c>
      <c r="G6247" s="50" t="str">
        <f>VLOOKUP(Table8[[#This Row],[ProductID]],Table12[[#All],[ProductID]:[ProductFullName]],3,FALSE)</f>
        <v>Product B</v>
      </c>
      <c r="H6247" s="50">
        <v>6</v>
      </c>
      <c r="I6247" s="52">
        <v>44991.73555555557</v>
      </c>
      <c r="J6247" s="50">
        <v>106</v>
      </c>
      <c r="K6247" s="51">
        <v>44991.952777777777</v>
      </c>
      <c r="L6247" s="53"/>
      <c r="M6247" s="54">
        <v>1</v>
      </c>
    </row>
    <row r="6248" spans="2:13" x14ac:dyDescent="0.3">
      <c r="B6248" s="49">
        <v>25091</v>
      </c>
      <c r="C6248" s="50">
        <v>872</v>
      </c>
      <c r="D6248" s="50" t="str">
        <f>VLOOKUP(Table8[[#This Row],[CustomerID]],Table15[[#All],[CustomerID]:[Company Name]],2,FALSE)</f>
        <v>Zitomer</v>
      </c>
      <c r="E6248" s="51">
        <v>44991</v>
      </c>
      <c r="F6248" s="50">
        <v>5</v>
      </c>
      <c r="G6248" s="50" t="str">
        <f>VLOOKUP(Table8[[#This Row],[ProductID]],Table12[[#All],[ProductID]:[ProductFullName]],3,FALSE)</f>
        <v>Product E</v>
      </c>
      <c r="H6248" s="50">
        <v>3</v>
      </c>
      <c r="I6248" s="52">
        <v>44991.748946759275</v>
      </c>
      <c r="J6248" s="50">
        <v>110</v>
      </c>
      <c r="K6248" s="51">
        <v>44991.952777777777</v>
      </c>
      <c r="L6248" s="53"/>
      <c r="M6248" s="54">
        <v>1</v>
      </c>
    </row>
    <row r="6249" spans="2:13" x14ac:dyDescent="0.3">
      <c r="B6249" s="49">
        <v>25092</v>
      </c>
      <c r="C6249" s="50">
        <v>1276</v>
      </c>
      <c r="D6249" s="50" t="str">
        <f>VLOOKUP(Table8[[#This Row],[CustomerID]],Table15[[#All],[CustomerID]:[Company Name]],2,FALSE)</f>
        <v>Wild Wild West Gambling Hall &amp; Hotel</v>
      </c>
      <c r="E6249" s="51">
        <v>44991</v>
      </c>
      <c r="F6249" s="50">
        <v>1</v>
      </c>
      <c r="G6249" s="50" t="str">
        <f>VLOOKUP(Table8[[#This Row],[ProductID]],Table12[[#All],[ProductID]:[ProductFullName]],3,FALSE)</f>
        <v>Product A</v>
      </c>
      <c r="H6249" s="50">
        <v>2</v>
      </c>
      <c r="I6249" s="52">
        <v>44991.759328703716</v>
      </c>
      <c r="J6249" s="50">
        <v>127</v>
      </c>
      <c r="K6249" s="51">
        <v>44991.952777777777</v>
      </c>
      <c r="L6249" s="53"/>
      <c r="M6249" s="54">
        <v>1</v>
      </c>
    </row>
    <row r="6250" spans="2:13" x14ac:dyDescent="0.3">
      <c r="B6250" s="49">
        <v>25093</v>
      </c>
      <c r="C6250" s="50">
        <v>63</v>
      </c>
      <c r="D6250" s="50" t="str">
        <f>VLOOKUP(Table8[[#This Row],[CustomerID]],Table15[[#All],[CustomerID]:[Company Name]],2,FALSE)</f>
        <v>Canadian Tire Gas Bar</v>
      </c>
      <c r="E6250" s="51">
        <v>44992</v>
      </c>
      <c r="F6250" s="50">
        <v>3</v>
      </c>
      <c r="G6250" s="50" t="str">
        <f>VLOOKUP(Table8[[#This Row],[ProductID]],Table12[[#All],[ProductID]:[ProductFullName]],3,FALSE)</f>
        <v>Product C</v>
      </c>
      <c r="H6250" s="50">
        <v>7</v>
      </c>
      <c r="I6250" s="52">
        <v>44992.333333333336</v>
      </c>
      <c r="J6250" s="50">
        <v>105</v>
      </c>
      <c r="K6250" s="51">
        <v>44992.959027777775</v>
      </c>
      <c r="L6250" s="53"/>
      <c r="M6250" s="54">
        <v>1</v>
      </c>
    </row>
    <row r="6251" spans="2:13" x14ac:dyDescent="0.3">
      <c r="B6251" s="49">
        <v>25094</v>
      </c>
      <c r="C6251" s="50">
        <v>101</v>
      </c>
      <c r="D6251" s="50" t="str">
        <f>VLOOKUP(Table8[[#This Row],[CustomerID]],Table15[[#All],[CustomerID]:[Company Name]],2,FALSE)</f>
        <v>Zed Objets</v>
      </c>
      <c r="E6251" s="51">
        <v>44992</v>
      </c>
      <c r="F6251" s="50">
        <v>4</v>
      </c>
      <c r="G6251" s="50" t="str">
        <f>VLOOKUP(Table8[[#This Row],[ProductID]],Table12[[#All],[ProductID]:[ProductFullName]],3,FALSE)</f>
        <v>Product D</v>
      </c>
      <c r="H6251" s="50">
        <v>4</v>
      </c>
      <c r="I6251" s="52">
        <v>44992.349178240744</v>
      </c>
      <c r="J6251" s="50">
        <v>116</v>
      </c>
      <c r="K6251" s="51">
        <v>44992.959027777775</v>
      </c>
      <c r="L6251" s="53"/>
      <c r="M6251" s="54">
        <v>1</v>
      </c>
    </row>
    <row r="6252" spans="2:13" x14ac:dyDescent="0.3">
      <c r="B6252" s="49">
        <v>25095</v>
      </c>
      <c r="C6252" s="50">
        <v>422</v>
      </c>
      <c r="D6252" s="50" t="str">
        <f>VLOOKUP(Table8[[#This Row],[CustomerID]],Table15[[#All],[CustomerID]:[Company Name]],2,FALSE)</f>
        <v>Temptations</v>
      </c>
      <c r="E6252" s="51">
        <v>44992</v>
      </c>
      <c r="F6252" s="50">
        <v>1</v>
      </c>
      <c r="G6252" s="50" t="str">
        <f>VLOOKUP(Table8[[#This Row],[ProductID]],Table12[[#All],[ProductID]:[ProductFullName]],3,FALSE)</f>
        <v>Product A</v>
      </c>
      <c r="H6252" s="50">
        <v>3</v>
      </c>
      <c r="I6252" s="52">
        <v>44992.365104166667</v>
      </c>
      <c r="J6252" s="50">
        <v>122</v>
      </c>
      <c r="K6252" s="51">
        <v>44992.959027777775</v>
      </c>
      <c r="L6252" s="53"/>
      <c r="M6252" s="54">
        <v>1</v>
      </c>
    </row>
    <row r="6253" spans="2:13" x14ac:dyDescent="0.3">
      <c r="B6253" s="49">
        <v>25096</v>
      </c>
      <c r="C6253" s="50">
        <v>1328</v>
      </c>
      <c r="D6253" s="50" t="str">
        <f>VLOOKUP(Table8[[#This Row],[CustomerID]],Table15[[#All],[CustomerID]:[Company Name]],2,FALSE)</f>
        <v>Brand Via</v>
      </c>
      <c r="E6253" s="51">
        <v>44992</v>
      </c>
      <c r="F6253" s="50">
        <v>5</v>
      </c>
      <c r="G6253" s="50" t="str">
        <f>VLOOKUP(Table8[[#This Row],[ProductID]],Table12[[#All],[ProductID]:[ProductFullName]],3,FALSE)</f>
        <v>Product E</v>
      </c>
      <c r="H6253" s="50">
        <v>2</v>
      </c>
      <c r="I6253" s="52">
        <v>44992.375891203701</v>
      </c>
      <c r="J6253" s="50">
        <v>124</v>
      </c>
      <c r="K6253" s="51">
        <v>44992.959027777775</v>
      </c>
      <c r="L6253" s="53"/>
      <c r="M6253" s="54">
        <v>1</v>
      </c>
    </row>
    <row r="6254" spans="2:13" x14ac:dyDescent="0.3">
      <c r="B6254" s="49">
        <v>25097</v>
      </c>
      <c r="C6254" s="50">
        <v>1126</v>
      </c>
      <c r="D6254" s="50" t="str">
        <f>VLOOKUP(Table8[[#This Row],[CustomerID]],Table15[[#All],[CustomerID]:[Company Name]],2,FALSE)</f>
        <v>Hackley Hospital</v>
      </c>
      <c r="E6254" s="51">
        <v>44992</v>
      </c>
      <c r="F6254" s="50">
        <v>2</v>
      </c>
      <c r="G6254" s="50" t="str">
        <f>VLOOKUP(Table8[[#This Row],[ProductID]],Table12[[#All],[ProductID]:[ProductFullName]],3,FALSE)</f>
        <v>Product B</v>
      </c>
      <c r="H6254" s="50">
        <v>4</v>
      </c>
      <c r="I6254" s="52">
        <v>44992.386655092589</v>
      </c>
      <c r="J6254" s="50">
        <v>106</v>
      </c>
      <c r="K6254" s="51">
        <v>44992.959027777775</v>
      </c>
      <c r="L6254" s="53"/>
      <c r="M6254" s="54">
        <v>1</v>
      </c>
    </row>
    <row r="6255" spans="2:13" x14ac:dyDescent="0.3">
      <c r="B6255" s="49">
        <v>25098</v>
      </c>
      <c r="C6255" s="50">
        <v>805</v>
      </c>
      <c r="D6255" s="50" t="str">
        <f>VLOOKUP(Table8[[#This Row],[CustomerID]],Table15[[#All],[CustomerID]:[Company Name]],2,FALSE)</f>
        <v>Collection, The</v>
      </c>
      <c r="E6255" s="51">
        <v>44992</v>
      </c>
      <c r="F6255" s="50">
        <v>2</v>
      </c>
      <c r="G6255" s="50" t="str">
        <f>VLOOKUP(Table8[[#This Row],[ProductID]],Table12[[#All],[ProductID]:[ProductFullName]],3,FALSE)</f>
        <v>Product B</v>
      </c>
      <c r="H6255" s="50">
        <v>6</v>
      </c>
      <c r="I6255" s="52">
        <v>44992.399085648147</v>
      </c>
      <c r="J6255" s="50">
        <v>126</v>
      </c>
      <c r="K6255" s="51">
        <v>44992.959027777775</v>
      </c>
      <c r="L6255" s="53"/>
      <c r="M6255" s="54">
        <v>1</v>
      </c>
    </row>
    <row r="6256" spans="2:13" x14ac:dyDescent="0.3">
      <c r="B6256" s="49">
        <v>25099</v>
      </c>
      <c r="C6256" s="50">
        <v>629</v>
      </c>
      <c r="D6256" s="50" t="str">
        <f>VLOOKUP(Table8[[#This Row],[CustomerID]],Table15[[#All],[CustomerID]:[Company Name]],2,FALSE)</f>
        <v>Tranquil Moments</v>
      </c>
      <c r="E6256" s="51">
        <v>44992</v>
      </c>
      <c r="F6256" s="50">
        <v>1</v>
      </c>
      <c r="G6256" s="50" t="str">
        <f>VLOOKUP(Table8[[#This Row],[ProductID]],Table12[[#All],[ProductID]:[ProductFullName]],3,FALSE)</f>
        <v>Product A</v>
      </c>
      <c r="H6256" s="50">
        <v>5</v>
      </c>
      <c r="I6256" s="52">
        <v>44992.411296296297</v>
      </c>
      <c r="J6256" s="50">
        <v>122</v>
      </c>
      <c r="K6256" s="51">
        <v>44992.959027777775</v>
      </c>
      <c r="L6256" s="53"/>
      <c r="M6256" s="54">
        <v>1</v>
      </c>
    </row>
    <row r="6257" spans="2:13" x14ac:dyDescent="0.3">
      <c r="B6257" s="49">
        <v>25100</v>
      </c>
      <c r="C6257" s="50">
        <v>1307</v>
      </c>
      <c r="D6257" s="50" t="str">
        <f>VLOOKUP(Table8[[#This Row],[CustomerID]],Table15[[#All],[CustomerID]:[Company Name]],2,FALSE)</f>
        <v>Garlan's</v>
      </c>
      <c r="E6257" s="51">
        <v>44992</v>
      </c>
      <c r="F6257" s="50">
        <v>5</v>
      </c>
      <c r="G6257" s="50" t="str">
        <f>VLOOKUP(Table8[[#This Row],[ProductID]],Table12[[#All],[ProductID]:[ProductFullName]],3,FALSE)</f>
        <v>Product E</v>
      </c>
      <c r="H6257" s="50">
        <v>7</v>
      </c>
      <c r="I6257" s="52">
        <v>44992.420277777775</v>
      </c>
      <c r="J6257" s="50">
        <v>133</v>
      </c>
      <c r="K6257" s="51">
        <v>44992.959027777775</v>
      </c>
      <c r="L6257" s="53"/>
      <c r="M6257" s="54">
        <v>1</v>
      </c>
    </row>
    <row r="6258" spans="2:13" x14ac:dyDescent="0.3">
      <c r="B6258" s="49">
        <v>25101</v>
      </c>
      <c r="C6258" s="50">
        <v>1279</v>
      </c>
      <c r="D6258" s="50" t="str">
        <f>VLOOKUP(Table8[[#This Row],[CustomerID]],Table15[[#All],[CustomerID]:[Company Name]],2,FALSE)</f>
        <v>Vegas Cellular Solutions</v>
      </c>
      <c r="E6258" s="51">
        <v>44992</v>
      </c>
      <c r="F6258" s="50">
        <v>5</v>
      </c>
      <c r="G6258" s="50" t="str">
        <f>VLOOKUP(Table8[[#This Row],[ProductID]],Table12[[#All],[ProductID]:[ProductFullName]],3,FALSE)</f>
        <v>Product E</v>
      </c>
      <c r="H6258" s="50">
        <v>6</v>
      </c>
      <c r="I6258" s="52">
        <v>44992.433622685181</v>
      </c>
      <c r="J6258" s="50">
        <v>125</v>
      </c>
      <c r="K6258" s="51">
        <v>44992.959027777775</v>
      </c>
      <c r="L6258" s="53"/>
      <c r="M6258" s="54">
        <v>1</v>
      </c>
    </row>
    <row r="6259" spans="2:13" x14ac:dyDescent="0.3">
      <c r="B6259" s="49">
        <v>25102</v>
      </c>
      <c r="C6259" s="50">
        <v>1411</v>
      </c>
      <c r="D6259" s="50" t="str">
        <f>VLOOKUP(Table8[[#This Row],[CustomerID]],Table15[[#All],[CustomerID]:[Company Name]],2,FALSE)</f>
        <v>Pharmasave #494</v>
      </c>
      <c r="E6259" s="51">
        <v>44992</v>
      </c>
      <c r="F6259" s="50">
        <v>5</v>
      </c>
      <c r="G6259" s="50" t="str">
        <f>VLOOKUP(Table8[[#This Row],[ProductID]],Table12[[#All],[ProductID]:[ProductFullName]],3,FALSE)</f>
        <v>Product E</v>
      </c>
      <c r="H6259" s="50">
        <v>7</v>
      </c>
      <c r="I6259" s="52">
        <v>44992.450370370367</v>
      </c>
      <c r="J6259" s="50">
        <v>110</v>
      </c>
      <c r="K6259" s="51">
        <v>44992.959027777775</v>
      </c>
      <c r="L6259" s="53"/>
      <c r="M6259" s="54">
        <v>1</v>
      </c>
    </row>
    <row r="6260" spans="2:13" x14ac:dyDescent="0.3">
      <c r="B6260" s="49">
        <v>25103</v>
      </c>
      <c r="C6260" s="50">
        <v>163</v>
      </c>
      <c r="D6260" s="50" t="str">
        <f>VLOOKUP(Table8[[#This Row],[CustomerID]],Table15[[#All],[CustomerID]:[Company Name]],2,FALSE)</f>
        <v>Buck or Two #12</v>
      </c>
      <c r="E6260" s="51">
        <v>44992</v>
      </c>
      <c r="F6260" s="50">
        <v>1</v>
      </c>
      <c r="G6260" s="50" t="str">
        <f>VLOOKUP(Table8[[#This Row],[ProductID]],Table12[[#All],[ProductID]:[ProductFullName]],3,FALSE)</f>
        <v>Product A</v>
      </c>
      <c r="H6260" s="50">
        <v>4</v>
      </c>
      <c r="I6260" s="52">
        <v>44992.462546296294</v>
      </c>
      <c r="J6260" s="50">
        <v>126</v>
      </c>
      <c r="K6260" s="51">
        <v>44992.959027777775</v>
      </c>
      <c r="L6260" s="53"/>
      <c r="M6260" s="54">
        <v>1</v>
      </c>
    </row>
    <row r="6261" spans="2:13" x14ac:dyDescent="0.3">
      <c r="B6261" s="49">
        <v>25104</v>
      </c>
      <c r="C6261" s="50">
        <v>409</v>
      </c>
      <c r="D6261" s="50" t="str">
        <f>VLOOKUP(Table8[[#This Row],[CustomerID]],Table15[[#All],[CustomerID]:[Company Name]],2,FALSE)</f>
        <v>shoes 22</v>
      </c>
      <c r="E6261" s="51">
        <v>44992</v>
      </c>
      <c r="F6261" s="50">
        <v>2</v>
      </c>
      <c r="G6261" s="50" t="str">
        <f>VLOOKUP(Table8[[#This Row],[ProductID]],Table12[[#All],[ProductID]:[ProductFullName]],3,FALSE)</f>
        <v>Product B</v>
      </c>
      <c r="H6261" s="50">
        <v>7</v>
      </c>
      <c r="I6261" s="52">
        <v>44992.476180555554</v>
      </c>
      <c r="J6261" s="50">
        <v>114</v>
      </c>
      <c r="K6261" s="51">
        <v>44992.959027777775</v>
      </c>
      <c r="L6261" s="53"/>
      <c r="M6261" s="54">
        <v>1</v>
      </c>
    </row>
    <row r="6262" spans="2:13" x14ac:dyDescent="0.3">
      <c r="B6262" s="49">
        <v>25105</v>
      </c>
      <c r="C6262" s="50">
        <v>1078</v>
      </c>
      <c r="D6262" s="50" t="str">
        <f>VLOOKUP(Table8[[#This Row],[CustomerID]],Table15[[#All],[CustomerID]:[Company Name]],2,FALSE)</f>
        <v>Doodles</v>
      </c>
      <c r="E6262" s="51">
        <v>44992</v>
      </c>
      <c r="F6262" s="50">
        <v>4</v>
      </c>
      <c r="G6262" s="50" t="str">
        <f>VLOOKUP(Table8[[#This Row],[ProductID]],Table12[[#All],[ProductID]:[ProductFullName]],3,FALSE)</f>
        <v>Product D</v>
      </c>
      <c r="H6262" s="50">
        <v>5</v>
      </c>
      <c r="I6262" s="52">
        <v>44992.492326388885</v>
      </c>
      <c r="J6262" s="50">
        <v>114</v>
      </c>
      <c r="K6262" s="51">
        <v>44992.959027777775</v>
      </c>
      <c r="L6262" s="53"/>
      <c r="M6262" s="54">
        <v>1</v>
      </c>
    </row>
    <row r="6263" spans="2:13" x14ac:dyDescent="0.3">
      <c r="B6263" s="49">
        <v>25106</v>
      </c>
      <c r="C6263" s="50">
        <v>444</v>
      </c>
      <c r="D6263" s="50" t="str">
        <f>VLOOKUP(Table8[[#This Row],[CustomerID]],Table15[[#All],[CustomerID]:[Company Name]],2,FALSE)</f>
        <v>Brandy Tree Shoppes Inc,The</v>
      </c>
      <c r="E6263" s="51">
        <v>44992</v>
      </c>
      <c r="F6263" s="50">
        <v>2</v>
      </c>
      <c r="G6263" s="50" t="str">
        <f>VLOOKUP(Table8[[#This Row],[ProductID]],Table12[[#All],[ProductID]:[ProductFullName]],3,FALSE)</f>
        <v>Product B</v>
      </c>
      <c r="H6263" s="50">
        <v>5</v>
      </c>
      <c r="I6263" s="52">
        <v>44992.503217592588</v>
      </c>
      <c r="J6263" s="50">
        <v>131</v>
      </c>
      <c r="K6263" s="51">
        <v>44992.959027777775</v>
      </c>
      <c r="L6263" s="53"/>
      <c r="M6263" s="54">
        <v>1</v>
      </c>
    </row>
    <row r="6264" spans="2:13" x14ac:dyDescent="0.3">
      <c r="B6264" s="49">
        <v>25107</v>
      </c>
      <c r="C6264" s="50">
        <v>1158</v>
      </c>
      <c r="D6264" s="50" t="str">
        <f>VLOOKUP(Table8[[#This Row],[CustomerID]],Table15[[#All],[CustomerID]:[Company Name]],2,FALSE)</f>
        <v>Adam Hessling Inc</v>
      </c>
      <c r="E6264" s="51">
        <v>44992</v>
      </c>
      <c r="F6264" s="50">
        <v>4</v>
      </c>
      <c r="G6264" s="50" t="str">
        <f>VLOOKUP(Table8[[#This Row],[ProductID]],Table12[[#All],[ProductID]:[ProductFullName]],3,FALSE)</f>
        <v>Product D</v>
      </c>
      <c r="H6264" s="50">
        <v>2</v>
      </c>
      <c r="I6264" s="52">
        <v>44992.520023148143</v>
      </c>
      <c r="J6264" s="50">
        <v>134</v>
      </c>
      <c r="K6264" s="51">
        <v>44992.959027777775</v>
      </c>
      <c r="L6264" s="53"/>
      <c r="M6264" s="54">
        <v>1</v>
      </c>
    </row>
    <row r="6265" spans="2:13" x14ac:dyDescent="0.3">
      <c r="B6265" s="49">
        <v>25108</v>
      </c>
      <c r="C6265" s="50">
        <v>156</v>
      </c>
      <c r="D6265" s="50" t="str">
        <f>VLOOKUP(Table8[[#This Row],[CustomerID]],Table15[[#All],[CustomerID]:[Company Name]],2,FALSE)</f>
        <v>S &amp; R Dept Store</v>
      </c>
      <c r="E6265" s="51">
        <v>44992</v>
      </c>
      <c r="F6265" s="50">
        <v>6</v>
      </c>
      <c r="G6265" s="50" t="str">
        <f>VLOOKUP(Table8[[#This Row],[ProductID]],Table12[[#All],[ProductID]:[ProductFullName]],3,FALSE)</f>
        <v>Product F</v>
      </c>
      <c r="H6265" s="53"/>
      <c r="I6265" s="53"/>
      <c r="J6265" s="53"/>
      <c r="K6265" s="51">
        <v>44992.959027777775</v>
      </c>
      <c r="L6265" s="53"/>
      <c r="M6265" s="54">
        <v>1</v>
      </c>
    </row>
    <row r="6266" spans="2:13" x14ac:dyDescent="0.3">
      <c r="B6266" s="49">
        <v>25109</v>
      </c>
      <c r="C6266" s="50">
        <v>21</v>
      </c>
      <c r="D6266" s="50" t="str">
        <f>VLOOKUP(Table8[[#This Row],[CustomerID]],Table15[[#All],[CustomerID]:[Company Name]],2,FALSE)</f>
        <v>Great Canadian Dollar Store #676</v>
      </c>
      <c r="E6266" s="51">
        <v>44992</v>
      </c>
      <c r="F6266" s="50">
        <v>4</v>
      </c>
      <c r="G6266" s="50" t="str">
        <f>VLOOKUP(Table8[[#This Row],[ProductID]],Table12[[#All],[ProductID]:[ProductFullName]],3,FALSE)</f>
        <v>Product D</v>
      </c>
      <c r="H6266" s="50">
        <v>5</v>
      </c>
      <c r="I6266" s="52">
        <v>44992.546724537038</v>
      </c>
      <c r="J6266" s="50">
        <v>121</v>
      </c>
      <c r="K6266" s="51">
        <v>44992.959027777775</v>
      </c>
      <c r="L6266" s="53"/>
      <c r="M6266" s="54">
        <v>1</v>
      </c>
    </row>
    <row r="6267" spans="2:13" x14ac:dyDescent="0.3">
      <c r="B6267" s="49">
        <v>25110</v>
      </c>
      <c r="C6267" s="50">
        <v>1019</v>
      </c>
      <c r="D6267" s="50" t="str">
        <f>VLOOKUP(Table8[[#This Row],[CustomerID]],Table15[[#All],[CustomerID]:[Company Name]],2,FALSE)</f>
        <v>Elephants Trunk</v>
      </c>
      <c r="E6267" s="51">
        <v>44992</v>
      </c>
      <c r="F6267" s="50">
        <v>6</v>
      </c>
      <c r="G6267" s="50" t="str">
        <f>VLOOKUP(Table8[[#This Row],[ProductID]],Table12[[#All],[ProductID]:[ProductFullName]],3,FALSE)</f>
        <v>Product F</v>
      </c>
      <c r="H6267" s="53"/>
      <c r="I6267" s="53"/>
      <c r="J6267" s="53"/>
      <c r="K6267" s="51">
        <v>44992.959027777775</v>
      </c>
      <c r="L6267" s="53"/>
      <c r="M6267" s="54">
        <v>1</v>
      </c>
    </row>
    <row r="6268" spans="2:13" x14ac:dyDescent="0.3">
      <c r="B6268" s="49">
        <v>25111</v>
      </c>
      <c r="C6268" s="50">
        <v>478</v>
      </c>
      <c r="D6268" s="50" t="str">
        <f>VLOOKUP(Table8[[#This Row],[CustomerID]],Table15[[#All],[CustomerID]:[Company Name]],2,FALSE)</f>
        <v>SOCKS THIRD AVENUE</v>
      </c>
      <c r="E6268" s="51">
        <v>44992</v>
      </c>
      <c r="F6268" s="50">
        <v>2</v>
      </c>
      <c r="G6268" s="50" t="str">
        <f>VLOOKUP(Table8[[#This Row],[ProductID]],Table12[[#All],[ProductID]:[ProductFullName]],3,FALSE)</f>
        <v>Product B</v>
      </c>
      <c r="H6268" s="50">
        <v>6</v>
      </c>
      <c r="I6268" s="52">
        <v>44992.573009259264</v>
      </c>
      <c r="J6268" s="50">
        <v>123</v>
      </c>
      <c r="K6268" s="51">
        <v>44992.959027777775</v>
      </c>
      <c r="L6268" s="53"/>
      <c r="M6268" s="54">
        <v>1</v>
      </c>
    </row>
    <row r="6269" spans="2:13" x14ac:dyDescent="0.3">
      <c r="B6269" s="49">
        <v>25112</v>
      </c>
      <c r="C6269" s="50">
        <v>1015</v>
      </c>
      <c r="D6269" s="50" t="str">
        <f>VLOOKUP(Table8[[#This Row],[CustomerID]],Table15[[#All],[CustomerID]:[Company Name]],2,FALSE)</f>
        <v>Biltmore Company</v>
      </c>
      <c r="E6269" s="51">
        <v>44992</v>
      </c>
      <c r="F6269" s="50">
        <v>5</v>
      </c>
      <c r="G6269" s="50" t="str">
        <f>VLOOKUP(Table8[[#This Row],[ProductID]],Table12[[#All],[ProductID]:[ProductFullName]],3,FALSE)</f>
        <v>Product E</v>
      </c>
      <c r="H6269" s="50">
        <v>7</v>
      </c>
      <c r="I6269" s="52">
        <v>44992.589050925933</v>
      </c>
      <c r="J6269" s="50">
        <v>118</v>
      </c>
      <c r="K6269" s="51">
        <v>44992.959027777775</v>
      </c>
      <c r="L6269" s="53"/>
      <c r="M6269" s="54">
        <v>1</v>
      </c>
    </row>
    <row r="6270" spans="2:13" x14ac:dyDescent="0.3">
      <c r="B6270" s="49">
        <v>25113</v>
      </c>
      <c r="C6270" s="50">
        <v>780</v>
      </c>
      <c r="D6270" s="50" t="str">
        <f>VLOOKUP(Table8[[#This Row],[CustomerID]],Table15[[#All],[CustomerID]:[Company Name]],2,FALSE)</f>
        <v>Pizzaz Shop</v>
      </c>
      <c r="E6270" s="51">
        <v>44992</v>
      </c>
      <c r="F6270" s="50">
        <v>3</v>
      </c>
      <c r="G6270" s="50" t="str">
        <f>VLOOKUP(Table8[[#This Row],[ProductID]],Table12[[#All],[ProductID]:[ProductFullName]],3,FALSE)</f>
        <v>Product C</v>
      </c>
      <c r="H6270" s="50">
        <v>5</v>
      </c>
      <c r="I6270" s="52">
        <v>44992.600810185191</v>
      </c>
      <c r="J6270" s="50">
        <v>110</v>
      </c>
      <c r="K6270" s="51">
        <v>44992.959027777775</v>
      </c>
      <c r="L6270" s="53"/>
      <c r="M6270" s="54">
        <v>1</v>
      </c>
    </row>
    <row r="6271" spans="2:13" x14ac:dyDescent="0.3">
      <c r="B6271" s="49">
        <v>25114</v>
      </c>
      <c r="C6271" s="50">
        <v>961</v>
      </c>
      <c r="D6271" s="50" t="str">
        <f>VLOOKUP(Table8[[#This Row],[CustomerID]],Table15[[#All],[CustomerID]:[Company Name]],2,FALSE)</f>
        <v>Matus Enterprises/The Heritage Shop</v>
      </c>
      <c r="E6271" s="51">
        <v>44992</v>
      </c>
      <c r="F6271" s="50">
        <v>3</v>
      </c>
      <c r="G6271" s="50" t="str">
        <f>VLOOKUP(Table8[[#This Row],[ProductID]],Table12[[#All],[ProductID]:[ProductFullName]],3,FALSE)</f>
        <v>Product C</v>
      </c>
      <c r="H6271" s="50">
        <v>6</v>
      </c>
      <c r="I6271" s="52">
        <v>44992.611307870378</v>
      </c>
      <c r="J6271" s="50">
        <v>132</v>
      </c>
      <c r="K6271" s="51">
        <v>44992.959027777775</v>
      </c>
      <c r="L6271" s="53"/>
      <c r="M6271" s="54">
        <v>1</v>
      </c>
    </row>
    <row r="6272" spans="2:13" x14ac:dyDescent="0.3">
      <c r="B6272" s="49">
        <v>25115</v>
      </c>
      <c r="C6272" s="50">
        <v>965</v>
      </c>
      <c r="D6272" s="50" t="str">
        <f>VLOOKUP(Table8[[#This Row],[CustomerID]],Table15[[#All],[CustomerID]:[Company Name]],2,FALSE)</f>
        <v>Dsitinctive Gifts</v>
      </c>
      <c r="E6272" s="51">
        <v>44992</v>
      </c>
      <c r="F6272" s="50">
        <v>6</v>
      </c>
      <c r="G6272" s="50" t="str">
        <f>VLOOKUP(Table8[[#This Row],[ProductID]],Table12[[#All],[ProductID]:[ProductFullName]],3,FALSE)</f>
        <v>Product F</v>
      </c>
      <c r="H6272" s="53"/>
      <c r="I6272" s="53"/>
      <c r="J6272" s="53"/>
      <c r="K6272" s="51">
        <v>44992.959027777775</v>
      </c>
      <c r="L6272" s="53"/>
      <c r="M6272" s="54">
        <v>1</v>
      </c>
    </row>
    <row r="6273" spans="2:13" x14ac:dyDescent="0.3">
      <c r="B6273" s="49">
        <v>25116</v>
      </c>
      <c r="C6273" s="50">
        <v>992</v>
      </c>
      <c r="D6273" s="50" t="str">
        <f>VLOOKUP(Table8[[#This Row],[CustomerID]],Table15[[#All],[CustomerID]:[Company Name]],2,FALSE)</f>
        <v>Orvis Company</v>
      </c>
      <c r="E6273" s="51">
        <v>44992</v>
      </c>
      <c r="F6273" s="50">
        <v>1</v>
      </c>
      <c r="G6273" s="50" t="str">
        <f>VLOOKUP(Table8[[#This Row],[ProductID]],Table12[[#All],[ProductID]:[ProductFullName]],3,FALSE)</f>
        <v>Product A</v>
      </c>
      <c r="H6273" s="50">
        <v>3</v>
      </c>
      <c r="I6273" s="52">
        <v>44992.632233796307</v>
      </c>
      <c r="J6273" s="50">
        <v>122</v>
      </c>
      <c r="K6273" s="51">
        <v>44992.959027777775</v>
      </c>
      <c r="L6273" s="53"/>
      <c r="M6273" s="54">
        <v>1</v>
      </c>
    </row>
    <row r="6274" spans="2:13" x14ac:dyDescent="0.3">
      <c r="B6274" s="49">
        <v>25117</v>
      </c>
      <c r="C6274" s="50">
        <v>739</v>
      </c>
      <c r="D6274" s="50" t="str">
        <f>VLOOKUP(Table8[[#This Row],[CustomerID]],Table15[[#All],[CustomerID]:[Company Name]],2,FALSE)</f>
        <v>SDM 0209</v>
      </c>
      <c r="E6274" s="51">
        <v>44992</v>
      </c>
      <c r="F6274" s="50">
        <v>4</v>
      </c>
      <c r="G6274" s="50" t="str">
        <f>VLOOKUP(Table8[[#This Row],[ProductID]],Table12[[#All],[ProductID]:[ProductFullName]],3,FALSE)</f>
        <v>Product D</v>
      </c>
      <c r="H6274" s="50">
        <v>3</v>
      </c>
      <c r="I6274" s="52">
        <v>44992.646307870382</v>
      </c>
      <c r="J6274" s="50">
        <v>114</v>
      </c>
      <c r="K6274" s="51">
        <v>44992.959027777775</v>
      </c>
      <c r="L6274" s="53"/>
      <c r="M6274" s="54">
        <v>1</v>
      </c>
    </row>
    <row r="6275" spans="2:13" x14ac:dyDescent="0.3">
      <c r="B6275" s="49">
        <v>25118</v>
      </c>
      <c r="C6275" s="50">
        <v>1265</v>
      </c>
      <c r="D6275" s="50" t="str">
        <f>VLOOKUP(Table8[[#This Row],[CustomerID]],Table15[[#All],[CustomerID]:[Company Name]],2,FALSE)</f>
        <v>Card Smart</v>
      </c>
      <c r="E6275" s="51">
        <v>44992</v>
      </c>
      <c r="F6275" s="50">
        <v>6</v>
      </c>
      <c r="G6275" s="50" t="str">
        <f>VLOOKUP(Table8[[#This Row],[ProductID]],Table12[[#All],[ProductID]:[ProductFullName]],3,FALSE)</f>
        <v>Product F</v>
      </c>
      <c r="H6275" s="53"/>
      <c r="I6275" s="53"/>
      <c r="J6275" s="53"/>
      <c r="K6275" s="51">
        <v>44992.959027777775</v>
      </c>
      <c r="L6275" s="53"/>
      <c r="M6275" s="54">
        <v>1</v>
      </c>
    </row>
    <row r="6276" spans="2:13" x14ac:dyDescent="0.3">
      <c r="B6276" s="49">
        <v>25119</v>
      </c>
      <c r="C6276" s="50">
        <v>182</v>
      </c>
      <c r="D6276" s="50" t="str">
        <f>VLOOKUP(Table8[[#This Row],[CustomerID]],Table15[[#All],[CustomerID]:[Company Name]],2,FALSE)</f>
        <v>Hopkins IDA</v>
      </c>
      <c r="E6276" s="51">
        <v>44992</v>
      </c>
      <c r="F6276" s="50">
        <v>6</v>
      </c>
      <c r="G6276" s="50" t="str">
        <f>VLOOKUP(Table8[[#This Row],[ProductID]],Table12[[#All],[ProductID]:[ProductFullName]],3,FALSE)</f>
        <v>Product F</v>
      </c>
      <c r="H6276" s="53"/>
      <c r="I6276" s="53"/>
      <c r="J6276" s="53"/>
      <c r="K6276" s="51">
        <v>44992.959027777775</v>
      </c>
      <c r="L6276" s="53"/>
      <c r="M6276" s="54">
        <v>1</v>
      </c>
    </row>
    <row r="6277" spans="2:13" x14ac:dyDescent="0.3">
      <c r="B6277" s="49">
        <v>25120</v>
      </c>
      <c r="C6277" s="50">
        <v>1256</v>
      </c>
      <c r="D6277" s="50" t="str">
        <f>VLOOKUP(Table8[[#This Row],[CustomerID]],Table15[[#All],[CustomerID]:[Company Name]],2,FALSE)</f>
        <v>Banner Good Samaratain Hospital</v>
      </c>
      <c r="E6277" s="51">
        <v>44992</v>
      </c>
      <c r="F6277" s="50">
        <v>3</v>
      </c>
      <c r="G6277" s="50" t="str">
        <f>VLOOKUP(Table8[[#This Row],[ProductID]],Table12[[#All],[ProductID]:[ProductFullName]],3,FALSE)</f>
        <v>Product C</v>
      </c>
      <c r="H6277" s="50">
        <v>2</v>
      </c>
      <c r="I6277" s="52">
        <v>44992.681365740755</v>
      </c>
      <c r="J6277" s="50">
        <v>115</v>
      </c>
      <c r="K6277" s="51">
        <v>44992.959027777775</v>
      </c>
      <c r="L6277" s="53"/>
      <c r="M6277" s="54">
        <v>1</v>
      </c>
    </row>
    <row r="6278" spans="2:13" x14ac:dyDescent="0.3">
      <c r="B6278" s="49">
        <v>25121</v>
      </c>
      <c r="C6278" s="50">
        <v>452</v>
      </c>
      <c r="D6278" s="50" t="str">
        <f>VLOOKUP(Table8[[#This Row],[CustomerID]],Table15[[#All],[CustomerID]:[Company Name]],2,FALSE)</f>
        <v>Balloons By Us</v>
      </c>
      <c r="E6278" s="51">
        <v>44992</v>
      </c>
      <c r="F6278" s="50">
        <v>5</v>
      </c>
      <c r="G6278" s="50" t="str">
        <f>VLOOKUP(Table8[[#This Row],[ProductID]],Table12[[#All],[ProductID]:[ProductFullName]],3,FALSE)</f>
        <v>Product E</v>
      </c>
      <c r="H6278" s="50">
        <v>2</v>
      </c>
      <c r="I6278" s="52">
        <v>44992.692418981496</v>
      </c>
      <c r="J6278" s="50">
        <v>114</v>
      </c>
      <c r="K6278" s="51">
        <v>44992.959027777775</v>
      </c>
      <c r="L6278" s="53"/>
      <c r="M6278" s="54">
        <v>1</v>
      </c>
    </row>
    <row r="6279" spans="2:13" x14ac:dyDescent="0.3">
      <c r="B6279" s="49">
        <v>25122</v>
      </c>
      <c r="C6279" s="50">
        <v>463</v>
      </c>
      <c r="D6279" s="50" t="str">
        <f>VLOOKUP(Table8[[#This Row],[CustomerID]],Table15[[#All],[CustomerID]:[Company Name]],2,FALSE)</f>
        <v>Emo Drugs</v>
      </c>
      <c r="E6279" s="51">
        <v>44992</v>
      </c>
      <c r="F6279" s="50">
        <v>1</v>
      </c>
      <c r="G6279" s="50" t="str">
        <f>VLOOKUP(Table8[[#This Row],[ProductID]],Table12[[#All],[ProductID]:[ProductFullName]],3,FALSE)</f>
        <v>Product A</v>
      </c>
      <c r="H6279" s="50">
        <v>7</v>
      </c>
      <c r="I6279" s="52">
        <v>44992.70189814816</v>
      </c>
      <c r="J6279" s="50">
        <v>110</v>
      </c>
      <c r="K6279" s="51">
        <v>44992.959027777775</v>
      </c>
      <c r="L6279" s="53"/>
      <c r="M6279" s="54">
        <v>1</v>
      </c>
    </row>
    <row r="6280" spans="2:13" x14ac:dyDescent="0.3">
      <c r="B6280" s="49">
        <v>25123</v>
      </c>
      <c r="C6280" s="50">
        <v>268</v>
      </c>
      <c r="D6280" s="50" t="str">
        <f>VLOOKUP(Table8[[#This Row],[CustomerID]],Table15[[#All],[CustomerID]:[Company Name]],2,FALSE)</f>
        <v>Garfield</v>
      </c>
      <c r="E6280" s="51">
        <v>44992</v>
      </c>
      <c r="F6280" s="50">
        <v>4</v>
      </c>
      <c r="G6280" s="50" t="str">
        <f>VLOOKUP(Table8[[#This Row],[ProductID]],Table12[[#All],[ProductID]:[ProductFullName]],3,FALSE)</f>
        <v>Product D</v>
      </c>
      <c r="H6280" s="50">
        <v>2</v>
      </c>
      <c r="I6280" s="52">
        <v>44992.712488425939</v>
      </c>
      <c r="J6280" s="50">
        <v>118</v>
      </c>
      <c r="K6280" s="51">
        <v>44992.959027777775</v>
      </c>
      <c r="L6280" s="53"/>
      <c r="M6280" s="54">
        <v>1</v>
      </c>
    </row>
    <row r="6281" spans="2:13" x14ac:dyDescent="0.3">
      <c r="B6281" s="49">
        <v>25124</v>
      </c>
      <c r="C6281" s="50">
        <v>517</v>
      </c>
      <c r="D6281" s="50" t="str">
        <f>VLOOKUP(Table8[[#This Row],[CustomerID]],Table15[[#All],[CustomerID]:[Company Name]],2,FALSE)</f>
        <v>Pharmasave - 454</v>
      </c>
      <c r="E6281" s="51">
        <v>44992</v>
      </c>
      <c r="F6281" s="50">
        <v>2</v>
      </c>
      <c r="G6281" s="50" t="str">
        <f>VLOOKUP(Table8[[#This Row],[ProductID]],Table12[[#All],[ProductID]:[ProductFullName]],3,FALSE)</f>
        <v>Product B</v>
      </c>
      <c r="H6281" s="50">
        <v>2</v>
      </c>
      <c r="I6281" s="52">
        <v>44992.727627314831</v>
      </c>
      <c r="J6281" s="50">
        <v>122</v>
      </c>
      <c r="K6281" s="51">
        <v>44992.959027777775</v>
      </c>
      <c r="L6281" s="53"/>
      <c r="M6281" s="54">
        <v>1</v>
      </c>
    </row>
    <row r="6282" spans="2:13" x14ac:dyDescent="0.3">
      <c r="B6282" s="49">
        <v>25125</v>
      </c>
      <c r="C6282" s="50">
        <v>84</v>
      </c>
      <c r="D6282" s="50" t="str">
        <f>VLOOKUP(Table8[[#This Row],[CustomerID]],Table15[[#All],[CustomerID]:[Company Name]],2,FALSE)</f>
        <v>Village Designs</v>
      </c>
      <c r="E6282" s="51">
        <v>44993</v>
      </c>
      <c r="F6282" s="50">
        <v>6</v>
      </c>
      <c r="G6282" s="50" t="str">
        <f>VLOOKUP(Table8[[#This Row],[ProductID]],Table12[[#All],[ProductID]:[ProductFullName]],3,FALSE)</f>
        <v>Product F</v>
      </c>
      <c r="H6282" s="53"/>
      <c r="I6282" s="53"/>
      <c r="J6282" s="53"/>
      <c r="K6282" s="51">
        <v>44993.938194444447</v>
      </c>
      <c r="L6282" s="53"/>
      <c r="M6282" s="54">
        <v>1</v>
      </c>
    </row>
    <row r="6283" spans="2:13" x14ac:dyDescent="0.3">
      <c r="B6283" s="49">
        <v>25126</v>
      </c>
      <c r="C6283" s="50">
        <v>598</v>
      </c>
      <c r="D6283" s="50" t="str">
        <f>VLOOKUP(Table8[[#This Row],[CustomerID]],Table15[[#All],[CustomerID]:[Company Name]],2,FALSE)</f>
        <v>Friends s - Foothills Hospital</v>
      </c>
      <c r="E6283" s="51">
        <v>44993</v>
      </c>
      <c r="F6283" s="50">
        <v>1</v>
      </c>
      <c r="G6283" s="50" t="str">
        <f>VLOOKUP(Table8[[#This Row],[ProductID]],Table12[[#All],[ProductID]:[ProductFullName]],3,FALSE)</f>
        <v>Product A</v>
      </c>
      <c r="H6283" s="50">
        <v>2</v>
      </c>
      <c r="I6283" s="52">
        <v>44993.34211805556</v>
      </c>
      <c r="J6283" s="50">
        <v>106</v>
      </c>
      <c r="K6283" s="51">
        <v>44993.938194444447</v>
      </c>
      <c r="L6283" s="53"/>
      <c r="M6283" s="54">
        <v>1</v>
      </c>
    </row>
    <row r="6284" spans="2:13" x14ac:dyDescent="0.3">
      <c r="B6284" s="49">
        <v>25127</v>
      </c>
      <c r="C6284" s="50">
        <v>1340</v>
      </c>
      <c r="D6284" s="50" t="str">
        <f>VLOOKUP(Table8[[#This Row],[CustomerID]],Table15[[#All],[CustomerID]:[Company Name]],2,FALSE)</f>
        <v>Nanny's Toy Box</v>
      </c>
      <c r="E6284" s="51">
        <v>44993</v>
      </c>
      <c r="F6284" s="50">
        <v>5</v>
      </c>
      <c r="G6284" s="50" t="str">
        <f>VLOOKUP(Table8[[#This Row],[ProductID]],Table12[[#All],[ProductID]:[ProductFullName]],3,FALSE)</f>
        <v>Product E</v>
      </c>
      <c r="H6284" s="50">
        <v>2</v>
      </c>
      <c r="I6284" s="52">
        <v>44993.353611111117</v>
      </c>
      <c r="J6284" s="50">
        <v>109</v>
      </c>
      <c r="K6284" s="51">
        <v>44993.938194444447</v>
      </c>
      <c r="L6284" s="53"/>
      <c r="M6284" s="54">
        <v>1</v>
      </c>
    </row>
    <row r="6285" spans="2:13" x14ac:dyDescent="0.3">
      <c r="B6285" s="49">
        <v>25128</v>
      </c>
      <c r="C6285" s="50">
        <v>1333</v>
      </c>
      <c r="D6285" s="50" t="str">
        <f>VLOOKUP(Table8[[#This Row],[CustomerID]],Table15[[#All],[CustomerID]:[Company Name]],2,FALSE)</f>
        <v>Little Brown Bear</v>
      </c>
      <c r="E6285" s="51">
        <v>44993</v>
      </c>
      <c r="F6285" s="50">
        <v>3</v>
      </c>
      <c r="G6285" s="50" t="str">
        <f>VLOOKUP(Table8[[#This Row],[ProductID]],Table12[[#All],[ProductID]:[ProductFullName]],3,FALSE)</f>
        <v>Product C</v>
      </c>
      <c r="H6285" s="50">
        <v>5</v>
      </c>
      <c r="I6285" s="52">
        <v>44993.362384259264</v>
      </c>
      <c r="J6285" s="50">
        <v>131</v>
      </c>
      <c r="K6285" s="51">
        <v>44993.938194444447</v>
      </c>
      <c r="L6285" s="53"/>
      <c r="M6285" s="54">
        <v>1</v>
      </c>
    </row>
    <row r="6286" spans="2:13" x14ac:dyDescent="0.3">
      <c r="B6286" s="49">
        <v>25129</v>
      </c>
      <c r="C6286" s="50">
        <v>765</v>
      </c>
      <c r="D6286" s="50" t="str">
        <f>VLOOKUP(Table8[[#This Row],[CustomerID]],Table15[[#All],[CustomerID]:[Company Name]],2,FALSE)</f>
        <v>Gift Shop, The</v>
      </c>
      <c r="E6286" s="51">
        <v>44993</v>
      </c>
      <c r="F6286" s="50">
        <v>2</v>
      </c>
      <c r="G6286" s="50" t="str">
        <f>VLOOKUP(Table8[[#This Row],[ProductID]],Table12[[#All],[ProductID]:[ProductFullName]],3,FALSE)</f>
        <v>Product B</v>
      </c>
      <c r="H6286" s="50">
        <v>3</v>
      </c>
      <c r="I6286" s="52">
        <v>44993.372141203712</v>
      </c>
      <c r="J6286" s="50">
        <v>133</v>
      </c>
      <c r="K6286" s="51">
        <v>44993.938194444447</v>
      </c>
      <c r="L6286" s="53"/>
      <c r="M6286" s="54">
        <v>1</v>
      </c>
    </row>
    <row r="6287" spans="2:13" x14ac:dyDescent="0.3">
      <c r="B6287" s="49">
        <v>25130</v>
      </c>
      <c r="C6287" s="50">
        <v>1005</v>
      </c>
      <c r="D6287" s="50" t="str">
        <f>VLOOKUP(Table8[[#This Row],[CustomerID]],Table15[[#All],[CustomerID]:[Company Name]],2,FALSE)</f>
        <v>Cotton Gin</v>
      </c>
      <c r="E6287" s="51">
        <v>44993</v>
      </c>
      <c r="F6287" s="50">
        <v>6</v>
      </c>
      <c r="G6287" s="50" t="str">
        <f>VLOOKUP(Table8[[#This Row],[ProductID]],Table12[[#All],[ProductID]:[ProductFullName]],3,FALSE)</f>
        <v>Product F</v>
      </c>
      <c r="H6287" s="53"/>
      <c r="I6287" s="53"/>
      <c r="J6287" s="53"/>
      <c r="K6287" s="51">
        <v>44993.938194444447</v>
      </c>
      <c r="L6287" s="53"/>
      <c r="M6287" s="54">
        <v>1</v>
      </c>
    </row>
    <row r="6288" spans="2:13" x14ac:dyDescent="0.3">
      <c r="B6288" s="49">
        <v>25131</v>
      </c>
      <c r="C6288" s="50">
        <v>758</v>
      </c>
      <c r="D6288" s="50" t="str">
        <f>VLOOKUP(Table8[[#This Row],[CustomerID]],Table15[[#All],[CustomerID]:[Company Name]],2,FALSE)</f>
        <v>Ruby Slipper</v>
      </c>
      <c r="E6288" s="51">
        <v>44993</v>
      </c>
      <c r="F6288" s="50">
        <v>5</v>
      </c>
      <c r="G6288" s="50" t="str">
        <f>VLOOKUP(Table8[[#This Row],[ProductID]],Table12[[#All],[ProductID]:[ProductFullName]],3,FALSE)</f>
        <v>Product E</v>
      </c>
      <c r="H6288" s="50">
        <v>2</v>
      </c>
      <c r="I6288" s="52">
        <v>44993.39444444445</v>
      </c>
      <c r="J6288" s="50">
        <v>126</v>
      </c>
      <c r="K6288" s="51">
        <v>44993.938194444447</v>
      </c>
      <c r="L6288" s="53"/>
      <c r="M6288" s="54">
        <v>1</v>
      </c>
    </row>
    <row r="6289" spans="2:13" x14ac:dyDescent="0.3">
      <c r="B6289" s="49">
        <v>25132</v>
      </c>
      <c r="C6289" s="50">
        <v>1012</v>
      </c>
      <c r="D6289" s="50" t="str">
        <f>VLOOKUP(Table8[[#This Row],[CustomerID]],Table15[[#All],[CustomerID]:[Company Name]],2,FALSE)</f>
        <v>Lisas Hallmark</v>
      </c>
      <c r="E6289" s="51">
        <v>44993</v>
      </c>
      <c r="F6289" s="50">
        <v>3</v>
      </c>
      <c r="G6289" s="50" t="str">
        <f>VLOOKUP(Table8[[#This Row],[ProductID]],Table12[[#All],[ProductID]:[ProductFullName]],3,FALSE)</f>
        <v>Product C</v>
      </c>
      <c r="H6289" s="50">
        <v>5</v>
      </c>
      <c r="I6289" s="52">
        <v>44993.408877314818</v>
      </c>
      <c r="J6289" s="50">
        <v>127</v>
      </c>
      <c r="K6289" s="51">
        <v>44993.938194444447</v>
      </c>
      <c r="L6289" s="53"/>
      <c r="M6289" s="54">
        <v>1</v>
      </c>
    </row>
    <row r="6290" spans="2:13" x14ac:dyDescent="0.3">
      <c r="B6290" s="49">
        <v>25133</v>
      </c>
      <c r="C6290" s="50">
        <v>484</v>
      </c>
      <c r="D6290" s="50" t="str">
        <f>VLOOKUP(Table8[[#This Row],[CustomerID]],Table15[[#All],[CustomerID]:[Company Name]],2,FALSE)</f>
        <v>Hallmark Cards - Thunder Bay</v>
      </c>
      <c r="E6290" s="51">
        <v>44993</v>
      </c>
      <c r="F6290" s="50">
        <v>6</v>
      </c>
      <c r="G6290" s="50" t="str">
        <f>VLOOKUP(Table8[[#This Row],[ProductID]],Table12[[#All],[ProductID]:[ProductFullName]],3,FALSE)</f>
        <v>Product F</v>
      </c>
      <c r="H6290" s="53"/>
      <c r="I6290" s="53"/>
      <c r="J6290" s="53"/>
      <c r="K6290" s="51">
        <v>44993.938194444447</v>
      </c>
      <c r="L6290" s="53"/>
      <c r="M6290" s="54">
        <v>1</v>
      </c>
    </row>
    <row r="6291" spans="2:13" x14ac:dyDescent="0.3">
      <c r="B6291" s="49">
        <v>25134</v>
      </c>
      <c r="C6291" s="50">
        <v>1277</v>
      </c>
      <c r="D6291" s="50" t="str">
        <f>VLOOKUP(Table8[[#This Row],[CustomerID]],Table15[[#All],[CustomerID]:[Company Name]],2,FALSE)</f>
        <v>Gold Coast Hotel &amp; Casino</v>
      </c>
      <c r="E6291" s="51">
        <v>44993</v>
      </c>
      <c r="F6291" s="50">
        <v>2</v>
      </c>
      <c r="G6291" s="50" t="str">
        <f>VLOOKUP(Table8[[#This Row],[ProductID]],Table12[[#All],[ProductID]:[ProductFullName]],3,FALSE)</f>
        <v>Product B</v>
      </c>
      <c r="H6291" s="50">
        <v>5</v>
      </c>
      <c r="I6291" s="52">
        <v>44993.436412037045</v>
      </c>
      <c r="J6291" s="50">
        <v>117</v>
      </c>
      <c r="K6291" s="51">
        <v>44993.938194444447</v>
      </c>
      <c r="L6291" s="53"/>
      <c r="M6291" s="54">
        <v>1</v>
      </c>
    </row>
    <row r="6292" spans="2:13" x14ac:dyDescent="0.3">
      <c r="B6292" s="49">
        <v>25135</v>
      </c>
      <c r="C6292" s="50">
        <v>801</v>
      </c>
      <c r="D6292" s="50" t="str">
        <f>VLOOKUP(Table8[[#This Row],[CustomerID]],Table15[[#All],[CustomerID]:[Company Name]],2,FALSE)</f>
        <v>Peach Tree</v>
      </c>
      <c r="E6292" s="51">
        <v>44993</v>
      </c>
      <c r="F6292" s="50">
        <v>6</v>
      </c>
      <c r="G6292" s="50" t="str">
        <f>VLOOKUP(Table8[[#This Row],[ProductID]],Table12[[#All],[ProductID]:[ProductFullName]],3,FALSE)</f>
        <v>Product F</v>
      </c>
      <c r="H6292" s="53"/>
      <c r="I6292" s="53"/>
      <c r="J6292" s="53"/>
      <c r="K6292" s="51">
        <v>44993.938194444447</v>
      </c>
      <c r="L6292" s="53"/>
      <c r="M6292" s="54">
        <v>1</v>
      </c>
    </row>
    <row r="6293" spans="2:13" x14ac:dyDescent="0.3">
      <c r="B6293" s="49">
        <v>25136</v>
      </c>
      <c r="C6293" s="50">
        <v>953</v>
      </c>
      <c r="D6293" s="50" t="str">
        <f>VLOOKUP(Table8[[#This Row],[CustomerID]],Table15[[#All],[CustomerID]:[Company Name]],2,FALSE)</f>
        <v>FIRST IMPRESSIONS</v>
      </c>
      <c r="E6293" s="51">
        <v>44993</v>
      </c>
      <c r="F6293" s="50">
        <v>1</v>
      </c>
      <c r="G6293" s="50" t="str">
        <f>VLOOKUP(Table8[[#This Row],[ProductID]],Table12[[#All],[ProductID]:[ProductFullName]],3,FALSE)</f>
        <v>Product A</v>
      </c>
      <c r="H6293" s="50">
        <v>4</v>
      </c>
      <c r="I6293" s="52">
        <v>44993.464988425934</v>
      </c>
      <c r="J6293" s="50">
        <v>134</v>
      </c>
      <c r="K6293" s="51">
        <v>44993.938194444447</v>
      </c>
      <c r="L6293" s="53"/>
      <c r="M6293" s="54">
        <v>1</v>
      </c>
    </row>
    <row r="6294" spans="2:13" x14ac:dyDescent="0.3">
      <c r="B6294" s="49">
        <v>25137</v>
      </c>
      <c r="C6294" s="50">
        <v>743</v>
      </c>
      <c r="D6294" s="50" t="str">
        <f>VLOOKUP(Table8[[#This Row],[CustomerID]],Table15[[#All],[CustomerID]:[Company Name]],2,FALSE)</f>
        <v>Baffin Flowers And Gifts</v>
      </c>
      <c r="E6294" s="51">
        <v>44993</v>
      </c>
      <c r="F6294" s="50">
        <v>4</v>
      </c>
      <c r="G6294" s="50" t="str">
        <f>VLOOKUP(Table8[[#This Row],[ProductID]],Table12[[#All],[ProductID]:[ProductFullName]],3,FALSE)</f>
        <v>Product D</v>
      </c>
      <c r="H6294" s="50">
        <v>7</v>
      </c>
      <c r="I6294" s="52">
        <v>44993.477094907415</v>
      </c>
      <c r="J6294" s="50">
        <v>109</v>
      </c>
      <c r="K6294" s="51">
        <v>44993.938194444447</v>
      </c>
      <c r="L6294" s="53"/>
      <c r="M6294" s="54">
        <v>1</v>
      </c>
    </row>
    <row r="6295" spans="2:13" x14ac:dyDescent="0.3">
      <c r="B6295" s="49">
        <v>25138</v>
      </c>
      <c r="C6295" s="50">
        <v>537</v>
      </c>
      <c r="D6295" s="50" t="str">
        <f>VLOOKUP(Table8[[#This Row],[CustomerID]],Table15[[#All],[CustomerID]:[Company Name]],2,FALSE)</f>
        <v>Buck or Two #529</v>
      </c>
      <c r="E6295" s="51">
        <v>44993</v>
      </c>
      <c r="F6295" s="50">
        <v>2</v>
      </c>
      <c r="G6295" s="50" t="str">
        <f>VLOOKUP(Table8[[#This Row],[ProductID]],Table12[[#All],[ProductID]:[ProductFullName]],3,FALSE)</f>
        <v>Product B</v>
      </c>
      <c r="H6295" s="50">
        <v>2</v>
      </c>
      <c r="I6295" s="52">
        <v>44993.489710648159</v>
      </c>
      <c r="J6295" s="50">
        <v>117</v>
      </c>
      <c r="K6295" s="51">
        <v>44993.938194444447</v>
      </c>
      <c r="L6295" s="53"/>
      <c r="M6295" s="54">
        <v>1</v>
      </c>
    </row>
    <row r="6296" spans="2:13" x14ac:dyDescent="0.3">
      <c r="B6296" s="49">
        <v>25139</v>
      </c>
      <c r="C6296" s="50">
        <v>1034</v>
      </c>
      <c r="D6296" s="50" t="str">
        <f>VLOOKUP(Table8[[#This Row],[CustomerID]],Table15[[#All],[CustomerID]:[Company Name]],2,FALSE)</f>
        <v>Southern Antiques &amp; Interiors</v>
      </c>
      <c r="E6296" s="51">
        <v>44993</v>
      </c>
      <c r="F6296" s="50">
        <v>6</v>
      </c>
      <c r="G6296" s="50" t="str">
        <f>VLOOKUP(Table8[[#This Row],[ProductID]],Table12[[#All],[ProductID]:[ProductFullName]],3,FALSE)</f>
        <v>Product F</v>
      </c>
      <c r="H6296" s="53"/>
      <c r="I6296" s="53"/>
      <c r="J6296" s="53"/>
      <c r="K6296" s="51">
        <v>44993.938194444447</v>
      </c>
      <c r="L6296" s="53"/>
      <c r="M6296" s="54">
        <v>1</v>
      </c>
    </row>
    <row r="6297" spans="2:13" x14ac:dyDescent="0.3">
      <c r="B6297" s="49">
        <v>25140</v>
      </c>
      <c r="C6297" s="50">
        <v>1163</v>
      </c>
      <c r="D6297" s="50" t="str">
        <f>VLOOKUP(Table8[[#This Row],[CustomerID]],Table15[[#All],[CustomerID]:[Company Name]],2,FALSE)</f>
        <v>North Memorial Medical Center</v>
      </c>
      <c r="E6297" s="51">
        <v>44993</v>
      </c>
      <c r="F6297" s="50">
        <v>4</v>
      </c>
      <c r="G6297" s="50" t="str">
        <f>VLOOKUP(Table8[[#This Row],[ProductID]],Table12[[#All],[ProductID]:[ProductFullName]],3,FALSE)</f>
        <v>Product D</v>
      </c>
      <c r="H6297" s="50">
        <v>2</v>
      </c>
      <c r="I6297" s="52">
        <v>44993.511782407419</v>
      </c>
      <c r="J6297" s="50">
        <v>119</v>
      </c>
      <c r="K6297" s="51">
        <v>44993.938194444447</v>
      </c>
      <c r="L6297" s="53"/>
      <c r="M6297" s="54">
        <v>1</v>
      </c>
    </row>
    <row r="6298" spans="2:13" x14ac:dyDescent="0.3">
      <c r="B6298" s="49">
        <v>25141</v>
      </c>
      <c r="C6298" s="50">
        <v>577</v>
      </c>
      <c r="D6298" s="50" t="str">
        <f>VLOOKUP(Table8[[#This Row],[CustomerID]],Table15[[#All],[CustomerID]:[Company Name]],2,FALSE)</f>
        <v>Your Dollar Store With More #214</v>
      </c>
      <c r="E6298" s="51">
        <v>44993</v>
      </c>
      <c r="F6298" s="50">
        <v>4</v>
      </c>
      <c r="G6298" s="50" t="str">
        <f>VLOOKUP(Table8[[#This Row],[ProductID]],Table12[[#All],[ProductID]:[ProductFullName]],3,FALSE)</f>
        <v>Product D</v>
      </c>
      <c r="H6298" s="50">
        <v>2</v>
      </c>
      <c r="I6298" s="52">
        <v>44993.522268518529</v>
      </c>
      <c r="J6298" s="50">
        <v>130</v>
      </c>
      <c r="K6298" s="51">
        <v>44993.938194444447</v>
      </c>
      <c r="L6298" s="53"/>
      <c r="M6298" s="54">
        <v>1</v>
      </c>
    </row>
    <row r="6299" spans="2:13" x14ac:dyDescent="0.3">
      <c r="B6299" s="49">
        <v>25142</v>
      </c>
      <c r="C6299" s="50">
        <v>1082</v>
      </c>
      <c r="D6299" s="50" t="str">
        <f>VLOOKUP(Table8[[#This Row],[CustomerID]],Table15[[#All],[CustomerID]:[Company Name]],2,FALSE)</f>
        <v>Girl Talk</v>
      </c>
      <c r="E6299" s="51">
        <v>44993</v>
      </c>
      <c r="F6299" s="50">
        <v>4</v>
      </c>
      <c r="G6299" s="50" t="str">
        <f>VLOOKUP(Table8[[#This Row],[ProductID]],Table12[[#All],[ProductID]:[ProductFullName]],3,FALSE)</f>
        <v>Product D</v>
      </c>
      <c r="H6299" s="50">
        <v>7</v>
      </c>
      <c r="I6299" s="52">
        <v>44993.53605324075</v>
      </c>
      <c r="J6299" s="50">
        <v>112</v>
      </c>
      <c r="K6299" s="51">
        <v>44993.938194444447</v>
      </c>
      <c r="L6299" s="53"/>
      <c r="M6299" s="54">
        <v>1</v>
      </c>
    </row>
    <row r="6300" spans="2:13" x14ac:dyDescent="0.3">
      <c r="B6300" s="49">
        <v>25143</v>
      </c>
      <c r="C6300" s="50">
        <v>1376</v>
      </c>
      <c r="D6300" s="50" t="str">
        <f>VLOOKUP(Table8[[#This Row],[CustomerID]],Table15[[#All],[CustomerID]:[Company Name]],2,FALSE)</f>
        <v>Clover Gift Shop</v>
      </c>
      <c r="E6300" s="51">
        <v>44993</v>
      </c>
      <c r="F6300" s="50">
        <v>6</v>
      </c>
      <c r="G6300" s="50" t="str">
        <f>VLOOKUP(Table8[[#This Row],[ProductID]],Table12[[#All],[ProductID]:[ProductFullName]],3,FALSE)</f>
        <v>Product F</v>
      </c>
      <c r="H6300" s="53"/>
      <c r="I6300" s="53"/>
      <c r="J6300" s="53"/>
      <c r="K6300" s="51">
        <v>44993.938194444447</v>
      </c>
      <c r="L6300" s="53"/>
      <c r="M6300" s="54">
        <v>1</v>
      </c>
    </row>
    <row r="6301" spans="2:13" x14ac:dyDescent="0.3">
      <c r="B6301" s="49">
        <v>25144</v>
      </c>
      <c r="C6301" s="50">
        <v>591</v>
      </c>
      <c r="D6301" s="50" t="str">
        <f>VLOOKUP(Table8[[#This Row],[CustomerID]],Table15[[#All],[CustomerID]:[Company Name]],2,FALSE)</f>
        <v>Wild Rose Jewellery &amp; Gifts</v>
      </c>
      <c r="E6301" s="51">
        <v>44993</v>
      </c>
      <c r="F6301" s="50">
        <v>1</v>
      </c>
      <c r="G6301" s="50" t="str">
        <f>VLOOKUP(Table8[[#This Row],[ProductID]],Table12[[#All],[ProductID]:[ProductFullName]],3,FALSE)</f>
        <v>Product A</v>
      </c>
      <c r="H6301" s="50">
        <v>7</v>
      </c>
      <c r="I6301" s="52">
        <v>44993.56630787038</v>
      </c>
      <c r="J6301" s="50">
        <v>118</v>
      </c>
      <c r="K6301" s="51">
        <v>44993.938194444447</v>
      </c>
      <c r="L6301" s="53"/>
      <c r="M6301" s="54">
        <v>1</v>
      </c>
    </row>
    <row r="6302" spans="2:13" x14ac:dyDescent="0.3">
      <c r="B6302" s="49">
        <v>25145</v>
      </c>
      <c r="C6302" s="50">
        <v>787</v>
      </c>
      <c r="D6302" s="50" t="str">
        <f>VLOOKUP(Table8[[#This Row],[CustomerID]],Table15[[#All],[CustomerID]:[Company Name]],2,FALSE)</f>
        <v>Montage Inc.</v>
      </c>
      <c r="E6302" s="51">
        <v>44993</v>
      </c>
      <c r="F6302" s="50">
        <v>1</v>
      </c>
      <c r="G6302" s="50" t="str">
        <f>VLOOKUP(Table8[[#This Row],[ProductID]],Table12[[#All],[ProductID]:[ProductFullName]],3,FALSE)</f>
        <v>Product A</v>
      </c>
      <c r="H6302" s="50">
        <v>5</v>
      </c>
      <c r="I6302" s="52">
        <v>44993.581122685195</v>
      </c>
      <c r="J6302" s="50">
        <v>128</v>
      </c>
      <c r="K6302" s="51">
        <v>44993.938194444447</v>
      </c>
      <c r="L6302" s="53"/>
      <c r="M6302" s="54">
        <v>1</v>
      </c>
    </row>
    <row r="6303" spans="2:13" x14ac:dyDescent="0.3">
      <c r="B6303" s="49">
        <v>25146</v>
      </c>
      <c r="C6303" s="50">
        <v>1331</v>
      </c>
      <c r="D6303" s="50" t="str">
        <f>VLOOKUP(Table8[[#This Row],[CustomerID]],Table15[[#All],[CustomerID]:[Company Name]],2,FALSE)</f>
        <v>Bebe Lapin</v>
      </c>
      <c r="E6303" s="51">
        <v>44993</v>
      </c>
      <c r="F6303" s="50">
        <v>1</v>
      </c>
      <c r="G6303" s="50" t="str">
        <f>VLOOKUP(Table8[[#This Row],[ProductID]],Table12[[#All],[ProductID]:[ProductFullName]],3,FALSE)</f>
        <v>Product A</v>
      </c>
      <c r="H6303" s="50">
        <v>2</v>
      </c>
      <c r="I6303" s="52">
        <v>44993.596527777787</v>
      </c>
      <c r="J6303" s="50">
        <v>110</v>
      </c>
      <c r="K6303" s="51">
        <v>44993.938194444447</v>
      </c>
      <c r="L6303" s="53"/>
      <c r="M6303" s="54">
        <v>1</v>
      </c>
    </row>
    <row r="6304" spans="2:13" x14ac:dyDescent="0.3">
      <c r="B6304" s="49">
        <v>25147</v>
      </c>
      <c r="C6304" s="50">
        <v>684</v>
      </c>
      <c r="D6304" s="50" t="str">
        <f>VLOOKUP(Table8[[#This Row],[CustomerID]],Table15[[#All],[CustomerID]:[Company Name]],2,FALSE)</f>
        <v>Pharmasave - 242</v>
      </c>
      <c r="E6304" s="51">
        <v>44993</v>
      </c>
      <c r="F6304" s="50">
        <v>4</v>
      </c>
      <c r="G6304" s="50" t="str">
        <f>VLOOKUP(Table8[[#This Row],[ProductID]],Table12[[#All],[ProductID]:[ProductFullName]],3,FALSE)</f>
        <v>Product D</v>
      </c>
      <c r="H6304" s="50">
        <v>2</v>
      </c>
      <c r="I6304" s="52">
        <v>44993.612268518526</v>
      </c>
      <c r="J6304" s="50">
        <v>113</v>
      </c>
      <c r="K6304" s="51">
        <v>44993.938194444447</v>
      </c>
      <c r="L6304" s="53"/>
      <c r="M6304" s="54">
        <v>1</v>
      </c>
    </row>
    <row r="6305" spans="2:13" x14ac:dyDescent="0.3">
      <c r="B6305" s="49">
        <v>25148</v>
      </c>
      <c r="C6305" s="50">
        <v>1356</v>
      </c>
      <c r="D6305" s="50" t="str">
        <f>VLOOKUP(Table8[[#This Row],[CustomerID]],Table15[[#All],[CustomerID]:[Company Name]],2,FALSE)</f>
        <v>Negstads</v>
      </c>
      <c r="E6305" s="51">
        <v>44993</v>
      </c>
      <c r="F6305" s="50">
        <v>1</v>
      </c>
      <c r="G6305" s="50" t="str">
        <f>VLOOKUP(Table8[[#This Row],[ProductID]],Table12[[#All],[ProductID]:[ProductFullName]],3,FALSE)</f>
        <v>Product A</v>
      </c>
      <c r="H6305" s="50">
        <v>3</v>
      </c>
      <c r="I6305" s="52">
        <v>44993.625312500008</v>
      </c>
      <c r="J6305" s="50">
        <v>111</v>
      </c>
      <c r="K6305" s="51">
        <v>44993.938194444447</v>
      </c>
      <c r="L6305" s="53"/>
      <c r="M6305" s="54">
        <v>1</v>
      </c>
    </row>
    <row r="6306" spans="2:13" x14ac:dyDescent="0.3">
      <c r="B6306" s="49">
        <v>25149</v>
      </c>
      <c r="C6306" s="50">
        <v>1112</v>
      </c>
      <c r="D6306" s="50" t="str">
        <f>VLOOKUP(Table8[[#This Row],[CustomerID]],Table15[[#All],[CustomerID]:[Company Name]],2,FALSE)</f>
        <v>Ousleys Harvest Market</v>
      </c>
      <c r="E6306" s="51">
        <v>44993</v>
      </c>
      <c r="F6306" s="50">
        <v>5</v>
      </c>
      <c r="G6306" s="50" t="str">
        <f>VLOOKUP(Table8[[#This Row],[ProductID]],Table12[[#All],[ProductID]:[ProductFullName]],3,FALSE)</f>
        <v>Product E</v>
      </c>
      <c r="H6306" s="50">
        <v>2</v>
      </c>
      <c r="I6306" s="52">
        <v>44993.639398148152</v>
      </c>
      <c r="J6306" s="50">
        <v>133</v>
      </c>
      <c r="K6306" s="51">
        <v>44993.938194444447</v>
      </c>
      <c r="L6306" s="53"/>
      <c r="M6306" s="54">
        <v>1</v>
      </c>
    </row>
    <row r="6307" spans="2:13" x14ac:dyDescent="0.3">
      <c r="B6307" s="49">
        <v>25150</v>
      </c>
      <c r="C6307" s="50">
        <v>57</v>
      </c>
      <c r="D6307" s="50" t="str">
        <f>VLOOKUP(Table8[[#This Row],[CustomerID]],Table15[[#All],[CustomerID]:[Company Name]],2,FALSE)</f>
        <v>Harbour Swan Gift</v>
      </c>
      <c r="E6307" s="51">
        <v>44993</v>
      </c>
      <c r="F6307" s="50">
        <v>6</v>
      </c>
      <c r="G6307" s="50" t="str">
        <f>VLOOKUP(Table8[[#This Row],[ProductID]],Table12[[#All],[ProductID]:[ProductFullName]],3,FALSE)</f>
        <v>Product F</v>
      </c>
      <c r="H6307" s="53"/>
      <c r="I6307" s="53"/>
      <c r="J6307" s="53"/>
      <c r="K6307" s="51">
        <v>44993.938194444447</v>
      </c>
      <c r="L6307" s="53"/>
      <c r="M6307" s="54">
        <v>1</v>
      </c>
    </row>
    <row r="6308" spans="2:13" x14ac:dyDescent="0.3">
      <c r="B6308" s="49">
        <v>25151</v>
      </c>
      <c r="C6308" s="50">
        <v>993</v>
      </c>
      <c r="D6308" s="50" t="str">
        <f>VLOOKUP(Table8[[#This Row],[CustomerID]],Table15[[#All],[CustomerID]:[Company Name]],2,FALSE)</f>
        <v>Indesign Fundraising #209</v>
      </c>
      <c r="E6308" s="51">
        <v>44993</v>
      </c>
      <c r="F6308" s="50">
        <v>3</v>
      </c>
      <c r="G6308" s="50" t="str">
        <f>VLOOKUP(Table8[[#This Row],[ProductID]],Table12[[#All],[ProductID]:[ProductFullName]],3,FALSE)</f>
        <v>Product C</v>
      </c>
      <c r="H6308" s="50">
        <v>4</v>
      </c>
      <c r="I6308" s="52">
        <v>44993.67123842593</v>
      </c>
      <c r="J6308" s="50">
        <v>134</v>
      </c>
      <c r="K6308" s="51">
        <v>44993.938194444447</v>
      </c>
      <c r="L6308" s="53"/>
      <c r="M6308" s="54">
        <v>1</v>
      </c>
    </row>
    <row r="6309" spans="2:13" x14ac:dyDescent="0.3">
      <c r="B6309" s="49">
        <v>25152</v>
      </c>
      <c r="C6309" s="50">
        <v>292</v>
      </c>
      <c r="D6309" s="50" t="str">
        <f>VLOOKUP(Table8[[#This Row],[CustomerID]],Table15[[#All],[CustomerID]:[Company Name]],2,FALSE)</f>
        <v>Zellers Store #326</v>
      </c>
      <c r="E6309" s="51">
        <v>44993</v>
      </c>
      <c r="F6309" s="50">
        <v>2</v>
      </c>
      <c r="G6309" s="50" t="str">
        <f>VLOOKUP(Table8[[#This Row],[ProductID]],Table12[[#All],[ProductID]:[ProductFullName]],3,FALSE)</f>
        <v>Product B</v>
      </c>
      <c r="H6309" s="50">
        <v>3</v>
      </c>
      <c r="I6309" s="52">
        <v>44993.681122685186</v>
      </c>
      <c r="J6309" s="50">
        <v>119</v>
      </c>
      <c r="K6309" s="51">
        <v>44993.938194444447</v>
      </c>
      <c r="L6309" s="53"/>
      <c r="M6309" s="54">
        <v>1</v>
      </c>
    </row>
    <row r="6310" spans="2:13" x14ac:dyDescent="0.3">
      <c r="B6310" s="49">
        <v>25153</v>
      </c>
      <c r="C6310" s="50">
        <v>240</v>
      </c>
      <c r="D6310" s="50" t="str">
        <f>VLOOKUP(Table8[[#This Row],[CustomerID]],Table15[[#All],[CustomerID]:[Company Name]],2,FALSE)</f>
        <v>Temtex - Samples</v>
      </c>
      <c r="E6310" s="51">
        <v>44993</v>
      </c>
      <c r="F6310" s="50">
        <v>1</v>
      </c>
      <c r="G6310" s="50" t="str">
        <f>VLOOKUP(Table8[[#This Row],[ProductID]],Table12[[#All],[ProductID]:[ProductFullName]],3,FALSE)</f>
        <v>Product A</v>
      </c>
      <c r="H6310" s="50">
        <v>7</v>
      </c>
      <c r="I6310" s="52">
        <v>44993.696423611109</v>
      </c>
      <c r="J6310" s="50">
        <v>121</v>
      </c>
      <c r="K6310" s="51">
        <v>44993.938194444447</v>
      </c>
      <c r="L6310" s="53"/>
      <c r="M6310" s="54">
        <v>1</v>
      </c>
    </row>
    <row r="6311" spans="2:13" x14ac:dyDescent="0.3">
      <c r="B6311" s="49">
        <v>25154</v>
      </c>
      <c r="C6311" s="50">
        <v>613</v>
      </c>
      <c r="D6311" s="50" t="str">
        <f>VLOOKUP(Table8[[#This Row],[CustomerID]],Table15[[#All],[CustomerID]:[Company Name]],2,FALSE)</f>
        <v>Country Cupboard</v>
      </c>
      <c r="E6311" s="51">
        <v>44993</v>
      </c>
      <c r="F6311" s="50">
        <v>2</v>
      </c>
      <c r="G6311" s="50" t="str">
        <f>VLOOKUP(Table8[[#This Row],[ProductID]],Table12[[#All],[ProductID]:[ProductFullName]],3,FALSE)</f>
        <v>Product B</v>
      </c>
      <c r="H6311" s="50">
        <v>7</v>
      </c>
      <c r="I6311" s="52">
        <v>44993.705219907402</v>
      </c>
      <c r="J6311" s="50">
        <v>124</v>
      </c>
      <c r="K6311" s="51">
        <v>44993.938194444447</v>
      </c>
      <c r="L6311" s="53"/>
      <c r="M6311" s="54">
        <v>1</v>
      </c>
    </row>
    <row r="6312" spans="2:13" x14ac:dyDescent="0.3">
      <c r="B6312" s="49">
        <v>25155</v>
      </c>
      <c r="C6312" s="50">
        <v>458</v>
      </c>
      <c r="D6312" s="50" t="str">
        <f>VLOOKUP(Table8[[#This Row],[CustomerID]],Table15[[#All],[CustomerID]:[Company Name]],2,FALSE)</f>
        <v>Paper 'N Things</v>
      </c>
      <c r="E6312" s="51">
        <v>44993</v>
      </c>
      <c r="F6312" s="50">
        <v>2</v>
      </c>
      <c r="G6312" s="50" t="str">
        <f>VLOOKUP(Table8[[#This Row],[ProductID]],Table12[[#All],[ProductID]:[ProductFullName]],3,FALSE)</f>
        <v>Product B</v>
      </c>
      <c r="H6312" s="50">
        <v>5</v>
      </c>
      <c r="I6312" s="52">
        <v>44993.714571759258</v>
      </c>
      <c r="J6312" s="50">
        <v>114</v>
      </c>
      <c r="K6312" s="51">
        <v>44993.938194444447</v>
      </c>
      <c r="L6312" s="53"/>
      <c r="M6312" s="54">
        <v>1</v>
      </c>
    </row>
    <row r="6313" spans="2:13" x14ac:dyDescent="0.3">
      <c r="B6313" s="49">
        <v>25156</v>
      </c>
      <c r="C6313" s="50">
        <v>223</v>
      </c>
      <c r="D6313" s="50" t="str">
        <f>VLOOKUP(Table8[[#This Row],[CustomerID]],Table15[[#All],[CustomerID]:[Company Name]],2,FALSE)</f>
        <v>Independent Need Centre</v>
      </c>
      <c r="E6313" s="51">
        <v>44993</v>
      </c>
      <c r="F6313" s="50">
        <v>4</v>
      </c>
      <c r="G6313" s="50" t="str">
        <f>VLOOKUP(Table8[[#This Row],[ProductID]],Table12[[#All],[ProductID]:[ProductFullName]],3,FALSE)</f>
        <v>Product D</v>
      </c>
      <c r="H6313" s="50">
        <v>5</v>
      </c>
      <c r="I6313" s="52">
        <v>44993.72892361111</v>
      </c>
      <c r="J6313" s="50">
        <v>107</v>
      </c>
      <c r="K6313" s="51">
        <v>44993.938194444447</v>
      </c>
      <c r="L6313" s="53"/>
      <c r="M6313" s="54">
        <v>1</v>
      </c>
    </row>
    <row r="6314" spans="2:13" x14ac:dyDescent="0.3">
      <c r="B6314" s="49">
        <v>25157</v>
      </c>
      <c r="C6314" s="50">
        <v>20</v>
      </c>
      <c r="D6314" s="50" t="str">
        <f>VLOOKUP(Table8[[#This Row],[CustomerID]],Table15[[#All],[CustomerID]:[Company Name]],2,FALSE)</f>
        <v>Great Canadian Dollar Store #639</v>
      </c>
      <c r="E6314" s="51">
        <v>44993</v>
      </c>
      <c r="F6314" s="50">
        <v>4</v>
      </c>
      <c r="G6314" s="50" t="str">
        <f>VLOOKUP(Table8[[#This Row],[ProductID]],Table12[[#All],[ProductID]:[ProductFullName]],3,FALSE)</f>
        <v>Product D</v>
      </c>
      <c r="H6314" s="50">
        <v>2</v>
      </c>
      <c r="I6314" s="52">
        <v>44993.741550925923</v>
      </c>
      <c r="J6314" s="50">
        <v>105</v>
      </c>
      <c r="K6314" s="51">
        <v>44993.938194444447</v>
      </c>
      <c r="L6314" s="53"/>
      <c r="M6314" s="54">
        <v>1</v>
      </c>
    </row>
    <row r="6315" spans="2:13" x14ac:dyDescent="0.3">
      <c r="B6315" s="49">
        <v>25158</v>
      </c>
      <c r="C6315" s="50">
        <v>497</v>
      </c>
      <c r="D6315" s="50" t="str">
        <f>VLOOKUP(Table8[[#This Row],[CustomerID]],Table15[[#All],[CustomerID]:[Company Name]],2,FALSE)</f>
        <v>Plum Creek Gifts</v>
      </c>
      <c r="E6315" s="51">
        <v>44994</v>
      </c>
      <c r="F6315" s="50">
        <v>1</v>
      </c>
      <c r="G6315" s="50" t="str">
        <f>VLOOKUP(Table8[[#This Row],[ProductID]],Table12[[#All],[ProductID]:[ProductFullName]],3,FALSE)</f>
        <v>Product A</v>
      </c>
      <c r="H6315" s="50">
        <v>6</v>
      </c>
      <c r="I6315" s="52">
        <v>44994.333333333336</v>
      </c>
      <c r="J6315" s="50">
        <v>110</v>
      </c>
      <c r="K6315" s="51">
        <v>44994.95208333333</v>
      </c>
      <c r="L6315" s="53"/>
      <c r="M6315" s="54">
        <v>1</v>
      </c>
    </row>
    <row r="6316" spans="2:13" x14ac:dyDescent="0.3">
      <c r="B6316" s="49">
        <v>25159</v>
      </c>
      <c r="C6316" s="50">
        <v>86</v>
      </c>
      <c r="D6316" s="50" t="str">
        <f>VLOOKUP(Table8[[#This Row],[CustomerID]],Table15[[#All],[CustomerID]:[Company Name]],2,FALSE)</f>
        <v>Apothico Gestion Inc</v>
      </c>
      <c r="E6316" s="51">
        <v>44994</v>
      </c>
      <c r="F6316" s="50">
        <v>4</v>
      </c>
      <c r="G6316" s="50" t="str">
        <f>VLOOKUP(Table8[[#This Row],[ProductID]],Table12[[#All],[ProductID]:[ProductFullName]],3,FALSE)</f>
        <v>Product D</v>
      </c>
      <c r="H6316" s="50">
        <v>2</v>
      </c>
      <c r="I6316" s="52">
        <v>44994.345324074078</v>
      </c>
      <c r="J6316" s="50">
        <v>115</v>
      </c>
      <c r="K6316" s="51">
        <v>44994.95208333333</v>
      </c>
      <c r="L6316" s="53"/>
      <c r="M6316" s="54">
        <v>1</v>
      </c>
    </row>
    <row r="6317" spans="2:13" x14ac:dyDescent="0.3">
      <c r="B6317" s="49">
        <v>25160</v>
      </c>
      <c r="C6317" s="50">
        <v>1022</v>
      </c>
      <c r="D6317" s="50" t="str">
        <f>VLOOKUP(Table8[[#This Row],[CustomerID]],Table15[[#All],[CustomerID]:[Company Name]],2,FALSE)</f>
        <v>Pelicans Pouch</v>
      </c>
      <c r="E6317" s="51">
        <v>44994</v>
      </c>
      <c r="F6317" s="50">
        <v>2</v>
      </c>
      <c r="G6317" s="50" t="str">
        <f>VLOOKUP(Table8[[#This Row],[ProductID]],Table12[[#All],[ProductID]:[ProductFullName]],3,FALSE)</f>
        <v>Product B</v>
      </c>
      <c r="H6317" s="50">
        <v>4</v>
      </c>
      <c r="I6317" s="52">
        <v>44994.358761574076</v>
      </c>
      <c r="J6317" s="50">
        <v>113</v>
      </c>
      <c r="K6317" s="51">
        <v>44994.95208333333</v>
      </c>
      <c r="L6317" s="53"/>
      <c r="M6317" s="54">
        <v>1</v>
      </c>
    </row>
    <row r="6318" spans="2:13" x14ac:dyDescent="0.3">
      <c r="B6318" s="49">
        <v>25161</v>
      </c>
      <c r="C6318" s="50">
        <v>876</v>
      </c>
      <c r="D6318" s="50" t="str">
        <f>VLOOKUP(Table8[[#This Row],[CustomerID]],Table15[[#All],[CustomerID]:[Company Name]],2,FALSE)</f>
        <v>Bead - Dazzled By Diane</v>
      </c>
      <c r="E6318" s="51">
        <v>44994</v>
      </c>
      <c r="F6318" s="50">
        <v>6</v>
      </c>
      <c r="G6318" s="50" t="str">
        <f>VLOOKUP(Table8[[#This Row],[ProductID]],Table12[[#All],[ProductID]:[ProductFullName]],3,FALSE)</f>
        <v>Product F</v>
      </c>
      <c r="H6318" s="53"/>
      <c r="I6318" s="53"/>
      <c r="J6318" s="53"/>
      <c r="K6318" s="51">
        <v>44994.95208333333</v>
      </c>
      <c r="L6318" s="53"/>
      <c r="M6318" s="54">
        <v>1</v>
      </c>
    </row>
    <row r="6319" spans="2:13" x14ac:dyDescent="0.3">
      <c r="B6319" s="49">
        <v>25162</v>
      </c>
      <c r="C6319" s="50">
        <v>185</v>
      </c>
      <c r="D6319" s="50" t="str">
        <f>VLOOKUP(Table8[[#This Row],[CustomerID]],Table15[[#All],[CustomerID]:[Company Name]],2,FALSE)</f>
        <v>Langford's IDA</v>
      </c>
      <c r="E6319" s="51">
        <v>44994</v>
      </c>
      <c r="F6319" s="50">
        <v>2</v>
      </c>
      <c r="G6319" s="50" t="str">
        <f>VLOOKUP(Table8[[#This Row],[ProductID]],Table12[[#All],[ProductID]:[ProductFullName]],3,FALSE)</f>
        <v>Product B</v>
      </c>
      <c r="H6319" s="50">
        <v>2</v>
      </c>
      <c r="I6319" s="52">
        <v>44994.380011574081</v>
      </c>
      <c r="J6319" s="50">
        <v>121</v>
      </c>
      <c r="K6319" s="51">
        <v>44994.95208333333</v>
      </c>
      <c r="L6319" s="53"/>
      <c r="M6319" s="54">
        <v>1</v>
      </c>
    </row>
    <row r="6320" spans="2:13" x14ac:dyDescent="0.3">
      <c r="B6320" s="49">
        <v>25163</v>
      </c>
      <c r="C6320" s="50">
        <v>812</v>
      </c>
      <c r="D6320" s="50" t="str">
        <f>VLOOKUP(Table8[[#This Row],[CustomerID]],Table15[[#All],[CustomerID]:[Company Name]],2,FALSE)</f>
        <v>Margie's 1/2 Off Card</v>
      </c>
      <c r="E6320" s="51">
        <v>44994</v>
      </c>
      <c r="F6320" s="50">
        <v>2</v>
      </c>
      <c r="G6320" s="50" t="str">
        <f>VLOOKUP(Table8[[#This Row],[ProductID]],Table12[[#All],[ProductID]:[ProductFullName]],3,FALSE)</f>
        <v>Product B</v>
      </c>
      <c r="H6320" s="50">
        <v>7</v>
      </c>
      <c r="I6320" s="52">
        <v>44994.393217592602</v>
      </c>
      <c r="J6320" s="50">
        <v>127</v>
      </c>
      <c r="K6320" s="51">
        <v>44994.95208333333</v>
      </c>
      <c r="L6320" s="53"/>
      <c r="M6320" s="54">
        <v>1</v>
      </c>
    </row>
    <row r="6321" spans="2:13" x14ac:dyDescent="0.3">
      <c r="B6321" s="49">
        <v>25164</v>
      </c>
      <c r="C6321" s="50">
        <v>418</v>
      </c>
      <c r="D6321" s="50" t="str">
        <f>VLOOKUP(Table8[[#This Row],[CustomerID]],Table15[[#All],[CustomerID]:[Company Name]],2,FALSE)</f>
        <v>The Coach House</v>
      </c>
      <c r="E6321" s="51">
        <v>44994</v>
      </c>
      <c r="F6321" s="50">
        <v>3</v>
      </c>
      <c r="G6321" s="50" t="str">
        <f>VLOOKUP(Table8[[#This Row],[ProductID]],Table12[[#All],[ProductID]:[ProductFullName]],3,FALSE)</f>
        <v>Product C</v>
      </c>
      <c r="H6321" s="50">
        <v>3</v>
      </c>
      <c r="I6321" s="52">
        <v>44994.407523148155</v>
      </c>
      <c r="J6321" s="50">
        <v>129</v>
      </c>
      <c r="K6321" s="51">
        <v>44994.95208333333</v>
      </c>
      <c r="L6321" s="53"/>
      <c r="M6321" s="54">
        <v>1</v>
      </c>
    </row>
    <row r="6322" spans="2:13" x14ac:dyDescent="0.3">
      <c r="B6322" s="49">
        <v>25165</v>
      </c>
      <c r="C6322" s="50">
        <v>1374</v>
      </c>
      <c r="D6322" s="50" t="str">
        <f>VLOOKUP(Table8[[#This Row],[CustomerID]],Table15[[#All],[CustomerID]:[Company Name]],2,FALSE)</f>
        <v>Potpourri Group, Inc</v>
      </c>
      <c r="E6322" s="51">
        <v>44994</v>
      </c>
      <c r="F6322" s="50">
        <v>5</v>
      </c>
      <c r="G6322" s="50" t="str">
        <f>VLOOKUP(Table8[[#This Row],[ProductID]],Table12[[#All],[ProductID]:[ProductFullName]],3,FALSE)</f>
        <v>Product E</v>
      </c>
      <c r="H6322" s="50">
        <v>4</v>
      </c>
      <c r="I6322" s="52">
        <v>44994.415717592601</v>
      </c>
      <c r="J6322" s="50">
        <v>114</v>
      </c>
      <c r="K6322" s="51">
        <v>44994.95208333333</v>
      </c>
      <c r="L6322" s="53"/>
      <c r="M6322" s="54">
        <v>1</v>
      </c>
    </row>
    <row r="6323" spans="2:13" x14ac:dyDescent="0.3">
      <c r="B6323" s="49">
        <v>25166</v>
      </c>
      <c r="C6323" s="50">
        <v>308</v>
      </c>
      <c r="D6323" s="50" t="str">
        <f>VLOOKUP(Table8[[#This Row],[CustomerID]],Table15[[#All],[CustomerID]:[Company Name]],2,FALSE)</f>
        <v>Dell IDA</v>
      </c>
      <c r="E6323" s="51">
        <v>44994</v>
      </c>
      <c r="F6323" s="50">
        <v>2</v>
      </c>
      <c r="G6323" s="50" t="str">
        <f>VLOOKUP(Table8[[#This Row],[ProductID]],Table12[[#All],[ProductID]:[ProductFullName]],3,FALSE)</f>
        <v>Product B</v>
      </c>
      <c r="H6323" s="50">
        <v>7</v>
      </c>
      <c r="I6323" s="52">
        <v>44994.424143518525</v>
      </c>
      <c r="J6323" s="50">
        <v>127</v>
      </c>
      <c r="K6323" s="51">
        <v>44994.95208333333</v>
      </c>
      <c r="L6323" s="53"/>
      <c r="M6323" s="54">
        <v>1</v>
      </c>
    </row>
    <row r="6324" spans="2:13" x14ac:dyDescent="0.3">
      <c r="B6324" s="49">
        <v>25167</v>
      </c>
      <c r="C6324" s="50">
        <v>539</v>
      </c>
      <c r="D6324" s="50" t="str">
        <f>VLOOKUP(Table8[[#This Row],[CustomerID]],Table15[[#All],[CustomerID]:[Company Name]],2,FALSE)</f>
        <v>Emerald Glass</v>
      </c>
      <c r="E6324" s="51">
        <v>44994</v>
      </c>
      <c r="F6324" s="50">
        <v>3</v>
      </c>
      <c r="G6324" s="50" t="str">
        <f>VLOOKUP(Table8[[#This Row],[ProductID]],Table12[[#All],[ProductID]:[ProductFullName]],3,FALSE)</f>
        <v>Product C</v>
      </c>
      <c r="H6324" s="50">
        <v>2</v>
      </c>
      <c r="I6324" s="52">
        <v>44994.435393518528</v>
      </c>
      <c r="J6324" s="50">
        <v>118</v>
      </c>
      <c r="K6324" s="51">
        <v>44994.95208333333</v>
      </c>
      <c r="L6324" s="53"/>
      <c r="M6324" s="54">
        <v>1</v>
      </c>
    </row>
    <row r="6325" spans="2:13" x14ac:dyDescent="0.3">
      <c r="B6325" s="49">
        <v>25168</v>
      </c>
      <c r="C6325" s="50">
        <v>923</v>
      </c>
      <c r="D6325" s="50" t="str">
        <f>VLOOKUP(Table8[[#This Row],[CustomerID]],Table15[[#All],[CustomerID]:[Company Name]],2,FALSE)</f>
        <v>Muskrat Hill Limited</v>
      </c>
      <c r="E6325" s="51">
        <v>44994</v>
      </c>
      <c r="F6325" s="50">
        <v>5</v>
      </c>
      <c r="G6325" s="50" t="str">
        <f>VLOOKUP(Table8[[#This Row],[ProductID]],Table12[[#All],[ProductID]:[ProductFullName]],3,FALSE)</f>
        <v>Product E</v>
      </c>
      <c r="H6325" s="50">
        <v>6</v>
      </c>
      <c r="I6325" s="52">
        <v>44994.448055555564</v>
      </c>
      <c r="J6325" s="50">
        <v>114</v>
      </c>
      <c r="K6325" s="51">
        <v>44994.95208333333</v>
      </c>
      <c r="L6325" s="53"/>
      <c r="M6325" s="54">
        <v>1</v>
      </c>
    </row>
    <row r="6326" spans="2:13" x14ac:dyDescent="0.3">
      <c r="B6326" s="49">
        <v>25169</v>
      </c>
      <c r="C6326" s="50">
        <v>534</v>
      </c>
      <c r="D6326" s="50" t="str">
        <f>VLOOKUP(Table8[[#This Row],[CustomerID]],Table15[[#All],[CustomerID]:[Company Name]],2,FALSE)</f>
        <v>Sarah's Corner</v>
      </c>
      <c r="E6326" s="51">
        <v>44994</v>
      </c>
      <c r="F6326" s="50">
        <v>1</v>
      </c>
      <c r="G6326" s="50" t="str">
        <f>VLOOKUP(Table8[[#This Row],[ProductID]],Table12[[#All],[ProductID]:[ProductFullName]],3,FALSE)</f>
        <v>Product A</v>
      </c>
      <c r="H6326" s="50">
        <v>3</v>
      </c>
      <c r="I6326" s="52">
        <v>44994.456608796303</v>
      </c>
      <c r="J6326" s="50">
        <v>134</v>
      </c>
      <c r="K6326" s="51">
        <v>44994.95208333333</v>
      </c>
      <c r="L6326" s="53"/>
      <c r="M6326" s="54">
        <v>1</v>
      </c>
    </row>
    <row r="6327" spans="2:13" x14ac:dyDescent="0.3">
      <c r="B6327" s="49">
        <v>25170</v>
      </c>
      <c r="C6327" s="50">
        <v>893</v>
      </c>
      <c r="D6327" s="50" t="str">
        <f>VLOOKUP(Table8[[#This Row],[CustomerID]],Table15[[#All],[CustomerID]:[Company Name]],2,FALSE)</f>
        <v>Toys 4 U</v>
      </c>
      <c r="E6327" s="51">
        <v>44994</v>
      </c>
      <c r="F6327" s="50">
        <v>5</v>
      </c>
      <c r="G6327" s="50" t="str">
        <f>VLOOKUP(Table8[[#This Row],[ProductID]],Table12[[#All],[ProductID]:[ProductFullName]],3,FALSE)</f>
        <v>Product E</v>
      </c>
      <c r="H6327" s="50">
        <v>3</v>
      </c>
      <c r="I6327" s="52">
        <v>44994.470532407417</v>
      </c>
      <c r="J6327" s="50">
        <v>113</v>
      </c>
      <c r="K6327" s="51">
        <v>44994.95208333333</v>
      </c>
      <c r="L6327" s="53"/>
      <c r="M6327" s="54">
        <v>1</v>
      </c>
    </row>
    <row r="6328" spans="2:13" x14ac:dyDescent="0.3">
      <c r="B6328" s="49">
        <v>25171</v>
      </c>
      <c r="C6328" s="50">
        <v>86</v>
      </c>
      <c r="D6328" s="50" t="str">
        <f>VLOOKUP(Table8[[#This Row],[CustomerID]],Table15[[#All],[CustomerID]:[Company Name]],2,FALSE)</f>
        <v>Apothico Gestion Inc</v>
      </c>
      <c r="E6328" s="51">
        <v>44994</v>
      </c>
      <c r="F6328" s="50">
        <v>4</v>
      </c>
      <c r="G6328" s="50" t="str">
        <f>VLOOKUP(Table8[[#This Row],[ProductID]],Table12[[#All],[ProductID]:[ProductFullName]],3,FALSE)</f>
        <v>Product D</v>
      </c>
      <c r="H6328" s="50">
        <v>6</v>
      </c>
      <c r="I6328" s="52">
        <v>44994.478877314825</v>
      </c>
      <c r="J6328" s="50">
        <v>129</v>
      </c>
      <c r="K6328" s="51">
        <v>44994.95208333333</v>
      </c>
      <c r="L6328" s="53"/>
      <c r="M6328" s="54">
        <v>1</v>
      </c>
    </row>
    <row r="6329" spans="2:13" x14ac:dyDescent="0.3">
      <c r="B6329" s="49">
        <v>25172</v>
      </c>
      <c r="C6329" s="50">
        <v>1332</v>
      </c>
      <c r="D6329" s="50" t="str">
        <f>VLOOKUP(Table8[[#This Row],[CustomerID]],Table15[[#All],[CustomerID]:[Company Name]],2,FALSE)</f>
        <v>Sacred Spaces</v>
      </c>
      <c r="E6329" s="51">
        <v>44994</v>
      </c>
      <c r="F6329" s="50">
        <v>6</v>
      </c>
      <c r="G6329" s="50" t="str">
        <f>VLOOKUP(Table8[[#This Row],[ProductID]],Table12[[#All],[ProductID]:[ProductFullName]],3,FALSE)</f>
        <v>Product F</v>
      </c>
      <c r="H6329" s="53"/>
      <c r="I6329" s="53"/>
      <c r="J6329" s="53"/>
      <c r="K6329" s="51">
        <v>44994.95208333333</v>
      </c>
      <c r="L6329" s="53"/>
      <c r="M6329" s="54">
        <v>1</v>
      </c>
    </row>
    <row r="6330" spans="2:13" x14ac:dyDescent="0.3">
      <c r="B6330" s="49">
        <v>25173</v>
      </c>
      <c r="C6330" s="50">
        <v>762</v>
      </c>
      <c r="D6330" s="50" t="str">
        <f>VLOOKUP(Table8[[#This Row],[CustomerID]],Table15[[#All],[CustomerID]:[Company Name]],2,FALSE)</f>
        <v>Faulkner Hospital</v>
      </c>
      <c r="E6330" s="51">
        <v>44994</v>
      </c>
      <c r="F6330" s="50">
        <v>4</v>
      </c>
      <c r="G6330" s="50" t="str">
        <f>VLOOKUP(Table8[[#This Row],[ProductID]],Table12[[#All],[ProductID]:[ProductFullName]],3,FALSE)</f>
        <v>Product D</v>
      </c>
      <c r="H6330" s="50">
        <v>5</v>
      </c>
      <c r="I6330" s="52">
        <v>44994.508101851861</v>
      </c>
      <c r="J6330" s="50">
        <v>116</v>
      </c>
      <c r="K6330" s="51">
        <v>44994.95208333333</v>
      </c>
      <c r="L6330" s="53"/>
      <c r="M6330" s="54">
        <v>1</v>
      </c>
    </row>
    <row r="6331" spans="2:13" x14ac:dyDescent="0.3">
      <c r="B6331" s="49">
        <v>25174</v>
      </c>
      <c r="C6331" s="50">
        <v>912</v>
      </c>
      <c r="D6331" s="50" t="str">
        <f>VLOOKUP(Table8[[#This Row],[CustomerID]],Table15[[#All],[CustomerID]:[Company Name]],2,FALSE)</f>
        <v>Southampton Volunta. ambulance</v>
      </c>
      <c r="E6331" s="51">
        <v>44994</v>
      </c>
      <c r="F6331" s="50">
        <v>6</v>
      </c>
      <c r="G6331" s="50" t="str">
        <f>VLOOKUP(Table8[[#This Row],[ProductID]],Table12[[#All],[ProductID]:[ProductFullName]],3,FALSE)</f>
        <v>Product F</v>
      </c>
      <c r="H6331" s="53"/>
      <c r="I6331" s="53"/>
      <c r="J6331" s="53"/>
      <c r="K6331" s="51">
        <v>44994.95208333333</v>
      </c>
      <c r="L6331" s="53"/>
      <c r="M6331" s="54">
        <v>1</v>
      </c>
    </row>
    <row r="6332" spans="2:13" x14ac:dyDescent="0.3">
      <c r="B6332" s="49">
        <v>25175</v>
      </c>
      <c r="C6332" s="50">
        <v>626</v>
      </c>
      <c r="D6332" s="50" t="str">
        <f>VLOOKUP(Table8[[#This Row],[CustomerID]],Table15[[#All],[CustomerID]:[Company Name]],2,FALSE)</f>
        <v>Beary Land Hospital</v>
      </c>
      <c r="E6332" s="51">
        <v>44994</v>
      </c>
      <c r="F6332" s="50">
        <v>2</v>
      </c>
      <c r="G6332" s="50" t="str">
        <f>VLOOKUP(Table8[[#This Row],[ProductID]],Table12[[#All],[ProductID]:[ProductFullName]],3,FALSE)</f>
        <v>Product B</v>
      </c>
      <c r="H6332" s="50">
        <v>3</v>
      </c>
      <c r="I6332" s="52">
        <v>44994.528831018528</v>
      </c>
      <c r="J6332" s="50">
        <v>114</v>
      </c>
      <c r="K6332" s="51">
        <v>44994.95208333333</v>
      </c>
      <c r="L6332" s="53"/>
      <c r="M6332" s="54">
        <v>1</v>
      </c>
    </row>
    <row r="6333" spans="2:13" x14ac:dyDescent="0.3">
      <c r="B6333" s="49">
        <v>25176</v>
      </c>
      <c r="C6333" s="50">
        <v>793</v>
      </c>
      <c r="D6333" s="50" t="str">
        <f>VLOOKUP(Table8[[#This Row],[CustomerID]],Table15[[#All],[CustomerID]:[Company Name]],2,FALSE)</f>
        <v>Unicorn Shop</v>
      </c>
      <c r="E6333" s="51">
        <v>44994</v>
      </c>
      <c r="F6333" s="50">
        <v>4</v>
      </c>
      <c r="G6333" s="50" t="str">
        <f>VLOOKUP(Table8[[#This Row],[ProductID]],Table12[[#All],[ProductID]:[ProductFullName]],3,FALSE)</f>
        <v>Product D</v>
      </c>
      <c r="H6333" s="50">
        <v>4</v>
      </c>
      <c r="I6333" s="52">
        <v>44994.537129629636</v>
      </c>
      <c r="J6333" s="50">
        <v>125</v>
      </c>
      <c r="K6333" s="51">
        <v>44994.95208333333</v>
      </c>
      <c r="L6333" s="53"/>
      <c r="M6333" s="54">
        <v>1</v>
      </c>
    </row>
    <row r="6334" spans="2:13" x14ac:dyDescent="0.3">
      <c r="B6334" s="49">
        <v>25177</v>
      </c>
      <c r="C6334" s="50">
        <v>586</v>
      </c>
      <c r="D6334" s="50" t="str">
        <f>VLOOKUP(Table8[[#This Row],[CustomerID]],Table15[[#All],[CustomerID]:[Company Name]],2,FALSE)</f>
        <v>Pharmasave - 340</v>
      </c>
      <c r="E6334" s="51">
        <v>44994</v>
      </c>
      <c r="F6334" s="50">
        <v>4</v>
      </c>
      <c r="G6334" s="50" t="str">
        <f>VLOOKUP(Table8[[#This Row],[ProductID]],Table12[[#All],[ProductID]:[ProductFullName]],3,FALSE)</f>
        <v>Product D</v>
      </c>
      <c r="H6334" s="50">
        <v>7</v>
      </c>
      <c r="I6334" s="52">
        <v>44994.551932870374</v>
      </c>
      <c r="J6334" s="50">
        <v>125</v>
      </c>
      <c r="K6334" s="51">
        <v>44994.95208333333</v>
      </c>
      <c r="L6334" s="53"/>
      <c r="M6334" s="54">
        <v>1</v>
      </c>
    </row>
    <row r="6335" spans="2:13" x14ac:dyDescent="0.3">
      <c r="B6335" s="49">
        <v>25178</v>
      </c>
      <c r="C6335" s="50">
        <v>1097</v>
      </c>
      <c r="D6335" s="50" t="str">
        <f>VLOOKUP(Table8[[#This Row],[CustomerID]],Table15[[#All],[CustomerID]:[Company Name]],2,FALSE)</f>
        <v>Emerald Necklace Marina</v>
      </c>
      <c r="E6335" s="51">
        <v>44994</v>
      </c>
      <c r="F6335" s="50">
        <v>3</v>
      </c>
      <c r="G6335" s="50" t="str">
        <f>VLOOKUP(Table8[[#This Row],[ProductID]],Table12[[#All],[ProductID]:[ProductFullName]],3,FALSE)</f>
        <v>Product C</v>
      </c>
      <c r="H6335" s="50">
        <v>6</v>
      </c>
      <c r="I6335" s="52">
        <v>44994.563032407408</v>
      </c>
      <c r="J6335" s="50">
        <v>117</v>
      </c>
      <c r="K6335" s="51">
        <v>44994.95208333333</v>
      </c>
      <c r="L6335" s="53"/>
      <c r="M6335" s="54">
        <v>1</v>
      </c>
    </row>
    <row r="6336" spans="2:13" x14ac:dyDescent="0.3">
      <c r="B6336" s="49">
        <v>25179</v>
      </c>
      <c r="C6336" s="50">
        <v>866</v>
      </c>
      <c r="D6336" s="50" t="str">
        <f>VLOOKUP(Table8[[#This Row],[CustomerID]],Table15[[#All],[CustomerID]:[Company Name]],2,FALSE)</f>
        <v>Carole Stuppell, Ltd</v>
      </c>
      <c r="E6336" s="51">
        <v>44994</v>
      </c>
      <c r="F6336" s="50">
        <v>2</v>
      </c>
      <c r="G6336" s="50" t="str">
        <f>VLOOKUP(Table8[[#This Row],[ProductID]],Table12[[#All],[ProductID]:[ProductFullName]],3,FALSE)</f>
        <v>Product B</v>
      </c>
      <c r="H6336" s="50">
        <v>5</v>
      </c>
      <c r="I6336" s="52">
        <v>44994.575902777782</v>
      </c>
      <c r="J6336" s="50">
        <v>127</v>
      </c>
      <c r="K6336" s="51">
        <v>44994.95208333333</v>
      </c>
      <c r="L6336" s="53"/>
      <c r="M6336" s="54">
        <v>1</v>
      </c>
    </row>
    <row r="6337" spans="2:13" x14ac:dyDescent="0.3">
      <c r="B6337" s="49">
        <v>25180</v>
      </c>
      <c r="C6337" s="50">
        <v>214</v>
      </c>
      <c r="D6337" s="50" t="str">
        <f>VLOOKUP(Table8[[#This Row],[CustomerID]],Table15[[#All],[CustomerID]:[Company Name]],2,FALSE)</f>
        <v>Dell IDA -St.Catharines</v>
      </c>
      <c r="E6337" s="51">
        <v>44994</v>
      </c>
      <c r="F6337" s="50">
        <v>1</v>
      </c>
      <c r="G6337" s="50" t="str">
        <f>VLOOKUP(Table8[[#This Row],[ProductID]],Table12[[#All],[ProductID]:[ProductFullName]],3,FALSE)</f>
        <v>Product A</v>
      </c>
      <c r="H6337" s="50">
        <v>7</v>
      </c>
      <c r="I6337" s="52">
        <v>44994.586354166669</v>
      </c>
      <c r="J6337" s="50">
        <v>120</v>
      </c>
      <c r="K6337" s="51">
        <v>44994.95208333333</v>
      </c>
      <c r="L6337" s="53"/>
      <c r="M6337" s="54">
        <v>1</v>
      </c>
    </row>
    <row r="6338" spans="2:13" x14ac:dyDescent="0.3">
      <c r="B6338" s="49">
        <v>25181</v>
      </c>
      <c r="C6338" s="50">
        <v>301</v>
      </c>
      <c r="D6338" s="50" t="str">
        <f>VLOOKUP(Table8[[#This Row],[CustomerID]],Table15[[#All],[CustomerID]:[Company Name]],2,FALSE)</f>
        <v>Maple IDA</v>
      </c>
      <c r="E6338" s="51">
        <v>44994</v>
      </c>
      <c r="F6338" s="50">
        <v>2</v>
      </c>
      <c r="G6338" s="50" t="str">
        <f>VLOOKUP(Table8[[#This Row],[ProductID]],Table12[[#All],[ProductID]:[ProductFullName]],3,FALSE)</f>
        <v>Product B</v>
      </c>
      <c r="H6338" s="50">
        <v>2</v>
      </c>
      <c r="I6338" s="52">
        <v>44994.596365740741</v>
      </c>
      <c r="J6338" s="50">
        <v>114</v>
      </c>
      <c r="K6338" s="51">
        <v>44994.95208333333</v>
      </c>
      <c r="L6338" s="53"/>
      <c r="M6338" s="54">
        <v>1</v>
      </c>
    </row>
    <row r="6339" spans="2:13" x14ac:dyDescent="0.3">
      <c r="B6339" s="49">
        <v>25182</v>
      </c>
      <c r="C6339" s="50">
        <v>1124</v>
      </c>
      <c r="D6339" s="50" t="str">
        <f>VLOOKUP(Table8[[#This Row],[CustomerID]],Table15[[#All],[CustomerID]:[Company Name]],2,FALSE)</f>
        <v>The Village Store</v>
      </c>
      <c r="E6339" s="51">
        <v>44994</v>
      </c>
      <c r="F6339" s="50">
        <v>5</v>
      </c>
      <c r="G6339" s="50" t="str">
        <f>VLOOKUP(Table8[[#This Row],[ProductID]],Table12[[#All],[ProductID]:[ProductFullName]],3,FALSE)</f>
        <v>Product E</v>
      </c>
      <c r="H6339" s="50">
        <v>3</v>
      </c>
      <c r="I6339" s="52">
        <v>44994.605567129627</v>
      </c>
      <c r="J6339" s="50">
        <v>111</v>
      </c>
      <c r="K6339" s="51">
        <v>44994.95208333333</v>
      </c>
      <c r="L6339" s="53"/>
      <c r="M6339" s="54">
        <v>1</v>
      </c>
    </row>
    <row r="6340" spans="2:13" x14ac:dyDescent="0.3">
      <c r="B6340" s="49">
        <v>25183</v>
      </c>
      <c r="C6340" s="50">
        <v>1272</v>
      </c>
      <c r="D6340" s="50" t="str">
        <f>VLOOKUP(Table8[[#This Row],[CustomerID]],Table15[[#All],[CustomerID]:[Company Name]],2,FALSE)</f>
        <v>Holy Cross Hospital</v>
      </c>
      <c r="E6340" s="51">
        <v>44994</v>
      </c>
      <c r="F6340" s="50">
        <v>2</v>
      </c>
      <c r="G6340" s="50" t="str">
        <f>VLOOKUP(Table8[[#This Row],[ProductID]],Table12[[#All],[ProductID]:[ProductFullName]],3,FALSE)</f>
        <v>Product B</v>
      </c>
      <c r="H6340" s="50">
        <v>5</v>
      </c>
      <c r="I6340" s="52">
        <v>44994.618773148148</v>
      </c>
      <c r="J6340" s="50">
        <v>111</v>
      </c>
      <c r="K6340" s="51">
        <v>44994.95208333333</v>
      </c>
      <c r="L6340" s="53"/>
      <c r="M6340" s="54">
        <v>1</v>
      </c>
    </row>
    <row r="6341" spans="2:13" x14ac:dyDescent="0.3">
      <c r="B6341" s="49">
        <v>25184</v>
      </c>
      <c r="C6341" s="50">
        <v>853</v>
      </c>
      <c r="D6341" s="50" t="str">
        <f>VLOOKUP(Table8[[#This Row],[CustomerID]],Table15[[#All],[CustomerID]:[Company Name]],2,FALSE)</f>
        <v>Pic Pocket</v>
      </c>
      <c r="E6341" s="51">
        <v>44994</v>
      </c>
      <c r="F6341" s="50">
        <v>3</v>
      </c>
      <c r="G6341" s="50" t="str">
        <f>VLOOKUP(Table8[[#This Row],[ProductID]],Table12[[#All],[ProductID]:[ProductFullName]],3,FALSE)</f>
        <v>Product C</v>
      </c>
      <c r="H6341" s="50">
        <v>6</v>
      </c>
      <c r="I6341" s="52">
        <v>44994.634305555555</v>
      </c>
      <c r="J6341" s="50">
        <v>109</v>
      </c>
      <c r="K6341" s="51">
        <v>44994.95208333333</v>
      </c>
      <c r="L6341" s="53"/>
      <c r="M6341" s="54">
        <v>1</v>
      </c>
    </row>
    <row r="6342" spans="2:13" x14ac:dyDescent="0.3">
      <c r="B6342" s="49">
        <v>25185</v>
      </c>
      <c r="C6342" s="50">
        <v>548</v>
      </c>
      <c r="D6342" s="50" t="str">
        <f>VLOOKUP(Table8[[#This Row],[CustomerID]],Table15[[#All],[CustomerID]:[Company Name]],2,FALSE)</f>
        <v>Buck or Two #530</v>
      </c>
      <c r="E6342" s="51">
        <v>44994</v>
      </c>
      <c r="F6342" s="50">
        <v>3</v>
      </c>
      <c r="G6342" s="50" t="str">
        <f>VLOOKUP(Table8[[#This Row],[ProductID]],Table12[[#All],[ProductID]:[ProductFullName]],3,FALSE)</f>
        <v>Product C</v>
      </c>
      <c r="H6342" s="50">
        <v>4</v>
      </c>
      <c r="I6342" s="52">
        <v>44994.647824074076</v>
      </c>
      <c r="J6342" s="50">
        <v>131</v>
      </c>
      <c r="K6342" s="51">
        <v>44994.95208333333</v>
      </c>
      <c r="L6342" s="53"/>
      <c r="M6342" s="54">
        <v>1</v>
      </c>
    </row>
    <row r="6343" spans="2:13" x14ac:dyDescent="0.3">
      <c r="B6343" s="49">
        <v>25186</v>
      </c>
      <c r="C6343" s="50">
        <v>1020</v>
      </c>
      <c r="D6343" s="50" t="str">
        <f>VLOOKUP(Table8[[#This Row],[CustomerID]],Table15[[#All],[CustomerID]:[Company Name]],2,FALSE)</f>
        <v>KENDALLS BOTIQUE &amp; CONSIGNMENT</v>
      </c>
      <c r="E6343" s="51">
        <v>44994</v>
      </c>
      <c r="F6343" s="50">
        <v>6</v>
      </c>
      <c r="G6343" s="50" t="str">
        <f>VLOOKUP(Table8[[#This Row],[ProductID]],Table12[[#All],[ProductID]:[ProductFullName]],3,FALSE)</f>
        <v>Product F</v>
      </c>
      <c r="H6343" s="53"/>
      <c r="I6343" s="53"/>
      <c r="J6343" s="53"/>
      <c r="K6343" s="51">
        <v>44994.95208333333</v>
      </c>
      <c r="L6343" s="53"/>
      <c r="M6343" s="54">
        <v>1</v>
      </c>
    </row>
    <row r="6344" spans="2:13" x14ac:dyDescent="0.3">
      <c r="B6344" s="49">
        <v>25187</v>
      </c>
      <c r="C6344" s="50">
        <v>1258</v>
      </c>
      <c r="D6344" s="50" t="str">
        <f>VLOOKUP(Table8[[#This Row],[CustomerID]],Table15[[#All],[CustomerID]:[Company Name]],2,FALSE)</f>
        <v>Talking Hands/ Indulgences</v>
      </c>
      <c r="E6344" s="51">
        <v>44994</v>
      </c>
      <c r="F6344" s="50">
        <v>5</v>
      </c>
      <c r="G6344" s="50" t="str">
        <f>VLOOKUP(Table8[[#This Row],[ProductID]],Table12[[#All],[ProductID]:[ProductFullName]],3,FALSE)</f>
        <v>Product E</v>
      </c>
      <c r="H6344" s="50">
        <v>5</v>
      </c>
      <c r="I6344" s="52">
        <v>44994.672928240747</v>
      </c>
      <c r="J6344" s="50">
        <v>132</v>
      </c>
      <c r="K6344" s="51">
        <v>44994.95208333333</v>
      </c>
      <c r="L6344" s="53"/>
      <c r="M6344" s="54">
        <v>1</v>
      </c>
    </row>
    <row r="6345" spans="2:13" x14ac:dyDescent="0.3">
      <c r="B6345" s="49">
        <v>25188</v>
      </c>
      <c r="C6345" s="50">
        <v>99</v>
      </c>
      <c r="D6345" s="50" t="str">
        <f>VLOOKUP(Table8[[#This Row],[CustomerID]],Table15[[#All],[CustomerID]:[Company Name]],2,FALSE)</f>
        <v>Casa Luca</v>
      </c>
      <c r="E6345" s="51">
        <v>44994</v>
      </c>
      <c r="F6345" s="50">
        <v>2</v>
      </c>
      <c r="G6345" s="50" t="str">
        <f>VLOOKUP(Table8[[#This Row],[ProductID]],Table12[[#All],[ProductID]:[ProductFullName]],3,FALSE)</f>
        <v>Product B</v>
      </c>
      <c r="H6345" s="50">
        <v>4</v>
      </c>
      <c r="I6345" s="52">
        <v>44994.683599537042</v>
      </c>
      <c r="J6345" s="50">
        <v>125</v>
      </c>
      <c r="K6345" s="51">
        <v>44994.95208333333</v>
      </c>
      <c r="L6345" s="53"/>
      <c r="M6345" s="54">
        <v>1</v>
      </c>
    </row>
    <row r="6346" spans="2:13" x14ac:dyDescent="0.3">
      <c r="B6346" s="49">
        <v>25189</v>
      </c>
      <c r="C6346" s="50">
        <v>916</v>
      </c>
      <c r="D6346" s="50" t="str">
        <f>VLOOKUP(Table8[[#This Row],[CustomerID]],Table15[[#All],[CustomerID]:[Company Name]],2,FALSE)</f>
        <v>Thruway/Tru Value</v>
      </c>
      <c r="E6346" s="51">
        <v>44994</v>
      </c>
      <c r="F6346" s="50">
        <v>6</v>
      </c>
      <c r="G6346" s="50" t="str">
        <f>VLOOKUP(Table8[[#This Row],[ProductID]],Table12[[#All],[ProductID]:[ProductFullName]],3,FALSE)</f>
        <v>Product F</v>
      </c>
      <c r="H6346" s="53"/>
      <c r="I6346" s="53"/>
      <c r="J6346" s="53"/>
      <c r="K6346" s="51">
        <v>44994.95208333333</v>
      </c>
      <c r="L6346" s="53"/>
      <c r="M6346" s="54">
        <v>1</v>
      </c>
    </row>
    <row r="6347" spans="2:13" x14ac:dyDescent="0.3">
      <c r="B6347" s="49">
        <v>25190</v>
      </c>
      <c r="C6347" s="50">
        <v>1163</v>
      </c>
      <c r="D6347" s="50" t="str">
        <f>VLOOKUP(Table8[[#This Row],[CustomerID]],Table15[[#All],[CustomerID]:[Company Name]],2,FALSE)</f>
        <v>North Memorial Medical Center</v>
      </c>
      <c r="E6347" s="51">
        <v>44994</v>
      </c>
      <c r="F6347" s="50">
        <v>2</v>
      </c>
      <c r="G6347" s="50" t="str">
        <f>VLOOKUP(Table8[[#This Row],[ProductID]],Table12[[#All],[ProductID]:[ProductFullName]],3,FALSE)</f>
        <v>Product B</v>
      </c>
      <c r="H6347" s="50">
        <v>4</v>
      </c>
      <c r="I6347" s="52">
        <v>44994.707222222227</v>
      </c>
      <c r="J6347" s="50">
        <v>124</v>
      </c>
      <c r="K6347" s="51">
        <v>44994.95208333333</v>
      </c>
      <c r="L6347" s="53"/>
      <c r="M6347" s="54">
        <v>1</v>
      </c>
    </row>
    <row r="6348" spans="2:13" x14ac:dyDescent="0.3">
      <c r="B6348" s="49">
        <v>25191</v>
      </c>
      <c r="C6348" s="50">
        <v>584</v>
      </c>
      <c r="D6348" s="50" t="str">
        <f>VLOOKUP(Table8[[#This Row],[CustomerID]],Table15[[#All],[CustomerID]:[Company Name]],2,FALSE)</f>
        <v>Gift Boutique</v>
      </c>
      <c r="E6348" s="51">
        <v>44994</v>
      </c>
      <c r="F6348" s="50">
        <v>2</v>
      </c>
      <c r="G6348" s="50" t="str">
        <f>VLOOKUP(Table8[[#This Row],[ProductID]],Table12[[#All],[ProductID]:[ProductFullName]],3,FALSE)</f>
        <v>Product B</v>
      </c>
      <c r="H6348" s="50">
        <v>7</v>
      </c>
      <c r="I6348" s="52">
        <v>44994.722013888895</v>
      </c>
      <c r="J6348" s="50">
        <v>117</v>
      </c>
      <c r="K6348" s="51">
        <v>44994.95208333333</v>
      </c>
      <c r="L6348" s="53"/>
      <c r="M6348" s="54">
        <v>1</v>
      </c>
    </row>
    <row r="6349" spans="2:13" x14ac:dyDescent="0.3">
      <c r="B6349" s="49">
        <v>25192</v>
      </c>
      <c r="C6349" s="50">
        <v>1157</v>
      </c>
      <c r="D6349" s="50" t="str">
        <f>VLOOKUP(Table8[[#This Row],[CustomerID]],Table15[[#All],[CustomerID]:[Company Name]],2,FALSE)</f>
        <v>Miles Kimball Company</v>
      </c>
      <c r="E6349" s="51">
        <v>44995</v>
      </c>
      <c r="F6349" s="50">
        <v>3</v>
      </c>
      <c r="G6349" s="50" t="str">
        <f>VLOOKUP(Table8[[#This Row],[ProductID]],Table12[[#All],[ProductID]:[ProductFullName]],3,FALSE)</f>
        <v>Product C</v>
      </c>
      <c r="H6349" s="50">
        <v>7</v>
      </c>
      <c r="I6349" s="52">
        <v>44995.333333333336</v>
      </c>
      <c r="J6349" s="50">
        <v>114</v>
      </c>
      <c r="K6349" s="51">
        <v>44995.945833333331</v>
      </c>
      <c r="L6349" s="53"/>
      <c r="M6349" s="54">
        <v>1</v>
      </c>
    </row>
    <row r="6350" spans="2:13" x14ac:dyDescent="0.3">
      <c r="B6350" s="49">
        <v>25193</v>
      </c>
      <c r="C6350" s="50">
        <v>574</v>
      </c>
      <c r="D6350" s="50" t="str">
        <f>VLOOKUP(Table8[[#This Row],[CustomerID]],Table15[[#All],[CustomerID]:[Company Name]],2,FALSE)</f>
        <v>Counter Clockwise</v>
      </c>
      <c r="E6350" s="51">
        <v>44995</v>
      </c>
      <c r="F6350" s="50">
        <v>4</v>
      </c>
      <c r="G6350" s="50" t="str">
        <f>VLOOKUP(Table8[[#This Row],[ProductID]],Table12[[#All],[ProductID]:[ProductFullName]],3,FALSE)</f>
        <v>Product D</v>
      </c>
      <c r="H6350" s="50">
        <v>7</v>
      </c>
      <c r="I6350" s="52">
        <v>44995.347372685188</v>
      </c>
      <c r="J6350" s="50">
        <v>133</v>
      </c>
      <c r="K6350" s="51">
        <v>44995.945833333331</v>
      </c>
      <c r="L6350" s="53"/>
      <c r="M6350" s="54">
        <v>1</v>
      </c>
    </row>
    <row r="6351" spans="2:13" x14ac:dyDescent="0.3">
      <c r="B6351" s="49">
        <v>25194</v>
      </c>
      <c r="C6351" s="50">
        <v>709</v>
      </c>
      <c r="D6351" s="50" t="str">
        <f>VLOOKUP(Table8[[#This Row],[CustomerID]],Table15[[#All],[CustomerID]:[Company Name]],2,FALSE)</f>
        <v>Edward Chapman's Ladies Shops</v>
      </c>
      <c r="E6351" s="51">
        <v>44995</v>
      </c>
      <c r="F6351" s="50">
        <v>4</v>
      </c>
      <c r="G6351" s="50" t="str">
        <f>VLOOKUP(Table8[[#This Row],[ProductID]],Table12[[#All],[ProductID]:[ProductFullName]],3,FALSE)</f>
        <v>Product D</v>
      </c>
      <c r="H6351" s="50">
        <v>3</v>
      </c>
      <c r="I6351" s="52">
        <v>44995.361770833333</v>
      </c>
      <c r="J6351" s="50">
        <v>130</v>
      </c>
      <c r="K6351" s="51">
        <v>44995.945833333331</v>
      </c>
      <c r="L6351" s="53"/>
      <c r="M6351" s="54">
        <v>1</v>
      </c>
    </row>
    <row r="6352" spans="2:13" x14ac:dyDescent="0.3">
      <c r="B6352" s="49">
        <v>25195</v>
      </c>
      <c r="C6352" s="50">
        <v>1233</v>
      </c>
      <c r="D6352" s="50" t="str">
        <f>VLOOKUP(Table8[[#This Row],[CustomerID]],Table15[[#All],[CustomerID]:[Company Name]],2,FALSE)</f>
        <v>Learning Express</v>
      </c>
      <c r="E6352" s="51">
        <v>44995</v>
      </c>
      <c r="F6352" s="50">
        <v>4</v>
      </c>
      <c r="G6352" s="50" t="str">
        <f>VLOOKUP(Table8[[#This Row],[ProductID]],Table12[[#All],[ProductID]:[ProductFullName]],3,FALSE)</f>
        <v>Product D</v>
      </c>
      <c r="H6352" s="50">
        <v>6</v>
      </c>
      <c r="I6352" s="52">
        <v>44995.375543981478</v>
      </c>
      <c r="J6352" s="50">
        <v>111</v>
      </c>
      <c r="K6352" s="51">
        <v>44995.945833333331</v>
      </c>
      <c r="L6352" s="53"/>
      <c r="M6352" s="54">
        <v>1</v>
      </c>
    </row>
    <row r="6353" spans="2:13" x14ac:dyDescent="0.3">
      <c r="B6353" s="49">
        <v>25196</v>
      </c>
      <c r="C6353" s="50">
        <v>1203</v>
      </c>
      <c r="D6353" s="50" t="str">
        <f>VLOOKUP(Table8[[#This Row],[CustomerID]],Table15[[#All],[CustomerID]:[Company Name]],2,FALSE)</f>
        <v>G.W.Spencer(Something Else) - Sedalia</v>
      </c>
      <c r="E6353" s="51">
        <v>44995</v>
      </c>
      <c r="F6353" s="50">
        <v>4</v>
      </c>
      <c r="G6353" s="50" t="str">
        <f>VLOOKUP(Table8[[#This Row],[ProductID]],Table12[[#All],[ProductID]:[ProductFullName]],3,FALSE)</f>
        <v>Product D</v>
      </c>
      <c r="H6353" s="50">
        <v>6</v>
      </c>
      <c r="I6353" s="52">
        <v>44995.392708333333</v>
      </c>
      <c r="J6353" s="50">
        <v>107</v>
      </c>
      <c r="K6353" s="51">
        <v>44995.945833333331</v>
      </c>
      <c r="L6353" s="53"/>
      <c r="M6353" s="54">
        <v>1</v>
      </c>
    </row>
    <row r="6354" spans="2:13" x14ac:dyDescent="0.3">
      <c r="B6354" s="49">
        <v>25197</v>
      </c>
      <c r="C6354" s="50">
        <v>580</v>
      </c>
      <c r="D6354" s="50" t="str">
        <f>VLOOKUP(Table8[[#This Row],[CustomerID]],Table15[[#All],[CustomerID]:[Company Name]],2,FALSE)</f>
        <v>Valley Jewellers Ltd.</v>
      </c>
      <c r="E6354" s="51">
        <v>44995</v>
      </c>
      <c r="F6354" s="50">
        <v>4</v>
      </c>
      <c r="G6354" s="50" t="str">
        <f>VLOOKUP(Table8[[#This Row],[ProductID]],Table12[[#All],[ProductID]:[ProductFullName]],3,FALSE)</f>
        <v>Product D</v>
      </c>
      <c r="H6354" s="50">
        <v>7</v>
      </c>
      <c r="I6354" s="52">
        <v>44995.407152777778</v>
      </c>
      <c r="J6354" s="50">
        <v>110</v>
      </c>
      <c r="K6354" s="51">
        <v>44995.945833333331</v>
      </c>
      <c r="L6354" s="53"/>
      <c r="M6354" s="54">
        <v>1</v>
      </c>
    </row>
    <row r="6355" spans="2:13" x14ac:dyDescent="0.3">
      <c r="B6355" s="49">
        <v>25198</v>
      </c>
      <c r="C6355" s="50">
        <v>687</v>
      </c>
      <c r="D6355" s="50" t="str">
        <f>VLOOKUP(Table8[[#This Row],[CustomerID]],Table15[[#All],[CustomerID]:[Company Name]],2,FALSE)</f>
        <v>Your Dollar Store With More #149</v>
      </c>
      <c r="E6355" s="51">
        <v>44995</v>
      </c>
      <c r="F6355" s="50">
        <v>4</v>
      </c>
      <c r="G6355" s="50" t="str">
        <f>VLOOKUP(Table8[[#This Row],[ProductID]],Table12[[#All],[ProductID]:[ProductFullName]],3,FALSE)</f>
        <v>Product D</v>
      </c>
      <c r="H6355" s="50">
        <v>7</v>
      </c>
      <c r="I6355" s="52">
        <v>44995.421226851853</v>
      </c>
      <c r="J6355" s="50">
        <v>105</v>
      </c>
      <c r="K6355" s="51">
        <v>44995.945833333331</v>
      </c>
      <c r="L6355" s="53"/>
      <c r="M6355" s="54">
        <v>1</v>
      </c>
    </row>
    <row r="6356" spans="2:13" x14ac:dyDescent="0.3">
      <c r="B6356" s="49">
        <v>25199</v>
      </c>
      <c r="C6356" s="50">
        <v>806</v>
      </c>
      <c r="D6356" s="50" t="str">
        <f>VLOOKUP(Table8[[#This Row],[CustomerID]],Table15[[#All],[CustomerID]:[Company Name]],2,FALSE)</f>
        <v>Frog Pond Florist</v>
      </c>
      <c r="E6356" s="51">
        <v>44995</v>
      </c>
      <c r="F6356" s="50">
        <v>5</v>
      </c>
      <c r="G6356" s="50" t="str">
        <f>VLOOKUP(Table8[[#This Row],[ProductID]],Table12[[#All],[ProductID]:[ProductFullName]],3,FALSE)</f>
        <v>Product E</v>
      </c>
      <c r="H6356" s="50">
        <v>3</v>
      </c>
      <c r="I6356" s="52">
        <v>44995.438472222224</v>
      </c>
      <c r="J6356" s="50">
        <v>114</v>
      </c>
      <c r="K6356" s="51">
        <v>44995.945833333331</v>
      </c>
      <c r="L6356" s="53"/>
      <c r="M6356" s="54">
        <v>1</v>
      </c>
    </row>
    <row r="6357" spans="2:13" x14ac:dyDescent="0.3">
      <c r="B6357" s="49">
        <v>25200</v>
      </c>
      <c r="C6357" s="50">
        <v>747</v>
      </c>
      <c r="D6357" s="50" t="str">
        <f>VLOOKUP(Table8[[#This Row],[CustomerID]],Table15[[#All],[CustomerID]:[Company Name]],2,FALSE)</f>
        <v>Totem Pole</v>
      </c>
      <c r="E6357" s="51">
        <v>44995</v>
      </c>
      <c r="F6357" s="50">
        <v>3</v>
      </c>
      <c r="G6357" s="50" t="str">
        <f>VLOOKUP(Table8[[#This Row],[ProductID]],Table12[[#All],[ProductID]:[ProductFullName]],3,FALSE)</f>
        <v>Product C</v>
      </c>
      <c r="H6357" s="50">
        <v>7</v>
      </c>
      <c r="I6357" s="52">
        <v>44995.450995370375</v>
      </c>
      <c r="J6357" s="50">
        <v>126</v>
      </c>
      <c r="K6357" s="51">
        <v>44995.945833333331</v>
      </c>
      <c r="L6357" s="53"/>
      <c r="M6357" s="54">
        <v>1</v>
      </c>
    </row>
    <row r="6358" spans="2:13" x14ac:dyDescent="0.3">
      <c r="B6358" s="49">
        <v>25201</v>
      </c>
      <c r="C6358" s="50">
        <v>958</v>
      </c>
      <c r="D6358" s="50" t="str">
        <f>VLOOKUP(Table8[[#This Row],[CustomerID]],Table15[[#All],[CustomerID]:[Company Name]],2,FALSE)</f>
        <v>Sandts Pharmacy</v>
      </c>
      <c r="E6358" s="51">
        <v>44995</v>
      </c>
      <c r="F6358" s="50">
        <v>3</v>
      </c>
      <c r="G6358" s="50" t="str">
        <f>VLOOKUP(Table8[[#This Row],[ProductID]],Table12[[#All],[ProductID]:[ProductFullName]],3,FALSE)</f>
        <v>Product C</v>
      </c>
      <c r="H6358" s="50">
        <v>7</v>
      </c>
      <c r="I6358" s="52">
        <v>44995.461886574078</v>
      </c>
      <c r="J6358" s="50">
        <v>118</v>
      </c>
      <c r="K6358" s="51">
        <v>44995.945833333331</v>
      </c>
      <c r="L6358" s="53"/>
      <c r="M6358" s="54">
        <v>1</v>
      </c>
    </row>
    <row r="6359" spans="2:13" x14ac:dyDescent="0.3">
      <c r="B6359" s="49">
        <v>25202</v>
      </c>
      <c r="C6359" s="50">
        <v>176</v>
      </c>
      <c r="D6359" s="50" t="str">
        <f>VLOOKUP(Table8[[#This Row],[CustomerID]],Table15[[#All],[CustomerID]:[Company Name]],2,FALSE)</f>
        <v>Whitfield Guardian Pharmacy</v>
      </c>
      <c r="E6359" s="51">
        <v>44995</v>
      </c>
      <c r="F6359" s="50">
        <v>2</v>
      </c>
      <c r="G6359" s="50" t="str">
        <f>VLOOKUP(Table8[[#This Row],[ProductID]],Table12[[#All],[ProductID]:[ProductFullName]],3,FALSE)</f>
        <v>Product B</v>
      </c>
      <c r="H6359" s="50">
        <v>2</v>
      </c>
      <c r="I6359" s="52">
        <v>44995.474004629636</v>
      </c>
      <c r="J6359" s="50">
        <v>128</v>
      </c>
      <c r="K6359" s="51">
        <v>44995.945833333331</v>
      </c>
      <c r="L6359" s="53"/>
      <c r="M6359" s="54">
        <v>1</v>
      </c>
    </row>
    <row r="6360" spans="2:13" x14ac:dyDescent="0.3">
      <c r="B6360" s="49">
        <v>25203</v>
      </c>
      <c r="C6360" s="50">
        <v>457</v>
      </c>
      <c r="D6360" s="50" t="str">
        <f>VLOOKUP(Table8[[#This Row],[CustomerID]],Table15[[#All],[CustomerID]:[Company Name]],2,FALSE)</f>
        <v>Zak's Natural Foods</v>
      </c>
      <c r="E6360" s="51">
        <v>44995</v>
      </c>
      <c r="F6360" s="50">
        <v>3</v>
      </c>
      <c r="G6360" s="50" t="str">
        <f>VLOOKUP(Table8[[#This Row],[ProductID]],Table12[[#All],[ProductID]:[ProductFullName]],3,FALSE)</f>
        <v>Product C</v>
      </c>
      <c r="H6360" s="50">
        <v>7</v>
      </c>
      <c r="I6360" s="52">
        <v>44995.491423611114</v>
      </c>
      <c r="J6360" s="50">
        <v>109</v>
      </c>
      <c r="K6360" s="51">
        <v>44995.945833333331</v>
      </c>
      <c r="L6360" s="53"/>
      <c r="M6360" s="54">
        <v>1</v>
      </c>
    </row>
    <row r="6361" spans="2:13" x14ac:dyDescent="0.3">
      <c r="B6361" s="49">
        <v>25204</v>
      </c>
      <c r="C6361" s="50">
        <v>1309</v>
      </c>
      <c r="D6361" s="50" t="str">
        <f>VLOOKUP(Table8[[#This Row],[CustomerID]],Table15[[#All],[CustomerID]:[Company Name]],2,FALSE)</f>
        <v>Starcrest Products of California Inc</v>
      </c>
      <c r="E6361" s="51">
        <v>44995</v>
      </c>
      <c r="F6361" s="50">
        <v>4</v>
      </c>
      <c r="G6361" s="50" t="str">
        <f>VLOOKUP(Table8[[#This Row],[ProductID]],Table12[[#All],[ProductID]:[ProductFullName]],3,FALSE)</f>
        <v>Product D</v>
      </c>
      <c r="H6361" s="50">
        <v>3</v>
      </c>
      <c r="I6361" s="52">
        <v>44995.501967592594</v>
      </c>
      <c r="J6361" s="50">
        <v>133</v>
      </c>
      <c r="K6361" s="51">
        <v>44995.945833333331</v>
      </c>
      <c r="L6361" s="53"/>
      <c r="M6361" s="54">
        <v>1</v>
      </c>
    </row>
    <row r="6362" spans="2:13" x14ac:dyDescent="0.3">
      <c r="B6362" s="49">
        <v>25205</v>
      </c>
      <c r="C6362" s="50">
        <v>1207</v>
      </c>
      <c r="D6362" s="50" t="str">
        <f>VLOOKUP(Table8[[#This Row],[CustomerID]],Table15[[#All],[CustomerID]:[Company Name]],2,FALSE)</f>
        <v>Hillmer's Luggage, Leather and Gift</v>
      </c>
      <c r="E6362" s="51">
        <v>44995</v>
      </c>
      <c r="F6362" s="50">
        <v>1</v>
      </c>
      <c r="G6362" s="50" t="str">
        <f>VLOOKUP(Table8[[#This Row],[ProductID]],Table12[[#All],[ProductID]:[ProductFullName]],3,FALSE)</f>
        <v>Product A</v>
      </c>
      <c r="H6362" s="50">
        <v>5</v>
      </c>
      <c r="I6362" s="52">
        <v>44995.511956018519</v>
      </c>
      <c r="J6362" s="50">
        <v>116</v>
      </c>
      <c r="K6362" s="51">
        <v>44995.945833333331</v>
      </c>
      <c r="L6362" s="53"/>
      <c r="M6362" s="54">
        <v>1</v>
      </c>
    </row>
    <row r="6363" spans="2:13" x14ac:dyDescent="0.3">
      <c r="B6363" s="49">
        <v>25206</v>
      </c>
      <c r="C6363" s="50">
        <v>873</v>
      </c>
      <c r="D6363" s="50" t="str">
        <f>VLOOKUP(Table8[[#This Row],[CustomerID]],Table15[[#All],[CustomerID]:[Company Name]],2,FALSE)</f>
        <v>Exclusive Designs</v>
      </c>
      <c r="E6363" s="51">
        <v>44995</v>
      </c>
      <c r="F6363" s="50">
        <v>6</v>
      </c>
      <c r="G6363" s="50" t="str">
        <f>VLOOKUP(Table8[[#This Row],[ProductID]],Table12[[#All],[ProductID]:[ProductFullName]],3,FALSE)</f>
        <v>Product F</v>
      </c>
      <c r="H6363" s="53"/>
      <c r="I6363" s="53"/>
      <c r="J6363" s="53"/>
      <c r="K6363" s="51">
        <v>44995.945833333331</v>
      </c>
      <c r="L6363" s="53"/>
      <c r="M6363" s="54">
        <v>1</v>
      </c>
    </row>
    <row r="6364" spans="2:13" x14ac:dyDescent="0.3">
      <c r="B6364" s="49">
        <v>25207</v>
      </c>
      <c r="C6364" s="50">
        <v>1269</v>
      </c>
      <c r="D6364" s="50" t="str">
        <f>VLOOKUP(Table8[[#This Row],[CustomerID]],Table15[[#All],[CustomerID]:[Company Name]],2,FALSE)</f>
        <v>Shem's Hallmark</v>
      </c>
      <c r="E6364" s="51">
        <v>44995</v>
      </c>
      <c r="F6364" s="50">
        <v>1</v>
      </c>
      <c r="G6364" s="50" t="str">
        <f>VLOOKUP(Table8[[#This Row],[ProductID]],Table12[[#All],[ProductID]:[ProductFullName]],3,FALSE)</f>
        <v>Product A</v>
      </c>
      <c r="H6364" s="50">
        <v>5</v>
      </c>
      <c r="I6364" s="52">
        <v>44995.545694444452</v>
      </c>
      <c r="J6364" s="50">
        <v>131</v>
      </c>
      <c r="K6364" s="51">
        <v>44995.945833333331</v>
      </c>
      <c r="L6364" s="53"/>
      <c r="M6364" s="54">
        <v>1</v>
      </c>
    </row>
    <row r="6365" spans="2:13" x14ac:dyDescent="0.3">
      <c r="B6365" s="49">
        <v>25208</v>
      </c>
      <c r="C6365" s="50">
        <v>543</v>
      </c>
      <c r="D6365" s="50" t="str">
        <f>VLOOKUP(Table8[[#This Row],[CustomerID]],Table15[[#All],[CustomerID]:[Company Name]],2,FALSE)</f>
        <v>Happy Hour Cards</v>
      </c>
      <c r="E6365" s="51">
        <v>44995</v>
      </c>
      <c r="F6365" s="50">
        <v>2</v>
      </c>
      <c r="G6365" s="50" t="str">
        <f>VLOOKUP(Table8[[#This Row],[ProductID]],Table12[[#All],[ProductID]:[ProductFullName]],3,FALSE)</f>
        <v>Product B</v>
      </c>
      <c r="H6365" s="50">
        <v>6</v>
      </c>
      <c r="I6365" s="52">
        <v>44995.557986111118</v>
      </c>
      <c r="J6365" s="50">
        <v>131</v>
      </c>
      <c r="K6365" s="51">
        <v>44995.945833333331</v>
      </c>
      <c r="L6365" s="53"/>
      <c r="M6365" s="54">
        <v>1</v>
      </c>
    </row>
    <row r="6366" spans="2:13" x14ac:dyDescent="0.3">
      <c r="B6366" s="49">
        <v>25209</v>
      </c>
      <c r="C6366" s="50">
        <v>1180</v>
      </c>
      <c r="D6366" s="50" t="str">
        <f>VLOOKUP(Table8[[#This Row],[CustomerID]],Table15[[#All],[CustomerID]:[Company Name]],2,FALSE)</f>
        <v>Burger Drugs</v>
      </c>
      <c r="E6366" s="51">
        <v>44995</v>
      </c>
      <c r="F6366" s="50">
        <v>5</v>
      </c>
      <c r="G6366" s="50" t="str">
        <f>VLOOKUP(Table8[[#This Row],[ProductID]],Table12[[#All],[ProductID]:[ProductFullName]],3,FALSE)</f>
        <v>Product E</v>
      </c>
      <c r="H6366" s="50">
        <v>3</v>
      </c>
      <c r="I6366" s="52">
        <v>44995.573692129634</v>
      </c>
      <c r="J6366" s="50">
        <v>129</v>
      </c>
      <c r="K6366" s="51">
        <v>44995.945833333331</v>
      </c>
      <c r="L6366" s="53"/>
      <c r="M6366" s="54">
        <v>1</v>
      </c>
    </row>
    <row r="6367" spans="2:13" x14ac:dyDescent="0.3">
      <c r="B6367" s="49">
        <v>25210</v>
      </c>
      <c r="C6367" s="50">
        <v>607</v>
      </c>
      <c r="D6367" s="50" t="str">
        <f>VLOOKUP(Table8[[#This Row],[CustomerID]],Table15[[#All],[CustomerID]:[Company Name]],2,FALSE)</f>
        <v>The Heavenly Outhouse</v>
      </c>
      <c r="E6367" s="51">
        <v>44995</v>
      </c>
      <c r="F6367" s="50">
        <v>2</v>
      </c>
      <c r="G6367" s="50" t="str">
        <f>VLOOKUP(Table8[[#This Row],[ProductID]],Table12[[#All],[ProductID]:[ProductFullName]],3,FALSE)</f>
        <v>Product B</v>
      </c>
      <c r="H6367" s="50">
        <v>5</v>
      </c>
      <c r="I6367" s="52">
        <v>44995.583958333336</v>
      </c>
      <c r="J6367" s="50">
        <v>133</v>
      </c>
      <c r="K6367" s="51">
        <v>44995.945833333331</v>
      </c>
      <c r="L6367" s="53"/>
      <c r="M6367" s="54">
        <v>1</v>
      </c>
    </row>
    <row r="6368" spans="2:13" x14ac:dyDescent="0.3">
      <c r="B6368" s="49">
        <v>25211</v>
      </c>
      <c r="C6368" s="50">
        <v>453</v>
      </c>
      <c r="D6368" s="50" t="str">
        <f>VLOOKUP(Table8[[#This Row],[CustomerID]],Table15[[#All],[CustomerID]:[Company Name]],2,FALSE)</f>
        <v>Windsor-Detroit Tunnel Duty Free Shop</v>
      </c>
      <c r="E6368" s="51">
        <v>44995</v>
      </c>
      <c r="F6368" s="50">
        <v>5</v>
      </c>
      <c r="G6368" s="50" t="str">
        <f>VLOOKUP(Table8[[#This Row],[ProductID]],Table12[[#All],[ProductID]:[ProductFullName]],3,FALSE)</f>
        <v>Product E</v>
      </c>
      <c r="H6368" s="50">
        <v>4</v>
      </c>
      <c r="I6368" s="52">
        <v>44995.59819444445</v>
      </c>
      <c r="J6368" s="50">
        <v>106</v>
      </c>
      <c r="K6368" s="51">
        <v>44995.945833333331</v>
      </c>
      <c r="L6368" s="53"/>
      <c r="M6368" s="54">
        <v>1</v>
      </c>
    </row>
    <row r="6369" spans="2:13" x14ac:dyDescent="0.3">
      <c r="B6369" s="49">
        <v>25212</v>
      </c>
      <c r="C6369" s="50">
        <v>675</v>
      </c>
      <c r="D6369" s="50" t="str">
        <f>VLOOKUP(Table8[[#This Row],[CustomerID]],Table15[[#All],[CustomerID]:[Company Name]],2,FALSE)</f>
        <v>Pharmasave - 154</v>
      </c>
      <c r="E6369" s="51">
        <v>44995</v>
      </c>
      <c r="F6369" s="50">
        <v>3</v>
      </c>
      <c r="G6369" s="50" t="str">
        <f>VLOOKUP(Table8[[#This Row],[ProductID]],Table12[[#All],[ProductID]:[ProductFullName]],3,FALSE)</f>
        <v>Product C</v>
      </c>
      <c r="H6369" s="50">
        <v>5</v>
      </c>
      <c r="I6369" s="52">
        <v>44995.615289351859</v>
      </c>
      <c r="J6369" s="50">
        <v>128</v>
      </c>
      <c r="K6369" s="51">
        <v>44995.945833333331</v>
      </c>
      <c r="L6369" s="53"/>
      <c r="M6369" s="54">
        <v>1</v>
      </c>
    </row>
    <row r="6370" spans="2:13" x14ac:dyDescent="0.3">
      <c r="B6370" s="49">
        <v>25213</v>
      </c>
      <c r="C6370" s="50">
        <v>1080</v>
      </c>
      <c r="D6370" s="50" t="str">
        <f>VLOOKUP(Table8[[#This Row],[CustomerID]],Table15[[#All],[CustomerID]:[Company Name]],2,FALSE)</f>
        <v>Forest General Hospital</v>
      </c>
      <c r="E6370" s="51">
        <v>44995</v>
      </c>
      <c r="F6370" s="50">
        <v>2</v>
      </c>
      <c r="G6370" s="50" t="str">
        <f>VLOOKUP(Table8[[#This Row],[ProductID]],Table12[[#All],[ProductID]:[ProductFullName]],3,FALSE)</f>
        <v>Product B</v>
      </c>
      <c r="H6370" s="50">
        <v>2</v>
      </c>
      <c r="I6370" s="52">
        <v>44995.624571759268</v>
      </c>
      <c r="J6370" s="50">
        <v>129</v>
      </c>
      <c r="K6370" s="51">
        <v>44995.945833333331</v>
      </c>
      <c r="L6370" s="53"/>
      <c r="M6370" s="54">
        <v>1</v>
      </c>
    </row>
    <row r="6371" spans="2:13" x14ac:dyDescent="0.3">
      <c r="B6371" s="49">
        <v>25214</v>
      </c>
      <c r="C6371" s="50">
        <v>375</v>
      </c>
      <c r="D6371" s="50" t="str">
        <f>VLOOKUP(Table8[[#This Row],[CustomerID]],Table15[[#All],[CustomerID]:[Company Name]],2,FALSE)</f>
        <v>Laure-Linds Ladies Accessories</v>
      </c>
      <c r="E6371" s="51">
        <v>44995</v>
      </c>
      <c r="F6371" s="50">
        <v>6</v>
      </c>
      <c r="G6371" s="50" t="str">
        <f>VLOOKUP(Table8[[#This Row],[ProductID]],Table12[[#All],[ProductID]:[ProductFullName]],3,FALSE)</f>
        <v>Product F</v>
      </c>
      <c r="H6371" s="53"/>
      <c r="I6371" s="53"/>
      <c r="J6371" s="53"/>
      <c r="K6371" s="51">
        <v>44995.945833333331</v>
      </c>
      <c r="L6371" s="53"/>
      <c r="M6371" s="54">
        <v>1</v>
      </c>
    </row>
    <row r="6372" spans="2:13" x14ac:dyDescent="0.3">
      <c r="B6372" s="49">
        <v>25215</v>
      </c>
      <c r="C6372" s="50">
        <v>1205</v>
      </c>
      <c r="D6372" s="50" t="str">
        <f>VLOOKUP(Table8[[#This Row],[CustomerID]],Table15[[#All],[CustomerID]:[Company Name]],2,FALSE)</f>
        <v>Lawrence Memorial Hospital</v>
      </c>
      <c r="E6372" s="51">
        <v>44995</v>
      </c>
      <c r="F6372" s="50">
        <v>5</v>
      </c>
      <c r="G6372" s="50" t="str">
        <f>VLOOKUP(Table8[[#This Row],[ProductID]],Table12[[#All],[ProductID]:[ProductFullName]],3,FALSE)</f>
        <v>Product E</v>
      </c>
      <c r="H6372" s="50">
        <v>2</v>
      </c>
      <c r="I6372" s="52">
        <v>44995.651354166679</v>
      </c>
      <c r="J6372" s="50">
        <v>113</v>
      </c>
      <c r="K6372" s="51">
        <v>44995.945833333331</v>
      </c>
      <c r="L6372" s="53"/>
      <c r="M6372" s="54">
        <v>1</v>
      </c>
    </row>
    <row r="6373" spans="2:13" x14ac:dyDescent="0.3">
      <c r="B6373" s="49">
        <v>25216</v>
      </c>
      <c r="C6373" s="50">
        <v>61</v>
      </c>
      <c r="D6373" s="50" t="str">
        <f>VLOOKUP(Table8[[#This Row],[CustomerID]],Table15[[#All],[CustomerID]:[Company Name]],2,FALSE)</f>
        <v>South Shore Regional Hospital</v>
      </c>
      <c r="E6373" s="51">
        <v>44995</v>
      </c>
      <c r="F6373" s="50">
        <v>5</v>
      </c>
      <c r="G6373" s="50" t="str">
        <f>VLOOKUP(Table8[[#This Row],[ProductID]],Table12[[#All],[ProductID]:[ProductFullName]],3,FALSE)</f>
        <v>Product E</v>
      </c>
      <c r="H6373" s="50">
        <v>4</v>
      </c>
      <c r="I6373" s="52">
        <v>44995.66115740742</v>
      </c>
      <c r="J6373" s="50">
        <v>109</v>
      </c>
      <c r="K6373" s="51">
        <v>44995.945833333331</v>
      </c>
      <c r="L6373" s="53"/>
      <c r="M6373" s="54">
        <v>1</v>
      </c>
    </row>
    <row r="6374" spans="2:13" x14ac:dyDescent="0.3">
      <c r="B6374" s="49">
        <v>25217</v>
      </c>
      <c r="C6374" s="50">
        <v>52</v>
      </c>
      <c r="D6374" s="50" t="str">
        <f>VLOOKUP(Table8[[#This Row],[CustomerID]],Table15[[#All],[CustomerID]:[Company Name]],2,FALSE)</f>
        <v>DOCKSIDE TREASURES</v>
      </c>
      <c r="E6374" s="51">
        <v>44995</v>
      </c>
      <c r="F6374" s="50">
        <v>2</v>
      </c>
      <c r="G6374" s="50" t="str">
        <f>VLOOKUP(Table8[[#This Row],[ProductID]],Table12[[#All],[ProductID]:[ProductFullName]],3,FALSE)</f>
        <v>Product B</v>
      </c>
      <c r="H6374" s="50">
        <v>5</v>
      </c>
      <c r="I6374" s="52">
        <v>44995.672569444454</v>
      </c>
      <c r="J6374" s="50">
        <v>129</v>
      </c>
      <c r="K6374" s="51">
        <v>44995.945833333331</v>
      </c>
      <c r="L6374" s="53"/>
      <c r="M6374" s="54">
        <v>1</v>
      </c>
    </row>
    <row r="6375" spans="2:13" x14ac:dyDescent="0.3">
      <c r="B6375" s="49">
        <v>25218</v>
      </c>
      <c r="C6375" s="50">
        <v>113</v>
      </c>
      <c r="D6375" s="50" t="str">
        <f>VLOOKUP(Table8[[#This Row],[CustomerID]],Table15[[#All],[CustomerID]:[Company Name]],2,FALSE)</f>
        <v>Mega Dollar</v>
      </c>
      <c r="E6375" s="51">
        <v>44995</v>
      </c>
      <c r="F6375" s="50">
        <v>3</v>
      </c>
      <c r="G6375" s="50" t="str">
        <f>VLOOKUP(Table8[[#This Row],[ProductID]],Table12[[#All],[ProductID]:[ProductFullName]],3,FALSE)</f>
        <v>Product C</v>
      </c>
      <c r="H6375" s="50">
        <v>6</v>
      </c>
      <c r="I6375" s="52">
        <v>44995.684409722235</v>
      </c>
      <c r="J6375" s="50">
        <v>124</v>
      </c>
      <c r="K6375" s="51">
        <v>44995.945833333331</v>
      </c>
      <c r="L6375" s="53"/>
      <c r="M6375" s="54">
        <v>1</v>
      </c>
    </row>
    <row r="6376" spans="2:13" x14ac:dyDescent="0.3">
      <c r="B6376" s="49">
        <v>25219</v>
      </c>
      <c r="C6376" s="50">
        <v>32</v>
      </c>
      <c r="D6376" s="50" t="str">
        <f>VLOOKUP(Table8[[#This Row],[CustomerID]],Table15[[#All],[CustomerID]:[Company Name]],2,FALSE)</f>
        <v>Camfort &amp; Joy</v>
      </c>
      <c r="E6376" s="51">
        <v>44995</v>
      </c>
      <c r="F6376" s="50">
        <v>2</v>
      </c>
      <c r="G6376" s="50" t="str">
        <f>VLOOKUP(Table8[[#This Row],[ProductID]],Table12[[#All],[ProductID]:[ProductFullName]],3,FALSE)</f>
        <v>Product B</v>
      </c>
      <c r="H6376" s="50">
        <v>7</v>
      </c>
      <c r="I6376" s="52">
        <v>44995.698414351864</v>
      </c>
      <c r="J6376" s="50">
        <v>123</v>
      </c>
      <c r="K6376" s="51">
        <v>44995.945833333331</v>
      </c>
      <c r="L6376" s="53"/>
      <c r="M6376" s="54">
        <v>1</v>
      </c>
    </row>
    <row r="6377" spans="2:13" x14ac:dyDescent="0.3">
      <c r="B6377" s="49">
        <v>25220</v>
      </c>
      <c r="C6377" s="50">
        <v>226</v>
      </c>
      <c r="D6377" s="50" t="str">
        <f>VLOOKUP(Table8[[#This Row],[CustomerID]],Table15[[#All],[CustomerID]:[Company Name]],2,FALSE)</f>
        <v>Black Photo Corporation</v>
      </c>
      <c r="E6377" s="51">
        <v>44995</v>
      </c>
      <c r="F6377" s="50">
        <v>1</v>
      </c>
      <c r="G6377" s="50" t="str">
        <f>VLOOKUP(Table8[[#This Row],[ProductID]],Table12[[#All],[ProductID]:[ProductFullName]],3,FALSE)</f>
        <v>Product A</v>
      </c>
      <c r="H6377" s="50">
        <v>6</v>
      </c>
      <c r="I6377" s="52">
        <v>44995.709456018529</v>
      </c>
      <c r="J6377" s="50">
        <v>128</v>
      </c>
      <c r="K6377" s="51">
        <v>44995.945833333331</v>
      </c>
      <c r="L6377" s="53"/>
      <c r="M6377" s="54">
        <v>1</v>
      </c>
    </row>
    <row r="6378" spans="2:13" x14ac:dyDescent="0.3">
      <c r="B6378" s="49">
        <v>25221</v>
      </c>
      <c r="C6378" s="50">
        <v>416</v>
      </c>
      <c r="D6378" s="50" t="str">
        <f>VLOOKUP(Table8[[#This Row],[CustomerID]],Table15[[#All],[CustomerID]:[Company Name]],2,FALSE)</f>
        <v>Paris Jewellers</v>
      </c>
      <c r="E6378" s="51">
        <v>44995</v>
      </c>
      <c r="F6378" s="50">
        <v>6</v>
      </c>
      <c r="G6378" s="50" t="str">
        <f>VLOOKUP(Table8[[#This Row],[ProductID]],Table12[[#All],[ProductID]:[ProductFullName]],3,FALSE)</f>
        <v>Product F</v>
      </c>
      <c r="H6378" s="53"/>
      <c r="I6378" s="53"/>
      <c r="J6378" s="53"/>
      <c r="K6378" s="51">
        <v>44995.945833333331</v>
      </c>
      <c r="L6378" s="53"/>
      <c r="M6378" s="54">
        <v>1</v>
      </c>
    </row>
    <row r="6379" spans="2:13" x14ac:dyDescent="0.3">
      <c r="B6379" s="49">
        <v>25222</v>
      </c>
      <c r="C6379" s="50">
        <v>117</v>
      </c>
      <c r="D6379" s="50" t="str">
        <f>VLOOKUP(Table8[[#This Row],[CustomerID]],Table15[[#All],[CustomerID]:[Company Name]],2,FALSE)</f>
        <v>Fleur Ampleman</v>
      </c>
      <c r="E6379" s="51">
        <v>44995</v>
      </c>
      <c r="F6379" s="50">
        <v>5</v>
      </c>
      <c r="G6379" s="50" t="str">
        <f>VLOOKUP(Table8[[#This Row],[ProductID]],Table12[[#All],[ProductID]:[ProductFullName]],3,FALSE)</f>
        <v>Product E</v>
      </c>
      <c r="H6379" s="50">
        <v>4</v>
      </c>
      <c r="I6379" s="52">
        <v>44995.736331018532</v>
      </c>
      <c r="J6379" s="50">
        <v>119</v>
      </c>
      <c r="K6379" s="51">
        <v>44995.945833333331</v>
      </c>
      <c r="L6379" s="53"/>
      <c r="M6379" s="54">
        <v>1</v>
      </c>
    </row>
    <row r="6380" spans="2:13" x14ac:dyDescent="0.3">
      <c r="B6380" s="49">
        <v>25223</v>
      </c>
      <c r="C6380" s="50">
        <v>1304</v>
      </c>
      <c r="D6380" s="50" t="str">
        <f>VLOOKUP(Table8[[#This Row],[CustomerID]],Table15[[#All],[CustomerID]:[Company Name]],2,FALSE)</f>
        <v>Workflow One</v>
      </c>
      <c r="E6380" s="51">
        <v>44998</v>
      </c>
      <c r="F6380" s="50">
        <v>4</v>
      </c>
      <c r="G6380" s="50" t="str">
        <f>VLOOKUP(Table8[[#This Row],[ProductID]],Table12[[#All],[ProductID]:[ProductFullName]],3,FALSE)</f>
        <v>Product D</v>
      </c>
      <c r="H6380" s="50">
        <v>2</v>
      </c>
      <c r="I6380" s="52">
        <v>44998.333333333336</v>
      </c>
      <c r="J6380" s="50">
        <v>106</v>
      </c>
      <c r="K6380" s="51">
        <v>44998.978472222225</v>
      </c>
      <c r="L6380" s="53"/>
      <c r="M6380" s="54">
        <v>1</v>
      </c>
    </row>
    <row r="6381" spans="2:13" x14ac:dyDescent="0.3">
      <c r="B6381" s="49">
        <v>25224</v>
      </c>
      <c r="C6381" s="50">
        <v>1215</v>
      </c>
      <c r="D6381" s="50" t="str">
        <f>VLOOKUP(Table8[[#This Row],[CustomerID]],Table15[[#All],[CustomerID]:[Company Name]],2,FALSE)</f>
        <v>Dillar's Inc Olathe, KS</v>
      </c>
      <c r="E6381" s="51">
        <v>44998</v>
      </c>
      <c r="F6381" s="50">
        <v>5</v>
      </c>
      <c r="G6381" s="50" t="str">
        <f>VLOOKUP(Table8[[#This Row],[ProductID]],Table12[[#All],[ProductID]:[ProductFullName]],3,FALSE)</f>
        <v>Product E</v>
      </c>
      <c r="H6381" s="50">
        <v>7</v>
      </c>
      <c r="I6381" s="52">
        <v>44998.343622685185</v>
      </c>
      <c r="J6381" s="50">
        <v>133</v>
      </c>
      <c r="K6381" s="51">
        <v>44998.978472222225</v>
      </c>
      <c r="L6381" s="53"/>
      <c r="M6381" s="54">
        <v>1</v>
      </c>
    </row>
    <row r="6382" spans="2:13" x14ac:dyDescent="0.3">
      <c r="B6382" s="49">
        <v>25225</v>
      </c>
      <c r="C6382" s="50">
        <v>644</v>
      </c>
      <c r="D6382" s="50" t="str">
        <f>VLOOKUP(Table8[[#This Row],[CustomerID]],Table15[[#All],[CustomerID]:[Company Name]],2,FALSE)</f>
        <v>Classic Concepts</v>
      </c>
      <c r="E6382" s="51">
        <v>44998</v>
      </c>
      <c r="F6382" s="50">
        <v>3</v>
      </c>
      <c r="G6382" s="50" t="str">
        <f>VLOOKUP(Table8[[#This Row],[ProductID]],Table12[[#All],[ProductID]:[ProductFullName]],3,FALSE)</f>
        <v>Product C</v>
      </c>
      <c r="H6382" s="50">
        <v>3</v>
      </c>
      <c r="I6382" s="52">
        <v>44998.35219907407</v>
      </c>
      <c r="J6382" s="50">
        <v>133</v>
      </c>
      <c r="K6382" s="51">
        <v>44998.978472222225</v>
      </c>
      <c r="L6382" s="53"/>
      <c r="M6382" s="54">
        <v>1</v>
      </c>
    </row>
    <row r="6383" spans="2:13" x14ac:dyDescent="0.3">
      <c r="B6383" s="49">
        <v>25226</v>
      </c>
      <c r="C6383" s="50">
        <v>1212</v>
      </c>
      <c r="D6383" s="50" t="str">
        <f>VLOOKUP(Table8[[#This Row],[CustomerID]],Table15[[#All],[CustomerID]:[Company Name]],2,FALSE)</f>
        <v>Ballin's Ltd.</v>
      </c>
      <c r="E6383" s="51">
        <v>44998</v>
      </c>
      <c r="F6383" s="50">
        <v>1</v>
      </c>
      <c r="G6383" s="50" t="str">
        <f>VLOOKUP(Table8[[#This Row],[ProductID]],Table12[[#All],[ProductID]:[ProductFullName]],3,FALSE)</f>
        <v>Product A</v>
      </c>
      <c r="H6383" s="50">
        <v>4</v>
      </c>
      <c r="I6383" s="52">
        <v>44998.366793981477</v>
      </c>
      <c r="J6383" s="50">
        <v>117</v>
      </c>
      <c r="K6383" s="51">
        <v>44998.978472222225</v>
      </c>
      <c r="L6383" s="53"/>
      <c r="M6383" s="54">
        <v>1</v>
      </c>
    </row>
    <row r="6384" spans="2:13" x14ac:dyDescent="0.3">
      <c r="B6384" s="49">
        <v>25227</v>
      </c>
      <c r="C6384" s="50">
        <v>858</v>
      </c>
      <c r="D6384" s="50" t="str">
        <f>VLOOKUP(Table8[[#This Row],[CustomerID]],Table15[[#All],[CustomerID]:[Company Name]],2,FALSE)</f>
        <v>Comunity Medical Center Gift Shop</v>
      </c>
      <c r="E6384" s="51">
        <v>44998</v>
      </c>
      <c r="F6384" s="50">
        <v>5</v>
      </c>
      <c r="G6384" s="50" t="str">
        <f>VLOOKUP(Table8[[#This Row],[ProductID]],Table12[[#All],[ProductID]:[ProductFullName]],3,FALSE)</f>
        <v>Product E</v>
      </c>
      <c r="H6384" s="50">
        <v>4</v>
      </c>
      <c r="I6384" s="52">
        <v>44998.382106481477</v>
      </c>
      <c r="J6384" s="50">
        <v>114</v>
      </c>
      <c r="K6384" s="51">
        <v>44998.978472222225</v>
      </c>
      <c r="L6384" s="53"/>
      <c r="M6384" s="54">
        <v>1</v>
      </c>
    </row>
    <row r="6385" spans="2:13" x14ac:dyDescent="0.3">
      <c r="B6385" s="49">
        <v>25228</v>
      </c>
      <c r="C6385" s="50">
        <v>456</v>
      </c>
      <c r="D6385" s="50" t="str">
        <f>VLOOKUP(Table8[[#This Row],[CustomerID]],Table15[[#All],[CustomerID]:[Company Name]],2,FALSE)</f>
        <v>MY COUSINS CLOSET</v>
      </c>
      <c r="E6385" s="51">
        <v>44998</v>
      </c>
      <c r="F6385" s="50">
        <v>4</v>
      </c>
      <c r="G6385" s="50" t="str">
        <f>VLOOKUP(Table8[[#This Row],[ProductID]],Table12[[#All],[ProductID]:[ProductFullName]],3,FALSE)</f>
        <v>Product D</v>
      </c>
      <c r="H6385" s="50">
        <v>2</v>
      </c>
      <c r="I6385" s="52">
        <v>44998.391956018517</v>
      </c>
      <c r="J6385" s="50">
        <v>113</v>
      </c>
      <c r="K6385" s="51">
        <v>44998.978472222225</v>
      </c>
      <c r="L6385" s="53"/>
      <c r="M6385" s="54">
        <v>1</v>
      </c>
    </row>
    <row r="6386" spans="2:13" x14ac:dyDescent="0.3">
      <c r="B6386" s="49">
        <v>25229</v>
      </c>
      <c r="C6386" s="50">
        <v>940</v>
      </c>
      <c r="D6386" s="50" t="str">
        <f>VLOOKUP(Table8[[#This Row],[CustomerID]],Table15[[#All],[CustomerID]:[Company Name]],2,FALSE)</f>
        <v>George Eastman House</v>
      </c>
      <c r="E6386" s="51">
        <v>44998</v>
      </c>
      <c r="F6386" s="50">
        <v>1</v>
      </c>
      <c r="G6386" s="50" t="str">
        <f>VLOOKUP(Table8[[#This Row],[ProductID]],Table12[[#All],[ProductID]:[ProductFullName]],3,FALSE)</f>
        <v>Product A</v>
      </c>
      <c r="H6386" s="50">
        <v>3</v>
      </c>
      <c r="I6386" s="52">
        <v>44998.407719907409</v>
      </c>
      <c r="J6386" s="50">
        <v>131</v>
      </c>
      <c r="K6386" s="51">
        <v>44998.978472222225</v>
      </c>
      <c r="L6386" s="53"/>
      <c r="M6386" s="54">
        <v>1</v>
      </c>
    </row>
    <row r="6387" spans="2:13" x14ac:dyDescent="0.3">
      <c r="B6387" s="49">
        <v>25230</v>
      </c>
      <c r="C6387" s="50">
        <v>769</v>
      </c>
      <c r="D6387" s="50" t="str">
        <f>VLOOKUP(Table8[[#This Row],[CustomerID]],Table15[[#All],[CustomerID]:[Company Name]],2,FALSE)</f>
        <v>Warpide Gallery</v>
      </c>
      <c r="E6387" s="51">
        <v>44998</v>
      </c>
      <c r="F6387" s="50">
        <v>5</v>
      </c>
      <c r="G6387" s="50" t="str">
        <f>VLOOKUP(Table8[[#This Row],[ProductID]],Table12[[#All],[ProductID]:[ProductFullName]],3,FALSE)</f>
        <v>Product E</v>
      </c>
      <c r="H6387" s="50">
        <v>4</v>
      </c>
      <c r="I6387" s="52">
        <v>44998.420277777783</v>
      </c>
      <c r="J6387" s="50">
        <v>107</v>
      </c>
      <c r="K6387" s="51">
        <v>44998.978472222225</v>
      </c>
      <c r="L6387" s="53"/>
      <c r="M6387" s="54">
        <v>1</v>
      </c>
    </row>
    <row r="6388" spans="2:13" x14ac:dyDescent="0.3">
      <c r="B6388" s="49">
        <v>25231</v>
      </c>
      <c r="C6388" s="50">
        <v>789</v>
      </c>
      <c r="D6388" s="50" t="str">
        <f>VLOOKUP(Table8[[#This Row],[CustomerID]],Table15[[#All],[CustomerID]:[Company Name]],2,FALSE)</f>
        <v>Four the fun of it</v>
      </c>
      <c r="E6388" s="51">
        <v>44998</v>
      </c>
      <c r="F6388" s="50">
        <v>2</v>
      </c>
      <c r="G6388" s="50" t="str">
        <f>VLOOKUP(Table8[[#This Row],[ProductID]],Table12[[#All],[ProductID]:[ProductFullName]],3,FALSE)</f>
        <v>Product B</v>
      </c>
      <c r="H6388" s="50">
        <v>7</v>
      </c>
      <c r="I6388" s="52">
        <v>44998.434247685189</v>
      </c>
      <c r="J6388" s="50">
        <v>106</v>
      </c>
      <c r="K6388" s="51">
        <v>44998.978472222225</v>
      </c>
      <c r="L6388" s="53"/>
      <c r="M6388" s="54">
        <v>1</v>
      </c>
    </row>
    <row r="6389" spans="2:13" x14ac:dyDescent="0.3">
      <c r="B6389" s="49">
        <v>25232</v>
      </c>
      <c r="C6389" s="50">
        <v>1004</v>
      </c>
      <c r="D6389" s="50" t="str">
        <f>VLOOKUP(Table8[[#This Row],[CustomerID]],Table15[[#All],[CustomerID]:[Company Name]],2,FALSE)</f>
        <v>Rose Tree</v>
      </c>
      <c r="E6389" s="51">
        <v>44998</v>
      </c>
      <c r="F6389" s="50">
        <v>5</v>
      </c>
      <c r="G6389" s="50" t="str">
        <f>VLOOKUP(Table8[[#This Row],[ProductID]],Table12[[#All],[ProductID]:[ProductFullName]],3,FALSE)</f>
        <v>Product E</v>
      </c>
      <c r="H6389" s="50">
        <v>2</v>
      </c>
      <c r="I6389" s="52">
        <v>44998.450509259266</v>
      </c>
      <c r="J6389" s="50">
        <v>112</v>
      </c>
      <c r="K6389" s="51">
        <v>44998.978472222225</v>
      </c>
      <c r="L6389" s="53"/>
      <c r="M6389" s="54">
        <v>1</v>
      </c>
    </row>
    <row r="6390" spans="2:13" x14ac:dyDescent="0.3">
      <c r="B6390" s="49">
        <v>25233</v>
      </c>
      <c r="C6390" s="50">
        <v>503</v>
      </c>
      <c r="D6390" s="50" t="str">
        <f>VLOOKUP(Table8[[#This Row],[CustomerID]],Table15[[#All],[CustomerID]:[Company Name]],2,FALSE)</f>
        <v>Only Deals #11</v>
      </c>
      <c r="E6390" s="51">
        <v>44998</v>
      </c>
      <c r="F6390" s="50">
        <v>3</v>
      </c>
      <c r="G6390" s="50" t="str">
        <f>VLOOKUP(Table8[[#This Row],[ProductID]],Table12[[#All],[ProductID]:[ProductFullName]],3,FALSE)</f>
        <v>Product C</v>
      </c>
      <c r="H6390" s="50">
        <v>3</v>
      </c>
      <c r="I6390" s="52">
        <v>44998.46061342593</v>
      </c>
      <c r="J6390" s="50">
        <v>120</v>
      </c>
      <c r="K6390" s="51">
        <v>44998.978472222225</v>
      </c>
      <c r="L6390" s="53"/>
      <c r="M6390" s="54">
        <v>1</v>
      </c>
    </row>
    <row r="6391" spans="2:13" x14ac:dyDescent="0.3">
      <c r="B6391" s="49">
        <v>25234</v>
      </c>
      <c r="C6391" s="50">
        <v>567</v>
      </c>
      <c r="D6391" s="50" t="str">
        <f>VLOOKUP(Table8[[#This Row],[CustomerID]],Table15[[#All],[CustomerID]:[Company Name]],2,FALSE)</f>
        <v>Kids Korner Store</v>
      </c>
      <c r="E6391" s="51">
        <v>44998</v>
      </c>
      <c r="F6391" s="50">
        <v>1</v>
      </c>
      <c r="G6391" s="50" t="str">
        <f>VLOOKUP(Table8[[#This Row],[ProductID]],Table12[[#All],[ProductID]:[ProductFullName]],3,FALSE)</f>
        <v>Product A</v>
      </c>
      <c r="H6391" s="50">
        <v>4</v>
      </c>
      <c r="I6391" s="52">
        <v>44998.475868055561</v>
      </c>
      <c r="J6391" s="50">
        <v>126</v>
      </c>
      <c r="K6391" s="51">
        <v>44998.978472222225</v>
      </c>
      <c r="L6391" s="53"/>
      <c r="M6391" s="54">
        <v>1</v>
      </c>
    </row>
    <row r="6392" spans="2:13" x14ac:dyDescent="0.3">
      <c r="B6392" s="49">
        <v>25235</v>
      </c>
      <c r="C6392" s="50">
        <v>1080</v>
      </c>
      <c r="D6392" s="50" t="str">
        <f>VLOOKUP(Table8[[#This Row],[CustomerID]],Table15[[#All],[CustomerID]:[Company Name]],2,FALSE)</f>
        <v>Forest General Hospital</v>
      </c>
      <c r="E6392" s="51">
        <v>44998</v>
      </c>
      <c r="F6392" s="50">
        <v>1</v>
      </c>
      <c r="G6392" s="50" t="str">
        <f>VLOOKUP(Table8[[#This Row],[ProductID]],Table12[[#All],[ProductID]:[ProductFullName]],3,FALSE)</f>
        <v>Product A</v>
      </c>
      <c r="H6392" s="50">
        <v>4</v>
      </c>
      <c r="I6392" s="52">
        <v>44998.489675925928</v>
      </c>
      <c r="J6392" s="50">
        <v>121</v>
      </c>
      <c r="K6392" s="51">
        <v>44998.978472222225</v>
      </c>
      <c r="L6392" s="53"/>
      <c r="M6392" s="54">
        <v>1</v>
      </c>
    </row>
    <row r="6393" spans="2:13" x14ac:dyDescent="0.3">
      <c r="B6393" s="49">
        <v>25236</v>
      </c>
      <c r="C6393" s="50">
        <v>116</v>
      </c>
      <c r="D6393" s="50" t="str">
        <f>VLOOKUP(Table8[[#This Row],[CustomerID]],Table15[[#All],[CustomerID]:[Company Name]],2,FALSE)</f>
        <v>Gift O Sphere</v>
      </c>
      <c r="E6393" s="51">
        <v>44998</v>
      </c>
      <c r="F6393" s="50">
        <v>6</v>
      </c>
      <c r="G6393" s="50" t="str">
        <f>VLOOKUP(Table8[[#This Row],[ProductID]],Table12[[#All],[ProductID]:[ProductFullName]],3,FALSE)</f>
        <v>Product F</v>
      </c>
      <c r="H6393" s="53"/>
      <c r="I6393" s="53"/>
      <c r="J6393" s="53"/>
      <c r="K6393" s="51">
        <v>44998.978472222225</v>
      </c>
      <c r="L6393" s="53"/>
      <c r="M6393" s="54">
        <v>1</v>
      </c>
    </row>
    <row r="6394" spans="2:13" x14ac:dyDescent="0.3">
      <c r="B6394" s="49">
        <v>25237</v>
      </c>
      <c r="C6394" s="50">
        <v>903</v>
      </c>
      <c r="D6394" s="50" t="str">
        <f>VLOOKUP(Table8[[#This Row],[CustomerID]],Table15[[#All],[CustomerID]:[Company Name]],2,FALSE)</f>
        <v>American Trading</v>
      </c>
      <c r="E6394" s="51">
        <v>44998</v>
      </c>
      <c r="F6394" s="50">
        <v>1</v>
      </c>
      <c r="G6394" s="50" t="str">
        <f>VLOOKUP(Table8[[#This Row],[ProductID]],Table12[[#All],[ProductID]:[ProductFullName]],3,FALSE)</f>
        <v>Product A</v>
      </c>
      <c r="H6394" s="50">
        <v>2</v>
      </c>
      <c r="I6394" s="52">
        <v>44998.513391203713</v>
      </c>
      <c r="J6394" s="50">
        <v>128</v>
      </c>
      <c r="K6394" s="51">
        <v>44998.978472222225</v>
      </c>
      <c r="L6394" s="53"/>
      <c r="M6394" s="54">
        <v>1</v>
      </c>
    </row>
    <row r="6395" spans="2:13" x14ac:dyDescent="0.3">
      <c r="B6395" s="49">
        <v>25238</v>
      </c>
      <c r="C6395" s="50">
        <v>857</v>
      </c>
      <c r="D6395" s="50" t="str">
        <f>VLOOKUP(Table8[[#This Row],[CustomerID]],Table15[[#All],[CustomerID]:[Company Name]],2,FALSE)</f>
        <v>Milano Jewelry Inc</v>
      </c>
      <c r="E6395" s="51">
        <v>44998</v>
      </c>
      <c r="F6395" s="50">
        <v>2</v>
      </c>
      <c r="G6395" s="50" t="str">
        <f>VLOOKUP(Table8[[#This Row],[ProductID]],Table12[[#All],[ProductID]:[ProductFullName]],3,FALSE)</f>
        <v>Product B</v>
      </c>
      <c r="H6395" s="50">
        <v>3</v>
      </c>
      <c r="I6395" s="52">
        <v>44998.529710648159</v>
      </c>
      <c r="J6395" s="50">
        <v>124</v>
      </c>
      <c r="K6395" s="51">
        <v>44998.978472222225</v>
      </c>
      <c r="L6395" s="53"/>
      <c r="M6395" s="54">
        <v>1</v>
      </c>
    </row>
    <row r="6396" spans="2:13" x14ac:dyDescent="0.3">
      <c r="B6396" s="49">
        <v>25239</v>
      </c>
      <c r="C6396" s="50">
        <v>659</v>
      </c>
      <c r="D6396" s="50" t="str">
        <f>VLOOKUP(Table8[[#This Row],[CustomerID]],Table15[[#All],[CustomerID]:[Company Name]],2,FALSE)</f>
        <v>Your Dollar Store With More #163</v>
      </c>
      <c r="E6396" s="51">
        <v>44998</v>
      </c>
      <c r="F6396" s="50">
        <v>3</v>
      </c>
      <c r="G6396" s="50" t="str">
        <f>VLOOKUP(Table8[[#This Row],[ProductID]],Table12[[#All],[ProductID]:[ProductFullName]],3,FALSE)</f>
        <v>Product C</v>
      </c>
      <c r="H6396" s="50">
        <v>6</v>
      </c>
      <c r="I6396" s="52">
        <v>44998.539467592607</v>
      </c>
      <c r="J6396" s="50">
        <v>117</v>
      </c>
      <c r="K6396" s="51">
        <v>44998.978472222225</v>
      </c>
      <c r="L6396" s="53"/>
      <c r="M6396" s="54">
        <v>1</v>
      </c>
    </row>
    <row r="6397" spans="2:13" x14ac:dyDescent="0.3">
      <c r="B6397" s="49">
        <v>25240</v>
      </c>
      <c r="C6397" s="50">
        <v>1029</v>
      </c>
      <c r="D6397" s="50" t="str">
        <f>VLOOKUP(Table8[[#This Row],[CustomerID]],Table15[[#All],[CustomerID]:[Company Name]],2,FALSE)</f>
        <v>Outwrite Bookstore</v>
      </c>
      <c r="E6397" s="51">
        <v>44998</v>
      </c>
      <c r="F6397" s="50">
        <v>2</v>
      </c>
      <c r="G6397" s="50" t="str">
        <f>VLOOKUP(Table8[[#This Row],[ProductID]],Table12[[#All],[ProductID]:[ProductFullName]],3,FALSE)</f>
        <v>Product B</v>
      </c>
      <c r="H6397" s="50">
        <v>3</v>
      </c>
      <c r="I6397" s="52">
        <v>44998.552581018535</v>
      </c>
      <c r="J6397" s="50">
        <v>127</v>
      </c>
      <c r="K6397" s="51">
        <v>44998.978472222225</v>
      </c>
      <c r="L6397" s="53"/>
      <c r="M6397" s="54">
        <v>1</v>
      </c>
    </row>
    <row r="6398" spans="2:13" x14ac:dyDescent="0.3">
      <c r="B6398" s="49">
        <v>25241</v>
      </c>
      <c r="C6398" s="50">
        <v>1241</v>
      </c>
      <c r="D6398" s="50" t="str">
        <f>VLOOKUP(Table8[[#This Row],[CustomerID]],Table15[[#All],[CustomerID]:[Company Name]],2,FALSE)</f>
        <v>General Store</v>
      </c>
      <c r="E6398" s="51">
        <v>44998</v>
      </c>
      <c r="F6398" s="50">
        <v>5</v>
      </c>
      <c r="G6398" s="50" t="str">
        <f>VLOOKUP(Table8[[#This Row],[ProductID]],Table12[[#All],[ProductID]:[ProductFullName]],3,FALSE)</f>
        <v>Product E</v>
      </c>
      <c r="H6398" s="50">
        <v>3</v>
      </c>
      <c r="I6398" s="52">
        <v>44998.564120370385</v>
      </c>
      <c r="J6398" s="50">
        <v>132</v>
      </c>
      <c r="K6398" s="51">
        <v>44998.978472222225</v>
      </c>
      <c r="L6398" s="53"/>
      <c r="M6398" s="54">
        <v>1</v>
      </c>
    </row>
    <row r="6399" spans="2:13" x14ac:dyDescent="0.3">
      <c r="B6399" s="49">
        <v>25242</v>
      </c>
      <c r="C6399" s="50">
        <v>829</v>
      </c>
      <c r="D6399" s="50" t="str">
        <f>VLOOKUP(Table8[[#This Row],[CustomerID]],Table15[[#All],[CustomerID]:[Company Name]],2,FALSE)</f>
        <v>The House</v>
      </c>
      <c r="E6399" s="51">
        <v>44998</v>
      </c>
      <c r="F6399" s="50">
        <v>2</v>
      </c>
      <c r="G6399" s="50" t="str">
        <f>VLOOKUP(Table8[[#This Row],[ProductID]],Table12[[#All],[ProductID]:[ProductFullName]],3,FALSE)</f>
        <v>Product B</v>
      </c>
      <c r="H6399" s="50">
        <v>6</v>
      </c>
      <c r="I6399" s="52">
        <v>44998.57415509261</v>
      </c>
      <c r="J6399" s="50">
        <v>116</v>
      </c>
      <c r="K6399" s="51">
        <v>44998.978472222225</v>
      </c>
      <c r="L6399" s="53"/>
      <c r="M6399" s="54">
        <v>1</v>
      </c>
    </row>
    <row r="6400" spans="2:13" x14ac:dyDescent="0.3">
      <c r="B6400" s="49">
        <v>25243</v>
      </c>
      <c r="C6400" s="50">
        <v>215</v>
      </c>
      <c r="D6400" s="50" t="str">
        <f>VLOOKUP(Table8[[#This Row],[CustomerID]],Table15[[#All],[CustomerID]:[Company Name]],2,FALSE)</f>
        <v>Neat Stuff</v>
      </c>
      <c r="E6400" s="51">
        <v>44998</v>
      </c>
      <c r="F6400" s="50">
        <v>6</v>
      </c>
      <c r="G6400" s="50" t="str">
        <f>VLOOKUP(Table8[[#This Row],[ProductID]],Table12[[#All],[ProductID]:[ProductFullName]],3,FALSE)</f>
        <v>Product F</v>
      </c>
      <c r="H6400" s="53"/>
      <c r="I6400" s="53"/>
      <c r="J6400" s="53"/>
      <c r="K6400" s="51">
        <v>44998.978472222225</v>
      </c>
      <c r="L6400" s="53"/>
      <c r="M6400" s="54">
        <v>1</v>
      </c>
    </row>
    <row r="6401" spans="2:13" x14ac:dyDescent="0.3">
      <c r="B6401" s="49">
        <v>25244</v>
      </c>
      <c r="C6401" s="50">
        <v>298</v>
      </c>
      <c r="D6401" s="50" t="str">
        <f>VLOOKUP(Table8[[#This Row],[CustomerID]],Table15[[#All],[CustomerID]:[Company Name]],2,FALSE)</f>
        <v>Maggie May</v>
      </c>
      <c r="E6401" s="51">
        <v>44998</v>
      </c>
      <c r="F6401" s="50">
        <v>2</v>
      </c>
      <c r="G6401" s="50" t="str">
        <f>VLOOKUP(Table8[[#This Row],[ProductID]],Table12[[#All],[ProductID]:[ProductFullName]],3,FALSE)</f>
        <v>Product B</v>
      </c>
      <c r="H6401" s="50">
        <v>2</v>
      </c>
      <c r="I6401" s="52">
        <v>44998.597187500018</v>
      </c>
      <c r="J6401" s="50">
        <v>113</v>
      </c>
      <c r="K6401" s="51">
        <v>44998.978472222225</v>
      </c>
      <c r="L6401" s="53"/>
      <c r="M6401" s="54">
        <v>1</v>
      </c>
    </row>
    <row r="6402" spans="2:13" x14ac:dyDescent="0.3">
      <c r="B6402" s="49">
        <v>25245</v>
      </c>
      <c r="C6402" s="50">
        <v>976</v>
      </c>
      <c r="D6402" s="50" t="str">
        <f>VLOOKUP(Table8[[#This Row],[CustomerID]],Table15[[#All],[CustomerID]:[Company Name]],2,FALSE)</f>
        <v>Huthers</v>
      </c>
      <c r="E6402" s="51">
        <v>44998</v>
      </c>
      <c r="F6402" s="50">
        <v>6</v>
      </c>
      <c r="G6402" s="50" t="str">
        <f>VLOOKUP(Table8[[#This Row],[ProductID]],Table12[[#All],[ProductID]:[ProductFullName]],3,FALSE)</f>
        <v>Product F</v>
      </c>
      <c r="H6402" s="53"/>
      <c r="I6402" s="53"/>
      <c r="J6402" s="53"/>
      <c r="K6402" s="51">
        <v>44998.978472222225</v>
      </c>
      <c r="L6402" s="53"/>
      <c r="M6402" s="54">
        <v>1</v>
      </c>
    </row>
    <row r="6403" spans="2:13" x14ac:dyDescent="0.3">
      <c r="B6403" s="49">
        <v>25246</v>
      </c>
      <c r="C6403" s="50">
        <v>25</v>
      </c>
      <c r="D6403" s="50" t="str">
        <f>VLOOKUP(Table8[[#This Row],[CustomerID]],Table15[[#All],[CustomerID]:[Company Name]],2,FALSE)</f>
        <v>Buck or Two #130</v>
      </c>
      <c r="E6403" s="51">
        <v>44998</v>
      </c>
      <c r="F6403" s="50">
        <v>6</v>
      </c>
      <c r="G6403" s="50" t="str">
        <f>VLOOKUP(Table8[[#This Row],[ProductID]],Table12[[#All],[ProductID]:[ProductFullName]],3,FALSE)</f>
        <v>Product F</v>
      </c>
      <c r="H6403" s="53"/>
      <c r="I6403" s="53"/>
      <c r="J6403" s="53"/>
      <c r="K6403" s="51">
        <v>44998.978472222225</v>
      </c>
      <c r="L6403" s="53"/>
      <c r="M6403" s="54">
        <v>1</v>
      </c>
    </row>
    <row r="6404" spans="2:13" x14ac:dyDescent="0.3">
      <c r="B6404" s="49">
        <v>25247</v>
      </c>
      <c r="C6404" s="50">
        <v>784</v>
      </c>
      <c r="D6404" s="50" t="str">
        <f>VLOOKUP(Table8[[#This Row],[CustomerID]],Table15[[#All],[CustomerID]:[Company Name]],2,FALSE)</f>
        <v>Revelations</v>
      </c>
      <c r="E6404" s="51">
        <v>44998</v>
      </c>
      <c r="F6404" s="50">
        <v>2</v>
      </c>
      <c r="G6404" s="50" t="str">
        <f>VLOOKUP(Table8[[#This Row],[ProductID]],Table12[[#All],[ProductID]:[ProductFullName]],3,FALSE)</f>
        <v>Product B</v>
      </c>
      <c r="H6404" s="50">
        <v>6</v>
      </c>
      <c r="I6404" s="52">
        <v>44998.629965277796</v>
      </c>
      <c r="J6404" s="50">
        <v>125</v>
      </c>
      <c r="K6404" s="51">
        <v>44998.978472222225</v>
      </c>
      <c r="L6404" s="53"/>
      <c r="M6404" s="54">
        <v>1</v>
      </c>
    </row>
    <row r="6405" spans="2:13" x14ac:dyDescent="0.3">
      <c r="B6405" s="49">
        <v>25248</v>
      </c>
      <c r="C6405" s="50">
        <v>455</v>
      </c>
      <c r="D6405" s="50" t="str">
        <f>VLOOKUP(Table8[[#This Row],[CustomerID]],Table15[[#All],[CustomerID]:[Company Name]],2,FALSE)</f>
        <v>Ray &amp; Kim's Super Convenience</v>
      </c>
      <c r="E6405" s="51">
        <v>44998</v>
      </c>
      <c r="F6405" s="50">
        <v>3</v>
      </c>
      <c r="G6405" s="50" t="str">
        <f>VLOOKUP(Table8[[#This Row],[ProductID]],Table12[[#All],[ProductID]:[ProductFullName]],3,FALSE)</f>
        <v>Product C</v>
      </c>
      <c r="H6405" s="50">
        <v>2</v>
      </c>
      <c r="I6405" s="52">
        <v>44998.644687500018</v>
      </c>
      <c r="J6405" s="50">
        <v>119</v>
      </c>
      <c r="K6405" s="51">
        <v>44998.978472222225</v>
      </c>
      <c r="L6405" s="53"/>
      <c r="M6405" s="54">
        <v>1</v>
      </c>
    </row>
    <row r="6406" spans="2:13" x14ac:dyDescent="0.3">
      <c r="B6406" s="49">
        <v>25249</v>
      </c>
      <c r="C6406" s="50">
        <v>1321</v>
      </c>
      <c r="D6406" s="50" t="str">
        <f>VLOOKUP(Table8[[#This Row],[CustomerID]],Table15[[#All],[CustomerID]:[Company Name]],2,FALSE)</f>
        <v>University Art Center</v>
      </c>
      <c r="E6406" s="51">
        <v>44998</v>
      </c>
      <c r="F6406" s="50">
        <v>5</v>
      </c>
      <c r="G6406" s="50" t="str">
        <f>VLOOKUP(Table8[[#This Row],[ProductID]],Table12[[#All],[ProductID]:[ProductFullName]],3,FALSE)</f>
        <v>Product E</v>
      </c>
      <c r="H6406" s="50">
        <v>5</v>
      </c>
      <c r="I6406" s="52">
        <v>44998.660659722242</v>
      </c>
      <c r="J6406" s="50">
        <v>126</v>
      </c>
      <c r="K6406" s="51">
        <v>44998.978472222225</v>
      </c>
      <c r="L6406" s="53"/>
      <c r="M6406" s="54">
        <v>1</v>
      </c>
    </row>
    <row r="6407" spans="2:13" x14ac:dyDescent="0.3">
      <c r="B6407" s="49">
        <v>25250</v>
      </c>
      <c r="C6407" s="50">
        <v>1162</v>
      </c>
      <c r="D6407" s="50" t="str">
        <f>VLOOKUP(Table8[[#This Row],[CustomerID]],Table15[[#All],[CustomerID]:[Company Name]],2,FALSE)</f>
        <v>Mainstream Boutique</v>
      </c>
      <c r="E6407" s="51">
        <v>44998</v>
      </c>
      <c r="F6407" s="50">
        <v>3</v>
      </c>
      <c r="G6407" s="50" t="str">
        <f>VLOOKUP(Table8[[#This Row],[ProductID]],Table12[[#All],[ProductID]:[ProductFullName]],3,FALSE)</f>
        <v>Product C</v>
      </c>
      <c r="H6407" s="50">
        <v>2</v>
      </c>
      <c r="I6407" s="52">
        <v>44998.674201388909</v>
      </c>
      <c r="J6407" s="50">
        <v>116</v>
      </c>
      <c r="K6407" s="51">
        <v>44998.978472222225</v>
      </c>
      <c r="L6407" s="53"/>
      <c r="M6407" s="54">
        <v>1</v>
      </c>
    </row>
    <row r="6408" spans="2:13" x14ac:dyDescent="0.3">
      <c r="B6408" s="49">
        <v>25251</v>
      </c>
      <c r="C6408" s="50">
        <v>944</v>
      </c>
      <c r="D6408" s="50" t="str">
        <f>VLOOKUP(Table8[[#This Row],[CustomerID]],Table15[[#All],[CustomerID]:[Company Name]],2,FALSE)</f>
        <v>CHANDELLE CHALEUR</v>
      </c>
      <c r="E6408" s="51">
        <v>44998</v>
      </c>
      <c r="F6408" s="50">
        <v>4</v>
      </c>
      <c r="G6408" s="50" t="str">
        <f>VLOOKUP(Table8[[#This Row],[ProductID]],Table12[[#All],[ProductID]:[ProductFullName]],3,FALSE)</f>
        <v>Product D</v>
      </c>
      <c r="H6408" s="50">
        <v>7</v>
      </c>
      <c r="I6408" s="52">
        <v>44998.682858796317</v>
      </c>
      <c r="J6408" s="50">
        <v>118</v>
      </c>
      <c r="K6408" s="51">
        <v>44998.978472222225</v>
      </c>
      <c r="L6408" s="53"/>
      <c r="M6408" s="54">
        <v>1</v>
      </c>
    </row>
    <row r="6409" spans="2:13" x14ac:dyDescent="0.3">
      <c r="B6409" s="49">
        <v>25252</v>
      </c>
      <c r="C6409" s="50">
        <v>167</v>
      </c>
      <c r="D6409" s="50" t="str">
        <f>VLOOKUP(Table8[[#This Row],[CustomerID]],Table15[[#All],[CustomerID]:[Company Name]],2,FALSE)</f>
        <v>Sullivan's Pharmacy</v>
      </c>
      <c r="E6409" s="51">
        <v>44998</v>
      </c>
      <c r="F6409" s="50">
        <v>4</v>
      </c>
      <c r="G6409" s="50" t="str">
        <f>VLOOKUP(Table8[[#This Row],[ProductID]],Table12[[#All],[ProductID]:[ProductFullName]],3,FALSE)</f>
        <v>Product D</v>
      </c>
      <c r="H6409" s="50">
        <v>7</v>
      </c>
      <c r="I6409" s="52">
        <v>44998.692604166688</v>
      </c>
      <c r="J6409" s="50">
        <v>132</v>
      </c>
      <c r="K6409" s="51">
        <v>44998.978472222225</v>
      </c>
      <c r="L6409" s="53"/>
      <c r="M6409" s="54">
        <v>1</v>
      </c>
    </row>
    <row r="6410" spans="2:13" x14ac:dyDescent="0.3">
      <c r="B6410" s="49">
        <v>25253</v>
      </c>
      <c r="C6410" s="50">
        <v>1027</v>
      </c>
      <c r="D6410" s="50" t="str">
        <f>VLOOKUP(Table8[[#This Row],[CustomerID]],Table15[[#All],[CustomerID]:[Company Name]],2,FALSE)</f>
        <v>Festivity</v>
      </c>
      <c r="E6410" s="51">
        <v>44998</v>
      </c>
      <c r="F6410" s="50">
        <v>1</v>
      </c>
      <c r="G6410" s="50" t="str">
        <f>VLOOKUP(Table8[[#This Row],[ProductID]],Table12[[#All],[ProductID]:[ProductFullName]],3,FALSE)</f>
        <v>Product A</v>
      </c>
      <c r="H6410" s="50">
        <v>5</v>
      </c>
      <c r="I6410" s="52">
        <v>44998.704016203723</v>
      </c>
      <c r="J6410" s="50">
        <v>106</v>
      </c>
      <c r="K6410" s="51">
        <v>44998.978472222225</v>
      </c>
      <c r="L6410" s="53"/>
      <c r="M6410" s="54">
        <v>1</v>
      </c>
    </row>
    <row r="6411" spans="2:13" x14ac:dyDescent="0.3">
      <c r="B6411" s="49">
        <v>25254</v>
      </c>
      <c r="C6411" s="50">
        <v>259</v>
      </c>
      <c r="D6411" s="50" t="str">
        <f>VLOOKUP(Table8[[#This Row],[CustomerID]],Table15[[#All],[CustomerID]:[Company Name]],2,FALSE)</f>
        <v>Impressionable Gifts</v>
      </c>
      <c r="E6411" s="51">
        <v>44998</v>
      </c>
      <c r="F6411" s="50">
        <v>3</v>
      </c>
      <c r="G6411" s="50" t="str">
        <f>VLOOKUP(Table8[[#This Row],[ProductID]],Table12[[#All],[ProductID]:[ProductFullName]],3,FALSE)</f>
        <v>Product C</v>
      </c>
      <c r="H6411" s="50">
        <v>6</v>
      </c>
      <c r="I6411" s="52">
        <v>44998.71420138891</v>
      </c>
      <c r="J6411" s="50">
        <v>133</v>
      </c>
      <c r="K6411" s="51">
        <v>44998.978472222225</v>
      </c>
      <c r="L6411" s="53"/>
      <c r="M6411" s="54">
        <v>1</v>
      </c>
    </row>
    <row r="6412" spans="2:13" x14ac:dyDescent="0.3">
      <c r="B6412" s="49">
        <v>25255</v>
      </c>
      <c r="C6412" s="50">
        <v>1030</v>
      </c>
      <c r="D6412" s="50" t="str">
        <f>VLOOKUP(Table8[[#This Row],[CustomerID]],Table15[[#All],[CustomerID]:[Company Name]],2,FALSE)</f>
        <v>K&amp;G Fashion Superstore</v>
      </c>
      <c r="E6412" s="51">
        <v>44998</v>
      </c>
      <c r="F6412" s="50">
        <v>1</v>
      </c>
      <c r="G6412" s="50" t="str">
        <f>VLOOKUP(Table8[[#This Row],[ProductID]],Table12[[#All],[ProductID]:[ProductFullName]],3,FALSE)</f>
        <v>Product A</v>
      </c>
      <c r="H6412" s="50">
        <v>2</v>
      </c>
      <c r="I6412" s="52">
        <v>44998.722754629649</v>
      </c>
      <c r="J6412" s="50">
        <v>115</v>
      </c>
      <c r="K6412" s="51">
        <v>44998.978472222225</v>
      </c>
      <c r="L6412" s="53"/>
      <c r="M6412" s="54">
        <v>1</v>
      </c>
    </row>
    <row r="6413" spans="2:13" x14ac:dyDescent="0.3">
      <c r="B6413" s="49">
        <v>25256</v>
      </c>
      <c r="C6413" s="50">
        <v>1153</v>
      </c>
      <c r="D6413" s="50" t="str">
        <f>VLOOKUP(Table8[[#This Row],[CustomerID]],Table15[[#All],[CustomerID]:[Company Name]],2,FALSE)</f>
        <v>Bungalow By The Bay</v>
      </c>
      <c r="E6413" s="51">
        <v>44999</v>
      </c>
      <c r="F6413" s="50">
        <v>5</v>
      </c>
      <c r="G6413" s="50" t="str">
        <f>VLOOKUP(Table8[[#This Row],[ProductID]],Table12[[#All],[ProductID]:[ProductFullName]],3,FALSE)</f>
        <v>Product E</v>
      </c>
      <c r="H6413" s="50">
        <v>3</v>
      </c>
      <c r="I6413" s="52">
        <v>44999.333333333336</v>
      </c>
      <c r="J6413" s="50">
        <v>117</v>
      </c>
      <c r="K6413" s="51">
        <v>44999.966666666667</v>
      </c>
      <c r="L6413" s="53"/>
      <c r="M6413" s="54">
        <v>1</v>
      </c>
    </row>
    <row r="6414" spans="2:13" x14ac:dyDescent="0.3">
      <c r="B6414" s="49">
        <v>25257</v>
      </c>
      <c r="C6414" s="50">
        <v>1303</v>
      </c>
      <c r="D6414" s="50" t="str">
        <f>VLOOKUP(Table8[[#This Row],[CustomerID]],Table15[[#All],[CustomerID]:[Company Name]],2,FALSE)</f>
        <v>Joni Marco-Sublime Design</v>
      </c>
      <c r="E6414" s="51">
        <v>44999</v>
      </c>
      <c r="F6414" s="50">
        <v>5</v>
      </c>
      <c r="G6414" s="50" t="str">
        <f>VLOOKUP(Table8[[#This Row],[ProductID]],Table12[[#All],[ProductID]:[ProductFullName]],3,FALSE)</f>
        <v>Product E</v>
      </c>
      <c r="H6414" s="50">
        <v>2</v>
      </c>
      <c r="I6414" s="52">
        <v>44999.341678240744</v>
      </c>
      <c r="J6414" s="50">
        <v>127</v>
      </c>
      <c r="K6414" s="51">
        <v>44999.966666666667</v>
      </c>
      <c r="L6414" s="53"/>
      <c r="M6414" s="54">
        <v>1</v>
      </c>
    </row>
    <row r="6415" spans="2:13" x14ac:dyDescent="0.3">
      <c r="B6415" s="49">
        <v>25258</v>
      </c>
      <c r="C6415" s="50">
        <v>366</v>
      </c>
      <c r="D6415" s="50" t="str">
        <f>VLOOKUP(Table8[[#This Row],[CustomerID]],Table15[[#All],[CustomerID]:[Company Name]],2,FALSE)</f>
        <v>Pharma Plus 0869</v>
      </c>
      <c r="E6415" s="51">
        <v>44999</v>
      </c>
      <c r="F6415" s="50">
        <v>1</v>
      </c>
      <c r="G6415" s="50" t="str">
        <f>VLOOKUP(Table8[[#This Row],[ProductID]],Table12[[#All],[ProductID]:[ProductFullName]],3,FALSE)</f>
        <v>Product A</v>
      </c>
      <c r="H6415" s="50">
        <v>3</v>
      </c>
      <c r="I6415" s="52">
        <v>44999.354479166672</v>
      </c>
      <c r="J6415" s="50">
        <v>127</v>
      </c>
      <c r="K6415" s="51">
        <v>44999.966666666667</v>
      </c>
      <c r="L6415" s="53"/>
      <c r="M6415" s="54">
        <v>1</v>
      </c>
    </row>
    <row r="6416" spans="2:13" x14ac:dyDescent="0.3">
      <c r="B6416" s="49">
        <v>25259</v>
      </c>
      <c r="C6416" s="50">
        <v>981</v>
      </c>
      <c r="D6416" s="50" t="str">
        <f>VLOOKUP(Table8[[#This Row],[CustomerID]],Table15[[#All],[CustomerID]:[Company Name]],2,FALSE)</f>
        <v>COWBOY STUFF</v>
      </c>
      <c r="E6416" s="51">
        <v>44999</v>
      </c>
      <c r="F6416" s="50">
        <v>4</v>
      </c>
      <c r="G6416" s="50" t="str">
        <f>VLOOKUP(Table8[[#This Row],[ProductID]],Table12[[#All],[ProductID]:[ProductFullName]],3,FALSE)</f>
        <v>Product D</v>
      </c>
      <c r="H6416" s="50">
        <v>3</v>
      </c>
      <c r="I6416" s="52">
        <v>44999.363912037043</v>
      </c>
      <c r="J6416" s="50">
        <v>105</v>
      </c>
      <c r="K6416" s="51">
        <v>44999.966666666667</v>
      </c>
      <c r="L6416" s="53"/>
      <c r="M6416" s="54">
        <v>1</v>
      </c>
    </row>
    <row r="6417" spans="2:13" x14ac:dyDescent="0.3">
      <c r="B6417" s="49">
        <v>25260</v>
      </c>
      <c r="C6417" s="50">
        <v>460</v>
      </c>
      <c r="D6417" s="50" t="str">
        <f>VLOOKUP(Table8[[#This Row],[CustomerID]],Table15[[#All],[CustomerID]:[Company Name]],2,FALSE)</f>
        <v>Little Current Guardian</v>
      </c>
      <c r="E6417" s="51">
        <v>44999</v>
      </c>
      <c r="F6417" s="50">
        <v>5</v>
      </c>
      <c r="G6417" s="50" t="str">
        <f>VLOOKUP(Table8[[#This Row],[ProductID]],Table12[[#All],[ProductID]:[ProductFullName]],3,FALSE)</f>
        <v>Product E</v>
      </c>
      <c r="H6417" s="50">
        <v>5</v>
      </c>
      <c r="I6417" s="52">
        <v>44999.378414351857</v>
      </c>
      <c r="J6417" s="50">
        <v>113</v>
      </c>
      <c r="K6417" s="51">
        <v>44999.966666666667</v>
      </c>
      <c r="L6417" s="53"/>
      <c r="M6417" s="54">
        <v>1</v>
      </c>
    </row>
    <row r="6418" spans="2:13" x14ac:dyDescent="0.3">
      <c r="B6418" s="49">
        <v>25261</v>
      </c>
      <c r="C6418" s="50">
        <v>1015</v>
      </c>
      <c r="D6418" s="50" t="str">
        <f>VLOOKUP(Table8[[#This Row],[CustomerID]],Table15[[#All],[CustomerID]:[Company Name]],2,FALSE)</f>
        <v>Biltmore Company</v>
      </c>
      <c r="E6418" s="51">
        <v>44999</v>
      </c>
      <c r="F6418" s="50">
        <v>1</v>
      </c>
      <c r="G6418" s="50" t="str">
        <f>VLOOKUP(Table8[[#This Row],[ProductID]],Table12[[#All],[ProductID]:[ProductFullName]],3,FALSE)</f>
        <v>Product A</v>
      </c>
      <c r="H6418" s="50">
        <v>6</v>
      </c>
      <c r="I6418" s="52">
        <v>44999.38935185186</v>
      </c>
      <c r="J6418" s="50">
        <v>114</v>
      </c>
      <c r="K6418" s="51">
        <v>44999.966666666667</v>
      </c>
      <c r="L6418" s="53"/>
      <c r="M6418" s="54">
        <v>1</v>
      </c>
    </row>
    <row r="6419" spans="2:13" x14ac:dyDescent="0.3">
      <c r="B6419" s="49">
        <v>25262</v>
      </c>
      <c r="C6419" s="50">
        <v>632</v>
      </c>
      <c r="D6419" s="50" t="str">
        <f>VLOOKUP(Table8[[#This Row],[CustomerID]],Table15[[#All],[CustomerID]:[Company Name]],2,FALSE)</f>
        <v>VALLEY HOUSE OF FLOWERS LTD</v>
      </c>
      <c r="E6419" s="51">
        <v>44999</v>
      </c>
      <c r="F6419" s="50">
        <v>5</v>
      </c>
      <c r="G6419" s="50" t="str">
        <f>VLOOKUP(Table8[[#This Row],[ProductID]],Table12[[#All],[ProductID]:[ProductFullName]],3,FALSE)</f>
        <v>Product E</v>
      </c>
      <c r="H6419" s="50">
        <v>6</v>
      </c>
      <c r="I6419" s="52">
        <v>44999.397453703714</v>
      </c>
      <c r="J6419" s="50">
        <v>132</v>
      </c>
      <c r="K6419" s="51">
        <v>44999.966666666667</v>
      </c>
      <c r="L6419" s="53"/>
      <c r="M6419" s="54">
        <v>1</v>
      </c>
    </row>
    <row r="6420" spans="2:13" x14ac:dyDescent="0.3">
      <c r="B6420" s="49">
        <v>25263</v>
      </c>
      <c r="C6420" s="50">
        <v>1186</v>
      </c>
      <c r="D6420" s="50" t="str">
        <f>VLOOKUP(Table8[[#This Row],[CustomerID]],Table15[[#All],[CustomerID]:[Company Name]],2,FALSE)</f>
        <v>Ginny's Hallmark</v>
      </c>
      <c r="E6420" s="51">
        <v>44999</v>
      </c>
      <c r="F6420" s="50">
        <v>1</v>
      </c>
      <c r="G6420" s="50" t="str">
        <f>VLOOKUP(Table8[[#This Row],[ProductID]],Table12[[#All],[ProductID]:[ProductFullName]],3,FALSE)</f>
        <v>Product A</v>
      </c>
      <c r="H6420" s="50">
        <v>3</v>
      </c>
      <c r="I6420" s="52">
        <v>44999.407118055569</v>
      </c>
      <c r="J6420" s="50">
        <v>115</v>
      </c>
      <c r="K6420" s="51">
        <v>44999.966666666667</v>
      </c>
      <c r="L6420" s="53"/>
      <c r="M6420" s="54">
        <v>1</v>
      </c>
    </row>
    <row r="6421" spans="2:13" x14ac:dyDescent="0.3">
      <c r="B6421" s="49">
        <v>25264</v>
      </c>
      <c r="C6421" s="50">
        <v>14</v>
      </c>
      <c r="D6421" s="50" t="str">
        <f>VLOOKUP(Table8[[#This Row],[CustomerID]],Table15[[#All],[CustomerID]:[Company Name]],2,FALSE)</f>
        <v>RODDICKTON PHARMACHOICE</v>
      </c>
      <c r="E6421" s="51">
        <v>44999</v>
      </c>
      <c r="F6421" s="50">
        <v>4</v>
      </c>
      <c r="G6421" s="50" t="str">
        <f>VLOOKUP(Table8[[#This Row],[ProductID]],Table12[[#All],[ProductID]:[ProductFullName]],3,FALSE)</f>
        <v>Product D</v>
      </c>
      <c r="H6421" s="50">
        <v>5</v>
      </c>
      <c r="I6421" s="52">
        <v>44999.421342592606</v>
      </c>
      <c r="J6421" s="50">
        <v>129</v>
      </c>
      <c r="K6421" s="51">
        <v>44999.966666666667</v>
      </c>
      <c r="L6421" s="53"/>
      <c r="M6421" s="54">
        <v>1</v>
      </c>
    </row>
    <row r="6422" spans="2:13" x14ac:dyDescent="0.3">
      <c r="B6422" s="49">
        <v>25265</v>
      </c>
      <c r="C6422" s="50">
        <v>154</v>
      </c>
      <c r="D6422" s="50" t="str">
        <f>VLOOKUP(Table8[[#This Row],[CustomerID]],Table15[[#All],[CustomerID]:[Company Name]],2,FALSE)</f>
        <v>Tay Crossing</v>
      </c>
      <c r="E6422" s="51">
        <v>44999</v>
      </c>
      <c r="F6422" s="50">
        <v>1</v>
      </c>
      <c r="G6422" s="50" t="str">
        <f>VLOOKUP(Table8[[#This Row],[ProductID]],Table12[[#All],[ProductID]:[ProductFullName]],3,FALSE)</f>
        <v>Product A</v>
      </c>
      <c r="H6422" s="50">
        <v>7</v>
      </c>
      <c r="I6422" s="52">
        <v>44999.431736111124</v>
      </c>
      <c r="J6422" s="50">
        <v>115</v>
      </c>
      <c r="K6422" s="51">
        <v>44999.966666666667</v>
      </c>
      <c r="L6422" s="53"/>
      <c r="M6422" s="54">
        <v>1</v>
      </c>
    </row>
    <row r="6423" spans="2:13" x14ac:dyDescent="0.3">
      <c r="B6423" s="49">
        <v>25266</v>
      </c>
      <c r="C6423" s="50">
        <v>1195</v>
      </c>
      <c r="D6423" s="50" t="str">
        <f>VLOOKUP(Table8[[#This Row],[CustomerID]],Table15[[#All],[CustomerID]:[Company Name]],2,FALSE)</f>
        <v>Kirlin's Inc.</v>
      </c>
      <c r="E6423" s="51">
        <v>44999</v>
      </c>
      <c r="F6423" s="50">
        <v>1</v>
      </c>
      <c r="G6423" s="50" t="str">
        <f>VLOOKUP(Table8[[#This Row],[ProductID]],Table12[[#All],[ProductID]:[ProductFullName]],3,FALSE)</f>
        <v>Product A</v>
      </c>
      <c r="H6423" s="50">
        <v>4</v>
      </c>
      <c r="I6423" s="52">
        <v>44999.447280092609</v>
      </c>
      <c r="J6423" s="50">
        <v>131</v>
      </c>
      <c r="K6423" s="51">
        <v>44999.966666666667</v>
      </c>
      <c r="L6423" s="53"/>
      <c r="M6423" s="54">
        <v>1</v>
      </c>
    </row>
    <row r="6424" spans="2:13" x14ac:dyDescent="0.3">
      <c r="B6424" s="49">
        <v>25267</v>
      </c>
      <c r="C6424" s="50">
        <v>381</v>
      </c>
      <c r="D6424" s="50" t="str">
        <f>VLOOKUP(Table8[[#This Row],[CustomerID]],Table15[[#All],[CustomerID]:[Company Name]],2,FALSE)</f>
        <v>PEAK thru my WINDOW</v>
      </c>
      <c r="E6424" s="51">
        <v>44999</v>
      </c>
      <c r="F6424" s="50">
        <v>1</v>
      </c>
      <c r="G6424" s="50" t="str">
        <f>VLOOKUP(Table8[[#This Row],[ProductID]],Table12[[#All],[ProductID]:[ProductFullName]],3,FALSE)</f>
        <v>Product A</v>
      </c>
      <c r="H6424" s="50">
        <v>6</v>
      </c>
      <c r="I6424" s="52">
        <v>44999.458194444458</v>
      </c>
      <c r="J6424" s="50">
        <v>121</v>
      </c>
      <c r="K6424" s="51">
        <v>44999.966666666667</v>
      </c>
      <c r="L6424" s="53"/>
      <c r="M6424" s="54">
        <v>1</v>
      </c>
    </row>
    <row r="6425" spans="2:13" x14ac:dyDescent="0.3">
      <c r="B6425" s="49">
        <v>25268</v>
      </c>
      <c r="C6425" s="50">
        <v>1059</v>
      </c>
      <c r="D6425" s="50" t="str">
        <f>VLOOKUP(Table8[[#This Row],[CustomerID]],Table15[[#All],[CustomerID]:[Company Name]],2,FALSE)</f>
        <v>Quill &amp; Press Stationers</v>
      </c>
      <c r="E6425" s="51">
        <v>44999</v>
      </c>
      <c r="F6425" s="50">
        <v>3</v>
      </c>
      <c r="G6425" s="50" t="str">
        <f>VLOOKUP(Table8[[#This Row],[ProductID]],Table12[[#All],[ProductID]:[ProductFullName]],3,FALSE)</f>
        <v>Product C</v>
      </c>
      <c r="H6425" s="50">
        <v>3</v>
      </c>
      <c r="I6425" s="52">
        <v>44999.473888888904</v>
      </c>
      <c r="J6425" s="50">
        <v>113</v>
      </c>
      <c r="K6425" s="51">
        <v>44999.966666666667</v>
      </c>
      <c r="L6425" s="53"/>
      <c r="M6425" s="54">
        <v>1</v>
      </c>
    </row>
    <row r="6426" spans="2:13" x14ac:dyDescent="0.3">
      <c r="B6426" s="49">
        <v>25269</v>
      </c>
      <c r="C6426" s="50">
        <v>395</v>
      </c>
      <c r="D6426" s="50" t="str">
        <f>VLOOKUP(Table8[[#This Row],[CustomerID]],Table15[[#All],[CustomerID]:[Company Name]],2,FALSE)</f>
        <v>Top Dollar Bargain Centre #35</v>
      </c>
      <c r="E6426" s="51">
        <v>44999</v>
      </c>
      <c r="F6426" s="50">
        <v>6</v>
      </c>
      <c r="G6426" s="50" t="str">
        <f>VLOOKUP(Table8[[#This Row],[ProductID]],Table12[[#All],[ProductID]:[ProductFullName]],3,FALSE)</f>
        <v>Product F</v>
      </c>
      <c r="H6426" s="53"/>
      <c r="I6426" s="53"/>
      <c r="J6426" s="53"/>
      <c r="K6426" s="51">
        <v>44999.966666666667</v>
      </c>
      <c r="L6426" s="53"/>
      <c r="M6426" s="54">
        <v>1</v>
      </c>
    </row>
    <row r="6427" spans="2:13" x14ac:dyDescent="0.3">
      <c r="B6427" s="49">
        <v>25270</v>
      </c>
      <c r="C6427" s="50">
        <v>1357</v>
      </c>
      <c r="D6427" s="50" t="str">
        <f>VLOOKUP(Table8[[#This Row],[CustomerID]],Table15[[#All],[CustomerID]:[Company Name]],2,FALSE)</f>
        <v>Country Clutter</v>
      </c>
      <c r="E6427" s="51">
        <v>44999</v>
      </c>
      <c r="F6427" s="50">
        <v>4</v>
      </c>
      <c r="G6427" s="50" t="str">
        <f>VLOOKUP(Table8[[#This Row],[ProductID]],Table12[[#All],[ProductID]:[ProductFullName]],3,FALSE)</f>
        <v>Product D</v>
      </c>
      <c r="H6427" s="50">
        <v>4</v>
      </c>
      <c r="I6427" s="52">
        <v>44999.503576388903</v>
      </c>
      <c r="J6427" s="50">
        <v>134</v>
      </c>
      <c r="K6427" s="51">
        <v>44999.966666666667</v>
      </c>
      <c r="L6427" s="53"/>
      <c r="M6427" s="54">
        <v>1</v>
      </c>
    </row>
    <row r="6428" spans="2:13" x14ac:dyDescent="0.3">
      <c r="B6428" s="49">
        <v>25271</v>
      </c>
      <c r="C6428" s="50">
        <v>1120</v>
      </c>
      <c r="D6428" s="50" t="str">
        <f>VLOOKUP(Table8[[#This Row],[CustomerID]],Table15[[#All],[CustomerID]:[Company Name]],2,FALSE)</f>
        <v>Hutzel Hospital</v>
      </c>
      <c r="E6428" s="51">
        <v>44999</v>
      </c>
      <c r="F6428" s="50">
        <v>6</v>
      </c>
      <c r="G6428" s="50" t="str">
        <f>VLOOKUP(Table8[[#This Row],[ProductID]],Table12[[#All],[ProductID]:[ProductFullName]],3,FALSE)</f>
        <v>Product F</v>
      </c>
      <c r="H6428" s="53"/>
      <c r="I6428" s="53"/>
      <c r="J6428" s="53"/>
      <c r="K6428" s="51">
        <v>44999.966666666667</v>
      </c>
      <c r="L6428" s="53"/>
      <c r="M6428" s="54">
        <v>1</v>
      </c>
    </row>
    <row r="6429" spans="2:13" x14ac:dyDescent="0.3">
      <c r="B6429" s="49">
        <v>25272</v>
      </c>
      <c r="C6429" s="50">
        <v>954</v>
      </c>
      <c r="D6429" s="50" t="str">
        <f>VLOOKUP(Table8[[#This Row],[CustomerID]],Table15[[#All],[CustomerID]:[Company Name]],2,FALSE)</f>
        <v>Michael's Hallmark</v>
      </c>
      <c r="E6429" s="51">
        <v>44999</v>
      </c>
      <c r="F6429" s="50">
        <v>1</v>
      </c>
      <c r="G6429" s="50" t="str">
        <f>VLOOKUP(Table8[[#This Row],[ProductID]],Table12[[#All],[ProductID]:[ProductFullName]],3,FALSE)</f>
        <v>Product A</v>
      </c>
      <c r="H6429" s="50">
        <v>6</v>
      </c>
      <c r="I6429" s="52">
        <v>44999.520914351866</v>
      </c>
      <c r="J6429" s="50">
        <v>110</v>
      </c>
      <c r="K6429" s="51">
        <v>44999.966666666667</v>
      </c>
      <c r="L6429" s="53"/>
      <c r="M6429" s="54">
        <v>1</v>
      </c>
    </row>
    <row r="6430" spans="2:13" x14ac:dyDescent="0.3">
      <c r="B6430" s="49">
        <v>25273</v>
      </c>
      <c r="C6430" s="50">
        <v>952</v>
      </c>
      <c r="D6430" s="50" t="str">
        <f>VLOOKUP(Table8[[#This Row],[CustomerID]],Table15[[#All],[CustomerID]:[Company Name]],2,FALSE)</f>
        <v>Trinkets and Treasures</v>
      </c>
      <c r="E6430" s="51">
        <v>44999</v>
      </c>
      <c r="F6430" s="50">
        <v>3</v>
      </c>
      <c r="G6430" s="50" t="str">
        <f>VLOOKUP(Table8[[#This Row],[ProductID]],Table12[[#All],[ProductID]:[ProductFullName]],3,FALSE)</f>
        <v>Product C</v>
      </c>
      <c r="H6430" s="50">
        <v>6</v>
      </c>
      <c r="I6430" s="52">
        <v>44999.530081018529</v>
      </c>
      <c r="J6430" s="50">
        <v>115</v>
      </c>
      <c r="K6430" s="51">
        <v>44999.966666666667</v>
      </c>
      <c r="L6430" s="53"/>
      <c r="M6430" s="54">
        <v>1</v>
      </c>
    </row>
    <row r="6431" spans="2:13" x14ac:dyDescent="0.3">
      <c r="B6431" s="49">
        <v>25274</v>
      </c>
      <c r="C6431" s="50">
        <v>768</v>
      </c>
      <c r="D6431" s="50" t="str">
        <f>VLOOKUP(Table8[[#This Row],[CustomerID]],Table15[[#All],[CustomerID]:[Company Name]],2,FALSE)</f>
        <v>Fancy That</v>
      </c>
      <c r="E6431" s="51">
        <v>44999</v>
      </c>
      <c r="F6431" s="50">
        <v>6</v>
      </c>
      <c r="G6431" s="50" t="str">
        <f>VLOOKUP(Table8[[#This Row],[ProductID]],Table12[[#All],[ProductID]:[ProductFullName]],3,FALSE)</f>
        <v>Product F</v>
      </c>
      <c r="H6431" s="53"/>
      <c r="I6431" s="53"/>
      <c r="J6431" s="53"/>
      <c r="K6431" s="51">
        <v>44999.966666666667</v>
      </c>
      <c r="L6431" s="53"/>
      <c r="M6431" s="54">
        <v>1</v>
      </c>
    </row>
    <row r="6432" spans="2:13" x14ac:dyDescent="0.3">
      <c r="B6432" s="49">
        <v>25275</v>
      </c>
      <c r="C6432" s="50">
        <v>683</v>
      </c>
      <c r="D6432" s="50" t="str">
        <f>VLOOKUP(Table8[[#This Row],[CustomerID]],Table15[[#All],[CustomerID]:[Company Name]],2,FALSE)</f>
        <v>Your Dollar Store With More #111</v>
      </c>
      <c r="E6432" s="51">
        <v>44999</v>
      </c>
      <c r="F6432" s="50">
        <v>5</v>
      </c>
      <c r="G6432" s="50" t="str">
        <f>VLOOKUP(Table8[[#This Row],[ProductID]],Table12[[#All],[ProductID]:[ProductFullName]],3,FALSE)</f>
        <v>Product E</v>
      </c>
      <c r="H6432" s="50">
        <v>5</v>
      </c>
      <c r="I6432" s="52">
        <v>44999.557280092602</v>
      </c>
      <c r="J6432" s="50">
        <v>119</v>
      </c>
      <c r="K6432" s="51">
        <v>44999.966666666667</v>
      </c>
      <c r="L6432" s="53"/>
      <c r="M6432" s="54">
        <v>1</v>
      </c>
    </row>
    <row r="6433" spans="2:13" x14ac:dyDescent="0.3">
      <c r="B6433" s="49">
        <v>25276</v>
      </c>
      <c r="C6433" s="50">
        <v>235</v>
      </c>
      <c r="D6433" s="50" t="str">
        <f>VLOOKUP(Table8[[#This Row],[CustomerID]],Table15[[#All],[CustomerID]:[Company Name]],2,FALSE)</f>
        <v>York Central Hospital</v>
      </c>
      <c r="E6433" s="51">
        <v>44999</v>
      </c>
      <c r="F6433" s="50">
        <v>3</v>
      </c>
      <c r="G6433" s="50" t="str">
        <f>VLOOKUP(Table8[[#This Row],[ProductID]],Table12[[#All],[ProductID]:[ProductFullName]],3,FALSE)</f>
        <v>Product C</v>
      </c>
      <c r="H6433" s="50">
        <v>4</v>
      </c>
      <c r="I6433" s="52">
        <v>44999.569756944453</v>
      </c>
      <c r="J6433" s="50">
        <v>113</v>
      </c>
      <c r="K6433" s="51">
        <v>44999.966666666667</v>
      </c>
      <c r="L6433" s="53"/>
      <c r="M6433" s="54">
        <v>1</v>
      </c>
    </row>
    <row r="6434" spans="2:13" x14ac:dyDescent="0.3">
      <c r="B6434" s="49">
        <v>25277</v>
      </c>
      <c r="C6434" s="50">
        <v>1394</v>
      </c>
      <c r="D6434" s="50" t="str">
        <f>VLOOKUP(Table8[[#This Row],[CustomerID]],Table15[[#All],[CustomerID]:[Company Name]],2,FALSE)</f>
        <v>Marshells</v>
      </c>
      <c r="E6434" s="51">
        <v>44999</v>
      </c>
      <c r="F6434" s="50">
        <v>3</v>
      </c>
      <c r="G6434" s="50" t="str">
        <f>VLOOKUP(Table8[[#This Row],[ProductID]],Table12[[#All],[ProductID]:[ProductFullName]],3,FALSE)</f>
        <v>Product C</v>
      </c>
      <c r="H6434" s="50">
        <v>5</v>
      </c>
      <c r="I6434" s="52">
        <v>44999.580636574079</v>
      </c>
      <c r="J6434" s="50">
        <v>126</v>
      </c>
      <c r="K6434" s="51">
        <v>44999.966666666667</v>
      </c>
      <c r="L6434" s="53"/>
      <c r="M6434" s="54">
        <v>1</v>
      </c>
    </row>
    <row r="6435" spans="2:13" x14ac:dyDescent="0.3">
      <c r="B6435" s="49">
        <v>25278</v>
      </c>
      <c r="C6435" s="50">
        <v>843</v>
      </c>
      <c r="D6435" s="50" t="str">
        <f>VLOOKUP(Table8[[#This Row],[CustomerID]],Table15[[#All],[CustomerID]:[Company Name]],2,FALSE)</f>
        <v>Aviano's</v>
      </c>
      <c r="E6435" s="51">
        <v>44999</v>
      </c>
      <c r="F6435" s="50">
        <v>2</v>
      </c>
      <c r="G6435" s="50" t="str">
        <f>VLOOKUP(Table8[[#This Row],[ProductID]],Table12[[#All],[ProductID]:[ProductFullName]],3,FALSE)</f>
        <v>Product B</v>
      </c>
      <c r="H6435" s="50">
        <v>6</v>
      </c>
      <c r="I6435" s="52">
        <v>44999.595092592601</v>
      </c>
      <c r="J6435" s="50">
        <v>118</v>
      </c>
      <c r="K6435" s="51">
        <v>44999.966666666667</v>
      </c>
      <c r="L6435" s="53"/>
      <c r="M6435" s="54">
        <v>1</v>
      </c>
    </row>
    <row r="6436" spans="2:13" x14ac:dyDescent="0.3">
      <c r="B6436" s="49">
        <v>25279</v>
      </c>
      <c r="C6436" s="50">
        <v>924</v>
      </c>
      <c r="D6436" s="50" t="str">
        <f>VLOOKUP(Table8[[#This Row],[CustomerID]],Table15[[#All],[CustomerID]:[Company Name]],2,FALSE)</f>
        <v>Allen's Fine Jewelry &amp; Gift</v>
      </c>
      <c r="E6436" s="51">
        <v>44999</v>
      </c>
      <c r="F6436" s="50">
        <v>3</v>
      </c>
      <c r="G6436" s="50" t="str">
        <f>VLOOKUP(Table8[[#This Row],[ProductID]],Table12[[#All],[ProductID]:[ProductFullName]],3,FALSE)</f>
        <v>Product C</v>
      </c>
      <c r="H6436" s="50">
        <v>3</v>
      </c>
      <c r="I6436" s="52">
        <v>44999.606909722228</v>
      </c>
      <c r="J6436" s="50">
        <v>132</v>
      </c>
      <c r="K6436" s="51">
        <v>44999.966666666667</v>
      </c>
      <c r="L6436" s="53"/>
      <c r="M6436" s="54">
        <v>1</v>
      </c>
    </row>
    <row r="6437" spans="2:13" x14ac:dyDescent="0.3">
      <c r="B6437" s="49">
        <v>25280</v>
      </c>
      <c r="C6437" s="50">
        <v>1195</v>
      </c>
      <c r="D6437" s="50" t="str">
        <f>VLOOKUP(Table8[[#This Row],[CustomerID]],Table15[[#All],[CustomerID]:[Company Name]],2,FALSE)</f>
        <v>Kirlin's Inc.</v>
      </c>
      <c r="E6437" s="51">
        <v>44999</v>
      </c>
      <c r="F6437" s="50">
        <v>4</v>
      </c>
      <c r="G6437" s="50" t="str">
        <f>VLOOKUP(Table8[[#This Row],[ProductID]],Table12[[#All],[ProductID]:[ProductFullName]],3,FALSE)</f>
        <v>Product D</v>
      </c>
      <c r="H6437" s="50">
        <v>7</v>
      </c>
      <c r="I6437" s="52">
        <v>44999.619016203709</v>
      </c>
      <c r="J6437" s="50">
        <v>124</v>
      </c>
      <c r="K6437" s="51">
        <v>44999.966666666667</v>
      </c>
      <c r="L6437" s="53"/>
      <c r="M6437" s="54">
        <v>1</v>
      </c>
    </row>
    <row r="6438" spans="2:13" x14ac:dyDescent="0.3">
      <c r="B6438" s="49">
        <v>25281</v>
      </c>
      <c r="C6438" s="50">
        <v>225</v>
      </c>
      <c r="D6438" s="50" t="str">
        <f>VLOOKUP(Table8[[#This Row],[CustomerID]],Table15[[#All],[CustomerID]:[Company Name]],2,FALSE)</f>
        <v>One's Better Living</v>
      </c>
      <c r="E6438" s="51">
        <v>44999</v>
      </c>
      <c r="F6438" s="50">
        <v>2</v>
      </c>
      <c r="G6438" s="50" t="str">
        <f>VLOOKUP(Table8[[#This Row],[ProductID]],Table12[[#All],[ProductID]:[ProductFullName]],3,FALSE)</f>
        <v>Product B</v>
      </c>
      <c r="H6438" s="50">
        <v>3</v>
      </c>
      <c r="I6438" s="52">
        <v>44999.629074074081</v>
      </c>
      <c r="J6438" s="50">
        <v>116</v>
      </c>
      <c r="K6438" s="51">
        <v>44999.966666666667</v>
      </c>
      <c r="L6438" s="53"/>
      <c r="M6438" s="54">
        <v>1</v>
      </c>
    </row>
    <row r="6439" spans="2:13" x14ac:dyDescent="0.3">
      <c r="B6439" s="49">
        <v>25282</v>
      </c>
      <c r="C6439" s="50">
        <v>533</v>
      </c>
      <c r="D6439" s="50" t="str">
        <f>VLOOKUP(Table8[[#This Row],[CustomerID]],Table15[[#All],[CustomerID]:[Company Name]],2,FALSE)</f>
        <v>Beadplus</v>
      </c>
      <c r="E6439" s="51">
        <v>44999</v>
      </c>
      <c r="F6439" s="50">
        <v>4</v>
      </c>
      <c r="G6439" s="50" t="str">
        <f>VLOOKUP(Table8[[#This Row],[ProductID]],Table12[[#All],[ProductID]:[ProductFullName]],3,FALSE)</f>
        <v>Product D</v>
      </c>
      <c r="H6439" s="50">
        <v>3</v>
      </c>
      <c r="I6439" s="52">
        <v>44999.643541666672</v>
      </c>
      <c r="J6439" s="50">
        <v>131</v>
      </c>
      <c r="K6439" s="51">
        <v>44999.966666666667</v>
      </c>
      <c r="L6439" s="53"/>
      <c r="M6439" s="54">
        <v>1</v>
      </c>
    </row>
    <row r="6440" spans="2:13" x14ac:dyDescent="0.3">
      <c r="B6440" s="49">
        <v>25283</v>
      </c>
      <c r="C6440" s="50">
        <v>1230</v>
      </c>
      <c r="D6440" s="50" t="str">
        <f>VLOOKUP(Table8[[#This Row],[CustomerID]],Table15[[#All],[CustomerID]:[Company Name]],2,FALSE)</f>
        <v>Rotts Inc. - DBA Unique Gifts</v>
      </c>
      <c r="E6440" s="51">
        <v>44999</v>
      </c>
      <c r="F6440" s="50">
        <v>2</v>
      </c>
      <c r="G6440" s="50" t="str">
        <f>VLOOKUP(Table8[[#This Row],[ProductID]],Table12[[#All],[ProductID]:[ProductFullName]],3,FALSE)</f>
        <v>Product B</v>
      </c>
      <c r="H6440" s="50">
        <v>4</v>
      </c>
      <c r="I6440" s="52">
        <v>44999.657129629632</v>
      </c>
      <c r="J6440" s="50">
        <v>119</v>
      </c>
      <c r="K6440" s="51">
        <v>44999.966666666667</v>
      </c>
      <c r="L6440" s="53"/>
      <c r="M6440" s="54">
        <v>1</v>
      </c>
    </row>
    <row r="6441" spans="2:13" x14ac:dyDescent="0.3">
      <c r="B6441" s="49">
        <v>25284</v>
      </c>
      <c r="C6441" s="50">
        <v>849</v>
      </c>
      <c r="D6441" s="50" t="str">
        <f>VLOOKUP(Table8[[#This Row],[CustomerID]],Table15[[#All],[CustomerID]:[Company Name]],2,FALSE)</f>
        <v>Fantasy Island Amusement Park</v>
      </c>
      <c r="E6441" s="51">
        <v>44999</v>
      </c>
      <c r="F6441" s="50">
        <v>5</v>
      </c>
      <c r="G6441" s="50" t="str">
        <f>VLOOKUP(Table8[[#This Row],[ProductID]],Table12[[#All],[ProductID]:[ProductFullName]],3,FALSE)</f>
        <v>Product E</v>
      </c>
      <c r="H6441" s="50">
        <v>3</v>
      </c>
      <c r="I6441" s="52">
        <v>44999.666678240741</v>
      </c>
      <c r="J6441" s="50">
        <v>120</v>
      </c>
      <c r="K6441" s="51">
        <v>44999.966666666667</v>
      </c>
      <c r="L6441" s="53"/>
      <c r="M6441" s="54">
        <v>1</v>
      </c>
    </row>
    <row r="6442" spans="2:13" x14ac:dyDescent="0.3">
      <c r="B6442" s="49">
        <v>25285</v>
      </c>
      <c r="C6442" s="50">
        <v>533</v>
      </c>
      <c r="D6442" s="50" t="str">
        <f>VLOOKUP(Table8[[#This Row],[CustomerID]],Table15[[#All],[CustomerID]:[Company Name]],2,FALSE)</f>
        <v>Beadplus</v>
      </c>
      <c r="E6442" s="51">
        <v>44999</v>
      </c>
      <c r="F6442" s="50">
        <v>1</v>
      </c>
      <c r="G6442" s="50" t="str">
        <f>VLOOKUP(Table8[[#This Row],[ProductID]],Table12[[#All],[ProductID]:[ProductFullName]],3,FALSE)</f>
        <v>Product A</v>
      </c>
      <c r="H6442" s="50">
        <v>5</v>
      </c>
      <c r="I6442" s="52">
        <v>44999.680312500001</v>
      </c>
      <c r="J6442" s="50">
        <v>109</v>
      </c>
      <c r="K6442" s="51">
        <v>44999.966666666667</v>
      </c>
      <c r="L6442" s="53"/>
      <c r="M6442" s="54">
        <v>1</v>
      </c>
    </row>
    <row r="6443" spans="2:13" x14ac:dyDescent="0.3">
      <c r="B6443" s="49">
        <v>25286</v>
      </c>
      <c r="C6443" s="50">
        <v>547</v>
      </c>
      <c r="D6443" s="50" t="str">
        <f>VLOOKUP(Table8[[#This Row],[CustomerID]],Table15[[#All],[CustomerID]:[Company Name]],2,FALSE)</f>
        <v>Carriage House Florist</v>
      </c>
      <c r="E6443" s="51">
        <v>44999</v>
      </c>
      <c r="F6443" s="50">
        <v>4</v>
      </c>
      <c r="G6443" s="50" t="str">
        <f>VLOOKUP(Table8[[#This Row],[ProductID]],Table12[[#All],[ProductID]:[ProductFullName]],3,FALSE)</f>
        <v>Product D</v>
      </c>
      <c r="H6443" s="50">
        <v>6</v>
      </c>
      <c r="I6443" s="52">
        <v>44999.691886574074</v>
      </c>
      <c r="J6443" s="50">
        <v>121</v>
      </c>
      <c r="K6443" s="51">
        <v>44999.966666666667</v>
      </c>
      <c r="L6443" s="53"/>
      <c r="M6443" s="54">
        <v>1</v>
      </c>
    </row>
    <row r="6444" spans="2:13" x14ac:dyDescent="0.3">
      <c r="B6444" s="49">
        <v>25287</v>
      </c>
      <c r="C6444" s="50">
        <v>1345</v>
      </c>
      <c r="D6444" s="50" t="str">
        <f>VLOOKUP(Table8[[#This Row],[CustomerID]],Table15[[#All],[CustomerID]:[Company Name]],2,FALSE)</f>
        <v>Village Drug Co</v>
      </c>
      <c r="E6444" s="51">
        <v>44999</v>
      </c>
      <c r="F6444" s="50">
        <v>5</v>
      </c>
      <c r="G6444" s="50" t="str">
        <f>VLOOKUP(Table8[[#This Row],[ProductID]],Table12[[#All],[ProductID]:[ProductFullName]],3,FALSE)</f>
        <v>Product E</v>
      </c>
      <c r="H6444" s="50">
        <v>4</v>
      </c>
      <c r="I6444" s="52">
        <v>44999.706712962965</v>
      </c>
      <c r="J6444" s="50">
        <v>111</v>
      </c>
      <c r="K6444" s="51">
        <v>44999.966666666667</v>
      </c>
      <c r="L6444" s="53"/>
      <c r="M6444" s="54">
        <v>1</v>
      </c>
    </row>
    <row r="6445" spans="2:13" x14ac:dyDescent="0.3">
      <c r="B6445" s="49">
        <v>25288</v>
      </c>
      <c r="C6445" s="50">
        <v>784</v>
      </c>
      <c r="D6445" s="50" t="str">
        <f>VLOOKUP(Table8[[#This Row],[CustomerID]],Table15[[#All],[CustomerID]:[Company Name]],2,FALSE)</f>
        <v>Revelations</v>
      </c>
      <c r="E6445" s="51">
        <v>44999</v>
      </c>
      <c r="F6445" s="50">
        <v>4</v>
      </c>
      <c r="G6445" s="50" t="str">
        <f>VLOOKUP(Table8[[#This Row],[ProductID]],Table12[[#All],[ProductID]:[ProductFullName]],3,FALSE)</f>
        <v>Product D</v>
      </c>
      <c r="H6445" s="50">
        <v>4</v>
      </c>
      <c r="I6445" s="52">
        <v>44999.716134259259</v>
      </c>
      <c r="J6445" s="50">
        <v>116</v>
      </c>
      <c r="K6445" s="51">
        <v>44999.966666666667</v>
      </c>
      <c r="L6445" s="53"/>
      <c r="M6445" s="54">
        <v>1</v>
      </c>
    </row>
    <row r="6446" spans="2:13" x14ac:dyDescent="0.3">
      <c r="B6446" s="49">
        <v>25289</v>
      </c>
      <c r="C6446" s="50">
        <v>125</v>
      </c>
      <c r="D6446" s="50" t="str">
        <f>VLOOKUP(Table8[[#This Row],[CustomerID]],Table15[[#All],[CustomerID]:[Company Name]],2,FALSE)</f>
        <v>Seaway Valley Pharmacy</v>
      </c>
      <c r="E6446" s="51">
        <v>44999</v>
      </c>
      <c r="F6446" s="50">
        <v>6</v>
      </c>
      <c r="G6446" s="50" t="str">
        <f>VLOOKUP(Table8[[#This Row],[ProductID]],Table12[[#All],[ProductID]:[ProductFullName]],3,FALSE)</f>
        <v>Product F</v>
      </c>
      <c r="H6446" s="53"/>
      <c r="I6446" s="53"/>
      <c r="J6446" s="53"/>
      <c r="K6446" s="51">
        <v>44999.966666666667</v>
      </c>
      <c r="L6446" s="53"/>
      <c r="M6446" s="54">
        <v>1</v>
      </c>
    </row>
    <row r="6447" spans="2:13" x14ac:dyDescent="0.3">
      <c r="B6447" s="49">
        <v>25290</v>
      </c>
      <c r="C6447" s="50">
        <v>908</v>
      </c>
      <c r="D6447" s="50" t="str">
        <f>VLOOKUP(Table8[[#This Row],[CustomerID]],Table15[[#All],[CustomerID]:[Company Name]],2,FALSE)</f>
        <v>Value Drugs</v>
      </c>
      <c r="E6447" s="51">
        <v>45000</v>
      </c>
      <c r="F6447" s="50">
        <v>6</v>
      </c>
      <c r="G6447" s="50" t="str">
        <f>VLOOKUP(Table8[[#This Row],[ProductID]],Table12[[#All],[ProductID]:[ProductFullName]],3,FALSE)</f>
        <v>Product F</v>
      </c>
      <c r="H6447" s="53"/>
      <c r="I6447" s="53"/>
      <c r="J6447" s="53"/>
      <c r="K6447" s="51">
        <v>45000.955555555556</v>
      </c>
      <c r="L6447" s="53"/>
      <c r="M6447" s="54">
        <v>1</v>
      </c>
    </row>
    <row r="6448" spans="2:13" x14ac:dyDescent="0.3">
      <c r="B6448" s="49">
        <v>25291</v>
      </c>
      <c r="C6448" s="50">
        <v>223</v>
      </c>
      <c r="D6448" s="50" t="str">
        <f>VLOOKUP(Table8[[#This Row],[CustomerID]],Table15[[#All],[CustomerID]:[Company Name]],2,FALSE)</f>
        <v>Independent Need Centre</v>
      </c>
      <c r="E6448" s="51">
        <v>45000</v>
      </c>
      <c r="F6448" s="50">
        <v>2</v>
      </c>
      <c r="G6448" s="50" t="str">
        <f>VLOOKUP(Table8[[#This Row],[ProductID]],Table12[[#All],[ProductID]:[ProductFullName]],3,FALSE)</f>
        <v>Product B</v>
      </c>
      <c r="H6448" s="50">
        <v>5</v>
      </c>
      <c r="I6448" s="52">
        <v>45000.343831018523</v>
      </c>
      <c r="J6448" s="50">
        <v>106</v>
      </c>
      <c r="K6448" s="51">
        <v>45000.955555555556</v>
      </c>
      <c r="L6448" s="53"/>
      <c r="M6448" s="54">
        <v>1</v>
      </c>
    </row>
    <row r="6449" spans="2:13" x14ac:dyDescent="0.3">
      <c r="B6449" s="49">
        <v>25292</v>
      </c>
      <c r="C6449" s="50">
        <v>266</v>
      </c>
      <c r="D6449" s="50" t="str">
        <f>VLOOKUP(Table8[[#This Row],[CustomerID]],Table15[[#All],[CustomerID]:[Company Name]],2,FALSE)</f>
        <v>Zellers Store #292</v>
      </c>
      <c r="E6449" s="51">
        <v>45000</v>
      </c>
      <c r="F6449" s="50">
        <v>6</v>
      </c>
      <c r="G6449" s="50" t="str">
        <f>VLOOKUP(Table8[[#This Row],[ProductID]],Table12[[#All],[ProductID]:[ProductFullName]],3,FALSE)</f>
        <v>Product F</v>
      </c>
      <c r="H6449" s="53"/>
      <c r="I6449" s="53"/>
      <c r="J6449" s="53"/>
      <c r="K6449" s="51">
        <v>45000.955555555556</v>
      </c>
      <c r="L6449" s="53"/>
      <c r="M6449" s="54">
        <v>1</v>
      </c>
    </row>
    <row r="6450" spans="2:13" x14ac:dyDescent="0.3">
      <c r="B6450" s="49">
        <v>25293</v>
      </c>
      <c r="C6450" s="50">
        <v>1395</v>
      </c>
      <c r="D6450" s="50" t="str">
        <f>VLOOKUP(Table8[[#This Row],[CustomerID]],Table15[[#All],[CustomerID]:[Company Name]],2,FALSE)</f>
        <v>Red Covered Bridge Shop</v>
      </c>
      <c r="E6450" s="51">
        <v>45000</v>
      </c>
      <c r="F6450" s="50">
        <v>5</v>
      </c>
      <c r="G6450" s="50" t="str">
        <f>VLOOKUP(Table8[[#This Row],[ProductID]],Table12[[#All],[ProductID]:[ProductFullName]],3,FALSE)</f>
        <v>Product E</v>
      </c>
      <c r="H6450" s="50">
        <v>7</v>
      </c>
      <c r="I6450" s="52">
        <v>45000.364895833336</v>
      </c>
      <c r="J6450" s="50">
        <v>116</v>
      </c>
      <c r="K6450" s="51">
        <v>45000.955555555556</v>
      </c>
      <c r="L6450" s="53"/>
      <c r="M6450" s="54">
        <v>1</v>
      </c>
    </row>
    <row r="6451" spans="2:13" x14ac:dyDescent="0.3">
      <c r="B6451" s="49">
        <v>25294</v>
      </c>
      <c r="C6451" s="50">
        <v>597</v>
      </c>
      <c r="D6451" s="50" t="str">
        <f>VLOOKUP(Table8[[#This Row],[CustomerID]],Table15[[#All],[CustomerID]:[Company Name]],2,FALSE)</f>
        <v>Joints</v>
      </c>
      <c r="E6451" s="51">
        <v>45000</v>
      </c>
      <c r="F6451" s="50">
        <v>1</v>
      </c>
      <c r="G6451" s="50" t="str">
        <f>VLOOKUP(Table8[[#This Row],[ProductID]],Table12[[#All],[ProductID]:[ProductFullName]],3,FALSE)</f>
        <v>Product A</v>
      </c>
      <c r="H6451" s="50">
        <v>2</v>
      </c>
      <c r="I6451" s="52">
        <v>45000.381365740745</v>
      </c>
      <c r="J6451" s="50">
        <v>129</v>
      </c>
      <c r="K6451" s="51">
        <v>45000.955555555556</v>
      </c>
      <c r="L6451" s="53"/>
      <c r="M6451" s="54">
        <v>1</v>
      </c>
    </row>
    <row r="6452" spans="2:13" x14ac:dyDescent="0.3">
      <c r="B6452" s="49">
        <v>25295</v>
      </c>
      <c r="C6452" s="50">
        <v>666</v>
      </c>
      <c r="D6452" s="50" t="str">
        <f>VLOOKUP(Table8[[#This Row],[CustomerID]],Table15[[#All],[CustomerID]:[Company Name]],2,FALSE)</f>
        <v>Peoples Drug Mart # 93</v>
      </c>
      <c r="E6452" s="51">
        <v>45000</v>
      </c>
      <c r="F6452" s="50">
        <v>1</v>
      </c>
      <c r="G6452" s="50" t="str">
        <f>VLOOKUP(Table8[[#This Row],[ProductID]],Table12[[#All],[ProductID]:[ProductFullName]],3,FALSE)</f>
        <v>Product A</v>
      </c>
      <c r="H6452" s="50">
        <v>4</v>
      </c>
      <c r="I6452" s="52">
        <v>45000.390393518523</v>
      </c>
      <c r="J6452" s="50">
        <v>126</v>
      </c>
      <c r="K6452" s="51">
        <v>45000.955555555556</v>
      </c>
      <c r="L6452" s="53"/>
      <c r="M6452" s="54">
        <v>1</v>
      </c>
    </row>
    <row r="6453" spans="2:13" x14ac:dyDescent="0.3">
      <c r="B6453" s="49">
        <v>25296</v>
      </c>
      <c r="C6453" s="50">
        <v>10</v>
      </c>
      <c r="D6453" s="50" t="str">
        <f>VLOOKUP(Table8[[#This Row],[CustomerID]],Table15[[#All],[CustomerID]:[Company Name]],2,FALSE)</f>
        <v>Creative World Inc</v>
      </c>
      <c r="E6453" s="51">
        <v>45000</v>
      </c>
      <c r="F6453" s="50">
        <v>6</v>
      </c>
      <c r="G6453" s="50" t="str">
        <f>VLOOKUP(Table8[[#This Row],[ProductID]],Table12[[#All],[ProductID]:[ProductFullName]],3,FALSE)</f>
        <v>Product F</v>
      </c>
      <c r="H6453" s="53"/>
      <c r="I6453" s="53"/>
      <c r="J6453" s="53"/>
      <c r="K6453" s="51">
        <v>45000.955555555556</v>
      </c>
      <c r="L6453" s="53"/>
      <c r="M6453" s="54">
        <v>1</v>
      </c>
    </row>
    <row r="6454" spans="2:13" x14ac:dyDescent="0.3">
      <c r="B6454" s="49">
        <v>25297</v>
      </c>
      <c r="C6454" s="50">
        <v>1132</v>
      </c>
      <c r="D6454" s="50" t="str">
        <f>VLOOKUP(Table8[[#This Row],[CustomerID]],Table15[[#All],[CustomerID]:[Company Name]],2,FALSE)</f>
        <v>Glass Apple Gift shop</v>
      </c>
      <c r="E6454" s="51">
        <v>45000</v>
      </c>
      <c r="F6454" s="50">
        <v>6</v>
      </c>
      <c r="G6454" s="50" t="str">
        <f>VLOOKUP(Table8[[#This Row],[ProductID]],Table12[[#All],[ProductID]:[ProductFullName]],3,FALSE)</f>
        <v>Product F</v>
      </c>
      <c r="H6454" s="53"/>
      <c r="I6454" s="53"/>
      <c r="J6454" s="53"/>
      <c r="K6454" s="51">
        <v>45000.955555555556</v>
      </c>
      <c r="L6454" s="53"/>
      <c r="M6454" s="54">
        <v>1</v>
      </c>
    </row>
    <row r="6455" spans="2:13" x14ac:dyDescent="0.3">
      <c r="B6455" s="49">
        <v>25298</v>
      </c>
      <c r="C6455" s="50">
        <v>1130</v>
      </c>
      <c r="D6455" s="50" t="str">
        <f>VLOOKUP(Table8[[#This Row],[CustomerID]],Table15[[#All],[CustomerID]:[Company Name]],2,FALSE)</f>
        <v>Schueth Ace Hardware</v>
      </c>
      <c r="E6455" s="51">
        <v>45000</v>
      </c>
      <c r="F6455" s="50">
        <v>4</v>
      </c>
      <c r="G6455" s="50" t="str">
        <f>VLOOKUP(Table8[[#This Row],[ProductID]],Table12[[#All],[ProductID]:[ProductFullName]],3,FALSE)</f>
        <v>Product D</v>
      </c>
      <c r="H6455" s="50">
        <v>4</v>
      </c>
      <c r="I6455" s="52">
        <v>45000.429340277777</v>
      </c>
      <c r="J6455" s="50">
        <v>134</v>
      </c>
      <c r="K6455" s="51">
        <v>45000.955555555556</v>
      </c>
      <c r="L6455" s="53"/>
      <c r="M6455" s="54">
        <v>1</v>
      </c>
    </row>
    <row r="6456" spans="2:13" x14ac:dyDescent="0.3">
      <c r="B6456" s="49">
        <v>25299</v>
      </c>
      <c r="C6456" s="50">
        <v>889</v>
      </c>
      <c r="D6456" s="50" t="str">
        <f>VLOOKUP(Table8[[#This Row],[CustomerID]],Table15[[#All],[CustomerID]:[Company Name]],2,FALSE)</f>
        <v>Rapisarda</v>
      </c>
      <c r="E6456" s="51">
        <v>45000</v>
      </c>
      <c r="F6456" s="50">
        <v>5</v>
      </c>
      <c r="G6456" s="50" t="str">
        <f>VLOOKUP(Table8[[#This Row],[ProductID]],Table12[[#All],[ProductID]:[ProductFullName]],3,FALSE)</f>
        <v>Product E</v>
      </c>
      <c r="H6456" s="50">
        <v>2</v>
      </c>
      <c r="I6456" s="52">
        <v>45000.445150462961</v>
      </c>
      <c r="J6456" s="50">
        <v>107</v>
      </c>
      <c r="K6456" s="51">
        <v>45000.955555555556</v>
      </c>
      <c r="L6456" s="53"/>
      <c r="M6456" s="54">
        <v>1</v>
      </c>
    </row>
    <row r="6457" spans="2:13" x14ac:dyDescent="0.3">
      <c r="B6457" s="49">
        <v>25300</v>
      </c>
      <c r="C6457" s="50">
        <v>519</v>
      </c>
      <c r="D6457" s="50" t="str">
        <f>VLOOKUP(Table8[[#This Row],[CustomerID]],Table15[[#All],[CustomerID]:[Company Name]],2,FALSE)</f>
        <v>Hallmark Gold Crown - Brandon</v>
      </c>
      <c r="E6457" s="51">
        <v>45000</v>
      </c>
      <c r="F6457" s="50">
        <v>5</v>
      </c>
      <c r="G6457" s="50" t="str">
        <f>VLOOKUP(Table8[[#This Row],[ProductID]],Table12[[#All],[ProductID]:[ProductFullName]],3,FALSE)</f>
        <v>Product E</v>
      </c>
      <c r="H6457" s="50">
        <v>7</v>
      </c>
      <c r="I6457" s="52">
        <v>45000.45616898148</v>
      </c>
      <c r="J6457" s="50">
        <v>125</v>
      </c>
      <c r="K6457" s="51">
        <v>45000.955555555556</v>
      </c>
      <c r="L6457" s="53"/>
      <c r="M6457" s="54">
        <v>1</v>
      </c>
    </row>
    <row r="6458" spans="2:13" x14ac:dyDescent="0.3">
      <c r="B6458" s="49">
        <v>25301</v>
      </c>
      <c r="C6458" s="50">
        <v>785</v>
      </c>
      <c r="D6458" s="50" t="str">
        <f>VLOOKUP(Table8[[#This Row],[CustomerID]],Table15[[#All],[CustomerID]:[Company Name]],2,FALSE)</f>
        <v>Joan's Beach &amp; Gift Shop</v>
      </c>
      <c r="E6458" s="51">
        <v>45000</v>
      </c>
      <c r="F6458" s="50">
        <v>3</v>
      </c>
      <c r="G6458" s="50" t="str">
        <f>VLOOKUP(Table8[[#This Row],[ProductID]],Table12[[#All],[ProductID]:[ProductFullName]],3,FALSE)</f>
        <v>Product C</v>
      </c>
      <c r="H6458" s="50">
        <v>4</v>
      </c>
      <c r="I6458" s="52">
        <v>45000.469930555555</v>
      </c>
      <c r="J6458" s="50">
        <v>113</v>
      </c>
      <c r="K6458" s="51">
        <v>45000.955555555556</v>
      </c>
      <c r="L6458" s="53"/>
      <c r="M6458" s="54">
        <v>1</v>
      </c>
    </row>
    <row r="6459" spans="2:13" x14ac:dyDescent="0.3">
      <c r="B6459" s="49">
        <v>25302</v>
      </c>
      <c r="C6459" s="50">
        <v>665</v>
      </c>
      <c r="D6459" s="50" t="str">
        <f>VLOOKUP(Table8[[#This Row],[CustomerID]],Table15[[#All],[CustomerID]:[Company Name]],2,FALSE)</f>
        <v>Casual Pender</v>
      </c>
      <c r="E6459" s="51">
        <v>45000</v>
      </c>
      <c r="F6459" s="50">
        <v>4</v>
      </c>
      <c r="G6459" s="50" t="str">
        <f>VLOOKUP(Table8[[#This Row],[ProductID]],Table12[[#All],[ProductID]:[ProductFullName]],3,FALSE)</f>
        <v>Product D</v>
      </c>
      <c r="H6459" s="50">
        <v>4</v>
      </c>
      <c r="I6459" s="52">
        <v>45000.480636574073</v>
      </c>
      <c r="J6459" s="50">
        <v>125</v>
      </c>
      <c r="K6459" s="51">
        <v>45000.955555555556</v>
      </c>
      <c r="L6459" s="53"/>
      <c r="M6459" s="54">
        <v>1</v>
      </c>
    </row>
    <row r="6460" spans="2:13" x14ac:dyDescent="0.3">
      <c r="B6460" s="49">
        <v>25303</v>
      </c>
      <c r="C6460" s="50">
        <v>896</v>
      </c>
      <c r="D6460" s="50" t="str">
        <f>VLOOKUP(Table8[[#This Row],[CustomerID]],Table15[[#All],[CustomerID]:[Company Name]],2,FALSE)</f>
        <v>Possibilities On The Slope</v>
      </c>
      <c r="E6460" s="51">
        <v>45000</v>
      </c>
      <c r="F6460" s="50">
        <v>1</v>
      </c>
      <c r="G6460" s="50" t="str">
        <f>VLOOKUP(Table8[[#This Row],[ProductID]],Table12[[#All],[ProductID]:[ProductFullName]],3,FALSE)</f>
        <v>Product A</v>
      </c>
      <c r="H6460" s="50">
        <v>4</v>
      </c>
      <c r="I6460" s="52">
        <v>45000.494652777779</v>
      </c>
      <c r="J6460" s="50">
        <v>134</v>
      </c>
      <c r="K6460" s="51">
        <v>45000.955555555556</v>
      </c>
      <c r="L6460" s="53"/>
      <c r="M6460" s="54">
        <v>1</v>
      </c>
    </row>
    <row r="6461" spans="2:13" x14ac:dyDescent="0.3">
      <c r="B6461" s="49">
        <v>25304</v>
      </c>
      <c r="C6461" s="50">
        <v>822</v>
      </c>
      <c r="D6461" s="50" t="str">
        <f>VLOOKUP(Table8[[#This Row],[CustomerID]],Table15[[#All],[CustomerID]:[Company Name]],2,FALSE)</f>
        <v>Bella Boutique</v>
      </c>
      <c r="E6461" s="51">
        <v>45000</v>
      </c>
      <c r="F6461" s="50">
        <v>2</v>
      </c>
      <c r="G6461" s="50" t="str">
        <f>VLOOKUP(Table8[[#This Row],[ProductID]],Table12[[#All],[ProductID]:[ProductFullName]],3,FALSE)</f>
        <v>Product B</v>
      </c>
      <c r="H6461" s="50">
        <v>7</v>
      </c>
      <c r="I6461" s="52">
        <v>45000.50986111111</v>
      </c>
      <c r="J6461" s="50">
        <v>131</v>
      </c>
      <c r="K6461" s="51">
        <v>45000.955555555556</v>
      </c>
      <c r="L6461" s="53"/>
      <c r="M6461" s="54">
        <v>1</v>
      </c>
    </row>
    <row r="6462" spans="2:13" x14ac:dyDescent="0.3">
      <c r="B6462" s="49">
        <v>25305</v>
      </c>
      <c r="C6462" s="50">
        <v>1235</v>
      </c>
      <c r="D6462" s="50" t="str">
        <f>VLOOKUP(Table8[[#This Row],[CustomerID]],Table15[[#All],[CustomerID]:[Company Name]],2,FALSE)</f>
        <v>Tender Touch Gifts</v>
      </c>
      <c r="E6462" s="51">
        <v>45000</v>
      </c>
      <c r="F6462" s="50">
        <v>4</v>
      </c>
      <c r="G6462" s="50" t="str">
        <f>VLOOKUP(Table8[[#This Row],[ProductID]],Table12[[#All],[ProductID]:[ProductFullName]],3,FALSE)</f>
        <v>Product D</v>
      </c>
      <c r="H6462" s="50">
        <v>5</v>
      </c>
      <c r="I6462" s="52">
        <v>45000.526446759257</v>
      </c>
      <c r="J6462" s="50">
        <v>117</v>
      </c>
      <c r="K6462" s="51">
        <v>45000.955555555556</v>
      </c>
      <c r="L6462" s="53"/>
      <c r="M6462" s="54">
        <v>1</v>
      </c>
    </row>
    <row r="6463" spans="2:13" x14ac:dyDescent="0.3">
      <c r="B6463" s="49">
        <v>25306</v>
      </c>
      <c r="C6463" s="50">
        <v>528</v>
      </c>
      <c r="D6463" s="50" t="str">
        <f>VLOOKUP(Table8[[#This Row],[CustomerID]],Table15[[#All],[CustomerID]:[Company Name]],2,FALSE)</f>
        <v>Shering Gold Ltd.</v>
      </c>
      <c r="E6463" s="51">
        <v>45000</v>
      </c>
      <c r="F6463" s="50">
        <v>1</v>
      </c>
      <c r="G6463" s="50" t="str">
        <f>VLOOKUP(Table8[[#This Row],[ProductID]],Table12[[#All],[ProductID]:[ProductFullName]],3,FALSE)</f>
        <v>Product A</v>
      </c>
      <c r="H6463" s="50">
        <v>6</v>
      </c>
      <c r="I6463" s="52">
        <v>45000.53907407407</v>
      </c>
      <c r="J6463" s="50">
        <v>122</v>
      </c>
      <c r="K6463" s="51">
        <v>45000.955555555556</v>
      </c>
      <c r="L6463" s="53"/>
      <c r="M6463" s="54">
        <v>1</v>
      </c>
    </row>
    <row r="6464" spans="2:13" x14ac:dyDescent="0.3">
      <c r="B6464" s="49">
        <v>25307</v>
      </c>
      <c r="C6464" s="50">
        <v>1045</v>
      </c>
      <c r="D6464" s="50" t="str">
        <f>VLOOKUP(Table8[[#This Row],[CustomerID]],Table15[[#All],[CustomerID]:[Company Name]],2,FALSE)</f>
        <v>Opulent Items</v>
      </c>
      <c r="E6464" s="51">
        <v>45000</v>
      </c>
      <c r="F6464" s="50">
        <v>4</v>
      </c>
      <c r="G6464" s="50" t="str">
        <f>VLOOKUP(Table8[[#This Row],[ProductID]],Table12[[#All],[ProductID]:[ProductFullName]],3,FALSE)</f>
        <v>Product D</v>
      </c>
      <c r="H6464" s="50">
        <v>7</v>
      </c>
      <c r="I6464" s="52">
        <v>45000.552094907405</v>
      </c>
      <c r="J6464" s="50">
        <v>123</v>
      </c>
      <c r="K6464" s="51">
        <v>45000.955555555556</v>
      </c>
      <c r="L6464" s="53"/>
      <c r="M6464" s="54">
        <v>1</v>
      </c>
    </row>
    <row r="6465" spans="2:13" x14ac:dyDescent="0.3">
      <c r="B6465" s="49">
        <v>25308</v>
      </c>
      <c r="C6465" s="50">
        <v>312</v>
      </c>
      <c r="D6465" s="50" t="str">
        <f>VLOOKUP(Table8[[#This Row],[CustomerID]],Table15[[#All],[CustomerID]:[Company Name]],2,FALSE)</f>
        <v>St. Joseph's Volunteer Association</v>
      </c>
      <c r="E6465" s="51">
        <v>45000</v>
      </c>
      <c r="F6465" s="50">
        <v>5</v>
      </c>
      <c r="G6465" s="50" t="str">
        <f>VLOOKUP(Table8[[#This Row],[ProductID]],Table12[[#All],[ProductID]:[ProductFullName]],3,FALSE)</f>
        <v>Product E</v>
      </c>
      <c r="H6465" s="50">
        <v>7</v>
      </c>
      <c r="I6465" s="52">
        <v>45000.567569444444</v>
      </c>
      <c r="J6465" s="50">
        <v>109</v>
      </c>
      <c r="K6465" s="51">
        <v>45000.955555555556</v>
      </c>
      <c r="L6465" s="53"/>
      <c r="M6465" s="54">
        <v>1</v>
      </c>
    </row>
    <row r="6466" spans="2:13" x14ac:dyDescent="0.3">
      <c r="B6466" s="49">
        <v>25309</v>
      </c>
      <c r="C6466" s="50">
        <v>908</v>
      </c>
      <c r="D6466" s="50" t="str">
        <f>VLOOKUP(Table8[[#This Row],[CustomerID]],Table15[[#All],[CustomerID]:[Company Name]],2,FALSE)</f>
        <v>Value Drugs</v>
      </c>
      <c r="E6466" s="51">
        <v>45000</v>
      </c>
      <c r="F6466" s="50">
        <v>4</v>
      </c>
      <c r="G6466" s="50" t="str">
        <f>VLOOKUP(Table8[[#This Row],[ProductID]],Table12[[#All],[ProductID]:[ProductFullName]],3,FALSE)</f>
        <v>Product D</v>
      </c>
      <c r="H6466" s="50">
        <v>2</v>
      </c>
      <c r="I6466" s="52">
        <v>45000.581574074073</v>
      </c>
      <c r="J6466" s="50">
        <v>131</v>
      </c>
      <c r="K6466" s="51">
        <v>45000.955555555556</v>
      </c>
      <c r="L6466" s="53"/>
      <c r="M6466" s="54">
        <v>1</v>
      </c>
    </row>
    <row r="6467" spans="2:13" x14ac:dyDescent="0.3">
      <c r="B6467" s="49">
        <v>25310</v>
      </c>
      <c r="C6467" s="50">
        <v>988</v>
      </c>
      <c r="D6467" s="50" t="str">
        <f>VLOOKUP(Table8[[#This Row],[CustomerID]],Table15[[#All],[CustomerID]:[Company Name]],2,FALSE)</f>
        <v>Worth the Wait</v>
      </c>
      <c r="E6467" s="51">
        <v>45000</v>
      </c>
      <c r="F6467" s="50">
        <v>5</v>
      </c>
      <c r="G6467" s="50" t="str">
        <f>VLOOKUP(Table8[[#This Row],[ProductID]],Table12[[#All],[ProductID]:[ProductFullName]],3,FALSE)</f>
        <v>Product E</v>
      </c>
      <c r="H6467" s="50">
        <v>7</v>
      </c>
      <c r="I6467" s="52">
        <v>45000.597615740742</v>
      </c>
      <c r="J6467" s="50">
        <v>118</v>
      </c>
      <c r="K6467" s="51">
        <v>45000.955555555556</v>
      </c>
      <c r="L6467" s="53"/>
      <c r="M6467" s="54">
        <v>1</v>
      </c>
    </row>
    <row r="6468" spans="2:13" x14ac:dyDescent="0.3">
      <c r="B6468" s="49">
        <v>25311</v>
      </c>
      <c r="C6468" s="50">
        <v>638</v>
      </c>
      <c r="D6468" s="50" t="str">
        <f>VLOOKUP(Table8[[#This Row],[CustomerID]],Table15[[#All],[CustomerID]:[Company Name]],2,FALSE)</f>
        <v>Basket 'n' Things</v>
      </c>
      <c r="E6468" s="51">
        <v>45000</v>
      </c>
      <c r="F6468" s="50">
        <v>4</v>
      </c>
      <c r="G6468" s="50" t="str">
        <f>VLOOKUP(Table8[[#This Row],[ProductID]],Table12[[#All],[ProductID]:[ProductFullName]],3,FALSE)</f>
        <v>Product D</v>
      </c>
      <c r="H6468" s="50">
        <v>7</v>
      </c>
      <c r="I6468" s="52">
        <v>45000.608067129629</v>
      </c>
      <c r="J6468" s="50">
        <v>115</v>
      </c>
      <c r="K6468" s="51">
        <v>45000.955555555556</v>
      </c>
      <c r="L6468" s="53"/>
      <c r="M6468" s="54">
        <v>1</v>
      </c>
    </row>
    <row r="6469" spans="2:13" x14ac:dyDescent="0.3">
      <c r="B6469" s="49">
        <v>25312</v>
      </c>
      <c r="C6469" s="50">
        <v>139</v>
      </c>
      <c r="D6469" s="50" t="str">
        <f>VLOOKUP(Table8[[#This Row],[CustomerID]],Table15[[#All],[CustomerID]:[Company Name]],2,FALSE)</f>
        <v>Your Choice Boutique</v>
      </c>
      <c r="E6469" s="51">
        <v>45000</v>
      </c>
      <c r="F6469" s="50">
        <v>6</v>
      </c>
      <c r="G6469" s="50" t="str">
        <f>VLOOKUP(Table8[[#This Row],[ProductID]],Table12[[#All],[ProductID]:[ProductFullName]],3,FALSE)</f>
        <v>Product F</v>
      </c>
      <c r="H6469" s="53"/>
      <c r="I6469" s="53"/>
      <c r="J6469" s="53"/>
      <c r="K6469" s="51">
        <v>45000.955555555556</v>
      </c>
      <c r="L6469" s="53"/>
      <c r="M6469" s="54">
        <v>1</v>
      </c>
    </row>
    <row r="6470" spans="2:13" x14ac:dyDescent="0.3">
      <c r="B6470" s="49">
        <v>25313</v>
      </c>
      <c r="C6470" s="50">
        <v>1392</v>
      </c>
      <c r="D6470" s="50" t="str">
        <f>VLOOKUP(Table8[[#This Row],[CustomerID]],Table15[[#All],[CustomerID]:[Company Name]],2,FALSE)</f>
        <v>Stage Stop</v>
      </c>
      <c r="E6470" s="51">
        <v>45000</v>
      </c>
      <c r="F6470" s="50">
        <v>3</v>
      </c>
      <c r="G6470" s="50" t="str">
        <f>VLOOKUP(Table8[[#This Row],[ProductID]],Table12[[#All],[ProductID]:[ProductFullName]],3,FALSE)</f>
        <v>Product C</v>
      </c>
      <c r="H6470" s="50">
        <v>6</v>
      </c>
      <c r="I6470" s="52">
        <v>45000.633229166662</v>
      </c>
      <c r="J6470" s="50">
        <v>113</v>
      </c>
      <c r="K6470" s="51">
        <v>45000.955555555556</v>
      </c>
      <c r="L6470" s="53"/>
      <c r="M6470" s="54">
        <v>1</v>
      </c>
    </row>
    <row r="6471" spans="2:13" x14ac:dyDescent="0.3">
      <c r="B6471" s="49">
        <v>25314</v>
      </c>
      <c r="C6471" s="50">
        <v>1260</v>
      </c>
      <c r="D6471" s="50" t="str">
        <f>VLOOKUP(Table8[[#This Row],[CustomerID]],Table15[[#All],[CustomerID]:[Company Name]],2,FALSE)</f>
        <v>MFMER. Mayo Clinic</v>
      </c>
      <c r="E6471" s="51">
        <v>45000</v>
      </c>
      <c r="F6471" s="50">
        <v>1</v>
      </c>
      <c r="G6471" s="50" t="str">
        <f>VLOOKUP(Table8[[#This Row],[ProductID]],Table12[[#All],[ProductID]:[ProductFullName]],3,FALSE)</f>
        <v>Product A</v>
      </c>
      <c r="H6471" s="50">
        <v>2</v>
      </c>
      <c r="I6471" s="52">
        <v>45000.646481481475</v>
      </c>
      <c r="J6471" s="50">
        <v>116</v>
      </c>
      <c r="K6471" s="51">
        <v>45000.955555555556</v>
      </c>
      <c r="L6471" s="53"/>
      <c r="M6471" s="54">
        <v>1</v>
      </c>
    </row>
    <row r="6472" spans="2:13" x14ac:dyDescent="0.3">
      <c r="B6472" s="49">
        <v>25315</v>
      </c>
      <c r="C6472" s="50">
        <v>737</v>
      </c>
      <c r="D6472" s="50" t="str">
        <f>VLOOKUP(Table8[[#This Row],[CustomerID]],Table15[[#All],[CustomerID]:[Company Name]],2,FALSE)</f>
        <v>Impeccable Gifts Inc</v>
      </c>
      <c r="E6472" s="51">
        <v>45000</v>
      </c>
      <c r="F6472" s="50">
        <v>5</v>
      </c>
      <c r="G6472" s="50" t="str">
        <f>VLOOKUP(Table8[[#This Row],[ProductID]],Table12[[#All],[ProductID]:[ProductFullName]],3,FALSE)</f>
        <v>Product E</v>
      </c>
      <c r="H6472" s="50">
        <v>3</v>
      </c>
      <c r="I6472" s="52">
        <v>45000.661898148144</v>
      </c>
      <c r="J6472" s="50">
        <v>129</v>
      </c>
      <c r="K6472" s="51">
        <v>45000.955555555556</v>
      </c>
      <c r="L6472" s="53"/>
      <c r="M6472" s="54">
        <v>1</v>
      </c>
    </row>
    <row r="6473" spans="2:13" x14ac:dyDescent="0.3">
      <c r="B6473" s="49">
        <v>25316</v>
      </c>
      <c r="C6473" s="50">
        <v>393</v>
      </c>
      <c r="D6473" s="50" t="str">
        <f>VLOOKUP(Table8[[#This Row],[CustomerID]],Table15[[#All],[CustomerID]:[Company Name]],2,FALSE)</f>
        <v>Imagine That</v>
      </c>
      <c r="E6473" s="51">
        <v>45000</v>
      </c>
      <c r="F6473" s="50">
        <v>3</v>
      </c>
      <c r="G6473" s="50" t="str">
        <f>VLOOKUP(Table8[[#This Row],[ProductID]],Table12[[#All],[ProductID]:[ProductFullName]],3,FALSE)</f>
        <v>Product C</v>
      </c>
      <c r="H6473" s="50">
        <v>3</v>
      </c>
      <c r="I6473" s="52">
        <v>45000.674965277773</v>
      </c>
      <c r="J6473" s="50">
        <v>130</v>
      </c>
      <c r="K6473" s="51">
        <v>45000.955555555556</v>
      </c>
      <c r="L6473" s="53"/>
      <c r="M6473" s="54">
        <v>1</v>
      </c>
    </row>
    <row r="6474" spans="2:13" x14ac:dyDescent="0.3">
      <c r="B6474" s="49">
        <v>25317</v>
      </c>
      <c r="C6474" s="50">
        <v>402</v>
      </c>
      <c r="D6474" s="50" t="str">
        <f>VLOOKUP(Table8[[#This Row],[CustomerID]],Table15[[#All],[CustomerID]:[Company Name]],2,FALSE)</f>
        <v>Buck or Two #524</v>
      </c>
      <c r="E6474" s="51">
        <v>45000</v>
      </c>
      <c r="F6474" s="50">
        <v>3</v>
      </c>
      <c r="G6474" s="50" t="str">
        <f>VLOOKUP(Table8[[#This Row],[ProductID]],Table12[[#All],[ProductID]:[ProductFullName]],3,FALSE)</f>
        <v>Product C</v>
      </c>
      <c r="H6474" s="50">
        <v>3</v>
      </c>
      <c r="I6474" s="52">
        <v>45000.687048611107</v>
      </c>
      <c r="J6474" s="50">
        <v>115</v>
      </c>
      <c r="K6474" s="51">
        <v>45000.955555555556</v>
      </c>
      <c r="L6474" s="53"/>
      <c r="M6474" s="54">
        <v>1</v>
      </c>
    </row>
    <row r="6475" spans="2:13" x14ac:dyDescent="0.3">
      <c r="B6475" s="49">
        <v>25318</v>
      </c>
      <c r="C6475" s="50">
        <v>906</v>
      </c>
      <c r="D6475" s="50" t="str">
        <f>VLOOKUP(Table8[[#This Row],[CustomerID]],Table15[[#All],[CustomerID]:[Company Name]],2,FALSE)</f>
        <v>Willy Nilly Trading Co.</v>
      </c>
      <c r="E6475" s="51">
        <v>45000</v>
      </c>
      <c r="F6475" s="50">
        <v>1</v>
      </c>
      <c r="G6475" s="50" t="str">
        <f>VLOOKUP(Table8[[#This Row],[ProductID]],Table12[[#All],[ProductID]:[ProductFullName]],3,FALSE)</f>
        <v>Product A</v>
      </c>
      <c r="H6475" s="50">
        <v>4</v>
      </c>
      <c r="I6475" s="52">
        <v>45000.701747685183</v>
      </c>
      <c r="J6475" s="50">
        <v>126</v>
      </c>
      <c r="K6475" s="51">
        <v>45000.955555555556</v>
      </c>
      <c r="L6475" s="53"/>
      <c r="M6475" s="54">
        <v>1</v>
      </c>
    </row>
    <row r="6476" spans="2:13" x14ac:dyDescent="0.3">
      <c r="B6476" s="49">
        <v>25319</v>
      </c>
      <c r="C6476" s="50">
        <v>1345</v>
      </c>
      <c r="D6476" s="50" t="str">
        <f>VLOOKUP(Table8[[#This Row],[CustomerID]],Table15[[#All],[CustomerID]:[Company Name]],2,FALSE)</f>
        <v>Village Drug Co</v>
      </c>
      <c r="E6476" s="51">
        <v>45000</v>
      </c>
      <c r="F6476" s="50">
        <v>1</v>
      </c>
      <c r="G6476" s="50" t="str">
        <f>VLOOKUP(Table8[[#This Row],[ProductID]],Table12[[#All],[ProductID]:[ProductFullName]],3,FALSE)</f>
        <v>Product A</v>
      </c>
      <c r="H6476" s="50">
        <v>7</v>
      </c>
      <c r="I6476" s="52">
        <v>45000.717662037037</v>
      </c>
      <c r="J6476" s="50">
        <v>133</v>
      </c>
      <c r="K6476" s="51">
        <v>45000.955555555556</v>
      </c>
      <c r="L6476" s="53"/>
      <c r="M6476" s="54">
        <v>1</v>
      </c>
    </row>
    <row r="6477" spans="2:13" x14ac:dyDescent="0.3">
      <c r="B6477" s="49">
        <v>25320</v>
      </c>
      <c r="C6477" s="50">
        <v>116</v>
      </c>
      <c r="D6477" s="50" t="str">
        <f>VLOOKUP(Table8[[#This Row],[CustomerID]],Table15[[#All],[CustomerID]:[Company Name]],2,FALSE)</f>
        <v>Gift O Sphere</v>
      </c>
      <c r="E6477" s="51">
        <v>45000</v>
      </c>
      <c r="F6477" s="50">
        <v>3</v>
      </c>
      <c r="G6477" s="50" t="str">
        <f>VLOOKUP(Table8[[#This Row],[ProductID]],Table12[[#All],[ProductID]:[ProductFullName]],3,FALSE)</f>
        <v>Product C</v>
      </c>
      <c r="H6477" s="50">
        <v>2</v>
      </c>
      <c r="I6477" s="52">
        <v>45000.731180555558</v>
      </c>
      <c r="J6477" s="50">
        <v>133</v>
      </c>
      <c r="K6477" s="51">
        <v>45000.955555555556</v>
      </c>
      <c r="L6477" s="53"/>
      <c r="M6477" s="54">
        <v>1</v>
      </c>
    </row>
    <row r="6478" spans="2:13" x14ac:dyDescent="0.3">
      <c r="B6478" s="49">
        <v>25321</v>
      </c>
      <c r="C6478" s="50">
        <v>234</v>
      </c>
      <c r="D6478" s="50" t="str">
        <f>VLOOKUP(Table8[[#This Row],[CustomerID]],Table15[[#All],[CustomerID]:[Company Name]],2,FALSE)</f>
        <v>Collectables Direct Inc</v>
      </c>
      <c r="E6478" s="51">
        <v>45000</v>
      </c>
      <c r="F6478" s="50">
        <v>2</v>
      </c>
      <c r="G6478" s="50" t="str">
        <f>VLOOKUP(Table8[[#This Row],[ProductID]],Table12[[#All],[ProductID]:[ProductFullName]],3,FALSE)</f>
        <v>Product B</v>
      </c>
      <c r="H6478" s="50">
        <v>7</v>
      </c>
      <c r="I6478" s="52">
        <v>45000.741724537038</v>
      </c>
      <c r="J6478" s="50">
        <v>107</v>
      </c>
      <c r="K6478" s="51">
        <v>45000.955555555556</v>
      </c>
      <c r="L6478" s="53"/>
      <c r="M6478" s="54">
        <v>1</v>
      </c>
    </row>
    <row r="6479" spans="2:13" x14ac:dyDescent="0.3">
      <c r="B6479" s="49">
        <v>25322</v>
      </c>
      <c r="C6479" s="50">
        <v>1404</v>
      </c>
      <c r="D6479" s="50" t="str">
        <f>VLOOKUP(Table8[[#This Row],[CustomerID]],Table15[[#All],[CustomerID]:[Company Name]],2,FALSE)</f>
        <v>Fingeralds</v>
      </c>
      <c r="E6479" s="51">
        <v>45001</v>
      </c>
      <c r="F6479" s="50">
        <v>6</v>
      </c>
      <c r="G6479" s="50" t="str">
        <f>VLOOKUP(Table8[[#This Row],[ProductID]],Table12[[#All],[ProductID]:[ProductFullName]],3,FALSE)</f>
        <v>Product F</v>
      </c>
      <c r="H6479" s="53"/>
      <c r="I6479" s="53"/>
      <c r="J6479" s="53"/>
      <c r="K6479" s="51">
        <v>45001.95208333333</v>
      </c>
      <c r="L6479" s="53"/>
      <c r="M6479" s="54">
        <v>1</v>
      </c>
    </row>
    <row r="6480" spans="2:13" x14ac:dyDescent="0.3">
      <c r="B6480" s="49">
        <v>25323</v>
      </c>
      <c r="C6480" s="50">
        <v>415</v>
      </c>
      <c r="D6480" s="50" t="str">
        <f>VLOOKUP(Table8[[#This Row],[CustomerID]],Table15[[#All],[CustomerID]:[Company Name]],2,FALSE)</f>
        <v>ETCETERA</v>
      </c>
      <c r="E6480" s="51">
        <v>45001</v>
      </c>
      <c r="F6480" s="50">
        <v>6</v>
      </c>
      <c r="G6480" s="50" t="str">
        <f>VLOOKUP(Table8[[#This Row],[ProductID]],Table12[[#All],[ProductID]:[ProductFullName]],3,FALSE)</f>
        <v>Product F</v>
      </c>
      <c r="H6480" s="53"/>
      <c r="I6480" s="53"/>
      <c r="J6480" s="53"/>
      <c r="K6480" s="51">
        <v>45001.95208333333</v>
      </c>
      <c r="L6480" s="53"/>
      <c r="M6480" s="54">
        <v>1</v>
      </c>
    </row>
    <row r="6481" spans="2:13" x14ac:dyDescent="0.3">
      <c r="B6481" s="49">
        <v>25324</v>
      </c>
      <c r="C6481" s="50">
        <v>1235</v>
      </c>
      <c r="D6481" s="50" t="str">
        <f>VLOOKUP(Table8[[#This Row],[CustomerID]],Table15[[#All],[CustomerID]:[Company Name]],2,FALSE)</f>
        <v>Tender Touch Gifts</v>
      </c>
      <c r="E6481" s="51">
        <v>45001</v>
      </c>
      <c r="F6481" s="50">
        <v>2</v>
      </c>
      <c r="G6481" s="50" t="str">
        <f>VLOOKUP(Table8[[#This Row],[ProductID]],Table12[[#All],[ProductID]:[ProductFullName]],3,FALSE)</f>
        <v>Product B</v>
      </c>
      <c r="H6481" s="50">
        <v>5</v>
      </c>
      <c r="I6481" s="52">
        <v>45001.360462962963</v>
      </c>
      <c r="J6481" s="50">
        <v>128</v>
      </c>
      <c r="K6481" s="51">
        <v>45001.95208333333</v>
      </c>
      <c r="L6481" s="53"/>
      <c r="M6481" s="54">
        <v>1</v>
      </c>
    </row>
    <row r="6482" spans="2:13" x14ac:dyDescent="0.3">
      <c r="B6482" s="49">
        <v>25325</v>
      </c>
      <c r="C6482" s="50">
        <v>1122</v>
      </c>
      <c r="D6482" s="50" t="str">
        <f>VLOOKUP(Table8[[#This Row],[CustomerID]],Table15[[#All],[CustomerID]:[Company Name]],2,FALSE)</f>
        <v>RW Threads</v>
      </c>
      <c r="E6482" s="51">
        <v>45001</v>
      </c>
      <c r="F6482" s="50">
        <v>1</v>
      </c>
      <c r="G6482" s="50" t="str">
        <f>VLOOKUP(Table8[[#This Row],[ProductID]],Table12[[#All],[ProductID]:[ProductFullName]],3,FALSE)</f>
        <v>Product A</v>
      </c>
      <c r="H6482" s="50">
        <v>5</v>
      </c>
      <c r="I6482" s="52">
        <v>45001.373078703706</v>
      </c>
      <c r="J6482" s="50">
        <v>119</v>
      </c>
      <c r="K6482" s="51">
        <v>45001.95208333333</v>
      </c>
      <c r="L6482" s="53"/>
      <c r="M6482" s="54">
        <v>1</v>
      </c>
    </row>
    <row r="6483" spans="2:13" x14ac:dyDescent="0.3">
      <c r="B6483" s="49">
        <v>25326</v>
      </c>
      <c r="C6483" s="50">
        <v>846</v>
      </c>
      <c r="D6483" s="50" t="str">
        <f>VLOOKUP(Table8[[#This Row],[CustomerID]],Table15[[#All],[CustomerID]:[Company Name]],2,FALSE)</f>
        <v>Madison Pharmacy</v>
      </c>
      <c r="E6483" s="51">
        <v>45001</v>
      </c>
      <c r="F6483" s="50">
        <v>1</v>
      </c>
      <c r="G6483" s="50" t="str">
        <f>VLOOKUP(Table8[[#This Row],[ProductID]],Table12[[#All],[ProductID]:[ProductFullName]],3,FALSE)</f>
        <v>Product A</v>
      </c>
      <c r="H6483" s="50">
        <v>6</v>
      </c>
      <c r="I6483" s="52">
        <v>45001.384606481486</v>
      </c>
      <c r="J6483" s="50">
        <v>116</v>
      </c>
      <c r="K6483" s="51">
        <v>45001.95208333333</v>
      </c>
      <c r="L6483" s="53"/>
      <c r="M6483" s="54">
        <v>1</v>
      </c>
    </row>
    <row r="6484" spans="2:13" x14ac:dyDescent="0.3">
      <c r="B6484" s="49">
        <v>25327</v>
      </c>
      <c r="C6484" s="50">
        <v>1097</v>
      </c>
      <c r="D6484" s="50" t="str">
        <f>VLOOKUP(Table8[[#This Row],[CustomerID]],Table15[[#All],[CustomerID]:[Company Name]],2,FALSE)</f>
        <v>Emerald Necklace Marina</v>
      </c>
      <c r="E6484" s="51">
        <v>45001</v>
      </c>
      <c r="F6484" s="50">
        <v>1</v>
      </c>
      <c r="G6484" s="50" t="str">
        <f>VLOOKUP(Table8[[#This Row],[ProductID]],Table12[[#All],[ProductID]:[ProductFullName]],3,FALSE)</f>
        <v>Product A</v>
      </c>
      <c r="H6484" s="50">
        <v>4</v>
      </c>
      <c r="I6484" s="52">
        <v>45001.397256944452</v>
      </c>
      <c r="J6484" s="50">
        <v>124</v>
      </c>
      <c r="K6484" s="51">
        <v>45001.95208333333</v>
      </c>
      <c r="L6484" s="53"/>
      <c r="M6484" s="54">
        <v>1</v>
      </c>
    </row>
    <row r="6485" spans="2:13" x14ac:dyDescent="0.3">
      <c r="B6485" s="49">
        <v>25328</v>
      </c>
      <c r="C6485" s="50">
        <v>670</v>
      </c>
      <c r="D6485" s="50" t="str">
        <f>VLOOKUP(Table8[[#This Row],[CustomerID]],Table15[[#All],[CustomerID]:[Company Name]],2,FALSE)</f>
        <v>Patryka Enterprises Inc</v>
      </c>
      <c r="E6485" s="51">
        <v>45001</v>
      </c>
      <c r="F6485" s="50">
        <v>6</v>
      </c>
      <c r="G6485" s="50" t="str">
        <f>VLOOKUP(Table8[[#This Row],[ProductID]],Table12[[#All],[ProductID]:[ProductFullName]],3,FALSE)</f>
        <v>Product F</v>
      </c>
      <c r="H6485" s="53"/>
      <c r="I6485" s="53"/>
      <c r="J6485" s="53"/>
      <c r="K6485" s="51">
        <v>45001.95208333333</v>
      </c>
      <c r="L6485" s="53"/>
      <c r="M6485" s="54">
        <v>1</v>
      </c>
    </row>
    <row r="6486" spans="2:13" x14ac:dyDescent="0.3">
      <c r="B6486" s="49">
        <v>25329</v>
      </c>
      <c r="C6486" s="50">
        <v>612</v>
      </c>
      <c r="D6486" s="50" t="str">
        <f>VLOOKUP(Table8[[#This Row],[CustomerID]],Table15[[#All],[CustomerID]:[Company Name]],2,FALSE)</f>
        <v>Talk Of The Town</v>
      </c>
      <c r="E6486" s="51">
        <v>45001</v>
      </c>
      <c r="F6486" s="50">
        <v>5</v>
      </c>
      <c r="G6486" s="50" t="str">
        <f>VLOOKUP(Table8[[#This Row],[ProductID]],Table12[[#All],[ProductID]:[ProductFullName]],3,FALSE)</f>
        <v>Product E</v>
      </c>
      <c r="H6486" s="50">
        <v>5</v>
      </c>
      <c r="I6486" s="52">
        <v>45001.420497685191</v>
      </c>
      <c r="J6486" s="50">
        <v>113</v>
      </c>
      <c r="K6486" s="51">
        <v>45001.95208333333</v>
      </c>
      <c r="L6486" s="53"/>
      <c r="M6486" s="54">
        <v>1</v>
      </c>
    </row>
    <row r="6487" spans="2:13" x14ac:dyDescent="0.3">
      <c r="B6487" s="49">
        <v>25330</v>
      </c>
      <c r="C6487" s="50">
        <v>290</v>
      </c>
      <c r="D6487" s="50" t="str">
        <f>VLOOKUP(Table8[[#This Row],[CustomerID]],Table15[[#All],[CustomerID]:[Company Name]],2,FALSE)</f>
        <v>SDM - 705</v>
      </c>
      <c r="E6487" s="51">
        <v>45001</v>
      </c>
      <c r="F6487" s="50">
        <v>2</v>
      </c>
      <c r="G6487" s="50" t="str">
        <f>VLOOKUP(Table8[[#This Row],[ProductID]],Table12[[#All],[ProductID]:[ProductFullName]],3,FALSE)</f>
        <v>Product B</v>
      </c>
      <c r="H6487" s="50">
        <v>2</v>
      </c>
      <c r="I6487" s="52">
        <v>45001.436701388891</v>
      </c>
      <c r="J6487" s="50">
        <v>123</v>
      </c>
      <c r="K6487" s="51">
        <v>45001.95208333333</v>
      </c>
      <c r="L6487" s="53"/>
      <c r="M6487" s="54">
        <v>1</v>
      </c>
    </row>
    <row r="6488" spans="2:13" x14ac:dyDescent="0.3">
      <c r="B6488" s="49">
        <v>25331</v>
      </c>
      <c r="C6488" s="50">
        <v>842</v>
      </c>
      <c r="D6488" s="50" t="str">
        <f>VLOOKUP(Table8[[#This Row],[CustomerID]],Table15[[#All],[CustomerID]:[Company Name]],2,FALSE)</f>
        <v>Warren County Pharmacy</v>
      </c>
      <c r="E6488" s="51">
        <v>45001</v>
      </c>
      <c r="F6488" s="50">
        <v>2</v>
      </c>
      <c r="G6488" s="50" t="str">
        <f>VLOOKUP(Table8[[#This Row],[ProductID]],Table12[[#All],[ProductID]:[ProductFullName]],3,FALSE)</f>
        <v>Product B</v>
      </c>
      <c r="H6488" s="50">
        <v>6</v>
      </c>
      <c r="I6488" s="52">
        <v>45001.449791666666</v>
      </c>
      <c r="J6488" s="50">
        <v>116</v>
      </c>
      <c r="K6488" s="51">
        <v>45001.95208333333</v>
      </c>
      <c r="L6488" s="53"/>
      <c r="M6488" s="54">
        <v>1</v>
      </c>
    </row>
    <row r="6489" spans="2:13" x14ac:dyDescent="0.3">
      <c r="B6489" s="49">
        <v>25332</v>
      </c>
      <c r="C6489" s="50">
        <v>538</v>
      </c>
      <c r="D6489" s="50" t="str">
        <f>VLOOKUP(Table8[[#This Row],[CustomerID]],Table15[[#All],[CustomerID]:[Company Name]],2,FALSE)</f>
        <v>Cranberry Rose</v>
      </c>
      <c r="E6489" s="51">
        <v>45001</v>
      </c>
      <c r="F6489" s="50">
        <v>5</v>
      </c>
      <c r="G6489" s="50" t="str">
        <f>VLOOKUP(Table8[[#This Row],[ProductID]],Table12[[#All],[ProductID]:[ProductFullName]],3,FALSE)</f>
        <v>Product E</v>
      </c>
      <c r="H6489" s="50">
        <v>7</v>
      </c>
      <c r="I6489" s="52">
        <v>45001.463831018518</v>
      </c>
      <c r="J6489" s="50">
        <v>112</v>
      </c>
      <c r="K6489" s="51">
        <v>45001.95208333333</v>
      </c>
      <c r="L6489" s="53"/>
      <c r="M6489" s="54">
        <v>1</v>
      </c>
    </row>
    <row r="6490" spans="2:13" x14ac:dyDescent="0.3">
      <c r="B6490" s="49">
        <v>25333</v>
      </c>
      <c r="C6490" s="50">
        <v>344</v>
      </c>
      <c r="D6490" s="50" t="str">
        <f>VLOOKUP(Table8[[#This Row],[CustomerID]],Table15[[#All],[CustomerID]:[Company Name]],2,FALSE)</f>
        <v>Set Me Free</v>
      </c>
      <c r="E6490" s="51">
        <v>45001</v>
      </c>
      <c r="F6490" s="50">
        <v>6</v>
      </c>
      <c r="G6490" s="50" t="str">
        <f>VLOOKUP(Table8[[#This Row],[ProductID]],Table12[[#All],[ProductID]:[ProductFullName]],3,FALSE)</f>
        <v>Product F</v>
      </c>
      <c r="H6490" s="53"/>
      <c r="I6490" s="53"/>
      <c r="J6490" s="53"/>
      <c r="K6490" s="51">
        <v>45001.95208333333</v>
      </c>
      <c r="L6490" s="53"/>
      <c r="M6490" s="54">
        <v>1</v>
      </c>
    </row>
    <row r="6491" spans="2:13" x14ac:dyDescent="0.3">
      <c r="B6491" s="49">
        <v>25334</v>
      </c>
      <c r="C6491" s="50">
        <v>1392</v>
      </c>
      <c r="D6491" s="50" t="str">
        <f>VLOOKUP(Table8[[#This Row],[CustomerID]],Table15[[#All],[CustomerID]:[Company Name]],2,FALSE)</f>
        <v>Stage Stop</v>
      </c>
      <c r="E6491" s="51">
        <v>45001</v>
      </c>
      <c r="F6491" s="50">
        <v>6</v>
      </c>
      <c r="G6491" s="50" t="str">
        <f>VLOOKUP(Table8[[#This Row],[ProductID]],Table12[[#All],[ProductID]:[ProductFullName]],3,FALSE)</f>
        <v>Product F</v>
      </c>
      <c r="H6491" s="53"/>
      <c r="I6491" s="53"/>
      <c r="J6491" s="53"/>
      <c r="K6491" s="51">
        <v>45001.95208333333</v>
      </c>
      <c r="L6491" s="53"/>
      <c r="M6491" s="54">
        <v>1</v>
      </c>
    </row>
    <row r="6492" spans="2:13" x14ac:dyDescent="0.3">
      <c r="B6492" s="49">
        <v>25335</v>
      </c>
      <c r="C6492" s="50">
        <v>1394</v>
      </c>
      <c r="D6492" s="50" t="str">
        <f>VLOOKUP(Table8[[#This Row],[CustomerID]],Table15[[#All],[CustomerID]:[Company Name]],2,FALSE)</f>
        <v>Marshells</v>
      </c>
      <c r="E6492" s="51">
        <v>45001</v>
      </c>
      <c r="F6492" s="50">
        <v>5</v>
      </c>
      <c r="G6492" s="50" t="str">
        <f>VLOOKUP(Table8[[#This Row],[ProductID]],Table12[[#All],[ProductID]:[ProductFullName]],3,FALSE)</f>
        <v>Product E</v>
      </c>
      <c r="H6492" s="50">
        <v>7</v>
      </c>
      <c r="I6492" s="52">
        <v>45001.505347222221</v>
      </c>
      <c r="J6492" s="50">
        <v>115</v>
      </c>
      <c r="K6492" s="51">
        <v>45001.95208333333</v>
      </c>
      <c r="L6492" s="53"/>
      <c r="M6492" s="54">
        <v>1</v>
      </c>
    </row>
    <row r="6493" spans="2:13" x14ac:dyDescent="0.3">
      <c r="B6493" s="49">
        <v>25336</v>
      </c>
      <c r="C6493" s="50">
        <v>1263</v>
      </c>
      <c r="D6493" s="50" t="str">
        <f>VLOOKUP(Table8[[#This Row],[CustomerID]],Table15[[#All],[CustomerID]:[Company Name]],2,FALSE)</f>
        <v>West Valley Art Museum</v>
      </c>
      <c r="E6493" s="51">
        <v>45001</v>
      </c>
      <c r="F6493" s="50">
        <v>5</v>
      </c>
      <c r="G6493" s="50" t="str">
        <f>VLOOKUP(Table8[[#This Row],[ProductID]],Table12[[#All],[ProductID]:[ProductFullName]],3,FALSE)</f>
        <v>Product E</v>
      </c>
      <c r="H6493" s="50">
        <v>7</v>
      </c>
      <c r="I6493" s="52">
        <v>45001.519606481481</v>
      </c>
      <c r="J6493" s="50">
        <v>133</v>
      </c>
      <c r="K6493" s="51">
        <v>45001.95208333333</v>
      </c>
      <c r="L6493" s="53"/>
      <c r="M6493" s="54">
        <v>1</v>
      </c>
    </row>
    <row r="6494" spans="2:13" x14ac:dyDescent="0.3">
      <c r="B6494" s="49">
        <v>25337</v>
      </c>
      <c r="C6494" s="50">
        <v>829</v>
      </c>
      <c r="D6494" s="50" t="str">
        <f>VLOOKUP(Table8[[#This Row],[CustomerID]],Table15[[#All],[CustomerID]:[Company Name]],2,FALSE)</f>
        <v>The House</v>
      </c>
      <c r="E6494" s="51">
        <v>45001</v>
      </c>
      <c r="F6494" s="50">
        <v>5</v>
      </c>
      <c r="G6494" s="50" t="str">
        <f>VLOOKUP(Table8[[#This Row],[ProductID]],Table12[[#All],[ProductID]:[ProductFullName]],3,FALSE)</f>
        <v>Product E</v>
      </c>
      <c r="H6494" s="50">
        <v>3</v>
      </c>
      <c r="I6494" s="52">
        <v>45001.536666666667</v>
      </c>
      <c r="J6494" s="50">
        <v>110</v>
      </c>
      <c r="K6494" s="51">
        <v>45001.95208333333</v>
      </c>
      <c r="L6494" s="53"/>
      <c r="M6494" s="54">
        <v>1</v>
      </c>
    </row>
    <row r="6495" spans="2:13" x14ac:dyDescent="0.3">
      <c r="B6495" s="49">
        <v>25338</v>
      </c>
      <c r="C6495" s="50">
        <v>525</v>
      </c>
      <c r="D6495" s="50" t="str">
        <f>VLOOKUP(Table8[[#This Row],[CustomerID]],Table15[[#All],[CustomerID]:[Company Name]],2,FALSE)</f>
        <v>Sereda's Pharmacy</v>
      </c>
      <c r="E6495" s="51">
        <v>45001</v>
      </c>
      <c r="F6495" s="50">
        <v>6</v>
      </c>
      <c r="G6495" s="50" t="str">
        <f>VLOOKUP(Table8[[#This Row],[ProductID]],Table12[[#All],[ProductID]:[ProductFullName]],3,FALSE)</f>
        <v>Product F</v>
      </c>
      <c r="H6495" s="53"/>
      <c r="I6495" s="53"/>
      <c r="J6495" s="53"/>
      <c r="K6495" s="51">
        <v>45001.95208333333</v>
      </c>
      <c r="L6495" s="53"/>
      <c r="M6495" s="54">
        <v>1</v>
      </c>
    </row>
    <row r="6496" spans="2:13" x14ac:dyDescent="0.3">
      <c r="B6496" s="49">
        <v>25339</v>
      </c>
      <c r="C6496" s="50">
        <v>620</v>
      </c>
      <c r="D6496" s="50" t="str">
        <f>VLOOKUP(Table8[[#This Row],[CustomerID]],Table15[[#All],[CustomerID]:[Company Name]],2,FALSE)</f>
        <v>Royal Watch &amp; Clock</v>
      </c>
      <c r="E6496" s="51">
        <v>45001</v>
      </c>
      <c r="F6496" s="50">
        <v>2</v>
      </c>
      <c r="G6496" s="50" t="str">
        <f>VLOOKUP(Table8[[#This Row],[ProductID]],Table12[[#All],[ProductID]:[ProductFullName]],3,FALSE)</f>
        <v>Product B</v>
      </c>
      <c r="H6496" s="50">
        <v>3</v>
      </c>
      <c r="I6496" s="52">
        <v>45001.565497685187</v>
      </c>
      <c r="J6496" s="50">
        <v>116</v>
      </c>
      <c r="K6496" s="51">
        <v>45001.95208333333</v>
      </c>
      <c r="L6496" s="53"/>
      <c r="M6496" s="54">
        <v>1</v>
      </c>
    </row>
    <row r="6497" spans="2:13" x14ac:dyDescent="0.3">
      <c r="B6497" s="49">
        <v>25340</v>
      </c>
      <c r="C6497" s="50">
        <v>804</v>
      </c>
      <c r="D6497" s="50" t="str">
        <f>VLOOKUP(Table8[[#This Row],[CustomerID]],Table15[[#All],[CustomerID]:[Company Name]],2,FALSE)</f>
        <v>Indesign Fundraising</v>
      </c>
      <c r="E6497" s="51">
        <v>45001</v>
      </c>
      <c r="F6497" s="50">
        <v>3</v>
      </c>
      <c r="G6497" s="50" t="str">
        <f>VLOOKUP(Table8[[#This Row],[ProductID]],Table12[[#All],[ProductID]:[ProductFullName]],3,FALSE)</f>
        <v>Product C</v>
      </c>
      <c r="H6497" s="50">
        <v>7</v>
      </c>
      <c r="I6497" s="52">
        <v>45001.582534722227</v>
      </c>
      <c r="J6497" s="50">
        <v>105</v>
      </c>
      <c r="K6497" s="51">
        <v>45001.95208333333</v>
      </c>
      <c r="L6497" s="53"/>
      <c r="M6497" s="54">
        <v>1</v>
      </c>
    </row>
    <row r="6498" spans="2:13" x14ac:dyDescent="0.3">
      <c r="B6498" s="49">
        <v>25341</v>
      </c>
      <c r="C6498" s="50">
        <v>116</v>
      </c>
      <c r="D6498" s="50" t="str">
        <f>VLOOKUP(Table8[[#This Row],[CustomerID]],Table15[[#All],[CustomerID]:[Company Name]],2,FALSE)</f>
        <v>Gift O Sphere</v>
      </c>
      <c r="E6498" s="51">
        <v>45001</v>
      </c>
      <c r="F6498" s="50">
        <v>1</v>
      </c>
      <c r="G6498" s="50" t="str">
        <f>VLOOKUP(Table8[[#This Row],[ProductID]],Table12[[#All],[ProductID]:[ProductFullName]],3,FALSE)</f>
        <v>Product A</v>
      </c>
      <c r="H6498" s="50">
        <v>6</v>
      </c>
      <c r="I6498" s="52">
        <v>45001.597141203711</v>
      </c>
      <c r="J6498" s="50">
        <v>133</v>
      </c>
      <c r="K6498" s="51">
        <v>45001.95208333333</v>
      </c>
      <c r="L6498" s="53"/>
      <c r="M6498" s="54">
        <v>1</v>
      </c>
    </row>
    <row r="6499" spans="2:13" x14ac:dyDescent="0.3">
      <c r="B6499" s="49">
        <v>25342</v>
      </c>
      <c r="C6499" s="50">
        <v>50</v>
      </c>
      <c r="D6499" s="50" t="str">
        <f>VLOOKUP(Table8[[#This Row],[CustomerID]],Table15[[#All],[CustomerID]:[Company Name]],2,FALSE)</f>
        <v>MARGOLIANS</v>
      </c>
      <c r="E6499" s="51">
        <v>45001</v>
      </c>
      <c r="F6499" s="50">
        <v>1</v>
      </c>
      <c r="G6499" s="50" t="str">
        <f>VLOOKUP(Table8[[#This Row],[ProductID]],Table12[[#All],[ProductID]:[ProductFullName]],3,FALSE)</f>
        <v>Product A</v>
      </c>
      <c r="H6499" s="50">
        <v>7</v>
      </c>
      <c r="I6499" s="52">
        <v>45001.612789351857</v>
      </c>
      <c r="J6499" s="50">
        <v>134</v>
      </c>
      <c r="K6499" s="51">
        <v>45001.95208333333</v>
      </c>
      <c r="L6499" s="53"/>
      <c r="M6499" s="54">
        <v>1</v>
      </c>
    </row>
    <row r="6500" spans="2:13" x14ac:dyDescent="0.3">
      <c r="B6500" s="49">
        <v>25343</v>
      </c>
      <c r="C6500" s="50">
        <v>973</v>
      </c>
      <c r="D6500" s="50" t="str">
        <f>VLOOKUP(Table8[[#This Row],[CustomerID]],Table15[[#All],[CustomerID]:[Company Name]],2,FALSE)</f>
        <v>Happy Harry's Inc</v>
      </c>
      <c r="E6500" s="51">
        <v>45001</v>
      </c>
      <c r="F6500" s="50">
        <v>2</v>
      </c>
      <c r="G6500" s="50" t="str">
        <f>VLOOKUP(Table8[[#This Row],[ProductID]],Table12[[#All],[ProductID]:[ProductFullName]],3,FALSE)</f>
        <v>Product B</v>
      </c>
      <c r="H6500" s="50">
        <v>4</v>
      </c>
      <c r="I6500" s="52">
        <v>45001.625601851854</v>
      </c>
      <c r="J6500" s="50">
        <v>121</v>
      </c>
      <c r="K6500" s="51">
        <v>45001.95208333333</v>
      </c>
      <c r="L6500" s="53"/>
      <c r="M6500" s="54">
        <v>1</v>
      </c>
    </row>
    <row r="6501" spans="2:13" x14ac:dyDescent="0.3">
      <c r="B6501" s="49">
        <v>25344</v>
      </c>
      <c r="C6501" s="50">
        <v>288</v>
      </c>
      <c r="D6501" s="50" t="str">
        <f>VLOOKUP(Table8[[#This Row],[CustomerID]],Table15[[#All],[CustomerID]:[Company Name]],2,FALSE)</f>
        <v>Zellers Store #146</v>
      </c>
      <c r="E6501" s="51">
        <v>45001</v>
      </c>
      <c r="F6501" s="50">
        <v>2</v>
      </c>
      <c r="G6501" s="50" t="str">
        <f>VLOOKUP(Table8[[#This Row],[ProductID]],Table12[[#All],[ProductID]:[ProductFullName]],3,FALSE)</f>
        <v>Product B</v>
      </c>
      <c r="H6501" s="50">
        <v>2</v>
      </c>
      <c r="I6501" s="52">
        <v>45001.635752314818</v>
      </c>
      <c r="J6501" s="50">
        <v>130</v>
      </c>
      <c r="K6501" s="51">
        <v>45001.95208333333</v>
      </c>
      <c r="L6501" s="53"/>
      <c r="M6501" s="54">
        <v>1</v>
      </c>
    </row>
    <row r="6502" spans="2:13" x14ac:dyDescent="0.3">
      <c r="B6502" s="49">
        <v>25345</v>
      </c>
      <c r="C6502" s="50">
        <v>826</v>
      </c>
      <c r="D6502" s="50" t="str">
        <f>VLOOKUP(Table8[[#This Row],[CustomerID]],Table15[[#All],[CustomerID]:[Company Name]],2,FALSE)</f>
        <v>Colonial Pharmacy</v>
      </c>
      <c r="E6502" s="51">
        <v>45001</v>
      </c>
      <c r="F6502" s="50">
        <v>3</v>
      </c>
      <c r="G6502" s="50" t="str">
        <f>VLOOKUP(Table8[[#This Row],[ProductID]],Table12[[#All],[ProductID]:[ProductFullName]],3,FALSE)</f>
        <v>Product C</v>
      </c>
      <c r="H6502" s="50">
        <v>2</v>
      </c>
      <c r="I6502" s="52">
        <v>45001.651689814818</v>
      </c>
      <c r="J6502" s="50">
        <v>107</v>
      </c>
      <c r="K6502" s="51">
        <v>45001.95208333333</v>
      </c>
      <c r="L6502" s="53"/>
      <c r="M6502" s="54">
        <v>1</v>
      </c>
    </row>
    <row r="6503" spans="2:13" x14ac:dyDescent="0.3">
      <c r="B6503" s="49">
        <v>25346</v>
      </c>
      <c r="C6503" s="50">
        <v>1272</v>
      </c>
      <c r="D6503" s="50" t="str">
        <f>VLOOKUP(Table8[[#This Row],[CustomerID]],Table15[[#All],[CustomerID]:[Company Name]],2,FALSE)</f>
        <v>Holy Cross Hospital</v>
      </c>
      <c r="E6503" s="51">
        <v>45001</v>
      </c>
      <c r="F6503" s="50">
        <v>5</v>
      </c>
      <c r="G6503" s="50" t="str">
        <f>VLOOKUP(Table8[[#This Row],[ProductID]],Table12[[#All],[ProductID]:[ProductFullName]],3,FALSE)</f>
        <v>Product E</v>
      </c>
      <c r="H6503" s="50">
        <v>2</v>
      </c>
      <c r="I6503" s="52">
        <v>45001.661215277782</v>
      </c>
      <c r="J6503" s="50">
        <v>130</v>
      </c>
      <c r="K6503" s="51">
        <v>45001.95208333333</v>
      </c>
      <c r="L6503" s="53"/>
      <c r="M6503" s="54">
        <v>1</v>
      </c>
    </row>
    <row r="6504" spans="2:13" x14ac:dyDescent="0.3">
      <c r="B6504" s="49">
        <v>25347</v>
      </c>
      <c r="C6504" s="50">
        <v>1026</v>
      </c>
      <c r="D6504" s="50" t="str">
        <f>VLOOKUP(Table8[[#This Row],[CustomerID]],Table15[[#All],[CustomerID]:[Company Name]],2,FALSE)</f>
        <v>Marriott - Atlanta</v>
      </c>
      <c r="E6504" s="51">
        <v>45001</v>
      </c>
      <c r="F6504" s="50">
        <v>1</v>
      </c>
      <c r="G6504" s="50" t="str">
        <f>VLOOKUP(Table8[[#This Row],[ProductID]],Table12[[#All],[ProductID]:[ProductFullName]],3,FALSE)</f>
        <v>Product A</v>
      </c>
      <c r="H6504" s="50">
        <v>3</v>
      </c>
      <c r="I6504" s="52">
        <v>45001.677615740744</v>
      </c>
      <c r="J6504" s="50">
        <v>109</v>
      </c>
      <c r="K6504" s="51">
        <v>45001.95208333333</v>
      </c>
      <c r="L6504" s="53"/>
      <c r="M6504" s="54">
        <v>1</v>
      </c>
    </row>
    <row r="6505" spans="2:13" x14ac:dyDescent="0.3">
      <c r="B6505" s="49">
        <v>25348</v>
      </c>
      <c r="C6505" s="50">
        <v>1195</v>
      </c>
      <c r="D6505" s="50" t="str">
        <f>VLOOKUP(Table8[[#This Row],[CustomerID]],Table15[[#All],[CustomerID]:[Company Name]],2,FALSE)</f>
        <v>Kirlin's Inc.</v>
      </c>
      <c r="E6505" s="51">
        <v>45001</v>
      </c>
      <c r="F6505" s="50">
        <v>1</v>
      </c>
      <c r="G6505" s="50" t="str">
        <f>VLOOKUP(Table8[[#This Row],[ProductID]],Table12[[#All],[ProductID]:[ProductFullName]],3,FALSE)</f>
        <v>Product A</v>
      </c>
      <c r="H6505" s="50">
        <v>2</v>
      </c>
      <c r="I6505" s="52">
        <v>45001.688344907408</v>
      </c>
      <c r="J6505" s="50">
        <v>108</v>
      </c>
      <c r="K6505" s="51">
        <v>45001.95208333333</v>
      </c>
      <c r="L6505" s="53"/>
      <c r="M6505" s="54">
        <v>1</v>
      </c>
    </row>
    <row r="6506" spans="2:13" x14ac:dyDescent="0.3">
      <c r="B6506" s="49">
        <v>25349</v>
      </c>
      <c r="C6506" s="50">
        <v>306</v>
      </c>
      <c r="D6506" s="50" t="str">
        <f>VLOOKUP(Table8[[#This Row],[CustomerID]],Table15[[#All],[CustomerID]:[Company Name]],2,FALSE)</f>
        <v>Crown Heights</v>
      </c>
      <c r="E6506" s="51">
        <v>45001</v>
      </c>
      <c r="F6506" s="50">
        <v>3</v>
      </c>
      <c r="G6506" s="50" t="str">
        <f>VLOOKUP(Table8[[#This Row],[ProductID]],Table12[[#All],[ProductID]:[ProductFullName]],3,FALSE)</f>
        <v>Product C</v>
      </c>
      <c r="H6506" s="50">
        <v>2</v>
      </c>
      <c r="I6506" s="52">
        <v>45001.698483796295</v>
      </c>
      <c r="J6506" s="50">
        <v>120</v>
      </c>
      <c r="K6506" s="51">
        <v>45001.95208333333</v>
      </c>
      <c r="L6506" s="53"/>
      <c r="M6506" s="54">
        <v>1</v>
      </c>
    </row>
    <row r="6507" spans="2:13" x14ac:dyDescent="0.3">
      <c r="B6507" s="49">
        <v>25350</v>
      </c>
      <c r="C6507" s="50">
        <v>213</v>
      </c>
      <c r="D6507" s="50" t="str">
        <f>VLOOKUP(Table8[[#This Row],[CustomerID]],Table15[[#All],[CustomerID]:[Company Name]],2,FALSE)</f>
        <v>St. Catherines Museum</v>
      </c>
      <c r="E6507" s="51">
        <v>45001</v>
      </c>
      <c r="F6507" s="50">
        <v>3</v>
      </c>
      <c r="G6507" s="50" t="str">
        <f>VLOOKUP(Table8[[#This Row],[ProductID]],Table12[[#All],[ProductID]:[ProductFullName]],3,FALSE)</f>
        <v>Product C</v>
      </c>
      <c r="H6507" s="50">
        <v>3</v>
      </c>
      <c r="I6507" s="52">
        <v>45001.708379629628</v>
      </c>
      <c r="J6507" s="50">
        <v>110</v>
      </c>
      <c r="K6507" s="51">
        <v>45001.95208333333</v>
      </c>
      <c r="L6507" s="53"/>
      <c r="M6507" s="54">
        <v>1</v>
      </c>
    </row>
    <row r="6508" spans="2:13" x14ac:dyDescent="0.3">
      <c r="B6508" s="49">
        <v>25351</v>
      </c>
      <c r="C6508" s="50">
        <v>1114</v>
      </c>
      <c r="D6508" s="50" t="str">
        <f>VLOOKUP(Table8[[#This Row],[CustomerID]],Table15[[#All],[CustomerID]:[Company Name]],2,FALSE)</f>
        <v>Horse Shoe Casino</v>
      </c>
      <c r="E6508" s="51">
        <v>45001</v>
      </c>
      <c r="F6508" s="50">
        <v>6</v>
      </c>
      <c r="G6508" s="50" t="str">
        <f>VLOOKUP(Table8[[#This Row],[ProductID]],Table12[[#All],[ProductID]:[ProductFullName]],3,FALSE)</f>
        <v>Product F</v>
      </c>
      <c r="H6508" s="53"/>
      <c r="I6508" s="53"/>
      <c r="J6508" s="53"/>
      <c r="K6508" s="51">
        <v>45001.95208333333</v>
      </c>
      <c r="L6508" s="53"/>
      <c r="M6508" s="54">
        <v>1</v>
      </c>
    </row>
    <row r="6509" spans="2:13" x14ac:dyDescent="0.3">
      <c r="B6509" s="49">
        <v>25352</v>
      </c>
      <c r="C6509" s="50">
        <v>1134</v>
      </c>
      <c r="D6509" s="50" t="str">
        <f>VLOOKUP(Table8[[#This Row],[CustomerID]],Table15[[#All],[CustomerID]:[Company Name]],2,FALSE)</f>
        <v>HARTIQ DRUG #3</v>
      </c>
      <c r="E6509" s="51">
        <v>45001</v>
      </c>
      <c r="F6509" s="50">
        <v>1</v>
      </c>
      <c r="G6509" s="50" t="str">
        <f>VLOOKUP(Table8[[#This Row],[ProductID]],Table12[[#All],[ProductID]:[ProductFullName]],3,FALSE)</f>
        <v>Product A</v>
      </c>
      <c r="H6509" s="50">
        <v>5</v>
      </c>
      <c r="I6509" s="52">
        <v>45001.734270833331</v>
      </c>
      <c r="J6509" s="50">
        <v>123</v>
      </c>
      <c r="K6509" s="51">
        <v>45001.95208333333</v>
      </c>
      <c r="L6509" s="53"/>
      <c r="M6509" s="54">
        <v>1</v>
      </c>
    </row>
    <row r="6510" spans="2:13" x14ac:dyDescent="0.3">
      <c r="B6510" s="49">
        <v>25353</v>
      </c>
      <c r="C6510" s="50">
        <v>472</v>
      </c>
      <c r="D6510" s="50" t="str">
        <f>VLOOKUP(Table8[[#This Row],[CustomerID]],Table15[[#All],[CustomerID]:[Company Name]],2,FALSE)</f>
        <v>Stedmans V&amp;S</v>
      </c>
      <c r="E6510" s="51">
        <v>45001</v>
      </c>
      <c r="F6510" s="50">
        <v>1</v>
      </c>
      <c r="G6510" s="50" t="str">
        <f>VLOOKUP(Table8[[#This Row],[ProductID]],Table12[[#All],[ProductID]:[ProductFullName]],3,FALSE)</f>
        <v>Product A</v>
      </c>
      <c r="H6510" s="50">
        <v>2</v>
      </c>
      <c r="I6510" s="52">
        <v>45001.748888888884</v>
      </c>
      <c r="J6510" s="50">
        <v>118</v>
      </c>
      <c r="K6510" s="51">
        <v>45001.95208333333</v>
      </c>
      <c r="L6510" s="53"/>
      <c r="M6510" s="54">
        <v>1</v>
      </c>
    </row>
    <row r="6511" spans="2:13" x14ac:dyDescent="0.3">
      <c r="B6511" s="49">
        <v>25354</v>
      </c>
      <c r="C6511" s="50">
        <v>247</v>
      </c>
      <c r="D6511" s="50" t="str">
        <f>VLOOKUP(Table8[[#This Row],[CustomerID]],Table15[[#All],[CustomerID]:[Company Name]],2,FALSE)</f>
        <v>THE CLOTHES GARDEN</v>
      </c>
      <c r="E6511" s="51">
        <v>45002</v>
      </c>
      <c r="F6511" s="50">
        <v>6</v>
      </c>
      <c r="G6511" s="50" t="str">
        <f>VLOOKUP(Table8[[#This Row],[ProductID]],Table12[[#All],[ProductID]:[ProductFullName]],3,FALSE)</f>
        <v>Product F</v>
      </c>
      <c r="H6511" s="53"/>
      <c r="I6511" s="53"/>
      <c r="J6511" s="53"/>
      <c r="K6511" s="51">
        <v>45002.962500000001</v>
      </c>
      <c r="L6511" s="53"/>
      <c r="M6511" s="54">
        <v>1</v>
      </c>
    </row>
    <row r="6512" spans="2:13" x14ac:dyDescent="0.3">
      <c r="B6512" s="49">
        <v>25355</v>
      </c>
      <c r="C6512" s="50">
        <v>221</v>
      </c>
      <c r="D6512" s="50" t="str">
        <f>VLOOKUP(Table8[[#This Row],[CustomerID]],Table15[[#All],[CustomerID]:[Company Name]],2,FALSE)</f>
        <v>BOGGIO PHARMACY</v>
      </c>
      <c r="E6512" s="51">
        <v>45002</v>
      </c>
      <c r="F6512" s="50">
        <v>3</v>
      </c>
      <c r="G6512" s="50" t="str">
        <f>VLOOKUP(Table8[[#This Row],[ProductID]],Table12[[#All],[ProductID]:[ProductFullName]],3,FALSE)</f>
        <v>Product C</v>
      </c>
      <c r="H6512" s="50">
        <v>6</v>
      </c>
      <c r="I6512" s="52">
        <v>45002.344293981485</v>
      </c>
      <c r="J6512" s="50">
        <v>109</v>
      </c>
      <c r="K6512" s="51">
        <v>45002.962500000001</v>
      </c>
      <c r="L6512" s="53"/>
      <c r="M6512" s="54">
        <v>1</v>
      </c>
    </row>
    <row r="6513" spans="2:13" x14ac:dyDescent="0.3">
      <c r="B6513" s="49">
        <v>25356</v>
      </c>
      <c r="C6513" s="50">
        <v>98</v>
      </c>
      <c r="D6513" s="50" t="str">
        <f>VLOOKUP(Table8[[#This Row],[CustomerID]],Table15[[#All],[CustomerID]:[Company Name]],2,FALSE)</f>
        <v>Propharm</v>
      </c>
      <c r="E6513" s="51">
        <v>45002</v>
      </c>
      <c r="F6513" s="50">
        <v>5</v>
      </c>
      <c r="G6513" s="50" t="str">
        <f>VLOOKUP(Table8[[#This Row],[ProductID]],Table12[[#All],[ProductID]:[ProductFullName]],3,FALSE)</f>
        <v>Product E</v>
      </c>
      <c r="H6513" s="50">
        <v>6</v>
      </c>
      <c r="I6513" s="52">
        <v>45002.355196759265</v>
      </c>
      <c r="J6513" s="50">
        <v>120</v>
      </c>
      <c r="K6513" s="51">
        <v>45002.962500000001</v>
      </c>
      <c r="L6513" s="53"/>
      <c r="M6513" s="54">
        <v>1</v>
      </c>
    </row>
    <row r="6514" spans="2:13" x14ac:dyDescent="0.3">
      <c r="B6514" s="49">
        <v>25357</v>
      </c>
      <c r="C6514" s="50">
        <v>606</v>
      </c>
      <c r="D6514" s="50" t="str">
        <f>VLOOKUP(Table8[[#This Row],[CustomerID]],Table15[[#All],[CustomerID]:[Company Name]],2,FALSE)</f>
        <v>Rocky Guardian Drugs</v>
      </c>
      <c r="E6514" s="51">
        <v>45002</v>
      </c>
      <c r="F6514" s="50">
        <v>4</v>
      </c>
      <c r="G6514" s="50" t="str">
        <f>VLOOKUP(Table8[[#This Row],[ProductID]],Table12[[#All],[ProductID]:[ProductFullName]],3,FALSE)</f>
        <v>Product D</v>
      </c>
      <c r="H6514" s="50">
        <v>3</v>
      </c>
      <c r="I6514" s="52">
        <v>45002.368078703708</v>
      </c>
      <c r="J6514" s="50">
        <v>127</v>
      </c>
      <c r="K6514" s="51">
        <v>45002.962500000001</v>
      </c>
      <c r="L6514" s="53"/>
      <c r="M6514" s="54">
        <v>1</v>
      </c>
    </row>
    <row r="6515" spans="2:13" x14ac:dyDescent="0.3">
      <c r="B6515" s="49">
        <v>25358</v>
      </c>
      <c r="C6515" s="50">
        <v>478</v>
      </c>
      <c r="D6515" s="50" t="str">
        <f>VLOOKUP(Table8[[#This Row],[CustomerID]],Table15[[#All],[CustomerID]:[Company Name]],2,FALSE)</f>
        <v>SOCKS THIRD AVENUE</v>
      </c>
      <c r="E6515" s="51">
        <v>45002</v>
      </c>
      <c r="F6515" s="50">
        <v>3</v>
      </c>
      <c r="G6515" s="50" t="str">
        <f>VLOOKUP(Table8[[#This Row],[ProductID]],Table12[[#All],[ProductID]:[ProductFullName]],3,FALSE)</f>
        <v>Product C</v>
      </c>
      <c r="H6515" s="50">
        <v>7</v>
      </c>
      <c r="I6515" s="52">
        <v>45002.384733796302</v>
      </c>
      <c r="J6515" s="50">
        <v>128</v>
      </c>
      <c r="K6515" s="51">
        <v>45002.962500000001</v>
      </c>
      <c r="L6515" s="53"/>
      <c r="M6515" s="54">
        <v>1</v>
      </c>
    </row>
    <row r="6516" spans="2:13" x14ac:dyDescent="0.3">
      <c r="B6516" s="49">
        <v>25359</v>
      </c>
      <c r="C6516" s="50">
        <v>168</v>
      </c>
      <c r="D6516" s="50" t="str">
        <f>VLOOKUP(Table8[[#This Row],[CustomerID]],Table15[[#All],[CustomerID]:[Company Name]],2,FALSE)</f>
        <v>ANIMALIA</v>
      </c>
      <c r="E6516" s="51">
        <v>45002</v>
      </c>
      <c r="F6516" s="50">
        <v>4</v>
      </c>
      <c r="G6516" s="50" t="str">
        <f>VLOOKUP(Table8[[#This Row],[ProductID]],Table12[[#All],[ProductID]:[ProductFullName]],3,FALSE)</f>
        <v>Product D</v>
      </c>
      <c r="H6516" s="50">
        <v>3</v>
      </c>
      <c r="I6516" s="52">
        <v>45002.398773148154</v>
      </c>
      <c r="J6516" s="50">
        <v>123</v>
      </c>
      <c r="K6516" s="51">
        <v>45002.962500000001</v>
      </c>
      <c r="L6516" s="53"/>
      <c r="M6516" s="54">
        <v>1</v>
      </c>
    </row>
    <row r="6517" spans="2:13" x14ac:dyDescent="0.3">
      <c r="B6517" s="49">
        <v>25360</v>
      </c>
      <c r="C6517" s="50">
        <v>291</v>
      </c>
      <c r="D6517" s="50" t="str">
        <f>VLOOKUP(Table8[[#This Row],[CustomerID]],Table15[[#All],[CustomerID]:[Company Name]],2,FALSE)</f>
        <v>Shopper Drug Mart #1093</v>
      </c>
      <c r="E6517" s="51">
        <v>45002</v>
      </c>
      <c r="F6517" s="50">
        <v>5</v>
      </c>
      <c r="G6517" s="50" t="str">
        <f>VLOOKUP(Table8[[#This Row],[ProductID]],Table12[[#All],[ProductID]:[ProductFullName]],3,FALSE)</f>
        <v>Product E</v>
      </c>
      <c r="H6517" s="50">
        <v>7</v>
      </c>
      <c r="I6517" s="52">
        <v>45002.410196759265</v>
      </c>
      <c r="J6517" s="50">
        <v>109</v>
      </c>
      <c r="K6517" s="51">
        <v>45002.962500000001</v>
      </c>
      <c r="L6517" s="53"/>
      <c r="M6517" s="54">
        <v>1</v>
      </c>
    </row>
    <row r="6518" spans="2:13" x14ac:dyDescent="0.3">
      <c r="B6518" s="49">
        <v>25361</v>
      </c>
      <c r="C6518" s="50">
        <v>416</v>
      </c>
      <c r="D6518" s="50" t="str">
        <f>VLOOKUP(Table8[[#This Row],[CustomerID]],Table15[[#All],[CustomerID]:[Company Name]],2,FALSE)</f>
        <v>Paris Jewellers</v>
      </c>
      <c r="E6518" s="51">
        <v>45002</v>
      </c>
      <c r="F6518" s="50">
        <v>6</v>
      </c>
      <c r="G6518" s="50" t="str">
        <f>VLOOKUP(Table8[[#This Row],[ProductID]],Table12[[#All],[ProductID]:[ProductFullName]],3,FALSE)</f>
        <v>Product F</v>
      </c>
      <c r="H6518" s="53"/>
      <c r="I6518" s="53"/>
      <c r="J6518" s="53"/>
      <c r="K6518" s="51">
        <v>45002.962500000001</v>
      </c>
      <c r="L6518" s="53"/>
      <c r="M6518" s="54">
        <v>1</v>
      </c>
    </row>
    <row r="6519" spans="2:13" x14ac:dyDescent="0.3">
      <c r="B6519" s="49">
        <v>25362</v>
      </c>
      <c r="C6519" s="50">
        <v>1018</v>
      </c>
      <c r="D6519" s="50" t="str">
        <f>VLOOKUP(Table8[[#This Row],[CustomerID]],Table15[[#All],[CustomerID]:[Company Name]],2,FALSE)</f>
        <v>Lollipop Junction</v>
      </c>
      <c r="E6519" s="51">
        <v>45002</v>
      </c>
      <c r="F6519" s="50">
        <v>1</v>
      </c>
      <c r="G6519" s="50" t="str">
        <f>VLOOKUP(Table8[[#This Row],[ProductID]],Table12[[#All],[ProductID]:[ProductFullName]],3,FALSE)</f>
        <v>Product A</v>
      </c>
      <c r="H6519" s="50">
        <v>7</v>
      </c>
      <c r="I6519" s="52">
        <v>45002.429837962969</v>
      </c>
      <c r="J6519" s="50">
        <v>125</v>
      </c>
      <c r="K6519" s="51">
        <v>45002.962500000001</v>
      </c>
      <c r="L6519" s="53"/>
      <c r="M6519" s="54">
        <v>1</v>
      </c>
    </row>
    <row r="6520" spans="2:13" x14ac:dyDescent="0.3">
      <c r="B6520" s="49">
        <v>25363</v>
      </c>
      <c r="C6520" s="50">
        <v>161</v>
      </c>
      <c r="D6520" s="50" t="str">
        <f>VLOOKUP(Table8[[#This Row],[CustomerID]],Table15[[#All],[CustomerID]:[Company Name]],2,FALSE)</f>
        <v>The Gallery Shop</v>
      </c>
      <c r="E6520" s="51">
        <v>45002</v>
      </c>
      <c r="F6520" s="50">
        <v>3</v>
      </c>
      <c r="G6520" s="50" t="str">
        <f>VLOOKUP(Table8[[#This Row],[ProductID]],Table12[[#All],[ProductID]:[ProductFullName]],3,FALSE)</f>
        <v>Product C</v>
      </c>
      <c r="H6520" s="50">
        <v>3</v>
      </c>
      <c r="I6520" s="52">
        <v>45002.44366898149</v>
      </c>
      <c r="J6520" s="50">
        <v>109</v>
      </c>
      <c r="K6520" s="51">
        <v>45002.962500000001</v>
      </c>
      <c r="L6520" s="53"/>
      <c r="M6520" s="54">
        <v>1</v>
      </c>
    </row>
    <row r="6521" spans="2:13" x14ac:dyDescent="0.3">
      <c r="B6521" s="49">
        <v>25364</v>
      </c>
      <c r="C6521" s="50">
        <v>378</v>
      </c>
      <c r="D6521" s="50" t="str">
        <f>VLOOKUP(Table8[[#This Row],[CustomerID]],Table15[[#All],[CustomerID]:[Company Name]],2,FALSE)</f>
        <v>Taya Jewellers</v>
      </c>
      <c r="E6521" s="51">
        <v>45002</v>
      </c>
      <c r="F6521" s="50">
        <v>5</v>
      </c>
      <c r="G6521" s="50" t="str">
        <f>VLOOKUP(Table8[[#This Row],[ProductID]],Table12[[#All],[ProductID]:[ProductFullName]],3,FALSE)</f>
        <v>Product E</v>
      </c>
      <c r="H6521" s="50">
        <v>4</v>
      </c>
      <c r="I6521" s="52">
        <v>45002.459016203713</v>
      </c>
      <c r="J6521" s="50">
        <v>126</v>
      </c>
      <c r="K6521" s="51">
        <v>45002.962500000001</v>
      </c>
      <c r="L6521" s="53"/>
      <c r="M6521" s="54">
        <v>1</v>
      </c>
    </row>
    <row r="6522" spans="2:13" x14ac:dyDescent="0.3">
      <c r="B6522" s="49">
        <v>25365</v>
      </c>
      <c r="C6522" s="50">
        <v>429</v>
      </c>
      <c r="D6522" s="50" t="str">
        <f>VLOOKUP(Table8[[#This Row],[CustomerID]],Table15[[#All],[CustomerID]:[Company Name]],2,FALSE)</f>
        <v>BELA BOOTEEK</v>
      </c>
      <c r="E6522" s="51">
        <v>45002</v>
      </c>
      <c r="F6522" s="50">
        <v>4</v>
      </c>
      <c r="G6522" s="50" t="str">
        <f>VLOOKUP(Table8[[#This Row],[ProductID]],Table12[[#All],[ProductID]:[ProductFullName]],3,FALSE)</f>
        <v>Product D</v>
      </c>
      <c r="H6522" s="50">
        <v>2</v>
      </c>
      <c r="I6522" s="52">
        <v>45002.472453703711</v>
      </c>
      <c r="J6522" s="50">
        <v>132</v>
      </c>
      <c r="K6522" s="51">
        <v>45002.962500000001</v>
      </c>
      <c r="L6522" s="53"/>
      <c r="M6522" s="54">
        <v>1</v>
      </c>
    </row>
    <row r="6523" spans="2:13" x14ac:dyDescent="0.3">
      <c r="B6523" s="49">
        <v>25366</v>
      </c>
      <c r="C6523" s="50">
        <v>68</v>
      </c>
      <c r="D6523" s="50" t="str">
        <f>VLOOKUP(Table8[[#This Row],[CustomerID]],Table15[[#All],[CustomerID]:[Company Name]],2,FALSE)</f>
        <v>PEI Company Store The</v>
      </c>
      <c r="E6523" s="51">
        <v>45002</v>
      </c>
      <c r="F6523" s="50">
        <v>4</v>
      </c>
      <c r="G6523" s="50" t="str">
        <f>VLOOKUP(Table8[[#This Row],[ProductID]],Table12[[#All],[ProductID]:[ProductFullName]],3,FALSE)</f>
        <v>Product D</v>
      </c>
      <c r="H6523" s="50">
        <v>4</v>
      </c>
      <c r="I6523" s="52">
        <v>45002.485219907416</v>
      </c>
      <c r="J6523" s="50">
        <v>108</v>
      </c>
      <c r="K6523" s="51">
        <v>45002.962500000001</v>
      </c>
      <c r="L6523" s="53"/>
      <c r="M6523" s="54">
        <v>1</v>
      </c>
    </row>
    <row r="6524" spans="2:13" x14ac:dyDescent="0.3">
      <c r="B6524" s="49">
        <v>25367</v>
      </c>
      <c r="C6524" s="50">
        <v>954</v>
      </c>
      <c r="D6524" s="50" t="str">
        <f>VLOOKUP(Table8[[#This Row],[CustomerID]],Table15[[#All],[CustomerID]:[Company Name]],2,FALSE)</f>
        <v>Michael's Hallmark</v>
      </c>
      <c r="E6524" s="51">
        <v>45002</v>
      </c>
      <c r="F6524" s="50">
        <v>3</v>
      </c>
      <c r="G6524" s="50" t="str">
        <f>VLOOKUP(Table8[[#This Row],[ProductID]],Table12[[#All],[ProductID]:[ProductFullName]],3,FALSE)</f>
        <v>Product C</v>
      </c>
      <c r="H6524" s="50">
        <v>4</v>
      </c>
      <c r="I6524" s="52">
        <v>45002.494375000009</v>
      </c>
      <c r="J6524" s="50">
        <v>112</v>
      </c>
      <c r="K6524" s="51">
        <v>45002.962500000001</v>
      </c>
      <c r="L6524" s="53"/>
      <c r="M6524" s="54">
        <v>1</v>
      </c>
    </row>
    <row r="6525" spans="2:13" x14ac:dyDescent="0.3">
      <c r="B6525" s="49">
        <v>25368</v>
      </c>
      <c r="C6525" s="50">
        <v>848</v>
      </c>
      <c r="D6525" s="50" t="str">
        <f>VLOOKUP(Table8[[#This Row],[CustomerID]],Table15[[#All],[CustomerID]:[Company Name]],2,FALSE)</f>
        <v>Bankstons's</v>
      </c>
      <c r="E6525" s="51">
        <v>45002</v>
      </c>
      <c r="F6525" s="50">
        <v>5</v>
      </c>
      <c r="G6525" s="50" t="str">
        <f>VLOOKUP(Table8[[#This Row],[ProductID]],Table12[[#All],[ProductID]:[ProductFullName]],3,FALSE)</f>
        <v>Product E</v>
      </c>
      <c r="H6525" s="50">
        <v>5</v>
      </c>
      <c r="I6525" s="52">
        <v>45002.50380787038</v>
      </c>
      <c r="J6525" s="50">
        <v>131</v>
      </c>
      <c r="K6525" s="51">
        <v>45002.962500000001</v>
      </c>
      <c r="L6525" s="53"/>
      <c r="M6525" s="54">
        <v>1</v>
      </c>
    </row>
    <row r="6526" spans="2:13" x14ac:dyDescent="0.3">
      <c r="B6526" s="49">
        <v>25369</v>
      </c>
      <c r="C6526" s="50">
        <v>871</v>
      </c>
      <c r="D6526" s="50" t="str">
        <f>VLOOKUP(Table8[[#This Row],[CustomerID]],Table15[[#All],[CustomerID]:[Company Name]],2,FALSE)</f>
        <v>Mary Arnold Toys</v>
      </c>
      <c r="E6526" s="51">
        <v>45002</v>
      </c>
      <c r="F6526" s="50">
        <v>2</v>
      </c>
      <c r="G6526" s="50" t="str">
        <f>VLOOKUP(Table8[[#This Row],[ProductID]],Table12[[#All],[ProductID]:[ProductFullName]],3,FALSE)</f>
        <v>Product B</v>
      </c>
      <c r="H6526" s="50">
        <v>6</v>
      </c>
      <c r="I6526" s="52">
        <v>45002.515601851861</v>
      </c>
      <c r="J6526" s="50">
        <v>112</v>
      </c>
      <c r="K6526" s="51">
        <v>45002.962500000001</v>
      </c>
      <c r="L6526" s="53"/>
      <c r="M6526" s="54">
        <v>1</v>
      </c>
    </row>
    <row r="6527" spans="2:13" x14ac:dyDescent="0.3">
      <c r="B6527" s="49">
        <v>25370</v>
      </c>
      <c r="C6527" s="50">
        <v>409</v>
      </c>
      <c r="D6527" s="50" t="str">
        <f>VLOOKUP(Table8[[#This Row],[CustomerID]],Table15[[#All],[CustomerID]:[Company Name]],2,FALSE)</f>
        <v>shoes 22</v>
      </c>
      <c r="E6527" s="51">
        <v>45002</v>
      </c>
      <c r="F6527" s="50">
        <v>2</v>
      </c>
      <c r="G6527" s="50" t="str">
        <f>VLOOKUP(Table8[[#This Row],[ProductID]],Table12[[#All],[ProductID]:[ProductFullName]],3,FALSE)</f>
        <v>Product B</v>
      </c>
      <c r="H6527" s="50">
        <v>4</v>
      </c>
      <c r="I6527" s="52">
        <v>45002.531921296308</v>
      </c>
      <c r="J6527" s="50">
        <v>127</v>
      </c>
      <c r="K6527" s="51">
        <v>45002.962500000001</v>
      </c>
      <c r="L6527" s="53"/>
      <c r="M6527" s="54">
        <v>1</v>
      </c>
    </row>
    <row r="6528" spans="2:13" x14ac:dyDescent="0.3">
      <c r="B6528" s="49">
        <v>25371</v>
      </c>
      <c r="C6528" s="50">
        <v>836</v>
      </c>
      <c r="D6528" s="50" t="str">
        <f>VLOOKUP(Table8[[#This Row],[CustomerID]],Table15[[#All],[CustomerID]:[Company Name]],2,FALSE)</f>
        <v>New York Trends</v>
      </c>
      <c r="E6528" s="51">
        <v>45002</v>
      </c>
      <c r="F6528" s="50">
        <v>1</v>
      </c>
      <c r="G6528" s="50" t="str">
        <f>VLOOKUP(Table8[[#This Row],[ProductID]],Table12[[#All],[ProductID]:[ProductFullName]],3,FALSE)</f>
        <v>Product A</v>
      </c>
      <c r="H6528" s="50">
        <v>7</v>
      </c>
      <c r="I6528" s="52">
        <v>45002.547453703715</v>
      </c>
      <c r="J6528" s="50">
        <v>128</v>
      </c>
      <c r="K6528" s="51">
        <v>45002.962500000001</v>
      </c>
      <c r="L6528" s="53"/>
      <c r="M6528" s="54">
        <v>1</v>
      </c>
    </row>
    <row r="6529" spans="2:13" x14ac:dyDescent="0.3">
      <c r="B6529" s="49">
        <v>25372</v>
      </c>
      <c r="C6529" s="50">
        <v>1135</v>
      </c>
      <c r="D6529" s="50" t="str">
        <f>VLOOKUP(Table8[[#This Row],[CustomerID]],Table15[[#All],[CustomerID]:[Company Name]],2,FALSE)</f>
        <v>Marilyn's Hallmark Shop</v>
      </c>
      <c r="E6529" s="51">
        <v>45002</v>
      </c>
      <c r="F6529" s="50">
        <v>6</v>
      </c>
      <c r="G6529" s="50" t="str">
        <f>VLOOKUP(Table8[[#This Row],[ProductID]],Table12[[#All],[ProductID]:[ProductFullName]],3,FALSE)</f>
        <v>Product F</v>
      </c>
      <c r="H6529" s="53"/>
      <c r="I6529" s="53"/>
      <c r="J6529" s="53"/>
      <c r="K6529" s="51">
        <v>45002.962500000001</v>
      </c>
      <c r="L6529" s="53"/>
      <c r="M6529" s="54">
        <v>1</v>
      </c>
    </row>
    <row r="6530" spans="2:13" x14ac:dyDescent="0.3">
      <c r="B6530" s="49">
        <v>25373</v>
      </c>
      <c r="C6530" s="50">
        <v>911</v>
      </c>
      <c r="D6530" s="50" t="str">
        <f>VLOOKUP(Table8[[#This Row],[CustomerID]],Table15[[#All],[CustomerID]:[Company Name]],2,FALSE)</f>
        <v>Gadgets And Gizmos</v>
      </c>
      <c r="E6530" s="51">
        <v>45002</v>
      </c>
      <c r="F6530" s="50">
        <v>3</v>
      </c>
      <c r="G6530" s="50" t="str">
        <f>VLOOKUP(Table8[[#This Row],[ProductID]],Table12[[#All],[ProductID]:[ProductFullName]],3,FALSE)</f>
        <v>Product C</v>
      </c>
      <c r="H6530" s="50">
        <v>6</v>
      </c>
      <c r="I6530" s="52">
        <v>45002.571921296309</v>
      </c>
      <c r="J6530" s="50">
        <v>111</v>
      </c>
      <c r="K6530" s="51">
        <v>45002.962500000001</v>
      </c>
      <c r="L6530" s="53"/>
      <c r="M6530" s="54">
        <v>1</v>
      </c>
    </row>
    <row r="6531" spans="2:13" x14ac:dyDescent="0.3">
      <c r="B6531" s="49">
        <v>25374</v>
      </c>
      <c r="C6531" s="50">
        <v>942</v>
      </c>
      <c r="D6531" s="50" t="str">
        <f>VLOOKUP(Table8[[#This Row],[CustomerID]],Table15[[#All],[CustomerID]:[Company Name]],2,FALSE)</f>
        <v>AJ Prindle</v>
      </c>
      <c r="E6531" s="51">
        <v>45002</v>
      </c>
      <c r="F6531" s="50">
        <v>2</v>
      </c>
      <c r="G6531" s="50" t="str">
        <f>VLOOKUP(Table8[[#This Row],[ProductID]],Table12[[#All],[ProductID]:[ProductFullName]],3,FALSE)</f>
        <v>Product B</v>
      </c>
      <c r="H6531" s="50">
        <v>5</v>
      </c>
      <c r="I6531" s="52">
        <v>45002.580752314825</v>
      </c>
      <c r="J6531" s="50">
        <v>123</v>
      </c>
      <c r="K6531" s="51">
        <v>45002.962500000001</v>
      </c>
      <c r="L6531" s="53"/>
      <c r="M6531" s="54">
        <v>1</v>
      </c>
    </row>
    <row r="6532" spans="2:13" x14ac:dyDescent="0.3">
      <c r="B6532" s="49">
        <v>25375</v>
      </c>
      <c r="C6532" s="50">
        <v>1266</v>
      </c>
      <c r="D6532" s="50" t="str">
        <f>VLOOKUP(Table8[[#This Row],[CustomerID]],Table15[[#All],[CustomerID]:[Company Name]],2,FALSE)</f>
        <v>Marties Hallmark #2</v>
      </c>
      <c r="E6532" s="51">
        <v>45002</v>
      </c>
      <c r="F6532" s="50">
        <v>3</v>
      </c>
      <c r="G6532" s="50" t="str">
        <f>VLOOKUP(Table8[[#This Row],[ProductID]],Table12[[#All],[ProductID]:[ProductFullName]],3,FALSE)</f>
        <v>Product C</v>
      </c>
      <c r="H6532" s="50">
        <v>2</v>
      </c>
      <c r="I6532" s="52">
        <v>45002.594398148161</v>
      </c>
      <c r="J6532" s="50">
        <v>127</v>
      </c>
      <c r="K6532" s="51">
        <v>45002.962500000001</v>
      </c>
      <c r="L6532" s="53"/>
      <c r="M6532" s="54">
        <v>1</v>
      </c>
    </row>
    <row r="6533" spans="2:13" x14ac:dyDescent="0.3">
      <c r="B6533" s="49">
        <v>25376</v>
      </c>
      <c r="C6533" s="50">
        <v>1024</v>
      </c>
      <c r="D6533" s="50" t="str">
        <f>VLOOKUP(Table8[[#This Row],[CustomerID]],Table15[[#All],[CustomerID]:[Company Name]],2,FALSE)</f>
        <v>Learning Express</v>
      </c>
      <c r="E6533" s="51">
        <v>45002</v>
      </c>
      <c r="F6533" s="50">
        <v>5</v>
      </c>
      <c r="G6533" s="50" t="str">
        <f>VLOOKUP(Table8[[#This Row],[ProductID]],Table12[[#All],[ProductID]:[ProductFullName]],3,FALSE)</f>
        <v>Product E</v>
      </c>
      <c r="H6533" s="50">
        <v>5</v>
      </c>
      <c r="I6533" s="52">
        <v>45002.606539351866</v>
      </c>
      <c r="J6533" s="50">
        <v>125</v>
      </c>
      <c r="K6533" s="51">
        <v>45002.962500000001</v>
      </c>
      <c r="L6533" s="53"/>
      <c r="M6533" s="54">
        <v>1</v>
      </c>
    </row>
    <row r="6534" spans="2:13" x14ac:dyDescent="0.3">
      <c r="B6534" s="49">
        <v>25377</v>
      </c>
      <c r="C6534" s="50">
        <v>69</v>
      </c>
      <c r="D6534" s="50" t="str">
        <f>VLOOKUP(Table8[[#This Row],[CustomerID]],Table15[[#All],[CustomerID]:[Company Name]],2,FALSE)</f>
        <v>JUST US GIRLS INC</v>
      </c>
      <c r="E6534" s="51">
        <v>45002</v>
      </c>
      <c r="F6534" s="50">
        <v>3</v>
      </c>
      <c r="G6534" s="50" t="str">
        <f>VLOOKUP(Table8[[#This Row],[ProductID]],Table12[[#All],[ProductID]:[ProductFullName]],3,FALSE)</f>
        <v>Product C</v>
      </c>
      <c r="H6534" s="50">
        <v>4</v>
      </c>
      <c r="I6534" s="52">
        <v>45002.618090277792</v>
      </c>
      <c r="J6534" s="50">
        <v>134</v>
      </c>
      <c r="K6534" s="51">
        <v>45002.962500000001</v>
      </c>
      <c r="L6534" s="53"/>
      <c r="M6534" s="54">
        <v>1</v>
      </c>
    </row>
    <row r="6535" spans="2:13" x14ac:dyDescent="0.3">
      <c r="B6535" s="49">
        <v>25378</v>
      </c>
      <c r="C6535" s="50">
        <v>926</v>
      </c>
      <c r="D6535" s="50" t="str">
        <f>VLOOKUP(Table8[[#This Row],[CustomerID]],Table15[[#All],[CustomerID]:[Company Name]],2,FALSE)</f>
        <v>River Living</v>
      </c>
      <c r="E6535" s="51">
        <v>45002</v>
      </c>
      <c r="F6535" s="50">
        <v>3</v>
      </c>
      <c r="G6535" s="50" t="str">
        <f>VLOOKUP(Table8[[#This Row],[ProductID]],Table12[[#All],[ProductID]:[ProductFullName]],3,FALSE)</f>
        <v>Product C</v>
      </c>
      <c r="H6535" s="50">
        <v>5</v>
      </c>
      <c r="I6535" s="52">
        <v>45002.633692129646</v>
      </c>
      <c r="J6535" s="50">
        <v>133</v>
      </c>
      <c r="K6535" s="51">
        <v>45002.962500000001</v>
      </c>
      <c r="L6535" s="53"/>
      <c r="M6535" s="54">
        <v>1</v>
      </c>
    </row>
    <row r="6536" spans="2:13" x14ac:dyDescent="0.3">
      <c r="B6536" s="49">
        <v>25379</v>
      </c>
      <c r="C6536" s="50">
        <v>1235</v>
      </c>
      <c r="D6536" s="50" t="str">
        <f>VLOOKUP(Table8[[#This Row],[CustomerID]],Table15[[#All],[CustomerID]:[Company Name]],2,FALSE)</f>
        <v>Tender Touch Gifts</v>
      </c>
      <c r="E6536" s="51">
        <v>45002</v>
      </c>
      <c r="F6536" s="50">
        <v>4</v>
      </c>
      <c r="G6536" s="50" t="str">
        <f>VLOOKUP(Table8[[#This Row],[ProductID]],Table12[[#All],[ProductID]:[ProductFullName]],3,FALSE)</f>
        <v>Product D</v>
      </c>
      <c r="H6536" s="50">
        <v>4</v>
      </c>
      <c r="I6536" s="52">
        <v>45002.642222222239</v>
      </c>
      <c r="J6536" s="50">
        <v>118</v>
      </c>
      <c r="K6536" s="51">
        <v>45002.962500000001</v>
      </c>
      <c r="L6536" s="53"/>
      <c r="M6536" s="54">
        <v>1</v>
      </c>
    </row>
    <row r="6537" spans="2:13" x14ac:dyDescent="0.3">
      <c r="B6537" s="49">
        <v>25380</v>
      </c>
      <c r="C6537" s="50">
        <v>653</v>
      </c>
      <c r="D6537" s="50" t="str">
        <f>VLOOKUP(Table8[[#This Row],[CustomerID]],Table15[[#All],[CustomerID]:[Company Name]],2,FALSE)</f>
        <v>Pharmasave - 106</v>
      </c>
      <c r="E6537" s="51">
        <v>45002</v>
      </c>
      <c r="F6537" s="50">
        <v>6</v>
      </c>
      <c r="G6537" s="50" t="str">
        <f>VLOOKUP(Table8[[#This Row],[ProductID]],Table12[[#All],[ProductID]:[ProductFullName]],3,FALSE)</f>
        <v>Product F</v>
      </c>
      <c r="H6537" s="53"/>
      <c r="I6537" s="53"/>
      <c r="J6537" s="53"/>
      <c r="K6537" s="51">
        <v>45002.962500000001</v>
      </c>
      <c r="L6537" s="53"/>
      <c r="M6537" s="54">
        <v>1</v>
      </c>
    </row>
    <row r="6538" spans="2:13" x14ac:dyDescent="0.3">
      <c r="B6538" s="49">
        <v>25381</v>
      </c>
      <c r="C6538" s="50">
        <v>1039</v>
      </c>
      <c r="D6538" s="50" t="str">
        <f>VLOOKUP(Table8[[#This Row],[CustomerID]],Table15[[#All],[CustomerID]:[Company Name]],2,FALSE)</f>
        <v>Memorial Medical Center</v>
      </c>
      <c r="E6538" s="51">
        <v>45002</v>
      </c>
      <c r="F6538" s="50">
        <v>3</v>
      </c>
      <c r="G6538" s="50" t="str">
        <f>VLOOKUP(Table8[[#This Row],[ProductID]],Table12[[#All],[ProductID]:[ProductFullName]],3,FALSE)</f>
        <v>Product C</v>
      </c>
      <c r="H6538" s="50">
        <v>5</v>
      </c>
      <c r="I6538" s="52">
        <v>45002.662719907428</v>
      </c>
      <c r="J6538" s="50">
        <v>105</v>
      </c>
      <c r="K6538" s="51">
        <v>45002.962500000001</v>
      </c>
      <c r="L6538" s="53"/>
      <c r="M6538" s="54">
        <v>1</v>
      </c>
    </row>
    <row r="6539" spans="2:13" x14ac:dyDescent="0.3">
      <c r="B6539" s="49">
        <v>25382</v>
      </c>
      <c r="C6539" s="50">
        <v>1380</v>
      </c>
      <c r="D6539" s="50" t="str">
        <f>VLOOKUP(Table8[[#This Row],[CustomerID]],Table15[[#All],[CustomerID]:[Company Name]],2,FALSE)</f>
        <v>Bed Bath Beyond</v>
      </c>
      <c r="E6539" s="51">
        <v>45002</v>
      </c>
      <c r="F6539" s="50">
        <v>2</v>
      </c>
      <c r="G6539" s="50" t="str">
        <f>VLOOKUP(Table8[[#This Row],[ProductID]],Table12[[#All],[ProductID]:[ProductFullName]],3,FALSE)</f>
        <v>Product B</v>
      </c>
      <c r="H6539" s="50">
        <v>5</v>
      </c>
      <c r="I6539" s="52">
        <v>45002.67712962965</v>
      </c>
      <c r="J6539" s="50">
        <v>111</v>
      </c>
      <c r="K6539" s="51">
        <v>45002.962500000001</v>
      </c>
      <c r="L6539" s="53"/>
      <c r="M6539" s="54">
        <v>1</v>
      </c>
    </row>
    <row r="6540" spans="2:13" x14ac:dyDescent="0.3">
      <c r="B6540" s="49">
        <v>25383</v>
      </c>
      <c r="C6540" s="50">
        <v>92</v>
      </c>
      <c r="D6540" s="50" t="str">
        <f>VLOOKUP(Table8[[#This Row],[CustomerID]],Table15[[#All],[CustomerID]:[Company Name]],2,FALSE)</f>
        <v>Laurence Alexandre</v>
      </c>
      <c r="E6540" s="51">
        <v>45002</v>
      </c>
      <c r="F6540" s="50">
        <v>6</v>
      </c>
      <c r="G6540" s="50" t="str">
        <f>VLOOKUP(Table8[[#This Row],[ProductID]],Table12[[#All],[ProductID]:[ProductFullName]],3,FALSE)</f>
        <v>Product F</v>
      </c>
      <c r="H6540" s="53"/>
      <c r="I6540" s="53"/>
      <c r="J6540" s="53"/>
      <c r="K6540" s="51">
        <v>45002.962500000001</v>
      </c>
      <c r="L6540" s="53"/>
      <c r="M6540" s="54">
        <v>1</v>
      </c>
    </row>
    <row r="6541" spans="2:13" x14ac:dyDescent="0.3">
      <c r="B6541" s="49">
        <v>25384</v>
      </c>
      <c r="C6541" s="50">
        <v>512</v>
      </c>
      <c r="D6541" s="50" t="str">
        <f>VLOOKUP(Table8[[#This Row],[CustomerID]],Table15[[#All],[CustomerID]:[Company Name]],2,FALSE)</f>
        <v>Nancy's Gift Shop</v>
      </c>
      <c r="E6541" s="51">
        <v>45002</v>
      </c>
      <c r="F6541" s="50">
        <v>3</v>
      </c>
      <c r="G6541" s="50" t="str">
        <f>VLOOKUP(Table8[[#This Row],[ProductID]],Table12[[#All],[ProductID]:[ProductFullName]],3,FALSE)</f>
        <v>Product C</v>
      </c>
      <c r="H6541" s="50">
        <v>4</v>
      </c>
      <c r="I6541" s="52">
        <v>45002.705173611132</v>
      </c>
      <c r="J6541" s="50">
        <v>118</v>
      </c>
      <c r="K6541" s="51">
        <v>45002.962500000001</v>
      </c>
      <c r="L6541" s="53"/>
      <c r="M6541" s="54">
        <v>1</v>
      </c>
    </row>
    <row r="6542" spans="2:13" x14ac:dyDescent="0.3">
      <c r="B6542" s="49">
        <v>25385</v>
      </c>
      <c r="C6542" s="50">
        <v>1226</v>
      </c>
      <c r="D6542" s="50" t="str">
        <f>VLOOKUP(Table8[[#This Row],[CustomerID]],Table15[[#All],[CustomerID]:[Company Name]],2,FALSE)</f>
        <v>Pooh's Place</v>
      </c>
      <c r="E6542" s="51">
        <v>45002</v>
      </c>
      <c r="F6542" s="50">
        <v>5</v>
      </c>
      <c r="G6542" s="50" t="str">
        <f>VLOOKUP(Table8[[#This Row],[ProductID]],Table12[[#All],[ProductID]:[ProductFullName]],3,FALSE)</f>
        <v>Product E</v>
      </c>
      <c r="H6542" s="50">
        <v>2</v>
      </c>
      <c r="I6542" s="52">
        <v>45002.719120370391</v>
      </c>
      <c r="J6542" s="50">
        <v>133</v>
      </c>
      <c r="K6542" s="51">
        <v>45002.962500000001</v>
      </c>
      <c r="L6542" s="53"/>
      <c r="M6542" s="54">
        <v>1</v>
      </c>
    </row>
    <row r="6543" spans="2:13" x14ac:dyDescent="0.3">
      <c r="B6543" s="49">
        <v>25386</v>
      </c>
      <c r="C6543" s="50">
        <v>854</v>
      </c>
      <c r="D6543" s="50" t="str">
        <f>VLOOKUP(Table8[[#This Row],[CustomerID]],Table15[[#All],[CustomerID]:[Company Name]],2,FALSE)</f>
        <v>UnbeatableSale.com</v>
      </c>
      <c r="E6543" s="51">
        <v>45002</v>
      </c>
      <c r="F6543" s="50">
        <v>6</v>
      </c>
      <c r="G6543" s="50" t="str">
        <f>VLOOKUP(Table8[[#This Row],[ProductID]],Table12[[#All],[ProductID]:[ProductFullName]],3,FALSE)</f>
        <v>Product F</v>
      </c>
      <c r="H6543" s="53"/>
      <c r="I6543" s="53"/>
      <c r="J6543" s="53"/>
      <c r="K6543" s="51">
        <v>45002.962500000001</v>
      </c>
      <c r="L6543" s="53"/>
      <c r="M6543" s="54">
        <v>1</v>
      </c>
    </row>
    <row r="6544" spans="2:13" x14ac:dyDescent="0.3">
      <c r="B6544" s="49">
        <v>25387</v>
      </c>
      <c r="C6544" s="50">
        <v>222</v>
      </c>
      <c r="D6544" s="50" t="str">
        <f>VLOOKUP(Table8[[#This Row],[CustomerID]],Table15[[#All],[CustomerID]:[Company Name]],2,FALSE)</f>
        <v>The Chemist Pharmacy</v>
      </c>
      <c r="E6544" s="51">
        <v>45005</v>
      </c>
      <c r="F6544" s="50">
        <v>6</v>
      </c>
      <c r="G6544" s="50" t="str">
        <f>VLOOKUP(Table8[[#This Row],[ProductID]],Table12[[#All],[ProductID]:[ProductFullName]],3,FALSE)</f>
        <v>Product F</v>
      </c>
      <c r="H6544" s="53"/>
      <c r="I6544" s="53"/>
      <c r="J6544" s="53"/>
      <c r="K6544" s="51">
        <v>45005.957638888889</v>
      </c>
      <c r="L6544" s="53"/>
      <c r="M6544" s="54">
        <v>1</v>
      </c>
    </row>
    <row r="6545" spans="2:13" x14ac:dyDescent="0.3">
      <c r="B6545" s="49">
        <v>25388</v>
      </c>
      <c r="C6545" s="50">
        <v>1277</v>
      </c>
      <c r="D6545" s="50" t="str">
        <f>VLOOKUP(Table8[[#This Row],[CustomerID]],Table15[[#All],[CustomerID]:[Company Name]],2,FALSE)</f>
        <v>Gold Coast Hotel &amp; Casino</v>
      </c>
      <c r="E6545" s="51">
        <v>45005</v>
      </c>
      <c r="F6545" s="50">
        <v>4</v>
      </c>
      <c r="G6545" s="50" t="str">
        <f>VLOOKUP(Table8[[#This Row],[ProductID]],Table12[[#All],[ProductID]:[ProductFullName]],3,FALSE)</f>
        <v>Product D</v>
      </c>
      <c r="H6545" s="50">
        <v>2</v>
      </c>
      <c r="I6545" s="52">
        <v>45005.343773148154</v>
      </c>
      <c r="J6545" s="50">
        <v>126</v>
      </c>
      <c r="K6545" s="51">
        <v>45005.957638888889</v>
      </c>
      <c r="L6545" s="53"/>
      <c r="M6545" s="54">
        <v>1</v>
      </c>
    </row>
    <row r="6546" spans="2:13" x14ac:dyDescent="0.3">
      <c r="B6546" s="49">
        <v>25389</v>
      </c>
      <c r="C6546" s="50">
        <v>471</v>
      </c>
      <c r="D6546" s="50" t="str">
        <f>VLOOKUP(Table8[[#This Row],[CustomerID]],Table15[[#All],[CustomerID]:[Company Name]],2,FALSE)</f>
        <v>Treasures and Trophies</v>
      </c>
      <c r="E6546" s="51">
        <v>45005</v>
      </c>
      <c r="F6546" s="50">
        <v>1</v>
      </c>
      <c r="G6546" s="50" t="str">
        <f>VLOOKUP(Table8[[#This Row],[ProductID]],Table12[[#All],[ProductID]:[ProductFullName]],3,FALSE)</f>
        <v>Product A</v>
      </c>
      <c r="H6546" s="50">
        <v>2</v>
      </c>
      <c r="I6546" s="52">
        <v>45005.354444444449</v>
      </c>
      <c r="J6546" s="50">
        <v>116</v>
      </c>
      <c r="K6546" s="51">
        <v>45005.957638888889</v>
      </c>
      <c r="L6546" s="53"/>
      <c r="M6546" s="54">
        <v>1</v>
      </c>
    </row>
    <row r="6547" spans="2:13" x14ac:dyDescent="0.3">
      <c r="B6547" s="49">
        <v>25390</v>
      </c>
      <c r="C6547" s="50">
        <v>824</v>
      </c>
      <c r="D6547" s="50" t="str">
        <f>VLOOKUP(Table8[[#This Row],[CustomerID]],Table15[[#All],[CustomerID]:[Company Name]],2,FALSE)</f>
        <v>Optical Options</v>
      </c>
      <c r="E6547" s="51">
        <v>45005</v>
      </c>
      <c r="F6547" s="50">
        <v>5</v>
      </c>
      <c r="G6547" s="50" t="str">
        <f>VLOOKUP(Table8[[#This Row],[ProductID]],Table12[[#All],[ProductID]:[ProductFullName]],3,FALSE)</f>
        <v>Product E</v>
      </c>
      <c r="H6547" s="50">
        <v>2</v>
      </c>
      <c r="I6547" s="52">
        <v>45005.364525462966</v>
      </c>
      <c r="J6547" s="50">
        <v>121</v>
      </c>
      <c r="K6547" s="51">
        <v>45005.957638888889</v>
      </c>
      <c r="L6547" s="53"/>
      <c r="M6547" s="54">
        <v>1</v>
      </c>
    </row>
    <row r="6548" spans="2:13" x14ac:dyDescent="0.3">
      <c r="B6548" s="49">
        <v>25391</v>
      </c>
      <c r="C6548" s="50">
        <v>931</v>
      </c>
      <c r="D6548" s="50" t="str">
        <f>VLOOKUP(Table8[[#This Row],[CustomerID]],Table15[[#All],[CustomerID]:[Company Name]],2,FALSE)</f>
        <v>Unique Gift Boutique</v>
      </c>
      <c r="E6548" s="51">
        <v>45005</v>
      </c>
      <c r="F6548" s="50">
        <v>1</v>
      </c>
      <c r="G6548" s="50" t="str">
        <f>VLOOKUP(Table8[[#This Row],[ProductID]],Table12[[#All],[ProductID]:[ProductFullName]],3,FALSE)</f>
        <v>Product A</v>
      </c>
      <c r="H6548" s="50">
        <v>6</v>
      </c>
      <c r="I6548" s="52">
        <v>45005.378310185188</v>
      </c>
      <c r="J6548" s="50">
        <v>115</v>
      </c>
      <c r="K6548" s="51">
        <v>45005.957638888889</v>
      </c>
      <c r="L6548" s="53"/>
      <c r="M6548" s="54">
        <v>1</v>
      </c>
    </row>
    <row r="6549" spans="2:13" x14ac:dyDescent="0.3">
      <c r="B6549" s="49">
        <v>25392</v>
      </c>
      <c r="C6549" s="50">
        <v>1317</v>
      </c>
      <c r="D6549" s="50" t="str">
        <f>VLOOKUP(Table8[[#This Row],[CustomerID]],Table15[[#All],[CustomerID]:[Company Name]],2,FALSE)</f>
        <v>Anna's Cards &amp; Gifts</v>
      </c>
      <c r="E6549" s="51">
        <v>45005</v>
      </c>
      <c r="F6549" s="50">
        <v>3</v>
      </c>
      <c r="G6549" s="50" t="str">
        <f>VLOOKUP(Table8[[#This Row],[ProductID]],Table12[[#All],[ProductID]:[ProductFullName]],3,FALSE)</f>
        <v>Product C</v>
      </c>
      <c r="H6549" s="50">
        <v>7</v>
      </c>
      <c r="I6549" s="52">
        <v>45005.390393518523</v>
      </c>
      <c r="J6549" s="50">
        <v>131</v>
      </c>
      <c r="K6549" s="51">
        <v>45005.957638888889</v>
      </c>
      <c r="L6549" s="53"/>
      <c r="M6549" s="54">
        <v>1</v>
      </c>
    </row>
    <row r="6550" spans="2:13" x14ac:dyDescent="0.3">
      <c r="B6550" s="49">
        <v>25393</v>
      </c>
      <c r="C6550" s="50">
        <v>1294</v>
      </c>
      <c r="D6550" s="50" t="str">
        <f>VLOOKUP(Table8[[#This Row],[CustomerID]],Table15[[#All],[CustomerID]:[Company Name]],2,FALSE)</f>
        <v>Critters</v>
      </c>
      <c r="E6550" s="51">
        <v>45005</v>
      </c>
      <c r="F6550" s="50">
        <v>1</v>
      </c>
      <c r="G6550" s="50" t="str">
        <f>VLOOKUP(Table8[[#This Row],[ProductID]],Table12[[#All],[ProductID]:[ProductFullName]],3,FALSE)</f>
        <v>Product A</v>
      </c>
      <c r="H6550" s="50">
        <v>6</v>
      </c>
      <c r="I6550" s="52">
        <v>45005.403229166674</v>
      </c>
      <c r="J6550" s="50">
        <v>120</v>
      </c>
      <c r="K6550" s="51">
        <v>45005.957638888889</v>
      </c>
      <c r="L6550" s="53"/>
      <c r="M6550" s="54">
        <v>1</v>
      </c>
    </row>
    <row r="6551" spans="2:13" x14ac:dyDescent="0.3">
      <c r="B6551" s="49">
        <v>25394</v>
      </c>
      <c r="C6551" s="50">
        <v>390</v>
      </c>
      <c r="D6551" s="50" t="str">
        <f>VLOOKUP(Table8[[#This Row],[CustomerID]],Table15[[#All],[CustomerID]:[Company Name]],2,FALSE)</f>
        <v>Fancy That</v>
      </c>
      <c r="E6551" s="51">
        <v>45005</v>
      </c>
      <c r="F6551" s="50">
        <v>3</v>
      </c>
      <c r="G6551" s="50" t="str">
        <f>VLOOKUP(Table8[[#This Row],[ProductID]],Table12[[#All],[ProductID]:[ProductFullName]],3,FALSE)</f>
        <v>Product C</v>
      </c>
      <c r="H6551" s="50">
        <v>2</v>
      </c>
      <c r="I6551" s="52">
        <v>45005.411886574082</v>
      </c>
      <c r="J6551" s="50">
        <v>120</v>
      </c>
      <c r="K6551" s="51">
        <v>45005.957638888889</v>
      </c>
      <c r="L6551" s="53"/>
      <c r="M6551" s="54">
        <v>1</v>
      </c>
    </row>
    <row r="6552" spans="2:13" x14ac:dyDescent="0.3">
      <c r="B6552" s="49">
        <v>25395</v>
      </c>
      <c r="C6552" s="50">
        <v>131</v>
      </c>
      <c r="D6552" s="50" t="str">
        <f>VLOOKUP(Table8[[#This Row],[CustomerID]],Table15[[#All],[CustomerID]:[Company Name]],2,FALSE)</f>
        <v>Wellington Street Images</v>
      </c>
      <c r="E6552" s="51">
        <v>45005</v>
      </c>
      <c r="F6552" s="50">
        <v>5</v>
      </c>
      <c r="G6552" s="50" t="str">
        <f>VLOOKUP(Table8[[#This Row],[ProductID]],Table12[[#All],[ProductID]:[ProductFullName]],3,FALSE)</f>
        <v>Product E</v>
      </c>
      <c r="H6552" s="50">
        <v>2</v>
      </c>
      <c r="I6552" s="52">
        <v>45005.425486111119</v>
      </c>
      <c r="J6552" s="50">
        <v>129</v>
      </c>
      <c r="K6552" s="51">
        <v>45005.957638888889</v>
      </c>
      <c r="L6552" s="53"/>
      <c r="M6552" s="54">
        <v>1</v>
      </c>
    </row>
    <row r="6553" spans="2:13" x14ac:dyDescent="0.3">
      <c r="B6553" s="49">
        <v>25396</v>
      </c>
      <c r="C6553" s="50">
        <v>541</v>
      </c>
      <c r="D6553" s="50" t="str">
        <f>VLOOKUP(Table8[[#This Row],[CustomerID]],Table15[[#All],[CustomerID]:[Company Name]],2,FALSE)</f>
        <v>Chocolate Moose Fudge Factory</v>
      </c>
      <c r="E6553" s="51">
        <v>45005</v>
      </c>
      <c r="F6553" s="50">
        <v>4</v>
      </c>
      <c r="G6553" s="50" t="str">
        <f>VLOOKUP(Table8[[#This Row],[ProductID]],Table12[[#All],[ProductID]:[ProductFullName]],3,FALSE)</f>
        <v>Product D</v>
      </c>
      <c r="H6553" s="50">
        <v>5</v>
      </c>
      <c r="I6553" s="52">
        <v>45005.435069444451</v>
      </c>
      <c r="J6553" s="50">
        <v>108</v>
      </c>
      <c r="K6553" s="51">
        <v>45005.957638888889</v>
      </c>
      <c r="L6553" s="53"/>
      <c r="M6553" s="54">
        <v>1</v>
      </c>
    </row>
    <row r="6554" spans="2:13" x14ac:dyDescent="0.3">
      <c r="B6554" s="49">
        <v>25397</v>
      </c>
      <c r="C6554" s="50">
        <v>1225</v>
      </c>
      <c r="D6554" s="50" t="str">
        <f>VLOOKUP(Table8[[#This Row],[CustomerID]],Table15[[#All],[CustomerID]:[Company Name]],2,FALSE)</f>
        <v>J's Hallmark</v>
      </c>
      <c r="E6554" s="51">
        <v>45005</v>
      </c>
      <c r="F6554" s="50">
        <v>2</v>
      </c>
      <c r="G6554" s="50" t="str">
        <f>VLOOKUP(Table8[[#This Row],[ProductID]],Table12[[#All],[ProductID]:[ProductFullName]],3,FALSE)</f>
        <v>Product B</v>
      </c>
      <c r="H6554" s="50">
        <v>6</v>
      </c>
      <c r="I6554" s="52">
        <v>45005.449166666673</v>
      </c>
      <c r="J6554" s="50">
        <v>110</v>
      </c>
      <c r="K6554" s="51">
        <v>45005.957638888889</v>
      </c>
      <c r="L6554" s="53"/>
      <c r="M6554" s="54">
        <v>1</v>
      </c>
    </row>
    <row r="6555" spans="2:13" x14ac:dyDescent="0.3">
      <c r="B6555" s="49">
        <v>25398</v>
      </c>
      <c r="C6555" s="50">
        <v>1388</v>
      </c>
      <c r="D6555" s="50" t="str">
        <f>VLOOKUP(Table8[[#This Row],[CustomerID]],Table15[[#All],[CustomerID]:[Company Name]],2,FALSE)</f>
        <v>Learning Express</v>
      </c>
      <c r="E6555" s="51">
        <v>45005</v>
      </c>
      <c r="F6555" s="50">
        <v>2</v>
      </c>
      <c r="G6555" s="50" t="str">
        <f>VLOOKUP(Table8[[#This Row],[ProductID]],Table12[[#All],[ProductID]:[ProductFullName]],3,FALSE)</f>
        <v>Product B</v>
      </c>
      <c r="H6555" s="50">
        <v>2</v>
      </c>
      <c r="I6555" s="52">
        <v>45005.465127314819</v>
      </c>
      <c r="J6555" s="50">
        <v>119</v>
      </c>
      <c r="K6555" s="51">
        <v>45005.957638888889</v>
      </c>
      <c r="L6555" s="53"/>
      <c r="M6555" s="54">
        <v>1</v>
      </c>
    </row>
    <row r="6556" spans="2:13" x14ac:dyDescent="0.3">
      <c r="B6556" s="49">
        <v>25399</v>
      </c>
      <c r="C6556" s="50">
        <v>203</v>
      </c>
      <c r="D6556" s="50" t="str">
        <f>VLOOKUP(Table8[[#This Row],[CustomerID]],Table15[[#All],[CustomerID]:[Company Name]],2,FALSE)</f>
        <v>Ferret Aid Society c/o Lynn Beckley</v>
      </c>
      <c r="E6556" s="51">
        <v>45005</v>
      </c>
      <c r="F6556" s="50">
        <v>5</v>
      </c>
      <c r="G6556" s="50" t="str">
        <f>VLOOKUP(Table8[[#This Row],[ProductID]],Table12[[#All],[ProductID]:[ProductFullName]],3,FALSE)</f>
        <v>Product E</v>
      </c>
      <c r="H6556" s="50">
        <v>2</v>
      </c>
      <c r="I6556" s="52">
        <v>45005.477835648155</v>
      </c>
      <c r="J6556" s="50">
        <v>105</v>
      </c>
      <c r="K6556" s="51">
        <v>45005.957638888889</v>
      </c>
      <c r="L6556" s="53"/>
      <c r="M6556" s="54">
        <v>1</v>
      </c>
    </row>
    <row r="6557" spans="2:13" x14ac:dyDescent="0.3">
      <c r="B6557" s="49">
        <v>25400</v>
      </c>
      <c r="C6557" s="50">
        <v>365</v>
      </c>
      <c r="D6557" s="50" t="str">
        <f>VLOOKUP(Table8[[#This Row],[CustomerID]],Table15[[#All],[CustomerID]:[Company Name]],2,FALSE)</f>
        <v>Hallmark</v>
      </c>
      <c r="E6557" s="51">
        <v>45005</v>
      </c>
      <c r="F6557" s="50">
        <v>4</v>
      </c>
      <c r="G6557" s="50" t="str">
        <f>VLOOKUP(Table8[[#This Row],[ProductID]],Table12[[#All],[ProductID]:[ProductFullName]],3,FALSE)</f>
        <v>Product D</v>
      </c>
      <c r="H6557" s="50">
        <v>3</v>
      </c>
      <c r="I6557" s="52">
        <v>45005.491736111115</v>
      </c>
      <c r="J6557" s="50">
        <v>113</v>
      </c>
      <c r="K6557" s="51">
        <v>45005.957638888889</v>
      </c>
      <c r="L6557" s="53"/>
      <c r="M6557" s="54">
        <v>1</v>
      </c>
    </row>
    <row r="6558" spans="2:13" x14ac:dyDescent="0.3">
      <c r="B6558" s="49">
        <v>25401</v>
      </c>
      <c r="C6558" s="50">
        <v>713</v>
      </c>
      <c r="D6558" s="50" t="str">
        <f>VLOOKUP(Table8[[#This Row],[CustomerID]],Table15[[#All],[CustomerID]:[Company Name]],2,FALSE)</f>
        <v>Vancouver Art Gallery Gift Shop</v>
      </c>
      <c r="E6558" s="51">
        <v>45005</v>
      </c>
      <c r="F6558" s="50">
        <v>5</v>
      </c>
      <c r="G6558" s="50" t="str">
        <f>VLOOKUP(Table8[[#This Row],[ProductID]],Table12[[#All],[ProductID]:[ProductFullName]],3,FALSE)</f>
        <v>Product E</v>
      </c>
      <c r="H6558" s="50">
        <v>2</v>
      </c>
      <c r="I6558" s="52">
        <v>45005.503518518519</v>
      </c>
      <c r="J6558" s="50">
        <v>128</v>
      </c>
      <c r="K6558" s="51">
        <v>45005.957638888889</v>
      </c>
      <c r="L6558" s="53"/>
      <c r="M6558" s="54">
        <v>1</v>
      </c>
    </row>
    <row r="6559" spans="2:13" x14ac:dyDescent="0.3">
      <c r="B6559" s="49">
        <v>25402</v>
      </c>
      <c r="C6559" s="50">
        <v>477</v>
      </c>
      <c r="D6559" s="50" t="str">
        <f>VLOOKUP(Table8[[#This Row],[CustomerID]],Table15[[#All],[CustomerID]:[Company Name]],2,FALSE)</f>
        <v>Dollar Klub</v>
      </c>
      <c r="E6559" s="51">
        <v>45005</v>
      </c>
      <c r="F6559" s="50">
        <v>4</v>
      </c>
      <c r="G6559" s="50" t="str">
        <f>VLOOKUP(Table8[[#This Row],[ProductID]],Table12[[#All],[ProductID]:[ProductFullName]],3,FALSE)</f>
        <v>Product D</v>
      </c>
      <c r="H6559" s="50">
        <v>3</v>
      </c>
      <c r="I6559" s="52">
        <v>45005.518680555557</v>
      </c>
      <c r="J6559" s="50">
        <v>118</v>
      </c>
      <c r="K6559" s="51">
        <v>45005.957638888889</v>
      </c>
      <c r="L6559" s="53"/>
      <c r="M6559" s="54">
        <v>1</v>
      </c>
    </row>
    <row r="6560" spans="2:13" x14ac:dyDescent="0.3">
      <c r="B6560" s="49">
        <v>25403</v>
      </c>
      <c r="C6560" s="50">
        <v>1063</v>
      </c>
      <c r="D6560" s="50" t="str">
        <f>VLOOKUP(Table8[[#This Row],[CustomerID]],Table15[[#All],[CustomerID]:[Company Name]],2,FALSE)</f>
        <v>Think Toys</v>
      </c>
      <c r="E6560" s="51">
        <v>45005</v>
      </c>
      <c r="F6560" s="50">
        <v>3</v>
      </c>
      <c r="G6560" s="50" t="str">
        <f>VLOOKUP(Table8[[#This Row],[ProductID]],Table12[[#All],[ProductID]:[ProductFullName]],3,FALSE)</f>
        <v>Product C</v>
      </c>
      <c r="H6560" s="50">
        <v>3</v>
      </c>
      <c r="I6560" s="52">
        <v>45005.534421296295</v>
      </c>
      <c r="J6560" s="50">
        <v>119</v>
      </c>
      <c r="K6560" s="51">
        <v>45005.957638888889</v>
      </c>
      <c r="L6560" s="53"/>
      <c r="M6560" s="54">
        <v>1</v>
      </c>
    </row>
    <row r="6561" spans="2:13" x14ac:dyDescent="0.3">
      <c r="B6561" s="49">
        <v>25404</v>
      </c>
      <c r="C6561" s="50">
        <v>1143</v>
      </c>
      <c r="D6561" s="50" t="str">
        <f>VLOOKUP(Table8[[#This Row],[CustomerID]],Table15[[#All],[CustomerID]:[Company Name]],2,FALSE)</f>
        <v>Wilke's Village Pharmacy</v>
      </c>
      <c r="E6561" s="51">
        <v>45005</v>
      </c>
      <c r="F6561" s="50">
        <v>6</v>
      </c>
      <c r="G6561" s="50" t="str">
        <f>VLOOKUP(Table8[[#This Row],[ProductID]],Table12[[#All],[ProductID]:[ProductFullName]],3,FALSE)</f>
        <v>Product F</v>
      </c>
      <c r="H6561" s="53"/>
      <c r="I6561" s="53"/>
      <c r="J6561" s="53"/>
      <c r="K6561" s="51">
        <v>45005.957638888889</v>
      </c>
      <c r="L6561" s="53"/>
      <c r="M6561" s="54">
        <v>1</v>
      </c>
    </row>
    <row r="6562" spans="2:13" x14ac:dyDescent="0.3">
      <c r="B6562" s="49">
        <v>25405</v>
      </c>
      <c r="C6562" s="50">
        <v>552</v>
      </c>
      <c r="D6562" s="50" t="str">
        <f>VLOOKUP(Table8[[#This Row],[CustomerID]],Table15[[#All],[CustomerID]:[Company Name]],2,FALSE)</f>
        <v>Saskatoon 16 West RV Park</v>
      </c>
      <c r="E6562" s="51">
        <v>45005</v>
      </c>
      <c r="F6562" s="50">
        <v>6</v>
      </c>
      <c r="G6562" s="50" t="str">
        <f>VLOOKUP(Table8[[#This Row],[ProductID]],Table12[[#All],[ProductID]:[ProductFullName]],3,FALSE)</f>
        <v>Product F</v>
      </c>
      <c r="H6562" s="53"/>
      <c r="I6562" s="53"/>
      <c r="J6562" s="53"/>
      <c r="K6562" s="51">
        <v>45005.957638888889</v>
      </c>
      <c r="L6562" s="53"/>
      <c r="M6562" s="54">
        <v>1</v>
      </c>
    </row>
    <row r="6563" spans="2:13" x14ac:dyDescent="0.3">
      <c r="B6563" s="49">
        <v>25406</v>
      </c>
      <c r="C6563" s="50">
        <v>307</v>
      </c>
      <c r="D6563" s="50" t="str">
        <f>VLOOKUP(Table8[[#This Row],[CustomerID]],Table15[[#All],[CustomerID]:[Company Name]],2,FALSE)</f>
        <v>Dell IDA</v>
      </c>
      <c r="E6563" s="51">
        <v>45005</v>
      </c>
      <c r="F6563" s="50">
        <v>4</v>
      </c>
      <c r="G6563" s="50" t="str">
        <f>VLOOKUP(Table8[[#This Row],[ProductID]],Table12[[#All],[ProductID]:[ProductFullName]],3,FALSE)</f>
        <v>Product D</v>
      </c>
      <c r="H6563" s="50">
        <v>2</v>
      </c>
      <c r="I6563" s="52">
        <v>45005.569733796292</v>
      </c>
      <c r="J6563" s="50">
        <v>125</v>
      </c>
      <c r="K6563" s="51">
        <v>45005.957638888889</v>
      </c>
      <c r="L6563" s="53"/>
      <c r="M6563" s="54">
        <v>1</v>
      </c>
    </row>
    <row r="6564" spans="2:13" x14ac:dyDescent="0.3">
      <c r="B6564" s="49">
        <v>25407</v>
      </c>
      <c r="C6564" s="50">
        <v>169</v>
      </c>
      <c r="D6564" s="50" t="str">
        <f>VLOOKUP(Table8[[#This Row],[CustomerID]],Table15[[#All],[CustomerID]:[Company Name]],2,FALSE)</f>
        <v>Just Toys</v>
      </c>
      <c r="E6564" s="51">
        <v>45005</v>
      </c>
      <c r="F6564" s="50">
        <v>2</v>
      </c>
      <c r="G6564" s="50" t="str">
        <f>VLOOKUP(Table8[[#This Row],[ProductID]],Table12[[#All],[ProductID]:[ProductFullName]],3,FALSE)</f>
        <v>Product B</v>
      </c>
      <c r="H6564" s="50">
        <v>3</v>
      </c>
      <c r="I6564" s="52">
        <v>45005.580312499995</v>
      </c>
      <c r="J6564" s="50">
        <v>108</v>
      </c>
      <c r="K6564" s="51">
        <v>45005.957638888889</v>
      </c>
      <c r="L6564" s="53"/>
      <c r="M6564" s="54">
        <v>1</v>
      </c>
    </row>
    <row r="6565" spans="2:13" x14ac:dyDescent="0.3">
      <c r="B6565" s="49">
        <v>25408</v>
      </c>
      <c r="C6565" s="50">
        <v>773</v>
      </c>
      <c r="D6565" s="50" t="str">
        <f>VLOOKUP(Table8[[#This Row],[CustomerID]],Table15[[#All],[CustomerID]:[Company Name]],2,FALSE)</f>
        <v>Isabelle's</v>
      </c>
      <c r="E6565" s="51">
        <v>45005</v>
      </c>
      <c r="F6565" s="50">
        <v>1</v>
      </c>
      <c r="G6565" s="50" t="str">
        <f>VLOOKUP(Table8[[#This Row],[ProductID]],Table12[[#All],[ProductID]:[ProductFullName]],3,FALSE)</f>
        <v>Product A</v>
      </c>
      <c r="H6565" s="50">
        <v>7</v>
      </c>
      <c r="I6565" s="52">
        <v>45005.593726851846</v>
      </c>
      <c r="J6565" s="50">
        <v>116</v>
      </c>
      <c r="K6565" s="51">
        <v>45005.957638888889</v>
      </c>
      <c r="L6565" s="53"/>
      <c r="M6565" s="54">
        <v>1</v>
      </c>
    </row>
    <row r="6566" spans="2:13" x14ac:dyDescent="0.3">
      <c r="B6566" s="49">
        <v>25409</v>
      </c>
      <c r="C6566" s="50">
        <v>485</v>
      </c>
      <c r="D6566" s="50" t="str">
        <f>VLOOKUP(Table8[[#This Row],[CustomerID]],Table15[[#All],[CustomerID]:[Company Name]],2,FALSE)</f>
        <v>Bourkes Medi Plus Drug Stores Ltd.</v>
      </c>
      <c r="E6566" s="51">
        <v>45005</v>
      </c>
      <c r="F6566" s="50">
        <v>1</v>
      </c>
      <c r="G6566" s="50" t="str">
        <f>VLOOKUP(Table8[[#This Row],[ProductID]],Table12[[#All],[ProductID]:[ProductFullName]],3,FALSE)</f>
        <v>Product A</v>
      </c>
      <c r="H6566" s="50">
        <v>3</v>
      </c>
      <c r="I6566" s="52">
        <v>45005.609999999993</v>
      </c>
      <c r="J6566" s="50">
        <v>105</v>
      </c>
      <c r="K6566" s="51">
        <v>45005.957638888889</v>
      </c>
      <c r="L6566" s="53"/>
      <c r="M6566" s="54">
        <v>1</v>
      </c>
    </row>
    <row r="6567" spans="2:13" x14ac:dyDescent="0.3">
      <c r="B6567" s="49">
        <v>25410</v>
      </c>
      <c r="C6567" s="50">
        <v>1056</v>
      </c>
      <c r="D6567" s="50" t="str">
        <f>VLOOKUP(Table8[[#This Row],[CustomerID]],Table15[[#All],[CustomerID]:[Company Name]],2,FALSE)</f>
        <v>Bealls Department Stores, Inc</v>
      </c>
      <c r="E6567" s="51">
        <v>45005</v>
      </c>
      <c r="F6567" s="50">
        <v>6</v>
      </c>
      <c r="G6567" s="50" t="str">
        <f>VLOOKUP(Table8[[#This Row],[ProductID]],Table12[[#All],[ProductID]:[ProductFullName]],3,FALSE)</f>
        <v>Product F</v>
      </c>
      <c r="H6567" s="53"/>
      <c r="I6567" s="53"/>
      <c r="J6567" s="53"/>
      <c r="K6567" s="51">
        <v>45005.957638888889</v>
      </c>
      <c r="L6567" s="53"/>
      <c r="M6567" s="54">
        <v>1</v>
      </c>
    </row>
    <row r="6568" spans="2:13" x14ac:dyDescent="0.3">
      <c r="B6568" s="49">
        <v>25411</v>
      </c>
      <c r="C6568" s="50">
        <v>954</v>
      </c>
      <c r="D6568" s="50" t="str">
        <f>VLOOKUP(Table8[[#This Row],[CustomerID]],Table15[[#All],[CustomerID]:[Company Name]],2,FALSE)</f>
        <v>Michael's Hallmark</v>
      </c>
      <c r="E6568" s="51">
        <v>45005</v>
      </c>
      <c r="F6568" s="50">
        <v>5</v>
      </c>
      <c r="G6568" s="50" t="str">
        <f>VLOOKUP(Table8[[#This Row],[ProductID]],Table12[[#All],[ProductID]:[ProductFullName]],3,FALSE)</f>
        <v>Product E</v>
      </c>
      <c r="H6568" s="50">
        <v>3</v>
      </c>
      <c r="I6568" s="52">
        <v>45005.631689814807</v>
      </c>
      <c r="J6568" s="50">
        <v>132</v>
      </c>
      <c r="K6568" s="51">
        <v>45005.957638888889</v>
      </c>
      <c r="L6568" s="53"/>
      <c r="M6568" s="54">
        <v>1</v>
      </c>
    </row>
    <row r="6569" spans="2:13" x14ac:dyDescent="0.3">
      <c r="B6569" s="49">
        <v>25412</v>
      </c>
      <c r="C6569" s="50">
        <v>313</v>
      </c>
      <c r="D6569" s="50" t="str">
        <f>VLOOKUP(Table8[[#This Row],[CustomerID]],Table15[[#All],[CustomerID]:[Company Name]],2,FALSE)</f>
        <v>Accent Your World</v>
      </c>
      <c r="E6569" s="51">
        <v>45005</v>
      </c>
      <c r="F6569" s="50">
        <v>5</v>
      </c>
      <c r="G6569" s="50" t="str">
        <f>VLOOKUP(Table8[[#This Row],[ProductID]],Table12[[#All],[ProductID]:[ProductFullName]],3,FALSE)</f>
        <v>Product E</v>
      </c>
      <c r="H6569" s="50">
        <v>3</v>
      </c>
      <c r="I6569" s="52">
        <v>45005.640763888878</v>
      </c>
      <c r="J6569" s="50">
        <v>114</v>
      </c>
      <c r="K6569" s="51">
        <v>45005.957638888889</v>
      </c>
      <c r="L6569" s="53"/>
      <c r="M6569" s="54">
        <v>1</v>
      </c>
    </row>
    <row r="6570" spans="2:13" x14ac:dyDescent="0.3">
      <c r="B6570" s="49">
        <v>25413</v>
      </c>
      <c r="C6570" s="50">
        <v>606</v>
      </c>
      <c r="D6570" s="50" t="str">
        <f>VLOOKUP(Table8[[#This Row],[CustomerID]],Table15[[#All],[CustomerID]:[Company Name]],2,FALSE)</f>
        <v>Rocky Guardian Drugs</v>
      </c>
      <c r="E6570" s="51">
        <v>45005</v>
      </c>
      <c r="F6570" s="50">
        <v>1</v>
      </c>
      <c r="G6570" s="50" t="str">
        <f>VLOOKUP(Table8[[#This Row],[ProductID]],Table12[[#All],[ProductID]:[ProductFullName]],3,FALSE)</f>
        <v>Product A</v>
      </c>
      <c r="H6570" s="50">
        <v>7</v>
      </c>
      <c r="I6570" s="52">
        <v>45005.657025462955</v>
      </c>
      <c r="J6570" s="50">
        <v>129</v>
      </c>
      <c r="K6570" s="51">
        <v>45005.957638888889</v>
      </c>
      <c r="L6570" s="53"/>
      <c r="M6570" s="54">
        <v>1</v>
      </c>
    </row>
    <row r="6571" spans="2:13" x14ac:dyDescent="0.3">
      <c r="B6571" s="49">
        <v>25414</v>
      </c>
      <c r="C6571" s="50">
        <v>444</v>
      </c>
      <c r="D6571" s="50" t="str">
        <f>VLOOKUP(Table8[[#This Row],[CustomerID]],Table15[[#All],[CustomerID]:[Company Name]],2,FALSE)</f>
        <v>Brandy Tree Shoppes Inc,The</v>
      </c>
      <c r="E6571" s="51">
        <v>45005</v>
      </c>
      <c r="F6571" s="50">
        <v>4</v>
      </c>
      <c r="G6571" s="50" t="str">
        <f>VLOOKUP(Table8[[#This Row],[ProductID]],Table12[[#All],[ProductID]:[ProductFullName]],3,FALSE)</f>
        <v>Product D</v>
      </c>
      <c r="H6571" s="50">
        <v>4</v>
      </c>
      <c r="I6571" s="52">
        <v>45005.670925925915</v>
      </c>
      <c r="J6571" s="50">
        <v>112</v>
      </c>
      <c r="K6571" s="51">
        <v>45005.957638888889</v>
      </c>
      <c r="L6571" s="53"/>
      <c r="M6571" s="54">
        <v>1</v>
      </c>
    </row>
    <row r="6572" spans="2:13" x14ac:dyDescent="0.3">
      <c r="B6572" s="49">
        <v>25415</v>
      </c>
      <c r="C6572" s="50">
        <v>170</v>
      </c>
      <c r="D6572" s="50" t="str">
        <f>VLOOKUP(Table8[[#This Row],[CustomerID]],Table15[[#All],[CustomerID]:[Company Name]],2,FALSE)</f>
        <v>Ennismore Foodland</v>
      </c>
      <c r="E6572" s="51">
        <v>45005</v>
      </c>
      <c r="F6572" s="50">
        <v>6</v>
      </c>
      <c r="G6572" s="50" t="str">
        <f>VLOOKUP(Table8[[#This Row],[ProductID]],Table12[[#All],[ProductID]:[ProductFullName]],3,FALSE)</f>
        <v>Product F</v>
      </c>
      <c r="H6572" s="53"/>
      <c r="I6572" s="53"/>
      <c r="J6572" s="53"/>
      <c r="K6572" s="51">
        <v>45005.957638888889</v>
      </c>
      <c r="L6572" s="53"/>
      <c r="M6572" s="54">
        <v>1</v>
      </c>
    </row>
    <row r="6573" spans="2:13" x14ac:dyDescent="0.3">
      <c r="B6573" s="49">
        <v>25416</v>
      </c>
      <c r="C6573" s="50">
        <v>1177</v>
      </c>
      <c r="D6573" s="50" t="str">
        <f>VLOOKUP(Table8[[#This Row],[CustomerID]],Table15[[#All],[CustomerID]:[Company Name]],2,FALSE)</f>
        <v>QVC, Inc</v>
      </c>
      <c r="E6573" s="51">
        <v>45005</v>
      </c>
      <c r="F6573" s="50">
        <v>5</v>
      </c>
      <c r="G6573" s="50" t="str">
        <f>VLOOKUP(Table8[[#This Row],[ProductID]],Table12[[#All],[ProductID]:[ProductFullName]],3,FALSE)</f>
        <v>Product E</v>
      </c>
      <c r="H6573" s="50">
        <v>2</v>
      </c>
      <c r="I6573" s="52">
        <v>45005.695671296286</v>
      </c>
      <c r="J6573" s="50">
        <v>113</v>
      </c>
      <c r="K6573" s="51">
        <v>45005.957638888889</v>
      </c>
      <c r="L6573" s="53"/>
      <c r="M6573" s="54">
        <v>1</v>
      </c>
    </row>
    <row r="6574" spans="2:13" x14ac:dyDescent="0.3">
      <c r="B6574" s="49">
        <v>25417</v>
      </c>
      <c r="C6574" s="50">
        <v>1361</v>
      </c>
      <c r="D6574" s="50" t="str">
        <f>VLOOKUP(Table8[[#This Row],[CustomerID]],Table15[[#All],[CustomerID]:[Company Name]],2,FALSE)</f>
        <v>The Silk Outlet</v>
      </c>
      <c r="E6574" s="51">
        <v>45005</v>
      </c>
      <c r="F6574" s="50">
        <v>1</v>
      </c>
      <c r="G6574" s="50" t="str">
        <f>VLOOKUP(Table8[[#This Row],[ProductID]],Table12[[#All],[ProductID]:[ProductFullName]],3,FALSE)</f>
        <v>Product A</v>
      </c>
      <c r="H6574" s="50">
        <v>7</v>
      </c>
      <c r="I6574" s="52">
        <v>45005.705127314803</v>
      </c>
      <c r="J6574" s="50">
        <v>131</v>
      </c>
      <c r="K6574" s="51">
        <v>45005.957638888889</v>
      </c>
      <c r="L6574" s="53"/>
      <c r="M6574" s="54">
        <v>1</v>
      </c>
    </row>
    <row r="6575" spans="2:13" x14ac:dyDescent="0.3">
      <c r="B6575" s="49">
        <v>25418</v>
      </c>
      <c r="C6575" s="50">
        <v>763</v>
      </c>
      <c r="D6575" s="50" t="str">
        <f>VLOOKUP(Table8[[#This Row],[CustomerID]],Table15[[#All],[CustomerID]:[Company Name]],2,FALSE)</f>
        <v>Melrose Drug</v>
      </c>
      <c r="E6575" s="51">
        <v>45005</v>
      </c>
      <c r="F6575" s="50">
        <v>4</v>
      </c>
      <c r="G6575" s="50" t="str">
        <f>VLOOKUP(Table8[[#This Row],[ProductID]],Table12[[#All],[ProductID]:[ProductFullName]],3,FALSE)</f>
        <v>Product D</v>
      </c>
      <c r="H6575" s="50">
        <v>6</v>
      </c>
      <c r="I6575" s="52">
        <v>45005.715243055543</v>
      </c>
      <c r="J6575" s="50">
        <v>117</v>
      </c>
      <c r="K6575" s="51">
        <v>45005.957638888889</v>
      </c>
      <c r="L6575" s="53"/>
      <c r="M6575" s="54">
        <v>1</v>
      </c>
    </row>
    <row r="6576" spans="2:13" x14ac:dyDescent="0.3">
      <c r="B6576" s="49">
        <v>25419</v>
      </c>
      <c r="C6576" s="50">
        <v>549</v>
      </c>
      <c r="D6576" s="50" t="str">
        <f>VLOOKUP(Table8[[#This Row],[CustomerID]],Table15[[#All],[CustomerID]:[Company Name]],2,FALSE)</f>
        <v>East Village</v>
      </c>
      <c r="E6576" s="51">
        <v>45005</v>
      </c>
      <c r="F6576" s="50">
        <v>6</v>
      </c>
      <c r="G6576" s="50" t="str">
        <f>VLOOKUP(Table8[[#This Row],[ProductID]],Table12[[#All],[ProductID]:[ProductFullName]],3,FALSE)</f>
        <v>Product F</v>
      </c>
      <c r="H6576" s="53"/>
      <c r="I6576" s="53"/>
      <c r="J6576" s="53"/>
      <c r="K6576" s="51">
        <v>45005.957638888889</v>
      </c>
      <c r="L6576" s="53"/>
      <c r="M6576" s="54">
        <v>1</v>
      </c>
    </row>
    <row r="6577" spans="2:13" x14ac:dyDescent="0.3">
      <c r="B6577" s="49">
        <v>25420</v>
      </c>
      <c r="C6577" s="50">
        <v>154</v>
      </c>
      <c r="D6577" s="50" t="str">
        <f>VLOOKUP(Table8[[#This Row],[CustomerID]],Table15[[#All],[CustomerID]:[Company Name]],2,FALSE)</f>
        <v>Tay Crossing</v>
      </c>
      <c r="E6577" s="51">
        <v>45006</v>
      </c>
      <c r="F6577" s="50">
        <v>1</v>
      </c>
      <c r="G6577" s="50" t="str">
        <f>VLOOKUP(Table8[[#This Row],[ProductID]],Table12[[#All],[ProductID]:[ProductFullName]],3,FALSE)</f>
        <v>Product A</v>
      </c>
      <c r="H6577" s="50">
        <v>3</v>
      </c>
      <c r="I6577" s="52">
        <v>45006.333333333336</v>
      </c>
      <c r="J6577" s="50">
        <v>121</v>
      </c>
      <c r="K6577" s="51">
        <v>45006.972222222219</v>
      </c>
      <c r="L6577" s="53"/>
      <c r="M6577" s="54">
        <v>1</v>
      </c>
    </row>
    <row r="6578" spans="2:13" x14ac:dyDescent="0.3">
      <c r="B6578" s="49">
        <v>25421</v>
      </c>
      <c r="C6578" s="50">
        <v>162</v>
      </c>
      <c r="D6578" s="50" t="str">
        <f>VLOOKUP(Table8[[#This Row],[CustomerID]],Table15[[#All],[CustomerID]:[Company Name]],2,FALSE)</f>
        <v>Best Regards</v>
      </c>
      <c r="E6578" s="51">
        <v>45006</v>
      </c>
      <c r="F6578" s="50">
        <v>2</v>
      </c>
      <c r="G6578" s="50" t="str">
        <f>VLOOKUP(Table8[[#This Row],[ProductID]],Table12[[#All],[ProductID]:[ProductFullName]],3,FALSE)</f>
        <v>Product B</v>
      </c>
      <c r="H6578" s="50">
        <v>6</v>
      </c>
      <c r="I6578" s="52">
        <v>45006.347395833334</v>
      </c>
      <c r="J6578" s="50">
        <v>108</v>
      </c>
      <c r="K6578" s="51">
        <v>45006.972222222219</v>
      </c>
      <c r="L6578" s="53"/>
      <c r="M6578" s="54">
        <v>1</v>
      </c>
    </row>
    <row r="6579" spans="2:13" x14ac:dyDescent="0.3">
      <c r="B6579" s="49">
        <v>25422</v>
      </c>
      <c r="C6579" s="50">
        <v>433</v>
      </c>
      <c r="D6579" s="50" t="str">
        <f>VLOOKUP(Table8[[#This Row],[CustomerID]],Table15[[#All],[CustomerID]:[Company Name]],2,FALSE)</f>
        <v>SDM - 765</v>
      </c>
      <c r="E6579" s="51">
        <v>45006</v>
      </c>
      <c r="F6579" s="50">
        <v>4</v>
      </c>
      <c r="G6579" s="50" t="str">
        <f>VLOOKUP(Table8[[#This Row],[ProductID]],Table12[[#All],[ProductID]:[ProductFullName]],3,FALSE)</f>
        <v>Product D</v>
      </c>
      <c r="H6579" s="50">
        <v>6</v>
      </c>
      <c r="I6579" s="52">
        <v>45006.36173611111</v>
      </c>
      <c r="J6579" s="50">
        <v>105</v>
      </c>
      <c r="K6579" s="51">
        <v>45006.972222222219</v>
      </c>
      <c r="L6579" s="53"/>
      <c r="M6579" s="54">
        <v>1</v>
      </c>
    </row>
    <row r="6580" spans="2:13" x14ac:dyDescent="0.3">
      <c r="B6580" s="49">
        <v>25423</v>
      </c>
      <c r="C6580" s="50">
        <v>1224</v>
      </c>
      <c r="D6580" s="50" t="str">
        <f>VLOOKUP(Table8[[#This Row],[CustomerID]],Table15[[#All],[CustomerID]:[Company Name]],2,FALSE)</f>
        <v>Carlee's Hallmark</v>
      </c>
      <c r="E6580" s="51">
        <v>45006</v>
      </c>
      <c r="F6580" s="50">
        <v>1</v>
      </c>
      <c r="G6580" s="50" t="str">
        <f>VLOOKUP(Table8[[#This Row],[ProductID]],Table12[[#All],[ProductID]:[ProductFullName]],3,FALSE)</f>
        <v>Product A</v>
      </c>
      <c r="H6580" s="50">
        <v>2</v>
      </c>
      <c r="I6580" s="52">
        <v>45006.375972222224</v>
      </c>
      <c r="J6580" s="50">
        <v>116</v>
      </c>
      <c r="K6580" s="51">
        <v>45006.972222222219</v>
      </c>
      <c r="L6580" s="53"/>
      <c r="M6580" s="54">
        <v>1</v>
      </c>
    </row>
    <row r="6581" spans="2:13" x14ac:dyDescent="0.3">
      <c r="B6581" s="49">
        <v>25424</v>
      </c>
      <c r="C6581" s="50">
        <v>1053</v>
      </c>
      <c r="D6581" s="50" t="str">
        <f>VLOOKUP(Table8[[#This Row],[CustomerID]],Table15[[#All],[CustomerID]:[Company Name]],2,FALSE)</f>
        <v>Johnson Smith Company</v>
      </c>
      <c r="E6581" s="51">
        <v>45006</v>
      </c>
      <c r="F6581" s="50">
        <v>5</v>
      </c>
      <c r="G6581" s="50" t="str">
        <f>VLOOKUP(Table8[[#This Row],[ProductID]],Table12[[#All],[ProductID]:[ProductFullName]],3,FALSE)</f>
        <v>Product E</v>
      </c>
      <c r="H6581" s="50">
        <v>2</v>
      </c>
      <c r="I6581" s="52">
        <v>45006.38957175926</v>
      </c>
      <c r="J6581" s="50">
        <v>120</v>
      </c>
      <c r="K6581" s="51">
        <v>45006.972222222219</v>
      </c>
      <c r="L6581" s="53"/>
      <c r="M6581" s="54">
        <v>1</v>
      </c>
    </row>
    <row r="6582" spans="2:13" x14ac:dyDescent="0.3">
      <c r="B6582" s="49">
        <v>25425</v>
      </c>
      <c r="C6582" s="50">
        <v>1389</v>
      </c>
      <c r="D6582" s="50" t="str">
        <f>VLOOKUP(Table8[[#This Row],[CustomerID]],Table15[[#All],[CustomerID]:[Company Name]],2,FALSE)</f>
        <v>Universal Direct Fulfillment Corp</v>
      </c>
      <c r="E6582" s="51">
        <v>45006</v>
      </c>
      <c r="F6582" s="50">
        <v>3</v>
      </c>
      <c r="G6582" s="50" t="str">
        <f>VLOOKUP(Table8[[#This Row],[ProductID]],Table12[[#All],[ProductID]:[ProductFullName]],3,FALSE)</f>
        <v>Product C</v>
      </c>
      <c r="H6582" s="50">
        <v>6</v>
      </c>
      <c r="I6582" s="52">
        <v>45006.406030092592</v>
      </c>
      <c r="J6582" s="50">
        <v>111</v>
      </c>
      <c r="K6582" s="51">
        <v>45006.972222222219</v>
      </c>
      <c r="L6582" s="53"/>
      <c r="M6582" s="54">
        <v>1</v>
      </c>
    </row>
    <row r="6583" spans="2:13" x14ac:dyDescent="0.3">
      <c r="B6583" s="49">
        <v>25426</v>
      </c>
      <c r="C6583" s="50">
        <v>421</v>
      </c>
      <c r="D6583" s="50" t="str">
        <f>VLOOKUP(Table8[[#This Row],[CustomerID]],Table15[[#All],[CustomerID]:[Company Name]],2,FALSE)</f>
        <v>Coyles Products</v>
      </c>
      <c r="E6583" s="51">
        <v>45006</v>
      </c>
      <c r="F6583" s="50">
        <v>4</v>
      </c>
      <c r="G6583" s="50" t="str">
        <f>VLOOKUP(Table8[[#This Row],[ProductID]],Table12[[#All],[ProductID]:[ProductFullName]],3,FALSE)</f>
        <v>Product D</v>
      </c>
      <c r="H6583" s="50">
        <v>3</v>
      </c>
      <c r="I6583" s="52">
        <v>45006.423206018517</v>
      </c>
      <c r="J6583" s="50">
        <v>107</v>
      </c>
      <c r="K6583" s="51">
        <v>45006.972222222219</v>
      </c>
      <c r="L6583" s="53"/>
      <c r="M6583" s="54">
        <v>1</v>
      </c>
    </row>
    <row r="6584" spans="2:13" x14ac:dyDescent="0.3">
      <c r="B6584" s="49">
        <v>25427</v>
      </c>
      <c r="C6584" s="50">
        <v>1273</v>
      </c>
      <c r="D6584" s="50" t="str">
        <f>VLOOKUP(Table8[[#This Row],[CustomerID]],Table15[[#All],[CustomerID]:[Company Name]],2,FALSE)</f>
        <v>Moapa Paiute Travel Plaza</v>
      </c>
      <c r="E6584" s="51">
        <v>45006</v>
      </c>
      <c r="F6584" s="50">
        <v>3</v>
      </c>
      <c r="G6584" s="50" t="str">
        <f>VLOOKUP(Table8[[#This Row],[ProductID]],Table12[[#All],[ProductID]:[ProductFullName]],3,FALSE)</f>
        <v>Product C</v>
      </c>
      <c r="H6584" s="50">
        <v>6</v>
      </c>
      <c r="I6584" s="52">
        <v>45006.435925925922</v>
      </c>
      <c r="J6584" s="50">
        <v>111</v>
      </c>
      <c r="K6584" s="51">
        <v>45006.972222222219</v>
      </c>
      <c r="L6584" s="53"/>
      <c r="M6584" s="54">
        <v>1</v>
      </c>
    </row>
    <row r="6585" spans="2:13" x14ac:dyDescent="0.3">
      <c r="B6585" s="49">
        <v>25428</v>
      </c>
      <c r="C6585" s="50">
        <v>840</v>
      </c>
      <c r="D6585" s="50" t="str">
        <f>VLOOKUP(Table8[[#This Row],[CustomerID]],Table15[[#All],[CustomerID]:[Company Name]],2,FALSE)</f>
        <v>Beths Hallmark</v>
      </c>
      <c r="E6585" s="51">
        <v>45006</v>
      </c>
      <c r="F6585" s="50">
        <v>3</v>
      </c>
      <c r="G6585" s="50" t="str">
        <f>VLOOKUP(Table8[[#This Row],[ProductID]],Table12[[#All],[ProductID]:[ProductFullName]],3,FALSE)</f>
        <v>Product C</v>
      </c>
      <c r="H6585" s="50">
        <v>5</v>
      </c>
      <c r="I6585" s="52">
        <v>45006.448865740735</v>
      </c>
      <c r="J6585" s="50">
        <v>106</v>
      </c>
      <c r="K6585" s="51">
        <v>45006.972222222219</v>
      </c>
      <c r="L6585" s="53"/>
      <c r="M6585" s="54">
        <v>1</v>
      </c>
    </row>
    <row r="6586" spans="2:13" x14ac:dyDescent="0.3">
      <c r="B6586" s="49">
        <v>25429</v>
      </c>
      <c r="C6586" s="50">
        <v>111</v>
      </c>
      <c r="D6586" s="50" t="str">
        <f>VLOOKUP(Table8[[#This Row],[CustomerID]],Table15[[#All],[CustomerID]:[Company Name]],2,FALSE)</f>
        <v>Importations Guay Limitee</v>
      </c>
      <c r="E6586" s="51">
        <v>45006</v>
      </c>
      <c r="F6586" s="50">
        <v>2</v>
      </c>
      <c r="G6586" s="50" t="str">
        <f>VLOOKUP(Table8[[#This Row],[ProductID]],Table12[[#All],[ProductID]:[ProductFullName]],3,FALSE)</f>
        <v>Product B</v>
      </c>
      <c r="H6586" s="50">
        <v>3</v>
      </c>
      <c r="I6586" s="52">
        <v>45006.463333333326</v>
      </c>
      <c r="J6586" s="50">
        <v>121</v>
      </c>
      <c r="K6586" s="51">
        <v>45006.972222222219</v>
      </c>
      <c r="L6586" s="53"/>
      <c r="M6586" s="54">
        <v>1</v>
      </c>
    </row>
    <row r="6587" spans="2:13" x14ac:dyDescent="0.3">
      <c r="B6587" s="49">
        <v>25430</v>
      </c>
      <c r="C6587" s="50">
        <v>762</v>
      </c>
      <c r="D6587" s="50" t="str">
        <f>VLOOKUP(Table8[[#This Row],[CustomerID]],Table15[[#All],[CustomerID]:[Company Name]],2,FALSE)</f>
        <v>Faulkner Hospital</v>
      </c>
      <c r="E6587" s="51">
        <v>45006</v>
      </c>
      <c r="F6587" s="50">
        <v>2</v>
      </c>
      <c r="G6587" s="50" t="str">
        <f>VLOOKUP(Table8[[#This Row],[ProductID]],Table12[[#All],[ProductID]:[ProductFullName]],3,FALSE)</f>
        <v>Product B</v>
      </c>
      <c r="H6587" s="50">
        <v>4</v>
      </c>
      <c r="I6587" s="52">
        <v>45006.475856481477</v>
      </c>
      <c r="J6587" s="50">
        <v>121</v>
      </c>
      <c r="K6587" s="51">
        <v>45006.972222222219</v>
      </c>
      <c r="L6587" s="53"/>
      <c r="M6587" s="54">
        <v>1</v>
      </c>
    </row>
    <row r="6588" spans="2:13" x14ac:dyDescent="0.3">
      <c r="B6588" s="49">
        <v>25431</v>
      </c>
      <c r="C6588" s="50">
        <v>679</v>
      </c>
      <c r="D6588" s="50" t="str">
        <f>VLOOKUP(Table8[[#This Row],[CustomerID]],Table15[[#All],[CustomerID]:[Company Name]],2,FALSE)</f>
        <v>Good Gracious Contemporary Gifts</v>
      </c>
      <c r="E6588" s="51">
        <v>45006</v>
      </c>
      <c r="F6588" s="50">
        <v>4</v>
      </c>
      <c r="G6588" s="50" t="str">
        <f>VLOOKUP(Table8[[#This Row],[ProductID]],Table12[[#All],[ProductID]:[ProductFullName]],3,FALSE)</f>
        <v>Product D</v>
      </c>
      <c r="H6588" s="50">
        <v>7</v>
      </c>
      <c r="I6588" s="52">
        <v>45006.493032407401</v>
      </c>
      <c r="J6588" s="50">
        <v>119</v>
      </c>
      <c r="K6588" s="51">
        <v>45006.972222222219</v>
      </c>
      <c r="L6588" s="53"/>
      <c r="M6588" s="54">
        <v>1</v>
      </c>
    </row>
    <row r="6589" spans="2:13" x14ac:dyDescent="0.3">
      <c r="B6589" s="49">
        <v>25432</v>
      </c>
      <c r="C6589" s="50">
        <v>1124</v>
      </c>
      <c r="D6589" s="50" t="str">
        <f>VLOOKUP(Table8[[#This Row],[CustomerID]],Table15[[#All],[CustomerID]:[Company Name]],2,FALSE)</f>
        <v>The Village Store</v>
      </c>
      <c r="E6589" s="51">
        <v>45006</v>
      </c>
      <c r="F6589" s="50">
        <v>4</v>
      </c>
      <c r="G6589" s="50" t="str">
        <f>VLOOKUP(Table8[[#This Row],[ProductID]],Table12[[#All],[ProductID]:[ProductFullName]],3,FALSE)</f>
        <v>Product D</v>
      </c>
      <c r="H6589" s="50">
        <v>7</v>
      </c>
      <c r="I6589" s="52">
        <v>45006.50844907407</v>
      </c>
      <c r="J6589" s="50">
        <v>109</v>
      </c>
      <c r="K6589" s="51">
        <v>45006.972222222219</v>
      </c>
      <c r="L6589" s="53"/>
      <c r="M6589" s="54">
        <v>1</v>
      </c>
    </row>
    <row r="6590" spans="2:13" x14ac:dyDescent="0.3">
      <c r="B6590" s="49">
        <v>25433</v>
      </c>
      <c r="C6590" s="50">
        <v>144</v>
      </c>
      <c r="D6590" s="50" t="str">
        <f>VLOOKUP(Table8[[#This Row],[CustomerID]],Table15[[#All],[CustomerID]:[Company Name]],2,FALSE)</f>
        <v>Pom Pom</v>
      </c>
      <c r="E6590" s="51">
        <v>45006</v>
      </c>
      <c r="F6590" s="50">
        <v>1</v>
      </c>
      <c r="G6590" s="50" t="str">
        <f>VLOOKUP(Table8[[#This Row],[ProductID]],Table12[[#All],[ProductID]:[ProductFullName]],3,FALSE)</f>
        <v>Product A</v>
      </c>
      <c r="H6590" s="50">
        <v>6</v>
      </c>
      <c r="I6590" s="52">
        <v>45006.518912037034</v>
      </c>
      <c r="J6590" s="50">
        <v>133</v>
      </c>
      <c r="K6590" s="51">
        <v>45006.972222222219</v>
      </c>
      <c r="L6590" s="53"/>
      <c r="M6590" s="54">
        <v>1</v>
      </c>
    </row>
    <row r="6591" spans="2:13" x14ac:dyDescent="0.3">
      <c r="B6591" s="49">
        <v>25434</v>
      </c>
      <c r="C6591" s="50">
        <v>426</v>
      </c>
      <c r="D6591" s="50" t="str">
        <f>VLOOKUP(Table8[[#This Row],[CustomerID]],Table15[[#All],[CustomerID]:[Company Name]],2,FALSE)</f>
        <v>SDM - 1007</v>
      </c>
      <c r="E6591" s="51">
        <v>45006</v>
      </c>
      <c r="F6591" s="50">
        <v>1</v>
      </c>
      <c r="G6591" s="50" t="str">
        <f>VLOOKUP(Table8[[#This Row],[ProductID]],Table12[[#All],[ProductID]:[ProductFullName]],3,FALSE)</f>
        <v>Product A</v>
      </c>
      <c r="H6591" s="50">
        <v>2</v>
      </c>
      <c r="I6591" s="52">
        <v>45006.535462962958</v>
      </c>
      <c r="J6591" s="50">
        <v>110</v>
      </c>
      <c r="K6591" s="51">
        <v>45006.972222222219</v>
      </c>
      <c r="L6591" s="53"/>
      <c r="M6591" s="54">
        <v>1</v>
      </c>
    </row>
    <row r="6592" spans="2:13" x14ac:dyDescent="0.3">
      <c r="B6592" s="49">
        <v>25435</v>
      </c>
      <c r="C6592" s="50">
        <v>616</v>
      </c>
      <c r="D6592" s="50" t="str">
        <f>VLOOKUP(Table8[[#This Row],[CustomerID]],Table15[[#All],[CustomerID]:[Company Name]],2,FALSE)</f>
        <v>Creekside Mercantile</v>
      </c>
      <c r="E6592" s="51">
        <v>45006</v>
      </c>
      <c r="F6592" s="50">
        <v>3</v>
      </c>
      <c r="G6592" s="50" t="str">
        <f>VLOOKUP(Table8[[#This Row],[ProductID]],Table12[[#All],[ProductID]:[ProductFullName]],3,FALSE)</f>
        <v>Product C</v>
      </c>
      <c r="H6592" s="50">
        <v>3</v>
      </c>
      <c r="I6592" s="52">
        <v>45006.550520833327</v>
      </c>
      <c r="J6592" s="50">
        <v>129</v>
      </c>
      <c r="K6592" s="51">
        <v>45006.972222222219</v>
      </c>
      <c r="L6592" s="53"/>
      <c r="M6592" s="54">
        <v>1</v>
      </c>
    </row>
    <row r="6593" spans="2:13" x14ac:dyDescent="0.3">
      <c r="B6593" s="49">
        <v>25436</v>
      </c>
      <c r="C6593" s="50">
        <v>1055</v>
      </c>
      <c r="D6593" s="50" t="str">
        <f>VLOOKUP(Table8[[#This Row],[CustomerID]],Table15[[#All],[CustomerID]:[Company Name]],2,FALSE)</f>
        <v>Bealls</v>
      </c>
      <c r="E6593" s="51">
        <v>45006</v>
      </c>
      <c r="F6593" s="50">
        <v>1</v>
      </c>
      <c r="G6593" s="50" t="str">
        <f>VLOOKUP(Table8[[#This Row],[ProductID]],Table12[[#All],[ProductID]:[ProductFullName]],3,FALSE)</f>
        <v>Product A</v>
      </c>
      <c r="H6593" s="50">
        <v>4</v>
      </c>
      <c r="I6593" s="52">
        <v>45006.566296296289</v>
      </c>
      <c r="J6593" s="50">
        <v>112</v>
      </c>
      <c r="K6593" s="51">
        <v>45006.972222222219</v>
      </c>
      <c r="L6593" s="53"/>
      <c r="M6593" s="54">
        <v>1</v>
      </c>
    </row>
    <row r="6594" spans="2:13" x14ac:dyDescent="0.3">
      <c r="B6594" s="49">
        <v>25437</v>
      </c>
      <c r="C6594" s="50">
        <v>12</v>
      </c>
      <c r="D6594" s="50" t="str">
        <f>VLOOKUP(Table8[[#This Row],[CustomerID]],Table15[[#All],[CustomerID]:[Company Name]],2,FALSE)</f>
        <v>Buck or Two #502</v>
      </c>
      <c r="E6594" s="51">
        <v>45006</v>
      </c>
      <c r="F6594" s="50">
        <v>4</v>
      </c>
      <c r="G6594" s="50" t="str">
        <f>VLOOKUP(Table8[[#This Row],[ProductID]],Table12[[#All],[ProductID]:[ProductFullName]],3,FALSE)</f>
        <v>Product D</v>
      </c>
      <c r="H6594" s="50">
        <v>7</v>
      </c>
      <c r="I6594" s="52">
        <v>45006.580601851841</v>
      </c>
      <c r="J6594" s="50">
        <v>123</v>
      </c>
      <c r="K6594" s="51">
        <v>45006.972222222219</v>
      </c>
      <c r="L6594" s="53"/>
      <c r="M6594" s="54">
        <v>1</v>
      </c>
    </row>
    <row r="6595" spans="2:13" x14ac:dyDescent="0.3">
      <c r="B6595" s="49">
        <v>25438</v>
      </c>
      <c r="C6595" s="50">
        <v>147</v>
      </c>
      <c r="D6595" s="50" t="str">
        <f>VLOOKUP(Table8[[#This Row],[CustomerID]],Table15[[#All],[CustomerID]:[Company Name]],2,FALSE)</f>
        <v>Brass &amp; Craft</v>
      </c>
      <c r="E6595" s="51">
        <v>45006</v>
      </c>
      <c r="F6595" s="50">
        <v>2</v>
      </c>
      <c r="G6595" s="50" t="str">
        <f>VLOOKUP(Table8[[#This Row],[ProductID]],Table12[[#All],[ProductID]:[ProductFullName]],3,FALSE)</f>
        <v>Product B</v>
      </c>
      <c r="H6595" s="50">
        <v>5</v>
      </c>
      <c r="I6595" s="52">
        <v>45006.595069444433</v>
      </c>
      <c r="J6595" s="50">
        <v>132</v>
      </c>
      <c r="K6595" s="51">
        <v>45006.972222222219</v>
      </c>
      <c r="L6595" s="53"/>
      <c r="M6595" s="54">
        <v>1</v>
      </c>
    </row>
    <row r="6596" spans="2:13" x14ac:dyDescent="0.3">
      <c r="B6596" s="49">
        <v>25439</v>
      </c>
      <c r="C6596" s="50">
        <v>1199</v>
      </c>
      <c r="D6596" s="50" t="str">
        <f>VLOOKUP(Table8[[#This Row],[CustomerID]],Table15[[#All],[CustomerID]:[Company Name]],2,FALSE)</f>
        <v>Theasure Of Ours</v>
      </c>
      <c r="E6596" s="51">
        <v>45006</v>
      </c>
      <c r="F6596" s="50">
        <v>2</v>
      </c>
      <c r="G6596" s="50" t="str">
        <f>VLOOKUP(Table8[[#This Row],[ProductID]],Table12[[#All],[ProductID]:[ProductFullName]],3,FALSE)</f>
        <v>Product B</v>
      </c>
      <c r="H6596" s="50">
        <v>3</v>
      </c>
      <c r="I6596" s="52">
        <v>45006.607592592583</v>
      </c>
      <c r="J6596" s="50">
        <v>132</v>
      </c>
      <c r="K6596" s="51">
        <v>45006.972222222219</v>
      </c>
      <c r="L6596" s="53"/>
      <c r="M6596" s="54">
        <v>1</v>
      </c>
    </row>
    <row r="6597" spans="2:13" x14ac:dyDescent="0.3">
      <c r="B6597" s="49">
        <v>25440</v>
      </c>
      <c r="C6597" s="50">
        <v>133</v>
      </c>
      <c r="D6597" s="50" t="str">
        <f>VLOOKUP(Table8[[#This Row],[CustomerID]],Table15[[#All],[CustomerID]:[Company Name]],2,FALSE)</f>
        <v>Havelock Dollarmamia</v>
      </c>
      <c r="E6597" s="51">
        <v>45006</v>
      </c>
      <c r="F6597" s="50">
        <v>6</v>
      </c>
      <c r="G6597" s="50" t="str">
        <f>VLOOKUP(Table8[[#This Row],[ProductID]],Table12[[#All],[ProductID]:[ProductFullName]],3,FALSE)</f>
        <v>Product F</v>
      </c>
      <c r="H6597" s="53"/>
      <c r="I6597" s="53"/>
      <c r="J6597" s="53"/>
      <c r="K6597" s="51">
        <v>45006.972222222219</v>
      </c>
      <c r="L6597" s="53"/>
      <c r="M6597" s="54">
        <v>1</v>
      </c>
    </row>
    <row r="6598" spans="2:13" x14ac:dyDescent="0.3">
      <c r="B6598" s="49">
        <v>25441</v>
      </c>
      <c r="C6598" s="50">
        <v>15</v>
      </c>
      <c r="D6598" s="50" t="str">
        <f>VLOOKUP(Table8[[#This Row],[CustomerID]],Table15[[#All],[CustomerID]:[Company Name]],2,FALSE)</f>
        <v>Consumers Choice Pharmacy Ltd</v>
      </c>
      <c r="E6598" s="51">
        <v>45006</v>
      </c>
      <c r="F6598" s="50">
        <v>4</v>
      </c>
      <c r="G6598" s="50" t="str">
        <f>VLOOKUP(Table8[[#This Row],[ProductID]],Table12[[#All],[ProductID]:[ProductFullName]],3,FALSE)</f>
        <v>Product D</v>
      </c>
      <c r="H6598" s="50">
        <v>5</v>
      </c>
      <c r="I6598" s="52">
        <v>45006.633171296286</v>
      </c>
      <c r="J6598" s="50">
        <v>133</v>
      </c>
      <c r="K6598" s="51">
        <v>45006.972222222219</v>
      </c>
      <c r="L6598" s="53"/>
      <c r="M6598" s="54">
        <v>1</v>
      </c>
    </row>
    <row r="6599" spans="2:13" x14ac:dyDescent="0.3">
      <c r="B6599" s="49">
        <v>25442</v>
      </c>
      <c r="C6599" s="50">
        <v>1005</v>
      </c>
      <c r="D6599" s="50" t="str">
        <f>VLOOKUP(Table8[[#This Row],[CustomerID]],Table15[[#All],[CustomerID]:[Company Name]],2,FALSE)</f>
        <v>Cotton Gin</v>
      </c>
      <c r="E6599" s="51">
        <v>45006</v>
      </c>
      <c r="F6599" s="50">
        <v>4</v>
      </c>
      <c r="G6599" s="50" t="str">
        <f>VLOOKUP(Table8[[#This Row],[ProductID]],Table12[[#All],[ProductID]:[ProductFullName]],3,FALSE)</f>
        <v>Product D</v>
      </c>
      <c r="H6599" s="50">
        <v>2</v>
      </c>
      <c r="I6599" s="52">
        <v>45006.644884259251</v>
      </c>
      <c r="J6599" s="50">
        <v>134</v>
      </c>
      <c r="K6599" s="51">
        <v>45006.972222222219</v>
      </c>
      <c r="L6599" s="53"/>
      <c r="M6599" s="54">
        <v>1</v>
      </c>
    </row>
    <row r="6600" spans="2:13" x14ac:dyDescent="0.3">
      <c r="B6600" s="49">
        <v>25443</v>
      </c>
      <c r="C6600" s="50">
        <v>79</v>
      </c>
      <c r="D6600" s="50" t="str">
        <f>VLOOKUP(Table8[[#This Row],[CustomerID]],Table15[[#All],[CustomerID]:[Company Name]],2,FALSE)</f>
        <v>Oh My Gifts</v>
      </c>
      <c r="E6600" s="51">
        <v>45006</v>
      </c>
      <c r="F6600" s="50">
        <v>2</v>
      </c>
      <c r="G6600" s="50" t="str">
        <f>VLOOKUP(Table8[[#This Row],[ProductID]],Table12[[#All],[ProductID]:[ProductFullName]],3,FALSE)</f>
        <v>Product B</v>
      </c>
      <c r="H6600" s="50">
        <v>7</v>
      </c>
      <c r="I6600" s="52">
        <v>45006.657499999994</v>
      </c>
      <c r="J6600" s="50">
        <v>131</v>
      </c>
      <c r="K6600" s="51">
        <v>45006.972222222219</v>
      </c>
      <c r="L6600" s="53"/>
      <c r="M6600" s="54">
        <v>1</v>
      </c>
    </row>
    <row r="6601" spans="2:13" x14ac:dyDescent="0.3">
      <c r="B6601" s="49">
        <v>25444</v>
      </c>
      <c r="C6601" s="50">
        <v>1021</v>
      </c>
      <c r="D6601" s="50" t="str">
        <f>VLOOKUP(Table8[[#This Row],[CustomerID]],Table15[[#All],[CustomerID]:[Company Name]],2,FALSE)</f>
        <v>Grace &amp; Glory</v>
      </c>
      <c r="E6601" s="51">
        <v>45006</v>
      </c>
      <c r="F6601" s="50">
        <v>3</v>
      </c>
      <c r="G6601" s="50" t="str">
        <f>VLOOKUP(Table8[[#This Row],[ProductID]],Table12[[#All],[ProductID]:[ProductFullName]],3,FALSE)</f>
        <v>Product C</v>
      </c>
      <c r="H6601" s="50">
        <v>3</v>
      </c>
      <c r="I6601" s="52">
        <v>45006.667719907404</v>
      </c>
      <c r="J6601" s="50">
        <v>106</v>
      </c>
      <c r="K6601" s="51">
        <v>45006.972222222219</v>
      </c>
      <c r="L6601" s="53"/>
      <c r="M6601" s="54">
        <v>1</v>
      </c>
    </row>
    <row r="6602" spans="2:13" x14ac:dyDescent="0.3">
      <c r="B6602" s="49">
        <v>25445</v>
      </c>
      <c r="C6602" s="50">
        <v>796</v>
      </c>
      <c r="D6602" s="50" t="str">
        <f>VLOOKUP(Table8[[#This Row],[CustomerID]],Table15[[#All],[CustomerID]:[Company Name]],2,FALSE)</f>
        <v>Baker's Hallmark</v>
      </c>
      <c r="E6602" s="51">
        <v>45006</v>
      </c>
      <c r="F6602" s="50">
        <v>3</v>
      </c>
      <c r="G6602" s="50" t="str">
        <f>VLOOKUP(Table8[[#This Row],[ProductID]],Table12[[#All],[ProductID]:[ProductFullName]],3,FALSE)</f>
        <v>Product C</v>
      </c>
      <c r="H6602" s="50">
        <v>6</v>
      </c>
      <c r="I6602" s="52">
        <v>45006.681527777771</v>
      </c>
      <c r="J6602" s="50">
        <v>123</v>
      </c>
      <c r="K6602" s="51">
        <v>45006.972222222219</v>
      </c>
      <c r="L6602" s="53"/>
      <c r="M6602" s="54">
        <v>1</v>
      </c>
    </row>
    <row r="6603" spans="2:13" x14ac:dyDescent="0.3">
      <c r="B6603" s="49">
        <v>25446</v>
      </c>
      <c r="C6603" s="50">
        <v>216</v>
      </c>
      <c r="D6603" s="50" t="str">
        <f>VLOOKUP(Table8[[#This Row],[CustomerID]],Table15[[#All],[CustomerID]:[Company Name]],2,FALSE)</f>
        <v>The Red Door</v>
      </c>
      <c r="E6603" s="51">
        <v>45006</v>
      </c>
      <c r="F6603" s="50">
        <v>6</v>
      </c>
      <c r="G6603" s="50" t="str">
        <f>VLOOKUP(Table8[[#This Row],[ProductID]],Table12[[#All],[ProductID]:[ProductFullName]],3,FALSE)</f>
        <v>Product F</v>
      </c>
      <c r="H6603" s="53"/>
      <c r="I6603" s="53"/>
      <c r="J6603" s="53"/>
      <c r="K6603" s="51">
        <v>45006.972222222219</v>
      </c>
      <c r="L6603" s="53"/>
      <c r="M6603" s="54">
        <v>1</v>
      </c>
    </row>
    <row r="6604" spans="2:13" x14ac:dyDescent="0.3">
      <c r="B6604" s="49">
        <v>25447</v>
      </c>
      <c r="C6604" s="50">
        <v>892</v>
      </c>
      <c r="D6604" s="50" t="str">
        <f>VLOOKUP(Table8[[#This Row],[CustomerID]],Table15[[#All],[CustomerID]:[Company Name]],2,FALSE)</f>
        <v>Your Variety Center</v>
      </c>
      <c r="E6604" s="51">
        <v>45006</v>
      </c>
      <c r="F6604" s="50">
        <v>5</v>
      </c>
      <c r="G6604" s="50" t="str">
        <f>VLOOKUP(Table8[[#This Row],[ProductID]],Table12[[#All],[ProductID]:[ProductFullName]],3,FALSE)</f>
        <v>Product E</v>
      </c>
      <c r="H6604" s="50">
        <v>5</v>
      </c>
      <c r="I6604" s="52">
        <v>45006.708900462952</v>
      </c>
      <c r="J6604" s="50">
        <v>134</v>
      </c>
      <c r="K6604" s="51">
        <v>45006.972222222219</v>
      </c>
      <c r="L6604" s="53"/>
      <c r="M6604" s="54">
        <v>1</v>
      </c>
    </row>
    <row r="6605" spans="2:13" x14ac:dyDescent="0.3">
      <c r="B6605" s="49">
        <v>25448</v>
      </c>
      <c r="C6605" s="50">
        <v>1111</v>
      </c>
      <c r="D6605" s="50" t="str">
        <f>VLOOKUP(Table8[[#This Row],[CustomerID]],Table15[[#All],[CustomerID]:[Company Name]],2,FALSE)</f>
        <v>Mercy Franciscan Hospital</v>
      </c>
      <c r="E6605" s="51">
        <v>45006</v>
      </c>
      <c r="F6605" s="50">
        <v>2</v>
      </c>
      <c r="G6605" s="50" t="str">
        <f>VLOOKUP(Table8[[#This Row],[ProductID]],Table12[[#All],[ProductID]:[ProductFullName]],3,FALSE)</f>
        <v>Product B</v>
      </c>
      <c r="H6605" s="50">
        <v>6</v>
      </c>
      <c r="I6605" s="52">
        <v>45006.71929398147</v>
      </c>
      <c r="J6605" s="50">
        <v>124</v>
      </c>
      <c r="K6605" s="51">
        <v>45006.972222222219</v>
      </c>
      <c r="L6605" s="53"/>
      <c r="M6605" s="54">
        <v>1</v>
      </c>
    </row>
    <row r="6606" spans="2:13" x14ac:dyDescent="0.3">
      <c r="B6606" s="49">
        <v>25449</v>
      </c>
      <c r="C6606" s="50">
        <v>527</v>
      </c>
      <c r="D6606" s="50" t="str">
        <f>VLOOKUP(Table8[[#This Row],[CustomerID]],Table15[[#All],[CustomerID]:[Company Name]],2,FALSE)</f>
        <v>Blooms Photography</v>
      </c>
      <c r="E6606" s="51">
        <v>45006</v>
      </c>
      <c r="F6606" s="50">
        <v>6</v>
      </c>
      <c r="G6606" s="50" t="str">
        <f>VLOOKUP(Table8[[#This Row],[ProductID]],Table12[[#All],[ProductID]:[ProductFullName]],3,FALSE)</f>
        <v>Product F</v>
      </c>
      <c r="H6606" s="53"/>
      <c r="I6606" s="53"/>
      <c r="J6606" s="53"/>
      <c r="K6606" s="51">
        <v>45006.972222222219</v>
      </c>
      <c r="L6606" s="53"/>
      <c r="M6606" s="54">
        <v>1</v>
      </c>
    </row>
    <row r="6607" spans="2:13" x14ac:dyDescent="0.3">
      <c r="B6607" s="49">
        <v>25450</v>
      </c>
      <c r="C6607" s="50">
        <v>972</v>
      </c>
      <c r="D6607" s="50" t="str">
        <f>VLOOKUP(Table8[[#This Row],[CustomerID]],Table15[[#All],[CustomerID]:[Company Name]],2,FALSE)</f>
        <v>J.C. &amp; Co.</v>
      </c>
      <c r="E6607" s="51">
        <v>45006</v>
      </c>
      <c r="F6607" s="50">
        <v>5</v>
      </c>
      <c r="G6607" s="50" t="str">
        <f>VLOOKUP(Table8[[#This Row],[ProductID]],Table12[[#All],[ProductID]:[ProductFullName]],3,FALSE)</f>
        <v>Product E</v>
      </c>
      <c r="H6607" s="50">
        <v>6</v>
      </c>
      <c r="I6607" s="52">
        <v>45006.744143518503</v>
      </c>
      <c r="J6607" s="50">
        <v>114</v>
      </c>
      <c r="K6607" s="51">
        <v>45006.972222222219</v>
      </c>
      <c r="L6607" s="53"/>
      <c r="M6607" s="54">
        <v>1</v>
      </c>
    </row>
    <row r="6608" spans="2:13" x14ac:dyDescent="0.3">
      <c r="B6608" s="49">
        <v>25451</v>
      </c>
      <c r="C6608" s="50">
        <v>585</v>
      </c>
      <c r="D6608" s="50" t="str">
        <f>VLOOKUP(Table8[[#This Row],[CustomerID]],Table15[[#All],[CustomerID]:[Company Name]],2,FALSE)</f>
        <v>Charms And Things</v>
      </c>
      <c r="E6608" s="51">
        <v>45006</v>
      </c>
      <c r="F6608" s="50">
        <v>2</v>
      </c>
      <c r="G6608" s="50" t="str">
        <f>VLOOKUP(Table8[[#This Row],[ProductID]],Table12[[#All],[ProductID]:[ProductFullName]],3,FALSE)</f>
        <v>Product B</v>
      </c>
      <c r="H6608" s="50">
        <v>6</v>
      </c>
      <c r="I6608" s="52">
        <v>45006.757731481463</v>
      </c>
      <c r="J6608" s="50">
        <v>126</v>
      </c>
      <c r="K6608" s="51">
        <v>45006.972222222219</v>
      </c>
      <c r="L6608" s="53"/>
      <c r="M6608" s="54">
        <v>1</v>
      </c>
    </row>
    <row r="6609" spans="2:13" x14ac:dyDescent="0.3">
      <c r="B6609" s="49">
        <v>25452</v>
      </c>
      <c r="C6609" s="50">
        <v>214</v>
      </c>
      <c r="D6609" s="50" t="str">
        <f>VLOOKUP(Table8[[#This Row],[CustomerID]],Table15[[#All],[CustomerID]:[Company Name]],2,FALSE)</f>
        <v>Dell IDA -St.Catharines</v>
      </c>
      <c r="E6609" s="51">
        <v>45007</v>
      </c>
      <c r="F6609" s="50">
        <v>4</v>
      </c>
      <c r="G6609" s="50" t="str">
        <f>VLOOKUP(Table8[[#This Row],[ProductID]],Table12[[#All],[ProductID]:[ProductFullName]],3,FALSE)</f>
        <v>Product D</v>
      </c>
      <c r="H6609" s="50">
        <v>7</v>
      </c>
      <c r="I6609" s="52">
        <v>45007.333333333336</v>
      </c>
      <c r="J6609" s="50">
        <v>113</v>
      </c>
      <c r="K6609" s="51">
        <v>45007.959027777775</v>
      </c>
      <c r="L6609" s="53"/>
      <c r="M6609" s="54">
        <v>1</v>
      </c>
    </row>
    <row r="6610" spans="2:13" x14ac:dyDescent="0.3">
      <c r="B6610" s="49">
        <v>25453</v>
      </c>
      <c r="C6610" s="50">
        <v>28</v>
      </c>
      <c r="D6610" s="50" t="str">
        <f>VLOOKUP(Table8[[#This Row],[CustomerID]],Table15[[#All],[CustomerID]:[Company Name]],2,FALSE)</f>
        <v>Kidston Landing</v>
      </c>
      <c r="E6610" s="51">
        <v>45007</v>
      </c>
      <c r="F6610" s="50">
        <v>2</v>
      </c>
      <c r="G6610" s="50" t="str">
        <f>VLOOKUP(Table8[[#This Row],[ProductID]],Table12[[#All],[ProductID]:[ProductFullName]],3,FALSE)</f>
        <v>Product B</v>
      </c>
      <c r="H6610" s="50">
        <v>2</v>
      </c>
      <c r="I6610" s="52">
        <v>45007.346539351856</v>
      </c>
      <c r="J6610" s="50">
        <v>110</v>
      </c>
      <c r="K6610" s="51">
        <v>45007.959027777775</v>
      </c>
      <c r="L6610" s="53"/>
      <c r="M6610" s="54">
        <v>1</v>
      </c>
    </row>
    <row r="6611" spans="2:13" x14ac:dyDescent="0.3">
      <c r="B6611" s="49">
        <v>25454</v>
      </c>
      <c r="C6611" s="50">
        <v>458</v>
      </c>
      <c r="D6611" s="50" t="str">
        <f>VLOOKUP(Table8[[#This Row],[CustomerID]],Table15[[#All],[CustomerID]:[Company Name]],2,FALSE)</f>
        <v>Paper 'N Things</v>
      </c>
      <c r="E6611" s="51">
        <v>45007</v>
      </c>
      <c r="F6611" s="50">
        <v>2</v>
      </c>
      <c r="G6611" s="50" t="str">
        <f>VLOOKUP(Table8[[#This Row],[ProductID]],Table12[[#All],[ProductID]:[ProductFullName]],3,FALSE)</f>
        <v>Product B</v>
      </c>
      <c r="H6611" s="50">
        <v>3</v>
      </c>
      <c r="I6611" s="52">
        <v>45007.355185185188</v>
      </c>
      <c r="J6611" s="50">
        <v>128</v>
      </c>
      <c r="K6611" s="51">
        <v>45007.959027777775</v>
      </c>
      <c r="L6611" s="53"/>
      <c r="M6611" s="54">
        <v>1</v>
      </c>
    </row>
    <row r="6612" spans="2:13" x14ac:dyDescent="0.3">
      <c r="B6612" s="49">
        <v>25455</v>
      </c>
      <c r="C6612" s="50">
        <v>319</v>
      </c>
      <c r="D6612" s="50" t="str">
        <f>VLOOKUP(Table8[[#This Row],[CustomerID]],Table15[[#All],[CustomerID]:[Company Name]],2,FALSE)</f>
        <v>Fitz and Co</v>
      </c>
      <c r="E6612" s="51">
        <v>45007</v>
      </c>
      <c r="F6612" s="50">
        <v>5</v>
      </c>
      <c r="G6612" s="50" t="str">
        <f>VLOOKUP(Table8[[#This Row],[ProductID]],Table12[[#All],[ProductID]:[ProductFullName]],3,FALSE)</f>
        <v>Product E</v>
      </c>
      <c r="H6612" s="50">
        <v>5</v>
      </c>
      <c r="I6612" s="52">
        <v>45007.365856481483</v>
      </c>
      <c r="J6612" s="50">
        <v>130</v>
      </c>
      <c r="K6612" s="51">
        <v>45007.959027777775</v>
      </c>
      <c r="L6612" s="53"/>
      <c r="M6612" s="54">
        <v>1</v>
      </c>
    </row>
    <row r="6613" spans="2:13" x14ac:dyDescent="0.3">
      <c r="B6613" s="49">
        <v>25456</v>
      </c>
      <c r="C6613" s="50">
        <v>213</v>
      </c>
      <c r="D6613" s="50" t="str">
        <f>VLOOKUP(Table8[[#This Row],[CustomerID]],Table15[[#All],[CustomerID]:[Company Name]],2,FALSE)</f>
        <v>St. Catherines Museum</v>
      </c>
      <c r="E6613" s="51">
        <v>45007</v>
      </c>
      <c r="F6613" s="50">
        <v>6</v>
      </c>
      <c r="G6613" s="50" t="str">
        <f>VLOOKUP(Table8[[#This Row],[ProductID]],Table12[[#All],[ProductID]:[ProductFullName]],3,FALSE)</f>
        <v>Product F</v>
      </c>
      <c r="H6613" s="53"/>
      <c r="I6613" s="53"/>
      <c r="J6613" s="53"/>
      <c r="K6613" s="51">
        <v>45007.959027777775</v>
      </c>
      <c r="L6613" s="53"/>
      <c r="M6613" s="54">
        <v>1</v>
      </c>
    </row>
    <row r="6614" spans="2:13" x14ac:dyDescent="0.3">
      <c r="B6614" s="49">
        <v>25457</v>
      </c>
      <c r="C6614" s="50">
        <v>1128</v>
      </c>
      <c r="D6614" s="50" t="str">
        <f>VLOOKUP(Table8[[#This Row],[CustomerID]],Table15[[#All],[CustomerID]:[Company Name]],2,FALSE)</f>
        <v>Spruce It Up!</v>
      </c>
      <c r="E6614" s="51">
        <v>45007</v>
      </c>
      <c r="F6614" s="50">
        <v>2</v>
      </c>
      <c r="G6614" s="50" t="str">
        <f>VLOOKUP(Table8[[#This Row],[ProductID]],Table12[[#All],[ProductID]:[ProductFullName]],3,FALSE)</f>
        <v>Product B</v>
      </c>
      <c r="H6614" s="50">
        <v>7</v>
      </c>
      <c r="I6614" s="52">
        <v>45007.399050925924</v>
      </c>
      <c r="J6614" s="50">
        <v>124</v>
      </c>
      <c r="K6614" s="51">
        <v>45007.959027777775</v>
      </c>
      <c r="L6614" s="53"/>
      <c r="M6614" s="54">
        <v>1</v>
      </c>
    </row>
    <row r="6615" spans="2:13" x14ac:dyDescent="0.3">
      <c r="B6615" s="49">
        <v>25458</v>
      </c>
      <c r="C6615" s="50">
        <v>599</v>
      </c>
      <c r="D6615" s="50" t="str">
        <f>VLOOKUP(Table8[[#This Row],[CustomerID]],Table15[[#All],[CustomerID]:[Company Name]],2,FALSE)</f>
        <v>Macdonalds Concolidated</v>
      </c>
      <c r="E6615" s="51">
        <v>45007</v>
      </c>
      <c r="F6615" s="50">
        <v>4</v>
      </c>
      <c r="G6615" s="50" t="str">
        <f>VLOOKUP(Table8[[#This Row],[ProductID]],Table12[[#All],[ProductID]:[ProductFullName]],3,FALSE)</f>
        <v>Product D</v>
      </c>
      <c r="H6615" s="50">
        <v>7</v>
      </c>
      <c r="I6615" s="52">
        <v>45007.40893518518</v>
      </c>
      <c r="J6615" s="50">
        <v>107</v>
      </c>
      <c r="K6615" s="51">
        <v>45007.959027777775</v>
      </c>
      <c r="L6615" s="53"/>
      <c r="M6615" s="54">
        <v>1</v>
      </c>
    </row>
    <row r="6616" spans="2:13" x14ac:dyDescent="0.3">
      <c r="B6616" s="49">
        <v>25459</v>
      </c>
      <c r="C6616" s="50">
        <v>466</v>
      </c>
      <c r="D6616" s="50" t="str">
        <f>VLOOKUP(Table8[[#This Row],[CustomerID]],Table15[[#All],[CustomerID]:[Company Name]],2,FALSE)</f>
        <v>North Bay Guardian Pharmacy</v>
      </c>
      <c r="E6616" s="51">
        <v>45007</v>
      </c>
      <c r="F6616" s="50">
        <v>3</v>
      </c>
      <c r="G6616" s="50" t="str">
        <f>VLOOKUP(Table8[[#This Row],[ProductID]],Table12[[#All],[ProductID]:[ProductFullName]],3,FALSE)</f>
        <v>Product C</v>
      </c>
      <c r="H6616" s="50">
        <v>5</v>
      </c>
      <c r="I6616" s="52">
        <v>45007.425115740734</v>
      </c>
      <c r="J6616" s="50">
        <v>113</v>
      </c>
      <c r="K6616" s="51">
        <v>45007.959027777775</v>
      </c>
      <c r="L6616" s="53"/>
      <c r="M6616" s="54">
        <v>1</v>
      </c>
    </row>
    <row r="6617" spans="2:13" x14ac:dyDescent="0.3">
      <c r="B6617" s="49">
        <v>25460</v>
      </c>
      <c r="C6617" s="50">
        <v>915</v>
      </c>
      <c r="D6617" s="50" t="str">
        <f>VLOOKUP(Table8[[#This Row],[CustomerID]],Table15[[#All],[CustomerID]:[Company Name]],2,FALSE)</f>
        <v>Dedrecks Gifts</v>
      </c>
      <c r="E6617" s="51">
        <v>45007</v>
      </c>
      <c r="F6617" s="50">
        <v>1</v>
      </c>
      <c r="G6617" s="50" t="str">
        <f>VLOOKUP(Table8[[#This Row],[ProductID]],Table12[[#All],[ProductID]:[ProductFullName]],3,FALSE)</f>
        <v>Product A</v>
      </c>
      <c r="H6617" s="50">
        <v>6</v>
      </c>
      <c r="I6617" s="52">
        <v>45007.441666666658</v>
      </c>
      <c r="J6617" s="50">
        <v>129</v>
      </c>
      <c r="K6617" s="51">
        <v>45007.959027777775</v>
      </c>
      <c r="L6617" s="53"/>
      <c r="M6617" s="54">
        <v>1</v>
      </c>
    </row>
    <row r="6618" spans="2:13" x14ac:dyDescent="0.3">
      <c r="B6618" s="49">
        <v>25461</v>
      </c>
      <c r="C6618" s="50">
        <v>501</v>
      </c>
      <c r="D6618" s="50" t="str">
        <f>VLOOKUP(Table8[[#This Row],[CustomerID]],Table15[[#All],[CustomerID]:[Company Name]],2,FALSE)</f>
        <v>JIGSAW</v>
      </c>
      <c r="E6618" s="51">
        <v>45007</v>
      </c>
      <c r="F6618" s="50">
        <v>2</v>
      </c>
      <c r="G6618" s="50" t="str">
        <f>VLOOKUP(Table8[[#This Row],[ProductID]],Table12[[#All],[ProductID]:[ProductFullName]],3,FALSE)</f>
        <v>Product B</v>
      </c>
      <c r="H6618" s="50">
        <v>7</v>
      </c>
      <c r="I6618" s="52">
        <v>45007.453159722216</v>
      </c>
      <c r="J6618" s="50">
        <v>124</v>
      </c>
      <c r="K6618" s="51">
        <v>45007.959027777775</v>
      </c>
      <c r="L6618" s="53"/>
      <c r="M6618" s="54">
        <v>1</v>
      </c>
    </row>
    <row r="6619" spans="2:13" x14ac:dyDescent="0.3">
      <c r="B6619" s="49">
        <v>25462</v>
      </c>
      <c r="C6619" s="50">
        <v>744</v>
      </c>
      <c r="D6619" s="50" t="str">
        <f>VLOOKUP(Table8[[#This Row],[CustomerID]],Table15[[#All],[CustomerID]:[Company Name]],2,FALSE)</f>
        <v>Niuvirvialaaq</v>
      </c>
      <c r="E6619" s="51">
        <v>45007</v>
      </c>
      <c r="F6619" s="50">
        <v>1</v>
      </c>
      <c r="G6619" s="50" t="str">
        <f>VLOOKUP(Table8[[#This Row],[ProductID]],Table12[[#All],[ProductID]:[ProductFullName]],3,FALSE)</f>
        <v>Product A</v>
      </c>
      <c r="H6619" s="50">
        <v>5</v>
      </c>
      <c r="I6619" s="52">
        <v>45007.468148148138</v>
      </c>
      <c r="J6619" s="50">
        <v>127</v>
      </c>
      <c r="K6619" s="51">
        <v>45007.959027777775</v>
      </c>
      <c r="L6619" s="53"/>
      <c r="M6619" s="54">
        <v>1</v>
      </c>
    </row>
    <row r="6620" spans="2:13" x14ac:dyDescent="0.3">
      <c r="B6620" s="49">
        <v>25463</v>
      </c>
      <c r="C6620" s="50">
        <v>1222</v>
      </c>
      <c r="D6620" s="50" t="str">
        <f>VLOOKUP(Table8[[#This Row],[CustomerID]],Table15[[#All],[CustomerID]:[Company Name]],2,FALSE)</f>
        <v>Dillard's</v>
      </c>
      <c r="E6620" s="51">
        <v>45007</v>
      </c>
      <c r="F6620" s="50">
        <v>1</v>
      </c>
      <c r="G6620" s="50" t="str">
        <f>VLOOKUP(Table8[[#This Row],[ProductID]],Table12[[#All],[ProductID]:[ProductFullName]],3,FALSE)</f>
        <v>Product A</v>
      </c>
      <c r="H6620" s="50">
        <v>4</v>
      </c>
      <c r="I6620" s="52">
        <v>45007.482881944437</v>
      </c>
      <c r="J6620" s="50">
        <v>118</v>
      </c>
      <c r="K6620" s="51">
        <v>45007.959027777775</v>
      </c>
      <c r="L6620" s="53"/>
      <c r="M6620" s="54">
        <v>1</v>
      </c>
    </row>
    <row r="6621" spans="2:13" x14ac:dyDescent="0.3">
      <c r="B6621" s="49">
        <v>25464</v>
      </c>
      <c r="C6621" s="50">
        <v>656</v>
      </c>
      <c r="D6621" s="50" t="str">
        <f>VLOOKUP(Table8[[#This Row],[CustomerID]],Table15[[#All],[CustomerID]:[Company Name]],2,FALSE)</f>
        <v>Summerland Pharmacy</v>
      </c>
      <c r="E6621" s="51">
        <v>45007</v>
      </c>
      <c r="F6621" s="50">
        <v>5</v>
      </c>
      <c r="G6621" s="50" t="str">
        <f>VLOOKUP(Table8[[#This Row],[ProductID]],Table12[[#All],[ProductID]:[ProductFullName]],3,FALSE)</f>
        <v>Product E</v>
      </c>
      <c r="H6621" s="50">
        <v>7</v>
      </c>
      <c r="I6621" s="52">
        <v>45007.495335648142</v>
      </c>
      <c r="J6621" s="50">
        <v>118</v>
      </c>
      <c r="K6621" s="51">
        <v>45007.959027777775</v>
      </c>
      <c r="L6621" s="53"/>
      <c r="M6621" s="54">
        <v>1</v>
      </c>
    </row>
    <row r="6622" spans="2:13" x14ac:dyDescent="0.3">
      <c r="B6622" s="49">
        <v>25465</v>
      </c>
      <c r="C6622" s="50">
        <v>1146</v>
      </c>
      <c r="D6622" s="50" t="str">
        <f>VLOOKUP(Table8[[#This Row],[CustomerID]],Table15[[#All],[CustomerID]:[Company Name]],2,FALSE)</f>
        <v>Sue's Hallmark - Middleton</v>
      </c>
      <c r="E6622" s="51">
        <v>45007</v>
      </c>
      <c r="F6622" s="50">
        <v>6</v>
      </c>
      <c r="G6622" s="50" t="str">
        <f>VLOOKUP(Table8[[#This Row],[ProductID]],Table12[[#All],[ProductID]:[ProductFullName]],3,FALSE)</f>
        <v>Product F</v>
      </c>
      <c r="H6622" s="53"/>
      <c r="I6622" s="53"/>
      <c r="J6622" s="53"/>
      <c r="K6622" s="51">
        <v>45007.959027777775</v>
      </c>
      <c r="L6622" s="53"/>
      <c r="M6622" s="54">
        <v>1</v>
      </c>
    </row>
    <row r="6623" spans="2:13" x14ac:dyDescent="0.3">
      <c r="B6623" s="49">
        <v>25466</v>
      </c>
      <c r="C6623" s="50">
        <v>104</v>
      </c>
      <c r="D6623" s="50" t="str">
        <f>VLOOKUP(Table8[[#This Row],[CustomerID]],Table15[[#All],[CustomerID]:[Company Name]],2,FALSE)</f>
        <v>Oink! Oink!</v>
      </c>
      <c r="E6623" s="51">
        <v>45007</v>
      </c>
      <c r="F6623" s="50">
        <v>4</v>
      </c>
      <c r="G6623" s="50" t="str">
        <f>VLOOKUP(Table8[[#This Row],[ProductID]],Table12[[#All],[ProductID]:[ProductFullName]],3,FALSE)</f>
        <v>Product D</v>
      </c>
      <c r="H6623" s="50">
        <v>4</v>
      </c>
      <c r="I6623" s="52">
        <v>45007.519293981481</v>
      </c>
      <c r="J6623" s="50">
        <v>131</v>
      </c>
      <c r="K6623" s="51">
        <v>45007.959027777775</v>
      </c>
      <c r="L6623" s="53"/>
      <c r="M6623" s="54">
        <v>1</v>
      </c>
    </row>
    <row r="6624" spans="2:13" x14ac:dyDescent="0.3">
      <c r="B6624" s="49">
        <v>25467</v>
      </c>
      <c r="C6624" s="50">
        <v>834</v>
      </c>
      <c r="D6624" s="50" t="str">
        <f>VLOOKUP(Table8[[#This Row],[CustomerID]],Table15[[#All],[CustomerID]:[Company Name]],2,FALSE)</f>
        <v>P.S. I Love You</v>
      </c>
      <c r="E6624" s="51">
        <v>45007</v>
      </c>
      <c r="F6624" s="50">
        <v>4</v>
      </c>
      <c r="G6624" s="50" t="str">
        <f>VLOOKUP(Table8[[#This Row],[ProductID]],Table12[[#All],[ProductID]:[ProductFullName]],3,FALSE)</f>
        <v>Product D</v>
      </c>
      <c r="H6624" s="50">
        <v>2</v>
      </c>
      <c r="I6624" s="52">
        <v>45007.53224537037</v>
      </c>
      <c r="J6624" s="50">
        <v>105</v>
      </c>
      <c r="K6624" s="51">
        <v>45007.959027777775</v>
      </c>
      <c r="L6624" s="53"/>
      <c r="M6624" s="54">
        <v>1</v>
      </c>
    </row>
    <row r="6625" spans="2:13" x14ac:dyDescent="0.3">
      <c r="B6625" s="49">
        <v>25468</v>
      </c>
      <c r="C6625" s="50">
        <v>936</v>
      </c>
      <c r="D6625" s="50" t="str">
        <f>VLOOKUP(Table8[[#This Row],[CustomerID]],Table15[[#All],[CustomerID]:[Company Name]],2,FALSE)</f>
        <v>Rozmataz Art &amp; Framing</v>
      </c>
      <c r="E6625" s="51">
        <v>45007</v>
      </c>
      <c r="F6625" s="50">
        <v>3</v>
      </c>
      <c r="G6625" s="50" t="str">
        <f>VLOOKUP(Table8[[#This Row],[ProductID]],Table12[[#All],[ProductID]:[ProductFullName]],3,FALSE)</f>
        <v>Product C</v>
      </c>
      <c r="H6625" s="50">
        <v>6</v>
      </c>
      <c r="I6625" s="52">
        <v>45007.545219907406</v>
      </c>
      <c r="J6625" s="50">
        <v>110</v>
      </c>
      <c r="K6625" s="51">
        <v>45007.959027777775</v>
      </c>
      <c r="L6625" s="53"/>
      <c r="M6625" s="54">
        <v>1</v>
      </c>
    </row>
    <row r="6626" spans="2:13" x14ac:dyDescent="0.3">
      <c r="B6626" s="49">
        <v>25469</v>
      </c>
      <c r="C6626" s="50">
        <v>782</v>
      </c>
      <c r="D6626" s="50" t="str">
        <f>VLOOKUP(Table8[[#This Row],[CustomerID]],Table15[[#All],[CustomerID]:[Company Name]],2,FALSE)</f>
        <v>Hannah's Hallmark</v>
      </c>
      <c r="E6626" s="51">
        <v>45007</v>
      </c>
      <c r="F6626" s="50">
        <v>6</v>
      </c>
      <c r="G6626" s="50" t="str">
        <f>VLOOKUP(Table8[[#This Row],[ProductID]],Table12[[#All],[ProductID]:[ProductFullName]],3,FALSE)</f>
        <v>Product F</v>
      </c>
      <c r="H6626" s="53"/>
      <c r="I6626" s="53"/>
      <c r="J6626" s="53"/>
      <c r="K6626" s="51">
        <v>45007.959027777775</v>
      </c>
      <c r="L6626" s="53"/>
      <c r="M6626" s="54">
        <v>1</v>
      </c>
    </row>
    <row r="6627" spans="2:13" x14ac:dyDescent="0.3">
      <c r="B6627" s="49">
        <v>25470</v>
      </c>
      <c r="C6627" s="50">
        <v>1063</v>
      </c>
      <c r="D6627" s="50" t="str">
        <f>VLOOKUP(Table8[[#This Row],[CustomerID]],Table15[[#All],[CustomerID]:[Company Name]],2,FALSE)</f>
        <v>Think Toys</v>
      </c>
      <c r="E6627" s="51">
        <v>45007</v>
      </c>
      <c r="F6627" s="50">
        <v>1</v>
      </c>
      <c r="G6627" s="50" t="str">
        <f>VLOOKUP(Table8[[#This Row],[ProductID]],Table12[[#All],[ProductID]:[ProductFullName]],3,FALSE)</f>
        <v>Product A</v>
      </c>
      <c r="H6627" s="50">
        <v>5</v>
      </c>
      <c r="I6627" s="52">
        <v>45007.572951388887</v>
      </c>
      <c r="J6627" s="50">
        <v>129</v>
      </c>
      <c r="K6627" s="51">
        <v>45007.959027777775</v>
      </c>
      <c r="L6627" s="53"/>
      <c r="M6627" s="54">
        <v>1</v>
      </c>
    </row>
    <row r="6628" spans="2:13" x14ac:dyDescent="0.3">
      <c r="B6628" s="49">
        <v>25471</v>
      </c>
      <c r="C6628" s="50">
        <v>714</v>
      </c>
      <c r="D6628" s="50" t="str">
        <f>VLOOKUP(Table8[[#This Row],[CustomerID]],Table15[[#All],[CustomerID]:[Company Name]],2,FALSE)</f>
        <v>London Drugs - H.O</v>
      </c>
      <c r="E6628" s="51">
        <v>45007</v>
      </c>
      <c r="F6628" s="50">
        <v>5</v>
      </c>
      <c r="G6628" s="50" t="str">
        <f>VLOOKUP(Table8[[#This Row],[ProductID]],Table12[[#All],[ProductID]:[ProductFullName]],3,FALSE)</f>
        <v>Product E</v>
      </c>
      <c r="H6628" s="50">
        <v>6</v>
      </c>
      <c r="I6628" s="52">
        <v>45007.589699074073</v>
      </c>
      <c r="J6628" s="50">
        <v>130</v>
      </c>
      <c r="K6628" s="51">
        <v>45007.959027777775</v>
      </c>
      <c r="L6628" s="53"/>
      <c r="M6628" s="54">
        <v>1</v>
      </c>
    </row>
    <row r="6629" spans="2:13" x14ac:dyDescent="0.3">
      <c r="B6629" s="49">
        <v>25472</v>
      </c>
      <c r="C6629" s="50">
        <v>794</v>
      </c>
      <c r="D6629" s="50" t="str">
        <f>VLOOKUP(Table8[[#This Row],[CustomerID]],Table15[[#All],[CustomerID]:[Company Name]],2,FALSE)</f>
        <v>Northshire Bookstore</v>
      </c>
      <c r="E6629" s="51">
        <v>45007</v>
      </c>
      <c r="F6629" s="50">
        <v>3</v>
      </c>
      <c r="G6629" s="50" t="str">
        <f>VLOOKUP(Table8[[#This Row],[ProductID]],Table12[[#All],[ProductID]:[ProductFullName]],3,FALSE)</f>
        <v>Product C</v>
      </c>
      <c r="H6629" s="50">
        <v>7</v>
      </c>
      <c r="I6629" s="52">
        <v>45007.605717592589</v>
      </c>
      <c r="J6629" s="50">
        <v>118</v>
      </c>
      <c r="K6629" s="51">
        <v>45007.959027777775</v>
      </c>
      <c r="L6629" s="53"/>
      <c r="M6629" s="54">
        <v>1</v>
      </c>
    </row>
    <row r="6630" spans="2:13" x14ac:dyDescent="0.3">
      <c r="B6630" s="49">
        <v>25473</v>
      </c>
      <c r="C6630" s="50">
        <v>292</v>
      </c>
      <c r="D6630" s="50" t="str">
        <f>VLOOKUP(Table8[[#This Row],[CustomerID]],Table15[[#All],[CustomerID]:[Company Name]],2,FALSE)</f>
        <v>Zellers Store #326</v>
      </c>
      <c r="E6630" s="51">
        <v>45007</v>
      </c>
      <c r="F6630" s="50">
        <v>4</v>
      </c>
      <c r="G6630" s="50" t="str">
        <f>VLOOKUP(Table8[[#This Row],[ProductID]],Table12[[#All],[ProductID]:[ProductFullName]],3,FALSE)</f>
        <v>Product D</v>
      </c>
      <c r="H6630" s="50">
        <v>4</v>
      </c>
      <c r="I6630" s="52">
        <v>45007.622453703698</v>
      </c>
      <c r="J6630" s="50">
        <v>109</v>
      </c>
      <c r="K6630" s="51">
        <v>45007.959027777775</v>
      </c>
      <c r="L6630" s="53"/>
      <c r="M6630" s="54">
        <v>1</v>
      </c>
    </row>
    <row r="6631" spans="2:13" x14ac:dyDescent="0.3">
      <c r="B6631" s="49">
        <v>25474</v>
      </c>
      <c r="C6631" s="50">
        <v>723</v>
      </c>
      <c r="D6631" s="50" t="str">
        <f>VLOOKUP(Table8[[#This Row],[CustomerID]],Table15[[#All],[CustomerID]:[Company Name]],2,FALSE)</f>
        <v>Olivia's Pharmacy</v>
      </c>
      <c r="E6631" s="51">
        <v>45007</v>
      </c>
      <c r="F6631" s="50">
        <v>4</v>
      </c>
      <c r="G6631" s="50" t="str">
        <f>VLOOKUP(Table8[[#This Row],[ProductID]],Table12[[#All],[ProductID]:[ProductFullName]],3,FALSE)</f>
        <v>Product D</v>
      </c>
      <c r="H6631" s="50">
        <v>5</v>
      </c>
      <c r="I6631" s="52">
        <v>45007.631990740738</v>
      </c>
      <c r="J6631" s="50">
        <v>108</v>
      </c>
      <c r="K6631" s="51">
        <v>45007.959027777775</v>
      </c>
      <c r="L6631" s="53"/>
      <c r="M6631" s="54">
        <v>1</v>
      </c>
    </row>
    <row r="6632" spans="2:13" x14ac:dyDescent="0.3">
      <c r="B6632" s="49">
        <v>25475</v>
      </c>
      <c r="C6632" s="50">
        <v>1219</v>
      </c>
      <c r="D6632" s="50" t="str">
        <f>VLOOKUP(Table8[[#This Row],[CustomerID]],Table15[[#All],[CustomerID]:[Company Name]],2,FALSE)</f>
        <v>Dillard's OLathe, KS</v>
      </c>
      <c r="E6632" s="51">
        <v>45007</v>
      </c>
      <c r="F6632" s="50">
        <v>1</v>
      </c>
      <c r="G6632" s="50" t="str">
        <f>VLOOKUP(Table8[[#This Row],[ProductID]],Table12[[#All],[ProductID]:[ProductFullName]],3,FALSE)</f>
        <v>Product A</v>
      </c>
      <c r="H6632" s="50">
        <v>4</v>
      </c>
      <c r="I6632" s="52">
        <v>45007.64844907407</v>
      </c>
      <c r="J6632" s="50">
        <v>109</v>
      </c>
      <c r="K6632" s="51">
        <v>45007.959027777775</v>
      </c>
      <c r="L6632" s="53"/>
      <c r="M6632" s="54">
        <v>1</v>
      </c>
    </row>
    <row r="6633" spans="2:13" x14ac:dyDescent="0.3">
      <c r="B6633" s="49">
        <v>25476</v>
      </c>
      <c r="C6633" s="50">
        <v>1025</v>
      </c>
      <c r="D6633" s="50" t="str">
        <f>VLOOKUP(Table8[[#This Row],[CustomerID]],Table15[[#All],[CustomerID]:[Company Name]],2,FALSE)</f>
        <v>Parsons</v>
      </c>
      <c r="E6633" s="51">
        <v>45007</v>
      </c>
      <c r="F6633" s="50">
        <v>6</v>
      </c>
      <c r="G6633" s="50" t="str">
        <f>VLOOKUP(Table8[[#This Row],[ProductID]],Table12[[#All],[ProductID]:[ProductFullName]],3,FALSE)</f>
        <v>Product F</v>
      </c>
      <c r="H6633" s="53"/>
      <c r="I6633" s="53"/>
      <c r="J6633" s="53"/>
      <c r="K6633" s="51">
        <v>45007.959027777775</v>
      </c>
      <c r="L6633" s="53"/>
      <c r="M6633" s="54">
        <v>1</v>
      </c>
    </row>
    <row r="6634" spans="2:13" x14ac:dyDescent="0.3">
      <c r="B6634" s="49">
        <v>25477</v>
      </c>
      <c r="C6634" s="50">
        <v>915</v>
      </c>
      <c r="D6634" s="50" t="str">
        <f>VLOOKUP(Table8[[#This Row],[CustomerID]],Table15[[#All],[CustomerID]:[Company Name]],2,FALSE)</f>
        <v>Dedrecks Gifts</v>
      </c>
      <c r="E6634" s="51">
        <v>45007</v>
      </c>
      <c r="F6634" s="50">
        <v>1</v>
      </c>
      <c r="G6634" s="50" t="str">
        <f>VLOOKUP(Table8[[#This Row],[ProductID]],Table12[[#All],[ProductID]:[ProductFullName]],3,FALSE)</f>
        <v>Product A</v>
      </c>
      <c r="H6634" s="50">
        <v>7</v>
      </c>
      <c r="I6634" s="52">
        <v>45007.678564814807</v>
      </c>
      <c r="J6634" s="50">
        <v>132</v>
      </c>
      <c r="K6634" s="51">
        <v>45007.959027777775</v>
      </c>
      <c r="L6634" s="53"/>
      <c r="M6634" s="54">
        <v>1</v>
      </c>
    </row>
    <row r="6635" spans="2:13" x14ac:dyDescent="0.3">
      <c r="B6635" s="49">
        <v>25478</v>
      </c>
      <c r="C6635" s="50">
        <v>758</v>
      </c>
      <c r="D6635" s="50" t="str">
        <f>VLOOKUP(Table8[[#This Row],[CustomerID]],Table15[[#All],[CustomerID]:[Company Name]],2,FALSE)</f>
        <v>Ruby Slipper</v>
      </c>
      <c r="E6635" s="51">
        <v>45007</v>
      </c>
      <c r="F6635" s="50">
        <v>5</v>
      </c>
      <c r="G6635" s="50" t="str">
        <f>VLOOKUP(Table8[[#This Row],[ProductID]],Table12[[#All],[ProductID]:[ProductFullName]],3,FALSE)</f>
        <v>Product E</v>
      </c>
      <c r="H6635" s="50">
        <v>2</v>
      </c>
      <c r="I6635" s="52">
        <v>45007.694884259254</v>
      </c>
      <c r="J6635" s="50">
        <v>123</v>
      </c>
      <c r="K6635" s="51">
        <v>45007.959027777775</v>
      </c>
      <c r="L6635" s="53"/>
      <c r="M6635" s="54">
        <v>1</v>
      </c>
    </row>
    <row r="6636" spans="2:13" x14ac:dyDescent="0.3">
      <c r="B6636" s="49">
        <v>25479</v>
      </c>
      <c r="C6636" s="50">
        <v>246</v>
      </c>
      <c r="D6636" s="50" t="str">
        <f>VLOOKUP(Table8[[#This Row],[CustomerID]],Table15[[#All],[CustomerID]:[Company Name]],2,FALSE)</f>
        <v>Milano Concepts Inc.</v>
      </c>
      <c r="E6636" s="51">
        <v>45007</v>
      </c>
      <c r="F6636" s="50">
        <v>4</v>
      </c>
      <c r="G6636" s="50" t="str">
        <f>VLOOKUP(Table8[[#This Row],[ProductID]],Table12[[#All],[ProductID]:[ProductFullName]],3,FALSE)</f>
        <v>Product D</v>
      </c>
      <c r="H6636" s="50">
        <v>6</v>
      </c>
      <c r="I6636" s="52">
        <v>45007.706203703696</v>
      </c>
      <c r="J6636" s="50">
        <v>112</v>
      </c>
      <c r="K6636" s="51">
        <v>45007.959027777775</v>
      </c>
      <c r="L6636" s="53"/>
      <c r="M6636" s="54">
        <v>1</v>
      </c>
    </row>
    <row r="6637" spans="2:13" x14ac:dyDescent="0.3">
      <c r="B6637" s="49">
        <v>25480</v>
      </c>
      <c r="C6637" s="50">
        <v>1374</v>
      </c>
      <c r="D6637" s="50" t="str">
        <f>VLOOKUP(Table8[[#This Row],[CustomerID]],Table15[[#All],[CustomerID]:[Company Name]],2,FALSE)</f>
        <v>Potpourri Group, Inc</v>
      </c>
      <c r="E6637" s="51">
        <v>45007</v>
      </c>
      <c r="F6637" s="50">
        <v>3</v>
      </c>
      <c r="G6637" s="50" t="str">
        <f>VLOOKUP(Table8[[#This Row],[ProductID]],Table12[[#All],[ProductID]:[ProductFullName]],3,FALSE)</f>
        <v>Product C</v>
      </c>
      <c r="H6637" s="50">
        <v>3</v>
      </c>
      <c r="I6637" s="52">
        <v>45007.722129629619</v>
      </c>
      <c r="J6637" s="50">
        <v>126</v>
      </c>
      <c r="K6637" s="51">
        <v>45007.959027777775</v>
      </c>
      <c r="L6637" s="53"/>
      <c r="M6637" s="54">
        <v>1</v>
      </c>
    </row>
    <row r="6638" spans="2:13" x14ac:dyDescent="0.3">
      <c r="B6638" s="49">
        <v>25481</v>
      </c>
      <c r="C6638" s="50">
        <v>14</v>
      </c>
      <c r="D6638" s="50" t="str">
        <f>VLOOKUP(Table8[[#This Row],[CustomerID]],Table15[[#All],[CustomerID]:[Company Name]],2,FALSE)</f>
        <v>RODDICKTON PHARMACHOICE</v>
      </c>
      <c r="E6638" s="51">
        <v>45007</v>
      </c>
      <c r="F6638" s="50">
        <v>2</v>
      </c>
      <c r="G6638" s="50" t="str">
        <f>VLOOKUP(Table8[[#This Row],[ProductID]],Table12[[#All],[ProductID]:[ProductFullName]],3,FALSE)</f>
        <v>Product B</v>
      </c>
      <c r="H6638" s="50">
        <v>6</v>
      </c>
      <c r="I6638" s="52">
        <v>45007.733796296285</v>
      </c>
      <c r="J6638" s="50">
        <v>113</v>
      </c>
      <c r="K6638" s="51">
        <v>45007.959027777775</v>
      </c>
      <c r="L6638" s="53"/>
      <c r="M6638" s="54">
        <v>1</v>
      </c>
    </row>
    <row r="6639" spans="2:13" x14ac:dyDescent="0.3">
      <c r="B6639" s="49">
        <v>25482</v>
      </c>
      <c r="C6639" s="50">
        <v>385</v>
      </c>
      <c r="D6639" s="50" t="str">
        <f>VLOOKUP(Table8[[#This Row],[CustomerID]],Table15[[#All],[CustomerID]:[Company Name]],2,FALSE)</f>
        <v>Highland Pharmacy</v>
      </c>
      <c r="E6639" s="51">
        <v>45007</v>
      </c>
      <c r="F6639" s="50">
        <v>6</v>
      </c>
      <c r="G6639" s="50" t="str">
        <f>VLOOKUP(Table8[[#This Row],[ProductID]],Table12[[#All],[ProductID]:[ProductFullName]],3,FALSE)</f>
        <v>Product F</v>
      </c>
      <c r="H6639" s="53"/>
      <c r="I6639" s="53"/>
      <c r="J6639" s="53"/>
      <c r="K6639" s="51">
        <v>45007.959027777775</v>
      </c>
      <c r="L6639" s="53"/>
      <c r="M6639" s="54">
        <v>1</v>
      </c>
    </row>
    <row r="6640" spans="2:13" x14ac:dyDescent="0.3">
      <c r="B6640" s="49">
        <v>25483</v>
      </c>
      <c r="C6640" s="50">
        <v>261</v>
      </c>
      <c r="D6640" s="50" t="str">
        <f>VLOOKUP(Table8[[#This Row],[CustomerID]],Table15[[#All],[CustomerID]:[Company Name]],2,FALSE)</f>
        <v>Park Royal Home Hardware</v>
      </c>
      <c r="E6640" s="51">
        <v>45007</v>
      </c>
      <c r="F6640" s="50">
        <v>4</v>
      </c>
      <c r="G6640" s="50" t="str">
        <f>VLOOKUP(Table8[[#This Row],[ProductID]],Table12[[#All],[ProductID]:[ProductFullName]],3,FALSE)</f>
        <v>Product D</v>
      </c>
      <c r="H6640" s="50">
        <v>4</v>
      </c>
      <c r="I6640" s="52">
        <v>45007.75903935184</v>
      </c>
      <c r="J6640" s="50">
        <v>129</v>
      </c>
      <c r="K6640" s="51">
        <v>45007.959027777775</v>
      </c>
      <c r="L6640" s="53"/>
      <c r="M6640" s="54">
        <v>1</v>
      </c>
    </row>
    <row r="6641" spans="2:13" x14ac:dyDescent="0.3">
      <c r="B6641" s="49">
        <v>25484</v>
      </c>
      <c r="C6641" s="50">
        <v>522</v>
      </c>
      <c r="D6641" s="50" t="str">
        <f>VLOOKUP(Table8[[#This Row],[CustomerID]],Table15[[#All],[CustomerID]:[Company Name]],2,FALSE)</f>
        <v>BUCK $ STORE</v>
      </c>
      <c r="E6641" s="51">
        <v>45007</v>
      </c>
      <c r="F6641" s="50">
        <v>5</v>
      </c>
      <c r="G6641" s="50" t="str">
        <f>VLOOKUP(Table8[[#This Row],[ProductID]],Table12[[#All],[ProductID]:[ProductFullName]],3,FALSE)</f>
        <v>Product E</v>
      </c>
      <c r="H6641" s="50">
        <v>3</v>
      </c>
      <c r="I6641" s="52">
        <v>45007.76962962962</v>
      </c>
      <c r="J6641" s="50">
        <v>131</v>
      </c>
      <c r="K6641" s="51">
        <v>45007.959027777775</v>
      </c>
      <c r="L6641" s="53"/>
      <c r="M6641" s="54">
        <v>1</v>
      </c>
    </row>
    <row r="6642" spans="2:13" x14ac:dyDescent="0.3">
      <c r="B6642" s="49">
        <v>25485</v>
      </c>
      <c r="C6642" s="50">
        <v>743</v>
      </c>
      <c r="D6642" s="50" t="str">
        <f>VLOOKUP(Table8[[#This Row],[CustomerID]],Table15[[#All],[CustomerID]:[Company Name]],2,FALSE)</f>
        <v>Baffin Flowers And Gifts</v>
      </c>
      <c r="E6642" s="51">
        <v>45008</v>
      </c>
      <c r="F6642" s="50">
        <v>1</v>
      </c>
      <c r="G6642" s="50" t="str">
        <f>VLOOKUP(Table8[[#This Row],[ProductID]],Table12[[#All],[ProductID]:[ProductFullName]],3,FALSE)</f>
        <v>Product A</v>
      </c>
      <c r="H6642" s="50">
        <v>2</v>
      </c>
      <c r="I6642" s="52">
        <v>45008.333333333336</v>
      </c>
      <c r="J6642" s="50">
        <v>112</v>
      </c>
      <c r="K6642" s="51">
        <v>45008.950694444444</v>
      </c>
      <c r="L6642" s="53"/>
      <c r="M6642" s="54">
        <v>1</v>
      </c>
    </row>
    <row r="6643" spans="2:13" x14ac:dyDescent="0.3">
      <c r="B6643" s="49">
        <v>25486</v>
      </c>
      <c r="C6643" s="50">
        <v>977</v>
      </c>
      <c r="D6643" s="50" t="str">
        <f>VLOOKUP(Table8[[#This Row],[CustomerID]],Table15[[#All],[CustomerID]:[Company Name]],2,FALSE)</f>
        <v>K-Lee Enterprises</v>
      </c>
      <c r="E6643" s="51">
        <v>45008</v>
      </c>
      <c r="F6643" s="50">
        <v>2</v>
      </c>
      <c r="G6643" s="50" t="str">
        <f>VLOOKUP(Table8[[#This Row],[ProductID]],Table12[[#All],[ProductID]:[ProductFullName]],3,FALSE)</f>
        <v>Product B</v>
      </c>
      <c r="H6643" s="50">
        <v>5</v>
      </c>
      <c r="I6643" s="52">
        <v>45008.348298611112</v>
      </c>
      <c r="J6643" s="50">
        <v>117</v>
      </c>
      <c r="K6643" s="51">
        <v>45008.950694444444</v>
      </c>
      <c r="L6643" s="53"/>
      <c r="M6643" s="54">
        <v>1</v>
      </c>
    </row>
    <row r="6644" spans="2:13" x14ac:dyDescent="0.3">
      <c r="B6644" s="49">
        <v>25487</v>
      </c>
      <c r="C6644" s="50">
        <v>1401</v>
      </c>
      <c r="D6644" s="50" t="str">
        <f>VLOOKUP(Table8[[#This Row],[CustomerID]],Table15[[#All],[CustomerID]:[Company Name]],2,FALSE)</f>
        <v>Ponteghapa By Boga</v>
      </c>
      <c r="E6644" s="51">
        <v>45008</v>
      </c>
      <c r="F6644" s="50">
        <v>1</v>
      </c>
      <c r="G6644" s="50" t="str">
        <f>VLOOKUP(Table8[[#This Row],[ProductID]],Table12[[#All],[ProductID]:[ProductFullName]],3,FALSE)</f>
        <v>Product A</v>
      </c>
      <c r="H6644" s="50">
        <v>6</v>
      </c>
      <c r="I6644" s="52">
        <v>45008.359456018523</v>
      </c>
      <c r="J6644" s="50">
        <v>118</v>
      </c>
      <c r="K6644" s="51">
        <v>45008.950694444444</v>
      </c>
      <c r="L6644" s="53"/>
      <c r="M6644" s="54">
        <v>1</v>
      </c>
    </row>
    <row r="6645" spans="2:13" x14ac:dyDescent="0.3">
      <c r="B6645" s="49">
        <v>25488</v>
      </c>
      <c r="C6645" s="50">
        <v>466</v>
      </c>
      <c r="D6645" s="50" t="str">
        <f>VLOOKUP(Table8[[#This Row],[CustomerID]],Table15[[#All],[CustomerID]:[Company Name]],2,FALSE)</f>
        <v>North Bay Guardian Pharmacy</v>
      </c>
      <c r="E6645" s="51">
        <v>45008</v>
      </c>
      <c r="F6645" s="50">
        <v>2</v>
      </c>
      <c r="G6645" s="50" t="str">
        <f>VLOOKUP(Table8[[#This Row],[ProductID]],Table12[[#All],[ProductID]:[ProductFullName]],3,FALSE)</f>
        <v>Product B</v>
      </c>
      <c r="H6645" s="50">
        <v>5</v>
      </c>
      <c r="I6645" s="52">
        <v>45008.372025462966</v>
      </c>
      <c r="J6645" s="50">
        <v>122</v>
      </c>
      <c r="K6645" s="51">
        <v>45008.950694444444</v>
      </c>
      <c r="L6645" s="53"/>
      <c r="M6645" s="54">
        <v>1</v>
      </c>
    </row>
    <row r="6646" spans="2:13" x14ac:dyDescent="0.3">
      <c r="B6646" s="49">
        <v>25489</v>
      </c>
      <c r="C6646" s="50">
        <v>294</v>
      </c>
      <c r="D6646" s="50" t="str">
        <f>VLOOKUP(Table8[[#This Row],[CustomerID]],Table15[[#All],[CustomerID]:[Company Name]],2,FALSE)</f>
        <v>Hallmark - Bolton</v>
      </c>
      <c r="E6646" s="51">
        <v>45008</v>
      </c>
      <c r="F6646" s="50">
        <v>1</v>
      </c>
      <c r="G6646" s="50" t="str">
        <f>VLOOKUP(Table8[[#This Row],[ProductID]],Table12[[#All],[ProductID]:[ProductFullName]],3,FALSE)</f>
        <v>Product A</v>
      </c>
      <c r="H6646" s="50">
        <v>7</v>
      </c>
      <c r="I6646" s="52">
        <v>45008.386412037042</v>
      </c>
      <c r="J6646" s="50">
        <v>132</v>
      </c>
      <c r="K6646" s="51">
        <v>45008.950694444444</v>
      </c>
      <c r="L6646" s="53"/>
      <c r="M6646" s="54">
        <v>1</v>
      </c>
    </row>
    <row r="6647" spans="2:13" x14ac:dyDescent="0.3">
      <c r="B6647" s="49">
        <v>25490</v>
      </c>
      <c r="C6647" s="50">
        <v>872</v>
      </c>
      <c r="D6647" s="50" t="str">
        <f>VLOOKUP(Table8[[#This Row],[CustomerID]],Table15[[#All],[CustomerID]:[Company Name]],2,FALSE)</f>
        <v>Zitomer</v>
      </c>
      <c r="E6647" s="51">
        <v>45008</v>
      </c>
      <c r="F6647" s="50">
        <v>4</v>
      </c>
      <c r="G6647" s="50" t="str">
        <f>VLOOKUP(Table8[[#This Row],[ProductID]],Table12[[#All],[ProductID]:[ProductFullName]],3,FALSE)</f>
        <v>Product D</v>
      </c>
      <c r="H6647" s="50">
        <v>5</v>
      </c>
      <c r="I6647" s="52">
        <v>45008.396678240744</v>
      </c>
      <c r="J6647" s="50">
        <v>116</v>
      </c>
      <c r="K6647" s="51">
        <v>45008.950694444444</v>
      </c>
      <c r="L6647" s="53"/>
      <c r="M6647" s="54">
        <v>1</v>
      </c>
    </row>
    <row r="6648" spans="2:13" x14ac:dyDescent="0.3">
      <c r="B6648" s="49">
        <v>25491</v>
      </c>
      <c r="C6648" s="50">
        <v>259</v>
      </c>
      <c r="D6648" s="50" t="str">
        <f>VLOOKUP(Table8[[#This Row],[CustomerID]],Table15[[#All],[CustomerID]:[Company Name]],2,FALSE)</f>
        <v>Impressionable Gifts</v>
      </c>
      <c r="E6648" s="51">
        <v>45008</v>
      </c>
      <c r="F6648" s="50">
        <v>2</v>
      </c>
      <c r="G6648" s="50" t="str">
        <f>VLOOKUP(Table8[[#This Row],[ProductID]],Table12[[#All],[ProductID]:[ProductFullName]],3,FALSE)</f>
        <v>Product B</v>
      </c>
      <c r="H6648" s="50">
        <v>6</v>
      </c>
      <c r="I6648" s="52">
        <v>45008.412002314821</v>
      </c>
      <c r="J6648" s="50">
        <v>130</v>
      </c>
      <c r="K6648" s="51">
        <v>45008.950694444444</v>
      </c>
      <c r="L6648" s="53"/>
      <c r="M6648" s="54">
        <v>1</v>
      </c>
    </row>
    <row r="6649" spans="2:13" x14ac:dyDescent="0.3">
      <c r="B6649" s="49">
        <v>25492</v>
      </c>
      <c r="C6649" s="50">
        <v>769</v>
      </c>
      <c r="D6649" s="50" t="str">
        <f>VLOOKUP(Table8[[#This Row],[CustomerID]],Table15[[#All],[CustomerID]:[Company Name]],2,FALSE)</f>
        <v>Warpide Gallery</v>
      </c>
      <c r="E6649" s="51">
        <v>45008</v>
      </c>
      <c r="F6649" s="50">
        <v>1</v>
      </c>
      <c r="G6649" s="50" t="str">
        <f>VLOOKUP(Table8[[#This Row],[ProductID]],Table12[[#All],[ProductID]:[ProductFullName]],3,FALSE)</f>
        <v>Product A</v>
      </c>
      <c r="H6649" s="50">
        <v>6</v>
      </c>
      <c r="I6649" s="52">
        <v>45008.421203703707</v>
      </c>
      <c r="J6649" s="50">
        <v>125</v>
      </c>
      <c r="K6649" s="51">
        <v>45008.950694444444</v>
      </c>
      <c r="L6649" s="53"/>
      <c r="M6649" s="54">
        <v>1</v>
      </c>
    </row>
    <row r="6650" spans="2:13" x14ac:dyDescent="0.3">
      <c r="B6650" s="49">
        <v>25493</v>
      </c>
      <c r="C6650" s="50">
        <v>11</v>
      </c>
      <c r="D6650" s="50" t="str">
        <f>VLOOKUP(Table8[[#This Row],[CustomerID]],Table15[[#All],[CustomerID]:[Company Name]],2,FALSE)</f>
        <v>Buck or Two #132</v>
      </c>
      <c r="E6650" s="51">
        <v>45008</v>
      </c>
      <c r="F6650" s="50">
        <v>2</v>
      </c>
      <c r="G6650" s="50" t="str">
        <f>VLOOKUP(Table8[[#This Row],[ProductID]],Table12[[#All],[ProductID]:[ProductFullName]],3,FALSE)</f>
        <v>Product B</v>
      </c>
      <c r="H6650" s="50">
        <v>7</v>
      </c>
      <c r="I6650" s="52">
        <v>45008.433587962965</v>
      </c>
      <c r="J6650" s="50">
        <v>114</v>
      </c>
      <c r="K6650" s="51">
        <v>45008.950694444444</v>
      </c>
      <c r="L6650" s="53"/>
      <c r="M6650" s="54">
        <v>1</v>
      </c>
    </row>
    <row r="6651" spans="2:13" x14ac:dyDescent="0.3">
      <c r="B6651" s="49">
        <v>25494</v>
      </c>
      <c r="C6651" s="50">
        <v>605</v>
      </c>
      <c r="D6651" s="50" t="str">
        <f>VLOOKUP(Table8[[#This Row],[CustomerID]],Table15[[#All],[CustomerID]:[Company Name]],2,FALSE)</f>
        <v>Splurge</v>
      </c>
      <c r="E6651" s="51">
        <v>45008</v>
      </c>
      <c r="F6651" s="50">
        <v>2</v>
      </c>
      <c r="G6651" s="50" t="str">
        <f>VLOOKUP(Table8[[#This Row],[ProductID]],Table12[[#All],[ProductID]:[ProductFullName]],3,FALSE)</f>
        <v>Product B</v>
      </c>
      <c r="H6651" s="50">
        <v>6</v>
      </c>
      <c r="I6651" s="52">
        <v>45008.443229166667</v>
      </c>
      <c r="J6651" s="50">
        <v>116</v>
      </c>
      <c r="K6651" s="51">
        <v>45008.950694444444</v>
      </c>
      <c r="L6651" s="53"/>
      <c r="M6651" s="54">
        <v>1</v>
      </c>
    </row>
    <row r="6652" spans="2:13" x14ac:dyDescent="0.3">
      <c r="B6652" s="49">
        <v>25495</v>
      </c>
      <c r="C6652" s="50">
        <v>499</v>
      </c>
      <c r="D6652" s="50" t="str">
        <f>VLOOKUP(Table8[[#This Row],[CustomerID]],Table15[[#All],[CustomerID]:[Company Name]],2,FALSE)</f>
        <v>Minneposa Dollar Store</v>
      </c>
      <c r="E6652" s="51">
        <v>45008</v>
      </c>
      <c r="F6652" s="50">
        <v>3</v>
      </c>
      <c r="G6652" s="50" t="str">
        <f>VLOOKUP(Table8[[#This Row],[ProductID]],Table12[[#All],[ProductID]:[ProductFullName]],3,FALSE)</f>
        <v>Product C</v>
      </c>
      <c r="H6652" s="50">
        <v>5</v>
      </c>
      <c r="I6652" s="52">
        <v>45008.459039351852</v>
      </c>
      <c r="J6652" s="50">
        <v>127</v>
      </c>
      <c r="K6652" s="51">
        <v>45008.950694444444</v>
      </c>
      <c r="L6652" s="53"/>
      <c r="M6652" s="54">
        <v>1</v>
      </c>
    </row>
    <row r="6653" spans="2:13" x14ac:dyDescent="0.3">
      <c r="B6653" s="49">
        <v>25496</v>
      </c>
      <c r="C6653" s="50">
        <v>583</v>
      </c>
      <c r="D6653" s="50" t="str">
        <f>VLOOKUP(Table8[[#This Row],[CustomerID]],Table15[[#All],[CustomerID]:[Company Name]],2,FALSE)</f>
        <v>Theresa Marie's Fashion Access</v>
      </c>
      <c r="E6653" s="51">
        <v>45008</v>
      </c>
      <c r="F6653" s="50">
        <v>6</v>
      </c>
      <c r="G6653" s="50" t="str">
        <f>VLOOKUP(Table8[[#This Row],[ProductID]],Table12[[#All],[ProductID]:[ProductFullName]],3,FALSE)</f>
        <v>Product F</v>
      </c>
      <c r="H6653" s="53"/>
      <c r="I6653" s="53"/>
      <c r="J6653" s="53"/>
      <c r="K6653" s="51">
        <v>45008.950694444444</v>
      </c>
      <c r="L6653" s="53"/>
      <c r="M6653" s="54">
        <v>1</v>
      </c>
    </row>
    <row r="6654" spans="2:13" x14ac:dyDescent="0.3">
      <c r="B6654" s="49">
        <v>25497</v>
      </c>
      <c r="C6654" s="50">
        <v>1359</v>
      </c>
      <c r="D6654" s="50" t="str">
        <f>VLOOKUP(Table8[[#This Row],[CustomerID]],Table15[[#All],[CustomerID]:[Company Name]],2,FALSE)</f>
        <v>Barb &amp; Betty 's Hallmark</v>
      </c>
      <c r="E6654" s="51">
        <v>45008</v>
      </c>
      <c r="F6654" s="50">
        <v>6</v>
      </c>
      <c r="G6654" s="50" t="str">
        <f>VLOOKUP(Table8[[#This Row],[ProductID]],Table12[[#All],[ProductID]:[ProductFullName]],3,FALSE)</f>
        <v>Product F</v>
      </c>
      <c r="H6654" s="53"/>
      <c r="I6654" s="53"/>
      <c r="J6654" s="53"/>
      <c r="K6654" s="51">
        <v>45008.950694444444</v>
      </c>
      <c r="L6654" s="53"/>
      <c r="M6654" s="54">
        <v>1</v>
      </c>
    </row>
    <row r="6655" spans="2:13" x14ac:dyDescent="0.3">
      <c r="B6655" s="49">
        <v>25498</v>
      </c>
      <c r="C6655" s="50">
        <v>1371</v>
      </c>
      <c r="D6655" s="50" t="str">
        <f>VLOOKUP(Table8[[#This Row],[CustomerID]],Table15[[#All],[CustomerID]:[Company Name]],2,FALSE)</f>
        <v>Golden North Gifts</v>
      </c>
      <c r="E6655" s="51">
        <v>45008</v>
      </c>
      <c r="F6655" s="50">
        <v>3</v>
      </c>
      <c r="G6655" s="50" t="str">
        <f>VLOOKUP(Table8[[#This Row],[ProductID]],Table12[[#All],[ProductID]:[ProductFullName]],3,FALSE)</f>
        <v>Product C</v>
      </c>
      <c r="H6655" s="50">
        <v>5</v>
      </c>
      <c r="I6655" s="52">
        <v>45008.504745370374</v>
      </c>
      <c r="J6655" s="50">
        <v>119</v>
      </c>
      <c r="K6655" s="51">
        <v>45008.950694444444</v>
      </c>
      <c r="L6655" s="53"/>
      <c r="M6655" s="54">
        <v>1</v>
      </c>
    </row>
    <row r="6656" spans="2:13" x14ac:dyDescent="0.3">
      <c r="B6656" s="49">
        <v>25499</v>
      </c>
      <c r="C6656" s="50">
        <v>233</v>
      </c>
      <c r="D6656" s="50" t="str">
        <f>VLOOKUP(Table8[[#This Row],[CustomerID]],Table15[[#All],[CustomerID]:[Company Name]],2,FALSE)</f>
        <v>Buck or Two #534</v>
      </c>
      <c r="E6656" s="51">
        <v>45008</v>
      </c>
      <c r="F6656" s="50">
        <v>3</v>
      </c>
      <c r="G6656" s="50" t="str">
        <f>VLOOKUP(Table8[[#This Row],[ProductID]],Table12[[#All],[ProductID]:[ProductFullName]],3,FALSE)</f>
        <v>Product C</v>
      </c>
      <c r="H6656" s="50">
        <v>3</v>
      </c>
      <c r="I6656" s="52">
        <v>45008.518981481488</v>
      </c>
      <c r="J6656" s="50">
        <v>113</v>
      </c>
      <c r="K6656" s="51">
        <v>45008.950694444444</v>
      </c>
      <c r="L6656" s="53"/>
      <c r="M6656" s="54">
        <v>1</v>
      </c>
    </row>
    <row r="6657" spans="2:13" x14ac:dyDescent="0.3">
      <c r="B6657" s="49">
        <v>25500</v>
      </c>
      <c r="C6657" s="50">
        <v>574</v>
      </c>
      <c r="D6657" s="50" t="str">
        <f>VLOOKUP(Table8[[#This Row],[CustomerID]],Table15[[#All],[CustomerID]:[Company Name]],2,FALSE)</f>
        <v>Counter Clockwise</v>
      </c>
      <c r="E6657" s="51">
        <v>45008</v>
      </c>
      <c r="F6657" s="50">
        <v>2</v>
      </c>
      <c r="G6657" s="50" t="str">
        <f>VLOOKUP(Table8[[#This Row],[ProductID]],Table12[[#All],[ProductID]:[ProductFullName]],3,FALSE)</f>
        <v>Product B</v>
      </c>
      <c r="H6657" s="50">
        <v>3</v>
      </c>
      <c r="I6657" s="52">
        <v>45008.532118055562</v>
      </c>
      <c r="J6657" s="50">
        <v>105</v>
      </c>
      <c r="K6657" s="51">
        <v>45008.950694444444</v>
      </c>
      <c r="L6657" s="53"/>
      <c r="M6657" s="54">
        <v>1</v>
      </c>
    </row>
    <row r="6658" spans="2:13" x14ac:dyDescent="0.3">
      <c r="B6658" s="49">
        <v>25501</v>
      </c>
      <c r="C6658" s="50">
        <v>504</v>
      </c>
      <c r="D6658" s="50" t="str">
        <f>VLOOKUP(Table8[[#This Row],[CustomerID]],Table15[[#All],[CustomerID]:[Company Name]],2,FALSE)</f>
        <v>P.P. UniversityCenterPharmacy(Winnipeg)</v>
      </c>
      <c r="E6658" s="51">
        <v>45008</v>
      </c>
      <c r="F6658" s="50">
        <v>1</v>
      </c>
      <c r="G6658" s="50" t="str">
        <f>VLOOKUP(Table8[[#This Row],[ProductID]],Table12[[#All],[ProductID]:[ProductFullName]],3,FALSE)</f>
        <v>Product A</v>
      </c>
      <c r="H6658" s="50">
        <v>7</v>
      </c>
      <c r="I6658" s="52">
        <v>45008.547291666677</v>
      </c>
      <c r="J6658" s="50">
        <v>126</v>
      </c>
      <c r="K6658" s="51">
        <v>45008.950694444444</v>
      </c>
      <c r="L6658" s="53"/>
      <c r="M6658" s="54">
        <v>1</v>
      </c>
    </row>
    <row r="6659" spans="2:13" x14ac:dyDescent="0.3">
      <c r="B6659" s="49">
        <v>25502</v>
      </c>
      <c r="C6659" s="50">
        <v>490</v>
      </c>
      <c r="D6659" s="50" t="str">
        <f>VLOOKUP(Table8[[#This Row],[CustomerID]],Table15[[#All],[CustomerID]:[Company Name]],2,FALSE)</f>
        <v>Rexall Drug Store Ltd. #6955</v>
      </c>
      <c r="E6659" s="51">
        <v>45008</v>
      </c>
      <c r="F6659" s="50">
        <v>1</v>
      </c>
      <c r="G6659" s="50" t="str">
        <f>VLOOKUP(Table8[[#This Row],[ProductID]],Table12[[#All],[ProductID]:[ProductFullName]],3,FALSE)</f>
        <v>Product A</v>
      </c>
      <c r="H6659" s="50">
        <v>7</v>
      </c>
      <c r="I6659" s="52">
        <v>45008.558379629641</v>
      </c>
      <c r="J6659" s="50">
        <v>108</v>
      </c>
      <c r="K6659" s="51">
        <v>45008.950694444444</v>
      </c>
      <c r="L6659" s="53"/>
      <c r="M6659" s="54">
        <v>1</v>
      </c>
    </row>
    <row r="6660" spans="2:13" x14ac:dyDescent="0.3">
      <c r="B6660" s="49">
        <v>25503</v>
      </c>
      <c r="C6660" s="50">
        <v>741</v>
      </c>
      <c r="D6660" s="50" t="str">
        <f>VLOOKUP(Table8[[#This Row],[CustomerID]],Table15[[#All],[CustomerID]:[Company Name]],2,FALSE)</f>
        <v>Splash Body Care</v>
      </c>
      <c r="E6660" s="51">
        <v>45008</v>
      </c>
      <c r="F6660" s="50">
        <v>4</v>
      </c>
      <c r="G6660" s="50" t="str">
        <f>VLOOKUP(Table8[[#This Row],[ProductID]],Table12[[#All],[ProductID]:[ProductFullName]],3,FALSE)</f>
        <v>Product D</v>
      </c>
      <c r="H6660" s="50">
        <v>2</v>
      </c>
      <c r="I6660" s="52">
        <v>45008.567777777789</v>
      </c>
      <c r="J6660" s="50">
        <v>131</v>
      </c>
      <c r="K6660" s="51">
        <v>45008.950694444444</v>
      </c>
      <c r="L6660" s="53"/>
      <c r="M6660" s="54">
        <v>1</v>
      </c>
    </row>
    <row r="6661" spans="2:13" x14ac:dyDescent="0.3">
      <c r="B6661" s="49">
        <v>25504</v>
      </c>
      <c r="C6661" s="50">
        <v>353</v>
      </c>
      <c r="D6661" s="50" t="str">
        <f>VLOOKUP(Table8[[#This Row],[CustomerID]],Table15[[#All],[CustomerID]:[Company Name]],2,FALSE)</f>
        <v>Top Banana</v>
      </c>
      <c r="E6661" s="51">
        <v>45008</v>
      </c>
      <c r="F6661" s="50">
        <v>5</v>
      </c>
      <c r="G6661" s="50" t="str">
        <f>VLOOKUP(Table8[[#This Row],[ProductID]],Table12[[#All],[ProductID]:[ProductFullName]],3,FALSE)</f>
        <v>Product E</v>
      </c>
      <c r="H6661" s="50">
        <v>5</v>
      </c>
      <c r="I6661" s="52">
        <v>45008.580949074087</v>
      </c>
      <c r="J6661" s="50">
        <v>134</v>
      </c>
      <c r="K6661" s="51">
        <v>45008.950694444444</v>
      </c>
      <c r="L6661" s="53"/>
      <c r="M6661" s="54">
        <v>1</v>
      </c>
    </row>
    <row r="6662" spans="2:13" x14ac:dyDescent="0.3">
      <c r="B6662" s="49">
        <v>25505</v>
      </c>
      <c r="C6662" s="50">
        <v>1023</v>
      </c>
      <c r="D6662" s="50" t="str">
        <f>VLOOKUP(Table8[[#This Row],[CustomerID]],Table15[[#All],[CustomerID]:[Company Name]],2,FALSE)</f>
        <v>Planet Hilton Head</v>
      </c>
      <c r="E6662" s="51">
        <v>45008</v>
      </c>
      <c r="F6662" s="50">
        <v>1</v>
      </c>
      <c r="G6662" s="50" t="str">
        <f>VLOOKUP(Table8[[#This Row],[ProductID]],Table12[[#All],[ProductID]:[ProductFullName]],3,FALSE)</f>
        <v>Product A</v>
      </c>
      <c r="H6662" s="50">
        <v>4</v>
      </c>
      <c r="I6662" s="52">
        <v>45008.59283564816</v>
      </c>
      <c r="J6662" s="50">
        <v>123</v>
      </c>
      <c r="K6662" s="51">
        <v>45008.950694444444</v>
      </c>
      <c r="L6662" s="53"/>
      <c r="M6662" s="54">
        <v>1</v>
      </c>
    </row>
    <row r="6663" spans="2:13" x14ac:dyDescent="0.3">
      <c r="B6663" s="49">
        <v>25506</v>
      </c>
      <c r="C6663" s="50">
        <v>1269</v>
      </c>
      <c r="D6663" s="50" t="str">
        <f>VLOOKUP(Table8[[#This Row],[CustomerID]],Table15[[#All],[CustomerID]:[Company Name]],2,FALSE)</f>
        <v>Shem's Hallmark</v>
      </c>
      <c r="E6663" s="51">
        <v>45008</v>
      </c>
      <c r="F6663" s="50">
        <v>5</v>
      </c>
      <c r="G6663" s="50" t="str">
        <f>VLOOKUP(Table8[[#This Row],[ProductID]],Table12[[#All],[ProductID]:[ProductFullName]],3,FALSE)</f>
        <v>Product E</v>
      </c>
      <c r="H6663" s="50">
        <v>2</v>
      </c>
      <c r="I6663" s="52">
        <v>45008.602465277792</v>
      </c>
      <c r="J6663" s="50">
        <v>131</v>
      </c>
      <c r="K6663" s="51">
        <v>45008.950694444444</v>
      </c>
      <c r="L6663" s="53"/>
      <c r="M6663" s="54">
        <v>1</v>
      </c>
    </row>
    <row r="6664" spans="2:13" x14ac:dyDescent="0.3">
      <c r="B6664" s="49">
        <v>25507</v>
      </c>
      <c r="C6664" s="50">
        <v>842</v>
      </c>
      <c r="D6664" s="50" t="str">
        <f>VLOOKUP(Table8[[#This Row],[CustomerID]],Table15[[#All],[CustomerID]:[Company Name]],2,FALSE)</f>
        <v>Warren County Pharmacy</v>
      </c>
      <c r="E6664" s="51">
        <v>45008</v>
      </c>
      <c r="F6664" s="50">
        <v>3</v>
      </c>
      <c r="G6664" s="50" t="str">
        <f>VLOOKUP(Table8[[#This Row],[ProductID]],Table12[[#All],[ProductID]:[ProductFullName]],3,FALSE)</f>
        <v>Product C</v>
      </c>
      <c r="H6664" s="50">
        <v>5</v>
      </c>
      <c r="I6664" s="52">
        <v>45008.613946759273</v>
      </c>
      <c r="J6664" s="50">
        <v>111</v>
      </c>
      <c r="K6664" s="51">
        <v>45008.950694444444</v>
      </c>
      <c r="L6664" s="53"/>
      <c r="M6664" s="54">
        <v>1</v>
      </c>
    </row>
    <row r="6665" spans="2:13" x14ac:dyDescent="0.3">
      <c r="B6665" s="49">
        <v>25508</v>
      </c>
      <c r="C6665" s="50">
        <v>1287</v>
      </c>
      <c r="D6665" s="50" t="str">
        <f>VLOOKUP(Table8[[#This Row],[CustomerID]],Table15[[#All],[CustomerID]:[Company Name]],2,FALSE)</f>
        <v>Big 5 Corp</v>
      </c>
      <c r="E6665" s="51">
        <v>45008</v>
      </c>
      <c r="F6665" s="50">
        <v>5</v>
      </c>
      <c r="G6665" s="50" t="str">
        <f>VLOOKUP(Table8[[#This Row],[ProductID]],Table12[[#All],[ProductID]:[ProductFullName]],3,FALSE)</f>
        <v>Product E</v>
      </c>
      <c r="H6665" s="50">
        <v>3</v>
      </c>
      <c r="I6665" s="52">
        <v>45008.622835648159</v>
      </c>
      <c r="J6665" s="50">
        <v>126</v>
      </c>
      <c r="K6665" s="51">
        <v>45008.950694444444</v>
      </c>
      <c r="L6665" s="53"/>
      <c r="M6665" s="54">
        <v>1</v>
      </c>
    </row>
    <row r="6666" spans="2:13" x14ac:dyDescent="0.3">
      <c r="B6666" s="49">
        <v>25509</v>
      </c>
      <c r="C6666" s="50">
        <v>1203</v>
      </c>
      <c r="D6666" s="50" t="str">
        <f>VLOOKUP(Table8[[#This Row],[CustomerID]],Table15[[#All],[CustomerID]:[Company Name]],2,FALSE)</f>
        <v>G.W.Spencer(Something Else) - Sedalia</v>
      </c>
      <c r="E6666" s="51">
        <v>45008</v>
      </c>
      <c r="F6666" s="50">
        <v>5</v>
      </c>
      <c r="G6666" s="50" t="str">
        <f>VLOOKUP(Table8[[#This Row],[ProductID]],Table12[[#All],[ProductID]:[ProductFullName]],3,FALSE)</f>
        <v>Product E</v>
      </c>
      <c r="H6666" s="50">
        <v>7</v>
      </c>
      <c r="I6666" s="52">
        <v>45008.633043981492</v>
      </c>
      <c r="J6666" s="50">
        <v>132</v>
      </c>
      <c r="K6666" s="51">
        <v>45008.950694444444</v>
      </c>
      <c r="L6666" s="53"/>
      <c r="M6666" s="54">
        <v>1</v>
      </c>
    </row>
    <row r="6667" spans="2:13" x14ac:dyDescent="0.3">
      <c r="B6667" s="49">
        <v>25510</v>
      </c>
      <c r="C6667" s="50">
        <v>325</v>
      </c>
      <c r="D6667" s="50" t="str">
        <f>VLOOKUP(Table8[[#This Row],[CustomerID]],Table15[[#All],[CustomerID]:[Company Name]],2,FALSE)</f>
        <v>Mastermind Educational Technologies Inc</v>
      </c>
      <c r="E6667" s="51">
        <v>45008</v>
      </c>
      <c r="F6667" s="50">
        <v>1</v>
      </c>
      <c r="G6667" s="50" t="str">
        <f>VLOOKUP(Table8[[#This Row],[ProductID]],Table12[[#All],[ProductID]:[ProductFullName]],3,FALSE)</f>
        <v>Product A</v>
      </c>
      <c r="H6667" s="50">
        <v>4</v>
      </c>
      <c r="I6667" s="52">
        <v>45008.649421296308</v>
      </c>
      <c r="J6667" s="50">
        <v>123</v>
      </c>
      <c r="K6667" s="51">
        <v>45008.950694444444</v>
      </c>
      <c r="L6667" s="53"/>
      <c r="M6667" s="54">
        <v>1</v>
      </c>
    </row>
    <row r="6668" spans="2:13" x14ac:dyDescent="0.3">
      <c r="B6668" s="49">
        <v>25511</v>
      </c>
      <c r="C6668" s="50">
        <v>1113</v>
      </c>
      <c r="D6668" s="50" t="str">
        <f>VLOOKUP(Table8[[#This Row],[CustomerID]],Table15[[#All],[CustomerID]:[Company Name]],2,FALSE)</f>
        <v>Franklin United Methodist Community</v>
      </c>
      <c r="E6668" s="51">
        <v>45008</v>
      </c>
      <c r="F6668" s="50">
        <v>5</v>
      </c>
      <c r="G6668" s="50" t="str">
        <f>VLOOKUP(Table8[[#This Row],[ProductID]],Table12[[#All],[ProductID]:[ProductFullName]],3,FALSE)</f>
        <v>Product E</v>
      </c>
      <c r="H6668" s="50">
        <v>2</v>
      </c>
      <c r="I6668" s="52">
        <v>45008.658715277787</v>
      </c>
      <c r="J6668" s="50">
        <v>112</v>
      </c>
      <c r="K6668" s="51">
        <v>45008.950694444444</v>
      </c>
      <c r="L6668" s="53"/>
      <c r="M6668" s="54">
        <v>1</v>
      </c>
    </row>
    <row r="6669" spans="2:13" x14ac:dyDescent="0.3">
      <c r="B6669" s="49">
        <v>25512</v>
      </c>
      <c r="C6669" s="50">
        <v>874</v>
      </c>
      <c r="D6669" s="50" t="str">
        <f>VLOOKUP(Table8[[#This Row],[CustomerID]],Table15[[#All],[CustomerID]:[Company Name]],2,FALSE)</f>
        <v>J &amp; R Music</v>
      </c>
      <c r="E6669" s="51">
        <v>45008</v>
      </c>
      <c r="F6669" s="50">
        <v>2</v>
      </c>
      <c r="G6669" s="50" t="str">
        <f>VLOOKUP(Table8[[#This Row],[ProductID]],Table12[[#All],[ProductID]:[ProductFullName]],3,FALSE)</f>
        <v>Product B</v>
      </c>
      <c r="H6669" s="50">
        <v>4</v>
      </c>
      <c r="I6669" s="52">
        <v>45008.674201388894</v>
      </c>
      <c r="J6669" s="50">
        <v>111</v>
      </c>
      <c r="K6669" s="51">
        <v>45008.950694444444</v>
      </c>
      <c r="L6669" s="53"/>
      <c r="M6669" s="54">
        <v>1</v>
      </c>
    </row>
    <row r="6670" spans="2:13" x14ac:dyDescent="0.3">
      <c r="B6670" s="49">
        <v>25513</v>
      </c>
      <c r="C6670" s="50">
        <v>1095</v>
      </c>
      <c r="D6670" s="50" t="str">
        <f>VLOOKUP(Table8[[#This Row],[CustomerID]],Table15[[#All],[CustomerID]:[Company Name]],2,FALSE)</f>
        <v>21 Qusetions</v>
      </c>
      <c r="E6670" s="51">
        <v>45008</v>
      </c>
      <c r="F6670" s="50">
        <v>5</v>
      </c>
      <c r="G6670" s="50" t="str">
        <f>VLOOKUP(Table8[[#This Row],[ProductID]],Table12[[#All],[ProductID]:[ProductFullName]],3,FALSE)</f>
        <v>Product E</v>
      </c>
      <c r="H6670" s="50">
        <v>5</v>
      </c>
      <c r="I6670" s="52">
        <v>45008.687743055561</v>
      </c>
      <c r="J6670" s="50">
        <v>125</v>
      </c>
      <c r="K6670" s="51">
        <v>45008.950694444444</v>
      </c>
      <c r="L6670" s="53"/>
      <c r="M6670" s="54">
        <v>1</v>
      </c>
    </row>
    <row r="6671" spans="2:13" x14ac:dyDescent="0.3">
      <c r="B6671" s="49">
        <v>25514</v>
      </c>
      <c r="C6671" s="50">
        <v>259</v>
      </c>
      <c r="D6671" s="50" t="str">
        <f>VLOOKUP(Table8[[#This Row],[CustomerID]],Table15[[#All],[CustomerID]:[Company Name]],2,FALSE)</f>
        <v>Impressionable Gifts</v>
      </c>
      <c r="E6671" s="51">
        <v>45008</v>
      </c>
      <c r="F6671" s="50">
        <v>3</v>
      </c>
      <c r="G6671" s="50" t="str">
        <f>VLOOKUP(Table8[[#This Row],[ProductID]],Table12[[#All],[ProductID]:[ProductFullName]],3,FALSE)</f>
        <v>Product C</v>
      </c>
      <c r="H6671" s="50">
        <v>4</v>
      </c>
      <c r="I6671" s="52">
        <v>45008.698414351857</v>
      </c>
      <c r="J6671" s="50">
        <v>117</v>
      </c>
      <c r="K6671" s="51">
        <v>45008.950694444444</v>
      </c>
      <c r="L6671" s="53"/>
      <c r="M6671" s="54">
        <v>1</v>
      </c>
    </row>
    <row r="6672" spans="2:13" x14ac:dyDescent="0.3">
      <c r="B6672" s="49">
        <v>25515</v>
      </c>
      <c r="C6672" s="50">
        <v>1077</v>
      </c>
      <c r="D6672" s="50" t="str">
        <f>VLOOKUP(Table8[[#This Row],[CustomerID]],Table15[[#All],[CustomerID]:[Company Name]],2,FALSE)</f>
        <v>Lu Lu's</v>
      </c>
      <c r="E6672" s="51">
        <v>45008</v>
      </c>
      <c r="F6672" s="50">
        <v>3</v>
      </c>
      <c r="G6672" s="50" t="str">
        <f>VLOOKUP(Table8[[#This Row],[ProductID]],Table12[[#All],[ProductID]:[ProductFullName]],3,FALSE)</f>
        <v>Product C</v>
      </c>
      <c r="H6672" s="50">
        <v>6</v>
      </c>
      <c r="I6672" s="52">
        <v>45008.709583333337</v>
      </c>
      <c r="J6672" s="50">
        <v>108</v>
      </c>
      <c r="K6672" s="51">
        <v>45008.950694444444</v>
      </c>
      <c r="L6672" s="53"/>
      <c r="M6672" s="54">
        <v>1</v>
      </c>
    </row>
    <row r="6673" spans="2:13" x14ac:dyDescent="0.3">
      <c r="B6673" s="49">
        <v>25516</v>
      </c>
      <c r="C6673" s="50">
        <v>1188</v>
      </c>
      <c r="D6673" s="50" t="str">
        <f>VLOOKUP(Table8[[#This Row],[CustomerID]],Table15[[#All],[CustomerID]:[Company Name]],2,FALSE)</f>
        <v>Hammacher Schlemmer</v>
      </c>
      <c r="E6673" s="51">
        <v>45008</v>
      </c>
      <c r="F6673" s="50">
        <v>1</v>
      </c>
      <c r="G6673" s="50" t="str">
        <f>VLOOKUP(Table8[[#This Row],[ProductID]],Table12[[#All],[ProductID]:[ProductFullName]],3,FALSE)</f>
        <v>Product A</v>
      </c>
      <c r="H6673" s="50">
        <v>4</v>
      </c>
      <c r="I6673" s="52">
        <v>45008.724166666667</v>
      </c>
      <c r="J6673" s="50">
        <v>126</v>
      </c>
      <c r="K6673" s="51">
        <v>45008.950694444444</v>
      </c>
      <c r="L6673" s="53"/>
      <c r="M6673" s="54">
        <v>1</v>
      </c>
    </row>
    <row r="6674" spans="2:13" x14ac:dyDescent="0.3">
      <c r="B6674" s="49">
        <v>25517</v>
      </c>
      <c r="C6674" s="50">
        <v>1098</v>
      </c>
      <c r="D6674" s="50" t="str">
        <f>VLOOKUP(Table8[[#This Row],[CustomerID]],Table15[[#All],[CustomerID]:[Company Name]],2,FALSE)</f>
        <v>Amira's Closet</v>
      </c>
      <c r="E6674" s="51">
        <v>45008</v>
      </c>
      <c r="F6674" s="50">
        <v>2</v>
      </c>
      <c r="G6674" s="50" t="str">
        <f>VLOOKUP(Table8[[#This Row],[ProductID]],Table12[[#All],[ProductID]:[ProductFullName]],3,FALSE)</f>
        <v>Product B</v>
      </c>
      <c r="H6674" s="50">
        <v>2</v>
      </c>
      <c r="I6674" s="52">
        <v>45008.740185185183</v>
      </c>
      <c r="J6674" s="50">
        <v>112</v>
      </c>
      <c r="K6674" s="51">
        <v>45008.950694444444</v>
      </c>
      <c r="L6674" s="53"/>
      <c r="M6674" s="54">
        <v>1</v>
      </c>
    </row>
    <row r="6675" spans="2:13" x14ac:dyDescent="0.3">
      <c r="B6675" s="49">
        <v>25518</v>
      </c>
      <c r="C6675" s="50">
        <v>1152</v>
      </c>
      <c r="D6675" s="50" t="str">
        <f>VLOOKUP(Table8[[#This Row],[CustomerID]],Table15[[#All],[CustomerID]:[Company Name]],2,FALSE)</f>
        <v>Holy Family Memorial Gift Shop</v>
      </c>
      <c r="E6675" s="51">
        <v>45009</v>
      </c>
      <c r="F6675" s="50">
        <v>5</v>
      </c>
      <c r="G6675" s="50" t="str">
        <f>VLOOKUP(Table8[[#This Row],[ProductID]],Table12[[#All],[ProductID]:[ProductFullName]],3,FALSE)</f>
        <v>Product E</v>
      </c>
      <c r="H6675" s="50">
        <v>4</v>
      </c>
      <c r="I6675" s="52">
        <v>45009.333333333336</v>
      </c>
      <c r="J6675" s="50">
        <v>133</v>
      </c>
      <c r="K6675" s="51">
        <v>45009.955555555556</v>
      </c>
      <c r="L6675" s="53"/>
      <c r="M6675" s="54">
        <v>1</v>
      </c>
    </row>
    <row r="6676" spans="2:13" x14ac:dyDescent="0.3">
      <c r="B6676" s="49">
        <v>25519</v>
      </c>
      <c r="C6676" s="50">
        <v>190</v>
      </c>
      <c r="D6676" s="50" t="str">
        <f>VLOOKUP(Table8[[#This Row],[CustomerID]],Table15[[#All],[CustomerID]:[Company Name]],2,FALSE)</f>
        <v>Smokey's Way</v>
      </c>
      <c r="E6676" s="51">
        <v>45009</v>
      </c>
      <c r="F6676" s="50">
        <v>4</v>
      </c>
      <c r="G6676" s="50" t="str">
        <f>VLOOKUP(Table8[[#This Row],[ProductID]],Table12[[#All],[ProductID]:[ProductFullName]],3,FALSE)</f>
        <v>Product D</v>
      </c>
      <c r="H6676" s="50">
        <v>6</v>
      </c>
      <c r="I6676" s="52">
        <v>45009.342453703706</v>
      </c>
      <c r="J6676" s="50">
        <v>109</v>
      </c>
      <c r="K6676" s="51">
        <v>45009.955555555556</v>
      </c>
      <c r="L6676" s="53"/>
      <c r="M6676" s="54">
        <v>1</v>
      </c>
    </row>
    <row r="6677" spans="2:13" x14ac:dyDescent="0.3">
      <c r="B6677" s="49">
        <v>25520</v>
      </c>
      <c r="C6677" s="50">
        <v>523</v>
      </c>
      <c r="D6677" s="50" t="str">
        <f>VLOOKUP(Table8[[#This Row],[CustomerID]],Table15[[#All],[CustomerID]:[Company Name]],2,FALSE)</f>
        <v>The Sandbox</v>
      </c>
      <c r="E6677" s="51">
        <v>45009</v>
      </c>
      <c r="F6677" s="50">
        <v>5</v>
      </c>
      <c r="G6677" s="50" t="str">
        <f>VLOOKUP(Table8[[#This Row],[ProductID]],Table12[[#All],[ProductID]:[ProductFullName]],3,FALSE)</f>
        <v>Product E</v>
      </c>
      <c r="H6677" s="50">
        <v>6</v>
      </c>
      <c r="I6677" s="52">
        <v>45009.351539351854</v>
      </c>
      <c r="J6677" s="50">
        <v>133</v>
      </c>
      <c r="K6677" s="51">
        <v>45009.955555555556</v>
      </c>
      <c r="L6677" s="53"/>
      <c r="M6677" s="54">
        <v>1</v>
      </c>
    </row>
    <row r="6678" spans="2:13" x14ac:dyDescent="0.3">
      <c r="B6678" s="49">
        <v>25521</v>
      </c>
      <c r="C6678" s="50">
        <v>373</v>
      </c>
      <c r="D6678" s="50" t="str">
        <f>VLOOKUP(Table8[[#This Row],[CustomerID]],Table15[[#All],[CustomerID]:[Company Name]],2,FALSE)</f>
        <v>MADAME ANGELO</v>
      </c>
      <c r="E6678" s="51">
        <v>45009</v>
      </c>
      <c r="F6678" s="50">
        <v>3</v>
      </c>
      <c r="G6678" s="50" t="str">
        <f>VLOOKUP(Table8[[#This Row],[ProductID]],Table12[[#All],[ProductID]:[ProductFullName]],3,FALSE)</f>
        <v>Product C</v>
      </c>
      <c r="H6678" s="50">
        <v>7</v>
      </c>
      <c r="I6678" s="52">
        <v>45009.36619212963</v>
      </c>
      <c r="J6678" s="50">
        <v>133</v>
      </c>
      <c r="K6678" s="51">
        <v>45009.955555555556</v>
      </c>
      <c r="L6678" s="53"/>
      <c r="M6678" s="54">
        <v>1</v>
      </c>
    </row>
    <row r="6679" spans="2:13" x14ac:dyDescent="0.3">
      <c r="B6679" s="49">
        <v>25522</v>
      </c>
      <c r="C6679" s="50">
        <v>919</v>
      </c>
      <c r="D6679" s="50" t="str">
        <f>VLOOKUP(Table8[[#This Row],[CustomerID]],Table15[[#All],[CustomerID]:[Company Name]],2,FALSE)</f>
        <v>Pomodoro Incorporated</v>
      </c>
      <c r="E6679" s="51">
        <v>45009</v>
      </c>
      <c r="F6679" s="50">
        <v>2</v>
      </c>
      <c r="G6679" s="50" t="str">
        <f>VLOOKUP(Table8[[#This Row],[ProductID]],Table12[[#All],[ProductID]:[ProductFullName]],3,FALSE)</f>
        <v>Product B</v>
      </c>
      <c r="H6679" s="50">
        <v>2</v>
      </c>
      <c r="I6679" s="52">
        <v>45009.375300925924</v>
      </c>
      <c r="J6679" s="50">
        <v>133</v>
      </c>
      <c r="K6679" s="51">
        <v>45009.955555555556</v>
      </c>
      <c r="L6679" s="53"/>
      <c r="M6679" s="54">
        <v>1</v>
      </c>
    </row>
    <row r="6680" spans="2:13" x14ac:dyDescent="0.3">
      <c r="B6680" s="49">
        <v>25523</v>
      </c>
      <c r="C6680" s="50">
        <v>956</v>
      </c>
      <c r="D6680" s="50" t="str">
        <f>VLOOKUP(Table8[[#This Row],[CustomerID]],Table15[[#All],[CustomerID]:[Company Name]],2,FALSE)</f>
        <v>Dutch Apple Dinner Theater</v>
      </c>
      <c r="E6680" s="51">
        <v>45009</v>
      </c>
      <c r="F6680" s="50">
        <v>3</v>
      </c>
      <c r="G6680" s="50" t="str">
        <f>VLOOKUP(Table8[[#This Row],[ProductID]],Table12[[#All],[ProductID]:[ProductFullName]],3,FALSE)</f>
        <v>Product C</v>
      </c>
      <c r="H6680" s="50">
        <v>5</v>
      </c>
      <c r="I6680" s="52">
        <v>45009.388807870368</v>
      </c>
      <c r="J6680" s="50">
        <v>119</v>
      </c>
      <c r="K6680" s="51">
        <v>45009.955555555556</v>
      </c>
      <c r="L6680" s="53"/>
      <c r="M6680" s="54">
        <v>1</v>
      </c>
    </row>
    <row r="6681" spans="2:13" x14ac:dyDescent="0.3">
      <c r="B6681" s="49">
        <v>25524</v>
      </c>
      <c r="C6681" s="50">
        <v>347</v>
      </c>
      <c r="D6681" s="50" t="str">
        <f>VLOOKUP(Table8[[#This Row],[CustomerID]],Table15[[#All],[CustomerID]:[Company Name]],2,FALSE)</f>
        <v>Little Party Shoppe</v>
      </c>
      <c r="E6681" s="51">
        <v>45009</v>
      </c>
      <c r="F6681" s="50">
        <v>2</v>
      </c>
      <c r="G6681" s="50" t="str">
        <f>VLOOKUP(Table8[[#This Row],[ProductID]],Table12[[#All],[ProductID]:[ProductFullName]],3,FALSE)</f>
        <v>Product B</v>
      </c>
      <c r="H6681" s="50">
        <v>5</v>
      </c>
      <c r="I6681" s="52">
        <v>45009.400497685179</v>
      </c>
      <c r="J6681" s="50">
        <v>125</v>
      </c>
      <c r="K6681" s="51">
        <v>45009.955555555556</v>
      </c>
      <c r="L6681" s="53"/>
      <c r="M6681" s="54">
        <v>1</v>
      </c>
    </row>
    <row r="6682" spans="2:13" x14ac:dyDescent="0.3">
      <c r="B6682" s="49">
        <v>25525</v>
      </c>
      <c r="C6682" s="50">
        <v>1012</v>
      </c>
      <c r="D6682" s="50" t="str">
        <f>VLOOKUP(Table8[[#This Row],[CustomerID]],Table15[[#All],[CustomerID]:[Company Name]],2,FALSE)</f>
        <v>Lisas Hallmark</v>
      </c>
      <c r="E6682" s="51">
        <v>45009</v>
      </c>
      <c r="F6682" s="50">
        <v>1</v>
      </c>
      <c r="G6682" s="50" t="str">
        <f>VLOOKUP(Table8[[#This Row],[ProductID]],Table12[[#All],[ProductID]:[ProductFullName]],3,FALSE)</f>
        <v>Product A</v>
      </c>
      <c r="H6682" s="50">
        <v>6</v>
      </c>
      <c r="I6682" s="52">
        <v>45009.411585648144</v>
      </c>
      <c r="J6682" s="50">
        <v>106</v>
      </c>
      <c r="K6682" s="51">
        <v>45009.955555555556</v>
      </c>
      <c r="L6682" s="53"/>
      <c r="M6682" s="54">
        <v>1</v>
      </c>
    </row>
    <row r="6683" spans="2:13" x14ac:dyDescent="0.3">
      <c r="B6683" s="49">
        <v>25526</v>
      </c>
      <c r="C6683" s="50">
        <v>1235</v>
      </c>
      <c r="D6683" s="50" t="str">
        <f>VLOOKUP(Table8[[#This Row],[CustomerID]],Table15[[#All],[CustomerID]:[Company Name]],2,FALSE)</f>
        <v>Tender Touch Gifts</v>
      </c>
      <c r="E6683" s="51">
        <v>45009</v>
      </c>
      <c r="F6683" s="50">
        <v>6</v>
      </c>
      <c r="G6683" s="50" t="str">
        <f>VLOOKUP(Table8[[#This Row],[ProductID]],Table12[[#All],[ProductID]:[ProductFullName]],3,FALSE)</f>
        <v>Product F</v>
      </c>
      <c r="H6683" s="53"/>
      <c r="I6683" s="53"/>
      <c r="J6683" s="53"/>
      <c r="K6683" s="51">
        <v>45009.955555555556</v>
      </c>
      <c r="L6683" s="53"/>
      <c r="M6683" s="54">
        <v>1</v>
      </c>
    </row>
    <row r="6684" spans="2:13" x14ac:dyDescent="0.3">
      <c r="B6684" s="49">
        <v>25527</v>
      </c>
      <c r="C6684" s="50">
        <v>168</v>
      </c>
      <c r="D6684" s="50" t="str">
        <f>VLOOKUP(Table8[[#This Row],[CustomerID]],Table15[[#All],[CustomerID]:[Company Name]],2,FALSE)</f>
        <v>ANIMALIA</v>
      </c>
      <c r="E6684" s="51">
        <v>45009</v>
      </c>
      <c r="F6684" s="50">
        <v>5</v>
      </c>
      <c r="G6684" s="50" t="str">
        <f>VLOOKUP(Table8[[#This Row],[ProductID]],Table12[[#All],[ProductID]:[ProductFullName]],3,FALSE)</f>
        <v>Product E</v>
      </c>
      <c r="H6684" s="50">
        <v>2</v>
      </c>
      <c r="I6684" s="52">
        <v>45009.438761574071</v>
      </c>
      <c r="J6684" s="50">
        <v>115</v>
      </c>
      <c r="K6684" s="51">
        <v>45009.955555555556</v>
      </c>
      <c r="L6684" s="53"/>
      <c r="M6684" s="54">
        <v>1</v>
      </c>
    </row>
    <row r="6685" spans="2:13" x14ac:dyDescent="0.3">
      <c r="B6685" s="49">
        <v>25528</v>
      </c>
      <c r="C6685" s="50">
        <v>1284</v>
      </c>
      <c r="D6685" s="50" t="str">
        <f>VLOOKUP(Table8[[#This Row],[CustomerID]],Table15[[#All],[CustomerID]:[Company Name]],2,FALSE)</f>
        <v>Creative Elegance</v>
      </c>
      <c r="E6685" s="51">
        <v>45009</v>
      </c>
      <c r="F6685" s="50">
        <v>3</v>
      </c>
      <c r="G6685" s="50" t="str">
        <f>VLOOKUP(Table8[[#This Row],[ProductID]],Table12[[#All],[ProductID]:[ProductFullName]],3,FALSE)</f>
        <v>Product C</v>
      </c>
      <c r="H6685" s="50">
        <v>3</v>
      </c>
      <c r="I6685" s="52">
        <v>45009.450266203698</v>
      </c>
      <c r="J6685" s="50">
        <v>127</v>
      </c>
      <c r="K6685" s="51">
        <v>45009.955555555556</v>
      </c>
      <c r="L6685" s="53"/>
      <c r="M6685" s="54">
        <v>1</v>
      </c>
    </row>
    <row r="6686" spans="2:13" x14ac:dyDescent="0.3">
      <c r="B6686" s="49">
        <v>25529</v>
      </c>
      <c r="C6686" s="50">
        <v>706</v>
      </c>
      <c r="D6686" s="50" t="str">
        <f>VLOOKUP(Table8[[#This Row],[CustomerID]],Table15[[#All],[CustomerID]:[Company Name]],2,FALSE)</f>
        <v>Great Canadian Dollar Store #111</v>
      </c>
      <c r="E6686" s="51">
        <v>45009</v>
      </c>
      <c r="F6686" s="50">
        <v>6</v>
      </c>
      <c r="G6686" s="50" t="str">
        <f>VLOOKUP(Table8[[#This Row],[ProductID]],Table12[[#All],[ProductID]:[ProductFullName]],3,FALSE)</f>
        <v>Product F</v>
      </c>
      <c r="H6686" s="53"/>
      <c r="I6686" s="53"/>
      <c r="J6686" s="53"/>
      <c r="K6686" s="51">
        <v>45009.955555555556</v>
      </c>
      <c r="L6686" s="53"/>
      <c r="M6686" s="54">
        <v>1</v>
      </c>
    </row>
    <row r="6687" spans="2:13" x14ac:dyDescent="0.3">
      <c r="B6687" s="49">
        <v>25530</v>
      </c>
      <c r="C6687" s="50">
        <v>1205</v>
      </c>
      <c r="D6687" s="50" t="str">
        <f>VLOOKUP(Table8[[#This Row],[CustomerID]],Table15[[#All],[CustomerID]:[Company Name]],2,FALSE)</f>
        <v>Lawrence Memorial Hospital</v>
      </c>
      <c r="E6687" s="51">
        <v>45009</v>
      </c>
      <c r="F6687" s="50">
        <v>1</v>
      </c>
      <c r="G6687" s="50" t="str">
        <f>VLOOKUP(Table8[[#This Row],[ProductID]],Table12[[#All],[ProductID]:[ProductFullName]],3,FALSE)</f>
        <v>Product A</v>
      </c>
      <c r="H6687" s="50">
        <v>3</v>
      </c>
      <c r="I6687" s="52">
        <v>45009.473055555543</v>
      </c>
      <c r="J6687" s="50">
        <v>120</v>
      </c>
      <c r="K6687" s="51">
        <v>45009.955555555556</v>
      </c>
      <c r="L6687" s="53"/>
      <c r="M6687" s="54">
        <v>1</v>
      </c>
    </row>
    <row r="6688" spans="2:13" x14ac:dyDescent="0.3">
      <c r="B6688" s="49">
        <v>25531</v>
      </c>
      <c r="C6688" s="50">
        <v>1238</v>
      </c>
      <c r="D6688" s="50" t="str">
        <f>VLOOKUP(Table8[[#This Row],[CustomerID]],Table15[[#All],[CustomerID]:[Company Name]],2,FALSE)</f>
        <v>Valley Baptist Medical Gift Shop</v>
      </c>
      <c r="E6688" s="51">
        <v>45009</v>
      </c>
      <c r="F6688" s="50">
        <v>1</v>
      </c>
      <c r="G6688" s="50" t="str">
        <f>VLOOKUP(Table8[[#This Row],[ProductID]],Table12[[#All],[ProductID]:[ProductFullName]],3,FALSE)</f>
        <v>Product A</v>
      </c>
      <c r="H6688" s="50">
        <v>7</v>
      </c>
      <c r="I6688" s="52">
        <v>45009.486736111096</v>
      </c>
      <c r="J6688" s="50">
        <v>112</v>
      </c>
      <c r="K6688" s="51">
        <v>45009.955555555556</v>
      </c>
      <c r="L6688" s="53"/>
      <c r="M6688" s="54">
        <v>1</v>
      </c>
    </row>
    <row r="6689" spans="2:13" x14ac:dyDescent="0.3">
      <c r="B6689" s="49">
        <v>25532</v>
      </c>
      <c r="C6689" s="50">
        <v>1206</v>
      </c>
      <c r="D6689" s="50" t="str">
        <f>VLOOKUP(Table8[[#This Row],[CustomerID]],Table15[[#All],[CustomerID]:[Company Name]],2,FALSE)</f>
        <v>JW Baumann</v>
      </c>
      <c r="E6689" s="51">
        <v>45009</v>
      </c>
      <c r="F6689" s="50">
        <v>6</v>
      </c>
      <c r="G6689" s="50" t="str">
        <f>VLOOKUP(Table8[[#This Row],[ProductID]],Table12[[#All],[ProductID]:[ProductFullName]],3,FALSE)</f>
        <v>Product F</v>
      </c>
      <c r="H6689" s="53"/>
      <c r="I6689" s="53"/>
      <c r="J6689" s="53"/>
      <c r="K6689" s="51">
        <v>45009.955555555556</v>
      </c>
      <c r="L6689" s="53"/>
      <c r="M6689" s="54">
        <v>1</v>
      </c>
    </row>
    <row r="6690" spans="2:13" x14ac:dyDescent="0.3">
      <c r="B6690" s="49">
        <v>25533</v>
      </c>
      <c r="C6690" s="50">
        <v>227</v>
      </c>
      <c r="D6690" s="50" t="str">
        <f>VLOOKUP(Table8[[#This Row],[CustomerID]],Table15[[#All],[CustomerID]:[Company Name]],2,FALSE)</f>
        <v>Kojak Promotions</v>
      </c>
      <c r="E6690" s="51">
        <v>45009</v>
      </c>
      <c r="F6690" s="50">
        <v>1</v>
      </c>
      <c r="G6690" s="50" t="str">
        <f>VLOOKUP(Table8[[#This Row],[ProductID]],Table12[[#All],[ProductID]:[ProductFullName]],3,FALSE)</f>
        <v>Product A</v>
      </c>
      <c r="H6690" s="50">
        <v>7</v>
      </c>
      <c r="I6690" s="52">
        <v>45009.510844907389</v>
      </c>
      <c r="J6690" s="50">
        <v>105</v>
      </c>
      <c r="K6690" s="51">
        <v>45009.955555555556</v>
      </c>
      <c r="L6690" s="53"/>
      <c r="M6690" s="54">
        <v>1</v>
      </c>
    </row>
    <row r="6691" spans="2:13" x14ac:dyDescent="0.3">
      <c r="B6691" s="49">
        <v>25534</v>
      </c>
      <c r="C6691" s="50">
        <v>285</v>
      </c>
      <c r="D6691" s="50" t="str">
        <f>VLOOKUP(Table8[[#This Row],[CustomerID]],Table15[[#All],[CustomerID]:[Company Name]],2,FALSE)</f>
        <v>Zellers Store #258</v>
      </c>
      <c r="E6691" s="51">
        <v>45009</v>
      </c>
      <c r="F6691" s="50">
        <v>3</v>
      </c>
      <c r="G6691" s="50" t="str">
        <f>VLOOKUP(Table8[[#This Row],[ProductID]],Table12[[#All],[ProductID]:[ProductFullName]],3,FALSE)</f>
        <v>Product C</v>
      </c>
      <c r="H6691" s="50">
        <v>4</v>
      </c>
      <c r="I6691" s="52">
        <v>45009.527164351835</v>
      </c>
      <c r="J6691" s="50">
        <v>127</v>
      </c>
      <c r="K6691" s="51">
        <v>45009.955555555556</v>
      </c>
      <c r="L6691" s="53"/>
      <c r="M6691" s="54">
        <v>1</v>
      </c>
    </row>
    <row r="6692" spans="2:13" x14ac:dyDescent="0.3">
      <c r="B6692" s="49">
        <v>25535</v>
      </c>
      <c r="C6692" s="50">
        <v>899</v>
      </c>
      <c r="D6692" s="50" t="str">
        <f>VLOOKUP(Table8[[#This Row],[CustomerID]],Table15[[#All],[CustomerID]:[Company Name]],2,FALSE)</f>
        <v>Weiss Trimming</v>
      </c>
      <c r="E6692" s="51">
        <v>45009</v>
      </c>
      <c r="F6692" s="50">
        <v>3</v>
      </c>
      <c r="G6692" s="50" t="str">
        <f>VLOOKUP(Table8[[#This Row],[ProductID]],Table12[[#All],[ProductID]:[ProductFullName]],3,FALSE)</f>
        <v>Product C</v>
      </c>
      <c r="H6692" s="50">
        <v>5</v>
      </c>
      <c r="I6692" s="52">
        <v>45009.539953703686</v>
      </c>
      <c r="J6692" s="50">
        <v>131</v>
      </c>
      <c r="K6692" s="51">
        <v>45009.955555555556</v>
      </c>
      <c r="L6692" s="53"/>
      <c r="M6692" s="54">
        <v>1</v>
      </c>
    </row>
    <row r="6693" spans="2:13" x14ac:dyDescent="0.3">
      <c r="B6693" s="49">
        <v>25536</v>
      </c>
      <c r="C6693" s="50">
        <v>1154</v>
      </c>
      <c r="D6693" s="50" t="str">
        <f>VLOOKUP(Table8[[#This Row],[CustomerID]],Table15[[#All],[CustomerID]:[Company Name]],2,FALSE)</f>
        <v>Scan Home</v>
      </c>
      <c r="E6693" s="51">
        <v>45009</v>
      </c>
      <c r="F6693" s="50">
        <v>3</v>
      </c>
      <c r="G6693" s="50" t="str">
        <f>VLOOKUP(Table8[[#This Row],[ProductID]],Table12[[#All],[ProductID]:[ProductFullName]],3,FALSE)</f>
        <v>Product C</v>
      </c>
      <c r="H6693" s="50">
        <v>5</v>
      </c>
      <c r="I6693" s="52">
        <v>45009.555787037018</v>
      </c>
      <c r="J6693" s="50">
        <v>115</v>
      </c>
      <c r="K6693" s="51">
        <v>45009.955555555556</v>
      </c>
      <c r="L6693" s="53"/>
      <c r="M6693" s="54">
        <v>1</v>
      </c>
    </row>
    <row r="6694" spans="2:13" x14ac:dyDescent="0.3">
      <c r="B6694" s="49">
        <v>25537</v>
      </c>
      <c r="C6694" s="50">
        <v>703</v>
      </c>
      <c r="D6694" s="50" t="str">
        <f>VLOOKUP(Table8[[#This Row],[CustomerID]],Table15[[#All],[CustomerID]:[Company Name]],2,FALSE)</f>
        <v>Amon Trading</v>
      </c>
      <c r="E6694" s="51">
        <v>45009</v>
      </c>
      <c r="F6694" s="50">
        <v>2</v>
      </c>
      <c r="G6694" s="50" t="str">
        <f>VLOOKUP(Table8[[#This Row],[ProductID]],Table12[[#All],[ProductID]:[ProductFullName]],3,FALSE)</f>
        <v>Product B</v>
      </c>
      <c r="H6694" s="50">
        <v>5</v>
      </c>
      <c r="I6694" s="52">
        <v>45009.567534722206</v>
      </c>
      <c r="J6694" s="50">
        <v>114</v>
      </c>
      <c r="K6694" s="51">
        <v>45009.955555555556</v>
      </c>
      <c r="L6694" s="53"/>
      <c r="M6694" s="54">
        <v>1</v>
      </c>
    </row>
    <row r="6695" spans="2:13" x14ac:dyDescent="0.3">
      <c r="B6695" s="49">
        <v>25538</v>
      </c>
      <c r="C6695" s="50">
        <v>1097</v>
      </c>
      <c r="D6695" s="50" t="str">
        <f>VLOOKUP(Table8[[#This Row],[CustomerID]],Table15[[#All],[CustomerID]:[Company Name]],2,FALSE)</f>
        <v>Emerald Necklace Marina</v>
      </c>
      <c r="E6695" s="51">
        <v>45009</v>
      </c>
      <c r="F6695" s="50">
        <v>1</v>
      </c>
      <c r="G6695" s="50" t="str">
        <f>VLOOKUP(Table8[[#This Row],[ProductID]],Table12[[#All],[ProductID]:[ProductFullName]],3,FALSE)</f>
        <v>Product A</v>
      </c>
      <c r="H6695" s="50">
        <v>4</v>
      </c>
      <c r="I6695" s="52">
        <v>45009.578738425909</v>
      </c>
      <c r="J6695" s="50">
        <v>117</v>
      </c>
      <c r="K6695" s="51">
        <v>45009.955555555556</v>
      </c>
      <c r="L6695" s="53"/>
      <c r="M6695" s="54">
        <v>1</v>
      </c>
    </row>
    <row r="6696" spans="2:13" x14ac:dyDescent="0.3">
      <c r="B6696" s="49">
        <v>25539</v>
      </c>
      <c r="C6696" s="50">
        <v>450</v>
      </c>
      <c r="D6696" s="50" t="str">
        <f>VLOOKUP(Table8[[#This Row],[CustomerID]],Table15[[#All],[CustomerID]:[Company Name]],2,FALSE)</f>
        <v>Teddybears &amp; Friends</v>
      </c>
      <c r="E6696" s="51">
        <v>45009</v>
      </c>
      <c r="F6696" s="50">
        <v>2</v>
      </c>
      <c r="G6696" s="50" t="str">
        <f>VLOOKUP(Table8[[#This Row],[ProductID]],Table12[[#All],[ProductID]:[ProductFullName]],3,FALSE)</f>
        <v>Product B</v>
      </c>
      <c r="H6696" s="50">
        <v>2</v>
      </c>
      <c r="I6696" s="52">
        <v>45009.593182870354</v>
      </c>
      <c r="J6696" s="50">
        <v>113</v>
      </c>
      <c r="K6696" s="51">
        <v>45009.955555555556</v>
      </c>
      <c r="L6696" s="53"/>
      <c r="M6696" s="54">
        <v>1</v>
      </c>
    </row>
    <row r="6697" spans="2:13" x14ac:dyDescent="0.3">
      <c r="B6697" s="49">
        <v>25540</v>
      </c>
      <c r="C6697" s="50">
        <v>1110</v>
      </c>
      <c r="D6697" s="50" t="str">
        <f>VLOOKUP(Table8[[#This Row],[CustomerID]],Table15[[#All],[CustomerID]:[Company Name]],2,FALSE)</f>
        <v>Sportsman's Market Inc</v>
      </c>
      <c r="E6697" s="51">
        <v>45009</v>
      </c>
      <c r="F6697" s="50">
        <v>6</v>
      </c>
      <c r="G6697" s="50" t="str">
        <f>VLOOKUP(Table8[[#This Row],[ProductID]],Table12[[#All],[ProductID]:[ProductFullName]],3,FALSE)</f>
        <v>Product F</v>
      </c>
      <c r="H6697" s="53"/>
      <c r="I6697" s="53"/>
      <c r="J6697" s="53"/>
      <c r="K6697" s="51">
        <v>45009.955555555556</v>
      </c>
      <c r="L6697" s="53"/>
      <c r="M6697" s="54">
        <v>1</v>
      </c>
    </row>
    <row r="6698" spans="2:13" x14ac:dyDescent="0.3">
      <c r="B6698" s="49">
        <v>25541</v>
      </c>
      <c r="C6698" s="50">
        <v>799</v>
      </c>
      <c r="D6698" s="50" t="str">
        <f>VLOOKUP(Table8[[#This Row],[CustomerID]],Table15[[#All],[CustomerID]:[Company Name]],2,FALSE)</f>
        <v>Halina's Hallmark Shop</v>
      </c>
      <c r="E6698" s="51">
        <v>45009</v>
      </c>
      <c r="F6698" s="50">
        <v>3</v>
      </c>
      <c r="G6698" s="50" t="str">
        <f>VLOOKUP(Table8[[#This Row],[ProductID]],Table12[[#All],[ProductID]:[ProductFullName]],3,FALSE)</f>
        <v>Product C</v>
      </c>
      <c r="H6698" s="50">
        <v>4</v>
      </c>
      <c r="I6698" s="52">
        <v>45009.615428240722</v>
      </c>
      <c r="J6698" s="50">
        <v>124</v>
      </c>
      <c r="K6698" s="51">
        <v>45009.955555555556</v>
      </c>
      <c r="L6698" s="53"/>
      <c r="M6698" s="54">
        <v>1</v>
      </c>
    </row>
    <row r="6699" spans="2:13" x14ac:dyDescent="0.3">
      <c r="B6699" s="49">
        <v>25542</v>
      </c>
      <c r="C6699" s="50">
        <v>985</v>
      </c>
      <c r="D6699" s="50" t="str">
        <f>VLOOKUP(Table8[[#This Row],[CustomerID]],Table15[[#All],[CustomerID]:[Company Name]],2,FALSE)</f>
        <v>Wind &amp; Weather</v>
      </c>
      <c r="E6699" s="51">
        <v>45009</v>
      </c>
      <c r="F6699" s="50">
        <v>5</v>
      </c>
      <c r="G6699" s="50" t="str">
        <f>VLOOKUP(Table8[[#This Row],[ProductID]],Table12[[#All],[ProductID]:[ProductFullName]],3,FALSE)</f>
        <v>Product E</v>
      </c>
      <c r="H6699" s="50">
        <v>7</v>
      </c>
      <c r="I6699" s="52">
        <v>45009.626331018502</v>
      </c>
      <c r="J6699" s="50">
        <v>120</v>
      </c>
      <c r="K6699" s="51">
        <v>45009.955555555556</v>
      </c>
      <c r="L6699" s="53"/>
      <c r="M6699" s="54">
        <v>1</v>
      </c>
    </row>
    <row r="6700" spans="2:13" x14ac:dyDescent="0.3">
      <c r="B6700" s="49">
        <v>25543</v>
      </c>
      <c r="C6700" s="50">
        <v>141</v>
      </c>
      <c r="D6700" s="50" t="str">
        <f>VLOOKUP(Table8[[#This Row],[CustomerID]],Table15[[#All],[CustomerID]:[Company Name]],2,FALSE)</f>
        <v>Hallmark</v>
      </c>
      <c r="E6700" s="51">
        <v>45009</v>
      </c>
      <c r="F6700" s="50">
        <v>5</v>
      </c>
      <c r="G6700" s="50" t="str">
        <f>VLOOKUP(Table8[[#This Row],[ProductID]],Table12[[#All],[ProductID]:[ProductFullName]],3,FALSE)</f>
        <v>Product E</v>
      </c>
      <c r="H6700" s="50">
        <v>2</v>
      </c>
      <c r="I6700" s="52">
        <v>45009.637731481467</v>
      </c>
      <c r="J6700" s="50">
        <v>126</v>
      </c>
      <c r="K6700" s="51">
        <v>45009.955555555556</v>
      </c>
      <c r="L6700" s="53"/>
      <c r="M6700" s="54">
        <v>1</v>
      </c>
    </row>
    <row r="6701" spans="2:13" x14ac:dyDescent="0.3">
      <c r="B6701" s="49">
        <v>25544</v>
      </c>
      <c r="C6701" s="50">
        <v>1</v>
      </c>
      <c r="D6701" s="50" t="str">
        <f>VLOOKUP(Table8[[#This Row],[CustomerID]],Table15[[#All],[CustomerID]:[Company Name]],2,FALSE)</f>
        <v>Independence Studio Pty Ltd</v>
      </c>
      <c r="E6701" s="51">
        <v>45009</v>
      </c>
      <c r="F6701" s="50">
        <v>5</v>
      </c>
      <c r="G6701" s="50" t="str">
        <f>VLOOKUP(Table8[[#This Row],[ProductID]],Table12[[#All],[ProductID]:[ProductFullName]],3,FALSE)</f>
        <v>Product E</v>
      </c>
      <c r="H6701" s="50">
        <v>7</v>
      </c>
      <c r="I6701" s="52">
        <v>45009.652835648136</v>
      </c>
      <c r="J6701" s="50">
        <v>115</v>
      </c>
      <c r="K6701" s="51">
        <v>45009.955555555556</v>
      </c>
      <c r="L6701" s="53"/>
      <c r="M6701" s="54">
        <v>1</v>
      </c>
    </row>
    <row r="6702" spans="2:13" x14ac:dyDescent="0.3">
      <c r="B6702" s="49">
        <v>25545</v>
      </c>
      <c r="C6702" s="50">
        <v>937</v>
      </c>
      <c r="D6702" s="50" t="str">
        <f>VLOOKUP(Table8[[#This Row],[CustomerID]],Table15[[#All],[CustomerID]:[Company Name]],2,FALSE)</f>
        <v>CARDSMART</v>
      </c>
      <c r="E6702" s="51">
        <v>45009</v>
      </c>
      <c r="F6702" s="50">
        <v>3</v>
      </c>
      <c r="G6702" s="50" t="str">
        <f>VLOOKUP(Table8[[#This Row],[ProductID]],Table12[[#All],[ProductID]:[ProductFullName]],3,FALSE)</f>
        <v>Product C</v>
      </c>
      <c r="H6702" s="50">
        <v>2</v>
      </c>
      <c r="I6702" s="52">
        <v>45009.666678240726</v>
      </c>
      <c r="J6702" s="50">
        <v>129</v>
      </c>
      <c r="K6702" s="51">
        <v>45009.955555555556</v>
      </c>
      <c r="L6702" s="53"/>
      <c r="M6702" s="54">
        <v>1</v>
      </c>
    </row>
    <row r="6703" spans="2:13" x14ac:dyDescent="0.3">
      <c r="B6703" s="49">
        <v>25546</v>
      </c>
      <c r="C6703" s="50">
        <v>461</v>
      </c>
      <c r="D6703" s="50" t="str">
        <f>VLOOKUP(Table8[[#This Row],[CustomerID]],Table15[[#All],[CustomerID]:[Company Name]],2,FALSE)</f>
        <v>Blind River District Health Centre</v>
      </c>
      <c r="E6703" s="51">
        <v>45009</v>
      </c>
      <c r="F6703" s="50">
        <v>3</v>
      </c>
      <c r="G6703" s="50" t="str">
        <f>VLOOKUP(Table8[[#This Row],[ProductID]],Table12[[#All],[ProductID]:[ProductFullName]],3,FALSE)</f>
        <v>Product C</v>
      </c>
      <c r="H6703" s="50">
        <v>5</v>
      </c>
      <c r="I6703" s="52">
        <v>45009.675231481466</v>
      </c>
      <c r="J6703" s="50">
        <v>111</v>
      </c>
      <c r="K6703" s="51">
        <v>45009.955555555556</v>
      </c>
      <c r="L6703" s="53"/>
      <c r="M6703" s="54">
        <v>1</v>
      </c>
    </row>
    <row r="6704" spans="2:13" x14ac:dyDescent="0.3">
      <c r="B6704" s="49">
        <v>25547</v>
      </c>
      <c r="C6704" s="50">
        <v>569</v>
      </c>
      <c r="D6704" s="50" t="str">
        <f>VLOOKUP(Table8[[#This Row],[CustomerID]],Table15[[#All],[CustomerID]:[Company Name]],2,FALSE)</f>
        <v>Alberta Country Gurl's General Store</v>
      </c>
      <c r="E6704" s="51">
        <v>45009</v>
      </c>
      <c r="F6704" s="50">
        <v>5</v>
      </c>
      <c r="G6704" s="50" t="str">
        <f>VLOOKUP(Table8[[#This Row],[ProductID]],Table12[[#All],[ProductID]:[ProductFullName]],3,FALSE)</f>
        <v>Product E</v>
      </c>
      <c r="H6704" s="50">
        <v>4</v>
      </c>
      <c r="I6704" s="52">
        <v>45009.685891203691</v>
      </c>
      <c r="J6704" s="50">
        <v>125</v>
      </c>
      <c r="K6704" s="51">
        <v>45009.955555555556</v>
      </c>
      <c r="L6704" s="53"/>
      <c r="M6704" s="54">
        <v>1</v>
      </c>
    </row>
    <row r="6705" spans="2:13" x14ac:dyDescent="0.3">
      <c r="B6705" s="49">
        <v>25548</v>
      </c>
      <c r="C6705" s="50">
        <v>1334</v>
      </c>
      <c r="D6705" s="50" t="str">
        <f>VLOOKUP(Table8[[#This Row],[CustomerID]],Table15[[#All],[CustomerID]:[Company Name]],2,FALSE)</f>
        <v>Price Less Drug Store #2</v>
      </c>
      <c r="E6705" s="51">
        <v>45009</v>
      </c>
      <c r="F6705" s="50">
        <v>3</v>
      </c>
      <c r="G6705" s="50" t="str">
        <f>VLOOKUP(Table8[[#This Row],[ProductID]],Table12[[#All],[ProductID]:[ProductFullName]],3,FALSE)</f>
        <v>Product C</v>
      </c>
      <c r="H6705" s="50">
        <v>3</v>
      </c>
      <c r="I6705" s="52">
        <v>45009.697719907395</v>
      </c>
      <c r="J6705" s="50">
        <v>113</v>
      </c>
      <c r="K6705" s="51">
        <v>45009.955555555556</v>
      </c>
      <c r="L6705" s="53"/>
      <c r="M6705" s="54">
        <v>1</v>
      </c>
    </row>
    <row r="6706" spans="2:13" x14ac:dyDescent="0.3">
      <c r="B6706" s="49">
        <v>25549</v>
      </c>
      <c r="C6706" s="50">
        <v>486</v>
      </c>
      <c r="D6706" s="50" t="str">
        <f>VLOOKUP(Table8[[#This Row],[CustomerID]],Table15[[#All],[CustomerID]:[Company Name]],2,FALSE)</f>
        <v>Bourkes Medi Plus Store Ltd</v>
      </c>
      <c r="E6706" s="51">
        <v>45009</v>
      </c>
      <c r="F6706" s="50">
        <v>5</v>
      </c>
      <c r="G6706" s="50" t="str">
        <f>VLOOKUP(Table8[[#This Row],[ProductID]],Table12[[#All],[ProductID]:[ProductFullName]],3,FALSE)</f>
        <v>Product E</v>
      </c>
      <c r="H6706" s="50">
        <v>5</v>
      </c>
      <c r="I6706" s="52">
        <v>45009.71289351851</v>
      </c>
      <c r="J6706" s="50">
        <v>134</v>
      </c>
      <c r="K6706" s="51">
        <v>45009.955555555556</v>
      </c>
      <c r="L6706" s="53"/>
      <c r="M6706" s="54">
        <v>1</v>
      </c>
    </row>
    <row r="6707" spans="2:13" x14ac:dyDescent="0.3">
      <c r="B6707" s="49">
        <v>25550</v>
      </c>
      <c r="C6707" s="50">
        <v>387</v>
      </c>
      <c r="D6707" s="50" t="str">
        <f>VLOOKUP(Table8[[#This Row],[CustomerID]],Table15[[#All],[CustomerID]:[Company Name]],2,FALSE)</f>
        <v>Apropos</v>
      </c>
      <c r="E6707" s="51">
        <v>45009</v>
      </c>
      <c r="F6707" s="50">
        <v>1</v>
      </c>
      <c r="G6707" s="50" t="str">
        <f>VLOOKUP(Table8[[#This Row],[ProductID]],Table12[[#All],[ProductID]:[ProductFullName]],3,FALSE)</f>
        <v>Product A</v>
      </c>
      <c r="H6707" s="50">
        <v>6</v>
      </c>
      <c r="I6707" s="52">
        <v>45009.724282407398</v>
      </c>
      <c r="J6707" s="50">
        <v>132</v>
      </c>
      <c r="K6707" s="51">
        <v>45009.955555555556</v>
      </c>
      <c r="L6707" s="53"/>
      <c r="M6707" s="54">
        <v>1</v>
      </c>
    </row>
    <row r="6708" spans="2:13" x14ac:dyDescent="0.3">
      <c r="B6708" s="49">
        <v>25551</v>
      </c>
      <c r="C6708" s="50">
        <v>309</v>
      </c>
      <c r="D6708" s="50" t="str">
        <f>VLOOKUP(Table8[[#This Row],[CustomerID]],Table15[[#All],[CustomerID]:[Company Name]],2,FALSE)</f>
        <v>Pharmasave #702</v>
      </c>
      <c r="E6708" s="51">
        <v>45012</v>
      </c>
      <c r="F6708" s="50">
        <v>6</v>
      </c>
      <c r="G6708" s="50" t="str">
        <f>VLOOKUP(Table8[[#This Row],[ProductID]],Table12[[#All],[ProductID]:[ProductFullName]],3,FALSE)</f>
        <v>Product F</v>
      </c>
      <c r="H6708" s="53"/>
      <c r="I6708" s="53"/>
      <c r="J6708" s="53"/>
      <c r="K6708" s="51">
        <v>45012.968055555553</v>
      </c>
      <c r="L6708" s="53"/>
      <c r="M6708" s="54">
        <v>1</v>
      </c>
    </row>
    <row r="6709" spans="2:13" x14ac:dyDescent="0.3">
      <c r="B6709" s="49">
        <v>25552</v>
      </c>
      <c r="C6709" s="50">
        <v>985</v>
      </c>
      <c r="D6709" s="50" t="str">
        <f>VLOOKUP(Table8[[#This Row],[CustomerID]],Table15[[#All],[CustomerID]:[Company Name]],2,FALSE)</f>
        <v>Wind &amp; Weather</v>
      </c>
      <c r="E6709" s="51">
        <v>45012</v>
      </c>
      <c r="F6709" s="50">
        <v>6</v>
      </c>
      <c r="G6709" s="50" t="str">
        <f>VLOOKUP(Table8[[#This Row],[ProductID]],Table12[[#All],[ProductID]:[ProductFullName]],3,FALSE)</f>
        <v>Product F</v>
      </c>
      <c r="H6709" s="53"/>
      <c r="I6709" s="53"/>
      <c r="J6709" s="53"/>
      <c r="K6709" s="51">
        <v>45012.968055555553</v>
      </c>
      <c r="L6709" s="53"/>
      <c r="M6709" s="54">
        <v>1</v>
      </c>
    </row>
    <row r="6710" spans="2:13" x14ac:dyDescent="0.3">
      <c r="B6710" s="49">
        <v>25553</v>
      </c>
      <c r="C6710" s="50">
        <v>920</v>
      </c>
      <c r="D6710" s="50" t="str">
        <f>VLOOKUP(Table8[[#This Row],[CustomerID]],Table15[[#All],[CustomerID]:[Company Name]],2,FALSE)</f>
        <v>Mohawk Ltd</v>
      </c>
      <c r="E6710" s="51">
        <v>45012</v>
      </c>
      <c r="F6710" s="50">
        <v>6</v>
      </c>
      <c r="G6710" s="50" t="str">
        <f>VLOOKUP(Table8[[#This Row],[ProductID]],Table12[[#All],[ProductID]:[ProductFullName]],3,FALSE)</f>
        <v>Product F</v>
      </c>
      <c r="H6710" s="53"/>
      <c r="I6710" s="53"/>
      <c r="J6710" s="53"/>
      <c r="K6710" s="51">
        <v>45012.968055555553</v>
      </c>
      <c r="L6710" s="53"/>
      <c r="M6710" s="54">
        <v>1</v>
      </c>
    </row>
    <row r="6711" spans="2:13" x14ac:dyDescent="0.3">
      <c r="B6711" s="49">
        <v>25554</v>
      </c>
      <c r="C6711" s="50">
        <v>133</v>
      </c>
      <c r="D6711" s="50" t="str">
        <f>VLOOKUP(Table8[[#This Row],[CustomerID]],Table15[[#All],[CustomerID]:[Company Name]],2,FALSE)</f>
        <v>Havelock Dollarmamia</v>
      </c>
      <c r="E6711" s="51">
        <v>45012</v>
      </c>
      <c r="F6711" s="50">
        <v>2</v>
      </c>
      <c r="G6711" s="50" t="str">
        <f>VLOOKUP(Table8[[#This Row],[ProductID]],Table12[[#All],[ProductID]:[ProductFullName]],3,FALSE)</f>
        <v>Product B</v>
      </c>
      <c r="H6711" s="50">
        <v>3</v>
      </c>
      <c r="I6711" s="52">
        <v>45012.366331018515</v>
      </c>
      <c r="J6711" s="50">
        <v>129</v>
      </c>
      <c r="K6711" s="51">
        <v>45012.968055555553</v>
      </c>
      <c r="L6711" s="53"/>
      <c r="M6711" s="54">
        <v>1</v>
      </c>
    </row>
    <row r="6712" spans="2:13" x14ac:dyDescent="0.3">
      <c r="B6712" s="49">
        <v>25555</v>
      </c>
      <c r="C6712" s="50">
        <v>483</v>
      </c>
      <c r="D6712" s="50" t="str">
        <f>VLOOKUP(Table8[[#This Row],[CustomerID]],Table15[[#All],[CustomerID]:[Company Name]],2,FALSE)</f>
        <v>Buck Or Two #248</v>
      </c>
      <c r="E6712" s="51">
        <v>45012</v>
      </c>
      <c r="F6712" s="50">
        <v>5</v>
      </c>
      <c r="G6712" s="50" t="str">
        <f>VLOOKUP(Table8[[#This Row],[ProductID]],Table12[[#All],[ProductID]:[ProductFullName]],3,FALSE)</f>
        <v>Product E</v>
      </c>
      <c r="H6712" s="50">
        <v>5</v>
      </c>
      <c r="I6712" s="52">
        <v>45012.382280092592</v>
      </c>
      <c r="J6712" s="50">
        <v>132</v>
      </c>
      <c r="K6712" s="51">
        <v>45012.968055555553</v>
      </c>
      <c r="L6712" s="53"/>
      <c r="M6712" s="54">
        <v>1</v>
      </c>
    </row>
    <row r="6713" spans="2:13" x14ac:dyDescent="0.3">
      <c r="B6713" s="49">
        <v>25556</v>
      </c>
      <c r="C6713" s="50">
        <v>1127</v>
      </c>
      <c r="D6713" s="50" t="str">
        <f>VLOOKUP(Table8[[#This Row],[CustomerID]],Table15[[#All],[CustomerID]:[Company Name]],2,FALSE)</f>
        <v>Presents of Mine</v>
      </c>
      <c r="E6713" s="51">
        <v>45012</v>
      </c>
      <c r="F6713" s="50">
        <v>4</v>
      </c>
      <c r="G6713" s="50" t="str">
        <f>VLOOKUP(Table8[[#This Row],[ProductID]],Table12[[#All],[ProductID]:[ProductFullName]],3,FALSE)</f>
        <v>Product D</v>
      </c>
      <c r="H6713" s="50">
        <v>6</v>
      </c>
      <c r="I6713" s="52">
        <v>45012.391979166663</v>
      </c>
      <c r="J6713" s="50">
        <v>132</v>
      </c>
      <c r="K6713" s="51">
        <v>45012.968055555553</v>
      </c>
      <c r="L6713" s="53"/>
      <c r="M6713" s="54">
        <v>1</v>
      </c>
    </row>
    <row r="6714" spans="2:13" x14ac:dyDescent="0.3">
      <c r="B6714" s="49">
        <v>25557</v>
      </c>
      <c r="C6714" s="50">
        <v>1344</v>
      </c>
      <c r="D6714" s="50" t="str">
        <f>VLOOKUP(Table8[[#This Row],[CustomerID]],Table15[[#All],[CustomerID]:[Company Name]],2,FALSE)</f>
        <v>Davison's Drug</v>
      </c>
      <c r="E6714" s="51">
        <v>45012</v>
      </c>
      <c r="F6714" s="50">
        <v>6</v>
      </c>
      <c r="G6714" s="50" t="str">
        <f>VLOOKUP(Table8[[#This Row],[ProductID]],Table12[[#All],[ProductID]:[ProductFullName]],3,FALSE)</f>
        <v>Product F</v>
      </c>
      <c r="H6714" s="53"/>
      <c r="I6714" s="53"/>
      <c r="J6714" s="53"/>
      <c r="K6714" s="51">
        <v>45012.968055555553</v>
      </c>
      <c r="L6714" s="53"/>
      <c r="M6714" s="54">
        <v>1</v>
      </c>
    </row>
    <row r="6715" spans="2:13" x14ac:dyDescent="0.3">
      <c r="B6715" s="49">
        <v>25558</v>
      </c>
      <c r="C6715" s="50">
        <v>914</v>
      </c>
      <c r="D6715" s="50" t="str">
        <f>VLOOKUP(Table8[[#This Row],[CustomerID]],Table15[[#All],[CustomerID]:[Company Name]],2,FALSE)</f>
        <v>Jerrick's Lower East Side</v>
      </c>
      <c r="E6715" s="51">
        <v>45012</v>
      </c>
      <c r="F6715" s="50">
        <v>5</v>
      </c>
      <c r="G6715" s="50" t="str">
        <f>VLOOKUP(Table8[[#This Row],[ProductID]],Table12[[#All],[ProductID]:[ProductFullName]],3,FALSE)</f>
        <v>Product E</v>
      </c>
      <c r="H6715" s="50">
        <v>5</v>
      </c>
      <c r="I6715" s="52">
        <v>45012.418761574067</v>
      </c>
      <c r="J6715" s="50">
        <v>105</v>
      </c>
      <c r="K6715" s="51">
        <v>45012.968055555553</v>
      </c>
      <c r="L6715" s="53"/>
      <c r="M6715" s="54">
        <v>1</v>
      </c>
    </row>
    <row r="6716" spans="2:13" x14ac:dyDescent="0.3">
      <c r="B6716" s="49">
        <v>25559</v>
      </c>
      <c r="C6716" s="50">
        <v>850</v>
      </c>
      <c r="D6716" s="50" t="str">
        <f>VLOOKUP(Table8[[#This Row],[CustomerID]],Table15[[#All],[CustomerID]:[Company Name]],2,FALSE)</f>
        <v>Fabrique</v>
      </c>
      <c r="E6716" s="51">
        <v>45012</v>
      </c>
      <c r="F6716" s="50">
        <v>4</v>
      </c>
      <c r="G6716" s="50" t="str">
        <f>VLOOKUP(Table8[[#This Row],[ProductID]],Table12[[#All],[ProductID]:[ProductFullName]],3,FALSE)</f>
        <v>Product D</v>
      </c>
      <c r="H6716" s="50">
        <v>5</v>
      </c>
      <c r="I6716" s="52">
        <v>45012.429166666661</v>
      </c>
      <c r="J6716" s="50">
        <v>114</v>
      </c>
      <c r="K6716" s="51">
        <v>45012.968055555553</v>
      </c>
      <c r="L6716" s="53"/>
      <c r="M6716" s="54">
        <v>1</v>
      </c>
    </row>
    <row r="6717" spans="2:13" x14ac:dyDescent="0.3">
      <c r="B6717" s="49">
        <v>25560</v>
      </c>
      <c r="C6717" s="50">
        <v>242</v>
      </c>
      <c r="D6717" s="50" t="str">
        <f>VLOOKUP(Table8[[#This Row],[CustomerID]],Table15[[#All],[CustomerID]:[Company Name]],2,FALSE)</f>
        <v>NEUTRANO AR- CAN</v>
      </c>
      <c r="E6717" s="51">
        <v>45012</v>
      </c>
      <c r="F6717" s="50">
        <v>5</v>
      </c>
      <c r="G6717" s="50" t="str">
        <f>VLOOKUP(Table8[[#This Row],[ProductID]],Table12[[#All],[ProductID]:[ProductFullName]],3,FALSE)</f>
        <v>Product E</v>
      </c>
      <c r="H6717" s="50">
        <v>4</v>
      </c>
      <c r="I6717" s="52">
        <v>45012.439895833326</v>
      </c>
      <c r="J6717" s="50">
        <v>113</v>
      </c>
      <c r="K6717" s="51">
        <v>45012.968055555553</v>
      </c>
      <c r="L6717" s="53"/>
      <c r="M6717" s="54">
        <v>1</v>
      </c>
    </row>
    <row r="6718" spans="2:13" x14ac:dyDescent="0.3">
      <c r="B6718" s="49">
        <v>25561</v>
      </c>
      <c r="C6718" s="50">
        <v>510</v>
      </c>
      <c r="D6718" s="50" t="str">
        <f>VLOOKUP(Table8[[#This Row],[CustomerID]],Table15[[#All],[CustomerID]:[Company Name]],2,FALSE)</f>
        <v>Yash Global Gifts</v>
      </c>
      <c r="E6718" s="51">
        <v>45012</v>
      </c>
      <c r="F6718" s="50">
        <v>6</v>
      </c>
      <c r="G6718" s="50" t="str">
        <f>VLOOKUP(Table8[[#This Row],[ProductID]],Table12[[#All],[ProductID]:[ProductFullName]],3,FALSE)</f>
        <v>Product F</v>
      </c>
      <c r="H6718" s="53"/>
      <c r="I6718" s="53"/>
      <c r="J6718" s="53"/>
      <c r="K6718" s="51">
        <v>45012.968055555553</v>
      </c>
      <c r="L6718" s="53"/>
      <c r="M6718" s="54">
        <v>1</v>
      </c>
    </row>
    <row r="6719" spans="2:13" x14ac:dyDescent="0.3">
      <c r="B6719" s="49">
        <v>25562</v>
      </c>
      <c r="C6719" s="50">
        <v>144</v>
      </c>
      <c r="D6719" s="50" t="str">
        <f>VLOOKUP(Table8[[#This Row],[CustomerID]],Table15[[#All],[CustomerID]:[Company Name]],2,FALSE)</f>
        <v>Pom Pom</v>
      </c>
      <c r="E6719" s="51">
        <v>45012</v>
      </c>
      <c r="F6719" s="50">
        <v>6</v>
      </c>
      <c r="G6719" s="50" t="str">
        <f>VLOOKUP(Table8[[#This Row],[ProductID]],Table12[[#All],[ProductID]:[ProductFullName]],3,FALSE)</f>
        <v>Product F</v>
      </c>
      <c r="H6719" s="53"/>
      <c r="I6719" s="53"/>
      <c r="J6719" s="53"/>
      <c r="K6719" s="51">
        <v>45012.968055555553</v>
      </c>
      <c r="L6719" s="53"/>
      <c r="M6719" s="54">
        <v>1</v>
      </c>
    </row>
    <row r="6720" spans="2:13" x14ac:dyDescent="0.3">
      <c r="B6720" s="49">
        <v>25563</v>
      </c>
      <c r="C6720" s="50">
        <v>1061</v>
      </c>
      <c r="D6720" s="50" t="str">
        <f>VLOOKUP(Table8[[#This Row],[CustomerID]],Table15[[#All],[CustomerID]:[Company Name]],2,FALSE)</f>
        <v>Homewood Toy &amp; Hobby</v>
      </c>
      <c r="E6720" s="51">
        <v>45012</v>
      </c>
      <c r="F6720" s="50">
        <v>6</v>
      </c>
      <c r="G6720" s="50" t="str">
        <f>VLOOKUP(Table8[[#This Row],[ProductID]],Table12[[#All],[ProductID]:[ProductFullName]],3,FALSE)</f>
        <v>Product F</v>
      </c>
      <c r="H6720" s="53"/>
      <c r="I6720" s="53"/>
      <c r="J6720" s="53"/>
      <c r="K6720" s="51">
        <v>45012.968055555553</v>
      </c>
      <c r="L6720" s="53"/>
      <c r="M6720" s="54">
        <v>1</v>
      </c>
    </row>
    <row r="6721" spans="2:13" x14ac:dyDescent="0.3">
      <c r="B6721" s="49">
        <v>25564</v>
      </c>
      <c r="C6721" s="50">
        <v>1237</v>
      </c>
      <c r="D6721" s="50" t="str">
        <f>VLOOKUP(Table8[[#This Row],[CustomerID]],Table15[[#All],[CustomerID]:[Company Name]],2,FALSE)</f>
        <v>Bougainvilleas</v>
      </c>
      <c r="E6721" s="51">
        <v>45012</v>
      </c>
      <c r="F6721" s="50">
        <v>2</v>
      </c>
      <c r="G6721" s="50" t="str">
        <f>VLOOKUP(Table8[[#This Row],[ProductID]],Table12[[#All],[ProductID]:[ProductFullName]],3,FALSE)</f>
        <v>Product B</v>
      </c>
      <c r="H6721" s="50">
        <v>3</v>
      </c>
      <c r="I6721" s="52">
        <v>45012.495439814804</v>
      </c>
      <c r="J6721" s="50">
        <v>106</v>
      </c>
      <c r="K6721" s="51">
        <v>45012.968055555553</v>
      </c>
      <c r="L6721" s="53"/>
      <c r="M6721" s="54">
        <v>1</v>
      </c>
    </row>
    <row r="6722" spans="2:13" x14ac:dyDescent="0.3">
      <c r="B6722" s="49">
        <v>25565</v>
      </c>
      <c r="C6722" s="50">
        <v>360</v>
      </c>
      <c r="D6722" s="50" t="str">
        <f>VLOOKUP(Table8[[#This Row],[CustomerID]],Table15[[#All],[CustomerID]:[Company Name]],2,FALSE)</f>
        <v>Classica Imports Ltd</v>
      </c>
      <c r="E6722" s="51">
        <v>45012</v>
      </c>
      <c r="F6722" s="50">
        <v>5</v>
      </c>
      <c r="G6722" s="50" t="str">
        <f>VLOOKUP(Table8[[#This Row],[ProductID]],Table12[[#All],[ProductID]:[ProductFullName]],3,FALSE)</f>
        <v>Product E</v>
      </c>
      <c r="H6722" s="50">
        <v>6</v>
      </c>
      <c r="I6722" s="52">
        <v>45012.506759259246</v>
      </c>
      <c r="J6722" s="50">
        <v>117</v>
      </c>
      <c r="K6722" s="51">
        <v>45012.968055555553</v>
      </c>
      <c r="L6722" s="53"/>
      <c r="M6722" s="54">
        <v>1</v>
      </c>
    </row>
    <row r="6723" spans="2:13" x14ac:dyDescent="0.3">
      <c r="B6723" s="49">
        <v>25566</v>
      </c>
      <c r="C6723" s="50">
        <v>202</v>
      </c>
      <c r="D6723" s="50" t="str">
        <f>VLOOKUP(Table8[[#This Row],[CustomerID]],Table15[[#All],[CustomerID]:[Company Name]],2,FALSE)</f>
        <v>Zellers Store #3</v>
      </c>
      <c r="E6723" s="51">
        <v>45012</v>
      </c>
      <c r="F6723" s="50">
        <v>3</v>
      </c>
      <c r="G6723" s="50" t="str">
        <f>VLOOKUP(Table8[[#This Row],[ProductID]],Table12[[#All],[ProductID]:[ProductFullName]],3,FALSE)</f>
        <v>Product C</v>
      </c>
      <c r="H6723" s="50">
        <v>7</v>
      </c>
      <c r="I6723" s="52">
        <v>45012.519155092581</v>
      </c>
      <c r="J6723" s="50">
        <v>116</v>
      </c>
      <c r="K6723" s="51">
        <v>45012.968055555553</v>
      </c>
      <c r="L6723" s="53"/>
      <c r="M6723" s="54">
        <v>1</v>
      </c>
    </row>
    <row r="6724" spans="2:13" x14ac:dyDescent="0.3">
      <c r="B6724" s="49">
        <v>25567</v>
      </c>
      <c r="C6724" s="50">
        <v>1123</v>
      </c>
      <c r="D6724" s="50" t="str">
        <f>VLOOKUP(Table8[[#This Row],[CustomerID]],Table15[[#All],[CustomerID]:[Company Name]],2,FALSE)</f>
        <v>Come &amp; Glow Day Spa</v>
      </c>
      <c r="E6724" s="51">
        <v>45012</v>
      </c>
      <c r="F6724" s="50">
        <v>1</v>
      </c>
      <c r="G6724" s="50" t="str">
        <f>VLOOKUP(Table8[[#This Row],[ProductID]],Table12[[#All],[ProductID]:[ProductFullName]],3,FALSE)</f>
        <v>Product A</v>
      </c>
      <c r="H6724" s="50">
        <v>6</v>
      </c>
      <c r="I6724" s="52">
        <v>45012.528587962952</v>
      </c>
      <c r="J6724" s="50">
        <v>111</v>
      </c>
      <c r="K6724" s="51">
        <v>45012.968055555553</v>
      </c>
      <c r="L6724" s="53"/>
      <c r="M6724" s="54">
        <v>1</v>
      </c>
    </row>
    <row r="6725" spans="2:13" x14ac:dyDescent="0.3">
      <c r="B6725" s="49">
        <v>25568</v>
      </c>
      <c r="C6725" s="50">
        <v>336</v>
      </c>
      <c r="D6725" s="50" t="str">
        <f>VLOOKUP(Table8[[#This Row],[CustomerID]],Table15[[#All],[CustomerID]:[Company Name]],2,FALSE)</f>
        <v>The North West Co.</v>
      </c>
      <c r="E6725" s="51">
        <v>45012</v>
      </c>
      <c r="F6725" s="50">
        <v>1</v>
      </c>
      <c r="G6725" s="50" t="str">
        <f>VLOOKUP(Table8[[#This Row],[ProductID]],Table12[[#All],[ProductID]:[ProductFullName]],3,FALSE)</f>
        <v>Product A</v>
      </c>
      <c r="H6725" s="50">
        <v>2</v>
      </c>
      <c r="I6725" s="52">
        <v>45012.54207175925</v>
      </c>
      <c r="J6725" s="50">
        <v>123</v>
      </c>
      <c r="K6725" s="51">
        <v>45012.968055555553</v>
      </c>
      <c r="L6725" s="53"/>
      <c r="M6725" s="54">
        <v>1</v>
      </c>
    </row>
    <row r="6726" spans="2:13" x14ac:dyDescent="0.3">
      <c r="B6726" s="49">
        <v>25569</v>
      </c>
      <c r="C6726" s="50">
        <v>371</v>
      </c>
      <c r="D6726" s="50" t="str">
        <f>VLOOKUP(Table8[[#This Row],[CustomerID]],Table15[[#All],[CustomerID]:[Company Name]],2,FALSE)</f>
        <v>Good Time</v>
      </c>
      <c r="E6726" s="51">
        <v>45012</v>
      </c>
      <c r="F6726" s="50">
        <v>4</v>
      </c>
      <c r="G6726" s="50" t="str">
        <f>VLOOKUP(Table8[[#This Row],[ProductID]],Table12[[#All],[ProductID]:[ProductFullName]],3,FALSE)</f>
        <v>Product D</v>
      </c>
      <c r="H6726" s="50">
        <v>6</v>
      </c>
      <c r="I6726" s="52">
        <v>45012.556678240733</v>
      </c>
      <c r="J6726" s="50">
        <v>111</v>
      </c>
      <c r="K6726" s="51">
        <v>45012.968055555553</v>
      </c>
      <c r="L6726" s="53"/>
      <c r="M6726" s="54">
        <v>1</v>
      </c>
    </row>
    <row r="6727" spans="2:13" x14ac:dyDescent="0.3">
      <c r="B6727" s="49">
        <v>25570</v>
      </c>
      <c r="C6727" s="50">
        <v>1004</v>
      </c>
      <c r="D6727" s="50" t="str">
        <f>VLOOKUP(Table8[[#This Row],[CustomerID]],Table15[[#All],[CustomerID]:[Company Name]],2,FALSE)</f>
        <v>Rose Tree</v>
      </c>
      <c r="E6727" s="51">
        <v>45012</v>
      </c>
      <c r="F6727" s="50">
        <v>5</v>
      </c>
      <c r="G6727" s="50" t="str">
        <f>VLOOKUP(Table8[[#This Row],[ProductID]],Table12[[#All],[ProductID]:[ProductFullName]],3,FALSE)</f>
        <v>Product E</v>
      </c>
      <c r="H6727" s="50">
        <v>6</v>
      </c>
      <c r="I6727" s="52">
        <v>45012.57194444444</v>
      </c>
      <c r="J6727" s="50">
        <v>119</v>
      </c>
      <c r="K6727" s="51">
        <v>45012.968055555553</v>
      </c>
      <c r="L6727" s="53"/>
      <c r="M6727" s="54">
        <v>1</v>
      </c>
    </row>
    <row r="6728" spans="2:13" x14ac:dyDescent="0.3">
      <c r="B6728" s="49">
        <v>25571</v>
      </c>
      <c r="C6728" s="50">
        <v>1394</v>
      </c>
      <c r="D6728" s="50" t="str">
        <f>VLOOKUP(Table8[[#This Row],[CustomerID]],Table15[[#All],[CustomerID]:[Company Name]],2,FALSE)</f>
        <v>Marshells</v>
      </c>
      <c r="E6728" s="51">
        <v>45012</v>
      </c>
      <c r="F6728" s="50">
        <v>6</v>
      </c>
      <c r="G6728" s="50" t="str">
        <f>VLOOKUP(Table8[[#This Row],[ProductID]],Table12[[#All],[ProductID]:[ProductFullName]],3,FALSE)</f>
        <v>Product F</v>
      </c>
      <c r="H6728" s="53"/>
      <c r="I6728" s="53"/>
      <c r="J6728" s="53"/>
      <c r="K6728" s="51">
        <v>45012.968055555553</v>
      </c>
      <c r="L6728" s="53"/>
      <c r="M6728" s="54">
        <v>1</v>
      </c>
    </row>
    <row r="6729" spans="2:13" x14ac:dyDescent="0.3">
      <c r="B6729" s="49">
        <v>25572</v>
      </c>
      <c r="C6729" s="50">
        <v>1151</v>
      </c>
      <c r="D6729" s="50" t="str">
        <f>VLOOKUP(Table8[[#This Row],[CustomerID]],Table15[[#All],[CustomerID]:[Company Name]],2,FALSE)</f>
        <v>Thunder River Log Homes, LLC</v>
      </c>
      <c r="E6729" s="51">
        <v>45012</v>
      </c>
      <c r="F6729" s="50">
        <v>4</v>
      </c>
      <c r="G6729" s="50" t="str">
        <f>VLOOKUP(Table8[[#This Row],[ProductID]],Table12[[#All],[ProductID]:[ProductFullName]],3,FALSE)</f>
        <v>Product D</v>
      </c>
      <c r="H6729" s="50">
        <v>2</v>
      </c>
      <c r="I6729" s="52">
        <v>45012.601134259254</v>
      </c>
      <c r="J6729" s="50">
        <v>126</v>
      </c>
      <c r="K6729" s="51">
        <v>45012.968055555553</v>
      </c>
      <c r="L6729" s="53"/>
      <c r="M6729" s="54">
        <v>1</v>
      </c>
    </row>
    <row r="6730" spans="2:13" x14ac:dyDescent="0.3">
      <c r="B6730" s="49">
        <v>25573</v>
      </c>
      <c r="C6730" s="50">
        <v>373</v>
      </c>
      <c r="D6730" s="50" t="str">
        <f>VLOOKUP(Table8[[#This Row],[CustomerID]],Table15[[#All],[CustomerID]:[Company Name]],2,FALSE)</f>
        <v>MADAME ANGELO</v>
      </c>
      <c r="E6730" s="51">
        <v>45012</v>
      </c>
      <c r="F6730" s="50">
        <v>5</v>
      </c>
      <c r="G6730" s="50" t="str">
        <f>VLOOKUP(Table8[[#This Row],[ProductID]],Table12[[#All],[ProductID]:[ProductFullName]],3,FALSE)</f>
        <v>Product E</v>
      </c>
      <c r="H6730" s="50">
        <v>6</v>
      </c>
      <c r="I6730" s="52">
        <v>45012.610821759255</v>
      </c>
      <c r="J6730" s="50">
        <v>123</v>
      </c>
      <c r="K6730" s="51">
        <v>45012.968055555553</v>
      </c>
      <c r="L6730" s="53"/>
      <c r="M6730" s="54">
        <v>1</v>
      </c>
    </row>
    <row r="6731" spans="2:13" x14ac:dyDescent="0.3">
      <c r="B6731" s="49">
        <v>25574</v>
      </c>
      <c r="C6731" s="50">
        <v>5</v>
      </c>
      <c r="D6731" s="50" t="str">
        <f>VLOOKUP(Table8[[#This Row],[CustomerID]],Table15[[#All],[CustomerID]:[Company Name]],2,FALSE)</f>
        <v>Buck or Two #152</v>
      </c>
      <c r="E6731" s="51">
        <v>45012</v>
      </c>
      <c r="F6731" s="50">
        <v>2</v>
      </c>
      <c r="G6731" s="50" t="str">
        <f>VLOOKUP(Table8[[#This Row],[ProductID]],Table12[[#All],[ProductID]:[ProductFullName]],3,FALSE)</f>
        <v>Product B</v>
      </c>
      <c r="H6731" s="50">
        <v>2</v>
      </c>
      <c r="I6731" s="52">
        <v>45012.627928240734</v>
      </c>
      <c r="J6731" s="50">
        <v>121</v>
      </c>
      <c r="K6731" s="51">
        <v>45012.968055555553</v>
      </c>
      <c r="L6731" s="53"/>
      <c r="M6731" s="54">
        <v>1</v>
      </c>
    </row>
    <row r="6732" spans="2:13" x14ac:dyDescent="0.3">
      <c r="B6732" s="49">
        <v>25575</v>
      </c>
      <c r="C6732" s="50">
        <v>1172</v>
      </c>
      <c r="D6732" s="50" t="str">
        <f>VLOOKUP(Table8[[#This Row],[CustomerID]],Table15[[#All],[CustomerID]:[Company Name]],2,FALSE)</f>
        <v>Debbie's Treasures</v>
      </c>
      <c r="E6732" s="51">
        <v>45012</v>
      </c>
      <c r="F6732" s="50">
        <v>2</v>
      </c>
      <c r="G6732" s="50" t="str">
        <f>VLOOKUP(Table8[[#This Row],[ProductID]],Table12[[#All],[ProductID]:[ProductFullName]],3,FALSE)</f>
        <v>Product B</v>
      </c>
      <c r="H6732" s="50">
        <v>2</v>
      </c>
      <c r="I6732" s="52">
        <v>45012.636979166658</v>
      </c>
      <c r="J6732" s="50">
        <v>110</v>
      </c>
      <c r="K6732" s="51">
        <v>45012.968055555553</v>
      </c>
      <c r="L6732" s="53"/>
      <c r="M6732" s="54">
        <v>1</v>
      </c>
    </row>
    <row r="6733" spans="2:13" x14ac:dyDescent="0.3">
      <c r="B6733" s="49">
        <v>25576</v>
      </c>
      <c r="C6733" s="50">
        <v>608</v>
      </c>
      <c r="D6733" s="50" t="str">
        <f>VLOOKUP(Table8[[#This Row],[CustomerID]],Table15[[#All],[CustomerID]:[Company Name]],2,FALSE)</f>
        <v>Rexall Drug Store #7268</v>
      </c>
      <c r="E6733" s="51">
        <v>45012</v>
      </c>
      <c r="F6733" s="50">
        <v>2</v>
      </c>
      <c r="G6733" s="50" t="str">
        <f>VLOOKUP(Table8[[#This Row],[ProductID]],Table12[[#All],[ProductID]:[ProductFullName]],3,FALSE)</f>
        <v>Product B</v>
      </c>
      <c r="H6733" s="50">
        <v>4</v>
      </c>
      <c r="I6733" s="52">
        <v>45012.647951388877</v>
      </c>
      <c r="J6733" s="50">
        <v>113</v>
      </c>
      <c r="K6733" s="51">
        <v>45012.968055555553</v>
      </c>
      <c r="L6733" s="53"/>
      <c r="M6733" s="54">
        <v>1</v>
      </c>
    </row>
    <row r="6734" spans="2:13" x14ac:dyDescent="0.3">
      <c r="B6734" s="49">
        <v>25577</v>
      </c>
      <c r="C6734" s="50">
        <v>547</v>
      </c>
      <c r="D6734" s="50" t="str">
        <f>VLOOKUP(Table8[[#This Row],[CustomerID]],Table15[[#All],[CustomerID]:[Company Name]],2,FALSE)</f>
        <v>Carriage House Florist</v>
      </c>
      <c r="E6734" s="51">
        <v>45012</v>
      </c>
      <c r="F6734" s="50">
        <v>6</v>
      </c>
      <c r="G6734" s="50" t="str">
        <f>VLOOKUP(Table8[[#This Row],[ProductID]],Table12[[#All],[ProductID]:[ProductFullName]],3,FALSE)</f>
        <v>Product F</v>
      </c>
      <c r="H6734" s="53"/>
      <c r="I6734" s="53"/>
      <c r="J6734" s="53"/>
      <c r="K6734" s="51">
        <v>45012.968055555553</v>
      </c>
      <c r="L6734" s="53"/>
      <c r="M6734" s="54">
        <v>1</v>
      </c>
    </row>
    <row r="6735" spans="2:13" x14ac:dyDescent="0.3">
      <c r="B6735" s="49">
        <v>25578</v>
      </c>
      <c r="C6735" s="50">
        <v>645</v>
      </c>
      <c r="D6735" s="50" t="str">
        <f>VLOOKUP(Table8[[#This Row],[CustomerID]],Table15[[#All],[CustomerID]:[Company Name]],2,FALSE)</f>
        <v>Crabapples</v>
      </c>
      <c r="E6735" s="51">
        <v>45012</v>
      </c>
      <c r="F6735" s="50">
        <v>4</v>
      </c>
      <c r="G6735" s="50" t="str">
        <f>VLOOKUP(Table8[[#This Row],[ProductID]],Table12[[#All],[ProductID]:[ProductFullName]],3,FALSE)</f>
        <v>Product D</v>
      </c>
      <c r="H6735" s="50">
        <v>2</v>
      </c>
      <c r="I6735" s="52">
        <v>45012.670057870353</v>
      </c>
      <c r="J6735" s="50">
        <v>125</v>
      </c>
      <c r="K6735" s="51">
        <v>45012.968055555553</v>
      </c>
      <c r="L6735" s="53"/>
      <c r="M6735" s="54">
        <v>1</v>
      </c>
    </row>
    <row r="6736" spans="2:13" x14ac:dyDescent="0.3">
      <c r="B6736" s="49">
        <v>25579</v>
      </c>
      <c r="C6736" s="50">
        <v>116</v>
      </c>
      <c r="D6736" s="50" t="str">
        <f>VLOOKUP(Table8[[#This Row],[CustomerID]],Table15[[#All],[CustomerID]:[Company Name]],2,FALSE)</f>
        <v>Gift O Sphere</v>
      </c>
      <c r="E6736" s="51">
        <v>45012</v>
      </c>
      <c r="F6736" s="50">
        <v>4</v>
      </c>
      <c r="G6736" s="50" t="str">
        <f>VLOOKUP(Table8[[#This Row],[ProductID]],Table12[[#All],[ProductID]:[ProductFullName]],3,FALSE)</f>
        <v>Product D</v>
      </c>
      <c r="H6736" s="50">
        <v>5</v>
      </c>
      <c r="I6736" s="52">
        <v>45012.684722222206</v>
      </c>
      <c r="J6736" s="50">
        <v>107</v>
      </c>
      <c r="K6736" s="51">
        <v>45012.968055555553</v>
      </c>
      <c r="L6736" s="53"/>
      <c r="M6736" s="54">
        <v>1</v>
      </c>
    </row>
    <row r="6737" spans="2:13" x14ac:dyDescent="0.3">
      <c r="B6737" s="49">
        <v>25580</v>
      </c>
      <c r="C6737" s="50">
        <v>209</v>
      </c>
      <c r="D6737" s="50" t="str">
        <f>VLOOKUP(Table8[[#This Row],[CustomerID]],Table15[[#All],[CustomerID]:[Company Name]],2,FALSE)</f>
        <v>BARGAIN 1 2 3</v>
      </c>
      <c r="E6737" s="51">
        <v>45012</v>
      </c>
      <c r="F6737" s="50">
        <v>6</v>
      </c>
      <c r="G6737" s="50" t="str">
        <f>VLOOKUP(Table8[[#This Row],[ProductID]],Table12[[#All],[ProductID]:[ProductFullName]],3,FALSE)</f>
        <v>Product F</v>
      </c>
      <c r="H6737" s="53"/>
      <c r="I6737" s="53"/>
      <c r="J6737" s="53"/>
      <c r="K6737" s="51">
        <v>45012.968055555553</v>
      </c>
      <c r="L6737" s="53"/>
      <c r="M6737" s="54">
        <v>1</v>
      </c>
    </row>
    <row r="6738" spans="2:13" x14ac:dyDescent="0.3">
      <c r="B6738" s="49">
        <v>25581</v>
      </c>
      <c r="C6738" s="50">
        <v>17</v>
      </c>
      <c r="D6738" s="50" t="str">
        <f>VLOOKUP(Table8[[#This Row],[CustomerID]],Table15[[#All],[CustomerID]:[Company Name]],2,FALSE)</f>
        <v>F.J. Wadden &amp; Sons Limited</v>
      </c>
      <c r="E6738" s="51">
        <v>45012</v>
      </c>
      <c r="F6738" s="50">
        <v>5</v>
      </c>
      <c r="G6738" s="50" t="str">
        <f>VLOOKUP(Table8[[#This Row],[ProductID]],Table12[[#All],[ProductID]:[ProductFullName]],3,FALSE)</f>
        <v>Product E</v>
      </c>
      <c r="H6738" s="50">
        <v>7</v>
      </c>
      <c r="I6738" s="52">
        <v>45012.7097222222</v>
      </c>
      <c r="J6738" s="50">
        <v>124</v>
      </c>
      <c r="K6738" s="51">
        <v>45012.968055555553</v>
      </c>
      <c r="L6738" s="53"/>
      <c r="M6738" s="54">
        <v>1</v>
      </c>
    </row>
    <row r="6739" spans="2:13" x14ac:dyDescent="0.3">
      <c r="B6739" s="49">
        <v>25582</v>
      </c>
      <c r="C6739" s="50">
        <v>1079</v>
      </c>
      <c r="D6739" s="50" t="str">
        <f>VLOOKUP(Table8[[#This Row],[CustomerID]],Table15[[#All],[CustomerID]:[Company Name]],2,FALSE)</f>
        <v>Riverboat Gift Shop</v>
      </c>
      <c r="E6739" s="51">
        <v>45012</v>
      </c>
      <c r="F6739" s="50">
        <v>5</v>
      </c>
      <c r="G6739" s="50" t="str">
        <f>VLOOKUP(Table8[[#This Row],[ProductID]],Table12[[#All],[ProductID]:[ProductFullName]],3,FALSE)</f>
        <v>Product E</v>
      </c>
      <c r="H6739" s="50">
        <v>7</v>
      </c>
      <c r="I6739" s="52">
        <v>45012.718680555532</v>
      </c>
      <c r="J6739" s="50">
        <v>110</v>
      </c>
      <c r="K6739" s="51">
        <v>45012.968055555553</v>
      </c>
      <c r="L6739" s="53"/>
      <c r="M6739" s="54">
        <v>1</v>
      </c>
    </row>
    <row r="6740" spans="2:13" x14ac:dyDescent="0.3">
      <c r="B6740" s="49">
        <v>25583</v>
      </c>
      <c r="C6740" s="50">
        <v>1351</v>
      </c>
      <c r="D6740" s="50" t="str">
        <f>VLOOKUP(Table8[[#This Row],[CustomerID]],Table15[[#All],[CustomerID]:[Company Name]],2,FALSE)</f>
        <v>My Mother Know c/o Mary Heins</v>
      </c>
      <c r="E6740" s="51">
        <v>45013</v>
      </c>
      <c r="F6740" s="50">
        <v>3</v>
      </c>
      <c r="G6740" s="50" t="str">
        <f>VLOOKUP(Table8[[#This Row],[ProductID]],Table12[[#All],[ProductID]:[ProductFullName]],3,FALSE)</f>
        <v>Product C</v>
      </c>
      <c r="H6740" s="50">
        <v>5</v>
      </c>
      <c r="I6740" s="52">
        <v>45013.333333333336</v>
      </c>
      <c r="J6740" s="50">
        <v>131</v>
      </c>
      <c r="K6740" s="51">
        <v>45013.955555555556</v>
      </c>
      <c r="L6740" s="53"/>
      <c r="M6740" s="54">
        <v>1</v>
      </c>
    </row>
    <row r="6741" spans="2:13" x14ac:dyDescent="0.3">
      <c r="B6741" s="49">
        <v>25584</v>
      </c>
      <c r="C6741" s="50">
        <v>944</v>
      </c>
      <c r="D6741" s="50" t="str">
        <f>VLOOKUP(Table8[[#This Row],[CustomerID]],Table15[[#All],[CustomerID]:[Company Name]],2,FALSE)</f>
        <v>CHANDELLE CHALEUR</v>
      </c>
      <c r="E6741" s="51">
        <v>45013</v>
      </c>
      <c r="F6741" s="50">
        <v>4</v>
      </c>
      <c r="G6741" s="50" t="str">
        <f>VLOOKUP(Table8[[#This Row],[ProductID]],Table12[[#All],[ProductID]:[ProductFullName]],3,FALSE)</f>
        <v>Product D</v>
      </c>
      <c r="H6741" s="50">
        <v>2</v>
      </c>
      <c r="I6741" s="52">
        <v>45013.345034722224</v>
      </c>
      <c r="J6741" s="50">
        <v>123</v>
      </c>
      <c r="K6741" s="51">
        <v>45013.955555555556</v>
      </c>
      <c r="L6741" s="53"/>
      <c r="M6741" s="54">
        <v>1</v>
      </c>
    </row>
    <row r="6742" spans="2:13" x14ac:dyDescent="0.3">
      <c r="B6742" s="49">
        <v>25585</v>
      </c>
      <c r="C6742" s="50">
        <v>1315</v>
      </c>
      <c r="D6742" s="50" t="str">
        <f>VLOOKUP(Table8[[#This Row],[CustomerID]],Table15[[#All],[CustomerID]:[Company Name]],2,FALSE)</f>
        <v>Indesign Fundraising #209</v>
      </c>
      <c r="E6742" s="51">
        <v>45013</v>
      </c>
      <c r="F6742" s="50">
        <v>3</v>
      </c>
      <c r="G6742" s="50" t="str">
        <f>VLOOKUP(Table8[[#This Row],[ProductID]],Table12[[#All],[ProductID]:[ProductFullName]],3,FALSE)</f>
        <v>Product C</v>
      </c>
      <c r="H6742" s="50">
        <v>6</v>
      </c>
      <c r="I6742" s="52">
        <v>45013.357731481483</v>
      </c>
      <c r="J6742" s="50">
        <v>115</v>
      </c>
      <c r="K6742" s="51">
        <v>45013.955555555556</v>
      </c>
      <c r="L6742" s="53"/>
      <c r="M6742" s="54">
        <v>1</v>
      </c>
    </row>
    <row r="6743" spans="2:13" x14ac:dyDescent="0.3">
      <c r="B6743" s="49">
        <v>25586</v>
      </c>
      <c r="C6743" s="50">
        <v>651</v>
      </c>
      <c r="D6743" s="50" t="str">
        <f>VLOOKUP(Table8[[#This Row],[CustomerID]],Table15[[#All],[CustomerID]:[Company Name]],2,FALSE)</f>
        <v>Peoples Drig Mart - 135</v>
      </c>
      <c r="E6743" s="51">
        <v>45013</v>
      </c>
      <c r="F6743" s="50">
        <v>1</v>
      </c>
      <c r="G6743" s="50" t="str">
        <f>VLOOKUP(Table8[[#This Row],[ProductID]],Table12[[#All],[ProductID]:[ProductFullName]],3,FALSE)</f>
        <v>Product A</v>
      </c>
      <c r="H6743" s="50">
        <v>5</v>
      </c>
      <c r="I6743" s="52">
        <v>45013.368437500001</v>
      </c>
      <c r="J6743" s="50">
        <v>110</v>
      </c>
      <c r="K6743" s="51">
        <v>45013.955555555556</v>
      </c>
      <c r="L6743" s="53"/>
      <c r="M6743" s="54">
        <v>1</v>
      </c>
    </row>
    <row r="6744" spans="2:13" x14ac:dyDescent="0.3">
      <c r="B6744" s="49">
        <v>25587</v>
      </c>
      <c r="C6744" s="50">
        <v>500</v>
      </c>
      <c r="D6744" s="50" t="str">
        <f>VLOOKUP(Table8[[#This Row],[CustomerID]],Table15[[#All],[CustomerID]:[Company Name]],2,FALSE)</f>
        <v>Tucker's Creek Gold and Jewellery</v>
      </c>
      <c r="E6744" s="51">
        <v>45013</v>
      </c>
      <c r="F6744" s="50">
        <v>3</v>
      </c>
      <c r="G6744" s="50" t="str">
        <f>VLOOKUP(Table8[[#This Row],[ProductID]],Table12[[#All],[ProductID]:[ProductFullName]],3,FALSE)</f>
        <v>Product C</v>
      </c>
      <c r="H6744" s="50">
        <v>4</v>
      </c>
      <c r="I6744" s="52">
        <v>45013.378854166665</v>
      </c>
      <c r="J6744" s="50">
        <v>132</v>
      </c>
      <c r="K6744" s="51">
        <v>45013.955555555556</v>
      </c>
      <c r="L6744" s="53"/>
      <c r="M6744" s="54">
        <v>1</v>
      </c>
    </row>
    <row r="6745" spans="2:13" x14ac:dyDescent="0.3">
      <c r="B6745" s="49">
        <v>25588</v>
      </c>
      <c r="C6745" s="50">
        <v>1121</v>
      </c>
      <c r="D6745" s="50" t="str">
        <f>VLOOKUP(Table8[[#This Row],[CustomerID]],Table15[[#All],[CustomerID]:[Company Name]],2,FALSE)</f>
        <v>The Detroit Institute Of Arts</v>
      </c>
      <c r="E6745" s="51">
        <v>45013</v>
      </c>
      <c r="F6745" s="50">
        <v>3</v>
      </c>
      <c r="G6745" s="50" t="str">
        <f>VLOOKUP(Table8[[#This Row],[ProductID]],Table12[[#All],[ProductID]:[ProductFullName]],3,FALSE)</f>
        <v>Product C</v>
      </c>
      <c r="H6745" s="50">
        <v>2</v>
      </c>
      <c r="I6745" s="52">
        <v>45013.389652777776</v>
      </c>
      <c r="J6745" s="50">
        <v>105</v>
      </c>
      <c r="K6745" s="51">
        <v>45013.955555555556</v>
      </c>
      <c r="L6745" s="53"/>
      <c r="M6745" s="54">
        <v>1</v>
      </c>
    </row>
    <row r="6746" spans="2:13" x14ac:dyDescent="0.3">
      <c r="B6746" s="49">
        <v>25589</v>
      </c>
      <c r="C6746" s="50">
        <v>14</v>
      </c>
      <c r="D6746" s="50" t="str">
        <f>VLOOKUP(Table8[[#This Row],[CustomerID]],Table15[[#All],[CustomerID]:[Company Name]],2,FALSE)</f>
        <v>RODDICKTON PHARMACHOICE</v>
      </c>
      <c r="E6746" s="51">
        <v>45013</v>
      </c>
      <c r="F6746" s="50">
        <v>4</v>
      </c>
      <c r="G6746" s="50" t="str">
        <f>VLOOKUP(Table8[[#This Row],[ProductID]],Table12[[#All],[ProductID]:[ProductFullName]],3,FALSE)</f>
        <v>Product D</v>
      </c>
      <c r="H6746" s="50">
        <v>5</v>
      </c>
      <c r="I6746" s="52">
        <v>45013.404745370368</v>
      </c>
      <c r="J6746" s="50">
        <v>129</v>
      </c>
      <c r="K6746" s="51">
        <v>45013.955555555556</v>
      </c>
      <c r="L6746" s="53"/>
      <c r="M6746" s="54">
        <v>1</v>
      </c>
    </row>
    <row r="6747" spans="2:13" x14ac:dyDescent="0.3">
      <c r="B6747" s="49">
        <v>25590</v>
      </c>
      <c r="C6747" s="50">
        <v>658</v>
      </c>
      <c r="D6747" s="50" t="str">
        <f>VLOOKUP(Table8[[#This Row],[CustomerID]],Table15[[#All],[CustomerID]:[Company Name]],2,FALSE)</f>
        <v>Your Dollar Store With More #141</v>
      </c>
      <c r="E6747" s="51">
        <v>45013</v>
      </c>
      <c r="F6747" s="50">
        <v>5</v>
      </c>
      <c r="G6747" s="50" t="str">
        <f>VLOOKUP(Table8[[#This Row],[ProductID]],Table12[[#All],[ProductID]:[ProductFullName]],3,FALSE)</f>
        <v>Product E</v>
      </c>
      <c r="H6747" s="50">
        <v>4</v>
      </c>
      <c r="I6747" s="52">
        <v>45013.41611111111</v>
      </c>
      <c r="J6747" s="50">
        <v>109</v>
      </c>
      <c r="K6747" s="51">
        <v>45013.955555555556</v>
      </c>
      <c r="L6747" s="53"/>
      <c r="M6747" s="54">
        <v>1</v>
      </c>
    </row>
    <row r="6748" spans="2:13" x14ac:dyDescent="0.3">
      <c r="B6748" s="49">
        <v>25591</v>
      </c>
      <c r="C6748" s="50">
        <v>465</v>
      </c>
      <c r="D6748" s="50" t="str">
        <f>VLOOKUP(Table8[[#This Row],[CustomerID]],Table15[[#All],[CustomerID]:[Company Name]],2,FALSE)</f>
        <v>Pearls Inc.</v>
      </c>
      <c r="E6748" s="51">
        <v>45013</v>
      </c>
      <c r="F6748" s="50">
        <v>6</v>
      </c>
      <c r="G6748" s="50" t="str">
        <f>VLOOKUP(Table8[[#This Row],[ProductID]],Table12[[#All],[ProductID]:[ProductFullName]],3,FALSE)</f>
        <v>Product F</v>
      </c>
      <c r="H6748" s="53"/>
      <c r="I6748" s="53"/>
      <c r="J6748" s="53"/>
      <c r="K6748" s="51">
        <v>45013.955555555556</v>
      </c>
      <c r="L6748" s="53"/>
      <c r="M6748" s="54">
        <v>1</v>
      </c>
    </row>
    <row r="6749" spans="2:13" x14ac:dyDescent="0.3">
      <c r="B6749" s="49">
        <v>25592</v>
      </c>
      <c r="C6749" s="50">
        <v>230</v>
      </c>
      <c r="D6749" s="50" t="str">
        <f>VLOOKUP(Table8[[#This Row],[CustomerID]],Table15[[#All],[CustomerID]:[Company Name]],2,FALSE)</f>
        <v>Southlake Regional Health Centre</v>
      </c>
      <c r="E6749" s="51">
        <v>45013</v>
      </c>
      <c r="F6749" s="50">
        <v>4</v>
      </c>
      <c r="G6749" s="50" t="str">
        <f>VLOOKUP(Table8[[#This Row],[ProductID]],Table12[[#All],[ProductID]:[ProductFullName]],3,FALSE)</f>
        <v>Product D</v>
      </c>
      <c r="H6749" s="50">
        <v>7</v>
      </c>
      <c r="I6749" s="52">
        <v>45013.442152777774</v>
      </c>
      <c r="J6749" s="50">
        <v>122</v>
      </c>
      <c r="K6749" s="51">
        <v>45013.955555555556</v>
      </c>
      <c r="L6749" s="53"/>
      <c r="M6749" s="54">
        <v>1</v>
      </c>
    </row>
    <row r="6750" spans="2:13" x14ac:dyDescent="0.3">
      <c r="B6750" s="49">
        <v>25593</v>
      </c>
      <c r="C6750" s="50">
        <v>1241</v>
      </c>
      <c r="D6750" s="50" t="str">
        <f>VLOOKUP(Table8[[#This Row],[CustomerID]],Table15[[#All],[CustomerID]:[Company Name]],2,FALSE)</f>
        <v>General Store</v>
      </c>
      <c r="E6750" s="51">
        <v>45013</v>
      </c>
      <c r="F6750" s="50">
        <v>2</v>
      </c>
      <c r="G6750" s="50" t="str">
        <f>VLOOKUP(Table8[[#This Row],[ProductID]],Table12[[#All],[ProductID]:[ProductFullName]],3,FALSE)</f>
        <v>Product B</v>
      </c>
      <c r="H6750" s="50">
        <v>3</v>
      </c>
      <c r="I6750" s="52">
        <v>45013.451469907406</v>
      </c>
      <c r="J6750" s="50">
        <v>122</v>
      </c>
      <c r="K6750" s="51">
        <v>45013.955555555556</v>
      </c>
      <c r="L6750" s="53"/>
      <c r="M6750" s="54">
        <v>1</v>
      </c>
    </row>
    <row r="6751" spans="2:13" x14ac:dyDescent="0.3">
      <c r="B6751" s="49">
        <v>25594</v>
      </c>
      <c r="C6751" s="50">
        <v>1350</v>
      </c>
      <c r="D6751" s="50" t="str">
        <f>VLOOKUP(Table8[[#This Row],[CustomerID]],Table15[[#All],[CustomerID]:[Company Name]],2,FALSE)</f>
        <v>Red Door Cottage</v>
      </c>
      <c r="E6751" s="51">
        <v>45013</v>
      </c>
      <c r="F6751" s="50">
        <v>1</v>
      </c>
      <c r="G6751" s="50" t="str">
        <f>VLOOKUP(Table8[[#This Row],[ProductID]],Table12[[#All],[ProductID]:[ProductFullName]],3,FALSE)</f>
        <v>Product A</v>
      </c>
      <c r="H6751" s="50">
        <v>3</v>
      </c>
      <c r="I6751" s="52">
        <v>45013.463819444441</v>
      </c>
      <c r="J6751" s="50">
        <v>125</v>
      </c>
      <c r="K6751" s="51">
        <v>45013.955555555556</v>
      </c>
      <c r="L6751" s="53"/>
      <c r="M6751" s="54">
        <v>1</v>
      </c>
    </row>
    <row r="6752" spans="2:13" x14ac:dyDescent="0.3">
      <c r="B6752" s="49">
        <v>25595</v>
      </c>
      <c r="C6752" s="50">
        <v>1231</v>
      </c>
      <c r="D6752" s="50" t="str">
        <f>VLOOKUP(Table8[[#This Row],[CustomerID]],Table15[[#All],[CustomerID]:[Company Name]],2,FALSE)</f>
        <v>Wordworks 2</v>
      </c>
      <c r="E6752" s="51">
        <v>45013</v>
      </c>
      <c r="F6752" s="50">
        <v>4</v>
      </c>
      <c r="G6752" s="50" t="str">
        <f>VLOOKUP(Table8[[#This Row],[ProductID]],Table12[[#All],[ProductID]:[ProductFullName]],3,FALSE)</f>
        <v>Product D</v>
      </c>
      <c r="H6752" s="50">
        <v>5</v>
      </c>
      <c r="I6752" s="52">
        <v>45013.47410879629</v>
      </c>
      <c r="J6752" s="50">
        <v>117</v>
      </c>
      <c r="K6752" s="51">
        <v>45013.955555555556</v>
      </c>
      <c r="L6752" s="53"/>
      <c r="M6752" s="54">
        <v>1</v>
      </c>
    </row>
    <row r="6753" spans="2:13" x14ac:dyDescent="0.3">
      <c r="B6753" s="49">
        <v>25596</v>
      </c>
      <c r="C6753" s="50">
        <v>1157</v>
      </c>
      <c r="D6753" s="50" t="str">
        <f>VLOOKUP(Table8[[#This Row],[CustomerID]],Table15[[#All],[CustomerID]:[Company Name]],2,FALSE)</f>
        <v>Miles Kimball Company</v>
      </c>
      <c r="E6753" s="51">
        <v>45013</v>
      </c>
      <c r="F6753" s="50">
        <v>6</v>
      </c>
      <c r="G6753" s="50" t="str">
        <f>VLOOKUP(Table8[[#This Row],[ProductID]],Table12[[#All],[ProductID]:[ProductFullName]],3,FALSE)</f>
        <v>Product F</v>
      </c>
      <c r="H6753" s="53"/>
      <c r="I6753" s="53"/>
      <c r="J6753" s="53"/>
      <c r="K6753" s="51">
        <v>45013.955555555556</v>
      </c>
      <c r="L6753" s="53"/>
      <c r="M6753" s="54">
        <v>1</v>
      </c>
    </row>
    <row r="6754" spans="2:13" x14ac:dyDescent="0.3">
      <c r="B6754" s="49">
        <v>25597</v>
      </c>
      <c r="C6754" s="50">
        <v>928</v>
      </c>
      <c r="D6754" s="50" t="str">
        <f>VLOOKUP(Table8[[#This Row],[CustomerID]],Table15[[#All],[CustomerID]:[Company Name]],2,FALSE)</f>
        <v>Neo Inc.</v>
      </c>
      <c r="E6754" s="51">
        <v>45013</v>
      </c>
      <c r="F6754" s="50">
        <v>3</v>
      </c>
      <c r="G6754" s="50" t="str">
        <f>VLOOKUP(Table8[[#This Row],[ProductID]],Table12[[#All],[ProductID]:[ProductFullName]],3,FALSE)</f>
        <v>Product C</v>
      </c>
      <c r="H6754" s="50">
        <v>5</v>
      </c>
      <c r="I6754" s="52">
        <v>45013.505648148144</v>
      </c>
      <c r="J6754" s="50">
        <v>121</v>
      </c>
      <c r="K6754" s="51">
        <v>45013.955555555556</v>
      </c>
      <c r="L6754" s="53"/>
      <c r="M6754" s="54">
        <v>1</v>
      </c>
    </row>
    <row r="6755" spans="2:13" x14ac:dyDescent="0.3">
      <c r="B6755" s="49">
        <v>25598</v>
      </c>
      <c r="C6755" s="50">
        <v>157</v>
      </c>
      <c r="D6755" s="50" t="str">
        <f>VLOOKUP(Table8[[#This Row],[CustomerID]],Table15[[#All],[CustomerID]:[Company Name]],2,FALSE)</f>
        <v>Olden Green</v>
      </c>
      <c r="E6755" s="51">
        <v>45013</v>
      </c>
      <c r="F6755" s="50">
        <v>3</v>
      </c>
      <c r="G6755" s="50" t="str">
        <f>VLOOKUP(Table8[[#This Row],[ProductID]],Table12[[#All],[ProductID]:[ProductFullName]],3,FALSE)</f>
        <v>Product C</v>
      </c>
      <c r="H6755" s="50">
        <v>5</v>
      </c>
      <c r="I6755" s="52">
        <v>45013.517974537033</v>
      </c>
      <c r="J6755" s="50">
        <v>107</v>
      </c>
      <c r="K6755" s="51">
        <v>45013.955555555556</v>
      </c>
      <c r="L6755" s="53"/>
      <c r="M6755" s="54">
        <v>1</v>
      </c>
    </row>
    <row r="6756" spans="2:13" x14ac:dyDescent="0.3">
      <c r="B6756" s="49">
        <v>25599</v>
      </c>
      <c r="C6756" s="50">
        <v>317</v>
      </c>
      <c r="D6756" s="50" t="str">
        <f>VLOOKUP(Table8[[#This Row],[CustomerID]],Table15[[#All],[CustomerID]:[Company Name]],2,FALSE)</f>
        <v>Dell Pharmacy</v>
      </c>
      <c r="E6756" s="51">
        <v>45013</v>
      </c>
      <c r="F6756" s="50">
        <v>1</v>
      </c>
      <c r="G6756" s="50" t="str">
        <f>VLOOKUP(Table8[[#This Row],[ProductID]],Table12[[#All],[ProductID]:[ProductFullName]],3,FALSE)</f>
        <v>Product A</v>
      </c>
      <c r="H6756" s="50">
        <v>7</v>
      </c>
      <c r="I6756" s="52">
        <v>45013.527708333328</v>
      </c>
      <c r="J6756" s="50">
        <v>126</v>
      </c>
      <c r="K6756" s="51">
        <v>45013.955555555556</v>
      </c>
      <c r="L6756" s="53"/>
      <c r="M6756" s="54">
        <v>1</v>
      </c>
    </row>
    <row r="6757" spans="2:13" x14ac:dyDescent="0.3">
      <c r="B6757" s="49">
        <v>25600</v>
      </c>
      <c r="C6757" s="50">
        <v>103</v>
      </c>
      <c r="D6757" s="50" t="str">
        <f>VLOOKUP(Table8[[#This Row],[CustomerID]],Table15[[#All],[CustomerID]:[Company Name]],2,FALSE)</f>
        <v>Quincaillerie Hogg</v>
      </c>
      <c r="E6757" s="51">
        <v>45013</v>
      </c>
      <c r="F6757" s="50">
        <v>3</v>
      </c>
      <c r="G6757" s="50" t="str">
        <f>VLOOKUP(Table8[[#This Row],[ProductID]],Table12[[#All],[ProductID]:[ProductFullName]],3,FALSE)</f>
        <v>Product C</v>
      </c>
      <c r="H6757" s="50">
        <v>2</v>
      </c>
      <c r="I6757" s="52">
        <v>45013.543726851844</v>
      </c>
      <c r="J6757" s="50">
        <v>133</v>
      </c>
      <c r="K6757" s="51">
        <v>45013.955555555556</v>
      </c>
      <c r="L6757" s="53"/>
      <c r="M6757" s="54">
        <v>1</v>
      </c>
    </row>
    <row r="6758" spans="2:13" x14ac:dyDescent="0.3">
      <c r="B6758" s="49">
        <v>25601</v>
      </c>
      <c r="C6758" s="50">
        <v>993</v>
      </c>
      <c r="D6758" s="50" t="str">
        <f>VLOOKUP(Table8[[#This Row],[CustomerID]],Table15[[#All],[CustomerID]:[Company Name]],2,FALSE)</f>
        <v>Indesign Fundraising #209</v>
      </c>
      <c r="E6758" s="51">
        <v>45013</v>
      </c>
      <c r="F6758" s="50">
        <v>5</v>
      </c>
      <c r="G6758" s="50" t="str">
        <f>VLOOKUP(Table8[[#This Row],[ProductID]],Table12[[#All],[ProductID]:[ProductFullName]],3,FALSE)</f>
        <v>Product E</v>
      </c>
      <c r="H6758" s="50">
        <v>7</v>
      </c>
      <c r="I6758" s="52">
        <v>45013.556550925918</v>
      </c>
      <c r="J6758" s="50">
        <v>132</v>
      </c>
      <c r="K6758" s="51">
        <v>45013.955555555556</v>
      </c>
      <c r="L6758" s="53"/>
      <c r="M6758" s="54">
        <v>1</v>
      </c>
    </row>
    <row r="6759" spans="2:13" x14ac:dyDescent="0.3">
      <c r="B6759" s="49">
        <v>25602</v>
      </c>
      <c r="C6759" s="50">
        <v>492</v>
      </c>
      <c r="D6759" s="50" t="str">
        <f>VLOOKUP(Table8[[#This Row],[CustomerID]],Table15[[#All],[CustomerID]:[Company Name]],2,FALSE)</f>
        <v>Pharmasave - 494</v>
      </c>
      <c r="E6759" s="51">
        <v>45013</v>
      </c>
      <c r="F6759" s="50">
        <v>4</v>
      </c>
      <c r="G6759" s="50" t="str">
        <f>VLOOKUP(Table8[[#This Row],[ProductID]],Table12[[#All],[ProductID]:[ProductFullName]],3,FALSE)</f>
        <v>Product D</v>
      </c>
      <c r="H6759" s="50">
        <v>4</v>
      </c>
      <c r="I6759" s="52">
        <v>45013.568784722214</v>
      </c>
      <c r="J6759" s="50">
        <v>129</v>
      </c>
      <c r="K6759" s="51">
        <v>45013.955555555556</v>
      </c>
      <c r="L6759" s="53"/>
      <c r="M6759" s="54">
        <v>1</v>
      </c>
    </row>
    <row r="6760" spans="2:13" x14ac:dyDescent="0.3">
      <c r="B6760" s="49">
        <v>25603</v>
      </c>
      <c r="C6760" s="50">
        <v>1226</v>
      </c>
      <c r="D6760" s="50" t="str">
        <f>VLOOKUP(Table8[[#This Row],[CustomerID]],Table15[[#All],[CustomerID]:[Company Name]],2,FALSE)</f>
        <v>Pooh's Place</v>
      </c>
      <c r="E6760" s="51">
        <v>45013</v>
      </c>
      <c r="F6760" s="50">
        <v>5</v>
      </c>
      <c r="G6760" s="50" t="str">
        <f>VLOOKUP(Table8[[#This Row],[ProductID]],Table12[[#All],[ProductID]:[ProductFullName]],3,FALSE)</f>
        <v>Product E</v>
      </c>
      <c r="H6760" s="50">
        <v>4</v>
      </c>
      <c r="I6760" s="52">
        <v>45013.583518518513</v>
      </c>
      <c r="J6760" s="50">
        <v>128</v>
      </c>
      <c r="K6760" s="51">
        <v>45013.955555555556</v>
      </c>
      <c r="L6760" s="53"/>
      <c r="M6760" s="54">
        <v>1</v>
      </c>
    </row>
    <row r="6761" spans="2:13" x14ac:dyDescent="0.3">
      <c r="B6761" s="49">
        <v>25604</v>
      </c>
      <c r="C6761" s="50">
        <v>660</v>
      </c>
      <c r="D6761" s="50" t="str">
        <f>VLOOKUP(Table8[[#This Row],[CustomerID]],Table15[[#All],[CustomerID]:[Company Name]],2,FALSE)</f>
        <v>Yoswm 141</v>
      </c>
      <c r="E6761" s="51">
        <v>45013</v>
      </c>
      <c r="F6761" s="50">
        <v>5</v>
      </c>
      <c r="G6761" s="50" t="str">
        <f>VLOOKUP(Table8[[#This Row],[ProductID]],Table12[[#All],[ProductID]:[ProductFullName]],3,FALSE)</f>
        <v>Product E</v>
      </c>
      <c r="H6761" s="50">
        <v>2</v>
      </c>
      <c r="I6761" s="52">
        <v>45013.598773148144</v>
      </c>
      <c r="J6761" s="50">
        <v>129</v>
      </c>
      <c r="K6761" s="51">
        <v>45013.955555555556</v>
      </c>
      <c r="L6761" s="53"/>
      <c r="M6761" s="54">
        <v>1</v>
      </c>
    </row>
    <row r="6762" spans="2:13" x14ac:dyDescent="0.3">
      <c r="B6762" s="49">
        <v>25605</v>
      </c>
      <c r="C6762" s="50">
        <v>894</v>
      </c>
      <c r="D6762" s="50" t="str">
        <f>VLOOKUP(Table8[[#This Row],[CustomerID]],Table15[[#All],[CustomerID]:[Company Name]],2,FALSE)</f>
        <v>Midland Camera</v>
      </c>
      <c r="E6762" s="51">
        <v>45013</v>
      </c>
      <c r="F6762" s="50">
        <v>4</v>
      </c>
      <c r="G6762" s="50" t="str">
        <f>VLOOKUP(Table8[[#This Row],[ProductID]],Table12[[#All],[ProductID]:[ProductFullName]],3,FALSE)</f>
        <v>Product D</v>
      </c>
      <c r="H6762" s="50">
        <v>7</v>
      </c>
      <c r="I6762" s="52">
        <v>45013.610752314809</v>
      </c>
      <c r="J6762" s="50">
        <v>109</v>
      </c>
      <c r="K6762" s="51">
        <v>45013.955555555556</v>
      </c>
      <c r="L6762" s="53"/>
      <c r="M6762" s="54">
        <v>1</v>
      </c>
    </row>
    <row r="6763" spans="2:13" x14ac:dyDescent="0.3">
      <c r="B6763" s="49">
        <v>25606</v>
      </c>
      <c r="C6763" s="50">
        <v>495</v>
      </c>
      <c r="D6763" s="50" t="str">
        <f>VLOOKUP(Table8[[#This Row],[CustomerID]],Table15[[#All],[CustomerID]:[Company Name]],2,FALSE)</f>
        <v>Paragon Teulon Pharmacy</v>
      </c>
      <c r="E6763" s="51">
        <v>45013</v>
      </c>
      <c r="F6763" s="50">
        <v>4</v>
      </c>
      <c r="G6763" s="50" t="str">
        <f>VLOOKUP(Table8[[#This Row],[ProductID]],Table12[[#All],[ProductID]:[ProductFullName]],3,FALSE)</f>
        <v>Product D</v>
      </c>
      <c r="H6763" s="50">
        <v>5</v>
      </c>
      <c r="I6763" s="52">
        <v>45013.619803240734</v>
      </c>
      <c r="J6763" s="50">
        <v>123</v>
      </c>
      <c r="K6763" s="51">
        <v>45013.955555555556</v>
      </c>
      <c r="L6763" s="53"/>
      <c r="M6763" s="54">
        <v>1</v>
      </c>
    </row>
    <row r="6764" spans="2:13" x14ac:dyDescent="0.3">
      <c r="B6764" s="49">
        <v>25607</v>
      </c>
      <c r="C6764" s="50">
        <v>774</v>
      </c>
      <c r="D6764" s="50" t="str">
        <f>VLOOKUP(Table8[[#This Row],[CustomerID]],Table15[[#All],[CustomerID]:[Company Name]],2,FALSE)</f>
        <v>Pleasant Surprise / Wicker Designs Ltd.</v>
      </c>
      <c r="E6764" s="51">
        <v>45013</v>
      </c>
      <c r="F6764" s="50">
        <v>2</v>
      </c>
      <c r="G6764" s="50" t="str">
        <f>VLOOKUP(Table8[[#This Row],[ProductID]],Table12[[#All],[ProductID]:[ProductFullName]],3,FALSE)</f>
        <v>Product B</v>
      </c>
      <c r="H6764" s="50">
        <v>2</v>
      </c>
      <c r="I6764" s="52">
        <v>45013.634652777771</v>
      </c>
      <c r="J6764" s="50">
        <v>123</v>
      </c>
      <c r="K6764" s="51">
        <v>45013.955555555556</v>
      </c>
      <c r="L6764" s="53"/>
      <c r="M6764" s="54">
        <v>1</v>
      </c>
    </row>
    <row r="6765" spans="2:13" x14ac:dyDescent="0.3">
      <c r="B6765" s="49">
        <v>25608</v>
      </c>
      <c r="C6765" s="50">
        <v>1138</v>
      </c>
      <c r="D6765" s="50" t="str">
        <f>VLOOKUP(Table8[[#This Row],[CustomerID]],Table15[[#All],[CustomerID]:[Company Name]],2,FALSE)</f>
        <v>H.P. Johnson Co. Inc.</v>
      </c>
      <c r="E6765" s="51">
        <v>45013</v>
      </c>
      <c r="F6765" s="50">
        <v>2</v>
      </c>
      <c r="G6765" s="50" t="str">
        <f>VLOOKUP(Table8[[#This Row],[ProductID]],Table12[[#All],[ProductID]:[ProductFullName]],3,FALSE)</f>
        <v>Product B</v>
      </c>
      <c r="H6765" s="50">
        <v>3</v>
      </c>
      <c r="I6765" s="52">
        <v>45013.648090277769</v>
      </c>
      <c r="J6765" s="50">
        <v>130</v>
      </c>
      <c r="K6765" s="51">
        <v>45013.955555555556</v>
      </c>
      <c r="L6765" s="53"/>
      <c r="M6765" s="54">
        <v>1</v>
      </c>
    </row>
    <row r="6766" spans="2:13" x14ac:dyDescent="0.3">
      <c r="B6766" s="49">
        <v>25609</v>
      </c>
      <c r="C6766" s="50">
        <v>437</v>
      </c>
      <c r="D6766" s="50" t="str">
        <f>VLOOKUP(Table8[[#This Row],[CustomerID]],Table15[[#All],[CustomerID]:[Company Name]],2,FALSE)</f>
        <v>London Health Science Centre</v>
      </c>
      <c r="E6766" s="51">
        <v>45013</v>
      </c>
      <c r="F6766" s="50">
        <v>1</v>
      </c>
      <c r="G6766" s="50" t="str">
        <f>VLOOKUP(Table8[[#This Row],[ProductID]],Table12[[#All],[ProductID]:[ProductFullName]],3,FALSE)</f>
        <v>Product A</v>
      </c>
      <c r="H6766" s="50">
        <v>2</v>
      </c>
      <c r="I6766" s="52">
        <v>45013.660729166659</v>
      </c>
      <c r="J6766" s="50">
        <v>132</v>
      </c>
      <c r="K6766" s="51">
        <v>45013.955555555556</v>
      </c>
      <c r="L6766" s="53"/>
      <c r="M6766" s="54">
        <v>1</v>
      </c>
    </row>
    <row r="6767" spans="2:13" x14ac:dyDescent="0.3">
      <c r="B6767" s="49">
        <v>25610</v>
      </c>
      <c r="C6767" s="50">
        <v>58</v>
      </c>
      <c r="D6767" s="50" t="str">
        <f>VLOOKUP(Table8[[#This Row],[CustomerID]],Table15[[#All],[CustomerID]:[Company Name]],2,FALSE)</f>
        <v>Kelly's Luggage</v>
      </c>
      <c r="E6767" s="51">
        <v>45013</v>
      </c>
      <c r="F6767" s="50">
        <v>4</v>
      </c>
      <c r="G6767" s="50" t="str">
        <f>VLOOKUP(Table8[[#This Row],[ProductID]],Table12[[#All],[ProductID]:[ProductFullName]],3,FALSE)</f>
        <v>Product D</v>
      </c>
      <c r="H6767" s="50">
        <v>6</v>
      </c>
      <c r="I6767" s="52">
        <v>45013.671076388884</v>
      </c>
      <c r="J6767" s="50">
        <v>121</v>
      </c>
      <c r="K6767" s="51">
        <v>45013.955555555556</v>
      </c>
      <c r="L6767" s="53"/>
      <c r="M6767" s="54">
        <v>1</v>
      </c>
    </row>
    <row r="6768" spans="2:13" x14ac:dyDescent="0.3">
      <c r="B6768" s="49">
        <v>25611</v>
      </c>
      <c r="C6768" s="50">
        <v>353</v>
      </c>
      <c r="D6768" s="50" t="str">
        <f>VLOOKUP(Table8[[#This Row],[CustomerID]],Table15[[#All],[CustomerID]:[Company Name]],2,FALSE)</f>
        <v>Top Banana</v>
      </c>
      <c r="E6768" s="51">
        <v>45013</v>
      </c>
      <c r="F6768" s="50">
        <v>5</v>
      </c>
      <c r="G6768" s="50" t="str">
        <f>VLOOKUP(Table8[[#This Row],[ProductID]],Table12[[#All],[ProductID]:[ProductFullName]],3,FALSE)</f>
        <v>Product E</v>
      </c>
      <c r="H6768" s="50">
        <v>4</v>
      </c>
      <c r="I6768" s="52">
        <v>45013.685370370367</v>
      </c>
      <c r="J6768" s="50">
        <v>121</v>
      </c>
      <c r="K6768" s="51">
        <v>45013.955555555556</v>
      </c>
      <c r="L6768" s="53"/>
      <c r="M6768" s="54">
        <v>1</v>
      </c>
    </row>
    <row r="6769" spans="2:13" x14ac:dyDescent="0.3">
      <c r="B6769" s="49">
        <v>25612</v>
      </c>
      <c r="C6769" s="50">
        <v>203</v>
      </c>
      <c r="D6769" s="50" t="str">
        <f>VLOOKUP(Table8[[#This Row],[CustomerID]],Table15[[#All],[CustomerID]:[Company Name]],2,FALSE)</f>
        <v>Ferret Aid Society c/o Lynn Beckley</v>
      </c>
      <c r="E6769" s="51">
        <v>45013</v>
      </c>
      <c r="F6769" s="50">
        <v>5</v>
      </c>
      <c r="G6769" s="50" t="str">
        <f>VLOOKUP(Table8[[#This Row],[ProductID]],Table12[[#All],[ProductID]:[ProductFullName]],3,FALSE)</f>
        <v>Product E</v>
      </c>
      <c r="H6769" s="50">
        <v>7</v>
      </c>
      <c r="I6769" s="52">
        <v>45013.697604166664</v>
      </c>
      <c r="J6769" s="50">
        <v>126</v>
      </c>
      <c r="K6769" s="51">
        <v>45013.955555555556</v>
      </c>
      <c r="L6769" s="53"/>
      <c r="M6769" s="54">
        <v>1</v>
      </c>
    </row>
    <row r="6770" spans="2:13" x14ac:dyDescent="0.3">
      <c r="B6770" s="49">
        <v>25613</v>
      </c>
      <c r="C6770" s="50">
        <v>1189</v>
      </c>
      <c r="D6770" s="50" t="str">
        <f>VLOOKUP(Table8[[#This Row],[CustomerID]],Table15[[#All],[CustomerID]:[Company Name]],2,FALSE)</f>
        <v>Annie's</v>
      </c>
      <c r="E6770" s="51">
        <v>45013</v>
      </c>
      <c r="F6770" s="50">
        <v>2</v>
      </c>
      <c r="G6770" s="50" t="str">
        <f>VLOOKUP(Table8[[#This Row],[ProductID]],Table12[[#All],[ProductID]:[ProductFullName]],3,FALSE)</f>
        <v>Product B</v>
      </c>
      <c r="H6770" s="50">
        <v>6</v>
      </c>
      <c r="I6770" s="52">
        <v>45013.706342592588</v>
      </c>
      <c r="J6770" s="50">
        <v>109</v>
      </c>
      <c r="K6770" s="51">
        <v>45013.955555555556</v>
      </c>
      <c r="L6770" s="53"/>
      <c r="M6770" s="54">
        <v>1</v>
      </c>
    </row>
    <row r="6771" spans="2:13" x14ac:dyDescent="0.3">
      <c r="B6771" s="49">
        <v>25614</v>
      </c>
      <c r="C6771" s="50">
        <v>840</v>
      </c>
      <c r="D6771" s="50" t="str">
        <f>VLOOKUP(Table8[[#This Row],[CustomerID]],Table15[[#All],[CustomerID]:[Company Name]],2,FALSE)</f>
        <v>Beths Hallmark</v>
      </c>
      <c r="E6771" s="51">
        <v>45013</v>
      </c>
      <c r="F6771" s="50">
        <v>6</v>
      </c>
      <c r="G6771" s="50" t="str">
        <f>VLOOKUP(Table8[[#This Row],[ProductID]],Table12[[#All],[ProductID]:[ProductFullName]],3,FALSE)</f>
        <v>Product F</v>
      </c>
      <c r="H6771" s="53"/>
      <c r="I6771" s="53"/>
      <c r="J6771" s="53"/>
      <c r="K6771" s="51">
        <v>45013.955555555556</v>
      </c>
      <c r="L6771" s="53"/>
      <c r="M6771" s="54">
        <v>1</v>
      </c>
    </row>
    <row r="6772" spans="2:13" x14ac:dyDescent="0.3">
      <c r="B6772" s="49">
        <v>25615</v>
      </c>
      <c r="C6772" s="50">
        <v>297</v>
      </c>
      <c r="D6772" s="50" t="str">
        <f>VLOOKUP(Table8[[#This Row],[CustomerID]],Table15[[#All],[CustomerID]:[Company Name]],2,FALSE)</f>
        <v>Mount Royal IDA</v>
      </c>
      <c r="E6772" s="51">
        <v>45013</v>
      </c>
      <c r="F6772" s="50">
        <v>4</v>
      </c>
      <c r="G6772" s="50" t="str">
        <f>VLOOKUP(Table8[[#This Row],[ProductID]],Table12[[#All],[ProductID]:[ProductFullName]],3,FALSE)</f>
        <v>Product D</v>
      </c>
      <c r="H6772" s="50">
        <v>5</v>
      </c>
      <c r="I6772" s="52">
        <v>45013.734097222215</v>
      </c>
      <c r="J6772" s="50">
        <v>109</v>
      </c>
      <c r="K6772" s="51">
        <v>45013.955555555556</v>
      </c>
      <c r="L6772" s="53"/>
      <c r="M6772" s="54">
        <v>1</v>
      </c>
    </row>
    <row r="6773" spans="2:13" x14ac:dyDescent="0.3">
      <c r="B6773" s="49">
        <v>25616</v>
      </c>
      <c r="C6773" s="50">
        <v>134</v>
      </c>
      <c r="D6773" s="50" t="str">
        <f>VLOOKUP(Table8[[#This Row],[CustomerID]],Table15[[#All],[CustomerID]:[Company Name]],2,FALSE)</f>
        <v>Bigley's Shoes &amp; clothing</v>
      </c>
      <c r="E6773" s="51">
        <v>45014</v>
      </c>
      <c r="F6773" s="50">
        <v>6</v>
      </c>
      <c r="G6773" s="50" t="str">
        <f>VLOOKUP(Table8[[#This Row],[ProductID]],Table12[[#All],[ProductID]:[ProductFullName]],3,FALSE)</f>
        <v>Product F</v>
      </c>
      <c r="H6773" s="53"/>
      <c r="I6773" s="53"/>
      <c r="J6773" s="53"/>
      <c r="K6773" s="51">
        <v>45014.959027777775</v>
      </c>
      <c r="L6773" s="53"/>
      <c r="M6773" s="54">
        <v>1</v>
      </c>
    </row>
    <row r="6774" spans="2:13" x14ac:dyDescent="0.3">
      <c r="B6774" s="49">
        <v>25617</v>
      </c>
      <c r="C6774" s="50">
        <v>594</v>
      </c>
      <c r="D6774" s="50" t="str">
        <f>VLOOKUP(Table8[[#This Row],[CustomerID]],Table15[[#All],[CustomerID]:[Company Name]],2,FALSE)</f>
        <v>Glenbow Museum</v>
      </c>
      <c r="E6774" s="51">
        <v>45014</v>
      </c>
      <c r="F6774" s="50">
        <v>6</v>
      </c>
      <c r="G6774" s="50" t="str">
        <f>VLOOKUP(Table8[[#This Row],[ProductID]],Table12[[#All],[ProductID]:[ProductFullName]],3,FALSE)</f>
        <v>Product F</v>
      </c>
      <c r="H6774" s="53"/>
      <c r="I6774" s="53"/>
      <c r="J6774" s="53"/>
      <c r="K6774" s="51">
        <v>45014.959027777775</v>
      </c>
      <c r="L6774" s="53"/>
      <c r="M6774" s="54">
        <v>1</v>
      </c>
    </row>
    <row r="6775" spans="2:13" x14ac:dyDescent="0.3">
      <c r="B6775" s="49">
        <v>25618</v>
      </c>
      <c r="C6775" s="50">
        <v>729</v>
      </c>
      <c r="D6775" s="50" t="str">
        <f>VLOOKUP(Table8[[#This Row],[CustomerID]],Table15[[#All],[CustomerID]:[Company Name]],2,FALSE)</f>
        <v>From A to Zebra</v>
      </c>
      <c r="E6775" s="51">
        <v>45014</v>
      </c>
      <c r="F6775" s="50">
        <v>4</v>
      </c>
      <c r="G6775" s="50" t="str">
        <f>VLOOKUP(Table8[[#This Row],[ProductID]],Table12[[#All],[ProductID]:[ProductFullName]],3,FALSE)</f>
        <v>Product D</v>
      </c>
      <c r="H6775" s="50">
        <v>5</v>
      </c>
      <c r="I6775" s="52">
        <v>45014.359212962969</v>
      </c>
      <c r="J6775" s="50">
        <v>105</v>
      </c>
      <c r="K6775" s="51">
        <v>45014.959027777775</v>
      </c>
      <c r="L6775" s="53"/>
      <c r="M6775" s="54">
        <v>1</v>
      </c>
    </row>
    <row r="6776" spans="2:13" x14ac:dyDescent="0.3">
      <c r="B6776" s="49">
        <v>25619</v>
      </c>
      <c r="C6776" s="50">
        <v>1058</v>
      </c>
      <c r="D6776" s="50" t="str">
        <f>VLOOKUP(Table8[[#This Row],[CustomerID]],Table15[[#All],[CustomerID]:[Company Name]],2,FALSE)</f>
        <v>Indesigh Fundraising</v>
      </c>
      <c r="E6776" s="51">
        <v>45014</v>
      </c>
      <c r="F6776" s="50">
        <v>4</v>
      </c>
      <c r="G6776" s="50" t="str">
        <f>VLOOKUP(Table8[[#This Row],[ProductID]],Table12[[#All],[ProductID]:[ProductFullName]],3,FALSE)</f>
        <v>Product D</v>
      </c>
      <c r="H6776" s="50">
        <v>5</v>
      </c>
      <c r="I6776" s="52">
        <v>45014.375543981485</v>
      </c>
      <c r="J6776" s="50">
        <v>131</v>
      </c>
      <c r="K6776" s="51">
        <v>45014.959027777775</v>
      </c>
      <c r="L6776" s="53"/>
      <c r="M6776" s="54">
        <v>1</v>
      </c>
    </row>
    <row r="6777" spans="2:13" x14ac:dyDescent="0.3">
      <c r="B6777" s="49">
        <v>25620</v>
      </c>
      <c r="C6777" s="50">
        <v>703</v>
      </c>
      <c r="D6777" s="50" t="str">
        <f>VLOOKUP(Table8[[#This Row],[CustomerID]],Table15[[#All],[CustomerID]:[Company Name]],2,FALSE)</f>
        <v>Amon Trading</v>
      </c>
      <c r="E6777" s="51">
        <v>45014</v>
      </c>
      <c r="F6777" s="50">
        <v>5</v>
      </c>
      <c r="G6777" s="50" t="str">
        <f>VLOOKUP(Table8[[#This Row],[ProductID]],Table12[[#All],[ProductID]:[ProductFullName]],3,FALSE)</f>
        <v>Product E</v>
      </c>
      <c r="H6777" s="50">
        <v>5</v>
      </c>
      <c r="I6777" s="52">
        <v>45014.390960648154</v>
      </c>
      <c r="J6777" s="50">
        <v>105</v>
      </c>
      <c r="K6777" s="51">
        <v>45014.959027777775</v>
      </c>
      <c r="L6777" s="53"/>
      <c r="M6777" s="54">
        <v>1</v>
      </c>
    </row>
    <row r="6778" spans="2:13" x14ac:dyDescent="0.3">
      <c r="B6778" s="49">
        <v>25621</v>
      </c>
      <c r="C6778" s="50">
        <v>297</v>
      </c>
      <c r="D6778" s="50" t="str">
        <f>VLOOKUP(Table8[[#This Row],[CustomerID]],Table15[[#All],[CustomerID]:[Company Name]],2,FALSE)</f>
        <v>Mount Royal IDA</v>
      </c>
      <c r="E6778" s="51">
        <v>45014</v>
      </c>
      <c r="F6778" s="50">
        <v>2</v>
      </c>
      <c r="G6778" s="50" t="str">
        <f>VLOOKUP(Table8[[#This Row],[ProductID]],Table12[[#All],[ProductID]:[ProductFullName]],3,FALSE)</f>
        <v>Product B</v>
      </c>
      <c r="H6778" s="50">
        <v>7</v>
      </c>
      <c r="I6778" s="52">
        <v>45014.402523148157</v>
      </c>
      <c r="J6778" s="50">
        <v>111</v>
      </c>
      <c r="K6778" s="51">
        <v>45014.959027777775</v>
      </c>
      <c r="L6778" s="53"/>
      <c r="M6778" s="54">
        <v>1</v>
      </c>
    </row>
    <row r="6779" spans="2:13" x14ac:dyDescent="0.3">
      <c r="B6779" s="49">
        <v>25622</v>
      </c>
      <c r="C6779" s="50">
        <v>1050</v>
      </c>
      <c r="D6779" s="50" t="str">
        <f>VLOOKUP(Table8[[#This Row],[CustomerID]],Table15[[#All],[CustomerID]:[Company Name]],2,FALSE)</f>
        <v>Mercel Wenzel</v>
      </c>
      <c r="E6779" s="51">
        <v>45014</v>
      </c>
      <c r="F6779" s="50">
        <v>4</v>
      </c>
      <c r="G6779" s="50" t="str">
        <f>VLOOKUP(Table8[[#This Row],[ProductID]],Table12[[#All],[ProductID]:[ProductFullName]],3,FALSE)</f>
        <v>Product D</v>
      </c>
      <c r="H6779" s="50">
        <v>3</v>
      </c>
      <c r="I6779" s="52">
        <v>45014.418229166673</v>
      </c>
      <c r="J6779" s="50">
        <v>110</v>
      </c>
      <c r="K6779" s="51">
        <v>45014.959027777775</v>
      </c>
      <c r="L6779" s="53"/>
      <c r="M6779" s="54">
        <v>1</v>
      </c>
    </row>
    <row r="6780" spans="2:13" x14ac:dyDescent="0.3">
      <c r="B6780" s="49">
        <v>25623</v>
      </c>
      <c r="C6780" s="50">
        <v>1336</v>
      </c>
      <c r="D6780" s="50" t="str">
        <f>VLOOKUP(Table8[[#This Row],[CustomerID]],Table15[[#All],[CustomerID]:[Company Name]],2,FALSE)</f>
        <v>O'Hairas Salon</v>
      </c>
      <c r="E6780" s="51">
        <v>45014</v>
      </c>
      <c r="F6780" s="50">
        <v>6</v>
      </c>
      <c r="G6780" s="50" t="str">
        <f>VLOOKUP(Table8[[#This Row],[ProductID]],Table12[[#All],[ProductID]:[ProductFullName]],3,FALSE)</f>
        <v>Product F</v>
      </c>
      <c r="H6780" s="53"/>
      <c r="I6780" s="53"/>
      <c r="J6780" s="53"/>
      <c r="K6780" s="51">
        <v>45014.959027777775</v>
      </c>
      <c r="L6780" s="53"/>
      <c r="M6780" s="54">
        <v>1</v>
      </c>
    </row>
    <row r="6781" spans="2:13" x14ac:dyDescent="0.3">
      <c r="B6781" s="49">
        <v>25624</v>
      </c>
      <c r="C6781" s="50">
        <v>674</v>
      </c>
      <c r="D6781" s="50" t="str">
        <f>VLOOKUP(Table8[[#This Row],[CustomerID]],Table15[[#All],[CustomerID]:[Company Name]],2,FALSE)</f>
        <v>Natural Touches Gifts</v>
      </c>
      <c r="E6781" s="51">
        <v>45014</v>
      </c>
      <c r="F6781" s="50">
        <v>2</v>
      </c>
      <c r="G6781" s="50" t="str">
        <f>VLOOKUP(Table8[[#This Row],[ProductID]],Table12[[#All],[ProductID]:[ProductFullName]],3,FALSE)</f>
        <v>Product B</v>
      </c>
      <c r="H6781" s="50">
        <v>4</v>
      </c>
      <c r="I6781" s="52">
        <v>45014.440428240741</v>
      </c>
      <c r="J6781" s="50">
        <v>105</v>
      </c>
      <c r="K6781" s="51">
        <v>45014.959027777775</v>
      </c>
      <c r="L6781" s="53"/>
      <c r="M6781" s="54">
        <v>1</v>
      </c>
    </row>
    <row r="6782" spans="2:13" x14ac:dyDescent="0.3">
      <c r="B6782" s="49">
        <v>25625</v>
      </c>
      <c r="C6782" s="50">
        <v>1244</v>
      </c>
      <c r="D6782" s="50" t="str">
        <f>VLOOKUP(Table8[[#This Row],[CustomerID]],Table15[[#All],[CustomerID]:[Company Name]],2,FALSE)</f>
        <v>MVRMC Auxilliary Gift Shop</v>
      </c>
      <c r="E6782" s="51">
        <v>45014</v>
      </c>
      <c r="F6782" s="50">
        <v>4</v>
      </c>
      <c r="G6782" s="50" t="str">
        <f>VLOOKUP(Table8[[#This Row],[ProductID]],Table12[[#All],[ProductID]:[ProductFullName]],3,FALSE)</f>
        <v>Product D</v>
      </c>
      <c r="H6782" s="50">
        <v>4</v>
      </c>
      <c r="I6782" s="52">
        <v>45014.448611111111</v>
      </c>
      <c r="J6782" s="50">
        <v>108</v>
      </c>
      <c r="K6782" s="51">
        <v>45014.959027777775</v>
      </c>
      <c r="L6782" s="53"/>
      <c r="M6782" s="54">
        <v>1</v>
      </c>
    </row>
    <row r="6783" spans="2:13" x14ac:dyDescent="0.3">
      <c r="B6783" s="49">
        <v>25626</v>
      </c>
      <c r="C6783" s="50">
        <v>1316</v>
      </c>
      <c r="D6783" s="50" t="str">
        <f>VLOOKUP(Table8[[#This Row],[CustomerID]],Table15[[#All],[CustomerID]:[Company Name]],2,FALSE)</f>
        <v>Donna McGuire</v>
      </c>
      <c r="E6783" s="51">
        <v>45014</v>
      </c>
      <c r="F6783" s="50">
        <v>3</v>
      </c>
      <c r="G6783" s="50" t="str">
        <f>VLOOKUP(Table8[[#This Row],[ProductID]],Table12[[#All],[ProductID]:[ProductFullName]],3,FALSE)</f>
        <v>Product C</v>
      </c>
      <c r="H6783" s="50">
        <v>4</v>
      </c>
      <c r="I6783" s="52">
        <v>45014.459965277776</v>
      </c>
      <c r="J6783" s="50">
        <v>122</v>
      </c>
      <c r="K6783" s="51">
        <v>45014.959027777775</v>
      </c>
      <c r="L6783" s="53"/>
      <c r="M6783" s="54">
        <v>1</v>
      </c>
    </row>
    <row r="6784" spans="2:13" x14ac:dyDescent="0.3">
      <c r="B6784" s="49">
        <v>25627</v>
      </c>
      <c r="C6784" s="50">
        <v>279</v>
      </c>
      <c r="D6784" s="50" t="str">
        <f>VLOOKUP(Table8[[#This Row],[CustomerID]],Table15[[#All],[CustomerID]:[Company Name]],2,FALSE)</f>
        <v>House of Cigars</v>
      </c>
      <c r="E6784" s="51">
        <v>45014</v>
      </c>
      <c r="F6784" s="50">
        <v>5</v>
      </c>
      <c r="G6784" s="50" t="str">
        <f>VLOOKUP(Table8[[#This Row],[ProductID]],Table12[[#All],[ProductID]:[ProductFullName]],3,FALSE)</f>
        <v>Product E</v>
      </c>
      <c r="H6784" s="50">
        <v>4</v>
      </c>
      <c r="I6784" s="52">
        <v>45014.470949074072</v>
      </c>
      <c r="J6784" s="50">
        <v>105</v>
      </c>
      <c r="K6784" s="51">
        <v>45014.959027777775</v>
      </c>
      <c r="L6784" s="53"/>
      <c r="M6784" s="54">
        <v>1</v>
      </c>
    </row>
    <row r="6785" spans="2:13" x14ac:dyDescent="0.3">
      <c r="B6785" s="49">
        <v>25628</v>
      </c>
      <c r="C6785" s="50">
        <v>1219</v>
      </c>
      <c r="D6785" s="50" t="str">
        <f>VLOOKUP(Table8[[#This Row],[CustomerID]],Table15[[#All],[CustomerID]:[Company Name]],2,FALSE)</f>
        <v>Dillard's OLathe, KS</v>
      </c>
      <c r="E6785" s="51">
        <v>45014</v>
      </c>
      <c r="F6785" s="50">
        <v>1</v>
      </c>
      <c r="G6785" s="50" t="str">
        <f>VLOOKUP(Table8[[#This Row],[ProductID]],Table12[[#All],[ProductID]:[ProductFullName]],3,FALSE)</f>
        <v>Product A</v>
      </c>
      <c r="H6785" s="50">
        <v>5</v>
      </c>
      <c r="I6785" s="52">
        <v>45014.48269675926</v>
      </c>
      <c r="J6785" s="50">
        <v>109</v>
      </c>
      <c r="K6785" s="51">
        <v>45014.959027777775</v>
      </c>
      <c r="L6785" s="53"/>
      <c r="M6785" s="54">
        <v>1</v>
      </c>
    </row>
    <row r="6786" spans="2:13" x14ac:dyDescent="0.3">
      <c r="B6786" s="49">
        <v>25629</v>
      </c>
      <c r="C6786" s="50">
        <v>1179</v>
      </c>
      <c r="D6786" s="50" t="str">
        <f>VLOOKUP(Table8[[#This Row],[CustomerID]],Table15[[#All],[CustomerID]:[Company Name]],2,FALSE)</f>
        <v>LTD Commodities Ltd</v>
      </c>
      <c r="E6786" s="51">
        <v>45014</v>
      </c>
      <c r="F6786" s="50">
        <v>3</v>
      </c>
      <c r="G6786" s="50" t="str">
        <f>VLOOKUP(Table8[[#This Row],[ProductID]],Table12[[#All],[ProductID]:[ProductFullName]],3,FALSE)</f>
        <v>Product C</v>
      </c>
      <c r="H6786" s="50">
        <v>2</v>
      </c>
      <c r="I6786" s="52">
        <v>45014.494687500002</v>
      </c>
      <c r="J6786" s="50">
        <v>124</v>
      </c>
      <c r="K6786" s="51">
        <v>45014.959027777775</v>
      </c>
      <c r="L6786" s="53"/>
      <c r="M6786" s="54">
        <v>1</v>
      </c>
    </row>
    <row r="6787" spans="2:13" x14ac:dyDescent="0.3">
      <c r="B6787" s="49">
        <v>25630</v>
      </c>
      <c r="C6787" s="50">
        <v>57</v>
      </c>
      <c r="D6787" s="50" t="str">
        <f>VLOOKUP(Table8[[#This Row],[CustomerID]],Table15[[#All],[CustomerID]:[Company Name]],2,FALSE)</f>
        <v>Harbour Swan Gift</v>
      </c>
      <c r="E6787" s="51">
        <v>45014</v>
      </c>
      <c r="F6787" s="50">
        <v>6</v>
      </c>
      <c r="G6787" s="50" t="str">
        <f>VLOOKUP(Table8[[#This Row],[ProductID]],Table12[[#All],[ProductID]:[ProductFullName]],3,FALSE)</f>
        <v>Product F</v>
      </c>
      <c r="H6787" s="53"/>
      <c r="I6787" s="53"/>
      <c r="J6787" s="53"/>
      <c r="K6787" s="51">
        <v>45014.959027777775</v>
      </c>
      <c r="L6787" s="53"/>
      <c r="M6787" s="54">
        <v>1</v>
      </c>
    </row>
    <row r="6788" spans="2:13" x14ac:dyDescent="0.3">
      <c r="B6788" s="49">
        <v>25631</v>
      </c>
      <c r="C6788" s="50">
        <v>22</v>
      </c>
      <c r="D6788" s="50" t="str">
        <f>VLOOKUP(Table8[[#This Row],[CustomerID]],Table15[[#All],[CustomerID]:[Company Name]],2,FALSE)</f>
        <v>Buck or Two #131</v>
      </c>
      <c r="E6788" s="51">
        <v>45014</v>
      </c>
      <c r="F6788" s="50">
        <v>3</v>
      </c>
      <c r="G6788" s="50" t="str">
        <f>VLOOKUP(Table8[[#This Row],[ProductID]],Table12[[#All],[ProductID]:[ProductFullName]],3,FALSE)</f>
        <v>Product C</v>
      </c>
      <c r="H6788" s="50">
        <v>3</v>
      </c>
      <c r="I6788" s="52">
        <v>45014.523622685185</v>
      </c>
      <c r="J6788" s="50">
        <v>128</v>
      </c>
      <c r="K6788" s="51">
        <v>45014.959027777775</v>
      </c>
      <c r="L6788" s="53"/>
      <c r="M6788" s="54">
        <v>1</v>
      </c>
    </row>
    <row r="6789" spans="2:13" x14ac:dyDescent="0.3">
      <c r="B6789" s="49">
        <v>25632</v>
      </c>
      <c r="C6789" s="50">
        <v>1047</v>
      </c>
      <c r="D6789" s="50" t="str">
        <f>VLOOKUP(Table8[[#This Row],[CustomerID]],Table15[[#All],[CustomerID]:[Company Name]],2,FALSE)</f>
        <v>DZM</v>
      </c>
      <c r="E6789" s="51">
        <v>45014</v>
      </c>
      <c r="F6789" s="50">
        <v>1</v>
      </c>
      <c r="G6789" s="50" t="str">
        <f>VLOOKUP(Table8[[#This Row],[ProductID]],Table12[[#All],[ProductID]:[ProductFullName]],3,FALSE)</f>
        <v>Product A</v>
      </c>
      <c r="H6789" s="50">
        <v>6</v>
      </c>
      <c r="I6789" s="52">
        <v>45014.538564814815</v>
      </c>
      <c r="J6789" s="50">
        <v>112</v>
      </c>
      <c r="K6789" s="51">
        <v>45014.959027777775</v>
      </c>
      <c r="L6789" s="53"/>
      <c r="M6789" s="54">
        <v>1</v>
      </c>
    </row>
    <row r="6790" spans="2:13" x14ac:dyDescent="0.3">
      <c r="B6790" s="49">
        <v>25633</v>
      </c>
      <c r="C6790" s="50">
        <v>1007</v>
      </c>
      <c r="D6790" s="50" t="str">
        <f>VLOOKUP(Table8[[#This Row],[CustomerID]],Table15[[#All],[CustomerID]:[Company Name]],2,FALSE)</f>
        <v>Kitty Hawk Sports</v>
      </c>
      <c r="E6790" s="51">
        <v>45014</v>
      </c>
      <c r="F6790" s="50">
        <v>2</v>
      </c>
      <c r="G6790" s="50" t="str">
        <f>VLOOKUP(Table8[[#This Row],[ProductID]],Table12[[#All],[ProductID]:[ProductFullName]],3,FALSE)</f>
        <v>Product B</v>
      </c>
      <c r="H6790" s="50">
        <v>5</v>
      </c>
      <c r="I6790" s="52">
        <v>45014.548321759263</v>
      </c>
      <c r="J6790" s="50">
        <v>117</v>
      </c>
      <c r="K6790" s="51">
        <v>45014.959027777775</v>
      </c>
      <c r="L6790" s="53"/>
      <c r="M6790" s="54">
        <v>1</v>
      </c>
    </row>
    <row r="6791" spans="2:13" x14ac:dyDescent="0.3">
      <c r="B6791" s="49">
        <v>25634</v>
      </c>
      <c r="C6791" s="50">
        <v>384</v>
      </c>
      <c r="D6791" s="50" t="str">
        <f>VLOOKUP(Table8[[#This Row],[CustomerID]],Table15[[#All],[CustomerID]:[Company Name]],2,FALSE)</f>
        <v>Fifth Wheel Truck Stop</v>
      </c>
      <c r="E6791" s="51">
        <v>45014</v>
      </c>
      <c r="F6791" s="50">
        <v>4</v>
      </c>
      <c r="G6791" s="50" t="str">
        <f>VLOOKUP(Table8[[#This Row],[ProductID]],Table12[[#All],[ProductID]:[ProductFullName]],3,FALSE)</f>
        <v>Product D</v>
      </c>
      <c r="H6791" s="50">
        <v>7</v>
      </c>
      <c r="I6791" s="52">
        <v>45014.557187500002</v>
      </c>
      <c r="J6791" s="50">
        <v>107</v>
      </c>
      <c r="K6791" s="51">
        <v>45014.959027777775</v>
      </c>
      <c r="L6791" s="53"/>
      <c r="M6791" s="54">
        <v>1</v>
      </c>
    </row>
    <row r="6792" spans="2:13" x14ac:dyDescent="0.3">
      <c r="B6792" s="49">
        <v>25635</v>
      </c>
      <c r="C6792" s="50">
        <v>250</v>
      </c>
      <c r="D6792" s="50" t="str">
        <f>VLOOKUP(Table8[[#This Row],[CustomerID]],Table15[[#All],[CustomerID]:[Company Name]],2,FALSE)</f>
        <v>Buck or Two #361</v>
      </c>
      <c r="E6792" s="51">
        <v>45014</v>
      </c>
      <c r="F6792" s="50">
        <v>4</v>
      </c>
      <c r="G6792" s="50" t="str">
        <f>VLOOKUP(Table8[[#This Row],[ProductID]],Table12[[#All],[ProductID]:[ProductFullName]],3,FALSE)</f>
        <v>Product D</v>
      </c>
      <c r="H6792" s="50">
        <v>5</v>
      </c>
      <c r="I6792" s="52">
        <v>45014.566851851858</v>
      </c>
      <c r="J6792" s="50">
        <v>120</v>
      </c>
      <c r="K6792" s="51">
        <v>45014.959027777775</v>
      </c>
      <c r="L6792" s="53"/>
      <c r="M6792" s="54">
        <v>1</v>
      </c>
    </row>
    <row r="6793" spans="2:13" x14ac:dyDescent="0.3">
      <c r="B6793" s="49">
        <v>25636</v>
      </c>
      <c r="C6793" s="50">
        <v>623</v>
      </c>
      <c r="D6793" s="50" t="str">
        <f>VLOOKUP(Table8[[#This Row],[CustomerID]],Table15[[#All],[CustomerID]:[Company Name]],2,FALSE)</f>
        <v>Seat Cover Centre</v>
      </c>
      <c r="E6793" s="51">
        <v>45014</v>
      </c>
      <c r="F6793" s="50">
        <v>2</v>
      </c>
      <c r="G6793" s="50" t="str">
        <f>VLOOKUP(Table8[[#This Row],[ProductID]],Table12[[#All],[ProductID]:[ProductFullName]],3,FALSE)</f>
        <v>Product B</v>
      </c>
      <c r="H6793" s="50">
        <v>7</v>
      </c>
      <c r="I6793" s="52">
        <v>45014.577071759268</v>
      </c>
      <c r="J6793" s="50">
        <v>115</v>
      </c>
      <c r="K6793" s="51">
        <v>45014.959027777775</v>
      </c>
      <c r="L6793" s="53"/>
      <c r="M6793" s="54">
        <v>1</v>
      </c>
    </row>
    <row r="6794" spans="2:13" x14ac:dyDescent="0.3">
      <c r="B6794" s="49">
        <v>25637</v>
      </c>
      <c r="C6794" s="50">
        <v>580</v>
      </c>
      <c r="D6794" s="50" t="str">
        <f>VLOOKUP(Table8[[#This Row],[CustomerID]],Table15[[#All],[CustomerID]:[Company Name]],2,FALSE)</f>
        <v>Valley Jewellers Ltd.</v>
      </c>
      <c r="E6794" s="51">
        <v>45014</v>
      </c>
      <c r="F6794" s="50">
        <v>1</v>
      </c>
      <c r="G6794" s="50" t="str">
        <f>VLOOKUP(Table8[[#This Row],[ProductID]],Table12[[#All],[ProductID]:[ProductFullName]],3,FALSE)</f>
        <v>Product A</v>
      </c>
      <c r="H6794" s="50">
        <v>3</v>
      </c>
      <c r="I6794" s="52">
        <v>45014.589710648157</v>
      </c>
      <c r="J6794" s="50">
        <v>113</v>
      </c>
      <c r="K6794" s="51">
        <v>45014.959027777775</v>
      </c>
      <c r="L6794" s="53"/>
      <c r="M6794" s="54">
        <v>1</v>
      </c>
    </row>
    <row r="6795" spans="2:13" x14ac:dyDescent="0.3">
      <c r="B6795" s="49">
        <v>25638</v>
      </c>
      <c r="C6795" s="50">
        <v>120</v>
      </c>
      <c r="D6795" s="50" t="str">
        <f>VLOOKUP(Table8[[#This Row],[CustomerID]],Table15[[#All],[CustomerID]:[Company Name]],2,FALSE)</f>
        <v>Bijouterie Houle</v>
      </c>
      <c r="E6795" s="51">
        <v>45014</v>
      </c>
      <c r="F6795" s="50">
        <v>1</v>
      </c>
      <c r="G6795" s="50" t="str">
        <f>VLOOKUP(Table8[[#This Row],[ProductID]],Table12[[#All],[ProductID]:[ProductFullName]],3,FALSE)</f>
        <v>Product A</v>
      </c>
      <c r="H6795" s="50">
        <v>4</v>
      </c>
      <c r="I6795" s="52">
        <v>45014.601354166676</v>
      </c>
      <c r="J6795" s="50">
        <v>111</v>
      </c>
      <c r="K6795" s="51">
        <v>45014.959027777775</v>
      </c>
      <c r="L6795" s="53"/>
      <c r="M6795" s="54">
        <v>1</v>
      </c>
    </row>
    <row r="6796" spans="2:13" x14ac:dyDescent="0.3">
      <c r="B6796" s="49">
        <v>25639</v>
      </c>
      <c r="C6796" s="50">
        <v>981</v>
      </c>
      <c r="D6796" s="50" t="str">
        <f>VLOOKUP(Table8[[#This Row],[CustomerID]],Table15[[#All],[CustomerID]:[Company Name]],2,FALSE)</f>
        <v>COWBOY STUFF</v>
      </c>
      <c r="E6796" s="51">
        <v>45014</v>
      </c>
      <c r="F6796" s="50">
        <v>2</v>
      </c>
      <c r="G6796" s="50" t="str">
        <f>VLOOKUP(Table8[[#This Row],[ProductID]],Table12[[#All],[ProductID]:[ProductFullName]],3,FALSE)</f>
        <v>Product B</v>
      </c>
      <c r="H6796" s="50">
        <v>7</v>
      </c>
      <c r="I6796" s="52">
        <v>45014.609884259269</v>
      </c>
      <c r="J6796" s="50">
        <v>127</v>
      </c>
      <c r="K6796" s="51">
        <v>45014.959027777775</v>
      </c>
      <c r="L6796" s="53"/>
      <c r="M6796" s="54">
        <v>1</v>
      </c>
    </row>
    <row r="6797" spans="2:13" x14ac:dyDescent="0.3">
      <c r="B6797" s="49">
        <v>25640</v>
      </c>
      <c r="C6797" s="50">
        <v>769</v>
      </c>
      <c r="D6797" s="50" t="str">
        <f>VLOOKUP(Table8[[#This Row],[CustomerID]],Table15[[#All],[CustomerID]:[Company Name]],2,FALSE)</f>
        <v>Warpide Gallery</v>
      </c>
      <c r="E6797" s="51">
        <v>45014</v>
      </c>
      <c r="F6797" s="50">
        <v>4</v>
      </c>
      <c r="G6797" s="50" t="str">
        <f>VLOOKUP(Table8[[#This Row],[ProductID]],Table12[[#All],[ProductID]:[ProductFullName]],3,FALSE)</f>
        <v>Product D</v>
      </c>
      <c r="H6797" s="50">
        <v>4</v>
      </c>
      <c r="I6797" s="52">
        <v>45014.62062500001</v>
      </c>
      <c r="J6797" s="50">
        <v>127</v>
      </c>
      <c r="K6797" s="51">
        <v>45014.959027777775</v>
      </c>
      <c r="L6797" s="53"/>
      <c r="M6797" s="54">
        <v>1</v>
      </c>
    </row>
    <row r="6798" spans="2:13" x14ac:dyDescent="0.3">
      <c r="B6798" s="49">
        <v>25641</v>
      </c>
      <c r="C6798" s="50">
        <v>101</v>
      </c>
      <c r="D6798" s="50" t="str">
        <f>VLOOKUP(Table8[[#This Row],[CustomerID]],Table15[[#All],[CustomerID]:[Company Name]],2,FALSE)</f>
        <v>Zed Objets</v>
      </c>
      <c r="E6798" s="51">
        <v>45014</v>
      </c>
      <c r="F6798" s="50">
        <v>4</v>
      </c>
      <c r="G6798" s="50" t="str">
        <f>VLOOKUP(Table8[[#This Row],[ProductID]],Table12[[#All],[ProductID]:[ProductFullName]],3,FALSE)</f>
        <v>Product D</v>
      </c>
      <c r="H6798" s="50">
        <v>2</v>
      </c>
      <c r="I6798" s="52">
        <v>45014.636504629641</v>
      </c>
      <c r="J6798" s="50">
        <v>113</v>
      </c>
      <c r="K6798" s="51">
        <v>45014.959027777775</v>
      </c>
      <c r="L6798" s="53"/>
      <c r="M6798" s="54">
        <v>1</v>
      </c>
    </row>
    <row r="6799" spans="2:13" x14ac:dyDescent="0.3">
      <c r="B6799" s="49">
        <v>25642</v>
      </c>
      <c r="C6799" s="50">
        <v>263</v>
      </c>
      <c r="D6799" s="50" t="str">
        <f>VLOOKUP(Table8[[#This Row],[CustomerID]],Table15[[#All],[CustomerID]:[Company Name]],2,FALSE)</f>
        <v>Zellers Store #327</v>
      </c>
      <c r="E6799" s="51">
        <v>45014</v>
      </c>
      <c r="F6799" s="50">
        <v>2</v>
      </c>
      <c r="G6799" s="50" t="str">
        <f>VLOOKUP(Table8[[#This Row],[ProductID]],Table12[[#All],[ProductID]:[ProductFullName]],3,FALSE)</f>
        <v>Product B</v>
      </c>
      <c r="H6799" s="50">
        <v>3</v>
      </c>
      <c r="I6799" s="52">
        <v>45014.647337962975</v>
      </c>
      <c r="J6799" s="50">
        <v>126</v>
      </c>
      <c r="K6799" s="51">
        <v>45014.959027777775</v>
      </c>
      <c r="L6799" s="53"/>
      <c r="M6799" s="54">
        <v>1</v>
      </c>
    </row>
    <row r="6800" spans="2:13" x14ac:dyDescent="0.3">
      <c r="B6800" s="49">
        <v>25643</v>
      </c>
      <c r="C6800" s="50">
        <v>1190</v>
      </c>
      <c r="D6800" s="50" t="str">
        <f>VLOOKUP(Table8[[#This Row],[CustomerID]],Table15[[#All],[CustomerID]:[Company Name]],2,FALSE)</f>
        <v>Trinity Medical Center Gift Shop</v>
      </c>
      <c r="E6800" s="51">
        <v>45014</v>
      </c>
      <c r="F6800" s="50">
        <v>4</v>
      </c>
      <c r="G6800" s="50" t="str">
        <f>VLOOKUP(Table8[[#This Row],[ProductID]],Table12[[#All],[ProductID]:[ProductFullName]],3,FALSE)</f>
        <v>Product D</v>
      </c>
      <c r="H6800" s="50">
        <v>4</v>
      </c>
      <c r="I6800" s="52">
        <v>45014.657685185201</v>
      </c>
      <c r="J6800" s="50">
        <v>109</v>
      </c>
      <c r="K6800" s="51">
        <v>45014.959027777775</v>
      </c>
      <c r="L6800" s="53"/>
      <c r="M6800" s="54">
        <v>1</v>
      </c>
    </row>
    <row r="6801" spans="2:13" x14ac:dyDescent="0.3">
      <c r="B6801" s="49">
        <v>25644</v>
      </c>
      <c r="C6801" s="50">
        <v>1245</v>
      </c>
      <c r="D6801" s="50" t="str">
        <f>VLOOKUP(Table8[[#This Row],[CustomerID]],Table15[[#All],[CustomerID]:[Company Name]],2,FALSE)</f>
        <v>A Child's World</v>
      </c>
      <c r="E6801" s="51">
        <v>45014</v>
      </c>
      <c r="F6801" s="50">
        <v>6</v>
      </c>
      <c r="G6801" s="50" t="str">
        <f>VLOOKUP(Table8[[#This Row],[ProductID]],Table12[[#All],[ProductID]:[ProductFullName]],3,FALSE)</f>
        <v>Product F</v>
      </c>
      <c r="H6801" s="53"/>
      <c r="I6801" s="53"/>
      <c r="J6801" s="53"/>
      <c r="K6801" s="51">
        <v>45014.959027777775</v>
      </c>
      <c r="L6801" s="53"/>
      <c r="M6801" s="54">
        <v>1</v>
      </c>
    </row>
    <row r="6802" spans="2:13" x14ac:dyDescent="0.3">
      <c r="B6802" s="49">
        <v>25645</v>
      </c>
      <c r="C6802" s="50">
        <v>128</v>
      </c>
      <c r="D6802" s="50" t="str">
        <f>VLOOKUP(Table8[[#This Row],[CustomerID]],Table15[[#All],[CustomerID]:[Company Name]],2,FALSE)</f>
        <v>Talk Of The Town</v>
      </c>
      <c r="E6802" s="51">
        <v>45014</v>
      </c>
      <c r="F6802" s="50">
        <v>4</v>
      </c>
      <c r="G6802" s="50" t="str">
        <f>VLOOKUP(Table8[[#This Row],[ProductID]],Table12[[#All],[ProductID]:[ProductFullName]],3,FALSE)</f>
        <v>Product D</v>
      </c>
      <c r="H6802" s="50">
        <v>6</v>
      </c>
      <c r="I6802" s="52">
        <v>45014.682523148163</v>
      </c>
      <c r="J6802" s="50">
        <v>130</v>
      </c>
      <c r="K6802" s="51">
        <v>45014.959027777775</v>
      </c>
      <c r="L6802" s="53"/>
      <c r="M6802" s="54">
        <v>1</v>
      </c>
    </row>
    <row r="6803" spans="2:13" x14ac:dyDescent="0.3">
      <c r="B6803" s="49">
        <v>25646</v>
      </c>
      <c r="C6803" s="50">
        <v>751</v>
      </c>
      <c r="D6803" s="50" t="str">
        <f>VLOOKUP(Table8[[#This Row],[CustomerID]],Table15[[#All],[CustomerID]:[Company Name]],2,FALSE)</f>
        <v>It's All About Me</v>
      </c>
      <c r="E6803" s="51">
        <v>45014</v>
      </c>
      <c r="F6803" s="50">
        <v>3</v>
      </c>
      <c r="G6803" s="50" t="str">
        <f>VLOOKUP(Table8[[#This Row],[ProductID]],Table12[[#All],[ProductID]:[ProductFullName]],3,FALSE)</f>
        <v>Product C</v>
      </c>
      <c r="H6803" s="50">
        <v>6</v>
      </c>
      <c r="I6803" s="52">
        <v>45014.696226851869</v>
      </c>
      <c r="J6803" s="50">
        <v>129</v>
      </c>
      <c r="K6803" s="51">
        <v>45014.959027777775</v>
      </c>
      <c r="L6803" s="53"/>
      <c r="M6803" s="54">
        <v>1</v>
      </c>
    </row>
    <row r="6804" spans="2:13" x14ac:dyDescent="0.3">
      <c r="B6804" s="49">
        <v>25647</v>
      </c>
      <c r="C6804" s="50">
        <v>203</v>
      </c>
      <c r="D6804" s="50" t="str">
        <f>VLOOKUP(Table8[[#This Row],[CustomerID]],Table15[[#All],[CustomerID]:[Company Name]],2,FALSE)</f>
        <v>Ferret Aid Society c/o Lynn Beckley</v>
      </c>
      <c r="E6804" s="51">
        <v>45014</v>
      </c>
      <c r="F6804" s="50">
        <v>1</v>
      </c>
      <c r="G6804" s="50" t="str">
        <f>VLOOKUP(Table8[[#This Row],[ProductID]],Table12[[#All],[ProductID]:[ProductFullName]],3,FALSE)</f>
        <v>Product A</v>
      </c>
      <c r="H6804" s="50">
        <v>2</v>
      </c>
      <c r="I6804" s="52">
        <v>45014.711956018538</v>
      </c>
      <c r="J6804" s="50">
        <v>126</v>
      </c>
      <c r="K6804" s="51">
        <v>45014.959027777775</v>
      </c>
      <c r="L6804" s="53"/>
      <c r="M6804" s="54">
        <v>1</v>
      </c>
    </row>
    <row r="6805" spans="2:13" x14ac:dyDescent="0.3">
      <c r="B6805" s="49">
        <v>25648</v>
      </c>
      <c r="C6805" s="50">
        <v>763</v>
      </c>
      <c r="D6805" s="50" t="str">
        <f>VLOOKUP(Table8[[#This Row],[CustomerID]],Table15[[#All],[CustomerID]:[Company Name]],2,FALSE)</f>
        <v>Melrose Drug</v>
      </c>
      <c r="E6805" s="51">
        <v>45014</v>
      </c>
      <c r="F6805" s="50">
        <v>6</v>
      </c>
      <c r="G6805" s="50" t="str">
        <f>VLOOKUP(Table8[[#This Row],[ProductID]],Table12[[#All],[ProductID]:[ProductFullName]],3,FALSE)</f>
        <v>Product F</v>
      </c>
      <c r="H6805" s="53"/>
      <c r="I6805" s="53"/>
      <c r="J6805" s="53"/>
      <c r="K6805" s="51">
        <v>45014.959027777775</v>
      </c>
      <c r="L6805" s="53"/>
      <c r="M6805" s="54">
        <v>1</v>
      </c>
    </row>
    <row r="6806" spans="2:13" x14ac:dyDescent="0.3">
      <c r="B6806" s="49">
        <v>25649</v>
      </c>
      <c r="C6806" s="50">
        <v>157</v>
      </c>
      <c r="D6806" s="50" t="str">
        <f>VLOOKUP(Table8[[#This Row],[CustomerID]],Table15[[#All],[CustomerID]:[Company Name]],2,FALSE)</f>
        <v>Olden Green</v>
      </c>
      <c r="E6806" s="51">
        <v>45014</v>
      </c>
      <c r="F6806" s="50">
        <v>2</v>
      </c>
      <c r="G6806" s="50" t="str">
        <f>VLOOKUP(Table8[[#This Row],[ProductID]],Table12[[#All],[ProductID]:[ProductFullName]],3,FALSE)</f>
        <v>Product B</v>
      </c>
      <c r="H6806" s="50">
        <v>2</v>
      </c>
      <c r="I6806" s="52">
        <v>45014.733206018536</v>
      </c>
      <c r="J6806" s="50">
        <v>119</v>
      </c>
      <c r="K6806" s="51">
        <v>45014.959027777775</v>
      </c>
      <c r="L6806" s="53"/>
      <c r="M6806" s="54">
        <v>1</v>
      </c>
    </row>
    <row r="6807" spans="2:13" x14ac:dyDescent="0.3">
      <c r="B6807" s="49">
        <v>25650</v>
      </c>
      <c r="C6807" s="50">
        <v>166</v>
      </c>
      <c r="D6807" s="50" t="str">
        <f>VLOOKUP(Table8[[#This Row],[CustomerID]],Table15[[#All],[CustomerID]:[Company Name]],2,FALSE)</f>
        <v>Trenton Memorial Hospital</v>
      </c>
      <c r="E6807" s="51">
        <v>45015</v>
      </c>
      <c r="F6807" s="50">
        <v>1</v>
      </c>
      <c r="G6807" s="50" t="str">
        <f>VLOOKUP(Table8[[#This Row],[ProductID]],Table12[[#All],[ProductID]:[ProductFullName]],3,FALSE)</f>
        <v>Product A</v>
      </c>
      <c r="H6807" s="50">
        <v>7</v>
      </c>
      <c r="I6807" s="52">
        <v>45015.333333333336</v>
      </c>
      <c r="J6807" s="50">
        <v>134</v>
      </c>
      <c r="K6807" s="51">
        <v>45015.972916666666</v>
      </c>
      <c r="L6807" s="53"/>
      <c r="M6807" s="54">
        <v>1</v>
      </c>
    </row>
    <row r="6808" spans="2:13" x14ac:dyDescent="0.3">
      <c r="B6808" s="49">
        <v>25651</v>
      </c>
      <c r="C6808" s="50">
        <v>217</v>
      </c>
      <c r="D6808" s="50" t="str">
        <f>VLOOKUP(Table8[[#This Row],[CustomerID]],Table15[[#All],[CustomerID]:[Company Name]],2,FALSE)</f>
        <v>Shoppers Drug Mart -0795</v>
      </c>
      <c r="E6808" s="51">
        <v>45015</v>
      </c>
      <c r="F6808" s="50">
        <v>2</v>
      </c>
      <c r="G6808" s="50" t="str">
        <f>VLOOKUP(Table8[[#This Row],[ProductID]],Table12[[#All],[ProductID]:[ProductFullName]],3,FALSE)</f>
        <v>Product B</v>
      </c>
      <c r="H6808" s="50">
        <v>3</v>
      </c>
      <c r="I6808" s="52">
        <v>45015.350347222222</v>
      </c>
      <c r="J6808" s="50">
        <v>123</v>
      </c>
      <c r="K6808" s="51">
        <v>45015.972916666666</v>
      </c>
      <c r="L6808" s="53"/>
      <c r="M6808" s="54">
        <v>1</v>
      </c>
    </row>
    <row r="6809" spans="2:13" x14ac:dyDescent="0.3">
      <c r="B6809" s="49">
        <v>25652</v>
      </c>
      <c r="C6809" s="50">
        <v>352</v>
      </c>
      <c r="D6809" s="50" t="str">
        <f>VLOOKUP(Table8[[#This Row],[CustomerID]],Table15[[#All],[CustomerID]:[Company Name]],2,FALSE)</f>
        <v>Buck or Two #331</v>
      </c>
      <c r="E6809" s="51">
        <v>45015</v>
      </c>
      <c r="F6809" s="50">
        <v>3</v>
      </c>
      <c r="G6809" s="50" t="str">
        <f>VLOOKUP(Table8[[#This Row],[ProductID]],Table12[[#All],[ProductID]:[ProductFullName]],3,FALSE)</f>
        <v>Product C</v>
      </c>
      <c r="H6809" s="50">
        <v>3</v>
      </c>
      <c r="I6809" s="52">
        <v>45015.364849537036</v>
      </c>
      <c r="J6809" s="50">
        <v>113</v>
      </c>
      <c r="K6809" s="51">
        <v>45015.972916666666</v>
      </c>
      <c r="L6809" s="53"/>
      <c r="M6809" s="54">
        <v>1</v>
      </c>
    </row>
    <row r="6810" spans="2:13" x14ac:dyDescent="0.3">
      <c r="B6810" s="49">
        <v>25653</v>
      </c>
      <c r="C6810" s="50">
        <v>580</v>
      </c>
      <c r="D6810" s="50" t="str">
        <f>VLOOKUP(Table8[[#This Row],[CustomerID]],Table15[[#All],[CustomerID]:[Company Name]],2,FALSE)</f>
        <v>Valley Jewellers Ltd.</v>
      </c>
      <c r="E6810" s="51">
        <v>45015</v>
      </c>
      <c r="F6810" s="50">
        <v>4</v>
      </c>
      <c r="G6810" s="50" t="str">
        <f>VLOOKUP(Table8[[#This Row],[ProductID]],Table12[[#All],[ProductID]:[ProductFullName]],3,FALSE)</f>
        <v>Product D</v>
      </c>
      <c r="H6810" s="50">
        <v>4</v>
      </c>
      <c r="I6810" s="52">
        <v>45015.374780092592</v>
      </c>
      <c r="J6810" s="50">
        <v>130</v>
      </c>
      <c r="K6810" s="51">
        <v>45015.972916666666</v>
      </c>
      <c r="L6810" s="53"/>
      <c r="M6810" s="54">
        <v>1</v>
      </c>
    </row>
    <row r="6811" spans="2:13" x14ac:dyDescent="0.3">
      <c r="B6811" s="49">
        <v>25654</v>
      </c>
      <c r="C6811" s="50">
        <v>492</v>
      </c>
      <c r="D6811" s="50" t="str">
        <f>VLOOKUP(Table8[[#This Row],[CustomerID]],Table15[[#All],[CustomerID]:[Company Name]],2,FALSE)</f>
        <v>Pharmasave - 494</v>
      </c>
      <c r="E6811" s="51">
        <v>45015</v>
      </c>
      <c r="F6811" s="50">
        <v>2</v>
      </c>
      <c r="G6811" s="50" t="str">
        <f>VLOOKUP(Table8[[#This Row],[ProductID]],Table12[[#All],[ProductID]:[ProductFullName]],3,FALSE)</f>
        <v>Product B</v>
      </c>
      <c r="H6811" s="50">
        <v>2</v>
      </c>
      <c r="I6811" s="52">
        <v>45015.387465277774</v>
      </c>
      <c r="J6811" s="50">
        <v>105</v>
      </c>
      <c r="K6811" s="51">
        <v>45015.972916666666</v>
      </c>
      <c r="L6811" s="53"/>
      <c r="M6811" s="54">
        <v>1</v>
      </c>
    </row>
    <row r="6812" spans="2:13" x14ac:dyDescent="0.3">
      <c r="B6812" s="49">
        <v>25655</v>
      </c>
      <c r="C6812" s="50">
        <v>1132</v>
      </c>
      <c r="D6812" s="50" t="str">
        <f>VLOOKUP(Table8[[#This Row],[CustomerID]],Table15[[#All],[CustomerID]:[Company Name]],2,FALSE)</f>
        <v>Glass Apple Gift shop</v>
      </c>
      <c r="E6812" s="51">
        <v>45015</v>
      </c>
      <c r="F6812" s="50">
        <v>1</v>
      </c>
      <c r="G6812" s="50" t="str">
        <f>VLOOKUP(Table8[[#This Row],[ProductID]],Table12[[#All],[ProductID]:[ProductFullName]],3,FALSE)</f>
        <v>Product A</v>
      </c>
      <c r="H6812" s="50">
        <v>2</v>
      </c>
      <c r="I6812" s="52">
        <v>45015.402037037034</v>
      </c>
      <c r="J6812" s="50">
        <v>127</v>
      </c>
      <c r="K6812" s="51">
        <v>45015.972916666666</v>
      </c>
      <c r="L6812" s="53"/>
      <c r="M6812" s="54">
        <v>1</v>
      </c>
    </row>
    <row r="6813" spans="2:13" x14ac:dyDescent="0.3">
      <c r="B6813" s="49">
        <v>25656</v>
      </c>
      <c r="C6813" s="50">
        <v>182</v>
      </c>
      <c r="D6813" s="50" t="str">
        <f>VLOOKUP(Table8[[#This Row],[CustomerID]],Table15[[#All],[CustomerID]:[Company Name]],2,FALSE)</f>
        <v>Hopkins IDA</v>
      </c>
      <c r="E6813" s="51">
        <v>45015</v>
      </c>
      <c r="F6813" s="50">
        <v>6</v>
      </c>
      <c r="G6813" s="50" t="str">
        <f>VLOOKUP(Table8[[#This Row],[ProductID]],Table12[[#All],[ProductID]:[ProductFullName]],3,FALSE)</f>
        <v>Product F</v>
      </c>
      <c r="H6813" s="53"/>
      <c r="I6813" s="53"/>
      <c r="J6813" s="53"/>
      <c r="K6813" s="51">
        <v>45015.972916666666</v>
      </c>
      <c r="L6813" s="53"/>
      <c r="M6813" s="54">
        <v>1</v>
      </c>
    </row>
    <row r="6814" spans="2:13" x14ac:dyDescent="0.3">
      <c r="B6814" s="49">
        <v>25657</v>
      </c>
      <c r="C6814" s="50">
        <v>162</v>
      </c>
      <c r="D6814" s="50" t="str">
        <f>VLOOKUP(Table8[[#This Row],[CustomerID]],Table15[[#All],[CustomerID]:[Company Name]],2,FALSE)</f>
        <v>Best Regards</v>
      </c>
      <c r="E6814" s="51">
        <v>45015</v>
      </c>
      <c r="F6814" s="50">
        <v>1</v>
      </c>
      <c r="G6814" s="50" t="str">
        <f>VLOOKUP(Table8[[#This Row],[ProductID]],Table12[[#All],[ProductID]:[ProductFullName]],3,FALSE)</f>
        <v>Product A</v>
      </c>
      <c r="H6814" s="50">
        <v>2</v>
      </c>
      <c r="I6814" s="52">
        <v>45015.42827546296</v>
      </c>
      <c r="J6814" s="50">
        <v>124</v>
      </c>
      <c r="K6814" s="51">
        <v>45015.972916666666</v>
      </c>
      <c r="L6814" s="53"/>
      <c r="M6814" s="54">
        <v>1</v>
      </c>
    </row>
    <row r="6815" spans="2:13" x14ac:dyDescent="0.3">
      <c r="B6815" s="49">
        <v>25658</v>
      </c>
      <c r="C6815" s="50">
        <v>95</v>
      </c>
      <c r="D6815" s="50" t="str">
        <f>VLOOKUP(Table8[[#This Row],[CustomerID]],Table15[[#All],[CustomerID]:[Company Name]],2,FALSE)</f>
        <v>Boutique Camee - Victoriaville</v>
      </c>
      <c r="E6815" s="51">
        <v>45015</v>
      </c>
      <c r="F6815" s="50">
        <v>3</v>
      </c>
      <c r="G6815" s="50" t="str">
        <f>VLOOKUP(Table8[[#This Row],[ProductID]],Table12[[#All],[ProductID]:[ProductFullName]],3,FALSE)</f>
        <v>Product C</v>
      </c>
      <c r="H6815" s="50">
        <v>3</v>
      </c>
      <c r="I6815" s="52">
        <v>45015.443877314814</v>
      </c>
      <c r="J6815" s="50">
        <v>107</v>
      </c>
      <c r="K6815" s="51">
        <v>45015.972916666666</v>
      </c>
      <c r="L6815" s="53"/>
      <c r="M6815" s="54">
        <v>1</v>
      </c>
    </row>
    <row r="6816" spans="2:13" x14ac:dyDescent="0.3">
      <c r="B6816" s="49">
        <v>25659</v>
      </c>
      <c r="C6816" s="50">
        <v>200</v>
      </c>
      <c r="D6816" s="50" t="str">
        <f>VLOOKUP(Table8[[#This Row],[CustomerID]],Table15[[#All],[CustomerID]:[Company Name]],2,FALSE)</f>
        <v>Buck or Two #536</v>
      </c>
      <c r="E6816" s="51">
        <v>45015</v>
      </c>
      <c r="F6816" s="50">
        <v>3</v>
      </c>
      <c r="G6816" s="50" t="str">
        <f>VLOOKUP(Table8[[#This Row],[ProductID]],Table12[[#All],[ProductID]:[ProductFullName]],3,FALSE)</f>
        <v>Product C</v>
      </c>
      <c r="H6816" s="50">
        <v>5</v>
      </c>
      <c r="I6816" s="52">
        <v>45015.455787037034</v>
      </c>
      <c r="J6816" s="50">
        <v>120</v>
      </c>
      <c r="K6816" s="51">
        <v>45015.972916666666</v>
      </c>
      <c r="L6816" s="53"/>
      <c r="M6816" s="54">
        <v>1</v>
      </c>
    </row>
    <row r="6817" spans="2:13" x14ac:dyDescent="0.3">
      <c r="B6817" s="49">
        <v>25660</v>
      </c>
      <c r="C6817" s="50">
        <v>1283</v>
      </c>
      <c r="D6817" s="50" t="str">
        <f>VLOOKUP(Table8[[#This Row],[CustomerID]],Table15[[#All],[CustomerID]:[Company Name]],2,FALSE)</f>
        <v>Sun Coast Hotel Gift Shop</v>
      </c>
      <c r="E6817" s="51">
        <v>45015</v>
      </c>
      <c r="F6817" s="50">
        <v>2</v>
      </c>
      <c r="G6817" s="50" t="str">
        <f>VLOOKUP(Table8[[#This Row],[ProductID]],Table12[[#All],[ProductID]:[ProductFullName]],3,FALSE)</f>
        <v>Product B</v>
      </c>
      <c r="H6817" s="50">
        <v>5</v>
      </c>
      <c r="I6817" s="52">
        <v>45015.472719907404</v>
      </c>
      <c r="J6817" s="50">
        <v>116</v>
      </c>
      <c r="K6817" s="51">
        <v>45015.972916666666</v>
      </c>
      <c r="L6817" s="53"/>
      <c r="M6817" s="54">
        <v>1</v>
      </c>
    </row>
    <row r="6818" spans="2:13" x14ac:dyDescent="0.3">
      <c r="B6818" s="49">
        <v>25661</v>
      </c>
      <c r="C6818" s="50">
        <v>284</v>
      </c>
      <c r="D6818" s="50" t="str">
        <f>VLOOKUP(Table8[[#This Row],[CustomerID]],Table15[[#All],[CustomerID]:[Company Name]],2,FALSE)</f>
        <v>Zellers Store #499</v>
      </c>
      <c r="E6818" s="51">
        <v>45015</v>
      </c>
      <c r="F6818" s="50">
        <v>6</v>
      </c>
      <c r="G6818" s="50" t="str">
        <f>VLOOKUP(Table8[[#This Row],[ProductID]],Table12[[#All],[ProductID]:[ProductFullName]],3,FALSE)</f>
        <v>Product F</v>
      </c>
      <c r="H6818" s="53"/>
      <c r="I6818" s="53"/>
      <c r="J6818" s="53"/>
      <c r="K6818" s="51">
        <v>45015.972916666666</v>
      </c>
      <c r="L6818" s="53"/>
      <c r="M6818" s="54">
        <v>1</v>
      </c>
    </row>
    <row r="6819" spans="2:13" x14ac:dyDescent="0.3">
      <c r="B6819" s="49">
        <v>25662</v>
      </c>
      <c r="C6819" s="50">
        <v>237</v>
      </c>
      <c r="D6819" s="50" t="str">
        <f>VLOOKUP(Table8[[#This Row],[CustomerID]],Table15[[#All],[CustomerID]:[Company Name]],2,FALSE)</f>
        <v>Hazeldene House</v>
      </c>
      <c r="E6819" s="51">
        <v>45015</v>
      </c>
      <c r="F6819" s="50">
        <v>1</v>
      </c>
      <c r="G6819" s="50" t="str">
        <f>VLOOKUP(Table8[[#This Row],[ProductID]],Table12[[#All],[ProductID]:[ProductFullName]],3,FALSE)</f>
        <v>Product A</v>
      </c>
      <c r="H6819" s="50">
        <v>4</v>
      </c>
      <c r="I6819" s="52">
        <v>45015.495671296296</v>
      </c>
      <c r="J6819" s="50">
        <v>106</v>
      </c>
      <c r="K6819" s="51">
        <v>45015.972916666666</v>
      </c>
      <c r="L6819" s="53"/>
      <c r="M6819" s="54">
        <v>1</v>
      </c>
    </row>
    <row r="6820" spans="2:13" x14ac:dyDescent="0.3">
      <c r="B6820" s="49">
        <v>25663</v>
      </c>
      <c r="C6820" s="50">
        <v>878</v>
      </c>
      <c r="D6820" s="50" t="str">
        <f>VLOOKUP(Table8[[#This Row],[CustomerID]],Table15[[#All],[CustomerID]:[Company Name]],2,FALSE)</f>
        <v>In Vogue</v>
      </c>
      <c r="E6820" s="51">
        <v>45015</v>
      </c>
      <c r="F6820" s="50">
        <v>6</v>
      </c>
      <c r="G6820" s="50" t="str">
        <f>VLOOKUP(Table8[[#This Row],[ProductID]],Table12[[#All],[ProductID]:[ProductFullName]],3,FALSE)</f>
        <v>Product F</v>
      </c>
      <c r="H6820" s="53"/>
      <c r="I6820" s="53"/>
      <c r="J6820" s="53"/>
      <c r="K6820" s="51">
        <v>45015.972916666666</v>
      </c>
      <c r="L6820" s="53"/>
      <c r="M6820" s="54">
        <v>1</v>
      </c>
    </row>
    <row r="6821" spans="2:13" x14ac:dyDescent="0.3">
      <c r="B6821" s="49">
        <v>25664</v>
      </c>
      <c r="C6821" s="50">
        <v>866</v>
      </c>
      <c r="D6821" s="50" t="str">
        <f>VLOOKUP(Table8[[#This Row],[CustomerID]],Table15[[#All],[CustomerID]:[Company Name]],2,FALSE)</f>
        <v>Carole Stuppell, Ltd</v>
      </c>
      <c r="E6821" s="51">
        <v>45015</v>
      </c>
      <c r="F6821" s="50">
        <v>2</v>
      </c>
      <c r="G6821" s="50" t="str">
        <f>VLOOKUP(Table8[[#This Row],[ProductID]],Table12[[#All],[ProductID]:[ProductFullName]],3,FALSE)</f>
        <v>Product B</v>
      </c>
      <c r="H6821" s="50">
        <v>5</v>
      </c>
      <c r="I6821" s="52">
        <v>45015.521597222221</v>
      </c>
      <c r="J6821" s="50">
        <v>123</v>
      </c>
      <c r="K6821" s="51">
        <v>45015.972916666666</v>
      </c>
      <c r="L6821" s="53"/>
      <c r="M6821" s="54">
        <v>1</v>
      </c>
    </row>
    <row r="6822" spans="2:13" x14ac:dyDescent="0.3">
      <c r="B6822" s="49">
        <v>25665</v>
      </c>
      <c r="C6822" s="50">
        <v>358</v>
      </c>
      <c r="D6822" s="50" t="str">
        <f>VLOOKUP(Table8[[#This Row],[CustomerID]],Table15[[#All],[CustomerID]:[Company Name]],2,FALSE)</f>
        <v>Cards and Presents</v>
      </c>
      <c r="E6822" s="51">
        <v>45015</v>
      </c>
      <c r="F6822" s="50">
        <v>4</v>
      </c>
      <c r="G6822" s="50" t="str">
        <f>VLOOKUP(Table8[[#This Row],[ProductID]],Table12[[#All],[ProductID]:[ProductFullName]],3,FALSE)</f>
        <v>Product D</v>
      </c>
      <c r="H6822" s="50">
        <v>6</v>
      </c>
      <c r="I6822" s="52">
        <v>45015.531307870369</v>
      </c>
      <c r="J6822" s="50">
        <v>106</v>
      </c>
      <c r="K6822" s="51">
        <v>45015.972916666666</v>
      </c>
      <c r="L6822" s="53"/>
      <c r="M6822" s="54">
        <v>1</v>
      </c>
    </row>
    <row r="6823" spans="2:13" x14ac:dyDescent="0.3">
      <c r="B6823" s="49">
        <v>25666</v>
      </c>
      <c r="C6823" s="50">
        <v>1117</v>
      </c>
      <c r="D6823" s="50" t="str">
        <f>VLOOKUP(Table8[[#This Row],[CustomerID]],Table15[[#All],[CustomerID]:[Company Name]],2,FALSE)</f>
        <v>Bev's Hallmark</v>
      </c>
      <c r="E6823" s="51">
        <v>45015</v>
      </c>
      <c r="F6823" s="50">
        <v>5</v>
      </c>
      <c r="G6823" s="50" t="str">
        <f>VLOOKUP(Table8[[#This Row],[ProductID]],Table12[[#All],[ProductID]:[ProductFullName]],3,FALSE)</f>
        <v>Product E</v>
      </c>
      <c r="H6823" s="50">
        <v>7</v>
      </c>
      <c r="I6823" s="52">
        <v>45015.543773148151</v>
      </c>
      <c r="J6823" s="50">
        <v>134</v>
      </c>
      <c r="K6823" s="51">
        <v>45015.972916666666</v>
      </c>
      <c r="L6823" s="53"/>
      <c r="M6823" s="54">
        <v>1</v>
      </c>
    </row>
    <row r="6824" spans="2:13" x14ac:dyDescent="0.3">
      <c r="B6824" s="49">
        <v>25667</v>
      </c>
      <c r="C6824" s="50">
        <v>1346</v>
      </c>
      <c r="D6824" s="50" t="str">
        <f>VLOOKUP(Table8[[#This Row],[CustomerID]],Table15[[#All],[CustomerID]:[Company Name]],2,FALSE)</f>
        <v>Merrytime</v>
      </c>
      <c r="E6824" s="51">
        <v>45015</v>
      </c>
      <c r="F6824" s="50">
        <v>4</v>
      </c>
      <c r="G6824" s="50" t="str">
        <f>VLOOKUP(Table8[[#This Row],[ProductID]],Table12[[#All],[ProductID]:[ProductFullName]],3,FALSE)</f>
        <v>Product D</v>
      </c>
      <c r="H6824" s="50">
        <v>2</v>
      </c>
      <c r="I6824" s="52">
        <v>45015.560694444444</v>
      </c>
      <c r="J6824" s="50">
        <v>131</v>
      </c>
      <c r="K6824" s="51">
        <v>45015.972916666666</v>
      </c>
      <c r="L6824" s="53"/>
      <c r="M6824" s="54">
        <v>1</v>
      </c>
    </row>
    <row r="6825" spans="2:13" x14ac:dyDescent="0.3">
      <c r="B6825" s="49">
        <v>25668</v>
      </c>
      <c r="C6825" s="50">
        <v>720</v>
      </c>
      <c r="D6825" s="50" t="str">
        <f>VLOOKUP(Table8[[#This Row],[CustomerID]],Table15[[#All],[CustomerID]:[Company Name]],2,FALSE)</f>
        <v>Mount St. Mary Hospital</v>
      </c>
      <c r="E6825" s="51">
        <v>45015</v>
      </c>
      <c r="F6825" s="50">
        <v>3</v>
      </c>
      <c r="G6825" s="50" t="str">
        <f>VLOOKUP(Table8[[#This Row],[ProductID]],Table12[[#All],[ProductID]:[ProductFullName]],3,FALSE)</f>
        <v>Product C</v>
      </c>
      <c r="H6825" s="50">
        <v>7</v>
      </c>
      <c r="I6825" s="52">
        <v>45015.575428240743</v>
      </c>
      <c r="J6825" s="50">
        <v>130</v>
      </c>
      <c r="K6825" s="51">
        <v>45015.972916666666</v>
      </c>
      <c r="L6825" s="53"/>
      <c r="M6825" s="54">
        <v>1</v>
      </c>
    </row>
    <row r="6826" spans="2:13" x14ac:dyDescent="0.3">
      <c r="B6826" s="49">
        <v>25669</v>
      </c>
      <c r="C6826" s="50">
        <v>150</v>
      </c>
      <c r="D6826" s="50" t="str">
        <f>VLOOKUP(Table8[[#This Row],[CustomerID]],Table15[[#All],[CustomerID]:[Company Name]],2,FALSE)</f>
        <v>SDM - 0605</v>
      </c>
      <c r="E6826" s="51">
        <v>45015</v>
      </c>
      <c r="F6826" s="50">
        <v>2</v>
      </c>
      <c r="G6826" s="50" t="str">
        <f>VLOOKUP(Table8[[#This Row],[ProductID]],Table12[[#All],[ProductID]:[ProductFullName]],3,FALSE)</f>
        <v>Product B</v>
      </c>
      <c r="H6826" s="50">
        <v>5</v>
      </c>
      <c r="I6826" s="52">
        <v>45015.586226851854</v>
      </c>
      <c r="J6826" s="50">
        <v>117</v>
      </c>
      <c r="K6826" s="51">
        <v>45015.972916666666</v>
      </c>
      <c r="L6826" s="53"/>
      <c r="M6826" s="54">
        <v>1</v>
      </c>
    </row>
    <row r="6827" spans="2:13" x14ac:dyDescent="0.3">
      <c r="B6827" s="49">
        <v>25670</v>
      </c>
      <c r="C6827" s="50">
        <v>479</v>
      </c>
      <c r="D6827" s="50" t="str">
        <f>VLOOKUP(Table8[[#This Row],[CustomerID]],Table15[[#All],[CustomerID]:[Company Name]],2,FALSE)</f>
        <v>Classic Esthetics</v>
      </c>
      <c r="E6827" s="51">
        <v>45015</v>
      </c>
      <c r="F6827" s="50">
        <v>2</v>
      </c>
      <c r="G6827" s="50" t="str">
        <f>VLOOKUP(Table8[[#This Row],[ProductID]],Table12[[#All],[ProductID]:[ProductFullName]],3,FALSE)</f>
        <v>Product B</v>
      </c>
      <c r="H6827" s="50">
        <v>4</v>
      </c>
      <c r="I6827" s="52">
        <v>45015.602453703708</v>
      </c>
      <c r="J6827" s="50">
        <v>112</v>
      </c>
      <c r="K6827" s="51">
        <v>45015.972916666666</v>
      </c>
      <c r="L6827" s="53"/>
      <c r="M6827" s="54">
        <v>1</v>
      </c>
    </row>
    <row r="6828" spans="2:13" x14ac:dyDescent="0.3">
      <c r="B6828" s="49">
        <v>25671</v>
      </c>
      <c r="C6828" s="50">
        <v>137</v>
      </c>
      <c r="D6828" s="50" t="str">
        <f>VLOOKUP(Table8[[#This Row],[CustomerID]],Table15[[#All],[CustomerID]:[Company Name]],2,FALSE)</f>
        <v>Mrs Tiggy Winkles</v>
      </c>
      <c r="E6828" s="51">
        <v>45015</v>
      </c>
      <c r="F6828" s="50">
        <v>2</v>
      </c>
      <c r="G6828" s="50" t="str">
        <f>VLOOKUP(Table8[[#This Row],[ProductID]],Table12[[#All],[ProductID]:[ProductFullName]],3,FALSE)</f>
        <v>Product B</v>
      </c>
      <c r="H6828" s="50">
        <v>6</v>
      </c>
      <c r="I6828" s="52">
        <v>45015.612708333341</v>
      </c>
      <c r="J6828" s="50">
        <v>120</v>
      </c>
      <c r="K6828" s="51">
        <v>45015.972916666666</v>
      </c>
      <c r="L6828" s="53"/>
      <c r="M6828" s="54">
        <v>1</v>
      </c>
    </row>
    <row r="6829" spans="2:13" x14ac:dyDescent="0.3">
      <c r="B6829" s="49">
        <v>25672</v>
      </c>
      <c r="C6829" s="50">
        <v>168</v>
      </c>
      <c r="D6829" s="50" t="str">
        <f>VLOOKUP(Table8[[#This Row],[CustomerID]],Table15[[#All],[CustomerID]:[Company Name]],2,FALSE)</f>
        <v>ANIMALIA</v>
      </c>
      <c r="E6829" s="51">
        <v>45015</v>
      </c>
      <c r="F6829" s="50">
        <v>6</v>
      </c>
      <c r="G6829" s="50" t="str">
        <f>VLOOKUP(Table8[[#This Row],[ProductID]],Table12[[#All],[ProductID]:[ProductFullName]],3,FALSE)</f>
        <v>Product F</v>
      </c>
      <c r="H6829" s="53"/>
      <c r="I6829" s="53"/>
      <c r="J6829" s="53"/>
      <c r="K6829" s="51">
        <v>45015.972916666666</v>
      </c>
      <c r="L6829" s="53"/>
      <c r="M6829" s="54">
        <v>1</v>
      </c>
    </row>
    <row r="6830" spans="2:13" x14ac:dyDescent="0.3">
      <c r="B6830" s="49">
        <v>25673</v>
      </c>
      <c r="C6830" s="50">
        <v>1179</v>
      </c>
      <c r="D6830" s="50" t="str">
        <f>VLOOKUP(Table8[[#This Row],[CustomerID]],Table15[[#All],[CustomerID]:[Company Name]],2,FALSE)</f>
        <v>LTD Commodities Ltd</v>
      </c>
      <c r="E6830" s="51">
        <v>45015</v>
      </c>
      <c r="F6830" s="50">
        <v>6</v>
      </c>
      <c r="G6830" s="50" t="str">
        <f>VLOOKUP(Table8[[#This Row],[ProductID]],Table12[[#All],[ProductID]:[ProductFullName]],3,FALSE)</f>
        <v>Product F</v>
      </c>
      <c r="H6830" s="53"/>
      <c r="I6830" s="53"/>
      <c r="J6830" s="53"/>
      <c r="K6830" s="51">
        <v>45015.972916666666</v>
      </c>
      <c r="L6830" s="53"/>
      <c r="M6830" s="54">
        <v>1</v>
      </c>
    </row>
    <row r="6831" spans="2:13" x14ac:dyDescent="0.3">
      <c r="B6831" s="49">
        <v>25674</v>
      </c>
      <c r="C6831" s="50">
        <v>636</v>
      </c>
      <c r="D6831" s="50" t="str">
        <f>VLOOKUP(Table8[[#This Row],[CustomerID]],Table15[[#All],[CustomerID]:[Company Name]],2,FALSE)</f>
        <v>Huckleberry General Store</v>
      </c>
      <c r="E6831" s="51">
        <v>45015</v>
      </c>
      <c r="F6831" s="50">
        <v>3</v>
      </c>
      <c r="G6831" s="50" t="str">
        <f>VLOOKUP(Table8[[#This Row],[ProductID]],Table12[[#All],[ProductID]:[ProductFullName]],3,FALSE)</f>
        <v>Product C</v>
      </c>
      <c r="H6831" s="50">
        <v>5</v>
      </c>
      <c r="I6831" s="52">
        <v>45015.655625000007</v>
      </c>
      <c r="J6831" s="50">
        <v>118</v>
      </c>
      <c r="K6831" s="51">
        <v>45015.972916666666</v>
      </c>
      <c r="L6831" s="53"/>
      <c r="M6831" s="54">
        <v>1</v>
      </c>
    </row>
    <row r="6832" spans="2:13" x14ac:dyDescent="0.3">
      <c r="B6832" s="49">
        <v>25675</v>
      </c>
      <c r="C6832" s="50">
        <v>357</v>
      </c>
      <c r="D6832" s="50" t="str">
        <f>VLOOKUP(Table8[[#This Row],[CustomerID]],Table15[[#All],[CustomerID]:[Company Name]],2,FALSE)</f>
        <v>Rolo</v>
      </c>
      <c r="E6832" s="51">
        <v>45015</v>
      </c>
      <c r="F6832" s="50">
        <v>3</v>
      </c>
      <c r="G6832" s="50" t="str">
        <f>VLOOKUP(Table8[[#This Row],[ProductID]],Table12[[#All],[ProductID]:[ProductFullName]],3,FALSE)</f>
        <v>Product C</v>
      </c>
      <c r="H6832" s="50">
        <v>3</v>
      </c>
      <c r="I6832" s="52">
        <v>45015.665439814824</v>
      </c>
      <c r="J6832" s="50">
        <v>133</v>
      </c>
      <c r="K6832" s="51">
        <v>45015.972916666666</v>
      </c>
      <c r="L6832" s="53"/>
      <c r="M6832" s="54">
        <v>1</v>
      </c>
    </row>
    <row r="6833" spans="2:13" x14ac:dyDescent="0.3">
      <c r="B6833" s="49">
        <v>25676</v>
      </c>
      <c r="C6833" s="50">
        <v>293</v>
      </c>
      <c r="D6833" s="50" t="str">
        <f>VLOOKUP(Table8[[#This Row],[CustomerID]],Table15[[#All],[CustomerID]:[Company Name]],2,FALSE)</f>
        <v>Guardian Drugs Caledon East</v>
      </c>
      <c r="E6833" s="51">
        <v>45015</v>
      </c>
      <c r="F6833" s="50">
        <v>4</v>
      </c>
      <c r="G6833" s="50" t="str">
        <f>VLOOKUP(Table8[[#This Row],[ProductID]],Table12[[#All],[ProductID]:[ProductFullName]],3,FALSE)</f>
        <v>Product D</v>
      </c>
      <c r="H6833" s="50">
        <v>4</v>
      </c>
      <c r="I6833" s="52">
        <v>45015.674398148156</v>
      </c>
      <c r="J6833" s="50">
        <v>119</v>
      </c>
      <c r="K6833" s="51">
        <v>45015.972916666666</v>
      </c>
      <c r="L6833" s="53"/>
      <c r="M6833" s="54">
        <v>1</v>
      </c>
    </row>
    <row r="6834" spans="2:13" x14ac:dyDescent="0.3">
      <c r="B6834" s="49">
        <v>25677</v>
      </c>
      <c r="C6834" s="50">
        <v>1101</v>
      </c>
      <c r="D6834" s="50" t="str">
        <f>VLOOKUP(Table8[[#This Row],[CustomerID]],Table15[[#All],[CustomerID]:[Company Name]],2,FALSE)</f>
        <v>Creative Irish Gifts</v>
      </c>
      <c r="E6834" s="51">
        <v>45015</v>
      </c>
      <c r="F6834" s="50">
        <v>4</v>
      </c>
      <c r="G6834" s="50" t="str">
        <f>VLOOKUP(Table8[[#This Row],[ProductID]],Table12[[#All],[ProductID]:[ProductFullName]],3,FALSE)</f>
        <v>Product D</v>
      </c>
      <c r="H6834" s="50">
        <v>6</v>
      </c>
      <c r="I6834" s="52">
        <v>45015.688229166677</v>
      </c>
      <c r="J6834" s="50">
        <v>117</v>
      </c>
      <c r="K6834" s="51">
        <v>45015.972916666666</v>
      </c>
      <c r="L6834" s="53"/>
      <c r="M6834" s="54">
        <v>1</v>
      </c>
    </row>
    <row r="6835" spans="2:13" x14ac:dyDescent="0.3">
      <c r="B6835" s="49">
        <v>25678</v>
      </c>
      <c r="C6835" s="50">
        <v>30</v>
      </c>
      <c r="D6835" s="50" t="str">
        <f>VLOOKUP(Table8[[#This Row],[CustomerID]],Table15[[#All],[CustomerID]:[Company Name]],2,FALSE)</f>
        <v>Sea Wreath Gift</v>
      </c>
      <c r="E6835" s="51">
        <v>45015</v>
      </c>
      <c r="F6835" s="50">
        <v>6</v>
      </c>
      <c r="G6835" s="50" t="str">
        <f>VLOOKUP(Table8[[#This Row],[ProductID]],Table12[[#All],[ProductID]:[ProductFullName]],3,FALSE)</f>
        <v>Product F</v>
      </c>
      <c r="H6835" s="53"/>
      <c r="I6835" s="53"/>
      <c r="J6835" s="53"/>
      <c r="K6835" s="51">
        <v>45015.972916666666</v>
      </c>
      <c r="L6835" s="53"/>
      <c r="M6835" s="54">
        <v>1</v>
      </c>
    </row>
    <row r="6836" spans="2:13" x14ac:dyDescent="0.3">
      <c r="B6836" s="49">
        <v>25679</v>
      </c>
      <c r="C6836" s="50">
        <v>1241</v>
      </c>
      <c r="D6836" s="50" t="str">
        <f>VLOOKUP(Table8[[#This Row],[CustomerID]],Table15[[#All],[CustomerID]:[Company Name]],2,FALSE)</f>
        <v>General Store</v>
      </c>
      <c r="E6836" s="51">
        <v>45015</v>
      </c>
      <c r="F6836" s="50">
        <v>5</v>
      </c>
      <c r="G6836" s="50" t="str">
        <f>VLOOKUP(Table8[[#This Row],[ProductID]],Table12[[#All],[ProductID]:[ProductFullName]],3,FALSE)</f>
        <v>Product E</v>
      </c>
      <c r="H6836" s="50">
        <v>5</v>
      </c>
      <c r="I6836" s="52">
        <v>45015.719050925938</v>
      </c>
      <c r="J6836" s="50">
        <v>129</v>
      </c>
      <c r="K6836" s="51">
        <v>45015.972916666666</v>
      </c>
      <c r="L6836" s="53"/>
      <c r="M6836" s="54">
        <v>1</v>
      </c>
    </row>
    <row r="6837" spans="2:13" x14ac:dyDescent="0.3">
      <c r="B6837" s="49">
        <v>25680</v>
      </c>
      <c r="C6837" s="50">
        <v>1122</v>
      </c>
      <c r="D6837" s="50" t="str">
        <f>VLOOKUP(Table8[[#This Row],[CustomerID]],Table15[[#All],[CustomerID]:[Company Name]],2,FALSE)</f>
        <v>RW Threads</v>
      </c>
      <c r="E6837" s="51">
        <v>45015</v>
      </c>
      <c r="F6837" s="50">
        <v>2</v>
      </c>
      <c r="G6837" s="50" t="str">
        <f>VLOOKUP(Table8[[#This Row],[ProductID]],Table12[[#All],[ProductID]:[ProductFullName]],3,FALSE)</f>
        <v>Product B</v>
      </c>
      <c r="H6837" s="50">
        <v>7</v>
      </c>
      <c r="I6837" s="52">
        <v>45015.735405092608</v>
      </c>
      <c r="J6837" s="50">
        <v>121</v>
      </c>
      <c r="K6837" s="51">
        <v>45015.972916666666</v>
      </c>
      <c r="L6837" s="53"/>
      <c r="M6837" s="54">
        <v>1</v>
      </c>
    </row>
    <row r="6838" spans="2:13" x14ac:dyDescent="0.3">
      <c r="B6838" s="49">
        <v>25681</v>
      </c>
      <c r="C6838" s="50">
        <v>735</v>
      </c>
      <c r="D6838" s="50" t="str">
        <f>VLOOKUP(Table8[[#This Row],[CustomerID]],Table15[[#All],[CustomerID]:[Company Name]],2,FALSE)</f>
        <v>Summit Injury Management</v>
      </c>
      <c r="E6838" s="51">
        <v>45015</v>
      </c>
      <c r="F6838" s="50">
        <v>3</v>
      </c>
      <c r="G6838" s="50" t="str">
        <f>VLOOKUP(Table8[[#This Row],[ProductID]],Table12[[#All],[ProductID]:[ProductFullName]],3,FALSE)</f>
        <v>Product C</v>
      </c>
      <c r="H6838" s="50">
        <v>4</v>
      </c>
      <c r="I6838" s="52">
        <v>45015.74572916668</v>
      </c>
      <c r="J6838" s="50">
        <v>116</v>
      </c>
      <c r="K6838" s="51">
        <v>45015.972916666666</v>
      </c>
      <c r="L6838" s="53"/>
      <c r="M6838" s="54">
        <v>1</v>
      </c>
    </row>
    <row r="6839" spans="2:13" x14ac:dyDescent="0.3">
      <c r="B6839" s="49">
        <v>25682</v>
      </c>
      <c r="C6839" s="50">
        <v>1076</v>
      </c>
      <c r="D6839" s="50" t="str">
        <f>VLOOKUP(Table8[[#This Row],[CustomerID]],Table15[[#All],[CustomerID]:[Company Name]],2,FALSE)</f>
        <v>Medi Thrift Pharmacy</v>
      </c>
      <c r="E6839" s="51">
        <v>45016</v>
      </c>
      <c r="F6839" s="50">
        <v>6</v>
      </c>
      <c r="G6839" s="50" t="str">
        <f>VLOOKUP(Table8[[#This Row],[ProductID]],Table12[[#All],[ProductID]:[ProductFullName]],3,FALSE)</f>
        <v>Product F</v>
      </c>
      <c r="H6839" s="53"/>
      <c r="I6839" s="53"/>
      <c r="J6839" s="53"/>
      <c r="K6839" s="51">
        <v>45016.962500000001</v>
      </c>
      <c r="L6839" s="53"/>
      <c r="M6839" s="54">
        <v>1</v>
      </c>
    </row>
    <row r="6840" spans="2:13" x14ac:dyDescent="0.3">
      <c r="B6840" s="49">
        <v>25683</v>
      </c>
      <c r="C6840" s="50">
        <v>1117</v>
      </c>
      <c r="D6840" s="50" t="str">
        <f>VLOOKUP(Table8[[#This Row],[CustomerID]],Table15[[#All],[CustomerID]:[Company Name]],2,FALSE)</f>
        <v>Bev's Hallmark</v>
      </c>
      <c r="E6840" s="51">
        <v>45016</v>
      </c>
      <c r="F6840" s="50">
        <v>1</v>
      </c>
      <c r="G6840" s="50" t="str">
        <f>VLOOKUP(Table8[[#This Row],[ProductID]],Table12[[#All],[ProductID]:[ProductFullName]],3,FALSE)</f>
        <v>Product A</v>
      </c>
      <c r="H6840" s="50">
        <v>2</v>
      </c>
      <c r="I6840" s="52">
        <v>45016.349363425928</v>
      </c>
      <c r="J6840" s="50">
        <v>124</v>
      </c>
      <c r="K6840" s="51">
        <v>45016.962500000001</v>
      </c>
      <c r="L6840" s="53"/>
      <c r="M6840" s="54">
        <v>1</v>
      </c>
    </row>
    <row r="6841" spans="2:13" x14ac:dyDescent="0.3">
      <c r="B6841" s="49">
        <v>25684</v>
      </c>
      <c r="C6841" s="50">
        <v>982</v>
      </c>
      <c r="D6841" s="50" t="str">
        <f>VLOOKUP(Table8[[#This Row],[CustomerID]],Table15[[#All],[CustomerID]:[Company Name]],2,FALSE)</f>
        <v>The Tams Corp</v>
      </c>
      <c r="E6841" s="51">
        <v>45016</v>
      </c>
      <c r="F6841" s="50">
        <v>1</v>
      </c>
      <c r="G6841" s="50" t="str">
        <f>VLOOKUP(Table8[[#This Row],[ProductID]],Table12[[#All],[ProductID]:[ProductFullName]],3,FALSE)</f>
        <v>Product A</v>
      </c>
      <c r="H6841" s="50">
        <v>3</v>
      </c>
      <c r="I6841" s="52">
        <v>45016.363206018519</v>
      </c>
      <c r="J6841" s="50">
        <v>131</v>
      </c>
      <c r="K6841" s="51">
        <v>45016.962500000001</v>
      </c>
      <c r="L6841" s="53"/>
      <c r="M6841" s="54">
        <v>1</v>
      </c>
    </row>
    <row r="6842" spans="2:13" x14ac:dyDescent="0.3">
      <c r="B6842" s="49">
        <v>25685</v>
      </c>
      <c r="C6842" s="50">
        <v>1201</v>
      </c>
      <c r="D6842" s="50" t="str">
        <f>VLOOKUP(Table8[[#This Row],[CustomerID]],Table15[[#All],[CustomerID]:[Company Name]],2,FALSE)</f>
        <v>Dry Ice Inc.</v>
      </c>
      <c r="E6842" s="51">
        <v>45016</v>
      </c>
      <c r="F6842" s="50">
        <v>2</v>
      </c>
      <c r="G6842" s="50" t="str">
        <f>VLOOKUP(Table8[[#This Row],[ProductID]],Table12[[#All],[ProductID]:[ProductFullName]],3,FALSE)</f>
        <v>Product B</v>
      </c>
      <c r="H6842" s="50">
        <v>7</v>
      </c>
      <c r="I6842" s="52">
        <v>45016.377939814818</v>
      </c>
      <c r="J6842" s="50">
        <v>109</v>
      </c>
      <c r="K6842" s="51">
        <v>45016.962500000001</v>
      </c>
      <c r="L6842" s="53"/>
      <c r="M6842" s="54">
        <v>1</v>
      </c>
    </row>
    <row r="6843" spans="2:13" x14ac:dyDescent="0.3">
      <c r="B6843" s="49">
        <v>25686</v>
      </c>
      <c r="C6843" s="50">
        <v>126</v>
      </c>
      <c r="D6843" s="50" t="str">
        <f>VLOOKUP(Table8[[#This Row],[CustomerID]],Table15[[#All],[CustomerID]:[Company Name]],2,FALSE)</f>
        <v>Davis Agency (BB) Ottawa</v>
      </c>
      <c r="E6843" s="51">
        <v>45016</v>
      </c>
      <c r="F6843" s="50">
        <v>5</v>
      </c>
      <c r="G6843" s="50" t="str">
        <f>VLOOKUP(Table8[[#This Row],[ProductID]],Table12[[#All],[ProductID]:[ProductFullName]],3,FALSE)</f>
        <v>Product E</v>
      </c>
      <c r="H6843" s="50">
        <v>3</v>
      </c>
      <c r="I6843" s="52">
        <v>45016.392233796301</v>
      </c>
      <c r="J6843" s="50">
        <v>113</v>
      </c>
      <c r="K6843" s="51">
        <v>45016.962500000001</v>
      </c>
      <c r="L6843" s="53"/>
      <c r="M6843" s="54">
        <v>1</v>
      </c>
    </row>
    <row r="6844" spans="2:13" x14ac:dyDescent="0.3">
      <c r="B6844" s="49">
        <v>25687</v>
      </c>
      <c r="C6844" s="50">
        <v>984</v>
      </c>
      <c r="D6844" s="50" t="str">
        <f>VLOOKUP(Table8[[#This Row],[CustomerID]],Table15[[#All],[CustomerID]:[Company Name]],2,FALSE)</f>
        <v>US Marine Corps</v>
      </c>
      <c r="E6844" s="51">
        <v>45016</v>
      </c>
      <c r="F6844" s="50">
        <v>1</v>
      </c>
      <c r="G6844" s="50" t="str">
        <f>VLOOKUP(Table8[[#This Row],[ProductID]],Table12[[#All],[ProductID]:[ProductFullName]],3,FALSE)</f>
        <v>Product A</v>
      </c>
      <c r="H6844" s="50">
        <v>4</v>
      </c>
      <c r="I6844" s="52">
        <v>45016.403020833335</v>
      </c>
      <c r="J6844" s="50">
        <v>120</v>
      </c>
      <c r="K6844" s="51">
        <v>45016.962500000001</v>
      </c>
      <c r="L6844" s="53"/>
      <c r="M6844" s="54">
        <v>1</v>
      </c>
    </row>
    <row r="6845" spans="2:13" x14ac:dyDescent="0.3">
      <c r="B6845" s="49">
        <v>25688</v>
      </c>
      <c r="C6845" s="50">
        <v>995</v>
      </c>
      <c r="D6845" s="50" t="str">
        <f>VLOOKUP(Table8[[#This Row],[CustomerID]],Table15[[#All],[CustomerID]:[Company Name]],2,FALSE)</f>
        <v>Rosies Hallmark</v>
      </c>
      <c r="E6845" s="51">
        <v>45016</v>
      </c>
      <c r="F6845" s="50">
        <v>1</v>
      </c>
      <c r="G6845" s="50" t="str">
        <f>VLOOKUP(Table8[[#This Row],[ProductID]],Table12[[#All],[ProductID]:[ProductFullName]],3,FALSE)</f>
        <v>Product A</v>
      </c>
      <c r="H6845" s="50">
        <v>4</v>
      </c>
      <c r="I6845" s="52">
        <v>45016.412488425929</v>
      </c>
      <c r="J6845" s="50">
        <v>117</v>
      </c>
      <c r="K6845" s="51">
        <v>45016.962500000001</v>
      </c>
      <c r="L6845" s="53"/>
      <c r="M6845" s="54">
        <v>1</v>
      </c>
    </row>
    <row r="6846" spans="2:13" x14ac:dyDescent="0.3">
      <c r="B6846" s="49">
        <v>25689</v>
      </c>
      <c r="C6846" s="50">
        <v>543</v>
      </c>
      <c r="D6846" s="50" t="str">
        <f>VLOOKUP(Table8[[#This Row],[CustomerID]],Table15[[#All],[CustomerID]:[Company Name]],2,FALSE)</f>
        <v>Happy Hour Cards</v>
      </c>
      <c r="E6846" s="51">
        <v>45016</v>
      </c>
      <c r="F6846" s="50">
        <v>1</v>
      </c>
      <c r="G6846" s="50" t="str">
        <f>VLOOKUP(Table8[[#This Row],[ProductID]],Table12[[#All],[ProductID]:[ProductFullName]],3,FALSE)</f>
        <v>Product A</v>
      </c>
      <c r="H6846" s="50">
        <v>2</v>
      </c>
      <c r="I6846" s="52">
        <v>45016.423472222225</v>
      </c>
      <c r="J6846" s="50">
        <v>129</v>
      </c>
      <c r="K6846" s="51">
        <v>45016.962500000001</v>
      </c>
      <c r="L6846" s="53"/>
      <c r="M6846" s="54">
        <v>1</v>
      </c>
    </row>
    <row r="6847" spans="2:13" x14ac:dyDescent="0.3">
      <c r="B6847" s="49">
        <v>25690</v>
      </c>
      <c r="C6847" s="50">
        <v>26</v>
      </c>
      <c r="D6847" s="50" t="str">
        <f>VLOOKUP(Table8[[#This Row],[CustomerID]],Table15[[#All],[CustomerID]:[Company Name]],2,FALSE)</f>
        <v>Dollar Store Plus #73</v>
      </c>
      <c r="E6847" s="51">
        <v>45016</v>
      </c>
      <c r="F6847" s="50">
        <v>1</v>
      </c>
      <c r="G6847" s="50" t="str">
        <f>VLOOKUP(Table8[[#This Row],[ProductID]],Table12[[#All],[ProductID]:[ProductFullName]],3,FALSE)</f>
        <v>Product A</v>
      </c>
      <c r="H6847" s="50">
        <v>6</v>
      </c>
      <c r="I6847" s="52">
        <v>45016.434178240743</v>
      </c>
      <c r="J6847" s="50">
        <v>110</v>
      </c>
      <c r="K6847" s="51">
        <v>45016.962500000001</v>
      </c>
      <c r="L6847" s="53"/>
      <c r="M6847" s="54">
        <v>1</v>
      </c>
    </row>
    <row r="6848" spans="2:13" x14ac:dyDescent="0.3">
      <c r="B6848" s="49">
        <v>25691</v>
      </c>
      <c r="C6848" s="50">
        <v>1298</v>
      </c>
      <c r="D6848" s="50" t="str">
        <f>VLOOKUP(Table8[[#This Row],[CustomerID]],Table15[[#All],[CustomerID]:[Company Name]],2,FALSE)</f>
        <v>Popular Clothing &amp; Accessories</v>
      </c>
      <c r="E6848" s="51">
        <v>45016</v>
      </c>
      <c r="F6848" s="50">
        <v>4</v>
      </c>
      <c r="G6848" s="50" t="str">
        <f>VLOOKUP(Table8[[#This Row],[ProductID]],Table12[[#All],[ProductID]:[ProductFullName]],3,FALSE)</f>
        <v>Product D</v>
      </c>
      <c r="H6848" s="50">
        <v>7</v>
      </c>
      <c r="I6848" s="52">
        <v>45016.443935185191</v>
      </c>
      <c r="J6848" s="50">
        <v>113</v>
      </c>
      <c r="K6848" s="51">
        <v>45016.962500000001</v>
      </c>
      <c r="L6848" s="53"/>
      <c r="M6848" s="54">
        <v>1</v>
      </c>
    </row>
    <row r="6849" spans="2:13" x14ac:dyDescent="0.3">
      <c r="B6849" s="49">
        <v>25692</v>
      </c>
      <c r="C6849" s="50">
        <v>985</v>
      </c>
      <c r="D6849" s="50" t="str">
        <f>VLOOKUP(Table8[[#This Row],[CustomerID]],Table15[[#All],[CustomerID]:[Company Name]],2,FALSE)</f>
        <v>Wind &amp; Weather</v>
      </c>
      <c r="E6849" s="51">
        <v>45016</v>
      </c>
      <c r="F6849" s="50">
        <v>3</v>
      </c>
      <c r="G6849" s="50" t="str">
        <f>VLOOKUP(Table8[[#This Row],[ProductID]],Table12[[#All],[ProductID]:[ProductFullName]],3,FALSE)</f>
        <v>Product C</v>
      </c>
      <c r="H6849" s="50">
        <v>5</v>
      </c>
      <c r="I6849" s="52">
        <v>45016.457407407412</v>
      </c>
      <c r="J6849" s="50">
        <v>131</v>
      </c>
      <c r="K6849" s="51">
        <v>45016.962500000001</v>
      </c>
      <c r="L6849" s="53"/>
      <c r="M6849" s="54">
        <v>1</v>
      </c>
    </row>
    <row r="6850" spans="2:13" x14ac:dyDescent="0.3">
      <c r="B6850" s="49">
        <v>25693</v>
      </c>
      <c r="C6850" s="50">
        <v>1083</v>
      </c>
      <c r="D6850" s="50" t="str">
        <f>VLOOKUP(Table8[[#This Row],[CustomerID]],Table15[[#All],[CustomerID]:[Company Name]],2,FALSE)</f>
        <v>Dormbuys.com</v>
      </c>
      <c r="E6850" s="51">
        <v>45016</v>
      </c>
      <c r="F6850" s="50">
        <v>5</v>
      </c>
      <c r="G6850" s="50" t="str">
        <f>VLOOKUP(Table8[[#This Row],[ProductID]],Table12[[#All],[ProductID]:[ProductFullName]],3,FALSE)</f>
        <v>Product E</v>
      </c>
      <c r="H6850" s="50">
        <v>2</v>
      </c>
      <c r="I6850" s="52">
        <v>45016.474039351859</v>
      </c>
      <c r="J6850" s="50">
        <v>133</v>
      </c>
      <c r="K6850" s="51">
        <v>45016.962500000001</v>
      </c>
      <c r="L6850" s="53"/>
      <c r="M6850" s="54">
        <v>1</v>
      </c>
    </row>
    <row r="6851" spans="2:13" x14ac:dyDescent="0.3">
      <c r="B6851" s="49">
        <v>25694</v>
      </c>
      <c r="C6851" s="50">
        <v>173</v>
      </c>
      <c r="D6851" s="50" t="str">
        <f>VLOOKUP(Table8[[#This Row],[CustomerID]],Table15[[#All],[CustomerID]:[Company Name]],2,FALSE)</f>
        <v>Apples Of Gold</v>
      </c>
      <c r="E6851" s="51">
        <v>45016</v>
      </c>
      <c r="F6851" s="50">
        <v>2</v>
      </c>
      <c r="G6851" s="50" t="str">
        <f>VLOOKUP(Table8[[#This Row],[ProductID]],Table12[[#All],[ProductID]:[ProductFullName]],3,FALSE)</f>
        <v>Product B</v>
      </c>
      <c r="H6851" s="50">
        <v>7</v>
      </c>
      <c r="I6851" s="52">
        <v>45016.484282407415</v>
      </c>
      <c r="J6851" s="50">
        <v>131</v>
      </c>
      <c r="K6851" s="51">
        <v>45016.962500000001</v>
      </c>
      <c r="L6851" s="53"/>
      <c r="M6851" s="54">
        <v>1</v>
      </c>
    </row>
    <row r="6852" spans="2:13" x14ac:dyDescent="0.3">
      <c r="B6852" s="49">
        <v>25695</v>
      </c>
      <c r="C6852" s="50">
        <v>481</v>
      </c>
      <c r="D6852" s="50" t="str">
        <f>VLOOKUP(Table8[[#This Row],[CustomerID]],Table15[[#All],[CustomerID]:[Company Name]],2,FALSE)</f>
        <v>Buck or Two #28</v>
      </c>
      <c r="E6852" s="51">
        <v>45016</v>
      </c>
      <c r="F6852" s="50">
        <v>5</v>
      </c>
      <c r="G6852" s="50" t="str">
        <f>VLOOKUP(Table8[[#This Row],[ProductID]],Table12[[#All],[ProductID]:[ProductFullName]],3,FALSE)</f>
        <v>Product E</v>
      </c>
      <c r="H6852" s="50">
        <v>3</v>
      </c>
      <c r="I6852" s="52">
        <v>45016.496469907412</v>
      </c>
      <c r="J6852" s="50">
        <v>109</v>
      </c>
      <c r="K6852" s="51">
        <v>45016.962500000001</v>
      </c>
      <c r="L6852" s="53"/>
      <c r="M6852" s="54">
        <v>1</v>
      </c>
    </row>
    <row r="6853" spans="2:13" x14ac:dyDescent="0.3">
      <c r="B6853" s="49">
        <v>25696</v>
      </c>
      <c r="C6853" s="50">
        <v>1219</v>
      </c>
      <c r="D6853" s="50" t="str">
        <f>VLOOKUP(Table8[[#This Row],[CustomerID]],Table15[[#All],[CustomerID]:[Company Name]],2,FALSE)</f>
        <v>Dillard's OLathe, KS</v>
      </c>
      <c r="E6853" s="51">
        <v>45016</v>
      </c>
      <c r="F6853" s="50">
        <v>3</v>
      </c>
      <c r="G6853" s="50" t="str">
        <f>VLOOKUP(Table8[[#This Row],[ProductID]],Table12[[#All],[ProductID]:[ProductFullName]],3,FALSE)</f>
        <v>Product C</v>
      </c>
      <c r="H6853" s="50">
        <v>3</v>
      </c>
      <c r="I6853" s="52">
        <v>45016.507303240745</v>
      </c>
      <c r="J6853" s="50">
        <v>107</v>
      </c>
      <c r="K6853" s="51">
        <v>45016.962500000001</v>
      </c>
      <c r="L6853" s="53"/>
      <c r="M6853" s="54">
        <v>1</v>
      </c>
    </row>
    <row r="6854" spans="2:13" x14ac:dyDescent="0.3">
      <c r="B6854" s="49">
        <v>25697</v>
      </c>
      <c r="C6854" s="50">
        <v>715</v>
      </c>
      <c r="D6854" s="50" t="str">
        <f>VLOOKUP(Table8[[#This Row],[CustomerID]],Table15[[#All],[CustomerID]:[Company Name]],2,FALSE)</f>
        <v>Ivy Cove</v>
      </c>
      <c r="E6854" s="51">
        <v>45016</v>
      </c>
      <c r="F6854" s="50">
        <v>4</v>
      </c>
      <c r="G6854" s="50" t="str">
        <f>VLOOKUP(Table8[[#This Row],[ProductID]],Table12[[#All],[ProductID]:[ProductFullName]],3,FALSE)</f>
        <v>Product D</v>
      </c>
      <c r="H6854" s="50">
        <v>3</v>
      </c>
      <c r="I6854" s="52">
        <v>45016.517847222225</v>
      </c>
      <c r="J6854" s="50">
        <v>133</v>
      </c>
      <c r="K6854" s="51">
        <v>45016.962500000001</v>
      </c>
      <c r="L6854" s="53"/>
      <c r="M6854" s="54">
        <v>1</v>
      </c>
    </row>
    <row r="6855" spans="2:13" x14ac:dyDescent="0.3">
      <c r="B6855" s="49">
        <v>25698</v>
      </c>
      <c r="C6855" s="50">
        <v>301</v>
      </c>
      <c r="D6855" s="50" t="str">
        <f>VLOOKUP(Table8[[#This Row],[CustomerID]],Table15[[#All],[CustomerID]:[Company Name]],2,FALSE)</f>
        <v>Maple IDA</v>
      </c>
      <c r="E6855" s="51">
        <v>45016</v>
      </c>
      <c r="F6855" s="50">
        <v>5</v>
      </c>
      <c r="G6855" s="50" t="str">
        <f>VLOOKUP(Table8[[#This Row],[ProductID]],Table12[[#All],[ProductID]:[ProductFullName]],3,FALSE)</f>
        <v>Product E</v>
      </c>
      <c r="H6855" s="50">
        <v>2</v>
      </c>
      <c r="I6855" s="52">
        <v>45016.530509259261</v>
      </c>
      <c r="J6855" s="50">
        <v>115</v>
      </c>
      <c r="K6855" s="51">
        <v>45016.962500000001</v>
      </c>
      <c r="L6855" s="53"/>
      <c r="M6855" s="54">
        <v>1</v>
      </c>
    </row>
    <row r="6856" spans="2:13" x14ac:dyDescent="0.3">
      <c r="B6856" s="49">
        <v>25699</v>
      </c>
      <c r="C6856" s="50">
        <v>123</v>
      </c>
      <c r="D6856" s="50" t="str">
        <f>VLOOKUP(Table8[[#This Row],[CustomerID]],Table15[[#All],[CustomerID]:[Company Name]],2,FALSE)</f>
        <v>Seaway Guardian Pharmacy</v>
      </c>
      <c r="E6856" s="51">
        <v>45016</v>
      </c>
      <c r="F6856" s="50">
        <v>2</v>
      </c>
      <c r="G6856" s="50" t="str">
        <f>VLOOKUP(Table8[[#This Row],[ProductID]],Table12[[#All],[ProductID]:[ProductFullName]],3,FALSE)</f>
        <v>Product B</v>
      </c>
      <c r="H6856" s="50">
        <v>5</v>
      </c>
      <c r="I6856" s="52">
        <v>45016.546782407408</v>
      </c>
      <c r="J6856" s="50">
        <v>125</v>
      </c>
      <c r="K6856" s="51">
        <v>45016.962500000001</v>
      </c>
      <c r="L6856" s="53"/>
      <c r="M6856" s="54">
        <v>1</v>
      </c>
    </row>
    <row r="6857" spans="2:13" x14ac:dyDescent="0.3">
      <c r="B6857" s="49">
        <v>25700</v>
      </c>
      <c r="C6857" s="50">
        <v>913</v>
      </c>
      <c r="D6857" s="50" t="str">
        <f>VLOOKUP(Table8[[#This Row],[CustomerID]],Table15[[#All],[CustomerID]:[Company Name]],2,FALSE)</f>
        <v>Country Trunk</v>
      </c>
      <c r="E6857" s="51">
        <v>45016</v>
      </c>
      <c r="F6857" s="50">
        <v>1</v>
      </c>
      <c r="G6857" s="50" t="str">
        <f>VLOOKUP(Table8[[#This Row],[ProductID]],Table12[[#All],[ProductID]:[ProductFullName]],3,FALSE)</f>
        <v>Product A</v>
      </c>
      <c r="H6857" s="50">
        <v>6</v>
      </c>
      <c r="I6857" s="52">
        <v>45016.559583333335</v>
      </c>
      <c r="J6857" s="50">
        <v>107</v>
      </c>
      <c r="K6857" s="51">
        <v>45016.962500000001</v>
      </c>
      <c r="L6857" s="53"/>
      <c r="M6857" s="54">
        <v>1</v>
      </c>
    </row>
    <row r="6858" spans="2:13" x14ac:dyDescent="0.3">
      <c r="B6858" s="49">
        <v>25701</v>
      </c>
      <c r="C6858" s="50">
        <v>498</v>
      </c>
      <c r="D6858" s="50" t="str">
        <f>VLOOKUP(Table8[[#This Row],[CustomerID]],Table15[[#All],[CustomerID]:[Company Name]],2,FALSE)</f>
        <v>Evensong Gifts</v>
      </c>
      <c r="E6858" s="51">
        <v>45016</v>
      </c>
      <c r="F6858" s="50">
        <v>3</v>
      </c>
      <c r="G6858" s="50" t="str">
        <f>VLOOKUP(Table8[[#This Row],[ProductID]],Table12[[#All],[ProductID]:[ProductFullName]],3,FALSE)</f>
        <v>Product C</v>
      </c>
      <c r="H6858" s="50">
        <v>5</v>
      </c>
      <c r="I6858" s="52">
        <v>45016.571608796301</v>
      </c>
      <c r="J6858" s="50">
        <v>118</v>
      </c>
      <c r="K6858" s="51">
        <v>45016.962500000001</v>
      </c>
      <c r="L6858" s="53"/>
      <c r="M6858" s="54">
        <v>1</v>
      </c>
    </row>
    <row r="6859" spans="2:13" x14ac:dyDescent="0.3">
      <c r="B6859" s="49">
        <v>25702</v>
      </c>
      <c r="C6859" s="50">
        <v>506</v>
      </c>
      <c r="D6859" s="50" t="str">
        <f>VLOOKUP(Table8[[#This Row],[CustomerID]],Table15[[#All],[CustomerID]:[Company Name]],2,FALSE)</f>
        <v>PharmaPlus - 4960</v>
      </c>
      <c r="E6859" s="51">
        <v>45016</v>
      </c>
      <c r="F6859" s="50">
        <v>3</v>
      </c>
      <c r="G6859" s="50" t="str">
        <f>VLOOKUP(Table8[[#This Row],[ProductID]],Table12[[#All],[ProductID]:[ProductFullName]],3,FALSE)</f>
        <v>Product C</v>
      </c>
      <c r="H6859" s="50">
        <v>7</v>
      </c>
      <c r="I6859" s="52">
        <v>45016.58090277778</v>
      </c>
      <c r="J6859" s="50">
        <v>127</v>
      </c>
      <c r="K6859" s="51">
        <v>45016.962500000001</v>
      </c>
      <c r="L6859" s="53"/>
      <c r="M6859" s="54">
        <v>1</v>
      </c>
    </row>
    <row r="6860" spans="2:13" x14ac:dyDescent="0.3">
      <c r="B6860" s="49">
        <v>25703</v>
      </c>
      <c r="C6860" s="50">
        <v>755</v>
      </c>
      <c r="D6860" s="50" t="str">
        <f>VLOOKUP(Table8[[#This Row],[CustomerID]],Table15[[#All],[CustomerID]:[Company Name]],2,FALSE)</f>
        <v>Caritas Health Services Gift Shop</v>
      </c>
      <c r="E6860" s="51">
        <v>45016</v>
      </c>
      <c r="F6860" s="50">
        <v>6</v>
      </c>
      <c r="G6860" s="50" t="str">
        <f>VLOOKUP(Table8[[#This Row],[ProductID]],Table12[[#All],[ProductID]:[ProductFullName]],3,FALSE)</f>
        <v>Product F</v>
      </c>
      <c r="H6860" s="53"/>
      <c r="I6860" s="53"/>
      <c r="J6860" s="53"/>
      <c r="K6860" s="51">
        <v>45016.962500000001</v>
      </c>
      <c r="L6860" s="53"/>
      <c r="M6860" s="54">
        <v>1</v>
      </c>
    </row>
    <row r="6861" spans="2:13" x14ac:dyDescent="0.3">
      <c r="B6861" s="49">
        <v>25704</v>
      </c>
      <c r="C6861" s="50">
        <v>1038</v>
      </c>
      <c r="D6861" s="50" t="str">
        <f>VLOOKUP(Table8[[#This Row],[CustomerID]],Table15[[#All],[CustomerID]:[Company Name]],2,FALSE)</f>
        <v>Honours Gift Shop</v>
      </c>
      <c r="E6861" s="51">
        <v>45016</v>
      </c>
      <c r="F6861" s="50">
        <v>1</v>
      </c>
      <c r="G6861" s="50" t="str">
        <f>VLOOKUP(Table8[[#This Row],[ProductID]],Table12[[#All],[ProductID]:[ProductFullName]],3,FALSE)</f>
        <v>Product A</v>
      </c>
      <c r="H6861" s="50">
        <v>2</v>
      </c>
      <c r="I6861" s="52">
        <v>45016.610347222224</v>
      </c>
      <c r="J6861" s="50">
        <v>112</v>
      </c>
      <c r="K6861" s="51">
        <v>45016.962500000001</v>
      </c>
      <c r="L6861" s="53"/>
      <c r="M6861" s="54">
        <v>1</v>
      </c>
    </row>
    <row r="6862" spans="2:13" x14ac:dyDescent="0.3">
      <c r="B6862" s="49">
        <v>25705</v>
      </c>
      <c r="C6862" s="50">
        <v>442</v>
      </c>
      <c r="D6862" s="50" t="str">
        <f>VLOOKUP(Table8[[#This Row],[CustomerID]],Table15[[#All],[CustomerID]:[Company Name]],2,FALSE)</f>
        <v>D &amp; D Luggage</v>
      </c>
      <c r="E6862" s="51">
        <v>45016</v>
      </c>
      <c r="F6862" s="50">
        <v>2</v>
      </c>
      <c r="G6862" s="50" t="str">
        <f>VLOOKUP(Table8[[#This Row],[ProductID]],Table12[[#All],[ProductID]:[ProductFullName]],3,FALSE)</f>
        <v>Product B</v>
      </c>
      <c r="H6862" s="50">
        <v>7</v>
      </c>
      <c r="I6862" s="52">
        <v>45016.621805555558</v>
      </c>
      <c r="J6862" s="50">
        <v>115</v>
      </c>
      <c r="K6862" s="51">
        <v>45016.962500000001</v>
      </c>
      <c r="L6862" s="53"/>
      <c r="M6862" s="54">
        <v>1</v>
      </c>
    </row>
    <row r="6863" spans="2:13" x14ac:dyDescent="0.3">
      <c r="B6863" s="49">
        <v>25706</v>
      </c>
      <c r="C6863" s="50">
        <v>1234</v>
      </c>
      <c r="D6863" s="50" t="str">
        <f>VLOOKUP(Table8[[#This Row],[CustomerID]],Table15[[#All],[CustomerID]:[Company Name]],2,FALSE)</f>
        <v>Gayle's Hallmark Shop</v>
      </c>
      <c r="E6863" s="51">
        <v>45016</v>
      </c>
      <c r="F6863" s="50">
        <v>2</v>
      </c>
      <c r="G6863" s="50" t="str">
        <f>VLOOKUP(Table8[[#This Row],[ProductID]],Table12[[#All],[ProductID]:[ProductFullName]],3,FALSE)</f>
        <v>Product B</v>
      </c>
      <c r="H6863" s="50">
        <v>2</v>
      </c>
      <c r="I6863" s="52">
        <v>45016.63349537037</v>
      </c>
      <c r="J6863" s="50">
        <v>121</v>
      </c>
      <c r="K6863" s="51">
        <v>45016.962500000001</v>
      </c>
      <c r="L6863" s="53"/>
      <c r="M6863" s="54">
        <v>1</v>
      </c>
    </row>
    <row r="6864" spans="2:13" x14ac:dyDescent="0.3">
      <c r="B6864" s="49">
        <v>25707</v>
      </c>
      <c r="C6864" s="50">
        <v>449</v>
      </c>
      <c r="D6864" s="50" t="str">
        <f>VLOOKUP(Table8[[#This Row],[CustomerID]],Table15[[#All],[CustomerID]:[Company Name]],2,FALSE)</f>
        <v>Top Dollar Bargain Centre #5</v>
      </c>
      <c r="E6864" s="51">
        <v>45016</v>
      </c>
      <c r="F6864" s="50">
        <v>6</v>
      </c>
      <c r="G6864" s="50" t="str">
        <f>VLOOKUP(Table8[[#This Row],[ProductID]],Table12[[#All],[ProductID]:[ProductFullName]],3,FALSE)</f>
        <v>Product F</v>
      </c>
      <c r="H6864" s="53"/>
      <c r="I6864" s="53"/>
      <c r="J6864" s="53"/>
      <c r="K6864" s="51">
        <v>45016.962500000001</v>
      </c>
      <c r="L6864" s="53"/>
      <c r="M6864" s="54">
        <v>1</v>
      </c>
    </row>
    <row r="6865" spans="2:13" x14ac:dyDescent="0.3">
      <c r="B6865" s="49">
        <v>25708</v>
      </c>
      <c r="C6865" s="50">
        <v>105</v>
      </c>
      <c r="D6865" s="50" t="str">
        <f>VLOOKUP(Table8[[#This Row],[CustomerID]],Table15[[#All],[CustomerID]:[Company Name]],2,FALSE)</f>
        <v>Golteez Novelties Inc</v>
      </c>
      <c r="E6865" s="51">
        <v>45016</v>
      </c>
      <c r="F6865" s="50">
        <v>4</v>
      </c>
      <c r="G6865" s="50" t="str">
        <f>VLOOKUP(Table8[[#This Row],[ProductID]],Table12[[#All],[ProductID]:[ProductFullName]],3,FALSE)</f>
        <v>Product D</v>
      </c>
      <c r="H6865" s="50">
        <v>6</v>
      </c>
      <c r="I6865" s="52">
        <v>45016.655648148146</v>
      </c>
      <c r="J6865" s="50">
        <v>108</v>
      </c>
      <c r="K6865" s="51">
        <v>45016.962500000001</v>
      </c>
      <c r="L6865" s="53"/>
      <c r="M6865" s="54">
        <v>1</v>
      </c>
    </row>
    <row r="6866" spans="2:13" x14ac:dyDescent="0.3">
      <c r="B6866" s="49">
        <v>25709</v>
      </c>
      <c r="C6866" s="50">
        <v>901</v>
      </c>
      <c r="D6866" s="50" t="str">
        <f>VLOOKUP(Table8[[#This Row],[CustomerID]],Table15[[#All],[CustomerID]:[Company Name]],2,FALSE)</f>
        <v>Lucky Toys</v>
      </c>
      <c r="E6866" s="51">
        <v>45016</v>
      </c>
      <c r="F6866" s="50">
        <v>2</v>
      </c>
      <c r="G6866" s="50" t="str">
        <f>VLOOKUP(Table8[[#This Row],[ProductID]],Table12[[#All],[ProductID]:[ProductFullName]],3,FALSE)</f>
        <v>Product B</v>
      </c>
      <c r="H6866" s="50">
        <v>7</v>
      </c>
      <c r="I6866" s="52">
        <v>45016.668229166666</v>
      </c>
      <c r="J6866" s="50">
        <v>128</v>
      </c>
      <c r="K6866" s="51">
        <v>45016.962500000001</v>
      </c>
      <c r="L6866" s="53"/>
      <c r="M6866" s="54">
        <v>1</v>
      </c>
    </row>
    <row r="6867" spans="2:13" x14ac:dyDescent="0.3">
      <c r="B6867" s="49">
        <v>25710</v>
      </c>
      <c r="C6867" s="50">
        <v>468</v>
      </c>
      <c r="D6867" s="50" t="str">
        <f>VLOOKUP(Table8[[#This Row],[CustomerID]],Table15[[#All],[CustomerID]:[Company Name]],2,FALSE)</f>
        <v>Green Store</v>
      </c>
      <c r="E6867" s="51">
        <v>45016</v>
      </c>
      <c r="F6867" s="50">
        <v>4</v>
      </c>
      <c r="G6867" s="50" t="str">
        <f>VLOOKUP(Table8[[#This Row],[ProductID]],Table12[[#All],[ProductID]:[ProductFullName]],3,FALSE)</f>
        <v>Product D</v>
      </c>
      <c r="H6867" s="50">
        <v>7</v>
      </c>
      <c r="I6867" s="52">
        <v>45016.682187500002</v>
      </c>
      <c r="J6867" s="50">
        <v>119</v>
      </c>
      <c r="K6867" s="51">
        <v>45016.962500000001</v>
      </c>
      <c r="L6867" s="53"/>
      <c r="M6867" s="54">
        <v>1</v>
      </c>
    </row>
    <row r="6868" spans="2:13" x14ac:dyDescent="0.3">
      <c r="B6868" s="49">
        <v>25711</v>
      </c>
      <c r="C6868" s="50">
        <v>442</v>
      </c>
      <c r="D6868" s="50" t="str">
        <f>VLOOKUP(Table8[[#This Row],[CustomerID]],Table15[[#All],[CustomerID]:[Company Name]],2,FALSE)</f>
        <v>D &amp; D Luggage</v>
      </c>
      <c r="E6868" s="51">
        <v>45016</v>
      </c>
      <c r="F6868" s="50">
        <v>4</v>
      </c>
      <c r="G6868" s="50" t="str">
        <f>VLOOKUP(Table8[[#This Row],[ProductID]],Table12[[#All],[ProductID]:[ProductFullName]],3,FALSE)</f>
        <v>Product D</v>
      </c>
      <c r="H6868" s="50">
        <v>3</v>
      </c>
      <c r="I6868" s="52">
        <v>45016.69902777778</v>
      </c>
      <c r="J6868" s="50">
        <v>107</v>
      </c>
      <c r="K6868" s="51">
        <v>45016.962500000001</v>
      </c>
      <c r="L6868" s="53"/>
      <c r="M6868" s="54">
        <v>1</v>
      </c>
    </row>
    <row r="6869" spans="2:13" x14ac:dyDescent="0.3">
      <c r="B6869" s="49">
        <v>25712</v>
      </c>
      <c r="C6869" s="50">
        <v>1200</v>
      </c>
      <c r="D6869" s="50" t="str">
        <f>VLOOKUP(Table8[[#This Row],[CustomerID]],Table15[[#All],[CustomerID]:[Company Name]],2,FALSE)</f>
        <v>Anheuser-Busch Companies, Inc.</v>
      </c>
      <c r="E6869" s="51">
        <v>45016</v>
      </c>
      <c r="F6869" s="50">
        <v>1</v>
      </c>
      <c r="G6869" s="50" t="str">
        <f>VLOOKUP(Table8[[#This Row],[ProductID]],Table12[[#All],[ProductID]:[ProductFullName]],3,FALSE)</f>
        <v>Product A</v>
      </c>
      <c r="H6869" s="50">
        <v>5</v>
      </c>
      <c r="I6869" s="52">
        <v>45016.712824074079</v>
      </c>
      <c r="J6869" s="50">
        <v>122</v>
      </c>
      <c r="K6869" s="51">
        <v>45016.962500000001</v>
      </c>
      <c r="L6869" s="53"/>
      <c r="M6869" s="54">
        <v>1</v>
      </c>
    </row>
    <row r="6870" spans="2:13" x14ac:dyDescent="0.3">
      <c r="B6870" s="49">
        <v>25713</v>
      </c>
      <c r="C6870" s="50">
        <v>1176</v>
      </c>
      <c r="D6870" s="50" t="str">
        <f>VLOOKUP(Table8[[#This Row],[CustomerID]],Table15[[#All],[CustomerID]:[Company Name]],2,FALSE)</f>
        <v>TPS Associates</v>
      </c>
      <c r="E6870" s="51">
        <v>45016</v>
      </c>
      <c r="F6870" s="50">
        <v>6</v>
      </c>
      <c r="G6870" s="50" t="str">
        <f>VLOOKUP(Table8[[#This Row],[ProductID]],Table12[[#All],[ProductID]:[ProductFullName]],3,FALSE)</f>
        <v>Product F</v>
      </c>
      <c r="H6870" s="53"/>
      <c r="I6870" s="53"/>
      <c r="J6870" s="53"/>
      <c r="K6870" s="51">
        <v>45016.962500000001</v>
      </c>
      <c r="L6870" s="53"/>
      <c r="M6870" s="54">
        <v>1</v>
      </c>
    </row>
    <row r="6871" spans="2:13" x14ac:dyDescent="0.3">
      <c r="B6871" s="49">
        <v>25714</v>
      </c>
      <c r="C6871" s="50">
        <v>1362</v>
      </c>
      <c r="D6871" s="50" t="str">
        <f>VLOOKUP(Table8[[#This Row],[CustomerID]],Table15[[#All],[CustomerID]:[Company Name]],2,FALSE)</f>
        <v>Itex Corporation</v>
      </c>
      <c r="E6871" s="51">
        <v>45019</v>
      </c>
      <c r="F6871" s="50">
        <v>1</v>
      </c>
      <c r="G6871" s="50" t="str">
        <f>VLOOKUP(Table8[[#This Row],[ProductID]],Table12[[#All],[ProductID]:[ProductFullName]],3,FALSE)</f>
        <v>Product A</v>
      </c>
      <c r="H6871" s="50">
        <v>3</v>
      </c>
      <c r="I6871" s="52">
        <v>45019.333333333336</v>
      </c>
      <c r="J6871" s="50">
        <v>131</v>
      </c>
      <c r="K6871" s="51">
        <v>45019.955555555556</v>
      </c>
      <c r="L6871" s="53"/>
      <c r="M6871" s="54">
        <v>1</v>
      </c>
    </row>
    <row r="6872" spans="2:13" x14ac:dyDescent="0.3">
      <c r="B6872" s="49">
        <v>25715</v>
      </c>
      <c r="C6872" s="50">
        <v>711</v>
      </c>
      <c r="D6872" s="50" t="str">
        <f>VLOOKUP(Table8[[#This Row],[CustomerID]],Table15[[#All],[CustomerID]:[Company Name]],2,FALSE)</f>
        <v>Buchan's</v>
      </c>
      <c r="E6872" s="51">
        <v>45019</v>
      </c>
      <c r="F6872" s="50">
        <v>1</v>
      </c>
      <c r="G6872" s="50" t="str">
        <f>VLOOKUP(Table8[[#This Row],[ProductID]],Table12[[#All],[ProductID]:[ProductFullName]],3,FALSE)</f>
        <v>Product A</v>
      </c>
      <c r="H6872" s="50">
        <v>6</v>
      </c>
      <c r="I6872" s="52">
        <v>45019.350543981483</v>
      </c>
      <c r="J6872" s="50">
        <v>122</v>
      </c>
      <c r="K6872" s="51">
        <v>45019.955555555556</v>
      </c>
      <c r="L6872" s="53"/>
      <c r="M6872" s="54">
        <v>1</v>
      </c>
    </row>
    <row r="6873" spans="2:13" x14ac:dyDescent="0.3">
      <c r="B6873" s="49">
        <v>25716</v>
      </c>
      <c r="C6873" s="50">
        <v>1109</v>
      </c>
      <c r="D6873" s="50" t="str">
        <f>VLOOKUP(Table8[[#This Row],[CustomerID]],Table15[[#All],[CustomerID]:[Company Name]],2,FALSE)</f>
        <v>Improvements</v>
      </c>
      <c r="E6873" s="51">
        <v>45019</v>
      </c>
      <c r="F6873" s="50">
        <v>5</v>
      </c>
      <c r="G6873" s="50" t="str">
        <f>VLOOKUP(Table8[[#This Row],[ProductID]],Table12[[#All],[ProductID]:[ProductFullName]],3,FALSE)</f>
        <v>Product E</v>
      </c>
      <c r="H6873" s="50">
        <v>3</v>
      </c>
      <c r="I6873" s="52">
        <v>45019.363981481481</v>
      </c>
      <c r="J6873" s="50">
        <v>132</v>
      </c>
      <c r="K6873" s="51">
        <v>45019.955555555556</v>
      </c>
      <c r="L6873" s="53"/>
      <c r="M6873" s="54">
        <v>1</v>
      </c>
    </row>
    <row r="6874" spans="2:13" x14ac:dyDescent="0.3">
      <c r="B6874" s="49">
        <v>25717</v>
      </c>
      <c r="C6874" s="50">
        <v>356</v>
      </c>
      <c r="D6874" s="50" t="str">
        <f>VLOOKUP(Table8[[#This Row],[CustomerID]],Table15[[#All],[CustomerID]:[Company Name]],2,FALSE)</f>
        <v>Toytown</v>
      </c>
      <c r="E6874" s="51">
        <v>45019</v>
      </c>
      <c r="F6874" s="50">
        <v>1</v>
      </c>
      <c r="G6874" s="50" t="str">
        <f>VLOOKUP(Table8[[#This Row],[ProductID]],Table12[[#All],[ProductID]:[ProductFullName]],3,FALSE)</f>
        <v>Product A</v>
      </c>
      <c r="H6874" s="50">
        <v>4</v>
      </c>
      <c r="I6874" s="52">
        <v>45019.381226851852</v>
      </c>
      <c r="J6874" s="50">
        <v>114</v>
      </c>
      <c r="K6874" s="51">
        <v>45019.955555555556</v>
      </c>
      <c r="L6874" s="53"/>
      <c r="M6874" s="54">
        <v>1</v>
      </c>
    </row>
    <row r="6875" spans="2:13" x14ac:dyDescent="0.3">
      <c r="B6875" s="49">
        <v>25718</v>
      </c>
      <c r="C6875" s="50">
        <v>891</v>
      </c>
      <c r="D6875" s="50" t="str">
        <f>VLOOKUP(Table8[[#This Row],[CustomerID]],Table15[[#All],[CustomerID]:[Company Name]],2,FALSE)</f>
        <v>Yossels</v>
      </c>
      <c r="E6875" s="51">
        <v>45019</v>
      </c>
      <c r="F6875" s="50">
        <v>3</v>
      </c>
      <c r="G6875" s="50" t="str">
        <f>VLOOKUP(Table8[[#This Row],[ProductID]],Table12[[#All],[ProductID]:[ProductFullName]],3,FALSE)</f>
        <v>Product C</v>
      </c>
      <c r="H6875" s="50">
        <v>4</v>
      </c>
      <c r="I6875" s="52">
        <v>45019.394502314812</v>
      </c>
      <c r="J6875" s="50">
        <v>109</v>
      </c>
      <c r="K6875" s="51">
        <v>45019.955555555556</v>
      </c>
      <c r="L6875" s="53"/>
      <c r="M6875" s="54">
        <v>1</v>
      </c>
    </row>
    <row r="6876" spans="2:13" x14ac:dyDescent="0.3">
      <c r="B6876" s="49">
        <v>25719</v>
      </c>
      <c r="C6876" s="50">
        <v>659</v>
      </c>
      <c r="D6876" s="50" t="str">
        <f>VLOOKUP(Table8[[#This Row],[CustomerID]],Table15[[#All],[CustomerID]:[Company Name]],2,FALSE)</f>
        <v>Your Dollar Store With More #163</v>
      </c>
      <c r="E6876" s="51">
        <v>45019</v>
      </c>
      <c r="F6876" s="50">
        <v>1</v>
      </c>
      <c r="G6876" s="50" t="str">
        <f>VLOOKUP(Table8[[#This Row],[ProductID]],Table12[[#All],[ProductID]:[ProductFullName]],3,FALSE)</f>
        <v>Product A</v>
      </c>
      <c r="H6876" s="50">
        <v>7</v>
      </c>
      <c r="I6876" s="52">
        <v>45019.404502314814</v>
      </c>
      <c r="J6876" s="50">
        <v>106</v>
      </c>
      <c r="K6876" s="51">
        <v>45019.955555555556</v>
      </c>
      <c r="L6876" s="53"/>
      <c r="M6876" s="54">
        <v>1</v>
      </c>
    </row>
    <row r="6877" spans="2:13" x14ac:dyDescent="0.3">
      <c r="B6877" s="49">
        <v>25720</v>
      </c>
      <c r="C6877" s="50">
        <v>1234</v>
      </c>
      <c r="D6877" s="50" t="str">
        <f>VLOOKUP(Table8[[#This Row],[CustomerID]],Table15[[#All],[CustomerID]:[Company Name]],2,FALSE)</f>
        <v>Gayle's Hallmark Shop</v>
      </c>
      <c r="E6877" s="51">
        <v>45019</v>
      </c>
      <c r="F6877" s="50">
        <v>6</v>
      </c>
      <c r="G6877" s="50" t="str">
        <f>VLOOKUP(Table8[[#This Row],[ProductID]],Table12[[#All],[ProductID]:[ProductFullName]],3,FALSE)</f>
        <v>Product F</v>
      </c>
      <c r="H6877" s="50">
        <v>3</v>
      </c>
      <c r="I6877" s="52">
        <v>45019.419247685182</v>
      </c>
      <c r="J6877" s="50">
        <v>134</v>
      </c>
      <c r="K6877" s="51">
        <v>45019.955555555556</v>
      </c>
      <c r="L6877" s="53"/>
      <c r="M6877" s="54">
        <v>1</v>
      </c>
    </row>
    <row r="6878" spans="2:13" x14ac:dyDescent="0.3">
      <c r="B6878" s="49">
        <v>25721</v>
      </c>
      <c r="C6878" s="50">
        <v>796</v>
      </c>
      <c r="D6878" s="50" t="str">
        <f>VLOOKUP(Table8[[#This Row],[CustomerID]],Table15[[#All],[CustomerID]:[Company Name]],2,FALSE)</f>
        <v>Baker's Hallmark</v>
      </c>
      <c r="E6878" s="51">
        <v>45019</v>
      </c>
      <c r="F6878" s="50">
        <v>3</v>
      </c>
      <c r="G6878" s="50" t="str">
        <f>VLOOKUP(Table8[[#This Row],[ProductID]],Table12[[#All],[ProductID]:[ProductFullName]],3,FALSE)</f>
        <v>Product C</v>
      </c>
      <c r="H6878" s="50">
        <v>6</v>
      </c>
      <c r="I6878" s="52">
        <v>45019.43241898148</v>
      </c>
      <c r="J6878" s="50">
        <v>107</v>
      </c>
      <c r="K6878" s="51">
        <v>45019.955555555556</v>
      </c>
      <c r="L6878" s="53"/>
      <c r="M6878" s="54">
        <v>1</v>
      </c>
    </row>
    <row r="6879" spans="2:13" x14ac:dyDescent="0.3">
      <c r="B6879" s="49">
        <v>25722</v>
      </c>
      <c r="C6879" s="50">
        <v>139</v>
      </c>
      <c r="D6879" s="50" t="str">
        <f>VLOOKUP(Table8[[#This Row],[CustomerID]],Table15[[#All],[CustomerID]:[Company Name]],2,FALSE)</f>
        <v>Your Choice Boutique</v>
      </c>
      <c r="E6879" s="51">
        <v>45019</v>
      </c>
      <c r="F6879" s="50">
        <v>5</v>
      </c>
      <c r="G6879" s="50" t="str">
        <f>VLOOKUP(Table8[[#This Row],[ProductID]],Table12[[#All],[ProductID]:[ProductFullName]],3,FALSE)</f>
        <v>Product E</v>
      </c>
      <c r="H6879" s="50">
        <v>7</v>
      </c>
      <c r="I6879" s="52">
        <v>45019.447141203702</v>
      </c>
      <c r="J6879" s="50">
        <v>113</v>
      </c>
      <c r="K6879" s="51">
        <v>45019.955555555556</v>
      </c>
      <c r="L6879" s="53"/>
      <c r="M6879" s="54">
        <v>1</v>
      </c>
    </row>
    <row r="6880" spans="2:13" x14ac:dyDescent="0.3">
      <c r="B6880" s="49">
        <v>25723</v>
      </c>
      <c r="C6880" s="50">
        <v>579</v>
      </c>
      <c r="D6880" s="50" t="str">
        <f>VLOOKUP(Table8[[#This Row],[CustomerID]],Table15[[#All],[CustomerID]:[Company Name]],2,FALSE)</f>
        <v>Pharmasave - 352</v>
      </c>
      <c r="E6880" s="51">
        <v>45019</v>
      </c>
      <c r="F6880" s="50">
        <v>2</v>
      </c>
      <c r="G6880" s="50" t="str">
        <f>VLOOKUP(Table8[[#This Row],[ProductID]],Table12[[#All],[ProductID]:[ProductFullName]],3,FALSE)</f>
        <v>Product B</v>
      </c>
      <c r="H6880" s="50">
        <v>7</v>
      </c>
      <c r="I6880" s="52">
        <v>45019.462962962964</v>
      </c>
      <c r="J6880" s="50">
        <v>119</v>
      </c>
      <c r="K6880" s="51">
        <v>45019.955555555556</v>
      </c>
      <c r="L6880" s="53"/>
      <c r="M6880" s="54">
        <v>1</v>
      </c>
    </row>
    <row r="6881" spans="2:13" x14ac:dyDescent="0.3">
      <c r="B6881" s="49">
        <v>25724</v>
      </c>
      <c r="C6881" s="50">
        <v>815</v>
      </c>
      <c r="D6881" s="50" t="str">
        <f>VLOOKUP(Table8[[#This Row],[CustomerID]],Table15[[#All],[CustomerID]:[Company Name]],2,FALSE)</f>
        <v>Geepers</v>
      </c>
      <c r="E6881" s="51">
        <v>45019</v>
      </c>
      <c r="F6881" s="50">
        <v>4</v>
      </c>
      <c r="G6881" s="50" t="str">
        <f>VLOOKUP(Table8[[#This Row],[ProductID]],Table12[[#All],[ProductID]:[ProductFullName]],3,FALSE)</f>
        <v>Product D</v>
      </c>
      <c r="H6881" s="50">
        <v>7</v>
      </c>
      <c r="I6881" s="52">
        <v>45019.476851851854</v>
      </c>
      <c r="J6881" s="50">
        <v>132</v>
      </c>
      <c r="K6881" s="51">
        <v>45019.955555555556</v>
      </c>
      <c r="L6881" s="53"/>
      <c r="M6881" s="54">
        <v>1</v>
      </c>
    </row>
    <row r="6882" spans="2:13" x14ac:dyDescent="0.3">
      <c r="B6882" s="49">
        <v>25725</v>
      </c>
      <c r="C6882" s="50">
        <v>1165</v>
      </c>
      <c r="D6882" s="50" t="str">
        <f>VLOOKUP(Table8[[#This Row],[CustomerID]],Table15[[#All],[CustomerID]:[Company Name]],2,FALSE)</f>
        <v>Falk's Woodland Pharmacy</v>
      </c>
      <c r="E6882" s="51">
        <v>45019</v>
      </c>
      <c r="F6882" s="50">
        <v>3</v>
      </c>
      <c r="G6882" s="50" t="str">
        <f>VLOOKUP(Table8[[#This Row],[ProductID]],Table12[[#All],[ProductID]:[ProductFullName]],3,FALSE)</f>
        <v>Product C</v>
      </c>
      <c r="H6882" s="50">
        <v>6</v>
      </c>
      <c r="I6882" s="52">
        <v>45019.486875000002</v>
      </c>
      <c r="J6882" s="50">
        <v>123</v>
      </c>
      <c r="K6882" s="51">
        <v>45019.955555555556</v>
      </c>
      <c r="L6882" s="53"/>
      <c r="M6882" s="54">
        <v>1</v>
      </c>
    </row>
    <row r="6883" spans="2:13" x14ac:dyDescent="0.3">
      <c r="B6883" s="49">
        <v>25726</v>
      </c>
      <c r="C6883" s="50">
        <v>1132</v>
      </c>
      <c r="D6883" s="50" t="str">
        <f>VLOOKUP(Table8[[#This Row],[CustomerID]],Table15[[#All],[CustomerID]:[Company Name]],2,FALSE)</f>
        <v>Glass Apple Gift shop</v>
      </c>
      <c r="E6883" s="51">
        <v>45019</v>
      </c>
      <c r="F6883" s="50">
        <v>4</v>
      </c>
      <c r="G6883" s="50" t="str">
        <f>VLOOKUP(Table8[[#This Row],[ProductID]],Table12[[#All],[ProductID]:[ProductFullName]],3,FALSE)</f>
        <v>Product D</v>
      </c>
      <c r="H6883" s="50">
        <v>6</v>
      </c>
      <c r="I6883" s="52">
        <v>45019.502696759264</v>
      </c>
      <c r="J6883" s="50">
        <v>115</v>
      </c>
      <c r="K6883" s="51">
        <v>45019.955555555556</v>
      </c>
      <c r="L6883" s="53"/>
      <c r="M6883" s="54">
        <v>1</v>
      </c>
    </row>
    <row r="6884" spans="2:13" x14ac:dyDescent="0.3">
      <c r="B6884" s="49">
        <v>25727</v>
      </c>
      <c r="C6884" s="50">
        <v>125</v>
      </c>
      <c r="D6884" s="50" t="str">
        <f>VLOOKUP(Table8[[#This Row],[CustomerID]],Table15[[#All],[CustomerID]:[Company Name]],2,FALSE)</f>
        <v>Seaway Valley Pharmacy</v>
      </c>
      <c r="E6884" s="51">
        <v>45019</v>
      </c>
      <c r="F6884" s="50">
        <v>4</v>
      </c>
      <c r="G6884" s="50" t="str">
        <f>VLOOKUP(Table8[[#This Row],[ProductID]],Table12[[#All],[ProductID]:[ProductFullName]],3,FALSE)</f>
        <v>Product D</v>
      </c>
      <c r="H6884" s="50">
        <v>6</v>
      </c>
      <c r="I6884" s="52">
        <v>45019.516423611116</v>
      </c>
      <c r="J6884" s="50">
        <v>122</v>
      </c>
      <c r="K6884" s="51">
        <v>45019.955555555556</v>
      </c>
      <c r="L6884" s="53"/>
      <c r="M6884" s="54">
        <v>1</v>
      </c>
    </row>
    <row r="6885" spans="2:13" x14ac:dyDescent="0.3">
      <c r="B6885" s="49">
        <v>25728</v>
      </c>
      <c r="C6885" s="50">
        <v>1355</v>
      </c>
      <c r="D6885" s="50" t="str">
        <f>VLOOKUP(Table8[[#This Row],[CustomerID]],Table15[[#All],[CustomerID]:[Company Name]],2,FALSE)</f>
        <v>Providence St Vincent Gift shops</v>
      </c>
      <c r="E6885" s="51">
        <v>45019</v>
      </c>
      <c r="F6885" s="50">
        <v>3</v>
      </c>
      <c r="G6885" s="50" t="str">
        <f>VLOOKUP(Table8[[#This Row],[ProductID]],Table12[[#All],[ProductID]:[ProductFullName]],3,FALSE)</f>
        <v>Product C</v>
      </c>
      <c r="H6885" s="50">
        <v>7</v>
      </c>
      <c r="I6885" s="52">
        <v>45019.532719907409</v>
      </c>
      <c r="J6885" s="50">
        <v>133</v>
      </c>
      <c r="K6885" s="51">
        <v>45019.955555555556</v>
      </c>
      <c r="L6885" s="53"/>
      <c r="M6885" s="54">
        <v>1</v>
      </c>
    </row>
    <row r="6886" spans="2:13" x14ac:dyDescent="0.3">
      <c r="B6886" s="49">
        <v>25729</v>
      </c>
      <c r="C6886" s="50">
        <v>591</v>
      </c>
      <c r="D6886" s="50" t="str">
        <f>VLOOKUP(Table8[[#This Row],[CustomerID]],Table15[[#All],[CustomerID]:[Company Name]],2,FALSE)</f>
        <v>Wild Rose Jewellery &amp; Gifts</v>
      </c>
      <c r="E6886" s="51">
        <v>45019</v>
      </c>
      <c r="F6886" s="50">
        <v>5</v>
      </c>
      <c r="G6886" s="50" t="str">
        <f>VLOOKUP(Table8[[#This Row],[ProductID]],Table12[[#All],[ProductID]:[ProductFullName]],3,FALSE)</f>
        <v>Product E</v>
      </c>
      <c r="H6886" s="50">
        <v>7</v>
      </c>
      <c r="I6886" s="52">
        <v>45019.549884259264</v>
      </c>
      <c r="J6886" s="50">
        <v>126</v>
      </c>
      <c r="K6886" s="51">
        <v>45019.955555555556</v>
      </c>
      <c r="L6886" s="53"/>
      <c r="M6886" s="54">
        <v>1</v>
      </c>
    </row>
    <row r="6887" spans="2:13" x14ac:dyDescent="0.3">
      <c r="B6887" s="49">
        <v>25730</v>
      </c>
      <c r="C6887" s="50">
        <v>622</v>
      </c>
      <c r="D6887" s="50" t="str">
        <f>VLOOKUP(Table8[[#This Row],[CustomerID]],Table15[[#All],[CustomerID]:[Company Name]],2,FALSE)</f>
        <v>Q -Hair Design</v>
      </c>
      <c r="E6887" s="51">
        <v>45019</v>
      </c>
      <c r="F6887" s="50">
        <v>5</v>
      </c>
      <c r="G6887" s="50" t="str">
        <f>VLOOKUP(Table8[[#This Row],[ProductID]],Table12[[#All],[ProductID]:[ProductFullName]],3,FALSE)</f>
        <v>Product E</v>
      </c>
      <c r="H6887" s="50">
        <v>7</v>
      </c>
      <c r="I6887" s="52">
        <v>45019.564293981486</v>
      </c>
      <c r="J6887" s="50">
        <v>125</v>
      </c>
      <c r="K6887" s="51">
        <v>45019.955555555556</v>
      </c>
      <c r="L6887" s="53"/>
      <c r="M6887" s="54">
        <v>1</v>
      </c>
    </row>
    <row r="6888" spans="2:13" x14ac:dyDescent="0.3">
      <c r="B6888" s="49">
        <v>25731</v>
      </c>
      <c r="C6888" s="50">
        <v>709</v>
      </c>
      <c r="D6888" s="50" t="str">
        <f>VLOOKUP(Table8[[#This Row],[CustomerID]],Table15[[#All],[CustomerID]:[Company Name]],2,FALSE)</f>
        <v>Edward Chapman's Ladies Shops</v>
      </c>
      <c r="E6888" s="51">
        <v>45019</v>
      </c>
      <c r="F6888" s="50">
        <v>1</v>
      </c>
      <c r="G6888" s="50" t="str">
        <f>VLOOKUP(Table8[[#This Row],[ProductID]],Table12[[#All],[ProductID]:[ProductFullName]],3,FALSE)</f>
        <v>Product A</v>
      </c>
      <c r="H6888" s="50">
        <v>3</v>
      </c>
      <c r="I6888" s="52">
        <v>45019.573807870373</v>
      </c>
      <c r="J6888" s="50">
        <v>110</v>
      </c>
      <c r="K6888" s="51">
        <v>45019.955555555556</v>
      </c>
      <c r="L6888" s="53"/>
      <c r="M6888" s="54">
        <v>1</v>
      </c>
    </row>
    <row r="6889" spans="2:13" x14ac:dyDescent="0.3">
      <c r="B6889" s="49">
        <v>25732</v>
      </c>
      <c r="C6889" s="50">
        <v>479</v>
      </c>
      <c r="D6889" s="50" t="str">
        <f>VLOOKUP(Table8[[#This Row],[CustomerID]],Table15[[#All],[CustomerID]:[Company Name]],2,FALSE)</f>
        <v>Classic Esthetics</v>
      </c>
      <c r="E6889" s="51">
        <v>45019</v>
      </c>
      <c r="F6889" s="50">
        <v>5</v>
      </c>
      <c r="G6889" s="50" t="str">
        <f>VLOOKUP(Table8[[#This Row],[ProductID]],Table12[[#All],[ProductID]:[ProductFullName]],3,FALSE)</f>
        <v>Product E</v>
      </c>
      <c r="H6889" s="50">
        <v>7</v>
      </c>
      <c r="I6889" s="52">
        <v>45019.590046296296</v>
      </c>
      <c r="J6889" s="50">
        <v>120</v>
      </c>
      <c r="K6889" s="51">
        <v>45019.955555555556</v>
      </c>
      <c r="L6889" s="53"/>
      <c r="M6889" s="54">
        <v>1</v>
      </c>
    </row>
    <row r="6890" spans="2:13" x14ac:dyDescent="0.3">
      <c r="B6890" s="49">
        <v>25733</v>
      </c>
      <c r="C6890" s="50">
        <v>1367</v>
      </c>
      <c r="D6890" s="50" t="str">
        <f>VLOOKUP(Table8[[#This Row],[CustomerID]],Table15[[#All],[CustomerID]:[Company Name]],2,FALSE)</f>
        <v>Bells Nurseries &amp; Gifts / Mosesian Farms</v>
      </c>
      <c r="E6890" s="51">
        <v>45019</v>
      </c>
      <c r="F6890" s="50">
        <v>3</v>
      </c>
      <c r="G6890" s="50" t="str">
        <f>VLOOKUP(Table8[[#This Row],[ProductID]],Table12[[#All],[ProductID]:[ProductFullName]],3,FALSE)</f>
        <v>Product C</v>
      </c>
      <c r="H6890" s="50">
        <v>6</v>
      </c>
      <c r="I6890" s="52">
        <v>45019.59951388889</v>
      </c>
      <c r="J6890" s="50">
        <v>116</v>
      </c>
      <c r="K6890" s="51">
        <v>45019.955555555556</v>
      </c>
      <c r="L6890" s="53"/>
      <c r="M6890" s="54">
        <v>1</v>
      </c>
    </row>
    <row r="6891" spans="2:13" x14ac:dyDescent="0.3">
      <c r="B6891" s="49">
        <v>25734</v>
      </c>
      <c r="C6891" s="50">
        <v>1343</v>
      </c>
      <c r="D6891" s="50" t="str">
        <f>VLOOKUP(Table8[[#This Row],[CustomerID]],Table15[[#All],[CustomerID]:[Company Name]],2,FALSE)</f>
        <v>Nelson's News And Books</v>
      </c>
      <c r="E6891" s="51">
        <v>45019</v>
      </c>
      <c r="F6891" s="50">
        <v>6</v>
      </c>
      <c r="G6891" s="50" t="str">
        <f>VLOOKUP(Table8[[#This Row],[ProductID]],Table12[[#All],[ProductID]:[ProductFullName]],3,FALSE)</f>
        <v>Product F</v>
      </c>
      <c r="H6891" s="50">
        <v>3</v>
      </c>
      <c r="I6891" s="52">
        <v>45019.611793981479</v>
      </c>
      <c r="J6891" s="50">
        <v>131</v>
      </c>
      <c r="K6891" s="51">
        <v>45019.955555555556</v>
      </c>
      <c r="L6891" s="53"/>
      <c r="M6891" s="54">
        <v>1</v>
      </c>
    </row>
    <row r="6892" spans="2:13" x14ac:dyDescent="0.3">
      <c r="B6892" s="49">
        <v>25735</v>
      </c>
      <c r="C6892" s="50">
        <v>1280</v>
      </c>
      <c r="D6892" s="50" t="str">
        <f>VLOOKUP(Table8[[#This Row],[CustomerID]],Table15[[#All],[CustomerID]:[Company Name]],2,FALSE)</f>
        <v>Landing Gear</v>
      </c>
      <c r="E6892" s="51">
        <v>45019</v>
      </c>
      <c r="F6892" s="50">
        <v>6</v>
      </c>
      <c r="G6892" s="50" t="str">
        <f>VLOOKUP(Table8[[#This Row],[ProductID]],Table12[[#All],[ProductID]:[ProductFullName]],3,FALSE)</f>
        <v>Product F</v>
      </c>
      <c r="H6892" s="50">
        <v>7</v>
      </c>
      <c r="I6892" s="52">
        <v>45019.6253125</v>
      </c>
      <c r="J6892" s="50">
        <v>118</v>
      </c>
      <c r="K6892" s="51">
        <v>45019.955555555556</v>
      </c>
      <c r="L6892" s="53"/>
      <c r="M6892" s="54">
        <v>1</v>
      </c>
    </row>
    <row r="6893" spans="2:13" x14ac:dyDescent="0.3">
      <c r="B6893" s="49">
        <v>25736</v>
      </c>
      <c r="C6893" s="50">
        <v>397</v>
      </c>
      <c r="D6893" s="50" t="str">
        <f>VLOOKUP(Table8[[#This Row],[CustomerID]],Table15[[#All],[CustomerID]:[Company Name]],2,FALSE)</f>
        <v>Shoppers Drug Mart # 723</v>
      </c>
      <c r="E6893" s="51">
        <v>45019</v>
      </c>
      <c r="F6893" s="50">
        <v>4</v>
      </c>
      <c r="G6893" s="50" t="str">
        <f>VLOOKUP(Table8[[#This Row],[ProductID]],Table12[[#All],[ProductID]:[ProductFullName]],3,FALSE)</f>
        <v>Product D</v>
      </c>
      <c r="H6893" s="50">
        <v>2</v>
      </c>
      <c r="I6893" s="52">
        <v>45019.63653935185</v>
      </c>
      <c r="J6893" s="50">
        <v>114</v>
      </c>
      <c r="K6893" s="51">
        <v>45019.955555555556</v>
      </c>
      <c r="L6893" s="53"/>
      <c r="M6893" s="54">
        <v>1</v>
      </c>
    </row>
    <row r="6894" spans="2:13" x14ac:dyDescent="0.3">
      <c r="B6894" s="49">
        <v>25737</v>
      </c>
      <c r="C6894" s="50">
        <v>504</v>
      </c>
      <c r="D6894" s="50" t="str">
        <f>VLOOKUP(Table8[[#This Row],[CustomerID]],Table15[[#All],[CustomerID]:[Company Name]],2,FALSE)</f>
        <v>P.P. UniversityCenterPharmacy(Winnipeg)</v>
      </c>
      <c r="E6894" s="51">
        <v>45019</v>
      </c>
      <c r="F6894" s="50">
        <v>6</v>
      </c>
      <c r="G6894" s="50" t="str">
        <f>VLOOKUP(Table8[[#This Row],[ProductID]],Table12[[#All],[ProductID]:[ProductFullName]],3,FALSE)</f>
        <v>Product F</v>
      </c>
      <c r="H6894" s="50">
        <v>3</v>
      </c>
      <c r="I6894" s="52">
        <v>45019.649513888886</v>
      </c>
      <c r="J6894" s="50">
        <v>131</v>
      </c>
      <c r="K6894" s="51">
        <v>45019.955555555556</v>
      </c>
      <c r="L6894" s="53"/>
      <c r="M6894" s="54">
        <v>1</v>
      </c>
    </row>
    <row r="6895" spans="2:13" x14ac:dyDescent="0.3">
      <c r="B6895" s="49">
        <v>25738</v>
      </c>
      <c r="C6895" s="50">
        <v>746</v>
      </c>
      <c r="D6895" s="50" t="str">
        <f>VLOOKUP(Table8[[#This Row],[CustomerID]],Table15[[#All],[CustomerID]:[Company Name]],2,FALSE)</f>
        <v>Creations</v>
      </c>
      <c r="E6895" s="51">
        <v>45019</v>
      </c>
      <c r="F6895" s="50">
        <v>6</v>
      </c>
      <c r="G6895" s="50" t="str">
        <f>VLOOKUP(Table8[[#This Row],[ProductID]],Table12[[#All],[ProductID]:[ProductFullName]],3,FALSE)</f>
        <v>Product F</v>
      </c>
      <c r="H6895" s="50">
        <v>3</v>
      </c>
      <c r="I6895" s="52">
        <v>45019.666122685179</v>
      </c>
      <c r="J6895" s="50">
        <v>128</v>
      </c>
      <c r="K6895" s="51">
        <v>45019.955555555556</v>
      </c>
      <c r="L6895" s="53"/>
      <c r="M6895" s="54">
        <v>1</v>
      </c>
    </row>
    <row r="6896" spans="2:13" x14ac:dyDescent="0.3">
      <c r="B6896" s="49">
        <v>25739</v>
      </c>
      <c r="C6896" s="50">
        <v>1141</v>
      </c>
      <c r="D6896" s="50" t="str">
        <f>VLOOKUP(Table8[[#This Row],[CustomerID]],Table15[[#All],[CustomerID]:[Company Name]],2,FALSE)</f>
        <v>Grand Geneva Resort</v>
      </c>
      <c r="E6896" s="51">
        <v>45019</v>
      </c>
      <c r="F6896" s="50">
        <v>3</v>
      </c>
      <c r="G6896" s="50" t="str">
        <f>VLOOKUP(Table8[[#This Row],[ProductID]],Table12[[#All],[ProductID]:[ProductFullName]],3,FALSE)</f>
        <v>Product C</v>
      </c>
      <c r="H6896" s="50">
        <v>2</v>
      </c>
      <c r="I6896" s="52">
        <v>45019.683032407404</v>
      </c>
      <c r="J6896" s="50">
        <v>128</v>
      </c>
      <c r="K6896" s="51">
        <v>45019.955555555556</v>
      </c>
      <c r="L6896" s="53"/>
      <c r="M6896" s="54">
        <v>1</v>
      </c>
    </row>
    <row r="6897" spans="2:13" x14ac:dyDescent="0.3">
      <c r="B6897" s="49">
        <v>25740</v>
      </c>
      <c r="C6897" s="50">
        <v>849</v>
      </c>
      <c r="D6897" s="50" t="str">
        <f>VLOOKUP(Table8[[#This Row],[CustomerID]],Table15[[#All],[CustomerID]:[Company Name]],2,FALSE)</f>
        <v>Fantasy Island Amusement Park</v>
      </c>
      <c r="E6897" s="51">
        <v>45019</v>
      </c>
      <c r="F6897" s="50">
        <v>5</v>
      </c>
      <c r="G6897" s="50" t="str">
        <f>VLOOKUP(Table8[[#This Row],[ProductID]],Table12[[#All],[ProductID]:[ProductFullName]],3,FALSE)</f>
        <v>Product E</v>
      </c>
      <c r="H6897" s="50">
        <v>7</v>
      </c>
      <c r="I6897" s="52">
        <v>45019.696296296293</v>
      </c>
      <c r="J6897" s="50">
        <v>113</v>
      </c>
      <c r="K6897" s="51">
        <v>45019.955555555556</v>
      </c>
      <c r="L6897" s="53"/>
      <c r="M6897" s="54">
        <v>1</v>
      </c>
    </row>
    <row r="6898" spans="2:13" x14ac:dyDescent="0.3">
      <c r="B6898" s="49">
        <v>25741</v>
      </c>
      <c r="C6898" s="50">
        <v>1002</v>
      </c>
      <c r="D6898" s="50" t="str">
        <f>VLOOKUP(Table8[[#This Row],[CustomerID]],Table15[[#All],[CustomerID]:[Company Name]],2,FALSE)</f>
        <v>Learning Express</v>
      </c>
      <c r="E6898" s="51">
        <v>45019</v>
      </c>
      <c r="F6898" s="50">
        <v>5</v>
      </c>
      <c r="G6898" s="50" t="str">
        <f>VLOOKUP(Table8[[#This Row],[ProductID]],Table12[[#All],[ProductID]:[ProductFullName]],3,FALSE)</f>
        <v>Product E</v>
      </c>
      <c r="H6898" s="50">
        <v>4</v>
      </c>
      <c r="I6898" s="52">
        <v>45019.71157407407</v>
      </c>
      <c r="J6898" s="50">
        <v>126</v>
      </c>
      <c r="K6898" s="51">
        <v>45019.955555555556</v>
      </c>
      <c r="L6898" s="53"/>
      <c r="M6898" s="54">
        <v>1</v>
      </c>
    </row>
    <row r="6899" spans="2:13" x14ac:dyDescent="0.3">
      <c r="B6899" s="49">
        <v>25742</v>
      </c>
      <c r="C6899" s="50">
        <v>862</v>
      </c>
      <c r="D6899" s="50" t="str">
        <f>VLOOKUP(Table8[[#This Row],[CustomerID]],Table15[[#All],[CustomerID]:[Company Name]],2,FALSE)</f>
        <v>New Jersey Association Of The Deaf-Blind</v>
      </c>
      <c r="E6899" s="51">
        <v>45019</v>
      </c>
      <c r="F6899" s="50">
        <v>6</v>
      </c>
      <c r="G6899" s="50" t="str">
        <f>VLOOKUP(Table8[[#This Row],[ProductID]],Table12[[#All],[ProductID]:[ProductFullName]],3,FALSE)</f>
        <v>Product F</v>
      </c>
      <c r="H6899" s="50">
        <v>7</v>
      </c>
      <c r="I6899" s="52">
        <v>45019.723680555551</v>
      </c>
      <c r="J6899" s="50">
        <v>117</v>
      </c>
      <c r="K6899" s="51">
        <v>45019.955555555556</v>
      </c>
      <c r="L6899" s="53"/>
      <c r="M6899" s="54">
        <v>1</v>
      </c>
    </row>
    <row r="6900" spans="2:13" x14ac:dyDescent="0.3">
      <c r="B6900" s="49">
        <v>25743</v>
      </c>
      <c r="C6900" s="50">
        <v>1355</v>
      </c>
      <c r="D6900" s="50" t="str">
        <f>VLOOKUP(Table8[[#This Row],[CustomerID]],Table15[[#All],[CustomerID]:[Company Name]],2,FALSE)</f>
        <v>Providence St Vincent Gift shops</v>
      </c>
      <c r="E6900" s="51">
        <v>45019</v>
      </c>
      <c r="F6900" s="50">
        <v>4</v>
      </c>
      <c r="G6900" s="50" t="str">
        <f>VLOOKUP(Table8[[#This Row],[ProductID]],Table12[[#All],[ProductID]:[ProductFullName]],3,FALSE)</f>
        <v>Product D</v>
      </c>
      <c r="H6900" s="50">
        <v>5</v>
      </c>
      <c r="I6900" s="52">
        <v>45019.737604166665</v>
      </c>
      <c r="J6900" s="50">
        <v>130</v>
      </c>
      <c r="K6900" s="51">
        <v>45019.955555555556</v>
      </c>
      <c r="L6900" s="53"/>
      <c r="M6900" s="54">
        <v>1</v>
      </c>
    </row>
    <row r="6901" spans="2:13" x14ac:dyDescent="0.3">
      <c r="B6901" s="49">
        <v>25744</v>
      </c>
      <c r="C6901" s="50">
        <v>520</v>
      </c>
      <c r="D6901" s="50" t="str">
        <f>VLOOKUP(Table8[[#This Row],[CustomerID]],Table15[[#All],[CustomerID]:[Company Name]],2,FALSE)</f>
        <v>Balloon Tycoons</v>
      </c>
      <c r="E6901" s="51">
        <v>45019</v>
      </c>
      <c r="F6901" s="50">
        <v>5</v>
      </c>
      <c r="G6901" s="50" t="str">
        <f>VLOOKUP(Table8[[#This Row],[ProductID]],Table12[[#All],[ProductID]:[ProductFullName]],3,FALSE)</f>
        <v>Product E</v>
      </c>
      <c r="H6901" s="50">
        <v>6</v>
      </c>
      <c r="I6901" s="52">
        <v>45019.747627314813</v>
      </c>
      <c r="J6901" s="50">
        <v>126</v>
      </c>
      <c r="K6901" s="51">
        <v>45019.955555555556</v>
      </c>
      <c r="L6901" s="53"/>
      <c r="M6901" s="54">
        <v>1</v>
      </c>
    </row>
    <row r="6902" spans="2:13" x14ac:dyDescent="0.3">
      <c r="B6902" s="49">
        <v>25745</v>
      </c>
      <c r="C6902" s="50">
        <v>436</v>
      </c>
      <c r="D6902" s="50" t="str">
        <f>VLOOKUP(Table8[[#This Row],[CustomerID]],Table15[[#All],[CustomerID]:[Company Name]],2,FALSE)</f>
        <v>Lifestyles</v>
      </c>
      <c r="E6902" s="51">
        <v>45020</v>
      </c>
      <c r="F6902" s="50">
        <v>1</v>
      </c>
      <c r="G6902" s="50" t="str">
        <f>VLOOKUP(Table8[[#This Row],[ProductID]],Table12[[#All],[ProductID]:[ProductFullName]],3,FALSE)</f>
        <v>Product A</v>
      </c>
      <c r="H6902" s="50">
        <v>6</v>
      </c>
      <c r="I6902" s="52">
        <v>45020.333333333336</v>
      </c>
      <c r="J6902" s="50">
        <v>118</v>
      </c>
      <c r="K6902" s="51">
        <v>45020.967361111114</v>
      </c>
      <c r="L6902" s="53"/>
      <c r="M6902" s="54">
        <v>1</v>
      </c>
    </row>
    <row r="6903" spans="2:13" x14ac:dyDescent="0.3">
      <c r="B6903" s="49">
        <v>25746</v>
      </c>
      <c r="C6903" s="50">
        <v>593</v>
      </c>
      <c r="D6903" s="50" t="str">
        <f>VLOOKUP(Table8[[#This Row],[CustomerID]],Table15[[#All],[CustomerID]:[Company Name]],2,FALSE)</f>
        <v>Carewest George Boyack</v>
      </c>
      <c r="E6903" s="51">
        <v>45020</v>
      </c>
      <c r="F6903" s="50">
        <v>2</v>
      </c>
      <c r="G6903" s="50" t="str">
        <f>VLOOKUP(Table8[[#This Row],[ProductID]],Table12[[#All],[ProductID]:[ProductFullName]],3,FALSE)</f>
        <v>Product B</v>
      </c>
      <c r="H6903" s="50">
        <v>7</v>
      </c>
      <c r="I6903" s="52">
        <v>45020.3440625</v>
      </c>
      <c r="J6903" s="50">
        <v>131</v>
      </c>
      <c r="K6903" s="51">
        <v>45020.967361111114</v>
      </c>
      <c r="L6903" s="53"/>
      <c r="M6903" s="54">
        <v>1</v>
      </c>
    </row>
    <row r="6904" spans="2:13" x14ac:dyDescent="0.3">
      <c r="B6904" s="49">
        <v>25747</v>
      </c>
      <c r="C6904" s="50">
        <v>253</v>
      </c>
      <c r="D6904" s="50" t="str">
        <f>VLOOKUP(Table8[[#This Row],[CustomerID]],Table15[[#All],[CustomerID]:[Company Name]],2,FALSE)</f>
        <v>Temtex</v>
      </c>
      <c r="E6904" s="51">
        <v>45020</v>
      </c>
      <c r="F6904" s="50">
        <v>6</v>
      </c>
      <c r="G6904" s="50" t="str">
        <f>VLOOKUP(Table8[[#This Row],[ProductID]],Table12[[#All],[ProductID]:[ProductFullName]],3,FALSE)</f>
        <v>Product F</v>
      </c>
      <c r="H6904" s="50">
        <v>5</v>
      </c>
      <c r="I6904" s="52">
        <v>45020.355787037035</v>
      </c>
      <c r="J6904" s="50">
        <v>109</v>
      </c>
      <c r="K6904" s="51">
        <v>45020.967361111114</v>
      </c>
      <c r="L6904" s="53"/>
      <c r="M6904" s="54">
        <v>1</v>
      </c>
    </row>
    <row r="6905" spans="2:13" x14ac:dyDescent="0.3">
      <c r="B6905" s="49">
        <v>25748</v>
      </c>
      <c r="C6905" s="50">
        <v>213</v>
      </c>
      <c r="D6905" s="50" t="str">
        <f>VLOOKUP(Table8[[#This Row],[CustomerID]],Table15[[#All],[CustomerID]:[Company Name]],2,FALSE)</f>
        <v>St. Catherines Museum</v>
      </c>
      <c r="E6905" s="51">
        <v>45020</v>
      </c>
      <c r="F6905" s="50">
        <v>1</v>
      </c>
      <c r="G6905" s="50" t="str">
        <f>VLOOKUP(Table8[[#This Row],[ProductID]],Table12[[#All],[ProductID]:[ProductFullName]],3,FALSE)</f>
        <v>Product A</v>
      </c>
      <c r="H6905" s="50">
        <v>7</v>
      </c>
      <c r="I6905" s="52">
        <v>45020.367673611108</v>
      </c>
      <c r="J6905" s="50">
        <v>116</v>
      </c>
      <c r="K6905" s="51">
        <v>45020.967361111114</v>
      </c>
      <c r="L6905" s="53"/>
      <c r="M6905" s="54">
        <v>1</v>
      </c>
    </row>
    <row r="6906" spans="2:13" x14ac:dyDescent="0.3">
      <c r="B6906" s="49">
        <v>25749</v>
      </c>
      <c r="C6906" s="50">
        <v>689</v>
      </c>
      <c r="D6906" s="50" t="str">
        <f>VLOOKUP(Table8[[#This Row],[CustomerID]],Table15[[#All],[CustomerID]:[Company Name]],2,FALSE)</f>
        <v>We R Unique Crafts &amp; Gifts ltd.</v>
      </c>
      <c r="E6906" s="51">
        <v>45020</v>
      </c>
      <c r="F6906" s="50">
        <v>1</v>
      </c>
      <c r="G6906" s="50" t="str">
        <f>VLOOKUP(Table8[[#This Row],[ProductID]],Table12[[#All],[ProductID]:[ProductFullName]],3,FALSE)</f>
        <v>Product A</v>
      </c>
      <c r="H6906" s="50">
        <v>3</v>
      </c>
      <c r="I6906" s="52">
        <v>45020.379224537035</v>
      </c>
      <c r="J6906" s="50">
        <v>130</v>
      </c>
      <c r="K6906" s="51">
        <v>45020.967361111114</v>
      </c>
      <c r="L6906" s="53"/>
      <c r="M6906" s="54">
        <v>1</v>
      </c>
    </row>
    <row r="6907" spans="2:13" x14ac:dyDescent="0.3">
      <c r="B6907" s="49">
        <v>25750</v>
      </c>
      <c r="C6907" s="50">
        <v>1251</v>
      </c>
      <c r="D6907" s="50" t="str">
        <f>VLOOKUP(Table8[[#This Row],[CustomerID]],Table15[[#All],[CustomerID]:[Company Name]],2,FALSE)</f>
        <v>Watches by Gosh</v>
      </c>
      <c r="E6907" s="51">
        <v>45020</v>
      </c>
      <c r="F6907" s="50">
        <v>4</v>
      </c>
      <c r="G6907" s="50" t="str">
        <f>VLOOKUP(Table8[[#This Row],[ProductID]],Table12[[#All],[ProductID]:[ProductFullName]],3,FALSE)</f>
        <v>Product D</v>
      </c>
      <c r="H6907" s="50">
        <v>3</v>
      </c>
      <c r="I6907" s="52">
        <v>45020.395729166667</v>
      </c>
      <c r="J6907" s="50">
        <v>114</v>
      </c>
      <c r="K6907" s="51">
        <v>45020.967361111114</v>
      </c>
      <c r="L6907" s="53"/>
      <c r="M6907" s="54">
        <v>1</v>
      </c>
    </row>
    <row r="6908" spans="2:13" x14ac:dyDescent="0.3">
      <c r="B6908" s="49">
        <v>25751</v>
      </c>
      <c r="C6908" s="50">
        <v>1106</v>
      </c>
      <c r="D6908" s="50" t="str">
        <f>VLOOKUP(Table8[[#This Row],[CustomerID]],Table15[[#All],[CustomerID]:[Company Name]],2,FALSE)</f>
        <v>Zidorff</v>
      </c>
      <c r="E6908" s="51">
        <v>45020</v>
      </c>
      <c r="F6908" s="50">
        <v>3</v>
      </c>
      <c r="G6908" s="50" t="str">
        <f>VLOOKUP(Table8[[#This Row],[ProductID]],Table12[[#All],[ProductID]:[ProductFullName]],3,FALSE)</f>
        <v>Product C</v>
      </c>
      <c r="H6908" s="50">
        <v>6</v>
      </c>
      <c r="I6908" s="52">
        <v>45020.412800925929</v>
      </c>
      <c r="J6908" s="50">
        <v>116</v>
      </c>
      <c r="K6908" s="51">
        <v>45020.967361111114</v>
      </c>
      <c r="L6908" s="53"/>
      <c r="M6908" s="54">
        <v>1</v>
      </c>
    </row>
    <row r="6909" spans="2:13" x14ac:dyDescent="0.3">
      <c r="B6909" s="49">
        <v>25752</v>
      </c>
      <c r="C6909" s="50">
        <v>1145</v>
      </c>
      <c r="D6909" s="50" t="str">
        <f>VLOOKUP(Table8[[#This Row],[CustomerID]],Table15[[#All],[CustomerID]:[Company Name]],2,FALSE)</f>
        <v>Linens &amp; Accents</v>
      </c>
      <c r="E6909" s="51">
        <v>45020</v>
      </c>
      <c r="F6909" s="50">
        <v>6</v>
      </c>
      <c r="G6909" s="50" t="str">
        <f>VLOOKUP(Table8[[#This Row],[ProductID]],Table12[[#All],[ProductID]:[ProductFullName]],3,FALSE)</f>
        <v>Product F</v>
      </c>
      <c r="H6909" s="50">
        <v>6</v>
      </c>
      <c r="I6909" s="52">
        <v>45020.423449074078</v>
      </c>
      <c r="J6909" s="50">
        <v>116</v>
      </c>
      <c r="K6909" s="51">
        <v>45020.967361111114</v>
      </c>
      <c r="L6909" s="53"/>
      <c r="M6909" s="54">
        <v>1</v>
      </c>
    </row>
    <row r="6910" spans="2:13" x14ac:dyDescent="0.3">
      <c r="B6910" s="49">
        <v>25753</v>
      </c>
      <c r="C6910" s="50">
        <v>711</v>
      </c>
      <c r="D6910" s="50" t="str">
        <f>VLOOKUP(Table8[[#This Row],[CustomerID]],Table15[[#All],[CustomerID]:[Company Name]],2,FALSE)</f>
        <v>Buchan's</v>
      </c>
      <c r="E6910" s="51">
        <v>45020</v>
      </c>
      <c r="F6910" s="50">
        <v>6</v>
      </c>
      <c r="G6910" s="50" t="str">
        <f>VLOOKUP(Table8[[#This Row],[ProductID]],Table12[[#All],[ProductID]:[ProductFullName]],3,FALSE)</f>
        <v>Product F</v>
      </c>
      <c r="H6910" s="50">
        <v>7</v>
      </c>
      <c r="I6910" s="52">
        <v>45020.434479166674</v>
      </c>
      <c r="J6910" s="50">
        <v>117</v>
      </c>
      <c r="K6910" s="51">
        <v>45020.967361111114</v>
      </c>
      <c r="L6910" s="53"/>
      <c r="M6910" s="54">
        <v>1</v>
      </c>
    </row>
    <row r="6911" spans="2:13" x14ac:dyDescent="0.3">
      <c r="B6911" s="49">
        <v>25754</v>
      </c>
      <c r="C6911" s="50">
        <v>343</v>
      </c>
      <c r="D6911" s="50" t="str">
        <f>VLOOKUP(Table8[[#This Row],[CustomerID]],Table15[[#All],[CustomerID]:[Company Name]],2,FALSE)</f>
        <v>Zellers Store #453</v>
      </c>
      <c r="E6911" s="51">
        <v>45020</v>
      </c>
      <c r="F6911" s="50">
        <v>3</v>
      </c>
      <c r="G6911" s="50" t="str">
        <f>VLOOKUP(Table8[[#This Row],[ProductID]],Table12[[#All],[ProductID]:[ProductFullName]],3,FALSE)</f>
        <v>Product C</v>
      </c>
      <c r="H6911" s="50">
        <v>3</v>
      </c>
      <c r="I6911" s="52">
        <v>45020.444027777783</v>
      </c>
      <c r="J6911" s="50">
        <v>120</v>
      </c>
      <c r="K6911" s="51">
        <v>45020.967361111114</v>
      </c>
      <c r="L6911" s="53"/>
      <c r="M6911" s="54">
        <v>1</v>
      </c>
    </row>
    <row r="6912" spans="2:13" x14ac:dyDescent="0.3">
      <c r="B6912" s="49">
        <v>25755</v>
      </c>
      <c r="C6912" s="50">
        <v>664</v>
      </c>
      <c r="D6912" s="50" t="str">
        <f>VLOOKUP(Table8[[#This Row],[CustomerID]],Table15[[#All],[CustomerID]:[Company Name]],2,FALSE)</f>
        <v>Ruby Tuesday Accessories Ltd</v>
      </c>
      <c r="E6912" s="51">
        <v>45020</v>
      </c>
      <c r="F6912" s="50">
        <v>4</v>
      </c>
      <c r="G6912" s="50" t="str">
        <f>VLOOKUP(Table8[[#This Row],[ProductID]],Table12[[#All],[ProductID]:[ProductFullName]],3,FALSE)</f>
        <v>Product D</v>
      </c>
      <c r="H6912" s="50">
        <v>4</v>
      </c>
      <c r="I6912" s="52">
        <v>45020.45793981482</v>
      </c>
      <c r="J6912" s="50">
        <v>110</v>
      </c>
      <c r="K6912" s="51">
        <v>45020.967361111114</v>
      </c>
      <c r="L6912" s="53"/>
      <c r="M6912" s="54">
        <v>1</v>
      </c>
    </row>
    <row r="6913" spans="2:13" x14ac:dyDescent="0.3">
      <c r="B6913" s="49">
        <v>25756</v>
      </c>
      <c r="C6913" s="50">
        <v>195</v>
      </c>
      <c r="D6913" s="50" t="str">
        <f>VLOOKUP(Table8[[#This Row],[CustomerID]],Table15[[#All],[CustomerID]:[Company Name]],2,FALSE)</f>
        <v>Jerry's The Drug Warehouse</v>
      </c>
      <c r="E6913" s="51">
        <v>45020</v>
      </c>
      <c r="F6913" s="50">
        <v>5</v>
      </c>
      <c r="G6913" s="50" t="str">
        <f>VLOOKUP(Table8[[#This Row],[ProductID]],Table12[[#All],[ProductID]:[ProductFullName]],3,FALSE)</f>
        <v>Product E</v>
      </c>
      <c r="H6913" s="50">
        <v>3</v>
      </c>
      <c r="I6913" s="52">
        <v>45020.47120370371</v>
      </c>
      <c r="J6913" s="50">
        <v>111</v>
      </c>
      <c r="K6913" s="51">
        <v>45020.967361111114</v>
      </c>
      <c r="L6913" s="53"/>
      <c r="M6913" s="54">
        <v>1</v>
      </c>
    </row>
    <row r="6914" spans="2:13" x14ac:dyDescent="0.3">
      <c r="B6914" s="49">
        <v>25757</v>
      </c>
      <c r="C6914" s="50">
        <v>570</v>
      </c>
      <c r="D6914" s="50" t="str">
        <f>VLOOKUP(Table8[[#This Row],[CustomerID]],Table15[[#All],[CustomerID]:[Company Name]],2,FALSE)</f>
        <v>GRANDE GIFT</v>
      </c>
      <c r="E6914" s="51">
        <v>45020</v>
      </c>
      <c r="F6914" s="50">
        <v>6</v>
      </c>
      <c r="G6914" s="50" t="str">
        <f>VLOOKUP(Table8[[#This Row],[ProductID]],Table12[[#All],[ProductID]:[ProductFullName]],3,FALSE)</f>
        <v>Product F</v>
      </c>
      <c r="H6914" s="50">
        <v>3</v>
      </c>
      <c r="I6914" s="52">
        <v>45020.48745370371</v>
      </c>
      <c r="J6914" s="50">
        <v>127</v>
      </c>
      <c r="K6914" s="51">
        <v>45020.967361111114</v>
      </c>
      <c r="L6914" s="53"/>
      <c r="M6914" s="54">
        <v>1</v>
      </c>
    </row>
    <row r="6915" spans="2:13" x14ac:dyDescent="0.3">
      <c r="B6915" s="49">
        <v>25758</v>
      </c>
      <c r="C6915" s="50">
        <v>842</v>
      </c>
      <c r="D6915" s="50" t="str">
        <f>VLOOKUP(Table8[[#This Row],[CustomerID]],Table15[[#All],[CustomerID]:[Company Name]],2,FALSE)</f>
        <v>Warren County Pharmacy</v>
      </c>
      <c r="E6915" s="51">
        <v>45020</v>
      </c>
      <c r="F6915" s="50">
        <v>2</v>
      </c>
      <c r="G6915" s="50" t="str">
        <f>VLOOKUP(Table8[[#This Row],[ProductID]],Table12[[#All],[ProductID]:[ProductFullName]],3,FALSE)</f>
        <v>Product B</v>
      </c>
      <c r="H6915" s="50">
        <v>6</v>
      </c>
      <c r="I6915" s="52">
        <v>45020.499305555561</v>
      </c>
      <c r="J6915" s="50">
        <v>116</v>
      </c>
      <c r="K6915" s="51">
        <v>45020.967361111114</v>
      </c>
      <c r="L6915" s="53"/>
      <c r="M6915" s="54">
        <v>1</v>
      </c>
    </row>
    <row r="6916" spans="2:13" x14ac:dyDescent="0.3">
      <c r="B6916" s="49">
        <v>25759</v>
      </c>
      <c r="C6916" s="50">
        <v>580</v>
      </c>
      <c r="D6916" s="50" t="str">
        <f>VLOOKUP(Table8[[#This Row],[CustomerID]],Table15[[#All],[CustomerID]:[Company Name]],2,FALSE)</f>
        <v>Valley Jewellers Ltd.</v>
      </c>
      <c r="E6916" s="51">
        <v>45020</v>
      </c>
      <c r="F6916" s="50">
        <v>1</v>
      </c>
      <c r="G6916" s="50" t="str">
        <f>VLOOKUP(Table8[[#This Row],[ProductID]],Table12[[#All],[ProductID]:[ProductFullName]],3,FALSE)</f>
        <v>Product A</v>
      </c>
      <c r="H6916" s="50">
        <v>6</v>
      </c>
      <c r="I6916" s="52">
        <v>45020.51430555556</v>
      </c>
      <c r="J6916" s="50">
        <v>127</v>
      </c>
      <c r="K6916" s="51">
        <v>45020.967361111114</v>
      </c>
      <c r="L6916" s="53"/>
      <c r="M6916" s="54">
        <v>1</v>
      </c>
    </row>
    <row r="6917" spans="2:13" x14ac:dyDescent="0.3">
      <c r="B6917" s="49">
        <v>25760</v>
      </c>
      <c r="C6917" s="50">
        <v>512</v>
      </c>
      <c r="D6917" s="50" t="str">
        <f>VLOOKUP(Table8[[#This Row],[CustomerID]],Table15[[#All],[CustomerID]:[Company Name]],2,FALSE)</f>
        <v>Nancy's Gift Shop</v>
      </c>
      <c r="E6917" s="51">
        <v>45020</v>
      </c>
      <c r="F6917" s="50">
        <v>1</v>
      </c>
      <c r="G6917" s="50" t="str">
        <f>VLOOKUP(Table8[[#This Row],[ProductID]],Table12[[#All],[ProductID]:[ProductFullName]],3,FALSE)</f>
        <v>Product A</v>
      </c>
      <c r="H6917" s="50">
        <v>4</v>
      </c>
      <c r="I6917" s="52">
        <v>45020.530266203707</v>
      </c>
      <c r="J6917" s="50">
        <v>118</v>
      </c>
      <c r="K6917" s="51">
        <v>45020.967361111114</v>
      </c>
      <c r="L6917" s="53"/>
      <c r="M6917" s="54">
        <v>1</v>
      </c>
    </row>
    <row r="6918" spans="2:13" x14ac:dyDescent="0.3">
      <c r="B6918" s="49">
        <v>25761</v>
      </c>
      <c r="C6918" s="50">
        <v>692</v>
      </c>
      <c r="D6918" s="50" t="str">
        <f>VLOOKUP(Table8[[#This Row],[CustomerID]],Table15[[#All],[CustomerID]:[Company Name]],2,FALSE)</f>
        <v>Mary's Gifts</v>
      </c>
      <c r="E6918" s="51">
        <v>45020</v>
      </c>
      <c r="F6918" s="50">
        <v>4</v>
      </c>
      <c r="G6918" s="50" t="str">
        <f>VLOOKUP(Table8[[#This Row],[ProductID]],Table12[[#All],[ProductID]:[ProductFullName]],3,FALSE)</f>
        <v>Product D</v>
      </c>
      <c r="H6918" s="50">
        <v>7</v>
      </c>
      <c r="I6918" s="52">
        <v>45020.546886574077</v>
      </c>
      <c r="J6918" s="50">
        <v>127</v>
      </c>
      <c r="K6918" s="51">
        <v>45020.967361111114</v>
      </c>
      <c r="L6918" s="53"/>
      <c r="M6918" s="54">
        <v>1</v>
      </c>
    </row>
    <row r="6919" spans="2:13" x14ac:dyDescent="0.3">
      <c r="B6919" s="49">
        <v>25762</v>
      </c>
      <c r="C6919" s="50">
        <v>445</v>
      </c>
      <c r="D6919" s="50" t="str">
        <f>VLOOKUP(Table8[[#This Row],[CustomerID]],Table15[[#All],[CustomerID]:[Company Name]],2,FALSE)</f>
        <v>Green Earth - Head Office/ WHS</v>
      </c>
      <c r="E6919" s="51">
        <v>45020</v>
      </c>
      <c r="F6919" s="50">
        <v>1</v>
      </c>
      <c r="G6919" s="50" t="str">
        <f>VLOOKUP(Table8[[#This Row],[ProductID]],Table12[[#All],[ProductID]:[ProductFullName]],3,FALSE)</f>
        <v>Product A</v>
      </c>
      <c r="H6919" s="50">
        <v>2</v>
      </c>
      <c r="I6919" s="52">
        <v>45020.561527777783</v>
      </c>
      <c r="J6919" s="50">
        <v>108</v>
      </c>
      <c r="K6919" s="51">
        <v>45020.967361111114</v>
      </c>
      <c r="L6919" s="53"/>
      <c r="M6919" s="54">
        <v>1</v>
      </c>
    </row>
    <row r="6920" spans="2:13" x14ac:dyDescent="0.3">
      <c r="B6920" s="49">
        <v>25763</v>
      </c>
      <c r="C6920" s="50">
        <v>46</v>
      </c>
      <c r="D6920" s="50" t="str">
        <f>VLOOKUP(Table8[[#This Row],[CustomerID]],Table15[[#All],[CustomerID]:[Company Name]],2,FALSE)</f>
        <v>Granny's Country Cottage</v>
      </c>
      <c r="E6920" s="51">
        <v>45020</v>
      </c>
      <c r="F6920" s="50">
        <v>4</v>
      </c>
      <c r="G6920" s="50" t="str">
        <f>VLOOKUP(Table8[[#This Row],[ProductID]],Table12[[#All],[ProductID]:[ProductFullName]],3,FALSE)</f>
        <v>Product D</v>
      </c>
      <c r="H6920" s="50">
        <v>2</v>
      </c>
      <c r="I6920" s="52">
        <v>45020.577418981484</v>
      </c>
      <c r="J6920" s="50">
        <v>125</v>
      </c>
      <c r="K6920" s="51">
        <v>45020.967361111114</v>
      </c>
      <c r="L6920" s="53"/>
      <c r="M6920" s="54">
        <v>1</v>
      </c>
    </row>
    <row r="6921" spans="2:13" x14ac:dyDescent="0.3">
      <c r="B6921" s="49">
        <v>25764</v>
      </c>
      <c r="C6921" s="50">
        <v>1377</v>
      </c>
      <c r="D6921" s="50" t="str">
        <f>VLOOKUP(Table8[[#This Row],[CustomerID]],Table15[[#All],[CustomerID]:[Company Name]],2,FALSE)</f>
        <v>Clock &amp; Watch Museum, The</v>
      </c>
      <c r="E6921" s="51">
        <v>45020</v>
      </c>
      <c r="F6921" s="50">
        <v>2</v>
      </c>
      <c r="G6921" s="50" t="str">
        <f>VLOOKUP(Table8[[#This Row],[ProductID]],Table12[[#All],[ProductID]:[ProductFullName]],3,FALSE)</f>
        <v>Product B</v>
      </c>
      <c r="H6921" s="50">
        <v>6</v>
      </c>
      <c r="I6921" s="52">
        <v>45020.594201388893</v>
      </c>
      <c r="J6921" s="50">
        <v>130</v>
      </c>
      <c r="K6921" s="51">
        <v>45020.967361111114</v>
      </c>
      <c r="L6921" s="53"/>
      <c r="M6921" s="54">
        <v>1</v>
      </c>
    </row>
    <row r="6922" spans="2:13" x14ac:dyDescent="0.3">
      <c r="B6922" s="49">
        <v>25765</v>
      </c>
      <c r="C6922" s="50">
        <v>446</v>
      </c>
      <c r="D6922" s="50" t="str">
        <f>VLOOKUP(Table8[[#This Row],[CustomerID]],Table15[[#All],[CustomerID]:[Company Name]],2,FALSE)</f>
        <v>Finchers</v>
      </c>
      <c r="E6922" s="51">
        <v>45020</v>
      </c>
      <c r="F6922" s="50">
        <v>1</v>
      </c>
      <c r="G6922" s="50" t="str">
        <f>VLOOKUP(Table8[[#This Row],[ProductID]],Table12[[#All],[ProductID]:[ProductFullName]],3,FALSE)</f>
        <v>Product A</v>
      </c>
      <c r="H6922" s="50">
        <v>6</v>
      </c>
      <c r="I6922" s="52">
        <v>45020.611064814817</v>
      </c>
      <c r="J6922" s="50">
        <v>120</v>
      </c>
      <c r="K6922" s="51">
        <v>45020.967361111114</v>
      </c>
      <c r="L6922" s="53"/>
      <c r="M6922" s="54">
        <v>1</v>
      </c>
    </row>
    <row r="6923" spans="2:13" x14ac:dyDescent="0.3">
      <c r="B6923" s="49">
        <v>25766</v>
      </c>
      <c r="C6923" s="50">
        <v>13</v>
      </c>
      <c r="D6923" s="50" t="str">
        <f>VLOOKUP(Table8[[#This Row],[CustomerID]],Table15[[#All],[CustomerID]:[Company Name]],2,FALSE)</f>
        <v>Great Canadian Dollar Store #611</v>
      </c>
      <c r="E6923" s="51">
        <v>45020</v>
      </c>
      <c r="F6923" s="50">
        <v>1</v>
      </c>
      <c r="G6923" s="50" t="str">
        <f>VLOOKUP(Table8[[#This Row],[ProductID]],Table12[[#All],[ProductID]:[ProductFullName]],3,FALSE)</f>
        <v>Product A</v>
      </c>
      <c r="H6923" s="50">
        <v>7</v>
      </c>
      <c r="I6923" s="52">
        <v>45020.622592592597</v>
      </c>
      <c r="J6923" s="50">
        <v>110</v>
      </c>
      <c r="K6923" s="51">
        <v>45020.967361111114</v>
      </c>
      <c r="L6923" s="53"/>
      <c r="M6923" s="54">
        <v>1</v>
      </c>
    </row>
    <row r="6924" spans="2:13" x14ac:dyDescent="0.3">
      <c r="B6924" s="49">
        <v>25767</v>
      </c>
      <c r="C6924" s="50">
        <v>14</v>
      </c>
      <c r="D6924" s="50" t="str">
        <f>VLOOKUP(Table8[[#This Row],[CustomerID]],Table15[[#All],[CustomerID]:[Company Name]],2,FALSE)</f>
        <v>RODDICKTON PHARMACHOICE</v>
      </c>
      <c r="E6924" s="51">
        <v>45020</v>
      </c>
      <c r="F6924" s="50">
        <v>1</v>
      </c>
      <c r="G6924" s="50" t="str">
        <f>VLOOKUP(Table8[[#This Row],[ProductID]],Table12[[#All],[ProductID]:[ProductFullName]],3,FALSE)</f>
        <v>Product A</v>
      </c>
      <c r="H6924" s="50">
        <v>2</v>
      </c>
      <c r="I6924" s="52">
        <v>45020.632268518522</v>
      </c>
      <c r="J6924" s="50">
        <v>123</v>
      </c>
      <c r="K6924" s="51">
        <v>45020.967361111114</v>
      </c>
      <c r="L6924" s="53"/>
      <c r="M6924" s="54">
        <v>1</v>
      </c>
    </row>
    <row r="6925" spans="2:13" x14ac:dyDescent="0.3">
      <c r="B6925" s="49">
        <v>25768</v>
      </c>
      <c r="C6925" s="50">
        <v>1011</v>
      </c>
      <c r="D6925" s="50" t="str">
        <f>VLOOKUP(Table8[[#This Row],[CustomerID]],Table15[[#All],[CustomerID]:[Company Name]],2,FALSE)</f>
        <v>Alligator Pie</v>
      </c>
      <c r="E6925" s="51">
        <v>45020</v>
      </c>
      <c r="F6925" s="50">
        <v>2</v>
      </c>
      <c r="G6925" s="50" t="str">
        <f>VLOOKUP(Table8[[#This Row],[ProductID]],Table12[[#All],[ProductID]:[ProductFullName]],3,FALSE)</f>
        <v>Product B</v>
      </c>
      <c r="H6925" s="50">
        <v>6</v>
      </c>
      <c r="I6925" s="52">
        <v>45020.641956018524</v>
      </c>
      <c r="J6925" s="50">
        <v>119</v>
      </c>
      <c r="K6925" s="51">
        <v>45020.967361111114</v>
      </c>
      <c r="L6925" s="53"/>
      <c r="M6925" s="54">
        <v>1</v>
      </c>
    </row>
    <row r="6926" spans="2:13" x14ac:dyDescent="0.3">
      <c r="B6926" s="49">
        <v>25769</v>
      </c>
      <c r="C6926" s="50">
        <v>956</v>
      </c>
      <c r="D6926" s="50" t="str">
        <f>VLOOKUP(Table8[[#This Row],[CustomerID]],Table15[[#All],[CustomerID]:[Company Name]],2,FALSE)</f>
        <v>Dutch Apple Dinner Theater</v>
      </c>
      <c r="E6926" s="51">
        <v>45020</v>
      </c>
      <c r="F6926" s="50">
        <v>6</v>
      </c>
      <c r="G6926" s="50" t="str">
        <f>VLOOKUP(Table8[[#This Row],[ProductID]],Table12[[#All],[ProductID]:[ProductFullName]],3,FALSE)</f>
        <v>Product F</v>
      </c>
      <c r="H6926" s="50">
        <v>2</v>
      </c>
      <c r="I6926" s="52">
        <v>45020.654236111113</v>
      </c>
      <c r="J6926" s="50">
        <v>117</v>
      </c>
      <c r="K6926" s="51">
        <v>45020.967361111114</v>
      </c>
      <c r="L6926" s="53"/>
      <c r="M6926" s="54">
        <v>1</v>
      </c>
    </row>
    <row r="6927" spans="2:13" x14ac:dyDescent="0.3">
      <c r="B6927" s="49">
        <v>25770</v>
      </c>
      <c r="C6927" s="50">
        <v>768</v>
      </c>
      <c r="D6927" s="50" t="str">
        <f>VLOOKUP(Table8[[#This Row],[CustomerID]],Table15[[#All],[CustomerID]:[Company Name]],2,FALSE)</f>
        <v>Fancy That</v>
      </c>
      <c r="E6927" s="51">
        <v>45020</v>
      </c>
      <c r="F6927" s="50">
        <v>4</v>
      </c>
      <c r="G6927" s="50" t="str">
        <f>VLOOKUP(Table8[[#This Row],[ProductID]],Table12[[#All],[ProductID]:[ProductFullName]],3,FALSE)</f>
        <v>Product D</v>
      </c>
      <c r="H6927" s="50">
        <v>2</v>
      </c>
      <c r="I6927" s="52">
        <v>45020.664537037039</v>
      </c>
      <c r="J6927" s="50">
        <v>113</v>
      </c>
      <c r="K6927" s="51">
        <v>45020.967361111114</v>
      </c>
      <c r="L6927" s="53"/>
      <c r="M6927" s="54">
        <v>1</v>
      </c>
    </row>
    <row r="6928" spans="2:13" x14ac:dyDescent="0.3">
      <c r="B6928" s="49">
        <v>25771</v>
      </c>
      <c r="C6928" s="50">
        <v>383</v>
      </c>
      <c r="D6928" s="50" t="str">
        <f>VLOOKUP(Table8[[#This Row],[CustomerID]],Table15[[#All],[CustomerID]:[Company Name]],2,FALSE)</f>
        <v>VINCENTS OF SOUTHHAMPTON</v>
      </c>
      <c r="E6928" s="51">
        <v>45020</v>
      </c>
      <c r="F6928" s="50">
        <v>6</v>
      </c>
      <c r="G6928" s="50" t="str">
        <f>VLOOKUP(Table8[[#This Row],[ProductID]],Table12[[#All],[ProductID]:[ProductFullName]],3,FALSE)</f>
        <v>Product F</v>
      </c>
      <c r="H6928" s="50">
        <v>3</v>
      </c>
      <c r="I6928" s="52">
        <v>45020.678622685184</v>
      </c>
      <c r="J6928" s="50">
        <v>124</v>
      </c>
      <c r="K6928" s="51">
        <v>45020.967361111114</v>
      </c>
      <c r="L6928" s="53"/>
      <c r="M6928" s="54">
        <v>1</v>
      </c>
    </row>
    <row r="6929" spans="2:13" x14ac:dyDescent="0.3">
      <c r="B6929" s="49">
        <v>25772</v>
      </c>
      <c r="C6929" s="50">
        <v>809</v>
      </c>
      <c r="D6929" s="50" t="str">
        <f>VLOOKUP(Table8[[#This Row],[CustomerID]],Table15[[#All],[CustomerID]:[Company Name]],2,FALSE)</f>
        <v>Carr's Country Florist</v>
      </c>
      <c r="E6929" s="51">
        <v>45020</v>
      </c>
      <c r="F6929" s="50">
        <v>5</v>
      </c>
      <c r="G6929" s="50" t="str">
        <f>VLOOKUP(Table8[[#This Row],[ProductID]],Table12[[#All],[ProductID]:[ProductFullName]],3,FALSE)</f>
        <v>Product E</v>
      </c>
      <c r="H6929" s="50">
        <v>5</v>
      </c>
      <c r="I6929" s="52">
        <v>45020.694143518514</v>
      </c>
      <c r="J6929" s="50">
        <v>126</v>
      </c>
      <c r="K6929" s="51">
        <v>45020.967361111114</v>
      </c>
      <c r="L6929" s="53"/>
      <c r="M6929" s="54">
        <v>1</v>
      </c>
    </row>
    <row r="6930" spans="2:13" x14ac:dyDescent="0.3">
      <c r="B6930" s="49">
        <v>25773</v>
      </c>
      <c r="C6930" s="50">
        <v>888</v>
      </c>
      <c r="D6930" s="50" t="str">
        <f>VLOOKUP(Table8[[#This Row],[CustomerID]],Table15[[#All],[CustomerID]:[Company Name]],2,FALSE)</f>
        <v>New DaVincis.com</v>
      </c>
      <c r="E6930" s="51">
        <v>45020</v>
      </c>
      <c r="F6930" s="50">
        <v>1</v>
      </c>
      <c r="G6930" s="50" t="str">
        <f>VLOOKUP(Table8[[#This Row],[ProductID]],Table12[[#All],[ProductID]:[ProductFullName]],3,FALSE)</f>
        <v>Product A</v>
      </c>
      <c r="H6930" s="50">
        <v>3</v>
      </c>
      <c r="I6930" s="52">
        <v>45020.709745370368</v>
      </c>
      <c r="J6930" s="50">
        <v>108</v>
      </c>
      <c r="K6930" s="51">
        <v>45020.967361111114</v>
      </c>
      <c r="L6930" s="53"/>
      <c r="M6930" s="54">
        <v>1</v>
      </c>
    </row>
    <row r="6931" spans="2:13" x14ac:dyDescent="0.3">
      <c r="B6931" s="49">
        <v>25774</v>
      </c>
      <c r="C6931" s="50">
        <v>45</v>
      </c>
      <c r="D6931" s="50" t="str">
        <f>VLOOKUP(Table8[[#This Row],[CustomerID]],Table15[[#All],[CustomerID]:[Company Name]],2,FALSE)</f>
        <v>Pharmasave - 515</v>
      </c>
      <c r="E6931" s="51">
        <v>45020</v>
      </c>
      <c r="F6931" s="50">
        <v>3</v>
      </c>
      <c r="G6931" s="50" t="str">
        <f>VLOOKUP(Table8[[#This Row],[ProductID]],Table12[[#All],[ProductID]:[ProductFullName]],3,FALSE)</f>
        <v>Product C</v>
      </c>
      <c r="H6931" s="50">
        <v>3</v>
      </c>
      <c r="I6931" s="52">
        <v>45020.720567129625</v>
      </c>
      <c r="J6931" s="50">
        <v>113</v>
      </c>
      <c r="K6931" s="51">
        <v>45020.967361111114</v>
      </c>
      <c r="L6931" s="53"/>
      <c r="M6931" s="54">
        <v>1</v>
      </c>
    </row>
    <row r="6932" spans="2:13" x14ac:dyDescent="0.3">
      <c r="B6932" s="49">
        <v>25775</v>
      </c>
      <c r="C6932" s="50">
        <v>1395</v>
      </c>
      <c r="D6932" s="50" t="str">
        <f>VLOOKUP(Table8[[#This Row],[CustomerID]],Table15[[#All],[CustomerID]:[Company Name]],2,FALSE)</f>
        <v>Red Covered Bridge Shop</v>
      </c>
      <c r="E6932" s="51">
        <v>45020</v>
      </c>
      <c r="F6932" s="50">
        <v>2</v>
      </c>
      <c r="G6932" s="50" t="str">
        <f>VLOOKUP(Table8[[#This Row],[ProductID]],Table12[[#All],[ProductID]:[ProductFullName]],3,FALSE)</f>
        <v>Product B</v>
      </c>
      <c r="H6932" s="50">
        <v>3</v>
      </c>
      <c r="I6932" s="52">
        <v>45020.735659722217</v>
      </c>
      <c r="J6932" s="50">
        <v>105</v>
      </c>
      <c r="K6932" s="51">
        <v>45020.967361111114</v>
      </c>
      <c r="L6932" s="53"/>
      <c r="M6932" s="54">
        <v>1</v>
      </c>
    </row>
    <row r="6933" spans="2:13" x14ac:dyDescent="0.3">
      <c r="B6933" s="49">
        <v>25776</v>
      </c>
      <c r="C6933" s="50">
        <v>1081</v>
      </c>
      <c r="D6933" s="50" t="str">
        <f>VLOOKUP(Table8[[#This Row],[CustomerID]],Table15[[#All],[CustomerID]:[Company Name]],2,FALSE)</f>
        <v>Melindas Fine Gifts</v>
      </c>
      <c r="E6933" s="51">
        <v>45021</v>
      </c>
      <c r="F6933" s="50">
        <v>2</v>
      </c>
      <c r="G6933" s="50" t="str">
        <f>VLOOKUP(Table8[[#This Row],[ProductID]],Table12[[#All],[ProductID]:[ProductFullName]],3,FALSE)</f>
        <v>Product B</v>
      </c>
      <c r="H6933" s="50">
        <v>2</v>
      </c>
      <c r="I6933" s="52">
        <v>45021.333333333336</v>
      </c>
      <c r="J6933" s="50">
        <v>111</v>
      </c>
      <c r="K6933" s="51">
        <v>45021.947916666664</v>
      </c>
      <c r="L6933" s="53"/>
      <c r="M6933" s="54">
        <v>1</v>
      </c>
    </row>
    <row r="6934" spans="2:13" x14ac:dyDescent="0.3">
      <c r="B6934" s="49">
        <v>25777</v>
      </c>
      <c r="C6934" s="50">
        <v>1343</v>
      </c>
      <c r="D6934" s="50" t="str">
        <f>VLOOKUP(Table8[[#This Row],[CustomerID]],Table15[[#All],[CustomerID]:[Company Name]],2,FALSE)</f>
        <v>Nelson's News And Books</v>
      </c>
      <c r="E6934" s="51">
        <v>45021</v>
      </c>
      <c r="F6934" s="50">
        <v>1</v>
      </c>
      <c r="G6934" s="50" t="str">
        <f>VLOOKUP(Table8[[#This Row],[ProductID]],Table12[[#All],[ProductID]:[ProductFullName]],3,FALSE)</f>
        <v>Product A</v>
      </c>
      <c r="H6934" s="50">
        <v>3</v>
      </c>
      <c r="I6934" s="52">
        <v>45021.349849537037</v>
      </c>
      <c r="J6934" s="50">
        <v>127</v>
      </c>
      <c r="K6934" s="51">
        <v>45021.947916666664</v>
      </c>
      <c r="L6934" s="53"/>
      <c r="M6934" s="54">
        <v>1</v>
      </c>
    </row>
    <row r="6935" spans="2:13" x14ac:dyDescent="0.3">
      <c r="B6935" s="49">
        <v>25778</v>
      </c>
      <c r="C6935" s="50">
        <v>522</v>
      </c>
      <c r="D6935" s="50" t="str">
        <f>VLOOKUP(Table8[[#This Row],[CustomerID]],Table15[[#All],[CustomerID]:[Company Name]],2,FALSE)</f>
        <v>BUCK $ STORE</v>
      </c>
      <c r="E6935" s="51">
        <v>45021</v>
      </c>
      <c r="F6935" s="50">
        <v>1</v>
      </c>
      <c r="G6935" s="50" t="str">
        <f>VLOOKUP(Table8[[#This Row],[ProductID]],Table12[[#All],[ProductID]:[ProductFullName]],3,FALSE)</f>
        <v>Product A</v>
      </c>
      <c r="H6935" s="50">
        <v>2</v>
      </c>
      <c r="I6935" s="52">
        <v>45021.362835648149</v>
      </c>
      <c r="J6935" s="50">
        <v>129</v>
      </c>
      <c r="K6935" s="51">
        <v>45021.947916666664</v>
      </c>
      <c r="L6935" s="53"/>
      <c r="M6935" s="54">
        <v>1</v>
      </c>
    </row>
    <row r="6936" spans="2:13" x14ac:dyDescent="0.3">
      <c r="B6936" s="49">
        <v>25779</v>
      </c>
      <c r="C6936" s="50">
        <v>484</v>
      </c>
      <c r="D6936" s="50" t="str">
        <f>VLOOKUP(Table8[[#This Row],[CustomerID]],Table15[[#All],[CustomerID]:[Company Name]],2,FALSE)</f>
        <v>Hallmark Cards - Thunder Bay</v>
      </c>
      <c r="E6936" s="51">
        <v>45021</v>
      </c>
      <c r="F6936" s="50">
        <v>6</v>
      </c>
      <c r="G6936" s="50" t="str">
        <f>VLOOKUP(Table8[[#This Row],[ProductID]],Table12[[#All],[ProductID]:[ProductFullName]],3,FALSE)</f>
        <v>Product F</v>
      </c>
      <c r="H6936" s="50">
        <v>6</v>
      </c>
      <c r="I6936" s="52">
        <v>45021.380115740743</v>
      </c>
      <c r="J6936" s="50">
        <v>107</v>
      </c>
      <c r="K6936" s="51">
        <v>45021.947916666664</v>
      </c>
      <c r="L6936" s="53"/>
      <c r="M6936" s="54">
        <v>1</v>
      </c>
    </row>
    <row r="6937" spans="2:13" x14ac:dyDescent="0.3">
      <c r="B6937" s="49">
        <v>25780</v>
      </c>
      <c r="C6937" s="50">
        <v>575</v>
      </c>
      <c r="D6937" s="50" t="str">
        <f>VLOOKUP(Table8[[#This Row],[CustomerID]],Table15[[#All],[CustomerID]:[Company Name]],2,FALSE)</f>
        <v>Pegasus Stationers</v>
      </c>
      <c r="E6937" s="51">
        <v>45021</v>
      </c>
      <c r="F6937" s="50">
        <v>1</v>
      </c>
      <c r="G6937" s="50" t="str">
        <f>VLOOKUP(Table8[[#This Row],[ProductID]],Table12[[#All],[ProductID]:[ProductFullName]],3,FALSE)</f>
        <v>Product A</v>
      </c>
      <c r="H6937" s="50">
        <v>2</v>
      </c>
      <c r="I6937" s="52">
        <v>45021.391585648147</v>
      </c>
      <c r="J6937" s="50">
        <v>121</v>
      </c>
      <c r="K6937" s="51">
        <v>45021.947916666664</v>
      </c>
      <c r="L6937" s="53"/>
      <c r="M6937" s="54">
        <v>1</v>
      </c>
    </row>
    <row r="6938" spans="2:13" x14ac:dyDescent="0.3">
      <c r="B6938" s="49">
        <v>25781</v>
      </c>
      <c r="C6938" s="50">
        <v>376</v>
      </c>
      <c r="D6938" s="50" t="str">
        <f>VLOOKUP(Table8[[#This Row],[CustomerID]],Table15[[#All],[CustomerID]:[Company Name]],2,FALSE)</f>
        <v>Rollstons</v>
      </c>
      <c r="E6938" s="51">
        <v>45021</v>
      </c>
      <c r="F6938" s="50">
        <v>1</v>
      </c>
      <c r="G6938" s="50" t="str">
        <f>VLOOKUP(Table8[[#This Row],[ProductID]],Table12[[#All],[ProductID]:[ProductFullName]],3,FALSE)</f>
        <v>Product A</v>
      </c>
      <c r="H6938" s="50">
        <v>4</v>
      </c>
      <c r="I6938" s="52">
        <v>45021.403275462959</v>
      </c>
      <c r="J6938" s="50">
        <v>126</v>
      </c>
      <c r="K6938" s="51">
        <v>45021.947916666664</v>
      </c>
      <c r="L6938" s="53"/>
      <c r="M6938" s="54">
        <v>1</v>
      </c>
    </row>
    <row r="6939" spans="2:13" x14ac:dyDescent="0.3">
      <c r="B6939" s="49">
        <v>25782</v>
      </c>
      <c r="C6939" s="50">
        <v>1394</v>
      </c>
      <c r="D6939" s="50" t="str">
        <f>VLOOKUP(Table8[[#This Row],[CustomerID]],Table15[[#All],[CustomerID]:[Company Name]],2,FALSE)</f>
        <v>Marshells</v>
      </c>
      <c r="E6939" s="51">
        <v>45021</v>
      </c>
      <c r="F6939" s="50">
        <v>4</v>
      </c>
      <c r="G6939" s="50" t="str">
        <f>VLOOKUP(Table8[[#This Row],[ProductID]],Table12[[#All],[ProductID]:[ProductFullName]],3,FALSE)</f>
        <v>Product D</v>
      </c>
      <c r="H6939" s="50">
        <v>6</v>
      </c>
      <c r="I6939" s="52">
        <v>45021.421122685184</v>
      </c>
      <c r="J6939" s="50">
        <v>107</v>
      </c>
      <c r="K6939" s="51">
        <v>45021.947916666664</v>
      </c>
      <c r="L6939" s="53"/>
      <c r="M6939" s="54">
        <v>1</v>
      </c>
    </row>
    <row r="6940" spans="2:13" x14ac:dyDescent="0.3">
      <c r="B6940" s="49">
        <v>25783</v>
      </c>
      <c r="C6940" s="50">
        <v>655</v>
      </c>
      <c r="D6940" s="50" t="str">
        <f>VLOOKUP(Table8[[#This Row],[CustomerID]],Table15[[#All],[CustomerID]:[Company Name]],2,FALSE)</f>
        <v>Deja Vu Gifts &amp; Decor</v>
      </c>
      <c r="E6940" s="51">
        <v>45021</v>
      </c>
      <c r="F6940" s="50">
        <v>4</v>
      </c>
      <c r="G6940" s="50" t="str">
        <f>VLOOKUP(Table8[[#This Row],[ProductID]],Table12[[#All],[ProductID]:[ProductFullName]],3,FALSE)</f>
        <v>Product D</v>
      </c>
      <c r="H6940" s="50">
        <v>7</v>
      </c>
      <c r="I6940" s="52">
        <v>45021.433611111112</v>
      </c>
      <c r="J6940" s="50">
        <v>107</v>
      </c>
      <c r="K6940" s="51">
        <v>45021.947916666664</v>
      </c>
      <c r="L6940" s="53"/>
      <c r="M6940" s="54">
        <v>1</v>
      </c>
    </row>
    <row r="6941" spans="2:13" x14ac:dyDescent="0.3">
      <c r="B6941" s="49">
        <v>25784</v>
      </c>
      <c r="C6941" s="50">
        <v>157</v>
      </c>
      <c r="D6941" s="50" t="str">
        <f>VLOOKUP(Table8[[#This Row],[CustomerID]],Table15[[#All],[CustomerID]:[Company Name]],2,FALSE)</f>
        <v>Olden Green</v>
      </c>
      <c r="E6941" s="51">
        <v>45021</v>
      </c>
      <c r="F6941" s="50">
        <v>6</v>
      </c>
      <c r="G6941" s="50" t="str">
        <f>VLOOKUP(Table8[[#This Row],[ProductID]],Table12[[#All],[ProductID]:[ProductFullName]],3,FALSE)</f>
        <v>Product F</v>
      </c>
      <c r="H6941" s="50">
        <v>2</v>
      </c>
      <c r="I6941" s="52">
        <v>45021.449687499997</v>
      </c>
      <c r="J6941" s="50">
        <v>133</v>
      </c>
      <c r="K6941" s="51">
        <v>45021.947916666664</v>
      </c>
      <c r="L6941" s="53"/>
      <c r="M6941" s="54">
        <v>1</v>
      </c>
    </row>
    <row r="6942" spans="2:13" x14ac:dyDescent="0.3">
      <c r="B6942" s="49">
        <v>25785</v>
      </c>
      <c r="C6942" s="50">
        <v>1153</v>
      </c>
      <c r="D6942" s="50" t="str">
        <f>VLOOKUP(Table8[[#This Row],[CustomerID]],Table15[[#All],[CustomerID]:[Company Name]],2,FALSE)</f>
        <v>Bungalow By The Bay</v>
      </c>
      <c r="E6942" s="51">
        <v>45021</v>
      </c>
      <c r="F6942" s="50">
        <v>3</v>
      </c>
      <c r="G6942" s="50" t="str">
        <f>VLOOKUP(Table8[[#This Row],[ProductID]],Table12[[#All],[ProductID]:[ProductFullName]],3,FALSE)</f>
        <v>Product C</v>
      </c>
      <c r="H6942" s="50">
        <v>4</v>
      </c>
      <c r="I6942" s="52">
        <v>45021.46292824074</v>
      </c>
      <c r="J6942" s="50">
        <v>133</v>
      </c>
      <c r="K6942" s="51">
        <v>45021.947916666664</v>
      </c>
      <c r="L6942" s="53"/>
      <c r="M6942" s="54">
        <v>1</v>
      </c>
    </row>
    <row r="6943" spans="2:13" x14ac:dyDescent="0.3">
      <c r="B6943" s="49">
        <v>25786</v>
      </c>
      <c r="C6943" s="50">
        <v>230</v>
      </c>
      <c r="D6943" s="50" t="str">
        <f>VLOOKUP(Table8[[#This Row],[CustomerID]],Table15[[#All],[CustomerID]:[Company Name]],2,FALSE)</f>
        <v>Southlake Regional Health Centre</v>
      </c>
      <c r="E6943" s="51">
        <v>45021</v>
      </c>
      <c r="F6943" s="50">
        <v>3</v>
      </c>
      <c r="G6943" s="50" t="str">
        <f>VLOOKUP(Table8[[#This Row],[ProductID]],Table12[[#All],[ProductID]:[ProductFullName]],3,FALSE)</f>
        <v>Product C</v>
      </c>
      <c r="H6943" s="50">
        <v>7</v>
      </c>
      <c r="I6943" s="52">
        <v>45021.479641203703</v>
      </c>
      <c r="J6943" s="50">
        <v>107</v>
      </c>
      <c r="K6943" s="51">
        <v>45021.947916666664</v>
      </c>
      <c r="L6943" s="53"/>
      <c r="M6943" s="54">
        <v>1</v>
      </c>
    </row>
    <row r="6944" spans="2:13" x14ac:dyDescent="0.3">
      <c r="B6944" s="49">
        <v>25787</v>
      </c>
      <c r="C6944" s="50">
        <v>1197</v>
      </c>
      <c r="D6944" s="50" t="str">
        <f>VLOOKUP(Table8[[#This Row],[CustomerID]],Table15[[#All],[CustomerID]:[Company Name]],2,FALSE)</f>
        <v>Petal Pushers</v>
      </c>
      <c r="E6944" s="51">
        <v>45021</v>
      </c>
      <c r="F6944" s="50">
        <v>3</v>
      </c>
      <c r="G6944" s="50" t="str">
        <f>VLOOKUP(Table8[[#This Row],[ProductID]],Table12[[#All],[ProductID]:[ProductFullName]],3,FALSE)</f>
        <v>Product C</v>
      </c>
      <c r="H6944" s="50">
        <v>3</v>
      </c>
      <c r="I6944" s="52">
        <v>45021.495451388888</v>
      </c>
      <c r="J6944" s="50">
        <v>124</v>
      </c>
      <c r="K6944" s="51">
        <v>45021.947916666664</v>
      </c>
      <c r="L6944" s="53"/>
      <c r="M6944" s="54">
        <v>1</v>
      </c>
    </row>
    <row r="6945" spans="2:13" x14ac:dyDescent="0.3">
      <c r="B6945" s="49">
        <v>25788</v>
      </c>
      <c r="C6945" s="50">
        <v>599</v>
      </c>
      <c r="D6945" s="50" t="str">
        <f>VLOOKUP(Table8[[#This Row],[CustomerID]],Table15[[#All],[CustomerID]:[Company Name]],2,FALSE)</f>
        <v>Macdonalds Concolidated</v>
      </c>
      <c r="E6945" s="51">
        <v>45021</v>
      </c>
      <c r="F6945" s="50">
        <v>6</v>
      </c>
      <c r="G6945" s="50" t="str">
        <f>VLOOKUP(Table8[[#This Row],[ProductID]],Table12[[#All],[ProductID]:[ProductFullName]],3,FALSE)</f>
        <v>Product F</v>
      </c>
      <c r="H6945" s="50">
        <v>4</v>
      </c>
      <c r="I6945" s="52">
        <v>45021.50608796296</v>
      </c>
      <c r="J6945" s="50">
        <v>118</v>
      </c>
      <c r="K6945" s="51">
        <v>45021.947916666664</v>
      </c>
      <c r="L6945" s="53"/>
      <c r="M6945" s="54">
        <v>1</v>
      </c>
    </row>
    <row r="6946" spans="2:13" x14ac:dyDescent="0.3">
      <c r="B6946" s="49">
        <v>25789</v>
      </c>
      <c r="C6946" s="50">
        <v>314</v>
      </c>
      <c r="D6946" s="50" t="str">
        <f>VLOOKUP(Table8[[#This Row],[CustomerID]],Table15[[#All],[CustomerID]:[Company Name]],2,FALSE)</f>
        <v>SDM-1053</v>
      </c>
      <c r="E6946" s="51">
        <v>45021</v>
      </c>
      <c r="F6946" s="50">
        <v>2</v>
      </c>
      <c r="G6946" s="50" t="str">
        <f>VLOOKUP(Table8[[#This Row],[ProductID]],Table12[[#All],[ProductID]:[ProductFullName]],3,FALSE)</f>
        <v>Product B</v>
      </c>
      <c r="H6946" s="50">
        <v>5</v>
      </c>
      <c r="I6946" s="52">
        <v>45021.523009259254</v>
      </c>
      <c r="J6946" s="50">
        <v>131</v>
      </c>
      <c r="K6946" s="51">
        <v>45021.947916666664</v>
      </c>
      <c r="L6946" s="53"/>
      <c r="M6946" s="54">
        <v>1</v>
      </c>
    </row>
    <row r="6947" spans="2:13" x14ac:dyDescent="0.3">
      <c r="B6947" s="49">
        <v>25790</v>
      </c>
      <c r="C6947" s="50">
        <v>801</v>
      </c>
      <c r="D6947" s="50" t="str">
        <f>VLOOKUP(Table8[[#This Row],[CustomerID]],Table15[[#All],[CustomerID]:[Company Name]],2,FALSE)</f>
        <v>Peach Tree</v>
      </c>
      <c r="E6947" s="51">
        <v>45021</v>
      </c>
      <c r="F6947" s="50">
        <v>5</v>
      </c>
      <c r="G6947" s="50" t="str">
        <f>VLOOKUP(Table8[[#This Row],[ProductID]],Table12[[#All],[ProductID]:[ProductFullName]],3,FALSE)</f>
        <v>Product E</v>
      </c>
      <c r="H6947" s="50">
        <v>6</v>
      </c>
      <c r="I6947" s="52">
        <v>45021.538090277769</v>
      </c>
      <c r="J6947" s="50">
        <v>119</v>
      </c>
      <c r="K6947" s="51">
        <v>45021.947916666664</v>
      </c>
      <c r="L6947" s="53"/>
      <c r="M6947" s="54">
        <v>1</v>
      </c>
    </row>
    <row r="6948" spans="2:13" x14ac:dyDescent="0.3">
      <c r="B6948" s="49">
        <v>25791</v>
      </c>
      <c r="C6948" s="50">
        <v>335</v>
      </c>
      <c r="D6948" s="50" t="str">
        <f>VLOOKUP(Table8[[#This Row],[CustomerID]],Table15[[#All],[CustomerID]:[Company Name]],2,FALSE)</f>
        <v>THE NORTH WEST CO.</v>
      </c>
      <c r="E6948" s="51">
        <v>45021</v>
      </c>
      <c r="F6948" s="50">
        <v>3</v>
      </c>
      <c r="G6948" s="50" t="str">
        <f>VLOOKUP(Table8[[#This Row],[ProductID]],Table12[[#All],[ProductID]:[ProductFullName]],3,FALSE)</f>
        <v>Product C</v>
      </c>
      <c r="H6948" s="50">
        <v>2</v>
      </c>
      <c r="I6948" s="52">
        <v>45021.55260416666</v>
      </c>
      <c r="J6948" s="50">
        <v>131</v>
      </c>
      <c r="K6948" s="51">
        <v>45021.947916666664</v>
      </c>
      <c r="L6948" s="53"/>
      <c r="M6948" s="54">
        <v>1</v>
      </c>
    </row>
    <row r="6949" spans="2:13" x14ac:dyDescent="0.3">
      <c r="B6949" s="49">
        <v>25792</v>
      </c>
      <c r="C6949" s="50">
        <v>217</v>
      </c>
      <c r="D6949" s="50" t="str">
        <f>VLOOKUP(Table8[[#This Row],[CustomerID]],Table15[[#All],[CustomerID]:[Company Name]],2,FALSE)</f>
        <v>Shoppers Drug Mart -0795</v>
      </c>
      <c r="E6949" s="51">
        <v>45021</v>
      </c>
      <c r="F6949" s="50">
        <v>5</v>
      </c>
      <c r="G6949" s="50" t="str">
        <f>VLOOKUP(Table8[[#This Row],[ProductID]],Table12[[#All],[ProductID]:[ProductFullName]],3,FALSE)</f>
        <v>Product E</v>
      </c>
      <c r="H6949" s="50">
        <v>2</v>
      </c>
      <c r="I6949" s="52">
        <v>45021.566284722212</v>
      </c>
      <c r="J6949" s="50">
        <v>120</v>
      </c>
      <c r="K6949" s="51">
        <v>45021.947916666664</v>
      </c>
      <c r="L6949" s="53"/>
      <c r="M6949" s="54">
        <v>1</v>
      </c>
    </row>
    <row r="6950" spans="2:13" x14ac:dyDescent="0.3">
      <c r="B6950" s="49">
        <v>25793</v>
      </c>
      <c r="C6950" s="50">
        <v>480</v>
      </c>
      <c r="D6950" s="50" t="str">
        <f>VLOOKUP(Table8[[#This Row],[CustomerID]],Table15[[#All],[CustomerID]:[Company Name]],2,FALSE)</f>
        <v>Simply Country</v>
      </c>
      <c r="E6950" s="51">
        <v>45021</v>
      </c>
      <c r="F6950" s="50">
        <v>6</v>
      </c>
      <c r="G6950" s="50" t="str">
        <f>VLOOKUP(Table8[[#This Row],[ProductID]],Table12[[#All],[ProductID]:[ProductFullName]],3,FALSE)</f>
        <v>Product F</v>
      </c>
      <c r="H6950" s="50">
        <v>7</v>
      </c>
      <c r="I6950" s="52">
        <v>45021.5777199074</v>
      </c>
      <c r="J6950" s="50">
        <v>110</v>
      </c>
      <c r="K6950" s="51">
        <v>45021.947916666664</v>
      </c>
      <c r="L6950" s="53"/>
      <c r="M6950" s="54">
        <v>1</v>
      </c>
    </row>
    <row r="6951" spans="2:13" x14ac:dyDescent="0.3">
      <c r="B6951" s="49">
        <v>25794</v>
      </c>
      <c r="C6951" s="50">
        <v>186</v>
      </c>
      <c r="D6951" s="50" t="str">
        <f>VLOOKUP(Table8[[#This Row],[CustomerID]],Table15[[#All],[CustomerID]:[Company Name]],2,FALSE)</f>
        <v>Serendipity</v>
      </c>
      <c r="E6951" s="51">
        <v>45021</v>
      </c>
      <c r="F6951" s="50">
        <v>4</v>
      </c>
      <c r="G6951" s="50" t="str">
        <f>VLOOKUP(Table8[[#This Row],[ProductID]],Table12[[#All],[ProductID]:[ProductFullName]],3,FALSE)</f>
        <v>Product D</v>
      </c>
      <c r="H6951" s="50">
        <v>6</v>
      </c>
      <c r="I6951" s="52">
        <v>45021.587766203695</v>
      </c>
      <c r="J6951" s="50">
        <v>115</v>
      </c>
      <c r="K6951" s="51">
        <v>45021.947916666664</v>
      </c>
      <c r="L6951" s="53"/>
      <c r="M6951" s="54">
        <v>1</v>
      </c>
    </row>
    <row r="6952" spans="2:13" x14ac:dyDescent="0.3">
      <c r="B6952" s="49">
        <v>25795</v>
      </c>
      <c r="C6952" s="50">
        <v>867</v>
      </c>
      <c r="D6952" s="50" t="str">
        <f>VLOOKUP(Table8[[#This Row],[CustomerID]],Table15[[#All],[CustomerID]:[Company Name]],2,FALSE)</f>
        <v>Adorama Camera Inc.</v>
      </c>
      <c r="E6952" s="51">
        <v>45021</v>
      </c>
      <c r="F6952" s="50">
        <v>3</v>
      </c>
      <c r="G6952" s="50" t="str">
        <f>VLOOKUP(Table8[[#This Row],[ProductID]],Table12[[#All],[ProductID]:[ProductFullName]],3,FALSE)</f>
        <v>Product C</v>
      </c>
      <c r="H6952" s="50">
        <v>5</v>
      </c>
      <c r="I6952" s="52">
        <v>45021.604861111104</v>
      </c>
      <c r="J6952" s="50">
        <v>105</v>
      </c>
      <c r="K6952" s="51">
        <v>45021.947916666664</v>
      </c>
      <c r="L6952" s="53"/>
      <c r="M6952" s="54">
        <v>1</v>
      </c>
    </row>
    <row r="6953" spans="2:13" x14ac:dyDescent="0.3">
      <c r="B6953" s="49">
        <v>25796</v>
      </c>
      <c r="C6953" s="50">
        <v>486</v>
      </c>
      <c r="D6953" s="50" t="str">
        <f>VLOOKUP(Table8[[#This Row],[CustomerID]],Table15[[#All],[CustomerID]:[Company Name]],2,FALSE)</f>
        <v>Bourkes Medi Plus Store Ltd</v>
      </c>
      <c r="E6953" s="51">
        <v>45021</v>
      </c>
      <c r="F6953" s="50">
        <v>2</v>
      </c>
      <c r="G6953" s="50" t="str">
        <f>VLOOKUP(Table8[[#This Row],[ProductID]],Table12[[#All],[ProductID]:[ProductFullName]],3,FALSE)</f>
        <v>Product B</v>
      </c>
      <c r="H6953" s="50">
        <v>4</v>
      </c>
      <c r="I6953" s="52">
        <v>45021.621076388881</v>
      </c>
      <c r="J6953" s="50">
        <v>127</v>
      </c>
      <c r="K6953" s="51">
        <v>45021.947916666664</v>
      </c>
      <c r="L6953" s="53"/>
      <c r="M6953" s="54">
        <v>1</v>
      </c>
    </row>
    <row r="6954" spans="2:13" x14ac:dyDescent="0.3">
      <c r="B6954" s="49">
        <v>25797</v>
      </c>
      <c r="C6954" s="50">
        <v>405</v>
      </c>
      <c r="D6954" s="50" t="str">
        <f>VLOOKUP(Table8[[#This Row],[CustomerID]],Table15[[#All],[CustomerID]:[Company Name]],2,FALSE)</f>
        <v>Groovy Garnish</v>
      </c>
      <c r="E6954" s="51">
        <v>45021</v>
      </c>
      <c r="F6954" s="50">
        <v>3</v>
      </c>
      <c r="G6954" s="50" t="str">
        <f>VLOOKUP(Table8[[#This Row],[ProductID]],Table12[[#All],[ProductID]:[ProductFullName]],3,FALSE)</f>
        <v>Product C</v>
      </c>
      <c r="H6954" s="50">
        <v>3</v>
      </c>
      <c r="I6954" s="52">
        <v>45021.638020833328</v>
      </c>
      <c r="J6954" s="50">
        <v>129</v>
      </c>
      <c r="K6954" s="51">
        <v>45021.947916666664</v>
      </c>
      <c r="L6954" s="53"/>
      <c r="M6954" s="54">
        <v>1</v>
      </c>
    </row>
    <row r="6955" spans="2:13" x14ac:dyDescent="0.3">
      <c r="B6955" s="49">
        <v>25798</v>
      </c>
      <c r="C6955" s="50">
        <v>37</v>
      </c>
      <c r="D6955" s="50" t="str">
        <f>VLOOKUP(Table8[[#This Row],[CustomerID]],Table15[[#All],[CustomerID]:[Company Name]],2,FALSE)</f>
        <v>Pharmasave - 550</v>
      </c>
      <c r="E6955" s="51">
        <v>45021</v>
      </c>
      <c r="F6955" s="50">
        <v>3</v>
      </c>
      <c r="G6955" s="50" t="str">
        <f>VLOOKUP(Table8[[#This Row],[ProductID]],Table12[[#All],[ProductID]:[ProductFullName]],3,FALSE)</f>
        <v>Product C</v>
      </c>
      <c r="H6955" s="50">
        <v>3</v>
      </c>
      <c r="I6955" s="52">
        <v>45021.649803240733</v>
      </c>
      <c r="J6955" s="50">
        <v>131</v>
      </c>
      <c r="K6955" s="51">
        <v>45021.947916666664</v>
      </c>
      <c r="L6955" s="53"/>
      <c r="M6955" s="54">
        <v>1</v>
      </c>
    </row>
    <row r="6956" spans="2:13" x14ac:dyDescent="0.3">
      <c r="B6956" s="49">
        <v>25799</v>
      </c>
      <c r="C6956" s="50">
        <v>313</v>
      </c>
      <c r="D6956" s="50" t="str">
        <f>VLOOKUP(Table8[[#This Row],[CustomerID]],Table15[[#All],[CustomerID]:[Company Name]],2,FALSE)</f>
        <v>Accent Your World</v>
      </c>
      <c r="E6956" s="51">
        <v>45021</v>
      </c>
      <c r="F6956" s="50">
        <v>5</v>
      </c>
      <c r="G6956" s="50" t="str">
        <f>VLOOKUP(Table8[[#This Row],[ProductID]],Table12[[#All],[ProductID]:[ProductFullName]],3,FALSE)</f>
        <v>Product E</v>
      </c>
      <c r="H6956" s="50">
        <v>6</v>
      </c>
      <c r="I6956" s="52">
        <v>45021.661365740736</v>
      </c>
      <c r="J6956" s="50">
        <v>125</v>
      </c>
      <c r="K6956" s="51">
        <v>45021.947916666664</v>
      </c>
      <c r="L6956" s="53"/>
      <c r="M6956" s="54">
        <v>1</v>
      </c>
    </row>
    <row r="6957" spans="2:13" x14ac:dyDescent="0.3">
      <c r="B6957" s="49">
        <v>25800</v>
      </c>
      <c r="C6957" s="50">
        <v>425</v>
      </c>
      <c r="D6957" s="50" t="str">
        <f>VLOOKUP(Table8[[#This Row],[CustomerID]],Table15[[#All],[CustomerID]:[Company Name]],2,FALSE)</f>
        <v>Bk Brandnames</v>
      </c>
      <c r="E6957" s="51">
        <v>45021</v>
      </c>
      <c r="F6957" s="50">
        <v>3</v>
      </c>
      <c r="G6957" s="50" t="str">
        <f>VLOOKUP(Table8[[#This Row],[ProductID]],Table12[[#All],[ProductID]:[ProductFullName]],3,FALSE)</f>
        <v>Product C</v>
      </c>
      <c r="H6957" s="50">
        <v>4</v>
      </c>
      <c r="I6957" s="52">
        <v>45021.677488425921</v>
      </c>
      <c r="J6957" s="50">
        <v>134</v>
      </c>
      <c r="K6957" s="51">
        <v>45021.947916666664</v>
      </c>
      <c r="L6957" s="53"/>
      <c r="M6957" s="54">
        <v>1</v>
      </c>
    </row>
    <row r="6958" spans="2:13" x14ac:dyDescent="0.3">
      <c r="B6958" s="49">
        <v>25801</v>
      </c>
      <c r="C6958" s="50">
        <v>599</v>
      </c>
      <c r="D6958" s="50" t="str">
        <f>VLOOKUP(Table8[[#This Row],[CustomerID]],Table15[[#All],[CustomerID]:[Company Name]],2,FALSE)</f>
        <v>Macdonalds Concolidated</v>
      </c>
      <c r="E6958" s="51">
        <v>45021</v>
      </c>
      <c r="F6958" s="50">
        <v>2</v>
      </c>
      <c r="G6958" s="50" t="str">
        <f>VLOOKUP(Table8[[#This Row],[ProductID]],Table12[[#All],[ProductID]:[ProductFullName]],3,FALSE)</f>
        <v>Product B</v>
      </c>
      <c r="H6958" s="50">
        <v>7</v>
      </c>
      <c r="I6958" s="52">
        <v>45021.690162037034</v>
      </c>
      <c r="J6958" s="50">
        <v>134</v>
      </c>
      <c r="K6958" s="51">
        <v>45021.947916666664</v>
      </c>
      <c r="L6958" s="53"/>
      <c r="M6958" s="54">
        <v>1</v>
      </c>
    </row>
    <row r="6959" spans="2:13" x14ac:dyDescent="0.3">
      <c r="B6959" s="49">
        <v>25802</v>
      </c>
      <c r="C6959" s="50">
        <v>961</v>
      </c>
      <c r="D6959" s="50" t="str">
        <f>VLOOKUP(Table8[[#This Row],[CustomerID]],Table15[[#All],[CustomerID]:[Company Name]],2,FALSE)</f>
        <v>Matus Enterprises/The Heritage Shop</v>
      </c>
      <c r="E6959" s="51">
        <v>45021</v>
      </c>
      <c r="F6959" s="50">
        <v>1</v>
      </c>
      <c r="G6959" s="50" t="str">
        <f>VLOOKUP(Table8[[#This Row],[ProductID]],Table12[[#All],[ProductID]:[ProductFullName]],3,FALSE)</f>
        <v>Product A</v>
      </c>
      <c r="H6959" s="50">
        <v>3</v>
      </c>
      <c r="I6959" s="52">
        <v>45021.704953703702</v>
      </c>
      <c r="J6959" s="50">
        <v>124</v>
      </c>
      <c r="K6959" s="51">
        <v>45021.947916666664</v>
      </c>
      <c r="L6959" s="53"/>
      <c r="M6959" s="54">
        <v>1</v>
      </c>
    </row>
    <row r="6960" spans="2:13" x14ac:dyDescent="0.3">
      <c r="B6960" s="49">
        <v>25803</v>
      </c>
      <c r="C6960" s="50">
        <v>768</v>
      </c>
      <c r="D6960" s="50" t="str">
        <f>VLOOKUP(Table8[[#This Row],[CustomerID]],Table15[[#All],[CustomerID]:[Company Name]],2,FALSE)</f>
        <v>Fancy That</v>
      </c>
      <c r="E6960" s="51">
        <v>45021</v>
      </c>
      <c r="F6960" s="50">
        <v>1</v>
      </c>
      <c r="G6960" s="50" t="str">
        <f>VLOOKUP(Table8[[#This Row],[ProductID]],Table12[[#All],[ProductID]:[ProductFullName]],3,FALSE)</f>
        <v>Product A</v>
      </c>
      <c r="H6960" s="50">
        <v>7</v>
      </c>
      <c r="I6960" s="52">
        <v>45021.718159722222</v>
      </c>
      <c r="J6960" s="50">
        <v>125</v>
      </c>
      <c r="K6960" s="51">
        <v>45021.947916666664</v>
      </c>
      <c r="L6960" s="53"/>
      <c r="M6960" s="54">
        <v>1</v>
      </c>
    </row>
    <row r="6961" spans="2:13" x14ac:dyDescent="0.3">
      <c r="B6961" s="49">
        <v>25804</v>
      </c>
      <c r="C6961" s="50">
        <v>808</v>
      </c>
      <c r="D6961" s="50" t="str">
        <f>VLOOKUP(Table8[[#This Row],[CustomerID]],Table15[[#All],[CustomerID]:[Company Name]],2,FALSE)</f>
        <v>Marcia's Hallmark Shop</v>
      </c>
      <c r="E6961" s="51">
        <v>45021</v>
      </c>
      <c r="F6961" s="50">
        <v>5</v>
      </c>
      <c r="G6961" s="50" t="str">
        <f>VLOOKUP(Table8[[#This Row],[ProductID]],Table12[[#All],[ProductID]:[ProductFullName]],3,FALSE)</f>
        <v>Product E</v>
      </c>
      <c r="H6961" s="50">
        <v>6</v>
      </c>
      <c r="I6961" s="52">
        <v>45021.735138888886</v>
      </c>
      <c r="J6961" s="50">
        <v>117</v>
      </c>
      <c r="K6961" s="51">
        <v>45021.947916666664</v>
      </c>
      <c r="L6961" s="53"/>
      <c r="M6961" s="54">
        <v>1</v>
      </c>
    </row>
    <row r="6962" spans="2:13" x14ac:dyDescent="0.3">
      <c r="B6962" s="49">
        <v>25805</v>
      </c>
      <c r="C6962" s="50">
        <v>519</v>
      </c>
      <c r="D6962" s="50" t="str">
        <f>VLOOKUP(Table8[[#This Row],[CustomerID]],Table15[[#All],[CustomerID]:[Company Name]],2,FALSE)</f>
        <v>Hallmark Gold Crown - Brandon</v>
      </c>
      <c r="E6962" s="51">
        <v>45021</v>
      </c>
      <c r="F6962" s="50">
        <v>5</v>
      </c>
      <c r="G6962" s="50" t="str">
        <f>VLOOKUP(Table8[[#This Row],[ProductID]],Table12[[#All],[ProductID]:[ProductFullName]],3,FALSE)</f>
        <v>Product E</v>
      </c>
      <c r="H6962" s="50">
        <v>5</v>
      </c>
      <c r="I6962" s="52">
        <v>45021.748877314814</v>
      </c>
      <c r="J6962" s="50">
        <v>107</v>
      </c>
      <c r="K6962" s="51">
        <v>45021.947916666664</v>
      </c>
      <c r="L6962" s="53"/>
      <c r="M6962" s="54">
        <v>1</v>
      </c>
    </row>
    <row r="6963" spans="2:13" x14ac:dyDescent="0.3">
      <c r="B6963" s="49">
        <v>25806</v>
      </c>
      <c r="C6963" s="50">
        <v>474</v>
      </c>
      <c r="D6963" s="50" t="str">
        <f>VLOOKUP(Table8[[#This Row],[CustomerID]],Table15[[#All],[CustomerID]:[Company Name]],2,FALSE)</f>
        <v>Health Care Guardian</v>
      </c>
      <c r="E6963" s="51">
        <v>45022</v>
      </c>
      <c r="F6963" s="50">
        <v>1</v>
      </c>
      <c r="G6963" s="50" t="str">
        <f>VLOOKUP(Table8[[#This Row],[ProductID]],Table12[[#All],[ProductID]:[ProductFullName]],3,FALSE)</f>
        <v>Product A</v>
      </c>
      <c r="H6963" s="50">
        <v>6</v>
      </c>
      <c r="I6963" s="52">
        <v>45022.333333333336</v>
      </c>
      <c r="J6963" s="50">
        <v>108</v>
      </c>
      <c r="K6963" s="51">
        <v>45022.956250000003</v>
      </c>
      <c r="L6963" s="53"/>
      <c r="M6963" s="54">
        <v>1</v>
      </c>
    </row>
    <row r="6964" spans="2:13" x14ac:dyDescent="0.3">
      <c r="B6964" s="49">
        <v>25807</v>
      </c>
      <c r="C6964" s="50">
        <v>151</v>
      </c>
      <c r="D6964" s="50" t="str">
        <f>VLOOKUP(Table8[[#This Row],[CustomerID]],Table15[[#All],[CustomerID]:[Company Name]],2,FALSE)</f>
        <v>Echo Clothing Co.</v>
      </c>
      <c r="E6964" s="51">
        <v>45022</v>
      </c>
      <c r="F6964" s="50">
        <v>2</v>
      </c>
      <c r="G6964" s="50" t="str">
        <f>VLOOKUP(Table8[[#This Row],[ProductID]],Table12[[#All],[ProductID]:[ProductFullName]],3,FALSE)</f>
        <v>Product B</v>
      </c>
      <c r="H6964" s="50">
        <v>4</v>
      </c>
      <c r="I6964" s="52">
        <v>45022.34752314815</v>
      </c>
      <c r="J6964" s="50">
        <v>116</v>
      </c>
      <c r="K6964" s="51">
        <v>45022.956250000003</v>
      </c>
      <c r="L6964" s="53"/>
      <c r="M6964" s="54">
        <v>1</v>
      </c>
    </row>
    <row r="6965" spans="2:13" x14ac:dyDescent="0.3">
      <c r="B6965" s="49">
        <v>25808</v>
      </c>
      <c r="C6965" s="50">
        <v>1151</v>
      </c>
      <c r="D6965" s="50" t="str">
        <f>VLOOKUP(Table8[[#This Row],[CustomerID]],Table15[[#All],[CustomerID]:[Company Name]],2,FALSE)</f>
        <v>Thunder River Log Homes, LLC</v>
      </c>
      <c r="E6965" s="51">
        <v>45022</v>
      </c>
      <c r="F6965" s="50">
        <v>1</v>
      </c>
      <c r="G6965" s="50" t="str">
        <f>VLOOKUP(Table8[[#This Row],[ProductID]],Table12[[#All],[ProductID]:[ProductFullName]],3,FALSE)</f>
        <v>Product A</v>
      </c>
      <c r="H6965" s="50">
        <v>6</v>
      </c>
      <c r="I6965" s="52">
        <v>45022.364490740743</v>
      </c>
      <c r="J6965" s="50">
        <v>121</v>
      </c>
      <c r="K6965" s="51">
        <v>45022.956250000003</v>
      </c>
      <c r="L6965" s="53"/>
      <c r="M6965" s="54">
        <v>1</v>
      </c>
    </row>
    <row r="6966" spans="2:13" x14ac:dyDescent="0.3">
      <c r="B6966" s="49">
        <v>25809</v>
      </c>
      <c r="C6966" s="50">
        <v>585</v>
      </c>
      <c r="D6966" s="50" t="str">
        <f>VLOOKUP(Table8[[#This Row],[CustomerID]],Table15[[#All],[CustomerID]:[Company Name]],2,FALSE)</f>
        <v>Charms And Things</v>
      </c>
      <c r="E6966" s="51">
        <v>45022</v>
      </c>
      <c r="F6966" s="50">
        <v>1</v>
      </c>
      <c r="G6966" s="50" t="str">
        <f>VLOOKUP(Table8[[#This Row],[ProductID]],Table12[[#All],[ProductID]:[ProductFullName]],3,FALSE)</f>
        <v>Product A</v>
      </c>
      <c r="H6966" s="50">
        <v>2</v>
      </c>
      <c r="I6966" s="52">
        <v>45022.377800925926</v>
      </c>
      <c r="J6966" s="50">
        <v>114</v>
      </c>
      <c r="K6966" s="51">
        <v>45022.956250000003</v>
      </c>
      <c r="L6966" s="53"/>
      <c r="M6966" s="54">
        <v>1</v>
      </c>
    </row>
    <row r="6967" spans="2:13" x14ac:dyDescent="0.3">
      <c r="B6967" s="49">
        <v>25810</v>
      </c>
      <c r="C6967" s="50">
        <v>965</v>
      </c>
      <c r="D6967" s="50" t="str">
        <f>VLOOKUP(Table8[[#This Row],[CustomerID]],Table15[[#All],[CustomerID]:[Company Name]],2,FALSE)</f>
        <v>Dsitinctive Gifts</v>
      </c>
      <c r="E6967" s="51">
        <v>45022</v>
      </c>
      <c r="F6967" s="50">
        <v>5</v>
      </c>
      <c r="G6967" s="50" t="str">
        <f>VLOOKUP(Table8[[#This Row],[ProductID]],Table12[[#All],[ProductID]:[ProductFullName]],3,FALSE)</f>
        <v>Product E</v>
      </c>
      <c r="H6967" s="50">
        <v>7</v>
      </c>
      <c r="I6967" s="52">
        <v>45022.394548611112</v>
      </c>
      <c r="J6967" s="50">
        <v>125</v>
      </c>
      <c r="K6967" s="51">
        <v>45022.956250000003</v>
      </c>
      <c r="L6967" s="53"/>
      <c r="M6967" s="54">
        <v>1</v>
      </c>
    </row>
    <row r="6968" spans="2:13" x14ac:dyDescent="0.3">
      <c r="B6968" s="49">
        <v>25811</v>
      </c>
      <c r="C6968" s="50">
        <v>731</v>
      </c>
      <c r="D6968" s="50" t="str">
        <f>VLOOKUP(Table8[[#This Row],[CustomerID]],Table15[[#All],[CustomerID]:[Company Name]],2,FALSE)</f>
        <v>Off The Seawalll</v>
      </c>
      <c r="E6968" s="51">
        <v>45022</v>
      </c>
      <c r="F6968" s="50">
        <v>6</v>
      </c>
      <c r="G6968" s="50" t="str">
        <f>VLOOKUP(Table8[[#This Row],[ProductID]],Table12[[#All],[ProductID]:[ProductFullName]],3,FALSE)</f>
        <v>Product F</v>
      </c>
      <c r="H6968" s="50">
        <v>7</v>
      </c>
      <c r="I6968" s="52">
        <v>45022.408622685187</v>
      </c>
      <c r="J6968" s="50">
        <v>125</v>
      </c>
      <c r="K6968" s="51">
        <v>45022.956250000003</v>
      </c>
      <c r="L6968" s="53"/>
      <c r="M6968" s="54">
        <v>1</v>
      </c>
    </row>
    <row r="6969" spans="2:13" x14ac:dyDescent="0.3">
      <c r="B6969" s="49">
        <v>25812</v>
      </c>
      <c r="C6969" s="50">
        <v>606</v>
      </c>
      <c r="D6969" s="50" t="str">
        <f>VLOOKUP(Table8[[#This Row],[CustomerID]],Table15[[#All],[CustomerID]:[Company Name]],2,FALSE)</f>
        <v>Rocky Guardian Drugs</v>
      </c>
      <c r="E6969" s="51">
        <v>45022</v>
      </c>
      <c r="F6969" s="50">
        <v>3</v>
      </c>
      <c r="G6969" s="50" t="str">
        <f>VLOOKUP(Table8[[#This Row],[ProductID]],Table12[[#All],[ProductID]:[ProductFullName]],3,FALSE)</f>
        <v>Product C</v>
      </c>
      <c r="H6969" s="50">
        <v>4</v>
      </c>
      <c r="I6969" s="52">
        <v>45022.420659722222</v>
      </c>
      <c r="J6969" s="50">
        <v>125</v>
      </c>
      <c r="K6969" s="51">
        <v>45022.956250000003</v>
      </c>
      <c r="L6969" s="53"/>
      <c r="M6969" s="54">
        <v>1</v>
      </c>
    </row>
    <row r="6970" spans="2:13" x14ac:dyDescent="0.3">
      <c r="B6970" s="49">
        <v>25813</v>
      </c>
      <c r="C6970" s="50">
        <v>454</v>
      </c>
      <c r="D6970" s="50" t="str">
        <f>VLOOKUP(Table8[[#This Row],[CustomerID]],Table15[[#All],[CustomerID]:[Company Name]],2,FALSE)</f>
        <v>Tunnel Duty Free Shop</v>
      </c>
      <c r="E6970" s="51">
        <v>45022</v>
      </c>
      <c r="F6970" s="50">
        <v>3</v>
      </c>
      <c r="G6970" s="50" t="str">
        <f>VLOOKUP(Table8[[#This Row],[ProductID]],Table12[[#All],[ProductID]:[ProductFullName]],3,FALSE)</f>
        <v>Product C</v>
      </c>
      <c r="H6970" s="50">
        <v>2</v>
      </c>
      <c r="I6970" s="52">
        <v>45022.433634259258</v>
      </c>
      <c r="J6970" s="50">
        <v>119</v>
      </c>
      <c r="K6970" s="51">
        <v>45022.956250000003</v>
      </c>
      <c r="L6970" s="53"/>
      <c r="M6970" s="54">
        <v>1</v>
      </c>
    </row>
    <row r="6971" spans="2:13" x14ac:dyDescent="0.3">
      <c r="B6971" s="49">
        <v>25814</v>
      </c>
      <c r="C6971" s="50">
        <v>704</v>
      </c>
      <c r="D6971" s="50" t="str">
        <f>VLOOKUP(Table8[[#This Row],[CustomerID]],Table15[[#All],[CustomerID]:[Company Name]],2,FALSE)</f>
        <v>Centre Stage</v>
      </c>
      <c r="E6971" s="51">
        <v>45022</v>
      </c>
      <c r="F6971" s="50">
        <v>2</v>
      </c>
      <c r="G6971" s="50" t="str">
        <f>VLOOKUP(Table8[[#This Row],[ProductID]],Table12[[#All],[ProductID]:[ProductFullName]],3,FALSE)</f>
        <v>Product B</v>
      </c>
      <c r="H6971" s="50">
        <v>4</v>
      </c>
      <c r="I6971" s="52">
        <v>45022.45</v>
      </c>
      <c r="J6971" s="50">
        <v>106</v>
      </c>
      <c r="K6971" s="51">
        <v>45022.956250000003</v>
      </c>
      <c r="L6971" s="53"/>
      <c r="M6971" s="54">
        <v>1</v>
      </c>
    </row>
    <row r="6972" spans="2:13" x14ac:dyDescent="0.3">
      <c r="B6972" s="49">
        <v>25815</v>
      </c>
      <c r="C6972" s="50">
        <v>1319</v>
      </c>
      <c r="D6972" s="50" t="str">
        <f>VLOOKUP(Table8[[#This Row],[CustomerID]],Table15[[#All],[CustomerID]:[Company Name]],2,FALSE)</f>
        <v>Los Altos Card &amp; Party</v>
      </c>
      <c r="E6972" s="51">
        <v>45022</v>
      </c>
      <c r="F6972" s="50">
        <v>5</v>
      </c>
      <c r="G6972" s="50" t="str">
        <f>VLOOKUP(Table8[[#This Row],[ProductID]],Table12[[#All],[ProductID]:[ProductFullName]],3,FALSE)</f>
        <v>Product E</v>
      </c>
      <c r="H6972" s="50">
        <v>5</v>
      </c>
      <c r="I6972" s="52">
        <v>45022.463854166665</v>
      </c>
      <c r="J6972" s="50">
        <v>113</v>
      </c>
      <c r="K6972" s="51">
        <v>45022.956250000003</v>
      </c>
      <c r="L6972" s="53"/>
      <c r="M6972" s="54">
        <v>1</v>
      </c>
    </row>
    <row r="6973" spans="2:13" x14ac:dyDescent="0.3">
      <c r="B6973" s="49">
        <v>25816</v>
      </c>
      <c r="C6973" s="50">
        <v>1115</v>
      </c>
      <c r="D6973" s="50" t="str">
        <f>VLOOKUP(Table8[[#This Row],[CustomerID]],Table15[[#All],[CustomerID]:[Company Name]],2,FALSE)</f>
        <v>Great American Merchtile</v>
      </c>
      <c r="E6973" s="51">
        <v>45022</v>
      </c>
      <c r="F6973" s="50">
        <v>1</v>
      </c>
      <c r="G6973" s="50" t="str">
        <f>VLOOKUP(Table8[[#This Row],[ProductID]],Table12[[#All],[ProductID]:[ProductFullName]],3,FALSE)</f>
        <v>Product A</v>
      </c>
      <c r="H6973" s="50">
        <v>6</v>
      </c>
      <c r="I6973" s="52">
        <v>45022.480451388888</v>
      </c>
      <c r="J6973" s="50">
        <v>105</v>
      </c>
      <c r="K6973" s="51">
        <v>45022.956250000003</v>
      </c>
      <c r="L6973" s="53"/>
      <c r="M6973" s="54">
        <v>1</v>
      </c>
    </row>
    <row r="6974" spans="2:13" x14ac:dyDescent="0.3">
      <c r="B6974" s="49">
        <v>25817</v>
      </c>
      <c r="C6974" s="50">
        <v>247</v>
      </c>
      <c r="D6974" s="50" t="str">
        <f>VLOOKUP(Table8[[#This Row],[CustomerID]],Table15[[#All],[CustomerID]:[Company Name]],2,FALSE)</f>
        <v>THE CLOTHES GARDEN</v>
      </c>
      <c r="E6974" s="51">
        <v>45022</v>
      </c>
      <c r="F6974" s="50">
        <v>2</v>
      </c>
      <c r="G6974" s="50" t="str">
        <f>VLOOKUP(Table8[[#This Row],[ProductID]],Table12[[#All],[ProductID]:[ProductFullName]],3,FALSE)</f>
        <v>Product B</v>
      </c>
      <c r="H6974" s="50">
        <v>6</v>
      </c>
      <c r="I6974" s="52">
        <v>45022.493819444448</v>
      </c>
      <c r="J6974" s="50">
        <v>122</v>
      </c>
      <c r="K6974" s="51">
        <v>45022.956250000003</v>
      </c>
      <c r="L6974" s="53"/>
      <c r="M6974" s="54">
        <v>1</v>
      </c>
    </row>
    <row r="6975" spans="2:13" x14ac:dyDescent="0.3">
      <c r="B6975" s="49">
        <v>25818</v>
      </c>
      <c r="C6975" s="50">
        <v>225</v>
      </c>
      <c r="D6975" s="50" t="str">
        <f>VLOOKUP(Table8[[#This Row],[CustomerID]],Table15[[#All],[CustomerID]:[Company Name]],2,FALSE)</f>
        <v>One's Better Living</v>
      </c>
      <c r="E6975" s="51">
        <v>45022</v>
      </c>
      <c r="F6975" s="50">
        <v>4</v>
      </c>
      <c r="G6975" s="50" t="str">
        <f>VLOOKUP(Table8[[#This Row],[ProductID]],Table12[[#All],[ProductID]:[ProductFullName]],3,FALSE)</f>
        <v>Product D</v>
      </c>
      <c r="H6975" s="50">
        <v>5</v>
      </c>
      <c r="I6975" s="52">
        <v>45022.504317129635</v>
      </c>
      <c r="J6975" s="50">
        <v>107</v>
      </c>
      <c r="K6975" s="51">
        <v>45022.956250000003</v>
      </c>
      <c r="L6975" s="53"/>
      <c r="M6975" s="54">
        <v>1</v>
      </c>
    </row>
    <row r="6976" spans="2:13" x14ac:dyDescent="0.3">
      <c r="B6976" s="49">
        <v>25819</v>
      </c>
      <c r="C6976" s="50">
        <v>73</v>
      </c>
      <c r="D6976" s="50" t="str">
        <f>VLOOKUP(Table8[[#This Row],[CustomerID]],Table15[[#All],[CustomerID]:[Company Name]],2,FALSE)</f>
        <v>Canadian Tire # 491</v>
      </c>
      <c r="E6976" s="51">
        <v>45022</v>
      </c>
      <c r="F6976" s="50">
        <v>6</v>
      </c>
      <c r="G6976" s="50" t="str">
        <f>VLOOKUP(Table8[[#This Row],[ProductID]],Table12[[#All],[ProductID]:[ProductFullName]],3,FALSE)</f>
        <v>Product F</v>
      </c>
      <c r="H6976" s="50">
        <v>5</v>
      </c>
      <c r="I6976" s="52">
        <v>45022.514456018522</v>
      </c>
      <c r="J6976" s="50">
        <v>118</v>
      </c>
      <c r="K6976" s="51">
        <v>45022.956250000003</v>
      </c>
      <c r="L6976" s="53"/>
      <c r="M6976" s="54">
        <v>1</v>
      </c>
    </row>
    <row r="6977" spans="2:13" x14ac:dyDescent="0.3">
      <c r="B6977" s="49">
        <v>25820</v>
      </c>
      <c r="C6977" s="50">
        <v>1278</v>
      </c>
      <c r="D6977" s="50" t="str">
        <f>VLOOKUP(Table8[[#This Row],[CustomerID]],Table15[[#All],[CustomerID]:[Company Name]],2,FALSE)</f>
        <v>Bonanza Gifts</v>
      </c>
      <c r="E6977" s="51">
        <v>45022</v>
      </c>
      <c r="F6977" s="50">
        <v>4</v>
      </c>
      <c r="G6977" s="50" t="str">
        <f>VLOOKUP(Table8[[#This Row],[ProductID]],Table12[[#All],[ProductID]:[ProductFullName]],3,FALSE)</f>
        <v>Product D</v>
      </c>
      <c r="H6977" s="50">
        <v>3</v>
      </c>
      <c r="I6977" s="52">
        <v>45022.527766203704</v>
      </c>
      <c r="J6977" s="50">
        <v>119</v>
      </c>
      <c r="K6977" s="51">
        <v>45022.956250000003</v>
      </c>
      <c r="L6977" s="53"/>
      <c r="M6977" s="54">
        <v>1</v>
      </c>
    </row>
    <row r="6978" spans="2:13" x14ac:dyDescent="0.3">
      <c r="B6978" s="49">
        <v>25821</v>
      </c>
      <c r="C6978" s="50">
        <v>407</v>
      </c>
      <c r="D6978" s="50" t="str">
        <f>VLOOKUP(Table8[[#This Row],[CustomerID]],Table15[[#All],[CustomerID]:[Company Name]],2,FALSE)</f>
        <v>Grand River Hospital</v>
      </c>
      <c r="E6978" s="51">
        <v>45022</v>
      </c>
      <c r="F6978" s="50">
        <v>4</v>
      </c>
      <c r="G6978" s="50" t="str">
        <f>VLOOKUP(Table8[[#This Row],[ProductID]],Table12[[#All],[ProductID]:[ProductFullName]],3,FALSE)</f>
        <v>Product D</v>
      </c>
      <c r="H6978" s="50">
        <v>7</v>
      </c>
      <c r="I6978" s="52">
        <v>45022.545208333337</v>
      </c>
      <c r="J6978" s="50">
        <v>105</v>
      </c>
      <c r="K6978" s="51">
        <v>45022.956250000003</v>
      </c>
      <c r="L6978" s="53"/>
      <c r="M6978" s="54">
        <v>1</v>
      </c>
    </row>
    <row r="6979" spans="2:13" x14ac:dyDescent="0.3">
      <c r="B6979" s="49">
        <v>25822</v>
      </c>
      <c r="C6979" s="50">
        <v>413</v>
      </c>
      <c r="D6979" s="50" t="str">
        <f>VLOOKUP(Table8[[#This Row],[CustomerID]],Table15[[#All],[CustomerID]:[Company Name]],2,FALSE)</f>
        <v>Guys &amp; Doll Hair Design</v>
      </c>
      <c r="E6979" s="51">
        <v>45022</v>
      </c>
      <c r="F6979" s="50">
        <v>5</v>
      </c>
      <c r="G6979" s="50" t="str">
        <f>VLOOKUP(Table8[[#This Row],[ProductID]],Table12[[#All],[ProductID]:[ProductFullName]],3,FALSE)</f>
        <v>Product E</v>
      </c>
      <c r="H6979" s="50">
        <v>2</v>
      </c>
      <c r="I6979" s="52">
        <v>45022.555648148154</v>
      </c>
      <c r="J6979" s="50">
        <v>127</v>
      </c>
      <c r="K6979" s="51">
        <v>45022.956250000003</v>
      </c>
      <c r="L6979" s="53"/>
      <c r="M6979" s="54">
        <v>1</v>
      </c>
    </row>
    <row r="6980" spans="2:13" x14ac:dyDescent="0.3">
      <c r="B6980" s="49">
        <v>25823</v>
      </c>
      <c r="C6980" s="50">
        <v>1136</v>
      </c>
      <c r="D6980" s="50" t="str">
        <f>VLOOKUP(Table8[[#This Row],[CustomerID]],Table15[[#All],[CustomerID]:[Company Name]],2,FALSE)</f>
        <v>Sue's Hallmark - Monona</v>
      </c>
      <c r="E6980" s="51">
        <v>45022</v>
      </c>
      <c r="F6980" s="50">
        <v>4</v>
      </c>
      <c r="G6980" s="50" t="str">
        <f>VLOOKUP(Table8[[#This Row],[ProductID]],Table12[[#All],[ProductID]:[ProductFullName]],3,FALSE)</f>
        <v>Product D</v>
      </c>
      <c r="H6980" s="50">
        <v>5</v>
      </c>
      <c r="I6980" s="52">
        <v>45022.571203703708</v>
      </c>
      <c r="J6980" s="50">
        <v>130</v>
      </c>
      <c r="K6980" s="51">
        <v>45022.956250000003</v>
      </c>
      <c r="L6980" s="53"/>
      <c r="M6980" s="54">
        <v>1</v>
      </c>
    </row>
    <row r="6981" spans="2:13" x14ac:dyDescent="0.3">
      <c r="B6981" s="49">
        <v>25824</v>
      </c>
      <c r="C6981" s="50">
        <v>40</v>
      </c>
      <c r="D6981" s="50" t="str">
        <f>VLOOKUP(Table8[[#This Row],[CustomerID]],Table15[[#All],[CustomerID]:[Company Name]],2,FALSE)</f>
        <v>J.L.L.'s Jewels and Supplies</v>
      </c>
      <c r="E6981" s="51">
        <v>45022</v>
      </c>
      <c r="F6981" s="50">
        <v>4</v>
      </c>
      <c r="G6981" s="50" t="str">
        <f>VLOOKUP(Table8[[#This Row],[ProductID]],Table12[[#All],[ProductID]:[ProductFullName]],3,FALSE)</f>
        <v>Product D</v>
      </c>
      <c r="H6981" s="50">
        <v>6</v>
      </c>
      <c r="I6981" s="52">
        <v>45022.581712962965</v>
      </c>
      <c r="J6981" s="50">
        <v>109</v>
      </c>
      <c r="K6981" s="51">
        <v>45022.956250000003</v>
      </c>
      <c r="L6981" s="53"/>
      <c r="M6981" s="54">
        <v>1</v>
      </c>
    </row>
    <row r="6982" spans="2:13" x14ac:dyDescent="0.3">
      <c r="B6982" s="49">
        <v>25825</v>
      </c>
      <c r="C6982" s="50">
        <v>327</v>
      </c>
      <c r="D6982" s="50" t="str">
        <f>VLOOKUP(Table8[[#This Row],[CustomerID]],Table15[[#All],[CustomerID]:[Company Name]],2,FALSE)</f>
        <v>Toronto Zoo</v>
      </c>
      <c r="E6982" s="51">
        <v>45022</v>
      </c>
      <c r="F6982" s="50">
        <v>4</v>
      </c>
      <c r="G6982" s="50" t="str">
        <f>VLOOKUP(Table8[[#This Row],[ProductID]],Table12[[#All],[ProductID]:[ProductFullName]],3,FALSE)</f>
        <v>Product D</v>
      </c>
      <c r="H6982" s="50">
        <v>5</v>
      </c>
      <c r="I6982" s="52">
        <v>45022.591296296298</v>
      </c>
      <c r="J6982" s="50">
        <v>121</v>
      </c>
      <c r="K6982" s="51">
        <v>45022.956250000003</v>
      </c>
      <c r="L6982" s="53"/>
      <c r="M6982" s="54">
        <v>1</v>
      </c>
    </row>
    <row r="6983" spans="2:13" x14ac:dyDescent="0.3">
      <c r="B6983" s="49">
        <v>25826</v>
      </c>
      <c r="C6983" s="50">
        <v>1098</v>
      </c>
      <c r="D6983" s="50" t="str">
        <f>VLOOKUP(Table8[[#This Row],[CustomerID]],Table15[[#All],[CustomerID]:[Company Name]],2,FALSE)</f>
        <v>Amira's Closet</v>
      </c>
      <c r="E6983" s="51">
        <v>45022</v>
      </c>
      <c r="F6983" s="50">
        <v>2</v>
      </c>
      <c r="G6983" s="50" t="str">
        <f>VLOOKUP(Table8[[#This Row],[ProductID]],Table12[[#All],[ProductID]:[ProductFullName]],3,FALSE)</f>
        <v>Product B</v>
      </c>
      <c r="H6983" s="50">
        <v>2</v>
      </c>
      <c r="I6983" s="52">
        <v>45022.602395833332</v>
      </c>
      <c r="J6983" s="50">
        <v>114</v>
      </c>
      <c r="K6983" s="51">
        <v>45022.956250000003</v>
      </c>
      <c r="L6983" s="53"/>
      <c r="M6983" s="54">
        <v>1</v>
      </c>
    </row>
    <row r="6984" spans="2:13" x14ac:dyDescent="0.3">
      <c r="B6984" s="49">
        <v>25827</v>
      </c>
      <c r="C6984" s="50">
        <v>552</v>
      </c>
      <c r="D6984" s="50" t="str">
        <f>VLOOKUP(Table8[[#This Row],[CustomerID]],Table15[[#All],[CustomerID]:[Company Name]],2,FALSE)</f>
        <v>Saskatoon 16 West RV Park</v>
      </c>
      <c r="E6984" s="51">
        <v>45022</v>
      </c>
      <c r="F6984" s="50">
        <v>6</v>
      </c>
      <c r="G6984" s="50" t="str">
        <f>VLOOKUP(Table8[[#This Row],[ProductID]],Table12[[#All],[ProductID]:[ProductFullName]],3,FALSE)</f>
        <v>Product F</v>
      </c>
      <c r="H6984" s="50">
        <v>3</v>
      </c>
      <c r="I6984" s="52">
        <v>45022.613530092589</v>
      </c>
      <c r="J6984" s="50">
        <v>111</v>
      </c>
      <c r="K6984" s="51">
        <v>45022.956250000003</v>
      </c>
      <c r="L6984" s="53"/>
      <c r="M6984" s="54">
        <v>1</v>
      </c>
    </row>
    <row r="6985" spans="2:13" x14ac:dyDescent="0.3">
      <c r="B6985" s="49">
        <v>25828</v>
      </c>
      <c r="C6985" s="50">
        <v>933</v>
      </c>
      <c r="D6985" s="50" t="str">
        <f>VLOOKUP(Table8[[#This Row],[CustomerID]],Table15[[#All],[CustomerID]:[Company Name]],2,FALSE)</f>
        <v>Canal Side Jewelers</v>
      </c>
      <c r="E6985" s="51">
        <v>45022</v>
      </c>
      <c r="F6985" s="50">
        <v>2</v>
      </c>
      <c r="G6985" s="50" t="str">
        <f>VLOOKUP(Table8[[#This Row],[ProductID]],Table12[[#All],[ProductID]:[ProductFullName]],3,FALSE)</f>
        <v>Product B</v>
      </c>
      <c r="H6985" s="50">
        <v>2</v>
      </c>
      <c r="I6985" s="52">
        <v>45022.624999999993</v>
      </c>
      <c r="J6985" s="50">
        <v>119</v>
      </c>
      <c r="K6985" s="51">
        <v>45022.956250000003</v>
      </c>
      <c r="L6985" s="53"/>
      <c r="M6985" s="54">
        <v>1</v>
      </c>
    </row>
    <row r="6986" spans="2:13" x14ac:dyDescent="0.3">
      <c r="B6986" s="49">
        <v>25829</v>
      </c>
      <c r="C6986" s="50">
        <v>1154</v>
      </c>
      <c r="D6986" s="50" t="str">
        <f>VLOOKUP(Table8[[#This Row],[CustomerID]],Table15[[#All],[CustomerID]:[Company Name]],2,FALSE)</f>
        <v>Scan Home</v>
      </c>
      <c r="E6986" s="51">
        <v>45022</v>
      </c>
      <c r="F6986" s="50">
        <v>1</v>
      </c>
      <c r="G6986" s="50" t="str">
        <f>VLOOKUP(Table8[[#This Row],[ProductID]],Table12[[#All],[ProductID]:[ProductFullName]],3,FALSE)</f>
        <v>Product A</v>
      </c>
      <c r="H6986" s="50">
        <v>3</v>
      </c>
      <c r="I6986" s="52">
        <v>45022.639074074068</v>
      </c>
      <c r="J6986" s="50">
        <v>107</v>
      </c>
      <c r="K6986" s="51">
        <v>45022.956250000003</v>
      </c>
      <c r="L6986" s="53"/>
      <c r="M6986" s="54">
        <v>1</v>
      </c>
    </row>
    <row r="6987" spans="2:13" x14ac:dyDescent="0.3">
      <c r="B6987" s="49">
        <v>25830</v>
      </c>
      <c r="C6987" s="50">
        <v>1053</v>
      </c>
      <c r="D6987" s="50" t="str">
        <f>VLOOKUP(Table8[[#This Row],[CustomerID]],Table15[[#All],[CustomerID]:[Company Name]],2,FALSE)</f>
        <v>Johnson Smith Company</v>
      </c>
      <c r="E6987" s="51">
        <v>45022</v>
      </c>
      <c r="F6987" s="50">
        <v>4</v>
      </c>
      <c r="G6987" s="50" t="str">
        <f>VLOOKUP(Table8[[#This Row],[ProductID]],Table12[[#All],[ProductID]:[ProductFullName]],3,FALSE)</f>
        <v>Product D</v>
      </c>
      <c r="H6987" s="50">
        <v>4</v>
      </c>
      <c r="I6987" s="52">
        <v>45022.650729166664</v>
      </c>
      <c r="J6987" s="50">
        <v>114</v>
      </c>
      <c r="K6987" s="51">
        <v>45022.956250000003</v>
      </c>
      <c r="L6987" s="53"/>
      <c r="M6987" s="54">
        <v>1</v>
      </c>
    </row>
    <row r="6988" spans="2:13" x14ac:dyDescent="0.3">
      <c r="B6988" s="49">
        <v>25831</v>
      </c>
      <c r="C6988" s="50">
        <v>351</v>
      </c>
      <c r="D6988" s="50" t="str">
        <f>VLOOKUP(Table8[[#This Row],[CustomerID]],Table15[[#All],[CustomerID]:[Company Name]],2,FALSE)</f>
        <v>Canadian Tire Corporation Ltd</v>
      </c>
      <c r="E6988" s="51">
        <v>45022</v>
      </c>
      <c r="F6988" s="50">
        <v>5</v>
      </c>
      <c r="G6988" s="50" t="str">
        <f>VLOOKUP(Table8[[#This Row],[ProductID]],Table12[[#All],[ProductID]:[ProductFullName]],3,FALSE)</f>
        <v>Product E</v>
      </c>
      <c r="H6988" s="50">
        <v>3</v>
      </c>
      <c r="I6988" s="52">
        <v>45022.667245370365</v>
      </c>
      <c r="J6988" s="50">
        <v>126</v>
      </c>
      <c r="K6988" s="51">
        <v>45022.956250000003</v>
      </c>
      <c r="L6988" s="53"/>
      <c r="M6988" s="54">
        <v>1</v>
      </c>
    </row>
    <row r="6989" spans="2:13" x14ac:dyDescent="0.3">
      <c r="B6989" s="49">
        <v>25832</v>
      </c>
      <c r="C6989" s="50">
        <v>790</v>
      </c>
      <c r="D6989" s="50" t="str">
        <f>VLOOKUP(Table8[[#This Row],[CustomerID]],Table15[[#All],[CustomerID]:[Company Name]],2,FALSE)</f>
        <v>The Lobster Pound Restaurant Cafe Shop</v>
      </c>
      <c r="E6989" s="51">
        <v>45022</v>
      </c>
      <c r="F6989" s="50">
        <v>3</v>
      </c>
      <c r="G6989" s="50" t="str">
        <f>VLOOKUP(Table8[[#This Row],[ProductID]],Table12[[#All],[ProductID]:[ProductFullName]],3,FALSE)</f>
        <v>Product C</v>
      </c>
      <c r="H6989" s="50">
        <v>6</v>
      </c>
      <c r="I6989" s="52">
        <v>45022.683472222219</v>
      </c>
      <c r="J6989" s="50">
        <v>108</v>
      </c>
      <c r="K6989" s="51">
        <v>45022.956250000003</v>
      </c>
      <c r="L6989" s="53"/>
      <c r="M6989" s="54">
        <v>1</v>
      </c>
    </row>
    <row r="6990" spans="2:13" x14ac:dyDescent="0.3">
      <c r="B6990" s="49">
        <v>25833</v>
      </c>
      <c r="C6990" s="50">
        <v>168</v>
      </c>
      <c r="D6990" s="50" t="str">
        <f>VLOOKUP(Table8[[#This Row],[CustomerID]],Table15[[#All],[CustomerID]:[Company Name]],2,FALSE)</f>
        <v>ANIMALIA</v>
      </c>
      <c r="E6990" s="51">
        <v>45022</v>
      </c>
      <c r="F6990" s="50">
        <v>6</v>
      </c>
      <c r="G6990" s="50" t="str">
        <f>VLOOKUP(Table8[[#This Row],[ProductID]],Table12[[#All],[ProductID]:[ProductFullName]],3,FALSE)</f>
        <v>Product F</v>
      </c>
      <c r="H6990" s="50">
        <v>4</v>
      </c>
      <c r="I6990" s="52">
        <v>45022.699629629627</v>
      </c>
      <c r="J6990" s="50">
        <v>130</v>
      </c>
      <c r="K6990" s="51">
        <v>45022.956250000003</v>
      </c>
      <c r="L6990" s="53"/>
      <c r="M6990" s="54">
        <v>1</v>
      </c>
    </row>
    <row r="6991" spans="2:13" x14ac:dyDescent="0.3">
      <c r="B6991" s="49">
        <v>25834</v>
      </c>
      <c r="C6991" s="50">
        <v>813</v>
      </c>
      <c r="D6991" s="50" t="str">
        <f>VLOOKUP(Table8[[#This Row],[CustomerID]],Table15[[#All],[CustomerID]:[Company Name]],2,FALSE)</f>
        <v>Dynamic Living Inc</v>
      </c>
      <c r="E6991" s="51">
        <v>45022</v>
      </c>
      <c r="F6991" s="50">
        <v>4</v>
      </c>
      <c r="G6991" s="50" t="str">
        <f>VLOOKUP(Table8[[#This Row],[ProductID]],Table12[[#All],[ProductID]:[ProductFullName]],3,FALSE)</f>
        <v>Product D</v>
      </c>
      <c r="H6991" s="50">
        <v>5</v>
      </c>
      <c r="I6991" s="52">
        <v>45022.714780092589</v>
      </c>
      <c r="J6991" s="50">
        <v>120</v>
      </c>
      <c r="K6991" s="51">
        <v>45022.956250000003</v>
      </c>
      <c r="L6991" s="53"/>
      <c r="M6991" s="54">
        <v>1</v>
      </c>
    </row>
    <row r="6992" spans="2:13" x14ac:dyDescent="0.3">
      <c r="B6992" s="49">
        <v>25835</v>
      </c>
      <c r="C6992" s="50">
        <v>98</v>
      </c>
      <c r="D6992" s="50" t="str">
        <f>VLOOKUP(Table8[[#This Row],[CustomerID]],Table15[[#All],[CustomerID]:[Company Name]],2,FALSE)</f>
        <v>Propharm</v>
      </c>
      <c r="E6992" s="51">
        <v>45022</v>
      </c>
      <c r="F6992" s="50">
        <v>1</v>
      </c>
      <c r="G6992" s="50" t="str">
        <f>VLOOKUP(Table8[[#This Row],[ProductID]],Table12[[#All],[ProductID]:[ProductFullName]],3,FALSE)</f>
        <v>Product A</v>
      </c>
      <c r="H6992" s="50">
        <v>3</v>
      </c>
      <c r="I6992" s="52">
        <v>45022.72447916666</v>
      </c>
      <c r="J6992" s="50">
        <v>124</v>
      </c>
      <c r="K6992" s="51">
        <v>45022.956250000003</v>
      </c>
      <c r="L6992" s="53"/>
      <c r="M6992" s="54">
        <v>1</v>
      </c>
    </row>
    <row r="6993" spans="2:13" x14ac:dyDescent="0.3">
      <c r="B6993" s="49">
        <v>25836</v>
      </c>
      <c r="C6993" s="50">
        <v>1024</v>
      </c>
      <c r="D6993" s="50" t="str">
        <f>VLOOKUP(Table8[[#This Row],[CustomerID]],Table15[[#All],[CustomerID]:[Company Name]],2,FALSE)</f>
        <v>Learning Express</v>
      </c>
      <c r="E6993" s="51">
        <v>45022</v>
      </c>
      <c r="F6993" s="50">
        <v>1</v>
      </c>
      <c r="G6993" s="50" t="str">
        <f>VLOOKUP(Table8[[#This Row],[ProductID]],Table12[[#All],[ProductID]:[ProductFullName]],3,FALSE)</f>
        <v>Product A</v>
      </c>
      <c r="H6993" s="50">
        <v>2</v>
      </c>
      <c r="I6993" s="52">
        <v>45022.73469907407</v>
      </c>
      <c r="J6993" s="50">
        <v>131</v>
      </c>
      <c r="K6993" s="51">
        <v>45022.956250000003</v>
      </c>
      <c r="L6993" s="53"/>
      <c r="M6993" s="54">
        <v>1</v>
      </c>
    </row>
    <row r="6994" spans="2:13" x14ac:dyDescent="0.3">
      <c r="B6994" s="49">
        <v>25837</v>
      </c>
      <c r="C6994" s="50">
        <v>1005</v>
      </c>
      <c r="D6994" s="50" t="str">
        <f>VLOOKUP(Table8[[#This Row],[CustomerID]],Table15[[#All],[CustomerID]:[Company Name]],2,FALSE)</f>
        <v>Cotton Gin</v>
      </c>
      <c r="E6994" s="51">
        <v>45023</v>
      </c>
      <c r="F6994" s="50">
        <v>5</v>
      </c>
      <c r="G6994" s="50" t="str">
        <f>VLOOKUP(Table8[[#This Row],[ProductID]],Table12[[#All],[ProductID]:[ProductFullName]],3,FALSE)</f>
        <v>Product E</v>
      </c>
      <c r="H6994" s="50">
        <v>7</v>
      </c>
      <c r="I6994" s="52">
        <v>45023.333333333336</v>
      </c>
      <c r="J6994" s="50">
        <v>129</v>
      </c>
      <c r="K6994" s="51">
        <v>45023.966666666667</v>
      </c>
      <c r="L6994" s="53"/>
      <c r="M6994" s="54">
        <v>1</v>
      </c>
    </row>
    <row r="6995" spans="2:13" x14ac:dyDescent="0.3">
      <c r="B6995" s="49">
        <v>25838</v>
      </c>
      <c r="C6995" s="50">
        <v>1271</v>
      </c>
      <c r="D6995" s="50" t="str">
        <f>VLOOKUP(Table8[[#This Row],[CustomerID]],Table15[[#All],[CustomerID]:[Company Name]],2,FALSE)</f>
        <v>Zap' ' ' Oh!</v>
      </c>
      <c r="E6995" s="51">
        <v>45023</v>
      </c>
      <c r="F6995" s="50">
        <v>1</v>
      </c>
      <c r="G6995" s="50" t="str">
        <f>VLOOKUP(Table8[[#This Row],[ProductID]],Table12[[#All],[ProductID]:[ProductFullName]],3,FALSE)</f>
        <v>Product A</v>
      </c>
      <c r="H6995" s="50">
        <v>3</v>
      </c>
      <c r="I6995" s="52">
        <v>45023.349942129629</v>
      </c>
      <c r="J6995" s="50">
        <v>106</v>
      </c>
      <c r="K6995" s="51">
        <v>45023.966666666667</v>
      </c>
      <c r="L6995" s="53"/>
      <c r="M6995" s="54">
        <v>1</v>
      </c>
    </row>
    <row r="6996" spans="2:13" x14ac:dyDescent="0.3">
      <c r="B6996" s="49">
        <v>25839</v>
      </c>
      <c r="C6996" s="50">
        <v>450</v>
      </c>
      <c r="D6996" s="50" t="str">
        <f>VLOOKUP(Table8[[#This Row],[CustomerID]],Table15[[#All],[CustomerID]:[Company Name]],2,FALSE)</f>
        <v>Teddybears &amp; Friends</v>
      </c>
      <c r="E6996" s="51">
        <v>45023</v>
      </c>
      <c r="F6996" s="50">
        <v>4</v>
      </c>
      <c r="G6996" s="50" t="str">
        <f>VLOOKUP(Table8[[#This Row],[ProductID]],Table12[[#All],[ProductID]:[ProductFullName]],3,FALSE)</f>
        <v>Product D</v>
      </c>
      <c r="H6996" s="50">
        <v>6</v>
      </c>
      <c r="I6996" s="52">
        <v>45023.36583333333</v>
      </c>
      <c r="J6996" s="50">
        <v>127</v>
      </c>
      <c r="K6996" s="51">
        <v>45023.966666666667</v>
      </c>
      <c r="L6996" s="53"/>
      <c r="M6996" s="54">
        <v>1</v>
      </c>
    </row>
    <row r="6997" spans="2:13" x14ac:dyDescent="0.3">
      <c r="B6997" s="49">
        <v>25840</v>
      </c>
      <c r="C6997" s="50">
        <v>1156</v>
      </c>
      <c r="D6997" s="50" t="str">
        <f>VLOOKUP(Table8[[#This Row],[CustomerID]],Table15[[#All],[CustomerID]:[Company Name]],2,FALSE)</f>
        <v>Nothing But Bargains</v>
      </c>
      <c r="E6997" s="51">
        <v>45023</v>
      </c>
      <c r="F6997" s="50">
        <v>5</v>
      </c>
      <c r="G6997" s="50" t="str">
        <f>VLOOKUP(Table8[[#This Row],[ProductID]],Table12[[#All],[ProductID]:[ProductFullName]],3,FALSE)</f>
        <v>Product E</v>
      </c>
      <c r="H6997" s="50">
        <v>7</v>
      </c>
      <c r="I6997" s="52">
        <v>45023.379537037035</v>
      </c>
      <c r="J6997" s="50">
        <v>119</v>
      </c>
      <c r="K6997" s="51">
        <v>45023.966666666667</v>
      </c>
      <c r="L6997" s="53"/>
      <c r="M6997" s="54">
        <v>1</v>
      </c>
    </row>
    <row r="6998" spans="2:13" x14ac:dyDescent="0.3">
      <c r="B6998" s="49">
        <v>25841</v>
      </c>
      <c r="C6998" s="50">
        <v>1231</v>
      </c>
      <c r="D6998" s="50" t="str">
        <f>VLOOKUP(Table8[[#This Row],[CustomerID]],Table15[[#All],[CustomerID]:[Company Name]],2,FALSE)</f>
        <v>Wordworks 2</v>
      </c>
      <c r="E6998" s="51">
        <v>45023</v>
      </c>
      <c r="F6998" s="50">
        <v>1</v>
      </c>
      <c r="G6998" s="50" t="str">
        <f>VLOOKUP(Table8[[#This Row],[ProductID]],Table12[[#All],[ProductID]:[ProductFullName]],3,FALSE)</f>
        <v>Product A</v>
      </c>
      <c r="H6998" s="50">
        <v>4</v>
      </c>
      <c r="I6998" s="52">
        <v>45023.393530092588</v>
      </c>
      <c r="J6998" s="50">
        <v>113</v>
      </c>
      <c r="K6998" s="51">
        <v>45023.966666666667</v>
      </c>
      <c r="L6998" s="53"/>
      <c r="M6998" s="54">
        <v>1</v>
      </c>
    </row>
    <row r="6999" spans="2:13" x14ac:dyDescent="0.3">
      <c r="B6999" s="49">
        <v>25842</v>
      </c>
      <c r="C6999" s="50">
        <v>993</v>
      </c>
      <c r="D6999" s="50" t="str">
        <f>VLOOKUP(Table8[[#This Row],[CustomerID]],Table15[[#All],[CustomerID]:[Company Name]],2,FALSE)</f>
        <v>Indesign Fundraising #209</v>
      </c>
      <c r="E6999" s="51">
        <v>45023</v>
      </c>
      <c r="F6999" s="50">
        <v>2</v>
      </c>
      <c r="G6999" s="50" t="str">
        <f>VLOOKUP(Table8[[#This Row],[ProductID]],Table12[[#All],[ProductID]:[ProductFullName]],3,FALSE)</f>
        <v>Product B</v>
      </c>
      <c r="H6999" s="50">
        <v>7</v>
      </c>
      <c r="I6999" s="52">
        <v>45023.40893518518</v>
      </c>
      <c r="J6999" s="50">
        <v>129</v>
      </c>
      <c r="K6999" s="51">
        <v>45023.966666666667</v>
      </c>
      <c r="L6999" s="53"/>
      <c r="M6999" s="54">
        <v>1</v>
      </c>
    </row>
    <row r="7000" spans="2:13" x14ac:dyDescent="0.3">
      <c r="B7000" s="49">
        <v>25843</v>
      </c>
      <c r="C7000" s="50">
        <v>959</v>
      </c>
      <c r="D7000" s="50" t="str">
        <f>VLOOKUP(Table8[[#This Row],[CustomerID]],Table15[[#All],[CustomerID]:[Company Name]],2,FALSE)</f>
        <v>American Health Care Apparel</v>
      </c>
      <c r="E7000" s="51">
        <v>45023</v>
      </c>
      <c r="F7000" s="50">
        <v>5</v>
      </c>
      <c r="G7000" s="50" t="str">
        <f>VLOOKUP(Table8[[#This Row],[ProductID]],Table12[[#All],[ProductID]:[ProductFullName]],3,FALSE)</f>
        <v>Product E</v>
      </c>
      <c r="H7000" s="50">
        <v>5</v>
      </c>
      <c r="I7000" s="52">
        <v>45023.424074074072</v>
      </c>
      <c r="J7000" s="50">
        <v>128</v>
      </c>
      <c r="K7000" s="51">
        <v>45023.966666666667</v>
      </c>
      <c r="L7000" s="53"/>
      <c r="M7000" s="54">
        <v>1</v>
      </c>
    </row>
    <row r="7001" spans="2:13" x14ac:dyDescent="0.3">
      <c r="B7001" s="49">
        <v>25844</v>
      </c>
      <c r="C7001" s="50">
        <v>1348</v>
      </c>
      <c r="D7001" s="50" t="str">
        <f>VLOOKUP(Table8[[#This Row],[CustomerID]],Table15[[#All],[CustomerID]:[Company Name]],2,FALSE)</f>
        <v>Kathryn's of Kona</v>
      </c>
      <c r="E7001" s="51">
        <v>45023</v>
      </c>
      <c r="F7001" s="50">
        <v>5</v>
      </c>
      <c r="G7001" s="50" t="str">
        <f>VLOOKUP(Table8[[#This Row],[ProductID]],Table12[[#All],[ProductID]:[ProductFullName]],3,FALSE)</f>
        <v>Product E</v>
      </c>
      <c r="H7001" s="50">
        <v>2</v>
      </c>
      <c r="I7001" s="52">
        <v>45023.438657407401</v>
      </c>
      <c r="J7001" s="50">
        <v>125</v>
      </c>
      <c r="K7001" s="51">
        <v>45023.966666666667</v>
      </c>
      <c r="L7001" s="53"/>
      <c r="M7001" s="54">
        <v>1</v>
      </c>
    </row>
    <row r="7002" spans="2:13" x14ac:dyDescent="0.3">
      <c r="B7002" s="49">
        <v>25845</v>
      </c>
      <c r="C7002" s="50">
        <v>516</v>
      </c>
      <c r="D7002" s="50" t="str">
        <f>VLOOKUP(Table8[[#This Row],[CustomerID]],Table15[[#All],[CustomerID]:[Company Name]],2,FALSE)</f>
        <v>Shopper Drug Mart - 0545</v>
      </c>
      <c r="E7002" s="51">
        <v>45023</v>
      </c>
      <c r="F7002" s="50">
        <v>2</v>
      </c>
      <c r="G7002" s="50" t="str">
        <f>VLOOKUP(Table8[[#This Row],[ProductID]],Table12[[#All],[ProductID]:[ProductFullName]],3,FALSE)</f>
        <v>Product B</v>
      </c>
      <c r="H7002" s="50">
        <v>7</v>
      </c>
      <c r="I7002" s="52">
        <v>45023.449594907404</v>
      </c>
      <c r="J7002" s="50">
        <v>127</v>
      </c>
      <c r="K7002" s="51">
        <v>45023.966666666667</v>
      </c>
      <c r="L7002" s="53"/>
      <c r="M7002" s="54">
        <v>1</v>
      </c>
    </row>
    <row r="7003" spans="2:13" x14ac:dyDescent="0.3">
      <c r="B7003" s="49">
        <v>25846</v>
      </c>
      <c r="C7003" s="50">
        <v>787</v>
      </c>
      <c r="D7003" s="50" t="str">
        <f>VLOOKUP(Table8[[#This Row],[CustomerID]],Table15[[#All],[CustomerID]:[Company Name]],2,FALSE)</f>
        <v>Montage Inc.</v>
      </c>
      <c r="E7003" s="51">
        <v>45023</v>
      </c>
      <c r="F7003" s="50">
        <v>6</v>
      </c>
      <c r="G7003" s="50" t="str">
        <f>VLOOKUP(Table8[[#This Row],[ProductID]],Table12[[#All],[ProductID]:[ProductFullName]],3,FALSE)</f>
        <v>Product F</v>
      </c>
      <c r="H7003" s="50">
        <v>3</v>
      </c>
      <c r="I7003" s="52">
        <v>45023.459780092591</v>
      </c>
      <c r="J7003" s="50">
        <v>108</v>
      </c>
      <c r="K7003" s="51">
        <v>45023.966666666667</v>
      </c>
      <c r="L7003" s="53"/>
      <c r="M7003" s="54">
        <v>1</v>
      </c>
    </row>
    <row r="7004" spans="2:13" x14ac:dyDescent="0.3">
      <c r="B7004" s="49">
        <v>25847</v>
      </c>
      <c r="C7004" s="50">
        <v>549</v>
      </c>
      <c r="D7004" s="50" t="str">
        <f>VLOOKUP(Table8[[#This Row],[CustomerID]],Table15[[#All],[CustomerID]:[Company Name]],2,FALSE)</f>
        <v>East Village</v>
      </c>
      <c r="E7004" s="51">
        <v>45023</v>
      </c>
      <c r="F7004" s="50">
        <v>5</v>
      </c>
      <c r="G7004" s="50" t="str">
        <f>VLOOKUP(Table8[[#This Row],[ProductID]],Table12[[#All],[ProductID]:[ProductFullName]],3,FALSE)</f>
        <v>Product E</v>
      </c>
      <c r="H7004" s="50">
        <v>5</v>
      </c>
      <c r="I7004" s="52">
        <v>45023.473854166667</v>
      </c>
      <c r="J7004" s="50">
        <v>114</v>
      </c>
      <c r="K7004" s="51">
        <v>45023.966666666667</v>
      </c>
      <c r="L7004" s="53"/>
      <c r="M7004" s="54">
        <v>1</v>
      </c>
    </row>
    <row r="7005" spans="2:13" x14ac:dyDescent="0.3">
      <c r="B7005" s="49">
        <v>25848</v>
      </c>
      <c r="C7005" s="50">
        <v>800</v>
      </c>
      <c r="D7005" s="50" t="str">
        <f>VLOOKUP(Table8[[#This Row],[CustomerID]],Table15[[#All],[CustomerID]:[Company Name]],2,FALSE)</f>
        <v>Apple Farm Market</v>
      </c>
      <c r="E7005" s="51">
        <v>45023</v>
      </c>
      <c r="F7005" s="50">
        <v>6</v>
      </c>
      <c r="G7005" s="50" t="str">
        <f>VLOOKUP(Table8[[#This Row],[ProductID]],Table12[[#All],[ProductID]:[ProductFullName]],3,FALSE)</f>
        <v>Product F</v>
      </c>
      <c r="H7005" s="50">
        <v>6</v>
      </c>
      <c r="I7005" s="52">
        <v>45023.484780092593</v>
      </c>
      <c r="J7005" s="50">
        <v>105</v>
      </c>
      <c r="K7005" s="51">
        <v>45023.966666666667</v>
      </c>
      <c r="L7005" s="53"/>
      <c r="M7005" s="54">
        <v>1</v>
      </c>
    </row>
    <row r="7006" spans="2:13" x14ac:dyDescent="0.3">
      <c r="B7006" s="49">
        <v>25849</v>
      </c>
      <c r="C7006" s="50">
        <v>757</v>
      </c>
      <c r="D7006" s="50" t="str">
        <f>VLOOKUP(Table8[[#This Row],[CustomerID]],Table15[[#All],[CustomerID]:[Company Name]],2,FALSE)</f>
        <v>Suitable</v>
      </c>
      <c r="E7006" s="51">
        <v>45023</v>
      </c>
      <c r="F7006" s="50">
        <v>2</v>
      </c>
      <c r="G7006" s="50" t="str">
        <f>VLOOKUP(Table8[[#This Row],[ProductID]],Table12[[#All],[ProductID]:[ProductFullName]],3,FALSE)</f>
        <v>Product B</v>
      </c>
      <c r="H7006" s="50">
        <v>5</v>
      </c>
      <c r="I7006" s="52">
        <v>45023.497581018521</v>
      </c>
      <c r="J7006" s="50">
        <v>129</v>
      </c>
      <c r="K7006" s="51">
        <v>45023.966666666667</v>
      </c>
      <c r="L7006" s="53"/>
      <c r="M7006" s="54">
        <v>1</v>
      </c>
    </row>
    <row r="7007" spans="2:13" x14ac:dyDescent="0.3">
      <c r="B7007" s="49">
        <v>25850</v>
      </c>
      <c r="C7007" s="50">
        <v>877</v>
      </c>
      <c r="D7007" s="50" t="str">
        <f>VLOOKUP(Table8[[#This Row],[CustomerID]],Table15[[#All],[CustomerID]:[Company Name]],2,FALSE)</f>
        <v>Flik/ Mastercard</v>
      </c>
      <c r="E7007" s="51">
        <v>45023</v>
      </c>
      <c r="F7007" s="50">
        <v>5</v>
      </c>
      <c r="G7007" s="50" t="str">
        <f>VLOOKUP(Table8[[#This Row],[ProductID]],Table12[[#All],[ProductID]:[ProductFullName]],3,FALSE)</f>
        <v>Product E</v>
      </c>
      <c r="H7007" s="50">
        <v>4</v>
      </c>
      <c r="I7007" s="52">
        <v>45023.511655092596</v>
      </c>
      <c r="J7007" s="50">
        <v>125</v>
      </c>
      <c r="K7007" s="51">
        <v>45023.966666666667</v>
      </c>
      <c r="L7007" s="53"/>
      <c r="M7007" s="54">
        <v>1</v>
      </c>
    </row>
    <row r="7008" spans="2:13" x14ac:dyDescent="0.3">
      <c r="B7008" s="49">
        <v>25851</v>
      </c>
      <c r="C7008" s="50">
        <v>592</v>
      </c>
      <c r="D7008" s="50" t="str">
        <f>VLOOKUP(Table8[[#This Row],[CustomerID]],Table15[[#All],[CustomerID]:[Company Name]],2,FALSE)</f>
        <v>Happy Gift Shop</v>
      </c>
      <c r="E7008" s="51">
        <v>45023</v>
      </c>
      <c r="F7008" s="50">
        <v>4</v>
      </c>
      <c r="G7008" s="50" t="str">
        <f>VLOOKUP(Table8[[#This Row],[ProductID]],Table12[[#All],[ProductID]:[ProductFullName]],3,FALSE)</f>
        <v>Product D</v>
      </c>
      <c r="H7008" s="50">
        <v>5</v>
      </c>
      <c r="I7008" s="52">
        <v>45023.521018518521</v>
      </c>
      <c r="J7008" s="50">
        <v>109</v>
      </c>
      <c r="K7008" s="51">
        <v>45023.966666666667</v>
      </c>
      <c r="L7008" s="53"/>
      <c r="M7008" s="54">
        <v>1</v>
      </c>
    </row>
    <row r="7009" spans="2:13" x14ac:dyDescent="0.3">
      <c r="B7009" s="49">
        <v>25852</v>
      </c>
      <c r="C7009" s="50">
        <v>617</v>
      </c>
      <c r="D7009" s="50" t="str">
        <f>VLOOKUP(Table8[[#This Row],[CustomerID]],Table15[[#All],[CustomerID]:[Company Name]],2,FALSE)</f>
        <v>B. J. Jewellery</v>
      </c>
      <c r="E7009" s="51">
        <v>45023</v>
      </c>
      <c r="F7009" s="50">
        <v>3</v>
      </c>
      <c r="G7009" s="50" t="str">
        <f>VLOOKUP(Table8[[#This Row],[ProductID]],Table12[[#All],[ProductID]:[ProductFullName]],3,FALSE)</f>
        <v>Product C</v>
      </c>
      <c r="H7009" s="50">
        <v>7</v>
      </c>
      <c r="I7009" s="52">
        <v>45023.536215277782</v>
      </c>
      <c r="J7009" s="50">
        <v>113</v>
      </c>
      <c r="K7009" s="51">
        <v>45023.966666666667</v>
      </c>
      <c r="L7009" s="53"/>
      <c r="M7009" s="54">
        <v>1</v>
      </c>
    </row>
    <row r="7010" spans="2:13" x14ac:dyDescent="0.3">
      <c r="B7010" s="49">
        <v>25853</v>
      </c>
      <c r="C7010" s="50">
        <v>1386</v>
      </c>
      <c r="D7010" s="50" t="str">
        <f>VLOOKUP(Table8[[#This Row],[CustomerID]],Table15[[#All],[CustomerID]:[Company Name]],2,FALSE)</f>
        <v>Tory's</v>
      </c>
      <c r="E7010" s="51">
        <v>45023</v>
      </c>
      <c r="F7010" s="50">
        <v>2</v>
      </c>
      <c r="G7010" s="50" t="str">
        <f>VLOOKUP(Table8[[#This Row],[ProductID]],Table12[[#All],[ProductID]:[ProductFullName]],3,FALSE)</f>
        <v>Product B</v>
      </c>
      <c r="H7010" s="50">
        <v>7</v>
      </c>
      <c r="I7010" s="52">
        <v>45023.548935185187</v>
      </c>
      <c r="J7010" s="50">
        <v>116</v>
      </c>
      <c r="K7010" s="51">
        <v>45023.966666666667</v>
      </c>
      <c r="L7010" s="53"/>
      <c r="M7010" s="54">
        <v>1</v>
      </c>
    </row>
    <row r="7011" spans="2:13" x14ac:dyDescent="0.3">
      <c r="B7011" s="49">
        <v>25854</v>
      </c>
      <c r="C7011" s="50">
        <v>434</v>
      </c>
      <c r="D7011" s="50" t="str">
        <f>VLOOKUP(Table8[[#This Row],[CustomerID]],Table15[[#All],[CustomerID]:[Company Name]],2,FALSE)</f>
        <v>Quixtar Canada Corporation</v>
      </c>
      <c r="E7011" s="51">
        <v>45023</v>
      </c>
      <c r="F7011" s="50">
        <v>4</v>
      </c>
      <c r="G7011" s="50" t="str">
        <f>VLOOKUP(Table8[[#This Row],[ProductID]],Table12[[#All],[ProductID]:[ProductFullName]],3,FALSE)</f>
        <v>Product D</v>
      </c>
      <c r="H7011" s="50">
        <v>5</v>
      </c>
      <c r="I7011" s="52">
        <v>45023.566527777781</v>
      </c>
      <c r="J7011" s="50">
        <v>117</v>
      </c>
      <c r="K7011" s="51">
        <v>45023.966666666667</v>
      </c>
      <c r="L7011" s="53"/>
      <c r="M7011" s="54">
        <v>1</v>
      </c>
    </row>
    <row r="7012" spans="2:13" x14ac:dyDescent="0.3">
      <c r="B7012" s="49">
        <v>25855</v>
      </c>
      <c r="C7012" s="50">
        <v>1402</v>
      </c>
      <c r="D7012" s="50" t="str">
        <f>VLOOKUP(Table8[[#This Row],[CustomerID]],Table15[[#All],[CustomerID]:[Company Name]],2,FALSE)</f>
        <v>Lambs Shops</v>
      </c>
      <c r="E7012" s="51">
        <v>45023</v>
      </c>
      <c r="F7012" s="50">
        <v>4</v>
      </c>
      <c r="G7012" s="50" t="str">
        <f>VLOOKUP(Table8[[#This Row],[ProductID]],Table12[[#All],[ProductID]:[ProductFullName]],3,FALSE)</f>
        <v>Product D</v>
      </c>
      <c r="H7012" s="50">
        <v>5</v>
      </c>
      <c r="I7012" s="52">
        <v>45023.582511574074</v>
      </c>
      <c r="J7012" s="50">
        <v>112</v>
      </c>
      <c r="K7012" s="51">
        <v>45023.966666666667</v>
      </c>
      <c r="L7012" s="53"/>
      <c r="M7012" s="54">
        <v>1</v>
      </c>
    </row>
    <row r="7013" spans="2:13" x14ac:dyDescent="0.3">
      <c r="B7013" s="49">
        <v>25856</v>
      </c>
      <c r="C7013" s="50">
        <v>850</v>
      </c>
      <c r="D7013" s="50" t="str">
        <f>VLOOKUP(Table8[[#This Row],[CustomerID]],Table15[[#All],[CustomerID]:[Company Name]],2,FALSE)</f>
        <v>Fabrique</v>
      </c>
      <c r="E7013" s="51">
        <v>45023</v>
      </c>
      <c r="F7013" s="50">
        <v>4</v>
      </c>
      <c r="G7013" s="50" t="str">
        <f>VLOOKUP(Table8[[#This Row],[ProductID]],Table12[[#All],[ProductID]:[ProductFullName]],3,FALSE)</f>
        <v>Product D</v>
      </c>
      <c r="H7013" s="50">
        <v>6</v>
      </c>
      <c r="I7013" s="52">
        <v>45023.597268518519</v>
      </c>
      <c r="J7013" s="50">
        <v>120</v>
      </c>
      <c r="K7013" s="51">
        <v>45023.966666666667</v>
      </c>
      <c r="L7013" s="53"/>
      <c r="M7013" s="54">
        <v>1</v>
      </c>
    </row>
    <row r="7014" spans="2:13" x14ac:dyDescent="0.3">
      <c r="B7014" s="49">
        <v>25857</v>
      </c>
      <c r="C7014" s="50">
        <v>780</v>
      </c>
      <c r="D7014" s="50" t="str">
        <f>VLOOKUP(Table8[[#This Row],[CustomerID]],Table15[[#All],[CustomerID]:[Company Name]],2,FALSE)</f>
        <v>Pizzaz Shop</v>
      </c>
      <c r="E7014" s="51">
        <v>45023</v>
      </c>
      <c r="F7014" s="50">
        <v>4</v>
      </c>
      <c r="G7014" s="50" t="str">
        <f>VLOOKUP(Table8[[#This Row],[ProductID]],Table12[[#All],[ProductID]:[ProductFullName]],3,FALSE)</f>
        <v>Product D</v>
      </c>
      <c r="H7014" s="50">
        <v>4</v>
      </c>
      <c r="I7014" s="52">
        <v>45023.614317129628</v>
      </c>
      <c r="J7014" s="50">
        <v>121</v>
      </c>
      <c r="K7014" s="51">
        <v>45023.966666666667</v>
      </c>
      <c r="L7014" s="53"/>
      <c r="M7014" s="54">
        <v>1</v>
      </c>
    </row>
    <row r="7015" spans="2:13" x14ac:dyDescent="0.3">
      <c r="B7015" s="49">
        <v>25858</v>
      </c>
      <c r="C7015" s="50">
        <v>386</v>
      </c>
      <c r="D7015" s="50" t="str">
        <f>VLOOKUP(Table8[[#This Row],[CustomerID]],Table15[[#All],[CustomerID]:[Company Name]],2,FALSE)</f>
        <v>West Elgin Pharmacy</v>
      </c>
      <c r="E7015" s="51">
        <v>45023</v>
      </c>
      <c r="F7015" s="50">
        <v>2</v>
      </c>
      <c r="G7015" s="50" t="str">
        <f>VLOOKUP(Table8[[#This Row],[ProductID]],Table12[[#All],[ProductID]:[ProductFullName]],3,FALSE)</f>
        <v>Product B</v>
      </c>
      <c r="H7015" s="50">
        <v>2</v>
      </c>
      <c r="I7015" s="52">
        <v>45023.626979166664</v>
      </c>
      <c r="J7015" s="50">
        <v>119</v>
      </c>
      <c r="K7015" s="51">
        <v>45023.966666666667</v>
      </c>
      <c r="L7015" s="53"/>
      <c r="M7015" s="54">
        <v>1</v>
      </c>
    </row>
    <row r="7016" spans="2:13" x14ac:dyDescent="0.3">
      <c r="B7016" s="49">
        <v>25859</v>
      </c>
      <c r="C7016" s="50">
        <v>825</v>
      </c>
      <c r="D7016" s="50" t="str">
        <f>VLOOKUP(Table8[[#This Row],[CustomerID]],Table15[[#All],[CustomerID]:[Company Name]],2,FALSE)</f>
        <v>Allura Salon</v>
      </c>
      <c r="E7016" s="51">
        <v>45023</v>
      </c>
      <c r="F7016" s="50">
        <v>2</v>
      </c>
      <c r="G7016" s="50" t="str">
        <f>VLOOKUP(Table8[[#This Row],[ProductID]],Table12[[#All],[ProductID]:[ProductFullName]],3,FALSE)</f>
        <v>Product B</v>
      </c>
      <c r="H7016" s="50">
        <v>7</v>
      </c>
      <c r="I7016" s="52">
        <v>45023.636817129627</v>
      </c>
      <c r="J7016" s="50">
        <v>129</v>
      </c>
      <c r="K7016" s="51">
        <v>45023.966666666667</v>
      </c>
      <c r="L7016" s="53"/>
      <c r="M7016" s="54">
        <v>1</v>
      </c>
    </row>
    <row r="7017" spans="2:13" x14ac:dyDescent="0.3">
      <c r="B7017" s="49">
        <v>25860</v>
      </c>
      <c r="C7017" s="50">
        <v>490</v>
      </c>
      <c r="D7017" s="50" t="str">
        <f>VLOOKUP(Table8[[#This Row],[CustomerID]],Table15[[#All],[CustomerID]:[Company Name]],2,FALSE)</f>
        <v>Rexall Drug Store Ltd. #6955</v>
      </c>
      <c r="E7017" s="51">
        <v>45023</v>
      </c>
      <c r="F7017" s="50">
        <v>6</v>
      </c>
      <c r="G7017" s="50" t="str">
        <f>VLOOKUP(Table8[[#This Row],[ProductID]],Table12[[#All],[ProductID]:[ProductFullName]],3,FALSE)</f>
        <v>Product F</v>
      </c>
      <c r="H7017" s="50">
        <v>7</v>
      </c>
      <c r="I7017" s="52">
        <v>45023.652592592589</v>
      </c>
      <c r="J7017" s="50">
        <v>106</v>
      </c>
      <c r="K7017" s="51">
        <v>45023.966666666667</v>
      </c>
      <c r="L7017" s="53"/>
      <c r="M7017" s="54">
        <v>1</v>
      </c>
    </row>
    <row r="7018" spans="2:13" x14ac:dyDescent="0.3">
      <c r="B7018" s="49">
        <v>25861</v>
      </c>
      <c r="C7018" s="50">
        <v>487</v>
      </c>
      <c r="D7018" s="50" t="str">
        <f>VLOOKUP(Table8[[#This Row],[CustomerID]],Table15[[#All],[CustomerID]:[Company Name]],2,FALSE)</f>
        <v>Medi Plus Drug Store Ltd</v>
      </c>
      <c r="E7018" s="51">
        <v>45023</v>
      </c>
      <c r="F7018" s="50">
        <v>1</v>
      </c>
      <c r="G7018" s="50" t="str">
        <f>VLOOKUP(Table8[[#This Row],[ProductID]],Table12[[#All],[ProductID]:[ProductFullName]],3,FALSE)</f>
        <v>Product A</v>
      </c>
      <c r="H7018" s="50">
        <v>2</v>
      </c>
      <c r="I7018" s="52">
        <v>45023.662824074068</v>
      </c>
      <c r="J7018" s="50">
        <v>125</v>
      </c>
      <c r="K7018" s="51">
        <v>45023.966666666667</v>
      </c>
      <c r="L7018" s="53"/>
      <c r="M7018" s="54">
        <v>1</v>
      </c>
    </row>
    <row r="7019" spans="2:13" x14ac:dyDescent="0.3">
      <c r="B7019" s="49">
        <v>25862</v>
      </c>
      <c r="C7019" s="50">
        <v>607</v>
      </c>
      <c r="D7019" s="50" t="str">
        <f>VLOOKUP(Table8[[#This Row],[CustomerID]],Table15[[#All],[CustomerID]:[Company Name]],2,FALSE)</f>
        <v>The Heavenly Outhouse</v>
      </c>
      <c r="E7019" s="51">
        <v>45023</v>
      </c>
      <c r="F7019" s="50">
        <v>2</v>
      </c>
      <c r="G7019" s="50" t="str">
        <f>VLOOKUP(Table8[[#This Row],[ProductID]],Table12[[#All],[ProductID]:[ProductFullName]],3,FALSE)</f>
        <v>Product B</v>
      </c>
      <c r="H7019" s="50">
        <v>5</v>
      </c>
      <c r="I7019" s="52">
        <v>45023.674004629625</v>
      </c>
      <c r="J7019" s="50">
        <v>115</v>
      </c>
      <c r="K7019" s="51">
        <v>45023.966666666667</v>
      </c>
      <c r="L7019" s="53"/>
      <c r="M7019" s="54">
        <v>1</v>
      </c>
    </row>
    <row r="7020" spans="2:13" x14ac:dyDescent="0.3">
      <c r="B7020" s="49">
        <v>25863</v>
      </c>
      <c r="C7020" s="50">
        <v>1290</v>
      </c>
      <c r="D7020" s="50" t="str">
        <f>VLOOKUP(Table8[[#This Row],[CustomerID]],Table15[[#All],[CustomerID]:[Company Name]],2,FALSE)</f>
        <v>Union Supply Company</v>
      </c>
      <c r="E7020" s="51">
        <v>45023</v>
      </c>
      <c r="F7020" s="50">
        <v>4</v>
      </c>
      <c r="G7020" s="50" t="str">
        <f>VLOOKUP(Table8[[#This Row],[ProductID]],Table12[[#All],[ProductID]:[ProductFullName]],3,FALSE)</f>
        <v>Product D</v>
      </c>
      <c r="H7020" s="50">
        <v>7</v>
      </c>
      <c r="I7020" s="52">
        <v>45023.687962962962</v>
      </c>
      <c r="J7020" s="50">
        <v>116</v>
      </c>
      <c r="K7020" s="51">
        <v>45023.966666666667</v>
      </c>
      <c r="L7020" s="53"/>
      <c r="M7020" s="54">
        <v>1</v>
      </c>
    </row>
    <row r="7021" spans="2:13" x14ac:dyDescent="0.3">
      <c r="B7021" s="49">
        <v>25864</v>
      </c>
      <c r="C7021" s="50">
        <v>293</v>
      </c>
      <c r="D7021" s="50" t="str">
        <f>VLOOKUP(Table8[[#This Row],[CustomerID]],Table15[[#All],[CustomerID]:[Company Name]],2,FALSE)</f>
        <v>Guardian Drugs Caledon East</v>
      </c>
      <c r="E7021" s="51">
        <v>45023</v>
      </c>
      <c r="F7021" s="50">
        <v>5</v>
      </c>
      <c r="G7021" s="50" t="str">
        <f>VLOOKUP(Table8[[#This Row],[ProductID]],Table12[[#All],[ProductID]:[ProductFullName]],3,FALSE)</f>
        <v>Product E</v>
      </c>
      <c r="H7021" s="50">
        <v>4</v>
      </c>
      <c r="I7021" s="52">
        <v>45023.704085648147</v>
      </c>
      <c r="J7021" s="50">
        <v>117</v>
      </c>
      <c r="K7021" s="51">
        <v>45023.966666666667</v>
      </c>
      <c r="L7021" s="53"/>
      <c r="M7021" s="54">
        <v>1</v>
      </c>
    </row>
    <row r="7022" spans="2:13" x14ac:dyDescent="0.3">
      <c r="B7022" s="49">
        <v>25865</v>
      </c>
      <c r="C7022" s="50">
        <v>995</v>
      </c>
      <c r="D7022" s="50" t="str">
        <f>VLOOKUP(Table8[[#This Row],[CustomerID]],Table15[[#All],[CustomerID]:[Company Name]],2,FALSE)</f>
        <v>Rosies Hallmark</v>
      </c>
      <c r="E7022" s="51">
        <v>45023</v>
      </c>
      <c r="F7022" s="50">
        <v>5</v>
      </c>
      <c r="G7022" s="50" t="str">
        <f>VLOOKUP(Table8[[#This Row],[ProductID]],Table12[[#All],[ProductID]:[ProductFullName]],3,FALSE)</f>
        <v>Product E</v>
      </c>
      <c r="H7022" s="50">
        <v>2</v>
      </c>
      <c r="I7022" s="52">
        <v>45023.718541666669</v>
      </c>
      <c r="J7022" s="50">
        <v>115</v>
      </c>
      <c r="K7022" s="51">
        <v>45023.966666666667</v>
      </c>
      <c r="L7022" s="53"/>
      <c r="M7022" s="54">
        <v>1</v>
      </c>
    </row>
    <row r="7023" spans="2:13" x14ac:dyDescent="0.3">
      <c r="B7023" s="49">
        <v>25866</v>
      </c>
      <c r="C7023" s="50">
        <v>1324</v>
      </c>
      <c r="D7023" s="50" t="str">
        <f>VLOOKUP(Table8[[#This Row],[CustomerID]],Table15[[#All],[CustomerID]:[Company Name]],2,FALSE)</f>
        <v>V. Sattui Winery</v>
      </c>
      <c r="E7023" s="51">
        <v>45023</v>
      </c>
      <c r="F7023" s="50">
        <v>1</v>
      </c>
      <c r="G7023" s="50" t="str">
        <f>VLOOKUP(Table8[[#This Row],[ProductID]],Table12[[#All],[ProductID]:[ProductFullName]],3,FALSE)</f>
        <v>Product A</v>
      </c>
      <c r="H7023" s="50">
        <v>4</v>
      </c>
      <c r="I7023" s="52">
        <v>45023.730601851858</v>
      </c>
      <c r="J7023" s="50">
        <v>124</v>
      </c>
      <c r="K7023" s="51">
        <v>45023.966666666667</v>
      </c>
      <c r="L7023" s="53"/>
      <c r="M7023" s="54">
        <v>1</v>
      </c>
    </row>
    <row r="7024" spans="2:13" x14ac:dyDescent="0.3">
      <c r="B7024" s="49">
        <v>25867</v>
      </c>
      <c r="C7024" s="50">
        <v>1348</v>
      </c>
      <c r="D7024" s="50" t="str">
        <f>VLOOKUP(Table8[[#This Row],[CustomerID]],Table15[[#All],[CustomerID]:[Company Name]],2,FALSE)</f>
        <v>Kathryn's of Kona</v>
      </c>
      <c r="E7024" s="51">
        <v>45023</v>
      </c>
      <c r="F7024" s="50">
        <v>4</v>
      </c>
      <c r="G7024" s="50" t="str">
        <f>VLOOKUP(Table8[[#This Row],[ProductID]],Table12[[#All],[ProductID]:[ProductFullName]],3,FALSE)</f>
        <v>Product D</v>
      </c>
      <c r="H7024" s="50">
        <v>5</v>
      </c>
      <c r="I7024" s="52">
        <v>45023.740474537044</v>
      </c>
      <c r="J7024" s="50">
        <v>124</v>
      </c>
      <c r="K7024" s="51">
        <v>45023.966666666667</v>
      </c>
      <c r="L7024" s="53"/>
      <c r="M7024" s="54">
        <v>1</v>
      </c>
    </row>
    <row r="7025" spans="2:13" x14ac:dyDescent="0.3">
      <c r="B7025" s="49">
        <v>25868</v>
      </c>
      <c r="C7025" s="50">
        <v>760</v>
      </c>
      <c r="D7025" s="50" t="str">
        <f>VLOOKUP(Table8[[#This Row],[CustomerID]],Table15[[#All],[CustomerID]:[Company Name]],2,FALSE)</f>
        <v>CyBear Toys</v>
      </c>
      <c r="E7025" s="51">
        <v>45026</v>
      </c>
      <c r="F7025" s="50">
        <v>2</v>
      </c>
      <c r="G7025" s="50" t="str">
        <f>VLOOKUP(Table8[[#This Row],[ProductID]],Table12[[#All],[ProductID]:[ProductFullName]],3,FALSE)</f>
        <v>Product B</v>
      </c>
      <c r="H7025" s="50">
        <v>3</v>
      </c>
      <c r="I7025" s="52">
        <v>45026.333333333336</v>
      </c>
      <c r="J7025" s="50">
        <v>129</v>
      </c>
      <c r="K7025" s="51">
        <v>45026.95208333333</v>
      </c>
      <c r="L7025" s="53"/>
      <c r="M7025" s="54">
        <v>1</v>
      </c>
    </row>
    <row r="7026" spans="2:13" x14ac:dyDescent="0.3">
      <c r="B7026" s="49">
        <v>25869</v>
      </c>
      <c r="C7026" s="50">
        <v>1071</v>
      </c>
      <c r="D7026" s="50" t="str">
        <f>VLOOKUP(Table8[[#This Row],[CustomerID]],Table15[[#All],[CustomerID]:[Company Name]],2,FALSE)</f>
        <v>Sir Loyd's</v>
      </c>
      <c r="E7026" s="51">
        <v>45026</v>
      </c>
      <c r="F7026" s="50">
        <v>3</v>
      </c>
      <c r="G7026" s="50" t="str">
        <f>VLOOKUP(Table8[[#This Row],[ProductID]],Table12[[#All],[ProductID]:[ProductFullName]],3,FALSE)</f>
        <v>Product C</v>
      </c>
      <c r="H7026" s="50">
        <v>4</v>
      </c>
      <c r="I7026" s="52">
        <v>45026.345416666671</v>
      </c>
      <c r="J7026" s="50">
        <v>132</v>
      </c>
      <c r="K7026" s="51">
        <v>45026.95208333333</v>
      </c>
      <c r="L7026" s="53"/>
      <c r="M7026" s="54">
        <v>1</v>
      </c>
    </row>
    <row r="7027" spans="2:13" x14ac:dyDescent="0.3">
      <c r="B7027" s="49">
        <v>25870</v>
      </c>
      <c r="C7027" s="50">
        <v>1181</v>
      </c>
      <c r="D7027" s="50" t="str">
        <f>VLOOKUP(Table8[[#This Row],[CustomerID]],Table15[[#All],[CustomerID]:[Company Name]],2,FALSE)</f>
        <v>Atrium Gift Shop</v>
      </c>
      <c r="E7027" s="51">
        <v>45026</v>
      </c>
      <c r="F7027" s="50">
        <v>1</v>
      </c>
      <c r="G7027" s="50" t="str">
        <f>VLOOKUP(Table8[[#This Row],[ProductID]],Table12[[#All],[ProductID]:[ProductFullName]],3,FALSE)</f>
        <v>Product A</v>
      </c>
      <c r="H7027" s="50">
        <v>3</v>
      </c>
      <c r="I7027" s="52">
        <v>45026.354942129634</v>
      </c>
      <c r="J7027" s="50">
        <v>106</v>
      </c>
      <c r="K7027" s="51">
        <v>45026.95208333333</v>
      </c>
      <c r="L7027" s="53"/>
      <c r="M7027" s="54">
        <v>1</v>
      </c>
    </row>
    <row r="7028" spans="2:13" x14ac:dyDescent="0.3">
      <c r="B7028" s="49">
        <v>25871</v>
      </c>
      <c r="C7028" s="50">
        <v>968</v>
      </c>
      <c r="D7028" s="50" t="str">
        <f>VLOOKUP(Table8[[#This Row],[CustomerID]],Table15[[#All],[CustomerID]:[Company Name]],2,FALSE)</f>
        <v>Taylor Gift, Inc</v>
      </c>
      <c r="E7028" s="51">
        <v>45026</v>
      </c>
      <c r="F7028" s="50">
        <v>1</v>
      </c>
      <c r="G7028" s="50" t="str">
        <f>VLOOKUP(Table8[[#This Row],[ProductID]],Table12[[#All],[ProductID]:[ProductFullName]],3,FALSE)</f>
        <v>Product A</v>
      </c>
      <c r="H7028" s="50">
        <v>2</v>
      </c>
      <c r="I7028" s="52">
        <v>45026.367974537039</v>
      </c>
      <c r="J7028" s="50">
        <v>105</v>
      </c>
      <c r="K7028" s="51">
        <v>45026.95208333333</v>
      </c>
      <c r="L7028" s="53"/>
      <c r="M7028" s="54">
        <v>1</v>
      </c>
    </row>
    <row r="7029" spans="2:13" x14ac:dyDescent="0.3">
      <c r="B7029" s="49">
        <v>25872</v>
      </c>
      <c r="C7029" s="50">
        <v>650</v>
      </c>
      <c r="D7029" s="50" t="str">
        <f>VLOOKUP(Table8[[#This Row],[CustomerID]],Table15[[#All],[CustomerID]:[Company Name]],2,FALSE)</f>
        <v>Inspiration Gift Boutique</v>
      </c>
      <c r="E7029" s="51">
        <v>45026</v>
      </c>
      <c r="F7029" s="50">
        <v>1</v>
      </c>
      <c r="G7029" s="50" t="str">
        <f>VLOOKUP(Table8[[#This Row],[ProductID]],Table12[[#All],[ProductID]:[ProductFullName]],3,FALSE)</f>
        <v>Product A</v>
      </c>
      <c r="H7029" s="50">
        <v>3</v>
      </c>
      <c r="I7029" s="52">
        <v>45026.384386574078</v>
      </c>
      <c r="J7029" s="50">
        <v>105</v>
      </c>
      <c r="K7029" s="51">
        <v>45026.95208333333</v>
      </c>
      <c r="L7029" s="53"/>
      <c r="M7029" s="54">
        <v>1</v>
      </c>
    </row>
    <row r="7030" spans="2:13" x14ac:dyDescent="0.3">
      <c r="B7030" s="49">
        <v>25873</v>
      </c>
      <c r="C7030" s="50">
        <v>16</v>
      </c>
      <c r="D7030" s="50" t="str">
        <f>VLOOKUP(Table8[[#This Row],[CustomerID]],Table15[[#All],[CustomerID]:[Company Name]],2,FALSE)</f>
        <v>Quality Pharmacy</v>
      </c>
      <c r="E7030" s="51">
        <v>45026</v>
      </c>
      <c r="F7030" s="50">
        <v>6</v>
      </c>
      <c r="G7030" s="50" t="str">
        <f>VLOOKUP(Table8[[#This Row],[ProductID]],Table12[[#All],[ProductID]:[ProductFullName]],3,FALSE)</f>
        <v>Product F</v>
      </c>
      <c r="H7030" s="50">
        <v>5</v>
      </c>
      <c r="I7030" s="52">
        <v>45026.395833333336</v>
      </c>
      <c r="J7030" s="50">
        <v>120</v>
      </c>
      <c r="K7030" s="51">
        <v>45026.95208333333</v>
      </c>
      <c r="L7030" s="53"/>
      <c r="M7030" s="54">
        <v>1</v>
      </c>
    </row>
    <row r="7031" spans="2:13" x14ac:dyDescent="0.3">
      <c r="B7031" s="49">
        <v>25874</v>
      </c>
      <c r="C7031" s="50">
        <v>834</v>
      </c>
      <c r="D7031" s="50" t="str">
        <f>VLOOKUP(Table8[[#This Row],[CustomerID]],Table15[[#All],[CustomerID]:[Company Name]],2,FALSE)</f>
        <v>P.S. I Love You</v>
      </c>
      <c r="E7031" s="51">
        <v>45026</v>
      </c>
      <c r="F7031" s="50">
        <v>1</v>
      </c>
      <c r="G7031" s="50" t="str">
        <f>VLOOKUP(Table8[[#This Row],[ProductID]],Table12[[#All],[ProductID]:[ProductFullName]],3,FALSE)</f>
        <v>Product A</v>
      </c>
      <c r="H7031" s="50">
        <v>5</v>
      </c>
      <c r="I7031" s="52">
        <v>45026.411898148152</v>
      </c>
      <c r="J7031" s="50">
        <v>110</v>
      </c>
      <c r="K7031" s="51">
        <v>45026.95208333333</v>
      </c>
      <c r="L7031" s="53"/>
      <c r="M7031" s="54">
        <v>1</v>
      </c>
    </row>
    <row r="7032" spans="2:13" x14ac:dyDescent="0.3">
      <c r="B7032" s="49">
        <v>25875</v>
      </c>
      <c r="C7032" s="50">
        <v>1131</v>
      </c>
      <c r="D7032" s="50" t="str">
        <f>VLOOKUP(Table8[[#This Row],[CustomerID]],Table15[[#All],[CustomerID]:[Company Name]],2,FALSE)</f>
        <v>Ivy Trellis, The</v>
      </c>
      <c r="E7032" s="51">
        <v>45026</v>
      </c>
      <c r="F7032" s="50">
        <v>1</v>
      </c>
      <c r="G7032" s="50" t="str">
        <f>VLOOKUP(Table8[[#This Row],[ProductID]],Table12[[#All],[ProductID]:[ProductFullName]],3,FALSE)</f>
        <v>Product A</v>
      </c>
      <c r="H7032" s="50">
        <v>6</v>
      </c>
      <c r="I7032" s="52">
        <v>45026.424976851857</v>
      </c>
      <c r="J7032" s="50">
        <v>109</v>
      </c>
      <c r="K7032" s="51">
        <v>45026.95208333333</v>
      </c>
      <c r="L7032" s="53"/>
      <c r="M7032" s="54">
        <v>1</v>
      </c>
    </row>
    <row r="7033" spans="2:13" x14ac:dyDescent="0.3">
      <c r="B7033" s="49">
        <v>25876</v>
      </c>
      <c r="C7033" s="50">
        <v>1136</v>
      </c>
      <c r="D7033" s="50" t="str">
        <f>VLOOKUP(Table8[[#This Row],[CustomerID]],Table15[[#All],[CustomerID]:[Company Name]],2,FALSE)</f>
        <v>Sue's Hallmark - Monona</v>
      </c>
      <c r="E7033" s="51">
        <v>45026</v>
      </c>
      <c r="F7033" s="50">
        <v>6</v>
      </c>
      <c r="G7033" s="50" t="str">
        <f>VLOOKUP(Table8[[#This Row],[ProductID]],Table12[[#All],[ProductID]:[ProductFullName]],3,FALSE)</f>
        <v>Product F</v>
      </c>
      <c r="H7033" s="50">
        <v>6</v>
      </c>
      <c r="I7033" s="52">
        <v>45026.43686342593</v>
      </c>
      <c r="J7033" s="50">
        <v>120</v>
      </c>
      <c r="K7033" s="51">
        <v>45026.95208333333</v>
      </c>
      <c r="L7033" s="53"/>
      <c r="M7033" s="54">
        <v>1</v>
      </c>
    </row>
    <row r="7034" spans="2:13" x14ac:dyDescent="0.3">
      <c r="B7034" s="49">
        <v>25877</v>
      </c>
      <c r="C7034" s="50">
        <v>1084</v>
      </c>
      <c r="D7034" s="50" t="str">
        <f>VLOOKUP(Table8[[#This Row],[CustomerID]],Table15[[#All],[CustomerID]:[Company Name]],2,FALSE)</f>
        <v>Carlisle Gifts &amp; Collectibles</v>
      </c>
      <c r="E7034" s="51">
        <v>45026</v>
      </c>
      <c r="F7034" s="50">
        <v>1</v>
      </c>
      <c r="G7034" s="50" t="str">
        <f>VLOOKUP(Table8[[#This Row],[ProductID]],Table12[[#All],[ProductID]:[ProductFullName]],3,FALSE)</f>
        <v>Product A</v>
      </c>
      <c r="H7034" s="50">
        <v>7</v>
      </c>
      <c r="I7034" s="52">
        <v>45026.449363425927</v>
      </c>
      <c r="J7034" s="50">
        <v>110</v>
      </c>
      <c r="K7034" s="51">
        <v>45026.95208333333</v>
      </c>
      <c r="L7034" s="53"/>
      <c r="M7034" s="54">
        <v>1</v>
      </c>
    </row>
    <row r="7035" spans="2:13" x14ac:dyDescent="0.3">
      <c r="B7035" s="49">
        <v>25878</v>
      </c>
      <c r="C7035" s="50">
        <v>809</v>
      </c>
      <c r="D7035" s="50" t="str">
        <f>VLOOKUP(Table8[[#This Row],[CustomerID]],Table15[[#All],[CustomerID]:[Company Name]],2,FALSE)</f>
        <v>Carr's Country Florist</v>
      </c>
      <c r="E7035" s="51">
        <v>45026</v>
      </c>
      <c r="F7035" s="50">
        <v>3</v>
      </c>
      <c r="G7035" s="50" t="str">
        <f>VLOOKUP(Table8[[#This Row],[ProductID]],Table12[[#All],[ProductID]:[ProductFullName]],3,FALSE)</f>
        <v>Product C</v>
      </c>
      <c r="H7035" s="50">
        <v>6</v>
      </c>
      <c r="I7035" s="52">
        <v>45026.459374999999</v>
      </c>
      <c r="J7035" s="50">
        <v>129</v>
      </c>
      <c r="K7035" s="51">
        <v>45026.95208333333</v>
      </c>
      <c r="L7035" s="53"/>
      <c r="M7035" s="54">
        <v>1</v>
      </c>
    </row>
    <row r="7036" spans="2:13" x14ac:dyDescent="0.3">
      <c r="B7036" s="49">
        <v>25879</v>
      </c>
      <c r="C7036" s="50">
        <v>1074</v>
      </c>
      <c r="D7036" s="50" t="str">
        <f>VLOOKUP(Table8[[#This Row],[CustomerID]],Table15[[#All],[CustomerID]:[Company Name]],2,FALSE)</f>
        <v>Christmas Place</v>
      </c>
      <c r="E7036" s="51">
        <v>45026</v>
      </c>
      <c r="F7036" s="50">
        <v>5</v>
      </c>
      <c r="G7036" s="50" t="str">
        <f>VLOOKUP(Table8[[#This Row],[ProductID]],Table12[[#All],[ProductID]:[ProductFullName]],3,FALSE)</f>
        <v>Product E</v>
      </c>
      <c r="H7036" s="50">
        <v>6</v>
      </c>
      <c r="I7036" s="52">
        <v>45026.476863425924</v>
      </c>
      <c r="J7036" s="50">
        <v>110</v>
      </c>
      <c r="K7036" s="51">
        <v>45026.95208333333</v>
      </c>
      <c r="L7036" s="53"/>
      <c r="M7036" s="54">
        <v>1</v>
      </c>
    </row>
    <row r="7037" spans="2:13" x14ac:dyDescent="0.3">
      <c r="B7037" s="49">
        <v>25880</v>
      </c>
      <c r="C7037" s="50">
        <v>1057</v>
      </c>
      <c r="D7037" s="50" t="str">
        <f>VLOOKUP(Table8[[#This Row],[CustomerID]],Table15[[#All],[CustomerID]:[Company Name]],2,FALSE)</f>
        <v>Island Gift Nook</v>
      </c>
      <c r="E7037" s="51">
        <v>45026</v>
      </c>
      <c r="F7037" s="50">
        <v>6</v>
      </c>
      <c r="G7037" s="50" t="str">
        <f>VLOOKUP(Table8[[#This Row],[ProductID]],Table12[[#All],[ProductID]:[ProductFullName]],3,FALSE)</f>
        <v>Product F</v>
      </c>
      <c r="H7037" s="50">
        <v>3</v>
      </c>
      <c r="I7037" s="52">
        <v>45026.493483796294</v>
      </c>
      <c r="J7037" s="50">
        <v>120</v>
      </c>
      <c r="K7037" s="51">
        <v>45026.95208333333</v>
      </c>
      <c r="L7037" s="53"/>
      <c r="M7037" s="54">
        <v>1</v>
      </c>
    </row>
    <row r="7038" spans="2:13" x14ac:dyDescent="0.3">
      <c r="B7038" s="49">
        <v>25881</v>
      </c>
      <c r="C7038" s="50">
        <v>384</v>
      </c>
      <c r="D7038" s="50" t="str">
        <f>VLOOKUP(Table8[[#This Row],[CustomerID]],Table15[[#All],[CustomerID]:[Company Name]],2,FALSE)</f>
        <v>Fifth Wheel Truck Stop</v>
      </c>
      <c r="E7038" s="51">
        <v>45026</v>
      </c>
      <c r="F7038" s="50">
        <v>1</v>
      </c>
      <c r="G7038" s="50" t="str">
        <f>VLOOKUP(Table8[[#This Row],[ProductID]],Table12[[#All],[ProductID]:[ProductFullName]],3,FALSE)</f>
        <v>Product A</v>
      </c>
      <c r="H7038" s="50">
        <v>5</v>
      </c>
      <c r="I7038" s="52">
        <v>45026.508969907401</v>
      </c>
      <c r="J7038" s="50">
        <v>117</v>
      </c>
      <c r="K7038" s="51">
        <v>45026.95208333333</v>
      </c>
      <c r="L7038" s="53"/>
      <c r="M7038" s="54">
        <v>1</v>
      </c>
    </row>
    <row r="7039" spans="2:13" x14ac:dyDescent="0.3">
      <c r="B7039" s="49">
        <v>25882</v>
      </c>
      <c r="C7039" s="50">
        <v>122</v>
      </c>
      <c r="D7039" s="50" t="str">
        <f>VLOOKUP(Table8[[#This Row],[CustomerID]],Table15[[#All],[CustomerID]:[Company Name]],2,FALSE)</f>
        <v>Uniprix</v>
      </c>
      <c r="E7039" s="51">
        <v>45026</v>
      </c>
      <c r="F7039" s="50">
        <v>2</v>
      </c>
      <c r="G7039" s="50" t="str">
        <f>VLOOKUP(Table8[[#This Row],[ProductID]],Table12[[#All],[ProductID]:[ProductFullName]],3,FALSE)</f>
        <v>Product B</v>
      </c>
      <c r="H7039" s="50">
        <v>2</v>
      </c>
      <c r="I7039" s="52">
        <v>45026.51893518518</v>
      </c>
      <c r="J7039" s="50">
        <v>129</v>
      </c>
      <c r="K7039" s="51">
        <v>45026.95208333333</v>
      </c>
      <c r="L7039" s="53"/>
      <c r="M7039" s="54">
        <v>1</v>
      </c>
    </row>
    <row r="7040" spans="2:13" x14ac:dyDescent="0.3">
      <c r="B7040" s="49">
        <v>25883</v>
      </c>
      <c r="C7040" s="50">
        <v>1309</v>
      </c>
      <c r="D7040" s="50" t="str">
        <f>VLOOKUP(Table8[[#This Row],[CustomerID]],Table15[[#All],[CustomerID]:[Company Name]],2,FALSE)</f>
        <v>Starcrest Products of California Inc</v>
      </c>
      <c r="E7040" s="51">
        <v>45026</v>
      </c>
      <c r="F7040" s="50">
        <v>5</v>
      </c>
      <c r="G7040" s="50" t="str">
        <f>VLOOKUP(Table8[[#This Row],[ProductID]],Table12[[#All],[ProductID]:[ProductFullName]],3,FALSE)</f>
        <v>Product E</v>
      </c>
      <c r="H7040" s="50">
        <v>3</v>
      </c>
      <c r="I7040" s="52">
        <v>45026.529768518514</v>
      </c>
      <c r="J7040" s="50">
        <v>114</v>
      </c>
      <c r="K7040" s="51">
        <v>45026.95208333333</v>
      </c>
      <c r="L7040" s="53"/>
      <c r="M7040" s="54">
        <v>1</v>
      </c>
    </row>
    <row r="7041" spans="2:13" x14ac:dyDescent="0.3">
      <c r="B7041" s="49">
        <v>25884</v>
      </c>
      <c r="C7041" s="50">
        <v>1013</v>
      </c>
      <c r="D7041" s="50" t="str">
        <f>VLOOKUP(Table8[[#This Row],[CustomerID]],Table15[[#All],[CustomerID]:[Company Name]],2,FALSE)</f>
        <v>Trader Joe's DBA Lindy's</v>
      </c>
      <c r="E7041" s="51">
        <v>45026</v>
      </c>
      <c r="F7041" s="50">
        <v>6</v>
      </c>
      <c r="G7041" s="50" t="str">
        <f>VLOOKUP(Table8[[#This Row],[ProductID]],Table12[[#All],[ProductID]:[ProductFullName]],3,FALSE)</f>
        <v>Product F</v>
      </c>
      <c r="H7041" s="50">
        <v>5</v>
      </c>
      <c r="I7041" s="52">
        <v>45026.540208333332</v>
      </c>
      <c r="J7041" s="50">
        <v>120</v>
      </c>
      <c r="K7041" s="51">
        <v>45026.95208333333</v>
      </c>
      <c r="L7041" s="53"/>
      <c r="M7041" s="54">
        <v>1</v>
      </c>
    </row>
    <row r="7042" spans="2:13" x14ac:dyDescent="0.3">
      <c r="B7042" s="49">
        <v>25885</v>
      </c>
      <c r="C7042" s="50">
        <v>8</v>
      </c>
      <c r="D7042" s="50" t="str">
        <f>VLOOKUP(Table8[[#This Row],[CustomerID]],Table15[[#All],[CustomerID]:[Company Name]],2,FALSE)</f>
        <v>Greenspar Ltd</v>
      </c>
      <c r="E7042" s="51">
        <v>45026</v>
      </c>
      <c r="F7042" s="50">
        <v>3</v>
      </c>
      <c r="G7042" s="50" t="str">
        <f>VLOOKUP(Table8[[#This Row],[ProductID]],Table12[[#All],[ProductID]:[ProductFullName]],3,FALSE)</f>
        <v>Product C</v>
      </c>
      <c r="H7042" s="50">
        <v>2</v>
      </c>
      <c r="I7042" s="52">
        <v>45026.556620370371</v>
      </c>
      <c r="J7042" s="50">
        <v>106</v>
      </c>
      <c r="K7042" s="51">
        <v>45026.95208333333</v>
      </c>
      <c r="L7042" s="53"/>
      <c r="M7042" s="54">
        <v>1</v>
      </c>
    </row>
    <row r="7043" spans="2:13" x14ac:dyDescent="0.3">
      <c r="B7043" s="49">
        <v>25886</v>
      </c>
      <c r="C7043" s="50">
        <v>957</v>
      </c>
      <c r="D7043" s="50" t="str">
        <f>VLOOKUP(Table8[[#This Row],[CustomerID]],Table15[[#All],[CustomerID]:[Company Name]],2,FALSE)</f>
        <v>Eden's Collection</v>
      </c>
      <c r="E7043" s="51">
        <v>45026</v>
      </c>
      <c r="F7043" s="50">
        <v>6</v>
      </c>
      <c r="G7043" s="50" t="str">
        <f>VLOOKUP(Table8[[#This Row],[ProductID]],Table12[[#All],[ProductID]:[ProductFullName]],3,FALSE)</f>
        <v>Product F</v>
      </c>
      <c r="H7043" s="50">
        <v>7</v>
      </c>
      <c r="I7043" s="52">
        <v>45026.567476851851</v>
      </c>
      <c r="J7043" s="50">
        <v>114</v>
      </c>
      <c r="K7043" s="51">
        <v>45026.95208333333</v>
      </c>
      <c r="L7043" s="53"/>
      <c r="M7043" s="54">
        <v>1</v>
      </c>
    </row>
    <row r="7044" spans="2:13" x14ac:dyDescent="0.3">
      <c r="B7044" s="49">
        <v>25887</v>
      </c>
      <c r="C7044" s="50">
        <v>1291</v>
      </c>
      <c r="D7044" s="50" t="str">
        <f>VLOOKUP(Table8[[#This Row],[CustomerID]],Table15[[#All],[CustomerID]:[Company Name]],2,FALSE)</f>
        <v>Knotts Berry Farm - Corporate</v>
      </c>
      <c r="E7044" s="51">
        <v>45026</v>
      </c>
      <c r="F7044" s="50">
        <v>2</v>
      </c>
      <c r="G7044" s="50" t="str">
        <f>VLOOKUP(Table8[[#This Row],[ProductID]],Table12[[#All],[ProductID]:[ProductFullName]],3,FALSE)</f>
        <v>Product B</v>
      </c>
      <c r="H7044" s="50">
        <v>6</v>
      </c>
      <c r="I7044" s="52">
        <v>45026.5780787037</v>
      </c>
      <c r="J7044" s="50">
        <v>134</v>
      </c>
      <c r="K7044" s="51">
        <v>45026.95208333333</v>
      </c>
      <c r="L7044" s="53"/>
      <c r="M7044" s="54">
        <v>1</v>
      </c>
    </row>
    <row r="7045" spans="2:13" x14ac:dyDescent="0.3">
      <c r="B7045" s="49">
        <v>25888</v>
      </c>
      <c r="C7045" s="50">
        <v>547</v>
      </c>
      <c r="D7045" s="50" t="str">
        <f>VLOOKUP(Table8[[#This Row],[CustomerID]],Table15[[#All],[CustomerID]:[Company Name]],2,FALSE)</f>
        <v>Carriage House Florist</v>
      </c>
      <c r="E7045" s="51">
        <v>45026</v>
      </c>
      <c r="F7045" s="50">
        <v>5</v>
      </c>
      <c r="G7045" s="50" t="str">
        <f>VLOOKUP(Table8[[#This Row],[ProductID]],Table12[[#All],[ProductID]:[ProductFullName]],3,FALSE)</f>
        <v>Product E</v>
      </c>
      <c r="H7045" s="50">
        <v>6</v>
      </c>
      <c r="I7045" s="52">
        <v>45026.587557870364</v>
      </c>
      <c r="J7045" s="50">
        <v>115</v>
      </c>
      <c r="K7045" s="51">
        <v>45026.95208333333</v>
      </c>
      <c r="L7045" s="53"/>
      <c r="M7045" s="54">
        <v>1</v>
      </c>
    </row>
    <row r="7046" spans="2:13" x14ac:dyDescent="0.3">
      <c r="B7046" s="49">
        <v>25889</v>
      </c>
      <c r="C7046" s="50">
        <v>1003</v>
      </c>
      <c r="D7046" s="50" t="str">
        <f>VLOOKUP(Table8[[#This Row],[CustomerID]],Table15[[#All],[CustomerID]:[Company Name]],2,FALSE)</f>
        <v>Village Fisherman</v>
      </c>
      <c r="E7046" s="51">
        <v>45026</v>
      </c>
      <c r="F7046" s="50">
        <v>6</v>
      </c>
      <c r="G7046" s="50" t="str">
        <f>VLOOKUP(Table8[[#This Row],[ProductID]],Table12[[#All],[ProductID]:[ProductFullName]],3,FALSE)</f>
        <v>Product F</v>
      </c>
      <c r="H7046" s="50">
        <v>6</v>
      </c>
      <c r="I7046" s="52">
        <v>45026.59952546296</v>
      </c>
      <c r="J7046" s="50">
        <v>110</v>
      </c>
      <c r="K7046" s="51">
        <v>45026.95208333333</v>
      </c>
      <c r="L7046" s="53"/>
      <c r="M7046" s="54">
        <v>1</v>
      </c>
    </row>
    <row r="7047" spans="2:13" x14ac:dyDescent="0.3">
      <c r="B7047" s="49">
        <v>25890</v>
      </c>
      <c r="C7047" s="50">
        <v>219</v>
      </c>
      <c r="D7047" s="50" t="str">
        <f>VLOOKUP(Table8[[#This Row],[CustomerID]],Table15[[#All],[CustomerID]:[Company Name]],2,FALSE)</f>
        <v>Shoppers Drug Mart # 788</v>
      </c>
      <c r="E7047" s="51">
        <v>45026</v>
      </c>
      <c r="F7047" s="50">
        <v>1</v>
      </c>
      <c r="G7047" s="50" t="str">
        <f>VLOOKUP(Table8[[#This Row],[ProductID]],Table12[[#All],[ProductID]:[ProductFullName]],3,FALSE)</f>
        <v>Product A</v>
      </c>
      <c r="H7047" s="50">
        <v>3</v>
      </c>
      <c r="I7047" s="52">
        <v>45026.614155092589</v>
      </c>
      <c r="J7047" s="50">
        <v>125</v>
      </c>
      <c r="K7047" s="51">
        <v>45026.95208333333</v>
      </c>
      <c r="L7047" s="53"/>
      <c r="M7047" s="54">
        <v>1</v>
      </c>
    </row>
    <row r="7048" spans="2:13" x14ac:dyDescent="0.3">
      <c r="B7048" s="49">
        <v>25891</v>
      </c>
      <c r="C7048" s="50">
        <v>827</v>
      </c>
      <c r="D7048" s="50" t="str">
        <f>VLOOKUP(Table8[[#This Row],[CustomerID]],Table15[[#All],[CustomerID]:[Company Name]],2,FALSE)</f>
        <v>Accents With Flowers</v>
      </c>
      <c r="E7048" s="51">
        <v>45026</v>
      </c>
      <c r="F7048" s="50">
        <v>6</v>
      </c>
      <c r="G7048" s="50" t="str">
        <f>VLOOKUP(Table8[[#This Row],[ProductID]],Table12[[#All],[ProductID]:[ProductFullName]],3,FALSE)</f>
        <v>Product F</v>
      </c>
      <c r="H7048" s="50">
        <v>2</v>
      </c>
      <c r="I7048" s="52">
        <v>45026.627418981479</v>
      </c>
      <c r="J7048" s="50">
        <v>131</v>
      </c>
      <c r="K7048" s="51">
        <v>45026.95208333333</v>
      </c>
      <c r="L7048" s="53"/>
      <c r="M7048" s="54">
        <v>1</v>
      </c>
    </row>
    <row r="7049" spans="2:13" x14ac:dyDescent="0.3">
      <c r="B7049" s="49">
        <v>25892</v>
      </c>
      <c r="C7049" s="50">
        <v>962</v>
      </c>
      <c r="D7049" s="50" t="str">
        <f>VLOOKUP(Table8[[#This Row],[CustomerID]],Table15[[#All],[CustomerID]:[Company Name]],2,FALSE)</f>
        <v>The Mole Hole</v>
      </c>
      <c r="E7049" s="51">
        <v>45026</v>
      </c>
      <c r="F7049" s="50">
        <v>6</v>
      </c>
      <c r="G7049" s="50" t="str">
        <f>VLOOKUP(Table8[[#This Row],[ProductID]],Table12[[#All],[ProductID]:[ProductFullName]],3,FALSE)</f>
        <v>Product F</v>
      </c>
      <c r="H7049" s="50">
        <v>4</v>
      </c>
      <c r="I7049" s="52">
        <v>45026.643229166664</v>
      </c>
      <c r="J7049" s="50">
        <v>133</v>
      </c>
      <c r="K7049" s="51">
        <v>45026.95208333333</v>
      </c>
      <c r="L7049" s="53"/>
      <c r="M7049" s="54">
        <v>1</v>
      </c>
    </row>
    <row r="7050" spans="2:13" x14ac:dyDescent="0.3">
      <c r="B7050" s="49">
        <v>25893</v>
      </c>
      <c r="C7050" s="50">
        <v>530</v>
      </c>
      <c r="D7050" s="50" t="str">
        <f>VLOOKUP(Table8[[#This Row],[CustomerID]],Table15[[#All],[CustomerID]:[Company Name]],2,FALSE)</f>
        <v>PHARAMSAVE - 427</v>
      </c>
      <c r="E7050" s="51">
        <v>45026</v>
      </c>
      <c r="F7050" s="50">
        <v>4</v>
      </c>
      <c r="G7050" s="50" t="str">
        <f>VLOOKUP(Table8[[#This Row],[ProductID]],Table12[[#All],[ProductID]:[ProductFullName]],3,FALSE)</f>
        <v>Product D</v>
      </c>
      <c r="H7050" s="50">
        <v>6</v>
      </c>
      <c r="I7050" s="52">
        <v>45026.655104166661</v>
      </c>
      <c r="J7050" s="50">
        <v>107</v>
      </c>
      <c r="K7050" s="51">
        <v>45026.95208333333</v>
      </c>
      <c r="L7050" s="53"/>
      <c r="M7050" s="54">
        <v>1</v>
      </c>
    </row>
    <row r="7051" spans="2:13" x14ac:dyDescent="0.3">
      <c r="B7051" s="49">
        <v>25894</v>
      </c>
      <c r="C7051" s="50">
        <v>794</v>
      </c>
      <c r="D7051" s="50" t="str">
        <f>VLOOKUP(Table8[[#This Row],[CustomerID]],Table15[[#All],[CustomerID]:[Company Name]],2,FALSE)</f>
        <v>Northshire Bookstore</v>
      </c>
      <c r="E7051" s="51">
        <v>45026</v>
      </c>
      <c r="F7051" s="50">
        <v>2</v>
      </c>
      <c r="G7051" s="50" t="str">
        <f>VLOOKUP(Table8[[#This Row],[ProductID]],Table12[[#All],[ProductID]:[ProductFullName]],3,FALSE)</f>
        <v>Product B</v>
      </c>
      <c r="H7051" s="50">
        <v>5</v>
      </c>
      <c r="I7051" s="52">
        <v>45026.666168981479</v>
      </c>
      <c r="J7051" s="50">
        <v>122</v>
      </c>
      <c r="K7051" s="51">
        <v>45026.95208333333</v>
      </c>
      <c r="L7051" s="53"/>
      <c r="M7051" s="54">
        <v>1</v>
      </c>
    </row>
    <row r="7052" spans="2:13" x14ac:dyDescent="0.3">
      <c r="B7052" s="49">
        <v>25895</v>
      </c>
      <c r="C7052" s="50">
        <v>77</v>
      </c>
      <c r="D7052" s="50" t="str">
        <f>VLOOKUP(Table8[[#This Row],[CustomerID]],Table15[[#All],[CustomerID]:[Company Name]],2,FALSE)</f>
        <v>Carrington &amp; Co.</v>
      </c>
      <c r="E7052" s="51">
        <v>45026</v>
      </c>
      <c r="F7052" s="50">
        <v>2</v>
      </c>
      <c r="G7052" s="50" t="str">
        <f>VLOOKUP(Table8[[#This Row],[ProductID]],Table12[[#All],[ProductID]:[ProductFullName]],3,FALSE)</f>
        <v>Product B</v>
      </c>
      <c r="H7052" s="50">
        <v>2</v>
      </c>
      <c r="I7052" s="52">
        <v>45026.678067129629</v>
      </c>
      <c r="J7052" s="50">
        <v>133</v>
      </c>
      <c r="K7052" s="51">
        <v>45026.95208333333</v>
      </c>
      <c r="L7052" s="53"/>
      <c r="M7052" s="54">
        <v>1</v>
      </c>
    </row>
    <row r="7053" spans="2:13" x14ac:dyDescent="0.3">
      <c r="B7053" s="49">
        <v>25896</v>
      </c>
      <c r="C7053" s="50">
        <v>1098</v>
      </c>
      <c r="D7053" s="50" t="str">
        <f>VLOOKUP(Table8[[#This Row],[CustomerID]],Table15[[#All],[CustomerID]:[Company Name]],2,FALSE)</f>
        <v>Amira's Closet</v>
      </c>
      <c r="E7053" s="51">
        <v>45026</v>
      </c>
      <c r="F7053" s="50">
        <v>5</v>
      </c>
      <c r="G7053" s="50" t="str">
        <f>VLOOKUP(Table8[[#This Row],[ProductID]],Table12[[#All],[ProductID]:[ProductFullName]],3,FALSE)</f>
        <v>Product E</v>
      </c>
      <c r="H7053" s="50">
        <v>6</v>
      </c>
      <c r="I7053" s="52">
        <v>45026.693888888891</v>
      </c>
      <c r="J7053" s="50">
        <v>122</v>
      </c>
      <c r="K7053" s="51">
        <v>45026.95208333333</v>
      </c>
      <c r="L7053" s="53"/>
      <c r="M7053" s="54">
        <v>1</v>
      </c>
    </row>
    <row r="7054" spans="2:13" x14ac:dyDescent="0.3">
      <c r="B7054" s="49">
        <v>25897</v>
      </c>
      <c r="C7054" s="50">
        <v>336</v>
      </c>
      <c r="D7054" s="50" t="str">
        <f>VLOOKUP(Table8[[#This Row],[CustomerID]],Table15[[#All],[CustomerID]:[Company Name]],2,FALSE)</f>
        <v>The North West Co.</v>
      </c>
      <c r="E7054" s="51">
        <v>45026</v>
      </c>
      <c r="F7054" s="50">
        <v>5</v>
      </c>
      <c r="G7054" s="50" t="str">
        <f>VLOOKUP(Table8[[#This Row],[ProductID]],Table12[[#All],[ProductID]:[ProductFullName]],3,FALSE)</f>
        <v>Product E</v>
      </c>
      <c r="H7054" s="50">
        <v>3</v>
      </c>
      <c r="I7054" s="52">
        <v>45026.704131944447</v>
      </c>
      <c r="J7054" s="50">
        <v>115</v>
      </c>
      <c r="K7054" s="51">
        <v>45026.95208333333</v>
      </c>
      <c r="L7054" s="53"/>
      <c r="M7054" s="54">
        <v>1</v>
      </c>
    </row>
    <row r="7055" spans="2:13" x14ac:dyDescent="0.3">
      <c r="B7055" s="49">
        <v>25898</v>
      </c>
      <c r="C7055" s="50">
        <v>289</v>
      </c>
      <c r="D7055" s="50" t="str">
        <f>VLOOKUP(Table8[[#This Row],[CustomerID]],Table15[[#All],[CustomerID]:[Company Name]],2,FALSE)</f>
        <v>Dollar Joint</v>
      </c>
      <c r="E7055" s="51">
        <v>45026</v>
      </c>
      <c r="F7055" s="50">
        <v>1</v>
      </c>
      <c r="G7055" s="50" t="str">
        <f>VLOOKUP(Table8[[#This Row],[ProductID]],Table12[[#All],[ProductID]:[ProductFullName]],3,FALSE)</f>
        <v>Product A</v>
      </c>
      <c r="H7055" s="50">
        <v>6</v>
      </c>
      <c r="I7055" s="52">
        <v>45026.716111111113</v>
      </c>
      <c r="J7055" s="50">
        <v>130</v>
      </c>
      <c r="K7055" s="51">
        <v>45026.95208333333</v>
      </c>
      <c r="L7055" s="53"/>
      <c r="M7055" s="54">
        <v>1</v>
      </c>
    </row>
    <row r="7056" spans="2:13" x14ac:dyDescent="0.3">
      <c r="B7056" s="49">
        <v>25899</v>
      </c>
      <c r="C7056" s="50">
        <v>716</v>
      </c>
      <c r="D7056" s="50" t="str">
        <f>VLOOKUP(Table8[[#This Row],[CustomerID]],Table15[[#All],[CustomerID]:[Company Name]],2,FALSE)</f>
        <v>Hallmark Cards</v>
      </c>
      <c r="E7056" s="51">
        <v>45027</v>
      </c>
      <c r="F7056" s="50">
        <v>6</v>
      </c>
      <c r="G7056" s="50" t="str">
        <f>VLOOKUP(Table8[[#This Row],[ProductID]],Table12[[#All],[ProductID]:[ProductFullName]],3,FALSE)</f>
        <v>Product F</v>
      </c>
      <c r="H7056" s="50">
        <v>3</v>
      </c>
      <c r="I7056" s="52">
        <v>45027.333333333336</v>
      </c>
      <c r="J7056" s="50">
        <v>127</v>
      </c>
      <c r="K7056" s="51">
        <v>45027.94027777778</v>
      </c>
      <c r="L7056" s="53"/>
      <c r="M7056" s="54">
        <v>1</v>
      </c>
    </row>
    <row r="7057" spans="2:13" x14ac:dyDescent="0.3">
      <c r="B7057" s="49">
        <v>25900</v>
      </c>
      <c r="C7057" s="50">
        <v>686</v>
      </c>
      <c r="D7057" s="50" t="str">
        <f>VLOOKUP(Table8[[#This Row],[CustomerID]],Table15[[#All],[CustomerID]:[Company Name]],2,FALSE)</f>
        <v>ONLY DEALS #1004</v>
      </c>
      <c r="E7057" s="51">
        <v>45027</v>
      </c>
      <c r="F7057" s="50">
        <v>1</v>
      </c>
      <c r="G7057" s="50" t="str">
        <f>VLOOKUP(Table8[[#This Row],[ProductID]],Table12[[#All],[ProductID]:[ProductFullName]],3,FALSE)</f>
        <v>Product A</v>
      </c>
      <c r="H7057" s="50">
        <v>4</v>
      </c>
      <c r="I7057" s="52">
        <v>45027.347719907411</v>
      </c>
      <c r="J7057" s="50">
        <v>106</v>
      </c>
      <c r="K7057" s="51">
        <v>45027.94027777778</v>
      </c>
      <c r="L7057" s="53"/>
      <c r="M7057" s="54">
        <v>1</v>
      </c>
    </row>
    <row r="7058" spans="2:13" x14ac:dyDescent="0.3">
      <c r="B7058" s="49">
        <v>25901</v>
      </c>
      <c r="C7058" s="50">
        <v>365</v>
      </c>
      <c r="D7058" s="50" t="str">
        <f>VLOOKUP(Table8[[#This Row],[CustomerID]],Table15[[#All],[CustomerID]:[Company Name]],2,FALSE)</f>
        <v>Hallmark</v>
      </c>
      <c r="E7058" s="51">
        <v>45027</v>
      </c>
      <c r="F7058" s="50">
        <v>6</v>
      </c>
      <c r="G7058" s="50" t="str">
        <f>VLOOKUP(Table8[[#This Row],[ProductID]],Table12[[#All],[ProductID]:[ProductFullName]],3,FALSE)</f>
        <v>Product F</v>
      </c>
      <c r="H7058" s="50">
        <v>4</v>
      </c>
      <c r="I7058" s="52">
        <v>45027.365127314821</v>
      </c>
      <c r="J7058" s="50">
        <v>109</v>
      </c>
      <c r="K7058" s="51">
        <v>45027.94027777778</v>
      </c>
      <c r="L7058" s="53"/>
      <c r="M7058" s="54">
        <v>1</v>
      </c>
    </row>
    <row r="7059" spans="2:13" x14ac:dyDescent="0.3">
      <c r="B7059" s="49">
        <v>25902</v>
      </c>
      <c r="C7059" s="50">
        <v>844</v>
      </c>
      <c r="D7059" s="50" t="str">
        <f>VLOOKUP(Table8[[#This Row],[CustomerID]],Table15[[#All],[CustomerID]:[Company Name]],2,FALSE)</f>
        <v>Classic Home &amp; Garden</v>
      </c>
      <c r="E7059" s="51">
        <v>45027</v>
      </c>
      <c r="F7059" s="50">
        <v>3</v>
      </c>
      <c r="G7059" s="50" t="str">
        <f>VLOOKUP(Table8[[#This Row],[ProductID]],Table12[[#All],[ProductID]:[ProductFullName]],3,FALSE)</f>
        <v>Product C</v>
      </c>
      <c r="H7059" s="50">
        <v>5</v>
      </c>
      <c r="I7059" s="52">
        <v>45027.375648148154</v>
      </c>
      <c r="J7059" s="50">
        <v>111</v>
      </c>
      <c r="K7059" s="51">
        <v>45027.94027777778</v>
      </c>
      <c r="L7059" s="53"/>
      <c r="M7059" s="54">
        <v>1</v>
      </c>
    </row>
    <row r="7060" spans="2:13" x14ac:dyDescent="0.3">
      <c r="B7060" s="49">
        <v>25903</v>
      </c>
      <c r="C7060" s="50">
        <v>857</v>
      </c>
      <c r="D7060" s="50" t="str">
        <f>VLOOKUP(Table8[[#This Row],[CustomerID]],Table15[[#All],[CustomerID]:[Company Name]],2,FALSE)</f>
        <v>Milano Jewelry Inc</v>
      </c>
      <c r="E7060" s="51">
        <v>45027</v>
      </c>
      <c r="F7060" s="50">
        <v>6</v>
      </c>
      <c r="G7060" s="50" t="str">
        <f>VLOOKUP(Table8[[#This Row],[ProductID]],Table12[[#All],[ProductID]:[ProductFullName]],3,FALSE)</f>
        <v>Product F</v>
      </c>
      <c r="H7060" s="50">
        <v>7</v>
      </c>
      <c r="I7060" s="52">
        <v>45027.392881944448</v>
      </c>
      <c r="J7060" s="50">
        <v>127</v>
      </c>
      <c r="K7060" s="51">
        <v>45027.94027777778</v>
      </c>
      <c r="L7060" s="53"/>
      <c r="M7060" s="54">
        <v>1</v>
      </c>
    </row>
    <row r="7061" spans="2:13" x14ac:dyDescent="0.3">
      <c r="B7061" s="49">
        <v>25904</v>
      </c>
      <c r="C7061" s="50">
        <v>1027</v>
      </c>
      <c r="D7061" s="50" t="str">
        <f>VLOOKUP(Table8[[#This Row],[CustomerID]],Table15[[#All],[CustomerID]:[Company Name]],2,FALSE)</f>
        <v>Festivity</v>
      </c>
      <c r="E7061" s="51">
        <v>45027</v>
      </c>
      <c r="F7061" s="50">
        <v>4</v>
      </c>
      <c r="G7061" s="50" t="str">
        <f>VLOOKUP(Table8[[#This Row],[ProductID]],Table12[[#All],[ProductID]:[ProductFullName]],3,FALSE)</f>
        <v>Product D</v>
      </c>
      <c r="H7061" s="50">
        <v>5</v>
      </c>
      <c r="I7061" s="52">
        <v>45027.403726851859</v>
      </c>
      <c r="J7061" s="50">
        <v>134</v>
      </c>
      <c r="K7061" s="51">
        <v>45027.94027777778</v>
      </c>
      <c r="L7061" s="53"/>
      <c r="M7061" s="54">
        <v>1</v>
      </c>
    </row>
    <row r="7062" spans="2:13" x14ac:dyDescent="0.3">
      <c r="B7062" s="49">
        <v>25905</v>
      </c>
      <c r="C7062" s="50">
        <v>12</v>
      </c>
      <c r="D7062" s="50" t="str">
        <f>VLOOKUP(Table8[[#This Row],[CustomerID]],Table15[[#All],[CustomerID]:[Company Name]],2,FALSE)</f>
        <v>Buck or Two #502</v>
      </c>
      <c r="E7062" s="51">
        <v>45027</v>
      </c>
      <c r="F7062" s="50">
        <v>6</v>
      </c>
      <c r="G7062" s="50" t="str">
        <f>VLOOKUP(Table8[[#This Row],[ProductID]],Table12[[#All],[ProductID]:[ProductFullName]],3,FALSE)</f>
        <v>Product F</v>
      </c>
      <c r="H7062" s="50">
        <v>7</v>
      </c>
      <c r="I7062" s="52">
        <v>45027.420891203714</v>
      </c>
      <c r="J7062" s="50">
        <v>129</v>
      </c>
      <c r="K7062" s="51">
        <v>45027.94027777778</v>
      </c>
      <c r="L7062" s="53"/>
      <c r="M7062" s="54">
        <v>1</v>
      </c>
    </row>
    <row r="7063" spans="2:13" x14ac:dyDescent="0.3">
      <c r="B7063" s="49">
        <v>25906</v>
      </c>
      <c r="C7063" s="50">
        <v>874</v>
      </c>
      <c r="D7063" s="50" t="str">
        <f>VLOOKUP(Table8[[#This Row],[CustomerID]],Table15[[#All],[CustomerID]:[Company Name]],2,FALSE)</f>
        <v>J &amp; R Music</v>
      </c>
      <c r="E7063" s="51">
        <v>45027</v>
      </c>
      <c r="F7063" s="50">
        <v>1</v>
      </c>
      <c r="G7063" s="50" t="str">
        <f>VLOOKUP(Table8[[#This Row],[ProductID]],Table12[[#All],[ProductID]:[ProductFullName]],3,FALSE)</f>
        <v>Product A</v>
      </c>
      <c r="H7063" s="50">
        <v>7</v>
      </c>
      <c r="I7063" s="52">
        <v>45027.436689814822</v>
      </c>
      <c r="J7063" s="50">
        <v>129</v>
      </c>
      <c r="K7063" s="51">
        <v>45027.94027777778</v>
      </c>
      <c r="L7063" s="53"/>
      <c r="M7063" s="54">
        <v>1</v>
      </c>
    </row>
    <row r="7064" spans="2:13" x14ac:dyDescent="0.3">
      <c r="B7064" s="49">
        <v>25907</v>
      </c>
      <c r="C7064" s="50">
        <v>872</v>
      </c>
      <c r="D7064" s="50" t="str">
        <f>VLOOKUP(Table8[[#This Row],[CustomerID]],Table15[[#All],[CustomerID]:[Company Name]],2,FALSE)</f>
        <v>Zitomer</v>
      </c>
      <c r="E7064" s="51">
        <v>45027</v>
      </c>
      <c r="F7064" s="50">
        <v>3</v>
      </c>
      <c r="G7064" s="50" t="str">
        <f>VLOOKUP(Table8[[#This Row],[ProductID]],Table12[[#All],[ProductID]:[ProductFullName]],3,FALSE)</f>
        <v>Product C</v>
      </c>
      <c r="H7064" s="50">
        <v>6</v>
      </c>
      <c r="I7064" s="52">
        <v>45027.449479166673</v>
      </c>
      <c r="J7064" s="50">
        <v>123</v>
      </c>
      <c r="K7064" s="51">
        <v>45027.94027777778</v>
      </c>
      <c r="L7064" s="53"/>
      <c r="M7064" s="54">
        <v>1</v>
      </c>
    </row>
    <row r="7065" spans="2:13" x14ac:dyDescent="0.3">
      <c r="B7065" s="49">
        <v>25908</v>
      </c>
      <c r="C7065" s="50">
        <v>1365</v>
      </c>
      <c r="D7065" s="50" t="str">
        <f>VLOOKUP(Table8[[#This Row],[CustomerID]],Table15[[#All],[CustomerID]:[Company Name]],2,FALSE)</f>
        <v>UCR Sales</v>
      </c>
      <c r="E7065" s="51">
        <v>45027</v>
      </c>
      <c r="F7065" s="50">
        <v>3</v>
      </c>
      <c r="G7065" s="50" t="str">
        <f>VLOOKUP(Table8[[#This Row],[ProductID]],Table12[[#All],[ProductID]:[ProductFullName]],3,FALSE)</f>
        <v>Product C</v>
      </c>
      <c r="H7065" s="50">
        <v>7</v>
      </c>
      <c r="I7065" s="52">
        <v>45027.459085648152</v>
      </c>
      <c r="J7065" s="50">
        <v>118</v>
      </c>
      <c r="K7065" s="51">
        <v>45027.94027777778</v>
      </c>
      <c r="L7065" s="53"/>
      <c r="M7065" s="54">
        <v>1</v>
      </c>
    </row>
    <row r="7066" spans="2:13" x14ac:dyDescent="0.3">
      <c r="B7066" s="49">
        <v>25909</v>
      </c>
      <c r="C7066" s="50">
        <v>1123</v>
      </c>
      <c r="D7066" s="50" t="str">
        <f>VLOOKUP(Table8[[#This Row],[CustomerID]],Table15[[#All],[CustomerID]:[Company Name]],2,FALSE)</f>
        <v>Come &amp; Glow Day Spa</v>
      </c>
      <c r="E7066" s="51">
        <v>45027</v>
      </c>
      <c r="F7066" s="50">
        <v>2</v>
      </c>
      <c r="G7066" s="50" t="str">
        <f>VLOOKUP(Table8[[#This Row],[ProductID]],Table12[[#All],[ProductID]:[ProductFullName]],3,FALSE)</f>
        <v>Product B</v>
      </c>
      <c r="H7066" s="50">
        <v>7</v>
      </c>
      <c r="I7066" s="52">
        <v>45027.473935185189</v>
      </c>
      <c r="J7066" s="50">
        <v>132</v>
      </c>
      <c r="K7066" s="51">
        <v>45027.94027777778</v>
      </c>
      <c r="L7066" s="53"/>
      <c r="M7066" s="54">
        <v>1</v>
      </c>
    </row>
    <row r="7067" spans="2:13" x14ac:dyDescent="0.3">
      <c r="B7067" s="49">
        <v>25910</v>
      </c>
      <c r="C7067" s="50">
        <v>1299</v>
      </c>
      <c r="D7067" s="50" t="str">
        <f>VLOOKUP(Table8[[#This Row],[CustomerID]],Table15[[#All],[CustomerID]:[Company Name]],2,FALSE)</f>
        <v>Larry Gotlieb</v>
      </c>
      <c r="E7067" s="51">
        <v>45027</v>
      </c>
      <c r="F7067" s="50">
        <v>3</v>
      </c>
      <c r="G7067" s="50" t="str">
        <f>VLOOKUP(Table8[[#This Row],[ProductID]],Table12[[#All],[ProductID]:[ProductFullName]],3,FALSE)</f>
        <v>Product C</v>
      </c>
      <c r="H7067" s="50">
        <v>6</v>
      </c>
      <c r="I7067" s="52">
        <v>45027.489861111113</v>
      </c>
      <c r="J7067" s="50">
        <v>113</v>
      </c>
      <c r="K7067" s="51">
        <v>45027.94027777778</v>
      </c>
      <c r="L7067" s="53"/>
      <c r="M7067" s="54">
        <v>1</v>
      </c>
    </row>
    <row r="7068" spans="2:13" x14ac:dyDescent="0.3">
      <c r="B7068" s="49">
        <v>25911</v>
      </c>
      <c r="C7068" s="50">
        <v>855</v>
      </c>
      <c r="D7068" s="50" t="str">
        <f>VLOOKUP(Table8[[#This Row],[CustomerID]],Table15[[#All],[CustomerID]:[Company Name]],2,FALSE)</f>
        <v>Deep Blue Boutique</v>
      </c>
      <c r="E7068" s="51">
        <v>45027</v>
      </c>
      <c r="F7068" s="50">
        <v>2</v>
      </c>
      <c r="G7068" s="50" t="str">
        <f>VLOOKUP(Table8[[#This Row],[ProductID]],Table12[[#All],[ProductID]:[ProductFullName]],3,FALSE)</f>
        <v>Product B</v>
      </c>
      <c r="H7068" s="50">
        <v>6</v>
      </c>
      <c r="I7068" s="52">
        <v>45027.499953703707</v>
      </c>
      <c r="J7068" s="50">
        <v>121</v>
      </c>
      <c r="K7068" s="51">
        <v>45027.94027777778</v>
      </c>
      <c r="L7068" s="53"/>
      <c r="M7068" s="54">
        <v>1</v>
      </c>
    </row>
    <row r="7069" spans="2:13" x14ac:dyDescent="0.3">
      <c r="B7069" s="49">
        <v>25912</v>
      </c>
      <c r="C7069" s="50">
        <v>822</v>
      </c>
      <c r="D7069" s="50" t="str">
        <f>VLOOKUP(Table8[[#This Row],[CustomerID]],Table15[[#All],[CustomerID]:[Company Name]],2,FALSE)</f>
        <v>Bella Boutique</v>
      </c>
      <c r="E7069" s="51">
        <v>45027</v>
      </c>
      <c r="F7069" s="50">
        <v>2</v>
      </c>
      <c r="G7069" s="50" t="str">
        <f>VLOOKUP(Table8[[#This Row],[ProductID]],Table12[[#All],[ProductID]:[ProductFullName]],3,FALSE)</f>
        <v>Product B</v>
      </c>
      <c r="H7069" s="50">
        <v>6</v>
      </c>
      <c r="I7069" s="52">
        <v>45027.517534722225</v>
      </c>
      <c r="J7069" s="50">
        <v>109</v>
      </c>
      <c r="K7069" s="51">
        <v>45027.94027777778</v>
      </c>
      <c r="L7069" s="53"/>
      <c r="M7069" s="54">
        <v>1</v>
      </c>
    </row>
    <row r="7070" spans="2:13" x14ac:dyDescent="0.3">
      <c r="B7070" s="49">
        <v>25913</v>
      </c>
      <c r="C7070" s="50">
        <v>443</v>
      </c>
      <c r="D7070" s="50" t="str">
        <f>VLOOKUP(Table8[[#This Row],[CustomerID]],Table15[[#All],[CustomerID]:[Company Name]],2,FALSE)</f>
        <v>HALLMARK 195</v>
      </c>
      <c r="E7070" s="51">
        <v>45027</v>
      </c>
      <c r="F7070" s="50">
        <v>5</v>
      </c>
      <c r="G7070" s="50" t="str">
        <f>VLOOKUP(Table8[[#This Row],[ProductID]],Table12[[#All],[ProductID]:[ProductFullName]],3,FALSE)</f>
        <v>Product E</v>
      </c>
      <c r="H7070" s="50">
        <v>5</v>
      </c>
      <c r="I7070" s="52">
        <v>45027.530081018522</v>
      </c>
      <c r="J7070" s="50">
        <v>128</v>
      </c>
      <c r="K7070" s="51">
        <v>45027.94027777778</v>
      </c>
      <c r="L7070" s="53"/>
      <c r="M7070" s="54">
        <v>1</v>
      </c>
    </row>
    <row r="7071" spans="2:13" x14ac:dyDescent="0.3">
      <c r="B7071" s="49">
        <v>25914</v>
      </c>
      <c r="C7071" s="50">
        <v>716</v>
      </c>
      <c r="D7071" s="50" t="str">
        <f>VLOOKUP(Table8[[#This Row],[CustomerID]],Table15[[#All],[CustomerID]:[Company Name]],2,FALSE)</f>
        <v>Hallmark Cards</v>
      </c>
      <c r="E7071" s="51">
        <v>45027</v>
      </c>
      <c r="F7071" s="50">
        <v>1</v>
      </c>
      <c r="G7071" s="50" t="str">
        <f>VLOOKUP(Table8[[#This Row],[ProductID]],Table12[[#All],[ProductID]:[ProductFullName]],3,FALSE)</f>
        <v>Product A</v>
      </c>
      <c r="H7071" s="50">
        <v>4</v>
      </c>
      <c r="I7071" s="52">
        <v>45027.544293981482</v>
      </c>
      <c r="J7071" s="50">
        <v>120</v>
      </c>
      <c r="K7071" s="51">
        <v>45027.94027777778</v>
      </c>
      <c r="L7071" s="53"/>
      <c r="M7071" s="54">
        <v>1</v>
      </c>
    </row>
    <row r="7072" spans="2:13" x14ac:dyDescent="0.3">
      <c r="B7072" s="49">
        <v>25915</v>
      </c>
      <c r="C7072" s="50">
        <v>1250</v>
      </c>
      <c r="D7072" s="50" t="str">
        <f>VLOOKUP(Table8[[#This Row],[CustomerID]],Table15[[#All],[CustomerID]:[Company Name]],2,FALSE)</f>
        <v>The Scented Cottage</v>
      </c>
      <c r="E7072" s="51">
        <v>45027</v>
      </c>
      <c r="F7072" s="50">
        <v>4</v>
      </c>
      <c r="G7072" s="50" t="str">
        <f>VLOOKUP(Table8[[#This Row],[ProductID]],Table12[[#All],[ProductID]:[ProductFullName]],3,FALSE)</f>
        <v>Product D</v>
      </c>
      <c r="H7072" s="50">
        <v>3</v>
      </c>
      <c r="I7072" s="52">
        <v>45027.556238425925</v>
      </c>
      <c r="J7072" s="50">
        <v>105</v>
      </c>
      <c r="K7072" s="51">
        <v>45027.94027777778</v>
      </c>
      <c r="L7072" s="53"/>
      <c r="M7072" s="54">
        <v>1</v>
      </c>
    </row>
    <row r="7073" spans="2:13" x14ac:dyDescent="0.3">
      <c r="B7073" s="49">
        <v>25916</v>
      </c>
      <c r="C7073" s="50">
        <v>288</v>
      </c>
      <c r="D7073" s="50" t="str">
        <f>VLOOKUP(Table8[[#This Row],[CustomerID]],Table15[[#All],[CustomerID]:[Company Name]],2,FALSE)</f>
        <v>Zellers Store #146</v>
      </c>
      <c r="E7073" s="51">
        <v>45027</v>
      </c>
      <c r="F7073" s="50">
        <v>4</v>
      </c>
      <c r="G7073" s="50" t="str">
        <f>VLOOKUP(Table8[[#This Row],[ProductID]],Table12[[#All],[ProductID]:[ProductFullName]],3,FALSE)</f>
        <v>Product D</v>
      </c>
      <c r="H7073" s="50">
        <v>5</v>
      </c>
      <c r="I7073" s="52">
        <v>45027.568113425921</v>
      </c>
      <c r="J7073" s="50">
        <v>110</v>
      </c>
      <c r="K7073" s="51">
        <v>45027.94027777778</v>
      </c>
      <c r="L7073" s="53"/>
      <c r="M7073" s="54">
        <v>1</v>
      </c>
    </row>
    <row r="7074" spans="2:13" x14ac:dyDescent="0.3">
      <c r="B7074" s="49">
        <v>25917</v>
      </c>
      <c r="C7074" s="50">
        <v>706</v>
      </c>
      <c r="D7074" s="50" t="str">
        <f>VLOOKUP(Table8[[#This Row],[CustomerID]],Table15[[#All],[CustomerID]:[Company Name]],2,FALSE)</f>
        <v>Great Canadian Dollar Store #111</v>
      </c>
      <c r="E7074" s="51">
        <v>45027</v>
      </c>
      <c r="F7074" s="50">
        <v>4</v>
      </c>
      <c r="G7074" s="50" t="str">
        <f>VLOOKUP(Table8[[#This Row],[ProductID]],Table12[[#All],[ProductID]:[ProductFullName]],3,FALSE)</f>
        <v>Product D</v>
      </c>
      <c r="H7074" s="50">
        <v>4</v>
      </c>
      <c r="I7074" s="52">
        <v>45027.580624999995</v>
      </c>
      <c r="J7074" s="50">
        <v>105</v>
      </c>
      <c r="K7074" s="51">
        <v>45027.94027777778</v>
      </c>
      <c r="L7074" s="53"/>
      <c r="M7074" s="54">
        <v>1</v>
      </c>
    </row>
    <row r="7075" spans="2:13" x14ac:dyDescent="0.3">
      <c r="B7075" s="49">
        <v>25918</v>
      </c>
      <c r="C7075" s="50">
        <v>891</v>
      </c>
      <c r="D7075" s="50" t="str">
        <f>VLOOKUP(Table8[[#This Row],[CustomerID]],Table15[[#All],[CustomerID]:[Company Name]],2,FALSE)</f>
        <v>Yossels</v>
      </c>
      <c r="E7075" s="51">
        <v>45027</v>
      </c>
      <c r="F7075" s="50">
        <v>3</v>
      </c>
      <c r="G7075" s="50" t="str">
        <f>VLOOKUP(Table8[[#This Row],[ProductID]],Table12[[#All],[ProductID]:[ProductFullName]],3,FALSE)</f>
        <v>Product C</v>
      </c>
      <c r="H7075" s="50">
        <v>7</v>
      </c>
      <c r="I7075" s="52">
        <v>45027.591527777775</v>
      </c>
      <c r="J7075" s="50">
        <v>124</v>
      </c>
      <c r="K7075" s="51">
        <v>45027.94027777778</v>
      </c>
      <c r="L7075" s="53"/>
      <c r="M7075" s="54">
        <v>1</v>
      </c>
    </row>
    <row r="7076" spans="2:13" x14ac:dyDescent="0.3">
      <c r="B7076" s="49">
        <v>25919</v>
      </c>
      <c r="C7076" s="50">
        <v>38</v>
      </c>
      <c r="D7076" s="50" t="str">
        <f>VLOOKUP(Table8[[#This Row],[CustomerID]],Table15[[#All],[CustomerID]:[Company Name]],2,FALSE)</f>
        <v>Charade Gifts</v>
      </c>
      <c r="E7076" s="51">
        <v>45027</v>
      </c>
      <c r="F7076" s="50">
        <v>4</v>
      </c>
      <c r="G7076" s="50" t="str">
        <f>VLOOKUP(Table8[[#This Row],[ProductID]],Table12[[#All],[ProductID]:[ProductFullName]],3,FALSE)</f>
        <v>Product D</v>
      </c>
      <c r="H7076" s="50">
        <v>6</v>
      </c>
      <c r="I7076" s="52">
        <v>45027.606354166666</v>
      </c>
      <c r="J7076" s="50">
        <v>125</v>
      </c>
      <c r="K7076" s="51">
        <v>45027.94027777778</v>
      </c>
      <c r="L7076" s="53"/>
      <c r="M7076" s="54">
        <v>1</v>
      </c>
    </row>
    <row r="7077" spans="2:13" x14ac:dyDescent="0.3">
      <c r="B7077" s="49">
        <v>25920</v>
      </c>
      <c r="C7077" s="50">
        <v>998</v>
      </c>
      <c r="D7077" s="50" t="str">
        <f>VLOOKUP(Table8[[#This Row],[CustomerID]],Table15[[#All],[CustomerID]:[Company Name]],2,FALSE)</f>
        <v>Learning Express</v>
      </c>
      <c r="E7077" s="51">
        <v>45027</v>
      </c>
      <c r="F7077" s="50">
        <v>3</v>
      </c>
      <c r="G7077" s="50" t="str">
        <f>VLOOKUP(Table8[[#This Row],[ProductID]],Table12[[#All],[ProductID]:[ProductFullName]],3,FALSE)</f>
        <v>Product C</v>
      </c>
      <c r="H7077" s="50">
        <v>6</v>
      </c>
      <c r="I7077" s="52">
        <v>45027.616793981484</v>
      </c>
      <c r="J7077" s="50">
        <v>127</v>
      </c>
      <c r="K7077" s="51">
        <v>45027.94027777778</v>
      </c>
      <c r="L7077" s="53"/>
      <c r="M7077" s="54">
        <v>1</v>
      </c>
    </row>
    <row r="7078" spans="2:13" x14ac:dyDescent="0.3">
      <c r="B7078" s="49">
        <v>25921</v>
      </c>
      <c r="C7078" s="50">
        <v>774</v>
      </c>
      <c r="D7078" s="50" t="str">
        <f>VLOOKUP(Table8[[#This Row],[CustomerID]],Table15[[#All],[CustomerID]:[Company Name]],2,FALSE)</f>
        <v>Pleasant Surprise / Wicker Designs Ltd.</v>
      </c>
      <c r="E7078" s="51">
        <v>45027</v>
      </c>
      <c r="F7078" s="50">
        <v>6</v>
      </c>
      <c r="G7078" s="50" t="str">
        <f>VLOOKUP(Table8[[#This Row],[ProductID]],Table12[[#All],[ProductID]:[ProductFullName]],3,FALSE)</f>
        <v>Product F</v>
      </c>
      <c r="H7078" s="50">
        <v>2</v>
      </c>
      <c r="I7078" s="52">
        <v>45027.628877314819</v>
      </c>
      <c r="J7078" s="50">
        <v>116</v>
      </c>
      <c r="K7078" s="51">
        <v>45027.94027777778</v>
      </c>
      <c r="L7078" s="53"/>
      <c r="M7078" s="54">
        <v>1</v>
      </c>
    </row>
    <row r="7079" spans="2:13" x14ac:dyDescent="0.3">
      <c r="B7079" s="49">
        <v>25922</v>
      </c>
      <c r="C7079" s="50">
        <v>1126</v>
      </c>
      <c r="D7079" s="50" t="str">
        <f>VLOOKUP(Table8[[#This Row],[CustomerID]],Table15[[#All],[CustomerID]:[Company Name]],2,FALSE)</f>
        <v>Hackley Hospital</v>
      </c>
      <c r="E7079" s="51">
        <v>45027</v>
      </c>
      <c r="F7079" s="50">
        <v>6</v>
      </c>
      <c r="G7079" s="50" t="str">
        <f>VLOOKUP(Table8[[#This Row],[ProductID]],Table12[[#All],[ProductID]:[ProductFullName]],3,FALSE)</f>
        <v>Product F</v>
      </c>
      <c r="H7079" s="50">
        <v>2</v>
      </c>
      <c r="I7079" s="52">
        <v>45027.640081018522</v>
      </c>
      <c r="J7079" s="50">
        <v>106</v>
      </c>
      <c r="K7079" s="51">
        <v>45027.94027777778</v>
      </c>
      <c r="L7079" s="53"/>
      <c r="M7079" s="54">
        <v>1</v>
      </c>
    </row>
    <row r="7080" spans="2:13" x14ac:dyDescent="0.3">
      <c r="B7080" s="49">
        <v>25923</v>
      </c>
      <c r="C7080" s="50">
        <v>1190</v>
      </c>
      <c r="D7080" s="50" t="str">
        <f>VLOOKUP(Table8[[#This Row],[CustomerID]],Table15[[#All],[CustomerID]:[Company Name]],2,FALSE)</f>
        <v>Trinity Medical Center Gift Shop</v>
      </c>
      <c r="E7080" s="51">
        <v>45027</v>
      </c>
      <c r="F7080" s="50">
        <v>6</v>
      </c>
      <c r="G7080" s="50" t="str">
        <f>VLOOKUP(Table8[[#This Row],[ProductID]],Table12[[#All],[ProductID]:[ProductFullName]],3,FALSE)</f>
        <v>Product F</v>
      </c>
      <c r="H7080" s="50">
        <v>5</v>
      </c>
      <c r="I7080" s="52">
        <v>45027.650324074079</v>
      </c>
      <c r="J7080" s="50">
        <v>120</v>
      </c>
      <c r="K7080" s="51">
        <v>45027.94027777778</v>
      </c>
      <c r="L7080" s="53"/>
      <c r="M7080" s="54">
        <v>1</v>
      </c>
    </row>
    <row r="7081" spans="2:13" x14ac:dyDescent="0.3">
      <c r="B7081" s="49">
        <v>25924</v>
      </c>
      <c r="C7081" s="50">
        <v>319</v>
      </c>
      <c r="D7081" s="50" t="str">
        <f>VLOOKUP(Table8[[#This Row],[CustomerID]],Table15[[#All],[CustomerID]:[Company Name]],2,FALSE)</f>
        <v>Fitz and Co</v>
      </c>
      <c r="E7081" s="51">
        <v>45027</v>
      </c>
      <c r="F7081" s="50">
        <v>4</v>
      </c>
      <c r="G7081" s="50" t="str">
        <f>VLOOKUP(Table8[[#This Row],[ProductID]],Table12[[#All],[ProductID]:[ProductFullName]],3,FALSE)</f>
        <v>Product D</v>
      </c>
      <c r="H7081" s="50">
        <v>7</v>
      </c>
      <c r="I7081" s="52">
        <v>45027.66237268519</v>
      </c>
      <c r="J7081" s="50">
        <v>117</v>
      </c>
      <c r="K7081" s="51">
        <v>45027.94027777778</v>
      </c>
      <c r="L7081" s="53"/>
      <c r="M7081" s="54">
        <v>1</v>
      </c>
    </row>
    <row r="7082" spans="2:13" x14ac:dyDescent="0.3">
      <c r="B7082" s="49">
        <v>25925</v>
      </c>
      <c r="C7082" s="50">
        <v>1269</v>
      </c>
      <c r="D7082" s="50" t="str">
        <f>VLOOKUP(Table8[[#This Row],[CustomerID]],Table15[[#All],[CustomerID]:[Company Name]],2,FALSE)</f>
        <v>Shem's Hallmark</v>
      </c>
      <c r="E7082" s="51">
        <v>45027</v>
      </c>
      <c r="F7082" s="50">
        <v>6</v>
      </c>
      <c r="G7082" s="50" t="str">
        <f>VLOOKUP(Table8[[#This Row],[ProductID]],Table12[[#All],[ProductID]:[ProductFullName]],3,FALSE)</f>
        <v>Product F</v>
      </c>
      <c r="H7082" s="50">
        <v>6</v>
      </c>
      <c r="I7082" s="52">
        <v>45027.676851851858</v>
      </c>
      <c r="J7082" s="50">
        <v>105</v>
      </c>
      <c r="K7082" s="51">
        <v>45027.94027777778</v>
      </c>
      <c r="L7082" s="53"/>
      <c r="M7082" s="54">
        <v>1</v>
      </c>
    </row>
    <row r="7083" spans="2:13" x14ac:dyDescent="0.3">
      <c r="B7083" s="49">
        <v>25926</v>
      </c>
      <c r="C7083" s="50">
        <v>1074</v>
      </c>
      <c r="D7083" s="50" t="str">
        <f>VLOOKUP(Table8[[#This Row],[CustomerID]],Table15[[#All],[CustomerID]:[Company Name]],2,FALSE)</f>
        <v>Christmas Place</v>
      </c>
      <c r="E7083" s="51">
        <v>45027</v>
      </c>
      <c r="F7083" s="50">
        <v>3</v>
      </c>
      <c r="G7083" s="50" t="str">
        <f>VLOOKUP(Table8[[#This Row],[ProductID]],Table12[[#All],[ProductID]:[ProductFullName]],3,FALSE)</f>
        <v>Product C</v>
      </c>
      <c r="H7083" s="50">
        <v>4</v>
      </c>
      <c r="I7083" s="52">
        <v>45027.688078703708</v>
      </c>
      <c r="J7083" s="50">
        <v>117</v>
      </c>
      <c r="K7083" s="51">
        <v>45027.94027777778</v>
      </c>
      <c r="L7083" s="53"/>
      <c r="M7083" s="54">
        <v>1</v>
      </c>
    </row>
    <row r="7084" spans="2:13" x14ac:dyDescent="0.3">
      <c r="B7084" s="49">
        <v>25927</v>
      </c>
      <c r="C7084" s="50">
        <v>570</v>
      </c>
      <c r="D7084" s="50" t="str">
        <f>VLOOKUP(Table8[[#This Row],[CustomerID]],Table15[[#All],[CustomerID]:[Company Name]],2,FALSE)</f>
        <v>GRANDE GIFT</v>
      </c>
      <c r="E7084" s="51">
        <v>45027</v>
      </c>
      <c r="F7084" s="50">
        <v>2</v>
      </c>
      <c r="G7084" s="50" t="str">
        <f>VLOOKUP(Table8[[#This Row],[ProductID]],Table12[[#All],[ProductID]:[ProductFullName]],3,FALSE)</f>
        <v>Product B</v>
      </c>
      <c r="H7084" s="50">
        <v>2</v>
      </c>
      <c r="I7084" s="52">
        <v>45027.698564814818</v>
      </c>
      <c r="J7084" s="50">
        <v>128</v>
      </c>
      <c r="K7084" s="51">
        <v>45027.94027777778</v>
      </c>
      <c r="L7084" s="53"/>
      <c r="M7084" s="54">
        <v>1</v>
      </c>
    </row>
    <row r="7085" spans="2:13" x14ac:dyDescent="0.3">
      <c r="B7085" s="49">
        <v>25928</v>
      </c>
      <c r="C7085" s="50">
        <v>192</v>
      </c>
      <c r="D7085" s="50" t="str">
        <f>VLOOKUP(Table8[[#This Row],[CustomerID]],Table15[[#All],[CustomerID]:[Company Name]],2,FALSE)</f>
        <v>Lovell Drugs- Oshawa</v>
      </c>
      <c r="E7085" s="51">
        <v>45027</v>
      </c>
      <c r="F7085" s="50">
        <v>6</v>
      </c>
      <c r="G7085" s="50" t="str">
        <f>VLOOKUP(Table8[[#This Row],[ProductID]],Table12[[#All],[ProductID]:[ProductFullName]],3,FALSE)</f>
        <v>Product F</v>
      </c>
      <c r="H7085" s="50">
        <v>7</v>
      </c>
      <c r="I7085" s="52">
        <v>45027.70925925926</v>
      </c>
      <c r="J7085" s="50">
        <v>133</v>
      </c>
      <c r="K7085" s="51">
        <v>45027.94027777778</v>
      </c>
      <c r="L7085" s="53"/>
      <c r="M7085" s="54">
        <v>1</v>
      </c>
    </row>
    <row r="7086" spans="2:13" x14ac:dyDescent="0.3">
      <c r="B7086" s="49">
        <v>25929</v>
      </c>
      <c r="C7086" s="50">
        <v>348</v>
      </c>
      <c r="D7086" s="50" t="str">
        <f>VLOOKUP(Table8[[#This Row],[CustomerID]],Table15[[#All],[CustomerID]:[Company Name]],2,FALSE)</f>
        <v>Canadian Tire  #102</v>
      </c>
      <c r="E7086" s="51">
        <v>45027</v>
      </c>
      <c r="F7086" s="50">
        <v>1</v>
      </c>
      <c r="G7086" s="50" t="str">
        <f>VLOOKUP(Table8[[#This Row],[ProductID]],Table12[[#All],[ProductID]:[ProductFullName]],3,FALSE)</f>
        <v>Product A</v>
      </c>
      <c r="H7086" s="50">
        <v>4</v>
      </c>
      <c r="I7086" s="52">
        <v>45027.726840277777</v>
      </c>
      <c r="J7086" s="50">
        <v>112</v>
      </c>
      <c r="K7086" s="51">
        <v>45027.94027777778</v>
      </c>
      <c r="L7086" s="53"/>
      <c r="M7086" s="54">
        <v>1</v>
      </c>
    </row>
    <row r="7087" spans="2:13" x14ac:dyDescent="0.3">
      <c r="B7087" s="49">
        <v>25930</v>
      </c>
      <c r="C7087" s="50">
        <v>144</v>
      </c>
      <c r="D7087" s="50" t="str">
        <f>VLOOKUP(Table8[[#This Row],[CustomerID]],Table15[[#All],[CustomerID]:[Company Name]],2,FALSE)</f>
        <v>Pom Pom</v>
      </c>
      <c r="E7087" s="51">
        <v>45028</v>
      </c>
      <c r="F7087" s="50">
        <v>3</v>
      </c>
      <c r="G7087" s="50" t="str">
        <f>VLOOKUP(Table8[[#This Row],[ProductID]],Table12[[#All],[ProductID]:[ProductFullName]],3,FALSE)</f>
        <v>Product C</v>
      </c>
      <c r="H7087" s="50">
        <v>4</v>
      </c>
      <c r="I7087" s="52">
        <v>45028.333333333336</v>
      </c>
      <c r="J7087" s="50">
        <v>129</v>
      </c>
      <c r="K7087" s="51">
        <v>45028.962500000001</v>
      </c>
      <c r="L7087" s="53"/>
      <c r="M7087" s="54">
        <v>1</v>
      </c>
    </row>
    <row r="7088" spans="2:13" x14ac:dyDescent="0.3">
      <c r="B7088" s="49">
        <v>25931</v>
      </c>
      <c r="C7088" s="50">
        <v>174</v>
      </c>
      <c r="D7088" s="50" t="str">
        <f>VLOOKUP(Table8[[#This Row],[CustomerID]],Table15[[#All],[CustomerID]:[Company Name]],2,FALSE)</f>
        <v>MAIN SHOP SALON</v>
      </c>
      <c r="E7088" s="51">
        <v>45028</v>
      </c>
      <c r="F7088" s="50">
        <v>4</v>
      </c>
      <c r="G7088" s="50" t="str">
        <f>VLOOKUP(Table8[[#This Row],[ProductID]],Table12[[#All],[ProductID]:[ProductFullName]],3,FALSE)</f>
        <v>Product D</v>
      </c>
      <c r="H7088" s="50">
        <v>2</v>
      </c>
      <c r="I7088" s="52">
        <v>45028.344490740747</v>
      </c>
      <c r="J7088" s="50">
        <v>112</v>
      </c>
      <c r="K7088" s="51">
        <v>45028.962500000001</v>
      </c>
      <c r="L7088" s="53"/>
      <c r="M7088" s="54">
        <v>1</v>
      </c>
    </row>
    <row r="7089" spans="2:13" x14ac:dyDescent="0.3">
      <c r="B7089" s="49">
        <v>25932</v>
      </c>
      <c r="C7089" s="50">
        <v>555</v>
      </c>
      <c r="D7089" s="50" t="str">
        <f>VLOOKUP(Table8[[#This Row],[CustomerID]],Table15[[#All],[CustomerID]:[Company Name]],2,FALSE)</f>
        <v>Atrium Card &amp; Gift Shop</v>
      </c>
      <c r="E7089" s="51">
        <v>45028</v>
      </c>
      <c r="F7089" s="50">
        <v>3</v>
      </c>
      <c r="G7089" s="50" t="str">
        <f>VLOOKUP(Table8[[#This Row],[ProductID]],Table12[[#All],[ProductID]:[ProductFullName]],3,FALSE)</f>
        <v>Product C</v>
      </c>
      <c r="H7089" s="50">
        <v>5</v>
      </c>
      <c r="I7089" s="52">
        <v>45028.358831018522</v>
      </c>
      <c r="J7089" s="50">
        <v>121</v>
      </c>
      <c r="K7089" s="51">
        <v>45028.962500000001</v>
      </c>
      <c r="L7089" s="53"/>
      <c r="M7089" s="54">
        <v>1</v>
      </c>
    </row>
    <row r="7090" spans="2:13" x14ac:dyDescent="0.3">
      <c r="B7090" s="49">
        <v>25933</v>
      </c>
      <c r="C7090" s="50">
        <v>412</v>
      </c>
      <c r="D7090" s="50" t="str">
        <f>VLOOKUP(Table8[[#This Row],[CustomerID]],Table15[[#All],[CustomerID]:[Company Name]],2,FALSE)</f>
        <v>Corabelle's</v>
      </c>
      <c r="E7090" s="51">
        <v>45028</v>
      </c>
      <c r="F7090" s="50">
        <v>3</v>
      </c>
      <c r="G7090" s="50" t="str">
        <f>VLOOKUP(Table8[[#This Row],[ProductID]],Table12[[#All],[ProductID]:[ProductFullName]],3,FALSE)</f>
        <v>Product C</v>
      </c>
      <c r="H7090" s="50">
        <v>7</v>
      </c>
      <c r="I7090" s="52">
        <v>45028.37431712963</v>
      </c>
      <c r="J7090" s="50">
        <v>128</v>
      </c>
      <c r="K7090" s="51">
        <v>45028.962500000001</v>
      </c>
      <c r="L7090" s="53"/>
      <c r="M7090" s="54">
        <v>1</v>
      </c>
    </row>
    <row r="7091" spans="2:13" x14ac:dyDescent="0.3">
      <c r="B7091" s="49">
        <v>25934</v>
      </c>
      <c r="C7091" s="50">
        <v>909</v>
      </c>
      <c r="D7091" s="50" t="str">
        <f>VLOOKUP(Table8[[#This Row],[CustomerID]],Table15[[#All],[CustomerID]:[Company Name]],2,FALSE)</f>
        <v>Huntington Hospital Auxillary</v>
      </c>
      <c r="E7091" s="51">
        <v>45028</v>
      </c>
      <c r="F7091" s="50">
        <v>4</v>
      </c>
      <c r="G7091" s="50" t="str">
        <f>VLOOKUP(Table8[[#This Row],[ProductID]],Table12[[#All],[ProductID]:[ProductFullName]],3,FALSE)</f>
        <v>Product D</v>
      </c>
      <c r="H7091" s="50">
        <v>3</v>
      </c>
      <c r="I7091" s="52">
        <v>45028.384745370371</v>
      </c>
      <c r="J7091" s="50">
        <v>127</v>
      </c>
      <c r="K7091" s="51">
        <v>45028.962500000001</v>
      </c>
      <c r="L7091" s="53"/>
      <c r="M7091" s="54">
        <v>1</v>
      </c>
    </row>
    <row r="7092" spans="2:13" x14ac:dyDescent="0.3">
      <c r="B7092" s="49">
        <v>25935</v>
      </c>
      <c r="C7092" s="50">
        <v>1052</v>
      </c>
      <c r="D7092" s="50" t="str">
        <f>VLOOKUP(Table8[[#This Row],[CustomerID]],Table15[[#All],[CustomerID]:[Company Name]],2,FALSE)</f>
        <v>Mole Hole - Naples</v>
      </c>
      <c r="E7092" s="51">
        <v>45028</v>
      </c>
      <c r="F7092" s="50">
        <v>4</v>
      </c>
      <c r="G7092" s="50" t="str">
        <f>VLOOKUP(Table8[[#This Row],[ProductID]],Table12[[#All],[ProductID]:[ProductFullName]],3,FALSE)</f>
        <v>Product D</v>
      </c>
      <c r="H7092" s="50">
        <v>7</v>
      </c>
      <c r="I7092" s="52">
        <v>45028.397557870368</v>
      </c>
      <c r="J7092" s="50">
        <v>126</v>
      </c>
      <c r="K7092" s="51">
        <v>45028.962500000001</v>
      </c>
      <c r="L7092" s="53"/>
      <c r="M7092" s="54">
        <v>1</v>
      </c>
    </row>
    <row r="7093" spans="2:13" x14ac:dyDescent="0.3">
      <c r="B7093" s="49">
        <v>25936</v>
      </c>
      <c r="C7093" s="50">
        <v>877</v>
      </c>
      <c r="D7093" s="50" t="str">
        <f>VLOOKUP(Table8[[#This Row],[CustomerID]],Table15[[#All],[CustomerID]:[Company Name]],2,FALSE)</f>
        <v>Flik/ Mastercard</v>
      </c>
      <c r="E7093" s="51">
        <v>45028</v>
      </c>
      <c r="F7093" s="50">
        <v>5</v>
      </c>
      <c r="G7093" s="50" t="str">
        <f>VLOOKUP(Table8[[#This Row],[ProductID]],Table12[[#All],[ProductID]:[ProductFullName]],3,FALSE)</f>
        <v>Product E</v>
      </c>
      <c r="H7093" s="50">
        <v>5</v>
      </c>
      <c r="I7093" s="52">
        <v>45028.413622685184</v>
      </c>
      <c r="J7093" s="50">
        <v>111</v>
      </c>
      <c r="K7093" s="51">
        <v>45028.962500000001</v>
      </c>
      <c r="L7093" s="53"/>
      <c r="M7093" s="54">
        <v>1</v>
      </c>
    </row>
    <row r="7094" spans="2:13" x14ac:dyDescent="0.3">
      <c r="B7094" s="49">
        <v>25937</v>
      </c>
      <c r="C7094" s="50">
        <v>766</v>
      </c>
      <c r="D7094" s="50" t="str">
        <f>VLOOKUP(Table8[[#This Row],[CustomerID]],Table15[[#All],[CustomerID]:[Company Name]],2,FALSE)</f>
        <v>Homespun Garden</v>
      </c>
      <c r="E7094" s="51">
        <v>45028</v>
      </c>
      <c r="F7094" s="50">
        <v>1</v>
      </c>
      <c r="G7094" s="50" t="str">
        <f>VLOOKUP(Table8[[#This Row],[ProductID]],Table12[[#All],[ProductID]:[ProductFullName]],3,FALSE)</f>
        <v>Product A</v>
      </c>
      <c r="H7094" s="50">
        <v>5</v>
      </c>
      <c r="I7094" s="52">
        <v>45028.427986111114</v>
      </c>
      <c r="J7094" s="50">
        <v>106</v>
      </c>
      <c r="K7094" s="51">
        <v>45028.962500000001</v>
      </c>
      <c r="L7094" s="53"/>
      <c r="M7094" s="54">
        <v>1</v>
      </c>
    </row>
    <row r="7095" spans="2:13" x14ac:dyDescent="0.3">
      <c r="B7095" s="49">
        <v>25938</v>
      </c>
      <c r="C7095" s="50">
        <v>1118</v>
      </c>
      <c r="D7095" s="50" t="str">
        <f>VLOOKUP(Table8[[#This Row],[CustomerID]],Table15[[#All],[CustomerID]:[Company Name]],2,FALSE)</f>
        <v>Alice Derderian</v>
      </c>
      <c r="E7095" s="51">
        <v>45028</v>
      </c>
      <c r="F7095" s="50">
        <v>2</v>
      </c>
      <c r="G7095" s="50" t="str">
        <f>VLOOKUP(Table8[[#This Row],[ProductID]],Table12[[#All],[ProductID]:[ProductFullName]],3,FALSE)</f>
        <v>Product B</v>
      </c>
      <c r="H7095" s="50">
        <v>6</v>
      </c>
      <c r="I7095" s="52">
        <v>45028.439803240741</v>
      </c>
      <c r="J7095" s="50">
        <v>127</v>
      </c>
      <c r="K7095" s="51">
        <v>45028.962500000001</v>
      </c>
      <c r="L7095" s="53"/>
      <c r="M7095" s="54">
        <v>1</v>
      </c>
    </row>
    <row r="7096" spans="2:13" x14ac:dyDescent="0.3">
      <c r="B7096" s="49">
        <v>25939</v>
      </c>
      <c r="C7096" s="50">
        <v>970</v>
      </c>
      <c r="D7096" s="50" t="str">
        <f>VLOOKUP(Table8[[#This Row],[CustomerID]],Table15[[#All],[CustomerID]:[Company Name]],2,FALSE)</f>
        <v>Gateway Pharmacy</v>
      </c>
      <c r="E7096" s="51">
        <v>45028</v>
      </c>
      <c r="F7096" s="50">
        <v>5</v>
      </c>
      <c r="G7096" s="50" t="str">
        <f>VLOOKUP(Table8[[#This Row],[ProductID]],Table12[[#All],[ProductID]:[ProductFullName]],3,FALSE)</f>
        <v>Product E</v>
      </c>
      <c r="H7096" s="50">
        <v>6</v>
      </c>
      <c r="I7096" s="52">
        <v>45028.449641203704</v>
      </c>
      <c r="J7096" s="50">
        <v>106</v>
      </c>
      <c r="K7096" s="51">
        <v>45028.962500000001</v>
      </c>
      <c r="L7096" s="53"/>
      <c r="M7096" s="54">
        <v>1</v>
      </c>
    </row>
    <row r="7097" spans="2:13" x14ac:dyDescent="0.3">
      <c r="B7097" s="49">
        <v>25940</v>
      </c>
      <c r="C7097" s="50">
        <v>1174</v>
      </c>
      <c r="D7097" s="50" t="str">
        <f>VLOOKUP(Table8[[#This Row],[CustomerID]],Table15[[#All],[CustomerID]:[Company Name]],2,FALSE)</f>
        <v>Northern Starr</v>
      </c>
      <c r="E7097" s="51">
        <v>45028</v>
      </c>
      <c r="F7097" s="50">
        <v>3</v>
      </c>
      <c r="G7097" s="50" t="str">
        <f>VLOOKUP(Table8[[#This Row],[ProductID]],Table12[[#All],[ProductID]:[ProductFullName]],3,FALSE)</f>
        <v>Product C</v>
      </c>
      <c r="H7097" s="50">
        <v>6</v>
      </c>
      <c r="I7097" s="52">
        <v>45028.465000000004</v>
      </c>
      <c r="J7097" s="50">
        <v>127</v>
      </c>
      <c r="K7097" s="51">
        <v>45028.962500000001</v>
      </c>
      <c r="L7097" s="53"/>
      <c r="M7097" s="54">
        <v>1</v>
      </c>
    </row>
    <row r="7098" spans="2:13" x14ac:dyDescent="0.3">
      <c r="B7098" s="49">
        <v>25941</v>
      </c>
      <c r="C7098" s="50">
        <v>909</v>
      </c>
      <c r="D7098" s="50" t="str">
        <f>VLOOKUP(Table8[[#This Row],[CustomerID]],Table15[[#All],[CustomerID]:[Company Name]],2,FALSE)</f>
        <v>Huntington Hospital Auxillary</v>
      </c>
      <c r="E7098" s="51">
        <v>45028</v>
      </c>
      <c r="F7098" s="50">
        <v>4</v>
      </c>
      <c r="G7098" s="50" t="str">
        <f>VLOOKUP(Table8[[#This Row],[ProductID]],Table12[[#All],[ProductID]:[ProductFullName]],3,FALSE)</f>
        <v>Product D</v>
      </c>
      <c r="H7098" s="50">
        <v>7</v>
      </c>
      <c r="I7098" s="52">
        <v>45028.47996527778</v>
      </c>
      <c r="J7098" s="50">
        <v>128</v>
      </c>
      <c r="K7098" s="51">
        <v>45028.962500000001</v>
      </c>
      <c r="L7098" s="53"/>
      <c r="M7098" s="54">
        <v>1</v>
      </c>
    </row>
    <row r="7099" spans="2:13" x14ac:dyDescent="0.3">
      <c r="B7099" s="49">
        <v>25942</v>
      </c>
      <c r="C7099" s="50">
        <v>164</v>
      </c>
      <c r="D7099" s="50" t="str">
        <f>VLOOKUP(Table8[[#This Row],[CustomerID]],Table15[[#All],[CustomerID]:[Company Name]],2,FALSE)</f>
        <v>Kellys Guardian</v>
      </c>
      <c r="E7099" s="51">
        <v>45028</v>
      </c>
      <c r="F7099" s="50">
        <v>5</v>
      </c>
      <c r="G7099" s="50" t="str">
        <f>VLOOKUP(Table8[[#This Row],[ProductID]],Table12[[#All],[ProductID]:[ProductFullName]],3,FALSE)</f>
        <v>Product E</v>
      </c>
      <c r="H7099" s="50">
        <v>7</v>
      </c>
      <c r="I7099" s="52">
        <v>45028.496134259265</v>
      </c>
      <c r="J7099" s="50">
        <v>121</v>
      </c>
      <c r="K7099" s="51">
        <v>45028.962500000001</v>
      </c>
      <c r="L7099" s="53"/>
      <c r="M7099" s="54">
        <v>1</v>
      </c>
    </row>
    <row r="7100" spans="2:13" x14ac:dyDescent="0.3">
      <c r="B7100" s="49">
        <v>25943</v>
      </c>
      <c r="C7100" s="50">
        <v>1165</v>
      </c>
      <c r="D7100" s="50" t="str">
        <f>VLOOKUP(Table8[[#This Row],[CustomerID]],Table15[[#All],[CustomerID]:[Company Name]],2,FALSE)</f>
        <v>Falk's Woodland Pharmacy</v>
      </c>
      <c r="E7100" s="51">
        <v>45028</v>
      </c>
      <c r="F7100" s="50">
        <v>5</v>
      </c>
      <c r="G7100" s="50" t="str">
        <f>VLOOKUP(Table8[[#This Row],[ProductID]],Table12[[#All],[ProductID]:[ProductFullName]],3,FALSE)</f>
        <v>Product E</v>
      </c>
      <c r="H7100" s="50">
        <v>5</v>
      </c>
      <c r="I7100" s="52">
        <v>45028.509016203709</v>
      </c>
      <c r="J7100" s="50">
        <v>120</v>
      </c>
      <c r="K7100" s="51">
        <v>45028.962500000001</v>
      </c>
      <c r="L7100" s="53"/>
      <c r="M7100" s="54">
        <v>1</v>
      </c>
    </row>
    <row r="7101" spans="2:13" x14ac:dyDescent="0.3">
      <c r="B7101" s="49">
        <v>25944</v>
      </c>
      <c r="C7101" s="50">
        <v>309</v>
      </c>
      <c r="D7101" s="50" t="str">
        <f>VLOOKUP(Table8[[#This Row],[CustomerID]],Table15[[#All],[CustomerID]:[Company Name]],2,FALSE)</f>
        <v>Pharmasave #702</v>
      </c>
      <c r="E7101" s="51">
        <v>45028</v>
      </c>
      <c r="F7101" s="50">
        <v>6</v>
      </c>
      <c r="G7101" s="50" t="str">
        <f>VLOOKUP(Table8[[#This Row],[ProductID]],Table12[[#All],[ProductID]:[ProductFullName]],3,FALSE)</f>
        <v>Product F</v>
      </c>
      <c r="H7101" s="50">
        <v>4</v>
      </c>
      <c r="I7101" s="52">
        <v>45028.525381944448</v>
      </c>
      <c r="J7101" s="50">
        <v>106</v>
      </c>
      <c r="K7101" s="51">
        <v>45028.962500000001</v>
      </c>
      <c r="L7101" s="53"/>
      <c r="M7101" s="54">
        <v>1</v>
      </c>
    </row>
    <row r="7102" spans="2:13" x14ac:dyDescent="0.3">
      <c r="B7102" s="49">
        <v>25945</v>
      </c>
      <c r="C7102" s="50">
        <v>145</v>
      </c>
      <c r="D7102" s="50" t="str">
        <f>VLOOKUP(Table8[[#This Row],[CustomerID]],Table15[[#All],[CustomerID]:[Company Name]],2,FALSE)</f>
        <v>The Sassy Bead Co.</v>
      </c>
      <c r="E7102" s="51">
        <v>45028</v>
      </c>
      <c r="F7102" s="50">
        <v>2</v>
      </c>
      <c r="G7102" s="50" t="str">
        <f>VLOOKUP(Table8[[#This Row],[ProductID]],Table12[[#All],[ProductID]:[ProductFullName]],3,FALSE)</f>
        <v>Product B</v>
      </c>
      <c r="H7102" s="50">
        <v>5</v>
      </c>
      <c r="I7102" s="52">
        <v>45028.542442129634</v>
      </c>
      <c r="J7102" s="50">
        <v>116</v>
      </c>
      <c r="K7102" s="51">
        <v>45028.962500000001</v>
      </c>
      <c r="L7102" s="53"/>
      <c r="M7102" s="54">
        <v>1</v>
      </c>
    </row>
    <row r="7103" spans="2:13" x14ac:dyDescent="0.3">
      <c r="B7103" s="49">
        <v>25946</v>
      </c>
      <c r="C7103" s="50">
        <v>599</v>
      </c>
      <c r="D7103" s="50" t="str">
        <f>VLOOKUP(Table8[[#This Row],[CustomerID]],Table15[[#All],[CustomerID]:[Company Name]],2,FALSE)</f>
        <v>Macdonalds Concolidated</v>
      </c>
      <c r="E7103" s="51">
        <v>45028</v>
      </c>
      <c r="F7103" s="50">
        <v>4</v>
      </c>
      <c r="G7103" s="50" t="str">
        <f>VLOOKUP(Table8[[#This Row],[ProductID]],Table12[[#All],[ProductID]:[ProductFullName]],3,FALSE)</f>
        <v>Product D</v>
      </c>
      <c r="H7103" s="50">
        <v>2</v>
      </c>
      <c r="I7103" s="52">
        <v>45028.555520833339</v>
      </c>
      <c r="J7103" s="50">
        <v>107</v>
      </c>
      <c r="K7103" s="51">
        <v>45028.962500000001</v>
      </c>
      <c r="L7103" s="53"/>
      <c r="M7103" s="54">
        <v>1</v>
      </c>
    </row>
    <row r="7104" spans="2:13" x14ac:dyDescent="0.3">
      <c r="B7104" s="49">
        <v>25947</v>
      </c>
      <c r="C7104" s="50">
        <v>410</v>
      </c>
      <c r="D7104" s="50" t="str">
        <f>VLOOKUP(Table8[[#This Row],[CustomerID]],Table15[[#All],[CustomerID]:[Company Name]],2,FALSE)</f>
        <v>BENKAR SHOES INC.</v>
      </c>
      <c r="E7104" s="51">
        <v>45028</v>
      </c>
      <c r="F7104" s="50">
        <v>1</v>
      </c>
      <c r="G7104" s="50" t="str">
        <f>VLOOKUP(Table8[[#This Row],[ProductID]],Table12[[#All],[ProductID]:[ProductFullName]],3,FALSE)</f>
        <v>Product A</v>
      </c>
      <c r="H7104" s="50">
        <v>4</v>
      </c>
      <c r="I7104" s="52">
        <v>45028.569131944452</v>
      </c>
      <c r="J7104" s="50">
        <v>124</v>
      </c>
      <c r="K7104" s="51">
        <v>45028.962500000001</v>
      </c>
      <c r="L7104" s="53"/>
      <c r="M7104" s="54">
        <v>1</v>
      </c>
    </row>
    <row r="7105" spans="2:13" x14ac:dyDescent="0.3">
      <c r="B7105" s="49">
        <v>25948</v>
      </c>
      <c r="C7105" s="50">
        <v>310</v>
      </c>
      <c r="D7105" s="50" t="str">
        <f>VLOOKUP(Table8[[#This Row],[CustomerID]],Table15[[#All],[CustomerID]:[Company Name]],2,FALSE)</f>
        <v>Dell IDA</v>
      </c>
      <c r="E7105" s="51">
        <v>45028</v>
      </c>
      <c r="F7105" s="50">
        <v>6</v>
      </c>
      <c r="G7105" s="50" t="str">
        <f>VLOOKUP(Table8[[#This Row],[ProductID]],Table12[[#All],[ProductID]:[ProductFullName]],3,FALSE)</f>
        <v>Product F</v>
      </c>
      <c r="H7105" s="50">
        <v>7</v>
      </c>
      <c r="I7105" s="52">
        <v>45028.582071759265</v>
      </c>
      <c r="J7105" s="50">
        <v>109</v>
      </c>
      <c r="K7105" s="51">
        <v>45028.962500000001</v>
      </c>
      <c r="L7105" s="53"/>
      <c r="M7105" s="54">
        <v>1</v>
      </c>
    </row>
    <row r="7106" spans="2:13" x14ac:dyDescent="0.3">
      <c r="B7106" s="49">
        <v>25949</v>
      </c>
      <c r="C7106" s="50">
        <v>941</v>
      </c>
      <c r="D7106" s="50" t="str">
        <f>VLOOKUP(Table8[[#This Row],[CustomerID]],Table15[[#All],[CustomerID]:[Company Name]],2,FALSE)</f>
        <v>Profetta Jewelers</v>
      </c>
      <c r="E7106" s="51">
        <v>45028</v>
      </c>
      <c r="F7106" s="50">
        <v>6</v>
      </c>
      <c r="G7106" s="50" t="str">
        <f>VLOOKUP(Table8[[#This Row],[ProductID]],Table12[[#All],[ProductID]:[ProductFullName]],3,FALSE)</f>
        <v>Product F</v>
      </c>
      <c r="H7106" s="50">
        <v>4</v>
      </c>
      <c r="I7106" s="52">
        <v>45028.59310185186</v>
      </c>
      <c r="J7106" s="50">
        <v>118</v>
      </c>
      <c r="K7106" s="51">
        <v>45028.962500000001</v>
      </c>
      <c r="L7106" s="53"/>
      <c r="M7106" s="54">
        <v>1</v>
      </c>
    </row>
    <row r="7107" spans="2:13" x14ac:dyDescent="0.3">
      <c r="B7107" s="49">
        <v>25950</v>
      </c>
      <c r="C7107" s="50">
        <v>1113</v>
      </c>
      <c r="D7107" s="50" t="str">
        <f>VLOOKUP(Table8[[#This Row],[CustomerID]],Table15[[#All],[CustomerID]:[Company Name]],2,FALSE)</f>
        <v>Franklin United Methodist Community</v>
      </c>
      <c r="E7107" s="51">
        <v>45028</v>
      </c>
      <c r="F7107" s="50">
        <v>4</v>
      </c>
      <c r="G7107" s="50" t="str">
        <f>VLOOKUP(Table8[[#This Row],[ProductID]],Table12[[#All],[ProductID]:[ProductFullName]],3,FALSE)</f>
        <v>Product D</v>
      </c>
      <c r="H7107" s="50">
        <v>6</v>
      </c>
      <c r="I7107" s="52">
        <v>45028.605439814826</v>
      </c>
      <c r="J7107" s="50">
        <v>122</v>
      </c>
      <c r="K7107" s="51">
        <v>45028.962500000001</v>
      </c>
      <c r="L7107" s="53"/>
      <c r="M7107" s="54">
        <v>1</v>
      </c>
    </row>
    <row r="7108" spans="2:13" x14ac:dyDescent="0.3">
      <c r="B7108" s="49">
        <v>25951</v>
      </c>
      <c r="C7108" s="50">
        <v>647</v>
      </c>
      <c r="D7108" s="50" t="str">
        <f>VLOOKUP(Table8[[#This Row],[CustomerID]],Table15[[#All],[CustomerID]:[Company Name]],2,FALSE)</f>
        <v>Medicine Centre</v>
      </c>
      <c r="E7108" s="51">
        <v>45028</v>
      </c>
      <c r="F7108" s="50">
        <v>4</v>
      </c>
      <c r="G7108" s="50" t="str">
        <f>VLOOKUP(Table8[[#This Row],[ProductID]],Table12[[#All],[ProductID]:[ProductFullName]],3,FALSE)</f>
        <v>Product D</v>
      </c>
      <c r="H7108" s="50">
        <v>5</v>
      </c>
      <c r="I7108" s="52">
        <v>45028.622291666681</v>
      </c>
      <c r="J7108" s="50">
        <v>110</v>
      </c>
      <c r="K7108" s="51">
        <v>45028.962500000001</v>
      </c>
      <c r="L7108" s="53"/>
      <c r="M7108" s="54">
        <v>1</v>
      </c>
    </row>
    <row r="7109" spans="2:13" x14ac:dyDescent="0.3">
      <c r="B7109" s="49">
        <v>25952</v>
      </c>
      <c r="C7109" s="50">
        <v>744</v>
      </c>
      <c r="D7109" s="50" t="str">
        <f>VLOOKUP(Table8[[#This Row],[CustomerID]],Table15[[#All],[CustomerID]:[Company Name]],2,FALSE)</f>
        <v>Niuvirvialaaq</v>
      </c>
      <c r="E7109" s="51">
        <v>45028</v>
      </c>
      <c r="F7109" s="50">
        <v>1</v>
      </c>
      <c r="G7109" s="50" t="str">
        <f>VLOOKUP(Table8[[#This Row],[ProductID]],Table12[[#All],[ProductID]:[ProductFullName]],3,FALSE)</f>
        <v>Product A</v>
      </c>
      <c r="H7109" s="50">
        <v>3</v>
      </c>
      <c r="I7109" s="52">
        <v>45028.638773148159</v>
      </c>
      <c r="J7109" s="50">
        <v>116</v>
      </c>
      <c r="K7109" s="51">
        <v>45028.962500000001</v>
      </c>
      <c r="L7109" s="53"/>
      <c r="M7109" s="54">
        <v>1</v>
      </c>
    </row>
    <row r="7110" spans="2:13" x14ac:dyDescent="0.3">
      <c r="B7110" s="49">
        <v>25953</v>
      </c>
      <c r="C7110" s="50">
        <v>487</v>
      </c>
      <c r="D7110" s="50" t="str">
        <f>VLOOKUP(Table8[[#This Row],[CustomerID]],Table15[[#All],[CustomerID]:[Company Name]],2,FALSE)</f>
        <v>Medi Plus Drug Store Ltd</v>
      </c>
      <c r="E7110" s="51">
        <v>45028</v>
      </c>
      <c r="F7110" s="50">
        <v>4</v>
      </c>
      <c r="G7110" s="50" t="str">
        <f>VLOOKUP(Table8[[#This Row],[ProductID]],Table12[[#All],[ProductID]:[ProductFullName]],3,FALSE)</f>
        <v>Product D</v>
      </c>
      <c r="H7110" s="50">
        <v>3</v>
      </c>
      <c r="I7110" s="52">
        <v>45028.649189814823</v>
      </c>
      <c r="J7110" s="50">
        <v>133</v>
      </c>
      <c r="K7110" s="51">
        <v>45028.962500000001</v>
      </c>
      <c r="L7110" s="53"/>
      <c r="M7110" s="54">
        <v>1</v>
      </c>
    </row>
    <row r="7111" spans="2:13" x14ac:dyDescent="0.3">
      <c r="B7111" s="49">
        <v>25954</v>
      </c>
      <c r="C7111" s="50">
        <v>742</v>
      </c>
      <c r="D7111" s="50" t="str">
        <f>VLOOKUP(Table8[[#This Row],[CustomerID]],Table15[[#All],[CustomerID]:[Company Name]],2,FALSE)</f>
        <v>Finishing Touches</v>
      </c>
      <c r="E7111" s="51">
        <v>45028</v>
      </c>
      <c r="F7111" s="50">
        <v>5</v>
      </c>
      <c r="G7111" s="50" t="str">
        <f>VLOOKUP(Table8[[#This Row],[ProductID]],Table12[[#All],[ProductID]:[ProductFullName]],3,FALSE)</f>
        <v>Product E</v>
      </c>
      <c r="H7111" s="50">
        <v>2</v>
      </c>
      <c r="I7111" s="52">
        <v>45028.661446759266</v>
      </c>
      <c r="J7111" s="50">
        <v>119</v>
      </c>
      <c r="K7111" s="51">
        <v>45028.962500000001</v>
      </c>
      <c r="L7111" s="53"/>
      <c r="M7111" s="54">
        <v>1</v>
      </c>
    </row>
    <row r="7112" spans="2:13" x14ac:dyDescent="0.3">
      <c r="B7112" s="49">
        <v>25955</v>
      </c>
      <c r="C7112" s="50">
        <v>1355</v>
      </c>
      <c r="D7112" s="50" t="str">
        <f>VLOOKUP(Table8[[#This Row],[CustomerID]],Table15[[#All],[CustomerID]:[Company Name]],2,FALSE)</f>
        <v>Providence St Vincent Gift shops</v>
      </c>
      <c r="E7112" s="51">
        <v>45028</v>
      </c>
      <c r="F7112" s="50">
        <v>4</v>
      </c>
      <c r="G7112" s="50" t="str">
        <f>VLOOKUP(Table8[[#This Row],[ProductID]],Table12[[#All],[ProductID]:[ProductFullName]],3,FALSE)</f>
        <v>Product D</v>
      </c>
      <c r="H7112" s="50">
        <v>2</v>
      </c>
      <c r="I7112" s="52">
        <v>45028.673518518524</v>
      </c>
      <c r="J7112" s="50">
        <v>109</v>
      </c>
      <c r="K7112" s="51">
        <v>45028.962500000001</v>
      </c>
      <c r="L7112" s="53"/>
      <c r="M7112" s="54">
        <v>1</v>
      </c>
    </row>
    <row r="7113" spans="2:13" x14ac:dyDescent="0.3">
      <c r="B7113" s="49">
        <v>25956</v>
      </c>
      <c r="C7113" s="50">
        <v>120</v>
      </c>
      <c r="D7113" s="50" t="str">
        <f>VLOOKUP(Table8[[#This Row],[CustomerID]],Table15[[#All],[CustomerID]:[Company Name]],2,FALSE)</f>
        <v>Bijouterie Houle</v>
      </c>
      <c r="E7113" s="51">
        <v>45028</v>
      </c>
      <c r="F7113" s="50">
        <v>1</v>
      </c>
      <c r="G7113" s="50" t="str">
        <f>VLOOKUP(Table8[[#This Row],[ProductID]],Table12[[#All],[ProductID]:[ProductFullName]],3,FALSE)</f>
        <v>Product A</v>
      </c>
      <c r="H7113" s="50">
        <v>7</v>
      </c>
      <c r="I7113" s="52">
        <v>45028.688344907416</v>
      </c>
      <c r="J7113" s="50">
        <v>116</v>
      </c>
      <c r="K7113" s="51">
        <v>45028.962500000001</v>
      </c>
      <c r="L7113" s="53"/>
      <c r="M7113" s="54">
        <v>1</v>
      </c>
    </row>
    <row r="7114" spans="2:13" x14ac:dyDescent="0.3">
      <c r="B7114" s="49">
        <v>25957</v>
      </c>
      <c r="C7114" s="50">
        <v>550</v>
      </c>
      <c r="D7114" s="50" t="str">
        <f>VLOOKUP(Table8[[#This Row],[CustomerID]],Table15[[#All],[CustomerID]:[Company Name]],2,FALSE)</f>
        <v>Buck or Two #057</v>
      </c>
      <c r="E7114" s="51">
        <v>45028</v>
      </c>
      <c r="F7114" s="50">
        <v>4</v>
      </c>
      <c r="G7114" s="50" t="str">
        <f>VLOOKUP(Table8[[#This Row],[ProductID]],Table12[[#All],[ProductID]:[ProductFullName]],3,FALSE)</f>
        <v>Product D</v>
      </c>
      <c r="H7114" s="50">
        <v>5</v>
      </c>
      <c r="I7114" s="52">
        <v>45028.7035763889</v>
      </c>
      <c r="J7114" s="50">
        <v>134</v>
      </c>
      <c r="K7114" s="51">
        <v>45028.962500000001</v>
      </c>
      <c r="L7114" s="53"/>
      <c r="M7114" s="54">
        <v>1</v>
      </c>
    </row>
    <row r="7115" spans="2:13" x14ac:dyDescent="0.3">
      <c r="B7115" s="49">
        <v>25958</v>
      </c>
      <c r="C7115" s="50">
        <v>283</v>
      </c>
      <c r="D7115" s="50" t="str">
        <f>VLOOKUP(Table8[[#This Row],[CustomerID]],Table15[[#All],[CustomerID]:[Company Name]],2,FALSE)</f>
        <v>Call-Dent Inc</v>
      </c>
      <c r="E7115" s="51">
        <v>45028</v>
      </c>
      <c r="F7115" s="50">
        <v>3</v>
      </c>
      <c r="G7115" s="50" t="str">
        <f>VLOOKUP(Table8[[#This Row],[ProductID]],Table12[[#All],[ProductID]:[ProductFullName]],3,FALSE)</f>
        <v>Product C</v>
      </c>
      <c r="H7115" s="50">
        <v>6</v>
      </c>
      <c r="I7115" s="52">
        <v>45028.718078703714</v>
      </c>
      <c r="J7115" s="50">
        <v>120</v>
      </c>
      <c r="K7115" s="51">
        <v>45028.962500000001</v>
      </c>
      <c r="L7115" s="53"/>
      <c r="M7115" s="54">
        <v>1</v>
      </c>
    </row>
    <row r="7116" spans="2:13" x14ac:dyDescent="0.3">
      <c r="B7116" s="49">
        <v>25959</v>
      </c>
      <c r="C7116" s="50">
        <v>950</v>
      </c>
      <c r="D7116" s="50" t="str">
        <f>VLOOKUP(Table8[[#This Row],[CustomerID]],Table15[[#All],[CustomerID]:[Company Name]],2,FALSE)</f>
        <v>Cleo's</v>
      </c>
      <c r="E7116" s="51">
        <v>45028</v>
      </c>
      <c r="F7116" s="50">
        <v>1</v>
      </c>
      <c r="G7116" s="50" t="str">
        <f>VLOOKUP(Table8[[#This Row],[ProductID]],Table12[[#All],[ProductID]:[ProductFullName]],3,FALSE)</f>
        <v>Product A</v>
      </c>
      <c r="H7116" s="50">
        <v>4</v>
      </c>
      <c r="I7116" s="52">
        <v>45028.733900462976</v>
      </c>
      <c r="J7116" s="50">
        <v>130</v>
      </c>
      <c r="K7116" s="51">
        <v>45028.962500000001</v>
      </c>
      <c r="L7116" s="53"/>
      <c r="M7116" s="54">
        <v>1</v>
      </c>
    </row>
    <row r="7117" spans="2:13" x14ac:dyDescent="0.3">
      <c r="B7117" s="49">
        <v>25960</v>
      </c>
      <c r="C7117" s="50">
        <v>113</v>
      </c>
      <c r="D7117" s="50" t="str">
        <f>VLOOKUP(Table8[[#This Row],[CustomerID]],Table15[[#All],[CustomerID]:[Company Name]],2,FALSE)</f>
        <v>Mega Dollar</v>
      </c>
      <c r="E7117" s="51">
        <v>45028</v>
      </c>
      <c r="F7117" s="50">
        <v>6</v>
      </c>
      <c r="G7117" s="50" t="str">
        <f>VLOOKUP(Table8[[#This Row],[ProductID]],Table12[[#All],[ProductID]:[ProductFullName]],3,FALSE)</f>
        <v>Product F</v>
      </c>
      <c r="H7117" s="50">
        <v>5</v>
      </c>
      <c r="I7117" s="52">
        <v>45028.751423611124</v>
      </c>
      <c r="J7117" s="50">
        <v>132</v>
      </c>
      <c r="K7117" s="51">
        <v>45028.962500000001</v>
      </c>
      <c r="L7117" s="53"/>
      <c r="M7117" s="54">
        <v>1</v>
      </c>
    </row>
    <row r="7118" spans="2:13" x14ac:dyDescent="0.3">
      <c r="B7118" s="49">
        <v>25961</v>
      </c>
      <c r="C7118" s="50">
        <v>184</v>
      </c>
      <c r="D7118" s="50" t="str">
        <f>VLOOKUP(Table8[[#This Row],[CustomerID]],Table15[[#All],[CustomerID]:[Company Name]],2,FALSE)</f>
        <v>The Willow Tree</v>
      </c>
      <c r="E7118" s="51">
        <v>45029</v>
      </c>
      <c r="F7118" s="50">
        <v>2</v>
      </c>
      <c r="G7118" s="50" t="str">
        <f>VLOOKUP(Table8[[#This Row],[ProductID]],Table12[[#All],[ProductID]:[ProductFullName]],3,FALSE)</f>
        <v>Product B</v>
      </c>
      <c r="H7118" s="50">
        <v>2</v>
      </c>
      <c r="I7118" s="52">
        <v>45029.333333333336</v>
      </c>
      <c r="J7118" s="50">
        <v>105</v>
      </c>
      <c r="K7118" s="51">
        <v>45029.957638888889</v>
      </c>
      <c r="L7118" s="53"/>
      <c r="M7118" s="54">
        <v>1</v>
      </c>
    </row>
    <row r="7119" spans="2:13" x14ac:dyDescent="0.3">
      <c r="B7119" s="49">
        <v>25962</v>
      </c>
      <c r="C7119" s="50">
        <v>908</v>
      </c>
      <c r="D7119" s="50" t="str">
        <f>VLOOKUP(Table8[[#This Row],[CustomerID]],Table15[[#All],[CustomerID]:[Company Name]],2,FALSE)</f>
        <v>Value Drugs</v>
      </c>
      <c r="E7119" s="51">
        <v>45029</v>
      </c>
      <c r="F7119" s="50">
        <v>6</v>
      </c>
      <c r="G7119" s="50" t="str">
        <f>VLOOKUP(Table8[[#This Row],[ProductID]],Table12[[#All],[ProductID]:[ProductFullName]],3,FALSE)</f>
        <v>Product F</v>
      </c>
      <c r="H7119" s="50">
        <v>6</v>
      </c>
      <c r="I7119" s="52">
        <v>45029.34951388889</v>
      </c>
      <c r="J7119" s="50">
        <v>121</v>
      </c>
      <c r="K7119" s="51">
        <v>45029.957638888889</v>
      </c>
      <c r="L7119" s="53"/>
      <c r="M7119" s="54">
        <v>1</v>
      </c>
    </row>
    <row r="7120" spans="2:13" x14ac:dyDescent="0.3">
      <c r="B7120" s="49">
        <v>25963</v>
      </c>
      <c r="C7120" s="50">
        <v>25</v>
      </c>
      <c r="D7120" s="50" t="str">
        <f>VLOOKUP(Table8[[#This Row],[CustomerID]],Table15[[#All],[CustomerID]:[Company Name]],2,FALSE)</f>
        <v>Buck or Two #130</v>
      </c>
      <c r="E7120" s="51">
        <v>45029</v>
      </c>
      <c r="F7120" s="50">
        <v>6</v>
      </c>
      <c r="G7120" s="50" t="str">
        <f>VLOOKUP(Table8[[#This Row],[ProductID]],Table12[[#All],[ProductID]:[ProductFullName]],3,FALSE)</f>
        <v>Product F</v>
      </c>
      <c r="H7120" s="50">
        <v>6</v>
      </c>
      <c r="I7120" s="52">
        <v>45029.359976851854</v>
      </c>
      <c r="J7120" s="50">
        <v>106</v>
      </c>
      <c r="K7120" s="51">
        <v>45029.957638888889</v>
      </c>
      <c r="L7120" s="53"/>
      <c r="M7120" s="54">
        <v>1</v>
      </c>
    </row>
    <row r="7121" spans="2:13" x14ac:dyDescent="0.3">
      <c r="B7121" s="49">
        <v>25964</v>
      </c>
      <c r="C7121" s="50">
        <v>591</v>
      </c>
      <c r="D7121" s="50" t="str">
        <f>VLOOKUP(Table8[[#This Row],[CustomerID]],Table15[[#All],[CustomerID]:[Company Name]],2,FALSE)</f>
        <v>Wild Rose Jewellery &amp; Gifts</v>
      </c>
      <c r="E7121" s="51">
        <v>45029</v>
      </c>
      <c r="F7121" s="50">
        <v>2</v>
      </c>
      <c r="G7121" s="50" t="str">
        <f>VLOOKUP(Table8[[#This Row],[ProductID]],Table12[[#All],[ProductID]:[ProductFullName]],3,FALSE)</f>
        <v>Product B</v>
      </c>
      <c r="H7121" s="50">
        <v>3</v>
      </c>
      <c r="I7121" s="52">
        <v>45029.372731481482</v>
      </c>
      <c r="J7121" s="50">
        <v>110</v>
      </c>
      <c r="K7121" s="51">
        <v>45029.957638888889</v>
      </c>
      <c r="L7121" s="53"/>
      <c r="M7121" s="54">
        <v>1</v>
      </c>
    </row>
    <row r="7122" spans="2:13" x14ac:dyDescent="0.3">
      <c r="B7122" s="49">
        <v>25965</v>
      </c>
      <c r="C7122" s="50">
        <v>829</v>
      </c>
      <c r="D7122" s="50" t="str">
        <f>VLOOKUP(Table8[[#This Row],[CustomerID]],Table15[[#All],[CustomerID]:[Company Name]],2,FALSE)</f>
        <v>The House</v>
      </c>
      <c r="E7122" s="51">
        <v>45029</v>
      </c>
      <c r="F7122" s="50">
        <v>2</v>
      </c>
      <c r="G7122" s="50" t="str">
        <f>VLOOKUP(Table8[[#This Row],[ProductID]],Table12[[#All],[ProductID]:[ProductFullName]],3,FALSE)</f>
        <v>Product B</v>
      </c>
      <c r="H7122" s="50">
        <v>5</v>
      </c>
      <c r="I7122" s="52">
        <v>45029.390034722222</v>
      </c>
      <c r="J7122" s="50">
        <v>108</v>
      </c>
      <c r="K7122" s="51">
        <v>45029.957638888889</v>
      </c>
      <c r="L7122" s="53"/>
      <c r="M7122" s="54">
        <v>1</v>
      </c>
    </row>
    <row r="7123" spans="2:13" x14ac:dyDescent="0.3">
      <c r="B7123" s="49">
        <v>25966</v>
      </c>
      <c r="C7123" s="50">
        <v>1207</v>
      </c>
      <c r="D7123" s="50" t="str">
        <f>VLOOKUP(Table8[[#This Row],[CustomerID]],Table15[[#All],[CustomerID]:[Company Name]],2,FALSE)</f>
        <v>Hillmer's Luggage, Leather and Gift</v>
      </c>
      <c r="E7123" s="51">
        <v>45029</v>
      </c>
      <c r="F7123" s="50">
        <v>4</v>
      </c>
      <c r="G7123" s="50" t="str">
        <f>VLOOKUP(Table8[[#This Row],[ProductID]],Table12[[#All],[ProductID]:[ProductFullName]],3,FALSE)</f>
        <v>Product D</v>
      </c>
      <c r="H7123" s="50">
        <v>3</v>
      </c>
      <c r="I7123" s="52">
        <v>45029.406018518515</v>
      </c>
      <c r="J7123" s="50">
        <v>105</v>
      </c>
      <c r="K7123" s="51">
        <v>45029.957638888889</v>
      </c>
      <c r="L7123" s="53"/>
      <c r="M7123" s="54">
        <v>1</v>
      </c>
    </row>
    <row r="7124" spans="2:13" x14ac:dyDescent="0.3">
      <c r="B7124" s="49">
        <v>25967</v>
      </c>
      <c r="C7124" s="50">
        <v>586</v>
      </c>
      <c r="D7124" s="50" t="str">
        <f>VLOOKUP(Table8[[#This Row],[CustomerID]],Table15[[#All],[CustomerID]:[Company Name]],2,FALSE)</f>
        <v>Pharmasave - 340</v>
      </c>
      <c r="E7124" s="51">
        <v>45029</v>
      </c>
      <c r="F7124" s="50">
        <v>2</v>
      </c>
      <c r="G7124" s="50" t="str">
        <f>VLOOKUP(Table8[[#This Row],[ProductID]],Table12[[#All],[ProductID]:[ProductFullName]],3,FALSE)</f>
        <v>Product B</v>
      </c>
      <c r="H7124" s="50">
        <v>5</v>
      </c>
      <c r="I7124" s="52">
        <v>45029.419085648144</v>
      </c>
      <c r="J7124" s="50">
        <v>105</v>
      </c>
      <c r="K7124" s="51">
        <v>45029.957638888889</v>
      </c>
      <c r="L7124" s="53"/>
      <c r="M7124" s="54">
        <v>1</v>
      </c>
    </row>
    <row r="7125" spans="2:13" x14ac:dyDescent="0.3">
      <c r="B7125" s="49">
        <v>25968</v>
      </c>
      <c r="C7125" s="50">
        <v>1163</v>
      </c>
      <c r="D7125" s="50" t="str">
        <f>VLOOKUP(Table8[[#This Row],[CustomerID]],Table15[[#All],[CustomerID]:[Company Name]],2,FALSE)</f>
        <v>North Memorial Medical Center</v>
      </c>
      <c r="E7125" s="51">
        <v>45029</v>
      </c>
      <c r="F7125" s="50">
        <v>1</v>
      </c>
      <c r="G7125" s="50" t="str">
        <f>VLOOKUP(Table8[[#This Row],[ProductID]],Table12[[#All],[ProductID]:[ProductFullName]],3,FALSE)</f>
        <v>Product A</v>
      </c>
      <c r="H7125" s="50">
        <v>4</v>
      </c>
      <c r="I7125" s="52">
        <v>45029.43641203703</v>
      </c>
      <c r="J7125" s="50">
        <v>109</v>
      </c>
      <c r="K7125" s="51">
        <v>45029.957638888889</v>
      </c>
      <c r="L7125" s="53"/>
      <c r="M7125" s="54">
        <v>1</v>
      </c>
    </row>
    <row r="7126" spans="2:13" x14ac:dyDescent="0.3">
      <c r="B7126" s="49">
        <v>25969</v>
      </c>
      <c r="C7126" s="50">
        <v>1105</v>
      </c>
      <c r="D7126" s="50" t="str">
        <f>VLOOKUP(Table8[[#This Row],[CustomerID]],Table15[[#All],[CustomerID]:[Company Name]],2,FALSE)</f>
        <v>Primerica</v>
      </c>
      <c r="E7126" s="51">
        <v>45029</v>
      </c>
      <c r="F7126" s="50">
        <v>3</v>
      </c>
      <c r="G7126" s="50" t="str">
        <f>VLOOKUP(Table8[[#This Row],[ProductID]],Table12[[#All],[ProductID]:[ProductFullName]],3,FALSE)</f>
        <v>Product C</v>
      </c>
      <c r="H7126" s="50">
        <v>5</v>
      </c>
      <c r="I7126" s="52">
        <v>45029.448599537027</v>
      </c>
      <c r="J7126" s="50">
        <v>126</v>
      </c>
      <c r="K7126" s="51">
        <v>45029.957638888889</v>
      </c>
      <c r="L7126" s="53"/>
      <c r="M7126" s="54">
        <v>1</v>
      </c>
    </row>
    <row r="7127" spans="2:13" x14ac:dyDescent="0.3">
      <c r="B7127" s="49">
        <v>25970</v>
      </c>
      <c r="C7127" s="50">
        <v>206</v>
      </c>
      <c r="D7127" s="50" t="str">
        <f>VLOOKUP(Table8[[#This Row],[CustomerID]],Table15[[#All],[CustomerID]:[Company Name]],2,FALSE)</f>
        <v>Blue Moose Gifts</v>
      </c>
      <c r="E7127" s="51">
        <v>45029</v>
      </c>
      <c r="F7127" s="50">
        <v>3</v>
      </c>
      <c r="G7127" s="50" t="str">
        <f>VLOOKUP(Table8[[#This Row],[ProductID]],Table12[[#All],[ProductID]:[ProductFullName]],3,FALSE)</f>
        <v>Product C</v>
      </c>
      <c r="H7127" s="50">
        <v>4</v>
      </c>
      <c r="I7127" s="52">
        <v>45029.464386574065</v>
      </c>
      <c r="J7127" s="50">
        <v>131</v>
      </c>
      <c r="K7127" s="51">
        <v>45029.957638888889</v>
      </c>
      <c r="L7127" s="53"/>
      <c r="M7127" s="54">
        <v>1</v>
      </c>
    </row>
    <row r="7128" spans="2:13" x14ac:dyDescent="0.3">
      <c r="B7128" s="49">
        <v>25971</v>
      </c>
      <c r="C7128" s="50">
        <v>253</v>
      </c>
      <c r="D7128" s="50" t="str">
        <f>VLOOKUP(Table8[[#This Row],[CustomerID]],Table15[[#All],[CustomerID]:[Company Name]],2,FALSE)</f>
        <v>Temtex</v>
      </c>
      <c r="E7128" s="51">
        <v>45029</v>
      </c>
      <c r="F7128" s="50">
        <v>6</v>
      </c>
      <c r="G7128" s="50" t="str">
        <f>VLOOKUP(Table8[[#This Row],[ProductID]],Table12[[#All],[ProductID]:[ProductFullName]],3,FALSE)</f>
        <v>Product F</v>
      </c>
      <c r="H7128" s="50">
        <v>7</v>
      </c>
      <c r="I7128" s="52">
        <v>45029.48025462962</v>
      </c>
      <c r="J7128" s="50">
        <v>121</v>
      </c>
      <c r="K7128" s="51">
        <v>45029.957638888889</v>
      </c>
      <c r="L7128" s="53"/>
      <c r="M7128" s="54">
        <v>1</v>
      </c>
    </row>
    <row r="7129" spans="2:13" x14ac:dyDescent="0.3">
      <c r="B7129" s="49">
        <v>25972</v>
      </c>
      <c r="C7129" s="50">
        <v>129</v>
      </c>
      <c r="D7129" s="50" t="str">
        <f>VLOOKUP(Table8[[#This Row],[CustomerID]],Table15[[#All],[CustomerID]:[Company Name]],2,FALSE)</f>
        <v>Green Gables</v>
      </c>
      <c r="E7129" s="51">
        <v>45029</v>
      </c>
      <c r="F7129" s="50">
        <v>4</v>
      </c>
      <c r="G7129" s="50" t="str">
        <f>VLOOKUP(Table8[[#This Row],[ProductID]],Table12[[#All],[ProductID]:[ProductFullName]],3,FALSE)</f>
        <v>Product D</v>
      </c>
      <c r="H7129" s="50">
        <v>5</v>
      </c>
      <c r="I7129" s="52">
        <v>45029.491354166654</v>
      </c>
      <c r="J7129" s="50">
        <v>115</v>
      </c>
      <c r="K7129" s="51">
        <v>45029.957638888889</v>
      </c>
      <c r="L7129" s="53"/>
      <c r="M7129" s="54">
        <v>1</v>
      </c>
    </row>
    <row r="7130" spans="2:13" x14ac:dyDescent="0.3">
      <c r="B7130" s="49">
        <v>25973</v>
      </c>
      <c r="C7130" s="50">
        <v>1107</v>
      </c>
      <c r="D7130" s="50" t="str">
        <f>VLOOKUP(Table8[[#This Row],[CustomerID]],Table15[[#All],[CustomerID]:[Company Name]],2,FALSE)</f>
        <v>Cinmar</v>
      </c>
      <c r="E7130" s="51">
        <v>45029</v>
      </c>
      <c r="F7130" s="50">
        <v>4</v>
      </c>
      <c r="G7130" s="50" t="str">
        <f>VLOOKUP(Table8[[#This Row],[ProductID]],Table12[[#All],[ProductID]:[ProductFullName]],3,FALSE)</f>
        <v>Product D</v>
      </c>
      <c r="H7130" s="50">
        <v>2</v>
      </c>
      <c r="I7130" s="52">
        <v>45029.505462962952</v>
      </c>
      <c r="J7130" s="50">
        <v>105</v>
      </c>
      <c r="K7130" s="51">
        <v>45029.957638888889</v>
      </c>
      <c r="L7130" s="53"/>
      <c r="M7130" s="54">
        <v>1</v>
      </c>
    </row>
    <row r="7131" spans="2:13" x14ac:dyDescent="0.3">
      <c r="B7131" s="49">
        <v>25974</v>
      </c>
      <c r="C7131" s="50">
        <v>1250</v>
      </c>
      <c r="D7131" s="50" t="str">
        <f>VLOOKUP(Table8[[#This Row],[CustomerID]],Table15[[#All],[CustomerID]:[Company Name]],2,FALSE)</f>
        <v>The Scented Cottage</v>
      </c>
      <c r="E7131" s="51">
        <v>45029</v>
      </c>
      <c r="F7131" s="50">
        <v>2</v>
      </c>
      <c r="G7131" s="50" t="str">
        <f>VLOOKUP(Table8[[#This Row],[ProductID]],Table12[[#All],[ProductID]:[ProductFullName]],3,FALSE)</f>
        <v>Product B</v>
      </c>
      <c r="H7131" s="50">
        <v>7</v>
      </c>
      <c r="I7131" s="52">
        <v>45029.517141203694</v>
      </c>
      <c r="J7131" s="50">
        <v>132</v>
      </c>
      <c r="K7131" s="51">
        <v>45029.957638888889</v>
      </c>
      <c r="L7131" s="53"/>
      <c r="M7131" s="54">
        <v>1</v>
      </c>
    </row>
    <row r="7132" spans="2:13" x14ac:dyDescent="0.3">
      <c r="B7132" s="49">
        <v>25975</v>
      </c>
      <c r="C7132" s="50">
        <v>1408</v>
      </c>
      <c r="D7132" s="50" t="str">
        <f>VLOOKUP(Table8[[#This Row],[CustomerID]],Table15[[#All],[CustomerID]:[Company Name]],2,FALSE)</f>
        <v>Bird In Hand</v>
      </c>
      <c r="E7132" s="51">
        <v>45029</v>
      </c>
      <c r="F7132" s="50">
        <v>5</v>
      </c>
      <c r="G7132" s="50" t="str">
        <f>VLOOKUP(Table8[[#This Row],[ProductID]],Table12[[#All],[ProductID]:[ProductFullName]],3,FALSE)</f>
        <v>Product E</v>
      </c>
      <c r="H7132" s="50">
        <v>6</v>
      </c>
      <c r="I7132" s="52">
        <v>45029.534236111103</v>
      </c>
      <c r="J7132" s="50">
        <v>105</v>
      </c>
      <c r="K7132" s="51">
        <v>45029.957638888889</v>
      </c>
      <c r="L7132" s="53"/>
      <c r="M7132" s="54">
        <v>1</v>
      </c>
    </row>
    <row r="7133" spans="2:13" x14ac:dyDescent="0.3">
      <c r="B7133" s="49">
        <v>25976</v>
      </c>
      <c r="C7133" s="50">
        <v>308</v>
      </c>
      <c r="D7133" s="50" t="str">
        <f>VLOOKUP(Table8[[#This Row],[CustomerID]],Table15[[#All],[CustomerID]:[Company Name]],2,FALSE)</f>
        <v>Dell IDA</v>
      </c>
      <c r="E7133" s="51">
        <v>45029</v>
      </c>
      <c r="F7133" s="50">
        <v>6</v>
      </c>
      <c r="G7133" s="50" t="str">
        <f>VLOOKUP(Table8[[#This Row],[ProductID]],Table12[[#All],[ProductID]:[ProductFullName]],3,FALSE)</f>
        <v>Product F</v>
      </c>
      <c r="H7133" s="50">
        <v>5</v>
      </c>
      <c r="I7133" s="52">
        <v>45029.551527777767</v>
      </c>
      <c r="J7133" s="50">
        <v>126</v>
      </c>
      <c r="K7133" s="51">
        <v>45029.957638888889</v>
      </c>
      <c r="L7133" s="53"/>
      <c r="M7133" s="54">
        <v>1</v>
      </c>
    </row>
    <row r="7134" spans="2:13" x14ac:dyDescent="0.3">
      <c r="B7134" s="49">
        <v>25977</v>
      </c>
      <c r="C7134" s="50">
        <v>1281</v>
      </c>
      <c r="D7134" s="50" t="str">
        <f>VLOOKUP(Table8[[#This Row],[CustomerID]],Table15[[#All],[CustomerID]:[Company Name]],2,FALSE)</f>
        <v>Plaza Hotel Casino Gift Shop</v>
      </c>
      <c r="E7134" s="51">
        <v>45029</v>
      </c>
      <c r="F7134" s="50">
        <v>4</v>
      </c>
      <c r="G7134" s="50" t="str">
        <f>VLOOKUP(Table8[[#This Row],[ProductID]],Table12[[#All],[ProductID]:[ProductFullName]],3,FALSE)</f>
        <v>Product D</v>
      </c>
      <c r="H7134" s="50">
        <v>6</v>
      </c>
      <c r="I7134" s="52">
        <v>45029.562071759246</v>
      </c>
      <c r="J7134" s="50">
        <v>119</v>
      </c>
      <c r="K7134" s="51">
        <v>45029.957638888889</v>
      </c>
      <c r="L7134" s="53"/>
      <c r="M7134" s="54">
        <v>1</v>
      </c>
    </row>
    <row r="7135" spans="2:13" x14ac:dyDescent="0.3">
      <c r="B7135" s="49">
        <v>25978</v>
      </c>
      <c r="C7135" s="50">
        <v>1005</v>
      </c>
      <c r="D7135" s="50" t="str">
        <f>VLOOKUP(Table8[[#This Row],[CustomerID]],Table15[[#All],[CustomerID]:[Company Name]],2,FALSE)</f>
        <v>Cotton Gin</v>
      </c>
      <c r="E7135" s="51">
        <v>45029</v>
      </c>
      <c r="F7135" s="50">
        <v>2</v>
      </c>
      <c r="G7135" s="50" t="str">
        <f>VLOOKUP(Table8[[#This Row],[ProductID]],Table12[[#All],[ProductID]:[ProductFullName]],3,FALSE)</f>
        <v>Product B</v>
      </c>
      <c r="H7135" s="50">
        <v>3</v>
      </c>
      <c r="I7135" s="52">
        <v>45029.576979166653</v>
      </c>
      <c r="J7135" s="50">
        <v>109</v>
      </c>
      <c r="K7135" s="51">
        <v>45029.957638888889</v>
      </c>
      <c r="L7135" s="53"/>
      <c r="M7135" s="54">
        <v>1</v>
      </c>
    </row>
    <row r="7136" spans="2:13" x14ac:dyDescent="0.3">
      <c r="B7136" s="49">
        <v>25979</v>
      </c>
      <c r="C7136" s="50">
        <v>1150</v>
      </c>
      <c r="D7136" s="50" t="str">
        <f>VLOOKUP(Table8[[#This Row],[CustomerID]],Table15[[#All],[CustomerID]:[Company Name]],2,FALSE)</f>
        <v>Village Drugs &amp; Gifts</v>
      </c>
      <c r="E7136" s="51">
        <v>45029</v>
      </c>
      <c r="F7136" s="50">
        <v>5</v>
      </c>
      <c r="G7136" s="50" t="str">
        <f>VLOOKUP(Table8[[#This Row],[ProductID]],Table12[[#All],[ProductID]:[ProductFullName]],3,FALSE)</f>
        <v>Product E</v>
      </c>
      <c r="H7136" s="50">
        <v>7</v>
      </c>
      <c r="I7136" s="52">
        <v>45029.587916666656</v>
      </c>
      <c r="J7136" s="50">
        <v>132</v>
      </c>
      <c r="K7136" s="51">
        <v>45029.957638888889</v>
      </c>
      <c r="L7136" s="53"/>
      <c r="M7136" s="54">
        <v>1</v>
      </c>
    </row>
    <row r="7137" spans="2:13" x14ac:dyDescent="0.3">
      <c r="B7137" s="49">
        <v>25980</v>
      </c>
      <c r="C7137" s="50">
        <v>650</v>
      </c>
      <c r="D7137" s="50" t="str">
        <f>VLOOKUP(Table8[[#This Row],[CustomerID]],Table15[[#All],[CustomerID]:[Company Name]],2,FALSE)</f>
        <v>Inspiration Gift Boutique</v>
      </c>
      <c r="E7137" s="51">
        <v>45029</v>
      </c>
      <c r="F7137" s="50">
        <v>2</v>
      </c>
      <c r="G7137" s="50" t="str">
        <f>VLOOKUP(Table8[[#This Row],[ProductID]],Table12[[#All],[ProductID]:[ProductFullName]],3,FALSE)</f>
        <v>Product B</v>
      </c>
      <c r="H7137" s="50">
        <v>5</v>
      </c>
      <c r="I7137" s="52">
        <v>45029.598009259251</v>
      </c>
      <c r="J7137" s="50">
        <v>116</v>
      </c>
      <c r="K7137" s="51">
        <v>45029.957638888889</v>
      </c>
      <c r="L7137" s="53"/>
      <c r="M7137" s="54">
        <v>1</v>
      </c>
    </row>
    <row r="7138" spans="2:13" x14ac:dyDescent="0.3">
      <c r="B7138" s="49">
        <v>25981</v>
      </c>
      <c r="C7138" s="50">
        <v>1014</v>
      </c>
      <c r="D7138" s="50" t="str">
        <f>VLOOKUP(Table8[[#This Row],[CustomerID]],Table15[[#All],[CustomerID]:[Company Name]],2,FALSE)</f>
        <v>Biltmore Estate</v>
      </c>
      <c r="E7138" s="51">
        <v>45029</v>
      </c>
      <c r="F7138" s="50">
        <v>6</v>
      </c>
      <c r="G7138" s="50" t="str">
        <f>VLOOKUP(Table8[[#This Row],[ProductID]],Table12[[#All],[ProductID]:[ProductFullName]],3,FALSE)</f>
        <v>Product F</v>
      </c>
      <c r="H7138" s="50">
        <v>7</v>
      </c>
      <c r="I7138" s="52">
        <v>45029.609861111101</v>
      </c>
      <c r="J7138" s="50">
        <v>129</v>
      </c>
      <c r="K7138" s="51">
        <v>45029.957638888889</v>
      </c>
      <c r="L7138" s="53"/>
      <c r="M7138" s="54">
        <v>1</v>
      </c>
    </row>
    <row r="7139" spans="2:13" x14ac:dyDescent="0.3">
      <c r="B7139" s="49">
        <v>25982</v>
      </c>
      <c r="C7139" s="50">
        <v>708</v>
      </c>
      <c r="D7139" s="50" t="str">
        <f>VLOOKUP(Table8[[#This Row],[CustomerID]],Table15[[#All],[CustomerID]:[Company Name]],2,FALSE)</f>
        <v>Circa Ici</v>
      </c>
      <c r="E7139" s="51">
        <v>45029</v>
      </c>
      <c r="F7139" s="50">
        <v>3</v>
      </c>
      <c r="G7139" s="50" t="str">
        <f>VLOOKUP(Table8[[#This Row],[ProductID]],Table12[[#All],[ProductID]:[ProductFullName]],3,FALSE)</f>
        <v>Product C</v>
      </c>
      <c r="H7139" s="50">
        <v>3</v>
      </c>
      <c r="I7139" s="52">
        <v>45029.623749999992</v>
      </c>
      <c r="J7139" s="50">
        <v>129</v>
      </c>
      <c r="K7139" s="51">
        <v>45029.957638888889</v>
      </c>
      <c r="L7139" s="53"/>
      <c r="M7139" s="54">
        <v>1</v>
      </c>
    </row>
    <row r="7140" spans="2:13" x14ac:dyDescent="0.3">
      <c r="B7140" s="49">
        <v>25983</v>
      </c>
      <c r="C7140" s="50">
        <v>1160</v>
      </c>
      <c r="D7140" s="50" t="str">
        <f>VLOOKUP(Table8[[#This Row],[CustomerID]],Table15[[#All],[CustomerID]:[Company Name]],2,FALSE)</f>
        <v>Susie Q's Accents Inc</v>
      </c>
      <c r="E7140" s="51">
        <v>45029</v>
      </c>
      <c r="F7140" s="50">
        <v>4</v>
      </c>
      <c r="G7140" s="50" t="str">
        <f>VLOOKUP(Table8[[#This Row],[ProductID]],Table12[[#All],[ProductID]:[ProductFullName]],3,FALSE)</f>
        <v>Product D</v>
      </c>
      <c r="H7140" s="50">
        <v>6</v>
      </c>
      <c r="I7140" s="52">
        <v>45029.633749999994</v>
      </c>
      <c r="J7140" s="50">
        <v>109</v>
      </c>
      <c r="K7140" s="51">
        <v>45029.957638888889</v>
      </c>
      <c r="L7140" s="53"/>
      <c r="M7140" s="54">
        <v>1</v>
      </c>
    </row>
    <row r="7141" spans="2:13" x14ac:dyDescent="0.3">
      <c r="B7141" s="49">
        <v>25984</v>
      </c>
      <c r="C7141" s="50">
        <v>460</v>
      </c>
      <c r="D7141" s="50" t="str">
        <f>VLOOKUP(Table8[[#This Row],[CustomerID]],Table15[[#All],[CustomerID]:[Company Name]],2,FALSE)</f>
        <v>Little Current Guardian</v>
      </c>
      <c r="E7141" s="51">
        <v>45029</v>
      </c>
      <c r="F7141" s="50">
        <v>6</v>
      </c>
      <c r="G7141" s="50" t="str">
        <f>VLOOKUP(Table8[[#This Row],[ProductID]],Table12[[#All],[ProductID]:[ProductFullName]],3,FALSE)</f>
        <v>Product F</v>
      </c>
      <c r="H7141" s="50">
        <v>5</v>
      </c>
      <c r="I7141" s="52">
        <v>45029.650717592587</v>
      </c>
      <c r="J7141" s="50">
        <v>126</v>
      </c>
      <c r="K7141" s="51">
        <v>45029.957638888889</v>
      </c>
      <c r="L7141" s="53"/>
      <c r="M7141" s="54">
        <v>1</v>
      </c>
    </row>
    <row r="7142" spans="2:13" x14ac:dyDescent="0.3">
      <c r="B7142" s="49">
        <v>25985</v>
      </c>
      <c r="C7142" s="50">
        <v>49</v>
      </c>
      <c r="D7142" s="50" t="str">
        <f>VLOOKUP(Table8[[#This Row],[CustomerID]],Table15[[#All],[CustomerID]:[Company Name]],2,FALSE)</f>
        <v>Sea Shell Design</v>
      </c>
      <c r="E7142" s="51">
        <v>45029</v>
      </c>
      <c r="F7142" s="50">
        <v>6</v>
      </c>
      <c r="G7142" s="50" t="str">
        <f>VLOOKUP(Table8[[#This Row],[ProductID]],Table12[[#All],[ProductID]:[ProductFullName]],3,FALSE)</f>
        <v>Product F</v>
      </c>
      <c r="H7142" s="50">
        <v>5</v>
      </c>
      <c r="I7142" s="52">
        <v>45029.665405092586</v>
      </c>
      <c r="J7142" s="50">
        <v>133</v>
      </c>
      <c r="K7142" s="51">
        <v>45029.957638888889</v>
      </c>
      <c r="L7142" s="53"/>
      <c r="M7142" s="54">
        <v>1</v>
      </c>
    </row>
    <row r="7143" spans="2:13" x14ac:dyDescent="0.3">
      <c r="B7143" s="49">
        <v>25986</v>
      </c>
      <c r="C7143" s="50">
        <v>537</v>
      </c>
      <c r="D7143" s="50" t="str">
        <f>VLOOKUP(Table8[[#This Row],[CustomerID]],Table15[[#All],[CustomerID]:[Company Name]],2,FALSE)</f>
        <v>Buck or Two #529</v>
      </c>
      <c r="E7143" s="51">
        <v>45029</v>
      </c>
      <c r="F7143" s="50">
        <v>5</v>
      </c>
      <c r="G7143" s="50" t="str">
        <f>VLOOKUP(Table8[[#This Row],[ProductID]],Table12[[#All],[ProductID]:[ProductFullName]],3,FALSE)</f>
        <v>Product E</v>
      </c>
      <c r="H7143" s="50">
        <v>3</v>
      </c>
      <c r="I7143" s="52">
        <v>45029.681770833326</v>
      </c>
      <c r="J7143" s="50">
        <v>119</v>
      </c>
      <c r="K7143" s="51">
        <v>45029.957638888889</v>
      </c>
      <c r="L7143" s="53"/>
      <c r="M7143" s="54">
        <v>1</v>
      </c>
    </row>
    <row r="7144" spans="2:13" x14ac:dyDescent="0.3">
      <c r="B7144" s="49">
        <v>25987</v>
      </c>
      <c r="C7144" s="50">
        <v>652</v>
      </c>
      <c r="D7144" s="50" t="str">
        <f>VLOOKUP(Table8[[#This Row],[CustomerID]],Table15[[#All],[CustomerID]:[Company Name]],2,FALSE)</f>
        <v>Peoples Drug Mart # 137</v>
      </c>
      <c r="E7144" s="51">
        <v>45029</v>
      </c>
      <c r="F7144" s="50">
        <v>6</v>
      </c>
      <c r="G7144" s="50" t="str">
        <f>VLOOKUP(Table8[[#This Row],[ProductID]],Table12[[#All],[ProductID]:[ProductFullName]],3,FALSE)</f>
        <v>Product F</v>
      </c>
      <c r="H7144" s="50">
        <v>4</v>
      </c>
      <c r="I7144" s="52">
        <v>45029.698171296288</v>
      </c>
      <c r="J7144" s="50">
        <v>128</v>
      </c>
      <c r="K7144" s="51">
        <v>45029.957638888889</v>
      </c>
      <c r="L7144" s="53"/>
      <c r="M7144" s="54">
        <v>1</v>
      </c>
    </row>
    <row r="7145" spans="2:13" x14ac:dyDescent="0.3">
      <c r="B7145" s="49">
        <v>25988</v>
      </c>
      <c r="C7145" s="50">
        <v>796</v>
      </c>
      <c r="D7145" s="50" t="str">
        <f>VLOOKUP(Table8[[#This Row],[CustomerID]],Table15[[#All],[CustomerID]:[Company Name]],2,FALSE)</f>
        <v>Baker's Hallmark</v>
      </c>
      <c r="E7145" s="51">
        <v>45029</v>
      </c>
      <c r="F7145" s="50">
        <v>6</v>
      </c>
      <c r="G7145" s="50" t="str">
        <f>VLOOKUP(Table8[[#This Row],[ProductID]],Table12[[#All],[ProductID]:[ProductFullName]],3,FALSE)</f>
        <v>Product F</v>
      </c>
      <c r="H7145" s="50">
        <v>7</v>
      </c>
      <c r="I7145" s="52">
        <v>45029.709016203698</v>
      </c>
      <c r="J7145" s="50">
        <v>116</v>
      </c>
      <c r="K7145" s="51">
        <v>45029.957638888889</v>
      </c>
      <c r="L7145" s="53"/>
      <c r="M7145" s="54">
        <v>1</v>
      </c>
    </row>
    <row r="7146" spans="2:13" x14ac:dyDescent="0.3">
      <c r="B7146" s="49">
        <v>25989</v>
      </c>
      <c r="C7146" s="50">
        <v>1297</v>
      </c>
      <c r="D7146" s="50" t="str">
        <f>VLOOKUP(Table8[[#This Row],[CustomerID]],Table15[[#All],[CustomerID]:[Company Name]],2,FALSE)</f>
        <v>Simply Fresh</v>
      </c>
      <c r="E7146" s="51">
        <v>45029</v>
      </c>
      <c r="F7146" s="50">
        <v>4</v>
      </c>
      <c r="G7146" s="50" t="str">
        <f>VLOOKUP(Table8[[#This Row],[ProductID]],Table12[[#All],[ProductID]:[ProductFullName]],3,FALSE)</f>
        <v>Product D</v>
      </c>
      <c r="H7146" s="50">
        <v>4</v>
      </c>
      <c r="I7146" s="52">
        <v>45029.71969907407</v>
      </c>
      <c r="J7146" s="50">
        <v>109</v>
      </c>
      <c r="K7146" s="51">
        <v>45029.957638888889</v>
      </c>
      <c r="L7146" s="53"/>
      <c r="M7146" s="54">
        <v>1</v>
      </c>
    </row>
    <row r="7147" spans="2:13" x14ac:dyDescent="0.3">
      <c r="B7147" s="49">
        <v>25990</v>
      </c>
      <c r="C7147" s="50">
        <v>1028</v>
      </c>
      <c r="D7147" s="50" t="str">
        <f>VLOOKUP(Table8[[#This Row],[CustomerID]],Table15[[#All],[CustomerID]:[Company Name]],2,FALSE)</f>
        <v>VisABility Store</v>
      </c>
      <c r="E7147" s="51">
        <v>45029</v>
      </c>
      <c r="F7147" s="50">
        <v>1</v>
      </c>
      <c r="G7147" s="50" t="str">
        <f>VLOOKUP(Table8[[#This Row],[ProductID]],Table12[[#All],[ProductID]:[ProductFullName]],3,FALSE)</f>
        <v>Product A</v>
      </c>
      <c r="H7147" s="50">
        <v>6</v>
      </c>
      <c r="I7147" s="52">
        <v>45029.736550925925</v>
      </c>
      <c r="J7147" s="50">
        <v>131</v>
      </c>
      <c r="K7147" s="51">
        <v>45029.957638888889</v>
      </c>
      <c r="L7147" s="53"/>
      <c r="M7147" s="54">
        <v>1</v>
      </c>
    </row>
    <row r="7148" spans="2:13" x14ac:dyDescent="0.3">
      <c r="B7148" s="49">
        <v>25991</v>
      </c>
      <c r="C7148" s="50">
        <v>1401</v>
      </c>
      <c r="D7148" s="50" t="str">
        <f>VLOOKUP(Table8[[#This Row],[CustomerID]],Table15[[#All],[CustomerID]:[Company Name]],2,FALSE)</f>
        <v>Ponteghapa By Boga</v>
      </c>
      <c r="E7148" s="51">
        <v>45030</v>
      </c>
      <c r="F7148" s="50">
        <v>5</v>
      </c>
      <c r="G7148" s="50" t="str">
        <f>VLOOKUP(Table8[[#This Row],[ProductID]],Table12[[#All],[ProductID]:[ProductFullName]],3,FALSE)</f>
        <v>Product E</v>
      </c>
      <c r="H7148" s="50">
        <v>5</v>
      </c>
      <c r="I7148" s="52">
        <v>45030.333333333336</v>
      </c>
      <c r="J7148" s="50">
        <v>124</v>
      </c>
      <c r="K7148" s="51">
        <v>45030.96875</v>
      </c>
      <c r="L7148" s="53"/>
      <c r="M7148" s="54">
        <v>1</v>
      </c>
    </row>
    <row r="7149" spans="2:13" x14ac:dyDescent="0.3">
      <c r="B7149" s="49">
        <v>25992</v>
      </c>
      <c r="C7149" s="50">
        <v>43</v>
      </c>
      <c r="D7149" s="50" t="str">
        <f>VLOOKUP(Table8[[#This Row],[CustomerID]],Table15[[#All],[CustomerID]:[Company Name]],2,FALSE)</f>
        <v>Emerald Isle Gifts</v>
      </c>
      <c r="E7149" s="51">
        <v>45030</v>
      </c>
      <c r="F7149" s="50">
        <v>3</v>
      </c>
      <c r="G7149" s="50" t="str">
        <f>VLOOKUP(Table8[[#This Row],[ProductID]],Table12[[#All],[ProductID]:[ProductFullName]],3,FALSE)</f>
        <v>Product C</v>
      </c>
      <c r="H7149" s="50">
        <v>6</v>
      </c>
      <c r="I7149" s="52">
        <v>45030.347256944449</v>
      </c>
      <c r="J7149" s="50">
        <v>119</v>
      </c>
      <c r="K7149" s="51">
        <v>45030.96875</v>
      </c>
      <c r="L7149" s="53"/>
      <c r="M7149" s="54">
        <v>1</v>
      </c>
    </row>
    <row r="7150" spans="2:13" x14ac:dyDescent="0.3">
      <c r="B7150" s="49">
        <v>25993</v>
      </c>
      <c r="C7150" s="50">
        <v>170</v>
      </c>
      <c r="D7150" s="50" t="str">
        <f>VLOOKUP(Table8[[#This Row],[CustomerID]],Table15[[#All],[CustomerID]:[Company Name]],2,FALSE)</f>
        <v>Ennismore Foodland</v>
      </c>
      <c r="E7150" s="51">
        <v>45030</v>
      </c>
      <c r="F7150" s="50">
        <v>4</v>
      </c>
      <c r="G7150" s="50" t="str">
        <f>VLOOKUP(Table8[[#This Row],[ProductID]],Table12[[#All],[ProductID]:[ProductFullName]],3,FALSE)</f>
        <v>Product D</v>
      </c>
      <c r="H7150" s="50">
        <v>7</v>
      </c>
      <c r="I7150" s="52">
        <v>45030.364641203705</v>
      </c>
      <c r="J7150" s="50">
        <v>118</v>
      </c>
      <c r="K7150" s="51">
        <v>45030.96875</v>
      </c>
      <c r="L7150" s="53"/>
      <c r="M7150" s="54">
        <v>1</v>
      </c>
    </row>
    <row r="7151" spans="2:13" x14ac:dyDescent="0.3">
      <c r="B7151" s="49">
        <v>25994</v>
      </c>
      <c r="C7151" s="50">
        <v>515</v>
      </c>
      <c r="D7151" s="50" t="str">
        <f>VLOOKUP(Table8[[#This Row],[CustomerID]],Table15[[#All],[CustomerID]:[Company Name]],2,FALSE)</f>
        <v>SDM-0545</v>
      </c>
      <c r="E7151" s="51">
        <v>45030</v>
      </c>
      <c r="F7151" s="50">
        <v>4</v>
      </c>
      <c r="G7151" s="50" t="str">
        <f>VLOOKUP(Table8[[#This Row],[ProductID]],Table12[[#All],[ProductID]:[ProductFullName]],3,FALSE)</f>
        <v>Product D</v>
      </c>
      <c r="H7151" s="50">
        <v>5</v>
      </c>
      <c r="I7151" s="52">
        <v>45030.37431712963</v>
      </c>
      <c r="J7151" s="50">
        <v>115</v>
      </c>
      <c r="K7151" s="51">
        <v>45030.96875</v>
      </c>
      <c r="L7151" s="53"/>
      <c r="M7151" s="54">
        <v>1</v>
      </c>
    </row>
    <row r="7152" spans="2:13" x14ac:dyDescent="0.3">
      <c r="B7152" s="49">
        <v>25995</v>
      </c>
      <c r="C7152" s="50">
        <v>910</v>
      </c>
      <c r="D7152" s="50" t="str">
        <f>VLOOKUP(Table8[[#This Row],[CustomerID]],Table15[[#All],[CustomerID]:[Company Name]],2,FALSE)</f>
        <v>Village Pharmacy Of Syosset</v>
      </c>
      <c r="E7152" s="51">
        <v>45030</v>
      </c>
      <c r="F7152" s="50">
        <v>1</v>
      </c>
      <c r="G7152" s="50" t="str">
        <f>VLOOKUP(Table8[[#This Row],[ProductID]],Table12[[#All],[ProductID]:[ProductFullName]],3,FALSE)</f>
        <v>Product A</v>
      </c>
      <c r="H7152" s="50">
        <v>3</v>
      </c>
      <c r="I7152" s="52">
        <v>45030.390046296299</v>
      </c>
      <c r="J7152" s="50">
        <v>110</v>
      </c>
      <c r="K7152" s="51">
        <v>45030.96875</v>
      </c>
      <c r="L7152" s="53"/>
      <c r="M7152" s="54">
        <v>1</v>
      </c>
    </row>
    <row r="7153" spans="2:13" x14ac:dyDescent="0.3">
      <c r="B7153" s="49">
        <v>25996</v>
      </c>
      <c r="C7153" s="50">
        <v>352</v>
      </c>
      <c r="D7153" s="50" t="str">
        <f>VLOOKUP(Table8[[#This Row],[CustomerID]],Table15[[#All],[CustomerID]:[Company Name]],2,FALSE)</f>
        <v>Buck or Two #331</v>
      </c>
      <c r="E7153" s="51">
        <v>45030</v>
      </c>
      <c r="F7153" s="50">
        <v>2</v>
      </c>
      <c r="G7153" s="50" t="str">
        <f>VLOOKUP(Table8[[#This Row],[ProductID]],Table12[[#All],[ProductID]:[ProductFullName]],3,FALSE)</f>
        <v>Product B</v>
      </c>
      <c r="H7153" s="50">
        <v>2</v>
      </c>
      <c r="I7153" s="52">
        <v>45030.403946759259</v>
      </c>
      <c r="J7153" s="50">
        <v>130</v>
      </c>
      <c r="K7153" s="51">
        <v>45030.96875</v>
      </c>
      <c r="L7153" s="53"/>
      <c r="M7153" s="54">
        <v>1</v>
      </c>
    </row>
    <row r="7154" spans="2:13" x14ac:dyDescent="0.3">
      <c r="B7154" s="49">
        <v>25997</v>
      </c>
      <c r="C7154" s="50">
        <v>1078</v>
      </c>
      <c r="D7154" s="50" t="str">
        <f>VLOOKUP(Table8[[#This Row],[CustomerID]],Table15[[#All],[CustomerID]:[Company Name]],2,FALSE)</f>
        <v>Doodles</v>
      </c>
      <c r="E7154" s="51">
        <v>45030</v>
      </c>
      <c r="F7154" s="50">
        <v>3</v>
      </c>
      <c r="G7154" s="50" t="str">
        <f>VLOOKUP(Table8[[#This Row],[ProductID]],Table12[[#All],[ProductID]:[ProductFullName]],3,FALSE)</f>
        <v>Product C</v>
      </c>
      <c r="H7154" s="50">
        <v>2</v>
      </c>
      <c r="I7154" s="52">
        <v>45030.415312500001</v>
      </c>
      <c r="J7154" s="50">
        <v>108</v>
      </c>
      <c r="K7154" s="51">
        <v>45030.96875</v>
      </c>
      <c r="L7154" s="53"/>
      <c r="M7154" s="54">
        <v>1</v>
      </c>
    </row>
    <row r="7155" spans="2:13" x14ac:dyDescent="0.3">
      <c r="B7155" s="49">
        <v>25998</v>
      </c>
      <c r="C7155" s="50">
        <v>320</v>
      </c>
      <c r="D7155" s="50" t="str">
        <f>VLOOKUP(Table8[[#This Row],[CustomerID]],Table15[[#All],[CustomerID]:[Company Name]],2,FALSE)</f>
        <v>Lukes Country Store</v>
      </c>
      <c r="E7155" s="51">
        <v>45030</v>
      </c>
      <c r="F7155" s="50">
        <v>3</v>
      </c>
      <c r="G7155" s="50" t="str">
        <f>VLOOKUP(Table8[[#This Row],[ProductID]],Table12[[#All],[ProductID]:[ProductFullName]],3,FALSE)</f>
        <v>Product C</v>
      </c>
      <c r="H7155" s="50">
        <v>2</v>
      </c>
      <c r="I7155" s="52">
        <v>45030.429930555554</v>
      </c>
      <c r="J7155" s="50">
        <v>129</v>
      </c>
      <c r="K7155" s="51">
        <v>45030.96875</v>
      </c>
      <c r="L7155" s="53"/>
      <c r="M7155" s="54">
        <v>1</v>
      </c>
    </row>
    <row r="7156" spans="2:13" x14ac:dyDescent="0.3">
      <c r="B7156" s="49">
        <v>25999</v>
      </c>
      <c r="C7156" s="50">
        <v>703</v>
      </c>
      <c r="D7156" s="50" t="str">
        <f>VLOOKUP(Table8[[#This Row],[CustomerID]],Table15[[#All],[CustomerID]:[Company Name]],2,FALSE)</f>
        <v>Amon Trading</v>
      </c>
      <c r="E7156" s="51">
        <v>45030</v>
      </c>
      <c r="F7156" s="50">
        <v>5</v>
      </c>
      <c r="G7156" s="50" t="str">
        <f>VLOOKUP(Table8[[#This Row],[ProductID]],Table12[[#All],[ProductID]:[ProductFullName]],3,FALSE)</f>
        <v>Product E</v>
      </c>
      <c r="H7156" s="50">
        <v>6</v>
      </c>
      <c r="I7156" s="52">
        <v>45030.446562500001</v>
      </c>
      <c r="J7156" s="50">
        <v>112</v>
      </c>
      <c r="K7156" s="51">
        <v>45030.96875</v>
      </c>
      <c r="L7156" s="53"/>
      <c r="M7156" s="54">
        <v>1</v>
      </c>
    </row>
    <row r="7157" spans="2:13" x14ac:dyDescent="0.3">
      <c r="B7157" s="49">
        <v>26000</v>
      </c>
      <c r="C7157" s="50">
        <v>1295</v>
      </c>
      <c r="D7157" s="50" t="str">
        <f>VLOOKUP(Table8[[#This Row],[CustomerID]],Table15[[#All],[CustomerID]:[Company Name]],2,FALSE)</f>
        <v>Jerico Marking Services</v>
      </c>
      <c r="E7157" s="51">
        <v>45030</v>
      </c>
      <c r="F7157" s="50">
        <v>4</v>
      </c>
      <c r="G7157" s="50" t="str">
        <f>VLOOKUP(Table8[[#This Row],[ProductID]],Table12[[#All],[ProductID]:[ProductFullName]],3,FALSE)</f>
        <v>Product D</v>
      </c>
      <c r="H7157" s="50">
        <v>4</v>
      </c>
      <c r="I7157" s="52">
        <v>45030.46130787037</v>
      </c>
      <c r="J7157" s="50">
        <v>134</v>
      </c>
      <c r="K7157" s="51">
        <v>45030.96875</v>
      </c>
      <c r="L7157" s="53"/>
      <c r="M7157" s="54">
        <v>1</v>
      </c>
    </row>
    <row r="7158" spans="2:13" x14ac:dyDescent="0.3">
      <c r="B7158" s="49">
        <v>26001</v>
      </c>
      <c r="C7158" s="50">
        <v>271</v>
      </c>
      <c r="D7158" s="50" t="str">
        <f>VLOOKUP(Table8[[#This Row],[CustomerID]],Table15[[#All],[CustomerID]:[Company Name]],2,FALSE)</f>
        <v>Shopping Channel</v>
      </c>
      <c r="E7158" s="51">
        <v>45030</v>
      </c>
      <c r="F7158" s="50">
        <v>5</v>
      </c>
      <c r="G7158" s="50" t="str">
        <f>VLOOKUP(Table8[[#This Row],[ProductID]],Table12[[#All],[ProductID]:[ProductFullName]],3,FALSE)</f>
        <v>Product E</v>
      </c>
      <c r="H7158" s="50">
        <v>4</v>
      </c>
      <c r="I7158" s="52">
        <v>45030.477129629631</v>
      </c>
      <c r="J7158" s="50">
        <v>125</v>
      </c>
      <c r="K7158" s="51">
        <v>45030.96875</v>
      </c>
      <c r="L7158" s="53"/>
      <c r="M7158" s="54">
        <v>1</v>
      </c>
    </row>
    <row r="7159" spans="2:13" x14ac:dyDescent="0.3">
      <c r="B7159" s="49">
        <v>26002</v>
      </c>
      <c r="C7159" s="50">
        <v>741</v>
      </c>
      <c r="D7159" s="50" t="str">
        <f>VLOOKUP(Table8[[#This Row],[CustomerID]],Table15[[#All],[CustomerID]:[Company Name]],2,FALSE)</f>
        <v>Splash Body Care</v>
      </c>
      <c r="E7159" s="51">
        <v>45030</v>
      </c>
      <c r="F7159" s="50">
        <v>4</v>
      </c>
      <c r="G7159" s="50" t="str">
        <f>VLOOKUP(Table8[[#This Row],[ProductID]],Table12[[#All],[ProductID]:[ProductFullName]],3,FALSE)</f>
        <v>Product D</v>
      </c>
      <c r="H7159" s="50">
        <v>6</v>
      </c>
      <c r="I7159" s="52">
        <v>45030.489340277782</v>
      </c>
      <c r="J7159" s="50">
        <v>117</v>
      </c>
      <c r="K7159" s="51">
        <v>45030.96875</v>
      </c>
      <c r="L7159" s="53"/>
      <c r="M7159" s="54">
        <v>1</v>
      </c>
    </row>
    <row r="7160" spans="2:13" x14ac:dyDescent="0.3">
      <c r="B7160" s="49">
        <v>26003</v>
      </c>
      <c r="C7160" s="50">
        <v>31</v>
      </c>
      <c r="D7160" s="50" t="str">
        <f>VLOOKUP(Table8[[#This Row],[CustomerID]],Table15[[#All],[CustomerID]:[Company Name]],2,FALSE)</f>
        <v>FULTON'S PHARMACY</v>
      </c>
      <c r="E7160" s="51">
        <v>45030</v>
      </c>
      <c r="F7160" s="50">
        <v>1</v>
      </c>
      <c r="G7160" s="50" t="str">
        <f>VLOOKUP(Table8[[#This Row],[ProductID]],Table12[[#All],[ProductID]:[ProductFullName]],3,FALSE)</f>
        <v>Product A</v>
      </c>
      <c r="H7160" s="50">
        <v>4</v>
      </c>
      <c r="I7160" s="52">
        <v>45030.506250000006</v>
      </c>
      <c r="J7160" s="50">
        <v>108</v>
      </c>
      <c r="K7160" s="51">
        <v>45030.96875</v>
      </c>
      <c r="L7160" s="53"/>
      <c r="M7160" s="54">
        <v>1</v>
      </c>
    </row>
    <row r="7161" spans="2:13" x14ac:dyDescent="0.3">
      <c r="B7161" s="49">
        <v>26004</v>
      </c>
      <c r="C7161" s="50">
        <v>457</v>
      </c>
      <c r="D7161" s="50" t="str">
        <f>VLOOKUP(Table8[[#This Row],[CustomerID]],Table15[[#All],[CustomerID]:[Company Name]],2,FALSE)</f>
        <v>Zak's Natural Foods</v>
      </c>
      <c r="E7161" s="51">
        <v>45030</v>
      </c>
      <c r="F7161" s="50">
        <v>3</v>
      </c>
      <c r="G7161" s="50" t="str">
        <f>VLOOKUP(Table8[[#This Row],[ProductID]],Table12[[#All],[ProductID]:[ProductFullName]],3,FALSE)</f>
        <v>Product C</v>
      </c>
      <c r="H7161" s="50">
        <v>5</v>
      </c>
      <c r="I7161" s="52">
        <v>45030.517280092601</v>
      </c>
      <c r="J7161" s="50">
        <v>109</v>
      </c>
      <c r="K7161" s="51">
        <v>45030.96875</v>
      </c>
      <c r="L7161" s="53"/>
      <c r="M7161" s="54">
        <v>1</v>
      </c>
    </row>
    <row r="7162" spans="2:13" x14ac:dyDescent="0.3">
      <c r="B7162" s="49">
        <v>26005</v>
      </c>
      <c r="C7162" s="50">
        <v>700</v>
      </c>
      <c r="D7162" s="50" t="str">
        <f>VLOOKUP(Table8[[#This Row],[CustomerID]],Table15[[#All],[CustomerID]:[Company Name]],2,FALSE)</f>
        <v>Pharmasave - 015</v>
      </c>
      <c r="E7162" s="51">
        <v>45030</v>
      </c>
      <c r="F7162" s="50">
        <v>1</v>
      </c>
      <c r="G7162" s="50" t="str">
        <f>VLOOKUP(Table8[[#This Row],[ProductID]],Table12[[#All],[ProductID]:[ProductFullName]],3,FALSE)</f>
        <v>Product A</v>
      </c>
      <c r="H7162" s="50">
        <v>5</v>
      </c>
      <c r="I7162" s="52">
        <v>45030.534305555564</v>
      </c>
      <c r="J7162" s="50">
        <v>118</v>
      </c>
      <c r="K7162" s="51">
        <v>45030.96875</v>
      </c>
      <c r="L7162" s="53"/>
      <c r="M7162" s="54">
        <v>1</v>
      </c>
    </row>
    <row r="7163" spans="2:13" x14ac:dyDescent="0.3">
      <c r="B7163" s="49">
        <v>26006</v>
      </c>
      <c r="C7163" s="50">
        <v>243</v>
      </c>
      <c r="D7163" s="50" t="str">
        <f>VLOOKUP(Table8[[#This Row],[CustomerID]],Table15[[#All],[CustomerID]:[Company Name]],2,FALSE)</f>
        <v>Extreme  Retail Inc</v>
      </c>
      <c r="E7163" s="51">
        <v>45030</v>
      </c>
      <c r="F7163" s="50">
        <v>5</v>
      </c>
      <c r="G7163" s="50" t="str">
        <f>VLOOKUP(Table8[[#This Row],[ProductID]],Table12[[#All],[ProductID]:[ProductFullName]],3,FALSE)</f>
        <v>Product E</v>
      </c>
      <c r="H7163" s="50">
        <v>6</v>
      </c>
      <c r="I7163" s="52">
        <v>45030.54726851853</v>
      </c>
      <c r="J7163" s="50">
        <v>122</v>
      </c>
      <c r="K7163" s="51">
        <v>45030.96875</v>
      </c>
      <c r="L7163" s="53"/>
      <c r="M7163" s="54">
        <v>1</v>
      </c>
    </row>
    <row r="7164" spans="2:13" x14ac:dyDescent="0.3">
      <c r="B7164" s="49">
        <v>26007</v>
      </c>
      <c r="C7164" s="50">
        <v>1329</v>
      </c>
      <c r="D7164" s="50" t="str">
        <f>VLOOKUP(Table8[[#This Row],[CustomerID]],Table15[[#All],[CustomerID]:[Company Name]],2,FALSE)</f>
        <v>Designing Woman</v>
      </c>
      <c r="E7164" s="51">
        <v>45030</v>
      </c>
      <c r="F7164" s="50">
        <v>2</v>
      </c>
      <c r="G7164" s="50" t="str">
        <f>VLOOKUP(Table8[[#This Row],[ProductID]],Table12[[#All],[ProductID]:[ProductFullName]],3,FALSE)</f>
        <v>Product B</v>
      </c>
      <c r="H7164" s="50">
        <v>7</v>
      </c>
      <c r="I7164" s="52">
        <v>45030.559375000012</v>
      </c>
      <c r="J7164" s="50">
        <v>112</v>
      </c>
      <c r="K7164" s="51">
        <v>45030.96875</v>
      </c>
      <c r="L7164" s="53"/>
      <c r="M7164" s="54">
        <v>1</v>
      </c>
    </row>
    <row r="7165" spans="2:13" x14ac:dyDescent="0.3">
      <c r="B7165" s="49">
        <v>26008</v>
      </c>
      <c r="C7165" s="50">
        <v>1412</v>
      </c>
      <c r="D7165" s="50" t="str">
        <f>VLOOKUP(Table8[[#This Row],[CustomerID]],Table15[[#All],[CustomerID]:[Company Name]],2,FALSE)</f>
        <v>Unipharm Wholesale Drugs Ltd.</v>
      </c>
      <c r="E7165" s="51">
        <v>45030</v>
      </c>
      <c r="F7165" s="50">
        <v>2</v>
      </c>
      <c r="G7165" s="50" t="str">
        <f>VLOOKUP(Table8[[#This Row],[ProductID]],Table12[[#All],[ProductID]:[ProductFullName]],3,FALSE)</f>
        <v>Product B</v>
      </c>
      <c r="H7165" s="50">
        <v>4</v>
      </c>
      <c r="I7165" s="52">
        <v>45030.572905092602</v>
      </c>
      <c r="J7165" s="50">
        <v>133</v>
      </c>
      <c r="K7165" s="51">
        <v>45030.96875</v>
      </c>
      <c r="L7165" s="53"/>
      <c r="M7165" s="54">
        <v>1</v>
      </c>
    </row>
    <row r="7166" spans="2:13" x14ac:dyDescent="0.3">
      <c r="B7166" s="49">
        <v>26009</v>
      </c>
      <c r="C7166" s="50">
        <v>34</v>
      </c>
      <c r="D7166" s="50" t="str">
        <f>VLOOKUP(Table8[[#This Row],[CustomerID]],Table15[[#All],[CustomerID]:[Company Name]],2,FALSE)</f>
        <v>Ahead Of Hair</v>
      </c>
      <c r="E7166" s="51">
        <v>45030</v>
      </c>
      <c r="F7166" s="50">
        <v>5</v>
      </c>
      <c r="G7166" s="50" t="str">
        <f>VLOOKUP(Table8[[#This Row],[ProductID]],Table12[[#All],[ProductID]:[ProductFullName]],3,FALSE)</f>
        <v>Product E</v>
      </c>
      <c r="H7166" s="50">
        <v>2</v>
      </c>
      <c r="I7166" s="52">
        <v>45030.584525462975</v>
      </c>
      <c r="J7166" s="50">
        <v>108</v>
      </c>
      <c r="K7166" s="51">
        <v>45030.96875</v>
      </c>
      <c r="L7166" s="53"/>
      <c r="M7166" s="54">
        <v>1</v>
      </c>
    </row>
    <row r="7167" spans="2:13" x14ac:dyDescent="0.3">
      <c r="B7167" s="49">
        <v>26010</v>
      </c>
      <c r="C7167" s="50">
        <v>459</v>
      </c>
      <c r="D7167" s="50" t="str">
        <f>VLOOKUP(Table8[[#This Row],[CustomerID]],Table15[[#All],[CustomerID]:[Company Name]],2,FALSE)</f>
        <v>Polar Bear Trading Post</v>
      </c>
      <c r="E7167" s="51">
        <v>45030</v>
      </c>
      <c r="F7167" s="50">
        <v>1</v>
      </c>
      <c r="G7167" s="50" t="str">
        <f>VLOOKUP(Table8[[#This Row],[ProductID]],Table12[[#All],[ProductID]:[ProductFullName]],3,FALSE)</f>
        <v>Product A</v>
      </c>
      <c r="H7167" s="50">
        <v>3</v>
      </c>
      <c r="I7167" s="52">
        <v>45030.596180555571</v>
      </c>
      <c r="J7167" s="50">
        <v>134</v>
      </c>
      <c r="K7167" s="51">
        <v>45030.96875</v>
      </c>
      <c r="L7167" s="53"/>
      <c r="M7167" s="54">
        <v>1</v>
      </c>
    </row>
    <row r="7168" spans="2:13" x14ac:dyDescent="0.3">
      <c r="B7168" s="49">
        <v>26011</v>
      </c>
      <c r="C7168" s="50">
        <v>327</v>
      </c>
      <c r="D7168" s="50" t="str">
        <f>VLOOKUP(Table8[[#This Row],[CustomerID]],Table15[[#All],[CustomerID]:[Company Name]],2,FALSE)</f>
        <v>Toronto Zoo</v>
      </c>
      <c r="E7168" s="51">
        <v>45030</v>
      </c>
      <c r="F7168" s="50">
        <v>6</v>
      </c>
      <c r="G7168" s="50" t="str">
        <f>VLOOKUP(Table8[[#This Row],[ProductID]],Table12[[#All],[ProductID]:[ProductFullName]],3,FALSE)</f>
        <v>Product F</v>
      </c>
      <c r="H7168" s="50">
        <v>6</v>
      </c>
      <c r="I7168" s="52">
        <v>45030.607800925944</v>
      </c>
      <c r="J7168" s="50">
        <v>115</v>
      </c>
      <c r="K7168" s="51">
        <v>45030.96875</v>
      </c>
      <c r="L7168" s="53"/>
      <c r="M7168" s="54">
        <v>1</v>
      </c>
    </row>
    <row r="7169" spans="2:13" x14ac:dyDescent="0.3">
      <c r="B7169" s="49">
        <v>26012</v>
      </c>
      <c r="C7169" s="50">
        <v>1035</v>
      </c>
      <c r="D7169" s="50" t="str">
        <f>VLOOKUP(Table8[[#This Row],[CustomerID]],Table15[[#All],[CustomerID]:[Company Name]],2,FALSE)</f>
        <v>Priss Pots Place C/O Fireballs</v>
      </c>
      <c r="E7169" s="51">
        <v>45030</v>
      </c>
      <c r="F7169" s="50">
        <v>5</v>
      </c>
      <c r="G7169" s="50" t="str">
        <f>VLOOKUP(Table8[[#This Row],[ProductID]],Table12[[#All],[ProductID]:[ProductFullName]],3,FALSE)</f>
        <v>Product E</v>
      </c>
      <c r="H7169" s="50">
        <v>6</v>
      </c>
      <c r="I7169" s="52">
        <v>45030.623460648167</v>
      </c>
      <c r="J7169" s="50">
        <v>110</v>
      </c>
      <c r="K7169" s="51">
        <v>45030.96875</v>
      </c>
      <c r="L7169" s="53"/>
      <c r="M7169" s="54">
        <v>1</v>
      </c>
    </row>
    <row r="7170" spans="2:13" x14ac:dyDescent="0.3">
      <c r="B7170" s="49">
        <v>26013</v>
      </c>
      <c r="C7170" s="50">
        <v>533</v>
      </c>
      <c r="D7170" s="50" t="str">
        <f>VLOOKUP(Table8[[#This Row],[CustomerID]],Table15[[#All],[CustomerID]:[Company Name]],2,FALSE)</f>
        <v>Beadplus</v>
      </c>
      <c r="E7170" s="51">
        <v>45030</v>
      </c>
      <c r="F7170" s="50">
        <v>5</v>
      </c>
      <c r="G7170" s="50" t="str">
        <f>VLOOKUP(Table8[[#This Row],[ProductID]],Table12[[#All],[ProductID]:[ProductFullName]],3,FALSE)</f>
        <v>Product E</v>
      </c>
      <c r="H7170" s="50">
        <v>2</v>
      </c>
      <c r="I7170" s="52">
        <v>45030.637997685204</v>
      </c>
      <c r="J7170" s="50">
        <v>118</v>
      </c>
      <c r="K7170" s="51">
        <v>45030.96875</v>
      </c>
      <c r="L7170" s="53"/>
      <c r="M7170" s="54">
        <v>1</v>
      </c>
    </row>
    <row r="7171" spans="2:13" x14ac:dyDescent="0.3">
      <c r="B7171" s="49">
        <v>26014</v>
      </c>
      <c r="C7171" s="50">
        <v>559</v>
      </c>
      <c r="D7171" s="50" t="str">
        <f>VLOOKUP(Table8[[#This Row],[CustomerID]],Table15[[#All],[CustomerID]:[Company Name]],2,FALSE)</f>
        <v>Your Dollar Store With More</v>
      </c>
      <c r="E7171" s="51">
        <v>45030</v>
      </c>
      <c r="F7171" s="50">
        <v>3</v>
      </c>
      <c r="G7171" s="50" t="str">
        <f>VLOOKUP(Table8[[#This Row],[ProductID]],Table12[[#All],[ProductID]:[ProductFullName]],3,FALSE)</f>
        <v>Product C</v>
      </c>
      <c r="H7171" s="50">
        <v>3</v>
      </c>
      <c r="I7171" s="52">
        <v>45030.647488425944</v>
      </c>
      <c r="J7171" s="50">
        <v>120</v>
      </c>
      <c r="K7171" s="51">
        <v>45030.96875</v>
      </c>
      <c r="L7171" s="53"/>
      <c r="M7171" s="54">
        <v>1</v>
      </c>
    </row>
    <row r="7172" spans="2:13" x14ac:dyDescent="0.3">
      <c r="B7172" s="49">
        <v>26015</v>
      </c>
      <c r="C7172" s="50">
        <v>156</v>
      </c>
      <c r="D7172" s="50" t="str">
        <f>VLOOKUP(Table8[[#This Row],[CustomerID]],Table15[[#All],[CustomerID]:[Company Name]],2,FALSE)</f>
        <v>S &amp; R Dept Store</v>
      </c>
      <c r="E7172" s="51">
        <v>45030</v>
      </c>
      <c r="F7172" s="50">
        <v>5</v>
      </c>
      <c r="G7172" s="50" t="str">
        <f>VLOOKUP(Table8[[#This Row],[ProductID]],Table12[[#All],[ProductID]:[ProductFullName]],3,FALSE)</f>
        <v>Product E</v>
      </c>
      <c r="H7172" s="50">
        <v>7</v>
      </c>
      <c r="I7172" s="52">
        <v>45030.658715277794</v>
      </c>
      <c r="J7172" s="50">
        <v>119</v>
      </c>
      <c r="K7172" s="51">
        <v>45030.96875</v>
      </c>
      <c r="L7172" s="53"/>
      <c r="M7172" s="54">
        <v>1</v>
      </c>
    </row>
    <row r="7173" spans="2:13" x14ac:dyDescent="0.3">
      <c r="B7173" s="49">
        <v>26016</v>
      </c>
      <c r="C7173" s="50">
        <v>789</v>
      </c>
      <c r="D7173" s="50" t="str">
        <f>VLOOKUP(Table8[[#This Row],[CustomerID]],Table15[[#All],[CustomerID]:[Company Name]],2,FALSE)</f>
        <v>Four the fun of it</v>
      </c>
      <c r="E7173" s="51">
        <v>45030</v>
      </c>
      <c r="F7173" s="50">
        <v>5</v>
      </c>
      <c r="G7173" s="50" t="str">
        <f>VLOOKUP(Table8[[#This Row],[ProductID]],Table12[[#All],[ProductID]:[ProductFullName]],3,FALSE)</f>
        <v>Product E</v>
      </c>
      <c r="H7173" s="50">
        <v>2</v>
      </c>
      <c r="I7173" s="52">
        <v>45030.67105324076</v>
      </c>
      <c r="J7173" s="50">
        <v>130</v>
      </c>
      <c r="K7173" s="51">
        <v>45030.96875</v>
      </c>
      <c r="L7173" s="53"/>
      <c r="M7173" s="54">
        <v>1</v>
      </c>
    </row>
    <row r="7174" spans="2:13" x14ac:dyDescent="0.3">
      <c r="B7174" s="49">
        <v>26017</v>
      </c>
      <c r="C7174" s="50">
        <v>565</v>
      </c>
      <c r="D7174" s="50" t="str">
        <f>VLOOKUP(Table8[[#This Row],[CustomerID]],Table15[[#All],[CustomerID]:[Company Name]],2,FALSE)</f>
        <v>Kelly's Closet</v>
      </c>
      <c r="E7174" s="51">
        <v>45030</v>
      </c>
      <c r="F7174" s="50">
        <v>4</v>
      </c>
      <c r="G7174" s="50" t="str">
        <f>VLOOKUP(Table8[[#This Row],[ProductID]],Table12[[#All],[ProductID]:[ProductFullName]],3,FALSE)</f>
        <v>Product D</v>
      </c>
      <c r="H7174" s="50">
        <v>3</v>
      </c>
      <c r="I7174" s="52">
        <v>45030.68153935187</v>
      </c>
      <c r="J7174" s="50">
        <v>124</v>
      </c>
      <c r="K7174" s="51">
        <v>45030.96875</v>
      </c>
      <c r="L7174" s="53"/>
      <c r="M7174" s="54">
        <v>1</v>
      </c>
    </row>
    <row r="7175" spans="2:13" x14ac:dyDescent="0.3">
      <c r="B7175" s="49">
        <v>26018</v>
      </c>
      <c r="C7175" s="50">
        <v>65</v>
      </c>
      <c r="D7175" s="50" t="str">
        <f>VLOOKUP(Table8[[#This Row],[CustomerID]],Table15[[#All],[CustomerID]:[Company Name]],2,FALSE)</f>
        <v>PHARMASAVE 526</v>
      </c>
      <c r="E7175" s="51">
        <v>45030</v>
      </c>
      <c r="F7175" s="50">
        <v>6</v>
      </c>
      <c r="G7175" s="50" t="str">
        <f>VLOOKUP(Table8[[#This Row],[ProductID]],Table12[[#All],[ProductID]:[ProductFullName]],3,FALSE)</f>
        <v>Product F</v>
      </c>
      <c r="H7175" s="50">
        <v>5</v>
      </c>
      <c r="I7175" s="52">
        <v>45030.691273148164</v>
      </c>
      <c r="J7175" s="50">
        <v>117</v>
      </c>
      <c r="K7175" s="51">
        <v>45030.96875</v>
      </c>
      <c r="L7175" s="53"/>
      <c r="M7175" s="54">
        <v>1</v>
      </c>
    </row>
    <row r="7176" spans="2:13" x14ac:dyDescent="0.3">
      <c r="B7176" s="49">
        <v>26019</v>
      </c>
      <c r="C7176" s="50">
        <v>73</v>
      </c>
      <c r="D7176" s="50" t="str">
        <f>VLOOKUP(Table8[[#This Row],[CustomerID]],Table15[[#All],[CustomerID]:[Company Name]],2,FALSE)</f>
        <v>Canadian Tire # 491</v>
      </c>
      <c r="E7176" s="51">
        <v>45030</v>
      </c>
      <c r="F7176" s="50">
        <v>2</v>
      </c>
      <c r="G7176" s="50" t="str">
        <f>VLOOKUP(Table8[[#This Row],[ProductID]],Table12[[#All],[ProductID]:[ProductFullName]],3,FALSE)</f>
        <v>Product B</v>
      </c>
      <c r="H7176" s="50">
        <v>7</v>
      </c>
      <c r="I7176" s="52">
        <v>45030.702233796314</v>
      </c>
      <c r="J7176" s="50">
        <v>129</v>
      </c>
      <c r="K7176" s="51">
        <v>45030.96875</v>
      </c>
      <c r="L7176" s="53"/>
      <c r="M7176" s="54">
        <v>1</v>
      </c>
    </row>
    <row r="7177" spans="2:13" x14ac:dyDescent="0.3">
      <c r="B7177" s="49">
        <v>26020</v>
      </c>
      <c r="C7177" s="50">
        <v>1072</v>
      </c>
      <c r="D7177" s="50" t="str">
        <f>VLOOKUP(Table8[[#This Row],[CustomerID]],Table15[[#All],[CustomerID]:[Company Name]],2,FALSE)</f>
        <v>Cutting Corners Framing &amp; Art Gallery</v>
      </c>
      <c r="E7177" s="51">
        <v>45030</v>
      </c>
      <c r="F7177" s="50">
        <v>4</v>
      </c>
      <c r="G7177" s="50" t="str">
        <f>VLOOKUP(Table8[[#This Row],[ProductID]],Table12[[#All],[ProductID]:[ProductFullName]],3,FALSE)</f>
        <v>Product D</v>
      </c>
      <c r="H7177" s="50">
        <v>7</v>
      </c>
      <c r="I7177" s="52">
        <v>45030.71619212965</v>
      </c>
      <c r="J7177" s="50">
        <v>113</v>
      </c>
      <c r="K7177" s="51">
        <v>45030.96875</v>
      </c>
      <c r="L7177" s="53"/>
      <c r="M7177" s="54">
        <v>1</v>
      </c>
    </row>
    <row r="7178" spans="2:13" x14ac:dyDescent="0.3">
      <c r="B7178" s="49">
        <v>26021</v>
      </c>
      <c r="C7178" s="50">
        <v>272</v>
      </c>
      <c r="D7178" s="50" t="str">
        <f>VLOOKUP(Table8[[#This Row],[CustomerID]],Table15[[#All],[CustomerID]:[Company Name]],2,FALSE)</f>
        <v>Shopper Drug Mart #902</v>
      </c>
      <c r="E7178" s="51">
        <v>45030</v>
      </c>
      <c r="F7178" s="50">
        <v>5</v>
      </c>
      <c r="G7178" s="50" t="str">
        <f>VLOOKUP(Table8[[#This Row],[ProductID]],Table12[[#All],[ProductID]:[ProductFullName]],3,FALSE)</f>
        <v>Product E</v>
      </c>
      <c r="H7178" s="50">
        <v>4</v>
      </c>
      <c r="I7178" s="52">
        <v>45030.729571759279</v>
      </c>
      <c r="J7178" s="50">
        <v>105</v>
      </c>
      <c r="K7178" s="51">
        <v>45030.96875</v>
      </c>
      <c r="L7178" s="53"/>
      <c r="M7178" s="54">
        <v>1</v>
      </c>
    </row>
    <row r="7179" spans="2:13" x14ac:dyDescent="0.3">
      <c r="B7179" s="49">
        <v>26022</v>
      </c>
      <c r="C7179" s="50">
        <v>1265</v>
      </c>
      <c r="D7179" s="50" t="str">
        <f>VLOOKUP(Table8[[#This Row],[CustomerID]],Table15[[#All],[CustomerID]:[Company Name]],2,FALSE)</f>
        <v>Card Smart</v>
      </c>
      <c r="E7179" s="51">
        <v>45033</v>
      </c>
      <c r="F7179" s="50">
        <v>2</v>
      </c>
      <c r="G7179" s="50" t="str">
        <f>VLOOKUP(Table8[[#This Row],[ProductID]],Table12[[#All],[ProductID]:[ProductFullName]],3,FALSE)</f>
        <v>Product B</v>
      </c>
      <c r="H7179" s="50">
        <v>7</v>
      </c>
      <c r="I7179" s="52">
        <v>45033.333333333336</v>
      </c>
      <c r="J7179" s="50">
        <v>114</v>
      </c>
      <c r="K7179" s="51">
        <v>45033.941666666666</v>
      </c>
      <c r="L7179" s="53"/>
      <c r="M7179" s="54">
        <v>1</v>
      </c>
    </row>
    <row r="7180" spans="2:13" x14ac:dyDescent="0.3">
      <c r="B7180" s="49">
        <v>26023</v>
      </c>
      <c r="C7180" s="50">
        <v>1349</v>
      </c>
      <c r="D7180" s="50" t="str">
        <f>VLOOKUP(Table8[[#This Row],[CustomerID]],Table15[[#All],[CustomerID]:[Company Name]],2,FALSE)</f>
        <v>The Gift House</v>
      </c>
      <c r="E7180" s="51">
        <v>45033</v>
      </c>
      <c r="F7180" s="50">
        <v>6</v>
      </c>
      <c r="G7180" s="50" t="str">
        <f>VLOOKUP(Table8[[#This Row],[ProductID]],Table12[[#All],[ProductID]:[ProductFullName]],3,FALSE)</f>
        <v>Product F</v>
      </c>
      <c r="H7180" s="50">
        <v>7</v>
      </c>
      <c r="I7180" s="52">
        <v>45033.348611111112</v>
      </c>
      <c r="J7180" s="50">
        <v>105</v>
      </c>
      <c r="K7180" s="51">
        <v>45033.941666666666</v>
      </c>
      <c r="L7180" s="53"/>
      <c r="M7180" s="54">
        <v>1</v>
      </c>
    </row>
    <row r="7181" spans="2:13" x14ac:dyDescent="0.3">
      <c r="B7181" s="49">
        <v>26024</v>
      </c>
      <c r="C7181" s="50">
        <v>30</v>
      </c>
      <c r="D7181" s="50" t="str">
        <f>VLOOKUP(Table8[[#This Row],[CustomerID]],Table15[[#All],[CustomerID]:[Company Name]],2,FALSE)</f>
        <v>Sea Wreath Gift</v>
      </c>
      <c r="E7181" s="51">
        <v>45033</v>
      </c>
      <c r="F7181" s="50">
        <v>3</v>
      </c>
      <c r="G7181" s="50" t="str">
        <f>VLOOKUP(Table8[[#This Row],[ProductID]],Table12[[#All],[ProductID]:[ProductFullName]],3,FALSE)</f>
        <v>Product C</v>
      </c>
      <c r="H7181" s="50">
        <v>4</v>
      </c>
      <c r="I7181" s="52">
        <v>45033.359756944446</v>
      </c>
      <c r="J7181" s="50">
        <v>122</v>
      </c>
      <c r="K7181" s="51">
        <v>45033.941666666666</v>
      </c>
      <c r="L7181" s="53"/>
      <c r="M7181" s="54">
        <v>1</v>
      </c>
    </row>
    <row r="7182" spans="2:13" x14ac:dyDescent="0.3">
      <c r="B7182" s="49">
        <v>26025</v>
      </c>
      <c r="C7182" s="50">
        <v>687</v>
      </c>
      <c r="D7182" s="50" t="str">
        <f>VLOOKUP(Table8[[#This Row],[CustomerID]],Table15[[#All],[CustomerID]:[Company Name]],2,FALSE)</f>
        <v>Your Dollar Store With More #149</v>
      </c>
      <c r="E7182" s="51">
        <v>45033</v>
      </c>
      <c r="F7182" s="50">
        <v>5</v>
      </c>
      <c r="G7182" s="50" t="str">
        <f>VLOOKUP(Table8[[#This Row],[ProductID]],Table12[[#All],[ProductID]:[ProductFullName]],3,FALSE)</f>
        <v>Product E</v>
      </c>
      <c r="H7182" s="50">
        <v>5</v>
      </c>
      <c r="I7182" s="52">
        <v>45033.369988425926</v>
      </c>
      <c r="J7182" s="50">
        <v>105</v>
      </c>
      <c r="K7182" s="51">
        <v>45033.941666666666</v>
      </c>
      <c r="L7182" s="53"/>
      <c r="M7182" s="54">
        <v>1</v>
      </c>
    </row>
    <row r="7183" spans="2:13" x14ac:dyDescent="0.3">
      <c r="B7183" s="49">
        <v>26026</v>
      </c>
      <c r="C7183" s="50">
        <v>908</v>
      </c>
      <c r="D7183" s="50" t="str">
        <f>VLOOKUP(Table8[[#This Row],[CustomerID]],Table15[[#All],[CustomerID]:[Company Name]],2,FALSE)</f>
        <v>Value Drugs</v>
      </c>
      <c r="E7183" s="51">
        <v>45033</v>
      </c>
      <c r="F7183" s="50">
        <v>1</v>
      </c>
      <c r="G7183" s="50" t="str">
        <f>VLOOKUP(Table8[[#This Row],[ProductID]],Table12[[#All],[ProductID]:[ProductFullName]],3,FALSE)</f>
        <v>Product A</v>
      </c>
      <c r="H7183" s="50">
        <v>5</v>
      </c>
      <c r="I7183" s="52">
        <v>45033.385057870371</v>
      </c>
      <c r="J7183" s="50">
        <v>110</v>
      </c>
      <c r="K7183" s="51">
        <v>45033.941666666666</v>
      </c>
      <c r="L7183" s="53"/>
      <c r="M7183" s="54">
        <v>1</v>
      </c>
    </row>
    <row r="7184" spans="2:13" x14ac:dyDescent="0.3">
      <c r="B7184" s="49">
        <v>26027</v>
      </c>
      <c r="C7184" s="50">
        <v>450</v>
      </c>
      <c r="D7184" s="50" t="str">
        <f>VLOOKUP(Table8[[#This Row],[CustomerID]],Table15[[#All],[CustomerID]:[Company Name]],2,FALSE)</f>
        <v>Teddybears &amp; Friends</v>
      </c>
      <c r="E7184" s="51">
        <v>45033</v>
      </c>
      <c r="F7184" s="50">
        <v>6</v>
      </c>
      <c r="G7184" s="50" t="str">
        <f>VLOOKUP(Table8[[#This Row],[ProductID]],Table12[[#All],[ProductID]:[ProductFullName]],3,FALSE)</f>
        <v>Product F</v>
      </c>
      <c r="H7184" s="50">
        <v>6</v>
      </c>
      <c r="I7184" s="52">
        <v>45033.393993055557</v>
      </c>
      <c r="J7184" s="50">
        <v>116</v>
      </c>
      <c r="K7184" s="51">
        <v>45033.941666666666</v>
      </c>
      <c r="L7184" s="53"/>
      <c r="M7184" s="54">
        <v>1</v>
      </c>
    </row>
    <row r="7185" spans="2:13" x14ac:dyDescent="0.3">
      <c r="B7185" s="49">
        <v>26028</v>
      </c>
      <c r="C7185" s="50">
        <v>1080</v>
      </c>
      <c r="D7185" s="50" t="str">
        <f>VLOOKUP(Table8[[#This Row],[CustomerID]],Table15[[#All],[CustomerID]:[Company Name]],2,FALSE)</f>
        <v>Forest General Hospital</v>
      </c>
      <c r="E7185" s="51">
        <v>45033</v>
      </c>
      <c r="F7185" s="50">
        <v>4</v>
      </c>
      <c r="G7185" s="50" t="str">
        <f>VLOOKUP(Table8[[#This Row],[ProductID]],Table12[[#All],[ProductID]:[ProductFullName]],3,FALSE)</f>
        <v>Product D</v>
      </c>
      <c r="H7185" s="50">
        <v>6</v>
      </c>
      <c r="I7185" s="52">
        <v>45033.410520833335</v>
      </c>
      <c r="J7185" s="50">
        <v>119</v>
      </c>
      <c r="K7185" s="51">
        <v>45033.941666666666</v>
      </c>
      <c r="L7185" s="53"/>
      <c r="M7185" s="54">
        <v>1</v>
      </c>
    </row>
    <row r="7186" spans="2:13" x14ac:dyDescent="0.3">
      <c r="B7186" s="49">
        <v>26029</v>
      </c>
      <c r="C7186" s="50">
        <v>1139</v>
      </c>
      <c r="D7186" s="50" t="str">
        <f>VLOOKUP(Table8[[#This Row],[CustomerID]],Table15[[#All],[CustomerID]:[Company Name]],2,FALSE)</f>
        <v>Millie's Gift Haus</v>
      </c>
      <c r="E7186" s="51">
        <v>45033</v>
      </c>
      <c r="F7186" s="50">
        <v>5</v>
      </c>
      <c r="G7186" s="50" t="str">
        <f>VLOOKUP(Table8[[#This Row],[ProductID]],Table12[[#All],[ProductID]:[ProductFullName]],3,FALSE)</f>
        <v>Product E</v>
      </c>
      <c r="H7186" s="50">
        <v>5</v>
      </c>
      <c r="I7186" s="52">
        <v>45033.42324074074</v>
      </c>
      <c r="J7186" s="50">
        <v>133</v>
      </c>
      <c r="K7186" s="51">
        <v>45033.941666666666</v>
      </c>
      <c r="L7186" s="53"/>
      <c r="M7186" s="54">
        <v>1</v>
      </c>
    </row>
    <row r="7187" spans="2:13" x14ac:dyDescent="0.3">
      <c r="B7187" s="49">
        <v>26030</v>
      </c>
      <c r="C7187" s="50">
        <v>316</v>
      </c>
      <c r="D7187" s="50" t="str">
        <f>VLOOKUP(Table8[[#This Row],[CustomerID]],Table15[[#All],[CustomerID]:[Company Name]],2,FALSE)</f>
        <v>Dell IDA</v>
      </c>
      <c r="E7187" s="51">
        <v>45033</v>
      </c>
      <c r="F7187" s="50">
        <v>1</v>
      </c>
      <c r="G7187" s="50" t="str">
        <f>VLOOKUP(Table8[[#This Row],[ProductID]],Table12[[#All],[ProductID]:[ProductFullName]],3,FALSE)</f>
        <v>Product A</v>
      </c>
      <c r="H7187" s="50">
        <v>7</v>
      </c>
      <c r="I7187" s="52">
        <v>45033.440347222218</v>
      </c>
      <c r="J7187" s="50">
        <v>119</v>
      </c>
      <c r="K7187" s="51">
        <v>45033.941666666666</v>
      </c>
      <c r="L7187" s="53"/>
      <c r="M7187" s="54">
        <v>1</v>
      </c>
    </row>
    <row r="7188" spans="2:13" x14ac:dyDescent="0.3">
      <c r="B7188" s="49">
        <v>26031</v>
      </c>
      <c r="C7188" s="50">
        <v>549</v>
      </c>
      <c r="D7188" s="50" t="str">
        <f>VLOOKUP(Table8[[#This Row],[CustomerID]],Table15[[#All],[CustomerID]:[Company Name]],2,FALSE)</f>
        <v>East Village</v>
      </c>
      <c r="E7188" s="51">
        <v>45033</v>
      </c>
      <c r="F7188" s="50">
        <v>4</v>
      </c>
      <c r="G7188" s="50" t="str">
        <f>VLOOKUP(Table8[[#This Row],[ProductID]],Table12[[#All],[ProductID]:[ProductFullName]],3,FALSE)</f>
        <v>Product D</v>
      </c>
      <c r="H7188" s="50">
        <v>7</v>
      </c>
      <c r="I7188" s="52">
        <v>45033.45480324074</v>
      </c>
      <c r="J7188" s="50">
        <v>121</v>
      </c>
      <c r="K7188" s="51">
        <v>45033.941666666666</v>
      </c>
      <c r="L7188" s="53"/>
      <c r="M7188" s="54">
        <v>1</v>
      </c>
    </row>
    <row r="7189" spans="2:13" x14ac:dyDescent="0.3">
      <c r="B7189" s="49">
        <v>26032</v>
      </c>
      <c r="C7189" s="50">
        <v>247</v>
      </c>
      <c r="D7189" s="50" t="str">
        <f>VLOOKUP(Table8[[#This Row],[CustomerID]],Table15[[#All],[CustomerID]:[Company Name]],2,FALSE)</f>
        <v>THE CLOTHES GARDEN</v>
      </c>
      <c r="E7189" s="51">
        <v>45033</v>
      </c>
      <c r="F7189" s="50">
        <v>4</v>
      </c>
      <c r="G7189" s="50" t="str">
        <f>VLOOKUP(Table8[[#This Row],[ProductID]],Table12[[#All],[ProductID]:[ProductFullName]],3,FALSE)</f>
        <v>Product D</v>
      </c>
      <c r="H7189" s="50">
        <v>2</v>
      </c>
      <c r="I7189" s="52">
        <v>45033.470752314817</v>
      </c>
      <c r="J7189" s="50">
        <v>117</v>
      </c>
      <c r="K7189" s="51">
        <v>45033.941666666666</v>
      </c>
      <c r="L7189" s="53"/>
      <c r="M7189" s="54">
        <v>1</v>
      </c>
    </row>
    <row r="7190" spans="2:13" x14ac:dyDescent="0.3">
      <c r="B7190" s="49">
        <v>26033</v>
      </c>
      <c r="C7190" s="50">
        <v>106</v>
      </c>
      <c r="D7190" s="50" t="str">
        <f>VLOOKUP(Table8[[#This Row],[CustomerID]],Table15[[#All],[CustomerID]:[Company Name]],2,FALSE)</f>
        <v>Z'axe Inc.</v>
      </c>
      <c r="E7190" s="51">
        <v>45033</v>
      </c>
      <c r="F7190" s="50">
        <v>5</v>
      </c>
      <c r="G7190" s="50" t="str">
        <f>VLOOKUP(Table8[[#This Row],[ProductID]],Table12[[#All],[ProductID]:[ProductFullName]],3,FALSE)</f>
        <v>Product E</v>
      </c>
      <c r="H7190" s="50">
        <v>2</v>
      </c>
      <c r="I7190" s="52">
        <v>45033.484212962969</v>
      </c>
      <c r="J7190" s="50">
        <v>114</v>
      </c>
      <c r="K7190" s="51">
        <v>45033.941666666666</v>
      </c>
      <c r="L7190" s="53"/>
      <c r="M7190" s="54">
        <v>1</v>
      </c>
    </row>
    <row r="7191" spans="2:13" x14ac:dyDescent="0.3">
      <c r="B7191" s="49">
        <v>26034</v>
      </c>
      <c r="C7191" s="50">
        <v>857</v>
      </c>
      <c r="D7191" s="50" t="str">
        <f>VLOOKUP(Table8[[#This Row],[CustomerID]],Table15[[#All],[CustomerID]:[Company Name]],2,FALSE)</f>
        <v>Milano Jewelry Inc</v>
      </c>
      <c r="E7191" s="51">
        <v>45033</v>
      </c>
      <c r="F7191" s="50">
        <v>4</v>
      </c>
      <c r="G7191" s="50" t="str">
        <f>VLOOKUP(Table8[[#This Row],[ProductID]],Table12[[#All],[ProductID]:[ProductFullName]],3,FALSE)</f>
        <v>Product D</v>
      </c>
      <c r="H7191" s="50">
        <v>6</v>
      </c>
      <c r="I7191" s="52">
        <v>45033.500706018523</v>
      </c>
      <c r="J7191" s="50">
        <v>105</v>
      </c>
      <c r="K7191" s="51">
        <v>45033.941666666666</v>
      </c>
      <c r="L7191" s="53"/>
      <c r="M7191" s="54">
        <v>1</v>
      </c>
    </row>
    <row r="7192" spans="2:13" x14ac:dyDescent="0.3">
      <c r="B7192" s="49">
        <v>26035</v>
      </c>
      <c r="C7192" s="50">
        <v>1344</v>
      </c>
      <c r="D7192" s="50" t="str">
        <f>VLOOKUP(Table8[[#This Row],[CustomerID]],Table15[[#All],[CustomerID]:[Company Name]],2,FALSE)</f>
        <v>Davison's Drug</v>
      </c>
      <c r="E7192" s="51">
        <v>45033</v>
      </c>
      <c r="F7192" s="50">
        <v>4</v>
      </c>
      <c r="G7192" s="50" t="str">
        <f>VLOOKUP(Table8[[#This Row],[ProductID]],Table12[[#All],[ProductID]:[ProductFullName]],3,FALSE)</f>
        <v>Product D</v>
      </c>
      <c r="H7192" s="50">
        <v>7</v>
      </c>
      <c r="I7192" s="52">
        <v>45033.510104166671</v>
      </c>
      <c r="J7192" s="50">
        <v>114</v>
      </c>
      <c r="K7192" s="51">
        <v>45033.941666666666</v>
      </c>
      <c r="L7192" s="53"/>
      <c r="M7192" s="54">
        <v>1</v>
      </c>
    </row>
    <row r="7193" spans="2:13" x14ac:dyDescent="0.3">
      <c r="B7193" s="49">
        <v>26036</v>
      </c>
      <c r="C7193" s="50">
        <v>1186</v>
      </c>
      <c r="D7193" s="50" t="str">
        <f>VLOOKUP(Table8[[#This Row],[CustomerID]],Table15[[#All],[CustomerID]:[Company Name]],2,FALSE)</f>
        <v>Ginny's Hallmark</v>
      </c>
      <c r="E7193" s="51">
        <v>45033</v>
      </c>
      <c r="F7193" s="50">
        <v>4</v>
      </c>
      <c r="G7193" s="50" t="str">
        <f>VLOOKUP(Table8[[#This Row],[ProductID]],Table12[[#All],[ProductID]:[ProductFullName]],3,FALSE)</f>
        <v>Product D</v>
      </c>
      <c r="H7193" s="50">
        <v>7</v>
      </c>
      <c r="I7193" s="52">
        <v>45033.52243055556</v>
      </c>
      <c r="J7193" s="50">
        <v>112</v>
      </c>
      <c r="K7193" s="51">
        <v>45033.941666666666</v>
      </c>
      <c r="L7193" s="53"/>
      <c r="M7193" s="54">
        <v>1</v>
      </c>
    </row>
    <row r="7194" spans="2:13" x14ac:dyDescent="0.3">
      <c r="B7194" s="49">
        <v>26037</v>
      </c>
      <c r="C7194" s="50">
        <v>981</v>
      </c>
      <c r="D7194" s="50" t="str">
        <f>VLOOKUP(Table8[[#This Row],[CustomerID]],Table15[[#All],[CustomerID]:[Company Name]],2,FALSE)</f>
        <v>COWBOY STUFF</v>
      </c>
      <c r="E7194" s="51">
        <v>45033</v>
      </c>
      <c r="F7194" s="50">
        <v>3</v>
      </c>
      <c r="G7194" s="50" t="str">
        <f>VLOOKUP(Table8[[#This Row],[ProductID]],Table12[[#All],[ProductID]:[ProductFullName]],3,FALSE)</f>
        <v>Product C</v>
      </c>
      <c r="H7194" s="50">
        <v>2</v>
      </c>
      <c r="I7194" s="52">
        <v>45033.539432870377</v>
      </c>
      <c r="J7194" s="50">
        <v>105</v>
      </c>
      <c r="K7194" s="51">
        <v>45033.941666666666</v>
      </c>
      <c r="L7194" s="53"/>
      <c r="M7194" s="54">
        <v>1</v>
      </c>
    </row>
    <row r="7195" spans="2:13" x14ac:dyDescent="0.3">
      <c r="B7195" s="49">
        <v>26038</v>
      </c>
      <c r="C7195" s="50">
        <v>29</v>
      </c>
      <c r="D7195" s="50" t="str">
        <f>VLOOKUP(Table8[[#This Row],[CustomerID]],Table15[[#All],[CustomerID]:[Company Name]],2,FALSE)</f>
        <v>Pharmasave #802</v>
      </c>
      <c r="E7195" s="51">
        <v>45033</v>
      </c>
      <c r="F7195" s="50">
        <v>5</v>
      </c>
      <c r="G7195" s="50" t="str">
        <f>VLOOKUP(Table8[[#This Row],[ProductID]],Table12[[#All],[ProductID]:[ProductFullName]],3,FALSE)</f>
        <v>Product E</v>
      </c>
      <c r="H7195" s="50">
        <v>6</v>
      </c>
      <c r="I7195" s="52">
        <v>45033.549606481487</v>
      </c>
      <c r="J7195" s="50">
        <v>126</v>
      </c>
      <c r="K7195" s="51">
        <v>45033.941666666666</v>
      </c>
      <c r="L7195" s="53"/>
      <c r="M7195" s="54">
        <v>1</v>
      </c>
    </row>
    <row r="7196" spans="2:13" x14ac:dyDescent="0.3">
      <c r="B7196" s="49">
        <v>26039</v>
      </c>
      <c r="C7196" s="50">
        <v>66</v>
      </c>
      <c r="D7196" s="50" t="str">
        <f>VLOOKUP(Table8[[#This Row],[CustomerID]],Table15[[#All],[CustomerID]:[Company Name]],2,FALSE)</f>
        <v>Freeman's PharmaChoice</v>
      </c>
      <c r="E7196" s="51">
        <v>45033</v>
      </c>
      <c r="F7196" s="50">
        <v>5</v>
      </c>
      <c r="G7196" s="50" t="str">
        <f>VLOOKUP(Table8[[#This Row],[ProductID]],Table12[[#All],[ProductID]:[ProductFullName]],3,FALSE)</f>
        <v>Product E</v>
      </c>
      <c r="H7196" s="50">
        <v>5</v>
      </c>
      <c r="I7196" s="52">
        <v>45033.56391203704</v>
      </c>
      <c r="J7196" s="50">
        <v>127</v>
      </c>
      <c r="K7196" s="51">
        <v>45033.941666666666</v>
      </c>
      <c r="L7196" s="53"/>
      <c r="M7196" s="54">
        <v>1</v>
      </c>
    </row>
    <row r="7197" spans="2:13" x14ac:dyDescent="0.3">
      <c r="B7197" s="49">
        <v>26040</v>
      </c>
      <c r="C7197" s="50">
        <v>872</v>
      </c>
      <c r="D7197" s="50" t="str">
        <f>VLOOKUP(Table8[[#This Row],[CustomerID]],Table15[[#All],[CustomerID]:[Company Name]],2,FALSE)</f>
        <v>Zitomer</v>
      </c>
      <c r="E7197" s="51">
        <v>45033</v>
      </c>
      <c r="F7197" s="50">
        <v>1</v>
      </c>
      <c r="G7197" s="50" t="str">
        <f>VLOOKUP(Table8[[#This Row],[ProductID]],Table12[[#All],[ProductID]:[ProductFullName]],3,FALSE)</f>
        <v>Product A</v>
      </c>
      <c r="H7197" s="50">
        <v>6</v>
      </c>
      <c r="I7197" s="52">
        <v>45033.576944444445</v>
      </c>
      <c r="J7197" s="50">
        <v>107</v>
      </c>
      <c r="K7197" s="51">
        <v>45033.941666666666</v>
      </c>
      <c r="L7197" s="53"/>
      <c r="M7197" s="54">
        <v>1</v>
      </c>
    </row>
    <row r="7198" spans="2:13" x14ac:dyDescent="0.3">
      <c r="B7198" s="49">
        <v>26041</v>
      </c>
      <c r="C7198" s="50">
        <v>469</v>
      </c>
      <c r="D7198" s="50" t="str">
        <f>VLOOKUP(Table8[[#This Row],[CustomerID]],Table15[[#All],[CustomerID]:[Company Name]],2,FALSE)</f>
        <v>Dollar Value</v>
      </c>
      <c r="E7198" s="51">
        <v>45033</v>
      </c>
      <c r="F7198" s="50">
        <v>1</v>
      </c>
      <c r="G7198" s="50" t="str">
        <f>VLOOKUP(Table8[[#This Row],[ProductID]],Table12[[#All],[ProductID]:[ProductFullName]],3,FALSE)</f>
        <v>Product A</v>
      </c>
      <c r="H7198" s="50">
        <v>3</v>
      </c>
      <c r="I7198" s="52">
        <v>45033.587592592594</v>
      </c>
      <c r="J7198" s="50">
        <v>112</v>
      </c>
      <c r="K7198" s="51">
        <v>45033.941666666666</v>
      </c>
      <c r="L7198" s="53"/>
      <c r="M7198" s="54">
        <v>1</v>
      </c>
    </row>
    <row r="7199" spans="2:13" x14ac:dyDescent="0.3">
      <c r="B7199" s="49">
        <v>26042</v>
      </c>
      <c r="C7199" s="50">
        <v>1317</v>
      </c>
      <c r="D7199" s="50" t="str">
        <f>VLOOKUP(Table8[[#This Row],[CustomerID]],Table15[[#All],[CustomerID]:[Company Name]],2,FALSE)</f>
        <v>Anna's Cards &amp; Gifts</v>
      </c>
      <c r="E7199" s="51">
        <v>45033</v>
      </c>
      <c r="F7199" s="50">
        <v>2</v>
      </c>
      <c r="G7199" s="50" t="str">
        <f>VLOOKUP(Table8[[#This Row],[ProductID]],Table12[[#All],[ProductID]:[ProductFullName]],3,FALSE)</f>
        <v>Product B</v>
      </c>
      <c r="H7199" s="50">
        <v>4</v>
      </c>
      <c r="I7199" s="52">
        <v>45033.600335648152</v>
      </c>
      <c r="J7199" s="50">
        <v>129</v>
      </c>
      <c r="K7199" s="51">
        <v>45033.941666666666</v>
      </c>
      <c r="L7199" s="53"/>
      <c r="M7199" s="54">
        <v>1</v>
      </c>
    </row>
    <row r="7200" spans="2:13" x14ac:dyDescent="0.3">
      <c r="B7200" s="49">
        <v>26043</v>
      </c>
      <c r="C7200" s="50">
        <v>1346</v>
      </c>
      <c r="D7200" s="50" t="str">
        <f>VLOOKUP(Table8[[#This Row],[CustomerID]],Table15[[#All],[CustomerID]:[Company Name]],2,FALSE)</f>
        <v>Merrytime</v>
      </c>
      <c r="E7200" s="51">
        <v>45033</v>
      </c>
      <c r="F7200" s="50">
        <v>3</v>
      </c>
      <c r="G7200" s="50" t="str">
        <f>VLOOKUP(Table8[[#This Row],[ProductID]],Table12[[#All],[ProductID]:[ProductFullName]],3,FALSE)</f>
        <v>Product C</v>
      </c>
      <c r="H7200" s="50">
        <v>6</v>
      </c>
      <c r="I7200" s="52">
        <v>45033.611585648156</v>
      </c>
      <c r="J7200" s="50">
        <v>108</v>
      </c>
      <c r="K7200" s="51">
        <v>45033.941666666666</v>
      </c>
      <c r="L7200" s="53"/>
      <c r="M7200" s="54">
        <v>1</v>
      </c>
    </row>
    <row r="7201" spans="2:13" x14ac:dyDescent="0.3">
      <c r="B7201" s="49">
        <v>26044</v>
      </c>
      <c r="C7201" s="50">
        <v>846</v>
      </c>
      <c r="D7201" s="50" t="str">
        <f>VLOOKUP(Table8[[#This Row],[CustomerID]],Table15[[#All],[CustomerID]:[Company Name]],2,FALSE)</f>
        <v>Madison Pharmacy</v>
      </c>
      <c r="E7201" s="51">
        <v>45033</v>
      </c>
      <c r="F7201" s="50">
        <v>6</v>
      </c>
      <c r="G7201" s="50" t="str">
        <f>VLOOKUP(Table8[[#This Row],[ProductID]],Table12[[#All],[ProductID]:[ProductFullName]],3,FALSE)</f>
        <v>Product F</v>
      </c>
      <c r="H7201" s="50">
        <v>5</v>
      </c>
      <c r="I7201" s="52">
        <v>45033.625115740746</v>
      </c>
      <c r="J7201" s="50">
        <v>114</v>
      </c>
      <c r="K7201" s="51">
        <v>45033.941666666666</v>
      </c>
      <c r="L7201" s="53"/>
      <c r="M7201" s="54">
        <v>1</v>
      </c>
    </row>
    <row r="7202" spans="2:13" x14ac:dyDescent="0.3">
      <c r="B7202" s="49">
        <v>26045</v>
      </c>
      <c r="C7202" s="50">
        <v>1262</v>
      </c>
      <c r="D7202" s="50" t="str">
        <f>VLOOKUP(Table8[[#This Row],[CustomerID]],Table15[[#All],[CustomerID]:[Company Name]],2,FALSE)</f>
        <v>Twigs</v>
      </c>
      <c r="E7202" s="51">
        <v>45033</v>
      </c>
      <c r="F7202" s="50">
        <v>4</v>
      </c>
      <c r="G7202" s="50" t="str">
        <f>VLOOKUP(Table8[[#This Row],[ProductID]],Table12[[#All],[ProductID]:[ProductFullName]],3,FALSE)</f>
        <v>Product D</v>
      </c>
      <c r="H7202" s="50">
        <v>7</v>
      </c>
      <c r="I7202" s="52">
        <v>45033.637465277781</v>
      </c>
      <c r="J7202" s="50">
        <v>117</v>
      </c>
      <c r="K7202" s="51">
        <v>45033.941666666666</v>
      </c>
      <c r="L7202" s="53"/>
      <c r="M7202" s="54">
        <v>1</v>
      </c>
    </row>
    <row r="7203" spans="2:13" x14ac:dyDescent="0.3">
      <c r="B7203" s="49">
        <v>26046</v>
      </c>
      <c r="C7203" s="50">
        <v>102</v>
      </c>
      <c r="D7203" s="50" t="str">
        <f>VLOOKUP(Table8[[#This Row],[CustomerID]],Table15[[#All],[CustomerID]:[Company Name]],2,FALSE)</f>
        <v>B'Belles</v>
      </c>
      <c r="E7203" s="51">
        <v>45033</v>
      </c>
      <c r="F7203" s="50">
        <v>6</v>
      </c>
      <c r="G7203" s="50" t="str">
        <f>VLOOKUP(Table8[[#This Row],[ProductID]],Table12[[#All],[ProductID]:[ProductFullName]],3,FALSE)</f>
        <v>Product F</v>
      </c>
      <c r="H7203" s="50">
        <v>4</v>
      </c>
      <c r="I7203" s="52">
        <v>45033.654236111113</v>
      </c>
      <c r="J7203" s="50">
        <v>129</v>
      </c>
      <c r="K7203" s="51">
        <v>45033.941666666666</v>
      </c>
      <c r="L7203" s="53"/>
      <c r="M7203" s="54">
        <v>1</v>
      </c>
    </row>
    <row r="7204" spans="2:13" x14ac:dyDescent="0.3">
      <c r="B7204" s="49">
        <v>26047</v>
      </c>
      <c r="C7204" s="50">
        <v>300</v>
      </c>
      <c r="D7204" s="50" t="str">
        <f>VLOOKUP(Table8[[#This Row],[CustomerID]],Table15[[#All],[CustomerID]:[Company Name]],2,FALSE)</f>
        <v>Cancraft Marketing</v>
      </c>
      <c r="E7204" s="51">
        <v>45033</v>
      </c>
      <c r="F7204" s="50">
        <v>5</v>
      </c>
      <c r="G7204" s="50" t="str">
        <f>VLOOKUP(Table8[[#This Row],[ProductID]],Table12[[#All],[ProductID]:[ProductFullName]],3,FALSE)</f>
        <v>Product E</v>
      </c>
      <c r="H7204" s="50">
        <v>3</v>
      </c>
      <c r="I7204" s="52">
        <v>45033.665138888893</v>
      </c>
      <c r="J7204" s="50">
        <v>105</v>
      </c>
      <c r="K7204" s="51">
        <v>45033.941666666666</v>
      </c>
      <c r="L7204" s="53"/>
      <c r="M7204" s="54">
        <v>1</v>
      </c>
    </row>
    <row r="7205" spans="2:13" x14ac:dyDescent="0.3">
      <c r="B7205" s="49">
        <v>26048</v>
      </c>
      <c r="C7205" s="50">
        <v>193</v>
      </c>
      <c r="D7205" s="50" t="str">
        <f>VLOOKUP(Table8[[#This Row],[CustomerID]],Table15[[#All],[CustomerID]:[Company Name]],2,FALSE)</f>
        <v>Lovell Drugs</v>
      </c>
      <c r="E7205" s="51">
        <v>45033</v>
      </c>
      <c r="F7205" s="50">
        <v>5</v>
      </c>
      <c r="G7205" s="50" t="str">
        <f>VLOOKUP(Table8[[#This Row],[ProductID]],Table12[[#All],[ProductID]:[ProductFullName]],3,FALSE)</f>
        <v>Product E</v>
      </c>
      <c r="H7205" s="50">
        <v>5</v>
      </c>
      <c r="I7205" s="52">
        <v>45033.678506944452</v>
      </c>
      <c r="J7205" s="50">
        <v>121</v>
      </c>
      <c r="K7205" s="51">
        <v>45033.941666666666</v>
      </c>
      <c r="L7205" s="53"/>
      <c r="M7205" s="54">
        <v>1</v>
      </c>
    </row>
    <row r="7206" spans="2:13" x14ac:dyDescent="0.3">
      <c r="B7206" s="49">
        <v>26049</v>
      </c>
      <c r="C7206" s="50">
        <v>766</v>
      </c>
      <c r="D7206" s="50" t="str">
        <f>VLOOKUP(Table8[[#This Row],[CustomerID]],Table15[[#All],[CustomerID]:[Company Name]],2,FALSE)</f>
        <v>Homespun Garden</v>
      </c>
      <c r="E7206" s="51">
        <v>45033</v>
      </c>
      <c r="F7206" s="50">
        <v>4</v>
      </c>
      <c r="G7206" s="50" t="str">
        <f>VLOOKUP(Table8[[#This Row],[ProductID]],Table12[[#All],[ProductID]:[ProductFullName]],3,FALSE)</f>
        <v>Product D</v>
      </c>
      <c r="H7206" s="50">
        <v>4</v>
      </c>
      <c r="I7206" s="52">
        <v>45033.694490740745</v>
      </c>
      <c r="J7206" s="50">
        <v>111</v>
      </c>
      <c r="K7206" s="51">
        <v>45033.941666666666</v>
      </c>
      <c r="L7206" s="53"/>
      <c r="M7206" s="54">
        <v>1</v>
      </c>
    </row>
    <row r="7207" spans="2:13" x14ac:dyDescent="0.3">
      <c r="B7207" s="49">
        <v>26050</v>
      </c>
      <c r="C7207" s="50">
        <v>571</v>
      </c>
      <c r="D7207" s="50" t="str">
        <f>VLOOKUP(Table8[[#This Row],[CustomerID]],Table15[[#All],[CustomerID]:[Company Name]],2,FALSE)</f>
        <v>Jasper Hawes</v>
      </c>
      <c r="E7207" s="51">
        <v>45033</v>
      </c>
      <c r="F7207" s="50">
        <v>5</v>
      </c>
      <c r="G7207" s="50" t="str">
        <f>VLOOKUP(Table8[[#This Row],[ProductID]],Table12[[#All],[ProductID]:[ProductFullName]],3,FALSE)</f>
        <v>Product E</v>
      </c>
      <c r="H7207" s="50">
        <v>2</v>
      </c>
      <c r="I7207" s="52">
        <v>45033.703356481485</v>
      </c>
      <c r="J7207" s="50">
        <v>119</v>
      </c>
      <c r="K7207" s="51">
        <v>45033.941666666666</v>
      </c>
      <c r="L7207" s="53"/>
      <c r="M7207" s="54">
        <v>1</v>
      </c>
    </row>
    <row r="7208" spans="2:13" x14ac:dyDescent="0.3">
      <c r="B7208" s="49">
        <v>26051</v>
      </c>
      <c r="C7208" s="50">
        <v>851</v>
      </c>
      <c r="D7208" s="50" t="str">
        <f>VLOOKUP(Table8[[#This Row],[CustomerID]],Table15[[#All],[CustomerID]:[Company Name]],2,FALSE)</f>
        <v>Donnas Hallmark</v>
      </c>
      <c r="E7208" s="51">
        <v>45033</v>
      </c>
      <c r="F7208" s="50">
        <v>4</v>
      </c>
      <c r="G7208" s="50" t="str">
        <f>VLOOKUP(Table8[[#This Row],[ProductID]],Table12[[#All],[ProductID]:[ProductFullName]],3,FALSE)</f>
        <v>Product D</v>
      </c>
      <c r="H7208" s="50">
        <v>2</v>
      </c>
      <c r="I7208" s="52">
        <v>45033.719942129632</v>
      </c>
      <c r="J7208" s="50">
        <v>110</v>
      </c>
      <c r="K7208" s="51">
        <v>45033.941666666666</v>
      </c>
      <c r="L7208" s="53"/>
      <c r="M7208" s="54">
        <v>1</v>
      </c>
    </row>
    <row r="7209" spans="2:13" x14ac:dyDescent="0.3">
      <c r="B7209" s="49">
        <v>26052</v>
      </c>
      <c r="C7209" s="50">
        <v>1159</v>
      </c>
      <c r="D7209" s="50" t="str">
        <f>VLOOKUP(Table8[[#This Row],[CustomerID]],Table15[[#All],[CustomerID]:[Company Name]],2,FALSE)</f>
        <v>Capers</v>
      </c>
      <c r="E7209" s="51">
        <v>45033</v>
      </c>
      <c r="F7209" s="50">
        <v>6</v>
      </c>
      <c r="G7209" s="50" t="str">
        <f>VLOOKUP(Table8[[#This Row],[ProductID]],Table12[[#All],[ProductID]:[ProductFullName]],3,FALSE)</f>
        <v>Product F</v>
      </c>
      <c r="H7209" s="50">
        <v>2</v>
      </c>
      <c r="I7209" s="52">
        <v>45033.735358796301</v>
      </c>
      <c r="J7209" s="50">
        <v>123</v>
      </c>
      <c r="K7209" s="51">
        <v>45033.941666666666</v>
      </c>
      <c r="L7209" s="53"/>
      <c r="M7209" s="54">
        <v>1</v>
      </c>
    </row>
    <row r="7210" spans="2:13" x14ac:dyDescent="0.3">
      <c r="B7210" s="49">
        <v>26053</v>
      </c>
      <c r="C7210" s="50">
        <v>969</v>
      </c>
      <c r="D7210" s="50" t="str">
        <f>VLOOKUP(Table8[[#This Row],[CustomerID]],Table15[[#All],[CustomerID]:[Company Name]],2,FALSE)</f>
        <v>Paoli Pharmacy</v>
      </c>
      <c r="E7210" s="51">
        <v>45033</v>
      </c>
      <c r="F7210" s="50">
        <v>1</v>
      </c>
      <c r="G7210" s="50" t="str">
        <f>VLOOKUP(Table8[[#This Row],[ProductID]],Table12[[#All],[ProductID]:[ProductFullName]],3,FALSE)</f>
        <v>Product A</v>
      </c>
      <c r="H7210" s="50">
        <v>5</v>
      </c>
      <c r="I7210" s="52">
        <v>45033.750289351854</v>
      </c>
      <c r="J7210" s="50">
        <v>121</v>
      </c>
      <c r="K7210" s="51">
        <v>45033.941666666666</v>
      </c>
      <c r="L7210" s="53"/>
      <c r="M7210" s="54">
        <v>1</v>
      </c>
    </row>
    <row r="7211" spans="2:13" x14ac:dyDescent="0.3">
      <c r="B7211" s="49">
        <v>26054</v>
      </c>
      <c r="C7211" s="50">
        <v>1249</v>
      </c>
      <c r="D7211" s="50" t="str">
        <f>VLOOKUP(Table8[[#This Row],[CustomerID]],Table15[[#All],[CustomerID]:[Company Name]],2,FALSE)</f>
        <v>West Valley Medical Center</v>
      </c>
      <c r="E7211" s="51">
        <v>45034</v>
      </c>
      <c r="F7211" s="50">
        <v>5</v>
      </c>
      <c r="G7211" s="50" t="str">
        <f>VLOOKUP(Table8[[#This Row],[ProductID]],Table12[[#All],[ProductID]:[ProductFullName]],3,FALSE)</f>
        <v>Product E</v>
      </c>
      <c r="H7211" s="50">
        <v>4</v>
      </c>
      <c r="I7211" s="52">
        <v>45034.333333333336</v>
      </c>
      <c r="J7211" s="50">
        <v>134</v>
      </c>
      <c r="K7211" s="51">
        <v>45034.964583333334</v>
      </c>
      <c r="L7211" s="53"/>
      <c r="M7211" s="54">
        <v>1</v>
      </c>
    </row>
    <row r="7212" spans="2:13" x14ac:dyDescent="0.3">
      <c r="B7212" s="49">
        <v>26055</v>
      </c>
      <c r="C7212" s="50">
        <v>477</v>
      </c>
      <c r="D7212" s="50" t="str">
        <f>VLOOKUP(Table8[[#This Row],[CustomerID]],Table15[[#All],[CustomerID]:[Company Name]],2,FALSE)</f>
        <v>Dollar Klub</v>
      </c>
      <c r="E7212" s="51">
        <v>45034</v>
      </c>
      <c r="F7212" s="50">
        <v>6</v>
      </c>
      <c r="G7212" s="50" t="str">
        <f>VLOOKUP(Table8[[#This Row],[ProductID]],Table12[[#All],[ProductID]:[ProductFullName]],3,FALSE)</f>
        <v>Product F</v>
      </c>
      <c r="H7212" s="50">
        <v>5</v>
      </c>
      <c r="I7212" s="52">
        <v>45034.347222222226</v>
      </c>
      <c r="J7212" s="50">
        <v>131</v>
      </c>
      <c r="K7212" s="51">
        <v>45034.964583333334</v>
      </c>
      <c r="L7212" s="53"/>
      <c r="M7212" s="54">
        <v>1</v>
      </c>
    </row>
    <row r="7213" spans="2:13" x14ac:dyDescent="0.3">
      <c r="B7213" s="49">
        <v>26056</v>
      </c>
      <c r="C7213" s="50">
        <v>1329</v>
      </c>
      <c r="D7213" s="50" t="str">
        <f>VLOOKUP(Table8[[#This Row],[CustomerID]],Table15[[#All],[CustomerID]:[Company Name]],2,FALSE)</f>
        <v>Designing Woman</v>
      </c>
      <c r="E7213" s="51">
        <v>45034</v>
      </c>
      <c r="F7213" s="50">
        <v>2</v>
      </c>
      <c r="G7213" s="50" t="str">
        <f>VLOOKUP(Table8[[#This Row],[ProductID]],Table12[[#All],[ProductID]:[ProductFullName]],3,FALSE)</f>
        <v>Product B</v>
      </c>
      <c r="H7213" s="50">
        <v>7</v>
      </c>
      <c r="I7213" s="52">
        <v>45034.360520833339</v>
      </c>
      <c r="J7213" s="50">
        <v>114</v>
      </c>
      <c r="K7213" s="51">
        <v>45034.964583333334</v>
      </c>
      <c r="L7213" s="53"/>
      <c r="M7213" s="54">
        <v>1</v>
      </c>
    </row>
    <row r="7214" spans="2:13" x14ac:dyDescent="0.3">
      <c r="B7214" s="49">
        <v>26057</v>
      </c>
      <c r="C7214" s="50">
        <v>597</v>
      </c>
      <c r="D7214" s="50" t="str">
        <f>VLOOKUP(Table8[[#This Row],[CustomerID]],Table15[[#All],[CustomerID]:[Company Name]],2,FALSE)</f>
        <v>Joints</v>
      </c>
      <c r="E7214" s="51">
        <v>45034</v>
      </c>
      <c r="F7214" s="50">
        <v>6</v>
      </c>
      <c r="G7214" s="50" t="str">
        <f>VLOOKUP(Table8[[#This Row],[ProductID]],Table12[[#All],[ProductID]:[ProductFullName]],3,FALSE)</f>
        <v>Product F</v>
      </c>
      <c r="H7214" s="50">
        <v>3</v>
      </c>
      <c r="I7214" s="52">
        <v>45034.376539351855</v>
      </c>
      <c r="J7214" s="50">
        <v>133</v>
      </c>
      <c r="K7214" s="51">
        <v>45034.964583333334</v>
      </c>
      <c r="L7214" s="53"/>
      <c r="M7214" s="54">
        <v>1</v>
      </c>
    </row>
    <row r="7215" spans="2:13" x14ac:dyDescent="0.3">
      <c r="B7215" s="49">
        <v>26058</v>
      </c>
      <c r="C7215" s="50">
        <v>636</v>
      </c>
      <c r="D7215" s="50" t="str">
        <f>VLOOKUP(Table8[[#This Row],[CustomerID]],Table15[[#All],[CustomerID]:[Company Name]],2,FALSE)</f>
        <v>Huckleberry General Store</v>
      </c>
      <c r="E7215" s="51">
        <v>45034</v>
      </c>
      <c r="F7215" s="50">
        <v>2</v>
      </c>
      <c r="G7215" s="50" t="str">
        <f>VLOOKUP(Table8[[#This Row],[ProductID]],Table12[[#All],[ProductID]:[ProductFullName]],3,FALSE)</f>
        <v>Product B</v>
      </c>
      <c r="H7215" s="50">
        <v>4</v>
      </c>
      <c r="I7215" s="52">
        <v>45034.389745370376</v>
      </c>
      <c r="J7215" s="50">
        <v>129</v>
      </c>
      <c r="K7215" s="51">
        <v>45034.964583333334</v>
      </c>
      <c r="L7215" s="53"/>
      <c r="M7215" s="54">
        <v>1</v>
      </c>
    </row>
    <row r="7216" spans="2:13" x14ac:dyDescent="0.3">
      <c r="B7216" s="49">
        <v>26059</v>
      </c>
      <c r="C7216" s="50">
        <v>934</v>
      </c>
      <c r="D7216" s="50" t="str">
        <f>VLOOKUP(Table8[[#This Row],[CustomerID]],Table15[[#All],[CustomerID]:[Company Name]],2,FALSE)</f>
        <v>THE NEST EGG</v>
      </c>
      <c r="E7216" s="51">
        <v>45034</v>
      </c>
      <c r="F7216" s="50">
        <v>2</v>
      </c>
      <c r="G7216" s="50" t="str">
        <f>VLOOKUP(Table8[[#This Row],[ProductID]],Table12[[#All],[ProductID]:[ProductFullName]],3,FALSE)</f>
        <v>Product B</v>
      </c>
      <c r="H7216" s="50">
        <v>7</v>
      </c>
      <c r="I7216" s="52">
        <v>45034.40528935186</v>
      </c>
      <c r="J7216" s="50">
        <v>133</v>
      </c>
      <c r="K7216" s="51">
        <v>45034.964583333334</v>
      </c>
      <c r="L7216" s="53"/>
      <c r="M7216" s="54">
        <v>1</v>
      </c>
    </row>
    <row r="7217" spans="2:13" x14ac:dyDescent="0.3">
      <c r="B7217" s="49">
        <v>26060</v>
      </c>
      <c r="C7217" s="50">
        <v>1307</v>
      </c>
      <c r="D7217" s="50" t="str">
        <f>VLOOKUP(Table8[[#This Row],[CustomerID]],Table15[[#All],[CustomerID]:[Company Name]],2,FALSE)</f>
        <v>Garlan's</v>
      </c>
      <c r="E7217" s="51">
        <v>45034</v>
      </c>
      <c r="F7217" s="50">
        <v>5</v>
      </c>
      <c r="G7217" s="50" t="str">
        <f>VLOOKUP(Table8[[#This Row],[ProductID]],Table12[[#All],[ProductID]:[ProductFullName]],3,FALSE)</f>
        <v>Product E</v>
      </c>
      <c r="H7217" s="50">
        <v>6</v>
      </c>
      <c r="I7217" s="52">
        <v>45034.420844907414</v>
      </c>
      <c r="J7217" s="50">
        <v>107</v>
      </c>
      <c r="K7217" s="51">
        <v>45034.964583333334</v>
      </c>
      <c r="L7217" s="53"/>
      <c r="M7217" s="54">
        <v>1</v>
      </c>
    </row>
    <row r="7218" spans="2:13" x14ac:dyDescent="0.3">
      <c r="B7218" s="49">
        <v>26061</v>
      </c>
      <c r="C7218" s="50">
        <v>1211</v>
      </c>
      <c r="D7218" s="50" t="str">
        <f>VLOOKUP(Table8[[#This Row],[CustomerID]],Table15[[#All],[CustomerID]:[Company Name]],2,FALSE)</f>
        <v>West Field Hallmark &amp; Gift Shop</v>
      </c>
      <c r="E7218" s="51">
        <v>45034</v>
      </c>
      <c r="F7218" s="50">
        <v>3</v>
      </c>
      <c r="G7218" s="50" t="str">
        <f>VLOOKUP(Table8[[#This Row],[ProductID]],Table12[[#All],[ProductID]:[ProductFullName]],3,FALSE)</f>
        <v>Product C</v>
      </c>
      <c r="H7218" s="50">
        <v>5</v>
      </c>
      <c r="I7218" s="52">
        <v>45034.430983796301</v>
      </c>
      <c r="J7218" s="50">
        <v>126</v>
      </c>
      <c r="K7218" s="51">
        <v>45034.964583333334</v>
      </c>
      <c r="L7218" s="53"/>
      <c r="M7218" s="54">
        <v>1</v>
      </c>
    </row>
    <row r="7219" spans="2:13" x14ac:dyDescent="0.3">
      <c r="B7219" s="49">
        <v>26062</v>
      </c>
      <c r="C7219" s="50">
        <v>832</v>
      </c>
      <c r="D7219" s="50" t="str">
        <f>VLOOKUP(Table8[[#This Row],[CustomerID]],Table15[[#All],[CustomerID]:[Company Name]],2,FALSE)</f>
        <v>North Country Pharmacy</v>
      </c>
      <c r="E7219" s="51">
        <v>45034</v>
      </c>
      <c r="F7219" s="50">
        <v>4</v>
      </c>
      <c r="G7219" s="50" t="str">
        <f>VLOOKUP(Table8[[#This Row],[ProductID]],Table12[[#All],[ProductID]:[ProductFullName]],3,FALSE)</f>
        <v>Product D</v>
      </c>
      <c r="H7219" s="50">
        <v>7</v>
      </c>
      <c r="I7219" s="52">
        <v>45034.444270833337</v>
      </c>
      <c r="J7219" s="50">
        <v>123</v>
      </c>
      <c r="K7219" s="51">
        <v>45034.964583333334</v>
      </c>
      <c r="L7219" s="53"/>
      <c r="M7219" s="54">
        <v>1</v>
      </c>
    </row>
    <row r="7220" spans="2:13" x14ac:dyDescent="0.3">
      <c r="B7220" s="49">
        <v>26063</v>
      </c>
      <c r="C7220" s="50">
        <v>1090</v>
      </c>
      <c r="D7220" s="50" t="str">
        <f>VLOOKUP(Table8[[#This Row],[CustomerID]],Table15[[#All],[CustomerID]:[Company Name]],2,FALSE)</f>
        <v>Patti's Enterprises</v>
      </c>
      <c r="E7220" s="51">
        <v>45034</v>
      </c>
      <c r="F7220" s="50">
        <v>4</v>
      </c>
      <c r="G7220" s="50" t="str">
        <f>VLOOKUP(Table8[[#This Row],[ProductID]],Table12[[#All],[ProductID]:[ProductFullName]],3,FALSE)</f>
        <v>Product D</v>
      </c>
      <c r="H7220" s="50">
        <v>3</v>
      </c>
      <c r="I7220" s="52">
        <v>45034.455046296302</v>
      </c>
      <c r="J7220" s="50">
        <v>111</v>
      </c>
      <c r="K7220" s="51">
        <v>45034.964583333334</v>
      </c>
      <c r="L7220" s="53"/>
      <c r="M7220" s="54">
        <v>1</v>
      </c>
    </row>
    <row r="7221" spans="2:13" x14ac:dyDescent="0.3">
      <c r="B7221" s="49">
        <v>26064</v>
      </c>
      <c r="C7221" s="50">
        <v>1215</v>
      </c>
      <c r="D7221" s="50" t="str">
        <f>VLOOKUP(Table8[[#This Row],[CustomerID]],Table15[[#All],[CustomerID]:[Company Name]],2,FALSE)</f>
        <v>Dillar's Inc Olathe, KS</v>
      </c>
      <c r="E7221" s="51">
        <v>45034</v>
      </c>
      <c r="F7221" s="50">
        <v>5</v>
      </c>
      <c r="G7221" s="50" t="str">
        <f>VLOOKUP(Table8[[#This Row],[ProductID]],Table12[[#All],[ProductID]:[ProductFullName]],3,FALSE)</f>
        <v>Product E</v>
      </c>
      <c r="H7221" s="50">
        <v>4</v>
      </c>
      <c r="I7221" s="52">
        <v>45034.468414351861</v>
      </c>
      <c r="J7221" s="50">
        <v>121</v>
      </c>
      <c r="K7221" s="51">
        <v>45034.964583333334</v>
      </c>
      <c r="L7221" s="53"/>
      <c r="M7221" s="54">
        <v>1</v>
      </c>
    </row>
    <row r="7222" spans="2:13" x14ac:dyDescent="0.3">
      <c r="B7222" s="49">
        <v>26065</v>
      </c>
      <c r="C7222" s="50">
        <v>868</v>
      </c>
      <c r="D7222" s="50" t="str">
        <f>VLOOKUP(Table8[[#This Row],[CustomerID]],Table15[[#All],[CustomerID]:[Company Name]],2,FALSE)</f>
        <v>Handmade Blklyn</v>
      </c>
      <c r="E7222" s="51">
        <v>45034</v>
      </c>
      <c r="F7222" s="50">
        <v>3</v>
      </c>
      <c r="G7222" s="50" t="str">
        <f>VLOOKUP(Table8[[#This Row],[ProductID]],Table12[[#All],[ProductID]:[ProductFullName]],3,FALSE)</f>
        <v>Product C</v>
      </c>
      <c r="H7222" s="50">
        <v>6</v>
      </c>
      <c r="I7222" s="52">
        <v>45034.47969907408</v>
      </c>
      <c r="J7222" s="50">
        <v>113</v>
      </c>
      <c r="K7222" s="51">
        <v>45034.964583333334</v>
      </c>
      <c r="L7222" s="53"/>
      <c r="M7222" s="54">
        <v>1</v>
      </c>
    </row>
    <row r="7223" spans="2:13" x14ac:dyDescent="0.3">
      <c r="B7223" s="49">
        <v>26066</v>
      </c>
      <c r="C7223" s="50">
        <v>1225</v>
      </c>
      <c r="D7223" s="50" t="str">
        <f>VLOOKUP(Table8[[#This Row],[CustomerID]],Table15[[#All],[CustomerID]:[Company Name]],2,FALSE)</f>
        <v>J's Hallmark</v>
      </c>
      <c r="E7223" s="51">
        <v>45034</v>
      </c>
      <c r="F7223" s="50">
        <v>5</v>
      </c>
      <c r="G7223" s="50" t="str">
        <f>VLOOKUP(Table8[[#This Row],[ProductID]],Table12[[#All],[ProductID]:[ProductFullName]],3,FALSE)</f>
        <v>Product E</v>
      </c>
      <c r="H7223" s="50">
        <v>5</v>
      </c>
      <c r="I7223" s="52">
        <v>45034.496018518526</v>
      </c>
      <c r="J7223" s="50">
        <v>105</v>
      </c>
      <c r="K7223" s="51">
        <v>45034.964583333334</v>
      </c>
      <c r="L7223" s="53"/>
      <c r="M7223" s="54">
        <v>1</v>
      </c>
    </row>
    <row r="7224" spans="2:13" x14ac:dyDescent="0.3">
      <c r="B7224" s="49">
        <v>26067</v>
      </c>
      <c r="C7224" s="50">
        <v>776</v>
      </c>
      <c r="D7224" s="50" t="str">
        <f>VLOOKUP(Table8[[#This Row],[CustomerID]],Table15[[#All],[CustomerID]:[Company Name]],2,FALSE)</f>
        <v>Things To Treasure Inc.</v>
      </c>
      <c r="E7224" s="51">
        <v>45034</v>
      </c>
      <c r="F7224" s="50">
        <v>2</v>
      </c>
      <c r="G7224" s="50" t="str">
        <f>VLOOKUP(Table8[[#This Row],[ProductID]],Table12[[#All],[ProductID]:[ProductFullName]],3,FALSE)</f>
        <v>Product B</v>
      </c>
      <c r="H7224" s="50">
        <v>6</v>
      </c>
      <c r="I7224" s="52">
        <v>45034.506331018529</v>
      </c>
      <c r="J7224" s="50">
        <v>133</v>
      </c>
      <c r="K7224" s="51">
        <v>45034.964583333334</v>
      </c>
      <c r="L7224" s="53"/>
      <c r="M7224" s="54">
        <v>1</v>
      </c>
    </row>
    <row r="7225" spans="2:13" x14ac:dyDescent="0.3">
      <c r="B7225" s="49">
        <v>26068</v>
      </c>
      <c r="C7225" s="50">
        <v>1326</v>
      </c>
      <c r="D7225" s="50" t="str">
        <f>VLOOKUP(Table8[[#This Row],[CustomerID]],Table15[[#All],[CustomerID]:[Company Name]],2,FALSE)</f>
        <v>A Child's Delight</v>
      </c>
      <c r="E7225" s="51">
        <v>45034</v>
      </c>
      <c r="F7225" s="50">
        <v>5</v>
      </c>
      <c r="G7225" s="50" t="str">
        <f>VLOOKUP(Table8[[#This Row],[ProductID]],Table12[[#All],[ProductID]:[ProductFullName]],3,FALSE)</f>
        <v>Product E</v>
      </c>
      <c r="H7225" s="50">
        <v>4</v>
      </c>
      <c r="I7225" s="52">
        <v>45034.522766203714</v>
      </c>
      <c r="J7225" s="50">
        <v>124</v>
      </c>
      <c r="K7225" s="51">
        <v>45034.964583333334</v>
      </c>
      <c r="L7225" s="53"/>
      <c r="M7225" s="54">
        <v>1</v>
      </c>
    </row>
    <row r="7226" spans="2:13" x14ac:dyDescent="0.3">
      <c r="B7226" s="49">
        <v>26069</v>
      </c>
      <c r="C7226" s="50">
        <v>277</v>
      </c>
      <c r="D7226" s="50" t="str">
        <f>VLOOKUP(Table8[[#This Row],[CustomerID]],Table15[[#All],[CustomerID]:[Company Name]],2,FALSE)</f>
        <v>Pinocchio's Pick Of The Crop</v>
      </c>
      <c r="E7226" s="51">
        <v>45034</v>
      </c>
      <c r="F7226" s="50">
        <v>2</v>
      </c>
      <c r="G7226" s="50" t="str">
        <f>VLOOKUP(Table8[[#This Row],[ProductID]],Table12[[#All],[ProductID]:[ProductFullName]],3,FALSE)</f>
        <v>Product B</v>
      </c>
      <c r="H7226" s="50">
        <v>5</v>
      </c>
      <c r="I7226" s="52">
        <v>45034.538252314822</v>
      </c>
      <c r="J7226" s="50">
        <v>107</v>
      </c>
      <c r="K7226" s="51">
        <v>45034.964583333334</v>
      </c>
      <c r="L7226" s="53"/>
      <c r="M7226" s="54">
        <v>1</v>
      </c>
    </row>
    <row r="7227" spans="2:13" x14ac:dyDescent="0.3">
      <c r="B7227" s="49">
        <v>26070</v>
      </c>
      <c r="C7227" s="50">
        <v>152</v>
      </c>
      <c r="D7227" s="50" t="str">
        <f>VLOOKUP(Table8[[#This Row],[CustomerID]],Table15[[#All],[CustomerID]:[Company Name]],2,FALSE)</f>
        <v>NORTH POLE TREASURES</v>
      </c>
      <c r="E7227" s="51">
        <v>45034</v>
      </c>
      <c r="F7227" s="50">
        <v>2</v>
      </c>
      <c r="G7227" s="50" t="str">
        <f>VLOOKUP(Table8[[#This Row],[ProductID]],Table12[[#All],[ProductID]:[ProductFullName]],3,FALSE)</f>
        <v>Product B</v>
      </c>
      <c r="H7227" s="50">
        <v>2</v>
      </c>
      <c r="I7227" s="52">
        <v>45034.555150462969</v>
      </c>
      <c r="J7227" s="50">
        <v>106</v>
      </c>
      <c r="K7227" s="51">
        <v>45034.964583333334</v>
      </c>
      <c r="L7227" s="53"/>
      <c r="M7227" s="54">
        <v>1</v>
      </c>
    </row>
    <row r="7228" spans="2:13" x14ac:dyDescent="0.3">
      <c r="B7228" s="49">
        <v>26071</v>
      </c>
      <c r="C7228" s="50">
        <v>173</v>
      </c>
      <c r="D7228" s="50" t="str">
        <f>VLOOKUP(Table8[[#This Row],[CustomerID]],Table15[[#All],[CustomerID]:[Company Name]],2,FALSE)</f>
        <v>Apples Of Gold</v>
      </c>
      <c r="E7228" s="51">
        <v>45034</v>
      </c>
      <c r="F7228" s="50">
        <v>5</v>
      </c>
      <c r="G7228" s="50" t="str">
        <f>VLOOKUP(Table8[[#This Row],[ProductID]],Table12[[#All],[ProductID]:[ProductFullName]],3,FALSE)</f>
        <v>Product E</v>
      </c>
      <c r="H7228" s="50">
        <v>5</v>
      </c>
      <c r="I7228" s="52">
        <v>45034.565150462971</v>
      </c>
      <c r="J7228" s="50">
        <v>125</v>
      </c>
      <c r="K7228" s="51">
        <v>45034.964583333334</v>
      </c>
      <c r="L7228" s="53"/>
      <c r="M7228" s="54">
        <v>1</v>
      </c>
    </row>
    <row r="7229" spans="2:13" x14ac:dyDescent="0.3">
      <c r="B7229" s="49">
        <v>26072</v>
      </c>
      <c r="C7229" s="50">
        <v>851</v>
      </c>
      <c r="D7229" s="50" t="str">
        <f>VLOOKUP(Table8[[#This Row],[CustomerID]],Table15[[#All],[CustomerID]:[Company Name]],2,FALSE)</f>
        <v>Donnas Hallmark</v>
      </c>
      <c r="E7229" s="51">
        <v>45034</v>
      </c>
      <c r="F7229" s="50">
        <v>1</v>
      </c>
      <c r="G7229" s="50" t="str">
        <f>VLOOKUP(Table8[[#This Row],[ProductID]],Table12[[#All],[ProductID]:[ProductFullName]],3,FALSE)</f>
        <v>Product A</v>
      </c>
      <c r="H7229" s="50">
        <v>6</v>
      </c>
      <c r="I7229" s="52">
        <v>45034.581863425934</v>
      </c>
      <c r="J7229" s="50">
        <v>116</v>
      </c>
      <c r="K7229" s="51">
        <v>45034.964583333334</v>
      </c>
      <c r="L7229" s="53"/>
      <c r="M7229" s="54">
        <v>1</v>
      </c>
    </row>
    <row r="7230" spans="2:13" x14ac:dyDescent="0.3">
      <c r="B7230" s="49">
        <v>26073</v>
      </c>
      <c r="C7230" s="50">
        <v>497</v>
      </c>
      <c r="D7230" s="50" t="str">
        <f>VLOOKUP(Table8[[#This Row],[CustomerID]],Table15[[#All],[CustomerID]:[Company Name]],2,FALSE)</f>
        <v>Plum Creek Gifts</v>
      </c>
      <c r="E7230" s="51">
        <v>45034</v>
      </c>
      <c r="F7230" s="50">
        <v>5</v>
      </c>
      <c r="G7230" s="50" t="str">
        <f>VLOOKUP(Table8[[#This Row],[ProductID]],Table12[[#All],[ProductID]:[ProductFullName]],3,FALSE)</f>
        <v>Product E</v>
      </c>
      <c r="H7230" s="50">
        <v>6</v>
      </c>
      <c r="I7230" s="52">
        <v>45034.59787037038</v>
      </c>
      <c r="J7230" s="50">
        <v>125</v>
      </c>
      <c r="K7230" s="51">
        <v>45034.964583333334</v>
      </c>
      <c r="L7230" s="53"/>
      <c r="M7230" s="54">
        <v>1</v>
      </c>
    </row>
    <row r="7231" spans="2:13" x14ac:dyDescent="0.3">
      <c r="B7231" s="49">
        <v>26074</v>
      </c>
      <c r="C7231" s="50">
        <v>519</v>
      </c>
      <c r="D7231" s="50" t="str">
        <f>VLOOKUP(Table8[[#This Row],[CustomerID]],Table15[[#All],[CustomerID]:[Company Name]],2,FALSE)</f>
        <v>Hallmark Gold Crown - Brandon</v>
      </c>
      <c r="E7231" s="51">
        <v>45034</v>
      </c>
      <c r="F7231" s="50">
        <v>1</v>
      </c>
      <c r="G7231" s="50" t="str">
        <f>VLOOKUP(Table8[[#This Row],[ProductID]],Table12[[#All],[ProductID]:[ProductFullName]],3,FALSE)</f>
        <v>Product A</v>
      </c>
      <c r="H7231" s="50">
        <v>7</v>
      </c>
      <c r="I7231" s="52">
        <v>45034.614143518527</v>
      </c>
      <c r="J7231" s="50">
        <v>130</v>
      </c>
      <c r="K7231" s="51">
        <v>45034.964583333334</v>
      </c>
      <c r="L7231" s="53"/>
      <c r="M7231" s="54">
        <v>1</v>
      </c>
    </row>
    <row r="7232" spans="2:13" x14ac:dyDescent="0.3">
      <c r="B7232" s="49">
        <v>26075</v>
      </c>
      <c r="C7232" s="50">
        <v>1219</v>
      </c>
      <c r="D7232" s="50" t="str">
        <f>VLOOKUP(Table8[[#This Row],[CustomerID]],Table15[[#All],[CustomerID]:[Company Name]],2,FALSE)</f>
        <v>Dillard's OLathe, KS</v>
      </c>
      <c r="E7232" s="51">
        <v>45034</v>
      </c>
      <c r="F7232" s="50">
        <v>6</v>
      </c>
      <c r="G7232" s="50" t="str">
        <f>VLOOKUP(Table8[[#This Row],[ProductID]],Table12[[#All],[ProductID]:[ProductFullName]],3,FALSE)</f>
        <v>Product F</v>
      </c>
      <c r="H7232" s="50">
        <v>7</v>
      </c>
      <c r="I7232" s="52">
        <v>45034.62776620371</v>
      </c>
      <c r="J7232" s="50">
        <v>110</v>
      </c>
      <c r="K7232" s="51">
        <v>45034.964583333334</v>
      </c>
      <c r="L7232" s="53"/>
      <c r="M7232" s="54">
        <v>1</v>
      </c>
    </row>
    <row r="7233" spans="2:13" x14ac:dyDescent="0.3">
      <c r="B7233" s="49">
        <v>26076</v>
      </c>
      <c r="C7233" s="50">
        <v>764</v>
      </c>
      <c r="D7233" s="50" t="str">
        <f>VLOOKUP(Table8[[#This Row],[CustomerID]],Table15[[#All],[CustomerID]:[Company Name]],2,FALSE)</f>
        <v>e-pill, LLC</v>
      </c>
      <c r="E7233" s="51">
        <v>45034</v>
      </c>
      <c r="F7233" s="50">
        <v>1</v>
      </c>
      <c r="G7233" s="50" t="str">
        <f>VLOOKUP(Table8[[#This Row],[ProductID]],Table12[[#All],[ProductID]:[ProductFullName]],3,FALSE)</f>
        <v>Product A</v>
      </c>
      <c r="H7233" s="50">
        <v>6</v>
      </c>
      <c r="I7233" s="52">
        <v>45034.642303240747</v>
      </c>
      <c r="J7233" s="50">
        <v>108</v>
      </c>
      <c r="K7233" s="51">
        <v>45034.964583333334</v>
      </c>
      <c r="L7233" s="53"/>
      <c r="M7233" s="54">
        <v>1</v>
      </c>
    </row>
    <row r="7234" spans="2:13" x14ac:dyDescent="0.3">
      <c r="B7234" s="49">
        <v>26077</v>
      </c>
      <c r="C7234" s="50">
        <v>129</v>
      </c>
      <c r="D7234" s="50" t="str">
        <f>VLOOKUP(Table8[[#This Row],[CustomerID]],Table15[[#All],[CustomerID]:[Company Name]],2,FALSE)</f>
        <v>Green Gables</v>
      </c>
      <c r="E7234" s="51">
        <v>45034</v>
      </c>
      <c r="F7234" s="50">
        <v>5</v>
      </c>
      <c r="G7234" s="50" t="str">
        <f>VLOOKUP(Table8[[#This Row],[ProductID]],Table12[[#All],[ProductID]:[ProductFullName]],3,FALSE)</f>
        <v>Product E</v>
      </c>
      <c r="H7234" s="50">
        <v>2</v>
      </c>
      <c r="I7234" s="52">
        <v>45034.654201388897</v>
      </c>
      <c r="J7234" s="50">
        <v>106</v>
      </c>
      <c r="K7234" s="51">
        <v>45034.964583333334</v>
      </c>
      <c r="L7234" s="53"/>
      <c r="M7234" s="54">
        <v>1</v>
      </c>
    </row>
    <row r="7235" spans="2:13" x14ac:dyDescent="0.3">
      <c r="B7235" s="49">
        <v>26078</v>
      </c>
      <c r="C7235" s="50">
        <v>1366</v>
      </c>
      <c r="D7235" s="50" t="str">
        <f>VLOOKUP(Table8[[#This Row],[CustomerID]],Table15[[#All],[CustomerID]:[Company Name]],2,FALSE)</f>
        <v>Lakeshore Variety</v>
      </c>
      <c r="E7235" s="51">
        <v>45034</v>
      </c>
      <c r="F7235" s="50">
        <v>1</v>
      </c>
      <c r="G7235" s="50" t="str">
        <f>VLOOKUP(Table8[[#This Row],[ProductID]],Table12[[#All],[ProductID]:[ProductFullName]],3,FALSE)</f>
        <v>Product A</v>
      </c>
      <c r="H7235" s="50">
        <v>7</v>
      </c>
      <c r="I7235" s="52">
        <v>45034.666377314825</v>
      </c>
      <c r="J7235" s="50">
        <v>131</v>
      </c>
      <c r="K7235" s="51">
        <v>45034.964583333334</v>
      </c>
      <c r="L7235" s="53"/>
      <c r="M7235" s="54">
        <v>1</v>
      </c>
    </row>
    <row r="7236" spans="2:13" x14ac:dyDescent="0.3">
      <c r="B7236" s="49">
        <v>26079</v>
      </c>
      <c r="C7236" s="50">
        <v>580</v>
      </c>
      <c r="D7236" s="50" t="str">
        <f>VLOOKUP(Table8[[#This Row],[CustomerID]],Table15[[#All],[CustomerID]:[Company Name]],2,FALSE)</f>
        <v>Valley Jewellers Ltd.</v>
      </c>
      <c r="E7236" s="51">
        <v>45034</v>
      </c>
      <c r="F7236" s="50">
        <v>2</v>
      </c>
      <c r="G7236" s="50" t="str">
        <f>VLOOKUP(Table8[[#This Row],[ProductID]],Table12[[#All],[ProductID]:[ProductFullName]],3,FALSE)</f>
        <v>Product B</v>
      </c>
      <c r="H7236" s="50">
        <v>6</v>
      </c>
      <c r="I7236" s="52">
        <v>45034.683321759272</v>
      </c>
      <c r="J7236" s="50">
        <v>118</v>
      </c>
      <c r="K7236" s="51">
        <v>45034.964583333334</v>
      </c>
      <c r="L7236" s="53"/>
      <c r="M7236" s="54">
        <v>1</v>
      </c>
    </row>
    <row r="7237" spans="2:13" x14ac:dyDescent="0.3">
      <c r="B7237" s="49">
        <v>26080</v>
      </c>
      <c r="C7237" s="50">
        <v>982</v>
      </c>
      <c r="D7237" s="50" t="str">
        <f>VLOOKUP(Table8[[#This Row],[CustomerID]],Table15[[#All],[CustomerID]:[Company Name]],2,FALSE)</f>
        <v>The Tams Corp</v>
      </c>
      <c r="E7237" s="51">
        <v>45034</v>
      </c>
      <c r="F7237" s="50">
        <v>4</v>
      </c>
      <c r="G7237" s="50" t="str">
        <f>VLOOKUP(Table8[[#This Row],[ProductID]],Table12[[#All],[ProductID]:[ProductFullName]],3,FALSE)</f>
        <v>Product D</v>
      </c>
      <c r="H7237" s="50">
        <v>6</v>
      </c>
      <c r="I7237" s="52">
        <v>45034.695590277792</v>
      </c>
      <c r="J7237" s="50">
        <v>117</v>
      </c>
      <c r="K7237" s="51">
        <v>45034.964583333334</v>
      </c>
      <c r="L7237" s="53"/>
      <c r="M7237" s="54">
        <v>1</v>
      </c>
    </row>
    <row r="7238" spans="2:13" x14ac:dyDescent="0.3">
      <c r="B7238" s="49">
        <v>26081</v>
      </c>
      <c r="C7238" s="50">
        <v>936</v>
      </c>
      <c r="D7238" s="50" t="str">
        <f>VLOOKUP(Table8[[#This Row],[CustomerID]],Table15[[#All],[CustomerID]:[Company Name]],2,FALSE)</f>
        <v>Rozmataz Art &amp; Framing</v>
      </c>
      <c r="E7238" s="51">
        <v>45034</v>
      </c>
      <c r="F7238" s="50">
        <v>3</v>
      </c>
      <c r="G7238" s="50" t="str">
        <f>VLOOKUP(Table8[[#This Row],[ProductID]],Table12[[#All],[ProductID]:[ProductFullName]],3,FALSE)</f>
        <v>Product C</v>
      </c>
      <c r="H7238" s="50">
        <v>3</v>
      </c>
      <c r="I7238" s="52">
        <v>45034.711157407422</v>
      </c>
      <c r="J7238" s="50">
        <v>114</v>
      </c>
      <c r="K7238" s="51">
        <v>45034.964583333334</v>
      </c>
      <c r="L7238" s="53"/>
      <c r="M7238" s="54">
        <v>1</v>
      </c>
    </row>
    <row r="7239" spans="2:13" x14ac:dyDescent="0.3">
      <c r="B7239" s="49">
        <v>26082</v>
      </c>
      <c r="C7239" s="50">
        <v>671</v>
      </c>
      <c r="D7239" s="50" t="str">
        <f>VLOOKUP(Table8[[#This Row],[CustomerID]],Table15[[#All],[CustomerID]:[Company Name]],2,FALSE)</f>
        <v>Peoples Drug Mart # 175</v>
      </c>
      <c r="E7239" s="51">
        <v>45034</v>
      </c>
      <c r="F7239" s="50">
        <v>5</v>
      </c>
      <c r="G7239" s="50" t="str">
        <f>VLOOKUP(Table8[[#This Row],[ProductID]],Table12[[#All],[ProductID]:[ProductFullName]],3,FALSE)</f>
        <v>Product E</v>
      </c>
      <c r="H7239" s="50">
        <v>3</v>
      </c>
      <c r="I7239" s="52">
        <v>45034.726203703722</v>
      </c>
      <c r="J7239" s="50">
        <v>132</v>
      </c>
      <c r="K7239" s="51">
        <v>45034.964583333334</v>
      </c>
      <c r="L7239" s="53"/>
      <c r="M7239" s="54">
        <v>1</v>
      </c>
    </row>
    <row r="7240" spans="2:13" x14ac:dyDescent="0.3">
      <c r="B7240" s="49">
        <v>26083</v>
      </c>
      <c r="C7240" s="50">
        <v>900</v>
      </c>
      <c r="D7240" s="50" t="str">
        <f>VLOOKUP(Table8[[#This Row],[CustomerID]],Table15[[#All],[CustomerID]:[Company Name]],2,FALSE)</f>
        <v>Linicks Toys</v>
      </c>
      <c r="E7240" s="51">
        <v>45034</v>
      </c>
      <c r="F7240" s="50">
        <v>5</v>
      </c>
      <c r="G7240" s="50" t="str">
        <f>VLOOKUP(Table8[[#This Row],[ProductID]],Table12[[#All],[ProductID]:[ProductFullName]],3,FALSE)</f>
        <v>Product E</v>
      </c>
      <c r="H7240" s="50">
        <v>6</v>
      </c>
      <c r="I7240" s="52">
        <v>45034.738773148165</v>
      </c>
      <c r="J7240" s="50">
        <v>128</v>
      </c>
      <c r="K7240" s="51">
        <v>45034.964583333334</v>
      </c>
      <c r="L7240" s="53"/>
      <c r="M7240" s="54">
        <v>1</v>
      </c>
    </row>
    <row r="7241" spans="2:13" x14ac:dyDescent="0.3">
      <c r="B7241" s="49">
        <v>26084</v>
      </c>
      <c r="C7241" s="50">
        <v>816</v>
      </c>
      <c r="D7241" s="50" t="str">
        <f>VLOOKUP(Table8[[#This Row],[CustomerID]],Table15[[#All],[CustomerID]:[Company Name]],2,FALSE)</f>
        <v>Hoot The</v>
      </c>
      <c r="E7241" s="51">
        <v>45035</v>
      </c>
      <c r="F7241" s="50">
        <v>1</v>
      </c>
      <c r="G7241" s="50" t="str">
        <f>VLOOKUP(Table8[[#This Row],[ProductID]],Table12[[#All],[ProductID]:[ProductFullName]],3,FALSE)</f>
        <v>Product A</v>
      </c>
      <c r="H7241" s="50">
        <v>5</v>
      </c>
      <c r="I7241" s="52">
        <v>45035.333333333336</v>
      </c>
      <c r="J7241" s="50">
        <v>132</v>
      </c>
      <c r="K7241" s="51">
        <v>45035.968055555553</v>
      </c>
      <c r="L7241" s="53"/>
      <c r="M7241" s="54">
        <v>1</v>
      </c>
    </row>
    <row r="7242" spans="2:13" x14ac:dyDescent="0.3">
      <c r="B7242" s="49">
        <v>26085</v>
      </c>
      <c r="C7242" s="50">
        <v>248</v>
      </c>
      <c r="D7242" s="50" t="str">
        <f>VLOOKUP(Table8[[#This Row],[CustomerID]],Table15[[#All],[CustomerID]:[Company Name]],2,FALSE)</f>
        <v>Victona'a Gift Shop</v>
      </c>
      <c r="E7242" s="51">
        <v>45035</v>
      </c>
      <c r="F7242" s="50">
        <v>2</v>
      </c>
      <c r="G7242" s="50" t="str">
        <f>VLOOKUP(Table8[[#This Row],[ProductID]],Table12[[#All],[ProductID]:[ProductFullName]],3,FALSE)</f>
        <v>Product B</v>
      </c>
      <c r="H7242" s="50">
        <v>7</v>
      </c>
      <c r="I7242" s="52">
        <v>45035.345972222225</v>
      </c>
      <c r="J7242" s="50">
        <v>129</v>
      </c>
      <c r="K7242" s="51">
        <v>45035.968055555553</v>
      </c>
      <c r="L7242" s="53"/>
      <c r="M7242" s="54">
        <v>1</v>
      </c>
    </row>
    <row r="7243" spans="2:13" x14ac:dyDescent="0.3">
      <c r="B7243" s="49">
        <v>26086</v>
      </c>
      <c r="C7243" s="50">
        <v>1299</v>
      </c>
      <c r="D7243" s="50" t="str">
        <f>VLOOKUP(Table8[[#This Row],[CustomerID]],Table15[[#All],[CustomerID]:[Company Name]],2,FALSE)</f>
        <v>Larry Gotlieb</v>
      </c>
      <c r="E7243" s="51">
        <v>45035</v>
      </c>
      <c r="F7243" s="50">
        <v>5</v>
      </c>
      <c r="G7243" s="50" t="str">
        <f>VLOOKUP(Table8[[#This Row],[ProductID]],Table12[[#All],[ProductID]:[ProductFullName]],3,FALSE)</f>
        <v>Product E</v>
      </c>
      <c r="H7243" s="50">
        <v>3</v>
      </c>
      <c r="I7243" s="52">
        <v>45035.360011574077</v>
      </c>
      <c r="J7243" s="50">
        <v>125</v>
      </c>
      <c r="K7243" s="51">
        <v>45035.968055555553</v>
      </c>
      <c r="L7243" s="53"/>
      <c r="M7243" s="54">
        <v>1</v>
      </c>
    </row>
    <row r="7244" spans="2:13" x14ac:dyDescent="0.3">
      <c r="B7244" s="49">
        <v>26087</v>
      </c>
      <c r="C7244" s="50">
        <v>1204</v>
      </c>
      <c r="D7244" s="50" t="str">
        <f>VLOOKUP(Table8[[#This Row],[CustomerID]],Table15[[#All],[CustomerID]:[Company Name]],2,FALSE)</f>
        <v>Karen Parsons</v>
      </c>
      <c r="E7244" s="51">
        <v>45035</v>
      </c>
      <c r="F7244" s="50">
        <v>5</v>
      </c>
      <c r="G7244" s="50" t="str">
        <f>VLOOKUP(Table8[[#This Row],[ProductID]],Table12[[#All],[ProductID]:[ProductFullName]],3,FALSE)</f>
        <v>Product E</v>
      </c>
      <c r="H7244" s="50">
        <v>3</v>
      </c>
      <c r="I7244" s="52">
        <v>45035.375787037039</v>
      </c>
      <c r="J7244" s="50">
        <v>110</v>
      </c>
      <c r="K7244" s="51">
        <v>45035.968055555553</v>
      </c>
      <c r="L7244" s="53"/>
      <c r="M7244" s="54">
        <v>1</v>
      </c>
    </row>
    <row r="7245" spans="2:13" x14ac:dyDescent="0.3">
      <c r="B7245" s="49">
        <v>26088</v>
      </c>
      <c r="C7245" s="50">
        <v>221</v>
      </c>
      <c r="D7245" s="50" t="str">
        <f>VLOOKUP(Table8[[#This Row],[CustomerID]],Table15[[#All],[CustomerID]:[Company Name]],2,FALSE)</f>
        <v>BOGGIO PHARMACY</v>
      </c>
      <c r="E7245" s="51">
        <v>45035</v>
      </c>
      <c r="F7245" s="50">
        <v>4</v>
      </c>
      <c r="G7245" s="50" t="str">
        <f>VLOOKUP(Table8[[#This Row],[ProductID]],Table12[[#All],[ProductID]:[ProductFullName]],3,FALSE)</f>
        <v>Product D</v>
      </c>
      <c r="H7245" s="50">
        <v>3</v>
      </c>
      <c r="I7245" s="52">
        <v>45035.392939814818</v>
      </c>
      <c r="J7245" s="50">
        <v>108</v>
      </c>
      <c r="K7245" s="51">
        <v>45035.968055555553</v>
      </c>
      <c r="L7245" s="53"/>
      <c r="M7245" s="54">
        <v>1</v>
      </c>
    </row>
    <row r="7246" spans="2:13" x14ac:dyDescent="0.3">
      <c r="B7246" s="49">
        <v>26089</v>
      </c>
      <c r="C7246" s="50">
        <v>1117</v>
      </c>
      <c r="D7246" s="50" t="str">
        <f>VLOOKUP(Table8[[#This Row],[CustomerID]],Table15[[#All],[CustomerID]:[Company Name]],2,FALSE)</f>
        <v>Bev's Hallmark</v>
      </c>
      <c r="E7246" s="51">
        <v>45035</v>
      </c>
      <c r="F7246" s="50">
        <v>5</v>
      </c>
      <c r="G7246" s="50" t="str">
        <f>VLOOKUP(Table8[[#This Row],[ProductID]],Table12[[#All],[ProductID]:[ProductFullName]],3,FALSE)</f>
        <v>Product E</v>
      </c>
      <c r="H7246" s="50">
        <v>5</v>
      </c>
      <c r="I7246" s="52">
        <v>45035.407569444447</v>
      </c>
      <c r="J7246" s="50">
        <v>105</v>
      </c>
      <c r="K7246" s="51">
        <v>45035.968055555553</v>
      </c>
      <c r="L7246" s="53"/>
      <c r="M7246" s="54">
        <v>1</v>
      </c>
    </row>
    <row r="7247" spans="2:13" x14ac:dyDescent="0.3">
      <c r="B7247" s="49">
        <v>26090</v>
      </c>
      <c r="C7247" s="50">
        <v>579</v>
      </c>
      <c r="D7247" s="50" t="str">
        <f>VLOOKUP(Table8[[#This Row],[CustomerID]],Table15[[#All],[CustomerID]:[Company Name]],2,FALSE)</f>
        <v>Pharmasave - 352</v>
      </c>
      <c r="E7247" s="51">
        <v>45035</v>
      </c>
      <c r="F7247" s="50">
        <v>6</v>
      </c>
      <c r="G7247" s="50" t="str">
        <f>VLOOKUP(Table8[[#This Row],[ProductID]],Table12[[#All],[ProductID]:[ProductFullName]],3,FALSE)</f>
        <v>Product F</v>
      </c>
      <c r="H7247" s="50">
        <v>5</v>
      </c>
      <c r="I7247" s="52">
        <v>45035.418773148151</v>
      </c>
      <c r="J7247" s="50">
        <v>111</v>
      </c>
      <c r="K7247" s="51">
        <v>45035.968055555553</v>
      </c>
      <c r="L7247" s="53"/>
      <c r="M7247" s="54">
        <v>1</v>
      </c>
    </row>
    <row r="7248" spans="2:13" x14ac:dyDescent="0.3">
      <c r="B7248" s="49">
        <v>26091</v>
      </c>
      <c r="C7248" s="50">
        <v>663</v>
      </c>
      <c r="D7248" s="50" t="str">
        <f>VLOOKUP(Table8[[#This Row],[CustomerID]],Table15[[#All],[CustomerID]:[Company Name]],2,FALSE)</f>
        <v>Peoples Drug Mart # 72</v>
      </c>
      <c r="E7248" s="51">
        <v>45035</v>
      </c>
      <c r="F7248" s="50">
        <v>1</v>
      </c>
      <c r="G7248" s="50" t="str">
        <f>VLOOKUP(Table8[[#This Row],[ProductID]],Table12[[#All],[ProductID]:[ProductFullName]],3,FALSE)</f>
        <v>Product A</v>
      </c>
      <c r="H7248" s="50">
        <v>3</v>
      </c>
      <c r="I7248" s="52">
        <v>45035.436701388891</v>
      </c>
      <c r="J7248" s="50">
        <v>131</v>
      </c>
      <c r="K7248" s="51">
        <v>45035.968055555553</v>
      </c>
      <c r="L7248" s="53"/>
      <c r="M7248" s="54">
        <v>1</v>
      </c>
    </row>
    <row r="7249" spans="2:13" x14ac:dyDescent="0.3">
      <c r="B7249" s="49">
        <v>26092</v>
      </c>
      <c r="C7249" s="50">
        <v>907</v>
      </c>
      <c r="D7249" s="50" t="str">
        <f>VLOOKUP(Table8[[#This Row],[CustomerID]],Table15[[#All],[CustomerID]:[Company Name]],2,FALSE)</f>
        <v>MaxiAids For Independent Living</v>
      </c>
      <c r="E7249" s="51">
        <v>45035</v>
      </c>
      <c r="F7249" s="50">
        <v>2</v>
      </c>
      <c r="G7249" s="50" t="str">
        <f>VLOOKUP(Table8[[#This Row],[ProductID]],Table12[[#All],[ProductID]:[ProductFullName]],3,FALSE)</f>
        <v>Product B</v>
      </c>
      <c r="H7249" s="50">
        <v>3</v>
      </c>
      <c r="I7249" s="52">
        <v>45035.447569444448</v>
      </c>
      <c r="J7249" s="50">
        <v>124</v>
      </c>
      <c r="K7249" s="51">
        <v>45035.968055555553</v>
      </c>
      <c r="L7249" s="53"/>
      <c r="M7249" s="54">
        <v>1</v>
      </c>
    </row>
    <row r="7250" spans="2:13" x14ac:dyDescent="0.3">
      <c r="B7250" s="49">
        <v>26093</v>
      </c>
      <c r="C7250" s="50">
        <v>631</v>
      </c>
      <c r="D7250" s="50" t="str">
        <f>VLOOKUP(Table8[[#This Row],[CustomerID]],Table15[[#All],[CustomerID]:[Company Name]],2,FALSE)</f>
        <v>Drayton Valley Health Care</v>
      </c>
      <c r="E7250" s="51">
        <v>45035</v>
      </c>
      <c r="F7250" s="50">
        <v>6</v>
      </c>
      <c r="G7250" s="50" t="str">
        <f>VLOOKUP(Table8[[#This Row],[ProductID]],Table12[[#All],[ProductID]:[ProductFullName]],3,FALSE)</f>
        <v>Product F</v>
      </c>
      <c r="H7250" s="50">
        <v>5</v>
      </c>
      <c r="I7250" s="52">
        <v>45035.463194444448</v>
      </c>
      <c r="J7250" s="50">
        <v>110</v>
      </c>
      <c r="K7250" s="51">
        <v>45035.968055555553</v>
      </c>
      <c r="L7250" s="53"/>
      <c r="M7250" s="54">
        <v>1</v>
      </c>
    </row>
    <row r="7251" spans="2:13" x14ac:dyDescent="0.3">
      <c r="B7251" s="49">
        <v>26094</v>
      </c>
      <c r="C7251" s="50">
        <v>199</v>
      </c>
      <c r="D7251" s="50" t="str">
        <f>VLOOKUP(Table8[[#This Row],[CustomerID]],Table15[[#All],[CustomerID]:[Company Name]],2,FALSE)</f>
        <v>Gift Gallery</v>
      </c>
      <c r="E7251" s="51">
        <v>45035</v>
      </c>
      <c r="F7251" s="50">
        <v>2</v>
      </c>
      <c r="G7251" s="50" t="str">
        <f>VLOOKUP(Table8[[#This Row],[ProductID]],Table12[[#All],[ProductID]:[ProductFullName]],3,FALSE)</f>
        <v>Product B</v>
      </c>
      <c r="H7251" s="50">
        <v>4</v>
      </c>
      <c r="I7251" s="52">
        <v>45035.479097222225</v>
      </c>
      <c r="J7251" s="50">
        <v>110</v>
      </c>
      <c r="K7251" s="51">
        <v>45035.968055555553</v>
      </c>
      <c r="L7251" s="53"/>
      <c r="M7251" s="54">
        <v>1</v>
      </c>
    </row>
    <row r="7252" spans="2:13" x14ac:dyDescent="0.3">
      <c r="B7252" s="49">
        <v>26095</v>
      </c>
      <c r="C7252" s="50">
        <v>1211</v>
      </c>
      <c r="D7252" s="50" t="str">
        <f>VLOOKUP(Table8[[#This Row],[CustomerID]],Table15[[#All],[CustomerID]:[Company Name]],2,FALSE)</f>
        <v>West Field Hallmark &amp; Gift Shop</v>
      </c>
      <c r="E7252" s="51">
        <v>45035</v>
      </c>
      <c r="F7252" s="50">
        <v>1</v>
      </c>
      <c r="G7252" s="50" t="str">
        <f>VLOOKUP(Table8[[#This Row],[ProductID]],Table12[[#All],[ProductID]:[ProductFullName]],3,FALSE)</f>
        <v>Product A</v>
      </c>
      <c r="H7252" s="50">
        <v>5</v>
      </c>
      <c r="I7252" s="52">
        <v>45035.496192129634</v>
      </c>
      <c r="J7252" s="50">
        <v>125</v>
      </c>
      <c r="K7252" s="51">
        <v>45035.968055555553</v>
      </c>
      <c r="L7252" s="53"/>
      <c r="M7252" s="54">
        <v>1</v>
      </c>
    </row>
    <row r="7253" spans="2:13" x14ac:dyDescent="0.3">
      <c r="B7253" s="49">
        <v>26096</v>
      </c>
      <c r="C7253" s="50">
        <v>20</v>
      </c>
      <c r="D7253" s="50" t="str">
        <f>VLOOKUP(Table8[[#This Row],[CustomerID]],Table15[[#All],[CustomerID]:[Company Name]],2,FALSE)</f>
        <v>Great Canadian Dollar Store #639</v>
      </c>
      <c r="E7253" s="51">
        <v>45035</v>
      </c>
      <c r="F7253" s="50">
        <v>1</v>
      </c>
      <c r="G7253" s="50" t="str">
        <f>VLOOKUP(Table8[[#This Row],[ProductID]],Table12[[#All],[ProductID]:[ProductFullName]],3,FALSE)</f>
        <v>Product A</v>
      </c>
      <c r="H7253" s="50">
        <v>3</v>
      </c>
      <c r="I7253" s="52">
        <v>45035.51357638889</v>
      </c>
      <c r="J7253" s="50">
        <v>113</v>
      </c>
      <c r="K7253" s="51">
        <v>45035.968055555553</v>
      </c>
      <c r="L7253" s="53"/>
      <c r="M7253" s="54">
        <v>1</v>
      </c>
    </row>
    <row r="7254" spans="2:13" x14ac:dyDescent="0.3">
      <c r="B7254" s="49">
        <v>26097</v>
      </c>
      <c r="C7254" s="50">
        <v>1302</v>
      </c>
      <c r="D7254" s="50" t="str">
        <f>VLOOKUP(Table8[[#This Row],[CustomerID]],Table15[[#All],[CustomerID]:[Company Name]],2,FALSE)</f>
        <v>Casa Colina Hospital</v>
      </c>
      <c r="E7254" s="51">
        <v>45035</v>
      </c>
      <c r="F7254" s="50">
        <v>3</v>
      </c>
      <c r="G7254" s="50" t="str">
        <f>VLOOKUP(Table8[[#This Row],[ProductID]],Table12[[#All],[ProductID]:[ProductFullName]],3,FALSE)</f>
        <v>Product C</v>
      </c>
      <c r="H7254" s="50">
        <v>2</v>
      </c>
      <c r="I7254" s="52">
        <v>45035.526273148149</v>
      </c>
      <c r="J7254" s="50">
        <v>106</v>
      </c>
      <c r="K7254" s="51">
        <v>45035.968055555553</v>
      </c>
      <c r="L7254" s="53"/>
      <c r="M7254" s="54">
        <v>1</v>
      </c>
    </row>
    <row r="7255" spans="2:13" x14ac:dyDescent="0.3">
      <c r="B7255" s="49">
        <v>26098</v>
      </c>
      <c r="C7255" s="50">
        <v>999</v>
      </c>
      <c r="D7255" s="50" t="str">
        <f>VLOOKUP(Table8[[#This Row],[CustomerID]],Table15[[#All],[CustomerID]:[Company Name]],2,FALSE)</f>
        <v>Harvest Moon Trading Co.</v>
      </c>
      <c r="E7255" s="51">
        <v>45035</v>
      </c>
      <c r="F7255" s="50">
        <v>5</v>
      </c>
      <c r="G7255" s="50" t="str">
        <f>VLOOKUP(Table8[[#This Row],[ProductID]],Table12[[#All],[ProductID]:[ProductFullName]],3,FALSE)</f>
        <v>Product E</v>
      </c>
      <c r="H7255" s="50">
        <v>7</v>
      </c>
      <c r="I7255" s="52">
        <v>45035.538993055554</v>
      </c>
      <c r="J7255" s="50">
        <v>118</v>
      </c>
      <c r="K7255" s="51">
        <v>45035.968055555553</v>
      </c>
      <c r="L7255" s="53"/>
      <c r="M7255" s="54">
        <v>1</v>
      </c>
    </row>
    <row r="7256" spans="2:13" x14ac:dyDescent="0.3">
      <c r="B7256" s="49">
        <v>26099</v>
      </c>
      <c r="C7256" s="50">
        <v>610</v>
      </c>
      <c r="D7256" s="50" t="str">
        <f>VLOOKUP(Table8[[#This Row],[CustomerID]],Table15[[#All],[CustomerID]:[Company Name]],2,FALSE)</f>
        <v>THE GIFT LOFT</v>
      </c>
      <c r="E7256" s="51">
        <v>45035</v>
      </c>
      <c r="F7256" s="50">
        <v>1</v>
      </c>
      <c r="G7256" s="50" t="str">
        <f>VLOOKUP(Table8[[#This Row],[ProductID]],Table12[[#All],[ProductID]:[ProductFullName]],3,FALSE)</f>
        <v>Product A</v>
      </c>
      <c r="H7256" s="50">
        <v>5</v>
      </c>
      <c r="I7256" s="52">
        <v>45035.552997685183</v>
      </c>
      <c r="J7256" s="50">
        <v>118</v>
      </c>
      <c r="K7256" s="51">
        <v>45035.968055555553</v>
      </c>
      <c r="L7256" s="53"/>
      <c r="M7256" s="54">
        <v>1</v>
      </c>
    </row>
    <row r="7257" spans="2:13" x14ac:dyDescent="0.3">
      <c r="B7257" s="49">
        <v>26100</v>
      </c>
      <c r="C7257" s="50">
        <v>694</v>
      </c>
      <c r="D7257" s="50" t="str">
        <f>VLOOKUP(Table8[[#This Row],[CustomerID]],Table15[[#All],[CustomerID]:[Company Name]],2,FALSE)</f>
        <v>Buck or Two #209</v>
      </c>
      <c r="E7257" s="51">
        <v>45035</v>
      </c>
      <c r="F7257" s="50">
        <v>2</v>
      </c>
      <c r="G7257" s="50" t="str">
        <f>VLOOKUP(Table8[[#This Row],[ProductID]],Table12[[#All],[ProductID]:[ProductFullName]],3,FALSE)</f>
        <v>Product B</v>
      </c>
      <c r="H7257" s="50">
        <v>4</v>
      </c>
      <c r="I7257" s="52">
        <v>45035.565509259257</v>
      </c>
      <c r="J7257" s="50">
        <v>133</v>
      </c>
      <c r="K7257" s="51">
        <v>45035.968055555553</v>
      </c>
      <c r="L7257" s="53"/>
      <c r="M7257" s="54">
        <v>1</v>
      </c>
    </row>
    <row r="7258" spans="2:13" x14ac:dyDescent="0.3">
      <c r="B7258" s="49">
        <v>26101</v>
      </c>
      <c r="C7258" s="50">
        <v>365</v>
      </c>
      <c r="D7258" s="50" t="str">
        <f>VLOOKUP(Table8[[#This Row],[CustomerID]],Table15[[#All],[CustomerID]:[Company Name]],2,FALSE)</f>
        <v>Hallmark</v>
      </c>
      <c r="E7258" s="51">
        <v>45035</v>
      </c>
      <c r="F7258" s="50">
        <v>1</v>
      </c>
      <c r="G7258" s="50" t="str">
        <f>VLOOKUP(Table8[[#This Row],[ProductID]],Table12[[#All],[ProductID]:[ProductFullName]],3,FALSE)</f>
        <v>Product A</v>
      </c>
      <c r="H7258" s="50">
        <v>5</v>
      </c>
      <c r="I7258" s="52">
        <v>45035.578194444439</v>
      </c>
      <c r="J7258" s="50">
        <v>127</v>
      </c>
      <c r="K7258" s="51">
        <v>45035.968055555553</v>
      </c>
      <c r="L7258" s="53"/>
      <c r="M7258" s="54">
        <v>1</v>
      </c>
    </row>
    <row r="7259" spans="2:13" x14ac:dyDescent="0.3">
      <c r="B7259" s="49">
        <v>26102</v>
      </c>
      <c r="C7259" s="50">
        <v>1359</v>
      </c>
      <c r="D7259" s="50" t="str">
        <f>VLOOKUP(Table8[[#This Row],[CustomerID]],Table15[[#All],[CustomerID]:[Company Name]],2,FALSE)</f>
        <v>Barb &amp; Betty 's Hallmark</v>
      </c>
      <c r="E7259" s="51">
        <v>45035</v>
      </c>
      <c r="F7259" s="50">
        <v>1</v>
      </c>
      <c r="G7259" s="50" t="str">
        <f>VLOOKUP(Table8[[#This Row],[ProductID]],Table12[[#All],[ProductID]:[ProductFullName]],3,FALSE)</f>
        <v>Product A</v>
      </c>
      <c r="H7259" s="50">
        <v>5</v>
      </c>
      <c r="I7259" s="52">
        <v>45035.593425925923</v>
      </c>
      <c r="J7259" s="50">
        <v>109</v>
      </c>
      <c r="K7259" s="51">
        <v>45035.968055555553</v>
      </c>
      <c r="L7259" s="53"/>
      <c r="M7259" s="54">
        <v>1</v>
      </c>
    </row>
    <row r="7260" spans="2:13" x14ac:dyDescent="0.3">
      <c r="B7260" s="49">
        <v>26103</v>
      </c>
      <c r="C7260" s="50">
        <v>1196</v>
      </c>
      <c r="D7260" s="50" t="str">
        <f>VLOOKUP(Table8[[#This Row],[CustomerID]],Table15[[#All],[CustomerID]:[Company Name]],2,FALSE)</f>
        <v>Dale's Southlake Pharmacy</v>
      </c>
      <c r="E7260" s="51">
        <v>45035</v>
      </c>
      <c r="F7260" s="50">
        <v>4</v>
      </c>
      <c r="G7260" s="50" t="str">
        <f>VLOOKUP(Table8[[#This Row],[ProductID]],Table12[[#All],[ProductID]:[ProductFullName]],3,FALSE)</f>
        <v>Product D</v>
      </c>
      <c r="H7260" s="50">
        <v>3</v>
      </c>
      <c r="I7260" s="52">
        <v>45035.609918981478</v>
      </c>
      <c r="J7260" s="50">
        <v>115</v>
      </c>
      <c r="K7260" s="51">
        <v>45035.968055555553</v>
      </c>
      <c r="L7260" s="53"/>
      <c r="M7260" s="54">
        <v>1</v>
      </c>
    </row>
    <row r="7261" spans="2:13" x14ac:dyDescent="0.3">
      <c r="B7261" s="49">
        <v>26104</v>
      </c>
      <c r="C7261" s="50">
        <v>775</v>
      </c>
      <c r="D7261" s="50" t="str">
        <f>VLOOKUP(Table8[[#This Row],[CustomerID]],Table15[[#All],[CustomerID]:[Company Name]],2,FALSE)</f>
        <v>Hospitality Shop</v>
      </c>
      <c r="E7261" s="51">
        <v>45035</v>
      </c>
      <c r="F7261" s="50">
        <v>4</v>
      </c>
      <c r="G7261" s="50" t="str">
        <f>VLOOKUP(Table8[[#This Row],[ProductID]],Table12[[#All],[ProductID]:[ProductFullName]],3,FALSE)</f>
        <v>Product D</v>
      </c>
      <c r="H7261" s="50">
        <v>7</v>
      </c>
      <c r="I7261" s="52">
        <v>45035.625335648147</v>
      </c>
      <c r="J7261" s="50">
        <v>133</v>
      </c>
      <c r="K7261" s="51">
        <v>45035.968055555553</v>
      </c>
      <c r="L7261" s="53"/>
      <c r="M7261" s="54">
        <v>1</v>
      </c>
    </row>
    <row r="7262" spans="2:13" x14ac:dyDescent="0.3">
      <c r="B7262" s="49">
        <v>26105</v>
      </c>
      <c r="C7262" s="50">
        <v>1035</v>
      </c>
      <c r="D7262" s="50" t="str">
        <f>VLOOKUP(Table8[[#This Row],[CustomerID]],Table15[[#All],[CustomerID]:[Company Name]],2,FALSE)</f>
        <v>Priss Pots Place C/O Fireballs</v>
      </c>
      <c r="E7262" s="51">
        <v>45035</v>
      </c>
      <c r="F7262" s="50">
        <v>2</v>
      </c>
      <c r="G7262" s="50" t="str">
        <f>VLOOKUP(Table8[[#This Row],[ProductID]],Table12[[#All],[ProductID]:[ProductFullName]],3,FALSE)</f>
        <v>Product B</v>
      </c>
      <c r="H7262" s="50">
        <v>4</v>
      </c>
      <c r="I7262" s="52">
        <v>45035.637129629627</v>
      </c>
      <c r="J7262" s="50">
        <v>120</v>
      </c>
      <c r="K7262" s="51">
        <v>45035.968055555553</v>
      </c>
      <c r="L7262" s="53"/>
      <c r="M7262" s="54">
        <v>1</v>
      </c>
    </row>
    <row r="7263" spans="2:13" x14ac:dyDescent="0.3">
      <c r="B7263" s="49">
        <v>26106</v>
      </c>
      <c r="C7263" s="50">
        <v>3</v>
      </c>
      <c r="D7263" s="50" t="str">
        <f>VLOOKUP(Table8[[#This Row],[CustomerID]],Table15[[#All],[CustomerID]:[Company Name]],2,FALSE)</f>
        <v>Jinole Shells</v>
      </c>
      <c r="E7263" s="51">
        <v>45035</v>
      </c>
      <c r="F7263" s="50">
        <v>6</v>
      </c>
      <c r="G7263" s="50" t="str">
        <f>VLOOKUP(Table8[[#This Row],[ProductID]],Table12[[#All],[ProductID]:[ProductFullName]],3,FALSE)</f>
        <v>Product F</v>
      </c>
      <c r="H7263" s="50">
        <v>4</v>
      </c>
      <c r="I7263" s="52">
        <v>45035.653877314813</v>
      </c>
      <c r="J7263" s="50">
        <v>122</v>
      </c>
      <c r="K7263" s="51">
        <v>45035.968055555553</v>
      </c>
      <c r="L7263" s="53"/>
      <c r="M7263" s="54">
        <v>1</v>
      </c>
    </row>
    <row r="7264" spans="2:13" x14ac:dyDescent="0.3">
      <c r="B7264" s="49">
        <v>26107</v>
      </c>
      <c r="C7264" s="50">
        <v>26</v>
      </c>
      <c r="D7264" s="50" t="str">
        <f>VLOOKUP(Table8[[#This Row],[CustomerID]],Table15[[#All],[CustomerID]:[Company Name]],2,FALSE)</f>
        <v>Dollar Store Plus #73</v>
      </c>
      <c r="E7264" s="51">
        <v>45035</v>
      </c>
      <c r="F7264" s="50">
        <v>4</v>
      </c>
      <c r="G7264" s="50" t="str">
        <f>VLOOKUP(Table8[[#This Row],[ProductID]],Table12[[#All],[ProductID]:[ProductFullName]],3,FALSE)</f>
        <v>Product D</v>
      </c>
      <c r="H7264" s="50">
        <v>7</v>
      </c>
      <c r="I7264" s="52">
        <v>45035.671597222223</v>
      </c>
      <c r="J7264" s="50">
        <v>131</v>
      </c>
      <c r="K7264" s="51">
        <v>45035.968055555553</v>
      </c>
      <c r="L7264" s="53"/>
      <c r="M7264" s="54">
        <v>1</v>
      </c>
    </row>
    <row r="7265" spans="2:13" x14ac:dyDescent="0.3">
      <c r="B7265" s="49">
        <v>26108</v>
      </c>
      <c r="C7265" s="50">
        <v>1279</v>
      </c>
      <c r="D7265" s="50" t="str">
        <f>VLOOKUP(Table8[[#This Row],[CustomerID]],Table15[[#All],[CustomerID]:[Company Name]],2,FALSE)</f>
        <v>Vegas Cellular Solutions</v>
      </c>
      <c r="E7265" s="51">
        <v>45035</v>
      </c>
      <c r="F7265" s="50">
        <v>6</v>
      </c>
      <c r="G7265" s="50" t="str">
        <f>VLOOKUP(Table8[[#This Row],[ProductID]],Table12[[#All],[ProductID]:[ProductFullName]],3,FALSE)</f>
        <v>Product F</v>
      </c>
      <c r="H7265" s="50">
        <v>3</v>
      </c>
      <c r="I7265" s="52">
        <v>45035.685763888891</v>
      </c>
      <c r="J7265" s="50">
        <v>127</v>
      </c>
      <c r="K7265" s="51">
        <v>45035.968055555553</v>
      </c>
      <c r="L7265" s="53"/>
      <c r="M7265" s="54">
        <v>1</v>
      </c>
    </row>
    <row r="7266" spans="2:13" x14ac:dyDescent="0.3">
      <c r="B7266" s="49">
        <v>26109</v>
      </c>
      <c r="C7266" s="50">
        <v>1251</v>
      </c>
      <c r="D7266" s="50" t="str">
        <f>VLOOKUP(Table8[[#This Row],[CustomerID]],Table15[[#All],[CustomerID]:[Company Name]],2,FALSE)</f>
        <v>Watches by Gosh</v>
      </c>
      <c r="E7266" s="51">
        <v>45035</v>
      </c>
      <c r="F7266" s="50">
        <v>2</v>
      </c>
      <c r="G7266" s="50" t="str">
        <f>VLOOKUP(Table8[[#This Row],[ProductID]],Table12[[#All],[ProductID]:[ProductFullName]],3,FALSE)</f>
        <v>Product B</v>
      </c>
      <c r="H7266" s="50">
        <v>4</v>
      </c>
      <c r="I7266" s="52">
        <v>45035.699652777781</v>
      </c>
      <c r="J7266" s="50">
        <v>133</v>
      </c>
      <c r="K7266" s="51">
        <v>45035.968055555553</v>
      </c>
      <c r="L7266" s="53"/>
      <c r="M7266" s="54">
        <v>1</v>
      </c>
    </row>
    <row r="7267" spans="2:13" x14ac:dyDescent="0.3">
      <c r="B7267" s="49">
        <v>26110</v>
      </c>
      <c r="C7267" s="50">
        <v>245</v>
      </c>
      <c r="D7267" s="50" t="str">
        <f>VLOOKUP(Table8[[#This Row],[CustomerID]],Table15[[#All],[CustomerID]:[Company Name]],2,FALSE)</f>
        <v>Canadian Tire # 237</v>
      </c>
      <c r="E7267" s="51">
        <v>45035</v>
      </c>
      <c r="F7267" s="50">
        <v>1</v>
      </c>
      <c r="G7267" s="50" t="str">
        <f>VLOOKUP(Table8[[#This Row],[ProductID]],Table12[[#All],[ProductID]:[ProductFullName]],3,FALSE)</f>
        <v>Product A</v>
      </c>
      <c r="H7267" s="50">
        <v>6</v>
      </c>
      <c r="I7267" s="52">
        <v>45035.714606481488</v>
      </c>
      <c r="J7267" s="50">
        <v>117</v>
      </c>
      <c r="K7267" s="51">
        <v>45035.968055555553</v>
      </c>
      <c r="L7267" s="53"/>
      <c r="M7267" s="54">
        <v>1</v>
      </c>
    </row>
    <row r="7268" spans="2:13" x14ac:dyDescent="0.3">
      <c r="B7268" s="49">
        <v>26111</v>
      </c>
      <c r="C7268" s="50">
        <v>147</v>
      </c>
      <c r="D7268" s="50" t="str">
        <f>VLOOKUP(Table8[[#This Row],[CustomerID]],Table15[[#All],[CustomerID]:[Company Name]],2,FALSE)</f>
        <v>Brass &amp; Craft</v>
      </c>
      <c r="E7268" s="51">
        <v>45035</v>
      </c>
      <c r="F7268" s="50">
        <v>4</v>
      </c>
      <c r="G7268" s="50" t="str">
        <f>VLOOKUP(Table8[[#This Row],[ProductID]],Table12[[#All],[ProductID]:[ProductFullName]],3,FALSE)</f>
        <v>Product D</v>
      </c>
      <c r="H7268" s="50">
        <v>7</v>
      </c>
      <c r="I7268" s="52">
        <v>45035.732557870375</v>
      </c>
      <c r="J7268" s="50">
        <v>124</v>
      </c>
      <c r="K7268" s="51">
        <v>45035.968055555553</v>
      </c>
      <c r="L7268" s="53"/>
      <c r="M7268" s="54">
        <v>1</v>
      </c>
    </row>
    <row r="7269" spans="2:13" x14ac:dyDescent="0.3">
      <c r="B7269" s="49">
        <v>26112</v>
      </c>
      <c r="C7269" s="50">
        <v>761</v>
      </c>
      <c r="D7269" s="50" t="str">
        <f>VLOOKUP(Table8[[#This Row],[CustomerID]],Table15[[#All],[CustomerID]:[Company Name]],2,FALSE)</f>
        <v>General Store, The</v>
      </c>
      <c r="E7269" s="51">
        <v>45035</v>
      </c>
      <c r="F7269" s="50">
        <v>1</v>
      </c>
      <c r="G7269" s="50" t="str">
        <f>VLOOKUP(Table8[[#This Row],[ProductID]],Table12[[#All],[ProductID]:[ProductFullName]],3,FALSE)</f>
        <v>Product A</v>
      </c>
      <c r="H7269" s="50">
        <v>3</v>
      </c>
      <c r="I7269" s="52">
        <v>45035.750532407415</v>
      </c>
      <c r="J7269" s="50">
        <v>107</v>
      </c>
      <c r="K7269" s="51">
        <v>45035.968055555553</v>
      </c>
      <c r="L7269" s="53"/>
      <c r="M7269" s="54">
        <v>1</v>
      </c>
    </row>
    <row r="7270" spans="2:13" x14ac:dyDescent="0.3">
      <c r="B7270" s="49">
        <v>26113</v>
      </c>
      <c r="C7270" s="50">
        <v>848</v>
      </c>
      <c r="D7270" s="50" t="str">
        <f>VLOOKUP(Table8[[#This Row],[CustomerID]],Table15[[#All],[CustomerID]:[Company Name]],2,FALSE)</f>
        <v>Bankstons's</v>
      </c>
      <c r="E7270" s="51">
        <v>45036</v>
      </c>
      <c r="F7270" s="50">
        <v>2</v>
      </c>
      <c r="G7270" s="50" t="str">
        <f>VLOOKUP(Table8[[#This Row],[ProductID]],Table12[[#All],[ProductID]:[ProductFullName]],3,FALSE)</f>
        <v>Product B</v>
      </c>
      <c r="H7270" s="50">
        <v>6</v>
      </c>
      <c r="I7270" s="52">
        <v>45036.333333333336</v>
      </c>
      <c r="J7270" s="50">
        <v>110</v>
      </c>
      <c r="K7270" s="51">
        <v>45036.974999999999</v>
      </c>
      <c r="L7270" s="53"/>
      <c r="M7270" s="54">
        <v>1</v>
      </c>
    </row>
    <row r="7271" spans="2:13" x14ac:dyDescent="0.3">
      <c r="B7271" s="49">
        <v>26114</v>
      </c>
      <c r="C7271" s="50">
        <v>1278</v>
      </c>
      <c r="D7271" s="50" t="str">
        <f>VLOOKUP(Table8[[#This Row],[CustomerID]],Table15[[#All],[CustomerID]:[Company Name]],2,FALSE)</f>
        <v>Bonanza Gifts</v>
      </c>
      <c r="E7271" s="51">
        <v>45036</v>
      </c>
      <c r="F7271" s="50">
        <v>3</v>
      </c>
      <c r="G7271" s="50" t="str">
        <f>VLOOKUP(Table8[[#This Row],[ProductID]],Table12[[#All],[ProductID]:[ProductFullName]],3,FALSE)</f>
        <v>Product C</v>
      </c>
      <c r="H7271" s="50">
        <v>2</v>
      </c>
      <c r="I7271" s="52">
        <v>45036.346574074079</v>
      </c>
      <c r="J7271" s="50">
        <v>129</v>
      </c>
      <c r="K7271" s="51">
        <v>45036.974999999999</v>
      </c>
      <c r="L7271" s="53"/>
      <c r="M7271" s="54">
        <v>1</v>
      </c>
    </row>
    <row r="7272" spans="2:13" x14ac:dyDescent="0.3">
      <c r="B7272" s="49">
        <v>26115</v>
      </c>
      <c r="C7272" s="50">
        <v>922</v>
      </c>
      <c r="D7272" s="50" t="str">
        <f>VLOOKUP(Table8[[#This Row],[CustomerID]],Table15[[#All],[CustomerID]:[Company Name]],2,FALSE)</f>
        <v>The Farmer's Museum</v>
      </c>
      <c r="E7272" s="51">
        <v>45036</v>
      </c>
      <c r="F7272" s="50">
        <v>4</v>
      </c>
      <c r="G7272" s="50" t="str">
        <f>VLOOKUP(Table8[[#This Row],[ProductID]],Table12[[#All],[ProductID]:[ProductFullName]],3,FALSE)</f>
        <v>Product D</v>
      </c>
      <c r="H7272" s="50">
        <v>7</v>
      </c>
      <c r="I7272" s="52">
        <v>45036.358680555561</v>
      </c>
      <c r="J7272" s="50">
        <v>132</v>
      </c>
      <c r="K7272" s="51">
        <v>45036.974999999999</v>
      </c>
      <c r="L7272" s="53"/>
      <c r="M7272" s="54">
        <v>1</v>
      </c>
    </row>
    <row r="7273" spans="2:13" x14ac:dyDescent="0.3">
      <c r="B7273" s="49">
        <v>26116</v>
      </c>
      <c r="C7273" s="50">
        <v>726</v>
      </c>
      <c r="D7273" s="50" t="str">
        <f>VLOOKUP(Table8[[#This Row],[CustomerID]],Table15[[#All],[CustomerID]:[Company Name]],2,FALSE)</f>
        <v>SHOPPERS DRUG MART 0254</v>
      </c>
      <c r="E7273" s="51">
        <v>45036</v>
      </c>
      <c r="F7273" s="50">
        <v>4</v>
      </c>
      <c r="G7273" s="50" t="str">
        <f>VLOOKUP(Table8[[#This Row],[ProductID]],Table12[[#All],[ProductID]:[ProductFullName]],3,FALSE)</f>
        <v>Product D</v>
      </c>
      <c r="H7273" s="50">
        <v>2</v>
      </c>
      <c r="I7273" s="52">
        <v>45036.371724537043</v>
      </c>
      <c r="J7273" s="50">
        <v>108</v>
      </c>
      <c r="K7273" s="51">
        <v>45036.974999999999</v>
      </c>
      <c r="L7273" s="53"/>
      <c r="M7273" s="54">
        <v>1</v>
      </c>
    </row>
    <row r="7274" spans="2:13" x14ac:dyDescent="0.3">
      <c r="B7274" s="49">
        <v>26117</v>
      </c>
      <c r="C7274" s="50">
        <v>7</v>
      </c>
      <c r="D7274" s="50" t="str">
        <f>VLOOKUP(Table8[[#This Row],[CustomerID]],Table15[[#All],[CustomerID]:[Company Name]],2,FALSE)</f>
        <v>Wescal Dept Store</v>
      </c>
      <c r="E7274" s="51">
        <v>45036</v>
      </c>
      <c r="F7274" s="50">
        <v>2</v>
      </c>
      <c r="G7274" s="50" t="str">
        <f>VLOOKUP(Table8[[#This Row],[ProductID]],Table12[[#All],[ProductID]:[ProductFullName]],3,FALSE)</f>
        <v>Product B</v>
      </c>
      <c r="H7274" s="50">
        <v>5</v>
      </c>
      <c r="I7274" s="52">
        <v>45036.387222222227</v>
      </c>
      <c r="J7274" s="50">
        <v>107</v>
      </c>
      <c r="K7274" s="51">
        <v>45036.974999999999</v>
      </c>
      <c r="L7274" s="53"/>
      <c r="M7274" s="54">
        <v>1</v>
      </c>
    </row>
    <row r="7275" spans="2:13" x14ac:dyDescent="0.3">
      <c r="B7275" s="49">
        <v>26118</v>
      </c>
      <c r="C7275" s="50">
        <v>545</v>
      </c>
      <c r="D7275" s="50" t="str">
        <f>VLOOKUP(Table8[[#This Row],[CustomerID]],Table15[[#All],[CustomerID]:[Company Name]],2,FALSE)</f>
        <v>Earth Stone Jewellery</v>
      </c>
      <c r="E7275" s="51">
        <v>45036</v>
      </c>
      <c r="F7275" s="50">
        <v>3</v>
      </c>
      <c r="G7275" s="50" t="str">
        <f>VLOOKUP(Table8[[#This Row],[ProductID]],Table12[[#All],[ProductID]:[ProductFullName]],3,FALSE)</f>
        <v>Product C</v>
      </c>
      <c r="H7275" s="50">
        <v>5</v>
      </c>
      <c r="I7275" s="52">
        <v>45036.402986111119</v>
      </c>
      <c r="J7275" s="50">
        <v>121</v>
      </c>
      <c r="K7275" s="51">
        <v>45036.974999999999</v>
      </c>
      <c r="L7275" s="53"/>
      <c r="M7275" s="54">
        <v>1</v>
      </c>
    </row>
    <row r="7276" spans="2:13" x14ac:dyDescent="0.3">
      <c r="B7276" s="49">
        <v>26119</v>
      </c>
      <c r="C7276" s="50">
        <v>1118</v>
      </c>
      <c r="D7276" s="50" t="str">
        <f>VLOOKUP(Table8[[#This Row],[CustomerID]],Table15[[#All],[CustomerID]:[Company Name]],2,FALSE)</f>
        <v>Alice Derderian</v>
      </c>
      <c r="E7276" s="51">
        <v>45036</v>
      </c>
      <c r="F7276" s="50">
        <v>2</v>
      </c>
      <c r="G7276" s="50" t="str">
        <f>VLOOKUP(Table8[[#This Row],[ProductID]],Table12[[#All],[ProductID]:[ProductFullName]],3,FALSE)</f>
        <v>Product B</v>
      </c>
      <c r="H7276" s="50">
        <v>7</v>
      </c>
      <c r="I7276" s="52">
        <v>45036.418807870381</v>
      </c>
      <c r="J7276" s="50">
        <v>118</v>
      </c>
      <c r="K7276" s="51">
        <v>45036.974999999999</v>
      </c>
      <c r="L7276" s="53"/>
      <c r="M7276" s="54">
        <v>1</v>
      </c>
    </row>
    <row r="7277" spans="2:13" x14ac:dyDescent="0.3">
      <c r="B7277" s="49">
        <v>26120</v>
      </c>
      <c r="C7277" s="50">
        <v>897</v>
      </c>
      <c r="D7277" s="50" t="str">
        <f>VLOOKUP(Table8[[#This Row],[CustomerID]],Table15[[#All],[CustomerID]:[Company Name]],2,FALSE)</f>
        <v>Focus Camera Inc</v>
      </c>
      <c r="E7277" s="51">
        <v>45036</v>
      </c>
      <c r="F7277" s="50">
        <v>1</v>
      </c>
      <c r="G7277" s="50" t="str">
        <f>VLOOKUP(Table8[[#This Row],[ProductID]],Table12[[#All],[ProductID]:[ProductFullName]],3,FALSE)</f>
        <v>Product A</v>
      </c>
      <c r="H7277" s="50">
        <v>7</v>
      </c>
      <c r="I7277" s="52">
        <v>45036.430937500008</v>
      </c>
      <c r="J7277" s="50">
        <v>120</v>
      </c>
      <c r="K7277" s="51">
        <v>45036.974999999999</v>
      </c>
      <c r="L7277" s="53"/>
      <c r="M7277" s="54">
        <v>1</v>
      </c>
    </row>
    <row r="7278" spans="2:13" x14ac:dyDescent="0.3">
      <c r="B7278" s="49">
        <v>26121</v>
      </c>
      <c r="C7278" s="50">
        <v>329</v>
      </c>
      <c r="D7278" s="50" t="str">
        <f>VLOOKUP(Table8[[#This Row],[CustomerID]],Table15[[#All],[CustomerID]:[Company Name]],2,FALSE)</f>
        <v>Zellers Store #497</v>
      </c>
      <c r="E7278" s="51">
        <v>45036</v>
      </c>
      <c r="F7278" s="50">
        <v>3</v>
      </c>
      <c r="G7278" s="50" t="str">
        <f>VLOOKUP(Table8[[#This Row],[ProductID]],Table12[[#All],[ProductID]:[ProductFullName]],3,FALSE)</f>
        <v>Product C</v>
      </c>
      <c r="H7278" s="50">
        <v>7</v>
      </c>
      <c r="I7278" s="52">
        <v>45036.444513888899</v>
      </c>
      <c r="J7278" s="50">
        <v>126</v>
      </c>
      <c r="K7278" s="51">
        <v>45036.974999999999</v>
      </c>
      <c r="L7278" s="53"/>
      <c r="M7278" s="54">
        <v>1</v>
      </c>
    </row>
    <row r="7279" spans="2:13" x14ac:dyDescent="0.3">
      <c r="B7279" s="49">
        <v>26122</v>
      </c>
      <c r="C7279" s="50">
        <v>994</v>
      </c>
      <c r="D7279" s="50" t="str">
        <f>VLOOKUP(Table8[[#This Row],[CustomerID]],Table15[[#All],[CustomerID]:[Company Name]],2,FALSE)</f>
        <v>In Design Fundraising</v>
      </c>
      <c r="E7279" s="51">
        <v>45036</v>
      </c>
      <c r="F7279" s="50">
        <v>5</v>
      </c>
      <c r="G7279" s="50" t="str">
        <f>VLOOKUP(Table8[[#This Row],[ProductID]],Table12[[#All],[ProductID]:[ProductFullName]],3,FALSE)</f>
        <v>Product E</v>
      </c>
      <c r="H7279" s="50">
        <v>6</v>
      </c>
      <c r="I7279" s="52">
        <v>45036.459513888898</v>
      </c>
      <c r="J7279" s="50">
        <v>121</v>
      </c>
      <c r="K7279" s="51">
        <v>45036.974999999999</v>
      </c>
      <c r="L7279" s="53"/>
      <c r="M7279" s="54">
        <v>1</v>
      </c>
    </row>
    <row r="7280" spans="2:13" x14ac:dyDescent="0.3">
      <c r="B7280" s="49">
        <v>26123</v>
      </c>
      <c r="C7280" s="50">
        <v>166</v>
      </c>
      <c r="D7280" s="50" t="str">
        <f>VLOOKUP(Table8[[#This Row],[CustomerID]],Table15[[#All],[CustomerID]:[Company Name]],2,FALSE)</f>
        <v>Trenton Memorial Hospital</v>
      </c>
      <c r="E7280" s="51">
        <v>45036</v>
      </c>
      <c r="F7280" s="50">
        <v>1</v>
      </c>
      <c r="G7280" s="50" t="str">
        <f>VLOOKUP(Table8[[#This Row],[ProductID]],Table12[[#All],[ProductID]:[ProductFullName]],3,FALSE)</f>
        <v>Product A</v>
      </c>
      <c r="H7280" s="50">
        <v>6</v>
      </c>
      <c r="I7280" s="52">
        <v>45036.470405092601</v>
      </c>
      <c r="J7280" s="50">
        <v>134</v>
      </c>
      <c r="K7280" s="51">
        <v>45036.974999999999</v>
      </c>
      <c r="L7280" s="53"/>
      <c r="M7280" s="54">
        <v>1</v>
      </c>
    </row>
    <row r="7281" spans="2:13" x14ac:dyDescent="0.3">
      <c r="B7281" s="49">
        <v>26124</v>
      </c>
      <c r="C7281" s="50">
        <v>1216</v>
      </c>
      <c r="D7281" s="50" t="str">
        <f>VLOOKUP(Table8[[#This Row],[CustomerID]],Table15[[#All],[CustomerID]:[Company Name]],2,FALSE)</f>
        <v>Dillard's Inc- Ft. worth TX</v>
      </c>
      <c r="E7281" s="51">
        <v>45036</v>
      </c>
      <c r="F7281" s="50">
        <v>2</v>
      </c>
      <c r="G7281" s="50" t="str">
        <f>VLOOKUP(Table8[[#This Row],[ProductID]],Table12[[#All],[ProductID]:[ProductFullName]],3,FALSE)</f>
        <v>Product B</v>
      </c>
      <c r="H7281" s="50">
        <v>6</v>
      </c>
      <c r="I7281" s="52">
        <v>45036.480081018526</v>
      </c>
      <c r="J7281" s="50">
        <v>133</v>
      </c>
      <c r="K7281" s="51">
        <v>45036.974999999999</v>
      </c>
      <c r="L7281" s="53"/>
      <c r="M7281" s="54">
        <v>1</v>
      </c>
    </row>
    <row r="7282" spans="2:13" x14ac:dyDescent="0.3">
      <c r="B7282" s="49">
        <v>26125</v>
      </c>
      <c r="C7282" s="50">
        <v>447</v>
      </c>
      <c r="D7282" s="50" t="str">
        <f>VLOOKUP(Table8[[#This Row],[CustomerID]],Table15[[#All],[CustomerID]:[Company Name]],2,FALSE)</f>
        <v>SCHAEFERS LADIES WEAR</v>
      </c>
      <c r="E7282" s="51">
        <v>45036</v>
      </c>
      <c r="F7282" s="50">
        <v>6</v>
      </c>
      <c r="G7282" s="50" t="str">
        <f>VLOOKUP(Table8[[#This Row],[ProductID]],Table12[[#All],[ProductID]:[ProductFullName]],3,FALSE)</f>
        <v>Product F</v>
      </c>
      <c r="H7282" s="50">
        <v>2</v>
      </c>
      <c r="I7282" s="52">
        <v>45036.495219907418</v>
      </c>
      <c r="J7282" s="50">
        <v>109</v>
      </c>
      <c r="K7282" s="51">
        <v>45036.974999999999</v>
      </c>
      <c r="L7282" s="53"/>
      <c r="M7282" s="54">
        <v>1</v>
      </c>
    </row>
    <row r="7283" spans="2:13" x14ac:dyDescent="0.3">
      <c r="B7283" s="49">
        <v>26126</v>
      </c>
      <c r="C7283" s="50">
        <v>1000</v>
      </c>
      <c r="D7283" s="50" t="str">
        <f>VLOOKUP(Table8[[#This Row],[CustomerID]],Table15[[#All],[CustomerID]:[Company Name]],2,FALSE)</f>
        <v>J.H. Distributors, Inc</v>
      </c>
      <c r="E7283" s="51">
        <v>45036</v>
      </c>
      <c r="F7283" s="50">
        <v>6</v>
      </c>
      <c r="G7283" s="50" t="str">
        <f>VLOOKUP(Table8[[#This Row],[ProductID]],Table12[[#All],[ProductID]:[ProductFullName]],3,FALSE)</f>
        <v>Product F</v>
      </c>
      <c r="H7283" s="50">
        <v>3</v>
      </c>
      <c r="I7283" s="52">
        <v>45036.510659722233</v>
      </c>
      <c r="J7283" s="50">
        <v>134</v>
      </c>
      <c r="K7283" s="51">
        <v>45036.974999999999</v>
      </c>
      <c r="L7283" s="53"/>
      <c r="M7283" s="54">
        <v>1</v>
      </c>
    </row>
    <row r="7284" spans="2:13" x14ac:dyDescent="0.3">
      <c r="B7284" s="49">
        <v>26127</v>
      </c>
      <c r="C7284" s="50">
        <v>399</v>
      </c>
      <c r="D7284" s="50" t="str">
        <f>VLOOKUP(Table8[[#This Row],[CustomerID]],Table15[[#All],[CustomerID]:[Company Name]],2,FALSE)</f>
        <v>Shoppers Drug Mart # 1085</v>
      </c>
      <c r="E7284" s="51">
        <v>45036</v>
      </c>
      <c r="F7284" s="50">
        <v>2</v>
      </c>
      <c r="G7284" s="50" t="str">
        <f>VLOOKUP(Table8[[#This Row],[ProductID]],Table12[[#All],[ProductID]:[ProductFullName]],3,FALSE)</f>
        <v>Product B</v>
      </c>
      <c r="H7284" s="50">
        <v>2</v>
      </c>
      <c r="I7284" s="52">
        <v>45036.525358796309</v>
      </c>
      <c r="J7284" s="50">
        <v>124</v>
      </c>
      <c r="K7284" s="51">
        <v>45036.974999999999</v>
      </c>
      <c r="L7284" s="53"/>
      <c r="M7284" s="54">
        <v>1</v>
      </c>
    </row>
    <row r="7285" spans="2:13" x14ac:dyDescent="0.3">
      <c r="B7285" s="49">
        <v>26128</v>
      </c>
      <c r="C7285" s="50">
        <v>945</v>
      </c>
      <c r="D7285" s="50" t="str">
        <f>VLOOKUP(Table8[[#This Row],[CustomerID]],Table15[[#All],[CustomerID]:[Company Name]],2,FALSE)</f>
        <v>Snyders Gateway</v>
      </c>
      <c r="E7285" s="51">
        <v>45036</v>
      </c>
      <c r="F7285" s="50">
        <v>2</v>
      </c>
      <c r="G7285" s="50" t="str">
        <f>VLOOKUP(Table8[[#This Row],[ProductID]],Table12[[#All],[ProductID]:[ProductFullName]],3,FALSE)</f>
        <v>Product B</v>
      </c>
      <c r="H7285" s="50">
        <v>2</v>
      </c>
      <c r="I7285" s="52">
        <v>45036.536168981496</v>
      </c>
      <c r="J7285" s="50">
        <v>125</v>
      </c>
      <c r="K7285" s="51">
        <v>45036.974999999999</v>
      </c>
      <c r="L7285" s="53"/>
      <c r="M7285" s="54">
        <v>1</v>
      </c>
    </row>
    <row r="7286" spans="2:13" x14ac:dyDescent="0.3">
      <c r="B7286" s="49">
        <v>26129</v>
      </c>
      <c r="C7286" s="50">
        <v>766</v>
      </c>
      <c r="D7286" s="50" t="str">
        <f>VLOOKUP(Table8[[#This Row],[CustomerID]],Table15[[#All],[CustomerID]:[Company Name]],2,FALSE)</f>
        <v>Homespun Garden</v>
      </c>
      <c r="E7286" s="51">
        <v>45036</v>
      </c>
      <c r="F7286" s="50">
        <v>6</v>
      </c>
      <c r="G7286" s="50" t="str">
        <f>VLOOKUP(Table8[[#This Row],[ProductID]],Table12[[#All],[ProductID]:[ProductFullName]],3,FALSE)</f>
        <v>Product F</v>
      </c>
      <c r="H7286" s="50">
        <v>5</v>
      </c>
      <c r="I7286" s="52">
        <v>45036.547187500015</v>
      </c>
      <c r="J7286" s="50">
        <v>125</v>
      </c>
      <c r="K7286" s="51">
        <v>45036.974999999999</v>
      </c>
      <c r="L7286" s="53"/>
      <c r="M7286" s="54">
        <v>1</v>
      </c>
    </row>
    <row r="7287" spans="2:13" x14ac:dyDescent="0.3">
      <c r="B7287" s="49">
        <v>26130</v>
      </c>
      <c r="C7287" s="50">
        <v>704</v>
      </c>
      <c r="D7287" s="50" t="str">
        <f>VLOOKUP(Table8[[#This Row],[CustomerID]],Table15[[#All],[CustomerID]:[Company Name]],2,FALSE)</f>
        <v>Centre Stage</v>
      </c>
      <c r="E7287" s="51">
        <v>45036</v>
      </c>
      <c r="F7287" s="50">
        <v>3</v>
      </c>
      <c r="G7287" s="50" t="str">
        <f>VLOOKUP(Table8[[#This Row],[ProductID]],Table12[[#All],[ProductID]:[ProductFullName]],3,FALSE)</f>
        <v>Product C</v>
      </c>
      <c r="H7287" s="50">
        <v>7</v>
      </c>
      <c r="I7287" s="52">
        <v>45036.562986111123</v>
      </c>
      <c r="J7287" s="50">
        <v>110</v>
      </c>
      <c r="K7287" s="51">
        <v>45036.974999999999</v>
      </c>
      <c r="L7287" s="53"/>
      <c r="M7287" s="54">
        <v>1</v>
      </c>
    </row>
    <row r="7288" spans="2:13" x14ac:dyDescent="0.3">
      <c r="B7288" s="49">
        <v>26131</v>
      </c>
      <c r="C7288" s="50">
        <v>287</v>
      </c>
      <c r="D7288" s="50" t="str">
        <f>VLOOKUP(Table8[[#This Row],[CustomerID]],Table15[[#All],[CustomerID]:[Company Name]],2,FALSE)</f>
        <v>Herbies - 5001</v>
      </c>
      <c r="E7288" s="51">
        <v>45036</v>
      </c>
      <c r="F7288" s="50">
        <v>6</v>
      </c>
      <c r="G7288" s="50" t="str">
        <f>VLOOKUP(Table8[[#This Row],[ProductID]],Table12[[#All],[ProductID]:[ProductFullName]],3,FALSE)</f>
        <v>Product F</v>
      </c>
      <c r="H7288" s="50">
        <v>5</v>
      </c>
      <c r="I7288" s="52">
        <v>45036.579907407417</v>
      </c>
      <c r="J7288" s="50">
        <v>132</v>
      </c>
      <c r="K7288" s="51">
        <v>45036.974999999999</v>
      </c>
      <c r="L7288" s="53"/>
      <c r="M7288" s="54">
        <v>1</v>
      </c>
    </row>
    <row r="7289" spans="2:13" x14ac:dyDescent="0.3">
      <c r="B7289" s="49">
        <v>26132</v>
      </c>
      <c r="C7289" s="50">
        <v>1097</v>
      </c>
      <c r="D7289" s="50" t="str">
        <f>VLOOKUP(Table8[[#This Row],[CustomerID]],Table15[[#All],[CustomerID]:[Company Name]],2,FALSE)</f>
        <v>Emerald Necklace Marina</v>
      </c>
      <c r="E7289" s="51">
        <v>45036</v>
      </c>
      <c r="F7289" s="50">
        <v>2</v>
      </c>
      <c r="G7289" s="50" t="str">
        <f>VLOOKUP(Table8[[#This Row],[ProductID]],Table12[[#All],[ProductID]:[ProductFullName]],3,FALSE)</f>
        <v>Product B</v>
      </c>
      <c r="H7289" s="50">
        <v>2</v>
      </c>
      <c r="I7289" s="52">
        <v>45036.592395833344</v>
      </c>
      <c r="J7289" s="50">
        <v>112</v>
      </c>
      <c r="K7289" s="51">
        <v>45036.974999999999</v>
      </c>
      <c r="L7289" s="53"/>
      <c r="M7289" s="54">
        <v>1</v>
      </c>
    </row>
    <row r="7290" spans="2:13" x14ac:dyDescent="0.3">
      <c r="B7290" s="49">
        <v>26133</v>
      </c>
      <c r="C7290" s="50">
        <v>630</v>
      </c>
      <c r="D7290" s="50" t="str">
        <f>VLOOKUP(Table8[[#This Row],[CustomerID]],Table15[[#All],[CustomerID]:[Company Name]],2,FALSE)</f>
        <v>ASSOCIATES OF CARITAS GIFT SHOP</v>
      </c>
      <c r="E7290" s="51">
        <v>45036</v>
      </c>
      <c r="F7290" s="50">
        <v>4</v>
      </c>
      <c r="G7290" s="50" t="str">
        <f>VLOOKUP(Table8[[#This Row],[ProductID]],Table12[[#All],[ProductID]:[ProductFullName]],3,FALSE)</f>
        <v>Product D</v>
      </c>
      <c r="H7290" s="50">
        <v>4</v>
      </c>
      <c r="I7290" s="52">
        <v>45036.606238425935</v>
      </c>
      <c r="J7290" s="50">
        <v>130</v>
      </c>
      <c r="K7290" s="51">
        <v>45036.974999999999</v>
      </c>
      <c r="L7290" s="53"/>
      <c r="M7290" s="54">
        <v>1</v>
      </c>
    </row>
    <row r="7291" spans="2:13" x14ac:dyDescent="0.3">
      <c r="B7291" s="49">
        <v>26134</v>
      </c>
      <c r="C7291" s="50">
        <v>591</v>
      </c>
      <c r="D7291" s="50" t="str">
        <f>VLOOKUP(Table8[[#This Row],[CustomerID]],Table15[[#All],[CustomerID]:[Company Name]],2,FALSE)</f>
        <v>Wild Rose Jewellery &amp; Gifts</v>
      </c>
      <c r="E7291" s="51">
        <v>45036</v>
      </c>
      <c r="F7291" s="50">
        <v>3</v>
      </c>
      <c r="G7291" s="50" t="str">
        <f>VLOOKUP(Table8[[#This Row],[ProductID]],Table12[[#All],[ProductID]:[ProductFullName]],3,FALSE)</f>
        <v>Product C</v>
      </c>
      <c r="H7291" s="50">
        <v>7</v>
      </c>
      <c r="I7291" s="52">
        <v>45036.621863425935</v>
      </c>
      <c r="J7291" s="50">
        <v>127</v>
      </c>
      <c r="K7291" s="51">
        <v>45036.974999999999</v>
      </c>
      <c r="L7291" s="53"/>
      <c r="M7291" s="54">
        <v>1</v>
      </c>
    </row>
    <row r="7292" spans="2:13" x14ac:dyDescent="0.3">
      <c r="B7292" s="49">
        <v>26135</v>
      </c>
      <c r="C7292" s="50">
        <v>52</v>
      </c>
      <c r="D7292" s="50" t="str">
        <f>VLOOKUP(Table8[[#This Row],[CustomerID]],Table15[[#All],[CustomerID]:[Company Name]],2,FALSE)</f>
        <v>DOCKSIDE TREASURES</v>
      </c>
      <c r="E7292" s="51">
        <v>45036</v>
      </c>
      <c r="F7292" s="50">
        <v>5</v>
      </c>
      <c r="G7292" s="50" t="str">
        <f>VLOOKUP(Table8[[#This Row],[ProductID]],Table12[[#All],[ProductID]:[ProductFullName]],3,FALSE)</f>
        <v>Product E</v>
      </c>
      <c r="H7292" s="50">
        <v>3</v>
      </c>
      <c r="I7292" s="52">
        <v>45036.636273148157</v>
      </c>
      <c r="J7292" s="50">
        <v>118</v>
      </c>
      <c r="K7292" s="51">
        <v>45036.974999999999</v>
      </c>
      <c r="L7292" s="53"/>
      <c r="M7292" s="54">
        <v>1</v>
      </c>
    </row>
    <row r="7293" spans="2:13" x14ac:dyDescent="0.3">
      <c r="B7293" s="49">
        <v>26136</v>
      </c>
      <c r="C7293" s="50">
        <v>228</v>
      </c>
      <c r="D7293" s="50" t="str">
        <f>VLOOKUP(Table8[[#This Row],[CustomerID]],Table15[[#All],[CustomerID]:[Company Name]],2,FALSE)</f>
        <v>VARLEYS LADIES SHOP</v>
      </c>
      <c r="E7293" s="51">
        <v>45036</v>
      </c>
      <c r="F7293" s="50">
        <v>2</v>
      </c>
      <c r="G7293" s="50" t="str">
        <f>VLOOKUP(Table8[[#This Row],[ProductID]],Table12[[#All],[ProductID]:[ProductFullName]],3,FALSE)</f>
        <v>Product B</v>
      </c>
      <c r="H7293" s="50">
        <v>6</v>
      </c>
      <c r="I7293" s="52">
        <v>45036.65334490742</v>
      </c>
      <c r="J7293" s="50">
        <v>114</v>
      </c>
      <c r="K7293" s="51">
        <v>45036.974999999999</v>
      </c>
      <c r="L7293" s="53"/>
      <c r="M7293" s="54">
        <v>1</v>
      </c>
    </row>
    <row r="7294" spans="2:13" x14ac:dyDescent="0.3">
      <c r="B7294" s="49">
        <v>26137</v>
      </c>
      <c r="C7294" s="50">
        <v>1146</v>
      </c>
      <c r="D7294" s="50" t="str">
        <f>VLOOKUP(Table8[[#This Row],[CustomerID]],Table15[[#All],[CustomerID]:[Company Name]],2,FALSE)</f>
        <v>Sue's Hallmark - Middleton</v>
      </c>
      <c r="E7294" s="51">
        <v>45036</v>
      </c>
      <c r="F7294" s="50">
        <v>5</v>
      </c>
      <c r="G7294" s="50" t="str">
        <f>VLOOKUP(Table8[[#This Row],[ProductID]],Table12[[#All],[ProductID]:[ProductFullName]],3,FALSE)</f>
        <v>Product E</v>
      </c>
      <c r="H7294" s="50">
        <v>5</v>
      </c>
      <c r="I7294" s="52">
        <v>45036.664375000015</v>
      </c>
      <c r="J7294" s="50">
        <v>119</v>
      </c>
      <c r="K7294" s="51">
        <v>45036.974999999999</v>
      </c>
      <c r="L7294" s="53"/>
      <c r="M7294" s="54">
        <v>1</v>
      </c>
    </row>
    <row r="7295" spans="2:13" x14ac:dyDescent="0.3">
      <c r="B7295" s="49">
        <v>26138</v>
      </c>
      <c r="C7295" s="50">
        <v>98</v>
      </c>
      <c r="D7295" s="50" t="str">
        <f>VLOOKUP(Table8[[#This Row],[CustomerID]],Table15[[#All],[CustomerID]:[Company Name]],2,FALSE)</f>
        <v>Propharm</v>
      </c>
      <c r="E7295" s="51">
        <v>45036</v>
      </c>
      <c r="F7295" s="50">
        <v>6</v>
      </c>
      <c r="G7295" s="50" t="str">
        <f>VLOOKUP(Table8[[#This Row],[ProductID]],Table12[[#All],[ProductID]:[ProductFullName]],3,FALSE)</f>
        <v>Product F</v>
      </c>
      <c r="H7295" s="50">
        <v>5</v>
      </c>
      <c r="I7295" s="52">
        <v>45036.681747685201</v>
      </c>
      <c r="J7295" s="50">
        <v>122</v>
      </c>
      <c r="K7295" s="51">
        <v>45036.974999999999</v>
      </c>
      <c r="L7295" s="53"/>
      <c r="M7295" s="54">
        <v>1</v>
      </c>
    </row>
    <row r="7296" spans="2:13" x14ac:dyDescent="0.3">
      <c r="B7296" s="49">
        <v>26139</v>
      </c>
      <c r="C7296" s="50">
        <v>276</v>
      </c>
      <c r="D7296" s="50" t="str">
        <f>VLOOKUP(Table8[[#This Row],[CustomerID]],Table15[[#All],[CustomerID]:[Company Name]],2,FALSE)</f>
        <v>Roasting Apple</v>
      </c>
      <c r="E7296" s="51">
        <v>45036</v>
      </c>
      <c r="F7296" s="50">
        <v>3</v>
      </c>
      <c r="G7296" s="50" t="str">
        <f>VLOOKUP(Table8[[#This Row],[ProductID]],Table12[[#All],[ProductID]:[ProductFullName]],3,FALSE)</f>
        <v>Product C</v>
      </c>
      <c r="H7296" s="50">
        <v>7</v>
      </c>
      <c r="I7296" s="52">
        <v>45036.698680555572</v>
      </c>
      <c r="J7296" s="50">
        <v>109</v>
      </c>
      <c r="K7296" s="51">
        <v>45036.974999999999</v>
      </c>
      <c r="L7296" s="53"/>
      <c r="M7296" s="54">
        <v>1</v>
      </c>
    </row>
    <row r="7297" spans="2:13" x14ac:dyDescent="0.3">
      <c r="B7297" s="49">
        <v>26140</v>
      </c>
      <c r="C7297" s="50">
        <v>56</v>
      </c>
      <c r="D7297" s="50" t="str">
        <f>VLOOKUP(Table8[[#This Row],[CustomerID]],Table15[[#All],[CustomerID]:[Company Name]],2,FALSE)</f>
        <v>Ambience Home Accents</v>
      </c>
      <c r="E7297" s="51">
        <v>45036</v>
      </c>
      <c r="F7297" s="50">
        <v>4</v>
      </c>
      <c r="G7297" s="50" t="str">
        <f>VLOOKUP(Table8[[#This Row],[ProductID]],Table12[[#All],[ProductID]:[ProductFullName]],3,FALSE)</f>
        <v>Product D</v>
      </c>
      <c r="H7297" s="50">
        <v>2</v>
      </c>
      <c r="I7297" s="52">
        <v>45036.715034722241</v>
      </c>
      <c r="J7297" s="50">
        <v>132</v>
      </c>
      <c r="K7297" s="51">
        <v>45036.974999999999</v>
      </c>
      <c r="L7297" s="53"/>
      <c r="M7297" s="54">
        <v>1</v>
      </c>
    </row>
    <row r="7298" spans="2:13" x14ac:dyDescent="0.3">
      <c r="B7298" s="49">
        <v>26141</v>
      </c>
      <c r="C7298" s="50">
        <v>955</v>
      </c>
      <c r="D7298" s="50" t="str">
        <f>VLOOKUP(Table8[[#This Row],[CustomerID]],Table15[[#All],[CustomerID]:[Company Name]],2,FALSE)</f>
        <v>Creativity For Your Home</v>
      </c>
      <c r="E7298" s="51">
        <v>45036</v>
      </c>
      <c r="F7298" s="50">
        <v>1</v>
      </c>
      <c r="G7298" s="50" t="str">
        <f>VLOOKUP(Table8[[#This Row],[ProductID]],Table12[[#All],[ProductID]:[ProductFullName]],3,FALSE)</f>
        <v>Product A</v>
      </c>
      <c r="H7298" s="50">
        <v>3</v>
      </c>
      <c r="I7298" s="52">
        <v>45036.72940972224</v>
      </c>
      <c r="J7298" s="50">
        <v>122</v>
      </c>
      <c r="K7298" s="51">
        <v>45036.974999999999</v>
      </c>
      <c r="L7298" s="53"/>
      <c r="M7298" s="54">
        <v>1</v>
      </c>
    </row>
    <row r="7299" spans="2:13" x14ac:dyDescent="0.3">
      <c r="B7299" s="49">
        <v>26142</v>
      </c>
      <c r="C7299" s="50">
        <v>418</v>
      </c>
      <c r="D7299" s="50" t="str">
        <f>VLOOKUP(Table8[[#This Row],[CustomerID]],Table15[[#All],[CustomerID]:[Company Name]],2,FALSE)</f>
        <v>The Coach House</v>
      </c>
      <c r="E7299" s="51">
        <v>45036</v>
      </c>
      <c r="F7299" s="50">
        <v>4</v>
      </c>
      <c r="G7299" s="50" t="str">
        <f>VLOOKUP(Table8[[#This Row],[ProductID]],Table12[[#All],[ProductID]:[ProductFullName]],3,FALSE)</f>
        <v>Product D</v>
      </c>
      <c r="H7299" s="50">
        <v>5</v>
      </c>
      <c r="I7299" s="52">
        <v>45036.745462962979</v>
      </c>
      <c r="J7299" s="50">
        <v>128</v>
      </c>
      <c r="K7299" s="51">
        <v>45036.974999999999</v>
      </c>
      <c r="L7299" s="53"/>
      <c r="M7299" s="54">
        <v>1</v>
      </c>
    </row>
    <row r="7300" spans="2:13" x14ac:dyDescent="0.3">
      <c r="B7300" s="49">
        <v>26143</v>
      </c>
      <c r="C7300" s="50">
        <v>476</v>
      </c>
      <c r="D7300" s="50" t="str">
        <f>VLOOKUP(Table8[[#This Row],[CustomerID]],Table15[[#All],[CustomerID]:[Company Name]],2,FALSE)</f>
        <v>Plaza 69 IDA</v>
      </c>
      <c r="E7300" s="51">
        <v>45036</v>
      </c>
      <c r="F7300" s="50">
        <v>6</v>
      </c>
      <c r="G7300" s="50" t="str">
        <f>VLOOKUP(Table8[[#This Row],[ProductID]],Table12[[#All],[ProductID]:[ProductFullName]],3,FALSE)</f>
        <v>Product F</v>
      </c>
      <c r="H7300" s="50">
        <v>6</v>
      </c>
      <c r="I7300" s="52">
        <v>45036.755416666681</v>
      </c>
      <c r="J7300" s="50">
        <v>111</v>
      </c>
      <c r="K7300" s="51">
        <v>45036.974999999999</v>
      </c>
      <c r="L7300" s="53"/>
      <c r="M7300" s="54">
        <v>1</v>
      </c>
    </row>
    <row r="7301" spans="2:13" x14ac:dyDescent="0.3">
      <c r="B7301" s="49">
        <v>26144</v>
      </c>
      <c r="C7301" s="50">
        <v>70</v>
      </c>
      <c r="D7301" s="50" t="str">
        <f>VLOOKUP(Table8[[#This Row],[CustomerID]],Table15[[#All],[CustomerID]:[Company Name]],2,FALSE)</f>
        <v>Genuine Order</v>
      </c>
      <c r="E7301" s="51">
        <v>45037</v>
      </c>
      <c r="F7301" s="50">
        <v>6</v>
      </c>
      <c r="G7301" s="50" t="str">
        <f>VLOOKUP(Table8[[#This Row],[ProductID]],Table12[[#All],[ProductID]:[ProductFullName]],3,FALSE)</f>
        <v>Product F</v>
      </c>
      <c r="H7301" s="50">
        <v>7</v>
      </c>
      <c r="I7301" s="52">
        <v>45037.333333333336</v>
      </c>
      <c r="J7301" s="50">
        <v>129</v>
      </c>
      <c r="K7301" s="51">
        <v>45037.97152777778</v>
      </c>
      <c r="L7301" s="53"/>
      <c r="M7301" s="54">
        <v>1</v>
      </c>
    </row>
    <row r="7302" spans="2:13" x14ac:dyDescent="0.3">
      <c r="B7302" s="49">
        <v>26145</v>
      </c>
      <c r="C7302" s="50">
        <v>629</v>
      </c>
      <c r="D7302" s="50" t="str">
        <f>VLOOKUP(Table8[[#This Row],[CustomerID]],Table15[[#All],[CustomerID]:[Company Name]],2,FALSE)</f>
        <v>Tranquil Moments</v>
      </c>
      <c r="E7302" s="51">
        <v>45037</v>
      </c>
      <c r="F7302" s="50">
        <v>6</v>
      </c>
      <c r="G7302" s="50" t="str">
        <f>VLOOKUP(Table8[[#This Row],[ProductID]],Table12[[#All],[ProductID]:[ProductFullName]],3,FALSE)</f>
        <v>Product F</v>
      </c>
      <c r="H7302" s="50">
        <v>3</v>
      </c>
      <c r="I7302" s="52">
        <v>45037.344733796301</v>
      </c>
      <c r="J7302" s="50">
        <v>106</v>
      </c>
      <c r="K7302" s="51">
        <v>45037.97152777778</v>
      </c>
      <c r="L7302" s="53"/>
      <c r="M7302" s="54">
        <v>1</v>
      </c>
    </row>
    <row r="7303" spans="2:13" x14ac:dyDescent="0.3">
      <c r="B7303" s="49">
        <v>26146</v>
      </c>
      <c r="C7303" s="50">
        <v>351</v>
      </c>
      <c r="D7303" s="50" t="str">
        <f>VLOOKUP(Table8[[#This Row],[CustomerID]],Table15[[#All],[CustomerID]:[Company Name]],2,FALSE)</f>
        <v>Canadian Tire Corporation Ltd</v>
      </c>
      <c r="E7303" s="51">
        <v>45037</v>
      </c>
      <c r="F7303" s="50">
        <v>2</v>
      </c>
      <c r="G7303" s="50" t="str">
        <f>VLOOKUP(Table8[[#This Row],[ProductID]],Table12[[#All],[ProductID]:[ProductFullName]],3,FALSE)</f>
        <v>Product B</v>
      </c>
      <c r="H7303" s="50">
        <v>2</v>
      </c>
      <c r="I7303" s="52">
        <v>45037.357824074075</v>
      </c>
      <c r="J7303" s="50">
        <v>122</v>
      </c>
      <c r="K7303" s="51">
        <v>45037.97152777778</v>
      </c>
      <c r="L7303" s="53"/>
      <c r="M7303" s="54">
        <v>1</v>
      </c>
    </row>
    <row r="7304" spans="2:13" x14ac:dyDescent="0.3">
      <c r="B7304" s="49">
        <v>26147</v>
      </c>
      <c r="C7304" s="50">
        <v>1355</v>
      </c>
      <c r="D7304" s="50" t="str">
        <f>VLOOKUP(Table8[[#This Row],[CustomerID]],Table15[[#All],[CustomerID]:[Company Name]],2,FALSE)</f>
        <v>Providence St Vincent Gift shops</v>
      </c>
      <c r="E7304" s="51">
        <v>45037</v>
      </c>
      <c r="F7304" s="50">
        <v>3</v>
      </c>
      <c r="G7304" s="50" t="str">
        <f>VLOOKUP(Table8[[#This Row],[ProductID]],Table12[[#All],[ProductID]:[ProductFullName]],3,FALSE)</f>
        <v>Product C</v>
      </c>
      <c r="H7304" s="50">
        <v>7</v>
      </c>
      <c r="I7304" s="52">
        <v>45037.373055555559</v>
      </c>
      <c r="J7304" s="50">
        <v>111</v>
      </c>
      <c r="K7304" s="51">
        <v>45037.97152777778</v>
      </c>
      <c r="L7304" s="53"/>
      <c r="M7304" s="54">
        <v>1</v>
      </c>
    </row>
    <row r="7305" spans="2:13" x14ac:dyDescent="0.3">
      <c r="B7305" s="49">
        <v>26148</v>
      </c>
      <c r="C7305" s="50">
        <v>1062</v>
      </c>
      <c r="D7305" s="50" t="str">
        <f>VLOOKUP(Table8[[#This Row],[CustomerID]],Table15[[#All],[CustomerID]:[Company Name]],2,FALSE)</f>
        <v>Malibu - Nails and Tan</v>
      </c>
      <c r="E7305" s="51">
        <v>45037</v>
      </c>
      <c r="F7305" s="50">
        <v>2</v>
      </c>
      <c r="G7305" s="50" t="str">
        <f>VLOOKUP(Table8[[#This Row],[ProductID]],Table12[[#All],[ProductID]:[ProductFullName]],3,FALSE)</f>
        <v>Product B</v>
      </c>
      <c r="H7305" s="50">
        <v>5</v>
      </c>
      <c r="I7305" s="52">
        <v>45037.387847222228</v>
      </c>
      <c r="J7305" s="50">
        <v>127</v>
      </c>
      <c r="K7305" s="51">
        <v>45037.97152777778</v>
      </c>
      <c r="L7305" s="53"/>
      <c r="M7305" s="54">
        <v>1</v>
      </c>
    </row>
    <row r="7306" spans="2:13" x14ac:dyDescent="0.3">
      <c r="B7306" s="49">
        <v>26149</v>
      </c>
      <c r="C7306" s="50">
        <v>939</v>
      </c>
      <c r="D7306" s="50" t="str">
        <f>VLOOKUP(Table8[[#This Row],[CustomerID]],Table15[[#All],[CustomerID]:[Company Name]],2,FALSE)</f>
        <v>Parkleigh</v>
      </c>
      <c r="E7306" s="51">
        <v>45037</v>
      </c>
      <c r="F7306" s="50">
        <v>1</v>
      </c>
      <c r="G7306" s="50" t="str">
        <f>VLOOKUP(Table8[[#This Row],[ProductID]],Table12[[#All],[ProductID]:[ProductFullName]],3,FALSE)</f>
        <v>Product A</v>
      </c>
      <c r="H7306" s="50">
        <v>3</v>
      </c>
      <c r="I7306" s="52">
        <v>45037.402662037042</v>
      </c>
      <c r="J7306" s="50">
        <v>123</v>
      </c>
      <c r="K7306" s="51">
        <v>45037.97152777778</v>
      </c>
      <c r="L7306" s="53"/>
      <c r="M7306" s="54">
        <v>1</v>
      </c>
    </row>
    <row r="7307" spans="2:13" x14ac:dyDescent="0.3">
      <c r="B7307" s="49">
        <v>26150</v>
      </c>
      <c r="C7307" s="50">
        <v>81</v>
      </c>
      <c r="D7307" s="50" t="str">
        <f>VLOOKUP(Table8[[#This Row],[CustomerID]],Table15[[#All],[CustomerID]:[Company Name]],2,FALSE)</f>
        <v>Harbour Gift</v>
      </c>
      <c r="E7307" s="51">
        <v>45037</v>
      </c>
      <c r="F7307" s="50">
        <v>2</v>
      </c>
      <c r="G7307" s="50" t="str">
        <f>VLOOKUP(Table8[[#This Row],[ProductID]],Table12[[#All],[ProductID]:[ProductFullName]],3,FALSE)</f>
        <v>Product B</v>
      </c>
      <c r="H7307" s="50">
        <v>5</v>
      </c>
      <c r="I7307" s="52">
        <v>45037.417696759265</v>
      </c>
      <c r="J7307" s="50">
        <v>121</v>
      </c>
      <c r="K7307" s="51">
        <v>45037.97152777778</v>
      </c>
      <c r="L7307" s="53"/>
      <c r="M7307" s="54">
        <v>1</v>
      </c>
    </row>
    <row r="7308" spans="2:13" x14ac:dyDescent="0.3">
      <c r="B7308" s="49">
        <v>26151</v>
      </c>
      <c r="C7308" s="50">
        <v>439</v>
      </c>
      <c r="D7308" s="50" t="str">
        <f>VLOOKUP(Table8[[#This Row],[CustomerID]],Table15[[#All],[CustomerID]:[Company Name]],2,FALSE)</f>
        <v>Style Essentials</v>
      </c>
      <c r="E7308" s="51">
        <v>45037</v>
      </c>
      <c r="F7308" s="50">
        <v>4</v>
      </c>
      <c r="G7308" s="50" t="str">
        <f>VLOOKUP(Table8[[#This Row],[ProductID]],Table12[[#All],[ProductID]:[ProductFullName]],3,FALSE)</f>
        <v>Product D</v>
      </c>
      <c r="H7308" s="50">
        <v>7</v>
      </c>
      <c r="I7308" s="52">
        <v>45037.428460648152</v>
      </c>
      <c r="J7308" s="50">
        <v>122</v>
      </c>
      <c r="K7308" s="51">
        <v>45037.97152777778</v>
      </c>
      <c r="L7308" s="53"/>
      <c r="M7308" s="54">
        <v>1</v>
      </c>
    </row>
    <row r="7309" spans="2:13" x14ac:dyDescent="0.3">
      <c r="B7309" s="49">
        <v>26152</v>
      </c>
      <c r="C7309" s="50">
        <v>1112</v>
      </c>
      <c r="D7309" s="50" t="str">
        <f>VLOOKUP(Table8[[#This Row],[CustomerID]],Table15[[#All],[CustomerID]:[Company Name]],2,FALSE)</f>
        <v>Ousleys Harvest Market</v>
      </c>
      <c r="E7309" s="51">
        <v>45037</v>
      </c>
      <c r="F7309" s="50">
        <v>4</v>
      </c>
      <c r="G7309" s="50" t="str">
        <f>VLOOKUP(Table8[[#This Row],[ProductID]],Table12[[#All],[ProductID]:[ProductFullName]],3,FALSE)</f>
        <v>Product D</v>
      </c>
      <c r="H7309" s="50">
        <v>6</v>
      </c>
      <c r="I7309" s="52">
        <v>45037.445185185192</v>
      </c>
      <c r="J7309" s="50">
        <v>117</v>
      </c>
      <c r="K7309" s="51">
        <v>45037.97152777778</v>
      </c>
      <c r="L7309" s="53"/>
      <c r="M7309" s="54">
        <v>1</v>
      </c>
    </row>
    <row r="7310" spans="2:13" x14ac:dyDescent="0.3">
      <c r="B7310" s="49">
        <v>26153</v>
      </c>
      <c r="C7310" s="50">
        <v>49</v>
      </c>
      <c r="D7310" s="50" t="str">
        <f>VLOOKUP(Table8[[#This Row],[CustomerID]],Table15[[#All],[CustomerID]:[Company Name]],2,FALSE)</f>
        <v>Sea Shell Design</v>
      </c>
      <c r="E7310" s="51">
        <v>45037</v>
      </c>
      <c r="F7310" s="50">
        <v>6</v>
      </c>
      <c r="G7310" s="50" t="str">
        <f>VLOOKUP(Table8[[#This Row],[ProductID]],Table12[[#All],[ProductID]:[ProductFullName]],3,FALSE)</f>
        <v>Product F</v>
      </c>
      <c r="H7310" s="50">
        <v>3</v>
      </c>
      <c r="I7310" s="52">
        <v>45037.454780092601</v>
      </c>
      <c r="J7310" s="50">
        <v>130</v>
      </c>
      <c r="K7310" s="51">
        <v>45037.97152777778</v>
      </c>
      <c r="L7310" s="53"/>
      <c r="M7310" s="54">
        <v>1</v>
      </c>
    </row>
    <row r="7311" spans="2:13" x14ac:dyDescent="0.3">
      <c r="B7311" s="49">
        <v>26154</v>
      </c>
      <c r="C7311" s="50">
        <v>315</v>
      </c>
      <c r="D7311" s="50" t="str">
        <f>VLOOKUP(Table8[[#This Row],[CustomerID]],Table15[[#All],[CustomerID]:[Company Name]],2,FALSE)</f>
        <v>Shoppers Drug Mart # 1043</v>
      </c>
      <c r="E7311" s="51">
        <v>45037</v>
      </c>
      <c r="F7311" s="50">
        <v>2</v>
      </c>
      <c r="G7311" s="50" t="str">
        <f>VLOOKUP(Table8[[#This Row],[ProductID]],Table12[[#All],[ProductID]:[ProductFullName]],3,FALSE)</f>
        <v>Product B</v>
      </c>
      <c r="H7311" s="50">
        <v>6</v>
      </c>
      <c r="I7311" s="52">
        <v>45037.471539351864</v>
      </c>
      <c r="J7311" s="50">
        <v>121</v>
      </c>
      <c r="K7311" s="51">
        <v>45037.97152777778</v>
      </c>
      <c r="L7311" s="53"/>
      <c r="M7311" s="54">
        <v>1</v>
      </c>
    </row>
    <row r="7312" spans="2:13" x14ac:dyDescent="0.3">
      <c r="B7312" s="49">
        <v>26155</v>
      </c>
      <c r="C7312" s="50">
        <v>1222</v>
      </c>
      <c r="D7312" s="50" t="str">
        <f>VLOOKUP(Table8[[#This Row],[CustomerID]],Table15[[#All],[CustomerID]:[Company Name]],2,FALSE)</f>
        <v>Dillard's</v>
      </c>
      <c r="E7312" s="51">
        <v>45037</v>
      </c>
      <c r="F7312" s="50">
        <v>3</v>
      </c>
      <c r="G7312" s="50" t="str">
        <f>VLOOKUP(Table8[[#This Row],[ProductID]],Table12[[#All],[ProductID]:[ProductFullName]],3,FALSE)</f>
        <v>Product C</v>
      </c>
      <c r="H7312" s="50">
        <v>4</v>
      </c>
      <c r="I7312" s="52">
        <v>45037.485092592608</v>
      </c>
      <c r="J7312" s="50">
        <v>107</v>
      </c>
      <c r="K7312" s="51">
        <v>45037.97152777778</v>
      </c>
      <c r="L7312" s="53"/>
      <c r="M7312" s="54">
        <v>1</v>
      </c>
    </row>
    <row r="7313" spans="2:13" x14ac:dyDescent="0.3">
      <c r="B7313" s="49">
        <v>26156</v>
      </c>
      <c r="C7313" s="50">
        <v>1086</v>
      </c>
      <c r="D7313" s="50" t="str">
        <f>VLOOKUP(Table8[[#This Row],[CustomerID]],Table15[[#All],[CustomerID]:[Company Name]],2,FALSE)</f>
        <v>Ephraim Mcdowell Health Auxiliary</v>
      </c>
      <c r="E7313" s="51">
        <v>45037</v>
      </c>
      <c r="F7313" s="50">
        <v>2</v>
      </c>
      <c r="G7313" s="50" t="str">
        <f>VLOOKUP(Table8[[#This Row],[ProductID]],Table12[[#All],[ProductID]:[ProductFullName]],3,FALSE)</f>
        <v>Product B</v>
      </c>
      <c r="H7313" s="50">
        <v>3</v>
      </c>
      <c r="I7313" s="52">
        <v>45037.50149305557</v>
      </c>
      <c r="J7313" s="50">
        <v>112</v>
      </c>
      <c r="K7313" s="51">
        <v>45037.97152777778</v>
      </c>
      <c r="L7313" s="53"/>
      <c r="M7313" s="54">
        <v>1</v>
      </c>
    </row>
    <row r="7314" spans="2:13" x14ac:dyDescent="0.3">
      <c r="B7314" s="49">
        <v>26157</v>
      </c>
      <c r="C7314" s="50">
        <v>324</v>
      </c>
      <c r="D7314" s="50" t="str">
        <f>VLOOKUP(Table8[[#This Row],[CustomerID]],Table15[[#All],[CustomerID]:[Company Name]],2,FALSE)</f>
        <v>Collingwood G.M Hospital</v>
      </c>
      <c r="E7314" s="51">
        <v>45037</v>
      </c>
      <c r="F7314" s="50">
        <v>2</v>
      </c>
      <c r="G7314" s="50" t="str">
        <f>VLOOKUP(Table8[[#This Row],[ProductID]],Table12[[#All],[ProductID]:[ProductFullName]],3,FALSE)</f>
        <v>Product B</v>
      </c>
      <c r="H7314" s="50">
        <v>3</v>
      </c>
      <c r="I7314" s="52">
        <v>45037.518043981494</v>
      </c>
      <c r="J7314" s="50">
        <v>119</v>
      </c>
      <c r="K7314" s="51">
        <v>45037.97152777778</v>
      </c>
      <c r="L7314" s="53"/>
      <c r="M7314" s="54">
        <v>1</v>
      </c>
    </row>
    <row r="7315" spans="2:13" x14ac:dyDescent="0.3">
      <c r="B7315" s="49">
        <v>26158</v>
      </c>
      <c r="C7315" s="50">
        <v>683</v>
      </c>
      <c r="D7315" s="50" t="str">
        <f>VLOOKUP(Table8[[#This Row],[CustomerID]],Table15[[#All],[CustomerID]:[Company Name]],2,FALSE)</f>
        <v>Your Dollar Store With More #111</v>
      </c>
      <c r="E7315" s="51">
        <v>45037</v>
      </c>
      <c r="F7315" s="50">
        <v>1</v>
      </c>
      <c r="G7315" s="50" t="str">
        <f>VLOOKUP(Table8[[#This Row],[ProductID]],Table12[[#All],[ProductID]:[ProductFullName]],3,FALSE)</f>
        <v>Product A</v>
      </c>
      <c r="H7315" s="50">
        <v>5</v>
      </c>
      <c r="I7315" s="52">
        <v>45037.534247685195</v>
      </c>
      <c r="J7315" s="50">
        <v>123</v>
      </c>
      <c r="K7315" s="51">
        <v>45037.97152777778</v>
      </c>
      <c r="L7315" s="53"/>
      <c r="M7315" s="54">
        <v>1</v>
      </c>
    </row>
    <row r="7316" spans="2:13" x14ac:dyDescent="0.3">
      <c r="B7316" s="49">
        <v>26159</v>
      </c>
      <c r="C7316" s="50">
        <v>607</v>
      </c>
      <c r="D7316" s="50" t="str">
        <f>VLOOKUP(Table8[[#This Row],[CustomerID]],Table15[[#All],[CustomerID]:[Company Name]],2,FALSE)</f>
        <v>The Heavenly Outhouse</v>
      </c>
      <c r="E7316" s="51">
        <v>45037</v>
      </c>
      <c r="F7316" s="50">
        <v>2</v>
      </c>
      <c r="G7316" s="50" t="str">
        <f>VLOOKUP(Table8[[#This Row],[ProductID]],Table12[[#All],[ProductID]:[ProductFullName]],3,FALSE)</f>
        <v>Product B</v>
      </c>
      <c r="H7316" s="50">
        <v>5</v>
      </c>
      <c r="I7316" s="52">
        <v>45037.543958333343</v>
      </c>
      <c r="J7316" s="50">
        <v>107</v>
      </c>
      <c r="K7316" s="51">
        <v>45037.97152777778</v>
      </c>
      <c r="L7316" s="53"/>
      <c r="M7316" s="54">
        <v>1</v>
      </c>
    </row>
    <row r="7317" spans="2:13" x14ac:dyDescent="0.3">
      <c r="B7317" s="49">
        <v>26160</v>
      </c>
      <c r="C7317" s="50">
        <v>790</v>
      </c>
      <c r="D7317" s="50" t="str">
        <f>VLOOKUP(Table8[[#This Row],[CustomerID]],Table15[[#All],[CustomerID]:[Company Name]],2,FALSE)</f>
        <v>The Lobster Pound Restaurant Cafe Shop</v>
      </c>
      <c r="E7317" s="51">
        <v>45037</v>
      </c>
      <c r="F7317" s="50">
        <v>4</v>
      </c>
      <c r="G7317" s="50" t="str">
        <f>VLOOKUP(Table8[[#This Row],[ProductID]],Table12[[#All],[ProductID]:[ProductFullName]],3,FALSE)</f>
        <v>Product D</v>
      </c>
      <c r="H7317" s="50">
        <v>5</v>
      </c>
      <c r="I7317" s="52">
        <v>45037.553958333345</v>
      </c>
      <c r="J7317" s="50">
        <v>133</v>
      </c>
      <c r="K7317" s="51">
        <v>45037.97152777778</v>
      </c>
      <c r="L7317" s="53"/>
      <c r="M7317" s="54">
        <v>1</v>
      </c>
    </row>
    <row r="7318" spans="2:13" x14ac:dyDescent="0.3">
      <c r="B7318" s="49">
        <v>26161</v>
      </c>
      <c r="C7318" s="50">
        <v>247</v>
      </c>
      <c r="D7318" s="50" t="str">
        <f>VLOOKUP(Table8[[#This Row],[CustomerID]],Table15[[#All],[CustomerID]:[Company Name]],2,FALSE)</f>
        <v>THE CLOTHES GARDEN</v>
      </c>
      <c r="E7318" s="51">
        <v>45037</v>
      </c>
      <c r="F7318" s="50">
        <v>3</v>
      </c>
      <c r="G7318" s="50" t="str">
        <f>VLOOKUP(Table8[[#This Row],[ProductID]],Table12[[#All],[ProductID]:[ProductFullName]],3,FALSE)</f>
        <v>Product C</v>
      </c>
      <c r="H7318" s="50">
        <v>5</v>
      </c>
      <c r="I7318" s="52">
        <v>45037.568460648159</v>
      </c>
      <c r="J7318" s="50">
        <v>120</v>
      </c>
      <c r="K7318" s="51">
        <v>45037.97152777778</v>
      </c>
      <c r="L7318" s="53"/>
      <c r="M7318" s="54">
        <v>1</v>
      </c>
    </row>
    <row r="7319" spans="2:13" x14ac:dyDescent="0.3">
      <c r="B7319" s="49">
        <v>26162</v>
      </c>
      <c r="C7319" s="50">
        <v>1170</v>
      </c>
      <c r="D7319" s="50" t="str">
        <f>VLOOKUP(Table8[[#This Row],[CustomerID]],Table15[[#All],[CustomerID]:[Company Name]],2,FALSE)</f>
        <v>Gifts &amp; Giggles</v>
      </c>
      <c r="E7319" s="51">
        <v>45037</v>
      </c>
      <c r="F7319" s="50">
        <v>5</v>
      </c>
      <c r="G7319" s="50" t="str">
        <f>VLOOKUP(Table8[[#This Row],[ProductID]],Table12[[#All],[ProductID]:[ProductFullName]],3,FALSE)</f>
        <v>Product E</v>
      </c>
      <c r="H7319" s="50">
        <v>6</v>
      </c>
      <c r="I7319" s="52">
        <v>45037.578229166676</v>
      </c>
      <c r="J7319" s="50">
        <v>109</v>
      </c>
      <c r="K7319" s="51">
        <v>45037.97152777778</v>
      </c>
      <c r="L7319" s="53"/>
      <c r="M7319" s="54">
        <v>1</v>
      </c>
    </row>
    <row r="7320" spans="2:13" x14ac:dyDescent="0.3">
      <c r="B7320" s="49">
        <v>26163</v>
      </c>
      <c r="C7320" s="50">
        <v>73</v>
      </c>
      <c r="D7320" s="50" t="str">
        <f>VLOOKUP(Table8[[#This Row],[CustomerID]],Table15[[#All],[CustomerID]:[Company Name]],2,FALSE)</f>
        <v>Canadian Tire # 491</v>
      </c>
      <c r="E7320" s="51">
        <v>45037</v>
      </c>
      <c r="F7320" s="50">
        <v>6</v>
      </c>
      <c r="G7320" s="50" t="str">
        <f>VLOOKUP(Table8[[#This Row],[ProductID]],Table12[[#All],[ProductID]:[ProductFullName]],3,FALSE)</f>
        <v>Product F</v>
      </c>
      <c r="H7320" s="50">
        <v>6</v>
      </c>
      <c r="I7320" s="52">
        <v>45037.59488425927</v>
      </c>
      <c r="J7320" s="50">
        <v>111</v>
      </c>
      <c r="K7320" s="51">
        <v>45037.97152777778</v>
      </c>
      <c r="L7320" s="53"/>
      <c r="M7320" s="54">
        <v>1</v>
      </c>
    </row>
    <row r="7321" spans="2:13" x14ac:dyDescent="0.3">
      <c r="B7321" s="49">
        <v>26164</v>
      </c>
      <c r="C7321" s="50">
        <v>384</v>
      </c>
      <c r="D7321" s="50" t="str">
        <f>VLOOKUP(Table8[[#This Row],[CustomerID]],Table15[[#All],[CustomerID]:[Company Name]],2,FALSE)</f>
        <v>Fifth Wheel Truck Stop</v>
      </c>
      <c r="E7321" s="51">
        <v>45037</v>
      </c>
      <c r="F7321" s="50">
        <v>1</v>
      </c>
      <c r="G7321" s="50" t="str">
        <f>VLOOKUP(Table8[[#This Row],[ProductID]],Table12[[#All],[ProductID]:[ProductFullName]],3,FALSE)</f>
        <v>Product A</v>
      </c>
      <c r="H7321" s="50">
        <v>6</v>
      </c>
      <c r="I7321" s="52">
        <v>45037.605289351864</v>
      </c>
      <c r="J7321" s="50">
        <v>117</v>
      </c>
      <c r="K7321" s="51">
        <v>45037.97152777778</v>
      </c>
      <c r="L7321" s="53"/>
      <c r="M7321" s="54">
        <v>1</v>
      </c>
    </row>
    <row r="7322" spans="2:13" x14ac:dyDescent="0.3">
      <c r="B7322" s="49">
        <v>26165</v>
      </c>
      <c r="C7322" s="50">
        <v>65</v>
      </c>
      <c r="D7322" s="50" t="str">
        <f>VLOOKUP(Table8[[#This Row],[CustomerID]],Table15[[#All],[CustomerID]:[Company Name]],2,FALSE)</f>
        <v>PHARMASAVE 526</v>
      </c>
      <c r="E7322" s="51">
        <v>45037</v>
      </c>
      <c r="F7322" s="50">
        <v>6</v>
      </c>
      <c r="G7322" s="50" t="str">
        <f>VLOOKUP(Table8[[#This Row],[ProductID]],Table12[[#All],[ProductID]:[ProductFullName]],3,FALSE)</f>
        <v>Product F</v>
      </c>
      <c r="H7322" s="50">
        <v>7</v>
      </c>
      <c r="I7322" s="52">
        <v>45037.617118055568</v>
      </c>
      <c r="J7322" s="50">
        <v>110</v>
      </c>
      <c r="K7322" s="51">
        <v>45037.97152777778</v>
      </c>
      <c r="L7322" s="53"/>
      <c r="M7322" s="54">
        <v>1</v>
      </c>
    </row>
    <row r="7323" spans="2:13" x14ac:dyDescent="0.3">
      <c r="B7323" s="49">
        <v>26166</v>
      </c>
      <c r="C7323" s="50">
        <v>704</v>
      </c>
      <c r="D7323" s="50" t="str">
        <f>VLOOKUP(Table8[[#This Row],[CustomerID]],Table15[[#All],[CustomerID]:[Company Name]],2,FALSE)</f>
        <v>Centre Stage</v>
      </c>
      <c r="E7323" s="51">
        <v>45037</v>
      </c>
      <c r="F7323" s="50">
        <v>3</v>
      </c>
      <c r="G7323" s="50" t="str">
        <f>VLOOKUP(Table8[[#This Row],[ProductID]],Table12[[#All],[ProductID]:[ProductFullName]],3,FALSE)</f>
        <v>Product C</v>
      </c>
      <c r="H7323" s="50">
        <v>4</v>
      </c>
      <c r="I7323" s="52">
        <v>45037.628634259272</v>
      </c>
      <c r="J7323" s="50">
        <v>123</v>
      </c>
      <c r="K7323" s="51">
        <v>45037.97152777778</v>
      </c>
      <c r="L7323" s="53"/>
      <c r="M7323" s="54">
        <v>1</v>
      </c>
    </row>
    <row r="7324" spans="2:13" x14ac:dyDescent="0.3">
      <c r="B7324" s="49">
        <v>26167</v>
      </c>
      <c r="C7324" s="50">
        <v>44</v>
      </c>
      <c r="D7324" s="50" t="str">
        <f>VLOOKUP(Table8[[#This Row],[CustomerID]],Table15[[#All],[CustomerID]:[Company Name]],2,FALSE)</f>
        <v>Buck or Two #520</v>
      </c>
      <c r="E7324" s="51">
        <v>45037</v>
      </c>
      <c r="F7324" s="50">
        <v>4</v>
      </c>
      <c r="G7324" s="50" t="str">
        <f>VLOOKUP(Table8[[#This Row],[ProductID]],Table12[[#All],[ProductID]:[ProductFullName]],3,FALSE)</f>
        <v>Product D</v>
      </c>
      <c r="H7324" s="50">
        <v>7</v>
      </c>
      <c r="I7324" s="52">
        <v>45037.64175925927</v>
      </c>
      <c r="J7324" s="50">
        <v>115</v>
      </c>
      <c r="K7324" s="51">
        <v>45037.97152777778</v>
      </c>
      <c r="L7324" s="53"/>
      <c r="M7324" s="54">
        <v>1</v>
      </c>
    </row>
    <row r="7325" spans="2:13" x14ac:dyDescent="0.3">
      <c r="B7325" s="49">
        <v>26168</v>
      </c>
      <c r="C7325" s="50">
        <v>380</v>
      </c>
      <c r="D7325" s="50" t="str">
        <f>VLOOKUP(Table8[[#This Row],[CustomerID]],Table15[[#All],[CustomerID]:[Company Name]],2,FALSE)</f>
        <v>Quaint Essentials Inc.</v>
      </c>
      <c r="E7325" s="51">
        <v>45037</v>
      </c>
      <c r="F7325" s="50">
        <v>6</v>
      </c>
      <c r="G7325" s="50" t="str">
        <f>VLOOKUP(Table8[[#This Row],[ProductID]],Table12[[#All],[ProductID]:[ProductFullName]],3,FALSE)</f>
        <v>Product F</v>
      </c>
      <c r="H7325" s="50">
        <v>3</v>
      </c>
      <c r="I7325" s="52">
        <v>45037.656724537046</v>
      </c>
      <c r="J7325" s="50">
        <v>131</v>
      </c>
      <c r="K7325" s="51">
        <v>45037.97152777778</v>
      </c>
      <c r="L7325" s="53"/>
      <c r="M7325" s="54">
        <v>1</v>
      </c>
    </row>
    <row r="7326" spans="2:13" x14ac:dyDescent="0.3">
      <c r="B7326" s="49">
        <v>26169</v>
      </c>
      <c r="C7326" s="50">
        <v>382</v>
      </c>
      <c r="D7326" s="50" t="str">
        <f>VLOOKUP(Table8[[#This Row],[CustomerID]],Table15[[#All],[CustomerID]:[Company Name]],2,FALSE)</f>
        <v>Heather's Fashion Boutique</v>
      </c>
      <c r="E7326" s="51">
        <v>45037</v>
      </c>
      <c r="F7326" s="50">
        <v>3</v>
      </c>
      <c r="G7326" s="50" t="str">
        <f>VLOOKUP(Table8[[#This Row],[ProductID]],Table12[[#All],[ProductID]:[ProductFullName]],3,FALSE)</f>
        <v>Product C</v>
      </c>
      <c r="H7326" s="50">
        <v>2</v>
      </c>
      <c r="I7326" s="52">
        <v>45037.669131944451</v>
      </c>
      <c r="J7326" s="50">
        <v>106</v>
      </c>
      <c r="K7326" s="51">
        <v>45037.97152777778</v>
      </c>
      <c r="L7326" s="53"/>
      <c r="M7326" s="54">
        <v>1</v>
      </c>
    </row>
    <row r="7327" spans="2:13" x14ac:dyDescent="0.3">
      <c r="B7327" s="49">
        <v>26170</v>
      </c>
      <c r="C7327" s="50">
        <v>1379</v>
      </c>
      <c r="D7327" s="50" t="str">
        <f>VLOOKUP(Table8[[#This Row],[CustomerID]],Table15[[#All],[CustomerID]:[Company Name]],2,FALSE)</f>
        <v>Sogno Boutique Of Dreams</v>
      </c>
      <c r="E7327" s="51">
        <v>45037</v>
      </c>
      <c r="F7327" s="50">
        <v>5</v>
      </c>
      <c r="G7327" s="50" t="str">
        <f>VLOOKUP(Table8[[#This Row],[ProductID]],Table12[[#All],[ProductID]:[ProductFullName]],3,FALSE)</f>
        <v>Product E</v>
      </c>
      <c r="H7327" s="50">
        <v>2</v>
      </c>
      <c r="I7327" s="52">
        <v>45037.681701388894</v>
      </c>
      <c r="J7327" s="50">
        <v>132</v>
      </c>
      <c r="K7327" s="51">
        <v>45037.97152777778</v>
      </c>
      <c r="L7327" s="53"/>
      <c r="M7327" s="54">
        <v>1</v>
      </c>
    </row>
    <row r="7328" spans="2:13" x14ac:dyDescent="0.3">
      <c r="B7328" s="49">
        <v>26171</v>
      </c>
      <c r="C7328" s="50">
        <v>1296</v>
      </c>
      <c r="D7328" s="50" t="str">
        <f>VLOOKUP(Table8[[#This Row],[CustomerID]],Table15[[#All],[CustomerID]:[Company Name]],2,FALSE)</f>
        <v>San Marino Toy &amp; Book Shoppe, Inc.</v>
      </c>
      <c r="E7328" s="51">
        <v>45037</v>
      </c>
      <c r="F7328" s="50">
        <v>4</v>
      </c>
      <c r="G7328" s="50" t="str">
        <f>VLOOKUP(Table8[[#This Row],[ProductID]],Table12[[#All],[ProductID]:[ProductFullName]],3,FALSE)</f>
        <v>Product D</v>
      </c>
      <c r="H7328" s="50">
        <v>7</v>
      </c>
      <c r="I7328" s="52">
        <v>45037.691655092596</v>
      </c>
      <c r="J7328" s="50">
        <v>124</v>
      </c>
      <c r="K7328" s="51">
        <v>45037.97152777778</v>
      </c>
      <c r="L7328" s="53"/>
      <c r="M7328" s="54">
        <v>1</v>
      </c>
    </row>
    <row r="7329" spans="2:13" x14ac:dyDescent="0.3">
      <c r="B7329" s="49">
        <v>26172</v>
      </c>
      <c r="C7329" s="50">
        <v>233</v>
      </c>
      <c r="D7329" s="50" t="str">
        <f>VLOOKUP(Table8[[#This Row],[CustomerID]],Table15[[#All],[CustomerID]:[Company Name]],2,FALSE)</f>
        <v>Buck or Two #534</v>
      </c>
      <c r="E7329" s="51">
        <v>45037</v>
      </c>
      <c r="F7329" s="50">
        <v>6</v>
      </c>
      <c r="G7329" s="50" t="str">
        <f>VLOOKUP(Table8[[#This Row],[ProductID]],Table12[[#All],[ProductID]:[ProductFullName]],3,FALSE)</f>
        <v>Product F</v>
      </c>
      <c r="H7329" s="50">
        <v>4</v>
      </c>
      <c r="I7329" s="52">
        <v>45037.702037037037</v>
      </c>
      <c r="J7329" s="50">
        <v>128</v>
      </c>
      <c r="K7329" s="51">
        <v>45037.97152777778</v>
      </c>
      <c r="L7329" s="53"/>
      <c r="M7329" s="54">
        <v>1</v>
      </c>
    </row>
    <row r="7330" spans="2:13" x14ac:dyDescent="0.3">
      <c r="B7330" s="49">
        <v>26173</v>
      </c>
      <c r="C7330" s="50">
        <v>739</v>
      </c>
      <c r="D7330" s="50" t="str">
        <f>VLOOKUP(Table8[[#This Row],[CustomerID]],Table15[[#All],[CustomerID]:[Company Name]],2,FALSE)</f>
        <v>SDM 0209</v>
      </c>
      <c r="E7330" s="51">
        <v>45037</v>
      </c>
      <c r="F7330" s="50">
        <v>6</v>
      </c>
      <c r="G7330" s="50" t="str">
        <f>VLOOKUP(Table8[[#This Row],[ProductID]],Table12[[#All],[ProductID]:[ProductFullName]],3,FALSE)</f>
        <v>Product F</v>
      </c>
      <c r="H7330" s="50">
        <v>2</v>
      </c>
      <c r="I7330" s="52">
        <v>45037.717268518521</v>
      </c>
      <c r="J7330" s="50">
        <v>130</v>
      </c>
      <c r="K7330" s="51">
        <v>45037.97152777778</v>
      </c>
      <c r="L7330" s="53"/>
      <c r="M7330" s="54">
        <v>1</v>
      </c>
    </row>
    <row r="7331" spans="2:13" x14ac:dyDescent="0.3">
      <c r="B7331" s="49">
        <v>26174</v>
      </c>
      <c r="C7331" s="50">
        <v>7</v>
      </c>
      <c r="D7331" s="50" t="str">
        <f>VLOOKUP(Table8[[#This Row],[CustomerID]],Table15[[#All],[CustomerID]:[Company Name]],2,FALSE)</f>
        <v>Wescal Dept Store</v>
      </c>
      <c r="E7331" s="51">
        <v>45037</v>
      </c>
      <c r="F7331" s="50">
        <v>4</v>
      </c>
      <c r="G7331" s="50" t="str">
        <f>VLOOKUP(Table8[[#This Row],[ProductID]],Table12[[#All],[ProductID]:[ProductFullName]],3,FALSE)</f>
        <v>Product D</v>
      </c>
      <c r="H7331" s="50">
        <v>2</v>
      </c>
      <c r="I7331" s="52">
        <v>45037.728877314818</v>
      </c>
      <c r="J7331" s="50">
        <v>107</v>
      </c>
      <c r="K7331" s="51">
        <v>45037.97152777778</v>
      </c>
      <c r="L7331" s="53"/>
      <c r="M7331" s="54">
        <v>1</v>
      </c>
    </row>
    <row r="7332" spans="2:13" x14ac:dyDescent="0.3">
      <c r="B7332" s="49">
        <v>26175</v>
      </c>
      <c r="C7332" s="50">
        <v>732</v>
      </c>
      <c r="D7332" s="50" t="str">
        <f>VLOOKUP(Table8[[#This Row],[CustomerID]],Table15[[#All],[CustomerID]:[Company Name]],2,FALSE)</f>
        <v>Newfoundland To Nanaimo</v>
      </c>
      <c r="E7332" s="51">
        <v>45037</v>
      </c>
      <c r="F7332" s="50">
        <v>4</v>
      </c>
      <c r="G7332" s="50" t="str">
        <f>VLOOKUP(Table8[[#This Row],[ProductID]],Table12[[#All],[ProductID]:[ProductFullName]],3,FALSE)</f>
        <v>Product D</v>
      </c>
      <c r="H7332" s="50">
        <v>6</v>
      </c>
      <c r="I7332" s="52">
        <v>45037.745335648149</v>
      </c>
      <c r="J7332" s="50">
        <v>117</v>
      </c>
      <c r="K7332" s="51">
        <v>45037.97152777778</v>
      </c>
      <c r="L7332" s="53"/>
      <c r="M7332" s="54">
        <v>1</v>
      </c>
    </row>
    <row r="7333" spans="2:13" x14ac:dyDescent="0.3">
      <c r="B7333" s="49">
        <v>26176</v>
      </c>
      <c r="C7333" s="50">
        <v>1286</v>
      </c>
      <c r="D7333" s="50" t="str">
        <f>VLOOKUP(Table8[[#This Row],[CustomerID]],Table15[[#All],[CustomerID]:[Company Name]],2,FALSE)</f>
        <v>Scolaris # 18</v>
      </c>
      <c r="E7333" s="51">
        <v>45040</v>
      </c>
      <c r="F7333" s="50">
        <v>4</v>
      </c>
      <c r="G7333" s="50" t="str">
        <f>VLOOKUP(Table8[[#This Row],[ProductID]],Table12[[#All],[ProductID]:[ProductFullName]],3,FALSE)</f>
        <v>Product D</v>
      </c>
      <c r="H7333" s="50">
        <v>3</v>
      </c>
      <c r="I7333" s="52">
        <v>45040.333333333336</v>
      </c>
      <c r="J7333" s="50">
        <v>110</v>
      </c>
      <c r="K7333" s="51">
        <v>45040.970833333333</v>
      </c>
      <c r="L7333" s="53"/>
      <c r="M7333" s="54">
        <v>1</v>
      </c>
    </row>
    <row r="7334" spans="2:13" x14ac:dyDescent="0.3">
      <c r="B7334" s="49">
        <v>26177</v>
      </c>
      <c r="C7334" s="50">
        <v>672</v>
      </c>
      <c r="D7334" s="50" t="str">
        <f>VLOOKUP(Table8[[#This Row],[CustomerID]],Table15[[#All],[CustomerID]:[Company Name]],2,FALSE)</f>
        <v>Peoples Drug Mart #180</v>
      </c>
      <c r="E7334" s="51">
        <v>45040</v>
      </c>
      <c r="F7334" s="50">
        <v>3</v>
      </c>
      <c r="G7334" s="50" t="str">
        <f>VLOOKUP(Table8[[#This Row],[ProductID]],Table12[[#All],[ProductID]:[ProductFullName]],3,FALSE)</f>
        <v>Product C</v>
      </c>
      <c r="H7334" s="50">
        <v>4</v>
      </c>
      <c r="I7334" s="52">
        <v>45040.345000000001</v>
      </c>
      <c r="J7334" s="50">
        <v>117</v>
      </c>
      <c r="K7334" s="51">
        <v>45040.970833333333</v>
      </c>
      <c r="L7334" s="53"/>
      <c r="M7334" s="54">
        <v>1</v>
      </c>
    </row>
    <row r="7335" spans="2:13" x14ac:dyDescent="0.3">
      <c r="B7335" s="49">
        <v>26178</v>
      </c>
      <c r="C7335" s="50">
        <v>1008</v>
      </c>
      <c r="D7335" s="50" t="str">
        <f>VLOOKUP(Table8[[#This Row],[CustomerID]],Table15[[#All],[CustomerID]:[Company Name]],2,FALSE)</f>
        <v>Village Store</v>
      </c>
      <c r="E7335" s="51">
        <v>45040</v>
      </c>
      <c r="F7335" s="50">
        <v>6</v>
      </c>
      <c r="G7335" s="50" t="str">
        <f>VLOOKUP(Table8[[#This Row],[ProductID]],Table12[[#All],[ProductID]:[ProductFullName]],3,FALSE)</f>
        <v>Product F</v>
      </c>
      <c r="H7335" s="50">
        <v>4</v>
      </c>
      <c r="I7335" s="52">
        <v>45040.355833333335</v>
      </c>
      <c r="J7335" s="50">
        <v>105</v>
      </c>
      <c r="K7335" s="51">
        <v>45040.970833333333</v>
      </c>
      <c r="L7335" s="53"/>
      <c r="M7335" s="54">
        <v>1</v>
      </c>
    </row>
    <row r="7336" spans="2:13" x14ac:dyDescent="0.3">
      <c r="B7336" s="49">
        <v>26179</v>
      </c>
      <c r="C7336" s="50">
        <v>676</v>
      </c>
      <c r="D7336" s="50" t="str">
        <f>VLOOKUP(Table8[[#This Row],[CustomerID]],Table15[[#All],[CustomerID]:[Company Name]],2,FALSE)</f>
        <v>Blacks Pharmacy</v>
      </c>
      <c r="E7336" s="51">
        <v>45040</v>
      </c>
      <c r="F7336" s="50">
        <v>3</v>
      </c>
      <c r="G7336" s="50" t="str">
        <f>VLOOKUP(Table8[[#This Row],[ProductID]],Table12[[#All],[ProductID]:[ProductFullName]],3,FALSE)</f>
        <v>Product C</v>
      </c>
      <c r="H7336" s="50">
        <v>2</v>
      </c>
      <c r="I7336" s="52">
        <v>45040.369988425926</v>
      </c>
      <c r="J7336" s="50">
        <v>129</v>
      </c>
      <c r="K7336" s="51">
        <v>45040.970833333333</v>
      </c>
      <c r="L7336" s="53"/>
      <c r="M7336" s="54">
        <v>1</v>
      </c>
    </row>
    <row r="7337" spans="2:13" x14ac:dyDescent="0.3">
      <c r="B7337" s="49">
        <v>26180</v>
      </c>
      <c r="C7337" s="50">
        <v>86</v>
      </c>
      <c r="D7337" s="50" t="str">
        <f>VLOOKUP(Table8[[#This Row],[CustomerID]],Table15[[#All],[CustomerID]:[Company Name]],2,FALSE)</f>
        <v>Apothico Gestion Inc</v>
      </c>
      <c r="E7337" s="51">
        <v>45040</v>
      </c>
      <c r="F7337" s="50">
        <v>5</v>
      </c>
      <c r="G7337" s="50" t="str">
        <f>VLOOKUP(Table8[[#This Row],[ProductID]],Table12[[#All],[ProductID]:[ProductFullName]],3,FALSE)</f>
        <v>Product E</v>
      </c>
      <c r="H7337" s="50">
        <v>6</v>
      </c>
      <c r="I7337" s="52">
        <v>45040.384780092594</v>
      </c>
      <c r="J7337" s="50">
        <v>134</v>
      </c>
      <c r="K7337" s="51">
        <v>45040.970833333333</v>
      </c>
      <c r="L7337" s="53"/>
      <c r="M7337" s="54">
        <v>1</v>
      </c>
    </row>
    <row r="7338" spans="2:13" x14ac:dyDescent="0.3">
      <c r="B7338" s="49">
        <v>26181</v>
      </c>
      <c r="C7338" s="50">
        <v>376</v>
      </c>
      <c r="D7338" s="50" t="str">
        <f>VLOOKUP(Table8[[#This Row],[CustomerID]],Table15[[#All],[CustomerID]:[Company Name]],2,FALSE)</f>
        <v>Rollstons</v>
      </c>
      <c r="E7338" s="51">
        <v>45040</v>
      </c>
      <c r="F7338" s="50">
        <v>3</v>
      </c>
      <c r="G7338" s="50" t="str">
        <f>VLOOKUP(Table8[[#This Row],[ProductID]],Table12[[#All],[ProductID]:[ProductFullName]],3,FALSE)</f>
        <v>Product C</v>
      </c>
      <c r="H7338" s="50">
        <v>3</v>
      </c>
      <c r="I7338" s="52">
        <v>45040.399826388893</v>
      </c>
      <c r="J7338" s="50">
        <v>122</v>
      </c>
      <c r="K7338" s="51">
        <v>45040.970833333333</v>
      </c>
      <c r="L7338" s="53"/>
      <c r="M7338" s="54">
        <v>1</v>
      </c>
    </row>
    <row r="7339" spans="2:13" x14ac:dyDescent="0.3">
      <c r="B7339" s="49">
        <v>26182</v>
      </c>
      <c r="C7339" s="50">
        <v>1054</v>
      </c>
      <c r="D7339" s="50" t="str">
        <f>VLOOKUP(Table8[[#This Row],[CustomerID]],Table15[[#All],[CustomerID]:[Company Name]],2,FALSE)</f>
        <v>Beall's Outlet Store #115</v>
      </c>
      <c r="E7339" s="51">
        <v>45040</v>
      </c>
      <c r="F7339" s="50">
        <v>2</v>
      </c>
      <c r="G7339" s="50" t="str">
        <f>VLOOKUP(Table8[[#This Row],[ProductID]],Table12[[#All],[ProductID]:[ProductFullName]],3,FALSE)</f>
        <v>Product B</v>
      </c>
      <c r="H7339" s="50">
        <v>4</v>
      </c>
      <c r="I7339" s="52">
        <v>45040.410486111119</v>
      </c>
      <c r="J7339" s="50">
        <v>105</v>
      </c>
      <c r="K7339" s="51">
        <v>45040.970833333333</v>
      </c>
      <c r="L7339" s="53"/>
      <c r="M7339" s="54">
        <v>1</v>
      </c>
    </row>
    <row r="7340" spans="2:13" x14ac:dyDescent="0.3">
      <c r="B7340" s="49">
        <v>26183</v>
      </c>
      <c r="C7340" s="50">
        <v>820</v>
      </c>
      <c r="D7340" s="50" t="str">
        <f>VLOOKUP(Table8[[#This Row],[CustomerID]],Table15[[#All],[CustomerID]:[Company Name]],2,FALSE)</f>
        <v>Masonic Healthcare Center</v>
      </c>
      <c r="E7340" s="51">
        <v>45040</v>
      </c>
      <c r="F7340" s="50">
        <v>5</v>
      </c>
      <c r="G7340" s="50" t="str">
        <f>VLOOKUP(Table8[[#This Row],[ProductID]],Table12[[#All],[ProductID]:[ProductFullName]],3,FALSE)</f>
        <v>Product E</v>
      </c>
      <c r="H7340" s="50">
        <v>7</v>
      </c>
      <c r="I7340" s="52">
        <v>45040.423402777786</v>
      </c>
      <c r="J7340" s="50">
        <v>108</v>
      </c>
      <c r="K7340" s="51">
        <v>45040.970833333333</v>
      </c>
      <c r="L7340" s="53"/>
      <c r="M7340" s="54">
        <v>1</v>
      </c>
    </row>
    <row r="7341" spans="2:13" x14ac:dyDescent="0.3">
      <c r="B7341" s="49">
        <v>26184</v>
      </c>
      <c r="C7341" s="50">
        <v>132</v>
      </c>
      <c r="D7341" s="50" t="str">
        <f>VLOOKUP(Table8[[#This Row],[CustomerID]],Table15[[#All],[CustomerID]:[Company Name]],2,FALSE)</f>
        <v>Darolex Decor &amp; General Store</v>
      </c>
      <c r="E7341" s="51">
        <v>45040</v>
      </c>
      <c r="F7341" s="50">
        <v>6</v>
      </c>
      <c r="G7341" s="50" t="str">
        <f>VLOOKUP(Table8[[#This Row],[ProductID]],Table12[[#All],[ProductID]:[ProductFullName]],3,FALSE)</f>
        <v>Product F</v>
      </c>
      <c r="H7341" s="50">
        <v>7</v>
      </c>
      <c r="I7341" s="52">
        <v>45040.437916666677</v>
      </c>
      <c r="J7341" s="50">
        <v>107</v>
      </c>
      <c r="K7341" s="51">
        <v>45040.970833333333</v>
      </c>
      <c r="L7341" s="53"/>
      <c r="M7341" s="54">
        <v>1</v>
      </c>
    </row>
    <row r="7342" spans="2:13" x14ac:dyDescent="0.3">
      <c r="B7342" s="49">
        <v>26185</v>
      </c>
      <c r="C7342" s="50">
        <v>1320</v>
      </c>
      <c r="D7342" s="50" t="str">
        <f>VLOOKUP(Table8[[#This Row],[CustomerID]],Table15[[#All],[CustomerID]:[Company Name]],2,FALSE)</f>
        <v>Patty's Hallmark</v>
      </c>
      <c r="E7342" s="51">
        <v>45040</v>
      </c>
      <c r="F7342" s="50">
        <v>3</v>
      </c>
      <c r="G7342" s="50" t="str">
        <f>VLOOKUP(Table8[[#This Row],[ProductID]],Table12[[#All],[ProductID]:[ProductFullName]],3,FALSE)</f>
        <v>Product C</v>
      </c>
      <c r="H7342" s="50">
        <v>5</v>
      </c>
      <c r="I7342" s="52">
        <v>45040.455405092602</v>
      </c>
      <c r="J7342" s="50">
        <v>109</v>
      </c>
      <c r="K7342" s="51">
        <v>45040.970833333333</v>
      </c>
      <c r="L7342" s="53"/>
      <c r="M7342" s="54">
        <v>1</v>
      </c>
    </row>
    <row r="7343" spans="2:13" x14ac:dyDescent="0.3">
      <c r="B7343" s="49">
        <v>26186</v>
      </c>
      <c r="C7343" s="50">
        <v>599</v>
      </c>
      <c r="D7343" s="50" t="str">
        <f>VLOOKUP(Table8[[#This Row],[CustomerID]],Table15[[#All],[CustomerID]:[Company Name]],2,FALSE)</f>
        <v>Macdonalds Concolidated</v>
      </c>
      <c r="E7343" s="51">
        <v>45040</v>
      </c>
      <c r="F7343" s="50">
        <v>2</v>
      </c>
      <c r="G7343" s="50" t="str">
        <f>VLOOKUP(Table8[[#This Row],[ProductID]],Table12[[#All],[ProductID]:[ProductFullName]],3,FALSE)</f>
        <v>Product B</v>
      </c>
      <c r="H7343" s="50">
        <v>5</v>
      </c>
      <c r="I7343" s="52">
        <v>45040.470925925933</v>
      </c>
      <c r="J7343" s="50">
        <v>129</v>
      </c>
      <c r="K7343" s="51">
        <v>45040.970833333333</v>
      </c>
      <c r="L7343" s="53"/>
      <c r="M7343" s="54">
        <v>1</v>
      </c>
    </row>
    <row r="7344" spans="2:13" x14ac:dyDescent="0.3">
      <c r="B7344" s="49">
        <v>26187</v>
      </c>
      <c r="C7344" s="50">
        <v>151</v>
      </c>
      <c r="D7344" s="50" t="str">
        <f>VLOOKUP(Table8[[#This Row],[CustomerID]],Table15[[#All],[CustomerID]:[Company Name]],2,FALSE)</f>
        <v>Echo Clothing Co.</v>
      </c>
      <c r="E7344" s="51">
        <v>45040</v>
      </c>
      <c r="F7344" s="50">
        <v>3</v>
      </c>
      <c r="G7344" s="50" t="str">
        <f>VLOOKUP(Table8[[#This Row],[ProductID]],Table12[[#All],[ProductID]:[ProductFullName]],3,FALSE)</f>
        <v>Product C</v>
      </c>
      <c r="H7344" s="50">
        <v>3</v>
      </c>
      <c r="I7344" s="52">
        <v>45040.486967592602</v>
      </c>
      <c r="J7344" s="50">
        <v>111</v>
      </c>
      <c r="K7344" s="51">
        <v>45040.970833333333</v>
      </c>
      <c r="L7344" s="53"/>
      <c r="M7344" s="54">
        <v>1</v>
      </c>
    </row>
    <row r="7345" spans="2:13" x14ac:dyDescent="0.3">
      <c r="B7345" s="49">
        <v>26188</v>
      </c>
      <c r="C7345" s="50">
        <v>834</v>
      </c>
      <c r="D7345" s="50" t="str">
        <f>VLOOKUP(Table8[[#This Row],[CustomerID]],Table15[[#All],[CustomerID]:[Company Name]],2,FALSE)</f>
        <v>P.S. I Love You</v>
      </c>
      <c r="E7345" s="51">
        <v>45040</v>
      </c>
      <c r="F7345" s="50">
        <v>1</v>
      </c>
      <c r="G7345" s="50" t="str">
        <f>VLOOKUP(Table8[[#This Row],[ProductID]],Table12[[#All],[ProductID]:[ProductFullName]],3,FALSE)</f>
        <v>Product A</v>
      </c>
      <c r="H7345" s="50">
        <v>7</v>
      </c>
      <c r="I7345" s="52">
        <v>45040.503645833342</v>
      </c>
      <c r="J7345" s="50">
        <v>128</v>
      </c>
      <c r="K7345" s="51">
        <v>45040.970833333333</v>
      </c>
      <c r="L7345" s="53"/>
      <c r="M7345" s="54">
        <v>1</v>
      </c>
    </row>
    <row r="7346" spans="2:13" x14ac:dyDescent="0.3">
      <c r="B7346" s="49">
        <v>26189</v>
      </c>
      <c r="C7346" s="50">
        <v>892</v>
      </c>
      <c r="D7346" s="50" t="str">
        <f>VLOOKUP(Table8[[#This Row],[CustomerID]],Table15[[#All],[CustomerID]:[Company Name]],2,FALSE)</f>
        <v>Your Variety Center</v>
      </c>
      <c r="E7346" s="51">
        <v>45040</v>
      </c>
      <c r="F7346" s="50">
        <v>6</v>
      </c>
      <c r="G7346" s="50" t="str">
        <f>VLOOKUP(Table8[[#This Row],[ProductID]],Table12[[#All],[ProductID]:[ProductFullName]],3,FALSE)</f>
        <v>Product F</v>
      </c>
      <c r="H7346" s="50">
        <v>6</v>
      </c>
      <c r="I7346" s="52">
        <v>45040.520081018527</v>
      </c>
      <c r="J7346" s="50">
        <v>110</v>
      </c>
      <c r="K7346" s="51">
        <v>45040.970833333333</v>
      </c>
      <c r="L7346" s="53"/>
      <c r="M7346" s="54">
        <v>1</v>
      </c>
    </row>
    <row r="7347" spans="2:13" x14ac:dyDescent="0.3">
      <c r="B7347" s="49">
        <v>26190</v>
      </c>
      <c r="C7347" s="50">
        <v>639</v>
      </c>
      <c r="D7347" s="50" t="str">
        <f>VLOOKUP(Table8[[#This Row],[CustomerID]],Table15[[#All],[CustomerID]:[Company Name]],2,FALSE)</f>
        <v>What Women Wear Ltd.</v>
      </c>
      <c r="E7347" s="51">
        <v>45040</v>
      </c>
      <c r="F7347" s="50">
        <v>4</v>
      </c>
      <c r="G7347" s="50" t="str">
        <f>VLOOKUP(Table8[[#This Row],[ProductID]],Table12[[#All],[ProductID]:[ProductFullName]],3,FALSE)</f>
        <v>Product D</v>
      </c>
      <c r="H7347" s="50">
        <v>6</v>
      </c>
      <c r="I7347" s="52">
        <v>45040.529652777783</v>
      </c>
      <c r="J7347" s="50">
        <v>114</v>
      </c>
      <c r="K7347" s="51">
        <v>45040.970833333333</v>
      </c>
      <c r="L7347" s="53"/>
      <c r="M7347" s="54">
        <v>1</v>
      </c>
    </row>
    <row r="7348" spans="2:13" x14ac:dyDescent="0.3">
      <c r="B7348" s="49">
        <v>26191</v>
      </c>
      <c r="C7348" s="50">
        <v>456</v>
      </c>
      <c r="D7348" s="50" t="str">
        <f>VLOOKUP(Table8[[#This Row],[CustomerID]],Table15[[#All],[CustomerID]:[Company Name]],2,FALSE)</f>
        <v>MY COUSINS CLOSET</v>
      </c>
      <c r="E7348" s="51">
        <v>45040</v>
      </c>
      <c r="F7348" s="50">
        <v>4</v>
      </c>
      <c r="G7348" s="50" t="str">
        <f>VLOOKUP(Table8[[#This Row],[ProductID]],Table12[[#All],[ProductID]:[ProductFullName]],3,FALSE)</f>
        <v>Product D</v>
      </c>
      <c r="H7348" s="50">
        <v>4</v>
      </c>
      <c r="I7348" s="52">
        <v>45040.539328703708</v>
      </c>
      <c r="J7348" s="50">
        <v>128</v>
      </c>
      <c r="K7348" s="51">
        <v>45040.970833333333</v>
      </c>
      <c r="L7348" s="53"/>
      <c r="M7348" s="54">
        <v>1</v>
      </c>
    </row>
    <row r="7349" spans="2:13" x14ac:dyDescent="0.3">
      <c r="B7349" s="49">
        <v>26192</v>
      </c>
      <c r="C7349" s="50">
        <v>547</v>
      </c>
      <c r="D7349" s="50" t="str">
        <f>VLOOKUP(Table8[[#This Row],[CustomerID]],Table15[[#All],[CustomerID]:[Company Name]],2,FALSE)</f>
        <v>Carriage House Florist</v>
      </c>
      <c r="E7349" s="51">
        <v>45040</v>
      </c>
      <c r="F7349" s="50">
        <v>1</v>
      </c>
      <c r="G7349" s="50" t="str">
        <f>VLOOKUP(Table8[[#This Row],[ProductID]],Table12[[#All],[ProductID]:[ProductFullName]],3,FALSE)</f>
        <v>Product A</v>
      </c>
      <c r="H7349" s="50">
        <v>3</v>
      </c>
      <c r="I7349" s="52">
        <v>45040.548842592594</v>
      </c>
      <c r="J7349" s="50">
        <v>124</v>
      </c>
      <c r="K7349" s="51">
        <v>45040.970833333333</v>
      </c>
      <c r="L7349" s="53"/>
      <c r="M7349" s="54">
        <v>1</v>
      </c>
    </row>
    <row r="7350" spans="2:13" x14ac:dyDescent="0.3">
      <c r="B7350" s="49">
        <v>26193</v>
      </c>
      <c r="C7350" s="50">
        <v>1056</v>
      </c>
      <c r="D7350" s="50" t="str">
        <f>VLOOKUP(Table8[[#This Row],[CustomerID]],Table15[[#All],[CustomerID]:[Company Name]],2,FALSE)</f>
        <v>Bealls Department Stores, Inc</v>
      </c>
      <c r="E7350" s="51">
        <v>45040</v>
      </c>
      <c r="F7350" s="50">
        <v>4</v>
      </c>
      <c r="G7350" s="50" t="str">
        <f>VLOOKUP(Table8[[#This Row],[ProductID]],Table12[[#All],[ProductID]:[ProductFullName]],3,FALSE)</f>
        <v>Product D</v>
      </c>
      <c r="H7350" s="50">
        <v>4</v>
      </c>
      <c r="I7350" s="52">
        <v>45040.563009259262</v>
      </c>
      <c r="J7350" s="50">
        <v>106</v>
      </c>
      <c r="K7350" s="51">
        <v>45040.970833333333</v>
      </c>
      <c r="L7350" s="53"/>
      <c r="M7350" s="54">
        <v>1</v>
      </c>
    </row>
    <row r="7351" spans="2:13" x14ac:dyDescent="0.3">
      <c r="B7351" s="49">
        <v>26194</v>
      </c>
      <c r="C7351" s="50">
        <v>1112</v>
      </c>
      <c r="D7351" s="50" t="str">
        <f>VLOOKUP(Table8[[#This Row],[CustomerID]],Table15[[#All],[CustomerID]:[Company Name]],2,FALSE)</f>
        <v>Ousleys Harvest Market</v>
      </c>
      <c r="E7351" s="51">
        <v>45040</v>
      </c>
      <c r="F7351" s="50">
        <v>5</v>
      </c>
      <c r="G7351" s="50" t="str">
        <f>VLOOKUP(Table8[[#This Row],[ProductID]],Table12[[#All],[ProductID]:[ProductFullName]],3,FALSE)</f>
        <v>Product E</v>
      </c>
      <c r="H7351" s="50">
        <v>3</v>
      </c>
      <c r="I7351" s="52">
        <v>45040.572696759264</v>
      </c>
      <c r="J7351" s="50">
        <v>125</v>
      </c>
      <c r="K7351" s="51">
        <v>45040.970833333333</v>
      </c>
      <c r="L7351" s="53"/>
      <c r="M7351" s="54">
        <v>1</v>
      </c>
    </row>
    <row r="7352" spans="2:13" x14ac:dyDescent="0.3">
      <c r="B7352" s="49">
        <v>26195</v>
      </c>
      <c r="C7352" s="50">
        <v>1058</v>
      </c>
      <c r="D7352" s="50" t="str">
        <f>VLOOKUP(Table8[[#This Row],[CustomerID]],Table15[[#All],[CustomerID]:[Company Name]],2,FALSE)</f>
        <v>Indesigh Fundraising</v>
      </c>
      <c r="E7352" s="51">
        <v>45040</v>
      </c>
      <c r="F7352" s="50">
        <v>5</v>
      </c>
      <c r="G7352" s="50" t="str">
        <f>VLOOKUP(Table8[[#This Row],[ProductID]],Table12[[#All],[ProductID]:[ProductFullName]],3,FALSE)</f>
        <v>Product E</v>
      </c>
      <c r="H7352" s="50">
        <v>2</v>
      </c>
      <c r="I7352" s="52">
        <v>45040.58802083334</v>
      </c>
      <c r="J7352" s="50">
        <v>130</v>
      </c>
      <c r="K7352" s="51">
        <v>45040.970833333333</v>
      </c>
      <c r="L7352" s="53"/>
      <c r="M7352" s="54">
        <v>1</v>
      </c>
    </row>
    <row r="7353" spans="2:13" x14ac:dyDescent="0.3">
      <c r="B7353" s="49">
        <v>26196</v>
      </c>
      <c r="C7353" s="50">
        <v>797</v>
      </c>
      <c r="D7353" s="50" t="str">
        <f>VLOOKUP(Table8[[#This Row],[CustomerID]],Table15[[#All],[CustomerID]:[Company Name]],2,FALSE)</f>
        <v>Suzanne's Hallmark - South Burlington</v>
      </c>
      <c r="E7353" s="51">
        <v>45040</v>
      </c>
      <c r="F7353" s="50">
        <v>3</v>
      </c>
      <c r="G7353" s="50" t="str">
        <f>VLOOKUP(Table8[[#This Row],[ProductID]],Table12[[#All],[ProductID]:[ProductFullName]],3,FALSE)</f>
        <v>Product C</v>
      </c>
      <c r="H7353" s="50">
        <v>6</v>
      </c>
      <c r="I7353" s="52">
        <v>45040.602291666677</v>
      </c>
      <c r="J7353" s="50">
        <v>116</v>
      </c>
      <c r="K7353" s="51">
        <v>45040.970833333333</v>
      </c>
      <c r="L7353" s="53"/>
      <c r="M7353" s="54">
        <v>1</v>
      </c>
    </row>
    <row r="7354" spans="2:13" x14ac:dyDescent="0.3">
      <c r="B7354" s="49">
        <v>26197</v>
      </c>
      <c r="C7354" s="50">
        <v>1312</v>
      </c>
      <c r="D7354" s="50" t="str">
        <f>VLOOKUP(Table8[[#This Row],[CustomerID]],Table15[[#All],[CustomerID]:[Company Name]],2,FALSE)</f>
        <v>Gwen Hegenwald</v>
      </c>
      <c r="E7354" s="51">
        <v>45040</v>
      </c>
      <c r="F7354" s="50">
        <v>4</v>
      </c>
      <c r="G7354" s="50" t="str">
        <f>VLOOKUP(Table8[[#This Row],[ProductID]],Table12[[#All],[ProductID]:[ProductFullName]],3,FALSE)</f>
        <v>Product D</v>
      </c>
      <c r="H7354" s="50">
        <v>3</v>
      </c>
      <c r="I7354" s="52">
        <v>45040.614039351865</v>
      </c>
      <c r="J7354" s="50">
        <v>116</v>
      </c>
      <c r="K7354" s="51">
        <v>45040.970833333333</v>
      </c>
      <c r="L7354" s="53"/>
      <c r="M7354" s="54">
        <v>1</v>
      </c>
    </row>
    <row r="7355" spans="2:13" x14ac:dyDescent="0.3">
      <c r="B7355" s="49">
        <v>26198</v>
      </c>
      <c r="C7355" s="50">
        <v>903</v>
      </c>
      <c r="D7355" s="50" t="str">
        <f>VLOOKUP(Table8[[#This Row],[CustomerID]],Table15[[#All],[CustomerID]:[Company Name]],2,FALSE)</f>
        <v>American Trading</v>
      </c>
      <c r="E7355" s="51">
        <v>45040</v>
      </c>
      <c r="F7355" s="50">
        <v>6</v>
      </c>
      <c r="G7355" s="50" t="str">
        <f>VLOOKUP(Table8[[#This Row],[ProductID]],Table12[[#All],[ProductID]:[ProductFullName]],3,FALSE)</f>
        <v>Product F</v>
      </c>
      <c r="H7355" s="50">
        <v>7</v>
      </c>
      <c r="I7355" s="52">
        <v>45040.631620370383</v>
      </c>
      <c r="J7355" s="50">
        <v>114</v>
      </c>
      <c r="K7355" s="51">
        <v>45040.970833333333</v>
      </c>
      <c r="L7355" s="53"/>
      <c r="M7355" s="54">
        <v>1</v>
      </c>
    </row>
    <row r="7356" spans="2:13" x14ac:dyDescent="0.3">
      <c r="B7356" s="49">
        <v>26199</v>
      </c>
      <c r="C7356" s="50">
        <v>227</v>
      </c>
      <c r="D7356" s="50" t="str">
        <f>VLOOKUP(Table8[[#This Row],[CustomerID]],Table15[[#All],[CustomerID]:[Company Name]],2,FALSE)</f>
        <v>Kojak Promotions</v>
      </c>
      <c r="E7356" s="51">
        <v>45040</v>
      </c>
      <c r="F7356" s="50">
        <v>3</v>
      </c>
      <c r="G7356" s="50" t="str">
        <f>VLOOKUP(Table8[[#This Row],[ProductID]],Table12[[#All],[ProductID]:[ProductFullName]],3,FALSE)</f>
        <v>Product C</v>
      </c>
      <c r="H7356" s="50">
        <v>3</v>
      </c>
      <c r="I7356" s="52">
        <v>45040.642835648163</v>
      </c>
      <c r="J7356" s="50">
        <v>123</v>
      </c>
      <c r="K7356" s="51">
        <v>45040.970833333333</v>
      </c>
      <c r="L7356" s="53"/>
      <c r="M7356" s="54">
        <v>1</v>
      </c>
    </row>
    <row r="7357" spans="2:13" x14ac:dyDescent="0.3">
      <c r="B7357" s="49">
        <v>26200</v>
      </c>
      <c r="C7357" s="50">
        <v>642</v>
      </c>
      <c r="D7357" s="50" t="str">
        <f>VLOOKUP(Table8[[#This Row],[CustomerID]],Table15[[#All],[CustomerID]:[Company Name]],2,FALSE)</f>
        <v>Snippers</v>
      </c>
      <c r="E7357" s="51">
        <v>45040</v>
      </c>
      <c r="F7357" s="50">
        <v>2</v>
      </c>
      <c r="G7357" s="50" t="str">
        <f>VLOOKUP(Table8[[#This Row],[ProductID]],Table12[[#All],[ProductID]:[ProductFullName]],3,FALSE)</f>
        <v>Product B</v>
      </c>
      <c r="H7357" s="50">
        <v>2</v>
      </c>
      <c r="I7357" s="52">
        <v>45040.660023148164</v>
      </c>
      <c r="J7357" s="50">
        <v>108</v>
      </c>
      <c r="K7357" s="51">
        <v>45040.970833333333</v>
      </c>
      <c r="L7357" s="53"/>
      <c r="M7357" s="54">
        <v>1</v>
      </c>
    </row>
    <row r="7358" spans="2:13" x14ac:dyDescent="0.3">
      <c r="B7358" s="49">
        <v>26201</v>
      </c>
      <c r="C7358" s="50">
        <v>103</v>
      </c>
      <c r="D7358" s="50" t="str">
        <f>VLOOKUP(Table8[[#This Row],[CustomerID]],Table15[[#All],[CustomerID]:[Company Name]],2,FALSE)</f>
        <v>Quincaillerie Hogg</v>
      </c>
      <c r="E7358" s="51">
        <v>45040</v>
      </c>
      <c r="F7358" s="50">
        <v>3</v>
      </c>
      <c r="G7358" s="50" t="str">
        <f>VLOOKUP(Table8[[#This Row],[ProductID]],Table12[[#All],[ProductID]:[ProductFullName]],3,FALSE)</f>
        <v>Product C</v>
      </c>
      <c r="H7358" s="50">
        <v>3</v>
      </c>
      <c r="I7358" s="52">
        <v>45040.675497685203</v>
      </c>
      <c r="J7358" s="50">
        <v>134</v>
      </c>
      <c r="K7358" s="51">
        <v>45040.970833333333</v>
      </c>
      <c r="L7358" s="53"/>
      <c r="M7358" s="54">
        <v>1</v>
      </c>
    </row>
    <row r="7359" spans="2:13" x14ac:dyDescent="0.3">
      <c r="B7359" s="49">
        <v>26202</v>
      </c>
      <c r="C7359" s="50">
        <v>655</v>
      </c>
      <c r="D7359" s="50" t="str">
        <f>VLOOKUP(Table8[[#This Row],[CustomerID]],Table15[[#All],[CustomerID]:[Company Name]],2,FALSE)</f>
        <v>Deja Vu Gifts &amp; Decor</v>
      </c>
      <c r="E7359" s="51">
        <v>45040</v>
      </c>
      <c r="F7359" s="50">
        <v>4</v>
      </c>
      <c r="G7359" s="50" t="str">
        <f>VLOOKUP(Table8[[#This Row],[ProductID]],Table12[[#All],[ProductID]:[ProductFullName]],3,FALSE)</f>
        <v>Product D</v>
      </c>
      <c r="H7359" s="50">
        <v>2</v>
      </c>
      <c r="I7359" s="52">
        <v>45040.692858796312</v>
      </c>
      <c r="J7359" s="50">
        <v>132</v>
      </c>
      <c r="K7359" s="51">
        <v>45040.970833333333</v>
      </c>
      <c r="L7359" s="53"/>
      <c r="M7359" s="54">
        <v>1</v>
      </c>
    </row>
    <row r="7360" spans="2:13" x14ac:dyDescent="0.3">
      <c r="B7360" s="49">
        <v>26203</v>
      </c>
      <c r="C7360" s="50">
        <v>803</v>
      </c>
      <c r="D7360" s="50" t="str">
        <f>VLOOKUP(Table8[[#This Row],[CustomerID]],Table15[[#All],[CustomerID]:[Company Name]],2,FALSE)</f>
        <v>Cousin't Gift Shop</v>
      </c>
      <c r="E7360" s="51">
        <v>45040</v>
      </c>
      <c r="F7360" s="50">
        <v>4</v>
      </c>
      <c r="G7360" s="50" t="str">
        <f>VLOOKUP(Table8[[#This Row],[ProductID]],Table12[[#All],[ProductID]:[ProductFullName]],3,FALSE)</f>
        <v>Product D</v>
      </c>
      <c r="H7360" s="50">
        <v>2</v>
      </c>
      <c r="I7360" s="52">
        <v>45040.709085648166</v>
      </c>
      <c r="J7360" s="50">
        <v>122</v>
      </c>
      <c r="K7360" s="51">
        <v>45040.970833333333</v>
      </c>
      <c r="L7360" s="53"/>
      <c r="M7360" s="54">
        <v>1</v>
      </c>
    </row>
    <row r="7361" spans="2:13" x14ac:dyDescent="0.3">
      <c r="B7361" s="49">
        <v>26204</v>
      </c>
      <c r="C7361" s="50">
        <v>902</v>
      </c>
      <c r="D7361" s="50" t="str">
        <f>VLOOKUP(Table8[[#This Row],[CustomerID]],Table15[[#All],[CustomerID]:[Company Name]],2,FALSE)</f>
        <v>Sellebrations</v>
      </c>
      <c r="E7361" s="51">
        <v>45040</v>
      </c>
      <c r="F7361" s="50">
        <v>4</v>
      </c>
      <c r="G7361" s="50" t="str">
        <f>VLOOKUP(Table8[[#This Row],[ProductID]],Table12[[#All],[ProductID]:[ProductFullName]],3,FALSE)</f>
        <v>Product D</v>
      </c>
      <c r="H7361" s="50">
        <v>6</v>
      </c>
      <c r="I7361" s="52">
        <v>45040.725729166683</v>
      </c>
      <c r="J7361" s="50">
        <v>106</v>
      </c>
      <c r="K7361" s="51">
        <v>45040.970833333333</v>
      </c>
      <c r="L7361" s="53"/>
      <c r="M7361" s="54">
        <v>1</v>
      </c>
    </row>
    <row r="7362" spans="2:13" x14ac:dyDescent="0.3">
      <c r="B7362" s="49">
        <v>26205</v>
      </c>
      <c r="C7362" s="50">
        <v>449</v>
      </c>
      <c r="D7362" s="50" t="str">
        <f>VLOOKUP(Table8[[#This Row],[CustomerID]],Table15[[#All],[CustomerID]:[Company Name]],2,FALSE)</f>
        <v>Top Dollar Bargain Centre #5</v>
      </c>
      <c r="E7362" s="51">
        <v>45040</v>
      </c>
      <c r="F7362" s="50">
        <v>3</v>
      </c>
      <c r="G7362" s="50" t="str">
        <f>VLOOKUP(Table8[[#This Row],[ProductID]],Table12[[#All],[ProductID]:[ProductFullName]],3,FALSE)</f>
        <v>Product C</v>
      </c>
      <c r="H7362" s="50">
        <v>7</v>
      </c>
      <c r="I7362" s="52">
        <v>45040.739062500019</v>
      </c>
      <c r="J7362" s="50">
        <v>133</v>
      </c>
      <c r="K7362" s="51">
        <v>45040.970833333333</v>
      </c>
      <c r="L7362" s="53"/>
      <c r="M7362" s="54">
        <v>1</v>
      </c>
    </row>
    <row r="7363" spans="2:13" x14ac:dyDescent="0.3">
      <c r="B7363" s="49">
        <v>26206</v>
      </c>
      <c r="C7363" s="50">
        <v>1364</v>
      </c>
      <c r="D7363" s="50" t="str">
        <f>VLOOKUP(Table8[[#This Row],[CustomerID]],Table15[[#All],[CustomerID]:[Company Name]],2,FALSE)</f>
        <v>Marysville Awards &amp; Gifts</v>
      </c>
      <c r="E7363" s="51">
        <v>45040</v>
      </c>
      <c r="F7363" s="50">
        <v>6</v>
      </c>
      <c r="G7363" s="50" t="str">
        <f>VLOOKUP(Table8[[#This Row],[ProductID]],Table12[[#All],[ProductID]:[ProductFullName]],3,FALSE)</f>
        <v>Product F</v>
      </c>
      <c r="H7363" s="50">
        <v>7</v>
      </c>
      <c r="I7363" s="52">
        <v>45040.752071759278</v>
      </c>
      <c r="J7363" s="50">
        <v>115</v>
      </c>
      <c r="K7363" s="51">
        <v>45040.970833333333</v>
      </c>
      <c r="L7363" s="53"/>
      <c r="M7363" s="54">
        <v>1</v>
      </c>
    </row>
    <row r="7364" spans="2:13" x14ac:dyDescent="0.3">
      <c r="B7364" s="49">
        <v>26207</v>
      </c>
      <c r="C7364" s="50">
        <v>1069</v>
      </c>
      <c r="D7364" s="50" t="str">
        <f>VLOOKUP(Table8[[#This Row],[CustomerID]],Table15[[#All],[CustomerID]:[Company Name]],2,FALSE)</f>
        <v>Its Magic</v>
      </c>
      <c r="E7364" s="51">
        <v>45041</v>
      </c>
      <c r="F7364" s="50">
        <v>5</v>
      </c>
      <c r="G7364" s="50" t="str">
        <f>VLOOKUP(Table8[[#This Row],[ProductID]],Table12[[#All],[ProductID]:[ProductFullName]],3,FALSE)</f>
        <v>Product E</v>
      </c>
      <c r="H7364" s="50">
        <v>5</v>
      </c>
      <c r="I7364" s="52">
        <v>45041.333333333336</v>
      </c>
      <c r="J7364" s="50">
        <v>109</v>
      </c>
      <c r="K7364" s="51">
        <v>45041.974305555559</v>
      </c>
      <c r="L7364" s="53"/>
      <c r="M7364" s="54">
        <v>1</v>
      </c>
    </row>
    <row r="7365" spans="2:13" x14ac:dyDescent="0.3">
      <c r="B7365" s="49">
        <v>26208</v>
      </c>
      <c r="C7365" s="50">
        <v>833</v>
      </c>
      <c r="D7365" s="50" t="str">
        <f>VLOOKUP(Table8[[#This Row],[CustomerID]],Table15[[#All],[CustomerID]:[Company Name]],2,FALSE)</f>
        <v>Accessory Cargo</v>
      </c>
      <c r="E7365" s="51">
        <v>45041</v>
      </c>
      <c r="F7365" s="50">
        <v>1</v>
      </c>
      <c r="G7365" s="50" t="str">
        <f>VLOOKUP(Table8[[#This Row],[ProductID]],Table12[[#All],[ProductID]:[ProductFullName]],3,FALSE)</f>
        <v>Product A</v>
      </c>
      <c r="H7365" s="50">
        <v>7</v>
      </c>
      <c r="I7365" s="52">
        <v>45041.343576388892</v>
      </c>
      <c r="J7365" s="50">
        <v>128</v>
      </c>
      <c r="K7365" s="51">
        <v>45041.974305555559</v>
      </c>
      <c r="L7365" s="53"/>
      <c r="M7365" s="54">
        <v>1</v>
      </c>
    </row>
    <row r="7366" spans="2:13" x14ac:dyDescent="0.3">
      <c r="B7366" s="49">
        <v>26209</v>
      </c>
      <c r="C7366" s="50">
        <v>44</v>
      </c>
      <c r="D7366" s="50" t="str">
        <f>VLOOKUP(Table8[[#This Row],[CustomerID]],Table15[[#All],[CustomerID]:[Company Name]],2,FALSE)</f>
        <v>Buck or Two #520</v>
      </c>
      <c r="E7366" s="51">
        <v>45041</v>
      </c>
      <c r="F7366" s="50">
        <v>6</v>
      </c>
      <c r="G7366" s="50" t="str">
        <f>VLOOKUP(Table8[[#This Row],[ProductID]],Table12[[#All],[ProductID]:[ProductFullName]],3,FALSE)</f>
        <v>Product F</v>
      </c>
      <c r="H7366" s="50">
        <v>4</v>
      </c>
      <c r="I7366" s="52">
        <v>45041.354247685187</v>
      </c>
      <c r="J7366" s="50">
        <v>123</v>
      </c>
      <c r="K7366" s="51">
        <v>45041.974305555559</v>
      </c>
      <c r="L7366" s="53"/>
      <c r="M7366" s="54">
        <v>1</v>
      </c>
    </row>
    <row r="7367" spans="2:13" x14ac:dyDescent="0.3">
      <c r="B7367" s="49">
        <v>26210</v>
      </c>
      <c r="C7367" s="50">
        <v>514</v>
      </c>
      <c r="D7367" s="50" t="str">
        <f>VLOOKUP(Table8[[#This Row],[CustomerID]],Table15[[#All],[CustomerID]:[Company Name]],2,FALSE)</f>
        <v>Toys To Go</v>
      </c>
      <c r="E7367" s="51">
        <v>45041</v>
      </c>
      <c r="F7367" s="50">
        <v>5</v>
      </c>
      <c r="G7367" s="50" t="str">
        <f>VLOOKUP(Table8[[#This Row],[ProductID]],Table12[[#All],[ProductID]:[ProductFullName]],3,FALSE)</f>
        <v>Product E</v>
      </c>
      <c r="H7367" s="50">
        <v>4</v>
      </c>
      <c r="I7367" s="52">
        <v>45041.367789351854</v>
      </c>
      <c r="J7367" s="50">
        <v>108</v>
      </c>
      <c r="K7367" s="51">
        <v>45041.974305555559</v>
      </c>
      <c r="L7367" s="53"/>
      <c r="M7367" s="54">
        <v>1</v>
      </c>
    </row>
    <row r="7368" spans="2:13" x14ac:dyDescent="0.3">
      <c r="B7368" s="49">
        <v>26211</v>
      </c>
      <c r="C7368" s="50">
        <v>1273</v>
      </c>
      <c r="D7368" s="50" t="str">
        <f>VLOOKUP(Table8[[#This Row],[CustomerID]],Table15[[#All],[CustomerID]:[Company Name]],2,FALSE)</f>
        <v>Moapa Paiute Travel Plaza</v>
      </c>
      <c r="E7368" s="51">
        <v>45041</v>
      </c>
      <c r="F7368" s="50">
        <v>3</v>
      </c>
      <c r="G7368" s="50" t="str">
        <f>VLOOKUP(Table8[[#This Row],[ProductID]],Table12[[#All],[ProductID]:[ProductFullName]],3,FALSE)</f>
        <v>Product C</v>
      </c>
      <c r="H7368" s="50">
        <v>3</v>
      </c>
      <c r="I7368" s="52">
        <v>45041.384560185186</v>
      </c>
      <c r="J7368" s="50">
        <v>105</v>
      </c>
      <c r="K7368" s="51">
        <v>45041.974305555559</v>
      </c>
      <c r="L7368" s="53"/>
      <c r="M7368" s="54">
        <v>1</v>
      </c>
    </row>
    <row r="7369" spans="2:13" x14ac:dyDescent="0.3">
      <c r="B7369" s="49">
        <v>26212</v>
      </c>
      <c r="C7369" s="50">
        <v>361</v>
      </c>
      <c r="D7369" s="50" t="str">
        <f>VLOOKUP(Table8[[#This Row],[CustomerID]],Table15[[#All],[CustomerID]:[Company Name]],2,FALSE)</f>
        <v>Bowering</v>
      </c>
      <c r="E7369" s="51">
        <v>45041</v>
      </c>
      <c r="F7369" s="50">
        <v>3</v>
      </c>
      <c r="G7369" s="50" t="str">
        <f>VLOOKUP(Table8[[#This Row],[ProductID]],Table12[[#All],[ProductID]:[ProductFullName]],3,FALSE)</f>
        <v>Product C</v>
      </c>
      <c r="H7369" s="50">
        <v>2</v>
      </c>
      <c r="I7369" s="52">
        <v>45041.402291666665</v>
      </c>
      <c r="J7369" s="50">
        <v>108</v>
      </c>
      <c r="K7369" s="51">
        <v>45041.974305555559</v>
      </c>
      <c r="L7369" s="53"/>
      <c r="M7369" s="54">
        <v>1</v>
      </c>
    </row>
    <row r="7370" spans="2:13" x14ac:dyDescent="0.3">
      <c r="B7370" s="49">
        <v>26213</v>
      </c>
      <c r="C7370" s="50">
        <v>1178</v>
      </c>
      <c r="D7370" s="50" t="str">
        <f>VLOOKUP(Table8[[#This Row],[CustomerID]],Table15[[#All],[CustomerID]:[Company Name]],2,FALSE)</f>
        <v>New Prospects</v>
      </c>
      <c r="E7370" s="51">
        <v>45041</v>
      </c>
      <c r="F7370" s="50">
        <v>2</v>
      </c>
      <c r="G7370" s="50" t="str">
        <f>VLOOKUP(Table8[[#This Row],[ProductID]],Table12[[#All],[ProductID]:[ProductFullName]],3,FALSE)</f>
        <v>Product B</v>
      </c>
      <c r="H7370" s="50">
        <v>2</v>
      </c>
      <c r="I7370" s="52">
        <v>45041.41538194444</v>
      </c>
      <c r="J7370" s="50">
        <v>115</v>
      </c>
      <c r="K7370" s="51">
        <v>45041.974305555559</v>
      </c>
      <c r="L7370" s="53"/>
      <c r="M7370" s="54">
        <v>1</v>
      </c>
    </row>
    <row r="7371" spans="2:13" x14ac:dyDescent="0.3">
      <c r="B7371" s="49">
        <v>26214</v>
      </c>
      <c r="C7371" s="50">
        <v>901</v>
      </c>
      <c r="D7371" s="50" t="str">
        <f>VLOOKUP(Table8[[#This Row],[CustomerID]],Table15[[#All],[CustomerID]:[Company Name]],2,FALSE)</f>
        <v>Lucky Toys</v>
      </c>
      <c r="E7371" s="51">
        <v>45041</v>
      </c>
      <c r="F7371" s="50">
        <v>3</v>
      </c>
      <c r="G7371" s="50" t="str">
        <f>VLOOKUP(Table8[[#This Row],[ProductID]],Table12[[#All],[ProductID]:[ProductFullName]],3,FALSE)</f>
        <v>Product C</v>
      </c>
      <c r="H7371" s="50">
        <v>2</v>
      </c>
      <c r="I7371" s="52">
        <v>45041.425486111104</v>
      </c>
      <c r="J7371" s="50">
        <v>110</v>
      </c>
      <c r="K7371" s="51">
        <v>45041.974305555559</v>
      </c>
      <c r="L7371" s="53"/>
      <c r="M7371" s="54">
        <v>1</v>
      </c>
    </row>
    <row r="7372" spans="2:13" x14ac:dyDescent="0.3">
      <c r="B7372" s="49">
        <v>26215</v>
      </c>
      <c r="C7372" s="50">
        <v>346</v>
      </c>
      <c r="D7372" s="50" t="str">
        <f>VLOOKUP(Table8[[#This Row],[CustomerID]],Table15[[#All],[CustomerID]:[Company Name]],2,FALSE)</f>
        <v>THE CASUAL WAY</v>
      </c>
      <c r="E7372" s="51">
        <v>45041</v>
      </c>
      <c r="F7372" s="50">
        <v>5</v>
      </c>
      <c r="G7372" s="50" t="str">
        <f>VLOOKUP(Table8[[#This Row],[ProductID]],Table12[[#All],[ProductID]:[ProductFullName]],3,FALSE)</f>
        <v>Product E</v>
      </c>
      <c r="H7372" s="50">
        <v>6</v>
      </c>
      <c r="I7372" s="52">
        <v>45041.441469907397</v>
      </c>
      <c r="J7372" s="50">
        <v>134</v>
      </c>
      <c r="K7372" s="51">
        <v>45041.974305555559</v>
      </c>
      <c r="L7372" s="53"/>
      <c r="M7372" s="54">
        <v>1</v>
      </c>
    </row>
    <row r="7373" spans="2:13" x14ac:dyDescent="0.3">
      <c r="B7373" s="49">
        <v>26216</v>
      </c>
      <c r="C7373" s="50">
        <v>134</v>
      </c>
      <c r="D7373" s="50" t="str">
        <f>VLOOKUP(Table8[[#This Row],[CustomerID]],Table15[[#All],[CustomerID]:[Company Name]],2,FALSE)</f>
        <v>Bigley's Shoes &amp; clothing</v>
      </c>
      <c r="E7373" s="51">
        <v>45041</v>
      </c>
      <c r="F7373" s="50">
        <v>4</v>
      </c>
      <c r="G7373" s="50" t="str">
        <f>VLOOKUP(Table8[[#This Row],[ProductID]],Table12[[#All],[ProductID]:[ProductFullName]],3,FALSE)</f>
        <v>Product D</v>
      </c>
      <c r="H7373" s="50">
        <v>7</v>
      </c>
      <c r="I7373" s="52">
        <v>45041.458611111098</v>
      </c>
      <c r="J7373" s="50">
        <v>109</v>
      </c>
      <c r="K7373" s="51">
        <v>45041.974305555559</v>
      </c>
      <c r="L7373" s="53"/>
      <c r="M7373" s="54">
        <v>1</v>
      </c>
    </row>
    <row r="7374" spans="2:13" x14ac:dyDescent="0.3">
      <c r="B7374" s="49">
        <v>26217</v>
      </c>
      <c r="C7374" s="50">
        <v>1405</v>
      </c>
      <c r="D7374" s="50" t="str">
        <f>VLOOKUP(Table8[[#This Row],[CustomerID]],Table15[[#All],[CustomerID]:[Company Name]],2,FALSE)</f>
        <v>Purr Deux Home Accessories</v>
      </c>
      <c r="E7374" s="51">
        <v>45041</v>
      </c>
      <c r="F7374" s="50">
        <v>6</v>
      </c>
      <c r="G7374" s="50" t="str">
        <f>VLOOKUP(Table8[[#This Row],[ProductID]],Table12[[#All],[ProductID]:[ProductFullName]],3,FALSE)</f>
        <v>Product F</v>
      </c>
      <c r="H7374" s="50">
        <v>2</v>
      </c>
      <c r="I7374" s="52">
        <v>45041.476446759247</v>
      </c>
      <c r="J7374" s="50">
        <v>133</v>
      </c>
      <c r="K7374" s="51">
        <v>45041.974305555559</v>
      </c>
      <c r="L7374" s="53"/>
      <c r="M7374" s="54">
        <v>1</v>
      </c>
    </row>
    <row r="7375" spans="2:13" x14ac:dyDescent="0.3">
      <c r="B7375" s="49">
        <v>26218</v>
      </c>
      <c r="C7375" s="50">
        <v>1271</v>
      </c>
      <c r="D7375" s="50" t="str">
        <f>VLOOKUP(Table8[[#This Row],[CustomerID]],Table15[[#All],[CustomerID]:[Company Name]],2,FALSE)</f>
        <v>Zap' ' ' Oh!</v>
      </c>
      <c r="E7375" s="51">
        <v>45041</v>
      </c>
      <c r="F7375" s="50">
        <v>3</v>
      </c>
      <c r="G7375" s="50" t="str">
        <f>VLOOKUP(Table8[[#This Row],[ProductID]],Table12[[#All],[ProductID]:[ProductFullName]],3,FALSE)</f>
        <v>Product C</v>
      </c>
      <c r="H7375" s="50">
        <v>6</v>
      </c>
      <c r="I7375" s="52">
        <v>45041.490474537022</v>
      </c>
      <c r="J7375" s="50">
        <v>134</v>
      </c>
      <c r="K7375" s="51">
        <v>45041.974305555559</v>
      </c>
      <c r="L7375" s="53"/>
      <c r="M7375" s="54">
        <v>1</v>
      </c>
    </row>
    <row r="7376" spans="2:13" x14ac:dyDescent="0.3">
      <c r="B7376" s="49">
        <v>26219</v>
      </c>
      <c r="C7376" s="50">
        <v>1285</v>
      </c>
      <c r="D7376" s="50" t="str">
        <f>VLOOKUP(Table8[[#This Row],[CustomerID]],Table15[[#All],[CustomerID]:[Company Name]],2,FALSE)</f>
        <v>Pepper Mill Casino Gift Shop</v>
      </c>
      <c r="E7376" s="51">
        <v>45041</v>
      </c>
      <c r="F7376" s="50">
        <v>4</v>
      </c>
      <c r="G7376" s="50" t="str">
        <f>VLOOKUP(Table8[[#This Row],[ProductID]],Table12[[#All],[ProductID]:[ProductFullName]],3,FALSE)</f>
        <v>Product D</v>
      </c>
      <c r="H7376" s="50">
        <v>4</v>
      </c>
      <c r="I7376" s="52">
        <v>45041.502013888872</v>
      </c>
      <c r="J7376" s="50">
        <v>123</v>
      </c>
      <c r="K7376" s="51">
        <v>45041.974305555559</v>
      </c>
      <c r="L7376" s="53"/>
      <c r="M7376" s="54">
        <v>1</v>
      </c>
    </row>
    <row r="7377" spans="2:13" x14ac:dyDescent="0.3">
      <c r="B7377" s="49">
        <v>26220</v>
      </c>
      <c r="C7377" s="50">
        <v>773</v>
      </c>
      <c r="D7377" s="50" t="str">
        <f>VLOOKUP(Table8[[#This Row],[CustomerID]],Table15[[#All],[CustomerID]:[Company Name]],2,FALSE)</f>
        <v>Isabelle's</v>
      </c>
      <c r="E7377" s="51">
        <v>45041</v>
      </c>
      <c r="F7377" s="50">
        <v>1</v>
      </c>
      <c r="G7377" s="50" t="str">
        <f>VLOOKUP(Table8[[#This Row],[ProductID]],Table12[[#All],[ProductID]:[ProductFullName]],3,FALSE)</f>
        <v>Product A</v>
      </c>
      <c r="H7377" s="50">
        <v>4</v>
      </c>
      <c r="I7377" s="52">
        <v>45041.518692129612</v>
      </c>
      <c r="J7377" s="50">
        <v>105</v>
      </c>
      <c r="K7377" s="51">
        <v>45041.974305555559</v>
      </c>
      <c r="L7377" s="53"/>
      <c r="M7377" s="54">
        <v>1</v>
      </c>
    </row>
    <row r="7378" spans="2:13" x14ac:dyDescent="0.3">
      <c r="B7378" s="49">
        <v>26221</v>
      </c>
      <c r="C7378" s="50">
        <v>375</v>
      </c>
      <c r="D7378" s="50" t="str">
        <f>VLOOKUP(Table8[[#This Row],[CustomerID]],Table15[[#All],[CustomerID]:[Company Name]],2,FALSE)</f>
        <v>Laure-Linds Ladies Accessories</v>
      </c>
      <c r="E7378" s="51">
        <v>45041</v>
      </c>
      <c r="F7378" s="50">
        <v>3</v>
      </c>
      <c r="G7378" s="50" t="str">
        <f>VLOOKUP(Table8[[#This Row],[ProductID]],Table12[[#All],[ProductID]:[ProductFullName]],3,FALSE)</f>
        <v>Product C</v>
      </c>
      <c r="H7378" s="50">
        <v>3</v>
      </c>
      <c r="I7378" s="52">
        <v>45041.532627314795</v>
      </c>
      <c r="J7378" s="50">
        <v>107</v>
      </c>
      <c r="K7378" s="51">
        <v>45041.974305555559</v>
      </c>
      <c r="L7378" s="53"/>
      <c r="M7378" s="54">
        <v>1</v>
      </c>
    </row>
    <row r="7379" spans="2:13" x14ac:dyDescent="0.3">
      <c r="B7379" s="49">
        <v>26222</v>
      </c>
      <c r="C7379" s="50">
        <v>311</v>
      </c>
      <c r="D7379" s="50" t="str">
        <f>VLOOKUP(Table8[[#This Row],[CustomerID]],Table15[[#All],[CustomerID]:[Company Name]],2,FALSE)</f>
        <v>Dollaricious</v>
      </c>
      <c r="E7379" s="51">
        <v>45041</v>
      </c>
      <c r="F7379" s="50">
        <v>4</v>
      </c>
      <c r="G7379" s="50" t="str">
        <f>VLOOKUP(Table8[[#This Row],[ProductID]],Table12[[#All],[ProductID]:[ProductFullName]],3,FALSE)</f>
        <v>Product D</v>
      </c>
      <c r="H7379" s="50">
        <v>2</v>
      </c>
      <c r="I7379" s="52">
        <v>45041.545601851831</v>
      </c>
      <c r="J7379" s="50">
        <v>127</v>
      </c>
      <c r="K7379" s="51">
        <v>45041.974305555559</v>
      </c>
      <c r="L7379" s="53"/>
      <c r="M7379" s="54">
        <v>1</v>
      </c>
    </row>
    <row r="7380" spans="2:13" x14ac:dyDescent="0.3">
      <c r="B7380" s="49">
        <v>26223</v>
      </c>
      <c r="C7380" s="50">
        <v>400</v>
      </c>
      <c r="D7380" s="50" t="str">
        <f>VLOOKUP(Table8[[#This Row],[CustomerID]],Table15[[#All],[CustomerID]:[Company Name]],2,FALSE)</f>
        <v>Magic Mountain</v>
      </c>
      <c r="E7380" s="51">
        <v>45041</v>
      </c>
      <c r="F7380" s="50">
        <v>3</v>
      </c>
      <c r="G7380" s="50" t="str">
        <f>VLOOKUP(Table8[[#This Row],[ProductID]],Table12[[#All],[ProductID]:[ProductFullName]],3,FALSE)</f>
        <v>Product C</v>
      </c>
      <c r="H7380" s="50">
        <v>5</v>
      </c>
      <c r="I7380" s="52">
        <v>45041.556574074049</v>
      </c>
      <c r="J7380" s="50">
        <v>125</v>
      </c>
      <c r="K7380" s="51">
        <v>45041.974305555559</v>
      </c>
      <c r="L7380" s="53"/>
      <c r="M7380" s="54">
        <v>1</v>
      </c>
    </row>
    <row r="7381" spans="2:13" x14ac:dyDescent="0.3">
      <c r="B7381" s="49">
        <v>26224</v>
      </c>
      <c r="C7381" s="50">
        <v>436</v>
      </c>
      <c r="D7381" s="50" t="str">
        <f>VLOOKUP(Table8[[#This Row],[CustomerID]],Table15[[#All],[CustomerID]:[Company Name]],2,FALSE)</f>
        <v>Lifestyles</v>
      </c>
      <c r="E7381" s="51">
        <v>45041</v>
      </c>
      <c r="F7381" s="50">
        <v>1</v>
      </c>
      <c r="G7381" s="50" t="str">
        <f>VLOOKUP(Table8[[#This Row],[ProductID]],Table12[[#All],[ProductID]:[ProductFullName]],3,FALSE)</f>
        <v>Product A</v>
      </c>
      <c r="H7381" s="50">
        <v>6</v>
      </c>
      <c r="I7381" s="52">
        <v>45041.570509259232</v>
      </c>
      <c r="J7381" s="50">
        <v>106</v>
      </c>
      <c r="K7381" s="51">
        <v>45041.974305555559</v>
      </c>
      <c r="L7381" s="53"/>
      <c r="M7381" s="54">
        <v>1</v>
      </c>
    </row>
    <row r="7382" spans="2:13" x14ac:dyDescent="0.3">
      <c r="B7382" s="49">
        <v>26225</v>
      </c>
      <c r="C7382" s="50">
        <v>911</v>
      </c>
      <c r="D7382" s="50" t="str">
        <f>VLOOKUP(Table8[[#This Row],[CustomerID]],Table15[[#All],[CustomerID]:[Company Name]],2,FALSE)</f>
        <v>Gadgets And Gizmos</v>
      </c>
      <c r="E7382" s="51">
        <v>45041</v>
      </c>
      <c r="F7382" s="50">
        <v>6</v>
      </c>
      <c r="G7382" s="50" t="str">
        <f>VLOOKUP(Table8[[#This Row],[ProductID]],Table12[[#All],[ProductID]:[ProductFullName]],3,FALSE)</f>
        <v>Product F</v>
      </c>
      <c r="H7382" s="50">
        <v>4</v>
      </c>
      <c r="I7382" s="52">
        <v>45041.585173611085</v>
      </c>
      <c r="J7382" s="50">
        <v>122</v>
      </c>
      <c r="K7382" s="51">
        <v>45041.974305555559</v>
      </c>
      <c r="L7382" s="53"/>
      <c r="M7382" s="54">
        <v>1</v>
      </c>
    </row>
    <row r="7383" spans="2:13" x14ac:dyDescent="0.3">
      <c r="B7383" s="49">
        <v>26226</v>
      </c>
      <c r="C7383" s="50">
        <v>1281</v>
      </c>
      <c r="D7383" s="50" t="str">
        <f>VLOOKUP(Table8[[#This Row],[CustomerID]],Table15[[#All],[CustomerID]:[Company Name]],2,FALSE)</f>
        <v>Plaza Hotel Casino Gift Shop</v>
      </c>
      <c r="E7383" s="51">
        <v>45041</v>
      </c>
      <c r="F7383" s="50">
        <v>6</v>
      </c>
      <c r="G7383" s="50" t="str">
        <f>VLOOKUP(Table8[[#This Row],[ProductID]],Table12[[#All],[ProductID]:[ProductFullName]],3,FALSE)</f>
        <v>Product F</v>
      </c>
      <c r="H7383" s="50">
        <v>7</v>
      </c>
      <c r="I7383" s="52">
        <v>45041.601886574048</v>
      </c>
      <c r="J7383" s="50">
        <v>132</v>
      </c>
      <c r="K7383" s="51">
        <v>45041.974305555559</v>
      </c>
      <c r="L7383" s="53"/>
      <c r="M7383" s="54">
        <v>1</v>
      </c>
    </row>
    <row r="7384" spans="2:13" x14ac:dyDescent="0.3">
      <c r="B7384" s="49">
        <v>26227</v>
      </c>
      <c r="C7384" s="50">
        <v>1393</v>
      </c>
      <c r="D7384" s="50" t="str">
        <f>VLOOKUP(Table8[[#This Row],[CustomerID]],Table15[[#All],[CustomerID]:[Company Name]],2,FALSE)</f>
        <v>The Gift Tree</v>
      </c>
      <c r="E7384" s="51">
        <v>45041</v>
      </c>
      <c r="F7384" s="50">
        <v>5</v>
      </c>
      <c r="G7384" s="50" t="str">
        <f>VLOOKUP(Table8[[#This Row],[ProductID]],Table12[[#All],[ProductID]:[ProductFullName]],3,FALSE)</f>
        <v>Product E</v>
      </c>
      <c r="H7384" s="50">
        <v>6</v>
      </c>
      <c r="I7384" s="52">
        <v>45041.612384259235</v>
      </c>
      <c r="J7384" s="50">
        <v>110</v>
      </c>
      <c r="K7384" s="51">
        <v>45041.974305555559</v>
      </c>
      <c r="L7384" s="53"/>
      <c r="M7384" s="54">
        <v>1</v>
      </c>
    </row>
    <row r="7385" spans="2:13" x14ac:dyDescent="0.3">
      <c r="B7385" s="49">
        <v>26228</v>
      </c>
      <c r="C7385" s="50">
        <v>449</v>
      </c>
      <c r="D7385" s="50" t="str">
        <f>VLOOKUP(Table8[[#This Row],[CustomerID]],Table15[[#All],[CustomerID]:[Company Name]],2,FALSE)</f>
        <v>Top Dollar Bargain Centre #5</v>
      </c>
      <c r="E7385" s="51">
        <v>45041</v>
      </c>
      <c r="F7385" s="50">
        <v>4</v>
      </c>
      <c r="G7385" s="50" t="str">
        <f>VLOOKUP(Table8[[#This Row],[ProductID]],Table12[[#All],[ProductID]:[ProductFullName]],3,FALSE)</f>
        <v>Product D</v>
      </c>
      <c r="H7385" s="50">
        <v>4</v>
      </c>
      <c r="I7385" s="52">
        <v>45041.622395833307</v>
      </c>
      <c r="J7385" s="50">
        <v>128</v>
      </c>
      <c r="K7385" s="51">
        <v>45041.974305555559</v>
      </c>
      <c r="L7385" s="53"/>
      <c r="M7385" s="54">
        <v>1</v>
      </c>
    </row>
    <row r="7386" spans="2:13" x14ac:dyDescent="0.3">
      <c r="B7386" s="49">
        <v>26229</v>
      </c>
      <c r="C7386" s="50">
        <v>556</v>
      </c>
      <c r="D7386" s="50" t="str">
        <f>VLOOKUP(Table8[[#This Row],[CustomerID]],Table15[[#All],[CustomerID]:[Company Name]],2,FALSE)</f>
        <v>St. Paul Hospital</v>
      </c>
      <c r="E7386" s="51">
        <v>45041</v>
      </c>
      <c r="F7386" s="50">
        <v>5</v>
      </c>
      <c r="G7386" s="50" t="str">
        <f>VLOOKUP(Table8[[#This Row],[ProductID]],Table12[[#All],[ProductID]:[ProductFullName]],3,FALSE)</f>
        <v>Product E</v>
      </c>
      <c r="H7386" s="50">
        <v>3</v>
      </c>
      <c r="I7386" s="52">
        <v>45041.633784722195</v>
      </c>
      <c r="J7386" s="50">
        <v>123</v>
      </c>
      <c r="K7386" s="51">
        <v>45041.974305555559</v>
      </c>
      <c r="L7386" s="53"/>
      <c r="M7386" s="54">
        <v>1</v>
      </c>
    </row>
    <row r="7387" spans="2:13" x14ac:dyDescent="0.3">
      <c r="B7387" s="49">
        <v>26230</v>
      </c>
      <c r="C7387" s="50">
        <v>757</v>
      </c>
      <c r="D7387" s="50" t="str">
        <f>VLOOKUP(Table8[[#This Row],[CustomerID]],Table15[[#All],[CustomerID]:[Company Name]],2,FALSE)</f>
        <v>Suitable</v>
      </c>
      <c r="E7387" s="51">
        <v>45041</v>
      </c>
      <c r="F7387" s="50">
        <v>5</v>
      </c>
      <c r="G7387" s="50" t="str">
        <f>VLOOKUP(Table8[[#This Row],[ProductID]],Table12[[#All],[ProductID]:[ProductFullName]],3,FALSE)</f>
        <v>Product E</v>
      </c>
      <c r="H7387" s="50">
        <v>4</v>
      </c>
      <c r="I7387" s="52">
        <v>45041.645289351822</v>
      </c>
      <c r="J7387" s="50">
        <v>110</v>
      </c>
      <c r="K7387" s="51">
        <v>45041.974305555559</v>
      </c>
      <c r="L7387" s="53"/>
      <c r="M7387" s="54">
        <v>1</v>
      </c>
    </row>
    <row r="7388" spans="2:13" x14ac:dyDescent="0.3">
      <c r="B7388" s="49">
        <v>26231</v>
      </c>
      <c r="C7388" s="50">
        <v>1276</v>
      </c>
      <c r="D7388" s="50" t="str">
        <f>VLOOKUP(Table8[[#This Row],[CustomerID]],Table15[[#All],[CustomerID]:[Company Name]],2,FALSE)</f>
        <v>Wild Wild West Gambling Hall &amp; Hotel</v>
      </c>
      <c r="E7388" s="51">
        <v>45041</v>
      </c>
      <c r="F7388" s="50">
        <v>4</v>
      </c>
      <c r="G7388" s="50" t="str">
        <f>VLOOKUP(Table8[[#This Row],[ProductID]],Table12[[#All],[ProductID]:[ProductFullName]],3,FALSE)</f>
        <v>Product D</v>
      </c>
      <c r="H7388" s="50">
        <v>2</v>
      </c>
      <c r="I7388" s="52">
        <v>45041.657581018488</v>
      </c>
      <c r="J7388" s="50">
        <v>115</v>
      </c>
      <c r="K7388" s="51">
        <v>45041.974305555559</v>
      </c>
      <c r="L7388" s="53"/>
      <c r="M7388" s="54">
        <v>1</v>
      </c>
    </row>
    <row r="7389" spans="2:13" x14ac:dyDescent="0.3">
      <c r="B7389" s="49">
        <v>26232</v>
      </c>
      <c r="C7389" s="50">
        <v>1081</v>
      </c>
      <c r="D7389" s="50" t="str">
        <f>VLOOKUP(Table8[[#This Row],[CustomerID]],Table15[[#All],[CustomerID]:[Company Name]],2,FALSE)</f>
        <v>Melindas Fine Gifts</v>
      </c>
      <c r="E7389" s="51">
        <v>45041</v>
      </c>
      <c r="F7389" s="50">
        <v>1</v>
      </c>
      <c r="G7389" s="50" t="str">
        <f>VLOOKUP(Table8[[#This Row],[ProductID]],Table12[[#All],[ProductID]:[ProductFullName]],3,FALSE)</f>
        <v>Product A</v>
      </c>
      <c r="H7389" s="50">
        <v>3</v>
      </c>
      <c r="I7389" s="52">
        <v>45041.674629629597</v>
      </c>
      <c r="J7389" s="50">
        <v>108</v>
      </c>
      <c r="K7389" s="51">
        <v>45041.974305555559</v>
      </c>
      <c r="L7389" s="53"/>
      <c r="M7389" s="54">
        <v>1</v>
      </c>
    </row>
    <row r="7390" spans="2:13" x14ac:dyDescent="0.3">
      <c r="B7390" s="49">
        <v>26233</v>
      </c>
      <c r="C7390" s="50">
        <v>17</v>
      </c>
      <c r="D7390" s="50" t="str">
        <f>VLOOKUP(Table8[[#This Row],[CustomerID]],Table15[[#All],[CustomerID]:[Company Name]],2,FALSE)</f>
        <v>F.J. Wadden &amp; Sons Limited</v>
      </c>
      <c r="E7390" s="51">
        <v>45041</v>
      </c>
      <c r="F7390" s="50">
        <v>2</v>
      </c>
      <c r="G7390" s="50" t="str">
        <f>VLOOKUP(Table8[[#This Row],[ProductID]],Table12[[#All],[ProductID]:[ProductFullName]],3,FALSE)</f>
        <v>Product B</v>
      </c>
      <c r="H7390" s="50">
        <v>6</v>
      </c>
      <c r="I7390" s="52">
        <v>45041.689398148119</v>
      </c>
      <c r="J7390" s="50">
        <v>123</v>
      </c>
      <c r="K7390" s="51">
        <v>45041.974305555559</v>
      </c>
      <c r="L7390" s="53"/>
      <c r="M7390" s="54">
        <v>1</v>
      </c>
    </row>
    <row r="7391" spans="2:13" x14ac:dyDescent="0.3">
      <c r="B7391" s="49">
        <v>26234</v>
      </c>
      <c r="C7391" s="50">
        <v>1294</v>
      </c>
      <c r="D7391" s="50" t="str">
        <f>VLOOKUP(Table8[[#This Row],[CustomerID]],Table15[[#All],[CustomerID]:[Company Name]],2,FALSE)</f>
        <v>Critters</v>
      </c>
      <c r="E7391" s="51">
        <v>45041</v>
      </c>
      <c r="F7391" s="50">
        <v>4</v>
      </c>
      <c r="G7391" s="50" t="str">
        <f>VLOOKUP(Table8[[#This Row],[ProductID]],Table12[[#All],[ProductID]:[ProductFullName]],3,FALSE)</f>
        <v>Product D</v>
      </c>
      <c r="H7391" s="50">
        <v>5</v>
      </c>
      <c r="I7391" s="52">
        <v>45041.705451388858</v>
      </c>
      <c r="J7391" s="50">
        <v>121</v>
      </c>
      <c r="K7391" s="51">
        <v>45041.974305555559</v>
      </c>
      <c r="L7391" s="53"/>
      <c r="M7391" s="54">
        <v>1</v>
      </c>
    </row>
    <row r="7392" spans="2:13" x14ac:dyDescent="0.3">
      <c r="B7392" s="49">
        <v>26235</v>
      </c>
      <c r="C7392" s="50">
        <v>231</v>
      </c>
      <c r="D7392" s="50" t="str">
        <f>VLOOKUP(Table8[[#This Row],[CustomerID]],Table15[[#All],[CustomerID]:[Company Name]],2,FALSE)</f>
        <v>Buck or Two</v>
      </c>
      <c r="E7392" s="51">
        <v>45041</v>
      </c>
      <c r="F7392" s="50">
        <v>5</v>
      </c>
      <c r="G7392" s="50" t="str">
        <f>VLOOKUP(Table8[[#This Row],[ProductID]],Table12[[#All],[ProductID]:[ProductFullName]],3,FALSE)</f>
        <v>Product E</v>
      </c>
      <c r="H7392" s="50">
        <v>4</v>
      </c>
      <c r="I7392" s="52">
        <v>45041.715289351821</v>
      </c>
      <c r="J7392" s="50">
        <v>128</v>
      </c>
      <c r="K7392" s="51">
        <v>45041.974305555559</v>
      </c>
      <c r="L7392" s="53"/>
      <c r="M7392" s="54">
        <v>1</v>
      </c>
    </row>
    <row r="7393" spans="2:13" x14ac:dyDescent="0.3">
      <c r="B7393" s="49">
        <v>26236</v>
      </c>
      <c r="C7393" s="50">
        <v>139</v>
      </c>
      <c r="D7393" s="50" t="str">
        <f>VLOOKUP(Table8[[#This Row],[CustomerID]],Table15[[#All],[CustomerID]:[Company Name]],2,FALSE)</f>
        <v>Your Choice Boutique</v>
      </c>
      <c r="E7393" s="51">
        <v>45041</v>
      </c>
      <c r="F7393" s="50">
        <v>2</v>
      </c>
      <c r="G7393" s="50" t="str">
        <f>VLOOKUP(Table8[[#This Row],[ProductID]],Table12[[#All],[ProductID]:[ProductFullName]],3,FALSE)</f>
        <v>Product B</v>
      </c>
      <c r="H7393" s="50">
        <v>3</v>
      </c>
      <c r="I7393" s="52">
        <v>45041.731365740707</v>
      </c>
      <c r="J7393" s="50">
        <v>107</v>
      </c>
      <c r="K7393" s="51">
        <v>45041.974305555559</v>
      </c>
      <c r="L7393" s="53"/>
      <c r="M7393" s="54">
        <v>1</v>
      </c>
    </row>
    <row r="7394" spans="2:13" x14ac:dyDescent="0.3">
      <c r="B7394" s="49">
        <v>26237</v>
      </c>
      <c r="C7394" s="50">
        <v>1194</v>
      </c>
      <c r="D7394" s="50" t="str">
        <f>VLOOKUP(Table8[[#This Row],[CustomerID]],Table15[[#All],[CustomerID]:[Company Name]],2,FALSE)</f>
        <v>Creative Concepts</v>
      </c>
      <c r="E7394" s="51">
        <v>45042</v>
      </c>
      <c r="F7394" s="50">
        <v>5</v>
      </c>
      <c r="G7394" s="50" t="str">
        <f>VLOOKUP(Table8[[#This Row],[ProductID]],Table12[[#All],[ProductID]:[ProductFullName]],3,FALSE)</f>
        <v>Product E</v>
      </c>
      <c r="H7394" s="50">
        <v>7</v>
      </c>
      <c r="I7394" s="52">
        <v>45042.333333333336</v>
      </c>
      <c r="J7394" s="50">
        <v>108</v>
      </c>
      <c r="K7394" s="51">
        <v>45042.956944444442</v>
      </c>
      <c r="L7394" s="53"/>
      <c r="M7394" s="54">
        <v>1</v>
      </c>
    </row>
    <row r="7395" spans="2:13" x14ac:dyDescent="0.3">
      <c r="B7395" s="49">
        <v>26238</v>
      </c>
      <c r="C7395" s="50">
        <v>1358</v>
      </c>
      <c r="D7395" s="50" t="str">
        <f>VLOOKUP(Table8[[#This Row],[CustomerID]],Table15[[#All],[CustomerID]:[Company Name]],2,FALSE)</f>
        <v>Chinook Winds Casino</v>
      </c>
      <c r="E7395" s="51">
        <v>45042</v>
      </c>
      <c r="F7395" s="50">
        <v>5</v>
      </c>
      <c r="G7395" s="50" t="str">
        <f>VLOOKUP(Table8[[#This Row],[ProductID]],Table12[[#All],[ProductID]:[ProductFullName]],3,FALSE)</f>
        <v>Product E</v>
      </c>
      <c r="H7395" s="50">
        <v>6</v>
      </c>
      <c r="I7395" s="52">
        <v>45042.343287037038</v>
      </c>
      <c r="J7395" s="50">
        <v>118</v>
      </c>
      <c r="K7395" s="51">
        <v>45042.956944444442</v>
      </c>
      <c r="L7395" s="53"/>
      <c r="M7395" s="54">
        <v>1</v>
      </c>
    </row>
    <row r="7396" spans="2:13" x14ac:dyDescent="0.3">
      <c r="B7396" s="49">
        <v>26239</v>
      </c>
      <c r="C7396" s="50">
        <v>63</v>
      </c>
      <c r="D7396" s="50" t="str">
        <f>VLOOKUP(Table8[[#This Row],[CustomerID]],Table15[[#All],[CustomerID]:[Company Name]],2,FALSE)</f>
        <v>Canadian Tire Gas Bar</v>
      </c>
      <c r="E7396" s="51">
        <v>45042</v>
      </c>
      <c r="F7396" s="50">
        <v>4</v>
      </c>
      <c r="G7396" s="50" t="str">
        <f>VLOOKUP(Table8[[#This Row],[ProductID]],Table12[[#All],[ProductID]:[ProductFullName]],3,FALSE)</f>
        <v>Product D</v>
      </c>
      <c r="H7396" s="50">
        <v>4</v>
      </c>
      <c r="I7396" s="52">
        <v>45042.359803240739</v>
      </c>
      <c r="J7396" s="50">
        <v>119</v>
      </c>
      <c r="K7396" s="51">
        <v>45042.956944444442</v>
      </c>
      <c r="L7396" s="53"/>
      <c r="M7396" s="54">
        <v>1</v>
      </c>
    </row>
    <row r="7397" spans="2:13" x14ac:dyDescent="0.3">
      <c r="B7397" s="49">
        <v>26240</v>
      </c>
      <c r="C7397" s="50">
        <v>182</v>
      </c>
      <c r="D7397" s="50" t="str">
        <f>VLOOKUP(Table8[[#This Row],[CustomerID]],Table15[[#All],[CustomerID]:[Company Name]],2,FALSE)</f>
        <v>Hopkins IDA</v>
      </c>
      <c r="E7397" s="51">
        <v>45042</v>
      </c>
      <c r="F7397" s="50">
        <v>6</v>
      </c>
      <c r="G7397" s="50" t="str">
        <f>VLOOKUP(Table8[[#This Row],[ProductID]],Table12[[#All],[ProductID]:[ProductFullName]],3,FALSE)</f>
        <v>Product F</v>
      </c>
      <c r="H7397" s="50">
        <v>3</v>
      </c>
      <c r="I7397" s="52">
        <v>45042.376840277779</v>
      </c>
      <c r="J7397" s="50">
        <v>112</v>
      </c>
      <c r="K7397" s="51">
        <v>45042.956944444442</v>
      </c>
      <c r="L7397" s="53"/>
      <c r="M7397" s="54">
        <v>1</v>
      </c>
    </row>
    <row r="7398" spans="2:13" x14ac:dyDescent="0.3">
      <c r="B7398" s="49">
        <v>26241</v>
      </c>
      <c r="C7398" s="50">
        <v>417</v>
      </c>
      <c r="D7398" s="50" t="str">
        <f>VLOOKUP(Table8[[#This Row],[CustomerID]],Table15[[#All],[CustomerID]:[Company Name]],2,FALSE)</f>
        <v>Charmed Life</v>
      </c>
      <c r="E7398" s="51">
        <v>45042</v>
      </c>
      <c r="F7398" s="50">
        <v>2</v>
      </c>
      <c r="G7398" s="50" t="str">
        <f>VLOOKUP(Table8[[#This Row],[ProductID]],Table12[[#All],[ProductID]:[ProductFullName]],3,FALSE)</f>
        <v>Product B</v>
      </c>
      <c r="H7398" s="50">
        <v>2</v>
      </c>
      <c r="I7398" s="52">
        <v>45042.391817129632</v>
      </c>
      <c r="J7398" s="50">
        <v>118</v>
      </c>
      <c r="K7398" s="51">
        <v>45042.956944444442</v>
      </c>
      <c r="L7398" s="53"/>
      <c r="M7398" s="54">
        <v>1</v>
      </c>
    </row>
    <row r="7399" spans="2:13" x14ac:dyDescent="0.3">
      <c r="B7399" s="49">
        <v>26242</v>
      </c>
      <c r="C7399" s="50">
        <v>715</v>
      </c>
      <c r="D7399" s="50" t="str">
        <f>VLOOKUP(Table8[[#This Row],[CustomerID]],Table15[[#All],[CustomerID]:[Company Name]],2,FALSE)</f>
        <v>Ivy Cove</v>
      </c>
      <c r="E7399" s="51">
        <v>45042</v>
      </c>
      <c r="F7399" s="50">
        <v>3</v>
      </c>
      <c r="G7399" s="50" t="str">
        <f>VLOOKUP(Table8[[#This Row],[ProductID]],Table12[[#All],[ProductID]:[ProductFullName]],3,FALSE)</f>
        <v>Product C</v>
      </c>
      <c r="H7399" s="50">
        <v>6</v>
      </c>
      <c r="I7399" s="52">
        <v>45042.401782407411</v>
      </c>
      <c r="J7399" s="50">
        <v>108</v>
      </c>
      <c r="K7399" s="51">
        <v>45042.956944444442</v>
      </c>
      <c r="L7399" s="53"/>
      <c r="M7399" s="54">
        <v>1</v>
      </c>
    </row>
    <row r="7400" spans="2:13" x14ac:dyDescent="0.3">
      <c r="B7400" s="49">
        <v>26243</v>
      </c>
      <c r="C7400" s="50">
        <v>950</v>
      </c>
      <c r="D7400" s="50" t="str">
        <f>VLOOKUP(Table8[[#This Row],[CustomerID]],Table15[[#All],[CustomerID]:[Company Name]],2,FALSE)</f>
        <v>Cleo's</v>
      </c>
      <c r="E7400" s="51">
        <v>45042</v>
      </c>
      <c r="F7400" s="50">
        <v>5</v>
      </c>
      <c r="G7400" s="50" t="str">
        <f>VLOOKUP(Table8[[#This Row],[ProductID]],Table12[[#All],[ProductID]:[ProductFullName]],3,FALSE)</f>
        <v>Product E</v>
      </c>
      <c r="H7400" s="50">
        <v>5</v>
      </c>
      <c r="I7400" s="52">
        <v>45042.412291666667</v>
      </c>
      <c r="J7400" s="50">
        <v>120</v>
      </c>
      <c r="K7400" s="51">
        <v>45042.956944444442</v>
      </c>
      <c r="L7400" s="53"/>
      <c r="M7400" s="54">
        <v>1</v>
      </c>
    </row>
    <row r="7401" spans="2:13" x14ac:dyDescent="0.3">
      <c r="B7401" s="49">
        <v>26244</v>
      </c>
      <c r="C7401" s="50">
        <v>1399</v>
      </c>
      <c r="D7401" s="50" t="str">
        <f>VLOOKUP(Table8[[#This Row],[CustomerID]],Table15[[#All],[CustomerID]:[Company Name]],2,FALSE)</f>
        <v>The Gift Box</v>
      </c>
      <c r="E7401" s="51">
        <v>45042</v>
      </c>
      <c r="F7401" s="50">
        <v>3</v>
      </c>
      <c r="G7401" s="50" t="str">
        <f>VLOOKUP(Table8[[#This Row],[ProductID]],Table12[[#All],[ProductID]:[ProductFullName]],3,FALSE)</f>
        <v>Product C</v>
      </c>
      <c r="H7401" s="50">
        <v>4</v>
      </c>
      <c r="I7401" s="52">
        <v>45042.427604166667</v>
      </c>
      <c r="J7401" s="50">
        <v>116</v>
      </c>
      <c r="K7401" s="51">
        <v>45042.956944444442</v>
      </c>
      <c r="L7401" s="53"/>
      <c r="M7401" s="54">
        <v>1</v>
      </c>
    </row>
    <row r="7402" spans="2:13" x14ac:dyDescent="0.3">
      <c r="B7402" s="49">
        <v>26245</v>
      </c>
      <c r="C7402" s="50">
        <v>730</v>
      </c>
      <c r="D7402" s="50" t="str">
        <f>VLOOKUP(Table8[[#This Row],[CustomerID]],Table15[[#All],[CustomerID]:[Company Name]],2,FALSE)</f>
        <v>Great Canadian Dollar Store</v>
      </c>
      <c r="E7402" s="51">
        <v>45042</v>
      </c>
      <c r="F7402" s="50">
        <v>6</v>
      </c>
      <c r="G7402" s="50" t="str">
        <f>VLOOKUP(Table8[[#This Row],[ProductID]],Table12[[#All],[ProductID]:[ProductFullName]],3,FALSE)</f>
        <v>Product F</v>
      </c>
      <c r="H7402" s="50">
        <v>7</v>
      </c>
      <c r="I7402" s="52">
        <v>45042.444212962961</v>
      </c>
      <c r="J7402" s="50">
        <v>107</v>
      </c>
      <c r="K7402" s="51">
        <v>45042.956944444442</v>
      </c>
      <c r="L7402" s="53"/>
      <c r="M7402" s="54">
        <v>1</v>
      </c>
    </row>
    <row r="7403" spans="2:13" x14ac:dyDescent="0.3">
      <c r="B7403" s="49">
        <v>26246</v>
      </c>
      <c r="C7403" s="50">
        <v>1401</v>
      </c>
      <c r="D7403" s="50" t="str">
        <f>VLOOKUP(Table8[[#This Row],[CustomerID]],Table15[[#All],[CustomerID]:[Company Name]],2,FALSE)</f>
        <v>Ponteghapa By Boga</v>
      </c>
      <c r="E7403" s="51">
        <v>45042</v>
      </c>
      <c r="F7403" s="50">
        <v>6</v>
      </c>
      <c r="G7403" s="50" t="str">
        <f>VLOOKUP(Table8[[#This Row],[ProductID]],Table12[[#All],[ProductID]:[ProductFullName]],3,FALSE)</f>
        <v>Product F</v>
      </c>
      <c r="H7403" s="50">
        <v>7</v>
      </c>
      <c r="I7403" s="52">
        <v>45042.45549768518</v>
      </c>
      <c r="J7403" s="50">
        <v>120</v>
      </c>
      <c r="K7403" s="51">
        <v>45042.956944444442</v>
      </c>
      <c r="L7403" s="53"/>
      <c r="M7403" s="54">
        <v>1</v>
      </c>
    </row>
    <row r="7404" spans="2:13" x14ac:dyDescent="0.3">
      <c r="B7404" s="49">
        <v>26247</v>
      </c>
      <c r="C7404" s="50">
        <v>1312</v>
      </c>
      <c r="D7404" s="50" t="str">
        <f>VLOOKUP(Table8[[#This Row],[CustomerID]],Table15[[#All],[CustomerID]:[Company Name]],2,FALSE)</f>
        <v>Gwen Hegenwald</v>
      </c>
      <c r="E7404" s="51">
        <v>45042</v>
      </c>
      <c r="F7404" s="50">
        <v>5</v>
      </c>
      <c r="G7404" s="50" t="str">
        <f>VLOOKUP(Table8[[#This Row],[ProductID]],Table12[[#All],[ProductID]:[ProductFullName]],3,FALSE)</f>
        <v>Product E</v>
      </c>
      <c r="H7404" s="50">
        <v>2</v>
      </c>
      <c r="I7404" s="52">
        <v>45042.470509259256</v>
      </c>
      <c r="J7404" s="50">
        <v>129</v>
      </c>
      <c r="K7404" s="51">
        <v>45042.956944444442</v>
      </c>
      <c r="L7404" s="53"/>
      <c r="M7404" s="54">
        <v>1</v>
      </c>
    </row>
    <row r="7405" spans="2:13" x14ac:dyDescent="0.3">
      <c r="B7405" s="49">
        <v>26248</v>
      </c>
      <c r="C7405" s="50">
        <v>1317</v>
      </c>
      <c r="D7405" s="50" t="str">
        <f>VLOOKUP(Table8[[#This Row],[CustomerID]],Table15[[#All],[CustomerID]:[Company Name]],2,FALSE)</f>
        <v>Anna's Cards &amp; Gifts</v>
      </c>
      <c r="E7405" s="51">
        <v>45042</v>
      </c>
      <c r="F7405" s="50">
        <v>2</v>
      </c>
      <c r="G7405" s="50" t="str">
        <f>VLOOKUP(Table8[[#This Row],[ProductID]],Table12[[#All],[ProductID]:[ProductFullName]],3,FALSE)</f>
        <v>Product B</v>
      </c>
      <c r="H7405" s="50">
        <v>2</v>
      </c>
      <c r="I7405" s="52">
        <v>45042.483148148145</v>
      </c>
      <c r="J7405" s="50">
        <v>122</v>
      </c>
      <c r="K7405" s="51">
        <v>45042.956944444442</v>
      </c>
      <c r="L7405" s="53"/>
      <c r="M7405" s="54">
        <v>1</v>
      </c>
    </row>
    <row r="7406" spans="2:13" x14ac:dyDescent="0.3">
      <c r="B7406" s="49">
        <v>26249</v>
      </c>
      <c r="C7406" s="50">
        <v>400</v>
      </c>
      <c r="D7406" s="50" t="str">
        <f>VLOOKUP(Table8[[#This Row],[CustomerID]],Table15[[#All],[CustomerID]:[Company Name]],2,FALSE)</f>
        <v>Magic Mountain</v>
      </c>
      <c r="E7406" s="51">
        <v>45042</v>
      </c>
      <c r="F7406" s="50">
        <v>4</v>
      </c>
      <c r="G7406" s="50" t="str">
        <f>VLOOKUP(Table8[[#This Row],[ProductID]],Table12[[#All],[ProductID]:[ProductFullName]],3,FALSE)</f>
        <v>Product D</v>
      </c>
      <c r="H7406" s="50">
        <v>4</v>
      </c>
      <c r="I7406" s="52">
        <v>45042.499074074069</v>
      </c>
      <c r="J7406" s="50">
        <v>111</v>
      </c>
      <c r="K7406" s="51">
        <v>45042.956944444442</v>
      </c>
      <c r="L7406" s="53"/>
      <c r="M7406" s="54">
        <v>1</v>
      </c>
    </row>
    <row r="7407" spans="2:13" x14ac:dyDescent="0.3">
      <c r="B7407" s="49">
        <v>26250</v>
      </c>
      <c r="C7407" s="50">
        <v>1065</v>
      </c>
      <c r="D7407" s="50" t="str">
        <f>VLOOKUP(Table8[[#This Row],[CustomerID]],Table15[[#All],[CustomerID]:[Company Name]],2,FALSE)</f>
        <v>Market Street Mercantile</v>
      </c>
      <c r="E7407" s="51">
        <v>45042</v>
      </c>
      <c r="F7407" s="50">
        <v>1</v>
      </c>
      <c r="G7407" s="50" t="str">
        <f>VLOOKUP(Table8[[#This Row],[ProductID]],Table12[[#All],[ProductID]:[ProductFullName]],3,FALSE)</f>
        <v>Product A</v>
      </c>
      <c r="H7407" s="50">
        <v>3</v>
      </c>
      <c r="I7407" s="52">
        <v>45042.514606481476</v>
      </c>
      <c r="J7407" s="50">
        <v>125</v>
      </c>
      <c r="K7407" s="51">
        <v>45042.956944444442</v>
      </c>
      <c r="L7407" s="53"/>
      <c r="M7407" s="54">
        <v>1</v>
      </c>
    </row>
    <row r="7408" spans="2:13" x14ac:dyDescent="0.3">
      <c r="B7408" s="49">
        <v>26251</v>
      </c>
      <c r="C7408" s="50">
        <v>1000</v>
      </c>
      <c r="D7408" s="50" t="str">
        <f>VLOOKUP(Table8[[#This Row],[CustomerID]],Table15[[#All],[CustomerID]:[Company Name]],2,FALSE)</f>
        <v>J.H. Distributors, Inc</v>
      </c>
      <c r="E7408" s="51">
        <v>45042</v>
      </c>
      <c r="F7408" s="50">
        <v>4</v>
      </c>
      <c r="G7408" s="50" t="str">
        <f>VLOOKUP(Table8[[#This Row],[ProductID]],Table12[[#All],[ProductID]:[ProductFullName]],3,FALSE)</f>
        <v>Product D</v>
      </c>
      <c r="H7408" s="50">
        <v>7</v>
      </c>
      <c r="I7408" s="52">
        <v>45042.529363425921</v>
      </c>
      <c r="J7408" s="50">
        <v>110</v>
      </c>
      <c r="K7408" s="51">
        <v>45042.956944444442</v>
      </c>
      <c r="L7408" s="53"/>
      <c r="M7408" s="54">
        <v>1</v>
      </c>
    </row>
    <row r="7409" spans="2:13" x14ac:dyDescent="0.3">
      <c r="B7409" s="49">
        <v>26252</v>
      </c>
      <c r="C7409" s="50">
        <v>581</v>
      </c>
      <c r="D7409" s="50" t="str">
        <f>VLOOKUP(Table8[[#This Row],[CustomerID]],Table15[[#All],[CustomerID]:[Company Name]],2,FALSE)</f>
        <v>Sundre Value Drug Mart</v>
      </c>
      <c r="E7409" s="51">
        <v>45042</v>
      </c>
      <c r="F7409" s="50">
        <v>1</v>
      </c>
      <c r="G7409" s="50" t="str">
        <f>VLOOKUP(Table8[[#This Row],[ProductID]],Table12[[#All],[ProductID]:[ProductFullName]],3,FALSE)</f>
        <v>Product A</v>
      </c>
      <c r="H7409" s="50">
        <v>2</v>
      </c>
      <c r="I7409" s="52">
        <v>45042.543310185181</v>
      </c>
      <c r="J7409" s="50">
        <v>120</v>
      </c>
      <c r="K7409" s="51">
        <v>45042.956944444442</v>
      </c>
      <c r="L7409" s="53"/>
      <c r="M7409" s="54">
        <v>1</v>
      </c>
    </row>
    <row r="7410" spans="2:13" x14ac:dyDescent="0.3">
      <c r="B7410" s="49">
        <v>26253</v>
      </c>
      <c r="C7410" s="50">
        <v>863</v>
      </c>
      <c r="D7410" s="50" t="str">
        <f>VLOOKUP(Table8[[#This Row],[CustomerID]],Table15[[#All],[CustomerID]:[Company Name]],2,FALSE)</f>
        <v>Township Pharmacy</v>
      </c>
      <c r="E7410" s="51">
        <v>45042</v>
      </c>
      <c r="F7410" s="50">
        <v>1</v>
      </c>
      <c r="G7410" s="50" t="str">
        <f>VLOOKUP(Table8[[#This Row],[ProductID]],Table12[[#All],[ProductID]:[ProductFullName]],3,FALSE)</f>
        <v>Product A</v>
      </c>
      <c r="H7410" s="50">
        <v>4</v>
      </c>
      <c r="I7410" s="52">
        <v>45042.55605324074</v>
      </c>
      <c r="J7410" s="50">
        <v>115</v>
      </c>
      <c r="K7410" s="51">
        <v>45042.956944444442</v>
      </c>
      <c r="L7410" s="53"/>
      <c r="M7410" s="54">
        <v>1</v>
      </c>
    </row>
    <row r="7411" spans="2:13" x14ac:dyDescent="0.3">
      <c r="B7411" s="49">
        <v>26254</v>
      </c>
      <c r="C7411" s="50">
        <v>528</v>
      </c>
      <c r="D7411" s="50" t="str">
        <f>VLOOKUP(Table8[[#This Row],[CustomerID]],Table15[[#All],[CustomerID]:[Company Name]],2,FALSE)</f>
        <v>Shering Gold Ltd.</v>
      </c>
      <c r="E7411" s="51">
        <v>45042</v>
      </c>
      <c r="F7411" s="50">
        <v>2</v>
      </c>
      <c r="G7411" s="50" t="str">
        <f>VLOOKUP(Table8[[#This Row],[ProductID]],Table12[[#All],[ProductID]:[ProductFullName]],3,FALSE)</f>
        <v>Product B</v>
      </c>
      <c r="H7411" s="50">
        <v>6</v>
      </c>
      <c r="I7411" s="52">
        <v>45042.567962962959</v>
      </c>
      <c r="J7411" s="50">
        <v>131</v>
      </c>
      <c r="K7411" s="51">
        <v>45042.956944444442</v>
      </c>
      <c r="L7411" s="53"/>
      <c r="M7411" s="54">
        <v>1</v>
      </c>
    </row>
    <row r="7412" spans="2:13" x14ac:dyDescent="0.3">
      <c r="B7412" s="49">
        <v>26255</v>
      </c>
      <c r="C7412" s="50">
        <v>220</v>
      </c>
      <c r="D7412" s="50" t="str">
        <f>VLOOKUP(Table8[[#This Row],[CustomerID]],Table15[[#All],[CustomerID]:[Company Name]],2,FALSE)</f>
        <v>WASHED ASHORE</v>
      </c>
      <c r="E7412" s="51">
        <v>45042</v>
      </c>
      <c r="F7412" s="50">
        <v>6</v>
      </c>
      <c r="G7412" s="50" t="str">
        <f>VLOOKUP(Table8[[#This Row],[ProductID]],Table12[[#All],[ProductID]:[ProductFullName]],3,FALSE)</f>
        <v>Product F</v>
      </c>
      <c r="H7412" s="50">
        <v>4</v>
      </c>
      <c r="I7412" s="52">
        <v>45042.578634259255</v>
      </c>
      <c r="J7412" s="50">
        <v>127</v>
      </c>
      <c r="K7412" s="51">
        <v>45042.956944444442</v>
      </c>
      <c r="L7412" s="53"/>
      <c r="M7412" s="54">
        <v>1</v>
      </c>
    </row>
    <row r="7413" spans="2:13" x14ac:dyDescent="0.3">
      <c r="B7413" s="49">
        <v>26256</v>
      </c>
      <c r="C7413" s="50">
        <v>185</v>
      </c>
      <c r="D7413" s="50" t="str">
        <f>VLOOKUP(Table8[[#This Row],[CustomerID]],Table15[[#All],[CustomerID]:[Company Name]],2,FALSE)</f>
        <v>Langford's IDA</v>
      </c>
      <c r="E7413" s="51">
        <v>45042</v>
      </c>
      <c r="F7413" s="50">
        <v>4</v>
      </c>
      <c r="G7413" s="50" t="str">
        <f>VLOOKUP(Table8[[#This Row],[ProductID]],Table12[[#All],[ProductID]:[ProductFullName]],3,FALSE)</f>
        <v>Product D</v>
      </c>
      <c r="H7413" s="50">
        <v>6</v>
      </c>
      <c r="I7413" s="52">
        <v>45042.590092592589</v>
      </c>
      <c r="J7413" s="50">
        <v>108</v>
      </c>
      <c r="K7413" s="51">
        <v>45042.956944444442</v>
      </c>
      <c r="L7413" s="53"/>
      <c r="M7413" s="54">
        <v>1</v>
      </c>
    </row>
    <row r="7414" spans="2:13" x14ac:dyDescent="0.3">
      <c r="B7414" s="49">
        <v>26257</v>
      </c>
      <c r="C7414" s="50">
        <v>1089</v>
      </c>
      <c r="D7414" s="50" t="str">
        <f>VLOOKUP(Table8[[#This Row],[CustomerID]],Table15[[#All],[CustomerID]:[Company Name]],2,FALSE)</f>
        <v>Lad N Lassie</v>
      </c>
      <c r="E7414" s="51">
        <v>45042</v>
      </c>
      <c r="F7414" s="50">
        <v>4</v>
      </c>
      <c r="G7414" s="50" t="str">
        <f>VLOOKUP(Table8[[#This Row],[ProductID]],Table12[[#All],[ProductID]:[ProductFullName]],3,FALSE)</f>
        <v>Product D</v>
      </c>
      <c r="H7414" s="50">
        <v>5</v>
      </c>
      <c r="I7414" s="52">
        <v>45042.601099537031</v>
      </c>
      <c r="J7414" s="50">
        <v>110</v>
      </c>
      <c r="K7414" s="51">
        <v>45042.956944444442</v>
      </c>
      <c r="L7414" s="53"/>
      <c r="M7414" s="54">
        <v>1</v>
      </c>
    </row>
    <row r="7415" spans="2:13" x14ac:dyDescent="0.3">
      <c r="B7415" s="49">
        <v>26258</v>
      </c>
      <c r="C7415" s="50">
        <v>962</v>
      </c>
      <c r="D7415" s="50" t="str">
        <f>VLOOKUP(Table8[[#This Row],[CustomerID]],Table15[[#All],[CustomerID]:[Company Name]],2,FALSE)</f>
        <v>The Mole Hole</v>
      </c>
      <c r="E7415" s="51">
        <v>45042</v>
      </c>
      <c r="F7415" s="50">
        <v>5</v>
      </c>
      <c r="G7415" s="50" t="str">
        <f>VLOOKUP(Table8[[#This Row],[ProductID]],Table12[[#All],[ProductID]:[ProductFullName]],3,FALSE)</f>
        <v>Product E</v>
      </c>
      <c r="H7415" s="50">
        <v>3</v>
      </c>
      <c r="I7415" s="52">
        <v>45042.615069444437</v>
      </c>
      <c r="J7415" s="50">
        <v>125</v>
      </c>
      <c r="K7415" s="51">
        <v>45042.956944444442</v>
      </c>
      <c r="L7415" s="53"/>
      <c r="M7415" s="54">
        <v>1</v>
      </c>
    </row>
    <row r="7416" spans="2:13" x14ac:dyDescent="0.3">
      <c r="B7416" s="49">
        <v>26259</v>
      </c>
      <c r="C7416" s="50">
        <v>933</v>
      </c>
      <c r="D7416" s="50" t="str">
        <f>VLOOKUP(Table8[[#This Row],[CustomerID]],Table15[[#All],[CustomerID]:[Company Name]],2,FALSE)</f>
        <v>Canal Side Jewelers</v>
      </c>
      <c r="E7416" s="51">
        <v>45042</v>
      </c>
      <c r="F7416" s="50">
        <v>5</v>
      </c>
      <c r="G7416" s="50" t="str">
        <f>VLOOKUP(Table8[[#This Row],[ProductID]],Table12[[#All],[ProductID]:[ProductFullName]],3,FALSE)</f>
        <v>Product E</v>
      </c>
      <c r="H7416" s="50">
        <v>7</v>
      </c>
      <c r="I7416" s="52">
        <v>45042.631122685176</v>
      </c>
      <c r="J7416" s="50">
        <v>130</v>
      </c>
      <c r="K7416" s="51">
        <v>45042.956944444442</v>
      </c>
      <c r="L7416" s="53"/>
      <c r="M7416" s="54">
        <v>1</v>
      </c>
    </row>
    <row r="7417" spans="2:13" x14ac:dyDescent="0.3">
      <c r="B7417" s="49">
        <v>26260</v>
      </c>
      <c r="C7417" s="50">
        <v>68</v>
      </c>
      <c r="D7417" s="50" t="str">
        <f>VLOOKUP(Table8[[#This Row],[CustomerID]],Table15[[#All],[CustomerID]:[Company Name]],2,FALSE)</f>
        <v>PEI Company Store The</v>
      </c>
      <c r="E7417" s="51">
        <v>45042</v>
      </c>
      <c r="F7417" s="50">
        <v>2</v>
      </c>
      <c r="G7417" s="50" t="str">
        <f>VLOOKUP(Table8[[#This Row],[ProductID]],Table12[[#All],[ProductID]:[ProductFullName]],3,FALSE)</f>
        <v>Product B</v>
      </c>
      <c r="H7417" s="50">
        <v>2</v>
      </c>
      <c r="I7417" s="52">
        <v>45042.64535879629</v>
      </c>
      <c r="J7417" s="50">
        <v>121</v>
      </c>
      <c r="K7417" s="51">
        <v>45042.956944444442</v>
      </c>
      <c r="L7417" s="53"/>
      <c r="M7417" s="54">
        <v>1</v>
      </c>
    </row>
    <row r="7418" spans="2:13" x14ac:dyDescent="0.3">
      <c r="B7418" s="49">
        <v>26261</v>
      </c>
      <c r="C7418" s="50">
        <v>404</v>
      </c>
      <c r="D7418" s="50" t="str">
        <f>VLOOKUP(Table8[[#This Row],[CustomerID]],Table15[[#All],[CustomerID]:[Company Name]],2,FALSE)</f>
        <v>Peppernut Tree</v>
      </c>
      <c r="E7418" s="51">
        <v>45042</v>
      </c>
      <c r="F7418" s="50">
        <v>4</v>
      </c>
      <c r="G7418" s="50" t="str">
        <f>VLOOKUP(Table8[[#This Row],[ProductID]],Table12[[#All],[ProductID]:[ProductFullName]],3,FALSE)</f>
        <v>Product D</v>
      </c>
      <c r="H7418" s="50">
        <v>5</v>
      </c>
      <c r="I7418" s="52">
        <v>45042.657592592586</v>
      </c>
      <c r="J7418" s="50">
        <v>125</v>
      </c>
      <c r="K7418" s="51">
        <v>45042.956944444442</v>
      </c>
      <c r="L7418" s="53"/>
      <c r="M7418" s="54">
        <v>1</v>
      </c>
    </row>
    <row r="7419" spans="2:13" x14ac:dyDescent="0.3">
      <c r="B7419" s="49">
        <v>26262</v>
      </c>
      <c r="C7419" s="50">
        <v>1073</v>
      </c>
      <c r="D7419" s="50" t="str">
        <f>VLOOKUP(Table8[[#This Row],[CustomerID]],Table15[[#All],[CustomerID]:[Company Name]],2,FALSE)</f>
        <v>Genevieve Bond</v>
      </c>
      <c r="E7419" s="51">
        <v>45042</v>
      </c>
      <c r="F7419" s="50">
        <v>5</v>
      </c>
      <c r="G7419" s="50" t="str">
        <f>VLOOKUP(Table8[[#This Row],[ProductID]],Table12[[#All],[ProductID]:[ProductFullName]],3,FALSE)</f>
        <v>Product E</v>
      </c>
      <c r="H7419" s="50">
        <v>2</v>
      </c>
      <c r="I7419" s="52">
        <v>45042.667847222219</v>
      </c>
      <c r="J7419" s="50">
        <v>130</v>
      </c>
      <c r="K7419" s="51">
        <v>45042.956944444442</v>
      </c>
      <c r="L7419" s="53"/>
      <c r="M7419" s="54">
        <v>1</v>
      </c>
    </row>
    <row r="7420" spans="2:13" x14ac:dyDescent="0.3">
      <c r="B7420" s="49">
        <v>26263</v>
      </c>
      <c r="C7420" s="50">
        <v>1232</v>
      </c>
      <c r="D7420" s="50" t="str">
        <f>VLOOKUP(Table8[[#This Row],[CustomerID]],Table15[[#All],[CustomerID]:[Company Name]],2,FALSE)</f>
        <v>The Gift Store</v>
      </c>
      <c r="E7420" s="51">
        <v>45042</v>
      </c>
      <c r="F7420" s="50">
        <v>1</v>
      </c>
      <c r="G7420" s="50" t="str">
        <f>VLOOKUP(Table8[[#This Row],[ProductID]],Table12[[#All],[ProductID]:[ProductFullName]],3,FALSE)</f>
        <v>Product A</v>
      </c>
      <c r="H7420" s="50">
        <v>5</v>
      </c>
      <c r="I7420" s="52">
        <v>45042.681307870371</v>
      </c>
      <c r="J7420" s="50">
        <v>107</v>
      </c>
      <c r="K7420" s="51">
        <v>45042.956944444442</v>
      </c>
      <c r="L7420" s="53"/>
      <c r="M7420" s="54">
        <v>1</v>
      </c>
    </row>
    <row r="7421" spans="2:13" x14ac:dyDescent="0.3">
      <c r="B7421" s="49">
        <v>26264</v>
      </c>
      <c r="C7421" s="50">
        <v>524</v>
      </c>
      <c r="D7421" s="50" t="str">
        <f>VLOOKUP(Table8[[#This Row],[CustomerID]],Table15[[#All],[CustomerID]:[Company Name]],2,FALSE)</f>
        <v>Daisy maze</v>
      </c>
      <c r="E7421" s="51">
        <v>45042</v>
      </c>
      <c r="F7421" s="50">
        <v>1</v>
      </c>
      <c r="G7421" s="50" t="str">
        <f>VLOOKUP(Table8[[#This Row],[ProductID]],Table12[[#All],[ProductID]:[ProductFullName]],3,FALSE)</f>
        <v>Product A</v>
      </c>
      <c r="H7421" s="50">
        <v>5</v>
      </c>
      <c r="I7421" s="52">
        <v>45042.693020833336</v>
      </c>
      <c r="J7421" s="50">
        <v>111</v>
      </c>
      <c r="K7421" s="51">
        <v>45042.956944444442</v>
      </c>
      <c r="L7421" s="53"/>
      <c r="M7421" s="54">
        <v>1</v>
      </c>
    </row>
    <row r="7422" spans="2:13" x14ac:dyDescent="0.3">
      <c r="B7422" s="49">
        <v>26265</v>
      </c>
      <c r="C7422" s="50">
        <v>1298</v>
      </c>
      <c r="D7422" s="50" t="str">
        <f>VLOOKUP(Table8[[#This Row],[CustomerID]],Table15[[#All],[CustomerID]:[Company Name]],2,FALSE)</f>
        <v>Popular Clothing &amp; Accessories</v>
      </c>
      <c r="E7422" s="51">
        <v>45042</v>
      </c>
      <c r="F7422" s="50">
        <v>6</v>
      </c>
      <c r="G7422" s="50" t="str">
        <f>VLOOKUP(Table8[[#This Row],[ProductID]],Table12[[#All],[ProductID]:[ProductFullName]],3,FALSE)</f>
        <v>Product F</v>
      </c>
      <c r="H7422" s="50">
        <v>3</v>
      </c>
      <c r="I7422" s="52">
        <v>45042.704155092593</v>
      </c>
      <c r="J7422" s="50">
        <v>108</v>
      </c>
      <c r="K7422" s="51">
        <v>45042.956944444442</v>
      </c>
      <c r="L7422" s="53"/>
      <c r="M7422" s="54">
        <v>1</v>
      </c>
    </row>
    <row r="7423" spans="2:13" x14ac:dyDescent="0.3">
      <c r="B7423" s="49">
        <v>26266</v>
      </c>
      <c r="C7423" s="50">
        <v>1329</v>
      </c>
      <c r="D7423" s="50" t="str">
        <f>VLOOKUP(Table8[[#This Row],[CustomerID]],Table15[[#All],[CustomerID]:[Company Name]],2,FALSE)</f>
        <v>Designing Woman</v>
      </c>
      <c r="E7423" s="51">
        <v>45042</v>
      </c>
      <c r="F7423" s="50">
        <v>6</v>
      </c>
      <c r="G7423" s="50" t="str">
        <f>VLOOKUP(Table8[[#This Row],[ProductID]],Table12[[#All],[ProductID]:[ProductFullName]],3,FALSE)</f>
        <v>Product F</v>
      </c>
      <c r="H7423" s="50">
        <v>6</v>
      </c>
      <c r="I7423" s="52">
        <v>45042.714641203704</v>
      </c>
      <c r="J7423" s="50">
        <v>117</v>
      </c>
      <c r="K7423" s="51">
        <v>45042.956944444442</v>
      </c>
      <c r="L7423" s="53"/>
      <c r="M7423" s="54">
        <v>1</v>
      </c>
    </row>
    <row r="7424" spans="2:13" x14ac:dyDescent="0.3">
      <c r="B7424" s="49">
        <v>26267</v>
      </c>
      <c r="C7424" s="50">
        <v>968</v>
      </c>
      <c r="D7424" s="50" t="str">
        <f>VLOOKUP(Table8[[#This Row],[CustomerID]],Table15[[#All],[CustomerID]:[Company Name]],2,FALSE)</f>
        <v>Taylor Gift, Inc</v>
      </c>
      <c r="E7424" s="51">
        <v>45042</v>
      </c>
      <c r="F7424" s="50">
        <v>1</v>
      </c>
      <c r="G7424" s="50" t="str">
        <f>VLOOKUP(Table8[[#This Row],[ProductID]],Table12[[#All],[ProductID]:[ProductFullName]],3,FALSE)</f>
        <v>Product A</v>
      </c>
      <c r="H7424" s="50">
        <v>2</v>
      </c>
      <c r="I7424" s="52">
        <v>45042.725277777776</v>
      </c>
      <c r="J7424" s="50">
        <v>113</v>
      </c>
      <c r="K7424" s="51">
        <v>45042.956944444442</v>
      </c>
      <c r="L7424" s="53"/>
      <c r="M7424" s="54">
        <v>1</v>
      </c>
    </row>
    <row r="7425" spans="2:13" x14ac:dyDescent="0.3">
      <c r="B7425" s="49">
        <v>26268</v>
      </c>
      <c r="C7425" s="50">
        <v>97</v>
      </c>
      <c r="D7425" s="50" t="str">
        <f>VLOOKUP(Table8[[#This Row],[CustomerID]],Table15[[#All],[CustomerID]:[Company Name]],2,FALSE)</f>
        <v>LE TEMPS D'AIMER</v>
      </c>
      <c r="E7425" s="51">
        <v>45043</v>
      </c>
      <c r="F7425" s="50">
        <v>3</v>
      </c>
      <c r="G7425" s="50" t="str">
        <f>VLOOKUP(Table8[[#This Row],[ProductID]],Table12[[#All],[ProductID]:[ProductFullName]],3,FALSE)</f>
        <v>Product C</v>
      </c>
      <c r="H7425" s="50">
        <v>5</v>
      </c>
      <c r="I7425" s="52">
        <v>45043.333333333336</v>
      </c>
      <c r="J7425" s="50">
        <v>121</v>
      </c>
      <c r="K7425" s="51">
        <v>45043.938194444447</v>
      </c>
      <c r="L7425" s="53"/>
      <c r="M7425" s="54">
        <v>1</v>
      </c>
    </row>
    <row r="7426" spans="2:13" x14ac:dyDescent="0.3">
      <c r="B7426" s="49">
        <v>26269</v>
      </c>
      <c r="C7426" s="50">
        <v>358</v>
      </c>
      <c r="D7426" s="50" t="str">
        <f>VLOOKUP(Table8[[#This Row],[CustomerID]],Table15[[#All],[CustomerID]:[Company Name]],2,FALSE)</f>
        <v>Cards and Presents</v>
      </c>
      <c r="E7426" s="51">
        <v>45043</v>
      </c>
      <c r="F7426" s="50">
        <v>1</v>
      </c>
      <c r="G7426" s="50" t="str">
        <f>VLOOKUP(Table8[[#This Row],[ProductID]],Table12[[#All],[ProductID]:[ProductFullName]],3,FALSE)</f>
        <v>Product A</v>
      </c>
      <c r="H7426" s="50">
        <v>4</v>
      </c>
      <c r="I7426" s="52">
        <v>45043.350254629629</v>
      </c>
      <c r="J7426" s="50">
        <v>106</v>
      </c>
      <c r="K7426" s="51">
        <v>45043.938194444447</v>
      </c>
      <c r="L7426" s="53"/>
      <c r="M7426" s="54">
        <v>1</v>
      </c>
    </row>
    <row r="7427" spans="2:13" x14ac:dyDescent="0.3">
      <c r="B7427" s="49">
        <v>26270</v>
      </c>
      <c r="C7427" s="50">
        <v>956</v>
      </c>
      <c r="D7427" s="50" t="str">
        <f>VLOOKUP(Table8[[#This Row],[CustomerID]],Table15[[#All],[CustomerID]:[Company Name]],2,FALSE)</f>
        <v>Dutch Apple Dinner Theater</v>
      </c>
      <c r="E7427" s="51">
        <v>45043</v>
      </c>
      <c r="F7427" s="50">
        <v>1</v>
      </c>
      <c r="G7427" s="50" t="str">
        <f>VLOOKUP(Table8[[#This Row],[ProductID]],Table12[[#All],[ProductID]:[ProductFullName]],3,FALSE)</f>
        <v>Product A</v>
      </c>
      <c r="H7427" s="50">
        <v>4</v>
      </c>
      <c r="I7427" s="52">
        <v>45043.364814814813</v>
      </c>
      <c r="J7427" s="50">
        <v>118</v>
      </c>
      <c r="K7427" s="51">
        <v>45043.938194444447</v>
      </c>
      <c r="L7427" s="53"/>
      <c r="M7427" s="54">
        <v>1</v>
      </c>
    </row>
    <row r="7428" spans="2:13" x14ac:dyDescent="0.3">
      <c r="B7428" s="49">
        <v>26271</v>
      </c>
      <c r="C7428" s="50">
        <v>190</v>
      </c>
      <c r="D7428" s="50" t="str">
        <f>VLOOKUP(Table8[[#This Row],[CustomerID]],Table15[[#All],[CustomerID]:[Company Name]],2,FALSE)</f>
        <v>Smokey's Way</v>
      </c>
      <c r="E7428" s="51">
        <v>45043</v>
      </c>
      <c r="F7428" s="50">
        <v>1</v>
      </c>
      <c r="G7428" s="50" t="str">
        <f>VLOOKUP(Table8[[#This Row],[ProductID]],Table12[[#All],[ProductID]:[ProductFullName]],3,FALSE)</f>
        <v>Product A</v>
      </c>
      <c r="H7428" s="50">
        <v>7</v>
      </c>
      <c r="I7428" s="52">
        <v>45043.379016203704</v>
      </c>
      <c r="J7428" s="50">
        <v>113</v>
      </c>
      <c r="K7428" s="51">
        <v>45043.938194444447</v>
      </c>
      <c r="L7428" s="53"/>
      <c r="M7428" s="54">
        <v>1</v>
      </c>
    </row>
    <row r="7429" spans="2:13" x14ac:dyDescent="0.3">
      <c r="B7429" s="49">
        <v>26272</v>
      </c>
      <c r="C7429" s="50">
        <v>123</v>
      </c>
      <c r="D7429" s="50" t="str">
        <f>VLOOKUP(Table8[[#This Row],[CustomerID]],Table15[[#All],[CustomerID]:[Company Name]],2,FALSE)</f>
        <v>Seaway Guardian Pharmacy</v>
      </c>
      <c r="E7429" s="51">
        <v>45043</v>
      </c>
      <c r="F7429" s="50">
        <v>3</v>
      </c>
      <c r="G7429" s="50" t="str">
        <f>VLOOKUP(Table8[[#This Row],[ProductID]],Table12[[#All],[ProductID]:[ProductFullName]],3,FALSE)</f>
        <v>Product C</v>
      </c>
      <c r="H7429" s="50">
        <v>2</v>
      </c>
      <c r="I7429" s="52">
        <v>45043.393275462964</v>
      </c>
      <c r="J7429" s="50">
        <v>130</v>
      </c>
      <c r="K7429" s="51">
        <v>45043.938194444447</v>
      </c>
      <c r="L7429" s="53"/>
      <c r="M7429" s="54">
        <v>1</v>
      </c>
    </row>
    <row r="7430" spans="2:13" x14ac:dyDescent="0.3">
      <c r="B7430" s="49">
        <v>26273</v>
      </c>
      <c r="C7430" s="50">
        <v>710</v>
      </c>
      <c r="D7430" s="50" t="str">
        <f>VLOOKUP(Table8[[#This Row],[CustomerID]],Table15[[#All],[CustomerID]:[Company Name]],2,FALSE)</f>
        <v>MESA</v>
      </c>
      <c r="E7430" s="51">
        <v>45043</v>
      </c>
      <c r="F7430" s="50">
        <v>5</v>
      </c>
      <c r="G7430" s="50" t="str">
        <f>VLOOKUP(Table8[[#This Row],[ProductID]],Table12[[#All],[ProductID]:[ProductFullName]],3,FALSE)</f>
        <v>Product E</v>
      </c>
      <c r="H7430" s="50">
        <v>2</v>
      </c>
      <c r="I7430" s="52">
        <v>45043.404699074075</v>
      </c>
      <c r="J7430" s="50">
        <v>107</v>
      </c>
      <c r="K7430" s="51">
        <v>45043.938194444447</v>
      </c>
      <c r="L7430" s="53"/>
      <c r="M7430" s="54">
        <v>1</v>
      </c>
    </row>
    <row r="7431" spans="2:13" x14ac:dyDescent="0.3">
      <c r="B7431" s="49">
        <v>26274</v>
      </c>
      <c r="C7431" s="50">
        <v>1309</v>
      </c>
      <c r="D7431" s="50" t="str">
        <f>VLOOKUP(Table8[[#This Row],[CustomerID]],Table15[[#All],[CustomerID]:[Company Name]],2,FALSE)</f>
        <v>Starcrest Products of California Inc</v>
      </c>
      <c r="E7431" s="51">
        <v>45043</v>
      </c>
      <c r="F7431" s="50">
        <v>4</v>
      </c>
      <c r="G7431" s="50" t="str">
        <f>VLOOKUP(Table8[[#This Row],[ProductID]],Table12[[#All],[ProductID]:[ProductFullName]],3,FALSE)</f>
        <v>Product D</v>
      </c>
      <c r="H7431" s="50">
        <v>4</v>
      </c>
      <c r="I7431" s="52">
        <v>45043.417962962965</v>
      </c>
      <c r="J7431" s="50">
        <v>107</v>
      </c>
      <c r="K7431" s="51">
        <v>45043.938194444447</v>
      </c>
      <c r="L7431" s="53"/>
      <c r="M7431" s="54">
        <v>1</v>
      </c>
    </row>
    <row r="7432" spans="2:13" x14ac:dyDescent="0.3">
      <c r="B7432" s="49">
        <v>26275</v>
      </c>
      <c r="C7432" s="50">
        <v>1151</v>
      </c>
      <c r="D7432" s="50" t="str">
        <f>VLOOKUP(Table8[[#This Row],[CustomerID]],Table15[[#All],[CustomerID]:[Company Name]],2,FALSE)</f>
        <v>Thunder River Log Homes, LLC</v>
      </c>
      <c r="E7432" s="51">
        <v>45043</v>
      </c>
      <c r="F7432" s="50">
        <v>2</v>
      </c>
      <c r="G7432" s="50" t="str">
        <f>VLOOKUP(Table8[[#This Row],[ProductID]],Table12[[#All],[ProductID]:[ProductFullName]],3,FALSE)</f>
        <v>Product B</v>
      </c>
      <c r="H7432" s="50">
        <v>6</v>
      </c>
      <c r="I7432" s="52">
        <v>45043.431898148148</v>
      </c>
      <c r="J7432" s="50">
        <v>124</v>
      </c>
      <c r="K7432" s="51">
        <v>45043.938194444447</v>
      </c>
      <c r="L7432" s="53"/>
      <c r="M7432" s="54">
        <v>1</v>
      </c>
    </row>
    <row r="7433" spans="2:13" x14ac:dyDescent="0.3">
      <c r="B7433" s="49">
        <v>26276</v>
      </c>
      <c r="C7433" s="50">
        <v>150</v>
      </c>
      <c r="D7433" s="50" t="str">
        <f>VLOOKUP(Table8[[#This Row],[CustomerID]],Table15[[#All],[CustomerID]:[Company Name]],2,FALSE)</f>
        <v>SDM - 0605</v>
      </c>
      <c r="E7433" s="51">
        <v>45043</v>
      </c>
      <c r="F7433" s="50">
        <v>5</v>
      </c>
      <c r="G7433" s="50" t="str">
        <f>VLOOKUP(Table8[[#This Row],[ProductID]],Table12[[#All],[ProductID]:[ProductFullName]],3,FALSE)</f>
        <v>Product E</v>
      </c>
      <c r="H7433" s="50">
        <v>4</v>
      </c>
      <c r="I7433" s="52">
        <v>45043.44326388889</v>
      </c>
      <c r="J7433" s="50">
        <v>115</v>
      </c>
      <c r="K7433" s="51">
        <v>45043.938194444447</v>
      </c>
      <c r="L7433" s="53"/>
      <c r="M7433" s="54">
        <v>1</v>
      </c>
    </row>
    <row r="7434" spans="2:13" x14ac:dyDescent="0.3">
      <c r="B7434" s="49">
        <v>26277</v>
      </c>
      <c r="C7434" s="50">
        <v>65</v>
      </c>
      <c r="D7434" s="50" t="str">
        <f>VLOOKUP(Table8[[#This Row],[CustomerID]],Table15[[#All],[CustomerID]:[Company Name]],2,FALSE)</f>
        <v>PHARMASAVE 526</v>
      </c>
      <c r="E7434" s="51">
        <v>45043</v>
      </c>
      <c r="F7434" s="50">
        <v>1</v>
      </c>
      <c r="G7434" s="50" t="str">
        <f>VLOOKUP(Table8[[#This Row],[ProductID]],Table12[[#All],[ProductID]:[ProductFullName]],3,FALSE)</f>
        <v>Product A</v>
      </c>
      <c r="H7434" s="50">
        <v>7</v>
      </c>
      <c r="I7434" s="52">
        <v>45043.456030092595</v>
      </c>
      <c r="J7434" s="50">
        <v>114</v>
      </c>
      <c r="K7434" s="51">
        <v>45043.938194444447</v>
      </c>
      <c r="L7434" s="53"/>
      <c r="M7434" s="54">
        <v>1</v>
      </c>
    </row>
    <row r="7435" spans="2:13" x14ac:dyDescent="0.3">
      <c r="B7435" s="49">
        <v>26278</v>
      </c>
      <c r="C7435" s="50">
        <v>400</v>
      </c>
      <c r="D7435" s="50" t="str">
        <f>VLOOKUP(Table8[[#This Row],[CustomerID]],Table15[[#All],[CustomerID]:[Company Name]],2,FALSE)</f>
        <v>Magic Mountain</v>
      </c>
      <c r="E7435" s="51">
        <v>45043</v>
      </c>
      <c r="F7435" s="50">
        <v>2</v>
      </c>
      <c r="G7435" s="50" t="str">
        <f>VLOOKUP(Table8[[#This Row],[ProductID]],Table12[[#All],[ProductID]:[ProductFullName]],3,FALSE)</f>
        <v>Product B</v>
      </c>
      <c r="H7435" s="50">
        <v>2</v>
      </c>
      <c r="I7435" s="52">
        <v>45043.472037037041</v>
      </c>
      <c r="J7435" s="50">
        <v>108</v>
      </c>
      <c r="K7435" s="51">
        <v>45043.938194444447</v>
      </c>
      <c r="L7435" s="53"/>
      <c r="M7435" s="54">
        <v>1</v>
      </c>
    </row>
    <row r="7436" spans="2:13" x14ac:dyDescent="0.3">
      <c r="B7436" s="49">
        <v>26279</v>
      </c>
      <c r="C7436" s="50">
        <v>254</v>
      </c>
      <c r="D7436" s="50" t="str">
        <f>VLOOKUP(Table8[[#This Row],[CustomerID]],Table15[[#All],[CustomerID]:[Company Name]],2,FALSE)</f>
        <v>Samples, Temtex Industries Inc.</v>
      </c>
      <c r="E7436" s="51">
        <v>45043</v>
      </c>
      <c r="F7436" s="50">
        <v>6</v>
      </c>
      <c r="G7436" s="50" t="str">
        <f>VLOOKUP(Table8[[#This Row],[ProductID]],Table12[[#All],[ProductID]:[ProductFullName]],3,FALSE)</f>
        <v>Product F</v>
      </c>
      <c r="H7436" s="50">
        <v>4</v>
      </c>
      <c r="I7436" s="52">
        <v>45043.488101851857</v>
      </c>
      <c r="J7436" s="50">
        <v>131</v>
      </c>
      <c r="K7436" s="51">
        <v>45043.938194444447</v>
      </c>
      <c r="L7436" s="53"/>
      <c r="M7436" s="54">
        <v>1</v>
      </c>
    </row>
    <row r="7437" spans="2:13" x14ac:dyDescent="0.3">
      <c r="B7437" s="49">
        <v>26280</v>
      </c>
      <c r="C7437" s="50">
        <v>556</v>
      </c>
      <c r="D7437" s="50" t="str">
        <f>VLOOKUP(Table8[[#This Row],[CustomerID]],Table15[[#All],[CustomerID]:[Company Name]],2,FALSE)</f>
        <v>St. Paul Hospital</v>
      </c>
      <c r="E7437" s="51">
        <v>45043</v>
      </c>
      <c r="F7437" s="50">
        <v>6</v>
      </c>
      <c r="G7437" s="50" t="str">
        <f>VLOOKUP(Table8[[#This Row],[ProductID]],Table12[[#All],[ProductID]:[ProductFullName]],3,FALSE)</f>
        <v>Product F</v>
      </c>
      <c r="H7437" s="50">
        <v>6</v>
      </c>
      <c r="I7437" s="52">
        <v>45043.498391203706</v>
      </c>
      <c r="J7437" s="50">
        <v>126</v>
      </c>
      <c r="K7437" s="51">
        <v>45043.938194444447</v>
      </c>
      <c r="L7437" s="53"/>
      <c r="M7437" s="54">
        <v>1</v>
      </c>
    </row>
    <row r="7438" spans="2:13" x14ac:dyDescent="0.3">
      <c r="B7438" s="49">
        <v>26281</v>
      </c>
      <c r="C7438" s="50">
        <v>1010</v>
      </c>
      <c r="D7438" s="50" t="str">
        <f>VLOOKUP(Table8[[#This Row],[CustomerID]],Table15[[#All],[CustomerID]:[Company Name]],2,FALSE)</f>
        <v>Learning Express</v>
      </c>
      <c r="E7438" s="51">
        <v>45043</v>
      </c>
      <c r="F7438" s="50">
        <v>5</v>
      </c>
      <c r="G7438" s="50" t="str">
        <f>VLOOKUP(Table8[[#This Row],[ProductID]],Table12[[#All],[ProductID]:[ProductFullName]],3,FALSE)</f>
        <v>Product E</v>
      </c>
      <c r="H7438" s="50">
        <v>5</v>
      </c>
      <c r="I7438" s="52">
        <v>45043.510601851856</v>
      </c>
      <c r="J7438" s="50">
        <v>114</v>
      </c>
      <c r="K7438" s="51">
        <v>45043.938194444447</v>
      </c>
      <c r="L7438" s="53"/>
      <c r="M7438" s="54">
        <v>1</v>
      </c>
    </row>
    <row r="7439" spans="2:13" x14ac:dyDescent="0.3">
      <c r="B7439" s="49">
        <v>26282</v>
      </c>
      <c r="C7439" s="50">
        <v>194</v>
      </c>
      <c r="D7439" s="50" t="str">
        <f>VLOOKUP(Table8[[#This Row],[CustomerID]],Table15[[#All],[CustomerID]:[Company Name]],2,FALSE)</f>
        <v>Unlimited Bargains</v>
      </c>
      <c r="E7439" s="51">
        <v>45043</v>
      </c>
      <c r="F7439" s="50">
        <v>1</v>
      </c>
      <c r="G7439" s="50" t="str">
        <f>VLOOKUP(Table8[[#This Row],[ProductID]],Table12[[#All],[ProductID]:[ProductFullName]],3,FALSE)</f>
        <v>Product A</v>
      </c>
      <c r="H7439" s="50">
        <v>6</v>
      </c>
      <c r="I7439" s="52">
        <v>45043.52447916667</v>
      </c>
      <c r="J7439" s="50">
        <v>130</v>
      </c>
      <c r="K7439" s="51">
        <v>45043.938194444447</v>
      </c>
      <c r="L7439" s="53"/>
      <c r="M7439" s="54">
        <v>1</v>
      </c>
    </row>
    <row r="7440" spans="2:13" x14ac:dyDescent="0.3">
      <c r="B7440" s="49">
        <v>26283</v>
      </c>
      <c r="C7440" s="50">
        <v>252</v>
      </c>
      <c r="D7440" s="50" t="str">
        <f>VLOOKUP(Table8[[#This Row],[CustomerID]],Table15[[#All],[CustomerID]:[Company Name]],2,FALSE)</f>
        <v>Animal House</v>
      </c>
      <c r="E7440" s="51">
        <v>45043</v>
      </c>
      <c r="F7440" s="50">
        <v>2</v>
      </c>
      <c r="G7440" s="50" t="str">
        <f>VLOOKUP(Table8[[#This Row],[ProductID]],Table12[[#All],[ProductID]:[ProductFullName]],3,FALSE)</f>
        <v>Product B</v>
      </c>
      <c r="H7440" s="50">
        <v>3</v>
      </c>
      <c r="I7440" s="52">
        <v>45043.540636574078</v>
      </c>
      <c r="J7440" s="50">
        <v>108</v>
      </c>
      <c r="K7440" s="51">
        <v>45043.938194444447</v>
      </c>
      <c r="L7440" s="53"/>
      <c r="M7440" s="54">
        <v>1</v>
      </c>
    </row>
    <row r="7441" spans="2:13" x14ac:dyDescent="0.3">
      <c r="B7441" s="49">
        <v>26284</v>
      </c>
      <c r="C7441" s="50">
        <v>667</v>
      </c>
      <c r="D7441" s="50" t="str">
        <f>VLOOKUP(Table8[[#This Row],[CustomerID]],Table15[[#All],[CustomerID]:[Company Name]],2,FALSE)</f>
        <v>Stepping Stone</v>
      </c>
      <c r="E7441" s="51">
        <v>45043</v>
      </c>
      <c r="F7441" s="50">
        <v>2</v>
      </c>
      <c r="G7441" s="50" t="str">
        <f>VLOOKUP(Table8[[#This Row],[ProductID]],Table12[[#All],[ProductID]:[ProductFullName]],3,FALSE)</f>
        <v>Product B</v>
      </c>
      <c r="H7441" s="50">
        <v>7</v>
      </c>
      <c r="I7441" s="52">
        <v>45043.553541666668</v>
      </c>
      <c r="J7441" s="50">
        <v>134</v>
      </c>
      <c r="K7441" s="51">
        <v>45043.938194444447</v>
      </c>
      <c r="L7441" s="53"/>
      <c r="M7441" s="54">
        <v>1</v>
      </c>
    </row>
    <row r="7442" spans="2:13" x14ac:dyDescent="0.3">
      <c r="B7442" s="49">
        <v>26285</v>
      </c>
      <c r="C7442" s="50">
        <v>840</v>
      </c>
      <c r="D7442" s="50" t="str">
        <f>VLOOKUP(Table8[[#This Row],[CustomerID]],Table15[[#All],[CustomerID]:[Company Name]],2,FALSE)</f>
        <v>Beths Hallmark</v>
      </c>
      <c r="E7442" s="51">
        <v>45043</v>
      </c>
      <c r="F7442" s="50">
        <v>2</v>
      </c>
      <c r="G7442" s="50" t="str">
        <f>VLOOKUP(Table8[[#This Row],[ProductID]],Table12[[#All],[ProductID]:[ProductFullName]],3,FALSE)</f>
        <v>Product B</v>
      </c>
      <c r="H7442" s="50">
        <v>6</v>
      </c>
      <c r="I7442" s="52">
        <v>45043.568842592591</v>
      </c>
      <c r="J7442" s="50">
        <v>131</v>
      </c>
      <c r="K7442" s="51">
        <v>45043.938194444447</v>
      </c>
      <c r="L7442" s="53"/>
      <c r="M7442" s="54">
        <v>1</v>
      </c>
    </row>
    <row r="7443" spans="2:13" x14ac:dyDescent="0.3">
      <c r="B7443" s="49">
        <v>26286</v>
      </c>
      <c r="C7443" s="50">
        <v>189</v>
      </c>
      <c r="D7443" s="50" t="str">
        <f>VLOOKUP(Table8[[#This Row],[CustomerID]],Table15[[#All],[CustomerID]:[Company Name]],2,FALSE)</f>
        <v>Courtice Convenience</v>
      </c>
      <c r="E7443" s="51">
        <v>45043</v>
      </c>
      <c r="F7443" s="50">
        <v>6</v>
      </c>
      <c r="G7443" s="50" t="str">
        <f>VLOOKUP(Table8[[#This Row],[ProductID]],Table12[[#All],[ProductID]:[ProductFullName]],3,FALSE)</f>
        <v>Product F</v>
      </c>
      <c r="H7443" s="50">
        <v>4</v>
      </c>
      <c r="I7443" s="52">
        <v>45043.579687500001</v>
      </c>
      <c r="J7443" s="50">
        <v>132</v>
      </c>
      <c r="K7443" s="51">
        <v>45043.938194444447</v>
      </c>
      <c r="L7443" s="53"/>
      <c r="M7443" s="54">
        <v>1</v>
      </c>
    </row>
    <row r="7444" spans="2:13" x14ac:dyDescent="0.3">
      <c r="B7444" s="49">
        <v>26287</v>
      </c>
      <c r="C7444" s="50">
        <v>27</v>
      </c>
      <c r="D7444" s="50" t="str">
        <f>VLOOKUP(Table8[[#This Row],[CustomerID]],Table15[[#All],[CustomerID]:[Company Name]],2,FALSE)</f>
        <v>Great Canadian Dollar Store #649</v>
      </c>
      <c r="E7444" s="51">
        <v>45043</v>
      </c>
      <c r="F7444" s="50">
        <v>5</v>
      </c>
      <c r="G7444" s="50" t="str">
        <f>VLOOKUP(Table8[[#This Row],[ProductID]],Table12[[#All],[ProductID]:[ProductFullName]],3,FALSE)</f>
        <v>Product E</v>
      </c>
      <c r="H7444" s="50">
        <v>4</v>
      </c>
      <c r="I7444" s="52">
        <v>45043.589583333334</v>
      </c>
      <c r="J7444" s="50">
        <v>128</v>
      </c>
      <c r="K7444" s="51">
        <v>45043.938194444447</v>
      </c>
      <c r="L7444" s="53"/>
      <c r="M7444" s="54">
        <v>1</v>
      </c>
    </row>
    <row r="7445" spans="2:13" x14ac:dyDescent="0.3">
      <c r="B7445" s="49">
        <v>26288</v>
      </c>
      <c r="C7445" s="50">
        <v>158</v>
      </c>
      <c r="D7445" s="50" t="str">
        <f>VLOOKUP(Table8[[#This Row],[CustomerID]],Table15[[#All],[CustomerID]:[Company Name]],2,FALSE)</f>
        <v>Send In The Clowns</v>
      </c>
      <c r="E7445" s="51">
        <v>45043</v>
      </c>
      <c r="F7445" s="50">
        <v>4</v>
      </c>
      <c r="G7445" s="50" t="str">
        <f>VLOOKUP(Table8[[#This Row],[ProductID]],Table12[[#All],[ProductID]:[ProductFullName]],3,FALSE)</f>
        <v>Product D</v>
      </c>
      <c r="H7445" s="50">
        <v>5</v>
      </c>
      <c r="I7445" s="52">
        <v>45043.606261574074</v>
      </c>
      <c r="J7445" s="50">
        <v>114</v>
      </c>
      <c r="K7445" s="51">
        <v>45043.938194444447</v>
      </c>
      <c r="L7445" s="53"/>
      <c r="M7445" s="54">
        <v>1</v>
      </c>
    </row>
    <row r="7446" spans="2:13" x14ac:dyDescent="0.3">
      <c r="B7446" s="49">
        <v>26289</v>
      </c>
      <c r="C7446" s="50">
        <v>20</v>
      </c>
      <c r="D7446" s="50" t="str">
        <f>VLOOKUP(Table8[[#This Row],[CustomerID]],Table15[[#All],[CustomerID]:[Company Name]],2,FALSE)</f>
        <v>Great Canadian Dollar Store #639</v>
      </c>
      <c r="E7446" s="51">
        <v>45043</v>
      </c>
      <c r="F7446" s="50">
        <v>4</v>
      </c>
      <c r="G7446" s="50" t="str">
        <f>VLOOKUP(Table8[[#This Row],[ProductID]],Table12[[#All],[ProductID]:[ProductFullName]],3,FALSE)</f>
        <v>Product D</v>
      </c>
      <c r="H7446" s="50">
        <v>4</v>
      </c>
      <c r="I7446" s="52">
        <v>45043.617569444446</v>
      </c>
      <c r="J7446" s="50">
        <v>106</v>
      </c>
      <c r="K7446" s="51">
        <v>45043.938194444447</v>
      </c>
      <c r="L7446" s="53"/>
      <c r="M7446" s="54">
        <v>1</v>
      </c>
    </row>
    <row r="7447" spans="2:13" x14ac:dyDescent="0.3">
      <c r="B7447" s="49">
        <v>26290</v>
      </c>
      <c r="C7447" s="50">
        <v>237</v>
      </c>
      <c r="D7447" s="50" t="str">
        <f>VLOOKUP(Table8[[#This Row],[CustomerID]],Table15[[#All],[CustomerID]:[Company Name]],2,FALSE)</f>
        <v>Hazeldene House</v>
      </c>
      <c r="E7447" s="51">
        <v>45043</v>
      </c>
      <c r="F7447" s="50">
        <v>2</v>
      </c>
      <c r="G7447" s="50" t="str">
        <f>VLOOKUP(Table8[[#This Row],[ProductID]],Table12[[#All],[ProductID]:[ProductFullName]],3,FALSE)</f>
        <v>Product B</v>
      </c>
      <c r="H7447" s="50">
        <v>2</v>
      </c>
      <c r="I7447" s="52">
        <v>45043.634050925924</v>
      </c>
      <c r="J7447" s="50">
        <v>109</v>
      </c>
      <c r="K7447" s="51">
        <v>45043.938194444447</v>
      </c>
      <c r="L7447" s="53"/>
      <c r="M7447" s="54">
        <v>1</v>
      </c>
    </row>
    <row r="7448" spans="2:13" x14ac:dyDescent="0.3">
      <c r="B7448" s="49">
        <v>26291</v>
      </c>
      <c r="C7448" s="50">
        <v>229</v>
      </c>
      <c r="D7448" s="50" t="str">
        <f>VLOOKUP(Table8[[#This Row],[CustomerID]],Table15[[#All],[CustomerID]:[Company Name]],2,FALSE)</f>
        <v>Mariposa Market</v>
      </c>
      <c r="E7448" s="51">
        <v>45043</v>
      </c>
      <c r="F7448" s="50">
        <v>5</v>
      </c>
      <c r="G7448" s="50" t="str">
        <f>VLOOKUP(Table8[[#This Row],[ProductID]],Table12[[#All],[ProductID]:[ProductFullName]],3,FALSE)</f>
        <v>Product E</v>
      </c>
      <c r="H7448" s="50">
        <v>7</v>
      </c>
      <c r="I7448" s="52">
        <v>45043.647523148145</v>
      </c>
      <c r="J7448" s="50">
        <v>120</v>
      </c>
      <c r="K7448" s="51">
        <v>45043.938194444447</v>
      </c>
      <c r="L7448" s="53"/>
      <c r="M7448" s="54">
        <v>1</v>
      </c>
    </row>
    <row r="7449" spans="2:13" x14ac:dyDescent="0.3">
      <c r="B7449" s="49">
        <v>26292</v>
      </c>
      <c r="C7449" s="50">
        <v>462</v>
      </c>
      <c r="D7449" s="50" t="str">
        <f>VLOOKUP(Table8[[#This Row],[CustomerID]],Table15[[#All],[CustomerID]:[Company Name]],2,FALSE)</f>
        <v>Celestial Gold</v>
      </c>
      <c r="E7449" s="51">
        <v>45043</v>
      </c>
      <c r="F7449" s="50">
        <v>4</v>
      </c>
      <c r="G7449" s="50" t="str">
        <f>VLOOKUP(Table8[[#This Row],[ProductID]],Table12[[#All],[ProductID]:[ProductFullName]],3,FALSE)</f>
        <v>Product D</v>
      </c>
      <c r="H7449" s="50">
        <v>2</v>
      </c>
      <c r="I7449" s="52">
        <v>45043.662222222221</v>
      </c>
      <c r="J7449" s="50">
        <v>111</v>
      </c>
      <c r="K7449" s="51">
        <v>45043.938194444447</v>
      </c>
      <c r="L7449" s="53"/>
      <c r="M7449" s="54">
        <v>1</v>
      </c>
    </row>
    <row r="7450" spans="2:13" x14ac:dyDescent="0.3">
      <c r="B7450" s="49">
        <v>26293</v>
      </c>
      <c r="C7450" s="50">
        <v>785</v>
      </c>
      <c r="D7450" s="50" t="str">
        <f>VLOOKUP(Table8[[#This Row],[CustomerID]],Table15[[#All],[CustomerID]:[Company Name]],2,FALSE)</f>
        <v>Joan's Beach &amp; Gift Shop</v>
      </c>
      <c r="E7450" s="51">
        <v>45043</v>
      </c>
      <c r="F7450" s="50">
        <v>2</v>
      </c>
      <c r="G7450" s="50" t="str">
        <f>VLOOKUP(Table8[[#This Row],[ProductID]],Table12[[#All],[ProductID]:[ProductFullName]],3,FALSE)</f>
        <v>Product B</v>
      </c>
      <c r="H7450" s="50">
        <v>6</v>
      </c>
      <c r="I7450" s="52">
        <v>45043.678194444445</v>
      </c>
      <c r="J7450" s="50">
        <v>107</v>
      </c>
      <c r="K7450" s="51">
        <v>45043.938194444447</v>
      </c>
      <c r="L7450" s="53"/>
      <c r="M7450" s="54">
        <v>1</v>
      </c>
    </row>
    <row r="7451" spans="2:13" x14ac:dyDescent="0.3">
      <c r="B7451" s="49">
        <v>26294</v>
      </c>
      <c r="C7451" s="50">
        <v>541</v>
      </c>
      <c r="D7451" s="50" t="str">
        <f>VLOOKUP(Table8[[#This Row],[CustomerID]],Table15[[#All],[CustomerID]:[Company Name]],2,FALSE)</f>
        <v>Chocolate Moose Fudge Factory</v>
      </c>
      <c r="E7451" s="51">
        <v>45043</v>
      </c>
      <c r="F7451" s="50">
        <v>5</v>
      </c>
      <c r="G7451" s="50" t="str">
        <f>VLOOKUP(Table8[[#This Row],[ProductID]],Table12[[#All],[ProductID]:[ProductFullName]],3,FALSE)</f>
        <v>Product E</v>
      </c>
      <c r="H7451" s="50">
        <v>7</v>
      </c>
      <c r="I7451" s="52">
        <v>45043.68822916667</v>
      </c>
      <c r="J7451" s="50">
        <v>124</v>
      </c>
      <c r="K7451" s="51">
        <v>45043.938194444447</v>
      </c>
      <c r="L7451" s="53"/>
      <c r="M7451" s="54">
        <v>1</v>
      </c>
    </row>
    <row r="7452" spans="2:13" x14ac:dyDescent="0.3">
      <c r="B7452" s="49">
        <v>26295</v>
      </c>
      <c r="C7452" s="50">
        <v>440</v>
      </c>
      <c r="D7452" s="50" t="str">
        <f>VLOOKUP(Table8[[#This Row],[CustomerID]],Table15[[#All],[CustomerID]:[Company Name]],2,FALSE)</f>
        <v>Curiosities Gift Shop</v>
      </c>
      <c r="E7452" s="51">
        <v>45043</v>
      </c>
      <c r="F7452" s="50">
        <v>2</v>
      </c>
      <c r="G7452" s="50" t="str">
        <f>VLOOKUP(Table8[[#This Row],[ProductID]],Table12[[#All],[ProductID]:[ProductFullName]],3,FALSE)</f>
        <v>Product B</v>
      </c>
      <c r="H7452" s="50">
        <v>2</v>
      </c>
      <c r="I7452" s="52">
        <v>45043.703206018523</v>
      </c>
      <c r="J7452" s="50">
        <v>112</v>
      </c>
      <c r="K7452" s="51">
        <v>45043.938194444447</v>
      </c>
      <c r="L7452" s="53"/>
      <c r="M7452" s="54">
        <v>1</v>
      </c>
    </row>
    <row r="7453" spans="2:13" x14ac:dyDescent="0.3">
      <c r="B7453" s="49">
        <v>26296</v>
      </c>
      <c r="C7453" s="50">
        <v>553</v>
      </c>
      <c r="D7453" s="50" t="str">
        <f>VLOOKUP(Table8[[#This Row],[CustomerID]],Table15[[#All],[CustomerID]:[Company Name]],2,FALSE)</f>
        <v>Bead Hive</v>
      </c>
      <c r="E7453" s="51">
        <v>45043</v>
      </c>
      <c r="F7453" s="50">
        <v>5</v>
      </c>
      <c r="G7453" s="50" t="str">
        <f>VLOOKUP(Table8[[#This Row],[ProductID]],Table12[[#All],[ProductID]:[ProductFullName]],3,FALSE)</f>
        <v>Product E</v>
      </c>
      <c r="H7453" s="50">
        <v>7</v>
      </c>
      <c r="I7453" s="52">
        <v>45043.718831018523</v>
      </c>
      <c r="J7453" s="50">
        <v>117</v>
      </c>
      <c r="K7453" s="51">
        <v>45043.938194444447</v>
      </c>
      <c r="L7453" s="53"/>
      <c r="M7453" s="54">
        <v>1</v>
      </c>
    </row>
    <row r="7454" spans="2:13" x14ac:dyDescent="0.3">
      <c r="B7454" s="49">
        <v>26297</v>
      </c>
      <c r="C7454" s="50">
        <v>76</v>
      </c>
      <c r="D7454" s="50" t="str">
        <f>VLOOKUP(Table8[[#This Row],[CustomerID]],Table15[[#All],[CustomerID]:[Company Name]],2,FALSE)</f>
        <v>Eloise Ltd.</v>
      </c>
      <c r="E7454" s="51">
        <v>45043</v>
      </c>
      <c r="F7454" s="50">
        <v>4</v>
      </c>
      <c r="G7454" s="50" t="str">
        <f>VLOOKUP(Table8[[#This Row],[ProductID]],Table12[[#All],[ProductID]:[ProductFullName]],3,FALSE)</f>
        <v>Product D</v>
      </c>
      <c r="H7454" s="50">
        <v>4</v>
      </c>
      <c r="I7454" s="52">
        <v>45043.734525462969</v>
      </c>
      <c r="J7454" s="50">
        <v>121</v>
      </c>
      <c r="K7454" s="51">
        <v>45043.938194444447</v>
      </c>
      <c r="L7454" s="53"/>
      <c r="M7454" s="54">
        <v>1</v>
      </c>
    </row>
    <row r="7455" spans="2:13" x14ac:dyDescent="0.3">
      <c r="B7455" s="49">
        <v>26298</v>
      </c>
      <c r="C7455" s="50">
        <v>13</v>
      </c>
      <c r="D7455" s="50" t="str">
        <f>VLOOKUP(Table8[[#This Row],[CustomerID]],Table15[[#All],[CustomerID]:[Company Name]],2,FALSE)</f>
        <v>Great Canadian Dollar Store #611</v>
      </c>
      <c r="E7455" s="51">
        <v>45044</v>
      </c>
      <c r="F7455" s="50">
        <v>6</v>
      </c>
      <c r="G7455" s="50" t="str">
        <f>VLOOKUP(Table8[[#This Row],[ProductID]],Table12[[#All],[ProductID]:[ProductFullName]],3,FALSE)</f>
        <v>Product F</v>
      </c>
      <c r="H7455" s="50">
        <v>6</v>
      </c>
      <c r="I7455" s="52">
        <v>45044.333333333336</v>
      </c>
      <c r="J7455" s="50">
        <v>127</v>
      </c>
      <c r="K7455" s="51">
        <v>45044.95</v>
      </c>
      <c r="L7455" s="53"/>
      <c r="M7455" s="54">
        <v>1</v>
      </c>
    </row>
    <row r="7456" spans="2:13" x14ac:dyDescent="0.3">
      <c r="B7456" s="49">
        <v>26299</v>
      </c>
      <c r="C7456" s="50">
        <v>351</v>
      </c>
      <c r="D7456" s="50" t="str">
        <f>VLOOKUP(Table8[[#This Row],[CustomerID]],Table15[[#All],[CustomerID]:[Company Name]],2,FALSE)</f>
        <v>Canadian Tire Corporation Ltd</v>
      </c>
      <c r="E7456" s="51">
        <v>45044</v>
      </c>
      <c r="F7456" s="50">
        <v>3</v>
      </c>
      <c r="G7456" s="50" t="str">
        <f>VLOOKUP(Table8[[#This Row],[ProductID]],Table12[[#All],[ProductID]:[ProductFullName]],3,FALSE)</f>
        <v>Product C</v>
      </c>
      <c r="H7456" s="50">
        <v>2</v>
      </c>
      <c r="I7456" s="52">
        <v>45044.346759259264</v>
      </c>
      <c r="J7456" s="50">
        <v>132</v>
      </c>
      <c r="K7456" s="51">
        <v>45044.95</v>
      </c>
      <c r="L7456" s="53"/>
      <c r="M7456" s="54">
        <v>1</v>
      </c>
    </row>
    <row r="7457" spans="2:13" x14ac:dyDescent="0.3">
      <c r="B7457" s="49">
        <v>26300</v>
      </c>
      <c r="C7457" s="50">
        <v>1016</v>
      </c>
      <c r="D7457" s="50" t="str">
        <f>VLOOKUP(Table8[[#This Row],[CustomerID]],Table15[[#All],[CustomerID]:[Company Name]],2,FALSE)</f>
        <v>Pink Lady Gift Shop</v>
      </c>
      <c r="E7457" s="51">
        <v>45044</v>
      </c>
      <c r="F7457" s="50">
        <v>4</v>
      </c>
      <c r="G7457" s="50" t="str">
        <f>VLOOKUP(Table8[[#This Row],[ProductID]],Table12[[#All],[ProductID]:[ProductFullName]],3,FALSE)</f>
        <v>Product D</v>
      </c>
      <c r="H7457" s="50">
        <v>5</v>
      </c>
      <c r="I7457" s="52">
        <v>45044.362951388895</v>
      </c>
      <c r="J7457" s="50">
        <v>112</v>
      </c>
      <c r="K7457" s="51">
        <v>45044.95</v>
      </c>
      <c r="L7457" s="53"/>
      <c r="M7457" s="54">
        <v>1</v>
      </c>
    </row>
    <row r="7458" spans="2:13" x14ac:dyDescent="0.3">
      <c r="B7458" s="49">
        <v>26301</v>
      </c>
      <c r="C7458" s="50">
        <v>8</v>
      </c>
      <c r="D7458" s="50" t="str">
        <f>VLOOKUP(Table8[[#This Row],[CustomerID]],Table15[[#All],[CustomerID]:[Company Name]],2,FALSE)</f>
        <v>Greenspar Ltd</v>
      </c>
      <c r="E7458" s="51">
        <v>45044</v>
      </c>
      <c r="F7458" s="50">
        <v>5</v>
      </c>
      <c r="G7458" s="50" t="str">
        <f>VLOOKUP(Table8[[#This Row],[ProductID]],Table12[[#All],[ProductID]:[ProductFullName]],3,FALSE)</f>
        <v>Product E</v>
      </c>
      <c r="H7458" s="50">
        <v>6</v>
      </c>
      <c r="I7458" s="52">
        <v>45044.376111111116</v>
      </c>
      <c r="J7458" s="50">
        <v>124</v>
      </c>
      <c r="K7458" s="51">
        <v>45044.95</v>
      </c>
      <c r="L7458" s="53"/>
      <c r="M7458" s="54">
        <v>1</v>
      </c>
    </row>
    <row r="7459" spans="2:13" x14ac:dyDescent="0.3">
      <c r="B7459" s="49">
        <v>26302</v>
      </c>
      <c r="C7459" s="50">
        <v>294</v>
      </c>
      <c r="D7459" s="50" t="str">
        <f>VLOOKUP(Table8[[#This Row],[CustomerID]],Table15[[#All],[CustomerID]:[Company Name]],2,FALSE)</f>
        <v>Hallmark - Bolton</v>
      </c>
      <c r="E7459" s="51">
        <v>45044</v>
      </c>
      <c r="F7459" s="50">
        <v>2</v>
      </c>
      <c r="G7459" s="50" t="str">
        <f>VLOOKUP(Table8[[#This Row],[ProductID]],Table12[[#All],[ProductID]:[ProductFullName]],3,FALSE)</f>
        <v>Product B</v>
      </c>
      <c r="H7459" s="50">
        <v>4</v>
      </c>
      <c r="I7459" s="52">
        <v>45044.391886574078</v>
      </c>
      <c r="J7459" s="50">
        <v>127</v>
      </c>
      <c r="K7459" s="51">
        <v>45044.95</v>
      </c>
      <c r="L7459" s="53"/>
      <c r="M7459" s="54">
        <v>1</v>
      </c>
    </row>
    <row r="7460" spans="2:13" x14ac:dyDescent="0.3">
      <c r="B7460" s="49">
        <v>26303</v>
      </c>
      <c r="C7460" s="50">
        <v>1275</v>
      </c>
      <c r="D7460" s="50" t="str">
        <f>VLOOKUP(Table8[[#This Row],[CustomerID]],Table15[[#All],[CustomerID]:[Company Name]],2,FALSE)</f>
        <v>Ramada Express Hotel &amp; Casino</v>
      </c>
      <c r="E7460" s="51">
        <v>45044</v>
      </c>
      <c r="F7460" s="50">
        <v>3</v>
      </c>
      <c r="G7460" s="50" t="str">
        <f>VLOOKUP(Table8[[#This Row],[ProductID]],Table12[[#All],[ProductID]:[ProductFullName]],3,FALSE)</f>
        <v>Product C</v>
      </c>
      <c r="H7460" s="50">
        <v>7</v>
      </c>
      <c r="I7460" s="52">
        <v>45044.406180555561</v>
      </c>
      <c r="J7460" s="50">
        <v>114</v>
      </c>
      <c r="K7460" s="51">
        <v>45044.95</v>
      </c>
      <c r="L7460" s="53"/>
      <c r="M7460" s="54">
        <v>1</v>
      </c>
    </row>
    <row r="7461" spans="2:13" x14ac:dyDescent="0.3">
      <c r="B7461" s="49">
        <v>26304</v>
      </c>
      <c r="C7461" s="50">
        <v>507</v>
      </c>
      <c r="D7461" s="50" t="str">
        <f>VLOOKUP(Table8[[#This Row],[CustomerID]],Table15[[#All],[CustomerID]:[Company Name]],2,FALSE)</f>
        <v>Vfine Jewellery</v>
      </c>
      <c r="E7461" s="51">
        <v>45044</v>
      </c>
      <c r="F7461" s="50">
        <v>6</v>
      </c>
      <c r="G7461" s="50" t="str">
        <f>VLOOKUP(Table8[[#This Row],[ProductID]],Table12[[#All],[ProductID]:[ProductFullName]],3,FALSE)</f>
        <v>Product F</v>
      </c>
      <c r="H7461" s="50">
        <v>7</v>
      </c>
      <c r="I7461" s="52">
        <v>45044.419351851859</v>
      </c>
      <c r="J7461" s="50">
        <v>126</v>
      </c>
      <c r="K7461" s="51">
        <v>45044.95</v>
      </c>
      <c r="L7461" s="53"/>
      <c r="M7461" s="54">
        <v>1</v>
      </c>
    </row>
    <row r="7462" spans="2:13" x14ac:dyDescent="0.3">
      <c r="B7462" s="49">
        <v>26305</v>
      </c>
      <c r="C7462" s="50">
        <v>1361</v>
      </c>
      <c r="D7462" s="50" t="str">
        <f>VLOOKUP(Table8[[#This Row],[CustomerID]],Table15[[#All],[CustomerID]:[Company Name]],2,FALSE)</f>
        <v>The Silk Outlet</v>
      </c>
      <c r="E7462" s="51">
        <v>45044</v>
      </c>
      <c r="F7462" s="50">
        <v>6</v>
      </c>
      <c r="G7462" s="50" t="str">
        <f>VLOOKUP(Table8[[#This Row],[ProductID]],Table12[[#All],[ProductID]:[ProductFullName]],3,FALSE)</f>
        <v>Product F</v>
      </c>
      <c r="H7462" s="50">
        <v>2</v>
      </c>
      <c r="I7462" s="52">
        <v>45044.428750000006</v>
      </c>
      <c r="J7462" s="50">
        <v>127</v>
      </c>
      <c r="K7462" s="51">
        <v>45044.95</v>
      </c>
      <c r="L7462" s="53"/>
      <c r="M7462" s="54">
        <v>1</v>
      </c>
    </row>
    <row r="7463" spans="2:13" x14ac:dyDescent="0.3">
      <c r="B7463" s="49">
        <v>26306</v>
      </c>
      <c r="C7463" s="50">
        <v>1346</v>
      </c>
      <c r="D7463" s="50" t="str">
        <f>VLOOKUP(Table8[[#This Row],[CustomerID]],Table15[[#All],[CustomerID]:[Company Name]],2,FALSE)</f>
        <v>Merrytime</v>
      </c>
      <c r="E7463" s="51">
        <v>45044</v>
      </c>
      <c r="F7463" s="50">
        <v>6</v>
      </c>
      <c r="G7463" s="50" t="str">
        <f>VLOOKUP(Table8[[#This Row],[ProductID]],Table12[[#All],[ProductID]:[ProductFullName]],3,FALSE)</f>
        <v>Product F</v>
      </c>
      <c r="H7463" s="50">
        <v>5</v>
      </c>
      <c r="I7463" s="52">
        <v>45044.441203703711</v>
      </c>
      <c r="J7463" s="50">
        <v>123</v>
      </c>
      <c r="K7463" s="51">
        <v>45044.95</v>
      </c>
      <c r="L7463" s="53"/>
      <c r="M7463" s="54">
        <v>1</v>
      </c>
    </row>
    <row r="7464" spans="2:13" x14ac:dyDescent="0.3">
      <c r="B7464" s="49">
        <v>26307</v>
      </c>
      <c r="C7464" s="50">
        <v>494</v>
      </c>
      <c r="D7464" s="50" t="str">
        <f>VLOOKUP(Table8[[#This Row],[CustomerID]],Table15[[#All],[CustomerID]:[Company Name]],2,FALSE)</f>
        <v>Stonewall Pharmacy</v>
      </c>
      <c r="E7464" s="51">
        <v>45044</v>
      </c>
      <c r="F7464" s="50">
        <v>2</v>
      </c>
      <c r="G7464" s="50" t="str">
        <f>VLOOKUP(Table8[[#This Row],[ProductID]],Table12[[#All],[ProductID]:[ProductFullName]],3,FALSE)</f>
        <v>Product B</v>
      </c>
      <c r="H7464" s="50">
        <v>5</v>
      </c>
      <c r="I7464" s="52">
        <v>45044.455185185194</v>
      </c>
      <c r="J7464" s="50">
        <v>108</v>
      </c>
      <c r="K7464" s="51">
        <v>45044.95</v>
      </c>
      <c r="L7464" s="53"/>
      <c r="M7464" s="54">
        <v>1</v>
      </c>
    </row>
    <row r="7465" spans="2:13" x14ac:dyDescent="0.3">
      <c r="B7465" s="49">
        <v>26308</v>
      </c>
      <c r="C7465" s="50">
        <v>235</v>
      </c>
      <c r="D7465" s="50" t="str">
        <f>VLOOKUP(Table8[[#This Row],[CustomerID]],Table15[[#All],[CustomerID]:[Company Name]],2,FALSE)</f>
        <v>York Central Hospital</v>
      </c>
      <c r="E7465" s="51">
        <v>45044</v>
      </c>
      <c r="F7465" s="50">
        <v>1</v>
      </c>
      <c r="G7465" s="50" t="str">
        <f>VLOOKUP(Table8[[#This Row],[ProductID]],Table12[[#All],[ProductID]:[ProductFullName]],3,FALSE)</f>
        <v>Product A</v>
      </c>
      <c r="H7465" s="50">
        <v>5</v>
      </c>
      <c r="I7465" s="52">
        <v>45044.469166666677</v>
      </c>
      <c r="J7465" s="50">
        <v>113</v>
      </c>
      <c r="K7465" s="51">
        <v>45044.95</v>
      </c>
      <c r="L7465" s="53"/>
      <c r="M7465" s="54">
        <v>1</v>
      </c>
    </row>
    <row r="7466" spans="2:13" x14ac:dyDescent="0.3">
      <c r="B7466" s="49">
        <v>26309</v>
      </c>
      <c r="C7466" s="50">
        <v>1216</v>
      </c>
      <c r="D7466" s="50" t="str">
        <f>VLOOKUP(Table8[[#This Row],[CustomerID]],Table15[[#All],[CustomerID]:[Company Name]],2,FALSE)</f>
        <v>Dillard's Inc- Ft. worth TX</v>
      </c>
      <c r="E7466" s="51">
        <v>45044</v>
      </c>
      <c r="F7466" s="50">
        <v>3</v>
      </c>
      <c r="G7466" s="50" t="str">
        <f>VLOOKUP(Table8[[#This Row],[ProductID]],Table12[[#All],[ProductID]:[ProductFullName]],3,FALSE)</f>
        <v>Product C</v>
      </c>
      <c r="H7466" s="50">
        <v>5</v>
      </c>
      <c r="I7466" s="52">
        <v>45044.481550925935</v>
      </c>
      <c r="J7466" s="50">
        <v>110</v>
      </c>
      <c r="K7466" s="51">
        <v>45044.95</v>
      </c>
      <c r="L7466" s="53"/>
      <c r="M7466" s="54">
        <v>1</v>
      </c>
    </row>
    <row r="7467" spans="2:13" x14ac:dyDescent="0.3">
      <c r="B7467" s="49">
        <v>26310</v>
      </c>
      <c r="C7467" s="50">
        <v>76</v>
      </c>
      <c r="D7467" s="50" t="str">
        <f>VLOOKUP(Table8[[#This Row],[CustomerID]],Table15[[#All],[CustomerID]:[Company Name]],2,FALSE)</f>
        <v>Eloise Ltd.</v>
      </c>
      <c r="E7467" s="51">
        <v>45044</v>
      </c>
      <c r="F7467" s="50">
        <v>4</v>
      </c>
      <c r="G7467" s="50" t="str">
        <f>VLOOKUP(Table8[[#This Row],[ProductID]],Table12[[#All],[ProductID]:[ProductFullName]],3,FALSE)</f>
        <v>Product D</v>
      </c>
      <c r="H7467" s="50">
        <v>4</v>
      </c>
      <c r="I7467" s="52">
        <v>45044.49903935186</v>
      </c>
      <c r="J7467" s="50">
        <v>124</v>
      </c>
      <c r="K7467" s="51">
        <v>45044.95</v>
      </c>
      <c r="L7467" s="53"/>
      <c r="M7467" s="54">
        <v>1</v>
      </c>
    </row>
    <row r="7468" spans="2:13" x14ac:dyDescent="0.3">
      <c r="B7468" s="49">
        <v>26311</v>
      </c>
      <c r="C7468" s="50">
        <v>632</v>
      </c>
      <c r="D7468" s="50" t="str">
        <f>VLOOKUP(Table8[[#This Row],[CustomerID]],Table15[[#All],[CustomerID]:[Company Name]],2,FALSE)</f>
        <v>VALLEY HOUSE OF FLOWERS LTD</v>
      </c>
      <c r="E7468" s="51">
        <v>45044</v>
      </c>
      <c r="F7468" s="50">
        <v>1</v>
      </c>
      <c r="G7468" s="50" t="str">
        <f>VLOOKUP(Table8[[#This Row],[ProductID]],Table12[[#All],[ProductID]:[ProductFullName]],3,FALSE)</f>
        <v>Product A</v>
      </c>
      <c r="H7468" s="50">
        <v>6</v>
      </c>
      <c r="I7468" s="52">
        <v>45044.51026620371</v>
      </c>
      <c r="J7468" s="50">
        <v>134</v>
      </c>
      <c r="K7468" s="51">
        <v>45044.95</v>
      </c>
      <c r="L7468" s="53"/>
      <c r="M7468" s="54">
        <v>1</v>
      </c>
    </row>
    <row r="7469" spans="2:13" x14ac:dyDescent="0.3">
      <c r="B7469" s="49">
        <v>26312</v>
      </c>
      <c r="C7469" s="50">
        <v>96</v>
      </c>
      <c r="D7469" s="50" t="str">
        <f>VLOOKUP(Table8[[#This Row],[CustomerID]],Table15[[#All],[CustomerID]:[Company Name]],2,FALSE)</f>
        <v>La Solution Revee</v>
      </c>
      <c r="E7469" s="51">
        <v>45044</v>
      </c>
      <c r="F7469" s="50">
        <v>6</v>
      </c>
      <c r="G7469" s="50" t="str">
        <f>VLOOKUP(Table8[[#This Row],[ProductID]],Table12[[#All],[ProductID]:[ProductFullName]],3,FALSE)</f>
        <v>Product F</v>
      </c>
      <c r="H7469" s="50">
        <v>5</v>
      </c>
      <c r="I7469" s="52">
        <v>45044.521076388897</v>
      </c>
      <c r="J7469" s="50">
        <v>105</v>
      </c>
      <c r="K7469" s="51">
        <v>45044.95</v>
      </c>
      <c r="L7469" s="53"/>
      <c r="M7469" s="54">
        <v>1</v>
      </c>
    </row>
    <row r="7470" spans="2:13" x14ac:dyDescent="0.3">
      <c r="B7470" s="49">
        <v>26313</v>
      </c>
      <c r="C7470" s="50">
        <v>972</v>
      </c>
      <c r="D7470" s="50" t="str">
        <f>VLOOKUP(Table8[[#This Row],[CustomerID]],Table15[[#All],[CustomerID]:[Company Name]],2,FALSE)</f>
        <v>J.C. &amp; Co.</v>
      </c>
      <c r="E7470" s="51">
        <v>45044</v>
      </c>
      <c r="F7470" s="50">
        <v>1</v>
      </c>
      <c r="G7470" s="50" t="str">
        <f>VLOOKUP(Table8[[#This Row],[ProductID]],Table12[[#All],[ProductID]:[ProductFullName]],3,FALSE)</f>
        <v>Product A</v>
      </c>
      <c r="H7470" s="50">
        <v>2</v>
      </c>
      <c r="I7470" s="52">
        <v>45044.530925925937</v>
      </c>
      <c r="J7470" s="50">
        <v>111</v>
      </c>
      <c r="K7470" s="51">
        <v>45044.95</v>
      </c>
      <c r="L7470" s="53"/>
      <c r="M7470" s="54">
        <v>1</v>
      </c>
    </row>
    <row r="7471" spans="2:13" x14ac:dyDescent="0.3">
      <c r="B7471" s="49">
        <v>26314</v>
      </c>
      <c r="C7471" s="50">
        <v>779</v>
      </c>
      <c r="D7471" s="50" t="str">
        <f>VLOOKUP(Table8[[#This Row],[CustomerID]],Table15[[#All],[CustomerID]:[Company Name]],2,FALSE)</f>
        <v>Littleton Regional Hospital</v>
      </c>
      <c r="E7471" s="51">
        <v>45044</v>
      </c>
      <c r="F7471" s="50">
        <v>2</v>
      </c>
      <c r="G7471" s="50" t="str">
        <f>VLOOKUP(Table8[[#This Row],[ProductID]],Table12[[#All],[ProductID]:[ProductFullName]],3,FALSE)</f>
        <v>Product B</v>
      </c>
      <c r="H7471" s="50">
        <v>5</v>
      </c>
      <c r="I7471" s="52">
        <v>45044.543101851865</v>
      </c>
      <c r="J7471" s="50">
        <v>122</v>
      </c>
      <c r="K7471" s="51">
        <v>45044.95</v>
      </c>
      <c r="L7471" s="53"/>
      <c r="M7471" s="54">
        <v>1</v>
      </c>
    </row>
    <row r="7472" spans="2:13" x14ac:dyDescent="0.3">
      <c r="B7472" s="49">
        <v>26315</v>
      </c>
      <c r="C7472" s="50">
        <v>440</v>
      </c>
      <c r="D7472" s="50" t="str">
        <f>VLOOKUP(Table8[[#This Row],[CustomerID]],Table15[[#All],[CustomerID]:[Company Name]],2,FALSE)</f>
        <v>Curiosities Gift Shop</v>
      </c>
      <c r="E7472" s="51">
        <v>45044</v>
      </c>
      <c r="F7472" s="50">
        <v>4</v>
      </c>
      <c r="G7472" s="50" t="str">
        <f>VLOOKUP(Table8[[#This Row],[ProductID]],Table12[[#All],[ProductID]:[ProductFullName]],3,FALSE)</f>
        <v>Product D</v>
      </c>
      <c r="H7472" s="50">
        <v>3</v>
      </c>
      <c r="I7472" s="52">
        <v>45044.557268518533</v>
      </c>
      <c r="J7472" s="50">
        <v>130</v>
      </c>
      <c r="K7472" s="51">
        <v>45044.95</v>
      </c>
      <c r="L7472" s="53"/>
      <c r="M7472" s="54">
        <v>1</v>
      </c>
    </row>
    <row r="7473" spans="2:13" x14ac:dyDescent="0.3">
      <c r="B7473" s="49">
        <v>26316</v>
      </c>
      <c r="C7473" s="50">
        <v>339</v>
      </c>
      <c r="D7473" s="50" t="str">
        <f>VLOOKUP(Table8[[#This Row],[CustomerID]],Table15[[#All],[CustomerID]:[Company Name]],2,FALSE)</f>
        <v>Blessed Sacrament School</v>
      </c>
      <c r="E7473" s="51">
        <v>45044</v>
      </c>
      <c r="F7473" s="50">
        <v>6</v>
      </c>
      <c r="G7473" s="50" t="str">
        <f>VLOOKUP(Table8[[#This Row],[ProductID]],Table12[[#All],[ProductID]:[ProductFullName]],3,FALSE)</f>
        <v>Product F</v>
      </c>
      <c r="H7473" s="50">
        <v>5</v>
      </c>
      <c r="I7473" s="52">
        <v>45044.568703703721</v>
      </c>
      <c r="J7473" s="50">
        <v>107</v>
      </c>
      <c r="K7473" s="51">
        <v>45044.95</v>
      </c>
      <c r="L7473" s="53"/>
      <c r="M7473" s="54">
        <v>1</v>
      </c>
    </row>
    <row r="7474" spans="2:13" x14ac:dyDescent="0.3">
      <c r="B7474" s="49">
        <v>26317</v>
      </c>
      <c r="C7474" s="50">
        <v>960</v>
      </c>
      <c r="D7474" s="50" t="str">
        <f>VLOOKUP(Table8[[#This Row],[CustomerID]],Table15[[#All],[CustomerID]:[Company Name]],2,FALSE)</f>
        <v>Angelique Boutique</v>
      </c>
      <c r="E7474" s="51">
        <v>45044</v>
      </c>
      <c r="F7474" s="50">
        <v>2</v>
      </c>
      <c r="G7474" s="50" t="str">
        <f>VLOOKUP(Table8[[#This Row],[ProductID]],Table12[[#All],[ProductID]:[ProductFullName]],3,FALSE)</f>
        <v>Product B</v>
      </c>
      <c r="H7474" s="50">
        <v>5</v>
      </c>
      <c r="I7474" s="52">
        <v>45044.582175925942</v>
      </c>
      <c r="J7474" s="50">
        <v>119</v>
      </c>
      <c r="K7474" s="51">
        <v>45044.95</v>
      </c>
      <c r="L7474" s="53"/>
      <c r="M7474" s="54">
        <v>1</v>
      </c>
    </row>
    <row r="7475" spans="2:13" x14ac:dyDescent="0.3">
      <c r="B7475" s="49">
        <v>26318</v>
      </c>
      <c r="C7475" s="50">
        <v>1063</v>
      </c>
      <c r="D7475" s="50" t="str">
        <f>VLOOKUP(Table8[[#This Row],[CustomerID]],Table15[[#All],[CustomerID]:[Company Name]],2,FALSE)</f>
        <v>Think Toys</v>
      </c>
      <c r="E7475" s="51">
        <v>45044</v>
      </c>
      <c r="F7475" s="50">
        <v>5</v>
      </c>
      <c r="G7475" s="50" t="str">
        <f>VLOOKUP(Table8[[#This Row],[ProductID]],Table12[[#All],[ProductID]:[ProductFullName]],3,FALSE)</f>
        <v>Product E</v>
      </c>
      <c r="H7475" s="50">
        <v>6</v>
      </c>
      <c r="I7475" s="52">
        <v>45044.595000000016</v>
      </c>
      <c r="J7475" s="50">
        <v>111</v>
      </c>
      <c r="K7475" s="51">
        <v>45044.95</v>
      </c>
      <c r="L7475" s="53"/>
      <c r="M7475" s="54">
        <v>1</v>
      </c>
    </row>
    <row r="7476" spans="2:13" x14ac:dyDescent="0.3">
      <c r="B7476" s="49">
        <v>26319</v>
      </c>
      <c r="C7476" s="50">
        <v>430</v>
      </c>
      <c r="D7476" s="50" t="str">
        <f>VLOOKUP(Table8[[#This Row],[CustomerID]],Table15[[#All],[CustomerID]:[Company Name]],2,FALSE)</f>
        <v>Wind &amp; Willow</v>
      </c>
      <c r="E7476" s="51">
        <v>45044</v>
      </c>
      <c r="F7476" s="50">
        <v>6</v>
      </c>
      <c r="G7476" s="50" t="str">
        <f>VLOOKUP(Table8[[#This Row],[ProductID]],Table12[[#All],[ProductID]:[ProductFullName]],3,FALSE)</f>
        <v>Product F</v>
      </c>
      <c r="H7476" s="50">
        <v>6</v>
      </c>
      <c r="I7476" s="52">
        <v>45044.6098726852</v>
      </c>
      <c r="J7476" s="50">
        <v>132</v>
      </c>
      <c r="K7476" s="51">
        <v>45044.95</v>
      </c>
      <c r="L7476" s="53"/>
      <c r="M7476" s="54">
        <v>1</v>
      </c>
    </row>
    <row r="7477" spans="2:13" x14ac:dyDescent="0.3">
      <c r="B7477" s="49">
        <v>26320</v>
      </c>
      <c r="C7477" s="50">
        <v>155</v>
      </c>
      <c r="D7477" s="50" t="str">
        <f>VLOOKUP(Table8[[#This Row],[CustomerID]],Table15[[#All],[CustomerID]:[Company Name]],2,FALSE)</f>
        <v>SDM - 0604</v>
      </c>
      <c r="E7477" s="51">
        <v>45044</v>
      </c>
      <c r="F7477" s="50">
        <v>6</v>
      </c>
      <c r="G7477" s="50" t="str">
        <f>VLOOKUP(Table8[[#This Row],[ProductID]],Table12[[#All],[ProductID]:[ProductFullName]],3,FALSE)</f>
        <v>Product F</v>
      </c>
      <c r="H7477" s="50">
        <v>5</v>
      </c>
      <c r="I7477" s="52">
        <v>45044.62234953705</v>
      </c>
      <c r="J7477" s="50">
        <v>107</v>
      </c>
      <c r="K7477" s="51">
        <v>45044.95</v>
      </c>
      <c r="L7477" s="53"/>
      <c r="M7477" s="54">
        <v>1</v>
      </c>
    </row>
    <row r="7478" spans="2:13" x14ac:dyDescent="0.3">
      <c r="B7478" s="49">
        <v>26321</v>
      </c>
      <c r="C7478" s="50">
        <v>463</v>
      </c>
      <c r="D7478" s="50" t="str">
        <f>VLOOKUP(Table8[[#This Row],[CustomerID]],Table15[[#All],[CustomerID]:[Company Name]],2,FALSE)</f>
        <v>Emo Drugs</v>
      </c>
      <c r="E7478" s="51">
        <v>45044</v>
      </c>
      <c r="F7478" s="50">
        <v>4</v>
      </c>
      <c r="G7478" s="50" t="str">
        <f>VLOOKUP(Table8[[#This Row],[ProductID]],Table12[[#All],[ProductID]:[ProductFullName]],3,FALSE)</f>
        <v>Product D</v>
      </c>
      <c r="H7478" s="50">
        <v>6</v>
      </c>
      <c r="I7478" s="52">
        <v>45044.638599537051</v>
      </c>
      <c r="J7478" s="50">
        <v>127</v>
      </c>
      <c r="K7478" s="51">
        <v>45044.95</v>
      </c>
      <c r="L7478" s="53"/>
      <c r="M7478" s="54">
        <v>1</v>
      </c>
    </row>
    <row r="7479" spans="2:13" x14ac:dyDescent="0.3">
      <c r="B7479" s="49">
        <v>26322</v>
      </c>
      <c r="C7479" s="50">
        <v>295</v>
      </c>
      <c r="D7479" s="50" t="str">
        <f>VLOOKUP(Table8[[#This Row],[CustomerID]],Table15[[#All],[CustomerID]:[Company Name]],2,FALSE)</f>
        <v>SDM - 707</v>
      </c>
      <c r="E7479" s="51">
        <v>45044</v>
      </c>
      <c r="F7479" s="50">
        <v>3</v>
      </c>
      <c r="G7479" s="50" t="str">
        <f>VLOOKUP(Table8[[#This Row],[ProductID]],Table12[[#All],[ProductID]:[ProductFullName]],3,FALSE)</f>
        <v>Product C</v>
      </c>
      <c r="H7479" s="50">
        <v>6</v>
      </c>
      <c r="I7479" s="52">
        <v>45044.650729166679</v>
      </c>
      <c r="J7479" s="50">
        <v>126</v>
      </c>
      <c r="K7479" s="51">
        <v>45044.95</v>
      </c>
      <c r="L7479" s="53"/>
      <c r="M7479" s="54">
        <v>1</v>
      </c>
    </row>
    <row r="7480" spans="2:13" x14ac:dyDescent="0.3">
      <c r="B7480" s="49">
        <v>26323</v>
      </c>
      <c r="C7480" s="50">
        <v>55</v>
      </c>
      <c r="D7480" s="50" t="str">
        <f>VLOOKUP(Table8[[#This Row],[CustomerID]],Table15[[#All],[CustomerID]:[Company Name]],2,FALSE)</f>
        <v>Pier 21 Museum Gift Shop</v>
      </c>
      <c r="E7480" s="51">
        <v>45044</v>
      </c>
      <c r="F7480" s="50">
        <v>1</v>
      </c>
      <c r="G7480" s="50" t="str">
        <f>VLOOKUP(Table8[[#This Row],[ProductID]],Table12[[#All],[ProductID]:[ProductFullName]],3,FALSE)</f>
        <v>Product A</v>
      </c>
      <c r="H7480" s="50">
        <v>4</v>
      </c>
      <c r="I7480" s="52">
        <v>45044.662743055567</v>
      </c>
      <c r="J7480" s="50">
        <v>124</v>
      </c>
      <c r="K7480" s="51">
        <v>45044.95</v>
      </c>
      <c r="L7480" s="53"/>
      <c r="M7480" s="54">
        <v>1</v>
      </c>
    </row>
    <row r="7481" spans="2:13" x14ac:dyDescent="0.3">
      <c r="B7481" s="49">
        <v>26324</v>
      </c>
      <c r="C7481" s="50">
        <v>493</v>
      </c>
      <c r="D7481" s="50" t="str">
        <f>VLOOKUP(Table8[[#This Row],[CustomerID]],Table15[[#All],[CustomerID]:[Company Name]],2,FALSE)</f>
        <v>VILLAGE CORNER, INC.</v>
      </c>
      <c r="E7481" s="51">
        <v>45044</v>
      </c>
      <c r="F7481" s="50">
        <v>6</v>
      </c>
      <c r="G7481" s="50" t="str">
        <f>VLOOKUP(Table8[[#This Row],[ProductID]],Table12[[#All],[ProductID]:[ProductFullName]],3,FALSE)</f>
        <v>Product F</v>
      </c>
      <c r="H7481" s="50">
        <v>4</v>
      </c>
      <c r="I7481" s="52">
        <v>45044.673773148163</v>
      </c>
      <c r="J7481" s="50">
        <v>125</v>
      </c>
      <c r="K7481" s="51">
        <v>45044.95</v>
      </c>
      <c r="L7481" s="53"/>
      <c r="M7481" s="54">
        <v>1</v>
      </c>
    </row>
    <row r="7482" spans="2:13" x14ac:dyDescent="0.3">
      <c r="B7482" s="49">
        <v>26325</v>
      </c>
      <c r="C7482" s="50">
        <v>517</v>
      </c>
      <c r="D7482" s="50" t="str">
        <f>VLOOKUP(Table8[[#This Row],[CustomerID]],Table15[[#All],[CustomerID]:[Company Name]],2,FALSE)</f>
        <v>Pharmasave - 454</v>
      </c>
      <c r="E7482" s="51">
        <v>45044</v>
      </c>
      <c r="F7482" s="50">
        <v>6</v>
      </c>
      <c r="G7482" s="50" t="str">
        <f>VLOOKUP(Table8[[#This Row],[ProductID]],Table12[[#All],[ProductID]:[ProductFullName]],3,FALSE)</f>
        <v>Product F</v>
      </c>
      <c r="H7482" s="50">
        <v>2</v>
      </c>
      <c r="I7482" s="52">
        <v>45044.686770833345</v>
      </c>
      <c r="J7482" s="50">
        <v>108</v>
      </c>
      <c r="K7482" s="51">
        <v>45044.95</v>
      </c>
      <c r="L7482" s="53"/>
      <c r="M7482" s="54">
        <v>1</v>
      </c>
    </row>
    <row r="7483" spans="2:13" x14ac:dyDescent="0.3">
      <c r="B7483" s="49">
        <v>26326</v>
      </c>
      <c r="C7483" s="50">
        <v>1011</v>
      </c>
      <c r="D7483" s="50" t="str">
        <f>VLOOKUP(Table8[[#This Row],[CustomerID]],Table15[[#All],[CustomerID]:[Company Name]],2,FALSE)</f>
        <v>Alligator Pie</v>
      </c>
      <c r="E7483" s="51">
        <v>45044</v>
      </c>
      <c r="F7483" s="50">
        <v>2</v>
      </c>
      <c r="G7483" s="50" t="str">
        <f>VLOOKUP(Table8[[#This Row],[ProductID]],Table12[[#All],[ProductID]:[ProductFullName]],3,FALSE)</f>
        <v>Product B</v>
      </c>
      <c r="H7483" s="50">
        <v>7</v>
      </c>
      <c r="I7483" s="52">
        <v>45044.700243055566</v>
      </c>
      <c r="J7483" s="50">
        <v>118</v>
      </c>
      <c r="K7483" s="51">
        <v>45044.95</v>
      </c>
      <c r="L7483" s="53"/>
      <c r="M7483" s="54">
        <v>1</v>
      </c>
    </row>
    <row r="7484" spans="2:13" x14ac:dyDescent="0.3">
      <c r="B7484" s="49">
        <v>26327</v>
      </c>
      <c r="C7484" s="50">
        <v>535</v>
      </c>
      <c r="D7484" s="50" t="str">
        <f>VLOOKUP(Table8[[#This Row],[CustomerID]],Table15[[#All],[CustomerID]:[Company Name]],2,FALSE)</f>
        <v>Buck or Two - 397</v>
      </c>
      <c r="E7484" s="51">
        <v>45044</v>
      </c>
      <c r="F7484" s="50">
        <v>3</v>
      </c>
      <c r="G7484" s="50" t="str">
        <f>VLOOKUP(Table8[[#This Row],[ProductID]],Table12[[#All],[ProductID]:[ProductFullName]],3,FALSE)</f>
        <v>Product C</v>
      </c>
      <c r="H7484" s="50">
        <v>3</v>
      </c>
      <c r="I7484" s="52">
        <v>45044.709594907421</v>
      </c>
      <c r="J7484" s="50">
        <v>126</v>
      </c>
      <c r="K7484" s="51">
        <v>45044.95</v>
      </c>
      <c r="L7484" s="53"/>
      <c r="M7484" s="54">
        <v>1</v>
      </c>
    </row>
    <row r="7485" spans="2:13" x14ac:dyDescent="0.3">
      <c r="B7485" s="49">
        <v>26328</v>
      </c>
      <c r="C7485" s="50">
        <v>1251</v>
      </c>
      <c r="D7485" s="50" t="str">
        <f>VLOOKUP(Table8[[#This Row],[CustomerID]],Table15[[#All],[CustomerID]:[Company Name]],2,FALSE)</f>
        <v>Watches by Gosh</v>
      </c>
      <c r="E7485" s="51">
        <v>45044</v>
      </c>
      <c r="F7485" s="50">
        <v>1</v>
      </c>
      <c r="G7485" s="50" t="str">
        <f>VLOOKUP(Table8[[#This Row],[ProductID]],Table12[[#All],[ProductID]:[ProductFullName]],3,FALSE)</f>
        <v>Product A</v>
      </c>
      <c r="H7485" s="50">
        <v>5</v>
      </c>
      <c r="I7485" s="52">
        <v>45044.726597222238</v>
      </c>
      <c r="J7485" s="50">
        <v>133</v>
      </c>
      <c r="K7485" s="51">
        <v>45044.95</v>
      </c>
      <c r="L7485" s="53"/>
      <c r="M7485" s="54">
        <v>1</v>
      </c>
    </row>
    <row r="7486" spans="2:13" x14ac:dyDescent="0.3">
      <c r="B7486" s="49">
        <v>26329</v>
      </c>
      <c r="C7486" s="50">
        <v>489</v>
      </c>
      <c r="D7486" s="50" t="str">
        <f>VLOOKUP(Table8[[#This Row],[CustomerID]],Table15[[#All],[CustomerID]:[Company Name]],2,FALSE)</f>
        <v>Downtown Dollar</v>
      </c>
      <c r="E7486" s="51">
        <v>45047</v>
      </c>
      <c r="F7486" s="50">
        <v>3</v>
      </c>
      <c r="G7486" s="50" t="str">
        <f>VLOOKUP(Table8[[#This Row],[ProductID]],Table12[[#All],[ProductID]:[ProductFullName]],3,FALSE)</f>
        <v>Product C</v>
      </c>
      <c r="H7486" s="50">
        <v>7</v>
      </c>
      <c r="I7486" s="52">
        <v>45047.333333333336</v>
      </c>
      <c r="J7486" s="50">
        <v>111</v>
      </c>
      <c r="K7486" s="51">
        <v>45047.970833333333</v>
      </c>
      <c r="L7486" s="53"/>
      <c r="M7486" s="54">
        <v>1</v>
      </c>
    </row>
    <row r="7487" spans="2:13" x14ac:dyDescent="0.3">
      <c r="B7487" s="49">
        <v>26330</v>
      </c>
      <c r="C7487" s="50">
        <v>1236</v>
      </c>
      <c r="D7487" s="50" t="str">
        <f>VLOOKUP(Table8[[#This Row],[CustomerID]],Table15[[#All],[CustomerID]:[Company Name]],2,FALSE)</f>
        <v>T.A.G Sales Ltd</v>
      </c>
      <c r="E7487" s="51">
        <v>45047</v>
      </c>
      <c r="F7487" s="50">
        <v>6</v>
      </c>
      <c r="G7487" s="50" t="str">
        <f>VLOOKUP(Table8[[#This Row],[ProductID]],Table12[[#All],[ProductID]:[ProductFullName]],3,FALSE)</f>
        <v>Product F</v>
      </c>
      <c r="H7487" s="50">
        <v>6</v>
      </c>
      <c r="I7487" s="52">
        <v>45047.34337962963</v>
      </c>
      <c r="J7487" s="50">
        <v>120</v>
      </c>
      <c r="K7487" s="51">
        <v>45047.970833333333</v>
      </c>
      <c r="L7487" s="53"/>
      <c r="M7487" s="54">
        <v>1</v>
      </c>
    </row>
    <row r="7488" spans="2:13" x14ac:dyDescent="0.3">
      <c r="B7488" s="49">
        <v>26331</v>
      </c>
      <c r="C7488" s="50">
        <v>1323</v>
      </c>
      <c r="D7488" s="50" t="str">
        <f>VLOOKUP(Table8[[#This Row],[CustomerID]],Table15[[#All],[CustomerID]:[Company Name]],2,FALSE)</f>
        <v>Far East Watchcases Inc</v>
      </c>
      <c r="E7488" s="51">
        <v>45047</v>
      </c>
      <c r="F7488" s="50">
        <v>2</v>
      </c>
      <c r="G7488" s="50" t="str">
        <f>VLOOKUP(Table8[[#This Row],[ProductID]],Table12[[#All],[ProductID]:[ProductFullName]],3,FALSE)</f>
        <v>Product B</v>
      </c>
      <c r="H7488" s="50">
        <v>3</v>
      </c>
      <c r="I7488" s="52">
        <v>45047.35434027778</v>
      </c>
      <c r="J7488" s="50">
        <v>119</v>
      </c>
      <c r="K7488" s="51">
        <v>45047.970833333333</v>
      </c>
      <c r="L7488" s="53"/>
      <c r="M7488" s="54">
        <v>1</v>
      </c>
    </row>
    <row r="7489" spans="2:13" x14ac:dyDescent="0.3">
      <c r="B7489" s="49">
        <v>26332</v>
      </c>
      <c r="C7489" s="50">
        <v>1295</v>
      </c>
      <c r="D7489" s="50" t="str">
        <f>VLOOKUP(Table8[[#This Row],[CustomerID]],Table15[[#All],[CustomerID]:[Company Name]],2,FALSE)</f>
        <v>Jerico Marking Services</v>
      </c>
      <c r="E7489" s="51">
        <v>45047</v>
      </c>
      <c r="F7489" s="50">
        <v>6</v>
      </c>
      <c r="G7489" s="50" t="str">
        <f>VLOOKUP(Table8[[#This Row],[ProductID]],Table12[[#All],[ProductID]:[ProductFullName]],3,FALSE)</f>
        <v>Product F</v>
      </c>
      <c r="H7489" s="50">
        <v>5</v>
      </c>
      <c r="I7489" s="52">
        <v>45047.366400462968</v>
      </c>
      <c r="J7489" s="50">
        <v>130</v>
      </c>
      <c r="K7489" s="51">
        <v>45047.970833333333</v>
      </c>
      <c r="L7489" s="53"/>
      <c r="M7489" s="54">
        <v>1</v>
      </c>
    </row>
    <row r="7490" spans="2:13" x14ac:dyDescent="0.3">
      <c r="B7490" s="49">
        <v>26333</v>
      </c>
      <c r="C7490" s="50">
        <v>615</v>
      </c>
      <c r="D7490" s="50" t="str">
        <f>VLOOKUP(Table8[[#This Row],[CustomerID]],Table15[[#All],[CustomerID]:[Company Name]],2,FALSE)</f>
        <v>Sylvan Lake Value Drug Mart</v>
      </c>
      <c r="E7490" s="51">
        <v>45047</v>
      </c>
      <c r="F7490" s="50">
        <v>5</v>
      </c>
      <c r="G7490" s="50" t="str">
        <f>VLOOKUP(Table8[[#This Row],[ProductID]],Table12[[#All],[ProductID]:[ProductFullName]],3,FALSE)</f>
        <v>Product E</v>
      </c>
      <c r="H7490" s="50">
        <v>6</v>
      </c>
      <c r="I7490" s="52">
        <v>45047.376539351855</v>
      </c>
      <c r="J7490" s="50">
        <v>108</v>
      </c>
      <c r="K7490" s="51">
        <v>45047.970833333333</v>
      </c>
      <c r="L7490" s="53"/>
      <c r="M7490" s="54">
        <v>1</v>
      </c>
    </row>
    <row r="7491" spans="2:13" x14ac:dyDescent="0.3">
      <c r="B7491" s="49">
        <v>26334</v>
      </c>
      <c r="C7491" s="50">
        <v>1206</v>
      </c>
      <c r="D7491" s="50" t="str">
        <f>VLOOKUP(Table8[[#This Row],[CustomerID]],Table15[[#All],[CustomerID]:[Company Name]],2,FALSE)</f>
        <v>JW Baumann</v>
      </c>
      <c r="E7491" s="51">
        <v>45047</v>
      </c>
      <c r="F7491" s="50">
        <v>6</v>
      </c>
      <c r="G7491" s="50" t="str">
        <f>VLOOKUP(Table8[[#This Row],[ProductID]],Table12[[#All],[ProductID]:[ProductFullName]],3,FALSE)</f>
        <v>Product F</v>
      </c>
      <c r="H7491" s="50">
        <v>7</v>
      </c>
      <c r="I7491" s="52">
        <v>45047.385543981487</v>
      </c>
      <c r="J7491" s="50">
        <v>123</v>
      </c>
      <c r="K7491" s="51">
        <v>45047.970833333333</v>
      </c>
      <c r="L7491" s="53"/>
      <c r="M7491" s="54">
        <v>1</v>
      </c>
    </row>
    <row r="7492" spans="2:13" x14ac:dyDescent="0.3">
      <c r="B7492" s="49">
        <v>26335</v>
      </c>
      <c r="C7492" s="50">
        <v>83</v>
      </c>
      <c r="D7492" s="50" t="str">
        <f>VLOOKUP(Table8[[#This Row],[CustomerID]],Table15[[#All],[CustomerID]:[Company Name]],2,FALSE)</f>
        <v>Meadowlark Gift Shop</v>
      </c>
      <c r="E7492" s="51">
        <v>45047</v>
      </c>
      <c r="F7492" s="50">
        <v>4</v>
      </c>
      <c r="G7492" s="50" t="str">
        <f>VLOOKUP(Table8[[#This Row],[ProductID]],Table12[[#All],[ProductID]:[ProductFullName]],3,FALSE)</f>
        <v>Product D</v>
      </c>
      <c r="H7492" s="50">
        <v>4</v>
      </c>
      <c r="I7492" s="52">
        <v>45047.39815972223</v>
      </c>
      <c r="J7492" s="50">
        <v>128</v>
      </c>
      <c r="K7492" s="51">
        <v>45047.970833333333</v>
      </c>
      <c r="L7492" s="53"/>
      <c r="M7492" s="54">
        <v>1</v>
      </c>
    </row>
    <row r="7493" spans="2:13" x14ac:dyDescent="0.3">
      <c r="B7493" s="49">
        <v>26336</v>
      </c>
      <c r="C7493" s="50">
        <v>632</v>
      </c>
      <c r="D7493" s="50" t="str">
        <f>VLOOKUP(Table8[[#This Row],[CustomerID]],Table15[[#All],[CustomerID]:[Company Name]],2,FALSE)</f>
        <v>VALLEY HOUSE OF FLOWERS LTD</v>
      </c>
      <c r="E7493" s="51">
        <v>45047</v>
      </c>
      <c r="F7493" s="50">
        <v>6</v>
      </c>
      <c r="G7493" s="50" t="str">
        <f>VLOOKUP(Table8[[#This Row],[ProductID]],Table12[[#All],[ProductID]:[ProductFullName]],3,FALSE)</f>
        <v>Product F</v>
      </c>
      <c r="H7493" s="50">
        <v>6</v>
      </c>
      <c r="I7493" s="52">
        <v>45047.407314814824</v>
      </c>
      <c r="J7493" s="50">
        <v>130</v>
      </c>
      <c r="K7493" s="51">
        <v>45047.970833333333</v>
      </c>
      <c r="L7493" s="53"/>
      <c r="M7493" s="54">
        <v>1</v>
      </c>
    </row>
    <row r="7494" spans="2:13" x14ac:dyDescent="0.3">
      <c r="B7494" s="49">
        <v>26337</v>
      </c>
      <c r="C7494" s="50">
        <v>321</v>
      </c>
      <c r="D7494" s="50" t="str">
        <f>VLOOKUP(Table8[[#This Row],[CustomerID]],Table15[[#All],[CustomerID]:[Company Name]],2,FALSE)</f>
        <v>A.W. BROCK</v>
      </c>
      <c r="E7494" s="51">
        <v>45047</v>
      </c>
      <c r="F7494" s="50">
        <v>1</v>
      </c>
      <c r="G7494" s="50" t="str">
        <f>VLOOKUP(Table8[[#This Row],[ProductID]],Table12[[#All],[ProductID]:[ProductFullName]],3,FALSE)</f>
        <v>Product A</v>
      </c>
      <c r="H7494" s="50">
        <v>2</v>
      </c>
      <c r="I7494" s="52">
        <v>45047.418333333342</v>
      </c>
      <c r="J7494" s="50">
        <v>120</v>
      </c>
      <c r="K7494" s="51">
        <v>45047.970833333333</v>
      </c>
      <c r="L7494" s="53"/>
      <c r="M7494" s="54">
        <v>1</v>
      </c>
    </row>
    <row r="7495" spans="2:13" x14ac:dyDescent="0.3">
      <c r="B7495" s="49">
        <v>26338</v>
      </c>
      <c r="C7495" s="50">
        <v>1276</v>
      </c>
      <c r="D7495" s="50" t="str">
        <f>VLOOKUP(Table8[[#This Row],[CustomerID]],Table15[[#All],[CustomerID]:[Company Name]],2,FALSE)</f>
        <v>Wild Wild West Gambling Hall &amp; Hotel</v>
      </c>
      <c r="E7495" s="51">
        <v>45047</v>
      </c>
      <c r="F7495" s="50">
        <v>1</v>
      </c>
      <c r="G7495" s="50" t="str">
        <f>VLOOKUP(Table8[[#This Row],[ProductID]],Table12[[#All],[ProductID]:[ProductFullName]],3,FALSE)</f>
        <v>Product A</v>
      </c>
      <c r="H7495" s="50">
        <v>6</v>
      </c>
      <c r="I7495" s="52">
        <v>45047.433888888896</v>
      </c>
      <c r="J7495" s="50">
        <v>113</v>
      </c>
      <c r="K7495" s="51">
        <v>45047.970833333333</v>
      </c>
      <c r="L7495" s="53"/>
      <c r="M7495" s="54">
        <v>1</v>
      </c>
    </row>
    <row r="7496" spans="2:13" x14ac:dyDescent="0.3">
      <c r="B7496" s="49">
        <v>26339</v>
      </c>
      <c r="C7496" s="50">
        <v>97</v>
      </c>
      <c r="D7496" s="50" t="str">
        <f>VLOOKUP(Table8[[#This Row],[CustomerID]],Table15[[#All],[CustomerID]:[Company Name]],2,FALSE)</f>
        <v>LE TEMPS D'AIMER</v>
      </c>
      <c r="E7496" s="51">
        <v>45047</v>
      </c>
      <c r="F7496" s="50">
        <v>4</v>
      </c>
      <c r="G7496" s="50" t="str">
        <f>VLOOKUP(Table8[[#This Row],[ProductID]],Table12[[#All],[ProductID]:[ProductFullName]],3,FALSE)</f>
        <v>Product D</v>
      </c>
      <c r="H7496" s="50">
        <v>6</v>
      </c>
      <c r="I7496" s="52">
        <v>45047.44362268519</v>
      </c>
      <c r="J7496" s="50">
        <v>119</v>
      </c>
      <c r="K7496" s="51">
        <v>45047.970833333333</v>
      </c>
      <c r="L7496" s="53"/>
      <c r="M7496" s="54">
        <v>1</v>
      </c>
    </row>
    <row r="7497" spans="2:13" x14ac:dyDescent="0.3">
      <c r="B7497" s="49">
        <v>26340</v>
      </c>
      <c r="C7497" s="50">
        <v>554</v>
      </c>
      <c r="D7497" s="50" t="str">
        <f>VLOOKUP(Table8[[#This Row],[CustomerID]],Table15[[#All],[CustomerID]:[Company Name]],2,FALSE)</f>
        <v>Hallmark</v>
      </c>
      <c r="E7497" s="51">
        <v>45047</v>
      </c>
      <c r="F7497" s="50">
        <v>1</v>
      </c>
      <c r="G7497" s="50" t="str">
        <f>VLOOKUP(Table8[[#This Row],[ProductID]],Table12[[#All],[ProductID]:[ProductFullName]],3,FALSE)</f>
        <v>Product A</v>
      </c>
      <c r="H7497" s="50">
        <v>6</v>
      </c>
      <c r="I7497" s="52">
        <v>45047.455763888895</v>
      </c>
      <c r="J7497" s="50">
        <v>106</v>
      </c>
      <c r="K7497" s="51">
        <v>45047.970833333333</v>
      </c>
      <c r="L7497" s="53"/>
      <c r="M7497" s="54">
        <v>1</v>
      </c>
    </row>
    <row r="7498" spans="2:13" x14ac:dyDescent="0.3">
      <c r="B7498" s="49">
        <v>26341</v>
      </c>
      <c r="C7498" s="50">
        <v>1284</v>
      </c>
      <c r="D7498" s="50" t="str">
        <f>VLOOKUP(Table8[[#This Row],[CustomerID]],Table15[[#All],[CustomerID]:[Company Name]],2,FALSE)</f>
        <v>Creative Elegance</v>
      </c>
      <c r="E7498" s="51">
        <v>45047</v>
      </c>
      <c r="F7498" s="50">
        <v>2</v>
      </c>
      <c r="G7498" s="50" t="str">
        <f>VLOOKUP(Table8[[#This Row],[ProductID]],Table12[[#All],[ProductID]:[ProductFullName]],3,FALSE)</f>
        <v>Product B</v>
      </c>
      <c r="H7498" s="50">
        <v>4</v>
      </c>
      <c r="I7498" s="52">
        <v>45047.46643518519</v>
      </c>
      <c r="J7498" s="50">
        <v>112</v>
      </c>
      <c r="K7498" s="51">
        <v>45047.970833333333</v>
      </c>
      <c r="L7498" s="53"/>
      <c r="M7498" s="54">
        <v>1</v>
      </c>
    </row>
    <row r="7499" spans="2:13" x14ac:dyDescent="0.3">
      <c r="B7499" s="49">
        <v>26342</v>
      </c>
      <c r="C7499" s="50">
        <v>745</v>
      </c>
      <c r="D7499" s="50" t="str">
        <f>VLOOKUP(Table8[[#This Row],[CustomerID]],Table15[[#All],[CustomerID]:[Company Name]],2,FALSE)</f>
        <v>Originals On Mackenzie</v>
      </c>
      <c r="E7499" s="51">
        <v>45047</v>
      </c>
      <c r="F7499" s="50">
        <v>5</v>
      </c>
      <c r="G7499" s="50" t="str">
        <f>VLOOKUP(Table8[[#This Row],[ProductID]],Table12[[#All],[ProductID]:[ProductFullName]],3,FALSE)</f>
        <v>Product E</v>
      </c>
      <c r="H7499" s="50">
        <v>7</v>
      </c>
      <c r="I7499" s="52">
        <v>45047.480300925934</v>
      </c>
      <c r="J7499" s="50">
        <v>132</v>
      </c>
      <c r="K7499" s="51">
        <v>45047.970833333333</v>
      </c>
      <c r="L7499" s="53"/>
      <c r="M7499" s="54">
        <v>1</v>
      </c>
    </row>
    <row r="7500" spans="2:13" x14ac:dyDescent="0.3">
      <c r="B7500" s="49">
        <v>26343</v>
      </c>
      <c r="C7500" s="50">
        <v>1107</v>
      </c>
      <c r="D7500" s="50" t="str">
        <f>VLOOKUP(Table8[[#This Row],[CustomerID]],Table15[[#All],[CustomerID]:[Company Name]],2,FALSE)</f>
        <v>Cinmar</v>
      </c>
      <c r="E7500" s="51">
        <v>45047</v>
      </c>
      <c r="F7500" s="50">
        <v>4</v>
      </c>
      <c r="G7500" s="50" t="str">
        <f>VLOOKUP(Table8[[#This Row],[ProductID]],Table12[[#All],[ProductID]:[ProductFullName]],3,FALSE)</f>
        <v>Product D</v>
      </c>
      <c r="H7500" s="50">
        <v>5</v>
      </c>
      <c r="I7500" s="52">
        <v>45047.49096064816</v>
      </c>
      <c r="J7500" s="50">
        <v>120</v>
      </c>
      <c r="K7500" s="51">
        <v>45047.970833333333</v>
      </c>
      <c r="L7500" s="53"/>
      <c r="M7500" s="54">
        <v>1</v>
      </c>
    </row>
    <row r="7501" spans="2:13" x14ac:dyDescent="0.3">
      <c r="B7501" s="49">
        <v>26344</v>
      </c>
      <c r="C7501" s="50">
        <v>1242</v>
      </c>
      <c r="D7501" s="50" t="str">
        <f>VLOOKUP(Table8[[#This Row],[CustomerID]],Table15[[#All],[CustomerID]:[Company Name]],2,FALSE)</f>
        <v>Posie Patch</v>
      </c>
      <c r="E7501" s="51">
        <v>45047</v>
      </c>
      <c r="F7501" s="50">
        <v>6</v>
      </c>
      <c r="G7501" s="50" t="str">
        <f>VLOOKUP(Table8[[#This Row],[ProductID]],Table12[[#All],[ProductID]:[ProductFullName]],3,FALSE)</f>
        <v>Product F</v>
      </c>
      <c r="H7501" s="50">
        <v>6</v>
      </c>
      <c r="I7501" s="52">
        <v>45047.504189814827</v>
      </c>
      <c r="J7501" s="50">
        <v>134</v>
      </c>
      <c r="K7501" s="51">
        <v>45047.970833333333</v>
      </c>
      <c r="L7501" s="53"/>
      <c r="M7501" s="54">
        <v>1</v>
      </c>
    </row>
    <row r="7502" spans="2:13" x14ac:dyDescent="0.3">
      <c r="B7502" s="49">
        <v>26345</v>
      </c>
      <c r="C7502" s="50">
        <v>1309</v>
      </c>
      <c r="D7502" s="50" t="str">
        <f>VLOOKUP(Table8[[#This Row],[CustomerID]],Table15[[#All],[CustomerID]:[Company Name]],2,FALSE)</f>
        <v>Starcrest Products of California Inc</v>
      </c>
      <c r="E7502" s="51">
        <v>45047</v>
      </c>
      <c r="F7502" s="50">
        <v>4</v>
      </c>
      <c r="G7502" s="50" t="str">
        <f>VLOOKUP(Table8[[#This Row],[ProductID]],Table12[[#All],[ProductID]:[ProductFullName]],3,FALSE)</f>
        <v>Product D</v>
      </c>
      <c r="H7502" s="50">
        <v>2</v>
      </c>
      <c r="I7502" s="52">
        <v>45047.514421296306</v>
      </c>
      <c r="J7502" s="50">
        <v>117</v>
      </c>
      <c r="K7502" s="51">
        <v>45047.970833333333</v>
      </c>
      <c r="L7502" s="53"/>
      <c r="M7502" s="54">
        <v>1</v>
      </c>
    </row>
    <row r="7503" spans="2:13" x14ac:dyDescent="0.3">
      <c r="B7503" s="49">
        <v>26346</v>
      </c>
      <c r="C7503" s="50">
        <v>673</v>
      </c>
      <c r="D7503" s="50" t="str">
        <f>VLOOKUP(Table8[[#This Row],[CustomerID]],Table15[[#All],[CustomerID]:[Company Name]],2,FALSE)</f>
        <v>Pharmasave - 250</v>
      </c>
      <c r="E7503" s="51">
        <v>45047</v>
      </c>
      <c r="F7503" s="50">
        <v>5</v>
      </c>
      <c r="G7503" s="50" t="str">
        <f>VLOOKUP(Table8[[#This Row],[ProductID]],Table12[[#All],[ProductID]:[ProductFullName]],3,FALSE)</f>
        <v>Product E</v>
      </c>
      <c r="H7503" s="50">
        <v>3</v>
      </c>
      <c r="I7503" s="52">
        <v>45047.528506944451</v>
      </c>
      <c r="J7503" s="50">
        <v>108</v>
      </c>
      <c r="K7503" s="51">
        <v>45047.970833333333</v>
      </c>
      <c r="L7503" s="53"/>
      <c r="M7503" s="54">
        <v>1</v>
      </c>
    </row>
    <row r="7504" spans="2:13" x14ac:dyDescent="0.3">
      <c r="B7504" s="49">
        <v>26347</v>
      </c>
      <c r="C7504" s="50">
        <v>392</v>
      </c>
      <c r="D7504" s="50" t="str">
        <f>VLOOKUP(Table8[[#This Row],[CustomerID]],Table15[[#All],[CustomerID]:[Company Name]],2,FALSE)</f>
        <v>Paul Marley IDA</v>
      </c>
      <c r="E7504" s="51">
        <v>45047</v>
      </c>
      <c r="F7504" s="50">
        <v>5</v>
      </c>
      <c r="G7504" s="50" t="str">
        <f>VLOOKUP(Table8[[#This Row],[ProductID]],Table12[[#All],[ProductID]:[ProductFullName]],3,FALSE)</f>
        <v>Product E</v>
      </c>
      <c r="H7504" s="50">
        <v>4</v>
      </c>
      <c r="I7504" s="52">
        <v>45047.541550925933</v>
      </c>
      <c r="J7504" s="50">
        <v>107</v>
      </c>
      <c r="K7504" s="51">
        <v>45047.970833333333</v>
      </c>
      <c r="L7504" s="53"/>
      <c r="M7504" s="54">
        <v>1</v>
      </c>
    </row>
    <row r="7505" spans="2:13" x14ac:dyDescent="0.3">
      <c r="B7505" s="49">
        <v>26348</v>
      </c>
      <c r="C7505" s="50">
        <v>414</v>
      </c>
      <c r="D7505" s="50" t="str">
        <f>VLOOKUP(Table8[[#This Row],[CustomerID]],Table15[[#All],[CustomerID]:[Company Name]],2,FALSE)</f>
        <v>GIFT MILL</v>
      </c>
      <c r="E7505" s="51">
        <v>45047</v>
      </c>
      <c r="F7505" s="50">
        <v>1</v>
      </c>
      <c r="G7505" s="50" t="str">
        <f>VLOOKUP(Table8[[#This Row],[ProductID]],Table12[[#All],[ProductID]:[ProductFullName]],3,FALSE)</f>
        <v>Product A</v>
      </c>
      <c r="H7505" s="50">
        <v>3</v>
      </c>
      <c r="I7505" s="52">
        <v>45047.557129629633</v>
      </c>
      <c r="J7505" s="50">
        <v>118</v>
      </c>
      <c r="K7505" s="51">
        <v>45047.970833333333</v>
      </c>
      <c r="L7505" s="53"/>
      <c r="M7505" s="54">
        <v>1</v>
      </c>
    </row>
    <row r="7506" spans="2:13" x14ac:dyDescent="0.3">
      <c r="B7506" s="49">
        <v>26349</v>
      </c>
      <c r="C7506" s="50">
        <v>1372</v>
      </c>
      <c r="D7506" s="50" t="str">
        <f>VLOOKUP(Table8[[#This Row],[CustomerID]],Table15[[#All],[CustomerID]:[Company Name]],2,FALSE)</f>
        <v>Corrington's Alaskan Ivory</v>
      </c>
      <c r="E7506" s="51">
        <v>45047</v>
      </c>
      <c r="F7506" s="50">
        <v>2</v>
      </c>
      <c r="G7506" s="50" t="str">
        <f>VLOOKUP(Table8[[#This Row],[ProductID]],Table12[[#All],[ProductID]:[ProductFullName]],3,FALSE)</f>
        <v>Product B</v>
      </c>
      <c r="H7506" s="50">
        <v>2</v>
      </c>
      <c r="I7506" s="52">
        <v>45047.568703703706</v>
      </c>
      <c r="J7506" s="50">
        <v>113</v>
      </c>
      <c r="K7506" s="51">
        <v>45047.970833333333</v>
      </c>
      <c r="L7506" s="53"/>
      <c r="M7506" s="54">
        <v>1</v>
      </c>
    </row>
    <row r="7507" spans="2:13" x14ac:dyDescent="0.3">
      <c r="B7507" s="49">
        <v>26350</v>
      </c>
      <c r="C7507" s="50">
        <v>1069</v>
      </c>
      <c r="D7507" s="50" t="str">
        <f>VLOOKUP(Table8[[#This Row],[CustomerID]],Table15[[#All],[CustomerID]:[Company Name]],2,FALSE)</f>
        <v>Its Magic</v>
      </c>
      <c r="E7507" s="51">
        <v>45047</v>
      </c>
      <c r="F7507" s="50">
        <v>1</v>
      </c>
      <c r="G7507" s="50" t="str">
        <f>VLOOKUP(Table8[[#This Row],[ProductID]],Table12[[#All],[ProductID]:[ProductFullName]],3,FALSE)</f>
        <v>Product A</v>
      </c>
      <c r="H7507" s="50">
        <v>5</v>
      </c>
      <c r="I7507" s="52">
        <v>45047.584756944445</v>
      </c>
      <c r="J7507" s="50">
        <v>129</v>
      </c>
      <c r="K7507" s="51">
        <v>45047.970833333333</v>
      </c>
      <c r="L7507" s="53"/>
      <c r="M7507" s="54">
        <v>1</v>
      </c>
    </row>
    <row r="7508" spans="2:13" x14ac:dyDescent="0.3">
      <c r="B7508" s="49">
        <v>26351</v>
      </c>
      <c r="C7508" s="50">
        <v>1210</v>
      </c>
      <c r="D7508" s="50" t="str">
        <f>VLOOKUP(Table8[[#This Row],[CustomerID]],Table15[[#All],[CustomerID]:[Company Name]],2,FALSE)</f>
        <v>Jared Floral Shoppe</v>
      </c>
      <c r="E7508" s="51">
        <v>45047</v>
      </c>
      <c r="F7508" s="50">
        <v>6</v>
      </c>
      <c r="G7508" s="50" t="str">
        <f>VLOOKUP(Table8[[#This Row],[ProductID]],Table12[[#All],[ProductID]:[ProductFullName]],3,FALSE)</f>
        <v>Product F</v>
      </c>
      <c r="H7508" s="50">
        <v>3</v>
      </c>
      <c r="I7508" s="52">
        <v>45047.594629629632</v>
      </c>
      <c r="J7508" s="50">
        <v>125</v>
      </c>
      <c r="K7508" s="51">
        <v>45047.970833333333</v>
      </c>
      <c r="L7508" s="53"/>
      <c r="M7508" s="54">
        <v>1</v>
      </c>
    </row>
    <row r="7509" spans="2:13" x14ac:dyDescent="0.3">
      <c r="B7509" s="49">
        <v>26352</v>
      </c>
      <c r="C7509" s="50">
        <v>364</v>
      </c>
      <c r="D7509" s="50" t="str">
        <f>VLOOKUP(Table8[[#This Row],[CustomerID]],Table15[[#All],[CustomerID]:[Company Name]],2,FALSE)</f>
        <v>Rexall Pharmacy - 6916</v>
      </c>
      <c r="E7509" s="51">
        <v>45047</v>
      </c>
      <c r="F7509" s="50">
        <v>1</v>
      </c>
      <c r="G7509" s="50" t="str">
        <f>VLOOKUP(Table8[[#This Row],[ProductID]],Table12[[#All],[ProductID]:[ProductFullName]],3,FALSE)</f>
        <v>Product A</v>
      </c>
      <c r="H7509" s="50">
        <v>6</v>
      </c>
      <c r="I7509" s="52">
        <v>45047.604398148149</v>
      </c>
      <c r="J7509" s="50">
        <v>117</v>
      </c>
      <c r="K7509" s="51">
        <v>45047.970833333333</v>
      </c>
      <c r="L7509" s="53"/>
      <c r="M7509" s="54">
        <v>1</v>
      </c>
    </row>
    <row r="7510" spans="2:13" x14ac:dyDescent="0.3">
      <c r="B7510" s="49">
        <v>26353</v>
      </c>
      <c r="C7510" s="50">
        <v>1387</v>
      </c>
      <c r="D7510" s="50" t="str">
        <f>VLOOKUP(Table8[[#This Row],[CustomerID]],Table15[[#All],[CustomerID]:[Company Name]],2,FALSE)</f>
        <v>Dollywood</v>
      </c>
      <c r="E7510" s="51">
        <v>45047</v>
      </c>
      <c r="F7510" s="50">
        <v>2</v>
      </c>
      <c r="G7510" s="50" t="str">
        <f>VLOOKUP(Table8[[#This Row],[ProductID]],Table12[[#All],[ProductID]:[ProductFullName]],3,FALSE)</f>
        <v>Product B</v>
      </c>
      <c r="H7510" s="50">
        <v>6</v>
      </c>
      <c r="I7510" s="52">
        <v>45047.615451388891</v>
      </c>
      <c r="J7510" s="50">
        <v>119</v>
      </c>
      <c r="K7510" s="51">
        <v>45047.970833333333</v>
      </c>
      <c r="L7510" s="53"/>
      <c r="M7510" s="54">
        <v>1</v>
      </c>
    </row>
    <row r="7511" spans="2:13" x14ac:dyDescent="0.3">
      <c r="B7511" s="49">
        <v>26354</v>
      </c>
      <c r="C7511" s="50">
        <v>882</v>
      </c>
      <c r="D7511" s="50" t="str">
        <f>VLOOKUP(Table8[[#This Row],[CustomerID]],Table15[[#All],[CustomerID]:[Company Name]],2,FALSE)</f>
        <v>A B C Toys</v>
      </c>
      <c r="E7511" s="51">
        <v>45047</v>
      </c>
      <c r="F7511" s="50">
        <v>1</v>
      </c>
      <c r="G7511" s="50" t="str">
        <f>VLOOKUP(Table8[[#This Row],[ProductID]],Table12[[#All],[ProductID]:[ProductFullName]],3,FALSE)</f>
        <v>Product A</v>
      </c>
      <c r="H7511" s="50">
        <v>3</v>
      </c>
      <c r="I7511" s="52">
        <v>45047.626238425924</v>
      </c>
      <c r="J7511" s="50">
        <v>110</v>
      </c>
      <c r="K7511" s="51">
        <v>45047.970833333333</v>
      </c>
      <c r="L7511" s="53"/>
      <c r="M7511" s="54">
        <v>1</v>
      </c>
    </row>
    <row r="7512" spans="2:13" x14ac:dyDescent="0.3">
      <c r="B7512" s="49">
        <v>26355</v>
      </c>
      <c r="C7512" s="50">
        <v>138</v>
      </c>
      <c r="D7512" s="50" t="str">
        <f>VLOOKUP(Table8[[#This Row],[CustomerID]],Table15[[#All],[CustomerID]:[Company Name]],2,FALSE)</f>
        <v>SDM - 0632</v>
      </c>
      <c r="E7512" s="51">
        <v>45047</v>
      </c>
      <c r="F7512" s="50">
        <v>3</v>
      </c>
      <c r="G7512" s="50" t="str">
        <f>VLOOKUP(Table8[[#This Row],[ProductID]],Table12[[#All],[ProductID]:[ProductFullName]],3,FALSE)</f>
        <v>Product C</v>
      </c>
      <c r="H7512" s="50">
        <v>3</v>
      </c>
      <c r="I7512" s="52">
        <v>45047.639039351852</v>
      </c>
      <c r="J7512" s="50">
        <v>134</v>
      </c>
      <c r="K7512" s="51">
        <v>45047.970833333333</v>
      </c>
      <c r="L7512" s="53"/>
      <c r="M7512" s="54">
        <v>1</v>
      </c>
    </row>
    <row r="7513" spans="2:13" x14ac:dyDescent="0.3">
      <c r="B7513" s="49">
        <v>26356</v>
      </c>
      <c r="C7513" s="50">
        <v>920</v>
      </c>
      <c r="D7513" s="50" t="str">
        <f>VLOOKUP(Table8[[#This Row],[CustomerID]],Table15[[#All],[CustomerID]:[Company Name]],2,FALSE)</f>
        <v>Mohawk Ltd</v>
      </c>
      <c r="E7513" s="51">
        <v>45047</v>
      </c>
      <c r="F7513" s="50">
        <v>1</v>
      </c>
      <c r="G7513" s="50" t="str">
        <f>VLOOKUP(Table8[[#This Row],[ProductID]],Table12[[#All],[ProductID]:[ProductFullName]],3,FALSE)</f>
        <v>Product A</v>
      </c>
      <c r="H7513" s="50">
        <v>3</v>
      </c>
      <c r="I7513" s="52">
        <v>45047.649444444447</v>
      </c>
      <c r="J7513" s="50">
        <v>111</v>
      </c>
      <c r="K7513" s="51">
        <v>45047.970833333333</v>
      </c>
      <c r="L7513" s="53"/>
      <c r="M7513" s="54">
        <v>1</v>
      </c>
    </row>
    <row r="7514" spans="2:13" x14ac:dyDescent="0.3">
      <c r="B7514" s="49">
        <v>26357</v>
      </c>
      <c r="C7514" s="50">
        <v>217</v>
      </c>
      <c r="D7514" s="50" t="str">
        <f>VLOOKUP(Table8[[#This Row],[CustomerID]],Table15[[#All],[CustomerID]:[Company Name]],2,FALSE)</f>
        <v>Shoppers Drug Mart -0795</v>
      </c>
      <c r="E7514" s="51">
        <v>45047</v>
      </c>
      <c r="F7514" s="50">
        <v>1</v>
      </c>
      <c r="G7514" s="50" t="str">
        <f>VLOOKUP(Table8[[#This Row],[ProductID]],Table12[[#All],[ProductID]:[ProductFullName]],3,FALSE)</f>
        <v>Product A</v>
      </c>
      <c r="H7514" s="50">
        <v>2</v>
      </c>
      <c r="I7514" s="52">
        <v>45047.665625000001</v>
      </c>
      <c r="J7514" s="50">
        <v>130</v>
      </c>
      <c r="K7514" s="51">
        <v>45047.970833333333</v>
      </c>
      <c r="L7514" s="53"/>
      <c r="M7514" s="54">
        <v>1</v>
      </c>
    </row>
    <row r="7515" spans="2:13" x14ac:dyDescent="0.3">
      <c r="B7515" s="49">
        <v>26358</v>
      </c>
      <c r="C7515" s="50">
        <v>820</v>
      </c>
      <c r="D7515" s="50" t="str">
        <f>VLOOKUP(Table8[[#This Row],[CustomerID]],Table15[[#All],[CustomerID]:[Company Name]],2,FALSE)</f>
        <v>Masonic Healthcare Center</v>
      </c>
      <c r="E7515" s="51">
        <v>45047</v>
      </c>
      <c r="F7515" s="50">
        <v>6</v>
      </c>
      <c r="G7515" s="50" t="str">
        <f>VLOOKUP(Table8[[#This Row],[ProductID]],Table12[[#All],[ProductID]:[ProductFullName]],3,FALSE)</f>
        <v>Product F</v>
      </c>
      <c r="H7515" s="50">
        <v>7</v>
      </c>
      <c r="I7515" s="52">
        <v>45047.678449074076</v>
      </c>
      <c r="J7515" s="50">
        <v>121</v>
      </c>
      <c r="K7515" s="51">
        <v>45047.970833333333</v>
      </c>
      <c r="L7515" s="53"/>
      <c r="M7515" s="54">
        <v>1</v>
      </c>
    </row>
    <row r="7516" spans="2:13" x14ac:dyDescent="0.3">
      <c r="B7516" s="49">
        <v>26359</v>
      </c>
      <c r="C7516" s="50">
        <v>1138</v>
      </c>
      <c r="D7516" s="50" t="str">
        <f>VLOOKUP(Table8[[#This Row],[CustomerID]],Table15[[#All],[CustomerID]:[Company Name]],2,FALSE)</f>
        <v>H.P. Johnson Co. Inc.</v>
      </c>
      <c r="E7516" s="51">
        <v>45047</v>
      </c>
      <c r="F7516" s="50">
        <v>5</v>
      </c>
      <c r="G7516" s="50" t="str">
        <f>VLOOKUP(Table8[[#This Row],[ProductID]],Table12[[#All],[ProductID]:[ProductFullName]],3,FALSE)</f>
        <v>Product E</v>
      </c>
      <c r="H7516" s="50">
        <v>4</v>
      </c>
      <c r="I7516" s="52">
        <v>45047.690636574072</v>
      </c>
      <c r="J7516" s="50">
        <v>133</v>
      </c>
      <c r="K7516" s="51">
        <v>45047.970833333333</v>
      </c>
      <c r="L7516" s="53"/>
      <c r="M7516" s="54">
        <v>1</v>
      </c>
    </row>
    <row r="7517" spans="2:13" x14ac:dyDescent="0.3">
      <c r="B7517" s="49">
        <v>26360</v>
      </c>
      <c r="C7517" s="50">
        <v>856</v>
      </c>
      <c r="D7517" s="50" t="str">
        <f>VLOOKUP(Table8[[#This Row],[CustomerID]],Table15[[#All],[CustomerID]:[Company Name]],2,FALSE)</f>
        <v>Point Hardware &amp; Gift</v>
      </c>
      <c r="E7517" s="51">
        <v>45047</v>
      </c>
      <c r="F7517" s="50">
        <v>5</v>
      </c>
      <c r="G7517" s="50" t="str">
        <f>VLOOKUP(Table8[[#This Row],[ProductID]],Table12[[#All],[ProductID]:[ProductFullName]],3,FALSE)</f>
        <v>Product E</v>
      </c>
      <c r="H7517" s="50">
        <v>2</v>
      </c>
      <c r="I7517" s="52">
        <v>45047.699756944443</v>
      </c>
      <c r="J7517" s="50">
        <v>115</v>
      </c>
      <c r="K7517" s="51">
        <v>45047.970833333333</v>
      </c>
      <c r="L7517" s="53"/>
      <c r="M7517" s="54">
        <v>1</v>
      </c>
    </row>
    <row r="7518" spans="2:13" x14ac:dyDescent="0.3">
      <c r="B7518" s="49">
        <v>26361</v>
      </c>
      <c r="C7518" s="50">
        <v>302</v>
      </c>
      <c r="D7518" s="50" t="str">
        <f>VLOOKUP(Table8[[#This Row],[CustomerID]],Table15[[#All],[CustomerID]:[Company Name]],2,FALSE)</f>
        <v>Maple IDA</v>
      </c>
      <c r="E7518" s="51">
        <v>45048</v>
      </c>
      <c r="F7518" s="50">
        <v>4</v>
      </c>
      <c r="G7518" s="50" t="str">
        <f>VLOOKUP(Table8[[#This Row],[ProductID]],Table12[[#All],[ProductID]:[ProductFullName]],3,FALSE)</f>
        <v>Product D</v>
      </c>
      <c r="H7518" s="50">
        <v>4</v>
      </c>
      <c r="I7518" s="52">
        <v>45048.333333333336</v>
      </c>
      <c r="J7518" s="50">
        <v>127</v>
      </c>
      <c r="K7518" s="51">
        <v>45048.976388888892</v>
      </c>
      <c r="L7518" s="53"/>
      <c r="M7518" s="54">
        <v>1</v>
      </c>
    </row>
    <row r="7519" spans="2:13" x14ac:dyDescent="0.3">
      <c r="B7519" s="49">
        <v>26362</v>
      </c>
      <c r="C7519" s="50">
        <v>674</v>
      </c>
      <c r="D7519" s="50" t="str">
        <f>VLOOKUP(Table8[[#This Row],[CustomerID]],Table15[[#All],[CustomerID]:[Company Name]],2,FALSE)</f>
        <v>Natural Touches Gifts</v>
      </c>
      <c r="E7519" s="51">
        <v>45048</v>
      </c>
      <c r="F7519" s="50">
        <v>5</v>
      </c>
      <c r="G7519" s="50" t="str">
        <f>VLOOKUP(Table8[[#This Row],[ProductID]],Table12[[#All],[ProductID]:[ProductFullName]],3,FALSE)</f>
        <v>Product E</v>
      </c>
      <c r="H7519" s="50">
        <v>7</v>
      </c>
      <c r="I7519" s="52">
        <v>45048.349074074074</v>
      </c>
      <c r="J7519" s="50">
        <v>132</v>
      </c>
      <c r="K7519" s="51">
        <v>45048.976388888892</v>
      </c>
      <c r="L7519" s="53"/>
      <c r="M7519" s="54">
        <v>1</v>
      </c>
    </row>
    <row r="7520" spans="2:13" x14ac:dyDescent="0.3">
      <c r="B7520" s="49">
        <v>26363</v>
      </c>
      <c r="C7520" s="50">
        <v>300</v>
      </c>
      <c r="D7520" s="50" t="str">
        <f>VLOOKUP(Table8[[#This Row],[CustomerID]],Table15[[#All],[CustomerID]:[Company Name]],2,FALSE)</f>
        <v>Cancraft Marketing</v>
      </c>
      <c r="E7520" s="51">
        <v>45048</v>
      </c>
      <c r="F7520" s="50">
        <v>2</v>
      </c>
      <c r="G7520" s="50" t="str">
        <f>VLOOKUP(Table8[[#This Row],[ProductID]],Table12[[#All],[ProductID]:[ProductFullName]],3,FALSE)</f>
        <v>Product B</v>
      </c>
      <c r="H7520" s="50">
        <v>6</v>
      </c>
      <c r="I7520" s="52">
        <v>45048.361030092594</v>
      </c>
      <c r="J7520" s="50">
        <v>112</v>
      </c>
      <c r="K7520" s="51">
        <v>45048.976388888892</v>
      </c>
      <c r="L7520" s="53"/>
      <c r="M7520" s="54">
        <v>1</v>
      </c>
    </row>
    <row r="7521" spans="2:13" x14ac:dyDescent="0.3">
      <c r="B7521" s="49">
        <v>26364</v>
      </c>
      <c r="C7521" s="50">
        <v>854</v>
      </c>
      <c r="D7521" s="50" t="str">
        <f>VLOOKUP(Table8[[#This Row],[CustomerID]],Table15[[#All],[CustomerID]:[Company Name]],2,FALSE)</f>
        <v>UnbeatableSale.com</v>
      </c>
      <c r="E7521" s="51">
        <v>45048</v>
      </c>
      <c r="F7521" s="50">
        <v>2</v>
      </c>
      <c r="G7521" s="50" t="str">
        <f>VLOOKUP(Table8[[#This Row],[ProductID]],Table12[[#All],[ProductID]:[ProductFullName]],3,FALSE)</f>
        <v>Product B</v>
      </c>
      <c r="H7521" s="50">
        <v>5</v>
      </c>
      <c r="I7521" s="52">
        <v>45048.372453703705</v>
      </c>
      <c r="J7521" s="50">
        <v>120</v>
      </c>
      <c r="K7521" s="51">
        <v>45048.976388888892</v>
      </c>
      <c r="L7521" s="53"/>
      <c r="M7521" s="54">
        <v>1</v>
      </c>
    </row>
    <row r="7522" spans="2:13" x14ac:dyDescent="0.3">
      <c r="B7522" s="49">
        <v>26365</v>
      </c>
      <c r="C7522" s="50">
        <v>561</v>
      </c>
      <c r="D7522" s="50" t="str">
        <f>VLOOKUP(Table8[[#This Row],[CustomerID]],Table15[[#All],[CustomerID]:[Company Name]],2,FALSE)</f>
        <v>Mill Bank Flowers &amp; Gift</v>
      </c>
      <c r="E7522" s="51">
        <v>45048</v>
      </c>
      <c r="F7522" s="50">
        <v>3</v>
      </c>
      <c r="G7522" s="50" t="str">
        <f>VLOOKUP(Table8[[#This Row],[ProductID]],Table12[[#All],[ProductID]:[ProductFullName]],3,FALSE)</f>
        <v>Product C</v>
      </c>
      <c r="H7522" s="50">
        <v>4</v>
      </c>
      <c r="I7522" s="52">
        <v>45048.387569444443</v>
      </c>
      <c r="J7522" s="50">
        <v>126</v>
      </c>
      <c r="K7522" s="51">
        <v>45048.976388888892</v>
      </c>
      <c r="L7522" s="53"/>
      <c r="M7522" s="54">
        <v>1</v>
      </c>
    </row>
    <row r="7523" spans="2:13" x14ac:dyDescent="0.3">
      <c r="B7523" s="49">
        <v>26366</v>
      </c>
      <c r="C7523" s="50">
        <v>993</v>
      </c>
      <c r="D7523" s="50" t="str">
        <f>VLOOKUP(Table8[[#This Row],[CustomerID]],Table15[[#All],[CustomerID]:[Company Name]],2,FALSE)</f>
        <v>Indesign Fundraising #209</v>
      </c>
      <c r="E7523" s="51">
        <v>45048</v>
      </c>
      <c r="F7523" s="50">
        <v>6</v>
      </c>
      <c r="G7523" s="50" t="str">
        <f>VLOOKUP(Table8[[#This Row],[ProductID]],Table12[[#All],[ProductID]:[ProductFullName]],3,FALSE)</f>
        <v>Product F</v>
      </c>
      <c r="H7523" s="50">
        <v>2</v>
      </c>
      <c r="I7523" s="52">
        <v>45048.398553240739</v>
      </c>
      <c r="J7523" s="50">
        <v>125</v>
      </c>
      <c r="K7523" s="51">
        <v>45048.976388888892</v>
      </c>
      <c r="L7523" s="53"/>
      <c r="M7523" s="54">
        <v>1</v>
      </c>
    </row>
    <row r="7524" spans="2:13" x14ac:dyDescent="0.3">
      <c r="B7524" s="49">
        <v>26367</v>
      </c>
      <c r="C7524" s="50">
        <v>134</v>
      </c>
      <c r="D7524" s="50" t="str">
        <f>VLOOKUP(Table8[[#This Row],[CustomerID]],Table15[[#All],[CustomerID]:[Company Name]],2,FALSE)</f>
        <v>Bigley's Shoes &amp; clothing</v>
      </c>
      <c r="E7524" s="51">
        <v>45048</v>
      </c>
      <c r="F7524" s="50">
        <v>2</v>
      </c>
      <c r="G7524" s="50" t="str">
        <f>VLOOKUP(Table8[[#This Row],[ProductID]],Table12[[#All],[ProductID]:[ProductFullName]],3,FALSE)</f>
        <v>Product B</v>
      </c>
      <c r="H7524" s="50">
        <v>3</v>
      </c>
      <c r="I7524" s="52">
        <v>45048.410740740735</v>
      </c>
      <c r="J7524" s="50">
        <v>133</v>
      </c>
      <c r="K7524" s="51">
        <v>45048.976388888892</v>
      </c>
      <c r="L7524" s="53"/>
      <c r="M7524" s="54">
        <v>1</v>
      </c>
    </row>
    <row r="7525" spans="2:13" x14ac:dyDescent="0.3">
      <c r="B7525" s="49">
        <v>26368</v>
      </c>
      <c r="C7525" s="50">
        <v>1294</v>
      </c>
      <c r="D7525" s="50" t="str">
        <f>VLOOKUP(Table8[[#This Row],[CustomerID]],Table15[[#All],[CustomerID]:[Company Name]],2,FALSE)</f>
        <v>Critters</v>
      </c>
      <c r="E7525" s="51">
        <v>45048</v>
      </c>
      <c r="F7525" s="50">
        <v>6</v>
      </c>
      <c r="G7525" s="50" t="str">
        <f>VLOOKUP(Table8[[#This Row],[ProductID]],Table12[[#All],[ProductID]:[ProductFullName]],3,FALSE)</f>
        <v>Product F</v>
      </c>
      <c r="H7525" s="50">
        <v>7</v>
      </c>
      <c r="I7525" s="52">
        <v>45048.41947916666</v>
      </c>
      <c r="J7525" s="50">
        <v>105</v>
      </c>
      <c r="K7525" s="51">
        <v>45048.976388888892</v>
      </c>
      <c r="L7525" s="53"/>
      <c r="M7525" s="54">
        <v>1</v>
      </c>
    </row>
    <row r="7526" spans="2:13" x14ac:dyDescent="0.3">
      <c r="B7526" s="49">
        <v>26369</v>
      </c>
      <c r="C7526" s="50">
        <v>1251</v>
      </c>
      <c r="D7526" s="50" t="str">
        <f>VLOOKUP(Table8[[#This Row],[CustomerID]],Table15[[#All],[CustomerID]:[Company Name]],2,FALSE)</f>
        <v>Watches by Gosh</v>
      </c>
      <c r="E7526" s="51">
        <v>45048</v>
      </c>
      <c r="F7526" s="50">
        <v>5</v>
      </c>
      <c r="G7526" s="50" t="str">
        <f>VLOOKUP(Table8[[#This Row],[ProductID]],Table12[[#All],[ProductID]:[ProductFullName]],3,FALSE)</f>
        <v>Product E</v>
      </c>
      <c r="H7526" s="50">
        <v>5</v>
      </c>
      <c r="I7526" s="52">
        <v>45048.429560185177</v>
      </c>
      <c r="J7526" s="50">
        <v>123</v>
      </c>
      <c r="K7526" s="51">
        <v>45048.976388888892</v>
      </c>
      <c r="L7526" s="53"/>
      <c r="M7526" s="54">
        <v>1</v>
      </c>
    </row>
    <row r="7527" spans="2:13" x14ac:dyDescent="0.3">
      <c r="B7527" s="49">
        <v>26370</v>
      </c>
      <c r="C7527" s="50">
        <v>1275</v>
      </c>
      <c r="D7527" s="50" t="str">
        <f>VLOOKUP(Table8[[#This Row],[CustomerID]],Table15[[#All],[CustomerID]:[Company Name]],2,FALSE)</f>
        <v>Ramada Express Hotel &amp; Casino</v>
      </c>
      <c r="E7527" s="51">
        <v>45048</v>
      </c>
      <c r="F7527" s="50">
        <v>5</v>
      </c>
      <c r="G7527" s="50" t="str">
        <f>VLOOKUP(Table8[[#This Row],[ProductID]],Table12[[#All],[ProductID]:[ProductFullName]],3,FALSE)</f>
        <v>Product E</v>
      </c>
      <c r="H7527" s="50">
        <v>6</v>
      </c>
      <c r="I7527" s="52">
        <v>45048.440763888881</v>
      </c>
      <c r="J7527" s="50">
        <v>114</v>
      </c>
      <c r="K7527" s="51">
        <v>45048.976388888892</v>
      </c>
      <c r="L7527" s="53"/>
      <c r="M7527" s="54">
        <v>1</v>
      </c>
    </row>
    <row r="7528" spans="2:13" x14ac:dyDescent="0.3">
      <c r="B7528" s="49">
        <v>26371</v>
      </c>
      <c r="C7528" s="50">
        <v>191</v>
      </c>
      <c r="D7528" s="50" t="str">
        <f>VLOOKUP(Table8[[#This Row],[CustomerID]],Table15[[#All],[CustomerID]:[Company Name]],2,FALSE)</f>
        <v>Oshawa Family Convence</v>
      </c>
      <c r="E7528" s="51">
        <v>45048</v>
      </c>
      <c r="F7528" s="50">
        <v>2</v>
      </c>
      <c r="G7528" s="50" t="str">
        <f>VLOOKUP(Table8[[#This Row],[ProductID]],Table12[[#All],[ProductID]:[ProductFullName]],3,FALSE)</f>
        <v>Product B</v>
      </c>
      <c r="H7528" s="50">
        <v>6</v>
      </c>
      <c r="I7528" s="52">
        <v>45048.452662037031</v>
      </c>
      <c r="J7528" s="50">
        <v>122</v>
      </c>
      <c r="K7528" s="51">
        <v>45048.976388888892</v>
      </c>
      <c r="L7528" s="53"/>
      <c r="M7528" s="54">
        <v>1</v>
      </c>
    </row>
    <row r="7529" spans="2:13" x14ac:dyDescent="0.3">
      <c r="B7529" s="49">
        <v>26372</v>
      </c>
      <c r="C7529" s="50">
        <v>479</v>
      </c>
      <c r="D7529" s="50" t="str">
        <f>VLOOKUP(Table8[[#This Row],[CustomerID]],Table15[[#All],[CustomerID]:[Company Name]],2,FALSE)</f>
        <v>Classic Esthetics</v>
      </c>
      <c r="E7529" s="51">
        <v>45048</v>
      </c>
      <c r="F7529" s="50">
        <v>5</v>
      </c>
      <c r="G7529" s="50" t="str">
        <f>VLOOKUP(Table8[[#This Row],[ProductID]],Table12[[#All],[ProductID]:[ProductFullName]],3,FALSE)</f>
        <v>Product E</v>
      </c>
      <c r="H7529" s="50">
        <v>6</v>
      </c>
      <c r="I7529" s="52">
        <v>45048.466678240737</v>
      </c>
      <c r="J7529" s="50">
        <v>128</v>
      </c>
      <c r="K7529" s="51">
        <v>45048.976388888892</v>
      </c>
      <c r="L7529" s="53"/>
      <c r="M7529" s="54">
        <v>1</v>
      </c>
    </row>
    <row r="7530" spans="2:13" x14ac:dyDescent="0.3">
      <c r="B7530" s="49">
        <v>26373</v>
      </c>
      <c r="C7530" s="50">
        <v>638</v>
      </c>
      <c r="D7530" s="50" t="str">
        <f>VLOOKUP(Table8[[#This Row],[CustomerID]],Table15[[#All],[CustomerID]:[Company Name]],2,FALSE)</f>
        <v>Basket 'n' Things</v>
      </c>
      <c r="E7530" s="51">
        <v>45048</v>
      </c>
      <c r="F7530" s="50">
        <v>3</v>
      </c>
      <c r="G7530" s="50" t="str">
        <f>VLOOKUP(Table8[[#This Row],[ProductID]],Table12[[#All],[ProductID]:[ProductFullName]],3,FALSE)</f>
        <v>Product C</v>
      </c>
      <c r="H7530" s="50">
        <v>3</v>
      </c>
      <c r="I7530" s="52">
        <v>45048.477916666663</v>
      </c>
      <c r="J7530" s="50">
        <v>124</v>
      </c>
      <c r="K7530" s="51">
        <v>45048.976388888892</v>
      </c>
      <c r="L7530" s="53"/>
      <c r="M7530" s="54">
        <v>1</v>
      </c>
    </row>
    <row r="7531" spans="2:13" x14ac:dyDescent="0.3">
      <c r="B7531" s="49">
        <v>26374</v>
      </c>
      <c r="C7531" s="50">
        <v>580</v>
      </c>
      <c r="D7531" s="50" t="str">
        <f>VLOOKUP(Table8[[#This Row],[CustomerID]],Table15[[#All],[CustomerID]:[Company Name]],2,FALSE)</f>
        <v>Valley Jewellers Ltd.</v>
      </c>
      <c r="E7531" s="51">
        <v>45048</v>
      </c>
      <c r="F7531" s="50">
        <v>1</v>
      </c>
      <c r="G7531" s="50" t="str">
        <f>VLOOKUP(Table8[[#This Row],[ProductID]],Table12[[#All],[ProductID]:[ProductFullName]],3,FALSE)</f>
        <v>Product A</v>
      </c>
      <c r="H7531" s="50">
        <v>5</v>
      </c>
      <c r="I7531" s="52">
        <v>45048.494085648148</v>
      </c>
      <c r="J7531" s="50">
        <v>130</v>
      </c>
      <c r="K7531" s="51">
        <v>45048.976388888892</v>
      </c>
      <c r="L7531" s="53"/>
      <c r="M7531" s="54">
        <v>1</v>
      </c>
    </row>
    <row r="7532" spans="2:13" x14ac:dyDescent="0.3">
      <c r="B7532" s="49">
        <v>26375</v>
      </c>
      <c r="C7532" s="50">
        <v>323</v>
      </c>
      <c r="D7532" s="50" t="str">
        <f>VLOOKUP(Table8[[#This Row],[CustomerID]],Table15[[#All],[CustomerID]:[Company Name]],2,FALSE)</f>
        <v>Springridge Farm</v>
      </c>
      <c r="E7532" s="51">
        <v>45048</v>
      </c>
      <c r="F7532" s="50">
        <v>5</v>
      </c>
      <c r="G7532" s="50" t="str">
        <f>VLOOKUP(Table8[[#This Row],[ProductID]],Table12[[#All],[ProductID]:[ProductFullName]],3,FALSE)</f>
        <v>Product E</v>
      </c>
      <c r="H7532" s="50">
        <v>4</v>
      </c>
      <c r="I7532" s="52">
        <v>45048.509513888886</v>
      </c>
      <c r="J7532" s="50">
        <v>133</v>
      </c>
      <c r="K7532" s="51">
        <v>45048.976388888892</v>
      </c>
      <c r="L7532" s="53"/>
      <c r="M7532" s="54">
        <v>1</v>
      </c>
    </row>
    <row r="7533" spans="2:13" x14ac:dyDescent="0.3">
      <c r="B7533" s="49">
        <v>26376</v>
      </c>
      <c r="C7533" s="50">
        <v>461</v>
      </c>
      <c r="D7533" s="50" t="str">
        <f>VLOOKUP(Table8[[#This Row],[CustomerID]],Table15[[#All],[CustomerID]:[Company Name]],2,FALSE)</f>
        <v>Blind River District Health Centre</v>
      </c>
      <c r="E7533" s="51">
        <v>45048</v>
      </c>
      <c r="F7533" s="50">
        <v>4</v>
      </c>
      <c r="G7533" s="50" t="str">
        <f>VLOOKUP(Table8[[#This Row],[ProductID]],Table12[[#All],[ProductID]:[ProductFullName]],3,FALSE)</f>
        <v>Product D</v>
      </c>
      <c r="H7533" s="50">
        <v>3</v>
      </c>
      <c r="I7533" s="52">
        <v>45048.52107638889</v>
      </c>
      <c r="J7533" s="50">
        <v>118</v>
      </c>
      <c r="K7533" s="51">
        <v>45048.976388888892</v>
      </c>
      <c r="L7533" s="53"/>
      <c r="M7533" s="54">
        <v>1</v>
      </c>
    </row>
    <row r="7534" spans="2:13" x14ac:dyDescent="0.3">
      <c r="B7534" s="49">
        <v>26377</v>
      </c>
      <c r="C7534" s="50">
        <v>160</v>
      </c>
      <c r="D7534" s="50" t="str">
        <f>VLOOKUP(Table8[[#This Row],[CustomerID]],Table15[[#All],[CustomerID]:[Company Name]],2,FALSE)</f>
        <v>Gracie's</v>
      </c>
      <c r="E7534" s="51">
        <v>45048</v>
      </c>
      <c r="F7534" s="50">
        <v>3</v>
      </c>
      <c r="G7534" s="50" t="str">
        <f>VLOOKUP(Table8[[#This Row],[ProductID]],Table12[[#All],[ProductID]:[ProductFullName]],3,FALSE)</f>
        <v>Product C</v>
      </c>
      <c r="H7534" s="50">
        <v>3</v>
      </c>
      <c r="I7534" s="52">
        <v>45048.531006944446</v>
      </c>
      <c r="J7534" s="50">
        <v>115</v>
      </c>
      <c r="K7534" s="51">
        <v>45048.976388888892</v>
      </c>
      <c r="L7534" s="53"/>
      <c r="M7534" s="54">
        <v>1</v>
      </c>
    </row>
    <row r="7535" spans="2:13" x14ac:dyDescent="0.3">
      <c r="B7535" s="49">
        <v>26378</v>
      </c>
      <c r="C7535" s="50">
        <v>1136</v>
      </c>
      <c r="D7535" s="50" t="str">
        <f>VLOOKUP(Table8[[#This Row],[CustomerID]],Table15[[#All],[CustomerID]:[Company Name]],2,FALSE)</f>
        <v>Sue's Hallmark - Monona</v>
      </c>
      <c r="E7535" s="51">
        <v>45048</v>
      </c>
      <c r="F7535" s="50">
        <v>3</v>
      </c>
      <c r="G7535" s="50" t="str">
        <f>VLOOKUP(Table8[[#This Row],[ProductID]],Table12[[#All],[ProductID]:[ProductFullName]],3,FALSE)</f>
        <v>Product C</v>
      </c>
      <c r="H7535" s="50">
        <v>3</v>
      </c>
      <c r="I7535" s="52">
        <v>45048.540254629632</v>
      </c>
      <c r="J7535" s="50">
        <v>123</v>
      </c>
      <c r="K7535" s="51">
        <v>45048.976388888892</v>
      </c>
      <c r="L7535" s="53"/>
      <c r="M7535" s="54">
        <v>1</v>
      </c>
    </row>
    <row r="7536" spans="2:13" x14ac:dyDescent="0.3">
      <c r="B7536" s="49">
        <v>26379</v>
      </c>
      <c r="C7536" s="50">
        <v>734</v>
      </c>
      <c r="D7536" s="50" t="str">
        <f>VLOOKUP(Table8[[#This Row],[CustomerID]],Table15[[#All],[CustomerID]:[Company Name]],2,FALSE)</f>
        <v>Edgewood</v>
      </c>
      <c r="E7536" s="51">
        <v>45048</v>
      </c>
      <c r="F7536" s="50">
        <v>1</v>
      </c>
      <c r="G7536" s="50" t="str">
        <f>VLOOKUP(Table8[[#This Row],[ProductID]],Table12[[#All],[ProductID]:[ProductFullName]],3,FALSE)</f>
        <v>Product A</v>
      </c>
      <c r="H7536" s="50">
        <v>4</v>
      </c>
      <c r="I7536" s="52">
        <v>45048.550081018519</v>
      </c>
      <c r="J7536" s="50">
        <v>109</v>
      </c>
      <c r="K7536" s="51">
        <v>45048.976388888892</v>
      </c>
      <c r="L7536" s="53"/>
      <c r="M7536" s="54">
        <v>1</v>
      </c>
    </row>
    <row r="7537" spans="2:13" x14ac:dyDescent="0.3">
      <c r="B7537" s="49">
        <v>26380</v>
      </c>
      <c r="C7537" s="50">
        <v>827</v>
      </c>
      <c r="D7537" s="50" t="str">
        <f>VLOOKUP(Table8[[#This Row],[CustomerID]],Table15[[#All],[CustomerID]:[Company Name]],2,FALSE)</f>
        <v>Accents With Flowers</v>
      </c>
      <c r="E7537" s="51">
        <v>45048</v>
      </c>
      <c r="F7537" s="50">
        <v>1</v>
      </c>
      <c r="G7537" s="50" t="str">
        <f>VLOOKUP(Table8[[#This Row],[ProductID]],Table12[[#All],[ProductID]:[ProductFullName]],3,FALSE)</f>
        <v>Product A</v>
      </c>
      <c r="H7537" s="50">
        <v>2</v>
      </c>
      <c r="I7537" s="52">
        <v>45048.561238425929</v>
      </c>
      <c r="J7537" s="50">
        <v>133</v>
      </c>
      <c r="K7537" s="51">
        <v>45048.976388888892</v>
      </c>
      <c r="L7537" s="53"/>
      <c r="M7537" s="54">
        <v>1</v>
      </c>
    </row>
    <row r="7538" spans="2:13" x14ac:dyDescent="0.3">
      <c r="B7538" s="49">
        <v>26381</v>
      </c>
      <c r="C7538" s="50">
        <v>192</v>
      </c>
      <c r="D7538" s="50" t="str">
        <f>VLOOKUP(Table8[[#This Row],[CustomerID]],Table15[[#All],[CustomerID]:[Company Name]],2,FALSE)</f>
        <v>Lovell Drugs- Oshawa</v>
      </c>
      <c r="E7538" s="51">
        <v>45048</v>
      </c>
      <c r="F7538" s="50">
        <v>6</v>
      </c>
      <c r="G7538" s="50" t="str">
        <f>VLOOKUP(Table8[[#This Row],[ProductID]],Table12[[#All],[ProductID]:[ProductFullName]],3,FALSE)</f>
        <v>Product F</v>
      </c>
      <c r="H7538" s="50">
        <v>3</v>
      </c>
      <c r="I7538" s="52">
        <v>45048.575706018521</v>
      </c>
      <c r="J7538" s="50">
        <v>117</v>
      </c>
      <c r="K7538" s="51">
        <v>45048.976388888892</v>
      </c>
      <c r="L7538" s="53"/>
      <c r="M7538" s="54">
        <v>1</v>
      </c>
    </row>
    <row r="7539" spans="2:13" x14ac:dyDescent="0.3">
      <c r="B7539" s="49">
        <v>26382</v>
      </c>
      <c r="C7539" s="50">
        <v>1298</v>
      </c>
      <c r="D7539" s="50" t="str">
        <f>VLOOKUP(Table8[[#This Row],[CustomerID]],Table15[[#All],[CustomerID]:[Company Name]],2,FALSE)</f>
        <v>Popular Clothing &amp; Accessories</v>
      </c>
      <c r="E7539" s="51">
        <v>45048</v>
      </c>
      <c r="F7539" s="50">
        <v>2</v>
      </c>
      <c r="G7539" s="50" t="str">
        <f>VLOOKUP(Table8[[#This Row],[ProductID]],Table12[[#All],[ProductID]:[ProductFullName]],3,FALSE)</f>
        <v>Product B</v>
      </c>
      <c r="H7539" s="50">
        <v>7</v>
      </c>
      <c r="I7539" s="52">
        <v>45048.587233796301</v>
      </c>
      <c r="J7539" s="50">
        <v>108</v>
      </c>
      <c r="K7539" s="51">
        <v>45048.976388888892</v>
      </c>
      <c r="L7539" s="53"/>
      <c r="M7539" s="54">
        <v>1</v>
      </c>
    </row>
    <row r="7540" spans="2:13" x14ac:dyDescent="0.3">
      <c r="B7540" s="49">
        <v>26383</v>
      </c>
      <c r="C7540" s="50">
        <v>570</v>
      </c>
      <c r="D7540" s="50" t="str">
        <f>VLOOKUP(Table8[[#This Row],[CustomerID]],Table15[[#All],[CustomerID]:[Company Name]],2,FALSE)</f>
        <v>GRANDE GIFT</v>
      </c>
      <c r="E7540" s="51">
        <v>45048</v>
      </c>
      <c r="F7540" s="50">
        <v>2</v>
      </c>
      <c r="G7540" s="50" t="str">
        <f>VLOOKUP(Table8[[#This Row],[ProductID]],Table12[[#All],[ProductID]:[ProductFullName]],3,FALSE)</f>
        <v>Product B</v>
      </c>
      <c r="H7540" s="50">
        <v>4</v>
      </c>
      <c r="I7540" s="52">
        <v>45048.597731481488</v>
      </c>
      <c r="J7540" s="50">
        <v>122</v>
      </c>
      <c r="K7540" s="51">
        <v>45048.976388888892</v>
      </c>
      <c r="L7540" s="53"/>
      <c r="M7540" s="54">
        <v>1</v>
      </c>
    </row>
    <row r="7541" spans="2:13" x14ac:dyDescent="0.3">
      <c r="B7541" s="49">
        <v>26384</v>
      </c>
      <c r="C7541" s="50">
        <v>109</v>
      </c>
      <c r="D7541" s="50" t="str">
        <f>VLOOKUP(Table8[[#This Row],[CustomerID]],Table15[[#All],[CustomerID]:[Company Name]],2,FALSE)</f>
        <v>Regalo</v>
      </c>
      <c r="E7541" s="51">
        <v>45048</v>
      </c>
      <c r="F7541" s="50">
        <v>3</v>
      </c>
      <c r="G7541" s="50" t="str">
        <f>VLOOKUP(Table8[[#This Row],[ProductID]],Table12[[#All],[ProductID]:[ProductFullName]],3,FALSE)</f>
        <v>Product C</v>
      </c>
      <c r="H7541" s="50">
        <v>4</v>
      </c>
      <c r="I7541" s="52">
        <v>45048.607569444452</v>
      </c>
      <c r="J7541" s="50">
        <v>117</v>
      </c>
      <c r="K7541" s="51">
        <v>45048.976388888892</v>
      </c>
      <c r="L7541" s="53"/>
      <c r="M7541" s="54">
        <v>1</v>
      </c>
    </row>
    <row r="7542" spans="2:13" x14ac:dyDescent="0.3">
      <c r="B7542" s="49">
        <v>26385</v>
      </c>
      <c r="C7542" s="50">
        <v>58</v>
      </c>
      <c r="D7542" s="50" t="str">
        <f>VLOOKUP(Table8[[#This Row],[CustomerID]],Table15[[#All],[CustomerID]:[Company Name]],2,FALSE)</f>
        <v>Kelly's Luggage</v>
      </c>
      <c r="E7542" s="51">
        <v>45048</v>
      </c>
      <c r="F7542" s="50">
        <v>2</v>
      </c>
      <c r="G7542" s="50" t="str">
        <f>VLOOKUP(Table8[[#This Row],[ProductID]],Table12[[#All],[ProductID]:[ProductFullName]],3,FALSE)</f>
        <v>Product B</v>
      </c>
      <c r="H7542" s="50">
        <v>6</v>
      </c>
      <c r="I7542" s="52">
        <v>45048.619675925933</v>
      </c>
      <c r="J7542" s="50">
        <v>129</v>
      </c>
      <c r="K7542" s="51">
        <v>45048.976388888892</v>
      </c>
      <c r="L7542" s="53"/>
      <c r="M7542" s="54">
        <v>1</v>
      </c>
    </row>
    <row r="7543" spans="2:13" x14ac:dyDescent="0.3">
      <c r="B7543" s="49">
        <v>26386</v>
      </c>
      <c r="C7543" s="50">
        <v>1181</v>
      </c>
      <c r="D7543" s="50" t="str">
        <f>VLOOKUP(Table8[[#This Row],[CustomerID]],Table15[[#All],[CustomerID]:[Company Name]],2,FALSE)</f>
        <v>Atrium Gift Shop</v>
      </c>
      <c r="E7543" s="51">
        <v>45048</v>
      </c>
      <c r="F7543" s="50">
        <v>1</v>
      </c>
      <c r="G7543" s="50" t="str">
        <f>VLOOKUP(Table8[[#This Row],[ProductID]],Table12[[#All],[ProductID]:[ProductFullName]],3,FALSE)</f>
        <v>Product A</v>
      </c>
      <c r="H7543" s="50">
        <v>4</v>
      </c>
      <c r="I7543" s="52">
        <v>45048.636006944449</v>
      </c>
      <c r="J7543" s="50">
        <v>109</v>
      </c>
      <c r="K7543" s="51">
        <v>45048.976388888892</v>
      </c>
      <c r="L7543" s="53"/>
      <c r="M7543" s="54">
        <v>1</v>
      </c>
    </row>
    <row r="7544" spans="2:13" x14ac:dyDescent="0.3">
      <c r="B7544" s="49">
        <v>26387</v>
      </c>
      <c r="C7544" s="50">
        <v>741</v>
      </c>
      <c r="D7544" s="50" t="str">
        <f>VLOOKUP(Table8[[#This Row],[CustomerID]],Table15[[#All],[CustomerID]:[Company Name]],2,FALSE)</f>
        <v>Splash Body Care</v>
      </c>
      <c r="E7544" s="51">
        <v>45048</v>
      </c>
      <c r="F7544" s="50">
        <v>2</v>
      </c>
      <c r="G7544" s="50" t="str">
        <f>VLOOKUP(Table8[[#This Row],[ProductID]],Table12[[#All],[ProductID]:[ProductFullName]],3,FALSE)</f>
        <v>Product B</v>
      </c>
      <c r="H7544" s="50">
        <v>3</v>
      </c>
      <c r="I7544" s="52">
        <v>45048.647407407414</v>
      </c>
      <c r="J7544" s="50">
        <v>128</v>
      </c>
      <c r="K7544" s="51">
        <v>45048.976388888892</v>
      </c>
      <c r="L7544" s="53"/>
      <c r="M7544" s="54">
        <v>1</v>
      </c>
    </row>
    <row r="7545" spans="2:13" x14ac:dyDescent="0.3">
      <c r="B7545" s="49">
        <v>26388</v>
      </c>
      <c r="C7545" s="50">
        <v>5</v>
      </c>
      <c r="D7545" s="50" t="str">
        <f>VLOOKUP(Table8[[#This Row],[CustomerID]],Table15[[#All],[CustomerID]:[Company Name]],2,FALSE)</f>
        <v>Buck or Two #152</v>
      </c>
      <c r="E7545" s="51">
        <v>45048</v>
      </c>
      <c r="F7545" s="50">
        <v>1</v>
      </c>
      <c r="G7545" s="50" t="str">
        <f>VLOOKUP(Table8[[#This Row],[ProductID]],Table12[[#All],[ProductID]:[ProductFullName]],3,FALSE)</f>
        <v>Product A</v>
      </c>
      <c r="H7545" s="50">
        <v>3</v>
      </c>
      <c r="I7545" s="52">
        <v>45048.660636574081</v>
      </c>
      <c r="J7545" s="50">
        <v>113</v>
      </c>
      <c r="K7545" s="51">
        <v>45048.976388888892</v>
      </c>
      <c r="L7545" s="53"/>
      <c r="M7545" s="54">
        <v>1</v>
      </c>
    </row>
    <row r="7546" spans="2:13" x14ac:dyDescent="0.3">
      <c r="B7546" s="49">
        <v>26389</v>
      </c>
      <c r="C7546" s="50">
        <v>847</v>
      </c>
      <c r="D7546" s="50" t="str">
        <f>VLOOKUP(Table8[[#This Row],[CustomerID]],Table15[[#All],[CustomerID]:[Company Name]],2,FALSE)</f>
        <v>Shoreline America</v>
      </c>
      <c r="E7546" s="51">
        <v>45048</v>
      </c>
      <c r="F7546" s="50">
        <v>2</v>
      </c>
      <c r="G7546" s="50" t="str">
        <f>VLOOKUP(Table8[[#This Row],[ProductID]],Table12[[#All],[ProductID]:[ProductFullName]],3,FALSE)</f>
        <v>Product B</v>
      </c>
      <c r="H7546" s="50">
        <v>6</v>
      </c>
      <c r="I7546" s="52">
        <v>45048.672743055562</v>
      </c>
      <c r="J7546" s="50">
        <v>128</v>
      </c>
      <c r="K7546" s="51">
        <v>45048.976388888892</v>
      </c>
      <c r="L7546" s="53"/>
      <c r="M7546" s="54">
        <v>1</v>
      </c>
    </row>
    <row r="7547" spans="2:13" x14ac:dyDescent="0.3">
      <c r="B7547" s="49">
        <v>26390</v>
      </c>
      <c r="C7547" s="50">
        <v>1254</v>
      </c>
      <c r="D7547" s="50" t="str">
        <f>VLOOKUP(Table8[[#This Row],[CustomerID]],Table15[[#All],[CustomerID]:[Company Name]],2,FALSE)</f>
        <v>Outlet Emporium</v>
      </c>
      <c r="E7547" s="51">
        <v>45048</v>
      </c>
      <c r="F7547" s="50">
        <v>1</v>
      </c>
      <c r="G7547" s="50" t="str">
        <f>VLOOKUP(Table8[[#This Row],[ProductID]],Table12[[#All],[ProductID]:[ProductFullName]],3,FALSE)</f>
        <v>Product A</v>
      </c>
      <c r="H7547" s="50">
        <v>6</v>
      </c>
      <c r="I7547" s="52">
        <v>45048.683263888895</v>
      </c>
      <c r="J7547" s="50">
        <v>127</v>
      </c>
      <c r="K7547" s="51">
        <v>45048.976388888892</v>
      </c>
      <c r="L7547" s="53"/>
      <c r="M7547" s="54">
        <v>1</v>
      </c>
    </row>
    <row r="7548" spans="2:13" x14ac:dyDescent="0.3">
      <c r="B7548" s="49">
        <v>26391</v>
      </c>
      <c r="C7548" s="50">
        <v>1096</v>
      </c>
      <c r="D7548" s="50" t="str">
        <f>VLOOKUP(Table8[[#This Row],[CustomerID]],Table15[[#All],[CustomerID]:[Company Name]],2,FALSE)</f>
        <v>Kozel Decorating</v>
      </c>
      <c r="E7548" s="51">
        <v>45048</v>
      </c>
      <c r="F7548" s="50">
        <v>3</v>
      </c>
      <c r="G7548" s="50" t="str">
        <f>VLOOKUP(Table8[[#This Row],[ProductID]],Table12[[#All],[ProductID]:[ProductFullName]],3,FALSE)</f>
        <v>Product C</v>
      </c>
      <c r="H7548" s="50">
        <v>6</v>
      </c>
      <c r="I7548" s="52">
        <v>45048.694247685191</v>
      </c>
      <c r="J7548" s="50">
        <v>123</v>
      </c>
      <c r="K7548" s="51">
        <v>45048.976388888892</v>
      </c>
      <c r="L7548" s="53"/>
      <c r="M7548" s="54">
        <v>1</v>
      </c>
    </row>
    <row r="7549" spans="2:13" x14ac:dyDescent="0.3">
      <c r="B7549" s="49">
        <v>26392</v>
      </c>
      <c r="C7549" s="50">
        <v>1163</v>
      </c>
      <c r="D7549" s="50" t="str">
        <f>VLOOKUP(Table8[[#This Row],[CustomerID]],Table15[[#All],[CustomerID]:[Company Name]],2,FALSE)</f>
        <v>North Memorial Medical Center</v>
      </c>
      <c r="E7549" s="51">
        <v>45048</v>
      </c>
      <c r="F7549" s="50">
        <v>4</v>
      </c>
      <c r="G7549" s="50" t="str">
        <f>VLOOKUP(Table8[[#This Row],[ProductID]],Table12[[#All],[ProductID]:[ProductFullName]],3,FALSE)</f>
        <v>Product D</v>
      </c>
      <c r="H7549" s="50">
        <v>7</v>
      </c>
      <c r="I7549" s="52">
        <v>45048.707291666673</v>
      </c>
      <c r="J7549" s="50">
        <v>109</v>
      </c>
      <c r="K7549" s="51">
        <v>45048.976388888892</v>
      </c>
      <c r="L7549" s="53"/>
      <c r="M7549" s="54">
        <v>1</v>
      </c>
    </row>
    <row r="7550" spans="2:13" x14ac:dyDescent="0.3">
      <c r="B7550" s="49">
        <v>26393</v>
      </c>
      <c r="C7550" s="50">
        <v>1172</v>
      </c>
      <c r="D7550" s="50" t="str">
        <f>VLOOKUP(Table8[[#This Row],[CustomerID]],Table15[[#All],[CustomerID]:[Company Name]],2,FALSE)</f>
        <v>Debbie's Treasures</v>
      </c>
      <c r="E7550" s="51">
        <v>45048</v>
      </c>
      <c r="F7550" s="50">
        <v>6</v>
      </c>
      <c r="G7550" s="50" t="str">
        <f>VLOOKUP(Table8[[#This Row],[ProductID]],Table12[[#All],[ProductID]:[ProductFullName]],3,FALSE)</f>
        <v>Product F</v>
      </c>
      <c r="H7550" s="50">
        <v>4</v>
      </c>
      <c r="I7550" s="52">
        <v>45048.718333333338</v>
      </c>
      <c r="J7550" s="50">
        <v>128</v>
      </c>
      <c r="K7550" s="51">
        <v>45048.976388888892</v>
      </c>
      <c r="L7550" s="53"/>
      <c r="M7550" s="54">
        <v>1</v>
      </c>
    </row>
    <row r="7551" spans="2:13" x14ac:dyDescent="0.3">
      <c r="B7551" s="49">
        <v>26394</v>
      </c>
      <c r="C7551" s="50">
        <v>1175</v>
      </c>
      <c r="D7551" s="50" t="str">
        <f>VLOOKUP(Table8[[#This Row],[CustomerID]],Table15[[#All],[CustomerID]:[Company Name]],2,FALSE)</f>
        <v>CMCF GIFT SHOP</v>
      </c>
      <c r="E7551" s="51">
        <v>45049</v>
      </c>
      <c r="F7551" s="50">
        <v>6</v>
      </c>
      <c r="G7551" s="50" t="str">
        <f>VLOOKUP(Table8[[#This Row],[ProductID]],Table12[[#All],[ProductID]:[ProductFullName]],3,FALSE)</f>
        <v>Product F</v>
      </c>
      <c r="H7551" s="50">
        <v>4</v>
      </c>
      <c r="I7551" s="52">
        <v>45049.333333333336</v>
      </c>
      <c r="J7551" s="50">
        <v>114</v>
      </c>
      <c r="K7551" s="51">
        <v>45049.96875</v>
      </c>
      <c r="L7551" s="53"/>
      <c r="M7551" s="54">
        <v>1</v>
      </c>
    </row>
    <row r="7552" spans="2:13" x14ac:dyDescent="0.3">
      <c r="B7552" s="49">
        <v>26395</v>
      </c>
      <c r="C7552" s="50">
        <v>103</v>
      </c>
      <c r="D7552" s="50" t="str">
        <f>VLOOKUP(Table8[[#This Row],[CustomerID]],Table15[[#All],[CustomerID]:[Company Name]],2,FALSE)</f>
        <v>Quincaillerie Hogg</v>
      </c>
      <c r="E7552" s="51">
        <v>45049</v>
      </c>
      <c r="F7552" s="50">
        <v>2</v>
      </c>
      <c r="G7552" s="50" t="str">
        <f>VLOOKUP(Table8[[#This Row],[ProductID]],Table12[[#All],[ProductID]:[ProductFullName]],3,FALSE)</f>
        <v>Product B</v>
      </c>
      <c r="H7552" s="50">
        <v>2</v>
      </c>
      <c r="I7552" s="52">
        <v>45049.345752314817</v>
      </c>
      <c r="J7552" s="50">
        <v>108</v>
      </c>
      <c r="K7552" s="51">
        <v>45049.96875</v>
      </c>
      <c r="L7552" s="53"/>
      <c r="M7552" s="54">
        <v>1</v>
      </c>
    </row>
    <row r="7553" spans="2:13" x14ac:dyDescent="0.3">
      <c r="B7553" s="49">
        <v>26396</v>
      </c>
      <c r="C7553" s="50">
        <v>1368</v>
      </c>
      <c r="D7553" s="50" t="str">
        <f>VLOOKUP(Table8[[#This Row],[CustomerID]],Table15[[#All],[CustomerID]:[Company Name]],2,FALSE)</f>
        <v>Hickoks Trading Co.</v>
      </c>
      <c r="E7553" s="51">
        <v>45049</v>
      </c>
      <c r="F7553" s="50">
        <v>6</v>
      </c>
      <c r="G7553" s="50" t="str">
        <f>VLOOKUP(Table8[[#This Row],[ProductID]],Table12[[#All],[ProductID]:[ProductFullName]],3,FALSE)</f>
        <v>Product F</v>
      </c>
      <c r="H7553" s="50">
        <v>7</v>
      </c>
      <c r="I7553" s="52">
        <v>45049.362210648149</v>
      </c>
      <c r="J7553" s="50">
        <v>113</v>
      </c>
      <c r="K7553" s="51">
        <v>45049.96875</v>
      </c>
      <c r="L7553" s="53"/>
      <c r="M7553" s="54">
        <v>1</v>
      </c>
    </row>
    <row r="7554" spans="2:13" x14ac:dyDescent="0.3">
      <c r="B7554" s="49">
        <v>26397</v>
      </c>
      <c r="C7554" s="50">
        <v>791</v>
      </c>
      <c r="D7554" s="50" t="str">
        <f>VLOOKUP(Table8[[#This Row],[CustomerID]],Table15[[#All],[CustomerID]:[Company Name]],2,FALSE)</f>
        <v>Sea Street</v>
      </c>
      <c r="E7554" s="51">
        <v>45049</v>
      </c>
      <c r="F7554" s="50">
        <v>2</v>
      </c>
      <c r="G7554" s="50" t="str">
        <f>VLOOKUP(Table8[[#This Row],[ProductID]],Table12[[#All],[ProductID]:[ProductFullName]],3,FALSE)</f>
        <v>Product B</v>
      </c>
      <c r="H7554" s="50">
        <v>5</v>
      </c>
      <c r="I7554" s="52">
        <v>45049.375752314816</v>
      </c>
      <c r="J7554" s="50">
        <v>123</v>
      </c>
      <c r="K7554" s="51">
        <v>45049.96875</v>
      </c>
      <c r="L7554" s="53"/>
      <c r="M7554" s="54">
        <v>1</v>
      </c>
    </row>
    <row r="7555" spans="2:13" x14ac:dyDescent="0.3">
      <c r="B7555" s="49">
        <v>26398</v>
      </c>
      <c r="C7555" s="50">
        <v>1112</v>
      </c>
      <c r="D7555" s="50" t="str">
        <f>VLOOKUP(Table8[[#This Row],[CustomerID]],Table15[[#All],[CustomerID]:[Company Name]],2,FALSE)</f>
        <v>Ousleys Harvest Market</v>
      </c>
      <c r="E7555" s="51">
        <v>45049</v>
      </c>
      <c r="F7555" s="50">
        <v>1</v>
      </c>
      <c r="G7555" s="50" t="str">
        <f>VLOOKUP(Table8[[#This Row],[ProductID]],Table12[[#All],[ProductID]:[ProductFullName]],3,FALSE)</f>
        <v>Product A</v>
      </c>
      <c r="H7555" s="50">
        <v>3</v>
      </c>
      <c r="I7555" s="52">
        <v>45049.392800925925</v>
      </c>
      <c r="J7555" s="50">
        <v>114</v>
      </c>
      <c r="K7555" s="51">
        <v>45049.96875</v>
      </c>
      <c r="L7555" s="53"/>
      <c r="M7555" s="54">
        <v>1</v>
      </c>
    </row>
    <row r="7556" spans="2:13" x14ac:dyDescent="0.3">
      <c r="B7556" s="49">
        <v>26399</v>
      </c>
      <c r="C7556" s="50">
        <v>565</v>
      </c>
      <c r="D7556" s="50" t="str">
        <f>VLOOKUP(Table8[[#This Row],[CustomerID]],Table15[[#All],[CustomerID]:[Company Name]],2,FALSE)</f>
        <v>Kelly's Closet</v>
      </c>
      <c r="E7556" s="51">
        <v>45049</v>
      </c>
      <c r="F7556" s="50">
        <v>4</v>
      </c>
      <c r="G7556" s="50" t="str">
        <f>VLOOKUP(Table8[[#This Row],[ProductID]],Table12[[#All],[ProductID]:[ProductFullName]],3,FALSE)</f>
        <v>Product D</v>
      </c>
      <c r="H7556" s="50">
        <v>4</v>
      </c>
      <c r="I7556" s="52">
        <v>45049.405023148145</v>
      </c>
      <c r="J7556" s="50">
        <v>131</v>
      </c>
      <c r="K7556" s="51">
        <v>45049.96875</v>
      </c>
      <c r="L7556" s="53"/>
      <c r="M7556" s="54">
        <v>1</v>
      </c>
    </row>
    <row r="7557" spans="2:13" x14ac:dyDescent="0.3">
      <c r="B7557" s="49">
        <v>26400</v>
      </c>
      <c r="C7557" s="50">
        <v>120</v>
      </c>
      <c r="D7557" s="50" t="str">
        <f>VLOOKUP(Table8[[#This Row],[CustomerID]],Table15[[#All],[CustomerID]:[Company Name]],2,FALSE)</f>
        <v>Bijouterie Houle</v>
      </c>
      <c r="E7557" s="51">
        <v>45049</v>
      </c>
      <c r="F7557" s="50">
        <v>3</v>
      </c>
      <c r="G7557" s="50" t="str">
        <f>VLOOKUP(Table8[[#This Row],[ProductID]],Table12[[#All],[ProductID]:[ProductFullName]],3,FALSE)</f>
        <v>Product C</v>
      </c>
      <c r="H7557" s="50">
        <v>6</v>
      </c>
      <c r="I7557" s="52">
        <v>45049.415555555555</v>
      </c>
      <c r="J7557" s="50">
        <v>118</v>
      </c>
      <c r="K7557" s="51">
        <v>45049.96875</v>
      </c>
      <c r="L7557" s="53"/>
      <c r="M7557" s="54">
        <v>1</v>
      </c>
    </row>
    <row r="7558" spans="2:13" x14ac:dyDescent="0.3">
      <c r="B7558" s="49">
        <v>26401</v>
      </c>
      <c r="C7558" s="50">
        <v>1213</v>
      </c>
      <c r="D7558" s="50" t="str">
        <f>VLOOKUP(Table8[[#This Row],[CustomerID]],Table15[[#All],[CustomerID]:[Company Name]],2,FALSE)</f>
        <v>I Sister Too</v>
      </c>
      <c r="E7558" s="51">
        <v>45049</v>
      </c>
      <c r="F7558" s="50">
        <v>6</v>
      </c>
      <c r="G7558" s="50" t="str">
        <f>VLOOKUP(Table8[[#This Row],[ProductID]],Table12[[#All],[ProductID]:[ProductFullName]],3,FALSE)</f>
        <v>Product F</v>
      </c>
      <c r="H7558" s="50">
        <v>2</v>
      </c>
      <c r="I7558" s="52">
        <v>45049.427812499998</v>
      </c>
      <c r="J7558" s="50">
        <v>108</v>
      </c>
      <c r="K7558" s="51">
        <v>45049.96875</v>
      </c>
      <c r="L7558" s="53"/>
      <c r="M7558" s="54">
        <v>1</v>
      </c>
    </row>
    <row r="7559" spans="2:13" x14ac:dyDescent="0.3">
      <c r="B7559" s="49">
        <v>26402</v>
      </c>
      <c r="C7559" s="50">
        <v>1024</v>
      </c>
      <c r="D7559" s="50" t="str">
        <f>VLOOKUP(Table8[[#This Row],[CustomerID]],Table15[[#All],[CustomerID]:[Company Name]],2,FALSE)</f>
        <v>Learning Express</v>
      </c>
      <c r="E7559" s="51">
        <v>45049</v>
      </c>
      <c r="F7559" s="50">
        <v>1</v>
      </c>
      <c r="G7559" s="50" t="str">
        <f>VLOOKUP(Table8[[#This Row],[ProductID]],Table12[[#All],[ProductID]:[ProductFullName]],3,FALSE)</f>
        <v>Product A</v>
      </c>
      <c r="H7559" s="50">
        <v>2</v>
      </c>
      <c r="I7559" s="52">
        <v>45049.44253472222</v>
      </c>
      <c r="J7559" s="50">
        <v>125</v>
      </c>
      <c r="K7559" s="51">
        <v>45049.96875</v>
      </c>
      <c r="L7559" s="53"/>
      <c r="M7559" s="54">
        <v>1</v>
      </c>
    </row>
    <row r="7560" spans="2:13" x14ac:dyDescent="0.3">
      <c r="B7560" s="49">
        <v>26403</v>
      </c>
      <c r="C7560" s="50">
        <v>762</v>
      </c>
      <c r="D7560" s="50" t="str">
        <f>VLOOKUP(Table8[[#This Row],[CustomerID]],Table15[[#All],[CustomerID]:[Company Name]],2,FALSE)</f>
        <v>Faulkner Hospital</v>
      </c>
      <c r="E7560" s="51">
        <v>45049</v>
      </c>
      <c r="F7560" s="50">
        <v>2</v>
      </c>
      <c r="G7560" s="50" t="str">
        <f>VLOOKUP(Table8[[#This Row],[ProductID]],Table12[[#All],[ProductID]:[ProductFullName]],3,FALSE)</f>
        <v>Product B</v>
      </c>
      <c r="H7560" s="50">
        <v>2</v>
      </c>
      <c r="I7560" s="52">
        <v>45049.453553240739</v>
      </c>
      <c r="J7560" s="50">
        <v>124</v>
      </c>
      <c r="K7560" s="51">
        <v>45049.96875</v>
      </c>
      <c r="L7560" s="53"/>
      <c r="M7560" s="54">
        <v>1</v>
      </c>
    </row>
    <row r="7561" spans="2:13" x14ac:dyDescent="0.3">
      <c r="B7561" s="49">
        <v>26404</v>
      </c>
      <c r="C7561" s="50">
        <v>236</v>
      </c>
      <c r="D7561" s="50" t="str">
        <f>VLOOKUP(Table8[[#This Row],[CustomerID]],Table15[[#All],[CustomerID]:[Company Name]],2,FALSE)</f>
        <v>Charming Accents</v>
      </c>
      <c r="E7561" s="51">
        <v>45049</v>
      </c>
      <c r="F7561" s="50">
        <v>6</v>
      </c>
      <c r="G7561" s="50" t="str">
        <f>VLOOKUP(Table8[[#This Row],[ProductID]],Table12[[#All],[ProductID]:[ProductFullName]],3,FALSE)</f>
        <v>Product F</v>
      </c>
      <c r="H7561" s="50">
        <v>4</v>
      </c>
      <c r="I7561" s="52">
        <v>45049.46256944444</v>
      </c>
      <c r="J7561" s="50">
        <v>116</v>
      </c>
      <c r="K7561" s="51">
        <v>45049.96875</v>
      </c>
      <c r="L7561" s="53"/>
      <c r="M7561" s="54">
        <v>1</v>
      </c>
    </row>
    <row r="7562" spans="2:13" x14ac:dyDescent="0.3">
      <c r="B7562" s="49">
        <v>26405</v>
      </c>
      <c r="C7562" s="50">
        <v>1218</v>
      </c>
      <c r="D7562" s="50" t="str">
        <f>VLOOKUP(Table8[[#This Row],[CustomerID]],Table15[[#All],[CustomerID]:[Company Name]],2,FALSE)</f>
        <v>Dillard's Inc Sailsbury NC</v>
      </c>
      <c r="E7562" s="51">
        <v>45049</v>
      </c>
      <c r="F7562" s="50">
        <v>3</v>
      </c>
      <c r="G7562" s="50" t="str">
        <f>VLOOKUP(Table8[[#This Row],[ProductID]],Table12[[#All],[ProductID]:[ProductFullName]],3,FALSE)</f>
        <v>Product C</v>
      </c>
      <c r="H7562" s="50">
        <v>2</v>
      </c>
      <c r="I7562" s="52">
        <v>45049.4764699074</v>
      </c>
      <c r="J7562" s="50">
        <v>120</v>
      </c>
      <c r="K7562" s="51">
        <v>45049.96875</v>
      </c>
      <c r="L7562" s="53"/>
      <c r="M7562" s="54">
        <v>1</v>
      </c>
    </row>
    <row r="7563" spans="2:13" x14ac:dyDescent="0.3">
      <c r="B7563" s="49">
        <v>26406</v>
      </c>
      <c r="C7563" s="50">
        <v>1313</v>
      </c>
      <c r="D7563" s="50" t="str">
        <f>VLOOKUP(Table8[[#This Row],[CustomerID]],Table15[[#All],[CustomerID]:[Company Name]],2,FALSE)</f>
        <v>Judy's Hallmark #1</v>
      </c>
      <c r="E7563" s="51">
        <v>45049</v>
      </c>
      <c r="F7563" s="50">
        <v>6</v>
      </c>
      <c r="G7563" s="50" t="str">
        <f>VLOOKUP(Table8[[#This Row],[ProductID]],Table12[[#All],[ProductID]:[ProductFullName]],3,FALSE)</f>
        <v>Product F</v>
      </c>
      <c r="H7563" s="50">
        <v>4</v>
      </c>
      <c r="I7563" s="52">
        <v>45049.487442129619</v>
      </c>
      <c r="J7563" s="50">
        <v>128</v>
      </c>
      <c r="K7563" s="51">
        <v>45049.96875</v>
      </c>
      <c r="L7563" s="53"/>
      <c r="M7563" s="54">
        <v>1</v>
      </c>
    </row>
    <row r="7564" spans="2:13" x14ac:dyDescent="0.3">
      <c r="B7564" s="49">
        <v>26407</v>
      </c>
      <c r="C7564" s="50">
        <v>830</v>
      </c>
      <c r="D7564" s="50" t="str">
        <f>VLOOKUP(Table8[[#This Row],[CustomerID]],Table15[[#All],[CustomerID]:[Company Name]],2,FALSE)</f>
        <v>Dollar Plus</v>
      </c>
      <c r="E7564" s="51">
        <v>45049</v>
      </c>
      <c r="F7564" s="50">
        <v>6</v>
      </c>
      <c r="G7564" s="50" t="str">
        <f>VLOOKUP(Table8[[#This Row],[ProductID]],Table12[[#All],[ProductID]:[ProductFullName]],3,FALSE)</f>
        <v>Product F</v>
      </c>
      <c r="H7564" s="50">
        <v>2</v>
      </c>
      <c r="I7564" s="52">
        <v>45049.503344907396</v>
      </c>
      <c r="J7564" s="50">
        <v>130</v>
      </c>
      <c r="K7564" s="51">
        <v>45049.96875</v>
      </c>
      <c r="L7564" s="53"/>
      <c r="M7564" s="54">
        <v>1</v>
      </c>
    </row>
    <row r="7565" spans="2:13" x14ac:dyDescent="0.3">
      <c r="B7565" s="49">
        <v>26408</v>
      </c>
      <c r="C7565" s="50">
        <v>181</v>
      </c>
      <c r="D7565" s="50" t="str">
        <f>VLOOKUP(Table8[[#This Row],[CustomerID]],Table15[[#All],[CustomerID]:[Company Name]],2,FALSE)</f>
        <v>Caravaggio IDA Drugs</v>
      </c>
      <c r="E7565" s="51">
        <v>45049</v>
      </c>
      <c r="F7565" s="50">
        <v>4</v>
      </c>
      <c r="G7565" s="50" t="str">
        <f>VLOOKUP(Table8[[#This Row],[ProductID]],Table12[[#All],[ProductID]:[ProductFullName]],3,FALSE)</f>
        <v>Product D</v>
      </c>
      <c r="H7565" s="50">
        <v>2</v>
      </c>
      <c r="I7565" s="52">
        <v>45049.516296296286</v>
      </c>
      <c r="J7565" s="50">
        <v>121</v>
      </c>
      <c r="K7565" s="51">
        <v>45049.96875</v>
      </c>
      <c r="L7565" s="53"/>
      <c r="M7565" s="54">
        <v>1</v>
      </c>
    </row>
    <row r="7566" spans="2:13" x14ac:dyDescent="0.3">
      <c r="B7566" s="49">
        <v>26409</v>
      </c>
      <c r="C7566" s="50">
        <v>417</v>
      </c>
      <c r="D7566" s="50" t="str">
        <f>VLOOKUP(Table8[[#This Row],[CustomerID]],Table15[[#All],[CustomerID]:[Company Name]],2,FALSE)</f>
        <v>Charmed Life</v>
      </c>
      <c r="E7566" s="51">
        <v>45049</v>
      </c>
      <c r="F7566" s="50">
        <v>3</v>
      </c>
      <c r="G7566" s="50" t="str">
        <f>VLOOKUP(Table8[[#This Row],[ProductID]],Table12[[#All],[ProductID]:[ProductFullName]],3,FALSE)</f>
        <v>Product C</v>
      </c>
      <c r="H7566" s="50">
        <v>2</v>
      </c>
      <c r="I7566" s="52">
        <v>45049.529930555545</v>
      </c>
      <c r="J7566" s="50">
        <v>116</v>
      </c>
      <c r="K7566" s="51">
        <v>45049.96875</v>
      </c>
      <c r="L7566" s="53"/>
      <c r="M7566" s="54">
        <v>1</v>
      </c>
    </row>
    <row r="7567" spans="2:13" x14ac:dyDescent="0.3">
      <c r="B7567" s="49">
        <v>26410</v>
      </c>
      <c r="C7567" s="50">
        <v>1323</v>
      </c>
      <c r="D7567" s="50" t="str">
        <f>VLOOKUP(Table8[[#This Row],[CustomerID]],Table15[[#All],[CustomerID]:[Company Name]],2,FALSE)</f>
        <v>Far East Watchcases Inc</v>
      </c>
      <c r="E7567" s="51">
        <v>45049</v>
      </c>
      <c r="F7567" s="50">
        <v>3</v>
      </c>
      <c r="G7567" s="50" t="str">
        <f>VLOOKUP(Table8[[#This Row],[ProductID]],Table12[[#All],[ProductID]:[ProductFullName]],3,FALSE)</f>
        <v>Product C</v>
      </c>
      <c r="H7567" s="50">
        <v>3</v>
      </c>
      <c r="I7567" s="52">
        <v>45049.545624999992</v>
      </c>
      <c r="J7567" s="50">
        <v>110</v>
      </c>
      <c r="K7567" s="51">
        <v>45049.96875</v>
      </c>
      <c r="L7567" s="53"/>
      <c r="M7567" s="54">
        <v>1</v>
      </c>
    </row>
    <row r="7568" spans="2:13" x14ac:dyDescent="0.3">
      <c r="B7568" s="49">
        <v>26411</v>
      </c>
      <c r="C7568" s="50">
        <v>1260</v>
      </c>
      <c r="D7568" s="50" t="str">
        <f>VLOOKUP(Table8[[#This Row],[CustomerID]],Table15[[#All],[CustomerID]:[Company Name]],2,FALSE)</f>
        <v>MFMER. Mayo Clinic</v>
      </c>
      <c r="E7568" s="51">
        <v>45049</v>
      </c>
      <c r="F7568" s="50">
        <v>5</v>
      </c>
      <c r="G7568" s="50" t="str">
        <f>VLOOKUP(Table8[[#This Row],[ProductID]],Table12[[#All],[ProductID]:[ProductFullName]],3,FALSE)</f>
        <v>Product E</v>
      </c>
      <c r="H7568" s="50">
        <v>4</v>
      </c>
      <c r="I7568" s="52">
        <v>45049.55596064814</v>
      </c>
      <c r="J7568" s="50">
        <v>106</v>
      </c>
      <c r="K7568" s="51">
        <v>45049.96875</v>
      </c>
      <c r="L7568" s="53"/>
      <c r="M7568" s="54">
        <v>1</v>
      </c>
    </row>
    <row r="7569" spans="2:13" x14ac:dyDescent="0.3">
      <c r="B7569" s="49">
        <v>26412</v>
      </c>
      <c r="C7569" s="50">
        <v>181</v>
      </c>
      <c r="D7569" s="50" t="str">
        <f>VLOOKUP(Table8[[#This Row],[CustomerID]],Table15[[#All],[CustomerID]:[Company Name]],2,FALSE)</f>
        <v>Caravaggio IDA Drugs</v>
      </c>
      <c r="E7569" s="51">
        <v>45049</v>
      </c>
      <c r="F7569" s="50">
        <v>5</v>
      </c>
      <c r="G7569" s="50" t="str">
        <f>VLOOKUP(Table8[[#This Row],[ProductID]],Table12[[#All],[ProductID]:[ProductFullName]],3,FALSE)</f>
        <v>Product E</v>
      </c>
      <c r="H7569" s="50">
        <v>4</v>
      </c>
      <c r="I7569" s="52">
        <v>45049.569560185177</v>
      </c>
      <c r="J7569" s="50">
        <v>122</v>
      </c>
      <c r="K7569" s="51">
        <v>45049.96875</v>
      </c>
      <c r="L7569" s="53"/>
      <c r="M7569" s="54">
        <v>1</v>
      </c>
    </row>
    <row r="7570" spans="2:13" x14ac:dyDescent="0.3">
      <c r="B7570" s="49">
        <v>26413</v>
      </c>
      <c r="C7570" s="50">
        <v>177</v>
      </c>
      <c r="D7570" s="50" t="str">
        <f>VLOOKUP(Table8[[#This Row],[CustomerID]],Table15[[#All],[CustomerID]:[Company Name]],2,FALSE)</f>
        <v>NIFTY'S</v>
      </c>
      <c r="E7570" s="51">
        <v>45049</v>
      </c>
      <c r="F7570" s="50">
        <v>1</v>
      </c>
      <c r="G7570" s="50" t="str">
        <f>VLOOKUP(Table8[[#This Row],[ProductID]],Table12[[#All],[ProductID]:[ProductFullName]],3,FALSE)</f>
        <v>Product A</v>
      </c>
      <c r="H7570" s="50">
        <v>6</v>
      </c>
      <c r="I7570" s="52">
        <v>45049.581273148142</v>
      </c>
      <c r="J7570" s="50">
        <v>116</v>
      </c>
      <c r="K7570" s="51">
        <v>45049.96875</v>
      </c>
      <c r="L7570" s="53"/>
      <c r="M7570" s="54">
        <v>1</v>
      </c>
    </row>
    <row r="7571" spans="2:13" x14ac:dyDescent="0.3">
      <c r="B7571" s="49">
        <v>26414</v>
      </c>
      <c r="C7571" s="50">
        <v>753</v>
      </c>
      <c r="D7571" s="50" t="str">
        <f>VLOOKUP(Table8[[#This Row],[CustomerID]],Table15[[#All],[CustomerID]:[Company Name]],2,FALSE)</f>
        <v>Quil and Press Inc.</v>
      </c>
      <c r="E7571" s="51">
        <v>45049</v>
      </c>
      <c r="F7571" s="50">
        <v>5</v>
      </c>
      <c r="G7571" s="50" t="str">
        <f>VLOOKUP(Table8[[#This Row],[ProductID]],Table12[[#All],[ProductID]:[ProductFullName]],3,FALSE)</f>
        <v>Product E</v>
      </c>
      <c r="H7571" s="50">
        <v>3</v>
      </c>
      <c r="I7571" s="52">
        <v>45049.59098379629</v>
      </c>
      <c r="J7571" s="50">
        <v>123</v>
      </c>
      <c r="K7571" s="51">
        <v>45049.96875</v>
      </c>
      <c r="L7571" s="53"/>
      <c r="M7571" s="54">
        <v>1</v>
      </c>
    </row>
    <row r="7572" spans="2:13" x14ac:dyDescent="0.3">
      <c r="B7572" s="49">
        <v>26415</v>
      </c>
      <c r="C7572" s="50">
        <v>77</v>
      </c>
      <c r="D7572" s="50" t="str">
        <f>VLOOKUP(Table8[[#This Row],[CustomerID]],Table15[[#All],[CustomerID]:[Company Name]],2,FALSE)</f>
        <v>Carrington &amp; Co.</v>
      </c>
      <c r="E7572" s="51">
        <v>45049</v>
      </c>
      <c r="F7572" s="50">
        <v>5</v>
      </c>
      <c r="G7572" s="50" t="str">
        <f>VLOOKUP(Table8[[#This Row],[ProductID]],Table12[[#All],[ProductID]:[ProductFullName]],3,FALSE)</f>
        <v>Product E</v>
      </c>
      <c r="H7572" s="50">
        <v>6</v>
      </c>
      <c r="I7572" s="52">
        <v>45049.600694444438</v>
      </c>
      <c r="J7572" s="50">
        <v>107</v>
      </c>
      <c r="K7572" s="51">
        <v>45049.96875</v>
      </c>
      <c r="L7572" s="53"/>
      <c r="M7572" s="54">
        <v>1</v>
      </c>
    </row>
    <row r="7573" spans="2:13" x14ac:dyDescent="0.3">
      <c r="B7573" s="49">
        <v>26416</v>
      </c>
      <c r="C7573" s="50">
        <v>813</v>
      </c>
      <c r="D7573" s="50" t="str">
        <f>VLOOKUP(Table8[[#This Row],[CustomerID]],Table15[[#All],[CustomerID]:[Company Name]],2,FALSE)</f>
        <v>Dynamic Living Inc</v>
      </c>
      <c r="E7573" s="51">
        <v>45049</v>
      </c>
      <c r="F7573" s="50">
        <v>4</v>
      </c>
      <c r="G7573" s="50" t="str">
        <f>VLOOKUP(Table8[[#This Row],[ProductID]],Table12[[#All],[ProductID]:[ProductFullName]],3,FALSE)</f>
        <v>Product D</v>
      </c>
      <c r="H7573" s="50">
        <v>6</v>
      </c>
      <c r="I7573" s="52">
        <v>45049.615636574068</v>
      </c>
      <c r="J7573" s="50">
        <v>118</v>
      </c>
      <c r="K7573" s="51">
        <v>45049.96875</v>
      </c>
      <c r="L7573" s="53"/>
      <c r="M7573" s="54">
        <v>1</v>
      </c>
    </row>
    <row r="7574" spans="2:13" x14ac:dyDescent="0.3">
      <c r="B7574" s="49">
        <v>26417</v>
      </c>
      <c r="C7574" s="50">
        <v>813</v>
      </c>
      <c r="D7574" s="50" t="str">
        <f>VLOOKUP(Table8[[#This Row],[CustomerID]],Table15[[#All],[CustomerID]:[Company Name]],2,FALSE)</f>
        <v>Dynamic Living Inc</v>
      </c>
      <c r="E7574" s="51">
        <v>45049</v>
      </c>
      <c r="F7574" s="50">
        <v>5</v>
      </c>
      <c r="G7574" s="50" t="str">
        <f>VLOOKUP(Table8[[#This Row],[ProductID]],Table12[[#All],[ProductID]:[ProductFullName]],3,FALSE)</f>
        <v>Product E</v>
      </c>
      <c r="H7574" s="50">
        <v>3</v>
      </c>
      <c r="I7574" s="52">
        <v>45049.624768518515</v>
      </c>
      <c r="J7574" s="50">
        <v>120</v>
      </c>
      <c r="K7574" s="51">
        <v>45049.96875</v>
      </c>
      <c r="L7574" s="53"/>
      <c r="M7574" s="54">
        <v>1</v>
      </c>
    </row>
    <row r="7575" spans="2:13" x14ac:dyDescent="0.3">
      <c r="B7575" s="49">
        <v>26418</v>
      </c>
      <c r="C7575" s="50">
        <v>1059</v>
      </c>
      <c r="D7575" s="50" t="str">
        <f>VLOOKUP(Table8[[#This Row],[CustomerID]],Table15[[#All],[CustomerID]:[Company Name]],2,FALSE)</f>
        <v>Quill &amp; Press Stationers</v>
      </c>
      <c r="E7575" s="51">
        <v>45049</v>
      </c>
      <c r="F7575" s="50">
        <v>1</v>
      </c>
      <c r="G7575" s="50" t="str">
        <f>VLOOKUP(Table8[[#This Row],[ProductID]],Table12[[#All],[ProductID]:[ProductFullName]],3,FALSE)</f>
        <v>Product A</v>
      </c>
      <c r="H7575" s="50">
        <v>2</v>
      </c>
      <c r="I7575" s="52">
        <v>45049.634016203701</v>
      </c>
      <c r="J7575" s="50">
        <v>110</v>
      </c>
      <c r="K7575" s="51">
        <v>45049.96875</v>
      </c>
      <c r="L7575" s="53"/>
      <c r="M7575" s="54">
        <v>1</v>
      </c>
    </row>
    <row r="7576" spans="2:13" x14ac:dyDescent="0.3">
      <c r="B7576" s="49">
        <v>26419</v>
      </c>
      <c r="C7576" s="50">
        <v>1290</v>
      </c>
      <c r="D7576" s="50" t="str">
        <f>VLOOKUP(Table8[[#This Row],[CustomerID]],Table15[[#All],[CustomerID]:[Company Name]],2,FALSE)</f>
        <v>Union Supply Company</v>
      </c>
      <c r="E7576" s="51">
        <v>45049</v>
      </c>
      <c r="F7576" s="50">
        <v>4</v>
      </c>
      <c r="G7576" s="50" t="str">
        <f>VLOOKUP(Table8[[#This Row],[ProductID]],Table12[[#All],[ProductID]:[ProductFullName]],3,FALSE)</f>
        <v>Product D</v>
      </c>
      <c r="H7576" s="50">
        <v>4</v>
      </c>
      <c r="I7576" s="52">
        <v>45049.650138888886</v>
      </c>
      <c r="J7576" s="50">
        <v>109</v>
      </c>
      <c r="K7576" s="51">
        <v>45049.96875</v>
      </c>
      <c r="L7576" s="53"/>
      <c r="M7576" s="54">
        <v>1</v>
      </c>
    </row>
    <row r="7577" spans="2:13" x14ac:dyDescent="0.3">
      <c r="B7577" s="49">
        <v>26420</v>
      </c>
      <c r="C7577" s="50">
        <v>191</v>
      </c>
      <c r="D7577" s="50" t="str">
        <f>VLOOKUP(Table8[[#This Row],[CustomerID]],Table15[[#All],[CustomerID]:[Company Name]],2,FALSE)</f>
        <v>Oshawa Family Convence</v>
      </c>
      <c r="E7577" s="51">
        <v>45049</v>
      </c>
      <c r="F7577" s="50">
        <v>5</v>
      </c>
      <c r="G7577" s="50" t="str">
        <f>VLOOKUP(Table8[[#This Row],[ProductID]],Table12[[#All],[ProductID]:[ProductFullName]],3,FALSE)</f>
        <v>Product E</v>
      </c>
      <c r="H7577" s="50">
        <v>3</v>
      </c>
      <c r="I7577" s="52">
        <v>45049.661562499998</v>
      </c>
      <c r="J7577" s="50">
        <v>113</v>
      </c>
      <c r="K7577" s="51">
        <v>45049.96875</v>
      </c>
      <c r="L7577" s="53"/>
      <c r="M7577" s="54">
        <v>1</v>
      </c>
    </row>
    <row r="7578" spans="2:13" x14ac:dyDescent="0.3">
      <c r="B7578" s="49">
        <v>26421</v>
      </c>
      <c r="C7578" s="50">
        <v>174</v>
      </c>
      <c r="D7578" s="50" t="str">
        <f>VLOOKUP(Table8[[#This Row],[CustomerID]],Table15[[#All],[CustomerID]:[Company Name]],2,FALSE)</f>
        <v>MAIN SHOP SALON</v>
      </c>
      <c r="E7578" s="51">
        <v>45049</v>
      </c>
      <c r="F7578" s="50">
        <v>5</v>
      </c>
      <c r="G7578" s="50" t="str">
        <f>VLOOKUP(Table8[[#This Row],[ProductID]],Table12[[#All],[ProductID]:[ProductFullName]],3,FALSE)</f>
        <v>Product E</v>
      </c>
      <c r="H7578" s="50">
        <v>5</v>
      </c>
      <c r="I7578" s="52">
        <v>45049.677118055552</v>
      </c>
      <c r="J7578" s="50">
        <v>106</v>
      </c>
      <c r="K7578" s="51">
        <v>45049.96875</v>
      </c>
      <c r="L7578" s="53"/>
      <c r="M7578" s="54">
        <v>1</v>
      </c>
    </row>
    <row r="7579" spans="2:13" x14ac:dyDescent="0.3">
      <c r="B7579" s="49">
        <v>26422</v>
      </c>
      <c r="C7579" s="50">
        <v>1236</v>
      </c>
      <c r="D7579" s="50" t="str">
        <f>VLOOKUP(Table8[[#This Row],[CustomerID]],Table15[[#All],[CustomerID]:[Company Name]],2,FALSE)</f>
        <v>T.A.G Sales Ltd</v>
      </c>
      <c r="E7579" s="51">
        <v>45049</v>
      </c>
      <c r="F7579" s="50">
        <v>4</v>
      </c>
      <c r="G7579" s="50" t="str">
        <f>VLOOKUP(Table8[[#This Row],[ProductID]],Table12[[#All],[ProductID]:[ProductFullName]],3,FALSE)</f>
        <v>Product D</v>
      </c>
      <c r="H7579" s="50">
        <v>3</v>
      </c>
      <c r="I7579" s="52">
        <v>45049.692013888882</v>
      </c>
      <c r="J7579" s="50">
        <v>109</v>
      </c>
      <c r="K7579" s="51">
        <v>45049.96875</v>
      </c>
      <c r="L7579" s="53"/>
      <c r="M7579" s="54">
        <v>1</v>
      </c>
    </row>
    <row r="7580" spans="2:13" x14ac:dyDescent="0.3">
      <c r="B7580" s="49">
        <v>26423</v>
      </c>
      <c r="C7580" s="50">
        <v>813</v>
      </c>
      <c r="D7580" s="50" t="str">
        <f>VLOOKUP(Table8[[#This Row],[CustomerID]],Table15[[#All],[CustomerID]:[Company Name]],2,FALSE)</f>
        <v>Dynamic Living Inc</v>
      </c>
      <c r="E7580" s="51">
        <v>45049</v>
      </c>
      <c r="F7580" s="50">
        <v>5</v>
      </c>
      <c r="G7580" s="50" t="str">
        <f>VLOOKUP(Table8[[#This Row],[ProductID]],Table12[[#All],[ProductID]:[ProductFullName]],3,FALSE)</f>
        <v>Product E</v>
      </c>
      <c r="H7580" s="50">
        <v>4</v>
      </c>
      <c r="I7580" s="52">
        <v>45049.701979166661</v>
      </c>
      <c r="J7580" s="50">
        <v>120</v>
      </c>
      <c r="K7580" s="51">
        <v>45049.96875</v>
      </c>
      <c r="L7580" s="53"/>
      <c r="M7580" s="54">
        <v>1</v>
      </c>
    </row>
    <row r="7581" spans="2:13" x14ac:dyDescent="0.3">
      <c r="B7581" s="49">
        <v>26424</v>
      </c>
      <c r="C7581" s="50">
        <v>1004</v>
      </c>
      <c r="D7581" s="50" t="str">
        <f>VLOOKUP(Table8[[#This Row],[CustomerID]],Table15[[#All],[CustomerID]:[Company Name]],2,FALSE)</f>
        <v>Rose Tree</v>
      </c>
      <c r="E7581" s="51">
        <v>45049</v>
      </c>
      <c r="F7581" s="50">
        <v>5</v>
      </c>
      <c r="G7581" s="50" t="str">
        <f>VLOOKUP(Table8[[#This Row],[ProductID]],Table12[[#All],[ProductID]:[ProductFullName]],3,FALSE)</f>
        <v>Product E</v>
      </c>
      <c r="H7581" s="50">
        <v>2</v>
      </c>
      <c r="I7581" s="52">
        <v>45049.714710648142</v>
      </c>
      <c r="J7581" s="50">
        <v>121</v>
      </c>
      <c r="K7581" s="51">
        <v>45049.96875</v>
      </c>
      <c r="L7581" s="53"/>
      <c r="M7581" s="54">
        <v>1</v>
      </c>
    </row>
    <row r="7582" spans="2:13" x14ac:dyDescent="0.3">
      <c r="B7582" s="49">
        <v>26425</v>
      </c>
      <c r="C7582" s="50">
        <v>684</v>
      </c>
      <c r="D7582" s="50" t="str">
        <f>VLOOKUP(Table8[[#This Row],[CustomerID]],Table15[[#All],[CustomerID]:[Company Name]],2,FALSE)</f>
        <v>Pharmasave - 242</v>
      </c>
      <c r="E7582" s="51">
        <v>45049</v>
      </c>
      <c r="F7582" s="50">
        <v>2</v>
      </c>
      <c r="G7582" s="50" t="str">
        <f>VLOOKUP(Table8[[#This Row],[ProductID]],Table12[[#All],[ProductID]:[ProductFullName]],3,FALSE)</f>
        <v>Product B</v>
      </c>
      <c r="H7582" s="50">
        <v>5</v>
      </c>
      <c r="I7582" s="52">
        <v>45049.724224537029</v>
      </c>
      <c r="J7582" s="50">
        <v>118</v>
      </c>
      <c r="K7582" s="51">
        <v>45049.96875</v>
      </c>
      <c r="L7582" s="53"/>
      <c r="M7582" s="54">
        <v>1</v>
      </c>
    </row>
    <row r="7583" spans="2:13" x14ac:dyDescent="0.3">
      <c r="B7583" s="49">
        <v>26426</v>
      </c>
      <c r="C7583" s="50">
        <v>496</v>
      </c>
      <c r="D7583" s="50" t="str">
        <f>VLOOKUP(Table8[[#This Row],[CustomerID]],Table15[[#All],[CustomerID]:[Company Name]],2,FALSE)</f>
        <v>Pharmasave - 469</v>
      </c>
      <c r="E7583" s="51">
        <v>45050</v>
      </c>
      <c r="F7583" s="50">
        <v>3</v>
      </c>
      <c r="G7583" s="50" t="str">
        <f>VLOOKUP(Table8[[#This Row],[ProductID]],Table12[[#All],[ProductID]:[ProductFullName]],3,FALSE)</f>
        <v>Product C</v>
      </c>
      <c r="H7583" s="50">
        <v>6</v>
      </c>
      <c r="I7583" s="52">
        <v>45050.333333333336</v>
      </c>
      <c r="J7583" s="50">
        <v>123</v>
      </c>
      <c r="K7583" s="51">
        <v>45050.948611111111</v>
      </c>
      <c r="L7583" s="53"/>
      <c r="M7583" s="54">
        <v>1</v>
      </c>
    </row>
    <row r="7584" spans="2:13" x14ac:dyDescent="0.3">
      <c r="B7584" s="49">
        <v>26427</v>
      </c>
      <c r="C7584" s="50">
        <v>1307</v>
      </c>
      <c r="D7584" s="50" t="str">
        <f>VLOOKUP(Table8[[#This Row],[CustomerID]],Table15[[#All],[CustomerID]:[Company Name]],2,FALSE)</f>
        <v>Garlan's</v>
      </c>
      <c r="E7584" s="51">
        <v>45050</v>
      </c>
      <c r="F7584" s="50">
        <v>6</v>
      </c>
      <c r="G7584" s="50" t="str">
        <f>VLOOKUP(Table8[[#This Row],[ProductID]],Table12[[#All],[ProductID]:[ProductFullName]],3,FALSE)</f>
        <v>Product F</v>
      </c>
      <c r="H7584" s="50">
        <v>4</v>
      </c>
      <c r="I7584" s="52">
        <v>45050.344270833339</v>
      </c>
      <c r="J7584" s="50">
        <v>111</v>
      </c>
      <c r="K7584" s="51">
        <v>45050.948611111111</v>
      </c>
      <c r="L7584" s="53"/>
      <c r="M7584" s="54">
        <v>1</v>
      </c>
    </row>
    <row r="7585" spans="2:13" x14ac:dyDescent="0.3">
      <c r="B7585" s="49">
        <v>26428</v>
      </c>
      <c r="C7585" s="50">
        <v>646</v>
      </c>
      <c r="D7585" s="50" t="str">
        <f>VLOOKUP(Table8[[#This Row],[CustomerID]],Table15[[#All],[CustomerID]:[Company Name]],2,FALSE)</f>
        <v>Lakeland College Bookstore</v>
      </c>
      <c r="E7585" s="51">
        <v>45050</v>
      </c>
      <c r="F7585" s="50">
        <v>4</v>
      </c>
      <c r="G7585" s="50" t="str">
        <f>VLOOKUP(Table8[[#This Row],[ProductID]],Table12[[#All],[ProductID]:[ProductFullName]],3,FALSE)</f>
        <v>Product D</v>
      </c>
      <c r="H7585" s="50">
        <v>4</v>
      </c>
      <c r="I7585" s="52">
        <v>45050.357349537044</v>
      </c>
      <c r="J7585" s="50">
        <v>115</v>
      </c>
      <c r="K7585" s="51">
        <v>45050.948611111111</v>
      </c>
      <c r="L7585" s="53"/>
      <c r="M7585" s="54">
        <v>1</v>
      </c>
    </row>
    <row r="7586" spans="2:13" x14ac:dyDescent="0.3">
      <c r="B7586" s="49">
        <v>26429</v>
      </c>
      <c r="C7586" s="50">
        <v>254</v>
      </c>
      <c r="D7586" s="50" t="str">
        <f>VLOOKUP(Table8[[#This Row],[CustomerID]],Table15[[#All],[CustomerID]:[Company Name]],2,FALSE)</f>
        <v>Samples, Temtex Industries Inc.</v>
      </c>
      <c r="E7586" s="51">
        <v>45050</v>
      </c>
      <c r="F7586" s="50">
        <v>3</v>
      </c>
      <c r="G7586" s="50" t="str">
        <f>VLOOKUP(Table8[[#This Row],[ProductID]],Table12[[#All],[ProductID]:[ProductFullName]],3,FALSE)</f>
        <v>Product C</v>
      </c>
      <c r="H7586" s="50">
        <v>5</v>
      </c>
      <c r="I7586" s="52">
        <v>45050.368425925932</v>
      </c>
      <c r="J7586" s="50">
        <v>114</v>
      </c>
      <c r="K7586" s="51">
        <v>45050.948611111111</v>
      </c>
      <c r="L7586" s="53"/>
      <c r="M7586" s="54">
        <v>1</v>
      </c>
    </row>
    <row r="7587" spans="2:13" x14ac:dyDescent="0.3">
      <c r="B7587" s="49">
        <v>26430</v>
      </c>
      <c r="C7587" s="50">
        <v>467</v>
      </c>
      <c r="D7587" s="50" t="str">
        <f>VLOOKUP(Table8[[#This Row],[CustomerID]],Table15[[#All],[CustomerID]:[Company Name]],2,FALSE)</f>
        <v>Pharmasave - 616</v>
      </c>
      <c r="E7587" s="51">
        <v>45050</v>
      </c>
      <c r="F7587" s="50">
        <v>1</v>
      </c>
      <c r="G7587" s="50" t="str">
        <f>VLOOKUP(Table8[[#This Row],[ProductID]],Table12[[#All],[ProductID]:[ProductFullName]],3,FALSE)</f>
        <v>Product A</v>
      </c>
      <c r="H7587" s="50">
        <v>5</v>
      </c>
      <c r="I7587" s="52">
        <v>45050.383750000008</v>
      </c>
      <c r="J7587" s="50">
        <v>115</v>
      </c>
      <c r="K7587" s="51">
        <v>45050.948611111111</v>
      </c>
      <c r="L7587" s="53"/>
      <c r="M7587" s="54">
        <v>1</v>
      </c>
    </row>
    <row r="7588" spans="2:13" x14ac:dyDescent="0.3">
      <c r="B7588" s="49">
        <v>26431</v>
      </c>
      <c r="C7588" s="50">
        <v>770</v>
      </c>
      <c r="D7588" s="50" t="str">
        <f>VLOOKUP(Table8[[#This Row],[CustomerID]],Table15[[#All],[CustomerID]:[Company Name]],2,FALSE)</f>
        <v>Ragg Time Limited</v>
      </c>
      <c r="E7588" s="51">
        <v>45050</v>
      </c>
      <c r="F7588" s="50">
        <v>4</v>
      </c>
      <c r="G7588" s="50" t="str">
        <f>VLOOKUP(Table8[[#This Row],[ProductID]],Table12[[#All],[ProductID]:[ProductFullName]],3,FALSE)</f>
        <v>Product D</v>
      </c>
      <c r="H7588" s="50">
        <v>7</v>
      </c>
      <c r="I7588" s="52">
        <v>45050.3988888889</v>
      </c>
      <c r="J7588" s="50">
        <v>106</v>
      </c>
      <c r="K7588" s="51">
        <v>45050.948611111111</v>
      </c>
      <c r="L7588" s="53"/>
      <c r="M7588" s="54">
        <v>1</v>
      </c>
    </row>
    <row r="7589" spans="2:13" x14ac:dyDescent="0.3">
      <c r="B7589" s="49">
        <v>26432</v>
      </c>
      <c r="C7589" s="50">
        <v>701</v>
      </c>
      <c r="D7589" s="50" t="str">
        <f>VLOOKUP(Table8[[#This Row],[CustomerID]],Table15[[#All],[CustomerID]:[Company Name]],2,FALSE)</f>
        <v>Super Dollar Store</v>
      </c>
      <c r="E7589" s="51">
        <v>45050</v>
      </c>
      <c r="F7589" s="50">
        <v>1</v>
      </c>
      <c r="G7589" s="50" t="str">
        <f>VLOOKUP(Table8[[#This Row],[ProductID]],Table12[[#All],[ProductID]:[ProductFullName]],3,FALSE)</f>
        <v>Product A</v>
      </c>
      <c r="H7589" s="50">
        <v>3</v>
      </c>
      <c r="I7589" s="52">
        <v>45050.411712962974</v>
      </c>
      <c r="J7589" s="50">
        <v>132</v>
      </c>
      <c r="K7589" s="51">
        <v>45050.948611111111</v>
      </c>
      <c r="L7589" s="53"/>
      <c r="M7589" s="54">
        <v>1</v>
      </c>
    </row>
    <row r="7590" spans="2:13" x14ac:dyDescent="0.3">
      <c r="B7590" s="49">
        <v>26433</v>
      </c>
      <c r="C7590" s="50">
        <v>1100</v>
      </c>
      <c r="D7590" s="50" t="str">
        <f>VLOOKUP(Table8[[#This Row],[CustomerID]],Table15[[#All],[CustomerID]:[Company Name]],2,FALSE)</f>
        <v>AmeriMark Direct L.L.C</v>
      </c>
      <c r="E7590" s="51">
        <v>45050</v>
      </c>
      <c r="F7590" s="50">
        <v>4</v>
      </c>
      <c r="G7590" s="50" t="str">
        <f>VLOOKUP(Table8[[#This Row],[ProductID]],Table12[[#All],[ProductID]:[ProductFullName]],3,FALSE)</f>
        <v>Product D</v>
      </c>
      <c r="H7590" s="50">
        <v>4</v>
      </c>
      <c r="I7590" s="52">
        <v>45050.423773148163</v>
      </c>
      <c r="J7590" s="50">
        <v>121</v>
      </c>
      <c r="K7590" s="51">
        <v>45050.948611111111</v>
      </c>
      <c r="L7590" s="53"/>
      <c r="M7590" s="54">
        <v>1</v>
      </c>
    </row>
    <row r="7591" spans="2:13" x14ac:dyDescent="0.3">
      <c r="B7591" s="49">
        <v>26434</v>
      </c>
      <c r="C7591" s="50">
        <v>90</v>
      </c>
      <c r="D7591" s="50" t="str">
        <f>VLOOKUP(Table8[[#This Row],[CustomerID]],Table15[[#All],[CustomerID]:[Company Name]],2,FALSE)</f>
        <v>Musselli Tutti Frutti</v>
      </c>
      <c r="E7591" s="51">
        <v>45050</v>
      </c>
      <c r="F7591" s="50">
        <v>3</v>
      </c>
      <c r="G7591" s="50" t="str">
        <f>VLOOKUP(Table8[[#This Row],[ProductID]],Table12[[#All],[ProductID]:[ProductFullName]],3,FALSE)</f>
        <v>Product C</v>
      </c>
      <c r="H7591" s="50">
        <v>3</v>
      </c>
      <c r="I7591" s="52">
        <v>45050.43762731483</v>
      </c>
      <c r="J7591" s="50">
        <v>125</v>
      </c>
      <c r="K7591" s="51">
        <v>45050.948611111111</v>
      </c>
      <c r="L7591" s="53"/>
      <c r="M7591" s="54">
        <v>1</v>
      </c>
    </row>
    <row r="7592" spans="2:13" x14ac:dyDescent="0.3">
      <c r="B7592" s="49">
        <v>26435</v>
      </c>
      <c r="C7592" s="50">
        <v>658</v>
      </c>
      <c r="D7592" s="50" t="str">
        <f>VLOOKUP(Table8[[#This Row],[CustomerID]],Table15[[#All],[CustomerID]:[Company Name]],2,FALSE)</f>
        <v>Your Dollar Store With More #141</v>
      </c>
      <c r="E7592" s="51">
        <v>45050</v>
      </c>
      <c r="F7592" s="50">
        <v>2</v>
      </c>
      <c r="G7592" s="50" t="str">
        <f>VLOOKUP(Table8[[#This Row],[ProductID]],Table12[[#All],[ProductID]:[ProductFullName]],3,FALSE)</f>
        <v>Product B</v>
      </c>
      <c r="H7592" s="50">
        <v>4</v>
      </c>
      <c r="I7592" s="52">
        <v>45050.448136574087</v>
      </c>
      <c r="J7592" s="50">
        <v>124</v>
      </c>
      <c r="K7592" s="51">
        <v>45050.948611111111</v>
      </c>
      <c r="L7592" s="53"/>
      <c r="M7592" s="54">
        <v>1</v>
      </c>
    </row>
    <row r="7593" spans="2:13" x14ac:dyDescent="0.3">
      <c r="B7593" s="49">
        <v>26436</v>
      </c>
      <c r="C7593" s="50">
        <v>302</v>
      </c>
      <c r="D7593" s="50" t="str">
        <f>VLOOKUP(Table8[[#This Row],[CustomerID]],Table15[[#All],[CustomerID]:[Company Name]],2,FALSE)</f>
        <v>Maple IDA</v>
      </c>
      <c r="E7593" s="51">
        <v>45050</v>
      </c>
      <c r="F7593" s="50">
        <v>2</v>
      </c>
      <c r="G7593" s="50" t="str">
        <f>VLOOKUP(Table8[[#This Row],[ProductID]],Table12[[#All],[ProductID]:[ProductFullName]],3,FALSE)</f>
        <v>Product B</v>
      </c>
      <c r="H7593" s="50">
        <v>3</v>
      </c>
      <c r="I7593" s="52">
        <v>45050.457187500011</v>
      </c>
      <c r="J7593" s="50">
        <v>109</v>
      </c>
      <c r="K7593" s="51">
        <v>45050.948611111111</v>
      </c>
      <c r="L7593" s="53"/>
      <c r="M7593" s="54">
        <v>1</v>
      </c>
    </row>
    <row r="7594" spans="2:13" x14ac:dyDescent="0.3">
      <c r="B7594" s="49">
        <v>26437</v>
      </c>
      <c r="C7594" s="50">
        <v>725</v>
      </c>
      <c r="D7594" s="50" t="str">
        <f>VLOOKUP(Table8[[#This Row],[CustomerID]],Table15[[#All],[CustomerID]:[Company Name]],2,FALSE)</f>
        <v>Smithford's</v>
      </c>
      <c r="E7594" s="51">
        <v>45050</v>
      </c>
      <c r="F7594" s="50">
        <v>1</v>
      </c>
      <c r="G7594" s="50" t="str">
        <f>VLOOKUP(Table8[[#This Row],[ProductID]],Table12[[#All],[ProductID]:[ProductFullName]],3,FALSE)</f>
        <v>Product A</v>
      </c>
      <c r="H7594" s="50">
        <v>6</v>
      </c>
      <c r="I7594" s="52">
        <v>45050.467650462975</v>
      </c>
      <c r="J7594" s="50">
        <v>111</v>
      </c>
      <c r="K7594" s="51">
        <v>45050.948611111111</v>
      </c>
      <c r="L7594" s="53"/>
      <c r="M7594" s="54">
        <v>1</v>
      </c>
    </row>
    <row r="7595" spans="2:13" x14ac:dyDescent="0.3">
      <c r="B7595" s="49">
        <v>26438</v>
      </c>
      <c r="C7595" s="50">
        <v>1000</v>
      </c>
      <c r="D7595" s="50" t="str">
        <f>VLOOKUP(Table8[[#This Row],[CustomerID]],Table15[[#All],[CustomerID]:[Company Name]],2,FALSE)</f>
        <v>J.H. Distributors, Inc</v>
      </c>
      <c r="E7595" s="51">
        <v>45050</v>
      </c>
      <c r="F7595" s="50">
        <v>5</v>
      </c>
      <c r="G7595" s="50" t="str">
        <f>VLOOKUP(Table8[[#This Row],[ProductID]],Table12[[#All],[ProductID]:[ProductFullName]],3,FALSE)</f>
        <v>Product E</v>
      </c>
      <c r="H7595" s="50">
        <v>3</v>
      </c>
      <c r="I7595" s="52">
        <v>45050.482615740751</v>
      </c>
      <c r="J7595" s="50">
        <v>113</v>
      </c>
      <c r="K7595" s="51">
        <v>45050.948611111111</v>
      </c>
      <c r="L7595" s="53"/>
      <c r="M7595" s="54">
        <v>1</v>
      </c>
    </row>
    <row r="7596" spans="2:13" x14ac:dyDescent="0.3">
      <c r="B7596" s="49">
        <v>26439</v>
      </c>
      <c r="C7596" s="50">
        <v>933</v>
      </c>
      <c r="D7596" s="50" t="str">
        <f>VLOOKUP(Table8[[#This Row],[CustomerID]],Table15[[#All],[CustomerID]:[Company Name]],2,FALSE)</f>
        <v>Canal Side Jewelers</v>
      </c>
      <c r="E7596" s="51">
        <v>45050</v>
      </c>
      <c r="F7596" s="50">
        <v>5</v>
      </c>
      <c r="G7596" s="50" t="str">
        <f>VLOOKUP(Table8[[#This Row],[ProductID]],Table12[[#All],[ProductID]:[ProductFullName]],3,FALSE)</f>
        <v>Product E</v>
      </c>
      <c r="H7596" s="50">
        <v>4</v>
      </c>
      <c r="I7596" s="52">
        <v>45050.494201388901</v>
      </c>
      <c r="J7596" s="50">
        <v>128</v>
      </c>
      <c r="K7596" s="51">
        <v>45050.948611111111</v>
      </c>
      <c r="L7596" s="53"/>
      <c r="M7596" s="54">
        <v>1</v>
      </c>
    </row>
    <row r="7597" spans="2:13" x14ac:dyDescent="0.3">
      <c r="B7597" s="49">
        <v>26440</v>
      </c>
      <c r="C7597" s="50">
        <v>553</v>
      </c>
      <c r="D7597" s="50" t="str">
        <f>VLOOKUP(Table8[[#This Row],[CustomerID]],Table15[[#All],[CustomerID]:[Company Name]],2,FALSE)</f>
        <v>Bead Hive</v>
      </c>
      <c r="E7597" s="51">
        <v>45050</v>
      </c>
      <c r="F7597" s="50">
        <v>6</v>
      </c>
      <c r="G7597" s="50" t="str">
        <f>VLOOKUP(Table8[[#This Row],[ProductID]],Table12[[#All],[ProductID]:[ProductFullName]],3,FALSE)</f>
        <v>Product F</v>
      </c>
      <c r="H7597" s="50">
        <v>6</v>
      </c>
      <c r="I7597" s="52">
        <v>45050.503750000011</v>
      </c>
      <c r="J7597" s="50">
        <v>130</v>
      </c>
      <c r="K7597" s="51">
        <v>45050.948611111111</v>
      </c>
      <c r="L7597" s="53"/>
      <c r="M7597" s="54">
        <v>1</v>
      </c>
    </row>
    <row r="7598" spans="2:13" x14ac:dyDescent="0.3">
      <c r="B7598" s="49">
        <v>26441</v>
      </c>
      <c r="C7598" s="50">
        <v>1377</v>
      </c>
      <c r="D7598" s="50" t="str">
        <f>VLOOKUP(Table8[[#This Row],[CustomerID]],Table15[[#All],[CustomerID]:[Company Name]],2,FALSE)</f>
        <v>Clock &amp; Watch Museum, The</v>
      </c>
      <c r="E7598" s="51">
        <v>45050</v>
      </c>
      <c r="F7598" s="50">
        <v>2</v>
      </c>
      <c r="G7598" s="50" t="str">
        <f>VLOOKUP(Table8[[#This Row],[ProductID]],Table12[[#All],[ProductID]:[ProductFullName]],3,FALSE)</f>
        <v>Product B</v>
      </c>
      <c r="H7598" s="50">
        <v>6</v>
      </c>
      <c r="I7598" s="52">
        <v>45050.515046296307</v>
      </c>
      <c r="J7598" s="50">
        <v>107</v>
      </c>
      <c r="K7598" s="51">
        <v>45050.948611111111</v>
      </c>
      <c r="L7598" s="53"/>
      <c r="M7598" s="54">
        <v>1</v>
      </c>
    </row>
    <row r="7599" spans="2:13" x14ac:dyDescent="0.3">
      <c r="B7599" s="49">
        <v>26442</v>
      </c>
      <c r="C7599" s="50">
        <v>959</v>
      </c>
      <c r="D7599" s="50" t="str">
        <f>VLOOKUP(Table8[[#This Row],[CustomerID]],Table15[[#All],[CustomerID]:[Company Name]],2,FALSE)</f>
        <v>American Health Care Apparel</v>
      </c>
      <c r="E7599" s="51">
        <v>45050</v>
      </c>
      <c r="F7599" s="50">
        <v>6</v>
      </c>
      <c r="G7599" s="50" t="str">
        <f>VLOOKUP(Table8[[#This Row],[ProductID]],Table12[[#All],[ProductID]:[ProductFullName]],3,FALSE)</f>
        <v>Product F</v>
      </c>
      <c r="H7599" s="50">
        <v>4</v>
      </c>
      <c r="I7599" s="52">
        <v>45050.530254629637</v>
      </c>
      <c r="J7599" s="50">
        <v>106</v>
      </c>
      <c r="K7599" s="51">
        <v>45050.948611111111</v>
      </c>
      <c r="L7599" s="53"/>
      <c r="M7599" s="54">
        <v>1</v>
      </c>
    </row>
    <row r="7600" spans="2:13" x14ac:dyDescent="0.3">
      <c r="B7600" s="49">
        <v>26443</v>
      </c>
      <c r="C7600" s="50">
        <v>499</v>
      </c>
      <c r="D7600" s="50" t="str">
        <f>VLOOKUP(Table8[[#This Row],[CustomerID]],Table15[[#All],[CustomerID]:[Company Name]],2,FALSE)</f>
        <v>Minneposa Dollar Store</v>
      </c>
      <c r="E7600" s="51">
        <v>45050</v>
      </c>
      <c r="F7600" s="50">
        <v>4</v>
      </c>
      <c r="G7600" s="50" t="str">
        <f>VLOOKUP(Table8[[#This Row],[ProductID]],Table12[[#All],[ProductID]:[ProductFullName]],3,FALSE)</f>
        <v>Product D</v>
      </c>
      <c r="H7600" s="50">
        <v>7</v>
      </c>
      <c r="I7600" s="52">
        <v>45050.541157407417</v>
      </c>
      <c r="J7600" s="50">
        <v>118</v>
      </c>
      <c r="K7600" s="51">
        <v>45050.948611111111</v>
      </c>
      <c r="L7600" s="53"/>
      <c r="M7600" s="54">
        <v>1</v>
      </c>
    </row>
    <row r="7601" spans="2:13" x14ac:dyDescent="0.3">
      <c r="B7601" s="49">
        <v>26444</v>
      </c>
      <c r="C7601" s="50">
        <v>99</v>
      </c>
      <c r="D7601" s="50" t="str">
        <f>VLOOKUP(Table8[[#This Row],[CustomerID]],Table15[[#All],[CustomerID]:[Company Name]],2,FALSE)</f>
        <v>Casa Luca</v>
      </c>
      <c r="E7601" s="51">
        <v>45050</v>
      </c>
      <c r="F7601" s="50">
        <v>6</v>
      </c>
      <c r="G7601" s="50" t="str">
        <f>VLOOKUP(Table8[[#This Row],[ProductID]],Table12[[#All],[ProductID]:[ProductFullName]],3,FALSE)</f>
        <v>Product F</v>
      </c>
      <c r="H7601" s="50">
        <v>6</v>
      </c>
      <c r="I7601" s="52">
        <v>45050.549745370379</v>
      </c>
      <c r="J7601" s="50">
        <v>105</v>
      </c>
      <c r="K7601" s="51">
        <v>45050.948611111111</v>
      </c>
      <c r="L7601" s="53"/>
      <c r="M7601" s="54">
        <v>1</v>
      </c>
    </row>
    <row r="7602" spans="2:13" x14ac:dyDescent="0.3">
      <c r="B7602" s="49">
        <v>26445</v>
      </c>
      <c r="C7602" s="50">
        <v>21</v>
      </c>
      <c r="D7602" s="50" t="str">
        <f>VLOOKUP(Table8[[#This Row],[CustomerID]],Table15[[#All],[CustomerID]:[Company Name]],2,FALSE)</f>
        <v>Great Canadian Dollar Store #676</v>
      </c>
      <c r="E7602" s="51">
        <v>45050</v>
      </c>
      <c r="F7602" s="50">
        <v>3</v>
      </c>
      <c r="G7602" s="50" t="str">
        <f>VLOOKUP(Table8[[#This Row],[ProductID]],Table12[[#All],[ProductID]:[ProductFullName]],3,FALSE)</f>
        <v>Product C</v>
      </c>
      <c r="H7602" s="50">
        <v>2</v>
      </c>
      <c r="I7602" s="52">
        <v>45050.56253472223</v>
      </c>
      <c r="J7602" s="50">
        <v>115</v>
      </c>
      <c r="K7602" s="51">
        <v>45050.948611111111</v>
      </c>
      <c r="L7602" s="53"/>
      <c r="M7602" s="54">
        <v>1</v>
      </c>
    </row>
    <row r="7603" spans="2:13" x14ac:dyDescent="0.3">
      <c r="B7603" s="49">
        <v>26446</v>
      </c>
      <c r="C7603" s="50">
        <v>895</v>
      </c>
      <c r="D7603" s="50" t="str">
        <f>VLOOKUP(Table8[[#This Row],[CustomerID]],Table15[[#All],[CustomerID]:[Company Name]],2,FALSE)</f>
        <v>Bradys Discount Store</v>
      </c>
      <c r="E7603" s="51">
        <v>45050</v>
      </c>
      <c r="F7603" s="50">
        <v>1</v>
      </c>
      <c r="G7603" s="50" t="str">
        <f>VLOOKUP(Table8[[#This Row],[ProductID]],Table12[[#All],[ProductID]:[ProductFullName]],3,FALSE)</f>
        <v>Product A</v>
      </c>
      <c r="H7603" s="50">
        <v>4</v>
      </c>
      <c r="I7603" s="52">
        <v>45050.579224537047</v>
      </c>
      <c r="J7603" s="50">
        <v>110</v>
      </c>
      <c r="K7603" s="51">
        <v>45050.948611111111</v>
      </c>
      <c r="L7603" s="53"/>
      <c r="M7603" s="54">
        <v>1</v>
      </c>
    </row>
    <row r="7604" spans="2:13" x14ac:dyDescent="0.3">
      <c r="B7604" s="49">
        <v>26447</v>
      </c>
      <c r="C7604" s="50">
        <v>20</v>
      </c>
      <c r="D7604" s="50" t="str">
        <f>VLOOKUP(Table8[[#This Row],[CustomerID]],Table15[[#All],[CustomerID]:[Company Name]],2,FALSE)</f>
        <v>Great Canadian Dollar Store #639</v>
      </c>
      <c r="E7604" s="51">
        <v>45050</v>
      </c>
      <c r="F7604" s="50">
        <v>3</v>
      </c>
      <c r="G7604" s="50" t="str">
        <f>VLOOKUP(Table8[[#This Row],[ProductID]],Table12[[#All],[ProductID]:[ProductFullName]],3,FALSE)</f>
        <v>Product C</v>
      </c>
      <c r="H7604" s="50">
        <v>4</v>
      </c>
      <c r="I7604" s="52">
        <v>45050.594120370377</v>
      </c>
      <c r="J7604" s="50">
        <v>131</v>
      </c>
      <c r="K7604" s="51">
        <v>45050.948611111111</v>
      </c>
      <c r="L7604" s="53"/>
      <c r="M7604" s="54">
        <v>1</v>
      </c>
    </row>
    <row r="7605" spans="2:13" x14ac:dyDescent="0.3">
      <c r="B7605" s="49">
        <v>26448</v>
      </c>
      <c r="C7605" s="50">
        <v>747</v>
      </c>
      <c r="D7605" s="50" t="str">
        <f>VLOOKUP(Table8[[#This Row],[CustomerID]],Table15[[#All],[CustomerID]:[Company Name]],2,FALSE)</f>
        <v>Totem Pole</v>
      </c>
      <c r="E7605" s="51">
        <v>45050</v>
      </c>
      <c r="F7605" s="50">
        <v>3</v>
      </c>
      <c r="G7605" s="50" t="str">
        <f>VLOOKUP(Table8[[#This Row],[ProductID]],Table12[[#All],[ProductID]:[ProductFullName]],3,FALSE)</f>
        <v>Product C</v>
      </c>
      <c r="H7605" s="50">
        <v>7</v>
      </c>
      <c r="I7605" s="52">
        <v>45050.60842592593</v>
      </c>
      <c r="J7605" s="50">
        <v>134</v>
      </c>
      <c r="K7605" s="51">
        <v>45050.948611111111</v>
      </c>
      <c r="L7605" s="53"/>
      <c r="M7605" s="54">
        <v>1</v>
      </c>
    </row>
    <row r="7606" spans="2:13" x14ac:dyDescent="0.3">
      <c r="B7606" s="49">
        <v>26449</v>
      </c>
      <c r="C7606" s="50">
        <v>1028</v>
      </c>
      <c r="D7606" s="50" t="str">
        <f>VLOOKUP(Table8[[#This Row],[CustomerID]],Table15[[#All],[CustomerID]:[Company Name]],2,FALSE)</f>
        <v>VisABility Store</v>
      </c>
      <c r="E7606" s="51">
        <v>45050</v>
      </c>
      <c r="F7606" s="50">
        <v>4</v>
      </c>
      <c r="G7606" s="50" t="str">
        <f>VLOOKUP(Table8[[#This Row],[ProductID]],Table12[[#All],[ProductID]:[ProductFullName]],3,FALSE)</f>
        <v>Product D</v>
      </c>
      <c r="H7606" s="50">
        <v>4</v>
      </c>
      <c r="I7606" s="52">
        <v>45050.619467592594</v>
      </c>
      <c r="J7606" s="50">
        <v>114</v>
      </c>
      <c r="K7606" s="51">
        <v>45050.948611111111</v>
      </c>
      <c r="L7606" s="53"/>
      <c r="M7606" s="54">
        <v>1</v>
      </c>
    </row>
    <row r="7607" spans="2:13" x14ac:dyDescent="0.3">
      <c r="B7607" s="49">
        <v>26450</v>
      </c>
      <c r="C7607" s="50">
        <v>682</v>
      </c>
      <c r="D7607" s="50" t="str">
        <f>VLOOKUP(Table8[[#This Row],[CustomerID]],Table15[[#All],[CustomerID]:[Company Name]],2,FALSE)</f>
        <v>The Laughing Moon Gallery</v>
      </c>
      <c r="E7607" s="51">
        <v>45050</v>
      </c>
      <c r="F7607" s="50">
        <v>2</v>
      </c>
      <c r="G7607" s="50" t="str">
        <f>VLOOKUP(Table8[[#This Row],[ProductID]],Table12[[#All],[ProductID]:[ProductFullName]],3,FALSE)</f>
        <v>Product B</v>
      </c>
      <c r="H7607" s="50">
        <v>5</v>
      </c>
      <c r="I7607" s="52">
        <v>45050.628078703703</v>
      </c>
      <c r="J7607" s="50">
        <v>108</v>
      </c>
      <c r="K7607" s="51">
        <v>45050.948611111111</v>
      </c>
      <c r="L7607" s="53"/>
      <c r="M7607" s="54">
        <v>1</v>
      </c>
    </row>
    <row r="7608" spans="2:13" x14ac:dyDescent="0.3">
      <c r="B7608" s="49">
        <v>26451</v>
      </c>
      <c r="C7608" s="50">
        <v>519</v>
      </c>
      <c r="D7608" s="50" t="str">
        <f>VLOOKUP(Table8[[#This Row],[CustomerID]],Table15[[#All],[CustomerID]:[Company Name]],2,FALSE)</f>
        <v>Hallmark Gold Crown - Brandon</v>
      </c>
      <c r="E7608" s="51">
        <v>45050</v>
      </c>
      <c r="F7608" s="50">
        <v>6</v>
      </c>
      <c r="G7608" s="50" t="str">
        <f>VLOOKUP(Table8[[#This Row],[ProductID]],Table12[[#All],[ProductID]:[ProductFullName]],3,FALSE)</f>
        <v>Product F</v>
      </c>
      <c r="H7608" s="50">
        <v>3</v>
      </c>
      <c r="I7608" s="52">
        <v>45050.638078703705</v>
      </c>
      <c r="J7608" s="50">
        <v>121</v>
      </c>
      <c r="K7608" s="51">
        <v>45050.948611111111</v>
      </c>
      <c r="L7608" s="53"/>
      <c r="M7608" s="54">
        <v>1</v>
      </c>
    </row>
    <row r="7609" spans="2:13" x14ac:dyDescent="0.3">
      <c r="B7609" s="49">
        <v>26452</v>
      </c>
      <c r="C7609" s="50">
        <v>434</v>
      </c>
      <c r="D7609" s="50" t="str">
        <f>VLOOKUP(Table8[[#This Row],[CustomerID]],Table15[[#All],[CustomerID]:[Company Name]],2,FALSE)</f>
        <v>Quixtar Canada Corporation</v>
      </c>
      <c r="E7609" s="51">
        <v>45050</v>
      </c>
      <c r="F7609" s="50">
        <v>5</v>
      </c>
      <c r="G7609" s="50" t="str">
        <f>VLOOKUP(Table8[[#This Row],[ProductID]],Table12[[#All],[ProductID]:[ProductFullName]],3,FALSE)</f>
        <v>Product E</v>
      </c>
      <c r="H7609" s="50">
        <v>2</v>
      </c>
      <c r="I7609" s="52">
        <v>45050.646643518521</v>
      </c>
      <c r="J7609" s="50">
        <v>113</v>
      </c>
      <c r="K7609" s="51">
        <v>45050.948611111111</v>
      </c>
      <c r="L7609" s="53"/>
      <c r="M7609" s="54">
        <v>1</v>
      </c>
    </row>
    <row r="7610" spans="2:13" x14ac:dyDescent="0.3">
      <c r="B7610" s="49">
        <v>26453</v>
      </c>
      <c r="C7610" s="50">
        <v>657</v>
      </c>
      <c r="D7610" s="50" t="str">
        <f>VLOOKUP(Table8[[#This Row],[CustomerID]],Table15[[#All],[CustomerID]:[Company Name]],2,FALSE)</f>
        <v>Peoples Drug Mart # 122</v>
      </c>
      <c r="E7610" s="51">
        <v>45050</v>
      </c>
      <c r="F7610" s="50">
        <v>2</v>
      </c>
      <c r="G7610" s="50" t="str">
        <f>VLOOKUP(Table8[[#This Row],[ProductID]],Table12[[#All],[ProductID]:[ProductFullName]],3,FALSE)</f>
        <v>Product B</v>
      </c>
      <c r="H7610" s="50">
        <v>3</v>
      </c>
      <c r="I7610" s="52">
        <v>45050.662407407413</v>
      </c>
      <c r="J7610" s="50">
        <v>123</v>
      </c>
      <c r="K7610" s="51">
        <v>45050.948611111111</v>
      </c>
      <c r="L7610" s="53"/>
      <c r="M7610" s="54">
        <v>1</v>
      </c>
    </row>
    <row r="7611" spans="2:13" x14ac:dyDescent="0.3">
      <c r="B7611" s="49">
        <v>26454</v>
      </c>
      <c r="C7611" s="50">
        <v>546</v>
      </c>
      <c r="D7611" s="50" t="str">
        <f>VLOOKUP(Table8[[#This Row],[CustomerID]],Table15[[#All],[CustomerID]:[Company Name]],2,FALSE)</f>
        <v>The Great 88 #528</v>
      </c>
      <c r="E7611" s="51">
        <v>45050</v>
      </c>
      <c r="F7611" s="50">
        <v>1</v>
      </c>
      <c r="G7611" s="50" t="str">
        <f>VLOOKUP(Table8[[#This Row],[ProductID]],Table12[[#All],[ProductID]:[ProductFullName]],3,FALSE)</f>
        <v>Product A</v>
      </c>
      <c r="H7611" s="50">
        <v>4</v>
      </c>
      <c r="I7611" s="52">
        <v>45050.676041666673</v>
      </c>
      <c r="J7611" s="50">
        <v>120</v>
      </c>
      <c r="K7611" s="51">
        <v>45050.948611111111</v>
      </c>
      <c r="L7611" s="53"/>
      <c r="M7611" s="54">
        <v>1</v>
      </c>
    </row>
    <row r="7612" spans="2:13" x14ac:dyDescent="0.3">
      <c r="B7612" s="49">
        <v>26455</v>
      </c>
      <c r="C7612" s="50">
        <v>545</v>
      </c>
      <c r="D7612" s="50" t="str">
        <f>VLOOKUP(Table8[[#This Row],[CustomerID]],Table15[[#All],[CustomerID]:[Company Name]],2,FALSE)</f>
        <v>Earth Stone Jewellery</v>
      </c>
      <c r="E7612" s="51">
        <v>45050</v>
      </c>
      <c r="F7612" s="50">
        <v>2</v>
      </c>
      <c r="G7612" s="50" t="str">
        <f>VLOOKUP(Table8[[#This Row],[ProductID]],Table12[[#All],[ProductID]:[ProductFullName]],3,FALSE)</f>
        <v>Product B</v>
      </c>
      <c r="H7612" s="50">
        <v>2</v>
      </c>
      <c r="I7612" s="52">
        <v>45050.686099537044</v>
      </c>
      <c r="J7612" s="50">
        <v>110</v>
      </c>
      <c r="K7612" s="51">
        <v>45050.948611111111</v>
      </c>
      <c r="L7612" s="53"/>
      <c r="M7612" s="54">
        <v>1</v>
      </c>
    </row>
    <row r="7613" spans="2:13" x14ac:dyDescent="0.3">
      <c r="B7613" s="49">
        <v>26456</v>
      </c>
      <c r="C7613" s="50">
        <v>268</v>
      </c>
      <c r="D7613" s="50" t="str">
        <f>VLOOKUP(Table8[[#This Row],[CustomerID]],Table15[[#All],[CustomerID]:[Company Name]],2,FALSE)</f>
        <v>Garfield</v>
      </c>
      <c r="E7613" s="51">
        <v>45050</v>
      </c>
      <c r="F7613" s="50">
        <v>3</v>
      </c>
      <c r="G7613" s="50" t="str">
        <f>VLOOKUP(Table8[[#This Row],[ProductID]],Table12[[#All],[ProductID]:[ProductFullName]],3,FALSE)</f>
        <v>Product C</v>
      </c>
      <c r="H7613" s="50">
        <v>3</v>
      </c>
      <c r="I7613" s="52">
        <v>45050.699560185196</v>
      </c>
      <c r="J7613" s="50">
        <v>127</v>
      </c>
      <c r="K7613" s="51">
        <v>45050.948611111111</v>
      </c>
      <c r="L7613" s="53"/>
      <c r="M7613" s="54">
        <v>1</v>
      </c>
    </row>
    <row r="7614" spans="2:13" x14ac:dyDescent="0.3">
      <c r="B7614" s="49">
        <v>26457</v>
      </c>
      <c r="C7614" s="50">
        <v>1158</v>
      </c>
      <c r="D7614" s="50" t="str">
        <f>VLOOKUP(Table8[[#This Row],[CustomerID]],Table15[[#All],[CustomerID]:[Company Name]],2,FALSE)</f>
        <v>Adam Hessling Inc</v>
      </c>
      <c r="E7614" s="51">
        <v>45050</v>
      </c>
      <c r="F7614" s="50">
        <v>6</v>
      </c>
      <c r="G7614" s="50" t="str">
        <f>VLOOKUP(Table8[[#This Row],[ProductID]],Table12[[#All],[ProductID]:[ProductFullName]],3,FALSE)</f>
        <v>Product F</v>
      </c>
      <c r="H7614" s="50">
        <v>6</v>
      </c>
      <c r="I7614" s="52">
        <v>45050.715358796304</v>
      </c>
      <c r="J7614" s="50">
        <v>108</v>
      </c>
      <c r="K7614" s="51">
        <v>45050.948611111111</v>
      </c>
      <c r="L7614" s="53"/>
      <c r="M7614" s="54">
        <v>1</v>
      </c>
    </row>
    <row r="7615" spans="2:13" x14ac:dyDescent="0.3">
      <c r="B7615" s="49">
        <v>26458</v>
      </c>
      <c r="C7615" s="50">
        <v>1065</v>
      </c>
      <c r="D7615" s="50" t="str">
        <f>VLOOKUP(Table8[[#This Row],[CustomerID]],Table15[[#All],[CustomerID]:[Company Name]],2,FALSE)</f>
        <v>Market Street Mercantile</v>
      </c>
      <c r="E7615" s="51">
        <v>45050</v>
      </c>
      <c r="F7615" s="50">
        <v>2</v>
      </c>
      <c r="G7615" s="50" t="str">
        <f>VLOOKUP(Table8[[#This Row],[ProductID]],Table12[[#All],[ProductID]:[ProductFullName]],3,FALSE)</f>
        <v>Product B</v>
      </c>
      <c r="H7615" s="50">
        <v>5</v>
      </c>
      <c r="I7615" s="52">
        <v>45050.726736111115</v>
      </c>
      <c r="J7615" s="50">
        <v>114</v>
      </c>
      <c r="K7615" s="51">
        <v>45050.948611111111</v>
      </c>
      <c r="L7615" s="53"/>
      <c r="M7615" s="54">
        <v>1</v>
      </c>
    </row>
    <row r="7616" spans="2:13" x14ac:dyDescent="0.3">
      <c r="B7616" s="49">
        <v>26459</v>
      </c>
      <c r="C7616" s="50">
        <v>1293</v>
      </c>
      <c r="D7616" s="50" t="str">
        <f>VLOOKUP(Table8[[#This Row],[CustomerID]],Table15[[#All],[CustomerID]:[Company Name]],2,FALSE)</f>
        <v>Mindless Inc</v>
      </c>
      <c r="E7616" s="51">
        <v>45051</v>
      </c>
      <c r="F7616" s="50">
        <v>2</v>
      </c>
      <c r="G7616" s="50" t="str">
        <f>VLOOKUP(Table8[[#This Row],[ProductID]],Table12[[#All],[ProductID]:[ProductFullName]],3,FALSE)</f>
        <v>Product B</v>
      </c>
      <c r="H7616" s="50">
        <v>4</v>
      </c>
      <c r="I7616" s="52">
        <v>45051.333333333336</v>
      </c>
      <c r="J7616" s="50">
        <v>123</v>
      </c>
      <c r="K7616" s="51">
        <v>45051.969444444447</v>
      </c>
      <c r="L7616" s="53"/>
      <c r="M7616" s="54">
        <v>1</v>
      </c>
    </row>
    <row r="7617" spans="2:13" x14ac:dyDescent="0.3">
      <c r="B7617" s="49">
        <v>26460</v>
      </c>
      <c r="C7617" s="50">
        <v>1187</v>
      </c>
      <c r="D7617" s="50" t="str">
        <f>VLOOKUP(Table8[[#This Row],[CustomerID]],Table15[[#All],[CustomerID]:[Company Name]],2,FALSE)</f>
        <v>M. Boutique</v>
      </c>
      <c r="E7617" s="51">
        <v>45051</v>
      </c>
      <c r="F7617" s="50">
        <v>6</v>
      </c>
      <c r="G7617" s="50" t="str">
        <f>VLOOKUP(Table8[[#This Row],[ProductID]],Table12[[#All],[ProductID]:[ProductFullName]],3,FALSE)</f>
        <v>Product F</v>
      </c>
      <c r="H7617" s="50">
        <v>4</v>
      </c>
      <c r="I7617" s="52">
        <v>45051.343726851854</v>
      </c>
      <c r="J7617" s="50">
        <v>113</v>
      </c>
      <c r="K7617" s="51">
        <v>45051.969444444447</v>
      </c>
      <c r="L7617" s="53"/>
      <c r="M7617" s="54">
        <v>1</v>
      </c>
    </row>
    <row r="7618" spans="2:13" x14ac:dyDescent="0.3">
      <c r="B7618" s="49">
        <v>26461</v>
      </c>
      <c r="C7618" s="50">
        <v>964</v>
      </c>
      <c r="D7618" s="50" t="str">
        <f>VLOOKUP(Table8[[#This Row],[CustomerID]],Table15[[#All],[CustomerID]:[Company Name]],2,FALSE)</f>
        <v>Susan's Hallmark - Bensalem</v>
      </c>
      <c r="E7618" s="51">
        <v>45051</v>
      </c>
      <c r="F7618" s="50">
        <v>1</v>
      </c>
      <c r="G7618" s="50" t="str">
        <f>VLOOKUP(Table8[[#This Row],[ProductID]],Table12[[#All],[ProductID]:[ProductFullName]],3,FALSE)</f>
        <v>Product A</v>
      </c>
      <c r="H7618" s="50">
        <v>2</v>
      </c>
      <c r="I7618" s="52">
        <v>45051.3591087963</v>
      </c>
      <c r="J7618" s="50">
        <v>107</v>
      </c>
      <c r="K7618" s="51">
        <v>45051.969444444447</v>
      </c>
      <c r="L7618" s="53"/>
      <c r="M7618" s="54">
        <v>1</v>
      </c>
    </row>
    <row r="7619" spans="2:13" x14ac:dyDescent="0.3">
      <c r="B7619" s="49">
        <v>26462</v>
      </c>
      <c r="C7619" s="50">
        <v>417</v>
      </c>
      <c r="D7619" s="50" t="str">
        <f>VLOOKUP(Table8[[#This Row],[CustomerID]],Table15[[#All],[CustomerID]:[Company Name]],2,FALSE)</f>
        <v>Charmed Life</v>
      </c>
      <c r="E7619" s="51">
        <v>45051</v>
      </c>
      <c r="F7619" s="50">
        <v>4</v>
      </c>
      <c r="G7619" s="50" t="str">
        <f>VLOOKUP(Table8[[#This Row],[ProductID]],Table12[[#All],[ProductID]:[ProductFullName]],3,FALSE)</f>
        <v>Product D</v>
      </c>
      <c r="H7619" s="50">
        <v>3</v>
      </c>
      <c r="I7619" s="52">
        <v>45051.370231481487</v>
      </c>
      <c r="J7619" s="50">
        <v>115</v>
      </c>
      <c r="K7619" s="51">
        <v>45051.969444444447</v>
      </c>
      <c r="L7619" s="53"/>
      <c r="M7619" s="54">
        <v>1</v>
      </c>
    </row>
    <row r="7620" spans="2:13" x14ac:dyDescent="0.3">
      <c r="B7620" s="49">
        <v>26463</v>
      </c>
      <c r="C7620" s="50">
        <v>236</v>
      </c>
      <c r="D7620" s="50" t="str">
        <f>VLOOKUP(Table8[[#This Row],[CustomerID]],Table15[[#All],[CustomerID]:[Company Name]],2,FALSE)</f>
        <v>Charming Accents</v>
      </c>
      <c r="E7620" s="51">
        <v>45051</v>
      </c>
      <c r="F7620" s="50">
        <v>1</v>
      </c>
      <c r="G7620" s="50" t="str">
        <f>VLOOKUP(Table8[[#This Row],[ProductID]],Table12[[#All],[ProductID]:[ProductFullName]],3,FALSE)</f>
        <v>Product A</v>
      </c>
      <c r="H7620" s="50">
        <v>4</v>
      </c>
      <c r="I7620" s="52">
        <v>45051.384398148155</v>
      </c>
      <c r="J7620" s="50">
        <v>115</v>
      </c>
      <c r="K7620" s="51">
        <v>45051.969444444447</v>
      </c>
      <c r="L7620" s="53"/>
      <c r="M7620" s="54">
        <v>1</v>
      </c>
    </row>
    <row r="7621" spans="2:13" x14ac:dyDescent="0.3">
      <c r="B7621" s="49">
        <v>26464</v>
      </c>
      <c r="C7621" s="50">
        <v>175</v>
      </c>
      <c r="D7621" s="50" t="str">
        <f>VLOOKUP(Table8[[#This Row],[CustomerID]],Table15[[#All],[CustomerID]:[Company Name]],2,FALSE)</f>
        <v>Hawthorne House</v>
      </c>
      <c r="E7621" s="51">
        <v>45051</v>
      </c>
      <c r="F7621" s="50">
        <v>4</v>
      </c>
      <c r="G7621" s="50" t="str">
        <f>VLOOKUP(Table8[[#This Row],[ProductID]],Table12[[#All],[ProductID]:[ProductFullName]],3,FALSE)</f>
        <v>Product D</v>
      </c>
      <c r="H7621" s="50">
        <v>4</v>
      </c>
      <c r="I7621" s="52">
        <v>45051.395243055566</v>
      </c>
      <c r="J7621" s="50">
        <v>112</v>
      </c>
      <c r="K7621" s="51">
        <v>45051.969444444447</v>
      </c>
      <c r="L7621" s="53"/>
      <c r="M7621" s="54">
        <v>1</v>
      </c>
    </row>
    <row r="7622" spans="2:13" x14ac:dyDescent="0.3">
      <c r="B7622" s="49">
        <v>26465</v>
      </c>
      <c r="C7622" s="50">
        <v>394</v>
      </c>
      <c r="D7622" s="50" t="str">
        <f>VLOOKUP(Table8[[#This Row],[CustomerID]],Table15[[#All],[CustomerID]:[Company Name]],2,FALSE)</f>
        <v>Top Dollar Bargen Centre #16</v>
      </c>
      <c r="E7622" s="51">
        <v>45051</v>
      </c>
      <c r="F7622" s="50">
        <v>6</v>
      </c>
      <c r="G7622" s="50" t="str">
        <f>VLOOKUP(Table8[[#This Row],[ProductID]],Table12[[#All],[ProductID]:[ProductFullName]],3,FALSE)</f>
        <v>Product F</v>
      </c>
      <c r="H7622" s="50">
        <v>7</v>
      </c>
      <c r="I7622" s="52">
        <v>45051.412326388898</v>
      </c>
      <c r="J7622" s="50">
        <v>114</v>
      </c>
      <c r="K7622" s="51">
        <v>45051.969444444447</v>
      </c>
      <c r="L7622" s="53"/>
      <c r="M7622" s="54">
        <v>1</v>
      </c>
    </row>
    <row r="7623" spans="2:13" x14ac:dyDescent="0.3">
      <c r="B7623" s="49">
        <v>26466</v>
      </c>
      <c r="C7623" s="50">
        <v>346</v>
      </c>
      <c r="D7623" s="50" t="str">
        <f>VLOOKUP(Table8[[#This Row],[CustomerID]],Table15[[#All],[CustomerID]:[Company Name]],2,FALSE)</f>
        <v>THE CASUAL WAY</v>
      </c>
      <c r="E7623" s="51">
        <v>45051</v>
      </c>
      <c r="F7623" s="50">
        <v>4</v>
      </c>
      <c r="G7623" s="50" t="str">
        <f>VLOOKUP(Table8[[#This Row],[ProductID]],Table12[[#All],[ProductID]:[ProductFullName]],3,FALSE)</f>
        <v>Product D</v>
      </c>
      <c r="H7623" s="50">
        <v>2</v>
      </c>
      <c r="I7623" s="52">
        <v>45051.422905092601</v>
      </c>
      <c r="J7623" s="50">
        <v>122</v>
      </c>
      <c r="K7623" s="51">
        <v>45051.969444444447</v>
      </c>
      <c r="L7623" s="53"/>
      <c r="M7623" s="54">
        <v>1</v>
      </c>
    </row>
    <row r="7624" spans="2:13" x14ac:dyDescent="0.3">
      <c r="B7624" s="49">
        <v>26467</v>
      </c>
      <c r="C7624" s="50">
        <v>810</v>
      </c>
      <c r="D7624" s="50" t="str">
        <f>VLOOKUP(Table8[[#This Row],[CustomerID]],Table15[[#All],[CustomerID]:[Company Name]],2,FALSE)</f>
        <v>Rainbow Room</v>
      </c>
      <c r="E7624" s="51">
        <v>45051</v>
      </c>
      <c r="F7624" s="50">
        <v>3</v>
      </c>
      <c r="G7624" s="50" t="str">
        <f>VLOOKUP(Table8[[#This Row],[ProductID]],Table12[[#All],[ProductID]:[ProductFullName]],3,FALSE)</f>
        <v>Product C</v>
      </c>
      <c r="H7624" s="50">
        <v>5</v>
      </c>
      <c r="I7624" s="52">
        <v>45051.438229166677</v>
      </c>
      <c r="J7624" s="50">
        <v>120</v>
      </c>
      <c r="K7624" s="51">
        <v>45051.969444444447</v>
      </c>
      <c r="L7624" s="53"/>
      <c r="M7624" s="54">
        <v>1</v>
      </c>
    </row>
    <row r="7625" spans="2:13" x14ac:dyDescent="0.3">
      <c r="B7625" s="49">
        <v>26468</v>
      </c>
      <c r="C7625" s="50">
        <v>666</v>
      </c>
      <c r="D7625" s="50" t="str">
        <f>VLOOKUP(Table8[[#This Row],[CustomerID]],Table15[[#All],[CustomerID]:[Company Name]],2,FALSE)</f>
        <v>Peoples Drug Mart # 93</v>
      </c>
      <c r="E7625" s="51">
        <v>45051</v>
      </c>
      <c r="F7625" s="50">
        <v>6</v>
      </c>
      <c r="G7625" s="50" t="str">
        <f>VLOOKUP(Table8[[#This Row],[ProductID]],Table12[[#All],[ProductID]:[ProductFullName]],3,FALSE)</f>
        <v>Product F</v>
      </c>
      <c r="H7625" s="50">
        <v>5</v>
      </c>
      <c r="I7625" s="52">
        <v>45051.454548611124</v>
      </c>
      <c r="J7625" s="50">
        <v>105</v>
      </c>
      <c r="K7625" s="51">
        <v>45051.969444444447</v>
      </c>
      <c r="L7625" s="53"/>
      <c r="M7625" s="54">
        <v>1</v>
      </c>
    </row>
    <row r="7626" spans="2:13" x14ac:dyDescent="0.3">
      <c r="B7626" s="49">
        <v>26469</v>
      </c>
      <c r="C7626" s="50">
        <v>1051</v>
      </c>
      <c r="D7626" s="50" t="str">
        <f>VLOOKUP(Table8[[#This Row],[CustomerID]],Table15[[#All],[CustomerID]:[Company Name]],2,FALSE)</f>
        <v>Magnifying Aids</v>
      </c>
      <c r="E7626" s="51">
        <v>45051</v>
      </c>
      <c r="F7626" s="50">
        <v>1</v>
      </c>
      <c r="G7626" s="50" t="str">
        <f>VLOOKUP(Table8[[#This Row],[ProductID]],Table12[[#All],[ProductID]:[ProductFullName]],3,FALSE)</f>
        <v>Product A</v>
      </c>
      <c r="H7626" s="50">
        <v>4</v>
      </c>
      <c r="I7626" s="52">
        <v>45051.465798611127</v>
      </c>
      <c r="J7626" s="50">
        <v>126</v>
      </c>
      <c r="K7626" s="51">
        <v>45051.969444444447</v>
      </c>
      <c r="L7626" s="53"/>
      <c r="M7626" s="54">
        <v>1</v>
      </c>
    </row>
    <row r="7627" spans="2:13" x14ac:dyDescent="0.3">
      <c r="B7627" s="49">
        <v>26470</v>
      </c>
      <c r="C7627" s="50">
        <v>9</v>
      </c>
      <c r="D7627" s="50" t="str">
        <f>VLOOKUP(Table8[[#This Row],[CustomerID]],Table15[[#All],[CustomerID]:[Company Name]],2,FALSE)</f>
        <v>S.W. Mifflin</v>
      </c>
      <c r="E7627" s="51">
        <v>45051</v>
      </c>
      <c r="F7627" s="50">
        <v>3</v>
      </c>
      <c r="G7627" s="50" t="str">
        <f>VLOOKUP(Table8[[#This Row],[ProductID]],Table12[[#All],[ProductID]:[ProductFullName]],3,FALSE)</f>
        <v>Product C</v>
      </c>
      <c r="H7627" s="50">
        <v>6</v>
      </c>
      <c r="I7627" s="52">
        <v>45051.474664351867</v>
      </c>
      <c r="J7627" s="50">
        <v>121</v>
      </c>
      <c r="K7627" s="51">
        <v>45051.969444444447</v>
      </c>
      <c r="L7627" s="53"/>
      <c r="M7627" s="54">
        <v>1</v>
      </c>
    </row>
    <row r="7628" spans="2:13" x14ac:dyDescent="0.3">
      <c r="B7628" s="49">
        <v>26471</v>
      </c>
      <c r="C7628" s="50">
        <v>182</v>
      </c>
      <c r="D7628" s="50" t="str">
        <f>VLOOKUP(Table8[[#This Row],[CustomerID]],Table15[[#All],[CustomerID]:[Company Name]],2,FALSE)</f>
        <v>Hopkins IDA</v>
      </c>
      <c r="E7628" s="51">
        <v>45051</v>
      </c>
      <c r="F7628" s="50">
        <v>3</v>
      </c>
      <c r="G7628" s="50" t="str">
        <f>VLOOKUP(Table8[[#This Row],[ProductID]],Table12[[#All],[ProductID]:[ProductFullName]],3,FALSE)</f>
        <v>Product C</v>
      </c>
      <c r="H7628" s="50">
        <v>5</v>
      </c>
      <c r="I7628" s="52">
        <v>45051.489699074089</v>
      </c>
      <c r="J7628" s="50">
        <v>117</v>
      </c>
      <c r="K7628" s="51">
        <v>45051.969444444447</v>
      </c>
      <c r="L7628" s="53"/>
      <c r="M7628" s="54">
        <v>1</v>
      </c>
    </row>
    <row r="7629" spans="2:13" x14ac:dyDescent="0.3">
      <c r="B7629" s="49">
        <v>26472</v>
      </c>
      <c r="C7629" s="50">
        <v>1327</v>
      </c>
      <c r="D7629" s="50" t="str">
        <f>VLOOKUP(Table8[[#This Row],[CustomerID]],Table15[[#All],[CustomerID]:[Company Name]],2,FALSE)</f>
        <v>Strawbridges Stationers &amp; Gifts</v>
      </c>
      <c r="E7629" s="51">
        <v>45051</v>
      </c>
      <c r="F7629" s="50">
        <v>1</v>
      </c>
      <c r="G7629" s="50" t="str">
        <f>VLOOKUP(Table8[[#This Row],[ProductID]],Table12[[#All],[ProductID]:[ProductFullName]],3,FALSE)</f>
        <v>Product A</v>
      </c>
      <c r="H7629" s="50">
        <v>4</v>
      </c>
      <c r="I7629" s="52">
        <v>45051.504247685203</v>
      </c>
      <c r="J7629" s="50">
        <v>111</v>
      </c>
      <c r="K7629" s="51">
        <v>45051.969444444447</v>
      </c>
      <c r="L7629" s="53"/>
      <c r="M7629" s="54">
        <v>1</v>
      </c>
    </row>
    <row r="7630" spans="2:13" x14ac:dyDescent="0.3">
      <c r="B7630" s="49">
        <v>26473</v>
      </c>
      <c r="C7630" s="50">
        <v>278</v>
      </c>
      <c r="D7630" s="50" t="str">
        <f>VLOOKUP(Table8[[#This Row],[CustomerID]],Table15[[#All],[CustomerID]:[Company Name]],2,FALSE)</f>
        <v>Rosewater Spa</v>
      </c>
      <c r="E7630" s="51">
        <v>45051</v>
      </c>
      <c r="F7630" s="50">
        <v>3</v>
      </c>
      <c r="G7630" s="50" t="str">
        <f>VLOOKUP(Table8[[#This Row],[ProductID]],Table12[[#All],[ProductID]:[ProductFullName]],3,FALSE)</f>
        <v>Product C</v>
      </c>
      <c r="H7630" s="50">
        <v>3</v>
      </c>
      <c r="I7630" s="52">
        <v>45051.515995370391</v>
      </c>
      <c r="J7630" s="50">
        <v>112</v>
      </c>
      <c r="K7630" s="51">
        <v>45051.969444444447</v>
      </c>
      <c r="L7630" s="53"/>
      <c r="M7630" s="54">
        <v>1</v>
      </c>
    </row>
    <row r="7631" spans="2:13" x14ac:dyDescent="0.3">
      <c r="B7631" s="49">
        <v>26474</v>
      </c>
      <c r="C7631" s="50">
        <v>1070</v>
      </c>
      <c r="D7631" s="50" t="str">
        <f>VLOOKUP(Table8[[#This Row],[CustomerID]],Table15[[#All],[CustomerID]:[Company Name]],2,FALSE)</f>
        <v>Gaylord Entertainment</v>
      </c>
      <c r="E7631" s="51">
        <v>45051</v>
      </c>
      <c r="F7631" s="50">
        <v>2</v>
      </c>
      <c r="G7631" s="50" t="str">
        <f>VLOOKUP(Table8[[#This Row],[ProductID]],Table12[[#All],[ProductID]:[ProductFullName]],3,FALSE)</f>
        <v>Product B</v>
      </c>
      <c r="H7631" s="50">
        <v>2</v>
      </c>
      <c r="I7631" s="52">
        <v>45051.52979166669</v>
      </c>
      <c r="J7631" s="50">
        <v>119</v>
      </c>
      <c r="K7631" s="51">
        <v>45051.969444444447</v>
      </c>
      <c r="L7631" s="53"/>
      <c r="M7631" s="54">
        <v>1</v>
      </c>
    </row>
    <row r="7632" spans="2:13" x14ac:dyDescent="0.3">
      <c r="B7632" s="49">
        <v>26475</v>
      </c>
      <c r="C7632" s="50">
        <v>95</v>
      </c>
      <c r="D7632" s="50" t="str">
        <f>VLOOKUP(Table8[[#This Row],[CustomerID]],Table15[[#All],[CustomerID]:[Company Name]],2,FALSE)</f>
        <v>Boutique Camee - Victoriaville</v>
      </c>
      <c r="E7632" s="51">
        <v>45051</v>
      </c>
      <c r="F7632" s="50">
        <v>3</v>
      </c>
      <c r="G7632" s="50" t="str">
        <f>VLOOKUP(Table8[[#This Row],[ProductID]],Table12[[#All],[ProductID]:[ProductFullName]],3,FALSE)</f>
        <v>Product C</v>
      </c>
      <c r="H7632" s="50">
        <v>6</v>
      </c>
      <c r="I7632" s="52">
        <v>45051.545289351874</v>
      </c>
      <c r="J7632" s="50">
        <v>122</v>
      </c>
      <c r="K7632" s="51">
        <v>45051.969444444447</v>
      </c>
      <c r="L7632" s="53"/>
      <c r="M7632" s="54">
        <v>1</v>
      </c>
    </row>
    <row r="7633" spans="2:13" x14ac:dyDescent="0.3">
      <c r="B7633" s="49">
        <v>26476</v>
      </c>
      <c r="C7633" s="50">
        <v>1173</v>
      </c>
      <c r="D7633" s="50" t="str">
        <f>VLOOKUP(Table8[[#This Row],[CustomerID]],Table15[[#All],[CustomerID]:[Company Name]],2,FALSE)</f>
        <v>Joan's Hallmark</v>
      </c>
      <c r="E7633" s="51">
        <v>45051</v>
      </c>
      <c r="F7633" s="50">
        <v>1</v>
      </c>
      <c r="G7633" s="50" t="str">
        <f>VLOOKUP(Table8[[#This Row],[ProductID]],Table12[[#All],[ProductID]:[ProductFullName]],3,FALSE)</f>
        <v>Product A</v>
      </c>
      <c r="H7633" s="50">
        <v>6</v>
      </c>
      <c r="I7633" s="52">
        <v>45051.562268518537</v>
      </c>
      <c r="J7633" s="50">
        <v>127</v>
      </c>
      <c r="K7633" s="51">
        <v>45051.969444444447</v>
      </c>
      <c r="L7633" s="53"/>
      <c r="M7633" s="54">
        <v>1</v>
      </c>
    </row>
    <row r="7634" spans="2:13" x14ac:dyDescent="0.3">
      <c r="B7634" s="49">
        <v>26477</v>
      </c>
      <c r="C7634" s="50">
        <v>1404</v>
      </c>
      <c r="D7634" s="50" t="str">
        <f>VLOOKUP(Table8[[#This Row],[CustomerID]],Table15[[#All],[CustomerID]:[Company Name]],2,FALSE)</f>
        <v>Fingeralds</v>
      </c>
      <c r="E7634" s="51">
        <v>45051</v>
      </c>
      <c r="F7634" s="50">
        <v>5</v>
      </c>
      <c r="G7634" s="50" t="str">
        <f>VLOOKUP(Table8[[#This Row],[ProductID]],Table12[[#All],[ProductID]:[ProductFullName]],3,FALSE)</f>
        <v>Product E</v>
      </c>
      <c r="H7634" s="50">
        <v>7</v>
      </c>
      <c r="I7634" s="52">
        <v>45051.571562500016</v>
      </c>
      <c r="J7634" s="50">
        <v>106</v>
      </c>
      <c r="K7634" s="51">
        <v>45051.969444444447</v>
      </c>
      <c r="L7634" s="53"/>
      <c r="M7634" s="54">
        <v>1</v>
      </c>
    </row>
    <row r="7635" spans="2:13" x14ac:dyDescent="0.3">
      <c r="B7635" s="49">
        <v>26478</v>
      </c>
      <c r="C7635" s="50">
        <v>1305</v>
      </c>
      <c r="D7635" s="50" t="str">
        <f>VLOOKUP(Table8[[#This Row],[CustomerID]],Table15[[#All],[CustomerID]:[Company Name]],2,FALSE)</f>
        <v>Divinty</v>
      </c>
      <c r="E7635" s="51">
        <v>45051</v>
      </c>
      <c r="F7635" s="50">
        <v>6</v>
      </c>
      <c r="G7635" s="50" t="str">
        <f>VLOOKUP(Table8[[#This Row],[ProductID]],Table12[[#All],[ProductID]:[ProductFullName]],3,FALSE)</f>
        <v>Product F</v>
      </c>
      <c r="H7635" s="50">
        <v>5</v>
      </c>
      <c r="I7635" s="52">
        <v>45051.587395833347</v>
      </c>
      <c r="J7635" s="50">
        <v>132</v>
      </c>
      <c r="K7635" s="51">
        <v>45051.969444444447</v>
      </c>
      <c r="L7635" s="53"/>
      <c r="M7635" s="54">
        <v>1</v>
      </c>
    </row>
    <row r="7636" spans="2:13" x14ac:dyDescent="0.3">
      <c r="B7636" s="49">
        <v>26479</v>
      </c>
      <c r="C7636" s="50">
        <v>1238</v>
      </c>
      <c r="D7636" s="50" t="str">
        <f>VLOOKUP(Table8[[#This Row],[CustomerID]],Table15[[#All],[CustomerID]:[Company Name]],2,FALSE)</f>
        <v>Valley Baptist Medical Gift Shop</v>
      </c>
      <c r="E7636" s="51">
        <v>45051</v>
      </c>
      <c r="F7636" s="50">
        <v>5</v>
      </c>
      <c r="G7636" s="50" t="str">
        <f>VLOOKUP(Table8[[#This Row],[ProductID]],Table12[[#All],[ProductID]:[ProductFullName]],3,FALSE)</f>
        <v>Product E</v>
      </c>
      <c r="H7636" s="50">
        <v>3</v>
      </c>
      <c r="I7636" s="52">
        <v>45051.598148148165</v>
      </c>
      <c r="J7636" s="50">
        <v>132</v>
      </c>
      <c r="K7636" s="51">
        <v>45051.969444444447</v>
      </c>
      <c r="L7636" s="53"/>
      <c r="M7636" s="54">
        <v>1</v>
      </c>
    </row>
    <row r="7637" spans="2:13" x14ac:dyDescent="0.3">
      <c r="B7637" s="49">
        <v>26480</v>
      </c>
      <c r="C7637" s="50">
        <v>979</v>
      </c>
      <c r="D7637" s="50" t="str">
        <f>VLOOKUP(Table8[[#This Row],[CustomerID]],Table15[[#All],[CustomerID]:[Company Name]],2,FALSE)</f>
        <v>Paper Shop</v>
      </c>
      <c r="E7637" s="51">
        <v>45051</v>
      </c>
      <c r="F7637" s="50">
        <v>1</v>
      </c>
      <c r="G7637" s="50" t="str">
        <f>VLOOKUP(Table8[[#This Row],[ProductID]],Table12[[#All],[ProductID]:[ProductFullName]],3,FALSE)</f>
        <v>Product A</v>
      </c>
      <c r="H7637" s="50">
        <v>4</v>
      </c>
      <c r="I7637" s="52">
        <v>45051.613252314834</v>
      </c>
      <c r="J7637" s="50">
        <v>127</v>
      </c>
      <c r="K7637" s="51">
        <v>45051.969444444447</v>
      </c>
      <c r="L7637" s="53"/>
      <c r="M7637" s="54">
        <v>1</v>
      </c>
    </row>
    <row r="7638" spans="2:13" x14ac:dyDescent="0.3">
      <c r="B7638" s="49">
        <v>26481</v>
      </c>
      <c r="C7638" s="50">
        <v>1064</v>
      </c>
      <c r="D7638" s="50" t="str">
        <f>VLOOKUP(Table8[[#This Row],[CustomerID]],Table15[[#All],[CustomerID]:[Company Name]],2,FALSE)</f>
        <v>Ashleys Attic</v>
      </c>
      <c r="E7638" s="51">
        <v>45051</v>
      </c>
      <c r="F7638" s="50">
        <v>3</v>
      </c>
      <c r="G7638" s="50" t="str">
        <f>VLOOKUP(Table8[[#This Row],[ProductID]],Table12[[#All],[ProductID]:[ProductFullName]],3,FALSE)</f>
        <v>Product C</v>
      </c>
      <c r="H7638" s="50">
        <v>7</v>
      </c>
      <c r="I7638" s="52">
        <v>45051.629884259281</v>
      </c>
      <c r="J7638" s="50">
        <v>123</v>
      </c>
      <c r="K7638" s="51">
        <v>45051.969444444447</v>
      </c>
      <c r="L7638" s="53"/>
      <c r="M7638" s="54">
        <v>1</v>
      </c>
    </row>
    <row r="7639" spans="2:13" x14ac:dyDescent="0.3">
      <c r="B7639" s="49">
        <v>26482</v>
      </c>
      <c r="C7639" s="50">
        <v>261</v>
      </c>
      <c r="D7639" s="50" t="str">
        <f>VLOOKUP(Table8[[#This Row],[CustomerID]],Table15[[#All],[CustomerID]:[Company Name]],2,FALSE)</f>
        <v>Park Royal Home Hardware</v>
      </c>
      <c r="E7639" s="51">
        <v>45051</v>
      </c>
      <c r="F7639" s="50">
        <v>2</v>
      </c>
      <c r="G7639" s="50" t="str">
        <f>VLOOKUP(Table8[[#This Row],[ProductID]],Table12[[#All],[ProductID]:[ProductFullName]],3,FALSE)</f>
        <v>Product B</v>
      </c>
      <c r="H7639" s="50">
        <v>6</v>
      </c>
      <c r="I7639" s="52">
        <v>45051.64084490743</v>
      </c>
      <c r="J7639" s="50">
        <v>122</v>
      </c>
      <c r="K7639" s="51">
        <v>45051.969444444447</v>
      </c>
      <c r="L7639" s="53"/>
      <c r="M7639" s="54">
        <v>1</v>
      </c>
    </row>
    <row r="7640" spans="2:13" x14ac:dyDescent="0.3">
      <c r="B7640" s="49">
        <v>26483</v>
      </c>
      <c r="C7640" s="50">
        <v>427</v>
      </c>
      <c r="D7640" s="50" t="str">
        <f>VLOOKUP(Table8[[#This Row],[CustomerID]],Table15[[#All],[CustomerID]:[Company Name]],2,FALSE)</f>
        <v>Micheline's Jewellery Boutique</v>
      </c>
      <c r="E7640" s="51">
        <v>45051</v>
      </c>
      <c r="F7640" s="50">
        <v>2</v>
      </c>
      <c r="G7640" s="50" t="str">
        <f>VLOOKUP(Table8[[#This Row],[ProductID]],Table12[[#All],[ProductID]:[ProductFullName]],3,FALSE)</f>
        <v>Product B</v>
      </c>
      <c r="H7640" s="50">
        <v>7</v>
      </c>
      <c r="I7640" s="52">
        <v>45051.656527777799</v>
      </c>
      <c r="J7640" s="50">
        <v>116</v>
      </c>
      <c r="K7640" s="51">
        <v>45051.969444444447</v>
      </c>
      <c r="L7640" s="53"/>
      <c r="M7640" s="54">
        <v>1</v>
      </c>
    </row>
    <row r="7641" spans="2:13" x14ac:dyDescent="0.3">
      <c r="B7641" s="49">
        <v>26484</v>
      </c>
      <c r="C7641" s="50">
        <v>465</v>
      </c>
      <c r="D7641" s="50" t="str">
        <f>VLOOKUP(Table8[[#This Row],[CustomerID]],Table15[[#All],[CustomerID]:[Company Name]],2,FALSE)</f>
        <v>Pearls Inc.</v>
      </c>
      <c r="E7641" s="51">
        <v>45051</v>
      </c>
      <c r="F7641" s="50">
        <v>6</v>
      </c>
      <c r="G7641" s="50" t="str">
        <f>VLOOKUP(Table8[[#This Row],[ProductID]],Table12[[#All],[ProductID]:[ProductFullName]],3,FALSE)</f>
        <v>Product F</v>
      </c>
      <c r="H7641" s="50">
        <v>6</v>
      </c>
      <c r="I7641" s="52">
        <v>45051.67267361113</v>
      </c>
      <c r="J7641" s="50">
        <v>122</v>
      </c>
      <c r="K7641" s="51">
        <v>45051.969444444447</v>
      </c>
      <c r="L7641" s="53"/>
      <c r="M7641" s="54">
        <v>1</v>
      </c>
    </row>
    <row r="7642" spans="2:13" x14ac:dyDescent="0.3">
      <c r="B7642" s="49">
        <v>26485</v>
      </c>
      <c r="C7642" s="50">
        <v>478</v>
      </c>
      <c r="D7642" s="50" t="str">
        <f>VLOOKUP(Table8[[#This Row],[CustomerID]],Table15[[#All],[CustomerID]:[Company Name]],2,FALSE)</f>
        <v>SOCKS THIRD AVENUE</v>
      </c>
      <c r="E7642" s="51">
        <v>45051</v>
      </c>
      <c r="F7642" s="50">
        <v>3</v>
      </c>
      <c r="G7642" s="50" t="str">
        <f>VLOOKUP(Table8[[#This Row],[ProductID]],Table12[[#All],[ProductID]:[ProductFullName]],3,FALSE)</f>
        <v>Product C</v>
      </c>
      <c r="H7642" s="50">
        <v>7</v>
      </c>
      <c r="I7642" s="52">
        <v>45051.682442129648</v>
      </c>
      <c r="J7642" s="50">
        <v>123</v>
      </c>
      <c r="K7642" s="51">
        <v>45051.969444444447</v>
      </c>
      <c r="L7642" s="53"/>
      <c r="M7642" s="54">
        <v>1</v>
      </c>
    </row>
    <row r="7643" spans="2:13" x14ac:dyDescent="0.3">
      <c r="B7643" s="49">
        <v>26486</v>
      </c>
      <c r="C7643" s="50">
        <v>646</v>
      </c>
      <c r="D7643" s="50" t="str">
        <f>VLOOKUP(Table8[[#This Row],[CustomerID]],Table15[[#All],[CustomerID]:[Company Name]],2,FALSE)</f>
        <v>Lakeland College Bookstore</v>
      </c>
      <c r="E7643" s="51">
        <v>45051</v>
      </c>
      <c r="F7643" s="50">
        <v>5</v>
      </c>
      <c r="G7643" s="50" t="str">
        <f>VLOOKUP(Table8[[#This Row],[ProductID]],Table12[[#All],[ProductID]:[ProductFullName]],3,FALSE)</f>
        <v>Product E</v>
      </c>
      <c r="H7643" s="50">
        <v>5</v>
      </c>
      <c r="I7643" s="52">
        <v>45051.692557870389</v>
      </c>
      <c r="J7643" s="50">
        <v>118</v>
      </c>
      <c r="K7643" s="51">
        <v>45051.969444444447</v>
      </c>
      <c r="L7643" s="53"/>
      <c r="M7643" s="54">
        <v>1</v>
      </c>
    </row>
    <row r="7644" spans="2:13" x14ac:dyDescent="0.3">
      <c r="B7644" s="49">
        <v>26487</v>
      </c>
      <c r="C7644" s="50">
        <v>459</v>
      </c>
      <c r="D7644" s="50" t="str">
        <f>VLOOKUP(Table8[[#This Row],[CustomerID]],Table15[[#All],[CustomerID]:[Company Name]],2,FALSE)</f>
        <v>Polar Bear Trading Post</v>
      </c>
      <c r="E7644" s="51">
        <v>45051</v>
      </c>
      <c r="F7644" s="50">
        <v>1</v>
      </c>
      <c r="G7644" s="50" t="str">
        <f>VLOOKUP(Table8[[#This Row],[ProductID]],Table12[[#All],[ProductID]:[ProductFullName]],3,FALSE)</f>
        <v>Product A</v>
      </c>
      <c r="H7644" s="50">
        <v>6</v>
      </c>
      <c r="I7644" s="52">
        <v>45051.7042476852</v>
      </c>
      <c r="J7644" s="50">
        <v>116</v>
      </c>
      <c r="K7644" s="51">
        <v>45051.969444444447</v>
      </c>
      <c r="L7644" s="53"/>
      <c r="M7644" s="54">
        <v>1</v>
      </c>
    </row>
    <row r="7645" spans="2:13" x14ac:dyDescent="0.3">
      <c r="B7645" s="49">
        <v>26488</v>
      </c>
      <c r="C7645" s="50">
        <v>1110</v>
      </c>
      <c r="D7645" s="50" t="str">
        <f>VLOOKUP(Table8[[#This Row],[CustomerID]],Table15[[#All],[CustomerID]:[Company Name]],2,FALSE)</f>
        <v>Sportsman's Market Inc</v>
      </c>
      <c r="E7645" s="51">
        <v>45051</v>
      </c>
      <c r="F7645" s="50">
        <v>3</v>
      </c>
      <c r="G7645" s="50" t="str">
        <f>VLOOKUP(Table8[[#This Row],[ProductID]],Table12[[#All],[ProductID]:[ProductFullName]],3,FALSE)</f>
        <v>Product C</v>
      </c>
      <c r="H7645" s="50">
        <v>2</v>
      </c>
      <c r="I7645" s="52">
        <v>45051.720150462977</v>
      </c>
      <c r="J7645" s="50">
        <v>130</v>
      </c>
      <c r="K7645" s="51">
        <v>45051.969444444447</v>
      </c>
      <c r="L7645" s="53"/>
      <c r="M7645" s="54">
        <v>1</v>
      </c>
    </row>
    <row r="7646" spans="2:13" x14ac:dyDescent="0.3">
      <c r="B7646" s="49">
        <v>26489</v>
      </c>
      <c r="C7646" s="50">
        <v>1212</v>
      </c>
      <c r="D7646" s="50" t="str">
        <f>VLOOKUP(Table8[[#This Row],[CustomerID]],Table15[[#All],[CustomerID]:[Company Name]],2,FALSE)</f>
        <v>Ballin's Ltd.</v>
      </c>
      <c r="E7646" s="51">
        <v>45051</v>
      </c>
      <c r="F7646" s="50">
        <v>6</v>
      </c>
      <c r="G7646" s="50" t="str">
        <f>VLOOKUP(Table8[[#This Row],[ProductID]],Table12[[#All],[ProductID]:[ProductFullName]],3,FALSE)</f>
        <v>Product F</v>
      </c>
      <c r="H7646" s="50">
        <v>7</v>
      </c>
      <c r="I7646" s="52">
        <v>45051.73072916668</v>
      </c>
      <c r="J7646" s="50">
        <v>134</v>
      </c>
      <c r="K7646" s="51">
        <v>45051.969444444447</v>
      </c>
      <c r="L7646" s="53"/>
      <c r="M7646" s="54">
        <v>1</v>
      </c>
    </row>
    <row r="7647" spans="2:13" x14ac:dyDescent="0.3">
      <c r="B7647" s="49">
        <v>26490</v>
      </c>
      <c r="C7647" s="50">
        <v>1304</v>
      </c>
      <c r="D7647" s="50" t="str">
        <f>VLOOKUP(Table8[[#This Row],[CustomerID]],Table15[[#All],[CustomerID]:[Company Name]],2,FALSE)</f>
        <v>Workflow One</v>
      </c>
      <c r="E7647" s="51">
        <v>45051</v>
      </c>
      <c r="F7647" s="50">
        <v>5</v>
      </c>
      <c r="G7647" s="50" t="str">
        <f>VLOOKUP(Table8[[#This Row],[ProductID]],Table12[[#All],[ProductID]:[ProductFullName]],3,FALSE)</f>
        <v>Product E</v>
      </c>
      <c r="H7647" s="50">
        <v>6</v>
      </c>
      <c r="I7647" s="52">
        <v>45051.747268518535</v>
      </c>
      <c r="J7647" s="50">
        <v>130</v>
      </c>
      <c r="K7647" s="51">
        <v>45051.969444444447</v>
      </c>
      <c r="L7647" s="53"/>
      <c r="M7647" s="54">
        <v>1</v>
      </c>
    </row>
    <row r="7648" spans="2:13" x14ac:dyDescent="0.3">
      <c r="B7648" s="49">
        <v>26491</v>
      </c>
      <c r="C7648" s="50">
        <v>449</v>
      </c>
      <c r="D7648" s="50" t="str">
        <f>VLOOKUP(Table8[[#This Row],[CustomerID]],Table15[[#All],[CustomerID]:[Company Name]],2,FALSE)</f>
        <v>Top Dollar Bargain Centre #5</v>
      </c>
      <c r="E7648" s="51">
        <v>45054</v>
      </c>
      <c r="F7648" s="50">
        <v>1</v>
      </c>
      <c r="G7648" s="50" t="str">
        <f>VLOOKUP(Table8[[#This Row],[ProductID]],Table12[[#All],[ProductID]:[ProductFullName]],3,FALSE)</f>
        <v>Product A</v>
      </c>
      <c r="H7648" s="50">
        <v>5</v>
      </c>
      <c r="I7648" s="52">
        <v>45054.333333333336</v>
      </c>
      <c r="J7648" s="50">
        <v>126</v>
      </c>
      <c r="K7648" s="51">
        <v>45054.947222222225</v>
      </c>
      <c r="L7648" s="53"/>
      <c r="M7648" s="54">
        <v>1</v>
      </c>
    </row>
    <row r="7649" spans="2:13" x14ac:dyDescent="0.3">
      <c r="B7649" s="49">
        <v>26492</v>
      </c>
      <c r="C7649" s="50">
        <v>687</v>
      </c>
      <c r="D7649" s="50" t="str">
        <f>VLOOKUP(Table8[[#This Row],[CustomerID]],Table15[[#All],[CustomerID]:[Company Name]],2,FALSE)</f>
        <v>Your Dollar Store With More #149</v>
      </c>
      <c r="E7649" s="51">
        <v>45054</v>
      </c>
      <c r="F7649" s="50">
        <v>2</v>
      </c>
      <c r="G7649" s="50" t="str">
        <f>VLOOKUP(Table8[[#This Row],[ProductID]],Table12[[#All],[ProductID]:[ProductFullName]],3,FALSE)</f>
        <v>Product B</v>
      </c>
      <c r="H7649" s="50">
        <v>6</v>
      </c>
      <c r="I7649" s="52">
        <v>45054.349687500006</v>
      </c>
      <c r="J7649" s="50">
        <v>113</v>
      </c>
      <c r="K7649" s="51">
        <v>45054.947222222225</v>
      </c>
      <c r="L7649" s="53"/>
      <c r="M7649" s="54">
        <v>1</v>
      </c>
    </row>
    <row r="7650" spans="2:13" x14ac:dyDescent="0.3">
      <c r="B7650" s="49">
        <v>26493</v>
      </c>
      <c r="C7650" s="50">
        <v>120</v>
      </c>
      <c r="D7650" s="50" t="str">
        <f>VLOOKUP(Table8[[#This Row],[CustomerID]],Table15[[#All],[CustomerID]:[Company Name]],2,FALSE)</f>
        <v>Bijouterie Houle</v>
      </c>
      <c r="E7650" s="51">
        <v>45054</v>
      </c>
      <c r="F7650" s="50">
        <v>5</v>
      </c>
      <c r="G7650" s="50" t="str">
        <f>VLOOKUP(Table8[[#This Row],[ProductID]],Table12[[#All],[ProductID]:[ProductFullName]],3,FALSE)</f>
        <v>Product E</v>
      </c>
      <c r="H7650" s="50">
        <v>7</v>
      </c>
      <c r="I7650" s="52">
        <v>45054.366053240745</v>
      </c>
      <c r="J7650" s="50">
        <v>121</v>
      </c>
      <c r="K7650" s="51">
        <v>45054.947222222225</v>
      </c>
      <c r="L7650" s="53"/>
      <c r="M7650" s="54">
        <v>1</v>
      </c>
    </row>
    <row r="7651" spans="2:13" x14ac:dyDescent="0.3">
      <c r="B7651" s="49">
        <v>26494</v>
      </c>
      <c r="C7651" s="50">
        <v>659</v>
      </c>
      <c r="D7651" s="50" t="str">
        <f>VLOOKUP(Table8[[#This Row],[CustomerID]],Table15[[#All],[CustomerID]:[Company Name]],2,FALSE)</f>
        <v>Your Dollar Store With More #163</v>
      </c>
      <c r="E7651" s="51">
        <v>45054</v>
      </c>
      <c r="F7651" s="50">
        <v>3</v>
      </c>
      <c r="G7651" s="50" t="str">
        <f>VLOOKUP(Table8[[#This Row],[ProductID]],Table12[[#All],[ProductID]:[ProductFullName]],3,FALSE)</f>
        <v>Product C</v>
      </c>
      <c r="H7651" s="50">
        <v>7</v>
      </c>
      <c r="I7651" s="52">
        <v>45054.38045138889</v>
      </c>
      <c r="J7651" s="50">
        <v>117</v>
      </c>
      <c r="K7651" s="51">
        <v>45054.947222222225</v>
      </c>
      <c r="L7651" s="53"/>
      <c r="M7651" s="54">
        <v>1</v>
      </c>
    </row>
    <row r="7652" spans="2:13" x14ac:dyDescent="0.3">
      <c r="B7652" s="49">
        <v>26495</v>
      </c>
      <c r="C7652" s="50">
        <v>228</v>
      </c>
      <c r="D7652" s="50" t="str">
        <f>VLOOKUP(Table8[[#This Row],[CustomerID]],Table15[[#All],[CustomerID]:[Company Name]],2,FALSE)</f>
        <v>VARLEYS LADIES SHOP</v>
      </c>
      <c r="E7652" s="51">
        <v>45054</v>
      </c>
      <c r="F7652" s="50">
        <v>5</v>
      </c>
      <c r="G7652" s="50" t="str">
        <f>VLOOKUP(Table8[[#This Row],[ProductID]],Table12[[#All],[ProductID]:[ProductFullName]],3,FALSE)</f>
        <v>Product E</v>
      </c>
      <c r="H7652" s="50">
        <v>7</v>
      </c>
      <c r="I7652" s="52">
        <v>45054.391631944447</v>
      </c>
      <c r="J7652" s="50">
        <v>118</v>
      </c>
      <c r="K7652" s="51">
        <v>45054.947222222225</v>
      </c>
      <c r="L7652" s="53"/>
      <c r="M7652" s="54">
        <v>1</v>
      </c>
    </row>
    <row r="7653" spans="2:13" x14ac:dyDescent="0.3">
      <c r="B7653" s="49">
        <v>26496</v>
      </c>
      <c r="C7653" s="50">
        <v>1042</v>
      </c>
      <c r="D7653" s="50" t="str">
        <f>VLOOKUP(Table8[[#This Row],[CustomerID]],Table15[[#All],[CustomerID]:[Company Name]],2,FALSE)</f>
        <v>Varona Enterprises Of Florida</v>
      </c>
      <c r="E7653" s="51">
        <v>45054</v>
      </c>
      <c r="F7653" s="50">
        <v>1</v>
      </c>
      <c r="G7653" s="50" t="str">
        <f>VLOOKUP(Table8[[#This Row],[ProductID]],Table12[[#All],[ProductID]:[ProductFullName]],3,FALSE)</f>
        <v>Product A</v>
      </c>
      <c r="H7653" s="50">
        <v>6</v>
      </c>
      <c r="I7653" s="52">
        <v>45054.402280092596</v>
      </c>
      <c r="J7653" s="50">
        <v>131</v>
      </c>
      <c r="K7653" s="51">
        <v>45054.947222222225</v>
      </c>
      <c r="L7653" s="53"/>
      <c r="M7653" s="54">
        <v>1</v>
      </c>
    </row>
    <row r="7654" spans="2:13" x14ac:dyDescent="0.3">
      <c r="B7654" s="49">
        <v>26497</v>
      </c>
      <c r="C7654" s="50">
        <v>1366</v>
      </c>
      <c r="D7654" s="50" t="str">
        <f>VLOOKUP(Table8[[#This Row],[CustomerID]],Table15[[#All],[CustomerID]:[Company Name]],2,FALSE)</f>
        <v>Lakeshore Variety</v>
      </c>
      <c r="E7654" s="51">
        <v>45054</v>
      </c>
      <c r="F7654" s="50">
        <v>2</v>
      </c>
      <c r="G7654" s="50" t="str">
        <f>VLOOKUP(Table8[[#This Row],[ProductID]],Table12[[#All],[ProductID]:[ProductFullName]],3,FALSE)</f>
        <v>Product B</v>
      </c>
      <c r="H7654" s="50">
        <v>3</v>
      </c>
      <c r="I7654" s="52">
        <v>45054.414479166669</v>
      </c>
      <c r="J7654" s="50">
        <v>124</v>
      </c>
      <c r="K7654" s="51">
        <v>45054.947222222225</v>
      </c>
      <c r="L7654" s="53"/>
      <c r="M7654" s="54">
        <v>1</v>
      </c>
    </row>
    <row r="7655" spans="2:13" x14ac:dyDescent="0.3">
      <c r="B7655" s="49">
        <v>26498</v>
      </c>
      <c r="C7655" s="50">
        <v>281</v>
      </c>
      <c r="D7655" s="50" t="str">
        <f>VLOOKUP(Table8[[#This Row],[CustomerID]],Table15[[#All],[CustomerID]:[Company Name]],2,FALSE)</f>
        <v>Cadeau Special</v>
      </c>
      <c r="E7655" s="51">
        <v>45054</v>
      </c>
      <c r="F7655" s="50">
        <v>2</v>
      </c>
      <c r="G7655" s="50" t="str">
        <f>VLOOKUP(Table8[[#This Row],[ProductID]],Table12[[#All],[ProductID]:[ProductFullName]],3,FALSE)</f>
        <v>Product B</v>
      </c>
      <c r="H7655" s="50">
        <v>6</v>
      </c>
      <c r="I7655" s="52">
        <v>45054.428159722222</v>
      </c>
      <c r="J7655" s="50">
        <v>105</v>
      </c>
      <c r="K7655" s="51">
        <v>45054.947222222225</v>
      </c>
      <c r="L7655" s="53"/>
      <c r="M7655" s="54">
        <v>1</v>
      </c>
    </row>
    <row r="7656" spans="2:13" x14ac:dyDescent="0.3">
      <c r="B7656" s="49">
        <v>26499</v>
      </c>
      <c r="C7656" s="50">
        <v>2</v>
      </c>
      <c r="D7656" s="50" t="str">
        <f>VLOOKUP(Table8[[#This Row],[CustomerID]],Table15[[#All],[CustomerID]:[Company Name]],2,FALSE)</f>
        <v>SL Independence Studios PTY  LTD</v>
      </c>
      <c r="E7656" s="51">
        <v>45054</v>
      </c>
      <c r="F7656" s="50">
        <v>2</v>
      </c>
      <c r="G7656" s="50" t="str">
        <f>VLOOKUP(Table8[[#This Row],[ProductID]],Table12[[#All],[ProductID]:[ProductFullName]],3,FALSE)</f>
        <v>Product B</v>
      </c>
      <c r="H7656" s="50">
        <v>4</v>
      </c>
      <c r="I7656" s="52">
        <v>45054.440601851849</v>
      </c>
      <c r="J7656" s="50">
        <v>110</v>
      </c>
      <c r="K7656" s="51">
        <v>45054.947222222225</v>
      </c>
      <c r="L7656" s="53"/>
      <c r="M7656" s="54">
        <v>1</v>
      </c>
    </row>
    <row r="7657" spans="2:13" x14ac:dyDescent="0.3">
      <c r="B7657" s="49">
        <v>26500</v>
      </c>
      <c r="C7657" s="50">
        <v>96</v>
      </c>
      <c r="D7657" s="50" t="str">
        <f>VLOOKUP(Table8[[#This Row],[CustomerID]],Table15[[#All],[CustomerID]:[Company Name]],2,FALSE)</f>
        <v>La Solution Revee</v>
      </c>
      <c r="E7657" s="51">
        <v>45054</v>
      </c>
      <c r="F7657" s="50">
        <v>3</v>
      </c>
      <c r="G7657" s="50" t="str">
        <f>VLOOKUP(Table8[[#This Row],[ProductID]],Table12[[#All],[ProductID]:[ProductFullName]],3,FALSE)</f>
        <v>Product C</v>
      </c>
      <c r="H7657" s="50">
        <v>6</v>
      </c>
      <c r="I7657" s="52">
        <v>45054.450150462959</v>
      </c>
      <c r="J7657" s="50">
        <v>114</v>
      </c>
      <c r="K7657" s="51">
        <v>45054.947222222225</v>
      </c>
      <c r="L7657" s="53"/>
      <c r="M7657" s="54">
        <v>1</v>
      </c>
    </row>
    <row r="7658" spans="2:13" x14ac:dyDescent="0.3">
      <c r="B7658" s="49">
        <v>26501</v>
      </c>
      <c r="C7658" s="50">
        <v>476</v>
      </c>
      <c r="D7658" s="50" t="str">
        <f>VLOOKUP(Table8[[#This Row],[CustomerID]],Table15[[#All],[CustomerID]:[Company Name]],2,FALSE)</f>
        <v>Plaza 69 IDA</v>
      </c>
      <c r="E7658" s="51">
        <v>45054</v>
      </c>
      <c r="F7658" s="50">
        <v>1</v>
      </c>
      <c r="G7658" s="50" t="str">
        <f>VLOOKUP(Table8[[#This Row],[ProductID]],Table12[[#All],[ProductID]:[ProductFullName]],3,FALSE)</f>
        <v>Product A</v>
      </c>
      <c r="H7658" s="50">
        <v>7</v>
      </c>
      <c r="I7658" s="52">
        <v>45054.45848379629</v>
      </c>
      <c r="J7658" s="50">
        <v>123</v>
      </c>
      <c r="K7658" s="51">
        <v>45054.947222222225</v>
      </c>
      <c r="L7658" s="53"/>
      <c r="M7658" s="54">
        <v>1</v>
      </c>
    </row>
    <row r="7659" spans="2:13" x14ac:dyDescent="0.3">
      <c r="B7659" s="49">
        <v>26502</v>
      </c>
      <c r="C7659" s="50">
        <v>562</v>
      </c>
      <c r="D7659" s="50" t="str">
        <f>VLOOKUP(Table8[[#This Row],[CustomerID]],Table15[[#All],[CustomerID]:[Company Name]],2,FALSE)</f>
        <v>Etc Etc</v>
      </c>
      <c r="E7659" s="51">
        <v>45054</v>
      </c>
      <c r="F7659" s="50">
        <v>2</v>
      </c>
      <c r="G7659" s="50" t="str">
        <f>VLOOKUP(Table8[[#This Row],[ProductID]],Table12[[#All],[ProductID]:[ProductFullName]],3,FALSE)</f>
        <v>Product B</v>
      </c>
      <c r="H7659" s="50">
        <v>2</v>
      </c>
      <c r="I7659" s="52">
        <v>45054.467824074069</v>
      </c>
      <c r="J7659" s="50">
        <v>131</v>
      </c>
      <c r="K7659" s="51">
        <v>45054.947222222225</v>
      </c>
      <c r="L7659" s="53"/>
      <c r="M7659" s="54">
        <v>1</v>
      </c>
    </row>
    <row r="7660" spans="2:13" x14ac:dyDescent="0.3">
      <c r="B7660" s="49">
        <v>26503</v>
      </c>
      <c r="C7660" s="50">
        <v>179</v>
      </c>
      <c r="D7660" s="50" t="str">
        <f>VLOOKUP(Table8[[#This Row],[CustomerID]],Table15[[#All],[CustomerID]:[Company Name]],2,FALSE)</f>
        <v>Pharmasave #638</v>
      </c>
      <c r="E7660" s="51">
        <v>45054</v>
      </c>
      <c r="F7660" s="50">
        <v>5</v>
      </c>
      <c r="G7660" s="50" t="str">
        <f>VLOOKUP(Table8[[#This Row],[ProductID]],Table12[[#All],[ProductID]:[ProductFullName]],3,FALSE)</f>
        <v>Product E</v>
      </c>
      <c r="H7660" s="50">
        <v>4</v>
      </c>
      <c r="I7660" s="52">
        <v>45054.478923611103</v>
      </c>
      <c r="J7660" s="50">
        <v>112</v>
      </c>
      <c r="K7660" s="51">
        <v>45054.947222222225</v>
      </c>
      <c r="L7660" s="53"/>
      <c r="M7660" s="54">
        <v>1</v>
      </c>
    </row>
    <row r="7661" spans="2:13" x14ac:dyDescent="0.3">
      <c r="B7661" s="49">
        <v>26504</v>
      </c>
      <c r="C7661" s="50">
        <v>805</v>
      </c>
      <c r="D7661" s="50" t="str">
        <f>VLOOKUP(Table8[[#This Row],[CustomerID]],Table15[[#All],[CustomerID]:[Company Name]],2,FALSE)</f>
        <v>Collection, The</v>
      </c>
      <c r="E7661" s="51">
        <v>45054</v>
      </c>
      <c r="F7661" s="50">
        <v>1</v>
      </c>
      <c r="G7661" s="50" t="str">
        <f>VLOOKUP(Table8[[#This Row],[ProductID]],Table12[[#All],[ProductID]:[ProductFullName]],3,FALSE)</f>
        <v>Product A</v>
      </c>
      <c r="H7661" s="50">
        <v>3</v>
      </c>
      <c r="I7661" s="52">
        <v>45054.494548611103</v>
      </c>
      <c r="J7661" s="50">
        <v>134</v>
      </c>
      <c r="K7661" s="51">
        <v>45054.947222222225</v>
      </c>
      <c r="L7661" s="53"/>
      <c r="M7661" s="54">
        <v>1</v>
      </c>
    </row>
    <row r="7662" spans="2:13" x14ac:dyDescent="0.3">
      <c r="B7662" s="49">
        <v>26505</v>
      </c>
      <c r="C7662" s="50">
        <v>143</v>
      </c>
      <c r="D7662" s="50" t="str">
        <f>VLOOKUP(Table8[[#This Row],[CustomerID]],Table15[[#All],[CustomerID]:[Company Name]],2,FALSE)</f>
        <v>Just Curious</v>
      </c>
      <c r="E7662" s="51">
        <v>45054</v>
      </c>
      <c r="F7662" s="50">
        <v>3</v>
      </c>
      <c r="G7662" s="50" t="str">
        <f>VLOOKUP(Table8[[#This Row],[ProductID]],Table12[[#All],[ProductID]:[ProductFullName]],3,FALSE)</f>
        <v>Product C</v>
      </c>
      <c r="H7662" s="50">
        <v>4</v>
      </c>
      <c r="I7662" s="52">
        <v>45054.507118055546</v>
      </c>
      <c r="J7662" s="50">
        <v>130</v>
      </c>
      <c r="K7662" s="51">
        <v>45054.947222222225</v>
      </c>
      <c r="L7662" s="53"/>
      <c r="M7662" s="54">
        <v>1</v>
      </c>
    </row>
    <row r="7663" spans="2:13" x14ac:dyDescent="0.3">
      <c r="B7663" s="49">
        <v>26506</v>
      </c>
      <c r="C7663" s="50">
        <v>1115</v>
      </c>
      <c r="D7663" s="50" t="str">
        <f>VLOOKUP(Table8[[#This Row],[CustomerID]],Table15[[#All],[CustomerID]:[Company Name]],2,FALSE)</f>
        <v>Great American Merchtile</v>
      </c>
      <c r="E7663" s="51">
        <v>45054</v>
      </c>
      <c r="F7663" s="50">
        <v>5</v>
      </c>
      <c r="G7663" s="50" t="str">
        <f>VLOOKUP(Table8[[#This Row],[ProductID]],Table12[[#All],[ProductID]:[ProductFullName]],3,FALSE)</f>
        <v>Product E</v>
      </c>
      <c r="H7663" s="50">
        <v>3</v>
      </c>
      <c r="I7663" s="52">
        <v>45054.520694444436</v>
      </c>
      <c r="J7663" s="50">
        <v>119</v>
      </c>
      <c r="K7663" s="51">
        <v>45054.947222222225</v>
      </c>
      <c r="L7663" s="53"/>
      <c r="M7663" s="54">
        <v>1</v>
      </c>
    </row>
    <row r="7664" spans="2:13" x14ac:dyDescent="0.3">
      <c r="B7664" s="49">
        <v>26507</v>
      </c>
      <c r="C7664" s="50">
        <v>97</v>
      </c>
      <c r="D7664" s="50" t="str">
        <f>VLOOKUP(Table8[[#This Row],[CustomerID]],Table15[[#All],[CustomerID]:[Company Name]],2,FALSE)</f>
        <v>LE TEMPS D'AIMER</v>
      </c>
      <c r="E7664" s="51">
        <v>45054</v>
      </c>
      <c r="F7664" s="50">
        <v>4</v>
      </c>
      <c r="G7664" s="50" t="str">
        <f>VLOOKUP(Table8[[#This Row],[ProductID]],Table12[[#All],[ProductID]:[ProductFullName]],3,FALSE)</f>
        <v>Product D</v>
      </c>
      <c r="H7664" s="50">
        <v>2</v>
      </c>
      <c r="I7664" s="52">
        <v>45054.535081018512</v>
      </c>
      <c r="J7664" s="50">
        <v>108</v>
      </c>
      <c r="K7664" s="51">
        <v>45054.947222222225</v>
      </c>
      <c r="L7664" s="53"/>
      <c r="M7664" s="54">
        <v>1</v>
      </c>
    </row>
    <row r="7665" spans="2:13" x14ac:dyDescent="0.3">
      <c r="B7665" s="49">
        <v>26508</v>
      </c>
      <c r="C7665" s="50">
        <v>840</v>
      </c>
      <c r="D7665" s="50" t="str">
        <f>VLOOKUP(Table8[[#This Row],[CustomerID]],Table15[[#All],[CustomerID]:[Company Name]],2,FALSE)</f>
        <v>Beths Hallmark</v>
      </c>
      <c r="E7665" s="51">
        <v>45054</v>
      </c>
      <c r="F7665" s="50">
        <v>1</v>
      </c>
      <c r="G7665" s="50" t="str">
        <f>VLOOKUP(Table8[[#This Row],[ProductID]],Table12[[#All],[ProductID]:[ProductFullName]],3,FALSE)</f>
        <v>Product A</v>
      </c>
      <c r="H7665" s="50">
        <v>6</v>
      </c>
      <c r="I7665" s="52">
        <v>45054.551134259251</v>
      </c>
      <c r="J7665" s="50">
        <v>119</v>
      </c>
      <c r="K7665" s="51">
        <v>45054.947222222225</v>
      </c>
      <c r="L7665" s="53"/>
      <c r="M7665" s="54">
        <v>1</v>
      </c>
    </row>
    <row r="7666" spans="2:13" x14ac:dyDescent="0.3">
      <c r="B7666" s="49">
        <v>26509</v>
      </c>
      <c r="C7666" s="50">
        <v>589</v>
      </c>
      <c r="D7666" s="50" t="str">
        <f>VLOOKUP(Table8[[#This Row],[CustomerID]],Table15[[#All],[CustomerID]:[Company Name]],2,FALSE)</f>
        <v>Buck or Two #517</v>
      </c>
      <c r="E7666" s="51">
        <v>45054</v>
      </c>
      <c r="F7666" s="50">
        <v>1</v>
      </c>
      <c r="G7666" s="50" t="str">
        <f>VLOOKUP(Table8[[#This Row],[ProductID]],Table12[[#All],[ProductID]:[ProductFullName]],3,FALSE)</f>
        <v>Product A</v>
      </c>
      <c r="H7666" s="50">
        <v>2</v>
      </c>
      <c r="I7666" s="52">
        <v>45054.559803240729</v>
      </c>
      <c r="J7666" s="50">
        <v>107</v>
      </c>
      <c r="K7666" s="51">
        <v>45054.947222222225</v>
      </c>
      <c r="L7666" s="53"/>
      <c r="M7666" s="54">
        <v>1</v>
      </c>
    </row>
    <row r="7667" spans="2:13" x14ac:dyDescent="0.3">
      <c r="B7667" s="49">
        <v>26510</v>
      </c>
      <c r="C7667" s="50">
        <v>492</v>
      </c>
      <c r="D7667" s="50" t="str">
        <f>VLOOKUP(Table8[[#This Row],[CustomerID]],Table15[[#All],[CustomerID]:[Company Name]],2,FALSE)</f>
        <v>Pharmasave - 494</v>
      </c>
      <c r="E7667" s="51">
        <v>45054</v>
      </c>
      <c r="F7667" s="50">
        <v>3</v>
      </c>
      <c r="G7667" s="50" t="str">
        <f>VLOOKUP(Table8[[#This Row],[ProductID]],Table12[[#All],[ProductID]:[ProductFullName]],3,FALSE)</f>
        <v>Product C</v>
      </c>
      <c r="H7667" s="50">
        <v>7</v>
      </c>
      <c r="I7667" s="52">
        <v>45054.571261574063</v>
      </c>
      <c r="J7667" s="50">
        <v>122</v>
      </c>
      <c r="K7667" s="51">
        <v>45054.947222222225</v>
      </c>
      <c r="L7667" s="53"/>
      <c r="M7667" s="54">
        <v>1</v>
      </c>
    </row>
    <row r="7668" spans="2:13" x14ac:dyDescent="0.3">
      <c r="B7668" s="49">
        <v>26511</v>
      </c>
      <c r="C7668" s="50">
        <v>866</v>
      </c>
      <c r="D7668" s="50" t="str">
        <f>VLOOKUP(Table8[[#This Row],[CustomerID]],Table15[[#All],[CustomerID]:[Company Name]],2,FALSE)</f>
        <v>Carole Stuppell, Ltd</v>
      </c>
      <c r="E7668" s="51">
        <v>45054</v>
      </c>
      <c r="F7668" s="50">
        <v>2</v>
      </c>
      <c r="G7668" s="50" t="str">
        <f>VLOOKUP(Table8[[#This Row],[ProductID]],Table12[[#All],[ProductID]:[ProductFullName]],3,FALSE)</f>
        <v>Product B</v>
      </c>
      <c r="H7668" s="50">
        <v>3</v>
      </c>
      <c r="I7668" s="52">
        <v>45054.586446759247</v>
      </c>
      <c r="J7668" s="50">
        <v>124</v>
      </c>
      <c r="K7668" s="51">
        <v>45054.947222222225</v>
      </c>
      <c r="L7668" s="53"/>
      <c r="M7668" s="54">
        <v>1</v>
      </c>
    </row>
    <row r="7669" spans="2:13" x14ac:dyDescent="0.3">
      <c r="B7669" s="49">
        <v>26512</v>
      </c>
      <c r="C7669" s="50">
        <v>1044</v>
      </c>
      <c r="D7669" s="50" t="str">
        <f>VLOOKUP(Table8[[#This Row],[CustomerID]],Table15[[#All],[CustomerID]:[Company Name]],2,FALSE)</f>
        <v>Delstar</v>
      </c>
      <c r="E7669" s="51">
        <v>45054</v>
      </c>
      <c r="F7669" s="50">
        <v>3</v>
      </c>
      <c r="G7669" s="50" t="str">
        <f>VLOOKUP(Table8[[#This Row],[ProductID]],Table12[[#All],[ProductID]:[ProductFullName]],3,FALSE)</f>
        <v>Product C</v>
      </c>
      <c r="H7669" s="50">
        <v>3</v>
      </c>
      <c r="I7669" s="52">
        <v>45054.600868055546</v>
      </c>
      <c r="J7669" s="50">
        <v>125</v>
      </c>
      <c r="K7669" s="51">
        <v>45054.947222222225</v>
      </c>
      <c r="L7669" s="53"/>
      <c r="M7669" s="54">
        <v>1</v>
      </c>
    </row>
    <row r="7670" spans="2:13" x14ac:dyDescent="0.3">
      <c r="B7670" s="49">
        <v>26513</v>
      </c>
      <c r="C7670" s="50">
        <v>987</v>
      </c>
      <c r="D7670" s="50" t="str">
        <f>VLOOKUP(Table8[[#This Row],[CustomerID]],Table15[[#All],[CustomerID]:[Company Name]],2,FALSE)</f>
        <v>Walter And Walton's Emporium</v>
      </c>
      <c r="E7670" s="51">
        <v>45054</v>
      </c>
      <c r="F7670" s="50">
        <v>4</v>
      </c>
      <c r="G7670" s="50" t="str">
        <f>VLOOKUP(Table8[[#This Row],[ProductID]],Table12[[#All],[ProductID]:[ProductFullName]],3,FALSE)</f>
        <v>Product D</v>
      </c>
      <c r="H7670" s="50">
        <v>4</v>
      </c>
      <c r="I7670" s="52">
        <v>45054.614710648137</v>
      </c>
      <c r="J7670" s="50">
        <v>110</v>
      </c>
      <c r="K7670" s="51">
        <v>45054.947222222225</v>
      </c>
      <c r="L7670" s="53"/>
      <c r="M7670" s="54">
        <v>1</v>
      </c>
    </row>
    <row r="7671" spans="2:13" x14ac:dyDescent="0.3">
      <c r="B7671" s="49">
        <v>26514</v>
      </c>
      <c r="C7671" s="50">
        <v>414</v>
      </c>
      <c r="D7671" s="50" t="str">
        <f>VLOOKUP(Table8[[#This Row],[CustomerID]],Table15[[#All],[CustomerID]:[Company Name]],2,FALSE)</f>
        <v>GIFT MILL</v>
      </c>
      <c r="E7671" s="51">
        <v>45054</v>
      </c>
      <c r="F7671" s="50">
        <v>5</v>
      </c>
      <c r="G7671" s="50" t="str">
        <f>VLOOKUP(Table8[[#This Row],[ProductID]],Table12[[#All],[ProductID]:[ProductFullName]],3,FALSE)</f>
        <v>Product E</v>
      </c>
      <c r="H7671" s="50">
        <v>4</v>
      </c>
      <c r="I7671" s="52">
        <v>45054.626620370356</v>
      </c>
      <c r="J7671" s="50">
        <v>110</v>
      </c>
      <c r="K7671" s="51">
        <v>45054.947222222225</v>
      </c>
      <c r="L7671" s="53"/>
      <c r="M7671" s="54">
        <v>1</v>
      </c>
    </row>
    <row r="7672" spans="2:13" x14ac:dyDescent="0.3">
      <c r="B7672" s="49">
        <v>26515</v>
      </c>
      <c r="C7672" s="50">
        <v>1124</v>
      </c>
      <c r="D7672" s="50" t="str">
        <f>VLOOKUP(Table8[[#This Row],[CustomerID]],Table15[[#All],[CustomerID]:[Company Name]],2,FALSE)</f>
        <v>The Village Store</v>
      </c>
      <c r="E7672" s="51">
        <v>45054</v>
      </c>
      <c r="F7672" s="50">
        <v>1</v>
      </c>
      <c r="G7672" s="50" t="str">
        <f>VLOOKUP(Table8[[#This Row],[ProductID]],Table12[[#All],[ProductID]:[ProductFullName]],3,FALSE)</f>
        <v>Product A</v>
      </c>
      <c r="H7672" s="50">
        <v>4</v>
      </c>
      <c r="I7672" s="52">
        <v>45054.635995370358</v>
      </c>
      <c r="J7672" s="50">
        <v>131</v>
      </c>
      <c r="K7672" s="51">
        <v>45054.947222222225</v>
      </c>
      <c r="L7672" s="53"/>
      <c r="M7672" s="54">
        <v>1</v>
      </c>
    </row>
    <row r="7673" spans="2:13" x14ac:dyDescent="0.3">
      <c r="B7673" s="49">
        <v>26516</v>
      </c>
      <c r="C7673" s="50">
        <v>1203</v>
      </c>
      <c r="D7673" s="50" t="str">
        <f>VLOOKUP(Table8[[#This Row],[CustomerID]],Table15[[#All],[CustomerID]:[Company Name]],2,FALSE)</f>
        <v>G.W.Spencer(Something Else) - Sedalia</v>
      </c>
      <c r="E7673" s="51">
        <v>45054</v>
      </c>
      <c r="F7673" s="50">
        <v>4</v>
      </c>
      <c r="G7673" s="50" t="str">
        <f>VLOOKUP(Table8[[#This Row],[ProductID]],Table12[[#All],[ProductID]:[ProductFullName]],3,FALSE)</f>
        <v>Product D</v>
      </c>
      <c r="H7673" s="50">
        <v>6</v>
      </c>
      <c r="I7673" s="52">
        <v>45054.647337962953</v>
      </c>
      <c r="J7673" s="50">
        <v>125</v>
      </c>
      <c r="K7673" s="51">
        <v>45054.947222222225</v>
      </c>
      <c r="L7673" s="53"/>
      <c r="M7673" s="54">
        <v>1</v>
      </c>
    </row>
    <row r="7674" spans="2:13" x14ac:dyDescent="0.3">
      <c r="B7674" s="49">
        <v>26517</v>
      </c>
      <c r="C7674" s="50">
        <v>856</v>
      </c>
      <c r="D7674" s="50" t="str">
        <f>VLOOKUP(Table8[[#This Row],[CustomerID]],Table15[[#All],[CustomerID]:[Company Name]],2,FALSE)</f>
        <v>Point Hardware &amp; Gift</v>
      </c>
      <c r="E7674" s="51">
        <v>45054</v>
      </c>
      <c r="F7674" s="50">
        <v>1</v>
      </c>
      <c r="G7674" s="50" t="str">
        <f>VLOOKUP(Table8[[#This Row],[ProductID]],Table12[[#All],[ProductID]:[ProductFullName]],3,FALSE)</f>
        <v>Product A</v>
      </c>
      <c r="H7674" s="50">
        <v>5</v>
      </c>
      <c r="I7674" s="52">
        <v>45054.663171296284</v>
      </c>
      <c r="J7674" s="50">
        <v>115</v>
      </c>
      <c r="K7674" s="51">
        <v>45054.947222222225</v>
      </c>
      <c r="L7674" s="53"/>
      <c r="M7674" s="54">
        <v>1</v>
      </c>
    </row>
    <row r="7675" spans="2:13" x14ac:dyDescent="0.3">
      <c r="B7675" s="49">
        <v>26518</v>
      </c>
      <c r="C7675" s="50">
        <v>141</v>
      </c>
      <c r="D7675" s="50" t="str">
        <f>VLOOKUP(Table8[[#This Row],[CustomerID]],Table15[[#All],[CustomerID]:[Company Name]],2,FALSE)</f>
        <v>Hallmark</v>
      </c>
      <c r="E7675" s="51">
        <v>45054</v>
      </c>
      <c r="F7675" s="50">
        <v>3</v>
      </c>
      <c r="G7675" s="50" t="str">
        <f>VLOOKUP(Table8[[#This Row],[ProductID]],Table12[[#All],[ProductID]:[ProductFullName]],3,FALSE)</f>
        <v>Product C</v>
      </c>
      <c r="H7675" s="50">
        <v>5</v>
      </c>
      <c r="I7675" s="52">
        <v>45054.675486111097</v>
      </c>
      <c r="J7675" s="50">
        <v>118</v>
      </c>
      <c r="K7675" s="51">
        <v>45054.947222222225</v>
      </c>
      <c r="L7675" s="53"/>
      <c r="M7675" s="54">
        <v>1</v>
      </c>
    </row>
    <row r="7676" spans="2:13" x14ac:dyDescent="0.3">
      <c r="B7676" s="49">
        <v>26519</v>
      </c>
      <c r="C7676" s="50">
        <v>1276</v>
      </c>
      <c r="D7676" s="50" t="str">
        <f>VLOOKUP(Table8[[#This Row],[CustomerID]],Table15[[#All],[CustomerID]:[Company Name]],2,FALSE)</f>
        <v>Wild Wild West Gambling Hall &amp; Hotel</v>
      </c>
      <c r="E7676" s="51">
        <v>45054</v>
      </c>
      <c r="F7676" s="50">
        <v>5</v>
      </c>
      <c r="G7676" s="50" t="str">
        <f>VLOOKUP(Table8[[#This Row],[ProductID]],Table12[[#All],[ProductID]:[ProductFullName]],3,FALSE)</f>
        <v>Product E</v>
      </c>
      <c r="H7676" s="50">
        <v>7</v>
      </c>
      <c r="I7676" s="52">
        <v>45054.684780092575</v>
      </c>
      <c r="J7676" s="50">
        <v>108</v>
      </c>
      <c r="K7676" s="51">
        <v>45054.947222222225</v>
      </c>
      <c r="L7676" s="53"/>
      <c r="M7676" s="54">
        <v>1</v>
      </c>
    </row>
    <row r="7677" spans="2:13" x14ac:dyDescent="0.3">
      <c r="B7677" s="49">
        <v>26520</v>
      </c>
      <c r="C7677" s="50">
        <v>45</v>
      </c>
      <c r="D7677" s="50" t="str">
        <f>VLOOKUP(Table8[[#This Row],[CustomerID]],Table15[[#All],[CustomerID]:[Company Name]],2,FALSE)</f>
        <v>Pharmasave - 515</v>
      </c>
      <c r="E7677" s="51">
        <v>45054</v>
      </c>
      <c r="F7677" s="50">
        <v>3</v>
      </c>
      <c r="G7677" s="50" t="str">
        <f>VLOOKUP(Table8[[#This Row],[ProductID]],Table12[[#All],[ProductID]:[ProductFullName]],3,FALSE)</f>
        <v>Product C</v>
      </c>
      <c r="H7677" s="50">
        <v>7</v>
      </c>
      <c r="I7677" s="52">
        <v>45054.696597222202</v>
      </c>
      <c r="J7677" s="50">
        <v>131</v>
      </c>
      <c r="K7677" s="51">
        <v>45054.947222222225</v>
      </c>
      <c r="L7677" s="53"/>
      <c r="M7677" s="54">
        <v>1</v>
      </c>
    </row>
    <row r="7678" spans="2:13" x14ac:dyDescent="0.3">
      <c r="B7678" s="49">
        <v>26521</v>
      </c>
      <c r="C7678" s="50">
        <v>69</v>
      </c>
      <c r="D7678" s="50" t="str">
        <f>VLOOKUP(Table8[[#This Row],[CustomerID]],Table15[[#All],[CustomerID]:[Company Name]],2,FALSE)</f>
        <v>JUST US GIRLS INC</v>
      </c>
      <c r="E7678" s="51">
        <v>45054</v>
      </c>
      <c r="F7678" s="50">
        <v>5</v>
      </c>
      <c r="G7678" s="50" t="str">
        <f>VLOOKUP(Table8[[#This Row],[ProductID]],Table12[[#All],[ProductID]:[ProductFullName]],3,FALSE)</f>
        <v>Product E</v>
      </c>
      <c r="H7678" s="50">
        <v>5</v>
      </c>
      <c r="I7678" s="52">
        <v>45054.708182870352</v>
      </c>
      <c r="J7678" s="50">
        <v>105</v>
      </c>
      <c r="K7678" s="51">
        <v>45054.947222222225</v>
      </c>
      <c r="L7678" s="53"/>
      <c r="M7678" s="54">
        <v>1</v>
      </c>
    </row>
    <row r="7679" spans="2:13" x14ac:dyDescent="0.3">
      <c r="B7679" s="49">
        <v>26522</v>
      </c>
      <c r="C7679" s="50">
        <v>686</v>
      </c>
      <c r="D7679" s="50" t="str">
        <f>VLOOKUP(Table8[[#This Row],[CustomerID]],Table15[[#All],[CustomerID]:[Company Name]],2,FALSE)</f>
        <v>ONLY DEALS #1004</v>
      </c>
      <c r="E7679" s="51">
        <v>45054</v>
      </c>
      <c r="F7679" s="50">
        <v>6</v>
      </c>
      <c r="G7679" s="50" t="str">
        <f>VLOOKUP(Table8[[#This Row],[ProductID]],Table12[[#All],[ProductID]:[ProductFullName]],3,FALSE)</f>
        <v>Product F</v>
      </c>
      <c r="H7679" s="50">
        <v>3</v>
      </c>
      <c r="I7679" s="52">
        <v>45054.717199074053</v>
      </c>
      <c r="J7679" s="50">
        <v>133</v>
      </c>
      <c r="K7679" s="51">
        <v>45054.947222222225</v>
      </c>
      <c r="L7679" s="53"/>
      <c r="M7679" s="54">
        <v>1</v>
      </c>
    </row>
    <row r="7680" spans="2:13" x14ac:dyDescent="0.3">
      <c r="B7680" s="49">
        <v>26523</v>
      </c>
      <c r="C7680" s="50">
        <v>665</v>
      </c>
      <c r="D7680" s="50" t="str">
        <f>VLOOKUP(Table8[[#This Row],[CustomerID]],Table15[[#All],[CustomerID]:[Company Name]],2,FALSE)</f>
        <v>Casual Pender</v>
      </c>
      <c r="E7680" s="51">
        <v>45054</v>
      </c>
      <c r="F7680" s="50">
        <v>6</v>
      </c>
      <c r="G7680" s="50" t="str">
        <f>VLOOKUP(Table8[[#This Row],[ProductID]],Table12[[#All],[ProductID]:[ProductFullName]],3,FALSE)</f>
        <v>Product F</v>
      </c>
      <c r="H7680" s="50">
        <v>5</v>
      </c>
      <c r="I7680" s="52">
        <v>45054.733148148131</v>
      </c>
      <c r="J7680" s="50">
        <v>131</v>
      </c>
      <c r="K7680" s="51">
        <v>45054.947222222225</v>
      </c>
      <c r="L7680" s="53"/>
      <c r="M7680" s="54">
        <v>1</v>
      </c>
    </row>
    <row r="7681" spans="2:13" x14ac:dyDescent="0.3">
      <c r="B7681" s="49">
        <v>26524</v>
      </c>
      <c r="C7681" s="50">
        <v>878</v>
      </c>
      <c r="D7681" s="50" t="str">
        <f>VLOOKUP(Table8[[#This Row],[CustomerID]],Table15[[#All],[CustomerID]:[Company Name]],2,FALSE)</f>
        <v>In Vogue</v>
      </c>
      <c r="E7681" s="51">
        <v>45054</v>
      </c>
      <c r="F7681" s="50">
        <v>6</v>
      </c>
      <c r="G7681" s="50" t="str">
        <f>VLOOKUP(Table8[[#This Row],[ProductID]],Table12[[#All],[ProductID]:[ProductFullName]],3,FALSE)</f>
        <v>Product F</v>
      </c>
      <c r="H7681" s="50">
        <v>7</v>
      </c>
      <c r="I7681" s="52">
        <v>45054.746608796282</v>
      </c>
      <c r="J7681" s="50">
        <v>130</v>
      </c>
      <c r="K7681" s="51">
        <v>45054.947222222225</v>
      </c>
      <c r="L7681" s="53"/>
      <c r="M7681" s="54">
        <v>1</v>
      </c>
    </row>
    <row r="7682" spans="2:13" x14ac:dyDescent="0.3">
      <c r="B7682" s="49">
        <v>26525</v>
      </c>
      <c r="C7682" s="50">
        <v>1284</v>
      </c>
      <c r="D7682" s="50" t="str">
        <f>VLOOKUP(Table8[[#This Row],[CustomerID]],Table15[[#All],[CustomerID]:[Company Name]],2,FALSE)</f>
        <v>Creative Elegance</v>
      </c>
      <c r="E7682" s="51">
        <v>45055</v>
      </c>
      <c r="F7682" s="50">
        <v>6</v>
      </c>
      <c r="G7682" s="50" t="str">
        <f>VLOOKUP(Table8[[#This Row],[ProductID]],Table12[[#All],[ProductID]:[ProductFullName]],3,FALSE)</f>
        <v>Product F</v>
      </c>
      <c r="H7682" s="50">
        <v>7</v>
      </c>
      <c r="I7682" s="52">
        <v>45055.333333333336</v>
      </c>
      <c r="J7682" s="50">
        <v>110</v>
      </c>
      <c r="K7682" s="51">
        <v>45055.952777777777</v>
      </c>
      <c r="L7682" s="53"/>
      <c r="M7682" s="54">
        <v>1</v>
      </c>
    </row>
    <row r="7683" spans="2:13" x14ac:dyDescent="0.3">
      <c r="B7683" s="49">
        <v>26526</v>
      </c>
      <c r="C7683" s="50">
        <v>511</v>
      </c>
      <c r="D7683" s="50" t="str">
        <f>VLOOKUP(Table8[[#This Row],[CustomerID]],Table15[[#All],[CustomerID]:[Company Name]],2,FALSE)</f>
        <v>Cassiopeia Clothing</v>
      </c>
      <c r="E7683" s="51">
        <v>45055</v>
      </c>
      <c r="F7683" s="50">
        <v>2</v>
      </c>
      <c r="G7683" s="50" t="str">
        <f>VLOOKUP(Table8[[#This Row],[ProductID]],Table12[[#All],[ProductID]:[ProductFullName]],3,FALSE)</f>
        <v>Product B</v>
      </c>
      <c r="H7683" s="50">
        <v>3</v>
      </c>
      <c r="I7683" s="52">
        <v>45055.342511574076</v>
      </c>
      <c r="J7683" s="50">
        <v>115</v>
      </c>
      <c r="K7683" s="51">
        <v>45055.952777777777</v>
      </c>
      <c r="L7683" s="53"/>
      <c r="M7683" s="54">
        <v>1</v>
      </c>
    </row>
    <row r="7684" spans="2:13" x14ac:dyDescent="0.3">
      <c r="B7684" s="49">
        <v>26527</v>
      </c>
      <c r="C7684" s="50">
        <v>1315</v>
      </c>
      <c r="D7684" s="50" t="str">
        <f>VLOOKUP(Table8[[#This Row],[CustomerID]],Table15[[#All],[CustomerID]:[Company Name]],2,FALSE)</f>
        <v>Indesign Fundraising #209</v>
      </c>
      <c r="E7684" s="51">
        <v>45055</v>
      </c>
      <c r="F7684" s="50">
        <v>3</v>
      </c>
      <c r="G7684" s="50" t="str">
        <f>VLOOKUP(Table8[[#This Row],[ProductID]],Table12[[#All],[ProductID]:[ProductFullName]],3,FALSE)</f>
        <v>Product C</v>
      </c>
      <c r="H7684" s="50">
        <v>5</v>
      </c>
      <c r="I7684" s="52">
        <v>45055.352222222224</v>
      </c>
      <c r="J7684" s="50">
        <v>132</v>
      </c>
      <c r="K7684" s="51">
        <v>45055.952777777777</v>
      </c>
      <c r="L7684" s="53"/>
      <c r="M7684" s="54">
        <v>1</v>
      </c>
    </row>
    <row r="7685" spans="2:13" x14ac:dyDescent="0.3">
      <c r="B7685" s="49">
        <v>26528</v>
      </c>
      <c r="C7685" s="50">
        <v>1192</v>
      </c>
      <c r="D7685" s="50" t="str">
        <f>VLOOKUP(Table8[[#This Row],[CustomerID]],Table15[[#All],[CustomerID]:[Company Name]],2,FALSE)</f>
        <v>Debi's Inc.</v>
      </c>
      <c r="E7685" s="51">
        <v>45055</v>
      </c>
      <c r="F7685" s="50">
        <v>2</v>
      </c>
      <c r="G7685" s="50" t="str">
        <f>VLOOKUP(Table8[[#This Row],[ProductID]],Table12[[#All],[ProductID]:[ProductFullName]],3,FALSE)</f>
        <v>Product B</v>
      </c>
      <c r="H7685" s="50">
        <v>3</v>
      </c>
      <c r="I7685" s="52">
        <v>45055.361226851855</v>
      </c>
      <c r="J7685" s="50">
        <v>134</v>
      </c>
      <c r="K7685" s="51">
        <v>45055.952777777777</v>
      </c>
      <c r="L7685" s="53"/>
      <c r="M7685" s="54">
        <v>1</v>
      </c>
    </row>
    <row r="7686" spans="2:13" x14ac:dyDescent="0.3">
      <c r="B7686" s="49">
        <v>26529</v>
      </c>
      <c r="C7686" s="50">
        <v>496</v>
      </c>
      <c r="D7686" s="50" t="str">
        <f>VLOOKUP(Table8[[#This Row],[CustomerID]],Table15[[#All],[CustomerID]:[Company Name]],2,FALSE)</f>
        <v>Pharmasave - 469</v>
      </c>
      <c r="E7686" s="51">
        <v>45055</v>
      </c>
      <c r="F7686" s="50">
        <v>5</v>
      </c>
      <c r="G7686" s="50" t="str">
        <f>VLOOKUP(Table8[[#This Row],[ProductID]],Table12[[#All],[ProductID]:[ProductFullName]],3,FALSE)</f>
        <v>Product E</v>
      </c>
      <c r="H7686" s="50">
        <v>3</v>
      </c>
      <c r="I7686" s="52">
        <v>45055.374143518522</v>
      </c>
      <c r="J7686" s="50">
        <v>106</v>
      </c>
      <c r="K7686" s="51">
        <v>45055.952777777777</v>
      </c>
      <c r="L7686" s="53"/>
      <c r="M7686" s="54">
        <v>1</v>
      </c>
    </row>
    <row r="7687" spans="2:13" x14ac:dyDescent="0.3">
      <c r="B7687" s="49">
        <v>26530</v>
      </c>
      <c r="C7687" s="50">
        <v>1402</v>
      </c>
      <c r="D7687" s="50" t="str">
        <f>VLOOKUP(Table8[[#This Row],[CustomerID]],Table15[[#All],[CustomerID]:[Company Name]],2,FALSE)</f>
        <v>Lambs Shops</v>
      </c>
      <c r="E7687" s="51">
        <v>45055</v>
      </c>
      <c r="F7687" s="50">
        <v>4</v>
      </c>
      <c r="G7687" s="50" t="str">
        <f>VLOOKUP(Table8[[#This Row],[ProductID]],Table12[[#All],[ProductID]:[ProductFullName]],3,FALSE)</f>
        <v>Product D</v>
      </c>
      <c r="H7687" s="50">
        <v>2</v>
      </c>
      <c r="I7687" s="52">
        <v>45055.384212962963</v>
      </c>
      <c r="J7687" s="50">
        <v>121</v>
      </c>
      <c r="K7687" s="51">
        <v>45055.952777777777</v>
      </c>
      <c r="L7687" s="53"/>
      <c r="M7687" s="54">
        <v>1</v>
      </c>
    </row>
    <row r="7688" spans="2:13" x14ac:dyDescent="0.3">
      <c r="B7688" s="49">
        <v>26531</v>
      </c>
      <c r="C7688" s="50">
        <v>182</v>
      </c>
      <c r="D7688" s="50" t="str">
        <f>VLOOKUP(Table8[[#This Row],[CustomerID]],Table15[[#All],[CustomerID]:[Company Name]],2,FALSE)</f>
        <v>Hopkins IDA</v>
      </c>
      <c r="E7688" s="51">
        <v>45055</v>
      </c>
      <c r="F7688" s="50">
        <v>4</v>
      </c>
      <c r="G7688" s="50" t="str">
        <f>VLOOKUP(Table8[[#This Row],[ProductID]],Table12[[#All],[ProductID]:[ProductFullName]],3,FALSE)</f>
        <v>Product D</v>
      </c>
      <c r="H7688" s="50">
        <v>6</v>
      </c>
      <c r="I7688" s="52">
        <v>45055.400243055556</v>
      </c>
      <c r="J7688" s="50">
        <v>108</v>
      </c>
      <c r="K7688" s="51">
        <v>45055.952777777777</v>
      </c>
      <c r="L7688" s="53"/>
      <c r="M7688" s="54">
        <v>1</v>
      </c>
    </row>
    <row r="7689" spans="2:13" x14ac:dyDescent="0.3">
      <c r="B7689" s="49">
        <v>26532</v>
      </c>
      <c r="C7689" s="50">
        <v>961</v>
      </c>
      <c r="D7689" s="50" t="str">
        <f>VLOOKUP(Table8[[#This Row],[CustomerID]],Table15[[#All],[CustomerID]:[Company Name]],2,FALSE)</f>
        <v>Matus Enterprises/The Heritage Shop</v>
      </c>
      <c r="E7689" s="51">
        <v>45055</v>
      </c>
      <c r="F7689" s="50">
        <v>2</v>
      </c>
      <c r="G7689" s="50" t="str">
        <f>VLOOKUP(Table8[[#This Row],[ProductID]],Table12[[#All],[ProductID]:[ProductFullName]],3,FALSE)</f>
        <v>Product B</v>
      </c>
      <c r="H7689" s="50">
        <v>7</v>
      </c>
      <c r="I7689" s="52">
        <v>45055.412719907406</v>
      </c>
      <c r="J7689" s="50">
        <v>131</v>
      </c>
      <c r="K7689" s="51">
        <v>45055.952777777777</v>
      </c>
      <c r="L7689" s="53"/>
      <c r="M7689" s="54">
        <v>1</v>
      </c>
    </row>
    <row r="7690" spans="2:13" x14ac:dyDescent="0.3">
      <c r="B7690" s="49">
        <v>26533</v>
      </c>
      <c r="C7690" s="50">
        <v>250</v>
      </c>
      <c r="D7690" s="50" t="str">
        <f>VLOOKUP(Table8[[#This Row],[CustomerID]],Table15[[#All],[CustomerID]:[Company Name]],2,FALSE)</f>
        <v>Buck or Two #361</v>
      </c>
      <c r="E7690" s="51">
        <v>45055</v>
      </c>
      <c r="F7690" s="50">
        <v>4</v>
      </c>
      <c r="G7690" s="50" t="str">
        <f>VLOOKUP(Table8[[#This Row],[ProductID]],Table12[[#All],[ProductID]:[ProductFullName]],3,FALSE)</f>
        <v>Product D</v>
      </c>
      <c r="H7690" s="50">
        <v>2</v>
      </c>
      <c r="I7690" s="52">
        <v>45055.422233796293</v>
      </c>
      <c r="J7690" s="50">
        <v>134</v>
      </c>
      <c r="K7690" s="51">
        <v>45055.952777777777</v>
      </c>
      <c r="L7690" s="53"/>
      <c r="M7690" s="54">
        <v>1</v>
      </c>
    </row>
    <row r="7691" spans="2:13" x14ac:dyDescent="0.3">
      <c r="B7691" s="49">
        <v>26534</v>
      </c>
      <c r="C7691" s="50">
        <v>1393</v>
      </c>
      <c r="D7691" s="50" t="str">
        <f>VLOOKUP(Table8[[#This Row],[CustomerID]],Table15[[#All],[CustomerID]:[Company Name]],2,FALSE)</f>
        <v>The Gift Tree</v>
      </c>
      <c r="E7691" s="51">
        <v>45055</v>
      </c>
      <c r="F7691" s="50">
        <v>2</v>
      </c>
      <c r="G7691" s="50" t="str">
        <f>VLOOKUP(Table8[[#This Row],[ProductID]],Table12[[#All],[ProductID]:[ProductFullName]],3,FALSE)</f>
        <v>Product B</v>
      </c>
      <c r="H7691" s="50">
        <v>4</v>
      </c>
      <c r="I7691" s="52">
        <v>45055.431215277771</v>
      </c>
      <c r="J7691" s="50">
        <v>117</v>
      </c>
      <c r="K7691" s="51">
        <v>45055.952777777777</v>
      </c>
      <c r="L7691" s="53"/>
      <c r="M7691" s="54">
        <v>1</v>
      </c>
    </row>
    <row r="7692" spans="2:13" x14ac:dyDescent="0.3">
      <c r="B7692" s="49">
        <v>26535</v>
      </c>
      <c r="C7692" s="50">
        <v>1218</v>
      </c>
      <c r="D7692" s="50" t="str">
        <f>VLOOKUP(Table8[[#This Row],[CustomerID]],Table15[[#All],[CustomerID]:[Company Name]],2,FALSE)</f>
        <v>Dillard's Inc Sailsbury NC</v>
      </c>
      <c r="E7692" s="51">
        <v>45055</v>
      </c>
      <c r="F7692" s="50">
        <v>3</v>
      </c>
      <c r="G7692" s="50" t="str">
        <f>VLOOKUP(Table8[[#This Row],[ProductID]],Table12[[#All],[ProductID]:[ProductFullName]],3,FALSE)</f>
        <v>Product C</v>
      </c>
      <c r="H7692" s="50">
        <v>7</v>
      </c>
      <c r="I7692" s="52">
        <v>45055.444664351846</v>
      </c>
      <c r="J7692" s="50">
        <v>109</v>
      </c>
      <c r="K7692" s="51">
        <v>45055.952777777777</v>
      </c>
      <c r="L7692" s="53"/>
      <c r="M7692" s="54">
        <v>1</v>
      </c>
    </row>
    <row r="7693" spans="2:13" x14ac:dyDescent="0.3">
      <c r="B7693" s="49">
        <v>26536</v>
      </c>
      <c r="C7693" s="50">
        <v>978</v>
      </c>
      <c r="D7693" s="50" t="str">
        <f>VLOOKUP(Table8[[#This Row],[CustomerID]],Table15[[#All],[CustomerID]:[Company Name]],2,FALSE)</f>
        <v>Lottz A' Stuff.com</v>
      </c>
      <c r="E7693" s="51">
        <v>45055</v>
      </c>
      <c r="F7693" s="50">
        <v>6</v>
      </c>
      <c r="G7693" s="50" t="str">
        <f>VLOOKUP(Table8[[#This Row],[ProductID]],Table12[[#All],[ProductID]:[ProductFullName]],3,FALSE)</f>
        <v>Product F</v>
      </c>
      <c r="H7693" s="50">
        <v>4</v>
      </c>
      <c r="I7693" s="52">
        <v>45055.454421296294</v>
      </c>
      <c r="J7693" s="50">
        <v>119</v>
      </c>
      <c r="K7693" s="51">
        <v>45055.952777777777</v>
      </c>
      <c r="L7693" s="53"/>
      <c r="M7693" s="54">
        <v>1</v>
      </c>
    </row>
    <row r="7694" spans="2:13" x14ac:dyDescent="0.3">
      <c r="B7694" s="49">
        <v>26537</v>
      </c>
      <c r="C7694" s="50">
        <v>726</v>
      </c>
      <c r="D7694" s="50" t="str">
        <f>VLOOKUP(Table8[[#This Row],[CustomerID]],Table15[[#All],[CustomerID]:[Company Name]],2,FALSE)</f>
        <v>SHOPPERS DRUG MART 0254</v>
      </c>
      <c r="E7694" s="51">
        <v>45055</v>
      </c>
      <c r="F7694" s="50">
        <v>3</v>
      </c>
      <c r="G7694" s="50" t="str">
        <f>VLOOKUP(Table8[[#This Row],[ProductID]],Table12[[#All],[ProductID]:[ProductFullName]],3,FALSE)</f>
        <v>Product C</v>
      </c>
      <c r="H7694" s="50">
        <v>7</v>
      </c>
      <c r="I7694" s="52">
        <v>45055.46461805555</v>
      </c>
      <c r="J7694" s="50">
        <v>119</v>
      </c>
      <c r="K7694" s="51">
        <v>45055.952777777777</v>
      </c>
      <c r="L7694" s="53"/>
      <c r="M7694" s="54">
        <v>1</v>
      </c>
    </row>
    <row r="7695" spans="2:13" x14ac:dyDescent="0.3">
      <c r="B7695" s="49">
        <v>26538</v>
      </c>
      <c r="C7695" s="50">
        <v>1106</v>
      </c>
      <c r="D7695" s="50" t="str">
        <f>VLOOKUP(Table8[[#This Row],[CustomerID]],Table15[[#All],[CustomerID]:[Company Name]],2,FALSE)</f>
        <v>Zidorff</v>
      </c>
      <c r="E7695" s="51">
        <v>45055</v>
      </c>
      <c r="F7695" s="50">
        <v>5</v>
      </c>
      <c r="G7695" s="50" t="str">
        <f>VLOOKUP(Table8[[#This Row],[ProductID]],Table12[[#All],[ProductID]:[ProductFullName]],3,FALSE)</f>
        <v>Product E</v>
      </c>
      <c r="H7695" s="50">
        <v>7</v>
      </c>
      <c r="I7695" s="52">
        <v>45055.476435185177</v>
      </c>
      <c r="J7695" s="50">
        <v>105</v>
      </c>
      <c r="K7695" s="51">
        <v>45055.952777777777</v>
      </c>
      <c r="L7695" s="53"/>
      <c r="M7695" s="54">
        <v>1</v>
      </c>
    </row>
    <row r="7696" spans="2:13" x14ac:dyDescent="0.3">
      <c r="B7696" s="49">
        <v>26539</v>
      </c>
      <c r="C7696" s="50">
        <v>1266</v>
      </c>
      <c r="D7696" s="50" t="str">
        <f>VLOOKUP(Table8[[#This Row],[CustomerID]],Table15[[#All],[CustomerID]:[Company Name]],2,FALSE)</f>
        <v>Marties Hallmark #2</v>
      </c>
      <c r="E7696" s="51">
        <v>45055</v>
      </c>
      <c r="F7696" s="50">
        <v>5</v>
      </c>
      <c r="G7696" s="50" t="str">
        <f>VLOOKUP(Table8[[#This Row],[ProductID]],Table12[[#All],[ProductID]:[ProductFullName]],3,FALSE)</f>
        <v>Product E</v>
      </c>
      <c r="H7696" s="50">
        <v>7</v>
      </c>
      <c r="I7696" s="52">
        <v>45055.488784722213</v>
      </c>
      <c r="J7696" s="50">
        <v>123</v>
      </c>
      <c r="K7696" s="51">
        <v>45055.952777777777</v>
      </c>
      <c r="L7696" s="53"/>
      <c r="M7696" s="54">
        <v>1</v>
      </c>
    </row>
    <row r="7697" spans="2:13" x14ac:dyDescent="0.3">
      <c r="B7697" s="49">
        <v>26540</v>
      </c>
      <c r="C7697" s="50">
        <v>1337</v>
      </c>
      <c r="D7697" s="50" t="str">
        <f>VLOOKUP(Table8[[#This Row],[CustomerID]],Table15[[#All],[CustomerID]:[Company Name]],2,FALSE)</f>
        <v>Goldie's Gifts</v>
      </c>
      <c r="E7697" s="51">
        <v>45055</v>
      </c>
      <c r="F7697" s="50">
        <v>2</v>
      </c>
      <c r="G7697" s="50" t="str">
        <f>VLOOKUP(Table8[[#This Row],[ProductID]],Table12[[#All],[ProductID]:[ProductFullName]],3,FALSE)</f>
        <v>Product B</v>
      </c>
      <c r="H7697" s="50">
        <v>3</v>
      </c>
      <c r="I7697" s="52">
        <v>45055.49787037036</v>
      </c>
      <c r="J7697" s="50">
        <v>133</v>
      </c>
      <c r="K7697" s="51">
        <v>45055.952777777777</v>
      </c>
      <c r="L7697" s="53"/>
      <c r="M7697" s="54">
        <v>1</v>
      </c>
    </row>
    <row r="7698" spans="2:13" x14ac:dyDescent="0.3">
      <c r="B7698" s="49">
        <v>26541</v>
      </c>
      <c r="C7698" s="50">
        <v>1049</v>
      </c>
      <c r="D7698" s="50" t="str">
        <f>VLOOKUP(Table8[[#This Row],[CustomerID]],Table15[[#All],[CustomerID]:[Company Name]],2,FALSE)</f>
        <v>Jupiter Auto Spa</v>
      </c>
      <c r="E7698" s="51">
        <v>45055</v>
      </c>
      <c r="F7698" s="50">
        <v>5</v>
      </c>
      <c r="G7698" s="50" t="str">
        <f>VLOOKUP(Table8[[#This Row],[ProductID]],Table12[[#All],[ProductID]:[ProductFullName]],3,FALSE)</f>
        <v>Product E</v>
      </c>
      <c r="H7698" s="50">
        <v>6</v>
      </c>
      <c r="I7698" s="52">
        <v>45055.507708333324</v>
      </c>
      <c r="J7698" s="50">
        <v>116</v>
      </c>
      <c r="K7698" s="51">
        <v>45055.952777777777</v>
      </c>
      <c r="L7698" s="53"/>
      <c r="M7698" s="54">
        <v>1</v>
      </c>
    </row>
    <row r="7699" spans="2:13" x14ac:dyDescent="0.3">
      <c r="B7699" s="49">
        <v>26542</v>
      </c>
      <c r="C7699" s="50">
        <v>108</v>
      </c>
      <c r="D7699" s="50" t="str">
        <f>VLOOKUP(Table8[[#This Row],[CustomerID]],Table15[[#All],[CustomerID]:[Company Name]],2,FALSE)</f>
        <v>New England Gift &amp; Basket Co. - Paniers</v>
      </c>
      <c r="E7699" s="51">
        <v>45055</v>
      </c>
      <c r="F7699" s="50">
        <v>2</v>
      </c>
      <c r="G7699" s="50" t="str">
        <f>VLOOKUP(Table8[[#This Row],[ProductID]],Table12[[#All],[ProductID]:[ProductFullName]],3,FALSE)</f>
        <v>Product B</v>
      </c>
      <c r="H7699" s="50">
        <v>2</v>
      </c>
      <c r="I7699" s="52">
        <v>45055.517546296287</v>
      </c>
      <c r="J7699" s="50">
        <v>126</v>
      </c>
      <c r="K7699" s="51">
        <v>45055.952777777777</v>
      </c>
      <c r="L7699" s="53"/>
      <c r="M7699" s="54">
        <v>1</v>
      </c>
    </row>
    <row r="7700" spans="2:13" x14ac:dyDescent="0.3">
      <c r="B7700" s="49">
        <v>26543</v>
      </c>
      <c r="C7700" s="50">
        <v>328</v>
      </c>
      <c r="D7700" s="50" t="str">
        <f>VLOOKUP(Table8[[#This Row],[CustomerID]],Table15[[#All],[CustomerID]:[Company Name]],2,FALSE)</f>
        <v>Tapestry Gift Shop</v>
      </c>
      <c r="E7700" s="51">
        <v>45055</v>
      </c>
      <c r="F7700" s="50">
        <v>3</v>
      </c>
      <c r="G7700" s="50" t="str">
        <f>VLOOKUP(Table8[[#This Row],[ProductID]],Table12[[#All],[ProductID]:[ProductFullName]],3,FALSE)</f>
        <v>Product C</v>
      </c>
      <c r="H7700" s="50">
        <v>6</v>
      </c>
      <c r="I7700" s="52">
        <v>45055.533761574065</v>
      </c>
      <c r="J7700" s="50">
        <v>117</v>
      </c>
      <c r="K7700" s="51">
        <v>45055.952777777777</v>
      </c>
      <c r="L7700" s="53"/>
      <c r="M7700" s="54">
        <v>1</v>
      </c>
    </row>
    <row r="7701" spans="2:13" x14ac:dyDescent="0.3">
      <c r="B7701" s="49">
        <v>26544</v>
      </c>
      <c r="C7701" s="50">
        <v>1074</v>
      </c>
      <c r="D7701" s="50" t="str">
        <f>VLOOKUP(Table8[[#This Row],[CustomerID]],Table15[[#All],[CustomerID]:[Company Name]],2,FALSE)</f>
        <v>Christmas Place</v>
      </c>
      <c r="E7701" s="51">
        <v>45055</v>
      </c>
      <c r="F7701" s="50">
        <v>2</v>
      </c>
      <c r="G7701" s="50" t="str">
        <f>VLOOKUP(Table8[[#This Row],[ProductID]],Table12[[#All],[ProductID]:[ProductFullName]],3,FALSE)</f>
        <v>Product B</v>
      </c>
      <c r="H7701" s="50">
        <v>2</v>
      </c>
      <c r="I7701" s="52">
        <v>45055.54847222221</v>
      </c>
      <c r="J7701" s="50">
        <v>128</v>
      </c>
      <c r="K7701" s="51">
        <v>45055.952777777777</v>
      </c>
      <c r="L7701" s="53"/>
      <c r="M7701" s="54">
        <v>1</v>
      </c>
    </row>
    <row r="7702" spans="2:13" x14ac:dyDescent="0.3">
      <c r="B7702" s="49">
        <v>26545</v>
      </c>
      <c r="C7702" s="50">
        <v>698</v>
      </c>
      <c r="D7702" s="50" t="str">
        <f>VLOOKUP(Table8[[#This Row],[CustomerID]],Table15[[#All],[CustomerID]:[Company Name]],2,FALSE)</f>
        <v>Queenborough</v>
      </c>
      <c r="E7702" s="51">
        <v>45055</v>
      </c>
      <c r="F7702" s="50">
        <v>5</v>
      </c>
      <c r="G7702" s="50" t="str">
        <f>VLOOKUP(Table8[[#This Row],[ProductID]],Table12[[#All],[ProductID]:[ProductFullName]],3,FALSE)</f>
        <v>Product E</v>
      </c>
      <c r="H7702" s="50">
        <v>3</v>
      </c>
      <c r="I7702" s="52">
        <v>45055.560567129614</v>
      </c>
      <c r="J7702" s="50">
        <v>123</v>
      </c>
      <c r="K7702" s="51">
        <v>45055.952777777777</v>
      </c>
      <c r="L7702" s="53"/>
      <c r="M7702" s="54">
        <v>1</v>
      </c>
    </row>
    <row r="7703" spans="2:13" x14ac:dyDescent="0.3">
      <c r="B7703" s="49">
        <v>26546</v>
      </c>
      <c r="C7703" s="50">
        <v>1132</v>
      </c>
      <c r="D7703" s="50" t="str">
        <f>VLOOKUP(Table8[[#This Row],[CustomerID]],Table15[[#All],[CustomerID]:[Company Name]],2,FALSE)</f>
        <v>Glass Apple Gift shop</v>
      </c>
      <c r="E7703" s="51">
        <v>45055</v>
      </c>
      <c r="F7703" s="50">
        <v>4</v>
      </c>
      <c r="G7703" s="50" t="str">
        <f>VLOOKUP(Table8[[#This Row],[ProductID]],Table12[[#All],[ProductID]:[ProductFullName]],3,FALSE)</f>
        <v>Product D</v>
      </c>
      <c r="H7703" s="50">
        <v>3</v>
      </c>
      <c r="I7703" s="52">
        <v>45055.575682870352</v>
      </c>
      <c r="J7703" s="50">
        <v>107</v>
      </c>
      <c r="K7703" s="51">
        <v>45055.952777777777</v>
      </c>
      <c r="L7703" s="53"/>
      <c r="M7703" s="54">
        <v>1</v>
      </c>
    </row>
    <row r="7704" spans="2:13" x14ac:dyDescent="0.3">
      <c r="B7704" s="49">
        <v>26547</v>
      </c>
      <c r="C7704" s="50">
        <v>170</v>
      </c>
      <c r="D7704" s="50" t="str">
        <f>VLOOKUP(Table8[[#This Row],[CustomerID]],Table15[[#All],[CustomerID]:[Company Name]],2,FALSE)</f>
        <v>Ennismore Foodland</v>
      </c>
      <c r="E7704" s="51">
        <v>45055</v>
      </c>
      <c r="F7704" s="50">
        <v>5</v>
      </c>
      <c r="G7704" s="50" t="str">
        <f>VLOOKUP(Table8[[#This Row],[ProductID]],Table12[[#All],[ProductID]:[ProductFullName]],3,FALSE)</f>
        <v>Product E</v>
      </c>
      <c r="H7704" s="50">
        <v>6</v>
      </c>
      <c r="I7704" s="52">
        <v>45055.592534722207</v>
      </c>
      <c r="J7704" s="50">
        <v>125</v>
      </c>
      <c r="K7704" s="51">
        <v>45055.952777777777</v>
      </c>
      <c r="L7704" s="53"/>
      <c r="M7704" s="54">
        <v>1</v>
      </c>
    </row>
    <row r="7705" spans="2:13" x14ac:dyDescent="0.3">
      <c r="B7705" s="49">
        <v>26548</v>
      </c>
      <c r="C7705" s="50">
        <v>987</v>
      </c>
      <c r="D7705" s="50" t="str">
        <f>VLOOKUP(Table8[[#This Row],[CustomerID]],Table15[[#All],[CustomerID]:[Company Name]],2,FALSE)</f>
        <v>Walter And Walton's Emporium</v>
      </c>
      <c r="E7705" s="51">
        <v>45055</v>
      </c>
      <c r="F7705" s="50">
        <v>1</v>
      </c>
      <c r="G7705" s="50" t="str">
        <f>VLOOKUP(Table8[[#This Row],[ProductID]],Table12[[#All],[ProductID]:[ProductFullName]],3,FALSE)</f>
        <v>Product A</v>
      </c>
      <c r="H7705" s="50">
        <v>3</v>
      </c>
      <c r="I7705" s="52">
        <v>45055.604606481465</v>
      </c>
      <c r="J7705" s="50">
        <v>124</v>
      </c>
      <c r="K7705" s="51">
        <v>45055.952777777777</v>
      </c>
      <c r="L7705" s="53"/>
      <c r="M7705" s="54">
        <v>1</v>
      </c>
    </row>
    <row r="7706" spans="2:13" x14ac:dyDescent="0.3">
      <c r="B7706" s="49">
        <v>26549</v>
      </c>
      <c r="C7706" s="50">
        <v>910</v>
      </c>
      <c r="D7706" s="50" t="str">
        <f>VLOOKUP(Table8[[#This Row],[CustomerID]],Table15[[#All],[CustomerID]:[Company Name]],2,FALSE)</f>
        <v>Village Pharmacy Of Syosset</v>
      </c>
      <c r="E7706" s="51">
        <v>45055</v>
      </c>
      <c r="F7706" s="50">
        <v>1</v>
      </c>
      <c r="G7706" s="50" t="str">
        <f>VLOOKUP(Table8[[#This Row],[ProductID]],Table12[[#All],[ProductID]:[ProductFullName]],3,FALSE)</f>
        <v>Product A</v>
      </c>
      <c r="H7706" s="50">
        <v>6</v>
      </c>
      <c r="I7706" s="52">
        <v>45055.619999999981</v>
      </c>
      <c r="J7706" s="50">
        <v>120</v>
      </c>
      <c r="K7706" s="51">
        <v>45055.952777777777</v>
      </c>
      <c r="L7706" s="53"/>
      <c r="M7706" s="54">
        <v>1</v>
      </c>
    </row>
    <row r="7707" spans="2:13" x14ac:dyDescent="0.3">
      <c r="B7707" s="49">
        <v>26550</v>
      </c>
      <c r="C7707" s="50">
        <v>224</v>
      </c>
      <c r="D7707" s="50" t="str">
        <f>VLOOKUP(Table8[[#This Row],[CustomerID]],Table15[[#All],[CustomerID]:[Company Name]],2,FALSE)</f>
        <v>Queen's Pantry</v>
      </c>
      <c r="E7707" s="51">
        <v>45055</v>
      </c>
      <c r="F7707" s="50">
        <v>3</v>
      </c>
      <c r="G7707" s="50" t="str">
        <f>VLOOKUP(Table8[[#This Row],[ProductID]],Table12[[#All],[ProductID]:[ProductFullName]],3,FALSE)</f>
        <v>Product C</v>
      </c>
      <c r="H7707" s="50">
        <v>3</v>
      </c>
      <c r="I7707" s="52">
        <v>45055.632453703685</v>
      </c>
      <c r="J7707" s="50">
        <v>133</v>
      </c>
      <c r="K7707" s="51">
        <v>45055.952777777777</v>
      </c>
      <c r="L7707" s="53"/>
      <c r="M7707" s="54">
        <v>1</v>
      </c>
    </row>
    <row r="7708" spans="2:13" x14ac:dyDescent="0.3">
      <c r="B7708" s="49">
        <v>26551</v>
      </c>
      <c r="C7708" s="50">
        <v>92</v>
      </c>
      <c r="D7708" s="50" t="str">
        <f>VLOOKUP(Table8[[#This Row],[CustomerID]],Table15[[#All],[CustomerID]:[Company Name]],2,FALSE)</f>
        <v>Laurence Alexandre</v>
      </c>
      <c r="E7708" s="51">
        <v>45055</v>
      </c>
      <c r="F7708" s="50">
        <v>2</v>
      </c>
      <c r="G7708" s="50" t="str">
        <f>VLOOKUP(Table8[[#This Row],[ProductID]],Table12[[#All],[ProductID]:[ProductFullName]],3,FALSE)</f>
        <v>Product B</v>
      </c>
      <c r="H7708" s="50">
        <v>3</v>
      </c>
      <c r="I7708" s="52">
        <v>45055.644351851835</v>
      </c>
      <c r="J7708" s="50">
        <v>129</v>
      </c>
      <c r="K7708" s="51">
        <v>45055.952777777777</v>
      </c>
      <c r="L7708" s="53"/>
      <c r="M7708" s="54">
        <v>1</v>
      </c>
    </row>
    <row r="7709" spans="2:13" x14ac:dyDescent="0.3">
      <c r="B7709" s="49">
        <v>26552</v>
      </c>
      <c r="C7709" s="50">
        <v>819</v>
      </c>
      <c r="D7709" s="50" t="str">
        <f>VLOOKUP(Table8[[#This Row],[CustomerID]],Table15[[#All],[CustomerID]:[Company Name]],2,FALSE)</f>
        <v>Trendz A Boutique</v>
      </c>
      <c r="E7709" s="51">
        <v>45055</v>
      </c>
      <c r="F7709" s="50">
        <v>4</v>
      </c>
      <c r="G7709" s="50" t="str">
        <f>VLOOKUP(Table8[[#This Row],[ProductID]],Table12[[#All],[ProductID]:[ProductFullName]],3,FALSE)</f>
        <v>Product D</v>
      </c>
      <c r="H7709" s="50">
        <v>2</v>
      </c>
      <c r="I7709" s="52">
        <v>45055.656400462947</v>
      </c>
      <c r="J7709" s="50">
        <v>121</v>
      </c>
      <c r="K7709" s="51">
        <v>45055.952777777777</v>
      </c>
      <c r="L7709" s="53"/>
      <c r="M7709" s="54">
        <v>1</v>
      </c>
    </row>
    <row r="7710" spans="2:13" x14ac:dyDescent="0.3">
      <c r="B7710" s="49">
        <v>26553</v>
      </c>
      <c r="C7710" s="50">
        <v>458</v>
      </c>
      <c r="D7710" s="50" t="str">
        <f>VLOOKUP(Table8[[#This Row],[CustomerID]],Table15[[#All],[CustomerID]:[Company Name]],2,FALSE)</f>
        <v>Paper 'N Things</v>
      </c>
      <c r="E7710" s="51">
        <v>45055</v>
      </c>
      <c r="F7710" s="50">
        <v>6</v>
      </c>
      <c r="G7710" s="50" t="str">
        <f>VLOOKUP(Table8[[#This Row],[ProductID]],Table12[[#All],[ProductID]:[ProductFullName]],3,FALSE)</f>
        <v>Product F</v>
      </c>
      <c r="H7710" s="50">
        <v>7</v>
      </c>
      <c r="I7710" s="52">
        <v>45055.668553240728</v>
      </c>
      <c r="J7710" s="50">
        <v>122</v>
      </c>
      <c r="K7710" s="51">
        <v>45055.952777777777</v>
      </c>
      <c r="L7710" s="53"/>
      <c r="M7710" s="54">
        <v>1</v>
      </c>
    </row>
    <row r="7711" spans="2:13" x14ac:dyDescent="0.3">
      <c r="B7711" s="49">
        <v>26554</v>
      </c>
      <c r="C7711" s="50">
        <v>819</v>
      </c>
      <c r="D7711" s="50" t="str">
        <f>VLOOKUP(Table8[[#This Row],[CustomerID]],Table15[[#All],[CustomerID]:[Company Name]],2,FALSE)</f>
        <v>Trendz A Boutique</v>
      </c>
      <c r="E7711" s="51">
        <v>45055</v>
      </c>
      <c r="F7711" s="50">
        <v>2</v>
      </c>
      <c r="G7711" s="50" t="str">
        <f>VLOOKUP(Table8[[#This Row],[ProductID]],Table12[[#All],[ProductID]:[ProductFullName]],3,FALSE)</f>
        <v>Product B</v>
      </c>
      <c r="H7711" s="50">
        <v>2</v>
      </c>
      <c r="I7711" s="52">
        <v>45055.682847222211</v>
      </c>
      <c r="J7711" s="50">
        <v>117</v>
      </c>
      <c r="K7711" s="51">
        <v>45055.952777777777</v>
      </c>
      <c r="L7711" s="53"/>
      <c r="M7711" s="54">
        <v>1</v>
      </c>
    </row>
    <row r="7712" spans="2:13" x14ac:dyDescent="0.3">
      <c r="B7712" s="49">
        <v>26555</v>
      </c>
      <c r="C7712" s="50">
        <v>1158</v>
      </c>
      <c r="D7712" s="50" t="str">
        <f>VLOOKUP(Table8[[#This Row],[CustomerID]],Table15[[#All],[CustomerID]:[Company Name]],2,FALSE)</f>
        <v>Adam Hessling Inc</v>
      </c>
      <c r="E7712" s="51">
        <v>45055</v>
      </c>
      <c r="F7712" s="50">
        <v>4</v>
      </c>
      <c r="G7712" s="50" t="str">
        <f>VLOOKUP(Table8[[#This Row],[ProductID]],Table12[[#All],[ProductID]:[ProductFullName]],3,FALSE)</f>
        <v>Product D</v>
      </c>
      <c r="H7712" s="50">
        <v>3</v>
      </c>
      <c r="I7712" s="52">
        <v>45055.693344907399</v>
      </c>
      <c r="J7712" s="50">
        <v>119</v>
      </c>
      <c r="K7712" s="51">
        <v>45055.952777777777</v>
      </c>
      <c r="L7712" s="53"/>
      <c r="M7712" s="54">
        <v>1</v>
      </c>
    </row>
    <row r="7713" spans="2:13" x14ac:dyDescent="0.3">
      <c r="B7713" s="49">
        <v>26556</v>
      </c>
      <c r="C7713" s="50">
        <v>662</v>
      </c>
      <c r="D7713" s="50" t="str">
        <f>VLOOKUP(Table8[[#This Row],[CustomerID]],Table15[[#All],[CustomerID]:[Company Name]],2,FALSE)</f>
        <v>Your Dollar Store With More #165</v>
      </c>
      <c r="E7713" s="51">
        <v>45055</v>
      </c>
      <c r="F7713" s="50">
        <v>2</v>
      </c>
      <c r="G7713" s="50" t="str">
        <f>VLOOKUP(Table8[[#This Row],[ProductID]],Table12[[#All],[ProductID]:[ProductFullName]],3,FALSE)</f>
        <v>Product B</v>
      </c>
      <c r="H7713" s="50">
        <v>2</v>
      </c>
      <c r="I7713" s="52">
        <v>45055.704247685178</v>
      </c>
      <c r="J7713" s="50">
        <v>124</v>
      </c>
      <c r="K7713" s="51">
        <v>45055.952777777777</v>
      </c>
      <c r="L7713" s="53"/>
      <c r="M7713" s="54">
        <v>1</v>
      </c>
    </row>
    <row r="7714" spans="2:13" x14ac:dyDescent="0.3">
      <c r="B7714" s="49">
        <v>26557</v>
      </c>
      <c r="C7714" s="50">
        <v>14</v>
      </c>
      <c r="D7714" s="50" t="str">
        <f>VLOOKUP(Table8[[#This Row],[CustomerID]],Table15[[#All],[CustomerID]:[Company Name]],2,FALSE)</f>
        <v>RODDICKTON PHARMACHOICE</v>
      </c>
      <c r="E7714" s="51">
        <v>45056</v>
      </c>
      <c r="F7714" s="50">
        <v>6</v>
      </c>
      <c r="G7714" s="50" t="str">
        <f>VLOOKUP(Table8[[#This Row],[ProductID]],Table12[[#All],[ProductID]:[ProductFullName]],3,FALSE)</f>
        <v>Product F</v>
      </c>
      <c r="H7714" s="50">
        <v>2</v>
      </c>
      <c r="I7714" s="52">
        <v>45056.333333333336</v>
      </c>
      <c r="J7714" s="50">
        <v>123</v>
      </c>
      <c r="K7714" s="51">
        <v>45056.947916666664</v>
      </c>
      <c r="L7714" s="53"/>
      <c r="M7714" s="54">
        <v>1</v>
      </c>
    </row>
    <row r="7715" spans="2:13" x14ac:dyDescent="0.3">
      <c r="B7715" s="49">
        <v>26558</v>
      </c>
      <c r="C7715" s="50">
        <v>1317</v>
      </c>
      <c r="D7715" s="50" t="str">
        <f>VLOOKUP(Table8[[#This Row],[CustomerID]],Table15[[#All],[CustomerID]:[Company Name]],2,FALSE)</f>
        <v>Anna's Cards &amp; Gifts</v>
      </c>
      <c r="E7715" s="51">
        <v>45056</v>
      </c>
      <c r="F7715" s="50">
        <v>3</v>
      </c>
      <c r="G7715" s="50" t="str">
        <f>VLOOKUP(Table8[[#This Row],[ProductID]],Table12[[#All],[ProductID]:[ProductFullName]],3,FALSE)</f>
        <v>Product C</v>
      </c>
      <c r="H7715" s="50">
        <v>5</v>
      </c>
      <c r="I7715" s="52">
        <v>45056.346412037041</v>
      </c>
      <c r="J7715" s="50">
        <v>116</v>
      </c>
      <c r="K7715" s="51">
        <v>45056.947916666664</v>
      </c>
      <c r="L7715" s="53"/>
      <c r="M7715" s="54">
        <v>1</v>
      </c>
    </row>
    <row r="7716" spans="2:13" x14ac:dyDescent="0.3">
      <c r="B7716" s="49">
        <v>26559</v>
      </c>
      <c r="C7716" s="50">
        <v>576</v>
      </c>
      <c r="D7716" s="50" t="str">
        <f>VLOOKUP(Table8[[#This Row],[CustomerID]],Table15[[#All],[CustomerID]:[Company Name]],2,FALSE)</f>
        <v>Your Dollar Store With More #214</v>
      </c>
      <c r="E7716" s="51">
        <v>45056</v>
      </c>
      <c r="F7716" s="50">
        <v>6</v>
      </c>
      <c r="G7716" s="50" t="str">
        <f>VLOOKUP(Table8[[#This Row],[ProductID]],Table12[[#All],[ProductID]:[ProductFullName]],3,FALSE)</f>
        <v>Product F</v>
      </c>
      <c r="H7716" s="50">
        <v>5</v>
      </c>
      <c r="I7716" s="52">
        <v>45056.357511574075</v>
      </c>
      <c r="J7716" s="50">
        <v>105</v>
      </c>
      <c r="K7716" s="51">
        <v>45056.947916666664</v>
      </c>
      <c r="L7716" s="53"/>
      <c r="M7716" s="54">
        <v>1</v>
      </c>
    </row>
    <row r="7717" spans="2:13" x14ac:dyDescent="0.3">
      <c r="B7717" s="49">
        <v>26560</v>
      </c>
      <c r="C7717" s="50">
        <v>789</v>
      </c>
      <c r="D7717" s="50" t="str">
        <f>VLOOKUP(Table8[[#This Row],[CustomerID]],Table15[[#All],[CustomerID]:[Company Name]],2,FALSE)</f>
        <v>Four the fun of it</v>
      </c>
      <c r="E7717" s="51">
        <v>45056</v>
      </c>
      <c r="F7717" s="50">
        <v>4</v>
      </c>
      <c r="G7717" s="50" t="str">
        <f>VLOOKUP(Table8[[#This Row],[ProductID]],Table12[[#All],[ProductID]:[ProductFullName]],3,FALSE)</f>
        <v>Product D</v>
      </c>
      <c r="H7717" s="50">
        <v>7</v>
      </c>
      <c r="I7717" s="52">
        <v>45056.373263888891</v>
      </c>
      <c r="J7717" s="50">
        <v>113</v>
      </c>
      <c r="K7717" s="51">
        <v>45056.947916666664</v>
      </c>
      <c r="L7717" s="53"/>
      <c r="M7717" s="54">
        <v>1</v>
      </c>
    </row>
    <row r="7718" spans="2:13" x14ac:dyDescent="0.3">
      <c r="B7718" s="49">
        <v>26561</v>
      </c>
      <c r="C7718" s="50">
        <v>1246</v>
      </c>
      <c r="D7718" s="50" t="str">
        <f>VLOOKUP(Table8[[#This Row],[CustomerID]],Table15[[#All],[CustomerID]:[Company Name]],2,FALSE)</f>
        <v>EIRMC / Gifts N Things</v>
      </c>
      <c r="E7718" s="51">
        <v>45056</v>
      </c>
      <c r="F7718" s="50">
        <v>2</v>
      </c>
      <c r="G7718" s="50" t="str">
        <f>VLOOKUP(Table8[[#This Row],[ProductID]],Table12[[#All],[ProductID]:[ProductFullName]],3,FALSE)</f>
        <v>Product B</v>
      </c>
      <c r="H7718" s="50">
        <v>4</v>
      </c>
      <c r="I7718" s="52">
        <v>45056.384375000001</v>
      </c>
      <c r="J7718" s="50">
        <v>133</v>
      </c>
      <c r="K7718" s="51">
        <v>45056.947916666664</v>
      </c>
      <c r="L7718" s="53"/>
      <c r="M7718" s="54">
        <v>1</v>
      </c>
    </row>
    <row r="7719" spans="2:13" x14ac:dyDescent="0.3">
      <c r="B7719" s="49">
        <v>26562</v>
      </c>
      <c r="C7719" s="50">
        <v>29</v>
      </c>
      <c r="D7719" s="50" t="str">
        <f>VLOOKUP(Table8[[#This Row],[CustomerID]],Table15[[#All],[CustomerID]:[Company Name]],2,FALSE)</f>
        <v>Pharmasave #802</v>
      </c>
      <c r="E7719" s="51">
        <v>45056</v>
      </c>
      <c r="F7719" s="50">
        <v>6</v>
      </c>
      <c r="G7719" s="50" t="str">
        <f>VLOOKUP(Table8[[#This Row],[ProductID]],Table12[[#All],[ProductID]:[ProductFullName]],3,FALSE)</f>
        <v>Product F</v>
      </c>
      <c r="H7719" s="50">
        <v>6</v>
      </c>
      <c r="I7719" s="52">
        <v>45056.399675925924</v>
      </c>
      <c r="J7719" s="50">
        <v>133</v>
      </c>
      <c r="K7719" s="51">
        <v>45056.947916666664</v>
      </c>
      <c r="L7719" s="53"/>
      <c r="M7719" s="54">
        <v>1</v>
      </c>
    </row>
    <row r="7720" spans="2:13" x14ac:dyDescent="0.3">
      <c r="B7720" s="49">
        <v>26563</v>
      </c>
      <c r="C7720" s="50">
        <v>1069</v>
      </c>
      <c r="D7720" s="50" t="str">
        <f>VLOOKUP(Table8[[#This Row],[CustomerID]],Table15[[#All],[CustomerID]:[Company Name]],2,FALSE)</f>
        <v>Its Magic</v>
      </c>
      <c r="E7720" s="51">
        <v>45056</v>
      </c>
      <c r="F7720" s="50">
        <v>4</v>
      </c>
      <c r="G7720" s="50" t="str">
        <f>VLOOKUP(Table8[[#This Row],[ProductID]],Table12[[#All],[ProductID]:[ProductFullName]],3,FALSE)</f>
        <v>Product D</v>
      </c>
      <c r="H7720" s="50">
        <v>4</v>
      </c>
      <c r="I7720" s="52">
        <v>45056.415173611109</v>
      </c>
      <c r="J7720" s="50">
        <v>111</v>
      </c>
      <c r="K7720" s="51">
        <v>45056.947916666664</v>
      </c>
      <c r="L7720" s="53"/>
      <c r="M7720" s="54">
        <v>1</v>
      </c>
    </row>
    <row r="7721" spans="2:13" x14ac:dyDescent="0.3">
      <c r="B7721" s="49">
        <v>26564</v>
      </c>
      <c r="C7721" s="50">
        <v>431</v>
      </c>
      <c r="D7721" s="50" t="str">
        <f>VLOOKUP(Table8[[#This Row],[CustomerID]],Table15[[#All],[CustomerID]:[Company Name]],2,FALSE)</f>
        <v>Yurek Pharmacy</v>
      </c>
      <c r="E7721" s="51">
        <v>45056</v>
      </c>
      <c r="F7721" s="50">
        <v>2</v>
      </c>
      <c r="G7721" s="50" t="str">
        <f>VLOOKUP(Table8[[#This Row],[ProductID]],Table12[[#All],[ProductID]:[ProductFullName]],3,FALSE)</f>
        <v>Product B</v>
      </c>
      <c r="H7721" s="50">
        <v>2</v>
      </c>
      <c r="I7721" s="52">
        <v>45056.424421296295</v>
      </c>
      <c r="J7721" s="50">
        <v>113</v>
      </c>
      <c r="K7721" s="51">
        <v>45056.947916666664</v>
      </c>
      <c r="L7721" s="53"/>
      <c r="M7721" s="54">
        <v>1</v>
      </c>
    </row>
    <row r="7722" spans="2:13" x14ac:dyDescent="0.3">
      <c r="B7722" s="49">
        <v>26565</v>
      </c>
      <c r="C7722" s="50">
        <v>1134</v>
      </c>
      <c r="D7722" s="50" t="str">
        <f>VLOOKUP(Table8[[#This Row],[CustomerID]],Table15[[#All],[CustomerID]:[Company Name]],2,FALSE)</f>
        <v>HARTIQ DRUG #3</v>
      </c>
      <c r="E7722" s="51">
        <v>45056</v>
      </c>
      <c r="F7722" s="50">
        <v>6</v>
      </c>
      <c r="G7722" s="50" t="str">
        <f>VLOOKUP(Table8[[#This Row],[ProductID]],Table12[[#All],[ProductID]:[ProductFullName]],3,FALSE)</f>
        <v>Product F</v>
      </c>
      <c r="H7722" s="50">
        <v>4</v>
      </c>
      <c r="I7722" s="52">
        <v>45056.433321759258</v>
      </c>
      <c r="J7722" s="50">
        <v>118</v>
      </c>
      <c r="K7722" s="51">
        <v>45056.947916666664</v>
      </c>
      <c r="L7722" s="53"/>
      <c r="M7722" s="54">
        <v>1</v>
      </c>
    </row>
    <row r="7723" spans="2:13" x14ac:dyDescent="0.3">
      <c r="B7723" s="49">
        <v>26566</v>
      </c>
      <c r="C7723" s="50">
        <v>142</v>
      </c>
      <c r="D7723" s="50" t="str">
        <f>VLOOKUP(Table8[[#This Row],[CustomerID]],Table15[[#All],[CustomerID]:[Company Name]],2,FALSE)</f>
        <v>Bowie's</v>
      </c>
      <c r="E7723" s="51">
        <v>45056</v>
      </c>
      <c r="F7723" s="50">
        <v>5</v>
      </c>
      <c r="G7723" s="50" t="str">
        <f>VLOOKUP(Table8[[#This Row],[ProductID]],Table12[[#All],[ProductID]:[ProductFullName]],3,FALSE)</f>
        <v>Product E</v>
      </c>
      <c r="H7723" s="50">
        <v>7</v>
      </c>
      <c r="I7723" s="52">
        <v>45056.442499999997</v>
      </c>
      <c r="J7723" s="50">
        <v>110</v>
      </c>
      <c r="K7723" s="51">
        <v>45056.947916666664</v>
      </c>
      <c r="L7723" s="53"/>
      <c r="M7723" s="54">
        <v>1</v>
      </c>
    </row>
    <row r="7724" spans="2:13" x14ac:dyDescent="0.3">
      <c r="B7724" s="49">
        <v>26567</v>
      </c>
      <c r="C7724" s="50">
        <v>1057</v>
      </c>
      <c r="D7724" s="50" t="str">
        <f>VLOOKUP(Table8[[#This Row],[CustomerID]],Table15[[#All],[CustomerID]:[Company Name]],2,FALSE)</f>
        <v>Island Gift Nook</v>
      </c>
      <c r="E7724" s="51">
        <v>45056</v>
      </c>
      <c r="F7724" s="50">
        <v>4</v>
      </c>
      <c r="G7724" s="50" t="str">
        <f>VLOOKUP(Table8[[#This Row],[ProductID]],Table12[[#All],[ProductID]:[ProductFullName]],3,FALSE)</f>
        <v>Product D</v>
      </c>
      <c r="H7724" s="50">
        <v>2</v>
      </c>
      <c r="I7724" s="52">
        <v>45056.453506944439</v>
      </c>
      <c r="J7724" s="50">
        <v>120</v>
      </c>
      <c r="K7724" s="51">
        <v>45056.947916666664</v>
      </c>
      <c r="L7724" s="53"/>
      <c r="M7724" s="54">
        <v>1</v>
      </c>
    </row>
    <row r="7725" spans="2:13" x14ac:dyDescent="0.3">
      <c r="B7725" s="49">
        <v>26568</v>
      </c>
      <c r="C7725" s="50">
        <v>418</v>
      </c>
      <c r="D7725" s="50" t="str">
        <f>VLOOKUP(Table8[[#This Row],[CustomerID]],Table15[[#All],[CustomerID]:[Company Name]],2,FALSE)</f>
        <v>The Coach House</v>
      </c>
      <c r="E7725" s="51">
        <v>45056</v>
      </c>
      <c r="F7725" s="50">
        <v>3</v>
      </c>
      <c r="G7725" s="50" t="str">
        <f>VLOOKUP(Table8[[#This Row],[ProductID]],Table12[[#All],[ProductID]:[ProductFullName]],3,FALSE)</f>
        <v>Product C</v>
      </c>
      <c r="H7725" s="50">
        <v>4</v>
      </c>
      <c r="I7725" s="52">
        <v>45056.467951388884</v>
      </c>
      <c r="J7725" s="50">
        <v>108</v>
      </c>
      <c r="K7725" s="51">
        <v>45056.947916666664</v>
      </c>
      <c r="L7725" s="53"/>
      <c r="M7725" s="54">
        <v>1</v>
      </c>
    </row>
    <row r="7726" spans="2:13" x14ac:dyDescent="0.3">
      <c r="B7726" s="49">
        <v>26569</v>
      </c>
      <c r="C7726" s="50">
        <v>1092</v>
      </c>
      <c r="D7726" s="50" t="str">
        <f>VLOOKUP(Table8[[#This Row],[CustomerID]],Table15[[#All],[CustomerID]:[Company Name]],2,FALSE)</f>
        <v>Merle Norman</v>
      </c>
      <c r="E7726" s="51">
        <v>45056</v>
      </c>
      <c r="F7726" s="50">
        <v>5</v>
      </c>
      <c r="G7726" s="50" t="str">
        <f>VLOOKUP(Table8[[#This Row],[ProductID]],Table12[[#All],[ProductID]:[ProductFullName]],3,FALSE)</f>
        <v>Product E</v>
      </c>
      <c r="H7726" s="50">
        <v>7</v>
      </c>
      <c r="I7726" s="52">
        <v>45056.484548611108</v>
      </c>
      <c r="J7726" s="50">
        <v>106</v>
      </c>
      <c r="K7726" s="51">
        <v>45056.947916666664</v>
      </c>
      <c r="L7726" s="53"/>
      <c r="M7726" s="54">
        <v>1</v>
      </c>
    </row>
    <row r="7727" spans="2:13" x14ac:dyDescent="0.3">
      <c r="B7727" s="49">
        <v>26570</v>
      </c>
      <c r="C7727" s="50">
        <v>687</v>
      </c>
      <c r="D7727" s="50" t="str">
        <f>VLOOKUP(Table8[[#This Row],[CustomerID]],Table15[[#All],[CustomerID]:[Company Name]],2,FALSE)</f>
        <v>Your Dollar Store With More #149</v>
      </c>
      <c r="E7727" s="51">
        <v>45056</v>
      </c>
      <c r="F7727" s="50">
        <v>1</v>
      </c>
      <c r="G7727" s="50" t="str">
        <f>VLOOKUP(Table8[[#This Row],[ProductID]],Table12[[#All],[ProductID]:[ProductFullName]],3,FALSE)</f>
        <v>Product A</v>
      </c>
      <c r="H7727" s="50">
        <v>2</v>
      </c>
      <c r="I7727" s="52">
        <v>45056.496435185181</v>
      </c>
      <c r="J7727" s="50">
        <v>119</v>
      </c>
      <c r="K7727" s="51">
        <v>45056.947916666664</v>
      </c>
      <c r="L7727" s="53"/>
      <c r="M7727" s="54">
        <v>1</v>
      </c>
    </row>
    <row r="7728" spans="2:13" x14ac:dyDescent="0.3">
      <c r="B7728" s="49">
        <v>26571</v>
      </c>
      <c r="C7728" s="50">
        <v>16</v>
      </c>
      <c r="D7728" s="50" t="str">
        <f>VLOOKUP(Table8[[#This Row],[CustomerID]],Table15[[#All],[CustomerID]:[Company Name]],2,FALSE)</f>
        <v>Quality Pharmacy</v>
      </c>
      <c r="E7728" s="51">
        <v>45056</v>
      </c>
      <c r="F7728" s="50">
        <v>2</v>
      </c>
      <c r="G7728" s="50" t="str">
        <f>VLOOKUP(Table8[[#This Row],[ProductID]],Table12[[#All],[ProductID]:[ProductFullName]],3,FALSE)</f>
        <v>Product B</v>
      </c>
      <c r="H7728" s="50">
        <v>4</v>
      </c>
      <c r="I7728" s="52">
        <v>45056.508321759255</v>
      </c>
      <c r="J7728" s="50">
        <v>133</v>
      </c>
      <c r="K7728" s="51">
        <v>45056.947916666664</v>
      </c>
      <c r="L7728" s="53"/>
      <c r="M7728" s="54">
        <v>1</v>
      </c>
    </row>
    <row r="7729" spans="2:13" x14ac:dyDescent="0.3">
      <c r="B7729" s="49">
        <v>26572</v>
      </c>
      <c r="C7729" s="50">
        <v>665</v>
      </c>
      <c r="D7729" s="50" t="str">
        <f>VLOOKUP(Table8[[#This Row],[CustomerID]],Table15[[#All],[CustomerID]:[Company Name]],2,FALSE)</f>
        <v>Casual Pender</v>
      </c>
      <c r="E7729" s="51">
        <v>45056</v>
      </c>
      <c r="F7729" s="50">
        <v>3</v>
      </c>
      <c r="G7729" s="50" t="str">
        <f>VLOOKUP(Table8[[#This Row],[ProductID]],Table12[[#All],[ProductID]:[ProductFullName]],3,FALSE)</f>
        <v>Product C</v>
      </c>
      <c r="H7729" s="50">
        <v>6</v>
      </c>
      <c r="I7729" s="52">
        <v>45056.520150462959</v>
      </c>
      <c r="J7729" s="50">
        <v>115</v>
      </c>
      <c r="K7729" s="51">
        <v>45056.947916666664</v>
      </c>
      <c r="L7729" s="53"/>
      <c r="M7729" s="54">
        <v>1</v>
      </c>
    </row>
    <row r="7730" spans="2:13" x14ac:dyDescent="0.3">
      <c r="B7730" s="49">
        <v>26573</v>
      </c>
      <c r="C7730" s="50">
        <v>69</v>
      </c>
      <c r="D7730" s="50" t="str">
        <f>VLOOKUP(Table8[[#This Row],[CustomerID]],Table15[[#All],[CustomerID]:[Company Name]],2,FALSE)</f>
        <v>JUST US GIRLS INC</v>
      </c>
      <c r="E7730" s="51">
        <v>45056</v>
      </c>
      <c r="F7730" s="50">
        <v>6</v>
      </c>
      <c r="G7730" s="50" t="str">
        <f>VLOOKUP(Table8[[#This Row],[ProductID]],Table12[[#All],[ProductID]:[ProductFullName]],3,FALSE)</f>
        <v>Product F</v>
      </c>
      <c r="H7730" s="50">
        <v>4</v>
      </c>
      <c r="I7730" s="52">
        <v>45056.537233796291</v>
      </c>
      <c r="J7730" s="50">
        <v>131</v>
      </c>
      <c r="K7730" s="51">
        <v>45056.947916666664</v>
      </c>
      <c r="L7730" s="53"/>
      <c r="M7730" s="54">
        <v>1</v>
      </c>
    </row>
    <row r="7731" spans="2:13" x14ac:dyDescent="0.3">
      <c r="B7731" s="49">
        <v>26574</v>
      </c>
      <c r="C7731" s="50">
        <v>1057</v>
      </c>
      <c r="D7731" s="50" t="str">
        <f>VLOOKUP(Table8[[#This Row],[CustomerID]],Table15[[#All],[CustomerID]:[Company Name]],2,FALSE)</f>
        <v>Island Gift Nook</v>
      </c>
      <c r="E7731" s="51">
        <v>45056</v>
      </c>
      <c r="F7731" s="50">
        <v>6</v>
      </c>
      <c r="G7731" s="50" t="str">
        <f>VLOOKUP(Table8[[#This Row],[ProductID]],Table12[[#All],[ProductID]:[ProductFullName]],3,FALSE)</f>
        <v>Product F</v>
      </c>
      <c r="H7731" s="50">
        <v>2</v>
      </c>
      <c r="I7731" s="52">
        <v>45056.553321759253</v>
      </c>
      <c r="J7731" s="50">
        <v>123</v>
      </c>
      <c r="K7731" s="51">
        <v>45056.947916666664</v>
      </c>
      <c r="L7731" s="53"/>
      <c r="M7731" s="54">
        <v>1</v>
      </c>
    </row>
    <row r="7732" spans="2:13" x14ac:dyDescent="0.3">
      <c r="B7732" s="49">
        <v>26575</v>
      </c>
      <c r="C7732" s="50">
        <v>598</v>
      </c>
      <c r="D7732" s="50" t="str">
        <f>VLOOKUP(Table8[[#This Row],[CustomerID]],Table15[[#All],[CustomerID]:[Company Name]],2,FALSE)</f>
        <v>Friends s - Foothills Hospital</v>
      </c>
      <c r="E7732" s="51">
        <v>45056</v>
      </c>
      <c r="F7732" s="50">
        <v>4</v>
      </c>
      <c r="G7732" s="50" t="str">
        <f>VLOOKUP(Table8[[#This Row],[ProductID]],Table12[[#All],[ProductID]:[ProductFullName]],3,FALSE)</f>
        <v>Product D</v>
      </c>
      <c r="H7732" s="50">
        <v>2</v>
      </c>
      <c r="I7732" s="52">
        <v>45056.565300925919</v>
      </c>
      <c r="J7732" s="50">
        <v>128</v>
      </c>
      <c r="K7732" s="51">
        <v>45056.947916666664</v>
      </c>
      <c r="L7732" s="53"/>
      <c r="M7732" s="54">
        <v>1</v>
      </c>
    </row>
    <row r="7733" spans="2:13" x14ac:dyDescent="0.3">
      <c r="B7733" s="49">
        <v>26576</v>
      </c>
      <c r="C7733" s="50">
        <v>35</v>
      </c>
      <c r="D7733" s="50" t="str">
        <f>VLOOKUP(Table8[[#This Row],[CustomerID]],Table15[[#All],[CustomerID]:[Company Name]],2,FALSE)</f>
        <v>O'brien Pharmacy</v>
      </c>
      <c r="E7733" s="51">
        <v>45056</v>
      </c>
      <c r="F7733" s="50">
        <v>5</v>
      </c>
      <c r="G7733" s="50" t="str">
        <f>VLOOKUP(Table8[[#This Row],[ProductID]],Table12[[#All],[ProductID]:[ProductFullName]],3,FALSE)</f>
        <v>Product E</v>
      </c>
      <c r="H7733" s="50">
        <v>4</v>
      </c>
      <c r="I7733" s="52">
        <v>45056.579699074064</v>
      </c>
      <c r="J7733" s="50">
        <v>130</v>
      </c>
      <c r="K7733" s="51">
        <v>45056.947916666664</v>
      </c>
      <c r="L7733" s="53"/>
      <c r="M7733" s="54">
        <v>1</v>
      </c>
    </row>
    <row r="7734" spans="2:13" x14ac:dyDescent="0.3">
      <c r="B7734" s="49">
        <v>26577</v>
      </c>
      <c r="C7734" s="50">
        <v>186</v>
      </c>
      <c r="D7734" s="50" t="str">
        <f>VLOOKUP(Table8[[#This Row],[CustomerID]],Table15[[#All],[CustomerID]:[Company Name]],2,FALSE)</f>
        <v>Serendipity</v>
      </c>
      <c r="E7734" s="51">
        <v>45056</v>
      </c>
      <c r="F7734" s="50">
        <v>6</v>
      </c>
      <c r="G7734" s="50" t="str">
        <f>VLOOKUP(Table8[[#This Row],[ProductID]],Table12[[#All],[ProductID]:[ProductFullName]],3,FALSE)</f>
        <v>Product F</v>
      </c>
      <c r="H7734" s="50">
        <v>3</v>
      </c>
      <c r="I7734" s="52">
        <v>45056.590092592582</v>
      </c>
      <c r="J7734" s="50">
        <v>115</v>
      </c>
      <c r="K7734" s="51">
        <v>45056.947916666664</v>
      </c>
      <c r="L7734" s="53"/>
      <c r="M7734" s="54">
        <v>1</v>
      </c>
    </row>
    <row r="7735" spans="2:13" x14ac:dyDescent="0.3">
      <c r="B7735" s="49">
        <v>26578</v>
      </c>
      <c r="C7735" s="50">
        <v>994</v>
      </c>
      <c r="D7735" s="50" t="str">
        <f>VLOOKUP(Table8[[#This Row],[CustomerID]],Table15[[#All],[CustomerID]:[Company Name]],2,FALSE)</f>
        <v>In Design Fundraising</v>
      </c>
      <c r="E7735" s="51">
        <v>45056</v>
      </c>
      <c r="F7735" s="50">
        <v>1</v>
      </c>
      <c r="G7735" s="50" t="str">
        <f>VLOOKUP(Table8[[#This Row],[ProductID]],Table12[[#All],[ProductID]:[ProductFullName]],3,FALSE)</f>
        <v>Product A</v>
      </c>
      <c r="H7735" s="50">
        <v>5</v>
      </c>
      <c r="I7735" s="52">
        <v>45056.607164351844</v>
      </c>
      <c r="J7735" s="50">
        <v>120</v>
      </c>
      <c r="K7735" s="51">
        <v>45056.947916666664</v>
      </c>
      <c r="L7735" s="53"/>
      <c r="M7735" s="54">
        <v>1</v>
      </c>
    </row>
    <row r="7736" spans="2:13" x14ac:dyDescent="0.3">
      <c r="B7736" s="49">
        <v>26579</v>
      </c>
      <c r="C7736" s="50">
        <v>164</v>
      </c>
      <c r="D7736" s="50" t="str">
        <f>VLOOKUP(Table8[[#This Row],[CustomerID]],Table15[[#All],[CustomerID]:[Company Name]],2,FALSE)</f>
        <v>Kellys Guardian</v>
      </c>
      <c r="E7736" s="51">
        <v>45056</v>
      </c>
      <c r="F7736" s="50">
        <v>4</v>
      </c>
      <c r="G7736" s="50" t="str">
        <f>VLOOKUP(Table8[[#This Row],[ProductID]],Table12[[#All],[ProductID]:[ProductFullName]],3,FALSE)</f>
        <v>Product D</v>
      </c>
      <c r="H7736" s="50">
        <v>4</v>
      </c>
      <c r="I7736" s="52">
        <v>45056.621620370366</v>
      </c>
      <c r="J7736" s="50">
        <v>121</v>
      </c>
      <c r="K7736" s="51">
        <v>45056.947916666664</v>
      </c>
      <c r="L7736" s="53"/>
      <c r="M7736" s="54">
        <v>1</v>
      </c>
    </row>
    <row r="7737" spans="2:13" x14ac:dyDescent="0.3">
      <c r="B7737" s="49">
        <v>26580</v>
      </c>
      <c r="C7737" s="50">
        <v>561</v>
      </c>
      <c r="D7737" s="50" t="str">
        <f>VLOOKUP(Table8[[#This Row],[CustomerID]],Table15[[#All],[CustomerID]:[Company Name]],2,FALSE)</f>
        <v>Mill Bank Flowers &amp; Gift</v>
      </c>
      <c r="E7737" s="51">
        <v>45056</v>
      </c>
      <c r="F7737" s="50">
        <v>5</v>
      </c>
      <c r="G7737" s="50" t="str">
        <f>VLOOKUP(Table8[[#This Row],[ProductID]],Table12[[#All],[ProductID]:[ProductFullName]],3,FALSE)</f>
        <v>Product E</v>
      </c>
      <c r="H7737" s="50">
        <v>6</v>
      </c>
      <c r="I7737" s="52">
        <v>45056.631192129622</v>
      </c>
      <c r="J7737" s="50">
        <v>124</v>
      </c>
      <c r="K7737" s="51">
        <v>45056.947916666664</v>
      </c>
      <c r="L7737" s="53"/>
      <c r="M7737" s="54">
        <v>1</v>
      </c>
    </row>
    <row r="7738" spans="2:13" x14ac:dyDescent="0.3">
      <c r="B7738" s="49">
        <v>26581</v>
      </c>
      <c r="C7738" s="50">
        <v>1092</v>
      </c>
      <c r="D7738" s="50" t="str">
        <f>VLOOKUP(Table8[[#This Row],[CustomerID]],Table15[[#All],[CustomerID]:[Company Name]],2,FALSE)</f>
        <v>Merle Norman</v>
      </c>
      <c r="E7738" s="51">
        <v>45056</v>
      </c>
      <c r="F7738" s="50">
        <v>5</v>
      </c>
      <c r="G7738" s="50" t="str">
        <f>VLOOKUP(Table8[[#This Row],[ProductID]],Table12[[#All],[ProductID]:[ProductFullName]],3,FALSE)</f>
        <v>Product E</v>
      </c>
      <c r="H7738" s="50">
        <v>3</v>
      </c>
      <c r="I7738" s="52">
        <v>45056.644155092588</v>
      </c>
      <c r="J7738" s="50">
        <v>107</v>
      </c>
      <c r="K7738" s="51">
        <v>45056.947916666664</v>
      </c>
      <c r="L7738" s="53"/>
      <c r="M7738" s="54">
        <v>1</v>
      </c>
    </row>
    <row r="7739" spans="2:13" x14ac:dyDescent="0.3">
      <c r="B7739" s="49">
        <v>26582</v>
      </c>
      <c r="C7739" s="50">
        <v>589</v>
      </c>
      <c r="D7739" s="50" t="str">
        <f>VLOOKUP(Table8[[#This Row],[CustomerID]],Table15[[#All],[CustomerID]:[Company Name]],2,FALSE)</f>
        <v>Buck or Two #517</v>
      </c>
      <c r="E7739" s="51">
        <v>45056</v>
      </c>
      <c r="F7739" s="50">
        <v>2</v>
      </c>
      <c r="G7739" s="50" t="str">
        <f>VLOOKUP(Table8[[#This Row],[ProductID]],Table12[[#All],[ProductID]:[ProductFullName]],3,FALSE)</f>
        <v>Product B</v>
      </c>
      <c r="H7739" s="50">
        <v>7</v>
      </c>
      <c r="I7739" s="52">
        <v>45056.659918981481</v>
      </c>
      <c r="J7739" s="50">
        <v>115</v>
      </c>
      <c r="K7739" s="51">
        <v>45056.947916666664</v>
      </c>
      <c r="L7739" s="53"/>
      <c r="M7739" s="54">
        <v>1</v>
      </c>
    </row>
    <row r="7740" spans="2:13" x14ac:dyDescent="0.3">
      <c r="B7740" s="49">
        <v>26583</v>
      </c>
      <c r="C7740" s="50">
        <v>653</v>
      </c>
      <c r="D7740" s="50" t="str">
        <f>VLOOKUP(Table8[[#This Row],[CustomerID]],Table15[[#All],[CustomerID]:[Company Name]],2,FALSE)</f>
        <v>Pharmasave - 106</v>
      </c>
      <c r="E7740" s="51">
        <v>45056</v>
      </c>
      <c r="F7740" s="50">
        <v>5</v>
      </c>
      <c r="G7740" s="50" t="str">
        <f>VLOOKUP(Table8[[#This Row],[ProductID]],Table12[[#All],[ProductID]:[ProductFullName]],3,FALSE)</f>
        <v>Product E</v>
      </c>
      <c r="H7740" s="50">
        <v>6</v>
      </c>
      <c r="I7740" s="52">
        <v>45056.675532407404</v>
      </c>
      <c r="J7740" s="50">
        <v>134</v>
      </c>
      <c r="K7740" s="51">
        <v>45056.947916666664</v>
      </c>
      <c r="L7740" s="53"/>
      <c r="M7740" s="54">
        <v>1</v>
      </c>
    </row>
    <row r="7741" spans="2:13" x14ac:dyDescent="0.3">
      <c r="B7741" s="49">
        <v>26584</v>
      </c>
      <c r="C7741" s="50">
        <v>396</v>
      </c>
      <c r="D7741" s="50" t="str">
        <f>VLOOKUP(Table8[[#This Row],[CustomerID]],Table15[[#All],[CustomerID]:[Company Name]],2,FALSE)</f>
        <v>Dell Dunville</v>
      </c>
      <c r="E7741" s="51">
        <v>45056</v>
      </c>
      <c r="F7741" s="50">
        <v>4</v>
      </c>
      <c r="G7741" s="50" t="str">
        <f>VLOOKUP(Table8[[#This Row],[ProductID]],Table12[[#All],[ProductID]:[ProductFullName]],3,FALSE)</f>
        <v>Product D</v>
      </c>
      <c r="H7741" s="50">
        <v>6</v>
      </c>
      <c r="I7741" s="52">
        <v>45056.686898148146</v>
      </c>
      <c r="J7741" s="50">
        <v>109</v>
      </c>
      <c r="K7741" s="51">
        <v>45056.947916666664</v>
      </c>
      <c r="L7741" s="53"/>
      <c r="M7741" s="54">
        <v>1</v>
      </c>
    </row>
    <row r="7742" spans="2:13" x14ac:dyDescent="0.3">
      <c r="B7742" s="49">
        <v>26585</v>
      </c>
      <c r="C7742" s="50">
        <v>1389</v>
      </c>
      <c r="D7742" s="50" t="str">
        <f>VLOOKUP(Table8[[#This Row],[CustomerID]],Table15[[#All],[CustomerID]:[Company Name]],2,FALSE)</f>
        <v>Universal Direct Fulfillment Corp</v>
      </c>
      <c r="E7742" s="51">
        <v>45056</v>
      </c>
      <c r="F7742" s="50">
        <v>6</v>
      </c>
      <c r="G7742" s="50" t="str">
        <f>VLOOKUP(Table8[[#This Row],[ProductID]],Table12[[#All],[ProductID]:[ProductFullName]],3,FALSE)</f>
        <v>Product F</v>
      </c>
      <c r="H7742" s="50">
        <v>4</v>
      </c>
      <c r="I7742" s="52">
        <v>45056.702835648146</v>
      </c>
      <c r="J7742" s="50">
        <v>134</v>
      </c>
      <c r="K7742" s="51">
        <v>45056.947916666664</v>
      </c>
      <c r="L7742" s="53"/>
      <c r="M7742" s="54">
        <v>1</v>
      </c>
    </row>
    <row r="7743" spans="2:13" x14ac:dyDescent="0.3">
      <c r="B7743" s="49">
        <v>26586</v>
      </c>
      <c r="C7743" s="50">
        <v>290</v>
      </c>
      <c r="D7743" s="50" t="str">
        <f>VLOOKUP(Table8[[#This Row],[CustomerID]],Table15[[#All],[CustomerID]:[Company Name]],2,FALSE)</f>
        <v>SDM - 705</v>
      </c>
      <c r="E7743" s="51">
        <v>45056</v>
      </c>
      <c r="F7743" s="50">
        <v>4</v>
      </c>
      <c r="G7743" s="50" t="str">
        <f>VLOOKUP(Table8[[#This Row],[ProductID]],Table12[[#All],[ProductID]:[ProductFullName]],3,FALSE)</f>
        <v>Product D</v>
      </c>
      <c r="H7743" s="50">
        <v>2</v>
      </c>
      <c r="I7743" s="52">
        <v>45056.711782407408</v>
      </c>
      <c r="J7743" s="50">
        <v>123</v>
      </c>
      <c r="K7743" s="51">
        <v>45056.947916666664</v>
      </c>
      <c r="L7743" s="53"/>
      <c r="M7743" s="54">
        <v>1</v>
      </c>
    </row>
    <row r="7744" spans="2:13" x14ac:dyDescent="0.3">
      <c r="B7744" s="49">
        <v>26587</v>
      </c>
      <c r="C7744" s="50">
        <v>140</v>
      </c>
      <c r="D7744" s="50" t="str">
        <f>VLOOKUP(Table8[[#This Row],[CustomerID]],Table15[[#All],[CustomerID]:[Company Name]],2,FALSE)</f>
        <v>SDM - 637</v>
      </c>
      <c r="E7744" s="51">
        <v>45056</v>
      </c>
      <c r="F7744" s="50">
        <v>3</v>
      </c>
      <c r="G7744" s="50" t="str">
        <f>VLOOKUP(Table8[[#This Row],[ProductID]],Table12[[#All],[ProductID]:[ProductFullName]],3,FALSE)</f>
        <v>Product C</v>
      </c>
      <c r="H7744" s="50">
        <v>7</v>
      </c>
      <c r="I7744" s="52">
        <v>45056.721493055556</v>
      </c>
      <c r="J7744" s="50">
        <v>108</v>
      </c>
      <c r="K7744" s="51">
        <v>45056.947916666664</v>
      </c>
      <c r="L7744" s="53"/>
      <c r="M7744" s="54">
        <v>1</v>
      </c>
    </row>
    <row r="7745" spans="2:13" x14ac:dyDescent="0.3">
      <c r="B7745" s="49">
        <v>26588</v>
      </c>
      <c r="C7745" s="50">
        <v>866</v>
      </c>
      <c r="D7745" s="50" t="str">
        <f>VLOOKUP(Table8[[#This Row],[CustomerID]],Table15[[#All],[CustomerID]:[Company Name]],2,FALSE)</f>
        <v>Carole Stuppell, Ltd</v>
      </c>
      <c r="E7745" s="51">
        <v>45056</v>
      </c>
      <c r="F7745" s="50">
        <v>3</v>
      </c>
      <c r="G7745" s="50" t="str">
        <f>VLOOKUP(Table8[[#This Row],[ProductID]],Table12[[#All],[ProductID]:[ProductFullName]],3,FALSE)</f>
        <v>Product C</v>
      </c>
      <c r="H7745" s="50">
        <v>7</v>
      </c>
      <c r="I7745" s="52">
        <v>45056.732754629629</v>
      </c>
      <c r="J7745" s="50">
        <v>131</v>
      </c>
      <c r="K7745" s="51">
        <v>45056.947916666664</v>
      </c>
      <c r="L7745" s="53"/>
      <c r="M7745" s="54">
        <v>1</v>
      </c>
    </row>
    <row r="7746" spans="2:13" x14ac:dyDescent="0.3">
      <c r="B7746" s="49">
        <v>26589</v>
      </c>
      <c r="C7746" s="50">
        <v>130</v>
      </c>
      <c r="D7746" s="50" t="str">
        <f>VLOOKUP(Table8[[#This Row],[CustomerID]],Table15[[#All],[CustomerID]:[Company Name]],2,FALSE)</f>
        <v>Extreme Adventores</v>
      </c>
      <c r="E7746" s="51">
        <v>45057</v>
      </c>
      <c r="F7746" s="50">
        <v>6</v>
      </c>
      <c r="G7746" s="50" t="str">
        <f>VLOOKUP(Table8[[#This Row],[ProductID]],Table12[[#All],[ProductID]:[ProductFullName]],3,FALSE)</f>
        <v>Product F</v>
      </c>
      <c r="H7746" s="50">
        <v>6</v>
      </c>
      <c r="I7746" s="52">
        <v>45057.333333333336</v>
      </c>
      <c r="J7746" s="50">
        <v>129</v>
      </c>
      <c r="K7746" s="51">
        <v>45057.940972222219</v>
      </c>
      <c r="L7746" s="53"/>
      <c r="M7746" s="54">
        <v>1</v>
      </c>
    </row>
    <row r="7747" spans="2:13" x14ac:dyDescent="0.3">
      <c r="B7747" s="49">
        <v>26590</v>
      </c>
      <c r="C7747" s="50">
        <v>1249</v>
      </c>
      <c r="D7747" s="50" t="str">
        <f>VLOOKUP(Table8[[#This Row],[CustomerID]],Table15[[#All],[CustomerID]:[Company Name]],2,FALSE)</f>
        <v>West Valley Medical Center</v>
      </c>
      <c r="E7747" s="51">
        <v>45057</v>
      </c>
      <c r="F7747" s="50">
        <v>2</v>
      </c>
      <c r="G7747" s="50" t="str">
        <f>VLOOKUP(Table8[[#This Row],[ProductID]],Table12[[#All],[ProductID]:[ProductFullName]],3,FALSE)</f>
        <v>Product B</v>
      </c>
      <c r="H7747" s="50">
        <v>5</v>
      </c>
      <c r="I7747" s="52">
        <v>45057.342962962968</v>
      </c>
      <c r="J7747" s="50">
        <v>125</v>
      </c>
      <c r="K7747" s="51">
        <v>45057.940972222219</v>
      </c>
      <c r="L7747" s="53"/>
      <c r="M7747" s="54">
        <v>1</v>
      </c>
    </row>
    <row r="7748" spans="2:13" x14ac:dyDescent="0.3">
      <c r="B7748" s="49">
        <v>26591</v>
      </c>
      <c r="C7748" s="50">
        <v>730</v>
      </c>
      <c r="D7748" s="50" t="str">
        <f>VLOOKUP(Table8[[#This Row],[CustomerID]],Table15[[#All],[CustomerID]:[Company Name]],2,FALSE)</f>
        <v>Great Canadian Dollar Store</v>
      </c>
      <c r="E7748" s="51">
        <v>45057</v>
      </c>
      <c r="F7748" s="50">
        <v>1</v>
      </c>
      <c r="G7748" s="50" t="str">
        <f>VLOOKUP(Table8[[#This Row],[ProductID]],Table12[[#All],[ProductID]:[ProductFullName]],3,FALSE)</f>
        <v>Product A</v>
      </c>
      <c r="H7748" s="50">
        <v>2</v>
      </c>
      <c r="I7748" s="52">
        <v>45057.353113425932</v>
      </c>
      <c r="J7748" s="50">
        <v>129</v>
      </c>
      <c r="K7748" s="51">
        <v>45057.940972222219</v>
      </c>
      <c r="L7748" s="53"/>
      <c r="M7748" s="54">
        <v>1</v>
      </c>
    </row>
    <row r="7749" spans="2:13" x14ac:dyDescent="0.3">
      <c r="B7749" s="49">
        <v>26592</v>
      </c>
      <c r="C7749" s="50">
        <v>637</v>
      </c>
      <c r="D7749" s="50" t="str">
        <f>VLOOKUP(Table8[[#This Row],[CustomerID]],Table15[[#All],[CustomerID]:[Company Name]],2,FALSE)</f>
        <v>Village Fashions</v>
      </c>
      <c r="E7749" s="51">
        <v>45057</v>
      </c>
      <c r="F7749" s="50">
        <v>3</v>
      </c>
      <c r="G7749" s="50" t="str">
        <f>VLOOKUP(Table8[[#This Row],[ProductID]],Table12[[#All],[ProductID]:[ProductFullName]],3,FALSE)</f>
        <v>Product C</v>
      </c>
      <c r="H7749" s="50">
        <v>4</v>
      </c>
      <c r="I7749" s="52">
        <v>45057.365219907413</v>
      </c>
      <c r="J7749" s="50">
        <v>128</v>
      </c>
      <c r="K7749" s="51">
        <v>45057.940972222219</v>
      </c>
      <c r="L7749" s="53"/>
      <c r="M7749" s="54">
        <v>1</v>
      </c>
    </row>
    <row r="7750" spans="2:13" x14ac:dyDescent="0.3">
      <c r="B7750" s="49">
        <v>26593</v>
      </c>
      <c r="C7750" s="50">
        <v>1231</v>
      </c>
      <c r="D7750" s="50" t="str">
        <f>VLOOKUP(Table8[[#This Row],[CustomerID]],Table15[[#All],[CustomerID]:[Company Name]],2,FALSE)</f>
        <v>Wordworks 2</v>
      </c>
      <c r="E7750" s="51">
        <v>45057</v>
      </c>
      <c r="F7750" s="50">
        <v>4</v>
      </c>
      <c r="G7750" s="50" t="str">
        <f>VLOOKUP(Table8[[#This Row],[ProductID]],Table12[[#All],[ProductID]:[ProductFullName]],3,FALSE)</f>
        <v>Product D</v>
      </c>
      <c r="H7750" s="50">
        <v>5</v>
      </c>
      <c r="I7750" s="52">
        <v>45057.379513888896</v>
      </c>
      <c r="J7750" s="50">
        <v>128</v>
      </c>
      <c r="K7750" s="51">
        <v>45057.940972222219</v>
      </c>
      <c r="L7750" s="53"/>
      <c r="M7750" s="54">
        <v>1</v>
      </c>
    </row>
    <row r="7751" spans="2:13" x14ac:dyDescent="0.3">
      <c r="B7751" s="49">
        <v>26594</v>
      </c>
      <c r="C7751" s="50">
        <v>1338</v>
      </c>
      <c r="D7751" s="50" t="str">
        <f>VLOOKUP(Table8[[#This Row],[CustomerID]],Table15[[#All],[CustomerID]:[Company Name]],2,FALSE)</f>
        <v>Designs by Diane</v>
      </c>
      <c r="E7751" s="51">
        <v>45057</v>
      </c>
      <c r="F7751" s="50">
        <v>2</v>
      </c>
      <c r="G7751" s="50" t="str">
        <f>VLOOKUP(Table8[[#This Row],[ProductID]],Table12[[#All],[ProductID]:[ProductFullName]],3,FALSE)</f>
        <v>Product B</v>
      </c>
      <c r="H7751" s="50">
        <v>5</v>
      </c>
      <c r="I7751" s="52">
        <v>45057.389375000006</v>
      </c>
      <c r="J7751" s="50">
        <v>121</v>
      </c>
      <c r="K7751" s="51">
        <v>45057.940972222219</v>
      </c>
      <c r="L7751" s="53"/>
      <c r="M7751" s="54">
        <v>1</v>
      </c>
    </row>
    <row r="7752" spans="2:13" x14ac:dyDescent="0.3">
      <c r="B7752" s="49">
        <v>26595</v>
      </c>
      <c r="C7752" s="50">
        <v>481</v>
      </c>
      <c r="D7752" s="50" t="str">
        <f>VLOOKUP(Table8[[#This Row],[CustomerID]],Table15[[#All],[CustomerID]:[Company Name]],2,FALSE)</f>
        <v>Buck or Two #28</v>
      </c>
      <c r="E7752" s="51">
        <v>45057</v>
      </c>
      <c r="F7752" s="50">
        <v>2</v>
      </c>
      <c r="G7752" s="50" t="str">
        <f>VLOOKUP(Table8[[#This Row],[ProductID]],Table12[[#All],[ProductID]:[ProductFullName]],3,FALSE)</f>
        <v>Product B</v>
      </c>
      <c r="H7752" s="50">
        <v>4</v>
      </c>
      <c r="I7752" s="52">
        <v>45057.405462962968</v>
      </c>
      <c r="J7752" s="50">
        <v>116</v>
      </c>
      <c r="K7752" s="51">
        <v>45057.940972222219</v>
      </c>
      <c r="L7752" s="53"/>
      <c r="M7752" s="54">
        <v>1</v>
      </c>
    </row>
    <row r="7753" spans="2:13" x14ac:dyDescent="0.3">
      <c r="B7753" s="49">
        <v>26596</v>
      </c>
      <c r="C7753" s="50">
        <v>1374</v>
      </c>
      <c r="D7753" s="50" t="str">
        <f>VLOOKUP(Table8[[#This Row],[CustomerID]],Table15[[#All],[CustomerID]:[Company Name]],2,FALSE)</f>
        <v>Potpourri Group, Inc</v>
      </c>
      <c r="E7753" s="51">
        <v>45057</v>
      </c>
      <c r="F7753" s="50">
        <v>2</v>
      </c>
      <c r="G7753" s="50" t="str">
        <f>VLOOKUP(Table8[[#This Row],[ProductID]],Table12[[#All],[ProductID]:[ProductFullName]],3,FALSE)</f>
        <v>Product B</v>
      </c>
      <c r="H7753" s="50">
        <v>6</v>
      </c>
      <c r="I7753" s="52">
        <v>45057.421620370376</v>
      </c>
      <c r="J7753" s="50">
        <v>118</v>
      </c>
      <c r="K7753" s="51">
        <v>45057.940972222219</v>
      </c>
      <c r="L7753" s="53"/>
      <c r="M7753" s="54">
        <v>1</v>
      </c>
    </row>
    <row r="7754" spans="2:13" x14ac:dyDescent="0.3">
      <c r="B7754" s="49">
        <v>26597</v>
      </c>
      <c r="C7754" s="50">
        <v>73</v>
      </c>
      <c r="D7754" s="50" t="str">
        <f>VLOOKUP(Table8[[#This Row],[CustomerID]],Table15[[#All],[CustomerID]:[Company Name]],2,FALSE)</f>
        <v>Canadian Tire # 491</v>
      </c>
      <c r="E7754" s="51">
        <v>45057</v>
      </c>
      <c r="F7754" s="50">
        <v>3</v>
      </c>
      <c r="G7754" s="50" t="str">
        <f>VLOOKUP(Table8[[#This Row],[ProductID]],Table12[[#All],[ProductID]:[ProductFullName]],3,FALSE)</f>
        <v>Product C</v>
      </c>
      <c r="H7754" s="50">
        <v>2</v>
      </c>
      <c r="I7754" s="52">
        <v>45057.434780092597</v>
      </c>
      <c r="J7754" s="50">
        <v>119</v>
      </c>
      <c r="K7754" s="51">
        <v>45057.940972222219</v>
      </c>
      <c r="L7754" s="53"/>
      <c r="M7754" s="54">
        <v>1</v>
      </c>
    </row>
    <row r="7755" spans="2:13" x14ac:dyDescent="0.3">
      <c r="B7755" s="49">
        <v>26598</v>
      </c>
      <c r="C7755" s="50">
        <v>456</v>
      </c>
      <c r="D7755" s="50" t="str">
        <f>VLOOKUP(Table8[[#This Row],[CustomerID]],Table15[[#All],[CustomerID]:[Company Name]],2,FALSE)</f>
        <v>MY COUSINS CLOSET</v>
      </c>
      <c r="E7755" s="51">
        <v>45057</v>
      </c>
      <c r="F7755" s="50">
        <v>5</v>
      </c>
      <c r="G7755" s="50" t="str">
        <f>VLOOKUP(Table8[[#This Row],[ProductID]],Table12[[#All],[ProductID]:[ProductFullName]],3,FALSE)</f>
        <v>Product E</v>
      </c>
      <c r="H7755" s="50">
        <v>6</v>
      </c>
      <c r="I7755" s="52">
        <v>45057.445509259262</v>
      </c>
      <c r="J7755" s="50">
        <v>118</v>
      </c>
      <c r="K7755" s="51">
        <v>45057.940972222219</v>
      </c>
      <c r="L7755" s="53"/>
      <c r="M7755" s="54">
        <v>1</v>
      </c>
    </row>
    <row r="7756" spans="2:13" x14ac:dyDescent="0.3">
      <c r="B7756" s="49">
        <v>26599</v>
      </c>
      <c r="C7756" s="50">
        <v>837</v>
      </c>
      <c r="D7756" s="50" t="str">
        <f>VLOOKUP(Table8[[#This Row],[CustomerID]],Table15[[#All],[CustomerID]:[Company Name]],2,FALSE)</f>
        <v>Faire Tails</v>
      </c>
      <c r="E7756" s="51">
        <v>45057</v>
      </c>
      <c r="F7756" s="50">
        <v>4</v>
      </c>
      <c r="G7756" s="50" t="str">
        <f>VLOOKUP(Table8[[#This Row],[ProductID]],Table12[[#All],[ProductID]:[ProductFullName]],3,FALSE)</f>
        <v>Product D</v>
      </c>
      <c r="H7756" s="50">
        <v>5</v>
      </c>
      <c r="I7756" s="52">
        <v>45057.462164351855</v>
      </c>
      <c r="J7756" s="50">
        <v>128</v>
      </c>
      <c r="K7756" s="51">
        <v>45057.940972222219</v>
      </c>
      <c r="L7756" s="53"/>
      <c r="M7756" s="54">
        <v>1</v>
      </c>
    </row>
    <row r="7757" spans="2:13" x14ac:dyDescent="0.3">
      <c r="B7757" s="49">
        <v>26600</v>
      </c>
      <c r="C7757" s="50">
        <v>701</v>
      </c>
      <c r="D7757" s="50" t="str">
        <f>VLOOKUP(Table8[[#This Row],[CustomerID]],Table15[[#All],[CustomerID]:[Company Name]],2,FALSE)</f>
        <v>Super Dollar Store</v>
      </c>
      <c r="E7757" s="51">
        <v>45057</v>
      </c>
      <c r="F7757" s="50">
        <v>3</v>
      </c>
      <c r="G7757" s="50" t="str">
        <f>VLOOKUP(Table8[[#This Row],[ProductID]],Table12[[#All],[ProductID]:[ProductFullName]],3,FALSE)</f>
        <v>Product C</v>
      </c>
      <c r="H7757" s="50">
        <v>2</v>
      </c>
      <c r="I7757" s="52">
        <v>45057.474016203705</v>
      </c>
      <c r="J7757" s="50">
        <v>121</v>
      </c>
      <c r="K7757" s="51">
        <v>45057.940972222219</v>
      </c>
      <c r="L7757" s="53"/>
      <c r="M7757" s="54">
        <v>1</v>
      </c>
    </row>
    <row r="7758" spans="2:13" x14ac:dyDescent="0.3">
      <c r="B7758" s="49">
        <v>26601</v>
      </c>
      <c r="C7758" s="50">
        <v>713</v>
      </c>
      <c r="D7758" s="50" t="str">
        <f>VLOOKUP(Table8[[#This Row],[CustomerID]],Table15[[#All],[CustomerID]:[Company Name]],2,FALSE)</f>
        <v>Vancouver Art Gallery Gift Shop</v>
      </c>
      <c r="E7758" s="51">
        <v>45057</v>
      </c>
      <c r="F7758" s="50">
        <v>5</v>
      </c>
      <c r="G7758" s="50" t="str">
        <f>VLOOKUP(Table8[[#This Row],[ProductID]],Table12[[#All],[ProductID]:[ProductFullName]],3,FALSE)</f>
        <v>Product E</v>
      </c>
      <c r="H7758" s="50">
        <v>2</v>
      </c>
      <c r="I7758" s="52">
        <v>45057.48572916667</v>
      </c>
      <c r="J7758" s="50">
        <v>111</v>
      </c>
      <c r="K7758" s="51">
        <v>45057.940972222219</v>
      </c>
      <c r="L7758" s="53"/>
      <c r="M7758" s="54">
        <v>1</v>
      </c>
    </row>
    <row r="7759" spans="2:13" x14ac:dyDescent="0.3">
      <c r="B7759" s="49">
        <v>26602</v>
      </c>
      <c r="C7759" s="50">
        <v>282</v>
      </c>
      <c r="D7759" s="50" t="str">
        <f>VLOOKUP(Table8[[#This Row],[CustomerID]],Table15[[#All],[CustomerID]:[Company Name]],2,FALSE)</f>
        <v>Zellers Store #328</v>
      </c>
      <c r="E7759" s="51">
        <v>45057</v>
      </c>
      <c r="F7759" s="50">
        <v>6</v>
      </c>
      <c r="G7759" s="50" t="str">
        <f>VLOOKUP(Table8[[#This Row],[ProductID]],Table12[[#All],[ProductID]:[ProductFullName]],3,FALSE)</f>
        <v>Product F</v>
      </c>
      <c r="H7759" s="50">
        <v>4</v>
      </c>
      <c r="I7759" s="52">
        <v>45057.496122685188</v>
      </c>
      <c r="J7759" s="50">
        <v>112</v>
      </c>
      <c r="K7759" s="51">
        <v>45057.940972222219</v>
      </c>
      <c r="L7759" s="53"/>
      <c r="M7759" s="54">
        <v>1</v>
      </c>
    </row>
    <row r="7760" spans="2:13" x14ac:dyDescent="0.3">
      <c r="B7760" s="49">
        <v>26603</v>
      </c>
      <c r="C7760" s="50">
        <v>1098</v>
      </c>
      <c r="D7760" s="50" t="str">
        <f>VLOOKUP(Table8[[#This Row],[CustomerID]],Table15[[#All],[CustomerID]:[Company Name]],2,FALSE)</f>
        <v>Amira's Closet</v>
      </c>
      <c r="E7760" s="51">
        <v>45057</v>
      </c>
      <c r="F7760" s="50">
        <v>2</v>
      </c>
      <c r="G7760" s="50" t="str">
        <f>VLOOKUP(Table8[[#This Row],[ProductID]],Table12[[#All],[ProductID]:[ProductFullName]],3,FALSE)</f>
        <v>Product B</v>
      </c>
      <c r="H7760" s="50">
        <v>4</v>
      </c>
      <c r="I7760" s="52">
        <v>45057.512824074074</v>
      </c>
      <c r="J7760" s="50">
        <v>118</v>
      </c>
      <c r="K7760" s="51">
        <v>45057.940972222219</v>
      </c>
      <c r="L7760" s="53"/>
      <c r="M7760" s="54">
        <v>1</v>
      </c>
    </row>
    <row r="7761" spans="2:13" x14ac:dyDescent="0.3">
      <c r="B7761" s="49">
        <v>26604</v>
      </c>
      <c r="C7761" s="50">
        <v>1178</v>
      </c>
      <c r="D7761" s="50" t="str">
        <f>VLOOKUP(Table8[[#This Row],[CustomerID]],Table15[[#All],[CustomerID]:[Company Name]],2,FALSE)</f>
        <v>New Prospects</v>
      </c>
      <c r="E7761" s="51">
        <v>45057</v>
      </c>
      <c r="F7761" s="50">
        <v>3</v>
      </c>
      <c r="G7761" s="50" t="str">
        <f>VLOOKUP(Table8[[#This Row],[ProductID]],Table12[[#All],[ProductID]:[ProductFullName]],3,FALSE)</f>
        <v>Product C</v>
      </c>
      <c r="H7761" s="50">
        <v>2</v>
      </c>
      <c r="I7761" s="52">
        <v>45057.529374999998</v>
      </c>
      <c r="J7761" s="50">
        <v>106</v>
      </c>
      <c r="K7761" s="51">
        <v>45057.940972222219</v>
      </c>
      <c r="L7761" s="53"/>
      <c r="M7761" s="54">
        <v>1</v>
      </c>
    </row>
    <row r="7762" spans="2:13" x14ac:dyDescent="0.3">
      <c r="B7762" s="49">
        <v>26605</v>
      </c>
      <c r="C7762" s="50">
        <v>511</v>
      </c>
      <c r="D7762" s="50" t="str">
        <f>VLOOKUP(Table8[[#This Row],[CustomerID]],Table15[[#All],[CustomerID]:[Company Name]],2,FALSE)</f>
        <v>Cassiopeia Clothing</v>
      </c>
      <c r="E7762" s="51">
        <v>45057</v>
      </c>
      <c r="F7762" s="50">
        <v>1</v>
      </c>
      <c r="G7762" s="50" t="str">
        <f>VLOOKUP(Table8[[#This Row],[ProductID]],Table12[[#All],[ProductID]:[ProductFullName]],3,FALSE)</f>
        <v>Product A</v>
      </c>
      <c r="H7762" s="50">
        <v>7</v>
      </c>
      <c r="I7762" s="52">
        <v>45057.538611111107</v>
      </c>
      <c r="J7762" s="50">
        <v>119</v>
      </c>
      <c r="K7762" s="51">
        <v>45057.940972222219</v>
      </c>
      <c r="L7762" s="53"/>
      <c r="M7762" s="54">
        <v>1</v>
      </c>
    </row>
    <row r="7763" spans="2:13" x14ac:dyDescent="0.3">
      <c r="B7763" s="49">
        <v>26606</v>
      </c>
      <c r="C7763" s="50">
        <v>25</v>
      </c>
      <c r="D7763" s="50" t="str">
        <f>VLOOKUP(Table8[[#This Row],[CustomerID]],Table15[[#All],[CustomerID]:[Company Name]],2,FALSE)</f>
        <v>Buck or Two #130</v>
      </c>
      <c r="E7763" s="51">
        <v>45057</v>
      </c>
      <c r="F7763" s="50">
        <v>5</v>
      </c>
      <c r="G7763" s="50" t="str">
        <f>VLOOKUP(Table8[[#This Row],[ProductID]],Table12[[#All],[ProductID]:[ProductFullName]],3,FALSE)</f>
        <v>Product E</v>
      </c>
      <c r="H7763" s="50">
        <v>5</v>
      </c>
      <c r="I7763" s="52">
        <v>45057.550520833327</v>
      </c>
      <c r="J7763" s="50">
        <v>105</v>
      </c>
      <c r="K7763" s="51">
        <v>45057.940972222219</v>
      </c>
      <c r="L7763" s="53"/>
      <c r="M7763" s="54">
        <v>1</v>
      </c>
    </row>
    <row r="7764" spans="2:13" x14ac:dyDescent="0.3">
      <c r="B7764" s="49">
        <v>26607</v>
      </c>
      <c r="C7764" s="50">
        <v>919</v>
      </c>
      <c r="D7764" s="50" t="str">
        <f>VLOOKUP(Table8[[#This Row],[CustomerID]],Table15[[#All],[CustomerID]:[Company Name]],2,FALSE)</f>
        <v>Pomodoro Incorporated</v>
      </c>
      <c r="E7764" s="51">
        <v>45057</v>
      </c>
      <c r="F7764" s="50">
        <v>2</v>
      </c>
      <c r="G7764" s="50" t="str">
        <f>VLOOKUP(Table8[[#This Row],[ProductID]],Table12[[#All],[ProductID]:[ProductFullName]],3,FALSE)</f>
        <v>Product B</v>
      </c>
      <c r="H7764" s="50">
        <v>4</v>
      </c>
      <c r="I7764" s="52">
        <v>45057.561909722215</v>
      </c>
      <c r="J7764" s="50">
        <v>105</v>
      </c>
      <c r="K7764" s="51">
        <v>45057.940972222219</v>
      </c>
      <c r="L7764" s="53"/>
      <c r="M7764" s="54">
        <v>1</v>
      </c>
    </row>
    <row r="7765" spans="2:13" x14ac:dyDescent="0.3">
      <c r="B7765" s="49">
        <v>26608</v>
      </c>
      <c r="C7765" s="50">
        <v>84</v>
      </c>
      <c r="D7765" s="50" t="str">
        <f>VLOOKUP(Table8[[#This Row],[CustomerID]],Table15[[#All],[CustomerID]:[Company Name]],2,FALSE)</f>
        <v>Village Designs</v>
      </c>
      <c r="E7765" s="51">
        <v>45057</v>
      </c>
      <c r="F7765" s="50">
        <v>1</v>
      </c>
      <c r="G7765" s="50" t="str">
        <f>VLOOKUP(Table8[[#This Row],[ProductID]],Table12[[#All],[ProductID]:[ProductFullName]],3,FALSE)</f>
        <v>Product A</v>
      </c>
      <c r="H7765" s="50">
        <v>2</v>
      </c>
      <c r="I7765" s="52">
        <v>45057.570451388885</v>
      </c>
      <c r="J7765" s="50">
        <v>109</v>
      </c>
      <c r="K7765" s="51">
        <v>45057.940972222219</v>
      </c>
      <c r="L7765" s="53"/>
      <c r="M7765" s="54">
        <v>1</v>
      </c>
    </row>
    <row r="7766" spans="2:13" x14ac:dyDescent="0.3">
      <c r="B7766" s="49">
        <v>26609</v>
      </c>
      <c r="C7766" s="50">
        <v>1</v>
      </c>
      <c r="D7766" s="50" t="str">
        <f>VLOOKUP(Table8[[#This Row],[CustomerID]],Table15[[#All],[CustomerID]:[Company Name]],2,FALSE)</f>
        <v>Independence Studio Pty Ltd</v>
      </c>
      <c r="E7766" s="51">
        <v>45057</v>
      </c>
      <c r="F7766" s="50">
        <v>3</v>
      </c>
      <c r="G7766" s="50" t="str">
        <f>VLOOKUP(Table8[[#This Row],[ProductID]],Table12[[#All],[ProductID]:[ProductFullName]],3,FALSE)</f>
        <v>Product C</v>
      </c>
      <c r="H7766" s="50">
        <v>7</v>
      </c>
      <c r="I7766" s="52">
        <v>45057.586226851847</v>
      </c>
      <c r="J7766" s="50">
        <v>106</v>
      </c>
      <c r="K7766" s="51">
        <v>45057.940972222219</v>
      </c>
      <c r="L7766" s="53"/>
      <c r="M7766" s="54">
        <v>1</v>
      </c>
    </row>
    <row r="7767" spans="2:13" x14ac:dyDescent="0.3">
      <c r="B7767" s="49">
        <v>26610</v>
      </c>
      <c r="C7767" s="50">
        <v>667</v>
      </c>
      <c r="D7767" s="50" t="str">
        <f>VLOOKUP(Table8[[#This Row],[CustomerID]],Table15[[#All],[CustomerID]:[Company Name]],2,FALSE)</f>
        <v>Stepping Stone</v>
      </c>
      <c r="E7767" s="51">
        <v>45057</v>
      </c>
      <c r="F7767" s="50">
        <v>5</v>
      </c>
      <c r="G7767" s="50" t="str">
        <f>VLOOKUP(Table8[[#This Row],[ProductID]],Table12[[#All],[ProductID]:[ProductFullName]],3,FALSE)</f>
        <v>Product E</v>
      </c>
      <c r="H7767" s="50">
        <v>6</v>
      </c>
      <c r="I7767" s="52">
        <v>45057.60288194444</v>
      </c>
      <c r="J7767" s="50">
        <v>106</v>
      </c>
      <c r="K7767" s="51">
        <v>45057.940972222219</v>
      </c>
      <c r="L7767" s="53"/>
      <c r="M7767" s="54">
        <v>1</v>
      </c>
    </row>
    <row r="7768" spans="2:13" x14ac:dyDescent="0.3">
      <c r="B7768" s="49">
        <v>26611</v>
      </c>
      <c r="C7768" s="50">
        <v>304</v>
      </c>
      <c r="D7768" s="50" t="str">
        <f>VLOOKUP(Table8[[#This Row],[CustomerID]],Table15[[#All],[CustomerID]:[Company Name]],2,FALSE)</f>
        <v>Seredipity Hair &amp; Gift Design</v>
      </c>
      <c r="E7768" s="51">
        <v>45057</v>
      </c>
      <c r="F7768" s="50">
        <v>4</v>
      </c>
      <c r="G7768" s="50" t="str">
        <f>VLOOKUP(Table8[[#This Row],[ProductID]],Table12[[#All],[ProductID]:[ProductFullName]],3,FALSE)</f>
        <v>Product D</v>
      </c>
      <c r="H7768" s="50">
        <v>6</v>
      </c>
      <c r="I7768" s="52">
        <v>45057.614236111105</v>
      </c>
      <c r="J7768" s="50">
        <v>115</v>
      </c>
      <c r="K7768" s="51">
        <v>45057.940972222219</v>
      </c>
      <c r="L7768" s="53"/>
      <c r="M7768" s="54">
        <v>1</v>
      </c>
    </row>
    <row r="7769" spans="2:13" x14ac:dyDescent="0.3">
      <c r="B7769" s="49">
        <v>26612</v>
      </c>
      <c r="C7769" s="50">
        <v>678</v>
      </c>
      <c r="D7769" s="50" t="str">
        <f>VLOOKUP(Table8[[#This Row],[CustomerID]],Table15[[#All],[CustomerID]:[Company Name]],2,FALSE)</f>
        <v>Interior Gift Gallery</v>
      </c>
      <c r="E7769" s="51">
        <v>45057</v>
      </c>
      <c r="F7769" s="50">
        <v>4</v>
      </c>
      <c r="G7769" s="50" t="str">
        <f>VLOOKUP(Table8[[#This Row],[ProductID]],Table12[[#All],[ProductID]:[ProductFullName]],3,FALSE)</f>
        <v>Product D</v>
      </c>
      <c r="H7769" s="50">
        <v>7</v>
      </c>
      <c r="I7769" s="52">
        <v>45057.63</v>
      </c>
      <c r="J7769" s="50">
        <v>113</v>
      </c>
      <c r="K7769" s="51">
        <v>45057.940972222219</v>
      </c>
      <c r="L7769" s="53"/>
      <c r="M7769" s="54">
        <v>1</v>
      </c>
    </row>
    <row r="7770" spans="2:13" x14ac:dyDescent="0.3">
      <c r="B7770" s="49">
        <v>26613</v>
      </c>
      <c r="C7770" s="50">
        <v>73</v>
      </c>
      <c r="D7770" s="50" t="str">
        <f>VLOOKUP(Table8[[#This Row],[CustomerID]],Table15[[#All],[CustomerID]:[Company Name]],2,FALSE)</f>
        <v>Canadian Tire # 491</v>
      </c>
      <c r="E7770" s="51">
        <v>45057</v>
      </c>
      <c r="F7770" s="50">
        <v>6</v>
      </c>
      <c r="G7770" s="50" t="str">
        <f>VLOOKUP(Table8[[#This Row],[ProductID]],Table12[[#All],[ProductID]:[ProductFullName]],3,FALSE)</f>
        <v>Product F</v>
      </c>
      <c r="H7770" s="50">
        <v>6</v>
      </c>
      <c r="I7770" s="52">
        <v>45057.643020833333</v>
      </c>
      <c r="J7770" s="50">
        <v>133</v>
      </c>
      <c r="K7770" s="51">
        <v>45057.940972222219</v>
      </c>
      <c r="L7770" s="53"/>
      <c r="M7770" s="54">
        <v>1</v>
      </c>
    </row>
    <row r="7771" spans="2:13" x14ac:dyDescent="0.3">
      <c r="B7771" s="49">
        <v>26614</v>
      </c>
      <c r="C7771" s="50">
        <v>711</v>
      </c>
      <c r="D7771" s="50" t="str">
        <f>VLOOKUP(Table8[[#This Row],[CustomerID]],Table15[[#All],[CustomerID]:[Company Name]],2,FALSE)</f>
        <v>Buchan's</v>
      </c>
      <c r="E7771" s="51">
        <v>45057</v>
      </c>
      <c r="F7771" s="50">
        <v>4</v>
      </c>
      <c r="G7771" s="50" t="str">
        <f>VLOOKUP(Table8[[#This Row],[ProductID]],Table12[[#All],[ProductID]:[ProductFullName]],3,FALSE)</f>
        <v>Product D</v>
      </c>
      <c r="H7771" s="50">
        <v>3</v>
      </c>
      <c r="I7771" s="52">
        <v>45057.65421296296</v>
      </c>
      <c r="J7771" s="50">
        <v>133</v>
      </c>
      <c r="K7771" s="51">
        <v>45057.940972222219</v>
      </c>
      <c r="L7771" s="53"/>
      <c r="M7771" s="54">
        <v>1</v>
      </c>
    </row>
    <row r="7772" spans="2:13" x14ac:dyDescent="0.3">
      <c r="B7772" s="49">
        <v>26615</v>
      </c>
      <c r="C7772" s="50">
        <v>1019</v>
      </c>
      <c r="D7772" s="50" t="str">
        <f>VLOOKUP(Table8[[#This Row],[CustomerID]],Table15[[#All],[CustomerID]:[Company Name]],2,FALSE)</f>
        <v>Elephants Trunk</v>
      </c>
      <c r="E7772" s="51">
        <v>45057</v>
      </c>
      <c r="F7772" s="50">
        <v>2</v>
      </c>
      <c r="G7772" s="50" t="str">
        <f>VLOOKUP(Table8[[#This Row],[ProductID]],Table12[[#All],[ProductID]:[ProductFullName]],3,FALSE)</f>
        <v>Product B</v>
      </c>
      <c r="H7772" s="50">
        <v>6</v>
      </c>
      <c r="I7772" s="52">
        <v>45057.663356481477</v>
      </c>
      <c r="J7772" s="50">
        <v>123</v>
      </c>
      <c r="K7772" s="51">
        <v>45057.940972222219</v>
      </c>
      <c r="L7772" s="53"/>
      <c r="M7772" s="54">
        <v>1</v>
      </c>
    </row>
    <row r="7773" spans="2:13" x14ac:dyDescent="0.3">
      <c r="B7773" s="49">
        <v>26616</v>
      </c>
      <c r="C7773" s="50">
        <v>943</v>
      </c>
      <c r="D7773" s="50" t="str">
        <f>VLOOKUP(Table8[[#This Row],[CustomerID]],Table15[[#All],[CustomerID]:[Company Name]],2,FALSE)</f>
        <v>DOODLE BUGS</v>
      </c>
      <c r="E7773" s="51">
        <v>45057</v>
      </c>
      <c r="F7773" s="50">
        <v>6</v>
      </c>
      <c r="G7773" s="50" t="str">
        <f>VLOOKUP(Table8[[#This Row],[ProductID]],Table12[[#All],[ProductID]:[ProductFullName]],3,FALSE)</f>
        <v>Product F</v>
      </c>
      <c r="H7773" s="50">
        <v>7</v>
      </c>
      <c r="I7773" s="52">
        <v>45057.672696759255</v>
      </c>
      <c r="J7773" s="50">
        <v>110</v>
      </c>
      <c r="K7773" s="51">
        <v>45057.940972222219</v>
      </c>
      <c r="L7773" s="53"/>
      <c r="M7773" s="54">
        <v>1</v>
      </c>
    </row>
    <row r="7774" spans="2:13" x14ac:dyDescent="0.3">
      <c r="B7774" s="49">
        <v>26617</v>
      </c>
      <c r="C7774" s="50">
        <v>554</v>
      </c>
      <c r="D7774" s="50" t="str">
        <f>VLOOKUP(Table8[[#This Row],[CustomerID]],Table15[[#All],[CustomerID]:[Company Name]],2,FALSE)</f>
        <v>Hallmark</v>
      </c>
      <c r="E7774" s="51">
        <v>45057</v>
      </c>
      <c r="F7774" s="50">
        <v>5</v>
      </c>
      <c r="G7774" s="50" t="str">
        <f>VLOOKUP(Table8[[#This Row],[ProductID]],Table12[[#All],[ProductID]:[ProductFullName]],3,FALSE)</f>
        <v>Product E</v>
      </c>
      <c r="H7774" s="50">
        <v>4</v>
      </c>
      <c r="I7774" s="52">
        <v>45057.687719907401</v>
      </c>
      <c r="J7774" s="50">
        <v>118</v>
      </c>
      <c r="K7774" s="51">
        <v>45057.940972222219</v>
      </c>
      <c r="L7774" s="53"/>
      <c r="M7774" s="54">
        <v>1</v>
      </c>
    </row>
    <row r="7775" spans="2:13" x14ac:dyDescent="0.3">
      <c r="B7775" s="49">
        <v>26618</v>
      </c>
      <c r="C7775" s="50">
        <v>428</v>
      </c>
      <c r="D7775" s="50" t="str">
        <f>VLOOKUP(Table8[[#This Row],[CustomerID]],Table15[[#All],[CustomerID]:[Company Name]],2,FALSE)</f>
        <v>Patina's</v>
      </c>
      <c r="E7775" s="51">
        <v>45057</v>
      </c>
      <c r="F7775" s="50">
        <v>2</v>
      </c>
      <c r="G7775" s="50" t="str">
        <f>VLOOKUP(Table8[[#This Row],[ProductID]],Table12[[#All],[ProductID]:[ProductFullName]],3,FALSE)</f>
        <v>Product B</v>
      </c>
      <c r="H7775" s="50">
        <v>6</v>
      </c>
      <c r="I7775" s="52">
        <v>45057.700104166659</v>
      </c>
      <c r="J7775" s="50">
        <v>122</v>
      </c>
      <c r="K7775" s="51">
        <v>45057.940972222219</v>
      </c>
      <c r="L7775" s="53"/>
      <c r="M7775" s="54">
        <v>1</v>
      </c>
    </row>
    <row r="7776" spans="2:13" x14ac:dyDescent="0.3">
      <c r="B7776" s="49">
        <v>26619</v>
      </c>
      <c r="C7776" s="50">
        <v>958</v>
      </c>
      <c r="D7776" s="50" t="str">
        <f>VLOOKUP(Table8[[#This Row],[CustomerID]],Table15[[#All],[CustomerID]:[Company Name]],2,FALSE)</f>
        <v>Sandts Pharmacy</v>
      </c>
      <c r="E7776" s="51">
        <v>45057</v>
      </c>
      <c r="F7776" s="50">
        <v>1</v>
      </c>
      <c r="G7776" s="50" t="str">
        <f>VLOOKUP(Table8[[#This Row],[ProductID]],Table12[[#All],[ProductID]:[ProductFullName]],3,FALSE)</f>
        <v>Product A</v>
      </c>
      <c r="H7776" s="50">
        <v>2</v>
      </c>
      <c r="I7776" s="52">
        <v>45057.715590277767</v>
      </c>
      <c r="J7776" s="50">
        <v>111</v>
      </c>
      <c r="K7776" s="51">
        <v>45057.940972222219</v>
      </c>
      <c r="L7776" s="53"/>
      <c r="M7776" s="54">
        <v>1</v>
      </c>
    </row>
    <row r="7777" spans="2:13" x14ac:dyDescent="0.3">
      <c r="B7777" s="49">
        <v>26620</v>
      </c>
      <c r="C7777" s="50">
        <v>619</v>
      </c>
      <c r="D7777" s="50" t="str">
        <f>VLOOKUP(Table8[[#This Row],[CustomerID]],Table15[[#All],[CustomerID]:[Company Name]],2,FALSE)</f>
        <v>Anna Thoma Int'l Inc.</v>
      </c>
      <c r="E7777" s="51">
        <v>45057</v>
      </c>
      <c r="F7777" s="50">
        <v>6</v>
      </c>
      <c r="G7777" s="50" t="str">
        <f>VLOOKUP(Table8[[#This Row],[ProductID]],Table12[[#All],[ProductID]:[ProductFullName]],3,FALSE)</f>
        <v>Product F</v>
      </c>
      <c r="H7777" s="50">
        <v>2</v>
      </c>
      <c r="I7777" s="52">
        <v>45057.729027777765</v>
      </c>
      <c r="J7777" s="50">
        <v>128</v>
      </c>
      <c r="K7777" s="51">
        <v>45057.940972222219</v>
      </c>
      <c r="L7777" s="53"/>
      <c r="M7777" s="54">
        <v>1</v>
      </c>
    </row>
    <row r="7778" spans="2:13" x14ac:dyDescent="0.3">
      <c r="B7778" s="49">
        <v>26621</v>
      </c>
      <c r="C7778" s="50">
        <v>217</v>
      </c>
      <c r="D7778" s="50" t="str">
        <f>VLOOKUP(Table8[[#This Row],[CustomerID]],Table15[[#All],[CustomerID]:[Company Name]],2,FALSE)</f>
        <v>Shoppers Drug Mart -0795</v>
      </c>
      <c r="E7778" s="51">
        <v>45057</v>
      </c>
      <c r="F7778" s="50">
        <v>5</v>
      </c>
      <c r="G7778" s="50" t="str">
        <f>VLOOKUP(Table8[[#This Row],[ProductID]],Table12[[#All],[ProductID]:[ProductFullName]],3,FALSE)</f>
        <v>Product E</v>
      </c>
      <c r="H7778" s="50">
        <v>7</v>
      </c>
      <c r="I7778" s="52">
        <v>45057.742303240724</v>
      </c>
      <c r="J7778" s="50">
        <v>106</v>
      </c>
      <c r="K7778" s="51">
        <v>45057.940972222219</v>
      </c>
      <c r="L7778" s="53"/>
      <c r="M7778" s="54">
        <v>1</v>
      </c>
    </row>
    <row r="7779" spans="2:13" x14ac:dyDescent="0.3">
      <c r="B7779" s="49">
        <v>26622</v>
      </c>
      <c r="C7779" s="50">
        <v>1176</v>
      </c>
      <c r="D7779" s="50" t="str">
        <f>VLOOKUP(Table8[[#This Row],[CustomerID]],Table15[[#All],[CustomerID]:[Company Name]],2,FALSE)</f>
        <v>TPS Associates</v>
      </c>
      <c r="E7779" s="51">
        <v>45058</v>
      </c>
      <c r="F7779" s="50">
        <v>2</v>
      </c>
      <c r="G7779" s="50" t="str">
        <f>VLOOKUP(Table8[[#This Row],[ProductID]],Table12[[#All],[ProductID]:[ProductFullName]],3,FALSE)</f>
        <v>Product B</v>
      </c>
      <c r="H7779" s="50">
        <v>5</v>
      </c>
      <c r="I7779" s="52">
        <v>45058.333333333336</v>
      </c>
      <c r="J7779" s="50">
        <v>124</v>
      </c>
      <c r="K7779" s="51">
        <v>45058.970833333333</v>
      </c>
      <c r="L7779" s="53"/>
      <c r="M7779" s="54">
        <v>1</v>
      </c>
    </row>
    <row r="7780" spans="2:13" x14ac:dyDescent="0.3">
      <c r="B7780" s="49">
        <v>26623</v>
      </c>
      <c r="C7780" s="50">
        <v>912</v>
      </c>
      <c r="D7780" s="50" t="str">
        <f>VLOOKUP(Table8[[#This Row],[CustomerID]],Table15[[#All],[CustomerID]:[Company Name]],2,FALSE)</f>
        <v>Southampton Volunta. ambulance</v>
      </c>
      <c r="E7780" s="51">
        <v>45058</v>
      </c>
      <c r="F7780" s="50">
        <v>1</v>
      </c>
      <c r="G7780" s="50" t="str">
        <f>VLOOKUP(Table8[[#This Row],[ProductID]],Table12[[#All],[ProductID]:[ProductFullName]],3,FALSE)</f>
        <v>Product A</v>
      </c>
      <c r="H7780" s="50">
        <v>2</v>
      </c>
      <c r="I7780" s="52">
        <v>45058.344282407408</v>
      </c>
      <c r="J7780" s="50">
        <v>105</v>
      </c>
      <c r="K7780" s="51">
        <v>45058.970833333333</v>
      </c>
      <c r="L7780" s="53"/>
      <c r="M7780" s="54">
        <v>1</v>
      </c>
    </row>
    <row r="7781" spans="2:13" x14ac:dyDescent="0.3">
      <c r="B7781" s="49">
        <v>26624</v>
      </c>
      <c r="C7781" s="50">
        <v>1127</v>
      </c>
      <c r="D7781" s="50" t="str">
        <f>VLOOKUP(Table8[[#This Row],[CustomerID]],Table15[[#All],[CustomerID]:[Company Name]],2,FALSE)</f>
        <v>Presents of Mine</v>
      </c>
      <c r="E7781" s="51">
        <v>45058</v>
      </c>
      <c r="F7781" s="50">
        <v>2</v>
      </c>
      <c r="G7781" s="50" t="str">
        <f>VLOOKUP(Table8[[#This Row],[ProductID]],Table12[[#All],[ProductID]:[ProductFullName]],3,FALSE)</f>
        <v>Product B</v>
      </c>
      <c r="H7781" s="50">
        <v>3</v>
      </c>
      <c r="I7781" s="52">
        <v>45058.353831018518</v>
      </c>
      <c r="J7781" s="50">
        <v>109</v>
      </c>
      <c r="K7781" s="51">
        <v>45058.970833333333</v>
      </c>
      <c r="L7781" s="53"/>
      <c r="M7781" s="54">
        <v>1</v>
      </c>
    </row>
    <row r="7782" spans="2:13" x14ac:dyDescent="0.3">
      <c r="B7782" s="49">
        <v>26625</v>
      </c>
      <c r="C7782" s="50">
        <v>768</v>
      </c>
      <c r="D7782" s="50" t="str">
        <f>VLOOKUP(Table8[[#This Row],[CustomerID]],Table15[[#All],[CustomerID]:[Company Name]],2,FALSE)</f>
        <v>Fancy That</v>
      </c>
      <c r="E7782" s="51">
        <v>45058</v>
      </c>
      <c r="F7782" s="50">
        <v>4</v>
      </c>
      <c r="G7782" s="50" t="str">
        <f>VLOOKUP(Table8[[#This Row],[ProductID]],Table12[[#All],[ProductID]:[ProductFullName]],3,FALSE)</f>
        <v>Product D</v>
      </c>
      <c r="H7782" s="50">
        <v>5</v>
      </c>
      <c r="I7782" s="52">
        <v>45058.36813657407</v>
      </c>
      <c r="J7782" s="50">
        <v>113</v>
      </c>
      <c r="K7782" s="51">
        <v>45058.970833333333</v>
      </c>
      <c r="L7782" s="53"/>
      <c r="M7782" s="54">
        <v>1</v>
      </c>
    </row>
    <row r="7783" spans="2:13" x14ac:dyDescent="0.3">
      <c r="B7783" s="49">
        <v>26626</v>
      </c>
      <c r="C7783" s="50">
        <v>629</v>
      </c>
      <c r="D7783" s="50" t="str">
        <f>VLOOKUP(Table8[[#This Row],[CustomerID]],Table15[[#All],[CustomerID]:[Company Name]],2,FALSE)</f>
        <v>Tranquil Moments</v>
      </c>
      <c r="E7783" s="51">
        <v>45058</v>
      </c>
      <c r="F7783" s="50">
        <v>3</v>
      </c>
      <c r="G7783" s="50" t="str">
        <f>VLOOKUP(Table8[[#This Row],[ProductID]],Table12[[#All],[ProductID]:[ProductFullName]],3,FALSE)</f>
        <v>Product C</v>
      </c>
      <c r="H7783" s="50">
        <v>2</v>
      </c>
      <c r="I7783" s="52">
        <v>45058.379895833328</v>
      </c>
      <c r="J7783" s="50">
        <v>107</v>
      </c>
      <c r="K7783" s="51">
        <v>45058.970833333333</v>
      </c>
      <c r="L7783" s="53"/>
      <c r="M7783" s="54">
        <v>1</v>
      </c>
    </row>
    <row r="7784" spans="2:13" x14ac:dyDescent="0.3">
      <c r="B7784" s="49">
        <v>26627</v>
      </c>
      <c r="C7784" s="50">
        <v>648</v>
      </c>
      <c r="D7784" s="50" t="str">
        <f>VLOOKUP(Table8[[#This Row],[CustomerID]],Table15[[#All],[CustomerID]:[Company Name]],2,FALSE)</f>
        <v>Ghostrider Trading</v>
      </c>
      <c r="E7784" s="51">
        <v>45058</v>
      </c>
      <c r="F7784" s="50">
        <v>3</v>
      </c>
      <c r="G7784" s="50" t="str">
        <f>VLOOKUP(Table8[[#This Row],[ProductID]],Table12[[#All],[ProductID]:[ProductFullName]],3,FALSE)</f>
        <v>Product C</v>
      </c>
      <c r="H7784" s="50">
        <v>6</v>
      </c>
      <c r="I7784" s="52">
        <v>45058.391886574071</v>
      </c>
      <c r="J7784" s="50">
        <v>124</v>
      </c>
      <c r="K7784" s="51">
        <v>45058.970833333333</v>
      </c>
      <c r="L7784" s="53"/>
      <c r="M7784" s="54">
        <v>1</v>
      </c>
    </row>
    <row r="7785" spans="2:13" x14ac:dyDescent="0.3">
      <c r="B7785" s="49">
        <v>26628</v>
      </c>
      <c r="C7785" s="50">
        <v>368</v>
      </c>
      <c r="D7785" s="50" t="str">
        <f>VLOOKUP(Table8[[#This Row],[CustomerID]],Table15[[#All],[CustomerID]:[Company Name]],2,FALSE)</f>
        <v>William Osler Gift Shop</v>
      </c>
      <c r="E7785" s="51">
        <v>45058</v>
      </c>
      <c r="F7785" s="50">
        <v>4</v>
      </c>
      <c r="G7785" s="50" t="str">
        <f>VLOOKUP(Table8[[#This Row],[ProductID]],Table12[[#All],[ProductID]:[ProductFullName]],3,FALSE)</f>
        <v>Product D</v>
      </c>
      <c r="H7785" s="50">
        <v>6</v>
      </c>
      <c r="I7785" s="52">
        <v>45058.4055787037</v>
      </c>
      <c r="J7785" s="50">
        <v>126</v>
      </c>
      <c r="K7785" s="51">
        <v>45058.970833333333</v>
      </c>
      <c r="L7785" s="53"/>
      <c r="M7785" s="54">
        <v>1</v>
      </c>
    </row>
    <row r="7786" spans="2:13" x14ac:dyDescent="0.3">
      <c r="B7786" s="49">
        <v>26629</v>
      </c>
      <c r="C7786" s="50">
        <v>1160</v>
      </c>
      <c r="D7786" s="50" t="str">
        <f>VLOOKUP(Table8[[#This Row],[CustomerID]],Table15[[#All],[CustomerID]:[Company Name]],2,FALSE)</f>
        <v>Susie Q's Accents Inc</v>
      </c>
      <c r="E7786" s="51">
        <v>45058</v>
      </c>
      <c r="F7786" s="50">
        <v>5</v>
      </c>
      <c r="G7786" s="50" t="str">
        <f>VLOOKUP(Table8[[#This Row],[ProductID]],Table12[[#All],[ProductID]:[ProductFullName]],3,FALSE)</f>
        <v>Product E</v>
      </c>
      <c r="H7786" s="50">
        <v>6</v>
      </c>
      <c r="I7786" s="52">
        <v>45058.416759259257</v>
      </c>
      <c r="J7786" s="50">
        <v>133</v>
      </c>
      <c r="K7786" s="51">
        <v>45058.970833333333</v>
      </c>
      <c r="L7786" s="53"/>
      <c r="M7786" s="54">
        <v>1</v>
      </c>
    </row>
    <row r="7787" spans="2:13" x14ac:dyDescent="0.3">
      <c r="B7787" s="49">
        <v>26630</v>
      </c>
      <c r="C7787" s="50">
        <v>348</v>
      </c>
      <c r="D7787" s="50" t="str">
        <f>VLOOKUP(Table8[[#This Row],[CustomerID]],Table15[[#All],[CustomerID]:[Company Name]],2,FALSE)</f>
        <v>Canadian Tire  #102</v>
      </c>
      <c r="E7787" s="51">
        <v>45058</v>
      </c>
      <c r="F7787" s="50">
        <v>4</v>
      </c>
      <c r="G7787" s="50" t="str">
        <f>VLOOKUP(Table8[[#This Row],[ProductID]],Table12[[#All],[ProductID]:[ProductFullName]],3,FALSE)</f>
        <v>Product D</v>
      </c>
      <c r="H7787" s="50">
        <v>2</v>
      </c>
      <c r="I7787" s="52">
        <v>45058.429305555554</v>
      </c>
      <c r="J7787" s="50">
        <v>122</v>
      </c>
      <c r="K7787" s="51">
        <v>45058.970833333333</v>
      </c>
      <c r="L7787" s="53"/>
      <c r="M7787" s="54">
        <v>1</v>
      </c>
    </row>
    <row r="7788" spans="2:13" x14ac:dyDescent="0.3">
      <c r="B7788" s="49">
        <v>26631</v>
      </c>
      <c r="C7788" s="50">
        <v>1174</v>
      </c>
      <c r="D7788" s="50" t="str">
        <f>VLOOKUP(Table8[[#This Row],[CustomerID]],Table15[[#All],[CustomerID]:[Company Name]],2,FALSE)</f>
        <v>Northern Starr</v>
      </c>
      <c r="E7788" s="51">
        <v>45058</v>
      </c>
      <c r="F7788" s="50">
        <v>4</v>
      </c>
      <c r="G7788" s="50" t="str">
        <f>VLOOKUP(Table8[[#This Row],[ProductID]],Table12[[#All],[ProductID]:[ProductFullName]],3,FALSE)</f>
        <v>Product D</v>
      </c>
      <c r="H7788" s="50">
        <v>3</v>
      </c>
      <c r="I7788" s="52">
        <v>45058.438680555555</v>
      </c>
      <c r="J7788" s="50">
        <v>115</v>
      </c>
      <c r="K7788" s="51">
        <v>45058.970833333333</v>
      </c>
      <c r="L7788" s="53"/>
      <c r="M7788" s="54">
        <v>1</v>
      </c>
    </row>
    <row r="7789" spans="2:13" x14ac:dyDescent="0.3">
      <c r="B7789" s="49">
        <v>26632</v>
      </c>
      <c r="C7789" s="50">
        <v>593</v>
      </c>
      <c r="D7789" s="50" t="str">
        <f>VLOOKUP(Table8[[#This Row],[CustomerID]],Table15[[#All],[CustomerID]:[Company Name]],2,FALSE)</f>
        <v>Carewest George Boyack</v>
      </c>
      <c r="E7789" s="51">
        <v>45058</v>
      </c>
      <c r="F7789" s="50">
        <v>3</v>
      </c>
      <c r="G7789" s="50" t="str">
        <f>VLOOKUP(Table8[[#This Row],[ProductID]],Table12[[#All],[ProductID]:[ProductFullName]],3,FALSE)</f>
        <v>Product C</v>
      </c>
      <c r="H7789" s="50">
        <v>2</v>
      </c>
      <c r="I7789" s="52">
        <v>45058.449004629627</v>
      </c>
      <c r="J7789" s="50">
        <v>123</v>
      </c>
      <c r="K7789" s="51">
        <v>45058.970833333333</v>
      </c>
      <c r="L7789" s="53"/>
      <c r="M7789" s="54">
        <v>1</v>
      </c>
    </row>
    <row r="7790" spans="2:13" x14ac:dyDescent="0.3">
      <c r="B7790" s="49">
        <v>26633</v>
      </c>
      <c r="C7790" s="50">
        <v>1344</v>
      </c>
      <c r="D7790" s="50" t="str">
        <f>VLOOKUP(Table8[[#This Row],[CustomerID]],Table15[[#All],[CustomerID]:[Company Name]],2,FALSE)</f>
        <v>Davison's Drug</v>
      </c>
      <c r="E7790" s="51">
        <v>45058</v>
      </c>
      <c r="F7790" s="50">
        <v>1</v>
      </c>
      <c r="G7790" s="50" t="str">
        <f>VLOOKUP(Table8[[#This Row],[ProductID]],Table12[[#All],[ProductID]:[ProductFullName]],3,FALSE)</f>
        <v>Product A</v>
      </c>
      <c r="H7790" s="50">
        <v>3</v>
      </c>
      <c r="I7790" s="52">
        <v>45058.459803240738</v>
      </c>
      <c r="J7790" s="50">
        <v>129</v>
      </c>
      <c r="K7790" s="51">
        <v>45058.970833333333</v>
      </c>
      <c r="L7790" s="53"/>
      <c r="M7790" s="54">
        <v>1</v>
      </c>
    </row>
    <row r="7791" spans="2:13" x14ac:dyDescent="0.3">
      <c r="B7791" s="49">
        <v>26634</v>
      </c>
      <c r="C7791" s="50">
        <v>448</v>
      </c>
      <c r="D7791" s="50" t="str">
        <f>VLOOKUP(Table8[[#This Row],[CustomerID]],Table15[[#All],[CustomerID]:[Company Name]],2,FALSE)</f>
        <v>Quintessance Classics</v>
      </c>
      <c r="E7791" s="51">
        <v>45058</v>
      </c>
      <c r="F7791" s="50">
        <v>3</v>
      </c>
      <c r="G7791" s="50" t="str">
        <f>VLOOKUP(Table8[[#This Row],[ProductID]],Table12[[#All],[ProductID]:[ProductFullName]],3,FALSE)</f>
        <v>Product C</v>
      </c>
      <c r="H7791" s="50">
        <v>7</v>
      </c>
      <c r="I7791" s="52">
        <v>45058.471620370365</v>
      </c>
      <c r="J7791" s="50">
        <v>133</v>
      </c>
      <c r="K7791" s="51">
        <v>45058.970833333333</v>
      </c>
      <c r="L7791" s="53"/>
      <c r="M7791" s="54">
        <v>1</v>
      </c>
    </row>
    <row r="7792" spans="2:13" x14ac:dyDescent="0.3">
      <c r="B7792" s="49">
        <v>26635</v>
      </c>
      <c r="C7792" s="50">
        <v>582</v>
      </c>
      <c r="D7792" s="50" t="str">
        <f>VLOOKUP(Table8[[#This Row],[CustomerID]],Table15[[#All],[CustomerID]:[Company Name]],2,FALSE)</f>
        <v>Three Hills Pharmacy</v>
      </c>
      <c r="E7792" s="51">
        <v>45058</v>
      </c>
      <c r="F7792" s="50">
        <v>5</v>
      </c>
      <c r="G7792" s="50" t="str">
        <f>VLOOKUP(Table8[[#This Row],[ProductID]],Table12[[#All],[ProductID]:[ProductFullName]],3,FALSE)</f>
        <v>Product E</v>
      </c>
      <c r="H7792" s="50">
        <v>2</v>
      </c>
      <c r="I7792" s="52">
        <v>45058.481307870366</v>
      </c>
      <c r="J7792" s="50">
        <v>124</v>
      </c>
      <c r="K7792" s="51">
        <v>45058.970833333333</v>
      </c>
      <c r="L7792" s="53"/>
      <c r="M7792" s="54">
        <v>1</v>
      </c>
    </row>
    <row r="7793" spans="2:13" x14ac:dyDescent="0.3">
      <c r="B7793" s="49">
        <v>26636</v>
      </c>
      <c r="C7793" s="50">
        <v>685</v>
      </c>
      <c r="D7793" s="50" t="str">
        <f>VLOOKUP(Table8[[#This Row],[CustomerID]],Table15[[#All],[CustomerID]:[Company Name]],2,FALSE)</f>
        <v>Woodcreek Cottage Inc.</v>
      </c>
      <c r="E7793" s="51">
        <v>45058</v>
      </c>
      <c r="F7793" s="50">
        <v>2</v>
      </c>
      <c r="G7793" s="50" t="str">
        <f>VLOOKUP(Table8[[#This Row],[ProductID]],Table12[[#All],[ProductID]:[ProductFullName]],3,FALSE)</f>
        <v>Product B</v>
      </c>
      <c r="H7793" s="50">
        <v>3</v>
      </c>
      <c r="I7793" s="52">
        <v>45058.49486111111</v>
      </c>
      <c r="J7793" s="50">
        <v>112</v>
      </c>
      <c r="K7793" s="51">
        <v>45058.970833333333</v>
      </c>
      <c r="L7793" s="53"/>
      <c r="M7793" s="54">
        <v>1</v>
      </c>
    </row>
    <row r="7794" spans="2:13" x14ac:dyDescent="0.3">
      <c r="B7794" s="49">
        <v>26637</v>
      </c>
      <c r="C7794" s="50">
        <v>995</v>
      </c>
      <c r="D7794" s="50" t="str">
        <f>VLOOKUP(Table8[[#This Row],[CustomerID]],Table15[[#All],[CustomerID]:[Company Name]],2,FALSE)</f>
        <v>Rosies Hallmark</v>
      </c>
      <c r="E7794" s="51">
        <v>45058</v>
      </c>
      <c r="F7794" s="50">
        <v>6</v>
      </c>
      <c r="G7794" s="50" t="str">
        <f>VLOOKUP(Table8[[#This Row],[ProductID]],Table12[[#All],[ProductID]:[ProductFullName]],3,FALSE)</f>
        <v>Product F</v>
      </c>
      <c r="H7794" s="50">
        <v>2</v>
      </c>
      <c r="I7794" s="52">
        <v>45058.508310185185</v>
      </c>
      <c r="J7794" s="50">
        <v>106</v>
      </c>
      <c r="K7794" s="51">
        <v>45058.970833333333</v>
      </c>
      <c r="L7794" s="53"/>
      <c r="M7794" s="54">
        <v>1</v>
      </c>
    </row>
    <row r="7795" spans="2:13" x14ac:dyDescent="0.3">
      <c r="B7795" s="49">
        <v>26638</v>
      </c>
      <c r="C7795" s="50">
        <v>1398</v>
      </c>
      <c r="D7795" s="50" t="str">
        <f>VLOOKUP(Table8[[#This Row],[CustomerID]],Table15[[#All],[CustomerID]:[Company Name]],2,FALSE)</f>
        <v>Now and Then</v>
      </c>
      <c r="E7795" s="51">
        <v>45058</v>
      </c>
      <c r="F7795" s="50">
        <v>1</v>
      </c>
      <c r="G7795" s="50" t="str">
        <f>VLOOKUP(Table8[[#This Row],[ProductID]],Table12[[#All],[ProductID]:[ProductFullName]],3,FALSE)</f>
        <v>Product A</v>
      </c>
      <c r="H7795" s="50">
        <v>7</v>
      </c>
      <c r="I7795" s="52">
        <v>45058.523738425924</v>
      </c>
      <c r="J7795" s="50">
        <v>111</v>
      </c>
      <c r="K7795" s="51">
        <v>45058.970833333333</v>
      </c>
      <c r="L7795" s="53"/>
      <c r="M7795" s="54">
        <v>1</v>
      </c>
    </row>
    <row r="7796" spans="2:13" x14ac:dyDescent="0.3">
      <c r="B7796" s="49">
        <v>26639</v>
      </c>
      <c r="C7796" s="50">
        <v>132</v>
      </c>
      <c r="D7796" s="50" t="str">
        <f>VLOOKUP(Table8[[#This Row],[CustomerID]],Table15[[#All],[CustomerID]:[Company Name]],2,FALSE)</f>
        <v>Darolex Decor &amp; General Store</v>
      </c>
      <c r="E7796" s="51">
        <v>45058</v>
      </c>
      <c r="F7796" s="50">
        <v>2</v>
      </c>
      <c r="G7796" s="50" t="str">
        <f>VLOOKUP(Table8[[#This Row],[ProductID]],Table12[[#All],[ProductID]:[ProductFullName]],3,FALSE)</f>
        <v>Product B</v>
      </c>
      <c r="H7796" s="50">
        <v>5</v>
      </c>
      <c r="I7796" s="52">
        <v>45058.533495370371</v>
      </c>
      <c r="J7796" s="50">
        <v>119</v>
      </c>
      <c r="K7796" s="51">
        <v>45058.970833333333</v>
      </c>
      <c r="L7796" s="53"/>
      <c r="M7796" s="54">
        <v>1</v>
      </c>
    </row>
    <row r="7797" spans="2:13" x14ac:dyDescent="0.3">
      <c r="B7797" s="49">
        <v>26640</v>
      </c>
      <c r="C7797" s="50">
        <v>1289</v>
      </c>
      <c r="D7797" s="50" t="str">
        <f>VLOOKUP(Table8[[#This Row],[CustomerID]],Table15[[#All],[CustomerID]:[Company Name]],2,FALSE)</f>
        <v>Gen X</v>
      </c>
      <c r="E7797" s="51">
        <v>45058</v>
      </c>
      <c r="F7797" s="50">
        <v>3</v>
      </c>
      <c r="G7797" s="50" t="str">
        <f>VLOOKUP(Table8[[#This Row],[ProductID]],Table12[[#All],[ProductID]:[ProductFullName]],3,FALSE)</f>
        <v>Product C</v>
      </c>
      <c r="H7797" s="50">
        <v>4</v>
      </c>
      <c r="I7797" s="52">
        <v>45058.544872685183</v>
      </c>
      <c r="J7797" s="50">
        <v>112</v>
      </c>
      <c r="K7797" s="51">
        <v>45058.970833333333</v>
      </c>
      <c r="L7797" s="53"/>
      <c r="M7797" s="54">
        <v>1</v>
      </c>
    </row>
    <row r="7798" spans="2:13" x14ac:dyDescent="0.3">
      <c r="B7798" s="49">
        <v>26641</v>
      </c>
      <c r="C7798" s="50">
        <v>141</v>
      </c>
      <c r="D7798" s="50" t="str">
        <f>VLOOKUP(Table8[[#This Row],[CustomerID]],Table15[[#All],[CustomerID]:[Company Name]],2,FALSE)</f>
        <v>Hallmark</v>
      </c>
      <c r="E7798" s="51">
        <v>45058</v>
      </c>
      <c r="F7798" s="50">
        <v>3</v>
      </c>
      <c r="G7798" s="50" t="str">
        <f>VLOOKUP(Table8[[#This Row],[ProductID]],Table12[[#All],[ProductID]:[ProductFullName]],3,FALSE)</f>
        <v>Product C</v>
      </c>
      <c r="H7798" s="50">
        <v>3</v>
      </c>
      <c r="I7798" s="52">
        <v>45058.558981481481</v>
      </c>
      <c r="J7798" s="50">
        <v>110</v>
      </c>
      <c r="K7798" s="51">
        <v>45058.970833333333</v>
      </c>
      <c r="L7798" s="53"/>
      <c r="M7798" s="54">
        <v>1</v>
      </c>
    </row>
    <row r="7799" spans="2:13" x14ac:dyDescent="0.3">
      <c r="B7799" s="49">
        <v>26642</v>
      </c>
      <c r="C7799" s="50">
        <v>1199</v>
      </c>
      <c r="D7799" s="50" t="str">
        <f>VLOOKUP(Table8[[#This Row],[CustomerID]],Table15[[#All],[CustomerID]:[Company Name]],2,FALSE)</f>
        <v>Theasure Of Ours</v>
      </c>
      <c r="E7799" s="51">
        <v>45058</v>
      </c>
      <c r="F7799" s="50">
        <v>5</v>
      </c>
      <c r="G7799" s="50" t="str">
        <f>VLOOKUP(Table8[[#This Row],[ProductID]],Table12[[#All],[ProductID]:[ProductFullName]],3,FALSE)</f>
        <v>Product E</v>
      </c>
      <c r="H7799" s="50">
        <v>2</v>
      </c>
      <c r="I7799" s="52">
        <v>45058.575902777775</v>
      </c>
      <c r="J7799" s="50">
        <v>125</v>
      </c>
      <c r="K7799" s="51">
        <v>45058.970833333333</v>
      </c>
      <c r="L7799" s="53"/>
      <c r="M7799" s="54">
        <v>1</v>
      </c>
    </row>
    <row r="7800" spans="2:13" x14ac:dyDescent="0.3">
      <c r="B7800" s="49">
        <v>26643</v>
      </c>
      <c r="C7800" s="50">
        <v>23</v>
      </c>
      <c r="D7800" s="50" t="str">
        <f>VLOOKUP(Table8[[#This Row],[CustomerID]],Table15[[#All],[CustomerID]:[Company Name]],2,FALSE)</f>
        <v>Windsor Pharmacy Ltd</v>
      </c>
      <c r="E7800" s="51">
        <v>45058</v>
      </c>
      <c r="F7800" s="50">
        <v>3</v>
      </c>
      <c r="G7800" s="50" t="str">
        <f>VLOOKUP(Table8[[#This Row],[ProductID]],Table12[[#All],[ProductID]:[ProductFullName]],3,FALSE)</f>
        <v>Product C</v>
      </c>
      <c r="H7800" s="50">
        <v>6</v>
      </c>
      <c r="I7800" s="52">
        <v>45058.59061342592</v>
      </c>
      <c r="J7800" s="50">
        <v>130</v>
      </c>
      <c r="K7800" s="51">
        <v>45058.970833333333</v>
      </c>
      <c r="L7800" s="53"/>
      <c r="M7800" s="54">
        <v>1</v>
      </c>
    </row>
    <row r="7801" spans="2:13" x14ac:dyDescent="0.3">
      <c r="B7801" s="49">
        <v>26644</v>
      </c>
      <c r="C7801" s="50">
        <v>582</v>
      </c>
      <c r="D7801" s="50" t="str">
        <f>VLOOKUP(Table8[[#This Row],[CustomerID]],Table15[[#All],[CustomerID]:[Company Name]],2,FALSE)</f>
        <v>Three Hills Pharmacy</v>
      </c>
      <c r="E7801" s="51">
        <v>45058</v>
      </c>
      <c r="F7801" s="50">
        <v>6</v>
      </c>
      <c r="G7801" s="50" t="str">
        <f>VLOOKUP(Table8[[#This Row],[ProductID]],Table12[[#All],[ProductID]:[ProductFullName]],3,FALSE)</f>
        <v>Product F</v>
      </c>
      <c r="H7801" s="50">
        <v>6</v>
      </c>
      <c r="I7801" s="52">
        <v>45058.600775462961</v>
      </c>
      <c r="J7801" s="50">
        <v>121</v>
      </c>
      <c r="K7801" s="51">
        <v>45058.970833333333</v>
      </c>
      <c r="L7801" s="53"/>
      <c r="M7801" s="54">
        <v>1</v>
      </c>
    </row>
    <row r="7802" spans="2:13" x14ac:dyDescent="0.3">
      <c r="B7802" s="49">
        <v>26645</v>
      </c>
      <c r="C7802" s="50">
        <v>568</v>
      </c>
      <c r="D7802" s="50" t="str">
        <f>VLOOKUP(Table8[[#This Row],[CustomerID]],Table15[[#All],[CustomerID]:[Company Name]],2,FALSE)</f>
        <v>Blue Diamond Holding Ind</v>
      </c>
      <c r="E7802" s="51">
        <v>45058</v>
      </c>
      <c r="F7802" s="50">
        <v>6</v>
      </c>
      <c r="G7802" s="50" t="str">
        <f>VLOOKUP(Table8[[#This Row],[ProductID]],Table12[[#All],[ProductID]:[ProductFullName]],3,FALSE)</f>
        <v>Product F</v>
      </c>
      <c r="H7802" s="50">
        <v>3</v>
      </c>
      <c r="I7802" s="52">
        <v>45058.614583333328</v>
      </c>
      <c r="J7802" s="50">
        <v>132</v>
      </c>
      <c r="K7802" s="51">
        <v>45058.970833333333</v>
      </c>
      <c r="L7802" s="53"/>
      <c r="M7802" s="54">
        <v>1</v>
      </c>
    </row>
    <row r="7803" spans="2:13" x14ac:dyDescent="0.3">
      <c r="B7803" s="49">
        <v>26646</v>
      </c>
      <c r="C7803" s="50">
        <v>1025</v>
      </c>
      <c r="D7803" s="50" t="str">
        <f>VLOOKUP(Table8[[#This Row],[CustomerID]],Table15[[#All],[CustomerID]:[Company Name]],2,FALSE)</f>
        <v>Parsons</v>
      </c>
      <c r="E7803" s="51">
        <v>45058</v>
      </c>
      <c r="F7803" s="50">
        <v>6</v>
      </c>
      <c r="G7803" s="50" t="str">
        <f>VLOOKUP(Table8[[#This Row],[ProductID]],Table12[[#All],[ProductID]:[ProductFullName]],3,FALSE)</f>
        <v>Product F</v>
      </c>
      <c r="H7803" s="50">
        <v>2</v>
      </c>
      <c r="I7803" s="52">
        <v>45058.627534722218</v>
      </c>
      <c r="J7803" s="50">
        <v>131</v>
      </c>
      <c r="K7803" s="51">
        <v>45058.970833333333</v>
      </c>
      <c r="L7803" s="53"/>
      <c r="M7803" s="54">
        <v>1</v>
      </c>
    </row>
    <row r="7804" spans="2:13" x14ac:dyDescent="0.3">
      <c r="B7804" s="49">
        <v>26647</v>
      </c>
      <c r="C7804" s="50">
        <v>818</v>
      </c>
      <c r="D7804" s="50" t="str">
        <f>VLOOKUP(Table8[[#This Row],[CustomerID]],Table15[[#All],[CustomerID]:[Company Name]],2,FALSE)</f>
        <v>Fenwick Cottage</v>
      </c>
      <c r="E7804" s="51">
        <v>45058</v>
      </c>
      <c r="F7804" s="50">
        <v>2</v>
      </c>
      <c r="G7804" s="50" t="str">
        <f>VLOOKUP(Table8[[#This Row],[ProductID]],Table12[[#All],[ProductID]:[ProductFullName]],3,FALSE)</f>
        <v>Product B</v>
      </c>
      <c r="H7804" s="50">
        <v>4</v>
      </c>
      <c r="I7804" s="52">
        <v>45058.638159722221</v>
      </c>
      <c r="J7804" s="50">
        <v>110</v>
      </c>
      <c r="K7804" s="51">
        <v>45058.970833333333</v>
      </c>
      <c r="L7804" s="53"/>
      <c r="M7804" s="54">
        <v>1</v>
      </c>
    </row>
    <row r="7805" spans="2:13" x14ac:dyDescent="0.3">
      <c r="B7805" s="49">
        <v>26648</v>
      </c>
      <c r="C7805" s="50">
        <v>1322</v>
      </c>
      <c r="D7805" s="50" t="str">
        <f>VLOOKUP(Table8[[#This Row],[CustomerID]],Table15[[#All],[CustomerID]:[Company Name]],2,FALSE)</f>
        <v>Sweet Celebrations</v>
      </c>
      <c r="E7805" s="51">
        <v>45058</v>
      </c>
      <c r="F7805" s="50">
        <v>6</v>
      </c>
      <c r="G7805" s="50" t="str">
        <f>VLOOKUP(Table8[[#This Row],[ProductID]],Table12[[#All],[ProductID]:[ProductFullName]],3,FALSE)</f>
        <v>Product F</v>
      </c>
      <c r="H7805" s="50">
        <v>7</v>
      </c>
      <c r="I7805" s="52">
        <v>45058.652013888888</v>
      </c>
      <c r="J7805" s="50">
        <v>114</v>
      </c>
      <c r="K7805" s="51">
        <v>45058.970833333333</v>
      </c>
      <c r="L7805" s="53"/>
      <c r="M7805" s="54">
        <v>1</v>
      </c>
    </row>
    <row r="7806" spans="2:13" x14ac:dyDescent="0.3">
      <c r="B7806" s="49">
        <v>26649</v>
      </c>
      <c r="C7806" s="50">
        <v>195</v>
      </c>
      <c r="D7806" s="50" t="str">
        <f>VLOOKUP(Table8[[#This Row],[CustomerID]],Table15[[#All],[CustomerID]:[Company Name]],2,FALSE)</f>
        <v>Jerry's The Drug Warehouse</v>
      </c>
      <c r="E7806" s="51">
        <v>45058</v>
      </c>
      <c r="F7806" s="50">
        <v>4</v>
      </c>
      <c r="G7806" s="50" t="str">
        <f>VLOOKUP(Table8[[#This Row],[ProductID]],Table12[[#All],[ProductID]:[ProductFullName]],3,FALSE)</f>
        <v>Product D</v>
      </c>
      <c r="H7806" s="50">
        <v>6</v>
      </c>
      <c r="I7806" s="52">
        <v>45058.662314814814</v>
      </c>
      <c r="J7806" s="50">
        <v>111</v>
      </c>
      <c r="K7806" s="51">
        <v>45058.970833333333</v>
      </c>
      <c r="L7806" s="53"/>
      <c r="M7806" s="54">
        <v>1</v>
      </c>
    </row>
    <row r="7807" spans="2:13" x14ac:dyDescent="0.3">
      <c r="B7807" s="49">
        <v>26650</v>
      </c>
      <c r="C7807" s="50">
        <v>991</v>
      </c>
      <c r="D7807" s="50" t="str">
        <f>VLOOKUP(Table8[[#This Row],[CustomerID]],Table15[[#All],[CustomerID]:[Company Name]],2,FALSE)</f>
        <v>First Street, Inc</v>
      </c>
      <c r="E7807" s="51">
        <v>45058</v>
      </c>
      <c r="F7807" s="50">
        <v>3</v>
      </c>
      <c r="G7807" s="50" t="str">
        <f>VLOOKUP(Table8[[#This Row],[ProductID]],Table12[[#All],[ProductID]:[ProductFullName]],3,FALSE)</f>
        <v>Product C</v>
      </c>
      <c r="H7807" s="50">
        <v>6</v>
      </c>
      <c r="I7807" s="52">
        <v>45058.678171296298</v>
      </c>
      <c r="J7807" s="50">
        <v>122</v>
      </c>
      <c r="K7807" s="51">
        <v>45058.970833333333</v>
      </c>
      <c r="L7807" s="53"/>
      <c r="M7807" s="54">
        <v>1</v>
      </c>
    </row>
    <row r="7808" spans="2:13" x14ac:dyDescent="0.3">
      <c r="B7808" s="49">
        <v>26651</v>
      </c>
      <c r="C7808" s="50">
        <v>603</v>
      </c>
      <c r="D7808" s="50" t="str">
        <f>VLOOKUP(Table8[[#This Row],[CustomerID]],Table15[[#All],[CustomerID]:[Company Name]],2,FALSE)</f>
        <v>DOODAD'S</v>
      </c>
      <c r="E7808" s="51">
        <v>45058</v>
      </c>
      <c r="F7808" s="50">
        <v>6</v>
      </c>
      <c r="G7808" s="50" t="str">
        <f>VLOOKUP(Table8[[#This Row],[ProductID]],Table12[[#All],[ProductID]:[ProductFullName]],3,FALSE)</f>
        <v>Product F</v>
      </c>
      <c r="H7808" s="50">
        <v>3</v>
      </c>
      <c r="I7808" s="52">
        <v>45058.691053240742</v>
      </c>
      <c r="J7808" s="50">
        <v>105</v>
      </c>
      <c r="K7808" s="51">
        <v>45058.970833333333</v>
      </c>
      <c r="L7808" s="53"/>
      <c r="M7808" s="54">
        <v>1</v>
      </c>
    </row>
    <row r="7809" spans="2:13" x14ac:dyDescent="0.3">
      <c r="B7809" s="49">
        <v>26652</v>
      </c>
      <c r="C7809" s="50">
        <v>983</v>
      </c>
      <c r="D7809" s="50" t="str">
        <f>VLOOKUP(Table8[[#This Row],[CustomerID]],Table15[[#All],[CustomerID]:[Company Name]],2,FALSE)</f>
        <v>INOVA Fair Oaks Hospital</v>
      </c>
      <c r="E7809" s="51">
        <v>45058</v>
      </c>
      <c r="F7809" s="50">
        <v>5</v>
      </c>
      <c r="G7809" s="50" t="str">
        <f>VLOOKUP(Table8[[#This Row],[ProductID]],Table12[[#All],[ProductID]:[ProductFullName]],3,FALSE)</f>
        <v>Product E</v>
      </c>
      <c r="H7809" s="50">
        <v>6</v>
      </c>
      <c r="I7809" s="52">
        <v>45058.701631944445</v>
      </c>
      <c r="J7809" s="50">
        <v>134</v>
      </c>
      <c r="K7809" s="51">
        <v>45058.970833333333</v>
      </c>
      <c r="L7809" s="53"/>
      <c r="M7809" s="54">
        <v>1</v>
      </c>
    </row>
    <row r="7810" spans="2:13" x14ac:dyDescent="0.3">
      <c r="B7810" s="49">
        <v>26653</v>
      </c>
      <c r="C7810" s="50">
        <v>101</v>
      </c>
      <c r="D7810" s="50" t="str">
        <f>VLOOKUP(Table8[[#This Row],[CustomerID]],Table15[[#All],[CustomerID]:[Company Name]],2,FALSE)</f>
        <v>Zed Objets</v>
      </c>
      <c r="E7810" s="51">
        <v>45058</v>
      </c>
      <c r="F7810" s="50">
        <v>1</v>
      </c>
      <c r="G7810" s="50" t="str">
        <f>VLOOKUP(Table8[[#This Row],[ProductID]],Table12[[#All],[ProductID]:[ProductFullName]],3,FALSE)</f>
        <v>Product A</v>
      </c>
      <c r="H7810" s="50">
        <v>5</v>
      </c>
      <c r="I7810" s="52">
        <v>45058.712604166663</v>
      </c>
      <c r="J7810" s="50">
        <v>114</v>
      </c>
      <c r="K7810" s="51">
        <v>45058.970833333333</v>
      </c>
      <c r="L7810" s="53"/>
      <c r="M7810" s="54">
        <v>1</v>
      </c>
    </row>
    <row r="7811" spans="2:13" x14ac:dyDescent="0.3">
      <c r="B7811" s="49">
        <v>26654</v>
      </c>
      <c r="C7811" s="50">
        <v>557</v>
      </c>
      <c r="D7811" s="50" t="str">
        <f>VLOOKUP(Table8[[#This Row],[CustomerID]],Table15[[#All],[CustomerID]:[Company Name]],2,FALSE)</f>
        <v>Hats &amp; That</v>
      </c>
      <c r="E7811" s="51">
        <v>45061</v>
      </c>
      <c r="F7811" s="50">
        <v>3</v>
      </c>
      <c r="G7811" s="50" t="str">
        <f>VLOOKUP(Table8[[#This Row],[ProductID]],Table12[[#All],[ProductID]:[ProductFullName]],3,FALSE)</f>
        <v>Product C</v>
      </c>
      <c r="H7811" s="50">
        <v>3</v>
      </c>
      <c r="I7811" s="52">
        <v>45061.333333333336</v>
      </c>
      <c r="J7811" s="50">
        <v>119</v>
      </c>
      <c r="K7811" s="51">
        <v>45061.960416666669</v>
      </c>
      <c r="L7811" s="53"/>
      <c r="M7811" s="54">
        <v>1</v>
      </c>
    </row>
    <row r="7812" spans="2:13" x14ac:dyDescent="0.3">
      <c r="B7812" s="49">
        <v>26655</v>
      </c>
      <c r="C7812" s="50">
        <v>241</v>
      </c>
      <c r="D7812" s="50" t="str">
        <f>VLOOKUP(Table8[[#This Row],[CustomerID]],Table15[[#All],[CustomerID]:[Company Name]],2,FALSE)</f>
        <v>Temtex Ind Usa</v>
      </c>
      <c r="E7812" s="51">
        <v>45061</v>
      </c>
      <c r="F7812" s="50">
        <v>6</v>
      </c>
      <c r="G7812" s="50" t="str">
        <f>VLOOKUP(Table8[[#This Row],[ProductID]],Table12[[#All],[ProductID]:[ProductFullName]],3,FALSE)</f>
        <v>Product F</v>
      </c>
      <c r="H7812" s="50">
        <v>2</v>
      </c>
      <c r="I7812" s="52">
        <v>45061.34920138889</v>
      </c>
      <c r="J7812" s="50">
        <v>133</v>
      </c>
      <c r="K7812" s="51">
        <v>45061.960416666669</v>
      </c>
      <c r="L7812" s="53"/>
      <c r="M7812" s="54">
        <v>1</v>
      </c>
    </row>
    <row r="7813" spans="2:13" x14ac:dyDescent="0.3">
      <c r="B7813" s="49">
        <v>26656</v>
      </c>
      <c r="C7813" s="50">
        <v>1179</v>
      </c>
      <c r="D7813" s="50" t="str">
        <f>VLOOKUP(Table8[[#This Row],[CustomerID]],Table15[[#All],[CustomerID]:[Company Name]],2,FALSE)</f>
        <v>LTD Commodities Ltd</v>
      </c>
      <c r="E7813" s="51">
        <v>45061</v>
      </c>
      <c r="F7813" s="50">
        <v>6</v>
      </c>
      <c r="G7813" s="50" t="str">
        <f>VLOOKUP(Table8[[#This Row],[ProductID]],Table12[[#All],[ProductID]:[ProductFullName]],3,FALSE)</f>
        <v>Product F</v>
      </c>
      <c r="H7813" s="50">
        <v>5</v>
      </c>
      <c r="I7813" s="52">
        <v>45061.360798611109</v>
      </c>
      <c r="J7813" s="50">
        <v>134</v>
      </c>
      <c r="K7813" s="51">
        <v>45061.960416666669</v>
      </c>
      <c r="L7813" s="53"/>
      <c r="M7813" s="54">
        <v>1</v>
      </c>
    </row>
    <row r="7814" spans="2:13" x14ac:dyDescent="0.3">
      <c r="B7814" s="49">
        <v>26657</v>
      </c>
      <c r="C7814" s="50">
        <v>283</v>
      </c>
      <c r="D7814" s="50" t="str">
        <f>VLOOKUP(Table8[[#This Row],[CustomerID]],Table15[[#All],[CustomerID]:[Company Name]],2,FALSE)</f>
        <v>Call-Dent Inc</v>
      </c>
      <c r="E7814" s="51">
        <v>45061</v>
      </c>
      <c r="F7814" s="50">
        <v>4</v>
      </c>
      <c r="G7814" s="50" t="str">
        <f>VLOOKUP(Table8[[#This Row],[ProductID]],Table12[[#All],[ProductID]:[ProductFullName]],3,FALSE)</f>
        <v>Product D</v>
      </c>
      <c r="H7814" s="50">
        <v>6</v>
      </c>
      <c r="I7814" s="52">
        <v>45061.369895833333</v>
      </c>
      <c r="J7814" s="50">
        <v>129</v>
      </c>
      <c r="K7814" s="51">
        <v>45061.960416666669</v>
      </c>
      <c r="L7814" s="53"/>
      <c r="M7814" s="54">
        <v>1</v>
      </c>
    </row>
    <row r="7815" spans="2:13" x14ac:dyDescent="0.3">
      <c r="B7815" s="49">
        <v>26658</v>
      </c>
      <c r="C7815" s="50">
        <v>837</v>
      </c>
      <c r="D7815" s="50" t="str">
        <f>VLOOKUP(Table8[[#This Row],[CustomerID]],Table15[[#All],[CustomerID]:[Company Name]],2,FALSE)</f>
        <v>Faire Tails</v>
      </c>
      <c r="E7815" s="51">
        <v>45061</v>
      </c>
      <c r="F7815" s="50">
        <v>1</v>
      </c>
      <c r="G7815" s="50" t="str">
        <f>VLOOKUP(Table8[[#This Row],[ProductID]],Table12[[#All],[ProductID]:[ProductFullName]],3,FALSE)</f>
        <v>Product A</v>
      </c>
      <c r="H7815" s="50">
        <v>7</v>
      </c>
      <c r="I7815" s="52">
        <v>45061.382951388892</v>
      </c>
      <c r="J7815" s="50">
        <v>114</v>
      </c>
      <c r="K7815" s="51">
        <v>45061.960416666669</v>
      </c>
      <c r="L7815" s="53"/>
      <c r="M7815" s="54">
        <v>1</v>
      </c>
    </row>
    <row r="7816" spans="2:13" x14ac:dyDescent="0.3">
      <c r="B7816" s="49">
        <v>26659</v>
      </c>
      <c r="C7816" s="50">
        <v>655</v>
      </c>
      <c r="D7816" s="50" t="str">
        <f>VLOOKUP(Table8[[#This Row],[CustomerID]],Table15[[#All],[CustomerID]:[Company Name]],2,FALSE)</f>
        <v>Deja Vu Gifts &amp; Decor</v>
      </c>
      <c r="E7816" s="51">
        <v>45061</v>
      </c>
      <c r="F7816" s="50">
        <v>4</v>
      </c>
      <c r="G7816" s="50" t="str">
        <f>VLOOKUP(Table8[[#This Row],[ProductID]],Table12[[#All],[ProductID]:[ProductFullName]],3,FALSE)</f>
        <v>Product D</v>
      </c>
      <c r="H7816" s="50">
        <v>3</v>
      </c>
      <c r="I7816" s="52">
        <v>45061.395231481481</v>
      </c>
      <c r="J7816" s="50">
        <v>116</v>
      </c>
      <c r="K7816" s="51">
        <v>45061.960416666669</v>
      </c>
      <c r="L7816" s="53"/>
      <c r="M7816" s="54">
        <v>1</v>
      </c>
    </row>
    <row r="7817" spans="2:13" x14ac:dyDescent="0.3">
      <c r="B7817" s="49">
        <v>26660</v>
      </c>
      <c r="C7817" s="50">
        <v>279</v>
      </c>
      <c r="D7817" s="50" t="str">
        <f>VLOOKUP(Table8[[#This Row],[CustomerID]],Table15[[#All],[CustomerID]:[Company Name]],2,FALSE)</f>
        <v>House of Cigars</v>
      </c>
      <c r="E7817" s="51">
        <v>45061</v>
      </c>
      <c r="F7817" s="50">
        <v>6</v>
      </c>
      <c r="G7817" s="50" t="str">
        <f>VLOOKUP(Table8[[#This Row],[ProductID]],Table12[[#All],[ProductID]:[ProductFullName]],3,FALSE)</f>
        <v>Product F</v>
      </c>
      <c r="H7817" s="50">
        <v>2</v>
      </c>
      <c r="I7817" s="52">
        <v>45061.408784722225</v>
      </c>
      <c r="J7817" s="50">
        <v>122</v>
      </c>
      <c r="K7817" s="51">
        <v>45061.960416666669</v>
      </c>
      <c r="L7817" s="53"/>
      <c r="M7817" s="54">
        <v>1</v>
      </c>
    </row>
    <row r="7818" spans="2:13" x14ac:dyDescent="0.3">
      <c r="B7818" s="49">
        <v>26661</v>
      </c>
      <c r="C7818" s="50">
        <v>274</v>
      </c>
      <c r="D7818" s="50" t="str">
        <f>VLOOKUP(Table8[[#This Row],[CustomerID]],Table15[[#All],[CustomerID]:[Company Name]],2,FALSE)</f>
        <v>Post In Village Hair Salon</v>
      </c>
      <c r="E7818" s="51">
        <v>45061</v>
      </c>
      <c r="F7818" s="50">
        <v>4</v>
      </c>
      <c r="G7818" s="50" t="str">
        <f>VLOOKUP(Table8[[#This Row],[ProductID]],Table12[[#All],[ProductID]:[ProductFullName]],3,FALSE)</f>
        <v>Product D</v>
      </c>
      <c r="H7818" s="50">
        <v>4</v>
      </c>
      <c r="I7818" s="52">
        <v>45061.422511574077</v>
      </c>
      <c r="J7818" s="50">
        <v>134</v>
      </c>
      <c r="K7818" s="51">
        <v>45061.960416666669</v>
      </c>
      <c r="L7818" s="53"/>
      <c r="M7818" s="54">
        <v>1</v>
      </c>
    </row>
    <row r="7819" spans="2:13" x14ac:dyDescent="0.3">
      <c r="B7819" s="49">
        <v>26662</v>
      </c>
      <c r="C7819" s="50">
        <v>280</v>
      </c>
      <c r="D7819" s="50" t="str">
        <f>VLOOKUP(Table8[[#This Row],[CustomerID]],Table15[[#All],[CustomerID]:[Company Name]],2,FALSE)</f>
        <v>Oakville Trafalgar Hospital</v>
      </c>
      <c r="E7819" s="51">
        <v>45061</v>
      </c>
      <c r="F7819" s="50">
        <v>2</v>
      </c>
      <c r="G7819" s="50" t="str">
        <f>VLOOKUP(Table8[[#This Row],[ProductID]],Table12[[#All],[ProductID]:[ProductFullName]],3,FALSE)</f>
        <v>Product B</v>
      </c>
      <c r="H7819" s="50">
        <v>7</v>
      </c>
      <c r="I7819" s="52">
        <v>45061.434247685189</v>
      </c>
      <c r="J7819" s="50">
        <v>116</v>
      </c>
      <c r="K7819" s="51">
        <v>45061.960416666669</v>
      </c>
      <c r="L7819" s="53"/>
      <c r="M7819" s="54">
        <v>1</v>
      </c>
    </row>
    <row r="7820" spans="2:13" x14ac:dyDescent="0.3">
      <c r="B7820" s="49">
        <v>26663</v>
      </c>
      <c r="C7820" s="50">
        <v>1240</v>
      </c>
      <c r="D7820" s="50" t="str">
        <f>VLOOKUP(Table8[[#This Row],[CustomerID]],Table15[[#All],[CustomerID]:[Company Name]],2,FALSE)</f>
        <v>Tags Prints</v>
      </c>
      <c r="E7820" s="51">
        <v>45061</v>
      </c>
      <c r="F7820" s="50">
        <v>4</v>
      </c>
      <c r="G7820" s="50" t="str">
        <f>VLOOKUP(Table8[[#This Row],[ProductID]],Table12[[#All],[ProductID]:[ProductFullName]],3,FALSE)</f>
        <v>Product D</v>
      </c>
      <c r="H7820" s="50">
        <v>7</v>
      </c>
      <c r="I7820" s="52">
        <v>45061.447187500002</v>
      </c>
      <c r="J7820" s="50">
        <v>126</v>
      </c>
      <c r="K7820" s="51">
        <v>45061.960416666669</v>
      </c>
      <c r="L7820" s="53"/>
      <c r="M7820" s="54">
        <v>1</v>
      </c>
    </row>
    <row r="7821" spans="2:13" x14ac:dyDescent="0.3">
      <c r="B7821" s="49">
        <v>26664</v>
      </c>
      <c r="C7821" s="50">
        <v>931</v>
      </c>
      <c r="D7821" s="50" t="str">
        <f>VLOOKUP(Table8[[#This Row],[CustomerID]],Table15[[#All],[CustomerID]:[Company Name]],2,FALSE)</f>
        <v>Unique Gift Boutique</v>
      </c>
      <c r="E7821" s="51">
        <v>45061</v>
      </c>
      <c r="F7821" s="50">
        <v>2</v>
      </c>
      <c r="G7821" s="50" t="str">
        <f>VLOOKUP(Table8[[#This Row],[ProductID]],Table12[[#All],[ProductID]:[ProductFullName]],3,FALSE)</f>
        <v>Product B</v>
      </c>
      <c r="H7821" s="50">
        <v>2</v>
      </c>
      <c r="I7821" s="52">
        <v>45061.459872685184</v>
      </c>
      <c r="J7821" s="50">
        <v>121</v>
      </c>
      <c r="K7821" s="51">
        <v>45061.960416666669</v>
      </c>
      <c r="L7821" s="53"/>
      <c r="M7821" s="54">
        <v>1</v>
      </c>
    </row>
    <row r="7822" spans="2:13" x14ac:dyDescent="0.3">
      <c r="B7822" s="49">
        <v>26665</v>
      </c>
      <c r="C7822" s="50">
        <v>1109</v>
      </c>
      <c r="D7822" s="50" t="str">
        <f>VLOOKUP(Table8[[#This Row],[CustomerID]],Table15[[#All],[CustomerID]:[Company Name]],2,FALSE)</f>
        <v>Improvements</v>
      </c>
      <c r="E7822" s="51">
        <v>45061</v>
      </c>
      <c r="F7822" s="50">
        <v>2</v>
      </c>
      <c r="G7822" s="50" t="str">
        <f>VLOOKUP(Table8[[#This Row],[ProductID]],Table12[[#All],[ProductID]:[ProductFullName]],3,FALSE)</f>
        <v>Product B</v>
      </c>
      <c r="H7822" s="50">
        <v>2</v>
      </c>
      <c r="I7822" s="52">
        <v>45061.473587962959</v>
      </c>
      <c r="J7822" s="50">
        <v>107</v>
      </c>
      <c r="K7822" s="51">
        <v>45061.960416666669</v>
      </c>
      <c r="L7822" s="53"/>
      <c r="M7822" s="54">
        <v>1</v>
      </c>
    </row>
    <row r="7823" spans="2:13" x14ac:dyDescent="0.3">
      <c r="B7823" s="49">
        <v>26666</v>
      </c>
      <c r="C7823" s="50">
        <v>938</v>
      </c>
      <c r="D7823" s="50" t="str">
        <f>VLOOKUP(Table8[[#This Row],[CustomerID]],Table15[[#All],[CustomerID]:[Company Name]],2,FALSE)</f>
        <v>Kittle Berger</v>
      </c>
      <c r="E7823" s="51">
        <v>45061</v>
      </c>
      <c r="F7823" s="50">
        <v>2</v>
      </c>
      <c r="G7823" s="50" t="str">
        <f>VLOOKUP(Table8[[#This Row],[ProductID]],Table12[[#All],[ProductID]:[ProductFullName]],3,FALSE)</f>
        <v>Product B</v>
      </c>
      <c r="H7823" s="50">
        <v>4</v>
      </c>
      <c r="I7823" s="52">
        <v>45061.486388888887</v>
      </c>
      <c r="J7823" s="50">
        <v>115</v>
      </c>
      <c r="K7823" s="51">
        <v>45061.960416666669</v>
      </c>
      <c r="L7823" s="53"/>
      <c r="M7823" s="54">
        <v>1</v>
      </c>
    </row>
    <row r="7824" spans="2:13" x14ac:dyDescent="0.3">
      <c r="B7824" s="49">
        <v>26667</v>
      </c>
      <c r="C7824" s="50">
        <v>617</v>
      </c>
      <c r="D7824" s="50" t="str">
        <f>VLOOKUP(Table8[[#This Row],[CustomerID]],Table15[[#All],[CustomerID]:[Company Name]],2,FALSE)</f>
        <v>B. J. Jewellery</v>
      </c>
      <c r="E7824" s="51">
        <v>45061</v>
      </c>
      <c r="F7824" s="50">
        <v>4</v>
      </c>
      <c r="G7824" s="50" t="str">
        <f>VLOOKUP(Table8[[#This Row],[ProductID]],Table12[[#All],[ProductID]:[ProductFullName]],3,FALSE)</f>
        <v>Product D</v>
      </c>
      <c r="H7824" s="50">
        <v>5</v>
      </c>
      <c r="I7824" s="52">
        <v>45061.496655092589</v>
      </c>
      <c r="J7824" s="50">
        <v>117</v>
      </c>
      <c r="K7824" s="51">
        <v>45061.960416666669</v>
      </c>
      <c r="L7824" s="53"/>
      <c r="M7824" s="54">
        <v>1</v>
      </c>
    </row>
    <row r="7825" spans="2:13" x14ac:dyDescent="0.3">
      <c r="B7825" s="49">
        <v>26668</v>
      </c>
      <c r="C7825" s="50">
        <v>1140</v>
      </c>
      <c r="D7825" s="50" t="str">
        <f>VLOOKUP(Table8[[#This Row],[CustomerID]],Table15[[#All],[CustomerID]:[Company Name]],2,FALSE)</f>
        <v>Ann's Hallmark</v>
      </c>
      <c r="E7825" s="51">
        <v>45061</v>
      </c>
      <c r="F7825" s="50">
        <v>6</v>
      </c>
      <c r="G7825" s="50" t="str">
        <f>VLOOKUP(Table8[[#This Row],[ProductID]],Table12[[#All],[ProductID]:[ProductFullName]],3,FALSE)</f>
        <v>Product F</v>
      </c>
      <c r="H7825" s="50">
        <v>2</v>
      </c>
      <c r="I7825" s="52">
        <v>45061.51085648148</v>
      </c>
      <c r="J7825" s="50">
        <v>111</v>
      </c>
      <c r="K7825" s="51">
        <v>45061.960416666669</v>
      </c>
      <c r="L7825" s="53"/>
      <c r="M7825" s="54">
        <v>1</v>
      </c>
    </row>
    <row r="7826" spans="2:13" x14ac:dyDescent="0.3">
      <c r="B7826" s="49">
        <v>26669</v>
      </c>
      <c r="C7826" s="50">
        <v>178</v>
      </c>
      <c r="D7826" s="50" t="str">
        <f>VLOOKUP(Table8[[#This Row],[CustomerID]],Table15[[#All],[CustomerID]:[Company Name]],2,FALSE)</f>
        <v>Credit Creek Country Club</v>
      </c>
      <c r="E7826" s="51">
        <v>45061</v>
      </c>
      <c r="F7826" s="50">
        <v>2</v>
      </c>
      <c r="G7826" s="50" t="str">
        <f>VLOOKUP(Table8[[#This Row],[ProductID]],Table12[[#All],[ProductID]:[ProductFullName]],3,FALSE)</f>
        <v>Product B</v>
      </c>
      <c r="H7826" s="50">
        <v>2</v>
      </c>
      <c r="I7826" s="52">
        <v>45061.521064814813</v>
      </c>
      <c r="J7826" s="50">
        <v>114</v>
      </c>
      <c r="K7826" s="51">
        <v>45061.960416666669</v>
      </c>
      <c r="L7826" s="53"/>
      <c r="M7826" s="54">
        <v>1</v>
      </c>
    </row>
    <row r="7827" spans="2:13" x14ac:dyDescent="0.3">
      <c r="B7827" s="49">
        <v>26670</v>
      </c>
      <c r="C7827" s="50">
        <v>991</v>
      </c>
      <c r="D7827" s="50" t="str">
        <f>VLOOKUP(Table8[[#This Row],[CustomerID]],Table15[[#All],[CustomerID]:[Company Name]],2,FALSE)</f>
        <v>First Street, Inc</v>
      </c>
      <c r="E7827" s="51">
        <v>45061</v>
      </c>
      <c r="F7827" s="50">
        <v>1</v>
      </c>
      <c r="G7827" s="50" t="str">
        <f>VLOOKUP(Table8[[#This Row],[ProductID]],Table12[[#All],[ProductID]:[ProductFullName]],3,FALSE)</f>
        <v>Product A</v>
      </c>
      <c r="H7827" s="50">
        <v>5</v>
      </c>
      <c r="I7827" s="52">
        <v>45061.537962962961</v>
      </c>
      <c r="J7827" s="50">
        <v>108</v>
      </c>
      <c r="K7827" s="51">
        <v>45061.960416666669</v>
      </c>
      <c r="L7827" s="53"/>
      <c r="M7827" s="54">
        <v>1</v>
      </c>
    </row>
    <row r="7828" spans="2:13" x14ac:dyDescent="0.3">
      <c r="B7828" s="49">
        <v>26671</v>
      </c>
      <c r="C7828" s="50">
        <v>573</v>
      </c>
      <c r="D7828" s="50" t="str">
        <f>VLOOKUP(Table8[[#This Row],[CustomerID]],Table15[[#All],[CustomerID]:[Company Name]],2,FALSE)</f>
        <v>Timber Wolf</v>
      </c>
      <c r="E7828" s="51">
        <v>45061</v>
      </c>
      <c r="F7828" s="50">
        <v>6</v>
      </c>
      <c r="G7828" s="50" t="str">
        <f>VLOOKUP(Table8[[#This Row],[ProductID]],Table12[[#All],[ProductID]:[ProductFullName]],3,FALSE)</f>
        <v>Product F</v>
      </c>
      <c r="H7828" s="50">
        <v>4</v>
      </c>
      <c r="I7828" s="52">
        <v>45061.552083333328</v>
      </c>
      <c r="J7828" s="50">
        <v>111</v>
      </c>
      <c r="K7828" s="51">
        <v>45061.960416666669</v>
      </c>
      <c r="L7828" s="53"/>
      <c r="M7828" s="54">
        <v>1</v>
      </c>
    </row>
    <row r="7829" spans="2:13" x14ac:dyDescent="0.3">
      <c r="B7829" s="49">
        <v>26672</v>
      </c>
      <c r="C7829" s="50">
        <v>669</v>
      </c>
      <c r="D7829" s="50" t="str">
        <f>VLOOKUP(Table8[[#This Row],[CustomerID]],Table15[[#All],[CustomerID]:[Company Name]],2,FALSE)</f>
        <v>Pharmasave - 221</v>
      </c>
      <c r="E7829" s="51">
        <v>45061</v>
      </c>
      <c r="F7829" s="50">
        <v>5</v>
      </c>
      <c r="G7829" s="50" t="str">
        <f>VLOOKUP(Table8[[#This Row],[ProductID]],Table12[[#All],[ProductID]:[ProductFullName]],3,FALSE)</f>
        <v>Product E</v>
      </c>
      <c r="H7829" s="50">
        <v>2</v>
      </c>
      <c r="I7829" s="52">
        <v>45061.564513888887</v>
      </c>
      <c r="J7829" s="50">
        <v>107</v>
      </c>
      <c r="K7829" s="51">
        <v>45061.960416666669</v>
      </c>
      <c r="L7829" s="53"/>
      <c r="M7829" s="54">
        <v>1</v>
      </c>
    </row>
    <row r="7830" spans="2:13" x14ac:dyDescent="0.3">
      <c r="B7830" s="49">
        <v>26673</v>
      </c>
      <c r="C7830" s="50">
        <v>850</v>
      </c>
      <c r="D7830" s="50" t="str">
        <f>VLOOKUP(Table8[[#This Row],[CustomerID]],Table15[[#All],[CustomerID]:[Company Name]],2,FALSE)</f>
        <v>Fabrique</v>
      </c>
      <c r="E7830" s="51">
        <v>45061</v>
      </c>
      <c r="F7830" s="50">
        <v>3</v>
      </c>
      <c r="G7830" s="50" t="str">
        <f>VLOOKUP(Table8[[#This Row],[ProductID]],Table12[[#All],[ProductID]:[ProductFullName]],3,FALSE)</f>
        <v>Product C</v>
      </c>
      <c r="H7830" s="50">
        <v>7</v>
      </c>
      <c r="I7830" s="52">
        <v>45061.575914351852</v>
      </c>
      <c r="J7830" s="50">
        <v>133</v>
      </c>
      <c r="K7830" s="51">
        <v>45061.960416666669</v>
      </c>
      <c r="L7830" s="53"/>
      <c r="M7830" s="54">
        <v>1</v>
      </c>
    </row>
    <row r="7831" spans="2:13" x14ac:dyDescent="0.3">
      <c r="B7831" s="49">
        <v>26674</v>
      </c>
      <c r="C7831" s="50">
        <v>377</v>
      </c>
      <c r="D7831" s="50" t="str">
        <f>VLOOKUP(Table8[[#This Row],[CustomerID]],Table15[[#All],[CustomerID]:[Company Name]],2,FALSE)</f>
        <v>Creative Baskets</v>
      </c>
      <c r="E7831" s="51">
        <v>45061</v>
      </c>
      <c r="F7831" s="50">
        <v>1</v>
      </c>
      <c r="G7831" s="50" t="str">
        <f>VLOOKUP(Table8[[#This Row],[ProductID]],Table12[[#All],[ProductID]:[ProductFullName]],3,FALSE)</f>
        <v>Product A</v>
      </c>
      <c r="H7831" s="50">
        <v>2</v>
      </c>
      <c r="I7831" s="52">
        <v>45061.589768518519</v>
      </c>
      <c r="J7831" s="50">
        <v>129</v>
      </c>
      <c r="K7831" s="51">
        <v>45061.960416666669</v>
      </c>
      <c r="L7831" s="53"/>
      <c r="M7831" s="54">
        <v>1</v>
      </c>
    </row>
    <row r="7832" spans="2:13" x14ac:dyDescent="0.3">
      <c r="B7832" s="49">
        <v>26675</v>
      </c>
      <c r="C7832" s="50">
        <v>430</v>
      </c>
      <c r="D7832" s="50" t="str">
        <f>VLOOKUP(Table8[[#This Row],[CustomerID]],Table15[[#All],[CustomerID]:[Company Name]],2,FALSE)</f>
        <v>Wind &amp; Willow</v>
      </c>
      <c r="E7832" s="51">
        <v>45061</v>
      </c>
      <c r="F7832" s="50">
        <v>1</v>
      </c>
      <c r="G7832" s="50" t="str">
        <f>VLOOKUP(Table8[[#This Row],[ProductID]],Table12[[#All],[ProductID]:[ProductFullName]],3,FALSE)</f>
        <v>Product A</v>
      </c>
      <c r="H7832" s="50">
        <v>4</v>
      </c>
      <c r="I7832" s="52">
        <v>45061.602025462962</v>
      </c>
      <c r="J7832" s="50">
        <v>107</v>
      </c>
      <c r="K7832" s="51">
        <v>45061.960416666669</v>
      </c>
      <c r="L7832" s="53"/>
      <c r="M7832" s="54">
        <v>1</v>
      </c>
    </row>
    <row r="7833" spans="2:13" x14ac:dyDescent="0.3">
      <c r="B7833" s="49">
        <v>26676</v>
      </c>
      <c r="C7833" s="50">
        <v>1042</v>
      </c>
      <c r="D7833" s="50" t="str">
        <f>VLOOKUP(Table8[[#This Row],[CustomerID]],Table15[[#All],[CustomerID]:[Company Name]],2,FALSE)</f>
        <v>Varona Enterprises Of Florida</v>
      </c>
      <c r="E7833" s="51">
        <v>45061</v>
      </c>
      <c r="F7833" s="50">
        <v>3</v>
      </c>
      <c r="G7833" s="50" t="str">
        <f>VLOOKUP(Table8[[#This Row],[ProductID]],Table12[[#All],[ProductID]:[ProductFullName]],3,FALSE)</f>
        <v>Product C</v>
      </c>
      <c r="H7833" s="50">
        <v>3</v>
      </c>
      <c r="I7833" s="52">
        <v>45061.618784722225</v>
      </c>
      <c r="J7833" s="50">
        <v>134</v>
      </c>
      <c r="K7833" s="51">
        <v>45061.960416666669</v>
      </c>
      <c r="L7833" s="53"/>
      <c r="M7833" s="54">
        <v>1</v>
      </c>
    </row>
    <row r="7834" spans="2:13" x14ac:dyDescent="0.3">
      <c r="B7834" s="49">
        <v>26677</v>
      </c>
      <c r="C7834" s="50">
        <v>1217</v>
      </c>
      <c r="D7834" s="50" t="str">
        <f>VLOOKUP(Table8[[#This Row],[CustomerID]],Table15[[#All],[CustomerID]:[Company Name]],2,FALSE)</f>
        <v>Dillard's Inc- Mabelvale AR</v>
      </c>
      <c r="E7834" s="51">
        <v>45061</v>
      </c>
      <c r="F7834" s="50">
        <v>5</v>
      </c>
      <c r="G7834" s="50" t="str">
        <f>VLOOKUP(Table8[[#This Row],[ProductID]],Table12[[#All],[ProductID]:[ProductFullName]],3,FALSE)</f>
        <v>Product E</v>
      </c>
      <c r="H7834" s="50">
        <v>4</v>
      </c>
      <c r="I7834" s="52">
        <v>45061.633726851855</v>
      </c>
      <c r="J7834" s="50">
        <v>122</v>
      </c>
      <c r="K7834" s="51">
        <v>45061.960416666669</v>
      </c>
      <c r="L7834" s="53"/>
      <c r="M7834" s="54">
        <v>1</v>
      </c>
    </row>
    <row r="7835" spans="2:13" x14ac:dyDescent="0.3">
      <c r="B7835" s="49">
        <v>26678</v>
      </c>
      <c r="C7835" s="50">
        <v>797</v>
      </c>
      <c r="D7835" s="50" t="str">
        <f>VLOOKUP(Table8[[#This Row],[CustomerID]],Table15[[#All],[CustomerID]:[Company Name]],2,FALSE)</f>
        <v>Suzanne's Hallmark - South Burlington</v>
      </c>
      <c r="E7835" s="51">
        <v>45061</v>
      </c>
      <c r="F7835" s="50">
        <v>2</v>
      </c>
      <c r="G7835" s="50" t="str">
        <f>VLOOKUP(Table8[[#This Row],[ProductID]],Table12[[#All],[ProductID]:[ProductFullName]],3,FALSE)</f>
        <v>Product B</v>
      </c>
      <c r="H7835" s="50">
        <v>7</v>
      </c>
      <c r="I7835" s="52">
        <v>45061.645914351851</v>
      </c>
      <c r="J7835" s="50">
        <v>132</v>
      </c>
      <c r="K7835" s="51">
        <v>45061.960416666669</v>
      </c>
      <c r="L7835" s="53"/>
      <c r="M7835" s="54">
        <v>1</v>
      </c>
    </row>
    <row r="7836" spans="2:13" x14ac:dyDescent="0.3">
      <c r="B7836" s="49">
        <v>26679</v>
      </c>
      <c r="C7836" s="50">
        <v>1272</v>
      </c>
      <c r="D7836" s="50" t="str">
        <f>VLOOKUP(Table8[[#This Row],[CustomerID]],Table15[[#All],[CustomerID]:[Company Name]],2,FALSE)</f>
        <v>Holy Cross Hospital</v>
      </c>
      <c r="E7836" s="51">
        <v>45061</v>
      </c>
      <c r="F7836" s="50">
        <v>5</v>
      </c>
      <c r="G7836" s="50" t="str">
        <f>VLOOKUP(Table8[[#This Row],[ProductID]],Table12[[#All],[ProductID]:[ProductFullName]],3,FALSE)</f>
        <v>Product E</v>
      </c>
      <c r="H7836" s="50">
        <v>3</v>
      </c>
      <c r="I7836" s="52">
        <v>45061.660960648151</v>
      </c>
      <c r="J7836" s="50">
        <v>112</v>
      </c>
      <c r="K7836" s="51">
        <v>45061.960416666669</v>
      </c>
      <c r="L7836" s="53"/>
      <c r="M7836" s="54">
        <v>1</v>
      </c>
    </row>
    <row r="7837" spans="2:13" x14ac:dyDescent="0.3">
      <c r="B7837" s="49">
        <v>26680</v>
      </c>
      <c r="C7837" s="50">
        <v>1318</v>
      </c>
      <c r="D7837" s="50" t="str">
        <f>VLOOKUP(Table8[[#This Row],[CustomerID]],Table15[[#All],[CustomerID]:[Company Name]],2,FALSE)</f>
        <v>Perry's Parcel And Gift</v>
      </c>
      <c r="E7837" s="51">
        <v>45061</v>
      </c>
      <c r="F7837" s="50">
        <v>5</v>
      </c>
      <c r="G7837" s="50" t="str">
        <f>VLOOKUP(Table8[[#This Row],[ProductID]],Table12[[#All],[ProductID]:[ProductFullName]],3,FALSE)</f>
        <v>Product E</v>
      </c>
      <c r="H7837" s="50">
        <v>4</v>
      </c>
      <c r="I7837" s="52">
        <v>45061.673483796301</v>
      </c>
      <c r="J7837" s="50">
        <v>132</v>
      </c>
      <c r="K7837" s="51">
        <v>45061.960416666669</v>
      </c>
      <c r="L7837" s="53"/>
      <c r="M7837" s="54">
        <v>1</v>
      </c>
    </row>
    <row r="7838" spans="2:13" x14ac:dyDescent="0.3">
      <c r="B7838" s="49">
        <v>26681</v>
      </c>
      <c r="C7838" s="50">
        <v>1132</v>
      </c>
      <c r="D7838" s="50" t="str">
        <f>VLOOKUP(Table8[[#This Row],[CustomerID]],Table15[[#All],[CustomerID]:[Company Name]],2,FALSE)</f>
        <v>Glass Apple Gift shop</v>
      </c>
      <c r="E7838" s="51">
        <v>45061</v>
      </c>
      <c r="F7838" s="50">
        <v>4</v>
      </c>
      <c r="G7838" s="50" t="str">
        <f>VLOOKUP(Table8[[#This Row],[ProductID]],Table12[[#All],[ProductID]:[ProductFullName]],3,FALSE)</f>
        <v>Product D</v>
      </c>
      <c r="H7838" s="50">
        <v>5</v>
      </c>
      <c r="I7838" s="52">
        <v>45061.690625000003</v>
      </c>
      <c r="J7838" s="50">
        <v>108</v>
      </c>
      <c r="K7838" s="51">
        <v>45061.960416666669</v>
      </c>
      <c r="L7838" s="53"/>
      <c r="M7838" s="54">
        <v>1</v>
      </c>
    </row>
    <row r="7839" spans="2:13" x14ac:dyDescent="0.3">
      <c r="B7839" s="49">
        <v>26682</v>
      </c>
      <c r="C7839" s="50">
        <v>78</v>
      </c>
      <c r="D7839" s="50" t="str">
        <f>VLOOKUP(Table8[[#This Row],[CustomerID]],Table15[[#All],[CustomerID]:[Company Name]],2,FALSE)</f>
        <v>Corrington &amp; Co c/o Sheraton hotel</v>
      </c>
      <c r="E7839" s="51">
        <v>45061</v>
      </c>
      <c r="F7839" s="50">
        <v>4</v>
      </c>
      <c r="G7839" s="50" t="str">
        <f>VLOOKUP(Table8[[#This Row],[ProductID]],Table12[[#All],[ProductID]:[ProductFullName]],3,FALSE)</f>
        <v>Product D</v>
      </c>
      <c r="H7839" s="50">
        <v>7</v>
      </c>
      <c r="I7839" s="52">
        <v>45061.70721064815</v>
      </c>
      <c r="J7839" s="50">
        <v>105</v>
      </c>
      <c r="K7839" s="51">
        <v>45061.960416666669</v>
      </c>
      <c r="L7839" s="53"/>
      <c r="M7839" s="54">
        <v>1</v>
      </c>
    </row>
    <row r="7840" spans="2:13" x14ac:dyDescent="0.3">
      <c r="B7840" s="49">
        <v>26683</v>
      </c>
      <c r="C7840" s="50">
        <v>311</v>
      </c>
      <c r="D7840" s="50" t="str">
        <f>VLOOKUP(Table8[[#This Row],[CustomerID]],Table15[[#All],[CustomerID]:[Company Name]],2,FALSE)</f>
        <v>Dollaricious</v>
      </c>
      <c r="E7840" s="51">
        <v>45061</v>
      </c>
      <c r="F7840" s="50">
        <v>5</v>
      </c>
      <c r="G7840" s="50" t="str">
        <f>VLOOKUP(Table8[[#This Row],[ProductID]],Table12[[#All],[ProductID]:[ProductFullName]],3,FALSE)</f>
        <v>Product E</v>
      </c>
      <c r="H7840" s="50">
        <v>3</v>
      </c>
      <c r="I7840" s="52">
        <v>45061.718414351853</v>
      </c>
      <c r="J7840" s="50">
        <v>110</v>
      </c>
      <c r="K7840" s="51">
        <v>45061.960416666669</v>
      </c>
      <c r="L7840" s="53"/>
      <c r="M7840" s="54">
        <v>1</v>
      </c>
    </row>
    <row r="7841" spans="2:13" x14ac:dyDescent="0.3">
      <c r="B7841" s="49">
        <v>26684</v>
      </c>
      <c r="C7841" s="50">
        <v>909</v>
      </c>
      <c r="D7841" s="50" t="str">
        <f>VLOOKUP(Table8[[#This Row],[CustomerID]],Table15[[#All],[CustomerID]:[Company Name]],2,FALSE)</f>
        <v>Huntington Hospital Auxillary</v>
      </c>
      <c r="E7841" s="51">
        <v>45061</v>
      </c>
      <c r="F7841" s="50">
        <v>1</v>
      </c>
      <c r="G7841" s="50" t="str">
        <f>VLOOKUP(Table8[[#This Row],[ProductID]],Table12[[#All],[ProductID]:[ProductFullName]],3,FALSE)</f>
        <v>Product A</v>
      </c>
      <c r="H7841" s="50">
        <v>7</v>
      </c>
      <c r="I7841" s="52">
        <v>45061.730613425927</v>
      </c>
      <c r="J7841" s="50">
        <v>111</v>
      </c>
      <c r="K7841" s="51">
        <v>45061.960416666669</v>
      </c>
      <c r="L7841" s="53"/>
      <c r="M7841" s="54">
        <v>1</v>
      </c>
    </row>
    <row r="7842" spans="2:13" x14ac:dyDescent="0.3">
      <c r="B7842" s="49">
        <v>26685</v>
      </c>
      <c r="C7842" s="50">
        <v>799</v>
      </c>
      <c r="D7842" s="50" t="str">
        <f>VLOOKUP(Table8[[#This Row],[CustomerID]],Table15[[#All],[CustomerID]:[Company Name]],2,FALSE)</f>
        <v>Halina's Hallmark Shop</v>
      </c>
      <c r="E7842" s="51">
        <v>45061</v>
      </c>
      <c r="F7842" s="50">
        <v>4</v>
      </c>
      <c r="G7842" s="50" t="str">
        <f>VLOOKUP(Table8[[#This Row],[ProductID]],Table12[[#All],[ProductID]:[ProductFullName]],3,FALSE)</f>
        <v>Product D</v>
      </c>
      <c r="H7842" s="50">
        <v>7</v>
      </c>
      <c r="I7842" s="52">
        <v>45061.745844907411</v>
      </c>
      <c r="J7842" s="50">
        <v>124</v>
      </c>
      <c r="K7842" s="51">
        <v>45061.960416666669</v>
      </c>
      <c r="L7842" s="53"/>
      <c r="M7842" s="54">
        <v>1</v>
      </c>
    </row>
    <row r="7843" spans="2:13" x14ac:dyDescent="0.3">
      <c r="B7843" s="49">
        <v>26686</v>
      </c>
      <c r="C7843" s="50">
        <v>1358</v>
      </c>
      <c r="D7843" s="50" t="str">
        <f>VLOOKUP(Table8[[#This Row],[CustomerID]],Table15[[#All],[CustomerID]:[Company Name]],2,FALSE)</f>
        <v>Chinook Winds Casino</v>
      </c>
      <c r="E7843" s="51">
        <v>45062</v>
      </c>
      <c r="F7843" s="50">
        <v>1</v>
      </c>
      <c r="G7843" s="50" t="str">
        <f>VLOOKUP(Table8[[#This Row],[ProductID]],Table12[[#All],[ProductID]:[ProductFullName]],3,FALSE)</f>
        <v>Product A</v>
      </c>
      <c r="H7843" s="50">
        <v>2</v>
      </c>
      <c r="I7843" s="52">
        <v>45062.333333333336</v>
      </c>
      <c r="J7843" s="50">
        <v>106</v>
      </c>
      <c r="K7843" s="51">
        <v>45062.966666666667</v>
      </c>
      <c r="L7843" s="53"/>
      <c r="M7843" s="54">
        <v>1</v>
      </c>
    </row>
    <row r="7844" spans="2:13" x14ac:dyDescent="0.3">
      <c r="B7844" s="49">
        <v>26687</v>
      </c>
      <c r="C7844" s="50">
        <v>1261</v>
      </c>
      <c r="D7844" s="50" t="str">
        <f>VLOOKUP(Table8[[#This Row],[CustomerID]],Table15[[#All],[CustomerID]:[Company Name]],2,FALSE)</f>
        <v>Yuma Regional Medical Center Gift Shop</v>
      </c>
      <c r="E7844" s="51">
        <v>45062</v>
      </c>
      <c r="F7844" s="50">
        <v>5</v>
      </c>
      <c r="G7844" s="50" t="str">
        <f>VLOOKUP(Table8[[#This Row],[ProductID]],Table12[[#All],[ProductID]:[ProductFullName]],3,FALSE)</f>
        <v>Product E</v>
      </c>
      <c r="H7844" s="50">
        <v>2</v>
      </c>
      <c r="I7844" s="52">
        <v>45062.346990740742</v>
      </c>
      <c r="J7844" s="50">
        <v>133</v>
      </c>
      <c r="K7844" s="51">
        <v>45062.966666666667</v>
      </c>
      <c r="L7844" s="53"/>
      <c r="M7844" s="54">
        <v>1</v>
      </c>
    </row>
    <row r="7845" spans="2:13" x14ac:dyDescent="0.3">
      <c r="B7845" s="49">
        <v>26688</v>
      </c>
      <c r="C7845" s="50">
        <v>823</v>
      </c>
      <c r="D7845" s="50" t="str">
        <f>VLOOKUP(Table8[[#This Row],[CustomerID]],Table15[[#All],[CustomerID]:[Company Name]],2,FALSE)</f>
        <v>Danbury Hospital</v>
      </c>
      <c r="E7845" s="51">
        <v>45062</v>
      </c>
      <c r="F7845" s="50">
        <v>4</v>
      </c>
      <c r="G7845" s="50" t="str">
        <f>VLOOKUP(Table8[[#This Row],[ProductID]],Table12[[#All],[ProductID]:[ProductFullName]],3,FALSE)</f>
        <v>Product D</v>
      </c>
      <c r="H7845" s="50">
        <v>6</v>
      </c>
      <c r="I7845" s="52">
        <v>45062.355937500004</v>
      </c>
      <c r="J7845" s="50">
        <v>105</v>
      </c>
      <c r="K7845" s="51">
        <v>45062.966666666667</v>
      </c>
      <c r="L7845" s="53"/>
      <c r="M7845" s="54">
        <v>1</v>
      </c>
    </row>
    <row r="7846" spans="2:13" x14ac:dyDescent="0.3">
      <c r="B7846" s="49">
        <v>26689</v>
      </c>
      <c r="C7846" s="50">
        <v>240</v>
      </c>
      <c r="D7846" s="50" t="str">
        <f>VLOOKUP(Table8[[#This Row],[CustomerID]],Table15[[#All],[CustomerID]:[Company Name]],2,FALSE)</f>
        <v>Temtex - Samples</v>
      </c>
      <c r="E7846" s="51">
        <v>45062</v>
      </c>
      <c r="F7846" s="50">
        <v>5</v>
      </c>
      <c r="G7846" s="50" t="str">
        <f>VLOOKUP(Table8[[#This Row],[ProductID]],Table12[[#All],[ProductID]:[ProductFullName]],3,FALSE)</f>
        <v>Product E</v>
      </c>
      <c r="H7846" s="50">
        <v>5</v>
      </c>
      <c r="I7846" s="52">
        <v>45062.3678587963</v>
      </c>
      <c r="J7846" s="50">
        <v>133</v>
      </c>
      <c r="K7846" s="51">
        <v>45062.966666666667</v>
      </c>
      <c r="L7846" s="53"/>
      <c r="M7846" s="54">
        <v>1</v>
      </c>
    </row>
    <row r="7847" spans="2:13" x14ac:dyDescent="0.3">
      <c r="B7847" s="49">
        <v>26690</v>
      </c>
      <c r="C7847" s="50">
        <v>337</v>
      </c>
      <c r="D7847" s="50" t="str">
        <f>VLOOKUP(Table8[[#This Row],[CustomerID]],Table15[[#All],[CustomerID]:[Company Name]],2,FALSE)</f>
        <v>Party Packagers</v>
      </c>
      <c r="E7847" s="51">
        <v>45062</v>
      </c>
      <c r="F7847" s="50">
        <v>3</v>
      </c>
      <c r="G7847" s="50" t="str">
        <f>VLOOKUP(Table8[[#This Row],[ProductID]],Table12[[#All],[ProductID]:[ProductFullName]],3,FALSE)</f>
        <v>Product C</v>
      </c>
      <c r="H7847" s="50">
        <v>2</v>
      </c>
      <c r="I7847" s="52">
        <v>45062.377152777779</v>
      </c>
      <c r="J7847" s="50">
        <v>113</v>
      </c>
      <c r="K7847" s="51">
        <v>45062.966666666667</v>
      </c>
      <c r="L7847" s="53"/>
      <c r="M7847" s="54">
        <v>1</v>
      </c>
    </row>
    <row r="7848" spans="2:13" x14ac:dyDescent="0.3">
      <c r="B7848" s="49">
        <v>26691</v>
      </c>
      <c r="C7848" s="50">
        <v>742</v>
      </c>
      <c r="D7848" s="50" t="str">
        <f>VLOOKUP(Table8[[#This Row],[CustomerID]],Table15[[#All],[CustomerID]:[Company Name]],2,FALSE)</f>
        <v>Finishing Touches</v>
      </c>
      <c r="E7848" s="51">
        <v>45062</v>
      </c>
      <c r="F7848" s="50">
        <v>6</v>
      </c>
      <c r="G7848" s="50" t="str">
        <f>VLOOKUP(Table8[[#This Row],[ProductID]],Table12[[#All],[ProductID]:[ProductFullName]],3,FALSE)</f>
        <v>Product F</v>
      </c>
      <c r="H7848" s="50">
        <v>6</v>
      </c>
      <c r="I7848" s="52">
        <v>45062.38726851852</v>
      </c>
      <c r="J7848" s="50">
        <v>123</v>
      </c>
      <c r="K7848" s="51">
        <v>45062.966666666667</v>
      </c>
      <c r="L7848" s="53"/>
      <c r="M7848" s="54">
        <v>1</v>
      </c>
    </row>
    <row r="7849" spans="2:13" x14ac:dyDescent="0.3">
      <c r="B7849" s="49">
        <v>26692</v>
      </c>
      <c r="C7849" s="50">
        <v>1226</v>
      </c>
      <c r="D7849" s="50" t="str">
        <f>VLOOKUP(Table8[[#This Row],[CustomerID]],Table15[[#All],[CustomerID]:[Company Name]],2,FALSE)</f>
        <v>Pooh's Place</v>
      </c>
      <c r="E7849" s="51">
        <v>45062</v>
      </c>
      <c r="F7849" s="50">
        <v>6</v>
      </c>
      <c r="G7849" s="50" t="str">
        <f>VLOOKUP(Table8[[#This Row],[ProductID]],Table12[[#All],[ProductID]:[ProductFullName]],3,FALSE)</f>
        <v>Product F</v>
      </c>
      <c r="H7849" s="50">
        <v>5</v>
      </c>
      <c r="I7849" s="52">
        <v>45062.402662037035</v>
      </c>
      <c r="J7849" s="50">
        <v>128</v>
      </c>
      <c r="K7849" s="51">
        <v>45062.966666666667</v>
      </c>
      <c r="L7849" s="53"/>
      <c r="M7849" s="54">
        <v>1</v>
      </c>
    </row>
    <row r="7850" spans="2:13" x14ac:dyDescent="0.3">
      <c r="B7850" s="49">
        <v>26693</v>
      </c>
      <c r="C7850" s="50">
        <v>587</v>
      </c>
      <c r="D7850" s="50" t="str">
        <f>VLOOKUP(Table8[[#This Row],[CustomerID]],Table15[[#All],[CustomerID]:[Company Name]],2,FALSE)</f>
        <v>Stubbs Pharmacy</v>
      </c>
      <c r="E7850" s="51">
        <v>45062</v>
      </c>
      <c r="F7850" s="50">
        <v>3</v>
      </c>
      <c r="G7850" s="50" t="str">
        <f>VLOOKUP(Table8[[#This Row],[ProductID]],Table12[[#All],[ProductID]:[ProductFullName]],3,FALSE)</f>
        <v>Product C</v>
      </c>
      <c r="H7850" s="50">
        <v>6</v>
      </c>
      <c r="I7850" s="52">
        <v>45062.418321759258</v>
      </c>
      <c r="J7850" s="50">
        <v>114</v>
      </c>
      <c r="K7850" s="51">
        <v>45062.966666666667</v>
      </c>
      <c r="L7850" s="53"/>
      <c r="M7850" s="54">
        <v>1</v>
      </c>
    </row>
    <row r="7851" spans="2:13" x14ac:dyDescent="0.3">
      <c r="B7851" s="49">
        <v>26694</v>
      </c>
      <c r="C7851" s="50">
        <v>94</v>
      </c>
      <c r="D7851" s="50" t="str">
        <f>VLOOKUP(Table8[[#This Row],[CustomerID]],Table15[[#All],[CustomerID]:[Company Name]],2,FALSE)</f>
        <v>Autour Du Pot</v>
      </c>
      <c r="E7851" s="51">
        <v>45062</v>
      </c>
      <c r="F7851" s="50">
        <v>1</v>
      </c>
      <c r="G7851" s="50" t="str">
        <f>VLOOKUP(Table8[[#This Row],[ProductID]],Table12[[#All],[ProductID]:[ProductFullName]],3,FALSE)</f>
        <v>Product A</v>
      </c>
      <c r="H7851" s="50">
        <v>5</v>
      </c>
      <c r="I7851" s="52">
        <v>45062.434386574074</v>
      </c>
      <c r="J7851" s="50">
        <v>113</v>
      </c>
      <c r="K7851" s="51">
        <v>45062.966666666667</v>
      </c>
      <c r="L7851" s="53"/>
      <c r="M7851" s="54">
        <v>1</v>
      </c>
    </row>
    <row r="7852" spans="2:13" x14ac:dyDescent="0.3">
      <c r="B7852" s="49">
        <v>26695</v>
      </c>
      <c r="C7852" s="50">
        <v>260</v>
      </c>
      <c r="D7852" s="50" t="str">
        <f>VLOOKUP(Table8[[#This Row],[CustomerID]],Table15[[#All],[CustomerID]:[Company Name]],2,FALSE)</f>
        <v>Wowy Zowy Company</v>
      </c>
      <c r="E7852" s="51">
        <v>45062</v>
      </c>
      <c r="F7852" s="50">
        <v>6</v>
      </c>
      <c r="G7852" s="50" t="str">
        <f>VLOOKUP(Table8[[#This Row],[ProductID]],Table12[[#All],[ProductID]:[ProductFullName]],3,FALSE)</f>
        <v>Product F</v>
      </c>
      <c r="H7852" s="50">
        <v>4</v>
      </c>
      <c r="I7852" s="52">
        <v>45062.450497685182</v>
      </c>
      <c r="J7852" s="50">
        <v>112</v>
      </c>
      <c r="K7852" s="51">
        <v>45062.966666666667</v>
      </c>
      <c r="L7852" s="53"/>
      <c r="M7852" s="54">
        <v>1</v>
      </c>
    </row>
    <row r="7853" spans="2:13" x14ac:dyDescent="0.3">
      <c r="B7853" s="49">
        <v>26696</v>
      </c>
      <c r="C7853" s="50">
        <v>774</v>
      </c>
      <c r="D7853" s="50" t="str">
        <f>VLOOKUP(Table8[[#This Row],[CustomerID]],Table15[[#All],[CustomerID]:[Company Name]],2,FALSE)</f>
        <v>Pleasant Surprise / Wicker Designs Ltd.</v>
      </c>
      <c r="E7853" s="51">
        <v>45062</v>
      </c>
      <c r="F7853" s="50">
        <v>1</v>
      </c>
      <c r="G7853" s="50" t="str">
        <f>VLOOKUP(Table8[[#This Row],[ProductID]],Table12[[#All],[ProductID]:[ProductFullName]],3,FALSE)</f>
        <v>Product A</v>
      </c>
      <c r="H7853" s="50">
        <v>4</v>
      </c>
      <c r="I7853" s="52">
        <v>45062.461238425924</v>
      </c>
      <c r="J7853" s="50">
        <v>124</v>
      </c>
      <c r="K7853" s="51">
        <v>45062.966666666667</v>
      </c>
      <c r="L7853" s="53"/>
      <c r="M7853" s="54">
        <v>1</v>
      </c>
    </row>
    <row r="7854" spans="2:13" x14ac:dyDescent="0.3">
      <c r="B7854" s="49">
        <v>26697</v>
      </c>
      <c r="C7854" s="50">
        <v>789</v>
      </c>
      <c r="D7854" s="50" t="str">
        <f>VLOOKUP(Table8[[#This Row],[CustomerID]],Table15[[#All],[CustomerID]:[Company Name]],2,FALSE)</f>
        <v>Four the fun of it</v>
      </c>
      <c r="E7854" s="51">
        <v>45062</v>
      </c>
      <c r="F7854" s="50">
        <v>4</v>
      </c>
      <c r="G7854" s="50" t="str">
        <f>VLOOKUP(Table8[[#This Row],[ProductID]],Table12[[#All],[ProductID]:[ProductFullName]],3,FALSE)</f>
        <v>Product D</v>
      </c>
      <c r="H7854" s="50">
        <v>4</v>
      </c>
      <c r="I7854" s="52">
        <v>45062.47693287037</v>
      </c>
      <c r="J7854" s="50">
        <v>110</v>
      </c>
      <c r="K7854" s="51">
        <v>45062.966666666667</v>
      </c>
      <c r="L7854" s="53"/>
      <c r="M7854" s="54">
        <v>1</v>
      </c>
    </row>
    <row r="7855" spans="2:13" x14ac:dyDescent="0.3">
      <c r="B7855" s="49">
        <v>26698</v>
      </c>
      <c r="C7855" s="50">
        <v>965</v>
      </c>
      <c r="D7855" s="50" t="str">
        <f>VLOOKUP(Table8[[#This Row],[CustomerID]],Table15[[#All],[CustomerID]:[Company Name]],2,FALSE)</f>
        <v>Dsitinctive Gifts</v>
      </c>
      <c r="E7855" s="51">
        <v>45062</v>
      </c>
      <c r="F7855" s="50">
        <v>3</v>
      </c>
      <c r="G7855" s="50" t="str">
        <f>VLOOKUP(Table8[[#This Row],[ProductID]],Table12[[#All],[ProductID]:[ProductFullName]],3,FALSE)</f>
        <v>Product C</v>
      </c>
      <c r="H7855" s="50">
        <v>6</v>
      </c>
      <c r="I7855" s="52">
        <v>45062.492858796293</v>
      </c>
      <c r="J7855" s="50">
        <v>122</v>
      </c>
      <c r="K7855" s="51">
        <v>45062.966666666667</v>
      </c>
      <c r="L7855" s="53"/>
      <c r="M7855" s="54">
        <v>1</v>
      </c>
    </row>
    <row r="7856" spans="2:13" x14ac:dyDescent="0.3">
      <c r="B7856" s="49">
        <v>26699</v>
      </c>
      <c r="C7856" s="50">
        <v>239</v>
      </c>
      <c r="D7856" s="50" t="str">
        <f>VLOOKUP(Table8[[#This Row],[CustomerID]],Table15[[#All],[CustomerID]:[Company Name]],2,FALSE)</f>
        <v>Mister Keys Ltd</v>
      </c>
      <c r="E7856" s="51">
        <v>45062</v>
      </c>
      <c r="F7856" s="50">
        <v>1</v>
      </c>
      <c r="G7856" s="50" t="str">
        <f>VLOOKUP(Table8[[#This Row],[ProductID]],Table12[[#All],[ProductID]:[ProductFullName]],3,FALSE)</f>
        <v>Product A</v>
      </c>
      <c r="H7856" s="50">
        <v>5</v>
      </c>
      <c r="I7856" s="52">
        <v>45062.503402777773</v>
      </c>
      <c r="J7856" s="50">
        <v>127</v>
      </c>
      <c r="K7856" s="51">
        <v>45062.966666666667</v>
      </c>
      <c r="L7856" s="53"/>
      <c r="M7856" s="54">
        <v>1</v>
      </c>
    </row>
    <row r="7857" spans="2:13" x14ac:dyDescent="0.3">
      <c r="B7857" s="49">
        <v>26700</v>
      </c>
      <c r="C7857" s="50">
        <v>1383</v>
      </c>
      <c r="D7857" s="50" t="str">
        <f>VLOOKUP(Table8[[#This Row],[CustomerID]],Table15[[#All],[CustomerID]:[Company Name]],2,FALSE)</f>
        <v>Gifts in General</v>
      </c>
      <c r="E7857" s="51">
        <v>45062</v>
      </c>
      <c r="F7857" s="50">
        <v>1</v>
      </c>
      <c r="G7857" s="50" t="str">
        <f>VLOOKUP(Table8[[#This Row],[ProductID]],Table12[[#All],[ProductID]:[ProductFullName]],3,FALSE)</f>
        <v>Product A</v>
      </c>
      <c r="H7857" s="50">
        <v>7</v>
      </c>
      <c r="I7857" s="52">
        <v>45062.513472222214</v>
      </c>
      <c r="J7857" s="50">
        <v>131</v>
      </c>
      <c r="K7857" s="51">
        <v>45062.966666666667</v>
      </c>
      <c r="L7857" s="53"/>
      <c r="M7857" s="54">
        <v>1</v>
      </c>
    </row>
    <row r="7858" spans="2:13" x14ac:dyDescent="0.3">
      <c r="B7858" s="49">
        <v>26701</v>
      </c>
      <c r="C7858" s="50">
        <v>33</v>
      </c>
      <c r="D7858" s="50" t="str">
        <f>VLOOKUP(Table8[[#This Row],[CustomerID]],Table15[[#All],[CustomerID]:[Company Name]],2,FALSE)</f>
        <v>Primrose Lane Gift</v>
      </c>
      <c r="E7858" s="51">
        <v>45062</v>
      </c>
      <c r="F7858" s="50">
        <v>6</v>
      </c>
      <c r="G7858" s="50" t="str">
        <f>VLOOKUP(Table8[[#This Row],[ProductID]],Table12[[#All],[ProductID]:[ProductFullName]],3,FALSE)</f>
        <v>Product F</v>
      </c>
      <c r="H7858" s="50">
        <v>6</v>
      </c>
      <c r="I7858" s="52">
        <v>45062.52848379629</v>
      </c>
      <c r="J7858" s="50">
        <v>107</v>
      </c>
      <c r="K7858" s="51">
        <v>45062.966666666667</v>
      </c>
      <c r="L7858" s="53"/>
      <c r="M7858" s="54">
        <v>1</v>
      </c>
    </row>
    <row r="7859" spans="2:13" x14ac:dyDescent="0.3">
      <c r="B7859" s="49">
        <v>26702</v>
      </c>
      <c r="C7859" s="50">
        <v>823</v>
      </c>
      <c r="D7859" s="50" t="str">
        <f>VLOOKUP(Table8[[#This Row],[CustomerID]],Table15[[#All],[CustomerID]:[Company Name]],2,FALSE)</f>
        <v>Danbury Hospital</v>
      </c>
      <c r="E7859" s="51">
        <v>45062</v>
      </c>
      <c r="F7859" s="50">
        <v>1</v>
      </c>
      <c r="G7859" s="50" t="str">
        <f>VLOOKUP(Table8[[#This Row],[ProductID]],Table12[[#All],[ProductID]:[ProductFullName]],3,FALSE)</f>
        <v>Product A</v>
      </c>
      <c r="H7859" s="50">
        <v>2</v>
      </c>
      <c r="I7859" s="52">
        <v>45062.539270833324</v>
      </c>
      <c r="J7859" s="50">
        <v>106</v>
      </c>
      <c r="K7859" s="51">
        <v>45062.966666666667</v>
      </c>
      <c r="L7859" s="53"/>
      <c r="M7859" s="54">
        <v>1</v>
      </c>
    </row>
    <row r="7860" spans="2:13" x14ac:dyDescent="0.3">
      <c r="B7860" s="49">
        <v>26703</v>
      </c>
      <c r="C7860" s="50">
        <v>44</v>
      </c>
      <c r="D7860" s="50" t="str">
        <f>VLOOKUP(Table8[[#This Row],[CustomerID]],Table15[[#All],[CustomerID]:[Company Name]],2,FALSE)</f>
        <v>Buck or Two #520</v>
      </c>
      <c r="E7860" s="51">
        <v>45062</v>
      </c>
      <c r="F7860" s="50">
        <v>5</v>
      </c>
      <c r="G7860" s="50" t="str">
        <f>VLOOKUP(Table8[[#This Row],[ProductID]],Table12[[#All],[ProductID]:[ProductFullName]],3,FALSE)</f>
        <v>Product E</v>
      </c>
      <c r="H7860" s="50">
        <v>3</v>
      </c>
      <c r="I7860" s="52">
        <v>45062.548298611102</v>
      </c>
      <c r="J7860" s="50">
        <v>111</v>
      </c>
      <c r="K7860" s="51">
        <v>45062.966666666667</v>
      </c>
      <c r="L7860" s="53"/>
      <c r="M7860" s="54">
        <v>1</v>
      </c>
    </row>
    <row r="7861" spans="2:13" x14ac:dyDescent="0.3">
      <c r="B7861" s="49">
        <v>26704</v>
      </c>
      <c r="C7861" s="50">
        <v>1099</v>
      </c>
      <c r="D7861" s="50" t="str">
        <f>VLOOKUP(Table8[[#This Row],[CustomerID]],Table15[[#All],[CustomerID]:[Company Name]],2,FALSE)</f>
        <v>Justin Weiss</v>
      </c>
      <c r="E7861" s="51">
        <v>45062</v>
      </c>
      <c r="F7861" s="50">
        <v>6</v>
      </c>
      <c r="G7861" s="50" t="str">
        <f>VLOOKUP(Table8[[#This Row],[ProductID]],Table12[[#All],[ProductID]:[ProductFullName]],3,FALSE)</f>
        <v>Product F</v>
      </c>
      <c r="H7861" s="50">
        <v>2</v>
      </c>
      <c r="I7861" s="52">
        <v>45062.562870370362</v>
      </c>
      <c r="J7861" s="50">
        <v>131</v>
      </c>
      <c r="K7861" s="51">
        <v>45062.966666666667</v>
      </c>
      <c r="L7861" s="53"/>
      <c r="M7861" s="54">
        <v>1</v>
      </c>
    </row>
    <row r="7862" spans="2:13" x14ac:dyDescent="0.3">
      <c r="B7862" s="49">
        <v>26705</v>
      </c>
      <c r="C7862" s="50">
        <v>684</v>
      </c>
      <c r="D7862" s="50" t="str">
        <f>VLOOKUP(Table8[[#This Row],[CustomerID]],Table15[[#All],[CustomerID]:[Company Name]],2,FALSE)</f>
        <v>Pharmasave - 242</v>
      </c>
      <c r="E7862" s="51">
        <v>45062</v>
      </c>
      <c r="F7862" s="50">
        <v>2</v>
      </c>
      <c r="G7862" s="50" t="str">
        <f>VLOOKUP(Table8[[#This Row],[ProductID]],Table12[[#All],[ProductID]:[ProductFullName]],3,FALSE)</f>
        <v>Product B</v>
      </c>
      <c r="H7862" s="50">
        <v>6</v>
      </c>
      <c r="I7862" s="52">
        <v>45062.579965277771</v>
      </c>
      <c r="J7862" s="50">
        <v>126</v>
      </c>
      <c r="K7862" s="51">
        <v>45062.966666666667</v>
      </c>
      <c r="L7862" s="53"/>
      <c r="M7862" s="54">
        <v>1</v>
      </c>
    </row>
    <row r="7863" spans="2:13" x14ac:dyDescent="0.3">
      <c r="B7863" s="49">
        <v>26706</v>
      </c>
      <c r="C7863" s="50">
        <v>704</v>
      </c>
      <c r="D7863" s="50" t="str">
        <f>VLOOKUP(Table8[[#This Row],[CustomerID]],Table15[[#All],[CustomerID]:[Company Name]],2,FALSE)</f>
        <v>Centre Stage</v>
      </c>
      <c r="E7863" s="51">
        <v>45062</v>
      </c>
      <c r="F7863" s="50">
        <v>4</v>
      </c>
      <c r="G7863" s="50" t="str">
        <f>VLOOKUP(Table8[[#This Row],[ProductID]],Table12[[#All],[ProductID]:[ProductFullName]],3,FALSE)</f>
        <v>Product D</v>
      </c>
      <c r="H7863" s="50">
        <v>3</v>
      </c>
      <c r="I7863" s="52">
        <v>45062.589837962958</v>
      </c>
      <c r="J7863" s="50">
        <v>127</v>
      </c>
      <c r="K7863" s="51">
        <v>45062.966666666667</v>
      </c>
      <c r="L7863" s="53"/>
      <c r="M7863" s="54">
        <v>1</v>
      </c>
    </row>
    <row r="7864" spans="2:13" x14ac:dyDescent="0.3">
      <c r="B7864" s="49">
        <v>26707</v>
      </c>
      <c r="C7864" s="50">
        <v>808</v>
      </c>
      <c r="D7864" s="50" t="str">
        <f>VLOOKUP(Table8[[#This Row],[CustomerID]],Table15[[#All],[CustomerID]:[Company Name]],2,FALSE)</f>
        <v>Marcia's Hallmark Shop</v>
      </c>
      <c r="E7864" s="51">
        <v>45062</v>
      </c>
      <c r="F7864" s="50">
        <v>2</v>
      </c>
      <c r="G7864" s="50" t="str">
        <f>VLOOKUP(Table8[[#This Row],[ProductID]],Table12[[#All],[ProductID]:[ProductFullName]],3,FALSE)</f>
        <v>Product B</v>
      </c>
      <c r="H7864" s="50">
        <v>6</v>
      </c>
      <c r="I7864" s="52">
        <v>45062.601087962961</v>
      </c>
      <c r="J7864" s="50">
        <v>106</v>
      </c>
      <c r="K7864" s="51">
        <v>45062.966666666667</v>
      </c>
      <c r="L7864" s="53"/>
      <c r="M7864" s="54">
        <v>1</v>
      </c>
    </row>
    <row r="7865" spans="2:13" x14ac:dyDescent="0.3">
      <c r="B7865" s="49">
        <v>26708</v>
      </c>
      <c r="C7865" s="50">
        <v>1141</v>
      </c>
      <c r="D7865" s="50" t="str">
        <f>VLOOKUP(Table8[[#This Row],[CustomerID]],Table15[[#All],[CustomerID]:[Company Name]],2,FALSE)</f>
        <v>Grand Geneva Resort</v>
      </c>
      <c r="E7865" s="51">
        <v>45062</v>
      </c>
      <c r="F7865" s="50">
        <v>2</v>
      </c>
      <c r="G7865" s="50" t="str">
        <f>VLOOKUP(Table8[[#This Row],[ProductID]],Table12[[#All],[ProductID]:[ProductFullName]],3,FALSE)</f>
        <v>Product B</v>
      </c>
      <c r="H7865" s="50">
        <v>2</v>
      </c>
      <c r="I7865" s="52">
        <v>45062.610486111109</v>
      </c>
      <c r="J7865" s="50">
        <v>114</v>
      </c>
      <c r="K7865" s="51">
        <v>45062.966666666667</v>
      </c>
      <c r="L7865" s="53"/>
      <c r="M7865" s="54">
        <v>1</v>
      </c>
    </row>
    <row r="7866" spans="2:13" x14ac:dyDescent="0.3">
      <c r="B7866" s="49">
        <v>26709</v>
      </c>
      <c r="C7866" s="50">
        <v>1225</v>
      </c>
      <c r="D7866" s="50" t="str">
        <f>VLOOKUP(Table8[[#This Row],[CustomerID]],Table15[[#All],[CustomerID]:[Company Name]],2,FALSE)</f>
        <v>J's Hallmark</v>
      </c>
      <c r="E7866" s="51">
        <v>45062</v>
      </c>
      <c r="F7866" s="50">
        <v>5</v>
      </c>
      <c r="G7866" s="50" t="str">
        <f>VLOOKUP(Table8[[#This Row],[ProductID]],Table12[[#All],[ProductID]:[ProductFullName]],3,FALSE)</f>
        <v>Product E</v>
      </c>
      <c r="H7866" s="50">
        <v>5</v>
      </c>
      <c r="I7866" s="52">
        <v>45062.623020833329</v>
      </c>
      <c r="J7866" s="50">
        <v>109</v>
      </c>
      <c r="K7866" s="51">
        <v>45062.966666666667</v>
      </c>
      <c r="L7866" s="53"/>
      <c r="M7866" s="54">
        <v>1</v>
      </c>
    </row>
    <row r="7867" spans="2:13" x14ac:dyDescent="0.3">
      <c r="B7867" s="49">
        <v>26710</v>
      </c>
      <c r="C7867" s="50">
        <v>594</v>
      </c>
      <c r="D7867" s="50" t="str">
        <f>VLOOKUP(Table8[[#This Row],[CustomerID]],Table15[[#All],[CustomerID]:[Company Name]],2,FALSE)</f>
        <v>Glenbow Museum</v>
      </c>
      <c r="E7867" s="51">
        <v>45062</v>
      </c>
      <c r="F7867" s="50">
        <v>2</v>
      </c>
      <c r="G7867" s="50" t="str">
        <f>VLOOKUP(Table8[[#This Row],[ProductID]],Table12[[#All],[ProductID]:[ProductFullName]],3,FALSE)</f>
        <v>Product B</v>
      </c>
      <c r="H7867" s="50">
        <v>2</v>
      </c>
      <c r="I7867" s="52">
        <v>45062.636608796289</v>
      </c>
      <c r="J7867" s="50">
        <v>133</v>
      </c>
      <c r="K7867" s="51">
        <v>45062.966666666667</v>
      </c>
      <c r="L7867" s="53"/>
      <c r="M7867" s="54">
        <v>1</v>
      </c>
    </row>
    <row r="7868" spans="2:13" x14ac:dyDescent="0.3">
      <c r="B7868" s="49">
        <v>26711</v>
      </c>
      <c r="C7868" s="50">
        <v>1189</v>
      </c>
      <c r="D7868" s="50" t="str">
        <f>VLOOKUP(Table8[[#This Row],[CustomerID]],Table15[[#All],[CustomerID]:[Company Name]],2,FALSE)</f>
        <v>Annie's</v>
      </c>
      <c r="E7868" s="51">
        <v>45062</v>
      </c>
      <c r="F7868" s="50">
        <v>5</v>
      </c>
      <c r="G7868" s="50" t="str">
        <f>VLOOKUP(Table8[[#This Row],[ProductID]],Table12[[#All],[ProductID]:[ProductFullName]],3,FALSE)</f>
        <v>Product E</v>
      </c>
      <c r="H7868" s="50">
        <v>4</v>
      </c>
      <c r="I7868" s="52">
        <v>45062.645555555551</v>
      </c>
      <c r="J7868" s="50">
        <v>131</v>
      </c>
      <c r="K7868" s="51">
        <v>45062.966666666667</v>
      </c>
      <c r="L7868" s="53"/>
      <c r="M7868" s="54">
        <v>1</v>
      </c>
    </row>
    <row r="7869" spans="2:13" x14ac:dyDescent="0.3">
      <c r="B7869" s="49">
        <v>26712</v>
      </c>
      <c r="C7869" s="50">
        <v>260</v>
      </c>
      <c r="D7869" s="50" t="str">
        <f>VLOOKUP(Table8[[#This Row],[CustomerID]],Table15[[#All],[CustomerID]:[Company Name]],2,FALSE)</f>
        <v>Wowy Zowy Company</v>
      </c>
      <c r="E7869" s="51">
        <v>45062</v>
      </c>
      <c r="F7869" s="50">
        <v>4</v>
      </c>
      <c r="G7869" s="50" t="str">
        <f>VLOOKUP(Table8[[#This Row],[ProductID]],Table12[[#All],[ProductID]:[ProductFullName]],3,FALSE)</f>
        <v>Product D</v>
      </c>
      <c r="H7869" s="50">
        <v>7</v>
      </c>
      <c r="I7869" s="52">
        <v>45062.658749999995</v>
      </c>
      <c r="J7869" s="50">
        <v>110</v>
      </c>
      <c r="K7869" s="51">
        <v>45062.966666666667</v>
      </c>
      <c r="L7869" s="53"/>
      <c r="M7869" s="54">
        <v>1</v>
      </c>
    </row>
    <row r="7870" spans="2:13" x14ac:dyDescent="0.3">
      <c r="B7870" s="49">
        <v>26713</v>
      </c>
      <c r="C7870" s="50">
        <v>498</v>
      </c>
      <c r="D7870" s="50" t="str">
        <f>VLOOKUP(Table8[[#This Row],[CustomerID]],Table15[[#All],[CustomerID]:[Company Name]],2,FALSE)</f>
        <v>Evensong Gifts</v>
      </c>
      <c r="E7870" s="51">
        <v>45062</v>
      </c>
      <c r="F7870" s="50">
        <v>2</v>
      </c>
      <c r="G7870" s="50" t="str">
        <f>VLOOKUP(Table8[[#This Row],[ProductID]],Table12[[#All],[ProductID]:[ProductFullName]],3,FALSE)</f>
        <v>Product B</v>
      </c>
      <c r="H7870" s="50">
        <v>7</v>
      </c>
      <c r="I7870" s="52">
        <v>45062.669641203698</v>
      </c>
      <c r="J7870" s="50">
        <v>123</v>
      </c>
      <c r="K7870" s="51">
        <v>45062.966666666667</v>
      </c>
      <c r="L7870" s="53"/>
      <c r="M7870" s="54">
        <v>1</v>
      </c>
    </row>
    <row r="7871" spans="2:13" x14ac:dyDescent="0.3">
      <c r="B7871" s="49">
        <v>26714</v>
      </c>
      <c r="C7871" s="50">
        <v>828</v>
      </c>
      <c r="D7871" s="50" t="str">
        <f>VLOOKUP(Table8[[#This Row],[CustomerID]],Table15[[#All],[CustomerID]:[Company Name]],2,FALSE)</f>
        <v>Patchpoint Ltd.</v>
      </c>
      <c r="E7871" s="51">
        <v>45062</v>
      </c>
      <c r="F7871" s="50">
        <v>2</v>
      </c>
      <c r="G7871" s="50" t="str">
        <f>VLOOKUP(Table8[[#This Row],[ProductID]],Table12[[#All],[ProductID]:[ProductFullName]],3,FALSE)</f>
        <v>Product B</v>
      </c>
      <c r="H7871" s="50">
        <v>6</v>
      </c>
      <c r="I7871" s="52">
        <v>45062.683564814812</v>
      </c>
      <c r="J7871" s="50">
        <v>112</v>
      </c>
      <c r="K7871" s="51">
        <v>45062.966666666667</v>
      </c>
      <c r="L7871" s="53"/>
      <c r="M7871" s="54">
        <v>1</v>
      </c>
    </row>
    <row r="7872" spans="2:13" x14ac:dyDescent="0.3">
      <c r="B7872" s="49">
        <v>26715</v>
      </c>
      <c r="C7872" s="50">
        <v>206</v>
      </c>
      <c r="D7872" s="50" t="str">
        <f>VLOOKUP(Table8[[#This Row],[CustomerID]],Table15[[#All],[CustomerID]:[Company Name]],2,FALSE)</f>
        <v>Blue Moose Gifts</v>
      </c>
      <c r="E7872" s="51">
        <v>45062</v>
      </c>
      <c r="F7872" s="50">
        <v>2</v>
      </c>
      <c r="G7872" s="50" t="str">
        <f>VLOOKUP(Table8[[#This Row],[ProductID]],Table12[[#All],[ProductID]:[ProductFullName]],3,FALSE)</f>
        <v>Product B</v>
      </c>
      <c r="H7872" s="50">
        <v>7</v>
      </c>
      <c r="I7872" s="52">
        <v>45062.694548611107</v>
      </c>
      <c r="J7872" s="50">
        <v>122</v>
      </c>
      <c r="K7872" s="51">
        <v>45062.966666666667</v>
      </c>
      <c r="L7872" s="53"/>
      <c r="M7872" s="54">
        <v>1</v>
      </c>
    </row>
    <row r="7873" spans="2:13" x14ac:dyDescent="0.3">
      <c r="B7873" s="49">
        <v>26716</v>
      </c>
      <c r="C7873" s="50">
        <v>373</v>
      </c>
      <c r="D7873" s="50" t="str">
        <f>VLOOKUP(Table8[[#This Row],[CustomerID]],Table15[[#All],[CustomerID]:[Company Name]],2,FALSE)</f>
        <v>MADAME ANGELO</v>
      </c>
      <c r="E7873" s="51">
        <v>45062</v>
      </c>
      <c r="F7873" s="50">
        <v>5</v>
      </c>
      <c r="G7873" s="50" t="str">
        <f>VLOOKUP(Table8[[#This Row],[ProductID]],Table12[[#All],[ProductID]:[ProductFullName]],3,FALSE)</f>
        <v>Product E</v>
      </c>
      <c r="H7873" s="50">
        <v>5</v>
      </c>
      <c r="I7873" s="52">
        <v>45062.710717592592</v>
      </c>
      <c r="J7873" s="50">
        <v>124</v>
      </c>
      <c r="K7873" s="51">
        <v>45062.966666666667</v>
      </c>
      <c r="L7873" s="53"/>
      <c r="M7873" s="54">
        <v>1</v>
      </c>
    </row>
    <row r="7874" spans="2:13" x14ac:dyDescent="0.3">
      <c r="B7874" s="49">
        <v>26717</v>
      </c>
      <c r="C7874" s="50">
        <v>509</v>
      </c>
      <c r="D7874" s="50" t="str">
        <f>VLOOKUP(Table8[[#This Row],[CustomerID]],Table15[[#All],[CustomerID]:[Company Name]],2,FALSE)</f>
        <v>PharmaPlus - 4895</v>
      </c>
      <c r="E7874" s="51">
        <v>45062</v>
      </c>
      <c r="F7874" s="50">
        <v>1</v>
      </c>
      <c r="G7874" s="50" t="str">
        <f>VLOOKUP(Table8[[#This Row],[ProductID]],Table12[[#All],[ProductID]:[ProductFullName]],3,FALSE)</f>
        <v>Product A</v>
      </c>
      <c r="H7874" s="50">
        <v>5</v>
      </c>
      <c r="I7874" s="52">
        <v>45062.719918981478</v>
      </c>
      <c r="J7874" s="50">
        <v>122</v>
      </c>
      <c r="K7874" s="51">
        <v>45062.966666666667</v>
      </c>
      <c r="L7874" s="53"/>
      <c r="M7874" s="54">
        <v>1</v>
      </c>
    </row>
    <row r="7875" spans="2:13" x14ac:dyDescent="0.3">
      <c r="B7875" s="49">
        <v>26718</v>
      </c>
      <c r="C7875" s="50">
        <v>617</v>
      </c>
      <c r="D7875" s="50" t="str">
        <f>VLOOKUP(Table8[[#This Row],[CustomerID]],Table15[[#All],[CustomerID]:[Company Name]],2,FALSE)</f>
        <v>B. J. Jewellery</v>
      </c>
      <c r="E7875" s="51">
        <v>45063</v>
      </c>
      <c r="F7875" s="50">
        <v>2</v>
      </c>
      <c r="G7875" s="50" t="str">
        <f>VLOOKUP(Table8[[#This Row],[ProductID]],Table12[[#All],[ProductID]:[ProductFullName]],3,FALSE)</f>
        <v>Product B</v>
      </c>
      <c r="H7875" s="50">
        <v>4</v>
      </c>
      <c r="I7875" s="52">
        <v>45063.333333333336</v>
      </c>
      <c r="J7875" s="50">
        <v>114</v>
      </c>
      <c r="K7875" s="51">
        <v>45063.96875</v>
      </c>
      <c r="L7875" s="53"/>
      <c r="M7875" s="54">
        <v>1</v>
      </c>
    </row>
    <row r="7876" spans="2:13" x14ac:dyDescent="0.3">
      <c r="B7876" s="49">
        <v>26719</v>
      </c>
      <c r="C7876" s="50">
        <v>893</v>
      </c>
      <c r="D7876" s="50" t="str">
        <f>VLOOKUP(Table8[[#This Row],[CustomerID]],Table15[[#All],[CustomerID]:[Company Name]],2,FALSE)</f>
        <v>Toys 4 U</v>
      </c>
      <c r="E7876" s="51">
        <v>45063</v>
      </c>
      <c r="F7876" s="50">
        <v>6</v>
      </c>
      <c r="G7876" s="50" t="str">
        <f>VLOOKUP(Table8[[#This Row],[ProductID]],Table12[[#All],[ProductID]:[ProductFullName]],3,FALSE)</f>
        <v>Product F</v>
      </c>
      <c r="H7876" s="50">
        <v>7</v>
      </c>
      <c r="I7876" s="52">
        <v>45063.347025462965</v>
      </c>
      <c r="J7876" s="50">
        <v>123</v>
      </c>
      <c r="K7876" s="51">
        <v>45063.96875</v>
      </c>
      <c r="L7876" s="53"/>
      <c r="M7876" s="54">
        <v>1</v>
      </c>
    </row>
    <row r="7877" spans="2:13" x14ac:dyDescent="0.3">
      <c r="B7877" s="49">
        <v>26720</v>
      </c>
      <c r="C7877" s="50">
        <v>774</v>
      </c>
      <c r="D7877" s="50" t="str">
        <f>VLOOKUP(Table8[[#This Row],[CustomerID]],Table15[[#All],[CustomerID]:[Company Name]],2,FALSE)</f>
        <v>Pleasant Surprise / Wicker Designs Ltd.</v>
      </c>
      <c r="E7877" s="51">
        <v>45063</v>
      </c>
      <c r="F7877" s="50">
        <v>5</v>
      </c>
      <c r="G7877" s="50" t="str">
        <f>VLOOKUP(Table8[[#This Row],[ProductID]],Table12[[#All],[ProductID]:[ProductFullName]],3,FALSE)</f>
        <v>Product E</v>
      </c>
      <c r="H7877" s="50">
        <v>6</v>
      </c>
      <c r="I7877" s="52">
        <v>45063.360509259262</v>
      </c>
      <c r="J7877" s="50">
        <v>119</v>
      </c>
      <c r="K7877" s="51">
        <v>45063.96875</v>
      </c>
      <c r="L7877" s="53"/>
      <c r="M7877" s="54">
        <v>1</v>
      </c>
    </row>
    <row r="7878" spans="2:13" x14ac:dyDescent="0.3">
      <c r="B7878" s="49">
        <v>26721</v>
      </c>
      <c r="C7878" s="50">
        <v>1246</v>
      </c>
      <c r="D7878" s="50" t="str">
        <f>VLOOKUP(Table8[[#This Row],[CustomerID]],Table15[[#All],[CustomerID]:[Company Name]],2,FALSE)</f>
        <v>EIRMC / Gifts N Things</v>
      </c>
      <c r="E7878" s="51">
        <v>45063</v>
      </c>
      <c r="F7878" s="50">
        <v>2</v>
      </c>
      <c r="G7878" s="50" t="str">
        <f>VLOOKUP(Table8[[#This Row],[ProductID]],Table12[[#All],[ProductID]:[ProductFullName]],3,FALSE)</f>
        <v>Product B</v>
      </c>
      <c r="H7878" s="50">
        <v>3</v>
      </c>
      <c r="I7878" s="52">
        <v>45063.372210648151</v>
      </c>
      <c r="J7878" s="50">
        <v>109</v>
      </c>
      <c r="K7878" s="51">
        <v>45063.96875</v>
      </c>
      <c r="L7878" s="53"/>
      <c r="M7878" s="54">
        <v>1</v>
      </c>
    </row>
    <row r="7879" spans="2:13" x14ac:dyDescent="0.3">
      <c r="B7879" s="49">
        <v>26722</v>
      </c>
      <c r="C7879" s="50">
        <v>917</v>
      </c>
      <c r="D7879" s="50" t="str">
        <f>VLOOKUP(Table8[[#This Row],[CustomerID]],Table15[[#All],[CustomerID]:[Company Name]],2,FALSE)</f>
        <v>Adam's Fairacre Farms</v>
      </c>
      <c r="E7879" s="51">
        <v>45063</v>
      </c>
      <c r="F7879" s="50">
        <v>6</v>
      </c>
      <c r="G7879" s="50" t="str">
        <f>VLOOKUP(Table8[[#This Row],[ProductID]],Table12[[#All],[ProductID]:[ProductFullName]],3,FALSE)</f>
        <v>Product F</v>
      </c>
      <c r="H7879" s="50">
        <v>6</v>
      </c>
      <c r="I7879" s="52">
        <v>45063.382928240746</v>
      </c>
      <c r="J7879" s="50">
        <v>121</v>
      </c>
      <c r="K7879" s="51">
        <v>45063.96875</v>
      </c>
      <c r="L7879" s="53"/>
      <c r="M7879" s="54">
        <v>1</v>
      </c>
    </row>
    <row r="7880" spans="2:13" x14ac:dyDescent="0.3">
      <c r="B7880" s="49">
        <v>26723</v>
      </c>
      <c r="C7880" s="50">
        <v>1315</v>
      </c>
      <c r="D7880" s="50" t="str">
        <f>VLOOKUP(Table8[[#This Row],[CustomerID]],Table15[[#All],[CustomerID]:[Company Name]],2,FALSE)</f>
        <v>Indesign Fundraising #209</v>
      </c>
      <c r="E7880" s="51">
        <v>45063</v>
      </c>
      <c r="F7880" s="50">
        <v>1</v>
      </c>
      <c r="G7880" s="50" t="str">
        <f>VLOOKUP(Table8[[#This Row],[ProductID]],Table12[[#All],[ProductID]:[ProductFullName]],3,FALSE)</f>
        <v>Product A</v>
      </c>
      <c r="H7880" s="50">
        <v>6</v>
      </c>
      <c r="I7880" s="52">
        <v>45063.39916666667</v>
      </c>
      <c r="J7880" s="50">
        <v>120</v>
      </c>
      <c r="K7880" s="51">
        <v>45063.96875</v>
      </c>
      <c r="L7880" s="53"/>
      <c r="M7880" s="54">
        <v>1</v>
      </c>
    </row>
    <row r="7881" spans="2:13" x14ac:dyDescent="0.3">
      <c r="B7881" s="49">
        <v>26724</v>
      </c>
      <c r="C7881" s="50">
        <v>1279</v>
      </c>
      <c r="D7881" s="50" t="str">
        <f>VLOOKUP(Table8[[#This Row],[CustomerID]],Table15[[#All],[CustomerID]:[Company Name]],2,FALSE)</f>
        <v>Vegas Cellular Solutions</v>
      </c>
      <c r="E7881" s="51">
        <v>45063</v>
      </c>
      <c r="F7881" s="50">
        <v>4</v>
      </c>
      <c r="G7881" s="50" t="str">
        <f>VLOOKUP(Table8[[#This Row],[ProductID]],Table12[[#All],[ProductID]:[ProductFullName]],3,FALSE)</f>
        <v>Product D</v>
      </c>
      <c r="H7881" s="50">
        <v>5</v>
      </c>
      <c r="I7881" s="52">
        <v>45063.411655092597</v>
      </c>
      <c r="J7881" s="50">
        <v>120</v>
      </c>
      <c r="K7881" s="51">
        <v>45063.96875</v>
      </c>
      <c r="L7881" s="53"/>
      <c r="M7881" s="54">
        <v>1</v>
      </c>
    </row>
    <row r="7882" spans="2:13" x14ac:dyDescent="0.3">
      <c r="B7882" s="49">
        <v>26725</v>
      </c>
      <c r="C7882" s="50">
        <v>153</v>
      </c>
      <c r="D7882" s="50" t="str">
        <f>VLOOKUP(Table8[[#This Row],[CustomerID]],Table15[[#All],[CustomerID]:[Company Name]],2,FALSE)</f>
        <v>Shadowfax</v>
      </c>
      <c r="E7882" s="51">
        <v>45063</v>
      </c>
      <c r="F7882" s="50">
        <v>5</v>
      </c>
      <c r="G7882" s="50" t="str">
        <f>VLOOKUP(Table8[[#This Row],[ProductID]],Table12[[#All],[ProductID]:[ProductFullName]],3,FALSE)</f>
        <v>Product E</v>
      </c>
      <c r="H7882" s="50">
        <v>5</v>
      </c>
      <c r="I7882" s="52">
        <v>45063.423900462971</v>
      </c>
      <c r="J7882" s="50">
        <v>114</v>
      </c>
      <c r="K7882" s="51">
        <v>45063.96875</v>
      </c>
      <c r="L7882" s="53"/>
      <c r="M7882" s="54">
        <v>1</v>
      </c>
    </row>
    <row r="7883" spans="2:13" x14ac:dyDescent="0.3">
      <c r="B7883" s="49">
        <v>26726</v>
      </c>
      <c r="C7883" s="50">
        <v>1321</v>
      </c>
      <c r="D7883" s="50" t="str">
        <f>VLOOKUP(Table8[[#This Row],[CustomerID]],Table15[[#All],[CustomerID]:[Company Name]],2,FALSE)</f>
        <v>University Art Center</v>
      </c>
      <c r="E7883" s="51">
        <v>45063</v>
      </c>
      <c r="F7883" s="50">
        <v>4</v>
      </c>
      <c r="G7883" s="50" t="str">
        <f>VLOOKUP(Table8[[#This Row],[ProductID]],Table12[[#All],[ProductID]:[ProductFullName]],3,FALSE)</f>
        <v>Product D</v>
      </c>
      <c r="H7883" s="50">
        <v>7</v>
      </c>
      <c r="I7883" s="52">
        <v>45063.433321759265</v>
      </c>
      <c r="J7883" s="50">
        <v>111</v>
      </c>
      <c r="K7883" s="51">
        <v>45063.96875</v>
      </c>
      <c r="L7883" s="53"/>
      <c r="M7883" s="54">
        <v>1</v>
      </c>
    </row>
    <row r="7884" spans="2:13" x14ac:dyDescent="0.3">
      <c r="B7884" s="49">
        <v>26727</v>
      </c>
      <c r="C7884" s="50">
        <v>620</v>
      </c>
      <c r="D7884" s="50" t="str">
        <f>VLOOKUP(Table8[[#This Row],[CustomerID]],Table15[[#All],[CustomerID]:[Company Name]],2,FALSE)</f>
        <v>Royal Watch &amp; Clock</v>
      </c>
      <c r="E7884" s="51">
        <v>45063</v>
      </c>
      <c r="F7884" s="50">
        <v>5</v>
      </c>
      <c r="G7884" s="50" t="str">
        <f>VLOOKUP(Table8[[#This Row],[ProductID]],Table12[[#All],[ProductID]:[ProductFullName]],3,FALSE)</f>
        <v>Product E</v>
      </c>
      <c r="H7884" s="50">
        <v>6</v>
      </c>
      <c r="I7884" s="52">
        <v>45063.449965277781</v>
      </c>
      <c r="J7884" s="50">
        <v>112</v>
      </c>
      <c r="K7884" s="51">
        <v>45063.96875</v>
      </c>
      <c r="L7884" s="53"/>
      <c r="M7884" s="54">
        <v>1</v>
      </c>
    </row>
    <row r="7885" spans="2:13" x14ac:dyDescent="0.3">
      <c r="B7885" s="49">
        <v>26728</v>
      </c>
      <c r="C7885" s="50">
        <v>438</v>
      </c>
      <c r="D7885" s="50" t="str">
        <f>VLOOKUP(Table8[[#This Row],[CustomerID]],Table15[[#All],[CustomerID]:[Company Name]],2,FALSE)</f>
        <v>La Maison Gift Shop</v>
      </c>
      <c r="E7885" s="51">
        <v>45063</v>
      </c>
      <c r="F7885" s="50">
        <v>5</v>
      </c>
      <c r="G7885" s="50" t="str">
        <f>VLOOKUP(Table8[[#This Row],[ProductID]],Table12[[#All],[ProductID]:[ProductFullName]],3,FALSE)</f>
        <v>Product E</v>
      </c>
      <c r="H7885" s="50">
        <v>6</v>
      </c>
      <c r="I7885" s="52">
        <v>45063.460104166668</v>
      </c>
      <c r="J7885" s="50">
        <v>128</v>
      </c>
      <c r="K7885" s="51">
        <v>45063.96875</v>
      </c>
      <c r="L7885" s="53"/>
      <c r="M7885" s="54">
        <v>1</v>
      </c>
    </row>
    <row r="7886" spans="2:13" x14ac:dyDescent="0.3">
      <c r="B7886" s="49">
        <v>26729</v>
      </c>
      <c r="C7886" s="50">
        <v>233</v>
      </c>
      <c r="D7886" s="50" t="str">
        <f>VLOOKUP(Table8[[#This Row],[CustomerID]],Table15[[#All],[CustomerID]:[Company Name]],2,FALSE)</f>
        <v>Buck or Two #534</v>
      </c>
      <c r="E7886" s="51">
        <v>45063</v>
      </c>
      <c r="F7886" s="50">
        <v>1</v>
      </c>
      <c r="G7886" s="50" t="str">
        <f>VLOOKUP(Table8[[#This Row],[ProductID]],Table12[[#All],[ProductID]:[ProductFullName]],3,FALSE)</f>
        <v>Product A</v>
      </c>
      <c r="H7886" s="50">
        <v>4</v>
      </c>
      <c r="I7886" s="52">
        <v>45063.471574074072</v>
      </c>
      <c r="J7886" s="50">
        <v>117</v>
      </c>
      <c r="K7886" s="51">
        <v>45063.96875</v>
      </c>
      <c r="L7886" s="53"/>
      <c r="M7886" s="54">
        <v>1</v>
      </c>
    </row>
    <row r="7887" spans="2:13" x14ac:dyDescent="0.3">
      <c r="B7887" s="49">
        <v>26730</v>
      </c>
      <c r="C7887" s="50">
        <v>72</v>
      </c>
      <c r="D7887" s="50" t="str">
        <f>VLOOKUP(Table8[[#This Row],[CustomerID]],Table15[[#All],[CustomerID]:[Company Name]],2,FALSE)</f>
        <v>Buck Or Two #117</v>
      </c>
      <c r="E7887" s="51">
        <v>45063</v>
      </c>
      <c r="F7887" s="50">
        <v>2</v>
      </c>
      <c r="G7887" s="50" t="str">
        <f>VLOOKUP(Table8[[#This Row],[ProductID]],Table12[[#All],[ProductID]:[ProductFullName]],3,FALSE)</f>
        <v>Product B</v>
      </c>
      <c r="H7887" s="50">
        <v>5</v>
      </c>
      <c r="I7887" s="52">
        <v>45063.481817129628</v>
      </c>
      <c r="J7887" s="50">
        <v>105</v>
      </c>
      <c r="K7887" s="51">
        <v>45063.96875</v>
      </c>
      <c r="L7887" s="53"/>
      <c r="M7887" s="54">
        <v>1</v>
      </c>
    </row>
    <row r="7888" spans="2:13" x14ac:dyDescent="0.3">
      <c r="B7888" s="49">
        <v>26731</v>
      </c>
      <c r="C7888" s="50">
        <v>311</v>
      </c>
      <c r="D7888" s="50" t="str">
        <f>VLOOKUP(Table8[[#This Row],[CustomerID]],Table15[[#All],[CustomerID]:[Company Name]],2,FALSE)</f>
        <v>Dollaricious</v>
      </c>
      <c r="E7888" s="51">
        <v>45063</v>
      </c>
      <c r="F7888" s="50">
        <v>1</v>
      </c>
      <c r="G7888" s="50" t="str">
        <f>VLOOKUP(Table8[[#This Row],[ProductID]],Table12[[#All],[ProductID]:[ProductFullName]],3,FALSE)</f>
        <v>Product A</v>
      </c>
      <c r="H7888" s="50">
        <v>3</v>
      </c>
      <c r="I7888" s="52">
        <v>45063.493576388886</v>
      </c>
      <c r="J7888" s="50">
        <v>105</v>
      </c>
      <c r="K7888" s="51">
        <v>45063.96875</v>
      </c>
      <c r="L7888" s="53"/>
      <c r="M7888" s="54">
        <v>1</v>
      </c>
    </row>
    <row r="7889" spans="2:13" x14ac:dyDescent="0.3">
      <c r="B7889" s="49">
        <v>26732</v>
      </c>
      <c r="C7889" s="50">
        <v>194</v>
      </c>
      <c r="D7889" s="50" t="str">
        <f>VLOOKUP(Table8[[#This Row],[CustomerID]],Table15[[#All],[CustomerID]:[Company Name]],2,FALSE)</f>
        <v>Unlimited Bargains</v>
      </c>
      <c r="E7889" s="51">
        <v>45063</v>
      </c>
      <c r="F7889" s="50">
        <v>5</v>
      </c>
      <c r="G7889" s="50" t="str">
        <f>VLOOKUP(Table8[[#This Row],[ProductID]],Table12[[#All],[ProductID]:[ProductFullName]],3,FALSE)</f>
        <v>Product E</v>
      </c>
      <c r="H7889" s="50">
        <v>2</v>
      </c>
      <c r="I7889" s="52">
        <v>45063.508321759255</v>
      </c>
      <c r="J7889" s="50">
        <v>106</v>
      </c>
      <c r="K7889" s="51">
        <v>45063.96875</v>
      </c>
      <c r="L7889" s="53"/>
      <c r="M7889" s="54">
        <v>1</v>
      </c>
    </row>
    <row r="7890" spans="2:13" x14ac:dyDescent="0.3">
      <c r="B7890" s="49">
        <v>26733</v>
      </c>
      <c r="C7890" s="50">
        <v>1053</v>
      </c>
      <c r="D7890" s="50" t="str">
        <f>VLOOKUP(Table8[[#This Row],[CustomerID]],Table15[[#All],[CustomerID]:[Company Name]],2,FALSE)</f>
        <v>Johnson Smith Company</v>
      </c>
      <c r="E7890" s="51">
        <v>45063</v>
      </c>
      <c r="F7890" s="50">
        <v>6</v>
      </c>
      <c r="G7890" s="50" t="str">
        <f>VLOOKUP(Table8[[#This Row],[ProductID]],Table12[[#All],[ProductID]:[ProductFullName]],3,FALSE)</f>
        <v>Product F</v>
      </c>
      <c r="H7890" s="50">
        <v>3</v>
      </c>
      <c r="I7890" s="52">
        <v>45063.51961805555</v>
      </c>
      <c r="J7890" s="50">
        <v>127</v>
      </c>
      <c r="K7890" s="51">
        <v>45063.96875</v>
      </c>
      <c r="L7890" s="53"/>
      <c r="M7890" s="54">
        <v>1</v>
      </c>
    </row>
    <row r="7891" spans="2:13" x14ac:dyDescent="0.3">
      <c r="B7891" s="49">
        <v>26734</v>
      </c>
      <c r="C7891" s="50">
        <v>1405</v>
      </c>
      <c r="D7891" s="50" t="str">
        <f>VLOOKUP(Table8[[#This Row],[CustomerID]],Table15[[#All],[CustomerID]:[Company Name]],2,FALSE)</f>
        <v>Purr Deux Home Accessories</v>
      </c>
      <c r="E7891" s="51">
        <v>45063</v>
      </c>
      <c r="F7891" s="50">
        <v>4</v>
      </c>
      <c r="G7891" s="50" t="str">
        <f>VLOOKUP(Table8[[#This Row],[ProductID]],Table12[[#All],[ProductID]:[ProductFullName]],3,FALSE)</f>
        <v>Product D</v>
      </c>
      <c r="H7891" s="50">
        <v>7</v>
      </c>
      <c r="I7891" s="52">
        <v>45063.536111111105</v>
      </c>
      <c r="J7891" s="50">
        <v>128</v>
      </c>
      <c r="K7891" s="51">
        <v>45063.96875</v>
      </c>
      <c r="L7891" s="53"/>
      <c r="M7891" s="54">
        <v>1</v>
      </c>
    </row>
    <row r="7892" spans="2:13" x14ac:dyDescent="0.3">
      <c r="B7892" s="49">
        <v>26735</v>
      </c>
      <c r="C7892" s="50">
        <v>833</v>
      </c>
      <c r="D7892" s="50" t="str">
        <f>VLOOKUP(Table8[[#This Row],[CustomerID]],Table15[[#All],[CustomerID]:[Company Name]],2,FALSE)</f>
        <v>Accessory Cargo</v>
      </c>
      <c r="E7892" s="51">
        <v>45063</v>
      </c>
      <c r="F7892" s="50">
        <v>5</v>
      </c>
      <c r="G7892" s="50" t="str">
        <f>VLOOKUP(Table8[[#This Row],[ProductID]],Table12[[#All],[ProductID]:[ProductFullName]],3,FALSE)</f>
        <v>Product E</v>
      </c>
      <c r="H7892" s="50">
        <v>2</v>
      </c>
      <c r="I7892" s="52">
        <v>45063.553009259253</v>
      </c>
      <c r="J7892" s="50">
        <v>114</v>
      </c>
      <c r="K7892" s="51">
        <v>45063.96875</v>
      </c>
      <c r="L7892" s="53"/>
      <c r="M7892" s="54">
        <v>1</v>
      </c>
    </row>
    <row r="7893" spans="2:13" x14ac:dyDescent="0.3">
      <c r="B7893" s="49">
        <v>26736</v>
      </c>
      <c r="C7893" s="50">
        <v>19</v>
      </c>
      <c r="D7893" s="50" t="str">
        <f>VLOOKUP(Table8[[#This Row],[CustomerID]],Table15[[#All],[CustomerID]:[Company Name]],2,FALSE)</f>
        <v>Country Dreams</v>
      </c>
      <c r="E7893" s="51">
        <v>45063</v>
      </c>
      <c r="F7893" s="50">
        <v>6</v>
      </c>
      <c r="G7893" s="50" t="str">
        <f>VLOOKUP(Table8[[#This Row],[ProductID]],Table12[[#All],[ProductID]:[ProductFullName]],3,FALSE)</f>
        <v>Product F</v>
      </c>
      <c r="H7893" s="50">
        <v>6</v>
      </c>
      <c r="I7893" s="52">
        <v>45063.566261574066</v>
      </c>
      <c r="J7893" s="50">
        <v>116</v>
      </c>
      <c r="K7893" s="51">
        <v>45063.96875</v>
      </c>
      <c r="L7893" s="53"/>
      <c r="M7893" s="54">
        <v>1</v>
      </c>
    </row>
    <row r="7894" spans="2:13" x14ac:dyDescent="0.3">
      <c r="B7894" s="49">
        <v>26737</v>
      </c>
      <c r="C7894" s="50">
        <v>1123</v>
      </c>
      <c r="D7894" s="50" t="str">
        <f>VLOOKUP(Table8[[#This Row],[CustomerID]],Table15[[#All],[CustomerID]:[Company Name]],2,FALSE)</f>
        <v>Come &amp; Glow Day Spa</v>
      </c>
      <c r="E7894" s="51">
        <v>45063</v>
      </c>
      <c r="F7894" s="50">
        <v>6</v>
      </c>
      <c r="G7894" s="50" t="str">
        <f>VLOOKUP(Table8[[#This Row],[ProductID]],Table12[[#All],[ProductID]:[ProductFullName]],3,FALSE)</f>
        <v>Product F</v>
      </c>
      <c r="H7894" s="50">
        <v>4</v>
      </c>
      <c r="I7894" s="52">
        <v>45063.579780092587</v>
      </c>
      <c r="J7894" s="50">
        <v>132</v>
      </c>
      <c r="K7894" s="51">
        <v>45063.96875</v>
      </c>
      <c r="L7894" s="53"/>
      <c r="M7894" s="54">
        <v>1</v>
      </c>
    </row>
    <row r="7895" spans="2:13" x14ac:dyDescent="0.3">
      <c r="B7895" s="49">
        <v>26738</v>
      </c>
      <c r="C7895" s="50">
        <v>37</v>
      </c>
      <c r="D7895" s="50" t="str">
        <f>VLOOKUP(Table8[[#This Row],[CustomerID]],Table15[[#All],[CustomerID]:[Company Name]],2,FALSE)</f>
        <v>Pharmasave - 550</v>
      </c>
      <c r="E7895" s="51">
        <v>45063</v>
      </c>
      <c r="F7895" s="50">
        <v>6</v>
      </c>
      <c r="G7895" s="50" t="str">
        <f>VLOOKUP(Table8[[#This Row],[ProductID]],Table12[[#All],[ProductID]:[ProductFullName]],3,FALSE)</f>
        <v>Product F</v>
      </c>
      <c r="H7895" s="50">
        <v>2</v>
      </c>
      <c r="I7895" s="52">
        <v>45063.59543981481</v>
      </c>
      <c r="J7895" s="50">
        <v>126</v>
      </c>
      <c r="K7895" s="51">
        <v>45063.96875</v>
      </c>
      <c r="L7895" s="53"/>
      <c r="M7895" s="54">
        <v>1</v>
      </c>
    </row>
    <row r="7896" spans="2:13" x14ac:dyDescent="0.3">
      <c r="B7896" s="49">
        <v>26739</v>
      </c>
      <c r="C7896" s="50">
        <v>167</v>
      </c>
      <c r="D7896" s="50" t="str">
        <f>VLOOKUP(Table8[[#This Row],[CustomerID]],Table15[[#All],[CustomerID]:[Company Name]],2,FALSE)</f>
        <v>Sullivan's Pharmacy</v>
      </c>
      <c r="E7896" s="51">
        <v>45063</v>
      </c>
      <c r="F7896" s="50">
        <v>3</v>
      </c>
      <c r="G7896" s="50" t="str">
        <f>VLOOKUP(Table8[[#This Row],[ProductID]],Table12[[#All],[ProductID]:[ProductFullName]],3,FALSE)</f>
        <v>Product C</v>
      </c>
      <c r="H7896" s="50">
        <v>5</v>
      </c>
      <c r="I7896" s="52">
        <v>45063.609004629623</v>
      </c>
      <c r="J7896" s="50">
        <v>128</v>
      </c>
      <c r="K7896" s="51">
        <v>45063.96875</v>
      </c>
      <c r="L7896" s="53"/>
      <c r="M7896" s="54">
        <v>1</v>
      </c>
    </row>
    <row r="7897" spans="2:13" x14ac:dyDescent="0.3">
      <c r="B7897" s="49">
        <v>26740</v>
      </c>
      <c r="C7897" s="50">
        <v>1160</v>
      </c>
      <c r="D7897" s="50" t="str">
        <f>VLOOKUP(Table8[[#This Row],[CustomerID]],Table15[[#All],[CustomerID]:[Company Name]],2,FALSE)</f>
        <v>Susie Q's Accents Inc</v>
      </c>
      <c r="E7897" s="51">
        <v>45063</v>
      </c>
      <c r="F7897" s="50">
        <v>5</v>
      </c>
      <c r="G7897" s="50" t="str">
        <f>VLOOKUP(Table8[[#This Row],[ProductID]],Table12[[#All],[ProductID]:[ProductFullName]],3,FALSE)</f>
        <v>Product E</v>
      </c>
      <c r="H7897" s="50">
        <v>2</v>
      </c>
      <c r="I7897" s="52">
        <v>45063.621979166659</v>
      </c>
      <c r="J7897" s="50">
        <v>134</v>
      </c>
      <c r="K7897" s="51">
        <v>45063.96875</v>
      </c>
      <c r="L7897" s="53"/>
      <c r="M7897" s="54">
        <v>1</v>
      </c>
    </row>
    <row r="7898" spans="2:13" x14ac:dyDescent="0.3">
      <c r="B7898" s="49">
        <v>26741</v>
      </c>
      <c r="C7898" s="50">
        <v>713</v>
      </c>
      <c r="D7898" s="50" t="str">
        <f>VLOOKUP(Table8[[#This Row],[CustomerID]],Table15[[#All],[CustomerID]:[Company Name]],2,FALSE)</f>
        <v>Vancouver Art Gallery Gift Shop</v>
      </c>
      <c r="E7898" s="51">
        <v>45063</v>
      </c>
      <c r="F7898" s="50">
        <v>1</v>
      </c>
      <c r="G7898" s="50" t="str">
        <f>VLOOKUP(Table8[[#This Row],[ProductID]],Table12[[#All],[ProductID]:[ProductFullName]],3,FALSE)</f>
        <v>Product A</v>
      </c>
      <c r="H7898" s="50">
        <v>5</v>
      </c>
      <c r="I7898" s="52">
        <v>45063.634745370364</v>
      </c>
      <c r="J7898" s="50">
        <v>126</v>
      </c>
      <c r="K7898" s="51">
        <v>45063.96875</v>
      </c>
      <c r="L7898" s="53"/>
      <c r="M7898" s="54">
        <v>1</v>
      </c>
    </row>
    <row r="7899" spans="2:13" x14ac:dyDescent="0.3">
      <c r="B7899" s="49">
        <v>26742</v>
      </c>
      <c r="C7899" s="50">
        <v>912</v>
      </c>
      <c r="D7899" s="50" t="str">
        <f>VLOOKUP(Table8[[#This Row],[CustomerID]],Table15[[#All],[CustomerID]:[Company Name]],2,FALSE)</f>
        <v>Southampton Volunta. ambulance</v>
      </c>
      <c r="E7899" s="51">
        <v>45063</v>
      </c>
      <c r="F7899" s="50">
        <v>6</v>
      </c>
      <c r="G7899" s="50" t="str">
        <f>VLOOKUP(Table8[[#This Row],[ProductID]],Table12[[#All],[ProductID]:[ProductFullName]],3,FALSE)</f>
        <v>Product F</v>
      </c>
      <c r="H7899" s="50">
        <v>6</v>
      </c>
      <c r="I7899" s="52">
        <v>45063.646863425922</v>
      </c>
      <c r="J7899" s="50">
        <v>109</v>
      </c>
      <c r="K7899" s="51">
        <v>45063.96875</v>
      </c>
      <c r="L7899" s="53"/>
      <c r="M7899" s="54">
        <v>1</v>
      </c>
    </row>
    <row r="7900" spans="2:13" x14ac:dyDescent="0.3">
      <c r="B7900" s="49">
        <v>26743</v>
      </c>
      <c r="C7900" s="50">
        <v>871</v>
      </c>
      <c r="D7900" s="50" t="str">
        <f>VLOOKUP(Table8[[#This Row],[CustomerID]],Table15[[#All],[CustomerID]:[Company Name]],2,FALSE)</f>
        <v>Mary Arnold Toys</v>
      </c>
      <c r="E7900" s="51">
        <v>45063</v>
      </c>
      <c r="F7900" s="50">
        <v>3</v>
      </c>
      <c r="G7900" s="50" t="str">
        <f>VLOOKUP(Table8[[#This Row],[ProductID]],Table12[[#All],[ProductID]:[ProductFullName]],3,FALSE)</f>
        <v>Product C</v>
      </c>
      <c r="H7900" s="50">
        <v>7</v>
      </c>
      <c r="I7900" s="52">
        <v>45063.658645833326</v>
      </c>
      <c r="J7900" s="50">
        <v>118</v>
      </c>
      <c r="K7900" s="51">
        <v>45063.96875</v>
      </c>
      <c r="L7900" s="53"/>
      <c r="M7900" s="54">
        <v>1</v>
      </c>
    </row>
    <row r="7901" spans="2:13" x14ac:dyDescent="0.3">
      <c r="B7901" s="49">
        <v>26744</v>
      </c>
      <c r="C7901" s="50">
        <v>976</v>
      </c>
      <c r="D7901" s="50" t="str">
        <f>VLOOKUP(Table8[[#This Row],[CustomerID]],Table15[[#All],[CustomerID]:[Company Name]],2,FALSE)</f>
        <v>Huthers</v>
      </c>
      <c r="E7901" s="51">
        <v>45063</v>
      </c>
      <c r="F7901" s="50">
        <v>4</v>
      </c>
      <c r="G7901" s="50" t="str">
        <f>VLOOKUP(Table8[[#This Row],[ProductID]],Table12[[#All],[ProductID]:[ProductFullName]],3,FALSE)</f>
        <v>Product D</v>
      </c>
      <c r="H7901" s="50">
        <v>2</v>
      </c>
      <c r="I7901" s="52">
        <v>45063.675069444434</v>
      </c>
      <c r="J7901" s="50">
        <v>117</v>
      </c>
      <c r="K7901" s="51">
        <v>45063.96875</v>
      </c>
      <c r="L7901" s="53"/>
      <c r="M7901" s="54">
        <v>1</v>
      </c>
    </row>
    <row r="7902" spans="2:13" x14ac:dyDescent="0.3">
      <c r="B7902" s="49">
        <v>26745</v>
      </c>
      <c r="C7902" s="50">
        <v>443</v>
      </c>
      <c r="D7902" s="50" t="str">
        <f>VLOOKUP(Table8[[#This Row],[CustomerID]],Table15[[#All],[CustomerID]:[Company Name]],2,FALSE)</f>
        <v>HALLMARK 195</v>
      </c>
      <c r="E7902" s="51">
        <v>45063</v>
      </c>
      <c r="F7902" s="50">
        <v>3</v>
      </c>
      <c r="G7902" s="50" t="str">
        <f>VLOOKUP(Table8[[#This Row],[ProductID]],Table12[[#All],[ProductID]:[ProductFullName]],3,FALSE)</f>
        <v>Product C</v>
      </c>
      <c r="H7902" s="50">
        <v>6</v>
      </c>
      <c r="I7902" s="52">
        <v>45063.687766203693</v>
      </c>
      <c r="J7902" s="50">
        <v>113</v>
      </c>
      <c r="K7902" s="51">
        <v>45063.96875</v>
      </c>
      <c r="L7902" s="53"/>
      <c r="M7902" s="54">
        <v>1</v>
      </c>
    </row>
    <row r="7903" spans="2:13" x14ac:dyDescent="0.3">
      <c r="B7903" s="49">
        <v>26746</v>
      </c>
      <c r="C7903" s="50">
        <v>859</v>
      </c>
      <c r="D7903" s="50" t="str">
        <f>VLOOKUP(Table8[[#This Row],[CustomerID]],Table15[[#All],[CustomerID]:[Company Name]],2,FALSE)</f>
        <v>Towne Pharmacy</v>
      </c>
      <c r="E7903" s="51">
        <v>45063</v>
      </c>
      <c r="F7903" s="50">
        <v>2</v>
      </c>
      <c r="G7903" s="50" t="str">
        <f>VLOOKUP(Table8[[#This Row],[ProductID]],Table12[[#All],[ProductID]:[ProductFullName]],3,FALSE)</f>
        <v>Product B</v>
      </c>
      <c r="H7903" s="50">
        <v>6</v>
      </c>
      <c r="I7903" s="52">
        <v>45063.700254629621</v>
      </c>
      <c r="J7903" s="50">
        <v>127</v>
      </c>
      <c r="K7903" s="51">
        <v>45063.96875</v>
      </c>
      <c r="L7903" s="53"/>
      <c r="M7903" s="54">
        <v>1</v>
      </c>
    </row>
    <row r="7904" spans="2:13" x14ac:dyDescent="0.3">
      <c r="B7904" s="49">
        <v>26747</v>
      </c>
      <c r="C7904" s="50">
        <v>223</v>
      </c>
      <c r="D7904" s="50" t="str">
        <f>VLOOKUP(Table8[[#This Row],[CustomerID]],Table15[[#All],[CustomerID]:[Company Name]],2,FALSE)</f>
        <v>Independent Need Centre</v>
      </c>
      <c r="E7904" s="51">
        <v>45063</v>
      </c>
      <c r="F7904" s="50">
        <v>5</v>
      </c>
      <c r="G7904" s="50" t="str">
        <f>VLOOKUP(Table8[[#This Row],[ProductID]],Table12[[#All],[ProductID]:[ProductFullName]],3,FALSE)</f>
        <v>Product E</v>
      </c>
      <c r="H7904" s="50">
        <v>6</v>
      </c>
      <c r="I7904" s="52">
        <v>45063.711863425917</v>
      </c>
      <c r="J7904" s="50">
        <v>119</v>
      </c>
      <c r="K7904" s="51">
        <v>45063.96875</v>
      </c>
      <c r="L7904" s="53"/>
      <c r="M7904" s="54">
        <v>1</v>
      </c>
    </row>
    <row r="7905" spans="2:13" x14ac:dyDescent="0.3">
      <c r="B7905" s="49">
        <v>26748</v>
      </c>
      <c r="C7905" s="50">
        <v>1411</v>
      </c>
      <c r="D7905" s="50" t="str">
        <f>VLOOKUP(Table8[[#This Row],[CustomerID]],Table15[[#All],[CustomerID]:[Company Name]],2,FALSE)</f>
        <v>Pharmasave #494</v>
      </c>
      <c r="E7905" s="51">
        <v>45063</v>
      </c>
      <c r="F7905" s="50">
        <v>3</v>
      </c>
      <c r="G7905" s="50" t="str">
        <f>VLOOKUP(Table8[[#This Row],[ProductID]],Table12[[#All],[ProductID]:[ProductFullName]],3,FALSE)</f>
        <v>Product C</v>
      </c>
      <c r="H7905" s="50">
        <v>2</v>
      </c>
      <c r="I7905" s="52">
        <v>45063.727615740732</v>
      </c>
      <c r="J7905" s="50">
        <v>118</v>
      </c>
      <c r="K7905" s="51">
        <v>45063.96875</v>
      </c>
      <c r="L7905" s="53"/>
      <c r="M7905" s="54">
        <v>1</v>
      </c>
    </row>
    <row r="7906" spans="2:13" x14ac:dyDescent="0.3">
      <c r="B7906" s="49">
        <v>26749</v>
      </c>
      <c r="C7906" s="50">
        <v>1288</v>
      </c>
      <c r="D7906" s="50" t="str">
        <f>VLOOKUP(Table8[[#This Row],[CustomerID]],Table15[[#All],[CustomerID]:[Company Name]],2,FALSE)</f>
        <v>It's a Wrap</v>
      </c>
      <c r="E7906" s="51">
        <v>45063</v>
      </c>
      <c r="F7906" s="50">
        <v>4</v>
      </c>
      <c r="G7906" s="50" t="str">
        <f>VLOOKUP(Table8[[#This Row],[ProductID]],Table12[[#All],[ProductID]:[ProductFullName]],3,FALSE)</f>
        <v>Product D</v>
      </c>
      <c r="H7906" s="50">
        <v>2</v>
      </c>
      <c r="I7906" s="52">
        <v>45063.743865740733</v>
      </c>
      <c r="J7906" s="50">
        <v>131</v>
      </c>
      <c r="K7906" s="51">
        <v>45063.96875</v>
      </c>
      <c r="L7906" s="53"/>
      <c r="M7906" s="54">
        <v>1</v>
      </c>
    </row>
    <row r="7907" spans="2:13" x14ac:dyDescent="0.3">
      <c r="B7907" s="49">
        <v>26750</v>
      </c>
      <c r="C7907" s="50">
        <v>368</v>
      </c>
      <c r="D7907" s="50" t="str">
        <f>VLOOKUP(Table8[[#This Row],[CustomerID]],Table15[[#All],[CustomerID]:[Company Name]],2,FALSE)</f>
        <v>William Osler Gift Shop</v>
      </c>
      <c r="E7907" s="51">
        <v>45064</v>
      </c>
      <c r="F7907" s="50">
        <v>6</v>
      </c>
      <c r="G7907" s="50" t="str">
        <f>VLOOKUP(Table8[[#This Row],[ProductID]],Table12[[#All],[ProductID]:[ProductFullName]],3,FALSE)</f>
        <v>Product F</v>
      </c>
      <c r="H7907" s="50">
        <v>3</v>
      </c>
      <c r="I7907" s="52">
        <v>45064.333333333336</v>
      </c>
      <c r="J7907" s="50">
        <v>127</v>
      </c>
      <c r="K7907" s="51">
        <v>45064.96875</v>
      </c>
      <c r="L7907" s="53"/>
      <c r="M7907" s="54">
        <v>1</v>
      </c>
    </row>
    <row r="7908" spans="2:13" x14ac:dyDescent="0.3">
      <c r="B7908" s="49">
        <v>26751</v>
      </c>
      <c r="C7908" s="50">
        <v>962</v>
      </c>
      <c r="D7908" s="50" t="str">
        <f>VLOOKUP(Table8[[#This Row],[CustomerID]],Table15[[#All],[CustomerID]:[Company Name]],2,FALSE)</f>
        <v>The Mole Hole</v>
      </c>
      <c r="E7908" s="51">
        <v>45064</v>
      </c>
      <c r="F7908" s="50">
        <v>2</v>
      </c>
      <c r="G7908" s="50" t="str">
        <f>VLOOKUP(Table8[[#This Row],[ProductID]],Table12[[#All],[ProductID]:[ProductFullName]],3,FALSE)</f>
        <v>Product B</v>
      </c>
      <c r="H7908" s="50">
        <v>3</v>
      </c>
      <c r="I7908" s="52">
        <v>45064.343101851853</v>
      </c>
      <c r="J7908" s="50">
        <v>121</v>
      </c>
      <c r="K7908" s="51">
        <v>45064.96875</v>
      </c>
      <c r="L7908" s="53"/>
      <c r="M7908" s="54">
        <v>1</v>
      </c>
    </row>
    <row r="7909" spans="2:13" x14ac:dyDescent="0.3">
      <c r="B7909" s="49">
        <v>26752</v>
      </c>
      <c r="C7909" s="50">
        <v>773</v>
      </c>
      <c r="D7909" s="50" t="str">
        <f>VLOOKUP(Table8[[#This Row],[CustomerID]],Table15[[#All],[CustomerID]:[Company Name]],2,FALSE)</f>
        <v>Isabelle's</v>
      </c>
      <c r="E7909" s="51">
        <v>45064</v>
      </c>
      <c r="F7909" s="50">
        <v>1</v>
      </c>
      <c r="G7909" s="50" t="str">
        <f>VLOOKUP(Table8[[#This Row],[ProductID]],Table12[[#All],[ProductID]:[ProductFullName]],3,FALSE)</f>
        <v>Product A</v>
      </c>
      <c r="H7909" s="50">
        <v>7</v>
      </c>
      <c r="I7909" s="52">
        <v>45064.356828703705</v>
      </c>
      <c r="J7909" s="50">
        <v>119</v>
      </c>
      <c r="K7909" s="51">
        <v>45064.96875</v>
      </c>
      <c r="L7909" s="53"/>
      <c r="M7909" s="54">
        <v>1</v>
      </c>
    </row>
    <row r="7910" spans="2:13" x14ac:dyDescent="0.3">
      <c r="B7910" s="49">
        <v>26753</v>
      </c>
      <c r="C7910" s="50">
        <v>1265</v>
      </c>
      <c r="D7910" s="50" t="str">
        <f>VLOOKUP(Table8[[#This Row],[CustomerID]],Table15[[#All],[CustomerID]:[Company Name]],2,FALSE)</f>
        <v>Card Smart</v>
      </c>
      <c r="E7910" s="51">
        <v>45064</v>
      </c>
      <c r="F7910" s="50">
        <v>5</v>
      </c>
      <c r="G7910" s="50" t="str">
        <f>VLOOKUP(Table8[[#This Row],[ProductID]],Table12[[#All],[ProductID]:[ProductFullName]],3,FALSE)</f>
        <v>Product E</v>
      </c>
      <c r="H7910" s="50">
        <v>3</v>
      </c>
      <c r="I7910" s="52">
        <v>45064.367337962962</v>
      </c>
      <c r="J7910" s="50">
        <v>123</v>
      </c>
      <c r="K7910" s="51">
        <v>45064.96875</v>
      </c>
      <c r="L7910" s="53"/>
      <c r="M7910" s="54">
        <v>1</v>
      </c>
    </row>
    <row r="7911" spans="2:13" x14ac:dyDescent="0.3">
      <c r="B7911" s="49">
        <v>26754</v>
      </c>
      <c r="C7911" s="50">
        <v>604</v>
      </c>
      <c r="D7911" s="50" t="str">
        <f>VLOOKUP(Table8[[#This Row],[CustomerID]],Table15[[#All],[CustomerID]:[Company Name]],2,FALSE)</f>
        <v>RUBY'S FASHION</v>
      </c>
      <c r="E7911" s="51">
        <v>45064</v>
      </c>
      <c r="F7911" s="50">
        <v>4</v>
      </c>
      <c r="G7911" s="50" t="str">
        <f>VLOOKUP(Table8[[#This Row],[ProductID]],Table12[[#All],[ProductID]:[ProductFullName]],3,FALSE)</f>
        <v>Product D</v>
      </c>
      <c r="H7911" s="50">
        <v>4</v>
      </c>
      <c r="I7911" s="52">
        <v>45064.376875000002</v>
      </c>
      <c r="J7911" s="50">
        <v>114</v>
      </c>
      <c r="K7911" s="51">
        <v>45064.96875</v>
      </c>
      <c r="L7911" s="53"/>
      <c r="M7911" s="54">
        <v>1</v>
      </c>
    </row>
    <row r="7912" spans="2:13" x14ac:dyDescent="0.3">
      <c r="B7912" s="49">
        <v>26755</v>
      </c>
      <c r="C7912" s="50">
        <v>1064</v>
      </c>
      <c r="D7912" s="50" t="str">
        <f>VLOOKUP(Table8[[#This Row],[CustomerID]],Table15[[#All],[CustomerID]:[Company Name]],2,FALSE)</f>
        <v>Ashleys Attic</v>
      </c>
      <c r="E7912" s="51">
        <v>45064</v>
      </c>
      <c r="F7912" s="50">
        <v>3</v>
      </c>
      <c r="G7912" s="50" t="str">
        <f>VLOOKUP(Table8[[#This Row],[ProductID]],Table12[[#All],[ProductID]:[ProductFullName]],3,FALSE)</f>
        <v>Product C</v>
      </c>
      <c r="H7912" s="50">
        <v>3</v>
      </c>
      <c r="I7912" s="52">
        <v>45064.391655092593</v>
      </c>
      <c r="J7912" s="50">
        <v>111</v>
      </c>
      <c r="K7912" s="51">
        <v>45064.96875</v>
      </c>
      <c r="L7912" s="53"/>
      <c r="M7912" s="54">
        <v>1</v>
      </c>
    </row>
    <row r="7913" spans="2:13" x14ac:dyDescent="0.3">
      <c r="B7913" s="49">
        <v>26756</v>
      </c>
      <c r="C7913" s="50">
        <v>1307</v>
      </c>
      <c r="D7913" s="50" t="str">
        <f>VLOOKUP(Table8[[#This Row],[CustomerID]],Table15[[#All],[CustomerID]:[Company Name]],2,FALSE)</f>
        <v>Garlan's</v>
      </c>
      <c r="E7913" s="51">
        <v>45064</v>
      </c>
      <c r="F7913" s="50">
        <v>5</v>
      </c>
      <c r="G7913" s="50" t="str">
        <f>VLOOKUP(Table8[[#This Row],[ProductID]],Table12[[#All],[ProductID]:[ProductFullName]],3,FALSE)</f>
        <v>Product E</v>
      </c>
      <c r="H7913" s="50">
        <v>7</v>
      </c>
      <c r="I7913" s="52">
        <v>45064.405046296299</v>
      </c>
      <c r="J7913" s="50">
        <v>108</v>
      </c>
      <c r="K7913" s="51">
        <v>45064.96875</v>
      </c>
      <c r="L7913" s="53"/>
      <c r="M7913" s="54">
        <v>1</v>
      </c>
    </row>
    <row r="7914" spans="2:13" x14ac:dyDescent="0.3">
      <c r="B7914" s="49">
        <v>26757</v>
      </c>
      <c r="C7914" s="50">
        <v>274</v>
      </c>
      <c r="D7914" s="50" t="str">
        <f>VLOOKUP(Table8[[#This Row],[CustomerID]],Table15[[#All],[CustomerID]:[Company Name]],2,FALSE)</f>
        <v>Post In Village Hair Salon</v>
      </c>
      <c r="E7914" s="51">
        <v>45064</v>
      </c>
      <c r="F7914" s="50">
        <v>3</v>
      </c>
      <c r="G7914" s="50" t="str">
        <f>VLOOKUP(Table8[[#This Row],[ProductID]],Table12[[#All],[ProductID]:[ProductFullName]],3,FALSE)</f>
        <v>Product C</v>
      </c>
      <c r="H7914" s="50">
        <v>4</v>
      </c>
      <c r="I7914" s="52">
        <v>45064.420983796299</v>
      </c>
      <c r="J7914" s="50">
        <v>119</v>
      </c>
      <c r="K7914" s="51">
        <v>45064.96875</v>
      </c>
      <c r="L7914" s="53"/>
      <c r="M7914" s="54">
        <v>1</v>
      </c>
    </row>
    <row r="7915" spans="2:13" x14ac:dyDescent="0.3">
      <c r="B7915" s="49">
        <v>26758</v>
      </c>
      <c r="C7915" s="50">
        <v>28</v>
      </c>
      <c r="D7915" s="50" t="str">
        <f>VLOOKUP(Table8[[#This Row],[CustomerID]],Table15[[#All],[CustomerID]:[Company Name]],2,FALSE)</f>
        <v>Kidston Landing</v>
      </c>
      <c r="E7915" s="51">
        <v>45064</v>
      </c>
      <c r="F7915" s="50">
        <v>3</v>
      </c>
      <c r="G7915" s="50" t="str">
        <f>VLOOKUP(Table8[[#This Row],[ProductID]],Table12[[#All],[ProductID]:[ProductFullName]],3,FALSE)</f>
        <v>Product C</v>
      </c>
      <c r="H7915" s="50">
        <v>4</v>
      </c>
      <c r="I7915" s="52">
        <v>45064.431666666671</v>
      </c>
      <c r="J7915" s="50">
        <v>133</v>
      </c>
      <c r="K7915" s="51">
        <v>45064.96875</v>
      </c>
      <c r="L7915" s="53"/>
      <c r="M7915" s="54">
        <v>1</v>
      </c>
    </row>
    <row r="7916" spans="2:13" x14ac:dyDescent="0.3">
      <c r="B7916" s="49">
        <v>26759</v>
      </c>
      <c r="C7916" s="50">
        <v>499</v>
      </c>
      <c r="D7916" s="50" t="str">
        <f>VLOOKUP(Table8[[#This Row],[CustomerID]],Table15[[#All],[CustomerID]:[Company Name]],2,FALSE)</f>
        <v>Minneposa Dollar Store</v>
      </c>
      <c r="E7916" s="51">
        <v>45064</v>
      </c>
      <c r="F7916" s="50">
        <v>3</v>
      </c>
      <c r="G7916" s="50" t="str">
        <f>VLOOKUP(Table8[[#This Row],[ProductID]],Table12[[#All],[ProductID]:[ProductFullName]],3,FALSE)</f>
        <v>Product C</v>
      </c>
      <c r="H7916" s="50">
        <v>3</v>
      </c>
      <c r="I7916" s="52">
        <v>45064.445879629631</v>
      </c>
      <c r="J7916" s="50">
        <v>108</v>
      </c>
      <c r="K7916" s="51">
        <v>45064.96875</v>
      </c>
      <c r="L7916" s="53"/>
      <c r="M7916" s="54">
        <v>1</v>
      </c>
    </row>
    <row r="7917" spans="2:13" x14ac:dyDescent="0.3">
      <c r="B7917" s="49">
        <v>26760</v>
      </c>
      <c r="C7917" s="50">
        <v>196</v>
      </c>
      <c r="D7917" s="50" t="str">
        <f>VLOOKUP(Table8[[#This Row],[CustomerID]],Table15[[#All],[CustomerID]:[Company Name]],2,FALSE)</f>
        <v>Whitby Community IDA</v>
      </c>
      <c r="E7917" s="51">
        <v>45064</v>
      </c>
      <c r="F7917" s="50">
        <v>3</v>
      </c>
      <c r="G7917" s="50" t="str">
        <f>VLOOKUP(Table8[[#This Row],[ProductID]],Table12[[#All],[ProductID]:[ProductFullName]],3,FALSE)</f>
        <v>Product C</v>
      </c>
      <c r="H7917" s="50">
        <v>6</v>
      </c>
      <c r="I7917" s="52">
        <v>45064.458750000005</v>
      </c>
      <c r="J7917" s="50">
        <v>126</v>
      </c>
      <c r="K7917" s="51">
        <v>45064.96875</v>
      </c>
      <c r="L7917" s="53"/>
      <c r="M7917" s="54">
        <v>1</v>
      </c>
    </row>
    <row r="7918" spans="2:13" x14ac:dyDescent="0.3">
      <c r="B7918" s="49">
        <v>26761</v>
      </c>
      <c r="C7918" s="50">
        <v>113</v>
      </c>
      <c r="D7918" s="50" t="str">
        <f>VLOOKUP(Table8[[#This Row],[CustomerID]],Table15[[#All],[CustomerID]:[Company Name]],2,FALSE)</f>
        <v>Mega Dollar</v>
      </c>
      <c r="E7918" s="51">
        <v>45064</v>
      </c>
      <c r="F7918" s="50">
        <v>4</v>
      </c>
      <c r="G7918" s="50" t="str">
        <f>VLOOKUP(Table8[[#This Row],[ProductID]],Table12[[#All],[ProductID]:[ProductFullName]],3,FALSE)</f>
        <v>Product D</v>
      </c>
      <c r="H7918" s="50">
        <v>2</v>
      </c>
      <c r="I7918" s="52">
        <v>45064.473854166674</v>
      </c>
      <c r="J7918" s="50">
        <v>130</v>
      </c>
      <c r="K7918" s="51">
        <v>45064.96875</v>
      </c>
      <c r="L7918" s="53"/>
      <c r="M7918" s="54">
        <v>1</v>
      </c>
    </row>
    <row r="7919" spans="2:13" x14ac:dyDescent="0.3">
      <c r="B7919" s="49">
        <v>26762</v>
      </c>
      <c r="C7919" s="50">
        <v>936</v>
      </c>
      <c r="D7919" s="50" t="str">
        <f>VLOOKUP(Table8[[#This Row],[CustomerID]],Table15[[#All],[CustomerID]:[Company Name]],2,FALSE)</f>
        <v>Rozmataz Art &amp; Framing</v>
      </c>
      <c r="E7919" s="51">
        <v>45064</v>
      </c>
      <c r="F7919" s="50">
        <v>2</v>
      </c>
      <c r="G7919" s="50" t="str">
        <f>VLOOKUP(Table8[[#This Row],[ProductID]],Table12[[#All],[ProductID]:[ProductFullName]],3,FALSE)</f>
        <v>Product B</v>
      </c>
      <c r="H7919" s="50">
        <v>2</v>
      </c>
      <c r="I7919" s="52">
        <v>45064.482465277782</v>
      </c>
      <c r="J7919" s="50">
        <v>122</v>
      </c>
      <c r="K7919" s="51">
        <v>45064.96875</v>
      </c>
      <c r="L7919" s="53"/>
      <c r="M7919" s="54">
        <v>1</v>
      </c>
    </row>
    <row r="7920" spans="2:13" x14ac:dyDescent="0.3">
      <c r="B7920" s="49">
        <v>26763</v>
      </c>
      <c r="C7920" s="50">
        <v>591</v>
      </c>
      <c r="D7920" s="50" t="str">
        <f>VLOOKUP(Table8[[#This Row],[CustomerID]],Table15[[#All],[CustomerID]:[Company Name]],2,FALSE)</f>
        <v>Wild Rose Jewellery &amp; Gifts</v>
      </c>
      <c r="E7920" s="51">
        <v>45064</v>
      </c>
      <c r="F7920" s="50">
        <v>2</v>
      </c>
      <c r="G7920" s="50" t="str">
        <f>VLOOKUP(Table8[[#This Row],[ProductID]],Table12[[#All],[ProductID]:[ProductFullName]],3,FALSE)</f>
        <v>Product B</v>
      </c>
      <c r="H7920" s="50">
        <v>4</v>
      </c>
      <c r="I7920" s="52">
        <v>45064.497662037043</v>
      </c>
      <c r="J7920" s="50">
        <v>130</v>
      </c>
      <c r="K7920" s="51">
        <v>45064.96875</v>
      </c>
      <c r="L7920" s="53"/>
      <c r="M7920" s="54">
        <v>1</v>
      </c>
    </row>
    <row r="7921" spans="2:13" x14ac:dyDescent="0.3">
      <c r="B7921" s="49">
        <v>26764</v>
      </c>
      <c r="C7921" s="50">
        <v>612</v>
      </c>
      <c r="D7921" s="50" t="str">
        <f>VLOOKUP(Table8[[#This Row],[CustomerID]],Table15[[#All],[CustomerID]:[Company Name]],2,FALSE)</f>
        <v>Talk Of The Town</v>
      </c>
      <c r="E7921" s="51">
        <v>45064</v>
      </c>
      <c r="F7921" s="50">
        <v>6</v>
      </c>
      <c r="G7921" s="50" t="str">
        <f>VLOOKUP(Table8[[#This Row],[ProductID]],Table12[[#All],[ProductID]:[ProductFullName]],3,FALSE)</f>
        <v>Product F</v>
      </c>
      <c r="H7921" s="50">
        <v>3</v>
      </c>
      <c r="I7921" s="52">
        <v>45064.514178240745</v>
      </c>
      <c r="J7921" s="50">
        <v>118</v>
      </c>
      <c r="K7921" s="51">
        <v>45064.96875</v>
      </c>
      <c r="L7921" s="53"/>
      <c r="M7921" s="54">
        <v>1</v>
      </c>
    </row>
    <row r="7922" spans="2:13" x14ac:dyDescent="0.3">
      <c r="B7922" s="49">
        <v>26765</v>
      </c>
      <c r="C7922" s="50">
        <v>174</v>
      </c>
      <c r="D7922" s="50" t="str">
        <f>VLOOKUP(Table8[[#This Row],[CustomerID]],Table15[[#All],[CustomerID]:[Company Name]],2,FALSE)</f>
        <v>MAIN SHOP SALON</v>
      </c>
      <c r="E7922" s="51">
        <v>45064</v>
      </c>
      <c r="F7922" s="50">
        <v>5</v>
      </c>
      <c r="G7922" s="50" t="str">
        <f>VLOOKUP(Table8[[#This Row],[ProductID]],Table12[[#All],[ProductID]:[ProductFullName]],3,FALSE)</f>
        <v>Product E</v>
      </c>
      <c r="H7922" s="50">
        <v>2</v>
      </c>
      <c r="I7922" s="52">
        <v>45064.528125000004</v>
      </c>
      <c r="J7922" s="50">
        <v>117</v>
      </c>
      <c r="K7922" s="51">
        <v>45064.96875</v>
      </c>
      <c r="L7922" s="53"/>
      <c r="M7922" s="54">
        <v>1</v>
      </c>
    </row>
    <row r="7923" spans="2:13" x14ac:dyDescent="0.3">
      <c r="B7923" s="49">
        <v>26766</v>
      </c>
      <c r="C7923" s="50">
        <v>338</v>
      </c>
      <c r="D7923" s="50" t="str">
        <f>VLOOKUP(Table8[[#This Row],[CustomerID]],Table15[[#All],[CustomerID]:[Company Name]],2,FALSE)</f>
        <v>Zellers Store #254</v>
      </c>
      <c r="E7923" s="51">
        <v>45064</v>
      </c>
      <c r="F7923" s="50">
        <v>5</v>
      </c>
      <c r="G7923" s="50" t="str">
        <f>VLOOKUP(Table8[[#This Row],[ProductID]],Table12[[#All],[ProductID]:[ProductFullName]],3,FALSE)</f>
        <v>Product E</v>
      </c>
      <c r="H7923" s="50">
        <v>4</v>
      </c>
      <c r="I7923" s="52">
        <v>45064.54456018519</v>
      </c>
      <c r="J7923" s="50">
        <v>120</v>
      </c>
      <c r="K7923" s="51">
        <v>45064.96875</v>
      </c>
      <c r="L7923" s="53"/>
      <c r="M7923" s="54">
        <v>1</v>
      </c>
    </row>
    <row r="7924" spans="2:13" x14ac:dyDescent="0.3">
      <c r="B7924" s="49">
        <v>26767</v>
      </c>
      <c r="C7924" s="50">
        <v>204</v>
      </c>
      <c r="D7924" s="50" t="str">
        <f>VLOOKUP(Table8[[#This Row],[CustomerID]],Table15[[#All],[CustomerID]:[Company Name]],2,FALSE)</f>
        <v>Lynn</v>
      </c>
      <c r="E7924" s="51">
        <v>45064</v>
      </c>
      <c r="F7924" s="50">
        <v>3</v>
      </c>
      <c r="G7924" s="50" t="str">
        <f>VLOOKUP(Table8[[#This Row],[ProductID]],Table12[[#All],[ProductID]:[ProductFullName]],3,FALSE)</f>
        <v>Product C</v>
      </c>
      <c r="H7924" s="50">
        <v>6</v>
      </c>
      <c r="I7924" s="52">
        <v>45064.555821759262</v>
      </c>
      <c r="J7924" s="50">
        <v>112</v>
      </c>
      <c r="K7924" s="51">
        <v>45064.96875</v>
      </c>
      <c r="L7924" s="53"/>
      <c r="M7924" s="54">
        <v>1</v>
      </c>
    </row>
    <row r="7925" spans="2:13" x14ac:dyDescent="0.3">
      <c r="B7925" s="49">
        <v>26768</v>
      </c>
      <c r="C7925" s="50">
        <v>451</v>
      </c>
      <c r="D7925" s="50" t="str">
        <f>VLOOKUP(Table8[[#This Row],[CustomerID]],Table15[[#All],[CustomerID]:[Company Name]],2,FALSE)</f>
        <v>SDM - 1031</v>
      </c>
      <c r="E7925" s="51">
        <v>45064</v>
      </c>
      <c r="F7925" s="50">
        <v>1</v>
      </c>
      <c r="G7925" s="50" t="str">
        <f>VLOOKUP(Table8[[#This Row],[ProductID]],Table12[[#All],[ProductID]:[ProductFullName]],3,FALSE)</f>
        <v>Product A</v>
      </c>
      <c r="H7925" s="50">
        <v>4</v>
      </c>
      <c r="I7925" s="52">
        <v>45064.571574074078</v>
      </c>
      <c r="J7925" s="50">
        <v>126</v>
      </c>
      <c r="K7925" s="51">
        <v>45064.96875</v>
      </c>
      <c r="L7925" s="53"/>
      <c r="M7925" s="54">
        <v>1</v>
      </c>
    </row>
    <row r="7926" spans="2:13" x14ac:dyDescent="0.3">
      <c r="B7926" s="49">
        <v>26769</v>
      </c>
      <c r="C7926" s="50">
        <v>197</v>
      </c>
      <c r="D7926" s="50" t="str">
        <f>VLOOKUP(Table8[[#This Row],[CustomerID]],Table15[[#All],[CustomerID]:[Company Name]],2,FALSE)</f>
        <v>Super Smokey Convenience</v>
      </c>
      <c r="E7926" s="51">
        <v>45064</v>
      </c>
      <c r="F7926" s="50">
        <v>2</v>
      </c>
      <c r="G7926" s="50" t="str">
        <f>VLOOKUP(Table8[[#This Row],[ProductID]],Table12[[#All],[ProductID]:[ProductFullName]],3,FALSE)</f>
        <v>Product B</v>
      </c>
      <c r="H7926" s="50">
        <v>2</v>
      </c>
      <c r="I7926" s="52">
        <v>45064.582604166673</v>
      </c>
      <c r="J7926" s="50">
        <v>109</v>
      </c>
      <c r="K7926" s="51">
        <v>45064.96875</v>
      </c>
      <c r="L7926" s="53"/>
      <c r="M7926" s="54">
        <v>1</v>
      </c>
    </row>
    <row r="7927" spans="2:13" x14ac:dyDescent="0.3">
      <c r="B7927" s="49">
        <v>26770</v>
      </c>
      <c r="C7927" s="50">
        <v>1230</v>
      </c>
      <c r="D7927" s="50" t="str">
        <f>VLOOKUP(Table8[[#This Row],[CustomerID]],Table15[[#All],[CustomerID]:[Company Name]],2,FALSE)</f>
        <v>Rotts Inc. - DBA Unique Gifts</v>
      </c>
      <c r="E7927" s="51">
        <v>45064</v>
      </c>
      <c r="F7927" s="50">
        <v>2</v>
      </c>
      <c r="G7927" s="50" t="str">
        <f>VLOOKUP(Table8[[#This Row],[ProductID]],Table12[[#All],[ProductID]:[ProductFullName]],3,FALSE)</f>
        <v>Product B</v>
      </c>
      <c r="H7927" s="50">
        <v>3</v>
      </c>
      <c r="I7927" s="52">
        <v>45064.595798611117</v>
      </c>
      <c r="J7927" s="50">
        <v>113</v>
      </c>
      <c r="K7927" s="51">
        <v>45064.96875</v>
      </c>
      <c r="L7927" s="53"/>
      <c r="M7927" s="54">
        <v>1</v>
      </c>
    </row>
    <row r="7928" spans="2:13" x14ac:dyDescent="0.3">
      <c r="B7928" s="49">
        <v>26771</v>
      </c>
      <c r="C7928" s="50">
        <v>1364</v>
      </c>
      <c r="D7928" s="50" t="str">
        <f>VLOOKUP(Table8[[#This Row],[CustomerID]],Table15[[#All],[CustomerID]:[Company Name]],2,FALSE)</f>
        <v>Marysville Awards &amp; Gifts</v>
      </c>
      <c r="E7928" s="51">
        <v>45064</v>
      </c>
      <c r="F7928" s="50">
        <v>5</v>
      </c>
      <c r="G7928" s="50" t="str">
        <f>VLOOKUP(Table8[[#This Row],[ProductID]],Table12[[#All],[ProductID]:[ProductFullName]],3,FALSE)</f>
        <v>Product E</v>
      </c>
      <c r="H7928" s="50">
        <v>2</v>
      </c>
      <c r="I7928" s="52">
        <v>45064.60474537038</v>
      </c>
      <c r="J7928" s="50">
        <v>116</v>
      </c>
      <c r="K7928" s="51">
        <v>45064.96875</v>
      </c>
      <c r="L7928" s="53"/>
      <c r="M7928" s="54">
        <v>1</v>
      </c>
    </row>
    <row r="7929" spans="2:13" x14ac:dyDescent="0.3">
      <c r="B7929" s="49">
        <v>26772</v>
      </c>
      <c r="C7929" s="50">
        <v>773</v>
      </c>
      <c r="D7929" s="50" t="str">
        <f>VLOOKUP(Table8[[#This Row],[CustomerID]],Table15[[#All],[CustomerID]:[Company Name]],2,FALSE)</f>
        <v>Isabelle's</v>
      </c>
      <c r="E7929" s="51">
        <v>45064</v>
      </c>
      <c r="F7929" s="50">
        <v>4</v>
      </c>
      <c r="G7929" s="50" t="str">
        <f>VLOOKUP(Table8[[#This Row],[ProductID]],Table12[[#All],[ProductID]:[ProductFullName]],3,FALSE)</f>
        <v>Product D</v>
      </c>
      <c r="H7929" s="50">
        <v>5</v>
      </c>
      <c r="I7929" s="52">
        <v>45064.620821759265</v>
      </c>
      <c r="J7929" s="50">
        <v>110</v>
      </c>
      <c r="K7929" s="51">
        <v>45064.96875</v>
      </c>
      <c r="L7929" s="53"/>
      <c r="M7929" s="54">
        <v>1</v>
      </c>
    </row>
    <row r="7930" spans="2:13" x14ac:dyDescent="0.3">
      <c r="B7930" s="49">
        <v>26773</v>
      </c>
      <c r="C7930" s="50">
        <v>274</v>
      </c>
      <c r="D7930" s="50" t="str">
        <f>VLOOKUP(Table8[[#This Row],[CustomerID]],Table15[[#All],[CustomerID]:[Company Name]],2,FALSE)</f>
        <v>Post In Village Hair Salon</v>
      </c>
      <c r="E7930" s="51">
        <v>45064</v>
      </c>
      <c r="F7930" s="50">
        <v>6</v>
      </c>
      <c r="G7930" s="50" t="str">
        <f>VLOOKUP(Table8[[#This Row],[ProductID]],Table12[[#All],[ProductID]:[ProductFullName]],3,FALSE)</f>
        <v>Product F</v>
      </c>
      <c r="H7930" s="50">
        <v>5</v>
      </c>
      <c r="I7930" s="52">
        <v>45064.630381944451</v>
      </c>
      <c r="J7930" s="50">
        <v>112</v>
      </c>
      <c r="K7930" s="51">
        <v>45064.96875</v>
      </c>
      <c r="L7930" s="53"/>
      <c r="M7930" s="54">
        <v>1</v>
      </c>
    </row>
    <row r="7931" spans="2:13" x14ac:dyDescent="0.3">
      <c r="B7931" s="49">
        <v>26774</v>
      </c>
      <c r="C7931" s="50">
        <v>1334</v>
      </c>
      <c r="D7931" s="50" t="str">
        <f>VLOOKUP(Table8[[#This Row],[CustomerID]],Table15[[#All],[CustomerID]:[Company Name]],2,FALSE)</f>
        <v>Price Less Drug Store #2</v>
      </c>
      <c r="E7931" s="51">
        <v>45064</v>
      </c>
      <c r="F7931" s="50">
        <v>6</v>
      </c>
      <c r="G7931" s="50" t="str">
        <f>VLOOKUP(Table8[[#This Row],[ProductID]],Table12[[#All],[ProductID]:[ProductFullName]],3,FALSE)</f>
        <v>Product F</v>
      </c>
      <c r="H7931" s="50">
        <v>2</v>
      </c>
      <c r="I7931" s="52">
        <v>45064.643379629633</v>
      </c>
      <c r="J7931" s="50">
        <v>123</v>
      </c>
      <c r="K7931" s="51">
        <v>45064.96875</v>
      </c>
      <c r="L7931" s="53"/>
      <c r="M7931" s="54">
        <v>1</v>
      </c>
    </row>
    <row r="7932" spans="2:13" x14ac:dyDescent="0.3">
      <c r="B7932" s="49">
        <v>26775</v>
      </c>
      <c r="C7932" s="50">
        <v>822</v>
      </c>
      <c r="D7932" s="50" t="str">
        <f>VLOOKUP(Table8[[#This Row],[CustomerID]],Table15[[#All],[CustomerID]:[Company Name]],2,FALSE)</f>
        <v>Bella Boutique</v>
      </c>
      <c r="E7932" s="51">
        <v>45064</v>
      </c>
      <c r="F7932" s="50">
        <v>6</v>
      </c>
      <c r="G7932" s="50" t="str">
        <f>VLOOKUP(Table8[[#This Row],[ProductID]],Table12[[#All],[ProductID]:[ProductFullName]],3,FALSE)</f>
        <v>Product F</v>
      </c>
      <c r="H7932" s="50">
        <v>5</v>
      </c>
      <c r="I7932" s="52">
        <v>45064.657766203709</v>
      </c>
      <c r="J7932" s="50">
        <v>122</v>
      </c>
      <c r="K7932" s="51">
        <v>45064.96875</v>
      </c>
      <c r="L7932" s="53"/>
      <c r="M7932" s="54">
        <v>1</v>
      </c>
    </row>
    <row r="7933" spans="2:13" x14ac:dyDescent="0.3">
      <c r="B7933" s="49">
        <v>26776</v>
      </c>
      <c r="C7933" s="50">
        <v>176</v>
      </c>
      <c r="D7933" s="50" t="str">
        <f>VLOOKUP(Table8[[#This Row],[CustomerID]],Table15[[#All],[CustomerID]:[Company Name]],2,FALSE)</f>
        <v>Whitfield Guardian Pharmacy</v>
      </c>
      <c r="E7933" s="51">
        <v>45064</v>
      </c>
      <c r="F7933" s="50">
        <v>2</v>
      </c>
      <c r="G7933" s="50" t="str">
        <f>VLOOKUP(Table8[[#This Row],[ProductID]],Table12[[#All],[ProductID]:[ProductFullName]],3,FALSE)</f>
        <v>Product B</v>
      </c>
      <c r="H7933" s="50">
        <v>2</v>
      </c>
      <c r="I7933" s="52">
        <v>45064.672013888892</v>
      </c>
      <c r="J7933" s="50">
        <v>125</v>
      </c>
      <c r="K7933" s="51">
        <v>45064.96875</v>
      </c>
      <c r="L7933" s="53"/>
      <c r="M7933" s="54">
        <v>1</v>
      </c>
    </row>
    <row r="7934" spans="2:13" x14ac:dyDescent="0.3">
      <c r="B7934" s="49">
        <v>26777</v>
      </c>
      <c r="C7934" s="50">
        <v>852</v>
      </c>
      <c r="D7934" s="50" t="str">
        <f>VLOOKUP(Table8[[#This Row],[CustomerID]],Table15[[#All],[CustomerID]:[Company Name]],2,FALSE)</f>
        <v>Hallmark - Donna's</v>
      </c>
      <c r="E7934" s="51">
        <v>45064</v>
      </c>
      <c r="F7934" s="50">
        <v>5</v>
      </c>
      <c r="G7934" s="50" t="str">
        <f>VLOOKUP(Table8[[#This Row],[ProductID]],Table12[[#All],[ProductID]:[ProductFullName]],3,FALSE)</f>
        <v>Product E</v>
      </c>
      <c r="H7934" s="50">
        <v>4</v>
      </c>
      <c r="I7934" s="52">
        <v>45064.683263888895</v>
      </c>
      <c r="J7934" s="50">
        <v>110</v>
      </c>
      <c r="K7934" s="51">
        <v>45064.96875</v>
      </c>
      <c r="L7934" s="53"/>
      <c r="M7934" s="54">
        <v>1</v>
      </c>
    </row>
    <row r="7935" spans="2:13" x14ac:dyDescent="0.3">
      <c r="B7935" s="49">
        <v>26778</v>
      </c>
      <c r="C7935" s="50">
        <v>125</v>
      </c>
      <c r="D7935" s="50" t="str">
        <f>VLOOKUP(Table8[[#This Row],[CustomerID]],Table15[[#All],[CustomerID]:[Company Name]],2,FALSE)</f>
        <v>Seaway Valley Pharmacy</v>
      </c>
      <c r="E7935" s="51">
        <v>45064</v>
      </c>
      <c r="F7935" s="50">
        <v>4</v>
      </c>
      <c r="G7935" s="50" t="str">
        <f>VLOOKUP(Table8[[#This Row],[ProductID]],Table12[[#All],[ProductID]:[ProductFullName]],3,FALSE)</f>
        <v>Product D</v>
      </c>
      <c r="H7935" s="50">
        <v>6</v>
      </c>
      <c r="I7935" s="52">
        <v>45064.697430555563</v>
      </c>
      <c r="J7935" s="50">
        <v>122</v>
      </c>
      <c r="K7935" s="51">
        <v>45064.96875</v>
      </c>
      <c r="L7935" s="53"/>
      <c r="M7935" s="54">
        <v>1</v>
      </c>
    </row>
    <row r="7936" spans="2:13" x14ac:dyDescent="0.3">
      <c r="B7936" s="49">
        <v>26779</v>
      </c>
      <c r="C7936" s="50">
        <v>1312</v>
      </c>
      <c r="D7936" s="50" t="str">
        <f>VLOOKUP(Table8[[#This Row],[CustomerID]],Table15[[#All],[CustomerID]:[Company Name]],2,FALSE)</f>
        <v>Gwen Hegenwald</v>
      </c>
      <c r="E7936" s="51">
        <v>45064</v>
      </c>
      <c r="F7936" s="50">
        <v>1</v>
      </c>
      <c r="G7936" s="50" t="str">
        <f>VLOOKUP(Table8[[#This Row],[ProductID]],Table12[[#All],[ProductID]:[ProductFullName]],3,FALSE)</f>
        <v>Product A</v>
      </c>
      <c r="H7936" s="50">
        <v>7</v>
      </c>
      <c r="I7936" s="52">
        <v>45064.708645833343</v>
      </c>
      <c r="J7936" s="50">
        <v>118</v>
      </c>
      <c r="K7936" s="51">
        <v>45064.96875</v>
      </c>
      <c r="L7936" s="53"/>
      <c r="M7936" s="54">
        <v>1</v>
      </c>
    </row>
    <row r="7937" spans="2:13" x14ac:dyDescent="0.3">
      <c r="B7937" s="49">
        <v>26780</v>
      </c>
      <c r="C7937" s="50">
        <v>424</v>
      </c>
      <c r="D7937" s="50" t="str">
        <f>VLOOKUP(Table8[[#This Row],[CustomerID]],Table15[[#All],[CustomerID]:[Company Name]],2,FALSE)</f>
        <v>Christine's of Oxford</v>
      </c>
      <c r="E7937" s="51">
        <v>45064</v>
      </c>
      <c r="F7937" s="50">
        <v>4</v>
      </c>
      <c r="G7937" s="50" t="str">
        <f>VLOOKUP(Table8[[#This Row],[ProductID]],Table12[[#All],[ProductID]:[ProductFullName]],3,FALSE)</f>
        <v>Product D</v>
      </c>
      <c r="H7937" s="50">
        <v>2</v>
      </c>
      <c r="I7937" s="52">
        <v>45064.721435185194</v>
      </c>
      <c r="J7937" s="50">
        <v>117</v>
      </c>
      <c r="K7937" s="51">
        <v>45064.96875</v>
      </c>
      <c r="L7937" s="53"/>
      <c r="M7937" s="54">
        <v>1</v>
      </c>
    </row>
    <row r="7938" spans="2:13" x14ac:dyDescent="0.3">
      <c r="B7938" s="49">
        <v>26781</v>
      </c>
      <c r="C7938" s="50">
        <v>1321</v>
      </c>
      <c r="D7938" s="50" t="str">
        <f>VLOOKUP(Table8[[#This Row],[CustomerID]],Table15[[#All],[CustomerID]:[Company Name]],2,FALSE)</f>
        <v>University Art Center</v>
      </c>
      <c r="E7938" s="51">
        <v>45064</v>
      </c>
      <c r="F7938" s="50">
        <v>2</v>
      </c>
      <c r="G7938" s="50" t="str">
        <f>VLOOKUP(Table8[[#This Row],[ProductID]],Table12[[#All],[ProductID]:[ProductFullName]],3,FALSE)</f>
        <v>Product B</v>
      </c>
      <c r="H7938" s="50">
        <v>5</v>
      </c>
      <c r="I7938" s="52">
        <v>45064.736724537048</v>
      </c>
      <c r="J7938" s="50">
        <v>125</v>
      </c>
      <c r="K7938" s="51">
        <v>45064.96875</v>
      </c>
      <c r="L7938" s="53"/>
      <c r="M7938" s="54">
        <v>1</v>
      </c>
    </row>
    <row r="7939" spans="2:13" x14ac:dyDescent="0.3">
      <c r="B7939" s="49">
        <v>26782</v>
      </c>
      <c r="C7939" s="50">
        <v>248</v>
      </c>
      <c r="D7939" s="50" t="str">
        <f>VLOOKUP(Table8[[#This Row],[CustomerID]],Table15[[#All],[CustomerID]:[Company Name]],2,FALSE)</f>
        <v>Victona'a Gift Shop</v>
      </c>
      <c r="E7939" s="51">
        <v>45064</v>
      </c>
      <c r="F7939" s="50">
        <v>5</v>
      </c>
      <c r="G7939" s="50" t="str">
        <f>VLOOKUP(Table8[[#This Row],[ProductID]],Table12[[#All],[ProductID]:[ProductFullName]],3,FALSE)</f>
        <v>Product E</v>
      </c>
      <c r="H7939" s="50">
        <v>2</v>
      </c>
      <c r="I7939" s="52">
        <v>45064.74841435186</v>
      </c>
      <c r="J7939" s="50">
        <v>117</v>
      </c>
      <c r="K7939" s="51">
        <v>45064.96875</v>
      </c>
      <c r="L7939" s="53"/>
      <c r="M7939" s="54">
        <v>1</v>
      </c>
    </row>
    <row r="7940" spans="2:13" x14ac:dyDescent="0.3">
      <c r="B7940" s="49">
        <v>26783</v>
      </c>
      <c r="C7940" s="50">
        <v>1036</v>
      </c>
      <c r="D7940" s="50" t="str">
        <f>VLOOKUP(Table8[[#This Row],[CustomerID]],Table15[[#All],[CustomerID]:[Company Name]],2,FALSE)</f>
        <v>Additions</v>
      </c>
      <c r="E7940" s="51">
        <v>45065</v>
      </c>
      <c r="F7940" s="50">
        <v>6</v>
      </c>
      <c r="G7940" s="50" t="str">
        <f>VLOOKUP(Table8[[#This Row],[ProductID]],Table12[[#All],[ProductID]:[ProductFullName]],3,FALSE)</f>
        <v>Product F</v>
      </c>
      <c r="H7940" s="50">
        <v>2</v>
      </c>
      <c r="I7940" s="52">
        <v>45065.333333333336</v>
      </c>
      <c r="J7940" s="50">
        <v>134</v>
      </c>
      <c r="K7940" s="51">
        <v>45065.963888888888</v>
      </c>
      <c r="L7940" s="53"/>
      <c r="M7940" s="54">
        <v>1</v>
      </c>
    </row>
    <row r="7941" spans="2:13" x14ac:dyDescent="0.3">
      <c r="B7941" s="49">
        <v>26784</v>
      </c>
      <c r="C7941" s="50">
        <v>939</v>
      </c>
      <c r="D7941" s="50" t="str">
        <f>VLOOKUP(Table8[[#This Row],[CustomerID]],Table15[[#All],[CustomerID]:[Company Name]],2,FALSE)</f>
        <v>Parkleigh</v>
      </c>
      <c r="E7941" s="51">
        <v>45065</v>
      </c>
      <c r="F7941" s="50">
        <v>1</v>
      </c>
      <c r="G7941" s="50" t="str">
        <f>VLOOKUP(Table8[[#This Row],[ProductID]],Table12[[#All],[ProductID]:[ProductFullName]],3,FALSE)</f>
        <v>Product A</v>
      </c>
      <c r="H7941" s="50">
        <v>6</v>
      </c>
      <c r="I7941" s="52">
        <v>45065.343981481485</v>
      </c>
      <c r="J7941" s="50">
        <v>130</v>
      </c>
      <c r="K7941" s="51">
        <v>45065.963888888888</v>
      </c>
      <c r="L7941" s="53"/>
      <c r="M7941" s="54">
        <v>1</v>
      </c>
    </row>
    <row r="7942" spans="2:13" x14ac:dyDescent="0.3">
      <c r="B7942" s="49">
        <v>26785</v>
      </c>
      <c r="C7942" s="50">
        <v>755</v>
      </c>
      <c r="D7942" s="50" t="str">
        <f>VLOOKUP(Table8[[#This Row],[CustomerID]],Table15[[#All],[CustomerID]:[Company Name]],2,FALSE)</f>
        <v>Caritas Health Services Gift Shop</v>
      </c>
      <c r="E7942" s="51">
        <v>45065</v>
      </c>
      <c r="F7942" s="50">
        <v>2</v>
      </c>
      <c r="G7942" s="50" t="str">
        <f>VLOOKUP(Table8[[#This Row],[ProductID]],Table12[[#All],[ProductID]:[ProductFullName]],3,FALSE)</f>
        <v>Product B</v>
      </c>
      <c r="H7942" s="50">
        <v>7</v>
      </c>
      <c r="I7942" s="52">
        <v>45065.358645833338</v>
      </c>
      <c r="J7942" s="50">
        <v>105</v>
      </c>
      <c r="K7942" s="51">
        <v>45065.963888888888</v>
      </c>
      <c r="L7942" s="53"/>
      <c r="M7942" s="54">
        <v>1</v>
      </c>
    </row>
    <row r="7943" spans="2:13" x14ac:dyDescent="0.3">
      <c r="B7943" s="49">
        <v>26786</v>
      </c>
      <c r="C7943" s="50">
        <v>1178</v>
      </c>
      <c r="D7943" s="50" t="str">
        <f>VLOOKUP(Table8[[#This Row],[CustomerID]],Table15[[#All],[CustomerID]:[Company Name]],2,FALSE)</f>
        <v>New Prospects</v>
      </c>
      <c r="E7943" s="51">
        <v>45065</v>
      </c>
      <c r="F7943" s="50">
        <v>1</v>
      </c>
      <c r="G7943" s="50" t="str">
        <f>VLOOKUP(Table8[[#This Row],[ProductID]],Table12[[#All],[ProductID]:[ProductFullName]],3,FALSE)</f>
        <v>Product A</v>
      </c>
      <c r="H7943" s="50">
        <v>6</v>
      </c>
      <c r="I7943" s="52">
        <v>45065.375821759262</v>
      </c>
      <c r="J7943" s="50">
        <v>130</v>
      </c>
      <c r="K7943" s="51">
        <v>45065.963888888888</v>
      </c>
      <c r="L7943" s="53"/>
      <c r="M7943" s="54">
        <v>1</v>
      </c>
    </row>
    <row r="7944" spans="2:13" x14ac:dyDescent="0.3">
      <c r="B7944" s="49">
        <v>26787</v>
      </c>
      <c r="C7944" s="50">
        <v>1310</v>
      </c>
      <c r="D7944" s="50" t="str">
        <f>VLOOKUP(Table8[[#This Row],[CustomerID]],Table15[[#All],[CustomerID]:[Company Name]],2,FALSE)</f>
        <v>Huntington Beach Car Wash</v>
      </c>
      <c r="E7944" s="51">
        <v>45065</v>
      </c>
      <c r="F7944" s="50">
        <v>3</v>
      </c>
      <c r="G7944" s="50" t="str">
        <f>VLOOKUP(Table8[[#This Row],[ProductID]],Table12[[#All],[ProductID]:[ProductFullName]],3,FALSE)</f>
        <v>Product C</v>
      </c>
      <c r="H7944" s="50">
        <v>3</v>
      </c>
      <c r="I7944" s="52">
        <v>45065.387002314819</v>
      </c>
      <c r="J7944" s="50">
        <v>113</v>
      </c>
      <c r="K7944" s="51">
        <v>45065.963888888888</v>
      </c>
      <c r="L7944" s="53"/>
      <c r="M7944" s="54">
        <v>1</v>
      </c>
    </row>
    <row r="7945" spans="2:13" x14ac:dyDescent="0.3">
      <c r="B7945" s="49">
        <v>26788</v>
      </c>
      <c r="C7945" s="50">
        <v>253</v>
      </c>
      <c r="D7945" s="50" t="str">
        <f>VLOOKUP(Table8[[#This Row],[CustomerID]],Table15[[#All],[CustomerID]:[Company Name]],2,FALSE)</f>
        <v>Temtex</v>
      </c>
      <c r="E7945" s="51">
        <v>45065</v>
      </c>
      <c r="F7945" s="50">
        <v>2</v>
      </c>
      <c r="G7945" s="50" t="str">
        <f>VLOOKUP(Table8[[#This Row],[ProductID]],Table12[[#All],[ProductID]:[ProductFullName]],3,FALSE)</f>
        <v>Product B</v>
      </c>
      <c r="H7945" s="50">
        <v>3</v>
      </c>
      <c r="I7945" s="52">
        <v>45065.400601851856</v>
      </c>
      <c r="J7945" s="50">
        <v>110</v>
      </c>
      <c r="K7945" s="51">
        <v>45065.963888888888</v>
      </c>
      <c r="L7945" s="53"/>
      <c r="M7945" s="54">
        <v>1</v>
      </c>
    </row>
    <row r="7946" spans="2:13" x14ac:dyDescent="0.3">
      <c r="B7946" s="49">
        <v>26789</v>
      </c>
      <c r="C7946" s="50">
        <v>485</v>
      </c>
      <c r="D7946" s="50" t="str">
        <f>VLOOKUP(Table8[[#This Row],[CustomerID]],Table15[[#All],[CustomerID]:[Company Name]],2,FALSE)</f>
        <v>Bourkes Medi Plus Drug Stores Ltd.</v>
      </c>
      <c r="E7946" s="51">
        <v>45065</v>
      </c>
      <c r="F7946" s="50">
        <v>3</v>
      </c>
      <c r="G7946" s="50" t="str">
        <f>VLOOKUP(Table8[[#This Row],[ProductID]],Table12[[#All],[ProductID]:[ProductFullName]],3,FALSE)</f>
        <v>Product C</v>
      </c>
      <c r="H7946" s="50">
        <v>3</v>
      </c>
      <c r="I7946" s="52">
        <v>45065.412523148152</v>
      </c>
      <c r="J7946" s="50">
        <v>126</v>
      </c>
      <c r="K7946" s="51">
        <v>45065.963888888888</v>
      </c>
      <c r="L7946" s="53"/>
      <c r="M7946" s="54">
        <v>1</v>
      </c>
    </row>
    <row r="7947" spans="2:13" x14ac:dyDescent="0.3">
      <c r="B7947" s="49">
        <v>26790</v>
      </c>
      <c r="C7947" s="50">
        <v>312</v>
      </c>
      <c r="D7947" s="50" t="str">
        <f>VLOOKUP(Table8[[#This Row],[CustomerID]],Table15[[#All],[CustomerID]:[Company Name]],2,FALSE)</f>
        <v>St. Joseph's Volunteer Association</v>
      </c>
      <c r="E7947" s="51">
        <v>45065</v>
      </c>
      <c r="F7947" s="50">
        <v>4</v>
      </c>
      <c r="G7947" s="50" t="str">
        <f>VLOOKUP(Table8[[#This Row],[ProductID]],Table12[[#All],[ProductID]:[ProductFullName]],3,FALSE)</f>
        <v>Product D</v>
      </c>
      <c r="H7947" s="50">
        <v>6</v>
      </c>
      <c r="I7947" s="52">
        <v>45065.423703703709</v>
      </c>
      <c r="J7947" s="50">
        <v>108</v>
      </c>
      <c r="K7947" s="51">
        <v>45065.963888888888</v>
      </c>
      <c r="L7947" s="53"/>
      <c r="M7947" s="54">
        <v>1</v>
      </c>
    </row>
    <row r="7948" spans="2:13" x14ac:dyDescent="0.3">
      <c r="B7948" s="49">
        <v>26791</v>
      </c>
      <c r="C7948" s="50">
        <v>751</v>
      </c>
      <c r="D7948" s="50" t="str">
        <f>VLOOKUP(Table8[[#This Row],[CustomerID]],Table15[[#All],[CustomerID]:[Company Name]],2,FALSE)</f>
        <v>It's All About Me</v>
      </c>
      <c r="E7948" s="51">
        <v>45065</v>
      </c>
      <c r="F7948" s="50">
        <v>3</v>
      </c>
      <c r="G7948" s="50" t="str">
        <f>VLOOKUP(Table8[[#This Row],[ProductID]],Table12[[#All],[ProductID]:[ProductFullName]],3,FALSE)</f>
        <v>Product C</v>
      </c>
      <c r="H7948" s="50">
        <v>3</v>
      </c>
      <c r="I7948" s="52">
        <v>45065.436643518522</v>
      </c>
      <c r="J7948" s="50">
        <v>119</v>
      </c>
      <c r="K7948" s="51">
        <v>45065.963888888888</v>
      </c>
      <c r="L7948" s="53"/>
      <c r="M7948" s="54">
        <v>1</v>
      </c>
    </row>
    <row r="7949" spans="2:13" x14ac:dyDescent="0.3">
      <c r="B7949" s="49">
        <v>26792</v>
      </c>
      <c r="C7949" s="50">
        <v>98</v>
      </c>
      <c r="D7949" s="50" t="str">
        <f>VLOOKUP(Table8[[#This Row],[CustomerID]],Table15[[#All],[CustomerID]:[Company Name]],2,FALSE)</f>
        <v>Propharm</v>
      </c>
      <c r="E7949" s="51">
        <v>45065</v>
      </c>
      <c r="F7949" s="50">
        <v>1</v>
      </c>
      <c r="G7949" s="50" t="str">
        <f>VLOOKUP(Table8[[#This Row],[ProductID]],Table12[[#All],[ProductID]:[ProductFullName]],3,FALSE)</f>
        <v>Product A</v>
      </c>
      <c r="H7949" s="50">
        <v>4</v>
      </c>
      <c r="I7949" s="52">
        <v>45065.451377314821</v>
      </c>
      <c r="J7949" s="50">
        <v>112</v>
      </c>
      <c r="K7949" s="51">
        <v>45065.963888888888</v>
      </c>
      <c r="L7949" s="53"/>
      <c r="M7949" s="54">
        <v>1</v>
      </c>
    </row>
    <row r="7950" spans="2:13" x14ac:dyDescent="0.3">
      <c r="B7950" s="49">
        <v>26793</v>
      </c>
      <c r="C7950" s="50">
        <v>112</v>
      </c>
      <c r="D7950" s="50" t="str">
        <f>VLOOKUP(Table8[[#This Row],[CustomerID]],Table15[[#All],[CustomerID]:[Company Name]],2,FALSE)</f>
        <v>Bonisoir</v>
      </c>
      <c r="E7950" s="51">
        <v>45065</v>
      </c>
      <c r="F7950" s="50">
        <v>3</v>
      </c>
      <c r="G7950" s="50" t="str">
        <f>VLOOKUP(Table8[[#This Row],[ProductID]],Table12[[#All],[ProductID]:[ProductFullName]],3,FALSE)</f>
        <v>Product C</v>
      </c>
      <c r="H7950" s="50">
        <v>7</v>
      </c>
      <c r="I7950" s="52">
        <v>45065.462905092601</v>
      </c>
      <c r="J7950" s="50">
        <v>115</v>
      </c>
      <c r="K7950" s="51">
        <v>45065.963888888888</v>
      </c>
      <c r="L7950" s="53"/>
      <c r="M7950" s="54">
        <v>1</v>
      </c>
    </row>
    <row r="7951" spans="2:13" x14ac:dyDescent="0.3">
      <c r="B7951" s="49">
        <v>26794</v>
      </c>
      <c r="C7951" s="50">
        <v>1280</v>
      </c>
      <c r="D7951" s="50" t="str">
        <f>VLOOKUP(Table8[[#This Row],[CustomerID]],Table15[[#All],[CustomerID]:[Company Name]],2,FALSE)</f>
        <v>Landing Gear</v>
      </c>
      <c r="E7951" s="51">
        <v>45065</v>
      </c>
      <c r="F7951" s="50">
        <v>6</v>
      </c>
      <c r="G7951" s="50" t="str">
        <f>VLOOKUP(Table8[[#This Row],[ProductID]],Table12[[#All],[ProductID]:[ProductFullName]],3,FALSE)</f>
        <v>Product F</v>
      </c>
      <c r="H7951" s="50">
        <v>5</v>
      </c>
      <c r="I7951" s="52">
        <v>45065.475694444453</v>
      </c>
      <c r="J7951" s="50">
        <v>108</v>
      </c>
      <c r="K7951" s="51">
        <v>45065.963888888888</v>
      </c>
      <c r="L7951" s="53"/>
      <c r="M7951" s="54">
        <v>1</v>
      </c>
    </row>
    <row r="7952" spans="2:13" x14ac:dyDescent="0.3">
      <c r="B7952" s="49">
        <v>26795</v>
      </c>
      <c r="C7952" s="50">
        <v>1258</v>
      </c>
      <c r="D7952" s="50" t="str">
        <f>VLOOKUP(Table8[[#This Row],[CustomerID]],Table15[[#All],[CustomerID]:[Company Name]],2,FALSE)</f>
        <v>Talking Hands/ Indulgences</v>
      </c>
      <c r="E7952" s="51">
        <v>45065</v>
      </c>
      <c r="F7952" s="50">
        <v>1</v>
      </c>
      <c r="G7952" s="50" t="str">
        <f>VLOOKUP(Table8[[#This Row],[ProductID]],Table12[[#All],[ProductID]:[ProductFullName]],3,FALSE)</f>
        <v>Product A</v>
      </c>
      <c r="H7952" s="50">
        <v>3</v>
      </c>
      <c r="I7952" s="52">
        <v>45065.49085648149</v>
      </c>
      <c r="J7952" s="50">
        <v>111</v>
      </c>
      <c r="K7952" s="51">
        <v>45065.963888888888</v>
      </c>
      <c r="L7952" s="53"/>
      <c r="M7952" s="54">
        <v>1</v>
      </c>
    </row>
    <row r="7953" spans="2:13" x14ac:dyDescent="0.3">
      <c r="B7953" s="49">
        <v>26796</v>
      </c>
      <c r="C7953" s="50">
        <v>704</v>
      </c>
      <c r="D7953" s="50" t="str">
        <f>VLOOKUP(Table8[[#This Row],[CustomerID]],Table15[[#All],[CustomerID]:[Company Name]],2,FALSE)</f>
        <v>Centre Stage</v>
      </c>
      <c r="E7953" s="51">
        <v>45065</v>
      </c>
      <c r="F7953" s="50">
        <v>1</v>
      </c>
      <c r="G7953" s="50" t="str">
        <f>VLOOKUP(Table8[[#This Row],[ProductID]],Table12[[#All],[ProductID]:[ProductFullName]],3,FALSE)</f>
        <v>Product A</v>
      </c>
      <c r="H7953" s="50">
        <v>4</v>
      </c>
      <c r="I7953" s="52">
        <v>45065.506388888898</v>
      </c>
      <c r="J7953" s="50">
        <v>125</v>
      </c>
      <c r="K7953" s="51">
        <v>45065.963888888888</v>
      </c>
      <c r="L7953" s="53"/>
      <c r="M7953" s="54">
        <v>1</v>
      </c>
    </row>
    <row r="7954" spans="2:13" x14ac:dyDescent="0.3">
      <c r="B7954" s="49">
        <v>26797</v>
      </c>
      <c r="C7954" s="50">
        <v>1005</v>
      </c>
      <c r="D7954" s="50" t="str">
        <f>VLOOKUP(Table8[[#This Row],[CustomerID]],Table15[[#All],[CustomerID]:[Company Name]],2,FALSE)</f>
        <v>Cotton Gin</v>
      </c>
      <c r="E7954" s="51">
        <v>45065</v>
      </c>
      <c r="F7954" s="50">
        <v>5</v>
      </c>
      <c r="G7954" s="50" t="str">
        <f>VLOOKUP(Table8[[#This Row],[ProductID]],Table12[[#All],[ProductID]:[ProductFullName]],3,FALSE)</f>
        <v>Product E</v>
      </c>
      <c r="H7954" s="50">
        <v>7</v>
      </c>
      <c r="I7954" s="52">
        <v>45065.516782407416</v>
      </c>
      <c r="J7954" s="50">
        <v>123</v>
      </c>
      <c r="K7954" s="51">
        <v>45065.963888888888</v>
      </c>
      <c r="L7954" s="53"/>
      <c r="M7954" s="54">
        <v>1</v>
      </c>
    </row>
    <row r="7955" spans="2:13" x14ac:dyDescent="0.3">
      <c r="B7955" s="49">
        <v>26798</v>
      </c>
      <c r="C7955" s="50">
        <v>962</v>
      </c>
      <c r="D7955" s="50" t="str">
        <f>VLOOKUP(Table8[[#This Row],[CustomerID]],Table15[[#All],[CustomerID]:[Company Name]],2,FALSE)</f>
        <v>The Mole Hole</v>
      </c>
      <c r="E7955" s="51">
        <v>45065</v>
      </c>
      <c r="F7955" s="50">
        <v>5</v>
      </c>
      <c r="G7955" s="50" t="str">
        <f>VLOOKUP(Table8[[#This Row],[ProductID]],Table12[[#All],[ProductID]:[ProductFullName]],3,FALSE)</f>
        <v>Product E</v>
      </c>
      <c r="H7955" s="50">
        <v>4</v>
      </c>
      <c r="I7955" s="52">
        <v>45065.527974537043</v>
      </c>
      <c r="J7955" s="50">
        <v>126</v>
      </c>
      <c r="K7955" s="51">
        <v>45065.963888888888</v>
      </c>
      <c r="L7955" s="53"/>
      <c r="M7955" s="54">
        <v>1</v>
      </c>
    </row>
    <row r="7956" spans="2:13" x14ac:dyDescent="0.3">
      <c r="B7956" s="49">
        <v>26799</v>
      </c>
      <c r="C7956" s="50">
        <v>856</v>
      </c>
      <c r="D7956" s="50" t="str">
        <f>VLOOKUP(Table8[[#This Row],[CustomerID]],Table15[[#All],[CustomerID]:[Company Name]],2,FALSE)</f>
        <v>Point Hardware &amp; Gift</v>
      </c>
      <c r="E7956" s="51">
        <v>45065</v>
      </c>
      <c r="F7956" s="50">
        <v>4</v>
      </c>
      <c r="G7956" s="50" t="str">
        <f>VLOOKUP(Table8[[#This Row],[ProductID]],Table12[[#All],[ProductID]:[ProductFullName]],3,FALSE)</f>
        <v>Product D</v>
      </c>
      <c r="H7956" s="50">
        <v>4</v>
      </c>
      <c r="I7956" s="52">
        <v>45065.539618055562</v>
      </c>
      <c r="J7956" s="50">
        <v>113</v>
      </c>
      <c r="K7956" s="51">
        <v>45065.963888888888</v>
      </c>
      <c r="L7956" s="53"/>
      <c r="M7956" s="54">
        <v>1</v>
      </c>
    </row>
    <row r="7957" spans="2:13" x14ac:dyDescent="0.3">
      <c r="B7957" s="49">
        <v>26800</v>
      </c>
      <c r="C7957" s="50">
        <v>1236</v>
      </c>
      <c r="D7957" s="50" t="str">
        <f>VLOOKUP(Table8[[#This Row],[CustomerID]],Table15[[#All],[CustomerID]:[Company Name]],2,FALSE)</f>
        <v>T.A.G Sales Ltd</v>
      </c>
      <c r="E7957" s="51">
        <v>45065</v>
      </c>
      <c r="F7957" s="50">
        <v>1</v>
      </c>
      <c r="G7957" s="50" t="str">
        <f>VLOOKUP(Table8[[#This Row],[ProductID]],Table12[[#All],[ProductID]:[ProductFullName]],3,FALSE)</f>
        <v>Product A</v>
      </c>
      <c r="H7957" s="50">
        <v>3</v>
      </c>
      <c r="I7957" s="52">
        <v>45065.551296296304</v>
      </c>
      <c r="J7957" s="50">
        <v>118</v>
      </c>
      <c r="K7957" s="51">
        <v>45065.963888888888</v>
      </c>
      <c r="L7957" s="53"/>
      <c r="M7957" s="54">
        <v>1</v>
      </c>
    </row>
    <row r="7958" spans="2:13" x14ac:dyDescent="0.3">
      <c r="B7958" s="49">
        <v>26801</v>
      </c>
      <c r="C7958" s="50">
        <v>661</v>
      </c>
      <c r="D7958" s="50" t="str">
        <f>VLOOKUP(Table8[[#This Row],[CustomerID]],Table15[[#All],[CustomerID]:[Company Name]],2,FALSE)</f>
        <v>Your Dollar Store With More #143</v>
      </c>
      <c r="E7958" s="51">
        <v>45065</v>
      </c>
      <c r="F7958" s="50">
        <v>3</v>
      </c>
      <c r="G7958" s="50" t="str">
        <f>VLOOKUP(Table8[[#This Row],[ProductID]],Table12[[#All],[ProductID]:[ProductFullName]],3,FALSE)</f>
        <v>Product C</v>
      </c>
      <c r="H7958" s="50">
        <v>2</v>
      </c>
      <c r="I7958" s="52">
        <v>45065.56662037038</v>
      </c>
      <c r="J7958" s="50">
        <v>121</v>
      </c>
      <c r="K7958" s="51">
        <v>45065.963888888888</v>
      </c>
      <c r="L7958" s="53"/>
      <c r="M7958" s="54">
        <v>1</v>
      </c>
    </row>
    <row r="7959" spans="2:13" x14ac:dyDescent="0.3">
      <c r="B7959" s="49">
        <v>26802</v>
      </c>
      <c r="C7959" s="50">
        <v>818</v>
      </c>
      <c r="D7959" s="50" t="str">
        <f>VLOOKUP(Table8[[#This Row],[CustomerID]],Table15[[#All],[CustomerID]:[Company Name]],2,FALSE)</f>
        <v>Fenwick Cottage</v>
      </c>
      <c r="E7959" s="51">
        <v>45065</v>
      </c>
      <c r="F7959" s="50">
        <v>1</v>
      </c>
      <c r="G7959" s="50" t="str">
        <f>VLOOKUP(Table8[[#This Row],[ProductID]],Table12[[#All],[ProductID]:[ProductFullName]],3,FALSE)</f>
        <v>Product A</v>
      </c>
      <c r="H7959" s="50">
        <v>4</v>
      </c>
      <c r="I7959" s="52">
        <v>45065.583101851858</v>
      </c>
      <c r="J7959" s="50">
        <v>132</v>
      </c>
      <c r="K7959" s="51">
        <v>45065.963888888888</v>
      </c>
      <c r="L7959" s="53"/>
      <c r="M7959" s="54">
        <v>1</v>
      </c>
    </row>
    <row r="7960" spans="2:13" x14ac:dyDescent="0.3">
      <c r="B7960" s="49">
        <v>26803</v>
      </c>
      <c r="C7960" s="50">
        <v>738</v>
      </c>
      <c r="D7960" s="50" t="str">
        <f>VLOOKUP(Table8[[#This Row],[CustomerID]],Table15[[#All],[CustomerID]:[Company Name]],2,FALSE)</f>
        <v>Swel Holding</v>
      </c>
      <c r="E7960" s="51">
        <v>45065</v>
      </c>
      <c r="F7960" s="50">
        <v>1</v>
      </c>
      <c r="G7960" s="50" t="str">
        <f>VLOOKUP(Table8[[#This Row],[ProductID]],Table12[[#All],[ProductID]:[ProductFullName]],3,FALSE)</f>
        <v>Product A</v>
      </c>
      <c r="H7960" s="50">
        <v>5</v>
      </c>
      <c r="I7960" s="52">
        <v>45065.598750000005</v>
      </c>
      <c r="J7960" s="50">
        <v>130</v>
      </c>
      <c r="K7960" s="51">
        <v>45065.963888888888</v>
      </c>
      <c r="L7960" s="53"/>
      <c r="M7960" s="54">
        <v>1</v>
      </c>
    </row>
    <row r="7961" spans="2:13" x14ac:dyDescent="0.3">
      <c r="B7961" s="49">
        <v>26804</v>
      </c>
      <c r="C7961" s="50">
        <v>1219</v>
      </c>
      <c r="D7961" s="50" t="str">
        <f>VLOOKUP(Table8[[#This Row],[CustomerID]],Table15[[#All],[CustomerID]:[Company Name]],2,FALSE)</f>
        <v>Dillard's OLathe, KS</v>
      </c>
      <c r="E7961" s="51">
        <v>45065</v>
      </c>
      <c r="F7961" s="50">
        <v>6</v>
      </c>
      <c r="G7961" s="50" t="str">
        <f>VLOOKUP(Table8[[#This Row],[ProductID]],Table12[[#All],[ProductID]:[ProductFullName]],3,FALSE)</f>
        <v>Product F</v>
      </c>
      <c r="H7961" s="50">
        <v>5</v>
      </c>
      <c r="I7961" s="52">
        <v>45065.611493055563</v>
      </c>
      <c r="J7961" s="50">
        <v>125</v>
      </c>
      <c r="K7961" s="51">
        <v>45065.963888888888</v>
      </c>
      <c r="L7961" s="53"/>
      <c r="M7961" s="54">
        <v>1</v>
      </c>
    </row>
    <row r="7962" spans="2:13" x14ac:dyDescent="0.3">
      <c r="B7962" s="49">
        <v>26805</v>
      </c>
      <c r="C7962" s="50">
        <v>1155</v>
      </c>
      <c r="D7962" s="50" t="str">
        <f>VLOOKUP(Table8[[#This Row],[CustomerID]],Table15[[#All],[CustomerID]:[Company Name]],2,FALSE)</f>
        <v>Country Treasures</v>
      </c>
      <c r="E7962" s="51">
        <v>45065</v>
      </c>
      <c r="F7962" s="50">
        <v>1</v>
      </c>
      <c r="G7962" s="50" t="str">
        <f>VLOOKUP(Table8[[#This Row],[ProductID]],Table12[[#All],[ProductID]:[ProductFullName]],3,FALSE)</f>
        <v>Product A</v>
      </c>
      <c r="H7962" s="50">
        <v>6</v>
      </c>
      <c r="I7962" s="52">
        <v>45065.627060185194</v>
      </c>
      <c r="J7962" s="50">
        <v>115</v>
      </c>
      <c r="K7962" s="51">
        <v>45065.963888888888</v>
      </c>
      <c r="L7962" s="53"/>
      <c r="M7962" s="54">
        <v>1</v>
      </c>
    </row>
    <row r="7963" spans="2:13" x14ac:dyDescent="0.3">
      <c r="B7963" s="49">
        <v>26806</v>
      </c>
      <c r="C7963" s="50">
        <v>1248</v>
      </c>
      <c r="D7963" s="50" t="str">
        <f>VLOOKUP(Table8[[#This Row],[CustomerID]],Table15[[#All],[CustomerID]:[Company Name]],2,FALSE)</f>
        <v>Eastgate Drug</v>
      </c>
      <c r="E7963" s="51">
        <v>45065</v>
      </c>
      <c r="F7963" s="50">
        <v>6</v>
      </c>
      <c r="G7963" s="50" t="str">
        <f>VLOOKUP(Table8[[#This Row],[ProductID]],Table12[[#All],[ProductID]:[ProductFullName]],3,FALSE)</f>
        <v>Product F</v>
      </c>
      <c r="H7963" s="50">
        <v>2</v>
      </c>
      <c r="I7963" s="52">
        <v>45065.637534722227</v>
      </c>
      <c r="J7963" s="50">
        <v>106</v>
      </c>
      <c r="K7963" s="51">
        <v>45065.963888888888</v>
      </c>
      <c r="L7963" s="53"/>
      <c r="M7963" s="54">
        <v>1</v>
      </c>
    </row>
    <row r="7964" spans="2:13" x14ac:dyDescent="0.3">
      <c r="B7964" s="49">
        <v>26807</v>
      </c>
      <c r="C7964" s="50">
        <v>1042</v>
      </c>
      <c r="D7964" s="50" t="str">
        <f>VLOOKUP(Table8[[#This Row],[CustomerID]],Table15[[#All],[CustomerID]:[Company Name]],2,FALSE)</f>
        <v>Varona Enterprises Of Florida</v>
      </c>
      <c r="E7964" s="51">
        <v>45065</v>
      </c>
      <c r="F7964" s="50">
        <v>4</v>
      </c>
      <c r="G7964" s="50" t="str">
        <f>VLOOKUP(Table8[[#This Row],[ProductID]],Table12[[#All],[ProductID]:[ProductFullName]],3,FALSE)</f>
        <v>Product D</v>
      </c>
      <c r="H7964" s="50">
        <v>5</v>
      </c>
      <c r="I7964" s="52">
        <v>45065.654085648152</v>
      </c>
      <c r="J7964" s="50">
        <v>113</v>
      </c>
      <c r="K7964" s="51">
        <v>45065.963888888888</v>
      </c>
      <c r="L7964" s="53"/>
      <c r="M7964" s="54">
        <v>1</v>
      </c>
    </row>
    <row r="7965" spans="2:13" x14ac:dyDescent="0.3">
      <c r="B7965" s="49">
        <v>26808</v>
      </c>
      <c r="C7965" s="50">
        <v>526</v>
      </c>
      <c r="D7965" s="50" t="str">
        <f>VLOOKUP(Table8[[#This Row],[CustomerID]],Table15[[#All],[CustomerID]:[Company Name]],2,FALSE)</f>
        <v>Rosthern Pharmacy</v>
      </c>
      <c r="E7965" s="51">
        <v>45065</v>
      </c>
      <c r="F7965" s="50">
        <v>2</v>
      </c>
      <c r="G7965" s="50" t="str">
        <f>VLOOKUP(Table8[[#This Row],[ProductID]],Table12[[#All],[ProductID]:[ProductFullName]],3,FALSE)</f>
        <v>Product B</v>
      </c>
      <c r="H7965" s="50">
        <v>6</v>
      </c>
      <c r="I7965" s="52">
        <v>45065.670127314821</v>
      </c>
      <c r="J7965" s="50">
        <v>130</v>
      </c>
      <c r="K7965" s="51">
        <v>45065.963888888888</v>
      </c>
      <c r="L7965" s="53"/>
      <c r="M7965" s="54">
        <v>1</v>
      </c>
    </row>
    <row r="7966" spans="2:13" x14ac:dyDescent="0.3">
      <c r="B7966" s="49">
        <v>26809</v>
      </c>
      <c r="C7966" s="50">
        <v>688</v>
      </c>
      <c r="D7966" s="50" t="str">
        <f>VLOOKUP(Table8[[#This Row],[CustomerID]],Table15[[#All],[CustomerID]:[Company Name]],2,FALSE)</f>
        <v>Your Dollar Store With More #161</v>
      </c>
      <c r="E7966" s="51">
        <v>45065</v>
      </c>
      <c r="F7966" s="50">
        <v>4</v>
      </c>
      <c r="G7966" s="50" t="str">
        <f>VLOOKUP(Table8[[#This Row],[ProductID]],Table12[[#All],[ProductID]:[ProductFullName]],3,FALSE)</f>
        <v>Product D</v>
      </c>
      <c r="H7966" s="50">
        <v>3</v>
      </c>
      <c r="I7966" s="52">
        <v>45065.679768518523</v>
      </c>
      <c r="J7966" s="50">
        <v>120</v>
      </c>
      <c r="K7966" s="51">
        <v>45065.963888888888</v>
      </c>
      <c r="L7966" s="53"/>
      <c r="M7966" s="54">
        <v>1</v>
      </c>
    </row>
    <row r="7967" spans="2:13" x14ac:dyDescent="0.3">
      <c r="B7967" s="49">
        <v>26810</v>
      </c>
      <c r="C7967" s="50">
        <v>191</v>
      </c>
      <c r="D7967" s="50" t="str">
        <f>VLOOKUP(Table8[[#This Row],[CustomerID]],Table15[[#All],[CustomerID]:[Company Name]],2,FALSE)</f>
        <v>Oshawa Family Convence</v>
      </c>
      <c r="E7967" s="51">
        <v>45065</v>
      </c>
      <c r="F7967" s="50">
        <v>6</v>
      </c>
      <c r="G7967" s="50" t="str">
        <f>VLOOKUP(Table8[[#This Row],[ProductID]],Table12[[#All],[ProductID]:[ProductFullName]],3,FALSE)</f>
        <v>Product F</v>
      </c>
      <c r="H7967" s="50">
        <v>5</v>
      </c>
      <c r="I7967" s="52">
        <v>45065.696134259262</v>
      </c>
      <c r="J7967" s="50">
        <v>125</v>
      </c>
      <c r="K7967" s="51">
        <v>45065.963888888888</v>
      </c>
      <c r="L7967" s="53"/>
      <c r="M7967" s="54">
        <v>1</v>
      </c>
    </row>
    <row r="7968" spans="2:13" x14ac:dyDescent="0.3">
      <c r="B7968" s="49">
        <v>26811</v>
      </c>
      <c r="C7968" s="50">
        <v>849</v>
      </c>
      <c r="D7968" s="50" t="str">
        <f>VLOOKUP(Table8[[#This Row],[CustomerID]],Table15[[#All],[CustomerID]:[Company Name]],2,FALSE)</f>
        <v>Fantasy Island Amusement Park</v>
      </c>
      <c r="E7968" s="51">
        <v>45065</v>
      </c>
      <c r="F7968" s="50">
        <v>1</v>
      </c>
      <c r="G7968" s="50" t="str">
        <f>VLOOKUP(Table8[[#This Row],[ProductID]],Table12[[#All],[ProductID]:[ProductFullName]],3,FALSE)</f>
        <v>Product A</v>
      </c>
      <c r="H7968" s="50">
        <v>5</v>
      </c>
      <c r="I7968" s="52">
        <v>45065.709907407407</v>
      </c>
      <c r="J7968" s="50">
        <v>109</v>
      </c>
      <c r="K7968" s="51">
        <v>45065.963888888888</v>
      </c>
      <c r="L7968" s="53"/>
      <c r="M7968" s="54">
        <v>1</v>
      </c>
    </row>
    <row r="7969" spans="2:13" x14ac:dyDescent="0.3">
      <c r="B7969" s="49">
        <v>26812</v>
      </c>
      <c r="C7969" s="50">
        <v>789</v>
      </c>
      <c r="D7969" s="50" t="str">
        <f>VLOOKUP(Table8[[#This Row],[CustomerID]],Table15[[#All],[CustomerID]:[Company Name]],2,FALSE)</f>
        <v>Four the fun of it</v>
      </c>
      <c r="E7969" s="51">
        <v>45065</v>
      </c>
      <c r="F7969" s="50">
        <v>2</v>
      </c>
      <c r="G7969" s="50" t="str">
        <f>VLOOKUP(Table8[[#This Row],[ProductID]],Table12[[#All],[ProductID]:[ProductFullName]],3,FALSE)</f>
        <v>Product B</v>
      </c>
      <c r="H7969" s="50">
        <v>2</v>
      </c>
      <c r="I7969" s="52">
        <v>45065.723252314812</v>
      </c>
      <c r="J7969" s="50">
        <v>122</v>
      </c>
      <c r="K7969" s="51">
        <v>45065.963888888888</v>
      </c>
      <c r="L7969" s="53"/>
      <c r="M7969" s="54">
        <v>1</v>
      </c>
    </row>
    <row r="7970" spans="2:13" x14ac:dyDescent="0.3">
      <c r="B7970" s="49">
        <v>26813</v>
      </c>
      <c r="C7970" s="50">
        <v>628</v>
      </c>
      <c r="D7970" s="50" t="str">
        <f>VLOOKUP(Table8[[#This Row],[CustomerID]],Table15[[#All],[CustomerID]:[Company Name]],2,FALSE)</f>
        <v>Dansk Gifts</v>
      </c>
      <c r="E7970" s="51">
        <v>45065</v>
      </c>
      <c r="F7970" s="50">
        <v>1</v>
      </c>
      <c r="G7970" s="50" t="str">
        <f>VLOOKUP(Table8[[#This Row],[ProductID]],Table12[[#All],[ProductID]:[ProductFullName]],3,FALSE)</f>
        <v>Product A</v>
      </c>
      <c r="H7970" s="50">
        <v>6</v>
      </c>
      <c r="I7970" s="52">
        <v>45065.736979166664</v>
      </c>
      <c r="J7970" s="50">
        <v>129</v>
      </c>
      <c r="K7970" s="51">
        <v>45065.963888888888</v>
      </c>
      <c r="L7970" s="53"/>
      <c r="M7970" s="54">
        <v>1</v>
      </c>
    </row>
    <row r="7971" spans="2:13" x14ac:dyDescent="0.3">
      <c r="B7971" s="49">
        <v>26814</v>
      </c>
      <c r="C7971" s="50">
        <v>159</v>
      </c>
      <c r="D7971" s="50" t="str">
        <f>VLOOKUP(Table8[[#This Row],[CustomerID]],Table15[[#All],[CustomerID]:[Company Name]],2,FALSE)</f>
        <v>Shoppers Drug Mart #607</v>
      </c>
      <c r="E7971" s="51">
        <v>45065</v>
      </c>
      <c r="F7971" s="50">
        <v>3</v>
      </c>
      <c r="G7971" s="50" t="str">
        <f>VLOOKUP(Table8[[#This Row],[ProductID]],Table12[[#All],[ProductID]:[ProductFullName]],3,FALSE)</f>
        <v>Product C</v>
      </c>
      <c r="H7971" s="50">
        <v>5</v>
      </c>
      <c r="I7971" s="52">
        <v>45065.752384259256</v>
      </c>
      <c r="J7971" s="50">
        <v>121</v>
      </c>
      <c r="K7971" s="51">
        <v>45065.963888888888</v>
      </c>
      <c r="L7971" s="53"/>
      <c r="M7971" s="54">
        <v>1</v>
      </c>
    </row>
    <row r="7972" spans="2:13" x14ac:dyDescent="0.3">
      <c r="B7972" s="49">
        <v>26815</v>
      </c>
      <c r="C7972" s="50">
        <v>1000</v>
      </c>
      <c r="D7972" s="50" t="str">
        <f>VLOOKUP(Table8[[#This Row],[CustomerID]],Table15[[#All],[CustomerID]:[Company Name]],2,FALSE)</f>
        <v>J.H. Distributors, Inc</v>
      </c>
      <c r="E7972" s="51">
        <v>45068</v>
      </c>
      <c r="F7972" s="50">
        <v>1</v>
      </c>
      <c r="G7972" s="50" t="str">
        <f>VLOOKUP(Table8[[#This Row],[ProductID]],Table12[[#All],[ProductID]:[ProductFullName]],3,FALSE)</f>
        <v>Product A</v>
      </c>
      <c r="H7972" s="50">
        <v>2</v>
      </c>
      <c r="I7972" s="52">
        <v>45068.333333333336</v>
      </c>
      <c r="J7972" s="50">
        <v>125</v>
      </c>
      <c r="K7972" s="51">
        <v>45068.969444444447</v>
      </c>
      <c r="L7972" s="53"/>
      <c r="M7972" s="54">
        <v>1</v>
      </c>
    </row>
    <row r="7973" spans="2:13" x14ac:dyDescent="0.3">
      <c r="B7973" s="49">
        <v>26816</v>
      </c>
      <c r="C7973" s="50">
        <v>804</v>
      </c>
      <c r="D7973" s="50" t="str">
        <f>VLOOKUP(Table8[[#This Row],[CustomerID]],Table15[[#All],[CustomerID]:[Company Name]],2,FALSE)</f>
        <v>Indesign Fundraising</v>
      </c>
      <c r="E7973" s="51">
        <v>45068</v>
      </c>
      <c r="F7973" s="50">
        <v>6</v>
      </c>
      <c r="G7973" s="50" t="str">
        <f>VLOOKUP(Table8[[#This Row],[ProductID]],Table12[[#All],[ProductID]:[ProductFullName]],3,FALSE)</f>
        <v>Product F</v>
      </c>
      <c r="H7973" s="50">
        <v>2</v>
      </c>
      <c r="I7973" s="52">
        <v>45068.347939814819</v>
      </c>
      <c r="J7973" s="50">
        <v>127</v>
      </c>
      <c r="K7973" s="51">
        <v>45068.969444444447</v>
      </c>
      <c r="L7973" s="53"/>
      <c r="M7973" s="54">
        <v>1</v>
      </c>
    </row>
    <row r="7974" spans="2:13" x14ac:dyDescent="0.3">
      <c r="B7974" s="49">
        <v>26817</v>
      </c>
      <c r="C7974" s="50">
        <v>730</v>
      </c>
      <c r="D7974" s="50" t="str">
        <f>VLOOKUP(Table8[[#This Row],[CustomerID]],Table15[[#All],[CustomerID]:[Company Name]],2,FALSE)</f>
        <v>Great Canadian Dollar Store</v>
      </c>
      <c r="E7974" s="51">
        <v>45068</v>
      </c>
      <c r="F7974" s="50">
        <v>5</v>
      </c>
      <c r="G7974" s="50" t="str">
        <f>VLOOKUP(Table8[[#This Row],[ProductID]],Table12[[#All],[ProductID]:[ProductFullName]],3,FALSE)</f>
        <v>Product E</v>
      </c>
      <c r="H7974" s="50">
        <v>6</v>
      </c>
      <c r="I7974" s="52">
        <v>45068.361053240747</v>
      </c>
      <c r="J7974" s="50">
        <v>111</v>
      </c>
      <c r="K7974" s="51">
        <v>45068.969444444447</v>
      </c>
      <c r="L7974" s="53"/>
      <c r="M7974" s="54">
        <v>1</v>
      </c>
    </row>
    <row r="7975" spans="2:13" x14ac:dyDescent="0.3">
      <c r="B7975" s="49">
        <v>26818</v>
      </c>
      <c r="C7975" s="50">
        <v>747</v>
      </c>
      <c r="D7975" s="50" t="str">
        <f>VLOOKUP(Table8[[#This Row],[CustomerID]],Table15[[#All],[CustomerID]:[Company Name]],2,FALSE)</f>
        <v>Totem Pole</v>
      </c>
      <c r="E7975" s="51">
        <v>45068</v>
      </c>
      <c r="F7975" s="50">
        <v>4</v>
      </c>
      <c r="G7975" s="50" t="str">
        <f>VLOOKUP(Table8[[#This Row],[ProductID]],Table12[[#All],[ProductID]:[ProductFullName]],3,FALSE)</f>
        <v>Product D</v>
      </c>
      <c r="H7975" s="50">
        <v>5</v>
      </c>
      <c r="I7975" s="52">
        <v>45068.371099537042</v>
      </c>
      <c r="J7975" s="50">
        <v>116</v>
      </c>
      <c r="K7975" s="51">
        <v>45068.969444444447</v>
      </c>
      <c r="L7975" s="53"/>
      <c r="M7975" s="54">
        <v>1</v>
      </c>
    </row>
    <row r="7976" spans="2:13" x14ac:dyDescent="0.3">
      <c r="B7976" s="49">
        <v>26819</v>
      </c>
      <c r="C7976" s="50">
        <v>59</v>
      </c>
      <c r="D7976" s="50" t="str">
        <f>VLOOKUP(Table8[[#This Row],[CustomerID]],Table15[[#All],[CustomerID]:[Company Name]],2,FALSE)</f>
        <v>Pharmasave - 505</v>
      </c>
      <c r="E7976" s="51">
        <v>45068</v>
      </c>
      <c r="F7976" s="50">
        <v>3</v>
      </c>
      <c r="G7976" s="50" t="str">
        <f>VLOOKUP(Table8[[#This Row],[ProductID]],Table12[[#All],[ProductID]:[ProductFullName]],3,FALSE)</f>
        <v>Product C</v>
      </c>
      <c r="H7976" s="50">
        <v>3</v>
      </c>
      <c r="I7976" s="52">
        <v>45068.384606481486</v>
      </c>
      <c r="J7976" s="50">
        <v>110</v>
      </c>
      <c r="K7976" s="51">
        <v>45068.969444444447</v>
      </c>
      <c r="L7976" s="53"/>
      <c r="M7976" s="54">
        <v>1</v>
      </c>
    </row>
    <row r="7977" spans="2:13" x14ac:dyDescent="0.3">
      <c r="B7977" s="49">
        <v>26820</v>
      </c>
      <c r="C7977" s="50">
        <v>830</v>
      </c>
      <c r="D7977" s="50" t="str">
        <f>VLOOKUP(Table8[[#This Row],[CustomerID]],Table15[[#All],[CustomerID]:[Company Name]],2,FALSE)</f>
        <v>Dollar Plus</v>
      </c>
      <c r="E7977" s="51">
        <v>45068</v>
      </c>
      <c r="F7977" s="50">
        <v>2</v>
      </c>
      <c r="G7977" s="50" t="str">
        <f>VLOOKUP(Table8[[#This Row],[ProductID]],Table12[[#All],[ProductID]:[ProductFullName]],3,FALSE)</f>
        <v>Product B</v>
      </c>
      <c r="H7977" s="50">
        <v>7</v>
      </c>
      <c r="I7977" s="52">
        <v>45068.399178240747</v>
      </c>
      <c r="J7977" s="50">
        <v>130</v>
      </c>
      <c r="K7977" s="51">
        <v>45068.969444444447</v>
      </c>
      <c r="L7977" s="53"/>
      <c r="M7977" s="54">
        <v>1</v>
      </c>
    </row>
    <row r="7978" spans="2:13" x14ac:dyDescent="0.3">
      <c r="B7978" s="49">
        <v>26821</v>
      </c>
      <c r="C7978" s="50">
        <v>977</v>
      </c>
      <c r="D7978" s="50" t="str">
        <f>VLOOKUP(Table8[[#This Row],[CustomerID]],Table15[[#All],[CustomerID]:[Company Name]],2,FALSE)</f>
        <v>K-Lee Enterprises</v>
      </c>
      <c r="E7978" s="51">
        <v>45068</v>
      </c>
      <c r="F7978" s="50">
        <v>6</v>
      </c>
      <c r="G7978" s="50" t="str">
        <f>VLOOKUP(Table8[[#This Row],[ProductID]],Table12[[#All],[ProductID]:[ProductFullName]],3,FALSE)</f>
        <v>Product F</v>
      </c>
      <c r="H7978" s="50">
        <v>2</v>
      </c>
      <c r="I7978" s="52">
        <v>45068.408368055563</v>
      </c>
      <c r="J7978" s="50">
        <v>132</v>
      </c>
      <c r="K7978" s="51">
        <v>45068.969444444447</v>
      </c>
      <c r="L7978" s="53"/>
      <c r="M7978" s="54">
        <v>1</v>
      </c>
    </row>
    <row r="7979" spans="2:13" x14ac:dyDescent="0.3">
      <c r="B7979" s="49">
        <v>26822</v>
      </c>
      <c r="C7979" s="50">
        <v>12</v>
      </c>
      <c r="D7979" s="50" t="str">
        <f>VLOOKUP(Table8[[#This Row],[CustomerID]],Table15[[#All],[CustomerID]:[Company Name]],2,FALSE)</f>
        <v>Buck or Two #502</v>
      </c>
      <c r="E7979" s="51">
        <v>45068</v>
      </c>
      <c r="F7979" s="50">
        <v>4</v>
      </c>
      <c r="G7979" s="50" t="str">
        <f>VLOOKUP(Table8[[#This Row],[ProductID]],Table12[[#All],[ProductID]:[ProductFullName]],3,FALSE)</f>
        <v>Product D</v>
      </c>
      <c r="H7979" s="50">
        <v>2</v>
      </c>
      <c r="I7979" s="52">
        <v>45068.420775462968</v>
      </c>
      <c r="J7979" s="50">
        <v>119</v>
      </c>
      <c r="K7979" s="51">
        <v>45068.969444444447</v>
      </c>
      <c r="L7979" s="53"/>
      <c r="M7979" s="54">
        <v>1</v>
      </c>
    </row>
    <row r="7980" spans="2:13" x14ac:dyDescent="0.3">
      <c r="B7980" s="49">
        <v>26823</v>
      </c>
      <c r="C7980" s="50">
        <v>1001</v>
      </c>
      <c r="D7980" s="50" t="str">
        <f>VLOOKUP(Table8[[#This Row],[CustomerID]],Table15[[#All],[CustomerID]:[Company Name]],2,FALSE)</f>
        <v>Charlottes Inc.</v>
      </c>
      <c r="E7980" s="51">
        <v>45068</v>
      </c>
      <c r="F7980" s="50">
        <v>3</v>
      </c>
      <c r="G7980" s="50" t="str">
        <f>VLOOKUP(Table8[[#This Row],[ProductID]],Table12[[#All],[ProductID]:[ProductFullName]],3,FALSE)</f>
        <v>Product C</v>
      </c>
      <c r="H7980" s="50">
        <v>4</v>
      </c>
      <c r="I7980" s="52">
        <v>45068.431516203709</v>
      </c>
      <c r="J7980" s="50">
        <v>120</v>
      </c>
      <c r="K7980" s="51">
        <v>45068.969444444447</v>
      </c>
      <c r="L7980" s="53"/>
      <c r="M7980" s="54">
        <v>1</v>
      </c>
    </row>
    <row r="7981" spans="2:13" x14ac:dyDescent="0.3">
      <c r="B7981" s="49">
        <v>26824</v>
      </c>
      <c r="C7981" s="50">
        <v>187</v>
      </c>
      <c r="D7981" s="50" t="str">
        <f>VLOOKUP(Table8[[#This Row],[CustomerID]],Table15[[#All],[CustomerID]:[Company Name]],2,FALSE)</f>
        <v>Versions</v>
      </c>
      <c r="E7981" s="51">
        <v>45068</v>
      </c>
      <c r="F7981" s="50">
        <v>6</v>
      </c>
      <c r="G7981" s="50" t="str">
        <f>VLOOKUP(Table8[[#This Row],[ProductID]],Table12[[#All],[ProductID]:[ProductFullName]],3,FALSE)</f>
        <v>Product F</v>
      </c>
      <c r="H7981" s="50">
        <v>5</v>
      </c>
      <c r="I7981" s="52">
        <v>45068.440416666672</v>
      </c>
      <c r="J7981" s="50">
        <v>125</v>
      </c>
      <c r="K7981" s="51">
        <v>45068.969444444447</v>
      </c>
      <c r="L7981" s="53"/>
      <c r="M7981" s="54">
        <v>1</v>
      </c>
    </row>
    <row r="7982" spans="2:13" x14ac:dyDescent="0.3">
      <c r="B7982" s="49">
        <v>26825</v>
      </c>
      <c r="C7982" s="50">
        <v>931</v>
      </c>
      <c r="D7982" s="50" t="str">
        <f>VLOOKUP(Table8[[#This Row],[CustomerID]],Table15[[#All],[CustomerID]:[Company Name]],2,FALSE)</f>
        <v>Unique Gift Boutique</v>
      </c>
      <c r="E7982" s="51">
        <v>45068</v>
      </c>
      <c r="F7982" s="50">
        <v>4</v>
      </c>
      <c r="G7982" s="50" t="str">
        <f>VLOOKUP(Table8[[#This Row],[ProductID]],Table12[[#All],[ProductID]:[ProductFullName]],3,FALSE)</f>
        <v>Product D</v>
      </c>
      <c r="H7982" s="50">
        <v>5</v>
      </c>
      <c r="I7982" s="52">
        <v>45068.456689814819</v>
      </c>
      <c r="J7982" s="50">
        <v>110</v>
      </c>
      <c r="K7982" s="51">
        <v>45068.969444444447</v>
      </c>
      <c r="L7982" s="53"/>
      <c r="M7982" s="54">
        <v>1</v>
      </c>
    </row>
    <row r="7983" spans="2:13" x14ac:dyDescent="0.3">
      <c r="B7983" s="49">
        <v>26826</v>
      </c>
      <c r="C7983" s="50">
        <v>1232</v>
      </c>
      <c r="D7983" s="50" t="str">
        <f>VLOOKUP(Table8[[#This Row],[CustomerID]],Table15[[#All],[CustomerID]:[Company Name]],2,FALSE)</f>
        <v>The Gift Store</v>
      </c>
      <c r="E7983" s="51">
        <v>45068</v>
      </c>
      <c r="F7983" s="50">
        <v>1</v>
      </c>
      <c r="G7983" s="50" t="str">
        <f>VLOOKUP(Table8[[#This Row],[ProductID]],Table12[[#All],[ProductID]:[ProductFullName]],3,FALSE)</f>
        <v>Product A</v>
      </c>
      <c r="H7983" s="50">
        <v>3</v>
      </c>
      <c r="I7983" s="52">
        <v>45068.468506944446</v>
      </c>
      <c r="J7983" s="50">
        <v>107</v>
      </c>
      <c r="K7983" s="51">
        <v>45068.969444444447</v>
      </c>
      <c r="L7983" s="53"/>
      <c r="M7983" s="54">
        <v>1</v>
      </c>
    </row>
    <row r="7984" spans="2:13" x14ac:dyDescent="0.3">
      <c r="B7984" s="49">
        <v>26827</v>
      </c>
      <c r="C7984" s="50">
        <v>1322</v>
      </c>
      <c r="D7984" s="50" t="str">
        <f>VLOOKUP(Table8[[#This Row],[CustomerID]],Table15[[#All],[CustomerID]:[Company Name]],2,FALSE)</f>
        <v>Sweet Celebrations</v>
      </c>
      <c r="E7984" s="51">
        <v>45068</v>
      </c>
      <c r="F7984" s="50">
        <v>5</v>
      </c>
      <c r="G7984" s="50" t="str">
        <f>VLOOKUP(Table8[[#This Row],[ProductID]],Table12[[#All],[ProductID]:[ProductFullName]],3,FALSE)</f>
        <v>Product E</v>
      </c>
      <c r="H7984" s="50">
        <v>7</v>
      </c>
      <c r="I7984" s="52">
        <v>45068.481099537035</v>
      </c>
      <c r="J7984" s="50">
        <v>126</v>
      </c>
      <c r="K7984" s="51">
        <v>45068.969444444447</v>
      </c>
      <c r="L7984" s="53"/>
      <c r="M7984" s="54">
        <v>1</v>
      </c>
    </row>
    <row r="7985" spans="2:13" x14ac:dyDescent="0.3">
      <c r="B7985" s="49">
        <v>26828</v>
      </c>
      <c r="C7985" s="50">
        <v>333</v>
      </c>
      <c r="D7985" s="50" t="str">
        <f>VLOOKUP(Table8[[#This Row],[CustomerID]],Table15[[#All],[CustomerID]:[Company Name]],2,FALSE)</f>
        <v>Buck or Two</v>
      </c>
      <c r="E7985" s="51">
        <v>45068</v>
      </c>
      <c r="F7985" s="50">
        <v>4</v>
      </c>
      <c r="G7985" s="50" t="str">
        <f>VLOOKUP(Table8[[#This Row],[ProductID]],Table12[[#All],[ProductID]:[ProductFullName]],3,FALSE)</f>
        <v>Product D</v>
      </c>
      <c r="H7985" s="50">
        <v>4</v>
      </c>
      <c r="I7985" s="52">
        <v>45068.494907407403</v>
      </c>
      <c r="J7985" s="50">
        <v>114</v>
      </c>
      <c r="K7985" s="51">
        <v>45068.969444444447</v>
      </c>
      <c r="L7985" s="53"/>
      <c r="M7985" s="54">
        <v>1</v>
      </c>
    </row>
    <row r="7986" spans="2:13" x14ac:dyDescent="0.3">
      <c r="B7986" s="49">
        <v>26829</v>
      </c>
      <c r="C7986" s="50">
        <v>377</v>
      </c>
      <c r="D7986" s="50" t="str">
        <f>VLOOKUP(Table8[[#This Row],[CustomerID]],Table15[[#All],[CustomerID]:[Company Name]],2,FALSE)</f>
        <v>Creative Baskets</v>
      </c>
      <c r="E7986" s="51">
        <v>45068</v>
      </c>
      <c r="F7986" s="50">
        <v>1</v>
      </c>
      <c r="G7986" s="50" t="str">
        <f>VLOOKUP(Table8[[#This Row],[ProductID]],Table12[[#All],[ProductID]:[ProductFullName]],3,FALSE)</f>
        <v>Product A</v>
      </c>
      <c r="H7986" s="50">
        <v>7</v>
      </c>
      <c r="I7986" s="52">
        <v>45068.511550925919</v>
      </c>
      <c r="J7986" s="50">
        <v>108</v>
      </c>
      <c r="K7986" s="51">
        <v>45068.969444444447</v>
      </c>
      <c r="L7986" s="53"/>
      <c r="M7986" s="54">
        <v>1</v>
      </c>
    </row>
    <row r="7987" spans="2:13" x14ac:dyDescent="0.3">
      <c r="B7987" s="49">
        <v>26830</v>
      </c>
      <c r="C7987" s="50">
        <v>1110</v>
      </c>
      <c r="D7987" s="50" t="str">
        <f>VLOOKUP(Table8[[#This Row],[CustomerID]],Table15[[#All],[CustomerID]:[Company Name]],2,FALSE)</f>
        <v>Sportsman's Market Inc</v>
      </c>
      <c r="E7987" s="51">
        <v>45068</v>
      </c>
      <c r="F7987" s="50">
        <v>2</v>
      </c>
      <c r="G7987" s="50" t="str">
        <f>VLOOKUP(Table8[[#This Row],[ProductID]],Table12[[#All],[ProductID]:[ProductFullName]],3,FALSE)</f>
        <v>Product B</v>
      </c>
      <c r="H7987" s="50">
        <v>7</v>
      </c>
      <c r="I7987" s="52">
        <v>45068.522800925923</v>
      </c>
      <c r="J7987" s="50">
        <v>115</v>
      </c>
      <c r="K7987" s="51">
        <v>45068.969444444447</v>
      </c>
      <c r="L7987" s="53"/>
      <c r="M7987" s="54">
        <v>1</v>
      </c>
    </row>
    <row r="7988" spans="2:13" x14ac:dyDescent="0.3">
      <c r="B7988" s="49">
        <v>26831</v>
      </c>
      <c r="C7988" s="50">
        <v>280</v>
      </c>
      <c r="D7988" s="50" t="str">
        <f>VLOOKUP(Table8[[#This Row],[CustomerID]],Table15[[#All],[CustomerID]:[Company Name]],2,FALSE)</f>
        <v>Oakville Trafalgar Hospital</v>
      </c>
      <c r="E7988" s="51">
        <v>45068</v>
      </c>
      <c r="F7988" s="50">
        <v>5</v>
      </c>
      <c r="G7988" s="50" t="str">
        <f>VLOOKUP(Table8[[#This Row],[ProductID]],Table12[[#All],[ProductID]:[ProductFullName]],3,FALSE)</f>
        <v>Product E</v>
      </c>
      <c r="H7988" s="50">
        <v>6</v>
      </c>
      <c r="I7988" s="52">
        <v>45068.533796296295</v>
      </c>
      <c r="J7988" s="50">
        <v>134</v>
      </c>
      <c r="K7988" s="51">
        <v>45068.969444444447</v>
      </c>
      <c r="L7988" s="53"/>
      <c r="M7988" s="54">
        <v>1</v>
      </c>
    </row>
    <row r="7989" spans="2:13" x14ac:dyDescent="0.3">
      <c r="B7989" s="49">
        <v>26832</v>
      </c>
      <c r="C7989" s="50">
        <v>261</v>
      </c>
      <c r="D7989" s="50" t="str">
        <f>VLOOKUP(Table8[[#This Row],[CustomerID]],Table15[[#All],[CustomerID]:[Company Name]],2,FALSE)</f>
        <v>Park Royal Home Hardware</v>
      </c>
      <c r="E7989" s="51">
        <v>45068</v>
      </c>
      <c r="F7989" s="50">
        <v>4</v>
      </c>
      <c r="G7989" s="50" t="str">
        <f>VLOOKUP(Table8[[#This Row],[ProductID]],Table12[[#All],[ProductID]:[ProductFullName]],3,FALSE)</f>
        <v>Product D</v>
      </c>
      <c r="H7989" s="50">
        <v>7</v>
      </c>
      <c r="I7989" s="52">
        <v>45068.547638888886</v>
      </c>
      <c r="J7989" s="50">
        <v>107</v>
      </c>
      <c r="K7989" s="51">
        <v>45068.969444444447</v>
      </c>
      <c r="L7989" s="53"/>
      <c r="M7989" s="54">
        <v>1</v>
      </c>
    </row>
    <row r="7990" spans="2:13" x14ac:dyDescent="0.3">
      <c r="B7990" s="49">
        <v>26833</v>
      </c>
      <c r="C7990" s="50">
        <v>861</v>
      </c>
      <c r="D7990" s="50" t="str">
        <f>VLOOKUP(Table8[[#This Row],[CustomerID]],Table15[[#All],[CustomerID]:[Company Name]],2,FALSE)</f>
        <v>Attachments</v>
      </c>
      <c r="E7990" s="51">
        <v>45068</v>
      </c>
      <c r="F7990" s="50">
        <v>2</v>
      </c>
      <c r="G7990" s="50" t="str">
        <f>VLOOKUP(Table8[[#This Row],[ProductID]],Table12[[#All],[ProductID]:[ProductFullName]],3,FALSE)</f>
        <v>Product B</v>
      </c>
      <c r="H7990" s="50">
        <v>2</v>
      </c>
      <c r="I7990" s="52">
        <v>45068.560474537036</v>
      </c>
      <c r="J7990" s="50">
        <v>107</v>
      </c>
      <c r="K7990" s="51">
        <v>45068.969444444447</v>
      </c>
      <c r="L7990" s="53"/>
      <c r="M7990" s="54">
        <v>1</v>
      </c>
    </row>
    <row r="7991" spans="2:13" x14ac:dyDescent="0.3">
      <c r="B7991" s="49">
        <v>26834</v>
      </c>
      <c r="C7991" s="50">
        <v>926</v>
      </c>
      <c r="D7991" s="50" t="str">
        <f>VLOOKUP(Table8[[#This Row],[CustomerID]],Table15[[#All],[CustomerID]:[Company Name]],2,FALSE)</f>
        <v>River Living</v>
      </c>
      <c r="E7991" s="51">
        <v>45068</v>
      </c>
      <c r="F7991" s="50">
        <v>3</v>
      </c>
      <c r="G7991" s="50" t="str">
        <f>VLOOKUP(Table8[[#This Row],[ProductID]],Table12[[#All],[ProductID]:[ProductFullName]],3,FALSE)</f>
        <v>Product C</v>
      </c>
      <c r="H7991" s="50">
        <v>4</v>
      </c>
      <c r="I7991" s="52">
        <v>45068.572581018518</v>
      </c>
      <c r="J7991" s="50">
        <v>127</v>
      </c>
      <c r="K7991" s="51">
        <v>45068.969444444447</v>
      </c>
      <c r="L7991" s="53"/>
      <c r="M7991" s="54">
        <v>1</v>
      </c>
    </row>
    <row r="7992" spans="2:13" x14ac:dyDescent="0.3">
      <c r="B7992" s="49">
        <v>26835</v>
      </c>
      <c r="C7992" s="50">
        <v>301</v>
      </c>
      <c r="D7992" s="50" t="str">
        <f>VLOOKUP(Table8[[#This Row],[CustomerID]],Table15[[#All],[CustomerID]:[Company Name]],2,FALSE)</f>
        <v>Maple IDA</v>
      </c>
      <c r="E7992" s="51">
        <v>45068</v>
      </c>
      <c r="F7992" s="50">
        <v>2</v>
      </c>
      <c r="G7992" s="50" t="str">
        <f>VLOOKUP(Table8[[#This Row],[ProductID]],Table12[[#All],[ProductID]:[ProductFullName]],3,FALSE)</f>
        <v>Product B</v>
      </c>
      <c r="H7992" s="50">
        <v>4</v>
      </c>
      <c r="I7992" s="52">
        <v>45068.582546296297</v>
      </c>
      <c r="J7992" s="50">
        <v>128</v>
      </c>
      <c r="K7992" s="51">
        <v>45068.969444444447</v>
      </c>
      <c r="L7992" s="53"/>
      <c r="M7992" s="54">
        <v>1</v>
      </c>
    </row>
    <row r="7993" spans="2:13" x14ac:dyDescent="0.3">
      <c r="B7993" s="49">
        <v>26836</v>
      </c>
      <c r="C7993" s="50">
        <v>726</v>
      </c>
      <c r="D7993" s="50" t="str">
        <f>VLOOKUP(Table8[[#This Row],[CustomerID]],Table15[[#All],[CustomerID]:[Company Name]],2,FALSE)</f>
        <v>SHOPPERS DRUG MART 0254</v>
      </c>
      <c r="E7993" s="51">
        <v>45068</v>
      </c>
      <c r="F7993" s="50">
        <v>2</v>
      </c>
      <c r="G7993" s="50" t="str">
        <f>VLOOKUP(Table8[[#This Row],[ProductID]],Table12[[#All],[ProductID]:[ProductFullName]],3,FALSE)</f>
        <v>Product B</v>
      </c>
      <c r="H7993" s="50">
        <v>2</v>
      </c>
      <c r="I7993" s="52">
        <v>45068.594224537039</v>
      </c>
      <c r="J7993" s="50">
        <v>119</v>
      </c>
      <c r="K7993" s="51">
        <v>45068.969444444447</v>
      </c>
      <c r="L7993" s="53"/>
      <c r="M7993" s="54">
        <v>1</v>
      </c>
    </row>
    <row r="7994" spans="2:13" x14ac:dyDescent="0.3">
      <c r="B7994" s="49">
        <v>26837</v>
      </c>
      <c r="C7994" s="50">
        <v>55</v>
      </c>
      <c r="D7994" s="50" t="str">
        <f>VLOOKUP(Table8[[#This Row],[CustomerID]],Table15[[#All],[CustomerID]:[Company Name]],2,FALSE)</f>
        <v>Pier 21 Museum Gift Shop</v>
      </c>
      <c r="E7994" s="51">
        <v>45068</v>
      </c>
      <c r="F7994" s="50">
        <v>6</v>
      </c>
      <c r="G7994" s="50" t="str">
        <f>VLOOKUP(Table8[[#This Row],[ProductID]],Table12[[#All],[ProductID]:[ProductFullName]],3,FALSE)</f>
        <v>Product F</v>
      </c>
      <c r="H7994" s="50">
        <v>2</v>
      </c>
      <c r="I7994" s="52">
        <v>45068.610462962963</v>
      </c>
      <c r="J7994" s="50">
        <v>125</v>
      </c>
      <c r="K7994" s="51">
        <v>45068.969444444447</v>
      </c>
      <c r="L7994" s="53"/>
      <c r="M7994" s="54">
        <v>1</v>
      </c>
    </row>
    <row r="7995" spans="2:13" x14ac:dyDescent="0.3">
      <c r="B7995" s="49">
        <v>26838</v>
      </c>
      <c r="C7995" s="50">
        <v>907</v>
      </c>
      <c r="D7995" s="50" t="str">
        <f>VLOOKUP(Table8[[#This Row],[CustomerID]],Table15[[#All],[CustomerID]:[Company Name]],2,FALSE)</f>
        <v>MaxiAids For Independent Living</v>
      </c>
      <c r="E7995" s="51">
        <v>45068</v>
      </c>
      <c r="F7995" s="50">
        <v>6</v>
      </c>
      <c r="G7995" s="50" t="str">
        <f>VLOOKUP(Table8[[#This Row],[ProductID]],Table12[[#All],[ProductID]:[ProductFullName]],3,FALSE)</f>
        <v>Product F</v>
      </c>
      <c r="H7995" s="50">
        <v>7</v>
      </c>
      <c r="I7995" s="52">
        <v>45068.622488425928</v>
      </c>
      <c r="J7995" s="50">
        <v>131</v>
      </c>
      <c r="K7995" s="51">
        <v>45068.969444444447</v>
      </c>
      <c r="L7995" s="53"/>
      <c r="M7995" s="54">
        <v>1</v>
      </c>
    </row>
    <row r="7996" spans="2:13" x14ac:dyDescent="0.3">
      <c r="B7996" s="49">
        <v>26839</v>
      </c>
      <c r="C7996" s="50">
        <v>1345</v>
      </c>
      <c r="D7996" s="50" t="str">
        <f>VLOOKUP(Table8[[#This Row],[CustomerID]],Table15[[#All],[CustomerID]:[Company Name]],2,FALSE)</f>
        <v>Village Drug Co</v>
      </c>
      <c r="E7996" s="51">
        <v>45068</v>
      </c>
      <c r="F7996" s="50">
        <v>3</v>
      </c>
      <c r="G7996" s="50" t="str">
        <f>VLOOKUP(Table8[[#This Row],[ProductID]],Table12[[#All],[ProductID]:[ProductFullName]],3,FALSE)</f>
        <v>Product C</v>
      </c>
      <c r="H7996" s="50">
        <v>7</v>
      </c>
      <c r="I7996" s="52">
        <v>45068.638437500005</v>
      </c>
      <c r="J7996" s="50">
        <v>132</v>
      </c>
      <c r="K7996" s="51">
        <v>45068.969444444447</v>
      </c>
      <c r="L7996" s="53"/>
      <c r="M7996" s="54">
        <v>1</v>
      </c>
    </row>
    <row r="7997" spans="2:13" x14ac:dyDescent="0.3">
      <c r="B7997" s="49">
        <v>26840</v>
      </c>
      <c r="C7997" s="50">
        <v>13</v>
      </c>
      <c r="D7997" s="50" t="str">
        <f>VLOOKUP(Table8[[#This Row],[CustomerID]],Table15[[#All],[CustomerID]:[Company Name]],2,FALSE)</f>
        <v>Great Canadian Dollar Store #611</v>
      </c>
      <c r="E7997" s="51">
        <v>45068</v>
      </c>
      <c r="F7997" s="50">
        <v>1</v>
      </c>
      <c r="G7997" s="50" t="str">
        <f>VLOOKUP(Table8[[#This Row],[ProductID]],Table12[[#All],[ProductID]:[ProductFullName]],3,FALSE)</f>
        <v>Product A</v>
      </c>
      <c r="H7997" s="50">
        <v>6</v>
      </c>
      <c r="I7997" s="52">
        <v>45068.653275462966</v>
      </c>
      <c r="J7997" s="50">
        <v>116</v>
      </c>
      <c r="K7997" s="51">
        <v>45068.969444444447</v>
      </c>
      <c r="L7997" s="53"/>
      <c r="M7997" s="54">
        <v>1</v>
      </c>
    </row>
    <row r="7998" spans="2:13" x14ac:dyDescent="0.3">
      <c r="B7998" s="49">
        <v>26841</v>
      </c>
      <c r="C7998" s="50">
        <v>213</v>
      </c>
      <c r="D7998" s="50" t="str">
        <f>VLOOKUP(Table8[[#This Row],[CustomerID]],Table15[[#All],[CustomerID]:[Company Name]],2,FALSE)</f>
        <v>St. Catherines Museum</v>
      </c>
      <c r="E7998" s="51">
        <v>45068</v>
      </c>
      <c r="F7998" s="50">
        <v>3</v>
      </c>
      <c r="G7998" s="50" t="str">
        <f>VLOOKUP(Table8[[#This Row],[ProductID]],Table12[[#All],[ProductID]:[ProductFullName]],3,FALSE)</f>
        <v>Product C</v>
      </c>
      <c r="H7998" s="50">
        <v>4</v>
      </c>
      <c r="I7998" s="52">
        <v>45068.667604166672</v>
      </c>
      <c r="J7998" s="50">
        <v>128</v>
      </c>
      <c r="K7998" s="51">
        <v>45068.969444444447</v>
      </c>
      <c r="L7998" s="53"/>
      <c r="M7998" s="54">
        <v>1</v>
      </c>
    </row>
    <row r="7999" spans="2:13" x14ac:dyDescent="0.3">
      <c r="B7999" s="49">
        <v>26842</v>
      </c>
      <c r="C7999" s="50">
        <v>223</v>
      </c>
      <c r="D7999" s="50" t="str">
        <f>VLOOKUP(Table8[[#This Row],[CustomerID]],Table15[[#All],[CustomerID]:[Company Name]],2,FALSE)</f>
        <v>Independent Need Centre</v>
      </c>
      <c r="E7999" s="51">
        <v>45068</v>
      </c>
      <c r="F7999" s="50">
        <v>5</v>
      </c>
      <c r="G7999" s="50" t="str">
        <f>VLOOKUP(Table8[[#This Row],[ProductID]],Table12[[#All],[ProductID]:[ProductFullName]],3,FALSE)</f>
        <v>Product E</v>
      </c>
      <c r="H7999" s="50">
        <v>4</v>
      </c>
      <c r="I7999" s="52">
        <v>45068.678819444453</v>
      </c>
      <c r="J7999" s="50">
        <v>127</v>
      </c>
      <c r="K7999" s="51">
        <v>45068.969444444447</v>
      </c>
      <c r="L7999" s="53"/>
      <c r="M7999" s="54">
        <v>1</v>
      </c>
    </row>
    <row r="8000" spans="2:13" x14ac:dyDescent="0.3">
      <c r="B8000" s="49">
        <v>26843</v>
      </c>
      <c r="C8000" s="50">
        <v>912</v>
      </c>
      <c r="D8000" s="50" t="str">
        <f>VLOOKUP(Table8[[#This Row],[CustomerID]],Table15[[#All],[CustomerID]:[Company Name]],2,FALSE)</f>
        <v>Southampton Volunta. ambulance</v>
      </c>
      <c r="E8000" s="51">
        <v>45068</v>
      </c>
      <c r="F8000" s="50">
        <v>3</v>
      </c>
      <c r="G8000" s="50" t="str">
        <f>VLOOKUP(Table8[[#This Row],[ProductID]],Table12[[#All],[ProductID]:[ProductFullName]],3,FALSE)</f>
        <v>Product C</v>
      </c>
      <c r="H8000" s="50">
        <v>7</v>
      </c>
      <c r="I8000" s="52">
        <v>45068.693252314821</v>
      </c>
      <c r="J8000" s="50">
        <v>114</v>
      </c>
      <c r="K8000" s="51">
        <v>45068.969444444447</v>
      </c>
      <c r="L8000" s="53"/>
      <c r="M8000" s="54">
        <v>1</v>
      </c>
    </row>
    <row r="8001" spans="2:13" x14ac:dyDescent="0.3">
      <c r="B8001" s="49">
        <v>26844</v>
      </c>
      <c r="C8001" s="50">
        <v>996</v>
      </c>
      <c r="D8001" s="50" t="str">
        <f>VLOOKUP(Table8[[#This Row],[CustomerID]],Table15[[#All],[CustomerID]:[Company Name]],2,FALSE)</f>
        <v>Lynns Hallmark</v>
      </c>
      <c r="E8001" s="51">
        <v>45068</v>
      </c>
      <c r="F8001" s="50">
        <v>3</v>
      </c>
      <c r="G8001" s="50" t="str">
        <f>VLOOKUP(Table8[[#This Row],[ProductID]],Table12[[#All],[ProductID]:[ProductFullName]],3,FALSE)</f>
        <v>Product C</v>
      </c>
      <c r="H8001" s="50">
        <v>4</v>
      </c>
      <c r="I8001" s="52">
        <v>45068.707071759265</v>
      </c>
      <c r="J8001" s="50">
        <v>127</v>
      </c>
      <c r="K8001" s="51">
        <v>45068.969444444447</v>
      </c>
      <c r="L8001" s="53"/>
      <c r="M8001" s="54">
        <v>1</v>
      </c>
    </row>
    <row r="8002" spans="2:13" x14ac:dyDescent="0.3">
      <c r="B8002" s="49">
        <v>26845</v>
      </c>
      <c r="C8002" s="50">
        <v>1115</v>
      </c>
      <c r="D8002" s="50" t="str">
        <f>VLOOKUP(Table8[[#This Row],[CustomerID]],Table15[[#All],[CustomerID]:[Company Name]],2,FALSE)</f>
        <v>Great American Merchtile</v>
      </c>
      <c r="E8002" s="51">
        <v>45068</v>
      </c>
      <c r="F8002" s="50">
        <v>1</v>
      </c>
      <c r="G8002" s="50" t="str">
        <f>VLOOKUP(Table8[[#This Row],[ProductID]],Table12[[#All],[ProductID]:[ProductFullName]],3,FALSE)</f>
        <v>Product A</v>
      </c>
      <c r="H8002" s="50">
        <v>5</v>
      </c>
      <c r="I8002" s="52">
        <v>45068.721504629633</v>
      </c>
      <c r="J8002" s="50">
        <v>121</v>
      </c>
      <c r="K8002" s="51">
        <v>45068.969444444447</v>
      </c>
      <c r="L8002" s="53"/>
      <c r="M8002" s="54">
        <v>1</v>
      </c>
    </row>
    <row r="8003" spans="2:13" x14ac:dyDescent="0.3">
      <c r="B8003" s="49">
        <v>26846</v>
      </c>
      <c r="C8003" s="50">
        <v>1209</v>
      </c>
      <c r="D8003" s="50" t="str">
        <f>VLOOKUP(Table8[[#This Row],[CustomerID]],Table15[[#All],[CustomerID]:[Company Name]],2,FALSE)</f>
        <v>Party Patch</v>
      </c>
      <c r="E8003" s="51">
        <v>45068</v>
      </c>
      <c r="F8003" s="50">
        <v>5</v>
      </c>
      <c r="G8003" s="50" t="str">
        <f>VLOOKUP(Table8[[#This Row],[ProductID]],Table12[[#All],[ProductID]:[ProductFullName]],3,FALSE)</f>
        <v>Product E</v>
      </c>
      <c r="H8003" s="50">
        <v>6</v>
      </c>
      <c r="I8003" s="52">
        <v>45068.731840277782</v>
      </c>
      <c r="J8003" s="50">
        <v>119</v>
      </c>
      <c r="K8003" s="51">
        <v>45068.969444444447</v>
      </c>
      <c r="L8003" s="53"/>
      <c r="M8003" s="54">
        <v>1</v>
      </c>
    </row>
    <row r="8004" spans="2:13" x14ac:dyDescent="0.3">
      <c r="B8004" s="49">
        <v>26847</v>
      </c>
      <c r="C8004" s="50">
        <v>1073</v>
      </c>
      <c r="D8004" s="50" t="str">
        <f>VLOOKUP(Table8[[#This Row],[CustomerID]],Table15[[#All],[CustomerID]:[Company Name]],2,FALSE)</f>
        <v>Genevieve Bond</v>
      </c>
      <c r="E8004" s="51">
        <v>45068</v>
      </c>
      <c r="F8004" s="50">
        <v>1</v>
      </c>
      <c r="G8004" s="50" t="str">
        <f>VLOOKUP(Table8[[#This Row],[ProductID]],Table12[[#All],[ProductID]:[ProductFullName]],3,FALSE)</f>
        <v>Product A</v>
      </c>
      <c r="H8004" s="50">
        <v>7</v>
      </c>
      <c r="I8004" s="52">
        <v>45068.745000000003</v>
      </c>
      <c r="J8004" s="50">
        <v>112</v>
      </c>
      <c r="K8004" s="51">
        <v>45068.969444444447</v>
      </c>
      <c r="L8004" s="53"/>
      <c r="M8004" s="54">
        <v>1</v>
      </c>
    </row>
    <row r="8005" spans="2:13" x14ac:dyDescent="0.3">
      <c r="B8005" s="49">
        <v>26848</v>
      </c>
      <c r="C8005" s="50">
        <v>535</v>
      </c>
      <c r="D8005" s="50" t="str">
        <f>VLOOKUP(Table8[[#This Row],[CustomerID]],Table15[[#All],[CustomerID]:[Company Name]],2,FALSE)</f>
        <v>Buck or Two - 397</v>
      </c>
      <c r="E8005" s="51">
        <v>45069</v>
      </c>
      <c r="F8005" s="50">
        <v>6</v>
      </c>
      <c r="G8005" s="50" t="str">
        <f>VLOOKUP(Table8[[#This Row],[ProductID]],Table12[[#All],[ProductID]:[ProductFullName]],3,FALSE)</f>
        <v>Product F</v>
      </c>
      <c r="H8005" s="50">
        <v>2</v>
      </c>
      <c r="I8005" s="52">
        <v>45069.333333333336</v>
      </c>
      <c r="J8005" s="50">
        <v>107</v>
      </c>
      <c r="K8005" s="51">
        <v>45069.977777777778</v>
      </c>
      <c r="L8005" s="53"/>
      <c r="M8005" s="54">
        <v>1</v>
      </c>
    </row>
    <row r="8006" spans="2:13" x14ac:dyDescent="0.3">
      <c r="B8006" s="49">
        <v>26849</v>
      </c>
      <c r="C8006" s="50">
        <v>895</v>
      </c>
      <c r="D8006" s="50" t="str">
        <f>VLOOKUP(Table8[[#This Row],[CustomerID]],Table15[[#All],[CustomerID]:[Company Name]],2,FALSE)</f>
        <v>Bradys Discount Store</v>
      </c>
      <c r="E8006" s="51">
        <v>45069</v>
      </c>
      <c r="F8006" s="50">
        <v>5</v>
      </c>
      <c r="G8006" s="50" t="str">
        <f>VLOOKUP(Table8[[#This Row],[ProductID]],Table12[[#All],[ProductID]:[ProductFullName]],3,FALSE)</f>
        <v>Product E</v>
      </c>
      <c r="H8006" s="50">
        <v>6</v>
      </c>
      <c r="I8006" s="52">
        <v>45069.343622685185</v>
      </c>
      <c r="J8006" s="50">
        <v>124</v>
      </c>
      <c r="K8006" s="51">
        <v>45069.977777777778</v>
      </c>
      <c r="L8006" s="53"/>
      <c r="M8006" s="54">
        <v>1</v>
      </c>
    </row>
    <row r="8007" spans="2:13" x14ac:dyDescent="0.3">
      <c r="B8007" s="49">
        <v>26850</v>
      </c>
      <c r="C8007" s="50">
        <v>1323</v>
      </c>
      <c r="D8007" s="50" t="str">
        <f>VLOOKUP(Table8[[#This Row],[CustomerID]],Table15[[#All],[CustomerID]:[Company Name]],2,FALSE)</f>
        <v>Far East Watchcases Inc</v>
      </c>
      <c r="E8007" s="51">
        <v>45069</v>
      </c>
      <c r="F8007" s="50">
        <v>1</v>
      </c>
      <c r="G8007" s="50" t="str">
        <f>VLOOKUP(Table8[[#This Row],[ProductID]],Table12[[#All],[ProductID]:[ProductFullName]],3,FALSE)</f>
        <v>Product A</v>
      </c>
      <c r="H8007" s="50">
        <v>6</v>
      </c>
      <c r="I8007" s="52">
        <v>45069.353379629632</v>
      </c>
      <c r="J8007" s="50">
        <v>132</v>
      </c>
      <c r="K8007" s="51">
        <v>45069.977777777778</v>
      </c>
      <c r="L8007" s="53"/>
      <c r="M8007" s="54">
        <v>1</v>
      </c>
    </row>
    <row r="8008" spans="2:13" x14ac:dyDescent="0.3">
      <c r="B8008" s="49">
        <v>26851</v>
      </c>
      <c r="C8008" s="50">
        <v>123</v>
      </c>
      <c r="D8008" s="50" t="str">
        <f>VLOOKUP(Table8[[#This Row],[CustomerID]],Table15[[#All],[CustomerID]:[Company Name]],2,FALSE)</f>
        <v>Seaway Guardian Pharmacy</v>
      </c>
      <c r="E8008" s="51">
        <v>45069</v>
      </c>
      <c r="F8008" s="50">
        <v>6</v>
      </c>
      <c r="G8008" s="50" t="str">
        <f>VLOOKUP(Table8[[#This Row],[ProductID]],Table12[[#All],[ProductID]:[ProductFullName]],3,FALSE)</f>
        <v>Product F</v>
      </c>
      <c r="H8008" s="50">
        <v>6</v>
      </c>
      <c r="I8008" s="52">
        <v>45069.368298611116</v>
      </c>
      <c r="J8008" s="50">
        <v>125</v>
      </c>
      <c r="K8008" s="51">
        <v>45069.977777777778</v>
      </c>
      <c r="L8008" s="53"/>
      <c r="M8008" s="54">
        <v>1</v>
      </c>
    </row>
    <row r="8009" spans="2:13" x14ac:dyDescent="0.3">
      <c r="B8009" s="49">
        <v>26852</v>
      </c>
      <c r="C8009" s="50">
        <v>846</v>
      </c>
      <c r="D8009" s="50" t="str">
        <f>VLOOKUP(Table8[[#This Row],[CustomerID]],Table15[[#All],[CustomerID]:[Company Name]],2,FALSE)</f>
        <v>Madison Pharmacy</v>
      </c>
      <c r="E8009" s="51">
        <v>45069</v>
      </c>
      <c r="F8009" s="50">
        <v>2</v>
      </c>
      <c r="G8009" s="50" t="str">
        <f>VLOOKUP(Table8[[#This Row],[ProductID]],Table12[[#All],[ProductID]:[ProductFullName]],3,FALSE)</f>
        <v>Product B</v>
      </c>
      <c r="H8009" s="50">
        <v>3</v>
      </c>
      <c r="I8009" s="52">
        <v>45069.383761574078</v>
      </c>
      <c r="J8009" s="50">
        <v>132</v>
      </c>
      <c r="K8009" s="51">
        <v>45069.977777777778</v>
      </c>
      <c r="L8009" s="53"/>
      <c r="M8009" s="54">
        <v>1</v>
      </c>
    </row>
    <row r="8010" spans="2:13" x14ac:dyDescent="0.3">
      <c r="B8010" s="49">
        <v>26853</v>
      </c>
      <c r="C8010" s="50">
        <v>358</v>
      </c>
      <c r="D8010" s="50" t="str">
        <f>VLOOKUP(Table8[[#This Row],[CustomerID]],Table15[[#All],[CustomerID]:[Company Name]],2,FALSE)</f>
        <v>Cards and Presents</v>
      </c>
      <c r="E8010" s="51">
        <v>45069</v>
      </c>
      <c r="F8010" s="50">
        <v>3</v>
      </c>
      <c r="G8010" s="50" t="str">
        <f>VLOOKUP(Table8[[#This Row],[ProductID]],Table12[[#All],[ProductID]:[ProductFullName]],3,FALSE)</f>
        <v>Product C</v>
      </c>
      <c r="H8010" s="50">
        <v>5</v>
      </c>
      <c r="I8010" s="52">
        <v>45069.396145833336</v>
      </c>
      <c r="J8010" s="50">
        <v>105</v>
      </c>
      <c r="K8010" s="51">
        <v>45069.977777777778</v>
      </c>
      <c r="L8010" s="53"/>
      <c r="M8010" s="54">
        <v>1</v>
      </c>
    </row>
    <row r="8011" spans="2:13" x14ac:dyDescent="0.3">
      <c r="B8011" s="49">
        <v>26854</v>
      </c>
      <c r="C8011" s="50">
        <v>1170</v>
      </c>
      <c r="D8011" s="50" t="str">
        <f>VLOOKUP(Table8[[#This Row],[CustomerID]],Table15[[#All],[CustomerID]:[Company Name]],2,FALSE)</f>
        <v>Gifts &amp; Giggles</v>
      </c>
      <c r="E8011" s="51">
        <v>45069</v>
      </c>
      <c r="F8011" s="50">
        <v>4</v>
      </c>
      <c r="G8011" s="50" t="str">
        <f>VLOOKUP(Table8[[#This Row],[ProductID]],Table12[[#All],[ProductID]:[ProductFullName]],3,FALSE)</f>
        <v>Product D</v>
      </c>
      <c r="H8011" s="50">
        <v>7</v>
      </c>
      <c r="I8011" s="52">
        <v>45069.410277777781</v>
      </c>
      <c r="J8011" s="50">
        <v>132</v>
      </c>
      <c r="K8011" s="51">
        <v>45069.977777777778</v>
      </c>
      <c r="L8011" s="53"/>
      <c r="M8011" s="54">
        <v>1</v>
      </c>
    </row>
    <row r="8012" spans="2:13" x14ac:dyDescent="0.3">
      <c r="B8012" s="49">
        <v>26855</v>
      </c>
      <c r="C8012" s="50">
        <v>205</v>
      </c>
      <c r="D8012" s="50" t="str">
        <f>VLOOKUP(Table8[[#This Row],[CustomerID]],Table15[[#All],[CustomerID]:[Company Name]],2,FALSE)</f>
        <v>HOCO - Entertainment &amp; Resorts</v>
      </c>
      <c r="E8012" s="51">
        <v>45069</v>
      </c>
      <c r="F8012" s="50">
        <v>5</v>
      </c>
      <c r="G8012" s="50" t="str">
        <f>VLOOKUP(Table8[[#This Row],[ProductID]],Table12[[#All],[ProductID]:[ProductFullName]],3,FALSE)</f>
        <v>Product E</v>
      </c>
      <c r="H8012" s="50">
        <v>5</v>
      </c>
      <c r="I8012" s="52">
        <v>45069.426979166667</v>
      </c>
      <c r="J8012" s="50">
        <v>130</v>
      </c>
      <c r="K8012" s="51">
        <v>45069.977777777778</v>
      </c>
      <c r="L8012" s="53"/>
      <c r="M8012" s="54">
        <v>1</v>
      </c>
    </row>
    <row r="8013" spans="2:13" x14ac:dyDescent="0.3">
      <c r="B8013" s="49">
        <v>26856</v>
      </c>
      <c r="C8013" s="50">
        <v>428</v>
      </c>
      <c r="D8013" s="50" t="str">
        <f>VLOOKUP(Table8[[#This Row],[CustomerID]],Table15[[#All],[CustomerID]:[Company Name]],2,FALSE)</f>
        <v>Patina's</v>
      </c>
      <c r="E8013" s="51">
        <v>45069</v>
      </c>
      <c r="F8013" s="50">
        <v>3</v>
      </c>
      <c r="G8013" s="50" t="str">
        <f>VLOOKUP(Table8[[#This Row],[ProductID]],Table12[[#All],[ProductID]:[ProductFullName]],3,FALSE)</f>
        <v>Product C</v>
      </c>
      <c r="H8013" s="50">
        <v>6</v>
      </c>
      <c r="I8013" s="52">
        <v>45069.439305555556</v>
      </c>
      <c r="J8013" s="50">
        <v>110</v>
      </c>
      <c r="K8013" s="51">
        <v>45069.977777777778</v>
      </c>
      <c r="L8013" s="53"/>
      <c r="M8013" s="54">
        <v>1</v>
      </c>
    </row>
    <row r="8014" spans="2:13" x14ac:dyDescent="0.3">
      <c r="B8014" s="49">
        <v>26857</v>
      </c>
      <c r="C8014" s="50">
        <v>314</v>
      </c>
      <c r="D8014" s="50" t="str">
        <f>VLOOKUP(Table8[[#This Row],[CustomerID]],Table15[[#All],[CustomerID]:[Company Name]],2,FALSE)</f>
        <v>SDM-1053</v>
      </c>
      <c r="E8014" s="51">
        <v>45069</v>
      </c>
      <c r="F8014" s="50">
        <v>2</v>
      </c>
      <c r="G8014" s="50" t="str">
        <f>VLOOKUP(Table8[[#This Row],[ProductID]],Table12[[#All],[ProductID]:[ProductFullName]],3,FALSE)</f>
        <v>Product B</v>
      </c>
      <c r="H8014" s="50">
        <v>7</v>
      </c>
      <c r="I8014" s="52">
        <v>45069.448993055557</v>
      </c>
      <c r="J8014" s="50">
        <v>114</v>
      </c>
      <c r="K8014" s="51">
        <v>45069.977777777778</v>
      </c>
      <c r="L8014" s="53"/>
      <c r="M8014" s="54">
        <v>1</v>
      </c>
    </row>
    <row r="8015" spans="2:13" x14ac:dyDescent="0.3">
      <c r="B8015" s="49">
        <v>26858</v>
      </c>
      <c r="C8015" s="50">
        <v>555</v>
      </c>
      <c r="D8015" s="50" t="str">
        <f>VLOOKUP(Table8[[#This Row],[CustomerID]],Table15[[#All],[CustomerID]:[Company Name]],2,FALSE)</f>
        <v>Atrium Card &amp; Gift Shop</v>
      </c>
      <c r="E8015" s="51">
        <v>45069</v>
      </c>
      <c r="F8015" s="50">
        <v>2</v>
      </c>
      <c r="G8015" s="50" t="str">
        <f>VLOOKUP(Table8[[#This Row],[ProductID]],Table12[[#All],[ProductID]:[ProductFullName]],3,FALSE)</f>
        <v>Product B</v>
      </c>
      <c r="H8015" s="50">
        <v>2</v>
      </c>
      <c r="I8015" s="52">
        <v>45069.465231481481</v>
      </c>
      <c r="J8015" s="50">
        <v>109</v>
      </c>
      <c r="K8015" s="51">
        <v>45069.977777777778</v>
      </c>
      <c r="L8015" s="53"/>
      <c r="M8015" s="54">
        <v>1</v>
      </c>
    </row>
    <row r="8016" spans="2:13" x14ac:dyDescent="0.3">
      <c r="B8016" s="49">
        <v>26859</v>
      </c>
      <c r="C8016" s="50">
        <v>1269</v>
      </c>
      <c r="D8016" s="50" t="str">
        <f>VLOOKUP(Table8[[#This Row],[CustomerID]],Table15[[#All],[CustomerID]:[Company Name]],2,FALSE)</f>
        <v>Shem's Hallmark</v>
      </c>
      <c r="E8016" s="51">
        <v>45069</v>
      </c>
      <c r="F8016" s="50">
        <v>6</v>
      </c>
      <c r="G8016" s="50" t="str">
        <f>VLOOKUP(Table8[[#This Row],[ProductID]],Table12[[#All],[ProductID]:[ProductFullName]],3,FALSE)</f>
        <v>Product F</v>
      </c>
      <c r="H8016" s="50">
        <v>7</v>
      </c>
      <c r="I8016" s="52">
        <v>45069.47991898148</v>
      </c>
      <c r="J8016" s="50">
        <v>125</v>
      </c>
      <c r="K8016" s="51">
        <v>45069.977777777778</v>
      </c>
      <c r="L8016" s="53"/>
      <c r="M8016" s="54">
        <v>1</v>
      </c>
    </row>
    <row r="8017" spans="2:13" x14ac:dyDescent="0.3">
      <c r="B8017" s="49">
        <v>26860</v>
      </c>
      <c r="C8017" s="50">
        <v>960</v>
      </c>
      <c r="D8017" s="50" t="str">
        <f>VLOOKUP(Table8[[#This Row],[CustomerID]],Table15[[#All],[CustomerID]:[Company Name]],2,FALSE)</f>
        <v>Angelique Boutique</v>
      </c>
      <c r="E8017" s="51">
        <v>45069</v>
      </c>
      <c r="F8017" s="50">
        <v>6</v>
      </c>
      <c r="G8017" s="50" t="str">
        <f>VLOOKUP(Table8[[#This Row],[ProductID]],Table12[[#All],[ProductID]:[ProductFullName]],3,FALSE)</f>
        <v>Product F</v>
      </c>
      <c r="H8017" s="50">
        <v>4</v>
      </c>
      <c r="I8017" s="52">
        <v>45069.495717592588</v>
      </c>
      <c r="J8017" s="50">
        <v>125</v>
      </c>
      <c r="K8017" s="51">
        <v>45069.977777777778</v>
      </c>
      <c r="L8017" s="53"/>
      <c r="M8017" s="54">
        <v>1</v>
      </c>
    </row>
    <row r="8018" spans="2:13" x14ac:dyDescent="0.3">
      <c r="B8018" s="49">
        <v>26861</v>
      </c>
      <c r="C8018" s="50">
        <v>65</v>
      </c>
      <c r="D8018" s="50" t="str">
        <f>VLOOKUP(Table8[[#This Row],[CustomerID]],Table15[[#All],[CustomerID]:[Company Name]],2,FALSE)</f>
        <v>PHARMASAVE 526</v>
      </c>
      <c r="E8018" s="51">
        <v>45069</v>
      </c>
      <c r="F8018" s="50">
        <v>5</v>
      </c>
      <c r="G8018" s="50" t="str">
        <f>VLOOKUP(Table8[[#This Row],[ProductID]],Table12[[#All],[ProductID]:[ProductFullName]],3,FALSE)</f>
        <v>Product E</v>
      </c>
      <c r="H8018" s="50">
        <v>6</v>
      </c>
      <c r="I8018" s="52">
        <v>45069.509143518517</v>
      </c>
      <c r="J8018" s="50">
        <v>134</v>
      </c>
      <c r="K8018" s="51">
        <v>45069.977777777778</v>
      </c>
      <c r="L8018" s="53"/>
      <c r="M8018" s="54">
        <v>1</v>
      </c>
    </row>
    <row r="8019" spans="2:13" x14ac:dyDescent="0.3">
      <c r="B8019" s="49">
        <v>26862</v>
      </c>
      <c r="C8019" s="50">
        <v>629</v>
      </c>
      <c r="D8019" s="50" t="str">
        <f>VLOOKUP(Table8[[#This Row],[CustomerID]],Table15[[#All],[CustomerID]:[Company Name]],2,FALSE)</f>
        <v>Tranquil Moments</v>
      </c>
      <c r="E8019" s="51">
        <v>45069</v>
      </c>
      <c r="F8019" s="50">
        <v>6</v>
      </c>
      <c r="G8019" s="50" t="str">
        <f>VLOOKUP(Table8[[#This Row],[ProductID]],Table12[[#All],[ProductID]:[ProductFullName]],3,FALSE)</f>
        <v>Product F</v>
      </c>
      <c r="H8019" s="50">
        <v>7</v>
      </c>
      <c r="I8019" s="52">
        <v>45069.519062499996</v>
      </c>
      <c r="J8019" s="50">
        <v>124</v>
      </c>
      <c r="K8019" s="51">
        <v>45069.977777777778</v>
      </c>
      <c r="L8019" s="53"/>
      <c r="M8019" s="54">
        <v>1</v>
      </c>
    </row>
    <row r="8020" spans="2:13" x14ac:dyDescent="0.3">
      <c r="B8020" s="49">
        <v>26863</v>
      </c>
      <c r="C8020" s="50">
        <v>678</v>
      </c>
      <c r="D8020" s="50" t="str">
        <f>VLOOKUP(Table8[[#This Row],[CustomerID]],Table15[[#All],[CustomerID]:[Company Name]],2,FALSE)</f>
        <v>Interior Gift Gallery</v>
      </c>
      <c r="E8020" s="51">
        <v>45069</v>
      </c>
      <c r="F8020" s="50">
        <v>6</v>
      </c>
      <c r="G8020" s="50" t="str">
        <f>VLOOKUP(Table8[[#This Row],[ProductID]],Table12[[#All],[ProductID]:[ProductFullName]],3,FALSE)</f>
        <v>Product F</v>
      </c>
      <c r="H8020" s="50">
        <v>6</v>
      </c>
      <c r="I8020" s="52">
        <v>45069.532349537032</v>
      </c>
      <c r="J8020" s="50">
        <v>123</v>
      </c>
      <c r="K8020" s="51">
        <v>45069.977777777778</v>
      </c>
      <c r="L8020" s="53"/>
      <c r="M8020" s="54">
        <v>1</v>
      </c>
    </row>
    <row r="8021" spans="2:13" x14ac:dyDescent="0.3">
      <c r="B8021" s="49">
        <v>26864</v>
      </c>
      <c r="C8021" s="50">
        <v>246</v>
      </c>
      <c r="D8021" s="50" t="str">
        <f>VLOOKUP(Table8[[#This Row],[CustomerID]],Table15[[#All],[CustomerID]:[Company Name]],2,FALSE)</f>
        <v>Milano Concepts Inc.</v>
      </c>
      <c r="E8021" s="51">
        <v>45069</v>
      </c>
      <c r="F8021" s="50">
        <v>3</v>
      </c>
      <c r="G8021" s="50" t="str">
        <f>VLOOKUP(Table8[[#This Row],[ProductID]],Table12[[#All],[ProductID]:[ProductFullName]],3,FALSE)</f>
        <v>Product C</v>
      </c>
      <c r="H8021" s="50">
        <v>3</v>
      </c>
      <c r="I8021" s="52">
        <v>45069.542604166665</v>
      </c>
      <c r="J8021" s="50">
        <v>119</v>
      </c>
      <c r="K8021" s="51">
        <v>45069.977777777778</v>
      </c>
      <c r="L8021" s="53"/>
      <c r="M8021" s="54">
        <v>1</v>
      </c>
    </row>
    <row r="8022" spans="2:13" x14ac:dyDescent="0.3">
      <c r="B8022" s="49">
        <v>26865</v>
      </c>
      <c r="C8022" s="50">
        <v>675</v>
      </c>
      <c r="D8022" s="50" t="str">
        <f>VLOOKUP(Table8[[#This Row],[CustomerID]],Table15[[#All],[CustomerID]:[Company Name]],2,FALSE)</f>
        <v>Pharmasave - 154</v>
      </c>
      <c r="E8022" s="51">
        <v>45069</v>
      </c>
      <c r="F8022" s="50">
        <v>6</v>
      </c>
      <c r="G8022" s="50" t="str">
        <f>VLOOKUP(Table8[[#This Row],[ProductID]],Table12[[#All],[ProductID]:[ProductFullName]],3,FALSE)</f>
        <v>Product F</v>
      </c>
      <c r="H8022" s="50">
        <v>4</v>
      </c>
      <c r="I8022" s="52">
        <v>45069.556863425925</v>
      </c>
      <c r="J8022" s="50">
        <v>125</v>
      </c>
      <c r="K8022" s="51">
        <v>45069.977777777778</v>
      </c>
      <c r="L8022" s="53"/>
      <c r="M8022" s="54">
        <v>1</v>
      </c>
    </row>
    <row r="8023" spans="2:13" x14ac:dyDescent="0.3">
      <c r="B8023" s="49">
        <v>26866</v>
      </c>
      <c r="C8023" s="50">
        <v>74</v>
      </c>
      <c r="D8023" s="50" t="str">
        <f>VLOOKUP(Table8[[#This Row],[CustomerID]],Table15[[#All],[CustomerID]:[Company Name]],2,FALSE)</f>
        <v>Tower Jewellers</v>
      </c>
      <c r="E8023" s="51">
        <v>45069</v>
      </c>
      <c r="F8023" s="50">
        <v>2</v>
      </c>
      <c r="G8023" s="50" t="str">
        <f>VLOOKUP(Table8[[#This Row],[ProductID]],Table12[[#All],[ProductID]:[ProductFullName]],3,FALSE)</f>
        <v>Product B</v>
      </c>
      <c r="H8023" s="50">
        <v>7</v>
      </c>
      <c r="I8023" s="52">
        <v>45069.572106481479</v>
      </c>
      <c r="J8023" s="50">
        <v>123</v>
      </c>
      <c r="K8023" s="51">
        <v>45069.977777777778</v>
      </c>
      <c r="L8023" s="53"/>
      <c r="M8023" s="54">
        <v>1</v>
      </c>
    </row>
    <row r="8024" spans="2:13" x14ac:dyDescent="0.3">
      <c r="B8024" s="49">
        <v>26867</v>
      </c>
      <c r="C8024" s="50">
        <v>377</v>
      </c>
      <c r="D8024" s="50" t="str">
        <f>VLOOKUP(Table8[[#This Row],[CustomerID]],Table15[[#All],[CustomerID]:[Company Name]],2,FALSE)</f>
        <v>Creative Baskets</v>
      </c>
      <c r="E8024" s="51">
        <v>45069</v>
      </c>
      <c r="F8024" s="50">
        <v>4</v>
      </c>
      <c r="G8024" s="50" t="str">
        <f>VLOOKUP(Table8[[#This Row],[ProductID]],Table12[[#All],[ProductID]:[ProductFullName]],3,FALSE)</f>
        <v>Product D</v>
      </c>
      <c r="H8024" s="50">
        <v>5</v>
      </c>
      <c r="I8024" s="52">
        <v>45069.581145833334</v>
      </c>
      <c r="J8024" s="50">
        <v>119</v>
      </c>
      <c r="K8024" s="51">
        <v>45069.977777777778</v>
      </c>
      <c r="L8024" s="53"/>
      <c r="M8024" s="54">
        <v>1</v>
      </c>
    </row>
    <row r="8025" spans="2:13" x14ac:dyDescent="0.3">
      <c r="B8025" s="49">
        <v>26868</v>
      </c>
      <c r="C8025" s="50">
        <v>668</v>
      </c>
      <c r="D8025" s="50" t="str">
        <f>VLOOKUP(Table8[[#This Row],[CustomerID]],Table15[[#All],[CustomerID]:[Company Name]],2,FALSE)</f>
        <v>NEALS &amp; DESIRES</v>
      </c>
      <c r="E8025" s="51">
        <v>45069</v>
      </c>
      <c r="F8025" s="50">
        <v>5</v>
      </c>
      <c r="G8025" s="50" t="str">
        <f>VLOOKUP(Table8[[#This Row],[ProductID]],Table12[[#All],[ProductID]:[ProductFullName]],3,FALSE)</f>
        <v>Product E</v>
      </c>
      <c r="H8025" s="50">
        <v>4</v>
      </c>
      <c r="I8025" s="52">
        <v>45069.597858796296</v>
      </c>
      <c r="J8025" s="50">
        <v>133</v>
      </c>
      <c r="K8025" s="51">
        <v>45069.977777777778</v>
      </c>
      <c r="L8025" s="53"/>
      <c r="M8025" s="54">
        <v>1</v>
      </c>
    </row>
    <row r="8026" spans="2:13" x14ac:dyDescent="0.3">
      <c r="B8026" s="49">
        <v>26869</v>
      </c>
      <c r="C8026" s="50">
        <v>740</v>
      </c>
      <c r="D8026" s="50" t="str">
        <f>VLOOKUP(Table8[[#This Row],[CustomerID]],Table15[[#All],[CustomerID]:[Company Name]],2,FALSE)</f>
        <v>Sunshine Gift Shop</v>
      </c>
      <c r="E8026" s="51">
        <v>45069</v>
      </c>
      <c r="F8026" s="50">
        <v>3</v>
      </c>
      <c r="G8026" s="50" t="str">
        <f>VLOOKUP(Table8[[#This Row],[ProductID]],Table12[[#All],[ProductID]:[ProductFullName]],3,FALSE)</f>
        <v>Product C</v>
      </c>
      <c r="H8026" s="50">
        <v>5</v>
      </c>
      <c r="I8026" s="52">
        <v>45069.607002314813</v>
      </c>
      <c r="J8026" s="50">
        <v>112</v>
      </c>
      <c r="K8026" s="51">
        <v>45069.977777777778</v>
      </c>
      <c r="L8026" s="53"/>
      <c r="M8026" s="54">
        <v>1</v>
      </c>
    </row>
    <row r="8027" spans="2:13" x14ac:dyDescent="0.3">
      <c r="B8027" s="49">
        <v>26870</v>
      </c>
      <c r="C8027" s="50">
        <v>750</v>
      </c>
      <c r="D8027" s="50" t="str">
        <f>VLOOKUP(Table8[[#This Row],[CustomerID]],Table15[[#All],[CustomerID]:[Company Name]],2,FALSE)</f>
        <v>Its All about me</v>
      </c>
      <c r="E8027" s="51">
        <v>45069</v>
      </c>
      <c r="F8027" s="50">
        <v>1</v>
      </c>
      <c r="G8027" s="50" t="str">
        <f>VLOOKUP(Table8[[#This Row],[ProductID]],Table12[[#All],[ProductID]:[ProductFullName]],3,FALSE)</f>
        <v>Product A</v>
      </c>
      <c r="H8027" s="50">
        <v>6</v>
      </c>
      <c r="I8027" s="52">
        <v>45069.616400462961</v>
      </c>
      <c r="J8027" s="50">
        <v>119</v>
      </c>
      <c r="K8027" s="51">
        <v>45069.977777777778</v>
      </c>
      <c r="L8027" s="53"/>
      <c r="M8027" s="54">
        <v>1</v>
      </c>
    </row>
    <row r="8028" spans="2:13" x14ac:dyDescent="0.3">
      <c r="B8028" s="49">
        <v>26871</v>
      </c>
      <c r="C8028" s="50">
        <v>1247</v>
      </c>
      <c r="D8028" s="50" t="str">
        <f>VLOOKUP(Table8[[#This Row],[CustomerID]],Table15[[#All],[CustomerID]:[Company Name]],2,FALSE)</f>
        <v>Kathy's Hallmark</v>
      </c>
      <c r="E8028" s="51">
        <v>45069</v>
      </c>
      <c r="F8028" s="50">
        <v>1</v>
      </c>
      <c r="G8028" s="50" t="str">
        <f>VLOOKUP(Table8[[#This Row],[ProductID]],Table12[[#All],[ProductID]:[ProductFullName]],3,FALSE)</f>
        <v>Product A</v>
      </c>
      <c r="H8028" s="50">
        <v>2</v>
      </c>
      <c r="I8028" s="52">
        <v>45069.626608796294</v>
      </c>
      <c r="J8028" s="50">
        <v>114</v>
      </c>
      <c r="K8028" s="51">
        <v>45069.977777777778</v>
      </c>
      <c r="L8028" s="53"/>
      <c r="M8028" s="54">
        <v>1</v>
      </c>
    </row>
    <row r="8029" spans="2:13" x14ac:dyDescent="0.3">
      <c r="B8029" s="49">
        <v>26872</v>
      </c>
      <c r="C8029" s="50">
        <v>737</v>
      </c>
      <c r="D8029" s="50" t="str">
        <f>VLOOKUP(Table8[[#This Row],[CustomerID]],Table15[[#All],[CustomerID]:[Company Name]],2,FALSE)</f>
        <v>Impeccable Gifts Inc</v>
      </c>
      <c r="E8029" s="51">
        <v>45069</v>
      </c>
      <c r="F8029" s="50">
        <v>1</v>
      </c>
      <c r="G8029" s="50" t="str">
        <f>VLOOKUP(Table8[[#This Row],[ProductID]],Table12[[#All],[ProductID]:[ProductFullName]],3,FALSE)</f>
        <v>Product A</v>
      </c>
      <c r="H8029" s="50">
        <v>5</v>
      </c>
      <c r="I8029" s="52">
        <v>45069.642546296294</v>
      </c>
      <c r="J8029" s="50">
        <v>124</v>
      </c>
      <c r="K8029" s="51">
        <v>45069.977777777778</v>
      </c>
      <c r="L8029" s="53"/>
      <c r="M8029" s="54">
        <v>1</v>
      </c>
    </row>
    <row r="8030" spans="2:13" x14ac:dyDescent="0.3">
      <c r="B8030" s="49">
        <v>26873</v>
      </c>
      <c r="C8030" s="50">
        <v>615</v>
      </c>
      <c r="D8030" s="50" t="str">
        <f>VLOOKUP(Table8[[#This Row],[CustomerID]],Table15[[#All],[CustomerID]:[Company Name]],2,FALSE)</f>
        <v>Sylvan Lake Value Drug Mart</v>
      </c>
      <c r="E8030" s="51">
        <v>45069</v>
      </c>
      <c r="F8030" s="50">
        <v>5</v>
      </c>
      <c r="G8030" s="50" t="str">
        <f>VLOOKUP(Table8[[#This Row],[ProductID]],Table12[[#All],[ProductID]:[ProductFullName]],3,FALSE)</f>
        <v>Product E</v>
      </c>
      <c r="H8030" s="50">
        <v>6</v>
      </c>
      <c r="I8030" s="52">
        <v>45069.656770833331</v>
      </c>
      <c r="J8030" s="50">
        <v>130</v>
      </c>
      <c r="K8030" s="51">
        <v>45069.977777777778</v>
      </c>
      <c r="L8030" s="53"/>
      <c r="M8030" s="54">
        <v>1</v>
      </c>
    </row>
    <row r="8031" spans="2:13" x14ac:dyDescent="0.3">
      <c r="B8031" s="49">
        <v>26874</v>
      </c>
      <c r="C8031" s="50">
        <v>631</v>
      </c>
      <c r="D8031" s="50" t="str">
        <f>VLOOKUP(Table8[[#This Row],[CustomerID]],Table15[[#All],[CustomerID]:[Company Name]],2,FALSE)</f>
        <v>Drayton Valley Health Care</v>
      </c>
      <c r="E8031" s="51">
        <v>45069</v>
      </c>
      <c r="F8031" s="50">
        <v>1</v>
      </c>
      <c r="G8031" s="50" t="str">
        <f>VLOOKUP(Table8[[#This Row],[ProductID]],Table12[[#All],[ProductID]:[ProductFullName]],3,FALSE)</f>
        <v>Product A</v>
      </c>
      <c r="H8031" s="50">
        <v>6</v>
      </c>
      <c r="I8031" s="52">
        <v>45069.671354166661</v>
      </c>
      <c r="J8031" s="50">
        <v>133</v>
      </c>
      <c r="K8031" s="51">
        <v>45069.977777777778</v>
      </c>
      <c r="L8031" s="53"/>
      <c r="M8031" s="54">
        <v>1</v>
      </c>
    </row>
    <row r="8032" spans="2:13" x14ac:dyDescent="0.3">
      <c r="B8032" s="49">
        <v>26875</v>
      </c>
      <c r="C8032" s="50">
        <v>306</v>
      </c>
      <c r="D8032" s="50" t="str">
        <f>VLOOKUP(Table8[[#This Row],[CustomerID]],Table15[[#All],[CustomerID]:[Company Name]],2,FALSE)</f>
        <v>Crown Heights</v>
      </c>
      <c r="E8032" s="51">
        <v>45069</v>
      </c>
      <c r="F8032" s="50">
        <v>5</v>
      </c>
      <c r="G8032" s="50" t="str">
        <f>VLOOKUP(Table8[[#This Row],[ProductID]],Table12[[#All],[ProductID]:[ProductFullName]],3,FALSE)</f>
        <v>Product E</v>
      </c>
      <c r="H8032" s="50">
        <v>2</v>
      </c>
      <c r="I8032" s="52">
        <v>45069.687847222216</v>
      </c>
      <c r="J8032" s="50">
        <v>114</v>
      </c>
      <c r="K8032" s="51">
        <v>45069.977777777778</v>
      </c>
      <c r="L8032" s="53"/>
      <c r="M8032" s="54">
        <v>1</v>
      </c>
    </row>
    <row r="8033" spans="2:13" x14ac:dyDescent="0.3">
      <c r="B8033" s="49">
        <v>26876</v>
      </c>
      <c r="C8033" s="50">
        <v>721</v>
      </c>
      <c r="D8033" s="50" t="str">
        <f>VLOOKUP(Table8[[#This Row],[CustomerID]],Table15[[#All],[CustomerID]:[Company Name]],2,FALSE)</f>
        <v>Great Canadian Dollar Store #281</v>
      </c>
      <c r="E8033" s="51">
        <v>45069</v>
      </c>
      <c r="F8033" s="50">
        <v>1</v>
      </c>
      <c r="G8033" s="50" t="str">
        <f>VLOOKUP(Table8[[#This Row],[ProductID]],Table12[[#All],[ProductID]:[ProductFullName]],3,FALSE)</f>
        <v>Product A</v>
      </c>
      <c r="H8033" s="50">
        <v>3</v>
      </c>
      <c r="I8033" s="52">
        <v>45069.703414351847</v>
      </c>
      <c r="J8033" s="50">
        <v>117</v>
      </c>
      <c r="K8033" s="51">
        <v>45069.977777777778</v>
      </c>
      <c r="L8033" s="53"/>
      <c r="M8033" s="54">
        <v>1</v>
      </c>
    </row>
    <row r="8034" spans="2:13" x14ac:dyDescent="0.3">
      <c r="B8034" s="49">
        <v>26877</v>
      </c>
      <c r="C8034" s="50">
        <v>1013</v>
      </c>
      <c r="D8034" s="50" t="str">
        <f>VLOOKUP(Table8[[#This Row],[CustomerID]],Table15[[#All],[CustomerID]:[Company Name]],2,FALSE)</f>
        <v>Trader Joe's DBA Lindy's</v>
      </c>
      <c r="E8034" s="51">
        <v>45069</v>
      </c>
      <c r="F8034" s="50">
        <v>2</v>
      </c>
      <c r="G8034" s="50" t="str">
        <f>VLOOKUP(Table8[[#This Row],[ProductID]],Table12[[#All],[ProductID]:[ProductFullName]],3,FALSE)</f>
        <v>Product B</v>
      </c>
      <c r="H8034" s="50">
        <v>4</v>
      </c>
      <c r="I8034" s="52">
        <v>45069.720289351848</v>
      </c>
      <c r="J8034" s="50">
        <v>132</v>
      </c>
      <c r="K8034" s="51">
        <v>45069.977777777778</v>
      </c>
      <c r="L8034" s="53"/>
      <c r="M8034" s="54">
        <v>1</v>
      </c>
    </row>
    <row r="8035" spans="2:13" x14ac:dyDescent="0.3">
      <c r="B8035" s="49">
        <v>26878</v>
      </c>
      <c r="C8035" s="50">
        <v>872</v>
      </c>
      <c r="D8035" s="50" t="str">
        <f>VLOOKUP(Table8[[#This Row],[CustomerID]],Table15[[#All],[CustomerID]:[Company Name]],2,FALSE)</f>
        <v>Zitomer</v>
      </c>
      <c r="E8035" s="51">
        <v>45069</v>
      </c>
      <c r="F8035" s="50">
        <v>4</v>
      </c>
      <c r="G8035" s="50" t="str">
        <f>VLOOKUP(Table8[[#This Row],[ProductID]],Table12[[#All],[ProductID]:[ProductFullName]],3,FALSE)</f>
        <v>Product D</v>
      </c>
      <c r="H8035" s="50">
        <v>3</v>
      </c>
      <c r="I8035" s="52">
        <v>45069.733576388884</v>
      </c>
      <c r="J8035" s="50">
        <v>105</v>
      </c>
      <c r="K8035" s="51">
        <v>45069.977777777778</v>
      </c>
      <c r="L8035" s="53"/>
      <c r="M8035" s="54">
        <v>1</v>
      </c>
    </row>
    <row r="8036" spans="2:13" x14ac:dyDescent="0.3">
      <c r="B8036" s="49">
        <v>26879</v>
      </c>
      <c r="C8036" s="50">
        <v>548</v>
      </c>
      <c r="D8036" s="50" t="str">
        <f>VLOOKUP(Table8[[#This Row],[CustomerID]],Table15[[#All],[CustomerID]:[Company Name]],2,FALSE)</f>
        <v>Buck or Two #530</v>
      </c>
      <c r="E8036" s="51">
        <v>45069</v>
      </c>
      <c r="F8036" s="50">
        <v>2</v>
      </c>
      <c r="G8036" s="50" t="str">
        <f>VLOOKUP(Table8[[#This Row],[ProductID]],Table12[[#All],[ProductID]:[ProductFullName]],3,FALSE)</f>
        <v>Product B</v>
      </c>
      <c r="H8036" s="50">
        <v>6</v>
      </c>
      <c r="I8036" s="52">
        <v>45069.744282407402</v>
      </c>
      <c r="J8036" s="50">
        <v>107</v>
      </c>
      <c r="K8036" s="51">
        <v>45069.977777777778</v>
      </c>
      <c r="L8036" s="53"/>
      <c r="M8036" s="54">
        <v>1</v>
      </c>
    </row>
    <row r="8037" spans="2:13" x14ac:dyDescent="0.3">
      <c r="B8037" s="49">
        <v>26880</v>
      </c>
      <c r="C8037" s="50">
        <v>1375</v>
      </c>
      <c r="D8037" s="50" t="str">
        <f>VLOOKUP(Table8[[#This Row],[CustomerID]],Table15[[#All],[CustomerID]:[Company Name]],2,FALSE)</f>
        <v>Silver Lining, A</v>
      </c>
      <c r="E8037" s="51">
        <v>45070</v>
      </c>
      <c r="F8037" s="50">
        <v>5</v>
      </c>
      <c r="G8037" s="50" t="str">
        <f>VLOOKUP(Table8[[#This Row],[ProductID]],Table12[[#All],[ProductID]:[ProductFullName]],3,FALSE)</f>
        <v>Product E</v>
      </c>
      <c r="H8037" s="50">
        <v>7</v>
      </c>
      <c r="I8037" s="52">
        <v>45070.333333333336</v>
      </c>
      <c r="J8037" s="50">
        <v>134</v>
      </c>
      <c r="K8037" s="51">
        <v>45070.957638888889</v>
      </c>
      <c r="L8037" s="53"/>
      <c r="M8037" s="54">
        <v>1</v>
      </c>
    </row>
    <row r="8038" spans="2:13" x14ac:dyDescent="0.3">
      <c r="B8038" s="49">
        <v>26881</v>
      </c>
      <c r="C8038" s="50">
        <v>1339</v>
      </c>
      <c r="D8038" s="50" t="str">
        <f>VLOOKUP(Table8[[#This Row],[CustomerID]],Table15[[#All],[CustomerID]:[Company Name]],2,FALSE)</f>
        <v>Learning Express Of Roseville #46</v>
      </c>
      <c r="E8038" s="51">
        <v>45070</v>
      </c>
      <c r="F8038" s="50">
        <v>2</v>
      </c>
      <c r="G8038" s="50" t="str">
        <f>VLOOKUP(Table8[[#This Row],[ProductID]],Table12[[#All],[ProductID]:[ProductFullName]],3,FALSE)</f>
        <v>Product B</v>
      </c>
      <c r="H8038" s="50">
        <v>3</v>
      </c>
      <c r="I8038" s="52">
        <v>45070.345057870371</v>
      </c>
      <c r="J8038" s="50">
        <v>130</v>
      </c>
      <c r="K8038" s="51">
        <v>45070.957638888889</v>
      </c>
      <c r="L8038" s="53"/>
      <c r="M8038" s="54">
        <v>1</v>
      </c>
    </row>
    <row r="8039" spans="2:13" x14ac:dyDescent="0.3">
      <c r="B8039" s="49">
        <v>26882</v>
      </c>
      <c r="C8039" s="50">
        <v>847</v>
      </c>
      <c r="D8039" s="50" t="str">
        <f>VLOOKUP(Table8[[#This Row],[CustomerID]],Table15[[#All],[CustomerID]:[Company Name]],2,FALSE)</f>
        <v>Shoreline America</v>
      </c>
      <c r="E8039" s="51">
        <v>45070</v>
      </c>
      <c r="F8039" s="50">
        <v>5</v>
      </c>
      <c r="G8039" s="50" t="str">
        <f>VLOOKUP(Table8[[#This Row],[ProductID]],Table12[[#All],[ProductID]:[ProductFullName]],3,FALSE)</f>
        <v>Product E</v>
      </c>
      <c r="H8039" s="50">
        <v>2</v>
      </c>
      <c r="I8039" s="52">
        <v>45070.359942129631</v>
      </c>
      <c r="J8039" s="50">
        <v>123</v>
      </c>
      <c r="K8039" s="51">
        <v>45070.957638888889</v>
      </c>
      <c r="L8039" s="53"/>
      <c r="M8039" s="54">
        <v>1</v>
      </c>
    </row>
    <row r="8040" spans="2:13" x14ac:dyDescent="0.3">
      <c r="B8040" s="49">
        <v>26883</v>
      </c>
      <c r="C8040" s="50">
        <v>574</v>
      </c>
      <c r="D8040" s="50" t="str">
        <f>VLOOKUP(Table8[[#This Row],[CustomerID]],Table15[[#All],[CustomerID]:[Company Name]],2,FALSE)</f>
        <v>Counter Clockwise</v>
      </c>
      <c r="E8040" s="51">
        <v>45070</v>
      </c>
      <c r="F8040" s="50">
        <v>1</v>
      </c>
      <c r="G8040" s="50" t="str">
        <f>VLOOKUP(Table8[[#This Row],[ProductID]],Table12[[#All],[ProductID]:[ProductFullName]],3,FALSE)</f>
        <v>Product A</v>
      </c>
      <c r="H8040" s="50">
        <v>6</v>
      </c>
      <c r="I8040" s="52">
        <v>45070.377118055556</v>
      </c>
      <c r="J8040" s="50">
        <v>121</v>
      </c>
      <c r="K8040" s="51">
        <v>45070.957638888889</v>
      </c>
      <c r="L8040" s="53"/>
      <c r="M8040" s="54">
        <v>1</v>
      </c>
    </row>
    <row r="8041" spans="2:13" x14ac:dyDescent="0.3">
      <c r="B8041" s="49">
        <v>26884</v>
      </c>
      <c r="C8041" s="50">
        <v>596</v>
      </c>
      <c r="D8041" s="50" t="str">
        <f>VLOOKUP(Table8[[#This Row],[CustomerID]],Table15[[#All],[CustomerID]:[Company Name]],2,FALSE)</f>
        <v>Who's Who In The Zoo</v>
      </c>
      <c r="E8041" s="51">
        <v>45070</v>
      </c>
      <c r="F8041" s="50">
        <v>6</v>
      </c>
      <c r="G8041" s="50" t="str">
        <f>VLOOKUP(Table8[[#This Row],[ProductID]],Table12[[#All],[ProductID]:[ProductFullName]],3,FALSE)</f>
        <v>Product F</v>
      </c>
      <c r="H8041" s="50">
        <v>3</v>
      </c>
      <c r="I8041" s="52">
        <v>45070.388703703706</v>
      </c>
      <c r="J8041" s="50">
        <v>115</v>
      </c>
      <c r="K8041" s="51">
        <v>45070.957638888889</v>
      </c>
      <c r="L8041" s="53"/>
      <c r="M8041" s="54">
        <v>1</v>
      </c>
    </row>
    <row r="8042" spans="2:13" x14ac:dyDescent="0.3">
      <c r="B8042" s="49">
        <v>26885</v>
      </c>
      <c r="C8042" s="50">
        <v>413</v>
      </c>
      <c r="D8042" s="50" t="str">
        <f>VLOOKUP(Table8[[#This Row],[CustomerID]],Table15[[#All],[CustomerID]:[Company Name]],2,FALSE)</f>
        <v>Guys &amp; Doll Hair Design</v>
      </c>
      <c r="E8042" s="51">
        <v>45070</v>
      </c>
      <c r="F8042" s="50">
        <v>5</v>
      </c>
      <c r="G8042" s="50" t="str">
        <f>VLOOKUP(Table8[[#This Row],[ProductID]],Table12[[#All],[ProductID]:[ProductFullName]],3,FALSE)</f>
        <v>Product E</v>
      </c>
      <c r="H8042" s="50">
        <v>6</v>
      </c>
      <c r="I8042" s="52">
        <v>45070.399293981485</v>
      </c>
      <c r="J8042" s="50">
        <v>129</v>
      </c>
      <c r="K8042" s="51">
        <v>45070.957638888889</v>
      </c>
      <c r="L8042" s="53"/>
      <c r="M8042" s="54">
        <v>1</v>
      </c>
    </row>
    <row r="8043" spans="2:13" x14ac:dyDescent="0.3">
      <c r="B8043" s="49">
        <v>26886</v>
      </c>
      <c r="C8043" s="50">
        <v>732</v>
      </c>
      <c r="D8043" s="50" t="str">
        <f>VLOOKUP(Table8[[#This Row],[CustomerID]],Table15[[#All],[CustomerID]:[Company Name]],2,FALSE)</f>
        <v>Newfoundland To Nanaimo</v>
      </c>
      <c r="E8043" s="51">
        <v>45070</v>
      </c>
      <c r="F8043" s="50">
        <v>4</v>
      </c>
      <c r="G8043" s="50" t="str">
        <f>VLOOKUP(Table8[[#This Row],[ProductID]],Table12[[#All],[ProductID]:[ProductFullName]],3,FALSE)</f>
        <v>Product D</v>
      </c>
      <c r="H8043" s="50">
        <v>6</v>
      </c>
      <c r="I8043" s="52">
        <v>45070.413726851853</v>
      </c>
      <c r="J8043" s="50">
        <v>121</v>
      </c>
      <c r="K8043" s="51">
        <v>45070.957638888889</v>
      </c>
      <c r="L8043" s="53"/>
      <c r="M8043" s="54">
        <v>1</v>
      </c>
    </row>
    <row r="8044" spans="2:13" x14ac:dyDescent="0.3">
      <c r="B8044" s="49">
        <v>26887</v>
      </c>
      <c r="C8044" s="50">
        <v>1374</v>
      </c>
      <c r="D8044" s="50" t="str">
        <f>VLOOKUP(Table8[[#This Row],[CustomerID]],Table15[[#All],[CustomerID]:[Company Name]],2,FALSE)</f>
        <v>Potpourri Group, Inc</v>
      </c>
      <c r="E8044" s="51">
        <v>45070</v>
      </c>
      <c r="F8044" s="50">
        <v>3</v>
      </c>
      <c r="G8044" s="50" t="str">
        <f>VLOOKUP(Table8[[#This Row],[ProductID]],Table12[[#All],[ProductID]:[ProductFullName]],3,FALSE)</f>
        <v>Product C</v>
      </c>
      <c r="H8044" s="50">
        <v>4</v>
      </c>
      <c r="I8044" s="52">
        <v>45070.427337962967</v>
      </c>
      <c r="J8044" s="50">
        <v>110</v>
      </c>
      <c r="K8044" s="51">
        <v>45070.957638888889</v>
      </c>
      <c r="L8044" s="53"/>
      <c r="M8044" s="54">
        <v>1</v>
      </c>
    </row>
    <row r="8045" spans="2:13" x14ac:dyDescent="0.3">
      <c r="B8045" s="49">
        <v>26888</v>
      </c>
      <c r="C8045" s="50">
        <v>946</v>
      </c>
      <c r="D8045" s="50" t="str">
        <f>VLOOKUP(Table8[[#This Row],[CustomerID]],Table15[[#All],[CustomerID]:[Company Name]],2,FALSE)</f>
        <v>JEZEBEL</v>
      </c>
      <c r="E8045" s="51">
        <v>45070</v>
      </c>
      <c r="F8045" s="50">
        <v>6</v>
      </c>
      <c r="G8045" s="50" t="str">
        <f>VLOOKUP(Table8[[#This Row],[ProductID]],Table12[[#All],[ProductID]:[ProductFullName]],3,FALSE)</f>
        <v>Product F</v>
      </c>
      <c r="H8045" s="50">
        <v>6</v>
      </c>
      <c r="I8045" s="52">
        <v>45070.443449074075</v>
      </c>
      <c r="J8045" s="50">
        <v>122</v>
      </c>
      <c r="K8045" s="51">
        <v>45070.957638888889</v>
      </c>
      <c r="L8045" s="53"/>
      <c r="M8045" s="54">
        <v>1</v>
      </c>
    </row>
    <row r="8046" spans="2:13" x14ac:dyDescent="0.3">
      <c r="B8046" s="49">
        <v>26889</v>
      </c>
      <c r="C8046" s="50">
        <v>1089</v>
      </c>
      <c r="D8046" s="50" t="str">
        <f>VLOOKUP(Table8[[#This Row],[CustomerID]],Table15[[#All],[CustomerID]:[Company Name]],2,FALSE)</f>
        <v>Lad N Lassie</v>
      </c>
      <c r="E8046" s="51">
        <v>45070</v>
      </c>
      <c r="F8046" s="50">
        <v>1</v>
      </c>
      <c r="G8046" s="50" t="str">
        <f>VLOOKUP(Table8[[#This Row],[ProductID]],Table12[[#All],[ProductID]:[ProductFullName]],3,FALSE)</f>
        <v>Product A</v>
      </c>
      <c r="H8046" s="50">
        <v>6</v>
      </c>
      <c r="I8046" s="52">
        <v>45070.456724537034</v>
      </c>
      <c r="J8046" s="50">
        <v>119</v>
      </c>
      <c r="K8046" s="51">
        <v>45070.957638888889</v>
      </c>
      <c r="L8046" s="53"/>
      <c r="M8046" s="54">
        <v>1</v>
      </c>
    </row>
    <row r="8047" spans="2:13" x14ac:dyDescent="0.3">
      <c r="B8047" s="49">
        <v>26890</v>
      </c>
      <c r="C8047" s="50">
        <v>1217</v>
      </c>
      <c r="D8047" s="50" t="str">
        <f>VLOOKUP(Table8[[#This Row],[CustomerID]],Table15[[#All],[CustomerID]:[Company Name]],2,FALSE)</f>
        <v>Dillard's Inc- Mabelvale AR</v>
      </c>
      <c r="E8047" s="51">
        <v>45070</v>
      </c>
      <c r="F8047" s="50">
        <v>3</v>
      </c>
      <c r="G8047" s="50" t="str">
        <f>VLOOKUP(Table8[[#This Row],[ProductID]],Table12[[#All],[ProductID]:[ProductFullName]],3,FALSE)</f>
        <v>Product C</v>
      </c>
      <c r="H8047" s="50">
        <v>3</v>
      </c>
      <c r="I8047" s="52">
        <v>45070.47243055555</v>
      </c>
      <c r="J8047" s="50">
        <v>115</v>
      </c>
      <c r="K8047" s="51">
        <v>45070.957638888889</v>
      </c>
      <c r="L8047" s="53"/>
      <c r="M8047" s="54">
        <v>1</v>
      </c>
    </row>
    <row r="8048" spans="2:13" x14ac:dyDescent="0.3">
      <c r="B8048" s="49">
        <v>26891</v>
      </c>
      <c r="C8048" s="50">
        <v>652</v>
      </c>
      <c r="D8048" s="50" t="str">
        <f>VLOOKUP(Table8[[#This Row],[CustomerID]],Table15[[#All],[CustomerID]:[Company Name]],2,FALSE)</f>
        <v>Peoples Drug Mart # 137</v>
      </c>
      <c r="E8048" s="51">
        <v>45070</v>
      </c>
      <c r="F8048" s="50">
        <v>3</v>
      </c>
      <c r="G8048" s="50" t="str">
        <f>VLOOKUP(Table8[[#This Row],[ProductID]],Table12[[#All],[ProductID]:[ProductFullName]],3,FALSE)</f>
        <v>Product C</v>
      </c>
      <c r="H8048" s="50">
        <v>5</v>
      </c>
      <c r="I8048" s="52">
        <v>45070.488796296289</v>
      </c>
      <c r="J8048" s="50">
        <v>115</v>
      </c>
      <c r="K8048" s="51">
        <v>45070.957638888889</v>
      </c>
      <c r="L8048" s="53"/>
      <c r="M8048" s="54">
        <v>1</v>
      </c>
    </row>
    <row r="8049" spans="2:13" x14ac:dyDescent="0.3">
      <c r="B8049" s="49">
        <v>26892</v>
      </c>
      <c r="C8049" s="50">
        <v>1108</v>
      </c>
      <c r="D8049" s="50" t="str">
        <f>VLOOKUP(Table8[[#This Row],[CustomerID]],Table15[[#All],[CustomerID]:[Company Name]],2,FALSE)</f>
        <v>Tapestry Gifts</v>
      </c>
      <c r="E8049" s="51">
        <v>45070</v>
      </c>
      <c r="F8049" s="50">
        <v>5</v>
      </c>
      <c r="G8049" s="50" t="str">
        <f>VLOOKUP(Table8[[#This Row],[ProductID]],Table12[[#All],[ProductID]:[ProductFullName]],3,FALSE)</f>
        <v>Product E</v>
      </c>
      <c r="H8049" s="50">
        <v>3</v>
      </c>
      <c r="I8049" s="52">
        <v>45070.505231481475</v>
      </c>
      <c r="J8049" s="50">
        <v>128</v>
      </c>
      <c r="K8049" s="51">
        <v>45070.957638888889</v>
      </c>
      <c r="L8049" s="53"/>
      <c r="M8049" s="54">
        <v>1</v>
      </c>
    </row>
    <row r="8050" spans="2:13" x14ac:dyDescent="0.3">
      <c r="B8050" s="49">
        <v>26893</v>
      </c>
      <c r="C8050" s="50">
        <v>1086</v>
      </c>
      <c r="D8050" s="50" t="str">
        <f>VLOOKUP(Table8[[#This Row],[CustomerID]],Table15[[#All],[CustomerID]:[Company Name]],2,FALSE)</f>
        <v>Ephraim Mcdowell Health Auxiliary</v>
      </c>
      <c r="E8050" s="51">
        <v>45070</v>
      </c>
      <c r="F8050" s="50">
        <v>1</v>
      </c>
      <c r="G8050" s="50" t="str">
        <f>VLOOKUP(Table8[[#This Row],[ProductID]],Table12[[#All],[ProductID]:[ProductFullName]],3,FALSE)</f>
        <v>Product A</v>
      </c>
      <c r="H8050" s="50">
        <v>4</v>
      </c>
      <c r="I8050" s="52">
        <v>45070.522071759253</v>
      </c>
      <c r="J8050" s="50">
        <v>123</v>
      </c>
      <c r="K8050" s="51">
        <v>45070.957638888889</v>
      </c>
      <c r="L8050" s="53"/>
      <c r="M8050" s="54">
        <v>1</v>
      </c>
    </row>
    <row r="8051" spans="2:13" x14ac:dyDescent="0.3">
      <c r="B8051" s="49">
        <v>26894</v>
      </c>
      <c r="C8051" s="50">
        <v>465</v>
      </c>
      <c r="D8051" s="50" t="str">
        <f>VLOOKUP(Table8[[#This Row],[CustomerID]],Table15[[#All],[CustomerID]:[Company Name]],2,FALSE)</f>
        <v>Pearls Inc.</v>
      </c>
      <c r="E8051" s="51">
        <v>45070</v>
      </c>
      <c r="F8051" s="50">
        <v>3</v>
      </c>
      <c r="G8051" s="50" t="str">
        <f>VLOOKUP(Table8[[#This Row],[ProductID]],Table12[[#All],[ProductID]:[ProductFullName]],3,FALSE)</f>
        <v>Product C</v>
      </c>
      <c r="H8051" s="50">
        <v>7</v>
      </c>
      <c r="I8051" s="52">
        <v>45070.538622685177</v>
      </c>
      <c r="J8051" s="50">
        <v>115</v>
      </c>
      <c r="K8051" s="51">
        <v>45070.957638888889</v>
      </c>
      <c r="L8051" s="53"/>
      <c r="M8051" s="54">
        <v>1</v>
      </c>
    </row>
    <row r="8052" spans="2:13" x14ac:dyDescent="0.3">
      <c r="B8052" s="49">
        <v>26895</v>
      </c>
      <c r="C8052" s="50">
        <v>1234</v>
      </c>
      <c r="D8052" s="50" t="str">
        <f>VLOOKUP(Table8[[#This Row],[CustomerID]],Table15[[#All],[CustomerID]:[Company Name]],2,FALSE)</f>
        <v>Gayle's Hallmark Shop</v>
      </c>
      <c r="E8052" s="51">
        <v>45070</v>
      </c>
      <c r="F8052" s="50">
        <v>6</v>
      </c>
      <c r="G8052" s="50" t="str">
        <f>VLOOKUP(Table8[[#This Row],[ProductID]],Table12[[#All],[ProductID]:[ProductFullName]],3,FALSE)</f>
        <v>Product F</v>
      </c>
      <c r="H8052" s="50">
        <v>2</v>
      </c>
      <c r="I8052" s="52">
        <v>45070.550358796288</v>
      </c>
      <c r="J8052" s="50">
        <v>134</v>
      </c>
      <c r="K8052" s="51">
        <v>45070.957638888889</v>
      </c>
      <c r="L8052" s="53"/>
      <c r="M8052" s="54">
        <v>1</v>
      </c>
    </row>
    <row r="8053" spans="2:13" x14ac:dyDescent="0.3">
      <c r="B8053" s="49">
        <v>26896</v>
      </c>
      <c r="C8053" s="50">
        <v>124</v>
      </c>
      <c r="D8053" s="50" t="str">
        <f>VLOOKUP(Table8[[#This Row],[CustomerID]],Table15[[#All],[CustomerID]:[Company Name]],2,FALSE)</f>
        <v>Auld Kirktown</v>
      </c>
      <c r="E8053" s="51">
        <v>45070</v>
      </c>
      <c r="F8053" s="50">
        <v>2</v>
      </c>
      <c r="G8053" s="50" t="str">
        <f>VLOOKUP(Table8[[#This Row],[ProductID]],Table12[[#All],[ProductID]:[ProductFullName]],3,FALSE)</f>
        <v>Product B</v>
      </c>
      <c r="H8053" s="50">
        <v>5</v>
      </c>
      <c r="I8053" s="52">
        <v>45070.565578703696</v>
      </c>
      <c r="J8053" s="50">
        <v>119</v>
      </c>
      <c r="K8053" s="51">
        <v>45070.957638888889</v>
      </c>
      <c r="L8053" s="53"/>
      <c r="M8053" s="54">
        <v>1</v>
      </c>
    </row>
    <row r="8054" spans="2:13" x14ac:dyDescent="0.3">
      <c r="B8054" s="49">
        <v>26897</v>
      </c>
      <c r="C8054" s="50">
        <v>1288</v>
      </c>
      <c r="D8054" s="50" t="str">
        <f>VLOOKUP(Table8[[#This Row],[CustomerID]],Table15[[#All],[CustomerID]:[Company Name]],2,FALSE)</f>
        <v>It's a Wrap</v>
      </c>
      <c r="E8054" s="51">
        <v>45070</v>
      </c>
      <c r="F8054" s="50">
        <v>6</v>
      </c>
      <c r="G8054" s="50" t="str">
        <f>VLOOKUP(Table8[[#This Row],[ProductID]],Table12[[#All],[ProductID]:[ProductFullName]],3,FALSE)</f>
        <v>Product F</v>
      </c>
      <c r="H8054" s="50">
        <v>5</v>
      </c>
      <c r="I8054" s="52">
        <v>45070.581770833327</v>
      </c>
      <c r="J8054" s="50">
        <v>113</v>
      </c>
      <c r="K8054" s="51">
        <v>45070.957638888889</v>
      </c>
      <c r="L8054" s="53"/>
      <c r="M8054" s="54">
        <v>1</v>
      </c>
    </row>
    <row r="8055" spans="2:13" x14ac:dyDescent="0.3">
      <c r="B8055" s="49">
        <v>26898</v>
      </c>
      <c r="C8055" s="50">
        <v>1205</v>
      </c>
      <c r="D8055" s="50" t="str">
        <f>VLOOKUP(Table8[[#This Row],[CustomerID]],Table15[[#All],[CustomerID]:[Company Name]],2,FALSE)</f>
        <v>Lawrence Memorial Hospital</v>
      </c>
      <c r="E8055" s="51">
        <v>45070</v>
      </c>
      <c r="F8055" s="50">
        <v>2</v>
      </c>
      <c r="G8055" s="50" t="str">
        <f>VLOOKUP(Table8[[#This Row],[ProductID]],Table12[[#All],[ProductID]:[ProductFullName]],3,FALSE)</f>
        <v>Product B</v>
      </c>
      <c r="H8055" s="50">
        <v>4</v>
      </c>
      <c r="I8055" s="52">
        <v>45070.592685185176</v>
      </c>
      <c r="J8055" s="50">
        <v>109</v>
      </c>
      <c r="K8055" s="51">
        <v>45070.957638888889</v>
      </c>
      <c r="L8055" s="53"/>
      <c r="M8055" s="54">
        <v>1</v>
      </c>
    </row>
    <row r="8056" spans="2:13" x14ac:dyDescent="0.3">
      <c r="B8056" s="49">
        <v>26899</v>
      </c>
      <c r="C8056" s="50">
        <v>661</v>
      </c>
      <c r="D8056" s="50" t="str">
        <f>VLOOKUP(Table8[[#This Row],[CustomerID]],Table15[[#All],[CustomerID]:[Company Name]],2,FALSE)</f>
        <v>Your Dollar Store With More #143</v>
      </c>
      <c r="E8056" s="51">
        <v>45070</v>
      </c>
      <c r="F8056" s="50">
        <v>1</v>
      </c>
      <c r="G8056" s="50" t="str">
        <f>VLOOKUP(Table8[[#This Row],[ProductID]],Table12[[#All],[ProductID]:[ProductFullName]],3,FALSE)</f>
        <v>Product A</v>
      </c>
      <c r="H8056" s="50">
        <v>4</v>
      </c>
      <c r="I8056" s="52">
        <v>45070.60283564814</v>
      </c>
      <c r="J8056" s="50">
        <v>111</v>
      </c>
      <c r="K8056" s="51">
        <v>45070.957638888889</v>
      </c>
      <c r="L8056" s="53"/>
      <c r="M8056" s="54">
        <v>1</v>
      </c>
    </row>
    <row r="8057" spans="2:13" x14ac:dyDescent="0.3">
      <c r="B8057" s="49">
        <v>26900</v>
      </c>
      <c r="C8057" s="50">
        <v>194</v>
      </c>
      <c r="D8057" s="50" t="str">
        <f>VLOOKUP(Table8[[#This Row],[CustomerID]],Table15[[#All],[CustomerID]:[Company Name]],2,FALSE)</f>
        <v>Unlimited Bargains</v>
      </c>
      <c r="E8057" s="51">
        <v>45070</v>
      </c>
      <c r="F8057" s="50">
        <v>5</v>
      </c>
      <c r="G8057" s="50" t="str">
        <f>VLOOKUP(Table8[[#This Row],[ProductID]],Table12[[#All],[ProductID]:[ProductFullName]],3,FALSE)</f>
        <v>Product E</v>
      </c>
      <c r="H8057" s="50">
        <v>6</v>
      </c>
      <c r="I8057" s="52">
        <v>45070.616527777769</v>
      </c>
      <c r="J8057" s="50">
        <v>115</v>
      </c>
      <c r="K8057" s="51">
        <v>45070.957638888889</v>
      </c>
      <c r="L8057" s="53"/>
      <c r="M8057" s="54">
        <v>1</v>
      </c>
    </row>
    <row r="8058" spans="2:13" x14ac:dyDescent="0.3">
      <c r="B8058" s="49">
        <v>26901</v>
      </c>
      <c r="C8058" s="50">
        <v>117</v>
      </c>
      <c r="D8058" s="50" t="str">
        <f>VLOOKUP(Table8[[#This Row],[CustomerID]],Table15[[#All],[CustomerID]:[Company Name]],2,FALSE)</f>
        <v>Fleur Ampleman</v>
      </c>
      <c r="E8058" s="51">
        <v>45070</v>
      </c>
      <c r="F8058" s="50">
        <v>1</v>
      </c>
      <c r="G8058" s="50" t="str">
        <f>VLOOKUP(Table8[[#This Row],[ProductID]],Table12[[#All],[ProductID]:[ProductFullName]],3,FALSE)</f>
        <v>Product A</v>
      </c>
      <c r="H8058" s="50">
        <v>2</v>
      </c>
      <c r="I8058" s="52">
        <v>45070.628854166658</v>
      </c>
      <c r="J8058" s="50">
        <v>126</v>
      </c>
      <c r="K8058" s="51">
        <v>45070.957638888889</v>
      </c>
      <c r="L8058" s="53"/>
      <c r="M8058" s="54">
        <v>1</v>
      </c>
    </row>
    <row r="8059" spans="2:13" x14ac:dyDescent="0.3">
      <c r="B8059" s="49">
        <v>26902</v>
      </c>
      <c r="C8059" s="50">
        <v>893</v>
      </c>
      <c r="D8059" s="50" t="str">
        <f>VLOOKUP(Table8[[#This Row],[CustomerID]],Table15[[#All],[CustomerID]:[Company Name]],2,FALSE)</f>
        <v>Toys 4 U</v>
      </c>
      <c r="E8059" s="51">
        <v>45070</v>
      </c>
      <c r="F8059" s="50">
        <v>6</v>
      </c>
      <c r="G8059" s="50" t="str">
        <f>VLOOKUP(Table8[[#This Row],[ProductID]],Table12[[#All],[ProductID]:[ProductFullName]],3,FALSE)</f>
        <v>Product F</v>
      </c>
      <c r="H8059" s="50">
        <v>2</v>
      </c>
      <c r="I8059" s="52">
        <v>45070.638726851845</v>
      </c>
      <c r="J8059" s="50">
        <v>122</v>
      </c>
      <c r="K8059" s="51">
        <v>45070.957638888889</v>
      </c>
      <c r="L8059" s="53"/>
      <c r="M8059" s="54">
        <v>1</v>
      </c>
    </row>
    <row r="8060" spans="2:13" x14ac:dyDescent="0.3">
      <c r="B8060" s="49">
        <v>26903</v>
      </c>
      <c r="C8060" s="50">
        <v>1049</v>
      </c>
      <c r="D8060" s="50" t="str">
        <f>VLOOKUP(Table8[[#This Row],[CustomerID]],Table15[[#All],[CustomerID]:[Company Name]],2,FALSE)</f>
        <v>Jupiter Auto Spa</v>
      </c>
      <c r="E8060" s="51">
        <v>45070</v>
      </c>
      <c r="F8060" s="50">
        <v>4</v>
      </c>
      <c r="G8060" s="50" t="str">
        <f>VLOOKUP(Table8[[#This Row],[ProductID]],Table12[[#All],[ProductID]:[ProductFullName]],3,FALSE)</f>
        <v>Product D</v>
      </c>
      <c r="H8060" s="50">
        <v>7</v>
      </c>
      <c r="I8060" s="52">
        <v>45070.652511574066</v>
      </c>
      <c r="J8060" s="50">
        <v>118</v>
      </c>
      <c r="K8060" s="51">
        <v>45070.957638888889</v>
      </c>
      <c r="L8060" s="53"/>
      <c r="M8060" s="54">
        <v>1</v>
      </c>
    </row>
    <row r="8061" spans="2:13" x14ac:dyDescent="0.3">
      <c r="B8061" s="49">
        <v>26904</v>
      </c>
      <c r="C8061" s="50">
        <v>1062</v>
      </c>
      <c r="D8061" s="50" t="str">
        <f>VLOOKUP(Table8[[#This Row],[CustomerID]],Table15[[#All],[CustomerID]:[Company Name]],2,FALSE)</f>
        <v>Malibu - Nails and Tan</v>
      </c>
      <c r="E8061" s="51">
        <v>45070</v>
      </c>
      <c r="F8061" s="50">
        <v>6</v>
      </c>
      <c r="G8061" s="50" t="str">
        <f>VLOOKUP(Table8[[#This Row],[ProductID]],Table12[[#All],[ProductID]:[ProductFullName]],3,FALSE)</f>
        <v>Product F</v>
      </c>
      <c r="H8061" s="50">
        <v>3</v>
      </c>
      <c r="I8061" s="52">
        <v>45070.662094907399</v>
      </c>
      <c r="J8061" s="50">
        <v>115</v>
      </c>
      <c r="K8061" s="51">
        <v>45070.957638888889</v>
      </c>
      <c r="L8061" s="53"/>
      <c r="M8061" s="54">
        <v>1</v>
      </c>
    </row>
    <row r="8062" spans="2:13" x14ac:dyDescent="0.3">
      <c r="B8062" s="49">
        <v>26905</v>
      </c>
      <c r="C8062" s="50">
        <v>569</v>
      </c>
      <c r="D8062" s="50" t="str">
        <f>VLOOKUP(Table8[[#This Row],[CustomerID]],Table15[[#All],[CustomerID]:[Company Name]],2,FALSE)</f>
        <v>Alberta Country Gurl's General Store</v>
      </c>
      <c r="E8062" s="51">
        <v>45070</v>
      </c>
      <c r="F8062" s="50">
        <v>1</v>
      </c>
      <c r="G8062" s="50" t="str">
        <f>VLOOKUP(Table8[[#This Row],[ProductID]],Table12[[#All],[ProductID]:[ProductFullName]],3,FALSE)</f>
        <v>Product A</v>
      </c>
      <c r="H8062" s="50">
        <v>3</v>
      </c>
      <c r="I8062" s="52">
        <v>45070.674444444434</v>
      </c>
      <c r="J8062" s="50">
        <v>117</v>
      </c>
      <c r="K8062" s="51">
        <v>45070.957638888889</v>
      </c>
      <c r="L8062" s="53"/>
      <c r="M8062" s="54">
        <v>1</v>
      </c>
    </row>
    <row r="8063" spans="2:13" x14ac:dyDescent="0.3">
      <c r="B8063" s="49">
        <v>26906</v>
      </c>
      <c r="C8063" s="50">
        <v>150</v>
      </c>
      <c r="D8063" s="50" t="str">
        <f>VLOOKUP(Table8[[#This Row],[CustomerID]],Table15[[#All],[CustomerID]:[Company Name]],2,FALSE)</f>
        <v>SDM - 0605</v>
      </c>
      <c r="E8063" s="51">
        <v>45070</v>
      </c>
      <c r="F8063" s="50">
        <v>4</v>
      </c>
      <c r="G8063" s="50" t="str">
        <f>VLOOKUP(Table8[[#This Row],[ProductID]],Table12[[#All],[ProductID]:[ProductFullName]],3,FALSE)</f>
        <v>Product D</v>
      </c>
      <c r="H8063" s="50">
        <v>3</v>
      </c>
      <c r="I8063" s="52">
        <v>45070.690844907396</v>
      </c>
      <c r="J8063" s="50">
        <v>126</v>
      </c>
      <c r="K8063" s="51">
        <v>45070.957638888889</v>
      </c>
      <c r="L8063" s="53"/>
      <c r="M8063" s="54">
        <v>1</v>
      </c>
    </row>
    <row r="8064" spans="2:13" x14ac:dyDescent="0.3">
      <c r="B8064" s="49">
        <v>26907</v>
      </c>
      <c r="C8064" s="50">
        <v>644</v>
      </c>
      <c r="D8064" s="50" t="str">
        <f>VLOOKUP(Table8[[#This Row],[CustomerID]],Table15[[#All],[CustomerID]:[Company Name]],2,FALSE)</f>
        <v>Classic Concepts</v>
      </c>
      <c r="E8064" s="51">
        <v>45070</v>
      </c>
      <c r="F8064" s="50">
        <v>1</v>
      </c>
      <c r="G8064" s="50" t="str">
        <f>VLOOKUP(Table8[[#This Row],[ProductID]],Table12[[#All],[ProductID]:[ProductFullName]],3,FALSE)</f>
        <v>Product A</v>
      </c>
      <c r="H8064" s="50">
        <v>5</v>
      </c>
      <c r="I8064" s="52">
        <v>45070.700844907398</v>
      </c>
      <c r="J8064" s="50">
        <v>114</v>
      </c>
      <c r="K8064" s="51">
        <v>45070.957638888889</v>
      </c>
      <c r="L8064" s="53"/>
      <c r="M8064" s="54">
        <v>1</v>
      </c>
    </row>
    <row r="8065" spans="2:13" x14ac:dyDescent="0.3">
      <c r="B8065" s="49">
        <v>26908</v>
      </c>
      <c r="C8065" s="50">
        <v>4</v>
      </c>
      <c r="D8065" s="50" t="str">
        <f>VLOOKUP(Table8[[#This Row],[CustomerID]],Table15[[#All],[CustomerID]:[Company Name]],2,FALSE)</f>
        <v>Vida Designs For Life</v>
      </c>
      <c r="E8065" s="51">
        <v>45070</v>
      </c>
      <c r="F8065" s="50">
        <v>4</v>
      </c>
      <c r="G8065" s="50" t="str">
        <f>VLOOKUP(Table8[[#This Row],[ProductID]],Table12[[#All],[ProductID]:[ProductFullName]],3,FALSE)</f>
        <v>Product D</v>
      </c>
      <c r="H8065" s="50">
        <v>4</v>
      </c>
      <c r="I8065" s="52">
        <v>45070.717881944438</v>
      </c>
      <c r="J8065" s="50">
        <v>126</v>
      </c>
      <c r="K8065" s="51">
        <v>45070.957638888889</v>
      </c>
      <c r="L8065" s="53"/>
      <c r="M8065" s="54">
        <v>1</v>
      </c>
    </row>
    <row r="8066" spans="2:13" x14ac:dyDescent="0.3">
      <c r="B8066" s="49">
        <v>26909</v>
      </c>
      <c r="C8066" s="50">
        <v>364</v>
      </c>
      <c r="D8066" s="50" t="str">
        <f>VLOOKUP(Table8[[#This Row],[CustomerID]],Table15[[#All],[CustomerID]:[Company Name]],2,FALSE)</f>
        <v>Rexall Pharmacy - 6916</v>
      </c>
      <c r="E8066" s="51">
        <v>45070</v>
      </c>
      <c r="F8066" s="50">
        <v>6</v>
      </c>
      <c r="G8066" s="50" t="str">
        <f>VLOOKUP(Table8[[#This Row],[ProductID]],Table12[[#All],[ProductID]:[ProductFullName]],3,FALSE)</f>
        <v>Product F</v>
      </c>
      <c r="H8066" s="50">
        <v>2</v>
      </c>
      <c r="I8066" s="52">
        <v>45070.733900462954</v>
      </c>
      <c r="J8066" s="50">
        <v>110</v>
      </c>
      <c r="K8066" s="51">
        <v>45070.957638888889</v>
      </c>
      <c r="L8066" s="53"/>
      <c r="M8066" s="54">
        <v>1</v>
      </c>
    </row>
    <row r="8067" spans="2:13" x14ac:dyDescent="0.3">
      <c r="B8067" s="49">
        <v>26910</v>
      </c>
      <c r="C8067" s="50">
        <v>1357</v>
      </c>
      <c r="D8067" s="50" t="str">
        <f>VLOOKUP(Table8[[#This Row],[CustomerID]],Table15[[#All],[CustomerID]:[Company Name]],2,FALSE)</f>
        <v>Country Clutter</v>
      </c>
      <c r="E8067" s="51">
        <v>45070</v>
      </c>
      <c r="F8067" s="50">
        <v>4</v>
      </c>
      <c r="G8067" s="50" t="str">
        <f>VLOOKUP(Table8[[#This Row],[ProductID]],Table12[[#All],[ProductID]:[ProductFullName]],3,FALSE)</f>
        <v>Product D</v>
      </c>
      <c r="H8067" s="50">
        <v>2</v>
      </c>
      <c r="I8067" s="52">
        <v>45070.748877314807</v>
      </c>
      <c r="J8067" s="50">
        <v>131</v>
      </c>
      <c r="K8067" s="51">
        <v>45070.957638888889</v>
      </c>
      <c r="L8067" s="53"/>
      <c r="M8067" s="54">
        <v>1</v>
      </c>
    </row>
    <row r="8068" spans="2:13" x14ac:dyDescent="0.3">
      <c r="B8068" s="49">
        <v>26911</v>
      </c>
      <c r="C8068" s="50">
        <v>860</v>
      </c>
      <c r="D8068" s="50" t="str">
        <f>VLOOKUP(Table8[[#This Row],[CustomerID]],Table15[[#All],[CustomerID]:[Company Name]],2,FALSE)</f>
        <v>Toy Kingdom</v>
      </c>
      <c r="E8068" s="51">
        <v>45070</v>
      </c>
      <c r="F8068" s="50">
        <v>4</v>
      </c>
      <c r="G8068" s="50" t="str">
        <f>VLOOKUP(Table8[[#This Row],[ProductID]],Table12[[#All],[ProductID]:[ProductFullName]],3,FALSE)</f>
        <v>Product D</v>
      </c>
      <c r="H8068" s="50">
        <v>3</v>
      </c>
      <c r="I8068" s="52">
        <v>45070.759988425918</v>
      </c>
      <c r="J8068" s="50">
        <v>127</v>
      </c>
      <c r="K8068" s="51">
        <v>45070.957638888889</v>
      </c>
      <c r="L8068" s="53"/>
      <c r="M8068" s="54">
        <v>1</v>
      </c>
    </row>
    <row r="8069" spans="2:13" x14ac:dyDescent="0.3">
      <c r="B8069" s="49">
        <v>26912</v>
      </c>
      <c r="C8069" s="50">
        <v>1150</v>
      </c>
      <c r="D8069" s="50" t="str">
        <f>VLOOKUP(Table8[[#This Row],[CustomerID]],Table15[[#All],[CustomerID]:[Company Name]],2,FALSE)</f>
        <v>Village Drugs &amp; Gifts</v>
      </c>
      <c r="E8069" s="51">
        <v>45071</v>
      </c>
      <c r="F8069" s="50">
        <v>1</v>
      </c>
      <c r="G8069" s="50" t="str">
        <f>VLOOKUP(Table8[[#This Row],[ProductID]],Table12[[#All],[ProductID]:[ProductFullName]],3,FALSE)</f>
        <v>Product A</v>
      </c>
      <c r="H8069" s="50">
        <v>6</v>
      </c>
      <c r="I8069" s="52">
        <v>45071.333333333336</v>
      </c>
      <c r="J8069" s="50">
        <v>112</v>
      </c>
      <c r="K8069" s="51">
        <v>45071.970833333333</v>
      </c>
      <c r="L8069" s="53"/>
      <c r="M8069" s="54">
        <v>1</v>
      </c>
    </row>
    <row r="8070" spans="2:13" x14ac:dyDescent="0.3">
      <c r="B8070" s="49">
        <v>26913</v>
      </c>
      <c r="C8070" s="50">
        <v>377</v>
      </c>
      <c r="D8070" s="50" t="str">
        <f>VLOOKUP(Table8[[#This Row],[CustomerID]],Table15[[#All],[CustomerID]:[Company Name]],2,FALSE)</f>
        <v>Creative Baskets</v>
      </c>
      <c r="E8070" s="51">
        <v>45071</v>
      </c>
      <c r="F8070" s="50">
        <v>2</v>
      </c>
      <c r="G8070" s="50" t="str">
        <f>VLOOKUP(Table8[[#This Row],[ProductID]],Table12[[#All],[ProductID]:[ProductFullName]],3,FALSE)</f>
        <v>Product B</v>
      </c>
      <c r="H8070" s="50">
        <v>6</v>
      </c>
      <c r="I8070" s="52">
        <v>45071.347812500004</v>
      </c>
      <c r="J8070" s="50">
        <v>120</v>
      </c>
      <c r="K8070" s="51">
        <v>45071.970833333333</v>
      </c>
      <c r="L8070" s="53"/>
      <c r="M8070" s="54">
        <v>1</v>
      </c>
    </row>
    <row r="8071" spans="2:13" x14ac:dyDescent="0.3">
      <c r="B8071" s="49">
        <v>26914</v>
      </c>
      <c r="C8071" s="50">
        <v>663</v>
      </c>
      <c r="D8071" s="50" t="str">
        <f>VLOOKUP(Table8[[#This Row],[CustomerID]],Table15[[#All],[CustomerID]:[Company Name]],2,FALSE)</f>
        <v>Peoples Drug Mart # 72</v>
      </c>
      <c r="E8071" s="51">
        <v>45071</v>
      </c>
      <c r="F8071" s="50">
        <v>5</v>
      </c>
      <c r="G8071" s="50" t="str">
        <f>VLOOKUP(Table8[[#This Row],[ProductID]],Table12[[#All],[ProductID]:[ProductFullName]],3,FALSE)</f>
        <v>Product E</v>
      </c>
      <c r="H8071" s="50">
        <v>4</v>
      </c>
      <c r="I8071" s="52">
        <v>45071.36046296297</v>
      </c>
      <c r="J8071" s="50">
        <v>132</v>
      </c>
      <c r="K8071" s="51">
        <v>45071.970833333333</v>
      </c>
      <c r="L8071" s="53"/>
      <c r="M8071" s="54">
        <v>1</v>
      </c>
    </row>
    <row r="8072" spans="2:13" x14ac:dyDescent="0.3">
      <c r="B8072" s="49">
        <v>26915</v>
      </c>
      <c r="C8072" s="50">
        <v>1300</v>
      </c>
      <c r="D8072" s="50" t="str">
        <f>VLOOKUP(Table8[[#This Row],[CustomerID]],Table15[[#All],[CustomerID]:[Company Name]],2,FALSE)</f>
        <v>Vic's One Hour Photo</v>
      </c>
      <c r="E8072" s="51">
        <v>45071</v>
      </c>
      <c r="F8072" s="50">
        <v>5</v>
      </c>
      <c r="G8072" s="50" t="str">
        <f>VLOOKUP(Table8[[#This Row],[ProductID]],Table12[[#All],[ProductID]:[ProductFullName]],3,FALSE)</f>
        <v>Product E</v>
      </c>
      <c r="H8072" s="50">
        <v>2</v>
      </c>
      <c r="I8072" s="52">
        <v>45071.375659722231</v>
      </c>
      <c r="J8072" s="50">
        <v>105</v>
      </c>
      <c r="K8072" s="51">
        <v>45071.970833333333</v>
      </c>
      <c r="L8072" s="53"/>
      <c r="M8072" s="54">
        <v>1</v>
      </c>
    </row>
    <row r="8073" spans="2:13" x14ac:dyDescent="0.3">
      <c r="B8073" s="49">
        <v>26916</v>
      </c>
      <c r="C8073" s="50">
        <v>1242</v>
      </c>
      <c r="D8073" s="50" t="str">
        <f>VLOOKUP(Table8[[#This Row],[CustomerID]],Table15[[#All],[CustomerID]:[Company Name]],2,FALSE)</f>
        <v>Posie Patch</v>
      </c>
      <c r="E8073" s="51">
        <v>45071</v>
      </c>
      <c r="F8073" s="50">
        <v>4</v>
      </c>
      <c r="G8073" s="50" t="str">
        <f>VLOOKUP(Table8[[#This Row],[ProductID]],Table12[[#All],[ProductID]:[ProductFullName]],3,FALSE)</f>
        <v>Product D</v>
      </c>
      <c r="H8073" s="50">
        <v>5</v>
      </c>
      <c r="I8073" s="52">
        <v>45071.392604166678</v>
      </c>
      <c r="J8073" s="50">
        <v>125</v>
      </c>
      <c r="K8073" s="51">
        <v>45071.970833333333</v>
      </c>
      <c r="L8073" s="53"/>
      <c r="M8073" s="54">
        <v>1</v>
      </c>
    </row>
    <row r="8074" spans="2:13" x14ac:dyDescent="0.3">
      <c r="B8074" s="49">
        <v>26917</v>
      </c>
      <c r="C8074" s="50">
        <v>993</v>
      </c>
      <c r="D8074" s="50" t="str">
        <f>VLOOKUP(Table8[[#This Row],[CustomerID]],Table15[[#All],[CustomerID]:[Company Name]],2,FALSE)</f>
        <v>Indesign Fundraising #209</v>
      </c>
      <c r="E8074" s="51">
        <v>45071</v>
      </c>
      <c r="F8074" s="50">
        <v>4</v>
      </c>
      <c r="G8074" s="50" t="str">
        <f>VLOOKUP(Table8[[#This Row],[ProductID]],Table12[[#All],[ProductID]:[ProductFullName]],3,FALSE)</f>
        <v>Product D</v>
      </c>
      <c r="H8074" s="50">
        <v>6</v>
      </c>
      <c r="I8074" s="52">
        <v>45071.409201388902</v>
      </c>
      <c r="J8074" s="50">
        <v>115</v>
      </c>
      <c r="K8074" s="51">
        <v>45071.970833333333</v>
      </c>
      <c r="L8074" s="53"/>
      <c r="M8074" s="54">
        <v>1</v>
      </c>
    </row>
    <row r="8075" spans="2:13" x14ac:dyDescent="0.3">
      <c r="B8075" s="49">
        <v>26918</v>
      </c>
      <c r="C8075" s="50">
        <v>592</v>
      </c>
      <c r="D8075" s="50" t="str">
        <f>VLOOKUP(Table8[[#This Row],[CustomerID]],Table15[[#All],[CustomerID]:[Company Name]],2,FALSE)</f>
        <v>Happy Gift Shop</v>
      </c>
      <c r="E8075" s="51">
        <v>45071</v>
      </c>
      <c r="F8075" s="50">
        <v>5</v>
      </c>
      <c r="G8075" s="50" t="str">
        <f>VLOOKUP(Table8[[#This Row],[ProductID]],Table12[[#All],[ProductID]:[ProductFullName]],3,FALSE)</f>
        <v>Product E</v>
      </c>
      <c r="H8075" s="50">
        <v>4</v>
      </c>
      <c r="I8075" s="52">
        <v>45071.425949074088</v>
      </c>
      <c r="J8075" s="50">
        <v>108</v>
      </c>
      <c r="K8075" s="51">
        <v>45071.970833333333</v>
      </c>
      <c r="L8075" s="53"/>
      <c r="M8075" s="54">
        <v>1</v>
      </c>
    </row>
    <row r="8076" spans="2:13" x14ac:dyDescent="0.3">
      <c r="B8076" s="49">
        <v>26919</v>
      </c>
      <c r="C8076" s="50">
        <v>783</v>
      </c>
      <c r="D8076" s="50" t="str">
        <f>VLOOKUP(Table8[[#This Row],[CustomerID]],Table15[[#All],[CustomerID]:[Company Name]],2,FALSE)</f>
        <v>The Out Back</v>
      </c>
      <c r="E8076" s="51">
        <v>45071</v>
      </c>
      <c r="F8076" s="50">
        <v>3</v>
      </c>
      <c r="G8076" s="50" t="str">
        <f>VLOOKUP(Table8[[#This Row],[ProductID]],Table12[[#All],[ProductID]:[ProductFullName]],3,FALSE)</f>
        <v>Product C</v>
      </c>
      <c r="H8076" s="50">
        <v>3</v>
      </c>
      <c r="I8076" s="52">
        <v>45071.442222222235</v>
      </c>
      <c r="J8076" s="50">
        <v>124</v>
      </c>
      <c r="K8076" s="51">
        <v>45071.970833333333</v>
      </c>
      <c r="L8076" s="53"/>
      <c r="M8076" s="54">
        <v>1</v>
      </c>
    </row>
    <row r="8077" spans="2:13" x14ac:dyDescent="0.3">
      <c r="B8077" s="49">
        <v>26920</v>
      </c>
      <c r="C8077" s="50">
        <v>310</v>
      </c>
      <c r="D8077" s="50" t="str">
        <f>VLOOKUP(Table8[[#This Row],[CustomerID]],Table15[[#All],[CustomerID]:[Company Name]],2,FALSE)</f>
        <v>Dell IDA</v>
      </c>
      <c r="E8077" s="51">
        <v>45071</v>
      </c>
      <c r="F8077" s="50">
        <v>5</v>
      </c>
      <c r="G8077" s="50" t="str">
        <f>VLOOKUP(Table8[[#This Row],[ProductID]],Table12[[#All],[ProductID]:[ProductFullName]],3,FALSE)</f>
        <v>Product E</v>
      </c>
      <c r="H8077" s="50">
        <v>4</v>
      </c>
      <c r="I8077" s="52">
        <v>45071.4536226852</v>
      </c>
      <c r="J8077" s="50">
        <v>134</v>
      </c>
      <c r="K8077" s="51">
        <v>45071.970833333333</v>
      </c>
      <c r="L8077" s="53"/>
      <c r="M8077" s="54">
        <v>1</v>
      </c>
    </row>
    <row r="8078" spans="2:13" x14ac:dyDescent="0.3">
      <c r="B8078" s="49">
        <v>26921</v>
      </c>
      <c r="C8078" s="50">
        <v>603</v>
      </c>
      <c r="D8078" s="50" t="str">
        <f>VLOOKUP(Table8[[#This Row],[CustomerID]],Table15[[#All],[CustomerID]:[Company Name]],2,FALSE)</f>
        <v>DOODAD'S</v>
      </c>
      <c r="E8078" s="51">
        <v>45071</v>
      </c>
      <c r="F8078" s="50">
        <v>4</v>
      </c>
      <c r="G8078" s="50" t="str">
        <f>VLOOKUP(Table8[[#This Row],[ProductID]],Table12[[#All],[ProductID]:[ProductFullName]],3,FALSE)</f>
        <v>Product D</v>
      </c>
      <c r="H8078" s="50">
        <v>2</v>
      </c>
      <c r="I8078" s="52">
        <v>45071.470462962978</v>
      </c>
      <c r="J8078" s="50">
        <v>124</v>
      </c>
      <c r="K8078" s="51">
        <v>45071.970833333333</v>
      </c>
      <c r="L8078" s="53"/>
      <c r="M8078" s="54">
        <v>1</v>
      </c>
    </row>
    <row r="8079" spans="2:13" x14ac:dyDescent="0.3">
      <c r="B8079" s="49">
        <v>26922</v>
      </c>
      <c r="C8079" s="50">
        <v>961</v>
      </c>
      <c r="D8079" s="50" t="str">
        <f>VLOOKUP(Table8[[#This Row],[CustomerID]],Table15[[#All],[CustomerID]:[Company Name]],2,FALSE)</f>
        <v>Matus Enterprises/The Heritage Shop</v>
      </c>
      <c r="E8079" s="51">
        <v>45071</v>
      </c>
      <c r="F8079" s="50">
        <v>3</v>
      </c>
      <c r="G8079" s="50" t="str">
        <f>VLOOKUP(Table8[[#This Row],[ProductID]],Table12[[#All],[ProductID]:[ProductFullName]],3,FALSE)</f>
        <v>Product C</v>
      </c>
      <c r="H8079" s="50">
        <v>7</v>
      </c>
      <c r="I8079" s="52">
        <v>45071.486296296309</v>
      </c>
      <c r="J8079" s="50">
        <v>105</v>
      </c>
      <c r="K8079" s="51">
        <v>45071.970833333333</v>
      </c>
      <c r="L8079" s="53"/>
      <c r="M8079" s="54">
        <v>1</v>
      </c>
    </row>
    <row r="8080" spans="2:13" x14ac:dyDescent="0.3">
      <c r="B8080" s="49">
        <v>26923</v>
      </c>
      <c r="C8080" s="50">
        <v>1120</v>
      </c>
      <c r="D8080" s="50" t="str">
        <f>VLOOKUP(Table8[[#This Row],[CustomerID]],Table15[[#All],[CustomerID]:[Company Name]],2,FALSE)</f>
        <v>Hutzel Hospital</v>
      </c>
      <c r="E8080" s="51">
        <v>45071</v>
      </c>
      <c r="F8080" s="50">
        <v>4</v>
      </c>
      <c r="G8080" s="50" t="str">
        <f>VLOOKUP(Table8[[#This Row],[ProductID]],Table12[[#All],[ProductID]:[ProductFullName]],3,FALSE)</f>
        <v>Product D</v>
      </c>
      <c r="H8080" s="50">
        <v>4</v>
      </c>
      <c r="I8080" s="52">
        <v>45071.498888888898</v>
      </c>
      <c r="J8080" s="50">
        <v>107</v>
      </c>
      <c r="K8080" s="51">
        <v>45071.970833333333</v>
      </c>
      <c r="L8080" s="53"/>
      <c r="M8080" s="54">
        <v>1</v>
      </c>
    </row>
    <row r="8081" spans="2:13" x14ac:dyDescent="0.3">
      <c r="B8081" s="49">
        <v>26924</v>
      </c>
      <c r="C8081" s="50">
        <v>1373</v>
      </c>
      <c r="D8081" s="50" t="str">
        <f>VLOOKUP(Table8[[#This Row],[CustomerID]],Table15[[#All],[CustomerID]:[Company Name]],2,FALSE)</f>
        <v>Skagway Outlet Store</v>
      </c>
      <c r="E8081" s="51">
        <v>45071</v>
      </c>
      <c r="F8081" s="50">
        <v>2</v>
      </c>
      <c r="G8081" s="50" t="str">
        <f>VLOOKUP(Table8[[#This Row],[ProductID]],Table12[[#All],[ProductID]:[ProductFullName]],3,FALSE)</f>
        <v>Product B</v>
      </c>
      <c r="H8081" s="50">
        <v>5</v>
      </c>
      <c r="I8081" s="52">
        <v>45071.507997685192</v>
      </c>
      <c r="J8081" s="50">
        <v>111</v>
      </c>
      <c r="K8081" s="51">
        <v>45071.970833333333</v>
      </c>
      <c r="L8081" s="53"/>
      <c r="M8081" s="54">
        <v>1</v>
      </c>
    </row>
    <row r="8082" spans="2:13" x14ac:dyDescent="0.3">
      <c r="B8082" s="49">
        <v>26925</v>
      </c>
      <c r="C8082" s="50">
        <v>203</v>
      </c>
      <c r="D8082" s="50" t="str">
        <f>VLOOKUP(Table8[[#This Row],[CustomerID]],Table15[[#All],[CustomerID]:[Company Name]],2,FALSE)</f>
        <v>Ferret Aid Society c/o Lynn Beckley</v>
      </c>
      <c r="E8082" s="51">
        <v>45071</v>
      </c>
      <c r="F8082" s="50">
        <v>2</v>
      </c>
      <c r="G8082" s="50" t="str">
        <f>VLOOKUP(Table8[[#This Row],[ProductID]],Table12[[#All],[ProductID]:[ProductFullName]],3,FALSE)</f>
        <v>Product B</v>
      </c>
      <c r="H8082" s="50">
        <v>6</v>
      </c>
      <c r="I8082" s="52">
        <v>45071.523784722231</v>
      </c>
      <c r="J8082" s="50">
        <v>115</v>
      </c>
      <c r="K8082" s="51">
        <v>45071.970833333333</v>
      </c>
      <c r="L8082" s="53"/>
      <c r="M8082" s="54">
        <v>1</v>
      </c>
    </row>
    <row r="8083" spans="2:13" x14ac:dyDescent="0.3">
      <c r="B8083" s="49">
        <v>26926</v>
      </c>
      <c r="C8083" s="50">
        <v>743</v>
      </c>
      <c r="D8083" s="50" t="str">
        <f>VLOOKUP(Table8[[#This Row],[CustomerID]],Table15[[#All],[CustomerID]:[Company Name]],2,FALSE)</f>
        <v>Baffin Flowers And Gifts</v>
      </c>
      <c r="E8083" s="51">
        <v>45071</v>
      </c>
      <c r="F8083" s="50">
        <v>1</v>
      </c>
      <c r="G8083" s="50" t="str">
        <f>VLOOKUP(Table8[[#This Row],[ProductID]],Table12[[#All],[ProductID]:[ProductFullName]],3,FALSE)</f>
        <v>Product A</v>
      </c>
      <c r="H8083" s="50">
        <v>3</v>
      </c>
      <c r="I8083" s="52">
        <v>45071.533888888895</v>
      </c>
      <c r="J8083" s="50">
        <v>116</v>
      </c>
      <c r="K8083" s="51">
        <v>45071.970833333333</v>
      </c>
      <c r="L8083" s="53"/>
      <c r="M8083" s="54">
        <v>1</v>
      </c>
    </row>
    <row r="8084" spans="2:13" x14ac:dyDescent="0.3">
      <c r="B8084" s="49">
        <v>26927</v>
      </c>
      <c r="C8084" s="50">
        <v>668</v>
      </c>
      <c r="D8084" s="50" t="str">
        <f>VLOOKUP(Table8[[#This Row],[CustomerID]],Table15[[#All],[CustomerID]:[Company Name]],2,FALSE)</f>
        <v>NEALS &amp; DESIRES</v>
      </c>
      <c r="E8084" s="51">
        <v>45071</v>
      </c>
      <c r="F8084" s="50">
        <v>1</v>
      </c>
      <c r="G8084" s="50" t="str">
        <f>VLOOKUP(Table8[[#This Row],[ProductID]],Table12[[#All],[ProductID]:[ProductFullName]],3,FALSE)</f>
        <v>Product A</v>
      </c>
      <c r="H8084" s="50">
        <v>3</v>
      </c>
      <c r="I8084" s="52">
        <v>45071.543078703711</v>
      </c>
      <c r="J8084" s="50">
        <v>130</v>
      </c>
      <c r="K8084" s="51">
        <v>45071.970833333333</v>
      </c>
      <c r="L8084" s="53"/>
      <c r="M8084" s="54">
        <v>1</v>
      </c>
    </row>
    <row r="8085" spans="2:13" x14ac:dyDescent="0.3">
      <c r="B8085" s="49">
        <v>26928</v>
      </c>
      <c r="C8085" s="50">
        <v>760</v>
      </c>
      <c r="D8085" s="50" t="str">
        <f>VLOOKUP(Table8[[#This Row],[CustomerID]],Table15[[#All],[CustomerID]:[Company Name]],2,FALSE)</f>
        <v>CyBear Toys</v>
      </c>
      <c r="E8085" s="51">
        <v>45071</v>
      </c>
      <c r="F8085" s="50">
        <v>5</v>
      </c>
      <c r="G8085" s="50" t="str">
        <f>VLOOKUP(Table8[[#This Row],[ProductID]],Table12[[#All],[ProductID]:[ProductFullName]],3,FALSE)</f>
        <v>Product E</v>
      </c>
      <c r="H8085" s="50">
        <v>6</v>
      </c>
      <c r="I8085" s="52">
        <v>45071.554189814822</v>
      </c>
      <c r="J8085" s="50">
        <v>127</v>
      </c>
      <c r="K8085" s="51">
        <v>45071.970833333333</v>
      </c>
      <c r="L8085" s="53"/>
      <c r="M8085" s="54">
        <v>1</v>
      </c>
    </row>
    <row r="8086" spans="2:13" x14ac:dyDescent="0.3">
      <c r="B8086" s="49">
        <v>26929</v>
      </c>
      <c r="C8086" s="50">
        <v>1136</v>
      </c>
      <c r="D8086" s="50" t="str">
        <f>VLOOKUP(Table8[[#This Row],[CustomerID]],Table15[[#All],[CustomerID]:[Company Name]],2,FALSE)</f>
        <v>Sue's Hallmark - Monona</v>
      </c>
      <c r="E8086" s="51">
        <v>45071</v>
      </c>
      <c r="F8086" s="50">
        <v>4</v>
      </c>
      <c r="G8086" s="50" t="str">
        <f>VLOOKUP(Table8[[#This Row],[ProductID]],Table12[[#All],[ProductID]:[ProductFullName]],3,FALSE)</f>
        <v>Product D</v>
      </c>
      <c r="H8086" s="50">
        <v>6</v>
      </c>
      <c r="I8086" s="52">
        <v>45071.563252314823</v>
      </c>
      <c r="J8086" s="50">
        <v>124</v>
      </c>
      <c r="K8086" s="51">
        <v>45071.970833333333</v>
      </c>
      <c r="L8086" s="53"/>
      <c r="M8086" s="54">
        <v>1</v>
      </c>
    </row>
    <row r="8087" spans="2:13" x14ac:dyDescent="0.3">
      <c r="B8087" s="49">
        <v>26930</v>
      </c>
      <c r="C8087" s="50">
        <v>667</v>
      </c>
      <c r="D8087" s="50" t="str">
        <f>VLOOKUP(Table8[[#This Row],[CustomerID]],Table15[[#All],[CustomerID]:[Company Name]],2,FALSE)</f>
        <v>Stepping Stone</v>
      </c>
      <c r="E8087" s="51">
        <v>45071</v>
      </c>
      <c r="F8087" s="50">
        <v>5</v>
      </c>
      <c r="G8087" s="50" t="str">
        <f>VLOOKUP(Table8[[#This Row],[ProductID]],Table12[[#All],[ProductID]:[ProductFullName]],3,FALSE)</f>
        <v>Product E</v>
      </c>
      <c r="H8087" s="50">
        <v>2</v>
      </c>
      <c r="I8087" s="52">
        <v>45071.578657407415</v>
      </c>
      <c r="J8087" s="50">
        <v>111</v>
      </c>
      <c r="K8087" s="51">
        <v>45071.970833333333</v>
      </c>
      <c r="L8087" s="53"/>
      <c r="M8087" s="54">
        <v>1</v>
      </c>
    </row>
    <row r="8088" spans="2:13" x14ac:dyDescent="0.3">
      <c r="B8088" s="49">
        <v>26931</v>
      </c>
      <c r="C8088" s="50">
        <v>950</v>
      </c>
      <c r="D8088" s="50" t="str">
        <f>VLOOKUP(Table8[[#This Row],[CustomerID]],Table15[[#All],[CustomerID]:[Company Name]],2,FALSE)</f>
        <v>Cleo's</v>
      </c>
      <c r="E8088" s="51">
        <v>45071</v>
      </c>
      <c r="F8088" s="50">
        <v>4</v>
      </c>
      <c r="G8088" s="50" t="str">
        <f>VLOOKUP(Table8[[#This Row],[ProductID]],Table12[[#All],[ProductID]:[ProductFullName]],3,FALSE)</f>
        <v>Product D</v>
      </c>
      <c r="H8088" s="50">
        <v>3</v>
      </c>
      <c r="I8088" s="52">
        <v>45071.594236111116</v>
      </c>
      <c r="J8088" s="50">
        <v>127</v>
      </c>
      <c r="K8088" s="51">
        <v>45071.970833333333</v>
      </c>
      <c r="L8088" s="53"/>
      <c r="M8088" s="54">
        <v>1</v>
      </c>
    </row>
    <row r="8089" spans="2:13" x14ac:dyDescent="0.3">
      <c r="B8089" s="49">
        <v>26932</v>
      </c>
      <c r="C8089" s="50">
        <v>789</v>
      </c>
      <c r="D8089" s="50" t="str">
        <f>VLOOKUP(Table8[[#This Row],[CustomerID]],Table15[[#All],[CustomerID]:[Company Name]],2,FALSE)</f>
        <v>Four the fun of it</v>
      </c>
      <c r="E8089" s="51">
        <v>45071</v>
      </c>
      <c r="F8089" s="50">
        <v>4</v>
      </c>
      <c r="G8089" s="50" t="str">
        <f>VLOOKUP(Table8[[#This Row],[ProductID]],Table12[[#All],[ProductID]:[ProductFullName]],3,FALSE)</f>
        <v>Product D</v>
      </c>
      <c r="H8089" s="50">
        <v>5</v>
      </c>
      <c r="I8089" s="52">
        <v>45071.608935185192</v>
      </c>
      <c r="J8089" s="50">
        <v>109</v>
      </c>
      <c r="K8089" s="51">
        <v>45071.970833333333</v>
      </c>
      <c r="L8089" s="53"/>
      <c r="M8089" s="54">
        <v>1</v>
      </c>
    </row>
    <row r="8090" spans="2:13" x14ac:dyDescent="0.3">
      <c r="B8090" s="49">
        <v>26933</v>
      </c>
      <c r="C8090" s="50">
        <v>883</v>
      </c>
      <c r="D8090" s="50" t="str">
        <f>VLOOKUP(Table8[[#This Row],[CustomerID]],Table15[[#All],[CustomerID]:[Company Name]],2,FALSE)</f>
        <v>Trading Post</v>
      </c>
      <c r="E8090" s="51">
        <v>45071</v>
      </c>
      <c r="F8090" s="50">
        <v>1</v>
      </c>
      <c r="G8090" s="50" t="str">
        <f>VLOOKUP(Table8[[#This Row],[ProductID]],Table12[[#All],[ProductID]:[ProductFullName]],3,FALSE)</f>
        <v>Product A</v>
      </c>
      <c r="H8090" s="50">
        <v>6</v>
      </c>
      <c r="I8090" s="52">
        <v>45071.625347222231</v>
      </c>
      <c r="J8090" s="50">
        <v>131</v>
      </c>
      <c r="K8090" s="51">
        <v>45071.970833333333</v>
      </c>
      <c r="L8090" s="53"/>
      <c r="M8090" s="54">
        <v>1</v>
      </c>
    </row>
    <row r="8091" spans="2:13" x14ac:dyDescent="0.3">
      <c r="B8091" s="49">
        <v>26934</v>
      </c>
      <c r="C8091" s="50">
        <v>412</v>
      </c>
      <c r="D8091" s="50" t="str">
        <f>VLOOKUP(Table8[[#This Row],[CustomerID]],Table15[[#All],[CustomerID]:[Company Name]],2,FALSE)</f>
        <v>Corabelle's</v>
      </c>
      <c r="E8091" s="51">
        <v>45071</v>
      </c>
      <c r="F8091" s="50">
        <v>3</v>
      </c>
      <c r="G8091" s="50" t="str">
        <f>VLOOKUP(Table8[[#This Row],[ProductID]],Table12[[#All],[ProductID]:[ProductFullName]],3,FALSE)</f>
        <v>Product C</v>
      </c>
      <c r="H8091" s="50">
        <v>4</v>
      </c>
      <c r="I8091" s="52">
        <v>45071.6413425926</v>
      </c>
      <c r="J8091" s="50">
        <v>125</v>
      </c>
      <c r="K8091" s="51">
        <v>45071.970833333333</v>
      </c>
      <c r="L8091" s="53"/>
      <c r="M8091" s="54">
        <v>1</v>
      </c>
    </row>
    <row r="8092" spans="2:13" x14ac:dyDescent="0.3">
      <c r="B8092" s="49">
        <v>26935</v>
      </c>
      <c r="C8092" s="50">
        <v>1025</v>
      </c>
      <c r="D8092" s="50" t="str">
        <f>VLOOKUP(Table8[[#This Row],[CustomerID]],Table15[[#All],[CustomerID]:[Company Name]],2,FALSE)</f>
        <v>Parsons</v>
      </c>
      <c r="E8092" s="51">
        <v>45071</v>
      </c>
      <c r="F8092" s="50">
        <v>2</v>
      </c>
      <c r="G8092" s="50" t="str">
        <f>VLOOKUP(Table8[[#This Row],[ProductID]],Table12[[#All],[ProductID]:[ProductFullName]],3,FALSE)</f>
        <v>Product B</v>
      </c>
      <c r="H8092" s="50">
        <v>5</v>
      </c>
      <c r="I8092" s="52">
        <v>45071.654444444452</v>
      </c>
      <c r="J8092" s="50">
        <v>129</v>
      </c>
      <c r="K8092" s="51">
        <v>45071.970833333333</v>
      </c>
      <c r="L8092" s="53"/>
      <c r="M8092" s="54">
        <v>1</v>
      </c>
    </row>
    <row r="8093" spans="2:13" x14ac:dyDescent="0.3">
      <c r="B8093" s="49">
        <v>26936</v>
      </c>
      <c r="C8093" s="50">
        <v>1312</v>
      </c>
      <c r="D8093" s="50" t="str">
        <f>VLOOKUP(Table8[[#This Row],[CustomerID]],Table15[[#All],[CustomerID]:[Company Name]],2,FALSE)</f>
        <v>Gwen Hegenwald</v>
      </c>
      <c r="E8093" s="51">
        <v>45071</v>
      </c>
      <c r="F8093" s="50">
        <v>6</v>
      </c>
      <c r="G8093" s="50" t="str">
        <f>VLOOKUP(Table8[[#This Row],[ProductID]],Table12[[#All],[ProductID]:[ProductFullName]],3,FALSE)</f>
        <v>Product F</v>
      </c>
      <c r="H8093" s="50">
        <v>3</v>
      </c>
      <c r="I8093" s="52">
        <v>45071.666226851856</v>
      </c>
      <c r="J8093" s="50">
        <v>113</v>
      </c>
      <c r="K8093" s="51">
        <v>45071.970833333333</v>
      </c>
      <c r="L8093" s="53"/>
      <c r="M8093" s="54">
        <v>1</v>
      </c>
    </row>
    <row r="8094" spans="2:13" x14ac:dyDescent="0.3">
      <c r="B8094" s="49">
        <v>26937</v>
      </c>
      <c r="C8094" s="50">
        <v>83</v>
      </c>
      <c r="D8094" s="50" t="str">
        <f>VLOOKUP(Table8[[#This Row],[CustomerID]],Table15[[#All],[CustomerID]:[Company Name]],2,FALSE)</f>
        <v>Meadowlark Gift Shop</v>
      </c>
      <c r="E8094" s="51">
        <v>45071</v>
      </c>
      <c r="F8094" s="50">
        <v>2</v>
      </c>
      <c r="G8094" s="50" t="str">
        <f>VLOOKUP(Table8[[#This Row],[ProductID]],Table12[[#All],[ProductID]:[ProductFullName]],3,FALSE)</f>
        <v>Product B</v>
      </c>
      <c r="H8094" s="50">
        <v>6</v>
      </c>
      <c r="I8094" s="52">
        <v>45071.679305555561</v>
      </c>
      <c r="J8094" s="50">
        <v>129</v>
      </c>
      <c r="K8094" s="51">
        <v>45071.970833333333</v>
      </c>
      <c r="L8094" s="53"/>
      <c r="M8094" s="54">
        <v>1</v>
      </c>
    </row>
    <row r="8095" spans="2:13" x14ac:dyDescent="0.3">
      <c r="B8095" s="49">
        <v>26938</v>
      </c>
      <c r="C8095" s="50">
        <v>1</v>
      </c>
      <c r="D8095" s="50" t="str">
        <f>VLOOKUP(Table8[[#This Row],[CustomerID]],Table15[[#All],[CustomerID]:[Company Name]],2,FALSE)</f>
        <v>Independence Studio Pty Ltd</v>
      </c>
      <c r="E8095" s="51">
        <v>45071</v>
      </c>
      <c r="F8095" s="50">
        <v>1</v>
      </c>
      <c r="G8095" s="50" t="str">
        <f>VLOOKUP(Table8[[#This Row],[ProductID]],Table12[[#All],[ProductID]:[ProductFullName]],3,FALSE)</f>
        <v>Product A</v>
      </c>
      <c r="H8095" s="50">
        <v>4</v>
      </c>
      <c r="I8095" s="52">
        <v>45071.6959837963</v>
      </c>
      <c r="J8095" s="50">
        <v>112</v>
      </c>
      <c r="K8095" s="51">
        <v>45071.970833333333</v>
      </c>
      <c r="L8095" s="53"/>
      <c r="M8095" s="54">
        <v>1</v>
      </c>
    </row>
    <row r="8096" spans="2:13" x14ac:dyDescent="0.3">
      <c r="B8096" s="49">
        <v>26939</v>
      </c>
      <c r="C8096" s="50">
        <v>305</v>
      </c>
      <c r="D8096" s="50" t="str">
        <f>VLOOKUP(Table8[[#This Row],[CustomerID]],Table15[[#All],[CustomerID]:[Company Name]],2,FALSE)</f>
        <v>Hallmark</v>
      </c>
      <c r="E8096" s="51">
        <v>45071</v>
      </c>
      <c r="F8096" s="50">
        <v>6</v>
      </c>
      <c r="G8096" s="50" t="str">
        <f>VLOOKUP(Table8[[#This Row],[ProductID]],Table12[[#All],[ProductID]:[ProductFullName]],3,FALSE)</f>
        <v>Product F</v>
      </c>
      <c r="H8096" s="50">
        <v>5</v>
      </c>
      <c r="I8096" s="52">
        <v>45071.712870370371</v>
      </c>
      <c r="J8096" s="50">
        <v>113</v>
      </c>
      <c r="K8096" s="51">
        <v>45071.970833333333</v>
      </c>
      <c r="L8096" s="53"/>
      <c r="M8096" s="54">
        <v>1</v>
      </c>
    </row>
    <row r="8097" spans="2:13" x14ac:dyDescent="0.3">
      <c r="B8097" s="49">
        <v>26940</v>
      </c>
      <c r="C8097" s="50">
        <v>1122</v>
      </c>
      <c r="D8097" s="50" t="str">
        <f>VLOOKUP(Table8[[#This Row],[CustomerID]],Table15[[#All],[CustomerID]:[Company Name]],2,FALSE)</f>
        <v>RW Threads</v>
      </c>
      <c r="E8097" s="51">
        <v>45071</v>
      </c>
      <c r="F8097" s="50">
        <v>3</v>
      </c>
      <c r="G8097" s="50" t="str">
        <f>VLOOKUP(Table8[[#This Row],[ProductID]],Table12[[#All],[ProductID]:[ProductFullName]],3,FALSE)</f>
        <v>Product C</v>
      </c>
      <c r="H8097" s="50">
        <v>7</v>
      </c>
      <c r="I8097" s="52">
        <v>45071.7269212963</v>
      </c>
      <c r="J8097" s="50">
        <v>112</v>
      </c>
      <c r="K8097" s="51">
        <v>45071.970833333333</v>
      </c>
      <c r="L8097" s="53"/>
      <c r="M8097" s="54">
        <v>1</v>
      </c>
    </row>
    <row r="8098" spans="2:13" x14ac:dyDescent="0.3">
      <c r="B8098" s="49">
        <v>26941</v>
      </c>
      <c r="C8098" s="50">
        <v>1142</v>
      </c>
      <c r="D8098" s="50" t="str">
        <f>VLOOKUP(Table8[[#This Row],[CustomerID]],Table15[[#All],[CustomerID]:[Company Name]],2,FALSE)</f>
        <v>Primex Inc</v>
      </c>
      <c r="E8098" s="51">
        <v>45071</v>
      </c>
      <c r="F8098" s="50">
        <v>1</v>
      </c>
      <c r="G8098" s="50" t="str">
        <f>VLOOKUP(Table8[[#This Row],[ProductID]],Table12[[#All],[ProductID]:[ProductFullName]],3,FALSE)</f>
        <v>Product A</v>
      </c>
      <c r="H8098" s="50">
        <v>4</v>
      </c>
      <c r="I8098" s="52">
        <v>45071.742013888892</v>
      </c>
      <c r="J8098" s="50">
        <v>112</v>
      </c>
      <c r="K8098" s="51">
        <v>45071.970833333333</v>
      </c>
      <c r="L8098" s="53"/>
      <c r="M8098" s="54">
        <v>1</v>
      </c>
    </row>
    <row r="8099" spans="2:13" x14ac:dyDescent="0.3">
      <c r="B8099" s="49">
        <v>26942</v>
      </c>
      <c r="C8099" s="50">
        <v>1228</v>
      </c>
      <c r="D8099" s="50" t="str">
        <f>VLOOKUP(Table8[[#This Row],[CustomerID]],Table15[[#All],[CustomerID]:[Company Name]],2,FALSE)</f>
        <v>Kidstuff, Etc!</v>
      </c>
      <c r="E8099" s="51">
        <v>45071</v>
      </c>
      <c r="F8099" s="50">
        <v>5</v>
      </c>
      <c r="G8099" s="50" t="str">
        <f>VLOOKUP(Table8[[#This Row],[ProductID]],Table12[[#All],[ProductID]:[ProductFullName]],3,FALSE)</f>
        <v>Product E</v>
      </c>
      <c r="H8099" s="50">
        <v>5</v>
      </c>
      <c r="I8099" s="52">
        <v>45071.752326388894</v>
      </c>
      <c r="J8099" s="50">
        <v>125</v>
      </c>
      <c r="K8099" s="51">
        <v>45071.970833333333</v>
      </c>
      <c r="L8099" s="53"/>
      <c r="M8099" s="54">
        <v>1</v>
      </c>
    </row>
    <row r="8100" spans="2:13" x14ac:dyDescent="0.3">
      <c r="B8100" s="49">
        <v>26943</v>
      </c>
      <c r="C8100" s="50">
        <v>1369</v>
      </c>
      <c r="D8100" s="50" t="str">
        <f>VLOOKUP(Table8[[#This Row],[CustomerID]],Table15[[#All],[CustomerID]:[Company Name]],2,FALSE)</f>
        <v>DK Mining Co.</v>
      </c>
      <c r="E8100" s="51">
        <v>45071</v>
      </c>
      <c r="F8100" s="50">
        <v>4</v>
      </c>
      <c r="G8100" s="50" t="str">
        <f>VLOOKUP(Table8[[#This Row],[ProductID]],Table12[[#All],[ProductID]:[ProductFullName]],3,FALSE)</f>
        <v>Product D</v>
      </c>
      <c r="H8100" s="50">
        <v>4</v>
      </c>
      <c r="I8100" s="52">
        <v>45071.762928240743</v>
      </c>
      <c r="J8100" s="50">
        <v>127</v>
      </c>
      <c r="K8100" s="51">
        <v>45071.970833333333</v>
      </c>
      <c r="L8100" s="53"/>
      <c r="M8100" s="54">
        <v>1</v>
      </c>
    </row>
    <row r="8101" spans="2:13" x14ac:dyDescent="0.3">
      <c r="B8101" s="49">
        <v>26944</v>
      </c>
      <c r="C8101" s="50">
        <v>1142</v>
      </c>
      <c r="D8101" s="50" t="str">
        <f>VLOOKUP(Table8[[#This Row],[CustomerID]],Table15[[#All],[CustomerID]:[Company Name]],2,FALSE)</f>
        <v>Primex Inc</v>
      </c>
      <c r="E8101" s="51">
        <v>45072</v>
      </c>
      <c r="F8101" s="50">
        <v>1</v>
      </c>
      <c r="G8101" s="50" t="str">
        <f>VLOOKUP(Table8[[#This Row],[ProductID]],Table12[[#All],[ProductID]:[ProductFullName]],3,FALSE)</f>
        <v>Product A</v>
      </c>
      <c r="H8101" s="50">
        <v>4</v>
      </c>
      <c r="I8101" s="52">
        <v>45072.333333333336</v>
      </c>
      <c r="J8101" s="50">
        <v>114</v>
      </c>
      <c r="K8101" s="51">
        <v>45072.95416666667</v>
      </c>
      <c r="L8101" s="53"/>
      <c r="M8101" s="54">
        <v>1</v>
      </c>
    </row>
    <row r="8102" spans="2:13" x14ac:dyDescent="0.3">
      <c r="B8102" s="49">
        <v>26945</v>
      </c>
      <c r="C8102" s="50">
        <v>1255</v>
      </c>
      <c r="D8102" s="50" t="str">
        <f>VLOOKUP(Table8[[#This Row],[CustomerID]],Table15[[#All],[CustomerID]:[Company Name]],2,FALSE)</f>
        <v>Evan's Frontier / Gatehouse</v>
      </c>
      <c r="E8102" s="51">
        <v>45072</v>
      </c>
      <c r="F8102" s="50">
        <v>5</v>
      </c>
      <c r="G8102" s="50" t="str">
        <f>VLOOKUP(Table8[[#This Row],[ProductID]],Table12[[#All],[ProductID]:[ProductFullName]],3,FALSE)</f>
        <v>Product E</v>
      </c>
      <c r="H8102" s="50">
        <v>4</v>
      </c>
      <c r="I8102" s="52">
        <v>45072.347060185188</v>
      </c>
      <c r="J8102" s="50">
        <v>127</v>
      </c>
      <c r="K8102" s="51">
        <v>45072.95416666667</v>
      </c>
      <c r="L8102" s="53"/>
      <c r="M8102" s="54">
        <v>1</v>
      </c>
    </row>
    <row r="8103" spans="2:13" x14ac:dyDescent="0.3">
      <c r="B8103" s="49">
        <v>26946</v>
      </c>
      <c r="C8103" s="50">
        <v>589</v>
      </c>
      <c r="D8103" s="50" t="str">
        <f>VLOOKUP(Table8[[#This Row],[CustomerID]],Table15[[#All],[CustomerID]:[Company Name]],2,FALSE)</f>
        <v>Buck or Two #517</v>
      </c>
      <c r="E8103" s="51">
        <v>45072</v>
      </c>
      <c r="F8103" s="50">
        <v>5</v>
      </c>
      <c r="G8103" s="50" t="str">
        <f>VLOOKUP(Table8[[#This Row],[ProductID]],Table12[[#All],[ProductID]:[ProductFullName]],3,FALSE)</f>
        <v>Product E</v>
      </c>
      <c r="H8103" s="50">
        <v>6</v>
      </c>
      <c r="I8103" s="52">
        <v>45072.360543981486</v>
      </c>
      <c r="J8103" s="50">
        <v>109</v>
      </c>
      <c r="K8103" s="51">
        <v>45072.95416666667</v>
      </c>
      <c r="L8103" s="53"/>
      <c r="M8103" s="54">
        <v>1</v>
      </c>
    </row>
    <row r="8104" spans="2:13" x14ac:dyDescent="0.3">
      <c r="B8104" s="49">
        <v>26947</v>
      </c>
      <c r="C8104" s="50">
        <v>167</v>
      </c>
      <c r="D8104" s="50" t="str">
        <f>VLOOKUP(Table8[[#This Row],[CustomerID]],Table15[[#All],[CustomerID]:[Company Name]],2,FALSE)</f>
        <v>Sullivan's Pharmacy</v>
      </c>
      <c r="E8104" s="51">
        <v>45072</v>
      </c>
      <c r="F8104" s="50">
        <v>2</v>
      </c>
      <c r="G8104" s="50" t="str">
        <f>VLOOKUP(Table8[[#This Row],[ProductID]],Table12[[#All],[ProductID]:[ProductFullName]],3,FALSE)</f>
        <v>Product B</v>
      </c>
      <c r="H8104" s="50">
        <v>7</v>
      </c>
      <c r="I8104" s="52">
        <v>45072.371967592597</v>
      </c>
      <c r="J8104" s="50">
        <v>113</v>
      </c>
      <c r="K8104" s="51">
        <v>45072.95416666667</v>
      </c>
      <c r="L8104" s="53"/>
      <c r="M8104" s="54">
        <v>1</v>
      </c>
    </row>
    <row r="8105" spans="2:13" x14ac:dyDescent="0.3">
      <c r="B8105" s="49">
        <v>26948</v>
      </c>
      <c r="C8105" s="50">
        <v>277</v>
      </c>
      <c r="D8105" s="50" t="str">
        <f>VLOOKUP(Table8[[#This Row],[CustomerID]],Table15[[#All],[CustomerID]:[Company Name]],2,FALSE)</f>
        <v>Pinocchio's Pick Of The Crop</v>
      </c>
      <c r="E8105" s="51">
        <v>45072</v>
      </c>
      <c r="F8105" s="50">
        <v>6</v>
      </c>
      <c r="G8105" s="50" t="str">
        <f>VLOOKUP(Table8[[#This Row],[ProductID]],Table12[[#All],[ProductID]:[ProductFullName]],3,FALSE)</f>
        <v>Product F</v>
      </c>
      <c r="H8105" s="50">
        <v>7</v>
      </c>
      <c r="I8105" s="52">
        <v>45072.38862268519</v>
      </c>
      <c r="J8105" s="50">
        <v>106</v>
      </c>
      <c r="K8105" s="51">
        <v>45072.95416666667</v>
      </c>
      <c r="L8105" s="53"/>
      <c r="M8105" s="54">
        <v>1</v>
      </c>
    </row>
    <row r="8106" spans="2:13" x14ac:dyDescent="0.3">
      <c r="B8106" s="49">
        <v>26949</v>
      </c>
      <c r="C8106" s="50">
        <v>760</v>
      </c>
      <c r="D8106" s="50" t="str">
        <f>VLOOKUP(Table8[[#This Row],[CustomerID]],Table15[[#All],[CustomerID]:[Company Name]],2,FALSE)</f>
        <v>CyBear Toys</v>
      </c>
      <c r="E8106" s="51">
        <v>45072</v>
      </c>
      <c r="F8106" s="50">
        <v>2</v>
      </c>
      <c r="G8106" s="50" t="str">
        <f>VLOOKUP(Table8[[#This Row],[ProductID]],Table12[[#All],[ProductID]:[ProductFullName]],3,FALSE)</f>
        <v>Product B</v>
      </c>
      <c r="H8106" s="50">
        <v>7</v>
      </c>
      <c r="I8106" s="52">
        <v>45072.397511574076</v>
      </c>
      <c r="J8106" s="50">
        <v>133</v>
      </c>
      <c r="K8106" s="51">
        <v>45072.95416666667</v>
      </c>
      <c r="L8106" s="53"/>
      <c r="M8106" s="54">
        <v>1</v>
      </c>
    </row>
    <row r="8107" spans="2:13" x14ac:dyDescent="0.3">
      <c r="B8107" s="49">
        <v>26950</v>
      </c>
      <c r="C8107" s="50">
        <v>237</v>
      </c>
      <c r="D8107" s="50" t="str">
        <f>VLOOKUP(Table8[[#This Row],[CustomerID]],Table15[[#All],[CustomerID]:[Company Name]],2,FALSE)</f>
        <v>Hazeldene House</v>
      </c>
      <c r="E8107" s="51">
        <v>45072</v>
      </c>
      <c r="F8107" s="50">
        <v>4</v>
      </c>
      <c r="G8107" s="50" t="str">
        <f>VLOOKUP(Table8[[#This Row],[ProductID]],Table12[[#All],[ProductID]:[ProductFullName]],3,FALSE)</f>
        <v>Product D</v>
      </c>
      <c r="H8107" s="50">
        <v>3</v>
      </c>
      <c r="I8107" s="52">
        <v>45072.410891203705</v>
      </c>
      <c r="J8107" s="50">
        <v>131</v>
      </c>
      <c r="K8107" s="51">
        <v>45072.95416666667</v>
      </c>
      <c r="L8107" s="53"/>
      <c r="M8107" s="54">
        <v>1</v>
      </c>
    </row>
    <row r="8108" spans="2:13" x14ac:dyDescent="0.3">
      <c r="B8108" s="49">
        <v>26951</v>
      </c>
      <c r="C8108" s="50">
        <v>1320</v>
      </c>
      <c r="D8108" s="50" t="str">
        <f>VLOOKUP(Table8[[#This Row],[CustomerID]],Table15[[#All],[CustomerID]:[Company Name]],2,FALSE)</f>
        <v>Patty's Hallmark</v>
      </c>
      <c r="E8108" s="51">
        <v>45072</v>
      </c>
      <c r="F8108" s="50">
        <v>5</v>
      </c>
      <c r="G8108" s="50" t="str">
        <f>VLOOKUP(Table8[[#This Row],[ProductID]],Table12[[#All],[ProductID]:[ProductFullName]],3,FALSE)</f>
        <v>Product E</v>
      </c>
      <c r="H8108" s="50">
        <v>6</v>
      </c>
      <c r="I8108" s="52">
        <v>45072.421053240745</v>
      </c>
      <c r="J8108" s="50">
        <v>110</v>
      </c>
      <c r="K8108" s="51">
        <v>45072.95416666667</v>
      </c>
      <c r="L8108" s="53"/>
      <c r="M8108" s="54">
        <v>1</v>
      </c>
    </row>
    <row r="8109" spans="2:13" x14ac:dyDescent="0.3">
      <c r="B8109" s="49">
        <v>26952</v>
      </c>
      <c r="C8109" s="50">
        <v>698</v>
      </c>
      <c r="D8109" s="50" t="str">
        <f>VLOOKUP(Table8[[#This Row],[CustomerID]],Table15[[#All],[CustomerID]:[Company Name]],2,FALSE)</f>
        <v>Queenborough</v>
      </c>
      <c r="E8109" s="51">
        <v>45072</v>
      </c>
      <c r="F8109" s="50">
        <v>1</v>
      </c>
      <c r="G8109" s="50" t="str">
        <f>VLOOKUP(Table8[[#This Row],[ProductID]],Table12[[#All],[ProductID]:[ProductFullName]],3,FALSE)</f>
        <v>Product A</v>
      </c>
      <c r="H8109" s="50">
        <v>3</v>
      </c>
      <c r="I8109" s="52">
        <v>45072.43140046297</v>
      </c>
      <c r="J8109" s="50">
        <v>129</v>
      </c>
      <c r="K8109" s="51">
        <v>45072.95416666667</v>
      </c>
      <c r="L8109" s="53"/>
      <c r="M8109" s="54">
        <v>1</v>
      </c>
    </row>
    <row r="8110" spans="2:13" x14ac:dyDescent="0.3">
      <c r="B8110" s="49">
        <v>26953</v>
      </c>
      <c r="C8110" s="50">
        <v>678</v>
      </c>
      <c r="D8110" s="50" t="str">
        <f>VLOOKUP(Table8[[#This Row],[CustomerID]],Table15[[#All],[CustomerID]:[Company Name]],2,FALSE)</f>
        <v>Interior Gift Gallery</v>
      </c>
      <c r="E8110" s="51">
        <v>45072</v>
      </c>
      <c r="F8110" s="50">
        <v>6</v>
      </c>
      <c r="G8110" s="50" t="str">
        <f>VLOOKUP(Table8[[#This Row],[ProductID]],Table12[[#All],[ProductID]:[ProductFullName]],3,FALSE)</f>
        <v>Product F</v>
      </c>
      <c r="H8110" s="50">
        <v>5</v>
      </c>
      <c r="I8110" s="52">
        <v>45072.447627314825</v>
      </c>
      <c r="J8110" s="50">
        <v>131</v>
      </c>
      <c r="K8110" s="51">
        <v>45072.95416666667</v>
      </c>
      <c r="L8110" s="53"/>
      <c r="M8110" s="54">
        <v>1</v>
      </c>
    </row>
    <row r="8111" spans="2:13" x14ac:dyDescent="0.3">
      <c r="B8111" s="49">
        <v>26954</v>
      </c>
      <c r="C8111" s="50">
        <v>1384</v>
      </c>
      <c r="D8111" s="50" t="str">
        <f>VLOOKUP(Table8[[#This Row],[CustomerID]],Table15[[#All],[CustomerID]:[Company Name]],2,FALSE)</f>
        <v>Urban Outfitters</v>
      </c>
      <c r="E8111" s="51">
        <v>45072</v>
      </c>
      <c r="F8111" s="50">
        <v>2</v>
      </c>
      <c r="G8111" s="50" t="str">
        <f>VLOOKUP(Table8[[#This Row],[ProductID]],Table12[[#All],[ProductID]:[ProductFullName]],3,FALSE)</f>
        <v>Product B</v>
      </c>
      <c r="H8111" s="50">
        <v>7</v>
      </c>
      <c r="I8111" s="52">
        <v>45072.462662037047</v>
      </c>
      <c r="J8111" s="50">
        <v>122</v>
      </c>
      <c r="K8111" s="51">
        <v>45072.95416666667</v>
      </c>
      <c r="L8111" s="53"/>
      <c r="M8111" s="54">
        <v>1</v>
      </c>
    </row>
    <row r="8112" spans="2:13" x14ac:dyDescent="0.3">
      <c r="B8112" s="49">
        <v>26955</v>
      </c>
      <c r="C8112" s="50">
        <v>328</v>
      </c>
      <c r="D8112" s="50" t="str">
        <f>VLOOKUP(Table8[[#This Row],[CustomerID]],Table15[[#All],[CustomerID]:[Company Name]],2,FALSE)</f>
        <v>Tapestry Gift Shop</v>
      </c>
      <c r="E8112" s="51">
        <v>45072</v>
      </c>
      <c r="F8112" s="50">
        <v>6</v>
      </c>
      <c r="G8112" s="50" t="str">
        <f>VLOOKUP(Table8[[#This Row],[ProductID]],Table12[[#All],[ProductID]:[ProductFullName]],3,FALSE)</f>
        <v>Product F</v>
      </c>
      <c r="H8112" s="50">
        <v>4</v>
      </c>
      <c r="I8112" s="52">
        <v>45072.476863425938</v>
      </c>
      <c r="J8112" s="50">
        <v>132</v>
      </c>
      <c r="K8112" s="51">
        <v>45072.95416666667</v>
      </c>
      <c r="L8112" s="53"/>
      <c r="M8112" s="54">
        <v>1</v>
      </c>
    </row>
    <row r="8113" spans="2:13" x14ac:dyDescent="0.3">
      <c r="B8113" s="49">
        <v>26956</v>
      </c>
      <c r="C8113" s="50">
        <v>805</v>
      </c>
      <c r="D8113" s="50" t="str">
        <f>VLOOKUP(Table8[[#This Row],[CustomerID]],Table15[[#All],[CustomerID]:[Company Name]],2,FALSE)</f>
        <v>Collection, The</v>
      </c>
      <c r="E8113" s="51">
        <v>45072</v>
      </c>
      <c r="F8113" s="50">
        <v>6</v>
      </c>
      <c r="G8113" s="50" t="str">
        <f>VLOOKUP(Table8[[#This Row],[ProductID]],Table12[[#All],[ProductID]:[ProductFullName]],3,FALSE)</f>
        <v>Product F</v>
      </c>
      <c r="H8113" s="50">
        <v>2</v>
      </c>
      <c r="I8113" s="52">
        <v>45072.491157407421</v>
      </c>
      <c r="J8113" s="50">
        <v>112</v>
      </c>
      <c r="K8113" s="51">
        <v>45072.95416666667</v>
      </c>
      <c r="L8113" s="53"/>
      <c r="M8113" s="54">
        <v>1</v>
      </c>
    </row>
    <row r="8114" spans="2:13" x14ac:dyDescent="0.3">
      <c r="B8114" s="49">
        <v>26957</v>
      </c>
      <c r="C8114" s="50">
        <v>905</v>
      </c>
      <c r="D8114" s="50" t="str">
        <f>VLOOKUP(Table8[[#This Row],[CustomerID]],Table15[[#All],[CustomerID]:[Company Name]],2,FALSE)</f>
        <v>Morris Variety</v>
      </c>
      <c r="E8114" s="51">
        <v>45072</v>
      </c>
      <c r="F8114" s="50">
        <v>6</v>
      </c>
      <c r="G8114" s="50" t="str">
        <f>VLOOKUP(Table8[[#This Row],[ProductID]],Table12[[#All],[ProductID]:[ProductFullName]],3,FALSE)</f>
        <v>Product F</v>
      </c>
      <c r="H8114" s="50">
        <v>7</v>
      </c>
      <c r="I8114" s="52">
        <v>45072.501956018532</v>
      </c>
      <c r="J8114" s="50">
        <v>122</v>
      </c>
      <c r="K8114" s="51">
        <v>45072.95416666667</v>
      </c>
      <c r="L8114" s="53"/>
      <c r="M8114" s="54">
        <v>1</v>
      </c>
    </row>
    <row r="8115" spans="2:13" x14ac:dyDescent="0.3">
      <c r="B8115" s="49">
        <v>26958</v>
      </c>
      <c r="C8115" s="50">
        <v>1195</v>
      </c>
      <c r="D8115" s="50" t="str">
        <f>VLOOKUP(Table8[[#This Row],[CustomerID]],Table15[[#All],[CustomerID]:[Company Name]],2,FALSE)</f>
        <v>Kirlin's Inc.</v>
      </c>
      <c r="E8115" s="51">
        <v>45072</v>
      </c>
      <c r="F8115" s="50">
        <v>5</v>
      </c>
      <c r="G8115" s="50" t="str">
        <f>VLOOKUP(Table8[[#This Row],[ProductID]],Table12[[#All],[ProductID]:[ProductFullName]],3,FALSE)</f>
        <v>Product E</v>
      </c>
      <c r="H8115" s="50">
        <v>6</v>
      </c>
      <c r="I8115" s="52">
        <v>45072.518125000017</v>
      </c>
      <c r="J8115" s="50">
        <v>120</v>
      </c>
      <c r="K8115" s="51">
        <v>45072.95416666667</v>
      </c>
      <c r="L8115" s="53"/>
      <c r="M8115" s="54">
        <v>1</v>
      </c>
    </row>
    <row r="8116" spans="2:13" x14ac:dyDescent="0.3">
      <c r="B8116" s="49">
        <v>26959</v>
      </c>
      <c r="C8116" s="50">
        <v>77</v>
      </c>
      <c r="D8116" s="50" t="str">
        <f>VLOOKUP(Table8[[#This Row],[CustomerID]],Table15[[#All],[CustomerID]:[Company Name]],2,FALSE)</f>
        <v>Carrington &amp; Co.</v>
      </c>
      <c r="E8116" s="51">
        <v>45072</v>
      </c>
      <c r="F8116" s="50">
        <v>3</v>
      </c>
      <c r="G8116" s="50" t="str">
        <f>VLOOKUP(Table8[[#This Row],[ProductID]],Table12[[#All],[ProductID]:[ProductFullName]],3,FALSE)</f>
        <v>Product C</v>
      </c>
      <c r="H8116" s="50">
        <v>4</v>
      </c>
      <c r="I8116" s="52">
        <v>45072.533587962978</v>
      </c>
      <c r="J8116" s="50">
        <v>109</v>
      </c>
      <c r="K8116" s="51">
        <v>45072.95416666667</v>
      </c>
      <c r="L8116" s="53"/>
      <c r="M8116" s="54">
        <v>1</v>
      </c>
    </row>
    <row r="8117" spans="2:13" x14ac:dyDescent="0.3">
      <c r="B8117" s="49">
        <v>26960</v>
      </c>
      <c r="C8117" s="50">
        <v>759</v>
      </c>
      <c r="D8117" s="50" t="str">
        <f>VLOOKUP(Table8[[#This Row],[CustomerID]],Table15[[#All],[CustomerID]:[Company Name]],2,FALSE)</f>
        <v>Lasting Expressions</v>
      </c>
      <c r="E8117" s="51">
        <v>45072</v>
      </c>
      <c r="F8117" s="50">
        <v>2</v>
      </c>
      <c r="G8117" s="50" t="str">
        <f>VLOOKUP(Table8[[#This Row],[ProductID]],Table12[[#All],[ProductID]:[ProductFullName]],3,FALSE)</f>
        <v>Product B</v>
      </c>
      <c r="H8117" s="50">
        <v>5</v>
      </c>
      <c r="I8117" s="52">
        <v>45072.549525462979</v>
      </c>
      <c r="J8117" s="50">
        <v>114</v>
      </c>
      <c r="K8117" s="51">
        <v>45072.95416666667</v>
      </c>
      <c r="L8117" s="53"/>
      <c r="M8117" s="54">
        <v>1</v>
      </c>
    </row>
    <row r="8118" spans="2:13" x14ac:dyDescent="0.3">
      <c r="B8118" s="49">
        <v>26961</v>
      </c>
      <c r="C8118" s="50">
        <v>282</v>
      </c>
      <c r="D8118" s="50" t="str">
        <f>VLOOKUP(Table8[[#This Row],[CustomerID]],Table15[[#All],[CustomerID]:[Company Name]],2,FALSE)</f>
        <v>Zellers Store #328</v>
      </c>
      <c r="E8118" s="51">
        <v>45072</v>
      </c>
      <c r="F8118" s="50">
        <v>5</v>
      </c>
      <c r="G8118" s="50" t="str">
        <f>VLOOKUP(Table8[[#This Row],[ProductID]],Table12[[#All],[ProductID]:[ProductFullName]],3,FALSE)</f>
        <v>Product E</v>
      </c>
      <c r="H8118" s="50">
        <v>5</v>
      </c>
      <c r="I8118" s="52">
        <v>45072.562291666683</v>
      </c>
      <c r="J8118" s="50">
        <v>113</v>
      </c>
      <c r="K8118" s="51">
        <v>45072.95416666667</v>
      </c>
      <c r="L8118" s="53"/>
      <c r="M8118" s="54">
        <v>1</v>
      </c>
    </row>
    <row r="8119" spans="2:13" x14ac:dyDescent="0.3">
      <c r="B8119" s="49">
        <v>26962</v>
      </c>
      <c r="C8119" s="50">
        <v>8</v>
      </c>
      <c r="D8119" s="50" t="str">
        <f>VLOOKUP(Table8[[#This Row],[CustomerID]],Table15[[#All],[CustomerID]:[Company Name]],2,FALSE)</f>
        <v>Greenspar Ltd</v>
      </c>
      <c r="E8119" s="51">
        <v>45072</v>
      </c>
      <c r="F8119" s="50">
        <v>4</v>
      </c>
      <c r="G8119" s="50" t="str">
        <f>VLOOKUP(Table8[[#This Row],[ProductID]],Table12[[#All],[ProductID]:[ProductFullName]],3,FALSE)</f>
        <v>Product D</v>
      </c>
      <c r="H8119" s="50">
        <v>7</v>
      </c>
      <c r="I8119" s="52">
        <v>45072.577870370384</v>
      </c>
      <c r="J8119" s="50">
        <v>113</v>
      </c>
      <c r="K8119" s="51">
        <v>45072.95416666667</v>
      </c>
      <c r="L8119" s="53"/>
      <c r="M8119" s="54">
        <v>1</v>
      </c>
    </row>
    <row r="8120" spans="2:13" x14ac:dyDescent="0.3">
      <c r="B8120" s="49">
        <v>26963</v>
      </c>
      <c r="C8120" s="50">
        <v>990</v>
      </c>
      <c r="D8120" s="50" t="str">
        <f>VLOOKUP(Table8[[#This Row],[CustomerID]],Table15[[#All],[CustomerID]:[Company Name]],2,FALSE)</f>
        <v>Newport News</v>
      </c>
      <c r="E8120" s="51">
        <v>45072</v>
      </c>
      <c r="F8120" s="50">
        <v>4</v>
      </c>
      <c r="G8120" s="50" t="str">
        <f>VLOOKUP(Table8[[#This Row],[ProductID]],Table12[[#All],[ProductID]:[ProductFullName]],3,FALSE)</f>
        <v>Product D</v>
      </c>
      <c r="H8120" s="50">
        <v>5</v>
      </c>
      <c r="I8120" s="52">
        <v>45072.586666666677</v>
      </c>
      <c r="J8120" s="50">
        <v>126</v>
      </c>
      <c r="K8120" s="51">
        <v>45072.95416666667</v>
      </c>
      <c r="L8120" s="53"/>
      <c r="M8120" s="54">
        <v>1</v>
      </c>
    </row>
    <row r="8121" spans="2:13" x14ac:dyDescent="0.3">
      <c r="B8121" s="49">
        <v>26964</v>
      </c>
      <c r="C8121" s="50">
        <v>1070</v>
      </c>
      <c r="D8121" s="50" t="str">
        <f>VLOOKUP(Table8[[#This Row],[CustomerID]],Table15[[#All],[CustomerID]:[Company Name]],2,FALSE)</f>
        <v>Gaylord Entertainment</v>
      </c>
      <c r="E8121" s="51">
        <v>45072</v>
      </c>
      <c r="F8121" s="50">
        <v>5</v>
      </c>
      <c r="G8121" s="50" t="str">
        <f>VLOOKUP(Table8[[#This Row],[ProductID]],Table12[[#All],[ProductID]:[ProductFullName]],3,FALSE)</f>
        <v>Product E</v>
      </c>
      <c r="H8121" s="50">
        <v>2</v>
      </c>
      <c r="I8121" s="52">
        <v>45072.601423611122</v>
      </c>
      <c r="J8121" s="50">
        <v>112</v>
      </c>
      <c r="K8121" s="51">
        <v>45072.95416666667</v>
      </c>
      <c r="L8121" s="53"/>
      <c r="M8121" s="54">
        <v>1</v>
      </c>
    </row>
    <row r="8122" spans="2:13" x14ac:dyDescent="0.3">
      <c r="B8122" s="49">
        <v>26965</v>
      </c>
      <c r="C8122" s="50">
        <v>815</v>
      </c>
      <c r="D8122" s="50" t="str">
        <f>VLOOKUP(Table8[[#This Row],[CustomerID]],Table15[[#All],[CustomerID]:[Company Name]],2,FALSE)</f>
        <v>Geepers</v>
      </c>
      <c r="E8122" s="51">
        <v>45072</v>
      </c>
      <c r="F8122" s="50">
        <v>2</v>
      </c>
      <c r="G8122" s="50" t="str">
        <f>VLOOKUP(Table8[[#This Row],[ProductID]],Table12[[#All],[ProductID]:[ProductFullName]],3,FALSE)</f>
        <v>Product B</v>
      </c>
      <c r="H8122" s="50">
        <v>2</v>
      </c>
      <c r="I8122" s="52">
        <v>45072.611122685194</v>
      </c>
      <c r="J8122" s="50">
        <v>119</v>
      </c>
      <c r="K8122" s="51">
        <v>45072.95416666667</v>
      </c>
      <c r="L8122" s="53"/>
      <c r="M8122" s="54">
        <v>1</v>
      </c>
    </row>
    <row r="8123" spans="2:13" x14ac:dyDescent="0.3">
      <c r="B8123" s="49">
        <v>26966</v>
      </c>
      <c r="C8123" s="50">
        <v>1330</v>
      </c>
      <c r="D8123" s="50" t="str">
        <f>VLOOKUP(Table8[[#This Row],[CustomerID]],Table15[[#All],[CustomerID]:[Company Name]],2,FALSE)</f>
        <v>House In The Country</v>
      </c>
      <c r="E8123" s="51">
        <v>45072</v>
      </c>
      <c r="F8123" s="50">
        <v>1</v>
      </c>
      <c r="G8123" s="50" t="str">
        <f>VLOOKUP(Table8[[#This Row],[ProductID]],Table12[[#All],[ProductID]:[ProductFullName]],3,FALSE)</f>
        <v>Product A</v>
      </c>
      <c r="H8123" s="50">
        <v>5</v>
      </c>
      <c r="I8123" s="52">
        <v>45072.626388888901</v>
      </c>
      <c r="J8123" s="50">
        <v>126</v>
      </c>
      <c r="K8123" s="51">
        <v>45072.95416666667</v>
      </c>
      <c r="L8123" s="53"/>
      <c r="M8123" s="54">
        <v>1</v>
      </c>
    </row>
    <row r="8124" spans="2:13" x14ac:dyDescent="0.3">
      <c r="B8124" s="49">
        <v>26967</v>
      </c>
      <c r="C8124" s="50">
        <v>1028</v>
      </c>
      <c r="D8124" s="50" t="str">
        <f>VLOOKUP(Table8[[#This Row],[CustomerID]],Table15[[#All],[CustomerID]:[Company Name]],2,FALSE)</f>
        <v>VisABility Store</v>
      </c>
      <c r="E8124" s="51">
        <v>45072</v>
      </c>
      <c r="F8124" s="50">
        <v>5</v>
      </c>
      <c r="G8124" s="50" t="str">
        <f>VLOOKUP(Table8[[#This Row],[ProductID]],Table12[[#All],[ProductID]:[ProductFullName]],3,FALSE)</f>
        <v>Product E</v>
      </c>
      <c r="H8124" s="50">
        <v>6</v>
      </c>
      <c r="I8124" s="52">
        <v>45072.640694444453</v>
      </c>
      <c r="J8124" s="50">
        <v>127</v>
      </c>
      <c r="K8124" s="51">
        <v>45072.95416666667</v>
      </c>
      <c r="L8124" s="53"/>
      <c r="M8124" s="54">
        <v>1</v>
      </c>
    </row>
    <row r="8125" spans="2:13" x14ac:dyDescent="0.3">
      <c r="B8125" s="49">
        <v>26968</v>
      </c>
      <c r="C8125" s="50">
        <v>1194</v>
      </c>
      <c r="D8125" s="50" t="str">
        <f>VLOOKUP(Table8[[#This Row],[CustomerID]],Table15[[#All],[CustomerID]:[Company Name]],2,FALSE)</f>
        <v>Creative Concepts</v>
      </c>
      <c r="E8125" s="51">
        <v>45072</v>
      </c>
      <c r="F8125" s="50">
        <v>6</v>
      </c>
      <c r="G8125" s="50" t="str">
        <f>VLOOKUP(Table8[[#This Row],[ProductID]],Table12[[#All],[ProductID]:[ProductFullName]],3,FALSE)</f>
        <v>Product F</v>
      </c>
      <c r="H8125" s="50">
        <v>7</v>
      </c>
      <c r="I8125" s="52">
        <v>45072.654791666675</v>
      </c>
      <c r="J8125" s="50">
        <v>117</v>
      </c>
      <c r="K8125" s="51">
        <v>45072.95416666667</v>
      </c>
      <c r="L8125" s="53"/>
      <c r="M8125" s="54">
        <v>1</v>
      </c>
    </row>
    <row r="8126" spans="2:13" x14ac:dyDescent="0.3">
      <c r="B8126" s="49">
        <v>26969</v>
      </c>
      <c r="C8126" s="50">
        <v>639</v>
      </c>
      <c r="D8126" s="50" t="str">
        <f>VLOOKUP(Table8[[#This Row],[CustomerID]],Table15[[#All],[CustomerID]:[Company Name]],2,FALSE)</f>
        <v>What Women Wear Ltd.</v>
      </c>
      <c r="E8126" s="51">
        <v>45072</v>
      </c>
      <c r="F8126" s="50">
        <v>3</v>
      </c>
      <c r="G8126" s="50" t="str">
        <f>VLOOKUP(Table8[[#This Row],[ProductID]],Table12[[#All],[ProductID]:[ProductFullName]],3,FALSE)</f>
        <v>Product C</v>
      </c>
      <c r="H8126" s="50">
        <v>6</v>
      </c>
      <c r="I8126" s="52">
        <v>45072.664756944454</v>
      </c>
      <c r="J8126" s="50">
        <v>134</v>
      </c>
      <c r="K8126" s="51">
        <v>45072.95416666667</v>
      </c>
      <c r="L8126" s="53"/>
      <c r="M8126" s="54">
        <v>1</v>
      </c>
    </row>
    <row r="8127" spans="2:13" x14ac:dyDescent="0.3">
      <c r="B8127" s="49">
        <v>26970</v>
      </c>
      <c r="C8127" s="50">
        <v>562</v>
      </c>
      <c r="D8127" s="50" t="str">
        <f>VLOOKUP(Table8[[#This Row],[CustomerID]],Table15[[#All],[CustomerID]:[Company Name]],2,FALSE)</f>
        <v>Etc Etc</v>
      </c>
      <c r="E8127" s="51">
        <v>45072</v>
      </c>
      <c r="F8127" s="50">
        <v>1</v>
      </c>
      <c r="G8127" s="50" t="str">
        <f>VLOOKUP(Table8[[#This Row],[ProductID]],Table12[[#All],[ProductID]:[ProductFullName]],3,FALSE)</f>
        <v>Product A</v>
      </c>
      <c r="H8127" s="50">
        <v>5</v>
      </c>
      <c r="I8127" s="52">
        <v>45072.675844907419</v>
      </c>
      <c r="J8127" s="50">
        <v>130</v>
      </c>
      <c r="K8127" s="51">
        <v>45072.95416666667</v>
      </c>
      <c r="L8127" s="53"/>
      <c r="M8127" s="54">
        <v>1</v>
      </c>
    </row>
    <row r="8128" spans="2:13" x14ac:dyDescent="0.3">
      <c r="B8128" s="49">
        <v>26971</v>
      </c>
      <c r="C8128" s="50">
        <v>1318</v>
      </c>
      <c r="D8128" s="50" t="str">
        <f>VLOOKUP(Table8[[#This Row],[CustomerID]],Table15[[#All],[CustomerID]:[Company Name]],2,FALSE)</f>
        <v>Perry's Parcel And Gift</v>
      </c>
      <c r="E8128" s="51">
        <v>45072</v>
      </c>
      <c r="F8128" s="50">
        <v>2</v>
      </c>
      <c r="G8128" s="50" t="str">
        <f>VLOOKUP(Table8[[#This Row],[ProductID]],Table12[[#All],[ProductID]:[ProductFullName]],3,FALSE)</f>
        <v>Product B</v>
      </c>
      <c r="H8128" s="50">
        <v>3</v>
      </c>
      <c r="I8128" s="52">
        <v>45072.691956018527</v>
      </c>
      <c r="J8128" s="50">
        <v>124</v>
      </c>
      <c r="K8128" s="51">
        <v>45072.95416666667</v>
      </c>
      <c r="L8128" s="53"/>
      <c r="M8128" s="54">
        <v>1</v>
      </c>
    </row>
    <row r="8129" spans="2:13" x14ac:dyDescent="0.3">
      <c r="B8129" s="49">
        <v>26972</v>
      </c>
      <c r="C8129" s="50">
        <v>939</v>
      </c>
      <c r="D8129" s="50" t="str">
        <f>VLOOKUP(Table8[[#This Row],[CustomerID]],Table15[[#All],[CustomerID]:[Company Name]],2,FALSE)</f>
        <v>Parkleigh</v>
      </c>
      <c r="E8129" s="51">
        <v>45072</v>
      </c>
      <c r="F8129" s="50">
        <v>5</v>
      </c>
      <c r="G8129" s="50" t="str">
        <f>VLOOKUP(Table8[[#This Row],[ProductID]],Table12[[#All],[ProductID]:[ProductFullName]],3,FALSE)</f>
        <v>Product E</v>
      </c>
      <c r="H8129" s="50">
        <v>2</v>
      </c>
      <c r="I8129" s="52">
        <v>45072.701956018529</v>
      </c>
      <c r="J8129" s="50">
        <v>122</v>
      </c>
      <c r="K8129" s="51">
        <v>45072.95416666667</v>
      </c>
      <c r="L8129" s="53"/>
      <c r="M8129" s="54">
        <v>1</v>
      </c>
    </row>
    <row r="8130" spans="2:13" x14ac:dyDescent="0.3">
      <c r="B8130" s="49">
        <v>26973</v>
      </c>
      <c r="C8130" s="50">
        <v>1059</v>
      </c>
      <c r="D8130" s="50" t="str">
        <f>VLOOKUP(Table8[[#This Row],[CustomerID]],Table15[[#All],[CustomerID]:[Company Name]],2,FALSE)</f>
        <v>Quill &amp; Press Stationers</v>
      </c>
      <c r="E8130" s="51">
        <v>45072</v>
      </c>
      <c r="F8130" s="50">
        <v>2</v>
      </c>
      <c r="G8130" s="50" t="str">
        <f>VLOOKUP(Table8[[#This Row],[ProductID]],Table12[[#All],[ProductID]:[ProductFullName]],3,FALSE)</f>
        <v>Product B</v>
      </c>
      <c r="H8130" s="50">
        <v>6</v>
      </c>
      <c r="I8130" s="52">
        <v>45072.711770833346</v>
      </c>
      <c r="J8130" s="50">
        <v>126</v>
      </c>
      <c r="K8130" s="51">
        <v>45072.95416666667</v>
      </c>
      <c r="L8130" s="53"/>
      <c r="M8130" s="54">
        <v>1</v>
      </c>
    </row>
    <row r="8131" spans="2:13" x14ac:dyDescent="0.3">
      <c r="B8131" s="49">
        <v>26974</v>
      </c>
      <c r="C8131" s="50">
        <v>507</v>
      </c>
      <c r="D8131" s="50" t="str">
        <f>VLOOKUP(Table8[[#This Row],[CustomerID]],Table15[[#All],[CustomerID]:[Company Name]],2,FALSE)</f>
        <v>Vfine Jewellery</v>
      </c>
      <c r="E8131" s="51">
        <v>45072</v>
      </c>
      <c r="F8131" s="50">
        <v>4</v>
      </c>
      <c r="G8131" s="50" t="str">
        <f>VLOOKUP(Table8[[#This Row],[ProductID]],Table12[[#All],[ProductID]:[ProductFullName]],3,FALSE)</f>
        <v>Product D</v>
      </c>
      <c r="H8131" s="50">
        <v>6</v>
      </c>
      <c r="I8131" s="52">
        <v>45072.722638888903</v>
      </c>
      <c r="J8131" s="50">
        <v>134</v>
      </c>
      <c r="K8131" s="51">
        <v>45072.95416666667</v>
      </c>
      <c r="L8131" s="53"/>
      <c r="M8131" s="54">
        <v>1</v>
      </c>
    </row>
    <row r="8132" spans="2:13" x14ac:dyDescent="0.3">
      <c r="B8132" s="49">
        <v>26975</v>
      </c>
      <c r="C8132" s="50">
        <v>522</v>
      </c>
      <c r="D8132" s="50" t="str">
        <f>VLOOKUP(Table8[[#This Row],[CustomerID]],Table15[[#All],[CustomerID]:[Company Name]],2,FALSE)</f>
        <v>BUCK $ STORE</v>
      </c>
      <c r="E8132" s="51">
        <v>45072</v>
      </c>
      <c r="F8132" s="50">
        <v>2</v>
      </c>
      <c r="G8132" s="50" t="str">
        <f>VLOOKUP(Table8[[#This Row],[ProductID]],Table12[[#All],[ProductID]:[ProductFullName]],3,FALSE)</f>
        <v>Product B</v>
      </c>
      <c r="H8132" s="50">
        <v>4</v>
      </c>
      <c r="I8132" s="52">
        <v>45072.731898148166</v>
      </c>
      <c r="J8132" s="50">
        <v>106</v>
      </c>
      <c r="K8132" s="51">
        <v>45072.95416666667</v>
      </c>
      <c r="L8132" s="53"/>
      <c r="M8132" s="54">
        <v>1</v>
      </c>
    </row>
    <row r="8133" spans="2:13" x14ac:dyDescent="0.3">
      <c r="B8133" s="49">
        <v>26976</v>
      </c>
      <c r="C8133" s="50">
        <v>464</v>
      </c>
      <c r="D8133" s="50" t="str">
        <f>VLOOKUP(Table8[[#This Row],[CustomerID]],Table15[[#All],[CustomerID]:[Company Name]],2,FALSE)</f>
        <v>Georges Market</v>
      </c>
      <c r="E8133" s="51">
        <v>45072</v>
      </c>
      <c r="F8133" s="50">
        <v>2</v>
      </c>
      <c r="G8133" s="50" t="str">
        <f>VLOOKUP(Table8[[#This Row],[ProductID]],Table12[[#All],[ProductID]:[ProductFullName]],3,FALSE)</f>
        <v>Product B</v>
      </c>
      <c r="H8133" s="50">
        <v>4</v>
      </c>
      <c r="I8133" s="52">
        <v>45072.741689814829</v>
      </c>
      <c r="J8133" s="50">
        <v>123</v>
      </c>
      <c r="K8133" s="51">
        <v>45072.95416666667</v>
      </c>
      <c r="L8133" s="53"/>
      <c r="M8133" s="54">
        <v>1</v>
      </c>
    </row>
    <row r="8134" spans="2:13" x14ac:dyDescent="0.3">
      <c r="B8134" s="49">
        <v>26977</v>
      </c>
      <c r="C8134" s="50">
        <v>720</v>
      </c>
      <c r="D8134" s="50" t="str">
        <f>VLOOKUP(Table8[[#This Row],[CustomerID]],Table15[[#All],[CustomerID]:[Company Name]],2,FALSE)</f>
        <v>Mount St. Mary Hospital</v>
      </c>
      <c r="E8134" s="51">
        <v>45075</v>
      </c>
      <c r="F8134" s="50">
        <v>2</v>
      </c>
      <c r="G8134" s="50" t="str">
        <f>VLOOKUP(Table8[[#This Row],[ProductID]],Table12[[#All],[ProductID]:[ProductFullName]],3,FALSE)</f>
        <v>Product B</v>
      </c>
      <c r="H8134" s="50">
        <v>4</v>
      </c>
      <c r="I8134" s="52">
        <v>45075.333333333336</v>
      </c>
      <c r="J8134" s="50">
        <v>123</v>
      </c>
      <c r="K8134" s="51">
        <v>45075.956944444442</v>
      </c>
      <c r="L8134" s="53"/>
      <c r="M8134" s="54">
        <v>1</v>
      </c>
    </row>
    <row r="8135" spans="2:13" x14ac:dyDescent="0.3">
      <c r="B8135" s="49">
        <v>26978</v>
      </c>
      <c r="C8135" s="50">
        <v>228</v>
      </c>
      <c r="D8135" s="50" t="str">
        <f>VLOOKUP(Table8[[#This Row],[CustomerID]],Table15[[#All],[CustomerID]:[Company Name]],2,FALSE)</f>
        <v>VARLEYS LADIES SHOP</v>
      </c>
      <c r="E8135" s="51">
        <v>45075</v>
      </c>
      <c r="F8135" s="50">
        <v>6</v>
      </c>
      <c r="G8135" s="50" t="str">
        <f>VLOOKUP(Table8[[#This Row],[ProductID]],Table12[[#All],[ProductID]:[ProductFullName]],3,FALSE)</f>
        <v>Product F</v>
      </c>
      <c r="H8135" s="50">
        <v>3</v>
      </c>
      <c r="I8135" s="52">
        <v>45075.344363425931</v>
      </c>
      <c r="J8135" s="50">
        <v>110</v>
      </c>
      <c r="K8135" s="51">
        <v>45075.956944444442</v>
      </c>
      <c r="L8135" s="53"/>
      <c r="M8135" s="54">
        <v>1</v>
      </c>
    </row>
    <row r="8136" spans="2:13" x14ac:dyDescent="0.3">
      <c r="B8136" s="49">
        <v>26979</v>
      </c>
      <c r="C8136" s="50">
        <v>1083</v>
      </c>
      <c r="D8136" s="50" t="str">
        <f>VLOOKUP(Table8[[#This Row],[CustomerID]],Table15[[#All],[CustomerID]:[Company Name]],2,FALSE)</f>
        <v>Dormbuys.com</v>
      </c>
      <c r="E8136" s="51">
        <v>45075</v>
      </c>
      <c r="F8136" s="50">
        <v>2</v>
      </c>
      <c r="G8136" s="50" t="str">
        <f>VLOOKUP(Table8[[#This Row],[ProductID]],Table12[[#All],[ProductID]:[ProductFullName]],3,FALSE)</f>
        <v>Product B</v>
      </c>
      <c r="H8136" s="50">
        <v>6</v>
      </c>
      <c r="I8136" s="52">
        <v>45075.355891203712</v>
      </c>
      <c r="J8136" s="50">
        <v>110</v>
      </c>
      <c r="K8136" s="51">
        <v>45075.956944444442</v>
      </c>
      <c r="L8136" s="53"/>
      <c r="M8136" s="54">
        <v>1</v>
      </c>
    </row>
    <row r="8137" spans="2:13" x14ac:dyDescent="0.3">
      <c r="B8137" s="49">
        <v>26980</v>
      </c>
      <c r="C8137" s="50">
        <v>1240</v>
      </c>
      <c r="D8137" s="50" t="str">
        <f>VLOOKUP(Table8[[#This Row],[CustomerID]],Table15[[#All],[CustomerID]:[Company Name]],2,FALSE)</f>
        <v>Tags Prints</v>
      </c>
      <c r="E8137" s="51">
        <v>45075</v>
      </c>
      <c r="F8137" s="50">
        <v>6</v>
      </c>
      <c r="G8137" s="50" t="str">
        <f>VLOOKUP(Table8[[#This Row],[ProductID]],Table12[[#All],[ProductID]:[ProductFullName]],3,FALSE)</f>
        <v>Product F</v>
      </c>
      <c r="H8137" s="50">
        <v>3</v>
      </c>
      <c r="I8137" s="52">
        <v>45075.370011574079</v>
      </c>
      <c r="J8137" s="50">
        <v>120</v>
      </c>
      <c r="K8137" s="51">
        <v>45075.956944444442</v>
      </c>
      <c r="L8137" s="53"/>
      <c r="M8137" s="54">
        <v>1</v>
      </c>
    </row>
    <row r="8138" spans="2:13" x14ac:dyDescent="0.3">
      <c r="B8138" s="49">
        <v>26981</v>
      </c>
      <c r="C8138" s="50">
        <v>182</v>
      </c>
      <c r="D8138" s="50" t="str">
        <f>VLOOKUP(Table8[[#This Row],[CustomerID]],Table15[[#All],[CustomerID]:[Company Name]],2,FALSE)</f>
        <v>Hopkins IDA</v>
      </c>
      <c r="E8138" s="51">
        <v>45075</v>
      </c>
      <c r="F8138" s="50">
        <v>6</v>
      </c>
      <c r="G8138" s="50" t="str">
        <f>VLOOKUP(Table8[[#This Row],[ProductID]],Table12[[#All],[ProductID]:[ProductFullName]],3,FALSE)</f>
        <v>Product F</v>
      </c>
      <c r="H8138" s="50">
        <v>3</v>
      </c>
      <c r="I8138" s="52">
        <v>45075.381261574083</v>
      </c>
      <c r="J8138" s="50">
        <v>128</v>
      </c>
      <c r="K8138" s="51">
        <v>45075.956944444442</v>
      </c>
      <c r="L8138" s="53"/>
      <c r="M8138" s="54">
        <v>1</v>
      </c>
    </row>
    <row r="8139" spans="2:13" x14ac:dyDescent="0.3">
      <c r="B8139" s="49">
        <v>26982</v>
      </c>
      <c r="C8139" s="50">
        <v>1220</v>
      </c>
      <c r="D8139" s="50" t="str">
        <f>VLOOKUP(Table8[[#This Row],[CustomerID]],Table15[[#All],[CustomerID]:[Company Name]],2,FALSE)</f>
        <v>Dillard's Inc. Valdosta, GA</v>
      </c>
      <c r="E8139" s="51">
        <v>45075</v>
      </c>
      <c r="F8139" s="50">
        <v>2</v>
      </c>
      <c r="G8139" s="50" t="str">
        <f>VLOOKUP(Table8[[#This Row],[ProductID]],Table12[[#All],[ProductID]:[ProductFullName]],3,FALSE)</f>
        <v>Product B</v>
      </c>
      <c r="H8139" s="50">
        <v>5</v>
      </c>
      <c r="I8139" s="52">
        <v>45075.391145833339</v>
      </c>
      <c r="J8139" s="50">
        <v>108</v>
      </c>
      <c r="K8139" s="51">
        <v>45075.956944444442</v>
      </c>
      <c r="L8139" s="53"/>
      <c r="M8139" s="54">
        <v>1</v>
      </c>
    </row>
    <row r="8140" spans="2:13" x14ac:dyDescent="0.3">
      <c r="B8140" s="49">
        <v>26983</v>
      </c>
      <c r="C8140" s="50">
        <v>89</v>
      </c>
      <c r="D8140" s="50" t="str">
        <f>VLOOKUP(Table8[[#This Row],[CustomerID]],Table15[[#All],[CustomerID]:[Company Name]],2,FALSE)</f>
        <v>Distribution Canado-Sussie</v>
      </c>
      <c r="E8140" s="51">
        <v>45075</v>
      </c>
      <c r="F8140" s="50">
        <v>2</v>
      </c>
      <c r="G8140" s="50" t="str">
        <f>VLOOKUP(Table8[[#This Row],[ProductID]],Table12[[#All],[ProductID]:[ProductFullName]],3,FALSE)</f>
        <v>Product B</v>
      </c>
      <c r="H8140" s="50">
        <v>3</v>
      </c>
      <c r="I8140" s="52">
        <v>45075.402627314819</v>
      </c>
      <c r="J8140" s="50">
        <v>107</v>
      </c>
      <c r="K8140" s="51">
        <v>45075.956944444442</v>
      </c>
      <c r="L8140" s="53"/>
      <c r="M8140" s="54">
        <v>1</v>
      </c>
    </row>
    <row r="8141" spans="2:13" x14ac:dyDescent="0.3">
      <c r="B8141" s="49">
        <v>26984</v>
      </c>
      <c r="C8141" s="50">
        <v>622</v>
      </c>
      <c r="D8141" s="50" t="str">
        <f>VLOOKUP(Table8[[#This Row],[CustomerID]],Table15[[#All],[CustomerID]:[Company Name]],2,FALSE)</f>
        <v>Q -Hair Design</v>
      </c>
      <c r="E8141" s="51">
        <v>45075</v>
      </c>
      <c r="F8141" s="50">
        <v>4</v>
      </c>
      <c r="G8141" s="50" t="str">
        <f>VLOOKUP(Table8[[#This Row],[ProductID]],Table12[[#All],[ProductID]:[ProductFullName]],3,FALSE)</f>
        <v>Product D</v>
      </c>
      <c r="H8141" s="50">
        <v>6</v>
      </c>
      <c r="I8141" s="52">
        <v>45075.416770833341</v>
      </c>
      <c r="J8141" s="50">
        <v>128</v>
      </c>
      <c r="K8141" s="51">
        <v>45075.956944444442</v>
      </c>
      <c r="L8141" s="53"/>
      <c r="M8141" s="54">
        <v>1</v>
      </c>
    </row>
    <row r="8142" spans="2:13" x14ac:dyDescent="0.3">
      <c r="B8142" s="49">
        <v>26985</v>
      </c>
      <c r="C8142" s="50">
        <v>1228</v>
      </c>
      <c r="D8142" s="50" t="str">
        <f>VLOOKUP(Table8[[#This Row],[CustomerID]],Table15[[#All],[CustomerID]:[Company Name]],2,FALSE)</f>
        <v>Kidstuff, Etc!</v>
      </c>
      <c r="E8142" s="51">
        <v>45075</v>
      </c>
      <c r="F8142" s="50">
        <v>6</v>
      </c>
      <c r="G8142" s="50" t="str">
        <f>VLOOKUP(Table8[[#This Row],[ProductID]],Table12[[#All],[ProductID]:[ProductFullName]],3,FALSE)</f>
        <v>Product F</v>
      </c>
      <c r="H8142" s="50">
        <v>4</v>
      </c>
      <c r="I8142" s="52">
        <v>45075.427592592598</v>
      </c>
      <c r="J8142" s="50">
        <v>118</v>
      </c>
      <c r="K8142" s="51">
        <v>45075.956944444442</v>
      </c>
      <c r="L8142" s="53"/>
      <c r="M8142" s="54">
        <v>1</v>
      </c>
    </row>
    <row r="8143" spans="2:13" x14ac:dyDescent="0.3">
      <c r="B8143" s="49">
        <v>26986</v>
      </c>
      <c r="C8143" s="50">
        <v>13</v>
      </c>
      <c r="D8143" s="50" t="str">
        <f>VLOOKUP(Table8[[#This Row],[CustomerID]],Table15[[#All],[CustomerID]:[Company Name]],2,FALSE)</f>
        <v>Great Canadian Dollar Store #611</v>
      </c>
      <c r="E8143" s="51">
        <v>45075</v>
      </c>
      <c r="F8143" s="50">
        <v>1</v>
      </c>
      <c r="G8143" s="50" t="str">
        <f>VLOOKUP(Table8[[#This Row],[ProductID]],Table12[[#All],[ProductID]:[ProductFullName]],3,FALSE)</f>
        <v>Product A</v>
      </c>
      <c r="H8143" s="50">
        <v>7</v>
      </c>
      <c r="I8143" s="52">
        <v>45075.439664351856</v>
      </c>
      <c r="J8143" s="50">
        <v>108</v>
      </c>
      <c r="K8143" s="51">
        <v>45075.956944444442</v>
      </c>
      <c r="L8143" s="53"/>
      <c r="M8143" s="54">
        <v>1</v>
      </c>
    </row>
    <row r="8144" spans="2:13" x14ac:dyDescent="0.3">
      <c r="B8144" s="49">
        <v>26987</v>
      </c>
      <c r="C8144" s="50">
        <v>265</v>
      </c>
      <c r="D8144" s="50" t="str">
        <f>VLOOKUP(Table8[[#This Row],[CustomerID]],Table15[[#All],[CustomerID]:[Company Name]],2,FALSE)</f>
        <v>Royal Touch</v>
      </c>
      <c r="E8144" s="51">
        <v>45075</v>
      </c>
      <c r="F8144" s="50">
        <v>3</v>
      </c>
      <c r="G8144" s="50" t="str">
        <f>VLOOKUP(Table8[[#This Row],[ProductID]],Table12[[#All],[ProductID]:[ProductFullName]],3,FALSE)</f>
        <v>Product C</v>
      </c>
      <c r="H8144" s="50">
        <v>4</v>
      </c>
      <c r="I8144" s="52">
        <v>45075.453935185193</v>
      </c>
      <c r="J8144" s="50">
        <v>118</v>
      </c>
      <c r="K8144" s="51">
        <v>45075.956944444442</v>
      </c>
      <c r="L8144" s="53"/>
      <c r="M8144" s="54">
        <v>1</v>
      </c>
    </row>
    <row r="8145" spans="2:13" x14ac:dyDescent="0.3">
      <c r="B8145" s="49">
        <v>26988</v>
      </c>
      <c r="C8145" s="50">
        <v>779</v>
      </c>
      <c r="D8145" s="50" t="str">
        <f>VLOOKUP(Table8[[#This Row],[CustomerID]],Table15[[#All],[CustomerID]:[Company Name]],2,FALSE)</f>
        <v>Littleton Regional Hospital</v>
      </c>
      <c r="E8145" s="51">
        <v>45075</v>
      </c>
      <c r="F8145" s="50">
        <v>3</v>
      </c>
      <c r="G8145" s="50" t="str">
        <f>VLOOKUP(Table8[[#This Row],[ProductID]],Table12[[#All],[ProductID]:[ProductFullName]],3,FALSE)</f>
        <v>Product C</v>
      </c>
      <c r="H8145" s="50">
        <v>4</v>
      </c>
      <c r="I8145" s="52">
        <v>45075.47015046297</v>
      </c>
      <c r="J8145" s="50">
        <v>108</v>
      </c>
      <c r="K8145" s="51">
        <v>45075.956944444442</v>
      </c>
      <c r="L8145" s="53"/>
      <c r="M8145" s="54">
        <v>1</v>
      </c>
    </row>
    <row r="8146" spans="2:13" x14ac:dyDescent="0.3">
      <c r="B8146" s="49">
        <v>26989</v>
      </c>
      <c r="C8146" s="50">
        <v>655</v>
      </c>
      <c r="D8146" s="50" t="str">
        <f>VLOOKUP(Table8[[#This Row],[CustomerID]],Table15[[#All],[CustomerID]:[Company Name]],2,FALSE)</f>
        <v>Deja Vu Gifts &amp; Decor</v>
      </c>
      <c r="E8146" s="51">
        <v>45075</v>
      </c>
      <c r="F8146" s="50">
        <v>1</v>
      </c>
      <c r="G8146" s="50" t="str">
        <f>VLOOKUP(Table8[[#This Row],[ProductID]],Table12[[#All],[ProductID]:[ProductFullName]],3,FALSE)</f>
        <v>Product A</v>
      </c>
      <c r="H8146" s="50">
        <v>4</v>
      </c>
      <c r="I8146" s="52">
        <v>45075.485902777786</v>
      </c>
      <c r="J8146" s="50">
        <v>110</v>
      </c>
      <c r="K8146" s="51">
        <v>45075.956944444442</v>
      </c>
      <c r="L8146" s="53"/>
      <c r="M8146" s="54">
        <v>1</v>
      </c>
    </row>
    <row r="8147" spans="2:13" x14ac:dyDescent="0.3">
      <c r="B8147" s="49">
        <v>26990</v>
      </c>
      <c r="C8147" s="50">
        <v>182</v>
      </c>
      <c r="D8147" s="50" t="str">
        <f>VLOOKUP(Table8[[#This Row],[CustomerID]],Table15[[#All],[CustomerID]:[Company Name]],2,FALSE)</f>
        <v>Hopkins IDA</v>
      </c>
      <c r="E8147" s="51">
        <v>45075</v>
      </c>
      <c r="F8147" s="50">
        <v>6</v>
      </c>
      <c r="G8147" s="50" t="str">
        <f>VLOOKUP(Table8[[#This Row],[ProductID]],Table12[[#All],[ProductID]:[ProductFullName]],3,FALSE)</f>
        <v>Product F</v>
      </c>
      <c r="H8147" s="50">
        <v>2</v>
      </c>
      <c r="I8147" s="52">
        <v>45075.496284722227</v>
      </c>
      <c r="J8147" s="50">
        <v>127</v>
      </c>
      <c r="K8147" s="51">
        <v>45075.956944444442</v>
      </c>
      <c r="L8147" s="53"/>
      <c r="M8147" s="54">
        <v>1</v>
      </c>
    </row>
    <row r="8148" spans="2:13" x14ac:dyDescent="0.3">
      <c r="B8148" s="49">
        <v>26991</v>
      </c>
      <c r="C8148" s="50">
        <v>691</v>
      </c>
      <c r="D8148" s="50" t="str">
        <f>VLOOKUP(Table8[[#This Row],[CustomerID]],Table15[[#All],[CustomerID]:[Company Name]],2,FALSE)</f>
        <v>Dollar Dollar</v>
      </c>
      <c r="E8148" s="51">
        <v>45075</v>
      </c>
      <c r="F8148" s="50">
        <v>1</v>
      </c>
      <c r="G8148" s="50" t="str">
        <f>VLOOKUP(Table8[[#This Row],[ProductID]],Table12[[#All],[ProductID]:[ProductFullName]],3,FALSE)</f>
        <v>Product A</v>
      </c>
      <c r="H8148" s="50">
        <v>4</v>
      </c>
      <c r="I8148" s="52">
        <v>45075.508379629631</v>
      </c>
      <c r="J8148" s="50">
        <v>133</v>
      </c>
      <c r="K8148" s="51">
        <v>45075.956944444442</v>
      </c>
      <c r="L8148" s="53"/>
      <c r="M8148" s="54">
        <v>1</v>
      </c>
    </row>
    <row r="8149" spans="2:13" x14ac:dyDescent="0.3">
      <c r="B8149" s="49">
        <v>26992</v>
      </c>
      <c r="C8149" s="50">
        <v>528</v>
      </c>
      <c r="D8149" s="50" t="str">
        <f>VLOOKUP(Table8[[#This Row],[CustomerID]],Table15[[#All],[CustomerID]:[Company Name]],2,FALSE)</f>
        <v>Shering Gold Ltd.</v>
      </c>
      <c r="E8149" s="51">
        <v>45075</v>
      </c>
      <c r="F8149" s="50">
        <v>1</v>
      </c>
      <c r="G8149" s="50" t="str">
        <f>VLOOKUP(Table8[[#This Row],[ProductID]],Table12[[#All],[ProductID]:[ProductFullName]],3,FALSE)</f>
        <v>Product A</v>
      </c>
      <c r="H8149" s="50">
        <v>5</v>
      </c>
      <c r="I8149" s="52">
        <v>45075.519236111111</v>
      </c>
      <c r="J8149" s="50">
        <v>111</v>
      </c>
      <c r="K8149" s="51">
        <v>45075.956944444442</v>
      </c>
      <c r="L8149" s="53"/>
      <c r="M8149" s="54">
        <v>1</v>
      </c>
    </row>
    <row r="8150" spans="2:13" x14ac:dyDescent="0.3">
      <c r="B8150" s="49">
        <v>26993</v>
      </c>
      <c r="C8150" s="50">
        <v>1236</v>
      </c>
      <c r="D8150" s="50" t="str">
        <f>VLOOKUP(Table8[[#This Row],[CustomerID]],Table15[[#All],[CustomerID]:[Company Name]],2,FALSE)</f>
        <v>T.A.G Sales Ltd</v>
      </c>
      <c r="E8150" s="51">
        <v>45075</v>
      </c>
      <c r="F8150" s="50">
        <v>5</v>
      </c>
      <c r="G8150" s="50" t="str">
        <f>VLOOKUP(Table8[[#This Row],[ProductID]],Table12[[#All],[ProductID]:[ProductFullName]],3,FALSE)</f>
        <v>Product E</v>
      </c>
      <c r="H8150" s="50">
        <v>7</v>
      </c>
      <c r="I8150" s="52">
        <v>45075.53</v>
      </c>
      <c r="J8150" s="50">
        <v>125</v>
      </c>
      <c r="K8150" s="51">
        <v>45075.956944444442</v>
      </c>
      <c r="L8150" s="53"/>
      <c r="M8150" s="54">
        <v>1</v>
      </c>
    </row>
    <row r="8151" spans="2:13" x14ac:dyDescent="0.3">
      <c r="B8151" s="49">
        <v>26994</v>
      </c>
      <c r="C8151" s="50">
        <v>8</v>
      </c>
      <c r="D8151" s="50" t="str">
        <f>VLOOKUP(Table8[[#This Row],[CustomerID]],Table15[[#All],[CustomerID]:[Company Name]],2,FALSE)</f>
        <v>Greenspar Ltd</v>
      </c>
      <c r="E8151" s="51">
        <v>45075</v>
      </c>
      <c r="F8151" s="50">
        <v>2</v>
      </c>
      <c r="G8151" s="50" t="str">
        <f>VLOOKUP(Table8[[#This Row],[ProductID]],Table12[[#All],[ProductID]:[ProductFullName]],3,FALSE)</f>
        <v>Product B</v>
      </c>
      <c r="H8151" s="50">
        <v>3</v>
      </c>
      <c r="I8151" s="52">
        <v>45075.544374999998</v>
      </c>
      <c r="J8151" s="50">
        <v>128</v>
      </c>
      <c r="K8151" s="51">
        <v>45075.956944444442</v>
      </c>
      <c r="L8151" s="53"/>
      <c r="M8151" s="54">
        <v>1</v>
      </c>
    </row>
    <row r="8152" spans="2:13" x14ac:dyDescent="0.3">
      <c r="B8152" s="49">
        <v>26995</v>
      </c>
      <c r="C8152" s="50">
        <v>803</v>
      </c>
      <c r="D8152" s="50" t="str">
        <f>VLOOKUP(Table8[[#This Row],[CustomerID]],Table15[[#All],[CustomerID]:[Company Name]],2,FALSE)</f>
        <v>Cousin't Gift Shop</v>
      </c>
      <c r="E8152" s="51">
        <v>45075</v>
      </c>
      <c r="F8152" s="50">
        <v>1</v>
      </c>
      <c r="G8152" s="50" t="str">
        <f>VLOOKUP(Table8[[#This Row],[ProductID]],Table12[[#All],[ProductID]:[ProductFullName]],3,FALSE)</f>
        <v>Product A</v>
      </c>
      <c r="H8152" s="50">
        <v>4</v>
      </c>
      <c r="I8152" s="52">
        <v>45075.558831018519</v>
      </c>
      <c r="J8152" s="50">
        <v>117</v>
      </c>
      <c r="K8152" s="51">
        <v>45075.956944444442</v>
      </c>
      <c r="L8152" s="53"/>
      <c r="M8152" s="54">
        <v>1</v>
      </c>
    </row>
    <row r="8153" spans="2:13" x14ac:dyDescent="0.3">
      <c r="B8153" s="49">
        <v>26996</v>
      </c>
      <c r="C8153" s="50">
        <v>448</v>
      </c>
      <c r="D8153" s="50" t="str">
        <f>VLOOKUP(Table8[[#This Row],[CustomerID]],Table15[[#All],[CustomerID]:[Company Name]],2,FALSE)</f>
        <v>Quintessance Classics</v>
      </c>
      <c r="E8153" s="51">
        <v>45075</v>
      </c>
      <c r="F8153" s="50">
        <v>1</v>
      </c>
      <c r="G8153" s="50" t="str">
        <f>VLOOKUP(Table8[[#This Row],[ProductID]],Table12[[#All],[ProductID]:[ProductFullName]],3,FALSE)</f>
        <v>Product A</v>
      </c>
      <c r="H8153" s="50">
        <v>7</v>
      </c>
      <c r="I8153" s="52">
        <v>45075.57440972222</v>
      </c>
      <c r="J8153" s="50">
        <v>105</v>
      </c>
      <c r="K8153" s="51">
        <v>45075.956944444442</v>
      </c>
      <c r="L8153" s="53"/>
      <c r="M8153" s="54">
        <v>1</v>
      </c>
    </row>
    <row r="8154" spans="2:13" x14ac:dyDescent="0.3">
      <c r="B8154" s="49">
        <v>26997</v>
      </c>
      <c r="C8154" s="50">
        <v>473</v>
      </c>
      <c r="D8154" s="50" t="str">
        <f>VLOOKUP(Table8[[#This Row],[CustomerID]],Table15[[#All],[CustomerID]:[Company Name]],2,FALSE)</f>
        <v>IDA - Gravenhurst, ON</v>
      </c>
      <c r="E8154" s="51">
        <v>45075</v>
      </c>
      <c r="F8154" s="50">
        <v>1</v>
      </c>
      <c r="G8154" s="50" t="str">
        <f>VLOOKUP(Table8[[#This Row],[ProductID]],Table12[[#All],[ProductID]:[ProductFullName]],3,FALSE)</f>
        <v>Product A</v>
      </c>
      <c r="H8154" s="50">
        <v>7</v>
      </c>
      <c r="I8154" s="52">
        <v>45075.588715277772</v>
      </c>
      <c r="J8154" s="50">
        <v>132</v>
      </c>
      <c r="K8154" s="51">
        <v>45075.956944444442</v>
      </c>
      <c r="L8154" s="53"/>
      <c r="M8154" s="54">
        <v>1</v>
      </c>
    </row>
    <row r="8155" spans="2:13" x14ac:dyDescent="0.3">
      <c r="B8155" s="49">
        <v>26998</v>
      </c>
      <c r="C8155" s="50">
        <v>957</v>
      </c>
      <c r="D8155" s="50" t="str">
        <f>VLOOKUP(Table8[[#This Row],[CustomerID]],Table15[[#All],[CustomerID]:[Company Name]],2,FALSE)</f>
        <v>Eden's Collection</v>
      </c>
      <c r="E8155" s="51">
        <v>45075</v>
      </c>
      <c r="F8155" s="50">
        <v>1</v>
      </c>
      <c r="G8155" s="50" t="str">
        <f>VLOOKUP(Table8[[#This Row],[ProductID]],Table12[[#All],[ProductID]:[ProductFullName]],3,FALSE)</f>
        <v>Product A</v>
      </c>
      <c r="H8155" s="50">
        <v>6</v>
      </c>
      <c r="I8155" s="52">
        <v>45075.604074074072</v>
      </c>
      <c r="J8155" s="50">
        <v>114</v>
      </c>
      <c r="K8155" s="51">
        <v>45075.956944444442</v>
      </c>
      <c r="L8155" s="53"/>
      <c r="M8155" s="54">
        <v>1</v>
      </c>
    </row>
    <row r="8156" spans="2:13" x14ac:dyDescent="0.3">
      <c r="B8156" s="49">
        <v>26999</v>
      </c>
      <c r="C8156" s="50">
        <v>385</v>
      </c>
      <c r="D8156" s="50" t="str">
        <f>VLOOKUP(Table8[[#This Row],[CustomerID]],Table15[[#All],[CustomerID]:[Company Name]],2,FALSE)</f>
        <v>Highland Pharmacy</v>
      </c>
      <c r="E8156" s="51">
        <v>45075</v>
      </c>
      <c r="F8156" s="50">
        <v>1</v>
      </c>
      <c r="G8156" s="50" t="str">
        <f>VLOOKUP(Table8[[#This Row],[ProductID]],Table12[[#All],[ProductID]:[ProductFullName]],3,FALSE)</f>
        <v>Product A</v>
      </c>
      <c r="H8156" s="50">
        <v>3</v>
      </c>
      <c r="I8156" s="52">
        <v>45075.617696759255</v>
      </c>
      <c r="J8156" s="50">
        <v>105</v>
      </c>
      <c r="K8156" s="51">
        <v>45075.956944444442</v>
      </c>
      <c r="L8156" s="53"/>
      <c r="M8156" s="54">
        <v>1</v>
      </c>
    </row>
    <row r="8157" spans="2:13" x14ac:dyDescent="0.3">
      <c r="B8157" s="49">
        <v>27000</v>
      </c>
      <c r="C8157" s="50">
        <v>58</v>
      </c>
      <c r="D8157" s="50" t="str">
        <f>VLOOKUP(Table8[[#This Row],[CustomerID]],Table15[[#All],[CustomerID]:[Company Name]],2,FALSE)</f>
        <v>Kelly's Luggage</v>
      </c>
      <c r="E8157" s="51">
        <v>45075</v>
      </c>
      <c r="F8157" s="50">
        <v>4</v>
      </c>
      <c r="G8157" s="50" t="str">
        <f>VLOOKUP(Table8[[#This Row],[ProductID]],Table12[[#All],[ProductID]:[ProductFullName]],3,FALSE)</f>
        <v>Product D</v>
      </c>
      <c r="H8157" s="50">
        <v>3</v>
      </c>
      <c r="I8157" s="52">
        <v>45075.626400462956</v>
      </c>
      <c r="J8157" s="50">
        <v>123</v>
      </c>
      <c r="K8157" s="51">
        <v>45075.956944444442</v>
      </c>
      <c r="L8157" s="53"/>
      <c r="M8157" s="54">
        <v>1</v>
      </c>
    </row>
    <row r="8158" spans="2:13" x14ac:dyDescent="0.3">
      <c r="B8158" s="49">
        <v>27001</v>
      </c>
      <c r="C8158" s="50">
        <v>435</v>
      </c>
      <c r="D8158" s="50" t="str">
        <f>VLOOKUP(Table8[[#This Row],[CustomerID]],Table15[[#All],[CustomerID]:[Company Name]],2,FALSE)</f>
        <v>Frilly Lizard</v>
      </c>
      <c r="E8158" s="51">
        <v>45075</v>
      </c>
      <c r="F8158" s="50">
        <v>5</v>
      </c>
      <c r="G8158" s="50" t="str">
        <f>VLOOKUP(Table8[[#This Row],[ProductID]],Table12[[#All],[ProductID]:[ProductFullName]],3,FALSE)</f>
        <v>Product E</v>
      </c>
      <c r="H8158" s="50">
        <v>5</v>
      </c>
      <c r="I8158" s="52">
        <v>45075.63612268518</v>
      </c>
      <c r="J8158" s="50">
        <v>109</v>
      </c>
      <c r="K8158" s="51">
        <v>45075.956944444442</v>
      </c>
      <c r="L8158" s="53"/>
      <c r="M8158" s="54">
        <v>1</v>
      </c>
    </row>
    <row r="8159" spans="2:13" x14ac:dyDescent="0.3">
      <c r="B8159" s="49">
        <v>27002</v>
      </c>
      <c r="C8159" s="50">
        <v>609</v>
      </c>
      <c r="D8159" s="50" t="str">
        <f>VLOOKUP(Table8[[#This Row],[CustomerID]],Table15[[#All],[CustomerID]:[Company Name]],2,FALSE)</f>
        <v>Talisman Jewellery Ltd.</v>
      </c>
      <c r="E8159" s="51">
        <v>45075</v>
      </c>
      <c r="F8159" s="50">
        <v>2</v>
      </c>
      <c r="G8159" s="50" t="str">
        <f>VLOOKUP(Table8[[#This Row],[ProductID]],Table12[[#All],[ProductID]:[ProductFullName]],3,FALSE)</f>
        <v>Product B</v>
      </c>
      <c r="H8159" s="50">
        <v>7</v>
      </c>
      <c r="I8159" s="52">
        <v>45075.652731481474</v>
      </c>
      <c r="J8159" s="50">
        <v>124</v>
      </c>
      <c r="K8159" s="51">
        <v>45075.956944444442</v>
      </c>
      <c r="L8159" s="53"/>
      <c r="M8159" s="54">
        <v>1</v>
      </c>
    </row>
    <row r="8160" spans="2:13" x14ac:dyDescent="0.3">
      <c r="B8160" s="49">
        <v>27003</v>
      </c>
      <c r="C8160" s="50">
        <v>983</v>
      </c>
      <c r="D8160" s="50" t="str">
        <f>VLOOKUP(Table8[[#This Row],[CustomerID]],Table15[[#All],[CustomerID]:[Company Name]],2,FALSE)</f>
        <v>INOVA Fair Oaks Hospital</v>
      </c>
      <c r="E8160" s="51">
        <v>45075</v>
      </c>
      <c r="F8160" s="50">
        <v>5</v>
      </c>
      <c r="G8160" s="50" t="str">
        <f>VLOOKUP(Table8[[#This Row],[ProductID]],Table12[[#All],[ProductID]:[ProductFullName]],3,FALSE)</f>
        <v>Product E</v>
      </c>
      <c r="H8160" s="50">
        <v>5</v>
      </c>
      <c r="I8160" s="52">
        <v>45075.66910879629</v>
      </c>
      <c r="J8160" s="50">
        <v>106</v>
      </c>
      <c r="K8160" s="51">
        <v>45075.956944444442</v>
      </c>
      <c r="L8160" s="53"/>
      <c r="M8160" s="54">
        <v>1</v>
      </c>
    </row>
    <row r="8161" spans="2:13" x14ac:dyDescent="0.3">
      <c r="B8161" s="49">
        <v>27004</v>
      </c>
      <c r="C8161" s="50">
        <v>644</v>
      </c>
      <c r="D8161" s="50" t="str">
        <f>VLOOKUP(Table8[[#This Row],[CustomerID]],Table15[[#All],[CustomerID]:[Company Name]],2,FALSE)</f>
        <v>Classic Concepts</v>
      </c>
      <c r="E8161" s="51">
        <v>45075</v>
      </c>
      <c r="F8161" s="50">
        <v>6</v>
      </c>
      <c r="G8161" s="50" t="str">
        <f>VLOOKUP(Table8[[#This Row],[ProductID]],Table12[[#All],[ProductID]:[ProductFullName]],3,FALSE)</f>
        <v>Product F</v>
      </c>
      <c r="H8161" s="50">
        <v>2</v>
      </c>
      <c r="I8161" s="52">
        <v>45075.679918981477</v>
      </c>
      <c r="J8161" s="50">
        <v>120</v>
      </c>
      <c r="K8161" s="51">
        <v>45075.956944444442</v>
      </c>
      <c r="L8161" s="53"/>
      <c r="M8161" s="54">
        <v>1</v>
      </c>
    </row>
    <row r="8162" spans="2:13" x14ac:dyDescent="0.3">
      <c r="B8162" s="49">
        <v>27005</v>
      </c>
      <c r="C8162" s="50">
        <v>735</v>
      </c>
      <c r="D8162" s="50" t="str">
        <f>VLOOKUP(Table8[[#This Row],[CustomerID]],Table15[[#All],[CustomerID]:[Company Name]],2,FALSE)</f>
        <v>Summit Injury Management</v>
      </c>
      <c r="E8162" s="51">
        <v>45075</v>
      </c>
      <c r="F8162" s="50">
        <v>3</v>
      </c>
      <c r="G8162" s="50" t="str">
        <f>VLOOKUP(Table8[[#This Row],[ProductID]],Table12[[#All],[ProductID]:[ProductFullName]],3,FALSE)</f>
        <v>Product C</v>
      </c>
      <c r="H8162" s="50">
        <v>6</v>
      </c>
      <c r="I8162" s="52">
        <v>45075.692094907405</v>
      </c>
      <c r="J8162" s="50">
        <v>131</v>
      </c>
      <c r="K8162" s="51">
        <v>45075.956944444442</v>
      </c>
      <c r="L8162" s="53"/>
      <c r="M8162" s="54">
        <v>1</v>
      </c>
    </row>
    <row r="8163" spans="2:13" x14ac:dyDescent="0.3">
      <c r="B8163" s="49">
        <v>27006</v>
      </c>
      <c r="C8163" s="50">
        <v>1127</v>
      </c>
      <c r="D8163" s="50" t="str">
        <f>VLOOKUP(Table8[[#This Row],[CustomerID]],Table15[[#All],[CustomerID]:[Company Name]],2,FALSE)</f>
        <v>Presents of Mine</v>
      </c>
      <c r="E8163" s="51">
        <v>45075</v>
      </c>
      <c r="F8163" s="50">
        <v>4</v>
      </c>
      <c r="G8163" s="50" t="str">
        <f>VLOOKUP(Table8[[#This Row],[ProductID]],Table12[[#All],[ProductID]:[ProductFullName]],3,FALSE)</f>
        <v>Product D</v>
      </c>
      <c r="H8163" s="50">
        <v>7</v>
      </c>
      <c r="I8163" s="52">
        <v>45075.703229166662</v>
      </c>
      <c r="J8163" s="50">
        <v>113</v>
      </c>
      <c r="K8163" s="51">
        <v>45075.956944444442</v>
      </c>
      <c r="L8163" s="53"/>
      <c r="M8163" s="54">
        <v>1</v>
      </c>
    </row>
    <row r="8164" spans="2:13" x14ac:dyDescent="0.3">
      <c r="B8164" s="49">
        <v>27007</v>
      </c>
      <c r="C8164" s="50">
        <v>270</v>
      </c>
      <c r="D8164" s="50" t="str">
        <f>VLOOKUP(Table8[[#This Row],[CustomerID]],Table15[[#All],[CustomerID]:[Company Name]],2,FALSE)</f>
        <v>MS IMAN VOOSEF</v>
      </c>
      <c r="E8164" s="51">
        <v>45075</v>
      </c>
      <c r="F8164" s="50">
        <v>6</v>
      </c>
      <c r="G8164" s="50" t="str">
        <f>VLOOKUP(Table8[[#This Row],[ProductID]],Table12[[#All],[ProductID]:[ProductFullName]],3,FALSE)</f>
        <v>Product F</v>
      </c>
      <c r="H8164" s="50">
        <v>6</v>
      </c>
      <c r="I8164" s="52">
        <v>45075.718935185178</v>
      </c>
      <c r="J8164" s="50">
        <v>109</v>
      </c>
      <c r="K8164" s="51">
        <v>45075.956944444442</v>
      </c>
      <c r="L8164" s="53"/>
      <c r="M8164" s="54">
        <v>1</v>
      </c>
    </row>
    <row r="8165" spans="2:13" x14ac:dyDescent="0.3">
      <c r="B8165" s="49">
        <v>27008</v>
      </c>
      <c r="C8165" s="50">
        <v>1019</v>
      </c>
      <c r="D8165" s="50" t="str">
        <f>VLOOKUP(Table8[[#This Row],[CustomerID]],Table15[[#All],[CustomerID]:[Company Name]],2,FALSE)</f>
        <v>Elephants Trunk</v>
      </c>
      <c r="E8165" s="51">
        <v>45075</v>
      </c>
      <c r="F8165" s="50">
        <v>3</v>
      </c>
      <c r="G8165" s="50" t="str">
        <f>VLOOKUP(Table8[[#This Row],[ProductID]],Table12[[#All],[ProductID]:[ProductFullName]],3,FALSE)</f>
        <v>Product C</v>
      </c>
      <c r="H8165" s="50">
        <v>6</v>
      </c>
      <c r="I8165" s="52">
        <v>45075.731886574067</v>
      </c>
      <c r="J8165" s="50">
        <v>115</v>
      </c>
      <c r="K8165" s="51">
        <v>45075.956944444442</v>
      </c>
      <c r="L8165" s="53"/>
      <c r="M8165" s="54">
        <v>1</v>
      </c>
    </row>
    <row r="8166" spans="2:13" x14ac:dyDescent="0.3">
      <c r="B8166" s="49">
        <v>27009</v>
      </c>
      <c r="C8166" s="50">
        <v>1332</v>
      </c>
      <c r="D8166" s="50" t="str">
        <f>VLOOKUP(Table8[[#This Row],[CustomerID]],Table15[[#All],[CustomerID]:[Company Name]],2,FALSE)</f>
        <v>Sacred Spaces</v>
      </c>
      <c r="E8166" s="51">
        <v>45075</v>
      </c>
      <c r="F8166" s="50">
        <v>2</v>
      </c>
      <c r="G8166" s="50" t="str">
        <f>VLOOKUP(Table8[[#This Row],[ProductID]],Table12[[#All],[ProductID]:[ProductFullName]],3,FALSE)</f>
        <v>Product B</v>
      </c>
      <c r="H8166" s="50">
        <v>6</v>
      </c>
      <c r="I8166" s="52">
        <v>45075.741909722215</v>
      </c>
      <c r="J8166" s="50">
        <v>129</v>
      </c>
      <c r="K8166" s="51">
        <v>45075.956944444442</v>
      </c>
      <c r="L8166" s="53"/>
      <c r="M8166" s="54">
        <v>1</v>
      </c>
    </row>
    <row r="8167" spans="2:13" x14ac:dyDescent="0.3">
      <c r="B8167" s="49">
        <v>27010</v>
      </c>
      <c r="C8167" s="50">
        <v>1149</v>
      </c>
      <c r="D8167" s="50" t="str">
        <f>VLOOKUP(Table8[[#This Row],[CustomerID]],Table15[[#All],[CustomerID]:[Company Name]],2,FALSE)</f>
        <v>UWHC Hospital</v>
      </c>
      <c r="E8167" s="51">
        <v>45076</v>
      </c>
      <c r="F8167" s="50">
        <v>1</v>
      </c>
      <c r="G8167" s="50" t="str">
        <f>VLOOKUP(Table8[[#This Row],[ProductID]],Table12[[#All],[ProductID]:[ProductFullName]],3,FALSE)</f>
        <v>Product A</v>
      </c>
      <c r="H8167" s="50">
        <v>5</v>
      </c>
      <c r="I8167" s="52">
        <v>45076.333333333336</v>
      </c>
      <c r="J8167" s="50">
        <v>134</v>
      </c>
      <c r="K8167" s="51">
        <v>45076.9375</v>
      </c>
      <c r="L8167" s="53"/>
      <c r="M8167" s="54">
        <v>1</v>
      </c>
    </row>
    <row r="8168" spans="2:13" x14ac:dyDescent="0.3">
      <c r="B8168" s="49">
        <v>27011</v>
      </c>
      <c r="C8168" s="50">
        <v>526</v>
      </c>
      <c r="D8168" s="50" t="str">
        <f>VLOOKUP(Table8[[#This Row],[CustomerID]],Table15[[#All],[CustomerID]:[Company Name]],2,FALSE)</f>
        <v>Rosthern Pharmacy</v>
      </c>
      <c r="E8168" s="51">
        <v>45076</v>
      </c>
      <c r="F8168" s="50">
        <v>1</v>
      </c>
      <c r="G8168" s="50" t="str">
        <f>VLOOKUP(Table8[[#This Row],[ProductID]],Table12[[#All],[ProductID]:[ProductFullName]],3,FALSE)</f>
        <v>Product A</v>
      </c>
      <c r="H8168" s="50">
        <v>7</v>
      </c>
      <c r="I8168" s="52">
        <v>45076.345810185187</v>
      </c>
      <c r="J8168" s="50">
        <v>114</v>
      </c>
      <c r="K8168" s="51">
        <v>45076.9375</v>
      </c>
      <c r="L8168" s="53"/>
      <c r="M8168" s="54">
        <v>1</v>
      </c>
    </row>
    <row r="8169" spans="2:13" x14ac:dyDescent="0.3">
      <c r="B8169" s="49">
        <v>27012</v>
      </c>
      <c r="C8169" s="50">
        <v>585</v>
      </c>
      <c r="D8169" s="50" t="str">
        <f>VLOOKUP(Table8[[#This Row],[CustomerID]],Table15[[#All],[CustomerID]:[Company Name]],2,FALSE)</f>
        <v>Charms And Things</v>
      </c>
      <c r="E8169" s="51">
        <v>45076</v>
      </c>
      <c r="F8169" s="50">
        <v>6</v>
      </c>
      <c r="G8169" s="50" t="str">
        <f>VLOOKUP(Table8[[#This Row],[ProductID]],Table12[[#All],[ProductID]:[ProductFullName]],3,FALSE)</f>
        <v>Product F</v>
      </c>
      <c r="H8169" s="50">
        <v>7</v>
      </c>
      <c r="I8169" s="52">
        <v>45076.358460648153</v>
      </c>
      <c r="J8169" s="50">
        <v>113</v>
      </c>
      <c r="K8169" s="51">
        <v>45076.9375</v>
      </c>
      <c r="L8169" s="53"/>
      <c r="M8169" s="54">
        <v>1</v>
      </c>
    </row>
    <row r="8170" spans="2:13" x14ac:dyDescent="0.3">
      <c r="B8170" s="49">
        <v>27013</v>
      </c>
      <c r="C8170" s="50">
        <v>1313</v>
      </c>
      <c r="D8170" s="50" t="str">
        <f>VLOOKUP(Table8[[#This Row],[CustomerID]],Table15[[#All],[CustomerID]:[Company Name]],2,FALSE)</f>
        <v>Judy's Hallmark #1</v>
      </c>
      <c r="E8170" s="51">
        <v>45076</v>
      </c>
      <c r="F8170" s="50">
        <v>3</v>
      </c>
      <c r="G8170" s="50" t="str">
        <f>VLOOKUP(Table8[[#This Row],[ProductID]],Table12[[#All],[ProductID]:[ProductFullName]],3,FALSE)</f>
        <v>Product C</v>
      </c>
      <c r="H8170" s="50">
        <v>5</v>
      </c>
      <c r="I8170" s="52">
        <v>45076.370821759265</v>
      </c>
      <c r="J8170" s="50">
        <v>107</v>
      </c>
      <c r="K8170" s="51">
        <v>45076.9375</v>
      </c>
      <c r="L8170" s="53"/>
      <c r="M8170" s="54">
        <v>1</v>
      </c>
    </row>
    <row r="8171" spans="2:13" x14ac:dyDescent="0.3">
      <c r="B8171" s="49">
        <v>27014</v>
      </c>
      <c r="C8171" s="50">
        <v>518</v>
      </c>
      <c r="D8171" s="50" t="str">
        <f>VLOOKUP(Table8[[#This Row],[CustomerID]],Table15[[#All],[CustomerID]:[Company Name]],2,FALSE)</f>
        <v>Clininc Pharmacy #120</v>
      </c>
      <c r="E8171" s="51">
        <v>45076</v>
      </c>
      <c r="F8171" s="50">
        <v>1</v>
      </c>
      <c r="G8171" s="50" t="str">
        <f>VLOOKUP(Table8[[#This Row],[ProductID]],Table12[[#All],[ProductID]:[ProductFullName]],3,FALSE)</f>
        <v>Product A</v>
      </c>
      <c r="H8171" s="50">
        <v>2</v>
      </c>
      <c r="I8171" s="52">
        <v>45076.382581018523</v>
      </c>
      <c r="J8171" s="50">
        <v>123</v>
      </c>
      <c r="K8171" s="51">
        <v>45076.9375</v>
      </c>
      <c r="L8171" s="53"/>
      <c r="M8171" s="54">
        <v>1</v>
      </c>
    </row>
    <row r="8172" spans="2:13" x14ac:dyDescent="0.3">
      <c r="B8172" s="49">
        <v>27015</v>
      </c>
      <c r="C8172" s="50">
        <v>1337</v>
      </c>
      <c r="D8172" s="50" t="str">
        <f>VLOOKUP(Table8[[#This Row],[CustomerID]],Table15[[#All],[CustomerID]:[Company Name]],2,FALSE)</f>
        <v>Goldie's Gifts</v>
      </c>
      <c r="E8172" s="51">
        <v>45076</v>
      </c>
      <c r="F8172" s="50">
        <v>6</v>
      </c>
      <c r="G8172" s="50" t="str">
        <f>VLOOKUP(Table8[[#This Row],[ProductID]],Table12[[#All],[ProductID]:[ProductFullName]],3,FALSE)</f>
        <v>Product F</v>
      </c>
      <c r="H8172" s="50">
        <v>5</v>
      </c>
      <c r="I8172" s="52">
        <v>45076.39202546297</v>
      </c>
      <c r="J8172" s="50">
        <v>126</v>
      </c>
      <c r="K8172" s="51">
        <v>45076.9375</v>
      </c>
      <c r="L8172" s="53"/>
      <c r="M8172" s="54">
        <v>1</v>
      </c>
    </row>
    <row r="8173" spans="2:13" x14ac:dyDescent="0.3">
      <c r="B8173" s="49">
        <v>27016</v>
      </c>
      <c r="C8173" s="50">
        <v>371</v>
      </c>
      <c r="D8173" s="50" t="str">
        <f>VLOOKUP(Table8[[#This Row],[CustomerID]],Table15[[#All],[CustomerID]:[Company Name]],2,FALSE)</f>
        <v>Good Time</v>
      </c>
      <c r="E8173" s="51">
        <v>45076</v>
      </c>
      <c r="F8173" s="50">
        <v>2</v>
      </c>
      <c r="G8173" s="50" t="str">
        <f>VLOOKUP(Table8[[#This Row],[ProductID]],Table12[[#All],[ProductID]:[ProductFullName]],3,FALSE)</f>
        <v>Product B</v>
      </c>
      <c r="H8173" s="50">
        <v>4</v>
      </c>
      <c r="I8173" s="52">
        <v>45076.40255787038</v>
      </c>
      <c r="J8173" s="50">
        <v>120</v>
      </c>
      <c r="K8173" s="51">
        <v>45076.9375</v>
      </c>
      <c r="L8173" s="53"/>
      <c r="M8173" s="54">
        <v>1</v>
      </c>
    </row>
    <row r="8174" spans="2:13" x14ac:dyDescent="0.3">
      <c r="B8174" s="49">
        <v>27017</v>
      </c>
      <c r="C8174" s="50">
        <v>119</v>
      </c>
      <c r="D8174" s="50" t="str">
        <f>VLOOKUP(Table8[[#This Row],[CustomerID]],Table15[[#All],[CustomerID]:[Company Name]],2,FALSE)</f>
        <v>Brunet Canada Inc</v>
      </c>
      <c r="E8174" s="51">
        <v>45076</v>
      </c>
      <c r="F8174" s="50">
        <v>2</v>
      </c>
      <c r="G8174" s="50" t="str">
        <f>VLOOKUP(Table8[[#This Row],[ProductID]],Table12[[#All],[ProductID]:[ProductFullName]],3,FALSE)</f>
        <v>Product B</v>
      </c>
      <c r="H8174" s="50">
        <v>6</v>
      </c>
      <c r="I8174" s="52">
        <v>45076.417002314825</v>
      </c>
      <c r="J8174" s="50">
        <v>105</v>
      </c>
      <c r="K8174" s="51">
        <v>45076.9375</v>
      </c>
      <c r="L8174" s="53"/>
      <c r="M8174" s="54">
        <v>1</v>
      </c>
    </row>
    <row r="8175" spans="2:13" x14ac:dyDescent="0.3">
      <c r="B8175" s="49">
        <v>27018</v>
      </c>
      <c r="C8175" s="50">
        <v>639</v>
      </c>
      <c r="D8175" s="50" t="str">
        <f>VLOOKUP(Table8[[#This Row],[CustomerID]],Table15[[#All],[CustomerID]:[Company Name]],2,FALSE)</f>
        <v>What Women Wear Ltd.</v>
      </c>
      <c r="E8175" s="51">
        <v>45076</v>
      </c>
      <c r="F8175" s="50">
        <v>6</v>
      </c>
      <c r="G8175" s="50" t="str">
        <f>VLOOKUP(Table8[[#This Row],[ProductID]],Table12[[#All],[ProductID]:[ProductFullName]],3,FALSE)</f>
        <v>Product F</v>
      </c>
      <c r="H8175" s="50">
        <v>2</v>
      </c>
      <c r="I8175" s="52">
        <v>45076.427708333344</v>
      </c>
      <c r="J8175" s="50">
        <v>105</v>
      </c>
      <c r="K8175" s="51">
        <v>45076.9375</v>
      </c>
      <c r="L8175" s="53"/>
      <c r="M8175" s="54">
        <v>1</v>
      </c>
    </row>
    <row r="8176" spans="2:13" x14ac:dyDescent="0.3">
      <c r="B8176" s="49">
        <v>27019</v>
      </c>
      <c r="C8176" s="50">
        <v>11</v>
      </c>
      <c r="D8176" s="50" t="str">
        <f>VLOOKUP(Table8[[#This Row],[CustomerID]],Table15[[#All],[CustomerID]:[Company Name]],2,FALSE)</f>
        <v>Buck or Two #132</v>
      </c>
      <c r="E8176" s="51">
        <v>45076</v>
      </c>
      <c r="F8176" s="50">
        <v>6</v>
      </c>
      <c r="G8176" s="50" t="str">
        <f>VLOOKUP(Table8[[#This Row],[ProductID]],Table12[[#All],[ProductID]:[ProductFullName]],3,FALSE)</f>
        <v>Product F</v>
      </c>
      <c r="H8176" s="50">
        <v>3</v>
      </c>
      <c r="I8176" s="52">
        <v>45076.438553240754</v>
      </c>
      <c r="J8176" s="50">
        <v>112</v>
      </c>
      <c r="K8176" s="51">
        <v>45076.9375</v>
      </c>
      <c r="L8176" s="53"/>
      <c r="M8176" s="54">
        <v>1</v>
      </c>
    </row>
    <row r="8177" spans="2:13" x14ac:dyDescent="0.3">
      <c r="B8177" s="49">
        <v>27020</v>
      </c>
      <c r="C8177" s="50">
        <v>789</v>
      </c>
      <c r="D8177" s="50" t="str">
        <f>VLOOKUP(Table8[[#This Row],[CustomerID]],Table15[[#All],[CustomerID]:[Company Name]],2,FALSE)</f>
        <v>Four the fun of it</v>
      </c>
      <c r="E8177" s="51">
        <v>45076</v>
      </c>
      <c r="F8177" s="50">
        <v>5</v>
      </c>
      <c r="G8177" s="50" t="str">
        <f>VLOOKUP(Table8[[#This Row],[ProductID]],Table12[[#All],[ProductID]:[ProductFullName]],3,FALSE)</f>
        <v>Product E</v>
      </c>
      <c r="H8177" s="50">
        <v>5</v>
      </c>
      <c r="I8177" s="52">
        <v>45076.451342592605</v>
      </c>
      <c r="J8177" s="50">
        <v>129</v>
      </c>
      <c r="K8177" s="51">
        <v>45076.9375</v>
      </c>
      <c r="L8177" s="53"/>
      <c r="M8177" s="54">
        <v>1</v>
      </c>
    </row>
    <row r="8178" spans="2:13" x14ac:dyDescent="0.3">
      <c r="B8178" s="49">
        <v>27021</v>
      </c>
      <c r="C8178" s="50">
        <v>1291</v>
      </c>
      <c r="D8178" s="50" t="str">
        <f>VLOOKUP(Table8[[#This Row],[CustomerID]],Table15[[#All],[CustomerID]:[Company Name]],2,FALSE)</f>
        <v>Knotts Berry Farm - Corporate</v>
      </c>
      <c r="E8178" s="51">
        <v>45076</v>
      </c>
      <c r="F8178" s="50">
        <v>5</v>
      </c>
      <c r="G8178" s="50" t="str">
        <f>VLOOKUP(Table8[[#This Row],[ProductID]],Table12[[#All],[ProductID]:[ProductFullName]],3,FALSE)</f>
        <v>Product E</v>
      </c>
      <c r="H8178" s="50">
        <v>5</v>
      </c>
      <c r="I8178" s="52">
        <v>45076.460636574084</v>
      </c>
      <c r="J8178" s="50">
        <v>128</v>
      </c>
      <c r="K8178" s="51">
        <v>45076.9375</v>
      </c>
      <c r="L8178" s="53"/>
      <c r="M8178" s="54">
        <v>1</v>
      </c>
    </row>
    <row r="8179" spans="2:13" x14ac:dyDescent="0.3">
      <c r="B8179" s="49">
        <v>27022</v>
      </c>
      <c r="C8179" s="50">
        <v>1364</v>
      </c>
      <c r="D8179" s="50" t="str">
        <f>VLOOKUP(Table8[[#This Row],[CustomerID]],Table15[[#All],[CustomerID]:[Company Name]],2,FALSE)</f>
        <v>Marysville Awards &amp; Gifts</v>
      </c>
      <c r="E8179" s="51">
        <v>45076</v>
      </c>
      <c r="F8179" s="50">
        <v>1</v>
      </c>
      <c r="G8179" s="50" t="str">
        <f>VLOOKUP(Table8[[#This Row],[ProductID]],Table12[[#All],[ProductID]:[ProductFullName]],3,FALSE)</f>
        <v>Product A</v>
      </c>
      <c r="H8179" s="50">
        <v>4</v>
      </c>
      <c r="I8179" s="52">
        <v>45076.47428240742</v>
      </c>
      <c r="J8179" s="50">
        <v>106</v>
      </c>
      <c r="K8179" s="51">
        <v>45076.9375</v>
      </c>
      <c r="L8179" s="53"/>
      <c r="M8179" s="54">
        <v>1</v>
      </c>
    </row>
    <row r="8180" spans="2:13" x14ac:dyDescent="0.3">
      <c r="B8180" s="49">
        <v>27023</v>
      </c>
      <c r="C8180" s="50">
        <v>13</v>
      </c>
      <c r="D8180" s="50" t="str">
        <f>VLOOKUP(Table8[[#This Row],[CustomerID]],Table15[[#All],[CustomerID]:[Company Name]],2,FALSE)</f>
        <v>Great Canadian Dollar Store #611</v>
      </c>
      <c r="E8180" s="51">
        <v>45076</v>
      </c>
      <c r="F8180" s="50">
        <v>4</v>
      </c>
      <c r="G8180" s="50" t="str">
        <f>VLOOKUP(Table8[[#This Row],[ProductID]],Table12[[#All],[ProductID]:[ProductFullName]],3,FALSE)</f>
        <v>Product D</v>
      </c>
      <c r="H8180" s="50">
        <v>7</v>
      </c>
      <c r="I8180" s="52">
        <v>45076.48953703705</v>
      </c>
      <c r="J8180" s="50">
        <v>121</v>
      </c>
      <c r="K8180" s="51">
        <v>45076.9375</v>
      </c>
      <c r="L8180" s="53"/>
      <c r="M8180" s="54">
        <v>1</v>
      </c>
    </row>
    <row r="8181" spans="2:13" x14ac:dyDescent="0.3">
      <c r="B8181" s="49">
        <v>27024</v>
      </c>
      <c r="C8181" s="50">
        <v>460</v>
      </c>
      <c r="D8181" s="50" t="str">
        <f>VLOOKUP(Table8[[#This Row],[CustomerID]],Table15[[#All],[CustomerID]:[Company Name]],2,FALSE)</f>
        <v>Little Current Guardian</v>
      </c>
      <c r="E8181" s="51">
        <v>45076</v>
      </c>
      <c r="F8181" s="50">
        <v>3</v>
      </c>
      <c r="G8181" s="50" t="str">
        <f>VLOOKUP(Table8[[#This Row],[ProductID]],Table12[[#All],[ProductID]:[ProductFullName]],3,FALSE)</f>
        <v>Product C</v>
      </c>
      <c r="H8181" s="50">
        <v>5</v>
      </c>
      <c r="I8181" s="52">
        <v>45076.503402777795</v>
      </c>
      <c r="J8181" s="50">
        <v>123</v>
      </c>
      <c r="K8181" s="51">
        <v>45076.9375</v>
      </c>
      <c r="L8181" s="53"/>
      <c r="M8181" s="54">
        <v>1</v>
      </c>
    </row>
    <row r="8182" spans="2:13" x14ac:dyDescent="0.3">
      <c r="B8182" s="49">
        <v>27025</v>
      </c>
      <c r="C8182" s="50">
        <v>15</v>
      </c>
      <c r="D8182" s="50" t="str">
        <f>VLOOKUP(Table8[[#This Row],[CustomerID]],Table15[[#All],[CustomerID]:[Company Name]],2,FALSE)</f>
        <v>Consumers Choice Pharmacy Ltd</v>
      </c>
      <c r="E8182" s="51">
        <v>45076</v>
      </c>
      <c r="F8182" s="50">
        <v>6</v>
      </c>
      <c r="G8182" s="50" t="str">
        <f>VLOOKUP(Table8[[#This Row],[ProductID]],Table12[[#All],[ProductID]:[ProductFullName]],3,FALSE)</f>
        <v>Product F</v>
      </c>
      <c r="H8182" s="50">
        <v>5</v>
      </c>
      <c r="I8182" s="52">
        <v>45076.518055555571</v>
      </c>
      <c r="J8182" s="50">
        <v>123</v>
      </c>
      <c r="K8182" s="51">
        <v>45076.9375</v>
      </c>
      <c r="L8182" s="53"/>
      <c r="M8182" s="54">
        <v>1</v>
      </c>
    </row>
    <row r="8183" spans="2:13" x14ac:dyDescent="0.3">
      <c r="B8183" s="49">
        <v>27026</v>
      </c>
      <c r="C8183" s="50">
        <v>76</v>
      </c>
      <c r="D8183" s="50" t="str">
        <f>VLOOKUP(Table8[[#This Row],[CustomerID]],Table15[[#All],[CustomerID]:[Company Name]],2,FALSE)</f>
        <v>Eloise Ltd.</v>
      </c>
      <c r="E8183" s="51">
        <v>45076</v>
      </c>
      <c r="F8183" s="50">
        <v>1</v>
      </c>
      <c r="G8183" s="50" t="str">
        <f>VLOOKUP(Table8[[#This Row],[ProductID]],Table12[[#All],[ProductID]:[ProductFullName]],3,FALSE)</f>
        <v>Product A</v>
      </c>
      <c r="H8183" s="50">
        <v>6</v>
      </c>
      <c r="I8183" s="52">
        <v>45076.532291666685</v>
      </c>
      <c r="J8183" s="50">
        <v>128</v>
      </c>
      <c r="K8183" s="51">
        <v>45076.9375</v>
      </c>
      <c r="L8183" s="53"/>
      <c r="M8183" s="54">
        <v>1</v>
      </c>
    </row>
    <row r="8184" spans="2:13" x14ac:dyDescent="0.3">
      <c r="B8184" s="49">
        <v>27027</v>
      </c>
      <c r="C8184" s="50">
        <v>928</v>
      </c>
      <c r="D8184" s="50" t="str">
        <f>VLOOKUP(Table8[[#This Row],[CustomerID]],Table15[[#All],[CustomerID]:[Company Name]],2,FALSE)</f>
        <v>Neo Inc.</v>
      </c>
      <c r="E8184" s="51">
        <v>45076</v>
      </c>
      <c r="F8184" s="50">
        <v>6</v>
      </c>
      <c r="G8184" s="50" t="str">
        <f>VLOOKUP(Table8[[#This Row],[ProductID]],Table12[[#All],[ProductID]:[ProductFullName]],3,FALSE)</f>
        <v>Product F</v>
      </c>
      <c r="H8184" s="50">
        <v>2</v>
      </c>
      <c r="I8184" s="52">
        <v>45076.548518518539</v>
      </c>
      <c r="J8184" s="50">
        <v>121</v>
      </c>
      <c r="K8184" s="51">
        <v>45076.9375</v>
      </c>
      <c r="L8184" s="53"/>
      <c r="M8184" s="54">
        <v>1</v>
      </c>
    </row>
    <row r="8185" spans="2:13" x14ac:dyDescent="0.3">
      <c r="B8185" s="49">
        <v>27028</v>
      </c>
      <c r="C8185" s="50">
        <v>1171</v>
      </c>
      <c r="D8185" s="50" t="str">
        <f>VLOOKUP(Table8[[#This Row],[CustomerID]],Table15[[#All],[CustomerID]:[Company Name]],2,FALSE)</f>
        <v>Veronica's Hallmark</v>
      </c>
      <c r="E8185" s="51">
        <v>45076</v>
      </c>
      <c r="F8185" s="50">
        <v>3</v>
      </c>
      <c r="G8185" s="50" t="str">
        <f>VLOOKUP(Table8[[#This Row],[ProductID]],Table12[[#All],[ProductID]:[ProductFullName]],3,FALSE)</f>
        <v>Product C</v>
      </c>
      <c r="H8185" s="50">
        <v>7</v>
      </c>
      <c r="I8185" s="52">
        <v>45076.558032407425</v>
      </c>
      <c r="J8185" s="50">
        <v>124</v>
      </c>
      <c r="K8185" s="51">
        <v>45076.9375</v>
      </c>
      <c r="L8185" s="53"/>
      <c r="M8185" s="54">
        <v>1</v>
      </c>
    </row>
    <row r="8186" spans="2:13" x14ac:dyDescent="0.3">
      <c r="B8186" s="49">
        <v>27029</v>
      </c>
      <c r="C8186" s="50">
        <v>287</v>
      </c>
      <c r="D8186" s="50" t="str">
        <f>VLOOKUP(Table8[[#This Row],[CustomerID]],Table15[[#All],[CustomerID]:[Company Name]],2,FALSE)</f>
        <v>Herbies - 5001</v>
      </c>
      <c r="E8186" s="51">
        <v>45076</v>
      </c>
      <c r="F8186" s="50">
        <v>3</v>
      </c>
      <c r="G8186" s="50" t="str">
        <f>VLOOKUP(Table8[[#This Row],[ProductID]],Table12[[#All],[ProductID]:[ProductFullName]],3,FALSE)</f>
        <v>Product C</v>
      </c>
      <c r="H8186" s="50">
        <v>7</v>
      </c>
      <c r="I8186" s="52">
        <v>45076.571539351869</v>
      </c>
      <c r="J8186" s="50">
        <v>106</v>
      </c>
      <c r="K8186" s="51">
        <v>45076.9375</v>
      </c>
      <c r="L8186" s="53"/>
      <c r="M8186" s="54">
        <v>1</v>
      </c>
    </row>
    <row r="8187" spans="2:13" x14ac:dyDescent="0.3">
      <c r="B8187" s="49">
        <v>27030</v>
      </c>
      <c r="C8187" s="50">
        <v>153</v>
      </c>
      <c r="D8187" s="50" t="str">
        <f>VLOOKUP(Table8[[#This Row],[CustomerID]],Table15[[#All],[CustomerID]:[Company Name]],2,FALSE)</f>
        <v>Shadowfax</v>
      </c>
      <c r="E8187" s="51">
        <v>45076</v>
      </c>
      <c r="F8187" s="50">
        <v>5</v>
      </c>
      <c r="G8187" s="50" t="str">
        <f>VLOOKUP(Table8[[#This Row],[ProductID]],Table12[[#All],[ProductID]:[ProductFullName]],3,FALSE)</f>
        <v>Product E</v>
      </c>
      <c r="H8187" s="50">
        <v>3</v>
      </c>
      <c r="I8187" s="52">
        <v>45076.586724537054</v>
      </c>
      <c r="J8187" s="50">
        <v>123</v>
      </c>
      <c r="K8187" s="51">
        <v>45076.9375</v>
      </c>
      <c r="L8187" s="53"/>
      <c r="M8187" s="54">
        <v>1</v>
      </c>
    </row>
    <row r="8188" spans="2:13" x14ac:dyDescent="0.3">
      <c r="B8188" s="49">
        <v>27031</v>
      </c>
      <c r="C8188" s="50">
        <v>1286</v>
      </c>
      <c r="D8188" s="50" t="str">
        <f>VLOOKUP(Table8[[#This Row],[CustomerID]],Table15[[#All],[CustomerID]:[Company Name]],2,FALSE)</f>
        <v>Scolaris # 18</v>
      </c>
      <c r="E8188" s="51">
        <v>45076</v>
      </c>
      <c r="F8188" s="50">
        <v>1</v>
      </c>
      <c r="G8188" s="50" t="str">
        <f>VLOOKUP(Table8[[#This Row],[ProductID]],Table12[[#All],[ProductID]:[ProductFullName]],3,FALSE)</f>
        <v>Product A</v>
      </c>
      <c r="H8188" s="50">
        <v>3</v>
      </c>
      <c r="I8188" s="52">
        <v>45076.599907407421</v>
      </c>
      <c r="J8188" s="50">
        <v>116</v>
      </c>
      <c r="K8188" s="51">
        <v>45076.9375</v>
      </c>
      <c r="L8188" s="53"/>
      <c r="M8188" s="54">
        <v>1</v>
      </c>
    </row>
    <row r="8189" spans="2:13" x14ac:dyDescent="0.3">
      <c r="B8189" s="49">
        <v>27032</v>
      </c>
      <c r="C8189" s="50">
        <v>839</v>
      </c>
      <c r="D8189" s="50" t="str">
        <f>VLOOKUP(Table8[[#This Row],[CustomerID]],Table15[[#All],[CustomerID]:[Company Name]],2,FALSE)</f>
        <v>Amanda's Hallmark</v>
      </c>
      <c r="E8189" s="51">
        <v>45076</v>
      </c>
      <c r="F8189" s="50">
        <v>2</v>
      </c>
      <c r="G8189" s="50" t="str">
        <f>VLOOKUP(Table8[[#This Row],[ProductID]],Table12[[#All],[ProductID]:[ProductFullName]],3,FALSE)</f>
        <v>Product B</v>
      </c>
      <c r="H8189" s="50">
        <v>2</v>
      </c>
      <c r="I8189" s="52">
        <v>45076.614444444458</v>
      </c>
      <c r="J8189" s="50">
        <v>132</v>
      </c>
      <c r="K8189" s="51">
        <v>45076.9375</v>
      </c>
      <c r="L8189" s="53"/>
      <c r="M8189" s="54">
        <v>1</v>
      </c>
    </row>
    <row r="8190" spans="2:13" x14ac:dyDescent="0.3">
      <c r="B8190" s="49">
        <v>27033</v>
      </c>
      <c r="C8190" s="50">
        <v>806</v>
      </c>
      <c r="D8190" s="50" t="str">
        <f>VLOOKUP(Table8[[#This Row],[CustomerID]],Table15[[#All],[CustomerID]:[Company Name]],2,FALSE)</f>
        <v>Frog Pond Florist</v>
      </c>
      <c r="E8190" s="51">
        <v>45076</v>
      </c>
      <c r="F8190" s="50">
        <v>6</v>
      </c>
      <c r="G8190" s="50" t="str">
        <f>VLOOKUP(Table8[[#This Row],[ProductID]],Table12[[#All],[ProductID]:[ProductFullName]],3,FALSE)</f>
        <v>Product F</v>
      </c>
      <c r="H8190" s="50">
        <v>4</v>
      </c>
      <c r="I8190" s="52">
        <v>45076.629780092604</v>
      </c>
      <c r="J8190" s="50">
        <v>131</v>
      </c>
      <c r="K8190" s="51">
        <v>45076.9375</v>
      </c>
      <c r="L8190" s="53"/>
      <c r="M8190" s="54">
        <v>1</v>
      </c>
    </row>
    <row r="8191" spans="2:13" x14ac:dyDescent="0.3">
      <c r="B8191" s="49">
        <v>27034</v>
      </c>
      <c r="C8191" s="50">
        <v>1090</v>
      </c>
      <c r="D8191" s="50" t="str">
        <f>VLOOKUP(Table8[[#This Row],[CustomerID]],Table15[[#All],[CustomerID]:[Company Name]],2,FALSE)</f>
        <v>Patti's Enterprises</v>
      </c>
      <c r="E8191" s="51">
        <v>45076</v>
      </c>
      <c r="F8191" s="50">
        <v>1</v>
      </c>
      <c r="G8191" s="50" t="str">
        <f>VLOOKUP(Table8[[#This Row],[ProductID]],Table12[[#All],[ProductID]:[ProductFullName]],3,FALSE)</f>
        <v>Product A</v>
      </c>
      <c r="H8191" s="50">
        <v>7</v>
      </c>
      <c r="I8191" s="52">
        <v>45076.643611111125</v>
      </c>
      <c r="J8191" s="50">
        <v>108</v>
      </c>
      <c r="K8191" s="51">
        <v>45076.9375</v>
      </c>
      <c r="L8191" s="53"/>
      <c r="M8191" s="54">
        <v>1</v>
      </c>
    </row>
    <row r="8192" spans="2:13" x14ac:dyDescent="0.3">
      <c r="B8192" s="49">
        <v>27035</v>
      </c>
      <c r="C8192" s="50">
        <v>1380</v>
      </c>
      <c r="D8192" s="50" t="str">
        <f>VLOOKUP(Table8[[#This Row],[CustomerID]],Table15[[#All],[CustomerID]:[Company Name]],2,FALSE)</f>
        <v>Bed Bath Beyond</v>
      </c>
      <c r="E8192" s="51">
        <v>45076</v>
      </c>
      <c r="F8192" s="50">
        <v>2</v>
      </c>
      <c r="G8192" s="50" t="str">
        <f>VLOOKUP(Table8[[#This Row],[ProductID]],Table12[[#All],[ProductID]:[ProductFullName]],3,FALSE)</f>
        <v>Product B</v>
      </c>
      <c r="H8192" s="50">
        <v>5</v>
      </c>
      <c r="I8192" s="52">
        <v>45076.654039351866</v>
      </c>
      <c r="J8192" s="50">
        <v>119</v>
      </c>
      <c r="K8192" s="51">
        <v>45076.9375</v>
      </c>
      <c r="L8192" s="53"/>
      <c r="M8192" s="54">
        <v>1</v>
      </c>
    </row>
    <row r="8193" spans="2:13" x14ac:dyDescent="0.3">
      <c r="B8193" s="49">
        <v>27036</v>
      </c>
      <c r="C8193" s="50">
        <v>546</v>
      </c>
      <c r="D8193" s="50" t="str">
        <f>VLOOKUP(Table8[[#This Row],[CustomerID]],Table15[[#All],[CustomerID]:[Company Name]],2,FALSE)</f>
        <v>The Great 88 #528</v>
      </c>
      <c r="E8193" s="51">
        <v>45076</v>
      </c>
      <c r="F8193" s="50">
        <v>4</v>
      </c>
      <c r="G8193" s="50" t="str">
        <f>VLOOKUP(Table8[[#This Row],[ProductID]],Table12[[#All],[ProductID]:[ProductFullName]],3,FALSE)</f>
        <v>Product D</v>
      </c>
      <c r="H8193" s="50">
        <v>3</v>
      </c>
      <c r="I8193" s="52">
        <v>45076.666087962978</v>
      </c>
      <c r="J8193" s="50">
        <v>122</v>
      </c>
      <c r="K8193" s="51">
        <v>45076.9375</v>
      </c>
      <c r="L8193" s="53"/>
      <c r="M8193" s="54">
        <v>1</v>
      </c>
    </row>
    <row r="8194" spans="2:13" x14ac:dyDescent="0.3">
      <c r="B8194" s="49">
        <v>27037</v>
      </c>
      <c r="C8194" s="50">
        <v>633</v>
      </c>
      <c r="D8194" s="50" t="str">
        <f>VLOOKUP(Table8[[#This Row],[CustomerID]],Table15[[#All],[CustomerID]:[Company Name]],2,FALSE)</f>
        <v>Penneys Drug Mart</v>
      </c>
      <c r="E8194" s="51">
        <v>45076</v>
      </c>
      <c r="F8194" s="50">
        <v>3</v>
      </c>
      <c r="G8194" s="50" t="str">
        <f>VLOOKUP(Table8[[#This Row],[ProductID]],Table12[[#All],[ProductID]:[ProductFullName]],3,FALSE)</f>
        <v>Product C</v>
      </c>
      <c r="H8194" s="50">
        <v>3</v>
      </c>
      <c r="I8194" s="52">
        <v>45076.682847222241</v>
      </c>
      <c r="J8194" s="50">
        <v>110</v>
      </c>
      <c r="K8194" s="51">
        <v>45076.9375</v>
      </c>
      <c r="L8194" s="53"/>
      <c r="M8194" s="54">
        <v>1</v>
      </c>
    </row>
    <row r="8195" spans="2:13" x14ac:dyDescent="0.3">
      <c r="B8195" s="49">
        <v>27038</v>
      </c>
      <c r="C8195" s="50">
        <v>1333</v>
      </c>
      <c r="D8195" s="50" t="str">
        <f>VLOOKUP(Table8[[#This Row],[CustomerID]],Table15[[#All],[CustomerID]:[Company Name]],2,FALSE)</f>
        <v>Little Brown Bear</v>
      </c>
      <c r="E8195" s="51">
        <v>45076</v>
      </c>
      <c r="F8195" s="50">
        <v>4</v>
      </c>
      <c r="G8195" s="50" t="str">
        <f>VLOOKUP(Table8[[#This Row],[ProductID]],Table12[[#All],[ProductID]:[ProductFullName]],3,FALSE)</f>
        <v>Product D</v>
      </c>
      <c r="H8195" s="50">
        <v>6</v>
      </c>
      <c r="I8195" s="52">
        <v>45076.695833333353</v>
      </c>
      <c r="J8195" s="50">
        <v>108</v>
      </c>
      <c r="K8195" s="51">
        <v>45076.9375</v>
      </c>
      <c r="L8195" s="53"/>
      <c r="M8195" s="54">
        <v>1</v>
      </c>
    </row>
    <row r="8196" spans="2:13" x14ac:dyDescent="0.3">
      <c r="B8196" s="49">
        <v>27039</v>
      </c>
      <c r="C8196" s="50">
        <v>443</v>
      </c>
      <c r="D8196" s="50" t="str">
        <f>VLOOKUP(Table8[[#This Row],[CustomerID]],Table15[[#All],[CustomerID]:[Company Name]],2,FALSE)</f>
        <v>HALLMARK 195</v>
      </c>
      <c r="E8196" s="51">
        <v>45076</v>
      </c>
      <c r="F8196" s="50">
        <v>2</v>
      </c>
      <c r="G8196" s="50" t="str">
        <f>VLOOKUP(Table8[[#This Row],[ProductID]],Table12[[#All],[ProductID]:[ProductFullName]],3,FALSE)</f>
        <v>Product B</v>
      </c>
      <c r="H8196" s="50">
        <v>6</v>
      </c>
      <c r="I8196" s="52">
        <v>45076.705740740763</v>
      </c>
      <c r="J8196" s="50">
        <v>120</v>
      </c>
      <c r="K8196" s="51">
        <v>45076.9375</v>
      </c>
      <c r="L8196" s="53"/>
      <c r="M8196" s="54">
        <v>1</v>
      </c>
    </row>
    <row r="8197" spans="2:13" x14ac:dyDescent="0.3">
      <c r="B8197" s="49">
        <v>27040</v>
      </c>
      <c r="C8197" s="50">
        <v>320</v>
      </c>
      <c r="D8197" s="50" t="str">
        <f>VLOOKUP(Table8[[#This Row],[CustomerID]],Table15[[#All],[CustomerID]:[Company Name]],2,FALSE)</f>
        <v>Lukes Country Store</v>
      </c>
      <c r="E8197" s="51">
        <v>45076</v>
      </c>
      <c r="F8197" s="50">
        <v>2</v>
      </c>
      <c r="G8197" s="50" t="str">
        <f>VLOOKUP(Table8[[#This Row],[ProductID]],Table12[[#All],[ProductID]:[ProductFullName]],3,FALSE)</f>
        <v>Product B</v>
      </c>
      <c r="H8197" s="50">
        <v>4</v>
      </c>
      <c r="I8197" s="52">
        <v>45076.720798611132</v>
      </c>
      <c r="J8197" s="50">
        <v>110</v>
      </c>
      <c r="K8197" s="51">
        <v>45076.9375</v>
      </c>
      <c r="L8197" s="53"/>
      <c r="M8197" s="54">
        <v>1</v>
      </c>
    </row>
    <row r="8198" spans="2:13" x14ac:dyDescent="0.3">
      <c r="B8198" s="49">
        <v>27041</v>
      </c>
      <c r="C8198" s="50">
        <v>590</v>
      </c>
      <c r="D8198" s="50" t="str">
        <f>VLOOKUP(Table8[[#This Row],[CustomerID]],Table15[[#All],[CustomerID]:[Company Name]],2,FALSE)</f>
        <v>Strathmore Value Drug Mart</v>
      </c>
      <c r="E8198" s="51">
        <v>45076</v>
      </c>
      <c r="F8198" s="50">
        <v>2</v>
      </c>
      <c r="G8198" s="50" t="str">
        <f>VLOOKUP(Table8[[#This Row],[ProductID]],Table12[[#All],[ProductID]:[ProductFullName]],3,FALSE)</f>
        <v>Product B</v>
      </c>
      <c r="H8198" s="50">
        <v>5</v>
      </c>
      <c r="I8198" s="52">
        <v>45076.736018518539</v>
      </c>
      <c r="J8198" s="50">
        <v>110</v>
      </c>
      <c r="K8198" s="51">
        <v>45076.9375</v>
      </c>
      <c r="L8198" s="53"/>
      <c r="M8198" s="54">
        <v>1</v>
      </c>
    </row>
    <row r="8199" spans="2:13" x14ac:dyDescent="0.3">
      <c r="B8199" s="49">
        <v>27042</v>
      </c>
      <c r="C8199" s="50">
        <v>116</v>
      </c>
      <c r="D8199" s="50" t="str">
        <f>VLOOKUP(Table8[[#This Row],[CustomerID]],Table15[[#All],[CustomerID]:[Company Name]],2,FALSE)</f>
        <v>Gift O Sphere</v>
      </c>
      <c r="E8199" s="51">
        <v>45077</v>
      </c>
      <c r="F8199" s="50">
        <v>4</v>
      </c>
      <c r="G8199" s="50" t="str">
        <f>VLOOKUP(Table8[[#This Row],[ProductID]],Table12[[#All],[ProductID]:[ProductFullName]],3,FALSE)</f>
        <v>Product D</v>
      </c>
      <c r="H8199" s="50">
        <v>5</v>
      </c>
      <c r="I8199" s="52">
        <v>45077.333333333336</v>
      </c>
      <c r="J8199" s="50">
        <v>112</v>
      </c>
      <c r="K8199" s="51">
        <v>45077.949305555558</v>
      </c>
      <c r="L8199" s="53"/>
      <c r="M8199" s="54">
        <v>1</v>
      </c>
    </row>
    <row r="8200" spans="2:13" x14ac:dyDescent="0.3">
      <c r="B8200" s="49">
        <v>27043</v>
      </c>
      <c r="C8200" s="50">
        <v>408</v>
      </c>
      <c r="D8200" s="50" t="str">
        <f>VLOOKUP(Table8[[#This Row],[CustomerID]],Table15[[#All],[CustomerID]:[Company Name]],2,FALSE)</f>
        <v>KW SURPLUS</v>
      </c>
      <c r="E8200" s="51">
        <v>45077</v>
      </c>
      <c r="F8200" s="50">
        <v>1</v>
      </c>
      <c r="G8200" s="50" t="str">
        <f>VLOOKUP(Table8[[#This Row],[ProductID]],Table12[[#All],[ProductID]:[ProductFullName]],3,FALSE)</f>
        <v>Product A</v>
      </c>
      <c r="H8200" s="50">
        <v>3</v>
      </c>
      <c r="I8200" s="52">
        <v>45077.347118055557</v>
      </c>
      <c r="J8200" s="50">
        <v>119</v>
      </c>
      <c r="K8200" s="51">
        <v>45077.949305555558</v>
      </c>
      <c r="L8200" s="53"/>
      <c r="M8200" s="54">
        <v>1</v>
      </c>
    </row>
    <row r="8201" spans="2:13" x14ac:dyDescent="0.3">
      <c r="B8201" s="49">
        <v>27044</v>
      </c>
      <c r="C8201" s="50">
        <v>396</v>
      </c>
      <c r="D8201" s="50" t="str">
        <f>VLOOKUP(Table8[[#This Row],[CustomerID]],Table15[[#All],[CustomerID]:[Company Name]],2,FALSE)</f>
        <v>Dell Dunville</v>
      </c>
      <c r="E8201" s="51">
        <v>45077</v>
      </c>
      <c r="F8201" s="50">
        <v>3</v>
      </c>
      <c r="G8201" s="50" t="str">
        <f>VLOOKUP(Table8[[#This Row],[ProductID]],Table12[[#All],[ProductID]:[ProductFullName]],3,FALSE)</f>
        <v>Product C</v>
      </c>
      <c r="H8201" s="50">
        <v>6</v>
      </c>
      <c r="I8201" s="52">
        <v>45077.360185185185</v>
      </c>
      <c r="J8201" s="50">
        <v>127</v>
      </c>
      <c r="K8201" s="51">
        <v>45077.949305555558</v>
      </c>
      <c r="L8201" s="53"/>
      <c r="M8201" s="54">
        <v>1</v>
      </c>
    </row>
    <row r="8202" spans="2:13" x14ac:dyDescent="0.3">
      <c r="B8202" s="49">
        <v>27045</v>
      </c>
      <c r="C8202" s="50">
        <v>41</v>
      </c>
      <c r="D8202" s="50" t="str">
        <f>VLOOKUP(Table8[[#This Row],[CustomerID]],Table15[[#All],[CustomerID]:[Company Name]],2,FALSE)</f>
        <v>Finishing Touch Centre</v>
      </c>
      <c r="E8202" s="51">
        <v>45077</v>
      </c>
      <c r="F8202" s="50">
        <v>6</v>
      </c>
      <c r="G8202" s="50" t="str">
        <f>VLOOKUP(Table8[[#This Row],[ProductID]],Table12[[#All],[ProductID]:[ProductFullName]],3,FALSE)</f>
        <v>Product F</v>
      </c>
      <c r="H8202" s="50">
        <v>3</v>
      </c>
      <c r="I8202" s="52">
        <v>45077.37096064815</v>
      </c>
      <c r="J8202" s="50">
        <v>108</v>
      </c>
      <c r="K8202" s="51">
        <v>45077.949305555558</v>
      </c>
      <c r="L8202" s="53"/>
      <c r="M8202" s="54">
        <v>1</v>
      </c>
    </row>
    <row r="8203" spans="2:13" x14ac:dyDescent="0.3">
      <c r="B8203" s="49">
        <v>27046</v>
      </c>
      <c r="C8203" s="50">
        <v>1063</v>
      </c>
      <c r="D8203" s="50" t="str">
        <f>VLOOKUP(Table8[[#This Row],[CustomerID]],Table15[[#All],[CustomerID]:[Company Name]],2,FALSE)</f>
        <v>Think Toys</v>
      </c>
      <c r="E8203" s="51">
        <v>45077</v>
      </c>
      <c r="F8203" s="50">
        <v>2</v>
      </c>
      <c r="G8203" s="50" t="str">
        <f>VLOOKUP(Table8[[#This Row],[ProductID]],Table12[[#All],[ProductID]:[ProductFullName]],3,FALSE)</f>
        <v>Product B</v>
      </c>
      <c r="H8203" s="50">
        <v>4</v>
      </c>
      <c r="I8203" s="52">
        <v>45077.385983796295</v>
      </c>
      <c r="J8203" s="50">
        <v>110</v>
      </c>
      <c r="K8203" s="51">
        <v>45077.949305555558</v>
      </c>
      <c r="L8203" s="53"/>
      <c r="M8203" s="54">
        <v>1</v>
      </c>
    </row>
    <row r="8204" spans="2:13" x14ac:dyDescent="0.3">
      <c r="B8204" s="49">
        <v>27047</v>
      </c>
      <c r="C8204" s="50">
        <v>522</v>
      </c>
      <c r="D8204" s="50" t="str">
        <f>VLOOKUP(Table8[[#This Row],[CustomerID]],Table15[[#All],[CustomerID]:[Company Name]],2,FALSE)</f>
        <v>BUCK $ STORE</v>
      </c>
      <c r="E8204" s="51">
        <v>45077</v>
      </c>
      <c r="F8204" s="50">
        <v>2</v>
      </c>
      <c r="G8204" s="50" t="str">
        <f>VLOOKUP(Table8[[#This Row],[ProductID]],Table12[[#All],[ProductID]:[ProductFullName]],3,FALSE)</f>
        <v>Product B</v>
      </c>
      <c r="H8204" s="50">
        <v>7</v>
      </c>
      <c r="I8204" s="52">
        <v>45077.399583333332</v>
      </c>
      <c r="J8204" s="50">
        <v>126</v>
      </c>
      <c r="K8204" s="51">
        <v>45077.949305555558</v>
      </c>
      <c r="L8204" s="53"/>
      <c r="M8204" s="54">
        <v>1</v>
      </c>
    </row>
    <row r="8205" spans="2:13" x14ac:dyDescent="0.3">
      <c r="B8205" s="49">
        <v>27048</v>
      </c>
      <c r="C8205" s="50">
        <v>269</v>
      </c>
      <c r="D8205" s="50" t="str">
        <f>VLOOKUP(Table8[[#This Row],[CustomerID]],Table15[[#All],[CustomerID]:[Company Name]],2,FALSE)</f>
        <v>Treasures</v>
      </c>
      <c r="E8205" s="51">
        <v>45077</v>
      </c>
      <c r="F8205" s="50">
        <v>6</v>
      </c>
      <c r="G8205" s="50" t="str">
        <f>VLOOKUP(Table8[[#This Row],[ProductID]],Table12[[#All],[ProductID]:[ProductFullName]],3,FALSE)</f>
        <v>Product F</v>
      </c>
      <c r="H8205" s="50">
        <v>5</v>
      </c>
      <c r="I8205" s="52">
        <v>45077.411493055552</v>
      </c>
      <c r="J8205" s="50">
        <v>123</v>
      </c>
      <c r="K8205" s="51">
        <v>45077.949305555558</v>
      </c>
      <c r="L8205" s="53"/>
      <c r="M8205" s="54">
        <v>1</v>
      </c>
    </row>
    <row r="8206" spans="2:13" x14ac:dyDescent="0.3">
      <c r="B8206" s="49">
        <v>27049</v>
      </c>
      <c r="C8206" s="50">
        <v>1240</v>
      </c>
      <c r="D8206" s="50" t="str">
        <f>VLOOKUP(Table8[[#This Row],[CustomerID]],Table15[[#All],[CustomerID]:[Company Name]],2,FALSE)</f>
        <v>Tags Prints</v>
      </c>
      <c r="E8206" s="51">
        <v>45077</v>
      </c>
      <c r="F8206" s="50">
        <v>5</v>
      </c>
      <c r="G8206" s="50" t="str">
        <f>VLOOKUP(Table8[[#This Row],[ProductID]],Table12[[#All],[ProductID]:[ProductFullName]],3,FALSE)</f>
        <v>Product E</v>
      </c>
      <c r="H8206" s="50">
        <v>5</v>
      </c>
      <c r="I8206" s="52">
        <v>45077.427812499998</v>
      </c>
      <c r="J8206" s="50">
        <v>117</v>
      </c>
      <c r="K8206" s="51">
        <v>45077.949305555558</v>
      </c>
      <c r="L8206" s="53"/>
      <c r="M8206" s="54">
        <v>1</v>
      </c>
    </row>
    <row r="8207" spans="2:13" x14ac:dyDescent="0.3">
      <c r="B8207" s="49">
        <v>27050</v>
      </c>
      <c r="C8207" s="50">
        <v>935</v>
      </c>
      <c r="D8207" s="50" t="str">
        <f>VLOOKUP(Table8[[#This Row],[CustomerID]],Table15[[#All],[CustomerID]:[Company Name]],2,FALSE)</f>
        <v>Mostly Clay Inc.</v>
      </c>
      <c r="E8207" s="51">
        <v>45077</v>
      </c>
      <c r="F8207" s="50">
        <v>3</v>
      </c>
      <c r="G8207" s="50" t="str">
        <f>VLOOKUP(Table8[[#This Row],[ProductID]],Table12[[#All],[ProductID]:[ProductFullName]],3,FALSE)</f>
        <v>Product C</v>
      </c>
      <c r="H8207" s="50">
        <v>7</v>
      </c>
      <c r="I8207" s="52">
        <v>45077.439594907402</v>
      </c>
      <c r="J8207" s="50">
        <v>118</v>
      </c>
      <c r="K8207" s="51">
        <v>45077.949305555558</v>
      </c>
      <c r="L8207" s="53"/>
      <c r="M8207" s="54">
        <v>1</v>
      </c>
    </row>
    <row r="8208" spans="2:13" x14ac:dyDescent="0.3">
      <c r="B8208" s="49">
        <v>27051</v>
      </c>
      <c r="C8208" s="50">
        <v>1085</v>
      </c>
      <c r="D8208" s="50" t="str">
        <f>VLOOKUP(Table8[[#This Row],[CustomerID]],Table15[[#All],[CustomerID]:[Company Name]],2,FALSE)</f>
        <v>Daisy Girls</v>
      </c>
      <c r="E8208" s="51">
        <v>45077</v>
      </c>
      <c r="F8208" s="50">
        <v>3</v>
      </c>
      <c r="G8208" s="50" t="str">
        <f>VLOOKUP(Table8[[#This Row],[ProductID]],Table12[[#All],[ProductID]:[ProductFullName]],3,FALSE)</f>
        <v>Product C</v>
      </c>
      <c r="H8208" s="50">
        <v>2</v>
      </c>
      <c r="I8208" s="52">
        <v>45077.450752314813</v>
      </c>
      <c r="J8208" s="50">
        <v>105</v>
      </c>
      <c r="K8208" s="51">
        <v>45077.949305555558</v>
      </c>
      <c r="L8208" s="53"/>
      <c r="M8208" s="54">
        <v>1</v>
      </c>
    </row>
    <row r="8209" spans="2:13" x14ac:dyDescent="0.3">
      <c r="B8209" s="49">
        <v>27052</v>
      </c>
      <c r="C8209" s="50">
        <v>202</v>
      </c>
      <c r="D8209" s="50" t="str">
        <f>VLOOKUP(Table8[[#This Row],[CustomerID]],Table15[[#All],[CustomerID]:[Company Name]],2,FALSE)</f>
        <v>Zellers Store #3</v>
      </c>
      <c r="E8209" s="51">
        <v>45077</v>
      </c>
      <c r="F8209" s="50">
        <v>3</v>
      </c>
      <c r="G8209" s="50" t="str">
        <f>VLOOKUP(Table8[[#This Row],[ProductID]],Table12[[#All],[ProductID]:[ProductFullName]],3,FALSE)</f>
        <v>Product C</v>
      </c>
      <c r="H8209" s="50">
        <v>3</v>
      </c>
      <c r="I8209" s="52">
        <v>45077.466817129629</v>
      </c>
      <c r="J8209" s="50">
        <v>107</v>
      </c>
      <c r="K8209" s="51">
        <v>45077.949305555558</v>
      </c>
      <c r="L8209" s="53"/>
      <c r="M8209" s="54">
        <v>1</v>
      </c>
    </row>
    <row r="8210" spans="2:13" x14ac:dyDescent="0.3">
      <c r="B8210" s="49">
        <v>27053</v>
      </c>
      <c r="C8210" s="50">
        <v>547</v>
      </c>
      <c r="D8210" s="50" t="str">
        <f>VLOOKUP(Table8[[#This Row],[CustomerID]],Table15[[#All],[CustomerID]:[Company Name]],2,FALSE)</f>
        <v>Carriage House Florist</v>
      </c>
      <c r="E8210" s="51">
        <v>45077</v>
      </c>
      <c r="F8210" s="50">
        <v>4</v>
      </c>
      <c r="G8210" s="50" t="str">
        <f>VLOOKUP(Table8[[#This Row],[ProductID]],Table12[[#All],[ProductID]:[ProductFullName]],3,FALSE)</f>
        <v>Product D</v>
      </c>
      <c r="H8210" s="50">
        <v>4</v>
      </c>
      <c r="I8210" s="52">
        <v>45077.478981481479</v>
      </c>
      <c r="J8210" s="50">
        <v>124</v>
      </c>
      <c r="K8210" s="51">
        <v>45077.949305555558</v>
      </c>
      <c r="L8210" s="53"/>
      <c r="M8210" s="54">
        <v>1</v>
      </c>
    </row>
    <row r="8211" spans="2:13" x14ac:dyDescent="0.3">
      <c r="B8211" s="49">
        <v>27054</v>
      </c>
      <c r="C8211" s="50">
        <v>1387</v>
      </c>
      <c r="D8211" s="50" t="str">
        <f>VLOOKUP(Table8[[#This Row],[CustomerID]],Table15[[#All],[CustomerID]:[Company Name]],2,FALSE)</f>
        <v>Dollywood</v>
      </c>
      <c r="E8211" s="51">
        <v>45077</v>
      </c>
      <c r="F8211" s="50">
        <v>2</v>
      </c>
      <c r="G8211" s="50" t="str">
        <f>VLOOKUP(Table8[[#This Row],[ProductID]],Table12[[#All],[ProductID]:[ProductFullName]],3,FALSE)</f>
        <v>Product B</v>
      </c>
      <c r="H8211" s="50">
        <v>7</v>
      </c>
      <c r="I8211" s="52">
        <v>45077.4925</v>
      </c>
      <c r="J8211" s="50">
        <v>114</v>
      </c>
      <c r="K8211" s="51">
        <v>45077.949305555558</v>
      </c>
      <c r="L8211" s="53"/>
      <c r="M8211" s="54">
        <v>1</v>
      </c>
    </row>
    <row r="8212" spans="2:13" x14ac:dyDescent="0.3">
      <c r="B8212" s="49">
        <v>27055</v>
      </c>
      <c r="C8212" s="50">
        <v>1023</v>
      </c>
      <c r="D8212" s="50" t="str">
        <f>VLOOKUP(Table8[[#This Row],[CustomerID]],Table15[[#All],[CustomerID]:[Company Name]],2,FALSE)</f>
        <v>Planet Hilton Head</v>
      </c>
      <c r="E8212" s="51">
        <v>45077</v>
      </c>
      <c r="F8212" s="50">
        <v>1</v>
      </c>
      <c r="G8212" s="50" t="str">
        <f>VLOOKUP(Table8[[#This Row],[ProductID]],Table12[[#All],[ProductID]:[ProductFullName]],3,FALSE)</f>
        <v>Product A</v>
      </c>
      <c r="H8212" s="50">
        <v>6</v>
      </c>
      <c r="I8212" s="52">
        <v>45077.507986111108</v>
      </c>
      <c r="J8212" s="50">
        <v>105</v>
      </c>
      <c r="K8212" s="51">
        <v>45077.949305555558</v>
      </c>
      <c r="L8212" s="53"/>
      <c r="M8212" s="54">
        <v>1</v>
      </c>
    </row>
    <row r="8213" spans="2:13" x14ac:dyDescent="0.3">
      <c r="B8213" s="49">
        <v>27056</v>
      </c>
      <c r="C8213" s="50">
        <v>616</v>
      </c>
      <c r="D8213" s="50" t="str">
        <f>VLOOKUP(Table8[[#This Row],[CustomerID]],Table15[[#All],[CustomerID]:[Company Name]],2,FALSE)</f>
        <v>Creekside Mercantile</v>
      </c>
      <c r="E8213" s="51">
        <v>45077</v>
      </c>
      <c r="F8213" s="50">
        <v>5</v>
      </c>
      <c r="G8213" s="50" t="str">
        <f>VLOOKUP(Table8[[#This Row],[ProductID]],Table12[[#All],[ProductID]:[ProductFullName]],3,FALSE)</f>
        <v>Product E</v>
      </c>
      <c r="H8213" s="50">
        <v>6</v>
      </c>
      <c r="I8213" s="52">
        <v>45077.524212962962</v>
      </c>
      <c r="J8213" s="50">
        <v>133</v>
      </c>
      <c r="K8213" s="51">
        <v>45077.949305555558</v>
      </c>
      <c r="L8213" s="53"/>
      <c r="M8213" s="54">
        <v>1</v>
      </c>
    </row>
    <row r="8214" spans="2:13" x14ac:dyDescent="0.3">
      <c r="B8214" s="49">
        <v>27057</v>
      </c>
      <c r="C8214" s="50">
        <v>1289</v>
      </c>
      <c r="D8214" s="50" t="str">
        <f>VLOOKUP(Table8[[#This Row],[CustomerID]],Table15[[#All],[CustomerID]:[Company Name]],2,FALSE)</f>
        <v>Gen X</v>
      </c>
      <c r="E8214" s="51">
        <v>45077</v>
      </c>
      <c r="F8214" s="50">
        <v>4</v>
      </c>
      <c r="G8214" s="50" t="str">
        <f>VLOOKUP(Table8[[#This Row],[ProductID]],Table12[[#All],[ProductID]:[ProductFullName]],3,FALSE)</f>
        <v>Product D</v>
      </c>
      <c r="H8214" s="50">
        <v>3</v>
      </c>
      <c r="I8214" s="52">
        <v>45077.537476851852</v>
      </c>
      <c r="J8214" s="50">
        <v>106</v>
      </c>
      <c r="K8214" s="51">
        <v>45077.949305555558</v>
      </c>
      <c r="L8214" s="53"/>
      <c r="M8214" s="54">
        <v>1</v>
      </c>
    </row>
    <row r="8215" spans="2:13" x14ac:dyDescent="0.3">
      <c r="B8215" s="49">
        <v>27058</v>
      </c>
      <c r="C8215" s="50">
        <v>199</v>
      </c>
      <c r="D8215" s="50" t="str">
        <f>VLOOKUP(Table8[[#This Row],[CustomerID]],Table15[[#All],[CustomerID]:[Company Name]],2,FALSE)</f>
        <v>Gift Gallery</v>
      </c>
      <c r="E8215" s="51">
        <v>45077</v>
      </c>
      <c r="F8215" s="50">
        <v>4</v>
      </c>
      <c r="G8215" s="50" t="str">
        <f>VLOOKUP(Table8[[#This Row],[ProductID]],Table12[[#All],[ProductID]:[ProductFullName]],3,FALSE)</f>
        <v>Product D</v>
      </c>
      <c r="H8215" s="50">
        <v>7</v>
      </c>
      <c r="I8215" s="52">
        <v>45077.548784722225</v>
      </c>
      <c r="J8215" s="50">
        <v>112</v>
      </c>
      <c r="K8215" s="51">
        <v>45077.949305555558</v>
      </c>
      <c r="L8215" s="53"/>
      <c r="M8215" s="54">
        <v>1</v>
      </c>
    </row>
    <row r="8216" spans="2:13" x14ac:dyDescent="0.3">
      <c r="B8216" s="49">
        <v>27059</v>
      </c>
      <c r="C8216" s="50">
        <v>1024</v>
      </c>
      <c r="D8216" s="50" t="str">
        <f>VLOOKUP(Table8[[#This Row],[CustomerID]],Table15[[#All],[CustomerID]:[Company Name]],2,FALSE)</f>
        <v>Learning Express</v>
      </c>
      <c r="E8216" s="51">
        <v>45077</v>
      </c>
      <c r="F8216" s="50">
        <v>4</v>
      </c>
      <c r="G8216" s="50" t="str">
        <f>VLOOKUP(Table8[[#This Row],[ProductID]],Table12[[#All],[ProductID]:[ProductFullName]],3,FALSE)</f>
        <v>Product D</v>
      </c>
      <c r="H8216" s="50">
        <v>5</v>
      </c>
      <c r="I8216" s="52">
        <v>45077.564988425926</v>
      </c>
      <c r="J8216" s="50">
        <v>118</v>
      </c>
      <c r="K8216" s="51">
        <v>45077.949305555558</v>
      </c>
      <c r="L8216" s="53"/>
      <c r="M8216" s="54">
        <v>1</v>
      </c>
    </row>
    <row r="8217" spans="2:13" x14ac:dyDescent="0.3">
      <c r="B8217" s="49">
        <v>27060</v>
      </c>
      <c r="C8217" s="50">
        <v>881</v>
      </c>
      <c r="D8217" s="50" t="str">
        <f>VLOOKUP(Table8[[#This Row],[CustomerID]],Table15[[#All],[CustomerID]:[Company Name]],2,FALSE)</f>
        <v>LINDAS OFFICE SUPPLIES</v>
      </c>
      <c r="E8217" s="51">
        <v>45077</v>
      </c>
      <c r="F8217" s="50">
        <v>5</v>
      </c>
      <c r="G8217" s="50" t="str">
        <f>VLOOKUP(Table8[[#This Row],[ProductID]],Table12[[#All],[ProductID]:[ProductFullName]],3,FALSE)</f>
        <v>Product E</v>
      </c>
      <c r="H8217" s="50">
        <v>7</v>
      </c>
      <c r="I8217" s="52">
        <v>45077.578310185185</v>
      </c>
      <c r="J8217" s="50">
        <v>116</v>
      </c>
      <c r="K8217" s="51">
        <v>45077.949305555558</v>
      </c>
      <c r="L8217" s="53"/>
      <c r="M8217" s="54">
        <v>1</v>
      </c>
    </row>
    <row r="8218" spans="2:13" x14ac:dyDescent="0.3">
      <c r="B8218" s="49">
        <v>27061</v>
      </c>
      <c r="C8218" s="50">
        <v>106</v>
      </c>
      <c r="D8218" s="50" t="str">
        <f>VLOOKUP(Table8[[#This Row],[CustomerID]],Table15[[#All],[CustomerID]:[Company Name]],2,FALSE)</f>
        <v>Z'axe Inc.</v>
      </c>
      <c r="E8218" s="51">
        <v>45077</v>
      </c>
      <c r="F8218" s="50">
        <v>5</v>
      </c>
      <c r="G8218" s="50" t="str">
        <f>VLOOKUP(Table8[[#This Row],[ProductID]],Table12[[#All],[ProductID]:[ProductFullName]],3,FALSE)</f>
        <v>Product E</v>
      </c>
      <c r="H8218" s="50">
        <v>3</v>
      </c>
      <c r="I8218" s="52">
        <v>45077.593738425923</v>
      </c>
      <c r="J8218" s="50">
        <v>106</v>
      </c>
      <c r="K8218" s="51">
        <v>45077.949305555558</v>
      </c>
      <c r="L8218" s="53"/>
      <c r="M8218" s="54">
        <v>1</v>
      </c>
    </row>
    <row r="8219" spans="2:13" x14ac:dyDescent="0.3">
      <c r="B8219" s="49">
        <v>27062</v>
      </c>
      <c r="C8219" s="50">
        <v>1141</v>
      </c>
      <c r="D8219" s="50" t="str">
        <f>VLOOKUP(Table8[[#This Row],[CustomerID]],Table15[[#All],[CustomerID]:[Company Name]],2,FALSE)</f>
        <v>Grand Geneva Resort</v>
      </c>
      <c r="E8219" s="51">
        <v>45077</v>
      </c>
      <c r="F8219" s="50">
        <v>4</v>
      </c>
      <c r="G8219" s="50" t="str">
        <f>VLOOKUP(Table8[[#This Row],[ProductID]],Table12[[#All],[ProductID]:[ProductFullName]],3,FALSE)</f>
        <v>Product D</v>
      </c>
      <c r="H8219" s="50">
        <v>3</v>
      </c>
      <c r="I8219" s="52">
        <v>45077.607673611106</v>
      </c>
      <c r="J8219" s="50">
        <v>106</v>
      </c>
      <c r="K8219" s="51">
        <v>45077.949305555558</v>
      </c>
      <c r="L8219" s="53"/>
      <c r="M8219" s="54">
        <v>1</v>
      </c>
    </row>
    <row r="8220" spans="2:13" x14ac:dyDescent="0.3">
      <c r="B8220" s="49">
        <v>27063</v>
      </c>
      <c r="C8220" s="50">
        <v>722</v>
      </c>
      <c r="D8220" s="50" t="str">
        <f>VLOOKUP(Table8[[#This Row],[CustomerID]],Table15[[#All],[CustomerID]:[Company Name]],2,FALSE)</f>
        <v>Your Dollars Store With More #123</v>
      </c>
      <c r="E8220" s="51">
        <v>45077</v>
      </c>
      <c r="F8220" s="50">
        <v>5</v>
      </c>
      <c r="G8220" s="50" t="str">
        <f>VLOOKUP(Table8[[#This Row],[ProductID]],Table12[[#All],[ProductID]:[ProductFullName]],3,FALSE)</f>
        <v>Product E</v>
      </c>
      <c r="H8220" s="50">
        <v>2</v>
      </c>
      <c r="I8220" s="52">
        <v>45077.622164351844</v>
      </c>
      <c r="J8220" s="50">
        <v>117</v>
      </c>
      <c r="K8220" s="51">
        <v>45077.949305555558</v>
      </c>
      <c r="L8220" s="53"/>
      <c r="M8220" s="54">
        <v>1</v>
      </c>
    </row>
    <row r="8221" spans="2:13" x14ac:dyDescent="0.3">
      <c r="B8221" s="49">
        <v>27064</v>
      </c>
      <c r="C8221" s="50">
        <v>716</v>
      </c>
      <c r="D8221" s="50" t="str">
        <f>VLOOKUP(Table8[[#This Row],[CustomerID]],Table15[[#All],[CustomerID]:[Company Name]],2,FALSE)</f>
        <v>Hallmark Cards</v>
      </c>
      <c r="E8221" s="51">
        <v>45077</v>
      </c>
      <c r="F8221" s="50">
        <v>4</v>
      </c>
      <c r="G8221" s="50" t="str">
        <f>VLOOKUP(Table8[[#This Row],[ProductID]],Table12[[#All],[ProductID]:[ProductFullName]],3,FALSE)</f>
        <v>Product D</v>
      </c>
      <c r="H8221" s="50">
        <v>7</v>
      </c>
      <c r="I8221" s="52">
        <v>45077.635856481473</v>
      </c>
      <c r="J8221" s="50">
        <v>128</v>
      </c>
      <c r="K8221" s="51">
        <v>45077.949305555558</v>
      </c>
      <c r="L8221" s="53"/>
      <c r="M8221" s="54">
        <v>1</v>
      </c>
    </row>
    <row r="8222" spans="2:13" x14ac:dyDescent="0.3">
      <c r="B8222" s="49">
        <v>27065</v>
      </c>
      <c r="C8222" s="50">
        <v>1030</v>
      </c>
      <c r="D8222" s="50" t="str">
        <f>VLOOKUP(Table8[[#This Row],[CustomerID]],Table15[[#All],[CustomerID]:[Company Name]],2,FALSE)</f>
        <v>K&amp;G Fashion Superstore</v>
      </c>
      <c r="E8222" s="51">
        <v>45077</v>
      </c>
      <c r="F8222" s="50">
        <v>2</v>
      </c>
      <c r="G8222" s="50" t="str">
        <f>VLOOKUP(Table8[[#This Row],[ProductID]],Table12[[#All],[ProductID]:[ProductFullName]],3,FALSE)</f>
        <v>Product B</v>
      </c>
      <c r="H8222" s="50">
        <v>4</v>
      </c>
      <c r="I8222" s="52">
        <v>45077.650717592587</v>
      </c>
      <c r="J8222" s="50">
        <v>115</v>
      </c>
      <c r="K8222" s="51">
        <v>45077.949305555558</v>
      </c>
      <c r="L8222" s="53"/>
      <c r="M8222" s="54">
        <v>1</v>
      </c>
    </row>
    <row r="8223" spans="2:13" x14ac:dyDescent="0.3">
      <c r="B8223" s="49">
        <v>27066</v>
      </c>
      <c r="C8223" s="50">
        <v>1295</v>
      </c>
      <c r="D8223" s="50" t="str">
        <f>VLOOKUP(Table8[[#This Row],[CustomerID]],Table15[[#All],[CustomerID]:[Company Name]],2,FALSE)</f>
        <v>Jerico Marking Services</v>
      </c>
      <c r="E8223" s="51">
        <v>45077</v>
      </c>
      <c r="F8223" s="50">
        <v>2</v>
      </c>
      <c r="G8223" s="50" t="str">
        <f>VLOOKUP(Table8[[#This Row],[ProductID]],Table12[[#All],[ProductID]:[ProductFullName]],3,FALSE)</f>
        <v>Product B</v>
      </c>
      <c r="H8223" s="50">
        <v>2</v>
      </c>
      <c r="I8223" s="52">
        <v>45077.666516203695</v>
      </c>
      <c r="J8223" s="50">
        <v>125</v>
      </c>
      <c r="K8223" s="51">
        <v>45077.949305555558</v>
      </c>
      <c r="L8223" s="53"/>
      <c r="M8223" s="54">
        <v>1</v>
      </c>
    </row>
    <row r="8224" spans="2:13" x14ac:dyDescent="0.3">
      <c r="B8224" s="49">
        <v>27067</v>
      </c>
      <c r="C8224" s="50">
        <v>96</v>
      </c>
      <c r="D8224" s="50" t="str">
        <f>VLOOKUP(Table8[[#This Row],[CustomerID]],Table15[[#All],[CustomerID]:[Company Name]],2,FALSE)</f>
        <v>La Solution Revee</v>
      </c>
      <c r="E8224" s="51">
        <v>45077</v>
      </c>
      <c r="F8224" s="50">
        <v>5</v>
      </c>
      <c r="G8224" s="50" t="str">
        <f>VLOOKUP(Table8[[#This Row],[ProductID]],Table12[[#All],[ProductID]:[ProductFullName]],3,FALSE)</f>
        <v>Product E</v>
      </c>
      <c r="H8224" s="50">
        <v>2</v>
      </c>
      <c r="I8224" s="52">
        <v>45077.677650462952</v>
      </c>
      <c r="J8224" s="50">
        <v>113</v>
      </c>
      <c r="K8224" s="51">
        <v>45077.949305555558</v>
      </c>
      <c r="L8224" s="53"/>
      <c r="M8224" s="54">
        <v>1</v>
      </c>
    </row>
    <row r="8225" spans="2:13" x14ac:dyDescent="0.3">
      <c r="B8225" s="49">
        <v>27068</v>
      </c>
      <c r="C8225" s="50">
        <v>192</v>
      </c>
      <c r="D8225" s="50" t="str">
        <f>VLOOKUP(Table8[[#This Row],[CustomerID]],Table15[[#All],[CustomerID]:[Company Name]],2,FALSE)</f>
        <v>Lovell Drugs- Oshawa</v>
      </c>
      <c r="E8225" s="51">
        <v>45077</v>
      </c>
      <c r="F8225" s="50">
        <v>2</v>
      </c>
      <c r="G8225" s="50" t="str">
        <f>VLOOKUP(Table8[[#This Row],[ProductID]],Table12[[#All],[ProductID]:[ProductFullName]],3,FALSE)</f>
        <v>Product B</v>
      </c>
      <c r="H8225" s="50">
        <v>3</v>
      </c>
      <c r="I8225" s="52">
        <v>45077.687002314808</v>
      </c>
      <c r="J8225" s="50">
        <v>126</v>
      </c>
      <c r="K8225" s="51">
        <v>45077.949305555558</v>
      </c>
      <c r="L8225" s="53"/>
      <c r="M8225" s="54">
        <v>1</v>
      </c>
    </row>
    <row r="8226" spans="2:13" x14ac:dyDescent="0.3">
      <c r="B8226" s="49">
        <v>27069</v>
      </c>
      <c r="C8226" s="50">
        <v>1405</v>
      </c>
      <c r="D8226" s="50" t="str">
        <f>VLOOKUP(Table8[[#This Row],[CustomerID]],Table15[[#All],[CustomerID]:[Company Name]],2,FALSE)</f>
        <v>Purr Deux Home Accessories</v>
      </c>
      <c r="E8226" s="51">
        <v>45077</v>
      </c>
      <c r="F8226" s="50">
        <v>2</v>
      </c>
      <c r="G8226" s="50" t="str">
        <f>VLOOKUP(Table8[[#This Row],[ProductID]],Table12[[#All],[ProductID]:[ProductFullName]],3,FALSE)</f>
        <v>Product B</v>
      </c>
      <c r="H8226" s="50">
        <v>5</v>
      </c>
      <c r="I8226" s="52">
        <v>45077.698842592588</v>
      </c>
      <c r="J8226" s="50">
        <v>131</v>
      </c>
      <c r="K8226" s="51">
        <v>45077.949305555558</v>
      </c>
      <c r="L8226" s="53"/>
      <c r="M8226" s="54">
        <v>1</v>
      </c>
    </row>
    <row r="8227" spans="2:13" x14ac:dyDescent="0.3">
      <c r="B8227" s="49">
        <v>27070</v>
      </c>
      <c r="C8227" s="50">
        <v>904</v>
      </c>
      <c r="D8227" s="50" t="str">
        <f>VLOOKUP(Table8[[#This Row],[CustomerID]],Table15[[#All],[CustomerID]:[Company Name]],2,FALSE)</f>
        <v>Abilities</v>
      </c>
      <c r="E8227" s="51">
        <v>45077</v>
      </c>
      <c r="F8227" s="50">
        <v>2</v>
      </c>
      <c r="G8227" s="50" t="str">
        <f>VLOOKUP(Table8[[#This Row],[ProductID]],Table12[[#All],[ProductID]:[ProductFullName]],3,FALSE)</f>
        <v>Product B</v>
      </c>
      <c r="H8227" s="50">
        <v>2</v>
      </c>
      <c r="I8227" s="52">
        <v>45077.713726851849</v>
      </c>
      <c r="J8227" s="50">
        <v>116</v>
      </c>
      <c r="K8227" s="51">
        <v>45077.949305555558</v>
      </c>
      <c r="L8227" s="53"/>
      <c r="M8227" s="54">
        <v>1</v>
      </c>
    </row>
    <row r="8228" spans="2:13" x14ac:dyDescent="0.3">
      <c r="B8228" s="49">
        <v>27071</v>
      </c>
      <c r="C8228" s="50">
        <v>892</v>
      </c>
      <c r="D8228" s="50" t="str">
        <f>VLOOKUP(Table8[[#This Row],[CustomerID]],Table15[[#All],[CustomerID]:[Company Name]],2,FALSE)</f>
        <v>Your Variety Center</v>
      </c>
      <c r="E8228" s="51">
        <v>45077</v>
      </c>
      <c r="F8228" s="50">
        <v>5</v>
      </c>
      <c r="G8228" s="50" t="str">
        <f>VLOOKUP(Table8[[#This Row],[ProductID]],Table12[[#All],[ProductID]:[ProductFullName]],3,FALSE)</f>
        <v>Product E</v>
      </c>
      <c r="H8228" s="50">
        <v>6</v>
      </c>
      <c r="I8228" s="52">
        <v>45077.725231481476</v>
      </c>
      <c r="J8228" s="50">
        <v>121</v>
      </c>
      <c r="K8228" s="51">
        <v>45077.949305555558</v>
      </c>
      <c r="L8228" s="53"/>
      <c r="M8228" s="54">
        <v>1</v>
      </c>
    </row>
    <row r="8229" spans="2:13" x14ac:dyDescent="0.3">
      <c r="B8229" s="49">
        <v>27072</v>
      </c>
      <c r="C8229" s="50">
        <v>1140</v>
      </c>
      <c r="D8229" s="50" t="str">
        <f>VLOOKUP(Table8[[#This Row],[CustomerID]],Table15[[#All],[CustomerID]:[Company Name]],2,FALSE)</f>
        <v>Ann's Hallmark</v>
      </c>
      <c r="E8229" s="51">
        <v>45077</v>
      </c>
      <c r="F8229" s="50">
        <v>5</v>
      </c>
      <c r="G8229" s="50" t="str">
        <f>VLOOKUP(Table8[[#This Row],[ProductID]],Table12[[#All],[ProductID]:[ProductFullName]],3,FALSE)</f>
        <v>Product E</v>
      </c>
      <c r="H8229" s="50">
        <v>5</v>
      </c>
      <c r="I8229" s="52">
        <v>45077.734456018516</v>
      </c>
      <c r="J8229" s="50">
        <v>108</v>
      </c>
      <c r="K8229" s="51">
        <v>45077.949305555558</v>
      </c>
      <c r="L8229" s="53"/>
      <c r="M8229" s="54">
        <v>1</v>
      </c>
    </row>
    <row r="8230" spans="2:13" x14ac:dyDescent="0.3">
      <c r="B8230" s="49">
        <v>27073</v>
      </c>
      <c r="C8230" s="50">
        <v>331</v>
      </c>
      <c r="D8230" s="50" t="str">
        <f>VLOOKUP(Table8[[#This Row],[CustomerID]],Table15[[#All],[CustomerID]:[Company Name]],2,FALSE)</f>
        <v>Time Impec Inc</v>
      </c>
      <c r="E8230" s="51">
        <v>45077</v>
      </c>
      <c r="F8230" s="50">
        <v>2</v>
      </c>
      <c r="G8230" s="50" t="str">
        <f>VLOOKUP(Table8[[#This Row],[ProductID]],Table12[[#All],[ProductID]:[ProductFullName]],3,FALSE)</f>
        <v>Product B</v>
      </c>
      <c r="H8230" s="50">
        <v>3</v>
      </c>
      <c r="I8230" s="52">
        <v>45077.748263888883</v>
      </c>
      <c r="J8230" s="50">
        <v>129</v>
      </c>
      <c r="K8230" s="51">
        <v>45077.949305555558</v>
      </c>
      <c r="L8230" s="53"/>
      <c r="M8230" s="54">
        <v>1</v>
      </c>
    </row>
    <row r="8231" spans="2:13" x14ac:dyDescent="0.3">
      <c r="B8231" s="49">
        <v>27074</v>
      </c>
      <c r="C8231" s="50">
        <v>1367</v>
      </c>
      <c r="D8231" s="50" t="str">
        <f>VLOOKUP(Table8[[#This Row],[CustomerID]],Table15[[#All],[CustomerID]:[Company Name]],2,FALSE)</f>
        <v>Bells Nurseries &amp; Gifts / Mosesian Farms</v>
      </c>
      <c r="E8231" s="51">
        <v>45078</v>
      </c>
      <c r="F8231" s="50">
        <v>6</v>
      </c>
      <c r="G8231" s="50" t="str">
        <f>VLOOKUP(Table8[[#This Row],[ProductID]],Table12[[#All],[ProductID]:[ProductFullName]],3,FALSE)</f>
        <v>Product F</v>
      </c>
      <c r="H8231" s="50">
        <v>6</v>
      </c>
      <c r="I8231" s="52">
        <v>45078.333333333336</v>
      </c>
      <c r="J8231" s="50">
        <v>123</v>
      </c>
      <c r="K8231" s="51">
        <v>45078.948611111111</v>
      </c>
      <c r="L8231" s="53"/>
      <c r="M8231" s="54">
        <v>1</v>
      </c>
    </row>
    <row r="8232" spans="2:13" x14ac:dyDescent="0.3">
      <c r="B8232" s="49">
        <v>27075</v>
      </c>
      <c r="C8232" s="50">
        <v>1276</v>
      </c>
      <c r="D8232" s="50" t="str">
        <f>VLOOKUP(Table8[[#This Row],[CustomerID]],Table15[[#All],[CustomerID]:[Company Name]],2,FALSE)</f>
        <v>Wild Wild West Gambling Hall &amp; Hotel</v>
      </c>
      <c r="E8232" s="51">
        <v>45078</v>
      </c>
      <c r="F8232" s="50">
        <v>5</v>
      </c>
      <c r="G8232" s="50" t="str">
        <f>VLOOKUP(Table8[[#This Row],[ProductID]],Table12[[#All],[ProductID]:[ProductFullName]],3,FALSE)</f>
        <v>Product E</v>
      </c>
      <c r="H8232" s="50">
        <v>4</v>
      </c>
      <c r="I8232" s="52">
        <v>45078.345081018524</v>
      </c>
      <c r="J8232" s="50">
        <v>134</v>
      </c>
      <c r="K8232" s="51">
        <v>45078.948611111111</v>
      </c>
      <c r="L8232" s="53"/>
      <c r="M8232" s="54">
        <v>1</v>
      </c>
    </row>
    <row r="8233" spans="2:13" x14ac:dyDescent="0.3">
      <c r="B8233" s="49">
        <v>27076</v>
      </c>
      <c r="C8233" s="50">
        <v>849</v>
      </c>
      <c r="D8233" s="50" t="str">
        <f>VLOOKUP(Table8[[#This Row],[CustomerID]],Table15[[#All],[CustomerID]:[Company Name]],2,FALSE)</f>
        <v>Fantasy Island Amusement Park</v>
      </c>
      <c r="E8233" s="51">
        <v>45078</v>
      </c>
      <c r="F8233" s="50">
        <v>3</v>
      </c>
      <c r="G8233" s="50" t="str">
        <f>VLOOKUP(Table8[[#This Row],[ProductID]],Table12[[#All],[ProductID]:[ProductFullName]],3,FALSE)</f>
        <v>Product C</v>
      </c>
      <c r="H8233" s="50">
        <v>5</v>
      </c>
      <c r="I8233" s="52">
        <v>45078.35773148149</v>
      </c>
      <c r="J8233" s="50">
        <v>124</v>
      </c>
      <c r="K8233" s="51">
        <v>45078.948611111111</v>
      </c>
      <c r="L8233" s="53"/>
      <c r="M8233" s="54">
        <v>1</v>
      </c>
    </row>
    <row r="8234" spans="2:13" x14ac:dyDescent="0.3">
      <c r="B8234" s="49">
        <v>27077</v>
      </c>
      <c r="C8234" s="50">
        <v>1025</v>
      </c>
      <c r="D8234" s="50" t="str">
        <f>VLOOKUP(Table8[[#This Row],[CustomerID]],Table15[[#All],[CustomerID]:[Company Name]],2,FALSE)</f>
        <v>Parsons</v>
      </c>
      <c r="E8234" s="51">
        <v>45078</v>
      </c>
      <c r="F8234" s="50">
        <v>1</v>
      </c>
      <c r="G8234" s="50" t="str">
        <f>VLOOKUP(Table8[[#This Row],[ProductID]],Table12[[#All],[ProductID]:[ProductFullName]],3,FALSE)</f>
        <v>Product A</v>
      </c>
      <c r="H8234" s="50">
        <v>4</v>
      </c>
      <c r="I8234" s="52">
        <v>45078.373611111121</v>
      </c>
      <c r="J8234" s="50">
        <v>132</v>
      </c>
      <c r="K8234" s="51">
        <v>45078.948611111111</v>
      </c>
      <c r="L8234" s="53"/>
      <c r="M8234" s="54">
        <v>1</v>
      </c>
    </row>
    <row r="8235" spans="2:13" x14ac:dyDescent="0.3">
      <c r="B8235" s="49">
        <v>27078</v>
      </c>
      <c r="C8235" s="50">
        <v>933</v>
      </c>
      <c r="D8235" s="50" t="str">
        <f>VLOOKUP(Table8[[#This Row],[CustomerID]],Table15[[#All],[CustomerID]:[Company Name]],2,FALSE)</f>
        <v>Canal Side Jewelers</v>
      </c>
      <c r="E8235" s="51">
        <v>45078</v>
      </c>
      <c r="F8235" s="50">
        <v>1</v>
      </c>
      <c r="G8235" s="50" t="str">
        <f>VLOOKUP(Table8[[#This Row],[ProductID]],Table12[[#All],[ProductID]:[ProductFullName]],3,FALSE)</f>
        <v>Product A</v>
      </c>
      <c r="H8235" s="50">
        <v>3</v>
      </c>
      <c r="I8235" s="52">
        <v>45078.389456018529</v>
      </c>
      <c r="J8235" s="50">
        <v>106</v>
      </c>
      <c r="K8235" s="51">
        <v>45078.948611111111</v>
      </c>
      <c r="L8235" s="53"/>
      <c r="M8235" s="54">
        <v>1</v>
      </c>
    </row>
    <row r="8236" spans="2:13" x14ac:dyDescent="0.3">
      <c r="B8236" s="49">
        <v>27079</v>
      </c>
      <c r="C8236" s="50">
        <v>635</v>
      </c>
      <c r="D8236" s="50" t="str">
        <f>VLOOKUP(Table8[[#This Row],[CustomerID]],Table15[[#All],[CustomerID]:[Company Name]],2,FALSE)</f>
        <v>Canuck Gifts</v>
      </c>
      <c r="E8236" s="51">
        <v>45078</v>
      </c>
      <c r="F8236" s="50">
        <v>4</v>
      </c>
      <c r="G8236" s="50" t="str">
        <f>VLOOKUP(Table8[[#This Row],[ProductID]],Table12[[#All],[ProductID]:[ProductFullName]],3,FALSE)</f>
        <v>Product D</v>
      </c>
      <c r="H8236" s="50">
        <v>6</v>
      </c>
      <c r="I8236" s="52">
        <v>45078.400474537048</v>
      </c>
      <c r="J8236" s="50">
        <v>111</v>
      </c>
      <c r="K8236" s="51">
        <v>45078.948611111111</v>
      </c>
      <c r="L8236" s="53"/>
      <c r="M8236" s="54">
        <v>1</v>
      </c>
    </row>
    <row r="8237" spans="2:13" x14ac:dyDescent="0.3">
      <c r="B8237" s="49">
        <v>27080</v>
      </c>
      <c r="C8237" s="50">
        <v>9</v>
      </c>
      <c r="D8237" s="50" t="str">
        <f>VLOOKUP(Table8[[#This Row],[CustomerID]],Table15[[#All],[CustomerID]:[Company Name]],2,FALSE)</f>
        <v>S.W. Mifflin</v>
      </c>
      <c r="E8237" s="51">
        <v>45078</v>
      </c>
      <c r="F8237" s="50">
        <v>6</v>
      </c>
      <c r="G8237" s="50" t="str">
        <f>VLOOKUP(Table8[[#This Row],[ProductID]],Table12[[#All],[ProductID]:[ProductFullName]],3,FALSE)</f>
        <v>Product F</v>
      </c>
      <c r="H8237" s="50">
        <v>3</v>
      </c>
      <c r="I8237" s="52">
        <v>45078.415937500009</v>
      </c>
      <c r="J8237" s="50">
        <v>110</v>
      </c>
      <c r="K8237" s="51">
        <v>45078.948611111111</v>
      </c>
      <c r="L8237" s="53"/>
      <c r="M8237" s="54">
        <v>1</v>
      </c>
    </row>
    <row r="8238" spans="2:13" x14ac:dyDescent="0.3">
      <c r="B8238" s="49">
        <v>27081</v>
      </c>
      <c r="C8238" s="50">
        <v>798</v>
      </c>
      <c r="D8238" s="50" t="str">
        <f>VLOOKUP(Table8[[#This Row],[CustomerID]],Table15[[#All],[CustomerID]:[Company Name]],2,FALSE)</f>
        <v>Hero's Welcome</v>
      </c>
      <c r="E8238" s="51">
        <v>45078</v>
      </c>
      <c r="F8238" s="50">
        <v>1</v>
      </c>
      <c r="G8238" s="50" t="str">
        <f>VLOOKUP(Table8[[#This Row],[ProductID]],Table12[[#All],[ProductID]:[ProductFullName]],3,FALSE)</f>
        <v>Product A</v>
      </c>
      <c r="H8238" s="50">
        <v>2</v>
      </c>
      <c r="I8238" s="52">
        <v>45078.425775462973</v>
      </c>
      <c r="J8238" s="50">
        <v>107</v>
      </c>
      <c r="K8238" s="51">
        <v>45078.948611111111</v>
      </c>
      <c r="L8238" s="53"/>
      <c r="M8238" s="54">
        <v>1</v>
      </c>
    </row>
    <row r="8239" spans="2:13" x14ac:dyDescent="0.3">
      <c r="B8239" s="49">
        <v>27082</v>
      </c>
      <c r="C8239" s="50">
        <v>544</v>
      </c>
      <c r="D8239" s="50" t="str">
        <f>VLOOKUP(Table8[[#This Row],[CustomerID]],Table15[[#All],[CustomerID]:[Company Name]],2,FALSE)</f>
        <v>Tumbleweed Gift Shop</v>
      </c>
      <c r="E8239" s="51">
        <v>45078</v>
      </c>
      <c r="F8239" s="50">
        <v>2</v>
      </c>
      <c r="G8239" s="50" t="str">
        <f>VLOOKUP(Table8[[#This Row],[ProductID]],Table12[[#All],[ProductID]:[ProductFullName]],3,FALSE)</f>
        <v>Product B</v>
      </c>
      <c r="H8239" s="50">
        <v>5</v>
      </c>
      <c r="I8239" s="52">
        <v>45078.438923611124</v>
      </c>
      <c r="J8239" s="50">
        <v>115</v>
      </c>
      <c r="K8239" s="51">
        <v>45078.948611111111</v>
      </c>
      <c r="L8239" s="53"/>
      <c r="M8239" s="54">
        <v>1</v>
      </c>
    </row>
    <row r="8240" spans="2:13" x14ac:dyDescent="0.3">
      <c r="B8240" s="49">
        <v>27083</v>
      </c>
      <c r="C8240" s="50">
        <v>991</v>
      </c>
      <c r="D8240" s="50" t="str">
        <f>VLOOKUP(Table8[[#This Row],[CustomerID]],Table15[[#All],[CustomerID]:[Company Name]],2,FALSE)</f>
        <v>First Street, Inc</v>
      </c>
      <c r="E8240" s="51">
        <v>45078</v>
      </c>
      <c r="F8240" s="50">
        <v>2</v>
      </c>
      <c r="G8240" s="50" t="str">
        <f>VLOOKUP(Table8[[#This Row],[ProductID]],Table12[[#All],[ProductID]:[ProductFullName]],3,FALSE)</f>
        <v>Product B</v>
      </c>
      <c r="H8240" s="50">
        <v>7</v>
      </c>
      <c r="I8240" s="52">
        <v>45078.448333333348</v>
      </c>
      <c r="J8240" s="50">
        <v>105</v>
      </c>
      <c r="K8240" s="51">
        <v>45078.948611111111</v>
      </c>
      <c r="L8240" s="53"/>
      <c r="M8240" s="54">
        <v>1</v>
      </c>
    </row>
    <row r="8241" spans="2:13" x14ac:dyDescent="0.3">
      <c r="B8241" s="49">
        <v>27084</v>
      </c>
      <c r="C8241" s="50">
        <v>1320</v>
      </c>
      <c r="D8241" s="50" t="str">
        <f>VLOOKUP(Table8[[#This Row],[CustomerID]],Table15[[#All],[CustomerID]:[Company Name]],2,FALSE)</f>
        <v>Patty's Hallmark</v>
      </c>
      <c r="E8241" s="51">
        <v>45078</v>
      </c>
      <c r="F8241" s="50">
        <v>1</v>
      </c>
      <c r="G8241" s="50" t="str">
        <f>VLOOKUP(Table8[[#This Row],[ProductID]],Table12[[#All],[ProductID]:[ProductFullName]],3,FALSE)</f>
        <v>Product A</v>
      </c>
      <c r="H8241" s="50">
        <v>3</v>
      </c>
      <c r="I8241" s="52">
        <v>45078.46079861113</v>
      </c>
      <c r="J8241" s="50">
        <v>113</v>
      </c>
      <c r="K8241" s="51">
        <v>45078.948611111111</v>
      </c>
      <c r="L8241" s="53"/>
      <c r="M8241" s="54">
        <v>1</v>
      </c>
    </row>
    <row r="8242" spans="2:13" x14ac:dyDescent="0.3">
      <c r="B8242" s="49">
        <v>27085</v>
      </c>
      <c r="C8242" s="50">
        <v>193</v>
      </c>
      <c r="D8242" s="50" t="str">
        <f>VLOOKUP(Table8[[#This Row],[CustomerID]],Table15[[#All],[CustomerID]:[Company Name]],2,FALSE)</f>
        <v>Lovell Drugs</v>
      </c>
      <c r="E8242" s="51">
        <v>45078</v>
      </c>
      <c r="F8242" s="50">
        <v>6</v>
      </c>
      <c r="G8242" s="50" t="str">
        <f>VLOOKUP(Table8[[#This Row],[ProductID]],Table12[[#All],[ProductID]:[ProductFullName]],3,FALSE)</f>
        <v>Product F</v>
      </c>
      <c r="H8242" s="50">
        <v>7</v>
      </c>
      <c r="I8242" s="52">
        <v>45078.47033564817</v>
      </c>
      <c r="J8242" s="50">
        <v>110</v>
      </c>
      <c r="K8242" s="51">
        <v>45078.948611111111</v>
      </c>
      <c r="L8242" s="53"/>
      <c r="M8242" s="54">
        <v>1</v>
      </c>
    </row>
    <row r="8243" spans="2:13" x14ac:dyDescent="0.3">
      <c r="B8243" s="49">
        <v>27086</v>
      </c>
      <c r="C8243" s="50">
        <v>972</v>
      </c>
      <c r="D8243" s="50" t="str">
        <f>VLOOKUP(Table8[[#This Row],[CustomerID]],Table15[[#All],[CustomerID]:[Company Name]],2,FALSE)</f>
        <v>J.C. &amp; Co.</v>
      </c>
      <c r="E8243" s="51">
        <v>45078</v>
      </c>
      <c r="F8243" s="50">
        <v>5</v>
      </c>
      <c r="G8243" s="50" t="str">
        <f>VLOOKUP(Table8[[#This Row],[ProductID]],Table12[[#All],[ProductID]:[ProductFullName]],3,FALSE)</f>
        <v>Product E</v>
      </c>
      <c r="H8243" s="50">
        <v>6</v>
      </c>
      <c r="I8243" s="52">
        <v>45078.484699074099</v>
      </c>
      <c r="J8243" s="50">
        <v>124</v>
      </c>
      <c r="K8243" s="51">
        <v>45078.948611111111</v>
      </c>
      <c r="L8243" s="53"/>
      <c r="M8243" s="54">
        <v>1</v>
      </c>
    </row>
    <row r="8244" spans="2:13" x14ac:dyDescent="0.3">
      <c r="B8244" s="49">
        <v>27087</v>
      </c>
      <c r="C8244" s="50">
        <v>390</v>
      </c>
      <c r="D8244" s="50" t="str">
        <f>VLOOKUP(Table8[[#This Row],[CustomerID]],Table15[[#All],[CustomerID]:[Company Name]],2,FALSE)</f>
        <v>Fancy That</v>
      </c>
      <c r="E8244" s="51">
        <v>45078</v>
      </c>
      <c r="F8244" s="50">
        <v>1</v>
      </c>
      <c r="G8244" s="50" t="str">
        <f>VLOOKUP(Table8[[#This Row],[ProductID]],Table12[[#All],[ProductID]:[ProductFullName]],3,FALSE)</f>
        <v>Product A</v>
      </c>
      <c r="H8244" s="50">
        <v>6</v>
      </c>
      <c r="I8244" s="52">
        <v>45078.497951388912</v>
      </c>
      <c r="J8244" s="50">
        <v>131</v>
      </c>
      <c r="K8244" s="51">
        <v>45078.948611111111</v>
      </c>
      <c r="L8244" s="53"/>
      <c r="M8244" s="54">
        <v>1</v>
      </c>
    </row>
    <row r="8245" spans="2:13" x14ac:dyDescent="0.3">
      <c r="B8245" s="49">
        <v>27088</v>
      </c>
      <c r="C8245" s="50">
        <v>94</v>
      </c>
      <c r="D8245" s="50" t="str">
        <f>VLOOKUP(Table8[[#This Row],[CustomerID]],Table15[[#All],[CustomerID]:[Company Name]],2,FALSE)</f>
        <v>Autour Du Pot</v>
      </c>
      <c r="E8245" s="51">
        <v>45078</v>
      </c>
      <c r="F8245" s="50">
        <v>4</v>
      </c>
      <c r="G8245" s="50" t="str">
        <f>VLOOKUP(Table8[[#This Row],[ProductID]],Table12[[#All],[ProductID]:[ProductFullName]],3,FALSE)</f>
        <v>Product D</v>
      </c>
      <c r="H8245" s="50">
        <v>6</v>
      </c>
      <c r="I8245" s="52">
        <v>45078.510914351878</v>
      </c>
      <c r="J8245" s="50">
        <v>124</v>
      </c>
      <c r="K8245" s="51">
        <v>45078.948611111111</v>
      </c>
      <c r="L8245" s="53"/>
      <c r="M8245" s="54">
        <v>1</v>
      </c>
    </row>
    <row r="8246" spans="2:13" x14ac:dyDescent="0.3">
      <c r="B8246" s="49">
        <v>27089</v>
      </c>
      <c r="C8246" s="50">
        <v>251</v>
      </c>
      <c r="D8246" s="50" t="str">
        <f>VLOOKUP(Table8[[#This Row],[CustomerID]],Table15[[#All],[CustomerID]:[Company Name]],2,FALSE)</f>
        <v>The Bargain Shop Holdings Inc</v>
      </c>
      <c r="E8246" s="51">
        <v>45078</v>
      </c>
      <c r="F8246" s="50">
        <v>3</v>
      </c>
      <c r="G8246" s="50" t="str">
        <f>VLOOKUP(Table8[[#This Row],[ProductID]],Table12[[#All],[ProductID]:[ProductFullName]],3,FALSE)</f>
        <v>Product C</v>
      </c>
      <c r="H8246" s="50">
        <v>6</v>
      </c>
      <c r="I8246" s="52">
        <v>45078.523553240768</v>
      </c>
      <c r="J8246" s="50">
        <v>111</v>
      </c>
      <c r="K8246" s="51">
        <v>45078.948611111111</v>
      </c>
      <c r="L8246" s="53"/>
      <c r="M8246" s="54">
        <v>1</v>
      </c>
    </row>
    <row r="8247" spans="2:13" x14ac:dyDescent="0.3">
      <c r="B8247" s="49">
        <v>27090</v>
      </c>
      <c r="C8247" s="50">
        <v>531</v>
      </c>
      <c r="D8247" s="50" t="str">
        <f>VLOOKUP(Table8[[#This Row],[CustomerID]],Table15[[#All],[CustomerID]:[Company Name]],2,FALSE)</f>
        <v>LOVE STORY CARD &amp; GIFT</v>
      </c>
      <c r="E8247" s="51">
        <v>45078</v>
      </c>
      <c r="F8247" s="50">
        <v>2</v>
      </c>
      <c r="G8247" s="50" t="str">
        <f>VLOOKUP(Table8[[#This Row],[ProductID]],Table12[[#All],[ProductID]:[ProductFullName]],3,FALSE)</f>
        <v>Product B</v>
      </c>
      <c r="H8247" s="50">
        <v>7</v>
      </c>
      <c r="I8247" s="52">
        <v>45078.533310185216</v>
      </c>
      <c r="J8247" s="50">
        <v>115</v>
      </c>
      <c r="K8247" s="51">
        <v>45078.948611111111</v>
      </c>
      <c r="L8247" s="53"/>
      <c r="M8247" s="54">
        <v>1</v>
      </c>
    </row>
    <row r="8248" spans="2:13" x14ac:dyDescent="0.3">
      <c r="B8248" s="49">
        <v>27091</v>
      </c>
      <c r="C8248" s="50">
        <v>46</v>
      </c>
      <c r="D8248" s="50" t="str">
        <f>VLOOKUP(Table8[[#This Row],[CustomerID]],Table15[[#All],[CustomerID]:[Company Name]],2,FALSE)</f>
        <v>Granny's Country Cottage</v>
      </c>
      <c r="E8248" s="51">
        <v>45078</v>
      </c>
      <c r="F8248" s="50">
        <v>3</v>
      </c>
      <c r="G8248" s="50" t="str">
        <f>VLOOKUP(Table8[[#This Row],[ProductID]],Table12[[#All],[ProductID]:[ProductFullName]],3,FALSE)</f>
        <v>Product C</v>
      </c>
      <c r="H8248" s="50">
        <v>6</v>
      </c>
      <c r="I8248" s="52">
        <v>45078.542303240771</v>
      </c>
      <c r="J8248" s="50">
        <v>118</v>
      </c>
      <c r="K8248" s="51">
        <v>45078.948611111111</v>
      </c>
      <c r="L8248" s="53"/>
      <c r="M8248" s="54">
        <v>1</v>
      </c>
    </row>
    <row r="8249" spans="2:13" x14ac:dyDescent="0.3">
      <c r="B8249" s="49">
        <v>27092</v>
      </c>
      <c r="C8249" s="50">
        <v>454</v>
      </c>
      <c r="D8249" s="50" t="str">
        <f>VLOOKUP(Table8[[#This Row],[CustomerID]],Table15[[#All],[CustomerID]:[Company Name]],2,FALSE)</f>
        <v>Tunnel Duty Free Shop</v>
      </c>
      <c r="E8249" s="51">
        <v>45078</v>
      </c>
      <c r="F8249" s="50">
        <v>6</v>
      </c>
      <c r="G8249" s="50" t="str">
        <f>VLOOKUP(Table8[[#This Row],[ProductID]],Table12[[#All],[ProductID]:[ProductFullName]],3,FALSE)</f>
        <v>Product F</v>
      </c>
      <c r="H8249" s="50">
        <v>7</v>
      </c>
      <c r="I8249" s="52">
        <v>45078.554976851883</v>
      </c>
      <c r="J8249" s="50">
        <v>113</v>
      </c>
      <c r="K8249" s="51">
        <v>45078.948611111111</v>
      </c>
      <c r="L8249" s="53"/>
      <c r="M8249" s="54">
        <v>1</v>
      </c>
    </row>
    <row r="8250" spans="2:13" x14ac:dyDescent="0.3">
      <c r="B8250" s="49">
        <v>27093</v>
      </c>
      <c r="C8250" s="50">
        <v>955</v>
      </c>
      <c r="D8250" s="50" t="str">
        <f>VLOOKUP(Table8[[#This Row],[CustomerID]],Table15[[#All],[CustomerID]:[Company Name]],2,FALSE)</f>
        <v>Creativity For Your Home</v>
      </c>
      <c r="E8250" s="51">
        <v>45078</v>
      </c>
      <c r="F8250" s="50">
        <v>3</v>
      </c>
      <c r="G8250" s="50" t="str">
        <f>VLOOKUP(Table8[[#This Row],[ProductID]],Table12[[#All],[ProductID]:[ProductFullName]],3,FALSE)</f>
        <v>Product C</v>
      </c>
      <c r="H8250" s="50">
        <v>3</v>
      </c>
      <c r="I8250" s="52">
        <v>45078.566412037071</v>
      </c>
      <c r="J8250" s="50">
        <v>121</v>
      </c>
      <c r="K8250" s="51">
        <v>45078.948611111111</v>
      </c>
      <c r="L8250" s="53"/>
      <c r="M8250" s="54">
        <v>1</v>
      </c>
    </row>
    <row r="8251" spans="2:13" x14ac:dyDescent="0.3">
      <c r="B8251" s="49">
        <v>27094</v>
      </c>
      <c r="C8251" s="50">
        <v>699</v>
      </c>
      <c r="D8251" s="50" t="str">
        <f>VLOOKUP(Table8[[#This Row],[CustomerID]],Table15[[#All],[CustomerID]:[Company Name]],2,FALSE)</f>
        <v>Field's</v>
      </c>
      <c r="E8251" s="51">
        <v>45078</v>
      </c>
      <c r="F8251" s="50">
        <v>3</v>
      </c>
      <c r="G8251" s="50" t="str">
        <f>VLOOKUP(Table8[[#This Row],[ProductID]],Table12[[#All],[ProductID]:[ProductFullName]],3,FALSE)</f>
        <v>Product C</v>
      </c>
      <c r="H8251" s="50">
        <v>6</v>
      </c>
      <c r="I8251" s="52">
        <v>45078.577233796328</v>
      </c>
      <c r="J8251" s="50">
        <v>105</v>
      </c>
      <c r="K8251" s="51">
        <v>45078.948611111111</v>
      </c>
      <c r="L8251" s="53"/>
      <c r="M8251" s="54">
        <v>1</v>
      </c>
    </row>
    <row r="8252" spans="2:13" x14ac:dyDescent="0.3">
      <c r="B8252" s="49">
        <v>27095</v>
      </c>
      <c r="C8252" s="50">
        <v>123</v>
      </c>
      <c r="D8252" s="50" t="str">
        <f>VLOOKUP(Table8[[#This Row],[CustomerID]],Table15[[#All],[CustomerID]:[Company Name]],2,FALSE)</f>
        <v>Seaway Guardian Pharmacy</v>
      </c>
      <c r="E8252" s="51">
        <v>45078</v>
      </c>
      <c r="F8252" s="50">
        <v>1</v>
      </c>
      <c r="G8252" s="50" t="str">
        <f>VLOOKUP(Table8[[#This Row],[ProductID]],Table12[[#All],[ProductID]:[ProductFullName]],3,FALSE)</f>
        <v>Product A</v>
      </c>
      <c r="H8252" s="50">
        <v>2</v>
      </c>
      <c r="I8252" s="52">
        <v>45078.591412037065</v>
      </c>
      <c r="J8252" s="50">
        <v>126</v>
      </c>
      <c r="K8252" s="51">
        <v>45078.948611111111</v>
      </c>
      <c r="L8252" s="53"/>
      <c r="M8252" s="54">
        <v>1</v>
      </c>
    </row>
    <row r="8253" spans="2:13" x14ac:dyDescent="0.3">
      <c r="B8253" s="49">
        <v>27096</v>
      </c>
      <c r="C8253" s="50">
        <v>1239</v>
      </c>
      <c r="D8253" s="50" t="str">
        <f>VLOOKUP(Table8[[#This Row],[CustomerID]],Table15[[#All],[CustomerID]:[Company Name]],2,FALSE)</f>
        <v>KC's Hallmark</v>
      </c>
      <c r="E8253" s="51">
        <v>45078</v>
      </c>
      <c r="F8253" s="50">
        <v>2</v>
      </c>
      <c r="G8253" s="50" t="str">
        <f>VLOOKUP(Table8[[#This Row],[ProductID]],Table12[[#All],[ProductID]:[ProductFullName]],3,FALSE)</f>
        <v>Product B</v>
      </c>
      <c r="H8253" s="50">
        <v>4</v>
      </c>
      <c r="I8253" s="52">
        <v>45078.607106481511</v>
      </c>
      <c r="J8253" s="50">
        <v>119</v>
      </c>
      <c r="K8253" s="51">
        <v>45078.948611111111</v>
      </c>
      <c r="L8253" s="53"/>
      <c r="M8253" s="54">
        <v>1</v>
      </c>
    </row>
    <row r="8254" spans="2:13" x14ac:dyDescent="0.3">
      <c r="B8254" s="49">
        <v>27097</v>
      </c>
      <c r="C8254" s="50">
        <v>1232</v>
      </c>
      <c r="D8254" s="50" t="str">
        <f>VLOOKUP(Table8[[#This Row],[CustomerID]],Table15[[#All],[CustomerID]:[Company Name]],2,FALSE)</f>
        <v>The Gift Store</v>
      </c>
      <c r="E8254" s="51">
        <v>45078</v>
      </c>
      <c r="F8254" s="50">
        <v>4</v>
      </c>
      <c r="G8254" s="50" t="str">
        <f>VLOOKUP(Table8[[#This Row],[ProductID]],Table12[[#All],[ProductID]:[ProductFullName]],3,FALSE)</f>
        <v>Product D</v>
      </c>
      <c r="H8254" s="50">
        <v>6</v>
      </c>
      <c r="I8254" s="52">
        <v>45078.616608796328</v>
      </c>
      <c r="J8254" s="50">
        <v>127</v>
      </c>
      <c r="K8254" s="51">
        <v>45078.948611111111</v>
      </c>
      <c r="L8254" s="53"/>
      <c r="M8254" s="54">
        <v>1</v>
      </c>
    </row>
    <row r="8255" spans="2:13" x14ac:dyDescent="0.3">
      <c r="B8255" s="49">
        <v>27098</v>
      </c>
      <c r="C8255" s="50">
        <v>491</v>
      </c>
      <c r="D8255" s="50" t="str">
        <f>VLOOKUP(Table8[[#This Row],[CustomerID]],Table15[[#All],[CustomerID]:[Company Name]],2,FALSE)</f>
        <v>Johnny's Fresh Market</v>
      </c>
      <c r="E8255" s="51">
        <v>45078</v>
      </c>
      <c r="F8255" s="50">
        <v>3</v>
      </c>
      <c r="G8255" s="50" t="str">
        <f>VLOOKUP(Table8[[#This Row],[ProductID]],Table12[[#All],[ProductID]:[ProductFullName]],3,FALSE)</f>
        <v>Product C</v>
      </c>
      <c r="H8255" s="50">
        <v>6</v>
      </c>
      <c r="I8255" s="52">
        <v>45078.628831018548</v>
      </c>
      <c r="J8255" s="50">
        <v>122</v>
      </c>
      <c r="K8255" s="51">
        <v>45078.948611111111</v>
      </c>
      <c r="L8255" s="53"/>
      <c r="M8255" s="54">
        <v>1</v>
      </c>
    </row>
    <row r="8256" spans="2:13" x14ac:dyDescent="0.3">
      <c r="B8256" s="49">
        <v>27099</v>
      </c>
      <c r="C8256" s="50">
        <v>1127</v>
      </c>
      <c r="D8256" s="50" t="str">
        <f>VLOOKUP(Table8[[#This Row],[CustomerID]],Table15[[#All],[CustomerID]:[Company Name]],2,FALSE)</f>
        <v>Presents of Mine</v>
      </c>
      <c r="E8256" s="51">
        <v>45078</v>
      </c>
      <c r="F8256" s="50">
        <v>4</v>
      </c>
      <c r="G8256" s="50" t="str">
        <f>VLOOKUP(Table8[[#This Row],[ProductID]],Table12[[#All],[ProductID]:[ProductFullName]],3,FALSE)</f>
        <v>Product D</v>
      </c>
      <c r="H8256" s="50">
        <v>7</v>
      </c>
      <c r="I8256" s="52">
        <v>45078.644224537064</v>
      </c>
      <c r="J8256" s="50">
        <v>129</v>
      </c>
      <c r="K8256" s="51">
        <v>45078.948611111111</v>
      </c>
      <c r="L8256" s="53"/>
      <c r="M8256" s="54">
        <v>1</v>
      </c>
    </row>
    <row r="8257" spans="2:13" x14ac:dyDescent="0.3">
      <c r="B8257" s="49">
        <v>27100</v>
      </c>
      <c r="C8257" s="50">
        <v>233</v>
      </c>
      <c r="D8257" s="50" t="str">
        <f>VLOOKUP(Table8[[#This Row],[CustomerID]],Table15[[#All],[CustomerID]:[Company Name]],2,FALSE)</f>
        <v>Buck or Two #534</v>
      </c>
      <c r="E8257" s="51">
        <v>45078</v>
      </c>
      <c r="F8257" s="50">
        <v>4</v>
      </c>
      <c r="G8257" s="50" t="str">
        <f>VLOOKUP(Table8[[#This Row],[ProductID]],Table12[[#All],[ProductID]:[ProductFullName]],3,FALSE)</f>
        <v>Product D</v>
      </c>
      <c r="H8257" s="50">
        <v>2</v>
      </c>
      <c r="I8257" s="52">
        <v>45078.655335648175</v>
      </c>
      <c r="J8257" s="50">
        <v>126</v>
      </c>
      <c r="K8257" s="51">
        <v>45078.948611111111</v>
      </c>
      <c r="L8257" s="53"/>
      <c r="M8257" s="54">
        <v>1</v>
      </c>
    </row>
    <row r="8258" spans="2:13" x14ac:dyDescent="0.3">
      <c r="B8258" s="49">
        <v>27101</v>
      </c>
      <c r="C8258" s="50">
        <v>365</v>
      </c>
      <c r="D8258" s="50" t="str">
        <f>VLOOKUP(Table8[[#This Row],[CustomerID]],Table15[[#All],[CustomerID]:[Company Name]],2,FALSE)</f>
        <v>Hallmark</v>
      </c>
      <c r="E8258" s="51">
        <v>45078</v>
      </c>
      <c r="F8258" s="50">
        <v>2</v>
      </c>
      <c r="G8258" s="50" t="str">
        <f>VLOOKUP(Table8[[#This Row],[ProductID]],Table12[[#All],[ProductID]:[ProductFullName]],3,FALSE)</f>
        <v>Product B</v>
      </c>
      <c r="H8258" s="50">
        <v>4</v>
      </c>
      <c r="I8258" s="52">
        <v>45078.666354166693</v>
      </c>
      <c r="J8258" s="50">
        <v>124</v>
      </c>
      <c r="K8258" s="51">
        <v>45078.948611111111</v>
      </c>
      <c r="L8258" s="53"/>
      <c r="M8258" s="54">
        <v>1</v>
      </c>
    </row>
    <row r="8259" spans="2:13" x14ac:dyDescent="0.3">
      <c r="B8259" s="49">
        <v>27102</v>
      </c>
      <c r="C8259" s="50">
        <v>683</v>
      </c>
      <c r="D8259" s="50" t="str">
        <f>VLOOKUP(Table8[[#This Row],[CustomerID]],Table15[[#All],[CustomerID]:[Company Name]],2,FALSE)</f>
        <v>Your Dollar Store With More #111</v>
      </c>
      <c r="E8259" s="51">
        <v>45078</v>
      </c>
      <c r="F8259" s="50">
        <v>5</v>
      </c>
      <c r="G8259" s="50" t="str">
        <f>VLOOKUP(Table8[[#This Row],[ProductID]],Table12[[#All],[ProductID]:[ProductFullName]],3,FALSE)</f>
        <v>Product E</v>
      </c>
      <c r="H8259" s="50">
        <v>7</v>
      </c>
      <c r="I8259" s="52">
        <v>45078.676585648172</v>
      </c>
      <c r="J8259" s="50">
        <v>110</v>
      </c>
      <c r="K8259" s="51">
        <v>45078.948611111111</v>
      </c>
      <c r="L8259" s="53"/>
      <c r="M8259" s="54">
        <v>1</v>
      </c>
    </row>
    <row r="8260" spans="2:13" x14ac:dyDescent="0.3">
      <c r="B8260" s="49">
        <v>27103</v>
      </c>
      <c r="C8260" s="50">
        <v>1109</v>
      </c>
      <c r="D8260" s="50" t="str">
        <f>VLOOKUP(Table8[[#This Row],[CustomerID]],Table15[[#All],[CustomerID]:[Company Name]],2,FALSE)</f>
        <v>Improvements</v>
      </c>
      <c r="E8260" s="51">
        <v>45078</v>
      </c>
      <c r="F8260" s="50">
        <v>3</v>
      </c>
      <c r="G8260" s="50" t="str">
        <f>VLOOKUP(Table8[[#This Row],[ProductID]],Table12[[#All],[ProductID]:[ProductFullName]],3,FALSE)</f>
        <v>Product C</v>
      </c>
      <c r="H8260" s="50">
        <v>7</v>
      </c>
      <c r="I8260" s="52">
        <v>45078.68571759262</v>
      </c>
      <c r="J8260" s="50">
        <v>111</v>
      </c>
      <c r="K8260" s="51">
        <v>45078.948611111111</v>
      </c>
      <c r="L8260" s="53"/>
      <c r="M8260" s="54">
        <v>1</v>
      </c>
    </row>
    <row r="8261" spans="2:13" x14ac:dyDescent="0.3">
      <c r="B8261" s="49">
        <v>27104</v>
      </c>
      <c r="C8261" s="50">
        <v>1202</v>
      </c>
      <c r="D8261" s="50" t="str">
        <f>VLOOKUP(Table8[[#This Row],[CustomerID]],Table15[[#All],[CustomerID]:[Company Name]],2,FALSE)</f>
        <v>Bullseye Media/Dutchguard Catalog</v>
      </c>
      <c r="E8261" s="51">
        <v>45078</v>
      </c>
      <c r="F8261" s="50">
        <v>5</v>
      </c>
      <c r="G8261" s="50" t="str">
        <f>VLOOKUP(Table8[[#This Row],[ProductID]],Table12[[#All],[ProductID]:[ProductFullName]],3,FALSE)</f>
        <v>Product E</v>
      </c>
      <c r="H8261" s="50">
        <v>2</v>
      </c>
      <c r="I8261" s="52">
        <v>45078.695381944475</v>
      </c>
      <c r="J8261" s="50">
        <v>127</v>
      </c>
      <c r="K8261" s="51">
        <v>45078.948611111111</v>
      </c>
      <c r="L8261" s="53"/>
      <c r="M8261" s="54">
        <v>1</v>
      </c>
    </row>
    <row r="8262" spans="2:13" x14ac:dyDescent="0.3">
      <c r="B8262" s="49">
        <v>27105</v>
      </c>
      <c r="C8262" s="50">
        <v>797</v>
      </c>
      <c r="D8262" s="50" t="str">
        <f>VLOOKUP(Table8[[#This Row],[CustomerID]],Table15[[#All],[CustomerID]:[Company Name]],2,FALSE)</f>
        <v>Suzanne's Hallmark - South Burlington</v>
      </c>
      <c r="E8262" s="51">
        <v>45078</v>
      </c>
      <c r="F8262" s="50">
        <v>2</v>
      </c>
      <c r="G8262" s="50" t="str">
        <f>VLOOKUP(Table8[[#This Row],[ProductID]],Table12[[#All],[ProductID]:[ProductFullName]],3,FALSE)</f>
        <v>Product B</v>
      </c>
      <c r="H8262" s="50">
        <v>2</v>
      </c>
      <c r="I8262" s="52">
        <v>45078.705891203732</v>
      </c>
      <c r="J8262" s="50">
        <v>113</v>
      </c>
      <c r="K8262" s="51">
        <v>45078.948611111111</v>
      </c>
      <c r="L8262" s="53"/>
      <c r="M8262" s="54">
        <v>1</v>
      </c>
    </row>
    <row r="8263" spans="2:13" x14ac:dyDescent="0.3">
      <c r="B8263" s="49">
        <v>27106</v>
      </c>
      <c r="C8263" s="50">
        <v>995</v>
      </c>
      <c r="D8263" s="50" t="str">
        <f>VLOOKUP(Table8[[#This Row],[CustomerID]],Table15[[#All],[CustomerID]:[Company Name]],2,FALSE)</f>
        <v>Rosies Hallmark</v>
      </c>
      <c r="E8263" s="51">
        <v>45078</v>
      </c>
      <c r="F8263" s="50">
        <v>5</v>
      </c>
      <c r="G8263" s="50" t="str">
        <f>VLOOKUP(Table8[[#This Row],[ProductID]],Table12[[#All],[ProductID]:[ProductFullName]],3,FALSE)</f>
        <v>Product E</v>
      </c>
      <c r="H8263" s="50">
        <v>4</v>
      </c>
      <c r="I8263" s="52">
        <v>45078.721527777809</v>
      </c>
      <c r="J8263" s="50">
        <v>109</v>
      </c>
      <c r="K8263" s="51">
        <v>45078.948611111111</v>
      </c>
      <c r="L8263" s="53"/>
      <c r="M8263" s="54">
        <v>1</v>
      </c>
    </row>
    <row r="8264" spans="2:13" x14ac:dyDescent="0.3">
      <c r="B8264" s="49">
        <v>27107</v>
      </c>
      <c r="C8264" s="50">
        <v>1313</v>
      </c>
      <c r="D8264" s="50" t="str">
        <f>VLOOKUP(Table8[[#This Row],[CustomerID]],Table15[[#All],[CustomerID]:[Company Name]],2,FALSE)</f>
        <v>Judy's Hallmark #1</v>
      </c>
      <c r="E8264" s="51">
        <v>45079</v>
      </c>
      <c r="F8264" s="50">
        <v>6</v>
      </c>
      <c r="G8264" s="50" t="str">
        <f>VLOOKUP(Table8[[#This Row],[ProductID]],Table12[[#All],[ProductID]:[ProductFullName]],3,FALSE)</f>
        <v>Product F</v>
      </c>
      <c r="H8264" s="50">
        <v>7</v>
      </c>
      <c r="I8264" s="52">
        <v>45079.333333333336</v>
      </c>
      <c r="J8264" s="50">
        <v>116</v>
      </c>
      <c r="K8264" s="51">
        <v>45079.965277777781</v>
      </c>
      <c r="L8264" s="53"/>
      <c r="M8264" s="54">
        <v>1</v>
      </c>
    </row>
    <row r="8265" spans="2:13" x14ac:dyDescent="0.3">
      <c r="B8265" s="49">
        <v>27108</v>
      </c>
      <c r="C8265" s="50">
        <v>444</v>
      </c>
      <c r="D8265" s="50" t="str">
        <f>VLOOKUP(Table8[[#This Row],[CustomerID]],Table15[[#All],[CustomerID]:[Company Name]],2,FALSE)</f>
        <v>Brandy Tree Shoppes Inc,The</v>
      </c>
      <c r="E8265" s="51">
        <v>45079</v>
      </c>
      <c r="F8265" s="50">
        <v>1</v>
      </c>
      <c r="G8265" s="50" t="str">
        <f>VLOOKUP(Table8[[#This Row],[ProductID]],Table12[[#All],[ProductID]:[ProductFullName]],3,FALSE)</f>
        <v>Product A</v>
      </c>
      <c r="H8265" s="50">
        <v>6</v>
      </c>
      <c r="I8265" s="52">
        <v>45079.342280092598</v>
      </c>
      <c r="J8265" s="50">
        <v>127</v>
      </c>
      <c r="K8265" s="51">
        <v>45079.965277777781</v>
      </c>
      <c r="L8265" s="53"/>
      <c r="M8265" s="54">
        <v>1</v>
      </c>
    </row>
    <row r="8266" spans="2:13" x14ac:dyDescent="0.3">
      <c r="B8266" s="49">
        <v>27109</v>
      </c>
      <c r="C8266" s="50">
        <v>53</v>
      </c>
      <c r="D8266" s="50" t="str">
        <f>VLOOKUP(Table8[[#This Row],[CustomerID]],Table15[[#All],[CustomerID]:[Company Name]],2,FALSE)</f>
        <v>Haliburton Pharmachoice</v>
      </c>
      <c r="E8266" s="51">
        <v>45079</v>
      </c>
      <c r="F8266" s="50">
        <v>5</v>
      </c>
      <c r="G8266" s="50" t="str">
        <f>VLOOKUP(Table8[[#This Row],[ProductID]],Table12[[#All],[ProductID]:[ProductFullName]],3,FALSE)</f>
        <v>Product E</v>
      </c>
      <c r="H8266" s="50">
        <v>4</v>
      </c>
      <c r="I8266" s="52">
        <v>45079.356956018521</v>
      </c>
      <c r="J8266" s="50">
        <v>120</v>
      </c>
      <c r="K8266" s="51">
        <v>45079.965277777781</v>
      </c>
      <c r="L8266" s="53"/>
      <c r="M8266" s="54">
        <v>1</v>
      </c>
    </row>
    <row r="8267" spans="2:13" x14ac:dyDescent="0.3">
      <c r="B8267" s="49">
        <v>27110</v>
      </c>
      <c r="C8267" s="50">
        <v>1356</v>
      </c>
      <c r="D8267" s="50" t="str">
        <f>VLOOKUP(Table8[[#This Row],[CustomerID]],Table15[[#All],[CustomerID]:[Company Name]],2,FALSE)</f>
        <v>Negstads</v>
      </c>
      <c r="E8267" s="51">
        <v>45079</v>
      </c>
      <c r="F8267" s="50">
        <v>4</v>
      </c>
      <c r="G8267" s="50" t="str">
        <f>VLOOKUP(Table8[[#This Row],[ProductID]],Table12[[#All],[ProductID]:[ProductFullName]],3,FALSE)</f>
        <v>Product D</v>
      </c>
      <c r="H8267" s="50">
        <v>2</v>
      </c>
      <c r="I8267" s="52">
        <v>45079.366226851853</v>
      </c>
      <c r="J8267" s="50">
        <v>132</v>
      </c>
      <c r="K8267" s="51">
        <v>45079.965277777781</v>
      </c>
      <c r="L8267" s="53"/>
      <c r="M8267" s="54">
        <v>1</v>
      </c>
    </row>
    <row r="8268" spans="2:13" x14ac:dyDescent="0.3">
      <c r="B8268" s="49">
        <v>27111</v>
      </c>
      <c r="C8268" s="50">
        <v>1253</v>
      </c>
      <c r="D8268" s="50" t="str">
        <f>VLOOKUP(Table8[[#This Row],[CustomerID]],Table15[[#All],[CustomerID]:[Company Name]],2,FALSE)</f>
        <v>Fads &amp; Fashion Boutique</v>
      </c>
      <c r="E8268" s="51">
        <v>45079</v>
      </c>
      <c r="F8268" s="50">
        <v>4</v>
      </c>
      <c r="G8268" s="50" t="str">
        <f>VLOOKUP(Table8[[#This Row],[ProductID]],Table12[[#All],[ProductID]:[ProductFullName]],3,FALSE)</f>
        <v>Product D</v>
      </c>
      <c r="H8268" s="50">
        <v>2</v>
      </c>
      <c r="I8268" s="52">
        <v>45079.377789351856</v>
      </c>
      <c r="J8268" s="50">
        <v>125</v>
      </c>
      <c r="K8268" s="51">
        <v>45079.965277777781</v>
      </c>
      <c r="L8268" s="53"/>
      <c r="M8268" s="54">
        <v>1</v>
      </c>
    </row>
    <row r="8269" spans="2:13" x14ac:dyDescent="0.3">
      <c r="B8269" s="49">
        <v>27112</v>
      </c>
      <c r="C8269" s="50">
        <v>391</v>
      </c>
      <c r="D8269" s="50" t="str">
        <f>VLOOKUP(Table8[[#This Row],[CustomerID]],Table15[[#All],[CustomerID]:[Company Name]],2,FALSE)</f>
        <v>Daisy Mart</v>
      </c>
      <c r="E8269" s="51">
        <v>45079</v>
      </c>
      <c r="F8269" s="50">
        <v>4</v>
      </c>
      <c r="G8269" s="50" t="str">
        <f>VLOOKUP(Table8[[#This Row],[ProductID]],Table12[[#All],[ProductID]:[ProductFullName]],3,FALSE)</f>
        <v>Product D</v>
      </c>
      <c r="H8269" s="50">
        <v>4</v>
      </c>
      <c r="I8269" s="52">
        <v>45079.389143518521</v>
      </c>
      <c r="J8269" s="50">
        <v>134</v>
      </c>
      <c r="K8269" s="51">
        <v>45079.965277777781</v>
      </c>
      <c r="L8269" s="53"/>
      <c r="M8269" s="54">
        <v>1</v>
      </c>
    </row>
    <row r="8270" spans="2:13" x14ac:dyDescent="0.3">
      <c r="B8270" s="49">
        <v>27113</v>
      </c>
      <c r="C8270" s="50">
        <v>255</v>
      </c>
      <c r="D8270" s="50" t="str">
        <f>VLOOKUP(Table8[[#This Row],[CustomerID]],Table15[[#All],[CustomerID]:[Company Name]],2,FALSE)</f>
        <v>Meleca Jewellery Inc</v>
      </c>
      <c r="E8270" s="51">
        <v>45079</v>
      </c>
      <c r="F8270" s="50">
        <v>6</v>
      </c>
      <c r="G8270" s="50" t="str">
        <f>VLOOKUP(Table8[[#This Row],[ProductID]],Table12[[#All],[ProductID]:[ProductFullName]],3,FALSE)</f>
        <v>Product F</v>
      </c>
      <c r="H8270" s="50">
        <v>7</v>
      </c>
      <c r="I8270" s="52">
        <v>45079.400659722225</v>
      </c>
      <c r="J8270" s="50">
        <v>125</v>
      </c>
      <c r="K8270" s="51">
        <v>45079.965277777781</v>
      </c>
      <c r="L8270" s="53"/>
      <c r="M8270" s="54">
        <v>1</v>
      </c>
    </row>
    <row r="8271" spans="2:13" x14ac:dyDescent="0.3">
      <c r="B8271" s="49">
        <v>27114</v>
      </c>
      <c r="C8271" s="50">
        <v>652</v>
      </c>
      <c r="D8271" s="50" t="str">
        <f>VLOOKUP(Table8[[#This Row],[CustomerID]],Table15[[#All],[CustomerID]:[Company Name]],2,FALSE)</f>
        <v>Peoples Drug Mart # 137</v>
      </c>
      <c r="E8271" s="51">
        <v>45079</v>
      </c>
      <c r="F8271" s="50">
        <v>1</v>
      </c>
      <c r="G8271" s="50" t="str">
        <f>VLOOKUP(Table8[[#This Row],[ProductID]],Table12[[#All],[ProductID]:[ProductFullName]],3,FALSE)</f>
        <v>Product A</v>
      </c>
      <c r="H8271" s="50">
        <v>4</v>
      </c>
      <c r="I8271" s="52">
        <v>45079.414201388892</v>
      </c>
      <c r="J8271" s="50">
        <v>133</v>
      </c>
      <c r="K8271" s="51">
        <v>45079.965277777781</v>
      </c>
      <c r="L8271" s="53"/>
      <c r="M8271" s="54">
        <v>1</v>
      </c>
    </row>
    <row r="8272" spans="2:13" x14ac:dyDescent="0.3">
      <c r="B8272" s="49">
        <v>27115</v>
      </c>
      <c r="C8272" s="50">
        <v>346</v>
      </c>
      <c r="D8272" s="50" t="str">
        <f>VLOOKUP(Table8[[#This Row],[CustomerID]],Table15[[#All],[CustomerID]:[Company Name]],2,FALSE)</f>
        <v>THE CASUAL WAY</v>
      </c>
      <c r="E8272" s="51">
        <v>45079</v>
      </c>
      <c r="F8272" s="50">
        <v>1</v>
      </c>
      <c r="G8272" s="50" t="str">
        <f>VLOOKUP(Table8[[#This Row],[ProductID]],Table12[[#All],[ProductID]:[ProductFullName]],3,FALSE)</f>
        <v>Product A</v>
      </c>
      <c r="H8272" s="50">
        <v>3</v>
      </c>
      <c r="I8272" s="52">
        <v>45079.428819444445</v>
      </c>
      <c r="J8272" s="50">
        <v>133</v>
      </c>
      <c r="K8272" s="51">
        <v>45079.965277777781</v>
      </c>
      <c r="L8272" s="53"/>
      <c r="M8272" s="54">
        <v>1</v>
      </c>
    </row>
    <row r="8273" spans="2:13" x14ac:dyDescent="0.3">
      <c r="B8273" s="49">
        <v>27116</v>
      </c>
      <c r="C8273" s="50">
        <v>860</v>
      </c>
      <c r="D8273" s="50" t="str">
        <f>VLOOKUP(Table8[[#This Row],[CustomerID]],Table15[[#All],[CustomerID]:[Company Name]],2,FALSE)</f>
        <v>Toy Kingdom</v>
      </c>
      <c r="E8273" s="51">
        <v>45079</v>
      </c>
      <c r="F8273" s="50">
        <v>2</v>
      </c>
      <c r="G8273" s="50" t="str">
        <f>VLOOKUP(Table8[[#This Row],[ProductID]],Table12[[#All],[ProductID]:[ProductFullName]],3,FALSE)</f>
        <v>Product B</v>
      </c>
      <c r="H8273" s="50">
        <v>2</v>
      </c>
      <c r="I8273" s="52">
        <v>45079.444826388892</v>
      </c>
      <c r="J8273" s="50">
        <v>131</v>
      </c>
      <c r="K8273" s="51">
        <v>45079.965277777781</v>
      </c>
      <c r="L8273" s="53"/>
      <c r="M8273" s="54">
        <v>1</v>
      </c>
    </row>
    <row r="8274" spans="2:13" x14ac:dyDescent="0.3">
      <c r="B8274" s="49">
        <v>27117</v>
      </c>
      <c r="C8274" s="50">
        <v>786</v>
      </c>
      <c r="D8274" s="50" t="str">
        <f>VLOOKUP(Table8[[#This Row],[CustomerID]],Table15[[#All],[CustomerID]:[Company Name]],2,FALSE)</f>
        <v>Kim's Hallmark</v>
      </c>
      <c r="E8274" s="51">
        <v>45079</v>
      </c>
      <c r="F8274" s="50">
        <v>3</v>
      </c>
      <c r="G8274" s="50" t="str">
        <f>VLOOKUP(Table8[[#This Row],[ProductID]],Table12[[#All],[ProductID]:[ProductFullName]],3,FALSE)</f>
        <v>Product C</v>
      </c>
      <c r="H8274" s="50">
        <v>3</v>
      </c>
      <c r="I8274" s="52">
        <v>45079.459085648152</v>
      </c>
      <c r="J8274" s="50">
        <v>110</v>
      </c>
      <c r="K8274" s="51">
        <v>45079.965277777781</v>
      </c>
      <c r="L8274" s="53"/>
      <c r="M8274" s="54">
        <v>1</v>
      </c>
    </row>
    <row r="8275" spans="2:13" x14ac:dyDescent="0.3">
      <c r="B8275" s="49">
        <v>27118</v>
      </c>
      <c r="C8275" s="50">
        <v>287</v>
      </c>
      <c r="D8275" s="50" t="str">
        <f>VLOOKUP(Table8[[#This Row],[CustomerID]],Table15[[#All],[CustomerID]:[Company Name]],2,FALSE)</f>
        <v>Herbies - 5001</v>
      </c>
      <c r="E8275" s="51">
        <v>45079</v>
      </c>
      <c r="F8275" s="50">
        <v>6</v>
      </c>
      <c r="G8275" s="50" t="str">
        <f>VLOOKUP(Table8[[#This Row],[ProductID]],Table12[[#All],[ProductID]:[ProductFullName]],3,FALSE)</f>
        <v>Product F</v>
      </c>
      <c r="H8275" s="50">
        <v>5</v>
      </c>
      <c r="I8275" s="52">
        <v>45079.47319444445</v>
      </c>
      <c r="J8275" s="50">
        <v>111</v>
      </c>
      <c r="K8275" s="51">
        <v>45079.965277777781</v>
      </c>
      <c r="L8275" s="53"/>
      <c r="M8275" s="54">
        <v>1</v>
      </c>
    </row>
    <row r="8276" spans="2:13" x14ac:dyDescent="0.3">
      <c r="B8276" s="49">
        <v>27119</v>
      </c>
      <c r="C8276" s="50">
        <v>331</v>
      </c>
      <c r="D8276" s="50" t="str">
        <f>VLOOKUP(Table8[[#This Row],[CustomerID]],Table15[[#All],[CustomerID]:[Company Name]],2,FALSE)</f>
        <v>Time Impec Inc</v>
      </c>
      <c r="E8276" s="51">
        <v>45079</v>
      </c>
      <c r="F8276" s="50">
        <v>6</v>
      </c>
      <c r="G8276" s="50" t="str">
        <f>VLOOKUP(Table8[[#This Row],[ProductID]],Table12[[#All],[ProductID]:[ProductFullName]],3,FALSE)</f>
        <v>Product F</v>
      </c>
      <c r="H8276" s="50">
        <v>6</v>
      </c>
      <c r="I8276" s="52">
        <v>45079.486192129632</v>
      </c>
      <c r="J8276" s="50">
        <v>128</v>
      </c>
      <c r="K8276" s="51">
        <v>45079.965277777781</v>
      </c>
      <c r="L8276" s="53"/>
      <c r="M8276" s="54">
        <v>1</v>
      </c>
    </row>
    <row r="8277" spans="2:13" x14ac:dyDescent="0.3">
      <c r="B8277" s="49">
        <v>27120</v>
      </c>
      <c r="C8277" s="50">
        <v>865</v>
      </c>
      <c r="D8277" s="50" t="str">
        <f>VLOOKUP(Table8[[#This Row],[CustomerID]],Table15[[#All],[CustomerID]:[Company Name]],2,FALSE)</f>
        <v>RHX</v>
      </c>
      <c r="E8277" s="51">
        <v>45079</v>
      </c>
      <c r="F8277" s="50">
        <v>5</v>
      </c>
      <c r="G8277" s="50" t="str">
        <f>VLOOKUP(Table8[[#This Row],[ProductID]],Table12[[#All],[ProductID]:[ProductFullName]],3,FALSE)</f>
        <v>Product E</v>
      </c>
      <c r="H8277" s="50">
        <v>4</v>
      </c>
      <c r="I8277" s="52">
        <v>45079.495081018518</v>
      </c>
      <c r="J8277" s="50">
        <v>115</v>
      </c>
      <c r="K8277" s="51">
        <v>45079.965277777781</v>
      </c>
      <c r="L8277" s="53"/>
      <c r="M8277" s="54">
        <v>1</v>
      </c>
    </row>
    <row r="8278" spans="2:13" x14ac:dyDescent="0.3">
      <c r="B8278" s="49">
        <v>27121</v>
      </c>
      <c r="C8278" s="50">
        <v>750</v>
      </c>
      <c r="D8278" s="50" t="str">
        <f>VLOOKUP(Table8[[#This Row],[CustomerID]],Table15[[#All],[CustomerID]:[Company Name]],2,FALSE)</f>
        <v>Its All about me</v>
      </c>
      <c r="E8278" s="51">
        <v>45079</v>
      </c>
      <c r="F8278" s="50">
        <v>2</v>
      </c>
      <c r="G8278" s="50" t="str">
        <f>VLOOKUP(Table8[[#This Row],[ProductID]],Table12[[#All],[ProductID]:[ProductFullName]],3,FALSE)</f>
        <v>Product B</v>
      </c>
      <c r="H8278" s="50">
        <v>4</v>
      </c>
      <c r="I8278" s="52">
        <v>45079.504953703705</v>
      </c>
      <c r="J8278" s="50">
        <v>113</v>
      </c>
      <c r="K8278" s="51">
        <v>45079.965277777781</v>
      </c>
      <c r="L8278" s="53"/>
      <c r="M8278" s="54">
        <v>1</v>
      </c>
    </row>
    <row r="8279" spans="2:13" x14ac:dyDescent="0.3">
      <c r="B8279" s="49">
        <v>27122</v>
      </c>
      <c r="C8279" s="50">
        <v>857</v>
      </c>
      <c r="D8279" s="50" t="str">
        <f>VLOOKUP(Table8[[#This Row],[CustomerID]],Table15[[#All],[CustomerID]:[Company Name]],2,FALSE)</f>
        <v>Milano Jewelry Inc</v>
      </c>
      <c r="E8279" s="51">
        <v>45079</v>
      </c>
      <c r="F8279" s="50">
        <v>6</v>
      </c>
      <c r="G8279" s="50" t="str">
        <f>VLOOKUP(Table8[[#This Row],[ProductID]],Table12[[#All],[ProductID]:[ProductFullName]],3,FALSE)</f>
        <v>Product F</v>
      </c>
      <c r="H8279" s="50">
        <v>4</v>
      </c>
      <c r="I8279" s="52">
        <v>45079.519004629634</v>
      </c>
      <c r="J8279" s="50">
        <v>110</v>
      </c>
      <c r="K8279" s="51">
        <v>45079.965277777781</v>
      </c>
      <c r="L8279" s="53"/>
      <c r="M8279" s="54">
        <v>1</v>
      </c>
    </row>
    <row r="8280" spans="2:13" x14ac:dyDescent="0.3">
      <c r="B8280" s="49">
        <v>27123</v>
      </c>
      <c r="C8280" s="50">
        <v>489</v>
      </c>
      <c r="D8280" s="50" t="str">
        <f>VLOOKUP(Table8[[#This Row],[CustomerID]],Table15[[#All],[CustomerID]:[Company Name]],2,FALSE)</f>
        <v>Downtown Dollar</v>
      </c>
      <c r="E8280" s="51">
        <v>45079</v>
      </c>
      <c r="F8280" s="50">
        <v>3</v>
      </c>
      <c r="G8280" s="50" t="str">
        <f>VLOOKUP(Table8[[#This Row],[ProductID]],Table12[[#All],[ProductID]:[ProductFullName]],3,FALSE)</f>
        <v>Product C</v>
      </c>
      <c r="H8280" s="50">
        <v>2</v>
      </c>
      <c r="I8280" s="52">
        <v>45079.535000000003</v>
      </c>
      <c r="J8280" s="50">
        <v>133</v>
      </c>
      <c r="K8280" s="51">
        <v>45079.965277777781</v>
      </c>
      <c r="L8280" s="53"/>
      <c r="M8280" s="54">
        <v>1</v>
      </c>
    </row>
    <row r="8281" spans="2:13" x14ac:dyDescent="0.3">
      <c r="B8281" s="49">
        <v>27124</v>
      </c>
      <c r="C8281" s="50">
        <v>1182</v>
      </c>
      <c r="D8281" s="50" t="str">
        <f>VLOOKUP(Table8[[#This Row],[CustomerID]],Table15[[#All],[CustomerID]:[Company Name]],2,FALSE)</f>
        <v>Petals and Twigs</v>
      </c>
      <c r="E8281" s="51">
        <v>45079</v>
      </c>
      <c r="F8281" s="50">
        <v>5</v>
      </c>
      <c r="G8281" s="50" t="str">
        <f>VLOOKUP(Table8[[#This Row],[ProductID]],Table12[[#All],[ProductID]:[ProductFullName]],3,FALSE)</f>
        <v>Product E</v>
      </c>
      <c r="H8281" s="50">
        <v>4</v>
      </c>
      <c r="I8281" s="52">
        <v>45079.545208333337</v>
      </c>
      <c r="J8281" s="50">
        <v>121</v>
      </c>
      <c r="K8281" s="51">
        <v>45079.965277777781</v>
      </c>
      <c r="L8281" s="53"/>
      <c r="M8281" s="54">
        <v>1</v>
      </c>
    </row>
    <row r="8282" spans="2:13" x14ac:dyDescent="0.3">
      <c r="B8282" s="49">
        <v>27125</v>
      </c>
      <c r="C8282" s="50">
        <v>1011</v>
      </c>
      <c r="D8282" s="50" t="str">
        <f>VLOOKUP(Table8[[#This Row],[CustomerID]],Table15[[#All],[CustomerID]:[Company Name]],2,FALSE)</f>
        <v>Alligator Pie</v>
      </c>
      <c r="E8282" s="51">
        <v>45079</v>
      </c>
      <c r="F8282" s="50">
        <v>4</v>
      </c>
      <c r="G8282" s="50" t="str">
        <f>VLOOKUP(Table8[[#This Row],[ProductID]],Table12[[#All],[ProductID]:[ProductFullName]],3,FALSE)</f>
        <v>Product D</v>
      </c>
      <c r="H8282" s="50">
        <v>3</v>
      </c>
      <c r="I8282" s="52">
        <v>45079.561562500006</v>
      </c>
      <c r="J8282" s="50">
        <v>114</v>
      </c>
      <c r="K8282" s="51">
        <v>45079.965277777781</v>
      </c>
      <c r="L8282" s="53"/>
      <c r="M8282" s="54">
        <v>1</v>
      </c>
    </row>
    <row r="8283" spans="2:13" x14ac:dyDescent="0.3">
      <c r="B8283" s="49">
        <v>27126</v>
      </c>
      <c r="C8283" s="50">
        <v>499</v>
      </c>
      <c r="D8283" s="50" t="str">
        <f>VLOOKUP(Table8[[#This Row],[CustomerID]],Table15[[#All],[CustomerID]:[Company Name]],2,FALSE)</f>
        <v>Minneposa Dollar Store</v>
      </c>
      <c r="E8283" s="51">
        <v>45079</v>
      </c>
      <c r="F8283" s="50">
        <v>6</v>
      </c>
      <c r="G8283" s="50" t="str">
        <f>VLOOKUP(Table8[[#This Row],[ProductID]],Table12[[#All],[ProductID]:[ProductFullName]],3,FALSE)</f>
        <v>Product F</v>
      </c>
      <c r="H8283" s="50">
        <v>7</v>
      </c>
      <c r="I8283" s="52">
        <v>45079.577395833338</v>
      </c>
      <c r="J8283" s="50">
        <v>124</v>
      </c>
      <c r="K8283" s="51">
        <v>45079.965277777781</v>
      </c>
      <c r="L8283" s="53"/>
      <c r="M8283" s="54">
        <v>1</v>
      </c>
    </row>
    <row r="8284" spans="2:13" x14ac:dyDescent="0.3">
      <c r="B8284" s="49">
        <v>27127</v>
      </c>
      <c r="C8284" s="50">
        <v>453</v>
      </c>
      <c r="D8284" s="50" t="str">
        <f>VLOOKUP(Table8[[#This Row],[CustomerID]],Table15[[#All],[CustomerID]:[Company Name]],2,FALSE)</f>
        <v>Windsor-Detroit Tunnel Duty Free Shop</v>
      </c>
      <c r="E8284" s="51">
        <v>45079</v>
      </c>
      <c r="F8284" s="50">
        <v>2</v>
      </c>
      <c r="G8284" s="50" t="str">
        <f>VLOOKUP(Table8[[#This Row],[ProductID]],Table12[[#All],[ProductID]:[ProductFullName]],3,FALSE)</f>
        <v>Product B</v>
      </c>
      <c r="H8284" s="50">
        <v>6</v>
      </c>
      <c r="I8284" s="52">
        <v>45079.587233796301</v>
      </c>
      <c r="J8284" s="50">
        <v>122</v>
      </c>
      <c r="K8284" s="51">
        <v>45079.965277777781</v>
      </c>
      <c r="L8284" s="53"/>
      <c r="M8284" s="54">
        <v>1</v>
      </c>
    </row>
    <row r="8285" spans="2:13" x14ac:dyDescent="0.3">
      <c r="B8285" s="49">
        <v>27128</v>
      </c>
      <c r="C8285" s="50">
        <v>125</v>
      </c>
      <c r="D8285" s="50" t="str">
        <f>VLOOKUP(Table8[[#This Row],[CustomerID]],Table15[[#All],[CustomerID]:[Company Name]],2,FALSE)</f>
        <v>Seaway Valley Pharmacy</v>
      </c>
      <c r="E8285" s="51">
        <v>45079</v>
      </c>
      <c r="F8285" s="50">
        <v>5</v>
      </c>
      <c r="G8285" s="50" t="str">
        <f>VLOOKUP(Table8[[#This Row],[ProductID]],Table12[[#All],[ProductID]:[ProductFullName]],3,FALSE)</f>
        <v>Product E</v>
      </c>
      <c r="H8285" s="50">
        <v>3</v>
      </c>
      <c r="I8285" s="52">
        <v>45079.599803240744</v>
      </c>
      <c r="J8285" s="50">
        <v>128</v>
      </c>
      <c r="K8285" s="51">
        <v>45079.965277777781</v>
      </c>
      <c r="L8285" s="53"/>
      <c r="M8285" s="54">
        <v>1</v>
      </c>
    </row>
    <row r="8286" spans="2:13" x14ac:dyDescent="0.3">
      <c r="B8286" s="49">
        <v>27129</v>
      </c>
      <c r="C8286" s="50">
        <v>1377</v>
      </c>
      <c r="D8286" s="50" t="str">
        <f>VLOOKUP(Table8[[#This Row],[CustomerID]],Table15[[#All],[CustomerID]:[Company Name]],2,FALSE)</f>
        <v>Clock &amp; Watch Museum, The</v>
      </c>
      <c r="E8286" s="51">
        <v>45079</v>
      </c>
      <c r="F8286" s="50">
        <v>4</v>
      </c>
      <c r="G8286" s="50" t="str">
        <f>VLOOKUP(Table8[[#This Row],[ProductID]],Table12[[#All],[ProductID]:[ProductFullName]],3,FALSE)</f>
        <v>Product D</v>
      </c>
      <c r="H8286" s="50">
        <v>3</v>
      </c>
      <c r="I8286" s="52">
        <v>45079.610694444447</v>
      </c>
      <c r="J8286" s="50">
        <v>107</v>
      </c>
      <c r="K8286" s="51">
        <v>45079.965277777781</v>
      </c>
      <c r="L8286" s="53"/>
      <c r="M8286" s="54">
        <v>1</v>
      </c>
    </row>
    <row r="8287" spans="2:13" x14ac:dyDescent="0.3">
      <c r="B8287" s="49">
        <v>27130</v>
      </c>
      <c r="C8287" s="50">
        <v>517</v>
      </c>
      <c r="D8287" s="50" t="str">
        <f>VLOOKUP(Table8[[#This Row],[CustomerID]],Table15[[#All],[CustomerID]:[Company Name]],2,FALSE)</f>
        <v>Pharmasave - 454</v>
      </c>
      <c r="E8287" s="51">
        <v>45079</v>
      </c>
      <c r="F8287" s="50">
        <v>1</v>
      </c>
      <c r="G8287" s="50" t="str">
        <f>VLOOKUP(Table8[[#This Row],[ProductID]],Table12[[#All],[ProductID]:[ProductFullName]],3,FALSE)</f>
        <v>Product A</v>
      </c>
      <c r="H8287" s="50">
        <v>4</v>
      </c>
      <c r="I8287" s="52">
        <v>45079.624803240746</v>
      </c>
      <c r="J8287" s="50">
        <v>123</v>
      </c>
      <c r="K8287" s="51">
        <v>45079.965277777781</v>
      </c>
      <c r="L8287" s="53"/>
      <c r="M8287" s="54">
        <v>1</v>
      </c>
    </row>
    <row r="8288" spans="2:13" x14ac:dyDescent="0.3">
      <c r="B8288" s="49">
        <v>27131</v>
      </c>
      <c r="C8288" s="50">
        <v>205</v>
      </c>
      <c r="D8288" s="50" t="str">
        <f>VLOOKUP(Table8[[#This Row],[CustomerID]],Table15[[#All],[CustomerID]:[Company Name]],2,FALSE)</f>
        <v>HOCO - Entertainment &amp; Resorts</v>
      </c>
      <c r="E8288" s="51">
        <v>45079</v>
      </c>
      <c r="F8288" s="50">
        <v>5</v>
      </c>
      <c r="G8288" s="50" t="str">
        <f>VLOOKUP(Table8[[#This Row],[ProductID]],Table12[[#All],[ProductID]:[ProductFullName]],3,FALSE)</f>
        <v>Product E</v>
      </c>
      <c r="H8288" s="50">
        <v>6</v>
      </c>
      <c r="I8288" s="52">
        <v>45079.6406712963</v>
      </c>
      <c r="J8288" s="50">
        <v>132</v>
      </c>
      <c r="K8288" s="51">
        <v>45079.965277777781</v>
      </c>
      <c r="L8288" s="53"/>
      <c r="M8288" s="54">
        <v>1</v>
      </c>
    </row>
    <row r="8289" spans="2:13" x14ac:dyDescent="0.3">
      <c r="B8289" s="49">
        <v>27132</v>
      </c>
      <c r="C8289" s="50">
        <v>577</v>
      </c>
      <c r="D8289" s="50" t="str">
        <f>VLOOKUP(Table8[[#This Row],[CustomerID]],Table15[[#All],[CustomerID]:[Company Name]],2,FALSE)</f>
        <v>Your Dollar Store With More #214</v>
      </c>
      <c r="E8289" s="51">
        <v>45079</v>
      </c>
      <c r="F8289" s="50">
        <v>4</v>
      </c>
      <c r="G8289" s="50" t="str">
        <f>VLOOKUP(Table8[[#This Row],[ProductID]],Table12[[#All],[ProductID]:[ProductFullName]],3,FALSE)</f>
        <v>Product D</v>
      </c>
      <c r="H8289" s="50">
        <v>3</v>
      </c>
      <c r="I8289" s="52">
        <v>45079.653807870374</v>
      </c>
      <c r="J8289" s="50">
        <v>128</v>
      </c>
      <c r="K8289" s="51">
        <v>45079.965277777781</v>
      </c>
      <c r="L8289" s="53"/>
      <c r="M8289" s="54">
        <v>1</v>
      </c>
    </row>
    <row r="8290" spans="2:13" x14ac:dyDescent="0.3">
      <c r="B8290" s="49">
        <v>27133</v>
      </c>
      <c r="C8290" s="50">
        <v>598</v>
      </c>
      <c r="D8290" s="50" t="str">
        <f>VLOOKUP(Table8[[#This Row],[CustomerID]],Table15[[#All],[CustomerID]:[Company Name]],2,FALSE)</f>
        <v>Friends s - Foothills Hospital</v>
      </c>
      <c r="E8290" s="51">
        <v>45079</v>
      </c>
      <c r="F8290" s="50">
        <v>2</v>
      </c>
      <c r="G8290" s="50" t="str">
        <f>VLOOKUP(Table8[[#This Row],[ProductID]],Table12[[#All],[ProductID]:[ProductFullName]],3,FALSE)</f>
        <v>Product B</v>
      </c>
      <c r="H8290" s="50">
        <v>5</v>
      </c>
      <c r="I8290" s="52">
        <v>45079.664803240747</v>
      </c>
      <c r="J8290" s="50">
        <v>118</v>
      </c>
      <c r="K8290" s="51">
        <v>45079.965277777781</v>
      </c>
      <c r="L8290" s="53"/>
      <c r="M8290" s="54">
        <v>1</v>
      </c>
    </row>
    <row r="8291" spans="2:13" x14ac:dyDescent="0.3">
      <c r="B8291" s="49">
        <v>27134</v>
      </c>
      <c r="C8291" s="50">
        <v>1158</v>
      </c>
      <c r="D8291" s="50" t="str">
        <f>VLOOKUP(Table8[[#This Row],[CustomerID]],Table15[[#All],[CustomerID]:[Company Name]],2,FALSE)</f>
        <v>Adam Hessling Inc</v>
      </c>
      <c r="E8291" s="51">
        <v>45079</v>
      </c>
      <c r="F8291" s="50">
        <v>1</v>
      </c>
      <c r="G8291" s="50" t="str">
        <f>VLOOKUP(Table8[[#This Row],[ProductID]],Table12[[#All],[ProductID]:[ProductFullName]],3,FALSE)</f>
        <v>Product A</v>
      </c>
      <c r="H8291" s="50">
        <v>4</v>
      </c>
      <c r="I8291" s="52">
        <v>45079.676250000004</v>
      </c>
      <c r="J8291" s="50">
        <v>114</v>
      </c>
      <c r="K8291" s="51">
        <v>45079.965277777781</v>
      </c>
      <c r="L8291" s="53"/>
      <c r="M8291" s="54">
        <v>1</v>
      </c>
    </row>
    <row r="8292" spans="2:13" x14ac:dyDescent="0.3">
      <c r="B8292" s="49">
        <v>27135</v>
      </c>
      <c r="C8292" s="50">
        <v>80</v>
      </c>
      <c r="D8292" s="50" t="str">
        <f>VLOOKUP(Table8[[#This Row],[CustomerID]],Table15[[#All],[CustomerID]:[Company Name]],2,FALSE)</f>
        <v>The Whale Store</v>
      </c>
      <c r="E8292" s="51">
        <v>45079</v>
      </c>
      <c r="F8292" s="50">
        <v>6</v>
      </c>
      <c r="G8292" s="50" t="str">
        <f>VLOOKUP(Table8[[#This Row],[ProductID]],Table12[[#All],[ProductID]:[ProductFullName]],3,FALSE)</f>
        <v>Product F</v>
      </c>
      <c r="H8292" s="50">
        <v>2</v>
      </c>
      <c r="I8292" s="52">
        <v>45079.686076388891</v>
      </c>
      <c r="J8292" s="50">
        <v>123</v>
      </c>
      <c r="K8292" s="51">
        <v>45079.965277777781</v>
      </c>
      <c r="L8292" s="53"/>
      <c r="M8292" s="54">
        <v>1</v>
      </c>
    </row>
    <row r="8293" spans="2:13" x14ac:dyDescent="0.3">
      <c r="B8293" s="49">
        <v>27136</v>
      </c>
      <c r="C8293" s="50">
        <v>149</v>
      </c>
      <c r="D8293" s="50" t="str">
        <f>VLOOKUP(Table8[[#This Row],[CustomerID]],Table15[[#All],[CustomerID]:[Company Name]],2,FALSE)</f>
        <v>Shops Of Main</v>
      </c>
      <c r="E8293" s="51">
        <v>45079</v>
      </c>
      <c r="F8293" s="50">
        <v>3</v>
      </c>
      <c r="G8293" s="50" t="str">
        <f>VLOOKUP(Table8[[#This Row],[ProductID]],Table12[[#All],[ProductID]:[ProductFullName]],3,FALSE)</f>
        <v>Product C</v>
      </c>
      <c r="H8293" s="50">
        <v>4</v>
      </c>
      <c r="I8293" s="52">
        <v>45079.698865740742</v>
      </c>
      <c r="J8293" s="50">
        <v>114</v>
      </c>
      <c r="K8293" s="51">
        <v>45079.965277777781</v>
      </c>
      <c r="L8293" s="53"/>
      <c r="M8293" s="54">
        <v>1</v>
      </c>
    </row>
    <row r="8294" spans="2:13" x14ac:dyDescent="0.3">
      <c r="B8294" s="49">
        <v>27137</v>
      </c>
      <c r="C8294" s="50">
        <v>595</v>
      </c>
      <c r="D8294" s="50" t="str">
        <f>VLOOKUP(Table8[[#This Row],[CustomerID]],Table15[[#All],[CustomerID]:[Company Name]],2,FALSE)</f>
        <v>Lammle's Western Wear &amp; Tacks</v>
      </c>
      <c r="E8294" s="51">
        <v>45079</v>
      </c>
      <c r="F8294" s="50">
        <v>2</v>
      </c>
      <c r="G8294" s="50" t="str">
        <f>VLOOKUP(Table8[[#This Row],[ProductID]],Table12[[#All],[ProductID]:[ProductFullName]],3,FALSE)</f>
        <v>Product B</v>
      </c>
      <c r="H8294" s="50">
        <v>5</v>
      </c>
      <c r="I8294" s="52">
        <v>45079.710474537038</v>
      </c>
      <c r="J8294" s="50">
        <v>123</v>
      </c>
      <c r="K8294" s="51">
        <v>45079.965277777781</v>
      </c>
      <c r="L8294" s="53"/>
      <c r="M8294" s="54">
        <v>1</v>
      </c>
    </row>
    <row r="8295" spans="2:13" x14ac:dyDescent="0.3">
      <c r="B8295" s="49">
        <v>27138</v>
      </c>
      <c r="C8295" s="50">
        <v>207</v>
      </c>
      <c r="D8295" s="50" t="str">
        <f>VLOOKUP(Table8[[#This Row],[CustomerID]],Table15[[#All],[CustomerID]:[Company Name]],2,FALSE)</f>
        <v>Cascade Gifts Marriott Hotel</v>
      </c>
      <c r="E8295" s="51">
        <v>45079</v>
      </c>
      <c r="F8295" s="50">
        <v>3</v>
      </c>
      <c r="G8295" s="50" t="str">
        <f>VLOOKUP(Table8[[#This Row],[ProductID]],Table12[[#All],[ProductID]:[ProductFullName]],3,FALSE)</f>
        <v>Product C</v>
      </c>
      <c r="H8295" s="50">
        <v>2</v>
      </c>
      <c r="I8295" s="52">
        <v>45079.721284722225</v>
      </c>
      <c r="J8295" s="50">
        <v>112</v>
      </c>
      <c r="K8295" s="51">
        <v>45079.965277777781</v>
      </c>
      <c r="L8295" s="53"/>
      <c r="M8295" s="54">
        <v>1</v>
      </c>
    </row>
    <row r="8296" spans="2:13" x14ac:dyDescent="0.3">
      <c r="B8296" s="49">
        <v>27139</v>
      </c>
      <c r="C8296" s="50">
        <v>569</v>
      </c>
      <c r="D8296" s="50" t="str">
        <f>VLOOKUP(Table8[[#This Row],[CustomerID]],Table15[[#All],[CustomerID]:[Company Name]],2,FALSE)</f>
        <v>Alberta Country Gurl's General Store</v>
      </c>
      <c r="E8296" s="51">
        <v>45082</v>
      </c>
      <c r="F8296" s="50">
        <v>1</v>
      </c>
      <c r="G8296" s="50" t="str">
        <f>VLOOKUP(Table8[[#This Row],[ProductID]],Table12[[#All],[ProductID]:[ProductFullName]],3,FALSE)</f>
        <v>Product A</v>
      </c>
      <c r="H8296" s="50">
        <v>3</v>
      </c>
      <c r="I8296" s="52">
        <v>45082.333333333336</v>
      </c>
      <c r="J8296" s="50">
        <v>127</v>
      </c>
      <c r="K8296" s="51">
        <v>45082.974999999999</v>
      </c>
      <c r="L8296" s="53"/>
      <c r="M8296" s="54">
        <v>1</v>
      </c>
    </row>
    <row r="8297" spans="2:13" x14ac:dyDescent="0.3">
      <c r="B8297" s="49">
        <v>27140</v>
      </c>
      <c r="C8297" s="50">
        <v>1149</v>
      </c>
      <c r="D8297" s="50" t="str">
        <f>VLOOKUP(Table8[[#This Row],[CustomerID]],Table15[[#All],[CustomerID]:[Company Name]],2,FALSE)</f>
        <v>UWHC Hospital</v>
      </c>
      <c r="E8297" s="51">
        <v>45082</v>
      </c>
      <c r="F8297" s="50">
        <v>6</v>
      </c>
      <c r="G8297" s="50" t="str">
        <f>VLOOKUP(Table8[[#This Row],[ProductID]],Table12[[#All],[ProductID]:[ProductFullName]],3,FALSE)</f>
        <v>Product F</v>
      </c>
      <c r="H8297" s="50">
        <v>4</v>
      </c>
      <c r="I8297" s="52">
        <v>45082.346238425926</v>
      </c>
      <c r="J8297" s="50">
        <v>130</v>
      </c>
      <c r="K8297" s="51">
        <v>45082.974999999999</v>
      </c>
      <c r="L8297" s="53"/>
      <c r="M8297" s="54">
        <v>1</v>
      </c>
    </row>
    <row r="8298" spans="2:13" x14ac:dyDescent="0.3">
      <c r="B8298" s="49">
        <v>27141</v>
      </c>
      <c r="C8298" s="50">
        <v>1102</v>
      </c>
      <c r="D8298" s="50" t="str">
        <f>VLOOKUP(Table8[[#This Row],[CustomerID]],Table15[[#All],[CustomerID]:[Company Name]],2,FALSE)</f>
        <v>Hillside Hospital</v>
      </c>
      <c r="E8298" s="51">
        <v>45082</v>
      </c>
      <c r="F8298" s="50">
        <v>4</v>
      </c>
      <c r="G8298" s="50" t="str">
        <f>VLOOKUP(Table8[[#This Row],[ProductID]],Table12[[#All],[ProductID]:[ProductFullName]],3,FALSE)</f>
        <v>Product D</v>
      </c>
      <c r="H8298" s="50">
        <v>5</v>
      </c>
      <c r="I8298" s="52">
        <v>45082.361018518517</v>
      </c>
      <c r="J8298" s="50">
        <v>133</v>
      </c>
      <c r="K8298" s="51">
        <v>45082.974999999999</v>
      </c>
      <c r="L8298" s="53"/>
      <c r="M8298" s="54">
        <v>1</v>
      </c>
    </row>
    <row r="8299" spans="2:13" x14ac:dyDescent="0.3">
      <c r="B8299" s="49">
        <v>27142</v>
      </c>
      <c r="C8299" s="50">
        <v>1016</v>
      </c>
      <c r="D8299" s="50" t="str">
        <f>VLOOKUP(Table8[[#This Row],[CustomerID]],Table15[[#All],[CustomerID]:[Company Name]],2,FALSE)</f>
        <v>Pink Lady Gift Shop</v>
      </c>
      <c r="E8299" s="51">
        <v>45082</v>
      </c>
      <c r="F8299" s="50">
        <v>1</v>
      </c>
      <c r="G8299" s="50" t="str">
        <f>VLOOKUP(Table8[[#This Row],[ProductID]],Table12[[#All],[ProductID]:[ProductFullName]],3,FALSE)</f>
        <v>Product A</v>
      </c>
      <c r="H8299" s="50">
        <v>2</v>
      </c>
      <c r="I8299" s="52">
        <v>45082.374236111107</v>
      </c>
      <c r="J8299" s="50">
        <v>133</v>
      </c>
      <c r="K8299" s="51">
        <v>45082.974999999999</v>
      </c>
      <c r="L8299" s="53"/>
      <c r="M8299" s="54">
        <v>1</v>
      </c>
    </row>
    <row r="8300" spans="2:13" x14ac:dyDescent="0.3">
      <c r="B8300" s="49">
        <v>27143</v>
      </c>
      <c r="C8300" s="50">
        <v>1214</v>
      </c>
      <c r="D8300" s="50" t="str">
        <f>VLOOKUP(Table8[[#This Row],[CustomerID]],Table15[[#All],[CustomerID]:[Company Name]],2,FALSE)</f>
        <v>Le Mode</v>
      </c>
      <c r="E8300" s="51">
        <v>45082</v>
      </c>
      <c r="F8300" s="50">
        <v>3</v>
      </c>
      <c r="G8300" s="50" t="str">
        <f>VLOOKUP(Table8[[#This Row],[ProductID]],Table12[[#All],[ProductID]:[ProductFullName]],3,FALSE)</f>
        <v>Product C</v>
      </c>
      <c r="H8300" s="50">
        <v>6</v>
      </c>
      <c r="I8300" s="52">
        <v>45082.388657407406</v>
      </c>
      <c r="J8300" s="50">
        <v>130</v>
      </c>
      <c r="K8300" s="51">
        <v>45082.974999999999</v>
      </c>
      <c r="L8300" s="53"/>
      <c r="M8300" s="54">
        <v>1</v>
      </c>
    </row>
    <row r="8301" spans="2:13" x14ac:dyDescent="0.3">
      <c r="B8301" s="49">
        <v>27144</v>
      </c>
      <c r="C8301" s="50">
        <v>12</v>
      </c>
      <c r="D8301" s="50" t="str">
        <f>VLOOKUP(Table8[[#This Row],[CustomerID]],Table15[[#All],[CustomerID]:[Company Name]],2,FALSE)</f>
        <v>Buck or Two #502</v>
      </c>
      <c r="E8301" s="51">
        <v>45082</v>
      </c>
      <c r="F8301" s="50">
        <v>6</v>
      </c>
      <c r="G8301" s="50" t="str">
        <f>VLOOKUP(Table8[[#This Row],[ProductID]],Table12[[#All],[ProductID]:[ProductFullName]],3,FALSE)</f>
        <v>Product F</v>
      </c>
      <c r="H8301" s="50">
        <v>3</v>
      </c>
      <c r="I8301" s="52">
        <v>45082.399675925924</v>
      </c>
      <c r="J8301" s="50">
        <v>107</v>
      </c>
      <c r="K8301" s="51">
        <v>45082.974999999999</v>
      </c>
      <c r="L8301" s="53"/>
      <c r="M8301" s="54">
        <v>1</v>
      </c>
    </row>
    <row r="8302" spans="2:13" x14ac:dyDescent="0.3">
      <c r="B8302" s="49">
        <v>27145</v>
      </c>
      <c r="C8302" s="50">
        <v>787</v>
      </c>
      <c r="D8302" s="50" t="str">
        <f>VLOOKUP(Table8[[#This Row],[CustomerID]],Table15[[#All],[CustomerID]:[Company Name]],2,FALSE)</f>
        <v>Montage Inc.</v>
      </c>
      <c r="E8302" s="51">
        <v>45082</v>
      </c>
      <c r="F8302" s="50">
        <v>4</v>
      </c>
      <c r="G8302" s="50" t="str">
        <f>VLOOKUP(Table8[[#This Row],[ProductID]],Table12[[#All],[ProductID]:[ProductFullName]],3,FALSE)</f>
        <v>Product D</v>
      </c>
      <c r="H8302" s="50">
        <v>2</v>
      </c>
      <c r="I8302" s="52">
        <v>45082.408680555556</v>
      </c>
      <c r="J8302" s="50">
        <v>111</v>
      </c>
      <c r="K8302" s="51">
        <v>45082.974999999999</v>
      </c>
      <c r="L8302" s="53"/>
      <c r="M8302" s="54">
        <v>1</v>
      </c>
    </row>
    <row r="8303" spans="2:13" x14ac:dyDescent="0.3">
      <c r="B8303" s="49">
        <v>27146</v>
      </c>
      <c r="C8303" s="50">
        <v>1070</v>
      </c>
      <c r="D8303" s="50" t="str">
        <f>VLOOKUP(Table8[[#This Row],[CustomerID]],Table15[[#All],[CustomerID]:[Company Name]],2,FALSE)</f>
        <v>Gaylord Entertainment</v>
      </c>
      <c r="E8303" s="51">
        <v>45082</v>
      </c>
      <c r="F8303" s="50">
        <v>4</v>
      </c>
      <c r="G8303" s="50" t="str">
        <f>VLOOKUP(Table8[[#This Row],[ProductID]],Table12[[#All],[ProductID]:[ProductFullName]],3,FALSE)</f>
        <v>Product D</v>
      </c>
      <c r="H8303" s="50">
        <v>6</v>
      </c>
      <c r="I8303" s="52">
        <v>45082.423136574078</v>
      </c>
      <c r="J8303" s="50">
        <v>123</v>
      </c>
      <c r="K8303" s="51">
        <v>45082.974999999999</v>
      </c>
      <c r="L8303" s="53"/>
      <c r="M8303" s="54">
        <v>1</v>
      </c>
    </row>
    <row r="8304" spans="2:13" x14ac:dyDescent="0.3">
      <c r="B8304" s="49">
        <v>27147</v>
      </c>
      <c r="C8304" s="50">
        <v>336</v>
      </c>
      <c r="D8304" s="50" t="str">
        <f>VLOOKUP(Table8[[#This Row],[CustomerID]],Table15[[#All],[CustomerID]:[Company Name]],2,FALSE)</f>
        <v>The North West Co.</v>
      </c>
      <c r="E8304" s="51">
        <v>45082</v>
      </c>
      <c r="F8304" s="50">
        <v>3</v>
      </c>
      <c r="G8304" s="50" t="str">
        <f>VLOOKUP(Table8[[#This Row],[ProductID]],Table12[[#All],[ProductID]:[ProductFullName]],3,FALSE)</f>
        <v>Product C</v>
      </c>
      <c r="H8304" s="50">
        <v>6</v>
      </c>
      <c r="I8304" s="52">
        <v>45082.434918981482</v>
      </c>
      <c r="J8304" s="50">
        <v>123</v>
      </c>
      <c r="K8304" s="51">
        <v>45082.974999999999</v>
      </c>
      <c r="L8304" s="53"/>
      <c r="M8304" s="54">
        <v>1</v>
      </c>
    </row>
    <row r="8305" spans="2:13" x14ac:dyDescent="0.3">
      <c r="B8305" s="49">
        <v>27148</v>
      </c>
      <c r="C8305" s="50">
        <v>1062</v>
      </c>
      <c r="D8305" s="50" t="str">
        <f>VLOOKUP(Table8[[#This Row],[CustomerID]],Table15[[#All],[CustomerID]:[Company Name]],2,FALSE)</f>
        <v>Malibu - Nails and Tan</v>
      </c>
      <c r="E8305" s="51">
        <v>45082</v>
      </c>
      <c r="F8305" s="50">
        <v>3</v>
      </c>
      <c r="G8305" s="50" t="str">
        <f>VLOOKUP(Table8[[#This Row],[ProductID]],Table12[[#All],[ProductID]:[ProductFullName]],3,FALSE)</f>
        <v>Product C</v>
      </c>
      <c r="H8305" s="50">
        <v>4</v>
      </c>
      <c r="I8305" s="52">
        <v>45082.446516203701</v>
      </c>
      <c r="J8305" s="50">
        <v>131</v>
      </c>
      <c r="K8305" s="51">
        <v>45082.974999999999</v>
      </c>
      <c r="L8305" s="53"/>
      <c r="M8305" s="54">
        <v>1</v>
      </c>
    </row>
    <row r="8306" spans="2:13" x14ac:dyDescent="0.3">
      <c r="B8306" s="49">
        <v>27149</v>
      </c>
      <c r="C8306" s="50">
        <v>314</v>
      </c>
      <c r="D8306" s="50" t="str">
        <f>VLOOKUP(Table8[[#This Row],[CustomerID]],Table15[[#All],[CustomerID]:[Company Name]],2,FALSE)</f>
        <v>SDM-1053</v>
      </c>
      <c r="E8306" s="51">
        <v>45082</v>
      </c>
      <c r="F8306" s="50">
        <v>3</v>
      </c>
      <c r="G8306" s="50" t="str">
        <f>VLOOKUP(Table8[[#This Row],[ProductID]],Table12[[#All],[ProductID]:[ProductFullName]],3,FALSE)</f>
        <v>Product C</v>
      </c>
      <c r="H8306" s="50">
        <v>5</v>
      </c>
      <c r="I8306" s="52">
        <v>45082.461597222216</v>
      </c>
      <c r="J8306" s="50">
        <v>132</v>
      </c>
      <c r="K8306" s="51">
        <v>45082.974999999999</v>
      </c>
      <c r="L8306" s="53"/>
      <c r="M8306" s="54">
        <v>1</v>
      </c>
    </row>
    <row r="8307" spans="2:13" x14ac:dyDescent="0.3">
      <c r="B8307" s="49">
        <v>27150</v>
      </c>
      <c r="C8307" s="50">
        <v>1377</v>
      </c>
      <c r="D8307" s="50" t="str">
        <f>VLOOKUP(Table8[[#This Row],[CustomerID]],Table15[[#All],[CustomerID]:[Company Name]],2,FALSE)</f>
        <v>Clock &amp; Watch Museum, The</v>
      </c>
      <c r="E8307" s="51">
        <v>45082</v>
      </c>
      <c r="F8307" s="50">
        <v>6</v>
      </c>
      <c r="G8307" s="50" t="str">
        <f>VLOOKUP(Table8[[#This Row],[ProductID]],Table12[[#All],[ProductID]:[ProductFullName]],3,FALSE)</f>
        <v>Product F</v>
      </c>
      <c r="H8307" s="50">
        <v>2</v>
      </c>
      <c r="I8307" s="52">
        <v>45082.477685185178</v>
      </c>
      <c r="J8307" s="50">
        <v>131</v>
      </c>
      <c r="K8307" s="51">
        <v>45082.974999999999</v>
      </c>
      <c r="L8307" s="53"/>
      <c r="M8307" s="54">
        <v>1</v>
      </c>
    </row>
    <row r="8308" spans="2:13" x14ac:dyDescent="0.3">
      <c r="B8308" s="49">
        <v>27151</v>
      </c>
      <c r="C8308" s="50">
        <v>402</v>
      </c>
      <c r="D8308" s="50" t="str">
        <f>VLOOKUP(Table8[[#This Row],[CustomerID]],Table15[[#All],[CustomerID]:[Company Name]],2,FALSE)</f>
        <v>Buck or Two #524</v>
      </c>
      <c r="E8308" s="51">
        <v>45082</v>
      </c>
      <c r="F8308" s="50">
        <v>4</v>
      </c>
      <c r="G8308" s="50" t="str">
        <f>VLOOKUP(Table8[[#This Row],[ProductID]],Table12[[#All],[ProductID]:[ProductFullName]],3,FALSE)</f>
        <v>Product D</v>
      </c>
      <c r="H8308" s="50">
        <v>6</v>
      </c>
      <c r="I8308" s="52">
        <v>45082.493888888879</v>
      </c>
      <c r="J8308" s="50">
        <v>126</v>
      </c>
      <c r="K8308" s="51">
        <v>45082.974999999999</v>
      </c>
      <c r="L8308" s="53"/>
      <c r="M8308" s="54">
        <v>1</v>
      </c>
    </row>
    <row r="8309" spans="2:13" x14ac:dyDescent="0.3">
      <c r="B8309" s="49">
        <v>27152</v>
      </c>
      <c r="C8309" s="50">
        <v>164</v>
      </c>
      <c r="D8309" s="50" t="str">
        <f>VLOOKUP(Table8[[#This Row],[CustomerID]],Table15[[#All],[CustomerID]:[Company Name]],2,FALSE)</f>
        <v>Kellys Guardian</v>
      </c>
      <c r="E8309" s="51">
        <v>45082</v>
      </c>
      <c r="F8309" s="50">
        <v>3</v>
      </c>
      <c r="G8309" s="50" t="str">
        <f>VLOOKUP(Table8[[#This Row],[ProductID]],Table12[[#All],[ProductID]:[ProductFullName]],3,FALSE)</f>
        <v>Product C</v>
      </c>
      <c r="H8309" s="50">
        <v>2</v>
      </c>
      <c r="I8309" s="52">
        <v>45082.507800925916</v>
      </c>
      <c r="J8309" s="50">
        <v>119</v>
      </c>
      <c r="K8309" s="51">
        <v>45082.974999999999</v>
      </c>
      <c r="L8309" s="53"/>
      <c r="M8309" s="54">
        <v>1</v>
      </c>
    </row>
    <row r="8310" spans="2:13" x14ac:dyDescent="0.3">
      <c r="B8310" s="49">
        <v>27153</v>
      </c>
      <c r="C8310" s="50">
        <v>217</v>
      </c>
      <c r="D8310" s="50" t="str">
        <f>VLOOKUP(Table8[[#This Row],[CustomerID]],Table15[[#All],[CustomerID]:[Company Name]],2,FALSE)</f>
        <v>Shoppers Drug Mart -0795</v>
      </c>
      <c r="E8310" s="51">
        <v>45082</v>
      </c>
      <c r="F8310" s="50">
        <v>4</v>
      </c>
      <c r="G8310" s="50" t="str">
        <f>VLOOKUP(Table8[[#This Row],[ProductID]],Table12[[#All],[ProductID]:[ProductFullName]],3,FALSE)</f>
        <v>Product D</v>
      </c>
      <c r="H8310" s="50">
        <v>6</v>
      </c>
      <c r="I8310" s="52">
        <v>45082.517673611103</v>
      </c>
      <c r="J8310" s="50">
        <v>131</v>
      </c>
      <c r="K8310" s="51">
        <v>45082.974999999999</v>
      </c>
      <c r="L8310" s="53"/>
      <c r="M8310" s="54">
        <v>1</v>
      </c>
    </row>
    <row r="8311" spans="2:13" x14ac:dyDescent="0.3">
      <c r="B8311" s="49">
        <v>27154</v>
      </c>
      <c r="C8311" s="50">
        <v>89</v>
      </c>
      <c r="D8311" s="50" t="str">
        <f>VLOOKUP(Table8[[#This Row],[CustomerID]],Table15[[#All],[CustomerID]:[Company Name]],2,FALSE)</f>
        <v>Distribution Canado-Sussie</v>
      </c>
      <c r="E8311" s="51">
        <v>45082</v>
      </c>
      <c r="F8311" s="50">
        <v>5</v>
      </c>
      <c r="G8311" s="50" t="str">
        <f>VLOOKUP(Table8[[#This Row],[ProductID]],Table12[[#All],[ProductID]:[ProductFullName]],3,FALSE)</f>
        <v>Product E</v>
      </c>
      <c r="H8311" s="50">
        <v>4</v>
      </c>
      <c r="I8311" s="52">
        <v>45082.530902777769</v>
      </c>
      <c r="J8311" s="50">
        <v>108</v>
      </c>
      <c r="K8311" s="51">
        <v>45082.974999999999</v>
      </c>
      <c r="L8311" s="53"/>
      <c r="M8311" s="54">
        <v>1</v>
      </c>
    </row>
    <row r="8312" spans="2:13" x14ac:dyDescent="0.3">
      <c r="B8312" s="49">
        <v>27155</v>
      </c>
      <c r="C8312" s="50">
        <v>9</v>
      </c>
      <c r="D8312" s="50" t="str">
        <f>VLOOKUP(Table8[[#This Row],[CustomerID]],Table15[[#All],[CustomerID]:[Company Name]],2,FALSE)</f>
        <v>S.W. Mifflin</v>
      </c>
      <c r="E8312" s="51">
        <v>45082</v>
      </c>
      <c r="F8312" s="50">
        <v>1</v>
      </c>
      <c r="G8312" s="50" t="str">
        <f>VLOOKUP(Table8[[#This Row],[ProductID]],Table12[[#All],[ProductID]:[ProductFullName]],3,FALSE)</f>
        <v>Product A</v>
      </c>
      <c r="H8312" s="50">
        <v>2</v>
      </c>
      <c r="I8312" s="52">
        <v>45082.539988425917</v>
      </c>
      <c r="J8312" s="50">
        <v>105</v>
      </c>
      <c r="K8312" s="51">
        <v>45082.974999999999</v>
      </c>
      <c r="L8312" s="53"/>
      <c r="M8312" s="54">
        <v>1</v>
      </c>
    </row>
    <row r="8313" spans="2:13" x14ac:dyDescent="0.3">
      <c r="B8313" s="49">
        <v>27156</v>
      </c>
      <c r="C8313" s="50">
        <v>580</v>
      </c>
      <c r="D8313" s="50" t="str">
        <f>VLOOKUP(Table8[[#This Row],[CustomerID]],Table15[[#All],[CustomerID]:[Company Name]],2,FALSE)</f>
        <v>Valley Jewellers Ltd.</v>
      </c>
      <c r="E8313" s="51">
        <v>45082</v>
      </c>
      <c r="F8313" s="50">
        <v>6</v>
      </c>
      <c r="G8313" s="50" t="str">
        <f>VLOOKUP(Table8[[#This Row],[ProductID]],Table12[[#All],[ProductID]:[ProductFullName]],3,FALSE)</f>
        <v>Product F</v>
      </c>
      <c r="H8313" s="50">
        <v>4</v>
      </c>
      <c r="I8313" s="52">
        <v>45082.549745370365</v>
      </c>
      <c r="J8313" s="50">
        <v>113</v>
      </c>
      <c r="K8313" s="51">
        <v>45082.974999999999</v>
      </c>
      <c r="L8313" s="53"/>
      <c r="M8313" s="54">
        <v>1</v>
      </c>
    </row>
    <row r="8314" spans="2:13" x14ac:dyDescent="0.3">
      <c r="B8314" s="49">
        <v>27157</v>
      </c>
      <c r="C8314" s="50">
        <v>1382</v>
      </c>
      <c r="D8314" s="50" t="str">
        <f>VLOOKUP(Table8[[#This Row],[CustomerID]],Table15[[#All],[CustomerID]:[Company Name]],2,FALSE)</f>
        <v>A &amp; S Party Goods</v>
      </c>
      <c r="E8314" s="51">
        <v>45082</v>
      </c>
      <c r="F8314" s="50">
        <v>3</v>
      </c>
      <c r="G8314" s="50" t="str">
        <f>VLOOKUP(Table8[[#This Row],[ProductID]],Table12[[#All],[ProductID]:[ProductFullName]],3,FALSE)</f>
        <v>Product C</v>
      </c>
      <c r="H8314" s="50">
        <v>2</v>
      </c>
      <c r="I8314" s="52">
        <v>45082.562951388885</v>
      </c>
      <c r="J8314" s="50">
        <v>106</v>
      </c>
      <c r="K8314" s="51">
        <v>45082.974999999999</v>
      </c>
      <c r="L8314" s="53"/>
      <c r="M8314" s="54">
        <v>1</v>
      </c>
    </row>
    <row r="8315" spans="2:13" x14ac:dyDescent="0.3">
      <c r="B8315" s="49">
        <v>27158</v>
      </c>
      <c r="C8315" s="50">
        <v>1352</v>
      </c>
      <c r="D8315" s="50" t="str">
        <f>VLOOKUP(Table8[[#This Row],[CustomerID]],Table15[[#All],[CustomerID]:[Company Name]],2,FALSE)</f>
        <v>The Doodle Pad</v>
      </c>
      <c r="E8315" s="51">
        <v>45082</v>
      </c>
      <c r="F8315" s="50">
        <v>5</v>
      </c>
      <c r="G8315" s="50" t="str">
        <f>VLOOKUP(Table8[[#This Row],[ProductID]],Table12[[#All],[ProductID]:[ProductFullName]],3,FALSE)</f>
        <v>Product E</v>
      </c>
      <c r="H8315" s="50">
        <v>3</v>
      </c>
      <c r="I8315" s="52">
        <v>45082.571770833332</v>
      </c>
      <c r="J8315" s="50">
        <v>131</v>
      </c>
      <c r="K8315" s="51">
        <v>45082.974999999999</v>
      </c>
      <c r="L8315" s="53"/>
      <c r="M8315" s="54">
        <v>1</v>
      </c>
    </row>
    <row r="8316" spans="2:13" x14ac:dyDescent="0.3">
      <c r="B8316" s="49">
        <v>27159</v>
      </c>
      <c r="C8316" s="50">
        <v>928</v>
      </c>
      <c r="D8316" s="50" t="str">
        <f>VLOOKUP(Table8[[#This Row],[CustomerID]],Table15[[#All],[CustomerID]:[Company Name]],2,FALSE)</f>
        <v>Neo Inc.</v>
      </c>
      <c r="E8316" s="51">
        <v>45082</v>
      </c>
      <c r="F8316" s="50">
        <v>2</v>
      </c>
      <c r="G8316" s="50" t="str">
        <f>VLOOKUP(Table8[[#This Row],[ProductID]],Table12[[#All],[ProductID]:[ProductFullName]],3,FALSE)</f>
        <v>Product B</v>
      </c>
      <c r="H8316" s="50">
        <v>7</v>
      </c>
      <c r="I8316" s="52">
        <v>45082.588425925926</v>
      </c>
      <c r="J8316" s="50">
        <v>125</v>
      </c>
      <c r="K8316" s="51">
        <v>45082.974999999999</v>
      </c>
      <c r="L8316" s="53"/>
      <c r="M8316" s="54">
        <v>1</v>
      </c>
    </row>
    <row r="8317" spans="2:13" x14ac:dyDescent="0.3">
      <c r="B8317" s="49">
        <v>27160</v>
      </c>
      <c r="C8317" s="50">
        <v>294</v>
      </c>
      <c r="D8317" s="50" t="str">
        <f>VLOOKUP(Table8[[#This Row],[CustomerID]],Table15[[#All],[CustomerID]:[Company Name]],2,FALSE)</f>
        <v>Hallmark - Bolton</v>
      </c>
      <c r="E8317" s="51">
        <v>45082</v>
      </c>
      <c r="F8317" s="50">
        <v>2</v>
      </c>
      <c r="G8317" s="50" t="str">
        <f>VLOOKUP(Table8[[#This Row],[ProductID]],Table12[[#All],[ProductID]:[ProductFullName]],3,FALSE)</f>
        <v>Product B</v>
      </c>
      <c r="H8317" s="50">
        <v>3</v>
      </c>
      <c r="I8317" s="52">
        <v>45082.602962962963</v>
      </c>
      <c r="J8317" s="50">
        <v>134</v>
      </c>
      <c r="K8317" s="51">
        <v>45082.974999999999</v>
      </c>
      <c r="L8317" s="53"/>
      <c r="M8317" s="54">
        <v>1</v>
      </c>
    </row>
    <row r="8318" spans="2:13" x14ac:dyDescent="0.3">
      <c r="B8318" s="49">
        <v>27161</v>
      </c>
      <c r="C8318" s="50">
        <v>820</v>
      </c>
      <c r="D8318" s="50" t="str">
        <f>VLOOKUP(Table8[[#This Row],[CustomerID]],Table15[[#All],[CustomerID]:[Company Name]],2,FALSE)</f>
        <v>Masonic Healthcare Center</v>
      </c>
      <c r="E8318" s="51">
        <v>45082</v>
      </c>
      <c r="F8318" s="50">
        <v>2</v>
      </c>
      <c r="G8318" s="50" t="str">
        <f>VLOOKUP(Table8[[#This Row],[ProductID]],Table12[[#All],[ProductID]:[ProductFullName]],3,FALSE)</f>
        <v>Product B</v>
      </c>
      <c r="H8318" s="50">
        <v>5</v>
      </c>
      <c r="I8318" s="52">
        <v>45082.612835648149</v>
      </c>
      <c r="J8318" s="50">
        <v>128</v>
      </c>
      <c r="K8318" s="51">
        <v>45082.974999999999</v>
      </c>
      <c r="L8318" s="53"/>
      <c r="M8318" s="54">
        <v>1</v>
      </c>
    </row>
    <row r="8319" spans="2:13" x14ac:dyDescent="0.3">
      <c r="B8319" s="49">
        <v>27162</v>
      </c>
      <c r="C8319" s="50">
        <v>1210</v>
      </c>
      <c r="D8319" s="50" t="str">
        <f>VLOOKUP(Table8[[#This Row],[CustomerID]],Table15[[#All],[CustomerID]:[Company Name]],2,FALSE)</f>
        <v>Jared Floral Shoppe</v>
      </c>
      <c r="E8319" s="51">
        <v>45082</v>
      </c>
      <c r="F8319" s="50">
        <v>6</v>
      </c>
      <c r="G8319" s="50" t="str">
        <f>VLOOKUP(Table8[[#This Row],[ProductID]],Table12[[#All],[ProductID]:[ProductFullName]],3,FALSE)</f>
        <v>Product F</v>
      </c>
      <c r="H8319" s="50">
        <v>2</v>
      </c>
      <c r="I8319" s="52">
        <v>45082.629108796296</v>
      </c>
      <c r="J8319" s="50">
        <v>106</v>
      </c>
      <c r="K8319" s="51">
        <v>45082.974999999999</v>
      </c>
      <c r="L8319" s="53"/>
      <c r="M8319" s="54">
        <v>1</v>
      </c>
    </row>
    <row r="8320" spans="2:13" x14ac:dyDescent="0.3">
      <c r="B8320" s="49">
        <v>27163</v>
      </c>
      <c r="C8320" s="50">
        <v>1046</v>
      </c>
      <c r="D8320" s="50" t="str">
        <f>VLOOKUP(Table8[[#This Row],[CustomerID]],Table15[[#All],[CustomerID]:[Company Name]],2,FALSE)</f>
        <v>Las Olas Chemist</v>
      </c>
      <c r="E8320" s="51">
        <v>45082</v>
      </c>
      <c r="F8320" s="50">
        <v>2</v>
      </c>
      <c r="G8320" s="50" t="str">
        <f>VLOOKUP(Table8[[#This Row],[ProductID]],Table12[[#All],[ProductID]:[ProductFullName]],3,FALSE)</f>
        <v>Product B</v>
      </c>
      <c r="H8320" s="50">
        <v>6</v>
      </c>
      <c r="I8320" s="52">
        <v>45082.645150462966</v>
      </c>
      <c r="J8320" s="50">
        <v>107</v>
      </c>
      <c r="K8320" s="51">
        <v>45082.974999999999</v>
      </c>
      <c r="L8320" s="53"/>
      <c r="M8320" s="54">
        <v>1</v>
      </c>
    </row>
    <row r="8321" spans="2:13" x14ac:dyDescent="0.3">
      <c r="B8321" s="49">
        <v>27164</v>
      </c>
      <c r="C8321" s="50">
        <v>452</v>
      </c>
      <c r="D8321" s="50" t="str">
        <f>VLOOKUP(Table8[[#This Row],[CustomerID]],Table15[[#All],[CustomerID]:[Company Name]],2,FALSE)</f>
        <v>Balloons By Us</v>
      </c>
      <c r="E8321" s="51">
        <v>45082</v>
      </c>
      <c r="F8321" s="50">
        <v>6</v>
      </c>
      <c r="G8321" s="50" t="str">
        <f>VLOOKUP(Table8[[#This Row],[ProductID]],Table12[[#All],[ProductID]:[ProductFullName]],3,FALSE)</f>
        <v>Product F</v>
      </c>
      <c r="H8321" s="50">
        <v>2</v>
      </c>
      <c r="I8321" s="52">
        <v>45082.657175925931</v>
      </c>
      <c r="J8321" s="50">
        <v>123</v>
      </c>
      <c r="K8321" s="51">
        <v>45082.974999999999</v>
      </c>
      <c r="L8321" s="53"/>
      <c r="M8321" s="54">
        <v>1</v>
      </c>
    </row>
    <row r="8322" spans="2:13" x14ac:dyDescent="0.3">
      <c r="B8322" s="49">
        <v>27165</v>
      </c>
      <c r="C8322" s="50">
        <v>124</v>
      </c>
      <c r="D8322" s="50" t="str">
        <f>VLOOKUP(Table8[[#This Row],[CustomerID]],Table15[[#All],[CustomerID]:[Company Name]],2,FALSE)</f>
        <v>Auld Kirktown</v>
      </c>
      <c r="E8322" s="51">
        <v>45082</v>
      </c>
      <c r="F8322" s="50">
        <v>5</v>
      </c>
      <c r="G8322" s="50" t="str">
        <f>VLOOKUP(Table8[[#This Row],[ProductID]],Table12[[#All],[ProductID]:[ProductFullName]],3,FALSE)</f>
        <v>Product E</v>
      </c>
      <c r="H8322" s="50">
        <v>3</v>
      </c>
      <c r="I8322" s="52">
        <v>45082.665868055563</v>
      </c>
      <c r="J8322" s="50">
        <v>120</v>
      </c>
      <c r="K8322" s="51">
        <v>45082.974999999999</v>
      </c>
      <c r="L8322" s="53"/>
      <c r="M8322" s="54">
        <v>1</v>
      </c>
    </row>
    <row r="8323" spans="2:13" x14ac:dyDescent="0.3">
      <c r="B8323" s="49">
        <v>27166</v>
      </c>
      <c r="C8323" s="50">
        <v>286</v>
      </c>
      <c r="D8323" s="50" t="str">
        <f>VLOOKUP(Table8[[#This Row],[CustomerID]],Table15[[#All],[CustomerID]:[Company Name]],2,FALSE)</f>
        <v>Zellers</v>
      </c>
      <c r="E8323" s="51">
        <v>45082</v>
      </c>
      <c r="F8323" s="50">
        <v>1</v>
      </c>
      <c r="G8323" s="50" t="str">
        <f>VLOOKUP(Table8[[#This Row],[ProductID]],Table12[[#All],[ProductID]:[ProductFullName]],3,FALSE)</f>
        <v>Product A</v>
      </c>
      <c r="H8323" s="50">
        <v>2</v>
      </c>
      <c r="I8323" s="52">
        <v>45082.680416666677</v>
      </c>
      <c r="J8323" s="50">
        <v>125</v>
      </c>
      <c r="K8323" s="51">
        <v>45082.974999999999</v>
      </c>
      <c r="L8323" s="53"/>
      <c r="M8323" s="54">
        <v>1</v>
      </c>
    </row>
    <row r="8324" spans="2:13" x14ac:dyDescent="0.3">
      <c r="B8324" s="49">
        <v>27167</v>
      </c>
      <c r="C8324" s="50">
        <v>17</v>
      </c>
      <c r="D8324" s="50" t="str">
        <f>VLOOKUP(Table8[[#This Row],[CustomerID]],Table15[[#All],[CustomerID]:[Company Name]],2,FALSE)</f>
        <v>F.J. Wadden &amp; Sons Limited</v>
      </c>
      <c r="E8324" s="51">
        <v>45082</v>
      </c>
      <c r="F8324" s="50">
        <v>1</v>
      </c>
      <c r="G8324" s="50" t="str">
        <f>VLOOKUP(Table8[[#This Row],[ProductID]],Table12[[#All],[ProductID]:[ProductFullName]],3,FALSE)</f>
        <v>Product A</v>
      </c>
      <c r="H8324" s="50">
        <v>4</v>
      </c>
      <c r="I8324" s="52">
        <v>45082.691585648157</v>
      </c>
      <c r="J8324" s="50">
        <v>131</v>
      </c>
      <c r="K8324" s="51">
        <v>45082.974999999999</v>
      </c>
      <c r="L8324" s="53"/>
      <c r="M8324" s="54">
        <v>1</v>
      </c>
    </row>
    <row r="8325" spans="2:13" x14ac:dyDescent="0.3">
      <c r="B8325" s="49">
        <v>27168</v>
      </c>
      <c r="C8325" s="50">
        <v>1150</v>
      </c>
      <c r="D8325" s="50" t="str">
        <f>VLOOKUP(Table8[[#This Row],[CustomerID]],Table15[[#All],[CustomerID]:[Company Name]],2,FALSE)</f>
        <v>Village Drugs &amp; Gifts</v>
      </c>
      <c r="E8325" s="51">
        <v>45082</v>
      </c>
      <c r="F8325" s="50">
        <v>5</v>
      </c>
      <c r="G8325" s="50" t="str">
        <f>VLOOKUP(Table8[[#This Row],[ProductID]],Table12[[#All],[ProductID]:[ProductFullName]],3,FALSE)</f>
        <v>Product E</v>
      </c>
      <c r="H8325" s="50">
        <v>5</v>
      </c>
      <c r="I8325" s="52">
        <v>45082.703287037046</v>
      </c>
      <c r="J8325" s="50">
        <v>114</v>
      </c>
      <c r="K8325" s="51">
        <v>45082.974999999999</v>
      </c>
      <c r="L8325" s="53"/>
      <c r="M8325" s="54">
        <v>1</v>
      </c>
    </row>
    <row r="8326" spans="2:13" x14ac:dyDescent="0.3">
      <c r="B8326" s="49">
        <v>27169</v>
      </c>
      <c r="C8326" s="50">
        <v>1231</v>
      </c>
      <c r="D8326" s="50" t="str">
        <f>VLOOKUP(Table8[[#This Row],[CustomerID]],Table15[[#All],[CustomerID]:[Company Name]],2,FALSE)</f>
        <v>Wordworks 2</v>
      </c>
      <c r="E8326" s="51">
        <v>45082</v>
      </c>
      <c r="F8326" s="50">
        <v>5</v>
      </c>
      <c r="G8326" s="50" t="str">
        <f>VLOOKUP(Table8[[#This Row],[ProductID]],Table12[[#All],[ProductID]:[ProductFullName]],3,FALSE)</f>
        <v>Product E</v>
      </c>
      <c r="H8326" s="50">
        <v>5</v>
      </c>
      <c r="I8326" s="52">
        <v>45082.714733796303</v>
      </c>
      <c r="J8326" s="50">
        <v>107</v>
      </c>
      <c r="K8326" s="51">
        <v>45082.974999999999</v>
      </c>
      <c r="L8326" s="53"/>
      <c r="M8326" s="54">
        <v>1</v>
      </c>
    </row>
    <row r="8327" spans="2:13" x14ac:dyDescent="0.3">
      <c r="B8327" s="49">
        <v>27170</v>
      </c>
      <c r="C8327" s="50">
        <v>958</v>
      </c>
      <c r="D8327" s="50" t="str">
        <f>VLOOKUP(Table8[[#This Row],[CustomerID]],Table15[[#All],[CustomerID]:[Company Name]],2,FALSE)</f>
        <v>Sandts Pharmacy</v>
      </c>
      <c r="E8327" s="51">
        <v>45082</v>
      </c>
      <c r="F8327" s="50">
        <v>1</v>
      </c>
      <c r="G8327" s="50" t="str">
        <f>VLOOKUP(Table8[[#This Row],[ProductID]],Table12[[#All],[ProductID]:[ProductFullName]],3,FALSE)</f>
        <v>Product A</v>
      </c>
      <c r="H8327" s="50">
        <v>4</v>
      </c>
      <c r="I8327" s="52">
        <v>45082.728668981486</v>
      </c>
      <c r="J8327" s="50">
        <v>107</v>
      </c>
      <c r="K8327" s="51">
        <v>45082.974999999999</v>
      </c>
      <c r="L8327" s="53"/>
      <c r="M8327" s="54">
        <v>1</v>
      </c>
    </row>
    <row r="8328" spans="2:13" x14ac:dyDescent="0.3">
      <c r="B8328" s="49">
        <v>27171</v>
      </c>
      <c r="C8328" s="50">
        <v>669</v>
      </c>
      <c r="D8328" s="50" t="str">
        <f>VLOOKUP(Table8[[#This Row],[CustomerID]],Table15[[#All],[CustomerID]:[Company Name]],2,FALSE)</f>
        <v>Pharmasave - 221</v>
      </c>
      <c r="E8328" s="51">
        <v>45082</v>
      </c>
      <c r="F8328" s="50">
        <v>5</v>
      </c>
      <c r="G8328" s="50" t="str">
        <f>VLOOKUP(Table8[[#This Row],[ProductID]],Table12[[#All],[ProductID]:[ProductFullName]],3,FALSE)</f>
        <v>Product E</v>
      </c>
      <c r="H8328" s="50">
        <v>7</v>
      </c>
      <c r="I8328" s="52">
        <v>45082.742673611116</v>
      </c>
      <c r="J8328" s="50">
        <v>133</v>
      </c>
      <c r="K8328" s="51">
        <v>45082.974999999999</v>
      </c>
      <c r="L8328" s="53"/>
      <c r="M8328" s="54">
        <v>1</v>
      </c>
    </row>
    <row r="8329" spans="2:13" x14ac:dyDescent="0.3">
      <c r="B8329" s="49">
        <v>27172</v>
      </c>
      <c r="C8329" s="50">
        <v>804</v>
      </c>
      <c r="D8329" s="50" t="str">
        <f>VLOOKUP(Table8[[#This Row],[CustomerID]],Table15[[#All],[CustomerID]:[Company Name]],2,FALSE)</f>
        <v>Indesign Fundraising</v>
      </c>
      <c r="E8329" s="51">
        <v>45083</v>
      </c>
      <c r="F8329" s="50">
        <v>2</v>
      </c>
      <c r="G8329" s="50" t="str">
        <f>VLOOKUP(Table8[[#This Row],[ProductID]],Table12[[#All],[ProductID]:[ProductFullName]],3,FALSE)</f>
        <v>Product B</v>
      </c>
      <c r="H8329" s="50">
        <v>2</v>
      </c>
      <c r="I8329" s="52">
        <v>45083.333333333336</v>
      </c>
      <c r="J8329" s="50">
        <v>108</v>
      </c>
      <c r="K8329" s="51">
        <v>45083.951388888891</v>
      </c>
      <c r="L8329" s="53"/>
      <c r="M8329" s="54">
        <v>1</v>
      </c>
    </row>
    <row r="8330" spans="2:13" x14ac:dyDescent="0.3">
      <c r="B8330" s="49">
        <v>27173</v>
      </c>
      <c r="C8330" s="50">
        <v>1026</v>
      </c>
      <c r="D8330" s="50" t="str">
        <f>VLOOKUP(Table8[[#This Row],[CustomerID]],Table15[[#All],[CustomerID]:[Company Name]],2,FALSE)</f>
        <v>Marriott - Atlanta</v>
      </c>
      <c r="E8330" s="51">
        <v>45083</v>
      </c>
      <c r="F8330" s="50">
        <v>3</v>
      </c>
      <c r="G8330" s="50" t="str">
        <f>VLOOKUP(Table8[[#This Row],[ProductID]],Table12[[#All],[ProductID]:[ProductFullName]],3,FALSE)</f>
        <v>Product C</v>
      </c>
      <c r="H8330" s="50">
        <v>7</v>
      </c>
      <c r="I8330" s="52">
        <v>45083.349849537037</v>
      </c>
      <c r="J8330" s="50">
        <v>107</v>
      </c>
      <c r="K8330" s="51">
        <v>45083.951388888891</v>
      </c>
      <c r="L8330" s="53"/>
      <c r="M8330" s="54">
        <v>1</v>
      </c>
    </row>
    <row r="8331" spans="2:13" x14ac:dyDescent="0.3">
      <c r="B8331" s="49">
        <v>27174</v>
      </c>
      <c r="C8331" s="50">
        <v>125</v>
      </c>
      <c r="D8331" s="50" t="str">
        <f>VLOOKUP(Table8[[#This Row],[CustomerID]],Table15[[#All],[CustomerID]:[Company Name]],2,FALSE)</f>
        <v>Seaway Valley Pharmacy</v>
      </c>
      <c r="E8331" s="51">
        <v>45083</v>
      </c>
      <c r="F8331" s="50">
        <v>5</v>
      </c>
      <c r="G8331" s="50" t="str">
        <f>VLOOKUP(Table8[[#This Row],[ProductID]],Table12[[#All],[ProductID]:[ProductFullName]],3,FALSE)</f>
        <v>Product E</v>
      </c>
      <c r="H8331" s="50">
        <v>5</v>
      </c>
      <c r="I8331" s="52">
        <v>45083.363275462965</v>
      </c>
      <c r="J8331" s="50">
        <v>124</v>
      </c>
      <c r="K8331" s="51">
        <v>45083.951388888891</v>
      </c>
      <c r="L8331" s="53"/>
      <c r="M8331" s="54">
        <v>1</v>
      </c>
    </row>
    <row r="8332" spans="2:13" x14ac:dyDescent="0.3">
      <c r="B8332" s="49">
        <v>27175</v>
      </c>
      <c r="C8332" s="50">
        <v>748</v>
      </c>
      <c r="D8332" s="50" t="str">
        <f>VLOOKUP(Table8[[#This Row],[CustomerID]],Table15[[#All],[CustomerID]:[Company Name]],2,FALSE)</f>
        <v>J.J.Design Ltd</v>
      </c>
      <c r="E8332" s="51">
        <v>45083</v>
      </c>
      <c r="F8332" s="50">
        <v>1</v>
      </c>
      <c r="G8332" s="50" t="str">
        <f>VLOOKUP(Table8[[#This Row],[ProductID]],Table12[[#All],[ProductID]:[ProductFullName]],3,FALSE)</f>
        <v>Product A</v>
      </c>
      <c r="H8332" s="50">
        <v>3</v>
      </c>
      <c r="I8332" s="52">
        <v>45083.379363425927</v>
      </c>
      <c r="J8332" s="50">
        <v>119</v>
      </c>
      <c r="K8332" s="51">
        <v>45083.951388888891</v>
      </c>
      <c r="L8332" s="53"/>
      <c r="M8332" s="54">
        <v>1</v>
      </c>
    </row>
    <row r="8333" spans="2:13" x14ac:dyDescent="0.3">
      <c r="B8333" s="49">
        <v>27176</v>
      </c>
      <c r="C8333" s="50">
        <v>1182</v>
      </c>
      <c r="D8333" s="50" t="str">
        <f>VLOOKUP(Table8[[#This Row],[CustomerID]],Table15[[#All],[CustomerID]:[Company Name]],2,FALSE)</f>
        <v>Petals and Twigs</v>
      </c>
      <c r="E8333" s="51">
        <v>45083</v>
      </c>
      <c r="F8333" s="50">
        <v>1</v>
      </c>
      <c r="G8333" s="50" t="str">
        <f>VLOOKUP(Table8[[#This Row],[ProductID]],Table12[[#All],[ProductID]:[ProductFullName]],3,FALSE)</f>
        <v>Product A</v>
      </c>
      <c r="H8333" s="50">
        <v>2</v>
      </c>
      <c r="I8333" s="52">
        <v>45083.389039351852</v>
      </c>
      <c r="J8333" s="50">
        <v>129</v>
      </c>
      <c r="K8333" s="51">
        <v>45083.951388888891</v>
      </c>
      <c r="L8333" s="53"/>
      <c r="M8333" s="54">
        <v>1</v>
      </c>
    </row>
    <row r="8334" spans="2:13" x14ac:dyDescent="0.3">
      <c r="B8334" s="49">
        <v>27177</v>
      </c>
      <c r="C8334" s="50">
        <v>915</v>
      </c>
      <c r="D8334" s="50" t="str">
        <f>VLOOKUP(Table8[[#This Row],[CustomerID]],Table15[[#All],[CustomerID]:[Company Name]],2,FALSE)</f>
        <v>Dedrecks Gifts</v>
      </c>
      <c r="E8334" s="51">
        <v>45083</v>
      </c>
      <c r="F8334" s="50">
        <v>4</v>
      </c>
      <c r="G8334" s="50" t="str">
        <f>VLOOKUP(Table8[[#This Row],[ProductID]],Table12[[#All],[ProductID]:[ProductFullName]],3,FALSE)</f>
        <v>Product D</v>
      </c>
      <c r="H8334" s="50">
        <v>7</v>
      </c>
      <c r="I8334" s="52">
        <v>45083.398680555554</v>
      </c>
      <c r="J8334" s="50">
        <v>133</v>
      </c>
      <c r="K8334" s="51">
        <v>45083.951388888891</v>
      </c>
      <c r="L8334" s="53"/>
      <c r="M8334" s="54">
        <v>1</v>
      </c>
    </row>
    <row r="8335" spans="2:13" x14ac:dyDescent="0.3">
      <c r="B8335" s="49">
        <v>27178</v>
      </c>
      <c r="C8335" s="50">
        <v>919</v>
      </c>
      <c r="D8335" s="50" t="str">
        <f>VLOOKUP(Table8[[#This Row],[CustomerID]],Table15[[#All],[CustomerID]:[Company Name]],2,FALSE)</f>
        <v>Pomodoro Incorporated</v>
      </c>
      <c r="E8335" s="51">
        <v>45083</v>
      </c>
      <c r="F8335" s="50">
        <v>3</v>
      </c>
      <c r="G8335" s="50" t="str">
        <f>VLOOKUP(Table8[[#This Row],[ProductID]],Table12[[#All],[ProductID]:[ProductFullName]],3,FALSE)</f>
        <v>Product C</v>
      </c>
      <c r="H8335" s="50">
        <v>2</v>
      </c>
      <c r="I8335" s="52">
        <v>45083.412129629629</v>
      </c>
      <c r="J8335" s="50">
        <v>126</v>
      </c>
      <c r="K8335" s="51">
        <v>45083.951388888891</v>
      </c>
      <c r="L8335" s="53"/>
      <c r="M8335" s="54">
        <v>1</v>
      </c>
    </row>
    <row r="8336" spans="2:13" x14ac:dyDescent="0.3">
      <c r="B8336" s="49">
        <v>27179</v>
      </c>
      <c r="C8336" s="50">
        <v>65</v>
      </c>
      <c r="D8336" s="50" t="str">
        <f>VLOOKUP(Table8[[#This Row],[CustomerID]],Table15[[#All],[CustomerID]:[Company Name]],2,FALSE)</f>
        <v>PHARMASAVE 526</v>
      </c>
      <c r="E8336" s="51">
        <v>45083</v>
      </c>
      <c r="F8336" s="50">
        <v>3</v>
      </c>
      <c r="G8336" s="50" t="str">
        <f>VLOOKUP(Table8[[#This Row],[ProductID]],Table12[[#All],[ProductID]:[ProductFullName]],3,FALSE)</f>
        <v>Product C</v>
      </c>
      <c r="H8336" s="50">
        <v>4</v>
      </c>
      <c r="I8336" s="52">
        <v>45083.425000000003</v>
      </c>
      <c r="J8336" s="50">
        <v>109</v>
      </c>
      <c r="K8336" s="51">
        <v>45083.951388888891</v>
      </c>
      <c r="L8336" s="53"/>
      <c r="M8336" s="54">
        <v>1</v>
      </c>
    </row>
    <row r="8337" spans="2:13" x14ac:dyDescent="0.3">
      <c r="B8337" s="49">
        <v>27180</v>
      </c>
      <c r="C8337" s="50">
        <v>344</v>
      </c>
      <c r="D8337" s="50" t="str">
        <f>VLOOKUP(Table8[[#This Row],[CustomerID]],Table15[[#All],[CustomerID]:[Company Name]],2,FALSE)</f>
        <v>Set Me Free</v>
      </c>
      <c r="E8337" s="51">
        <v>45083</v>
      </c>
      <c r="F8337" s="50">
        <v>5</v>
      </c>
      <c r="G8337" s="50" t="str">
        <f>VLOOKUP(Table8[[#This Row],[ProductID]],Table12[[#All],[ProductID]:[ProductFullName]],3,FALSE)</f>
        <v>Product E</v>
      </c>
      <c r="H8337" s="50">
        <v>7</v>
      </c>
      <c r="I8337" s="52">
        <v>45083.441504629634</v>
      </c>
      <c r="J8337" s="50">
        <v>121</v>
      </c>
      <c r="K8337" s="51">
        <v>45083.951388888891</v>
      </c>
      <c r="L8337" s="53"/>
      <c r="M8337" s="54">
        <v>1</v>
      </c>
    </row>
    <row r="8338" spans="2:13" x14ac:dyDescent="0.3">
      <c r="B8338" s="49">
        <v>27181</v>
      </c>
      <c r="C8338" s="50">
        <v>1156</v>
      </c>
      <c r="D8338" s="50" t="str">
        <f>VLOOKUP(Table8[[#This Row],[CustomerID]],Table15[[#All],[CustomerID]:[Company Name]],2,FALSE)</f>
        <v>Nothing But Bargains</v>
      </c>
      <c r="E8338" s="51">
        <v>45083</v>
      </c>
      <c r="F8338" s="50">
        <v>6</v>
      </c>
      <c r="G8338" s="50" t="str">
        <f>VLOOKUP(Table8[[#This Row],[ProductID]],Table12[[#All],[ProductID]:[ProductFullName]],3,FALSE)</f>
        <v>Product F</v>
      </c>
      <c r="H8338" s="50">
        <v>7</v>
      </c>
      <c r="I8338" s="52">
        <v>45083.454826388894</v>
      </c>
      <c r="J8338" s="50">
        <v>128</v>
      </c>
      <c r="K8338" s="51">
        <v>45083.951388888891</v>
      </c>
      <c r="L8338" s="53"/>
      <c r="M8338" s="54">
        <v>1</v>
      </c>
    </row>
    <row r="8339" spans="2:13" x14ac:dyDescent="0.3">
      <c r="B8339" s="49">
        <v>27182</v>
      </c>
      <c r="C8339" s="50">
        <v>1017</v>
      </c>
      <c r="D8339" s="50" t="str">
        <f>VLOOKUP(Table8[[#This Row],[CustomerID]],Table15[[#All],[CustomerID]:[Company Name]],2,FALSE)</f>
        <v>Hollipops</v>
      </c>
      <c r="E8339" s="51">
        <v>45083</v>
      </c>
      <c r="F8339" s="50">
        <v>3</v>
      </c>
      <c r="G8339" s="50" t="str">
        <f>VLOOKUP(Table8[[#This Row],[ProductID]],Table12[[#All],[ProductID]:[ProductFullName]],3,FALSE)</f>
        <v>Product C</v>
      </c>
      <c r="H8339" s="50">
        <v>6</v>
      </c>
      <c r="I8339" s="52">
        <v>45083.467407407414</v>
      </c>
      <c r="J8339" s="50">
        <v>130</v>
      </c>
      <c r="K8339" s="51">
        <v>45083.951388888891</v>
      </c>
      <c r="L8339" s="53"/>
      <c r="M8339" s="54">
        <v>1</v>
      </c>
    </row>
    <row r="8340" spans="2:13" x14ac:dyDescent="0.3">
      <c r="B8340" s="49">
        <v>27183</v>
      </c>
      <c r="C8340" s="50">
        <v>1004</v>
      </c>
      <c r="D8340" s="50" t="str">
        <f>VLOOKUP(Table8[[#This Row],[CustomerID]],Table15[[#All],[CustomerID]:[Company Name]],2,FALSE)</f>
        <v>Rose Tree</v>
      </c>
      <c r="E8340" s="51">
        <v>45083</v>
      </c>
      <c r="F8340" s="50">
        <v>3</v>
      </c>
      <c r="G8340" s="50" t="str">
        <f>VLOOKUP(Table8[[#This Row],[ProductID]],Table12[[#All],[ProductID]:[ProductFullName]],3,FALSE)</f>
        <v>Product C</v>
      </c>
      <c r="H8340" s="50">
        <v>5</v>
      </c>
      <c r="I8340" s="52">
        <v>45083.484537037046</v>
      </c>
      <c r="J8340" s="50">
        <v>117</v>
      </c>
      <c r="K8340" s="51">
        <v>45083.951388888891</v>
      </c>
      <c r="L8340" s="53"/>
      <c r="M8340" s="54">
        <v>1</v>
      </c>
    </row>
    <row r="8341" spans="2:13" x14ac:dyDescent="0.3">
      <c r="B8341" s="49">
        <v>27184</v>
      </c>
      <c r="C8341" s="50">
        <v>121</v>
      </c>
      <c r="D8341" s="50" t="str">
        <f>VLOOKUP(Table8[[#This Row],[CustomerID]],Table15[[#All],[CustomerID]:[Company Name]],2,FALSE)</f>
        <v>Buck Or Two #347</v>
      </c>
      <c r="E8341" s="51">
        <v>45083</v>
      </c>
      <c r="F8341" s="50">
        <v>1</v>
      </c>
      <c r="G8341" s="50" t="str">
        <f>VLOOKUP(Table8[[#This Row],[ProductID]],Table12[[#All],[ProductID]:[ProductFullName]],3,FALSE)</f>
        <v>Product A</v>
      </c>
      <c r="H8341" s="50">
        <v>4</v>
      </c>
      <c r="I8341" s="52">
        <v>45083.500115740746</v>
      </c>
      <c r="J8341" s="50">
        <v>109</v>
      </c>
      <c r="K8341" s="51">
        <v>45083.951388888891</v>
      </c>
      <c r="L8341" s="53"/>
      <c r="M8341" s="54">
        <v>1</v>
      </c>
    </row>
    <row r="8342" spans="2:13" x14ac:dyDescent="0.3">
      <c r="B8342" s="49">
        <v>27185</v>
      </c>
      <c r="C8342" s="50">
        <v>852</v>
      </c>
      <c r="D8342" s="50" t="str">
        <f>VLOOKUP(Table8[[#This Row],[CustomerID]],Table15[[#All],[CustomerID]:[Company Name]],2,FALSE)</f>
        <v>Hallmark - Donna's</v>
      </c>
      <c r="E8342" s="51">
        <v>45083</v>
      </c>
      <c r="F8342" s="50">
        <v>4</v>
      </c>
      <c r="G8342" s="50" t="str">
        <f>VLOOKUP(Table8[[#This Row],[ProductID]],Table12[[#All],[ProductID]:[ProductFullName]],3,FALSE)</f>
        <v>Product D</v>
      </c>
      <c r="H8342" s="50">
        <v>7</v>
      </c>
      <c r="I8342" s="52">
        <v>45083.512349537043</v>
      </c>
      <c r="J8342" s="50">
        <v>127</v>
      </c>
      <c r="K8342" s="51">
        <v>45083.951388888891</v>
      </c>
      <c r="L8342" s="53"/>
      <c r="M8342" s="54">
        <v>1</v>
      </c>
    </row>
    <row r="8343" spans="2:13" x14ac:dyDescent="0.3">
      <c r="B8343" s="49">
        <v>27186</v>
      </c>
      <c r="C8343" s="50">
        <v>1017</v>
      </c>
      <c r="D8343" s="50" t="str">
        <f>VLOOKUP(Table8[[#This Row],[CustomerID]],Table15[[#All],[CustomerID]:[Company Name]],2,FALSE)</f>
        <v>Hollipops</v>
      </c>
      <c r="E8343" s="51">
        <v>45083</v>
      </c>
      <c r="F8343" s="50">
        <v>6</v>
      </c>
      <c r="G8343" s="50" t="str">
        <f>VLOOKUP(Table8[[#This Row],[ProductID]],Table12[[#All],[ProductID]:[ProductFullName]],3,FALSE)</f>
        <v>Product F</v>
      </c>
      <c r="H8343" s="50">
        <v>4</v>
      </c>
      <c r="I8343" s="52">
        <v>45083.526319444449</v>
      </c>
      <c r="J8343" s="50">
        <v>120</v>
      </c>
      <c r="K8343" s="51">
        <v>45083.951388888891</v>
      </c>
      <c r="L8343" s="53"/>
      <c r="M8343" s="54">
        <v>1</v>
      </c>
    </row>
    <row r="8344" spans="2:13" x14ac:dyDescent="0.3">
      <c r="B8344" s="49">
        <v>27187</v>
      </c>
      <c r="C8344" s="50">
        <v>24</v>
      </c>
      <c r="D8344" s="50" t="str">
        <f>VLOOKUP(Table8[[#This Row],[CustomerID]],Table15[[#All],[CustomerID]:[Company Name]],2,FALSE)</f>
        <v>Buck or Two #384</v>
      </c>
      <c r="E8344" s="51">
        <v>45083</v>
      </c>
      <c r="F8344" s="50">
        <v>4</v>
      </c>
      <c r="G8344" s="50" t="str">
        <f>VLOOKUP(Table8[[#This Row],[ProductID]],Table12[[#All],[ProductID]:[ProductFullName]],3,FALSE)</f>
        <v>Product D</v>
      </c>
      <c r="H8344" s="50">
        <v>3</v>
      </c>
      <c r="I8344" s="52">
        <v>45083.536597222228</v>
      </c>
      <c r="J8344" s="50">
        <v>109</v>
      </c>
      <c r="K8344" s="51">
        <v>45083.951388888891</v>
      </c>
      <c r="L8344" s="53"/>
      <c r="M8344" s="54">
        <v>1</v>
      </c>
    </row>
    <row r="8345" spans="2:13" x14ac:dyDescent="0.3">
      <c r="B8345" s="49">
        <v>27188</v>
      </c>
      <c r="C8345" s="50">
        <v>1287</v>
      </c>
      <c r="D8345" s="50" t="str">
        <f>VLOOKUP(Table8[[#This Row],[CustomerID]],Table15[[#All],[CustomerID]:[Company Name]],2,FALSE)</f>
        <v>Big 5 Corp</v>
      </c>
      <c r="E8345" s="51">
        <v>45083</v>
      </c>
      <c r="F8345" s="50">
        <v>4</v>
      </c>
      <c r="G8345" s="50" t="str">
        <f>VLOOKUP(Table8[[#This Row],[ProductID]],Table12[[#All],[ProductID]:[ProductFullName]],3,FALSE)</f>
        <v>Product D</v>
      </c>
      <c r="H8345" s="50">
        <v>3</v>
      </c>
      <c r="I8345" s="52">
        <v>45083.55305555556</v>
      </c>
      <c r="J8345" s="50">
        <v>129</v>
      </c>
      <c r="K8345" s="51">
        <v>45083.951388888891</v>
      </c>
      <c r="L8345" s="53"/>
      <c r="M8345" s="54">
        <v>1</v>
      </c>
    </row>
    <row r="8346" spans="2:13" x14ac:dyDescent="0.3">
      <c r="B8346" s="49">
        <v>27189</v>
      </c>
      <c r="C8346" s="50">
        <v>868</v>
      </c>
      <c r="D8346" s="50" t="str">
        <f>VLOOKUP(Table8[[#This Row],[CustomerID]],Table15[[#All],[CustomerID]:[Company Name]],2,FALSE)</f>
        <v>Handmade Blklyn</v>
      </c>
      <c r="E8346" s="51">
        <v>45083</v>
      </c>
      <c r="F8346" s="50">
        <v>4</v>
      </c>
      <c r="G8346" s="50" t="str">
        <f>VLOOKUP(Table8[[#This Row],[ProductID]],Table12[[#All],[ProductID]:[ProductFullName]],3,FALSE)</f>
        <v>Product D</v>
      </c>
      <c r="H8346" s="50">
        <v>5</v>
      </c>
      <c r="I8346" s="52">
        <v>45083.56763888889</v>
      </c>
      <c r="J8346" s="50">
        <v>113</v>
      </c>
      <c r="K8346" s="51">
        <v>45083.951388888891</v>
      </c>
      <c r="L8346" s="53"/>
      <c r="M8346" s="54">
        <v>1</v>
      </c>
    </row>
    <row r="8347" spans="2:13" x14ac:dyDescent="0.3">
      <c r="B8347" s="49">
        <v>27190</v>
      </c>
      <c r="C8347" s="50">
        <v>463</v>
      </c>
      <c r="D8347" s="50" t="str">
        <f>VLOOKUP(Table8[[#This Row],[CustomerID]],Table15[[#All],[CustomerID]:[Company Name]],2,FALSE)</f>
        <v>Emo Drugs</v>
      </c>
      <c r="E8347" s="51">
        <v>45083</v>
      </c>
      <c r="F8347" s="50">
        <v>4</v>
      </c>
      <c r="G8347" s="50" t="str">
        <f>VLOOKUP(Table8[[#This Row],[ProductID]],Table12[[#All],[ProductID]:[ProductFullName]],3,FALSE)</f>
        <v>Product D</v>
      </c>
      <c r="H8347" s="50">
        <v>2</v>
      </c>
      <c r="I8347" s="52">
        <v>45083.582141203704</v>
      </c>
      <c r="J8347" s="50">
        <v>119</v>
      </c>
      <c r="K8347" s="51">
        <v>45083.951388888891</v>
      </c>
      <c r="L8347" s="53"/>
      <c r="M8347" s="54">
        <v>1</v>
      </c>
    </row>
    <row r="8348" spans="2:13" x14ac:dyDescent="0.3">
      <c r="B8348" s="49">
        <v>27191</v>
      </c>
      <c r="C8348" s="50">
        <v>987</v>
      </c>
      <c r="D8348" s="50" t="str">
        <f>VLOOKUP(Table8[[#This Row],[CustomerID]],Table15[[#All],[CustomerID]:[Company Name]],2,FALSE)</f>
        <v>Walter And Walton's Emporium</v>
      </c>
      <c r="E8348" s="51">
        <v>45083</v>
      </c>
      <c r="F8348" s="50">
        <v>4</v>
      </c>
      <c r="G8348" s="50" t="str">
        <f>VLOOKUP(Table8[[#This Row],[ProductID]],Table12[[#All],[ProductID]:[ProductFullName]],3,FALSE)</f>
        <v>Product D</v>
      </c>
      <c r="H8348" s="50">
        <v>6</v>
      </c>
      <c r="I8348" s="52">
        <v>45083.595277777778</v>
      </c>
      <c r="J8348" s="50">
        <v>117</v>
      </c>
      <c r="K8348" s="51">
        <v>45083.951388888891</v>
      </c>
      <c r="L8348" s="53"/>
      <c r="M8348" s="54">
        <v>1</v>
      </c>
    </row>
    <row r="8349" spans="2:13" x14ac:dyDescent="0.3">
      <c r="B8349" s="49">
        <v>27192</v>
      </c>
      <c r="C8349" s="50">
        <v>747</v>
      </c>
      <c r="D8349" s="50" t="str">
        <f>VLOOKUP(Table8[[#This Row],[CustomerID]],Table15[[#All],[CustomerID]:[Company Name]],2,FALSE)</f>
        <v>Totem Pole</v>
      </c>
      <c r="E8349" s="51">
        <v>45083</v>
      </c>
      <c r="F8349" s="50">
        <v>5</v>
      </c>
      <c r="G8349" s="50" t="str">
        <f>VLOOKUP(Table8[[#This Row],[ProductID]],Table12[[#All],[ProductID]:[ProductFullName]],3,FALSE)</f>
        <v>Product E</v>
      </c>
      <c r="H8349" s="50">
        <v>7</v>
      </c>
      <c r="I8349" s="52">
        <v>45083.609039351853</v>
      </c>
      <c r="J8349" s="50">
        <v>131</v>
      </c>
      <c r="K8349" s="51">
        <v>45083.951388888891</v>
      </c>
      <c r="L8349" s="53"/>
      <c r="M8349" s="54">
        <v>1</v>
      </c>
    </row>
    <row r="8350" spans="2:13" x14ac:dyDescent="0.3">
      <c r="B8350" s="49">
        <v>27193</v>
      </c>
      <c r="C8350" s="50">
        <v>1009</v>
      </c>
      <c r="D8350" s="50" t="str">
        <f>VLOOKUP(Table8[[#This Row],[CustomerID]],Table15[[#All],[CustomerID]:[Company Name]],2,FALSE)</f>
        <v>The Jewel Box</v>
      </c>
      <c r="E8350" s="51">
        <v>45083</v>
      </c>
      <c r="F8350" s="50">
        <v>3</v>
      </c>
      <c r="G8350" s="50" t="str">
        <f>VLOOKUP(Table8[[#This Row],[ProductID]],Table12[[#All],[ProductID]:[ProductFullName]],3,FALSE)</f>
        <v>Product C</v>
      </c>
      <c r="H8350" s="50">
        <v>6</v>
      </c>
      <c r="I8350" s="52">
        <v>45083.617997685185</v>
      </c>
      <c r="J8350" s="50">
        <v>106</v>
      </c>
      <c r="K8350" s="51">
        <v>45083.951388888891</v>
      </c>
      <c r="L8350" s="53"/>
      <c r="M8350" s="54">
        <v>1</v>
      </c>
    </row>
    <row r="8351" spans="2:13" x14ac:dyDescent="0.3">
      <c r="B8351" s="49">
        <v>27194</v>
      </c>
      <c r="C8351" s="50">
        <v>659</v>
      </c>
      <c r="D8351" s="50" t="str">
        <f>VLOOKUP(Table8[[#This Row],[CustomerID]],Table15[[#All],[CustomerID]:[Company Name]],2,FALSE)</f>
        <v>Your Dollar Store With More #163</v>
      </c>
      <c r="E8351" s="51">
        <v>45083</v>
      </c>
      <c r="F8351" s="50">
        <v>4</v>
      </c>
      <c r="G8351" s="50" t="str">
        <f>VLOOKUP(Table8[[#This Row],[ProductID]],Table12[[#All],[ProductID]:[ProductFullName]],3,FALSE)</f>
        <v>Product D</v>
      </c>
      <c r="H8351" s="50">
        <v>3</v>
      </c>
      <c r="I8351" s="52">
        <v>45083.628368055557</v>
      </c>
      <c r="J8351" s="50">
        <v>128</v>
      </c>
      <c r="K8351" s="51">
        <v>45083.951388888891</v>
      </c>
      <c r="L8351" s="53"/>
      <c r="M8351" s="54">
        <v>1</v>
      </c>
    </row>
    <row r="8352" spans="2:13" x14ac:dyDescent="0.3">
      <c r="B8352" s="49">
        <v>27195</v>
      </c>
      <c r="C8352" s="50">
        <v>1054</v>
      </c>
      <c r="D8352" s="50" t="str">
        <f>VLOOKUP(Table8[[#This Row],[CustomerID]],Table15[[#All],[CustomerID]:[Company Name]],2,FALSE)</f>
        <v>Beall's Outlet Store #115</v>
      </c>
      <c r="E8352" s="51">
        <v>45083</v>
      </c>
      <c r="F8352" s="50">
        <v>4</v>
      </c>
      <c r="G8352" s="50" t="str">
        <f>VLOOKUP(Table8[[#This Row],[ProductID]],Table12[[#All],[ProductID]:[ProductFullName]],3,FALSE)</f>
        <v>Product D</v>
      </c>
      <c r="H8352" s="50">
        <v>3</v>
      </c>
      <c r="I8352" s="52">
        <v>45083.643240740741</v>
      </c>
      <c r="J8352" s="50">
        <v>118</v>
      </c>
      <c r="K8352" s="51">
        <v>45083.951388888891</v>
      </c>
      <c r="L8352" s="53"/>
      <c r="M8352" s="54">
        <v>1</v>
      </c>
    </row>
    <row r="8353" spans="2:13" x14ac:dyDescent="0.3">
      <c r="B8353" s="49">
        <v>27196</v>
      </c>
      <c r="C8353" s="50">
        <v>1389</v>
      </c>
      <c r="D8353" s="50" t="str">
        <f>VLOOKUP(Table8[[#This Row],[CustomerID]],Table15[[#All],[CustomerID]:[Company Name]],2,FALSE)</f>
        <v>Universal Direct Fulfillment Corp</v>
      </c>
      <c r="E8353" s="51">
        <v>45083</v>
      </c>
      <c r="F8353" s="50">
        <v>3</v>
      </c>
      <c r="G8353" s="50" t="str">
        <f>VLOOKUP(Table8[[#This Row],[ProductID]],Table12[[#All],[ProductID]:[ProductFullName]],3,FALSE)</f>
        <v>Product C</v>
      </c>
      <c r="H8353" s="50">
        <v>5</v>
      </c>
      <c r="I8353" s="52">
        <v>45083.652546296296</v>
      </c>
      <c r="J8353" s="50">
        <v>134</v>
      </c>
      <c r="K8353" s="51">
        <v>45083.951388888891</v>
      </c>
      <c r="L8353" s="53"/>
      <c r="M8353" s="54">
        <v>1</v>
      </c>
    </row>
    <row r="8354" spans="2:13" x14ac:dyDescent="0.3">
      <c r="B8354" s="49">
        <v>27197</v>
      </c>
      <c r="C8354" s="50">
        <v>28</v>
      </c>
      <c r="D8354" s="50" t="str">
        <f>VLOOKUP(Table8[[#This Row],[CustomerID]],Table15[[#All],[CustomerID]:[Company Name]],2,FALSE)</f>
        <v>Kidston Landing</v>
      </c>
      <c r="E8354" s="51">
        <v>45083</v>
      </c>
      <c r="F8354" s="50">
        <v>5</v>
      </c>
      <c r="G8354" s="50" t="str">
        <f>VLOOKUP(Table8[[#This Row],[ProductID]],Table12[[#All],[ProductID]:[ProductFullName]],3,FALSE)</f>
        <v>Product E</v>
      </c>
      <c r="H8354" s="50">
        <v>3</v>
      </c>
      <c r="I8354" s="52">
        <v>45083.669664351852</v>
      </c>
      <c r="J8354" s="50">
        <v>106</v>
      </c>
      <c r="K8354" s="51">
        <v>45083.951388888891</v>
      </c>
      <c r="L8354" s="53"/>
      <c r="M8354" s="54">
        <v>1</v>
      </c>
    </row>
    <row r="8355" spans="2:13" x14ac:dyDescent="0.3">
      <c r="B8355" s="49">
        <v>27198</v>
      </c>
      <c r="C8355" s="50">
        <v>444</v>
      </c>
      <c r="D8355" s="50" t="str">
        <f>VLOOKUP(Table8[[#This Row],[CustomerID]],Table15[[#All],[CustomerID]:[Company Name]],2,FALSE)</f>
        <v>Brandy Tree Shoppes Inc,The</v>
      </c>
      <c r="E8355" s="51">
        <v>45083</v>
      </c>
      <c r="F8355" s="50">
        <v>4</v>
      </c>
      <c r="G8355" s="50" t="str">
        <f>VLOOKUP(Table8[[#This Row],[ProductID]],Table12[[#All],[ProductID]:[ProductFullName]],3,FALSE)</f>
        <v>Product D</v>
      </c>
      <c r="H8355" s="50">
        <v>3</v>
      </c>
      <c r="I8355" s="52">
        <v>45083.678564814814</v>
      </c>
      <c r="J8355" s="50">
        <v>124</v>
      </c>
      <c r="K8355" s="51">
        <v>45083.951388888891</v>
      </c>
      <c r="L8355" s="53"/>
      <c r="M8355" s="54">
        <v>1</v>
      </c>
    </row>
    <row r="8356" spans="2:13" x14ac:dyDescent="0.3">
      <c r="B8356" s="49">
        <v>27199</v>
      </c>
      <c r="C8356" s="50">
        <v>563</v>
      </c>
      <c r="D8356" s="50" t="str">
        <f>VLOOKUP(Table8[[#This Row],[CustomerID]],Table15[[#All],[CustomerID]:[Company Name]],2,FALSE)</f>
        <v>Discount Dave's</v>
      </c>
      <c r="E8356" s="51">
        <v>45083</v>
      </c>
      <c r="F8356" s="50">
        <v>6</v>
      </c>
      <c r="G8356" s="50" t="str">
        <f>VLOOKUP(Table8[[#This Row],[ProductID]],Table12[[#All],[ProductID]:[ProductFullName]],3,FALSE)</f>
        <v>Product F</v>
      </c>
      <c r="H8356" s="50">
        <v>6</v>
      </c>
      <c r="I8356" s="52">
        <v>45083.69091435185</v>
      </c>
      <c r="J8356" s="50">
        <v>132</v>
      </c>
      <c r="K8356" s="51">
        <v>45083.951388888891</v>
      </c>
      <c r="L8356" s="53"/>
      <c r="M8356" s="54">
        <v>1</v>
      </c>
    </row>
    <row r="8357" spans="2:13" x14ac:dyDescent="0.3">
      <c r="B8357" s="49">
        <v>27200</v>
      </c>
      <c r="C8357" s="50">
        <v>818</v>
      </c>
      <c r="D8357" s="50" t="str">
        <f>VLOOKUP(Table8[[#This Row],[CustomerID]],Table15[[#All],[CustomerID]:[Company Name]],2,FALSE)</f>
        <v>Fenwick Cottage</v>
      </c>
      <c r="E8357" s="51">
        <v>45083</v>
      </c>
      <c r="F8357" s="50">
        <v>5</v>
      </c>
      <c r="G8357" s="50" t="str">
        <f>VLOOKUP(Table8[[#This Row],[ProductID]],Table12[[#All],[ProductID]:[ProductFullName]],3,FALSE)</f>
        <v>Product E</v>
      </c>
      <c r="H8357" s="50">
        <v>3</v>
      </c>
      <c r="I8357" s="52">
        <v>45083.704780092594</v>
      </c>
      <c r="J8357" s="50">
        <v>134</v>
      </c>
      <c r="K8357" s="51">
        <v>45083.951388888891</v>
      </c>
      <c r="L8357" s="53"/>
      <c r="M8357" s="54">
        <v>1</v>
      </c>
    </row>
    <row r="8358" spans="2:13" x14ac:dyDescent="0.3">
      <c r="B8358" s="49">
        <v>27201</v>
      </c>
      <c r="C8358" s="50">
        <v>1255</v>
      </c>
      <c r="D8358" s="50" t="str">
        <f>VLOOKUP(Table8[[#This Row],[CustomerID]],Table15[[#All],[CustomerID]:[Company Name]],2,FALSE)</f>
        <v>Evan's Frontier / Gatehouse</v>
      </c>
      <c r="E8358" s="51">
        <v>45083</v>
      </c>
      <c r="F8358" s="50">
        <v>3</v>
      </c>
      <c r="G8358" s="50" t="str">
        <f>VLOOKUP(Table8[[#This Row],[ProductID]],Table12[[#All],[ProductID]:[ProductFullName]],3,FALSE)</f>
        <v>Product C</v>
      </c>
      <c r="H8358" s="50">
        <v>5</v>
      </c>
      <c r="I8358" s="52">
        <v>45083.715601851851</v>
      </c>
      <c r="J8358" s="50">
        <v>117</v>
      </c>
      <c r="K8358" s="51">
        <v>45083.951388888891</v>
      </c>
      <c r="L8358" s="53"/>
      <c r="M8358" s="54">
        <v>1</v>
      </c>
    </row>
    <row r="8359" spans="2:13" x14ac:dyDescent="0.3">
      <c r="B8359" s="49">
        <v>27202</v>
      </c>
      <c r="C8359" s="50">
        <v>417</v>
      </c>
      <c r="D8359" s="50" t="str">
        <f>VLOOKUP(Table8[[#This Row],[CustomerID]],Table15[[#All],[CustomerID]:[Company Name]],2,FALSE)</f>
        <v>Charmed Life</v>
      </c>
      <c r="E8359" s="51">
        <v>45083</v>
      </c>
      <c r="F8359" s="50">
        <v>3</v>
      </c>
      <c r="G8359" s="50" t="str">
        <f>VLOOKUP(Table8[[#This Row],[ProductID]],Table12[[#All],[ProductID]:[ProductFullName]],3,FALSE)</f>
        <v>Product C</v>
      </c>
      <c r="H8359" s="50">
        <v>3</v>
      </c>
      <c r="I8359" s="52">
        <v>45083.731099537035</v>
      </c>
      <c r="J8359" s="50">
        <v>123</v>
      </c>
      <c r="K8359" s="51">
        <v>45083.951388888891</v>
      </c>
      <c r="L8359" s="53"/>
      <c r="M8359" s="54">
        <v>1</v>
      </c>
    </row>
    <row r="8360" spans="2:13" x14ac:dyDescent="0.3">
      <c r="B8360" s="49">
        <v>27203</v>
      </c>
      <c r="C8360" s="50">
        <v>202</v>
      </c>
      <c r="D8360" s="50" t="str">
        <f>VLOOKUP(Table8[[#This Row],[CustomerID]],Table15[[#All],[CustomerID]:[Company Name]],2,FALSE)</f>
        <v>Zellers Store #3</v>
      </c>
      <c r="E8360" s="51">
        <v>45083</v>
      </c>
      <c r="F8360" s="50">
        <v>6</v>
      </c>
      <c r="G8360" s="50" t="str">
        <f>VLOOKUP(Table8[[#This Row],[ProductID]],Table12[[#All],[ProductID]:[ProductFullName]],3,FALSE)</f>
        <v>Product F</v>
      </c>
      <c r="H8360" s="50">
        <v>6</v>
      </c>
      <c r="I8360" s="52">
        <v>45083.740717592591</v>
      </c>
      <c r="J8360" s="50">
        <v>122</v>
      </c>
      <c r="K8360" s="51">
        <v>45083.951388888891</v>
      </c>
      <c r="L8360" s="53"/>
      <c r="M8360" s="54">
        <v>1</v>
      </c>
    </row>
    <row r="8361" spans="2:13" x14ac:dyDescent="0.3">
      <c r="B8361" s="49">
        <v>27204</v>
      </c>
      <c r="C8361" s="50">
        <v>975</v>
      </c>
      <c r="D8361" s="50" t="str">
        <f>VLOOKUP(Table8[[#This Row],[CustomerID]],Table15[[#All],[CustomerID]:[Company Name]],2,FALSE)</f>
        <v>Washington Parfume &amp; Watch</v>
      </c>
      <c r="E8361" s="51">
        <v>45084</v>
      </c>
      <c r="F8361" s="50">
        <v>4</v>
      </c>
      <c r="G8361" s="50" t="str">
        <f>VLOOKUP(Table8[[#This Row],[ProductID]],Table12[[#All],[ProductID]:[ProductFullName]],3,FALSE)</f>
        <v>Product D</v>
      </c>
      <c r="H8361" s="50">
        <v>6</v>
      </c>
      <c r="I8361" s="52">
        <v>45084.333333333336</v>
      </c>
      <c r="J8361" s="50">
        <v>123</v>
      </c>
      <c r="K8361" s="51">
        <v>45084.95416666667</v>
      </c>
      <c r="L8361" s="53"/>
      <c r="M8361" s="54">
        <v>1</v>
      </c>
    </row>
    <row r="8362" spans="2:13" x14ac:dyDescent="0.3">
      <c r="B8362" s="49">
        <v>27205</v>
      </c>
      <c r="C8362" s="50">
        <v>21</v>
      </c>
      <c r="D8362" s="50" t="str">
        <f>VLOOKUP(Table8[[#This Row],[CustomerID]],Table15[[#All],[CustomerID]:[Company Name]],2,FALSE)</f>
        <v>Great Canadian Dollar Store #676</v>
      </c>
      <c r="E8362" s="51">
        <v>45084</v>
      </c>
      <c r="F8362" s="50">
        <v>1</v>
      </c>
      <c r="G8362" s="50" t="str">
        <f>VLOOKUP(Table8[[#This Row],[ProductID]],Table12[[#All],[ProductID]:[ProductFullName]],3,FALSE)</f>
        <v>Product A</v>
      </c>
      <c r="H8362" s="50">
        <v>7</v>
      </c>
      <c r="I8362" s="52">
        <v>45084.344224537039</v>
      </c>
      <c r="J8362" s="50">
        <v>128</v>
      </c>
      <c r="K8362" s="51">
        <v>45084.95416666667</v>
      </c>
      <c r="L8362" s="53"/>
      <c r="M8362" s="54">
        <v>1</v>
      </c>
    </row>
    <row r="8363" spans="2:13" x14ac:dyDescent="0.3">
      <c r="B8363" s="49">
        <v>27206</v>
      </c>
      <c r="C8363" s="50">
        <v>228</v>
      </c>
      <c r="D8363" s="50" t="str">
        <f>VLOOKUP(Table8[[#This Row],[CustomerID]],Table15[[#All],[CustomerID]:[Company Name]],2,FALSE)</f>
        <v>VARLEYS LADIES SHOP</v>
      </c>
      <c r="E8363" s="51">
        <v>45084</v>
      </c>
      <c r="F8363" s="50">
        <v>1</v>
      </c>
      <c r="G8363" s="50" t="str">
        <f>VLOOKUP(Table8[[#This Row],[ProductID]],Table12[[#All],[ProductID]:[ProductFullName]],3,FALSE)</f>
        <v>Product A</v>
      </c>
      <c r="H8363" s="50">
        <v>7</v>
      </c>
      <c r="I8363" s="52">
        <v>45084.360810185186</v>
      </c>
      <c r="J8363" s="50">
        <v>131</v>
      </c>
      <c r="K8363" s="51">
        <v>45084.95416666667</v>
      </c>
      <c r="L8363" s="53"/>
      <c r="M8363" s="54">
        <v>1</v>
      </c>
    </row>
    <row r="8364" spans="2:13" x14ac:dyDescent="0.3">
      <c r="B8364" s="49">
        <v>27207</v>
      </c>
      <c r="C8364" s="50">
        <v>349</v>
      </c>
      <c r="D8364" s="50" t="str">
        <f>VLOOKUP(Table8[[#This Row],[CustomerID]],Table15[[#All],[CustomerID]:[Company Name]],2,FALSE)</f>
        <v>Canadian Tire # 80</v>
      </c>
      <c r="E8364" s="51">
        <v>45084</v>
      </c>
      <c r="F8364" s="50">
        <v>5</v>
      </c>
      <c r="G8364" s="50" t="str">
        <f>VLOOKUP(Table8[[#This Row],[ProductID]],Table12[[#All],[ProductID]:[ProductFullName]],3,FALSE)</f>
        <v>Product E</v>
      </c>
      <c r="H8364" s="50">
        <v>5</v>
      </c>
      <c r="I8364" s="52">
        <v>45084.371666666666</v>
      </c>
      <c r="J8364" s="50">
        <v>133</v>
      </c>
      <c r="K8364" s="51">
        <v>45084.95416666667</v>
      </c>
      <c r="L8364" s="53"/>
      <c r="M8364" s="54">
        <v>1</v>
      </c>
    </row>
    <row r="8365" spans="2:13" x14ac:dyDescent="0.3">
      <c r="B8365" s="49">
        <v>27208</v>
      </c>
      <c r="C8365" s="50">
        <v>311</v>
      </c>
      <c r="D8365" s="50" t="str">
        <f>VLOOKUP(Table8[[#This Row],[CustomerID]],Table15[[#All],[CustomerID]:[Company Name]],2,FALSE)</f>
        <v>Dollaricious</v>
      </c>
      <c r="E8365" s="51">
        <v>45084</v>
      </c>
      <c r="F8365" s="50">
        <v>5</v>
      </c>
      <c r="G8365" s="50" t="str">
        <f>VLOOKUP(Table8[[#This Row],[ProductID]],Table12[[#All],[ProductID]:[ProductFullName]],3,FALSE)</f>
        <v>Product E</v>
      </c>
      <c r="H8365" s="50">
        <v>3</v>
      </c>
      <c r="I8365" s="52">
        <v>45084.382754629631</v>
      </c>
      <c r="J8365" s="50">
        <v>122</v>
      </c>
      <c r="K8365" s="51">
        <v>45084.95416666667</v>
      </c>
      <c r="L8365" s="53"/>
      <c r="M8365" s="54">
        <v>1</v>
      </c>
    </row>
    <row r="8366" spans="2:13" x14ac:dyDescent="0.3">
      <c r="B8366" s="49">
        <v>27209</v>
      </c>
      <c r="C8366" s="50">
        <v>1217</v>
      </c>
      <c r="D8366" s="50" t="str">
        <f>VLOOKUP(Table8[[#This Row],[CustomerID]],Table15[[#All],[CustomerID]:[Company Name]],2,FALSE)</f>
        <v>Dillard's Inc- Mabelvale AR</v>
      </c>
      <c r="E8366" s="51">
        <v>45084</v>
      </c>
      <c r="F8366" s="50">
        <v>2</v>
      </c>
      <c r="G8366" s="50" t="str">
        <f>VLOOKUP(Table8[[#This Row],[ProductID]],Table12[[#All],[ProductID]:[ProductFullName]],3,FALSE)</f>
        <v>Product B</v>
      </c>
      <c r="H8366" s="50">
        <v>4</v>
      </c>
      <c r="I8366" s="52">
        <v>45084.397094907406</v>
      </c>
      <c r="J8366" s="50">
        <v>129</v>
      </c>
      <c r="K8366" s="51">
        <v>45084.95416666667</v>
      </c>
      <c r="L8366" s="53"/>
      <c r="M8366" s="54">
        <v>1</v>
      </c>
    </row>
    <row r="8367" spans="2:13" x14ac:dyDescent="0.3">
      <c r="B8367" s="49">
        <v>27210</v>
      </c>
      <c r="C8367" s="50">
        <v>103</v>
      </c>
      <c r="D8367" s="50" t="str">
        <f>VLOOKUP(Table8[[#This Row],[CustomerID]],Table15[[#All],[CustomerID]:[Company Name]],2,FALSE)</f>
        <v>Quincaillerie Hogg</v>
      </c>
      <c r="E8367" s="51">
        <v>45084</v>
      </c>
      <c r="F8367" s="50">
        <v>2</v>
      </c>
      <c r="G8367" s="50" t="str">
        <f>VLOOKUP(Table8[[#This Row],[ProductID]],Table12[[#All],[ProductID]:[ProductFullName]],3,FALSE)</f>
        <v>Product B</v>
      </c>
      <c r="H8367" s="50">
        <v>7</v>
      </c>
      <c r="I8367" s="52">
        <v>45084.408726851849</v>
      </c>
      <c r="J8367" s="50">
        <v>126</v>
      </c>
      <c r="K8367" s="51">
        <v>45084.95416666667</v>
      </c>
      <c r="L8367" s="53"/>
      <c r="M8367" s="54">
        <v>1</v>
      </c>
    </row>
    <row r="8368" spans="2:13" x14ac:dyDescent="0.3">
      <c r="B8368" s="49">
        <v>27211</v>
      </c>
      <c r="C8368" s="50">
        <v>507</v>
      </c>
      <c r="D8368" s="50" t="str">
        <f>VLOOKUP(Table8[[#This Row],[CustomerID]],Table15[[#All],[CustomerID]:[Company Name]],2,FALSE)</f>
        <v>Vfine Jewellery</v>
      </c>
      <c r="E8368" s="51">
        <v>45084</v>
      </c>
      <c r="F8368" s="50">
        <v>5</v>
      </c>
      <c r="G8368" s="50" t="str">
        <f>VLOOKUP(Table8[[#This Row],[ProductID]],Table12[[#All],[ProductID]:[ProductFullName]],3,FALSE)</f>
        <v>Product E</v>
      </c>
      <c r="H8368" s="50">
        <v>6</v>
      </c>
      <c r="I8368" s="52">
        <v>45084.420717592591</v>
      </c>
      <c r="J8368" s="50">
        <v>122</v>
      </c>
      <c r="K8368" s="51">
        <v>45084.95416666667</v>
      </c>
      <c r="L8368" s="53"/>
      <c r="M8368" s="54">
        <v>1</v>
      </c>
    </row>
    <row r="8369" spans="2:13" x14ac:dyDescent="0.3">
      <c r="B8369" s="49">
        <v>27212</v>
      </c>
      <c r="C8369" s="50">
        <v>883</v>
      </c>
      <c r="D8369" s="50" t="str">
        <f>VLOOKUP(Table8[[#This Row],[CustomerID]],Table15[[#All],[CustomerID]:[Company Name]],2,FALSE)</f>
        <v>Trading Post</v>
      </c>
      <c r="E8369" s="51">
        <v>45084</v>
      </c>
      <c r="F8369" s="50">
        <v>4</v>
      </c>
      <c r="G8369" s="50" t="str">
        <f>VLOOKUP(Table8[[#This Row],[ProductID]],Table12[[#All],[ProductID]:[ProductFullName]],3,FALSE)</f>
        <v>Product D</v>
      </c>
      <c r="H8369" s="50">
        <v>6</v>
      </c>
      <c r="I8369" s="52">
        <v>45084.432650462964</v>
      </c>
      <c r="J8369" s="50">
        <v>113</v>
      </c>
      <c r="K8369" s="51">
        <v>45084.95416666667</v>
      </c>
      <c r="L8369" s="53"/>
      <c r="M8369" s="54">
        <v>1</v>
      </c>
    </row>
    <row r="8370" spans="2:13" x14ac:dyDescent="0.3">
      <c r="B8370" s="49">
        <v>27213</v>
      </c>
      <c r="C8370" s="50">
        <v>253</v>
      </c>
      <c r="D8370" s="50" t="str">
        <f>VLOOKUP(Table8[[#This Row],[CustomerID]],Table15[[#All],[CustomerID]:[Company Name]],2,FALSE)</f>
        <v>Temtex</v>
      </c>
      <c r="E8370" s="51">
        <v>45084</v>
      </c>
      <c r="F8370" s="50">
        <v>2</v>
      </c>
      <c r="G8370" s="50" t="str">
        <f>VLOOKUP(Table8[[#This Row],[ProductID]],Table12[[#All],[ProductID]:[ProductFullName]],3,FALSE)</f>
        <v>Product B</v>
      </c>
      <c r="H8370" s="50">
        <v>4</v>
      </c>
      <c r="I8370" s="52">
        <v>45084.442141203705</v>
      </c>
      <c r="J8370" s="50">
        <v>126</v>
      </c>
      <c r="K8370" s="51">
        <v>45084.95416666667</v>
      </c>
      <c r="L8370" s="53"/>
      <c r="M8370" s="54">
        <v>1</v>
      </c>
    </row>
    <row r="8371" spans="2:13" x14ac:dyDescent="0.3">
      <c r="B8371" s="49">
        <v>27214</v>
      </c>
      <c r="C8371" s="50">
        <v>1397</v>
      </c>
      <c r="D8371" s="50" t="str">
        <f>VLOOKUP(Table8[[#This Row],[CustomerID]],Table15[[#All],[CustomerID]:[Company Name]],2,FALSE)</f>
        <v>Town And Country Shop</v>
      </c>
      <c r="E8371" s="51">
        <v>45084</v>
      </c>
      <c r="F8371" s="50">
        <v>4</v>
      </c>
      <c r="G8371" s="50" t="str">
        <f>VLOOKUP(Table8[[#This Row],[ProductID]],Table12[[#All],[ProductID]:[ProductFullName]],3,FALSE)</f>
        <v>Product D</v>
      </c>
      <c r="H8371" s="50">
        <v>2</v>
      </c>
      <c r="I8371" s="52">
        <v>45084.451886574076</v>
      </c>
      <c r="J8371" s="50">
        <v>128</v>
      </c>
      <c r="K8371" s="51">
        <v>45084.95416666667</v>
      </c>
      <c r="L8371" s="53"/>
      <c r="M8371" s="54">
        <v>1</v>
      </c>
    </row>
    <row r="8372" spans="2:13" x14ac:dyDescent="0.3">
      <c r="B8372" s="49">
        <v>27215</v>
      </c>
      <c r="C8372" s="50">
        <v>313</v>
      </c>
      <c r="D8372" s="50" t="str">
        <f>VLOOKUP(Table8[[#This Row],[CustomerID]],Table15[[#All],[CustomerID]:[Company Name]],2,FALSE)</f>
        <v>Accent Your World</v>
      </c>
      <c r="E8372" s="51">
        <v>45084</v>
      </c>
      <c r="F8372" s="50">
        <v>5</v>
      </c>
      <c r="G8372" s="50" t="str">
        <f>VLOOKUP(Table8[[#This Row],[ProductID]],Table12[[#All],[ProductID]:[ProductFullName]],3,FALSE)</f>
        <v>Product E</v>
      </c>
      <c r="H8372" s="50">
        <v>6</v>
      </c>
      <c r="I8372" s="52">
        <v>45084.461805555555</v>
      </c>
      <c r="J8372" s="50">
        <v>117</v>
      </c>
      <c r="K8372" s="51">
        <v>45084.95416666667</v>
      </c>
      <c r="L8372" s="53"/>
      <c r="M8372" s="54">
        <v>1</v>
      </c>
    </row>
    <row r="8373" spans="2:13" x14ac:dyDescent="0.3">
      <c r="B8373" s="49">
        <v>27216</v>
      </c>
      <c r="C8373" s="50">
        <v>1380</v>
      </c>
      <c r="D8373" s="50" t="str">
        <f>VLOOKUP(Table8[[#This Row],[CustomerID]],Table15[[#All],[CustomerID]:[Company Name]],2,FALSE)</f>
        <v>Bed Bath Beyond</v>
      </c>
      <c r="E8373" s="51">
        <v>45084</v>
      </c>
      <c r="F8373" s="50">
        <v>5</v>
      </c>
      <c r="G8373" s="50" t="str">
        <f>VLOOKUP(Table8[[#This Row],[ProductID]],Table12[[#All],[ProductID]:[ProductFullName]],3,FALSE)</f>
        <v>Product E</v>
      </c>
      <c r="H8373" s="50">
        <v>7</v>
      </c>
      <c r="I8373" s="52">
        <v>45084.476157407407</v>
      </c>
      <c r="J8373" s="50">
        <v>130</v>
      </c>
      <c r="K8373" s="51">
        <v>45084.95416666667</v>
      </c>
      <c r="L8373" s="53"/>
      <c r="M8373" s="54">
        <v>1</v>
      </c>
    </row>
    <row r="8374" spans="2:13" x14ac:dyDescent="0.3">
      <c r="B8374" s="49">
        <v>27217</v>
      </c>
      <c r="C8374" s="50">
        <v>478</v>
      </c>
      <c r="D8374" s="50" t="str">
        <f>VLOOKUP(Table8[[#This Row],[CustomerID]],Table15[[#All],[CustomerID]:[Company Name]],2,FALSE)</f>
        <v>SOCKS THIRD AVENUE</v>
      </c>
      <c r="E8374" s="51">
        <v>45084</v>
      </c>
      <c r="F8374" s="50">
        <v>1</v>
      </c>
      <c r="G8374" s="50" t="str">
        <f>VLOOKUP(Table8[[#This Row],[ProductID]],Table12[[#All],[ProductID]:[ProductFullName]],3,FALSE)</f>
        <v>Product A</v>
      </c>
      <c r="H8374" s="50">
        <v>2</v>
      </c>
      <c r="I8374" s="52">
        <v>45084.485046296293</v>
      </c>
      <c r="J8374" s="50">
        <v>111</v>
      </c>
      <c r="K8374" s="51">
        <v>45084.95416666667</v>
      </c>
      <c r="L8374" s="53"/>
      <c r="M8374" s="54">
        <v>1</v>
      </c>
    </row>
    <row r="8375" spans="2:13" x14ac:dyDescent="0.3">
      <c r="B8375" s="49">
        <v>27218</v>
      </c>
      <c r="C8375" s="50">
        <v>855</v>
      </c>
      <c r="D8375" s="50" t="str">
        <f>VLOOKUP(Table8[[#This Row],[CustomerID]],Table15[[#All],[CustomerID]:[Company Name]],2,FALSE)</f>
        <v>Deep Blue Boutique</v>
      </c>
      <c r="E8375" s="51">
        <v>45084</v>
      </c>
      <c r="F8375" s="50">
        <v>2</v>
      </c>
      <c r="G8375" s="50" t="str">
        <f>VLOOKUP(Table8[[#This Row],[ProductID]],Table12[[#All],[ProductID]:[ProductFullName]],3,FALSE)</f>
        <v>Product B</v>
      </c>
      <c r="H8375" s="50">
        <v>5</v>
      </c>
      <c r="I8375" s="52">
        <v>45084.496041666665</v>
      </c>
      <c r="J8375" s="50">
        <v>119</v>
      </c>
      <c r="K8375" s="51">
        <v>45084.95416666667</v>
      </c>
      <c r="L8375" s="53"/>
      <c r="M8375" s="54">
        <v>1</v>
      </c>
    </row>
    <row r="8376" spans="2:13" x14ac:dyDescent="0.3">
      <c r="B8376" s="49">
        <v>27219</v>
      </c>
      <c r="C8376" s="50">
        <v>1178</v>
      </c>
      <c r="D8376" s="50" t="str">
        <f>VLOOKUP(Table8[[#This Row],[CustomerID]],Table15[[#All],[CustomerID]:[Company Name]],2,FALSE)</f>
        <v>New Prospects</v>
      </c>
      <c r="E8376" s="51">
        <v>45084</v>
      </c>
      <c r="F8376" s="50">
        <v>6</v>
      </c>
      <c r="G8376" s="50" t="str">
        <f>VLOOKUP(Table8[[#This Row],[ProductID]],Table12[[#All],[ProductID]:[ProductFullName]],3,FALSE)</f>
        <v>Product F</v>
      </c>
      <c r="H8376" s="50">
        <v>5</v>
      </c>
      <c r="I8376" s="52">
        <v>45084.505925925921</v>
      </c>
      <c r="J8376" s="50">
        <v>116</v>
      </c>
      <c r="K8376" s="51">
        <v>45084.95416666667</v>
      </c>
      <c r="L8376" s="53"/>
      <c r="M8376" s="54">
        <v>1</v>
      </c>
    </row>
    <row r="8377" spans="2:13" x14ac:dyDescent="0.3">
      <c r="B8377" s="49">
        <v>27220</v>
      </c>
      <c r="C8377" s="50">
        <v>837</v>
      </c>
      <c r="D8377" s="50" t="str">
        <f>VLOOKUP(Table8[[#This Row],[CustomerID]],Table15[[#All],[CustomerID]:[Company Name]],2,FALSE)</f>
        <v>Faire Tails</v>
      </c>
      <c r="E8377" s="51">
        <v>45084</v>
      </c>
      <c r="F8377" s="50">
        <v>4</v>
      </c>
      <c r="G8377" s="50" t="str">
        <f>VLOOKUP(Table8[[#This Row],[ProductID]],Table12[[#All],[ProductID]:[ProductFullName]],3,FALSE)</f>
        <v>Product D</v>
      </c>
      <c r="H8377" s="50">
        <v>5</v>
      </c>
      <c r="I8377" s="52">
        <v>45084.521840277775</v>
      </c>
      <c r="J8377" s="50">
        <v>128</v>
      </c>
      <c r="K8377" s="51">
        <v>45084.95416666667</v>
      </c>
      <c r="L8377" s="53"/>
      <c r="M8377" s="54">
        <v>1</v>
      </c>
    </row>
    <row r="8378" spans="2:13" x14ac:dyDescent="0.3">
      <c r="B8378" s="49">
        <v>27221</v>
      </c>
      <c r="C8378" s="50">
        <v>1371</v>
      </c>
      <c r="D8378" s="50" t="str">
        <f>VLOOKUP(Table8[[#This Row],[CustomerID]],Table15[[#All],[CustomerID]:[Company Name]],2,FALSE)</f>
        <v>Golden North Gifts</v>
      </c>
      <c r="E8378" s="51">
        <v>45084</v>
      </c>
      <c r="F8378" s="50">
        <v>5</v>
      </c>
      <c r="G8378" s="50" t="str">
        <f>VLOOKUP(Table8[[#This Row],[ProductID]],Table12[[#All],[ProductID]:[ProductFullName]],3,FALSE)</f>
        <v>Product E</v>
      </c>
      <c r="H8378" s="50">
        <v>3</v>
      </c>
      <c r="I8378" s="52">
        <v>45084.538622685184</v>
      </c>
      <c r="J8378" s="50">
        <v>116</v>
      </c>
      <c r="K8378" s="51">
        <v>45084.95416666667</v>
      </c>
      <c r="L8378" s="53"/>
      <c r="M8378" s="54">
        <v>1</v>
      </c>
    </row>
    <row r="8379" spans="2:13" x14ac:dyDescent="0.3">
      <c r="B8379" s="49">
        <v>27222</v>
      </c>
      <c r="C8379" s="50">
        <v>1213</v>
      </c>
      <c r="D8379" s="50" t="str">
        <f>VLOOKUP(Table8[[#This Row],[CustomerID]],Table15[[#All],[CustomerID]:[Company Name]],2,FALSE)</f>
        <v>I Sister Too</v>
      </c>
      <c r="E8379" s="51">
        <v>45084</v>
      </c>
      <c r="F8379" s="50">
        <v>3</v>
      </c>
      <c r="G8379" s="50" t="str">
        <f>VLOOKUP(Table8[[#This Row],[ProductID]],Table12[[#All],[ProductID]:[ProductFullName]],3,FALSE)</f>
        <v>Product C</v>
      </c>
      <c r="H8379" s="50">
        <v>2</v>
      </c>
      <c r="I8379" s="52">
        <v>45084.554375</v>
      </c>
      <c r="J8379" s="50">
        <v>115</v>
      </c>
      <c r="K8379" s="51">
        <v>45084.95416666667</v>
      </c>
      <c r="L8379" s="53"/>
      <c r="M8379" s="54">
        <v>1</v>
      </c>
    </row>
    <row r="8380" spans="2:13" x14ac:dyDescent="0.3">
      <c r="B8380" s="49">
        <v>27223</v>
      </c>
      <c r="C8380" s="50">
        <v>646</v>
      </c>
      <c r="D8380" s="50" t="str">
        <f>VLOOKUP(Table8[[#This Row],[CustomerID]],Table15[[#All],[CustomerID]:[Company Name]],2,FALSE)</f>
        <v>Lakeland College Bookstore</v>
      </c>
      <c r="E8380" s="51">
        <v>45084</v>
      </c>
      <c r="F8380" s="50">
        <v>2</v>
      </c>
      <c r="G8380" s="50" t="str">
        <f>VLOOKUP(Table8[[#This Row],[ProductID]],Table12[[#All],[ProductID]:[ProductFullName]],3,FALSE)</f>
        <v>Product B</v>
      </c>
      <c r="H8380" s="50">
        <v>5</v>
      </c>
      <c r="I8380" s="52">
        <v>45084.570648148147</v>
      </c>
      <c r="J8380" s="50">
        <v>121</v>
      </c>
      <c r="K8380" s="51">
        <v>45084.95416666667</v>
      </c>
      <c r="L8380" s="53"/>
      <c r="M8380" s="54">
        <v>1</v>
      </c>
    </row>
    <row r="8381" spans="2:13" x14ac:dyDescent="0.3">
      <c r="B8381" s="49">
        <v>27224</v>
      </c>
      <c r="C8381" s="50">
        <v>51</v>
      </c>
      <c r="D8381" s="50" t="str">
        <f>VLOOKUP(Table8[[#This Row],[CustomerID]],Table15[[#All],[CustomerID]:[Company Name]],2,FALSE)</f>
        <v>WESTPHAL PHARMACHOICE</v>
      </c>
      <c r="E8381" s="51">
        <v>45084</v>
      </c>
      <c r="F8381" s="50">
        <v>2</v>
      </c>
      <c r="G8381" s="50" t="str">
        <f>VLOOKUP(Table8[[#This Row],[ProductID]],Table12[[#All],[ProductID]:[ProductFullName]],3,FALSE)</f>
        <v>Product B</v>
      </c>
      <c r="H8381" s="50">
        <v>6</v>
      </c>
      <c r="I8381" s="52">
        <v>45084.580949074072</v>
      </c>
      <c r="J8381" s="50">
        <v>129</v>
      </c>
      <c r="K8381" s="51">
        <v>45084.95416666667</v>
      </c>
      <c r="L8381" s="53"/>
      <c r="M8381" s="54">
        <v>1</v>
      </c>
    </row>
    <row r="8382" spans="2:13" x14ac:dyDescent="0.3">
      <c r="B8382" s="49">
        <v>27225</v>
      </c>
      <c r="C8382" s="50">
        <v>1351</v>
      </c>
      <c r="D8382" s="50" t="str">
        <f>VLOOKUP(Table8[[#This Row],[CustomerID]],Table15[[#All],[CustomerID]:[Company Name]],2,FALSE)</f>
        <v>My Mother Know c/o Mary Heins</v>
      </c>
      <c r="E8382" s="51">
        <v>45084</v>
      </c>
      <c r="F8382" s="50">
        <v>5</v>
      </c>
      <c r="G8382" s="50" t="str">
        <f>VLOOKUP(Table8[[#This Row],[ProductID]],Table12[[#All],[ProductID]:[ProductFullName]],3,FALSE)</f>
        <v>Product E</v>
      </c>
      <c r="H8382" s="50">
        <v>5</v>
      </c>
      <c r="I8382" s="52">
        <v>45084.591828703698</v>
      </c>
      <c r="J8382" s="50">
        <v>118</v>
      </c>
      <c r="K8382" s="51">
        <v>45084.95416666667</v>
      </c>
      <c r="L8382" s="53"/>
      <c r="M8382" s="54">
        <v>1</v>
      </c>
    </row>
    <row r="8383" spans="2:13" x14ac:dyDescent="0.3">
      <c r="B8383" s="49">
        <v>27226</v>
      </c>
      <c r="C8383" s="50">
        <v>1334</v>
      </c>
      <c r="D8383" s="50" t="str">
        <f>VLOOKUP(Table8[[#This Row],[CustomerID]],Table15[[#All],[CustomerID]:[Company Name]],2,FALSE)</f>
        <v>Price Less Drug Store #2</v>
      </c>
      <c r="E8383" s="51">
        <v>45084</v>
      </c>
      <c r="F8383" s="50">
        <v>2</v>
      </c>
      <c r="G8383" s="50" t="str">
        <f>VLOOKUP(Table8[[#This Row],[ProductID]],Table12[[#All],[ProductID]:[ProductFullName]],3,FALSE)</f>
        <v>Product B</v>
      </c>
      <c r="H8383" s="50">
        <v>2</v>
      </c>
      <c r="I8383" s="52">
        <v>45084.604421296288</v>
      </c>
      <c r="J8383" s="50">
        <v>112</v>
      </c>
      <c r="K8383" s="51">
        <v>45084.95416666667</v>
      </c>
      <c r="L8383" s="53"/>
      <c r="M8383" s="54">
        <v>1</v>
      </c>
    </row>
    <row r="8384" spans="2:13" x14ac:dyDescent="0.3">
      <c r="B8384" s="49">
        <v>27227</v>
      </c>
      <c r="C8384" s="50">
        <v>834</v>
      </c>
      <c r="D8384" s="50" t="str">
        <f>VLOOKUP(Table8[[#This Row],[CustomerID]],Table15[[#All],[CustomerID]:[Company Name]],2,FALSE)</f>
        <v>P.S. I Love You</v>
      </c>
      <c r="E8384" s="51">
        <v>45084</v>
      </c>
      <c r="F8384" s="50">
        <v>3</v>
      </c>
      <c r="G8384" s="50" t="str">
        <f>VLOOKUP(Table8[[#This Row],[ProductID]],Table12[[#All],[ProductID]:[ProductFullName]],3,FALSE)</f>
        <v>Product C</v>
      </c>
      <c r="H8384" s="50">
        <v>4</v>
      </c>
      <c r="I8384" s="52">
        <v>45084.615196759252</v>
      </c>
      <c r="J8384" s="50">
        <v>116</v>
      </c>
      <c r="K8384" s="51">
        <v>45084.95416666667</v>
      </c>
      <c r="L8384" s="53"/>
      <c r="M8384" s="54">
        <v>1</v>
      </c>
    </row>
    <row r="8385" spans="2:13" x14ac:dyDescent="0.3">
      <c r="B8385" s="49">
        <v>27228</v>
      </c>
      <c r="C8385" s="50">
        <v>176</v>
      </c>
      <c r="D8385" s="50" t="str">
        <f>VLOOKUP(Table8[[#This Row],[CustomerID]],Table15[[#All],[CustomerID]:[Company Name]],2,FALSE)</f>
        <v>Whitfield Guardian Pharmacy</v>
      </c>
      <c r="E8385" s="51">
        <v>45084</v>
      </c>
      <c r="F8385" s="50">
        <v>2</v>
      </c>
      <c r="G8385" s="50" t="str">
        <f>VLOOKUP(Table8[[#This Row],[ProductID]],Table12[[#All],[ProductID]:[ProductFullName]],3,FALSE)</f>
        <v>Product B</v>
      </c>
      <c r="H8385" s="50">
        <v>7</v>
      </c>
      <c r="I8385" s="52">
        <v>45084.628078703696</v>
      </c>
      <c r="J8385" s="50">
        <v>130</v>
      </c>
      <c r="K8385" s="51">
        <v>45084.95416666667</v>
      </c>
      <c r="L8385" s="53"/>
      <c r="M8385" s="54">
        <v>1</v>
      </c>
    </row>
    <row r="8386" spans="2:13" x14ac:dyDescent="0.3">
      <c r="B8386" s="49">
        <v>27229</v>
      </c>
      <c r="C8386" s="50">
        <v>602</v>
      </c>
      <c r="D8386" s="50" t="str">
        <f>VLOOKUP(Table8[[#This Row],[CustomerID]],Table15[[#All],[CustomerID]:[Company Name]],2,FALSE)</f>
        <v>Carewest Sarcee</v>
      </c>
      <c r="E8386" s="51">
        <v>45084</v>
      </c>
      <c r="F8386" s="50">
        <v>4</v>
      </c>
      <c r="G8386" s="50" t="str">
        <f>VLOOKUP(Table8[[#This Row],[ProductID]],Table12[[#All],[ProductID]:[ProductFullName]],3,FALSE)</f>
        <v>Product D</v>
      </c>
      <c r="H8386" s="50">
        <v>4</v>
      </c>
      <c r="I8386" s="52">
        <v>45084.639791666661</v>
      </c>
      <c r="J8386" s="50">
        <v>133</v>
      </c>
      <c r="K8386" s="51">
        <v>45084.95416666667</v>
      </c>
      <c r="L8386" s="53"/>
      <c r="M8386" s="54">
        <v>1</v>
      </c>
    </row>
    <row r="8387" spans="2:13" x14ac:dyDescent="0.3">
      <c r="B8387" s="49">
        <v>27230</v>
      </c>
      <c r="C8387" s="50">
        <v>428</v>
      </c>
      <c r="D8387" s="50" t="str">
        <f>VLOOKUP(Table8[[#This Row],[CustomerID]],Table15[[#All],[CustomerID]:[Company Name]],2,FALSE)</f>
        <v>Patina's</v>
      </c>
      <c r="E8387" s="51">
        <v>45084</v>
      </c>
      <c r="F8387" s="50">
        <v>4</v>
      </c>
      <c r="G8387" s="50" t="str">
        <f>VLOOKUP(Table8[[#This Row],[ProductID]],Table12[[#All],[ProductID]:[ProductFullName]],3,FALSE)</f>
        <v>Product D</v>
      </c>
      <c r="H8387" s="50">
        <v>6</v>
      </c>
      <c r="I8387" s="52">
        <v>45084.64938657407</v>
      </c>
      <c r="J8387" s="50">
        <v>112</v>
      </c>
      <c r="K8387" s="51">
        <v>45084.95416666667</v>
      </c>
      <c r="L8387" s="53"/>
      <c r="M8387" s="54">
        <v>1</v>
      </c>
    </row>
    <row r="8388" spans="2:13" x14ac:dyDescent="0.3">
      <c r="B8388" s="49">
        <v>27231</v>
      </c>
      <c r="C8388" s="50">
        <v>1395</v>
      </c>
      <c r="D8388" s="50" t="str">
        <f>VLOOKUP(Table8[[#This Row],[CustomerID]],Table15[[#All],[CustomerID]:[Company Name]],2,FALSE)</f>
        <v>Red Covered Bridge Shop</v>
      </c>
      <c r="E8388" s="51">
        <v>45084</v>
      </c>
      <c r="F8388" s="50">
        <v>1</v>
      </c>
      <c r="G8388" s="50" t="str">
        <f>VLOOKUP(Table8[[#This Row],[ProductID]],Table12[[#All],[ProductID]:[ProductFullName]],3,FALSE)</f>
        <v>Product A</v>
      </c>
      <c r="H8388" s="50">
        <v>5</v>
      </c>
      <c r="I8388" s="52">
        <v>45084.660034722219</v>
      </c>
      <c r="J8388" s="50">
        <v>120</v>
      </c>
      <c r="K8388" s="51">
        <v>45084.95416666667</v>
      </c>
      <c r="L8388" s="53"/>
      <c r="M8388" s="54">
        <v>1</v>
      </c>
    </row>
    <row r="8389" spans="2:13" x14ac:dyDescent="0.3">
      <c r="B8389" s="49">
        <v>27232</v>
      </c>
      <c r="C8389" s="50">
        <v>1301</v>
      </c>
      <c r="D8389" s="50" t="str">
        <f>VLOOKUP(Table8[[#This Row],[CustomerID]],Table15[[#All],[CustomerID]:[Company Name]],2,FALSE)</f>
        <v>U.S. Merchants</v>
      </c>
      <c r="E8389" s="51">
        <v>45084</v>
      </c>
      <c r="F8389" s="50">
        <v>3</v>
      </c>
      <c r="G8389" s="50" t="str">
        <f>VLOOKUP(Table8[[#This Row],[ProductID]],Table12[[#All],[ProductID]:[ProductFullName]],3,FALSE)</f>
        <v>Product C</v>
      </c>
      <c r="H8389" s="50">
        <v>5</v>
      </c>
      <c r="I8389" s="52">
        <v>45084.671770833331</v>
      </c>
      <c r="J8389" s="50">
        <v>108</v>
      </c>
      <c r="K8389" s="51">
        <v>45084.95416666667</v>
      </c>
      <c r="L8389" s="53"/>
      <c r="M8389" s="54">
        <v>1</v>
      </c>
    </row>
    <row r="8390" spans="2:13" x14ac:dyDescent="0.3">
      <c r="B8390" s="49">
        <v>27233</v>
      </c>
      <c r="C8390" s="50">
        <v>1065</v>
      </c>
      <c r="D8390" s="50" t="str">
        <f>VLOOKUP(Table8[[#This Row],[CustomerID]],Table15[[#All],[CustomerID]:[Company Name]],2,FALSE)</f>
        <v>Market Street Mercantile</v>
      </c>
      <c r="E8390" s="51">
        <v>45084</v>
      </c>
      <c r="F8390" s="50">
        <v>1</v>
      </c>
      <c r="G8390" s="50" t="str">
        <f>VLOOKUP(Table8[[#This Row],[ProductID]],Table12[[#All],[ProductID]:[ProductFullName]],3,FALSE)</f>
        <v>Product A</v>
      </c>
      <c r="H8390" s="50">
        <v>3</v>
      </c>
      <c r="I8390" s="52">
        <v>45084.681608796294</v>
      </c>
      <c r="J8390" s="50">
        <v>124</v>
      </c>
      <c r="K8390" s="51">
        <v>45084.95416666667</v>
      </c>
      <c r="L8390" s="53"/>
      <c r="M8390" s="54">
        <v>1</v>
      </c>
    </row>
    <row r="8391" spans="2:13" x14ac:dyDescent="0.3">
      <c r="B8391" s="49">
        <v>27234</v>
      </c>
      <c r="C8391" s="50">
        <v>879</v>
      </c>
      <c r="D8391" s="50" t="str">
        <f>VLOOKUP(Table8[[#This Row],[CustomerID]],Table15[[#All],[CustomerID]:[Company Name]],2,FALSE)</f>
        <v>Nitty Gritty</v>
      </c>
      <c r="E8391" s="51">
        <v>45084</v>
      </c>
      <c r="F8391" s="50">
        <v>3</v>
      </c>
      <c r="G8391" s="50" t="str">
        <f>VLOOKUP(Table8[[#This Row],[ProductID]],Table12[[#All],[ProductID]:[ProductFullName]],3,FALSE)</f>
        <v>Product C</v>
      </c>
      <c r="H8391" s="50">
        <v>3</v>
      </c>
      <c r="I8391" s="52">
        <v>45084.69295138889</v>
      </c>
      <c r="J8391" s="50">
        <v>125</v>
      </c>
      <c r="K8391" s="51">
        <v>45084.95416666667</v>
      </c>
      <c r="L8391" s="53"/>
      <c r="M8391" s="54">
        <v>1</v>
      </c>
    </row>
    <row r="8392" spans="2:13" x14ac:dyDescent="0.3">
      <c r="B8392" s="49">
        <v>27235</v>
      </c>
      <c r="C8392" s="50">
        <v>925</v>
      </c>
      <c r="D8392" s="50" t="str">
        <f>VLOOKUP(Table8[[#This Row],[CustomerID]],Table15[[#All],[CustomerID]:[Company Name]],2,FALSE)</f>
        <v>Turning Stone Casino</v>
      </c>
      <c r="E8392" s="51">
        <v>45084</v>
      </c>
      <c r="F8392" s="50">
        <v>2</v>
      </c>
      <c r="G8392" s="50" t="str">
        <f>VLOOKUP(Table8[[#This Row],[ProductID]],Table12[[#All],[ProductID]:[ProductFullName]],3,FALSE)</f>
        <v>Product B</v>
      </c>
      <c r="H8392" s="50">
        <v>4</v>
      </c>
      <c r="I8392" s="52">
        <v>45084.703425925924</v>
      </c>
      <c r="J8392" s="50">
        <v>128</v>
      </c>
      <c r="K8392" s="51">
        <v>45084.95416666667</v>
      </c>
      <c r="L8392" s="53"/>
      <c r="M8392" s="54">
        <v>1</v>
      </c>
    </row>
    <row r="8393" spans="2:13" x14ac:dyDescent="0.3">
      <c r="B8393" s="49">
        <v>27236</v>
      </c>
      <c r="C8393" s="50">
        <v>1056</v>
      </c>
      <c r="D8393" s="50" t="str">
        <f>VLOOKUP(Table8[[#This Row],[CustomerID]],Table15[[#All],[CustomerID]:[Company Name]],2,FALSE)</f>
        <v>Bealls Department Stores, Inc</v>
      </c>
      <c r="E8393" s="51">
        <v>45084</v>
      </c>
      <c r="F8393" s="50">
        <v>6</v>
      </c>
      <c r="G8393" s="50" t="str">
        <f>VLOOKUP(Table8[[#This Row],[ProductID]],Table12[[#All],[ProductID]:[ProductFullName]],3,FALSE)</f>
        <v>Product F</v>
      </c>
      <c r="H8393" s="50">
        <v>5</v>
      </c>
      <c r="I8393" s="52">
        <v>45084.716122685182</v>
      </c>
      <c r="J8393" s="50">
        <v>107</v>
      </c>
      <c r="K8393" s="51">
        <v>45084.95416666667</v>
      </c>
      <c r="L8393" s="53"/>
      <c r="M8393" s="54">
        <v>1</v>
      </c>
    </row>
    <row r="8394" spans="2:13" x14ac:dyDescent="0.3">
      <c r="B8394" s="49">
        <v>27237</v>
      </c>
      <c r="C8394" s="50">
        <v>76</v>
      </c>
      <c r="D8394" s="50" t="str">
        <f>VLOOKUP(Table8[[#This Row],[CustomerID]],Table15[[#All],[CustomerID]:[Company Name]],2,FALSE)</f>
        <v>Eloise Ltd.</v>
      </c>
      <c r="E8394" s="51">
        <v>45085</v>
      </c>
      <c r="F8394" s="50">
        <v>4</v>
      </c>
      <c r="G8394" s="50" t="str">
        <f>VLOOKUP(Table8[[#This Row],[ProductID]],Table12[[#All],[ProductID]:[ProductFullName]],3,FALSE)</f>
        <v>Product D</v>
      </c>
      <c r="H8394" s="50">
        <v>5</v>
      </c>
      <c r="I8394" s="52">
        <v>45085.333333333336</v>
      </c>
      <c r="J8394" s="50">
        <v>131</v>
      </c>
      <c r="K8394" s="51">
        <v>45085.956250000003</v>
      </c>
      <c r="L8394" s="53"/>
      <c r="M8394" s="54">
        <v>1</v>
      </c>
    </row>
    <row r="8395" spans="2:13" x14ac:dyDescent="0.3">
      <c r="B8395" s="49">
        <v>27238</v>
      </c>
      <c r="C8395" s="50">
        <v>57</v>
      </c>
      <c r="D8395" s="50" t="str">
        <f>VLOOKUP(Table8[[#This Row],[CustomerID]],Table15[[#All],[CustomerID]:[Company Name]],2,FALSE)</f>
        <v>Harbour Swan Gift</v>
      </c>
      <c r="E8395" s="51">
        <v>45085</v>
      </c>
      <c r="F8395" s="50">
        <v>5</v>
      </c>
      <c r="G8395" s="50" t="str">
        <f>VLOOKUP(Table8[[#This Row],[ProductID]],Table12[[#All],[ProductID]:[ProductFullName]],3,FALSE)</f>
        <v>Product E</v>
      </c>
      <c r="H8395" s="50">
        <v>5</v>
      </c>
      <c r="I8395" s="52">
        <v>45085.34746527778</v>
      </c>
      <c r="J8395" s="50">
        <v>126</v>
      </c>
      <c r="K8395" s="51">
        <v>45085.956250000003</v>
      </c>
      <c r="L8395" s="53"/>
      <c r="M8395" s="54">
        <v>1</v>
      </c>
    </row>
    <row r="8396" spans="2:13" x14ac:dyDescent="0.3">
      <c r="B8396" s="49">
        <v>27239</v>
      </c>
      <c r="C8396" s="50">
        <v>902</v>
      </c>
      <c r="D8396" s="50" t="str">
        <f>VLOOKUP(Table8[[#This Row],[CustomerID]],Table15[[#All],[CustomerID]:[Company Name]],2,FALSE)</f>
        <v>Sellebrations</v>
      </c>
      <c r="E8396" s="51">
        <v>45085</v>
      </c>
      <c r="F8396" s="50">
        <v>1</v>
      </c>
      <c r="G8396" s="50" t="str">
        <f>VLOOKUP(Table8[[#This Row],[ProductID]],Table12[[#All],[ProductID]:[ProductFullName]],3,FALSE)</f>
        <v>Product A</v>
      </c>
      <c r="H8396" s="50">
        <v>3</v>
      </c>
      <c r="I8396" s="52">
        <v>45085.362013888895</v>
      </c>
      <c r="J8396" s="50">
        <v>118</v>
      </c>
      <c r="K8396" s="51">
        <v>45085.956250000003</v>
      </c>
      <c r="L8396" s="53"/>
      <c r="M8396" s="54">
        <v>1</v>
      </c>
    </row>
    <row r="8397" spans="2:13" x14ac:dyDescent="0.3">
      <c r="B8397" s="49">
        <v>27240</v>
      </c>
      <c r="C8397" s="50">
        <v>1268</v>
      </c>
      <c r="D8397" s="50" t="str">
        <f>VLOOKUP(Table8[[#This Row],[CustomerID]],Table15[[#All],[CustomerID]:[Company Name]],2,FALSE)</f>
        <v>St. Mary's Hospital</v>
      </c>
      <c r="E8397" s="51">
        <v>45085</v>
      </c>
      <c r="F8397" s="50">
        <v>6</v>
      </c>
      <c r="G8397" s="50" t="str">
        <f>VLOOKUP(Table8[[#This Row],[ProductID]],Table12[[#All],[ProductID]:[ProductFullName]],3,FALSE)</f>
        <v>Product F</v>
      </c>
      <c r="H8397" s="50">
        <v>3</v>
      </c>
      <c r="I8397" s="52">
        <v>45085.374618055561</v>
      </c>
      <c r="J8397" s="50">
        <v>114</v>
      </c>
      <c r="K8397" s="51">
        <v>45085.956250000003</v>
      </c>
      <c r="L8397" s="53"/>
      <c r="M8397" s="54">
        <v>1</v>
      </c>
    </row>
    <row r="8398" spans="2:13" x14ac:dyDescent="0.3">
      <c r="B8398" s="49">
        <v>27241</v>
      </c>
      <c r="C8398" s="50">
        <v>1369</v>
      </c>
      <c r="D8398" s="50" t="str">
        <f>VLOOKUP(Table8[[#This Row],[CustomerID]],Table15[[#All],[CustomerID]:[Company Name]],2,FALSE)</f>
        <v>DK Mining Co.</v>
      </c>
      <c r="E8398" s="51">
        <v>45085</v>
      </c>
      <c r="F8398" s="50">
        <v>1</v>
      </c>
      <c r="G8398" s="50" t="str">
        <f>VLOOKUP(Table8[[#This Row],[ProductID]],Table12[[#All],[ProductID]:[ProductFullName]],3,FALSE)</f>
        <v>Product A</v>
      </c>
      <c r="H8398" s="50">
        <v>2</v>
      </c>
      <c r="I8398" s="52">
        <v>45085.386805555558</v>
      </c>
      <c r="J8398" s="50">
        <v>123</v>
      </c>
      <c r="K8398" s="51">
        <v>45085.956250000003</v>
      </c>
      <c r="L8398" s="53"/>
      <c r="M8398" s="54">
        <v>1</v>
      </c>
    </row>
    <row r="8399" spans="2:13" x14ac:dyDescent="0.3">
      <c r="B8399" s="49">
        <v>27242</v>
      </c>
      <c r="C8399" s="50">
        <v>436</v>
      </c>
      <c r="D8399" s="50" t="str">
        <f>VLOOKUP(Table8[[#This Row],[CustomerID]],Table15[[#All],[CustomerID]:[Company Name]],2,FALSE)</f>
        <v>Lifestyles</v>
      </c>
      <c r="E8399" s="51">
        <v>45085</v>
      </c>
      <c r="F8399" s="50">
        <v>3</v>
      </c>
      <c r="G8399" s="50" t="str">
        <f>VLOOKUP(Table8[[#This Row],[ProductID]],Table12[[#All],[ProductID]:[ProductFullName]],3,FALSE)</f>
        <v>Product C</v>
      </c>
      <c r="H8399" s="50">
        <v>7</v>
      </c>
      <c r="I8399" s="52">
        <v>45085.397893518522</v>
      </c>
      <c r="J8399" s="50">
        <v>120</v>
      </c>
      <c r="K8399" s="51">
        <v>45085.956250000003</v>
      </c>
      <c r="L8399" s="53"/>
      <c r="M8399" s="54">
        <v>1</v>
      </c>
    </row>
    <row r="8400" spans="2:13" x14ac:dyDescent="0.3">
      <c r="B8400" s="49">
        <v>27243</v>
      </c>
      <c r="C8400" s="50">
        <v>183</v>
      </c>
      <c r="D8400" s="50" t="str">
        <f>VLOOKUP(Table8[[#This Row],[CustomerID]],Table15[[#All],[CustomerID]:[Company Name]],2,FALSE)</f>
        <v>Heida's Fashions</v>
      </c>
      <c r="E8400" s="51">
        <v>45085</v>
      </c>
      <c r="F8400" s="50">
        <v>5</v>
      </c>
      <c r="G8400" s="50" t="str">
        <f>VLOOKUP(Table8[[#This Row],[ProductID]],Table12[[#All],[ProductID]:[ProductFullName]],3,FALSE)</f>
        <v>Product E</v>
      </c>
      <c r="H8400" s="50">
        <v>6</v>
      </c>
      <c r="I8400" s="52">
        <v>45085.412407407413</v>
      </c>
      <c r="J8400" s="50">
        <v>123</v>
      </c>
      <c r="K8400" s="51">
        <v>45085.956250000003</v>
      </c>
      <c r="L8400" s="53"/>
      <c r="M8400" s="54">
        <v>1</v>
      </c>
    </row>
    <row r="8401" spans="2:13" x14ac:dyDescent="0.3">
      <c r="B8401" s="49">
        <v>27244</v>
      </c>
      <c r="C8401" s="50">
        <v>155</v>
      </c>
      <c r="D8401" s="50" t="str">
        <f>VLOOKUP(Table8[[#This Row],[CustomerID]],Table15[[#All],[CustomerID]:[Company Name]],2,FALSE)</f>
        <v>SDM - 0604</v>
      </c>
      <c r="E8401" s="51">
        <v>45085</v>
      </c>
      <c r="F8401" s="50">
        <v>2</v>
      </c>
      <c r="G8401" s="50" t="str">
        <f>VLOOKUP(Table8[[#This Row],[ProductID]],Table12[[#All],[ProductID]:[ProductFullName]],3,FALSE)</f>
        <v>Product B</v>
      </c>
      <c r="H8401" s="50">
        <v>7</v>
      </c>
      <c r="I8401" s="52">
        <v>45085.425439814819</v>
      </c>
      <c r="J8401" s="50">
        <v>106</v>
      </c>
      <c r="K8401" s="51">
        <v>45085.956250000003</v>
      </c>
      <c r="L8401" s="53"/>
      <c r="M8401" s="54">
        <v>1</v>
      </c>
    </row>
    <row r="8402" spans="2:13" x14ac:dyDescent="0.3">
      <c r="B8402" s="49">
        <v>27245</v>
      </c>
      <c r="C8402" s="50">
        <v>481</v>
      </c>
      <c r="D8402" s="50" t="str">
        <f>VLOOKUP(Table8[[#This Row],[CustomerID]],Table15[[#All],[CustomerID]:[Company Name]],2,FALSE)</f>
        <v>Buck or Two #28</v>
      </c>
      <c r="E8402" s="51">
        <v>45085</v>
      </c>
      <c r="F8402" s="50">
        <v>1</v>
      </c>
      <c r="G8402" s="50" t="str">
        <f>VLOOKUP(Table8[[#This Row],[ProductID]],Table12[[#All],[ProductID]:[ProductFullName]],3,FALSE)</f>
        <v>Product A</v>
      </c>
      <c r="H8402" s="50">
        <v>3</v>
      </c>
      <c r="I8402" s="52">
        <v>45085.436377314822</v>
      </c>
      <c r="J8402" s="50">
        <v>129</v>
      </c>
      <c r="K8402" s="51">
        <v>45085.956250000003</v>
      </c>
      <c r="L8402" s="53"/>
      <c r="M8402" s="54">
        <v>1</v>
      </c>
    </row>
    <row r="8403" spans="2:13" x14ac:dyDescent="0.3">
      <c r="B8403" s="49">
        <v>27246</v>
      </c>
      <c r="C8403" s="50">
        <v>754</v>
      </c>
      <c r="D8403" s="50" t="str">
        <f>VLOOKUP(Table8[[#This Row],[CustomerID]],Table15[[#All],[CustomerID]:[Company Name]],2,FALSE)</f>
        <v>SwissOutpost.com</v>
      </c>
      <c r="E8403" s="51">
        <v>45085</v>
      </c>
      <c r="F8403" s="50">
        <v>2</v>
      </c>
      <c r="G8403" s="50" t="str">
        <f>VLOOKUP(Table8[[#This Row],[ProductID]],Table12[[#All],[ProductID]:[ProductFullName]],3,FALSE)</f>
        <v>Product B</v>
      </c>
      <c r="H8403" s="50">
        <v>4</v>
      </c>
      <c r="I8403" s="52">
        <v>45085.447222222232</v>
      </c>
      <c r="J8403" s="50">
        <v>109</v>
      </c>
      <c r="K8403" s="51">
        <v>45085.956250000003</v>
      </c>
      <c r="L8403" s="53"/>
      <c r="M8403" s="54">
        <v>1</v>
      </c>
    </row>
    <row r="8404" spans="2:13" x14ac:dyDescent="0.3">
      <c r="B8404" s="49">
        <v>27247</v>
      </c>
      <c r="C8404" s="50">
        <v>665</v>
      </c>
      <c r="D8404" s="50" t="str">
        <f>VLOOKUP(Table8[[#This Row],[CustomerID]],Table15[[#All],[CustomerID]:[Company Name]],2,FALSE)</f>
        <v>Casual Pender</v>
      </c>
      <c r="E8404" s="51">
        <v>45085</v>
      </c>
      <c r="F8404" s="50">
        <v>6</v>
      </c>
      <c r="G8404" s="50" t="str">
        <f>VLOOKUP(Table8[[#This Row],[ProductID]],Table12[[#All],[ProductID]:[ProductFullName]],3,FALSE)</f>
        <v>Product F</v>
      </c>
      <c r="H8404" s="50">
        <v>4</v>
      </c>
      <c r="I8404" s="52">
        <v>45085.45865740742</v>
      </c>
      <c r="J8404" s="50">
        <v>116</v>
      </c>
      <c r="K8404" s="51">
        <v>45085.956250000003</v>
      </c>
      <c r="L8404" s="53"/>
      <c r="M8404" s="54">
        <v>1</v>
      </c>
    </row>
    <row r="8405" spans="2:13" x14ac:dyDescent="0.3">
      <c r="B8405" s="49">
        <v>27248</v>
      </c>
      <c r="C8405" s="50">
        <v>998</v>
      </c>
      <c r="D8405" s="50" t="str">
        <f>VLOOKUP(Table8[[#This Row],[CustomerID]],Table15[[#All],[CustomerID]:[Company Name]],2,FALSE)</f>
        <v>Learning Express</v>
      </c>
      <c r="E8405" s="51">
        <v>45085</v>
      </c>
      <c r="F8405" s="50">
        <v>4</v>
      </c>
      <c r="G8405" s="50" t="str">
        <f>VLOOKUP(Table8[[#This Row],[ProductID]],Table12[[#All],[ProductID]:[ProductFullName]],3,FALSE)</f>
        <v>Product D</v>
      </c>
      <c r="H8405" s="50">
        <v>5</v>
      </c>
      <c r="I8405" s="52">
        <v>45085.469548611123</v>
      </c>
      <c r="J8405" s="50">
        <v>134</v>
      </c>
      <c r="K8405" s="51">
        <v>45085.956250000003</v>
      </c>
      <c r="L8405" s="53"/>
      <c r="M8405" s="54">
        <v>1</v>
      </c>
    </row>
    <row r="8406" spans="2:13" x14ac:dyDescent="0.3">
      <c r="B8406" s="49">
        <v>27249</v>
      </c>
      <c r="C8406" s="50">
        <v>745</v>
      </c>
      <c r="D8406" s="50" t="str">
        <f>VLOOKUP(Table8[[#This Row],[CustomerID]],Table15[[#All],[CustomerID]:[Company Name]],2,FALSE)</f>
        <v>Originals On Mackenzie</v>
      </c>
      <c r="E8406" s="51">
        <v>45085</v>
      </c>
      <c r="F8406" s="50">
        <v>5</v>
      </c>
      <c r="G8406" s="50" t="str">
        <f>VLOOKUP(Table8[[#This Row],[ProductID]],Table12[[#All],[ProductID]:[ProductFullName]],3,FALSE)</f>
        <v>Product E</v>
      </c>
      <c r="H8406" s="50">
        <v>4</v>
      </c>
      <c r="I8406" s="52">
        <v>45085.484988425938</v>
      </c>
      <c r="J8406" s="50">
        <v>124</v>
      </c>
      <c r="K8406" s="51">
        <v>45085.956250000003</v>
      </c>
      <c r="L8406" s="53"/>
      <c r="M8406" s="54">
        <v>1</v>
      </c>
    </row>
    <row r="8407" spans="2:13" x14ac:dyDescent="0.3">
      <c r="B8407" s="49">
        <v>27250</v>
      </c>
      <c r="C8407" s="50">
        <v>205</v>
      </c>
      <c r="D8407" s="50" t="str">
        <f>VLOOKUP(Table8[[#This Row],[CustomerID]],Table15[[#All],[CustomerID]:[Company Name]],2,FALSE)</f>
        <v>HOCO - Entertainment &amp; Resorts</v>
      </c>
      <c r="E8407" s="51">
        <v>45085</v>
      </c>
      <c r="F8407" s="50">
        <v>1</v>
      </c>
      <c r="G8407" s="50" t="str">
        <f>VLOOKUP(Table8[[#This Row],[ProductID]],Table12[[#All],[ProductID]:[ProductFullName]],3,FALSE)</f>
        <v>Product A</v>
      </c>
      <c r="H8407" s="50">
        <v>2</v>
      </c>
      <c r="I8407" s="52">
        <v>45085.499155092606</v>
      </c>
      <c r="J8407" s="50">
        <v>108</v>
      </c>
      <c r="K8407" s="51">
        <v>45085.956250000003</v>
      </c>
      <c r="L8407" s="53"/>
      <c r="M8407" s="54">
        <v>1</v>
      </c>
    </row>
    <row r="8408" spans="2:13" x14ac:dyDescent="0.3">
      <c r="B8408" s="49">
        <v>27251</v>
      </c>
      <c r="C8408" s="50">
        <v>221</v>
      </c>
      <c r="D8408" s="50" t="str">
        <f>VLOOKUP(Table8[[#This Row],[CustomerID]],Table15[[#All],[CustomerID]:[Company Name]],2,FALSE)</f>
        <v>BOGGIO PHARMACY</v>
      </c>
      <c r="E8408" s="51">
        <v>45085</v>
      </c>
      <c r="F8408" s="50">
        <v>2</v>
      </c>
      <c r="G8408" s="50" t="str">
        <f>VLOOKUP(Table8[[#This Row],[ProductID]],Table12[[#All],[ProductID]:[ProductFullName]],3,FALSE)</f>
        <v>Product B</v>
      </c>
      <c r="H8408" s="50">
        <v>7</v>
      </c>
      <c r="I8408" s="52">
        <v>45085.509814814832</v>
      </c>
      <c r="J8408" s="50">
        <v>124</v>
      </c>
      <c r="K8408" s="51">
        <v>45085.956250000003</v>
      </c>
      <c r="L8408" s="53"/>
      <c r="M8408" s="54">
        <v>1</v>
      </c>
    </row>
    <row r="8409" spans="2:13" x14ac:dyDescent="0.3">
      <c r="B8409" s="49">
        <v>27252</v>
      </c>
      <c r="C8409" s="50">
        <v>350</v>
      </c>
      <c r="D8409" s="50" t="str">
        <f>VLOOKUP(Table8[[#This Row],[CustomerID]],Table15[[#All],[CustomerID]:[Company Name]],2,FALSE)</f>
        <v>Canadian Tire # 262</v>
      </c>
      <c r="E8409" s="51">
        <v>45085</v>
      </c>
      <c r="F8409" s="50">
        <v>2</v>
      </c>
      <c r="G8409" s="50" t="str">
        <f>VLOOKUP(Table8[[#This Row],[ProductID]],Table12[[#All],[ProductID]:[ProductFullName]],3,FALSE)</f>
        <v>Product B</v>
      </c>
      <c r="H8409" s="50">
        <v>4</v>
      </c>
      <c r="I8409" s="52">
        <v>45085.524768518539</v>
      </c>
      <c r="J8409" s="50">
        <v>110</v>
      </c>
      <c r="K8409" s="51">
        <v>45085.956250000003</v>
      </c>
      <c r="L8409" s="53"/>
      <c r="M8409" s="54">
        <v>1</v>
      </c>
    </row>
    <row r="8410" spans="2:13" x14ac:dyDescent="0.3">
      <c r="B8410" s="49">
        <v>27253</v>
      </c>
      <c r="C8410" s="50">
        <v>205</v>
      </c>
      <c r="D8410" s="50" t="str">
        <f>VLOOKUP(Table8[[#This Row],[CustomerID]],Table15[[#All],[CustomerID]:[Company Name]],2,FALSE)</f>
        <v>HOCO - Entertainment &amp; Resorts</v>
      </c>
      <c r="E8410" s="51">
        <v>45085</v>
      </c>
      <c r="F8410" s="50">
        <v>2</v>
      </c>
      <c r="G8410" s="50" t="str">
        <f>VLOOKUP(Table8[[#This Row],[ProductID]],Table12[[#All],[ProductID]:[ProductFullName]],3,FALSE)</f>
        <v>Product B</v>
      </c>
      <c r="H8410" s="50">
        <v>2</v>
      </c>
      <c r="I8410" s="52">
        <v>45085.538402777798</v>
      </c>
      <c r="J8410" s="50">
        <v>122</v>
      </c>
      <c r="K8410" s="51">
        <v>45085.956250000003</v>
      </c>
      <c r="L8410" s="53"/>
      <c r="M8410" s="54">
        <v>1</v>
      </c>
    </row>
    <row r="8411" spans="2:13" x14ac:dyDescent="0.3">
      <c r="B8411" s="49">
        <v>27254</v>
      </c>
      <c r="C8411" s="50">
        <v>1147</v>
      </c>
      <c r="D8411" s="50" t="str">
        <f>VLOOKUP(Table8[[#This Row],[CustomerID]],Table15[[#All],[CustomerID]:[Company Name]],2,FALSE)</f>
        <v>Seventh Avenue Inc</v>
      </c>
      <c r="E8411" s="51">
        <v>45085</v>
      </c>
      <c r="F8411" s="50">
        <v>5</v>
      </c>
      <c r="G8411" s="50" t="str">
        <f>VLOOKUP(Table8[[#This Row],[ProductID]],Table12[[#All],[ProductID]:[ProductFullName]],3,FALSE)</f>
        <v>Product E</v>
      </c>
      <c r="H8411" s="50">
        <v>6</v>
      </c>
      <c r="I8411" s="52">
        <v>45085.551724537057</v>
      </c>
      <c r="J8411" s="50">
        <v>109</v>
      </c>
      <c r="K8411" s="51">
        <v>45085.956250000003</v>
      </c>
      <c r="L8411" s="53"/>
      <c r="M8411" s="54">
        <v>1</v>
      </c>
    </row>
    <row r="8412" spans="2:13" x14ac:dyDescent="0.3">
      <c r="B8412" s="49">
        <v>27255</v>
      </c>
      <c r="C8412" s="50">
        <v>1298</v>
      </c>
      <c r="D8412" s="50" t="str">
        <f>VLOOKUP(Table8[[#This Row],[CustomerID]],Table15[[#All],[CustomerID]:[Company Name]],2,FALSE)</f>
        <v>Popular Clothing &amp; Accessories</v>
      </c>
      <c r="E8412" s="51">
        <v>45085</v>
      </c>
      <c r="F8412" s="50">
        <v>2</v>
      </c>
      <c r="G8412" s="50" t="str">
        <f>VLOOKUP(Table8[[#This Row],[ProductID]],Table12[[#All],[ProductID]:[ProductFullName]],3,FALSE)</f>
        <v>Product B</v>
      </c>
      <c r="H8412" s="50">
        <v>6</v>
      </c>
      <c r="I8412" s="52">
        <v>45085.567615740758</v>
      </c>
      <c r="J8412" s="50">
        <v>117</v>
      </c>
      <c r="K8412" s="51">
        <v>45085.956250000003</v>
      </c>
      <c r="L8412" s="53"/>
      <c r="M8412" s="54">
        <v>1</v>
      </c>
    </row>
    <row r="8413" spans="2:13" x14ac:dyDescent="0.3">
      <c r="B8413" s="49">
        <v>27256</v>
      </c>
      <c r="C8413" s="50">
        <v>746</v>
      </c>
      <c r="D8413" s="50" t="str">
        <f>VLOOKUP(Table8[[#This Row],[CustomerID]],Table15[[#All],[CustomerID]:[Company Name]],2,FALSE)</f>
        <v>Creations</v>
      </c>
      <c r="E8413" s="51">
        <v>45085</v>
      </c>
      <c r="F8413" s="50">
        <v>4</v>
      </c>
      <c r="G8413" s="50" t="str">
        <f>VLOOKUP(Table8[[#This Row],[ProductID]],Table12[[#All],[ProductID]:[ProductFullName]],3,FALSE)</f>
        <v>Product D</v>
      </c>
      <c r="H8413" s="50">
        <v>4</v>
      </c>
      <c r="I8413" s="52">
        <v>45085.578148148168</v>
      </c>
      <c r="J8413" s="50">
        <v>106</v>
      </c>
      <c r="K8413" s="51">
        <v>45085.956250000003</v>
      </c>
      <c r="L8413" s="53"/>
      <c r="M8413" s="54">
        <v>1</v>
      </c>
    </row>
    <row r="8414" spans="2:13" x14ac:dyDescent="0.3">
      <c r="B8414" s="49">
        <v>27257</v>
      </c>
      <c r="C8414" s="50">
        <v>77</v>
      </c>
      <c r="D8414" s="50" t="str">
        <f>VLOOKUP(Table8[[#This Row],[CustomerID]],Table15[[#All],[CustomerID]:[Company Name]],2,FALSE)</f>
        <v>Carrington &amp; Co.</v>
      </c>
      <c r="E8414" s="51">
        <v>45085</v>
      </c>
      <c r="F8414" s="50">
        <v>6</v>
      </c>
      <c r="G8414" s="50" t="str">
        <f>VLOOKUP(Table8[[#This Row],[ProductID]],Table12[[#All],[ProductID]:[ProductFullName]],3,FALSE)</f>
        <v>Product F</v>
      </c>
      <c r="H8414" s="50">
        <v>7</v>
      </c>
      <c r="I8414" s="52">
        <v>45085.594768518538</v>
      </c>
      <c r="J8414" s="50">
        <v>113</v>
      </c>
      <c r="K8414" s="51">
        <v>45085.956250000003</v>
      </c>
      <c r="L8414" s="53"/>
      <c r="M8414" s="54">
        <v>1</v>
      </c>
    </row>
    <row r="8415" spans="2:13" x14ac:dyDescent="0.3">
      <c r="B8415" s="49">
        <v>27258</v>
      </c>
      <c r="C8415" s="50">
        <v>661</v>
      </c>
      <c r="D8415" s="50" t="str">
        <f>VLOOKUP(Table8[[#This Row],[CustomerID]],Table15[[#All],[CustomerID]:[Company Name]],2,FALSE)</f>
        <v>Your Dollar Store With More #143</v>
      </c>
      <c r="E8415" s="51">
        <v>45085</v>
      </c>
      <c r="F8415" s="50">
        <v>4</v>
      </c>
      <c r="G8415" s="50" t="str">
        <f>VLOOKUP(Table8[[#This Row],[ProductID]],Table12[[#All],[ProductID]:[ProductFullName]],3,FALSE)</f>
        <v>Product D</v>
      </c>
      <c r="H8415" s="50">
        <v>2</v>
      </c>
      <c r="I8415" s="52">
        <v>45085.60922453706</v>
      </c>
      <c r="J8415" s="50">
        <v>113</v>
      </c>
      <c r="K8415" s="51">
        <v>45085.956250000003</v>
      </c>
      <c r="L8415" s="53"/>
      <c r="M8415" s="54">
        <v>1</v>
      </c>
    </row>
    <row r="8416" spans="2:13" x14ac:dyDescent="0.3">
      <c r="B8416" s="49">
        <v>27259</v>
      </c>
      <c r="C8416" s="50">
        <v>1062</v>
      </c>
      <c r="D8416" s="50" t="str">
        <f>VLOOKUP(Table8[[#This Row],[CustomerID]],Table15[[#All],[CustomerID]:[Company Name]],2,FALSE)</f>
        <v>Malibu - Nails and Tan</v>
      </c>
      <c r="E8416" s="51">
        <v>45085</v>
      </c>
      <c r="F8416" s="50">
        <v>1</v>
      </c>
      <c r="G8416" s="50" t="str">
        <f>VLOOKUP(Table8[[#This Row],[ProductID]],Table12[[#All],[ProductID]:[ProductFullName]],3,FALSE)</f>
        <v>Product A</v>
      </c>
      <c r="H8416" s="50">
        <v>6</v>
      </c>
      <c r="I8416" s="52">
        <v>45085.625046296322</v>
      </c>
      <c r="J8416" s="50">
        <v>105</v>
      </c>
      <c r="K8416" s="51">
        <v>45085.956250000003</v>
      </c>
      <c r="L8416" s="53"/>
      <c r="M8416" s="54">
        <v>1</v>
      </c>
    </row>
    <row r="8417" spans="2:13" x14ac:dyDescent="0.3">
      <c r="B8417" s="49">
        <v>27260</v>
      </c>
      <c r="C8417" s="50">
        <v>848</v>
      </c>
      <c r="D8417" s="50" t="str">
        <f>VLOOKUP(Table8[[#This Row],[CustomerID]],Table15[[#All],[CustomerID]:[Company Name]],2,FALSE)</f>
        <v>Bankstons's</v>
      </c>
      <c r="E8417" s="51">
        <v>45085</v>
      </c>
      <c r="F8417" s="50">
        <v>4</v>
      </c>
      <c r="G8417" s="50" t="str">
        <f>VLOOKUP(Table8[[#This Row],[ProductID]],Table12[[#All],[ProductID]:[ProductFullName]],3,FALSE)</f>
        <v>Product D</v>
      </c>
      <c r="H8417" s="50">
        <v>3</v>
      </c>
      <c r="I8417" s="52">
        <v>45085.637141203726</v>
      </c>
      <c r="J8417" s="50">
        <v>111</v>
      </c>
      <c r="K8417" s="51">
        <v>45085.956250000003</v>
      </c>
      <c r="L8417" s="53"/>
      <c r="M8417" s="54">
        <v>1</v>
      </c>
    </row>
    <row r="8418" spans="2:13" x14ac:dyDescent="0.3">
      <c r="B8418" s="49">
        <v>27261</v>
      </c>
      <c r="C8418" s="50">
        <v>522</v>
      </c>
      <c r="D8418" s="50" t="str">
        <f>VLOOKUP(Table8[[#This Row],[CustomerID]],Table15[[#All],[CustomerID]:[Company Name]],2,FALSE)</f>
        <v>BUCK $ STORE</v>
      </c>
      <c r="E8418" s="51">
        <v>45085</v>
      </c>
      <c r="F8418" s="50">
        <v>3</v>
      </c>
      <c r="G8418" s="50" t="str">
        <f>VLOOKUP(Table8[[#This Row],[ProductID]],Table12[[#All],[ProductID]:[ProductFullName]],3,FALSE)</f>
        <v>Product C</v>
      </c>
      <c r="H8418" s="50">
        <v>3</v>
      </c>
      <c r="I8418" s="52">
        <v>45085.64693287039</v>
      </c>
      <c r="J8418" s="50">
        <v>125</v>
      </c>
      <c r="K8418" s="51">
        <v>45085.956250000003</v>
      </c>
      <c r="L8418" s="53"/>
      <c r="M8418" s="54">
        <v>1</v>
      </c>
    </row>
    <row r="8419" spans="2:13" x14ac:dyDescent="0.3">
      <c r="B8419" s="49">
        <v>27262</v>
      </c>
      <c r="C8419" s="50">
        <v>402</v>
      </c>
      <c r="D8419" s="50" t="str">
        <f>VLOOKUP(Table8[[#This Row],[CustomerID]],Table15[[#All],[CustomerID]:[Company Name]],2,FALSE)</f>
        <v>Buck or Two #524</v>
      </c>
      <c r="E8419" s="51">
        <v>45085</v>
      </c>
      <c r="F8419" s="50">
        <v>1</v>
      </c>
      <c r="G8419" s="50" t="str">
        <f>VLOOKUP(Table8[[#This Row],[ProductID]],Table12[[#All],[ProductID]:[ProductFullName]],3,FALSE)</f>
        <v>Product A</v>
      </c>
      <c r="H8419" s="50">
        <v>4</v>
      </c>
      <c r="I8419" s="52">
        <v>45085.663483796314</v>
      </c>
      <c r="J8419" s="50">
        <v>127</v>
      </c>
      <c r="K8419" s="51">
        <v>45085.956250000003</v>
      </c>
      <c r="L8419" s="53"/>
      <c r="M8419" s="54">
        <v>1</v>
      </c>
    </row>
    <row r="8420" spans="2:13" x14ac:dyDescent="0.3">
      <c r="B8420" s="49">
        <v>27263</v>
      </c>
      <c r="C8420" s="50">
        <v>1259</v>
      </c>
      <c r="D8420" s="50" t="str">
        <f>VLOOKUP(Table8[[#This Row],[CustomerID]],Table15[[#All],[CustomerID]:[Company Name]],2,FALSE)</f>
        <v>Indesign Fundraising #208</v>
      </c>
      <c r="E8420" s="51">
        <v>45085</v>
      </c>
      <c r="F8420" s="50">
        <v>2</v>
      </c>
      <c r="G8420" s="50" t="str">
        <f>VLOOKUP(Table8[[#This Row],[ProductID]],Table12[[#All],[ProductID]:[ProductFullName]],3,FALSE)</f>
        <v>Product B</v>
      </c>
      <c r="H8420" s="50">
        <v>3</v>
      </c>
      <c r="I8420" s="52">
        <v>45085.675185185202</v>
      </c>
      <c r="J8420" s="50">
        <v>106</v>
      </c>
      <c r="K8420" s="51">
        <v>45085.956250000003</v>
      </c>
      <c r="L8420" s="53"/>
      <c r="M8420" s="54">
        <v>1</v>
      </c>
    </row>
    <row r="8421" spans="2:13" x14ac:dyDescent="0.3">
      <c r="B8421" s="49">
        <v>27264</v>
      </c>
      <c r="C8421" s="50">
        <v>1081</v>
      </c>
      <c r="D8421" s="50" t="str">
        <f>VLOOKUP(Table8[[#This Row],[CustomerID]],Table15[[#All],[CustomerID]:[Company Name]],2,FALSE)</f>
        <v>Melindas Fine Gifts</v>
      </c>
      <c r="E8421" s="51">
        <v>45085</v>
      </c>
      <c r="F8421" s="50">
        <v>4</v>
      </c>
      <c r="G8421" s="50" t="str">
        <f>VLOOKUP(Table8[[#This Row],[ProductID]],Table12[[#All],[ProductID]:[ProductFullName]],3,FALSE)</f>
        <v>Product D</v>
      </c>
      <c r="H8421" s="50">
        <v>5</v>
      </c>
      <c r="I8421" s="52">
        <v>45085.690694444464</v>
      </c>
      <c r="J8421" s="50">
        <v>122</v>
      </c>
      <c r="K8421" s="51">
        <v>45085.956250000003</v>
      </c>
      <c r="L8421" s="53"/>
      <c r="M8421" s="54">
        <v>1</v>
      </c>
    </row>
    <row r="8422" spans="2:13" x14ac:dyDescent="0.3">
      <c r="B8422" s="49">
        <v>27265</v>
      </c>
      <c r="C8422" s="50">
        <v>642</v>
      </c>
      <c r="D8422" s="50" t="str">
        <f>VLOOKUP(Table8[[#This Row],[CustomerID]],Table15[[#All],[CustomerID]:[Company Name]],2,FALSE)</f>
        <v>Snippers</v>
      </c>
      <c r="E8422" s="51">
        <v>45085</v>
      </c>
      <c r="F8422" s="50">
        <v>4</v>
      </c>
      <c r="G8422" s="50" t="str">
        <f>VLOOKUP(Table8[[#This Row],[ProductID]],Table12[[#All],[ProductID]:[ProductFullName]],3,FALSE)</f>
        <v>Product D</v>
      </c>
      <c r="H8422" s="50">
        <v>7</v>
      </c>
      <c r="I8422" s="52">
        <v>45085.700034722242</v>
      </c>
      <c r="J8422" s="50">
        <v>105</v>
      </c>
      <c r="K8422" s="51">
        <v>45085.956250000003</v>
      </c>
      <c r="L8422" s="53"/>
      <c r="M8422" s="54">
        <v>1</v>
      </c>
    </row>
    <row r="8423" spans="2:13" x14ac:dyDescent="0.3">
      <c r="B8423" s="49">
        <v>27266</v>
      </c>
      <c r="C8423" s="50">
        <v>970</v>
      </c>
      <c r="D8423" s="50" t="str">
        <f>VLOOKUP(Table8[[#This Row],[CustomerID]],Table15[[#All],[CustomerID]:[Company Name]],2,FALSE)</f>
        <v>Gateway Pharmacy</v>
      </c>
      <c r="E8423" s="51">
        <v>45085</v>
      </c>
      <c r="F8423" s="50">
        <v>5</v>
      </c>
      <c r="G8423" s="50" t="str">
        <f>VLOOKUP(Table8[[#This Row],[ProductID]],Table12[[#All],[ProductID]:[ProductFullName]],3,FALSE)</f>
        <v>Product E</v>
      </c>
      <c r="H8423" s="50">
        <v>6</v>
      </c>
      <c r="I8423" s="52">
        <v>45085.712951388909</v>
      </c>
      <c r="J8423" s="50">
        <v>106</v>
      </c>
      <c r="K8423" s="51">
        <v>45085.956250000003</v>
      </c>
      <c r="L8423" s="53"/>
      <c r="M8423" s="54">
        <v>1</v>
      </c>
    </row>
    <row r="8424" spans="2:13" x14ac:dyDescent="0.3">
      <c r="B8424" s="49">
        <v>27267</v>
      </c>
      <c r="C8424" s="50">
        <v>1167</v>
      </c>
      <c r="D8424" s="50" t="str">
        <f>VLOOKUP(Table8[[#This Row],[CustomerID]],Table15[[#All],[CustomerID]:[Company Name]],2,FALSE)</f>
        <v>Mill Pond Mercantile</v>
      </c>
      <c r="E8424" s="51">
        <v>45085</v>
      </c>
      <c r="F8424" s="50">
        <v>6</v>
      </c>
      <c r="G8424" s="50" t="str">
        <f>VLOOKUP(Table8[[#This Row],[ProductID]],Table12[[#All],[ProductID]:[ProductFullName]],3,FALSE)</f>
        <v>Product F</v>
      </c>
      <c r="H8424" s="50">
        <v>4</v>
      </c>
      <c r="I8424" s="52">
        <v>45085.728622685208</v>
      </c>
      <c r="J8424" s="50">
        <v>113</v>
      </c>
      <c r="K8424" s="51">
        <v>45085.956250000003</v>
      </c>
      <c r="L8424" s="53"/>
      <c r="M8424" s="54">
        <v>1</v>
      </c>
    </row>
    <row r="8425" spans="2:13" x14ac:dyDescent="0.3">
      <c r="B8425" s="49">
        <v>27268</v>
      </c>
      <c r="C8425" s="50">
        <v>813</v>
      </c>
      <c r="D8425" s="50" t="str">
        <f>VLOOKUP(Table8[[#This Row],[CustomerID]],Table15[[#All],[CustomerID]:[Company Name]],2,FALSE)</f>
        <v>Dynamic Living Inc</v>
      </c>
      <c r="E8425" s="51">
        <v>45085</v>
      </c>
      <c r="F8425" s="50">
        <v>4</v>
      </c>
      <c r="G8425" s="50" t="str">
        <f>VLOOKUP(Table8[[#This Row],[ProductID]],Table12[[#All],[ProductID]:[ProductFullName]],3,FALSE)</f>
        <v>Product D</v>
      </c>
      <c r="H8425" s="50">
        <v>4</v>
      </c>
      <c r="I8425" s="52">
        <v>45085.739768518542</v>
      </c>
      <c r="J8425" s="50">
        <v>112</v>
      </c>
      <c r="K8425" s="51">
        <v>45085.956250000003</v>
      </c>
      <c r="L8425" s="53"/>
      <c r="M8425" s="54">
        <v>1</v>
      </c>
    </row>
    <row r="8426" spans="2:13" x14ac:dyDescent="0.3">
      <c r="B8426" s="49">
        <v>27269</v>
      </c>
      <c r="C8426" s="50">
        <v>1302</v>
      </c>
      <c r="D8426" s="50" t="str">
        <f>VLOOKUP(Table8[[#This Row],[CustomerID]],Table15[[#All],[CustomerID]:[Company Name]],2,FALSE)</f>
        <v>Casa Colina Hospital</v>
      </c>
      <c r="E8426" s="51">
        <v>45085</v>
      </c>
      <c r="F8426" s="50">
        <v>5</v>
      </c>
      <c r="G8426" s="50" t="str">
        <f>VLOOKUP(Table8[[#This Row],[ProductID]],Table12[[#All],[ProductID]:[ProductFullName]],3,FALSE)</f>
        <v>Product E</v>
      </c>
      <c r="H8426" s="50">
        <v>6</v>
      </c>
      <c r="I8426" s="52">
        <v>45085.749571759283</v>
      </c>
      <c r="J8426" s="50">
        <v>125</v>
      </c>
      <c r="K8426" s="51">
        <v>45085.956250000003</v>
      </c>
      <c r="L8426" s="53"/>
      <c r="M8426" s="54">
        <v>1</v>
      </c>
    </row>
    <row r="8427" spans="2:13" x14ac:dyDescent="0.3">
      <c r="B8427" s="49">
        <v>27270</v>
      </c>
      <c r="C8427" s="50">
        <v>895</v>
      </c>
      <c r="D8427" s="50" t="str">
        <f>VLOOKUP(Table8[[#This Row],[CustomerID]],Table15[[#All],[CustomerID]:[Company Name]],2,FALSE)</f>
        <v>Bradys Discount Store</v>
      </c>
      <c r="E8427" s="51">
        <v>45086</v>
      </c>
      <c r="F8427" s="50">
        <v>4</v>
      </c>
      <c r="G8427" s="50" t="str">
        <f>VLOOKUP(Table8[[#This Row],[ProductID]],Table12[[#All],[ProductID]:[ProductFullName]],3,FALSE)</f>
        <v>Product D</v>
      </c>
      <c r="H8427" s="50">
        <v>4</v>
      </c>
      <c r="I8427" s="52">
        <v>45086.333333333336</v>
      </c>
      <c r="J8427" s="50">
        <v>131</v>
      </c>
      <c r="K8427" s="51">
        <v>45086.951388888891</v>
      </c>
      <c r="L8427" s="53"/>
      <c r="M8427" s="54">
        <v>1</v>
      </c>
    </row>
    <row r="8428" spans="2:13" x14ac:dyDescent="0.3">
      <c r="B8428" s="49">
        <v>27271</v>
      </c>
      <c r="C8428" s="50">
        <v>1111</v>
      </c>
      <c r="D8428" s="50" t="str">
        <f>VLOOKUP(Table8[[#This Row],[CustomerID]],Table15[[#All],[CustomerID]:[Company Name]],2,FALSE)</f>
        <v>Mercy Franciscan Hospital</v>
      </c>
      <c r="E8428" s="51">
        <v>45086</v>
      </c>
      <c r="F8428" s="50">
        <v>5</v>
      </c>
      <c r="G8428" s="50" t="str">
        <f>VLOOKUP(Table8[[#This Row],[ProductID]],Table12[[#All],[ProductID]:[ProductFullName]],3,FALSE)</f>
        <v>Product E</v>
      </c>
      <c r="H8428" s="50">
        <v>7</v>
      </c>
      <c r="I8428" s="52">
        <v>45086.343356481484</v>
      </c>
      <c r="J8428" s="50">
        <v>107</v>
      </c>
      <c r="K8428" s="51">
        <v>45086.951388888891</v>
      </c>
      <c r="L8428" s="53"/>
      <c r="M8428" s="54">
        <v>1</v>
      </c>
    </row>
    <row r="8429" spans="2:13" x14ac:dyDescent="0.3">
      <c r="B8429" s="49">
        <v>27272</v>
      </c>
      <c r="C8429" s="50">
        <v>326</v>
      </c>
      <c r="D8429" s="50" t="str">
        <f>VLOOKUP(Table8[[#This Row],[CustomerID]],Table15[[#All],[CustomerID]:[Company Name]],2,FALSE)</f>
        <v>Pharmasave #639</v>
      </c>
      <c r="E8429" s="51">
        <v>45086</v>
      </c>
      <c r="F8429" s="50">
        <v>3</v>
      </c>
      <c r="G8429" s="50" t="str">
        <f>VLOOKUP(Table8[[#This Row],[ProductID]],Table12[[#All],[ProductID]:[ProductFullName]],3,FALSE)</f>
        <v>Product C</v>
      </c>
      <c r="H8429" s="50">
        <v>7</v>
      </c>
      <c r="I8429" s="52">
        <v>45086.358900462968</v>
      </c>
      <c r="J8429" s="50">
        <v>113</v>
      </c>
      <c r="K8429" s="51">
        <v>45086.951388888891</v>
      </c>
      <c r="L8429" s="53"/>
      <c r="M8429" s="54">
        <v>1</v>
      </c>
    </row>
    <row r="8430" spans="2:13" x14ac:dyDescent="0.3">
      <c r="B8430" s="49">
        <v>27273</v>
      </c>
      <c r="C8430" s="50">
        <v>160</v>
      </c>
      <c r="D8430" s="50" t="str">
        <f>VLOOKUP(Table8[[#This Row],[CustomerID]],Table15[[#All],[CustomerID]:[Company Name]],2,FALSE)</f>
        <v>Gracie's</v>
      </c>
      <c r="E8430" s="51">
        <v>45086</v>
      </c>
      <c r="F8430" s="50">
        <v>5</v>
      </c>
      <c r="G8430" s="50" t="str">
        <f>VLOOKUP(Table8[[#This Row],[ProductID]],Table12[[#All],[ProductID]:[ProductFullName]],3,FALSE)</f>
        <v>Product E</v>
      </c>
      <c r="H8430" s="50">
        <v>4</v>
      </c>
      <c r="I8430" s="52">
        <v>45086.368564814824</v>
      </c>
      <c r="J8430" s="50">
        <v>105</v>
      </c>
      <c r="K8430" s="51">
        <v>45086.951388888891</v>
      </c>
      <c r="L8430" s="53"/>
      <c r="M8430" s="54">
        <v>1</v>
      </c>
    </row>
    <row r="8431" spans="2:13" x14ac:dyDescent="0.3">
      <c r="B8431" s="49">
        <v>27274</v>
      </c>
      <c r="C8431" s="50">
        <v>1112</v>
      </c>
      <c r="D8431" s="50" t="str">
        <f>VLOOKUP(Table8[[#This Row],[CustomerID]],Table15[[#All],[CustomerID]:[Company Name]],2,FALSE)</f>
        <v>Ousleys Harvest Market</v>
      </c>
      <c r="E8431" s="51">
        <v>45086</v>
      </c>
      <c r="F8431" s="50">
        <v>2</v>
      </c>
      <c r="G8431" s="50" t="str">
        <f>VLOOKUP(Table8[[#This Row],[ProductID]],Table12[[#All],[ProductID]:[ProductFullName]],3,FALSE)</f>
        <v>Product B</v>
      </c>
      <c r="H8431" s="50">
        <v>4</v>
      </c>
      <c r="I8431" s="52">
        <v>45086.379745370381</v>
      </c>
      <c r="J8431" s="50">
        <v>117</v>
      </c>
      <c r="K8431" s="51">
        <v>45086.951388888891</v>
      </c>
      <c r="L8431" s="53"/>
      <c r="M8431" s="54">
        <v>1</v>
      </c>
    </row>
    <row r="8432" spans="2:13" x14ac:dyDescent="0.3">
      <c r="B8432" s="49">
        <v>27275</v>
      </c>
      <c r="C8432" s="50">
        <v>661</v>
      </c>
      <c r="D8432" s="50" t="str">
        <f>VLOOKUP(Table8[[#This Row],[CustomerID]],Table15[[#All],[CustomerID]:[Company Name]],2,FALSE)</f>
        <v>Your Dollar Store With More #143</v>
      </c>
      <c r="E8432" s="51">
        <v>45086</v>
      </c>
      <c r="F8432" s="50">
        <v>6</v>
      </c>
      <c r="G8432" s="50" t="str">
        <f>VLOOKUP(Table8[[#This Row],[ProductID]],Table12[[#All],[ProductID]:[ProductFullName]],3,FALSE)</f>
        <v>Product F</v>
      </c>
      <c r="H8432" s="50">
        <v>2</v>
      </c>
      <c r="I8432" s="52">
        <v>45086.391099537046</v>
      </c>
      <c r="J8432" s="50">
        <v>121</v>
      </c>
      <c r="K8432" s="51">
        <v>45086.951388888891</v>
      </c>
      <c r="L8432" s="53"/>
      <c r="M8432" s="54">
        <v>1</v>
      </c>
    </row>
    <row r="8433" spans="2:13" x14ac:dyDescent="0.3">
      <c r="B8433" s="49">
        <v>27276</v>
      </c>
      <c r="C8433" s="50">
        <v>138</v>
      </c>
      <c r="D8433" s="50" t="str">
        <f>VLOOKUP(Table8[[#This Row],[CustomerID]],Table15[[#All],[CustomerID]:[Company Name]],2,FALSE)</f>
        <v>SDM - 0632</v>
      </c>
      <c r="E8433" s="51">
        <v>45086</v>
      </c>
      <c r="F8433" s="50">
        <v>2</v>
      </c>
      <c r="G8433" s="50" t="str">
        <f>VLOOKUP(Table8[[#This Row],[ProductID]],Table12[[#All],[ProductID]:[ProductFullName]],3,FALSE)</f>
        <v>Product B</v>
      </c>
      <c r="H8433" s="50">
        <v>7</v>
      </c>
      <c r="I8433" s="52">
        <v>45086.405787037045</v>
      </c>
      <c r="J8433" s="50">
        <v>122</v>
      </c>
      <c r="K8433" s="51">
        <v>45086.951388888891</v>
      </c>
      <c r="L8433" s="53"/>
      <c r="M8433" s="54">
        <v>1</v>
      </c>
    </row>
    <row r="8434" spans="2:13" x14ac:dyDescent="0.3">
      <c r="B8434" s="49">
        <v>27277</v>
      </c>
      <c r="C8434" s="50">
        <v>701</v>
      </c>
      <c r="D8434" s="50" t="str">
        <f>VLOOKUP(Table8[[#This Row],[CustomerID]],Table15[[#All],[CustomerID]:[Company Name]],2,FALSE)</f>
        <v>Super Dollar Store</v>
      </c>
      <c r="E8434" s="51">
        <v>45086</v>
      </c>
      <c r="F8434" s="50">
        <v>5</v>
      </c>
      <c r="G8434" s="50" t="str">
        <f>VLOOKUP(Table8[[#This Row],[ProductID]],Table12[[#All],[ProductID]:[ProductFullName]],3,FALSE)</f>
        <v>Product E</v>
      </c>
      <c r="H8434" s="50">
        <v>5</v>
      </c>
      <c r="I8434" s="52">
        <v>45086.422152777785</v>
      </c>
      <c r="J8434" s="50">
        <v>133</v>
      </c>
      <c r="K8434" s="51">
        <v>45086.951388888891</v>
      </c>
      <c r="L8434" s="53"/>
      <c r="M8434" s="54">
        <v>1</v>
      </c>
    </row>
    <row r="8435" spans="2:13" x14ac:dyDescent="0.3">
      <c r="B8435" s="49">
        <v>27278</v>
      </c>
      <c r="C8435" s="50">
        <v>1079</v>
      </c>
      <c r="D8435" s="50" t="str">
        <f>VLOOKUP(Table8[[#This Row],[CustomerID]],Table15[[#All],[CustomerID]:[Company Name]],2,FALSE)</f>
        <v>Riverboat Gift Shop</v>
      </c>
      <c r="E8435" s="51">
        <v>45086</v>
      </c>
      <c r="F8435" s="50">
        <v>1</v>
      </c>
      <c r="G8435" s="50" t="str">
        <f>VLOOKUP(Table8[[#This Row],[ProductID]],Table12[[#All],[ProductID]:[ProductFullName]],3,FALSE)</f>
        <v>Product A</v>
      </c>
      <c r="H8435" s="50">
        <v>7</v>
      </c>
      <c r="I8435" s="52">
        <v>45086.435636574082</v>
      </c>
      <c r="J8435" s="50">
        <v>126</v>
      </c>
      <c r="K8435" s="51">
        <v>45086.951388888891</v>
      </c>
      <c r="L8435" s="53"/>
      <c r="M8435" s="54">
        <v>1</v>
      </c>
    </row>
    <row r="8436" spans="2:13" x14ac:dyDescent="0.3">
      <c r="B8436" s="49">
        <v>27279</v>
      </c>
      <c r="C8436" s="50">
        <v>1282</v>
      </c>
      <c r="D8436" s="50" t="str">
        <f>VLOOKUP(Table8[[#This Row],[CustomerID]],Table15[[#All],[CustomerID]:[Company Name]],2,FALSE)</f>
        <v>Santa Fe Station Gift Shop</v>
      </c>
      <c r="E8436" s="51">
        <v>45086</v>
      </c>
      <c r="F8436" s="50">
        <v>4</v>
      </c>
      <c r="G8436" s="50" t="str">
        <f>VLOOKUP(Table8[[#This Row],[ProductID]],Table12[[#All],[ProductID]:[ProductFullName]],3,FALSE)</f>
        <v>Product D</v>
      </c>
      <c r="H8436" s="50">
        <v>4</v>
      </c>
      <c r="I8436" s="52">
        <v>45086.445381944453</v>
      </c>
      <c r="J8436" s="50">
        <v>117</v>
      </c>
      <c r="K8436" s="51">
        <v>45086.951388888891</v>
      </c>
      <c r="L8436" s="53"/>
      <c r="M8436" s="54">
        <v>1</v>
      </c>
    </row>
    <row r="8437" spans="2:13" x14ac:dyDescent="0.3">
      <c r="B8437" s="49">
        <v>27280</v>
      </c>
      <c r="C8437" s="50">
        <v>1040</v>
      </c>
      <c r="D8437" s="50" t="str">
        <f>VLOOKUP(Table8[[#This Row],[CustomerID]],Table15[[#All],[CustomerID]:[Company Name]],2,FALSE)</f>
        <v>Book Nook</v>
      </c>
      <c r="E8437" s="51">
        <v>45086</v>
      </c>
      <c r="F8437" s="50">
        <v>4</v>
      </c>
      <c r="G8437" s="50" t="str">
        <f>VLOOKUP(Table8[[#This Row],[ProductID]],Table12[[#All],[ProductID]:[ProductFullName]],3,FALSE)</f>
        <v>Product D</v>
      </c>
      <c r="H8437" s="50">
        <v>7</v>
      </c>
      <c r="I8437" s="52">
        <v>45086.461828703716</v>
      </c>
      <c r="J8437" s="50">
        <v>131</v>
      </c>
      <c r="K8437" s="51">
        <v>45086.951388888891</v>
      </c>
      <c r="L8437" s="53"/>
      <c r="M8437" s="54">
        <v>1</v>
      </c>
    </row>
    <row r="8438" spans="2:13" x14ac:dyDescent="0.3">
      <c r="B8438" s="49">
        <v>27281</v>
      </c>
      <c r="C8438" s="50">
        <v>2</v>
      </c>
      <c r="D8438" s="50" t="str">
        <f>VLOOKUP(Table8[[#This Row],[CustomerID]],Table15[[#All],[CustomerID]:[Company Name]],2,FALSE)</f>
        <v>SL Independence Studios PTY  LTD</v>
      </c>
      <c r="E8438" s="51">
        <v>45086</v>
      </c>
      <c r="F8438" s="50">
        <v>1</v>
      </c>
      <c r="G8438" s="50" t="str">
        <f>VLOOKUP(Table8[[#This Row],[ProductID]],Table12[[#All],[ProductID]:[ProductFullName]],3,FALSE)</f>
        <v>Product A</v>
      </c>
      <c r="H8438" s="50">
        <v>2</v>
      </c>
      <c r="I8438" s="52">
        <v>45086.475428240752</v>
      </c>
      <c r="J8438" s="50">
        <v>120</v>
      </c>
      <c r="K8438" s="51">
        <v>45086.951388888891</v>
      </c>
      <c r="L8438" s="53"/>
      <c r="M8438" s="54">
        <v>1</v>
      </c>
    </row>
    <row r="8439" spans="2:13" x14ac:dyDescent="0.3">
      <c r="B8439" s="49">
        <v>27282</v>
      </c>
      <c r="C8439" s="50">
        <v>1106</v>
      </c>
      <c r="D8439" s="50" t="str">
        <f>VLOOKUP(Table8[[#This Row],[CustomerID]],Table15[[#All],[CustomerID]:[Company Name]],2,FALSE)</f>
        <v>Zidorff</v>
      </c>
      <c r="E8439" s="51">
        <v>45086</v>
      </c>
      <c r="F8439" s="50">
        <v>5</v>
      </c>
      <c r="G8439" s="50" t="str">
        <f>VLOOKUP(Table8[[#This Row],[ProductID]],Table12[[#All],[ProductID]:[ProductFullName]],3,FALSE)</f>
        <v>Product E</v>
      </c>
      <c r="H8439" s="50">
        <v>7</v>
      </c>
      <c r="I8439" s="52">
        <v>45086.487222222233</v>
      </c>
      <c r="J8439" s="50">
        <v>128</v>
      </c>
      <c r="K8439" s="51">
        <v>45086.951388888891</v>
      </c>
      <c r="L8439" s="53"/>
      <c r="M8439" s="54">
        <v>1</v>
      </c>
    </row>
    <row r="8440" spans="2:13" x14ac:dyDescent="0.3">
      <c r="B8440" s="49">
        <v>27283</v>
      </c>
      <c r="C8440" s="50">
        <v>206</v>
      </c>
      <c r="D8440" s="50" t="str">
        <f>VLOOKUP(Table8[[#This Row],[CustomerID]],Table15[[#All],[CustomerID]:[Company Name]],2,FALSE)</f>
        <v>Blue Moose Gifts</v>
      </c>
      <c r="E8440" s="51">
        <v>45086</v>
      </c>
      <c r="F8440" s="50">
        <v>4</v>
      </c>
      <c r="G8440" s="50" t="str">
        <f>VLOOKUP(Table8[[#This Row],[ProductID]],Table12[[#All],[ProductID]:[ProductFullName]],3,FALSE)</f>
        <v>Product D</v>
      </c>
      <c r="H8440" s="50">
        <v>7</v>
      </c>
      <c r="I8440" s="52">
        <v>45086.501168981493</v>
      </c>
      <c r="J8440" s="50">
        <v>127</v>
      </c>
      <c r="K8440" s="51">
        <v>45086.951388888891</v>
      </c>
      <c r="L8440" s="53"/>
      <c r="M8440" s="54">
        <v>1</v>
      </c>
    </row>
    <row r="8441" spans="2:13" x14ac:dyDescent="0.3">
      <c r="B8441" s="49">
        <v>27284</v>
      </c>
      <c r="C8441" s="50">
        <v>5</v>
      </c>
      <c r="D8441" s="50" t="str">
        <f>VLOOKUP(Table8[[#This Row],[CustomerID]],Table15[[#All],[CustomerID]:[Company Name]],2,FALSE)</f>
        <v>Buck or Two #152</v>
      </c>
      <c r="E8441" s="51">
        <v>45086</v>
      </c>
      <c r="F8441" s="50">
        <v>6</v>
      </c>
      <c r="G8441" s="50" t="str">
        <f>VLOOKUP(Table8[[#This Row],[ProductID]],Table12[[#All],[ProductID]:[ProductFullName]],3,FALSE)</f>
        <v>Product F</v>
      </c>
      <c r="H8441" s="50">
        <v>6</v>
      </c>
      <c r="I8441" s="52">
        <v>45086.517048611124</v>
      </c>
      <c r="J8441" s="50">
        <v>112</v>
      </c>
      <c r="K8441" s="51">
        <v>45086.951388888891</v>
      </c>
      <c r="L8441" s="53"/>
      <c r="M8441" s="54">
        <v>1</v>
      </c>
    </row>
    <row r="8442" spans="2:13" x14ac:dyDescent="0.3">
      <c r="B8442" s="49">
        <v>27285</v>
      </c>
      <c r="C8442" s="50">
        <v>407</v>
      </c>
      <c r="D8442" s="50" t="str">
        <f>VLOOKUP(Table8[[#This Row],[CustomerID]],Table15[[#All],[CustomerID]:[Company Name]],2,FALSE)</f>
        <v>Grand River Hospital</v>
      </c>
      <c r="E8442" s="51">
        <v>45086</v>
      </c>
      <c r="F8442" s="50">
        <v>6</v>
      </c>
      <c r="G8442" s="50" t="str">
        <f>VLOOKUP(Table8[[#This Row],[ProductID]],Table12[[#All],[ProductID]:[ProductFullName]],3,FALSE)</f>
        <v>Product F</v>
      </c>
      <c r="H8442" s="50">
        <v>5</v>
      </c>
      <c r="I8442" s="52">
        <v>45086.529224537051</v>
      </c>
      <c r="J8442" s="50">
        <v>133</v>
      </c>
      <c r="K8442" s="51">
        <v>45086.951388888891</v>
      </c>
      <c r="L8442" s="53"/>
      <c r="M8442" s="54">
        <v>1</v>
      </c>
    </row>
    <row r="8443" spans="2:13" x14ac:dyDescent="0.3">
      <c r="B8443" s="49">
        <v>27286</v>
      </c>
      <c r="C8443" s="50">
        <v>453</v>
      </c>
      <c r="D8443" s="50" t="str">
        <f>VLOOKUP(Table8[[#This Row],[CustomerID]],Table15[[#All],[CustomerID]:[Company Name]],2,FALSE)</f>
        <v>Windsor-Detroit Tunnel Duty Free Shop</v>
      </c>
      <c r="E8443" s="51">
        <v>45086</v>
      </c>
      <c r="F8443" s="50">
        <v>4</v>
      </c>
      <c r="G8443" s="50" t="str">
        <f>VLOOKUP(Table8[[#This Row],[ProductID]],Table12[[#All],[ProductID]:[ProductFullName]],3,FALSE)</f>
        <v>Product D</v>
      </c>
      <c r="H8443" s="50">
        <v>6</v>
      </c>
      <c r="I8443" s="52">
        <v>45086.538472222237</v>
      </c>
      <c r="J8443" s="50">
        <v>129</v>
      </c>
      <c r="K8443" s="51">
        <v>45086.951388888891</v>
      </c>
      <c r="L8443" s="53"/>
      <c r="M8443" s="54">
        <v>1</v>
      </c>
    </row>
    <row r="8444" spans="2:13" x14ac:dyDescent="0.3">
      <c r="B8444" s="49">
        <v>27287</v>
      </c>
      <c r="C8444" s="50">
        <v>649</v>
      </c>
      <c r="D8444" s="50" t="str">
        <f>VLOOKUP(Table8[[#This Row],[CustomerID]],Table15[[#All],[CustomerID]:[Company Name]],2,FALSE)</f>
        <v>Peoples Drug Mart # 43</v>
      </c>
      <c r="E8444" s="51">
        <v>45086</v>
      </c>
      <c r="F8444" s="50">
        <v>2</v>
      </c>
      <c r="G8444" s="50" t="str">
        <f>VLOOKUP(Table8[[#This Row],[ProductID]],Table12[[#All],[ProductID]:[ProductFullName]],3,FALSE)</f>
        <v>Product B</v>
      </c>
      <c r="H8444" s="50">
        <v>3</v>
      </c>
      <c r="I8444" s="52">
        <v>45086.548819444462</v>
      </c>
      <c r="J8444" s="50">
        <v>131</v>
      </c>
      <c r="K8444" s="51">
        <v>45086.951388888891</v>
      </c>
      <c r="L8444" s="53"/>
      <c r="M8444" s="54">
        <v>1</v>
      </c>
    </row>
    <row r="8445" spans="2:13" x14ac:dyDescent="0.3">
      <c r="B8445" s="49">
        <v>27288</v>
      </c>
      <c r="C8445" s="50">
        <v>1398</v>
      </c>
      <c r="D8445" s="50" t="str">
        <f>VLOOKUP(Table8[[#This Row],[CustomerID]],Table15[[#All],[CustomerID]:[Company Name]],2,FALSE)</f>
        <v>Now and Then</v>
      </c>
      <c r="E8445" s="51">
        <v>45086</v>
      </c>
      <c r="F8445" s="50">
        <v>5</v>
      </c>
      <c r="G8445" s="50" t="str">
        <f>VLOOKUP(Table8[[#This Row],[ProductID]],Table12[[#All],[ProductID]:[ProductFullName]],3,FALSE)</f>
        <v>Product E</v>
      </c>
      <c r="H8445" s="50">
        <v>3</v>
      </c>
      <c r="I8445" s="52">
        <v>45086.562974537053</v>
      </c>
      <c r="J8445" s="50">
        <v>107</v>
      </c>
      <c r="K8445" s="51">
        <v>45086.951388888891</v>
      </c>
      <c r="L8445" s="53"/>
      <c r="M8445" s="54">
        <v>1</v>
      </c>
    </row>
    <row r="8446" spans="2:13" x14ac:dyDescent="0.3">
      <c r="B8446" s="49">
        <v>27289</v>
      </c>
      <c r="C8446" s="50">
        <v>376</v>
      </c>
      <c r="D8446" s="50" t="str">
        <f>VLOOKUP(Table8[[#This Row],[CustomerID]],Table15[[#All],[CustomerID]:[Company Name]],2,FALSE)</f>
        <v>Rollstons</v>
      </c>
      <c r="E8446" s="51">
        <v>45086</v>
      </c>
      <c r="F8446" s="50">
        <v>3</v>
      </c>
      <c r="G8446" s="50" t="str">
        <f>VLOOKUP(Table8[[#This Row],[ProductID]],Table12[[#All],[ProductID]:[ProductFullName]],3,FALSE)</f>
        <v>Product C</v>
      </c>
      <c r="H8446" s="50">
        <v>4</v>
      </c>
      <c r="I8446" s="52">
        <v>45086.579699074093</v>
      </c>
      <c r="J8446" s="50">
        <v>124</v>
      </c>
      <c r="K8446" s="51">
        <v>45086.951388888891</v>
      </c>
      <c r="L8446" s="53"/>
      <c r="M8446" s="54">
        <v>1</v>
      </c>
    </row>
    <row r="8447" spans="2:13" x14ac:dyDescent="0.3">
      <c r="B8447" s="49">
        <v>27290</v>
      </c>
      <c r="C8447" s="50">
        <v>137</v>
      </c>
      <c r="D8447" s="50" t="str">
        <f>VLOOKUP(Table8[[#This Row],[CustomerID]],Table15[[#All],[CustomerID]:[Company Name]],2,FALSE)</f>
        <v>Mrs Tiggy Winkles</v>
      </c>
      <c r="E8447" s="51">
        <v>45086</v>
      </c>
      <c r="F8447" s="50">
        <v>4</v>
      </c>
      <c r="G8447" s="50" t="str">
        <f>VLOOKUP(Table8[[#This Row],[ProductID]],Table12[[#All],[ProductID]:[ProductFullName]],3,FALSE)</f>
        <v>Product D</v>
      </c>
      <c r="H8447" s="50">
        <v>7</v>
      </c>
      <c r="I8447" s="52">
        <v>45086.593287037053</v>
      </c>
      <c r="J8447" s="50">
        <v>115</v>
      </c>
      <c r="K8447" s="51">
        <v>45086.951388888891</v>
      </c>
      <c r="L8447" s="53"/>
      <c r="M8447" s="54">
        <v>1</v>
      </c>
    </row>
    <row r="8448" spans="2:13" x14ac:dyDescent="0.3">
      <c r="B8448" s="49">
        <v>27291</v>
      </c>
      <c r="C8448" s="50">
        <v>551</v>
      </c>
      <c r="D8448" s="50" t="str">
        <f>VLOOKUP(Table8[[#This Row],[CustomerID]],Table15[[#All],[CustomerID]:[Company Name]],2,FALSE)</f>
        <v>The Berry Barn</v>
      </c>
      <c r="E8448" s="51">
        <v>45086</v>
      </c>
      <c r="F8448" s="50">
        <v>6</v>
      </c>
      <c r="G8448" s="50" t="str">
        <f>VLOOKUP(Table8[[#This Row],[ProductID]],Table12[[#All],[ProductID]:[ProductFullName]],3,FALSE)</f>
        <v>Product F</v>
      </c>
      <c r="H8448" s="50">
        <v>3</v>
      </c>
      <c r="I8448" s="52">
        <v>45086.606215277796</v>
      </c>
      <c r="J8448" s="50">
        <v>114</v>
      </c>
      <c r="K8448" s="51">
        <v>45086.951388888891</v>
      </c>
      <c r="L8448" s="53"/>
      <c r="M8448" s="54">
        <v>1</v>
      </c>
    </row>
    <row r="8449" spans="2:13" x14ac:dyDescent="0.3">
      <c r="B8449" s="49">
        <v>27292</v>
      </c>
      <c r="C8449" s="50">
        <v>67</v>
      </c>
      <c r="D8449" s="50" t="str">
        <f>VLOOKUP(Table8[[#This Row],[CustomerID]],Table15[[#All],[CustomerID]:[Company Name]],2,FALSE)</f>
        <v>FULMORES PCHOUICE</v>
      </c>
      <c r="E8449" s="51">
        <v>45086</v>
      </c>
      <c r="F8449" s="50">
        <v>3</v>
      </c>
      <c r="G8449" s="50" t="str">
        <f>VLOOKUP(Table8[[#This Row],[ProductID]],Table12[[#All],[ProductID]:[ProductFullName]],3,FALSE)</f>
        <v>Product C</v>
      </c>
      <c r="H8449" s="50">
        <v>4</v>
      </c>
      <c r="I8449" s="52">
        <v>45086.615104166682</v>
      </c>
      <c r="J8449" s="50">
        <v>105</v>
      </c>
      <c r="K8449" s="51">
        <v>45086.951388888891</v>
      </c>
      <c r="L8449" s="53"/>
      <c r="M8449" s="54">
        <v>1</v>
      </c>
    </row>
    <row r="8450" spans="2:13" x14ac:dyDescent="0.3">
      <c r="B8450" s="49">
        <v>27293</v>
      </c>
      <c r="C8450" s="50">
        <v>136</v>
      </c>
      <c r="D8450" s="50" t="str">
        <f>VLOOKUP(Table8[[#This Row],[CustomerID]],Table15[[#All],[CustomerID]:[Company Name]],2,FALSE)</f>
        <v>Country Pickins</v>
      </c>
      <c r="E8450" s="51">
        <v>45086</v>
      </c>
      <c r="F8450" s="50">
        <v>2</v>
      </c>
      <c r="G8450" s="50" t="str">
        <f>VLOOKUP(Table8[[#This Row],[ProductID]],Table12[[#All],[ProductID]:[ProductFullName]],3,FALSE)</f>
        <v>Product B</v>
      </c>
      <c r="H8450" s="50">
        <v>2</v>
      </c>
      <c r="I8450" s="52">
        <v>45086.623946759275</v>
      </c>
      <c r="J8450" s="50">
        <v>114</v>
      </c>
      <c r="K8450" s="51">
        <v>45086.951388888891</v>
      </c>
      <c r="L8450" s="53"/>
      <c r="M8450" s="54">
        <v>1</v>
      </c>
    </row>
    <row r="8451" spans="2:13" x14ac:dyDescent="0.3">
      <c r="B8451" s="49">
        <v>27294</v>
      </c>
      <c r="C8451" s="50">
        <v>119</v>
      </c>
      <c r="D8451" s="50" t="str">
        <f>VLOOKUP(Table8[[#This Row],[CustomerID]],Table15[[#All],[CustomerID]:[Company Name]],2,FALSE)</f>
        <v>Brunet Canada Inc</v>
      </c>
      <c r="E8451" s="51">
        <v>45086</v>
      </c>
      <c r="F8451" s="50">
        <v>5</v>
      </c>
      <c r="G8451" s="50" t="str">
        <f>VLOOKUP(Table8[[#This Row],[ProductID]],Table12[[#All],[ProductID]:[ProductFullName]],3,FALSE)</f>
        <v>Product E</v>
      </c>
      <c r="H8451" s="50">
        <v>7</v>
      </c>
      <c r="I8451" s="52">
        <v>45086.633043981499</v>
      </c>
      <c r="J8451" s="50">
        <v>108</v>
      </c>
      <c r="K8451" s="51">
        <v>45086.951388888891</v>
      </c>
      <c r="L8451" s="53"/>
      <c r="M8451" s="54">
        <v>1</v>
      </c>
    </row>
    <row r="8452" spans="2:13" x14ac:dyDescent="0.3">
      <c r="B8452" s="49">
        <v>27295</v>
      </c>
      <c r="C8452" s="50">
        <v>1016</v>
      </c>
      <c r="D8452" s="50" t="str">
        <f>VLOOKUP(Table8[[#This Row],[CustomerID]],Table15[[#All],[CustomerID]:[Company Name]],2,FALSE)</f>
        <v>Pink Lady Gift Shop</v>
      </c>
      <c r="E8452" s="51">
        <v>45086</v>
      </c>
      <c r="F8452" s="50">
        <v>1</v>
      </c>
      <c r="G8452" s="50" t="str">
        <f>VLOOKUP(Table8[[#This Row],[ProductID]],Table12[[#All],[ProductID]:[ProductFullName]],3,FALSE)</f>
        <v>Product A</v>
      </c>
      <c r="H8452" s="50">
        <v>2</v>
      </c>
      <c r="I8452" s="52">
        <v>45086.643935185202</v>
      </c>
      <c r="J8452" s="50">
        <v>132</v>
      </c>
      <c r="K8452" s="51">
        <v>45086.951388888891</v>
      </c>
      <c r="L8452" s="53"/>
      <c r="M8452" s="54">
        <v>1</v>
      </c>
    </row>
    <row r="8453" spans="2:13" x14ac:dyDescent="0.3">
      <c r="B8453" s="49">
        <v>27296</v>
      </c>
      <c r="C8453" s="50">
        <v>1086</v>
      </c>
      <c r="D8453" s="50" t="str">
        <f>VLOOKUP(Table8[[#This Row],[CustomerID]],Table15[[#All],[CustomerID]:[Company Name]],2,FALSE)</f>
        <v>Ephraim Mcdowell Health Auxiliary</v>
      </c>
      <c r="E8453" s="51">
        <v>45086</v>
      </c>
      <c r="F8453" s="50">
        <v>5</v>
      </c>
      <c r="G8453" s="50" t="str">
        <f>VLOOKUP(Table8[[#This Row],[ProductID]],Table12[[#All],[ProductID]:[ProductFullName]],3,FALSE)</f>
        <v>Product E</v>
      </c>
      <c r="H8453" s="50">
        <v>6</v>
      </c>
      <c r="I8453" s="52">
        <v>45086.656331018537</v>
      </c>
      <c r="J8453" s="50">
        <v>130</v>
      </c>
      <c r="K8453" s="51">
        <v>45086.951388888891</v>
      </c>
      <c r="L8453" s="53"/>
      <c r="M8453" s="54">
        <v>1</v>
      </c>
    </row>
    <row r="8454" spans="2:13" x14ac:dyDescent="0.3">
      <c r="B8454" s="49">
        <v>27297</v>
      </c>
      <c r="C8454" s="50">
        <v>263</v>
      </c>
      <c r="D8454" s="50" t="str">
        <f>VLOOKUP(Table8[[#This Row],[CustomerID]],Table15[[#All],[CustomerID]:[Company Name]],2,FALSE)</f>
        <v>Zellers Store #327</v>
      </c>
      <c r="E8454" s="51">
        <v>45086</v>
      </c>
      <c r="F8454" s="50">
        <v>1</v>
      </c>
      <c r="G8454" s="50" t="str">
        <f>VLOOKUP(Table8[[#This Row],[ProductID]],Table12[[#All],[ProductID]:[ProductFullName]],3,FALSE)</f>
        <v>Product A</v>
      </c>
      <c r="H8454" s="50">
        <v>3</v>
      </c>
      <c r="I8454" s="52">
        <v>45086.664803240761</v>
      </c>
      <c r="J8454" s="50">
        <v>130</v>
      </c>
      <c r="K8454" s="51">
        <v>45086.951388888891</v>
      </c>
      <c r="L8454" s="53"/>
      <c r="M8454" s="54">
        <v>1</v>
      </c>
    </row>
    <row r="8455" spans="2:13" x14ac:dyDescent="0.3">
      <c r="B8455" s="49">
        <v>27298</v>
      </c>
      <c r="C8455" s="50">
        <v>712</v>
      </c>
      <c r="D8455" s="50" t="str">
        <f>VLOOKUP(Table8[[#This Row],[CustomerID]],Table15[[#All],[CustomerID]:[Company Name]],2,FALSE)</f>
        <v>Buck or Two #328</v>
      </c>
      <c r="E8455" s="51">
        <v>45086</v>
      </c>
      <c r="F8455" s="50">
        <v>3</v>
      </c>
      <c r="G8455" s="50" t="str">
        <f>VLOOKUP(Table8[[#This Row],[ProductID]],Table12[[#All],[ProductID]:[ProductFullName]],3,FALSE)</f>
        <v>Product C</v>
      </c>
      <c r="H8455" s="50">
        <v>2</v>
      </c>
      <c r="I8455" s="52">
        <v>45086.680578703723</v>
      </c>
      <c r="J8455" s="50">
        <v>107</v>
      </c>
      <c r="K8455" s="51">
        <v>45086.951388888891</v>
      </c>
      <c r="L8455" s="53"/>
      <c r="M8455" s="54">
        <v>1</v>
      </c>
    </row>
    <row r="8456" spans="2:13" x14ac:dyDescent="0.3">
      <c r="B8456" s="49">
        <v>27299</v>
      </c>
      <c r="C8456" s="50">
        <v>686</v>
      </c>
      <c r="D8456" s="50" t="str">
        <f>VLOOKUP(Table8[[#This Row],[CustomerID]],Table15[[#All],[CustomerID]:[Company Name]],2,FALSE)</f>
        <v>ONLY DEALS #1004</v>
      </c>
      <c r="E8456" s="51">
        <v>45086</v>
      </c>
      <c r="F8456" s="50">
        <v>5</v>
      </c>
      <c r="G8456" s="50" t="str">
        <f>VLOOKUP(Table8[[#This Row],[ProductID]],Table12[[#All],[ProductID]:[ProductFullName]],3,FALSE)</f>
        <v>Product E</v>
      </c>
      <c r="H8456" s="50">
        <v>6</v>
      </c>
      <c r="I8456" s="52">
        <v>45086.69144675928</v>
      </c>
      <c r="J8456" s="50">
        <v>125</v>
      </c>
      <c r="K8456" s="51">
        <v>45086.951388888891</v>
      </c>
      <c r="L8456" s="53"/>
      <c r="M8456" s="54">
        <v>1</v>
      </c>
    </row>
    <row r="8457" spans="2:13" x14ac:dyDescent="0.3">
      <c r="B8457" s="49">
        <v>27300</v>
      </c>
      <c r="C8457" s="50">
        <v>10</v>
      </c>
      <c r="D8457" s="50" t="str">
        <f>VLOOKUP(Table8[[#This Row],[CustomerID]],Table15[[#All],[CustomerID]:[Company Name]],2,FALSE)</f>
        <v>Creative World Inc</v>
      </c>
      <c r="E8457" s="51">
        <v>45086</v>
      </c>
      <c r="F8457" s="50">
        <v>3</v>
      </c>
      <c r="G8457" s="50" t="str">
        <f>VLOOKUP(Table8[[#This Row],[ProductID]],Table12[[#All],[ProductID]:[ProductFullName]],3,FALSE)</f>
        <v>Product C</v>
      </c>
      <c r="H8457" s="50">
        <v>6</v>
      </c>
      <c r="I8457" s="52">
        <v>45086.706041666686</v>
      </c>
      <c r="J8457" s="50">
        <v>127</v>
      </c>
      <c r="K8457" s="51">
        <v>45086.951388888891</v>
      </c>
      <c r="L8457" s="53"/>
      <c r="M8457" s="54">
        <v>1</v>
      </c>
    </row>
    <row r="8458" spans="2:13" x14ac:dyDescent="0.3">
      <c r="B8458" s="49">
        <v>27301</v>
      </c>
      <c r="C8458" s="50">
        <v>281</v>
      </c>
      <c r="D8458" s="50" t="str">
        <f>VLOOKUP(Table8[[#This Row],[CustomerID]],Table15[[#All],[CustomerID]:[Company Name]],2,FALSE)</f>
        <v>Cadeau Special</v>
      </c>
      <c r="E8458" s="51">
        <v>45086</v>
      </c>
      <c r="F8458" s="50">
        <v>6</v>
      </c>
      <c r="G8458" s="50" t="str">
        <f>VLOOKUP(Table8[[#This Row],[ProductID]],Table12[[#All],[ProductID]:[ProductFullName]],3,FALSE)</f>
        <v>Product F</v>
      </c>
      <c r="H8458" s="50">
        <v>7</v>
      </c>
      <c r="I8458" s="52">
        <v>45086.722662037057</v>
      </c>
      <c r="J8458" s="50">
        <v>117</v>
      </c>
      <c r="K8458" s="51">
        <v>45086.951388888891</v>
      </c>
      <c r="L8458" s="53"/>
      <c r="M8458" s="54">
        <v>1</v>
      </c>
    </row>
    <row r="8459" spans="2:13" x14ac:dyDescent="0.3">
      <c r="B8459" s="49">
        <v>27302</v>
      </c>
      <c r="C8459" s="50">
        <v>1173</v>
      </c>
      <c r="D8459" s="50" t="str">
        <f>VLOOKUP(Table8[[#This Row],[CustomerID]],Table15[[#All],[CustomerID]:[Company Name]],2,FALSE)</f>
        <v>Joan's Hallmark</v>
      </c>
      <c r="E8459" s="51">
        <v>45086</v>
      </c>
      <c r="F8459" s="50">
        <v>2</v>
      </c>
      <c r="G8459" s="50" t="str">
        <f>VLOOKUP(Table8[[#This Row],[ProductID]],Table12[[#All],[ProductID]:[ProductFullName]],3,FALSE)</f>
        <v>Product B</v>
      </c>
      <c r="H8459" s="50">
        <v>5</v>
      </c>
      <c r="I8459" s="52">
        <v>45086.73422453706</v>
      </c>
      <c r="J8459" s="50">
        <v>119</v>
      </c>
      <c r="K8459" s="51">
        <v>45086.951388888891</v>
      </c>
      <c r="L8459" s="53"/>
      <c r="M8459" s="54">
        <v>1</v>
      </c>
    </row>
    <row r="8460" spans="2:13" x14ac:dyDescent="0.3">
      <c r="B8460" s="49">
        <v>27303</v>
      </c>
      <c r="C8460" s="50">
        <v>1117</v>
      </c>
      <c r="D8460" s="50" t="str">
        <f>VLOOKUP(Table8[[#This Row],[CustomerID]],Table15[[#All],[CustomerID]:[Company Name]],2,FALSE)</f>
        <v>Bev's Hallmark</v>
      </c>
      <c r="E8460" s="51">
        <v>45089</v>
      </c>
      <c r="F8460" s="50">
        <v>2</v>
      </c>
      <c r="G8460" s="50" t="str">
        <f>VLOOKUP(Table8[[#This Row],[ProductID]],Table12[[#All],[ProductID]:[ProductFullName]],3,FALSE)</f>
        <v>Product B</v>
      </c>
      <c r="H8460" s="50">
        <v>5</v>
      </c>
      <c r="I8460" s="52">
        <v>45089.333333333336</v>
      </c>
      <c r="J8460" s="50">
        <v>112</v>
      </c>
      <c r="K8460" s="51">
        <v>45089.965277777781</v>
      </c>
      <c r="L8460" s="53"/>
      <c r="M8460" s="54">
        <v>1</v>
      </c>
    </row>
    <row r="8461" spans="2:13" x14ac:dyDescent="0.3">
      <c r="B8461" s="49">
        <v>27304</v>
      </c>
      <c r="C8461" s="50">
        <v>1335</v>
      </c>
      <c r="D8461" s="50" t="str">
        <f>VLOOKUP(Table8[[#This Row],[CustomerID]],Table15[[#All],[CustomerID]:[Company Name]],2,FALSE)</f>
        <v>Alphabet Moon Toy &amp; Treasures</v>
      </c>
      <c r="E8461" s="51">
        <v>45089</v>
      </c>
      <c r="F8461" s="50">
        <v>2</v>
      </c>
      <c r="G8461" s="50" t="str">
        <f>VLOOKUP(Table8[[#This Row],[ProductID]],Table12[[#All],[ProductID]:[ProductFullName]],3,FALSE)</f>
        <v>Product B</v>
      </c>
      <c r="H8461" s="50">
        <v>5</v>
      </c>
      <c r="I8461" s="52">
        <v>45089.343206018522</v>
      </c>
      <c r="J8461" s="50">
        <v>121</v>
      </c>
      <c r="K8461" s="51">
        <v>45089.965277777781</v>
      </c>
      <c r="L8461" s="53"/>
      <c r="M8461" s="54">
        <v>1</v>
      </c>
    </row>
    <row r="8462" spans="2:13" x14ac:dyDescent="0.3">
      <c r="B8462" s="49">
        <v>27305</v>
      </c>
      <c r="C8462" s="50">
        <v>66</v>
      </c>
      <c r="D8462" s="50" t="str">
        <f>VLOOKUP(Table8[[#This Row],[CustomerID]],Table15[[#All],[CustomerID]:[Company Name]],2,FALSE)</f>
        <v>Freeman's PharmaChoice</v>
      </c>
      <c r="E8462" s="51">
        <v>45089</v>
      </c>
      <c r="F8462" s="50">
        <v>2</v>
      </c>
      <c r="G8462" s="50" t="str">
        <f>VLOOKUP(Table8[[#This Row],[ProductID]],Table12[[#All],[ProductID]:[ProductFullName]],3,FALSE)</f>
        <v>Product B</v>
      </c>
      <c r="H8462" s="50">
        <v>4</v>
      </c>
      <c r="I8462" s="52">
        <v>45089.352662037039</v>
      </c>
      <c r="J8462" s="50">
        <v>121</v>
      </c>
      <c r="K8462" s="51">
        <v>45089.965277777781</v>
      </c>
      <c r="L8462" s="53"/>
      <c r="M8462" s="54">
        <v>1</v>
      </c>
    </row>
    <row r="8463" spans="2:13" x14ac:dyDescent="0.3">
      <c r="B8463" s="49">
        <v>27306</v>
      </c>
      <c r="C8463" s="50">
        <v>1181</v>
      </c>
      <c r="D8463" s="50" t="str">
        <f>VLOOKUP(Table8[[#This Row],[CustomerID]],Table15[[#All],[CustomerID]:[Company Name]],2,FALSE)</f>
        <v>Atrium Gift Shop</v>
      </c>
      <c r="E8463" s="51">
        <v>45089</v>
      </c>
      <c r="F8463" s="50">
        <v>4</v>
      </c>
      <c r="G8463" s="50" t="str">
        <f>VLOOKUP(Table8[[#This Row],[ProductID]],Table12[[#All],[ProductID]:[ProductFullName]],3,FALSE)</f>
        <v>Product D</v>
      </c>
      <c r="H8463" s="50">
        <v>7</v>
      </c>
      <c r="I8463" s="52">
        <v>45089.369062500002</v>
      </c>
      <c r="J8463" s="50">
        <v>134</v>
      </c>
      <c r="K8463" s="51">
        <v>45089.965277777781</v>
      </c>
      <c r="L8463" s="53"/>
      <c r="M8463" s="54">
        <v>1</v>
      </c>
    </row>
    <row r="8464" spans="2:13" x14ac:dyDescent="0.3">
      <c r="B8464" s="49">
        <v>27307</v>
      </c>
      <c r="C8464" s="50">
        <v>212</v>
      </c>
      <c r="D8464" s="50" t="str">
        <f>VLOOKUP(Table8[[#This Row],[CustomerID]],Table15[[#All],[CustomerID]:[Company Name]],2,FALSE)</f>
        <v>Buck or Two #385</v>
      </c>
      <c r="E8464" s="51">
        <v>45089</v>
      </c>
      <c r="F8464" s="50">
        <v>6</v>
      </c>
      <c r="G8464" s="50" t="str">
        <f>VLOOKUP(Table8[[#This Row],[ProductID]],Table12[[#All],[ProductID]:[ProductFullName]],3,FALSE)</f>
        <v>Product F</v>
      </c>
      <c r="H8464" s="50">
        <v>5</v>
      </c>
      <c r="I8464" s="52">
        <v>45089.385405092595</v>
      </c>
      <c r="J8464" s="50">
        <v>120</v>
      </c>
      <c r="K8464" s="51">
        <v>45089.965277777781</v>
      </c>
      <c r="L8464" s="53"/>
      <c r="M8464" s="54">
        <v>1</v>
      </c>
    </row>
    <row r="8465" spans="2:13" x14ac:dyDescent="0.3">
      <c r="B8465" s="49">
        <v>27308</v>
      </c>
      <c r="C8465" s="50">
        <v>302</v>
      </c>
      <c r="D8465" s="50" t="str">
        <f>VLOOKUP(Table8[[#This Row],[CustomerID]],Table15[[#All],[CustomerID]:[Company Name]],2,FALSE)</f>
        <v>Maple IDA</v>
      </c>
      <c r="E8465" s="51">
        <v>45089</v>
      </c>
      <c r="F8465" s="50">
        <v>2</v>
      </c>
      <c r="G8465" s="50" t="str">
        <f>VLOOKUP(Table8[[#This Row],[ProductID]],Table12[[#All],[ProductID]:[ProductFullName]],3,FALSE)</f>
        <v>Product B</v>
      </c>
      <c r="H8465" s="50">
        <v>6</v>
      </c>
      <c r="I8465" s="52">
        <v>45089.399745370371</v>
      </c>
      <c r="J8465" s="50">
        <v>125</v>
      </c>
      <c r="K8465" s="51">
        <v>45089.965277777781</v>
      </c>
      <c r="L8465" s="53"/>
      <c r="M8465" s="54">
        <v>1</v>
      </c>
    </row>
    <row r="8466" spans="2:13" x14ac:dyDescent="0.3">
      <c r="B8466" s="49">
        <v>27309</v>
      </c>
      <c r="C8466" s="50">
        <v>353</v>
      </c>
      <c r="D8466" s="50" t="str">
        <f>VLOOKUP(Table8[[#This Row],[CustomerID]],Table15[[#All],[CustomerID]:[Company Name]],2,FALSE)</f>
        <v>Top Banana</v>
      </c>
      <c r="E8466" s="51">
        <v>45089</v>
      </c>
      <c r="F8466" s="50">
        <v>4</v>
      </c>
      <c r="G8466" s="50" t="str">
        <f>VLOOKUP(Table8[[#This Row],[ProductID]],Table12[[#All],[ProductID]:[ProductFullName]],3,FALSE)</f>
        <v>Product D</v>
      </c>
      <c r="H8466" s="50">
        <v>4</v>
      </c>
      <c r="I8466" s="52">
        <v>45089.411064814813</v>
      </c>
      <c r="J8466" s="50">
        <v>121</v>
      </c>
      <c r="K8466" s="51">
        <v>45089.965277777781</v>
      </c>
      <c r="L8466" s="53"/>
      <c r="M8466" s="54">
        <v>1</v>
      </c>
    </row>
    <row r="8467" spans="2:13" x14ac:dyDescent="0.3">
      <c r="B8467" s="49">
        <v>27310</v>
      </c>
      <c r="C8467" s="50">
        <v>414</v>
      </c>
      <c r="D8467" s="50" t="str">
        <f>VLOOKUP(Table8[[#This Row],[CustomerID]],Table15[[#All],[CustomerID]:[Company Name]],2,FALSE)</f>
        <v>GIFT MILL</v>
      </c>
      <c r="E8467" s="51">
        <v>45089</v>
      </c>
      <c r="F8467" s="50">
        <v>5</v>
      </c>
      <c r="G8467" s="50" t="str">
        <f>VLOOKUP(Table8[[#This Row],[ProductID]],Table12[[#All],[ProductID]:[ProductFullName]],3,FALSE)</f>
        <v>Product E</v>
      </c>
      <c r="H8467" s="50">
        <v>2</v>
      </c>
      <c r="I8467" s="52">
        <v>45089.423599537033</v>
      </c>
      <c r="J8467" s="50">
        <v>109</v>
      </c>
      <c r="K8467" s="51">
        <v>45089.965277777781</v>
      </c>
      <c r="L8467" s="53"/>
      <c r="M8467" s="54">
        <v>1</v>
      </c>
    </row>
    <row r="8468" spans="2:13" x14ac:dyDescent="0.3">
      <c r="B8468" s="49">
        <v>27311</v>
      </c>
      <c r="C8468" s="50">
        <v>376</v>
      </c>
      <c r="D8468" s="50" t="str">
        <f>VLOOKUP(Table8[[#This Row],[CustomerID]],Table15[[#All],[CustomerID]:[Company Name]],2,FALSE)</f>
        <v>Rollstons</v>
      </c>
      <c r="E8468" s="51">
        <v>45089</v>
      </c>
      <c r="F8468" s="50">
        <v>6</v>
      </c>
      <c r="G8468" s="50" t="str">
        <f>VLOOKUP(Table8[[#This Row],[ProductID]],Table12[[#All],[ProductID]:[ProductFullName]],3,FALSE)</f>
        <v>Product F</v>
      </c>
      <c r="H8468" s="50">
        <v>2</v>
      </c>
      <c r="I8468" s="52">
        <v>45089.437268518515</v>
      </c>
      <c r="J8468" s="50">
        <v>118</v>
      </c>
      <c r="K8468" s="51">
        <v>45089.965277777781</v>
      </c>
      <c r="L8468" s="53"/>
      <c r="M8468" s="54">
        <v>1</v>
      </c>
    </row>
    <row r="8469" spans="2:13" x14ac:dyDescent="0.3">
      <c r="B8469" s="49">
        <v>27312</v>
      </c>
      <c r="C8469" s="50">
        <v>444</v>
      </c>
      <c r="D8469" s="50" t="str">
        <f>VLOOKUP(Table8[[#This Row],[CustomerID]],Table15[[#All],[CustomerID]:[Company Name]],2,FALSE)</f>
        <v>Brandy Tree Shoppes Inc,The</v>
      </c>
      <c r="E8469" s="51">
        <v>45089</v>
      </c>
      <c r="F8469" s="50">
        <v>1</v>
      </c>
      <c r="G8469" s="50" t="str">
        <f>VLOOKUP(Table8[[#This Row],[ProductID]],Table12[[#All],[ProductID]:[ProductFullName]],3,FALSE)</f>
        <v>Product A</v>
      </c>
      <c r="H8469" s="50">
        <v>7</v>
      </c>
      <c r="I8469" s="52">
        <v>45089.451631944445</v>
      </c>
      <c r="J8469" s="50">
        <v>119</v>
      </c>
      <c r="K8469" s="51">
        <v>45089.965277777781</v>
      </c>
      <c r="L8469" s="53"/>
      <c r="M8469" s="54">
        <v>1</v>
      </c>
    </row>
    <row r="8470" spans="2:13" x14ac:dyDescent="0.3">
      <c r="B8470" s="49">
        <v>27313</v>
      </c>
      <c r="C8470" s="50">
        <v>535</v>
      </c>
      <c r="D8470" s="50" t="str">
        <f>VLOOKUP(Table8[[#This Row],[CustomerID]],Table15[[#All],[CustomerID]:[Company Name]],2,FALSE)</f>
        <v>Buck or Two - 397</v>
      </c>
      <c r="E8470" s="51">
        <v>45089</v>
      </c>
      <c r="F8470" s="50">
        <v>5</v>
      </c>
      <c r="G8470" s="50" t="str">
        <f>VLOOKUP(Table8[[#This Row],[ProductID]],Table12[[#All],[ProductID]:[ProductFullName]],3,FALSE)</f>
        <v>Product E</v>
      </c>
      <c r="H8470" s="50">
        <v>3</v>
      </c>
      <c r="I8470" s="52">
        <v>45089.462476851855</v>
      </c>
      <c r="J8470" s="50">
        <v>127</v>
      </c>
      <c r="K8470" s="51">
        <v>45089.965277777781</v>
      </c>
      <c r="L8470" s="53"/>
      <c r="M8470" s="54">
        <v>1</v>
      </c>
    </row>
    <row r="8471" spans="2:13" x14ac:dyDescent="0.3">
      <c r="B8471" s="49">
        <v>27314</v>
      </c>
      <c r="C8471" s="50">
        <v>42</v>
      </c>
      <c r="D8471" s="50" t="str">
        <f>VLOOKUP(Table8[[#This Row],[CustomerID]],Table15[[#All],[CustomerID]:[Company Name]],2,FALSE)</f>
        <v>Natural Solutions</v>
      </c>
      <c r="E8471" s="51">
        <v>45089</v>
      </c>
      <c r="F8471" s="50">
        <v>4</v>
      </c>
      <c r="G8471" s="50" t="str">
        <f>VLOOKUP(Table8[[#This Row],[ProductID]],Table12[[#All],[ProductID]:[ProductFullName]],3,FALSE)</f>
        <v>Product D</v>
      </c>
      <c r="H8471" s="50">
        <v>3</v>
      </c>
      <c r="I8471" s="52">
        <v>45089.478206018524</v>
      </c>
      <c r="J8471" s="50">
        <v>130</v>
      </c>
      <c r="K8471" s="51">
        <v>45089.965277777781</v>
      </c>
      <c r="L8471" s="53"/>
      <c r="M8471" s="54">
        <v>1</v>
      </c>
    </row>
    <row r="8472" spans="2:13" x14ac:dyDescent="0.3">
      <c r="B8472" s="49">
        <v>27315</v>
      </c>
      <c r="C8472" s="50">
        <v>759</v>
      </c>
      <c r="D8472" s="50" t="str">
        <f>VLOOKUP(Table8[[#This Row],[CustomerID]],Table15[[#All],[CustomerID]:[Company Name]],2,FALSE)</f>
        <v>Lasting Expressions</v>
      </c>
      <c r="E8472" s="51">
        <v>45089</v>
      </c>
      <c r="F8472" s="50">
        <v>6</v>
      </c>
      <c r="G8472" s="50" t="str">
        <f>VLOOKUP(Table8[[#This Row],[ProductID]],Table12[[#All],[ProductID]:[ProductFullName]],3,FALSE)</f>
        <v>Product F</v>
      </c>
      <c r="H8472" s="50">
        <v>5</v>
      </c>
      <c r="I8472" s="52">
        <v>45089.494317129633</v>
      </c>
      <c r="J8472" s="50">
        <v>116</v>
      </c>
      <c r="K8472" s="51">
        <v>45089.965277777781</v>
      </c>
      <c r="L8472" s="53"/>
      <c r="M8472" s="54">
        <v>1</v>
      </c>
    </row>
    <row r="8473" spans="2:13" x14ac:dyDescent="0.3">
      <c r="B8473" s="49">
        <v>27316</v>
      </c>
      <c r="C8473" s="50">
        <v>294</v>
      </c>
      <c r="D8473" s="50" t="str">
        <f>VLOOKUP(Table8[[#This Row],[CustomerID]],Table15[[#All],[CustomerID]:[Company Name]],2,FALSE)</f>
        <v>Hallmark - Bolton</v>
      </c>
      <c r="E8473" s="51">
        <v>45089</v>
      </c>
      <c r="F8473" s="50">
        <v>2</v>
      </c>
      <c r="G8473" s="50" t="str">
        <f>VLOOKUP(Table8[[#This Row],[ProductID]],Table12[[#All],[ProductID]:[ProductFullName]],3,FALSE)</f>
        <v>Product B</v>
      </c>
      <c r="H8473" s="50">
        <v>7</v>
      </c>
      <c r="I8473" s="52">
        <v>45089.509120370371</v>
      </c>
      <c r="J8473" s="50">
        <v>106</v>
      </c>
      <c r="K8473" s="51">
        <v>45089.965277777781</v>
      </c>
      <c r="L8473" s="53"/>
      <c r="M8473" s="54">
        <v>1</v>
      </c>
    </row>
    <row r="8474" spans="2:13" x14ac:dyDescent="0.3">
      <c r="B8474" s="49">
        <v>27317</v>
      </c>
      <c r="C8474" s="50">
        <v>1346</v>
      </c>
      <c r="D8474" s="50" t="str">
        <f>VLOOKUP(Table8[[#This Row],[CustomerID]],Table15[[#All],[CustomerID]:[Company Name]],2,FALSE)</f>
        <v>Merrytime</v>
      </c>
      <c r="E8474" s="51">
        <v>45089</v>
      </c>
      <c r="F8474" s="50">
        <v>1</v>
      </c>
      <c r="G8474" s="50" t="str">
        <f>VLOOKUP(Table8[[#This Row],[ProductID]],Table12[[#All],[ProductID]:[ProductFullName]],3,FALSE)</f>
        <v>Product A</v>
      </c>
      <c r="H8474" s="50">
        <v>6</v>
      </c>
      <c r="I8474" s="52">
        <v>45089.518657407411</v>
      </c>
      <c r="J8474" s="50">
        <v>107</v>
      </c>
      <c r="K8474" s="51">
        <v>45089.965277777781</v>
      </c>
      <c r="L8474" s="53"/>
      <c r="M8474" s="54">
        <v>1</v>
      </c>
    </row>
    <row r="8475" spans="2:13" x14ac:dyDescent="0.3">
      <c r="B8475" s="49">
        <v>27318</v>
      </c>
      <c r="C8475" s="50">
        <v>187</v>
      </c>
      <c r="D8475" s="50" t="str">
        <f>VLOOKUP(Table8[[#This Row],[CustomerID]],Table15[[#All],[CustomerID]:[Company Name]],2,FALSE)</f>
        <v>Versions</v>
      </c>
      <c r="E8475" s="51">
        <v>45089</v>
      </c>
      <c r="F8475" s="50">
        <v>6</v>
      </c>
      <c r="G8475" s="50" t="str">
        <f>VLOOKUP(Table8[[#This Row],[ProductID]],Table12[[#All],[ProductID]:[ProductFullName]],3,FALSE)</f>
        <v>Product F</v>
      </c>
      <c r="H8475" s="50">
        <v>4</v>
      </c>
      <c r="I8475" s="52">
        <v>45089.528078703705</v>
      </c>
      <c r="J8475" s="50">
        <v>132</v>
      </c>
      <c r="K8475" s="51">
        <v>45089.965277777781</v>
      </c>
      <c r="L8475" s="53"/>
      <c r="M8475" s="54">
        <v>1</v>
      </c>
    </row>
    <row r="8476" spans="2:13" x14ac:dyDescent="0.3">
      <c r="B8476" s="49">
        <v>27319</v>
      </c>
      <c r="C8476" s="50">
        <v>859</v>
      </c>
      <c r="D8476" s="50" t="str">
        <f>VLOOKUP(Table8[[#This Row],[CustomerID]],Table15[[#All],[CustomerID]:[Company Name]],2,FALSE)</f>
        <v>Towne Pharmacy</v>
      </c>
      <c r="E8476" s="51">
        <v>45089</v>
      </c>
      <c r="F8476" s="50">
        <v>1</v>
      </c>
      <c r="G8476" s="50" t="str">
        <f>VLOOKUP(Table8[[#This Row],[ProductID]],Table12[[#All],[ProductID]:[ProductFullName]],3,FALSE)</f>
        <v>Product A</v>
      </c>
      <c r="H8476" s="50">
        <v>7</v>
      </c>
      <c r="I8476" s="52">
        <v>45089.544675925928</v>
      </c>
      <c r="J8476" s="50">
        <v>133</v>
      </c>
      <c r="K8476" s="51">
        <v>45089.965277777781</v>
      </c>
      <c r="L8476" s="53"/>
      <c r="M8476" s="54">
        <v>1</v>
      </c>
    </row>
    <row r="8477" spans="2:13" x14ac:dyDescent="0.3">
      <c r="B8477" s="49">
        <v>27320</v>
      </c>
      <c r="C8477" s="50">
        <v>144</v>
      </c>
      <c r="D8477" s="50" t="str">
        <f>VLOOKUP(Table8[[#This Row],[CustomerID]],Table15[[#All],[CustomerID]:[Company Name]],2,FALSE)</f>
        <v>Pom Pom</v>
      </c>
      <c r="E8477" s="51">
        <v>45089</v>
      </c>
      <c r="F8477" s="50">
        <v>1</v>
      </c>
      <c r="G8477" s="50" t="str">
        <f>VLOOKUP(Table8[[#This Row],[ProductID]],Table12[[#All],[ProductID]:[ProductFullName]],3,FALSE)</f>
        <v>Product A</v>
      </c>
      <c r="H8477" s="50">
        <v>5</v>
      </c>
      <c r="I8477" s="52">
        <v>45089.555613425931</v>
      </c>
      <c r="J8477" s="50">
        <v>129</v>
      </c>
      <c r="K8477" s="51">
        <v>45089.965277777781</v>
      </c>
      <c r="L8477" s="53"/>
      <c r="M8477" s="54">
        <v>1</v>
      </c>
    </row>
    <row r="8478" spans="2:13" x14ac:dyDescent="0.3">
      <c r="B8478" s="49">
        <v>27321</v>
      </c>
      <c r="C8478" s="50">
        <v>1050</v>
      </c>
      <c r="D8478" s="50" t="str">
        <f>VLOOKUP(Table8[[#This Row],[CustomerID]],Table15[[#All],[CustomerID]:[Company Name]],2,FALSE)</f>
        <v>Mercel Wenzel</v>
      </c>
      <c r="E8478" s="51">
        <v>45089</v>
      </c>
      <c r="F8478" s="50">
        <v>3</v>
      </c>
      <c r="G8478" s="50" t="str">
        <f>VLOOKUP(Table8[[#This Row],[ProductID]],Table12[[#All],[ProductID]:[ProductFullName]],3,FALSE)</f>
        <v>Product C</v>
      </c>
      <c r="H8478" s="50">
        <v>7</v>
      </c>
      <c r="I8478" s="52">
        <v>45089.566828703712</v>
      </c>
      <c r="J8478" s="50">
        <v>129</v>
      </c>
      <c r="K8478" s="51">
        <v>45089.965277777781</v>
      </c>
      <c r="L8478" s="53"/>
      <c r="M8478" s="54">
        <v>1</v>
      </c>
    </row>
    <row r="8479" spans="2:13" x14ac:dyDescent="0.3">
      <c r="B8479" s="49">
        <v>27322</v>
      </c>
      <c r="C8479" s="50">
        <v>1312</v>
      </c>
      <c r="D8479" s="50" t="str">
        <f>VLOOKUP(Table8[[#This Row],[CustomerID]],Table15[[#All],[CustomerID]:[Company Name]],2,FALSE)</f>
        <v>Gwen Hegenwald</v>
      </c>
      <c r="E8479" s="51">
        <v>45089</v>
      </c>
      <c r="F8479" s="50">
        <v>5</v>
      </c>
      <c r="G8479" s="50" t="str">
        <f>VLOOKUP(Table8[[#This Row],[ProductID]],Table12[[#All],[ProductID]:[ProductFullName]],3,FALSE)</f>
        <v>Product E</v>
      </c>
      <c r="H8479" s="50">
        <v>5</v>
      </c>
      <c r="I8479" s="52">
        <v>45089.583125000005</v>
      </c>
      <c r="J8479" s="50">
        <v>114</v>
      </c>
      <c r="K8479" s="51">
        <v>45089.965277777781</v>
      </c>
      <c r="L8479" s="53"/>
      <c r="M8479" s="54">
        <v>1</v>
      </c>
    </row>
    <row r="8480" spans="2:13" x14ac:dyDescent="0.3">
      <c r="B8480" s="49">
        <v>27323</v>
      </c>
      <c r="C8480" s="50">
        <v>528</v>
      </c>
      <c r="D8480" s="50" t="str">
        <f>VLOOKUP(Table8[[#This Row],[CustomerID]],Table15[[#All],[CustomerID]:[Company Name]],2,FALSE)</f>
        <v>Shering Gold Ltd.</v>
      </c>
      <c r="E8480" s="51">
        <v>45089</v>
      </c>
      <c r="F8480" s="50">
        <v>5</v>
      </c>
      <c r="G8480" s="50" t="str">
        <f>VLOOKUP(Table8[[#This Row],[ProductID]],Table12[[#All],[ProductID]:[ProductFullName]],3,FALSE)</f>
        <v>Product E</v>
      </c>
      <c r="H8480" s="50">
        <v>2</v>
      </c>
      <c r="I8480" s="52">
        <v>45089.593275462968</v>
      </c>
      <c r="J8480" s="50">
        <v>133</v>
      </c>
      <c r="K8480" s="51">
        <v>45089.965277777781</v>
      </c>
      <c r="L8480" s="53"/>
      <c r="M8480" s="54">
        <v>1</v>
      </c>
    </row>
    <row r="8481" spans="2:13" x14ac:dyDescent="0.3">
      <c r="B8481" s="49">
        <v>27324</v>
      </c>
      <c r="C8481" s="50">
        <v>636</v>
      </c>
      <c r="D8481" s="50" t="str">
        <f>VLOOKUP(Table8[[#This Row],[CustomerID]],Table15[[#All],[CustomerID]:[Company Name]],2,FALSE)</f>
        <v>Huckleberry General Store</v>
      </c>
      <c r="E8481" s="51">
        <v>45089</v>
      </c>
      <c r="F8481" s="50">
        <v>6</v>
      </c>
      <c r="G8481" s="50" t="str">
        <f>VLOOKUP(Table8[[#This Row],[ProductID]],Table12[[#All],[ProductID]:[ProductFullName]],3,FALSE)</f>
        <v>Product F</v>
      </c>
      <c r="H8481" s="50">
        <v>7</v>
      </c>
      <c r="I8481" s="52">
        <v>45089.606203703712</v>
      </c>
      <c r="J8481" s="50">
        <v>118</v>
      </c>
      <c r="K8481" s="51">
        <v>45089.965277777781</v>
      </c>
      <c r="L8481" s="53"/>
      <c r="M8481" s="54">
        <v>1</v>
      </c>
    </row>
    <row r="8482" spans="2:13" x14ac:dyDescent="0.3">
      <c r="B8482" s="49">
        <v>27325</v>
      </c>
      <c r="C8482" s="50">
        <v>1086</v>
      </c>
      <c r="D8482" s="50" t="str">
        <f>VLOOKUP(Table8[[#This Row],[CustomerID]],Table15[[#All],[CustomerID]:[Company Name]],2,FALSE)</f>
        <v>Ephraim Mcdowell Health Auxiliary</v>
      </c>
      <c r="E8482" s="51">
        <v>45089</v>
      </c>
      <c r="F8482" s="50">
        <v>4</v>
      </c>
      <c r="G8482" s="50" t="str">
        <f>VLOOKUP(Table8[[#This Row],[ProductID]],Table12[[#All],[ProductID]:[ProductFullName]],3,FALSE)</f>
        <v>Product D</v>
      </c>
      <c r="H8482" s="50">
        <v>6</v>
      </c>
      <c r="I8482" s="52">
        <v>45089.617754629639</v>
      </c>
      <c r="J8482" s="50">
        <v>115</v>
      </c>
      <c r="K8482" s="51">
        <v>45089.965277777781</v>
      </c>
      <c r="L8482" s="53"/>
      <c r="M8482" s="54">
        <v>1</v>
      </c>
    </row>
    <row r="8483" spans="2:13" x14ac:dyDescent="0.3">
      <c r="B8483" s="49">
        <v>27326</v>
      </c>
      <c r="C8483" s="50">
        <v>11</v>
      </c>
      <c r="D8483" s="50" t="str">
        <f>VLOOKUP(Table8[[#This Row],[CustomerID]],Table15[[#All],[CustomerID]:[Company Name]],2,FALSE)</f>
        <v>Buck or Two #132</v>
      </c>
      <c r="E8483" s="51">
        <v>45089</v>
      </c>
      <c r="F8483" s="50">
        <v>2</v>
      </c>
      <c r="G8483" s="50" t="str">
        <f>VLOOKUP(Table8[[#This Row],[ProductID]],Table12[[#All],[ProductID]:[ProductFullName]],3,FALSE)</f>
        <v>Product B</v>
      </c>
      <c r="H8483" s="50">
        <v>6</v>
      </c>
      <c r="I8483" s="52">
        <v>45089.628587962972</v>
      </c>
      <c r="J8483" s="50">
        <v>116</v>
      </c>
      <c r="K8483" s="51">
        <v>45089.965277777781</v>
      </c>
      <c r="L8483" s="53"/>
      <c r="M8483" s="54">
        <v>1</v>
      </c>
    </row>
    <row r="8484" spans="2:13" x14ac:dyDescent="0.3">
      <c r="B8484" s="49">
        <v>27327</v>
      </c>
      <c r="C8484" s="50">
        <v>1379</v>
      </c>
      <c r="D8484" s="50" t="str">
        <f>VLOOKUP(Table8[[#This Row],[CustomerID]],Table15[[#All],[CustomerID]:[Company Name]],2,FALSE)</f>
        <v>Sogno Boutique Of Dreams</v>
      </c>
      <c r="E8484" s="51">
        <v>45089</v>
      </c>
      <c r="F8484" s="50">
        <v>3</v>
      </c>
      <c r="G8484" s="50" t="str">
        <f>VLOOKUP(Table8[[#This Row],[ProductID]],Table12[[#All],[ProductID]:[ProductFullName]],3,FALSE)</f>
        <v>Product C</v>
      </c>
      <c r="H8484" s="50">
        <v>4</v>
      </c>
      <c r="I8484" s="52">
        <v>45089.645254629642</v>
      </c>
      <c r="J8484" s="50">
        <v>119</v>
      </c>
      <c r="K8484" s="51">
        <v>45089.965277777781</v>
      </c>
      <c r="L8484" s="53"/>
      <c r="M8484" s="54">
        <v>1</v>
      </c>
    </row>
    <row r="8485" spans="2:13" x14ac:dyDescent="0.3">
      <c r="B8485" s="49">
        <v>27328</v>
      </c>
      <c r="C8485" s="50">
        <v>1360</v>
      </c>
      <c r="D8485" s="50" t="str">
        <f>VLOOKUP(Table8[[#This Row],[CustomerID]],Table15[[#All],[CustomerID]:[Company Name]],2,FALSE)</f>
        <v>Rosewood Cottage</v>
      </c>
      <c r="E8485" s="51">
        <v>45089</v>
      </c>
      <c r="F8485" s="50">
        <v>6</v>
      </c>
      <c r="G8485" s="50" t="str">
        <f>VLOOKUP(Table8[[#This Row],[ProductID]],Table12[[#All],[ProductID]:[ProductFullName]],3,FALSE)</f>
        <v>Product F</v>
      </c>
      <c r="H8485" s="50">
        <v>4</v>
      </c>
      <c r="I8485" s="52">
        <v>45089.659363425941</v>
      </c>
      <c r="J8485" s="50">
        <v>130</v>
      </c>
      <c r="K8485" s="51">
        <v>45089.965277777781</v>
      </c>
      <c r="L8485" s="53"/>
      <c r="M8485" s="54">
        <v>1</v>
      </c>
    </row>
    <row r="8486" spans="2:13" x14ac:dyDescent="0.3">
      <c r="B8486" s="49">
        <v>27329</v>
      </c>
      <c r="C8486" s="50">
        <v>425</v>
      </c>
      <c r="D8486" s="50" t="str">
        <f>VLOOKUP(Table8[[#This Row],[CustomerID]],Table15[[#All],[CustomerID]:[Company Name]],2,FALSE)</f>
        <v>Bk Brandnames</v>
      </c>
      <c r="E8486" s="51">
        <v>45089</v>
      </c>
      <c r="F8486" s="50">
        <v>5</v>
      </c>
      <c r="G8486" s="50" t="str">
        <f>VLOOKUP(Table8[[#This Row],[ProductID]],Table12[[#All],[ProductID]:[ProductFullName]],3,FALSE)</f>
        <v>Product E</v>
      </c>
      <c r="H8486" s="50">
        <v>6</v>
      </c>
      <c r="I8486" s="52">
        <v>45089.667847222234</v>
      </c>
      <c r="J8486" s="50">
        <v>119</v>
      </c>
      <c r="K8486" s="51">
        <v>45089.965277777781</v>
      </c>
      <c r="L8486" s="53"/>
      <c r="M8486" s="54">
        <v>1</v>
      </c>
    </row>
    <row r="8487" spans="2:13" x14ac:dyDescent="0.3">
      <c r="B8487" s="49">
        <v>27330</v>
      </c>
      <c r="C8487" s="50">
        <v>278</v>
      </c>
      <c r="D8487" s="50" t="str">
        <f>VLOOKUP(Table8[[#This Row],[CustomerID]],Table15[[#All],[CustomerID]:[Company Name]],2,FALSE)</f>
        <v>Rosewater Spa</v>
      </c>
      <c r="E8487" s="51">
        <v>45089</v>
      </c>
      <c r="F8487" s="50">
        <v>6</v>
      </c>
      <c r="G8487" s="50" t="str">
        <f>VLOOKUP(Table8[[#This Row],[ProductID]],Table12[[#All],[ProductID]:[ProductFullName]],3,FALSE)</f>
        <v>Product F</v>
      </c>
      <c r="H8487" s="50">
        <v>5</v>
      </c>
      <c r="I8487" s="52">
        <v>45089.676932870381</v>
      </c>
      <c r="J8487" s="50">
        <v>124</v>
      </c>
      <c r="K8487" s="51">
        <v>45089.965277777781</v>
      </c>
      <c r="L8487" s="53"/>
      <c r="M8487" s="54">
        <v>1</v>
      </c>
    </row>
    <row r="8488" spans="2:13" x14ac:dyDescent="0.3">
      <c r="B8488" s="49">
        <v>27331</v>
      </c>
      <c r="C8488" s="50">
        <v>1147</v>
      </c>
      <c r="D8488" s="50" t="str">
        <f>VLOOKUP(Table8[[#This Row],[CustomerID]],Table15[[#All],[CustomerID]:[Company Name]],2,FALSE)</f>
        <v>Seventh Avenue Inc</v>
      </c>
      <c r="E8488" s="51">
        <v>45089</v>
      </c>
      <c r="F8488" s="50">
        <v>6</v>
      </c>
      <c r="G8488" s="50" t="str">
        <f>VLOOKUP(Table8[[#This Row],[ProductID]],Table12[[#All],[ProductID]:[ProductFullName]],3,FALSE)</f>
        <v>Product F</v>
      </c>
      <c r="H8488" s="50">
        <v>4</v>
      </c>
      <c r="I8488" s="52">
        <v>45089.685462962974</v>
      </c>
      <c r="J8488" s="50">
        <v>132</v>
      </c>
      <c r="K8488" s="51">
        <v>45089.965277777781</v>
      </c>
      <c r="L8488" s="53"/>
      <c r="M8488" s="54">
        <v>1</v>
      </c>
    </row>
    <row r="8489" spans="2:13" x14ac:dyDescent="0.3">
      <c r="B8489" s="49">
        <v>27332</v>
      </c>
      <c r="C8489" s="50">
        <v>844</v>
      </c>
      <c r="D8489" s="50" t="str">
        <f>VLOOKUP(Table8[[#This Row],[CustomerID]],Table15[[#All],[CustomerID]:[Company Name]],2,FALSE)</f>
        <v>Classic Home &amp; Garden</v>
      </c>
      <c r="E8489" s="51">
        <v>45089</v>
      </c>
      <c r="F8489" s="50">
        <v>1</v>
      </c>
      <c r="G8489" s="50" t="str">
        <f>VLOOKUP(Table8[[#This Row],[ProductID]],Table12[[#All],[ProductID]:[ProductFullName]],3,FALSE)</f>
        <v>Product A</v>
      </c>
      <c r="H8489" s="50">
        <v>5</v>
      </c>
      <c r="I8489" s="52">
        <v>45089.69980324075</v>
      </c>
      <c r="J8489" s="50">
        <v>110</v>
      </c>
      <c r="K8489" s="51">
        <v>45089.965277777781</v>
      </c>
      <c r="L8489" s="53"/>
      <c r="M8489" s="54">
        <v>1</v>
      </c>
    </row>
    <row r="8490" spans="2:13" x14ac:dyDescent="0.3">
      <c r="B8490" s="49">
        <v>27333</v>
      </c>
      <c r="C8490" s="50">
        <v>1205</v>
      </c>
      <c r="D8490" s="50" t="str">
        <f>VLOOKUP(Table8[[#This Row],[CustomerID]],Table15[[#All],[CustomerID]:[Company Name]],2,FALSE)</f>
        <v>Lawrence Memorial Hospital</v>
      </c>
      <c r="E8490" s="51">
        <v>45089</v>
      </c>
      <c r="F8490" s="50">
        <v>3</v>
      </c>
      <c r="G8490" s="50" t="str">
        <f>VLOOKUP(Table8[[#This Row],[ProductID]],Table12[[#All],[ProductID]:[ProductFullName]],3,FALSE)</f>
        <v>Product C</v>
      </c>
      <c r="H8490" s="50">
        <v>5</v>
      </c>
      <c r="I8490" s="52">
        <v>45089.70829861112</v>
      </c>
      <c r="J8490" s="50">
        <v>109</v>
      </c>
      <c r="K8490" s="51">
        <v>45089.965277777781</v>
      </c>
      <c r="L8490" s="53"/>
      <c r="M8490" s="54">
        <v>1</v>
      </c>
    </row>
    <row r="8491" spans="2:13" x14ac:dyDescent="0.3">
      <c r="B8491" s="49">
        <v>27334</v>
      </c>
      <c r="C8491" s="50">
        <v>815</v>
      </c>
      <c r="D8491" s="50" t="str">
        <f>VLOOKUP(Table8[[#This Row],[CustomerID]],Table15[[#All],[CustomerID]:[Company Name]],2,FALSE)</f>
        <v>Geepers</v>
      </c>
      <c r="E8491" s="51">
        <v>45089</v>
      </c>
      <c r="F8491" s="50">
        <v>5</v>
      </c>
      <c r="G8491" s="50" t="str">
        <f>VLOOKUP(Table8[[#This Row],[ProductID]],Table12[[#All],[ProductID]:[ProductFullName]],3,FALSE)</f>
        <v>Product E</v>
      </c>
      <c r="H8491" s="50">
        <v>6</v>
      </c>
      <c r="I8491" s="52">
        <v>45089.720266203716</v>
      </c>
      <c r="J8491" s="50">
        <v>132</v>
      </c>
      <c r="K8491" s="51">
        <v>45089.965277777781</v>
      </c>
      <c r="L8491" s="53"/>
      <c r="M8491" s="54">
        <v>1</v>
      </c>
    </row>
    <row r="8492" spans="2:13" x14ac:dyDescent="0.3">
      <c r="B8492" s="49">
        <v>27335</v>
      </c>
      <c r="C8492" s="50">
        <v>745</v>
      </c>
      <c r="D8492" s="50" t="str">
        <f>VLOOKUP(Table8[[#This Row],[CustomerID]],Table15[[#All],[CustomerID]:[Company Name]],2,FALSE)</f>
        <v>Originals On Mackenzie</v>
      </c>
      <c r="E8492" s="51">
        <v>45089</v>
      </c>
      <c r="F8492" s="50">
        <v>3</v>
      </c>
      <c r="G8492" s="50" t="str">
        <f>VLOOKUP(Table8[[#This Row],[ProductID]],Table12[[#All],[ProductID]:[ProductFullName]],3,FALSE)</f>
        <v>Product C</v>
      </c>
      <c r="H8492" s="50">
        <v>2</v>
      </c>
      <c r="I8492" s="52">
        <v>45089.735995370385</v>
      </c>
      <c r="J8492" s="50">
        <v>131</v>
      </c>
      <c r="K8492" s="51">
        <v>45089.965277777781</v>
      </c>
      <c r="L8492" s="53"/>
      <c r="M8492" s="54">
        <v>1</v>
      </c>
    </row>
    <row r="8493" spans="2:13" x14ac:dyDescent="0.3">
      <c r="B8493" s="49">
        <v>27336</v>
      </c>
      <c r="C8493" s="50">
        <v>251</v>
      </c>
      <c r="D8493" s="50" t="str">
        <f>VLOOKUP(Table8[[#This Row],[CustomerID]],Table15[[#All],[CustomerID]:[Company Name]],2,FALSE)</f>
        <v>The Bargain Shop Holdings Inc</v>
      </c>
      <c r="E8493" s="51">
        <v>45090</v>
      </c>
      <c r="F8493" s="50">
        <v>3</v>
      </c>
      <c r="G8493" s="50" t="str">
        <f>VLOOKUP(Table8[[#This Row],[ProductID]],Table12[[#All],[ProductID]:[ProductFullName]],3,FALSE)</f>
        <v>Product C</v>
      </c>
      <c r="H8493" s="50">
        <v>5</v>
      </c>
      <c r="I8493" s="52">
        <v>45090.333333333336</v>
      </c>
      <c r="J8493" s="50">
        <v>111</v>
      </c>
      <c r="K8493" s="51">
        <v>45090.959722222222</v>
      </c>
      <c r="L8493" s="53"/>
      <c r="M8493" s="54">
        <v>1</v>
      </c>
    </row>
    <row r="8494" spans="2:13" x14ac:dyDescent="0.3">
      <c r="B8494" s="49">
        <v>27337</v>
      </c>
      <c r="C8494" s="50">
        <v>527</v>
      </c>
      <c r="D8494" s="50" t="str">
        <f>VLOOKUP(Table8[[#This Row],[CustomerID]],Table15[[#All],[CustomerID]:[Company Name]],2,FALSE)</f>
        <v>Blooms Photography</v>
      </c>
      <c r="E8494" s="51">
        <v>45090</v>
      </c>
      <c r="F8494" s="50">
        <v>2</v>
      </c>
      <c r="G8494" s="50" t="str">
        <f>VLOOKUP(Table8[[#This Row],[ProductID]],Table12[[#All],[ProductID]:[ProductFullName]],3,FALSE)</f>
        <v>Product B</v>
      </c>
      <c r="H8494" s="50">
        <v>7</v>
      </c>
      <c r="I8494" s="52">
        <v>45090.345497685186</v>
      </c>
      <c r="J8494" s="50">
        <v>121</v>
      </c>
      <c r="K8494" s="51">
        <v>45090.959722222222</v>
      </c>
      <c r="L8494" s="53"/>
      <c r="M8494" s="54">
        <v>1</v>
      </c>
    </row>
    <row r="8495" spans="2:13" x14ac:dyDescent="0.3">
      <c r="B8495" s="49">
        <v>27338</v>
      </c>
      <c r="C8495" s="50">
        <v>290</v>
      </c>
      <c r="D8495" s="50" t="str">
        <f>VLOOKUP(Table8[[#This Row],[CustomerID]],Table15[[#All],[CustomerID]:[Company Name]],2,FALSE)</f>
        <v>SDM - 705</v>
      </c>
      <c r="E8495" s="51">
        <v>45090</v>
      </c>
      <c r="F8495" s="50">
        <v>3</v>
      </c>
      <c r="G8495" s="50" t="str">
        <f>VLOOKUP(Table8[[#This Row],[ProductID]],Table12[[#All],[ProductID]:[ProductFullName]],3,FALSE)</f>
        <v>Product C</v>
      </c>
      <c r="H8495" s="50">
        <v>4</v>
      </c>
      <c r="I8495" s="52">
        <v>45090.360509259262</v>
      </c>
      <c r="J8495" s="50">
        <v>123</v>
      </c>
      <c r="K8495" s="51">
        <v>45090.959722222222</v>
      </c>
      <c r="L8495" s="53"/>
      <c r="M8495" s="54">
        <v>1</v>
      </c>
    </row>
    <row r="8496" spans="2:13" x14ac:dyDescent="0.3">
      <c r="B8496" s="49">
        <v>27339</v>
      </c>
      <c r="C8496" s="50">
        <v>36</v>
      </c>
      <c r="D8496" s="50" t="str">
        <f>VLOOKUP(Table8[[#This Row],[CustomerID]],Table15[[#All],[CustomerID]:[Company Name]],2,FALSE)</f>
        <v>Masstown Market</v>
      </c>
      <c r="E8496" s="51">
        <v>45090</v>
      </c>
      <c r="F8496" s="50">
        <v>2</v>
      </c>
      <c r="G8496" s="50" t="str">
        <f>VLOOKUP(Table8[[#This Row],[ProductID]],Table12[[#All],[ProductID]:[ProductFullName]],3,FALSE)</f>
        <v>Product B</v>
      </c>
      <c r="H8496" s="50">
        <v>5</v>
      </c>
      <c r="I8496" s="52">
        <v>45090.375266203708</v>
      </c>
      <c r="J8496" s="50">
        <v>112</v>
      </c>
      <c r="K8496" s="51">
        <v>45090.959722222222</v>
      </c>
      <c r="L8496" s="53"/>
      <c r="M8496" s="54">
        <v>1</v>
      </c>
    </row>
    <row r="8497" spans="2:13" x14ac:dyDescent="0.3">
      <c r="B8497" s="49">
        <v>27340</v>
      </c>
      <c r="C8497" s="50">
        <v>1162</v>
      </c>
      <c r="D8497" s="50" t="str">
        <f>VLOOKUP(Table8[[#This Row],[CustomerID]],Table15[[#All],[CustomerID]:[Company Name]],2,FALSE)</f>
        <v>Mainstream Boutique</v>
      </c>
      <c r="E8497" s="51">
        <v>45090</v>
      </c>
      <c r="F8497" s="50">
        <v>6</v>
      </c>
      <c r="G8497" s="50" t="str">
        <f>VLOOKUP(Table8[[#This Row],[ProductID]],Table12[[#All],[ProductID]:[ProductFullName]],3,FALSE)</f>
        <v>Product F</v>
      </c>
      <c r="H8497" s="50">
        <v>2</v>
      </c>
      <c r="I8497" s="52">
        <v>45090.385428240748</v>
      </c>
      <c r="J8497" s="50">
        <v>111</v>
      </c>
      <c r="K8497" s="51">
        <v>45090.959722222222</v>
      </c>
      <c r="L8497" s="53"/>
      <c r="M8497" s="54">
        <v>1</v>
      </c>
    </row>
    <row r="8498" spans="2:13" x14ac:dyDescent="0.3">
      <c r="B8498" s="49">
        <v>27341</v>
      </c>
      <c r="C8498" s="50">
        <v>1307</v>
      </c>
      <c r="D8498" s="50" t="str">
        <f>VLOOKUP(Table8[[#This Row],[CustomerID]],Table15[[#All],[CustomerID]:[Company Name]],2,FALSE)</f>
        <v>Garlan's</v>
      </c>
      <c r="E8498" s="51">
        <v>45090</v>
      </c>
      <c r="F8498" s="50">
        <v>6</v>
      </c>
      <c r="G8498" s="50" t="str">
        <f>VLOOKUP(Table8[[#This Row],[ProductID]],Table12[[#All],[ProductID]:[ProductFullName]],3,FALSE)</f>
        <v>Product F</v>
      </c>
      <c r="H8498" s="50">
        <v>3</v>
      </c>
      <c r="I8498" s="52">
        <v>45090.402476851858</v>
      </c>
      <c r="J8498" s="50">
        <v>109</v>
      </c>
      <c r="K8498" s="51">
        <v>45090.959722222222</v>
      </c>
      <c r="L8498" s="53"/>
      <c r="M8498" s="54">
        <v>1</v>
      </c>
    </row>
    <row r="8499" spans="2:13" x14ac:dyDescent="0.3">
      <c r="B8499" s="49">
        <v>27342</v>
      </c>
      <c r="C8499" s="50">
        <v>1337</v>
      </c>
      <c r="D8499" s="50" t="str">
        <f>VLOOKUP(Table8[[#This Row],[CustomerID]],Table15[[#All],[CustomerID]:[Company Name]],2,FALSE)</f>
        <v>Goldie's Gifts</v>
      </c>
      <c r="E8499" s="51">
        <v>45090</v>
      </c>
      <c r="F8499" s="50">
        <v>5</v>
      </c>
      <c r="G8499" s="50" t="str">
        <f>VLOOKUP(Table8[[#This Row],[ProductID]],Table12[[#All],[ProductID]:[ProductFullName]],3,FALSE)</f>
        <v>Product E</v>
      </c>
      <c r="H8499" s="50">
        <v>6</v>
      </c>
      <c r="I8499" s="52">
        <v>45090.418530092596</v>
      </c>
      <c r="J8499" s="50">
        <v>130</v>
      </c>
      <c r="K8499" s="51">
        <v>45090.959722222222</v>
      </c>
      <c r="L8499" s="53"/>
      <c r="M8499" s="54">
        <v>1</v>
      </c>
    </row>
    <row r="8500" spans="2:13" x14ac:dyDescent="0.3">
      <c r="B8500" s="49">
        <v>27343</v>
      </c>
      <c r="C8500" s="50">
        <v>1409</v>
      </c>
      <c r="D8500" s="50" t="str">
        <f>VLOOKUP(Table8[[#This Row],[CustomerID]],Table15[[#All],[CustomerID]:[Company Name]],2,FALSE)</f>
        <v>Bless Your Heart</v>
      </c>
      <c r="E8500" s="51">
        <v>45090</v>
      </c>
      <c r="F8500" s="50">
        <v>2</v>
      </c>
      <c r="G8500" s="50" t="str">
        <f>VLOOKUP(Table8[[#This Row],[ProductID]],Table12[[#All],[ProductID]:[ProductFullName]],3,FALSE)</f>
        <v>Product B</v>
      </c>
      <c r="H8500" s="50">
        <v>5</v>
      </c>
      <c r="I8500" s="52">
        <v>45090.43109953704</v>
      </c>
      <c r="J8500" s="50">
        <v>130</v>
      </c>
      <c r="K8500" s="51">
        <v>45090.959722222222</v>
      </c>
      <c r="L8500" s="53"/>
      <c r="M8500" s="54">
        <v>1</v>
      </c>
    </row>
    <row r="8501" spans="2:13" x14ac:dyDescent="0.3">
      <c r="B8501" s="49">
        <v>27344</v>
      </c>
      <c r="C8501" s="50">
        <v>186</v>
      </c>
      <c r="D8501" s="50" t="str">
        <f>VLOOKUP(Table8[[#This Row],[CustomerID]],Table15[[#All],[CustomerID]:[Company Name]],2,FALSE)</f>
        <v>Serendipity</v>
      </c>
      <c r="E8501" s="51">
        <v>45090</v>
      </c>
      <c r="F8501" s="50">
        <v>4</v>
      </c>
      <c r="G8501" s="50" t="str">
        <f>VLOOKUP(Table8[[#This Row],[ProductID]],Table12[[#All],[ProductID]:[ProductFullName]],3,FALSE)</f>
        <v>Product D</v>
      </c>
      <c r="H8501" s="50">
        <v>3</v>
      </c>
      <c r="I8501" s="52">
        <v>45090.448252314818</v>
      </c>
      <c r="J8501" s="50">
        <v>108</v>
      </c>
      <c r="K8501" s="51">
        <v>45090.959722222222</v>
      </c>
      <c r="L8501" s="53"/>
      <c r="M8501" s="54">
        <v>1</v>
      </c>
    </row>
    <row r="8502" spans="2:13" x14ac:dyDescent="0.3">
      <c r="B8502" s="49">
        <v>27345</v>
      </c>
      <c r="C8502" s="50">
        <v>71</v>
      </c>
      <c r="D8502" s="50" t="str">
        <f>VLOOKUP(Table8[[#This Row],[CustomerID]],Table15[[#All],[CustomerID]:[Company Name]],2,FALSE)</f>
        <v>Friendly Pharmacy</v>
      </c>
      <c r="E8502" s="51">
        <v>45090</v>
      </c>
      <c r="F8502" s="50">
        <v>1</v>
      </c>
      <c r="G8502" s="50" t="str">
        <f>VLOOKUP(Table8[[#This Row],[ProductID]],Table12[[#All],[ProductID]:[ProductFullName]],3,FALSE)</f>
        <v>Product A</v>
      </c>
      <c r="H8502" s="50">
        <v>5</v>
      </c>
      <c r="I8502" s="52">
        <v>45090.463275462964</v>
      </c>
      <c r="J8502" s="50">
        <v>105</v>
      </c>
      <c r="K8502" s="51">
        <v>45090.959722222222</v>
      </c>
      <c r="L8502" s="53"/>
      <c r="M8502" s="54">
        <v>1</v>
      </c>
    </row>
    <row r="8503" spans="2:13" x14ac:dyDescent="0.3">
      <c r="B8503" s="49">
        <v>27346</v>
      </c>
      <c r="C8503" s="50">
        <v>91</v>
      </c>
      <c r="D8503" s="50" t="str">
        <f>VLOOKUP(Table8[[#This Row],[CustomerID]],Table15[[#All],[CustomerID]:[Company Name]],2,FALSE)</f>
        <v>La Duchesse Inc.</v>
      </c>
      <c r="E8503" s="51">
        <v>45090</v>
      </c>
      <c r="F8503" s="50">
        <v>1</v>
      </c>
      <c r="G8503" s="50" t="str">
        <f>VLOOKUP(Table8[[#This Row],[ProductID]],Table12[[#All],[ProductID]:[ProductFullName]],3,FALSE)</f>
        <v>Product A</v>
      </c>
      <c r="H8503" s="50">
        <v>2</v>
      </c>
      <c r="I8503" s="52">
        <v>45090.474664351852</v>
      </c>
      <c r="J8503" s="50">
        <v>127</v>
      </c>
      <c r="K8503" s="51">
        <v>45090.959722222222</v>
      </c>
      <c r="L8503" s="53"/>
      <c r="M8503" s="54">
        <v>1</v>
      </c>
    </row>
    <row r="8504" spans="2:13" x14ac:dyDescent="0.3">
      <c r="B8504" s="49">
        <v>27347</v>
      </c>
      <c r="C8504" s="50">
        <v>402</v>
      </c>
      <c r="D8504" s="50" t="str">
        <f>VLOOKUP(Table8[[#This Row],[CustomerID]],Table15[[#All],[CustomerID]:[Company Name]],2,FALSE)</f>
        <v>Buck or Two #524</v>
      </c>
      <c r="E8504" s="51">
        <v>45090</v>
      </c>
      <c r="F8504" s="50">
        <v>3</v>
      </c>
      <c r="G8504" s="50" t="str">
        <f>VLOOKUP(Table8[[#This Row],[ProductID]],Table12[[#All],[ProductID]:[ProductFullName]],3,FALSE)</f>
        <v>Product C</v>
      </c>
      <c r="H8504" s="50">
        <v>2</v>
      </c>
      <c r="I8504" s="52">
        <v>45090.489571759259</v>
      </c>
      <c r="J8504" s="50">
        <v>125</v>
      </c>
      <c r="K8504" s="51">
        <v>45090.959722222222</v>
      </c>
      <c r="L8504" s="53"/>
      <c r="M8504" s="54">
        <v>1</v>
      </c>
    </row>
    <row r="8505" spans="2:13" x14ac:dyDescent="0.3">
      <c r="B8505" s="49">
        <v>27348</v>
      </c>
      <c r="C8505" s="50">
        <v>119</v>
      </c>
      <c r="D8505" s="50" t="str">
        <f>VLOOKUP(Table8[[#This Row],[CustomerID]],Table15[[#All],[CustomerID]:[Company Name]],2,FALSE)</f>
        <v>Brunet Canada Inc</v>
      </c>
      <c r="E8505" s="51">
        <v>45090</v>
      </c>
      <c r="F8505" s="50">
        <v>3</v>
      </c>
      <c r="G8505" s="50" t="str">
        <f>VLOOKUP(Table8[[#This Row],[ProductID]],Table12[[#All],[ProductID]:[ProductFullName]],3,FALSE)</f>
        <v>Product C</v>
      </c>
      <c r="H8505" s="50">
        <v>7</v>
      </c>
      <c r="I8505" s="52">
        <v>45090.503946759258</v>
      </c>
      <c r="J8505" s="50">
        <v>112</v>
      </c>
      <c r="K8505" s="51">
        <v>45090.959722222222</v>
      </c>
      <c r="L8505" s="53"/>
      <c r="M8505" s="54">
        <v>1</v>
      </c>
    </row>
    <row r="8506" spans="2:13" x14ac:dyDescent="0.3">
      <c r="B8506" s="49">
        <v>27349</v>
      </c>
      <c r="C8506" s="50">
        <v>1118</v>
      </c>
      <c r="D8506" s="50" t="str">
        <f>VLOOKUP(Table8[[#This Row],[CustomerID]],Table15[[#All],[CustomerID]:[Company Name]],2,FALSE)</f>
        <v>Alice Derderian</v>
      </c>
      <c r="E8506" s="51">
        <v>45090</v>
      </c>
      <c r="F8506" s="50">
        <v>3</v>
      </c>
      <c r="G8506" s="50" t="str">
        <f>VLOOKUP(Table8[[#This Row],[ProductID]],Table12[[#All],[ProductID]:[ProductFullName]],3,FALSE)</f>
        <v>Product C</v>
      </c>
      <c r="H8506" s="50">
        <v>7</v>
      </c>
      <c r="I8506" s="52">
        <v>45090.519791666666</v>
      </c>
      <c r="J8506" s="50">
        <v>130</v>
      </c>
      <c r="K8506" s="51">
        <v>45090.959722222222</v>
      </c>
      <c r="L8506" s="53"/>
      <c r="M8506" s="54">
        <v>1</v>
      </c>
    </row>
    <row r="8507" spans="2:13" x14ac:dyDescent="0.3">
      <c r="B8507" s="49">
        <v>27350</v>
      </c>
      <c r="C8507" s="50">
        <v>935</v>
      </c>
      <c r="D8507" s="50" t="str">
        <f>VLOOKUP(Table8[[#This Row],[CustomerID]],Table15[[#All],[CustomerID]:[Company Name]],2,FALSE)</f>
        <v>Mostly Clay Inc.</v>
      </c>
      <c r="E8507" s="51">
        <v>45090</v>
      </c>
      <c r="F8507" s="50">
        <v>6</v>
      </c>
      <c r="G8507" s="50" t="str">
        <f>VLOOKUP(Table8[[#This Row],[ProductID]],Table12[[#All],[ProductID]:[ProductFullName]],3,FALSE)</f>
        <v>Product F</v>
      </c>
      <c r="H8507" s="50">
        <v>3</v>
      </c>
      <c r="I8507" s="52">
        <v>45090.536400462959</v>
      </c>
      <c r="J8507" s="50">
        <v>113</v>
      </c>
      <c r="K8507" s="51">
        <v>45090.959722222222</v>
      </c>
      <c r="L8507" s="53"/>
      <c r="M8507" s="54">
        <v>1</v>
      </c>
    </row>
    <row r="8508" spans="2:13" x14ac:dyDescent="0.3">
      <c r="B8508" s="49">
        <v>27351</v>
      </c>
      <c r="C8508" s="50">
        <v>85</v>
      </c>
      <c r="D8508" s="50" t="str">
        <f>VLOOKUP(Table8[[#This Row],[CustomerID]],Table15[[#All],[CustomerID]:[Company Name]],2,FALSE)</f>
        <v>Nevers Pharmacy Ltd</v>
      </c>
      <c r="E8508" s="51">
        <v>45090</v>
      </c>
      <c r="F8508" s="50">
        <v>2</v>
      </c>
      <c r="G8508" s="50" t="str">
        <f>VLOOKUP(Table8[[#This Row],[ProductID]],Table12[[#All],[ProductID]:[ProductFullName]],3,FALSE)</f>
        <v>Product B</v>
      </c>
      <c r="H8508" s="50">
        <v>4</v>
      </c>
      <c r="I8508" s="52">
        <v>45090.54546296296</v>
      </c>
      <c r="J8508" s="50">
        <v>105</v>
      </c>
      <c r="K8508" s="51">
        <v>45090.959722222222</v>
      </c>
      <c r="L8508" s="53"/>
      <c r="M8508" s="54">
        <v>1</v>
      </c>
    </row>
    <row r="8509" spans="2:13" x14ac:dyDescent="0.3">
      <c r="B8509" s="49">
        <v>27352</v>
      </c>
      <c r="C8509" s="50">
        <v>1297</v>
      </c>
      <c r="D8509" s="50" t="str">
        <f>VLOOKUP(Table8[[#This Row],[CustomerID]],Table15[[#All],[CustomerID]:[Company Name]],2,FALSE)</f>
        <v>Simply Fresh</v>
      </c>
      <c r="E8509" s="51">
        <v>45090</v>
      </c>
      <c r="F8509" s="50">
        <v>5</v>
      </c>
      <c r="G8509" s="50" t="str">
        <f>VLOOKUP(Table8[[#This Row],[ProductID]],Table12[[#All],[ProductID]:[ProductFullName]],3,FALSE)</f>
        <v>Product E</v>
      </c>
      <c r="H8509" s="50">
        <v>2</v>
      </c>
      <c r="I8509" s="52">
        <v>45090.55936342592</v>
      </c>
      <c r="J8509" s="50">
        <v>110</v>
      </c>
      <c r="K8509" s="51">
        <v>45090.959722222222</v>
      </c>
      <c r="L8509" s="53"/>
      <c r="M8509" s="54">
        <v>1</v>
      </c>
    </row>
    <row r="8510" spans="2:13" x14ac:dyDescent="0.3">
      <c r="B8510" s="49">
        <v>27353</v>
      </c>
      <c r="C8510" s="50">
        <v>645</v>
      </c>
      <c r="D8510" s="50" t="str">
        <f>VLOOKUP(Table8[[#This Row],[CustomerID]],Table15[[#All],[CustomerID]:[Company Name]],2,FALSE)</f>
        <v>Crabapples</v>
      </c>
      <c r="E8510" s="51">
        <v>45090</v>
      </c>
      <c r="F8510" s="50">
        <v>1</v>
      </c>
      <c r="G8510" s="50" t="str">
        <f>VLOOKUP(Table8[[#This Row],[ProductID]],Table12[[#All],[ProductID]:[ProductFullName]],3,FALSE)</f>
        <v>Product A</v>
      </c>
      <c r="H8510" s="50">
        <v>3</v>
      </c>
      <c r="I8510" s="52">
        <v>45090.571307870363</v>
      </c>
      <c r="J8510" s="50">
        <v>120</v>
      </c>
      <c r="K8510" s="51">
        <v>45090.959722222222</v>
      </c>
      <c r="L8510" s="53"/>
      <c r="M8510" s="54">
        <v>1</v>
      </c>
    </row>
    <row r="8511" spans="2:13" x14ac:dyDescent="0.3">
      <c r="B8511" s="49">
        <v>27354</v>
      </c>
      <c r="C8511" s="50">
        <v>157</v>
      </c>
      <c r="D8511" s="50" t="str">
        <f>VLOOKUP(Table8[[#This Row],[CustomerID]],Table15[[#All],[CustomerID]:[Company Name]],2,FALSE)</f>
        <v>Olden Green</v>
      </c>
      <c r="E8511" s="51">
        <v>45090</v>
      </c>
      <c r="F8511" s="50">
        <v>3</v>
      </c>
      <c r="G8511" s="50" t="str">
        <f>VLOOKUP(Table8[[#This Row],[ProductID]],Table12[[#All],[ProductID]:[ProductFullName]],3,FALSE)</f>
        <v>Product C</v>
      </c>
      <c r="H8511" s="50">
        <v>6</v>
      </c>
      <c r="I8511" s="52">
        <v>45090.582592592582</v>
      </c>
      <c r="J8511" s="50">
        <v>122</v>
      </c>
      <c r="K8511" s="51">
        <v>45090.959722222222</v>
      </c>
      <c r="L8511" s="53"/>
      <c r="M8511" s="54">
        <v>1</v>
      </c>
    </row>
    <row r="8512" spans="2:13" x14ac:dyDescent="0.3">
      <c r="B8512" s="49">
        <v>27355</v>
      </c>
      <c r="C8512" s="50">
        <v>1057</v>
      </c>
      <c r="D8512" s="50" t="str">
        <f>VLOOKUP(Table8[[#This Row],[CustomerID]],Table15[[#All],[CustomerID]:[Company Name]],2,FALSE)</f>
        <v>Island Gift Nook</v>
      </c>
      <c r="E8512" s="51">
        <v>45090</v>
      </c>
      <c r="F8512" s="50">
        <v>2</v>
      </c>
      <c r="G8512" s="50" t="str">
        <f>VLOOKUP(Table8[[#This Row],[ProductID]],Table12[[#All],[ProductID]:[ProductFullName]],3,FALSE)</f>
        <v>Product B</v>
      </c>
      <c r="H8512" s="50">
        <v>6</v>
      </c>
      <c r="I8512" s="52">
        <v>45090.596122685172</v>
      </c>
      <c r="J8512" s="50">
        <v>113</v>
      </c>
      <c r="K8512" s="51">
        <v>45090.959722222222</v>
      </c>
      <c r="L8512" s="53"/>
      <c r="M8512" s="54">
        <v>1</v>
      </c>
    </row>
    <row r="8513" spans="2:13" x14ac:dyDescent="0.3">
      <c r="B8513" s="49">
        <v>27356</v>
      </c>
      <c r="C8513" s="50">
        <v>186</v>
      </c>
      <c r="D8513" s="50" t="str">
        <f>VLOOKUP(Table8[[#This Row],[CustomerID]],Table15[[#All],[CustomerID]:[Company Name]],2,FALSE)</f>
        <v>Serendipity</v>
      </c>
      <c r="E8513" s="51">
        <v>45090</v>
      </c>
      <c r="F8513" s="50">
        <v>5</v>
      </c>
      <c r="G8513" s="50" t="str">
        <f>VLOOKUP(Table8[[#This Row],[ProductID]],Table12[[#All],[ProductID]:[ProductFullName]],3,FALSE)</f>
        <v>Product E</v>
      </c>
      <c r="H8513" s="50">
        <v>3</v>
      </c>
      <c r="I8513" s="52">
        <v>45090.607835648138</v>
      </c>
      <c r="J8513" s="50">
        <v>126</v>
      </c>
      <c r="K8513" s="51">
        <v>45090.959722222222</v>
      </c>
      <c r="L8513" s="53"/>
      <c r="M8513" s="54">
        <v>1</v>
      </c>
    </row>
    <row r="8514" spans="2:13" x14ac:dyDescent="0.3">
      <c r="B8514" s="49">
        <v>27357</v>
      </c>
      <c r="C8514" s="50">
        <v>836</v>
      </c>
      <c r="D8514" s="50" t="str">
        <f>VLOOKUP(Table8[[#This Row],[CustomerID]],Table15[[#All],[CustomerID]:[Company Name]],2,FALSE)</f>
        <v>New York Trends</v>
      </c>
      <c r="E8514" s="51">
        <v>45090</v>
      </c>
      <c r="F8514" s="50">
        <v>2</v>
      </c>
      <c r="G8514" s="50" t="str">
        <f>VLOOKUP(Table8[[#This Row],[ProductID]],Table12[[#All],[ProductID]:[ProductFullName]],3,FALSE)</f>
        <v>Product B</v>
      </c>
      <c r="H8514" s="50">
        <v>3</v>
      </c>
      <c r="I8514" s="52">
        <v>45090.621608796282</v>
      </c>
      <c r="J8514" s="50">
        <v>108</v>
      </c>
      <c r="K8514" s="51">
        <v>45090.959722222222</v>
      </c>
      <c r="L8514" s="53"/>
      <c r="M8514" s="54">
        <v>1</v>
      </c>
    </row>
    <row r="8515" spans="2:13" x14ac:dyDescent="0.3">
      <c r="B8515" s="49">
        <v>27358</v>
      </c>
      <c r="C8515" s="50">
        <v>25</v>
      </c>
      <c r="D8515" s="50" t="str">
        <f>VLOOKUP(Table8[[#This Row],[CustomerID]],Table15[[#All],[CustomerID]:[Company Name]],2,FALSE)</f>
        <v>Buck or Two #130</v>
      </c>
      <c r="E8515" s="51">
        <v>45090</v>
      </c>
      <c r="F8515" s="50">
        <v>3</v>
      </c>
      <c r="G8515" s="50" t="str">
        <f>VLOOKUP(Table8[[#This Row],[ProductID]],Table12[[#All],[ProductID]:[ProductFullName]],3,FALSE)</f>
        <v>Product C</v>
      </c>
      <c r="H8515" s="50">
        <v>2</v>
      </c>
      <c r="I8515" s="52">
        <v>45090.637662037021</v>
      </c>
      <c r="J8515" s="50">
        <v>108</v>
      </c>
      <c r="K8515" s="51">
        <v>45090.959722222222</v>
      </c>
      <c r="L8515" s="53"/>
      <c r="M8515" s="54">
        <v>1</v>
      </c>
    </row>
    <row r="8516" spans="2:13" x14ac:dyDescent="0.3">
      <c r="B8516" s="49">
        <v>27359</v>
      </c>
      <c r="C8516" s="50">
        <v>44</v>
      </c>
      <c r="D8516" s="50" t="str">
        <f>VLOOKUP(Table8[[#This Row],[CustomerID]],Table15[[#All],[CustomerID]:[Company Name]],2,FALSE)</f>
        <v>Buck or Two #520</v>
      </c>
      <c r="E8516" s="51">
        <v>45090</v>
      </c>
      <c r="F8516" s="50">
        <v>4</v>
      </c>
      <c r="G8516" s="50" t="str">
        <f>VLOOKUP(Table8[[#This Row],[ProductID]],Table12[[#All],[ProductID]:[ProductFullName]],3,FALSE)</f>
        <v>Product D</v>
      </c>
      <c r="H8516" s="50">
        <v>2</v>
      </c>
      <c r="I8516" s="52">
        <v>45090.650682870357</v>
      </c>
      <c r="J8516" s="50">
        <v>114</v>
      </c>
      <c r="K8516" s="51">
        <v>45090.959722222222</v>
      </c>
      <c r="L8516" s="53"/>
      <c r="M8516" s="54">
        <v>1</v>
      </c>
    </row>
    <row r="8517" spans="2:13" x14ac:dyDescent="0.3">
      <c r="B8517" s="49">
        <v>27360</v>
      </c>
      <c r="C8517" s="50">
        <v>638</v>
      </c>
      <c r="D8517" s="50" t="str">
        <f>VLOOKUP(Table8[[#This Row],[CustomerID]],Table15[[#All],[CustomerID]:[Company Name]],2,FALSE)</f>
        <v>Basket 'n' Things</v>
      </c>
      <c r="E8517" s="51">
        <v>45090</v>
      </c>
      <c r="F8517" s="50">
        <v>5</v>
      </c>
      <c r="G8517" s="50" t="str">
        <f>VLOOKUP(Table8[[#This Row],[ProductID]],Table12[[#All],[ProductID]:[ProductFullName]],3,FALSE)</f>
        <v>Product E</v>
      </c>
      <c r="H8517" s="50">
        <v>2</v>
      </c>
      <c r="I8517" s="52">
        <v>45090.667604166651</v>
      </c>
      <c r="J8517" s="50">
        <v>133</v>
      </c>
      <c r="K8517" s="51">
        <v>45090.959722222222</v>
      </c>
      <c r="L8517" s="53"/>
      <c r="M8517" s="54">
        <v>1</v>
      </c>
    </row>
    <row r="8518" spans="2:13" x14ac:dyDescent="0.3">
      <c r="B8518" s="49">
        <v>27361</v>
      </c>
      <c r="C8518" s="50">
        <v>1</v>
      </c>
      <c r="D8518" s="50" t="str">
        <f>VLOOKUP(Table8[[#This Row],[CustomerID]],Table15[[#All],[CustomerID]:[Company Name]],2,FALSE)</f>
        <v>Independence Studio Pty Ltd</v>
      </c>
      <c r="E8518" s="51">
        <v>45090</v>
      </c>
      <c r="F8518" s="50">
        <v>6</v>
      </c>
      <c r="G8518" s="50" t="str">
        <f>VLOOKUP(Table8[[#This Row],[ProductID]],Table12[[#All],[ProductID]:[ProductFullName]],3,FALSE)</f>
        <v>Product F</v>
      </c>
      <c r="H8518" s="50">
        <v>5</v>
      </c>
      <c r="I8518" s="52">
        <v>45090.679895833317</v>
      </c>
      <c r="J8518" s="50">
        <v>106</v>
      </c>
      <c r="K8518" s="51">
        <v>45090.959722222222</v>
      </c>
      <c r="L8518" s="53"/>
      <c r="M8518" s="54">
        <v>1</v>
      </c>
    </row>
    <row r="8519" spans="2:13" x14ac:dyDescent="0.3">
      <c r="B8519" s="49">
        <v>27362</v>
      </c>
      <c r="C8519" s="50">
        <v>355</v>
      </c>
      <c r="D8519" s="50" t="str">
        <f>VLOOKUP(Table8[[#This Row],[CustomerID]],Table15[[#All],[CustomerID]:[Company Name]],2,FALSE)</f>
        <v>JACK FM</v>
      </c>
      <c r="E8519" s="51">
        <v>45090</v>
      </c>
      <c r="F8519" s="50">
        <v>4</v>
      </c>
      <c r="G8519" s="50" t="str">
        <f>VLOOKUP(Table8[[#This Row],[ProductID]],Table12[[#All],[ProductID]:[ProductFullName]],3,FALSE)</f>
        <v>Product D</v>
      </c>
      <c r="H8519" s="50">
        <v>7</v>
      </c>
      <c r="I8519" s="52">
        <v>45090.694398148131</v>
      </c>
      <c r="J8519" s="50">
        <v>123</v>
      </c>
      <c r="K8519" s="51">
        <v>45090.959722222222</v>
      </c>
      <c r="L8519" s="53"/>
      <c r="M8519" s="54">
        <v>1</v>
      </c>
    </row>
    <row r="8520" spans="2:13" x14ac:dyDescent="0.3">
      <c r="B8520" s="49">
        <v>27363</v>
      </c>
      <c r="C8520" s="50">
        <v>1169</v>
      </c>
      <c r="D8520" s="50" t="str">
        <f>VLOOKUP(Table8[[#This Row],[CustomerID]],Table15[[#All],[CustomerID]:[Company Name]],2,FALSE)</f>
        <v>Victor Lundeen Co.</v>
      </c>
      <c r="E8520" s="51">
        <v>45090</v>
      </c>
      <c r="F8520" s="50">
        <v>4</v>
      </c>
      <c r="G8520" s="50" t="str">
        <f>VLOOKUP(Table8[[#This Row],[ProductID]],Table12[[#All],[ProductID]:[ProductFullName]],3,FALSE)</f>
        <v>Product D</v>
      </c>
      <c r="H8520" s="50">
        <v>5</v>
      </c>
      <c r="I8520" s="52">
        <v>45090.710069444431</v>
      </c>
      <c r="J8520" s="50">
        <v>107</v>
      </c>
      <c r="K8520" s="51">
        <v>45090.959722222222</v>
      </c>
      <c r="L8520" s="53"/>
      <c r="M8520" s="54">
        <v>1</v>
      </c>
    </row>
    <row r="8521" spans="2:13" x14ac:dyDescent="0.3">
      <c r="B8521" s="49">
        <v>27364</v>
      </c>
      <c r="C8521" s="50">
        <v>1231</v>
      </c>
      <c r="D8521" s="50" t="str">
        <f>VLOOKUP(Table8[[#This Row],[CustomerID]],Table15[[#All],[CustomerID]:[Company Name]],2,FALSE)</f>
        <v>Wordworks 2</v>
      </c>
      <c r="E8521" s="51">
        <v>45090</v>
      </c>
      <c r="F8521" s="50">
        <v>3</v>
      </c>
      <c r="G8521" s="50" t="str">
        <f>VLOOKUP(Table8[[#This Row],[ProductID]],Table12[[#All],[ProductID]:[ProductFullName]],3,FALSE)</f>
        <v>Product C</v>
      </c>
      <c r="H8521" s="50">
        <v>4</v>
      </c>
      <c r="I8521" s="52">
        <v>45090.725254629615</v>
      </c>
      <c r="J8521" s="50">
        <v>110</v>
      </c>
      <c r="K8521" s="51">
        <v>45090.959722222222</v>
      </c>
      <c r="L8521" s="53"/>
      <c r="M8521" s="54">
        <v>1</v>
      </c>
    </row>
    <row r="8522" spans="2:13" x14ac:dyDescent="0.3">
      <c r="B8522" s="49">
        <v>27365</v>
      </c>
      <c r="C8522" s="50">
        <v>1033</v>
      </c>
      <c r="D8522" s="50" t="str">
        <f>VLOOKUP(Table8[[#This Row],[CustomerID]],Table15[[#All],[CustomerID]:[Company Name]],2,FALSE)</f>
        <v>Whippersnappers Shops</v>
      </c>
      <c r="E8522" s="51">
        <v>45090</v>
      </c>
      <c r="F8522" s="50">
        <v>3</v>
      </c>
      <c r="G8522" s="50" t="str">
        <f>VLOOKUP(Table8[[#This Row],[ProductID]],Table12[[#All],[ProductID]:[ProductFullName]],3,FALSE)</f>
        <v>Product C</v>
      </c>
      <c r="H8522" s="50">
        <v>4</v>
      </c>
      <c r="I8522" s="52">
        <v>45090.73728009258</v>
      </c>
      <c r="J8522" s="50">
        <v>133</v>
      </c>
      <c r="K8522" s="51">
        <v>45090.959722222222</v>
      </c>
      <c r="L8522" s="53"/>
      <c r="M8522" s="54">
        <v>1</v>
      </c>
    </row>
    <row r="8523" spans="2:13" x14ac:dyDescent="0.3">
      <c r="B8523" s="49">
        <v>27366</v>
      </c>
      <c r="C8523" s="50">
        <v>1298</v>
      </c>
      <c r="D8523" s="50" t="str">
        <f>VLOOKUP(Table8[[#This Row],[CustomerID]],Table15[[#All],[CustomerID]:[Company Name]],2,FALSE)</f>
        <v>Popular Clothing &amp; Accessories</v>
      </c>
      <c r="E8523" s="51">
        <v>45090</v>
      </c>
      <c r="F8523" s="50">
        <v>4</v>
      </c>
      <c r="G8523" s="50" t="str">
        <f>VLOOKUP(Table8[[#This Row],[ProductID]],Table12[[#All],[ProductID]:[ProductFullName]],3,FALSE)</f>
        <v>Product D</v>
      </c>
      <c r="H8523" s="50">
        <v>3</v>
      </c>
      <c r="I8523" s="52">
        <v>45090.751354166656</v>
      </c>
      <c r="J8523" s="50">
        <v>133</v>
      </c>
      <c r="K8523" s="51">
        <v>45090.959722222222</v>
      </c>
      <c r="L8523" s="53"/>
      <c r="M8523" s="54">
        <v>1</v>
      </c>
    </row>
    <row r="8524" spans="2:13" x14ac:dyDescent="0.3">
      <c r="B8524" s="49">
        <v>27367</v>
      </c>
      <c r="C8524" s="50">
        <v>452</v>
      </c>
      <c r="D8524" s="50" t="str">
        <f>VLOOKUP(Table8[[#This Row],[CustomerID]],Table15[[#All],[CustomerID]:[Company Name]],2,FALSE)</f>
        <v>Balloons By Us</v>
      </c>
      <c r="E8524" s="51">
        <v>45090</v>
      </c>
      <c r="F8524" s="50">
        <v>3</v>
      </c>
      <c r="G8524" s="50" t="str">
        <f>VLOOKUP(Table8[[#This Row],[ProductID]],Table12[[#All],[ProductID]:[ProductFullName]],3,FALSE)</f>
        <v>Product C</v>
      </c>
      <c r="H8524" s="50">
        <v>2</v>
      </c>
      <c r="I8524" s="52">
        <v>45090.761909722212</v>
      </c>
      <c r="J8524" s="50">
        <v>129</v>
      </c>
      <c r="K8524" s="51">
        <v>45090.959722222222</v>
      </c>
      <c r="L8524" s="53"/>
      <c r="M8524" s="54">
        <v>1</v>
      </c>
    </row>
    <row r="8525" spans="2:13" x14ac:dyDescent="0.3">
      <c r="B8525" s="49">
        <v>27368</v>
      </c>
      <c r="C8525" s="50">
        <v>831</v>
      </c>
      <c r="D8525" s="50" t="str">
        <f>VLOOKUP(Table8[[#This Row],[CustomerID]],Table15[[#All],[CustomerID]:[Company Name]],2,FALSE)</f>
        <v>Lynne's Hallmark</v>
      </c>
      <c r="E8525" s="51">
        <v>45091</v>
      </c>
      <c r="F8525" s="50">
        <v>1</v>
      </c>
      <c r="G8525" s="50" t="str">
        <f>VLOOKUP(Table8[[#This Row],[ProductID]],Table12[[#All],[ProductID]:[ProductFullName]],3,FALSE)</f>
        <v>Product A</v>
      </c>
      <c r="H8525" s="50">
        <v>6</v>
      </c>
      <c r="I8525" s="52">
        <v>45091.333333333336</v>
      </c>
      <c r="J8525" s="50">
        <v>105</v>
      </c>
      <c r="K8525" s="51">
        <v>45091.977777777778</v>
      </c>
      <c r="L8525" s="53"/>
      <c r="M8525" s="54">
        <v>1</v>
      </c>
    </row>
    <row r="8526" spans="2:13" x14ac:dyDescent="0.3">
      <c r="B8526" s="49">
        <v>27369</v>
      </c>
      <c r="C8526" s="50">
        <v>1365</v>
      </c>
      <c r="D8526" s="50" t="str">
        <f>VLOOKUP(Table8[[#This Row],[CustomerID]],Table15[[#All],[CustomerID]:[Company Name]],2,FALSE)</f>
        <v>UCR Sales</v>
      </c>
      <c r="E8526" s="51">
        <v>45091</v>
      </c>
      <c r="F8526" s="50">
        <v>5</v>
      </c>
      <c r="G8526" s="50" t="str">
        <f>VLOOKUP(Table8[[#This Row],[ProductID]],Table12[[#All],[ProductID]:[ProductFullName]],3,FALSE)</f>
        <v>Product E</v>
      </c>
      <c r="H8526" s="50">
        <v>7</v>
      </c>
      <c r="I8526" s="52">
        <v>45091.348657407412</v>
      </c>
      <c r="J8526" s="50">
        <v>133</v>
      </c>
      <c r="K8526" s="51">
        <v>45091.977777777778</v>
      </c>
      <c r="L8526" s="53"/>
      <c r="M8526" s="54">
        <v>1</v>
      </c>
    </row>
    <row r="8527" spans="2:13" x14ac:dyDescent="0.3">
      <c r="B8527" s="49">
        <v>27370</v>
      </c>
      <c r="C8527" s="50">
        <v>693</v>
      </c>
      <c r="D8527" s="50" t="str">
        <f>VLOOKUP(Table8[[#This Row],[CustomerID]],Table15[[#All],[CustomerID]:[Company Name]],2,FALSE)</f>
        <v>Meaningful Things</v>
      </c>
      <c r="E8527" s="51">
        <v>45091</v>
      </c>
      <c r="F8527" s="50">
        <v>3</v>
      </c>
      <c r="G8527" s="50" t="str">
        <f>VLOOKUP(Table8[[#This Row],[ProductID]],Table12[[#All],[ProductID]:[ProductFullName]],3,FALSE)</f>
        <v>Product C</v>
      </c>
      <c r="H8527" s="50">
        <v>4</v>
      </c>
      <c r="I8527" s="52">
        <v>45091.359027777784</v>
      </c>
      <c r="J8527" s="50">
        <v>109</v>
      </c>
      <c r="K8527" s="51">
        <v>45091.977777777778</v>
      </c>
      <c r="L8527" s="53"/>
      <c r="M8527" s="54">
        <v>1</v>
      </c>
    </row>
    <row r="8528" spans="2:13" x14ac:dyDescent="0.3">
      <c r="B8528" s="49">
        <v>27371</v>
      </c>
      <c r="C8528" s="50">
        <v>30</v>
      </c>
      <c r="D8528" s="50" t="str">
        <f>VLOOKUP(Table8[[#This Row],[CustomerID]],Table15[[#All],[CustomerID]:[Company Name]],2,FALSE)</f>
        <v>Sea Wreath Gift</v>
      </c>
      <c r="E8528" s="51">
        <v>45091</v>
      </c>
      <c r="F8528" s="50">
        <v>4</v>
      </c>
      <c r="G8528" s="50" t="str">
        <f>VLOOKUP(Table8[[#This Row],[ProductID]],Table12[[#All],[ProductID]:[ProductFullName]],3,FALSE)</f>
        <v>Product D</v>
      </c>
      <c r="H8528" s="50">
        <v>5</v>
      </c>
      <c r="I8528" s="52">
        <v>45091.374641203707</v>
      </c>
      <c r="J8528" s="50">
        <v>106</v>
      </c>
      <c r="K8528" s="51">
        <v>45091.977777777778</v>
      </c>
      <c r="L8528" s="53"/>
      <c r="M8528" s="54">
        <v>1</v>
      </c>
    </row>
    <row r="8529" spans="2:13" x14ac:dyDescent="0.3">
      <c r="B8529" s="49">
        <v>27372</v>
      </c>
      <c r="C8529" s="50">
        <v>819</v>
      </c>
      <c r="D8529" s="50" t="str">
        <f>VLOOKUP(Table8[[#This Row],[CustomerID]],Table15[[#All],[CustomerID]:[Company Name]],2,FALSE)</f>
        <v>Trendz A Boutique</v>
      </c>
      <c r="E8529" s="51">
        <v>45091</v>
      </c>
      <c r="F8529" s="50">
        <v>3</v>
      </c>
      <c r="G8529" s="50" t="str">
        <f>VLOOKUP(Table8[[#This Row],[ProductID]],Table12[[#All],[ProductID]:[ProductFullName]],3,FALSE)</f>
        <v>Product C</v>
      </c>
      <c r="H8529" s="50">
        <v>4</v>
      </c>
      <c r="I8529" s="52">
        <v>45091.387013888889</v>
      </c>
      <c r="J8529" s="50">
        <v>127</v>
      </c>
      <c r="K8529" s="51">
        <v>45091.977777777778</v>
      </c>
      <c r="L8529" s="53"/>
      <c r="M8529" s="54">
        <v>1</v>
      </c>
    </row>
    <row r="8530" spans="2:13" x14ac:dyDescent="0.3">
      <c r="B8530" s="49">
        <v>27373</v>
      </c>
      <c r="C8530" s="50">
        <v>344</v>
      </c>
      <c r="D8530" s="50" t="str">
        <f>VLOOKUP(Table8[[#This Row],[CustomerID]],Table15[[#All],[CustomerID]:[Company Name]],2,FALSE)</f>
        <v>Set Me Free</v>
      </c>
      <c r="E8530" s="51">
        <v>45091</v>
      </c>
      <c r="F8530" s="50">
        <v>3</v>
      </c>
      <c r="G8530" s="50" t="str">
        <f>VLOOKUP(Table8[[#This Row],[ProductID]],Table12[[#All],[ProductID]:[ProductFullName]],3,FALSE)</f>
        <v>Product C</v>
      </c>
      <c r="H8530" s="50">
        <v>2</v>
      </c>
      <c r="I8530" s="52">
        <v>45091.401666666665</v>
      </c>
      <c r="J8530" s="50">
        <v>131</v>
      </c>
      <c r="K8530" s="51">
        <v>45091.977777777778</v>
      </c>
      <c r="L8530" s="53"/>
      <c r="M8530" s="54">
        <v>1</v>
      </c>
    </row>
    <row r="8531" spans="2:13" x14ac:dyDescent="0.3">
      <c r="B8531" s="49">
        <v>27374</v>
      </c>
      <c r="C8531" s="50">
        <v>388</v>
      </c>
      <c r="D8531" s="50" t="str">
        <f>VLOOKUP(Table8[[#This Row],[CustomerID]],Table15[[#All],[CustomerID]:[Company Name]],2,FALSE)</f>
        <v>McLaren Pharmacy</v>
      </c>
      <c r="E8531" s="51">
        <v>45091</v>
      </c>
      <c r="F8531" s="50">
        <v>2</v>
      </c>
      <c r="G8531" s="50" t="str">
        <f>VLOOKUP(Table8[[#This Row],[ProductID]],Table12[[#All],[ProductID]:[ProductFullName]],3,FALSE)</f>
        <v>Product B</v>
      </c>
      <c r="H8531" s="50">
        <v>6</v>
      </c>
      <c r="I8531" s="52">
        <v>45091.410925925928</v>
      </c>
      <c r="J8531" s="50">
        <v>134</v>
      </c>
      <c r="K8531" s="51">
        <v>45091.977777777778</v>
      </c>
      <c r="L8531" s="53"/>
      <c r="M8531" s="54">
        <v>1</v>
      </c>
    </row>
    <row r="8532" spans="2:13" x14ac:dyDescent="0.3">
      <c r="B8532" s="49">
        <v>27375</v>
      </c>
      <c r="C8532" s="50">
        <v>742</v>
      </c>
      <c r="D8532" s="50" t="str">
        <f>VLOOKUP(Table8[[#This Row],[CustomerID]],Table15[[#All],[CustomerID]:[Company Name]],2,FALSE)</f>
        <v>Finishing Touches</v>
      </c>
      <c r="E8532" s="51">
        <v>45091</v>
      </c>
      <c r="F8532" s="50">
        <v>1</v>
      </c>
      <c r="G8532" s="50" t="str">
        <f>VLOOKUP(Table8[[#This Row],[ProductID]],Table12[[#All],[ProductID]:[ProductFullName]],3,FALSE)</f>
        <v>Product A</v>
      </c>
      <c r="H8532" s="50">
        <v>4</v>
      </c>
      <c r="I8532" s="52">
        <v>45091.421273148153</v>
      </c>
      <c r="J8532" s="50">
        <v>128</v>
      </c>
      <c r="K8532" s="51">
        <v>45091.977777777778</v>
      </c>
      <c r="L8532" s="53"/>
      <c r="M8532" s="54">
        <v>1</v>
      </c>
    </row>
    <row r="8533" spans="2:13" x14ac:dyDescent="0.3">
      <c r="B8533" s="49">
        <v>27376</v>
      </c>
      <c r="C8533" s="50">
        <v>100</v>
      </c>
      <c r="D8533" s="50" t="str">
        <f>VLOOKUP(Table8[[#This Row],[CustomerID]],Table15[[#All],[CustomerID]:[Company Name]],2,FALSE)</f>
        <v>Zone</v>
      </c>
      <c r="E8533" s="51">
        <v>45091</v>
      </c>
      <c r="F8533" s="50">
        <v>6</v>
      </c>
      <c r="G8533" s="50" t="str">
        <f>VLOOKUP(Table8[[#This Row],[ProductID]],Table12[[#All],[ProductID]:[ProductFullName]],3,FALSE)</f>
        <v>Product F</v>
      </c>
      <c r="H8533" s="50">
        <v>6</v>
      </c>
      <c r="I8533" s="52">
        <v>45091.433020833341</v>
      </c>
      <c r="J8533" s="50">
        <v>134</v>
      </c>
      <c r="K8533" s="51">
        <v>45091.977777777778</v>
      </c>
      <c r="L8533" s="53"/>
      <c r="M8533" s="54">
        <v>1</v>
      </c>
    </row>
    <row r="8534" spans="2:13" x14ac:dyDescent="0.3">
      <c r="B8534" s="49">
        <v>27377</v>
      </c>
      <c r="C8534" s="50">
        <v>135</v>
      </c>
      <c r="D8534" s="50" t="str">
        <f>VLOOKUP(Table8[[#This Row],[CustomerID]],Table15[[#All],[CustomerID]:[Company Name]],2,FALSE)</f>
        <v>Buck &amp; Up Closeouts</v>
      </c>
      <c r="E8534" s="51">
        <v>45091</v>
      </c>
      <c r="F8534" s="50">
        <v>2</v>
      </c>
      <c r="G8534" s="50" t="str">
        <f>VLOOKUP(Table8[[#This Row],[ProductID]],Table12[[#All],[ProductID]:[ProductFullName]],3,FALSE)</f>
        <v>Product B</v>
      </c>
      <c r="H8534" s="50">
        <v>6</v>
      </c>
      <c r="I8534" s="52">
        <v>45091.442175925935</v>
      </c>
      <c r="J8534" s="50">
        <v>111</v>
      </c>
      <c r="K8534" s="51">
        <v>45091.977777777778</v>
      </c>
      <c r="L8534" s="53"/>
      <c r="M8534" s="54">
        <v>1</v>
      </c>
    </row>
    <row r="8535" spans="2:13" x14ac:dyDescent="0.3">
      <c r="B8535" s="49">
        <v>27378</v>
      </c>
      <c r="C8535" s="50">
        <v>59</v>
      </c>
      <c r="D8535" s="50" t="str">
        <f>VLOOKUP(Table8[[#This Row],[CustomerID]],Table15[[#All],[CustomerID]:[Company Name]],2,FALSE)</f>
        <v>Pharmasave - 505</v>
      </c>
      <c r="E8535" s="51">
        <v>45091</v>
      </c>
      <c r="F8535" s="50">
        <v>5</v>
      </c>
      <c r="G8535" s="50" t="str">
        <f>VLOOKUP(Table8[[#This Row],[ProductID]],Table12[[#All],[ProductID]:[ProductFullName]],3,FALSE)</f>
        <v>Product E</v>
      </c>
      <c r="H8535" s="50">
        <v>2</v>
      </c>
      <c r="I8535" s="52">
        <v>45091.458101851858</v>
      </c>
      <c r="J8535" s="50">
        <v>110</v>
      </c>
      <c r="K8535" s="51">
        <v>45091.977777777778</v>
      </c>
      <c r="L8535" s="53"/>
      <c r="M8535" s="54">
        <v>1</v>
      </c>
    </row>
    <row r="8536" spans="2:13" x14ac:dyDescent="0.3">
      <c r="B8536" s="49">
        <v>27379</v>
      </c>
      <c r="C8536" s="50">
        <v>1411</v>
      </c>
      <c r="D8536" s="50" t="str">
        <f>VLOOKUP(Table8[[#This Row],[CustomerID]],Table15[[#All],[CustomerID]:[Company Name]],2,FALSE)</f>
        <v>Pharmasave #494</v>
      </c>
      <c r="E8536" s="51">
        <v>45091</v>
      </c>
      <c r="F8536" s="50">
        <v>3</v>
      </c>
      <c r="G8536" s="50" t="str">
        <f>VLOOKUP(Table8[[#This Row],[ProductID]],Table12[[#All],[ProductID]:[ProductFullName]],3,FALSE)</f>
        <v>Product C</v>
      </c>
      <c r="H8536" s="50">
        <v>3</v>
      </c>
      <c r="I8536" s="52">
        <v>45091.469907407416</v>
      </c>
      <c r="J8536" s="50">
        <v>113</v>
      </c>
      <c r="K8536" s="51">
        <v>45091.977777777778</v>
      </c>
      <c r="L8536" s="53"/>
      <c r="M8536" s="54">
        <v>1</v>
      </c>
    </row>
    <row r="8537" spans="2:13" x14ac:dyDescent="0.3">
      <c r="B8537" s="49">
        <v>27380</v>
      </c>
      <c r="C8537" s="50">
        <v>484</v>
      </c>
      <c r="D8537" s="50" t="str">
        <f>VLOOKUP(Table8[[#This Row],[CustomerID]],Table15[[#All],[CustomerID]:[Company Name]],2,FALSE)</f>
        <v>Hallmark Cards - Thunder Bay</v>
      </c>
      <c r="E8537" s="51">
        <v>45091</v>
      </c>
      <c r="F8537" s="50">
        <v>6</v>
      </c>
      <c r="G8537" s="50" t="str">
        <f>VLOOKUP(Table8[[#This Row],[ProductID]],Table12[[#All],[ProductID]:[ProductFullName]],3,FALSE)</f>
        <v>Product F</v>
      </c>
      <c r="H8537" s="50">
        <v>3</v>
      </c>
      <c r="I8537" s="52">
        <v>45091.484120370376</v>
      </c>
      <c r="J8537" s="50">
        <v>105</v>
      </c>
      <c r="K8537" s="51">
        <v>45091.977777777778</v>
      </c>
      <c r="L8537" s="53"/>
      <c r="M8537" s="54">
        <v>1</v>
      </c>
    </row>
    <row r="8538" spans="2:13" x14ac:dyDescent="0.3">
      <c r="B8538" s="49">
        <v>27381</v>
      </c>
      <c r="C8538" s="50">
        <v>876</v>
      </c>
      <c r="D8538" s="50" t="str">
        <f>VLOOKUP(Table8[[#This Row],[CustomerID]],Table15[[#All],[CustomerID]:[Company Name]],2,FALSE)</f>
        <v>Bead - Dazzled By Diane</v>
      </c>
      <c r="E8538" s="51">
        <v>45091</v>
      </c>
      <c r="F8538" s="50">
        <v>5</v>
      </c>
      <c r="G8538" s="50" t="str">
        <f>VLOOKUP(Table8[[#This Row],[ProductID]],Table12[[#All],[ProductID]:[ProductFullName]],3,FALSE)</f>
        <v>Product E</v>
      </c>
      <c r="H8538" s="50">
        <v>5</v>
      </c>
      <c r="I8538" s="52">
        <v>45091.495706018526</v>
      </c>
      <c r="J8538" s="50">
        <v>112</v>
      </c>
      <c r="K8538" s="51">
        <v>45091.977777777778</v>
      </c>
      <c r="L8538" s="53"/>
      <c r="M8538" s="54">
        <v>1</v>
      </c>
    </row>
    <row r="8539" spans="2:13" x14ac:dyDescent="0.3">
      <c r="B8539" s="49">
        <v>27382</v>
      </c>
      <c r="C8539" s="50">
        <v>992</v>
      </c>
      <c r="D8539" s="50" t="str">
        <f>VLOOKUP(Table8[[#This Row],[CustomerID]],Table15[[#All],[CustomerID]:[Company Name]],2,FALSE)</f>
        <v>Orvis Company</v>
      </c>
      <c r="E8539" s="51">
        <v>45091</v>
      </c>
      <c r="F8539" s="50">
        <v>4</v>
      </c>
      <c r="G8539" s="50" t="str">
        <f>VLOOKUP(Table8[[#This Row],[ProductID]],Table12[[#All],[ProductID]:[ProductFullName]],3,FALSE)</f>
        <v>Product D</v>
      </c>
      <c r="H8539" s="50">
        <v>5</v>
      </c>
      <c r="I8539" s="52">
        <v>45091.505960648159</v>
      </c>
      <c r="J8539" s="50">
        <v>110</v>
      </c>
      <c r="K8539" s="51">
        <v>45091.977777777778</v>
      </c>
      <c r="L8539" s="53"/>
      <c r="M8539" s="54">
        <v>1</v>
      </c>
    </row>
    <row r="8540" spans="2:13" x14ac:dyDescent="0.3">
      <c r="B8540" s="49">
        <v>27383</v>
      </c>
      <c r="C8540" s="50">
        <v>235</v>
      </c>
      <c r="D8540" s="50" t="str">
        <f>VLOOKUP(Table8[[#This Row],[CustomerID]],Table15[[#All],[CustomerID]:[Company Name]],2,FALSE)</f>
        <v>York Central Hospital</v>
      </c>
      <c r="E8540" s="51">
        <v>45091</v>
      </c>
      <c r="F8540" s="50">
        <v>3</v>
      </c>
      <c r="G8540" s="50" t="str">
        <f>VLOOKUP(Table8[[#This Row],[ProductID]],Table12[[#All],[ProductID]:[ProductFullName]],3,FALSE)</f>
        <v>Product C</v>
      </c>
      <c r="H8540" s="50">
        <v>4</v>
      </c>
      <c r="I8540" s="52">
        <v>45091.516817129639</v>
      </c>
      <c r="J8540" s="50">
        <v>134</v>
      </c>
      <c r="K8540" s="51">
        <v>45091.977777777778</v>
      </c>
      <c r="L8540" s="53"/>
      <c r="M8540" s="54">
        <v>1</v>
      </c>
    </row>
    <row r="8541" spans="2:13" x14ac:dyDescent="0.3">
      <c r="B8541" s="49">
        <v>27384</v>
      </c>
      <c r="C8541" s="50">
        <v>1316</v>
      </c>
      <c r="D8541" s="50" t="str">
        <f>VLOOKUP(Table8[[#This Row],[CustomerID]],Table15[[#All],[CustomerID]:[Company Name]],2,FALSE)</f>
        <v>Donna McGuire</v>
      </c>
      <c r="E8541" s="51">
        <v>45091</v>
      </c>
      <c r="F8541" s="50">
        <v>5</v>
      </c>
      <c r="G8541" s="50" t="str">
        <f>VLOOKUP(Table8[[#This Row],[ProductID]],Table12[[#All],[ProductID]:[ProductFullName]],3,FALSE)</f>
        <v>Product E</v>
      </c>
      <c r="H8541" s="50">
        <v>5</v>
      </c>
      <c r="I8541" s="52">
        <v>45091.527731481488</v>
      </c>
      <c r="J8541" s="50">
        <v>116</v>
      </c>
      <c r="K8541" s="51">
        <v>45091.977777777778</v>
      </c>
      <c r="L8541" s="53"/>
      <c r="M8541" s="54">
        <v>1</v>
      </c>
    </row>
    <row r="8542" spans="2:13" x14ac:dyDescent="0.3">
      <c r="B8542" s="49">
        <v>27385</v>
      </c>
      <c r="C8542" s="50">
        <v>241</v>
      </c>
      <c r="D8542" s="50" t="str">
        <f>VLOOKUP(Table8[[#This Row],[CustomerID]],Table15[[#All],[CustomerID]:[Company Name]],2,FALSE)</f>
        <v>Temtex Ind Usa</v>
      </c>
      <c r="E8542" s="51">
        <v>45091</v>
      </c>
      <c r="F8542" s="50">
        <v>1</v>
      </c>
      <c r="G8542" s="50" t="str">
        <f>VLOOKUP(Table8[[#This Row],[ProductID]],Table12[[#All],[ProductID]:[ProductFullName]],3,FALSE)</f>
        <v>Product A</v>
      </c>
      <c r="H8542" s="50">
        <v>5</v>
      </c>
      <c r="I8542" s="52">
        <v>45091.541689814825</v>
      </c>
      <c r="J8542" s="50">
        <v>123</v>
      </c>
      <c r="K8542" s="51">
        <v>45091.977777777778</v>
      </c>
      <c r="L8542" s="53"/>
      <c r="M8542" s="54">
        <v>1</v>
      </c>
    </row>
    <row r="8543" spans="2:13" x14ac:dyDescent="0.3">
      <c r="B8543" s="49">
        <v>27386</v>
      </c>
      <c r="C8543" s="50">
        <v>592</v>
      </c>
      <c r="D8543" s="50" t="str">
        <f>VLOOKUP(Table8[[#This Row],[CustomerID]],Table15[[#All],[CustomerID]:[Company Name]],2,FALSE)</f>
        <v>Happy Gift Shop</v>
      </c>
      <c r="E8543" s="51">
        <v>45091</v>
      </c>
      <c r="F8543" s="50">
        <v>6</v>
      </c>
      <c r="G8543" s="50" t="str">
        <f>VLOOKUP(Table8[[#This Row],[ProductID]],Table12[[#All],[ProductID]:[ProductFullName]],3,FALSE)</f>
        <v>Product F</v>
      </c>
      <c r="H8543" s="50">
        <v>6</v>
      </c>
      <c r="I8543" s="52">
        <v>45091.555868055562</v>
      </c>
      <c r="J8543" s="50">
        <v>124</v>
      </c>
      <c r="K8543" s="51">
        <v>45091.977777777778</v>
      </c>
      <c r="L8543" s="53"/>
      <c r="M8543" s="54">
        <v>1</v>
      </c>
    </row>
    <row r="8544" spans="2:13" x14ac:dyDescent="0.3">
      <c r="B8544" s="49">
        <v>27387</v>
      </c>
      <c r="C8544" s="50">
        <v>1407</v>
      </c>
      <c r="D8544" s="50" t="str">
        <f>VLOOKUP(Table8[[#This Row],[CustomerID]],Table15[[#All],[CustomerID]:[Company Name]],2,FALSE)</f>
        <v>Artology</v>
      </c>
      <c r="E8544" s="51">
        <v>45091</v>
      </c>
      <c r="F8544" s="50">
        <v>3</v>
      </c>
      <c r="G8544" s="50" t="str">
        <f>VLOOKUP(Table8[[#This Row],[ProductID]],Table12[[#All],[ProductID]:[ProductFullName]],3,FALSE)</f>
        <v>Product C</v>
      </c>
      <c r="H8544" s="50">
        <v>5</v>
      </c>
      <c r="I8544" s="52">
        <v>45091.569571759268</v>
      </c>
      <c r="J8544" s="50">
        <v>126</v>
      </c>
      <c r="K8544" s="51">
        <v>45091.977777777778</v>
      </c>
      <c r="L8544" s="53"/>
      <c r="M8544" s="54">
        <v>1</v>
      </c>
    </row>
    <row r="8545" spans="2:13" x14ac:dyDescent="0.3">
      <c r="B8545" s="49">
        <v>27388</v>
      </c>
      <c r="C8545" s="50">
        <v>885</v>
      </c>
      <c r="D8545" s="50" t="str">
        <f>VLOOKUP(Table8[[#This Row],[CustomerID]],Table15[[#All],[CustomerID]:[Company Name]],2,FALSE)</f>
        <v>Jean Hochron</v>
      </c>
      <c r="E8545" s="51">
        <v>45091</v>
      </c>
      <c r="F8545" s="50">
        <v>1</v>
      </c>
      <c r="G8545" s="50" t="str">
        <f>VLOOKUP(Table8[[#This Row],[ProductID]],Table12[[#All],[ProductID]:[ProductFullName]],3,FALSE)</f>
        <v>Product A</v>
      </c>
      <c r="H8545" s="50">
        <v>3</v>
      </c>
      <c r="I8545" s="52">
        <v>45091.579965277786</v>
      </c>
      <c r="J8545" s="50">
        <v>132</v>
      </c>
      <c r="K8545" s="51">
        <v>45091.977777777778</v>
      </c>
      <c r="L8545" s="53"/>
      <c r="M8545" s="54">
        <v>1</v>
      </c>
    </row>
    <row r="8546" spans="2:13" x14ac:dyDescent="0.3">
      <c r="B8546" s="49">
        <v>27389</v>
      </c>
      <c r="C8546" s="50">
        <v>478</v>
      </c>
      <c r="D8546" s="50" t="str">
        <f>VLOOKUP(Table8[[#This Row],[CustomerID]],Table15[[#All],[CustomerID]:[Company Name]],2,FALSE)</f>
        <v>SOCKS THIRD AVENUE</v>
      </c>
      <c r="E8546" s="51">
        <v>45091</v>
      </c>
      <c r="F8546" s="50">
        <v>3</v>
      </c>
      <c r="G8546" s="50" t="str">
        <f>VLOOKUP(Table8[[#This Row],[ProductID]],Table12[[#All],[ProductID]:[ProductFullName]],3,FALSE)</f>
        <v>Product C</v>
      </c>
      <c r="H8546" s="50">
        <v>4</v>
      </c>
      <c r="I8546" s="52">
        <v>45091.59315972223</v>
      </c>
      <c r="J8546" s="50">
        <v>110</v>
      </c>
      <c r="K8546" s="51">
        <v>45091.977777777778</v>
      </c>
      <c r="L8546" s="53"/>
      <c r="M8546" s="54">
        <v>1</v>
      </c>
    </row>
    <row r="8547" spans="2:13" x14ac:dyDescent="0.3">
      <c r="B8547" s="49">
        <v>27390</v>
      </c>
      <c r="C8547" s="50">
        <v>847</v>
      </c>
      <c r="D8547" s="50" t="str">
        <f>VLOOKUP(Table8[[#This Row],[CustomerID]],Table15[[#All],[CustomerID]:[Company Name]],2,FALSE)</f>
        <v>Shoreline America</v>
      </c>
      <c r="E8547" s="51">
        <v>45091</v>
      </c>
      <c r="F8547" s="50">
        <v>5</v>
      </c>
      <c r="G8547" s="50" t="str">
        <f>VLOOKUP(Table8[[#This Row],[ProductID]],Table12[[#All],[ProductID]:[ProductFullName]],3,FALSE)</f>
        <v>Product E</v>
      </c>
      <c r="H8547" s="50">
        <v>3</v>
      </c>
      <c r="I8547" s="52">
        <v>45091.606030092604</v>
      </c>
      <c r="J8547" s="50">
        <v>119</v>
      </c>
      <c r="K8547" s="51">
        <v>45091.977777777778</v>
      </c>
      <c r="L8547" s="53"/>
      <c r="M8547" s="54">
        <v>1</v>
      </c>
    </row>
    <row r="8548" spans="2:13" x14ac:dyDescent="0.3">
      <c r="B8548" s="49">
        <v>27391</v>
      </c>
      <c r="C8548" s="50">
        <v>1008</v>
      </c>
      <c r="D8548" s="50" t="str">
        <f>VLOOKUP(Table8[[#This Row],[CustomerID]],Table15[[#All],[CustomerID]:[Company Name]],2,FALSE)</f>
        <v>Village Store</v>
      </c>
      <c r="E8548" s="51">
        <v>45091</v>
      </c>
      <c r="F8548" s="50">
        <v>3</v>
      </c>
      <c r="G8548" s="50" t="str">
        <f>VLOOKUP(Table8[[#This Row],[ProductID]],Table12[[#All],[ProductID]:[ProductFullName]],3,FALSE)</f>
        <v>Product C</v>
      </c>
      <c r="H8548" s="50">
        <v>7</v>
      </c>
      <c r="I8548" s="52">
        <v>45091.62068287038</v>
      </c>
      <c r="J8548" s="50">
        <v>117</v>
      </c>
      <c r="K8548" s="51">
        <v>45091.977777777778</v>
      </c>
      <c r="L8548" s="53"/>
      <c r="M8548" s="54">
        <v>1</v>
      </c>
    </row>
    <row r="8549" spans="2:13" x14ac:dyDescent="0.3">
      <c r="B8549" s="49">
        <v>27392</v>
      </c>
      <c r="C8549" s="50">
        <v>648</v>
      </c>
      <c r="D8549" s="50" t="str">
        <f>VLOOKUP(Table8[[#This Row],[CustomerID]],Table15[[#All],[CustomerID]:[Company Name]],2,FALSE)</f>
        <v>Ghostrider Trading</v>
      </c>
      <c r="E8549" s="51">
        <v>45091</v>
      </c>
      <c r="F8549" s="50">
        <v>6</v>
      </c>
      <c r="G8549" s="50" t="str">
        <f>VLOOKUP(Table8[[#This Row],[ProductID]],Table12[[#All],[ProductID]:[ProductFullName]],3,FALSE)</f>
        <v>Product F</v>
      </c>
      <c r="H8549" s="50">
        <v>2</v>
      </c>
      <c r="I8549" s="52">
        <v>45091.636956018527</v>
      </c>
      <c r="J8549" s="50">
        <v>123</v>
      </c>
      <c r="K8549" s="51">
        <v>45091.977777777778</v>
      </c>
      <c r="L8549" s="53"/>
      <c r="M8549" s="54">
        <v>1</v>
      </c>
    </row>
    <row r="8550" spans="2:13" x14ac:dyDescent="0.3">
      <c r="B8550" s="49">
        <v>27393</v>
      </c>
      <c r="C8550" s="50">
        <v>1375</v>
      </c>
      <c r="D8550" s="50" t="str">
        <f>VLOOKUP(Table8[[#This Row],[CustomerID]],Table15[[#All],[CustomerID]:[Company Name]],2,FALSE)</f>
        <v>Silver Lining, A</v>
      </c>
      <c r="E8550" s="51">
        <v>45091</v>
      </c>
      <c r="F8550" s="50">
        <v>1</v>
      </c>
      <c r="G8550" s="50" t="str">
        <f>VLOOKUP(Table8[[#This Row],[ProductID]],Table12[[#All],[ProductID]:[ProductFullName]],3,FALSE)</f>
        <v>Product A</v>
      </c>
      <c r="H8550" s="50">
        <v>5</v>
      </c>
      <c r="I8550" s="52">
        <v>45091.646192129636</v>
      </c>
      <c r="J8550" s="50">
        <v>106</v>
      </c>
      <c r="K8550" s="51">
        <v>45091.977777777778</v>
      </c>
      <c r="L8550" s="53"/>
      <c r="M8550" s="54">
        <v>1</v>
      </c>
    </row>
    <row r="8551" spans="2:13" x14ac:dyDescent="0.3">
      <c r="B8551" s="49">
        <v>27394</v>
      </c>
      <c r="C8551" s="50">
        <v>1277</v>
      </c>
      <c r="D8551" s="50" t="str">
        <f>VLOOKUP(Table8[[#This Row],[CustomerID]],Table15[[#All],[CustomerID]:[Company Name]],2,FALSE)</f>
        <v>Gold Coast Hotel &amp; Casino</v>
      </c>
      <c r="E8551" s="51">
        <v>45091</v>
      </c>
      <c r="F8551" s="50">
        <v>1</v>
      </c>
      <c r="G8551" s="50" t="str">
        <f>VLOOKUP(Table8[[#This Row],[ProductID]],Table12[[#All],[ProductID]:[ProductFullName]],3,FALSE)</f>
        <v>Product A</v>
      </c>
      <c r="H8551" s="50">
        <v>7</v>
      </c>
      <c r="I8551" s="52">
        <v>45091.656145833338</v>
      </c>
      <c r="J8551" s="50">
        <v>132</v>
      </c>
      <c r="K8551" s="51">
        <v>45091.977777777778</v>
      </c>
      <c r="L8551" s="53"/>
      <c r="M8551" s="54">
        <v>1</v>
      </c>
    </row>
    <row r="8552" spans="2:13" x14ac:dyDescent="0.3">
      <c r="B8552" s="49">
        <v>27395</v>
      </c>
      <c r="C8552" s="50">
        <v>1118</v>
      </c>
      <c r="D8552" s="50" t="str">
        <f>VLOOKUP(Table8[[#This Row],[CustomerID]],Table15[[#All],[CustomerID]:[Company Name]],2,FALSE)</f>
        <v>Alice Derderian</v>
      </c>
      <c r="E8552" s="51">
        <v>45091</v>
      </c>
      <c r="F8552" s="50">
        <v>1</v>
      </c>
      <c r="G8552" s="50" t="str">
        <f>VLOOKUP(Table8[[#This Row],[ProductID]],Table12[[#All],[ProductID]:[ProductFullName]],3,FALSE)</f>
        <v>Product A</v>
      </c>
      <c r="H8552" s="50">
        <v>5</v>
      </c>
      <c r="I8552" s="52">
        <v>45091.668078703711</v>
      </c>
      <c r="J8552" s="50">
        <v>114</v>
      </c>
      <c r="K8552" s="51">
        <v>45091.977777777778</v>
      </c>
      <c r="L8552" s="53"/>
      <c r="M8552" s="54">
        <v>1</v>
      </c>
    </row>
    <row r="8553" spans="2:13" x14ac:dyDescent="0.3">
      <c r="B8553" s="49">
        <v>27396</v>
      </c>
      <c r="C8553" s="50">
        <v>1009</v>
      </c>
      <c r="D8553" s="50" t="str">
        <f>VLOOKUP(Table8[[#This Row],[CustomerID]],Table15[[#All],[CustomerID]:[Company Name]],2,FALSE)</f>
        <v>The Jewel Box</v>
      </c>
      <c r="E8553" s="51">
        <v>45091</v>
      </c>
      <c r="F8553" s="50">
        <v>2</v>
      </c>
      <c r="G8553" s="50" t="str">
        <f>VLOOKUP(Table8[[#This Row],[ProductID]],Table12[[#All],[ProductID]:[ProductFullName]],3,FALSE)</f>
        <v>Product B</v>
      </c>
      <c r="H8553" s="50">
        <v>7</v>
      </c>
      <c r="I8553" s="52">
        <v>45091.684652777789</v>
      </c>
      <c r="J8553" s="50">
        <v>130</v>
      </c>
      <c r="K8553" s="51">
        <v>45091.977777777778</v>
      </c>
      <c r="L8553" s="53"/>
      <c r="M8553" s="54">
        <v>1</v>
      </c>
    </row>
    <row r="8554" spans="2:13" x14ac:dyDescent="0.3">
      <c r="B8554" s="49">
        <v>27397</v>
      </c>
      <c r="C8554" s="50">
        <v>250</v>
      </c>
      <c r="D8554" s="50" t="str">
        <f>VLOOKUP(Table8[[#This Row],[CustomerID]],Table15[[#All],[CustomerID]:[Company Name]],2,FALSE)</f>
        <v>Buck or Two #361</v>
      </c>
      <c r="E8554" s="51">
        <v>45091</v>
      </c>
      <c r="F8554" s="50">
        <v>6</v>
      </c>
      <c r="G8554" s="50" t="str">
        <f>VLOOKUP(Table8[[#This Row],[ProductID]],Table12[[#All],[ProductID]:[ProductFullName]],3,FALSE)</f>
        <v>Product F</v>
      </c>
      <c r="H8554" s="50">
        <v>7</v>
      </c>
      <c r="I8554" s="52">
        <v>45091.701342592605</v>
      </c>
      <c r="J8554" s="50">
        <v>123</v>
      </c>
      <c r="K8554" s="51">
        <v>45091.977777777778</v>
      </c>
      <c r="L8554" s="53"/>
      <c r="M8554" s="54">
        <v>1</v>
      </c>
    </row>
    <row r="8555" spans="2:13" x14ac:dyDescent="0.3">
      <c r="B8555" s="49">
        <v>27398</v>
      </c>
      <c r="C8555" s="50">
        <v>348</v>
      </c>
      <c r="D8555" s="50" t="str">
        <f>VLOOKUP(Table8[[#This Row],[CustomerID]],Table15[[#All],[CustomerID]:[Company Name]],2,FALSE)</f>
        <v>Canadian Tire  #102</v>
      </c>
      <c r="E8555" s="51">
        <v>45091</v>
      </c>
      <c r="F8555" s="50">
        <v>6</v>
      </c>
      <c r="G8555" s="50" t="str">
        <f>VLOOKUP(Table8[[#This Row],[ProductID]],Table12[[#All],[ProductID]:[ProductFullName]],3,FALSE)</f>
        <v>Product F</v>
      </c>
      <c r="H8555" s="50">
        <v>2</v>
      </c>
      <c r="I8555" s="52">
        <v>45091.710775462976</v>
      </c>
      <c r="J8555" s="50">
        <v>114</v>
      </c>
      <c r="K8555" s="51">
        <v>45091.977777777778</v>
      </c>
      <c r="L8555" s="53"/>
      <c r="M8555" s="54">
        <v>1</v>
      </c>
    </row>
    <row r="8556" spans="2:13" x14ac:dyDescent="0.3">
      <c r="B8556" s="49">
        <v>27399</v>
      </c>
      <c r="C8556" s="50">
        <v>1346</v>
      </c>
      <c r="D8556" s="50" t="str">
        <f>VLOOKUP(Table8[[#This Row],[CustomerID]],Table15[[#All],[CustomerID]:[Company Name]],2,FALSE)</f>
        <v>Merrytime</v>
      </c>
      <c r="E8556" s="51">
        <v>45091</v>
      </c>
      <c r="F8556" s="50">
        <v>3</v>
      </c>
      <c r="G8556" s="50" t="str">
        <f>VLOOKUP(Table8[[#This Row],[ProductID]],Table12[[#All],[ProductID]:[ProductFullName]],3,FALSE)</f>
        <v>Product C</v>
      </c>
      <c r="H8556" s="50">
        <v>3</v>
      </c>
      <c r="I8556" s="52">
        <v>45091.722893518534</v>
      </c>
      <c r="J8556" s="50">
        <v>132</v>
      </c>
      <c r="K8556" s="51">
        <v>45091.977777777778</v>
      </c>
      <c r="L8556" s="53"/>
      <c r="M8556" s="54">
        <v>1</v>
      </c>
    </row>
    <row r="8557" spans="2:13" x14ac:dyDescent="0.3">
      <c r="B8557" s="49">
        <v>27400</v>
      </c>
      <c r="C8557" s="50">
        <v>1312</v>
      </c>
      <c r="D8557" s="50" t="str">
        <f>VLOOKUP(Table8[[#This Row],[CustomerID]],Table15[[#All],[CustomerID]:[Company Name]],2,FALSE)</f>
        <v>Gwen Hegenwald</v>
      </c>
      <c r="E8557" s="51">
        <v>45091</v>
      </c>
      <c r="F8557" s="50">
        <v>3</v>
      </c>
      <c r="G8557" s="50" t="str">
        <f>VLOOKUP(Table8[[#This Row],[ProductID]],Table12[[#All],[ProductID]:[ProductFullName]],3,FALSE)</f>
        <v>Product C</v>
      </c>
      <c r="H8557" s="50">
        <v>4</v>
      </c>
      <c r="I8557" s="52">
        <v>45091.736168981493</v>
      </c>
      <c r="J8557" s="50">
        <v>108</v>
      </c>
      <c r="K8557" s="51">
        <v>45091.977777777778</v>
      </c>
      <c r="L8557" s="53"/>
      <c r="M8557" s="54">
        <v>1</v>
      </c>
    </row>
    <row r="8558" spans="2:13" x14ac:dyDescent="0.3">
      <c r="B8558" s="49">
        <v>27401</v>
      </c>
      <c r="C8558" s="50">
        <v>376</v>
      </c>
      <c r="D8558" s="50" t="str">
        <f>VLOOKUP(Table8[[#This Row],[CustomerID]],Table15[[#All],[CustomerID]:[Company Name]],2,FALSE)</f>
        <v>Rollstons</v>
      </c>
      <c r="E8558" s="51">
        <v>45092</v>
      </c>
      <c r="F8558" s="50">
        <v>6</v>
      </c>
      <c r="G8558" s="50" t="str">
        <f>VLOOKUP(Table8[[#This Row],[ProductID]],Table12[[#All],[ProductID]:[ProductFullName]],3,FALSE)</f>
        <v>Product F</v>
      </c>
      <c r="H8558" s="50">
        <v>2</v>
      </c>
      <c r="I8558" s="52">
        <v>45092.333333333336</v>
      </c>
      <c r="J8558" s="50">
        <v>130</v>
      </c>
      <c r="K8558" s="51">
        <v>45092.973611111112</v>
      </c>
      <c r="L8558" s="53"/>
      <c r="M8558" s="54">
        <v>1</v>
      </c>
    </row>
    <row r="8559" spans="2:13" x14ac:dyDescent="0.3">
      <c r="B8559" s="49">
        <v>27402</v>
      </c>
      <c r="C8559" s="50">
        <v>1237</v>
      </c>
      <c r="D8559" s="50" t="str">
        <f>VLOOKUP(Table8[[#This Row],[CustomerID]],Table15[[#All],[CustomerID]:[Company Name]],2,FALSE)</f>
        <v>Bougainvilleas</v>
      </c>
      <c r="E8559" s="51">
        <v>45092</v>
      </c>
      <c r="F8559" s="50">
        <v>4</v>
      </c>
      <c r="G8559" s="50" t="str">
        <f>VLOOKUP(Table8[[#This Row],[ProductID]],Table12[[#All],[ProductID]:[ProductFullName]],3,FALSE)</f>
        <v>Product D</v>
      </c>
      <c r="H8559" s="50">
        <v>5</v>
      </c>
      <c r="I8559" s="52">
        <v>45092.345335648148</v>
      </c>
      <c r="J8559" s="50">
        <v>114</v>
      </c>
      <c r="K8559" s="51">
        <v>45092.973611111112</v>
      </c>
      <c r="L8559" s="53"/>
      <c r="M8559" s="54">
        <v>1</v>
      </c>
    </row>
    <row r="8560" spans="2:13" x14ac:dyDescent="0.3">
      <c r="B8560" s="49">
        <v>27403</v>
      </c>
      <c r="C8560" s="50">
        <v>1394</v>
      </c>
      <c r="D8560" s="50" t="str">
        <f>VLOOKUP(Table8[[#This Row],[CustomerID]],Table15[[#All],[CustomerID]:[Company Name]],2,FALSE)</f>
        <v>Marshells</v>
      </c>
      <c r="E8560" s="51">
        <v>45092</v>
      </c>
      <c r="F8560" s="50">
        <v>6</v>
      </c>
      <c r="G8560" s="50" t="str">
        <f>VLOOKUP(Table8[[#This Row],[ProductID]],Table12[[#All],[ProductID]:[ProductFullName]],3,FALSE)</f>
        <v>Product F</v>
      </c>
      <c r="H8560" s="50">
        <v>3</v>
      </c>
      <c r="I8560" s="52">
        <v>45092.360682870371</v>
      </c>
      <c r="J8560" s="50">
        <v>106</v>
      </c>
      <c r="K8560" s="51">
        <v>45092.973611111112</v>
      </c>
      <c r="L8560" s="53"/>
      <c r="M8560" s="54">
        <v>1</v>
      </c>
    </row>
    <row r="8561" spans="2:13" x14ac:dyDescent="0.3">
      <c r="B8561" s="49">
        <v>27404</v>
      </c>
      <c r="C8561" s="50">
        <v>656</v>
      </c>
      <c r="D8561" s="50" t="str">
        <f>VLOOKUP(Table8[[#This Row],[CustomerID]],Table15[[#All],[CustomerID]:[Company Name]],2,FALSE)</f>
        <v>Summerland Pharmacy</v>
      </c>
      <c r="E8561" s="51">
        <v>45092</v>
      </c>
      <c r="F8561" s="50">
        <v>4</v>
      </c>
      <c r="G8561" s="50" t="str">
        <f>VLOOKUP(Table8[[#This Row],[ProductID]],Table12[[#All],[ProductID]:[ProductFullName]],3,FALSE)</f>
        <v>Product D</v>
      </c>
      <c r="H8561" s="50">
        <v>7</v>
      </c>
      <c r="I8561" s="52">
        <v>45092.372847222221</v>
      </c>
      <c r="J8561" s="50">
        <v>115</v>
      </c>
      <c r="K8561" s="51">
        <v>45092.973611111112</v>
      </c>
      <c r="L8561" s="53"/>
      <c r="M8561" s="54">
        <v>1</v>
      </c>
    </row>
    <row r="8562" spans="2:13" x14ac:dyDescent="0.3">
      <c r="B8562" s="49">
        <v>27405</v>
      </c>
      <c r="C8562" s="50">
        <v>1247</v>
      </c>
      <c r="D8562" s="50" t="str">
        <f>VLOOKUP(Table8[[#This Row],[CustomerID]],Table15[[#All],[CustomerID]:[Company Name]],2,FALSE)</f>
        <v>Kathy's Hallmark</v>
      </c>
      <c r="E8562" s="51">
        <v>45092</v>
      </c>
      <c r="F8562" s="50">
        <v>4</v>
      </c>
      <c r="G8562" s="50" t="str">
        <f>VLOOKUP(Table8[[#This Row],[ProductID]],Table12[[#All],[ProductID]:[ProductFullName]],3,FALSE)</f>
        <v>Product D</v>
      </c>
      <c r="H8562" s="50">
        <v>4</v>
      </c>
      <c r="I8562" s="52">
        <v>45092.386041666665</v>
      </c>
      <c r="J8562" s="50">
        <v>115</v>
      </c>
      <c r="K8562" s="51">
        <v>45092.973611111112</v>
      </c>
      <c r="L8562" s="53"/>
      <c r="M8562" s="54">
        <v>1</v>
      </c>
    </row>
    <row r="8563" spans="2:13" x14ac:dyDescent="0.3">
      <c r="B8563" s="49">
        <v>27406</v>
      </c>
      <c r="C8563" s="50">
        <v>244</v>
      </c>
      <c r="D8563" s="50" t="str">
        <f>VLOOKUP(Table8[[#This Row],[CustomerID]],Table15[[#All],[CustomerID]:[Company Name]],2,FALSE)</f>
        <v>DOMAIRS HOME FASHIONS &amp; GIFTS</v>
      </c>
      <c r="E8563" s="51">
        <v>45092</v>
      </c>
      <c r="F8563" s="50">
        <v>2</v>
      </c>
      <c r="G8563" s="50" t="str">
        <f>VLOOKUP(Table8[[#This Row],[ProductID]],Table12[[#All],[ProductID]:[ProductFullName]],3,FALSE)</f>
        <v>Product B</v>
      </c>
      <c r="H8563" s="50">
        <v>3</v>
      </c>
      <c r="I8563" s="52">
        <v>45092.394837962958</v>
      </c>
      <c r="J8563" s="50">
        <v>125</v>
      </c>
      <c r="K8563" s="51">
        <v>45092.973611111112</v>
      </c>
      <c r="L8563" s="53"/>
      <c r="M8563" s="54">
        <v>1</v>
      </c>
    </row>
    <row r="8564" spans="2:13" x14ac:dyDescent="0.3">
      <c r="B8564" s="49">
        <v>27407</v>
      </c>
      <c r="C8564" s="50">
        <v>691</v>
      </c>
      <c r="D8564" s="50" t="str">
        <f>VLOOKUP(Table8[[#This Row],[CustomerID]],Table15[[#All],[CustomerID]:[Company Name]],2,FALSE)</f>
        <v>Dollar Dollar</v>
      </c>
      <c r="E8564" s="51">
        <v>45092</v>
      </c>
      <c r="F8564" s="50">
        <v>3</v>
      </c>
      <c r="G8564" s="50" t="str">
        <f>VLOOKUP(Table8[[#This Row],[ProductID]],Table12[[#All],[ProductID]:[ProductFullName]],3,FALSE)</f>
        <v>Product C</v>
      </c>
      <c r="H8564" s="50">
        <v>2</v>
      </c>
      <c r="I8564" s="52">
        <v>45092.409722222219</v>
      </c>
      <c r="J8564" s="50">
        <v>125</v>
      </c>
      <c r="K8564" s="51">
        <v>45092.973611111112</v>
      </c>
      <c r="L8564" s="53"/>
      <c r="M8564" s="54">
        <v>1</v>
      </c>
    </row>
    <row r="8565" spans="2:13" x14ac:dyDescent="0.3">
      <c r="B8565" s="49">
        <v>27408</v>
      </c>
      <c r="C8565" s="50">
        <v>543</v>
      </c>
      <c r="D8565" s="50" t="str">
        <f>VLOOKUP(Table8[[#This Row],[CustomerID]],Table15[[#All],[CustomerID]:[Company Name]],2,FALSE)</f>
        <v>Happy Hour Cards</v>
      </c>
      <c r="E8565" s="51">
        <v>45092</v>
      </c>
      <c r="F8565" s="50">
        <v>2</v>
      </c>
      <c r="G8565" s="50" t="str">
        <f>VLOOKUP(Table8[[#This Row],[ProductID]],Table12[[#All],[ProductID]:[ProductFullName]],3,FALSE)</f>
        <v>Product B</v>
      </c>
      <c r="H8565" s="50">
        <v>7</v>
      </c>
      <c r="I8565" s="52">
        <v>45092.419722222221</v>
      </c>
      <c r="J8565" s="50">
        <v>115</v>
      </c>
      <c r="K8565" s="51">
        <v>45092.973611111112</v>
      </c>
      <c r="L8565" s="53"/>
      <c r="M8565" s="54">
        <v>1</v>
      </c>
    </row>
    <row r="8566" spans="2:13" x14ac:dyDescent="0.3">
      <c r="B8566" s="49">
        <v>27409</v>
      </c>
      <c r="C8566" s="50">
        <v>240</v>
      </c>
      <c r="D8566" s="50" t="str">
        <f>VLOOKUP(Table8[[#This Row],[CustomerID]],Table15[[#All],[CustomerID]:[Company Name]],2,FALSE)</f>
        <v>Temtex - Samples</v>
      </c>
      <c r="E8566" s="51">
        <v>45092</v>
      </c>
      <c r="F8566" s="50">
        <v>1</v>
      </c>
      <c r="G8566" s="50" t="str">
        <f>VLOOKUP(Table8[[#This Row],[ProductID]],Table12[[#All],[ProductID]:[ProductFullName]],3,FALSE)</f>
        <v>Product A</v>
      </c>
      <c r="H8566" s="50">
        <v>5</v>
      </c>
      <c r="I8566" s="52">
        <v>45092.434293981481</v>
      </c>
      <c r="J8566" s="50">
        <v>129</v>
      </c>
      <c r="K8566" s="51">
        <v>45092.973611111112</v>
      </c>
      <c r="L8566" s="53"/>
      <c r="M8566" s="54">
        <v>1</v>
      </c>
    </row>
    <row r="8567" spans="2:13" x14ac:dyDescent="0.3">
      <c r="B8567" s="49">
        <v>27410</v>
      </c>
      <c r="C8567" s="50">
        <v>803</v>
      </c>
      <c r="D8567" s="50" t="str">
        <f>VLOOKUP(Table8[[#This Row],[CustomerID]],Table15[[#All],[CustomerID]:[Company Name]],2,FALSE)</f>
        <v>Cousin't Gift Shop</v>
      </c>
      <c r="E8567" s="51">
        <v>45092</v>
      </c>
      <c r="F8567" s="50">
        <v>4</v>
      </c>
      <c r="G8567" s="50" t="str">
        <f>VLOOKUP(Table8[[#This Row],[ProductID]],Table12[[#All],[ProductID]:[ProductFullName]],3,FALSE)</f>
        <v>Product D</v>
      </c>
      <c r="H8567" s="50">
        <v>2</v>
      </c>
      <c r="I8567" s="52">
        <v>45092.45003472222</v>
      </c>
      <c r="J8567" s="50">
        <v>112</v>
      </c>
      <c r="K8567" s="51">
        <v>45092.973611111112</v>
      </c>
      <c r="L8567" s="53"/>
      <c r="M8567" s="54">
        <v>1</v>
      </c>
    </row>
    <row r="8568" spans="2:13" x14ac:dyDescent="0.3">
      <c r="B8568" s="49">
        <v>27411</v>
      </c>
      <c r="C8568" s="50">
        <v>863</v>
      </c>
      <c r="D8568" s="50" t="str">
        <f>VLOOKUP(Table8[[#This Row],[CustomerID]],Table15[[#All],[CustomerID]:[Company Name]],2,FALSE)</f>
        <v>Township Pharmacy</v>
      </c>
      <c r="E8568" s="51">
        <v>45092</v>
      </c>
      <c r="F8568" s="50">
        <v>6</v>
      </c>
      <c r="G8568" s="50" t="str">
        <f>VLOOKUP(Table8[[#This Row],[ProductID]],Table12[[#All],[ProductID]:[ProductFullName]],3,FALSE)</f>
        <v>Product F</v>
      </c>
      <c r="H8568" s="50">
        <v>4</v>
      </c>
      <c r="I8568" s="52">
        <v>45092.465150462958</v>
      </c>
      <c r="J8568" s="50">
        <v>120</v>
      </c>
      <c r="K8568" s="51">
        <v>45092.973611111112</v>
      </c>
      <c r="L8568" s="53"/>
      <c r="M8568" s="54">
        <v>1</v>
      </c>
    </row>
    <row r="8569" spans="2:13" x14ac:dyDescent="0.3">
      <c r="B8569" s="49">
        <v>27412</v>
      </c>
      <c r="C8569" s="50">
        <v>1083</v>
      </c>
      <c r="D8569" s="50" t="str">
        <f>VLOOKUP(Table8[[#This Row],[CustomerID]],Table15[[#All],[CustomerID]:[Company Name]],2,FALSE)</f>
        <v>Dormbuys.com</v>
      </c>
      <c r="E8569" s="51">
        <v>45092</v>
      </c>
      <c r="F8569" s="50">
        <v>4</v>
      </c>
      <c r="G8569" s="50" t="str">
        <f>VLOOKUP(Table8[[#This Row],[ProductID]],Table12[[#All],[ProductID]:[ProductFullName]],3,FALSE)</f>
        <v>Product D</v>
      </c>
      <c r="H8569" s="50">
        <v>3</v>
      </c>
      <c r="I8569" s="52">
        <v>45092.480115740735</v>
      </c>
      <c r="J8569" s="50">
        <v>126</v>
      </c>
      <c r="K8569" s="51">
        <v>45092.973611111112</v>
      </c>
      <c r="L8569" s="53"/>
      <c r="M8569" s="54">
        <v>1</v>
      </c>
    </row>
    <row r="8570" spans="2:13" x14ac:dyDescent="0.3">
      <c r="B8570" s="49">
        <v>27413</v>
      </c>
      <c r="C8570" s="50">
        <v>481</v>
      </c>
      <c r="D8570" s="50" t="str">
        <f>VLOOKUP(Table8[[#This Row],[CustomerID]],Table15[[#All],[CustomerID]:[Company Name]],2,FALSE)</f>
        <v>Buck or Two #28</v>
      </c>
      <c r="E8570" s="51">
        <v>45092</v>
      </c>
      <c r="F8570" s="50">
        <v>5</v>
      </c>
      <c r="G8570" s="50" t="str">
        <f>VLOOKUP(Table8[[#This Row],[ProductID]],Table12[[#All],[ProductID]:[ProductFullName]],3,FALSE)</f>
        <v>Product E</v>
      </c>
      <c r="H8570" s="50">
        <v>2</v>
      </c>
      <c r="I8570" s="52">
        <v>45092.489999999991</v>
      </c>
      <c r="J8570" s="50">
        <v>113</v>
      </c>
      <c r="K8570" s="51">
        <v>45092.973611111112</v>
      </c>
      <c r="L8570" s="53"/>
      <c r="M8570" s="54">
        <v>1</v>
      </c>
    </row>
    <row r="8571" spans="2:13" x14ac:dyDescent="0.3">
      <c r="B8571" s="49">
        <v>27414</v>
      </c>
      <c r="C8571" s="50">
        <v>149</v>
      </c>
      <c r="D8571" s="50" t="str">
        <f>VLOOKUP(Table8[[#This Row],[CustomerID]],Table15[[#All],[CustomerID]:[Company Name]],2,FALSE)</f>
        <v>Shops Of Main</v>
      </c>
      <c r="E8571" s="51">
        <v>45092</v>
      </c>
      <c r="F8571" s="50">
        <v>2</v>
      </c>
      <c r="G8571" s="50" t="str">
        <f>VLOOKUP(Table8[[#This Row],[ProductID]],Table12[[#All],[ProductID]:[ProductFullName]],3,FALSE)</f>
        <v>Product B</v>
      </c>
      <c r="H8571" s="50">
        <v>4</v>
      </c>
      <c r="I8571" s="52">
        <v>45092.499618055546</v>
      </c>
      <c r="J8571" s="50">
        <v>134</v>
      </c>
      <c r="K8571" s="51">
        <v>45092.973611111112</v>
      </c>
      <c r="L8571" s="53"/>
      <c r="M8571" s="54">
        <v>1</v>
      </c>
    </row>
    <row r="8572" spans="2:13" x14ac:dyDescent="0.3">
      <c r="B8572" s="49">
        <v>27415</v>
      </c>
      <c r="C8572" s="50">
        <v>285</v>
      </c>
      <c r="D8572" s="50" t="str">
        <f>VLOOKUP(Table8[[#This Row],[CustomerID]],Table15[[#All],[CustomerID]:[Company Name]],2,FALSE)</f>
        <v>Zellers Store #258</v>
      </c>
      <c r="E8572" s="51">
        <v>45092</v>
      </c>
      <c r="F8572" s="50">
        <v>5</v>
      </c>
      <c r="G8572" s="50" t="str">
        <f>VLOOKUP(Table8[[#This Row],[ProductID]],Table12[[#All],[ProductID]:[ProductFullName]],3,FALSE)</f>
        <v>Product E</v>
      </c>
      <c r="H8572" s="50">
        <v>2</v>
      </c>
      <c r="I8572" s="52">
        <v>45092.509675925918</v>
      </c>
      <c r="J8572" s="50">
        <v>125</v>
      </c>
      <c r="K8572" s="51">
        <v>45092.973611111112</v>
      </c>
      <c r="L8572" s="53"/>
      <c r="M8572" s="54">
        <v>1</v>
      </c>
    </row>
    <row r="8573" spans="2:13" x14ac:dyDescent="0.3">
      <c r="B8573" s="49">
        <v>27416</v>
      </c>
      <c r="C8573" s="50">
        <v>392</v>
      </c>
      <c r="D8573" s="50" t="str">
        <f>VLOOKUP(Table8[[#This Row],[CustomerID]],Table15[[#All],[CustomerID]:[Company Name]],2,FALSE)</f>
        <v>Paul Marley IDA</v>
      </c>
      <c r="E8573" s="51">
        <v>45092</v>
      </c>
      <c r="F8573" s="50">
        <v>2</v>
      </c>
      <c r="G8573" s="50" t="str">
        <f>VLOOKUP(Table8[[#This Row],[ProductID]],Table12[[#All],[ProductID]:[ProductFullName]],3,FALSE)</f>
        <v>Product B</v>
      </c>
      <c r="H8573" s="50">
        <v>6</v>
      </c>
      <c r="I8573" s="52">
        <v>45092.522569444438</v>
      </c>
      <c r="J8573" s="50">
        <v>124</v>
      </c>
      <c r="K8573" s="51">
        <v>45092.973611111112</v>
      </c>
      <c r="L8573" s="53"/>
      <c r="M8573" s="54">
        <v>1</v>
      </c>
    </row>
    <row r="8574" spans="2:13" x14ac:dyDescent="0.3">
      <c r="B8574" s="49">
        <v>27417</v>
      </c>
      <c r="C8574" s="50">
        <v>1229</v>
      </c>
      <c r="D8574" s="50" t="str">
        <f>VLOOKUP(Table8[[#This Row],[CustomerID]],Table15[[#All],[CustomerID]:[Company Name]],2,FALSE)</f>
        <v>Pomegrantes -Party Place</v>
      </c>
      <c r="E8574" s="51">
        <v>45092</v>
      </c>
      <c r="F8574" s="50">
        <v>1</v>
      </c>
      <c r="G8574" s="50" t="str">
        <f>VLOOKUP(Table8[[#This Row],[ProductID]],Table12[[#All],[ProductID]:[ProductFullName]],3,FALSE)</f>
        <v>Product A</v>
      </c>
      <c r="H8574" s="50">
        <v>6</v>
      </c>
      <c r="I8574" s="52">
        <v>45092.535775462959</v>
      </c>
      <c r="J8574" s="50">
        <v>133</v>
      </c>
      <c r="K8574" s="51">
        <v>45092.973611111112</v>
      </c>
      <c r="L8574" s="53"/>
      <c r="M8574" s="54">
        <v>1</v>
      </c>
    </row>
    <row r="8575" spans="2:13" x14ac:dyDescent="0.3">
      <c r="B8575" s="49">
        <v>27418</v>
      </c>
      <c r="C8575" s="50">
        <v>91</v>
      </c>
      <c r="D8575" s="50" t="str">
        <f>VLOOKUP(Table8[[#This Row],[CustomerID]],Table15[[#All],[CustomerID]:[Company Name]],2,FALSE)</f>
        <v>La Duchesse Inc.</v>
      </c>
      <c r="E8575" s="51">
        <v>45092</v>
      </c>
      <c r="F8575" s="50">
        <v>3</v>
      </c>
      <c r="G8575" s="50" t="str">
        <f>VLOOKUP(Table8[[#This Row],[ProductID]],Table12[[#All],[ProductID]:[ProductFullName]],3,FALSE)</f>
        <v>Product C</v>
      </c>
      <c r="H8575" s="50">
        <v>5</v>
      </c>
      <c r="I8575" s="52">
        <v>45092.545509259253</v>
      </c>
      <c r="J8575" s="50">
        <v>111</v>
      </c>
      <c r="K8575" s="51">
        <v>45092.973611111112</v>
      </c>
      <c r="L8575" s="53"/>
      <c r="M8575" s="54">
        <v>1</v>
      </c>
    </row>
    <row r="8576" spans="2:13" x14ac:dyDescent="0.3">
      <c r="B8576" s="49">
        <v>27419</v>
      </c>
      <c r="C8576" s="50">
        <v>503</v>
      </c>
      <c r="D8576" s="50" t="str">
        <f>VLOOKUP(Table8[[#This Row],[CustomerID]],Table15[[#All],[CustomerID]:[Company Name]],2,FALSE)</f>
        <v>Only Deals #11</v>
      </c>
      <c r="E8576" s="51">
        <v>45092</v>
      </c>
      <c r="F8576" s="50">
        <v>4</v>
      </c>
      <c r="G8576" s="50" t="str">
        <f>VLOOKUP(Table8[[#This Row],[ProductID]],Table12[[#All],[ProductID]:[ProductFullName]],3,FALSE)</f>
        <v>Product D</v>
      </c>
      <c r="H8576" s="50">
        <v>2</v>
      </c>
      <c r="I8576" s="52">
        <v>45092.55931712962</v>
      </c>
      <c r="J8576" s="50">
        <v>119</v>
      </c>
      <c r="K8576" s="51">
        <v>45092.973611111112</v>
      </c>
      <c r="L8576" s="53"/>
      <c r="M8576" s="54">
        <v>1</v>
      </c>
    </row>
    <row r="8577" spans="2:13" x14ac:dyDescent="0.3">
      <c r="B8577" s="49">
        <v>27420</v>
      </c>
      <c r="C8577" s="50">
        <v>1156</v>
      </c>
      <c r="D8577" s="50" t="str">
        <f>VLOOKUP(Table8[[#This Row],[CustomerID]],Table15[[#All],[CustomerID]:[Company Name]],2,FALSE)</f>
        <v>Nothing But Bargains</v>
      </c>
      <c r="E8577" s="51">
        <v>45092</v>
      </c>
      <c r="F8577" s="50">
        <v>4</v>
      </c>
      <c r="G8577" s="50" t="str">
        <f>VLOOKUP(Table8[[#This Row],[ProductID]],Table12[[#All],[ProductID]:[ProductFullName]],3,FALSE)</f>
        <v>Product D</v>
      </c>
      <c r="H8577" s="50">
        <v>6</v>
      </c>
      <c r="I8577" s="52">
        <v>45092.573240740734</v>
      </c>
      <c r="J8577" s="50">
        <v>121</v>
      </c>
      <c r="K8577" s="51">
        <v>45092.973611111112</v>
      </c>
      <c r="L8577" s="53"/>
      <c r="M8577" s="54">
        <v>1</v>
      </c>
    </row>
    <row r="8578" spans="2:13" x14ac:dyDescent="0.3">
      <c r="B8578" s="49">
        <v>27421</v>
      </c>
      <c r="C8578" s="50">
        <v>686</v>
      </c>
      <c r="D8578" s="50" t="str">
        <f>VLOOKUP(Table8[[#This Row],[CustomerID]],Table15[[#All],[CustomerID]:[Company Name]],2,FALSE)</f>
        <v>ONLY DEALS #1004</v>
      </c>
      <c r="E8578" s="51">
        <v>45092</v>
      </c>
      <c r="F8578" s="50">
        <v>1</v>
      </c>
      <c r="G8578" s="50" t="str">
        <f>VLOOKUP(Table8[[#This Row],[ProductID]],Table12[[#All],[ProductID]:[ProductFullName]],3,FALSE)</f>
        <v>Product A</v>
      </c>
      <c r="H8578" s="50">
        <v>4</v>
      </c>
      <c r="I8578" s="52">
        <v>45092.583888888883</v>
      </c>
      <c r="J8578" s="50">
        <v>114</v>
      </c>
      <c r="K8578" s="51">
        <v>45092.973611111112</v>
      </c>
      <c r="L8578" s="53"/>
      <c r="M8578" s="54">
        <v>1</v>
      </c>
    </row>
    <row r="8579" spans="2:13" x14ac:dyDescent="0.3">
      <c r="B8579" s="49">
        <v>27422</v>
      </c>
      <c r="C8579" s="50">
        <v>1385</v>
      </c>
      <c r="D8579" s="50" t="str">
        <f>VLOOKUP(Table8[[#This Row],[CustomerID]],Table15[[#All],[CustomerID]:[Company Name]],2,FALSE)</f>
        <v>Wilhides</v>
      </c>
      <c r="E8579" s="51">
        <v>45092</v>
      </c>
      <c r="F8579" s="50">
        <v>4</v>
      </c>
      <c r="G8579" s="50" t="str">
        <f>VLOOKUP(Table8[[#This Row],[ProductID]],Table12[[#All],[ProductID]:[ProductFullName]],3,FALSE)</f>
        <v>Product D</v>
      </c>
      <c r="H8579" s="50">
        <v>4</v>
      </c>
      <c r="I8579" s="52">
        <v>45092.593240740738</v>
      </c>
      <c r="J8579" s="50">
        <v>119</v>
      </c>
      <c r="K8579" s="51">
        <v>45092.973611111112</v>
      </c>
      <c r="L8579" s="53"/>
      <c r="M8579" s="54">
        <v>1</v>
      </c>
    </row>
    <row r="8580" spans="2:13" x14ac:dyDescent="0.3">
      <c r="B8580" s="49">
        <v>27423</v>
      </c>
      <c r="C8580" s="50">
        <v>598</v>
      </c>
      <c r="D8580" s="50" t="str">
        <f>VLOOKUP(Table8[[#This Row],[CustomerID]],Table15[[#All],[CustomerID]:[Company Name]],2,FALSE)</f>
        <v>Friends s - Foothills Hospital</v>
      </c>
      <c r="E8580" s="51">
        <v>45092</v>
      </c>
      <c r="F8580" s="50">
        <v>4</v>
      </c>
      <c r="G8580" s="50" t="str">
        <f>VLOOKUP(Table8[[#This Row],[ProductID]],Table12[[#All],[ProductID]:[ProductFullName]],3,FALSE)</f>
        <v>Product D</v>
      </c>
      <c r="H8580" s="50">
        <v>4</v>
      </c>
      <c r="I8580" s="52">
        <v>45092.603043981479</v>
      </c>
      <c r="J8580" s="50">
        <v>123</v>
      </c>
      <c r="K8580" s="51">
        <v>45092.973611111112</v>
      </c>
      <c r="L8580" s="53"/>
      <c r="M8580" s="54">
        <v>1</v>
      </c>
    </row>
    <row r="8581" spans="2:13" x14ac:dyDescent="0.3">
      <c r="B8581" s="49">
        <v>27424</v>
      </c>
      <c r="C8581" s="50">
        <v>789</v>
      </c>
      <c r="D8581" s="50" t="str">
        <f>VLOOKUP(Table8[[#This Row],[CustomerID]],Table15[[#All],[CustomerID]:[Company Name]],2,FALSE)</f>
        <v>Four the fun of it</v>
      </c>
      <c r="E8581" s="51">
        <v>45092</v>
      </c>
      <c r="F8581" s="50">
        <v>1</v>
      </c>
      <c r="G8581" s="50" t="str">
        <f>VLOOKUP(Table8[[#This Row],[ProductID]],Table12[[#All],[ProductID]:[ProductFullName]],3,FALSE)</f>
        <v>Product A</v>
      </c>
      <c r="H8581" s="50">
        <v>5</v>
      </c>
      <c r="I8581" s="52">
        <v>45092.619803240741</v>
      </c>
      <c r="J8581" s="50">
        <v>109</v>
      </c>
      <c r="K8581" s="51">
        <v>45092.973611111112</v>
      </c>
      <c r="L8581" s="53"/>
      <c r="M8581" s="54">
        <v>1</v>
      </c>
    </row>
    <row r="8582" spans="2:13" x14ac:dyDescent="0.3">
      <c r="B8582" s="49">
        <v>27425</v>
      </c>
      <c r="C8582" s="50">
        <v>222</v>
      </c>
      <c r="D8582" s="50" t="str">
        <f>VLOOKUP(Table8[[#This Row],[CustomerID]],Table15[[#All],[CustomerID]:[Company Name]],2,FALSE)</f>
        <v>The Chemist Pharmacy</v>
      </c>
      <c r="E8582" s="51">
        <v>45092</v>
      </c>
      <c r="F8582" s="50">
        <v>5</v>
      </c>
      <c r="G8582" s="50" t="str">
        <f>VLOOKUP(Table8[[#This Row],[ProductID]],Table12[[#All],[ProductID]:[ProductFullName]],3,FALSE)</f>
        <v>Product E</v>
      </c>
      <c r="H8582" s="50">
        <v>6</v>
      </c>
      <c r="I8582" s="52">
        <v>45092.62877314815</v>
      </c>
      <c r="J8582" s="50">
        <v>109</v>
      </c>
      <c r="K8582" s="51">
        <v>45092.973611111112</v>
      </c>
      <c r="L8582" s="53"/>
      <c r="M8582" s="54">
        <v>1</v>
      </c>
    </row>
    <row r="8583" spans="2:13" x14ac:dyDescent="0.3">
      <c r="B8583" s="49">
        <v>27426</v>
      </c>
      <c r="C8583" s="50">
        <v>908</v>
      </c>
      <c r="D8583" s="50" t="str">
        <f>VLOOKUP(Table8[[#This Row],[CustomerID]],Table15[[#All],[CustomerID]:[Company Name]],2,FALSE)</f>
        <v>Value Drugs</v>
      </c>
      <c r="E8583" s="51">
        <v>45092</v>
      </c>
      <c r="F8583" s="50">
        <v>2</v>
      </c>
      <c r="G8583" s="50" t="str">
        <f>VLOOKUP(Table8[[#This Row],[ProductID]],Table12[[#All],[ProductID]:[ProductFullName]],3,FALSE)</f>
        <v>Product B</v>
      </c>
      <c r="H8583" s="50">
        <v>3</v>
      </c>
      <c r="I8583" s="52">
        <v>45092.637731481482</v>
      </c>
      <c r="J8583" s="50">
        <v>123</v>
      </c>
      <c r="K8583" s="51">
        <v>45092.973611111112</v>
      </c>
      <c r="L8583" s="53"/>
      <c r="M8583" s="54">
        <v>1</v>
      </c>
    </row>
    <row r="8584" spans="2:13" x14ac:dyDescent="0.3">
      <c r="B8584" s="49">
        <v>27427</v>
      </c>
      <c r="C8584" s="50">
        <v>2</v>
      </c>
      <c r="D8584" s="50" t="str">
        <f>VLOOKUP(Table8[[#This Row],[CustomerID]],Table15[[#All],[CustomerID]:[Company Name]],2,FALSE)</f>
        <v>SL Independence Studios PTY  LTD</v>
      </c>
      <c r="E8584" s="51">
        <v>45092</v>
      </c>
      <c r="F8584" s="50">
        <v>6</v>
      </c>
      <c r="G8584" s="50" t="str">
        <f>VLOOKUP(Table8[[#This Row],[ProductID]],Table12[[#All],[ProductID]:[ProductFullName]],3,FALSE)</f>
        <v>Product F</v>
      </c>
      <c r="H8584" s="50">
        <v>4</v>
      </c>
      <c r="I8584" s="52">
        <v>45092.647175925929</v>
      </c>
      <c r="J8584" s="50">
        <v>130</v>
      </c>
      <c r="K8584" s="51">
        <v>45092.973611111112</v>
      </c>
      <c r="L8584" s="53"/>
      <c r="M8584" s="54">
        <v>1</v>
      </c>
    </row>
    <row r="8585" spans="2:13" x14ac:dyDescent="0.3">
      <c r="B8585" s="49">
        <v>27428</v>
      </c>
      <c r="C8585" s="50">
        <v>1274</v>
      </c>
      <c r="D8585" s="50" t="str">
        <f>VLOOKUP(Table8[[#This Row],[CustomerID]],Table15[[#All],[CustomerID]:[Company Name]],2,FALSE)</f>
        <v>Casablanca Hotel and Casino</v>
      </c>
      <c r="E8585" s="51">
        <v>45092</v>
      </c>
      <c r="F8585" s="50">
        <v>5</v>
      </c>
      <c r="G8585" s="50" t="str">
        <f>VLOOKUP(Table8[[#This Row],[ProductID]],Table12[[#All],[ProductID]:[ProductFullName]],3,FALSE)</f>
        <v>Product E</v>
      </c>
      <c r="H8585" s="50">
        <v>2</v>
      </c>
      <c r="I8585" s="52">
        <v>45092.663194444445</v>
      </c>
      <c r="J8585" s="50">
        <v>115</v>
      </c>
      <c r="K8585" s="51">
        <v>45092.973611111112</v>
      </c>
      <c r="L8585" s="53"/>
      <c r="M8585" s="54">
        <v>1</v>
      </c>
    </row>
    <row r="8586" spans="2:13" x14ac:dyDescent="0.3">
      <c r="B8586" s="49">
        <v>27429</v>
      </c>
      <c r="C8586" s="50">
        <v>149</v>
      </c>
      <c r="D8586" s="50" t="str">
        <f>VLOOKUP(Table8[[#This Row],[CustomerID]],Table15[[#All],[CustomerID]:[Company Name]],2,FALSE)</f>
        <v>Shops Of Main</v>
      </c>
      <c r="E8586" s="51">
        <v>45092</v>
      </c>
      <c r="F8586" s="50">
        <v>2</v>
      </c>
      <c r="G8586" s="50" t="str">
        <f>VLOOKUP(Table8[[#This Row],[ProductID]],Table12[[#All],[ProductID]:[ProductFullName]],3,FALSE)</f>
        <v>Product B</v>
      </c>
      <c r="H8586" s="50">
        <v>5</v>
      </c>
      <c r="I8586" s="52">
        <v>45092.67291666667</v>
      </c>
      <c r="J8586" s="50">
        <v>116</v>
      </c>
      <c r="K8586" s="51">
        <v>45092.973611111112</v>
      </c>
      <c r="L8586" s="53"/>
      <c r="M8586" s="54">
        <v>1</v>
      </c>
    </row>
    <row r="8587" spans="2:13" x14ac:dyDescent="0.3">
      <c r="B8587" s="49">
        <v>27430</v>
      </c>
      <c r="C8587" s="50">
        <v>122</v>
      </c>
      <c r="D8587" s="50" t="str">
        <f>VLOOKUP(Table8[[#This Row],[CustomerID]],Table15[[#All],[CustomerID]:[Company Name]],2,FALSE)</f>
        <v>Uniprix</v>
      </c>
      <c r="E8587" s="51">
        <v>45092</v>
      </c>
      <c r="F8587" s="50">
        <v>4</v>
      </c>
      <c r="G8587" s="50" t="str">
        <f>VLOOKUP(Table8[[#This Row],[ProductID]],Table12[[#All],[ProductID]:[ProductFullName]],3,FALSE)</f>
        <v>Product D</v>
      </c>
      <c r="H8587" s="50">
        <v>2</v>
      </c>
      <c r="I8587" s="52">
        <v>45092.686087962968</v>
      </c>
      <c r="J8587" s="50">
        <v>125</v>
      </c>
      <c r="K8587" s="51">
        <v>45092.973611111112</v>
      </c>
      <c r="L8587" s="53"/>
      <c r="M8587" s="54">
        <v>1</v>
      </c>
    </row>
    <row r="8588" spans="2:13" x14ac:dyDescent="0.3">
      <c r="B8588" s="49">
        <v>27431</v>
      </c>
      <c r="C8588" s="50">
        <v>1322</v>
      </c>
      <c r="D8588" s="50" t="str">
        <f>VLOOKUP(Table8[[#This Row],[CustomerID]],Table15[[#All],[CustomerID]:[Company Name]],2,FALSE)</f>
        <v>Sweet Celebrations</v>
      </c>
      <c r="E8588" s="51">
        <v>45092</v>
      </c>
      <c r="F8588" s="50">
        <v>6</v>
      </c>
      <c r="G8588" s="50" t="str">
        <f>VLOOKUP(Table8[[#This Row],[ProductID]],Table12[[#All],[ProductID]:[ProductFullName]],3,FALSE)</f>
        <v>Product F</v>
      </c>
      <c r="H8588" s="50">
        <v>6</v>
      </c>
      <c r="I8588" s="52">
        <v>45092.694965277784</v>
      </c>
      <c r="J8588" s="50">
        <v>116</v>
      </c>
      <c r="K8588" s="51">
        <v>45092.973611111112</v>
      </c>
      <c r="L8588" s="53"/>
      <c r="M8588" s="54">
        <v>1</v>
      </c>
    </row>
    <row r="8589" spans="2:13" x14ac:dyDescent="0.3">
      <c r="B8589" s="49">
        <v>27432</v>
      </c>
      <c r="C8589" s="50">
        <v>724</v>
      </c>
      <c r="D8589" s="50" t="str">
        <f>VLOOKUP(Table8[[#This Row],[CustomerID]],Table15[[#All],[CustomerID]:[Company Name]],2,FALSE)</f>
        <v>California Bedazzled</v>
      </c>
      <c r="E8589" s="51">
        <v>45092</v>
      </c>
      <c r="F8589" s="50">
        <v>2</v>
      </c>
      <c r="G8589" s="50" t="str">
        <f>VLOOKUP(Table8[[#This Row],[ProductID]],Table12[[#All],[ProductID]:[ProductFullName]],3,FALSE)</f>
        <v>Product B</v>
      </c>
      <c r="H8589" s="50">
        <v>2</v>
      </c>
      <c r="I8589" s="52">
        <v>45092.711736111116</v>
      </c>
      <c r="J8589" s="50">
        <v>114</v>
      </c>
      <c r="K8589" s="51">
        <v>45092.973611111112</v>
      </c>
      <c r="L8589" s="53"/>
      <c r="M8589" s="54">
        <v>1</v>
      </c>
    </row>
    <row r="8590" spans="2:13" x14ac:dyDescent="0.3">
      <c r="B8590" s="49">
        <v>27433</v>
      </c>
      <c r="C8590" s="50">
        <v>1132</v>
      </c>
      <c r="D8590" s="50" t="str">
        <f>VLOOKUP(Table8[[#This Row],[CustomerID]],Table15[[#All],[CustomerID]:[Company Name]],2,FALSE)</f>
        <v>Glass Apple Gift shop</v>
      </c>
      <c r="E8590" s="51">
        <v>45092</v>
      </c>
      <c r="F8590" s="50">
        <v>3</v>
      </c>
      <c r="G8590" s="50" t="str">
        <f>VLOOKUP(Table8[[#This Row],[ProductID]],Table12[[#All],[ProductID]:[ProductFullName]],3,FALSE)</f>
        <v>Product C</v>
      </c>
      <c r="H8590" s="50">
        <v>4</v>
      </c>
      <c r="I8590" s="52">
        <v>45092.728206018524</v>
      </c>
      <c r="J8590" s="50">
        <v>113</v>
      </c>
      <c r="K8590" s="51">
        <v>45092.973611111112</v>
      </c>
      <c r="L8590" s="53"/>
      <c r="M8590" s="54">
        <v>1</v>
      </c>
    </row>
    <row r="8591" spans="2:13" x14ac:dyDescent="0.3">
      <c r="B8591" s="49">
        <v>27434</v>
      </c>
      <c r="C8591" s="50">
        <v>1403</v>
      </c>
      <c r="D8591" s="50" t="str">
        <f>VLOOKUP(Table8[[#This Row],[CustomerID]],Table15[[#All],[CustomerID]:[Company Name]],2,FALSE)</f>
        <v>Green Valley Ranch Gaming, LLC</v>
      </c>
      <c r="E8591" s="51">
        <v>45093</v>
      </c>
      <c r="F8591" s="50">
        <v>2</v>
      </c>
      <c r="G8591" s="50" t="str">
        <f>VLOOKUP(Table8[[#This Row],[ProductID]],Table12[[#All],[ProductID]:[ProductFullName]],3,FALSE)</f>
        <v>Product B</v>
      </c>
      <c r="H8591" s="50">
        <v>3</v>
      </c>
      <c r="I8591" s="52">
        <v>45093.333333333336</v>
      </c>
      <c r="J8591" s="50">
        <v>131</v>
      </c>
      <c r="K8591" s="51">
        <v>45093.962500000001</v>
      </c>
      <c r="L8591" s="53"/>
      <c r="M8591" s="54">
        <v>1</v>
      </c>
    </row>
    <row r="8592" spans="2:13" x14ac:dyDescent="0.3">
      <c r="B8592" s="49">
        <v>27435</v>
      </c>
      <c r="C8592" s="50">
        <v>782</v>
      </c>
      <c r="D8592" s="50" t="str">
        <f>VLOOKUP(Table8[[#This Row],[CustomerID]],Table15[[#All],[CustomerID]:[Company Name]],2,FALSE)</f>
        <v>Hannah's Hallmark</v>
      </c>
      <c r="E8592" s="51">
        <v>45093</v>
      </c>
      <c r="F8592" s="50">
        <v>6</v>
      </c>
      <c r="G8592" s="50" t="str">
        <f>VLOOKUP(Table8[[#This Row],[ProductID]],Table12[[#All],[ProductID]:[ProductFullName]],3,FALSE)</f>
        <v>Product F</v>
      </c>
      <c r="H8592" s="50">
        <v>7</v>
      </c>
      <c r="I8592" s="52">
        <v>45093.345856481486</v>
      </c>
      <c r="J8592" s="50">
        <v>113</v>
      </c>
      <c r="K8592" s="51">
        <v>45093.962500000001</v>
      </c>
      <c r="L8592" s="53"/>
      <c r="M8592" s="54">
        <v>1</v>
      </c>
    </row>
    <row r="8593" spans="2:13" x14ac:dyDescent="0.3">
      <c r="B8593" s="49">
        <v>27436</v>
      </c>
      <c r="C8593" s="50">
        <v>466</v>
      </c>
      <c r="D8593" s="50" t="str">
        <f>VLOOKUP(Table8[[#This Row],[CustomerID]],Table15[[#All],[CustomerID]:[Company Name]],2,FALSE)</f>
        <v>North Bay Guardian Pharmacy</v>
      </c>
      <c r="E8593" s="51">
        <v>45093</v>
      </c>
      <c r="F8593" s="50">
        <v>6</v>
      </c>
      <c r="G8593" s="50" t="str">
        <f>VLOOKUP(Table8[[#This Row],[ProductID]],Table12[[#All],[ProductID]:[ProductFullName]],3,FALSE)</f>
        <v>Product F</v>
      </c>
      <c r="H8593" s="50">
        <v>4</v>
      </c>
      <c r="I8593" s="52">
        <v>45093.357534722229</v>
      </c>
      <c r="J8593" s="50">
        <v>109</v>
      </c>
      <c r="K8593" s="51">
        <v>45093.962500000001</v>
      </c>
      <c r="L8593" s="53"/>
      <c r="M8593" s="54">
        <v>1</v>
      </c>
    </row>
    <row r="8594" spans="2:13" x14ac:dyDescent="0.3">
      <c r="B8594" s="49">
        <v>27437</v>
      </c>
      <c r="C8594" s="50">
        <v>475</v>
      </c>
      <c r="D8594" s="50" t="str">
        <f>VLOOKUP(Table8[[#This Row],[CustomerID]],Table15[[#All],[CustomerID]:[Company Name]],2,FALSE)</f>
        <v>Buck or Two #156</v>
      </c>
      <c r="E8594" s="51">
        <v>45093</v>
      </c>
      <c r="F8594" s="50">
        <v>1</v>
      </c>
      <c r="G8594" s="50" t="str">
        <f>VLOOKUP(Table8[[#This Row],[ProductID]],Table12[[#All],[ProductID]:[ProductFullName]],3,FALSE)</f>
        <v>Product A</v>
      </c>
      <c r="H8594" s="50">
        <v>3</v>
      </c>
      <c r="I8594" s="52">
        <v>45093.366828703707</v>
      </c>
      <c r="J8594" s="50">
        <v>129</v>
      </c>
      <c r="K8594" s="51">
        <v>45093.962500000001</v>
      </c>
      <c r="L8594" s="53"/>
      <c r="M8594" s="54">
        <v>1</v>
      </c>
    </row>
    <row r="8595" spans="2:13" x14ac:dyDescent="0.3">
      <c r="B8595" s="49">
        <v>27438</v>
      </c>
      <c r="C8595" s="50">
        <v>136</v>
      </c>
      <c r="D8595" s="50" t="str">
        <f>VLOOKUP(Table8[[#This Row],[CustomerID]],Table15[[#All],[CustomerID]:[Company Name]],2,FALSE)</f>
        <v>Country Pickins</v>
      </c>
      <c r="E8595" s="51">
        <v>45093</v>
      </c>
      <c r="F8595" s="50">
        <v>1</v>
      </c>
      <c r="G8595" s="50" t="str">
        <f>VLOOKUP(Table8[[#This Row],[ProductID]],Table12[[#All],[ProductID]:[ProductFullName]],3,FALSE)</f>
        <v>Product A</v>
      </c>
      <c r="H8595" s="50">
        <v>2</v>
      </c>
      <c r="I8595" s="52">
        <v>45093.379074074081</v>
      </c>
      <c r="J8595" s="50">
        <v>129</v>
      </c>
      <c r="K8595" s="51">
        <v>45093.962500000001</v>
      </c>
      <c r="L8595" s="53"/>
      <c r="M8595" s="54">
        <v>1</v>
      </c>
    </row>
    <row r="8596" spans="2:13" x14ac:dyDescent="0.3">
      <c r="B8596" s="49">
        <v>27439</v>
      </c>
      <c r="C8596" s="50">
        <v>30</v>
      </c>
      <c r="D8596" s="50" t="str">
        <f>VLOOKUP(Table8[[#This Row],[CustomerID]],Table15[[#All],[CustomerID]:[Company Name]],2,FALSE)</f>
        <v>Sea Wreath Gift</v>
      </c>
      <c r="E8596" s="51">
        <v>45093</v>
      </c>
      <c r="F8596" s="50">
        <v>4</v>
      </c>
      <c r="G8596" s="50" t="str">
        <f>VLOOKUP(Table8[[#This Row],[ProductID]],Table12[[#All],[ProductID]:[ProductFullName]],3,FALSE)</f>
        <v>Product D</v>
      </c>
      <c r="H8596" s="50">
        <v>2</v>
      </c>
      <c r="I8596" s="52">
        <v>45093.393900462972</v>
      </c>
      <c r="J8596" s="50">
        <v>125</v>
      </c>
      <c r="K8596" s="51">
        <v>45093.962500000001</v>
      </c>
      <c r="L8596" s="53"/>
      <c r="M8596" s="54">
        <v>1</v>
      </c>
    </row>
    <row r="8597" spans="2:13" x14ac:dyDescent="0.3">
      <c r="B8597" s="49">
        <v>27440</v>
      </c>
      <c r="C8597" s="50">
        <v>98</v>
      </c>
      <c r="D8597" s="50" t="str">
        <f>VLOOKUP(Table8[[#This Row],[CustomerID]],Table15[[#All],[CustomerID]:[Company Name]],2,FALSE)</f>
        <v>Propharm</v>
      </c>
      <c r="E8597" s="51">
        <v>45093</v>
      </c>
      <c r="F8597" s="50">
        <v>5</v>
      </c>
      <c r="G8597" s="50" t="str">
        <f>VLOOKUP(Table8[[#This Row],[ProductID]],Table12[[#All],[ProductID]:[ProductFullName]],3,FALSE)</f>
        <v>Product E</v>
      </c>
      <c r="H8597" s="50">
        <v>5</v>
      </c>
      <c r="I8597" s="52">
        <v>45093.407951388901</v>
      </c>
      <c r="J8597" s="50">
        <v>115</v>
      </c>
      <c r="K8597" s="51">
        <v>45093.962500000001</v>
      </c>
      <c r="L8597" s="53"/>
      <c r="M8597" s="54">
        <v>1</v>
      </c>
    </row>
    <row r="8598" spans="2:13" x14ac:dyDescent="0.3">
      <c r="B8598" s="49">
        <v>27441</v>
      </c>
      <c r="C8598" s="50">
        <v>866</v>
      </c>
      <c r="D8598" s="50" t="str">
        <f>VLOOKUP(Table8[[#This Row],[CustomerID]],Table15[[#All],[CustomerID]:[Company Name]],2,FALSE)</f>
        <v>Carole Stuppell, Ltd</v>
      </c>
      <c r="E8598" s="51">
        <v>45093</v>
      </c>
      <c r="F8598" s="50">
        <v>5</v>
      </c>
      <c r="G8598" s="50" t="str">
        <f>VLOOKUP(Table8[[#This Row],[ProductID]],Table12[[#All],[ProductID]:[ProductFullName]],3,FALSE)</f>
        <v>Product E</v>
      </c>
      <c r="H8598" s="50">
        <v>4</v>
      </c>
      <c r="I8598" s="52">
        <v>45093.421111111122</v>
      </c>
      <c r="J8598" s="50">
        <v>114</v>
      </c>
      <c r="K8598" s="51">
        <v>45093.962500000001</v>
      </c>
      <c r="L8598" s="53"/>
      <c r="M8598" s="54">
        <v>1</v>
      </c>
    </row>
    <row r="8599" spans="2:13" x14ac:dyDescent="0.3">
      <c r="B8599" s="49">
        <v>27442</v>
      </c>
      <c r="C8599" s="50">
        <v>854</v>
      </c>
      <c r="D8599" s="50" t="str">
        <f>VLOOKUP(Table8[[#This Row],[CustomerID]],Table15[[#All],[CustomerID]:[Company Name]],2,FALSE)</f>
        <v>UnbeatableSale.com</v>
      </c>
      <c r="E8599" s="51">
        <v>45093</v>
      </c>
      <c r="F8599" s="50">
        <v>4</v>
      </c>
      <c r="G8599" s="50" t="str">
        <f>VLOOKUP(Table8[[#This Row],[ProductID]],Table12[[#All],[ProductID]:[ProductFullName]],3,FALSE)</f>
        <v>Product D</v>
      </c>
      <c r="H8599" s="50">
        <v>6</v>
      </c>
      <c r="I8599" s="52">
        <v>45093.429988425938</v>
      </c>
      <c r="J8599" s="50">
        <v>124</v>
      </c>
      <c r="K8599" s="51">
        <v>45093.962500000001</v>
      </c>
      <c r="L8599" s="53"/>
      <c r="M8599" s="54">
        <v>1</v>
      </c>
    </row>
    <row r="8600" spans="2:13" x14ac:dyDescent="0.3">
      <c r="B8600" s="49">
        <v>27443</v>
      </c>
      <c r="C8600" s="50">
        <v>1335</v>
      </c>
      <c r="D8600" s="50" t="str">
        <f>VLOOKUP(Table8[[#This Row],[CustomerID]],Table15[[#All],[CustomerID]:[Company Name]],2,FALSE)</f>
        <v>Alphabet Moon Toy &amp; Treasures</v>
      </c>
      <c r="E8600" s="51">
        <v>45093</v>
      </c>
      <c r="F8600" s="50">
        <v>4</v>
      </c>
      <c r="G8600" s="50" t="str">
        <f>VLOOKUP(Table8[[#This Row],[ProductID]],Table12[[#All],[ProductID]:[ProductFullName]],3,FALSE)</f>
        <v>Product D</v>
      </c>
      <c r="H8600" s="50">
        <v>5</v>
      </c>
      <c r="I8600" s="52">
        <v>45093.440405092602</v>
      </c>
      <c r="J8600" s="50">
        <v>125</v>
      </c>
      <c r="K8600" s="51">
        <v>45093.962500000001</v>
      </c>
      <c r="L8600" s="53"/>
      <c r="M8600" s="54">
        <v>1</v>
      </c>
    </row>
    <row r="8601" spans="2:13" x14ac:dyDescent="0.3">
      <c r="B8601" s="49">
        <v>27444</v>
      </c>
      <c r="C8601" s="50">
        <v>200</v>
      </c>
      <c r="D8601" s="50" t="str">
        <f>VLOOKUP(Table8[[#This Row],[CustomerID]],Table15[[#All],[CustomerID]:[Company Name]],2,FALSE)</f>
        <v>Buck or Two #536</v>
      </c>
      <c r="E8601" s="51">
        <v>45093</v>
      </c>
      <c r="F8601" s="50">
        <v>3</v>
      </c>
      <c r="G8601" s="50" t="str">
        <f>VLOOKUP(Table8[[#This Row],[ProductID]],Table12[[#All],[ProductID]:[ProductFullName]],3,FALSE)</f>
        <v>Product C</v>
      </c>
      <c r="H8601" s="50">
        <v>6</v>
      </c>
      <c r="I8601" s="52">
        <v>45093.456111111118</v>
      </c>
      <c r="J8601" s="50">
        <v>119</v>
      </c>
      <c r="K8601" s="51">
        <v>45093.962500000001</v>
      </c>
      <c r="L8601" s="53"/>
      <c r="M8601" s="54">
        <v>1</v>
      </c>
    </row>
    <row r="8602" spans="2:13" x14ac:dyDescent="0.3">
      <c r="B8602" s="49">
        <v>27445</v>
      </c>
      <c r="C8602" s="50">
        <v>255</v>
      </c>
      <c r="D8602" s="50" t="str">
        <f>VLOOKUP(Table8[[#This Row],[CustomerID]],Table15[[#All],[CustomerID]:[Company Name]],2,FALSE)</f>
        <v>Meleca Jewellery Inc</v>
      </c>
      <c r="E8602" s="51">
        <v>45093</v>
      </c>
      <c r="F8602" s="50">
        <v>2</v>
      </c>
      <c r="G8602" s="50" t="str">
        <f>VLOOKUP(Table8[[#This Row],[ProductID]],Table12[[#All],[ProductID]:[ProductFullName]],3,FALSE)</f>
        <v>Product B</v>
      </c>
      <c r="H8602" s="50">
        <v>2</v>
      </c>
      <c r="I8602" s="52">
        <v>45093.468969907415</v>
      </c>
      <c r="J8602" s="50">
        <v>133</v>
      </c>
      <c r="K8602" s="51">
        <v>45093.962500000001</v>
      </c>
      <c r="L8602" s="53"/>
      <c r="M8602" s="54">
        <v>1</v>
      </c>
    </row>
    <row r="8603" spans="2:13" x14ac:dyDescent="0.3">
      <c r="B8603" s="49">
        <v>27446</v>
      </c>
      <c r="C8603" s="50">
        <v>967</v>
      </c>
      <c r="D8603" s="50" t="str">
        <f>VLOOKUP(Table8[[#This Row],[CustomerID]],Table15[[#All],[CustomerID]:[Company Name]],2,FALSE)</f>
        <v>Gateway Pharmacy</v>
      </c>
      <c r="E8603" s="51">
        <v>45093</v>
      </c>
      <c r="F8603" s="50">
        <v>1</v>
      </c>
      <c r="G8603" s="50" t="str">
        <f>VLOOKUP(Table8[[#This Row],[ProductID]],Table12[[#All],[ProductID]:[ProductFullName]],3,FALSE)</f>
        <v>Product A</v>
      </c>
      <c r="H8603" s="50">
        <v>6</v>
      </c>
      <c r="I8603" s="52">
        <v>45093.483171296306</v>
      </c>
      <c r="J8603" s="50">
        <v>105</v>
      </c>
      <c r="K8603" s="51">
        <v>45093.962500000001</v>
      </c>
      <c r="L8603" s="53"/>
      <c r="M8603" s="54">
        <v>1</v>
      </c>
    </row>
    <row r="8604" spans="2:13" x14ac:dyDescent="0.3">
      <c r="B8604" s="49">
        <v>27447</v>
      </c>
      <c r="C8604" s="50">
        <v>427</v>
      </c>
      <c r="D8604" s="50" t="str">
        <f>VLOOKUP(Table8[[#This Row],[CustomerID]],Table15[[#All],[CustomerID]:[Company Name]],2,FALSE)</f>
        <v>Micheline's Jewellery Boutique</v>
      </c>
      <c r="E8604" s="51">
        <v>45093</v>
      </c>
      <c r="F8604" s="50">
        <v>1</v>
      </c>
      <c r="G8604" s="50" t="str">
        <f>VLOOKUP(Table8[[#This Row],[ProductID]],Table12[[#All],[ProductID]:[ProductFullName]],3,FALSE)</f>
        <v>Product A</v>
      </c>
      <c r="H8604" s="50">
        <v>7</v>
      </c>
      <c r="I8604" s="52">
        <v>45093.495543981488</v>
      </c>
      <c r="J8604" s="50">
        <v>134</v>
      </c>
      <c r="K8604" s="51">
        <v>45093.962500000001</v>
      </c>
      <c r="L8604" s="53"/>
      <c r="M8604" s="54">
        <v>1</v>
      </c>
    </row>
    <row r="8605" spans="2:13" x14ac:dyDescent="0.3">
      <c r="B8605" s="49">
        <v>27448</v>
      </c>
      <c r="C8605" s="50">
        <v>469</v>
      </c>
      <c r="D8605" s="50" t="str">
        <f>VLOOKUP(Table8[[#This Row],[CustomerID]],Table15[[#All],[CustomerID]:[Company Name]],2,FALSE)</f>
        <v>Dollar Value</v>
      </c>
      <c r="E8605" s="51">
        <v>45093</v>
      </c>
      <c r="F8605" s="50">
        <v>4</v>
      </c>
      <c r="G8605" s="50" t="str">
        <f>VLOOKUP(Table8[[#This Row],[ProductID]],Table12[[#All],[ProductID]:[ProductFullName]],3,FALSE)</f>
        <v>Product D</v>
      </c>
      <c r="H8605" s="50">
        <v>3</v>
      </c>
      <c r="I8605" s="52">
        <v>45093.510972222226</v>
      </c>
      <c r="J8605" s="50">
        <v>114</v>
      </c>
      <c r="K8605" s="51">
        <v>45093.962500000001</v>
      </c>
      <c r="L8605" s="53"/>
      <c r="M8605" s="54">
        <v>1</v>
      </c>
    </row>
    <row r="8606" spans="2:13" x14ac:dyDescent="0.3">
      <c r="B8606" s="49">
        <v>27449</v>
      </c>
      <c r="C8606" s="50">
        <v>890</v>
      </c>
      <c r="D8606" s="50" t="str">
        <f>VLOOKUP(Table8[[#This Row],[CustomerID]],Table15[[#All],[CustomerID]:[Company Name]],2,FALSE)</f>
        <v>Mini Temptations</v>
      </c>
      <c r="E8606" s="51">
        <v>45093</v>
      </c>
      <c r="F8606" s="50">
        <v>6</v>
      </c>
      <c r="G8606" s="50" t="str">
        <f>VLOOKUP(Table8[[#This Row],[ProductID]],Table12[[#All],[ProductID]:[ProductFullName]],3,FALSE)</f>
        <v>Product F</v>
      </c>
      <c r="H8606" s="50">
        <v>2</v>
      </c>
      <c r="I8606" s="52">
        <v>45093.52012731482</v>
      </c>
      <c r="J8606" s="50">
        <v>124</v>
      </c>
      <c r="K8606" s="51">
        <v>45093.962500000001</v>
      </c>
      <c r="L8606" s="53"/>
      <c r="M8606" s="54">
        <v>1</v>
      </c>
    </row>
    <row r="8607" spans="2:13" x14ac:dyDescent="0.3">
      <c r="B8607" s="49">
        <v>27450</v>
      </c>
      <c r="C8607" s="50">
        <v>1053</v>
      </c>
      <c r="D8607" s="50" t="str">
        <f>VLOOKUP(Table8[[#This Row],[CustomerID]],Table15[[#All],[CustomerID]:[Company Name]],2,FALSE)</f>
        <v>Johnson Smith Company</v>
      </c>
      <c r="E8607" s="51">
        <v>45093</v>
      </c>
      <c r="F8607" s="50">
        <v>3</v>
      </c>
      <c r="G8607" s="50" t="str">
        <f>VLOOKUP(Table8[[#This Row],[ProductID]],Table12[[#All],[ProductID]:[ProductFullName]],3,FALSE)</f>
        <v>Product C</v>
      </c>
      <c r="H8607" s="50">
        <v>5</v>
      </c>
      <c r="I8607" s="52">
        <v>45093.536134259266</v>
      </c>
      <c r="J8607" s="50">
        <v>130</v>
      </c>
      <c r="K8607" s="51">
        <v>45093.962500000001</v>
      </c>
      <c r="L8607" s="53"/>
      <c r="M8607" s="54">
        <v>1</v>
      </c>
    </row>
    <row r="8608" spans="2:13" x14ac:dyDescent="0.3">
      <c r="B8608" s="49">
        <v>27451</v>
      </c>
      <c r="C8608" s="50">
        <v>439</v>
      </c>
      <c r="D8608" s="50" t="str">
        <f>VLOOKUP(Table8[[#This Row],[CustomerID]],Table15[[#All],[CustomerID]:[Company Name]],2,FALSE)</f>
        <v>Style Essentials</v>
      </c>
      <c r="E8608" s="51">
        <v>45093</v>
      </c>
      <c r="F8608" s="50">
        <v>4</v>
      </c>
      <c r="G8608" s="50" t="str">
        <f>VLOOKUP(Table8[[#This Row],[ProductID]],Table12[[#All],[ProductID]:[ProductFullName]],3,FALSE)</f>
        <v>Product D</v>
      </c>
      <c r="H8608" s="50">
        <v>4</v>
      </c>
      <c r="I8608" s="52">
        <v>45093.551782407412</v>
      </c>
      <c r="J8608" s="50">
        <v>122</v>
      </c>
      <c r="K8608" s="51">
        <v>45093.962500000001</v>
      </c>
      <c r="L8608" s="53"/>
      <c r="M8608" s="54">
        <v>1</v>
      </c>
    </row>
    <row r="8609" spans="2:13" x14ac:dyDescent="0.3">
      <c r="B8609" s="49">
        <v>27452</v>
      </c>
      <c r="C8609" s="50">
        <v>955</v>
      </c>
      <c r="D8609" s="50" t="str">
        <f>VLOOKUP(Table8[[#This Row],[CustomerID]],Table15[[#All],[CustomerID]:[Company Name]],2,FALSE)</f>
        <v>Creativity For Your Home</v>
      </c>
      <c r="E8609" s="51">
        <v>45093</v>
      </c>
      <c r="F8609" s="50">
        <v>1</v>
      </c>
      <c r="G8609" s="50" t="str">
        <f>VLOOKUP(Table8[[#This Row],[ProductID]],Table12[[#All],[ProductID]:[ProductFullName]],3,FALSE)</f>
        <v>Product A</v>
      </c>
      <c r="H8609" s="50">
        <v>3</v>
      </c>
      <c r="I8609" s="52">
        <v>45093.566886574081</v>
      </c>
      <c r="J8609" s="50">
        <v>133</v>
      </c>
      <c r="K8609" s="51">
        <v>45093.962500000001</v>
      </c>
      <c r="L8609" s="53"/>
      <c r="M8609" s="54">
        <v>1</v>
      </c>
    </row>
    <row r="8610" spans="2:13" x14ac:dyDescent="0.3">
      <c r="B8610" s="49">
        <v>27453</v>
      </c>
      <c r="C8610" s="50">
        <v>1149</v>
      </c>
      <c r="D8610" s="50" t="str">
        <f>VLOOKUP(Table8[[#This Row],[CustomerID]],Table15[[#All],[CustomerID]:[Company Name]],2,FALSE)</f>
        <v>UWHC Hospital</v>
      </c>
      <c r="E8610" s="51">
        <v>45093</v>
      </c>
      <c r="F8610" s="50">
        <v>2</v>
      </c>
      <c r="G8610" s="50" t="str">
        <f>VLOOKUP(Table8[[#This Row],[ProductID]],Table12[[#All],[ProductID]:[ProductFullName]],3,FALSE)</f>
        <v>Product B</v>
      </c>
      <c r="H8610" s="50">
        <v>5</v>
      </c>
      <c r="I8610" s="52">
        <v>45093.581793981488</v>
      </c>
      <c r="J8610" s="50">
        <v>119</v>
      </c>
      <c r="K8610" s="51">
        <v>45093.962500000001</v>
      </c>
      <c r="L8610" s="53"/>
      <c r="M8610" s="54">
        <v>1</v>
      </c>
    </row>
    <row r="8611" spans="2:13" x14ac:dyDescent="0.3">
      <c r="B8611" s="49">
        <v>27454</v>
      </c>
      <c r="C8611" s="50">
        <v>632</v>
      </c>
      <c r="D8611" s="50" t="str">
        <f>VLOOKUP(Table8[[#This Row],[CustomerID]],Table15[[#All],[CustomerID]:[Company Name]],2,FALSE)</f>
        <v>VALLEY HOUSE OF FLOWERS LTD</v>
      </c>
      <c r="E8611" s="51">
        <v>45093</v>
      </c>
      <c r="F8611" s="50">
        <v>5</v>
      </c>
      <c r="G8611" s="50" t="str">
        <f>VLOOKUP(Table8[[#This Row],[ProductID]],Table12[[#All],[ProductID]:[ProductFullName]],3,FALSE)</f>
        <v>Product E</v>
      </c>
      <c r="H8611" s="50">
        <v>4</v>
      </c>
      <c r="I8611" s="52">
        <v>45093.598344907412</v>
      </c>
      <c r="J8611" s="50">
        <v>115</v>
      </c>
      <c r="K8611" s="51">
        <v>45093.962500000001</v>
      </c>
      <c r="L8611" s="53"/>
      <c r="M8611" s="54">
        <v>1</v>
      </c>
    </row>
    <row r="8612" spans="2:13" x14ac:dyDescent="0.3">
      <c r="B8612" s="49">
        <v>27455</v>
      </c>
      <c r="C8612" s="50">
        <v>628</v>
      </c>
      <c r="D8612" s="50" t="str">
        <f>VLOOKUP(Table8[[#This Row],[CustomerID]],Table15[[#All],[CustomerID]:[Company Name]],2,FALSE)</f>
        <v>Dansk Gifts</v>
      </c>
      <c r="E8612" s="51">
        <v>45093</v>
      </c>
      <c r="F8612" s="50">
        <v>3</v>
      </c>
      <c r="G8612" s="50" t="str">
        <f>VLOOKUP(Table8[[#This Row],[ProductID]],Table12[[#All],[ProductID]:[ProductFullName]],3,FALSE)</f>
        <v>Product C</v>
      </c>
      <c r="H8612" s="50">
        <v>2</v>
      </c>
      <c r="I8612" s="52">
        <v>45093.611851851856</v>
      </c>
      <c r="J8612" s="50">
        <v>126</v>
      </c>
      <c r="K8612" s="51">
        <v>45093.962500000001</v>
      </c>
      <c r="L8612" s="53"/>
      <c r="M8612" s="54">
        <v>1</v>
      </c>
    </row>
    <row r="8613" spans="2:13" x14ac:dyDescent="0.3">
      <c r="B8613" s="49">
        <v>27456</v>
      </c>
      <c r="C8613" s="50">
        <v>652</v>
      </c>
      <c r="D8613" s="50" t="str">
        <f>VLOOKUP(Table8[[#This Row],[CustomerID]],Table15[[#All],[CustomerID]:[Company Name]],2,FALSE)</f>
        <v>Peoples Drug Mart # 137</v>
      </c>
      <c r="E8613" s="51">
        <v>45093</v>
      </c>
      <c r="F8613" s="50">
        <v>1</v>
      </c>
      <c r="G8613" s="50" t="str">
        <f>VLOOKUP(Table8[[#This Row],[ProductID]],Table12[[#All],[ProductID]:[ProductFullName]],3,FALSE)</f>
        <v>Product A</v>
      </c>
      <c r="H8613" s="50">
        <v>4</v>
      </c>
      <c r="I8613" s="52">
        <v>45093.627245370371</v>
      </c>
      <c r="J8613" s="50">
        <v>124</v>
      </c>
      <c r="K8613" s="51">
        <v>45093.962500000001</v>
      </c>
      <c r="L8613" s="53"/>
      <c r="M8613" s="54">
        <v>1</v>
      </c>
    </row>
    <row r="8614" spans="2:13" x14ac:dyDescent="0.3">
      <c r="B8614" s="49">
        <v>27457</v>
      </c>
      <c r="C8614" s="50">
        <v>1170</v>
      </c>
      <c r="D8614" s="50" t="str">
        <f>VLOOKUP(Table8[[#This Row],[CustomerID]],Table15[[#All],[CustomerID]:[Company Name]],2,FALSE)</f>
        <v>Gifts &amp; Giggles</v>
      </c>
      <c r="E8614" s="51">
        <v>45093</v>
      </c>
      <c r="F8614" s="50">
        <v>5</v>
      </c>
      <c r="G8614" s="50" t="str">
        <f>VLOOKUP(Table8[[#This Row],[ProductID]],Table12[[#All],[ProductID]:[ProductFullName]],3,FALSE)</f>
        <v>Product E</v>
      </c>
      <c r="H8614" s="50">
        <v>6</v>
      </c>
      <c r="I8614" s="52">
        <v>45093.642407407409</v>
      </c>
      <c r="J8614" s="50">
        <v>129</v>
      </c>
      <c r="K8614" s="51">
        <v>45093.962500000001</v>
      </c>
      <c r="L8614" s="53"/>
      <c r="M8614" s="54">
        <v>1</v>
      </c>
    </row>
    <row r="8615" spans="2:13" x14ac:dyDescent="0.3">
      <c r="B8615" s="49">
        <v>27458</v>
      </c>
      <c r="C8615" s="50">
        <v>987</v>
      </c>
      <c r="D8615" s="50" t="str">
        <f>VLOOKUP(Table8[[#This Row],[CustomerID]],Table15[[#All],[CustomerID]:[Company Name]],2,FALSE)</f>
        <v>Walter And Walton's Emporium</v>
      </c>
      <c r="E8615" s="51">
        <v>45093</v>
      </c>
      <c r="F8615" s="50">
        <v>2</v>
      </c>
      <c r="G8615" s="50" t="str">
        <f>VLOOKUP(Table8[[#This Row],[ProductID]],Table12[[#All],[ProductID]:[ProductFullName]],3,FALSE)</f>
        <v>Product B</v>
      </c>
      <c r="H8615" s="50">
        <v>3</v>
      </c>
      <c r="I8615" s="52">
        <v>45093.653090277781</v>
      </c>
      <c r="J8615" s="50">
        <v>131</v>
      </c>
      <c r="K8615" s="51">
        <v>45093.962500000001</v>
      </c>
      <c r="L8615" s="53"/>
      <c r="M8615" s="54">
        <v>1</v>
      </c>
    </row>
    <row r="8616" spans="2:13" x14ac:dyDescent="0.3">
      <c r="B8616" s="49">
        <v>27459</v>
      </c>
      <c r="C8616" s="50">
        <v>604</v>
      </c>
      <c r="D8616" s="50" t="str">
        <f>VLOOKUP(Table8[[#This Row],[CustomerID]],Table15[[#All],[CustomerID]:[Company Name]],2,FALSE)</f>
        <v>RUBY'S FASHION</v>
      </c>
      <c r="E8616" s="51">
        <v>45093</v>
      </c>
      <c r="F8616" s="50">
        <v>4</v>
      </c>
      <c r="G8616" s="50" t="str">
        <f>VLOOKUP(Table8[[#This Row],[ProductID]],Table12[[#All],[ProductID]:[ProductFullName]],3,FALSE)</f>
        <v>Product D</v>
      </c>
      <c r="H8616" s="50">
        <v>5</v>
      </c>
      <c r="I8616" s="52">
        <v>45093.662488425929</v>
      </c>
      <c r="J8616" s="50">
        <v>132</v>
      </c>
      <c r="K8616" s="51">
        <v>45093.962500000001</v>
      </c>
      <c r="L8616" s="53"/>
      <c r="M8616" s="54">
        <v>1</v>
      </c>
    </row>
    <row r="8617" spans="2:13" x14ac:dyDescent="0.3">
      <c r="B8617" s="49">
        <v>27460</v>
      </c>
      <c r="C8617" s="50">
        <v>313</v>
      </c>
      <c r="D8617" s="50" t="str">
        <f>VLOOKUP(Table8[[#This Row],[CustomerID]],Table15[[#All],[CustomerID]:[Company Name]],2,FALSE)</f>
        <v>Accent Your World</v>
      </c>
      <c r="E8617" s="51">
        <v>45093</v>
      </c>
      <c r="F8617" s="50">
        <v>6</v>
      </c>
      <c r="G8617" s="50" t="str">
        <f>VLOOKUP(Table8[[#This Row],[ProductID]],Table12[[#All],[ProductID]:[ProductFullName]],3,FALSE)</f>
        <v>Product F</v>
      </c>
      <c r="H8617" s="50">
        <v>4</v>
      </c>
      <c r="I8617" s="52">
        <v>45093.676099537042</v>
      </c>
      <c r="J8617" s="50">
        <v>134</v>
      </c>
      <c r="K8617" s="51">
        <v>45093.962500000001</v>
      </c>
      <c r="L8617" s="53"/>
      <c r="M8617" s="54">
        <v>1</v>
      </c>
    </row>
    <row r="8618" spans="2:13" x14ac:dyDescent="0.3">
      <c r="B8618" s="49">
        <v>27461</v>
      </c>
      <c r="C8618" s="50">
        <v>33</v>
      </c>
      <c r="D8618" s="50" t="str">
        <f>VLOOKUP(Table8[[#This Row],[CustomerID]],Table15[[#All],[CustomerID]:[Company Name]],2,FALSE)</f>
        <v>Primrose Lane Gift</v>
      </c>
      <c r="E8618" s="51">
        <v>45093</v>
      </c>
      <c r="F8618" s="50">
        <v>5</v>
      </c>
      <c r="G8618" s="50" t="str">
        <f>VLOOKUP(Table8[[#This Row],[ProductID]],Table12[[#All],[ProductID]:[ProductFullName]],3,FALSE)</f>
        <v>Product E</v>
      </c>
      <c r="H8618" s="50">
        <v>6</v>
      </c>
      <c r="I8618" s="52">
        <v>45093.687673611115</v>
      </c>
      <c r="J8618" s="50">
        <v>113</v>
      </c>
      <c r="K8618" s="51">
        <v>45093.962500000001</v>
      </c>
      <c r="L8618" s="53"/>
      <c r="M8618" s="54">
        <v>1</v>
      </c>
    </row>
    <row r="8619" spans="2:13" x14ac:dyDescent="0.3">
      <c r="B8619" s="49">
        <v>27462</v>
      </c>
      <c r="C8619" s="50">
        <v>934</v>
      </c>
      <c r="D8619" s="50" t="str">
        <f>VLOOKUP(Table8[[#This Row],[CustomerID]],Table15[[#All],[CustomerID]:[Company Name]],2,FALSE)</f>
        <v>THE NEST EGG</v>
      </c>
      <c r="E8619" s="51">
        <v>45093</v>
      </c>
      <c r="F8619" s="50">
        <v>3</v>
      </c>
      <c r="G8619" s="50" t="str">
        <f>VLOOKUP(Table8[[#This Row],[ProductID]],Table12[[#All],[ProductID]:[ProductFullName]],3,FALSE)</f>
        <v>Product C</v>
      </c>
      <c r="H8619" s="50">
        <v>5</v>
      </c>
      <c r="I8619" s="52">
        <v>45093.70253472223</v>
      </c>
      <c r="J8619" s="50">
        <v>110</v>
      </c>
      <c r="K8619" s="51">
        <v>45093.962500000001</v>
      </c>
      <c r="L8619" s="53"/>
      <c r="M8619" s="54">
        <v>1</v>
      </c>
    </row>
    <row r="8620" spans="2:13" x14ac:dyDescent="0.3">
      <c r="B8620" s="49">
        <v>27463</v>
      </c>
      <c r="C8620" s="50">
        <v>329</v>
      </c>
      <c r="D8620" s="50" t="str">
        <f>VLOOKUP(Table8[[#This Row],[CustomerID]],Table15[[#All],[CustomerID]:[Company Name]],2,FALSE)</f>
        <v>Zellers Store #497</v>
      </c>
      <c r="E8620" s="51">
        <v>45093</v>
      </c>
      <c r="F8620" s="50">
        <v>6</v>
      </c>
      <c r="G8620" s="50" t="str">
        <f>VLOOKUP(Table8[[#This Row],[ProductID]],Table12[[#All],[ProductID]:[ProductFullName]],3,FALSE)</f>
        <v>Product F</v>
      </c>
      <c r="H8620" s="50">
        <v>5</v>
      </c>
      <c r="I8620" s="52">
        <v>45093.718321759268</v>
      </c>
      <c r="J8620" s="50">
        <v>130</v>
      </c>
      <c r="K8620" s="51">
        <v>45093.962500000001</v>
      </c>
      <c r="L8620" s="53"/>
      <c r="M8620" s="54">
        <v>1</v>
      </c>
    </row>
    <row r="8621" spans="2:13" x14ac:dyDescent="0.3">
      <c r="B8621" s="49">
        <v>27464</v>
      </c>
      <c r="C8621" s="50">
        <v>1043</v>
      </c>
      <c r="D8621" s="50" t="str">
        <f>VLOOKUP(Table8[[#This Row],[CustomerID]],Table15[[#All],[CustomerID]:[Company Name]],2,FALSE)</f>
        <v>Dove Gift Shop</v>
      </c>
      <c r="E8621" s="51">
        <v>45093</v>
      </c>
      <c r="F8621" s="50">
        <v>2</v>
      </c>
      <c r="G8621" s="50" t="str">
        <f>VLOOKUP(Table8[[#This Row],[ProductID]],Table12[[#All],[ProductID]:[ProductFullName]],3,FALSE)</f>
        <v>Product B</v>
      </c>
      <c r="H8621" s="50">
        <v>4</v>
      </c>
      <c r="I8621" s="52">
        <v>45093.729363425933</v>
      </c>
      <c r="J8621" s="50">
        <v>127</v>
      </c>
      <c r="K8621" s="51">
        <v>45093.962500000001</v>
      </c>
      <c r="L8621" s="53"/>
      <c r="M8621" s="54">
        <v>1</v>
      </c>
    </row>
    <row r="8622" spans="2:13" x14ac:dyDescent="0.3">
      <c r="B8622" s="49">
        <v>27465</v>
      </c>
      <c r="C8622" s="50">
        <v>1402</v>
      </c>
      <c r="D8622" s="50" t="str">
        <f>VLOOKUP(Table8[[#This Row],[CustomerID]],Table15[[#All],[CustomerID]:[Company Name]],2,FALSE)</f>
        <v>Lambs Shops</v>
      </c>
      <c r="E8622" s="51">
        <v>45093</v>
      </c>
      <c r="F8622" s="50">
        <v>1</v>
      </c>
      <c r="G8622" s="50" t="str">
        <f>VLOOKUP(Table8[[#This Row],[ProductID]],Table12[[#All],[ProductID]:[ProductFullName]],3,FALSE)</f>
        <v>Product A</v>
      </c>
      <c r="H8622" s="50">
        <v>6</v>
      </c>
      <c r="I8622" s="52">
        <v>45093.741782407415</v>
      </c>
      <c r="J8622" s="50">
        <v>126</v>
      </c>
      <c r="K8622" s="51">
        <v>45093.962500000001</v>
      </c>
      <c r="L8622" s="53"/>
      <c r="M8622" s="54">
        <v>1</v>
      </c>
    </row>
    <row r="8623" spans="2:13" x14ac:dyDescent="0.3">
      <c r="B8623" s="49">
        <v>27466</v>
      </c>
      <c r="C8623" s="50">
        <v>1052</v>
      </c>
      <c r="D8623" s="50" t="str">
        <f>VLOOKUP(Table8[[#This Row],[CustomerID]],Table15[[#All],[CustomerID]:[Company Name]],2,FALSE)</f>
        <v>Mole Hole - Naples</v>
      </c>
      <c r="E8623" s="51">
        <v>45093</v>
      </c>
      <c r="F8623" s="50">
        <v>1</v>
      </c>
      <c r="G8623" s="50" t="str">
        <f>VLOOKUP(Table8[[#This Row],[ProductID]],Table12[[#All],[ProductID]:[ProductFullName]],3,FALSE)</f>
        <v>Product A</v>
      </c>
      <c r="H8623" s="50">
        <v>3</v>
      </c>
      <c r="I8623" s="52">
        <v>45093.753368055564</v>
      </c>
      <c r="J8623" s="50">
        <v>110</v>
      </c>
      <c r="K8623" s="51">
        <v>45093.962500000001</v>
      </c>
      <c r="L8623" s="53"/>
      <c r="M8623" s="54">
        <v>1</v>
      </c>
    </row>
    <row r="8624" spans="2:13" x14ac:dyDescent="0.3">
      <c r="B8624" s="49">
        <v>27467</v>
      </c>
      <c r="C8624" s="50">
        <v>1240</v>
      </c>
      <c r="D8624" s="50" t="str">
        <f>VLOOKUP(Table8[[#This Row],[CustomerID]],Table15[[#All],[CustomerID]:[Company Name]],2,FALSE)</f>
        <v>Tags Prints</v>
      </c>
      <c r="E8624" s="51">
        <v>45096</v>
      </c>
      <c r="F8624" s="50">
        <v>4</v>
      </c>
      <c r="G8624" s="50" t="str">
        <f>VLOOKUP(Table8[[#This Row],[ProductID]],Table12[[#All],[ProductID]:[ProductFullName]],3,FALSE)</f>
        <v>Product D</v>
      </c>
      <c r="H8624" s="50">
        <v>7</v>
      </c>
      <c r="I8624" s="52">
        <v>45096.333333333336</v>
      </c>
      <c r="J8624" s="50">
        <v>123</v>
      </c>
      <c r="K8624" s="51">
        <v>45096.959722222222</v>
      </c>
      <c r="L8624" s="53"/>
      <c r="M8624" s="54">
        <v>1</v>
      </c>
    </row>
    <row r="8625" spans="2:13" x14ac:dyDescent="0.3">
      <c r="B8625" s="49">
        <v>27468</v>
      </c>
      <c r="C8625" s="50">
        <v>821</v>
      </c>
      <c r="D8625" s="50" t="str">
        <f>VLOOKUP(Table8[[#This Row],[CustomerID]],Table15[[#All],[CustomerID]:[Company Name]],2,FALSE)</f>
        <v>House Of Books</v>
      </c>
      <c r="E8625" s="51">
        <v>45096</v>
      </c>
      <c r="F8625" s="50">
        <v>6</v>
      </c>
      <c r="G8625" s="50" t="str">
        <f>VLOOKUP(Table8[[#This Row],[ProductID]],Table12[[#All],[ProductID]:[ProductFullName]],3,FALSE)</f>
        <v>Product F</v>
      </c>
      <c r="H8625" s="50">
        <v>3</v>
      </c>
      <c r="I8625" s="52">
        <v>45096.344166666669</v>
      </c>
      <c r="J8625" s="50">
        <v>128</v>
      </c>
      <c r="K8625" s="51">
        <v>45096.959722222222</v>
      </c>
      <c r="L8625" s="53"/>
      <c r="M8625" s="54">
        <v>1</v>
      </c>
    </row>
    <row r="8626" spans="2:13" x14ac:dyDescent="0.3">
      <c r="B8626" s="49">
        <v>27469</v>
      </c>
      <c r="C8626" s="50">
        <v>654</v>
      </c>
      <c r="D8626" s="50" t="str">
        <f>VLOOKUP(Table8[[#This Row],[CustomerID]],Table15[[#All],[CustomerID]:[Company Name]],2,FALSE)</f>
        <v>Peoples Drug Mart # 125</v>
      </c>
      <c r="E8626" s="51">
        <v>45096</v>
      </c>
      <c r="F8626" s="50">
        <v>2</v>
      </c>
      <c r="G8626" s="50" t="str">
        <f>VLOOKUP(Table8[[#This Row],[ProductID]],Table12[[#All],[ProductID]:[ProductFullName]],3,FALSE)</f>
        <v>Product B</v>
      </c>
      <c r="H8626" s="50">
        <v>6</v>
      </c>
      <c r="I8626" s="52">
        <v>45096.358657407407</v>
      </c>
      <c r="J8626" s="50">
        <v>123</v>
      </c>
      <c r="K8626" s="51">
        <v>45096.959722222222</v>
      </c>
      <c r="L8626" s="53"/>
      <c r="M8626" s="54">
        <v>1</v>
      </c>
    </row>
    <row r="8627" spans="2:13" x14ac:dyDescent="0.3">
      <c r="B8627" s="49">
        <v>27470</v>
      </c>
      <c r="C8627" s="50">
        <v>1192</v>
      </c>
      <c r="D8627" s="50" t="str">
        <f>VLOOKUP(Table8[[#This Row],[CustomerID]],Table15[[#All],[CustomerID]:[Company Name]],2,FALSE)</f>
        <v>Debi's Inc.</v>
      </c>
      <c r="E8627" s="51">
        <v>45096</v>
      </c>
      <c r="F8627" s="50">
        <v>5</v>
      </c>
      <c r="G8627" s="50" t="str">
        <f>VLOOKUP(Table8[[#This Row],[ProductID]],Table12[[#All],[ProductID]:[ProductFullName]],3,FALSE)</f>
        <v>Product E</v>
      </c>
      <c r="H8627" s="50">
        <v>5</v>
      </c>
      <c r="I8627" s="52">
        <v>45096.373414351852</v>
      </c>
      <c r="J8627" s="50">
        <v>115</v>
      </c>
      <c r="K8627" s="51">
        <v>45096.959722222222</v>
      </c>
      <c r="L8627" s="53"/>
      <c r="M8627" s="54">
        <v>1</v>
      </c>
    </row>
    <row r="8628" spans="2:13" x14ac:dyDescent="0.3">
      <c r="B8628" s="49">
        <v>27471</v>
      </c>
      <c r="C8628" s="50">
        <v>1394</v>
      </c>
      <c r="D8628" s="50" t="str">
        <f>VLOOKUP(Table8[[#This Row],[CustomerID]],Table15[[#All],[CustomerID]:[Company Name]],2,FALSE)</f>
        <v>Marshells</v>
      </c>
      <c r="E8628" s="51">
        <v>45096</v>
      </c>
      <c r="F8628" s="50">
        <v>3</v>
      </c>
      <c r="G8628" s="50" t="str">
        <f>VLOOKUP(Table8[[#This Row],[ProductID]],Table12[[#All],[ProductID]:[ProductFullName]],3,FALSE)</f>
        <v>Product C</v>
      </c>
      <c r="H8628" s="50">
        <v>2</v>
      </c>
      <c r="I8628" s="52">
        <v>45096.385925925926</v>
      </c>
      <c r="J8628" s="50">
        <v>134</v>
      </c>
      <c r="K8628" s="51">
        <v>45096.959722222222</v>
      </c>
      <c r="L8628" s="53"/>
      <c r="M8628" s="54">
        <v>1</v>
      </c>
    </row>
    <row r="8629" spans="2:13" x14ac:dyDescent="0.3">
      <c r="B8629" s="49">
        <v>27472</v>
      </c>
      <c r="C8629" s="50">
        <v>238</v>
      </c>
      <c r="D8629" s="50" t="str">
        <f>VLOOKUP(Table8[[#This Row],[CustomerID]],Table15[[#All],[CustomerID]:[Company Name]],2,FALSE)</f>
        <v>99 Cents World Inc</v>
      </c>
      <c r="E8629" s="51">
        <v>45096</v>
      </c>
      <c r="F8629" s="50">
        <v>6</v>
      </c>
      <c r="G8629" s="50" t="str">
        <f>VLOOKUP(Table8[[#This Row],[ProductID]],Table12[[#All],[ProductID]:[ProductFullName]],3,FALSE)</f>
        <v>Product F</v>
      </c>
      <c r="H8629" s="50">
        <v>2</v>
      </c>
      <c r="I8629" s="52">
        <v>45096.398449074077</v>
      </c>
      <c r="J8629" s="50">
        <v>133</v>
      </c>
      <c r="K8629" s="51">
        <v>45096.959722222222</v>
      </c>
      <c r="L8629" s="53"/>
      <c r="M8629" s="54">
        <v>1</v>
      </c>
    </row>
    <row r="8630" spans="2:13" x14ac:dyDescent="0.3">
      <c r="B8630" s="49">
        <v>27473</v>
      </c>
      <c r="C8630" s="50">
        <v>5</v>
      </c>
      <c r="D8630" s="50" t="str">
        <f>VLOOKUP(Table8[[#This Row],[CustomerID]],Table15[[#All],[CustomerID]:[Company Name]],2,FALSE)</f>
        <v>Buck or Two #152</v>
      </c>
      <c r="E8630" s="51">
        <v>45096</v>
      </c>
      <c r="F8630" s="50">
        <v>4</v>
      </c>
      <c r="G8630" s="50" t="str">
        <f>VLOOKUP(Table8[[#This Row],[ProductID]],Table12[[#All],[ProductID]:[ProductFullName]],3,FALSE)</f>
        <v>Product D</v>
      </c>
      <c r="H8630" s="50">
        <v>2</v>
      </c>
      <c r="I8630" s="52">
        <v>45096.409791666672</v>
      </c>
      <c r="J8630" s="50">
        <v>117</v>
      </c>
      <c r="K8630" s="51">
        <v>45096.959722222222</v>
      </c>
      <c r="L8630" s="53"/>
      <c r="M8630" s="54">
        <v>1</v>
      </c>
    </row>
    <row r="8631" spans="2:13" x14ac:dyDescent="0.3">
      <c r="B8631" s="49">
        <v>27474</v>
      </c>
      <c r="C8631" s="50">
        <v>59</v>
      </c>
      <c r="D8631" s="50" t="str">
        <f>VLOOKUP(Table8[[#This Row],[CustomerID]],Table15[[#All],[CustomerID]:[Company Name]],2,FALSE)</f>
        <v>Pharmasave - 505</v>
      </c>
      <c r="E8631" s="51">
        <v>45096</v>
      </c>
      <c r="F8631" s="50">
        <v>3</v>
      </c>
      <c r="G8631" s="50" t="str">
        <f>VLOOKUP(Table8[[#This Row],[ProductID]],Table12[[#All],[ProductID]:[ProductFullName]],3,FALSE)</f>
        <v>Product C</v>
      </c>
      <c r="H8631" s="50">
        <v>3</v>
      </c>
      <c r="I8631" s="52">
        <v>45096.423530092601</v>
      </c>
      <c r="J8631" s="50">
        <v>124</v>
      </c>
      <c r="K8631" s="51">
        <v>45096.959722222222</v>
      </c>
      <c r="L8631" s="53"/>
      <c r="M8631" s="54">
        <v>1</v>
      </c>
    </row>
    <row r="8632" spans="2:13" x14ac:dyDescent="0.3">
      <c r="B8632" s="49">
        <v>27475</v>
      </c>
      <c r="C8632" s="50">
        <v>811</v>
      </c>
      <c r="D8632" s="50" t="str">
        <f>VLOOKUP(Table8[[#This Row],[CustomerID]],Table15[[#All],[CustomerID]:[Company Name]],2,FALSE)</f>
        <v>Frogs &amp; Lily Pads</v>
      </c>
      <c r="E8632" s="51">
        <v>45096</v>
      </c>
      <c r="F8632" s="50">
        <v>2</v>
      </c>
      <c r="G8632" s="50" t="str">
        <f>VLOOKUP(Table8[[#This Row],[ProductID]],Table12[[#All],[ProductID]:[ProductFullName]],3,FALSE)</f>
        <v>Product B</v>
      </c>
      <c r="H8632" s="50">
        <v>3</v>
      </c>
      <c r="I8632" s="52">
        <v>45096.439155092601</v>
      </c>
      <c r="J8632" s="50">
        <v>124</v>
      </c>
      <c r="K8632" s="51">
        <v>45096.959722222222</v>
      </c>
      <c r="L8632" s="53"/>
      <c r="M8632" s="54">
        <v>1</v>
      </c>
    </row>
    <row r="8633" spans="2:13" x14ac:dyDescent="0.3">
      <c r="B8633" s="49">
        <v>27476</v>
      </c>
      <c r="C8633" s="50">
        <v>1026</v>
      </c>
      <c r="D8633" s="50" t="str">
        <f>VLOOKUP(Table8[[#This Row],[CustomerID]],Table15[[#All],[CustomerID]:[Company Name]],2,FALSE)</f>
        <v>Marriott - Atlanta</v>
      </c>
      <c r="E8633" s="51">
        <v>45096</v>
      </c>
      <c r="F8633" s="50">
        <v>5</v>
      </c>
      <c r="G8633" s="50" t="str">
        <f>VLOOKUP(Table8[[#This Row],[ProductID]],Table12[[#All],[ProductID]:[ProductFullName]],3,FALSE)</f>
        <v>Product E</v>
      </c>
      <c r="H8633" s="50">
        <v>4</v>
      </c>
      <c r="I8633" s="52">
        <v>45096.452557870376</v>
      </c>
      <c r="J8633" s="50">
        <v>133</v>
      </c>
      <c r="K8633" s="51">
        <v>45096.959722222222</v>
      </c>
      <c r="L8633" s="53"/>
      <c r="M8633" s="54">
        <v>1</v>
      </c>
    </row>
    <row r="8634" spans="2:13" x14ac:dyDescent="0.3">
      <c r="B8634" s="49">
        <v>27477</v>
      </c>
      <c r="C8634" s="50">
        <v>1102</v>
      </c>
      <c r="D8634" s="50" t="str">
        <f>VLOOKUP(Table8[[#This Row],[CustomerID]],Table15[[#All],[CustomerID]:[Company Name]],2,FALSE)</f>
        <v>Hillside Hospital</v>
      </c>
      <c r="E8634" s="51">
        <v>45096</v>
      </c>
      <c r="F8634" s="50">
        <v>5</v>
      </c>
      <c r="G8634" s="50" t="str">
        <f>VLOOKUP(Table8[[#This Row],[ProductID]],Table12[[#All],[ProductID]:[ProductFullName]],3,FALSE)</f>
        <v>Product E</v>
      </c>
      <c r="H8634" s="50">
        <v>4</v>
      </c>
      <c r="I8634" s="52">
        <v>45096.465046296304</v>
      </c>
      <c r="J8634" s="50">
        <v>134</v>
      </c>
      <c r="K8634" s="51">
        <v>45096.959722222222</v>
      </c>
      <c r="L8634" s="53"/>
      <c r="M8634" s="54">
        <v>1</v>
      </c>
    </row>
    <row r="8635" spans="2:13" x14ac:dyDescent="0.3">
      <c r="B8635" s="49">
        <v>27478</v>
      </c>
      <c r="C8635" s="50">
        <v>1061</v>
      </c>
      <c r="D8635" s="50" t="str">
        <f>VLOOKUP(Table8[[#This Row],[CustomerID]],Table15[[#All],[CustomerID]:[Company Name]],2,FALSE)</f>
        <v>Homewood Toy &amp; Hobby</v>
      </c>
      <c r="E8635" s="51">
        <v>45096</v>
      </c>
      <c r="F8635" s="50">
        <v>6</v>
      </c>
      <c r="G8635" s="50" t="str">
        <f>VLOOKUP(Table8[[#This Row],[ProductID]],Table12[[#All],[ProductID]:[ProductFullName]],3,FALSE)</f>
        <v>Product F</v>
      </c>
      <c r="H8635" s="50">
        <v>3</v>
      </c>
      <c r="I8635" s="52">
        <v>45096.480300925934</v>
      </c>
      <c r="J8635" s="50">
        <v>110</v>
      </c>
      <c r="K8635" s="51">
        <v>45096.959722222222</v>
      </c>
      <c r="L8635" s="53"/>
      <c r="M8635" s="54">
        <v>1</v>
      </c>
    </row>
    <row r="8636" spans="2:13" x14ac:dyDescent="0.3">
      <c r="B8636" s="49">
        <v>27479</v>
      </c>
      <c r="C8636" s="50">
        <v>313</v>
      </c>
      <c r="D8636" s="50" t="str">
        <f>VLOOKUP(Table8[[#This Row],[CustomerID]],Table15[[#All],[CustomerID]:[Company Name]],2,FALSE)</f>
        <v>Accent Your World</v>
      </c>
      <c r="E8636" s="51">
        <v>45096</v>
      </c>
      <c r="F8636" s="50">
        <v>4</v>
      </c>
      <c r="G8636" s="50" t="str">
        <f>VLOOKUP(Table8[[#This Row],[ProductID]],Table12[[#All],[ProductID]:[ProductFullName]],3,FALSE)</f>
        <v>Product D</v>
      </c>
      <c r="H8636" s="50">
        <v>5</v>
      </c>
      <c r="I8636" s="52">
        <v>45096.491585648153</v>
      </c>
      <c r="J8636" s="50">
        <v>130</v>
      </c>
      <c r="K8636" s="51">
        <v>45096.959722222222</v>
      </c>
      <c r="L8636" s="53"/>
      <c r="M8636" s="54">
        <v>1</v>
      </c>
    </row>
    <row r="8637" spans="2:13" x14ac:dyDescent="0.3">
      <c r="B8637" s="49">
        <v>27480</v>
      </c>
      <c r="C8637" s="50">
        <v>576</v>
      </c>
      <c r="D8637" s="50" t="str">
        <f>VLOOKUP(Table8[[#This Row],[CustomerID]],Table15[[#All],[CustomerID]:[Company Name]],2,FALSE)</f>
        <v>Your Dollar Store With More #214</v>
      </c>
      <c r="E8637" s="51">
        <v>45096</v>
      </c>
      <c r="F8637" s="50">
        <v>5</v>
      </c>
      <c r="G8637" s="50" t="str">
        <f>VLOOKUP(Table8[[#This Row],[ProductID]],Table12[[#All],[ProductID]:[ProductFullName]],3,FALSE)</f>
        <v>Product E</v>
      </c>
      <c r="H8637" s="50">
        <v>4</v>
      </c>
      <c r="I8637" s="52">
        <v>45096.507442129638</v>
      </c>
      <c r="J8637" s="50">
        <v>133</v>
      </c>
      <c r="K8637" s="51">
        <v>45096.959722222222</v>
      </c>
      <c r="L8637" s="53"/>
      <c r="M8637" s="54">
        <v>1</v>
      </c>
    </row>
    <row r="8638" spans="2:13" x14ac:dyDescent="0.3">
      <c r="B8638" s="49">
        <v>27481</v>
      </c>
      <c r="C8638" s="50">
        <v>713</v>
      </c>
      <c r="D8638" s="50" t="str">
        <f>VLOOKUP(Table8[[#This Row],[CustomerID]],Table15[[#All],[CustomerID]:[Company Name]],2,FALSE)</f>
        <v>Vancouver Art Gallery Gift Shop</v>
      </c>
      <c r="E8638" s="51">
        <v>45096</v>
      </c>
      <c r="F8638" s="50">
        <v>4</v>
      </c>
      <c r="G8638" s="50" t="str">
        <f>VLOOKUP(Table8[[#This Row],[ProductID]],Table12[[#All],[ProductID]:[ProductFullName]],3,FALSE)</f>
        <v>Product D</v>
      </c>
      <c r="H8638" s="50">
        <v>6</v>
      </c>
      <c r="I8638" s="52">
        <v>45096.523298611122</v>
      </c>
      <c r="J8638" s="50">
        <v>111</v>
      </c>
      <c r="K8638" s="51">
        <v>45096.959722222222</v>
      </c>
      <c r="L8638" s="53"/>
      <c r="M8638" s="54">
        <v>1</v>
      </c>
    </row>
    <row r="8639" spans="2:13" x14ac:dyDescent="0.3">
      <c r="B8639" s="49">
        <v>27482</v>
      </c>
      <c r="C8639" s="50">
        <v>354</v>
      </c>
      <c r="D8639" s="50" t="str">
        <f>VLOOKUP(Table8[[#This Row],[CustomerID]],Table15[[#All],[CustomerID]:[Company Name]],2,FALSE)</f>
        <v>De Ritz</v>
      </c>
      <c r="E8639" s="51">
        <v>45096</v>
      </c>
      <c r="F8639" s="50">
        <v>5</v>
      </c>
      <c r="G8639" s="50" t="str">
        <f>VLOOKUP(Table8[[#This Row],[ProductID]],Table12[[#All],[ProductID]:[ProductFullName]],3,FALSE)</f>
        <v>Product E</v>
      </c>
      <c r="H8639" s="50">
        <v>2</v>
      </c>
      <c r="I8639" s="52">
        <v>45096.532754629639</v>
      </c>
      <c r="J8639" s="50">
        <v>125</v>
      </c>
      <c r="K8639" s="51">
        <v>45096.959722222222</v>
      </c>
      <c r="L8639" s="53"/>
      <c r="M8639" s="54">
        <v>1</v>
      </c>
    </row>
    <row r="8640" spans="2:13" x14ac:dyDescent="0.3">
      <c r="B8640" s="49">
        <v>27483</v>
      </c>
      <c r="C8640" s="50">
        <v>1071</v>
      </c>
      <c r="D8640" s="50" t="str">
        <f>VLOOKUP(Table8[[#This Row],[CustomerID]],Table15[[#All],[CustomerID]:[Company Name]],2,FALSE)</f>
        <v>Sir Loyd's</v>
      </c>
      <c r="E8640" s="51">
        <v>45096</v>
      </c>
      <c r="F8640" s="50">
        <v>5</v>
      </c>
      <c r="G8640" s="50" t="str">
        <f>VLOOKUP(Table8[[#This Row],[ProductID]],Table12[[#All],[ProductID]:[ProductFullName]],3,FALSE)</f>
        <v>Product E</v>
      </c>
      <c r="H8640" s="50">
        <v>5</v>
      </c>
      <c r="I8640" s="52">
        <v>45096.548101851862</v>
      </c>
      <c r="J8640" s="50">
        <v>109</v>
      </c>
      <c r="K8640" s="51">
        <v>45096.959722222222</v>
      </c>
      <c r="L8640" s="53"/>
      <c r="M8640" s="54">
        <v>1</v>
      </c>
    </row>
    <row r="8641" spans="2:13" x14ac:dyDescent="0.3">
      <c r="B8641" s="49">
        <v>27484</v>
      </c>
      <c r="C8641" s="50">
        <v>850</v>
      </c>
      <c r="D8641" s="50" t="str">
        <f>VLOOKUP(Table8[[#This Row],[CustomerID]],Table15[[#All],[CustomerID]:[Company Name]],2,FALSE)</f>
        <v>Fabrique</v>
      </c>
      <c r="E8641" s="51">
        <v>45096</v>
      </c>
      <c r="F8641" s="50">
        <v>5</v>
      </c>
      <c r="G8641" s="50" t="str">
        <f>VLOOKUP(Table8[[#This Row],[ProductID]],Table12[[#All],[ProductID]:[ProductFullName]],3,FALSE)</f>
        <v>Product E</v>
      </c>
      <c r="H8641" s="50">
        <v>6</v>
      </c>
      <c r="I8641" s="52">
        <v>45096.562997685192</v>
      </c>
      <c r="J8641" s="50">
        <v>111</v>
      </c>
      <c r="K8641" s="51">
        <v>45096.959722222222</v>
      </c>
      <c r="L8641" s="53"/>
      <c r="M8641" s="54">
        <v>1</v>
      </c>
    </row>
    <row r="8642" spans="2:13" x14ac:dyDescent="0.3">
      <c r="B8642" s="49">
        <v>27485</v>
      </c>
      <c r="C8642" s="50">
        <v>184</v>
      </c>
      <c r="D8642" s="50" t="str">
        <f>VLOOKUP(Table8[[#This Row],[CustomerID]],Table15[[#All],[CustomerID]:[Company Name]],2,FALSE)</f>
        <v>The Willow Tree</v>
      </c>
      <c r="E8642" s="51">
        <v>45096</v>
      </c>
      <c r="F8642" s="50">
        <v>2</v>
      </c>
      <c r="G8642" s="50" t="str">
        <f>VLOOKUP(Table8[[#This Row],[ProductID]],Table12[[#All],[ProductID]:[ProductFullName]],3,FALSE)</f>
        <v>Product B</v>
      </c>
      <c r="H8642" s="50">
        <v>6</v>
      </c>
      <c r="I8642" s="52">
        <v>45096.575370370374</v>
      </c>
      <c r="J8642" s="50">
        <v>114</v>
      </c>
      <c r="K8642" s="51">
        <v>45096.959722222222</v>
      </c>
      <c r="L8642" s="53"/>
      <c r="M8642" s="54">
        <v>1</v>
      </c>
    </row>
    <row r="8643" spans="2:13" x14ac:dyDescent="0.3">
      <c r="B8643" s="49">
        <v>27486</v>
      </c>
      <c r="C8643" s="50">
        <v>76</v>
      </c>
      <c r="D8643" s="50" t="str">
        <f>VLOOKUP(Table8[[#This Row],[CustomerID]],Table15[[#All],[CustomerID]:[Company Name]],2,FALSE)</f>
        <v>Eloise Ltd.</v>
      </c>
      <c r="E8643" s="51">
        <v>45096</v>
      </c>
      <c r="F8643" s="50">
        <v>2</v>
      </c>
      <c r="G8643" s="50" t="str">
        <f>VLOOKUP(Table8[[#This Row],[ProductID]],Table12[[#All],[ProductID]:[ProductFullName]],3,FALSE)</f>
        <v>Product B</v>
      </c>
      <c r="H8643" s="50">
        <v>2</v>
      </c>
      <c r="I8643" s="52">
        <v>45096.588576388895</v>
      </c>
      <c r="J8643" s="50">
        <v>109</v>
      </c>
      <c r="K8643" s="51">
        <v>45096.959722222222</v>
      </c>
      <c r="L8643" s="53"/>
      <c r="M8643" s="54">
        <v>1</v>
      </c>
    </row>
    <row r="8644" spans="2:13" x14ac:dyDescent="0.3">
      <c r="B8644" s="49">
        <v>27487</v>
      </c>
      <c r="C8644" s="50">
        <v>385</v>
      </c>
      <c r="D8644" s="50" t="str">
        <f>VLOOKUP(Table8[[#This Row],[CustomerID]],Table15[[#All],[CustomerID]:[Company Name]],2,FALSE)</f>
        <v>Highland Pharmacy</v>
      </c>
      <c r="E8644" s="51">
        <v>45096</v>
      </c>
      <c r="F8644" s="50">
        <v>4</v>
      </c>
      <c r="G8644" s="50" t="str">
        <f>VLOOKUP(Table8[[#This Row],[ProductID]],Table12[[#All],[ProductID]:[ProductFullName]],3,FALSE)</f>
        <v>Product D</v>
      </c>
      <c r="H8644" s="50">
        <v>2</v>
      </c>
      <c r="I8644" s="52">
        <v>45096.602905092601</v>
      </c>
      <c r="J8644" s="50">
        <v>115</v>
      </c>
      <c r="K8644" s="51">
        <v>45096.959722222222</v>
      </c>
      <c r="L8644" s="53"/>
      <c r="M8644" s="54">
        <v>1</v>
      </c>
    </row>
    <row r="8645" spans="2:13" x14ac:dyDescent="0.3">
      <c r="B8645" s="49">
        <v>27488</v>
      </c>
      <c r="C8645" s="50">
        <v>1347</v>
      </c>
      <c r="D8645" s="50" t="str">
        <f>VLOOKUP(Table8[[#This Row],[CustomerID]],Table15[[#All],[CustomerID]:[Company Name]],2,FALSE)</f>
        <v>Nevada City Crystal &amp; Glass</v>
      </c>
      <c r="E8645" s="51">
        <v>45096</v>
      </c>
      <c r="F8645" s="50">
        <v>5</v>
      </c>
      <c r="G8645" s="50" t="str">
        <f>VLOOKUP(Table8[[#This Row],[ProductID]],Table12[[#All],[ProductID]:[ProductFullName]],3,FALSE)</f>
        <v>Product E</v>
      </c>
      <c r="H8645" s="50">
        <v>2</v>
      </c>
      <c r="I8645" s="52">
        <v>45096.612604166672</v>
      </c>
      <c r="J8645" s="50">
        <v>117</v>
      </c>
      <c r="K8645" s="51">
        <v>45096.959722222222</v>
      </c>
      <c r="L8645" s="53"/>
      <c r="M8645" s="54">
        <v>1</v>
      </c>
    </row>
    <row r="8646" spans="2:13" x14ac:dyDescent="0.3">
      <c r="B8646" s="49">
        <v>27489</v>
      </c>
      <c r="C8646" s="50">
        <v>1216</v>
      </c>
      <c r="D8646" s="50" t="str">
        <f>VLOOKUP(Table8[[#This Row],[CustomerID]],Table15[[#All],[CustomerID]:[Company Name]],2,FALSE)</f>
        <v>Dillard's Inc- Ft. worth TX</v>
      </c>
      <c r="E8646" s="51">
        <v>45096</v>
      </c>
      <c r="F8646" s="50">
        <v>2</v>
      </c>
      <c r="G8646" s="50" t="str">
        <f>VLOOKUP(Table8[[#This Row],[ProductID]],Table12[[#All],[ProductID]:[ProductFullName]],3,FALSE)</f>
        <v>Product B</v>
      </c>
      <c r="H8646" s="50">
        <v>4</v>
      </c>
      <c r="I8646" s="52">
        <v>45096.625150462969</v>
      </c>
      <c r="J8646" s="50">
        <v>124</v>
      </c>
      <c r="K8646" s="51">
        <v>45096.959722222222</v>
      </c>
      <c r="L8646" s="53"/>
      <c r="M8646" s="54">
        <v>1</v>
      </c>
    </row>
    <row r="8647" spans="2:13" x14ac:dyDescent="0.3">
      <c r="B8647" s="49">
        <v>27490</v>
      </c>
      <c r="C8647" s="50">
        <v>1311</v>
      </c>
      <c r="D8647" s="50" t="str">
        <f>VLOOKUP(Table8[[#This Row],[CustomerID]],Table15[[#All],[CustomerID]:[Company Name]],2,FALSE)</f>
        <v>L.A. Garments</v>
      </c>
      <c r="E8647" s="51">
        <v>45096</v>
      </c>
      <c r="F8647" s="50">
        <v>1</v>
      </c>
      <c r="G8647" s="50" t="str">
        <f>VLOOKUP(Table8[[#This Row],[ProductID]],Table12[[#All],[ProductID]:[ProductFullName]],3,FALSE)</f>
        <v>Product A</v>
      </c>
      <c r="H8647" s="50">
        <v>4</v>
      </c>
      <c r="I8647" s="52">
        <v>45096.637754629635</v>
      </c>
      <c r="J8647" s="50">
        <v>128</v>
      </c>
      <c r="K8647" s="51">
        <v>45096.959722222222</v>
      </c>
      <c r="L8647" s="53"/>
      <c r="M8647" s="54">
        <v>1</v>
      </c>
    </row>
    <row r="8648" spans="2:13" x14ac:dyDescent="0.3">
      <c r="B8648" s="49">
        <v>27491</v>
      </c>
      <c r="C8648" s="50">
        <v>131</v>
      </c>
      <c r="D8648" s="50" t="str">
        <f>VLOOKUP(Table8[[#This Row],[CustomerID]],Table15[[#All],[CustomerID]:[Company Name]],2,FALSE)</f>
        <v>Wellington Street Images</v>
      </c>
      <c r="E8648" s="51">
        <v>45096</v>
      </c>
      <c r="F8648" s="50">
        <v>1</v>
      </c>
      <c r="G8648" s="50" t="str">
        <f>VLOOKUP(Table8[[#This Row],[ProductID]],Table12[[#All],[ProductID]:[ProductFullName]],3,FALSE)</f>
        <v>Product A</v>
      </c>
      <c r="H8648" s="50">
        <v>6</v>
      </c>
      <c r="I8648" s="52">
        <v>45096.648043981484</v>
      </c>
      <c r="J8648" s="50">
        <v>119</v>
      </c>
      <c r="K8648" s="51">
        <v>45096.959722222222</v>
      </c>
      <c r="L8648" s="53"/>
      <c r="M8648" s="54">
        <v>1</v>
      </c>
    </row>
    <row r="8649" spans="2:13" x14ac:dyDescent="0.3">
      <c r="B8649" s="49">
        <v>27492</v>
      </c>
      <c r="C8649" s="50">
        <v>511</v>
      </c>
      <c r="D8649" s="50" t="str">
        <f>VLOOKUP(Table8[[#This Row],[CustomerID]],Table15[[#All],[CustomerID]:[Company Name]],2,FALSE)</f>
        <v>Cassiopeia Clothing</v>
      </c>
      <c r="E8649" s="51">
        <v>45096</v>
      </c>
      <c r="F8649" s="50">
        <v>2</v>
      </c>
      <c r="G8649" s="50" t="str">
        <f>VLOOKUP(Table8[[#This Row],[ProductID]],Table12[[#All],[ProductID]:[ProductFullName]],3,FALSE)</f>
        <v>Product B</v>
      </c>
      <c r="H8649" s="50">
        <v>5</v>
      </c>
      <c r="I8649" s="52">
        <v>45096.662928240745</v>
      </c>
      <c r="J8649" s="50">
        <v>115</v>
      </c>
      <c r="K8649" s="51">
        <v>45096.959722222222</v>
      </c>
      <c r="L8649" s="53"/>
      <c r="M8649" s="54">
        <v>1</v>
      </c>
    </row>
    <row r="8650" spans="2:13" x14ac:dyDescent="0.3">
      <c r="B8650" s="49">
        <v>27493</v>
      </c>
      <c r="C8650" s="50">
        <v>232</v>
      </c>
      <c r="D8650" s="50" t="str">
        <f>VLOOKUP(Table8[[#This Row],[CustomerID]],Table15[[#All],[CustomerID]:[Company Name]],2,FALSE)</f>
        <v>Hallmark Cards</v>
      </c>
      <c r="E8650" s="51">
        <v>45096</v>
      </c>
      <c r="F8650" s="50">
        <v>1</v>
      </c>
      <c r="G8650" s="50" t="str">
        <f>VLOOKUP(Table8[[#This Row],[ProductID]],Table12[[#All],[ProductID]:[ProductFullName]],3,FALSE)</f>
        <v>Product A</v>
      </c>
      <c r="H8650" s="50">
        <v>7</v>
      </c>
      <c r="I8650" s="52">
        <v>45096.676215277781</v>
      </c>
      <c r="J8650" s="50">
        <v>131</v>
      </c>
      <c r="K8650" s="51">
        <v>45096.959722222222</v>
      </c>
      <c r="L8650" s="53"/>
      <c r="M8650" s="54">
        <v>1</v>
      </c>
    </row>
    <row r="8651" spans="2:13" x14ac:dyDescent="0.3">
      <c r="B8651" s="49">
        <v>27494</v>
      </c>
      <c r="C8651" s="50">
        <v>1272</v>
      </c>
      <c r="D8651" s="50" t="str">
        <f>VLOOKUP(Table8[[#This Row],[CustomerID]],Table15[[#All],[CustomerID]:[Company Name]],2,FALSE)</f>
        <v>Holy Cross Hospital</v>
      </c>
      <c r="E8651" s="51">
        <v>45096</v>
      </c>
      <c r="F8651" s="50">
        <v>1</v>
      </c>
      <c r="G8651" s="50" t="str">
        <f>VLOOKUP(Table8[[#This Row],[ProductID]],Table12[[#All],[ProductID]:[ProductFullName]],3,FALSE)</f>
        <v>Product A</v>
      </c>
      <c r="H8651" s="50">
        <v>4</v>
      </c>
      <c r="I8651" s="52">
        <v>45096.691724537042</v>
      </c>
      <c r="J8651" s="50">
        <v>105</v>
      </c>
      <c r="K8651" s="51">
        <v>45096.959722222222</v>
      </c>
      <c r="L8651" s="53"/>
      <c r="M8651" s="54">
        <v>1</v>
      </c>
    </row>
    <row r="8652" spans="2:13" x14ac:dyDescent="0.3">
      <c r="B8652" s="49">
        <v>27495</v>
      </c>
      <c r="C8652" s="50">
        <v>1126</v>
      </c>
      <c r="D8652" s="50" t="str">
        <f>VLOOKUP(Table8[[#This Row],[CustomerID]],Table15[[#All],[CustomerID]:[Company Name]],2,FALSE)</f>
        <v>Hackley Hospital</v>
      </c>
      <c r="E8652" s="51">
        <v>45096</v>
      </c>
      <c r="F8652" s="50">
        <v>3</v>
      </c>
      <c r="G8652" s="50" t="str">
        <f>VLOOKUP(Table8[[#This Row],[ProductID]],Table12[[#All],[ProductID]:[ProductFullName]],3,FALSE)</f>
        <v>Product C</v>
      </c>
      <c r="H8652" s="50">
        <v>3</v>
      </c>
      <c r="I8652" s="52">
        <v>45096.701597222229</v>
      </c>
      <c r="J8652" s="50">
        <v>129</v>
      </c>
      <c r="K8652" s="51">
        <v>45096.959722222222</v>
      </c>
      <c r="L8652" s="53"/>
      <c r="M8652" s="54">
        <v>1</v>
      </c>
    </row>
    <row r="8653" spans="2:13" x14ac:dyDescent="0.3">
      <c r="B8653" s="49">
        <v>27496</v>
      </c>
      <c r="C8653" s="50">
        <v>1363</v>
      </c>
      <c r="D8653" s="50" t="str">
        <f>VLOOKUP(Table8[[#This Row],[CustomerID]],Table15[[#All],[CustomerID]:[Company Name]],2,FALSE)</f>
        <v>Children's Hospital</v>
      </c>
      <c r="E8653" s="51">
        <v>45096</v>
      </c>
      <c r="F8653" s="50">
        <v>5</v>
      </c>
      <c r="G8653" s="50" t="str">
        <f>VLOOKUP(Table8[[#This Row],[ProductID]],Table12[[#All],[ProductID]:[ProductFullName]],3,FALSE)</f>
        <v>Product E</v>
      </c>
      <c r="H8653" s="50">
        <v>4</v>
      </c>
      <c r="I8653" s="52">
        <v>45096.71065972223</v>
      </c>
      <c r="J8653" s="50">
        <v>108</v>
      </c>
      <c r="K8653" s="51">
        <v>45096.959722222222</v>
      </c>
      <c r="L8653" s="53"/>
      <c r="M8653" s="54">
        <v>1</v>
      </c>
    </row>
    <row r="8654" spans="2:13" x14ac:dyDescent="0.3">
      <c r="B8654" s="49">
        <v>27497</v>
      </c>
      <c r="C8654" s="50">
        <v>1037</v>
      </c>
      <c r="D8654" s="50" t="str">
        <f>VLOOKUP(Table8[[#This Row],[CustomerID]],Table15[[#All],[CustomerID]:[Company Name]],2,FALSE)</f>
        <v>River Road Pharmacy &amp; Gifts</v>
      </c>
      <c r="E8654" s="51">
        <v>45096</v>
      </c>
      <c r="F8654" s="50">
        <v>4</v>
      </c>
      <c r="G8654" s="50" t="str">
        <f>VLOOKUP(Table8[[#This Row],[ProductID]],Table12[[#All],[ProductID]:[ProductFullName]],3,FALSE)</f>
        <v>Product D</v>
      </c>
      <c r="H8654" s="50">
        <v>4</v>
      </c>
      <c r="I8654" s="52">
        <v>45096.72769675927</v>
      </c>
      <c r="J8654" s="50">
        <v>132</v>
      </c>
      <c r="K8654" s="51">
        <v>45096.959722222222</v>
      </c>
      <c r="L8654" s="53"/>
      <c r="M8654" s="54">
        <v>1</v>
      </c>
    </row>
    <row r="8655" spans="2:13" x14ac:dyDescent="0.3">
      <c r="B8655" s="49">
        <v>27498</v>
      </c>
      <c r="C8655" s="50">
        <v>336</v>
      </c>
      <c r="D8655" s="50" t="str">
        <f>VLOOKUP(Table8[[#This Row],[CustomerID]],Table15[[#All],[CustomerID]:[Company Name]],2,FALSE)</f>
        <v>The North West Co.</v>
      </c>
      <c r="E8655" s="51">
        <v>45096</v>
      </c>
      <c r="F8655" s="50">
        <v>4</v>
      </c>
      <c r="G8655" s="50" t="str">
        <f>VLOOKUP(Table8[[#This Row],[ProductID]],Table12[[#All],[ProductID]:[ProductFullName]],3,FALSE)</f>
        <v>Product D</v>
      </c>
      <c r="H8655" s="50">
        <v>2</v>
      </c>
      <c r="I8655" s="52">
        <v>45096.739930555566</v>
      </c>
      <c r="J8655" s="50">
        <v>124</v>
      </c>
      <c r="K8655" s="51">
        <v>45096.959722222222</v>
      </c>
      <c r="L8655" s="53"/>
      <c r="M8655" s="54">
        <v>1</v>
      </c>
    </row>
    <row r="8656" spans="2:13" x14ac:dyDescent="0.3">
      <c r="B8656" s="49">
        <v>27499</v>
      </c>
      <c r="C8656" s="50">
        <v>637</v>
      </c>
      <c r="D8656" s="50" t="str">
        <f>VLOOKUP(Table8[[#This Row],[CustomerID]],Table15[[#All],[CustomerID]:[Company Name]],2,FALSE)</f>
        <v>Village Fashions</v>
      </c>
      <c r="E8656" s="51">
        <v>45097</v>
      </c>
      <c r="F8656" s="50">
        <v>5</v>
      </c>
      <c r="G8656" s="50" t="str">
        <f>VLOOKUP(Table8[[#This Row],[ProductID]],Table12[[#All],[ProductID]:[ProductFullName]],3,FALSE)</f>
        <v>Product E</v>
      </c>
      <c r="H8656" s="50">
        <v>5</v>
      </c>
      <c r="I8656" s="52">
        <v>45097.333333333336</v>
      </c>
      <c r="J8656" s="50">
        <v>109</v>
      </c>
      <c r="K8656" s="51">
        <v>45097.947916666664</v>
      </c>
      <c r="L8656" s="53"/>
      <c r="M8656" s="54">
        <v>1</v>
      </c>
    </row>
    <row r="8657" spans="2:13" x14ac:dyDescent="0.3">
      <c r="B8657" s="49">
        <v>27500</v>
      </c>
      <c r="C8657" s="50">
        <v>78</v>
      </c>
      <c r="D8657" s="50" t="str">
        <f>VLOOKUP(Table8[[#This Row],[CustomerID]],Table15[[#All],[CustomerID]:[Company Name]],2,FALSE)</f>
        <v>Corrington &amp; Co c/o Sheraton hotel</v>
      </c>
      <c r="E8657" s="51">
        <v>45097</v>
      </c>
      <c r="F8657" s="50">
        <v>5</v>
      </c>
      <c r="G8657" s="50" t="str">
        <f>VLOOKUP(Table8[[#This Row],[ProductID]],Table12[[#All],[ProductID]:[ProductFullName]],3,FALSE)</f>
        <v>Product E</v>
      </c>
      <c r="H8657" s="50">
        <v>6</v>
      </c>
      <c r="I8657" s="52">
        <v>45097.347418981481</v>
      </c>
      <c r="J8657" s="50">
        <v>108</v>
      </c>
      <c r="K8657" s="51">
        <v>45097.947916666664</v>
      </c>
      <c r="L8657" s="53"/>
      <c r="M8657" s="54">
        <v>1</v>
      </c>
    </row>
    <row r="8658" spans="2:13" x14ac:dyDescent="0.3">
      <c r="B8658" s="49">
        <v>27501</v>
      </c>
      <c r="C8658" s="50">
        <v>547</v>
      </c>
      <c r="D8658" s="50" t="str">
        <f>VLOOKUP(Table8[[#This Row],[CustomerID]],Table15[[#All],[CustomerID]:[Company Name]],2,FALSE)</f>
        <v>Carriage House Florist</v>
      </c>
      <c r="E8658" s="51">
        <v>45097</v>
      </c>
      <c r="F8658" s="50">
        <v>2</v>
      </c>
      <c r="G8658" s="50" t="str">
        <f>VLOOKUP(Table8[[#This Row],[ProductID]],Table12[[#All],[ProductID]:[ProductFullName]],3,FALSE)</f>
        <v>Product B</v>
      </c>
      <c r="H8658" s="50">
        <v>2</v>
      </c>
      <c r="I8658" s="52">
        <v>45097.358136574076</v>
      </c>
      <c r="J8658" s="50">
        <v>119</v>
      </c>
      <c r="K8658" s="51">
        <v>45097.947916666664</v>
      </c>
      <c r="L8658" s="53"/>
      <c r="M8658" s="54">
        <v>1</v>
      </c>
    </row>
    <row r="8659" spans="2:13" x14ac:dyDescent="0.3">
      <c r="B8659" s="49">
        <v>27502</v>
      </c>
      <c r="C8659" s="50">
        <v>459</v>
      </c>
      <c r="D8659" s="50" t="str">
        <f>VLOOKUP(Table8[[#This Row],[CustomerID]],Table15[[#All],[CustomerID]:[Company Name]],2,FALSE)</f>
        <v>Polar Bear Trading Post</v>
      </c>
      <c r="E8659" s="51">
        <v>45097</v>
      </c>
      <c r="F8659" s="50">
        <v>3</v>
      </c>
      <c r="G8659" s="50" t="str">
        <f>VLOOKUP(Table8[[#This Row],[ProductID]],Table12[[#All],[ProductID]:[ProductFullName]],3,FALSE)</f>
        <v>Product C</v>
      </c>
      <c r="H8659" s="50">
        <v>3</v>
      </c>
      <c r="I8659" s="52">
        <v>45097.371620370373</v>
      </c>
      <c r="J8659" s="50">
        <v>124</v>
      </c>
      <c r="K8659" s="51">
        <v>45097.947916666664</v>
      </c>
      <c r="L8659" s="53"/>
      <c r="M8659" s="54">
        <v>1</v>
      </c>
    </row>
    <row r="8660" spans="2:13" x14ac:dyDescent="0.3">
      <c r="B8660" s="49">
        <v>27503</v>
      </c>
      <c r="C8660" s="50">
        <v>1265</v>
      </c>
      <c r="D8660" s="50" t="str">
        <f>VLOOKUP(Table8[[#This Row],[CustomerID]],Table15[[#All],[CustomerID]:[Company Name]],2,FALSE)</f>
        <v>Card Smart</v>
      </c>
      <c r="E8660" s="51">
        <v>45097</v>
      </c>
      <c r="F8660" s="50">
        <v>5</v>
      </c>
      <c r="G8660" s="50" t="str">
        <f>VLOOKUP(Table8[[#This Row],[ProductID]],Table12[[#All],[ProductID]:[ProductFullName]],3,FALSE)</f>
        <v>Product E</v>
      </c>
      <c r="H8660" s="50">
        <v>6</v>
      </c>
      <c r="I8660" s="52">
        <v>45097.382222222222</v>
      </c>
      <c r="J8660" s="50">
        <v>125</v>
      </c>
      <c r="K8660" s="51">
        <v>45097.947916666664</v>
      </c>
      <c r="L8660" s="53"/>
      <c r="M8660" s="54">
        <v>1</v>
      </c>
    </row>
    <row r="8661" spans="2:13" x14ac:dyDescent="0.3">
      <c r="B8661" s="49">
        <v>27504</v>
      </c>
      <c r="C8661" s="50">
        <v>1228</v>
      </c>
      <c r="D8661" s="50" t="str">
        <f>VLOOKUP(Table8[[#This Row],[CustomerID]],Table15[[#All],[CustomerID]:[Company Name]],2,FALSE)</f>
        <v>Kidstuff, Etc!</v>
      </c>
      <c r="E8661" s="51">
        <v>45097</v>
      </c>
      <c r="F8661" s="50">
        <v>1</v>
      </c>
      <c r="G8661" s="50" t="str">
        <f>VLOOKUP(Table8[[#This Row],[ProductID]],Table12[[#All],[ProductID]:[ProductFullName]],3,FALSE)</f>
        <v>Product A</v>
      </c>
      <c r="H8661" s="50">
        <v>6</v>
      </c>
      <c r="I8661" s="52">
        <v>45097.393483796295</v>
      </c>
      <c r="J8661" s="50">
        <v>128</v>
      </c>
      <c r="K8661" s="51">
        <v>45097.947916666664</v>
      </c>
      <c r="L8661" s="53"/>
      <c r="M8661" s="54">
        <v>1</v>
      </c>
    </row>
    <row r="8662" spans="2:13" x14ac:dyDescent="0.3">
      <c r="B8662" s="49">
        <v>27505</v>
      </c>
      <c r="C8662" s="50">
        <v>814</v>
      </c>
      <c r="D8662" s="50" t="str">
        <f>VLOOKUP(Table8[[#This Row],[CustomerID]],Table15[[#All],[CustomerID]:[Company Name]],2,FALSE)</f>
        <v>Wrap It Up</v>
      </c>
      <c r="E8662" s="51">
        <v>45097</v>
      </c>
      <c r="F8662" s="50">
        <v>6</v>
      </c>
      <c r="G8662" s="50" t="str">
        <f>VLOOKUP(Table8[[#This Row],[ProductID]],Table12[[#All],[ProductID]:[ProductFullName]],3,FALSE)</f>
        <v>Product F</v>
      </c>
      <c r="H8662" s="50">
        <v>3</v>
      </c>
      <c r="I8662" s="52">
        <v>45097.40252314815</v>
      </c>
      <c r="J8662" s="50">
        <v>106</v>
      </c>
      <c r="K8662" s="51">
        <v>45097.947916666664</v>
      </c>
      <c r="L8662" s="53"/>
      <c r="M8662" s="54">
        <v>1</v>
      </c>
    </row>
    <row r="8663" spans="2:13" x14ac:dyDescent="0.3">
      <c r="B8663" s="49">
        <v>27506</v>
      </c>
      <c r="C8663" s="50">
        <v>1390</v>
      </c>
      <c r="D8663" s="50" t="str">
        <f>VLOOKUP(Table8[[#This Row],[CustomerID]],Table15[[#All],[CustomerID]:[Company Name]],2,FALSE)</f>
        <v>O'Neys Galleria</v>
      </c>
      <c r="E8663" s="51">
        <v>45097</v>
      </c>
      <c r="F8663" s="50">
        <v>3</v>
      </c>
      <c r="G8663" s="50" t="str">
        <f>VLOOKUP(Table8[[#This Row],[ProductID]],Table12[[#All],[ProductID]:[ProductFullName]],3,FALSE)</f>
        <v>Product C</v>
      </c>
      <c r="H8663" s="50">
        <v>2</v>
      </c>
      <c r="I8663" s="52">
        <v>45097.419282407413</v>
      </c>
      <c r="J8663" s="50">
        <v>109</v>
      </c>
      <c r="K8663" s="51">
        <v>45097.947916666664</v>
      </c>
      <c r="L8663" s="53"/>
      <c r="M8663" s="54">
        <v>1</v>
      </c>
    </row>
    <row r="8664" spans="2:13" x14ac:dyDescent="0.3">
      <c r="B8664" s="49">
        <v>27507</v>
      </c>
      <c r="C8664" s="50">
        <v>54</v>
      </c>
      <c r="D8664" s="50" t="str">
        <f>VLOOKUP(Table8[[#This Row],[CustomerID]],Table15[[#All],[CustomerID]:[Company Name]],2,FALSE)</f>
        <v>Summer Court Gift Shop</v>
      </c>
      <c r="E8664" s="51">
        <v>45097</v>
      </c>
      <c r="F8664" s="50">
        <v>3</v>
      </c>
      <c r="G8664" s="50" t="str">
        <f>VLOOKUP(Table8[[#This Row],[ProductID]],Table12[[#All],[ProductID]:[ProductFullName]],3,FALSE)</f>
        <v>Product C</v>
      </c>
      <c r="H8664" s="50">
        <v>7</v>
      </c>
      <c r="I8664" s="52">
        <v>45097.431712962971</v>
      </c>
      <c r="J8664" s="50">
        <v>123</v>
      </c>
      <c r="K8664" s="51">
        <v>45097.947916666664</v>
      </c>
      <c r="L8664" s="53"/>
      <c r="M8664" s="54">
        <v>1</v>
      </c>
    </row>
    <row r="8665" spans="2:13" x14ac:dyDescent="0.3">
      <c r="B8665" s="49">
        <v>27508</v>
      </c>
      <c r="C8665" s="50">
        <v>318</v>
      </c>
      <c r="D8665" s="50" t="str">
        <f>VLOOKUP(Table8[[#This Row],[CustomerID]],Table15[[#All],[CustomerID]:[Company Name]],2,FALSE)</f>
        <v>A Passion For Living Inc</v>
      </c>
      <c r="E8665" s="51">
        <v>45097</v>
      </c>
      <c r="F8665" s="50">
        <v>2</v>
      </c>
      <c r="G8665" s="50" t="str">
        <f>VLOOKUP(Table8[[#This Row],[ProductID]],Table12[[#All],[ProductID]:[ProductFullName]],3,FALSE)</f>
        <v>Product B</v>
      </c>
      <c r="H8665" s="50">
        <v>3</v>
      </c>
      <c r="I8665" s="52">
        <v>45097.448240740749</v>
      </c>
      <c r="J8665" s="50">
        <v>111</v>
      </c>
      <c r="K8665" s="51">
        <v>45097.947916666664</v>
      </c>
      <c r="L8665" s="53"/>
      <c r="M8665" s="54">
        <v>1</v>
      </c>
    </row>
    <row r="8666" spans="2:13" x14ac:dyDescent="0.3">
      <c r="B8666" s="49">
        <v>27509</v>
      </c>
      <c r="C8666" s="50">
        <v>577</v>
      </c>
      <c r="D8666" s="50" t="str">
        <f>VLOOKUP(Table8[[#This Row],[CustomerID]],Table15[[#All],[CustomerID]:[Company Name]],2,FALSE)</f>
        <v>Your Dollar Store With More #214</v>
      </c>
      <c r="E8666" s="51">
        <v>45097</v>
      </c>
      <c r="F8666" s="50">
        <v>2</v>
      </c>
      <c r="G8666" s="50" t="str">
        <f>VLOOKUP(Table8[[#This Row],[ProductID]],Table12[[#All],[ProductID]:[ProductFullName]],3,FALSE)</f>
        <v>Product B</v>
      </c>
      <c r="H8666" s="50">
        <v>7</v>
      </c>
      <c r="I8666" s="52">
        <v>45097.461145833338</v>
      </c>
      <c r="J8666" s="50">
        <v>118</v>
      </c>
      <c r="K8666" s="51">
        <v>45097.947916666664</v>
      </c>
      <c r="L8666" s="53"/>
      <c r="M8666" s="54">
        <v>1</v>
      </c>
    </row>
    <row r="8667" spans="2:13" x14ac:dyDescent="0.3">
      <c r="B8667" s="49">
        <v>27510</v>
      </c>
      <c r="C8667" s="50">
        <v>1284</v>
      </c>
      <c r="D8667" s="50" t="str">
        <f>VLOOKUP(Table8[[#This Row],[CustomerID]],Table15[[#All],[CustomerID]:[Company Name]],2,FALSE)</f>
        <v>Creative Elegance</v>
      </c>
      <c r="E8667" s="51">
        <v>45097</v>
      </c>
      <c r="F8667" s="50">
        <v>2</v>
      </c>
      <c r="G8667" s="50" t="str">
        <f>VLOOKUP(Table8[[#This Row],[ProductID]],Table12[[#All],[ProductID]:[ProductFullName]],3,FALSE)</f>
        <v>Product B</v>
      </c>
      <c r="H8667" s="50">
        <v>7</v>
      </c>
      <c r="I8667" s="52">
        <v>45097.472638888896</v>
      </c>
      <c r="J8667" s="50">
        <v>126</v>
      </c>
      <c r="K8667" s="51">
        <v>45097.947916666664</v>
      </c>
      <c r="L8667" s="53"/>
      <c r="M8667" s="54">
        <v>1</v>
      </c>
    </row>
    <row r="8668" spans="2:13" x14ac:dyDescent="0.3">
      <c r="B8668" s="49">
        <v>27511</v>
      </c>
      <c r="C8668" s="50">
        <v>1171</v>
      </c>
      <c r="D8668" s="50" t="str">
        <f>VLOOKUP(Table8[[#This Row],[CustomerID]],Table15[[#All],[CustomerID]:[Company Name]],2,FALSE)</f>
        <v>Veronica's Hallmark</v>
      </c>
      <c r="E8668" s="51">
        <v>45097</v>
      </c>
      <c r="F8668" s="50">
        <v>4</v>
      </c>
      <c r="G8668" s="50" t="str">
        <f>VLOOKUP(Table8[[#This Row],[ProductID]],Table12[[#All],[ProductID]:[ProductFullName]],3,FALSE)</f>
        <v>Product D</v>
      </c>
      <c r="H8668" s="50">
        <v>4</v>
      </c>
      <c r="I8668" s="52">
        <v>45097.488784722227</v>
      </c>
      <c r="J8668" s="50">
        <v>110</v>
      </c>
      <c r="K8668" s="51">
        <v>45097.947916666664</v>
      </c>
      <c r="L8668" s="53"/>
      <c r="M8668" s="54">
        <v>1</v>
      </c>
    </row>
    <row r="8669" spans="2:13" x14ac:dyDescent="0.3">
      <c r="B8669" s="49">
        <v>27512</v>
      </c>
      <c r="C8669" s="50">
        <v>892</v>
      </c>
      <c r="D8669" s="50" t="str">
        <f>VLOOKUP(Table8[[#This Row],[CustomerID]],Table15[[#All],[CustomerID]:[Company Name]],2,FALSE)</f>
        <v>Your Variety Center</v>
      </c>
      <c r="E8669" s="51">
        <v>45097</v>
      </c>
      <c r="F8669" s="50">
        <v>6</v>
      </c>
      <c r="G8669" s="50" t="str">
        <f>VLOOKUP(Table8[[#This Row],[ProductID]],Table12[[#All],[ProductID]:[ProductFullName]],3,FALSE)</f>
        <v>Product F</v>
      </c>
      <c r="H8669" s="50">
        <v>6</v>
      </c>
      <c r="I8669" s="52">
        <v>45097.505324074082</v>
      </c>
      <c r="J8669" s="50">
        <v>114</v>
      </c>
      <c r="K8669" s="51">
        <v>45097.947916666664</v>
      </c>
      <c r="L8669" s="53"/>
      <c r="M8669" s="54">
        <v>1</v>
      </c>
    </row>
    <row r="8670" spans="2:13" x14ac:dyDescent="0.3">
      <c r="B8670" s="49">
        <v>27513</v>
      </c>
      <c r="C8670" s="50">
        <v>1361</v>
      </c>
      <c r="D8670" s="50" t="str">
        <f>VLOOKUP(Table8[[#This Row],[CustomerID]],Table15[[#All],[CustomerID]:[Company Name]],2,FALSE)</f>
        <v>The Silk Outlet</v>
      </c>
      <c r="E8670" s="51">
        <v>45097</v>
      </c>
      <c r="F8670" s="50">
        <v>6</v>
      </c>
      <c r="G8670" s="50" t="str">
        <f>VLOOKUP(Table8[[#This Row],[ProductID]],Table12[[#All],[ProductID]:[ProductFullName]],3,FALSE)</f>
        <v>Product F</v>
      </c>
      <c r="H8670" s="50">
        <v>5</v>
      </c>
      <c r="I8670" s="52">
        <v>45097.521597222229</v>
      </c>
      <c r="J8670" s="50">
        <v>119</v>
      </c>
      <c r="K8670" s="51">
        <v>45097.947916666664</v>
      </c>
      <c r="L8670" s="53"/>
      <c r="M8670" s="54">
        <v>1</v>
      </c>
    </row>
    <row r="8671" spans="2:13" x14ac:dyDescent="0.3">
      <c r="B8671" s="49">
        <v>27514</v>
      </c>
      <c r="C8671" s="50">
        <v>1049</v>
      </c>
      <c r="D8671" s="50" t="str">
        <f>VLOOKUP(Table8[[#This Row],[CustomerID]],Table15[[#All],[CustomerID]:[Company Name]],2,FALSE)</f>
        <v>Jupiter Auto Spa</v>
      </c>
      <c r="E8671" s="51">
        <v>45097</v>
      </c>
      <c r="F8671" s="50">
        <v>6</v>
      </c>
      <c r="G8671" s="50" t="str">
        <f>VLOOKUP(Table8[[#This Row],[ProductID]],Table12[[#All],[ProductID]:[ProductFullName]],3,FALSE)</f>
        <v>Product F</v>
      </c>
      <c r="H8671" s="50">
        <v>5</v>
      </c>
      <c r="I8671" s="52">
        <v>45097.532083333339</v>
      </c>
      <c r="J8671" s="50">
        <v>132</v>
      </c>
      <c r="K8671" s="51">
        <v>45097.947916666664</v>
      </c>
      <c r="L8671" s="53"/>
      <c r="M8671" s="54">
        <v>1</v>
      </c>
    </row>
    <row r="8672" spans="2:13" x14ac:dyDescent="0.3">
      <c r="B8672" s="49">
        <v>27515</v>
      </c>
      <c r="C8672" s="50">
        <v>681</v>
      </c>
      <c r="D8672" s="50" t="str">
        <f>VLOOKUP(Table8[[#This Row],[CustomerID]],Table15[[#All],[CustomerID]:[Company Name]],2,FALSE)</f>
        <v>Newport Beach</v>
      </c>
      <c r="E8672" s="51">
        <v>45097</v>
      </c>
      <c r="F8672" s="50">
        <v>6</v>
      </c>
      <c r="G8672" s="50" t="str">
        <f>VLOOKUP(Table8[[#This Row],[ProductID]],Table12[[#All],[ProductID]:[ProductFullName]],3,FALSE)</f>
        <v>Product F</v>
      </c>
      <c r="H8672" s="50">
        <v>4</v>
      </c>
      <c r="I8672" s="52">
        <v>45097.544108796304</v>
      </c>
      <c r="J8672" s="50">
        <v>126</v>
      </c>
      <c r="K8672" s="51">
        <v>45097.947916666664</v>
      </c>
      <c r="L8672" s="53"/>
      <c r="M8672" s="54">
        <v>1</v>
      </c>
    </row>
    <row r="8673" spans="2:13" x14ac:dyDescent="0.3">
      <c r="B8673" s="49">
        <v>27516</v>
      </c>
      <c r="C8673" s="50">
        <v>1219</v>
      </c>
      <c r="D8673" s="50" t="str">
        <f>VLOOKUP(Table8[[#This Row],[CustomerID]],Table15[[#All],[CustomerID]:[Company Name]],2,FALSE)</f>
        <v>Dillard's OLathe, KS</v>
      </c>
      <c r="E8673" s="51">
        <v>45097</v>
      </c>
      <c r="F8673" s="50">
        <v>4</v>
      </c>
      <c r="G8673" s="50" t="str">
        <f>VLOOKUP(Table8[[#This Row],[ProductID]],Table12[[#All],[ProductID]:[ProductFullName]],3,FALSE)</f>
        <v>Product D</v>
      </c>
      <c r="H8673" s="50">
        <v>3</v>
      </c>
      <c r="I8673" s="52">
        <v>45097.553344907414</v>
      </c>
      <c r="J8673" s="50">
        <v>115</v>
      </c>
      <c r="K8673" s="51">
        <v>45097.947916666664</v>
      </c>
      <c r="L8673" s="53"/>
      <c r="M8673" s="54">
        <v>1</v>
      </c>
    </row>
    <row r="8674" spans="2:13" x14ac:dyDescent="0.3">
      <c r="B8674" s="49">
        <v>27517</v>
      </c>
      <c r="C8674" s="50">
        <v>813</v>
      </c>
      <c r="D8674" s="50" t="str">
        <f>VLOOKUP(Table8[[#This Row],[CustomerID]],Table15[[#All],[CustomerID]:[Company Name]],2,FALSE)</f>
        <v>Dynamic Living Inc</v>
      </c>
      <c r="E8674" s="51">
        <v>45097</v>
      </c>
      <c r="F8674" s="50">
        <v>1</v>
      </c>
      <c r="G8674" s="50" t="str">
        <f>VLOOKUP(Table8[[#This Row],[ProductID]],Table12[[#All],[ProductID]:[ProductFullName]],3,FALSE)</f>
        <v>Product A</v>
      </c>
      <c r="H8674" s="50">
        <v>5</v>
      </c>
      <c r="I8674" s="52">
        <v>45097.568391203713</v>
      </c>
      <c r="J8674" s="50">
        <v>111</v>
      </c>
      <c r="K8674" s="51">
        <v>45097.947916666664</v>
      </c>
      <c r="L8674" s="53"/>
      <c r="M8674" s="54">
        <v>1</v>
      </c>
    </row>
    <row r="8675" spans="2:13" x14ac:dyDescent="0.3">
      <c r="B8675" s="49">
        <v>27518</v>
      </c>
      <c r="C8675" s="50">
        <v>538</v>
      </c>
      <c r="D8675" s="50" t="str">
        <f>VLOOKUP(Table8[[#This Row],[CustomerID]],Table15[[#All],[CustomerID]:[Company Name]],2,FALSE)</f>
        <v>Cranberry Rose</v>
      </c>
      <c r="E8675" s="51">
        <v>45097</v>
      </c>
      <c r="F8675" s="50">
        <v>4</v>
      </c>
      <c r="G8675" s="50" t="str">
        <f>VLOOKUP(Table8[[#This Row],[ProductID]],Table12[[#All],[ProductID]:[ProductFullName]],3,FALSE)</f>
        <v>Product D</v>
      </c>
      <c r="H8675" s="50">
        <v>2</v>
      </c>
      <c r="I8675" s="52">
        <v>45097.580960648156</v>
      </c>
      <c r="J8675" s="50">
        <v>124</v>
      </c>
      <c r="K8675" s="51">
        <v>45097.947916666664</v>
      </c>
      <c r="L8675" s="53"/>
      <c r="M8675" s="54">
        <v>1</v>
      </c>
    </row>
    <row r="8676" spans="2:13" x14ac:dyDescent="0.3">
      <c r="B8676" s="49">
        <v>27519</v>
      </c>
      <c r="C8676" s="50">
        <v>636</v>
      </c>
      <c r="D8676" s="50" t="str">
        <f>VLOOKUP(Table8[[#This Row],[CustomerID]],Table15[[#All],[CustomerID]:[Company Name]],2,FALSE)</f>
        <v>Huckleberry General Store</v>
      </c>
      <c r="E8676" s="51">
        <v>45097</v>
      </c>
      <c r="F8676" s="50">
        <v>4</v>
      </c>
      <c r="G8676" s="50" t="str">
        <f>VLOOKUP(Table8[[#This Row],[ProductID]],Table12[[#All],[ProductID]:[ProductFullName]],3,FALSE)</f>
        <v>Product D</v>
      </c>
      <c r="H8676" s="50">
        <v>6</v>
      </c>
      <c r="I8676" s="52">
        <v>45097.597939814819</v>
      </c>
      <c r="J8676" s="50">
        <v>132</v>
      </c>
      <c r="K8676" s="51">
        <v>45097.947916666664</v>
      </c>
      <c r="L8676" s="53"/>
      <c r="M8676" s="54">
        <v>1</v>
      </c>
    </row>
    <row r="8677" spans="2:13" x14ac:dyDescent="0.3">
      <c r="B8677" s="49">
        <v>27520</v>
      </c>
      <c r="C8677" s="50">
        <v>1328</v>
      </c>
      <c r="D8677" s="50" t="str">
        <f>VLOOKUP(Table8[[#This Row],[CustomerID]],Table15[[#All],[CustomerID]:[Company Name]],2,FALSE)</f>
        <v>Brand Via</v>
      </c>
      <c r="E8677" s="51">
        <v>45097</v>
      </c>
      <c r="F8677" s="50">
        <v>3</v>
      </c>
      <c r="G8677" s="50" t="str">
        <f>VLOOKUP(Table8[[#This Row],[ProductID]],Table12[[#All],[ProductID]:[ProductFullName]],3,FALSE)</f>
        <v>Product C</v>
      </c>
      <c r="H8677" s="50">
        <v>2</v>
      </c>
      <c r="I8677" s="52">
        <v>45097.610335648154</v>
      </c>
      <c r="J8677" s="50">
        <v>127</v>
      </c>
      <c r="K8677" s="51">
        <v>45097.947916666664</v>
      </c>
      <c r="L8677" s="53"/>
      <c r="M8677" s="54">
        <v>1</v>
      </c>
    </row>
    <row r="8678" spans="2:13" x14ac:dyDescent="0.3">
      <c r="B8678" s="49">
        <v>27521</v>
      </c>
      <c r="C8678" s="50">
        <v>1165</v>
      </c>
      <c r="D8678" s="50" t="str">
        <f>VLOOKUP(Table8[[#This Row],[CustomerID]],Table15[[#All],[CustomerID]:[Company Name]],2,FALSE)</f>
        <v>Falk's Woodland Pharmacy</v>
      </c>
      <c r="E8678" s="51">
        <v>45097</v>
      </c>
      <c r="F8678" s="50">
        <v>6</v>
      </c>
      <c r="G8678" s="50" t="str">
        <f>VLOOKUP(Table8[[#This Row],[ProductID]],Table12[[#All],[ProductID]:[ProductFullName]],3,FALSE)</f>
        <v>Product F</v>
      </c>
      <c r="H8678" s="50">
        <v>6</v>
      </c>
      <c r="I8678" s="52">
        <v>45097.622557870374</v>
      </c>
      <c r="J8678" s="50">
        <v>131</v>
      </c>
      <c r="K8678" s="51">
        <v>45097.947916666664</v>
      </c>
      <c r="L8678" s="53"/>
      <c r="M8678" s="54">
        <v>1</v>
      </c>
    </row>
    <row r="8679" spans="2:13" x14ac:dyDescent="0.3">
      <c r="B8679" s="49">
        <v>27522</v>
      </c>
      <c r="C8679" s="50">
        <v>1362</v>
      </c>
      <c r="D8679" s="50" t="str">
        <f>VLOOKUP(Table8[[#This Row],[CustomerID]],Table15[[#All],[CustomerID]:[Company Name]],2,FALSE)</f>
        <v>Itex Corporation</v>
      </c>
      <c r="E8679" s="51">
        <v>45097</v>
      </c>
      <c r="F8679" s="50">
        <v>1</v>
      </c>
      <c r="G8679" s="50" t="str">
        <f>VLOOKUP(Table8[[#This Row],[ProductID]],Table12[[#All],[ProductID]:[ProductFullName]],3,FALSE)</f>
        <v>Product A</v>
      </c>
      <c r="H8679" s="50">
        <v>7</v>
      </c>
      <c r="I8679" s="52">
        <v>45097.634571759263</v>
      </c>
      <c r="J8679" s="50">
        <v>133</v>
      </c>
      <c r="K8679" s="51">
        <v>45097.947916666664</v>
      </c>
      <c r="L8679" s="53"/>
      <c r="M8679" s="54">
        <v>1</v>
      </c>
    </row>
    <row r="8680" spans="2:13" x14ac:dyDescent="0.3">
      <c r="B8680" s="49">
        <v>27523</v>
      </c>
      <c r="C8680" s="50">
        <v>623</v>
      </c>
      <c r="D8680" s="50" t="str">
        <f>VLOOKUP(Table8[[#This Row],[CustomerID]],Table15[[#All],[CustomerID]:[Company Name]],2,FALSE)</f>
        <v>Seat Cover Centre</v>
      </c>
      <c r="E8680" s="51">
        <v>45097</v>
      </c>
      <c r="F8680" s="50">
        <v>6</v>
      </c>
      <c r="G8680" s="50" t="str">
        <f>VLOOKUP(Table8[[#This Row],[ProductID]],Table12[[#All],[ProductID]:[ProductFullName]],3,FALSE)</f>
        <v>Product F</v>
      </c>
      <c r="H8680" s="50">
        <v>2</v>
      </c>
      <c r="I8680" s="52">
        <v>45097.646562500006</v>
      </c>
      <c r="J8680" s="50">
        <v>125</v>
      </c>
      <c r="K8680" s="51">
        <v>45097.947916666664</v>
      </c>
      <c r="L8680" s="53"/>
      <c r="M8680" s="54">
        <v>1</v>
      </c>
    </row>
    <row r="8681" spans="2:13" x14ac:dyDescent="0.3">
      <c r="B8681" s="49">
        <v>27524</v>
      </c>
      <c r="C8681" s="50">
        <v>190</v>
      </c>
      <c r="D8681" s="50" t="str">
        <f>VLOOKUP(Table8[[#This Row],[CustomerID]],Table15[[#All],[CustomerID]:[Company Name]],2,FALSE)</f>
        <v>Smokey's Way</v>
      </c>
      <c r="E8681" s="51">
        <v>45097</v>
      </c>
      <c r="F8681" s="50">
        <v>3</v>
      </c>
      <c r="G8681" s="50" t="str">
        <f>VLOOKUP(Table8[[#This Row],[ProductID]],Table12[[#All],[ProductID]:[ProductFullName]],3,FALSE)</f>
        <v>Product C</v>
      </c>
      <c r="H8681" s="50">
        <v>5</v>
      </c>
      <c r="I8681" s="52">
        <v>45097.663020833337</v>
      </c>
      <c r="J8681" s="50">
        <v>113</v>
      </c>
      <c r="K8681" s="51">
        <v>45097.947916666664</v>
      </c>
      <c r="L8681" s="53"/>
      <c r="M8681" s="54">
        <v>1</v>
      </c>
    </row>
    <row r="8682" spans="2:13" x14ac:dyDescent="0.3">
      <c r="B8682" s="49">
        <v>27525</v>
      </c>
      <c r="C8682" s="50">
        <v>772</v>
      </c>
      <c r="D8682" s="50" t="str">
        <f>VLOOKUP(Table8[[#This Row],[CustomerID]],Table15[[#All],[CustomerID]:[Company Name]],2,FALSE)</f>
        <v>Kids Stuff</v>
      </c>
      <c r="E8682" s="51">
        <v>45097</v>
      </c>
      <c r="F8682" s="50">
        <v>5</v>
      </c>
      <c r="G8682" s="50" t="str">
        <f>VLOOKUP(Table8[[#This Row],[ProductID]],Table12[[#All],[ProductID]:[ProductFullName]],3,FALSE)</f>
        <v>Product E</v>
      </c>
      <c r="H8682" s="50">
        <v>7</v>
      </c>
      <c r="I8682" s="52">
        <v>45097.676875000005</v>
      </c>
      <c r="J8682" s="50">
        <v>105</v>
      </c>
      <c r="K8682" s="51">
        <v>45097.947916666664</v>
      </c>
      <c r="L8682" s="53"/>
      <c r="M8682" s="54">
        <v>1</v>
      </c>
    </row>
    <row r="8683" spans="2:13" x14ac:dyDescent="0.3">
      <c r="B8683" s="49">
        <v>27526</v>
      </c>
      <c r="C8683" s="50">
        <v>1259</v>
      </c>
      <c r="D8683" s="50" t="str">
        <f>VLOOKUP(Table8[[#This Row],[CustomerID]],Table15[[#All],[CustomerID]:[Company Name]],2,FALSE)</f>
        <v>Indesign Fundraising #208</v>
      </c>
      <c r="E8683" s="51">
        <v>45097</v>
      </c>
      <c r="F8683" s="50">
        <v>2</v>
      </c>
      <c r="G8683" s="50" t="str">
        <f>VLOOKUP(Table8[[#This Row],[ProductID]],Table12[[#All],[ProductID]:[ProductFullName]],3,FALSE)</f>
        <v>Product B</v>
      </c>
      <c r="H8683" s="50">
        <v>3</v>
      </c>
      <c r="I8683" s="52">
        <v>45097.693101851859</v>
      </c>
      <c r="J8683" s="50">
        <v>110</v>
      </c>
      <c r="K8683" s="51">
        <v>45097.947916666664</v>
      </c>
      <c r="L8683" s="53"/>
      <c r="M8683" s="54">
        <v>1</v>
      </c>
    </row>
    <row r="8684" spans="2:13" x14ac:dyDescent="0.3">
      <c r="B8684" s="49">
        <v>27527</v>
      </c>
      <c r="C8684" s="50">
        <v>582</v>
      </c>
      <c r="D8684" s="50" t="str">
        <f>VLOOKUP(Table8[[#This Row],[CustomerID]],Table15[[#All],[CustomerID]:[Company Name]],2,FALSE)</f>
        <v>Three Hills Pharmacy</v>
      </c>
      <c r="E8684" s="51">
        <v>45097</v>
      </c>
      <c r="F8684" s="50">
        <v>6</v>
      </c>
      <c r="G8684" s="50" t="str">
        <f>VLOOKUP(Table8[[#This Row],[ProductID]],Table12[[#All],[ProductID]:[ProductFullName]],3,FALSE)</f>
        <v>Product F</v>
      </c>
      <c r="H8684" s="50">
        <v>6</v>
      </c>
      <c r="I8684" s="52">
        <v>45097.706157407418</v>
      </c>
      <c r="J8684" s="50">
        <v>110</v>
      </c>
      <c r="K8684" s="51">
        <v>45097.947916666664</v>
      </c>
      <c r="L8684" s="53"/>
      <c r="M8684" s="54">
        <v>1</v>
      </c>
    </row>
    <row r="8685" spans="2:13" x14ac:dyDescent="0.3">
      <c r="B8685" s="49">
        <v>27528</v>
      </c>
      <c r="C8685" s="50">
        <v>1350</v>
      </c>
      <c r="D8685" s="50" t="str">
        <f>VLOOKUP(Table8[[#This Row],[CustomerID]],Table15[[#All],[CustomerID]:[Company Name]],2,FALSE)</f>
        <v>Red Door Cottage</v>
      </c>
      <c r="E8685" s="51">
        <v>45097</v>
      </c>
      <c r="F8685" s="50">
        <v>1</v>
      </c>
      <c r="G8685" s="50" t="str">
        <f>VLOOKUP(Table8[[#This Row],[ProductID]],Table12[[#All],[ProductID]:[ProductFullName]],3,FALSE)</f>
        <v>Product A</v>
      </c>
      <c r="H8685" s="50">
        <v>3</v>
      </c>
      <c r="I8685" s="52">
        <v>45097.715729166674</v>
      </c>
      <c r="J8685" s="50">
        <v>132</v>
      </c>
      <c r="K8685" s="51">
        <v>45097.947916666664</v>
      </c>
      <c r="L8685" s="53"/>
      <c r="M8685" s="54">
        <v>1</v>
      </c>
    </row>
    <row r="8686" spans="2:13" x14ac:dyDescent="0.3">
      <c r="B8686" s="49">
        <v>27529</v>
      </c>
      <c r="C8686" s="50">
        <v>1156</v>
      </c>
      <c r="D8686" s="50" t="str">
        <f>VLOOKUP(Table8[[#This Row],[CustomerID]],Table15[[#All],[CustomerID]:[Company Name]],2,FALSE)</f>
        <v>Nothing But Bargains</v>
      </c>
      <c r="E8686" s="51">
        <v>45097</v>
      </c>
      <c r="F8686" s="50">
        <v>4</v>
      </c>
      <c r="G8686" s="50" t="str">
        <f>VLOOKUP(Table8[[#This Row],[ProductID]],Table12[[#All],[ProductID]:[ProductFullName]],3,FALSE)</f>
        <v>Product D</v>
      </c>
      <c r="H8686" s="50">
        <v>5</v>
      </c>
      <c r="I8686" s="52">
        <v>45097.726307870376</v>
      </c>
      <c r="J8686" s="50">
        <v>118</v>
      </c>
      <c r="K8686" s="51">
        <v>45097.947916666664</v>
      </c>
      <c r="L8686" s="53"/>
      <c r="M8686" s="54">
        <v>1</v>
      </c>
    </row>
    <row r="8687" spans="2:13" x14ac:dyDescent="0.3">
      <c r="B8687" s="49">
        <v>27530</v>
      </c>
      <c r="C8687" s="50">
        <v>1137</v>
      </c>
      <c r="D8687" s="50" t="str">
        <f>VLOOKUP(Table8[[#This Row],[CustomerID]],Table15[[#All],[CustomerID]:[Company Name]],2,FALSE)</f>
        <v>Mercy Hospital</v>
      </c>
      <c r="E8687" s="51">
        <v>45097</v>
      </c>
      <c r="F8687" s="50">
        <v>6</v>
      </c>
      <c r="G8687" s="50" t="str">
        <f>VLOOKUP(Table8[[#This Row],[ProductID]],Table12[[#All],[ProductID]:[ProductFullName]],3,FALSE)</f>
        <v>Product F</v>
      </c>
      <c r="H8687" s="50">
        <v>2</v>
      </c>
      <c r="I8687" s="52">
        <v>45097.737881944449</v>
      </c>
      <c r="J8687" s="50">
        <v>134</v>
      </c>
      <c r="K8687" s="51">
        <v>45097.947916666664</v>
      </c>
      <c r="L8687" s="53"/>
      <c r="M8687" s="54">
        <v>1</v>
      </c>
    </row>
    <row r="8688" spans="2:13" x14ac:dyDescent="0.3">
      <c r="B8688" s="49">
        <v>27531</v>
      </c>
      <c r="C8688" s="50">
        <v>485</v>
      </c>
      <c r="D8688" s="50" t="str">
        <f>VLOOKUP(Table8[[#This Row],[CustomerID]],Table15[[#All],[CustomerID]:[Company Name]],2,FALSE)</f>
        <v>Bourkes Medi Plus Drug Stores Ltd.</v>
      </c>
      <c r="E8688" s="51">
        <v>45098</v>
      </c>
      <c r="F8688" s="50">
        <v>1</v>
      </c>
      <c r="G8688" s="50" t="str">
        <f>VLOOKUP(Table8[[#This Row],[ProductID]],Table12[[#All],[ProductID]:[ProductFullName]],3,FALSE)</f>
        <v>Product A</v>
      </c>
      <c r="H8688" s="50">
        <v>4</v>
      </c>
      <c r="I8688" s="52">
        <v>45098.333333333336</v>
      </c>
      <c r="J8688" s="50">
        <v>106</v>
      </c>
      <c r="K8688" s="51">
        <v>45098.974999999999</v>
      </c>
      <c r="L8688" s="53"/>
      <c r="M8688" s="54">
        <v>1</v>
      </c>
    </row>
    <row r="8689" spans="2:13" x14ac:dyDescent="0.3">
      <c r="B8689" s="49">
        <v>27532</v>
      </c>
      <c r="C8689" s="50">
        <v>221</v>
      </c>
      <c r="D8689" s="50" t="str">
        <f>VLOOKUP(Table8[[#This Row],[CustomerID]],Table15[[#All],[CustomerID]:[Company Name]],2,FALSE)</f>
        <v>BOGGIO PHARMACY</v>
      </c>
      <c r="E8689" s="51">
        <v>45098</v>
      </c>
      <c r="F8689" s="50">
        <v>4</v>
      </c>
      <c r="G8689" s="50" t="str">
        <f>VLOOKUP(Table8[[#This Row],[ProductID]],Table12[[#All],[ProductID]:[ProductFullName]],3,FALSE)</f>
        <v>Product D</v>
      </c>
      <c r="H8689" s="50">
        <v>2</v>
      </c>
      <c r="I8689" s="52">
        <v>45098.346585648149</v>
      </c>
      <c r="J8689" s="50">
        <v>116</v>
      </c>
      <c r="K8689" s="51">
        <v>45098.974999999999</v>
      </c>
      <c r="L8689" s="53"/>
      <c r="M8689" s="54">
        <v>1</v>
      </c>
    </row>
    <row r="8690" spans="2:13" x14ac:dyDescent="0.3">
      <c r="B8690" s="49">
        <v>27533</v>
      </c>
      <c r="C8690" s="50">
        <v>682</v>
      </c>
      <c r="D8690" s="50" t="str">
        <f>VLOOKUP(Table8[[#This Row],[CustomerID]],Table15[[#All],[CustomerID]:[Company Name]],2,FALSE)</f>
        <v>The Laughing Moon Gallery</v>
      </c>
      <c r="E8690" s="51">
        <v>45098</v>
      </c>
      <c r="F8690" s="50">
        <v>1</v>
      </c>
      <c r="G8690" s="50" t="str">
        <f>VLOOKUP(Table8[[#This Row],[ProductID]],Table12[[#All],[ProductID]:[ProductFullName]],3,FALSE)</f>
        <v>Product A</v>
      </c>
      <c r="H8690" s="50">
        <v>6</v>
      </c>
      <c r="I8690" s="52">
        <v>45098.358090277776</v>
      </c>
      <c r="J8690" s="50">
        <v>107</v>
      </c>
      <c r="K8690" s="51">
        <v>45098.974999999999</v>
      </c>
      <c r="L8690" s="53"/>
      <c r="M8690" s="54">
        <v>1</v>
      </c>
    </row>
    <row r="8691" spans="2:13" x14ac:dyDescent="0.3">
      <c r="B8691" s="49">
        <v>27534</v>
      </c>
      <c r="C8691" s="50">
        <v>408</v>
      </c>
      <c r="D8691" s="50" t="str">
        <f>VLOOKUP(Table8[[#This Row],[CustomerID]],Table15[[#All],[CustomerID]:[Company Name]],2,FALSE)</f>
        <v>KW SURPLUS</v>
      </c>
      <c r="E8691" s="51">
        <v>45098</v>
      </c>
      <c r="F8691" s="50">
        <v>1</v>
      </c>
      <c r="G8691" s="50" t="str">
        <f>VLOOKUP(Table8[[#This Row],[ProductID]],Table12[[#All],[ProductID]:[ProductFullName]],3,FALSE)</f>
        <v>Product A</v>
      </c>
      <c r="H8691" s="50">
        <v>4</v>
      </c>
      <c r="I8691" s="52">
        <v>45098.371331018519</v>
      </c>
      <c r="J8691" s="50">
        <v>118</v>
      </c>
      <c r="K8691" s="51">
        <v>45098.974999999999</v>
      </c>
      <c r="L8691" s="53"/>
      <c r="M8691" s="54">
        <v>1</v>
      </c>
    </row>
    <row r="8692" spans="2:13" x14ac:dyDescent="0.3">
      <c r="B8692" s="49">
        <v>27535</v>
      </c>
      <c r="C8692" s="50">
        <v>878</v>
      </c>
      <c r="D8692" s="50" t="str">
        <f>VLOOKUP(Table8[[#This Row],[CustomerID]],Table15[[#All],[CustomerID]:[Company Name]],2,FALSE)</f>
        <v>In Vogue</v>
      </c>
      <c r="E8692" s="51">
        <v>45098</v>
      </c>
      <c r="F8692" s="50">
        <v>1</v>
      </c>
      <c r="G8692" s="50" t="str">
        <f>VLOOKUP(Table8[[#This Row],[ProductID]],Table12[[#All],[ProductID]:[ProductFullName]],3,FALSE)</f>
        <v>Product A</v>
      </c>
      <c r="H8692" s="50">
        <v>4</v>
      </c>
      <c r="I8692" s="52">
        <v>45098.384340277778</v>
      </c>
      <c r="J8692" s="50">
        <v>112</v>
      </c>
      <c r="K8692" s="51">
        <v>45098.974999999999</v>
      </c>
      <c r="L8692" s="53"/>
      <c r="M8692" s="54">
        <v>1</v>
      </c>
    </row>
    <row r="8693" spans="2:13" x14ac:dyDescent="0.3">
      <c r="B8693" s="49">
        <v>27536</v>
      </c>
      <c r="C8693" s="50">
        <v>1256</v>
      </c>
      <c r="D8693" s="50" t="str">
        <f>VLOOKUP(Table8[[#This Row],[CustomerID]],Table15[[#All],[CustomerID]:[Company Name]],2,FALSE)</f>
        <v>Banner Good Samaratain Hospital</v>
      </c>
      <c r="E8693" s="51">
        <v>45098</v>
      </c>
      <c r="F8693" s="50">
        <v>3</v>
      </c>
      <c r="G8693" s="50" t="str">
        <f>VLOOKUP(Table8[[#This Row],[ProductID]],Table12[[#All],[ProductID]:[ProductFullName]],3,FALSE)</f>
        <v>Product C</v>
      </c>
      <c r="H8693" s="50">
        <v>2</v>
      </c>
      <c r="I8693" s="52">
        <v>45098.400196759263</v>
      </c>
      <c r="J8693" s="50">
        <v>125</v>
      </c>
      <c r="K8693" s="51">
        <v>45098.974999999999</v>
      </c>
      <c r="L8693" s="53"/>
      <c r="M8693" s="54">
        <v>1</v>
      </c>
    </row>
    <row r="8694" spans="2:13" x14ac:dyDescent="0.3">
      <c r="B8694" s="49">
        <v>27537</v>
      </c>
      <c r="C8694" s="50">
        <v>533</v>
      </c>
      <c r="D8694" s="50" t="str">
        <f>VLOOKUP(Table8[[#This Row],[CustomerID]],Table15[[#All],[CustomerID]:[Company Name]],2,FALSE)</f>
        <v>Beadplus</v>
      </c>
      <c r="E8694" s="51">
        <v>45098</v>
      </c>
      <c r="F8694" s="50">
        <v>6</v>
      </c>
      <c r="G8694" s="50" t="str">
        <f>VLOOKUP(Table8[[#This Row],[ProductID]],Table12[[#All],[ProductID]:[ProductFullName]],3,FALSE)</f>
        <v>Product F</v>
      </c>
      <c r="H8694" s="50">
        <v>3</v>
      </c>
      <c r="I8694" s="52">
        <v>45098.415393518524</v>
      </c>
      <c r="J8694" s="50">
        <v>116</v>
      </c>
      <c r="K8694" s="51">
        <v>45098.974999999999</v>
      </c>
      <c r="L8694" s="53"/>
      <c r="M8694" s="54">
        <v>1</v>
      </c>
    </row>
    <row r="8695" spans="2:13" x14ac:dyDescent="0.3">
      <c r="B8695" s="49">
        <v>27538</v>
      </c>
      <c r="C8695" s="50">
        <v>1405</v>
      </c>
      <c r="D8695" s="50" t="str">
        <f>VLOOKUP(Table8[[#This Row],[CustomerID]],Table15[[#All],[CustomerID]:[Company Name]],2,FALSE)</f>
        <v>Purr Deux Home Accessories</v>
      </c>
      <c r="E8695" s="51">
        <v>45098</v>
      </c>
      <c r="F8695" s="50">
        <v>2</v>
      </c>
      <c r="G8695" s="50" t="str">
        <f>VLOOKUP(Table8[[#This Row],[ProductID]],Table12[[#All],[ProductID]:[ProductFullName]],3,FALSE)</f>
        <v>Product B</v>
      </c>
      <c r="H8695" s="50">
        <v>2</v>
      </c>
      <c r="I8695" s="52">
        <v>45098.429548611115</v>
      </c>
      <c r="J8695" s="50">
        <v>126</v>
      </c>
      <c r="K8695" s="51">
        <v>45098.974999999999</v>
      </c>
      <c r="L8695" s="53"/>
      <c r="M8695" s="54">
        <v>1</v>
      </c>
    </row>
    <row r="8696" spans="2:13" x14ac:dyDescent="0.3">
      <c r="B8696" s="49">
        <v>27539</v>
      </c>
      <c r="C8696" s="50">
        <v>452</v>
      </c>
      <c r="D8696" s="50" t="str">
        <f>VLOOKUP(Table8[[#This Row],[CustomerID]],Table15[[#All],[CustomerID]:[Company Name]],2,FALSE)</f>
        <v>Balloons By Us</v>
      </c>
      <c r="E8696" s="51">
        <v>45098</v>
      </c>
      <c r="F8696" s="50">
        <v>2</v>
      </c>
      <c r="G8696" s="50" t="str">
        <f>VLOOKUP(Table8[[#This Row],[ProductID]],Table12[[#All],[ProductID]:[ProductFullName]],3,FALSE)</f>
        <v>Product B</v>
      </c>
      <c r="H8696" s="50">
        <v>4</v>
      </c>
      <c r="I8696" s="52">
        <v>45098.442905092597</v>
      </c>
      <c r="J8696" s="50">
        <v>121</v>
      </c>
      <c r="K8696" s="51">
        <v>45098.974999999999</v>
      </c>
      <c r="L8696" s="53"/>
      <c r="M8696" s="54">
        <v>1</v>
      </c>
    </row>
    <row r="8697" spans="2:13" x14ac:dyDescent="0.3">
      <c r="B8697" s="49">
        <v>27540</v>
      </c>
      <c r="C8697" s="50">
        <v>1180</v>
      </c>
      <c r="D8697" s="50" t="str">
        <f>VLOOKUP(Table8[[#This Row],[CustomerID]],Table15[[#All],[CustomerID]:[Company Name]],2,FALSE)</f>
        <v>Burger Drugs</v>
      </c>
      <c r="E8697" s="51">
        <v>45098</v>
      </c>
      <c r="F8697" s="50">
        <v>1</v>
      </c>
      <c r="G8697" s="50" t="str">
        <f>VLOOKUP(Table8[[#This Row],[ProductID]],Table12[[#All],[ProductID]:[ProductFullName]],3,FALSE)</f>
        <v>Product A</v>
      </c>
      <c r="H8697" s="50">
        <v>7</v>
      </c>
      <c r="I8697" s="52">
        <v>45098.45756944445</v>
      </c>
      <c r="J8697" s="50">
        <v>128</v>
      </c>
      <c r="K8697" s="51">
        <v>45098.974999999999</v>
      </c>
      <c r="L8697" s="53"/>
      <c r="M8697" s="54">
        <v>1</v>
      </c>
    </row>
    <row r="8698" spans="2:13" x14ac:dyDescent="0.3">
      <c r="B8698" s="49">
        <v>27541</v>
      </c>
      <c r="C8698" s="50">
        <v>668</v>
      </c>
      <c r="D8698" s="50" t="str">
        <f>VLOOKUP(Table8[[#This Row],[CustomerID]],Table15[[#All],[CustomerID]:[Company Name]],2,FALSE)</f>
        <v>NEALS &amp; DESIRES</v>
      </c>
      <c r="E8698" s="51">
        <v>45098</v>
      </c>
      <c r="F8698" s="50">
        <v>4</v>
      </c>
      <c r="G8698" s="50" t="str">
        <f>VLOOKUP(Table8[[#This Row],[ProductID]],Table12[[#All],[ProductID]:[ProductFullName]],3,FALSE)</f>
        <v>Product D</v>
      </c>
      <c r="H8698" s="50">
        <v>7</v>
      </c>
      <c r="I8698" s="52">
        <v>45098.474305555559</v>
      </c>
      <c r="J8698" s="50">
        <v>123</v>
      </c>
      <c r="K8698" s="51">
        <v>45098.974999999999</v>
      </c>
      <c r="L8698" s="53"/>
      <c r="M8698" s="54">
        <v>1</v>
      </c>
    </row>
    <row r="8699" spans="2:13" x14ac:dyDescent="0.3">
      <c r="B8699" s="49">
        <v>27542</v>
      </c>
      <c r="C8699" s="50">
        <v>498</v>
      </c>
      <c r="D8699" s="50" t="str">
        <f>VLOOKUP(Table8[[#This Row],[CustomerID]],Table15[[#All],[CustomerID]:[Company Name]],2,FALSE)</f>
        <v>Evensong Gifts</v>
      </c>
      <c r="E8699" s="51">
        <v>45098</v>
      </c>
      <c r="F8699" s="50">
        <v>5</v>
      </c>
      <c r="G8699" s="50" t="str">
        <f>VLOOKUP(Table8[[#This Row],[ProductID]],Table12[[#All],[ProductID]:[ProductFullName]],3,FALSE)</f>
        <v>Product E</v>
      </c>
      <c r="H8699" s="50">
        <v>7</v>
      </c>
      <c r="I8699" s="52">
        <v>45098.487500000003</v>
      </c>
      <c r="J8699" s="50">
        <v>133</v>
      </c>
      <c r="K8699" s="51">
        <v>45098.974999999999</v>
      </c>
      <c r="L8699" s="53"/>
      <c r="M8699" s="54">
        <v>1</v>
      </c>
    </row>
    <row r="8700" spans="2:13" x14ac:dyDescent="0.3">
      <c r="B8700" s="49">
        <v>27543</v>
      </c>
      <c r="C8700" s="50">
        <v>1150</v>
      </c>
      <c r="D8700" s="50" t="str">
        <f>VLOOKUP(Table8[[#This Row],[CustomerID]],Table15[[#All],[CustomerID]:[Company Name]],2,FALSE)</f>
        <v>Village Drugs &amp; Gifts</v>
      </c>
      <c r="E8700" s="51">
        <v>45098</v>
      </c>
      <c r="F8700" s="50">
        <v>2</v>
      </c>
      <c r="G8700" s="50" t="str">
        <f>VLOOKUP(Table8[[#This Row],[ProductID]],Table12[[#All],[ProductID]:[ProductFullName]],3,FALSE)</f>
        <v>Product B</v>
      </c>
      <c r="H8700" s="50">
        <v>5</v>
      </c>
      <c r="I8700" s="52">
        <v>45098.500381944446</v>
      </c>
      <c r="J8700" s="50">
        <v>127</v>
      </c>
      <c r="K8700" s="51">
        <v>45098.974999999999</v>
      </c>
      <c r="L8700" s="53"/>
      <c r="M8700" s="54">
        <v>1</v>
      </c>
    </row>
    <row r="8701" spans="2:13" x14ac:dyDescent="0.3">
      <c r="B8701" s="49">
        <v>27544</v>
      </c>
      <c r="C8701" s="50">
        <v>965</v>
      </c>
      <c r="D8701" s="50" t="str">
        <f>VLOOKUP(Table8[[#This Row],[CustomerID]],Table15[[#All],[CustomerID]:[Company Name]],2,FALSE)</f>
        <v>Dsitinctive Gifts</v>
      </c>
      <c r="E8701" s="51">
        <v>45098</v>
      </c>
      <c r="F8701" s="50">
        <v>2</v>
      </c>
      <c r="G8701" s="50" t="str">
        <f>VLOOKUP(Table8[[#This Row],[ProductID]],Table12[[#All],[ProductID]:[ProductFullName]],3,FALSE)</f>
        <v>Product B</v>
      </c>
      <c r="H8701" s="50">
        <v>2</v>
      </c>
      <c r="I8701" s="52">
        <v>45098.513796296298</v>
      </c>
      <c r="J8701" s="50">
        <v>134</v>
      </c>
      <c r="K8701" s="51">
        <v>45098.974999999999</v>
      </c>
      <c r="L8701" s="53"/>
      <c r="M8701" s="54">
        <v>1</v>
      </c>
    </row>
    <row r="8702" spans="2:13" x14ac:dyDescent="0.3">
      <c r="B8702" s="49">
        <v>27545</v>
      </c>
      <c r="C8702" s="50">
        <v>1094</v>
      </c>
      <c r="D8702" s="50" t="str">
        <f>VLOOKUP(Table8[[#This Row],[CustomerID]],Table15[[#All],[CustomerID]:[Company Name]],2,FALSE)</f>
        <v>YES YOU MAY</v>
      </c>
      <c r="E8702" s="51">
        <v>45098</v>
      </c>
      <c r="F8702" s="50">
        <v>5</v>
      </c>
      <c r="G8702" s="50" t="str">
        <f>VLOOKUP(Table8[[#This Row],[ProductID]],Table12[[#All],[ProductID]:[ProductFullName]],3,FALSE)</f>
        <v>Product E</v>
      </c>
      <c r="H8702" s="50">
        <v>4</v>
      </c>
      <c r="I8702" s="52">
        <v>45098.524548611116</v>
      </c>
      <c r="J8702" s="50">
        <v>127</v>
      </c>
      <c r="K8702" s="51">
        <v>45098.974999999999</v>
      </c>
      <c r="L8702" s="53"/>
      <c r="M8702" s="54">
        <v>1</v>
      </c>
    </row>
    <row r="8703" spans="2:13" x14ac:dyDescent="0.3">
      <c r="B8703" s="49">
        <v>27546</v>
      </c>
      <c r="C8703" s="50">
        <v>951</v>
      </c>
      <c r="D8703" s="50" t="str">
        <f>VLOOKUP(Table8[[#This Row],[CustomerID]],Table15[[#All],[CustomerID]:[Company Name]],2,FALSE)</f>
        <v>Designs By Deborah</v>
      </c>
      <c r="E8703" s="51">
        <v>45098</v>
      </c>
      <c r="F8703" s="50">
        <v>5</v>
      </c>
      <c r="G8703" s="50" t="str">
        <f>VLOOKUP(Table8[[#This Row],[ProductID]],Table12[[#All],[ProductID]:[ProductFullName]],3,FALSE)</f>
        <v>Product E</v>
      </c>
      <c r="H8703" s="50">
        <v>4</v>
      </c>
      <c r="I8703" s="52">
        <v>45098.537650462968</v>
      </c>
      <c r="J8703" s="50">
        <v>121</v>
      </c>
      <c r="K8703" s="51">
        <v>45098.974999999999</v>
      </c>
      <c r="L8703" s="53"/>
      <c r="M8703" s="54">
        <v>1</v>
      </c>
    </row>
    <row r="8704" spans="2:13" x14ac:dyDescent="0.3">
      <c r="B8704" s="49">
        <v>27547</v>
      </c>
      <c r="C8704" s="50">
        <v>1042</v>
      </c>
      <c r="D8704" s="50" t="str">
        <f>VLOOKUP(Table8[[#This Row],[CustomerID]],Table15[[#All],[CustomerID]:[Company Name]],2,FALSE)</f>
        <v>Varona Enterprises Of Florida</v>
      </c>
      <c r="E8704" s="51">
        <v>45098</v>
      </c>
      <c r="F8704" s="50">
        <v>3</v>
      </c>
      <c r="G8704" s="50" t="str">
        <f>VLOOKUP(Table8[[#This Row],[ProductID]],Table12[[#All],[ProductID]:[ProductFullName]],3,FALSE)</f>
        <v>Product C</v>
      </c>
      <c r="H8704" s="50">
        <v>6</v>
      </c>
      <c r="I8704" s="52">
        <v>45098.553773148153</v>
      </c>
      <c r="J8704" s="50">
        <v>130</v>
      </c>
      <c r="K8704" s="51">
        <v>45098.974999999999</v>
      </c>
      <c r="L8704" s="53"/>
      <c r="M8704" s="54">
        <v>1</v>
      </c>
    </row>
    <row r="8705" spans="2:13" x14ac:dyDescent="0.3">
      <c r="B8705" s="49">
        <v>27548</v>
      </c>
      <c r="C8705" s="50">
        <v>526</v>
      </c>
      <c r="D8705" s="50" t="str">
        <f>VLOOKUP(Table8[[#This Row],[CustomerID]],Table15[[#All],[CustomerID]:[Company Name]],2,FALSE)</f>
        <v>Rosthern Pharmacy</v>
      </c>
      <c r="E8705" s="51">
        <v>45098</v>
      </c>
      <c r="F8705" s="50">
        <v>2</v>
      </c>
      <c r="G8705" s="50" t="str">
        <f>VLOOKUP(Table8[[#This Row],[ProductID]],Table12[[#All],[ProductID]:[ProductFullName]],3,FALSE)</f>
        <v>Product B</v>
      </c>
      <c r="H8705" s="50">
        <v>7</v>
      </c>
      <c r="I8705" s="52">
        <v>45098.563379629632</v>
      </c>
      <c r="J8705" s="50">
        <v>131</v>
      </c>
      <c r="K8705" s="51">
        <v>45098.974999999999</v>
      </c>
      <c r="L8705" s="53"/>
      <c r="M8705" s="54">
        <v>1</v>
      </c>
    </row>
    <row r="8706" spans="2:13" x14ac:dyDescent="0.3">
      <c r="B8706" s="49">
        <v>27549</v>
      </c>
      <c r="C8706" s="50">
        <v>761</v>
      </c>
      <c r="D8706" s="50" t="str">
        <f>VLOOKUP(Table8[[#This Row],[CustomerID]],Table15[[#All],[CustomerID]:[Company Name]],2,FALSE)</f>
        <v>General Store, The</v>
      </c>
      <c r="E8706" s="51">
        <v>45098</v>
      </c>
      <c r="F8706" s="50">
        <v>1</v>
      </c>
      <c r="G8706" s="50" t="str">
        <f>VLOOKUP(Table8[[#This Row],[ProductID]],Table12[[#All],[ProductID]:[ProductFullName]],3,FALSE)</f>
        <v>Product A</v>
      </c>
      <c r="H8706" s="50">
        <v>3</v>
      </c>
      <c r="I8706" s="52">
        <v>45098.572997685187</v>
      </c>
      <c r="J8706" s="50">
        <v>131</v>
      </c>
      <c r="K8706" s="51">
        <v>45098.974999999999</v>
      </c>
      <c r="L8706" s="53"/>
      <c r="M8706" s="54">
        <v>1</v>
      </c>
    </row>
    <row r="8707" spans="2:13" x14ac:dyDescent="0.3">
      <c r="B8707" s="49">
        <v>27550</v>
      </c>
      <c r="C8707" s="50">
        <v>745</v>
      </c>
      <c r="D8707" s="50" t="str">
        <f>VLOOKUP(Table8[[#This Row],[CustomerID]],Table15[[#All],[CustomerID]:[Company Name]],2,FALSE)</f>
        <v>Originals On Mackenzie</v>
      </c>
      <c r="E8707" s="51">
        <v>45098</v>
      </c>
      <c r="F8707" s="50">
        <v>2</v>
      </c>
      <c r="G8707" s="50" t="str">
        <f>VLOOKUP(Table8[[#This Row],[ProductID]],Table12[[#All],[ProductID]:[ProductFullName]],3,FALSE)</f>
        <v>Product B</v>
      </c>
      <c r="H8707" s="50">
        <v>6</v>
      </c>
      <c r="I8707" s="52">
        <v>45098.58498842593</v>
      </c>
      <c r="J8707" s="50">
        <v>111</v>
      </c>
      <c r="K8707" s="51">
        <v>45098.974999999999</v>
      </c>
      <c r="L8707" s="53"/>
      <c r="M8707" s="54">
        <v>1</v>
      </c>
    </row>
    <row r="8708" spans="2:13" x14ac:dyDescent="0.3">
      <c r="B8708" s="49">
        <v>27551</v>
      </c>
      <c r="C8708" s="50">
        <v>1365</v>
      </c>
      <c r="D8708" s="50" t="str">
        <f>VLOOKUP(Table8[[#This Row],[CustomerID]],Table15[[#All],[CustomerID]:[Company Name]],2,FALSE)</f>
        <v>UCR Sales</v>
      </c>
      <c r="E8708" s="51">
        <v>45098</v>
      </c>
      <c r="F8708" s="50">
        <v>6</v>
      </c>
      <c r="G8708" s="50" t="str">
        <f>VLOOKUP(Table8[[#This Row],[ProductID]],Table12[[#All],[ProductID]:[ProductFullName]],3,FALSE)</f>
        <v>Product F</v>
      </c>
      <c r="H8708" s="50">
        <v>7</v>
      </c>
      <c r="I8708" s="52">
        <v>45098.600636574076</v>
      </c>
      <c r="J8708" s="50">
        <v>108</v>
      </c>
      <c r="K8708" s="51">
        <v>45098.974999999999</v>
      </c>
      <c r="L8708" s="53"/>
      <c r="M8708" s="54">
        <v>1</v>
      </c>
    </row>
    <row r="8709" spans="2:13" x14ac:dyDescent="0.3">
      <c r="B8709" s="49">
        <v>27552</v>
      </c>
      <c r="C8709" s="50">
        <v>135</v>
      </c>
      <c r="D8709" s="50" t="str">
        <f>VLOOKUP(Table8[[#This Row],[CustomerID]],Table15[[#All],[CustomerID]:[Company Name]],2,FALSE)</f>
        <v>Buck &amp; Up Closeouts</v>
      </c>
      <c r="E8709" s="51">
        <v>45098</v>
      </c>
      <c r="F8709" s="50">
        <v>3</v>
      </c>
      <c r="G8709" s="50" t="str">
        <f>VLOOKUP(Table8[[#This Row],[ProductID]],Table12[[#All],[ProductID]:[ProductFullName]],3,FALSE)</f>
        <v>Product C</v>
      </c>
      <c r="H8709" s="50">
        <v>3</v>
      </c>
      <c r="I8709" s="52">
        <v>45098.614687500005</v>
      </c>
      <c r="J8709" s="50">
        <v>114</v>
      </c>
      <c r="K8709" s="51">
        <v>45098.974999999999</v>
      </c>
      <c r="L8709" s="53"/>
      <c r="M8709" s="54">
        <v>1</v>
      </c>
    </row>
    <row r="8710" spans="2:13" x14ac:dyDescent="0.3">
      <c r="B8710" s="49">
        <v>27553</v>
      </c>
      <c r="C8710" s="50">
        <v>377</v>
      </c>
      <c r="D8710" s="50" t="str">
        <f>VLOOKUP(Table8[[#This Row],[CustomerID]],Table15[[#All],[CustomerID]:[Company Name]],2,FALSE)</f>
        <v>Creative Baskets</v>
      </c>
      <c r="E8710" s="51">
        <v>45098</v>
      </c>
      <c r="F8710" s="50">
        <v>4</v>
      </c>
      <c r="G8710" s="50" t="str">
        <f>VLOOKUP(Table8[[#This Row],[ProductID]],Table12[[#All],[ProductID]:[ProductFullName]],3,FALSE)</f>
        <v>Product D</v>
      </c>
      <c r="H8710" s="50">
        <v>6</v>
      </c>
      <c r="I8710" s="52">
        <v>45098.631111111114</v>
      </c>
      <c r="J8710" s="50">
        <v>117</v>
      </c>
      <c r="K8710" s="51">
        <v>45098.974999999999</v>
      </c>
      <c r="L8710" s="53"/>
      <c r="M8710" s="54">
        <v>1</v>
      </c>
    </row>
    <row r="8711" spans="2:13" x14ac:dyDescent="0.3">
      <c r="B8711" s="49">
        <v>27554</v>
      </c>
      <c r="C8711" s="50">
        <v>1028</v>
      </c>
      <c r="D8711" s="50" t="str">
        <f>VLOOKUP(Table8[[#This Row],[CustomerID]],Table15[[#All],[CustomerID]:[Company Name]],2,FALSE)</f>
        <v>VisABility Store</v>
      </c>
      <c r="E8711" s="51">
        <v>45098</v>
      </c>
      <c r="F8711" s="50">
        <v>2</v>
      </c>
      <c r="G8711" s="50" t="str">
        <f>VLOOKUP(Table8[[#This Row],[ProductID]],Table12[[#All],[ProductID]:[ProductFullName]],3,FALSE)</f>
        <v>Product B</v>
      </c>
      <c r="H8711" s="50">
        <v>4</v>
      </c>
      <c r="I8711" s="52">
        <v>45098.641365740747</v>
      </c>
      <c r="J8711" s="50">
        <v>133</v>
      </c>
      <c r="K8711" s="51">
        <v>45098.974999999999</v>
      </c>
      <c r="L8711" s="53"/>
      <c r="M8711" s="54">
        <v>1</v>
      </c>
    </row>
    <row r="8712" spans="2:13" x14ac:dyDescent="0.3">
      <c r="B8712" s="49">
        <v>27555</v>
      </c>
      <c r="C8712" s="50">
        <v>891</v>
      </c>
      <c r="D8712" s="50" t="str">
        <f>VLOOKUP(Table8[[#This Row],[CustomerID]],Table15[[#All],[CustomerID]:[Company Name]],2,FALSE)</f>
        <v>Yossels</v>
      </c>
      <c r="E8712" s="51">
        <v>45098</v>
      </c>
      <c r="F8712" s="50">
        <v>3</v>
      </c>
      <c r="G8712" s="50" t="str">
        <f>VLOOKUP(Table8[[#This Row],[ProductID]],Table12[[#All],[ProductID]:[ProductFullName]],3,FALSE)</f>
        <v>Product C</v>
      </c>
      <c r="H8712" s="50">
        <v>7</v>
      </c>
      <c r="I8712" s="52">
        <v>45098.654849537044</v>
      </c>
      <c r="J8712" s="50">
        <v>107</v>
      </c>
      <c r="K8712" s="51">
        <v>45098.974999999999</v>
      </c>
      <c r="L8712" s="53"/>
      <c r="M8712" s="54">
        <v>1</v>
      </c>
    </row>
    <row r="8713" spans="2:13" x14ac:dyDescent="0.3">
      <c r="B8713" s="49">
        <v>27556</v>
      </c>
      <c r="C8713" s="50">
        <v>412</v>
      </c>
      <c r="D8713" s="50" t="str">
        <f>VLOOKUP(Table8[[#This Row],[CustomerID]],Table15[[#All],[CustomerID]:[Company Name]],2,FALSE)</f>
        <v>Corabelle's</v>
      </c>
      <c r="E8713" s="51">
        <v>45098</v>
      </c>
      <c r="F8713" s="50">
        <v>4</v>
      </c>
      <c r="G8713" s="50" t="str">
        <f>VLOOKUP(Table8[[#This Row],[ProductID]],Table12[[#All],[ProductID]:[ProductFullName]],3,FALSE)</f>
        <v>Product D</v>
      </c>
      <c r="H8713" s="50">
        <v>7</v>
      </c>
      <c r="I8713" s="52">
        <v>45098.668680555566</v>
      </c>
      <c r="J8713" s="50">
        <v>116</v>
      </c>
      <c r="K8713" s="51">
        <v>45098.974999999999</v>
      </c>
      <c r="L8713" s="53"/>
      <c r="M8713" s="54">
        <v>1</v>
      </c>
    </row>
    <row r="8714" spans="2:13" x14ac:dyDescent="0.3">
      <c r="B8714" s="49">
        <v>27557</v>
      </c>
      <c r="C8714" s="50">
        <v>1004</v>
      </c>
      <c r="D8714" s="50" t="str">
        <f>VLOOKUP(Table8[[#This Row],[CustomerID]],Table15[[#All],[CustomerID]:[Company Name]],2,FALSE)</f>
        <v>Rose Tree</v>
      </c>
      <c r="E8714" s="51">
        <v>45098</v>
      </c>
      <c r="F8714" s="50">
        <v>3</v>
      </c>
      <c r="G8714" s="50" t="str">
        <f>VLOOKUP(Table8[[#This Row],[ProductID]],Table12[[#All],[ProductID]:[ProductFullName]],3,FALSE)</f>
        <v>Product C</v>
      </c>
      <c r="H8714" s="50">
        <v>2</v>
      </c>
      <c r="I8714" s="52">
        <v>45098.677893518528</v>
      </c>
      <c r="J8714" s="50">
        <v>105</v>
      </c>
      <c r="K8714" s="51">
        <v>45098.974999999999</v>
      </c>
      <c r="L8714" s="53"/>
      <c r="M8714" s="54">
        <v>1</v>
      </c>
    </row>
    <row r="8715" spans="2:13" x14ac:dyDescent="0.3">
      <c r="B8715" s="49">
        <v>27558</v>
      </c>
      <c r="C8715" s="50">
        <v>487</v>
      </c>
      <c r="D8715" s="50" t="str">
        <f>VLOOKUP(Table8[[#This Row],[CustomerID]],Table15[[#All],[CustomerID]:[Company Name]],2,FALSE)</f>
        <v>Medi Plus Drug Store Ltd</v>
      </c>
      <c r="E8715" s="51">
        <v>45098</v>
      </c>
      <c r="F8715" s="50">
        <v>2</v>
      </c>
      <c r="G8715" s="50" t="str">
        <f>VLOOKUP(Table8[[#This Row],[ProductID]],Table12[[#All],[ProductID]:[ProductFullName]],3,FALSE)</f>
        <v>Product B</v>
      </c>
      <c r="H8715" s="50">
        <v>7</v>
      </c>
      <c r="I8715" s="52">
        <v>45098.688437500008</v>
      </c>
      <c r="J8715" s="50">
        <v>133</v>
      </c>
      <c r="K8715" s="51">
        <v>45098.974999999999</v>
      </c>
      <c r="L8715" s="53"/>
      <c r="M8715" s="54">
        <v>1</v>
      </c>
    </row>
    <row r="8716" spans="2:13" x14ac:dyDescent="0.3">
      <c r="B8716" s="49">
        <v>27559</v>
      </c>
      <c r="C8716" s="50">
        <v>156</v>
      </c>
      <c r="D8716" s="50" t="str">
        <f>VLOOKUP(Table8[[#This Row],[CustomerID]],Table15[[#All],[CustomerID]:[Company Name]],2,FALSE)</f>
        <v>S &amp; R Dept Store</v>
      </c>
      <c r="E8716" s="51">
        <v>45098</v>
      </c>
      <c r="F8716" s="50">
        <v>5</v>
      </c>
      <c r="G8716" s="50" t="str">
        <f>VLOOKUP(Table8[[#This Row],[ProductID]],Table12[[#All],[ProductID]:[ProductFullName]],3,FALSE)</f>
        <v>Product E</v>
      </c>
      <c r="H8716" s="50">
        <v>5</v>
      </c>
      <c r="I8716" s="52">
        <v>45098.700925925936</v>
      </c>
      <c r="J8716" s="50">
        <v>120</v>
      </c>
      <c r="K8716" s="51">
        <v>45098.974999999999</v>
      </c>
      <c r="L8716" s="53"/>
      <c r="M8716" s="54">
        <v>1</v>
      </c>
    </row>
    <row r="8717" spans="2:13" x14ac:dyDescent="0.3">
      <c r="B8717" s="49">
        <v>27560</v>
      </c>
      <c r="C8717" s="50">
        <v>924</v>
      </c>
      <c r="D8717" s="50" t="str">
        <f>VLOOKUP(Table8[[#This Row],[CustomerID]],Table15[[#All],[CustomerID]:[Company Name]],2,FALSE)</f>
        <v>Allen's Fine Jewelry &amp; Gift</v>
      </c>
      <c r="E8717" s="51">
        <v>45098</v>
      </c>
      <c r="F8717" s="50">
        <v>3</v>
      </c>
      <c r="G8717" s="50" t="str">
        <f>VLOOKUP(Table8[[#This Row],[ProductID]],Table12[[#All],[ProductID]:[ProductFullName]],3,FALSE)</f>
        <v>Product C</v>
      </c>
      <c r="H8717" s="50">
        <v>3</v>
      </c>
      <c r="I8717" s="52">
        <v>45098.714456018526</v>
      </c>
      <c r="J8717" s="50">
        <v>116</v>
      </c>
      <c r="K8717" s="51">
        <v>45098.974999999999</v>
      </c>
      <c r="L8717" s="53"/>
      <c r="M8717" s="54">
        <v>1</v>
      </c>
    </row>
    <row r="8718" spans="2:13" x14ac:dyDescent="0.3">
      <c r="B8718" s="49">
        <v>27561</v>
      </c>
      <c r="C8718" s="50">
        <v>1239</v>
      </c>
      <c r="D8718" s="50" t="str">
        <f>VLOOKUP(Table8[[#This Row],[CustomerID]],Table15[[#All],[CustomerID]:[Company Name]],2,FALSE)</f>
        <v>KC's Hallmark</v>
      </c>
      <c r="E8718" s="51">
        <v>45098</v>
      </c>
      <c r="F8718" s="50">
        <v>3</v>
      </c>
      <c r="G8718" s="50" t="str">
        <f>VLOOKUP(Table8[[#This Row],[ProductID]],Table12[[#All],[ProductID]:[ProductFullName]],3,FALSE)</f>
        <v>Product C</v>
      </c>
      <c r="H8718" s="50">
        <v>7</v>
      </c>
      <c r="I8718" s="52">
        <v>45098.726481481492</v>
      </c>
      <c r="J8718" s="50">
        <v>121</v>
      </c>
      <c r="K8718" s="51">
        <v>45098.974999999999</v>
      </c>
      <c r="L8718" s="53"/>
      <c r="M8718" s="54">
        <v>1</v>
      </c>
    </row>
    <row r="8719" spans="2:13" x14ac:dyDescent="0.3">
      <c r="B8719" s="49">
        <v>27562</v>
      </c>
      <c r="C8719" s="50">
        <v>975</v>
      </c>
      <c r="D8719" s="50" t="str">
        <f>VLOOKUP(Table8[[#This Row],[CustomerID]],Table15[[#All],[CustomerID]:[Company Name]],2,FALSE)</f>
        <v>Washington Parfume &amp; Watch</v>
      </c>
      <c r="E8719" s="51">
        <v>45098</v>
      </c>
      <c r="F8719" s="50">
        <v>3</v>
      </c>
      <c r="G8719" s="50" t="str">
        <f>VLOOKUP(Table8[[#This Row],[ProductID]],Table12[[#All],[ProductID]:[ProductFullName]],3,FALSE)</f>
        <v>Product C</v>
      </c>
      <c r="H8719" s="50">
        <v>2</v>
      </c>
      <c r="I8719" s="52">
        <v>45098.738437500011</v>
      </c>
      <c r="J8719" s="50">
        <v>123</v>
      </c>
      <c r="K8719" s="51">
        <v>45098.974999999999</v>
      </c>
      <c r="L8719" s="53"/>
      <c r="M8719" s="54">
        <v>1</v>
      </c>
    </row>
    <row r="8720" spans="2:13" x14ac:dyDescent="0.3">
      <c r="B8720" s="49">
        <v>27563</v>
      </c>
      <c r="C8720" s="50">
        <v>712</v>
      </c>
      <c r="D8720" s="50" t="str">
        <f>VLOOKUP(Table8[[#This Row],[CustomerID]],Table15[[#All],[CustomerID]:[Company Name]],2,FALSE)</f>
        <v>Buck or Two #328</v>
      </c>
      <c r="E8720" s="51">
        <v>45099</v>
      </c>
      <c r="F8720" s="50">
        <v>3</v>
      </c>
      <c r="G8720" s="50" t="str">
        <f>VLOOKUP(Table8[[#This Row],[ProductID]],Table12[[#All],[ProductID]:[ProductFullName]],3,FALSE)</f>
        <v>Product C</v>
      </c>
      <c r="H8720" s="50">
        <v>5</v>
      </c>
      <c r="I8720" s="52">
        <v>45099.333333333336</v>
      </c>
      <c r="J8720" s="50">
        <v>112</v>
      </c>
      <c r="K8720" s="51">
        <v>45099.976388888892</v>
      </c>
      <c r="L8720" s="53"/>
      <c r="M8720" s="54">
        <v>1</v>
      </c>
    </row>
    <row r="8721" spans="2:13" x14ac:dyDescent="0.3">
      <c r="B8721" s="49">
        <v>27564</v>
      </c>
      <c r="C8721" s="50">
        <v>1057</v>
      </c>
      <c r="D8721" s="50" t="str">
        <f>VLOOKUP(Table8[[#This Row],[CustomerID]],Table15[[#All],[CustomerID]:[Company Name]],2,FALSE)</f>
        <v>Island Gift Nook</v>
      </c>
      <c r="E8721" s="51">
        <v>45099</v>
      </c>
      <c r="F8721" s="50">
        <v>4</v>
      </c>
      <c r="G8721" s="50" t="str">
        <f>VLOOKUP(Table8[[#This Row],[ProductID]],Table12[[#All],[ProductID]:[ProductFullName]],3,FALSE)</f>
        <v>Product D</v>
      </c>
      <c r="H8721" s="50">
        <v>7</v>
      </c>
      <c r="I8721" s="52">
        <v>45099.349548611113</v>
      </c>
      <c r="J8721" s="50">
        <v>111</v>
      </c>
      <c r="K8721" s="51">
        <v>45099.976388888892</v>
      </c>
      <c r="L8721" s="53"/>
      <c r="M8721" s="54">
        <v>1</v>
      </c>
    </row>
    <row r="8722" spans="2:13" x14ac:dyDescent="0.3">
      <c r="B8722" s="49">
        <v>27565</v>
      </c>
      <c r="C8722" s="50">
        <v>1134</v>
      </c>
      <c r="D8722" s="50" t="str">
        <f>VLOOKUP(Table8[[#This Row],[CustomerID]],Table15[[#All],[CustomerID]:[Company Name]],2,FALSE)</f>
        <v>HARTIQ DRUG #3</v>
      </c>
      <c r="E8722" s="51">
        <v>45099</v>
      </c>
      <c r="F8722" s="50">
        <v>6</v>
      </c>
      <c r="G8722" s="50" t="str">
        <f>VLOOKUP(Table8[[#This Row],[ProductID]],Table12[[#All],[ProductID]:[ProductFullName]],3,FALSE)</f>
        <v>Product F</v>
      </c>
      <c r="H8722" s="50">
        <v>5</v>
      </c>
      <c r="I8722" s="52">
        <v>45099.362210648149</v>
      </c>
      <c r="J8722" s="50">
        <v>121</v>
      </c>
      <c r="K8722" s="51">
        <v>45099.976388888892</v>
      </c>
      <c r="L8722" s="53"/>
      <c r="M8722" s="54">
        <v>1</v>
      </c>
    </row>
    <row r="8723" spans="2:13" x14ac:dyDescent="0.3">
      <c r="B8723" s="49">
        <v>27566</v>
      </c>
      <c r="C8723" s="50">
        <v>593</v>
      </c>
      <c r="D8723" s="50" t="str">
        <f>VLOOKUP(Table8[[#This Row],[CustomerID]],Table15[[#All],[CustomerID]:[Company Name]],2,FALSE)</f>
        <v>Carewest George Boyack</v>
      </c>
      <c r="E8723" s="51">
        <v>45099</v>
      </c>
      <c r="F8723" s="50">
        <v>2</v>
      </c>
      <c r="G8723" s="50" t="str">
        <f>VLOOKUP(Table8[[#This Row],[ProductID]],Table12[[#All],[ProductID]:[ProductFullName]],3,FALSE)</f>
        <v>Product B</v>
      </c>
      <c r="H8723" s="50">
        <v>6</v>
      </c>
      <c r="I8723" s="52">
        <v>45099.375983796293</v>
      </c>
      <c r="J8723" s="50">
        <v>126</v>
      </c>
      <c r="K8723" s="51">
        <v>45099.976388888892</v>
      </c>
      <c r="L8723" s="53"/>
      <c r="M8723" s="54">
        <v>1</v>
      </c>
    </row>
    <row r="8724" spans="2:13" x14ac:dyDescent="0.3">
      <c r="B8724" s="49">
        <v>27567</v>
      </c>
      <c r="C8724" s="50">
        <v>959</v>
      </c>
      <c r="D8724" s="50" t="str">
        <f>VLOOKUP(Table8[[#This Row],[CustomerID]],Table15[[#All],[CustomerID]:[Company Name]],2,FALSE)</f>
        <v>American Health Care Apparel</v>
      </c>
      <c r="E8724" s="51">
        <v>45099</v>
      </c>
      <c r="F8724" s="50">
        <v>4</v>
      </c>
      <c r="G8724" s="50" t="str">
        <f>VLOOKUP(Table8[[#This Row],[ProductID]],Table12[[#All],[ProductID]:[ProductFullName]],3,FALSE)</f>
        <v>Product D</v>
      </c>
      <c r="H8724" s="50">
        <v>7</v>
      </c>
      <c r="I8724" s="52">
        <v>45099.391539351847</v>
      </c>
      <c r="J8724" s="50">
        <v>108</v>
      </c>
      <c r="K8724" s="51">
        <v>45099.976388888892</v>
      </c>
      <c r="L8724" s="53"/>
      <c r="M8724" s="54">
        <v>1</v>
      </c>
    </row>
    <row r="8725" spans="2:13" x14ac:dyDescent="0.3">
      <c r="B8725" s="49">
        <v>27568</v>
      </c>
      <c r="C8725" s="50">
        <v>905</v>
      </c>
      <c r="D8725" s="50" t="str">
        <f>VLOOKUP(Table8[[#This Row],[CustomerID]],Table15[[#All],[CustomerID]:[Company Name]],2,FALSE)</f>
        <v>Morris Variety</v>
      </c>
      <c r="E8725" s="51">
        <v>45099</v>
      </c>
      <c r="F8725" s="50">
        <v>4</v>
      </c>
      <c r="G8725" s="50" t="str">
        <f>VLOOKUP(Table8[[#This Row],[ProductID]],Table12[[#All],[ProductID]:[ProductFullName]],3,FALSE)</f>
        <v>Product D</v>
      </c>
      <c r="H8725" s="50">
        <v>4</v>
      </c>
      <c r="I8725" s="52">
        <v>45099.405034722215</v>
      </c>
      <c r="J8725" s="50">
        <v>130</v>
      </c>
      <c r="K8725" s="51">
        <v>45099.976388888892</v>
      </c>
      <c r="L8725" s="53"/>
      <c r="M8725" s="54">
        <v>1</v>
      </c>
    </row>
    <row r="8726" spans="2:13" x14ac:dyDescent="0.3">
      <c r="B8726" s="49">
        <v>27569</v>
      </c>
      <c r="C8726" s="50">
        <v>321</v>
      </c>
      <c r="D8726" s="50" t="str">
        <f>VLOOKUP(Table8[[#This Row],[CustomerID]],Table15[[#All],[CustomerID]:[Company Name]],2,FALSE)</f>
        <v>A.W. BROCK</v>
      </c>
      <c r="E8726" s="51">
        <v>45099</v>
      </c>
      <c r="F8726" s="50">
        <v>5</v>
      </c>
      <c r="G8726" s="50" t="str">
        <f>VLOOKUP(Table8[[#This Row],[ProductID]],Table12[[#All],[ProductID]:[ProductFullName]],3,FALSE)</f>
        <v>Product E</v>
      </c>
      <c r="H8726" s="50">
        <v>6</v>
      </c>
      <c r="I8726" s="52">
        <v>45099.416493055549</v>
      </c>
      <c r="J8726" s="50">
        <v>126</v>
      </c>
      <c r="K8726" s="51">
        <v>45099.976388888892</v>
      </c>
      <c r="L8726" s="53"/>
      <c r="M8726" s="54">
        <v>1</v>
      </c>
    </row>
    <row r="8727" spans="2:13" x14ac:dyDescent="0.3">
      <c r="B8727" s="49">
        <v>27570</v>
      </c>
      <c r="C8727" s="50">
        <v>512</v>
      </c>
      <c r="D8727" s="50" t="str">
        <f>VLOOKUP(Table8[[#This Row],[CustomerID]],Table15[[#All],[CustomerID]:[Company Name]],2,FALSE)</f>
        <v>Nancy's Gift Shop</v>
      </c>
      <c r="E8727" s="51">
        <v>45099</v>
      </c>
      <c r="F8727" s="50">
        <v>1</v>
      </c>
      <c r="G8727" s="50" t="str">
        <f>VLOOKUP(Table8[[#This Row],[ProductID]],Table12[[#All],[ProductID]:[ProductFullName]],3,FALSE)</f>
        <v>Product A</v>
      </c>
      <c r="H8727" s="50">
        <v>3</v>
      </c>
      <c r="I8727" s="52">
        <v>45099.42965277777</v>
      </c>
      <c r="J8727" s="50">
        <v>118</v>
      </c>
      <c r="K8727" s="51">
        <v>45099.976388888892</v>
      </c>
      <c r="L8727" s="53"/>
      <c r="M8727" s="54">
        <v>1</v>
      </c>
    </row>
    <row r="8728" spans="2:13" x14ac:dyDescent="0.3">
      <c r="B8728" s="49">
        <v>27571</v>
      </c>
      <c r="C8728" s="50">
        <v>525</v>
      </c>
      <c r="D8728" s="50" t="str">
        <f>VLOOKUP(Table8[[#This Row],[CustomerID]],Table15[[#All],[CustomerID]:[Company Name]],2,FALSE)</f>
        <v>Sereda's Pharmacy</v>
      </c>
      <c r="E8728" s="51">
        <v>45099</v>
      </c>
      <c r="F8728" s="50">
        <v>1</v>
      </c>
      <c r="G8728" s="50" t="str">
        <f>VLOOKUP(Table8[[#This Row],[ProductID]],Table12[[#All],[ProductID]:[ProductFullName]],3,FALSE)</f>
        <v>Product A</v>
      </c>
      <c r="H8728" s="50">
        <v>3</v>
      </c>
      <c r="I8728" s="52">
        <v>45099.441886574066</v>
      </c>
      <c r="J8728" s="50">
        <v>133</v>
      </c>
      <c r="K8728" s="51">
        <v>45099.976388888892</v>
      </c>
      <c r="L8728" s="53"/>
      <c r="M8728" s="54">
        <v>1</v>
      </c>
    </row>
    <row r="8729" spans="2:13" x14ac:dyDescent="0.3">
      <c r="B8729" s="49">
        <v>27572</v>
      </c>
      <c r="C8729" s="50">
        <v>864</v>
      </c>
      <c r="D8729" s="50" t="str">
        <f>VLOOKUP(Table8[[#This Row],[CustomerID]],Table15[[#All],[CustomerID]:[Company Name]],2,FALSE)</f>
        <v>Macy's</v>
      </c>
      <c r="E8729" s="51">
        <v>45099</v>
      </c>
      <c r="F8729" s="50">
        <v>2</v>
      </c>
      <c r="G8729" s="50" t="str">
        <f>VLOOKUP(Table8[[#This Row],[ProductID]],Table12[[#All],[ProductID]:[ProductFullName]],3,FALSE)</f>
        <v>Product B</v>
      </c>
      <c r="H8729" s="50">
        <v>5</v>
      </c>
      <c r="I8729" s="52">
        <v>45099.455995370365</v>
      </c>
      <c r="J8729" s="50">
        <v>112</v>
      </c>
      <c r="K8729" s="51">
        <v>45099.976388888892</v>
      </c>
      <c r="L8729" s="53"/>
      <c r="M8729" s="54">
        <v>1</v>
      </c>
    </row>
    <row r="8730" spans="2:13" x14ac:dyDescent="0.3">
      <c r="B8730" s="49">
        <v>27573</v>
      </c>
      <c r="C8730" s="50">
        <v>523</v>
      </c>
      <c r="D8730" s="50" t="str">
        <f>VLOOKUP(Table8[[#This Row],[CustomerID]],Table15[[#All],[CustomerID]:[Company Name]],2,FALSE)</f>
        <v>The Sandbox</v>
      </c>
      <c r="E8730" s="51">
        <v>45099</v>
      </c>
      <c r="F8730" s="50">
        <v>2</v>
      </c>
      <c r="G8730" s="50" t="str">
        <f>VLOOKUP(Table8[[#This Row],[ProductID]],Table12[[#All],[ProductID]:[ProductFullName]],3,FALSE)</f>
        <v>Product B</v>
      </c>
      <c r="H8730" s="50">
        <v>5</v>
      </c>
      <c r="I8730" s="52">
        <v>45099.467881944438</v>
      </c>
      <c r="J8730" s="50">
        <v>115</v>
      </c>
      <c r="K8730" s="51">
        <v>45099.976388888892</v>
      </c>
      <c r="L8730" s="53"/>
      <c r="M8730" s="54">
        <v>1</v>
      </c>
    </row>
    <row r="8731" spans="2:13" x14ac:dyDescent="0.3">
      <c r="B8731" s="49">
        <v>27574</v>
      </c>
      <c r="C8731" s="50">
        <v>1407</v>
      </c>
      <c r="D8731" s="50" t="str">
        <f>VLOOKUP(Table8[[#This Row],[CustomerID]],Table15[[#All],[CustomerID]:[Company Name]],2,FALSE)</f>
        <v>Artology</v>
      </c>
      <c r="E8731" s="51">
        <v>45099</v>
      </c>
      <c r="F8731" s="50">
        <v>5</v>
      </c>
      <c r="G8731" s="50" t="str">
        <f>VLOOKUP(Table8[[#This Row],[ProductID]],Table12[[#All],[ProductID]:[ProductFullName]],3,FALSE)</f>
        <v>Product E</v>
      </c>
      <c r="H8731" s="50">
        <v>2</v>
      </c>
      <c r="I8731" s="52">
        <v>45099.479374999995</v>
      </c>
      <c r="J8731" s="50">
        <v>117</v>
      </c>
      <c r="K8731" s="51">
        <v>45099.976388888892</v>
      </c>
      <c r="L8731" s="53"/>
      <c r="M8731" s="54">
        <v>1</v>
      </c>
    </row>
    <row r="8732" spans="2:13" x14ac:dyDescent="0.3">
      <c r="B8732" s="49">
        <v>27575</v>
      </c>
      <c r="C8732" s="50">
        <v>429</v>
      </c>
      <c r="D8732" s="50" t="str">
        <f>VLOOKUP(Table8[[#This Row],[CustomerID]],Table15[[#All],[CustomerID]:[Company Name]],2,FALSE)</f>
        <v>BELA BOOTEEK</v>
      </c>
      <c r="E8732" s="51">
        <v>45099</v>
      </c>
      <c r="F8732" s="50">
        <v>4</v>
      </c>
      <c r="G8732" s="50" t="str">
        <f>VLOOKUP(Table8[[#This Row],[ProductID]],Table12[[#All],[ProductID]:[ProductFullName]],3,FALSE)</f>
        <v>Product D</v>
      </c>
      <c r="H8732" s="50">
        <v>6</v>
      </c>
      <c r="I8732" s="52">
        <v>45099.4917824074</v>
      </c>
      <c r="J8732" s="50">
        <v>112</v>
      </c>
      <c r="K8732" s="51">
        <v>45099.976388888892</v>
      </c>
      <c r="L8732" s="53"/>
      <c r="M8732" s="54">
        <v>1</v>
      </c>
    </row>
    <row r="8733" spans="2:13" x14ac:dyDescent="0.3">
      <c r="B8733" s="49">
        <v>27576</v>
      </c>
      <c r="C8733" s="50">
        <v>282</v>
      </c>
      <c r="D8733" s="50" t="str">
        <f>VLOOKUP(Table8[[#This Row],[CustomerID]],Table15[[#All],[CustomerID]:[Company Name]],2,FALSE)</f>
        <v>Zellers Store #328</v>
      </c>
      <c r="E8733" s="51">
        <v>45099</v>
      </c>
      <c r="F8733" s="50">
        <v>6</v>
      </c>
      <c r="G8733" s="50" t="str">
        <f>VLOOKUP(Table8[[#This Row],[ProductID]],Table12[[#All],[ProductID]:[ProductFullName]],3,FALSE)</f>
        <v>Product F</v>
      </c>
      <c r="H8733" s="50">
        <v>5</v>
      </c>
      <c r="I8733" s="52">
        <v>45099.501215277771</v>
      </c>
      <c r="J8733" s="50">
        <v>134</v>
      </c>
      <c r="K8733" s="51">
        <v>45099.976388888892</v>
      </c>
      <c r="L8733" s="53"/>
      <c r="M8733" s="54">
        <v>1</v>
      </c>
    </row>
    <row r="8734" spans="2:13" x14ac:dyDescent="0.3">
      <c r="B8734" s="49">
        <v>27577</v>
      </c>
      <c r="C8734" s="50">
        <v>822</v>
      </c>
      <c r="D8734" s="50" t="str">
        <f>VLOOKUP(Table8[[#This Row],[CustomerID]],Table15[[#All],[CustomerID]:[Company Name]],2,FALSE)</f>
        <v>Bella Boutique</v>
      </c>
      <c r="E8734" s="51">
        <v>45099</v>
      </c>
      <c r="F8734" s="50">
        <v>2</v>
      </c>
      <c r="G8734" s="50" t="str">
        <f>VLOOKUP(Table8[[#This Row],[ProductID]],Table12[[#All],[ProductID]:[ProductFullName]],3,FALSE)</f>
        <v>Product B</v>
      </c>
      <c r="H8734" s="50">
        <v>3</v>
      </c>
      <c r="I8734" s="52">
        <v>45099.517326388879</v>
      </c>
      <c r="J8734" s="50">
        <v>106</v>
      </c>
      <c r="K8734" s="51">
        <v>45099.976388888892</v>
      </c>
      <c r="L8734" s="53"/>
      <c r="M8734" s="54">
        <v>1</v>
      </c>
    </row>
    <row r="8735" spans="2:13" x14ac:dyDescent="0.3">
      <c r="B8735" s="49">
        <v>27578</v>
      </c>
      <c r="C8735" s="50">
        <v>680</v>
      </c>
      <c r="D8735" s="50" t="str">
        <f>VLOOKUP(Table8[[#This Row],[CustomerID]],Table15[[#All],[CustomerID]:[Company Name]],2,FALSE)</f>
        <v>Bags N' All</v>
      </c>
      <c r="E8735" s="51">
        <v>45099</v>
      </c>
      <c r="F8735" s="50">
        <v>4</v>
      </c>
      <c r="G8735" s="50" t="str">
        <f>VLOOKUP(Table8[[#This Row],[ProductID]],Table12[[#All],[ProductID]:[ProductFullName]],3,FALSE)</f>
        <v>Product D</v>
      </c>
      <c r="H8735" s="50">
        <v>5</v>
      </c>
      <c r="I8735" s="52">
        <v>45099.526064814803</v>
      </c>
      <c r="J8735" s="50">
        <v>115</v>
      </c>
      <c r="K8735" s="51">
        <v>45099.976388888892</v>
      </c>
      <c r="L8735" s="53"/>
      <c r="M8735" s="54">
        <v>1</v>
      </c>
    </row>
    <row r="8736" spans="2:13" x14ac:dyDescent="0.3">
      <c r="B8736" s="49">
        <v>27579</v>
      </c>
      <c r="C8736" s="50">
        <v>630</v>
      </c>
      <c r="D8736" s="50" t="str">
        <f>VLOOKUP(Table8[[#This Row],[CustomerID]],Table15[[#All],[CustomerID]:[Company Name]],2,FALSE)</f>
        <v>ASSOCIATES OF CARITAS GIFT SHOP</v>
      </c>
      <c r="E8736" s="51">
        <v>45099</v>
      </c>
      <c r="F8736" s="50">
        <v>2</v>
      </c>
      <c r="G8736" s="50" t="str">
        <f>VLOOKUP(Table8[[#This Row],[ProductID]],Table12[[#All],[ProductID]:[ProductFullName]],3,FALSE)</f>
        <v>Product B</v>
      </c>
      <c r="H8736" s="50">
        <v>3</v>
      </c>
      <c r="I8736" s="52">
        <v>45099.540925925918</v>
      </c>
      <c r="J8736" s="50">
        <v>128</v>
      </c>
      <c r="K8736" s="51">
        <v>45099.976388888892</v>
      </c>
      <c r="L8736" s="53"/>
      <c r="M8736" s="54">
        <v>1</v>
      </c>
    </row>
    <row r="8737" spans="2:13" x14ac:dyDescent="0.3">
      <c r="B8737" s="49">
        <v>27580</v>
      </c>
      <c r="C8737" s="50">
        <v>264</v>
      </c>
      <c r="D8737" s="50" t="str">
        <f>VLOOKUP(Table8[[#This Row],[CustomerID]],Table15[[#All],[CustomerID]:[Company Name]],2,FALSE)</f>
        <v>SDM - 1057</v>
      </c>
      <c r="E8737" s="51">
        <v>45099</v>
      </c>
      <c r="F8737" s="50">
        <v>1</v>
      </c>
      <c r="G8737" s="50" t="str">
        <f>VLOOKUP(Table8[[#This Row],[ProductID]],Table12[[#All],[ProductID]:[ProductFullName]],3,FALSE)</f>
        <v>Product A</v>
      </c>
      <c r="H8737" s="50">
        <v>3</v>
      </c>
      <c r="I8737" s="52">
        <v>45099.553715277769</v>
      </c>
      <c r="J8737" s="50">
        <v>130</v>
      </c>
      <c r="K8737" s="51">
        <v>45099.976388888892</v>
      </c>
      <c r="L8737" s="53"/>
      <c r="M8737" s="54">
        <v>1</v>
      </c>
    </row>
    <row r="8738" spans="2:13" x14ac:dyDescent="0.3">
      <c r="B8738" s="49">
        <v>27581</v>
      </c>
      <c r="C8738" s="50">
        <v>652</v>
      </c>
      <c r="D8738" s="50" t="str">
        <f>VLOOKUP(Table8[[#This Row],[CustomerID]],Table15[[#All],[CustomerID]:[Company Name]],2,FALSE)</f>
        <v>Peoples Drug Mart # 137</v>
      </c>
      <c r="E8738" s="51">
        <v>45099</v>
      </c>
      <c r="F8738" s="50">
        <v>1</v>
      </c>
      <c r="G8738" s="50" t="str">
        <f>VLOOKUP(Table8[[#This Row],[ProductID]],Table12[[#All],[ProductID]:[ProductFullName]],3,FALSE)</f>
        <v>Product A</v>
      </c>
      <c r="H8738" s="50">
        <v>7</v>
      </c>
      <c r="I8738" s="52">
        <v>45099.563599537025</v>
      </c>
      <c r="J8738" s="50">
        <v>125</v>
      </c>
      <c r="K8738" s="51">
        <v>45099.976388888892</v>
      </c>
      <c r="L8738" s="53"/>
      <c r="M8738" s="54">
        <v>1</v>
      </c>
    </row>
    <row r="8739" spans="2:13" x14ac:dyDescent="0.3">
      <c r="B8739" s="49">
        <v>27582</v>
      </c>
      <c r="C8739" s="50">
        <v>324</v>
      </c>
      <c r="D8739" s="50" t="str">
        <f>VLOOKUP(Table8[[#This Row],[CustomerID]],Table15[[#All],[CustomerID]:[Company Name]],2,FALSE)</f>
        <v>Collingwood G.M Hospital</v>
      </c>
      <c r="E8739" s="51">
        <v>45099</v>
      </c>
      <c r="F8739" s="50">
        <v>3</v>
      </c>
      <c r="G8739" s="50" t="str">
        <f>VLOOKUP(Table8[[#This Row],[ProductID]],Table12[[#All],[ProductID]:[ProductFullName]],3,FALSE)</f>
        <v>Product C</v>
      </c>
      <c r="H8739" s="50">
        <v>5</v>
      </c>
      <c r="I8739" s="52">
        <v>45099.573252314804</v>
      </c>
      <c r="J8739" s="50">
        <v>110</v>
      </c>
      <c r="K8739" s="51">
        <v>45099.976388888892</v>
      </c>
      <c r="L8739" s="53"/>
      <c r="M8739" s="54">
        <v>1</v>
      </c>
    </row>
    <row r="8740" spans="2:13" x14ac:dyDescent="0.3">
      <c r="B8740" s="49">
        <v>27583</v>
      </c>
      <c r="C8740" s="50">
        <v>33</v>
      </c>
      <c r="D8740" s="50" t="str">
        <f>VLOOKUP(Table8[[#This Row],[CustomerID]],Table15[[#All],[CustomerID]:[Company Name]],2,FALSE)</f>
        <v>Primrose Lane Gift</v>
      </c>
      <c r="E8740" s="51">
        <v>45099</v>
      </c>
      <c r="F8740" s="50">
        <v>3</v>
      </c>
      <c r="G8740" s="50" t="str">
        <f>VLOOKUP(Table8[[#This Row],[ProductID]],Table12[[#All],[ProductID]:[ProductFullName]],3,FALSE)</f>
        <v>Product C</v>
      </c>
      <c r="H8740" s="50">
        <v>6</v>
      </c>
      <c r="I8740" s="52">
        <v>45099.585821759247</v>
      </c>
      <c r="J8740" s="50">
        <v>121</v>
      </c>
      <c r="K8740" s="51">
        <v>45099.976388888892</v>
      </c>
      <c r="L8740" s="53"/>
      <c r="M8740" s="54">
        <v>1</v>
      </c>
    </row>
    <row r="8741" spans="2:13" x14ac:dyDescent="0.3">
      <c r="B8741" s="49">
        <v>27584</v>
      </c>
      <c r="C8741" s="50">
        <v>858</v>
      </c>
      <c r="D8741" s="50" t="str">
        <f>VLOOKUP(Table8[[#This Row],[CustomerID]],Table15[[#All],[CustomerID]:[Company Name]],2,FALSE)</f>
        <v>Comunity Medical Center Gift Shop</v>
      </c>
      <c r="E8741" s="51">
        <v>45099</v>
      </c>
      <c r="F8741" s="50">
        <v>6</v>
      </c>
      <c r="G8741" s="50" t="str">
        <f>VLOOKUP(Table8[[#This Row],[ProductID]],Table12[[#All],[ProductID]:[ProductFullName]],3,FALSE)</f>
        <v>Product F</v>
      </c>
      <c r="H8741" s="50">
        <v>7</v>
      </c>
      <c r="I8741" s="52">
        <v>45099.596736111096</v>
      </c>
      <c r="J8741" s="50">
        <v>132</v>
      </c>
      <c r="K8741" s="51">
        <v>45099.976388888892</v>
      </c>
      <c r="L8741" s="53"/>
      <c r="M8741" s="54">
        <v>1</v>
      </c>
    </row>
    <row r="8742" spans="2:13" x14ac:dyDescent="0.3">
      <c r="B8742" s="49">
        <v>27585</v>
      </c>
      <c r="C8742" s="50">
        <v>1206</v>
      </c>
      <c r="D8742" s="50" t="str">
        <f>VLOOKUP(Table8[[#This Row],[CustomerID]],Table15[[#All],[CustomerID]:[Company Name]],2,FALSE)</f>
        <v>JW Baumann</v>
      </c>
      <c r="E8742" s="51">
        <v>45099</v>
      </c>
      <c r="F8742" s="50">
        <v>2</v>
      </c>
      <c r="G8742" s="50" t="str">
        <f>VLOOKUP(Table8[[#This Row],[ProductID]],Table12[[#All],[ProductID]:[ProductFullName]],3,FALSE)</f>
        <v>Product B</v>
      </c>
      <c r="H8742" s="50">
        <v>4</v>
      </c>
      <c r="I8742" s="52">
        <v>45099.612731481466</v>
      </c>
      <c r="J8742" s="50">
        <v>115</v>
      </c>
      <c r="K8742" s="51">
        <v>45099.976388888892</v>
      </c>
      <c r="L8742" s="53"/>
      <c r="M8742" s="54">
        <v>1</v>
      </c>
    </row>
    <row r="8743" spans="2:13" x14ac:dyDescent="0.3">
      <c r="B8743" s="49">
        <v>27586</v>
      </c>
      <c r="C8743" s="50">
        <v>1266</v>
      </c>
      <c r="D8743" s="50" t="str">
        <f>VLOOKUP(Table8[[#This Row],[CustomerID]],Table15[[#All],[CustomerID]:[Company Name]],2,FALSE)</f>
        <v>Marties Hallmark #2</v>
      </c>
      <c r="E8743" s="51">
        <v>45099</v>
      </c>
      <c r="F8743" s="50">
        <v>3</v>
      </c>
      <c r="G8743" s="50" t="str">
        <f>VLOOKUP(Table8[[#This Row],[ProductID]],Table12[[#All],[ProductID]:[ProductFullName]],3,FALSE)</f>
        <v>Product C</v>
      </c>
      <c r="H8743" s="50">
        <v>2</v>
      </c>
      <c r="I8743" s="52">
        <v>45099.624884259247</v>
      </c>
      <c r="J8743" s="50">
        <v>106</v>
      </c>
      <c r="K8743" s="51">
        <v>45099.976388888892</v>
      </c>
      <c r="L8743" s="53"/>
      <c r="M8743" s="54">
        <v>1</v>
      </c>
    </row>
    <row r="8744" spans="2:13" x14ac:dyDescent="0.3">
      <c r="B8744" s="49">
        <v>27587</v>
      </c>
      <c r="C8744" s="50">
        <v>718</v>
      </c>
      <c r="D8744" s="50" t="str">
        <f>VLOOKUP(Table8[[#This Row],[CustomerID]],Table15[[#All],[CustomerID]:[Company Name]],2,FALSE)</f>
        <v>Hindles</v>
      </c>
      <c r="E8744" s="51">
        <v>45099</v>
      </c>
      <c r="F8744" s="50">
        <v>5</v>
      </c>
      <c r="G8744" s="50" t="str">
        <f>VLOOKUP(Table8[[#This Row],[ProductID]],Table12[[#All],[ProductID]:[ProductFullName]],3,FALSE)</f>
        <v>Product E</v>
      </c>
      <c r="H8744" s="50">
        <v>6</v>
      </c>
      <c r="I8744" s="52">
        <v>45099.633472222209</v>
      </c>
      <c r="J8744" s="50">
        <v>126</v>
      </c>
      <c r="K8744" s="51">
        <v>45099.976388888892</v>
      </c>
      <c r="L8744" s="53"/>
      <c r="M8744" s="54">
        <v>1</v>
      </c>
    </row>
    <row r="8745" spans="2:13" x14ac:dyDescent="0.3">
      <c r="B8745" s="49">
        <v>27588</v>
      </c>
      <c r="C8745" s="50">
        <v>1058</v>
      </c>
      <c r="D8745" s="50" t="str">
        <f>VLOOKUP(Table8[[#This Row],[CustomerID]],Table15[[#All],[CustomerID]:[Company Name]],2,FALSE)</f>
        <v>Indesigh Fundraising</v>
      </c>
      <c r="E8745" s="51">
        <v>45099</v>
      </c>
      <c r="F8745" s="50">
        <v>2</v>
      </c>
      <c r="G8745" s="50" t="str">
        <f>VLOOKUP(Table8[[#This Row],[ProductID]],Table12[[#All],[ProductID]:[ProductFullName]],3,FALSE)</f>
        <v>Product B</v>
      </c>
      <c r="H8745" s="50">
        <v>3</v>
      </c>
      <c r="I8745" s="52">
        <v>45099.644976851836</v>
      </c>
      <c r="J8745" s="50">
        <v>118</v>
      </c>
      <c r="K8745" s="51">
        <v>45099.976388888892</v>
      </c>
      <c r="L8745" s="53"/>
      <c r="M8745" s="54">
        <v>1</v>
      </c>
    </row>
    <row r="8746" spans="2:13" x14ac:dyDescent="0.3">
      <c r="B8746" s="49">
        <v>27589</v>
      </c>
      <c r="C8746" s="50">
        <v>1214</v>
      </c>
      <c r="D8746" s="50" t="str">
        <f>VLOOKUP(Table8[[#This Row],[CustomerID]],Table15[[#All],[CustomerID]:[Company Name]],2,FALSE)</f>
        <v>Le Mode</v>
      </c>
      <c r="E8746" s="51">
        <v>45099</v>
      </c>
      <c r="F8746" s="50">
        <v>3</v>
      </c>
      <c r="G8746" s="50" t="str">
        <f>VLOOKUP(Table8[[#This Row],[ProductID]],Table12[[#All],[ProductID]:[ProductFullName]],3,FALSE)</f>
        <v>Product C</v>
      </c>
      <c r="H8746" s="50">
        <v>5</v>
      </c>
      <c r="I8746" s="52">
        <v>45099.654594907392</v>
      </c>
      <c r="J8746" s="50">
        <v>118</v>
      </c>
      <c r="K8746" s="51">
        <v>45099.976388888892</v>
      </c>
      <c r="L8746" s="53"/>
      <c r="M8746" s="54">
        <v>1</v>
      </c>
    </row>
    <row r="8747" spans="2:13" x14ac:dyDescent="0.3">
      <c r="B8747" s="49">
        <v>27590</v>
      </c>
      <c r="C8747" s="50">
        <v>562</v>
      </c>
      <c r="D8747" s="50" t="str">
        <f>VLOOKUP(Table8[[#This Row],[CustomerID]],Table15[[#All],[CustomerID]:[Company Name]],2,FALSE)</f>
        <v>Etc Etc</v>
      </c>
      <c r="E8747" s="51">
        <v>45099</v>
      </c>
      <c r="F8747" s="50">
        <v>4</v>
      </c>
      <c r="G8747" s="50" t="str">
        <f>VLOOKUP(Table8[[#This Row],[ProductID]],Table12[[#All],[ProductID]:[ProductFullName]],3,FALSE)</f>
        <v>Product D</v>
      </c>
      <c r="H8747" s="50">
        <v>3</v>
      </c>
      <c r="I8747" s="52">
        <v>45099.667303240727</v>
      </c>
      <c r="J8747" s="50">
        <v>116</v>
      </c>
      <c r="K8747" s="51">
        <v>45099.976388888892</v>
      </c>
      <c r="L8747" s="53"/>
      <c r="M8747" s="54">
        <v>1</v>
      </c>
    </row>
    <row r="8748" spans="2:13" x14ac:dyDescent="0.3">
      <c r="B8748" s="49">
        <v>27591</v>
      </c>
      <c r="C8748" s="50">
        <v>879</v>
      </c>
      <c r="D8748" s="50" t="str">
        <f>VLOOKUP(Table8[[#This Row],[CustomerID]],Table15[[#All],[CustomerID]:[Company Name]],2,FALSE)</f>
        <v>Nitty Gritty</v>
      </c>
      <c r="E8748" s="51">
        <v>45099</v>
      </c>
      <c r="F8748" s="50">
        <v>6</v>
      </c>
      <c r="G8748" s="50" t="str">
        <f>VLOOKUP(Table8[[#This Row],[ProductID]],Table12[[#All],[ProductID]:[ProductFullName]],3,FALSE)</f>
        <v>Product F</v>
      </c>
      <c r="H8748" s="50">
        <v>3</v>
      </c>
      <c r="I8748" s="52">
        <v>45099.681643518503</v>
      </c>
      <c r="J8748" s="50">
        <v>130</v>
      </c>
      <c r="K8748" s="51">
        <v>45099.976388888892</v>
      </c>
      <c r="L8748" s="53"/>
      <c r="M8748" s="54">
        <v>1</v>
      </c>
    </row>
    <row r="8749" spans="2:13" x14ac:dyDescent="0.3">
      <c r="B8749" s="49">
        <v>27592</v>
      </c>
      <c r="C8749" s="50">
        <v>212</v>
      </c>
      <c r="D8749" s="50" t="str">
        <f>VLOOKUP(Table8[[#This Row],[CustomerID]],Table15[[#All],[CustomerID]:[Company Name]],2,FALSE)</f>
        <v>Buck or Two #385</v>
      </c>
      <c r="E8749" s="51">
        <v>45099</v>
      </c>
      <c r="F8749" s="50">
        <v>5</v>
      </c>
      <c r="G8749" s="50" t="str">
        <f>VLOOKUP(Table8[[#This Row],[ProductID]],Table12[[#All],[ProductID]:[ProductFullName]],3,FALSE)</f>
        <v>Product E</v>
      </c>
      <c r="H8749" s="50">
        <v>7</v>
      </c>
      <c r="I8749" s="52">
        <v>45099.69690972221</v>
      </c>
      <c r="J8749" s="50">
        <v>105</v>
      </c>
      <c r="K8749" s="51">
        <v>45099.976388888892</v>
      </c>
      <c r="L8749" s="53"/>
      <c r="M8749" s="54">
        <v>1</v>
      </c>
    </row>
    <row r="8750" spans="2:13" x14ac:dyDescent="0.3">
      <c r="B8750" s="49">
        <v>27593</v>
      </c>
      <c r="C8750" s="50">
        <v>1166</v>
      </c>
      <c r="D8750" s="50" t="str">
        <f>VLOOKUP(Table8[[#This Row],[CustomerID]],Table15[[#All],[CustomerID]:[Company Name]],2,FALSE)</f>
        <v>St Mary's Hospital</v>
      </c>
      <c r="E8750" s="51">
        <v>45099</v>
      </c>
      <c r="F8750" s="50">
        <v>4</v>
      </c>
      <c r="G8750" s="50" t="str">
        <f>VLOOKUP(Table8[[#This Row],[ProductID]],Table12[[#All],[ProductID]:[ProductFullName]],3,FALSE)</f>
        <v>Product D</v>
      </c>
      <c r="H8750" s="50">
        <v>4</v>
      </c>
      <c r="I8750" s="52">
        <v>45099.707071759251</v>
      </c>
      <c r="J8750" s="50">
        <v>121</v>
      </c>
      <c r="K8750" s="51">
        <v>45099.976388888892</v>
      </c>
      <c r="L8750" s="53"/>
      <c r="M8750" s="54">
        <v>1</v>
      </c>
    </row>
    <row r="8751" spans="2:13" x14ac:dyDescent="0.3">
      <c r="B8751" s="49">
        <v>27594</v>
      </c>
      <c r="C8751" s="50">
        <v>1255</v>
      </c>
      <c r="D8751" s="50" t="str">
        <f>VLOOKUP(Table8[[#This Row],[CustomerID]],Table15[[#All],[CustomerID]:[Company Name]],2,FALSE)</f>
        <v>Evan's Frontier / Gatehouse</v>
      </c>
      <c r="E8751" s="51">
        <v>45099</v>
      </c>
      <c r="F8751" s="50">
        <v>4</v>
      </c>
      <c r="G8751" s="50" t="str">
        <f>VLOOKUP(Table8[[#This Row],[ProductID]],Table12[[#All],[ProductID]:[ProductFullName]],3,FALSE)</f>
        <v>Product D</v>
      </c>
      <c r="H8751" s="50">
        <v>4</v>
      </c>
      <c r="I8751" s="52">
        <v>45099.718796296285</v>
      </c>
      <c r="J8751" s="50">
        <v>131</v>
      </c>
      <c r="K8751" s="51">
        <v>45099.976388888892</v>
      </c>
      <c r="L8751" s="53"/>
      <c r="M8751" s="54">
        <v>1</v>
      </c>
    </row>
    <row r="8752" spans="2:13" x14ac:dyDescent="0.3">
      <c r="B8752" s="49">
        <v>27595</v>
      </c>
      <c r="C8752" s="50">
        <v>479</v>
      </c>
      <c r="D8752" s="50" t="str">
        <f>VLOOKUP(Table8[[#This Row],[CustomerID]],Table15[[#All],[CustomerID]:[Company Name]],2,FALSE)</f>
        <v>Classic Esthetics</v>
      </c>
      <c r="E8752" s="51">
        <v>45099</v>
      </c>
      <c r="F8752" s="50">
        <v>2</v>
      </c>
      <c r="G8752" s="50" t="str">
        <f>VLOOKUP(Table8[[#This Row],[ProductID]],Table12[[#All],[ProductID]:[ProductFullName]],3,FALSE)</f>
        <v>Product B</v>
      </c>
      <c r="H8752" s="50">
        <v>5</v>
      </c>
      <c r="I8752" s="52">
        <v>45099.732893518507</v>
      </c>
      <c r="J8752" s="50">
        <v>124</v>
      </c>
      <c r="K8752" s="51">
        <v>45099.976388888892</v>
      </c>
      <c r="L8752" s="53"/>
      <c r="M8752" s="54">
        <v>1</v>
      </c>
    </row>
    <row r="8753" spans="2:13" x14ac:dyDescent="0.3">
      <c r="B8753" s="49">
        <v>27596</v>
      </c>
      <c r="C8753" s="50">
        <v>1411</v>
      </c>
      <c r="D8753" s="50" t="str">
        <f>VLOOKUP(Table8[[#This Row],[CustomerID]],Table15[[#All],[CustomerID]:[Company Name]],2,FALSE)</f>
        <v>Pharmasave #494</v>
      </c>
      <c r="E8753" s="51">
        <v>45100</v>
      </c>
      <c r="F8753" s="50">
        <v>2</v>
      </c>
      <c r="G8753" s="50" t="str">
        <f>VLOOKUP(Table8[[#This Row],[ProductID]],Table12[[#All],[ProductID]:[ProductFullName]],3,FALSE)</f>
        <v>Product B</v>
      </c>
      <c r="H8753" s="50">
        <v>7</v>
      </c>
      <c r="I8753" s="52">
        <v>45100.333333333336</v>
      </c>
      <c r="J8753" s="50">
        <v>113</v>
      </c>
      <c r="K8753" s="51">
        <v>45100.946527777778</v>
      </c>
      <c r="L8753" s="53"/>
      <c r="M8753" s="54">
        <v>1</v>
      </c>
    </row>
    <row r="8754" spans="2:13" x14ac:dyDescent="0.3">
      <c r="B8754" s="49">
        <v>27597</v>
      </c>
      <c r="C8754" s="50">
        <v>97</v>
      </c>
      <c r="D8754" s="50" t="str">
        <f>VLOOKUP(Table8[[#This Row],[CustomerID]],Table15[[#All],[CustomerID]:[Company Name]],2,FALSE)</f>
        <v>LE TEMPS D'AIMER</v>
      </c>
      <c r="E8754" s="51">
        <v>45100</v>
      </c>
      <c r="F8754" s="50">
        <v>3</v>
      </c>
      <c r="G8754" s="50" t="str">
        <f>VLOOKUP(Table8[[#This Row],[ProductID]],Table12[[#All],[ProductID]:[ProductFullName]],3,FALSE)</f>
        <v>Product C</v>
      </c>
      <c r="H8754" s="50">
        <v>4</v>
      </c>
      <c r="I8754" s="52">
        <v>45100.348263888889</v>
      </c>
      <c r="J8754" s="50">
        <v>133</v>
      </c>
      <c r="K8754" s="51">
        <v>45100.946527777778</v>
      </c>
      <c r="L8754" s="53"/>
      <c r="M8754" s="54">
        <v>1</v>
      </c>
    </row>
    <row r="8755" spans="2:13" x14ac:dyDescent="0.3">
      <c r="B8755" s="49">
        <v>27598</v>
      </c>
      <c r="C8755" s="50">
        <v>96</v>
      </c>
      <c r="D8755" s="50" t="str">
        <f>VLOOKUP(Table8[[#This Row],[CustomerID]],Table15[[#All],[CustomerID]:[Company Name]],2,FALSE)</f>
        <v>La Solution Revee</v>
      </c>
      <c r="E8755" s="51">
        <v>45100</v>
      </c>
      <c r="F8755" s="50">
        <v>4</v>
      </c>
      <c r="G8755" s="50" t="str">
        <f>VLOOKUP(Table8[[#This Row],[ProductID]],Table12[[#All],[ProductID]:[ProductFullName]],3,FALSE)</f>
        <v>Product D</v>
      </c>
      <c r="H8755" s="50">
        <v>7</v>
      </c>
      <c r="I8755" s="52">
        <v>45100.364953703705</v>
      </c>
      <c r="J8755" s="50">
        <v>134</v>
      </c>
      <c r="K8755" s="51">
        <v>45100.946527777778</v>
      </c>
      <c r="L8755" s="53"/>
      <c r="M8755" s="54">
        <v>1</v>
      </c>
    </row>
    <row r="8756" spans="2:13" x14ac:dyDescent="0.3">
      <c r="B8756" s="49">
        <v>27599</v>
      </c>
      <c r="C8756" s="50">
        <v>532</v>
      </c>
      <c r="D8756" s="50" t="str">
        <f>VLOOKUP(Table8[[#This Row],[CustomerID]],Table15[[#All],[CustomerID]:[Company Name]],2,FALSE)</f>
        <v>Little Shop of Hope c/o Warner industries</v>
      </c>
      <c r="E8756" s="51">
        <v>45100</v>
      </c>
      <c r="F8756" s="50">
        <v>4</v>
      </c>
      <c r="G8756" s="50" t="str">
        <f>VLOOKUP(Table8[[#This Row],[ProductID]],Table12[[#All],[ProductID]:[ProductFullName]],3,FALSE)</f>
        <v>Product D</v>
      </c>
      <c r="H8756" s="50">
        <v>7</v>
      </c>
      <c r="I8756" s="52">
        <v>45100.374490740745</v>
      </c>
      <c r="J8756" s="50">
        <v>116</v>
      </c>
      <c r="K8756" s="51">
        <v>45100.946527777778</v>
      </c>
      <c r="L8756" s="53"/>
      <c r="M8756" s="54">
        <v>1</v>
      </c>
    </row>
    <row r="8757" spans="2:13" x14ac:dyDescent="0.3">
      <c r="B8757" s="49">
        <v>27600</v>
      </c>
      <c r="C8757" s="50">
        <v>1387</v>
      </c>
      <c r="D8757" s="50" t="str">
        <f>VLOOKUP(Table8[[#This Row],[CustomerID]],Table15[[#All],[CustomerID]:[Company Name]],2,FALSE)</f>
        <v>Dollywood</v>
      </c>
      <c r="E8757" s="51">
        <v>45100</v>
      </c>
      <c r="F8757" s="50">
        <v>5</v>
      </c>
      <c r="G8757" s="50" t="str">
        <f>VLOOKUP(Table8[[#This Row],[ProductID]],Table12[[#All],[ProductID]:[ProductFullName]],3,FALSE)</f>
        <v>Product E</v>
      </c>
      <c r="H8757" s="50">
        <v>5</v>
      </c>
      <c r="I8757" s="52">
        <v>45100.385347222225</v>
      </c>
      <c r="J8757" s="50">
        <v>124</v>
      </c>
      <c r="K8757" s="51">
        <v>45100.946527777778</v>
      </c>
      <c r="L8757" s="53"/>
      <c r="M8757" s="54">
        <v>1</v>
      </c>
    </row>
    <row r="8758" spans="2:13" x14ac:dyDescent="0.3">
      <c r="B8758" s="49">
        <v>27601</v>
      </c>
      <c r="C8758" s="50">
        <v>1402</v>
      </c>
      <c r="D8758" s="50" t="str">
        <f>VLOOKUP(Table8[[#This Row],[CustomerID]],Table15[[#All],[CustomerID]:[Company Name]],2,FALSE)</f>
        <v>Lambs Shops</v>
      </c>
      <c r="E8758" s="51">
        <v>45100</v>
      </c>
      <c r="F8758" s="50">
        <v>3</v>
      </c>
      <c r="G8758" s="50" t="str">
        <f>VLOOKUP(Table8[[#This Row],[ProductID]],Table12[[#All],[ProductID]:[ProductFullName]],3,FALSE)</f>
        <v>Product C</v>
      </c>
      <c r="H8758" s="50">
        <v>6</v>
      </c>
      <c r="I8758" s="52">
        <v>45100.40157407408</v>
      </c>
      <c r="J8758" s="50">
        <v>108</v>
      </c>
      <c r="K8758" s="51">
        <v>45100.946527777778</v>
      </c>
      <c r="L8758" s="53"/>
      <c r="M8758" s="54">
        <v>1</v>
      </c>
    </row>
    <row r="8759" spans="2:13" x14ac:dyDescent="0.3">
      <c r="B8759" s="49">
        <v>27602</v>
      </c>
      <c r="C8759" s="50">
        <v>571</v>
      </c>
      <c r="D8759" s="50" t="str">
        <f>VLOOKUP(Table8[[#This Row],[CustomerID]],Table15[[#All],[CustomerID]:[Company Name]],2,FALSE)</f>
        <v>Jasper Hawes</v>
      </c>
      <c r="E8759" s="51">
        <v>45100</v>
      </c>
      <c r="F8759" s="50">
        <v>1</v>
      </c>
      <c r="G8759" s="50" t="str">
        <f>VLOOKUP(Table8[[#This Row],[ProductID]],Table12[[#All],[ProductID]:[ProductFullName]],3,FALSE)</f>
        <v>Product A</v>
      </c>
      <c r="H8759" s="50">
        <v>7</v>
      </c>
      <c r="I8759" s="52">
        <v>45100.412893518522</v>
      </c>
      <c r="J8759" s="50">
        <v>105</v>
      </c>
      <c r="K8759" s="51">
        <v>45100.946527777778</v>
      </c>
      <c r="L8759" s="53"/>
      <c r="M8759" s="54">
        <v>1</v>
      </c>
    </row>
    <row r="8760" spans="2:13" x14ac:dyDescent="0.3">
      <c r="B8760" s="49">
        <v>27603</v>
      </c>
      <c r="C8760" s="50">
        <v>164</v>
      </c>
      <c r="D8760" s="50" t="str">
        <f>VLOOKUP(Table8[[#This Row],[CustomerID]],Table15[[#All],[CustomerID]:[Company Name]],2,FALSE)</f>
        <v>Kellys Guardian</v>
      </c>
      <c r="E8760" s="51">
        <v>45100</v>
      </c>
      <c r="F8760" s="50">
        <v>5</v>
      </c>
      <c r="G8760" s="50" t="str">
        <f>VLOOKUP(Table8[[#This Row],[ProductID]],Table12[[#All],[ProductID]:[ProductFullName]],3,FALSE)</f>
        <v>Product E</v>
      </c>
      <c r="H8760" s="50">
        <v>6</v>
      </c>
      <c r="I8760" s="52">
        <v>45100.42701388889</v>
      </c>
      <c r="J8760" s="50">
        <v>115</v>
      </c>
      <c r="K8760" s="51">
        <v>45100.946527777778</v>
      </c>
      <c r="L8760" s="53"/>
      <c r="M8760" s="54">
        <v>1</v>
      </c>
    </row>
    <row r="8761" spans="2:13" x14ac:dyDescent="0.3">
      <c r="B8761" s="49">
        <v>27604</v>
      </c>
      <c r="C8761" s="50">
        <v>272</v>
      </c>
      <c r="D8761" s="50" t="str">
        <f>VLOOKUP(Table8[[#This Row],[CustomerID]],Table15[[#All],[CustomerID]:[Company Name]],2,FALSE)</f>
        <v>Shopper Drug Mart #902</v>
      </c>
      <c r="E8761" s="51">
        <v>45100</v>
      </c>
      <c r="F8761" s="50">
        <v>5</v>
      </c>
      <c r="G8761" s="50" t="str">
        <f>VLOOKUP(Table8[[#This Row],[ProductID]],Table12[[#All],[ProductID]:[ProductFullName]],3,FALSE)</f>
        <v>Product E</v>
      </c>
      <c r="H8761" s="50">
        <v>4</v>
      </c>
      <c r="I8761" s="52">
        <v>45100.439039351855</v>
      </c>
      <c r="J8761" s="50">
        <v>116</v>
      </c>
      <c r="K8761" s="51">
        <v>45100.946527777778</v>
      </c>
      <c r="L8761" s="53"/>
      <c r="M8761" s="54">
        <v>1</v>
      </c>
    </row>
    <row r="8762" spans="2:13" x14ac:dyDescent="0.3">
      <c r="B8762" s="49">
        <v>27605</v>
      </c>
      <c r="C8762" s="50">
        <v>548</v>
      </c>
      <c r="D8762" s="50" t="str">
        <f>VLOOKUP(Table8[[#This Row],[CustomerID]],Table15[[#All],[CustomerID]:[Company Name]],2,FALSE)</f>
        <v>Buck or Two #530</v>
      </c>
      <c r="E8762" s="51">
        <v>45100</v>
      </c>
      <c r="F8762" s="50">
        <v>3</v>
      </c>
      <c r="G8762" s="50" t="str">
        <f>VLOOKUP(Table8[[#This Row],[ProductID]],Table12[[#All],[ProductID]:[ProductFullName]],3,FALSE)</f>
        <v>Product C</v>
      </c>
      <c r="H8762" s="50">
        <v>5</v>
      </c>
      <c r="I8762" s="52">
        <v>45100.45275462963</v>
      </c>
      <c r="J8762" s="50">
        <v>106</v>
      </c>
      <c r="K8762" s="51">
        <v>45100.946527777778</v>
      </c>
      <c r="L8762" s="53"/>
      <c r="M8762" s="54">
        <v>1</v>
      </c>
    </row>
    <row r="8763" spans="2:13" x14ac:dyDescent="0.3">
      <c r="B8763" s="49">
        <v>27606</v>
      </c>
      <c r="C8763" s="50">
        <v>1279</v>
      </c>
      <c r="D8763" s="50" t="str">
        <f>VLOOKUP(Table8[[#This Row],[CustomerID]],Table15[[#All],[CustomerID]:[Company Name]],2,FALSE)</f>
        <v>Vegas Cellular Solutions</v>
      </c>
      <c r="E8763" s="51">
        <v>45100</v>
      </c>
      <c r="F8763" s="50">
        <v>3</v>
      </c>
      <c r="G8763" s="50" t="str">
        <f>VLOOKUP(Table8[[#This Row],[ProductID]],Table12[[#All],[ProductID]:[ProductFullName]],3,FALSE)</f>
        <v>Product C</v>
      </c>
      <c r="H8763" s="50">
        <v>4</v>
      </c>
      <c r="I8763" s="52">
        <v>45100.46465277778</v>
      </c>
      <c r="J8763" s="50">
        <v>106</v>
      </c>
      <c r="K8763" s="51">
        <v>45100.946527777778</v>
      </c>
      <c r="L8763" s="53"/>
      <c r="M8763" s="54">
        <v>1</v>
      </c>
    </row>
    <row r="8764" spans="2:13" x14ac:dyDescent="0.3">
      <c r="B8764" s="49">
        <v>27607</v>
      </c>
      <c r="C8764" s="50">
        <v>588</v>
      </c>
      <c r="D8764" s="50" t="str">
        <f>VLOOKUP(Table8[[#This Row],[CustomerID]],Table15[[#All],[CustomerID]:[Company Name]],2,FALSE)</f>
        <v>Painted Cottage</v>
      </c>
      <c r="E8764" s="51">
        <v>45100</v>
      </c>
      <c r="F8764" s="50">
        <v>5</v>
      </c>
      <c r="G8764" s="50" t="str">
        <f>VLOOKUP(Table8[[#This Row],[ProductID]],Table12[[#All],[ProductID]:[ProductFullName]],3,FALSE)</f>
        <v>Product E</v>
      </c>
      <c r="H8764" s="50">
        <v>5</v>
      </c>
      <c r="I8764" s="52">
        <v>45100.479490740741</v>
      </c>
      <c r="J8764" s="50">
        <v>120</v>
      </c>
      <c r="K8764" s="51">
        <v>45100.946527777778</v>
      </c>
      <c r="L8764" s="53"/>
      <c r="M8764" s="54">
        <v>1</v>
      </c>
    </row>
    <row r="8765" spans="2:13" x14ac:dyDescent="0.3">
      <c r="B8765" s="49">
        <v>27608</v>
      </c>
      <c r="C8765" s="50">
        <v>448</v>
      </c>
      <c r="D8765" s="50" t="str">
        <f>VLOOKUP(Table8[[#This Row],[CustomerID]],Table15[[#All],[CustomerID]:[Company Name]],2,FALSE)</f>
        <v>Quintessance Classics</v>
      </c>
      <c r="E8765" s="51">
        <v>45100</v>
      </c>
      <c r="F8765" s="50">
        <v>3</v>
      </c>
      <c r="G8765" s="50" t="str">
        <f>VLOOKUP(Table8[[#This Row],[ProductID]],Table12[[#All],[ProductID]:[ProductFullName]],3,FALSE)</f>
        <v>Product C</v>
      </c>
      <c r="H8765" s="50">
        <v>5</v>
      </c>
      <c r="I8765" s="52">
        <v>45100.489525462966</v>
      </c>
      <c r="J8765" s="50">
        <v>130</v>
      </c>
      <c r="K8765" s="51">
        <v>45100.946527777778</v>
      </c>
      <c r="L8765" s="53"/>
      <c r="M8765" s="54">
        <v>1</v>
      </c>
    </row>
    <row r="8766" spans="2:13" x14ac:dyDescent="0.3">
      <c r="B8766" s="49">
        <v>27609</v>
      </c>
      <c r="C8766" s="50">
        <v>361</v>
      </c>
      <c r="D8766" s="50" t="str">
        <f>VLOOKUP(Table8[[#This Row],[CustomerID]],Table15[[#All],[CustomerID]:[Company Name]],2,FALSE)</f>
        <v>Bowering</v>
      </c>
      <c r="E8766" s="51">
        <v>45100</v>
      </c>
      <c r="F8766" s="50">
        <v>2</v>
      </c>
      <c r="G8766" s="50" t="str">
        <f>VLOOKUP(Table8[[#This Row],[ProductID]],Table12[[#All],[ProductID]:[ProductFullName]],3,FALSE)</f>
        <v>Product B</v>
      </c>
      <c r="H8766" s="50">
        <v>5</v>
      </c>
      <c r="I8766" s="52">
        <v>45100.505243055559</v>
      </c>
      <c r="J8766" s="50">
        <v>126</v>
      </c>
      <c r="K8766" s="51">
        <v>45100.946527777778</v>
      </c>
      <c r="L8766" s="53"/>
      <c r="M8766" s="54">
        <v>1</v>
      </c>
    </row>
    <row r="8767" spans="2:13" x14ac:dyDescent="0.3">
      <c r="B8767" s="49">
        <v>27610</v>
      </c>
      <c r="C8767" s="50">
        <v>1255</v>
      </c>
      <c r="D8767" s="50" t="str">
        <f>VLOOKUP(Table8[[#This Row],[CustomerID]],Table15[[#All],[CustomerID]:[Company Name]],2,FALSE)</f>
        <v>Evan's Frontier / Gatehouse</v>
      </c>
      <c r="E8767" s="51">
        <v>45100</v>
      </c>
      <c r="F8767" s="50">
        <v>5</v>
      </c>
      <c r="G8767" s="50" t="str">
        <f>VLOOKUP(Table8[[#This Row],[ProductID]],Table12[[#All],[ProductID]:[ProductFullName]],3,FALSE)</f>
        <v>Product E</v>
      </c>
      <c r="H8767" s="50">
        <v>3</v>
      </c>
      <c r="I8767" s="52">
        <v>45100.51662037037</v>
      </c>
      <c r="J8767" s="50">
        <v>121</v>
      </c>
      <c r="K8767" s="51">
        <v>45100.946527777778</v>
      </c>
      <c r="L8767" s="53"/>
      <c r="M8767" s="54">
        <v>1</v>
      </c>
    </row>
    <row r="8768" spans="2:13" x14ac:dyDescent="0.3">
      <c r="B8768" s="49">
        <v>27611</v>
      </c>
      <c r="C8768" s="50">
        <v>1285</v>
      </c>
      <c r="D8768" s="50" t="str">
        <f>VLOOKUP(Table8[[#This Row],[CustomerID]],Table15[[#All],[CustomerID]:[Company Name]],2,FALSE)</f>
        <v>Pepper Mill Casino Gift Shop</v>
      </c>
      <c r="E8768" s="51">
        <v>45100</v>
      </c>
      <c r="F8768" s="50">
        <v>3</v>
      </c>
      <c r="G8768" s="50" t="str">
        <f>VLOOKUP(Table8[[#This Row],[ProductID]],Table12[[#All],[ProductID]:[ProductFullName]],3,FALSE)</f>
        <v>Product C</v>
      </c>
      <c r="H8768" s="50">
        <v>4</v>
      </c>
      <c r="I8768" s="52">
        <v>45100.532824074071</v>
      </c>
      <c r="J8768" s="50">
        <v>133</v>
      </c>
      <c r="K8768" s="51">
        <v>45100.946527777778</v>
      </c>
      <c r="L8768" s="53"/>
      <c r="M8768" s="54">
        <v>1</v>
      </c>
    </row>
    <row r="8769" spans="2:13" x14ac:dyDescent="0.3">
      <c r="B8769" s="49">
        <v>27612</v>
      </c>
      <c r="C8769" s="50">
        <v>424</v>
      </c>
      <c r="D8769" s="50" t="str">
        <f>VLOOKUP(Table8[[#This Row],[CustomerID]],Table15[[#All],[CustomerID]:[Company Name]],2,FALSE)</f>
        <v>Christine's of Oxford</v>
      </c>
      <c r="E8769" s="51">
        <v>45100</v>
      </c>
      <c r="F8769" s="50">
        <v>5</v>
      </c>
      <c r="G8769" s="50" t="str">
        <f>VLOOKUP(Table8[[#This Row],[ProductID]],Table12[[#All],[ProductID]:[ProductFullName]],3,FALSE)</f>
        <v>Product E</v>
      </c>
      <c r="H8769" s="50">
        <v>5</v>
      </c>
      <c r="I8769" s="52">
        <v>45100.548379629625</v>
      </c>
      <c r="J8769" s="50">
        <v>121</v>
      </c>
      <c r="K8769" s="51">
        <v>45100.946527777778</v>
      </c>
      <c r="L8769" s="53"/>
      <c r="M8769" s="54">
        <v>1</v>
      </c>
    </row>
    <row r="8770" spans="2:13" x14ac:dyDescent="0.3">
      <c r="B8770" s="49">
        <v>27613</v>
      </c>
      <c r="C8770" s="50">
        <v>1194</v>
      </c>
      <c r="D8770" s="50" t="str">
        <f>VLOOKUP(Table8[[#This Row],[CustomerID]],Table15[[#All],[CustomerID]:[Company Name]],2,FALSE)</f>
        <v>Creative Concepts</v>
      </c>
      <c r="E8770" s="51">
        <v>45100</v>
      </c>
      <c r="F8770" s="50">
        <v>2</v>
      </c>
      <c r="G8770" s="50" t="str">
        <f>VLOOKUP(Table8[[#This Row],[ProductID]],Table12[[#All],[ProductID]:[ProductFullName]],3,FALSE)</f>
        <v>Product B</v>
      </c>
      <c r="H8770" s="50">
        <v>4</v>
      </c>
      <c r="I8770" s="52">
        <v>45100.560752314806</v>
      </c>
      <c r="J8770" s="50">
        <v>111</v>
      </c>
      <c r="K8770" s="51">
        <v>45100.946527777778</v>
      </c>
      <c r="L8770" s="53"/>
      <c r="M8770" s="54">
        <v>1</v>
      </c>
    </row>
    <row r="8771" spans="2:13" x14ac:dyDescent="0.3">
      <c r="B8771" s="49">
        <v>27614</v>
      </c>
      <c r="C8771" s="50">
        <v>1298</v>
      </c>
      <c r="D8771" s="50" t="str">
        <f>VLOOKUP(Table8[[#This Row],[CustomerID]],Table15[[#All],[CustomerID]:[Company Name]],2,FALSE)</f>
        <v>Popular Clothing &amp; Accessories</v>
      </c>
      <c r="E8771" s="51">
        <v>45100</v>
      </c>
      <c r="F8771" s="50">
        <v>1</v>
      </c>
      <c r="G8771" s="50" t="str">
        <f>VLOOKUP(Table8[[#This Row],[ProductID]],Table12[[#All],[ProductID]:[ProductFullName]],3,FALSE)</f>
        <v>Product A</v>
      </c>
      <c r="H8771" s="50">
        <v>6</v>
      </c>
      <c r="I8771" s="52">
        <v>45100.572557870364</v>
      </c>
      <c r="J8771" s="50">
        <v>111</v>
      </c>
      <c r="K8771" s="51">
        <v>45100.946527777778</v>
      </c>
      <c r="L8771" s="53"/>
      <c r="M8771" s="54">
        <v>1</v>
      </c>
    </row>
    <row r="8772" spans="2:13" x14ac:dyDescent="0.3">
      <c r="B8772" s="49">
        <v>27615</v>
      </c>
      <c r="C8772" s="50">
        <v>673</v>
      </c>
      <c r="D8772" s="50" t="str">
        <f>VLOOKUP(Table8[[#This Row],[CustomerID]],Table15[[#All],[CustomerID]:[Company Name]],2,FALSE)</f>
        <v>Pharmasave - 250</v>
      </c>
      <c r="E8772" s="51">
        <v>45100</v>
      </c>
      <c r="F8772" s="50">
        <v>1</v>
      </c>
      <c r="G8772" s="50" t="str">
        <f>VLOOKUP(Table8[[#This Row],[ProductID]],Table12[[#All],[ProductID]:[ProductFullName]],3,FALSE)</f>
        <v>Product A</v>
      </c>
      <c r="H8772" s="50">
        <v>2</v>
      </c>
      <c r="I8772" s="52">
        <v>45100.589143518511</v>
      </c>
      <c r="J8772" s="50">
        <v>130</v>
      </c>
      <c r="K8772" s="51">
        <v>45100.946527777778</v>
      </c>
      <c r="L8772" s="53"/>
      <c r="M8772" s="54">
        <v>1</v>
      </c>
    </row>
    <row r="8773" spans="2:13" x14ac:dyDescent="0.3">
      <c r="B8773" s="49">
        <v>27616</v>
      </c>
      <c r="C8773" s="50">
        <v>469</v>
      </c>
      <c r="D8773" s="50" t="str">
        <f>VLOOKUP(Table8[[#This Row],[CustomerID]],Table15[[#All],[CustomerID]:[Company Name]],2,FALSE)</f>
        <v>Dollar Value</v>
      </c>
      <c r="E8773" s="51">
        <v>45100</v>
      </c>
      <c r="F8773" s="50">
        <v>2</v>
      </c>
      <c r="G8773" s="50" t="str">
        <f>VLOOKUP(Table8[[#This Row],[ProductID]],Table12[[#All],[ProductID]:[ProductFullName]],3,FALSE)</f>
        <v>Product B</v>
      </c>
      <c r="H8773" s="50">
        <v>3</v>
      </c>
      <c r="I8773" s="52">
        <v>45100.600486111107</v>
      </c>
      <c r="J8773" s="50">
        <v>116</v>
      </c>
      <c r="K8773" s="51">
        <v>45100.946527777778</v>
      </c>
      <c r="L8773" s="53"/>
      <c r="M8773" s="54">
        <v>1</v>
      </c>
    </row>
    <row r="8774" spans="2:13" x14ac:dyDescent="0.3">
      <c r="B8774" s="49">
        <v>27617</v>
      </c>
      <c r="C8774" s="50">
        <v>944</v>
      </c>
      <c r="D8774" s="50" t="str">
        <f>VLOOKUP(Table8[[#This Row],[CustomerID]],Table15[[#All],[CustomerID]:[Company Name]],2,FALSE)</f>
        <v>CHANDELLE CHALEUR</v>
      </c>
      <c r="E8774" s="51">
        <v>45100</v>
      </c>
      <c r="F8774" s="50">
        <v>5</v>
      </c>
      <c r="G8774" s="50" t="str">
        <f>VLOOKUP(Table8[[#This Row],[ProductID]],Table12[[#All],[ProductID]:[ProductFullName]],3,FALSE)</f>
        <v>Product E</v>
      </c>
      <c r="H8774" s="50">
        <v>4</v>
      </c>
      <c r="I8774" s="52">
        <v>45100.613136574073</v>
      </c>
      <c r="J8774" s="50">
        <v>133</v>
      </c>
      <c r="K8774" s="51">
        <v>45100.946527777778</v>
      </c>
      <c r="L8774" s="53"/>
      <c r="M8774" s="54">
        <v>1</v>
      </c>
    </row>
    <row r="8775" spans="2:13" x14ac:dyDescent="0.3">
      <c r="B8775" s="49">
        <v>27618</v>
      </c>
      <c r="C8775" s="50">
        <v>1148</v>
      </c>
      <c r="D8775" s="50" t="str">
        <f>VLOOKUP(Table8[[#This Row],[CustomerID]],Table15[[#All],[CustomerID]:[Company Name]],2,FALSE)</f>
        <v>Brenda's Blumenladen</v>
      </c>
      <c r="E8775" s="51">
        <v>45100</v>
      </c>
      <c r="F8775" s="50">
        <v>1</v>
      </c>
      <c r="G8775" s="50" t="str">
        <f>VLOOKUP(Table8[[#This Row],[ProductID]],Table12[[#All],[ProductID]:[ProductFullName]],3,FALSE)</f>
        <v>Product A</v>
      </c>
      <c r="H8775" s="50">
        <v>3</v>
      </c>
      <c r="I8775" s="52">
        <v>45100.623831018514</v>
      </c>
      <c r="J8775" s="50">
        <v>134</v>
      </c>
      <c r="K8775" s="51">
        <v>45100.946527777778</v>
      </c>
      <c r="L8775" s="53"/>
      <c r="M8775" s="54">
        <v>1</v>
      </c>
    </row>
    <row r="8776" spans="2:13" x14ac:dyDescent="0.3">
      <c r="B8776" s="49">
        <v>27619</v>
      </c>
      <c r="C8776" s="50">
        <v>345</v>
      </c>
      <c r="D8776" s="50" t="str">
        <f>VLOOKUP(Table8[[#This Row],[CustomerID]],Table15[[#All],[CustomerID]:[Company Name]],2,FALSE)</f>
        <v>Wrap It Up - Toronto</v>
      </c>
      <c r="E8776" s="51">
        <v>45100</v>
      </c>
      <c r="F8776" s="50">
        <v>3</v>
      </c>
      <c r="G8776" s="50" t="str">
        <f>VLOOKUP(Table8[[#This Row],[ProductID]],Table12[[#All],[ProductID]:[ProductFullName]],3,FALSE)</f>
        <v>Product C</v>
      </c>
      <c r="H8776" s="50">
        <v>5</v>
      </c>
      <c r="I8776" s="52">
        <v>45100.636956018512</v>
      </c>
      <c r="J8776" s="50">
        <v>129</v>
      </c>
      <c r="K8776" s="51">
        <v>45100.946527777778</v>
      </c>
      <c r="L8776" s="53"/>
      <c r="M8776" s="54">
        <v>1</v>
      </c>
    </row>
    <row r="8777" spans="2:13" x14ac:dyDescent="0.3">
      <c r="B8777" s="49">
        <v>27620</v>
      </c>
      <c r="C8777" s="50">
        <v>1204</v>
      </c>
      <c r="D8777" s="50" t="str">
        <f>VLOOKUP(Table8[[#This Row],[CustomerID]],Table15[[#All],[CustomerID]:[Company Name]],2,FALSE)</f>
        <v>Karen Parsons</v>
      </c>
      <c r="E8777" s="51">
        <v>45100</v>
      </c>
      <c r="F8777" s="50">
        <v>4</v>
      </c>
      <c r="G8777" s="50" t="str">
        <f>VLOOKUP(Table8[[#This Row],[ProductID]],Table12[[#All],[ProductID]:[ProductFullName]],3,FALSE)</f>
        <v>Product D</v>
      </c>
      <c r="H8777" s="50">
        <v>3</v>
      </c>
      <c r="I8777" s="52">
        <v>45100.646134259252</v>
      </c>
      <c r="J8777" s="50">
        <v>117</v>
      </c>
      <c r="K8777" s="51">
        <v>45100.946527777778</v>
      </c>
      <c r="L8777" s="53"/>
      <c r="M8777" s="54">
        <v>1</v>
      </c>
    </row>
    <row r="8778" spans="2:13" x14ac:dyDescent="0.3">
      <c r="B8778" s="49">
        <v>27621</v>
      </c>
      <c r="C8778" s="50">
        <v>670</v>
      </c>
      <c r="D8778" s="50" t="str">
        <f>VLOOKUP(Table8[[#This Row],[CustomerID]],Table15[[#All],[CustomerID]:[Company Name]],2,FALSE)</f>
        <v>Patryka Enterprises Inc</v>
      </c>
      <c r="E8778" s="51">
        <v>45100</v>
      </c>
      <c r="F8778" s="50">
        <v>5</v>
      </c>
      <c r="G8778" s="50" t="str">
        <f>VLOOKUP(Table8[[#This Row],[ProductID]],Table12[[#All],[ProductID]:[ProductFullName]],3,FALSE)</f>
        <v>Product E</v>
      </c>
      <c r="H8778" s="50">
        <v>3</v>
      </c>
      <c r="I8778" s="52">
        <v>45100.655821759254</v>
      </c>
      <c r="J8778" s="50">
        <v>121</v>
      </c>
      <c r="K8778" s="51">
        <v>45100.946527777778</v>
      </c>
      <c r="L8778" s="53"/>
      <c r="M8778" s="54">
        <v>1</v>
      </c>
    </row>
    <row r="8779" spans="2:13" x14ac:dyDescent="0.3">
      <c r="B8779" s="49">
        <v>27622</v>
      </c>
      <c r="C8779" s="50">
        <v>900</v>
      </c>
      <c r="D8779" s="50" t="str">
        <f>VLOOKUP(Table8[[#This Row],[CustomerID]],Table15[[#All],[CustomerID]:[Company Name]],2,FALSE)</f>
        <v>Linicks Toys</v>
      </c>
      <c r="E8779" s="51">
        <v>45100</v>
      </c>
      <c r="F8779" s="50">
        <v>5</v>
      </c>
      <c r="G8779" s="50" t="str">
        <f>VLOOKUP(Table8[[#This Row],[ProductID]],Table12[[#All],[ProductID]:[ProductFullName]],3,FALSE)</f>
        <v>Product E</v>
      </c>
      <c r="H8779" s="50">
        <v>2</v>
      </c>
      <c r="I8779" s="52">
        <v>45100.670335648145</v>
      </c>
      <c r="J8779" s="50">
        <v>107</v>
      </c>
      <c r="K8779" s="51">
        <v>45100.946527777778</v>
      </c>
      <c r="L8779" s="53"/>
      <c r="M8779" s="54">
        <v>1</v>
      </c>
    </row>
    <row r="8780" spans="2:13" x14ac:dyDescent="0.3">
      <c r="B8780" s="49">
        <v>27623</v>
      </c>
      <c r="C8780" s="50">
        <v>833</v>
      </c>
      <c r="D8780" s="50" t="str">
        <f>VLOOKUP(Table8[[#This Row],[CustomerID]],Table15[[#All],[CustomerID]:[Company Name]],2,FALSE)</f>
        <v>Accessory Cargo</v>
      </c>
      <c r="E8780" s="51">
        <v>45100</v>
      </c>
      <c r="F8780" s="50">
        <v>3</v>
      </c>
      <c r="G8780" s="50" t="str">
        <f>VLOOKUP(Table8[[#This Row],[ProductID]],Table12[[#All],[ProductID]:[ProductFullName]],3,FALSE)</f>
        <v>Product C</v>
      </c>
      <c r="H8780" s="50">
        <v>5</v>
      </c>
      <c r="I8780" s="52">
        <v>45100.680081018516</v>
      </c>
      <c r="J8780" s="50">
        <v>121</v>
      </c>
      <c r="K8780" s="51">
        <v>45100.946527777778</v>
      </c>
      <c r="L8780" s="53"/>
      <c r="M8780" s="54">
        <v>1</v>
      </c>
    </row>
    <row r="8781" spans="2:13" x14ac:dyDescent="0.3">
      <c r="B8781" s="49">
        <v>27624</v>
      </c>
      <c r="C8781" s="50">
        <v>788</v>
      </c>
      <c r="D8781" s="50" t="str">
        <f>VLOOKUP(Table8[[#This Row],[CustomerID]],Table15[[#All],[CustomerID]:[Company Name]],2,FALSE)</f>
        <v>Indian Hill Trading Post</v>
      </c>
      <c r="E8781" s="51">
        <v>45100</v>
      </c>
      <c r="F8781" s="50">
        <v>5</v>
      </c>
      <c r="G8781" s="50" t="str">
        <f>VLOOKUP(Table8[[#This Row],[ProductID]],Table12[[#All],[ProductID]:[ProductFullName]],3,FALSE)</f>
        <v>Product E</v>
      </c>
      <c r="H8781" s="50">
        <v>3</v>
      </c>
      <c r="I8781" s="52">
        <v>45100.696469907401</v>
      </c>
      <c r="J8781" s="50">
        <v>133</v>
      </c>
      <c r="K8781" s="51">
        <v>45100.946527777778</v>
      </c>
      <c r="L8781" s="53"/>
      <c r="M8781" s="54">
        <v>1</v>
      </c>
    </row>
    <row r="8782" spans="2:13" x14ac:dyDescent="0.3">
      <c r="B8782" s="49">
        <v>27625</v>
      </c>
      <c r="C8782" s="50">
        <v>380</v>
      </c>
      <c r="D8782" s="50" t="str">
        <f>VLOOKUP(Table8[[#This Row],[CustomerID]],Table15[[#All],[CustomerID]:[Company Name]],2,FALSE)</f>
        <v>Quaint Essentials Inc.</v>
      </c>
      <c r="E8782" s="51">
        <v>45100</v>
      </c>
      <c r="F8782" s="50">
        <v>1</v>
      </c>
      <c r="G8782" s="50" t="str">
        <f>VLOOKUP(Table8[[#This Row],[ProductID]],Table12[[#All],[ProductID]:[ProductFullName]],3,FALSE)</f>
        <v>Product A</v>
      </c>
      <c r="H8782" s="50">
        <v>3</v>
      </c>
      <c r="I8782" s="52">
        <v>45100.709884259253</v>
      </c>
      <c r="J8782" s="50">
        <v>132</v>
      </c>
      <c r="K8782" s="51">
        <v>45100.946527777778</v>
      </c>
      <c r="L8782" s="53"/>
      <c r="M8782" s="54">
        <v>1</v>
      </c>
    </row>
    <row r="8783" spans="2:13" x14ac:dyDescent="0.3">
      <c r="B8783" s="49">
        <v>27626</v>
      </c>
      <c r="C8783" s="50">
        <v>999</v>
      </c>
      <c r="D8783" s="50" t="str">
        <f>VLOOKUP(Table8[[#This Row],[CustomerID]],Table15[[#All],[CustomerID]:[Company Name]],2,FALSE)</f>
        <v>Harvest Moon Trading Co.</v>
      </c>
      <c r="E8783" s="51">
        <v>45100</v>
      </c>
      <c r="F8783" s="50">
        <v>6</v>
      </c>
      <c r="G8783" s="50" t="str">
        <f>VLOOKUP(Table8[[#This Row],[ProductID]],Table12[[#All],[ProductID]:[ProductFullName]],3,FALSE)</f>
        <v>Product F</v>
      </c>
      <c r="H8783" s="50">
        <v>4</v>
      </c>
      <c r="I8783" s="52">
        <v>45100.718993055547</v>
      </c>
      <c r="J8783" s="50">
        <v>134</v>
      </c>
      <c r="K8783" s="51">
        <v>45100.946527777778</v>
      </c>
      <c r="L8783" s="53"/>
      <c r="M8783" s="54">
        <v>1</v>
      </c>
    </row>
    <row r="8784" spans="2:13" x14ac:dyDescent="0.3">
      <c r="B8784" s="49">
        <v>27627</v>
      </c>
      <c r="C8784" s="50">
        <v>205</v>
      </c>
      <c r="D8784" s="50" t="str">
        <f>VLOOKUP(Table8[[#This Row],[CustomerID]],Table15[[#All],[CustomerID]:[Company Name]],2,FALSE)</f>
        <v>HOCO - Entertainment &amp; Resorts</v>
      </c>
      <c r="E8784" s="51">
        <v>45100</v>
      </c>
      <c r="F8784" s="50">
        <v>2</v>
      </c>
      <c r="G8784" s="50" t="str">
        <f>VLOOKUP(Table8[[#This Row],[ProductID]],Table12[[#All],[ProductID]:[ProductFullName]],3,FALSE)</f>
        <v>Product B</v>
      </c>
      <c r="H8784" s="50">
        <v>4</v>
      </c>
      <c r="I8784" s="52">
        <v>45100.730520833327</v>
      </c>
      <c r="J8784" s="50">
        <v>107</v>
      </c>
      <c r="K8784" s="51">
        <v>45100.946527777778</v>
      </c>
      <c r="L8784" s="53"/>
      <c r="M8784" s="54">
        <v>1</v>
      </c>
    </row>
    <row r="8785" spans="2:13" x14ac:dyDescent="0.3">
      <c r="B8785" s="49">
        <v>27628</v>
      </c>
      <c r="C8785" s="50">
        <v>720</v>
      </c>
      <c r="D8785" s="50" t="str">
        <f>VLOOKUP(Table8[[#This Row],[CustomerID]],Table15[[#All],[CustomerID]:[Company Name]],2,FALSE)</f>
        <v>Mount St. Mary Hospital</v>
      </c>
      <c r="E8785" s="51">
        <v>45103</v>
      </c>
      <c r="F8785" s="50">
        <v>4</v>
      </c>
      <c r="G8785" s="50" t="str">
        <f>VLOOKUP(Table8[[#This Row],[ProductID]],Table12[[#All],[ProductID]:[ProductFullName]],3,FALSE)</f>
        <v>Product D</v>
      </c>
      <c r="H8785" s="50">
        <v>6</v>
      </c>
      <c r="I8785" s="52">
        <v>45103.333333333336</v>
      </c>
      <c r="J8785" s="50">
        <v>109</v>
      </c>
      <c r="K8785" s="51">
        <v>45103.938194444447</v>
      </c>
      <c r="L8785" s="53"/>
      <c r="M8785" s="54">
        <v>1</v>
      </c>
    </row>
    <row r="8786" spans="2:13" x14ac:dyDescent="0.3">
      <c r="B8786" s="49">
        <v>27629</v>
      </c>
      <c r="C8786" s="50">
        <v>1276</v>
      </c>
      <c r="D8786" s="50" t="str">
        <f>VLOOKUP(Table8[[#This Row],[CustomerID]],Table15[[#All],[CustomerID]:[Company Name]],2,FALSE)</f>
        <v>Wild Wild West Gambling Hall &amp; Hotel</v>
      </c>
      <c r="E8786" s="51">
        <v>45103</v>
      </c>
      <c r="F8786" s="50">
        <v>5</v>
      </c>
      <c r="G8786" s="50" t="str">
        <f>VLOOKUP(Table8[[#This Row],[ProductID]],Table12[[#All],[ProductID]:[ProductFullName]],3,FALSE)</f>
        <v>Product E</v>
      </c>
      <c r="H8786" s="50">
        <v>3</v>
      </c>
      <c r="I8786" s="52">
        <v>45103.345555555556</v>
      </c>
      <c r="J8786" s="50">
        <v>107</v>
      </c>
      <c r="K8786" s="51">
        <v>45103.938194444447</v>
      </c>
      <c r="L8786" s="53"/>
      <c r="M8786" s="54">
        <v>1</v>
      </c>
    </row>
    <row r="8787" spans="2:13" x14ac:dyDescent="0.3">
      <c r="B8787" s="49">
        <v>27630</v>
      </c>
      <c r="C8787" s="50">
        <v>30</v>
      </c>
      <c r="D8787" s="50" t="str">
        <f>VLOOKUP(Table8[[#This Row],[CustomerID]],Table15[[#All],[CustomerID]:[Company Name]],2,FALSE)</f>
        <v>Sea Wreath Gift</v>
      </c>
      <c r="E8787" s="51">
        <v>45103</v>
      </c>
      <c r="F8787" s="50">
        <v>6</v>
      </c>
      <c r="G8787" s="50" t="str">
        <f>VLOOKUP(Table8[[#This Row],[ProductID]],Table12[[#All],[ProductID]:[ProductFullName]],3,FALSE)</f>
        <v>Product F</v>
      </c>
      <c r="H8787" s="50">
        <v>4</v>
      </c>
      <c r="I8787" s="52">
        <v>45103.357615740744</v>
      </c>
      <c r="J8787" s="50">
        <v>130</v>
      </c>
      <c r="K8787" s="51">
        <v>45103.938194444447</v>
      </c>
      <c r="L8787" s="53"/>
      <c r="M8787" s="54">
        <v>1</v>
      </c>
    </row>
    <row r="8788" spans="2:13" x14ac:dyDescent="0.3">
      <c r="B8788" s="49">
        <v>27631</v>
      </c>
      <c r="C8788" s="50">
        <v>460</v>
      </c>
      <c r="D8788" s="50" t="str">
        <f>VLOOKUP(Table8[[#This Row],[CustomerID]],Table15[[#All],[CustomerID]:[Company Name]],2,FALSE)</f>
        <v>Little Current Guardian</v>
      </c>
      <c r="E8788" s="51">
        <v>45103</v>
      </c>
      <c r="F8788" s="50">
        <v>4</v>
      </c>
      <c r="G8788" s="50" t="str">
        <f>VLOOKUP(Table8[[#This Row],[ProductID]],Table12[[#All],[ProductID]:[ProductFullName]],3,FALSE)</f>
        <v>Product D</v>
      </c>
      <c r="H8788" s="50">
        <v>4</v>
      </c>
      <c r="I8788" s="52">
        <v>45103.373229166667</v>
      </c>
      <c r="J8788" s="50">
        <v>129</v>
      </c>
      <c r="K8788" s="51">
        <v>45103.938194444447</v>
      </c>
      <c r="L8788" s="53"/>
      <c r="M8788" s="54">
        <v>1</v>
      </c>
    </row>
    <row r="8789" spans="2:13" x14ac:dyDescent="0.3">
      <c r="B8789" s="49">
        <v>27632</v>
      </c>
      <c r="C8789" s="50">
        <v>992</v>
      </c>
      <c r="D8789" s="50" t="str">
        <f>VLOOKUP(Table8[[#This Row],[CustomerID]],Table15[[#All],[CustomerID]:[Company Name]],2,FALSE)</f>
        <v>Orvis Company</v>
      </c>
      <c r="E8789" s="51">
        <v>45103</v>
      </c>
      <c r="F8789" s="50">
        <v>5</v>
      </c>
      <c r="G8789" s="50" t="str">
        <f>VLOOKUP(Table8[[#This Row],[ProductID]],Table12[[#All],[ProductID]:[ProductFullName]],3,FALSE)</f>
        <v>Product E</v>
      </c>
      <c r="H8789" s="50">
        <v>4</v>
      </c>
      <c r="I8789" s="52">
        <v>45103.38857638889</v>
      </c>
      <c r="J8789" s="50">
        <v>134</v>
      </c>
      <c r="K8789" s="51">
        <v>45103.938194444447</v>
      </c>
      <c r="L8789" s="53"/>
      <c r="M8789" s="54">
        <v>1</v>
      </c>
    </row>
    <row r="8790" spans="2:13" x14ac:dyDescent="0.3">
      <c r="B8790" s="49">
        <v>27633</v>
      </c>
      <c r="C8790" s="50">
        <v>415</v>
      </c>
      <c r="D8790" s="50" t="str">
        <f>VLOOKUP(Table8[[#This Row],[CustomerID]],Table15[[#All],[CustomerID]:[Company Name]],2,FALSE)</f>
        <v>ETCETERA</v>
      </c>
      <c r="E8790" s="51">
        <v>45103</v>
      </c>
      <c r="F8790" s="50">
        <v>5</v>
      </c>
      <c r="G8790" s="50" t="str">
        <f>VLOOKUP(Table8[[#This Row],[ProductID]],Table12[[#All],[ProductID]:[ProductFullName]],3,FALSE)</f>
        <v>Product E</v>
      </c>
      <c r="H8790" s="50">
        <v>6</v>
      </c>
      <c r="I8790" s="52">
        <v>45103.404803240745</v>
      </c>
      <c r="J8790" s="50">
        <v>122</v>
      </c>
      <c r="K8790" s="51">
        <v>45103.938194444447</v>
      </c>
      <c r="L8790" s="53"/>
      <c r="M8790" s="54">
        <v>1</v>
      </c>
    </row>
    <row r="8791" spans="2:13" x14ac:dyDescent="0.3">
      <c r="B8791" s="49">
        <v>27634</v>
      </c>
      <c r="C8791" s="50">
        <v>797</v>
      </c>
      <c r="D8791" s="50" t="str">
        <f>VLOOKUP(Table8[[#This Row],[CustomerID]],Table15[[#All],[CustomerID]:[Company Name]],2,FALSE)</f>
        <v>Suzanne's Hallmark - South Burlington</v>
      </c>
      <c r="E8791" s="51">
        <v>45103</v>
      </c>
      <c r="F8791" s="50">
        <v>2</v>
      </c>
      <c r="G8791" s="50" t="str">
        <f>VLOOKUP(Table8[[#This Row],[ProductID]],Table12[[#All],[ProductID]:[ProductFullName]],3,FALSE)</f>
        <v>Product B</v>
      </c>
      <c r="H8791" s="50">
        <v>5</v>
      </c>
      <c r="I8791" s="52">
        <v>45103.415648148155</v>
      </c>
      <c r="J8791" s="50">
        <v>130</v>
      </c>
      <c r="K8791" s="51">
        <v>45103.938194444447</v>
      </c>
      <c r="L8791" s="53"/>
      <c r="M8791" s="54">
        <v>1</v>
      </c>
    </row>
    <row r="8792" spans="2:13" x14ac:dyDescent="0.3">
      <c r="B8792" s="49">
        <v>27635</v>
      </c>
      <c r="C8792" s="50">
        <v>903</v>
      </c>
      <c r="D8792" s="50" t="str">
        <f>VLOOKUP(Table8[[#This Row],[CustomerID]],Table15[[#All],[CustomerID]:[Company Name]],2,FALSE)</f>
        <v>American Trading</v>
      </c>
      <c r="E8792" s="51">
        <v>45103</v>
      </c>
      <c r="F8792" s="50">
        <v>4</v>
      </c>
      <c r="G8792" s="50" t="str">
        <f>VLOOKUP(Table8[[#This Row],[ProductID]],Table12[[#All],[ProductID]:[ProductFullName]],3,FALSE)</f>
        <v>Product D</v>
      </c>
      <c r="H8792" s="50">
        <v>5</v>
      </c>
      <c r="I8792" s="52">
        <v>45103.432060185194</v>
      </c>
      <c r="J8792" s="50">
        <v>117</v>
      </c>
      <c r="K8792" s="51">
        <v>45103.938194444447</v>
      </c>
      <c r="L8792" s="53"/>
      <c r="M8792" s="54">
        <v>1</v>
      </c>
    </row>
    <row r="8793" spans="2:13" x14ac:dyDescent="0.3">
      <c r="B8793" s="49">
        <v>27636</v>
      </c>
      <c r="C8793" s="50">
        <v>1242</v>
      </c>
      <c r="D8793" s="50" t="str">
        <f>VLOOKUP(Table8[[#This Row],[CustomerID]],Table15[[#All],[CustomerID]:[Company Name]],2,FALSE)</f>
        <v>Posie Patch</v>
      </c>
      <c r="E8793" s="51">
        <v>45103</v>
      </c>
      <c r="F8793" s="50">
        <v>3</v>
      </c>
      <c r="G8793" s="50" t="str">
        <f>VLOOKUP(Table8[[#This Row],[ProductID]],Table12[[#All],[ProductID]:[ProductFullName]],3,FALSE)</f>
        <v>Product C</v>
      </c>
      <c r="H8793" s="50">
        <v>5</v>
      </c>
      <c r="I8793" s="52">
        <v>45103.442997685197</v>
      </c>
      <c r="J8793" s="50">
        <v>118</v>
      </c>
      <c r="K8793" s="51">
        <v>45103.938194444447</v>
      </c>
      <c r="L8793" s="53"/>
      <c r="M8793" s="54">
        <v>1</v>
      </c>
    </row>
    <row r="8794" spans="2:13" x14ac:dyDescent="0.3">
      <c r="B8794" s="49">
        <v>27637</v>
      </c>
      <c r="C8794" s="50">
        <v>1003</v>
      </c>
      <c r="D8794" s="50" t="str">
        <f>VLOOKUP(Table8[[#This Row],[CustomerID]],Table15[[#All],[CustomerID]:[Company Name]],2,FALSE)</f>
        <v>Village Fisherman</v>
      </c>
      <c r="E8794" s="51">
        <v>45103</v>
      </c>
      <c r="F8794" s="50">
        <v>2</v>
      </c>
      <c r="G8794" s="50" t="str">
        <f>VLOOKUP(Table8[[#This Row],[ProductID]],Table12[[#All],[ProductID]:[ProductFullName]],3,FALSE)</f>
        <v>Product B</v>
      </c>
      <c r="H8794" s="50">
        <v>7</v>
      </c>
      <c r="I8794" s="52">
        <v>45103.459641203714</v>
      </c>
      <c r="J8794" s="50">
        <v>119</v>
      </c>
      <c r="K8794" s="51">
        <v>45103.938194444447</v>
      </c>
      <c r="L8794" s="53"/>
      <c r="M8794" s="54">
        <v>1</v>
      </c>
    </row>
    <row r="8795" spans="2:13" x14ac:dyDescent="0.3">
      <c r="B8795" s="49">
        <v>27638</v>
      </c>
      <c r="C8795" s="50">
        <v>980</v>
      </c>
      <c r="D8795" s="50" t="str">
        <f>VLOOKUP(Table8[[#This Row],[CustomerID]],Table15[[#All],[CustomerID]:[Company Name]],2,FALSE)</f>
        <v>The Gift House</v>
      </c>
      <c r="E8795" s="51">
        <v>45103</v>
      </c>
      <c r="F8795" s="50">
        <v>3</v>
      </c>
      <c r="G8795" s="50" t="str">
        <f>VLOOKUP(Table8[[#This Row],[ProductID]],Table12[[#All],[ProductID]:[ProductFullName]],3,FALSE)</f>
        <v>Product C</v>
      </c>
      <c r="H8795" s="50">
        <v>6</v>
      </c>
      <c r="I8795" s="52">
        <v>45103.473310185196</v>
      </c>
      <c r="J8795" s="50">
        <v>109</v>
      </c>
      <c r="K8795" s="51">
        <v>45103.938194444447</v>
      </c>
      <c r="L8795" s="53"/>
      <c r="M8795" s="54">
        <v>1</v>
      </c>
    </row>
    <row r="8796" spans="2:13" x14ac:dyDescent="0.3">
      <c r="B8796" s="49">
        <v>27639</v>
      </c>
      <c r="C8796" s="50">
        <v>1224</v>
      </c>
      <c r="D8796" s="50" t="str">
        <f>VLOOKUP(Table8[[#This Row],[CustomerID]],Table15[[#All],[CustomerID]:[Company Name]],2,FALSE)</f>
        <v>Carlee's Hallmark</v>
      </c>
      <c r="E8796" s="51">
        <v>45103</v>
      </c>
      <c r="F8796" s="50">
        <v>3</v>
      </c>
      <c r="G8796" s="50" t="str">
        <f>VLOOKUP(Table8[[#This Row],[ProductID]],Table12[[#All],[ProductID]:[ProductFullName]],3,FALSE)</f>
        <v>Product C</v>
      </c>
      <c r="H8796" s="50">
        <v>4</v>
      </c>
      <c r="I8796" s="52">
        <v>45103.488692129642</v>
      </c>
      <c r="J8796" s="50">
        <v>120</v>
      </c>
      <c r="K8796" s="51">
        <v>45103.938194444447</v>
      </c>
      <c r="L8796" s="53"/>
      <c r="M8796" s="54">
        <v>1</v>
      </c>
    </row>
    <row r="8797" spans="2:13" x14ac:dyDescent="0.3">
      <c r="B8797" s="49">
        <v>27640</v>
      </c>
      <c r="C8797" s="50">
        <v>443</v>
      </c>
      <c r="D8797" s="50" t="str">
        <f>VLOOKUP(Table8[[#This Row],[CustomerID]],Table15[[#All],[CustomerID]:[Company Name]],2,FALSE)</f>
        <v>HALLMARK 195</v>
      </c>
      <c r="E8797" s="51">
        <v>45103</v>
      </c>
      <c r="F8797" s="50">
        <v>6</v>
      </c>
      <c r="G8797" s="50" t="str">
        <f>VLOOKUP(Table8[[#This Row],[ProductID]],Table12[[#All],[ProductID]:[ProductFullName]],3,FALSE)</f>
        <v>Product F</v>
      </c>
      <c r="H8797" s="50">
        <v>6</v>
      </c>
      <c r="I8797" s="52">
        <v>45103.502349537048</v>
      </c>
      <c r="J8797" s="50">
        <v>111</v>
      </c>
      <c r="K8797" s="51">
        <v>45103.938194444447</v>
      </c>
      <c r="L8797" s="53"/>
      <c r="M8797" s="54">
        <v>1</v>
      </c>
    </row>
    <row r="8798" spans="2:13" x14ac:dyDescent="0.3">
      <c r="B8798" s="49">
        <v>27641</v>
      </c>
      <c r="C8798" s="50">
        <v>1396</v>
      </c>
      <c r="D8798" s="50" t="str">
        <f>VLOOKUP(Table8[[#This Row],[CustomerID]],Table15[[#All],[CustomerID]:[Company Name]],2,FALSE)</f>
        <v>Cooks &amp; Company Floral</v>
      </c>
      <c r="E8798" s="51">
        <v>45103</v>
      </c>
      <c r="F8798" s="50">
        <v>5</v>
      </c>
      <c r="G8798" s="50" t="str">
        <f>VLOOKUP(Table8[[#This Row],[ProductID]],Table12[[#All],[ProductID]:[ProductFullName]],3,FALSE)</f>
        <v>Product E</v>
      </c>
      <c r="H8798" s="50">
        <v>5</v>
      </c>
      <c r="I8798" s="52">
        <v>45103.515625000007</v>
      </c>
      <c r="J8798" s="50">
        <v>114</v>
      </c>
      <c r="K8798" s="51">
        <v>45103.938194444447</v>
      </c>
      <c r="L8798" s="53"/>
      <c r="M8798" s="54">
        <v>1</v>
      </c>
    </row>
    <row r="8799" spans="2:13" x14ac:dyDescent="0.3">
      <c r="B8799" s="49">
        <v>27642</v>
      </c>
      <c r="C8799" s="50">
        <v>1140</v>
      </c>
      <c r="D8799" s="50" t="str">
        <f>VLOOKUP(Table8[[#This Row],[CustomerID]],Table15[[#All],[CustomerID]:[Company Name]],2,FALSE)</f>
        <v>Ann's Hallmark</v>
      </c>
      <c r="E8799" s="51">
        <v>45103</v>
      </c>
      <c r="F8799" s="50">
        <v>1</v>
      </c>
      <c r="G8799" s="50" t="str">
        <f>VLOOKUP(Table8[[#This Row],[ProductID]],Table12[[#All],[ProductID]:[ProductFullName]],3,FALSE)</f>
        <v>Product A</v>
      </c>
      <c r="H8799" s="50">
        <v>3</v>
      </c>
      <c r="I8799" s="52">
        <v>45103.530046296306</v>
      </c>
      <c r="J8799" s="50">
        <v>108</v>
      </c>
      <c r="K8799" s="51">
        <v>45103.938194444447</v>
      </c>
      <c r="L8799" s="53"/>
      <c r="M8799" s="54">
        <v>1</v>
      </c>
    </row>
    <row r="8800" spans="2:13" x14ac:dyDescent="0.3">
      <c r="B8800" s="49">
        <v>27643</v>
      </c>
      <c r="C8800" s="50">
        <v>1365</v>
      </c>
      <c r="D8800" s="50" t="str">
        <f>VLOOKUP(Table8[[#This Row],[CustomerID]],Table15[[#All],[CustomerID]:[Company Name]],2,FALSE)</f>
        <v>UCR Sales</v>
      </c>
      <c r="E8800" s="51">
        <v>45103</v>
      </c>
      <c r="F8800" s="50">
        <v>2</v>
      </c>
      <c r="G8800" s="50" t="str">
        <f>VLOOKUP(Table8[[#This Row],[ProductID]],Table12[[#All],[ProductID]:[ProductFullName]],3,FALSE)</f>
        <v>Product B</v>
      </c>
      <c r="H8800" s="50">
        <v>6</v>
      </c>
      <c r="I8800" s="52">
        <v>45103.541018518525</v>
      </c>
      <c r="J8800" s="50">
        <v>113</v>
      </c>
      <c r="K8800" s="51">
        <v>45103.938194444447</v>
      </c>
      <c r="L8800" s="53"/>
      <c r="M8800" s="54">
        <v>1</v>
      </c>
    </row>
    <row r="8801" spans="2:13" x14ac:dyDescent="0.3">
      <c r="B8801" s="49">
        <v>27644</v>
      </c>
      <c r="C8801" s="50">
        <v>734</v>
      </c>
      <c r="D8801" s="50" t="str">
        <f>VLOOKUP(Table8[[#This Row],[CustomerID]],Table15[[#All],[CustomerID]:[Company Name]],2,FALSE)</f>
        <v>Edgewood</v>
      </c>
      <c r="E8801" s="51">
        <v>45103</v>
      </c>
      <c r="F8801" s="50">
        <v>4</v>
      </c>
      <c r="G8801" s="50" t="str">
        <f>VLOOKUP(Table8[[#This Row],[ProductID]],Table12[[#All],[ProductID]:[ProductFullName]],3,FALSE)</f>
        <v>Product D</v>
      </c>
      <c r="H8801" s="50">
        <v>4</v>
      </c>
      <c r="I8801" s="52">
        <v>45103.557731481487</v>
      </c>
      <c r="J8801" s="50">
        <v>112</v>
      </c>
      <c r="K8801" s="51">
        <v>45103.938194444447</v>
      </c>
      <c r="L8801" s="53"/>
      <c r="M8801" s="54">
        <v>1</v>
      </c>
    </row>
    <row r="8802" spans="2:13" x14ac:dyDescent="0.3">
      <c r="B8802" s="49">
        <v>27645</v>
      </c>
      <c r="C8802" s="50">
        <v>299</v>
      </c>
      <c r="D8802" s="50" t="str">
        <f>VLOOKUP(Table8[[#This Row],[CustomerID]],Table15[[#All],[CustomerID]:[Company Name]],2,FALSE)</f>
        <v>Just Bliss/Missy Macs</v>
      </c>
      <c r="E8802" s="51">
        <v>45103</v>
      </c>
      <c r="F8802" s="50">
        <v>6</v>
      </c>
      <c r="G8802" s="50" t="str">
        <f>VLOOKUP(Table8[[#This Row],[ProductID]],Table12[[#All],[ProductID]:[ProductFullName]],3,FALSE)</f>
        <v>Product F</v>
      </c>
      <c r="H8802" s="50">
        <v>4</v>
      </c>
      <c r="I8802" s="52">
        <v>45103.567650462966</v>
      </c>
      <c r="J8802" s="50">
        <v>131</v>
      </c>
      <c r="K8802" s="51">
        <v>45103.938194444447</v>
      </c>
      <c r="L8802" s="53"/>
      <c r="M8802" s="54">
        <v>1</v>
      </c>
    </row>
    <row r="8803" spans="2:13" x14ac:dyDescent="0.3">
      <c r="B8803" s="49">
        <v>27646</v>
      </c>
      <c r="C8803" s="50">
        <v>777</v>
      </c>
      <c r="D8803" s="50" t="str">
        <f>VLOOKUP(Table8[[#This Row],[CustomerID]],Table15[[#All],[CustomerID]:[Company Name]],2,FALSE)</f>
        <v>Brookstone</v>
      </c>
      <c r="E8803" s="51">
        <v>45103</v>
      </c>
      <c r="F8803" s="50">
        <v>4</v>
      </c>
      <c r="G8803" s="50" t="str">
        <f>VLOOKUP(Table8[[#This Row],[ProductID]],Table12[[#All],[ProductID]:[ProductFullName]],3,FALSE)</f>
        <v>Product D</v>
      </c>
      <c r="H8803" s="50">
        <v>3</v>
      </c>
      <c r="I8803" s="52">
        <v>45103.583900462967</v>
      </c>
      <c r="J8803" s="50">
        <v>114</v>
      </c>
      <c r="K8803" s="51">
        <v>45103.938194444447</v>
      </c>
      <c r="L8803" s="53"/>
      <c r="M8803" s="54">
        <v>1</v>
      </c>
    </row>
    <row r="8804" spans="2:13" x14ac:dyDescent="0.3">
      <c r="B8804" s="49">
        <v>27647</v>
      </c>
      <c r="C8804" s="50">
        <v>205</v>
      </c>
      <c r="D8804" s="50" t="str">
        <f>VLOOKUP(Table8[[#This Row],[CustomerID]],Table15[[#All],[CustomerID]:[Company Name]],2,FALSE)</f>
        <v>HOCO - Entertainment &amp; Resorts</v>
      </c>
      <c r="E8804" s="51">
        <v>45103</v>
      </c>
      <c r="F8804" s="50">
        <v>3</v>
      </c>
      <c r="G8804" s="50" t="str">
        <f>VLOOKUP(Table8[[#This Row],[ProductID]],Table12[[#All],[ProductID]:[ProductFullName]],3,FALSE)</f>
        <v>Product C</v>
      </c>
      <c r="H8804" s="50">
        <v>4</v>
      </c>
      <c r="I8804" s="52">
        <v>45103.595509259263</v>
      </c>
      <c r="J8804" s="50">
        <v>109</v>
      </c>
      <c r="K8804" s="51">
        <v>45103.938194444447</v>
      </c>
      <c r="L8804" s="53"/>
      <c r="M8804" s="54">
        <v>1</v>
      </c>
    </row>
    <row r="8805" spans="2:13" x14ac:dyDescent="0.3">
      <c r="B8805" s="49">
        <v>27648</v>
      </c>
      <c r="C8805" s="50">
        <v>382</v>
      </c>
      <c r="D8805" s="50" t="str">
        <f>VLOOKUP(Table8[[#This Row],[CustomerID]],Table15[[#All],[CustomerID]:[Company Name]],2,FALSE)</f>
        <v>Heather's Fashion Boutique</v>
      </c>
      <c r="E8805" s="51">
        <v>45103</v>
      </c>
      <c r="F8805" s="50">
        <v>2</v>
      </c>
      <c r="G8805" s="50" t="str">
        <f>VLOOKUP(Table8[[#This Row],[ProductID]],Table12[[#All],[ProductID]:[ProductFullName]],3,FALSE)</f>
        <v>Product B</v>
      </c>
      <c r="H8805" s="50">
        <v>6</v>
      </c>
      <c r="I8805" s="52">
        <v>45103.611203703709</v>
      </c>
      <c r="J8805" s="50">
        <v>129</v>
      </c>
      <c r="K8805" s="51">
        <v>45103.938194444447</v>
      </c>
      <c r="L8805" s="53"/>
      <c r="M8805" s="54">
        <v>1</v>
      </c>
    </row>
    <row r="8806" spans="2:13" x14ac:dyDescent="0.3">
      <c r="B8806" s="49">
        <v>27649</v>
      </c>
      <c r="C8806" s="50">
        <v>997</v>
      </c>
      <c r="D8806" s="50" t="str">
        <f>VLOOKUP(Table8[[#This Row],[CustomerID]],Table15[[#All],[CustomerID]:[Company Name]],2,FALSE)</f>
        <v>Toy Chest</v>
      </c>
      <c r="E8806" s="51">
        <v>45103</v>
      </c>
      <c r="F8806" s="50">
        <v>6</v>
      </c>
      <c r="G8806" s="50" t="str">
        <f>VLOOKUP(Table8[[#This Row],[ProductID]],Table12[[#All],[ProductID]:[ProductFullName]],3,FALSE)</f>
        <v>Product F</v>
      </c>
      <c r="H8806" s="50">
        <v>3</v>
      </c>
      <c r="I8806" s="52">
        <v>45103.626377314824</v>
      </c>
      <c r="J8806" s="50">
        <v>111</v>
      </c>
      <c r="K8806" s="51">
        <v>45103.938194444447</v>
      </c>
      <c r="L8806" s="53"/>
      <c r="M8806" s="54">
        <v>1</v>
      </c>
    </row>
    <row r="8807" spans="2:13" x14ac:dyDescent="0.3">
      <c r="B8807" s="49">
        <v>27650</v>
      </c>
      <c r="C8807" s="50">
        <v>1147</v>
      </c>
      <c r="D8807" s="50" t="str">
        <f>VLOOKUP(Table8[[#This Row],[CustomerID]],Table15[[#All],[CustomerID]:[Company Name]],2,FALSE)</f>
        <v>Seventh Avenue Inc</v>
      </c>
      <c r="E8807" s="51">
        <v>45103</v>
      </c>
      <c r="F8807" s="50">
        <v>6</v>
      </c>
      <c r="G8807" s="50" t="str">
        <f>VLOOKUP(Table8[[#This Row],[ProductID]],Table12[[#All],[ProductID]:[ProductFullName]],3,FALSE)</f>
        <v>Product F</v>
      </c>
      <c r="H8807" s="50">
        <v>4</v>
      </c>
      <c r="I8807" s="52">
        <v>45103.638807870382</v>
      </c>
      <c r="J8807" s="50">
        <v>123</v>
      </c>
      <c r="K8807" s="51">
        <v>45103.938194444447</v>
      </c>
      <c r="L8807" s="53"/>
      <c r="M8807" s="54">
        <v>1</v>
      </c>
    </row>
    <row r="8808" spans="2:13" x14ac:dyDescent="0.3">
      <c r="B8808" s="49">
        <v>27651</v>
      </c>
      <c r="C8808" s="50">
        <v>1205</v>
      </c>
      <c r="D8808" s="50" t="str">
        <f>VLOOKUP(Table8[[#This Row],[CustomerID]],Table15[[#All],[CustomerID]:[Company Name]],2,FALSE)</f>
        <v>Lawrence Memorial Hospital</v>
      </c>
      <c r="E8808" s="51">
        <v>45103</v>
      </c>
      <c r="F8808" s="50">
        <v>3</v>
      </c>
      <c r="G8808" s="50" t="str">
        <f>VLOOKUP(Table8[[#This Row],[ProductID]],Table12[[#All],[ProductID]:[ProductFullName]],3,FALSE)</f>
        <v>Product C</v>
      </c>
      <c r="H8808" s="50">
        <v>5</v>
      </c>
      <c r="I8808" s="52">
        <v>45103.649224537046</v>
      </c>
      <c r="J8808" s="50">
        <v>128</v>
      </c>
      <c r="K8808" s="51">
        <v>45103.938194444447</v>
      </c>
      <c r="L8808" s="53"/>
      <c r="M8808" s="54">
        <v>1</v>
      </c>
    </row>
    <row r="8809" spans="2:13" x14ac:dyDescent="0.3">
      <c r="B8809" s="49">
        <v>27652</v>
      </c>
      <c r="C8809" s="50">
        <v>823</v>
      </c>
      <c r="D8809" s="50" t="str">
        <f>VLOOKUP(Table8[[#This Row],[CustomerID]],Table15[[#All],[CustomerID]:[Company Name]],2,FALSE)</f>
        <v>Danbury Hospital</v>
      </c>
      <c r="E8809" s="51">
        <v>45103</v>
      </c>
      <c r="F8809" s="50">
        <v>6</v>
      </c>
      <c r="G8809" s="50" t="str">
        <f>VLOOKUP(Table8[[#This Row],[ProductID]],Table12[[#All],[ProductID]:[ProductFullName]],3,FALSE)</f>
        <v>Product F</v>
      </c>
      <c r="H8809" s="50">
        <v>5</v>
      </c>
      <c r="I8809" s="52">
        <v>45103.659895833342</v>
      </c>
      <c r="J8809" s="50">
        <v>116</v>
      </c>
      <c r="K8809" s="51">
        <v>45103.938194444447</v>
      </c>
      <c r="L8809" s="53"/>
      <c r="M8809" s="54">
        <v>1</v>
      </c>
    </row>
    <row r="8810" spans="2:13" x14ac:dyDescent="0.3">
      <c r="B8810" s="49">
        <v>27653</v>
      </c>
      <c r="C8810" s="50">
        <v>86</v>
      </c>
      <c r="D8810" s="50" t="str">
        <f>VLOOKUP(Table8[[#This Row],[CustomerID]],Table15[[#All],[CustomerID]:[Company Name]],2,FALSE)</f>
        <v>Apothico Gestion Inc</v>
      </c>
      <c r="E8810" s="51">
        <v>45103</v>
      </c>
      <c r="F8810" s="50">
        <v>6</v>
      </c>
      <c r="G8810" s="50" t="str">
        <f>VLOOKUP(Table8[[#This Row],[ProductID]],Table12[[#All],[ProductID]:[ProductFullName]],3,FALSE)</f>
        <v>Product F</v>
      </c>
      <c r="H8810" s="50">
        <v>4</v>
      </c>
      <c r="I8810" s="52">
        <v>45103.675266203711</v>
      </c>
      <c r="J8810" s="50">
        <v>123</v>
      </c>
      <c r="K8810" s="51">
        <v>45103.938194444447</v>
      </c>
      <c r="L8810" s="53"/>
      <c r="M8810" s="54">
        <v>1</v>
      </c>
    </row>
    <row r="8811" spans="2:13" x14ac:dyDescent="0.3">
      <c r="B8811" s="49">
        <v>27654</v>
      </c>
      <c r="C8811" s="50">
        <v>1048</v>
      </c>
      <c r="D8811" s="50" t="str">
        <f>VLOOKUP(Table8[[#This Row],[CustomerID]],Table15[[#All],[CustomerID]:[Company Name]],2,FALSE)</f>
        <v>Good Samaritian Medical Center</v>
      </c>
      <c r="E8811" s="51">
        <v>45103</v>
      </c>
      <c r="F8811" s="50">
        <v>6</v>
      </c>
      <c r="G8811" s="50" t="str">
        <f>VLOOKUP(Table8[[#This Row],[ProductID]],Table12[[#All],[ProductID]:[ProductFullName]],3,FALSE)</f>
        <v>Product F</v>
      </c>
      <c r="H8811" s="50">
        <v>2</v>
      </c>
      <c r="I8811" s="52">
        <v>45103.685717592598</v>
      </c>
      <c r="J8811" s="50">
        <v>107</v>
      </c>
      <c r="K8811" s="51">
        <v>45103.938194444447</v>
      </c>
      <c r="L8811" s="53"/>
      <c r="M8811" s="54">
        <v>1</v>
      </c>
    </row>
    <row r="8812" spans="2:13" x14ac:dyDescent="0.3">
      <c r="B8812" s="49">
        <v>27655</v>
      </c>
      <c r="C8812" s="50">
        <v>1140</v>
      </c>
      <c r="D8812" s="50" t="str">
        <f>VLOOKUP(Table8[[#This Row],[CustomerID]],Table15[[#All],[CustomerID]:[Company Name]],2,FALSE)</f>
        <v>Ann's Hallmark</v>
      </c>
      <c r="E8812" s="51">
        <v>45103</v>
      </c>
      <c r="F8812" s="50">
        <v>3</v>
      </c>
      <c r="G8812" s="50" t="str">
        <f>VLOOKUP(Table8[[#This Row],[ProductID]],Table12[[#All],[ProductID]:[ProductFullName]],3,FALSE)</f>
        <v>Product C</v>
      </c>
      <c r="H8812" s="50">
        <v>4</v>
      </c>
      <c r="I8812" s="52">
        <v>45103.699537037042</v>
      </c>
      <c r="J8812" s="50">
        <v>106</v>
      </c>
      <c r="K8812" s="51">
        <v>45103.938194444447</v>
      </c>
      <c r="L8812" s="53"/>
      <c r="M8812" s="54">
        <v>1</v>
      </c>
    </row>
    <row r="8813" spans="2:13" x14ac:dyDescent="0.3">
      <c r="B8813" s="49">
        <v>27656</v>
      </c>
      <c r="C8813" s="50">
        <v>1027</v>
      </c>
      <c r="D8813" s="50" t="str">
        <f>VLOOKUP(Table8[[#This Row],[CustomerID]],Table15[[#All],[CustomerID]:[Company Name]],2,FALSE)</f>
        <v>Festivity</v>
      </c>
      <c r="E8813" s="51">
        <v>45103</v>
      </c>
      <c r="F8813" s="50">
        <v>3</v>
      </c>
      <c r="G8813" s="50" t="str">
        <f>VLOOKUP(Table8[[#This Row],[ProductID]],Table12[[#All],[ProductID]:[ProductFullName]],3,FALSE)</f>
        <v>Product C</v>
      </c>
      <c r="H8813" s="50">
        <v>6</v>
      </c>
      <c r="I8813" s="52">
        <v>45103.710219907414</v>
      </c>
      <c r="J8813" s="50">
        <v>123</v>
      </c>
      <c r="K8813" s="51">
        <v>45103.938194444447</v>
      </c>
      <c r="L8813" s="53"/>
      <c r="M8813" s="54">
        <v>1</v>
      </c>
    </row>
    <row r="8814" spans="2:13" x14ac:dyDescent="0.3">
      <c r="B8814" s="49">
        <v>27657</v>
      </c>
      <c r="C8814" s="50">
        <v>147</v>
      </c>
      <c r="D8814" s="50" t="str">
        <f>VLOOKUP(Table8[[#This Row],[CustomerID]],Table15[[#All],[CustomerID]:[Company Name]],2,FALSE)</f>
        <v>Brass &amp; Craft</v>
      </c>
      <c r="E8814" s="51">
        <v>45103</v>
      </c>
      <c r="F8814" s="50">
        <v>2</v>
      </c>
      <c r="G8814" s="50" t="str">
        <f>VLOOKUP(Table8[[#This Row],[ProductID]],Table12[[#All],[ProductID]:[ProductFullName]],3,FALSE)</f>
        <v>Product B</v>
      </c>
      <c r="H8814" s="50">
        <v>4</v>
      </c>
      <c r="I8814" s="52">
        <v>45103.721342592602</v>
      </c>
      <c r="J8814" s="50">
        <v>122</v>
      </c>
      <c r="K8814" s="51">
        <v>45103.938194444447</v>
      </c>
      <c r="L8814" s="53"/>
      <c r="M8814" s="54">
        <v>1</v>
      </c>
    </row>
    <row r="8815" spans="2:13" x14ac:dyDescent="0.3">
      <c r="B8815" s="49">
        <v>27658</v>
      </c>
      <c r="C8815" s="50">
        <v>1036</v>
      </c>
      <c r="D8815" s="50" t="str">
        <f>VLOOKUP(Table8[[#This Row],[CustomerID]],Table15[[#All],[CustomerID]:[Company Name]],2,FALSE)</f>
        <v>Additions</v>
      </c>
      <c r="E8815" s="51">
        <v>45103</v>
      </c>
      <c r="F8815" s="50">
        <v>2</v>
      </c>
      <c r="G8815" s="50" t="str">
        <f>VLOOKUP(Table8[[#This Row],[ProductID]],Table12[[#All],[ProductID]:[ProductFullName]],3,FALSE)</f>
        <v>Product B</v>
      </c>
      <c r="H8815" s="50">
        <v>2</v>
      </c>
      <c r="I8815" s="52">
        <v>45103.732152777789</v>
      </c>
      <c r="J8815" s="50">
        <v>108</v>
      </c>
      <c r="K8815" s="51">
        <v>45103.938194444447</v>
      </c>
      <c r="L8815" s="53"/>
      <c r="M8815" s="54">
        <v>1</v>
      </c>
    </row>
    <row r="8816" spans="2:13" x14ac:dyDescent="0.3">
      <c r="B8816" s="49">
        <v>27659</v>
      </c>
      <c r="C8816" s="50">
        <v>1355</v>
      </c>
      <c r="D8816" s="50" t="str">
        <f>VLOOKUP(Table8[[#This Row],[CustomerID]],Table15[[#All],[CustomerID]:[Company Name]],2,FALSE)</f>
        <v>Providence St Vincent Gift shops</v>
      </c>
      <c r="E8816" s="51">
        <v>45103</v>
      </c>
      <c r="F8816" s="50">
        <v>2</v>
      </c>
      <c r="G8816" s="50" t="str">
        <f>VLOOKUP(Table8[[#This Row],[ProductID]],Table12[[#All],[ProductID]:[ProductFullName]],3,FALSE)</f>
        <v>Product B</v>
      </c>
      <c r="H8816" s="50">
        <v>6</v>
      </c>
      <c r="I8816" s="52">
        <v>45103.741666666676</v>
      </c>
      <c r="J8816" s="50">
        <v>109</v>
      </c>
      <c r="K8816" s="51">
        <v>45103.938194444447</v>
      </c>
      <c r="L8816" s="53"/>
      <c r="M8816" s="54">
        <v>1</v>
      </c>
    </row>
    <row r="8817" spans="2:13" x14ac:dyDescent="0.3">
      <c r="B8817" s="49">
        <v>27660</v>
      </c>
      <c r="C8817" s="50">
        <v>320</v>
      </c>
      <c r="D8817" s="50" t="str">
        <f>VLOOKUP(Table8[[#This Row],[CustomerID]],Table15[[#All],[CustomerID]:[Company Name]],2,FALSE)</f>
        <v>Lukes Country Store</v>
      </c>
      <c r="E8817" s="51">
        <v>45103</v>
      </c>
      <c r="F8817" s="50">
        <v>4</v>
      </c>
      <c r="G8817" s="50" t="str">
        <f>VLOOKUP(Table8[[#This Row],[ProductID]],Table12[[#All],[ProductID]:[ProductFullName]],3,FALSE)</f>
        <v>Product D</v>
      </c>
      <c r="H8817" s="50">
        <v>5</v>
      </c>
      <c r="I8817" s="52">
        <v>45103.750787037046</v>
      </c>
      <c r="J8817" s="50">
        <v>121</v>
      </c>
      <c r="K8817" s="51">
        <v>45103.938194444447</v>
      </c>
      <c r="L8817" s="53"/>
      <c r="M8817" s="54">
        <v>1</v>
      </c>
    </row>
    <row r="8818" spans="2:13" x14ac:dyDescent="0.3">
      <c r="B8818" s="49">
        <v>27661</v>
      </c>
      <c r="C8818" s="50">
        <v>533</v>
      </c>
      <c r="D8818" s="50" t="str">
        <f>VLOOKUP(Table8[[#This Row],[CustomerID]],Table15[[#All],[CustomerID]:[Company Name]],2,FALSE)</f>
        <v>Beadplus</v>
      </c>
      <c r="E8818" s="51">
        <v>45104</v>
      </c>
      <c r="F8818" s="50">
        <v>1</v>
      </c>
      <c r="G8818" s="50" t="str">
        <f>VLOOKUP(Table8[[#This Row],[ProductID]],Table12[[#All],[ProductID]:[ProductFullName]],3,FALSE)</f>
        <v>Product A</v>
      </c>
      <c r="H8818" s="50">
        <v>4</v>
      </c>
      <c r="I8818" s="52">
        <v>45104.333333333336</v>
      </c>
      <c r="J8818" s="50">
        <v>133</v>
      </c>
      <c r="K8818" s="51">
        <v>45104.967361111114</v>
      </c>
      <c r="L8818" s="53"/>
      <c r="M8818" s="54">
        <v>1</v>
      </c>
    </row>
    <row r="8819" spans="2:13" x14ac:dyDescent="0.3">
      <c r="B8819" s="49">
        <v>27662</v>
      </c>
      <c r="C8819" s="50">
        <v>1183</v>
      </c>
      <c r="D8819" s="50" t="str">
        <f>VLOOKUP(Table8[[#This Row],[CustomerID]],Table15[[#All],[CustomerID]:[Company Name]],2,FALSE)</f>
        <v>Cardsmart - Hickory Hills</v>
      </c>
      <c r="E8819" s="51">
        <v>45104</v>
      </c>
      <c r="F8819" s="50">
        <v>6</v>
      </c>
      <c r="G8819" s="50" t="str">
        <f>VLOOKUP(Table8[[#This Row],[ProductID]],Table12[[#All],[ProductID]:[ProductFullName]],3,FALSE)</f>
        <v>Product F</v>
      </c>
      <c r="H8819" s="50">
        <v>4</v>
      </c>
      <c r="I8819" s="52">
        <v>45104.343310185184</v>
      </c>
      <c r="J8819" s="50">
        <v>133</v>
      </c>
      <c r="K8819" s="51">
        <v>45104.967361111114</v>
      </c>
      <c r="L8819" s="53"/>
      <c r="M8819" s="54">
        <v>1</v>
      </c>
    </row>
    <row r="8820" spans="2:13" x14ac:dyDescent="0.3">
      <c r="B8820" s="49">
        <v>27663</v>
      </c>
      <c r="C8820" s="50">
        <v>1240</v>
      </c>
      <c r="D8820" s="50" t="str">
        <f>VLOOKUP(Table8[[#This Row],[CustomerID]],Table15[[#All],[CustomerID]:[Company Name]],2,FALSE)</f>
        <v>Tags Prints</v>
      </c>
      <c r="E8820" s="51">
        <v>45104</v>
      </c>
      <c r="F8820" s="50">
        <v>6</v>
      </c>
      <c r="G8820" s="50" t="str">
        <f>VLOOKUP(Table8[[#This Row],[ProductID]],Table12[[#All],[ProductID]:[ProductFullName]],3,FALSE)</f>
        <v>Product F</v>
      </c>
      <c r="H8820" s="50">
        <v>2</v>
      </c>
      <c r="I8820" s="52">
        <v>45104.356504629628</v>
      </c>
      <c r="J8820" s="50">
        <v>133</v>
      </c>
      <c r="K8820" s="51">
        <v>45104.967361111114</v>
      </c>
      <c r="L8820" s="53"/>
      <c r="M8820" s="54">
        <v>1</v>
      </c>
    </row>
    <row r="8821" spans="2:13" x14ac:dyDescent="0.3">
      <c r="B8821" s="49">
        <v>27664</v>
      </c>
      <c r="C8821" s="50">
        <v>317</v>
      </c>
      <c r="D8821" s="50" t="str">
        <f>VLOOKUP(Table8[[#This Row],[CustomerID]],Table15[[#All],[CustomerID]:[Company Name]],2,FALSE)</f>
        <v>Dell Pharmacy</v>
      </c>
      <c r="E8821" s="51">
        <v>45104</v>
      </c>
      <c r="F8821" s="50">
        <v>6</v>
      </c>
      <c r="G8821" s="50" t="str">
        <f>VLOOKUP(Table8[[#This Row],[ProductID]],Table12[[#All],[ProductID]:[ProductFullName]],3,FALSE)</f>
        <v>Product F</v>
      </c>
      <c r="H8821" s="50">
        <v>7</v>
      </c>
      <c r="I8821" s="52">
        <v>45104.369606481479</v>
      </c>
      <c r="J8821" s="50">
        <v>115</v>
      </c>
      <c r="K8821" s="51">
        <v>45104.967361111114</v>
      </c>
      <c r="L8821" s="53"/>
      <c r="M8821" s="54">
        <v>1</v>
      </c>
    </row>
    <row r="8822" spans="2:13" x14ac:dyDescent="0.3">
      <c r="B8822" s="49">
        <v>27665</v>
      </c>
      <c r="C8822" s="50">
        <v>1239</v>
      </c>
      <c r="D8822" s="50" t="str">
        <f>VLOOKUP(Table8[[#This Row],[CustomerID]],Table15[[#All],[CustomerID]:[Company Name]],2,FALSE)</f>
        <v>KC's Hallmark</v>
      </c>
      <c r="E8822" s="51">
        <v>45104</v>
      </c>
      <c r="F8822" s="50">
        <v>5</v>
      </c>
      <c r="G8822" s="50" t="str">
        <f>VLOOKUP(Table8[[#This Row],[ProductID]],Table12[[#All],[ProductID]:[ProductFullName]],3,FALSE)</f>
        <v>Product E</v>
      </c>
      <c r="H8822" s="50">
        <v>4</v>
      </c>
      <c r="I8822" s="52">
        <v>45104.378576388888</v>
      </c>
      <c r="J8822" s="50">
        <v>129</v>
      </c>
      <c r="K8822" s="51">
        <v>45104.967361111114</v>
      </c>
      <c r="L8822" s="53"/>
      <c r="M8822" s="54">
        <v>1</v>
      </c>
    </row>
    <row r="8823" spans="2:13" x14ac:dyDescent="0.3">
      <c r="B8823" s="49">
        <v>27666</v>
      </c>
      <c r="C8823" s="50">
        <v>1008</v>
      </c>
      <c r="D8823" s="50" t="str">
        <f>VLOOKUP(Table8[[#This Row],[CustomerID]],Table15[[#All],[CustomerID]:[Company Name]],2,FALSE)</f>
        <v>Village Store</v>
      </c>
      <c r="E8823" s="51">
        <v>45104</v>
      </c>
      <c r="F8823" s="50">
        <v>4</v>
      </c>
      <c r="G8823" s="50" t="str">
        <f>VLOOKUP(Table8[[#This Row],[ProductID]],Table12[[#All],[ProductID]:[ProductFullName]],3,FALSE)</f>
        <v>Product D</v>
      </c>
      <c r="H8823" s="50">
        <v>2</v>
      </c>
      <c r="I8823" s="52">
        <v>45104.393043981479</v>
      </c>
      <c r="J8823" s="50">
        <v>132</v>
      </c>
      <c r="K8823" s="51">
        <v>45104.967361111114</v>
      </c>
      <c r="L8823" s="53"/>
      <c r="M8823" s="54">
        <v>1</v>
      </c>
    </row>
    <row r="8824" spans="2:13" x14ac:dyDescent="0.3">
      <c r="B8824" s="49">
        <v>27667</v>
      </c>
      <c r="C8824" s="50">
        <v>404</v>
      </c>
      <c r="D8824" s="50" t="str">
        <f>VLOOKUP(Table8[[#This Row],[CustomerID]],Table15[[#All],[CustomerID]:[Company Name]],2,FALSE)</f>
        <v>Peppernut Tree</v>
      </c>
      <c r="E8824" s="51">
        <v>45104</v>
      </c>
      <c r="F8824" s="50">
        <v>4</v>
      </c>
      <c r="G8824" s="50" t="str">
        <f>VLOOKUP(Table8[[#This Row],[ProductID]],Table12[[#All],[ProductID]:[ProductFullName]],3,FALSE)</f>
        <v>Product D</v>
      </c>
      <c r="H8824" s="50">
        <v>4</v>
      </c>
      <c r="I8824" s="52">
        <v>45104.408344907402</v>
      </c>
      <c r="J8824" s="50">
        <v>121</v>
      </c>
      <c r="K8824" s="51">
        <v>45104.967361111114</v>
      </c>
      <c r="L8824" s="53"/>
      <c r="M8824" s="54">
        <v>1</v>
      </c>
    </row>
    <row r="8825" spans="2:13" x14ac:dyDescent="0.3">
      <c r="B8825" s="49">
        <v>27668</v>
      </c>
      <c r="C8825" s="50">
        <v>1291</v>
      </c>
      <c r="D8825" s="50" t="str">
        <f>VLOOKUP(Table8[[#This Row],[CustomerID]],Table15[[#All],[CustomerID]:[Company Name]],2,FALSE)</f>
        <v>Knotts Berry Farm - Corporate</v>
      </c>
      <c r="E8825" s="51">
        <v>45104</v>
      </c>
      <c r="F8825" s="50">
        <v>3</v>
      </c>
      <c r="G8825" s="50" t="str">
        <f>VLOOKUP(Table8[[#This Row],[ProductID]],Table12[[#All],[ProductID]:[ProductFullName]],3,FALSE)</f>
        <v>Product C</v>
      </c>
      <c r="H8825" s="50">
        <v>4</v>
      </c>
      <c r="I8825" s="52">
        <v>45104.421701388885</v>
      </c>
      <c r="J8825" s="50">
        <v>131</v>
      </c>
      <c r="K8825" s="51">
        <v>45104.967361111114</v>
      </c>
      <c r="L8825" s="53"/>
      <c r="M8825" s="54">
        <v>1</v>
      </c>
    </row>
    <row r="8826" spans="2:13" x14ac:dyDescent="0.3">
      <c r="B8826" s="49">
        <v>27669</v>
      </c>
      <c r="C8826" s="50">
        <v>31</v>
      </c>
      <c r="D8826" s="50" t="str">
        <f>VLOOKUP(Table8[[#This Row],[CustomerID]],Table15[[#All],[CustomerID]:[Company Name]],2,FALSE)</f>
        <v>FULTON'S PHARMACY</v>
      </c>
      <c r="E8826" s="51">
        <v>45104</v>
      </c>
      <c r="F8826" s="50">
        <v>6</v>
      </c>
      <c r="G8826" s="50" t="str">
        <f>VLOOKUP(Table8[[#This Row],[ProductID]],Table12[[#All],[ProductID]:[ProductFullName]],3,FALSE)</f>
        <v>Product F</v>
      </c>
      <c r="H8826" s="50">
        <v>6</v>
      </c>
      <c r="I8826" s="52">
        <v>45104.435451388883</v>
      </c>
      <c r="J8826" s="50">
        <v>123</v>
      </c>
      <c r="K8826" s="51">
        <v>45104.967361111114</v>
      </c>
      <c r="L8826" s="53"/>
      <c r="M8826" s="54">
        <v>1</v>
      </c>
    </row>
    <row r="8827" spans="2:13" x14ac:dyDescent="0.3">
      <c r="B8827" s="49">
        <v>27670</v>
      </c>
      <c r="C8827" s="50">
        <v>981</v>
      </c>
      <c r="D8827" s="50" t="str">
        <f>VLOOKUP(Table8[[#This Row],[CustomerID]],Table15[[#All],[CustomerID]:[Company Name]],2,FALSE)</f>
        <v>COWBOY STUFF</v>
      </c>
      <c r="E8827" s="51">
        <v>45104</v>
      </c>
      <c r="F8827" s="50">
        <v>4</v>
      </c>
      <c r="G8827" s="50" t="str">
        <f>VLOOKUP(Table8[[#This Row],[ProductID]],Table12[[#All],[ProductID]:[ProductFullName]],3,FALSE)</f>
        <v>Product D</v>
      </c>
      <c r="H8827" s="50">
        <v>4</v>
      </c>
      <c r="I8827" s="52">
        <v>45104.44831018518</v>
      </c>
      <c r="J8827" s="50">
        <v>112</v>
      </c>
      <c r="K8827" s="51">
        <v>45104.967361111114</v>
      </c>
      <c r="L8827" s="53"/>
      <c r="M8827" s="54">
        <v>1</v>
      </c>
    </row>
    <row r="8828" spans="2:13" x14ac:dyDescent="0.3">
      <c r="B8828" s="49">
        <v>27671</v>
      </c>
      <c r="C8828" s="50">
        <v>747</v>
      </c>
      <c r="D8828" s="50" t="str">
        <f>VLOOKUP(Table8[[#This Row],[CustomerID]],Table15[[#All],[CustomerID]:[Company Name]],2,FALSE)</f>
        <v>Totem Pole</v>
      </c>
      <c r="E8828" s="51">
        <v>45104</v>
      </c>
      <c r="F8828" s="50">
        <v>2</v>
      </c>
      <c r="G8828" s="50" t="str">
        <f>VLOOKUP(Table8[[#This Row],[ProductID]],Table12[[#All],[ProductID]:[ProductFullName]],3,FALSE)</f>
        <v>Product B</v>
      </c>
      <c r="H8828" s="50">
        <v>2</v>
      </c>
      <c r="I8828" s="52">
        <v>45104.459837962961</v>
      </c>
      <c r="J8828" s="50">
        <v>126</v>
      </c>
      <c r="K8828" s="51">
        <v>45104.967361111114</v>
      </c>
      <c r="L8828" s="53"/>
      <c r="M8828" s="54">
        <v>1</v>
      </c>
    </row>
    <row r="8829" spans="2:13" x14ac:dyDescent="0.3">
      <c r="B8829" s="49">
        <v>27672</v>
      </c>
      <c r="C8829" s="50">
        <v>975</v>
      </c>
      <c r="D8829" s="50" t="str">
        <f>VLOOKUP(Table8[[#This Row],[CustomerID]],Table15[[#All],[CustomerID]:[Company Name]],2,FALSE)</f>
        <v>Washington Parfume &amp; Watch</v>
      </c>
      <c r="E8829" s="51">
        <v>45104</v>
      </c>
      <c r="F8829" s="50">
        <v>3</v>
      </c>
      <c r="G8829" s="50" t="str">
        <f>VLOOKUP(Table8[[#This Row],[ProductID]],Table12[[#All],[ProductID]:[ProductFullName]],3,FALSE)</f>
        <v>Product C</v>
      </c>
      <c r="H8829" s="50">
        <v>2</v>
      </c>
      <c r="I8829" s="52">
        <v>45104.469444444439</v>
      </c>
      <c r="J8829" s="50">
        <v>115</v>
      </c>
      <c r="K8829" s="51">
        <v>45104.967361111114</v>
      </c>
      <c r="L8829" s="53"/>
      <c r="M8829" s="54">
        <v>1</v>
      </c>
    </row>
    <row r="8830" spans="2:13" x14ac:dyDescent="0.3">
      <c r="B8830" s="49">
        <v>27673</v>
      </c>
      <c r="C8830" s="50">
        <v>370</v>
      </c>
      <c r="D8830" s="50" t="str">
        <f>VLOOKUP(Table8[[#This Row],[CustomerID]],Table15[[#All],[CustomerID]:[Company Name]],2,FALSE)</f>
        <v>SDM - 857</v>
      </c>
      <c r="E8830" s="51">
        <v>45104</v>
      </c>
      <c r="F8830" s="50">
        <v>3</v>
      </c>
      <c r="G8830" s="50" t="str">
        <f>VLOOKUP(Table8[[#This Row],[ProductID]],Table12[[#All],[ProductID]:[ProductFullName]],3,FALSE)</f>
        <v>Product C</v>
      </c>
      <c r="H8830" s="50">
        <v>5</v>
      </c>
      <c r="I8830" s="52">
        <v>45104.479837962957</v>
      </c>
      <c r="J8830" s="50">
        <v>134</v>
      </c>
      <c r="K8830" s="51">
        <v>45104.967361111114</v>
      </c>
      <c r="L8830" s="53"/>
      <c r="M8830" s="54">
        <v>1</v>
      </c>
    </row>
    <row r="8831" spans="2:13" x14ac:dyDescent="0.3">
      <c r="B8831" s="49">
        <v>27674</v>
      </c>
      <c r="C8831" s="50">
        <v>1132</v>
      </c>
      <c r="D8831" s="50" t="str">
        <f>VLOOKUP(Table8[[#This Row],[CustomerID]],Table15[[#All],[CustomerID]:[Company Name]],2,FALSE)</f>
        <v>Glass Apple Gift shop</v>
      </c>
      <c r="E8831" s="51">
        <v>45104</v>
      </c>
      <c r="F8831" s="50">
        <v>5</v>
      </c>
      <c r="G8831" s="50" t="str">
        <f>VLOOKUP(Table8[[#This Row],[ProductID]],Table12[[#All],[ProductID]:[ProductFullName]],3,FALSE)</f>
        <v>Product E</v>
      </c>
      <c r="H8831" s="50">
        <v>5</v>
      </c>
      <c r="I8831" s="52">
        <v>45104.491238425922</v>
      </c>
      <c r="J8831" s="50">
        <v>115</v>
      </c>
      <c r="K8831" s="51">
        <v>45104.967361111114</v>
      </c>
      <c r="L8831" s="53"/>
      <c r="M8831" s="54">
        <v>1</v>
      </c>
    </row>
    <row r="8832" spans="2:13" x14ac:dyDescent="0.3">
      <c r="B8832" s="49">
        <v>27675</v>
      </c>
      <c r="C8832" s="50">
        <v>272</v>
      </c>
      <c r="D8832" s="50" t="str">
        <f>VLOOKUP(Table8[[#This Row],[CustomerID]],Table15[[#All],[CustomerID]:[Company Name]],2,FALSE)</f>
        <v>Shopper Drug Mart #902</v>
      </c>
      <c r="E8832" s="51">
        <v>45104</v>
      </c>
      <c r="F8832" s="50">
        <v>2</v>
      </c>
      <c r="G8832" s="50" t="str">
        <f>VLOOKUP(Table8[[#This Row],[ProductID]],Table12[[#All],[ProductID]:[ProductFullName]],3,FALSE)</f>
        <v>Product B</v>
      </c>
      <c r="H8832" s="50">
        <v>2</v>
      </c>
      <c r="I8832" s="52">
        <v>45104.501030092586</v>
      </c>
      <c r="J8832" s="50">
        <v>126</v>
      </c>
      <c r="K8832" s="51">
        <v>45104.967361111114</v>
      </c>
      <c r="L8832" s="53"/>
      <c r="M8832" s="54">
        <v>1</v>
      </c>
    </row>
    <row r="8833" spans="2:13" x14ac:dyDescent="0.3">
      <c r="B8833" s="49">
        <v>27676</v>
      </c>
      <c r="C8833" s="50">
        <v>982</v>
      </c>
      <c r="D8833" s="50" t="str">
        <f>VLOOKUP(Table8[[#This Row],[CustomerID]],Table15[[#All],[CustomerID]:[Company Name]],2,FALSE)</f>
        <v>The Tams Corp</v>
      </c>
      <c r="E8833" s="51">
        <v>45104</v>
      </c>
      <c r="F8833" s="50">
        <v>1</v>
      </c>
      <c r="G8833" s="50" t="str">
        <f>VLOOKUP(Table8[[#This Row],[ProductID]],Table12[[#All],[ProductID]:[ProductFullName]],3,FALSE)</f>
        <v>Product A</v>
      </c>
      <c r="H8833" s="50">
        <v>5</v>
      </c>
      <c r="I8833" s="52">
        <v>45104.517777777772</v>
      </c>
      <c r="J8833" s="50">
        <v>128</v>
      </c>
      <c r="K8833" s="51">
        <v>45104.967361111114</v>
      </c>
      <c r="L8833" s="53"/>
      <c r="M8833" s="54">
        <v>1</v>
      </c>
    </row>
    <row r="8834" spans="2:13" x14ac:dyDescent="0.3">
      <c r="B8834" s="49">
        <v>27677</v>
      </c>
      <c r="C8834" s="50">
        <v>432</v>
      </c>
      <c r="D8834" s="50" t="str">
        <f>VLOOKUP(Table8[[#This Row],[CustomerID]],Table15[[#All],[CustomerID]:[Company Name]],2,FALSE)</f>
        <v>St. Thomas- Elgin General Hospital</v>
      </c>
      <c r="E8834" s="51">
        <v>45104</v>
      </c>
      <c r="F8834" s="50">
        <v>1</v>
      </c>
      <c r="G8834" s="50" t="str">
        <f>VLOOKUP(Table8[[#This Row],[ProductID]],Table12[[#All],[ProductID]:[ProductFullName]],3,FALSE)</f>
        <v>Product A</v>
      </c>
      <c r="H8834" s="50">
        <v>3</v>
      </c>
      <c r="I8834" s="52">
        <v>45104.531909722216</v>
      </c>
      <c r="J8834" s="50">
        <v>129</v>
      </c>
      <c r="K8834" s="51">
        <v>45104.967361111114</v>
      </c>
      <c r="L8834" s="53"/>
      <c r="M8834" s="54">
        <v>1</v>
      </c>
    </row>
    <row r="8835" spans="2:13" x14ac:dyDescent="0.3">
      <c r="B8835" s="49">
        <v>27678</v>
      </c>
      <c r="C8835" s="50">
        <v>431</v>
      </c>
      <c r="D8835" s="50" t="str">
        <f>VLOOKUP(Table8[[#This Row],[CustomerID]],Table15[[#All],[CustomerID]:[Company Name]],2,FALSE)</f>
        <v>Yurek Pharmacy</v>
      </c>
      <c r="E8835" s="51">
        <v>45104</v>
      </c>
      <c r="F8835" s="50">
        <v>2</v>
      </c>
      <c r="G8835" s="50" t="str">
        <f>VLOOKUP(Table8[[#This Row],[ProductID]],Table12[[#All],[ProductID]:[ProductFullName]],3,FALSE)</f>
        <v>Product B</v>
      </c>
      <c r="H8835" s="50">
        <v>6</v>
      </c>
      <c r="I8835" s="52">
        <v>45104.541782407403</v>
      </c>
      <c r="J8835" s="50">
        <v>134</v>
      </c>
      <c r="K8835" s="51">
        <v>45104.967361111114</v>
      </c>
      <c r="L8835" s="53"/>
      <c r="M8835" s="54">
        <v>1</v>
      </c>
    </row>
    <row r="8836" spans="2:13" x14ac:dyDescent="0.3">
      <c r="B8836" s="49">
        <v>27679</v>
      </c>
      <c r="C8836" s="50">
        <v>152</v>
      </c>
      <c r="D8836" s="50" t="str">
        <f>VLOOKUP(Table8[[#This Row],[CustomerID]],Table15[[#All],[CustomerID]:[Company Name]],2,FALSE)</f>
        <v>NORTH POLE TREASURES</v>
      </c>
      <c r="E8836" s="51">
        <v>45104</v>
      </c>
      <c r="F8836" s="50">
        <v>1</v>
      </c>
      <c r="G8836" s="50" t="str">
        <f>VLOOKUP(Table8[[#This Row],[ProductID]],Table12[[#All],[ProductID]:[ProductFullName]],3,FALSE)</f>
        <v>Product A</v>
      </c>
      <c r="H8836" s="50">
        <v>7</v>
      </c>
      <c r="I8836" s="52">
        <v>45104.550717592589</v>
      </c>
      <c r="J8836" s="50">
        <v>109</v>
      </c>
      <c r="K8836" s="51">
        <v>45104.967361111114</v>
      </c>
      <c r="L8836" s="53"/>
      <c r="M8836" s="54">
        <v>1</v>
      </c>
    </row>
    <row r="8837" spans="2:13" x14ac:dyDescent="0.3">
      <c r="B8837" s="49">
        <v>27680</v>
      </c>
      <c r="C8837" s="50">
        <v>460</v>
      </c>
      <c r="D8837" s="50" t="str">
        <f>VLOOKUP(Table8[[#This Row],[CustomerID]],Table15[[#All],[CustomerID]:[Company Name]],2,FALSE)</f>
        <v>Little Current Guardian</v>
      </c>
      <c r="E8837" s="51">
        <v>45104</v>
      </c>
      <c r="F8837" s="50">
        <v>4</v>
      </c>
      <c r="G8837" s="50" t="str">
        <f>VLOOKUP(Table8[[#This Row],[ProductID]],Table12[[#All],[ProductID]:[ProductFullName]],3,FALSE)</f>
        <v>Product D</v>
      </c>
      <c r="H8837" s="50">
        <v>3</v>
      </c>
      <c r="I8837" s="52">
        <v>45104.559652777774</v>
      </c>
      <c r="J8837" s="50">
        <v>122</v>
      </c>
      <c r="K8837" s="51">
        <v>45104.967361111114</v>
      </c>
      <c r="L8837" s="53"/>
      <c r="M8837" s="54">
        <v>1</v>
      </c>
    </row>
    <row r="8838" spans="2:13" x14ac:dyDescent="0.3">
      <c r="B8838" s="49">
        <v>27681</v>
      </c>
      <c r="C8838" s="50">
        <v>158</v>
      </c>
      <c r="D8838" s="50" t="str">
        <f>VLOOKUP(Table8[[#This Row],[CustomerID]],Table15[[#All],[CustomerID]:[Company Name]],2,FALSE)</f>
        <v>Send In The Clowns</v>
      </c>
      <c r="E8838" s="51">
        <v>45104</v>
      </c>
      <c r="F8838" s="50">
        <v>1</v>
      </c>
      <c r="G8838" s="50" t="str">
        <f>VLOOKUP(Table8[[#This Row],[ProductID]],Table12[[#All],[ProductID]:[ProductFullName]],3,FALSE)</f>
        <v>Product A</v>
      </c>
      <c r="H8838" s="50">
        <v>5</v>
      </c>
      <c r="I8838" s="52">
        <v>45104.573287037034</v>
      </c>
      <c r="J8838" s="50">
        <v>112</v>
      </c>
      <c r="K8838" s="51">
        <v>45104.967361111114</v>
      </c>
      <c r="L8838" s="53"/>
      <c r="M8838" s="54">
        <v>1</v>
      </c>
    </row>
    <row r="8839" spans="2:13" x14ac:dyDescent="0.3">
      <c r="B8839" s="49">
        <v>27682</v>
      </c>
      <c r="C8839" s="50">
        <v>1017</v>
      </c>
      <c r="D8839" s="50" t="str">
        <f>VLOOKUP(Table8[[#This Row],[CustomerID]],Table15[[#All],[CustomerID]:[Company Name]],2,FALSE)</f>
        <v>Hollipops</v>
      </c>
      <c r="E8839" s="51">
        <v>45104</v>
      </c>
      <c r="F8839" s="50">
        <v>4</v>
      </c>
      <c r="G8839" s="50" t="str">
        <f>VLOOKUP(Table8[[#This Row],[ProductID]],Table12[[#All],[ProductID]:[ProductFullName]],3,FALSE)</f>
        <v>Product D</v>
      </c>
      <c r="H8839" s="50">
        <v>7</v>
      </c>
      <c r="I8839" s="52">
        <v>45104.58315972222</v>
      </c>
      <c r="J8839" s="50">
        <v>108</v>
      </c>
      <c r="K8839" s="51">
        <v>45104.967361111114</v>
      </c>
      <c r="L8839" s="53"/>
      <c r="M8839" s="54">
        <v>1</v>
      </c>
    </row>
    <row r="8840" spans="2:13" x14ac:dyDescent="0.3">
      <c r="B8840" s="49">
        <v>27683</v>
      </c>
      <c r="C8840" s="50">
        <v>500</v>
      </c>
      <c r="D8840" s="50" t="str">
        <f>VLOOKUP(Table8[[#This Row],[CustomerID]],Table15[[#All],[CustomerID]:[Company Name]],2,FALSE)</f>
        <v>Tucker's Creek Gold and Jewellery</v>
      </c>
      <c r="E8840" s="51">
        <v>45104</v>
      </c>
      <c r="F8840" s="50">
        <v>3</v>
      </c>
      <c r="G8840" s="50" t="str">
        <f>VLOOKUP(Table8[[#This Row],[ProductID]],Table12[[#All],[ProductID]:[ProductFullName]],3,FALSE)</f>
        <v>Product C</v>
      </c>
      <c r="H8840" s="50">
        <v>4</v>
      </c>
      <c r="I8840" s="52">
        <v>45104.598483796297</v>
      </c>
      <c r="J8840" s="50">
        <v>127</v>
      </c>
      <c r="K8840" s="51">
        <v>45104.967361111114</v>
      </c>
      <c r="L8840" s="53"/>
      <c r="M8840" s="54">
        <v>1</v>
      </c>
    </row>
    <row r="8841" spans="2:13" x14ac:dyDescent="0.3">
      <c r="B8841" s="49">
        <v>27684</v>
      </c>
      <c r="C8841" s="50">
        <v>315</v>
      </c>
      <c r="D8841" s="50" t="str">
        <f>VLOOKUP(Table8[[#This Row],[CustomerID]],Table15[[#All],[CustomerID]:[Company Name]],2,FALSE)</f>
        <v>Shoppers Drug Mart # 1043</v>
      </c>
      <c r="E8841" s="51">
        <v>45104</v>
      </c>
      <c r="F8841" s="50">
        <v>5</v>
      </c>
      <c r="G8841" s="50" t="str">
        <f>VLOOKUP(Table8[[#This Row],[ProductID]],Table12[[#All],[ProductID]:[ProductFullName]],3,FALSE)</f>
        <v>Product E</v>
      </c>
      <c r="H8841" s="50">
        <v>2</v>
      </c>
      <c r="I8841" s="52">
        <v>45104.610405092593</v>
      </c>
      <c r="J8841" s="50">
        <v>115</v>
      </c>
      <c r="K8841" s="51">
        <v>45104.967361111114</v>
      </c>
      <c r="L8841" s="53"/>
      <c r="M8841" s="54">
        <v>1</v>
      </c>
    </row>
    <row r="8842" spans="2:13" x14ac:dyDescent="0.3">
      <c r="B8842" s="49">
        <v>27685</v>
      </c>
      <c r="C8842" s="50">
        <v>1246</v>
      </c>
      <c r="D8842" s="50" t="str">
        <f>VLOOKUP(Table8[[#This Row],[CustomerID]],Table15[[#All],[CustomerID]:[Company Name]],2,FALSE)</f>
        <v>EIRMC / Gifts N Things</v>
      </c>
      <c r="E8842" s="51">
        <v>45104</v>
      </c>
      <c r="F8842" s="50">
        <v>4</v>
      </c>
      <c r="G8842" s="50" t="str">
        <f>VLOOKUP(Table8[[#This Row],[ProductID]],Table12[[#All],[ProductID]:[ProductFullName]],3,FALSE)</f>
        <v>Product D</v>
      </c>
      <c r="H8842" s="50">
        <v>2</v>
      </c>
      <c r="I8842" s="52">
        <v>45104.627534722225</v>
      </c>
      <c r="J8842" s="50">
        <v>128</v>
      </c>
      <c r="K8842" s="51">
        <v>45104.967361111114</v>
      </c>
      <c r="L8842" s="53"/>
      <c r="M8842" s="54">
        <v>1</v>
      </c>
    </row>
    <row r="8843" spans="2:13" x14ac:dyDescent="0.3">
      <c r="B8843" s="49">
        <v>27686</v>
      </c>
      <c r="C8843" s="50">
        <v>1159</v>
      </c>
      <c r="D8843" s="50" t="str">
        <f>VLOOKUP(Table8[[#This Row],[CustomerID]],Table15[[#All],[CustomerID]:[Company Name]],2,FALSE)</f>
        <v>Capers</v>
      </c>
      <c r="E8843" s="51">
        <v>45104</v>
      </c>
      <c r="F8843" s="50">
        <v>3</v>
      </c>
      <c r="G8843" s="50" t="str">
        <f>VLOOKUP(Table8[[#This Row],[ProductID]],Table12[[#All],[ProductID]:[ProductFullName]],3,FALSE)</f>
        <v>Product C</v>
      </c>
      <c r="H8843" s="50">
        <v>6</v>
      </c>
      <c r="I8843" s="52">
        <v>45104.637326388889</v>
      </c>
      <c r="J8843" s="50">
        <v>133</v>
      </c>
      <c r="K8843" s="51">
        <v>45104.967361111114</v>
      </c>
      <c r="L8843" s="53"/>
      <c r="M8843" s="54">
        <v>1</v>
      </c>
    </row>
    <row r="8844" spans="2:13" x14ac:dyDescent="0.3">
      <c r="B8844" s="49">
        <v>27687</v>
      </c>
      <c r="C8844" s="50">
        <v>378</v>
      </c>
      <c r="D8844" s="50" t="str">
        <f>VLOOKUP(Table8[[#This Row],[CustomerID]],Table15[[#All],[CustomerID]:[Company Name]],2,FALSE)</f>
        <v>Taya Jewellers</v>
      </c>
      <c r="E8844" s="51">
        <v>45104</v>
      </c>
      <c r="F8844" s="50">
        <v>3</v>
      </c>
      <c r="G8844" s="50" t="str">
        <f>VLOOKUP(Table8[[#This Row],[ProductID]],Table12[[#All],[ProductID]:[ProductFullName]],3,FALSE)</f>
        <v>Product C</v>
      </c>
      <c r="H8844" s="50">
        <v>5</v>
      </c>
      <c r="I8844" s="52">
        <v>45104.646365740744</v>
      </c>
      <c r="J8844" s="50">
        <v>122</v>
      </c>
      <c r="K8844" s="51">
        <v>45104.967361111114</v>
      </c>
      <c r="L8844" s="53"/>
      <c r="M8844" s="54">
        <v>1</v>
      </c>
    </row>
    <row r="8845" spans="2:13" x14ac:dyDescent="0.3">
      <c r="B8845" s="49">
        <v>27688</v>
      </c>
      <c r="C8845" s="50">
        <v>398</v>
      </c>
      <c r="D8845" s="50" t="str">
        <f>VLOOKUP(Table8[[#This Row],[CustomerID]],Table15[[#All],[CustomerID]:[Company Name]],2,FALSE)</f>
        <v>SDM - 802</v>
      </c>
      <c r="E8845" s="51">
        <v>45104</v>
      </c>
      <c r="F8845" s="50">
        <v>1</v>
      </c>
      <c r="G8845" s="50" t="str">
        <f>VLOOKUP(Table8[[#This Row],[ProductID]],Table12[[#All],[ProductID]:[ProductFullName]],3,FALSE)</f>
        <v>Product A</v>
      </c>
      <c r="H8845" s="50">
        <v>7</v>
      </c>
      <c r="I8845" s="52">
        <v>45104.663368055561</v>
      </c>
      <c r="J8845" s="50">
        <v>131</v>
      </c>
      <c r="K8845" s="51">
        <v>45104.967361111114</v>
      </c>
      <c r="L8845" s="53"/>
      <c r="M8845" s="54">
        <v>1</v>
      </c>
    </row>
    <row r="8846" spans="2:13" x14ac:dyDescent="0.3">
      <c r="B8846" s="49">
        <v>27689</v>
      </c>
      <c r="C8846" s="50">
        <v>120</v>
      </c>
      <c r="D8846" s="50" t="str">
        <f>VLOOKUP(Table8[[#This Row],[CustomerID]],Table15[[#All],[CustomerID]:[Company Name]],2,FALSE)</f>
        <v>Bijouterie Houle</v>
      </c>
      <c r="E8846" s="51">
        <v>45104</v>
      </c>
      <c r="F8846" s="50">
        <v>3</v>
      </c>
      <c r="G8846" s="50" t="str">
        <f>VLOOKUP(Table8[[#This Row],[ProductID]],Table12[[#All],[ProductID]:[ProductFullName]],3,FALSE)</f>
        <v>Product C</v>
      </c>
      <c r="H8846" s="50">
        <v>2</v>
      </c>
      <c r="I8846" s="52">
        <v>45104.679027777784</v>
      </c>
      <c r="J8846" s="50">
        <v>134</v>
      </c>
      <c r="K8846" s="51">
        <v>45104.967361111114</v>
      </c>
      <c r="L8846" s="53"/>
      <c r="M8846" s="54">
        <v>1</v>
      </c>
    </row>
    <row r="8847" spans="2:13" x14ac:dyDescent="0.3">
      <c r="B8847" s="49">
        <v>27690</v>
      </c>
      <c r="C8847" s="50">
        <v>884</v>
      </c>
      <c r="D8847" s="50" t="str">
        <f>VLOOKUP(Table8[[#This Row],[CustomerID]],Table15[[#All],[CustomerID]:[Company Name]],2,FALSE)</f>
        <v>Nyack Hospital</v>
      </c>
      <c r="E8847" s="51">
        <v>45104</v>
      </c>
      <c r="F8847" s="50">
        <v>5</v>
      </c>
      <c r="G8847" s="50" t="str">
        <f>VLOOKUP(Table8[[#This Row],[ProductID]],Table12[[#All],[ProductID]:[ProductFullName]],3,FALSE)</f>
        <v>Product E</v>
      </c>
      <c r="H8847" s="50">
        <v>5</v>
      </c>
      <c r="I8847" s="52">
        <v>45104.690115740748</v>
      </c>
      <c r="J8847" s="50">
        <v>134</v>
      </c>
      <c r="K8847" s="51">
        <v>45104.967361111114</v>
      </c>
      <c r="L8847" s="53"/>
      <c r="M8847" s="54">
        <v>1</v>
      </c>
    </row>
    <row r="8848" spans="2:13" x14ac:dyDescent="0.3">
      <c r="B8848" s="49">
        <v>27691</v>
      </c>
      <c r="C8848" s="50">
        <v>605</v>
      </c>
      <c r="D8848" s="50" t="str">
        <f>VLOOKUP(Table8[[#This Row],[CustomerID]],Table15[[#All],[CustomerID]:[Company Name]],2,FALSE)</f>
        <v>Splurge</v>
      </c>
      <c r="E8848" s="51">
        <v>45104</v>
      </c>
      <c r="F8848" s="50">
        <v>1</v>
      </c>
      <c r="G8848" s="50" t="str">
        <f>VLOOKUP(Table8[[#This Row],[ProductID]],Table12[[#All],[ProductID]:[ProductFullName]],3,FALSE)</f>
        <v>Product A</v>
      </c>
      <c r="H8848" s="50">
        <v>4</v>
      </c>
      <c r="I8848" s="52">
        <v>45104.702916666676</v>
      </c>
      <c r="J8848" s="50">
        <v>131</v>
      </c>
      <c r="K8848" s="51">
        <v>45104.967361111114</v>
      </c>
      <c r="L8848" s="53"/>
      <c r="M8848" s="54">
        <v>1</v>
      </c>
    </row>
    <row r="8849" spans="2:13" x14ac:dyDescent="0.3">
      <c r="B8849" s="49">
        <v>27692</v>
      </c>
      <c r="C8849" s="50">
        <v>915</v>
      </c>
      <c r="D8849" s="50" t="str">
        <f>VLOOKUP(Table8[[#This Row],[CustomerID]],Table15[[#All],[CustomerID]:[Company Name]],2,FALSE)</f>
        <v>Dedrecks Gifts</v>
      </c>
      <c r="E8849" s="51">
        <v>45104</v>
      </c>
      <c r="F8849" s="50">
        <v>6</v>
      </c>
      <c r="G8849" s="50" t="str">
        <f>VLOOKUP(Table8[[#This Row],[ProductID]],Table12[[#All],[ProductID]:[ProductFullName]],3,FALSE)</f>
        <v>Product F</v>
      </c>
      <c r="H8849" s="50">
        <v>2</v>
      </c>
      <c r="I8849" s="52">
        <v>45104.712719907417</v>
      </c>
      <c r="J8849" s="50">
        <v>115</v>
      </c>
      <c r="K8849" s="51">
        <v>45104.967361111114</v>
      </c>
      <c r="L8849" s="53"/>
      <c r="M8849" s="54">
        <v>1</v>
      </c>
    </row>
    <row r="8850" spans="2:13" x14ac:dyDescent="0.3">
      <c r="B8850" s="49">
        <v>27693</v>
      </c>
      <c r="C8850" s="50">
        <v>489</v>
      </c>
      <c r="D8850" s="50" t="str">
        <f>VLOOKUP(Table8[[#This Row],[CustomerID]],Table15[[#All],[CustomerID]:[Company Name]],2,FALSE)</f>
        <v>Downtown Dollar</v>
      </c>
      <c r="E8850" s="51">
        <v>45105</v>
      </c>
      <c r="F8850" s="50">
        <v>6</v>
      </c>
      <c r="G8850" s="50" t="str">
        <f>VLOOKUP(Table8[[#This Row],[ProductID]],Table12[[#All],[ProductID]:[ProductFullName]],3,FALSE)</f>
        <v>Product F</v>
      </c>
      <c r="H8850" s="50">
        <v>4</v>
      </c>
      <c r="I8850" s="52">
        <v>45105.333333333336</v>
      </c>
      <c r="J8850" s="50">
        <v>131</v>
      </c>
      <c r="K8850" s="51">
        <v>45105.969444444447</v>
      </c>
      <c r="L8850" s="53"/>
      <c r="M8850" s="54">
        <v>1</v>
      </c>
    </row>
    <row r="8851" spans="2:13" x14ac:dyDescent="0.3">
      <c r="B8851" s="49">
        <v>27694</v>
      </c>
      <c r="C8851" s="50">
        <v>799</v>
      </c>
      <c r="D8851" s="50" t="str">
        <f>VLOOKUP(Table8[[#This Row],[CustomerID]],Table15[[#All],[CustomerID]:[Company Name]],2,FALSE)</f>
        <v>Halina's Hallmark Shop</v>
      </c>
      <c r="E8851" s="51">
        <v>45105</v>
      </c>
      <c r="F8851" s="50">
        <v>4</v>
      </c>
      <c r="G8851" s="50" t="str">
        <f>VLOOKUP(Table8[[#This Row],[ProductID]],Table12[[#All],[ProductID]:[ProductFullName]],3,FALSE)</f>
        <v>Product D</v>
      </c>
      <c r="H8851" s="50">
        <v>4</v>
      </c>
      <c r="I8851" s="52">
        <v>45105.350127314814</v>
      </c>
      <c r="J8851" s="50">
        <v>107</v>
      </c>
      <c r="K8851" s="51">
        <v>45105.969444444447</v>
      </c>
      <c r="L8851" s="53"/>
      <c r="M8851" s="54">
        <v>1</v>
      </c>
    </row>
    <row r="8852" spans="2:13" x14ac:dyDescent="0.3">
      <c r="B8852" s="49">
        <v>27695</v>
      </c>
      <c r="C8852" s="50">
        <v>424</v>
      </c>
      <c r="D8852" s="50" t="str">
        <f>VLOOKUP(Table8[[#This Row],[CustomerID]],Table15[[#All],[CustomerID]:[Company Name]],2,FALSE)</f>
        <v>Christine's of Oxford</v>
      </c>
      <c r="E8852" s="51">
        <v>45105</v>
      </c>
      <c r="F8852" s="50">
        <v>4</v>
      </c>
      <c r="G8852" s="50" t="str">
        <f>VLOOKUP(Table8[[#This Row],[ProductID]],Table12[[#All],[ProductID]:[ProductFullName]],3,FALSE)</f>
        <v>Product D</v>
      </c>
      <c r="H8852" s="50">
        <v>2</v>
      </c>
      <c r="I8852" s="52">
        <v>45105.361759259256</v>
      </c>
      <c r="J8852" s="50">
        <v>106</v>
      </c>
      <c r="K8852" s="51">
        <v>45105.969444444447</v>
      </c>
      <c r="L8852" s="53"/>
      <c r="M8852" s="54">
        <v>1</v>
      </c>
    </row>
    <row r="8853" spans="2:13" x14ac:dyDescent="0.3">
      <c r="B8853" s="49">
        <v>27696</v>
      </c>
      <c r="C8853" s="50">
        <v>193</v>
      </c>
      <c r="D8853" s="50" t="str">
        <f>VLOOKUP(Table8[[#This Row],[CustomerID]],Table15[[#All],[CustomerID]:[Company Name]],2,FALSE)</f>
        <v>Lovell Drugs</v>
      </c>
      <c r="E8853" s="51">
        <v>45105</v>
      </c>
      <c r="F8853" s="50">
        <v>2</v>
      </c>
      <c r="G8853" s="50" t="str">
        <f>VLOOKUP(Table8[[#This Row],[ProductID]],Table12[[#All],[ProductID]:[ProductFullName]],3,FALSE)</f>
        <v>Product B</v>
      </c>
      <c r="H8853" s="50">
        <v>5</v>
      </c>
      <c r="I8853" s="52">
        <v>45105.371319444443</v>
      </c>
      <c r="J8853" s="50">
        <v>121</v>
      </c>
      <c r="K8853" s="51">
        <v>45105.969444444447</v>
      </c>
      <c r="L8853" s="53"/>
      <c r="M8853" s="54">
        <v>1</v>
      </c>
    </row>
    <row r="8854" spans="2:13" x14ac:dyDescent="0.3">
      <c r="B8854" s="49">
        <v>27697</v>
      </c>
      <c r="C8854" s="50">
        <v>37</v>
      </c>
      <c r="D8854" s="50" t="str">
        <f>VLOOKUP(Table8[[#This Row],[CustomerID]],Table15[[#All],[CustomerID]:[Company Name]],2,FALSE)</f>
        <v>Pharmasave - 550</v>
      </c>
      <c r="E8854" s="51">
        <v>45105</v>
      </c>
      <c r="F8854" s="50">
        <v>3</v>
      </c>
      <c r="G8854" s="50" t="str">
        <f>VLOOKUP(Table8[[#This Row],[ProductID]],Table12[[#All],[ProductID]:[ProductFullName]],3,FALSE)</f>
        <v>Product C</v>
      </c>
      <c r="H8854" s="50">
        <v>7</v>
      </c>
      <c r="I8854" s="52">
        <v>45105.38175925926</v>
      </c>
      <c r="J8854" s="50">
        <v>121</v>
      </c>
      <c r="K8854" s="51">
        <v>45105.969444444447</v>
      </c>
      <c r="L8854" s="53"/>
      <c r="M8854" s="54">
        <v>1</v>
      </c>
    </row>
    <row r="8855" spans="2:13" x14ac:dyDescent="0.3">
      <c r="B8855" s="49">
        <v>27698</v>
      </c>
      <c r="C8855" s="50">
        <v>609</v>
      </c>
      <c r="D8855" s="50" t="str">
        <f>VLOOKUP(Table8[[#This Row],[CustomerID]],Table15[[#All],[CustomerID]:[Company Name]],2,FALSE)</f>
        <v>Talisman Jewellery Ltd.</v>
      </c>
      <c r="E8855" s="51">
        <v>45105</v>
      </c>
      <c r="F8855" s="50">
        <v>2</v>
      </c>
      <c r="G8855" s="50" t="str">
        <f>VLOOKUP(Table8[[#This Row],[ProductID]],Table12[[#All],[ProductID]:[ProductFullName]],3,FALSE)</f>
        <v>Product B</v>
      </c>
      <c r="H8855" s="50">
        <v>2</v>
      </c>
      <c r="I8855" s="52">
        <v>45105.39435185185</v>
      </c>
      <c r="J8855" s="50">
        <v>116</v>
      </c>
      <c r="K8855" s="51">
        <v>45105.969444444447</v>
      </c>
      <c r="L8855" s="53"/>
      <c r="M8855" s="54">
        <v>1</v>
      </c>
    </row>
    <row r="8856" spans="2:13" x14ac:dyDescent="0.3">
      <c r="B8856" s="49">
        <v>27699</v>
      </c>
      <c r="C8856" s="50">
        <v>992</v>
      </c>
      <c r="D8856" s="50" t="str">
        <f>VLOOKUP(Table8[[#This Row],[CustomerID]],Table15[[#All],[CustomerID]:[Company Name]],2,FALSE)</f>
        <v>Orvis Company</v>
      </c>
      <c r="E8856" s="51">
        <v>45105</v>
      </c>
      <c r="F8856" s="50">
        <v>3</v>
      </c>
      <c r="G8856" s="50" t="str">
        <f>VLOOKUP(Table8[[#This Row],[ProductID]],Table12[[#All],[ProductID]:[ProductFullName]],3,FALSE)</f>
        <v>Product C</v>
      </c>
      <c r="H8856" s="50">
        <v>6</v>
      </c>
      <c r="I8856" s="52">
        <v>45105.409143518518</v>
      </c>
      <c r="J8856" s="50">
        <v>110</v>
      </c>
      <c r="K8856" s="51">
        <v>45105.969444444447</v>
      </c>
      <c r="L8856" s="53"/>
      <c r="M8856" s="54">
        <v>1</v>
      </c>
    </row>
    <row r="8857" spans="2:13" x14ac:dyDescent="0.3">
      <c r="B8857" s="49">
        <v>27700</v>
      </c>
      <c r="C8857" s="50">
        <v>1032</v>
      </c>
      <c r="D8857" s="50" t="str">
        <f>VLOOKUP(Table8[[#This Row],[CustomerID]],Table15[[#All],[CustomerID]:[Company Name]],2,FALSE)</f>
        <v>Memorial Health University Medical Center</v>
      </c>
      <c r="E8857" s="51">
        <v>45105</v>
      </c>
      <c r="F8857" s="50">
        <v>3</v>
      </c>
      <c r="G8857" s="50" t="str">
        <f>VLOOKUP(Table8[[#This Row],[ProductID]],Table12[[#All],[ProductID]:[ProductFullName]],3,FALSE)</f>
        <v>Product C</v>
      </c>
      <c r="H8857" s="50">
        <v>4</v>
      </c>
      <c r="I8857" s="52">
        <v>45105.424340277779</v>
      </c>
      <c r="J8857" s="50">
        <v>122</v>
      </c>
      <c r="K8857" s="51">
        <v>45105.969444444447</v>
      </c>
      <c r="L8857" s="53"/>
      <c r="M8857" s="54">
        <v>1</v>
      </c>
    </row>
    <row r="8858" spans="2:13" x14ac:dyDescent="0.3">
      <c r="B8858" s="49">
        <v>27701</v>
      </c>
      <c r="C8858" s="50">
        <v>1176</v>
      </c>
      <c r="D8858" s="50" t="str">
        <f>VLOOKUP(Table8[[#This Row],[CustomerID]],Table15[[#All],[CustomerID]:[Company Name]],2,FALSE)</f>
        <v>TPS Associates</v>
      </c>
      <c r="E8858" s="51">
        <v>45105</v>
      </c>
      <c r="F8858" s="50">
        <v>3</v>
      </c>
      <c r="G8858" s="50" t="str">
        <f>VLOOKUP(Table8[[#This Row],[ProductID]],Table12[[#All],[ProductID]:[ProductFullName]],3,FALSE)</f>
        <v>Product C</v>
      </c>
      <c r="H8858" s="50">
        <v>6</v>
      </c>
      <c r="I8858" s="52">
        <v>45105.435034722221</v>
      </c>
      <c r="J8858" s="50">
        <v>127</v>
      </c>
      <c r="K8858" s="51">
        <v>45105.969444444447</v>
      </c>
      <c r="L8858" s="53"/>
      <c r="M8858" s="54">
        <v>1</v>
      </c>
    </row>
    <row r="8859" spans="2:13" x14ac:dyDescent="0.3">
      <c r="B8859" s="49">
        <v>27702</v>
      </c>
      <c r="C8859" s="50">
        <v>1261</v>
      </c>
      <c r="D8859" s="50" t="str">
        <f>VLOOKUP(Table8[[#This Row],[CustomerID]],Table15[[#All],[CustomerID]:[Company Name]],2,FALSE)</f>
        <v>Yuma Regional Medical Center Gift Shop</v>
      </c>
      <c r="E8859" s="51">
        <v>45105</v>
      </c>
      <c r="F8859" s="50">
        <v>5</v>
      </c>
      <c r="G8859" s="50" t="str">
        <f>VLOOKUP(Table8[[#This Row],[ProductID]],Table12[[#All],[ProductID]:[ProductFullName]],3,FALSE)</f>
        <v>Product E</v>
      </c>
      <c r="H8859" s="50">
        <v>4</v>
      </c>
      <c r="I8859" s="52">
        <v>45105.451921296291</v>
      </c>
      <c r="J8859" s="50">
        <v>120</v>
      </c>
      <c r="K8859" s="51">
        <v>45105.969444444447</v>
      </c>
      <c r="L8859" s="53"/>
      <c r="M8859" s="54">
        <v>1</v>
      </c>
    </row>
    <row r="8860" spans="2:13" x14ac:dyDescent="0.3">
      <c r="B8860" s="49">
        <v>27703</v>
      </c>
      <c r="C8860" s="50">
        <v>1061</v>
      </c>
      <c r="D8860" s="50" t="str">
        <f>VLOOKUP(Table8[[#This Row],[CustomerID]],Table15[[#All],[CustomerID]:[Company Name]],2,FALSE)</f>
        <v>Homewood Toy &amp; Hobby</v>
      </c>
      <c r="E8860" s="51">
        <v>45105</v>
      </c>
      <c r="F8860" s="50">
        <v>1</v>
      </c>
      <c r="G8860" s="50" t="str">
        <f>VLOOKUP(Table8[[#This Row],[ProductID]],Table12[[#All],[ProductID]:[ProductFullName]],3,FALSE)</f>
        <v>Product A</v>
      </c>
      <c r="H8860" s="50">
        <v>3</v>
      </c>
      <c r="I8860" s="52">
        <v>45105.464062499996</v>
      </c>
      <c r="J8860" s="50">
        <v>129</v>
      </c>
      <c r="K8860" s="51">
        <v>45105.969444444447</v>
      </c>
      <c r="L8860" s="53"/>
      <c r="M8860" s="54">
        <v>1</v>
      </c>
    </row>
    <row r="8861" spans="2:13" x14ac:dyDescent="0.3">
      <c r="B8861" s="49">
        <v>27704</v>
      </c>
      <c r="C8861" s="50">
        <v>1199</v>
      </c>
      <c r="D8861" s="50" t="str">
        <f>VLOOKUP(Table8[[#This Row],[CustomerID]],Table15[[#All],[CustomerID]:[Company Name]],2,FALSE)</f>
        <v>Theasure Of Ours</v>
      </c>
      <c r="E8861" s="51">
        <v>45105</v>
      </c>
      <c r="F8861" s="50">
        <v>6</v>
      </c>
      <c r="G8861" s="50" t="str">
        <f>VLOOKUP(Table8[[#This Row],[ProductID]],Table12[[#All],[ProductID]:[ProductFullName]],3,FALSE)</f>
        <v>Product F</v>
      </c>
      <c r="H8861" s="50">
        <v>3</v>
      </c>
      <c r="I8861" s="52">
        <v>45105.474062499998</v>
      </c>
      <c r="J8861" s="50">
        <v>118</v>
      </c>
      <c r="K8861" s="51">
        <v>45105.969444444447</v>
      </c>
      <c r="L8861" s="53"/>
      <c r="M8861" s="54">
        <v>1</v>
      </c>
    </row>
    <row r="8862" spans="2:13" x14ac:dyDescent="0.3">
      <c r="B8862" s="49">
        <v>27705</v>
      </c>
      <c r="C8862" s="50">
        <v>168</v>
      </c>
      <c r="D8862" s="50" t="str">
        <f>VLOOKUP(Table8[[#This Row],[CustomerID]],Table15[[#All],[CustomerID]:[Company Name]],2,FALSE)</f>
        <v>ANIMALIA</v>
      </c>
      <c r="E8862" s="51">
        <v>45105</v>
      </c>
      <c r="F8862" s="50">
        <v>5</v>
      </c>
      <c r="G8862" s="50" t="str">
        <f>VLOOKUP(Table8[[#This Row],[ProductID]],Table12[[#All],[ProductID]:[ProductFullName]],3,FALSE)</f>
        <v>Product E</v>
      </c>
      <c r="H8862" s="50">
        <v>2</v>
      </c>
      <c r="I8862" s="52">
        <v>45105.484502314815</v>
      </c>
      <c r="J8862" s="50">
        <v>105</v>
      </c>
      <c r="K8862" s="51">
        <v>45105.969444444447</v>
      </c>
      <c r="L8862" s="53"/>
      <c r="M8862" s="54">
        <v>1</v>
      </c>
    </row>
    <row r="8863" spans="2:13" x14ac:dyDescent="0.3">
      <c r="B8863" s="49">
        <v>27706</v>
      </c>
      <c r="C8863" s="50">
        <v>163</v>
      </c>
      <c r="D8863" s="50" t="str">
        <f>VLOOKUP(Table8[[#This Row],[CustomerID]],Table15[[#All],[CustomerID]:[Company Name]],2,FALSE)</f>
        <v>Buck or Two #12</v>
      </c>
      <c r="E8863" s="51">
        <v>45105</v>
      </c>
      <c r="F8863" s="50">
        <v>6</v>
      </c>
      <c r="G8863" s="50" t="str">
        <f>VLOOKUP(Table8[[#This Row],[ProductID]],Table12[[#All],[ProductID]:[ProductFullName]],3,FALSE)</f>
        <v>Product F</v>
      </c>
      <c r="H8863" s="50">
        <v>5</v>
      </c>
      <c r="I8863" s="52">
        <v>45105.500173611115</v>
      </c>
      <c r="J8863" s="50">
        <v>108</v>
      </c>
      <c r="K8863" s="51">
        <v>45105.969444444447</v>
      </c>
      <c r="L8863" s="53"/>
      <c r="M8863" s="54">
        <v>1</v>
      </c>
    </row>
    <row r="8864" spans="2:13" x14ac:dyDescent="0.3">
      <c r="B8864" s="49">
        <v>27707</v>
      </c>
      <c r="C8864" s="50">
        <v>592</v>
      </c>
      <c r="D8864" s="50" t="str">
        <f>VLOOKUP(Table8[[#This Row],[CustomerID]],Table15[[#All],[CustomerID]:[Company Name]],2,FALSE)</f>
        <v>Happy Gift Shop</v>
      </c>
      <c r="E8864" s="51">
        <v>45105</v>
      </c>
      <c r="F8864" s="50">
        <v>5</v>
      </c>
      <c r="G8864" s="50" t="str">
        <f>VLOOKUP(Table8[[#This Row],[ProductID]],Table12[[#All],[ProductID]:[ProductFullName]],3,FALSE)</f>
        <v>Product E</v>
      </c>
      <c r="H8864" s="50">
        <v>5</v>
      </c>
      <c r="I8864" s="52">
        <v>45105.50927083334</v>
      </c>
      <c r="J8864" s="50">
        <v>126</v>
      </c>
      <c r="K8864" s="51">
        <v>45105.969444444447</v>
      </c>
      <c r="L8864" s="53"/>
      <c r="M8864" s="54">
        <v>1</v>
      </c>
    </row>
    <row r="8865" spans="2:13" x14ac:dyDescent="0.3">
      <c r="B8865" s="49">
        <v>27708</v>
      </c>
      <c r="C8865" s="50">
        <v>389</v>
      </c>
      <c r="D8865" s="50" t="str">
        <f>VLOOKUP(Table8[[#This Row],[CustomerID]],Table15[[#All],[CustomerID]:[Company Name]],2,FALSE)</f>
        <v>Jewellery Box, The</v>
      </c>
      <c r="E8865" s="51">
        <v>45105</v>
      </c>
      <c r="F8865" s="50">
        <v>3</v>
      </c>
      <c r="G8865" s="50" t="str">
        <f>VLOOKUP(Table8[[#This Row],[ProductID]],Table12[[#All],[ProductID]:[ProductFullName]],3,FALSE)</f>
        <v>Product C</v>
      </c>
      <c r="H8865" s="50">
        <v>6</v>
      </c>
      <c r="I8865" s="52">
        <v>45105.519259259265</v>
      </c>
      <c r="J8865" s="50">
        <v>134</v>
      </c>
      <c r="K8865" s="51">
        <v>45105.969444444447</v>
      </c>
      <c r="L8865" s="53"/>
      <c r="M8865" s="54">
        <v>1</v>
      </c>
    </row>
    <row r="8866" spans="2:13" x14ac:dyDescent="0.3">
      <c r="B8866" s="49">
        <v>27709</v>
      </c>
      <c r="C8866" s="50">
        <v>669</v>
      </c>
      <c r="D8866" s="50" t="str">
        <f>VLOOKUP(Table8[[#This Row],[CustomerID]],Table15[[#All],[CustomerID]:[Company Name]],2,FALSE)</f>
        <v>Pharmasave - 221</v>
      </c>
      <c r="E8866" s="51">
        <v>45105</v>
      </c>
      <c r="F8866" s="50">
        <v>5</v>
      </c>
      <c r="G8866" s="50" t="str">
        <f>VLOOKUP(Table8[[#This Row],[ProductID]],Table12[[#All],[ProductID]:[ProductFullName]],3,FALSE)</f>
        <v>Product E</v>
      </c>
      <c r="H8866" s="50">
        <v>2</v>
      </c>
      <c r="I8866" s="52">
        <v>45105.533981481487</v>
      </c>
      <c r="J8866" s="50">
        <v>113</v>
      </c>
      <c r="K8866" s="51">
        <v>45105.969444444447</v>
      </c>
      <c r="L8866" s="53"/>
      <c r="M8866" s="54">
        <v>1</v>
      </c>
    </row>
    <row r="8867" spans="2:13" x14ac:dyDescent="0.3">
      <c r="B8867" s="49">
        <v>27710</v>
      </c>
      <c r="C8867" s="50">
        <v>709</v>
      </c>
      <c r="D8867" s="50" t="str">
        <f>VLOOKUP(Table8[[#This Row],[CustomerID]],Table15[[#All],[CustomerID]:[Company Name]],2,FALSE)</f>
        <v>Edward Chapman's Ladies Shops</v>
      </c>
      <c r="E8867" s="51">
        <v>45105</v>
      </c>
      <c r="F8867" s="50">
        <v>3</v>
      </c>
      <c r="G8867" s="50" t="str">
        <f>VLOOKUP(Table8[[#This Row],[ProductID]],Table12[[#All],[ProductID]:[ProductFullName]],3,FALSE)</f>
        <v>Product C</v>
      </c>
      <c r="H8867" s="50">
        <v>4</v>
      </c>
      <c r="I8867" s="52">
        <v>45105.549814814818</v>
      </c>
      <c r="J8867" s="50">
        <v>108</v>
      </c>
      <c r="K8867" s="51">
        <v>45105.969444444447</v>
      </c>
      <c r="L8867" s="53"/>
      <c r="M8867" s="54">
        <v>1</v>
      </c>
    </row>
    <row r="8868" spans="2:13" x14ac:dyDescent="0.3">
      <c r="B8868" s="49">
        <v>27711</v>
      </c>
      <c r="C8868" s="50">
        <v>1307</v>
      </c>
      <c r="D8868" s="50" t="str">
        <f>VLOOKUP(Table8[[#This Row],[CustomerID]],Table15[[#All],[CustomerID]:[Company Name]],2,FALSE)</f>
        <v>Garlan's</v>
      </c>
      <c r="E8868" s="51">
        <v>45105</v>
      </c>
      <c r="F8868" s="50">
        <v>4</v>
      </c>
      <c r="G8868" s="50" t="str">
        <f>VLOOKUP(Table8[[#This Row],[ProductID]],Table12[[#All],[ProductID]:[ProductFullName]],3,FALSE)</f>
        <v>Product D</v>
      </c>
      <c r="H8868" s="50">
        <v>4</v>
      </c>
      <c r="I8868" s="52">
        <v>45105.565763888895</v>
      </c>
      <c r="J8868" s="50">
        <v>129</v>
      </c>
      <c r="K8868" s="51">
        <v>45105.969444444447</v>
      </c>
      <c r="L8868" s="53"/>
      <c r="M8868" s="54">
        <v>1</v>
      </c>
    </row>
    <row r="8869" spans="2:13" x14ac:dyDescent="0.3">
      <c r="B8869" s="49">
        <v>27712</v>
      </c>
      <c r="C8869" s="50">
        <v>59</v>
      </c>
      <c r="D8869" s="50" t="str">
        <f>VLOOKUP(Table8[[#This Row],[CustomerID]],Table15[[#All],[CustomerID]:[Company Name]],2,FALSE)</f>
        <v>Pharmasave - 505</v>
      </c>
      <c r="E8869" s="51">
        <v>45105</v>
      </c>
      <c r="F8869" s="50">
        <v>4</v>
      </c>
      <c r="G8869" s="50" t="str">
        <f>VLOOKUP(Table8[[#This Row],[ProductID]],Table12[[#All],[ProductID]:[ProductFullName]],3,FALSE)</f>
        <v>Product D</v>
      </c>
      <c r="H8869" s="50">
        <v>5</v>
      </c>
      <c r="I8869" s="52">
        <v>45105.577650462968</v>
      </c>
      <c r="J8869" s="50">
        <v>112</v>
      </c>
      <c r="K8869" s="51">
        <v>45105.969444444447</v>
      </c>
      <c r="L8869" s="53"/>
      <c r="M8869" s="54">
        <v>1</v>
      </c>
    </row>
    <row r="8870" spans="2:13" x14ac:dyDescent="0.3">
      <c r="B8870" s="49">
        <v>27713</v>
      </c>
      <c r="C8870" s="50">
        <v>1059</v>
      </c>
      <c r="D8870" s="50" t="str">
        <f>VLOOKUP(Table8[[#This Row],[CustomerID]],Table15[[#All],[CustomerID]:[Company Name]],2,FALSE)</f>
        <v>Quill &amp; Press Stationers</v>
      </c>
      <c r="E8870" s="51">
        <v>45105</v>
      </c>
      <c r="F8870" s="50">
        <v>5</v>
      </c>
      <c r="G8870" s="50" t="str">
        <f>VLOOKUP(Table8[[#This Row],[ProductID]],Table12[[#All],[ProductID]:[ProductFullName]],3,FALSE)</f>
        <v>Product E</v>
      </c>
      <c r="H8870" s="50">
        <v>4</v>
      </c>
      <c r="I8870" s="52">
        <v>45105.588125000002</v>
      </c>
      <c r="J8870" s="50">
        <v>122</v>
      </c>
      <c r="K8870" s="51">
        <v>45105.969444444447</v>
      </c>
      <c r="L8870" s="53"/>
      <c r="M8870" s="54">
        <v>1</v>
      </c>
    </row>
    <row r="8871" spans="2:13" x14ac:dyDescent="0.3">
      <c r="B8871" s="49">
        <v>27714</v>
      </c>
      <c r="C8871" s="50">
        <v>1012</v>
      </c>
      <c r="D8871" s="50" t="str">
        <f>VLOOKUP(Table8[[#This Row],[CustomerID]],Table15[[#All],[CustomerID]:[Company Name]],2,FALSE)</f>
        <v>Lisas Hallmark</v>
      </c>
      <c r="E8871" s="51">
        <v>45105</v>
      </c>
      <c r="F8871" s="50">
        <v>2</v>
      </c>
      <c r="G8871" s="50" t="str">
        <f>VLOOKUP(Table8[[#This Row],[ProductID]],Table12[[#All],[ProductID]:[ProductFullName]],3,FALSE)</f>
        <v>Product B</v>
      </c>
      <c r="H8871" s="50">
        <v>6</v>
      </c>
      <c r="I8871" s="52">
        <v>45105.600300925929</v>
      </c>
      <c r="J8871" s="50">
        <v>125</v>
      </c>
      <c r="K8871" s="51">
        <v>45105.969444444447</v>
      </c>
      <c r="L8871" s="53"/>
      <c r="M8871" s="54">
        <v>1</v>
      </c>
    </row>
    <row r="8872" spans="2:13" x14ac:dyDescent="0.3">
      <c r="B8872" s="49">
        <v>27715</v>
      </c>
      <c r="C8872" s="50">
        <v>1055</v>
      </c>
      <c r="D8872" s="50" t="str">
        <f>VLOOKUP(Table8[[#This Row],[CustomerID]],Table15[[#All],[CustomerID]:[Company Name]],2,FALSE)</f>
        <v>Bealls</v>
      </c>
      <c r="E8872" s="51">
        <v>45105</v>
      </c>
      <c r="F8872" s="50">
        <v>3</v>
      </c>
      <c r="G8872" s="50" t="str">
        <f>VLOOKUP(Table8[[#This Row],[ProductID]],Table12[[#All],[ProductID]:[ProductFullName]],3,FALSE)</f>
        <v>Product C</v>
      </c>
      <c r="H8872" s="50">
        <v>4</v>
      </c>
      <c r="I8872" s="52">
        <v>45105.609560185192</v>
      </c>
      <c r="J8872" s="50">
        <v>118</v>
      </c>
      <c r="K8872" s="51">
        <v>45105.969444444447</v>
      </c>
      <c r="L8872" s="53"/>
      <c r="M8872" s="54">
        <v>1</v>
      </c>
    </row>
    <row r="8873" spans="2:13" x14ac:dyDescent="0.3">
      <c r="B8873" s="49">
        <v>27716</v>
      </c>
      <c r="C8873" s="50">
        <v>613</v>
      </c>
      <c r="D8873" s="50" t="str">
        <f>VLOOKUP(Table8[[#This Row],[CustomerID]],Table15[[#All],[CustomerID]:[Company Name]],2,FALSE)</f>
        <v>Country Cupboard</v>
      </c>
      <c r="E8873" s="51">
        <v>45105</v>
      </c>
      <c r="F8873" s="50">
        <v>5</v>
      </c>
      <c r="G8873" s="50" t="str">
        <f>VLOOKUP(Table8[[#This Row],[ProductID]],Table12[[#All],[ProductID]:[ProductFullName]],3,FALSE)</f>
        <v>Product E</v>
      </c>
      <c r="H8873" s="50">
        <v>2</v>
      </c>
      <c r="I8873" s="52">
        <v>45105.62236111112</v>
      </c>
      <c r="J8873" s="50">
        <v>120</v>
      </c>
      <c r="K8873" s="51">
        <v>45105.969444444447</v>
      </c>
      <c r="L8873" s="53"/>
      <c r="M8873" s="54">
        <v>1</v>
      </c>
    </row>
    <row r="8874" spans="2:13" x14ac:dyDescent="0.3">
      <c r="B8874" s="49">
        <v>27717</v>
      </c>
      <c r="C8874" s="50">
        <v>66</v>
      </c>
      <c r="D8874" s="50" t="str">
        <f>VLOOKUP(Table8[[#This Row],[CustomerID]],Table15[[#All],[CustomerID]:[Company Name]],2,FALSE)</f>
        <v>Freeman's PharmaChoice</v>
      </c>
      <c r="E8874" s="51">
        <v>45105</v>
      </c>
      <c r="F8874" s="50">
        <v>4</v>
      </c>
      <c r="G8874" s="50" t="str">
        <f>VLOOKUP(Table8[[#This Row],[ProductID]],Table12[[#All],[ProductID]:[ProductFullName]],3,FALSE)</f>
        <v>Product D</v>
      </c>
      <c r="H8874" s="50">
        <v>3</v>
      </c>
      <c r="I8874" s="52">
        <v>45105.633356481492</v>
      </c>
      <c r="J8874" s="50">
        <v>115</v>
      </c>
      <c r="K8874" s="51">
        <v>45105.969444444447</v>
      </c>
      <c r="L8874" s="53"/>
      <c r="M8874" s="54">
        <v>1</v>
      </c>
    </row>
    <row r="8875" spans="2:13" x14ac:dyDescent="0.3">
      <c r="B8875" s="49">
        <v>27718</v>
      </c>
      <c r="C8875" s="50">
        <v>948</v>
      </c>
      <c r="D8875" s="50" t="str">
        <f>VLOOKUP(Table8[[#This Row],[CustomerID]],Table15[[#All],[CustomerID]:[Company Name]],2,FALSE)</f>
        <v>Cheryl Ann's</v>
      </c>
      <c r="E8875" s="51">
        <v>45105</v>
      </c>
      <c r="F8875" s="50">
        <v>4</v>
      </c>
      <c r="G8875" s="50" t="str">
        <f>VLOOKUP(Table8[[#This Row],[ProductID]],Table12[[#All],[ProductID]:[ProductFullName]],3,FALSE)</f>
        <v>Product D</v>
      </c>
      <c r="H8875" s="50">
        <v>7</v>
      </c>
      <c r="I8875" s="52">
        <v>45105.648796296307</v>
      </c>
      <c r="J8875" s="50">
        <v>113</v>
      </c>
      <c r="K8875" s="51">
        <v>45105.969444444447</v>
      </c>
      <c r="L8875" s="53"/>
      <c r="M8875" s="54">
        <v>1</v>
      </c>
    </row>
    <row r="8876" spans="2:13" x14ac:dyDescent="0.3">
      <c r="B8876" s="49">
        <v>27719</v>
      </c>
      <c r="C8876" s="50">
        <v>854</v>
      </c>
      <c r="D8876" s="50" t="str">
        <f>VLOOKUP(Table8[[#This Row],[CustomerID]],Table15[[#All],[CustomerID]:[Company Name]],2,FALSE)</f>
        <v>UnbeatableSale.com</v>
      </c>
      <c r="E8876" s="51">
        <v>45105</v>
      </c>
      <c r="F8876" s="50">
        <v>6</v>
      </c>
      <c r="G8876" s="50" t="str">
        <f>VLOOKUP(Table8[[#This Row],[ProductID]],Table12[[#All],[ProductID]:[ProductFullName]],3,FALSE)</f>
        <v>Product F</v>
      </c>
      <c r="H8876" s="50">
        <v>6</v>
      </c>
      <c r="I8876" s="52">
        <v>45105.658564814825</v>
      </c>
      <c r="J8876" s="50">
        <v>105</v>
      </c>
      <c r="K8876" s="51">
        <v>45105.969444444447</v>
      </c>
      <c r="L8876" s="53"/>
      <c r="M8876" s="54">
        <v>1</v>
      </c>
    </row>
    <row r="8877" spans="2:13" x14ac:dyDescent="0.3">
      <c r="B8877" s="49">
        <v>27720</v>
      </c>
      <c r="C8877" s="50">
        <v>1396</v>
      </c>
      <c r="D8877" s="50" t="str">
        <f>VLOOKUP(Table8[[#This Row],[CustomerID]],Table15[[#All],[CustomerID]:[Company Name]],2,FALSE)</f>
        <v>Cooks &amp; Company Floral</v>
      </c>
      <c r="E8877" s="51">
        <v>45105</v>
      </c>
      <c r="F8877" s="50">
        <v>2</v>
      </c>
      <c r="G8877" s="50" t="str">
        <f>VLOOKUP(Table8[[#This Row],[ProductID]],Table12[[#All],[ProductID]:[ProductFullName]],3,FALSE)</f>
        <v>Product B</v>
      </c>
      <c r="H8877" s="50">
        <v>3</v>
      </c>
      <c r="I8877" s="52">
        <v>45105.670659722229</v>
      </c>
      <c r="J8877" s="50">
        <v>116</v>
      </c>
      <c r="K8877" s="51">
        <v>45105.969444444447</v>
      </c>
      <c r="L8877" s="53"/>
      <c r="M8877" s="54">
        <v>1</v>
      </c>
    </row>
    <row r="8878" spans="2:13" x14ac:dyDescent="0.3">
      <c r="B8878" s="49">
        <v>27721</v>
      </c>
      <c r="C8878" s="50">
        <v>999</v>
      </c>
      <c r="D8878" s="50" t="str">
        <f>VLOOKUP(Table8[[#This Row],[CustomerID]],Table15[[#All],[CustomerID]:[Company Name]],2,FALSE)</f>
        <v>Harvest Moon Trading Co.</v>
      </c>
      <c r="E8878" s="51">
        <v>45105</v>
      </c>
      <c r="F8878" s="50">
        <v>1</v>
      </c>
      <c r="G8878" s="50" t="str">
        <f>VLOOKUP(Table8[[#This Row],[ProductID]],Table12[[#All],[ProductID]:[ProductFullName]],3,FALSE)</f>
        <v>Product A</v>
      </c>
      <c r="H8878" s="50">
        <v>4</v>
      </c>
      <c r="I8878" s="52">
        <v>45105.682118055563</v>
      </c>
      <c r="J8878" s="50">
        <v>110</v>
      </c>
      <c r="K8878" s="51">
        <v>45105.969444444447</v>
      </c>
      <c r="L8878" s="53"/>
      <c r="M8878" s="54">
        <v>1</v>
      </c>
    </row>
    <row r="8879" spans="2:13" x14ac:dyDescent="0.3">
      <c r="B8879" s="49">
        <v>27722</v>
      </c>
      <c r="C8879" s="50">
        <v>740</v>
      </c>
      <c r="D8879" s="50" t="str">
        <f>VLOOKUP(Table8[[#This Row],[CustomerID]],Table15[[#All],[CustomerID]:[Company Name]],2,FALSE)</f>
        <v>Sunshine Gift Shop</v>
      </c>
      <c r="E8879" s="51">
        <v>45105</v>
      </c>
      <c r="F8879" s="50">
        <v>1</v>
      </c>
      <c r="G8879" s="50" t="str">
        <f>VLOOKUP(Table8[[#This Row],[ProductID]],Table12[[#All],[ProductID]:[ProductFullName]],3,FALSE)</f>
        <v>Product A</v>
      </c>
      <c r="H8879" s="50">
        <v>4</v>
      </c>
      <c r="I8879" s="52">
        <v>45105.698773148157</v>
      </c>
      <c r="J8879" s="50">
        <v>122</v>
      </c>
      <c r="K8879" s="51">
        <v>45105.969444444447</v>
      </c>
      <c r="L8879" s="53"/>
      <c r="M8879" s="54">
        <v>1</v>
      </c>
    </row>
    <row r="8880" spans="2:13" x14ac:dyDescent="0.3">
      <c r="B8880" s="49">
        <v>27723</v>
      </c>
      <c r="C8880" s="50">
        <v>664</v>
      </c>
      <c r="D8880" s="50" t="str">
        <f>VLOOKUP(Table8[[#This Row],[CustomerID]],Table15[[#All],[CustomerID]:[Company Name]],2,FALSE)</f>
        <v>Ruby Tuesday Accessories Ltd</v>
      </c>
      <c r="E8880" s="51">
        <v>45105</v>
      </c>
      <c r="F8880" s="50">
        <v>2</v>
      </c>
      <c r="G8880" s="50" t="str">
        <f>VLOOKUP(Table8[[#This Row],[ProductID]],Table12[[#All],[ProductID]:[ProductFullName]],3,FALSE)</f>
        <v>Product B</v>
      </c>
      <c r="H8880" s="50">
        <v>3</v>
      </c>
      <c r="I8880" s="52">
        <v>45105.715567129635</v>
      </c>
      <c r="J8880" s="50">
        <v>114</v>
      </c>
      <c r="K8880" s="51">
        <v>45105.969444444447</v>
      </c>
      <c r="L8880" s="53"/>
      <c r="M8880" s="54">
        <v>1</v>
      </c>
    </row>
    <row r="8881" spans="2:13" x14ac:dyDescent="0.3">
      <c r="B8881" s="49">
        <v>27724</v>
      </c>
      <c r="C8881" s="50">
        <v>693</v>
      </c>
      <c r="D8881" s="50" t="str">
        <f>VLOOKUP(Table8[[#This Row],[CustomerID]],Table15[[#All],[CustomerID]:[Company Name]],2,FALSE)</f>
        <v>Meaningful Things</v>
      </c>
      <c r="E8881" s="51">
        <v>45105</v>
      </c>
      <c r="F8881" s="50">
        <v>5</v>
      </c>
      <c r="G8881" s="50" t="str">
        <f>VLOOKUP(Table8[[#This Row],[ProductID]],Table12[[#All],[ProductID]:[ProductFullName]],3,FALSE)</f>
        <v>Product E</v>
      </c>
      <c r="H8881" s="50">
        <v>2</v>
      </c>
      <c r="I8881" s="52">
        <v>45105.732256944451</v>
      </c>
      <c r="J8881" s="50">
        <v>122</v>
      </c>
      <c r="K8881" s="51">
        <v>45105.969444444447</v>
      </c>
      <c r="L8881" s="53"/>
      <c r="M8881" s="54">
        <v>1</v>
      </c>
    </row>
    <row r="8882" spans="2:13" x14ac:dyDescent="0.3">
      <c r="B8882" s="49">
        <v>27725</v>
      </c>
      <c r="C8882" s="50">
        <v>1095</v>
      </c>
      <c r="D8882" s="50" t="str">
        <f>VLOOKUP(Table8[[#This Row],[CustomerID]],Table15[[#All],[CustomerID]:[Company Name]],2,FALSE)</f>
        <v>21 Qusetions</v>
      </c>
      <c r="E8882" s="51">
        <v>45106</v>
      </c>
      <c r="F8882" s="50">
        <v>4</v>
      </c>
      <c r="G8882" s="50" t="str">
        <f>VLOOKUP(Table8[[#This Row],[ProductID]],Table12[[#All],[ProductID]:[ProductFullName]],3,FALSE)</f>
        <v>Product D</v>
      </c>
      <c r="H8882" s="50">
        <v>5</v>
      </c>
      <c r="I8882" s="52">
        <v>45106.333333333336</v>
      </c>
      <c r="J8882" s="50">
        <v>130</v>
      </c>
      <c r="K8882" s="51">
        <v>45106.968055555553</v>
      </c>
      <c r="L8882" s="53"/>
      <c r="M8882" s="54">
        <v>1</v>
      </c>
    </row>
    <row r="8883" spans="2:13" x14ac:dyDescent="0.3">
      <c r="B8883" s="49">
        <v>27726</v>
      </c>
      <c r="C8883" s="50">
        <v>1312</v>
      </c>
      <c r="D8883" s="50" t="str">
        <f>VLOOKUP(Table8[[#This Row],[CustomerID]],Table15[[#All],[CustomerID]:[Company Name]],2,FALSE)</f>
        <v>Gwen Hegenwald</v>
      </c>
      <c r="E8883" s="51">
        <v>45106</v>
      </c>
      <c r="F8883" s="50">
        <v>6</v>
      </c>
      <c r="G8883" s="50" t="str">
        <f>VLOOKUP(Table8[[#This Row],[ProductID]],Table12[[#All],[ProductID]:[ProductFullName]],3,FALSE)</f>
        <v>Product F</v>
      </c>
      <c r="H8883" s="50">
        <v>2</v>
      </c>
      <c r="I8883" s="52">
        <v>45106.343564814815</v>
      </c>
      <c r="J8883" s="50">
        <v>122</v>
      </c>
      <c r="K8883" s="51">
        <v>45106.968055555553</v>
      </c>
      <c r="L8883" s="53"/>
      <c r="M8883" s="54">
        <v>1</v>
      </c>
    </row>
    <row r="8884" spans="2:13" x14ac:dyDescent="0.3">
      <c r="B8884" s="49">
        <v>27727</v>
      </c>
      <c r="C8884" s="50">
        <v>512</v>
      </c>
      <c r="D8884" s="50" t="str">
        <f>VLOOKUP(Table8[[#This Row],[CustomerID]],Table15[[#All],[CustomerID]:[Company Name]],2,FALSE)</f>
        <v>Nancy's Gift Shop</v>
      </c>
      <c r="E8884" s="51">
        <v>45106</v>
      </c>
      <c r="F8884" s="50">
        <v>6</v>
      </c>
      <c r="G8884" s="50" t="str">
        <f>VLOOKUP(Table8[[#This Row],[ProductID]],Table12[[#All],[ProductID]:[ProductFullName]],3,FALSE)</f>
        <v>Product F</v>
      </c>
      <c r="H8884" s="50">
        <v>6</v>
      </c>
      <c r="I8884" s="52">
        <v>45106.355046296296</v>
      </c>
      <c r="J8884" s="50">
        <v>112</v>
      </c>
      <c r="K8884" s="51">
        <v>45106.968055555553</v>
      </c>
      <c r="L8884" s="53"/>
      <c r="M8884" s="54">
        <v>1</v>
      </c>
    </row>
    <row r="8885" spans="2:13" x14ac:dyDescent="0.3">
      <c r="B8885" s="49">
        <v>27728</v>
      </c>
      <c r="C8885" s="50">
        <v>733</v>
      </c>
      <c r="D8885" s="50" t="str">
        <f>VLOOKUP(Table8[[#This Row],[CustomerID]],Table15[[#All],[CustomerID]:[Company Name]],2,FALSE)</f>
        <v>Nanaimo Regional General Hospital</v>
      </c>
      <c r="E8885" s="51">
        <v>45106</v>
      </c>
      <c r="F8885" s="50">
        <v>2</v>
      </c>
      <c r="G8885" s="50" t="str">
        <f>VLOOKUP(Table8[[#This Row],[ProductID]],Table12[[#All],[ProductID]:[ProductFullName]],3,FALSE)</f>
        <v>Product B</v>
      </c>
      <c r="H8885" s="50">
        <v>2</v>
      </c>
      <c r="I8885" s="52">
        <v>45106.366018518514</v>
      </c>
      <c r="J8885" s="50">
        <v>126</v>
      </c>
      <c r="K8885" s="51">
        <v>45106.968055555553</v>
      </c>
      <c r="L8885" s="53"/>
      <c r="M8885" s="54">
        <v>1</v>
      </c>
    </row>
    <row r="8886" spans="2:13" x14ac:dyDescent="0.3">
      <c r="B8886" s="49">
        <v>27729</v>
      </c>
      <c r="C8886" s="50">
        <v>1219</v>
      </c>
      <c r="D8886" s="50" t="str">
        <f>VLOOKUP(Table8[[#This Row],[CustomerID]],Table15[[#All],[CustomerID]:[Company Name]],2,FALSE)</f>
        <v>Dillard's OLathe, KS</v>
      </c>
      <c r="E8886" s="51">
        <v>45106</v>
      </c>
      <c r="F8886" s="50">
        <v>1</v>
      </c>
      <c r="G8886" s="50" t="str">
        <f>VLOOKUP(Table8[[#This Row],[ProductID]],Table12[[#All],[ProductID]:[ProductFullName]],3,FALSE)</f>
        <v>Product A</v>
      </c>
      <c r="H8886" s="50">
        <v>7</v>
      </c>
      <c r="I8886" s="52">
        <v>45106.376168981478</v>
      </c>
      <c r="J8886" s="50">
        <v>117</v>
      </c>
      <c r="K8886" s="51">
        <v>45106.968055555553</v>
      </c>
      <c r="L8886" s="53"/>
      <c r="M8886" s="54">
        <v>1</v>
      </c>
    </row>
    <row r="8887" spans="2:13" x14ac:dyDescent="0.3">
      <c r="B8887" s="49">
        <v>27730</v>
      </c>
      <c r="C8887" s="50">
        <v>295</v>
      </c>
      <c r="D8887" s="50" t="str">
        <f>VLOOKUP(Table8[[#This Row],[CustomerID]],Table15[[#All],[CustomerID]:[Company Name]],2,FALSE)</f>
        <v>SDM - 707</v>
      </c>
      <c r="E8887" s="51">
        <v>45106</v>
      </c>
      <c r="F8887" s="50">
        <v>6</v>
      </c>
      <c r="G8887" s="50" t="str">
        <f>VLOOKUP(Table8[[#This Row],[ProductID]],Table12[[#All],[ProductID]:[ProductFullName]],3,FALSE)</f>
        <v>Product F</v>
      </c>
      <c r="H8887" s="50">
        <v>2</v>
      </c>
      <c r="I8887" s="52">
        <v>45106.391886574071</v>
      </c>
      <c r="J8887" s="50">
        <v>119</v>
      </c>
      <c r="K8887" s="51">
        <v>45106.968055555553</v>
      </c>
      <c r="L8887" s="53"/>
      <c r="M8887" s="54">
        <v>1</v>
      </c>
    </row>
    <row r="8888" spans="2:13" x14ac:dyDescent="0.3">
      <c r="B8888" s="49">
        <v>27731</v>
      </c>
      <c r="C8888" s="50">
        <v>395</v>
      </c>
      <c r="D8888" s="50" t="str">
        <f>VLOOKUP(Table8[[#This Row],[CustomerID]],Table15[[#All],[CustomerID]:[Company Name]],2,FALSE)</f>
        <v>Top Dollar Bargain Centre #35</v>
      </c>
      <c r="E8888" s="51">
        <v>45106</v>
      </c>
      <c r="F8888" s="50">
        <v>3</v>
      </c>
      <c r="G8888" s="50" t="str">
        <f>VLOOKUP(Table8[[#This Row],[ProductID]],Table12[[#All],[ProductID]:[ProductFullName]],3,FALSE)</f>
        <v>Product C</v>
      </c>
      <c r="H8888" s="50">
        <v>2</v>
      </c>
      <c r="I8888" s="52">
        <v>45106.407511574071</v>
      </c>
      <c r="J8888" s="50">
        <v>106</v>
      </c>
      <c r="K8888" s="51">
        <v>45106.968055555553</v>
      </c>
      <c r="L8888" s="53"/>
      <c r="M8888" s="54">
        <v>1</v>
      </c>
    </row>
    <row r="8889" spans="2:13" x14ac:dyDescent="0.3">
      <c r="B8889" s="49">
        <v>27732</v>
      </c>
      <c r="C8889" s="50">
        <v>793</v>
      </c>
      <c r="D8889" s="50" t="str">
        <f>VLOOKUP(Table8[[#This Row],[CustomerID]],Table15[[#All],[CustomerID]:[Company Name]],2,FALSE)</f>
        <v>Unicorn Shop</v>
      </c>
      <c r="E8889" s="51">
        <v>45106</v>
      </c>
      <c r="F8889" s="50">
        <v>5</v>
      </c>
      <c r="G8889" s="50" t="str">
        <f>VLOOKUP(Table8[[#This Row],[ProductID]],Table12[[#All],[ProductID]:[ProductFullName]],3,FALSE)</f>
        <v>Product E</v>
      </c>
      <c r="H8889" s="50">
        <v>3</v>
      </c>
      <c r="I8889" s="52">
        <v>45106.420231481476</v>
      </c>
      <c r="J8889" s="50">
        <v>106</v>
      </c>
      <c r="K8889" s="51">
        <v>45106.968055555553</v>
      </c>
      <c r="L8889" s="53"/>
      <c r="M8889" s="54">
        <v>1</v>
      </c>
    </row>
    <row r="8890" spans="2:13" x14ac:dyDescent="0.3">
      <c r="B8890" s="49">
        <v>27733</v>
      </c>
      <c r="C8890" s="50">
        <v>517</v>
      </c>
      <c r="D8890" s="50" t="str">
        <f>VLOOKUP(Table8[[#This Row],[CustomerID]],Table15[[#All],[CustomerID]:[Company Name]],2,FALSE)</f>
        <v>Pharmasave - 454</v>
      </c>
      <c r="E8890" s="51">
        <v>45106</v>
      </c>
      <c r="F8890" s="50">
        <v>1</v>
      </c>
      <c r="G8890" s="50" t="str">
        <f>VLOOKUP(Table8[[#This Row],[ProductID]],Table12[[#All],[ProductID]:[ProductFullName]],3,FALSE)</f>
        <v>Product A</v>
      </c>
      <c r="H8890" s="50">
        <v>6</v>
      </c>
      <c r="I8890" s="52">
        <v>45106.434374999997</v>
      </c>
      <c r="J8890" s="50">
        <v>106</v>
      </c>
      <c r="K8890" s="51">
        <v>45106.968055555553</v>
      </c>
      <c r="L8890" s="53"/>
      <c r="M8890" s="54">
        <v>1</v>
      </c>
    </row>
    <row r="8891" spans="2:13" x14ac:dyDescent="0.3">
      <c r="B8891" s="49">
        <v>27734</v>
      </c>
      <c r="C8891" s="50">
        <v>229</v>
      </c>
      <c r="D8891" s="50" t="str">
        <f>VLOOKUP(Table8[[#This Row],[CustomerID]],Table15[[#All],[CustomerID]:[Company Name]],2,FALSE)</f>
        <v>Mariposa Market</v>
      </c>
      <c r="E8891" s="51">
        <v>45106</v>
      </c>
      <c r="F8891" s="50">
        <v>4</v>
      </c>
      <c r="G8891" s="50" t="str">
        <f>VLOOKUP(Table8[[#This Row],[ProductID]],Table12[[#All],[ProductID]:[ProductFullName]],3,FALSE)</f>
        <v>Product D</v>
      </c>
      <c r="H8891" s="50">
        <v>7</v>
      </c>
      <c r="I8891" s="52">
        <v>45106.448067129626</v>
      </c>
      <c r="J8891" s="50">
        <v>114</v>
      </c>
      <c r="K8891" s="51">
        <v>45106.968055555553</v>
      </c>
      <c r="L8891" s="53"/>
      <c r="M8891" s="54">
        <v>1</v>
      </c>
    </row>
    <row r="8892" spans="2:13" x14ac:dyDescent="0.3">
      <c r="B8892" s="49">
        <v>27735</v>
      </c>
      <c r="C8892" s="50">
        <v>214</v>
      </c>
      <c r="D8892" s="50" t="str">
        <f>VLOOKUP(Table8[[#This Row],[CustomerID]],Table15[[#All],[CustomerID]:[Company Name]],2,FALSE)</f>
        <v>Dell IDA -St.Catharines</v>
      </c>
      <c r="E8892" s="51">
        <v>45106</v>
      </c>
      <c r="F8892" s="50">
        <v>4</v>
      </c>
      <c r="G8892" s="50" t="str">
        <f>VLOOKUP(Table8[[#This Row],[ProductID]],Table12[[#All],[ProductID]:[ProductFullName]],3,FALSE)</f>
        <v>Product D</v>
      </c>
      <c r="H8892" s="50">
        <v>4</v>
      </c>
      <c r="I8892" s="52">
        <v>45106.464224537034</v>
      </c>
      <c r="J8892" s="50">
        <v>113</v>
      </c>
      <c r="K8892" s="51">
        <v>45106.968055555553</v>
      </c>
      <c r="L8892" s="53"/>
      <c r="M8892" s="54">
        <v>1</v>
      </c>
    </row>
    <row r="8893" spans="2:13" x14ac:dyDescent="0.3">
      <c r="B8893" s="49">
        <v>27736</v>
      </c>
      <c r="C8893" s="50">
        <v>145</v>
      </c>
      <c r="D8893" s="50" t="str">
        <f>VLOOKUP(Table8[[#This Row],[CustomerID]],Table15[[#All],[CustomerID]:[Company Name]],2,FALSE)</f>
        <v>The Sassy Bead Co.</v>
      </c>
      <c r="E8893" s="51">
        <v>45106</v>
      </c>
      <c r="F8893" s="50">
        <v>3</v>
      </c>
      <c r="G8893" s="50" t="str">
        <f>VLOOKUP(Table8[[#This Row],[ProductID]],Table12[[#All],[ProductID]:[ProductFullName]],3,FALSE)</f>
        <v>Product C</v>
      </c>
      <c r="H8893" s="50">
        <v>6</v>
      </c>
      <c r="I8893" s="52">
        <v>45106.480439814812</v>
      </c>
      <c r="J8893" s="50">
        <v>109</v>
      </c>
      <c r="K8893" s="51">
        <v>45106.968055555553</v>
      </c>
      <c r="L8893" s="53"/>
      <c r="M8893" s="54">
        <v>1</v>
      </c>
    </row>
    <row r="8894" spans="2:13" x14ac:dyDescent="0.3">
      <c r="B8894" s="49">
        <v>27737</v>
      </c>
      <c r="C8894" s="50">
        <v>598</v>
      </c>
      <c r="D8894" s="50" t="str">
        <f>VLOOKUP(Table8[[#This Row],[CustomerID]],Table15[[#All],[CustomerID]:[Company Name]],2,FALSE)</f>
        <v>Friends s - Foothills Hospital</v>
      </c>
      <c r="E8894" s="51">
        <v>45106</v>
      </c>
      <c r="F8894" s="50">
        <v>6</v>
      </c>
      <c r="G8894" s="50" t="str">
        <f>VLOOKUP(Table8[[#This Row],[ProductID]],Table12[[#All],[ProductID]:[ProductFullName]],3,FALSE)</f>
        <v>Product F</v>
      </c>
      <c r="H8894" s="50">
        <v>3</v>
      </c>
      <c r="I8894" s="52">
        <v>45106.491759259254</v>
      </c>
      <c r="J8894" s="50">
        <v>129</v>
      </c>
      <c r="K8894" s="51">
        <v>45106.968055555553</v>
      </c>
      <c r="L8894" s="53"/>
      <c r="M8894" s="54">
        <v>1</v>
      </c>
    </row>
    <row r="8895" spans="2:13" x14ac:dyDescent="0.3">
      <c r="B8895" s="49">
        <v>27738</v>
      </c>
      <c r="C8895" s="50">
        <v>701</v>
      </c>
      <c r="D8895" s="50" t="str">
        <f>VLOOKUP(Table8[[#This Row],[CustomerID]],Table15[[#All],[CustomerID]:[Company Name]],2,FALSE)</f>
        <v>Super Dollar Store</v>
      </c>
      <c r="E8895" s="51">
        <v>45106</v>
      </c>
      <c r="F8895" s="50">
        <v>4</v>
      </c>
      <c r="G8895" s="50" t="str">
        <f>VLOOKUP(Table8[[#This Row],[ProductID]],Table12[[#All],[ProductID]:[ProductFullName]],3,FALSE)</f>
        <v>Product D</v>
      </c>
      <c r="H8895" s="50">
        <v>6</v>
      </c>
      <c r="I8895" s="52">
        <v>45106.50677083333</v>
      </c>
      <c r="J8895" s="50">
        <v>106</v>
      </c>
      <c r="K8895" s="51">
        <v>45106.968055555553</v>
      </c>
      <c r="L8895" s="53"/>
      <c r="M8895" s="54">
        <v>1</v>
      </c>
    </row>
    <row r="8896" spans="2:13" x14ac:dyDescent="0.3">
      <c r="B8896" s="49">
        <v>27739</v>
      </c>
      <c r="C8896" s="50">
        <v>346</v>
      </c>
      <c r="D8896" s="50" t="str">
        <f>VLOOKUP(Table8[[#This Row],[CustomerID]],Table15[[#All],[CustomerID]:[Company Name]],2,FALSE)</f>
        <v>THE CASUAL WAY</v>
      </c>
      <c r="E8896" s="51">
        <v>45106</v>
      </c>
      <c r="F8896" s="50">
        <v>4</v>
      </c>
      <c r="G8896" s="50" t="str">
        <f>VLOOKUP(Table8[[#This Row],[ProductID]],Table12[[#All],[ProductID]:[ProductFullName]],3,FALSE)</f>
        <v>Product D</v>
      </c>
      <c r="H8896" s="50">
        <v>5</v>
      </c>
      <c r="I8896" s="52">
        <v>45106.519178240735</v>
      </c>
      <c r="J8896" s="50">
        <v>125</v>
      </c>
      <c r="K8896" s="51">
        <v>45106.968055555553</v>
      </c>
      <c r="L8896" s="53"/>
      <c r="M8896" s="54">
        <v>1</v>
      </c>
    </row>
    <row r="8897" spans="2:13" x14ac:dyDescent="0.3">
      <c r="B8897" s="49">
        <v>27740</v>
      </c>
      <c r="C8897" s="50">
        <v>1370</v>
      </c>
      <c r="D8897" s="50" t="str">
        <f>VLOOKUP(Table8[[#This Row],[CustomerID]],Table15[[#All],[CustomerID]:[Company Name]],2,FALSE)</f>
        <v>Brenners</v>
      </c>
      <c r="E8897" s="51">
        <v>45106</v>
      </c>
      <c r="F8897" s="50">
        <v>4</v>
      </c>
      <c r="G8897" s="50" t="str">
        <f>VLOOKUP(Table8[[#This Row],[ProductID]],Table12[[#All],[ProductID]:[ProductFullName]],3,FALSE)</f>
        <v>Product D</v>
      </c>
      <c r="H8897" s="50">
        <v>5</v>
      </c>
      <c r="I8897" s="52">
        <v>45106.532743055548</v>
      </c>
      <c r="J8897" s="50">
        <v>120</v>
      </c>
      <c r="K8897" s="51">
        <v>45106.968055555553</v>
      </c>
      <c r="L8897" s="53"/>
      <c r="M8897" s="54">
        <v>1</v>
      </c>
    </row>
    <row r="8898" spans="2:13" x14ac:dyDescent="0.3">
      <c r="B8898" s="49">
        <v>27741</v>
      </c>
      <c r="C8898" s="50">
        <v>612</v>
      </c>
      <c r="D8898" s="50" t="str">
        <f>VLOOKUP(Table8[[#This Row],[CustomerID]],Table15[[#All],[CustomerID]:[Company Name]],2,FALSE)</f>
        <v>Talk Of The Town</v>
      </c>
      <c r="E8898" s="51">
        <v>45106</v>
      </c>
      <c r="F8898" s="50">
        <v>3</v>
      </c>
      <c r="G8898" s="50" t="str">
        <f>VLOOKUP(Table8[[#This Row],[ProductID]],Table12[[#All],[ProductID]:[ProductFullName]],3,FALSE)</f>
        <v>Product C</v>
      </c>
      <c r="H8898" s="50">
        <v>7</v>
      </c>
      <c r="I8898" s="52">
        <v>45106.546192129623</v>
      </c>
      <c r="J8898" s="50">
        <v>107</v>
      </c>
      <c r="K8898" s="51">
        <v>45106.968055555553</v>
      </c>
      <c r="L8898" s="53"/>
      <c r="M8898" s="54">
        <v>1</v>
      </c>
    </row>
    <row r="8899" spans="2:13" x14ac:dyDescent="0.3">
      <c r="B8899" s="49">
        <v>27742</v>
      </c>
      <c r="C8899" s="50">
        <v>242</v>
      </c>
      <c r="D8899" s="50" t="str">
        <f>VLOOKUP(Table8[[#This Row],[CustomerID]],Table15[[#All],[CustomerID]:[Company Name]],2,FALSE)</f>
        <v>NEUTRANO AR- CAN</v>
      </c>
      <c r="E8899" s="51">
        <v>45106</v>
      </c>
      <c r="F8899" s="50">
        <v>1</v>
      </c>
      <c r="G8899" s="50" t="str">
        <f>VLOOKUP(Table8[[#This Row],[ProductID]],Table12[[#All],[ProductID]:[ProductFullName]],3,FALSE)</f>
        <v>Product A</v>
      </c>
      <c r="H8899" s="50">
        <v>3</v>
      </c>
      <c r="I8899" s="52">
        <v>45106.556840277772</v>
      </c>
      <c r="J8899" s="50">
        <v>128</v>
      </c>
      <c r="K8899" s="51">
        <v>45106.968055555553</v>
      </c>
      <c r="L8899" s="53"/>
      <c r="M8899" s="54">
        <v>1</v>
      </c>
    </row>
    <row r="8900" spans="2:13" x14ac:dyDescent="0.3">
      <c r="B8900" s="49">
        <v>27743</v>
      </c>
      <c r="C8900" s="50">
        <v>117</v>
      </c>
      <c r="D8900" s="50" t="str">
        <f>VLOOKUP(Table8[[#This Row],[CustomerID]],Table15[[#All],[CustomerID]:[Company Name]],2,FALSE)</f>
        <v>Fleur Ampleman</v>
      </c>
      <c r="E8900" s="51">
        <v>45106</v>
      </c>
      <c r="F8900" s="50">
        <v>6</v>
      </c>
      <c r="G8900" s="50" t="str">
        <f>VLOOKUP(Table8[[#This Row],[ProductID]],Table12[[#All],[ProductID]:[ProductFullName]],3,FALSE)</f>
        <v>Product F</v>
      </c>
      <c r="H8900" s="50">
        <v>7</v>
      </c>
      <c r="I8900" s="52">
        <v>45106.572060185179</v>
      </c>
      <c r="J8900" s="50">
        <v>111</v>
      </c>
      <c r="K8900" s="51">
        <v>45106.968055555553</v>
      </c>
      <c r="L8900" s="53"/>
      <c r="M8900" s="54">
        <v>1</v>
      </c>
    </row>
    <row r="8901" spans="2:13" x14ac:dyDescent="0.3">
      <c r="B8901" s="49">
        <v>27744</v>
      </c>
      <c r="C8901" s="50">
        <v>358</v>
      </c>
      <c r="D8901" s="50" t="str">
        <f>VLOOKUP(Table8[[#This Row],[CustomerID]],Table15[[#All],[CustomerID]:[Company Name]],2,FALSE)</f>
        <v>Cards and Presents</v>
      </c>
      <c r="E8901" s="51">
        <v>45106</v>
      </c>
      <c r="F8901" s="50">
        <v>2</v>
      </c>
      <c r="G8901" s="50" t="str">
        <f>VLOOKUP(Table8[[#This Row],[ProductID]],Table12[[#All],[ProductID]:[ProductFullName]],3,FALSE)</f>
        <v>Product B</v>
      </c>
      <c r="H8901" s="50">
        <v>7</v>
      </c>
      <c r="I8901" s="52">
        <v>45106.587870370364</v>
      </c>
      <c r="J8901" s="50">
        <v>134</v>
      </c>
      <c r="K8901" s="51">
        <v>45106.968055555553</v>
      </c>
      <c r="L8901" s="53"/>
      <c r="M8901" s="54">
        <v>1</v>
      </c>
    </row>
    <row r="8902" spans="2:13" x14ac:dyDescent="0.3">
      <c r="B8902" s="49">
        <v>27745</v>
      </c>
      <c r="C8902" s="50">
        <v>57</v>
      </c>
      <c r="D8902" s="50" t="str">
        <f>VLOOKUP(Table8[[#This Row],[CustomerID]],Table15[[#All],[CustomerID]:[Company Name]],2,FALSE)</f>
        <v>Harbour Swan Gift</v>
      </c>
      <c r="E8902" s="51">
        <v>45106</v>
      </c>
      <c r="F8902" s="50">
        <v>5</v>
      </c>
      <c r="G8902" s="50" t="str">
        <f>VLOOKUP(Table8[[#This Row],[ProductID]],Table12[[#All],[ProductID]:[ProductFullName]],3,FALSE)</f>
        <v>Product E</v>
      </c>
      <c r="H8902" s="50">
        <v>5</v>
      </c>
      <c r="I8902" s="52">
        <v>45106.604756944434</v>
      </c>
      <c r="J8902" s="50">
        <v>118</v>
      </c>
      <c r="K8902" s="51">
        <v>45106.968055555553</v>
      </c>
      <c r="L8902" s="53"/>
      <c r="M8902" s="54">
        <v>1</v>
      </c>
    </row>
    <row r="8903" spans="2:13" x14ac:dyDescent="0.3">
      <c r="B8903" s="49">
        <v>27746</v>
      </c>
      <c r="C8903" s="50">
        <v>553</v>
      </c>
      <c r="D8903" s="50" t="str">
        <f>VLOOKUP(Table8[[#This Row],[CustomerID]],Table15[[#All],[CustomerID]:[Company Name]],2,FALSE)</f>
        <v>Bead Hive</v>
      </c>
      <c r="E8903" s="51">
        <v>45106</v>
      </c>
      <c r="F8903" s="50">
        <v>4</v>
      </c>
      <c r="G8903" s="50" t="str">
        <f>VLOOKUP(Table8[[#This Row],[ProductID]],Table12[[#All],[ProductID]:[ProductFullName]],3,FALSE)</f>
        <v>Product D</v>
      </c>
      <c r="H8903" s="50">
        <v>3</v>
      </c>
      <c r="I8903" s="52">
        <v>45106.615266203691</v>
      </c>
      <c r="J8903" s="50">
        <v>133</v>
      </c>
      <c r="K8903" s="51">
        <v>45106.968055555553</v>
      </c>
      <c r="L8903" s="53"/>
      <c r="M8903" s="54">
        <v>1</v>
      </c>
    </row>
    <row r="8904" spans="2:13" x14ac:dyDescent="0.3">
      <c r="B8904" s="49">
        <v>27747</v>
      </c>
      <c r="C8904" s="50">
        <v>607</v>
      </c>
      <c r="D8904" s="50" t="str">
        <f>VLOOKUP(Table8[[#This Row],[CustomerID]],Table15[[#All],[CustomerID]:[Company Name]],2,FALSE)</f>
        <v>The Heavenly Outhouse</v>
      </c>
      <c r="E8904" s="51">
        <v>45106</v>
      </c>
      <c r="F8904" s="50">
        <v>2</v>
      </c>
      <c r="G8904" s="50" t="str">
        <f>VLOOKUP(Table8[[#This Row],[ProductID]],Table12[[#All],[ProductID]:[ProductFullName]],3,FALSE)</f>
        <v>Product B</v>
      </c>
      <c r="H8904" s="50">
        <v>5</v>
      </c>
      <c r="I8904" s="52">
        <v>45106.626412037025</v>
      </c>
      <c r="J8904" s="50">
        <v>107</v>
      </c>
      <c r="K8904" s="51">
        <v>45106.968055555553</v>
      </c>
      <c r="L8904" s="53"/>
      <c r="M8904" s="54">
        <v>1</v>
      </c>
    </row>
    <row r="8905" spans="2:13" x14ac:dyDescent="0.3">
      <c r="B8905" s="49">
        <v>27748</v>
      </c>
      <c r="C8905" s="50">
        <v>393</v>
      </c>
      <c r="D8905" s="50" t="str">
        <f>VLOOKUP(Table8[[#This Row],[CustomerID]],Table15[[#All],[CustomerID]:[Company Name]],2,FALSE)</f>
        <v>Imagine That</v>
      </c>
      <c r="E8905" s="51">
        <v>45106</v>
      </c>
      <c r="F8905" s="50">
        <v>1</v>
      </c>
      <c r="G8905" s="50" t="str">
        <f>VLOOKUP(Table8[[#This Row],[ProductID]],Table12[[#All],[ProductID]:[ProductFullName]],3,FALSE)</f>
        <v>Product A</v>
      </c>
      <c r="H8905" s="50">
        <v>5</v>
      </c>
      <c r="I8905" s="52">
        <v>45106.637974537029</v>
      </c>
      <c r="J8905" s="50">
        <v>121</v>
      </c>
      <c r="K8905" s="51">
        <v>45106.968055555553</v>
      </c>
      <c r="L8905" s="53"/>
      <c r="M8905" s="54">
        <v>1</v>
      </c>
    </row>
    <row r="8906" spans="2:13" x14ac:dyDescent="0.3">
      <c r="B8906" s="49">
        <v>27749</v>
      </c>
      <c r="C8906" s="50">
        <v>195</v>
      </c>
      <c r="D8906" s="50" t="str">
        <f>VLOOKUP(Table8[[#This Row],[CustomerID]],Table15[[#All],[CustomerID]:[Company Name]],2,FALSE)</f>
        <v>Jerry's The Drug Warehouse</v>
      </c>
      <c r="E8906" s="51">
        <v>45106</v>
      </c>
      <c r="F8906" s="50">
        <v>2</v>
      </c>
      <c r="G8906" s="50" t="str">
        <f>VLOOKUP(Table8[[#This Row],[ProductID]],Table12[[#All],[ProductID]:[ProductFullName]],3,FALSE)</f>
        <v>Product B</v>
      </c>
      <c r="H8906" s="50">
        <v>3</v>
      </c>
      <c r="I8906" s="52">
        <v>45106.653217592582</v>
      </c>
      <c r="J8906" s="50">
        <v>127</v>
      </c>
      <c r="K8906" s="51">
        <v>45106.968055555553</v>
      </c>
      <c r="L8906" s="53"/>
      <c r="M8906" s="54">
        <v>1</v>
      </c>
    </row>
    <row r="8907" spans="2:13" x14ac:dyDescent="0.3">
      <c r="B8907" s="49">
        <v>27750</v>
      </c>
      <c r="C8907" s="50">
        <v>870</v>
      </c>
      <c r="D8907" s="50" t="str">
        <f>VLOOKUP(Table8[[#This Row],[CustomerID]],Table15[[#All],[CustomerID]:[Company Name]],2,FALSE)</f>
        <v>Tisch Hospital</v>
      </c>
      <c r="E8907" s="51">
        <v>45106</v>
      </c>
      <c r="F8907" s="50">
        <v>5</v>
      </c>
      <c r="G8907" s="50" t="str">
        <f>VLOOKUP(Table8[[#This Row],[ProductID]],Table12[[#All],[ProductID]:[ProductFullName]],3,FALSE)</f>
        <v>Product E</v>
      </c>
      <c r="H8907" s="50">
        <v>2</v>
      </c>
      <c r="I8907" s="52">
        <v>45106.668159722212</v>
      </c>
      <c r="J8907" s="50">
        <v>111</v>
      </c>
      <c r="K8907" s="51">
        <v>45106.968055555553</v>
      </c>
      <c r="L8907" s="53"/>
      <c r="M8907" s="54">
        <v>1</v>
      </c>
    </row>
    <row r="8908" spans="2:13" x14ac:dyDescent="0.3">
      <c r="B8908" s="49">
        <v>27751</v>
      </c>
      <c r="C8908" s="50">
        <v>439</v>
      </c>
      <c r="D8908" s="50" t="str">
        <f>VLOOKUP(Table8[[#This Row],[CustomerID]],Table15[[#All],[CustomerID]:[Company Name]],2,FALSE)</f>
        <v>Style Essentials</v>
      </c>
      <c r="E8908" s="51">
        <v>45106</v>
      </c>
      <c r="F8908" s="50">
        <v>4</v>
      </c>
      <c r="G8908" s="50" t="str">
        <f>VLOOKUP(Table8[[#This Row],[ProductID]],Table12[[#All],[ProductID]:[ProductFullName]],3,FALSE)</f>
        <v>Product D</v>
      </c>
      <c r="H8908" s="50">
        <v>5</v>
      </c>
      <c r="I8908" s="52">
        <v>45106.677881944437</v>
      </c>
      <c r="J8908" s="50">
        <v>129</v>
      </c>
      <c r="K8908" s="51">
        <v>45106.968055555553</v>
      </c>
      <c r="L8908" s="53"/>
      <c r="M8908" s="54">
        <v>1</v>
      </c>
    </row>
    <row r="8909" spans="2:13" x14ac:dyDescent="0.3">
      <c r="B8909" s="49">
        <v>27752</v>
      </c>
      <c r="C8909" s="50">
        <v>887</v>
      </c>
      <c r="D8909" s="50" t="str">
        <f>VLOOKUP(Table8[[#This Row],[CustomerID]],Table15[[#All],[CustomerID]:[Company Name]],2,FALSE)</f>
        <v>New DaVincis .Com</v>
      </c>
      <c r="E8909" s="51">
        <v>45106</v>
      </c>
      <c r="F8909" s="50">
        <v>3</v>
      </c>
      <c r="G8909" s="50" t="str">
        <f>VLOOKUP(Table8[[#This Row],[ProductID]],Table12[[#All],[ProductID]:[ProductFullName]],3,FALSE)</f>
        <v>Product C</v>
      </c>
      <c r="H8909" s="50">
        <v>6</v>
      </c>
      <c r="I8909" s="52">
        <v>45106.69055555555</v>
      </c>
      <c r="J8909" s="50">
        <v>119</v>
      </c>
      <c r="K8909" s="51">
        <v>45106.968055555553</v>
      </c>
      <c r="L8909" s="53"/>
      <c r="M8909" s="54">
        <v>1</v>
      </c>
    </row>
    <row r="8910" spans="2:13" x14ac:dyDescent="0.3">
      <c r="B8910" s="49">
        <v>27753</v>
      </c>
      <c r="C8910" s="50">
        <v>1225</v>
      </c>
      <c r="D8910" s="50" t="str">
        <f>VLOOKUP(Table8[[#This Row],[CustomerID]],Table15[[#All],[CustomerID]:[Company Name]],2,FALSE)</f>
        <v>J's Hallmark</v>
      </c>
      <c r="E8910" s="51">
        <v>45106</v>
      </c>
      <c r="F8910" s="50">
        <v>2</v>
      </c>
      <c r="G8910" s="50" t="str">
        <f>VLOOKUP(Table8[[#This Row],[ProductID]],Table12[[#All],[ProductID]:[ProductFullName]],3,FALSE)</f>
        <v>Product B</v>
      </c>
      <c r="H8910" s="50">
        <v>3</v>
      </c>
      <c r="I8910" s="52">
        <v>45106.704212962955</v>
      </c>
      <c r="J8910" s="50">
        <v>106</v>
      </c>
      <c r="K8910" s="51">
        <v>45106.968055555553</v>
      </c>
      <c r="L8910" s="53"/>
      <c r="M8910" s="54">
        <v>1</v>
      </c>
    </row>
    <row r="8911" spans="2:13" x14ac:dyDescent="0.3">
      <c r="B8911" s="49">
        <v>27754</v>
      </c>
      <c r="C8911" s="50">
        <v>778</v>
      </c>
      <c r="D8911" s="50" t="str">
        <f>VLOOKUP(Table8[[#This Row],[CustomerID]],Table15[[#All],[CustomerID]:[Company Name]],2,FALSE)</f>
        <v>Lewen Industries - Rhode Island Hospital</v>
      </c>
      <c r="E8911" s="51">
        <v>45106</v>
      </c>
      <c r="F8911" s="50">
        <v>2</v>
      </c>
      <c r="G8911" s="50" t="str">
        <f>VLOOKUP(Table8[[#This Row],[ProductID]],Table12[[#All],[ProductID]:[ProductFullName]],3,FALSE)</f>
        <v>Product B</v>
      </c>
      <c r="H8911" s="50">
        <v>6</v>
      </c>
      <c r="I8911" s="52">
        <v>45106.716331018513</v>
      </c>
      <c r="J8911" s="50">
        <v>119</v>
      </c>
      <c r="K8911" s="51">
        <v>45106.968055555553</v>
      </c>
      <c r="L8911" s="53"/>
      <c r="M8911" s="54">
        <v>1</v>
      </c>
    </row>
    <row r="8912" spans="2:13" x14ac:dyDescent="0.3">
      <c r="B8912" s="49">
        <v>27755</v>
      </c>
      <c r="C8912" s="50">
        <v>1401</v>
      </c>
      <c r="D8912" s="50" t="str">
        <f>VLOOKUP(Table8[[#This Row],[CustomerID]],Table15[[#All],[CustomerID]:[Company Name]],2,FALSE)</f>
        <v>Ponteghapa By Boga</v>
      </c>
      <c r="E8912" s="51">
        <v>45106</v>
      </c>
      <c r="F8912" s="50">
        <v>1</v>
      </c>
      <c r="G8912" s="50" t="str">
        <f>VLOOKUP(Table8[[#This Row],[ProductID]],Table12[[#All],[ProductID]:[ProductFullName]],3,FALSE)</f>
        <v>Product A</v>
      </c>
      <c r="H8912" s="50">
        <v>5</v>
      </c>
      <c r="I8912" s="52">
        <v>45106.728275462956</v>
      </c>
      <c r="J8912" s="50">
        <v>107</v>
      </c>
      <c r="K8912" s="51">
        <v>45106.968055555553</v>
      </c>
      <c r="L8912" s="53"/>
      <c r="M8912" s="54">
        <v>1</v>
      </c>
    </row>
    <row r="8913" spans="2:13" x14ac:dyDescent="0.3">
      <c r="B8913" s="49">
        <v>27756</v>
      </c>
      <c r="C8913" s="50">
        <v>195</v>
      </c>
      <c r="D8913" s="50" t="str">
        <f>VLOOKUP(Table8[[#This Row],[CustomerID]],Table15[[#All],[CustomerID]:[Company Name]],2,FALSE)</f>
        <v>Jerry's The Drug Warehouse</v>
      </c>
      <c r="E8913" s="51">
        <v>45106</v>
      </c>
      <c r="F8913" s="50">
        <v>1</v>
      </c>
      <c r="G8913" s="50" t="str">
        <f>VLOOKUP(Table8[[#This Row],[ProductID]],Table12[[#All],[ProductID]:[ProductFullName]],3,FALSE)</f>
        <v>Product A</v>
      </c>
      <c r="H8913" s="50">
        <v>7</v>
      </c>
      <c r="I8913" s="52">
        <v>45106.740312499991</v>
      </c>
      <c r="J8913" s="50">
        <v>115</v>
      </c>
      <c r="K8913" s="51">
        <v>45106.968055555553</v>
      </c>
      <c r="L8913" s="53"/>
      <c r="M8913" s="54">
        <v>1</v>
      </c>
    </row>
    <row r="8914" spans="2:13" x14ac:dyDescent="0.3">
      <c r="B8914" s="49">
        <v>27757</v>
      </c>
      <c r="C8914" s="50">
        <v>1048</v>
      </c>
      <c r="D8914" s="50" t="str">
        <f>VLOOKUP(Table8[[#This Row],[CustomerID]],Table15[[#All],[CustomerID]:[Company Name]],2,FALSE)</f>
        <v>Good Samaritian Medical Center</v>
      </c>
      <c r="E8914" s="51">
        <v>45107</v>
      </c>
      <c r="F8914" s="50">
        <v>4</v>
      </c>
      <c r="G8914" s="50" t="str">
        <f>VLOOKUP(Table8[[#This Row],[ProductID]],Table12[[#All],[ProductID]:[ProductFullName]],3,FALSE)</f>
        <v>Product D</v>
      </c>
      <c r="H8914" s="50">
        <v>6</v>
      </c>
      <c r="I8914" s="52">
        <v>45107.333333333336</v>
      </c>
      <c r="J8914" s="50">
        <v>133</v>
      </c>
      <c r="K8914" s="51">
        <v>45107.954861111109</v>
      </c>
      <c r="L8914" s="53"/>
      <c r="M8914" s="54">
        <v>1</v>
      </c>
    </row>
    <row r="8915" spans="2:13" x14ac:dyDescent="0.3">
      <c r="B8915" s="49">
        <v>27758</v>
      </c>
      <c r="C8915" s="50">
        <v>315</v>
      </c>
      <c r="D8915" s="50" t="str">
        <f>VLOOKUP(Table8[[#This Row],[CustomerID]],Table15[[#All],[CustomerID]:[Company Name]],2,FALSE)</f>
        <v>Shoppers Drug Mart # 1043</v>
      </c>
      <c r="E8915" s="51">
        <v>45107</v>
      </c>
      <c r="F8915" s="50">
        <v>2</v>
      </c>
      <c r="G8915" s="50" t="str">
        <f>VLOOKUP(Table8[[#This Row],[ProductID]],Table12[[#All],[ProductID]:[ProductFullName]],3,FALSE)</f>
        <v>Product B</v>
      </c>
      <c r="H8915" s="50">
        <v>7</v>
      </c>
      <c r="I8915" s="52">
        <v>45107.348437500004</v>
      </c>
      <c r="J8915" s="50">
        <v>114</v>
      </c>
      <c r="K8915" s="51">
        <v>45107.954861111109</v>
      </c>
      <c r="L8915" s="53"/>
      <c r="M8915" s="54">
        <v>1</v>
      </c>
    </row>
    <row r="8916" spans="2:13" x14ac:dyDescent="0.3">
      <c r="B8916" s="49">
        <v>27759</v>
      </c>
      <c r="C8916" s="50">
        <v>392</v>
      </c>
      <c r="D8916" s="50" t="str">
        <f>VLOOKUP(Table8[[#This Row],[CustomerID]],Table15[[#All],[CustomerID]:[Company Name]],2,FALSE)</f>
        <v>Paul Marley IDA</v>
      </c>
      <c r="E8916" s="51">
        <v>45107</v>
      </c>
      <c r="F8916" s="50">
        <v>5</v>
      </c>
      <c r="G8916" s="50" t="str">
        <f>VLOOKUP(Table8[[#This Row],[ProductID]],Table12[[#All],[ProductID]:[ProductFullName]],3,FALSE)</f>
        <v>Product E</v>
      </c>
      <c r="H8916" s="50">
        <v>5</v>
      </c>
      <c r="I8916" s="52">
        <v>45107.36015046297</v>
      </c>
      <c r="J8916" s="50">
        <v>108</v>
      </c>
      <c r="K8916" s="51">
        <v>45107.954861111109</v>
      </c>
      <c r="L8916" s="53"/>
      <c r="M8916" s="54">
        <v>1</v>
      </c>
    </row>
    <row r="8917" spans="2:13" x14ac:dyDescent="0.3">
      <c r="B8917" s="49">
        <v>27760</v>
      </c>
      <c r="C8917" s="50">
        <v>35</v>
      </c>
      <c r="D8917" s="50" t="str">
        <f>VLOOKUP(Table8[[#This Row],[CustomerID]],Table15[[#All],[CustomerID]:[Company Name]],2,FALSE)</f>
        <v>O'brien Pharmacy</v>
      </c>
      <c r="E8917" s="51">
        <v>45107</v>
      </c>
      <c r="F8917" s="50">
        <v>1</v>
      </c>
      <c r="G8917" s="50" t="str">
        <f>VLOOKUP(Table8[[#This Row],[ProductID]],Table12[[#All],[ProductID]:[ProductFullName]],3,FALSE)</f>
        <v>Product A</v>
      </c>
      <c r="H8917" s="50">
        <v>6</v>
      </c>
      <c r="I8917" s="52">
        <v>45107.375925925931</v>
      </c>
      <c r="J8917" s="50">
        <v>123</v>
      </c>
      <c r="K8917" s="51">
        <v>45107.954861111109</v>
      </c>
      <c r="L8917" s="53"/>
      <c r="M8917" s="54">
        <v>1</v>
      </c>
    </row>
    <row r="8918" spans="2:13" x14ac:dyDescent="0.3">
      <c r="B8918" s="49">
        <v>27761</v>
      </c>
      <c r="C8918" s="50">
        <v>444</v>
      </c>
      <c r="D8918" s="50" t="str">
        <f>VLOOKUP(Table8[[#This Row],[CustomerID]],Table15[[#All],[CustomerID]:[Company Name]],2,FALSE)</f>
        <v>Brandy Tree Shoppes Inc,The</v>
      </c>
      <c r="E8918" s="51">
        <v>45107</v>
      </c>
      <c r="F8918" s="50">
        <v>1</v>
      </c>
      <c r="G8918" s="50" t="str">
        <f>VLOOKUP(Table8[[#This Row],[ProductID]],Table12[[#All],[ProductID]:[ProductFullName]],3,FALSE)</f>
        <v>Product A</v>
      </c>
      <c r="H8918" s="50">
        <v>3</v>
      </c>
      <c r="I8918" s="52">
        <v>45107.387164351858</v>
      </c>
      <c r="J8918" s="50">
        <v>117</v>
      </c>
      <c r="K8918" s="51">
        <v>45107.954861111109</v>
      </c>
      <c r="L8918" s="53"/>
      <c r="M8918" s="54">
        <v>1</v>
      </c>
    </row>
    <row r="8919" spans="2:13" x14ac:dyDescent="0.3">
      <c r="B8919" s="49">
        <v>27762</v>
      </c>
      <c r="C8919" s="50">
        <v>1296</v>
      </c>
      <c r="D8919" s="50" t="str">
        <f>VLOOKUP(Table8[[#This Row],[CustomerID]],Table15[[#All],[CustomerID]:[Company Name]],2,FALSE)</f>
        <v>San Marino Toy &amp; Book Shoppe, Inc.</v>
      </c>
      <c r="E8919" s="51">
        <v>45107</v>
      </c>
      <c r="F8919" s="50">
        <v>5</v>
      </c>
      <c r="G8919" s="50" t="str">
        <f>VLOOKUP(Table8[[#This Row],[ProductID]],Table12[[#All],[ProductID]:[ProductFullName]],3,FALSE)</f>
        <v>Product E</v>
      </c>
      <c r="H8919" s="50">
        <v>3</v>
      </c>
      <c r="I8919" s="52">
        <v>45107.396990740745</v>
      </c>
      <c r="J8919" s="50">
        <v>132</v>
      </c>
      <c r="K8919" s="51">
        <v>45107.954861111109</v>
      </c>
      <c r="L8919" s="53"/>
      <c r="M8919" s="54">
        <v>1</v>
      </c>
    </row>
    <row r="8920" spans="2:13" x14ac:dyDescent="0.3">
      <c r="B8920" s="49">
        <v>27763</v>
      </c>
      <c r="C8920" s="50">
        <v>2</v>
      </c>
      <c r="D8920" s="50" t="str">
        <f>VLOOKUP(Table8[[#This Row],[CustomerID]],Table15[[#All],[CustomerID]:[Company Name]],2,FALSE)</f>
        <v>SL Independence Studios PTY  LTD</v>
      </c>
      <c r="E8920" s="51">
        <v>45107</v>
      </c>
      <c r="F8920" s="50">
        <v>6</v>
      </c>
      <c r="G8920" s="50" t="str">
        <f>VLOOKUP(Table8[[#This Row],[ProductID]],Table12[[#All],[ProductID]:[ProductFullName]],3,FALSE)</f>
        <v>Product F</v>
      </c>
      <c r="H8920" s="50">
        <v>3</v>
      </c>
      <c r="I8920" s="52">
        <v>45107.407719907409</v>
      </c>
      <c r="J8920" s="50">
        <v>113</v>
      </c>
      <c r="K8920" s="51">
        <v>45107.954861111109</v>
      </c>
      <c r="L8920" s="53"/>
      <c r="M8920" s="54">
        <v>1</v>
      </c>
    </row>
    <row r="8921" spans="2:13" x14ac:dyDescent="0.3">
      <c r="B8921" s="49">
        <v>27764</v>
      </c>
      <c r="C8921" s="50">
        <v>1139</v>
      </c>
      <c r="D8921" s="50" t="str">
        <f>VLOOKUP(Table8[[#This Row],[CustomerID]],Table15[[#All],[CustomerID]:[Company Name]],2,FALSE)</f>
        <v>Millie's Gift Haus</v>
      </c>
      <c r="E8921" s="51">
        <v>45107</v>
      </c>
      <c r="F8921" s="50">
        <v>6</v>
      </c>
      <c r="G8921" s="50" t="str">
        <f>VLOOKUP(Table8[[#This Row],[ProductID]],Table12[[#All],[ProductID]:[ProductFullName]],3,FALSE)</f>
        <v>Product F</v>
      </c>
      <c r="H8921" s="50">
        <v>6</v>
      </c>
      <c r="I8921" s="52">
        <v>45107.417523148149</v>
      </c>
      <c r="J8921" s="50">
        <v>113</v>
      </c>
      <c r="K8921" s="51">
        <v>45107.954861111109</v>
      </c>
      <c r="L8921" s="53"/>
      <c r="M8921" s="54">
        <v>1</v>
      </c>
    </row>
    <row r="8922" spans="2:13" x14ac:dyDescent="0.3">
      <c r="B8922" s="49">
        <v>27765</v>
      </c>
      <c r="C8922" s="50">
        <v>884</v>
      </c>
      <c r="D8922" s="50" t="str">
        <f>VLOOKUP(Table8[[#This Row],[CustomerID]],Table15[[#All],[CustomerID]:[Company Name]],2,FALSE)</f>
        <v>Nyack Hospital</v>
      </c>
      <c r="E8922" s="51">
        <v>45107</v>
      </c>
      <c r="F8922" s="50">
        <v>4</v>
      </c>
      <c r="G8922" s="50" t="str">
        <f>VLOOKUP(Table8[[#This Row],[ProductID]],Table12[[#All],[ProductID]:[ProductFullName]],3,FALSE)</f>
        <v>Product D</v>
      </c>
      <c r="H8922" s="50">
        <v>3</v>
      </c>
      <c r="I8922" s="52">
        <v>45107.433240740742</v>
      </c>
      <c r="J8922" s="50">
        <v>120</v>
      </c>
      <c r="K8922" s="51">
        <v>45107.954861111109</v>
      </c>
      <c r="L8922" s="53"/>
      <c r="M8922" s="54">
        <v>1</v>
      </c>
    </row>
    <row r="8923" spans="2:13" x14ac:dyDescent="0.3">
      <c r="B8923" s="49">
        <v>27766</v>
      </c>
      <c r="C8923" s="50">
        <v>1394</v>
      </c>
      <c r="D8923" s="50" t="str">
        <f>VLOOKUP(Table8[[#This Row],[CustomerID]],Table15[[#All],[CustomerID]:[Company Name]],2,FALSE)</f>
        <v>Marshells</v>
      </c>
      <c r="E8923" s="51">
        <v>45107</v>
      </c>
      <c r="F8923" s="50">
        <v>2</v>
      </c>
      <c r="G8923" s="50" t="str">
        <f>VLOOKUP(Table8[[#This Row],[ProductID]],Table12[[#All],[ProductID]:[ProductFullName]],3,FALSE)</f>
        <v>Product B</v>
      </c>
      <c r="H8923" s="50">
        <v>6</v>
      </c>
      <c r="I8923" s="52">
        <v>45107.444456018522</v>
      </c>
      <c r="J8923" s="50">
        <v>110</v>
      </c>
      <c r="K8923" s="51">
        <v>45107.954861111109</v>
      </c>
      <c r="L8923" s="53"/>
      <c r="M8923" s="54">
        <v>1</v>
      </c>
    </row>
    <row r="8924" spans="2:13" x14ac:dyDescent="0.3">
      <c r="B8924" s="49">
        <v>27767</v>
      </c>
      <c r="C8924" s="50">
        <v>169</v>
      </c>
      <c r="D8924" s="50" t="str">
        <f>VLOOKUP(Table8[[#This Row],[CustomerID]],Table15[[#All],[CustomerID]:[Company Name]],2,FALSE)</f>
        <v>Just Toys</v>
      </c>
      <c r="E8924" s="51">
        <v>45107</v>
      </c>
      <c r="F8924" s="50">
        <v>6</v>
      </c>
      <c r="G8924" s="50" t="str">
        <f>VLOOKUP(Table8[[#This Row],[ProductID]],Table12[[#All],[ProductID]:[ProductFullName]],3,FALSE)</f>
        <v>Product F</v>
      </c>
      <c r="H8924" s="50">
        <v>3</v>
      </c>
      <c r="I8924" s="52">
        <v>45107.458761574075</v>
      </c>
      <c r="J8924" s="50">
        <v>121</v>
      </c>
      <c r="K8924" s="51">
        <v>45107.954861111109</v>
      </c>
      <c r="L8924" s="53"/>
      <c r="M8924" s="54">
        <v>1</v>
      </c>
    </row>
    <row r="8925" spans="2:13" x14ac:dyDescent="0.3">
      <c r="B8925" s="49">
        <v>27768</v>
      </c>
      <c r="C8925" s="50">
        <v>909</v>
      </c>
      <c r="D8925" s="50" t="str">
        <f>VLOOKUP(Table8[[#This Row],[CustomerID]],Table15[[#All],[CustomerID]:[Company Name]],2,FALSE)</f>
        <v>Huntington Hospital Auxillary</v>
      </c>
      <c r="E8925" s="51">
        <v>45107</v>
      </c>
      <c r="F8925" s="50">
        <v>5</v>
      </c>
      <c r="G8925" s="50" t="str">
        <f>VLOOKUP(Table8[[#This Row],[ProductID]],Table12[[#All],[ProductID]:[ProductFullName]],3,FALSE)</f>
        <v>Product E</v>
      </c>
      <c r="H8925" s="50">
        <v>6</v>
      </c>
      <c r="I8925" s="52">
        <v>45107.474108796298</v>
      </c>
      <c r="J8925" s="50">
        <v>109</v>
      </c>
      <c r="K8925" s="51">
        <v>45107.954861111109</v>
      </c>
      <c r="L8925" s="53"/>
      <c r="M8925" s="54">
        <v>1</v>
      </c>
    </row>
    <row r="8926" spans="2:13" x14ac:dyDescent="0.3">
      <c r="B8926" s="49">
        <v>27769</v>
      </c>
      <c r="C8926" s="50">
        <v>770</v>
      </c>
      <c r="D8926" s="50" t="str">
        <f>VLOOKUP(Table8[[#This Row],[CustomerID]],Table15[[#All],[CustomerID]:[Company Name]],2,FALSE)</f>
        <v>Ragg Time Limited</v>
      </c>
      <c r="E8926" s="51">
        <v>45107</v>
      </c>
      <c r="F8926" s="50">
        <v>1</v>
      </c>
      <c r="G8926" s="50" t="str">
        <f>VLOOKUP(Table8[[#This Row],[ProductID]],Table12[[#All],[ProductID]:[ProductFullName]],3,FALSE)</f>
        <v>Product A</v>
      </c>
      <c r="H8926" s="50">
        <v>3</v>
      </c>
      <c r="I8926" s="52">
        <v>45107.488912037035</v>
      </c>
      <c r="J8926" s="50">
        <v>134</v>
      </c>
      <c r="K8926" s="51">
        <v>45107.954861111109</v>
      </c>
      <c r="L8926" s="53"/>
      <c r="M8926" s="54">
        <v>1</v>
      </c>
    </row>
    <row r="8927" spans="2:13" x14ac:dyDescent="0.3">
      <c r="B8927" s="49">
        <v>27770</v>
      </c>
      <c r="C8927" s="50">
        <v>501</v>
      </c>
      <c r="D8927" s="50" t="str">
        <f>VLOOKUP(Table8[[#This Row],[CustomerID]],Table15[[#All],[CustomerID]:[Company Name]],2,FALSE)</f>
        <v>JIGSAW</v>
      </c>
      <c r="E8927" s="51">
        <v>45107</v>
      </c>
      <c r="F8927" s="50">
        <v>6</v>
      </c>
      <c r="G8927" s="50" t="str">
        <f>VLOOKUP(Table8[[#This Row],[ProductID]],Table12[[#All],[ProductID]:[ProductFullName]],3,FALSE)</f>
        <v>Product F</v>
      </c>
      <c r="H8927" s="50">
        <v>4</v>
      </c>
      <c r="I8927" s="52">
        <v>45107.503599537034</v>
      </c>
      <c r="J8927" s="50">
        <v>107</v>
      </c>
      <c r="K8927" s="51">
        <v>45107.954861111109</v>
      </c>
      <c r="L8927" s="53"/>
      <c r="M8927" s="54">
        <v>1</v>
      </c>
    </row>
    <row r="8928" spans="2:13" x14ac:dyDescent="0.3">
      <c r="B8928" s="49">
        <v>27771</v>
      </c>
      <c r="C8928" s="50">
        <v>870</v>
      </c>
      <c r="D8928" s="50" t="str">
        <f>VLOOKUP(Table8[[#This Row],[CustomerID]],Table15[[#All],[CustomerID]:[Company Name]],2,FALSE)</f>
        <v>Tisch Hospital</v>
      </c>
      <c r="E8928" s="51">
        <v>45107</v>
      </c>
      <c r="F8928" s="50">
        <v>5</v>
      </c>
      <c r="G8928" s="50" t="str">
        <f>VLOOKUP(Table8[[#This Row],[ProductID]],Table12[[#All],[ProductID]:[ProductFullName]],3,FALSE)</f>
        <v>Product E</v>
      </c>
      <c r="H8928" s="50">
        <v>3</v>
      </c>
      <c r="I8928" s="52">
        <v>45107.516782407401</v>
      </c>
      <c r="J8928" s="50">
        <v>110</v>
      </c>
      <c r="K8928" s="51">
        <v>45107.954861111109</v>
      </c>
      <c r="L8928" s="53"/>
      <c r="M8928" s="54">
        <v>1</v>
      </c>
    </row>
    <row r="8929" spans="2:13" x14ac:dyDescent="0.3">
      <c r="B8929" s="49">
        <v>27772</v>
      </c>
      <c r="C8929" s="50">
        <v>827</v>
      </c>
      <c r="D8929" s="50" t="str">
        <f>VLOOKUP(Table8[[#This Row],[CustomerID]],Table15[[#All],[CustomerID]:[Company Name]],2,FALSE)</f>
        <v>Accents With Flowers</v>
      </c>
      <c r="E8929" s="51">
        <v>45107</v>
      </c>
      <c r="F8929" s="50">
        <v>1</v>
      </c>
      <c r="G8929" s="50" t="str">
        <f>VLOOKUP(Table8[[#This Row],[ProductID]],Table12[[#All],[ProductID]:[ProductFullName]],3,FALSE)</f>
        <v>Product A</v>
      </c>
      <c r="H8929" s="50">
        <v>4</v>
      </c>
      <c r="I8929" s="52">
        <v>45107.528032407405</v>
      </c>
      <c r="J8929" s="50">
        <v>131</v>
      </c>
      <c r="K8929" s="51">
        <v>45107.954861111109</v>
      </c>
      <c r="L8929" s="53"/>
      <c r="M8929" s="54">
        <v>1</v>
      </c>
    </row>
    <row r="8930" spans="2:13" x14ac:dyDescent="0.3">
      <c r="B8930" s="49">
        <v>27773</v>
      </c>
      <c r="C8930" s="50">
        <v>259</v>
      </c>
      <c r="D8930" s="50" t="str">
        <f>VLOOKUP(Table8[[#This Row],[CustomerID]],Table15[[#All],[CustomerID]:[Company Name]],2,FALSE)</f>
        <v>Impressionable Gifts</v>
      </c>
      <c r="E8930" s="51">
        <v>45107</v>
      </c>
      <c r="F8930" s="50">
        <v>4</v>
      </c>
      <c r="G8930" s="50" t="str">
        <f>VLOOKUP(Table8[[#This Row],[ProductID]],Table12[[#All],[ProductID]:[ProductFullName]],3,FALSE)</f>
        <v>Product D</v>
      </c>
      <c r="H8930" s="50">
        <v>3</v>
      </c>
      <c r="I8930" s="52">
        <v>45107.542997685181</v>
      </c>
      <c r="J8930" s="50">
        <v>126</v>
      </c>
      <c r="K8930" s="51">
        <v>45107.954861111109</v>
      </c>
      <c r="L8930" s="53"/>
      <c r="M8930" s="54">
        <v>1</v>
      </c>
    </row>
    <row r="8931" spans="2:13" x14ac:dyDescent="0.3">
      <c r="B8931" s="49">
        <v>27774</v>
      </c>
      <c r="C8931" s="50">
        <v>277</v>
      </c>
      <c r="D8931" s="50" t="str">
        <f>VLOOKUP(Table8[[#This Row],[CustomerID]],Table15[[#All],[CustomerID]:[Company Name]],2,FALSE)</f>
        <v>Pinocchio's Pick Of The Crop</v>
      </c>
      <c r="E8931" s="51">
        <v>45107</v>
      </c>
      <c r="F8931" s="50">
        <v>2</v>
      </c>
      <c r="G8931" s="50" t="str">
        <f>VLOOKUP(Table8[[#This Row],[ProductID]],Table12[[#All],[ProductID]:[ProductFullName]],3,FALSE)</f>
        <v>Product B</v>
      </c>
      <c r="H8931" s="50">
        <v>7</v>
      </c>
      <c r="I8931" s="52">
        <v>45107.554907407401</v>
      </c>
      <c r="J8931" s="50">
        <v>131</v>
      </c>
      <c r="K8931" s="51">
        <v>45107.954861111109</v>
      </c>
      <c r="L8931" s="53"/>
      <c r="M8931" s="54">
        <v>1</v>
      </c>
    </row>
    <row r="8932" spans="2:13" x14ac:dyDescent="0.3">
      <c r="B8932" s="49">
        <v>27775</v>
      </c>
      <c r="C8932" s="50">
        <v>1035</v>
      </c>
      <c r="D8932" s="50" t="str">
        <f>VLOOKUP(Table8[[#This Row],[CustomerID]],Table15[[#All],[CustomerID]:[Company Name]],2,FALSE)</f>
        <v>Priss Pots Place C/O Fireballs</v>
      </c>
      <c r="E8932" s="51">
        <v>45107</v>
      </c>
      <c r="F8932" s="50">
        <v>6</v>
      </c>
      <c r="G8932" s="50" t="str">
        <f>VLOOKUP(Table8[[#This Row],[ProductID]],Table12[[#All],[ProductID]:[ProductFullName]],3,FALSE)</f>
        <v>Product F</v>
      </c>
      <c r="H8932" s="50">
        <v>5</v>
      </c>
      <c r="I8932" s="52">
        <v>45107.57164351851</v>
      </c>
      <c r="J8932" s="50">
        <v>129</v>
      </c>
      <c r="K8932" s="51">
        <v>45107.954861111109</v>
      </c>
      <c r="L8932" s="53"/>
      <c r="M8932" s="54">
        <v>1</v>
      </c>
    </row>
    <row r="8933" spans="2:13" x14ac:dyDescent="0.3">
      <c r="B8933" s="49">
        <v>27776</v>
      </c>
      <c r="C8933" s="50">
        <v>1314</v>
      </c>
      <c r="D8933" s="50" t="str">
        <f>VLOOKUP(Table8[[#This Row],[CustomerID]],Table15[[#All],[CustomerID]:[Company Name]],2,FALSE)</f>
        <v>Watson Drugs</v>
      </c>
      <c r="E8933" s="51">
        <v>45107</v>
      </c>
      <c r="F8933" s="50">
        <v>3</v>
      </c>
      <c r="G8933" s="50" t="str">
        <f>VLOOKUP(Table8[[#This Row],[ProductID]],Table12[[#All],[ProductID]:[ProductFullName]],3,FALSE)</f>
        <v>Product C</v>
      </c>
      <c r="H8933" s="50">
        <v>4</v>
      </c>
      <c r="I8933" s="52">
        <v>45107.581087962957</v>
      </c>
      <c r="J8933" s="50">
        <v>115</v>
      </c>
      <c r="K8933" s="51">
        <v>45107.954861111109</v>
      </c>
      <c r="L8933" s="53"/>
      <c r="M8933" s="54">
        <v>1</v>
      </c>
    </row>
    <row r="8934" spans="2:13" x14ac:dyDescent="0.3">
      <c r="B8934" s="49">
        <v>27777</v>
      </c>
      <c r="C8934" s="50">
        <v>1272</v>
      </c>
      <c r="D8934" s="50" t="str">
        <f>VLOOKUP(Table8[[#This Row],[CustomerID]],Table15[[#All],[CustomerID]:[Company Name]],2,FALSE)</f>
        <v>Holy Cross Hospital</v>
      </c>
      <c r="E8934" s="51">
        <v>45107</v>
      </c>
      <c r="F8934" s="50">
        <v>1</v>
      </c>
      <c r="G8934" s="50" t="str">
        <f>VLOOKUP(Table8[[#This Row],[ProductID]],Table12[[#All],[ProductID]:[ProductFullName]],3,FALSE)</f>
        <v>Product A</v>
      </c>
      <c r="H8934" s="50">
        <v>6</v>
      </c>
      <c r="I8934" s="52">
        <v>45107.594861111102</v>
      </c>
      <c r="J8934" s="50">
        <v>133</v>
      </c>
      <c r="K8934" s="51">
        <v>45107.954861111109</v>
      </c>
      <c r="L8934" s="53"/>
      <c r="M8934" s="54">
        <v>1</v>
      </c>
    </row>
    <row r="8935" spans="2:13" x14ac:dyDescent="0.3">
      <c r="B8935" s="49">
        <v>27778</v>
      </c>
      <c r="C8935" s="50">
        <v>1319</v>
      </c>
      <c r="D8935" s="50" t="str">
        <f>VLOOKUP(Table8[[#This Row],[CustomerID]],Table15[[#All],[CustomerID]:[Company Name]],2,FALSE)</f>
        <v>Los Altos Card &amp; Party</v>
      </c>
      <c r="E8935" s="51">
        <v>45107</v>
      </c>
      <c r="F8935" s="50">
        <v>6</v>
      </c>
      <c r="G8935" s="50" t="str">
        <f>VLOOKUP(Table8[[#This Row],[ProductID]],Table12[[#All],[ProductID]:[ProductFullName]],3,FALSE)</f>
        <v>Product F</v>
      </c>
      <c r="H8935" s="50">
        <v>3</v>
      </c>
      <c r="I8935" s="52">
        <v>45107.607268518506</v>
      </c>
      <c r="J8935" s="50">
        <v>107</v>
      </c>
      <c r="K8935" s="51">
        <v>45107.954861111109</v>
      </c>
      <c r="L8935" s="53"/>
      <c r="M8935" s="54">
        <v>1</v>
      </c>
    </row>
    <row r="8936" spans="2:13" x14ac:dyDescent="0.3">
      <c r="B8936" s="49">
        <v>27779</v>
      </c>
      <c r="C8936" s="50">
        <v>1352</v>
      </c>
      <c r="D8936" s="50" t="str">
        <f>VLOOKUP(Table8[[#This Row],[CustomerID]],Table15[[#All],[CustomerID]:[Company Name]],2,FALSE)</f>
        <v>The Doodle Pad</v>
      </c>
      <c r="E8936" s="51">
        <v>45107</v>
      </c>
      <c r="F8936" s="50">
        <v>5</v>
      </c>
      <c r="G8936" s="50" t="str">
        <f>VLOOKUP(Table8[[#This Row],[ProductID]],Table12[[#All],[ProductID]:[ProductFullName]],3,FALSE)</f>
        <v>Product E</v>
      </c>
      <c r="H8936" s="50">
        <v>3</v>
      </c>
      <c r="I8936" s="52">
        <v>45107.620162037027</v>
      </c>
      <c r="J8936" s="50">
        <v>111</v>
      </c>
      <c r="K8936" s="51">
        <v>45107.954861111109</v>
      </c>
      <c r="L8936" s="53"/>
      <c r="M8936" s="54">
        <v>1</v>
      </c>
    </row>
    <row r="8937" spans="2:13" x14ac:dyDescent="0.3">
      <c r="B8937" s="49">
        <v>27780</v>
      </c>
      <c r="C8937" s="50">
        <v>332</v>
      </c>
      <c r="D8937" s="50" t="str">
        <f>VLOOKUP(Table8[[#This Row],[CustomerID]],Table15[[#All],[CustomerID]:[Company Name]],2,FALSE)</f>
        <v>Calderones</v>
      </c>
      <c r="E8937" s="51">
        <v>45107</v>
      </c>
      <c r="F8937" s="50">
        <v>6</v>
      </c>
      <c r="G8937" s="50" t="str">
        <f>VLOOKUP(Table8[[#This Row],[ProductID]],Table12[[#All],[ProductID]:[ProductFullName]],3,FALSE)</f>
        <v>Product F</v>
      </c>
      <c r="H8937" s="50">
        <v>5</v>
      </c>
      <c r="I8937" s="52">
        <v>45107.629108796289</v>
      </c>
      <c r="J8937" s="50">
        <v>126</v>
      </c>
      <c r="K8937" s="51">
        <v>45107.954861111109</v>
      </c>
      <c r="L8937" s="53"/>
      <c r="M8937" s="54">
        <v>1</v>
      </c>
    </row>
    <row r="8938" spans="2:13" x14ac:dyDescent="0.3">
      <c r="B8938" s="49">
        <v>27781</v>
      </c>
      <c r="C8938" s="50">
        <v>448</v>
      </c>
      <c r="D8938" s="50" t="str">
        <f>VLOOKUP(Table8[[#This Row],[CustomerID]],Table15[[#All],[CustomerID]:[Company Name]],2,FALSE)</f>
        <v>Quintessance Classics</v>
      </c>
      <c r="E8938" s="51">
        <v>45107</v>
      </c>
      <c r="F8938" s="50">
        <v>2</v>
      </c>
      <c r="G8938" s="50" t="str">
        <f>VLOOKUP(Table8[[#This Row],[ProductID]],Table12[[#All],[ProductID]:[ProductFullName]],3,FALSE)</f>
        <v>Product B</v>
      </c>
      <c r="H8938" s="50">
        <v>2</v>
      </c>
      <c r="I8938" s="52">
        <v>45107.642083333325</v>
      </c>
      <c r="J8938" s="50">
        <v>106</v>
      </c>
      <c r="K8938" s="51">
        <v>45107.954861111109</v>
      </c>
      <c r="L8938" s="53"/>
      <c r="M8938" s="54">
        <v>1</v>
      </c>
    </row>
    <row r="8939" spans="2:13" x14ac:dyDescent="0.3">
      <c r="B8939" s="49">
        <v>27782</v>
      </c>
      <c r="C8939" s="50">
        <v>355</v>
      </c>
      <c r="D8939" s="50" t="str">
        <f>VLOOKUP(Table8[[#This Row],[CustomerID]],Table15[[#All],[CustomerID]:[Company Name]],2,FALSE)</f>
        <v>JACK FM</v>
      </c>
      <c r="E8939" s="51">
        <v>45107</v>
      </c>
      <c r="F8939" s="50">
        <v>6</v>
      </c>
      <c r="G8939" s="50" t="str">
        <f>VLOOKUP(Table8[[#This Row],[ProductID]],Table12[[#All],[ProductID]:[ProductFullName]],3,FALSE)</f>
        <v>Product F</v>
      </c>
      <c r="H8939" s="50">
        <v>3</v>
      </c>
      <c r="I8939" s="52">
        <v>45107.650740740733</v>
      </c>
      <c r="J8939" s="50">
        <v>117</v>
      </c>
      <c r="K8939" s="51">
        <v>45107.954861111109</v>
      </c>
      <c r="L8939" s="53"/>
      <c r="M8939" s="54">
        <v>1</v>
      </c>
    </row>
    <row r="8940" spans="2:13" x14ac:dyDescent="0.3">
      <c r="B8940" s="49">
        <v>27783</v>
      </c>
      <c r="C8940" s="50">
        <v>42</v>
      </c>
      <c r="D8940" s="50" t="str">
        <f>VLOOKUP(Table8[[#This Row],[CustomerID]],Table15[[#All],[CustomerID]:[Company Name]],2,FALSE)</f>
        <v>Natural Solutions</v>
      </c>
      <c r="E8940" s="51">
        <v>45107</v>
      </c>
      <c r="F8940" s="50">
        <v>1</v>
      </c>
      <c r="G8940" s="50" t="str">
        <f>VLOOKUP(Table8[[#This Row],[ProductID]],Table12[[#All],[ProductID]:[ProductFullName]],3,FALSE)</f>
        <v>Product A</v>
      </c>
      <c r="H8940" s="50">
        <v>4</v>
      </c>
      <c r="I8940" s="52">
        <v>45107.660289351843</v>
      </c>
      <c r="J8940" s="50">
        <v>119</v>
      </c>
      <c r="K8940" s="51">
        <v>45107.954861111109</v>
      </c>
      <c r="L8940" s="53"/>
      <c r="M8940" s="54">
        <v>1</v>
      </c>
    </row>
    <row r="8941" spans="2:13" x14ac:dyDescent="0.3">
      <c r="B8941" s="49">
        <v>27784</v>
      </c>
      <c r="C8941" s="50">
        <v>416</v>
      </c>
      <c r="D8941" s="50" t="str">
        <f>VLOOKUP(Table8[[#This Row],[CustomerID]],Table15[[#All],[CustomerID]:[Company Name]],2,FALSE)</f>
        <v>Paris Jewellers</v>
      </c>
      <c r="E8941" s="51">
        <v>45107</v>
      </c>
      <c r="F8941" s="50">
        <v>2</v>
      </c>
      <c r="G8941" s="50" t="str">
        <f>VLOOKUP(Table8[[#This Row],[ProductID]],Table12[[#All],[ProductID]:[ProductFullName]],3,FALSE)</f>
        <v>Product B</v>
      </c>
      <c r="H8941" s="50">
        <v>3</v>
      </c>
      <c r="I8941" s="52">
        <v>45107.672847222217</v>
      </c>
      <c r="J8941" s="50">
        <v>114</v>
      </c>
      <c r="K8941" s="51">
        <v>45107.954861111109</v>
      </c>
      <c r="L8941" s="53"/>
      <c r="M8941" s="54">
        <v>1</v>
      </c>
    </row>
    <row r="8942" spans="2:13" x14ac:dyDescent="0.3">
      <c r="B8942" s="49">
        <v>27785</v>
      </c>
      <c r="C8942" s="50">
        <v>410</v>
      </c>
      <c r="D8942" s="50" t="str">
        <f>VLOOKUP(Table8[[#This Row],[CustomerID]],Table15[[#All],[CustomerID]:[Company Name]],2,FALSE)</f>
        <v>BENKAR SHOES INC.</v>
      </c>
      <c r="E8942" s="51">
        <v>45107</v>
      </c>
      <c r="F8942" s="50">
        <v>1</v>
      </c>
      <c r="G8942" s="50" t="str">
        <f>VLOOKUP(Table8[[#This Row],[ProductID]],Table12[[#All],[ProductID]:[ProductFullName]],3,FALSE)</f>
        <v>Product A</v>
      </c>
      <c r="H8942" s="50">
        <v>2</v>
      </c>
      <c r="I8942" s="52">
        <v>45107.681597222218</v>
      </c>
      <c r="J8942" s="50">
        <v>128</v>
      </c>
      <c r="K8942" s="51">
        <v>45107.954861111109</v>
      </c>
      <c r="L8942" s="53"/>
      <c r="M8942" s="54">
        <v>1</v>
      </c>
    </row>
    <row r="8943" spans="2:13" x14ac:dyDescent="0.3">
      <c r="B8943" s="49">
        <v>27786</v>
      </c>
      <c r="C8943" s="50">
        <v>96</v>
      </c>
      <c r="D8943" s="50" t="str">
        <f>VLOOKUP(Table8[[#This Row],[CustomerID]],Table15[[#All],[CustomerID]:[Company Name]],2,FALSE)</f>
        <v>La Solution Revee</v>
      </c>
      <c r="E8943" s="51">
        <v>45107</v>
      </c>
      <c r="F8943" s="50">
        <v>4</v>
      </c>
      <c r="G8943" s="50" t="str">
        <f>VLOOKUP(Table8[[#This Row],[ProductID]],Table12[[#All],[ProductID]:[ProductFullName]],3,FALSE)</f>
        <v>Product D</v>
      </c>
      <c r="H8943" s="50">
        <v>5</v>
      </c>
      <c r="I8943" s="52">
        <v>45107.695624999993</v>
      </c>
      <c r="J8943" s="50">
        <v>133</v>
      </c>
      <c r="K8943" s="51">
        <v>45107.954861111109</v>
      </c>
      <c r="L8943" s="53"/>
      <c r="M8943" s="54">
        <v>1</v>
      </c>
    </row>
    <row r="8944" spans="2:13" x14ac:dyDescent="0.3">
      <c r="B8944" s="49">
        <v>27787</v>
      </c>
      <c r="C8944" s="50">
        <v>1317</v>
      </c>
      <c r="D8944" s="50" t="str">
        <f>VLOOKUP(Table8[[#This Row],[CustomerID]],Table15[[#All],[CustomerID]:[Company Name]],2,FALSE)</f>
        <v>Anna's Cards &amp; Gifts</v>
      </c>
      <c r="E8944" s="51">
        <v>45107</v>
      </c>
      <c r="F8944" s="50">
        <v>1</v>
      </c>
      <c r="G8944" s="50" t="str">
        <f>VLOOKUP(Table8[[#This Row],[ProductID]],Table12[[#All],[ProductID]:[ProductFullName]],3,FALSE)</f>
        <v>Product A</v>
      </c>
      <c r="H8944" s="50">
        <v>5</v>
      </c>
      <c r="I8944" s="52">
        <v>45107.708842592583</v>
      </c>
      <c r="J8944" s="50">
        <v>132</v>
      </c>
      <c r="K8944" s="51">
        <v>45107.954861111109</v>
      </c>
      <c r="L8944" s="53"/>
      <c r="M8944" s="54">
        <v>1</v>
      </c>
    </row>
    <row r="8945" spans="2:13" x14ac:dyDescent="0.3">
      <c r="B8945" s="49">
        <v>27788</v>
      </c>
      <c r="C8945" s="50">
        <v>229</v>
      </c>
      <c r="D8945" s="50" t="str">
        <f>VLOOKUP(Table8[[#This Row],[CustomerID]],Table15[[#All],[CustomerID]:[Company Name]],2,FALSE)</f>
        <v>Mariposa Market</v>
      </c>
      <c r="E8945" s="51">
        <v>45107</v>
      </c>
      <c r="F8945" s="50">
        <v>2</v>
      </c>
      <c r="G8945" s="50" t="str">
        <f>VLOOKUP(Table8[[#This Row],[ProductID]],Table12[[#All],[ProductID]:[ProductFullName]],3,FALSE)</f>
        <v>Product B</v>
      </c>
      <c r="H8945" s="50">
        <v>5</v>
      </c>
      <c r="I8945" s="52">
        <v>45107.719884259248</v>
      </c>
      <c r="J8945" s="50">
        <v>129</v>
      </c>
      <c r="K8945" s="51">
        <v>45107.954861111109</v>
      </c>
      <c r="L8945" s="53"/>
      <c r="M8945" s="54">
        <v>1</v>
      </c>
    </row>
    <row r="8946" spans="2:13" x14ac:dyDescent="0.3">
      <c r="B8946" s="49">
        <v>27789</v>
      </c>
      <c r="C8946" s="50">
        <v>1319</v>
      </c>
      <c r="D8946" s="50" t="str">
        <f>VLOOKUP(Table8[[#This Row],[CustomerID]],Table15[[#All],[CustomerID]:[Company Name]],2,FALSE)</f>
        <v>Los Altos Card &amp; Party</v>
      </c>
      <c r="E8946" s="51">
        <v>45107</v>
      </c>
      <c r="F8946" s="50">
        <v>5</v>
      </c>
      <c r="G8946" s="50" t="str">
        <f>VLOOKUP(Table8[[#This Row],[ProductID]],Table12[[#All],[ProductID]:[ProductFullName]],3,FALSE)</f>
        <v>Product E</v>
      </c>
      <c r="H8946" s="50">
        <v>6</v>
      </c>
      <c r="I8946" s="52">
        <v>45107.73570601851</v>
      </c>
      <c r="J8946" s="50">
        <v>106</v>
      </c>
      <c r="K8946" s="51">
        <v>45107.954861111109</v>
      </c>
      <c r="L8946" s="53"/>
      <c r="M8946" s="54">
        <v>1</v>
      </c>
    </row>
    <row r="8947" spans="2:13" x14ac:dyDescent="0.3">
      <c r="B8947" s="49">
        <v>27790</v>
      </c>
      <c r="C8947" s="50">
        <v>1368</v>
      </c>
      <c r="D8947" s="50" t="str">
        <f>VLOOKUP(Table8[[#This Row],[CustomerID]],Table15[[#All],[CustomerID]:[Company Name]],2,FALSE)</f>
        <v>Hickoks Trading Co.</v>
      </c>
      <c r="E8947" s="51">
        <v>45110</v>
      </c>
      <c r="F8947" s="50">
        <v>5</v>
      </c>
      <c r="G8947" s="50" t="str">
        <f>VLOOKUP(Table8[[#This Row],[ProductID]],Table12[[#All],[ProductID]:[ProductFullName]],3,FALSE)</f>
        <v>Product E</v>
      </c>
      <c r="H8947" s="50">
        <v>5</v>
      </c>
      <c r="I8947" s="52">
        <v>45110.333333333336</v>
      </c>
      <c r="J8947" s="50">
        <v>112</v>
      </c>
      <c r="K8947" s="51">
        <v>45110.977083333331</v>
      </c>
      <c r="L8947" s="53"/>
      <c r="M8947" s="54">
        <v>1</v>
      </c>
    </row>
    <row r="8948" spans="2:13" x14ac:dyDescent="0.3">
      <c r="B8948" s="49">
        <v>27791</v>
      </c>
      <c r="C8948" s="50">
        <v>293</v>
      </c>
      <c r="D8948" s="50" t="str">
        <f>VLOOKUP(Table8[[#This Row],[CustomerID]],Table15[[#All],[CustomerID]:[Company Name]],2,FALSE)</f>
        <v>Guardian Drugs Caledon East</v>
      </c>
      <c r="E8948" s="51">
        <v>45110</v>
      </c>
      <c r="F8948" s="50">
        <v>6</v>
      </c>
      <c r="G8948" s="50" t="str">
        <f>VLOOKUP(Table8[[#This Row],[ProductID]],Table12[[#All],[ProductID]:[ProductFullName]],3,FALSE)</f>
        <v>Product F</v>
      </c>
      <c r="H8948" s="50">
        <v>7</v>
      </c>
      <c r="I8948" s="52">
        <v>45110.345960648148</v>
      </c>
      <c r="J8948" s="50">
        <v>118</v>
      </c>
      <c r="K8948" s="51">
        <v>45110.977083333331</v>
      </c>
      <c r="L8948" s="53"/>
      <c r="M8948" s="54">
        <v>1</v>
      </c>
    </row>
    <row r="8949" spans="2:13" x14ac:dyDescent="0.3">
      <c r="B8949" s="49">
        <v>27792</v>
      </c>
      <c r="C8949" s="50">
        <v>776</v>
      </c>
      <c r="D8949" s="50" t="str">
        <f>VLOOKUP(Table8[[#This Row],[CustomerID]],Table15[[#All],[CustomerID]:[Company Name]],2,FALSE)</f>
        <v>Things To Treasure Inc.</v>
      </c>
      <c r="E8949" s="51">
        <v>45110</v>
      </c>
      <c r="F8949" s="50">
        <v>3</v>
      </c>
      <c r="G8949" s="50" t="str">
        <f>VLOOKUP(Table8[[#This Row],[ProductID]],Table12[[#All],[ProductID]:[ProductFullName]],3,FALSE)</f>
        <v>Product C</v>
      </c>
      <c r="H8949" s="50">
        <v>2</v>
      </c>
      <c r="I8949" s="52">
        <v>45110.357164351852</v>
      </c>
      <c r="J8949" s="50">
        <v>105</v>
      </c>
      <c r="K8949" s="51">
        <v>45110.977083333331</v>
      </c>
      <c r="L8949" s="53"/>
      <c r="M8949" s="54">
        <v>1</v>
      </c>
    </row>
    <row r="8950" spans="2:13" x14ac:dyDescent="0.3">
      <c r="B8950" s="49">
        <v>27793</v>
      </c>
      <c r="C8950" s="50">
        <v>706</v>
      </c>
      <c r="D8950" s="50" t="str">
        <f>VLOOKUP(Table8[[#This Row],[CustomerID]],Table15[[#All],[CustomerID]:[Company Name]],2,FALSE)</f>
        <v>Great Canadian Dollar Store #111</v>
      </c>
      <c r="E8950" s="51">
        <v>45110</v>
      </c>
      <c r="F8950" s="50">
        <v>5</v>
      </c>
      <c r="G8950" s="50" t="str">
        <f>VLOOKUP(Table8[[#This Row],[ProductID]],Table12[[#All],[ProductID]:[ProductFullName]],3,FALSE)</f>
        <v>Product E</v>
      </c>
      <c r="H8950" s="50">
        <v>4</v>
      </c>
      <c r="I8950" s="52">
        <v>45110.371087962965</v>
      </c>
      <c r="J8950" s="50">
        <v>108</v>
      </c>
      <c r="K8950" s="51">
        <v>45110.977083333331</v>
      </c>
      <c r="L8950" s="53"/>
      <c r="M8950" s="54">
        <v>1</v>
      </c>
    </row>
    <row r="8951" spans="2:13" x14ac:dyDescent="0.3">
      <c r="B8951" s="49">
        <v>27794</v>
      </c>
      <c r="C8951" s="50">
        <v>1256</v>
      </c>
      <c r="D8951" s="50" t="str">
        <f>VLOOKUP(Table8[[#This Row],[CustomerID]],Table15[[#All],[CustomerID]:[Company Name]],2,FALSE)</f>
        <v>Banner Good Samaratain Hospital</v>
      </c>
      <c r="E8951" s="51">
        <v>45110</v>
      </c>
      <c r="F8951" s="50">
        <v>4</v>
      </c>
      <c r="G8951" s="50" t="str">
        <f>VLOOKUP(Table8[[#This Row],[ProductID]],Table12[[#All],[ProductID]:[ProductFullName]],3,FALSE)</f>
        <v>Product D</v>
      </c>
      <c r="H8951" s="50">
        <v>6</v>
      </c>
      <c r="I8951" s="52">
        <v>45110.380833333336</v>
      </c>
      <c r="J8951" s="50">
        <v>133</v>
      </c>
      <c r="K8951" s="51">
        <v>45110.977083333331</v>
      </c>
      <c r="L8951" s="53"/>
      <c r="M8951" s="54">
        <v>1</v>
      </c>
    </row>
    <row r="8952" spans="2:13" x14ac:dyDescent="0.3">
      <c r="B8952" s="49">
        <v>27795</v>
      </c>
      <c r="C8952" s="50">
        <v>751</v>
      </c>
      <c r="D8952" s="50" t="str">
        <f>VLOOKUP(Table8[[#This Row],[CustomerID]],Table15[[#All],[CustomerID]:[Company Name]],2,FALSE)</f>
        <v>It's All About Me</v>
      </c>
      <c r="E8952" s="51">
        <v>45110</v>
      </c>
      <c r="F8952" s="50">
        <v>4</v>
      </c>
      <c r="G8952" s="50" t="str">
        <f>VLOOKUP(Table8[[#This Row],[ProductID]],Table12[[#All],[ProductID]:[ProductFullName]],3,FALSE)</f>
        <v>Product D</v>
      </c>
      <c r="H8952" s="50">
        <v>3</v>
      </c>
      <c r="I8952" s="52">
        <v>45110.391840277778</v>
      </c>
      <c r="J8952" s="50">
        <v>115</v>
      </c>
      <c r="K8952" s="51">
        <v>45110.977083333331</v>
      </c>
      <c r="L8952" s="53"/>
      <c r="M8952" s="54">
        <v>1</v>
      </c>
    </row>
    <row r="8953" spans="2:13" x14ac:dyDescent="0.3">
      <c r="B8953" s="49">
        <v>27796</v>
      </c>
      <c r="C8953" s="50">
        <v>133</v>
      </c>
      <c r="D8953" s="50" t="str">
        <f>VLOOKUP(Table8[[#This Row],[CustomerID]],Table15[[#All],[CustomerID]:[Company Name]],2,FALSE)</f>
        <v>Havelock Dollarmamia</v>
      </c>
      <c r="E8953" s="51">
        <v>45110</v>
      </c>
      <c r="F8953" s="50">
        <v>5</v>
      </c>
      <c r="G8953" s="50" t="str">
        <f>VLOOKUP(Table8[[#This Row],[ProductID]],Table12[[#All],[ProductID]:[ProductFullName]],3,FALSE)</f>
        <v>Product E</v>
      </c>
      <c r="H8953" s="50">
        <v>4</v>
      </c>
      <c r="I8953" s="52">
        <v>45110.406863425924</v>
      </c>
      <c r="J8953" s="50">
        <v>132</v>
      </c>
      <c r="K8953" s="51">
        <v>45110.977083333331</v>
      </c>
      <c r="L8953" s="53"/>
      <c r="M8953" s="54">
        <v>1</v>
      </c>
    </row>
    <row r="8954" spans="2:13" x14ac:dyDescent="0.3">
      <c r="B8954" s="49">
        <v>27797</v>
      </c>
      <c r="C8954" s="50">
        <v>356</v>
      </c>
      <c r="D8954" s="50" t="str">
        <f>VLOOKUP(Table8[[#This Row],[CustomerID]],Table15[[#All],[CustomerID]:[Company Name]],2,FALSE)</f>
        <v>Toytown</v>
      </c>
      <c r="E8954" s="51">
        <v>45110</v>
      </c>
      <c r="F8954" s="50">
        <v>1</v>
      </c>
      <c r="G8954" s="50" t="str">
        <f>VLOOKUP(Table8[[#This Row],[ProductID]],Table12[[#All],[ProductID]:[ProductFullName]],3,FALSE)</f>
        <v>Product A</v>
      </c>
      <c r="H8954" s="50">
        <v>2</v>
      </c>
      <c r="I8954" s="52">
        <v>45110.423414351848</v>
      </c>
      <c r="J8954" s="50">
        <v>105</v>
      </c>
      <c r="K8954" s="51">
        <v>45110.977083333331</v>
      </c>
      <c r="L8954" s="53"/>
      <c r="M8954" s="54">
        <v>1</v>
      </c>
    </row>
    <row r="8955" spans="2:13" x14ac:dyDescent="0.3">
      <c r="B8955" s="49">
        <v>27798</v>
      </c>
      <c r="C8955" s="50">
        <v>115</v>
      </c>
      <c r="D8955" s="50" t="str">
        <f>VLOOKUP(Table8[[#This Row],[CustomerID]],Table15[[#All],[CustomerID]:[Company Name]],2,FALSE)</f>
        <v>Tendres de Souhaits</v>
      </c>
      <c r="E8955" s="51">
        <v>45110</v>
      </c>
      <c r="F8955" s="50">
        <v>4</v>
      </c>
      <c r="G8955" s="50" t="str">
        <f>VLOOKUP(Table8[[#This Row],[ProductID]],Table12[[#All],[ProductID]:[ProductFullName]],3,FALSE)</f>
        <v>Product D</v>
      </c>
      <c r="H8955" s="50">
        <v>4</v>
      </c>
      <c r="I8955" s="52">
        <v>45110.432025462957</v>
      </c>
      <c r="J8955" s="50">
        <v>116</v>
      </c>
      <c r="K8955" s="51">
        <v>45110.977083333331</v>
      </c>
      <c r="L8955" s="53"/>
      <c r="M8955" s="54">
        <v>1</v>
      </c>
    </row>
    <row r="8956" spans="2:13" x14ac:dyDescent="0.3">
      <c r="B8956" s="49">
        <v>27799</v>
      </c>
      <c r="C8956" s="50">
        <v>968</v>
      </c>
      <c r="D8956" s="50" t="str">
        <f>VLOOKUP(Table8[[#This Row],[CustomerID]],Table15[[#All],[CustomerID]:[Company Name]],2,FALSE)</f>
        <v>Taylor Gift, Inc</v>
      </c>
      <c r="E8956" s="51">
        <v>45110</v>
      </c>
      <c r="F8956" s="50">
        <v>5</v>
      </c>
      <c r="G8956" s="50" t="str">
        <f>VLOOKUP(Table8[[#This Row],[ProductID]],Table12[[#All],[ProductID]:[ProductFullName]],3,FALSE)</f>
        <v>Product E</v>
      </c>
      <c r="H8956" s="50">
        <v>2</v>
      </c>
      <c r="I8956" s="52">
        <v>45110.443113425921</v>
      </c>
      <c r="J8956" s="50">
        <v>129</v>
      </c>
      <c r="K8956" s="51">
        <v>45110.977083333331</v>
      </c>
      <c r="L8956" s="53"/>
      <c r="M8956" s="54">
        <v>1</v>
      </c>
    </row>
    <row r="8957" spans="2:13" x14ac:dyDescent="0.3">
      <c r="B8957" s="49">
        <v>27800</v>
      </c>
      <c r="C8957" s="50">
        <v>153</v>
      </c>
      <c r="D8957" s="50" t="str">
        <f>VLOOKUP(Table8[[#This Row],[CustomerID]],Table15[[#All],[CustomerID]:[Company Name]],2,FALSE)</f>
        <v>Shadowfax</v>
      </c>
      <c r="E8957" s="51">
        <v>45110</v>
      </c>
      <c r="F8957" s="50">
        <v>4</v>
      </c>
      <c r="G8957" s="50" t="str">
        <f>VLOOKUP(Table8[[#This Row],[ProductID]],Table12[[#All],[ProductID]:[ProductFullName]],3,FALSE)</f>
        <v>Product D</v>
      </c>
      <c r="H8957" s="50">
        <v>2</v>
      </c>
      <c r="I8957" s="52">
        <v>45110.455162037033</v>
      </c>
      <c r="J8957" s="50">
        <v>105</v>
      </c>
      <c r="K8957" s="51">
        <v>45110.977083333331</v>
      </c>
      <c r="L8957" s="53"/>
      <c r="M8957" s="54">
        <v>1</v>
      </c>
    </row>
    <row r="8958" spans="2:13" x14ac:dyDescent="0.3">
      <c r="B8958" s="49">
        <v>27801</v>
      </c>
      <c r="C8958" s="50">
        <v>626</v>
      </c>
      <c r="D8958" s="50" t="str">
        <f>VLOOKUP(Table8[[#This Row],[CustomerID]],Table15[[#All],[CustomerID]:[Company Name]],2,FALSE)</f>
        <v>Beary Land Hospital</v>
      </c>
      <c r="E8958" s="51">
        <v>45110</v>
      </c>
      <c r="F8958" s="50">
        <v>1</v>
      </c>
      <c r="G8958" s="50" t="str">
        <f>VLOOKUP(Table8[[#This Row],[ProductID]],Table12[[#All],[ProductID]:[ProductFullName]],3,FALSE)</f>
        <v>Product A</v>
      </c>
      <c r="H8958" s="50">
        <v>7</v>
      </c>
      <c r="I8958" s="52">
        <v>45110.464467592588</v>
      </c>
      <c r="J8958" s="50">
        <v>132</v>
      </c>
      <c r="K8958" s="51">
        <v>45110.977083333331</v>
      </c>
      <c r="L8958" s="53"/>
      <c r="M8958" s="54">
        <v>1</v>
      </c>
    </row>
    <row r="8959" spans="2:13" x14ac:dyDescent="0.3">
      <c r="B8959" s="49">
        <v>27802</v>
      </c>
      <c r="C8959" s="50">
        <v>364</v>
      </c>
      <c r="D8959" s="50" t="str">
        <f>VLOOKUP(Table8[[#This Row],[CustomerID]],Table15[[#All],[CustomerID]:[Company Name]],2,FALSE)</f>
        <v>Rexall Pharmacy - 6916</v>
      </c>
      <c r="E8959" s="51">
        <v>45110</v>
      </c>
      <c r="F8959" s="50">
        <v>3</v>
      </c>
      <c r="G8959" s="50" t="str">
        <f>VLOOKUP(Table8[[#This Row],[ProductID]],Table12[[#All],[ProductID]:[ProductFullName]],3,FALSE)</f>
        <v>Product C</v>
      </c>
      <c r="H8959" s="50">
        <v>3</v>
      </c>
      <c r="I8959" s="52">
        <v>45110.480486111104</v>
      </c>
      <c r="J8959" s="50">
        <v>106</v>
      </c>
      <c r="K8959" s="51">
        <v>45110.977083333331</v>
      </c>
      <c r="L8959" s="53"/>
      <c r="M8959" s="54">
        <v>1</v>
      </c>
    </row>
    <row r="8960" spans="2:13" x14ac:dyDescent="0.3">
      <c r="B8960" s="49">
        <v>27803</v>
      </c>
      <c r="C8960" s="50">
        <v>293</v>
      </c>
      <c r="D8960" s="50" t="str">
        <f>VLOOKUP(Table8[[#This Row],[CustomerID]],Table15[[#All],[CustomerID]:[Company Name]],2,FALSE)</f>
        <v>Guardian Drugs Caledon East</v>
      </c>
      <c r="E8960" s="51">
        <v>45110</v>
      </c>
      <c r="F8960" s="50">
        <v>4</v>
      </c>
      <c r="G8960" s="50" t="str">
        <f>VLOOKUP(Table8[[#This Row],[ProductID]],Table12[[#All],[ProductID]:[ProductFullName]],3,FALSE)</f>
        <v>Product D</v>
      </c>
      <c r="H8960" s="50">
        <v>4</v>
      </c>
      <c r="I8960" s="52">
        <v>45110.491747685177</v>
      </c>
      <c r="J8960" s="50">
        <v>115</v>
      </c>
      <c r="K8960" s="51">
        <v>45110.977083333331</v>
      </c>
      <c r="L8960" s="53"/>
      <c r="M8960" s="54">
        <v>1</v>
      </c>
    </row>
    <row r="8961" spans="2:13" x14ac:dyDescent="0.3">
      <c r="B8961" s="49">
        <v>27804</v>
      </c>
      <c r="C8961" s="50">
        <v>1326</v>
      </c>
      <c r="D8961" s="50" t="str">
        <f>VLOOKUP(Table8[[#This Row],[CustomerID]],Table15[[#All],[CustomerID]:[Company Name]],2,FALSE)</f>
        <v>A Child's Delight</v>
      </c>
      <c r="E8961" s="51">
        <v>45110</v>
      </c>
      <c r="F8961" s="50">
        <v>6</v>
      </c>
      <c r="G8961" s="50" t="str">
        <f>VLOOKUP(Table8[[#This Row],[ProductID]],Table12[[#All],[ProductID]:[ProductFullName]],3,FALSE)</f>
        <v>Product F</v>
      </c>
      <c r="H8961" s="50">
        <v>3</v>
      </c>
      <c r="I8961" s="52">
        <v>45110.502094907402</v>
      </c>
      <c r="J8961" s="50">
        <v>133</v>
      </c>
      <c r="K8961" s="51">
        <v>45110.977083333331</v>
      </c>
      <c r="L8961" s="53"/>
      <c r="M8961" s="54">
        <v>1</v>
      </c>
    </row>
    <row r="8962" spans="2:13" x14ac:dyDescent="0.3">
      <c r="B8962" s="49">
        <v>27805</v>
      </c>
      <c r="C8962" s="50">
        <v>337</v>
      </c>
      <c r="D8962" s="50" t="str">
        <f>VLOOKUP(Table8[[#This Row],[CustomerID]],Table15[[#All],[CustomerID]:[Company Name]],2,FALSE)</f>
        <v>Party Packagers</v>
      </c>
      <c r="E8962" s="51">
        <v>45110</v>
      </c>
      <c r="F8962" s="50">
        <v>6</v>
      </c>
      <c r="G8962" s="50" t="str">
        <f>VLOOKUP(Table8[[#This Row],[ProductID]],Table12[[#All],[ProductID]:[ProductFullName]],3,FALSE)</f>
        <v>Product F</v>
      </c>
      <c r="H8962" s="50">
        <v>3</v>
      </c>
      <c r="I8962" s="52">
        <v>45110.512384259251</v>
      </c>
      <c r="J8962" s="50">
        <v>120</v>
      </c>
      <c r="K8962" s="51">
        <v>45110.977083333331</v>
      </c>
      <c r="L8962" s="53"/>
      <c r="M8962" s="54">
        <v>1</v>
      </c>
    </row>
    <row r="8963" spans="2:13" x14ac:dyDescent="0.3">
      <c r="B8963" s="49">
        <v>27806</v>
      </c>
      <c r="C8963" s="50">
        <v>560</v>
      </c>
      <c r="D8963" s="50" t="str">
        <f>VLOOKUP(Table8[[#This Row],[CustomerID]],Table15[[#All],[CustomerID]:[Company Name]],2,FALSE)</f>
        <v>Sharon Mohagan</v>
      </c>
      <c r="E8963" s="51">
        <v>45110</v>
      </c>
      <c r="F8963" s="50">
        <v>1</v>
      </c>
      <c r="G8963" s="50" t="str">
        <f>VLOOKUP(Table8[[#This Row],[ProductID]],Table12[[#All],[ProductID]:[ProductFullName]],3,FALSE)</f>
        <v>Product A</v>
      </c>
      <c r="H8963" s="50">
        <v>6</v>
      </c>
      <c r="I8963" s="52">
        <v>45110.523495370362</v>
      </c>
      <c r="J8963" s="50">
        <v>126</v>
      </c>
      <c r="K8963" s="51">
        <v>45110.977083333331</v>
      </c>
      <c r="L8963" s="53"/>
      <c r="M8963" s="54">
        <v>1</v>
      </c>
    </row>
    <row r="8964" spans="2:13" x14ac:dyDescent="0.3">
      <c r="B8964" s="49">
        <v>27807</v>
      </c>
      <c r="C8964" s="50">
        <v>1236</v>
      </c>
      <c r="D8964" s="50" t="str">
        <f>VLOOKUP(Table8[[#This Row],[CustomerID]],Table15[[#All],[CustomerID]:[Company Name]],2,FALSE)</f>
        <v>T.A.G Sales Ltd</v>
      </c>
      <c r="E8964" s="51">
        <v>45110</v>
      </c>
      <c r="F8964" s="50">
        <v>5</v>
      </c>
      <c r="G8964" s="50" t="str">
        <f>VLOOKUP(Table8[[#This Row],[ProductID]],Table12[[#All],[ProductID]:[ProductFullName]],3,FALSE)</f>
        <v>Product E</v>
      </c>
      <c r="H8964" s="50">
        <v>3</v>
      </c>
      <c r="I8964" s="52">
        <v>45110.53761574073</v>
      </c>
      <c r="J8964" s="50">
        <v>127</v>
      </c>
      <c r="K8964" s="51">
        <v>45110.977083333331</v>
      </c>
      <c r="L8964" s="53"/>
      <c r="M8964" s="54">
        <v>1</v>
      </c>
    </row>
    <row r="8965" spans="2:13" x14ac:dyDescent="0.3">
      <c r="B8965" s="49">
        <v>27808</v>
      </c>
      <c r="C8965" s="50">
        <v>271</v>
      </c>
      <c r="D8965" s="50" t="str">
        <f>VLOOKUP(Table8[[#This Row],[CustomerID]],Table15[[#All],[CustomerID]:[Company Name]],2,FALSE)</f>
        <v>Shopping Channel</v>
      </c>
      <c r="E8965" s="51">
        <v>45110</v>
      </c>
      <c r="F8965" s="50">
        <v>4</v>
      </c>
      <c r="G8965" s="50" t="str">
        <f>VLOOKUP(Table8[[#This Row],[ProductID]],Table12[[#All],[ProductID]:[ProductFullName]],3,FALSE)</f>
        <v>Product D</v>
      </c>
      <c r="H8965" s="50">
        <v>4</v>
      </c>
      <c r="I8965" s="52">
        <v>45110.552962962953</v>
      </c>
      <c r="J8965" s="50">
        <v>121</v>
      </c>
      <c r="K8965" s="51">
        <v>45110.977083333331</v>
      </c>
      <c r="L8965" s="53"/>
      <c r="M8965" s="54">
        <v>1</v>
      </c>
    </row>
    <row r="8966" spans="2:13" x14ac:dyDescent="0.3">
      <c r="B8966" s="49">
        <v>27809</v>
      </c>
      <c r="C8966" s="50">
        <v>61</v>
      </c>
      <c r="D8966" s="50" t="str">
        <f>VLOOKUP(Table8[[#This Row],[CustomerID]],Table15[[#All],[CustomerID]:[Company Name]],2,FALSE)</f>
        <v>South Shore Regional Hospital</v>
      </c>
      <c r="E8966" s="51">
        <v>45110</v>
      </c>
      <c r="F8966" s="50">
        <v>5</v>
      </c>
      <c r="G8966" s="50" t="str">
        <f>VLOOKUP(Table8[[#This Row],[ProductID]],Table12[[#All],[ProductID]:[ProductFullName]],3,FALSE)</f>
        <v>Product E</v>
      </c>
      <c r="H8966" s="50">
        <v>7</v>
      </c>
      <c r="I8966" s="52">
        <v>45110.561990740731</v>
      </c>
      <c r="J8966" s="50">
        <v>127</v>
      </c>
      <c r="K8966" s="51">
        <v>45110.977083333331</v>
      </c>
      <c r="L8966" s="53"/>
      <c r="M8966" s="54">
        <v>1</v>
      </c>
    </row>
    <row r="8967" spans="2:13" x14ac:dyDescent="0.3">
      <c r="B8967" s="49">
        <v>27810</v>
      </c>
      <c r="C8967" s="50">
        <v>1015</v>
      </c>
      <c r="D8967" s="50" t="str">
        <f>VLOOKUP(Table8[[#This Row],[CustomerID]],Table15[[#All],[CustomerID]:[Company Name]],2,FALSE)</f>
        <v>Biltmore Company</v>
      </c>
      <c r="E8967" s="51">
        <v>45110</v>
      </c>
      <c r="F8967" s="50">
        <v>1</v>
      </c>
      <c r="G8967" s="50" t="str">
        <f>VLOOKUP(Table8[[#This Row],[ProductID]],Table12[[#All],[ProductID]:[ProductFullName]],3,FALSE)</f>
        <v>Product A</v>
      </c>
      <c r="H8967" s="50">
        <v>7</v>
      </c>
      <c r="I8967" s="52">
        <v>45110.57332175925</v>
      </c>
      <c r="J8967" s="50">
        <v>114</v>
      </c>
      <c r="K8967" s="51">
        <v>45110.977083333331</v>
      </c>
      <c r="L8967" s="53"/>
      <c r="M8967" s="54">
        <v>1</v>
      </c>
    </row>
    <row r="8968" spans="2:13" x14ac:dyDescent="0.3">
      <c r="B8968" s="49">
        <v>27811</v>
      </c>
      <c r="C8968" s="50">
        <v>1033</v>
      </c>
      <c r="D8968" s="50" t="str">
        <f>VLOOKUP(Table8[[#This Row],[CustomerID]],Table15[[#All],[CustomerID]:[Company Name]],2,FALSE)</f>
        <v>Whippersnappers Shops</v>
      </c>
      <c r="E8968" s="51">
        <v>45110</v>
      </c>
      <c r="F8968" s="50">
        <v>2</v>
      </c>
      <c r="G8968" s="50" t="str">
        <f>VLOOKUP(Table8[[#This Row],[ProductID]],Table12[[#All],[ProductID]:[ProductFullName]],3,FALSE)</f>
        <v>Product B</v>
      </c>
      <c r="H8968" s="50">
        <v>7</v>
      </c>
      <c r="I8968" s="52">
        <v>45110.582777777767</v>
      </c>
      <c r="J8968" s="50">
        <v>108</v>
      </c>
      <c r="K8968" s="51">
        <v>45110.977083333331</v>
      </c>
      <c r="L8968" s="53"/>
      <c r="M8968" s="54">
        <v>1</v>
      </c>
    </row>
    <row r="8969" spans="2:13" x14ac:dyDescent="0.3">
      <c r="B8969" s="49">
        <v>27812</v>
      </c>
      <c r="C8969" s="50">
        <v>996</v>
      </c>
      <c r="D8969" s="50" t="str">
        <f>VLOOKUP(Table8[[#This Row],[CustomerID]],Table15[[#All],[CustomerID]:[Company Name]],2,FALSE)</f>
        <v>Lynns Hallmark</v>
      </c>
      <c r="E8969" s="51">
        <v>45110</v>
      </c>
      <c r="F8969" s="50">
        <v>3</v>
      </c>
      <c r="G8969" s="50" t="str">
        <f>VLOOKUP(Table8[[#This Row],[ProductID]],Table12[[#All],[ProductID]:[ProductFullName]],3,FALSE)</f>
        <v>Product C</v>
      </c>
      <c r="H8969" s="50">
        <v>7</v>
      </c>
      <c r="I8969" s="52">
        <v>45110.594861111102</v>
      </c>
      <c r="J8969" s="50">
        <v>133</v>
      </c>
      <c r="K8969" s="51">
        <v>45110.977083333331</v>
      </c>
      <c r="L8969" s="53"/>
      <c r="M8969" s="54">
        <v>1</v>
      </c>
    </row>
    <row r="8970" spans="2:13" x14ac:dyDescent="0.3">
      <c r="B8970" s="49">
        <v>27813</v>
      </c>
      <c r="C8970" s="50">
        <v>735</v>
      </c>
      <c r="D8970" s="50" t="str">
        <f>VLOOKUP(Table8[[#This Row],[CustomerID]],Table15[[#All],[CustomerID]:[Company Name]],2,FALSE)</f>
        <v>Summit Injury Management</v>
      </c>
      <c r="E8970" s="51">
        <v>45110</v>
      </c>
      <c r="F8970" s="50">
        <v>2</v>
      </c>
      <c r="G8970" s="50" t="str">
        <f>VLOOKUP(Table8[[#This Row],[ProductID]],Table12[[#All],[ProductID]:[ProductFullName]],3,FALSE)</f>
        <v>Product B</v>
      </c>
      <c r="H8970" s="50">
        <v>5</v>
      </c>
      <c r="I8970" s="52">
        <v>45110.604166666657</v>
      </c>
      <c r="J8970" s="50">
        <v>128</v>
      </c>
      <c r="K8970" s="51">
        <v>45110.977083333331</v>
      </c>
      <c r="L8970" s="53"/>
      <c r="M8970" s="54">
        <v>1</v>
      </c>
    </row>
    <row r="8971" spans="2:13" x14ac:dyDescent="0.3">
      <c r="B8971" s="49">
        <v>27814</v>
      </c>
      <c r="C8971" s="50">
        <v>988</v>
      </c>
      <c r="D8971" s="50" t="str">
        <f>VLOOKUP(Table8[[#This Row],[CustomerID]],Table15[[#All],[CustomerID]:[Company Name]],2,FALSE)</f>
        <v>Worth the Wait</v>
      </c>
      <c r="E8971" s="51">
        <v>45110</v>
      </c>
      <c r="F8971" s="50">
        <v>5</v>
      </c>
      <c r="G8971" s="50" t="str">
        <f>VLOOKUP(Table8[[#This Row],[ProductID]],Table12[[#All],[ProductID]:[ProductFullName]],3,FALSE)</f>
        <v>Product E</v>
      </c>
      <c r="H8971" s="50">
        <v>3</v>
      </c>
      <c r="I8971" s="52">
        <v>45110.618611111102</v>
      </c>
      <c r="J8971" s="50">
        <v>108</v>
      </c>
      <c r="K8971" s="51">
        <v>45110.977083333331</v>
      </c>
      <c r="L8971" s="53"/>
      <c r="M8971" s="54">
        <v>1</v>
      </c>
    </row>
    <row r="8972" spans="2:13" x14ac:dyDescent="0.3">
      <c r="B8972" s="49">
        <v>27815</v>
      </c>
      <c r="C8972" s="50">
        <v>84</v>
      </c>
      <c r="D8972" s="50" t="str">
        <f>VLOOKUP(Table8[[#This Row],[CustomerID]],Table15[[#All],[CustomerID]:[Company Name]],2,FALSE)</f>
        <v>Village Designs</v>
      </c>
      <c r="E8972" s="51">
        <v>45110</v>
      </c>
      <c r="F8972" s="50">
        <v>1</v>
      </c>
      <c r="G8972" s="50" t="str">
        <f>VLOOKUP(Table8[[#This Row],[ProductID]],Table12[[#All],[ProductID]:[ProductFullName]],3,FALSE)</f>
        <v>Product A</v>
      </c>
      <c r="H8972" s="50">
        <v>7</v>
      </c>
      <c r="I8972" s="52">
        <v>45110.62900462962</v>
      </c>
      <c r="J8972" s="50">
        <v>125</v>
      </c>
      <c r="K8972" s="51">
        <v>45110.977083333331</v>
      </c>
      <c r="L8972" s="53"/>
      <c r="M8972" s="54">
        <v>1</v>
      </c>
    </row>
    <row r="8973" spans="2:13" x14ac:dyDescent="0.3">
      <c r="B8973" s="49">
        <v>27816</v>
      </c>
      <c r="C8973" s="50">
        <v>823</v>
      </c>
      <c r="D8973" s="50" t="str">
        <f>VLOOKUP(Table8[[#This Row],[CustomerID]],Table15[[#All],[CustomerID]:[Company Name]],2,FALSE)</f>
        <v>Danbury Hospital</v>
      </c>
      <c r="E8973" s="51">
        <v>45110</v>
      </c>
      <c r="F8973" s="50">
        <v>6</v>
      </c>
      <c r="G8973" s="50" t="str">
        <f>VLOOKUP(Table8[[#This Row],[ProductID]],Table12[[#All],[ProductID]:[ProductFullName]],3,FALSE)</f>
        <v>Product F</v>
      </c>
      <c r="H8973" s="50">
        <v>7</v>
      </c>
      <c r="I8973" s="52">
        <v>45110.645729166659</v>
      </c>
      <c r="J8973" s="50">
        <v>120</v>
      </c>
      <c r="K8973" s="51">
        <v>45110.977083333331</v>
      </c>
      <c r="L8973" s="53"/>
      <c r="M8973" s="54">
        <v>1</v>
      </c>
    </row>
    <row r="8974" spans="2:13" x14ac:dyDescent="0.3">
      <c r="B8974" s="49">
        <v>27817</v>
      </c>
      <c r="C8974" s="50">
        <v>817</v>
      </c>
      <c r="D8974" s="50" t="str">
        <f>VLOOKUP(Table8[[#This Row],[CustomerID]],Table15[[#All],[CustomerID]:[Company Name]],2,FALSE)</f>
        <v>Bay Berries</v>
      </c>
      <c r="E8974" s="51">
        <v>45110</v>
      </c>
      <c r="F8974" s="50">
        <v>5</v>
      </c>
      <c r="G8974" s="50" t="str">
        <f>VLOOKUP(Table8[[#This Row],[ProductID]],Table12[[#All],[ProductID]:[ProductFullName]],3,FALSE)</f>
        <v>Product E</v>
      </c>
      <c r="H8974" s="50">
        <v>6</v>
      </c>
      <c r="I8974" s="52">
        <v>45110.659999999996</v>
      </c>
      <c r="J8974" s="50">
        <v>106</v>
      </c>
      <c r="K8974" s="51">
        <v>45110.977083333331</v>
      </c>
      <c r="L8974" s="53"/>
      <c r="M8974" s="54">
        <v>1</v>
      </c>
    </row>
    <row r="8975" spans="2:13" x14ac:dyDescent="0.3">
      <c r="B8975" s="49">
        <v>27818</v>
      </c>
      <c r="C8975" s="50">
        <v>87</v>
      </c>
      <c r="D8975" s="50" t="str">
        <f>VLOOKUP(Table8[[#This Row],[CustomerID]],Table15[[#All],[CustomerID]:[Company Name]],2,FALSE)</f>
        <v>Boutique du Lys GC Ltd</v>
      </c>
      <c r="E8975" s="51">
        <v>45110</v>
      </c>
      <c r="F8975" s="50">
        <v>2</v>
      </c>
      <c r="G8975" s="50" t="str">
        <f>VLOOKUP(Table8[[#This Row],[ProductID]],Table12[[#All],[ProductID]:[ProductFullName]],3,FALSE)</f>
        <v>Product B</v>
      </c>
      <c r="H8975" s="50">
        <v>2</v>
      </c>
      <c r="I8975" s="52">
        <v>45110.672233796293</v>
      </c>
      <c r="J8975" s="50">
        <v>122</v>
      </c>
      <c r="K8975" s="51">
        <v>45110.977083333331</v>
      </c>
      <c r="L8975" s="53"/>
      <c r="M8975" s="54">
        <v>1</v>
      </c>
    </row>
    <row r="8976" spans="2:13" x14ac:dyDescent="0.3">
      <c r="B8976" s="49">
        <v>27819</v>
      </c>
      <c r="C8976" s="50">
        <v>552</v>
      </c>
      <c r="D8976" s="50" t="str">
        <f>VLOOKUP(Table8[[#This Row],[CustomerID]],Table15[[#All],[CustomerID]:[Company Name]],2,FALSE)</f>
        <v>Saskatoon 16 West RV Park</v>
      </c>
      <c r="E8976" s="51">
        <v>45110</v>
      </c>
      <c r="F8976" s="50">
        <v>5</v>
      </c>
      <c r="G8976" s="50" t="str">
        <f>VLOOKUP(Table8[[#This Row],[ProductID]],Table12[[#All],[ProductID]:[ProductFullName]],3,FALSE)</f>
        <v>Product E</v>
      </c>
      <c r="H8976" s="50">
        <v>7</v>
      </c>
      <c r="I8976" s="52">
        <v>45110.68855324074</v>
      </c>
      <c r="J8976" s="50">
        <v>106</v>
      </c>
      <c r="K8976" s="51">
        <v>45110.977083333331</v>
      </c>
      <c r="L8976" s="53"/>
      <c r="M8976" s="54">
        <v>1</v>
      </c>
    </row>
    <row r="8977" spans="2:13" x14ac:dyDescent="0.3">
      <c r="B8977" s="49">
        <v>27820</v>
      </c>
      <c r="C8977" s="50">
        <v>241</v>
      </c>
      <c r="D8977" s="50" t="str">
        <f>VLOOKUP(Table8[[#This Row],[CustomerID]],Table15[[#All],[CustomerID]:[Company Name]],2,FALSE)</f>
        <v>Temtex Ind Usa</v>
      </c>
      <c r="E8977" s="51">
        <v>45110</v>
      </c>
      <c r="F8977" s="50">
        <v>2</v>
      </c>
      <c r="G8977" s="50" t="str">
        <f>VLOOKUP(Table8[[#This Row],[ProductID]],Table12[[#All],[ProductID]:[ProductFullName]],3,FALSE)</f>
        <v>Product B</v>
      </c>
      <c r="H8977" s="50">
        <v>4</v>
      </c>
      <c r="I8977" s="52">
        <v>45110.701377314814</v>
      </c>
      <c r="J8977" s="50">
        <v>130</v>
      </c>
      <c r="K8977" s="51">
        <v>45110.977083333331</v>
      </c>
      <c r="L8977" s="53"/>
      <c r="M8977" s="54">
        <v>1</v>
      </c>
    </row>
    <row r="8978" spans="2:13" x14ac:dyDescent="0.3">
      <c r="B8978" s="49">
        <v>27821</v>
      </c>
      <c r="C8978" s="50">
        <v>537</v>
      </c>
      <c r="D8978" s="50" t="str">
        <f>VLOOKUP(Table8[[#This Row],[CustomerID]],Table15[[#All],[CustomerID]:[Company Name]],2,FALSE)</f>
        <v>Buck or Two #529</v>
      </c>
      <c r="E8978" s="51">
        <v>45110</v>
      </c>
      <c r="F8978" s="50">
        <v>6</v>
      </c>
      <c r="G8978" s="50" t="str">
        <f>VLOOKUP(Table8[[#This Row],[ProductID]],Table12[[#All],[ProductID]:[ProductFullName]],3,FALSE)</f>
        <v>Product F</v>
      </c>
      <c r="H8978" s="50">
        <v>5</v>
      </c>
      <c r="I8978" s="52">
        <v>45110.713368055556</v>
      </c>
      <c r="J8978" s="50">
        <v>111</v>
      </c>
      <c r="K8978" s="51">
        <v>45110.977083333331</v>
      </c>
      <c r="L8978" s="53"/>
      <c r="M8978" s="54">
        <v>1</v>
      </c>
    </row>
    <row r="8979" spans="2:13" x14ac:dyDescent="0.3">
      <c r="B8979" s="49">
        <v>27822</v>
      </c>
      <c r="C8979" s="50">
        <v>1091</v>
      </c>
      <c r="D8979" s="50" t="str">
        <f>VLOOKUP(Table8[[#This Row],[CustomerID]],Table15[[#All],[CustomerID]:[Company Name]],2,FALSE)</f>
        <v>Streamers Inc</v>
      </c>
      <c r="E8979" s="51">
        <v>45110</v>
      </c>
      <c r="F8979" s="50">
        <v>4</v>
      </c>
      <c r="G8979" s="50" t="str">
        <f>VLOOKUP(Table8[[#This Row],[ProductID]],Table12[[#All],[ProductID]:[ProductFullName]],3,FALSE)</f>
        <v>Product D</v>
      </c>
      <c r="H8979" s="50">
        <v>3</v>
      </c>
      <c r="I8979" s="52">
        <v>45110.728981481479</v>
      </c>
      <c r="J8979" s="50">
        <v>119</v>
      </c>
      <c r="K8979" s="51">
        <v>45110.977083333331</v>
      </c>
      <c r="L8979" s="53"/>
      <c r="M8979" s="54">
        <v>1</v>
      </c>
    </row>
    <row r="8980" spans="2:13" x14ac:dyDescent="0.3">
      <c r="B8980" s="49">
        <v>27823</v>
      </c>
      <c r="C8980" s="50">
        <v>252</v>
      </c>
      <c r="D8980" s="50" t="str">
        <f>VLOOKUP(Table8[[#This Row],[CustomerID]],Table15[[#All],[CustomerID]:[Company Name]],2,FALSE)</f>
        <v>Animal House</v>
      </c>
      <c r="E8980" s="51">
        <v>45111</v>
      </c>
      <c r="F8980" s="50">
        <v>5</v>
      </c>
      <c r="G8980" s="50" t="str">
        <f>VLOOKUP(Table8[[#This Row],[ProductID]],Table12[[#All],[ProductID]:[ProductFullName]],3,FALSE)</f>
        <v>Product E</v>
      </c>
      <c r="H8980" s="50">
        <v>4</v>
      </c>
      <c r="I8980" s="52">
        <v>45111.333333333336</v>
      </c>
      <c r="J8980" s="50">
        <v>131</v>
      </c>
      <c r="K8980" s="51">
        <v>45111.956944444442</v>
      </c>
      <c r="L8980" s="53"/>
      <c r="M8980" s="54">
        <v>1</v>
      </c>
    </row>
    <row r="8981" spans="2:13" x14ac:dyDescent="0.3">
      <c r="B8981" s="49">
        <v>27824</v>
      </c>
      <c r="C8981" s="50">
        <v>334</v>
      </c>
      <c r="D8981" s="50" t="str">
        <f>VLOOKUP(Table8[[#This Row],[CustomerID]],Table15[[#All],[CustomerID]:[Company Name]],2,FALSE)</f>
        <v>Your Dollar Store With More # 519</v>
      </c>
      <c r="E8981" s="51">
        <v>45111</v>
      </c>
      <c r="F8981" s="50">
        <v>3</v>
      </c>
      <c r="G8981" s="50" t="str">
        <f>VLOOKUP(Table8[[#This Row],[ProductID]],Table12[[#All],[ProductID]:[ProductFullName]],3,FALSE)</f>
        <v>Product C</v>
      </c>
      <c r="H8981" s="50">
        <v>3</v>
      </c>
      <c r="I8981" s="52">
        <v>45111.349432870375</v>
      </c>
      <c r="J8981" s="50">
        <v>127</v>
      </c>
      <c r="K8981" s="51">
        <v>45111.956944444442</v>
      </c>
      <c r="L8981" s="53"/>
      <c r="M8981" s="54">
        <v>1</v>
      </c>
    </row>
    <row r="8982" spans="2:13" x14ac:dyDescent="0.3">
      <c r="B8982" s="49">
        <v>27825</v>
      </c>
      <c r="C8982" s="50">
        <v>880</v>
      </c>
      <c r="D8982" s="50" t="str">
        <f>VLOOKUP(Table8[[#This Row],[CustomerID]],Table15[[#All],[CustomerID]:[Company Name]],2,FALSE)</f>
        <v>Good Samairtian Hospital</v>
      </c>
      <c r="E8982" s="51">
        <v>45111</v>
      </c>
      <c r="F8982" s="50">
        <v>3</v>
      </c>
      <c r="G8982" s="50" t="str">
        <f>VLOOKUP(Table8[[#This Row],[ProductID]],Table12[[#All],[ProductID]:[ProductFullName]],3,FALSE)</f>
        <v>Product C</v>
      </c>
      <c r="H8982" s="50">
        <v>4</v>
      </c>
      <c r="I8982" s="52">
        <v>45111.362870370373</v>
      </c>
      <c r="J8982" s="50">
        <v>113</v>
      </c>
      <c r="K8982" s="51">
        <v>45111.956944444442</v>
      </c>
      <c r="L8982" s="53"/>
      <c r="M8982" s="54">
        <v>1</v>
      </c>
    </row>
    <row r="8983" spans="2:13" x14ac:dyDescent="0.3">
      <c r="B8983" s="49">
        <v>27826</v>
      </c>
      <c r="C8983" s="50">
        <v>814</v>
      </c>
      <c r="D8983" s="50" t="str">
        <f>VLOOKUP(Table8[[#This Row],[CustomerID]],Table15[[#All],[CustomerID]:[Company Name]],2,FALSE)</f>
        <v>Wrap It Up</v>
      </c>
      <c r="E8983" s="51">
        <v>45111</v>
      </c>
      <c r="F8983" s="50">
        <v>2</v>
      </c>
      <c r="G8983" s="50" t="str">
        <f>VLOOKUP(Table8[[#This Row],[ProductID]],Table12[[#All],[ProductID]:[ProductFullName]],3,FALSE)</f>
        <v>Product B</v>
      </c>
      <c r="H8983" s="50">
        <v>6</v>
      </c>
      <c r="I8983" s="52">
        <v>45111.375462962962</v>
      </c>
      <c r="J8983" s="50">
        <v>120</v>
      </c>
      <c r="K8983" s="51">
        <v>45111.956944444442</v>
      </c>
      <c r="L8983" s="53"/>
      <c r="M8983" s="54">
        <v>1</v>
      </c>
    </row>
    <row r="8984" spans="2:13" x14ac:dyDescent="0.3">
      <c r="B8984" s="49">
        <v>27827</v>
      </c>
      <c r="C8984" s="50">
        <v>500</v>
      </c>
      <c r="D8984" s="50" t="str">
        <f>VLOOKUP(Table8[[#This Row],[CustomerID]],Table15[[#All],[CustomerID]:[Company Name]],2,FALSE)</f>
        <v>Tucker's Creek Gold and Jewellery</v>
      </c>
      <c r="E8984" s="51">
        <v>45111</v>
      </c>
      <c r="F8984" s="50">
        <v>4</v>
      </c>
      <c r="G8984" s="50" t="str">
        <f>VLOOKUP(Table8[[#This Row],[ProductID]],Table12[[#All],[ProductID]:[ProductFullName]],3,FALSE)</f>
        <v>Product D</v>
      </c>
      <c r="H8984" s="50">
        <v>6</v>
      </c>
      <c r="I8984" s="52">
        <v>45111.389027777775</v>
      </c>
      <c r="J8984" s="50">
        <v>133</v>
      </c>
      <c r="K8984" s="51">
        <v>45111.956944444442</v>
      </c>
      <c r="L8984" s="53"/>
      <c r="M8984" s="54">
        <v>1</v>
      </c>
    </row>
    <row r="8985" spans="2:13" x14ac:dyDescent="0.3">
      <c r="B8985" s="49">
        <v>27828</v>
      </c>
      <c r="C8985" s="50">
        <v>272</v>
      </c>
      <c r="D8985" s="50" t="str">
        <f>VLOOKUP(Table8[[#This Row],[CustomerID]],Table15[[#All],[CustomerID]:[Company Name]],2,FALSE)</f>
        <v>Shopper Drug Mart #902</v>
      </c>
      <c r="E8985" s="51">
        <v>45111</v>
      </c>
      <c r="F8985" s="50">
        <v>1</v>
      </c>
      <c r="G8985" s="50" t="str">
        <f>VLOOKUP(Table8[[#This Row],[ProductID]],Table12[[#All],[ProductID]:[ProductFullName]],3,FALSE)</f>
        <v>Product A</v>
      </c>
      <c r="H8985" s="50">
        <v>7</v>
      </c>
      <c r="I8985" s="52">
        <v>45111.401817129627</v>
      </c>
      <c r="J8985" s="50">
        <v>122</v>
      </c>
      <c r="K8985" s="51">
        <v>45111.956944444442</v>
      </c>
      <c r="L8985" s="53"/>
      <c r="M8985" s="54">
        <v>1</v>
      </c>
    </row>
    <row r="8986" spans="2:13" x14ac:dyDescent="0.3">
      <c r="B8986" s="49">
        <v>27829</v>
      </c>
      <c r="C8986" s="50">
        <v>715</v>
      </c>
      <c r="D8986" s="50" t="str">
        <f>VLOOKUP(Table8[[#This Row],[CustomerID]],Table15[[#All],[CustomerID]:[Company Name]],2,FALSE)</f>
        <v>Ivy Cove</v>
      </c>
      <c r="E8986" s="51">
        <v>45111</v>
      </c>
      <c r="F8986" s="50">
        <v>4</v>
      </c>
      <c r="G8986" s="50" t="str">
        <f>VLOOKUP(Table8[[#This Row],[ProductID]],Table12[[#All],[ProductID]:[ProductFullName]],3,FALSE)</f>
        <v>Product D</v>
      </c>
      <c r="H8986" s="50">
        <v>7</v>
      </c>
      <c r="I8986" s="52">
        <v>45111.411851851852</v>
      </c>
      <c r="J8986" s="50">
        <v>123</v>
      </c>
      <c r="K8986" s="51">
        <v>45111.956944444442</v>
      </c>
      <c r="L8986" s="53"/>
      <c r="M8986" s="54">
        <v>1</v>
      </c>
    </row>
    <row r="8987" spans="2:13" x14ac:dyDescent="0.3">
      <c r="B8987" s="49">
        <v>27830</v>
      </c>
      <c r="C8987" s="50">
        <v>495</v>
      </c>
      <c r="D8987" s="50" t="str">
        <f>VLOOKUP(Table8[[#This Row],[CustomerID]],Table15[[#All],[CustomerID]:[Company Name]],2,FALSE)</f>
        <v>Paragon Teulon Pharmacy</v>
      </c>
      <c r="E8987" s="51">
        <v>45111</v>
      </c>
      <c r="F8987" s="50">
        <v>3</v>
      </c>
      <c r="G8987" s="50" t="str">
        <f>VLOOKUP(Table8[[#This Row],[ProductID]],Table12[[#All],[ProductID]:[ProductFullName]],3,FALSE)</f>
        <v>Product C</v>
      </c>
      <c r="H8987" s="50">
        <v>4</v>
      </c>
      <c r="I8987" s="52">
        <v>45111.429351851853</v>
      </c>
      <c r="J8987" s="50">
        <v>108</v>
      </c>
      <c r="K8987" s="51">
        <v>45111.956944444442</v>
      </c>
      <c r="L8987" s="53"/>
      <c r="M8987" s="54">
        <v>1</v>
      </c>
    </row>
    <row r="8988" spans="2:13" x14ac:dyDescent="0.3">
      <c r="B8988" s="49">
        <v>27831</v>
      </c>
      <c r="C8988" s="50">
        <v>159</v>
      </c>
      <c r="D8988" s="50" t="str">
        <f>VLOOKUP(Table8[[#This Row],[CustomerID]],Table15[[#All],[CustomerID]:[Company Name]],2,FALSE)</f>
        <v>Shoppers Drug Mart #607</v>
      </c>
      <c r="E8988" s="51">
        <v>45111</v>
      </c>
      <c r="F8988" s="50">
        <v>5</v>
      </c>
      <c r="G8988" s="50" t="str">
        <f>VLOOKUP(Table8[[#This Row],[ProductID]],Table12[[#All],[ProductID]:[ProductFullName]],3,FALSE)</f>
        <v>Product E</v>
      </c>
      <c r="H8988" s="50">
        <v>2</v>
      </c>
      <c r="I8988" s="52">
        <v>45111.439791666671</v>
      </c>
      <c r="J8988" s="50">
        <v>105</v>
      </c>
      <c r="K8988" s="51">
        <v>45111.956944444442</v>
      </c>
      <c r="L8988" s="53"/>
      <c r="M8988" s="54">
        <v>1</v>
      </c>
    </row>
    <row r="8989" spans="2:13" x14ac:dyDescent="0.3">
      <c r="B8989" s="49">
        <v>27832</v>
      </c>
      <c r="C8989" s="50">
        <v>659</v>
      </c>
      <c r="D8989" s="50" t="str">
        <f>VLOOKUP(Table8[[#This Row],[CustomerID]],Table15[[#All],[CustomerID]:[Company Name]],2,FALSE)</f>
        <v>Your Dollar Store With More #163</v>
      </c>
      <c r="E8989" s="51">
        <v>45111</v>
      </c>
      <c r="F8989" s="50">
        <v>5</v>
      </c>
      <c r="G8989" s="50" t="str">
        <f>VLOOKUP(Table8[[#This Row],[ProductID]],Table12[[#All],[ProductID]:[ProductFullName]],3,FALSE)</f>
        <v>Product E</v>
      </c>
      <c r="H8989" s="50">
        <v>7</v>
      </c>
      <c r="I8989" s="52">
        <v>45111.457303240742</v>
      </c>
      <c r="J8989" s="50">
        <v>118</v>
      </c>
      <c r="K8989" s="51">
        <v>45111.956944444442</v>
      </c>
      <c r="L8989" s="53"/>
      <c r="M8989" s="54">
        <v>1</v>
      </c>
    </row>
    <row r="8990" spans="2:13" x14ac:dyDescent="0.3">
      <c r="B8990" s="49">
        <v>27833</v>
      </c>
      <c r="C8990" s="50">
        <v>832</v>
      </c>
      <c r="D8990" s="50" t="str">
        <f>VLOOKUP(Table8[[#This Row],[CustomerID]],Table15[[#All],[CustomerID]:[Company Name]],2,FALSE)</f>
        <v>North Country Pharmacy</v>
      </c>
      <c r="E8990" s="51">
        <v>45111</v>
      </c>
      <c r="F8990" s="50">
        <v>2</v>
      </c>
      <c r="G8990" s="50" t="str">
        <f>VLOOKUP(Table8[[#This Row],[ProductID]],Table12[[#All],[ProductID]:[ProductFullName]],3,FALSE)</f>
        <v>Product B</v>
      </c>
      <c r="H8990" s="50">
        <v>7</v>
      </c>
      <c r="I8990" s="52">
        <v>45111.473912037036</v>
      </c>
      <c r="J8990" s="50">
        <v>112</v>
      </c>
      <c r="K8990" s="51">
        <v>45111.956944444442</v>
      </c>
      <c r="L8990" s="53"/>
      <c r="M8990" s="54">
        <v>1</v>
      </c>
    </row>
    <row r="8991" spans="2:13" x14ac:dyDescent="0.3">
      <c r="B8991" s="49">
        <v>27834</v>
      </c>
      <c r="C8991" s="50">
        <v>840</v>
      </c>
      <c r="D8991" s="50" t="str">
        <f>VLOOKUP(Table8[[#This Row],[CustomerID]],Table15[[#All],[CustomerID]:[Company Name]],2,FALSE)</f>
        <v>Beths Hallmark</v>
      </c>
      <c r="E8991" s="51">
        <v>45111</v>
      </c>
      <c r="F8991" s="50">
        <v>3</v>
      </c>
      <c r="G8991" s="50" t="str">
        <f>VLOOKUP(Table8[[#This Row],[ProductID]],Table12[[#All],[ProductID]:[ProductFullName]],3,FALSE)</f>
        <v>Product C</v>
      </c>
      <c r="H8991" s="50">
        <v>2</v>
      </c>
      <c r="I8991" s="52">
        <v>45111.489606481482</v>
      </c>
      <c r="J8991" s="50">
        <v>125</v>
      </c>
      <c r="K8991" s="51">
        <v>45111.956944444442</v>
      </c>
      <c r="L8991" s="53"/>
      <c r="M8991" s="54">
        <v>1</v>
      </c>
    </row>
    <row r="8992" spans="2:13" x14ac:dyDescent="0.3">
      <c r="B8992" s="49">
        <v>27835</v>
      </c>
      <c r="C8992" s="50">
        <v>355</v>
      </c>
      <c r="D8992" s="50" t="str">
        <f>VLOOKUP(Table8[[#This Row],[CustomerID]],Table15[[#All],[CustomerID]:[Company Name]],2,FALSE)</f>
        <v>JACK FM</v>
      </c>
      <c r="E8992" s="51">
        <v>45111</v>
      </c>
      <c r="F8992" s="50">
        <v>6</v>
      </c>
      <c r="G8992" s="50" t="str">
        <f>VLOOKUP(Table8[[#This Row],[ProductID]],Table12[[#All],[ProductID]:[ProductFullName]],3,FALSE)</f>
        <v>Product F</v>
      </c>
      <c r="H8992" s="50">
        <v>4</v>
      </c>
      <c r="I8992" s="52">
        <v>45111.505023148151</v>
      </c>
      <c r="J8992" s="50">
        <v>118</v>
      </c>
      <c r="K8992" s="51">
        <v>45111.956944444442</v>
      </c>
      <c r="L8992" s="53"/>
      <c r="M8992" s="54">
        <v>1</v>
      </c>
    </row>
    <row r="8993" spans="2:13" x14ac:dyDescent="0.3">
      <c r="B8993" s="49">
        <v>27836</v>
      </c>
      <c r="C8993" s="50">
        <v>1307</v>
      </c>
      <c r="D8993" s="50" t="str">
        <f>VLOOKUP(Table8[[#This Row],[CustomerID]],Table15[[#All],[CustomerID]:[Company Name]],2,FALSE)</f>
        <v>Garlan's</v>
      </c>
      <c r="E8993" s="51">
        <v>45111</v>
      </c>
      <c r="F8993" s="50">
        <v>1</v>
      </c>
      <c r="G8993" s="50" t="str">
        <f>VLOOKUP(Table8[[#This Row],[ProductID]],Table12[[#All],[ProductID]:[ProductFullName]],3,FALSE)</f>
        <v>Product A</v>
      </c>
      <c r="H8993" s="50">
        <v>3</v>
      </c>
      <c r="I8993" s="52">
        <v>45111.520787037043</v>
      </c>
      <c r="J8993" s="50">
        <v>106</v>
      </c>
      <c r="K8993" s="51">
        <v>45111.956944444442</v>
      </c>
      <c r="L8993" s="53"/>
      <c r="M8993" s="54">
        <v>1</v>
      </c>
    </row>
    <row r="8994" spans="2:13" x14ac:dyDescent="0.3">
      <c r="B8994" s="49">
        <v>27837</v>
      </c>
      <c r="C8994" s="50">
        <v>1125</v>
      </c>
      <c r="D8994" s="50" t="str">
        <f>VLOOKUP(Table8[[#This Row],[CustomerID]],Table15[[#All],[CustomerID]:[Company Name]],2,FALSE)</f>
        <v>Gazebo Gift Shop</v>
      </c>
      <c r="E8994" s="51">
        <v>45111</v>
      </c>
      <c r="F8994" s="50">
        <v>5</v>
      </c>
      <c r="G8994" s="50" t="str">
        <f>VLOOKUP(Table8[[#This Row],[ProductID]],Table12[[#All],[ProductID]:[ProductFullName]],3,FALSE)</f>
        <v>Product E</v>
      </c>
      <c r="H8994" s="50">
        <v>5</v>
      </c>
      <c r="I8994" s="52">
        <v>45111.538252314822</v>
      </c>
      <c r="J8994" s="50">
        <v>110</v>
      </c>
      <c r="K8994" s="51">
        <v>45111.956944444442</v>
      </c>
      <c r="L8994" s="53"/>
      <c r="M8994" s="54">
        <v>1</v>
      </c>
    </row>
    <row r="8995" spans="2:13" x14ac:dyDescent="0.3">
      <c r="B8995" s="49">
        <v>27838</v>
      </c>
      <c r="C8995" s="50">
        <v>422</v>
      </c>
      <c r="D8995" s="50" t="str">
        <f>VLOOKUP(Table8[[#This Row],[CustomerID]],Table15[[#All],[CustomerID]:[Company Name]],2,FALSE)</f>
        <v>Temptations</v>
      </c>
      <c r="E8995" s="51">
        <v>45111</v>
      </c>
      <c r="F8995" s="50">
        <v>6</v>
      </c>
      <c r="G8995" s="50" t="str">
        <f>VLOOKUP(Table8[[#This Row],[ProductID]],Table12[[#All],[ProductID]:[ProductFullName]],3,FALSE)</f>
        <v>Product F</v>
      </c>
      <c r="H8995" s="50">
        <v>4</v>
      </c>
      <c r="I8995" s="52">
        <v>45111.551168981488</v>
      </c>
      <c r="J8995" s="50">
        <v>121</v>
      </c>
      <c r="K8995" s="51">
        <v>45111.956944444442</v>
      </c>
      <c r="L8995" s="53"/>
      <c r="M8995" s="54">
        <v>1</v>
      </c>
    </row>
    <row r="8996" spans="2:13" x14ac:dyDescent="0.3">
      <c r="B8996" s="49">
        <v>27839</v>
      </c>
      <c r="C8996" s="50">
        <v>1160</v>
      </c>
      <c r="D8996" s="50" t="str">
        <f>VLOOKUP(Table8[[#This Row],[CustomerID]],Table15[[#All],[CustomerID]:[Company Name]],2,FALSE)</f>
        <v>Susie Q's Accents Inc</v>
      </c>
      <c r="E8996" s="51">
        <v>45111</v>
      </c>
      <c r="F8996" s="50">
        <v>5</v>
      </c>
      <c r="G8996" s="50" t="str">
        <f>VLOOKUP(Table8[[#This Row],[ProductID]],Table12[[#All],[ProductID]:[ProductFullName]],3,FALSE)</f>
        <v>Product E</v>
      </c>
      <c r="H8996" s="50">
        <v>3</v>
      </c>
      <c r="I8996" s="52">
        <v>45111.565671296303</v>
      </c>
      <c r="J8996" s="50">
        <v>132</v>
      </c>
      <c r="K8996" s="51">
        <v>45111.956944444442</v>
      </c>
      <c r="L8996" s="53"/>
      <c r="M8996" s="54">
        <v>1</v>
      </c>
    </row>
    <row r="8997" spans="2:13" x14ac:dyDescent="0.3">
      <c r="B8997" s="49">
        <v>27840</v>
      </c>
      <c r="C8997" s="50">
        <v>964</v>
      </c>
      <c r="D8997" s="50" t="str">
        <f>VLOOKUP(Table8[[#This Row],[CustomerID]],Table15[[#All],[CustomerID]:[Company Name]],2,FALSE)</f>
        <v>Susan's Hallmark - Bensalem</v>
      </c>
      <c r="E8997" s="51">
        <v>45111</v>
      </c>
      <c r="F8997" s="50">
        <v>3</v>
      </c>
      <c r="G8997" s="50" t="str">
        <f>VLOOKUP(Table8[[#This Row],[ProductID]],Table12[[#All],[ProductID]:[ProductFullName]],3,FALSE)</f>
        <v>Product C</v>
      </c>
      <c r="H8997" s="50">
        <v>7</v>
      </c>
      <c r="I8997" s="52">
        <v>45111.577013888898</v>
      </c>
      <c r="J8997" s="50">
        <v>114</v>
      </c>
      <c r="K8997" s="51">
        <v>45111.956944444442</v>
      </c>
      <c r="L8997" s="53"/>
      <c r="M8997" s="54">
        <v>1</v>
      </c>
    </row>
    <row r="8998" spans="2:13" x14ac:dyDescent="0.3">
      <c r="B8998" s="49">
        <v>27841</v>
      </c>
      <c r="C8998" s="50">
        <v>437</v>
      </c>
      <c r="D8998" s="50" t="str">
        <f>VLOOKUP(Table8[[#This Row],[CustomerID]],Table15[[#All],[CustomerID]:[Company Name]],2,FALSE)</f>
        <v>London Health Science Centre</v>
      </c>
      <c r="E8998" s="51">
        <v>45111</v>
      </c>
      <c r="F8998" s="50">
        <v>2</v>
      </c>
      <c r="G8998" s="50" t="str">
        <f>VLOOKUP(Table8[[#This Row],[ProductID]],Table12[[#All],[ProductID]:[ProductFullName]],3,FALSE)</f>
        <v>Product B</v>
      </c>
      <c r="H8998" s="50">
        <v>6</v>
      </c>
      <c r="I8998" s="52">
        <v>45111.586967592601</v>
      </c>
      <c r="J8998" s="50">
        <v>123</v>
      </c>
      <c r="K8998" s="51">
        <v>45111.956944444442</v>
      </c>
      <c r="L8998" s="53"/>
      <c r="M8998" s="54">
        <v>1</v>
      </c>
    </row>
    <row r="8999" spans="2:13" x14ac:dyDescent="0.3">
      <c r="B8999" s="49">
        <v>27842</v>
      </c>
      <c r="C8999" s="50">
        <v>986</v>
      </c>
      <c r="D8999" s="50" t="str">
        <f>VLOOKUP(Table8[[#This Row],[CustomerID]],Table15[[#All],[CustomerID]:[Company Name]],2,FALSE)</f>
        <v>Dilly Dally Emporium</v>
      </c>
      <c r="E8999" s="51">
        <v>45111</v>
      </c>
      <c r="F8999" s="50">
        <v>3</v>
      </c>
      <c r="G8999" s="50" t="str">
        <f>VLOOKUP(Table8[[#This Row],[ProductID]],Table12[[#All],[ProductID]:[ProductFullName]],3,FALSE)</f>
        <v>Product C</v>
      </c>
      <c r="H8999" s="50">
        <v>5</v>
      </c>
      <c r="I8999" s="52">
        <v>45111.599050925935</v>
      </c>
      <c r="J8999" s="50">
        <v>112</v>
      </c>
      <c r="K8999" s="51">
        <v>45111.956944444442</v>
      </c>
      <c r="L8999" s="53"/>
      <c r="M8999" s="54">
        <v>1</v>
      </c>
    </row>
    <row r="9000" spans="2:13" x14ac:dyDescent="0.3">
      <c r="B9000" s="49">
        <v>27843</v>
      </c>
      <c r="C9000" s="50">
        <v>184</v>
      </c>
      <c r="D9000" s="50" t="str">
        <f>VLOOKUP(Table8[[#This Row],[CustomerID]],Table15[[#All],[CustomerID]:[Company Name]],2,FALSE)</f>
        <v>The Willow Tree</v>
      </c>
      <c r="E9000" s="51">
        <v>45111</v>
      </c>
      <c r="F9000" s="50">
        <v>3</v>
      </c>
      <c r="G9000" s="50" t="str">
        <f>VLOOKUP(Table8[[#This Row],[ProductID]],Table12[[#All],[ProductID]:[ProductFullName]],3,FALSE)</f>
        <v>Product C</v>
      </c>
      <c r="H9000" s="50">
        <v>3</v>
      </c>
      <c r="I9000" s="52">
        <v>45111.614687500012</v>
      </c>
      <c r="J9000" s="50">
        <v>112</v>
      </c>
      <c r="K9000" s="51">
        <v>45111.956944444442</v>
      </c>
      <c r="L9000" s="53"/>
      <c r="M9000" s="54">
        <v>1</v>
      </c>
    </row>
    <row r="9001" spans="2:13" x14ac:dyDescent="0.3">
      <c r="B9001" s="49">
        <v>27844</v>
      </c>
      <c r="C9001" s="50">
        <v>144</v>
      </c>
      <c r="D9001" s="50" t="str">
        <f>VLOOKUP(Table8[[#This Row],[CustomerID]],Table15[[#All],[CustomerID]:[Company Name]],2,FALSE)</f>
        <v>Pom Pom</v>
      </c>
      <c r="E9001" s="51">
        <v>45111</v>
      </c>
      <c r="F9001" s="50">
        <v>6</v>
      </c>
      <c r="G9001" s="50" t="str">
        <f>VLOOKUP(Table8[[#This Row],[ProductID]],Table12[[#All],[ProductID]:[ProductFullName]],3,FALSE)</f>
        <v>Product F</v>
      </c>
      <c r="H9001" s="50">
        <v>3</v>
      </c>
      <c r="I9001" s="52">
        <v>45111.627928240756</v>
      </c>
      <c r="J9001" s="50">
        <v>118</v>
      </c>
      <c r="K9001" s="51">
        <v>45111.956944444442</v>
      </c>
      <c r="L9001" s="53"/>
      <c r="M9001" s="54">
        <v>1</v>
      </c>
    </row>
    <row r="9002" spans="2:13" x14ac:dyDescent="0.3">
      <c r="B9002" s="49">
        <v>27845</v>
      </c>
      <c r="C9002" s="50">
        <v>773</v>
      </c>
      <c r="D9002" s="50" t="str">
        <f>VLOOKUP(Table8[[#This Row],[CustomerID]],Table15[[#All],[CustomerID]:[Company Name]],2,FALSE)</f>
        <v>Isabelle's</v>
      </c>
      <c r="E9002" s="51">
        <v>45111</v>
      </c>
      <c r="F9002" s="50">
        <v>5</v>
      </c>
      <c r="G9002" s="50" t="str">
        <f>VLOOKUP(Table8[[#This Row],[ProductID]],Table12[[#All],[ProductID]:[ProductFullName]],3,FALSE)</f>
        <v>Product E</v>
      </c>
      <c r="H9002" s="50">
        <v>2</v>
      </c>
      <c r="I9002" s="52">
        <v>45111.639143518536</v>
      </c>
      <c r="J9002" s="50">
        <v>108</v>
      </c>
      <c r="K9002" s="51">
        <v>45111.956944444442</v>
      </c>
      <c r="L9002" s="53"/>
      <c r="M9002" s="54">
        <v>1</v>
      </c>
    </row>
    <row r="9003" spans="2:13" x14ac:dyDescent="0.3">
      <c r="B9003" s="49">
        <v>27846</v>
      </c>
      <c r="C9003" s="50">
        <v>404</v>
      </c>
      <c r="D9003" s="50" t="str">
        <f>VLOOKUP(Table8[[#This Row],[CustomerID]],Table15[[#All],[CustomerID]:[Company Name]],2,FALSE)</f>
        <v>Peppernut Tree</v>
      </c>
      <c r="E9003" s="51">
        <v>45111</v>
      </c>
      <c r="F9003" s="50">
        <v>3</v>
      </c>
      <c r="G9003" s="50" t="str">
        <f>VLOOKUP(Table8[[#This Row],[ProductID]],Table12[[#All],[ProductID]:[ProductFullName]],3,FALSE)</f>
        <v>Product C</v>
      </c>
      <c r="H9003" s="50">
        <v>3</v>
      </c>
      <c r="I9003" s="52">
        <v>45111.655277777798</v>
      </c>
      <c r="J9003" s="50">
        <v>124</v>
      </c>
      <c r="K9003" s="51">
        <v>45111.956944444442</v>
      </c>
      <c r="L9003" s="53"/>
      <c r="M9003" s="54">
        <v>1</v>
      </c>
    </row>
    <row r="9004" spans="2:13" x14ac:dyDescent="0.3">
      <c r="B9004" s="49">
        <v>27847</v>
      </c>
      <c r="C9004" s="50">
        <v>1014</v>
      </c>
      <c r="D9004" s="50" t="str">
        <f>VLOOKUP(Table8[[#This Row],[CustomerID]],Table15[[#All],[CustomerID]:[Company Name]],2,FALSE)</f>
        <v>Biltmore Estate</v>
      </c>
      <c r="E9004" s="51">
        <v>45111</v>
      </c>
      <c r="F9004" s="50">
        <v>2</v>
      </c>
      <c r="G9004" s="50" t="str">
        <f>VLOOKUP(Table8[[#This Row],[ProductID]],Table12[[#All],[ProductID]:[ProductFullName]],3,FALSE)</f>
        <v>Product B</v>
      </c>
      <c r="H9004" s="50">
        <v>4</v>
      </c>
      <c r="I9004" s="52">
        <v>45111.665451388908</v>
      </c>
      <c r="J9004" s="50">
        <v>122</v>
      </c>
      <c r="K9004" s="51">
        <v>45111.956944444442</v>
      </c>
      <c r="L9004" s="53"/>
      <c r="M9004" s="54">
        <v>1</v>
      </c>
    </row>
    <row r="9005" spans="2:13" x14ac:dyDescent="0.3">
      <c r="B9005" s="49">
        <v>27848</v>
      </c>
      <c r="C9005" s="50">
        <v>1115</v>
      </c>
      <c r="D9005" s="50" t="str">
        <f>VLOOKUP(Table8[[#This Row],[CustomerID]],Table15[[#All],[CustomerID]:[Company Name]],2,FALSE)</f>
        <v>Great American Merchtile</v>
      </c>
      <c r="E9005" s="51">
        <v>45111</v>
      </c>
      <c r="F9005" s="50">
        <v>5</v>
      </c>
      <c r="G9005" s="50" t="str">
        <f>VLOOKUP(Table8[[#This Row],[ProductID]],Table12[[#All],[ProductID]:[ProductFullName]],3,FALSE)</f>
        <v>Product E</v>
      </c>
      <c r="H9005" s="50">
        <v>5</v>
      </c>
      <c r="I9005" s="52">
        <v>45111.676481481503</v>
      </c>
      <c r="J9005" s="50">
        <v>131</v>
      </c>
      <c r="K9005" s="51">
        <v>45111.956944444442</v>
      </c>
      <c r="L9005" s="53"/>
      <c r="M9005" s="54">
        <v>1</v>
      </c>
    </row>
    <row r="9006" spans="2:13" x14ac:dyDescent="0.3">
      <c r="B9006" s="49">
        <v>27849</v>
      </c>
      <c r="C9006" s="50">
        <v>268</v>
      </c>
      <c r="D9006" s="50" t="str">
        <f>VLOOKUP(Table8[[#This Row],[CustomerID]],Table15[[#All],[CustomerID]:[Company Name]],2,FALSE)</f>
        <v>Garfield</v>
      </c>
      <c r="E9006" s="51">
        <v>45111</v>
      </c>
      <c r="F9006" s="50">
        <v>6</v>
      </c>
      <c r="G9006" s="50" t="str">
        <f>VLOOKUP(Table8[[#This Row],[ProductID]],Table12[[#All],[ProductID]:[ProductFullName]],3,FALSE)</f>
        <v>Product F</v>
      </c>
      <c r="H9006" s="50">
        <v>5</v>
      </c>
      <c r="I9006" s="52">
        <v>45111.687858796315</v>
      </c>
      <c r="J9006" s="50">
        <v>117</v>
      </c>
      <c r="K9006" s="51">
        <v>45111.956944444442</v>
      </c>
      <c r="L9006" s="53"/>
      <c r="M9006" s="54">
        <v>1</v>
      </c>
    </row>
    <row r="9007" spans="2:13" x14ac:dyDescent="0.3">
      <c r="B9007" s="49">
        <v>27850</v>
      </c>
      <c r="C9007" s="50">
        <v>1121</v>
      </c>
      <c r="D9007" s="50" t="str">
        <f>VLOOKUP(Table8[[#This Row],[CustomerID]],Table15[[#All],[CustomerID]:[Company Name]],2,FALSE)</f>
        <v>The Detroit Institute Of Arts</v>
      </c>
      <c r="E9007" s="51">
        <v>45111</v>
      </c>
      <c r="F9007" s="50">
        <v>5</v>
      </c>
      <c r="G9007" s="50" t="str">
        <f>VLOOKUP(Table8[[#This Row],[ProductID]],Table12[[#All],[ProductID]:[ProductFullName]],3,FALSE)</f>
        <v>Product E</v>
      </c>
      <c r="H9007" s="50">
        <v>6</v>
      </c>
      <c r="I9007" s="52">
        <v>45111.697222222239</v>
      </c>
      <c r="J9007" s="50">
        <v>128</v>
      </c>
      <c r="K9007" s="51">
        <v>45111.956944444442</v>
      </c>
      <c r="L9007" s="53"/>
      <c r="M9007" s="54">
        <v>1</v>
      </c>
    </row>
    <row r="9008" spans="2:13" x14ac:dyDescent="0.3">
      <c r="B9008" s="49">
        <v>27851</v>
      </c>
      <c r="C9008" s="50">
        <v>556</v>
      </c>
      <c r="D9008" s="50" t="str">
        <f>VLOOKUP(Table8[[#This Row],[CustomerID]],Table15[[#All],[CustomerID]:[Company Name]],2,FALSE)</f>
        <v>St. Paul Hospital</v>
      </c>
      <c r="E9008" s="51">
        <v>45111</v>
      </c>
      <c r="F9008" s="50">
        <v>6</v>
      </c>
      <c r="G9008" s="50" t="str">
        <f>VLOOKUP(Table8[[#This Row],[ProductID]],Table12[[#All],[ProductID]:[ProductFullName]],3,FALSE)</f>
        <v>Product F</v>
      </c>
      <c r="H9008" s="50">
        <v>2</v>
      </c>
      <c r="I9008" s="52">
        <v>45111.710578703722</v>
      </c>
      <c r="J9008" s="50">
        <v>114</v>
      </c>
      <c r="K9008" s="51">
        <v>45111.956944444442</v>
      </c>
      <c r="L9008" s="53"/>
      <c r="M9008" s="54">
        <v>1</v>
      </c>
    </row>
    <row r="9009" spans="2:13" x14ac:dyDescent="0.3">
      <c r="B9009" s="49">
        <v>27852</v>
      </c>
      <c r="C9009" s="50">
        <v>872</v>
      </c>
      <c r="D9009" s="50" t="str">
        <f>VLOOKUP(Table8[[#This Row],[CustomerID]],Table15[[#All],[CustomerID]:[Company Name]],2,FALSE)</f>
        <v>Zitomer</v>
      </c>
      <c r="E9009" s="51">
        <v>45111</v>
      </c>
      <c r="F9009" s="50">
        <v>1</v>
      </c>
      <c r="G9009" s="50" t="str">
        <f>VLOOKUP(Table8[[#This Row],[ProductID]],Table12[[#All],[ProductID]:[ProductFullName]],3,FALSE)</f>
        <v>Product A</v>
      </c>
      <c r="H9009" s="50">
        <v>6</v>
      </c>
      <c r="I9009" s="52">
        <v>45111.723541666688</v>
      </c>
      <c r="J9009" s="50">
        <v>113</v>
      </c>
      <c r="K9009" s="51">
        <v>45111.956944444442</v>
      </c>
      <c r="L9009" s="53"/>
      <c r="M9009" s="54">
        <v>1</v>
      </c>
    </row>
    <row r="9010" spans="2:13" x14ac:dyDescent="0.3">
      <c r="B9010" s="49">
        <v>27853</v>
      </c>
      <c r="C9010" s="50">
        <v>227</v>
      </c>
      <c r="D9010" s="50" t="str">
        <f>VLOOKUP(Table8[[#This Row],[CustomerID]],Table15[[#All],[CustomerID]:[Company Name]],2,FALSE)</f>
        <v>Kojak Promotions</v>
      </c>
      <c r="E9010" s="51">
        <v>45111</v>
      </c>
      <c r="F9010" s="50">
        <v>3</v>
      </c>
      <c r="G9010" s="50" t="str">
        <f>VLOOKUP(Table8[[#This Row],[ProductID]],Table12[[#All],[ProductID]:[ProductFullName]],3,FALSE)</f>
        <v>Product C</v>
      </c>
      <c r="H9010" s="50">
        <v>6</v>
      </c>
      <c r="I9010" s="52">
        <v>45111.73318287039</v>
      </c>
      <c r="J9010" s="50">
        <v>119</v>
      </c>
      <c r="K9010" s="51">
        <v>45111.956944444442</v>
      </c>
      <c r="L9010" s="53"/>
      <c r="M9010" s="54">
        <v>1</v>
      </c>
    </row>
    <row r="9011" spans="2:13" x14ac:dyDescent="0.3">
      <c r="B9011" s="49">
        <v>27854</v>
      </c>
      <c r="C9011" s="50">
        <v>88</v>
      </c>
      <c r="D9011" s="50" t="str">
        <f>VLOOKUP(Table8[[#This Row],[CustomerID]],Table15[[#All],[CustomerID]:[Company Name]],2,FALSE)</f>
        <v>Origines</v>
      </c>
      <c r="E9011" s="51">
        <v>45112</v>
      </c>
      <c r="F9011" s="50">
        <v>3</v>
      </c>
      <c r="G9011" s="50" t="str">
        <f>VLOOKUP(Table8[[#This Row],[ProductID]],Table12[[#All],[ProductID]:[ProductFullName]],3,FALSE)</f>
        <v>Product C</v>
      </c>
      <c r="H9011" s="50">
        <v>7</v>
      </c>
      <c r="I9011" s="52">
        <v>45112.333333333336</v>
      </c>
      <c r="J9011" s="50">
        <v>114</v>
      </c>
      <c r="K9011" s="51">
        <v>45112.943749999999</v>
      </c>
      <c r="L9011" s="53"/>
      <c r="M9011" s="54">
        <v>1</v>
      </c>
    </row>
    <row r="9012" spans="2:13" x14ac:dyDescent="0.3">
      <c r="B9012" s="49">
        <v>27855</v>
      </c>
      <c r="C9012" s="50">
        <v>1280</v>
      </c>
      <c r="D9012" s="50" t="str">
        <f>VLOOKUP(Table8[[#This Row],[CustomerID]],Table15[[#All],[CustomerID]:[Company Name]],2,FALSE)</f>
        <v>Landing Gear</v>
      </c>
      <c r="E9012" s="51">
        <v>45112</v>
      </c>
      <c r="F9012" s="50">
        <v>2</v>
      </c>
      <c r="G9012" s="50" t="str">
        <f>VLOOKUP(Table8[[#This Row],[ProductID]],Table12[[#All],[ProductID]:[ProductFullName]],3,FALSE)</f>
        <v>Product B</v>
      </c>
      <c r="H9012" s="50">
        <v>6</v>
      </c>
      <c r="I9012" s="52">
        <v>45112.346400462964</v>
      </c>
      <c r="J9012" s="50">
        <v>125</v>
      </c>
      <c r="K9012" s="51">
        <v>45112.943749999999</v>
      </c>
      <c r="L9012" s="53"/>
      <c r="M9012" s="54">
        <v>1</v>
      </c>
    </row>
    <row r="9013" spans="2:13" x14ac:dyDescent="0.3">
      <c r="B9013" s="49">
        <v>27856</v>
      </c>
      <c r="C9013" s="50">
        <v>177</v>
      </c>
      <c r="D9013" s="50" t="str">
        <f>VLOOKUP(Table8[[#This Row],[CustomerID]],Table15[[#All],[CustomerID]:[Company Name]],2,FALSE)</f>
        <v>NIFTY'S</v>
      </c>
      <c r="E9013" s="51">
        <v>45112</v>
      </c>
      <c r="F9013" s="50">
        <v>6</v>
      </c>
      <c r="G9013" s="50" t="str">
        <f>VLOOKUP(Table8[[#This Row],[ProductID]],Table12[[#All],[ProductID]:[ProductFullName]],3,FALSE)</f>
        <v>Product F</v>
      </c>
      <c r="H9013" s="50">
        <v>7</v>
      </c>
      <c r="I9013" s="52">
        <v>45112.359490740739</v>
      </c>
      <c r="J9013" s="50">
        <v>126</v>
      </c>
      <c r="K9013" s="51">
        <v>45112.943749999999</v>
      </c>
      <c r="L9013" s="53"/>
      <c r="M9013" s="54">
        <v>1</v>
      </c>
    </row>
    <row r="9014" spans="2:13" x14ac:dyDescent="0.3">
      <c r="B9014" s="49">
        <v>27857</v>
      </c>
      <c r="C9014" s="50">
        <v>930</v>
      </c>
      <c r="D9014" s="50" t="str">
        <f>VLOOKUP(Table8[[#This Row],[CustomerID]],Table15[[#All],[CustomerID]:[Company Name]],2,FALSE)</f>
        <v>Alexandra</v>
      </c>
      <c r="E9014" s="51">
        <v>45112</v>
      </c>
      <c r="F9014" s="50">
        <v>5</v>
      </c>
      <c r="G9014" s="50" t="str">
        <f>VLOOKUP(Table8[[#This Row],[ProductID]],Table12[[#All],[ProductID]:[ProductFullName]],3,FALSE)</f>
        <v>Product E</v>
      </c>
      <c r="H9014" s="50">
        <v>5</v>
      </c>
      <c r="I9014" s="52">
        <v>45112.370995370366</v>
      </c>
      <c r="J9014" s="50">
        <v>120</v>
      </c>
      <c r="K9014" s="51">
        <v>45112.943749999999</v>
      </c>
      <c r="L9014" s="53"/>
      <c r="M9014" s="54">
        <v>1</v>
      </c>
    </row>
    <row r="9015" spans="2:13" x14ac:dyDescent="0.3">
      <c r="B9015" s="49">
        <v>27858</v>
      </c>
      <c r="C9015" s="50">
        <v>701</v>
      </c>
      <c r="D9015" s="50" t="str">
        <f>VLOOKUP(Table8[[#This Row],[CustomerID]],Table15[[#All],[CustomerID]:[Company Name]],2,FALSE)</f>
        <v>Super Dollar Store</v>
      </c>
      <c r="E9015" s="51">
        <v>45112</v>
      </c>
      <c r="F9015" s="50">
        <v>4</v>
      </c>
      <c r="G9015" s="50" t="str">
        <f>VLOOKUP(Table8[[#This Row],[ProductID]],Table12[[#All],[ProductID]:[ProductFullName]],3,FALSE)</f>
        <v>Product D</v>
      </c>
      <c r="H9015" s="50">
        <v>4</v>
      </c>
      <c r="I9015" s="52">
        <v>45112.38277777777</v>
      </c>
      <c r="J9015" s="50">
        <v>112</v>
      </c>
      <c r="K9015" s="51">
        <v>45112.943749999999</v>
      </c>
      <c r="L9015" s="53"/>
      <c r="M9015" s="54">
        <v>1</v>
      </c>
    </row>
    <row r="9016" spans="2:13" x14ac:dyDescent="0.3">
      <c r="B9016" s="49">
        <v>27859</v>
      </c>
      <c r="C9016" s="50">
        <v>769</v>
      </c>
      <c r="D9016" s="50" t="str">
        <f>VLOOKUP(Table8[[#This Row],[CustomerID]],Table15[[#All],[CustomerID]:[Company Name]],2,FALSE)</f>
        <v>Warpide Gallery</v>
      </c>
      <c r="E9016" s="51">
        <v>45112</v>
      </c>
      <c r="F9016" s="50">
        <v>2</v>
      </c>
      <c r="G9016" s="50" t="str">
        <f>VLOOKUP(Table8[[#This Row],[ProductID]],Table12[[#All],[ProductID]:[ProductFullName]],3,FALSE)</f>
        <v>Product B</v>
      </c>
      <c r="H9016" s="50">
        <v>2</v>
      </c>
      <c r="I9016" s="52">
        <v>45112.400092592587</v>
      </c>
      <c r="J9016" s="50">
        <v>134</v>
      </c>
      <c r="K9016" s="51">
        <v>45112.943749999999</v>
      </c>
      <c r="L9016" s="53"/>
      <c r="M9016" s="54">
        <v>1</v>
      </c>
    </row>
    <row r="9017" spans="2:13" x14ac:dyDescent="0.3">
      <c r="B9017" s="49">
        <v>27860</v>
      </c>
      <c r="C9017" s="50">
        <v>1104</v>
      </c>
      <c r="D9017" s="50" t="str">
        <f>VLOOKUP(Table8[[#This Row],[CustomerID]],Table15[[#All],[CustomerID]:[Company Name]],2,FALSE)</f>
        <v>The Wrist Connection</v>
      </c>
      <c r="E9017" s="51">
        <v>45112</v>
      </c>
      <c r="F9017" s="50">
        <v>3</v>
      </c>
      <c r="G9017" s="50" t="str">
        <f>VLOOKUP(Table8[[#This Row],[ProductID]],Table12[[#All],[ProductID]:[ProductFullName]],3,FALSE)</f>
        <v>Product C</v>
      </c>
      <c r="H9017" s="50">
        <v>7</v>
      </c>
      <c r="I9017" s="52">
        <v>45112.411620370367</v>
      </c>
      <c r="J9017" s="50">
        <v>105</v>
      </c>
      <c r="K9017" s="51">
        <v>45112.943749999999</v>
      </c>
      <c r="L9017" s="53"/>
      <c r="M9017" s="54">
        <v>1</v>
      </c>
    </row>
    <row r="9018" spans="2:13" x14ac:dyDescent="0.3">
      <c r="B9018" s="49">
        <v>27861</v>
      </c>
      <c r="C9018" s="50">
        <v>913</v>
      </c>
      <c r="D9018" s="50" t="str">
        <f>VLOOKUP(Table8[[#This Row],[CustomerID]],Table15[[#All],[CustomerID]:[Company Name]],2,FALSE)</f>
        <v>Country Trunk</v>
      </c>
      <c r="E9018" s="51">
        <v>45112</v>
      </c>
      <c r="F9018" s="50">
        <v>1</v>
      </c>
      <c r="G9018" s="50" t="str">
        <f>VLOOKUP(Table8[[#This Row],[ProductID]],Table12[[#All],[ProductID]:[ProductFullName]],3,FALSE)</f>
        <v>Product A</v>
      </c>
      <c r="H9018" s="50">
        <v>5</v>
      </c>
      <c r="I9018" s="52">
        <v>45112.428657407407</v>
      </c>
      <c r="J9018" s="50">
        <v>114</v>
      </c>
      <c r="K9018" s="51">
        <v>45112.943749999999</v>
      </c>
      <c r="L9018" s="53"/>
      <c r="M9018" s="54">
        <v>1</v>
      </c>
    </row>
    <row r="9019" spans="2:13" x14ac:dyDescent="0.3">
      <c r="B9019" s="49">
        <v>27862</v>
      </c>
      <c r="C9019" s="50">
        <v>946</v>
      </c>
      <c r="D9019" s="50" t="str">
        <f>VLOOKUP(Table8[[#This Row],[CustomerID]],Table15[[#All],[CustomerID]:[Company Name]],2,FALSE)</f>
        <v>JEZEBEL</v>
      </c>
      <c r="E9019" s="51">
        <v>45112</v>
      </c>
      <c r="F9019" s="50">
        <v>4</v>
      </c>
      <c r="G9019" s="50" t="str">
        <f>VLOOKUP(Table8[[#This Row],[ProductID]],Table12[[#All],[ProductID]:[ProductFullName]],3,FALSE)</f>
        <v>Product D</v>
      </c>
      <c r="H9019" s="50">
        <v>5</v>
      </c>
      <c r="I9019" s="52">
        <v>45112.441354166665</v>
      </c>
      <c r="J9019" s="50">
        <v>108</v>
      </c>
      <c r="K9019" s="51">
        <v>45112.943749999999</v>
      </c>
      <c r="L9019" s="53"/>
      <c r="M9019" s="54">
        <v>1</v>
      </c>
    </row>
    <row r="9020" spans="2:13" x14ac:dyDescent="0.3">
      <c r="B9020" s="49">
        <v>27863</v>
      </c>
      <c r="C9020" s="50">
        <v>532</v>
      </c>
      <c r="D9020" s="50" t="str">
        <f>VLOOKUP(Table8[[#This Row],[CustomerID]],Table15[[#All],[CustomerID]:[Company Name]],2,FALSE)</f>
        <v>Little Shop of Hope c/o Warner industries</v>
      </c>
      <c r="E9020" s="51">
        <v>45112</v>
      </c>
      <c r="F9020" s="50">
        <v>3</v>
      </c>
      <c r="G9020" s="50" t="str">
        <f>VLOOKUP(Table8[[#This Row],[ProductID]],Table12[[#All],[ProductID]:[ProductFullName]],3,FALSE)</f>
        <v>Product C</v>
      </c>
      <c r="H9020" s="50">
        <v>3</v>
      </c>
      <c r="I9020" s="52">
        <v>45112.454571759255</v>
      </c>
      <c r="J9020" s="50">
        <v>133</v>
      </c>
      <c r="K9020" s="51">
        <v>45112.943749999999</v>
      </c>
      <c r="L9020" s="53"/>
      <c r="M9020" s="54">
        <v>1</v>
      </c>
    </row>
    <row r="9021" spans="2:13" x14ac:dyDescent="0.3">
      <c r="B9021" s="49">
        <v>27864</v>
      </c>
      <c r="C9021" s="50">
        <v>592</v>
      </c>
      <c r="D9021" s="50" t="str">
        <f>VLOOKUP(Table8[[#This Row],[CustomerID]],Table15[[#All],[CustomerID]:[Company Name]],2,FALSE)</f>
        <v>Happy Gift Shop</v>
      </c>
      <c r="E9021" s="51">
        <v>45112</v>
      </c>
      <c r="F9021" s="50">
        <v>5</v>
      </c>
      <c r="G9021" s="50" t="str">
        <f>VLOOKUP(Table8[[#This Row],[ProductID]],Table12[[#All],[ProductID]:[ProductFullName]],3,FALSE)</f>
        <v>Product E</v>
      </c>
      <c r="H9021" s="50">
        <v>7</v>
      </c>
      <c r="I9021" s="52">
        <v>45112.470127314809</v>
      </c>
      <c r="J9021" s="50">
        <v>132</v>
      </c>
      <c r="K9021" s="51">
        <v>45112.943749999999</v>
      </c>
      <c r="L9021" s="53"/>
      <c r="M9021" s="54">
        <v>1</v>
      </c>
    </row>
    <row r="9022" spans="2:13" x14ac:dyDescent="0.3">
      <c r="B9022" s="49">
        <v>27865</v>
      </c>
      <c r="C9022" s="50">
        <v>1371</v>
      </c>
      <c r="D9022" s="50" t="str">
        <f>VLOOKUP(Table8[[#This Row],[CustomerID]],Table15[[#All],[CustomerID]:[Company Name]],2,FALSE)</f>
        <v>Golden North Gifts</v>
      </c>
      <c r="E9022" s="51">
        <v>45112</v>
      </c>
      <c r="F9022" s="50">
        <v>2</v>
      </c>
      <c r="G9022" s="50" t="str">
        <f>VLOOKUP(Table8[[#This Row],[ProductID]],Table12[[#All],[ProductID]:[ProductFullName]],3,FALSE)</f>
        <v>Product B</v>
      </c>
      <c r="H9022" s="50">
        <v>6</v>
      </c>
      <c r="I9022" s="52">
        <v>45112.48538194444</v>
      </c>
      <c r="J9022" s="50">
        <v>133</v>
      </c>
      <c r="K9022" s="51">
        <v>45112.943749999999</v>
      </c>
      <c r="L9022" s="53"/>
      <c r="M9022" s="54">
        <v>1</v>
      </c>
    </row>
    <row r="9023" spans="2:13" x14ac:dyDescent="0.3">
      <c r="B9023" s="49">
        <v>27866</v>
      </c>
      <c r="C9023" s="50">
        <v>522</v>
      </c>
      <c r="D9023" s="50" t="str">
        <f>VLOOKUP(Table8[[#This Row],[CustomerID]],Table15[[#All],[CustomerID]:[Company Name]],2,FALSE)</f>
        <v>BUCK $ STORE</v>
      </c>
      <c r="E9023" s="51">
        <v>45112</v>
      </c>
      <c r="F9023" s="50">
        <v>4</v>
      </c>
      <c r="G9023" s="50" t="str">
        <f>VLOOKUP(Table8[[#This Row],[ProductID]],Table12[[#All],[ProductID]:[ProductFullName]],3,FALSE)</f>
        <v>Product D</v>
      </c>
      <c r="H9023" s="50">
        <v>6</v>
      </c>
      <c r="I9023" s="52">
        <v>45112.499791666662</v>
      </c>
      <c r="J9023" s="50">
        <v>126</v>
      </c>
      <c r="K9023" s="51">
        <v>45112.943749999999</v>
      </c>
      <c r="L9023" s="53"/>
      <c r="M9023" s="54">
        <v>1</v>
      </c>
    </row>
    <row r="9024" spans="2:13" x14ac:dyDescent="0.3">
      <c r="B9024" s="49">
        <v>27867</v>
      </c>
      <c r="C9024" s="50">
        <v>1412</v>
      </c>
      <c r="D9024" s="50" t="str">
        <f>VLOOKUP(Table8[[#This Row],[CustomerID]],Table15[[#All],[CustomerID]:[Company Name]],2,FALSE)</f>
        <v>Unipharm Wholesale Drugs Ltd.</v>
      </c>
      <c r="E9024" s="51">
        <v>45112</v>
      </c>
      <c r="F9024" s="50">
        <v>1</v>
      </c>
      <c r="G9024" s="50" t="str">
        <f>VLOOKUP(Table8[[#This Row],[ProductID]],Table12[[#All],[ProductID]:[ProductFullName]],3,FALSE)</f>
        <v>Product A</v>
      </c>
      <c r="H9024" s="50">
        <v>5</v>
      </c>
      <c r="I9024" s="52">
        <v>45112.517048611109</v>
      </c>
      <c r="J9024" s="50">
        <v>119</v>
      </c>
      <c r="K9024" s="51">
        <v>45112.943749999999</v>
      </c>
      <c r="L9024" s="53"/>
      <c r="M9024" s="54">
        <v>1</v>
      </c>
    </row>
    <row r="9025" spans="2:13" x14ac:dyDescent="0.3">
      <c r="B9025" s="49">
        <v>27868</v>
      </c>
      <c r="C9025" s="50">
        <v>623</v>
      </c>
      <c r="D9025" s="50" t="str">
        <f>VLOOKUP(Table8[[#This Row],[CustomerID]],Table15[[#All],[CustomerID]:[Company Name]],2,FALSE)</f>
        <v>Seat Cover Centre</v>
      </c>
      <c r="E9025" s="51">
        <v>45112</v>
      </c>
      <c r="F9025" s="50">
        <v>5</v>
      </c>
      <c r="G9025" s="50" t="str">
        <f>VLOOKUP(Table8[[#This Row],[ProductID]],Table12[[#All],[ProductID]:[ProductFullName]],3,FALSE)</f>
        <v>Product E</v>
      </c>
      <c r="H9025" s="50">
        <v>4</v>
      </c>
      <c r="I9025" s="52">
        <v>45112.531099537038</v>
      </c>
      <c r="J9025" s="50">
        <v>113</v>
      </c>
      <c r="K9025" s="51">
        <v>45112.943749999999</v>
      </c>
      <c r="L9025" s="53"/>
      <c r="M9025" s="54">
        <v>1</v>
      </c>
    </row>
    <row r="9026" spans="2:13" x14ac:dyDescent="0.3">
      <c r="B9026" s="49">
        <v>27869</v>
      </c>
      <c r="C9026" s="50">
        <v>1206</v>
      </c>
      <c r="D9026" s="50" t="str">
        <f>VLOOKUP(Table8[[#This Row],[CustomerID]],Table15[[#All],[CustomerID]:[Company Name]],2,FALSE)</f>
        <v>JW Baumann</v>
      </c>
      <c r="E9026" s="51">
        <v>45112</v>
      </c>
      <c r="F9026" s="50">
        <v>3</v>
      </c>
      <c r="G9026" s="50" t="str">
        <f>VLOOKUP(Table8[[#This Row],[ProductID]],Table12[[#All],[ProductID]:[ProductFullName]],3,FALSE)</f>
        <v>Product C</v>
      </c>
      <c r="H9026" s="50">
        <v>2</v>
      </c>
      <c r="I9026" s="52">
        <v>45112.546770833338</v>
      </c>
      <c r="J9026" s="50">
        <v>117</v>
      </c>
      <c r="K9026" s="51">
        <v>45112.943749999999</v>
      </c>
      <c r="L9026" s="53"/>
      <c r="M9026" s="54">
        <v>1</v>
      </c>
    </row>
    <row r="9027" spans="2:13" x14ac:dyDescent="0.3">
      <c r="B9027" s="49">
        <v>27870</v>
      </c>
      <c r="C9027" s="50">
        <v>889</v>
      </c>
      <c r="D9027" s="50" t="str">
        <f>VLOOKUP(Table8[[#This Row],[CustomerID]],Table15[[#All],[CustomerID]:[Company Name]],2,FALSE)</f>
        <v>Rapisarda</v>
      </c>
      <c r="E9027" s="51">
        <v>45112</v>
      </c>
      <c r="F9027" s="50">
        <v>6</v>
      </c>
      <c r="G9027" s="50" t="str">
        <f>VLOOKUP(Table8[[#This Row],[ProductID]],Table12[[#All],[ProductID]:[ProductFullName]],3,FALSE)</f>
        <v>Product F</v>
      </c>
      <c r="H9027" s="50">
        <v>7</v>
      </c>
      <c r="I9027" s="52">
        <v>45112.561585648153</v>
      </c>
      <c r="J9027" s="50">
        <v>109</v>
      </c>
      <c r="K9027" s="51">
        <v>45112.943749999999</v>
      </c>
      <c r="L9027" s="53"/>
      <c r="M9027" s="54">
        <v>1</v>
      </c>
    </row>
    <row r="9028" spans="2:13" x14ac:dyDescent="0.3">
      <c r="B9028" s="49">
        <v>27871</v>
      </c>
      <c r="C9028" s="50">
        <v>372</v>
      </c>
      <c r="D9028" s="50" t="str">
        <f>VLOOKUP(Table8[[#This Row],[CustomerID]],Table15[[#All],[CustomerID]:[Company Name]],2,FALSE)</f>
        <v>Zellers Store #424</v>
      </c>
      <c r="E9028" s="51">
        <v>45112</v>
      </c>
      <c r="F9028" s="50">
        <v>4</v>
      </c>
      <c r="G9028" s="50" t="str">
        <f>VLOOKUP(Table8[[#This Row],[ProductID]],Table12[[#All],[ProductID]:[ProductFullName]],3,FALSE)</f>
        <v>Product D</v>
      </c>
      <c r="H9028" s="50">
        <v>7</v>
      </c>
      <c r="I9028" s="52">
        <v>45112.577812500007</v>
      </c>
      <c r="J9028" s="50">
        <v>125</v>
      </c>
      <c r="K9028" s="51">
        <v>45112.943749999999</v>
      </c>
      <c r="L9028" s="53"/>
      <c r="M9028" s="54">
        <v>1</v>
      </c>
    </row>
    <row r="9029" spans="2:13" x14ac:dyDescent="0.3">
      <c r="B9029" s="49">
        <v>27872</v>
      </c>
      <c r="C9029" s="50">
        <v>721</v>
      </c>
      <c r="D9029" s="50" t="str">
        <f>VLOOKUP(Table8[[#This Row],[CustomerID]],Table15[[#All],[CustomerID]:[Company Name]],2,FALSE)</f>
        <v>Great Canadian Dollar Store #281</v>
      </c>
      <c r="E9029" s="51">
        <v>45112</v>
      </c>
      <c r="F9029" s="50">
        <v>4</v>
      </c>
      <c r="G9029" s="50" t="str">
        <f>VLOOKUP(Table8[[#This Row],[ProductID]],Table12[[#All],[ProductID]:[ProductFullName]],3,FALSE)</f>
        <v>Product D</v>
      </c>
      <c r="H9029" s="50">
        <v>4</v>
      </c>
      <c r="I9029" s="52">
        <v>45112.588958333341</v>
      </c>
      <c r="J9029" s="50">
        <v>115</v>
      </c>
      <c r="K9029" s="51">
        <v>45112.943749999999</v>
      </c>
      <c r="L9029" s="53"/>
      <c r="M9029" s="54">
        <v>1</v>
      </c>
    </row>
    <row r="9030" spans="2:13" x14ac:dyDescent="0.3">
      <c r="B9030" s="49">
        <v>27873</v>
      </c>
      <c r="C9030" s="50">
        <v>1089</v>
      </c>
      <c r="D9030" s="50" t="str">
        <f>VLOOKUP(Table8[[#This Row],[CustomerID]],Table15[[#All],[CustomerID]:[Company Name]],2,FALSE)</f>
        <v>Lad N Lassie</v>
      </c>
      <c r="E9030" s="51">
        <v>45112</v>
      </c>
      <c r="F9030" s="50">
        <v>3</v>
      </c>
      <c r="G9030" s="50" t="str">
        <f>VLOOKUP(Table8[[#This Row],[ProductID]],Table12[[#All],[ProductID]:[ProductFullName]],3,FALSE)</f>
        <v>Product C</v>
      </c>
      <c r="H9030" s="50">
        <v>7</v>
      </c>
      <c r="I9030" s="52">
        <v>45112.605509259265</v>
      </c>
      <c r="J9030" s="50">
        <v>133</v>
      </c>
      <c r="K9030" s="51">
        <v>45112.943749999999</v>
      </c>
      <c r="L9030" s="53"/>
      <c r="M9030" s="54">
        <v>1</v>
      </c>
    </row>
    <row r="9031" spans="2:13" x14ac:dyDescent="0.3">
      <c r="B9031" s="49">
        <v>27874</v>
      </c>
      <c r="C9031" s="50">
        <v>1037</v>
      </c>
      <c r="D9031" s="50" t="str">
        <f>VLOOKUP(Table8[[#This Row],[CustomerID]],Table15[[#All],[CustomerID]:[Company Name]],2,FALSE)</f>
        <v>River Road Pharmacy &amp; Gifts</v>
      </c>
      <c r="E9031" s="51">
        <v>45112</v>
      </c>
      <c r="F9031" s="50">
        <v>3</v>
      </c>
      <c r="G9031" s="50" t="str">
        <f>VLOOKUP(Table8[[#This Row],[ProductID]],Table12[[#All],[ProductID]:[ProductFullName]],3,FALSE)</f>
        <v>Product C</v>
      </c>
      <c r="H9031" s="50">
        <v>7</v>
      </c>
      <c r="I9031" s="52">
        <v>45112.622974537044</v>
      </c>
      <c r="J9031" s="50">
        <v>125</v>
      </c>
      <c r="K9031" s="51">
        <v>45112.943749999999</v>
      </c>
      <c r="L9031" s="53"/>
      <c r="M9031" s="54">
        <v>1</v>
      </c>
    </row>
    <row r="9032" spans="2:13" x14ac:dyDescent="0.3">
      <c r="B9032" s="49">
        <v>27875</v>
      </c>
      <c r="C9032" s="50">
        <v>372</v>
      </c>
      <c r="D9032" s="50" t="str">
        <f>VLOOKUP(Table8[[#This Row],[CustomerID]],Table15[[#All],[CustomerID]:[Company Name]],2,FALSE)</f>
        <v>Zellers Store #424</v>
      </c>
      <c r="E9032" s="51">
        <v>45112</v>
      </c>
      <c r="F9032" s="50">
        <v>5</v>
      </c>
      <c r="G9032" s="50" t="str">
        <f>VLOOKUP(Table8[[#This Row],[ProductID]],Table12[[#All],[ProductID]:[ProductFullName]],3,FALSE)</f>
        <v>Product E</v>
      </c>
      <c r="H9032" s="50">
        <v>7</v>
      </c>
      <c r="I9032" s="52">
        <v>45112.640694444453</v>
      </c>
      <c r="J9032" s="50">
        <v>133</v>
      </c>
      <c r="K9032" s="51">
        <v>45112.943749999999</v>
      </c>
      <c r="L9032" s="53"/>
      <c r="M9032" s="54">
        <v>1</v>
      </c>
    </row>
    <row r="9033" spans="2:13" x14ac:dyDescent="0.3">
      <c r="B9033" s="49">
        <v>27876</v>
      </c>
      <c r="C9033" s="50">
        <v>757</v>
      </c>
      <c r="D9033" s="50" t="str">
        <f>VLOOKUP(Table8[[#This Row],[CustomerID]],Table15[[#All],[CustomerID]:[Company Name]],2,FALSE)</f>
        <v>Suitable</v>
      </c>
      <c r="E9033" s="51">
        <v>45112</v>
      </c>
      <c r="F9033" s="50">
        <v>2</v>
      </c>
      <c r="G9033" s="50" t="str">
        <f>VLOOKUP(Table8[[#This Row],[ProductID]],Table12[[#All],[ProductID]:[ProductFullName]],3,FALSE)</f>
        <v>Product B</v>
      </c>
      <c r="H9033" s="50">
        <v>3</v>
      </c>
      <c r="I9033" s="52">
        <v>45112.651400462972</v>
      </c>
      <c r="J9033" s="50">
        <v>119</v>
      </c>
      <c r="K9033" s="51">
        <v>45112.943749999999</v>
      </c>
      <c r="L9033" s="53"/>
      <c r="M9033" s="54">
        <v>1</v>
      </c>
    </row>
    <row r="9034" spans="2:13" x14ac:dyDescent="0.3">
      <c r="B9034" s="49">
        <v>27877</v>
      </c>
      <c r="C9034" s="50">
        <v>625</v>
      </c>
      <c r="D9034" s="50" t="str">
        <f>VLOOKUP(Table8[[#This Row],[CustomerID]],Table15[[#All],[CustomerID]:[Company Name]],2,FALSE)</f>
        <v>University of Alberta Hospital</v>
      </c>
      <c r="E9034" s="51">
        <v>45112</v>
      </c>
      <c r="F9034" s="50">
        <v>1</v>
      </c>
      <c r="G9034" s="50" t="str">
        <f>VLOOKUP(Table8[[#This Row],[ProductID]],Table12[[#All],[ProductID]:[ProductFullName]],3,FALSE)</f>
        <v>Product A</v>
      </c>
      <c r="H9034" s="50">
        <v>5</v>
      </c>
      <c r="I9034" s="52">
        <v>45112.667372685195</v>
      </c>
      <c r="J9034" s="50">
        <v>106</v>
      </c>
      <c r="K9034" s="51">
        <v>45112.943749999999</v>
      </c>
      <c r="L9034" s="53"/>
      <c r="M9034" s="54">
        <v>1</v>
      </c>
    </row>
    <row r="9035" spans="2:13" x14ac:dyDescent="0.3">
      <c r="B9035" s="49">
        <v>27878</v>
      </c>
      <c r="C9035" s="50">
        <v>314</v>
      </c>
      <c r="D9035" s="50" t="str">
        <f>VLOOKUP(Table8[[#This Row],[CustomerID]],Table15[[#All],[CustomerID]:[Company Name]],2,FALSE)</f>
        <v>SDM-1053</v>
      </c>
      <c r="E9035" s="51">
        <v>45112</v>
      </c>
      <c r="F9035" s="50">
        <v>4</v>
      </c>
      <c r="G9035" s="50" t="str">
        <f>VLOOKUP(Table8[[#This Row],[ProductID]],Table12[[#All],[ProductID]:[ProductFullName]],3,FALSE)</f>
        <v>Product D</v>
      </c>
      <c r="H9035" s="50">
        <v>4</v>
      </c>
      <c r="I9035" s="52">
        <v>45112.677581018528</v>
      </c>
      <c r="J9035" s="50">
        <v>131</v>
      </c>
      <c r="K9035" s="51">
        <v>45112.943749999999</v>
      </c>
      <c r="L9035" s="53"/>
      <c r="M9035" s="54">
        <v>1</v>
      </c>
    </row>
    <row r="9036" spans="2:13" x14ac:dyDescent="0.3">
      <c r="B9036" s="49">
        <v>27879</v>
      </c>
      <c r="C9036" s="50">
        <v>492</v>
      </c>
      <c r="D9036" s="50" t="str">
        <f>VLOOKUP(Table8[[#This Row],[CustomerID]],Table15[[#All],[CustomerID]:[Company Name]],2,FALSE)</f>
        <v>Pharmasave - 494</v>
      </c>
      <c r="E9036" s="51">
        <v>45112</v>
      </c>
      <c r="F9036" s="50">
        <v>4</v>
      </c>
      <c r="G9036" s="50" t="str">
        <f>VLOOKUP(Table8[[#This Row],[ProductID]],Table12[[#All],[ProductID]:[ProductFullName]],3,FALSE)</f>
        <v>Product D</v>
      </c>
      <c r="H9036" s="50">
        <v>7</v>
      </c>
      <c r="I9036" s="52">
        <v>45112.693912037044</v>
      </c>
      <c r="J9036" s="50">
        <v>129</v>
      </c>
      <c r="K9036" s="51">
        <v>45112.943749999999</v>
      </c>
      <c r="L9036" s="53"/>
      <c r="M9036" s="54">
        <v>1</v>
      </c>
    </row>
    <row r="9037" spans="2:13" x14ac:dyDescent="0.3">
      <c r="B9037" s="49">
        <v>27880</v>
      </c>
      <c r="C9037" s="50">
        <v>958</v>
      </c>
      <c r="D9037" s="50" t="str">
        <f>VLOOKUP(Table8[[#This Row],[CustomerID]],Table15[[#All],[CustomerID]:[Company Name]],2,FALSE)</f>
        <v>Sandts Pharmacy</v>
      </c>
      <c r="E9037" s="51">
        <v>45112</v>
      </c>
      <c r="F9037" s="50">
        <v>2</v>
      </c>
      <c r="G9037" s="50" t="str">
        <f>VLOOKUP(Table8[[#This Row],[ProductID]],Table12[[#All],[ProductID]:[ProductFullName]],3,FALSE)</f>
        <v>Product B</v>
      </c>
      <c r="H9037" s="50">
        <v>3</v>
      </c>
      <c r="I9037" s="52">
        <v>45112.71065972223</v>
      </c>
      <c r="J9037" s="50">
        <v>117</v>
      </c>
      <c r="K9037" s="51">
        <v>45112.943749999999</v>
      </c>
      <c r="L9037" s="53"/>
      <c r="M9037" s="54">
        <v>1</v>
      </c>
    </row>
    <row r="9038" spans="2:13" x14ac:dyDescent="0.3">
      <c r="B9038" s="49">
        <v>27881</v>
      </c>
      <c r="C9038" s="50">
        <v>1186</v>
      </c>
      <c r="D9038" s="50" t="str">
        <f>VLOOKUP(Table8[[#This Row],[CustomerID]],Table15[[#All],[CustomerID]:[Company Name]],2,FALSE)</f>
        <v>Ginny's Hallmark</v>
      </c>
      <c r="E9038" s="51">
        <v>45112</v>
      </c>
      <c r="F9038" s="50">
        <v>2</v>
      </c>
      <c r="G9038" s="50" t="str">
        <f>VLOOKUP(Table8[[#This Row],[ProductID]],Table12[[#All],[ProductID]:[ProductFullName]],3,FALSE)</f>
        <v>Product B</v>
      </c>
      <c r="H9038" s="50">
        <v>7</v>
      </c>
      <c r="I9038" s="52">
        <v>45112.724571759267</v>
      </c>
      <c r="J9038" s="50">
        <v>118</v>
      </c>
      <c r="K9038" s="51">
        <v>45112.943749999999</v>
      </c>
      <c r="L9038" s="53"/>
      <c r="M9038" s="54">
        <v>1</v>
      </c>
    </row>
    <row r="9039" spans="2:13" x14ac:dyDescent="0.3">
      <c r="B9039" s="49">
        <v>27882</v>
      </c>
      <c r="C9039" s="50">
        <v>1231</v>
      </c>
      <c r="D9039" s="50" t="str">
        <f>VLOOKUP(Table8[[#This Row],[CustomerID]],Table15[[#All],[CustomerID]:[Company Name]],2,FALSE)</f>
        <v>Wordworks 2</v>
      </c>
      <c r="E9039" s="51">
        <v>45112</v>
      </c>
      <c r="F9039" s="50">
        <v>1</v>
      </c>
      <c r="G9039" s="50" t="str">
        <f>VLOOKUP(Table8[[#This Row],[ProductID]],Table12[[#All],[ProductID]:[ProductFullName]],3,FALSE)</f>
        <v>Product A</v>
      </c>
      <c r="H9039" s="50">
        <v>5</v>
      </c>
      <c r="I9039" s="52">
        <v>45112.737476851857</v>
      </c>
      <c r="J9039" s="50">
        <v>121</v>
      </c>
      <c r="K9039" s="51">
        <v>45112.943749999999</v>
      </c>
      <c r="L9039" s="53"/>
      <c r="M9039" s="54">
        <v>1</v>
      </c>
    </row>
    <row r="9040" spans="2:13" x14ac:dyDescent="0.3">
      <c r="B9040" s="49">
        <v>27883</v>
      </c>
      <c r="C9040" s="50">
        <v>165</v>
      </c>
      <c r="D9040" s="50" t="str">
        <f>VLOOKUP(Table8[[#This Row],[CustomerID]],Table15[[#All],[CustomerID]:[Company Name]],2,FALSE)</f>
        <v>Green Earth - Bellevile</v>
      </c>
      <c r="E9040" s="51">
        <v>45112</v>
      </c>
      <c r="F9040" s="50">
        <v>6</v>
      </c>
      <c r="G9040" s="50" t="str">
        <f>VLOOKUP(Table8[[#This Row],[ProductID]],Table12[[#All],[ProductID]:[ProductFullName]],3,FALSE)</f>
        <v>Product F</v>
      </c>
      <c r="H9040" s="50">
        <v>2</v>
      </c>
      <c r="I9040" s="52">
        <v>45112.755416666674</v>
      </c>
      <c r="J9040" s="50">
        <v>112</v>
      </c>
      <c r="K9040" s="51">
        <v>45112.943749999999</v>
      </c>
      <c r="L9040" s="53"/>
      <c r="M9040" s="54">
        <v>1</v>
      </c>
    </row>
    <row r="9041" spans="2:13" x14ac:dyDescent="0.3">
      <c r="B9041" s="49">
        <v>27884</v>
      </c>
      <c r="C9041" s="50">
        <v>10</v>
      </c>
      <c r="D9041" s="50" t="str">
        <f>VLOOKUP(Table8[[#This Row],[CustomerID]],Table15[[#All],[CustomerID]:[Company Name]],2,FALSE)</f>
        <v>Creative World Inc</v>
      </c>
      <c r="E9041" s="51">
        <v>45113</v>
      </c>
      <c r="F9041" s="50">
        <v>3</v>
      </c>
      <c r="G9041" s="50" t="str">
        <f>VLOOKUP(Table8[[#This Row],[ProductID]],Table12[[#All],[ProductID]:[ProductFullName]],3,FALSE)</f>
        <v>Product C</v>
      </c>
      <c r="H9041" s="50">
        <v>3</v>
      </c>
      <c r="I9041" s="52">
        <v>45113.333333333336</v>
      </c>
      <c r="J9041" s="50">
        <v>125</v>
      </c>
      <c r="K9041" s="51">
        <v>45113.974305555559</v>
      </c>
      <c r="L9041" s="53"/>
      <c r="M9041" s="54">
        <v>1</v>
      </c>
    </row>
    <row r="9042" spans="2:13" x14ac:dyDescent="0.3">
      <c r="B9042" s="49">
        <v>27885</v>
      </c>
      <c r="C9042" s="50">
        <v>1148</v>
      </c>
      <c r="D9042" s="50" t="str">
        <f>VLOOKUP(Table8[[#This Row],[CustomerID]],Table15[[#All],[CustomerID]:[Company Name]],2,FALSE)</f>
        <v>Brenda's Blumenladen</v>
      </c>
      <c r="E9042" s="51">
        <v>45113</v>
      </c>
      <c r="F9042" s="50">
        <v>2</v>
      </c>
      <c r="G9042" s="50" t="str">
        <f>VLOOKUP(Table8[[#This Row],[ProductID]],Table12[[#All],[ProductID]:[ProductFullName]],3,FALSE)</f>
        <v>Product B</v>
      </c>
      <c r="H9042" s="50">
        <v>3</v>
      </c>
      <c r="I9042" s="52">
        <v>45113.346053240741</v>
      </c>
      <c r="J9042" s="50">
        <v>105</v>
      </c>
      <c r="K9042" s="51">
        <v>45113.974305555559</v>
      </c>
      <c r="L9042" s="53"/>
      <c r="M9042" s="54">
        <v>1</v>
      </c>
    </row>
    <row r="9043" spans="2:13" x14ac:dyDescent="0.3">
      <c r="B9043" s="49">
        <v>27886</v>
      </c>
      <c r="C9043" s="50">
        <v>352</v>
      </c>
      <c r="D9043" s="50" t="str">
        <f>VLOOKUP(Table8[[#This Row],[CustomerID]],Table15[[#All],[CustomerID]:[Company Name]],2,FALSE)</f>
        <v>Buck or Two #331</v>
      </c>
      <c r="E9043" s="51">
        <v>45113</v>
      </c>
      <c r="F9043" s="50">
        <v>1</v>
      </c>
      <c r="G9043" s="50" t="str">
        <f>VLOOKUP(Table8[[#This Row],[ProductID]],Table12[[#All],[ProductID]:[ProductFullName]],3,FALSE)</f>
        <v>Product A</v>
      </c>
      <c r="H9043" s="50">
        <v>7</v>
      </c>
      <c r="I9043" s="52">
        <v>45113.362002314818</v>
      </c>
      <c r="J9043" s="50">
        <v>113</v>
      </c>
      <c r="K9043" s="51">
        <v>45113.974305555559</v>
      </c>
      <c r="L9043" s="53"/>
      <c r="M9043" s="54">
        <v>1</v>
      </c>
    </row>
    <row r="9044" spans="2:13" x14ac:dyDescent="0.3">
      <c r="B9044" s="49">
        <v>27887</v>
      </c>
      <c r="C9044" s="50">
        <v>1300</v>
      </c>
      <c r="D9044" s="50" t="str">
        <f>VLOOKUP(Table8[[#This Row],[CustomerID]],Table15[[#All],[CustomerID]:[Company Name]],2,FALSE)</f>
        <v>Vic's One Hour Photo</v>
      </c>
      <c r="E9044" s="51">
        <v>45113</v>
      </c>
      <c r="F9044" s="50">
        <v>5</v>
      </c>
      <c r="G9044" s="50" t="str">
        <f>VLOOKUP(Table8[[#This Row],[ProductID]],Table12[[#All],[ProductID]:[ProductFullName]],3,FALSE)</f>
        <v>Product E</v>
      </c>
      <c r="H9044" s="50">
        <v>6</v>
      </c>
      <c r="I9044" s="52">
        <v>45113.374432870376</v>
      </c>
      <c r="J9044" s="50">
        <v>132</v>
      </c>
      <c r="K9044" s="51">
        <v>45113.974305555559</v>
      </c>
      <c r="L9044" s="53"/>
      <c r="M9044" s="54">
        <v>1</v>
      </c>
    </row>
    <row r="9045" spans="2:13" x14ac:dyDescent="0.3">
      <c r="B9045" s="49">
        <v>27888</v>
      </c>
      <c r="C9045" s="50">
        <v>940</v>
      </c>
      <c r="D9045" s="50" t="str">
        <f>VLOOKUP(Table8[[#This Row],[CustomerID]],Table15[[#All],[CustomerID]:[Company Name]],2,FALSE)</f>
        <v>George Eastman House</v>
      </c>
      <c r="E9045" s="51">
        <v>45113</v>
      </c>
      <c r="F9045" s="50">
        <v>5</v>
      </c>
      <c r="G9045" s="50" t="str">
        <f>VLOOKUP(Table8[[#This Row],[ProductID]],Table12[[#All],[ProductID]:[ProductFullName]],3,FALSE)</f>
        <v>Product E</v>
      </c>
      <c r="H9045" s="50">
        <v>4</v>
      </c>
      <c r="I9045" s="52">
        <v>45113.389722222229</v>
      </c>
      <c r="J9045" s="50">
        <v>117</v>
      </c>
      <c r="K9045" s="51">
        <v>45113.974305555559</v>
      </c>
      <c r="L9045" s="53"/>
      <c r="M9045" s="54">
        <v>1</v>
      </c>
    </row>
    <row r="9046" spans="2:13" x14ac:dyDescent="0.3">
      <c r="B9046" s="49">
        <v>27889</v>
      </c>
      <c r="C9046" s="50">
        <v>159</v>
      </c>
      <c r="D9046" s="50" t="str">
        <f>VLOOKUP(Table8[[#This Row],[CustomerID]],Table15[[#All],[CustomerID]:[Company Name]],2,FALSE)</f>
        <v>Shoppers Drug Mart #607</v>
      </c>
      <c r="E9046" s="51">
        <v>45113</v>
      </c>
      <c r="F9046" s="50">
        <v>6</v>
      </c>
      <c r="G9046" s="50" t="str">
        <f>VLOOKUP(Table8[[#This Row],[ProductID]],Table12[[#All],[ProductID]:[ProductFullName]],3,FALSE)</f>
        <v>Product F</v>
      </c>
      <c r="H9046" s="50">
        <v>6</v>
      </c>
      <c r="I9046" s="52">
        <v>45113.40592592593</v>
      </c>
      <c r="J9046" s="50">
        <v>125</v>
      </c>
      <c r="K9046" s="51">
        <v>45113.974305555559</v>
      </c>
      <c r="L9046" s="53"/>
      <c r="M9046" s="54">
        <v>1</v>
      </c>
    </row>
    <row r="9047" spans="2:13" x14ac:dyDescent="0.3">
      <c r="B9047" s="49">
        <v>27890</v>
      </c>
      <c r="C9047" s="50">
        <v>723</v>
      </c>
      <c r="D9047" s="50" t="str">
        <f>VLOOKUP(Table8[[#This Row],[CustomerID]],Table15[[#All],[CustomerID]:[Company Name]],2,FALSE)</f>
        <v>Olivia's Pharmacy</v>
      </c>
      <c r="E9047" s="51">
        <v>45113</v>
      </c>
      <c r="F9047" s="50">
        <v>2</v>
      </c>
      <c r="G9047" s="50" t="str">
        <f>VLOOKUP(Table8[[#This Row],[ProductID]],Table12[[#All],[ProductID]:[ProductFullName]],3,FALSE)</f>
        <v>Product B</v>
      </c>
      <c r="H9047" s="50">
        <v>7</v>
      </c>
      <c r="I9047" s="52">
        <v>45113.421215277784</v>
      </c>
      <c r="J9047" s="50">
        <v>128</v>
      </c>
      <c r="K9047" s="51">
        <v>45113.974305555559</v>
      </c>
      <c r="L9047" s="53"/>
      <c r="M9047" s="54">
        <v>1</v>
      </c>
    </row>
    <row r="9048" spans="2:13" x14ac:dyDescent="0.3">
      <c r="B9048" s="49">
        <v>27891</v>
      </c>
      <c r="C9048" s="50">
        <v>1169</v>
      </c>
      <c r="D9048" s="50" t="str">
        <f>VLOOKUP(Table8[[#This Row],[CustomerID]],Table15[[#All],[CustomerID]:[Company Name]],2,FALSE)</f>
        <v>Victor Lundeen Co.</v>
      </c>
      <c r="E9048" s="51">
        <v>45113</v>
      </c>
      <c r="F9048" s="50">
        <v>6</v>
      </c>
      <c r="G9048" s="50" t="str">
        <f>VLOOKUP(Table8[[#This Row],[ProductID]],Table12[[#All],[ProductID]:[ProductFullName]],3,FALSE)</f>
        <v>Product F</v>
      </c>
      <c r="H9048" s="50">
        <v>2</v>
      </c>
      <c r="I9048" s="52">
        <v>45113.433055555564</v>
      </c>
      <c r="J9048" s="50">
        <v>126</v>
      </c>
      <c r="K9048" s="51">
        <v>45113.974305555559</v>
      </c>
      <c r="L9048" s="53"/>
      <c r="M9048" s="54">
        <v>1</v>
      </c>
    </row>
    <row r="9049" spans="2:13" x14ac:dyDescent="0.3">
      <c r="B9049" s="49">
        <v>27892</v>
      </c>
      <c r="C9049" s="50">
        <v>79</v>
      </c>
      <c r="D9049" s="50" t="str">
        <f>VLOOKUP(Table8[[#This Row],[CustomerID]],Table15[[#All],[CustomerID]:[Company Name]],2,FALSE)</f>
        <v>Oh My Gifts</v>
      </c>
      <c r="E9049" s="51">
        <v>45113</v>
      </c>
      <c r="F9049" s="50">
        <v>3</v>
      </c>
      <c r="G9049" s="50" t="str">
        <f>VLOOKUP(Table8[[#This Row],[ProductID]],Table12[[#All],[ProductID]:[ProductFullName]],3,FALSE)</f>
        <v>Product C</v>
      </c>
      <c r="H9049" s="50">
        <v>7</v>
      </c>
      <c r="I9049" s="52">
        <v>45113.44980324075</v>
      </c>
      <c r="J9049" s="50">
        <v>123</v>
      </c>
      <c r="K9049" s="51">
        <v>45113.974305555559</v>
      </c>
      <c r="L9049" s="53"/>
      <c r="M9049" s="54">
        <v>1</v>
      </c>
    </row>
    <row r="9050" spans="2:13" x14ac:dyDescent="0.3">
      <c r="B9050" s="49">
        <v>27893</v>
      </c>
      <c r="C9050" s="50">
        <v>1115</v>
      </c>
      <c r="D9050" s="50" t="str">
        <f>VLOOKUP(Table8[[#This Row],[CustomerID]],Table15[[#All],[CustomerID]:[Company Name]],2,FALSE)</f>
        <v>Great American Merchtile</v>
      </c>
      <c r="E9050" s="51">
        <v>45113</v>
      </c>
      <c r="F9050" s="50">
        <v>6</v>
      </c>
      <c r="G9050" s="50" t="str">
        <f>VLOOKUP(Table8[[#This Row],[ProductID]],Table12[[#All],[ProductID]:[ProductFullName]],3,FALSE)</f>
        <v>Product F</v>
      </c>
      <c r="H9050" s="50">
        <v>3</v>
      </c>
      <c r="I9050" s="52">
        <v>45113.460578703714</v>
      </c>
      <c r="J9050" s="50">
        <v>111</v>
      </c>
      <c r="K9050" s="51">
        <v>45113.974305555559</v>
      </c>
      <c r="L9050" s="53"/>
      <c r="M9050" s="54">
        <v>1</v>
      </c>
    </row>
    <row r="9051" spans="2:13" x14ac:dyDescent="0.3">
      <c r="B9051" s="49">
        <v>27894</v>
      </c>
      <c r="C9051" s="50">
        <v>111</v>
      </c>
      <c r="D9051" s="50" t="str">
        <f>VLOOKUP(Table8[[#This Row],[CustomerID]],Table15[[#All],[CustomerID]:[Company Name]],2,FALSE)</f>
        <v>Importations Guay Limitee</v>
      </c>
      <c r="E9051" s="51">
        <v>45113</v>
      </c>
      <c r="F9051" s="50">
        <v>2</v>
      </c>
      <c r="G9051" s="50" t="str">
        <f>VLOOKUP(Table8[[#This Row],[ProductID]],Table12[[#All],[ProductID]:[ProductFullName]],3,FALSE)</f>
        <v>Product B</v>
      </c>
      <c r="H9051" s="50">
        <v>4</v>
      </c>
      <c r="I9051" s="52">
        <v>45113.472395833342</v>
      </c>
      <c r="J9051" s="50">
        <v>113</v>
      </c>
      <c r="K9051" s="51">
        <v>45113.974305555559</v>
      </c>
      <c r="L9051" s="53"/>
      <c r="M9051" s="54">
        <v>1</v>
      </c>
    </row>
    <row r="9052" spans="2:13" x14ac:dyDescent="0.3">
      <c r="B9052" s="49">
        <v>27895</v>
      </c>
      <c r="C9052" s="50">
        <v>669</v>
      </c>
      <c r="D9052" s="50" t="str">
        <f>VLOOKUP(Table8[[#This Row],[CustomerID]],Table15[[#All],[CustomerID]:[Company Name]],2,FALSE)</f>
        <v>Pharmasave - 221</v>
      </c>
      <c r="E9052" s="51">
        <v>45113</v>
      </c>
      <c r="F9052" s="50">
        <v>2</v>
      </c>
      <c r="G9052" s="50" t="str">
        <f>VLOOKUP(Table8[[#This Row],[ProductID]],Table12[[#All],[ProductID]:[ProductFullName]],3,FALSE)</f>
        <v>Product B</v>
      </c>
      <c r="H9052" s="50">
        <v>5</v>
      </c>
      <c r="I9052" s="52">
        <v>45113.481446759266</v>
      </c>
      <c r="J9052" s="50">
        <v>128</v>
      </c>
      <c r="K9052" s="51">
        <v>45113.974305555559</v>
      </c>
      <c r="L9052" s="53"/>
      <c r="M9052" s="54">
        <v>1</v>
      </c>
    </row>
    <row r="9053" spans="2:13" x14ac:dyDescent="0.3">
      <c r="B9053" s="49">
        <v>27896</v>
      </c>
      <c r="C9053" s="50">
        <v>538</v>
      </c>
      <c r="D9053" s="50" t="str">
        <f>VLOOKUP(Table8[[#This Row],[CustomerID]],Table15[[#All],[CustomerID]:[Company Name]],2,FALSE)</f>
        <v>Cranberry Rose</v>
      </c>
      <c r="E9053" s="51">
        <v>45113</v>
      </c>
      <c r="F9053" s="50">
        <v>5</v>
      </c>
      <c r="G9053" s="50" t="str">
        <f>VLOOKUP(Table8[[#This Row],[ProductID]],Table12[[#All],[ProductID]:[ProductFullName]],3,FALSE)</f>
        <v>Product E</v>
      </c>
      <c r="H9053" s="50">
        <v>4</v>
      </c>
      <c r="I9053" s="52">
        <v>45113.491782407415</v>
      </c>
      <c r="J9053" s="50">
        <v>126</v>
      </c>
      <c r="K9053" s="51">
        <v>45113.974305555559</v>
      </c>
      <c r="L9053" s="53"/>
      <c r="M9053" s="54">
        <v>1</v>
      </c>
    </row>
    <row r="9054" spans="2:13" x14ac:dyDescent="0.3">
      <c r="B9054" s="49">
        <v>27897</v>
      </c>
      <c r="C9054" s="50">
        <v>880</v>
      </c>
      <c r="D9054" s="50" t="str">
        <f>VLOOKUP(Table8[[#This Row],[CustomerID]],Table15[[#All],[CustomerID]:[Company Name]],2,FALSE)</f>
        <v>Good Samairtian Hospital</v>
      </c>
      <c r="E9054" s="51">
        <v>45113</v>
      </c>
      <c r="F9054" s="50">
        <v>1</v>
      </c>
      <c r="G9054" s="50" t="str">
        <f>VLOOKUP(Table8[[#This Row],[ProductID]],Table12[[#All],[ProductID]:[ProductFullName]],3,FALSE)</f>
        <v>Product A</v>
      </c>
      <c r="H9054" s="50">
        <v>6</v>
      </c>
      <c r="I9054" s="52">
        <v>45113.501250000008</v>
      </c>
      <c r="J9054" s="50">
        <v>128</v>
      </c>
      <c r="K9054" s="51">
        <v>45113.974305555559</v>
      </c>
      <c r="L9054" s="53"/>
      <c r="M9054" s="54">
        <v>1</v>
      </c>
    </row>
    <row r="9055" spans="2:13" x14ac:dyDescent="0.3">
      <c r="B9055" s="49">
        <v>27898</v>
      </c>
      <c r="C9055" s="50">
        <v>394</v>
      </c>
      <c r="D9055" s="50" t="str">
        <f>VLOOKUP(Table8[[#This Row],[CustomerID]],Table15[[#All],[CustomerID]:[Company Name]],2,FALSE)</f>
        <v>Top Dollar Bargen Centre #16</v>
      </c>
      <c r="E9055" s="51">
        <v>45113</v>
      </c>
      <c r="F9055" s="50">
        <v>5</v>
      </c>
      <c r="G9055" s="50" t="str">
        <f>VLOOKUP(Table8[[#This Row],[ProductID]],Table12[[#All],[ProductID]:[ProductFullName]],3,FALSE)</f>
        <v>Product E</v>
      </c>
      <c r="H9055" s="50">
        <v>2</v>
      </c>
      <c r="I9055" s="52">
        <v>45113.514421296306</v>
      </c>
      <c r="J9055" s="50">
        <v>131</v>
      </c>
      <c r="K9055" s="51">
        <v>45113.974305555559</v>
      </c>
      <c r="L9055" s="53"/>
      <c r="M9055" s="54">
        <v>1</v>
      </c>
    </row>
    <row r="9056" spans="2:13" x14ac:dyDescent="0.3">
      <c r="B9056" s="49">
        <v>27899</v>
      </c>
      <c r="C9056" s="50">
        <v>1057</v>
      </c>
      <c r="D9056" s="50" t="str">
        <f>VLOOKUP(Table8[[#This Row],[CustomerID]],Table15[[#All],[CustomerID]:[Company Name]],2,FALSE)</f>
        <v>Island Gift Nook</v>
      </c>
      <c r="E9056" s="51">
        <v>45113</v>
      </c>
      <c r="F9056" s="50">
        <v>3</v>
      </c>
      <c r="G9056" s="50" t="str">
        <f>VLOOKUP(Table8[[#This Row],[ProductID]],Table12[[#All],[ProductID]:[ProductFullName]],3,FALSE)</f>
        <v>Product C</v>
      </c>
      <c r="H9056" s="50">
        <v>3</v>
      </c>
      <c r="I9056" s="52">
        <v>45113.527650462973</v>
      </c>
      <c r="J9056" s="50">
        <v>134</v>
      </c>
      <c r="K9056" s="51">
        <v>45113.974305555559</v>
      </c>
      <c r="L9056" s="53"/>
      <c r="M9056" s="54">
        <v>1</v>
      </c>
    </row>
    <row r="9057" spans="2:13" x14ac:dyDescent="0.3">
      <c r="B9057" s="49">
        <v>27900</v>
      </c>
      <c r="C9057" s="50">
        <v>144</v>
      </c>
      <c r="D9057" s="50" t="str">
        <f>VLOOKUP(Table8[[#This Row],[CustomerID]],Table15[[#All],[CustomerID]:[Company Name]],2,FALSE)</f>
        <v>Pom Pom</v>
      </c>
      <c r="E9057" s="51">
        <v>45113</v>
      </c>
      <c r="F9057" s="50">
        <v>4</v>
      </c>
      <c r="G9057" s="50" t="str">
        <f>VLOOKUP(Table8[[#This Row],[ProductID]],Table12[[#All],[ProductID]:[ProductFullName]],3,FALSE)</f>
        <v>Product D</v>
      </c>
      <c r="H9057" s="50">
        <v>2</v>
      </c>
      <c r="I9057" s="52">
        <v>45113.544456018528</v>
      </c>
      <c r="J9057" s="50">
        <v>115</v>
      </c>
      <c r="K9057" s="51">
        <v>45113.974305555559</v>
      </c>
      <c r="L9057" s="53"/>
      <c r="M9057" s="54">
        <v>1</v>
      </c>
    </row>
    <row r="9058" spans="2:13" x14ac:dyDescent="0.3">
      <c r="B9058" s="49">
        <v>27901</v>
      </c>
      <c r="C9058" s="50">
        <v>887</v>
      </c>
      <c r="D9058" s="50" t="str">
        <f>VLOOKUP(Table8[[#This Row],[CustomerID]],Table15[[#All],[CustomerID]:[Company Name]],2,FALSE)</f>
        <v>New DaVincis .Com</v>
      </c>
      <c r="E9058" s="51">
        <v>45113</v>
      </c>
      <c r="F9058" s="50">
        <v>3</v>
      </c>
      <c r="G9058" s="50" t="str">
        <f>VLOOKUP(Table8[[#This Row],[ProductID]],Table12[[#All],[ProductID]:[ProductFullName]],3,FALSE)</f>
        <v>Product C</v>
      </c>
      <c r="H9058" s="50">
        <v>4</v>
      </c>
      <c r="I9058" s="52">
        <v>45113.560289351859</v>
      </c>
      <c r="J9058" s="50">
        <v>132</v>
      </c>
      <c r="K9058" s="51">
        <v>45113.974305555559</v>
      </c>
      <c r="L9058" s="53"/>
      <c r="M9058" s="54">
        <v>1</v>
      </c>
    </row>
    <row r="9059" spans="2:13" x14ac:dyDescent="0.3">
      <c r="B9059" s="49">
        <v>27902</v>
      </c>
      <c r="C9059" s="50">
        <v>980</v>
      </c>
      <c r="D9059" s="50" t="str">
        <f>VLOOKUP(Table8[[#This Row],[CustomerID]],Table15[[#All],[CustomerID]:[Company Name]],2,FALSE)</f>
        <v>The Gift House</v>
      </c>
      <c r="E9059" s="51">
        <v>45113</v>
      </c>
      <c r="F9059" s="50">
        <v>2</v>
      </c>
      <c r="G9059" s="50" t="str">
        <f>VLOOKUP(Table8[[#This Row],[ProductID]],Table12[[#All],[ProductID]:[ProductFullName]],3,FALSE)</f>
        <v>Product B</v>
      </c>
      <c r="H9059" s="50">
        <v>3</v>
      </c>
      <c r="I9059" s="52">
        <v>45113.575497685189</v>
      </c>
      <c r="J9059" s="50">
        <v>129</v>
      </c>
      <c r="K9059" s="51">
        <v>45113.974305555559</v>
      </c>
      <c r="L9059" s="53"/>
      <c r="M9059" s="54">
        <v>1</v>
      </c>
    </row>
    <row r="9060" spans="2:13" x14ac:dyDescent="0.3">
      <c r="B9060" s="49">
        <v>27903</v>
      </c>
      <c r="C9060" s="50">
        <v>1130</v>
      </c>
      <c r="D9060" s="50" t="str">
        <f>VLOOKUP(Table8[[#This Row],[CustomerID]],Table15[[#All],[CustomerID]:[Company Name]],2,FALSE)</f>
        <v>Schueth Ace Hardware</v>
      </c>
      <c r="E9060" s="51">
        <v>45113</v>
      </c>
      <c r="F9060" s="50">
        <v>5</v>
      </c>
      <c r="G9060" s="50" t="str">
        <f>VLOOKUP(Table8[[#This Row],[ProductID]],Table12[[#All],[ProductID]:[ProductFullName]],3,FALSE)</f>
        <v>Product E</v>
      </c>
      <c r="H9060" s="50">
        <v>6</v>
      </c>
      <c r="I9060" s="52">
        <v>45113.589537037042</v>
      </c>
      <c r="J9060" s="50">
        <v>117</v>
      </c>
      <c r="K9060" s="51">
        <v>45113.974305555559</v>
      </c>
      <c r="L9060" s="53"/>
      <c r="M9060" s="54">
        <v>1</v>
      </c>
    </row>
    <row r="9061" spans="2:13" x14ac:dyDescent="0.3">
      <c r="B9061" s="49">
        <v>27904</v>
      </c>
      <c r="C9061" s="50">
        <v>1300</v>
      </c>
      <c r="D9061" s="50" t="str">
        <f>VLOOKUP(Table8[[#This Row],[CustomerID]],Table15[[#All],[CustomerID]:[Company Name]],2,FALSE)</f>
        <v>Vic's One Hour Photo</v>
      </c>
      <c r="E9061" s="51">
        <v>45113</v>
      </c>
      <c r="F9061" s="50">
        <v>5</v>
      </c>
      <c r="G9061" s="50" t="str">
        <f>VLOOKUP(Table8[[#This Row],[ProductID]],Table12[[#All],[ProductID]:[ProductFullName]],3,FALSE)</f>
        <v>Product E</v>
      </c>
      <c r="H9061" s="50">
        <v>4</v>
      </c>
      <c r="I9061" s="52">
        <v>45113.599722222229</v>
      </c>
      <c r="J9061" s="50">
        <v>118</v>
      </c>
      <c r="K9061" s="51">
        <v>45113.974305555559</v>
      </c>
      <c r="L9061" s="53"/>
      <c r="M9061" s="54">
        <v>1</v>
      </c>
    </row>
    <row r="9062" spans="2:13" x14ac:dyDescent="0.3">
      <c r="B9062" s="49">
        <v>27905</v>
      </c>
      <c r="C9062" s="50">
        <v>108</v>
      </c>
      <c r="D9062" s="50" t="str">
        <f>VLOOKUP(Table8[[#This Row],[CustomerID]],Table15[[#All],[CustomerID]:[Company Name]],2,FALSE)</f>
        <v>New England Gift &amp; Basket Co. - Paniers</v>
      </c>
      <c r="E9062" s="51">
        <v>45113</v>
      </c>
      <c r="F9062" s="50">
        <v>5</v>
      </c>
      <c r="G9062" s="50" t="str">
        <f>VLOOKUP(Table8[[#This Row],[ProductID]],Table12[[#All],[ProductID]:[ProductFullName]],3,FALSE)</f>
        <v>Product E</v>
      </c>
      <c r="H9062" s="50">
        <v>5</v>
      </c>
      <c r="I9062" s="52">
        <v>45113.616886574084</v>
      </c>
      <c r="J9062" s="50">
        <v>113</v>
      </c>
      <c r="K9062" s="51">
        <v>45113.974305555559</v>
      </c>
      <c r="L9062" s="53"/>
      <c r="M9062" s="54">
        <v>1</v>
      </c>
    </row>
    <row r="9063" spans="2:13" x14ac:dyDescent="0.3">
      <c r="B9063" s="49">
        <v>27906</v>
      </c>
      <c r="C9063" s="50">
        <v>227</v>
      </c>
      <c r="D9063" s="50" t="str">
        <f>VLOOKUP(Table8[[#This Row],[CustomerID]],Table15[[#All],[CustomerID]:[Company Name]],2,FALSE)</f>
        <v>Kojak Promotions</v>
      </c>
      <c r="E9063" s="51">
        <v>45113</v>
      </c>
      <c r="F9063" s="50">
        <v>2</v>
      </c>
      <c r="G9063" s="50" t="str">
        <f>VLOOKUP(Table8[[#This Row],[ProductID]],Table12[[#All],[ProductID]:[ProductFullName]],3,FALSE)</f>
        <v>Product B</v>
      </c>
      <c r="H9063" s="50">
        <v>5</v>
      </c>
      <c r="I9063" s="52">
        <v>45113.63258101853</v>
      </c>
      <c r="J9063" s="50">
        <v>123</v>
      </c>
      <c r="K9063" s="51">
        <v>45113.974305555559</v>
      </c>
      <c r="L9063" s="53"/>
      <c r="M9063" s="54">
        <v>1</v>
      </c>
    </row>
    <row r="9064" spans="2:13" x14ac:dyDescent="0.3">
      <c r="B9064" s="49">
        <v>27907</v>
      </c>
      <c r="C9064" s="50">
        <v>33</v>
      </c>
      <c r="D9064" s="50" t="str">
        <f>VLOOKUP(Table8[[#This Row],[CustomerID]],Table15[[#All],[CustomerID]:[Company Name]],2,FALSE)</f>
        <v>Primrose Lane Gift</v>
      </c>
      <c r="E9064" s="51">
        <v>45113</v>
      </c>
      <c r="F9064" s="50">
        <v>2</v>
      </c>
      <c r="G9064" s="50" t="str">
        <f>VLOOKUP(Table8[[#This Row],[ProductID]],Table12[[#All],[ProductID]:[ProductFullName]],3,FALSE)</f>
        <v>Product B</v>
      </c>
      <c r="H9064" s="50">
        <v>3</v>
      </c>
      <c r="I9064" s="52">
        <v>45113.643668981495</v>
      </c>
      <c r="J9064" s="50">
        <v>118</v>
      </c>
      <c r="K9064" s="51">
        <v>45113.974305555559</v>
      </c>
      <c r="L9064" s="53"/>
      <c r="M9064" s="54">
        <v>1</v>
      </c>
    </row>
    <row r="9065" spans="2:13" x14ac:dyDescent="0.3">
      <c r="B9065" s="49">
        <v>27908</v>
      </c>
      <c r="C9065" s="50">
        <v>1129</v>
      </c>
      <c r="D9065" s="50" t="str">
        <f>VLOOKUP(Table8[[#This Row],[CustomerID]],Table15[[#All],[CustomerID]:[Company Name]],2,FALSE)</f>
        <v>Saxony</v>
      </c>
      <c r="E9065" s="51">
        <v>45113</v>
      </c>
      <c r="F9065" s="50">
        <v>1</v>
      </c>
      <c r="G9065" s="50" t="str">
        <f>VLOOKUP(Table8[[#This Row],[ProductID]],Table12[[#All],[ProductID]:[ProductFullName]],3,FALSE)</f>
        <v>Product A</v>
      </c>
      <c r="H9065" s="50">
        <v>6</v>
      </c>
      <c r="I9065" s="52">
        <v>45113.658159722232</v>
      </c>
      <c r="J9065" s="50">
        <v>109</v>
      </c>
      <c r="K9065" s="51">
        <v>45113.974305555559</v>
      </c>
      <c r="L9065" s="53"/>
      <c r="M9065" s="54">
        <v>1</v>
      </c>
    </row>
    <row r="9066" spans="2:13" x14ac:dyDescent="0.3">
      <c r="B9066" s="49">
        <v>27909</v>
      </c>
      <c r="C9066" s="50">
        <v>683</v>
      </c>
      <c r="D9066" s="50" t="str">
        <f>VLOOKUP(Table8[[#This Row],[CustomerID]],Table15[[#All],[CustomerID]:[Company Name]],2,FALSE)</f>
        <v>Your Dollar Store With More #111</v>
      </c>
      <c r="E9066" s="51">
        <v>45113</v>
      </c>
      <c r="F9066" s="50">
        <v>6</v>
      </c>
      <c r="G9066" s="50" t="str">
        <f>VLOOKUP(Table8[[#This Row],[ProductID]],Table12[[#All],[ProductID]:[ProductFullName]],3,FALSE)</f>
        <v>Product F</v>
      </c>
      <c r="H9066" s="50">
        <v>2</v>
      </c>
      <c r="I9066" s="52">
        <v>45113.672476851862</v>
      </c>
      <c r="J9066" s="50">
        <v>130</v>
      </c>
      <c r="K9066" s="51">
        <v>45113.974305555559</v>
      </c>
      <c r="L9066" s="53"/>
      <c r="M9066" s="54">
        <v>1</v>
      </c>
    </row>
    <row r="9067" spans="2:13" x14ac:dyDescent="0.3">
      <c r="B9067" s="49">
        <v>27910</v>
      </c>
      <c r="C9067" s="50">
        <v>1064</v>
      </c>
      <c r="D9067" s="50" t="str">
        <f>VLOOKUP(Table8[[#This Row],[CustomerID]],Table15[[#All],[CustomerID]:[Company Name]],2,FALSE)</f>
        <v>Ashleys Attic</v>
      </c>
      <c r="E9067" s="51">
        <v>45113</v>
      </c>
      <c r="F9067" s="50">
        <v>2</v>
      </c>
      <c r="G9067" s="50" t="str">
        <f>VLOOKUP(Table8[[#This Row],[ProductID]],Table12[[#All],[ProductID]:[ProductFullName]],3,FALSE)</f>
        <v>Product B</v>
      </c>
      <c r="H9067" s="50">
        <v>6</v>
      </c>
      <c r="I9067" s="52">
        <v>45113.681736111124</v>
      </c>
      <c r="J9067" s="50">
        <v>107</v>
      </c>
      <c r="K9067" s="51">
        <v>45113.974305555559</v>
      </c>
      <c r="L9067" s="53"/>
      <c r="M9067" s="54">
        <v>1</v>
      </c>
    </row>
    <row r="9068" spans="2:13" x14ac:dyDescent="0.3">
      <c r="B9068" s="49">
        <v>27911</v>
      </c>
      <c r="C9068" s="50">
        <v>87</v>
      </c>
      <c r="D9068" s="50" t="str">
        <f>VLOOKUP(Table8[[#This Row],[CustomerID]],Table15[[#All],[CustomerID]:[Company Name]],2,FALSE)</f>
        <v>Boutique du Lys GC Ltd</v>
      </c>
      <c r="E9068" s="51">
        <v>45113</v>
      </c>
      <c r="F9068" s="50">
        <v>5</v>
      </c>
      <c r="G9068" s="50" t="str">
        <f>VLOOKUP(Table8[[#This Row],[ProductID]],Table12[[#All],[ProductID]:[ProductFullName]],3,FALSE)</f>
        <v>Product E</v>
      </c>
      <c r="H9068" s="50">
        <v>6</v>
      </c>
      <c r="I9068" s="52">
        <v>45113.693055555566</v>
      </c>
      <c r="J9068" s="50">
        <v>125</v>
      </c>
      <c r="K9068" s="51">
        <v>45113.974305555559</v>
      </c>
      <c r="L9068" s="53"/>
      <c r="M9068" s="54">
        <v>1</v>
      </c>
    </row>
    <row r="9069" spans="2:13" x14ac:dyDescent="0.3">
      <c r="B9069" s="49">
        <v>27912</v>
      </c>
      <c r="C9069" s="50">
        <v>1333</v>
      </c>
      <c r="D9069" s="50" t="str">
        <f>VLOOKUP(Table8[[#This Row],[CustomerID]],Table15[[#All],[CustomerID]:[Company Name]],2,FALSE)</f>
        <v>Little Brown Bear</v>
      </c>
      <c r="E9069" s="51">
        <v>45113</v>
      </c>
      <c r="F9069" s="50">
        <v>3</v>
      </c>
      <c r="G9069" s="50" t="str">
        <f>VLOOKUP(Table8[[#This Row],[ProductID]],Table12[[#All],[ProductID]:[ProductFullName]],3,FALSE)</f>
        <v>Product C</v>
      </c>
      <c r="H9069" s="50">
        <v>2</v>
      </c>
      <c r="I9069" s="52">
        <v>45113.705219907417</v>
      </c>
      <c r="J9069" s="50">
        <v>132</v>
      </c>
      <c r="K9069" s="51">
        <v>45113.974305555559</v>
      </c>
      <c r="L9069" s="53"/>
      <c r="M9069" s="54">
        <v>1</v>
      </c>
    </row>
    <row r="9070" spans="2:13" x14ac:dyDescent="0.3">
      <c r="B9070" s="49">
        <v>27913</v>
      </c>
      <c r="C9070" s="50">
        <v>880</v>
      </c>
      <c r="D9070" s="50" t="str">
        <f>VLOOKUP(Table8[[#This Row],[CustomerID]],Table15[[#All],[CustomerID]:[Company Name]],2,FALSE)</f>
        <v>Good Samairtian Hospital</v>
      </c>
      <c r="E9070" s="51">
        <v>45113</v>
      </c>
      <c r="F9070" s="50">
        <v>3</v>
      </c>
      <c r="G9070" s="50" t="str">
        <f>VLOOKUP(Table8[[#This Row],[ProductID]],Table12[[#All],[ProductID]:[ProductFullName]],3,FALSE)</f>
        <v>Product C</v>
      </c>
      <c r="H9070" s="50">
        <v>7</v>
      </c>
      <c r="I9070" s="52">
        <v>45113.717627314822</v>
      </c>
      <c r="J9070" s="50">
        <v>132</v>
      </c>
      <c r="K9070" s="51">
        <v>45113.974305555559</v>
      </c>
      <c r="L9070" s="53"/>
      <c r="M9070" s="54">
        <v>1</v>
      </c>
    </row>
    <row r="9071" spans="2:13" x14ac:dyDescent="0.3">
      <c r="B9071" s="49">
        <v>27914</v>
      </c>
      <c r="C9071" s="50">
        <v>1145</v>
      </c>
      <c r="D9071" s="50" t="str">
        <f>VLOOKUP(Table8[[#This Row],[CustomerID]],Table15[[#All],[CustomerID]:[Company Name]],2,FALSE)</f>
        <v>Linens &amp; Accents</v>
      </c>
      <c r="E9071" s="51">
        <v>45113</v>
      </c>
      <c r="F9071" s="50">
        <v>4</v>
      </c>
      <c r="G9071" s="50" t="str">
        <f>VLOOKUP(Table8[[#This Row],[ProductID]],Table12[[#All],[ProductID]:[ProductFullName]],3,FALSE)</f>
        <v>Product D</v>
      </c>
      <c r="H9071" s="50">
        <v>6</v>
      </c>
      <c r="I9071" s="52">
        <v>45113.734699074084</v>
      </c>
      <c r="J9071" s="50">
        <v>112</v>
      </c>
      <c r="K9071" s="51">
        <v>45113.974305555559</v>
      </c>
      <c r="L9071" s="53"/>
      <c r="M9071" s="54">
        <v>1</v>
      </c>
    </row>
    <row r="9072" spans="2:13" x14ac:dyDescent="0.3">
      <c r="B9072" s="49">
        <v>27915</v>
      </c>
      <c r="C9072" s="50">
        <v>1139</v>
      </c>
      <c r="D9072" s="50" t="str">
        <f>VLOOKUP(Table8[[#This Row],[CustomerID]],Table15[[#All],[CustomerID]:[Company Name]],2,FALSE)</f>
        <v>Millie's Gift Haus</v>
      </c>
      <c r="E9072" s="51">
        <v>45113</v>
      </c>
      <c r="F9072" s="50">
        <v>4</v>
      </c>
      <c r="G9072" s="50" t="str">
        <f>VLOOKUP(Table8[[#This Row],[ProductID]],Table12[[#All],[ProductID]:[ProductFullName]],3,FALSE)</f>
        <v>Product D</v>
      </c>
      <c r="H9072" s="50">
        <v>3</v>
      </c>
      <c r="I9072" s="52">
        <v>45113.747557870382</v>
      </c>
      <c r="J9072" s="50">
        <v>132</v>
      </c>
      <c r="K9072" s="51">
        <v>45113.974305555559</v>
      </c>
      <c r="L9072" s="53"/>
      <c r="M9072" s="54">
        <v>1</v>
      </c>
    </row>
    <row r="9073" spans="2:13" x14ac:dyDescent="0.3">
      <c r="B9073" s="49">
        <v>27916</v>
      </c>
      <c r="C9073" s="50">
        <v>1186</v>
      </c>
      <c r="D9073" s="50" t="str">
        <f>VLOOKUP(Table8[[#This Row],[CustomerID]],Table15[[#All],[CustomerID]:[Company Name]],2,FALSE)</f>
        <v>Ginny's Hallmark</v>
      </c>
      <c r="E9073" s="51">
        <v>45114</v>
      </c>
      <c r="F9073" s="50">
        <v>5</v>
      </c>
      <c r="G9073" s="50" t="str">
        <f>VLOOKUP(Table8[[#This Row],[ProductID]],Table12[[#All],[ProductID]:[ProductFullName]],3,FALSE)</f>
        <v>Product E</v>
      </c>
      <c r="H9073" s="50">
        <v>5</v>
      </c>
      <c r="I9073" s="52">
        <v>45114.333333333336</v>
      </c>
      <c r="J9073" s="50">
        <v>120</v>
      </c>
      <c r="K9073" s="51">
        <v>45114.974305555559</v>
      </c>
      <c r="L9073" s="53"/>
      <c r="M9073" s="54">
        <v>1</v>
      </c>
    </row>
    <row r="9074" spans="2:13" x14ac:dyDescent="0.3">
      <c r="B9074" s="49">
        <v>27917</v>
      </c>
      <c r="C9074" s="50">
        <v>188</v>
      </c>
      <c r="D9074" s="50" t="str">
        <f>VLOOKUP(Table8[[#This Row],[CustomerID]],Table15[[#All],[CustomerID]:[Company Name]],2,FALSE)</f>
        <v>Kitchen Accents Inc.</v>
      </c>
      <c r="E9074" s="51">
        <v>45114</v>
      </c>
      <c r="F9074" s="50">
        <v>5</v>
      </c>
      <c r="G9074" s="50" t="str">
        <f>VLOOKUP(Table8[[#This Row],[ProductID]],Table12[[#All],[ProductID]:[ProductFullName]],3,FALSE)</f>
        <v>Product E</v>
      </c>
      <c r="H9074" s="50">
        <v>2</v>
      </c>
      <c r="I9074" s="52">
        <v>45114.342777777783</v>
      </c>
      <c r="J9074" s="50">
        <v>117</v>
      </c>
      <c r="K9074" s="51">
        <v>45114.974305555559</v>
      </c>
      <c r="L9074" s="53"/>
      <c r="M9074" s="54">
        <v>1</v>
      </c>
    </row>
    <row r="9075" spans="2:13" x14ac:dyDescent="0.3">
      <c r="B9075" s="49">
        <v>27918</v>
      </c>
      <c r="C9075" s="50">
        <v>219</v>
      </c>
      <c r="D9075" s="50" t="str">
        <f>VLOOKUP(Table8[[#This Row],[CustomerID]],Table15[[#All],[CustomerID]:[Company Name]],2,FALSE)</f>
        <v>Shoppers Drug Mart # 788</v>
      </c>
      <c r="E9075" s="51">
        <v>45114</v>
      </c>
      <c r="F9075" s="50">
        <v>4</v>
      </c>
      <c r="G9075" s="50" t="str">
        <f>VLOOKUP(Table8[[#This Row],[ProductID]],Table12[[#All],[ProductID]:[ProductFullName]],3,FALSE)</f>
        <v>Product D</v>
      </c>
      <c r="H9075" s="50">
        <v>4</v>
      </c>
      <c r="I9075" s="52">
        <v>45114.355335648157</v>
      </c>
      <c r="J9075" s="50">
        <v>124</v>
      </c>
      <c r="K9075" s="51">
        <v>45114.974305555559</v>
      </c>
      <c r="L9075" s="53"/>
      <c r="M9075" s="54">
        <v>1</v>
      </c>
    </row>
    <row r="9076" spans="2:13" x14ac:dyDescent="0.3">
      <c r="B9076" s="49">
        <v>27919</v>
      </c>
      <c r="C9076" s="50">
        <v>273</v>
      </c>
      <c r="D9076" s="50" t="str">
        <f>VLOOKUP(Table8[[#This Row],[CustomerID]],Table15[[#All],[CustomerID]:[Company Name]],2,FALSE)</f>
        <v>Good Times</v>
      </c>
      <c r="E9076" s="51">
        <v>45114</v>
      </c>
      <c r="F9076" s="50">
        <v>5</v>
      </c>
      <c r="G9076" s="50" t="str">
        <f>VLOOKUP(Table8[[#This Row],[ProductID]],Table12[[#All],[ProductID]:[ProductFullName]],3,FALSE)</f>
        <v>Product E</v>
      </c>
      <c r="H9076" s="50">
        <v>2</v>
      </c>
      <c r="I9076" s="52">
        <v>45114.363935185196</v>
      </c>
      <c r="J9076" s="50">
        <v>109</v>
      </c>
      <c r="K9076" s="51">
        <v>45114.974305555559</v>
      </c>
      <c r="L9076" s="53"/>
      <c r="M9076" s="54">
        <v>1</v>
      </c>
    </row>
    <row r="9077" spans="2:13" x14ac:dyDescent="0.3">
      <c r="B9077" s="49">
        <v>27920</v>
      </c>
      <c r="C9077" s="50">
        <v>847</v>
      </c>
      <c r="D9077" s="50" t="str">
        <f>VLOOKUP(Table8[[#This Row],[CustomerID]],Table15[[#All],[CustomerID]:[Company Name]],2,FALSE)</f>
        <v>Shoreline America</v>
      </c>
      <c r="E9077" s="51">
        <v>45114</v>
      </c>
      <c r="F9077" s="50">
        <v>6</v>
      </c>
      <c r="G9077" s="50" t="str">
        <f>VLOOKUP(Table8[[#This Row],[ProductID]],Table12[[#All],[ProductID]:[ProductFullName]],3,FALSE)</f>
        <v>Product F</v>
      </c>
      <c r="H9077" s="50">
        <v>4</v>
      </c>
      <c r="I9077" s="52">
        <v>45114.372638888897</v>
      </c>
      <c r="J9077" s="50">
        <v>108</v>
      </c>
      <c r="K9077" s="51">
        <v>45114.974305555559</v>
      </c>
      <c r="L9077" s="53"/>
      <c r="M9077" s="54">
        <v>1</v>
      </c>
    </row>
    <row r="9078" spans="2:13" x14ac:dyDescent="0.3">
      <c r="B9078" s="49">
        <v>27921</v>
      </c>
      <c r="C9078" s="50">
        <v>267</v>
      </c>
      <c r="D9078" s="50" t="str">
        <f>VLOOKUP(Table8[[#This Row],[CustomerID]],Table15[[#All],[CustomerID]:[Company Name]],2,FALSE)</f>
        <v>Garfield/Hallmark-LeighlandAveOakville</v>
      </c>
      <c r="E9078" s="51">
        <v>45114</v>
      </c>
      <c r="F9078" s="50">
        <v>6</v>
      </c>
      <c r="G9078" s="50" t="str">
        <f>VLOOKUP(Table8[[#This Row],[ProductID]],Table12[[#All],[ProductID]:[ProductFullName]],3,FALSE)</f>
        <v>Product F</v>
      </c>
      <c r="H9078" s="50">
        <v>6</v>
      </c>
      <c r="I9078" s="52">
        <v>45114.384652777786</v>
      </c>
      <c r="J9078" s="50">
        <v>115</v>
      </c>
      <c r="K9078" s="51">
        <v>45114.974305555559</v>
      </c>
      <c r="L9078" s="53"/>
      <c r="M9078" s="54">
        <v>1</v>
      </c>
    </row>
    <row r="9079" spans="2:13" x14ac:dyDescent="0.3">
      <c r="B9079" s="49">
        <v>27922</v>
      </c>
      <c r="C9079" s="50">
        <v>1219</v>
      </c>
      <c r="D9079" s="50" t="str">
        <f>VLOOKUP(Table8[[#This Row],[CustomerID]],Table15[[#All],[CustomerID]:[Company Name]],2,FALSE)</f>
        <v>Dillard's OLathe, KS</v>
      </c>
      <c r="E9079" s="51">
        <v>45114</v>
      </c>
      <c r="F9079" s="50">
        <v>6</v>
      </c>
      <c r="G9079" s="50" t="str">
        <f>VLOOKUP(Table8[[#This Row],[ProductID]],Table12[[#All],[ProductID]:[ProductFullName]],3,FALSE)</f>
        <v>Product F</v>
      </c>
      <c r="H9079" s="50">
        <v>5</v>
      </c>
      <c r="I9079" s="52">
        <v>45114.39815972223</v>
      </c>
      <c r="J9079" s="50">
        <v>105</v>
      </c>
      <c r="K9079" s="51">
        <v>45114.974305555559</v>
      </c>
      <c r="L9079" s="53"/>
      <c r="M9079" s="54">
        <v>1</v>
      </c>
    </row>
    <row r="9080" spans="2:13" x14ac:dyDescent="0.3">
      <c r="B9080" s="49">
        <v>27923</v>
      </c>
      <c r="C9080" s="50">
        <v>748</v>
      </c>
      <c r="D9080" s="50" t="str">
        <f>VLOOKUP(Table8[[#This Row],[CustomerID]],Table15[[#All],[CustomerID]:[Company Name]],2,FALSE)</f>
        <v>J.J.Design Ltd</v>
      </c>
      <c r="E9080" s="51">
        <v>45114</v>
      </c>
      <c r="F9080" s="50">
        <v>3</v>
      </c>
      <c r="G9080" s="50" t="str">
        <f>VLOOKUP(Table8[[#This Row],[ProductID]],Table12[[#All],[ProductID]:[ProductFullName]],3,FALSE)</f>
        <v>Product C</v>
      </c>
      <c r="H9080" s="50">
        <v>6</v>
      </c>
      <c r="I9080" s="52">
        <v>45114.411875000005</v>
      </c>
      <c r="J9080" s="50">
        <v>119</v>
      </c>
      <c r="K9080" s="51">
        <v>45114.974305555559</v>
      </c>
      <c r="L9080" s="53"/>
      <c r="M9080" s="54">
        <v>1</v>
      </c>
    </row>
    <row r="9081" spans="2:13" x14ac:dyDescent="0.3">
      <c r="B9081" s="49">
        <v>27924</v>
      </c>
      <c r="C9081" s="50">
        <v>299</v>
      </c>
      <c r="D9081" s="50" t="str">
        <f>VLOOKUP(Table8[[#This Row],[CustomerID]],Table15[[#All],[CustomerID]:[Company Name]],2,FALSE)</f>
        <v>Just Bliss/Missy Macs</v>
      </c>
      <c r="E9081" s="51">
        <v>45114</v>
      </c>
      <c r="F9081" s="50">
        <v>3</v>
      </c>
      <c r="G9081" s="50" t="str">
        <f>VLOOKUP(Table8[[#This Row],[ProductID]],Table12[[#All],[ProductID]:[ProductFullName]],3,FALSE)</f>
        <v>Product C</v>
      </c>
      <c r="H9081" s="50">
        <v>2</v>
      </c>
      <c r="I9081" s="52">
        <v>45114.426678240743</v>
      </c>
      <c r="J9081" s="50">
        <v>125</v>
      </c>
      <c r="K9081" s="51">
        <v>45114.974305555559</v>
      </c>
      <c r="L9081" s="53"/>
      <c r="M9081" s="54">
        <v>1</v>
      </c>
    </row>
    <row r="9082" spans="2:13" x14ac:dyDescent="0.3">
      <c r="B9082" s="49">
        <v>27925</v>
      </c>
      <c r="C9082" s="50">
        <v>644</v>
      </c>
      <c r="D9082" s="50" t="str">
        <f>VLOOKUP(Table8[[#This Row],[CustomerID]],Table15[[#All],[CustomerID]:[Company Name]],2,FALSE)</f>
        <v>Classic Concepts</v>
      </c>
      <c r="E9082" s="51">
        <v>45114</v>
      </c>
      <c r="F9082" s="50">
        <v>2</v>
      </c>
      <c r="G9082" s="50" t="str">
        <f>VLOOKUP(Table8[[#This Row],[ProductID]],Table12[[#All],[ProductID]:[ProductFullName]],3,FALSE)</f>
        <v>Product B</v>
      </c>
      <c r="H9082" s="50">
        <v>4</v>
      </c>
      <c r="I9082" s="52">
        <v>45114.436215277783</v>
      </c>
      <c r="J9082" s="50">
        <v>120</v>
      </c>
      <c r="K9082" s="51">
        <v>45114.974305555559</v>
      </c>
      <c r="L9082" s="53"/>
      <c r="M9082" s="54">
        <v>1</v>
      </c>
    </row>
    <row r="9083" spans="2:13" x14ac:dyDescent="0.3">
      <c r="B9083" s="49">
        <v>27926</v>
      </c>
      <c r="C9083" s="50">
        <v>1378</v>
      </c>
      <c r="D9083" s="50" t="str">
        <f>VLOOKUP(Table8[[#This Row],[CustomerID]],Table15[[#All],[CustomerID]:[Company Name]],2,FALSE)</f>
        <v>UConn Co-op</v>
      </c>
      <c r="E9083" s="51">
        <v>45114</v>
      </c>
      <c r="F9083" s="50">
        <v>5</v>
      </c>
      <c r="G9083" s="50" t="str">
        <f>VLOOKUP(Table8[[#This Row],[ProductID]],Table12[[#All],[ProductID]:[ProductFullName]],3,FALSE)</f>
        <v>Product E</v>
      </c>
      <c r="H9083" s="50">
        <v>3</v>
      </c>
      <c r="I9083" s="52">
        <v>45114.452789351861</v>
      </c>
      <c r="J9083" s="50">
        <v>119</v>
      </c>
      <c r="K9083" s="51">
        <v>45114.974305555559</v>
      </c>
      <c r="L9083" s="53"/>
      <c r="M9083" s="54">
        <v>1</v>
      </c>
    </row>
    <row r="9084" spans="2:13" x14ac:dyDescent="0.3">
      <c r="B9084" s="49">
        <v>27927</v>
      </c>
      <c r="C9084" s="50">
        <v>754</v>
      </c>
      <c r="D9084" s="50" t="str">
        <f>VLOOKUP(Table8[[#This Row],[CustomerID]],Table15[[#All],[CustomerID]:[Company Name]],2,FALSE)</f>
        <v>SwissOutpost.com</v>
      </c>
      <c r="E9084" s="51">
        <v>45114</v>
      </c>
      <c r="F9084" s="50">
        <v>6</v>
      </c>
      <c r="G9084" s="50" t="str">
        <f>VLOOKUP(Table8[[#This Row],[ProductID]],Table12[[#All],[ProductID]:[ProductFullName]],3,FALSE)</f>
        <v>Product F</v>
      </c>
      <c r="H9084" s="50">
        <v>5</v>
      </c>
      <c r="I9084" s="52">
        <v>45114.466851851859</v>
      </c>
      <c r="J9084" s="50">
        <v>126</v>
      </c>
      <c r="K9084" s="51">
        <v>45114.974305555559</v>
      </c>
      <c r="L9084" s="53"/>
      <c r="M9084" s="54">
        <v>1</v>
      </c>
    </row>
    <row r="9085" spans="2:13" x14ac:dyDescent="0.3">
      <c r="B9085" s="49">
        <v>27928</v>
      </c>
      <c r="C9085" s="50">
        <v>119</v>
      </c>
      <c r="D9085" s="50" t="str">
        <f>VLOOKUP(Table8[[#This Row],[CustomerID]],Table15[[#All],[CustomerID]:[Company Name]],2,FALSE)</f>
        <v>Brunet Canada Inc</v>
      </c>
      <c r="E9085" s="51">
        <v>45114</v>
      </c>
      <c r="F9085" s="50">
        <v>6</v>
      </c>
      <c r="G9085" s="50" t="str">
        <f>VLOOKUP(Table8[[#This Row],[ProductID]],Table12[[#All],[ProductID]:[ProductFullName]],3,FALSE)</f>
        <v>Product F</v>
      </c>
      <c r="H9085" s="50">
        <v>4</v>
      </c>
      <c r="I9085" s="52">
        <v>45114.477905092601</v>
      </c>
      <c r="J9085" s="50">
        <v>108</v>
      </c>
      <c r="K9085" s="51">
        <v>45114.974305555559</v>
      </c>
      <c r="L9085" s="53"/>
      <c r="M9085" s="54">
        <v>1</v>
      </c>
    </row>
    <row r="9086" spans="2:13" x14ac:dyDescent="0.3">
      <c r="B9086" s="49">
        <v>27929</v>
      </c>
      <c r="C9086" s="50">
        <v>226</v>
      </c>
      <c r="D9086" s="50" t="str">
        <f>VLOOKUP(Table8[[#This Row],[CustomerID]],Table15[[#All],[CustomerID]:[Company Name]],2,FALSE)</f>
        <v>Black Photo Corporation</v>
      </c>
      <c r="E9086" s="51">
        <v>45114</v>
      </c>
      <c r="F9086" s="50">
        <v>1</v>
      </c>
      <c r="G9086" s="50" t="str">
        <f>VLOOKUP(Table8[[#This Row],[ProductID]],Table12[[#All],[ProductID]:[ProductFullName]],3,FALSE)</f>
        <v>Product A</v>
      </c>
      <c r="H9086" s="50">
        <v>2</v>
      </c>
      <c r="I9086" s="52">
        <v>45114.491423611122</v>
      </c>
      <c r="J9086" s="50">
        <v>131</v>
      </c>
      <c r="K9086" s="51">
        <v>45114.974305555559</v>
      </c>
      <c r="L9086" s="53"/>
      <c r="M9086" s="54">
        <v>1</v>
      </c>
    </row>
    <row r="9087" spans="2:13" x14ac:dyDescent="0.3">
      <c r="B9087" s="49">
        <v>27930</v>
      </c>
      <c r="C9087" s="50">
        <v>740</v>
      </c>
      <c r="D9087" s="50" t="str">
        <f>VLOOKUP(Table8[[#This Row],[CustomerID]],Table15[[#All],[CustomerID]:[Company Name]],2,FALSE)</f>
        <v>Sunshine Gift Shop</v>
      </c>
      <c r="E9087" s="51">
        <v>45114</v>
      </c>
      <c r="F9087" s="50">
        <v>1</v>
      </c>
      <c r="G9087" s="50" t="str">
        <f>VLOOKUP(Table8[[#This Row],[ProductID]],Table12[[#All],[ProductID]:[ProductFullName]],3,FALSE)</f>
        <v>Product A</v>
      </c>
      <c r="H9087" s="50">
        <v>2</v>
      </c>
      <c r="I9087" s="52">
        <v>45114.503113425933</v>
      </c>
      <c r="J9087" s="50">
        <v>110</v>
      </c>
      <c r="K9087" s="51">
        <v>45114.974305555559</v>
      </c>
      <c r="L9087" s="53"/>
      <c r="M9087" s="54">
        <v>1</v>
      </c>
    </row>
    <row r="9088" spans="2:13" x14ac:dyDescent="0.3">
      <c r="B9088" s="49">
        <v>27931</v>
      </c>
      <c r="C9088" s="50">
        <v>76</v>
      </c>
      <c r="D9088" s="50" t="str">
        <f>VLOOKUP(Table8[[#This Row],[CustomerID]],Table15[[#All],[CustomerID]:[Company Name]],2,FALSE)</f>
        <v>Eloise Ltd.</v>
      </c>
      <c r="E9088" s="51">
        <v>45114</v>
      </c>
      <c r="F9088" s="50">
        <v>5</v>
      </c>
      <c r="G9088" s="50" t="str">
        <f>VLOOKUP(Table8[[#This Row],[ProductID]],Table12[[#All],[ProductID]:[ProductFullName]],3,FALSE)</f>
        <v>Product E</v>
      </c>
      <c r="H9088" s="50">
        <v>3</v>
      </c>
      <c r="I9088" s="52">
        <v>45114.516608796301</v>
      </c>
      <c r="J9088" s="50">
        <v>105</v>
      </c>
      <c r="K9088" s="51">
        <v>45114.974305555559</v>
      </c>
      <c r="L9088" s="53"/>
      <c r="M9088" s="54">
        <v>1</v>
      </c>
    </row>
    <row r="9089" spans="2:13" x14ac:dyDescent="0.3">
      <c r="B9089" s="49">
        <v>27932</v>
      </c>
      <c r="C9089" s="50">
        <v>1234</v>
      </c>
      <c r="D9089" s="50" t="str">
        <f>VLOOKUP(Table8[[#This Row],[CustomerID]],Table15[[#All],[CustomerID]:[Company Name]],2,FALSE)</f>
        <v>Gayle's Hallmark Shop</v>
      </c>
      <c r="E9089" s="51">
        <v>45114</v>
      </c>
      <c r="F9089" s="50">
        <v>3</v>
      </c>
      <c r="G9089" s="50" t="str">
        <f>VLOOKUP(Table8[[#This Row],[ProductID]],Table12[[#All],[ProductID]:[ProductFullName]],3,FALSE)</f>
        <v>Product C</v>
      </c>
      <c r="H9089" s="50">
        <v>7</v>
      </c>
      <c r="I9089" s="52">
        <v>45114.530844907415</v>
      </c>
      <c r="J9089" s="50">
        <v>123</v>
      </c>
      <c r="K9089" s="51">
        <v>45114.974305555559</v>
      </c>
      <c r="L9089" s="53"/>
      <c r="M9089" s="54">
        <v>1</v>
      </c>
    </row>
    <row r="9090" spans="2:13" x14ac:dyDescent="0.3">
      <c r="B9090" s="49">
        <v>27933</v>
      </c>
      <c r="C9090" s="50">
        <v>1083</v>
      </c>
      <c r="D9090" s="50" t="str">
        <f>VLOOKUP(Table8[[#This Row],[CustomerID]],Table15[[#All],[CustomerID]:[Company Name]],2,FALSE)</f>
        <v>Dormbuys.com</v>
      </c>
      <c r="E9090" s="51">
        <v>45114</v>
      </c>
      <c r="F9090" s="50">
        <v>6</v>
      </c>
      <c r="G9090" s="50" t="str">
        <f>VLOOKUP(Table8[[#This Row],[ProductID]],Table12[[#All],[ProductID]:[ProductFullName]],3,FALSE)</f>
        <v>Product F</v>
      </c>
      <c r="H9090" s="50">
        <v>2</v>
      </c>
      <c r="I9090" s="52">
        <v>45114.545520833337</v>
      </c>
      <c r="J9090" s="50">
        <v>126</v>
      </c>
      <c r="K9090" s="51">
        <v>45114.974305555559</v>
      </c>
      <c r="L9090" s="53"/>
      <c r="M9090" s="54">
        <v>1</v>
      </c>
    </row>
    <row r="9091" spans="2:13" x14ac:dyDescent="0.3">
      <c r="B9091" s="49">
        <v>27934</v>
      </c>
      <c r="C9091" s="50">
        <v>1116</v>
      </c>
      <c r="D9091" s="50" t="str">
        <f>VLOOKUP(Table8[[#This Row],[CustomerID]],Table15[[#All],[CustomerID]:[Company Name]],2,FALSE)</f>
        <v>58 South Apperel</v>
      </c>
      <c r="E9091" s="51">
        <v>45114</v>
      </c>
      <c r="F9091" s="50">
        <v>2</v>
      </c>
      <c r="G9091" s="50" t="str">
        <f>VLOOKUP(Table8[[#This Row],[ProductID]],Table12[[#All],[ProductID]:[ProductFullName]],3,FALSE)</f>
        <v>Product B</v>
      </c>
      <c r="H9091" s="50">
        <v>5</v>
      </c>
      <c r="I9091" s="52">
        <v>45114.559953703705</v>
      </c>
      <c r="J9091" s="50">
        <v>115</v>
      </c>
      <c r="K9091" s="51">
        <v>45114.974305555559</v>
      </c>
      <c r="L9091" s="53"/>
      <c r="M9091" s="54">
        <v>1</v>
      </c>
    </row>
    <row r="9092" spans="2:13" x14ac:dyDescent="0.3">
      <c r="B9092" s="49">
        <v>27935</v>
      </c>
      <c r="C9092" s="50">
        <v>261</v>
      </c>
      <c r="D9092" s="50" t="str">
        <f>VLOOKUP(Table8[[#This Row],[CustomerID]],Table15[[#All],[CustomerID]:[Company Name]],2,FALSE)</f>
        <v>Park Royal Home Hardware</v>
      </c>
      <c r="E9092" s="51">
        <v>45114</v>
      </c>
      <c r="F9092" s="50">
        <v>3</v>
      </c>
      <c r="G9092" s="50" t="str">
        <f>VLOOKUP(Table8[[#This Row],[ProductID]],Table12[[#All],[ProductID]:[ProductFullName]],3,FALSE)</f>
        <v>Product C</v>
      </c>
      <c r="H9092" s="50">
        <v>4</v>
      </c>
      <c r="I9092" s="52">
        <v>45114.574050925927</v>
      </c>
      <c r="J9092" s="50">
        <v>126</v>
      </c>
      <c r="K9092" s="51">
        <v>45114.974305555559</v>
      </c>
      <c r="L9092" s="53"/>
      <c r="M9092" s="54">
        <v>1</v>
      </c>
    </row>
    <row r="9093" spans="2:13" x14ac:dyDescent="0.3">
      <c r="B9093" s="49">
        <v>27936</v>
      </c>
      <c r="C9093" s="50">
        <v>708</v>
      </c>
      <c r="D9093" s="50" t="str">
        <f>VLOOKUP(Table8[[#This Row],[CustomerID]],Table15[[#All],[CustomerID]:[Company Name]],2,FALSE)</f>
        <v>Circa Ici</v>
      </c>
      <c r="E9093" s="51">
        <v>45114</v>
      </c>
      <c r="F9093" s="50">
        <v>2</v>
      </c>
      <c r="G9093" s="50" t="str">
        <f>VLOOKUP(Table8[[#This Row],[ProductID]],Table12[[#All],[ProductID]:[ProductFullName]],3,FALSE)</f>
        <v>Product B</v>
      </c>
      <c r="H9093" s="50">
        <v>2</v>
      </c>
      <c r="I9093" s="52">
        <v>45114.58699074074</v>
      </c>
      <c r="J9093" s="50">
        <v>122</v>
      </c>
      <c r="K9093" s="51">
        <v>45114.974305555559</v>
      </c>
      <c r="L9093" s="53"/>
      <c r="M9093" s="54">
        <v>1</v>
      </c>
    </row>
    <row r="9094" spans="2:13" x14ac:dyDescent="0.3">
      <c r="B9094" s="49">
        <v>27937</v>
      </c>
      <c r="C9094" s="50">
        <v>10</v>
      </c>
      <c r="D9094" s="50" t="str">
        <f>VLOOKUP(Table8[[#This Row],[CustomerID]],Table15[[#All],[CustomerID]:[Company Name]],2,FALSE)</f>
        <v>Creative World Inc</v>
      </c>
      <c r="E9094" s="51">
        <v>45114</v>
      </c>
      <c r="F9094" s="50">
        <v>5</v>
      </c>
      <c r="G9094" s="50" t="str">
        <f>VLOOKUP(Table8[[#This Row],[ProductID]],Table12[[#All],[ProductID]:[ProductFullName]],3,FALSE)</f>
        <v>Product E</v>
      </c>
      <c r="H9094" s="50">
        <v>6</v>
      </c>
      <c r="I9094" s="52">
        <v>45114.600775462961</v>
      </c>
      <c r="J9094" s="50">
        <v>119</v>
      </c>
      <c r="K9094" s="51">
        <v>45114.974305555559</v>
      </c>
      <c r="L9094" s="53"/>
      <c r="M9094" s="54">
        <v>1</v>
      </c>
    </row>
    <row r="9095" spans="2:13" x14ac:dyDescent="0.3">
      <c r="B9095" s="49">
        <v>27938</v>
      </c>
      <c r="C9095" s="50">
        <v>445</v>
      </c>
      <c r="D9095" s="50" t="str">
        <f>VLOOKUP(Table8[[#This Row],[CustomerID]],Table15[[#All],[CustomerID]:[Company Name]],2,FALSE)</f>
        <v>Green Earth - Head Office/ WHS</v>
      </c>
      <c r="E9095" s="51">
        <v>45114</v>
      </c>
      <c r="F9095" s="50">
        <v>2</v>
      </c>
      <c r="G9095" s="50" t="str">
        <f>VLOOKUP(Table8[[#This Row],[ProductID]],Table12[[#All],[ProductID]:[ProductFullName]],3,FALSE)</f>
        <v>Product B</v>
      </c>
      <c r="H9095" s="50">
        <v>4</v>
      </c>
      <c r="I9095" s="52">
        <v>45114.616956018515</v>
      </c>
      <c r="J9095" s="50">
        <v>120</v>
      </c>
      <c r="K9095" s="51">
        <v>45114.974305555559</v>
      </c>
      <c r="L9095" s="53"/>
      <c r="M9095" s="54">
        <v>1</v>
      </c>
    </row>
    <row r="9096" spans="2:13" x14ac:dyDescent="0.3">
      <c r="B9096" s="49">
        <v>27939</v>
      </c>
      <c r="C9096" s="50">
        <v>389</v>
      </c>
      <c r="D9096" s="50" t="str">
        <f>VLOOKUP(Table8[[#This Row],[CustomerID]],Table15[[#All],[CustomerID]:[Company Name]],2,FALSE)</f>
        <v>Jewellery Box, The</v>
      </c>
      <c r="E9096" s="51">
        <v>45114</v>
      </c>
      <c r="F9096" s="50">
        <v>2</v>
      </c>
      <c r="G9096" s="50" t="str">
        <f>VLOOKUP(Table8[[#This Row],[ProductID]],Table12[[#All],[ProductID]:[ProductFullName]],3,FALSE)</f>
        <v>Product B</v>
      </c>
      <c r="H9096" s="50">
        <v>4</v>
      </c>
      <c r="I9096" s="52">
        <v>45114.630810185183</v>
      </c>
      <c r="J9096" s="50">
        <v>118</v>
      </c>
      <c r="K9096" s="51">
        <v>45114.974305555559</v>
      </c>
      <c r="L9096" s="53"/>
      <c r="M9096" s="54">
        <v>1</v>
      </c>
    </row>
    <row r="9097" spans="2:13" x14ac:dyDescent="0.3">
      <c r="B9097" s="49">
        <v>27940</v>
      </c>
      <c r="C9097" s="50">
        <v>170</v>
      </c>
      <c r="D9097" s="50" t="str">
        <f>VLOOKUP(Table8[[#This Row],[CustomerID]],Table15[[#All],[CustomerID]:[Company Name]],2,FALSE)</f>
        <v>Ennismore Foodland</v>
      </c>
      <c r="E9097" s="51">
        <v>45114</v>
      </c>
      <c r="F9097" s="50">
        <v>6</v>
      </c>
      <c r="G9097" s="50" t="str">
        <f>VLOOKUP(Table8[[#This Row],[ProductID]],Table12[[#All],[ProductID]:[ProductFullName]],3,FALSE)</f>
        <v>Product F</v>
      </c>
      <c r="H9097" s="50">
        <v>4</v>
      </c>
      <c r="I9097" s="52">
        <v>45114.643865740742</v>
      </c>
      <c r="J9097" s="50">
        <v>126</v>
      </c>
      <c r="K9097" s="51">
        <v>45114.974305555559</v>
      </c>
      <c r="L9097" s="53"/>
      <c r="M9097" s="54">
        <v>1</v>
      </c>
    </row>
    <row r="9098" spans="2:13" x14ac:dyDescent="0.3">
      <c r="B9098" s="49">
        <v>27941</v>
      </c>
      <c r="C9098" s="50">
        <v>1197</v>
      </c>
      <c r="D9098" s="50" t="str">
        <f>VLOOKUP(Table8[[#This Row],[CustomerID]],Table15[[#All],[CustomerID]:[Company Name]],2,FALSE)</f>
        <v>Petal Pushers</v>
      </c>
      <c r="E9098" s="51">
        <v>45114</v>
      </c>
      <c r="F9098" s="50">
        <v>4</v>
      </c>
      <c r="G9098" s="50" t="str">
        <f>VLOOKUP(Table8[[#This Row],[ProductID]],Table12[[#All],[ProductID]:[ProductFullName]],3,FALSE)</f>
        <v>Product D</v>
      </c>
      <c r="H9098" s="50">
        <v>2</v>
      </c>
      <c r="I9098" s="52">
        <v>45114.658715277779</v>
      </c>
      <c r="J9098" s="50">
        <v>131</v>
      </c>
      <c r="K9098" s="51">
        <v>45114.974305555559</v>
      </c>
      <c r="L9098" s="53"/>
      <c r="M9098" s="54">
        <v>1</v>
      </c>
    </row>
    <row r="9099" spans="2:13" x14ac:dyDescent="0.3">
      <c r="B9099" s="49">
        <v>27942</v>
      </c>
      <c r="C9099" s="50">
        <v>1238</v>
      </c>
      <c r="D9099" s="50" t="str">
        <f>VLOOKUP(Table8[[#This Row],[CustomerID]],Table15[[#All],[CustomerID]:[Company Name]],2,FALSE)</f>
        <v>Valley Baptist Medical Gift Shop</v>
      </c>
      <c r="E9099" s="51">
        <v>45114</v>
      </c>
      <c r="F9099" s="50">
        <v>1</v>
      </c>
      <c r="G9099" s="50" t="str">
        <f>VLOOKUP(Table8[[#This Row],[ProductID]],Table12[[#All],[ProductID]:[ProductFullName]],3,FALSE)</f>
        <v>Product A</v>
      </c>
      <c r="H9099" s="50">
        <v>6</v>
      </c>
      <c r="I9099" s="52">
        <v>45114.670706018522</v>
      </c>
      <c r="J9099" s="50">
        <v>121</v>
      </c>
      <c r="K9099" s="51">
        <v>45114.974305555559</v>
      </c>
      <c r="L9099" s="53"/>
      <c r="M9099" s="54">
        <v>1</v>
      </c>
    </row>
    <row r="9100" spans="2:13" x14ac:dyDescent="0.3">
      <c r="B9100" s="49">
        <v>27943</v>
      </c>
      <c r="C9100" s="50">
        <v>1301</v>
      </c>
      <c r="D9100" s="50" t="str">
        <f>VLOOKUP(Table8[[#This Row],[CustomerID]],Table15[[#All],[CustomerID]:[Company Name]],2,FALSE)</f>
        <v>U.S. Merchants</v>
      </c>
      <c r="E9100" s="51">
        <v>45114</v>
      </c>
      <c r="F9100" s="50">
        <v>1</v>
      </c>
      <c r="G9100" s="50" t="str">
        <f>VLOOKUP(Table8[[#This Row],[ProductID]],Table12[[#All],[ProductID]:[ProductFullName]],3,FALSE)</f>
        <v>Product A</v>
      </c>
      <c r="H9100" s="50">
        <v>5</v>
      </c>
      <c r="I9100" s="52">
        <v>45114.683611111112</v>
      </c>
      <c r="J9100" s="50">
        <v>107</v>
      </c>
      <c r="K9100" s="51">
        <v>45114.974305555559</v>
      </c>
      <c r="L9100" s="53"/>
      <c r="M9100" s="54">
        <v>1</v>
      </c>
    </row>
    <row r="9101" spans="2:13" x14ac:dyDescent="0.3">
      <c r="B9101" s="49">
        <v>27944</v>
      </c>
      <c r="C9101" s="50">
        <v>197</v>
      </c>
      <c r="D9101" s="50" t="str">
        <f>VLOOKUP(Table8[[#This Row],[CustomerID]],Table15[[#All],[CustomerID]:[Company Name]],2,FALSE)</f>
        <v>Super Smokey Convenience</v>
      </c>
      <c r="E9101" s="51">
        <v>45114</v>
      </c>
      <c r="F9101" s="50">
        <v>2</v>
      </c>
      <c r="G9101" s="50" t="str">
        <f>VLOOKUP(Table8[[#This Row],[ProductID]],Table12[[#All],[ProductID]:[ProductFullName]],3,FALSE)</f>
        <v>Product B</v>
      </c>
      <c r="H9101" s="50">
        <v>4</v>
      </c>
      <c r="I9101" s="52">
        <v>45114.699467592596</v>
      </c>
      <c r="J9101" s="50">
        <v>132</v>
      </c>
      <c r="K9101" s="51">
        <v>45114.974305555559</v>
      </c>
      <c r="L9101" s="53"/>
      <c r="M9101" s="54">
        <v>1</v>
      </c>
    </row>
    <row r="9102" spans="2:13" x14ac:dyDescent="0.3">
      <c r="B9102" s="49">
        <v>27945</v>
      </c>
      <c r="C9102" s="50">
        <v>728</v>
      </c>
      <c r="D9102" s="50" t="str">
        <f>VLOOKUP(Table8[[#This Row],[CustomerID]],Table15[[#All],[CustomerID]:[Company Name]],2,FALSE)</f>
        <v>Peoples Drug Mart # 99</v>
      </c>
      <c r="E9102" s="51">
        <v>45114</v>
      </c>
      <c r="F9102" s="50">
        <v>5</v>
      </c>
      <c r="G9102" s="50" t="str">
        <f>VLOOKUP(Table8[[#This Row],[ProductID]],Table12[[#All],[ProductID]:[ProductFullName]],3,FALSE)</f>
        <v>Product E</v>
      </c>
      <c r="H9102" s="50">
        <v>7</v>
      </c>
      <c r="I9102" s="52">
        <v>45114.716203703705</v>
      </c>
      <c r="J9102" s="50">
        <v>134</v>
      </c>
      <c r="K9102" s="51">
        <v>45114.974305555559</v>
      </c>
      <c r="L9102" s="53"/>
      <c r="M9102" s="54">
        <v>1</v>
      </c>
    </row>
    <row r="9103" spans="2:13" x14ac:dyDescent="0.3">
      <c r="B9103" s="49">
        <v>27946</v>
      </c>
      <c r="C9103" s="50">
        <v>733</v>
      </c>
      <c r="D9103" s="50" t="str">
        <f>VLOOKUP(Table8[[#This Row],[CustomerID]],Table15[[#All],[CustomerID]:[Company Name]],2,FALSE)</f>
        <v>Nanaimo Regional General Hospital</v>
      </c>
      <c r="E9103" s="51">
        <v>45114</v>
      </c>
      <c r="F9103" s="50">
        <v>3</v>
      </c>
      <c r="G9103" s="50" t="str">
        <f>VLOOKUP(Table8[[#This Row],[ProductID]],Table12[[#All],[ProductID]:[ProductFullName]],3,FALSE)</f>
        <v>Product C</v>
      </c>
      <c r="H9103" s="50">
        <v>7</v>
      </c>
      <c r="I9103" s="52">
        <v>45114.725104166668</v>
      </c>
      <c r="J9103" s="50">
        <v>119</v>
      </c>
      <c r="K9103" s="51">
        <v>45114.974305555559</v>
      </c>
      <c r="L9103" s="53"/>
      <c r="M9103" s="54">
        <v>1</v>
      </c>
    </row>
    <row r="9104" spans="2:13" x14ac:dyDescent="0.3">
      <c r="B9104" s="49">
        <v>27947</v>
      </c>
      <c r="C9104" s="50">
        <v>1377</v>
      </c>
      <c r="D9104" s="50" t="str">
        <f>VLOOKUP(Table8[[#This Row],[CustomerID]],Table15[[#All],[CustomerID]:[Company Name]],2,FALSE)</f>
        <v>Clock &amp; Watch Museum, The</v>
      </c>
      <c r="E9104" s="51">
        <v>45114</v>
      </c>
      <c r="F9104" s="50">
        <v>3</v>
      </c>
      <c r="G9104" s="50" t="str">
        <f>VLOOKUP(Table8[[#This Row],[ProductID]],Table12[[#All],[ProductID]:[ProductFullName]],3,FALSE)</f>
        <v>Product C</v>
      </c>
      <c r="H9104" s="50">
        <v>4</v>
      </c>
      <c r="I9104" s="52">
        <v>45114.734722222223</v>
      </c>
      <c r="J9104" s="50">
        <v>126</v>
      </c>
      <c r="K9104" s="51">
        <v>45114.974305555559</v>
      </c>
      <c r="L9104" s="53"/>
      <c r="M9104" s="54">
        <v>1</v>
      </c>
    </row>
    <row r="9105" spans="2:13" x14ac:dyDescent="0.3">
      <c r="B9105" s="49">
        <v>27948</v>
      </c>
      <c r="C9105" s="50">
        <v>312</v>
      </c>
      <c r="D9105" s="50" t="str">
        <f>VLOOKUP(Table8[[#This Row],[CustomerID]],Table15[[#All],[CustomerID]:[Company Name]],2,FALSE)</f>
        <v>St. Joseph's Volunteer Association</v>
      </c>
      <c r="E9105" s="51">
        <v>45114</v>
      </c>
      <c r="F9105" s="50">
        <v>2</v>
      </c>
      <c r="G9105" s="50" t="str">
        <f>VLOOKUP(Table8[[#This Row],[ProductID]],Table12[[#All],[ProductID]:[ProductFullName]],3,FALSE)</f>
        <v>Product B</v>
      </c>
      <c r="H9105" s="50">
        <v>2</v>
      </c>
      <c r="I9105" s="52">
        <v>45114.745127314818</v>
      </c>
      <c r="J9105" s="50">
        <v>116</v>
      </c>
      <c r="K9105" s="51">
        <v>45114.974305555559</v>
      </c>
      <c r="L9105" s="53"/>
      <c r="M9105" s="54">
        <v>1</v>
      </c>
    </row>
    <row r="9106" spans="2:13" x14ac:dyDescent="0.3">
      <c r="B9106" s="49">
        <v>27949</v>
      </c>
      <c r="C9106" s="50">
        <v>74</v>
      </c>
      <c r="D9106" s="50" t="str">
        <f>VLOOKUP(Table8[[#This Row],[CustomerID]],Table15[[#All],[CustomerID]:[Company Name]],2,FALSE)</f>
        <v>Tower Jewellers</v>
      </c>
      <c r="E9106" s="51">
        <v>45117</v>
      </c>
      <c r="F9106" s="50">
        <v>3</v>
      </c>
      <c r="G9106" s="50" t="str">
        <f>VLOOKUP(Table8[[#This Row],[ProductID]],Table12[[#All],[ProductID]:[ProductFullName]],3,FALSE)</f>
        <v>Product C</v>
      </c>
      <c r="H9106" s="50">
        <v>2</v>
      </c>
      <c r="I9106" s="52">
        <v>45117.333333333336</v>
      </c>
      <c r="J9106" s="50">
        <v>134</v>
      </c>
      <c r="K9106" s="51">
        <v>45117.966666666667</v>
      </c>
      <c r="L9106" s="53"/>
      <c r="M9106" s="54">
        <v>1</v>
      </c>
    </row>
    <row r="9107" spans="2:13" x14ac:dyDescent="0.3">
      <c r="B9107" s="49">
        <v>27950</v>
      </c>
      <c r="C9107" s="50">
        <v>841</v>
      </c>
      <c r="D9107" s="50" t="str">
        <f>VLOOKUP(Table8[[#This Row],[CustomerID]],Table15[[#All],[CustomerID]:[Company Name]],2,FALSE)</f>
        <v>Cardsmart</v>
      </c>
      <c r="E9107" s="51">
        <v>45117</v>
      </c>
      <c r="F9107" s="50">
        <v>5</v>
      </c>
      <c r="G9107" s="50" t="str">
        <f>VLOOKUP(Table8[[#This Row],[ProductID]],Table12[[#All],[ProductID]:[ProductFullName]],3,FALSE)</f>
        <v>Product E</v>
      </c>
      <c r="H9107" s="50">
        <v>5</v>
      </c>
      <c r="I9107" s="52">
        <v>45117.346446759264</v>
      </c>
      <c r="J9107" s="50">
        <v>109</v>
      </c>
      <c r="K9107" s="51">
        <v>45117.966666666667</v>
      </c>
      <c r="L9107" s="53"/>
      <c r="M9107" s="54">
        <v>1</v>
      </c>
    </row>
    <row r="9108" spans="2:13" x14ac:dyDescent="0.3">
      <c r="B9108" s="49">
        <v>27951</v>
      </c>
      <c r="C9108" s="50">
        <v>1034</v>
      </c>
      <c r="D9108" s="50" t="str">
        <f>VLOOKUP(Table8[[#This Row],[CustomerID]],Table15[[#All],[CustomerID]:[Company Name]],2,FALSE)</f>
        <v>Southern Antiques &amp; Interiors</v>
      </c>
      <c r="E9108" s="51">
        <v>45117</v>
      </c>
      <c r="F9108" s="50">
        <v>5</v>
      </c>
      <c r="G9108" s="50" t="str">
        <f>VLOOKUP(Table8[[#This Row],[ProductID]],Table12[[#All],[ProductID]:[ProductFullName]],3,FALSE)</f>
        <v>Product E</v>
      </c>
      <c r="H9108" s="50">
        <v>2</v>
      </c>
      <c r="I9108" s="52">
        <v>45117.362060185187</v>
      </c>
      <c r="J9108" s="50">
        <v>108</v>
      </c>
      <c r="K9108" s="51">
        <v>45117.966666666667</v>
      </c>
      <c r="L9108" s="53"/>
      <c r="M9108" s="54">
        <v>1</v>
      </c>
    </row>
    <row r="9109" spans="2:13" x14ac:dyDescent="0.3">
      <c r="B9109" s="49">
        <v>27952</v>
      </c>
      <c r="C9109" s="50">
        <v>952</v>
      </c>
      <c r="D9109" s="50" t="str">
        <f>VLOOKUP(Table8[[#This Row],[CustomerID]],Table15[[#All],[CustomerID]:[Company Name]],2,FALSE)</f>
        <v>Trinkets and Treasures</v>
      </c>
      <c r="E9109" s="51">
        <v>45117</v>
      </c>
      <c r="F9109" s="50">
        <v>4</v>
      </c>
      <c r="G9109" s="50" t="str">
        <f>VLOOKUP(Table8[[#This Row],[ProductID]],Table12[[#All],[ProductID]:[ProductFullName]],3,FALSE)</f>
        <v>Product D</v>
      </c>
      <c r="H9109" s="50">
        <v>3</v>
      </c>
      <c r="I9109" s="52">
        <v>45117.373819444445</v>
      </c>
      <c r="J9109" s="50">
        <v>130</v>
      </c>
      <c r="K9109" s="51">
        <v>45117.966666666667</v>
      </c>
      <c r="L9109" s="53"/>
      <c r="M9109" s="54">
        <v>1</v>
      </c>
    </row>
    <row r="9110" spans="2:13" x14ac:dyDescent="0.3">
      <c r="B9110" s="49">
        <v>27953</v>
      </c>
      <c r="C9110" s="50">
        <v>1073</v>
      </c>
      <c r="D9110" s="50" t="str">
        <f>VLOOKUP(Table8[[#This Row],[CustomerID]],Table15[[#All],[CustomerID]:[Company Name]],2,FALSE)</f>
        <v>Genevieve Bond</v>
      </c>
      <c r="E9110" s="51">
        <v>45117</v>
      </c>
      <c r="F9110" s="50">
        <v>4</v>
      </c>
      <c r="G9110" s="50" t="str">
        <f>VLOOKUP(Table8[[#This Row],[ProductID]],Table12[[#All],[ProductID]:[ProductFullName]],3,FALSE)</f>
        <v>Product D</v>
      </c>
      <c r="H9110" s="50">
        <v>6</v>
      </c>
      <c r="I9110" s="52">
        <v>45117.385868055557</v>
      </c>
      <c r="J9110" s="50">
        <v>131</v>
      </c>
      <c r="K9110" s="51">
        <v>45117.966666666667</v>
      </c>
      <c r="L9110" s="53"/>
      <c r="M9110" s="54">
        <v>1</v>
      </c>
    </row>
    <row r="9111" spans="2:13" x14ac:dyDescent="0.3">
      <c r="B9111" s="49">
        <v>27954</v>
      </c>
      <c r="C9111" s="50">
        <v>1203</v>
      </c>
      <c r="D9111" s="50" t="str">
        <f>VLOOKUP(Table8[[#This Row],[CustomerID]],Table15[[#All],[CustomerID]:[Company Name]],2,FALSE)</f>
        <v>G.W.Spencer(Something Else) - Sedalia</v>
      </c>
      <c r="E9111" s="51">
        <v>45117</v>
      </c>
      <c r="F9111" s="50">
        <v>1</v>
      </c>
      <c r="G9111" s="50" t="str">
        <f>VLOOKUP(Table8[[#This Row],[ProductID]],Table12[[#All],[ProductID]:[ProductFullName]],3,FALSE)</f>
        <v>Product A</v>
      </c>
      <c r="H9111" s="50">
        <v>2</v>
      </c>
      <c r="I9111" s="52">
        <v>45117.396689814814</v>
      </c>
      <c r="J9111" s="50">
        <v>122</v>
      </c>
      <c r="K9111" s="51">
        <v>45117.966666666667</v>
      </c>
      <c r="L9111" s="53"/>
      <c r="M9111" s="54">
        <v>1</v>
      </c>
    </row>
    <row r="9112" spans="2:13" x14ac:dyDescent="0.3">
      <c r="B9112" s="49">
        <v>27955</v>
      </c>
      <c r="C9112" s="50">
        <v>1376</v>
      </c>
      <c r="D9112" s="50" t="str">
        <f>VLOOKUP(Table8[[#This Row],[CustomerID]],Table15[[#All],[CustomerID]:[Company Name]],2,FALSE)</f>
        <v>Clover Gift Shop</v>
      </c>
      <c r="E9112" s="51">
        <v>45117</v>
      </c>
      <c r="F9112" s="50">
        <v>2</v>
      </c>
      <c r="G9112" s="50" t="str">
        <f>VLOOKUP(Table8[[#This Row],[ProductID]],Table12[[#All],[ProductID]:[ProductFullName]],3,FALSE)</f>
        <v>Product B</v>
      </c>
      <c r="H9112" s="50">
        <v>7</v>
      </c>
      <c r="I9112" s="52">
        <v>45117.409745370373</v>
      </c>
      <c r="J9112" s="50">
        <v>107</v>
      </c>
      <c r="K9112" s="51">
        <v>45117.966666666667</v>
      </c>
      <c r="L9112" s="53"/>
      <c r="M9112" s="54">
        <v>1</v>
      </c>
    </row>
    <row r="9113" spans="2:13" x14ac:dyDescent="0.3">
      <c r="B9113" s="49">
        <v>27956</v>
      </c>
      <c r="C9113" s="50">
        <v>283</v>
      </c>
      <c r="D9113" s="50" t="str">
        <f>VLOOKUP(Table8[[#This Row],[CustomerID]],Table15[[#All],[CustomerID]:[Company Name]],2,FALSE)</f>
        <v>Call-Dent Inc</v>
      </c>
      <c r="E9113" s="51">
        <v>45117</v>
      </c>
      <c r="F9113" s="50">
        <v>4</v>
      </c>
      <c r="G9113" s="50" t="str">
        <f>VLOOKUP(Table8[[#This Row],[ProductID]],Table12[[#All],[ProductID]:[ProductFullName]],3,FALSE)</f>
        <v>Product D</v>
      </c>
      <c r="H9113" s="50">
        <v>6</v>
      </c>
      <c r="I9113" s="52">
        <v>45117.422685185185</v>
      </c>
      <c r="J9113" s="50">
        <v>106</v>
      </c>
      <c r="K9113" s="51">
        <v>45117.966666666667</v>
      </c>
      <c r="L9113" s="53"/>
      <c r="M9113" s="54">
        <v>1</v>
      </c>
    </row>
    <row r="9114" spans="2:13" x14ac:dyDescent="0.3">
      <c r="B9114" s="49">
        <v>27957</v>
      </c>
      <c r="C9114" s="50">
        <v>1119</v>
      </c>
      <c r="D9114" s="50" t="str">
        <f>VLOOKUP(Table8[[#This Row],[CustomerID]],Table15[[#All],[CustomerID]:[Company Name]],2,FALSE)</f>
        <v>Rapunzel's Tower</v>
      </c>
      <c r="E9114" s="51">
        <v>45117</v>
      </c>
      <c r="F9114" s="50">
        <v>4</v>
      </c>
      <c r="G9114" s="50" t="str">
        <f>VLOOKUP(Table8[[#This Row],[ProductID]],Table12[[#All],[ProductID]:[ProductFullName]],3,FALSE)</f>
        <v>Product D</v>
      </c>
      <c r="H9114" s="50">
        <v>4</v>
      </c>
      <c r="I9114" s="52">
        <v>45117.439247685186</v>
      </c>
      <c r="J9114" s="50">
        <v>133</v>
      </c>
      <c r="K9114" s="51">
        <v>45117.966666666667</v>
      </c>
      <c r="L9114" s="53"/>
      <c r="M9114" s="54">
        <v>1</v>
      </c>
    </row>
    <row r="9115" spans="2:13" x14ac:dyDescent="0.3">
      <c r="B9115" s="49">
        <v>27958</v>
      </c>
      <c r="C9115" s="50">
        <v>858</v>
      </c>
      <c r="D9115" s="50" t="str">
        <f>VLOOKUP(Table8[[#This Row],[CustomerID]],Table15[[#All],[CustomerID]:[Company Name]],2,FALSE)</f>
        <v>Comunity Medical Center Gift Shop</v>
      </c>
      <c r="E9115" s="51">
        <v>45117</v>
      </c>
      <c r="F9115" s="50">
        <v>5</v>
      </c>
      <c r="G9115" s="50" t="str">
        <f>VLOOKUP(Table8[[#This Row],[ProductID]],Table12[[#All],[ProductID]:[ProductFullName]],3,FALSE)</f>
        <v>Product E</v>
      </c>
      <c r="H9115" s="50">
        <v>3</v>
      </c>
      <c r="I9115" s="52">
        <v>45117.452361111114</v>
      </c>
      <c r="J9115" s="50">
        <v>122</v>
      </c>
      <c r="K9115" s="51">
        <v>45117.966666666667</v>
      </c>
      <c r="L9115" s="53"/>
      <c r="M9115" s="54">
        <v>1</v>
      </c>
    </row>
    <row r="9116" spans="2:13" x14ac:dyDescent="0.3">
      <c r="B9116" s="49">
        <v>27959</v>
      </c>
      <c r="C9116" s="50">
        <v>1008</v>
      </c>
      <c r="D9116" s="50" t="str">
        <f>VLOOKUP(Table8[[#This Row],[CustomerID]],Table15[[#All],[CustomerID]:[Company Name]],2,FALSE)</f>
        <v>Village Store</v>
      </c>
      <c r="E9116" s="51">
        <v>45117</v>
      </c>
      <c r="F9116" s="50">
        <v>6</v>
      </c>
      <c r="G9116" s="50" t="str">
        <f>VLOOKUP(Table8[[#This Row],[ProductID]],Table12[[#All],[ProductID]:[ProductFullName]],3,FALSE)</f>
        <v>Product F</v>
      </c>
      <c r="H9116" s="50">
        <v>5</v>
      </c>
      <c r="I9116" s="52">
        <v>45117.466851851852</v>
      </c>
      <c r="J9116" s="50">
        <v>122</v>
      </c>
      <c r="K9116" s="51">
        <v>45117.966666666667</v>
      </c>
      <c r="L9116" s="53"/>
      <c r="M9116" s="54">
        <v>1</v>
      </c>
    </row>
    <row r="9117" spans="2:13" x14ac:dyDescent="0.3">
      <c r="B9117" s="49">
        <v>27960</v>
      </c>
      <c r="C9117" s="50">
        <v>426</v>
      </c>
      <c r="D9117" s="50" t="str">
        <f>VLOOKUP(Table8[[#This Row],[CustomerID]],Table15[[#All],[CustomerID]:[Company Name]],2,FALSE)</f>
        <v>SDM - 1007</v>
      </c>
      <c r="E9117" s="51">
        <v>45117</v>
      </c>
      <c r="F9117" s="50">
        <v>4</v>
      </c>
      <c r="G9117" s="50" t="str">
        <f>VLOOKUP(Table8[[#This Row],[ProductID]],Table12[[#All],[ProductID]:[ProductFullName]],3,FALSE)</f>
        <v>Product D</v>
      </c>
      <c r="H9117" s="50">
        <v>5</v>
      </c>
      <c r="I9117" s="52">
        <v>45117.478055555555</v>
      </c>
      <c r="J9117" s="50">
        <v>123</v>
      </c>
      <c r="K9117" s="51">
        <v>45117.966666666667</v>
      </c>
      <c r="L9117" s="53"/>
      <c r="M9117" s="54">
        <v>1</v>
      </c>
    </row>
    <row r="9118" spans="2:13" x14ac:dyDescent="0.3">
      <c r="B9118" s="49">
        <v>27961</v>
      </c>
      <c r="C9118" s="50">
        <v>1143</v>
      </c>
      <c r="D9118" s="50" t="str">
        <f>VLOOKUP(Table8[[#This Row],[CustomerID]],Table15[[#All],[CustomerID]:[Company Name]],2,FALSE)</f>
        <v>Wilke's Village Pharmacy</v>
      </c>
      <c r="E9118" s="51">
        <v>45117</v>
      </c>
      <c r="F9118" s="50">
        <v>4</v>
      </c>
      <c r="G9118" s="50" t="str">
        <f>VLOOKUP(Table8[[#This Row],[ProductID]],Table12[[#All],[ProductID]:[ProductFullName]],3,FALSE)</f>
        <v>Product D</v>
      </c>
      <c r="H9118" s="50">
        <v>2</v>
      </c>
      <c r="I9118" s="52">
        <v>45117.494675925926</v>
      </c>
      <c r="J9118" s="50">
        <v>117</v>
      </c>
      <c r="K9118" s="51">
        <v>45117.966666666667</v>
      </c>
      <c r="L9118" s="53"/>
      <c r="M9118" s="54">
        <v>1</v>
      </c>
    </row>
    <row r="9119" spans="2:13" x14ac:dyDescent="0.3">
      <c r="B9119" s="49">
        <v>27962</v>
      </c>
      <c r="C9119" s="50">
        <v>469</v>
      </c>
      <c r="D9119" s="50" t="str">
        <f>VLOOKUP(Table8[[#This Row],[CustomerID]],Table15[[#All],[CustomerID]:[Company Name]],2,FALSE)</f>
        <v>Dollar Value</v>
      </c>
      <c r="E9119" s="51">
        <v>45117</v>
      </c>
      <c r="F9119" s="50">
        <v>3</v>
      </c>
      <c r="G9119" s="50" t="str">
        <f>VLOOKUP(Table8[[#This Row],[ProductID]],Table12[[#All],[ProductID]:[ProductFullName]],3,FALSE)</f>
        <v>Product C</v>
      </c>
      <c r="H9119" s="50">
        <v>3</v>
      </c>
      <c r="I9119" s="52">
        <v>45117.511666666665</v>
      </c>
      <c r="J9119" s="50">
        <v>114</v>
      </c>
      <c r="K9119" s="51">
        <v>45117.966666666667</v>
      </c>
      <c r="L9119" s="53"/>
      <c r="M9119" s="54">
        <v>1</v>
      </c>
    </row>
    <row r="9120" spans="2:13" x14ac:dyDescent="0.3">
      <c r="B9120" s="49">
        <v>27963</v>
      </c>
      <c r="C9120" s="50">
        <v>336</v>
      </c>
      <c r="D9120" s="50" t="str">
        <f>VLOOKUP(Table8[[#This Row],[CustomerID]],Table15[[#All],[CustomerID]:[Company Name]],2,FALSE)</f>
        <v>The North West Co.</v>
      </c>
      <c r="E9120" s="51">
        <v>45117</v>
      </c>
      <c r="F9120" s="50">
        <v>2</v>
      </c>
      <c r="G9120" s="50" t="str">
        <f>VLOOKUP(Table8[[#This Row],[ProductID]],Table12[[#All],[ProductID]:[ProductFullName]],3,FALSE)</f>
        <v>Product B</v>
      </c>
      <c r="H9120" s="50">
        <v>3</v>
      </c>
      <c r="I9120" s="52">
        <v>45117.525231481479</v>
      </c>
      <c r="J9120" s="50">
        <v>130</v>
      </c>
      <c r="K9120" s="51">
        <v>45117.966666666667</v>
      </c>
      <c r="L9120" s="53"/>
      <c r="M9120" s="54">
        <v>1</v>
      </c>
    </row>
    <row r="9121" spans="2:13" x14ac:dyDescent="0.3">
      <c r="B9121" s="49">
        <v>27964</v>
      </c>
      <c r="C9121" s="50">
        <v>111</v>
      </c>
      <c r="D9121" s="50" t="str">
        <f>VLOOKUP(Table8[[#This Row],[CustomerID]],Table15[[#All],[CustomerID]:[Company Name]],2,FALSE)</f>
        <v>Importations Guay Limitee</v>
      </c>
      <c r="E9121" s="51">
        <v>45117</v>
      </c>
      <c r="F9121" s="50">
        <v>3</v>
      </c>
      <c r="G9121" s="50" t="str">
        <f>VLOOKUP(Table8[[#This Row],[ProductID]],Table12[[#All],[ProductID]:[ProductFullName]],3,FALSE)</f>
        <v>Product C</v>
      </c>
      <c r="H9121" s="50">
        <v>5</v>
      </c>
      <c r="I9121" s="52">
        <v>45117.538078703699</v>
      </c>
      <c r="J9121" s="50">
        <v>131</v>
      </c>
      <c r="K9121" s="51">
        <v>45117.966666666667</v>
      </c>
      <c r="L9121" s="53"/>
      <c r="M9121" s="54">
        <v>1</v>
      </c>
    </row>
    <row r="9122" spans="2:13" x14ac:dyDescent="0.3">
      <c r="B9122" s="49">
        <v>27965</v>
      </c>
      <c r="C9122" s="50">
        <v>1019</v>
      </c>
      <c r="D9122" s="50" t="str">
        <f>VLOOKUP(Table8[[#This Row],[CustomerID]],Table15[[#All],[CustomerID]:[Company Name]],2,FALSE)</f>
        <v>Elephants Trunk</v>
      </c>
      <c r="E9122" s="51">
        <v>45117</v>
      </c>
      <c r="F9122" s="50">
        <v>4</v>
      </c>
      <c r="G9122" s="50" t="str">
        <f>VLOOKUP(Table8[[#This Row],[ProductID]],Table12[[#All],[ProductID]:[ProductFullName]],3,FALSE)</f>
        <v>Product D</v>
      </c>
      <c r="H9122" s="50">
        <v>6</v>
      </c>
      <c r="I9122" s="52">
        <v>45117.555787037032</v>
      </c>
      <c r="J9122" s="50">
        <v>124</v>
      </c>
      <c r="K9122" s="51">
        <v>45117.966666666667</v>
      </c>
      <c r="L9122" s="53"/>
      <c r="M9122" s="54">
        <v>1</v>
      </c>
    </row>
    <row r="9123" spans="2:13" x14ac:dyDescent="0.3">
      <c r="B9123" s="49">
        <v>27966</v>
      </c>
      <c r="C9123" s="50">
        <v>1054</v>
      </c>
      <c r="D9123" s="50" t="str">
        <f>VLOOKUP(Table8[[#This Row],[CustomerID]],Table15[[#All],[CustomerID]:[Company Name]],2,FALSE)</f>
        <v>Beall's Outlet Store #115</v>
      </c>
      <c r="E9123" s="51">
        <v>45117</v>
      </c>
      <c r="F9123" s="50">
        <v>5</v>
      </c>
      <c r="G9123" s="50" t="str">
        <f>VLOOKUP(Table8[[#This Row],[ProductID]],Table12[[#All],[ProductID]:[ProductFullName]],3,FALSE)</f>
        <v>Product E</v>
      </c>
      <c r="H9123" s="50">
        <v>5</v>
      </c>
      <c r="I9123" s="52">
        <v>45117.568356481475</v>
      </c>
      <c r="J9123" s="50">
        <v>113</v>
      </c>
      <c r="K9123" s="51">
        <v>45117.966666666667</v>
      </c>
      <c r="L9123" s="53"/>
      <c r="M9123" s="54">
        <v>1</v>
      </c>
    </row>
    <row r="9124" spans="2:13" x14ac:dyDescent="0.3">
      <c r="B9124" s="49">
        <v>27967</v>
      </c>
      <c r="C9124" s="50">
        <v>111</v>
      </c>
      <c r="D9124" s="50" t="str">
        <f>VLOOKUP(Table8[[#This Row],[CustomerID]],Table15[[#All],[CustomerID]:[Company Name]],2,FALSE)</f>
        <v>Importations Guay Limitee</v>
      </c>
      <c r="E9124" s="51">
        <v>45117</v>
      </c>
      <c r="F9124" s="50">
        <v>3</v>
      </c>
      <c r="G9124" s="50" t="str">
        <f>VLOOKUP(Table8[[#This Row],[ProductID]],Table12[[#All],[ProductID]:[ProductFullName]],3,FALSE)</f>
        <v>Product C</v>
      </c>
      <c r="H9124" s="50">
        <v>7</v>
      </c>
      <c r="I9124" s="52">
        <v>45117.581574074065</v>
      </c>
      <c r="J9124" s="50">
        <v>119</v>
      </c>
      <c r="K9124" s="51">
        <v>45117.966666666667</v>
      </c>
      <c r="L9124" s="53"/>
      <c r="M9124" s="54">
        <v>1</v>
      </c>
    </row>
    <row r="9125" spans="2:13" x14ac:dyDescent="0.3">
      <c r="B9125" s="49">
        <v>27968</v>
      </c>
      <c r="C9125" s="50">
        <v>1235</v>
      </c>
      <c r="D9125" s="50" t="str">
        <f>VLOOKUP(Table8[[#This Row],[CustomerID]],Table15[[#All],[CustomerID]:[Company Name]],2,FALSE)</f>
        <v>Tender Touch Gifts</v>
      </c>
      <c r="E9125" s="51">
        <v>45117</v>
      </c>
      <c r="F9125" s="50">
        <v>1</v>
      </c>
      <c r="G9125" s="50" t="str">
        <f>VLOOKUP(Table8[[#This Row],[ProductID]],Table12[[#All],[ProductID]:[ProductFullName]],3,FALSE)</f>
        <v>Product A</v>
      </c>
      <c r="H9125" s="50">
        <v>7</v>
      </c>
      <c r="I9125" s="52">
        <v>45117.597523148142</v>
      </c>
      <c r="J9125" s="50">
        <v>120</v>
      </c>
      <c r="K9125" s="51">
        <v>45117.966666666667</v>
      </c>
      <c r="L9125" s="53"/>
      <c r="M9125" s="54">
        <v>1</v>
      </c>
    </row>
    <row r="9126" spans="2:13" x14ac:dyDescent="0.3">
      <c r="B9126" s="49">
        <v>27969</v>
      </c>
      <c r="C9126" s="50">
        <v>971</v>
      </c>
      <c r="D9126" s="50" t="str">
        <f>VLOOKUP(Table8[[#This Row],[CustomerID]],Table15[[#All],[CustomerID]:[Company Name]],2,FALSE)</f>
        <v>Lily &amp; Company</v>
      </c>
      <c r="E9126" s="51">
        <v>45117</v>
      </c>
      <c r="F9126" s="50">
        <v>1</v>
      </c>
      <c r="G9126" s="50" t="str">
        <f>VLOOKUP(Table8[[#This Row],[ProductID]],Table12[[#All],[ProductID]:[ProductFullName]],3,FALSE)</f>
        <v>Product A</v>
      </c>
      <c r="H9126" s="50">
        <v>3</v>
      </c>
      <c r="I9126" s="52">
        <v>45117.609583333331</v>
      </c>
      <c r="J9126" s="50">
        <v>116</v>
      </c>
      <c r="K9126" s="51">
        <v>45117.966666666667</v>
      </c>
      <c r="L9126" s="53"/>
      <c r="M9126" s="54">
        <v>1</v>
      </c>
    </row>
    <row r="9127" spans="2:13" x14ac:dyDescent="0.3">
      <c r="B9127" s="49">
        <v>27970</v>
      </c>
      <c r="C9127" s="50">
        <v>1168</v>
      </c>
      <c r="D9127" s="50" t="str">
        <f>VLOOKUP(Table8[[#This Row],[CustomerID]],Table15[[#All],[CustomerID]:[Company Name]],2,FALSE)</f>
        <v>Nisswa Drug</v>
      </c>
      <c r="E9127" s="51">
        <v>45117</v>
      </c>
      <c r="F9127" s="50">
        <v>6</v>
      </c>
      <c r="G9127" s="50" t="str">
        <f>VLOOKUP(Table8[[#This Row],[ProductID]],Table12[[#All],[ProductID]:[ProductFullName]],3,FALSE)</f>
        <v>Product F</v>
      </c>
      <c r="H9127" s="50">
        <v>2</v>
      </c>
      <c r="I9127" s="52">
        <v>45117.623425925922</v>
      </c>
      <c r="J9127" s="50">
        <v>112</v>
      </c>
      <c r="K9127" s="51">
        <v>45117.966666666667</v>
      </c>
      <c r="L9127" s="53"/>
      <c r="M9127" s="54">
        <v>1</v>
      </c>
    </row>
    <row r="9128" spans="2:13" x14ac:dyDescent="0.3">
      <c r="B9128" s="49">
        <v>27971</v>
      </c>
      <c r="C9128" s="50">
        <v>30</v>
      </c>
      <c r="D9128" s="50" t="str">
        <f>VLOOKUP(Table8[[#This Row],[CustomerID]],Table15[[#All],[CustomerID]:[Company Name]],2,FALSE)</f>
        <v>Sea Wreath Gift</v>
      </c>
      <c r="E9128" s="51">
        <v>45117</v>
      </c>
      <c r="F9128" s="50">
        <v>6</v>
      </c>
      <c r="G9128" s="50" t="str">
        <f>VLOOKUP(Table8[[#This Row],[ProductID]],Table12[[#All],[ProductID]:[ProductFullName]],3,FALSE)</f>
        <v>Product F</v>
      </c>
      <c r="H9128" s="50">
        <v>6</v>
      </c>
      <c r="I9128" s="52">
        <v>45117.635706018511</v>
      </c>
      <c r="J9128" s="50">
        <v>112</v>
      </c>
      <c r="K9128" s="51">
        <v>45117.966666666667</v>
      </c>
      <c r="L9128" s="53"/>
      <c r="M9128" s="54">
        <v>1</v>
      </c>
    </row>
    <row r="9129" spans="2:13" x14ac:dyDescent="0.3">
      <c r="B9129" s="49">
        <v>27972</v>
      </c>
      <c r="C9129" s="50">
        <v>418</v>
      </c>
      <c r="D9129" s="50" t="str">
        <f>VLOOKUP(Table8[[#This Row],[CustomerID]],Table15[[#All],[CustomerID]:[Company Name]],2,FALSE)</f>
        <v>The Coach House</v>
      </c>
      <c r="E9129" s="51">
        <v>45117</v>
      </c>
      <c r="F9129" s="50">
        <v>4</v>
      </c>
      <c r="G9129" s="50" t="str">
        <f>VLOOKUP(Table8[[#This Row],[ProductID]],Table12[[#All],[ProductID]:[ProductFullName]],3,FALSE)</f>
        <v>Product D</v>
      </c>
      <c r="H9129" s="50">
        <v>2</v>
      </c>
      <c r="I9129" s="52">
        <v>45117.648460648139</v>
      </c>
      <c r="J9129" s="50">
        <v>114</v>
      </c>
      <c r="K9129" s="51">
        <v>45117.966666666667</v>
      </c>
      <c r="L9129" s="53"/>
      <c r="M9129" s="54">
        <v>1</v>
      </c>
    </row>
    <row r="9130" spans="2:13" x14ac:dyDescent="0.3">
      <c r="B9130" s="49">
        <v>27973</v>
      </c>
      <c r="C9130" s="50">
        <v>171</v>
      </c>
      <c r="D9130" s="50" t="str">
        <f>VLOOKUP(Table8[[#This Row],[CustomerID]],Table15[[#All],[CustomerID]:[Company Name]],2,FALSE)</f>
        <v>Unique Expressions</v>
      </c>
      <c r="E9130" s="51">
        <v>45117</v>
      </c>
      <c r="F9130" s="50">
        <v>2</v>
      </c>
      <c r="G9130" s="50" t="str">
        <f>VLOOKUP(Table8[[#This Row],[ProductID]],Table12[[#All],[ProductID]:[ProductFullName]],3,FALSE)</f>
        <v>Product B</v>
      </c>
      <c r="H9130" s="50">
        <v>7</v>
      </c>
      <c r="I9130" s="52">
        <v>45117.661053240729</v>
      </c>
      <c r="J9130" s="50">
        <v>119</v>
      </c>
      <c r="K9130" s="51">
        <v>45117.966666666667</v>
      </c>
      <c r="L9130" s="53"/>
      <c r="M9130" s="54">
        <v>1</v>
      </c>
    </row>
    <row r="9131" spans="2:13" x14ac:dyDescent="0.3">
      <c r="B9131" s="49">
        <v>27974</v>
      </c>
      <c r="C9131" s="50">
        <v>1123</v>
      </c>
      <c r="D9131" s="50" t="str">
        <f>VLOOKUP(Table8[[#This Row],[CustomerID]],Table15[[#All],[CustomerID]:[Company Name]],2,FALSE)</f>
        <v>Come &amp; Glow Day Spa</v>
      </c>
      <c r="E9131" s="51">
        <v>45117</v>
      </c>
      <c r="F9131" s="50">
        <v>1</v>
      </c>
      <c r="G9131" s="50" t="str">
        <f>VLOOKUP(Table8[[#This Row],[ProductID]],Table12[[#All],[ProductID]:[ProductFullName]],3,FALSE)</f>
        <v>Product A</v>
      </c>
      <c r="H9131" s="50">
        <v>5</v>
      </c>
      <c r="I9131" s="52">
        <v>45117.677615740729</v>
      </c>
      <c r="J9131" s="50">
        <v>110</v>
      </c>
      <c r="K9131" s="51">
        <v>45117.966666666667</v>
      </c>
      <c r="L9131" s="53"/>
      <c r="M9131" s="54">
        <v>1</v>
      </c>
    </row>
    <row r="9132" spans="2:13" x14ac:dyDescent="0.3">
      <c r="B9132" s="49">
        <v>27975</v>
      </c>
      <c r="C9132" s="50">
        <v>149</v>
      </c>
      <c r="D9132" s="50" t="str">
        <f>VLOOKUP(Table8[[#This Row],[CustomerID]],Table15[[#All],[CustomerID]:[Company Name]],2,FALSE)</f>
        <v>Shops Of Main</v>
      </c>
      <c r="E9132" s="51">
        <v>45117</v>
      </c>
      <c r="F9132" s="50">
        <v>1</v>
      </c>
      <c r="G9132" s="50" t="str">
        <f>VLOOKUP(Table8[[#This Row],[ProductID]],Table12[[#All],[ProductID]:[ProductFullName]],3,FALSE)</f>
        <v>Product A</v>
      </c>
      <c r="H9132" s="50">
        <v>7</v>
      </c>
      <c r="I9132" s="52">
        <v>45117.691782407397</v>
      </c>
      <c r="J9132" s="50">
        <v>111</v>
      </c>
      <c r="K9132" s="51">
        <v>45117.966666666667</v>
      </c>
      <c r="L9132" s="53"/>
      <c r="M9132" s="54">
        <v>1</v>
      </c>
    </row>
    <row r="9133" spans="2:13" x14ac:dyDescent="0.3">
      <c r="B9133" s="49">
        <v>27976</v>
      </c>
      <c r="C9133" s="50">
        <v>258</v>
      </c>
      <c r="D9133" s="50" t="str">
        <f>VLOOKUP(Table8[[#This Row],[CustomerID]],Table15[[#All],[CustomerID]:[Company Name]],2,FALSE)</f>
        <v>Zellers Store #136</v>
      </c>
      <c r="E9133" s="51">
        <v>45117</v>
      </c>
      <c r="F9133" s="50">
        <v>3</v>
      </c>
      <c r="G9133" s="50" t="str">
        <f>VLOOKUP(Table8[[#This Row],[ProductID]],Table12[[#All],[ProductID]:[ProductFullName]],3,FALSE)</f>
        <v>Product C</v>
      </c>
      <c r="H9133" s="50">
        <v>4</v>
      </c>
      <c r="I9133" s="52">
        <v>45117.70749999999</v>
      </c>
      <c r="J9133" s="50">
        <v>118</v>
      </c>
      <c r="K9133" s="51">
        <v>45117.966666666667</v>
      </c>
      <c r="L9133" s="53"/>
      <c r="M9133" s="54">
        <v>1</v>
      </c>
    </row>
    <row r="9134" spans="2:13" x14ac:dyDescent="0.3">
      <c r="B9134" s="49">
        <v>27977</v>
      </c>
      <c r="C9134" s="50">
        <v>952</v>
      </c>
      <c r="D9134" s="50" t="str">
        <f>VLOOKUP(Table8[[#This Row],[CustomerID]],Table15[[#All],[CustomerID]:[Company Name]],2,FALSE)</f>
        <v>Trinkets and Treasures</v>
      </c>
      <c r="E9134" s="51">
        <v>45117</v>
      </c>
      <c r="F9134" s="50">
        <v>5</v>
      </c>
      <c r="G9134" s="50" t="str">
        <f>VLOOKUP(Table8[[#This Row],[ProductID]],Table12[[#All],[ProductID]:[ProductFullName]],3,FALSE)</f>
        <v>Product E</v>
      </c>
      <c r="H9134" s="50">
        <v>7</v>
      </c>
      <c r="I9134" s="52">
        <v>45117.722233796288</v>
      </c>
      <c r="J9134" s="50">
        <v>109</v>
      </c>
      <c r="K9134" s="51">
        <v>45117.966666666667</v>
      </c>
      <c r="L9134" s="53"/>
      <c r="M9134" s="54">
        <v>1</v>
      </c>
    </row>
    <row r="9135" spans="2:13" x14ac:dyDescent="0.3">
      <c r="B9135" s="49">
        <v>27978</v>
      </c>
      <c r="C9135" s="50">
        <v>179</v>
      </c>
      <c r="D9135" s="50" t="str">
        <f>VLOOKUP(Table8[[#This Row],[CustomerID]],Table15[[#All],[CustomerID]:[Company Name]],2,FALSE)</f>
        <v>Pharmasave #638</v>
      </c>
      <c r="E9135" s="51">
        <v>45117</v>
      </c>
      <c r="F9135" s="50">
        <v>1</v>
      </c>
      <c r="G9135" s="50" t="str">
        <f>VLOOKUP(Table8[[#This Row],[ProductID]],Table12[[#All],[ProductID]:[ProductFullName]],3,FALSE)</f>
        <v>Product A</v>
      </c>
      <c r="H9135" s="50">
        <v>5</v>
      </c>
      <c r="I9135" s="52">
        <v>45117.735185185178</v>
      </c>
      <c r="J9135" s="50">
        <v>115</v>
      </c>
      <c r="K9135" s="51">
        <v>45117.966666666667</v>
      </c>
      <c r="L9135" s="53"/>
      <c r="M9135" s="54">
        <v>1</v>
      </c>
    </row>
    <row r="9136" spans="2:13" x14ac:dyDescent="0.3">
      <c r="B9136" s="49">
        <v>27979</v>
      </c>
      <c r="C9136" s="50">
        <v>720</v>
      </c>
      <c r="D9136" s="50" t="str">
        <f>VLOOKUP(Table8[[#This Row],[CustomerID]],Table15[[#All],[CustomerID]:[Company Name]],2,FALSE)</f>
        <v>Mount St. Mary Hospital</v>
      </c>
      <c r="E9136" s="51">
        <v>45118</v>
      </c>
      <c r="F9136" s="50">
        <v>3</v>
      </c>
      <c r="G9136" s="50" t="str">
        <f>VLOOKUP(Table8[[#This Row],[ProductID]],Table12[[#All],[ProductID]:[ProductFullName]],3,FALSE)</f>
        <v>Product C</v>
      </c>
      <c r="H9136" s="50">
        <v>4</v>
      </c>
      <c r="I9136" s="52">
        <v>45118.333333333336</v>
      </c>
      <c r="J9136" s="50">
        <v>133</v>
      </c>
      <c r="K9136" s="51">
        <v>45118.9375</v>
      </c>
      <c r="L9136" s="53"/>
      <c r="M9136" s="54">
        <v>1</v>
      </c>
    </row>
    <row r="9137" spans="2:13" x14ac:dyDescent="0.3">
      <c r="B9137" s="49">
        <v>27980</v>
      </c>
      <c r="C9137" s="50">
        <v>312</v>
      </c>
      <c r="D9137" s="50" t="str">
        <f>VLOOKUP(Table8[[#This Row],[CustomerID]],Table15[[#All],[CustomerID]:[Company Name]],2,FALSE)</f>
        <v>St. Joseph's Volunteer Association</v>
      </c>
      <c r="E9137" s="51">
        <v>45118</v>
      </c>
      <c r="F9137" s="50">
        <v>6</v>
      </c>
      <c r="G9137" s="50" t="str">
        <f>VLOOKUP(Table8[[#This Row],[ProductID]],Table12[[#All],[ProductID]:[ProductFullName]],3,FALSE)</f>
        <v>Product F</v>
      </c>
      <c r="H9137" s="50">
        <v>5</v>
      </c>
      <c r="I9137" s="52">
        <v>45118.34652777778</v>
      </c>
      <c r="J9137" s="50">
        <v>105</v>
      </c>
      <c r="K9137" s="51">
        <v>45118.9375</v>
      </c>
      <c r="L9137" s="53"/>
      <c r="M9137" s="54">
        <v>1</v>
      </c>
    </row>
    <row r="9138" spans="2:13" x14ac:dyDescent="0.3">
      <c r="B9138" s="49">
        <v>27981</v>
      </c>
      <c r="C9138" s="50">
        <v>374</v>
      </c>
      <c r="D9138" s="50" t="str">
        <f>VLOOKUP(Table8[[#This Row],[CustomerID]],Table15[[#All],[CustomerID]:[Company Name]],2,FALSE)</f>
        <v>Cayuga I.D.A. Pharmacy</v>
      </c>
      <c r="E9138" s="51">
        <v>45118</v>
      </c>
      <c r="F9138" s="50">
        <v>3</v>
      </c>
      <c r="G9138" s="50" t="str">
        <f>VLOOKUP(Table8[[#This Row],[ProductID]],Table12[[#All],[ProductID]:[ProductFullName]],3,FALSE)</f>
        <v>Product C</v>
      </c>
      <c r="H9138" s="50">
        <v>4</v>
      </c>
      <c r="I9138" s="52">
        <v>45118.358437499999</v>
      </c>
      <c r="J9138" s="50">
        <v>122</v>
      </c>
      <c r="K9138" s="51">
        <v>45118.9375</v>
      </c>
      <c r="L9138" s="53"/>
      <c r="M9138" s="54">
        <v>1</v>
      </c>
    </row>
    <row r="9139" spans="2:13" x14ac:dyDescent="0.3">
      <c r="B9139" s="49">
        <v>27982</v>
      </c>
      <c r="C9139" s="50">
        <v>434</v>
      </c>
      <c r="D9139" s="50" t="str">
        <f>VLOOKUP(Table8[[#This Row],[CustomerID]],Table15[[#All],[CustomerID]:[Company Name]],2,FALSE)</f>
        <v>Quixtar Canada Corporation</v>
      </c>
      <c r="E9139" s="51">
        <v>45118</v>
      </c>
      <c r="F9139" s="50">
        <v>2</v>
      </c>
      <c r="G9139" s="50" t="str">
        <f>VLOOKUP(Table8[[#This Row],[ProductID]],Table12[[#All],[ProductID]:[ProductFullName]],3,FALSE)</f>
        <v>Product B</v>
      </c>
      <c r="H9139" s="50">
        <v>7</v>
      </c>
      <c r="I9139" s="52">
        <v>45118.375393518516</v>
      </c>
      <c r="J9139" s="50">
        <v>124</v>
      </c>
      <c r="K9139" s="51">
        <v>45118.9375</v>
      </c>
      <c r="L9139" s="53"/>
      <c r="M9139" s="54">
        <v>1</v>
      </c>
    </row>
    <row r="9140" spans="2:13" x14ac:dyDescent="0.3">
      <c r="B9140" s="49">
        <v>27983</v>
      </c>
      <c r="C9140" s="50">
        <v>638</v>
      </c>
      <c r="D9140" s="50" t="str">
        <f>VLOOKUP(Table8[[#This Row],[CustomerID]],Table15[[#All],[CustomerID]:[Company Name]],2,FALSE)</f>
        <v>Basket 'n' Things</v>
      </c>
      <c r="E9140" s="51">
        <v>45118</v>
      </c>
      <c r="F9140" s="50">
        <v>1</v>
      </c>
      <c r="G9140" s="50" t="str">
        <f>VLOOKUP(Table8[[#This Row],[ProductID]],Table12[[#All],[ProductID]:[ProductFullName]],3,FALSE)</f>
        <v>Product A</v>
      </c>
      <c r="H9140" s="50">
        <v>3</v>
      </c>
      <c r="I9140" s="52">
        <v>45118.38486111111</v>
      </c>
      <c r="J9140" s="50">
        <v>114</v>
      </c>
      <c r="K9140" s="51">
        <v>45118.9375</v>
      </c>
      <c r="L9140" s="53"/>
      <c r="M9140" s="54">
        <v>1</v>
      </c>
    </row>
    <row r="9141" spans="2:13" x14ac:dyDescent="0.3">
      <c r="B9141" s="49">
        <v>27984</v>
      </c>
      <c r="C9141" s="50">
        <v>451</v>
      </c>
      <c r="D9141" s="50" t="str">
        <f>VLOOKUP(Table8[[#This Row],[CustomerID]],Table15[[#All],[CustomerID]:[Company Name]],2,FALSE)</f>
        <v>SDM - 1031</v>
      </c>
      <c r="E9141" s="51">
        <v>45118</v>
      </c>
      <c r="F9141" s="50">
        <v>1</v>
      </c>
      <c r="G9141" s="50" t="str">
        <f>VLOOKUP(Table8[[#This Row],[ProductID]],Table12[[#All],[ProductID]:[ProductFullName]],3,FALSE)</f>
        <v>Product A</v>
      </c>
      <c r="H9141" s="50">
        <v>2</v>
      </c>
      <c r="I9141" s="52">
        <v>45118.401064814811</v>
      </c>
      <c r="J9141" s="50">
        <v>129</v>
      </c>
      <c r="K9141" s="51">
        <v>45118.9375</v>
      </c>
      <c r="L9141" s="53"/>
      <c r="M9141" s="54">
        <v>1</v>
      </c>
    </row>
    <row r="9142" spans="2:13" x14ac:dyDescent="0.3">
      <c r="B9142" s="49">
        <v>27985</v>
      </c>
      <c r="C9142" s="50">
        <v>526</v>
      </c>
      <c r="D9142" s="50" t="str">
        <f>VLOOKUP(Table8[[#This Row],[CustomerID]],Table15[[#All],[CustomerID]:[Company Name]],2,FALSE)</f>
        <v>Rosthern Pharmacy</v>
      </c>
      <c r="E9142" s="51">
        <v>45118</v>
      </c>
      <c r="F9142" s="50">
        <v>3</v>
      </c>
      <c r="G9142" s="50" t="str">
        <f>VLOOKUP(Table8[[#This Row],[ProductID]],Table12[[#All],[ProductID]:[ProductFullName]],3,FALSE)</f>
        <v>Product C</v>
      </c>
      <c r="H9142" s="50">
        <v>7</v>
      </c>
      <c r="I9142" s="52">
        <v>45118.415277777771</v>
      </c>
      <c r="J9142" s="50">
        <v>121</v>
      </c>
      <c r="K9142" s="51">
        <v>45118.9375</v>
      </c>
      <c r="L9142" s="53"/>
      <c r="M9142" s="54">
        <v>1</v>
      </c>
    </row>
    <row r="9143" spans="2:13" x14ac:dyDescent="0.3">
      <c r="B9143" s="49">
        <v>27986</v>
      </c>
      <c r="C9143" s="50">
        <v>706</v>
      </c>
      <c r="D9143" s="50" t="str">
        <f>VLOOKUP(Table8[[#This Row],[CustomerID]],Table15[[#All],[CustomerID]:[Company Name]],2,FALSE)</f>
        <v>Great Canadian Dollar Store #111</v>
      </c>
      <c r="E9143" s="51">
        <v>45118</v>
      </c>
      <c r="F9143" s="50">
        <v>2</v>
      </c>
      <c r="G9143" s="50" t="str">
        <f>VLOOKUP(Table8[[#This Row],[ProductID]],Table12[[#All],[ProductID]:[ProductFullName]],3,FALSE)</f>
        <v>Product B</v>
      </c>
      <c r="H9143" s="50">
        <v>5</v>
      </c>
      <c r="I9143" s="52">
        <v>45118.430682870363</v>
      </c>
      <c r="J9143" s="50">
        <v>119</v>
      </c>
      <c r="K9143" s="51">
        <v>45118.9375</v>
      </c>
      <c r="L9143" s="53"/>
      <c r="M9143" s="54">
        <v>1</v>
      </c>
    </row>
    <row r="9144" spans="2:13" x14ac:dyDescent="0.3">
      <c r="B9144" s="49">
        <v>27987</v>
      </c>
      <c r="C9144" s="50">
        <v>1185</v>
      </c>
      <c r="D9144" s="50" t="str">
        <f>VLOOKUP(Table8[[#This Row],[CustomerID]],Table15[[#All],[CustomerID]:[Company Name]],2,FALSE)</f>
        <v>Have to Have</v>
      </c>
      <c r="E9144" s="51">
        <v>45118</v>
      </c>
      <c r="F9144" s="50">
        <v>2</v>
      </c>
      <c r="G9144" s="50" t="str">
        <f>VLOOKUP(Table8[[#This Row],[ProductID]],Table12[[#All],[ProductID]:[ProductFullName]],3,FALSE)</f>
        <v>Product B</v>
      </c>
      <c r="H9144" s="50">
        <v>5</v>
      </c>
      <c r="I9144" s="52">
        <v>45118.447418981472</v>
      </c>
      <c r="J9144" s="50">
        <v>129</v>
      </c>
      <c r="K9144" s="51">
        <v>45118.9375</v>
      </c>
      <c r="L9144" s="53"/>
      <c r="M9144" s="54">
        <v>1</v>
      </c>
    </row>
    <row r="9145" spans="2:13" x14ac:dyDescent="0.3">
      <c r="B9145" s="49">
        <v>27988</v>
      </c>
      <c r="C9145" s="50">
        <v>1214</v>
      </c>
      <c r="D9145" s="50" t="str">
        <f>VLOOKUP(Table8[[#This Row],[CustomerID]],Table15[[#All],[CustomerID]:[Company Name]],2,FALSE)</f>
        <v>Le Mode</v>
      </c>
      <c r="E9145" s="51">
        <v>45118</v>
      </c>
      <c r="F9145" s="50">
        <v>3</v>
      </c>
      <c r="G9145" s="50" t="str">
        <f>VLOOKUP(Table8[[#This Row],[ProductID]],Table12[[#All],[ProductID]:[ProductFullName]],3,FALSE)</f>
        <v>Product C</v>
      </c>
      <c r="H9145" s="50">
        <v>3</v>
      </c>
      <c r="I9145" s="52">
        <v>45118.46462962962</v>
      </c>
      <c r="J9145" s="50">
        <v>130</v>
      </c>
      <c r="K9145" s="51">
        <v>45118.9375</v>
      </c>
      <c r="L9145" s="53"/>
      <c r="M9145" s="54">
        <v>1</v>
      </c>
    </row>
    <row r="9146" spans="2:13" x14ac:dyDescent="0.3">
      <c r="B9146" s="49">
        <v>27989</v>
      </c>
      <c r="C9146" s="50">
        <v>969</v>
      </c>
      <c r="D9146" s="50" t="str">
        <f>VLOOKUP(Table8[[#This Row],[CustomerID]],Table15[[#All],[CustomerID]:[Company Name]],2,FALSE)</f>
        <v>Paoli Pharmacy</v>
      </c>
      <c r="E9146" s="51">
        <v>45118</v>
      </c>
      <c r="F9146" s="50">
        <v>3</v>
      </c>
      <c r="G9146" s="50" t="str">
        <f>VLOOKUP(Table8[[#This Row],[ProductID]],Table12[[#All],[ProductID]:[ProductFullName]],3,FALSE)</f>
        <v>Product C</v>
      </c>
      <c r="H9146" s="50">
        <v>7</v>
      </c>
      <c r="I9146" s="52">
        <v>45118.475497685176</v>
      </c>
      <c r="J9146" s="50">
        <v>109</v>
      </c>
      <c r="K9146" s="51">
        <v>45118.9375</v>
      </c>
      <c r="L9146" s="53"/>
      <c r="M9146" s="54">
        <v>1</v>
      </c>
    </row>
    <row r="9147" spans="2:13" x14ac:dyDescent="0.3">
      <c r="B9147" s="49">
        <v>27990</v>
      </c>
      <c r="C9147" s="50">
        <v>956</v>
      </c>
      <c r="D9147" s="50" t="str">
        <f>VLOOKUP(Table8[[#This Row],[CustomerID]],Table15[[#All],[CustomerID]:[Company Name]],2,FALSE)</f>
        <v>Dutch Apple Dinner Theater</v>
      </c>
      <c r="E9147" s="51">
        <v>45118</v>
      </c>
      <c r="F9147" s="50">
        <v>1</v>
      </c>
      <c r="G9147" s="50" t="str">
        <f>VLOOKUP(Table8[[#This Row],[ProductID]],Table12[[#All],[ProductID]:[ProductFullName]],3,FALSE)</f>
        <v>Product A</v>
      </c>
      <c r="H9147" s="50">
        <v>6</v>
      </c>
      <c r="I9147" s="52">
        <v>45118.485891203694</v>
      </c>
      <c r="J9147" s="50">
        <v>132</v>
      </c>
      <c r="K9147" s="51">
        <v>45118.9375</v>
      </c>
      <c r="L9147" s="53"/>
      <c r="M9147" s="54">
        <v>1</v>
      </c>
    </row>
    <row r="9148" spans="2:13" x14ac:dyDescent="0.3">
      <c r="B9148" s="49">
        <v>27991</v>
      </c>
      <c r="C9148" s="50">
        <v>365</v>
      </c>
      <c r="D9148" s="50" t="str">
        <f>VLOOKUP(Table8[[#This Row],[CustomerID]],Table15[[#All],[CustomerID]:[Company Name]],2,FALSE)</f>
        <v>Hallmark</v>
      </c>
      <c r="E9148" s="51">
        <v>45118</v>
      </c>
      <c r="F9148" s="50">
        <v>5</v>
      </c>
      <c r="G9148" s="50" t="str">
        <f>VLOOKUP(Table8[[#This Row],[ProductID]],Table12[[#All],[ProductID]:[ProductFullName]],3,FALSE)</f>
        <v>Product E</v>
      </c>
      <c r="H9148" s="50">
        <v>7</v>
      </c>
      <c r="I9148" s="52">
        <v>45118.502303240733</v>
      </c>
      <c r="J9148" s="50">
        <v>126</v>
      </c>
      <c r="K9148" s="51">
        <v>45118.9375</v>
      </c>
      <c r="L9148" s="53"/>
      <c r="M9148" s="54">
        <v>1</v>
      </c>
    </row>
    <row r="9149" spans="2:13" x14ac:dyDescent="0.3">
      <c r="B9149" s="49">
        <v>27992</v>
      </c>
      <c r="C9149" s="50">
        <v>1400</v>
      </c>
      <c r="D9149" s="50" t="str">
        <f>VLOOKUP(Table8[[#This Row],[CustomerID]],Table15[[#All],[CustomerID]:[Company Name]],2,FALSE)</f>
        <v>Creations</v>
      </c>
      <c r="E9149" s="51">
        <v>45118</v>
      </c>
      <c r="F9149" s="50">
        <v>4</v>
      </c>
      <c r="G9149" s="50" t="str">
        <f>VLOOKUP(Table8[[#This Row],[ProductID]],Table12[[#All],[ProductID]:[ProductFullName]],3,FALSE)</f>
        <v>Product D</v>
      </c>
      <c r="H9149" s="50">
        <v>4</v>
      </c>
      <c r="I9149" s="52">
        <v>45118.518067129626</v>
      </c>
      <c r="J9149" s="50">
        <v>109</v>
      </c>
      <c r="K9149" s="51">
        <v>45118.9375</v>
      </c>
      <c r="L9149" s="53"/>
      <c r="M9149" s="54">
        <v>1</v>
      </c>
    </row>
    <row r="9150" spans="2:13" x14ac:dyDescent="0.3">
      <c r="B9150" s="49">
        <v>27993</v>
      </c>
      <c r="C9150" s="50">
        <v>1291</v>
      </c>
      <c r="D9150" s="50" t="str">
        <f>VLOOKUP(Table8[[#This Row],[CustomerID]],Table15[[#All],[CustomerID]:[Company Name]],2,FALSE)</f>
        <v>Knotts Berry Farm - Corporate</v>
      </c>
      <c r="E9150" s="51">
        <v>45118</v>
      </c>
      <c r="F9150" s="50">
        <v>2</v>
      </c>
      <c r="G9150" s="50" t="str">
        <f>VLOOKUP(Table8[[#This Row],[ProductID]],Table12[[#All],[ProductID]:[ProductFullName]],3,FALSE)</f>
        <v>Product B</v>
      </c>
      <c r="H9150" s="50">
        <v>6</v>
      </c>
      <c r="I9150" s="52">
        <v>45118.53430555555</v>
      </c>
      <c r="J9150" s="50">
        <v>112</v>
      </c>
      <c r="K9150" s="51">
        <v>45118.9375</v>
      </c>
      <c r="L9150" s="53"/>
      <c r="M9150" s="54">
        <v>1</v>
      </c>
    </row>
    <row r="9151" spans="2:13" x14ac:dyDescent="0.3">
      <c r="B9151" s="49">
        <v>27994</v>
      </c>
      <c r="C9151" s="50">
        <v>158</v>
      </c>
      <c r="D9151" s="50" t="str">
        <f>VLOOKUP(Table8[[#This Row],[CustomerID]],Table15[[#All],[CustomerID]:[Company Name]],2,FALSE)</f>
        <v>Send In The Clowns</v>
      </c>
      <c r="E9151" s="51">
        <v>45118</v>
      </c>
      <c r="F9151" s="50">
        <v>4</v>
      </c>
      <c r="G9151" s="50" t="str">
        <f>VLOOKUP(Table8[[#This Row],[ProductID]],Table12[[#All],[ProductID]:[ProductFullName]],3,FALSE)</f>
        <v>Product D</v>
      </c>
      <c r="H9151" s="50">
        <v>7</v>
      </c>
      <c r="I9151" s="52">
        <v>45118.551006944435</v>
      </c>
      <c r="J9151" s="50">
        <v>125</v>
      </c>
      <c r="K9151" s="51">
        <v>45118.9375</v>
      </c>
      <c r="L9151" s="53"/>
      <c r="M9151" s="54">
        <v>1</v>
      </c>
    </row>
    <row r="9152" spans="2:13" x14ac:dyDescent="0.3">
      <c r="B9152" s="49">
        <v>27995</v>
      </c>
      <c r="C9152" s="50">
        <v>757</v>
      </c>
      <c r="D9152" s="50" t="str">
        <f>VLOOKUP(Table8[[#This Row],[CustomerID]],Table15[[#All],[CustomerID]:[Company Name]],2,FALSE)</f>
        <v>Suitable</v>
      </c>
      <c r="E9152" s="51">
        <v>45118</v>
      </c>
      <c r="F9152" s="50">
        <v>1</v>
      </c>
      <c r="G9152" s="50" t="str">
        <f>VLOOKUP(Table8[[#This Row],[ProductID]],Table12[[#All],[ProductID]:[ProductFullName]],3,FALSE)</f>
        <v>Product A</v>
      </c>
      <c r="H9152" s="50">
        <v>5</v>
      </c>
      <c r="I9152" s="52">
        <v>45118.563680555548</v>
      </c>
      <c r="J9152" s="50">
        <v>121</v>
      </c>
      <c r="K9152" s="51">
        <v>45118.9375</v>
      </c>
      <c r="L9152" s="53"/>
      <c r="M9152" s="54">
        <v>1</v>
      </c>
    </row>
    <row r="9153" spans="2:13" x14ac:dyDescent="0.3">
      <c r="B9153" s="49">
        <v>27996</v>
      </c>
      <c r="C9153" s="50">
        <v>151</v>
      </c>
      <c r="D9153" s="50" t="str">
        <f>VLOOKUP(Table8[[#This Row],[CustomerID]],Table15[[#All],[CustomerID]:[Company Name]],2,FALSE)</f>
        <v>Echo Clothing Co.</v>
      </c>
      <c r="E9153" s="51">
        <v>45118</v>
      </c>
      <c r="F9153" s="50">
        <v>2</v>
      </c>
      <c r="G9153" s="50" t="str">
        <f>VLOOKUP(Table8[[#This Row],[ProductID]],Table12[[#All],[ProductID]:[ProductFullName]],3,FALSE)</f>
        <v>Product B</v>
      </c>
      <c r="H9153" s="50">
        <v>2</v>
      </c>
      <c r="I9153" s="52">
        <v>45118.573807870365</v>
      </c>
      <c r="J9153" s="50">
        <v>108</v>
      </c>
      <c r="K9153" s="51">
        <v>45118.9375</v>
      </c>
      <c r="L9153" s="53"/>
      <c r="M9153" s="54">
        <v>1</v>
      </c>
    </row>
    <row r="9154" spans="2:13" x14ac:dyDescent="0.3">
      <c r="B9154" s="49">
        <v>27997</v>
      </c>
      <c r="C9154" s="50">
        <v>20</v>
      </c>
      <c r="D9154" s="50" t="str">
        <f>VLOOKUP(Table8[[#This Row],[CustomerID]],Table15[[#All],[CustomerID]:[Company Name]],2,FALSE)</f>
        <v>Great Canadian Dollar Store #639</v>
      </c>
      <c r="E9154" s="51">
        <v>45118</v>
      </c>
      <c r="F9154" s="50">
        <v>1</v>
      </c>
      <c r="G9154" s="50" t="str">
        <f>VLOOKUP(Table8[[#This Row],[ProductID]],Table12[[#All],[ProductID]:[ProductFullName]],3,FALSE)</f>
        <v>Product A</v>
      </c>
      <c r="H9154" s="50">
        <v>2</v>
      </c>
      <c r="I9154" s="52">
        <v>45118.590937499997</v>
      </c>
      <c r="J9154" s="50">
        <v>105</v>
      </c>
      <c r="K9154" s="51">
        <v>45118.9375</v>
      </c>
      <c r="L9154" s="53"/>
      <c r="M9154" s="54">
        <v>1</v>
      </c>
    </row>
    <row r="9155" spans="2:13" x14ac:dyDescent="0.3">
      <c r="B9155" s="49">
        <v>27998</v>
      </c>
      <c r="C9155" s="50">
        <v>448</v>
      </c>
      <c r="D9155" s="50" t="str">
        <f>VLOOKUP(Table8[[#This Row],[CustomerID]],Table15[[#All],[CustomerID]:[Company Name]],2,FALSE)</f>
        <v>Quintessance Classics</v>
      </c>
      <c r="E9155" s="51">
        <v>45118</v>
      </c>
      <c r="F9155" s="50">
        <v>2</v>
      </c>
      <c r="G9155" s="50" t="str">
        <f>VLOOKUP(Table8[[#This Row],[ProductID]],Table12[[#All],[ProductID]:[ProductFullName]],3,FALSE)</f>
        <v>Product B</v>
      </c>
      <c r="H9155" s="50">
        <v>5</v>
      </c>
      <c r="I9155" s="52">
        <v>45118.606180555551</v>
      </c>
      <c r="J9155" s="50">
        <v>127</v>
      </c>
      <c r="K9155" s="51">
        <v>45118.9375</v>
      </c>
      <c r="L9155" s="53"/>
      <c r="M9155" s="54">
        <v>1</v>
      </c>
    </row>
    <row r="9156" spans="2:13" x14ac:dyDescent="0.3">
      <c r="B9156" s="49">
        <v>27999</v>
      </c>
      <c r="C9156" s="50">
        <v>1068</v>
      </c>
      <c r="D9156" s="50" t="str">
        <f>VLOOKUP(Table8[[#This Row],[CustomerID]],Table15[[#All],[CustomerID]:[Company Name]],2,FALSE)</f>
        <v>Phillip Toy Mart</v>
      </c>
      <c r="E9156" s="51">
        <v>45118</v>
      </c>
      <c r="F9156" s="50">
        <v>3</v>
      </c>
      <c r="G9156" s="50" t="str">
        <f>VLOOKUP(Table8[[#This Row],[ProductID]],Table12[[#All],[ProductID]:[ProductFullName]],3,FALSE)</f>
        <v>Product C</v>
      </c>
      <c r="H9156" s="50">
        <v>3</v>
      </c>
      <c r="I9156" s="52">
        <v>45118.621412037035</v>
      </c>
      <c r="J9156" s="50">
        <v>108</v>
      </c>
      <c r="K9156" s="51">
        <v>45118.9375</v>
      </c>
      <c r="L9156" s="53"/>
      <c r="M9156" s="54">
        <v>1</v>
      </c>
    </row>
    <row r="9157" spans="2:13" x14ac:dyDescent="0.3">
      <c r="B9157" s="49">
        <v>28000</v>
      </c>
      <c r="C9157" s="50">
        <v>1194</v>
      </c>
      <c r="D9157" s="50" t="str">
        <f>VLOOKUP(Table8[[#This Row],[CustomerID]],Table15[[#All],[CustomerID]:[Company Name]],2,FALSE)</f>
        <v>Creative Concepts</v>
      </c>
      <c r="E9157" s="51">
        <v>45118</v>
      </c>
      <c r="F9157" s="50">
        <v>5</v>
      </c>
      <c r="G9157" s="50" t="str">
        <f>VLOOKUP(Table8[[#This Row],[ProductID]],Table12[[#All],[ProductID]:[ProductFullName]],3,FALSE)</f>
        <v>Product E</v>
      </c>
      <c r="H9157" s="50">
        <v>7</v>
      </c>
      <c r="I9157" s="52">
        <v>45118.637673611112</v>
      </c>
      <c r="J9157" s="50">
        <v>114</v>
      </c>
      <c r="K9157" s="51">
        <v>45118.9375</v>
      </c>
      <c r="L9157" s="53"/>
      <c r="M9157" s="54">
        <v>1</v>
      </c>
    </row>
    <row r="9158" spans="2:13" x14ac:dyDescent="0.3">
      <c r="B9158" s="49">
        <v>28001</v>
      </c>
      <c r="C9158" s="50">
        <v>271</v>
      </c>
      <c r="D9158" s="50" t="str">
        <f>VLOOKUP(Table8[[#This Row],[CustomerID]],Table15[[#All],[CustomerID]:[Company Name]],2,FALSE)</f>
        <v>Shopping Channel</v>
      </c>
      <c r="E9158" s="51">
        <v>45118</v>
      </c>
      <c r="F9158" s="50">
        <v>2</v>
      </c>
      <c r="G9158" s="50" t="str">
        <f>VLOOKUP(Table8[[#This Row],[ProductID]],Table12[[#All],[ProductID]:[ProductFullName]],3,FALSE)</f>
        <v>Product B</v>
      </c>
      <c r="H9158" s="50">
        <v>6</v>
      </c>
      <c r="I9158" s="52">
        <v>45118.647731481484</v>
      </c>
      <c r="J9158" s="50">
        <v>131</v>
      </c>
      <c r="K9158" s="51">
        <v>45118.9375</v>
      </c>
      <c r="L9158" s="53"/>
      <c r="M9158" s="54">
        <v>1</v>
      </c>
    </row>
    <row r="9159" spans="2:13" x14ac:dyDescent="0.3">
      <c r="B9159" s="49">
        <v>28002</v>
      </c>
      <c r="C9159" s="50">
        <v>95</v>
      </c>
      <c r="D9159" s="50" t="str">
        <f>VLOOKUP(Table8[[#This Row],[CustomerID]],Table15[[#All],[CustomerID]:[Company Name]],2,FALSE)</f>
        <v>Boutique Camee - Victoriaville</v>
      </c>
      <c r="E9159" s="51">
        <v>45118</v>
      </c>
      <c r="F9159" s="50">
        <v>6</v>
      </c>
      <c r="G9159" s="50" t="str">
        <f>VLOOKUP(Table8[[#This Row],[ProductID]],Table12[[#All],[ProductID]:[ProductFullName]],3,FALSE)</f>
        <v>Product F</v>
      </c>
      <c r="H9159" s="50">
        <v>7</v>
      </c>
      <c r="I9159" s="52">
        <v>45118.658576388894</v>
      </c>
      <c r="J9159" s="50">
        <v>114</v>
      </c>
      <c r="K9159" s="51">
        <v>45118.9375</v>
      </c>
      <c r="L9159" s="53"/>
      <c r="M9159" s="54">
        <v>1</v>
      </c>
    </row>
    <row r="9160" spans="2:13" x14ac:dyDescent="0.3">
      <c r="B9160" s="49">
        <v>28003</v>
      </c>
      <c r="C9160" s="50">
        <v>359</v>
      </c>
      <c r="D9160" s="50" t="str">
        <f>VLOOKUP(Table8[[#This Row],[CustomerID]],Table15[[#All],[CustomerID]:[Company Name]],2,FALSE)</f>
        <v>Zellers Store #463</v>
      </c>
      <c r="E9160" s="51">
        <v>45118</v>
      </c>
      <c r="F9160" s="50">
        <v>2</v>
      </c>
      <c r="G9160" s="50" t="str">
        <f>VLOOKUP(Table8[[#This Row],[ProductID]],Table12[[#All],[ProductID]:[ProductFullName]],3,FALSE)</f>
        <v>Product B</v>
      </c>
      <c r="H9160" s="50">
        <v>3</v>
      </c>
      <c r="I9160" s="52">
        <v>45118.67596064815</v>
      </c>
      <c r="J9160" s="50">
        <v>118</v>
      </c>
      <c r="K9160" s="51">
        <v>45118.9375</v>
      </c>
      <c r="L9160" s="53"/>
      <c r="M9160" s="54">
        <v>1</v>
      </c>
    </row>
    <row r="9161" spans="2:13" x14ac:dyDescent="0.3">
      <c r="B9161" s="49">
        <v>28004</v>
      </c>
      <c r="C9161" s="50">
        <v>158</v>
      </c>
      <c r="D9161" s="50" t="str">
        <f>VLOOKUP(Table8[[#This Row],[CustomerID]],Table15[[#All],[CustomerID]:[Company Name]],2,FALSE)</f>
        <v>Send In The Clowns</v>
      </c>
      <c r="E9161" s="51">
        <v>45118</v>
      </c>
      <c r="F9161" s="50">
        <v>1</v>
      </c>
      <c r="G9161" s="50" t="str">
        <f>VLOOKUP(Table8[[#This Row],[ProductID]],Table12[[#All],[ProductID]:[ProductFullName]],3,FALSE)</f>
        <v>Product A</v>
      </c>
      <c r="H9161" s="50">
        <v>2</v>
      </c>
      <c r="I9161" s="52">
        <v>45118.686666666668</v>
      </c>
      <c r="J9161" s="50">
        <v>122</v>
      </c>
      <c r="K9161" s="51">
        <v>45118.9375</v>
      </c>
      <c r="L9161" s="53"/>
      <c r="M9161" s="54">
        <v>1</v>
      </c>
    </row>
    <row r="9162" spans="2:13" x14ac:dyDescent="0.3">
      <c r="B9162" s="49">
        <v>28005</v>
      </c>
      <c r="C9162" s="50">
        <v>1272</v>
      </c>
      <c r="D9162" s="50" t="str">
        <f>VLOOKUP(Table8[[#This Row],[CustomerID]],Table15[[#All],[CustomerID]:[Company Name]],2,FALSE)</f>
        <v>Holy Cross Hospital</v>
      </c>
      <c r="E9162" s="51">
        <v>45118</v>
      </c>
      <c r="F9162" s="50">
        <v>2</v>
      </c>
      <c r="G9162" s="50" t="str">
        <f>VLOOKUP(Table8[[#This Row],[ProductID]],Table12[[#All],[ProductID]:[ProductFullName]],3,FALSE)</f>
        <v>Product B</v>
      </c>
      <c r="H9162" s="50">
        <v>7</v>
      </c>
      <c r="I9162" s="52">
        <v>45118.702222222222</v>
      </c>
      <c r="J9162" s="50">
        <v>120</v>
      </c>
      <c r="K9162" s="51">
        <v>45118.9375</v>
      </c>
      <c r="L9162" s="53"/>
      <c r="M9162" s="54">
        <v>1</v>
      </c>
    </row>
    <row r="9163" spans="2:13" x14ac:dyDescent="0.3">
      <c r="B9163" s="49">
        <v>28006</v>
      </c>
      <c r="C9163" s="50">
        <v>536</v>
      </c>
      <c r="D9163" s="50" t="str">
        <f>VLOOKUP(Table8[[#This Row],[CustomerID]],Table15[[#All],[CustomerID]:[Company Name]],2,FALSE)</f>
        <v>Buck or Two #532</v>
      </c>
      <c r="E9163" s="51">
        <v>45118</v>
      </c>
      <c r="F9163" s="50">
        <v>3</v>
      </c>
      <c r="G9163" s="50" t="str">
        <f>VLOOKUP(Table8[[#This Row],[ProductID]],Table12[[#All],[ProductID]:[ProductFullName]],3,FALSE)</f>
        <v>Product C</v>
      </c>
      <c r="H9163" s="50">
        <v>6</v>
      </c>
      <c r="I9163" s="52">
        <v>45118.711759259262</v>
      </c>
      <c r="J9163" s="50">
        <v>130</v>
      </c>
      <c r="K9163" s="51">
        <v>45118.9375</v>
      </c>
      <c r="L9163" s="53"/>
      <c r="M9163" s="54">
        <v>1</v>
      </c>
    </row>
    <row r="9164" spans="2:13" x14ac:dyDescent="0.3">
      <c r="B9164" s="49">
        <v>28007</v>
      </c>
      <c r="C9164" s="50">
        <v>857</v>
      </c>
      <c r="D9164" s="50" t="str">
        <f>VLOOKUP(Table8[[#This Row],[CustomerID]],Table15[[#All],[CustomerID]:[Company Name]],2,FALSE)</f>
        <v>Milano Jewelry Inc</v>
      </c>
      <c r="E9164" s="51">
        <v>45118</v>
      </c>
      <c r="F9164" s="50">
        <v>2</v>
      </c>
      <c r="G9164" s="50" t="str">
        <f>VLOOKUP(Table8[[#This Row],[ProductID]],Table12[[#All],[ProductID]:[ProductFullName]],3,FALSE)</f>
        <v>Product B</v>
      </c>
      <c r="H9164" s="50">
        <v>4</v>
      </c>
      <c r="I9164" s="52">
        <v>45118.721041666671</v>
      </c>
      <c r="J9164" s="50">
        <v>130</v>
      </c>
      <c r="K9164" s="51">
        <v>45118.9375</v>
      </c>
      <c r="L9164" s="53"/>
      <c r="M9164" s="54">
        <v>1</v>
      </c>
    </row>
    <row r="9165" spans="2:13" x14ac:dyDescent="0.3">
      <c r="B9165" s="49">
        <v>28008</v>
      </c>
      <c r="C9165" s="50">
        <v>58</v>
      </c>
      <c r="D9165" s="50" t="str">
        <f>VLOOKUP(Table8[[#This Row],[CustomerID]],Table15[[#All],[CustomerID]:[Company Name]],2,FALSE)</f>
        <v>Kelly's Luggage</v>
      </c>
      <c r="E9165" s="51">
        <v>45118</v>
      </c>
      <c r="F9165" s="50">
        <v>1</v>
      </c>
      <c r="G9165" s="50" t="str">
        <f>VLOOKUP(Table8[[#This Row],[ProductID]],Table12[[#All],[ProductID]:[ProductFullName]],3,FALSE)</f>
        <v>Product A</v>
      </c>
      <c r="H9165" s="50">
        <v>6</v>
      </c>
      <c r="I9165" s="52">
        <v>45118.734166666669</v>
      </c>
      <c r="J9165" s="50">
        <v>107</v>
      </c>
      <c r="K9165" s="51">
        <v>45118.9375</v>
      </c>
      <c r="L9165" s="53"/>
      <c r="M9165" s="54">
        <v>1</v>
      </c>
    </row>
    <row r="9166" spans="2:13" x14ac:dyDescent="0.3">
      <c r="B9166" s="49">
        <v>28009</v>
      </c>
      <c r="C9166" s="50">
        <v>1205</v>
      </c>
      <c r="D9166" s="50" t="str">
        <f>VLOOKUP(Table8[[#This Row],[CustomerID]],Table15[[#All],[CustomerID]:[Company Name]],2,FALSE)</f>
        <v>Lawrence Memorial Hospital</v>
      </c>
      <c r="E9166" s="51">
        <v>45118</v>
      </c>
      <c r="F9166" s="50">
        <v>2</v>
      </c>
      <c r="G9166" s="50" t="str">
        <f>VLOOKUP(Table8[[#This Row],[ProductID]],Table12[[#All],[ProductID]:[ProductFullName]],3,FALSE)</f>
        <v>Product B</v>
      </c>
      <c r="H9166" s="50">
        <v>7</v>
      </c>
      <c r="I9166" s="52">
        <v>45118.747337962966</v>
      </c>
      <c r="J9166" s="50">
        <v>128</v>
      </c>
      <c r="K9166" s="51">
        <v>45118.9375</v>
      </c>
      <c r="L9166" s="53"/>
      <c r="M9166" s="54">
        <v>1</v>
      </c>
    </row>
    <row r="9167" spans="2:13" x14ac:dyDescent="0.3">
      <c r="B9167" s="49">
        <v>28010</v>
      </c>
      <c r="C9167" s="50">
        <v>162</v>
      </c>
      <c r="D9167" s="50" t="str">
        <f>VLOOKUP(Table8[[#This Row],[CustomerID]],Table15[[#All],[CustomerID]:[Company Name]],2,FALSE)</f>
        <v>Best Regards</v>
      </c>
      <c r="E9167" s="51">
        <v>45119</v>
      </c>
      <c r="F9167" s="50">
        <v>1</v>
      </c>
      <c r="G9167" s="50" t="str">
        <f>VLOOKUP(Table8[[#This Row],[ProductID]],Table12[[#All],[ProductID]:[ProductFullName]],3,FALSE)</f>
        <v>Product A</v>
      </c>
      <c r="H9167" s="50">
        <v>7</v>
      </c>
      <c r="I9167" s="52">
        <v>45119.333333333336</v>
      </c>
      <c r="J9167" s="50">
        <v>131</v>
      </c>
      <c r="K9167" s="51">
        <v>45119.949305555558</v>
      </c>
      <c r="L9167" s="53"/>
      <c r="M9167" s="54">
        <v>1</v>
      </c>
    </row>
    <row r="9168" spans="2:13" x14ac:dyDescent="0.3">
      <c r="B9168" s="49">
        <v>28011</v>
      </c>
      <c r="C9168" s="50">
        <v>522</v>
      </c>
      <c r="D9168" s="50" t="str">
        <f>VLOOKUP(Table8[[#This Row],[CustomerID]],Table15[[#All],[CustomerID]:[Company Name]],2,FALSE)</f>
        <v>BUCK $ STORE</v>
      </c>
      <c r="E9168" s="51">
        <v>45119</v>
      </c>
      <c r="F9168" s="50">
        <v>1</v>
      </c>
      <c r="G9168" s="50" t="str">
        <f>VLOOKUP(Table8[[#This Row],[ProductID]],Table12[[#All],[ProductID]:[ProductFullName]],3,FALSE)</f>
        <v>Product A</v>
      </c>
      <c r="H9168" s="50">
        <v>6</v>
      </c>
      <c r="I9168" s="52">
        <v>45119.343622685185</v>
      </c>
      <c r="J9168" s="50">
        <v>109</v>
      </c>
      <c r="K9168" s="51">
        <v>45119.949305555558</v>
      </c>
      <c r="L9168" s="53"/>
      <c r="M9168" s="54">
        <v>1</v>
      </c>
    </row>
    <row r="9169" spans="2:13" x14ac:dyDescent="0.3">
      <c r="B9169" s="49">
        <v>28012</v>
      </c>
      <c r="C9169" s="50">
        <v>1100</v>
      </c>
      <c r="D9169" s="50" t="str">
        <f>VLOOKUP(Table8[[#This Row],[CustomerID]],Table15[[#All],[CustomerID]:[Company Name]],2,FALSE)</f>
        <v>AmeriMark Direct L.L.C</v>
      </c>
      <c r="E9169" s="51">
        <v>45119</v>
      </c>
      <c r="F9169" s="50">
        <v>2</v>
      </c>
      <c r="G9169" s="50" t="str">
        <f>VLOOKUP(Table8[[#This Row],[ProductID]],Table12[[#All],[ProductID]:[ProductFullName]],3,FALSE)</f>
        <v>Product B</v>
      </c>
      <c r="H9169" s="50">
        <v>3</v>
      </c>
      <c r="I9169" s="52">
        <v>45119.357627314814</v>
      </c>
      <c r="J9169" s="50">
        <v>130</v>
      </c>
      <c r="K9169" s="51">
        <v>45119.949305555558</v>
      </c>
      <c r="L9169" s="53"/>
      <c r="M9169" s="54">
        <v>1</v>
      </c>
    </row>
    <row r="9170" spans="2:13" x14ac:dyDescent="0.3">
      <c r="B9170" s="49">
        <v>28013</v>
      </c>
      <c r="C9170" s="50">
        <v>591</v>
      </c>
      <c r="D9170" s="50" t="str">
        <f>VLOOKUP(Table8[[#This Row],[CustomerID]],Table15[[#All],[CustomerID]:[Company Name]],2,FALSE)</f>
        <v>Wild Rose Jewellery &amp; Gifts</v>
      </c>
      <c r="E9170" s="51">
        <v>45119</v>
      </c>
      <c r="F9170" s="50">
        <v>3</v>
      </c>
      <c r="G9170" s="50" t="str">
        <f>VLOOKUP(Table8[[#This Row],[ProductID]],Table12[[#All],[ProductID]:[ProductFullName]],3,FALSE)</f>
        <v>Product C</v>
      </c>
      <c r="H9170" s="50">
        <v>6</v>
      </c>
      <c r="I9170" s="52">
        <v>45119.368958333333</v>
      </c>
      <c r="J9170" s="50">
        <v>124</v>
      </c>
      <c r="K9170" s="51">
        <v>45119.949305555558</v>
      </c>
      <c r="L9170" s="53"/>
      <c r="M9170" s="54">
        <v>1</v>
      </c>
    </row>
    <row r="9171" spans="2:13" x14ac:dyDescent="0.3">
      <c r="B9171" s="49">
        <v>28014</v>
      </c>
      <c r="C9171" s="50">
        <v>780</v>
      </c>
      <c r="D9171" s="50" t="str">
        <f>VLOOKUP(Table8[[#This Row],[CustomerID]],Table15[[#All],[CustomerID]:[Company Name]],2,FALSE)</f>
        <v>Pizzaz Shop</v>
      </c>
      <c r="E9171" s="51">
        <v>45119</v>
      </c>
      <c r="F9171" s="50">
        <v>6</v>
      </c>
      <c r="G9171" s="50" t="str">
        <f>VLOOKUP(Table8[[#This Row],[ProductID]],Table12[[#All],[ProductID]:[ProductFullName]],3,FALSE)</f>
        <v>Product F</v>
      </c>
      <c r="H9171" s="50">
        <v>3</v>
      </c>
      <c r="I9171" s="52">
        <v>45119.385185185187</v>
      </c>
      <c r="J9171" s="50">
        <v>134</v>
      </c>
      <c r="K9171" s="51">
        <v>45119.949305555558</v>
      </c>
      <c r="L9171" s="53"/>
      <c r="M9171" s="54">
        <v>1</v>
      </c>
    </row>
    <row r="9172" spans="2:13" x14ac:dyDescent="0.3">
      <c r="B9172" s="49">
        <v>28015</v>
      </c>
      <c r="C9172" s="50">
        <v>43</v>
      </c>
      <c r="D9172" s="50" t="str">
        <f>VLOOKUP(Table8[[#This Row],[CustomerID]],Table15[[#All],[CustomerID]:[Company Name]],2,FALSE)</f>
        <v>Emerald Isle Gifts</v>
      </c>
      <c r="E9172" s="51">
        <v>45119</v>
      </c>
      <c r="F9172" s="50">
        <v>1</v>
      </c>
      <c r="G9172" s="50" t="str">
        <f>VLOOKUP(Table8[[#This Row],[ProductID]],Table12[[#All],[ProductID]:[ProductFullName]],3,FALSE)</f>
        <v>Product A</v>
      </c>
      <c r="H9172" s="50">
        <v>2</v>
      </c>
      <c r="I9172" s="52">
        <v>45119.399143518523</v>
      </c>
      <c r="J9172" s="50">
        <v>124</v>
      </c>
      <c r="K9172" s="51">
        <v>45119.949305555558</v>
      </c>
      <c r="L9172" s="53"/>
      <c r="M9172" s="54">
        <v>1</v>
      </c>
    </row>
    <row r="9173" spans="2:13" x14ac:dyDescent="0.3">
      <c r="B9173" s="49">
        <v>28016</v>
      </c>
      <c r="C9173" s="50">
        <v>1306</v>
      </c>
      <c r="D9173" s="50" t="str">
        <f>VLOOKUP(Table8[[#This Row],[CustomerID]],Table15[[#All],[CustomerID]:[Company Name]],2,FALSE)</f>
        <v>Pala Casino - Impulse shop</v>
      </c>
      <c r="E9173" s="51">
        <v>45119</v>
      </c>
      <c r="F9173" s="50">
        <v>6</v>
      </c>
      <c r="G9173" s="50" t="str">
        <f>VLOOKUP(Table8[[#This Row],[ProductID]],Table12[[#All],[ProductID]:[ProductFullName]],3,FALSE)</f>
        <v>Product F</v>
      </c>
      <c r="H9173" s="50">
        <v>4</v>
      </c>
      <c r="I9173" s="52">
        <v>45119.413483796299</v>
      </c>
      <c r="J9173" s="50">
        <v>116</v>
      </c>
      <c r="K9173" s="51">
        <v>45119.949305555558</v>
      </c>
      <c r="L9173" s="53"/>
      <c r="M9173" s="54">
        <v>1</v>
      </c>
    </row>
    <row r="9174" spans="2:13" x14ac:dyDescent="0.3">
      <c r="B9174" s="49">
        <v>28017</v>
      </c>
      <c r="C9174" s="50">
        <v>603</v>
      </c>
      <c r="D9174" s="50" t="str">
        <f>VLOOKUP(Table8[[#This Row],[CustomerID]],Table15[[#All],[CustomerID]:[Company Name]],2,FALSE)</f>
        <v>DOODAD'S</v>
      </c>
      <c r="E9174" s="51">
        <v>45119</v>
      </c>
      <c r="F9174" s="50">
        <v>5</v>
      </c>
      <c r="G9174" s="50" t="str">
        <f>VLOOKUP(Table8[[#This Row],[ProductID]],Table12[[#All],[ProductID]:[ProductFullName]],3,FALSE)</f>
        <v>Product E</v>
      </c>
      <c r="H9174" s="50">
        <v>6</v>
      </c>
      <c r="I9174" s="52">
        <v>45119.429039351853</v>
      </c>
      <c r="J9174" s="50">
        <v>126</v>
      </c>
      <c r="K9174" s="51">
        <v>45119.949305555558</v>
      </c>
      <c r="L9174" s="53"/>
      <c r="M9174" s="54">
        <v>1</v>
      </c>
    </row>
    <row r="9175" spans="2:13" x14ac:dyDescent="0.3">
      <c r="B9175" s="49">
        <v>28018</v>
      </c>
      <c r="C9175" s="50">
        <v>1377</v>
      </c>
      <c r="D9175" s="50" t="str">
        <f>VLOOKUP(Table8[[#This Row],[CustomerID]],Table15[[#All],[CustomerID]:[Company Name]],2,FALSE)</f>
        <v>Clock &amp; Watch Museum, The</v>
      </c>
      <c r="E9175" s="51">
        <v>45119</v>
      </c>
      <c r="F9175" s="50">
        <v>4</v>
      </c>
      <c r="G9175" s="50" t="str">
        <f>VLOOKUP(Table8[[#This Row],[ProductID]],Table12[[#All],[ProductID]:[ProductFullName]],3,FALSE)</f>
        <v>Product D</v>
      </c>
      <c r="H9175" s="50">
        <v>4</v>
      </c>
      <c r="I9175" s="52">
        <v>45119.445960648147</v>
      </c>
      <c r="J9175" s="50">
        <v>119</v>
      </c>
      <c r="K9175" s="51">
        <v>45119.949305555558</v>
      </c>
      <c r="L9175" s="53"/>
      <c r="M9175" s="54">
        <v>1</v>
      </c>
    </row>
    <row r="9176" spans="2:13" x14ac:dyDescent="0.3">
      <c r="B9176" s="49">
        <v>28019</v>
      </c>
      <c r="C9176" s="50">
        <v>931</v>
      </c>
      <c r="D9176" s="50" t="str">
        <f>VLOOKUP(Table8[[#This Row],[CustomerID]],Table15[[#All],[CustomerID]:[Company Name]],2,FALSE)</f>
        <v>Unique Gift Boutique</v>
      </c>
      <c r="E9176" s="51">
        <v>45119</v>
      </c>
      <c r="F9176" s="50">
        <v>6</v>
      </c>
      <c r="G9176" s="50" t="str">
        <f>VLOOKUP(Table8[[#This Row],[ProductID]],Table12[[#All],[ProductID]:[ProductFullName]],3,FALSE)</f>
        <v>Product F</v>
      </c>
      <c r="H9176" s="50">
        <v>3</v>
      </c>
      <c r="I9176" s="52">
        <v>45119.461967592593</v>
      </c>
      <c r="J9176" s="50">
        <v>132</v>
      </c>
      <c r="K9176" s="51">
        <v>45119.949305555558</v>
      </c>
      <c r="L9176" s="53"/>
      <c r="M9176" s="54">
        <v>1</v>
      </c>
    </row>
    <row r="9177" spans="2:13" x14ac:dyDescent="0.3">
      <c r="B9177" s="49">
        <v>28020</v>
      </c>
      <c r="C9177" s="50">
        <v>1204</v>
      </c>
      <c r="D9177" s="50" t="str">
        <f>VLOOKUP(Table8[[#This Row],[CustomerID]],Table15[[#All],[CustomerID]:[Company Name]],2,FALSE)</f>
        <v>Karen Parsons</v>
      </c>
      <c r="E9177" s="51">
        <v>45119</v>
      </c>
      <c r="F9177" s="50">
        <v>6</v>
      </c>
      <c r="G9177" s="50" t="str">
        <f>VLOOKUP(Table8[[#This Row],[ProductID]],Table12[[#All],[ProductID]:[ProductFullName]],3,FALSE)</f>
        <v>Product F</v>
      </c>
      <c r="H9177" s="50">
        <v>6</v>
      </c>
      <c r="I9177" s="52">
        <v>45119.477939814817</v>
      </c>
      <c r="J9177" s="50">
        <v>125</v>
      </c>
      <c r="K9177" s="51">
        <v>45119.949305555558</v>
      </c>
      <c r="L9177" s="53"/>
      <c r="M9177" s="54">
        <v>1</v>
      </c>
    </row>
    <row r="9178" spans="2:13" x14ac:dyDescent="0.3">
      <c r="B9178" s="49">
        <v>28021</v>
      </c>
      <c r="C9178" s="50">
        <v>157</v>
      </c>
      <c r="D9178" s="50" t="str">
        <f>VLOOKUP(Table8[[#This Row],[CustomerID]],Table15[[#All],[CustomerID]:[Company Name]],2,FALSE)</f>
        <v>Olden Green</v>
      </c>
      <c r="E9178" s="51">
        <v>45119</v>
      </c>
      <c r="F9178" s="50">
        <v>6</v>
      </c>
      <c r="G9178" s="50" t="str">
        <f>VLOOKUP(Table8[[#This Row],[ProductID]],Table12[[#All],[ProductID]:[ProductFullName]],3,FALSE)</f>
        <v>Product F</v>
      </c>
      <c r="H9178" s="50">
        <v>7</v>
      </c>
      <c r="I9178" s="52">
        <v>45119.487233796295</v>
      </c>
      <c r="J9178" s="50">
        <v>121</v>
      </c>
      <c r="K9178" s="51">
        <v>45119.949305555558</v>
      </c>
      <c r="L9178" s="53"/>
      <c r="M9178" s="54">
        <v>1</v>
      </c>
    </row>
    <row r="9179" spans="2:13" x14ac:dyDescent="0.3">
      <c r="B9179" s="49">
        <v>28022</v>
      </c>
      <c r="C9179" s="50">
        <v>415</v>
      </c>
      <c r="D9179" s="50" t="str">
        <f>VLOOKUP(Table8[[#This Row],[CustomerID]],Table15[[#All],[CustomerID]:[Company Name]],2,FALSE)</f>
        <v>ETCETERA</v>
      </c>
      <c r="E9179" s="51">
        <v>45119</v>
      </c>
      <c r="F9179" s="50">
        <v>2</v>
      </c>
      <c r="G9179" s="50" t="str">
        <f>VLOOKUP(Table8[[#This Row],[ProductID]],Table12[[#All],[ProductID]:[ProductFullName]],3,FALSE)</f>
        <v>Product B</v>
      </c>
      <c r="H9179" s="50">
        <v>7</v>
      </c>
      <c r="I9179" s="52">
        <v>45119.501817129625</v>
      </c>
      <c r="J9179" s="50">
        <v>127</v>
      </c>
      <c r="K9179" s="51">
        <v>45119.949305555558</v>
      </c>
      <c r="L9179" s="53"/>
      <c r="M9179" s="54">
        <v>1</v>
      </c>
    </row>
    <row r="9180" spans="2:13" x14ac:dyDescent="0.3">
      <c r="B9180" s="49">
        <v>28023</v>
      </c>
      <c r="C9180" s="50">
        <v>1386</v>
      </c>
      <c r="D9180" s="50" t="str">
        <f>VLOOKUP(Table8[[#This Row],[CustomerID]],Table15[[#All],[CustomerID]:[Company Name]],2,FALSE)</f>
        <v>Tory's</v>
      </c>
      <c r="E9180" s="51">
        <v>45119</v>
      </c>
      <c r="F9180" s="50">
        <v>4</v>
      </c>
      <c r="G9180" s="50" t="str">
        <f>VLOOKUP(Table8[[#This Row],[ProductID]],Table12[[#All],[ProductID]:[ProductFullName]],3,FALSE)</f>
        <v>Product D</v>
      </c>
      <c r="H9180" s="50">
        <v>6</v>
      </c>
      <c r="I9180" s="52">
        <v>45119.512997685182</v>
      </c>
      <c r="J9180" s="50">
        <v>118</v>
      </c>
      <c r="K9180" s="51">
        <v>45119.949305555558</v>
      </c>
      <c r="L9180" s="53"/>
      <c r="M9180" s="54">
        <v>1</v>
      </c>
    </row>
    <row r="9181" spans="2:13" x14ac:dyDescent="0.3">
      <c r="B9181" s="49">
        <v>28024</v>
      </c>
      <c r="C9181" s="50">
        <v>145</v>
      </c>
      <c r="D9181" s="50" t="str">
        <f>VLOOKUP(Table8[[#This Row],[CustomerID]],Table15[[#All],[CustomerID]:[Company Name]],2,FALSE)</f>
        <v>The Sassy Bead Co.</v>
      </c>
      <c r="E9181" s="51">
        <v>45119</v>
      </c>
      <c r="F9181" s="50">
        <v>5</v>
      </c>
      <c r="G9181" s="50" t="str">
        <f>VLOOKUP(Table8[[#This Row],[ProductID]],Table12[[#All],[ProductID]:[ProductFullName]],3,FALSE)</f>
        <v>Product E</v>
      </c>
      <c r="H9181" s="50">
        <v>3</v>
      </c>
      <c r="I9181" s="52">
        <v>45119.52506944444</v>
      </c>
      <c r="J9181" s="50">
        <v>115</v>
      </c>
      <c r="K9181" s="51">
        <v>45119.949305555558</v>
      </c>
      <c r="L9181" s="53"/>
      <c r="M9181" s="54">
        <v>1</v>
      </c>
    </row>
    <row r="9182" spans="2:13" x14ac:dyDescent="0.3">
      <c r="B9182" s="49">
        <v>28025</v>
      </c>
      <c r="C9182" s="50">
        <v>1148</v>
      </c>
      <c r="D9182" s="50" t="str">
        <f>VLOOKUP(Table8[[#This Row],[CustomerID]],Table15[[#All],[CustomerID]:[Company Name]],2,FALSE)</f>
        <v>Brenda's Blumenladen</v>
      </c>
      <c r="E9182" s="51">
        <v>45119</v>
      </c>
      <c r="F9182" s="50">
        <v>5</v>
      </c>
      <c r="G9182" s="50" t="str">
        <f>VLOOKUP(Table8[[#This Row],[ProductID]],Table12[[#All],[ProductID]:[ProductFullName]],3,FALSE)</f>
        <v>Product E</v>
      </c>
      <c r="H9182" s="50">
        <v>4</v>
      </c>
      <c r="I9182" s="52">
        <v>45119.540659722217</v>
      </c>
      <c r="J9182" s="50">
        <v>125</v>
      </c>
      <c r="K9182" s="51">
        <v>45119.949305555558</v>
      </c>
      <c r="L9182" s="53"/>
      <c r="M9182" s="54">
        <v>1</v>
      </c>
    </row>
    <row r="9183" spans="2:13" x14ac:dyDescent="0.3">
      <c r="B9183" s="49">
        <v>28026</v>
      </c>
      <c r="C9183" s="50">
        <v>939</v>
      </c>
      <c r="D9183" s="50" t="str">
        <f>VLOOKUP(Table8[[#This Row],[CustomerID]],Table15[[#All],[CustomerID]:[Company Name]],2,FALSE)</f>
        <v>Parkleigh</v>
      </c>
      <c r="E9183" s="51">
        <v>45119</v>
      </c>
      <c r="F9183" s="50">
        <v>5</v>
      </c>
      <c r="G9183" s="50" t="str">
        <f>VLOOKUP(Table8[[#This Row],[ProductID]],Table12[[#All],[ProductID]:[ProductFullName]],3,FALSE)</f>
        <v>Product E</v>
      </c>
      <c r="H9183" s="50">
        <v>2</v>
      </c>
      <c r="I9183" s="52">
        <v>45119.554745370362</v>
      </c>
      <c r="J9183" s="50">
        <v>119</v>
      </c>
      <c r="K9183" s="51">
        <v>45119.949305555558</v>
      </c>
      <c r="L9183" s="53"/>
      <c r="M9183" s="54">
        <v>1</v>
      </c>
    </row>
    <row r="9184" spans="2:13" x14ac:dyDescent="0.3">
      <c r="B9184" s="49">
        <v>28027</v>
      </c>
      <c r="C9184" s="50">
        <v>1368</v>
      </c>
      <c r="D9184" s="50" t="str">
        <f>VLOOKUP(Table8[[#This Row],[CustomerID]],Table15[[#All],[CustomerID]:[Company Name]],2,FALSE)</f>
        <v>Hickoks Trading Co.</v>
      </c>
      <c r="E9184" s="51">
        <v>45119</v>
      </c>
      <c r="F9184" s="50">
        <v>6</v>
      </c>
      <c r="G9184" s="50" t="str">
        <f>VLOOKUP(Table8[[#This Row],[ProductID]],Table12[[#All],[ProductID]:[ProductFullName]],3,FALSE)</f>
        <v>Product F</v>
      </c>
      <c r="H9184" s="50">
        <v>4</v>
      </c>
      <c r="I9184" s="52">
        <v>45119.571574074063</v>
      </c>
      <c r="J9184" s="50">
        <v>133</v>
      </c>
      <c r="K9184" s="51">
        <v>45119.949305555558</v>
      </c>
      <c r="L9184" s="53"/>
      <c r="M9184" s="54">
        <v>1</v>
      </c>
    </row>
    <row r="9185" spans="2:13" x14ac:dyDescent="0.3">
      <c r="B9185" s="49">
        <v>28028</v>
      </c>
      <c r="C9185" s="50">
        <v>637</v>
      </c>
      <c r="D9185" s="50" t="str">
        <f>VLOOKUP(Table8[[#This Row],[CustomerID]],Table15[[#All],[CustomerID]:[Company Name]],2,FALSE)</f>
        <v>Village Fashions</v>
      </c>
      <c r="E9185" s="51">
        <v>45119</v>
      </c>
      <c r="F9185" s="50">
        <v>2</v>
      </c>
      <c r="G9185" s="50" t="str">
        <f>VLOOKUP(Table8[[#This Row],[ProductID]],Table12[[#All],[ProductID]:[ProductFullName]],3,FALSE)</f>
        <v>Product B</v>
      </c>
      <c r="H9185" s="50">
        <v>5</v>
      </c>
      <c r="I9185" s="52">
        <v>45119.586770833324</v>
      </c>
      <c r="J9185" s="50">
        <v>109</v>
      </c>
      <c r="K9185" s="51">
        <v>45119.949305555558</v>
      </c>
      <c r="L9185" s="53"/>
      <c r="M9185" s="54">
        <v>1</v>
      </c>
    </row>
    <row r="9186" spans="2:13" x14ac:dyDescent="0.3">
      <c r="B9186" s="49">
        <v>28029</v>
      </c>
      <c r="C9186" s="50">
        <v>199</v>
      </c>
      <c r="D9186" s="50" t="str">
        <f>VLOOKUP(Table8[[#This Row],[CustomerID]],Table15[[#All],[CustomerID]:[Company Name]],2,FALSE)</f>
        <v>Gift Gallery</v>
      </c>
      <c r="E9186" s="51">
        <v>45119</v>
      </c>
      <c r="F9186" s="50">
        <v>4</v>
      </c>
      <c r="G9186" s="50" t="str">
        <f>VLOOKUP(Table8[[#This Row],[ProductID]],Table12[[#All],[ProductID]:[ProductFullName]],3,FALSE)</f>
        <v>Product D</v>
      </c>
      <c r="H9186" s="50">
        <v>5</v>
      </c>
      <c r="I9186" s="52">
        <v>45119.597395833327</v>
      </c>
      <c r="J9186" s="50">
        <v>105</v>
      </c>
      <c r="K9186" s="51">
        <v>45119.949305555558</v>
      </c>
      <c r="L9186" s="53"/>
      <c r="M9186" s="54">
        <v>1</v>
      </c>
    </row>
    <row r="9187" spans="2:13" x14ac:dyDescent="0.3">
      <c r="B9187" s="49">
        <v>28030</v>
      </c>
      <c r="C9187" s="50">
        <v>710</v>
      </c>
      <c r="D9187" s="50" t="str">
        <f>VLOOKUP(Table8[[#This Row],[CustomerID]],Table15[[#All],[CustomerID]:[Company Name]],2,FALSE)</f>
        <v>MESA</v>
      </c>
      <c r="E9187" s="51">
        <v>45119</v>
      </c>
      <c r="F9187" s="50">
        <v>4</v>
      </c>
      <c r="G9187" s="50" t="str">
        <f>VLOOKUP(Table8[[#This Row],[ProductID]],Table12[[#All],[ProductID]:[ProductFullName]],3,FALSE)</f>
        <v>Product D</v>
      </c>
      <c r="H9187" s="50">
        <v>4</v>
      </c>
      <c r="I9187" s="52">
        <v>45119.613842592589</v>
      </c>
      <c r="J9187" s="50">
        <v>123</v>
      </c>
      <c r="K9187" s="51">
        <v>45119.949305555558</v>
      </c>
      <c r="L9187" s="53"/>
      <c r="M9187" s="54">
        <v>1</v>
      </c>
    </row>
    <row r="9188" spans="2:13" x14ac:dyDescent="0.3">
      <c r="B9188" s="49">
        <v>28031</v>
      </c>
      <c r="C9188" s="50">
        <v>1190</v>
      </c>
      <c r="D9188" s="50" t="str">
        <f>VLOOKUP(Table8[[#This Row],[CustomerID]],Table15[[#All],[CustomerID]:[Company Name]],2,FALSE)</f>
        <v>Trinity Medical Center Gift Shop</v>
      </c>
      <c r="E9188" s="51">
        <v>45119</v>
      </c>
      <c r="F9188" s="50">
        <v>3</v>
      </c>
      <c r="G9188" s="50" t="str">
        <f>VLOOKUP(Table8[[#This Row],[ProductID]],Table12[[#All],[ProductID]:[ProductFullName]],3,FALSE)</f>
        <v>Product C</v>
      </c>
      <c r="H9188" s="50">
        <v>2</v>
      </c>
      <c r="I9188" s="52">
        <v>45119.628344907404</v>
      </c>
      <c r="J9188" s="50">
        <v>117</v>
      </c>
      <c r="K9188" s="51">
        <v>45119.949305555558</v>
      </c>
      <c r="L9188" s="53"/>
      <c r="M9188" s="54">
        <v>1</v>
      </c>
    </row>
    <row r="9189" spans="2:13" x14ac:dyDescent="0.3">
      <c r="B9189" s="49">
        <v>28032</v>
      </c>
      <c r="C9189" s="50">
        <v>1326</v>
      </c>
      <c r="D9189" s="50" t="str">
        <f>VLOOKUP(Table8[[#This Row],[CustomerID]],Table15[[#All],[CustomerID]:[Company Name]],2,FALSE)</f>
        <v>A Child's Delight</v>
      </c>
      <c r="E9189" s="51">
        <v>45119</v>
      </c>
      <c r="F9189" s="50">
        <v>6</v>
      </c>
      <c r="G9189" s="50" t="str">
        <f>VLOOKUP(Table8[[#This Row],[ProductID]],Table12[[#All],[ProductID]:[ProductFullName]],3,FALSE)</f>
        <v>Product F</v>
      </c>
      <c r="H9189" s="50">
        <v>4</v>
      </c>
      <c r="I9189" s="52">
        <v>45119.639027777775</v>
      </c>
      <c r="J9189" s="50">
        <v>109</v>
      </c>
      <c r="K9189" s="51">
        <v>45119.949305555558</v>
      </c>
      <c r="L9189" s="53"/>
      <c r="M9189" s="54">
        <v>1</v>
      </c>
    </row>
    <row r="9190" spans="2:13" x14ac:dyDescent="0.3">
      <c r="B9190" s="49">
        <v>28033</v>
      </c>
      <c r="C9190" s="50">
        <v>1314</v>
      </c>
      <c r="D9190" s="50" t="str">
        <f>VLOOKUP(Table8[[#This Row],[CustomerID]],Table15[[#All],[CustomerID]:[Company Name]],2,FALSE)</f>
        <v>Watson Drugs</v>
      </c>
      <c r="E9190" s="51">
        <v>45119</v>
      </c>
      <c r="F9190" s="50">
        <v>5</v>
      </c>
      <c r="G9190" s="50" t="str">
        <f>VLOOKUP(Table8[[#This Row],[ProductID]],Table12[[#All],[ProductID]:[ProductFullName]],3,FALSE)</f>
        <v>Product E</v>
      </c>
      <c r="H9190" s="50">
        <v>3</v>
      </c>
      <c r="I9190" s="52">
        <v>45119.654270833329</v>
      </c>
      <c r="J9190" s="50">
        <v>125</v>
      </c>
      <c r="K9190" s="51">
        <v>45119.949305555558</v>
      </c>
      <c r="L9190" s="53"/>
      <c r="M9190" s="54">
        <v>1</v>
      </c>
    </row>
    <row r="9191" spans="2:13" x14ac:dyDescent="0.3">
      <c r="B9191" s="49">
        <v>28034</v>
      </c>
      <c r="C9191" s="50">
        <v>655</v>
      </c>
      <c r="D9191" s="50" t="str">
        <f>VLOOKUP(Table8[[#This Row],[CustomerID]],Table15[[#All],[CustomerID]:[Company Name]],2,FALSE)</f>
        <v>Deja Vu Gifts &amp; Decor</v>
      </c>
      <c r="E9191" s="51">
        <v>45119</v>
      </c>
      <c r="F9191" s="50">
        <v>6</v>
      </c>
      <c r="G9191" s="50" t="str">
        <f>VLOOKUP(Table8[[#This Row],[ProductID]],Table12[[#All],[ProductID]:[ProductFullName]],3,FALSE)</f>
        <v>Product F</v>
      </c>
      <c r="H9191" s="50">
        <v>7</v>
      </c>
      <c r="I9191" s="52">
        <v>45119.671041666661</v>
      </c>
      <c r="J9191" s="50">
        <v>114</v>
      </c>
      <c r="K9191" s="51">
        <v>45119.949305555558</v>
      </c>
      <c r="L9191" s="53"/>
      <c r="M9191" s="54">
        <v>1</v>
      </c>
    </row>
    <row r="9192" spans="2:13" x14ac:dyDescent="0.3">
      <c r="B9192" s="49">
        <v>28035</v>
      </c>
      <c r="C9192" s="50">
        <v>113</v>
      </c>
      <c r="D9192" s="50" t="str">
        <f>VLOOKUP(Table8[[#This Row],[CustomerID]],Table15[[#All],[CustomerID]:[Company Name]],2,FALSE)</f>
        <v>Mega Dollar</v>
      </c>
      <c r="E9192" s="51">
        <v>45119</v>
      </c>
      <c r="F9192" s="50">
        <v>5</v>
      </c>
      <c r="G9192" s="50" t="str">
        <f>VLOOKUP(Table8[[#This Row],[ProductID]],Table12[[#All],[ProductID]:[ProductFullName]],3,FALSE)</f>
        <v>Product E</v>
      </c>
      <c r="H9192" s="50">
        <v>3</v>
      </c>
      <c r="I9192" s="52">
        <v>45119.683287037034</v>
      </c>
      <c r="J9192" s="50">
        <v>108</v>
      </c>
      <c r="K9192" s="51">
        <v>45119.949305555558</v>
      </c>
      <c r="L9192" s="53"/>
      <c r="M9192" s="54">
        <v>1</v>
      </c>
    </row>
    <row r="9193" spans="2:13" x14ac:dyDescent="0.3">
      <c r="B9193" s="49">
        <v>28036</v>
      </c>
      <c r="C9193" s="50">
        <v>1202</v>
      </c>
      <c r="D9193" s="50" t="str">
        <f>VLOOKUP(Table8[[#This Row],[CustomerID]],Table15[[#All],[CustomerID]:[Company Name]],2,FALSE)</f>
        <v>Bullseye Media/Dutchguard Catalog</v>
      </c>
      <c r="E9193" s="51">
        <v>45119</v>
      </c>
      <c r="F9193" s="50">
        <v>3</v>
      </c>
      <c r="G9193" s="50" t="str">
        <f>VLOOKUP(Table8[[#This Row],[ProductID]],Table12[[#All],[ProductID]:[ProductFullName]],3,FALSE)</f>
        <v>Product C</v>
      </c>
      <c r="H9193" s="50">
        <v>2</v>
      </c>
      <c r="I9193" s="52">
        <v>45119.696921296294</v>
      </c>
      <c r="J9193" s="50">
        <v>124</v>
      </c>
      <c r="K9193" s="51">
        <v>45119.949305555558</v>
      </c>
      <c r="L9193" s="53"/>
      <c r="M9193" s="54">
        <v>1</v>
      </c>
    </row>
    <row r="9194" spans="2:13" x14ac:dyDescent="0.3">
      <c r="B9194" s="49">
        <v>28037</v>
      </c>
      <c r="C9194" s="50">
        <v>410</v>
      </c>
      <c r="D9194" s="50" t="str">
        <f>VLOOKUP(Table8[[#This Row],[CustomerID]],Table15[[#All],[CustomerID]:[Company Name]],2,FALSE)</f>
        <v>BENKAR SHOES INC.</v>
      </c>
      <c r="E9194" s="51">
        <v>45119</v>
      </c>
      <c r="F9194" s="50">
        <v>1</v>
      </c>
      <c r="G9194" s="50" t="str">
        <f>VLOOKUP(Table8[[#This Row],[ProductID]],Table12[[#All],[ProductID]:[ProductFullName]],3,FALSE)</f>
        <v>Product A</v>
      </c>
      <c r="H9194" s="50">
        <v>2</v>
      </c>
      <c r="I9194" s="52">
        <v>45119.712858796294</v>
      </c>
      <c r="J9194" s="50">
        <v>105</v>
      </c>
      <c r="K9194" s="51">
        <v>45119.949305555558</v>
      </c>
      <c r="L9194" s="53"/>
      <c r="M9194" s="54">
        <v>1</v>
      </c>
    </row>
    <row r="9195" spans="2:13" x14ac:dyDescent="0.3">
      <c r="B9195" s="49">
        <v>28038</v>
      </c>
      <c r="C9195" s="50">
        <v>651</v>
      </c>
      <c r="D9195" s="50" t="str">
        <f>VLOOKUP(Table8[[#This Row],[CustomerID]],Table15[[#All],[CustomerID]:[Company Name]],2,FALSE)</f>
        <v>Peoples Drig Mart - 135</v>
      </c>
      <c r="E9195" s="51">
        <v>45119</v>
      </c>
      <c r="F9195" s="50">
        <v>6</v>
      </c>
      <c r="G9195" s="50" t="str">
        <f>VLOOKUP(Table8[[#This Row],[ProductID]],Table12[[#All],[ProductID]:[ProductFullName]],3,FALSE)</f>
        <v>Product F</v>
      </c>
      <c r="H9195" s="50">
        <v>2</v>
      </c>
      <c r="I9195" s="52">
        <v>45119.727523148147</v>
      </c>
      <c r="J9195" s="50">
        <v>105</v>
      </c>
      <c r="K9195" s="51">
        <v>45119.949305555558</v>
      </c>
      <c r="L9195" s="53"/>
      <c r="M9195" s="54">
        <v>1</v>
      </c>
    </row>
    <row r="9196" spans="2:13" x14ac:dyDescent="0.3">
      <c r="B9196" s="49">
        <v>28039</v>
      </c>
      <c r="C9196" s="50">
        <v>560</v>
      </c>
      <c r="D9196" s="50" t="str">
        <f>VLOOKUP(Table8[[#This Row],[CustomerID]],Table15[[#All],[CustomerID]:[Company Name]],2,FALSE)</f>
        <v>Sharon Mohagan</v>
      </c>
      <c r="E9196" s="51">
        <v>45119</v>
      </c>
      <c r="F9196" s="50">
        <v>4</v>
      </c>
      <c r="G9196" s="50" t="str">
        <f>VLOOKUP(Table8[[#This Row],[ProductID]],Table12[[#All],[ProductID]:[ProductFullName]],3,FALSE)</f>
        <v>Product D</v>
      </c>
      <c r="H9196" s="50">
        <v>3</v>
      </c>
      <c r="I9196" s="52">
        <v>45119.738310185181</v>
      </c>
      <c r="J9196" s="50">
        <v>119</v>
      </c>
      <c r="K9196" s="51">
        <v>45119.949305555558</v>
      </c>
      <c r="L9196" s="53"/>
      <c r="M9196" s="54">
        <v>1</v>
      </c>
    </row>
    <row r="9197" spans="2:13" x14ac:dyDescent="0.3">
      <c r="B9197" s="49">
        <v>28040</v>
      </c>
      <c r="C9197" s="50">
        <v>1021</v>
      </c>
      <c r="D9197" s="50" t="str">
        <f>VLOOKUP(Table8[[#This Row],[CustomerID]],Table15[[#All],[CustomerID]:[Company Name]],2,FALSE)</f>
        <v>Grace &amp; Glory</v>
      </c>
      <c r="E9197" s="51">
        <v>45119</v>
      </c>
      <c r="F9197" s="50">
        <v>4</v>
      </c>
      <c r="G9197" s="50" t="str">
        <f>VLOOKUP(Table8[[#This Row],[ProductID]],Table12[[#All],[ProductID]:[ProductFullName]],3,FALSE)</f>
        <v>Product D</v>
      </c>
      <c r="H9197" s="50">
        <v>5</v>
      </c>
      <c r="I9197" s="52">
        <v>45119.75304398148</v>
      </c>
      <c r="J9197" s="50">
        <v>110</v>
      </c>
      <c r="K9197" s="51">
        <v>45119.949305555558</v>
      </c>
      <c r="L9197" s="53"/>
      <c r="M9197" s="54">
        <v>1</v>
      </c>
    </row>
    <row r="9198" spans="2:13" x14ac:dyDescent="0.3">
      <c r="B9198" s="49">
        <v>28041</v>
      </c>
      <c r="C9198" s="50">
        <v>791</v>
      </c>
      <c r="D9198" s="50" t="str">
        <f>VLOOKUP(Table8[[#This Row],[CustomerID]],Table15[[#All],[CustomerID]:[Company Name]],2,FALSE)</f>
        <v>Sea Street</v>
      </c>
      <c r="E9198" s="51">
        <v>45119</v>
      </c>
      <c r="F9198" s="50">
        <v>3</v>
      </c>
      <c r="G9198" s="50" t="str">
        <f>VLOOKUP(Table8[[#This Row],[ProductID]],Table12[[#All],[ProductID]:[ProductFullName]],3,FALSE)</f>
        <v>Product C</v>
      </c>
      <c r="H9198" s="50">
        <v>2</v>
      </c>
      <c r="I9198" s="52">
        <v>45119.767071759255</v>
      </c>
      <c r="J9198" s="50">
        <v>124</v>
      </c>
      <c r="K9198" s="51">
        <v>45119.949305555558</v>
      </c>
      <c r="L9198" s="53"/>
      <c r="M9198" s="54">
        <v>1</v>
      </c>
    </row>
    <row r="9199" spans="2:13" x14ac:dyDescent="0.3">
      <c r="B9199" s="49">
        <v>28042</v>
      </c>
      <c r="C9199" s="50">
        <v>815</v>
      </c>
      <c r="D9199" s="50" t="str">
        <f>VLOOKUP(Table8[[#This Row],[CustomerID]],Table15[[#All],[CustomerID]:[Company Name]],2,FALSE)</f>
        <v>Geepers</v>
      </c>
      <c r="E9199" s="51">
        <v>45120</v>
      </c>
      <c r="F9199" s="50">
        <v>5</v>
      </c>
      <c r="G9199" s="50" t="str">
        <f>VLOOKUP(Table8[[#This Row],[ProductID]],Table12[[#All],[ProductID]:[ProductFullName]],3,FALSE)</f>
        <v>Product E</v>
      </c>
      <c r="H9199" s="50">
        <v>3</v>
      </c>
      <c r="I9199" s="52">
        <v>45120.333333333336</v>
      </c>
      <c r="J9199" s="50">
        <v>121</v>
      </c>
      <c r="K9199" s="51">
        <v>45120.959027777775</v>
      </c>
      <c r="L9199" s="53"/>
      <c r="M9199" s="54">
        <v>1</v>
      </c>
    </row>
    <row r="9200" spans="2:13" x14ac:dyDescent="0.3">
      <c r="B9200" s="49">
        <v>28043</v>
      </c>
      <c r="C9200" s="50">
        <v>735</v>
      </c>
      <c r="D9200" s="50" t="str">
        <f>VLOOKUP(Table8[[#This Row],[CustomerID]],Table15[[#All],[CustomerID]:[Company Name]],2,FALSE)</f>
        <v>Summit Injury Management</v>
      </c>
      <c r="E9200" s="51">
        <v>45120</v>
      </c>
      <c r="F9200" s="50">
        <v>4</v>
      </c>
      <c r="G9200" s="50" t="str">
        <f>VLOOKUP(Table8[[#This Row],[ProductID]],Table12[[#All],[ProductID]:[ProductFullName]],3,FALSE)</f>
        <v>Product D</v>
      </c>
      <c r="H9200" s="50">
        <v>3</v>
      </c>
      <c r="I9200" s="52">
        <v>45120.344328703708</v>
      </c>
      <c r="J9200" s="50">
        <v>129</v>
      </c>
      <c r="K9200" s="51">
        <v>45120.959027777775</v>
      </c>
      <c r="L9200" s="53"/>
      <c r="M9200" s="54">
        <v>1</v>
      </c>
    </row>
    <row r="9201" spans="2:13" x14ac:dyDescent="0.3">
      <c r="B9201" s="49">
        <v>28044</v>
      </c>
      <c r="C9201" s="50">
        <v>574</v>
      </c>
      <c r="D9201" s="50" t="str">
        <f>VLOOKUP(Table8[[#This Row],[CustomerID]],Table15[[#All],[CustomerID]:[Company Name]],2,FALSE)</f>
        <v>Counter Clockwise</v>
      </c>
      <c r="E9201" s="51">
        <v>45120</v>
      </c>
      <c r="F9201" s="50">
        <v>6</v>
      </c>
      <c r="G9201" s="50" t="str">
        <f>VLOOKUP(Table8[[#This Row],[ProductID]],Table12[[#All],[ProductID]:[ProductFullName]],3,FALSE)</f>
        <v>Product F</v>
      </c>
      <c r="H9201" s="50">
        <v>3</v>
      </c>
      <c r="I9201" s="52">
        <v>45120.356168981489</v>
      </c>
      <c r="J9201" s="50">
        <v>127</v>
      </c>
      <c r="K9201" s="51">
        <v>45120.959027777775</v>
      </c>
      <c r="L9201" s="53"/>
      <c r="M9201" s="54">
        <v>1</v>
      </c>
    </row>
    <row r="9202" spans="2:13" x14ac:dyDescent="0.3">
      <c r="B9202" s="49">
        <v>28045</v>
      </c>
      <c r="C9202" s="50">
        <v>419</v>
      </c>
      <c r="D9202" s="50" t="str">
        <f>VLOOKUP(Table8[[#This Row],[CustomerID]],Table15[[#All],[CustomerID]:[Company Name]],2,FALSE)</f>
        <v>Essentials</v>
      </c>
      <c r="E9202" s="51">
        <v>45120</v>
      </c>
      <c r="F9202" s="50">
        <v>4</v>
      </c>
      <c r="G9202" s="50" t="str">
        <f>VLOOKUP(Table8[[#This Row],[ProductID]],Table12[[#All],[ProductID]:[ProductFullName]],3,FALSE)</f>
        <v>Product D</v>
      </c>
      <c r="H9202" s="50">
        <v>7</v>
      </c>
      <c r="I9202" s="52">
        <v>45120.367754629639</v>
      </c>
      <c r="J9202" s="50">
        <v>122</v>
      </c>
      <c r="K9202" s="51">
        <v>45120.959027777775</v>
      </c>
      <c r="L9202" s="53"/>
      <c r="M9202" s="54">
        <v>1</v>
      </c>
    </row>
    <row r="9203" spans="2:13" x14ac:dyDescent="0.3">
      <c r="B9203" s="49">
        <v>28046</v>
      </c>
      <c r="C9203" s="50">
        <v>689</v>
      </c>
      <c r="D9203" s="50" t="str">
        <f>VLOOKUP(Table8[[#This Row],[CustomerID]],Table15[[#All],[CustomerID]:[Company Name]],2,FALSE)</f>
        <v>We R Unique Crafts &amp; Gifts ltd.</v>
      </c>
      <c r="E9203" s="51">
        <v>45120</v>
      </c>
      <c r="F9203" s="50">
        <v>2</v>
      </c>
      <c r="G9203" s="50" t="str">
        <f>VLOOKUP(Table8[[#This Row],[ProductID]],Table12[[#All],[ProductID]:[ProductFullName]],3,FALSE)</f>
        <v>Product B</v>
      </c>
      <c r="H9203" s="50">
        <v>2</v>
      </c>
      <c r="I9203" s="52">
        <v>45120.37844907408</v>
      </c>
      <c r="J9203" s="50">
        <v>110</v>
      </c>
      <c r="K9203" s="51">
        <v>45120.959027777775</v>
      </c>
      <c r="L9203" s="53"/>
      <c r="M9203" s="54">
        <v>1</v>
      </c>
    </row>
    <row r="9204" spans="2:13" x14ac:dyDescent="0.3">
      <c r="B9204" s="49">
        <v>28047</v>
      </c>
      <c r="C9204" s="50">
        <v>485</v>
      </c>
      <c r="D9204" s="50" t="str">
        <f>VLOOKUP(Table8[[#This Row],[CustomerID]],Table15[[#All],[CustomerID]:[Company Name]],2,FALSE)</f>
        <v>Bourkes Medi Plus Drug Stores Ltd.</v>
      </c>
      <c r="E9204" s="51">
        <v>45120</v>
      </c>
      <c r="F9204" s="50">
        <v>6</v>
      </c>
      <c r="G9204" s="50" t="str">
        <f>VLOOKUP(Table8[[#This Row],[ProductID]],Table12[[#All],[ProductID]:[ProductFullName]],3,FALSE)</f>
        <v>Product F</v>
      </c>
      <c r="H9204" s="50">
        <v>2</v>
      </c>
      <c r="I9204" s="52">
        <v>45120.394456018526</v>
      </c>
      <c r="J9204" s="50">
        <v>128</v>
      </c>
      <c r="K9204" s="51">
        <v>45120.959027777775</v>
      </c>
      <c r="L9204" s="53"/>
      <c r="M9204" s="54">
        <v>1</v>
      </c>
    </row>
    <row r="9205" spans="2:13" x14ac:dyDescent="0.3">
      <c r="B9205" s="49">
        <v>28048</v>
      </c>
      <c r="C9205" s="50">
        <v>515</v>
      </c>
      <c r="D9205" s="50" t="str">
        <f>VLOOKUP(Table8[[#This Row],[CustomerID]],Table15[[#All],[CustomerID]:[Company Name]],2,FALSE)</f>
        <v>SDM-0545</v>
      </c>
      <c r="E9205" s="51">
        <v>45120</v>
      </c>
      <c r="F9205" s="50">
        <v>4</v>
      </c>
      <c r="G9205" s="50" t="str">
        <f>VLOOKUP(Table8[[#This Row],[ProductID]],Table12[[#All],[ProductID]:[ProductFullName]],3,FALSE)</f>
        <v>Product D</v>
      </c>
      <c r="H9205" s="50">
        <v>6</v>
      </c>
      <c r="I9205" s="52">
        <v>45120.408275462971</v>
      </c>
      <c r="J9205" s="50">
        <v>126</v>
      </c>
      <c r="K9205" s="51">
        <v>45120.959027777775</v>
      </c>
      <c r="L9205" s="53"/>
      <c r="M9205" s="54">
        <v>1</v>
      </c>
    </row>
    <row r="9206" spans="2:13" x14ac:dyDescent="0.3">
      <c r="B9206" s="49">
        <v>28049</v>
      </c>
      <c r="C9206" s="50">
        <v>740</v>
      </c>
      <c r="D9206" s="50" t="str">
        <f>VLOOKUP(Table8[[#This Row],[CustomerID]],Table15[[#All],[CustomerID]:[Company Name]],2,FALSE)</f>
        <v>Sunshine Gift Shop</v>
      </c>
      <c r="E9206" s="51">
        <v>45120</v>
      </c>
      <c r="F9206" s="50">
        <v>3</v>
      </c>
      <c r="G9206" s="50" t="str">
        <f>VLOOKUP(Table8[[#This Row],[ProductID]],Table12[[#All],[ProductID]:[ProductFullName]],3,FALSE)</f>
        <v>Product C</v>
      </c>
      <c r="H9206" s="50">
        <v>6</v>
      </c>
      <c r="I9206" s="52">
        <v>45120.420648148152</v>
      </c>
      <c r="J9206" s="50">
        <v>125</v>
      </c>
      <c r="K9206" s="51">
        <v>45120.959027777775</v>
      </c>
      <c r="L9206" s="53"/>
      <c r="M9206" s="54">
        <v>1</v>
      </c>
    </row>
    <row r="9207" spans="2:13" x14ac:dyDescent="0.3">
      <c r="B9207" s="49">
        <v>28050</v>
      </c>
      <c r="C9207" s="50">
        <v>1186</v>
      </c>
      <c r="D9207" s="50" t="str">
        <f>VLOOKUP(Table8[[#This Row],[CustomerID]],Table15[[#All],[CustomerID]:[Company Name]],2,FALSE)</f>
        <v>Ginny's Hallmark</v>
      </c>
      <c r="E9207" s="51">
        <v>45120</v>
      </c>
      <c r="F9207" s="50">
        <v>6</v>
      </c>
      <c r="G9207" s="50" t="str">
        <f>VLOOKUP(Table8[[#This Row],[ProductID]],Table12[[#All],[ProductID]:[ProductFullName]],3,FALSE)</f>
        <v>Product F</v>
      </c>
      <c r="H9207" s="50">
        <v>4</v>
      </c>
      <c r="I9207" s="52">
        <v>45120.432870370372</v>
      </c>
      <c r="J9207" s="50">
        <v>107</v>
      </c>
      <c r="K9207" s="51">
        <v>45120.959027777775</v>
      </c>
      <c r="L9207" s="53"/>
      <c r="M9207" s="54">
        <v>1</v>
      </c>
    </row>
    <row r="9208" spans="2:13" x14ac:dyDescent="0.3">
      <c r="B9208" s="49">
        <v>28051</v>
      </c>
      <c r="C9208" s="50">
        <v>304</v>
      </c>
      <c r="D9208" s="50" t="str">
        <f>VLOOKUP(Table8[[#This Row],[CustomerID]],Table15[[#All],[CustomerID]:[Company Name]],2,FALSE)</f>
        <v>Seredipity Hair &amp; Gift Design</v>
      </c>
      <c r="E9208" s="51">
        <v>45120</v>
      </c>
      <c r="F9208" s="50">
        <v>4</v>
      </c>
      <c r="G9208" s="50" t="str">
        <f>VLOOKUP(Table8[[#This Row],[ProductID]],Table12[[#All],[ProductID]:[ProductFullName]],3,FALSE)</f>
        <v>Product D</v>
      </c>
      <c r="H9208" s="50">
        <v>2</v>
      </c>
      <c r="I9208" s="52">
        <v>45120.443055555559</v>
      </c>
      <c r="J9208" s="50">
        <v>123</v>
      </c>
      <c r="K9208" s="51">
        <v>45120.959027777775</v>
      </c>
      <c r="L9208" s="53"/>
      <c r="M9208" s="54">
        <v>1</v>
      </c>
    </row>
    <row r="9209" spans="2:13" x14ac:dyDescent="0.3">
      <c r="B9209" s="49">
        <v>28052</v>
      </c>
      <c r="C9209" s="50">
        <v>695</v>
      </c>
      <c r="D9209" s="50" t="str">
        <f>VLOOKUP(Table8[[#This Row],[CustomerID]],Table15[[#All],[CustomerID]:[Company Name]],2,FALSE)</f>
        <v>Buck or Two #109</v>
      </c>
      <c r="E9209" s="51">
        <v>45120</v>
      </c>
      <c r="F9209" s="50">
        <v>2</v>
      </c>
      <c r="G9209" s="50" t="str">
        <f>VLOOKUP(Table8[[#This Row],[ProductID]],Table12[[#All],[ProductID]:[ProductFullName]],3,FALSE)</f>
        <v>Product B</v>
      </c>
      <c r="H9209" s="50">
        <v>4</v>
      </c>
      <c r="I9209" s="52">
        <v>45120.459293981483</v>
      </c>
      <c r="J9209" s="50">
        <v>113</v>
      </c>
      <c r="K9209" s="51">
        <v>45120.959027777775</v>
      </c>
      <c r="L9209" s="53"/>
      <c r="M9209" s="54">
        <v>1</v>
      </c>
    </row>
    <row r="9210" spans="2:13" x14ac:dyDescent="0.3">
      <c r="B9210" s="49">
        <v>28053</v>
      </c>
      <c r="C9210" s="50">
        <v>1141</v>
      </c>
      <c r="D9210" s="50" t="str">
        <f>VLOOKUP(Table8[[#This Row],[CustomerID]],Table15[[#All],[CustomerID]:[Company Name]],2,FALSE)</f>
        <v>Grand Geneva Resort</v>
      </c>
      <c r="E9210" s="51">
        <v>45120</v>
      </c>
      <c r="F9210" s="50">
        <v>4</v>
      </c>
      <c r="G9210" s="50" t="str">
        <f>VLOOKUP(Table8[[#This Row],[ProductID]],Table12[[#All],[ProductID]:[ProductFullName]],3,FALSE)</f>
        <v>Product D</v>
      </c>
      <c r="H9210" s="50">
        <v>6</v>
      </c>
      <c r="I9210" s="52">
        <v>45120.475011574075</v>
      </c>
      <c r="J9210" s="50">
        <v>118</v>
      </c>
      <c r="K9210" s="51">
        <v>45120.959027777775</v>
      </c>
      <c r="L9210" s="53"/>
      <c r="M9210" s="54">
        <v>1</v>
      </c>
    </row>
    <row r="9211" spans="2:13" x14ac:dyDescent="0.3">
      <c r="B9211" s="49">
        <v>28054</v>
      </c>
      <c r="C9211" s="50">
        <v>223</v>
      </c>
      <c r="D9211" s="50" t="str">
        <f>VLOOKUP(Table8[[#This Row],[CustomerID]],Table15[[#All],[CustomerID]:[Company Name]],2,FALSE)</f>
        <v>Independent Need Centre</v>
      </c>
      <c r="E9211" s="51">
        <v>45120</v>
      </c>
      <c r="F9211" s="50">
        <v>3</v>
      </c>
      <c r="G9211" s="50" t="str">
        <f>VLOOKUP(Table8[[#This Row],[ProductID]],Table12[[#All],[ProductID]:[ProductFullName]],3,FALSE)</f>
        <v>Product C</v>
      </c>
      <c r="H9211" s="50">
        <v>3</v>
      </c>
      <c r="I9211" s="52">
        <v>45120.486157407409</v>
      </c>
      <c r="J9211" s="50">
        <v>111</v>
      </c>
      <c r="K9211" s="51">
        <v>45120.959027777775</v>
      </c>
      <c r="L9211" s="53"/>
      <c r="M9211" s="54">
        <v>1</v>
      </c>
    </row>
    <row r="9212" spans="2:13" x14ac:dyDescent="0.3">
      <c r="B9212" s="49">
        <v>28055</v>
      </c>
      <c r="C9212" s="50">
        <v>307</v>
      </c>
      <c r="D9212" s="50" t="str">
        <f>VLOOKUP(Table8[[#This Row],[CustomerID]],Table15[[#All],[CustomerID]:[Company Name]],2,FALSE)</f>
        <v>Dell IDA</v>
      </c>
      <c r="E9212" s="51">
        <v>45120</v>
      </c>
      <c r="F9212" s="50">
        <v>3</v>
      </c>
      <c r="G9212" s="50" t="str">
        <f>VLOOKUP(Table8[[#This Row],[ProductID]],Table12[[#All],[ProductID]:[ProductFullName]],3,FALSE)</f>
        <v>Product C</v>
      </c>
      <c r="H9212" s="50">
        <v>7</v>
      </c>
      <c r="I9212" s="52">
        <v>45120.498865740745</v>
      </c>
      <c r="J9212" s="50">
        <v>108</v>
      </c>
      <c r="K9212" s="51">
        <v>45120.959027777775</v>
      </c>
      <c r="L9212" s="53"/>
      <c r="M9212" s="54">
        <v>1</v>
      </c>
    </row>
    <row r="9213" spans="2:13" x14ac:dyDescent="0.3">
      <c r="B9213" s="49">
        <v>28056</v>
      </c>
      <c r="C9213" s="50">
        <v>616</v>
      </c>
      <c r="D9213" s="50" t="str">
        <f>VLOOKUP(Table8[[#This Row],[CustomerID]],Table15[[#All],[CustomerID]:[Company Name]],2,FALSE)</f>
        <v>Creekside Mercantile</v>
      </c>
      <c r="E9213" s="51">
        <v>45120</v>
      </c>
      <c r="F9213" s="50">
        <v>1</v>
      </c>
      <c r="G9213" s="50" t="str">
        <f>VLOOKUP(Table8[[#This Row],[ProductID]],Table12[[#All],[ProductID]:[ProductFullName]],3,FALSE)</f>
        <v>Product A</v>
      </c>
      <c r="H9213" s="50">
        <v>2</v>
      </c>
      <c r="I9213" s="52">
        <v>45120.508819444447</v>
      </c>
      <c r="J9213" s="50">
        <v>105</v>
      </c>
      <c r="K9213" s="51">
        <v>45120.959027777775</v>
      </c>
      <c r="L9213" s="53"/>
      <c r="M9213" s="54">
        <v>1</v>
      </c>
    </row>
    <row r="9214" spans="2:13" x14ac:dyDescent="0.3">
      <c r="B9214" s="49">
        <v>28057</v>
      </c>
      <c r="C9214" s="50">
        <v>508</v>
      </c>
      <c r="D9214" s="50" t="str">
        <f>VLOOKUP(Table8[[#This Row],[CustomerID]],Table15[[#All],[CustomerID]:[Company Name]],2,FALSE)</f>
        <v>Buck or Two-060</v>
      </c>
      <c r="E9214" s="51">
        <v>45120</v>
      </c>
      <c r="F9214" s="50">
        <v>4</v>
      </c>
      <c r="G9214" s="50" t="str">
        <f>VLOOKUP(Table8[[#This Row],[ProductID]],Table12[[#All],[ProductID]:[ProductFullName]],3,FALSE)</f>
        <v>Product D</v>
      </c>
      <c r="H9214" s="50">
        <v>6</v>
      </c>
      <c r="I9214" s="52">
        <v>45120.518541666672</v>
      </c>
      <c r="J9214" s="50">
        <v>111</v>
      </c>
      <c r="K9214" s="51">
        <v>45120.959027777775</v>
      </c>
      <c r="L9214" s="53"/>
      <c r="M9214" s="54">
        <v>1</v>
      </c>
    </row>
    <row r="9215" spans="2:13" x14ac:dyDescent="0.3">
      <c r="B9215" s="49">
        <v>28058</v>
      </c>
      <c r="C9215" s="50">
        <v>287</v>
      </c>
      <c r="D9215" s="50" t="str">
        <f>VLOOKUP(Table8[[#This Row],[CustomerID]],Table15[[#All],[CustomerID]:[Company Name]],2,FALSE)</f>
        <v>Herbies - 5001</v>
      </c>
      <c r="E9215" s="51">
        <v>45120</v>
      </c>
      <c r="F9215" s="50">
        <v>2</v>
      </c>
      <c r="G9215" s="50" t="str">
        <f>VLOOKUP(Table8[[#This Row],[ProductID]],Table12[[#All],[ProductID]:[ProductFullName]],3,FALSE)</f>
        <v>Product B</v>
      </c>
      <c r="H9215" s="50">
        <v>2</v>
      </c>
      <c r="I9215" s="52">
        <v>45120.534780092596</v>
      </c>
      <c r="J9215" s="50">
        <v>128</v>
      </c>
      <c r="K9215" s="51">
        <v>45120.959027777775</v>
      </c>
      <c r="L9215" s="53"/>
      <c r="M9215" s="54">
        <v>1</v>
      </c>
    </row>
    <row r="9216" spans="2:13" x14ac:dyDescent="0.3">
      <c r="B9216" s="49">
        <v>28059</v>
      </c>
      <c r="C9216" s="50">
        <v>960</v>
      </c>
      <c r="D9216" s="50" t="str">
        <f>VLOOKUP(Table8[[#This Row],[CustomerID]],Table15[[#All],[CustomerID]:[Company Name]],2,FALSE)</f>
        <v>Angelique Boutique</v>
      </c>
      <c r="E9216" s="51">
        <v>45120</v>
      </c>
      <c r="F9216" s="50">
        <v>3</v>
      </c>
      <c r="G9216" s="50" t="str">
        <f>VLOOKUP(Table8[[#This Row],[ProductID]],Table12[[#All],[ProductID]:[ProductFullName]],3,FALSE)</f>
        <v>Product C</v>
      </c>
      <c r="H9216" s="50">
        <v>4</v>
      </c>
      <c r="I9216" s="52">
        <v>45120.550474537042</v>
      </c>
      <c r="J9216" s="50">
        <v>114</v>
      </c>
      <c r="K9216" s="51">
        <v>45120.959027777775</v>
      </c>
      <c r="L9216" s="53"/>
      <c r="M9216" s="54">
        <v>1</v>
      </c>
    </row>
    <row r="9217" spans="2:13" x14ac:dyDescent="0.3">
      <c r="B9217" s="49">
        <v>28060</v>
      </c>
      <c r="C9217" s="50">
        <v>128</v>
      </c>
      <c r="D9217" s="50" t="str">
        <f>VLOOKUP(Table8[[#This Row],[CustomerID]],Table15[[#All],[CustomerID]:[Company Name]],2,FALSE)</f>
        <v>Talk Of The Town</v>
      </c>
      <c r="E9217" s="51">
        <v>45120</v>
      </c>
      <c r="F9217" s="50">
        <v>2</v>
      </c>
      <c r="G9217" s="50" t="str">
        <f>VLOOKUP(Table8[[#This Row],[ProductID]],Table12[[#All],[ProductID]:[ProductFullName]],3,FALSE)</f>
        <v>Product B</v>
      </c>
      <c r="H9217" s="50">
        <v>6</v>
      </c>
      <c r="I9217" s="52">
        <v>45120.564236111117</v>
      </c>
      <c r="J9217" s="50">
        <v>129</v>
      </c>
      <c r="K9217" s="51">
        <v>45120.959027777775</v>
      </c>
      <c r="L9217" s="53"/>
      <c r="M9217" s="54">
        <v>1</v>
      </c>
    </row>
    <row r="9218" spans="2:13" x14ac:dyDescent="0.3">
      <c r="B9218" s="49">
        <v>28061</v>
      </c>
      <c r="C9218" s="50">
        <v>893</v>
      </c>
      <c r="D9218" s="50" t="str">
        <f>VLOOKUP(Table8[[#This Row],[CustomerID]],Table15[[#All],[CustomerID]:[Company Name]],2,FALSE)</f>
        <v>Toys 4 U</v>
      </c>
      <c r="E9218" s="51">
        <v>45120</v>
      </c>
      <c r="F9218" s="50">
        <v>1</v>
      </c>
      <c r="G9218" s="50" t="str">
        <f>VLOOKUP(Table8[[#This Row],[ProductID]],Table12[[#All],[ProductID]:[ProductFullName]],3,FALSE)</f>
        <v>Product A</v>
      </c>
      <c r="H9218" s="50">
        <v>7</v>
      </c>
      <c r="I9218" s="52">
        <v>45120.57307870371</v>
      </c>
      <c r="J9218" s="50">
        <v>125</v>
      </c>
      <c r="K9218" s="51">
        <v>45120.959027777775</v>
      </c>
      <c r="L9218" s="53"/>
      <c r="M9218" s="54">
        <v>1</v>
      </c>
    </row>
    <row r="9219" spans="2:13" x14ac:dyDescent="0.3">
      <c r="B9219" s="49">
        <v>28062</v>
      </c>
      <c r="C9219" s="50">
        <v>1410</v>
      </c>
      <c r="D9219" s="50" t="str">
        <f>VLOOKUP(Table8[[#This Row],[CustomerID]],Table15[[#All],[CustomerID]:[Company Name]],2,FALSE)</f>
        <v>Amazon.com.kydc LLC</v>
      </c>
      <c r="E9219" s="51">
        <v>45120</v>
      </c>
      <c r="F9219" s="50">
        <v>2</v>
      </c>
      <c r="G9219" s="50" t="str">
        <f>VLOOKUP(Table8[[#This Row],[ProductID]],Table12[[#All],[ProductID]:[ProductFullName]],3,FALSE)</f>
        <v>Product B</v>
      </c>
      <c r="H9219" s="50">
        <v>4</v>
      </c>
      <c r="I9219" s="52">
        <v>45120.587604166671</v>
      </c>
      <c r="J9219" s="50">
        <v>113</v>
      </c>
      <c r="K9219" s="51">
        <v>45120.959027777775</v>
      </c>
      <c r="L9219" s="53"/>
      <c r="M9219" s="54">
        <v>1</v>
      </c>
    </row>
    <row r="9220" spans="2:13" x14ac:dyDescent="0.3">
      <c r="B9220" s="49">
        <v>28063</v>
      </c>
      <c r="C9220" s="50">
        <v>268</v>
      </c>
      <c r="D9220" s="50" t="str">
        <f>VLOOKUP(Table8[[#This Row],[CustomerID]],Table15[[#All],[CustomerID]:[Company Name]],2,FALSE)</f>
        <v>Garfield</v>
      </c>
      <c r="E9220" s="51">
        <v>45120</v>
      </c>
      <c r="F9220" s="50">
        <v>6</v>
      </c>
      <c r="G9220" s="50" t="str">
        <f>VLOOKUP(Table8[[#This Row],[ProductID]],Table12[[#All],[ProductID]:[ProductFullName]],3,FALSE)</f>
        <v>Product F</v>
      </c>
      <c r="H9220" s="50">
        <v>2</v>
      </c>
      <c r="I9220" s="52">
        <v>45120.601064814822</v>
      </c>
      <c r="J9220" s="50">
        <v>120</v>
      </c>
      <c r="K9220" s="51">
        <v>45120.959027777775</v>
      </c>
      <c r="L9220" s="53"/>
      <c r="M9220" s="54">
        <v>1</v>
      </c>
    </row>
    <row r="9221" spans="2:13" x14ac:dyDescent="0.3">
      <c r="B9221" s="49">
        <v>28064</v>
      </c>
      <c r="C9221" s="50">
        <v>842</v>
      </c>
      <c r="D9221" s="50" t="str">
        <f>VLOOKUP(Table8[[#This Row],[CustomerID]],Table15[[#All],[CustomerID]:[Company Name]],2,FALSE)</f>
        <v>Warren County Pharmacy</v>
      </c>
      <c r="E9221" s="51">
        <v>45120</v>
      </c>
      <c r="F9221" s="50">
        <v>4</v>
      </c>
      <c r="G9221" s="50" t="str">
        <f>VLOOKUP(Table8[[#This Row],[ProductID]],Table12[[#All],[ProductID]:[ProductFullName]],3,FALSE)</f>
        <v>Product D</v>
      </c>
      <c r="H9221" s="50">
        <v>6</v>
      </c>
      <c r="I9221" s="52">
        <v>45120.617361111115</v>
      </c>
      <c r="J9221" s="50">
        <v>126</v>
      </c>
      <c r="K9221" s="51">
        <v>45120.959027777775</v>
      </c>
      <c r="L9221" s="53"/>
      <c r="M9221" s="54">
        <v>1</v>
      </c>
    </row>
    <row r="9222" spans="2:13" x14ac:dyDescent="0.3">
      <c r="B9222" s="49">
        <v>28065</v>
      </c>
      <c r="C9222" s="50">
        <v>473</v>
      </c>
      <c r="D9222" s="50" t="str">
        <f>VLOOKUP(Table8[[#This Row],[CustomerID]],Table15[[#All],[CustomerID]:[Company Name]],2,FALSE)</f>
        <v>IDA - Gravenhurst, ON</v>
      </c>
      <c r="E9222" s="51">
        <v>45120</v>
      </c>
      <c r="F9222" s="50">
        <v>5</v>
      </c>
      <c r="G9222" s="50" t="str">
        <f>VLOOKUP(Table8[[#This Row],[ProductID]],Table12[[#All],[ProductID]:[ProductFullName]],3,FALSE)</f>
        <v>Product E</v>
      </c>
      <c r="H9222" s="50">
        <v>5</v>
      </c>
      <c r="I9222" s="52">
        <v>45120.628171296303</v>
      </c>
      <c r="J9222" s="50">
        <v>126</v>
      </c>
      <c r="K9222" s="51">
        <v>45120.959027777775</v>
      </c>
      <c r="L9222" s="53"/>
      <c r="M9222" s="54">
        <v>1</v>
      </c>
    </row>
    <row r="9223" spans="2:13" x14ac:dyDescent="0.3">
      <c r="B9223" s="49">
        <v>28066</v>
      </c>
      <c r="C9223" s="50">
        <v>1149</v>
      </c>
      <c r="D9223" s="50" t="str">
        <f>VLOOKUP(Table8[[#This Row],[CustomerID]],Table15[[#All],[CustomerID]:[Company Name]],2,FALSE)</f>
        <v>UWHC Hospital</v>
      </c>
      <c r="E9223" s="51">
        <v>45120</v>
      </c>
      <c r="F9223" s="50">
        <v>6</v>
      </c>
      <c r="G9223" s="50" t="str">
        <f>VLOOKUP(Table8[[#This Row],[ProductID]],Table12[[#All],[ProductID]:[ProductFullName]],3,FALSE)</f>
        <v>Product F</v>
      </c>
      <c r="H9223" s="50">
        <v>4</v>
      </c>
      <c r="I9223" s="52">
        <v>45120.643530092602</v>
      </c>
      <c r="J9223" s="50">
        <v>117</v>
      </c>
      <c r="K9223" s="51">
        <v>45120.959027777775</v>
      </c>
      <c r="L9223" s="53"/>
      <c r="M9223" s="54">
        <v>1</v>
      </c>
    </row>
    <row r="9224" spans="2:13" x14ac:dyDescent="0.3">
      <c r="B9224" s="49">
        <v>28067</v>
      </c>
      <c r="C9224" s="50">
        <v>810</v>
      </c>
      <c r="D9224" s="50" t="str">
        <f>VLOOKUP(Table8[[#This Row],[CustomerID]],Table15[[#All],[CustomerID]:[Company Name]],2,FALSE)</f>
        <v>Rainbow Room</v>
      </c>
      <c r="E9224" s="51">
        <v>45120</v>
      </c>
      <c r="F9224" s="50">
        <v>2</v>
      </c>
      <c r="G9224" s="50" t="str">
        <f>VLOOKUP(Table8[[#This Row],[ProductID]],Table12[[#All],[ProductID]:[ProductFullName]],3,FALSE)</f>
        <v>Product B</v>
      </c>
      <c r="H9224" s="50">
        <v>3</v>
      </c>
      <c r="I9224" s="52">
        <v>45120.656956018531</v>
      </c>
      <c r="J9224" s="50">
        <v>111</v>
      </c>
      <c r="K9224" s="51">
        <v>45120.959027777775</v>
      </c>
      <c r="L9224" s="53"/>
      <c r="M9224" s="54">
        <v>1</v>
      </c>
    </row>
    <row r="9225" spans="2:13" x14ac:dyDescent="0.3">
      <c r="B9225" s="49">
        <v>28068</v>
      </c>
      <c r="C9225" s="50">
        <v>498</v>
      </c>
      <c r="D9225" s="50" t="str">
        <f>VLOOKUP(Table8[[#This Row],[CustomerID]],Table15[[#All],[CustomerID]:[Company Name]],2,FALSE)</f>
        <v>Evensong Gifts</v>
      </c>
      <c r="E9225" s="51">
        <v>45120</v>
      </c>
      <c r="F9225" s="50">
        <v>4</v>
      </c>
      <c r="G9225" s="50" t="str">
        <f>VLOOKUP(Table8[[#This Row],[ProductID]],Table12[[#All],[ProductID]:[ProductFullName]],3,FALSE)</f>
        <v>Product D</v>
      </c>
      <c r="H9225" s="50">
        <v>5</v>
      </c>
      <c r="I9225" s="52">
        <v>45120.671817129645</v>
      </c>
      <c r="J9225" s="50">
        <v>107</v>
      </c>
      <c r="K9225" s="51">
        <v>45120.959027777775</v>
      </c>
      <c r="L9225" s="53"/>
      <c r="M9225" s="54">
        <v>1</v>
      </c>
    </row>
    <row r="9226" spans="2:13" x14ac:dyDescent="0.3">
      <c r="B9226" s="49">
        <v>28069</v>
      </c>
      <c r="C9226" s="50">
        <v>598</v>
      </c>
      <c r="D9226" s="50" t="str">
        <f>VLOOKUP(Table8[[#This Row],[CustomerID]],Table15[[#All],[CustomerID]:[Company Name]],2,FALSE)</f>
        <v>Friends s - Foothills Hospital</v>
      </c>
      <c r="E9226" s="51">
        <v>45120</v>
      </c>
      <c r="F9226" s="50">
        <v>5</v>
      </c>
      <c r="G9226" s="50" t="str">
        <f>VLOOKUP(Table8[[#This Row],[ProductID]],Table12[[#All],[ProductID]:[ProductFullName]],3,FALSE)</f>
        <v>Product E</v>
      </c>
      <c r="H9226" s="50">
        <v>4</v>
      </c>
      <c r="I9226" s="52">
        <v>45120.688252314831</v>
      </c>
      <c r="J9226" s="50">
        <v>121</v>
      </c>
      <c r="K9226" s="51">
        <v>45120.959027777775</v>
      </c>
      <c r="L9226" s="53"/>
      <c r="M9226" s="54">
        <v>1</v>
      </c>
    </row>
    <row r="9227" spans="2:13" x14ac:dyDescent="0.3">
      <c r="B9227" s="49">
        <v>28070</v>
      </c>
      <c r="C9227" s="50">
        <v>243</v>
      </c>
      <c r="D9227" s="50" t="str">
        <f>VLOOKUP(Table8[[#This Row],[CustomerID]],Table15[[#All],[CustomerID]:[Company Name]],2,FALSE)</f>
        <v>Extreme  Retail Inc</v>
      </c>
      <c r="E9227" s="51">
        <v>45120</v>
      </c>
      <c r="F9227" s="50">
        <v>3</v>
      </c>
      <c r="G9227" s="50" t="str">
        <f>VLOOKUP(Table8[[#This Row],[ProductID]],Table12[[#All],[ProductID]:[ProductFullName]],3,FALSE)</f>
        <v>Product C</v>
      </c>
      <c r="H9227" s="50">
        <v>2</v>
      </c>
      <c r="I9227" s="52">
        <v>45120.701712962982</v>
      </c>
      <c r="J9227" s="50">
        <v>110</v>
      </c>
      <c r="K9227" s="51">
        <v>45120.959027777775</v>
      </c>
      <c r="L9227" s="53"/>
      <c r="M9227" s="54">
        <v>1</v>
      </c>
    </row>
    <row r="9228" spans="2:13" x14ac:dyDescent="0.3">
      <c r="B9228" s="49">
        <v>28071</v>
      </c>
      <c r="C9228" s="50">
        <v>1294</v>
      </c>
      <c r="D9228" s="50" t="str">
        <f>VLOOKUP(Table8[[#This Row],[CustomerID]],Table15[[#All],[CustomerID]:[Company Name]],2,FALSE)</f>
        <v>Critters</v>
      </c>
      <c r="E9228" s="51">
        <v>45120</v>
      </c>
      <c r="F9228" s="50">
        <v>3</v>
      </c>
      <c r="G9228" s="50" t="str">
        <f>VLOOKUP(Table8[[#This Row],[ProductID]],Table12[[#All],[ProductID]:[ProductFullName]],3,FALSE)</f>
        <v>Product C</v>
      </c>
      <c r="H9228" s="50">
        <v>5</v>
      </c>
      <c r="I9228" s="52">
        <v>45120.715694444465</v>
      </c>
      <c r="J9228" s="50">
        <v>112</v>
      </c>
      <c r="K9228" s="51">
        <v>45120.959027777775</v>
      </c>
      <c r="L9228" s="53"/>
      <c r="M9228" s="54">
        <v>1</v>
      </c>
    </row>
    <row r="9229" spans="2:13" x14ac:dyDescent="0.3">
      <c r="B9229" s="49">
        <v>28072</v>
      </c>
      <c r="C9229" s="50">
        <v>1</v>
      </c>
      <c r="D9229" s="50" t="str">
        <f>VLOOKUP(Table8[[#This Row],[CustomerID]],Table15[[#All],[CustomerID]:[Company Name]],2,FALSE)</f>
        <v>Independence Studio Pty Ltd</v>
      </c>
      <c r="E9229" s="51">
        <v>45120</v>
      </c>
      <c r="F9229" s="50">
        <v>4</v>
      </c>
      <c r="G9229" s="50" t="str">
        <f>VLOOKUP(Table8[[#This Row],[ProductID]],Table12[[#All],[ProductID]:[ProductFullName]],3,FALSE)</f>
        <v>Product D</v>
      </c>
      <c r="H9229" s="50">
        <v>2</v>
      </c>
      <c r="I9229" s="52">
        <v>45120.725150462982</v>
      </c>
      <c r="J9229" s="50">
        <v>121</v>
      </c>
      <c r="K9229" s="51">
        <v>45120.959027777775</v>
      </c>
      <c r="L9229" s="53"/>
      <c r="M9229" s="54">
        <v>1</v>
      </c>
    </row>
    <row r="9230" spans="2:13" x14ac:dyDescent="0.3">
      <c r="B9230" s="49">
        <v>28073</v>
      </c>
      <c r="C9230" s="50">
        <v>151</v>
      </c>
      <c r="D9230" s="50" t="str">
        <f>VLOOKUP(Table8[[#This Row],[CustomerID]],Table15[[#All],[CustomerID]:[Company Name]],2,FALSE)</f>
        <v>Echo Clothing Co.</v>
      </c>
      <c r="E9230" s="51">
        <v>45120</v>
      </c>
      <c r="F9230" s="50">
        <v>4</v>
      </c>
      <c r="G9230" s="50" t="str">
        <f>VLOOKUP(Table8[[#This Row],[ProductID]],Table12[[#All],[ProductID]:[ProductFullName]],3,FALSE)</f>
        <v>Product D</v>
      </c>
      <c r="H9230" s="50">
        <v>2</v>
      </c>
      <c r="I9230" s="52">
        <v>45120.737534722241</v>
      </c>
      <c r="J9230" s="50">
        <v>120</v>
      </c>
      <c r="K9230" s="51">
        <v>45120.959027777775</v>
      </c>
      <c r="L9230" s="53"/>
      <c r="M9230" s="54">
        <v>1</v>
      </c>
    </row>
    <row r="9231" spans="2:13" x14ac:dyDescent="0.3">
      <c r="B9231" s="49">
        <v>28074</v>
      </c>
      <c r="C9231" s="50">
        <v>1179</v>
      </c>
      <c r="D9231" s="50" t="str">
        <f>VLOOKUP(Table8[[#This Row],[CustomerID]],Table15[[#All],[CustomerID]:[Company Name]],2,FALSE)</f>
        <v>LTD Commodities Ltd</v>
      </c>
      <c r="E9231" s="51">
        <v>45120</v>
      </c>
      <c r="F9231" s="50">
        <v>4</v>
      </c>
      <c r="G9231" s="50" t="str">
        <f>VLOOKUP(Table8[[#This Row],[ProductID]],Table12[[#All],[ProductID]:[ProductFullName]],3,FALSE)</f>
        <v>Product D</v>
      </c>
      <c r="H9231" s="50">
        <v>7</v>
      </c>
      <c r="I9231" s="52">
        <v>45120.752372685201</v>
      </c>
      <c r="J9231" s="50">
        <v>128</v>
      </c>
      <c r="K9231" s="51">
        <v>45120.959027777775</v>
      </c>
      <c r="L9231" s="53"/>
      <c r="M9231" s="54">
        <v>1</v>
      </c>
    </row>
    <row r="9232" spans="2:13" x14ac:dyDescent="0.3">
      <c r="B9232" s="49">
        <v>28075</v>
      </c>
      <c r="C9232" s="50">
        <v>536</v>
      </c>
      <c r="D9232" s="50" t="str">
        <f>VLOOKUP(Table8[[#This Row],[CustomerID]],Table15[[#All],[CustomerID]:[Company Name]],2,FALSE)</f>
        <v>Buck or Two #532</v>
      </c>
      <c r="E9232" s="51">
        <v>45121</v>
      </c>
      <c r="F9232" s="50">
        <v>2</v>
      </c>
      <c r="G9232" s="50" t="str">
        <f>VLOOKUP(Table8[[#This Row],[ProductID]],Table12[[#All],[ProductID]:[ProductFullName]],3,FALSE)</f>
        <v>Product B</v>
      </c>
      <c r="H9232" s="50">
        <v>4</v>
      </c>
      <c r="I9232" s="52">
        <v>45121.333333333336</v>
      </c>
      <c r="J9232" s="50">
        <v>116</v>
      </c>
      <c r="K9232" s="51">
        <v>45121.95416666667</v>
      </c>
      <c r="L9232" s="53"/>
      <c r="M9232" s="54">
        <v>1</v>
      </c>
    </row>
    <row r="9233" spans="2:13" x14ac:dyDescent="0.3">
      <c r="B9233" s="49">
        <v>28076</v>
      </c>
      <c r="C9233" s="50">
        <v>324</v>
      </c>
      <c r="D9233" s="50" t="str">
        <f>VLOOKUP(Table8[[#This Row],[CustomerID]],Table15[[#All],[CustomerID]:[Company Name]],2,FALSE)</f>
        <v>Collingwood G.M Hospital</v>
      </c>
      <c r="E9233" s="51">
        <v>45121</v>
      </c>
      <c r="F9233" s="50">
        <v>1</v>
      </c>
      <c r="G9233" s="50" t="str">
        <f>VLOOKUP(Table8[[#This Row],[ProductID]],Table12[[#All],[ProductID]:[ProductFullName]],3,FALSE)</f>
        <v>Product A</v>
      </c>
      <c r="H9233" s="50">
        <v>4</v>
      </c>
      <c r="I9233" s="52">
        <v>45121.343935185185</v>
      </c>
      <c r="J9233" s="50">
        <v>133</v>
      </c>
      <c r="K9233" s="51">
        <v>45121.95416666667</v>
      </c>
      <c r="L9233" s="53"/>
      <c r="M9233" s="54">
        <v>1</v>
      </c>
    </row>
    <row r="9234" spans="2:13" x14ac:dyDescent="0.3">
      <c r="B9234" s="49">
        <v>28077</v>
      </c>
      <c r="C9234" s="50">
        <v>814</v>
      </c>
      <c r="D9234" s="50" t="str">
        <f>VLOOKUP(Table8[[#This Row],[CustomerID]],Table15[[#All],[CustomerID]:[Company Name]],2,FALSE)</f>
        <v>Wrap It Up</v>
      </c>
      <c r="E9234" s="51">
        <v>45121</v>
      </c>
      <c r="F9234" s="50">
        <v>2</v>
      </c>
      <c r="G9234" s="50" t="str">
        <f>VLOOKUP(Table8[[#This Row],[ProductID]],Table12[[#All],[ProductID]:[ProductFullName]],3,FALSE)</f>
        <v>Product B</v>
      </c>
      <c r="H9234" s="50">
        <v>5</v>
      </c>
      <c r="I9234" s="52">
        <v>45121.35738425926</v>
      </c>
      <c r="J9234" s="50">
        <v>127</v>
      </c>
      <c r="K9234" s="51">
        <v>45121.95416666667</v>
      </c>
      <c r="L9234" s="53"/>
      <c r="M9234" s="54">
        <v>1</v>
      </c>
    </row>
    <row r="9235" spans="2:13" x14ac:dyDescent="0.3">
      <c r="B9235" s="49">
        <v>28078</v>
      </c>
      <c r="C9235" s="50">
        <v>550</v>
      </c>
      <c r="D9235" s="50" t="str">
        <f>VLOOKUP(Table8[[#This Row],[CustomerID]],Table15[[#All],[CustomerID]:[Company Name]],2,FALSE)</f>
        <v>Buck or Two #057</v>
      </c>
      <c r="E9235" s="51">
        <v>45121</v>
      </c>
      <c r="F9235" s="50">
        <v>2</v>
      </c>
      <c r="G9235" s="50" t="str">
        <f>VLOOKUP(Table8[[#This Row],[ProductID]],Table12[[#All],[ProductID]:[ProductFullName]],3,FALSE)</f>
        <v>Product B</v>
      </c>
      <c r="H9235" s="50">
        <v>6</v>
      </c>
      <c r="I9235" s="52">
        <v>45121.372129629628</v>
      </c>
      <c r="J9235" s="50">
        <v>111</v>
      </c>
      <c r="K9235" s="51">
        <v>45121.95416666667</v>
      </c>
      <c r="L9235" s="53"/>
      <c r="M9235" s="54">
        <v>1</v>
      </c>
    </row>
    <row r="9236" spans="2:13" x14ac:dyDescent="0.3">
      <c r="B9236" s="49">
        <v>28079</v>
      </c>
      <c r="C9236" s="50">
        <v>245</v>
      </c>
      <c r="D9236" s="50" t="str">
        <f>VLOOKUP(Table8[[#This Row],[CustomerID]],Table15[[#All],[CustomerID]:[Company Name]],2,FALSE)</f>
        <v>Canadian Tire # 237</v>
      </c>
      <c r="E9236" s="51">
        <v>45121</v>
      </c>
      <c r="F9236" s="50">
        <v>5</v>
      </c>
      <c r="G9236" s="50" t="str">
        <f>VLOOKUP(Table8[[#This Row],[ProductID]],Table12[[#All],[ProductID]:[ProductFullName]],3,FALSE)</f>
        <v>Product E</v>
      </c>
      <c r="H9236" s="50">
        <v>6</v>
      </c>
      <c r="I9236" s="52">
        <v>45121.383020833331</v>
      </c>
      <c r="J9236" s="50">
        <v>106</v>
      </c>
      <c r="K9236" s="51">
        <v>45121.95416666667</v>
      </c>
      <c r="L9236" s="53"/>
      <c r="M9236" s="54">
        <v>1</v>
      </c>
    </row>
    <row r="9237" spans="2:13" x14ac:dyDescent="0.3">
      <c r="B9237" s="49">
        <v>28080</v>
      </c>
      <c r="C9237" s="50">
        <v>250</v>
      </c>
      <c r="D9237" s="50" t="str">
        <f>VLOOKUP(Table8[[#This Row],[CustomerID]],Table15[[#All],[CustomerID]:[Company Name]],2,FALSE)</f>
        <v>Buck or Two #361</v>
      </c>
      <c r="E9237" s="51">
        <v>45121</v>
      </c>
      <c r="F9237" s="50">
        <v>3</v>
      </c>
      <c r="G9237" s="50" t="str">
        <f>VLOOKUP(Table8[[#This Row],[ProductID]],Table12[[#All],[ProductID]:[ProductFullName]],3,FALSE)</f>
        <v>Product C</v>
      </c>
      <c r="H9237" s="50">
        <v>6</v>
      </c>
      <c r="I9237" s="52">
        <v>45121.394756944443</v>
      </c>
      <c r="J9237" s="50">
        <v>134</v>
      </c>
      <c r="K9237" s="51">
        <v>45121.95416666667</v>
      </c>
      <c r="L9237" s="53"/>
      <c r="M9237" s="54">
        <v>1</v>
      </c>
    </row>
    <row r="9238" spans="2:13" x14ac:dyDescent="0.3">
      <c r="B9238" s="49">
        <v>28081</v>
      </c>
      <c r="C9238" s="50">
        <v>1192</v>
      </c>
      <c r="D9238" s="50" t="str">
        <f>VLOOKUP(Table8[[#This Row],[CustomerID]],Table15[[#All],[CustomerID]:[Company Name]],2,FALSE)</f>
        <v>Debi's Inc.</v>
      </c>
      <c r="E9238" s="51">
        <v>45121</v>
      </c>
      <c r="F9238" s="50">
        <v>2</v>
      </c>
      <c r="G9238" s="50" t="str">
        <f>VLOOKUP(Table8[[#This Row],[ProductID]],Table12[[#All],[ProductID]:[ProductFullName]],3,FALSE)</f>
        <v>Product B</v>
      </c>
      <c r="H9238" s="50">
        <v>7</v>
      </c>
      <c r="I9238" s="52">
        <v>45121.411354166667</v>
      </c>
      <c r="J9238" s="50">
        <v>117</v>
      </c>
      <c r="K9238" s="51">
        <v>45121.95416666667</v>
      </c>
      <c r="L9238" s="53"/>
      <c r="M9238" s="54">
        <v>1</v>
      </c>
    </row>
    <row r="9239" spans="2:13" x14ac:dyDescent="0.3">
      <c r="B9239" s="49">
        <v>28082</v>
      </c>
      <c r="C9239" s="50">
        <v>743</v>
      </c>
      <c r="D9239" s="50" t="str">
        <f>VLOOKUP(Table8[[#This Row],[CustomerID]],Table15[[#All],[CustomerID]:[Company Name]],2,FALSE)</f>
        <v>Baffin Flowers And Gifts</v>
      </c>
      <c r="E9239" s="51">
        <v>45121</v>
      </c>
      <c r="F9239" s="50">
        <v>4</v>
      </c>
      <c r="G9239" s="50" t="str">
        <f>VLOOKUP(Table8[[#This Row],[ProductID]],Table12[[#All],[ProductID]:[ProductFullName]],3,FALSE)</f>
        <v>Product D</v>
      </c>
      <c r="H9239" s="50">
        <v>5</v>
      </c>
      <c r="I9239" s="52">
        <v>45121.421087962961</v>
      </c>
      <c r="J9239" s="50">
        <v>119</v>
      </c>
      <c r="K9239" s="51">
        <v>45121.95416666667</v>
      </c>
      <c r="L9239" s="53"/>
      <c r="M9239" s="54">
        <v>1</v>
      </c>
    </row>
    <row r="9240" spans="2:13" x14ac:dyDescent="0.3">
      <c r="B9240" s="49">
        <v>28083</v>
      </c>
      <c r="C9240" s="50">
        <v>586</v>
      </c>
      <c r="D9240" s="50" t="str">
        <f>VLOOKUP(Table8[[#This Row],[CustomerID]],Table15[[#All],[CustomerID]:[Company Name]],2,FALSE)</f>
        <v>Pharmasave - 340</v>
      </c>
      <c r="E9240" s="51">
        <v>45121</v>
      </c>
      <c r="F9240" s="50">
        <v>6</v>
      </c>
      <c r="G9240" s="50" t="str">
        <f>VLOOKUP(Table8[[#This Row],[ProductID]],Table12[[#All],[ProductID]:[ProductFullName]],3,FALSE)</f>
        <v>Product F</v>
      </c>
      <c r="H9240" s="50">
        <v>5</v>
      </c>
      <c r="I9240" s="52">
        <v>45121.430902777778</v>
      </c>
      <c r="J9240" s="50">
        <v>112</v>
      </c>
      <c r="K9240" s="51">
        <v>45121.95416666667</v>
      </c>
      <c r="L9240" s="53"/>
      <c r="M9240" s="54">
        <v>1</v>
      </c>
    </row>
    <row r="9241" spans="2:13" x14ac:dyDescent="0.3">
      <c r="B9241" s="49">
        <v>28084</v>
      </c>
      <c r="C9241" s="50">
        <v>1079</v>
      </c>
      <c r="D9241" s="50" t="str">
        <f>VLOOKUP(Table8[[#This Row],[CustomerID]],Table15[[#All],[CustomerID]:[Company Name]],2,FALSE)</f>
        <v>Riverboat Gift Shop</v>
      </c>
      <c r="E9241" s="51">
        <v>45121</v>
      </c>
      <c r="F9241" s="50">
        <v>6</v>
      </c>
      <c r="G9241" s="50" t="str">
        <f>VLOOKUP(Table8[[#This Row],[ProductID]],Table12[[#All],[ProductID]:[ProductFullName]],3,FALSE)</f>
        <v>Product F</v>
      </c>
      <c r="H9241" s="50">
        <v>4</v>
      </c>
      <c r="I9241" s="52">
        <v>45121.444745370369</v>
      </c>
      <c r="J9241" s="50">
        <v>116</v>
      </c>
      <c r="K9241" s="51">
        <v>45121.95416666667</v>
      </c>
      <c r="L9241" s="53"/>
      <c r="M9241" s="54">
        <v>1</v>
      </c>
    </row>
    <row r="9242" spans="2:13" x14ac:dyDescent="0.3">
      <c r="B9242" s="49">
        <v>28085</v>
      </c>
      <c r="C9242" s="50">
        <v>480</v>
      </c>
      <c r="D9242" s="50" t="str">
        <f>VLOOKUP(Table8[[#This Row],[CustomerID]],Table15[[#All],[CustomerID]:[Company Name]],2,FALSE)</f>
        <v>Simply Country</v>
      </c>
      <c r="E9242" s="51">
        <v>45121</v>
      </c>
      <c r="F9242" s="50">
        <v>5</v>
      </c>
      <c r="G9242" s="50" t="str">
        <f>VLOOKUP(Table8[[#This Row],[ProductID]],Table12[[#All],[ProductID]:[ProductFullName]],3,FALSE)</f>
        <v>Product E</v>
      </c>
      <c r="H9242" s="50">
        <v>7</v>
      </c>
      <c r="I9242" s="52">
        <v>45121.456111111111</v>
      </c>
      <c r="J9242" s="50">
        <v>125</v>
      </c>
      <c r="K9242" s="51">
        <v>45121.95416666667</v>
      </c>
      <c r="L9242" s="53"/>
      <c r="M9242" s="54">
        <v>1</v>
      </c>
    </row>
    <row r="9243" spans="2:13" x14ac:dyDescent="0.3">
      <c r="B9243" s="49">
        <v>28086</v>
      </c>
      <c r="C9243" s="50">
        <v>159</v>
      </c>
      <c r="D9243" s="50" t="str">
        <f>VLOOKUP(Table8[[#This Row],[CustomerID]],Table15[[#All],[CustomerID]:[Company Name]],2,FALSE)</f>
        <v>Shoppers Drug Mart #607</v>
      </c>
      <c r="E9243" s="51">
        <v>45121</v>
      </c>
      <c r="F9243" s="50">
        <v>4</v>
      </c>
      <c r="G9243" s="50" t="str">
        <f>VLOOKUP(Table8[[#This Row],[ProductID]],Table12[[#All],[ProductID]:[ProductFullName]],3,FALSE)</f>
        <v>Product D</v>
      </c>
      <c r="H9243" s="50">
        <v>2</v>
      </c>
      <c r="I9243" s="52">
        <v>45121.468854166669</v>
      </c>
      <c r="J9243" s="50">
        <v>114</v>
      </c>
      <c r="K9243" s="51">
        <v>45121.95416666667</v>
      </c>
      <c r="L9243" s="53"/>
      <c r="M9243" s="54">
        <v>1</v>
      </c>
    </row>
    <row r="9244" spans="2:13" x14ac:dyDescent="0.3">
      <c r="B9244" s="49">
        <v>28087</v>
      </c>
      <c r="C9244" s="50">
        <v>311</v>
      </c>
      <c r="D9244" s="50" t="str">
        <f>VLOOKUP(Table8[[#This Row],[CustomerID]],Table15[[#All],[CustomerID]:[Company Name]],2,FALSE)</f>
        <v>Dollaricious</v>
      </c>
      <c r="E9244" s="51">
        <v>45121</v>
      </c>
      <c r="F9244" s="50">
        <v>3</v>
      </c>
      <c r="G9244" s="50" t="str">
        <f>VLOOKUP(Table8[[#This Row],[ProductID]],Table12[[#All],[ProductID]:[ProductFullName]],3,FALSE)</f>
        <v>Product C</v>
      </c>
      <c r="H9244" s="50">
        <v>3</v>
      </c>
      <c r="I9244" s="52">
        <v>45121.485393518524</v>
      </c>
      <c r="J9244" s="50">
        <v>134</v>
      </c>
      <c r="K9244" s="51">
        <v>45121.95416666667</v>
      </c>
      <c r="L9244" s="53"/>
      <c r="M9244" s="54">
        <v>1</v>
      </c>
    </row>
    <row r="9245" spans="2:13" x14ac:dyDescent="0.3">
      <c r="B9245" s="49">
        <v>28088</v>
      </c>
      <c r="C9245" s="50">
        <v>244</v>
      </c>
      <c r="D9245" s="50" t="str">
        <f>VLOOKUP(Table8[[#This Row],[CustomerID]],Table15[[#All],[CustomerID]:[Company Name]],2,FALSE)</f>
        <v>DOMAIRS HOME FASHIONS &amp; GIFTS</v>
      </c>
      <c r="E9245" s="51">
        <v>45121</v>
      </c>
      <c r="F9245" s="50">
        <v>1</v>
      </c>
      <c r="G9245" s="50" t="str">
        <f>VLOOKUP(Table8[[#This Row],[ProductID]],Table12[[#All],[ProductID]:[ProductFullName]],3,FALSE)</f>
        <v>Product A</v>
      </c>
      <c r="H9245" s="50">
        <v>2</v>
      </c>
      <c r="I9245" s="52">
        <v>45121.500879629632</v>
      </c>
      <c r="J9245" s="50">
        <v>116</v>
      </c>
      <c r="K9245" s="51">
        <v>45121.95416666667</v>
      </c>
      <c r="L9245" s="53"/>
      <c r="M9245" s="54">
        <v>1</v>
      </c>
    </row>
    <row r="9246" spans="2:13" x14ac:dyDescent="0.3">
      <c r="B9246" s="49">
        <v>28089</v>
      </c>
      <c r="C9246" s="50">
        <v>419</v>
      </c>
      <c r="D9246" s="50" t="str">
        <f>VLOOKUP(Table8[[#This Row],[CustomerID]],Table15[[#All],[CustomerID]:[Company Name]],2,FALSE)</f>
        <v>Essentials</v>
      </c>
      <c r="E9246" s="51">
        <v>45121</v>
      </c>
      <c r="F9246" s="50">
        <v>6</v>
      </c>
      <c r="G9246" s="50" t="str">
        <f>VLOOKUP(Table8[[#This Row],[ProductID]],Table12[[#All],[ProductID]:[ProductFullName]],3,FALSE)</f>
        <v>Product F</v>
      </c>
      <c r="H9246" s="50">
        <v>6</v>
      </c>
      <c r="I9246" s="52">
        <v>45121.514895833338</v>
      </c>
      <c r="J9246" s="50">
        <v>109</v>
      </c>
      <c r="K9246" s="51">
        <v>45121.95416666667</v>
      </c>
      <c r="L9246" s="53"/>
      <c r="M9246" s="54">
        <v>1</v>
      </c>
    </row>
    <row r="9247" spans="2:13" x14ac:dyDescent="0.3">
      <c r="B9247" s="49">
        <v>28090</v>
      </c>
      <c r="C9247" s="50">
        <v>629</v>
      </c>
      <c r="D9247" s="50" t="str">
        <f>VLOOKUP(Table8[[#This Row],[CustomerID]],Table15[[#All],[CustomerID]:[Company Name]],2,FALSE)</f>
        <v>Tranquil Moments</v>
      </c>
      <c r="E9247" s="51">
        <v>45121</v>
      </c>
      <c r="F9247" s="50">
        <v>3</v>
      </c>
      <c r="G9247" s="50" t="str">
        <f>VLOOKUP(Table8[[#This Row],[ProductID]],Table12[[#All],[ProductID]:[ProductFullName]],3,FALSE)</f>
        <v>Product C</v>
      </c>
      <c r="H9247" s="50">
        <v>7</v>
      </c>
      <c r="I9247" s="52">
        <v>45121.526412037041</v>
      </c>
      <c r="J9247" s="50">
        <v>124</v>
      </c>
      <c r="K9247" s="51">
        <v>45121.95416666667</v>
      </c>
      <c r="L9247" s="53"/>
      <c r="M9247" s="54">
        <v>1</v>
      </c>
    </row>
    <row r="9248" spans="2:13" x14ac:dyDescent="0.3">
      <c r="B9248" s="49">
        <v>28091</v>
      </c>
      <c r="C9248" s="50">
        <v>1340</v>
      </c>
      <c r="D9248" s="50" t="str">
        <f>VLOOKUP(Table8[[#This Row],[CustomerID]],Table15[[#All],[CustomerID]:[Company Name]],2,FALSE)</f>
        <v>Nanny's Toy Box</v>
      </c>
      <c r="E9248" s="51">
        <v>45121</v>
      </c>
      <c r="F9248" s="50">
        <v>2</v>
      </c>
      <c r="G9248" s="50" t="str">
        <f>VLOOKUP(Table8[[#This Row],[ProductID]],Table12[[#All],[ProductID]:[ProductFullName]],3,FALSE)</f>
        <v>Product B</v>
      </c>
      <c r="H9248" s="50">
        <v>6</v>
      </c>
      <c r="I9248" s="52">
        <v>45121.542303240742</v>
      </c>
      <c r="J9248" s="50">
        <v>116</v>
      </c>
      <c r="K9248" s="51">
        <v>45121.95416666667</v>
      </c>
      <c r="L9248" s="53"/>
      <c r="M9248" s="54">
        <v>1</v>
      </c>
    </row>
    <row r="9249" spans="2:13" x14ac:dyDescent="0.3">
      <c r="B9249" s="49">
        <v>28092</v>
      </c>
      <c r="C9249" s="50">
        <v>1158</v>
      </c>
      <c r="D9249" s="50" t="str">
        <f>VLOOKUP(Table8[[#This Row],[CustomerID]],Table15[[#All],[CustomerID]:[Company Name]],2,FALSE)</f>
        <v>Adam Hessling Inc</v>
      </c>
      <c r="E9249" s="51">
        <v>45121</v>
      </c>
      <c r="F9249" s="50">
        <v>4</v>
      </c>
      <c r="G9249" s="50" t="str">
        <f>VLOOKUP(Table8[[#This Row],[ProductID]],Table12[[#All],[ProductID]:[ProductFullName]],3,FALSE)</f>
        <v>Product D</v>
      </c>
      <c r="H9249" s="50">
        <v>5</v>
      </c>
      <c r="I9249" s="52">
        <v>45121.553229166668</v>
      </c>
      <c r="J9249" s="50">
        <v>121</v>
      </c>
      <c r="K9249" s="51">
        <v>45121.95416666667</v>
      </c>
      <c r="L9249" s="53"/>
      <c r="M9249" s="54">
        <v>1</v>
      </c>
    </row>
    <row r="9250" spans="2:13" x14ac:dyDescent="0.3">
      <c r="B9250" s="49">
        <v>28093</v>
      </c>
      <c r="C9250" s="50">
        <v>289</v>
      </c>
      <c r="D9250" s="50" t="str">
        <f>VLOOKUP(Table8[[#This Row],[CustomerID]],Table15[[#All],[CustomerID]:[Company Name]],2,FALSE)</f>
        <v>Dollar Joint</v>
      </c>
      <c r="E9250" s="51">
        <v>45121</v>
      </c>
      <c r="F9250" s="50">
        <v>1</v>
      </c>
      <c r="G9250" s="50" t="str">
        <f>VLOOKUP(Table8[[#This Row],[ProductID]],Table12[[#All],[ProductID]:[ProductFullName]],3,FALSE)</f>
        <v>Product A</v>
      </c>
      <c r="H9250" s="50">
        <v>5</v>
      </c>
      <c r="I9250" s="52">
        <v>45121.564768518518</v>
      </c>
      <c r="J9250" s="50">
        <v>123</v>
      </c>
      <c r="K9250" s="51">
        <v>45121.95416666667</v>
      </c>
      <c r="L9250" s="53"/>
      <c r="M9250" s="54">
        <v>1</v>
      </c>
    </row>
    <row r="9251" spans="2:13" x14ac:dyDescent="0.3">
      <c r="B9251" s="49">
        <v>28094</v>
      </c>
      <c r="C9251" s="50">
        <v>113</v>
      </c>
      <c r="D9251" s="50" t="str">
        <f>VLOOKUP(Table8[[#This Row],[CustomerID]],Table15[[#All],[CustomerID]:[Company Name]],2,FALSE)</f>
        <v>Mega Dollar</v>
      </c>
      <c r="E9251" s="51">
        <v>45121</v>
      </c>
      <c r="F9251" s="50">
        <v>3</v>
      </c>
      <c r="G9251" s="50" t="str">
        <f>VLOOKUP(Table8[[#This Row],[ProductID]],Table12[[#All],[ProductID]:[ProductFullName]],3,FALSE)</f>
        <v>Product C</v>
      </c>
      <c r="H9251" s="50">
        <v>2</v>
      </c>
      <c r="I9251" s="52">
        <v>45121.57608796296</v>
      </c>
      <c r="J9251" s="50">
        <v>121</v>
      </c>
      <c r="K9251" s="51">
        <v>45121.95416666667</v>
      </c>
      <c r="L9251" s="53"/>
      <c r="M9251" s="54">
        <v>1</v>
      </c>
    </row>
    <row r="9252" spans="2:13" x14ac:dyDescent="0.3">
      <c r="B9252" s="49">
        <v>28095</v>
      </c>
      <c r="C9252" s="50">
        <v>312</v>
      </c>
      <c r="D9252" s="50" t="str">
        <f>VLOOKUP(Table8[[#This Row],[CustomerID]],Table15[[#All],[CustomerID]:[Company Name]],2,FALSE)</f>
        <v>St. Joseph's Volunteer Association</v>
      </c>
      <c r="E9252" s="51">
        <v>45121</v>
      </c>
      <c r="F9252" s="50">
        <v>4</v>
      </c>
      <c r="G9252" s="50" t="str">
        <f>VLOOKUP(Table8[[#This Row],[ProductID]],Table12[[#All],[ProductID]:[ProductFullName]],3,FALSE)</f>
        <v>Product D</v>
      </c>
      <c r="H9252" s="50">
        <v>6</v>
      </c>
      <c r="I9252" s="52">
        <v>45121.589456018519</v>
      </c>
      <c r="J9252" s="50">
        <v>132</v>
      </c>
      <c r="K9252" s="51">
        <v>45121.95416666667</v>
      </c>
      <c r="L9252" s="53"/>
      <c r="M9252" s="54">
        <v>1</v>
      </c>
    </row>
    <row r="9253" spans="2:13" x14ac:dyDescent="0.3">
      <c r="B9253" s="49">
        <v>28096</v>
      </c>
      <c r="C9253" s="50">
        <v>551</v>
      </c>
      <c r="D9253" s="50" t="str">
        <f>VLOOKUP(Table8[[#This Row],[CustomerID]],Table15[[#All],[CustomerID]:[Company Name]],2,FALSE)</f>
        <v>The Berry Barn</v>
      </c>
      <c r="E9253" s="51">
        <v>45121</v>
      </c>
      <c r="F9253" s="50">
        <v>2</v>
      </c>
      <c r="G9253" s="50" t="str">
        <f>VLOOKUP(Table8[[#This Row],[ProductID]],Table12[[#All],[ProductID]:[ProductFullName]],3,FALSE)</f>
        <v>Product B</v>
      </c>
      <c r="H9253" s="50">
        <v>7</v>
      </c>
      <c r="I9253" s="52">
        <v>45121.605497685188</v>
      </c>
      <c r="J9253" s="50">
        <v>121</v>
      </c>
      <c r="K9253" s="51">
        <v>45121.95416666667</v>
      </c>
      <c r="L9253" s="53"/>
      <c r="M9253" s="54">
        <v>1</v>
      </c>
    </row>
    <row r="9254" spans="2:13" x14ac:dyDescent="0.3">
      <c r="B9254" s="49">
        <v>28097</v>
      </c>
      <c r="C9254" s="50">
        <v>1130</v>
      </c>
      <c r="D9254" s="50" t="str">
        <f>VLOOKUP(Table8[[#This Row],[CustomerID]],Table15[[#All],[CustomerID]:[Company Name]],2,FALSE)</f>
        <v>Schueth Ace Hardware</v>
      </c>
      <c r="E9254" s="51">
        <v>45121</v>
      </c>
      <c r="F9254" s="50">
        <v>3</v>
      </c>
      <c r="G9254" s="50" t="str">
        <f>VLOOKUP(Table8[[#This Row],[ProductID]],Table12[[#All],[ProductID]:[ProductFullName]],3,FALSE)</f>
        <v>Product C</v>
      </c>
      <c r="H9254" s="50">
        <v>4</v>
      </c>
      <c r="I9254" s="52">
        <v>45121.61555555556</v>
      </c>
      <c r="J9254" s="50">
        <v>109</v>
      </c>
      <c r="K9254" s="51">
        <v>45121.95416666667</v>
      </c>
      <c r="L9254" s="53"/>
      <c r="M9254" s="54">
        <v>1</v>
      </c>
    </row>
    <row r="9255" spans="2:13" x14ac:dyDescent="0.3">
      <c r="B9255" s="49">
        <v>28098</v>
      </c>
      <c r="C9255" s="50">
        <v>1148</v>
      </c>
      <c r="D9255" s="50" t="str">
        <f>VLOOKUP(Table8[[#This Row],[CustomerID]],Table15[[#All],[CustomerID]:[Company Name]],2,FALSE)</f>
        <v>Brenda's Blumenladen</v>
      </c>
      <c r="E9255" s="51">
        <v>45121</v>
      </c>
      <c r="F9255" s="50">
        <v>2</v>
      </c>
      <c r="G9255" s="50" t="str">
        <f>VLOOKUP(Table8[[#This Row],[ProductID]],Table12[[#All],[ProductID]:[ProductFullName]],3,FALSE)</f>
        <v>Product B</v>
      </c>
      <c r="H9255" s="50">
        <v>6</v>
      </c>
      <c r="I9255" s="52">
        <v>45121.625891203708</v>
      </c>
      <c r="J9255" s="50">
        <v>117</v>
      </c>
      <c r="K9255" s="51">
        <v>45121.95416666667</v>
      </c>
      <c r="L9255" s="53"/>
      <c r="M9255" s="54">
        <v>1</v>
      </c>
    </row>
    <row r="9256" spans="2:13" x14ac:dyDescent="0.3">
      <c r="B9256" s="49">
        <v>28099</v>
      </c>
      <c r="C9256" s="50">
        <v>1258</v>
      </c>
      <c r="D9256" s="50" t="str">
        <f>VLOOKUP(Table8[[#This Row],[CustomerID]],Table15[[#All],[CustomerID]:[Company Name]],2,FALSE)</f>
        <v>Talking Hands/ Indulgences</v>
      </c>
      <c r="E9256" s="51">
        <v>45121</v>
      </c>
      <c r="F9256" s="50">
        <v>4</v>
      </c>
      <c r="G9256" s="50" t="str">
        <f>VLOOKUP(Table8[[#This Row],[ProductID]],Table12[[#All],[ProductID]:[ProductFullName]],3,FALSE)</f>
        <v>Product D</v>
      </c>
      <c r="H9256" s="50">
        <v>2</v>
      </c>
      <c r="I9256" s="52">
        <v>45121.637662037043</v>
      </c>
      <c r="J9256" s="50">
        <v>113</v>
      </c>
      <c r="K9256" s="51">
        <v>45121.95416666667</v>
      </c>
      <c r="L9256" s="53"/>
      <c r="M9256" s="54">
        <v>1</v>
      </c>
    </row>
    <row r="9257" spans="2:13" x14ac:dyDescent="0.3">
      <c r="B9257" s="49">
        <v>28100</v>
      </c>
      <c r="C9257" s="50">
        <v>1133</v>
      </c>
      <c r="D9257" s="50" t="str">
        <f>VLOOKUP(Table8[[#This Row],[CustomerID]],Table15[[#All],[CustomerID]:[Company Name]],2,FALSE)</f>
        <v>Evie's Hallmark</v>
      </c>
      <c r="E9257" s="51">
        <v>45121</v>
      </c>
      <c r="F9257" s="50">
        <v>4</v>
      </c>
      <c r="G9257" s="50" t="str">
        <f>VLOOKUP(Table8[[#This Row],[ProductID]],Table12[[#All],[ProductID]:[ProductFullName]],3,FALSE)</f>
        <v>Product D</v>
      </c>
      <c r="H9257" s="50">
        <v>5</v>
      </c>
      <c r="I9257" s="52">
        <v>45121.650405092601</v>
      </c>
      <c r="J9257" s="50">
        <v>118</v>
      </c>
      <c r="K9257" s="51">
        <v>45121.95416666667</v>
      </c>
      <c r="L9257" s="53"/>
      <c r="M9257" s="54">
        <v>1</v>
      </c>
    </row>
    <row r="9258" spans="2:13" x14ac:dyDescent="0.3">
      <c r="B9258" s="49">
        <v>28101</v>
      </c>
      <c r="C9258" s="50">
        <v>109</v>
      </c>
      <c r="D9258" s="50" t="str">
        <f>VLOOKUP(Table8[[#This Row],[CustomerID]],Table15[[#All],[CustomerID]:[Company Name]],2,FALSE)</f>
        <v>Regalo</v>
      </c>
      <c r="E9258" s="51">
        <v>45121</v>
      </c>
      <c r="F9258" s="50">
        <v>5</v>
      </c>
      <c r="G9258" s="50" t="str">
        <f>VLOOKUP(Table8[[#This Row],[ProductID]],Table12[[#All],[ProductID]:[ProductFullName]],3,FALSE)</f>
        <v>Product E</v>
      </c>
      <c r="H9258" s="50">
        <v>7</v>
      </c>
      <c r="I9258" s="52">
        <v>45121.662650462975</v>
      </c>
      <c r="J9258" s="50">
        <v>106</v>
      </c>
      <c r="K9258" s="51">
        <v>45121.95416666667</v>
      </c>
      <c r="L9258" s="53"/>
      <c r="M9258" s="54">
        <v>1</v>
      </c>
    </row>
    <row r="9259" spans="2:13" x14ac:dyDescent="0.3">
      <c r="B9259" s="49">
        <v>28102</v>
      </c>
      <c r="C9259" s="50">
        <v>988</v>
      </c>
      <c r="D9259" s="50" t="str">
        <f>VLOOKUP(Table8[[#This Row],[CustomerID]],Table15[[#All],[CustomerID]:[Company Name]],2,FALSE)</f>
        <v>Worth the Wait</v>
      </c>
      <c r="E9259" s="51">
        <v>45121</v>
      </c>
      <c r="F9259" s="50">
        <v>4</v>
      </c>
      <c r="G9259" s="50" t="str">
        <f>VLOOKUP(Table8[[#This Row],[ProductID]],Table12[[#All],[ProductID]:[ProductFullName]],3,FALSE)</f>
        <v>Product D</v>
      </c>
      <c r="H9259" s="50">
        <v>4</v>
      </c>
      <c r="I9259" s="52">
        <v>45121.680370370384</v>
      </c>
      <c r="J9259" s="50">
        <v>131</v>
      </c>
      <c r="K9259" s="51">
        <v>45121.95416666667</v>
      </c>
      <c r="L9259" s="53"/>
      <c r="M9259" s="54">
        <v>1</v>
      </c>
    </row>
    <row r="9260" spans="2:13" x14ac:dyDescent="0.3">
      <c r="B9260" s="49">
        <v>28103</v>
      </c>
      <c r="C9260" s="50">
        <v>115</v>
      </c>
      <c r="D9260" s="50" t="str">
        <f>VLOOKUP(Table8[[#This Row],[CustomerID]],Table15[[#All],[CustomerID]:[Company Name]],2,FALSE)</f>
        <v>Tendres de Souhaits</v>
      </c>
      <c r="E9260" s="51">
        <v>45121</v>
      </c>
      <c r="F9260" s="50">
        <v>2</v>
      </c>
      <c r="G9260" s="50" t="str">
        <f>VLOOKUP(Table8[[#This Row],[ProductID]],Table12[[#All],[ProductID]:[ProductFullName]],3,FALSE)</f>
        <v>Product B</v>
      </c>
      <c r="H9260" s="50">
        <v>5</v>
      </c>
      <c r="I9260" s="52">
        <v>45121.692569444458</v>
      </c>
      <c r="J9260" s="50">
        <v>117</v>
      </c>
      <c r="K9260" s="51">
        <v>45121.95416666667</v>
      </c>
      <c r="L9260" s="53"/>
      <c r="M9260" s="54">
        <v>1</v>
      </c>
    </row>
    <row r="9261" spans="2:13" x14ac:dyDescent="0.3">
      <c r="B9261" s="49">
        <v>28104</v>
      </c>
      <c r="C9261" s="50">
        <v>337</v>
      </c>
      <c r="D9261" s="50" t="str">
        <f>VLOOKUP(Table8[[#This Row],[CustomerID]],Table15[[#All],[CustomerID]:[Company Name]],2,FALSE)</f>
        <v>Party Packagers</v>
      </c>
      <c r="E9261" s="51">
        <v>45121</v>
      </c>
      <c r="F9261" s="50">
        <v>6</v>
      </c>
      <c r="G9261" s="50" t="str">
        <f>VLOOKUP(Table8[[#This Row],[ProductID]],Table12[[#All],[ProductID]:[ProductFullName]],3,FALSE)</f>
        <v>Product F</v>
      </c>
      <c r="H9261" s="50">
        <v>7</v>
      </c>
      <c r="I9261" s="52">
        <v>45121.710289351868</v>
      </c>
      <c r="J9261" s="50">
        <v>118</v>
      </c>
      <c r="K9261" s="51">
        <v>45121.95416666667</v>
      </c>
      <c r="L9261" s="53"/>
      <c r="M9261" s="54">
        <v>1</v>
      </c>
    </row>
    <row r="9262" spans="2:13" x14ac:dyDescent="0.3">
      <c r="B9262" s="49">
        <v>28105</v>
      </c>
      <c r="C9262" s="50">
        <v>877</v>
      </c>
      <c r="D9262" s="50" t="str">
        <f>VLOOKUP(Table8[[#This Row],[CustomerID]],Table15[[#All],[CustomerID]:[Company Name]],2,FALSE)</f>
        <v>Flik/ Mastercard</v>
      </c>
      <c r="E9262" s="51">
        <v>45124</v>
      </c>
      <c r="F9262" s="50">
        <v>4</v>
      </c>
      <c r="G9262" s="50" t="str">
        <f>VLOOKUP(Table8[[#This Row],[ProductID]],Table12[[#All],[ProductID]:[ProductFullName]],3,FALSE)</f>
        <v>Product D</v>
      </c>
      <c r="H9262" s="50">
        <v>4</v>
      </c>
      <c r="I9262" s="52">
        <v>45124.333333333336</v>
      </c>
      <c r="J9262" s="50">
        <v>106</v>
      </c>
      <c r="K9262" s="51">
        <v>45124.970833333333</v>
      </c>
      <c r="L9262" s="53"/>
      <c r="M9262" s="54">
        <v>1</v>
      </c>
    </row>
    <row r="9263" spans="2:13" x14ac:dyDescent="0.3">
      <c r="B9263" s="49">
        <v>28106</v>
      </c>
      <c r="C9263" s="50">
        <v>773</v>
      </c>
      <c r="D9263" s="50" t="str">
        <f>VLOOKUP(Table8[[#This Row],[CustomerID]],Table15[[#All],[CustomerID]:[Company Name]],2,FALSE)</f>
        <v>Isabelle's</v>
      </c>
      <c r="E9263" s="51">
        <v>45124</v>
      </c>
      <c r="F9263" s="50">
        <v>6</v>
      </c>
      <c r="G9263" s="50" t="str">
        <f>VLOOKUP(Table8[[#This Row],[ProductID]],Table12[[#All],[ProductID]:[ProductFullName]],3,FALSE)</f>
        <v>Product F</v>
      </c>
      <c r="H9263" s="50">
        <v>2</v>
      </c>
      <c r="I9263" s="52">
        <v>45124.347743055558</v>
      </c>
      <c r="J9263" s="50">
        <v>128</v>
      </c>
      <c r="K9263" s="51">
        <v>45124.970833333333</v>
      </c>
      <c r="L9263" s="53"/>
      <c r="M9263" s="54">
        <v>1</v>
      </c>
    </row>
    <row r="9264" spans="2:13" x14ac:dyDescent="0.3">
      <c r="B9264" s="49">
        <v>28107</v>
      </c>
      <c r="C9264" s="50">
        <v>171</v>
      </c>
      <c r="D9264" s="50" t="str">
        <f>VLOOKUP(Table8[[#This Row],[CustomerID]],Table15[[#All],[CustomerID]:[Company Name]],2,FALSE)</f>
        <v>Unique Expressions</v>
      </c>
      <c r="E9264" s="51">
        <v>45124</v>
      </c>
      <c r="F9264" s="50">
        <v>2</v>
      </c>
      <c r="G9264" s="50" t="str">
        <f>VLOOKUP(Table8[[#This Row],[ProductID]],Table12[[#All],[ProductID]:[ProductFullName]],3,FALSE)</f>
        <v>Product B</v>
      </c>
      <c r="H9264" s="50">
        <v>6</v>
      </c>
      <c r="I9264" s="52">
        <v>45124.356655092597</v>
      </c>
      <c r="J9264" s="50">
        <v>108</v>
      </c>
      <c r="K9264" s="51">
        <v>45124.970833333333</v>
      </c>
      <c r="L9264" s="53"/>
      <c r="M9264" s="54">
        <v>1</v>
      </c>
    </row>
    <row r="9265" spans="2:13" x14ac:dyDescent="0.3">
      <c r="B9265" s="49">
        <v>28108</v>
      </c>
      <c r="C9265" s="50">
        <v>1193</v>
      </c>
      <c r="D9265" s="50" t="str">
        <f>VLOOKUP(Table8[[#This Row],[CustomerID]],Table15[[#All],[CustomerID]:[Company Name]],2,FALSE)</f>
        <v>Sarah Bush Hospital</v>
      </c>
      <c r="E9265" s="51">
        <v>45124</v>
      </c>
      <c r="F9265" s="50">
        <v>1</v>
      </c>
      <c r="G9265" s="50" t="str">
        <f>VLOOKUP(Table8[[#This Row],[ProductID]],Table12[[#All],[ProductID]:[ProductFullName]],3,FALSE)</f>
        <v>Product A</v>
      </c>
      <c r="H9265" s="50">
        <v>7</v>
      </c>
      <c r="I9265" s="52">
        <v>45124.366192129637</v>
      </c>
      <c r="J9265" s="50">
        <v>127</v>
      </c>
      <c r="K9265" s="51">
        <v>45124.970833333333</v>
      </c>
      <c r="L9265" s="53"/>
      <c r="M9265" s="54">
        <v>1</v>
      </c>
    </row>
    <row r="9266" spans="2:13" x14ac:dyDescent="0.3">
      <c r="B9266" s="49">
        <v>28109</v>
      </c>
      <c r="C9266" s="50">
        <v>192</v>
      </c>
      <c r="D9266" s="50" t="str">
        <f>VLOOKUP(Table8[[#This Row],[CustomerID]],Table15[[#All],[CustomerID]:[Company Name]],2,FALSE)</f>
        <v>Lovell Drugs- Oshawa</v>
      </c>
      <c r="E9266" s="51">
        <v>45124</v>
      </c>
      <c r="F9266" s="50">
        <v>5</v>
      </c>
      <c r="G9266" s="50" t="str">
        <f>VLOOKUP(Table8[[#This Row],[ProductID]],Table12[[#All],[ProductID]:[ProductFullName]],3,FALSE)</f>
        <v>Product E</v>
      </c>
      <c r="H9266" s="50">
        <v>5</v>
      </c>
      <c r="I9266" s="52">
        <v>45124.375393518523</v>
      </c>
      <c r="J9266" s="50">
        <v>109</v>
      </c>
      <c r="K9266" s="51">
        <v>45124.970833333333</v>
      </c>
      <c r="L9266" s="53"/>
      <c r="M9266" s="54">
        <v>1</v>
      </c>
    </row>
    <row r="9267" spans="2:13" x14ac:dyDescent="0.3">
      <c r="B9267" s="49">
        <v>28110</v>
      </c>
      <c r="C9267" s="50">
        <v>346</v>
      </c>
      <c r="D9267" s="50" t="str">
        <f>VLOOKUP(Table8[[#This Row],[CustomerID]],Table15[[#All],[CustomerID]:[Company Name]],2,FALSE)</f>
        <v>THE CASUAL WAY</v>
      </c>
      <c r="E9267" s="51">
        <v>45124</v>
      </c>
      <c r="F9267" s="50">
        <v>5</v>
      </c>
      <c r="G9267" s="50" t="str">
        <f>VLOOKUP(Table8[[#This Row],[ProductID]],Table12[[#All],[ProductID]:[ProductFullName]],3,FALSE)</f>
        <v>Product E</v>
      </c>
      <c r="H9267" s="50">
        <v>2</v>
      </c>
      <c r="I9267" s="52">
        <v>45124.392002314817</v>
      </c>
      <c r="J9267" s="50">
        <v>127</v>
      </c>
      <c r="K9267" s="51">
        <v>45124.970833333333</v>
      </c>
      <c r="L9267" s="53"/>
      <c r="M9267" s="54">
        <v>1</v>
      </c>
    </row>
    <row r="9268" spans="2:13" x14ac:dyDescent="0.3">
      <c r="B9268" s="49">
        <v>28111</v>
      </c>
      <c r="C9268" s="50">
        <v>693</v>
      </c>
      <c r="D9268" s="50" t="str">
        <f>VLOOKUP(Table8[[#This Row],[CustomerID]],Table15[[#All],[CustomerID]:[Company Name]],2,FALSE)</f>
        <v>Meaningful Things</v>
      </c>
      <c r="E9268" s="51">
        <v>45124</v>
      </c>
      <c r="F9268" s="50">
        <v>3</v>
      </c>
      <c r="G9268" s="50" t="str">
        <f>VLOOKUP(Table8[[#This Row],[ProductID]],Table12[[#All],[ProductID]:[ProductFullName]],3,FALSE)</f>
        <v>Product C</v>
      </c>
      <c r="H9268" s="50">
        <v>4</v>
      </c>
      <c r="I9268" s="52">
        <v>45124.40121527778</v>
      </c>
      <c r="J9268" s="50">
        <v>116</v>
      </c>
      <c r="K9268" s="51">
        <v>45124.970833333333</v>
      </c>
      <c r="L9268" s="53"/>
      <c r="M9268" s="54">
        <v>1</v>
      </c>
    </row>
    <row r="9269" spans="2:13" x14ac:dyDescent="0.3">
      <c r="B9269" s="49">
        <v>28112</v>
      </c>
      <c r="C9269" s="50">
        <v>988</v>
      </c>
      <c r="D9269" s="50" t="str">
        <f>VLOOKUP(Table8[[#This Row],[CustomerID]],Table15[[#All],[CustomerID]:[Company Name]],2,FALSE)</f>
        <v>Worth the Wait</v>
      </c>
      <c r="E9269" s="51">
        <v>45124</v>
      </c>
      <c r="F9269" s="50">
        <v>3</v>
      </c>
      <c r="G9269" s="50" t="str">
        <f>VLOOKUP(Table8[[#This Row],[ProductID]],Table12[[#All],[ProductID]:[ProductFullName]],3,FALSE)</f>
        <v>Product C</v>
      </c>
      <c r="H9269" s="50">
        <v>3</v>
      </c>
      <c r="I9269" s="52">
        <v>45124.410439814819</v>
      </c>
      <c r="J9269" s="50">
        <v>114</v>
      </c>
      <c r="K9269" s="51">
        <v>45124.970833333333</v>
      </c>
      <c r="L9269" s="53"/>
      <c r="M9269" s="54">
        <v>1</v>
      </c>
    </row>
    <row r="9270" spans="2:13" x14ac:dyDescent="0.3">
      <c r="B9270" s="49">
        <v>28113</v>
      </c>
      <c r="C9270" s="50">
        <v>1280</v>
      </c>
      <c r="D9270" s="50" t="str">
        <f>VLOOKUP(Table8[[#This Row],[CustomerID]],Table15[[#All],[CustomerID]:[Company Name]],2,FALSE)</f>
        <v>Landing Gear</v>
      </c>
      <c r="E9270" s="51">
        <v>45124</v>
      </c>
      <c r="F9270" s="50">
        <v>2</v>
      </c>
      <c r="G9270" s="50" t="str">
        <f>VLOOKUP(Table8[[#This Row],[ProductID]],Table12[[#All],[ProductID]:[ProductFullName]],3,FALSE)</f>
        <v>Product B</v>
      </c>
      <c r="H9270" s="50">
        <v>6</v>
      </c>
      <c r="I9270" s="52">
        <v>45124.424189814818</v>
      </c>
      <c r="J9270" s="50">
        <v>132</v>
      </c>
      <c r="K9270" s="51">
        <v>45124.970833333333</v>
      </c>
      <c r="L9270" s="53"/>
      <c r="M9270" s="54">
        <v>1</v>
      </c>
    </row>
    <row r="9271" spans="2:13" x14ac:dyDescent="0.3">
      <c r="B9271" s="49">
        <v>28114</v>
      </c>
      <c r="C9271" s="50">
        <v>446</v>
      </c>
      <c r="D9271" s="50" t="str">
        <f>VLOOKUP(Table8[[#This Row],[CustomerID]],Table15[[#All],[CustomerID]:[Company Name]],2,FALSE)</f>
        <v>Finchers</v>
      </c>
      <c r="E9271" s="51">
        <v>45124</v>
      </c>
      <c r="F9271" s="50">
        <v>3</v>
      </c>
      <c r="G9271" s="50" t="str">
        <f>VLOOKUP(Table8[[#This Row],[ProductID]],Table12[[#All],[ProductID]:[ProductFullName]],3,FALSE)</f>
        <v>Product C</v>
      </c>
      <c r="H9271" s="50">
        <v>2</v>
      </c>
      <c r="I9271" s="52">
        <v>45124.43895833334</v>
      </c>
      <c r="J9271" s="50">
        <v>112</v>
      </c>
      <c r="K9271" s="51">
        <v>45124.970833333333</v>
      </c>
      <c r="L9271" s="53"/>
      <c r="M9271" s="54">
        <v>1</v>
      </c>
    </row>
    <row r="9272" spans="2:13" x14ac:dyDescent="0.3">
      <c r="B9272" s="49">
        <v>28115</v>
      </c>
      <c r="C9272" s="50">
        <v>695</v>
      </c>
      <c r="D9272" s="50" t="str">
        <f>VLOOKUP(Table8[[#This Row],[CustomerID]],Table15[[#All],[CustomerID]:[Company Name]],2,FALSE)</f>
        <v>Buck or Two #109</v>
      </c>
      <c r="E9272" s="51">
        <v>45124</v>
      </c>
      <c r="F9272" s="50">
        <v>5</v>
      </c>
      <c r="G9272" s="50" t="str">
        <f>VLOOKUP(Table8[[#This Row],[ProductID]],Table12[[#All],[ProductID]:[ProductFullName]],3,FALSE)</f>
        <v>Product E</v>
      </c>
      <c r="H9272" s="50">
        <v>4</v>
      </c>
      <c r="I9272" s="52">
        <v>45124.451273148152</v>
      </c>
      <c r="J9272" s="50">
        <v>115</v>
      </c>
      <c r="K9272" s="51">
        <v>45124.970833333333</v>
      </c>
      <c r="L9272" s="53"/>
      <c r="M9272" s="54">
        <v>1</v>
      </c>
    </row>
    <row r="9273" spans="2:13" x14ac:dyDescent="0.3">
      <c r="B9273" s="49">
        <v>28116</v>
      </c>
      <c r="C9273" s="50">
        <v>1170</v>
      </c>
      <c r="D9273" s="50" t="str">
        <f>VLOOKUP(Table8[[#This Row],[CustomerID]],Table15[[#All],[CustomerID]:[Company Name]],2,FALSE)</f>
        <v>Gifts &amp; Giggles</v>
      </c>
      <c r="E9273" s="51">
        <v>45124</v>
      </c>
      <c r="F9273" s="50">
        <v>1</v>
      </c>
      <c r="G9273" s="50" t="str">
        <f>VLOOKUP(Table8[[#This Row],[ProductID]],Table12[[#All],[ProductID]:[ProductFullName]],3,FALSE)</f>
        <v>Product A</v>
      </c>
      <c r="H9273" s="50">
        <v>5</v>
      </c>
      <c r="I9273" s="52">
        <v>45124.465312500004</v>
      </c>
      <c r="J9273" s="50">
        <v>107</v>
      </c>
      <c r="K9273" s="51">
        <v>45124.970833333333</v>
      </c>
      <c r="L9273" s="53"/>
      <c r="M9273" s="54">
        <v>1</v>
      </c>
    </row>
    <row r="9274" spans="2:13" x14ac:dyDescent="0.3">
      <c r="B9274" s="49">
        <v>28117</v>
      </c>
      <c r="C9274" s="50">
        <v>344</v>
      </c>
      <c r="D9274" s="50" t="str">
        <f>VLOOKUP(Table8[[#This Row],[CustomerID]],Table15[[#All],[CustomerID]:[Company Name]],2,FALSE)</f>
        <v>Set Me Free</v>
      </c>
      <c r="E9274" s="51">
        <v>45124</v>
      </c>
      <c r="F9274" s="50">
        <v>1</v>
      </c>
      <c r="G9274" s="50" t="str">
        <f>VLOOKUP(Table8[[#This Row],[ProductID]],Table12[[#All],[ProductID]:[ProductFullName]],3,FALSE)</f>
        <v>Product A</v>
      </c>
      <c r="H9274" s="50">
        <v>5</v>
      </c>
      <c r="I9274" s="52">
        <v>45124.477141203708</v>
      </c>
      <c r="J9274" s="50">
        <v>111</v>
      </c>
      <c r="K9274" s="51">
        <v>45124.970833333333</v>
      </c>
      <c r="L9274" s="53"/>
      <c r="M9274" s="54">
        <v>1</v>
      </c>
    </row>
    <row r="9275" spans="2:13" x14ac:dyDescent="0.3">
      <c r="B9275" s="49">
        <v>28118</v>
      </c>
      <c r="C9275" s="50">
        <v>178</v>
      </c>
      <c r="D9275" s="50" t="str">
        <f>VLOOKUP(Table8[[#This Row],[CustomerID]],Table15[[#All],[CustomerID]:[Company Name]],2,FALSE)</f>
        <v>Credit Creek Country Club</v>
      </c>
      <c r="E9275" s="51">
        <v>45124</v>
      </c>
      <c r="F9275" s="50">
        <v>1</v>
      </c>
      <c r="G9275" s="50" t="str">
        <f>VLOOKUP(Table8[[#This Row],[ProductID]],Table12[[#All],[ProductID]:[ProductFullName]],3,FALSE)</f>
        <v>Product A</v>
      </c>
      <c r="H9275" s="50">
        <v>4</v>
      </c>
      <c r="I9275" s="52">
        <v>45124.492037037038</v>
      </c>
      <c r="J9275" s="50">
        <v>120</v>
      </c>
      <c r="K9275" s="51">
        <v>45124.970833333333</v>
      </c>
      <c r="L9275" s="53"/>
      <c r="M9275" s="54">
        <v>1</v>
      </c>
    </row>
    <row r="9276" spans="2:13" x14ac:dyDescent="0.3">
      <c r="B9276" s="49">
        <v>28119</v>
      </c>
      <c r="C9276" s="50">
        <v>775</v>
      </c>
      <c r="D9276" s="50" t="str">
        <f>VLOOKUP(Table8[[#This Row],[CustomerID]],Table15[[#All],[CustomerID]:[Company Name]],2,FALSE)</f>
        <v>Hospitality Shop</v>
      </c>
      <c r="E9276" s="51">
        <v>45124</v>
      </c>
      <c r="F9276" s="50">
        <v>6</v>
      </c>
      <c r="G9276" s="50" t="str">
        <f>VLOOKUP(Table8[[#This Row],[ProductID]],Table12[[#All],[ProductID]:[ProductFullName]],3,FALSE)</f>
        <v>Product F</v>
      </c>
      <c r="H9276" s="50">
        <v>5</v>
      </c>
      <c r="I9276" s="52">
        <v>45124.502141203702</v>
      </c>
      <c r="J9276" s="50">
        <v>119</v>
      </c>
      <c r="K9276" s="51">
        <v>45124.970833333333</v>
      </c>
      <c r="L9276" s="53"/>
      <c r="M9276" s="54">
        <v>1</v>
      </c>
    </row>
    <row r="9277" spans="2:13" x14ac:dyDescent="0.3">
      <c r="B9277" s="49">
        <v>28120</v>
      </c>
      <c r="C9277" s="50">
        <v>1020</v>
      </c>
      <c r="D9277" s="50" t="str">
        <f>VLOOKUP(Table8[[#This Row],[CustomerID]],Table15[[#All],[CustomerID]:[Company Name]],2,FALSE)</f>
        <v>KENDALLS BOTIQUE &amp; CONSIGNMENT</v>
      </c>
      <c r="E9277" s="51">
        <v>45124</v>
      </c>
      <c r="F9277" s="50">
        <v>3</v>
      </c>
      <c r="G9277" s="50" t="str">
        <f>VLOOKUP(Table8[[#This Row],[ProductID]],Table12[[#All],[ProductID]:[ProductFullName]],3,FALSE)</f>
        <v>Product C</v>
      </c>
      <c r="H9277" s="50">
        <v>4</v>
      </c>
      <c r="I9277" s="52">
        <v>45124.513854166667</v>
      </c>
      <c r="J9277" s="50">
        <v>133</v>
      </c>
      <c r="K9277" s="51">
        <v>45124.970833333333</v>
      </c>
      <c r="L9277" s="53"/>
      <c r="M9277" s="54">
        <v>1</v>
      </c>
    </row>
    <row r="9278" spans="2:13" x14ac:dyDescent="0.3">
      <c r="B9278" s="49">
        <v>28121</v>
      </c>
      <c r="C9278" s="50">
        <v>974</v>
      </c>
      <c r="D9278" s="50" t="str">
        <f>VLOOKUP(Table8[[#This Row],[CustomerID]],Table15[[#All],[CustomerID]:[Company Name]],2,FALSE)</f>
        <v>Browseabout</v>
      </c>
      <c r="E9278" s="51">
        <v>45124</v>
      </c>
      <c r="F9278" s="50">
        <v>5</v>
      </c>
      <c r="G9278" s="50" t="str">
        <f>VLOOKUP(Table8[[#This Row],[ProductID]],Table12[[#All],[ProductID]:[ProductFullName]],3,FALSE)</f>
        <v>Product E</v>
      </c>
      <c r="H9278" s="50">
        <v>2</v>
      </c>
      <c r="I9278" s="52">
        <v>45124.524606481486</v>
      </c>
      <c r="J9278" s="50">
        <v>109</v>
      </c>
      <c r="K9278" s="51">
        <v>45124.970833333333</v>
      </c>
      <c r="L9278" s="53"/>
      <c r="M9278" s="54">
        <v>1</v>
      </c>
    </row>
    <row r="9279" spans="2:13" x14ac:dyDescent="0.3">
      <c r="B9279" s="49">
        <v>28122</v>
      </c>
      <c r="C9279" s="50">
        <v>405</v>
      </c>
      <c r="D9279" s="50" t="str">
        <f>VLOOKUP(Table8[[#This Row],[CustomerID]],Table15[[#All],[CustomerID]:[Company Name]],2,FALSE)</f>
        <v>Groovy Garnish</v>
      </c>
      <c r="E9279" s="51">
        <v>45124</v>
      </c>
      <c r="F9279" s="50">
        <v>4</v>
      </c>
      <c r="G9279" s="50" t="str">
        <f>VLOOKUP(Table8[[#This Row],[ProductID]],Table12[[#All],[ProductID]:[ProductFullName]],3,FALSE)</f>
        <v>Product D</v>
      </c>
      <c r="H9279" s="50">
        <v>4</v>
      </c>
      <c r="I9279" s="52">
        <v>45124.54010416667</v>
      </c>
      <c r="J9279" s="50">
        <v>134</v>
      </c>
      <c r="K9279" s="51">
        <v>45124.970833333333</v>
      </c>
      <c r="L9279" s="53"/>
      <c r="M9279" s="54">
        <v>1</v>
      </c>
    </row>
    <row r="9280" spans="2:13" x14ac:dyDescent="0.3">
      <c r="B9280" s="49">
        <v>28123</v>
      </c>
      <c r="C9280" s="50">
        <v>477</v>
      </c>
      <c r="D9280" s="50" t="str">
        <f>VLOOKUP(Table8[[#This Row],[CustomerID]],Table15[[#All],[CustomerID]:[Company Name]],2,FALSE)</f>
        <v>Dollar Klub</v>
      </c>
      <c r="E9280" s="51">
        <v>45124</v>
      </c>
      <c r="F9280" s="50">
        <v>1</v>
      </c>
      <c r="G9280" s="50" t="str">
        <f>VLOOKUP(Table8[[#This Row],[ProductID]],Table12[[#All],[ProductID]:[ProductFullName]],3,FALSE)</f>
        <v>Product A</v>
      </c>
      <c r="H9280" s="50">
        <v>7</v>
      </c>
      <c r="I9280" s="52">
        <v>45124.554270833338</v>
      </c>
      <c r="J9280" s="50">
        <v>122</v>
      </c>
      <c r="K9280" s="51">
        <v>45124.970833333333</v>
      </c>
      <c r="L9280" s="53"/>
      <c r="M9280" s="54">
        <v>1</v>
      </c>
    </row>
    <row r="9281" spans="2:13" x14ac:dyDescent="0.3">
      <c r="B9281" s="49">
        <v>28124</v>
      </c>
      <c r="C9281" s="50">
        <v>169</v>
      </c>
      <c r="D9281" s="50" t="str">
        <f>VLOOKUP(Table8[[#This Row],[CustomerID]],Table15[[#All],[CustomerID]:[Company Name]],2,FALSE)</f>
        <v>Just Toys</v>
      </c>
      <c r="E9281" s="51">
        <v>45124</v>
      </c>
      <c r="F9281" s="50">
        <v>3</v>
      </c>
      <c r="G9281" s="50" t="str">
        <f>VLOOKUP(Table8[[#This Row],[ProductID]],Table12[[#All],[ProductID]:[ProductFullName]],3,FALSE)</f>
        <v>Product C</v>
      </c>
      <c r="H9281" s="50">
        <v>3</v>
      </c>
      <c r="I9281" s="52">
        <v>45124.567094907412</v>
      </c>
      <c r="J9281" s="50">
        <v>133</v>
      </c>
      <c r="K9281" s="51">
        <v>45124.970833333333</v>
      </c>
      <c r="L9281" s="53"/>
      <c r="M9281" s="54">
        <v>1</v>
      </c>
    </row>
    <row r="9282" spans="2:13" x14ac:dyDescent="0.3">
      <c r="B9282" s="49">
        <v>28125</v>
      </c>
      <c r="C9282" s="50">
        <v>73</v>
      </c>
      <c r="D9282" s="50" t="str">
        <f>VLOOKUP(Table8[[#This Row],[CustomerID]],Table15[[#All],[CustomerID]:[Company Name]],2,FALSE)</f>
        <v>Canadian Tire # 491</v>
      </c>
      <c r="E9282" s="51">
        <v>45124</v>
      </c>
      <c r="F9282" s="50">
        <v>4</v>
      </c>
      <c r="G9282" s="50" t="str">
        <f>VLOOKUP(Table8[[#This Row],[ProductID]],Table12[[#All],[ProductID]:[ProductFullName]],3,FALSE)</f>
        <v>Product D</v>
      </c>
      <c r="H9282" s="50">
        <v>4</v>
      </c>
      <c r="I9282" s="52">
        <v>45124.581458333341</v>
      </c>
      <c r="J9282" s="50">
        <v>108</v>
      </c>
      <c r="K9282" s="51">
        <v>45124.970833333333</v>
      </c>
      <c r="L9282" s="53"/>
      <c r="M9282" s="54">
        <v>1</v>
      </c>
    </row>
    <row r="9283" spans="2:13" x14ac:dyDescent="0.3">
      <c r="B9283" s="49">
        <v>28126</v>
      </c>
      <c r="C9283" s="50">
        <v>935</v>
      </c>
      <c r="D9283" s="50" t="str">
        <f>VLOOKUP(Table8[[#This Row],[CustomerID]],Table15[[#All],[CustomerID]:[Company Name]],2,FALSE)</f>
        <v>Mostly Clay Inc.</v>
      </c>
      <c r="E9283" s="51">
        <v>45124</v>
      </c>
      <c r="F9283" s="50">
        <v>4</v>
      </c>
      <c r="G9283" s="50" t="str">
        <f>VLOOKUP(Table8[[#This Row],[ProductID]],Table12[[#All],[ProductID]:[ProductFullName]],3,FALSE)</f>
        <v>Product D</v>
      </c>
      <c r="H9283" s="50">
        <v>2</v>
      </c>
      <c r="I9283" s="52">
        <v>45124.593680555561</v>
      </c>
      <c r="J9283" s="50">
        <v>115</v>
      </c>
      <c r="K9283" s="51">
        <v>45124.970833333333</v>
      </c>
      <c r="L9283" s="53"/>
      <c r="M9283" s="54">
        <v>1</v>
      </c>
    </row>
    <row r="9284" spans="2:13" x14ac:dyDescent="0.3">
      <c r="B9284" s="49">
        <v>28127</v>
      </c>
      <c r="C9284" s="50">
        <v>1104</v>
      </c>
      <c r="D9284" s="50" t="str">
        <f>VLOOKUP(Table8[[#This Row],[CustomerID]],Table15[[#All],[CustomerID]:[Company Name]],2,FALSE)</f>
        <v>The Wrist Connection</v>
      </c>
      <c r="E9284" s="51">
        <v>45124</v>
      </c>
      <c r="F9284" s="50">
        <v>2</v>
      </c>
      <c r="G9284" s="50" t="str">
        <f>VLOOKUP(Table8[[#This Row],[ProductID]],Table12[[#All],[ProductID]:[ProductFullName]],3,FALSE)</f>
        <v>Product B</v>
      </c>
      <c r="H9284" s="50">
        <v>7</v>
      </c>
      <c r="I9284" s="52">
        <v>45124.610821759263</v>
      </c>
      <c r="J9284" s="50">
        <v>122</v>
      </c>
      <c r="K9284" s="51">
        <v>45124.970833333333</v>
      </c>
      <c r="L9284" s="53"/>
      <c r="M9284" s="54">
        <v>1</v>
      </c>
    </row>
    <row r="9285" spans="2:13" x14ac:dyDescent="0.3">
      <c r="B9285" s="49">
        <v>28128</v>
      </c>
      <c r="C9285" s="50">
        <v>5</v>
      </c>
      <c r="D9285" s="50" t="str">
        <f>VLOOKUP(Table8[[#This Row],[CustomerID]],Table15[[#All],[CustomerID]:[Company Name]],2,FALSE)</f>
        <v>Buck or Two #152</v>
      </c>
      <c r="E9285" s="51">
        <v>45124</v>
      </c>
      <c r="F9285" s="50">
        <v>6</v>
      </c>
      <c r="G9285" s="50" t="str">
        <f>VLOOKUP(Table8[[#This Row],[ProductID]],Table12[[#All],[ProductID]:[ProductFullName]],3,FALSE)</f>
        <v>Product F</v>
      </c>
      <c r="H9285" s="50">
        <v>3</v>
      </c>
      <c r="I9285" s="52">
        <v>45124.625219907408</v>
      </c>
      <c r="J9285" s="50">
        <v>116</v>
      </c>
      <c r="K9285" s="51">
        <v>45124.970833333333</v>
      </c>
      <c r="L9285" s="53"/>
      <c r="M9285" s="54">
        <v>1</v>
      </c>
    </row>
    <row r="9286" spans="2:13" x14ac:dyDescent="0.3">
      <c r="B9286" s="49">
        <v>28129</v>
      </c>
      <c r="C9286" s="50">
        <v>531</v>
      </c>
      <c r="D9286" s="50" t="str">
        <f>VLOOKUP(Table8[[#This Row],[CustomerID]],Table15[[#All],[CustomerID]:[Company Name]],2,FALSE)</f>
        <v>LOVE STORY CARD &amp; GIFT</v>
      </c>
      <c r="E9286" s="51">
        <v>45124</v>
      </c>
      <c r="F9286" s="50">
        <v>5</v>
      </c>
      <c r="G9286" s="50" t="str">
        <f>VLOOKUP(Table8[[#This Row],[ProductID]],Table12[[#All],[ProductID]:[ProductFullName]],3,FALSE)</f>
        <v>Product E</v>
      </c>
      <c r="H9286" s="50">
        <v>7</v>
      </c>
      <c r="I9286" s="52">
        <v>45124.63585648148</v>
      </c>
      <c r="J9286" s="50">
        <v>127</v>
      </c>
      <c r="K9286" s="51">
        <v>45124.970833333333</v>
      </c>
      <c r="L9286" s="53"/>
      <c r="M9286" s="54">
        <v>1</v>
      </c>
    </row>
    <row r="9287" spans="2:13" x14ac:dyDescent="0.3">
      <c r="B9287" s="49">
        <v>28130</v>
      </c>
      <c r="C9287" s="50">
        <v>518</v>
      </c>
      <c r="D9287" s="50" t="str">
        <f>VLOOKUP(Table8[[#This Row],[CustomerID]],Table15[[#All],[CustomerID]:[Company Name]],2,FALSE)</f>
        <v>Clininc Pharmacy #120</v>
      </c>
      <c r="E9287" s="51">
        <v>45124</v>
      </c>
      <c r="F9287" s="50">
        <v>5</v>
      </c>
      <c r="G9287" s="50" t="str">
        <f>VLOOKUP(Table8[[#This Row],[ProductID]],Table12[[#All],[ProductID]:[ProductFullName]],3,FALSE)</f>
        <v>Product E</v>
      </c>
      <c r="H9287" s="50">
        <v>3</v>
      </c>
      <c r="I9287" s="52">
        <v>45124.645555555551</v>
      </c>
      <c r="J9287" s="50">
        <v>120</v>
      </c>
      <c r="K9287" s="51">
        <v>45124.970833333333</v>
      </c>
      <c r="L9287" s="53"/>
      <c r="M9287" s="54">
        <v>1</v>
      </c>
    </row>
    <row r="9288" spans="2:13" x14ac:dyDescent="0.3">
      <c r="B9288" s="49">
        <v>28131</v>
      </c>
      <c r="C9288" s="50">
        <v>89</v>
      </c>
      <c r="D9288" s="50" t="str">
        <f>VLOOKUP(Table8[[#This Row],[CustomerID]],Table15[[#All],[CustomerID]:[Company Name]],2,FALSE)</f>
        <v>Distribution Canado-Sussie</v>
      </c>
      <c r="E9288" s="51">
        <v>45124</v>
      </c>
      <c r="F9288" s="50">
        <v>6</v>
      </c>
      <c r="G9288" s="50" t="str">
        <f>VLOOKUP(Table8[[#This Row],[ProductID]],Table12[[#All],[ProductID]:[ProductFullName]],3,FALSE)</f>
        <v>Product F</v>
      </c>
      <c r="H9288" s="50">
        <v>7</v>
      </c>
      <c r="I9288" s="52">
        <v>45124.655370370368</v>
      </c>
      <c r="J9288" s="50">
        <v>129</v>
      </c>
      <c r="K9288" s="51">
        <v>45124.970833333333</v>
      </c>
      <c r="L9288" s="53"/>
      <c r="M9288" s="54">
        <v>1</v>
      </c>
    </row>
    <row r="9289" spans="2:13" x14ac:dyDescent="0.3">
      <c r="B9289" s="49">
        <v>28132</v>
      </c>
      <c r="C9289" s="50">
        <v>872</v>
      </c>
      <c r="D9289" s="50" t="str">
        <f>VLOOKUP(Table8[[#This Row],[CustomerID]],Table15[[#All],[CustomerID]:[Company Name]],2,FALSE)</f>
        <v>Zitomer</v>
      </c>
      <c r="E9289" s="51">
        <v>45124</v>
      </c>
      <c r="F9289" s="50">
        <v>2</v>
      </c>
      <c r="G9289" s="50" t="str">
        <f>VLOOKUP(Table8[[#This Row],[ProductID]],Table12[[#All],[ProductID]:[ProductFullName]],3,FALSE)</f>
        <v>Product B</v>
      </c>
      <c r="H9289" s="50">
        <v>4</v>
      </c>
      <c r="I9289" s="52">
        <v>45124.666319444441</v>
      </c>
      <c r="J9289" s="50">
        <v>130</v>
      </c>
      <c r="K9289" s="51">
        <v>45124.970833333333</v>
      </c>
      <c r="L9289" s="53"/>
      <c r="M9289" s="54">
        <v>1</v>
      </c>
    </row>
    <row r="9290" spans="2:13" x14ac:dyDescent="0.3">
      <c r="B9290" s="49">
        <v>28133</v>
      </c>
      <c r="C9290" s="50">
        <v>1362</v>
      </c>
      <c r="D9290" s="50" t="str">
        <f>VLOOKUP(Table8[[#This Row],[CustomerID]],Table15[[#All],[CustomerID]:[Company Name]],2,FALSE)</f>
        <v>Itex Corporation</v>
      </c>
      <c r="E9290" s="51">
        <v>45124</v>
      </c>
      <c r="F9290" s="50">
        <v>1</v>
      </c>
      <c r="G9290" s="50" t="str">
        <f>VLOOKUP(Table8[[#This Row],[ProductID]],Table12[[#All],[ProductID]:[ProductFullName]],3,FALSE)</f>
        <v>Product A</v>
      </c>
      <c r="H9290" s="50">
        <v>5</v>
      </c>
      <c r="I9290" s="52">
        <v>45124.678020833329</v>
      </c>
      <c r="J9290" s="50">
        <v>132</v>
      </c>
      <c r="K9290" s="51">
        <v>45124.970833333333</v>
      </c>
      <c r="L9290" s="53"/>
      <c r="M9290" s="54">
        <v>1</v>
      </c>
    </row>
    <row r="9291" spans="2:13" x14ac:dyDescent="0.3">
      <c r="B9291" s="49">
        <v>28134</v>
      </c>
      <c r="C9291" s="50">
        <v>1076</v>
      </c>
      <c r="D9291" s="50" t="str">
        <f>VLOOKUP(Table8[[#This Row],[CustomerID]],Table15[[#All],[CustomerID]:[Company Name]],2,FALSE)</f>
        <v>Medi Thrift Pharmacy</v>
      </c>
      <c r="E9291" s="51">
        <v>45124</v>
      </c>
      <c r="F9291" s="50">
        <v>5</v>
      </c>
      <c r="G9291" s="50" t="str">
        <f>VLOOKUP(Table8[[#This Row],[ProductID]],Table12[[#All],[ProductID]:[ProductFullName]],3,FALSE)</f>
        <v>Product E</v>
      </c>
      <c r="H9291" s="50">
        <v>3</v>
      </c>
      <c r="I9291" s="52">
        <v>45124.693773148145</v>
      </c>
      <c r="J9291" s="50">
        <v>126</v>
      </c>
      <c r="K9291" s="51">
        <v>45124.970833333333</v>
      </c>
      <c r="L9291" s="53"/>
      <c r="M9291" s="54">
        <v>1</v>
      </c>
    </row>
    <row r="9292" spans="2:13" x14ac:dyDescent="0.3">
      <c r="B9292" s="49">
        <v>28135</v>
      </c>
      <c r="C9292" s="50">
        <v>846</v>
      </c>
      <c r="D9292" s="50" t="str">
        <f>VLOOKUP(Table8[[#This Row],[CustomerID]],Table15[[#All],[CustomerID]:[Company Name]],2,FALSE)</f>
        <v>Madison Pharmacy</v>
      </c>
      <c r="E9292" s="51">
        <v>45124</v>
      </c>
      <c r="F9292" s="50">
        <v>6</v>
      </c>
      <c r="G9292" s="50" t="str">
        <f>VLOOKUP(Table8[[#This Row],[ProductID]],Table12[[#All],[ProductID]:[ProductFullName]],3,FALSE)</f>
        <v>Product F</v>
      </c>
      <c r="H9292" s="50">
        <v>6</v>
      </c>
      <c r="I9292" s="52">
        <v>45124.710428240738</v>
      </c>
      <c r="J9292" s="50">
        <v>126</v>
      </c>
      <c r="K9292" s="51">
        <v>45124.970833333333</v>
      </c>
      <c r="L9292" s="53"/>
      <c r="M9292" s="54">
        <v>1</v>
      </c>
    </row>
    <row r="9293" spans="2:13" x14ac:dyDescent="0.3">
      <c r="B9293" s="49">
        <v>28136</v>
      </c>
      <c r="C9293" s="50">
        <v>633</v>
      </c>
      <c r="D9293" s="50" t="str">
        <f>VLOOKUP(Table8[[#This Row],[CustomerID]],Table15[[#All],[CustomerID]:[Company Name]],2,FALSE)</f>
        <v>Penneys Drug Mart</v>
      </c>
      <c r="E9293" s="51">
        <v>45124</v>
      </c>
      <c r="F9293" s="50">
        <v>1</v>
      </c>
      <c r="G9293" s="50" t="str">
        <f>VLOOKUP(Table8[[#This Row],[ProductID]],Table12[[#All],[ProductID]:[ProductFullName]],3,FALSE)</f>
        <v>Product A</v>
      </c>
      <c r="H9293" s="50">
        <v>3</v>
      </c>
      <c r="I9293" s="52">
        <v>45124.726944444439</v>
      </c>
      <c r="J9293" s="50">
        <v>109</v>
      </c>
      <c r="K9293" s="51">
        <v>45124.970833333333</v>
      </c>
      <c r="L9293" s="53"/>
      <c r="M9293" s="54">
        <v>1</v>
      </c>
    </row>
    <row r="9294" spans="2:13" x14ac:dyDescent="0.3">
      <c r="B9294" s="49">
        <v>28137</v>
      </c>
      <c r="C9294" s="50">
        <v>1401</v>
      </c>
      <c r="D9294" s="50" t="str">
        <f>VLOOKUP(Table8[[#This Row],[CustomerID]],Table15[[#All],[CustomerID]:[Company Name]],2,FALSE)</f>
        <v>Ponteghapa By Boga</v>
      </c>
      <c r="E9294" s="51">
        <v>45125</v>
      </c>
      <c r="F9294" s="50">
        <v>6</v>
      </c>
      <c r="G9294" s="50" t="str">
        <f>VLOOKUP(Table8[[#This Row],[ProductID]],Table12[[#All],[ProductID]:[ProductFullName]],3,FALSE)</f>
        <v>Product F</v>
      </c>
      <c r="H9294" s="50">
        <v>7</v>
      </c>
      <c r="I9294" s="52">
        <v>45125.333333333336</v>
      </c>
      <c r="J9294" s="50">
        <v>130</v>
      </c>
      <c r="K9294" s="51">
        <v>45125.942361111112</v>
      </c>
      <c r="L9294" s="53"/>
      <c r="M9294" s="54">
        <v>1</v>
      </c>
    </row>
    <row r="9295" spans="2:13" x14ac:dyDescent="0.3">
      <c r="B9295" s="49">
        <v>28138</v>
      </c>
      <c r="C9295" s="50">
        <v>507</v>
      </c>
      <c r="D9295" s="50" t="str">
        <f>VLOOKUP(Table8[[#This Row],[CustomerID]],Table15[[#All],[CustomerID]:[Company Name]],2,FALSE)</f>
        <v>Vfine Jewellery</v>
      </c>
      <c r="E9295" s="51">
        <v>45125</v>
      </c>
      <c r="F9295" s="50">
        <v>4</v>
      </c>
      <c r="G9295" s="50" t="str">
        <f>VLOOKUP(Table8[[#This Row],[ProductID]],Table12[[#All],[ProductID]:[ProductFullName]],3,FALSE)</f>
        <v>Product D</v>
      </c>
      <c r="H9295" s="50">
        <v>2</v>
      </c>
      <c r="I9295" s="52">
        <v>45125.344629629632</v>
      </c>
      <c r="J9295" s="50">
        <v>120</v>
      </c>
      <c r="K9295" s="51">
        <v>45125.942361111112</v>
      </c>
      <c r="L9295" s="53"/>
      <c r="M9295" s="54">
        <v>1</v>
      </c>
    </row>
    <row r="9296" spans="2:13" x14ac:dyDescent="0.3">
      <c r="B9296" s="49">
        <v>28139</v>
      </c>
      <c r="C9296" s="50">
        <v>315</v>
      </c>
      <c r="D9296" s="50" t="str">
        <f>VLOOKUP(Table8[[#This Row],[CustomerID]],Table15[[#All],[CustomerID]:[Company Name]],2,FALSE)</f>
        <v>Shoppers Drug Mart # 1043</v>
      </c>
      <c r="E9296" s="51">
        <v>45125</v>
      </c>
      <c r="F9296" s="50">
        <v>3</v>
      </c>
      <c r="G9296" s="50" t="str">
        <f>VLOOKUP(Table8[[#This Row],[ProductID]],Table12[[#All],[ProductID]:[ProductFullName]],3,FALSE)</f>
        <v>Product C</v>
      </c>
      <c r="H9296" s="50">
        <v>5</v>
      </c>
      <c r="I9296" s="52">
        <v>45125.355000000003</v>
      </c>
      <c r="J9296" s="50">
        <v>118</v>
      </c>
      <c r="K9296" s="51">
        <v>45125.942361111112</v>
      </c>
      <c r="L9296" s="53"/>
      <c r="M9296" s="54">
        <v>1</v>
      </c>
    </row>
    <row r="9297" spans="2:13" x14ac:dyDescent="0.3">
      <c r="B9297" s="49">
        <v>28140</v>
      </c>
      <c r="C9297" s="50">
        <v>1108</v>
      </c>
      <c r="D9297" s="50" t="str">
        <f>VLOOKUP(Table8[[#This Row],[CustomerID]],Table15[[#All],[CustomerID]:[Company Name]],2,FALSE)</f>
        <v>Tapestry Gifts</v>
      </c>
      <c r="E9297" s="51">
        <v>45125</v>
      </c>
      <c r="F9297" s="50">
        <v>1</v>
      </c>
      <c r="G9297" s="50" t="str">
        <f>VLOOKUP(Table8[[#This Row],[ProductID]],Table12[[#All],[ProductID]:[ProductFullName]],3,FALSE)</f>
        <v>Product A</v>
      </c>
      <c r="H9297" s="50">
        <v>4</v>
      </c>
      <c r="I9297" s="52">
        <v>45125.371238425927</v>
      </c>
      <c r="J9297" s="50">
        <v>121</v>
      </c>
      <c r="K9297" s="51">
        <v>45125.942361111112</v>
      </c>
      <c r="L9297" s="53"/>
      <c r="M9297" s="54">
        <v>1</v>
      </c>
    </row>
    <row r="9298" spans="2:13" x14ac:dyDescent="0.3">
      <c r="B9298" s="49">
        <v>28141</v>
      </c>
      <c r="C9298" s="50">
        <v>874</v>
      </c>
      <c r="D9298" s="50" t="str">
        <f>VLOOKUP(Table8[[#This Row],[CustomerID]],Table15[[#All],[CustomerID]:[Company Name]],2,FALSE)</f>
        <v>J &amp; R Music</v>
      </c>
      <c r="E9298" s="51">
        <v>45125</v>
      </c>
      <c r="F9298" s="50">
        <v>2</v>
      </c>
      <c r="G9298" s="50" t="str">
        <f>VLOOKUP(Table8[[#This Row],[ProductID]],Table12[[#All],[ProductID]:[ProductFullName]],3,FALSE)</f>
        <v>Product B</v>
      </c>
      <c r="H9298" s="50">
        <v>5</v>
      </c>
      <c r="I9298" s="52">
        <v>45125.383599537039</v>
      </c>
      <c r="J9298" s="50">
        <v>132</v>
      </c>
      <c r="K9298" s="51">
        <v>45125.942361111112</v>
      </c>
      <c r="L9298" s="53"/>
      <c r="M9298" s="54">
        <v>1</v>
      </c>
    </row>
    <row r="9299" spans="2:13" x14ac:dyDescent="0.3">
      <c r="B9299" s="49">
        <v>28142</v>
      </c>
      <c r="C9299" s="50">
        <v>162</v>
      </c>
      <c r="D9299" s="50" t="str">
        <f>VLOOKUP(Table8[[#This Row],[CustomerID]],Table15[[#All],[CustomerID]:[Company Name]],2,FALSE)</f>
        <v>Best Regards</v>
      </c>
      <c r="E9299" s="51">
        <v>45125</v>
      </c>
      <c r="F9299" s="50">
        <v>2</v>
      </c>
      <c r="G9299" s="50" t="str">
        <f>VLOOKUP(Table8[[#This Row],[ProductID]],Table12[[#All],[ProductID]:[ProductFullName]],3,FALSE)</f>
        <v>Product B</v>
      </c>
      <c r="H9299" s="50">
        <v>2</v>
      </c>
      <c r="I9299" s="52">
        <v>45125.392337962963</v>
      </c>
      <c r="J9299" s="50">
        <v>118</v>
      </c>
      <c r="K9299" s="51">
        <v>45125.942361111112</v>
      </c>
      <c r="L9299" s="53"/>
      <c r="M9299" s="54">
        <v>1</v>
      </c>
    </row>
    <row r="9300" spans="2:13" x14ac:dyDescent="0.3">
      <c r="B9300" s="49">
        <v>28143</v>
      </c>
      <c r="C9300" s="50">
        <v>259</v>
      </c>
      <c r="D9300" s="50" t="str">
        <f>VLOOKUP(Table8[[#This Row],[CustomerID]],Table15[[#All],[CustomerID]:[Company Name]],2,FALSE)</f>
        <v>Impressionable Gifts</v>
      </c>
      <c r="E9300" s="51">
        <v>45125</v>
      </c>
      <c r="F9300" s="50">
        <v>2</v>
      </c>
      <c r="G9300" s="50" t="str">
        <f>VLOOKUP(Table8[[#This Row],[ProductID]],Table12[[#All],[ProductID]:[ProductFullName]],3,FALSE)</f>
        <v>Product B</v>
      </c>
      <c r="H9300" s="50">
        <v>2</v>
      </c>
      <c r="I9300" s="52">
        <v>45125.404490740744</v>
      </c>
      <c r="J9300" s="50">
        <v>130</v>
      </c>
      <c r="K9300" s="51">
        <v>45125.942361111112</v>
      </c>
      <c r="L9300" s="53"/>
      <c r="M9300" s="54">
        <v>1</v>
      </c>
    </row>
    <row r="9301" spans="2:13" x14ac:dyDescent="0.3">
      <c r="B9301" s="49">
        <v>28144</v>
      </c>
      <c r="C9301" s="50">
        <v>313</v>
      </c>
      <c r="D9301" s="50" t="str">
        <f>VLOOKUP(Table8[[#This Row],[CustomerID]],Table15[[#All],[CustomerID]:[Company Name]],2,FALSE)</f>
        <v>Accent Your World</v>
      </c>
      <c r="E9301" s="51">
        <v>45125</v>
      </c>
      <c r="F9301" s="50">
        <v>5</v>
      </c>
      <c r="G9301" s="50" t="str">
        <f>VLOOKUP(Table8[[#This Row],[ProductID]],Table12[[#All],[ProductID]:[ProductFullName]],3,FALSE)</f>
        <v>Product E</v>
      </c>
      <c r="H9301" s="50">
        <v>3</v>
      </c>
      <c r="I9301" s="52">
        <v>45125.415289351855</v>
      </c>
      <c r="J9301" s="50">
        <v>133</v>
      </c>
      <c r="K9301" s="51">
        <v>45125.942361111112</v>
      </c>
      <c r="L9301" s="53"/>
      <c r="M9301" s="54">
        <v>1</v>
      </c>
    </row>
    <row r="9302" spans="2:13" x14ac:dyDescent="0.3">
      <c r="B9302" s="49">
        <v>28145</v>
      </c>
      <c r="C9302" s="50">
        <v>426</v>
      </c>
      <c r="D9302" s="50" t="str">
        <f>VLOOKUP(Table8[[#This Row],[CustomerID]],Table15[[#All],[CustomerID]:[Company Name]],2,FALSE)</f>
        <v>SDM - 1007</v>
      </c>
      <c r="E9302" s="51">
        <v>45125</v>
      </c>
      <c r="F9302" s="50">
        <v>5</v>
      </c>
      <c r="G9302" s="50" t="str">
        <f>VLOOKUP(Table8[[#This Row],[ProductID]],Table12[[#All],[ProductID]:[ProductFullName]],3,FALSE)</f>
        <v>Product E</v>
      </c>
      <c r="H9302" s="50">
        <v>4</v>
      </c>
      <c r="I9302" s="52">
        <v>45125.427488425928</v>
      </c>
      <c r="J9302" s="50">
        <v>110</v>
      </c>
      <c r="K9302" s="51">
        <v>45125.942361111112</v>
      </c>
      <c r="L9302" s="53"/>
      <c r="M9302" s="54">
        <v>1</v>
      </c>
    </row>
    <row r="9303" spans="2:13" x14ac:dyDescent="0.3">
      <c r="B9303" s="49">
        <v>28146</v>
      </c>
      <c r="C9303" s="50">
        <v>891</v>
      </c>
      <c r="D9303" s="50" t="str">
        <f>VLOOKUP(Table8[[#This Row],[CustomerID]],Table15[[#All],[CustomerID]:[Company Name]],2,FALSE)</f>
        <v>Yossels</v>
      </c>
      <c r="E9303" s="51">
        <v>45125</v>
      </c>
      <c r="F9303" s="50">
        <v>5</v>
      </c>
      <c r="G9303" s="50" t="str">
        <f>VLOOKUP(Table8[[#This Row],[ProductID]],Table12[[#All],[ProductID]:[ProductFullName]],3,FALSE)</f>
        <v>Product E</v>
      </c>
      <c r="H9303" s="50">
        <v>5</v>
      </c>
      <c r="I9303" s="52">
        <v>45125.439386574079</v>
      </c>
      <c r="J9303" s="50">
        <v>117</v>
      </c>
      <c r="K9303" s="51">
        <v>45125.942361111112</v>
      </c>
      <c r="L9303" s="53"/>
      <c r="M9303" s="54">
        <v>1</v>
      </c>
    </row>
    <row r="9304" spans="2:13" x14ac:dyDescent="0.3">
      <c r="B9304" s="49">
        <v>28147</v>
      </c>
      <c r="C9304" s="50">
        <v>361</v>
      </c>
      <c r="D9304" s="50" t="str">
        <f>VLOOKUP(Table8[[#This Row],[CustomerID]],Table15[[#All],[CustomerID]:[Company Name]],2,FALSE)</f>
        <v>Bowering</v>
      </c>
      <c r="E9304" s="51">
        <v>45125</v>
      </c>
      <c r="F9304" s="50">
        <v>1</v>
      </c>
      <c r="G9304" s="50" t="str">
        <f>VLOOKUP(Table8[[#This Row],[ProductID]],Table12[[#All],[ProductID]:[ProductFullName]],3,FALSE)</f>
        <v>Product A</v>
      </c>
      <c r="H9304" s="50">
        <v>2</v>
      </c>
      <c r="I9304" s="52">
        <v>45125.453055555561</v>
      </c>
      <c r="J9304" s="50">
        <v>132</v>
      </c>
      <c r="K9304" s="51">
        <v>45125.942361111112</v>
      </c>
      <c r="L9304" s="53"/>
      <c r="M9304" s="54">
        <v>1</v>
      </c>
    </row>
    <row r="9305" spans="2:13" x14ac:dyDescent="0.3">
      <c r="B9305" s="49">
        <v>28148</v>
      </c>
      <c r="C9305" s="50">
        <v>10</v>
      </c>
      <c r="D9305" s="50" t="str">
        <f>VLOOKUP(Table8[[#This Row],[CustomerID]],Table15[[#All],[CustomerID]:[Company Name]],2,FALSE)</f>
        <v>Creative World Inc</v>
      </c>
      <c r="E9305" s="51">
        <v>45125</v>
      </c>
      <c r="F9305" s="50">
        <v>3</v>
      </c>
      <c r="G9305" s="50" t="str">
        <f>VLOOKUP(Table8[[#This Row],[ProductID]],Table12[[#All],[ProductID]:[ProductFullName]],3,FALSE)</f>
        <v>Product C</v>
      </c>
      <c r="H9305" s="50">
        <v>7</v>
      </c>
      <c r="I9305" s="52">
        <v>45125.464641203711</v>
      </c>
      <c r="J9305" s="50">
        <v>120</v>
      </c>
      <c r="K9305" s="51">
        <v>45125.942361111112</v>
      </c>
      <c r="L9305" s="53"/>
      <c r="M9305" s="54">
        <v>1</v>
      </c>
    </row>
    <row r="9306" spans="2:13" x14ac:dyDescent="0.3">
      <c r="B9306" s="49">
        <v>28149</v>
      </c>
      <c r="C9306" s="50">
        <v>1008</v>
      </c>
      <c r="D9306" s="50" t="str">
        <f>VLOOKUP(Table8[[#This Row],[CustomerID]],Table15[[#All],[CustomerID]:[Company Name]],2,FALSE)</f>
        <v>Village Store</v>
      </c>
      <c r="E9306" s="51">
        <v>45125</v>
      </c>
      <c r="F9306" s="50">
        <v>6</v>
      </c>
      <c r="G9306" s="50" t="str">
        <f>VLOOKUP(Table8[[#This Row],[ProductID]],Table12[[#All],[ProductID]:[ProductFullName]],3,FALSE)</f>
        <v>Product F</v>
      </c>
      <c r="H9306" s="50">
        <v>4</v>
      </c>
      <c r="I9306" s="52">
        <v>45125.480046296303</v>
      </c>
      <c r="J9306" s="50">
        <v>116</v>
      </c>
      <c r="K9306" s="51">
        <v>45125.942361111112</v>
      </c>
      <c r="L9306" s="53"/>
      <c r="M9306" s="54">
        <v>1</v>
      </c>
    </row>
    <row r="9307" spans="2:13" x14ac:dyDescent="0.3">
      <c r="B9307" s="49">
        <v>28150</v>
      </c>
      <c r="C9307" s="50">
        <v>919</v>
      </c>
      <c r="D9307" s="50" t="str">
        <f>VLOOKUP(Table8[[#This Row],[CustomerID]],Table15[[#All],[CustomerID]:[Company Name]],2,FALSE)</f>
        <v>Pomodoro Incorporated</v>
      </c>
      <c r="E9307" s="51">
        <v>45125</v>
      </c>
      <c r="F9307" s="50">
        <v>5</v>
      </c>
      <c r="G9307" s="50" t="str">
        <f>VLOOKUP(Table8[[#This Row],[ProductID]],Table12[[#All],[ProductID]:[ProductFullName]],3,FALSE)</f>
        <v>Product E</v>
      </c>
      <c r="H9307" s="50">
        <v>2</v>
      </c>
      <c r="I9307" s="52">
        <v>45125.495983796303</v>
      </c>
      <c r="J9307" s="50">
        <v>121</v>
      </c>
      <c r="K9307" s="51">
        <v>45125.942361111112</v>
      </c>
      <c r="L9307" s="53"/>
      <c r="M9307" s="54">
        <v>1</v>
      </c>
    </row>
    <row r="9308" spans="2:13" x14ac:dyDescent="0.3">
      <c r="B9308" s="49">
        <v>28151</v>
      </c>
      <c r="C9308" s="50">
        <v>341</v>
      </c>
      <c r="D9308" s="50" t="str">
        <f>VLOOKUP(Table8[[#This Row],[CustomerID]],Table15[[#All],[CustomerID]:[Company Name]],2,FALSE)</f>
        <v>Zellers Store #237</v>
      </c>
      <c r="E9308" s="51">
        <v>45125</v>
      </c>
      <c r="F9308" s="50">
        <v>1</v>
      </c>
      <c r="G9308" s="50" t="str">
        <f>VLOOKUP(Table8[[#This Row],[ProductID]],Table12[[#All],[ProductID]:[ProductFullName]],3,FALSE)</f>
        <v>Product A</v>
      </c>
      <c r="H9308" s="50">
        <v>2</v>
      </c>
      <c r="I9308" s="52">
        <v>45125.505752314821</v>
      </c>
      <c r="J9308" s="50">
        <v>105</v>
      </c>
      <c r="K9308" s="51">
        <v>45125.942361111112</v>
      </c>
      <c r="L9308" s="53"/>
      <c r="M9308" s="54">
        <v>1</v>
      </c>
    </row>
    <row r="9309" spans="2:13" x14ac:dyDescent="0.3">
      <c r="B9309" s="49">
        <v>28152</v>
      </c>
      <c r="C9309" s="50">
        <v>11</v>
      </c>
      <c r="D9309" s="50" t="str">
        <f>VLOOKUP(Table8[[#This Row],[CustomerID]],Table15[[#All],[CustomerID]:[Company Name]],2,FALSE)</f>
        <v>Buck or Two #132</v>
      </c>
      <c r="E9309" s="51">
        <v>45125</v>
      </c>
      <c r="F9309" s="50">
        <v>4</v>
      </c>
      <c r="G9309" s="50" t="str">
        <f>VLOOKUP(Table8[[#This Row],[ProductID]],Table12[[#All],[ProductID]:[ProductFullName]],3,FALSE)</f>
        <v>Product D</v>
      </c>
      <c r="H9309" s="50">
        <v>2</v>
      </c>
      <c r="I9309" s="52">
        <v>45125.522233796299</v>
      </c>
      <c r="J9309" s="50">
        <v>105</v>
      </c>
      <c r="K9309" s="51">
        <v>45125.942361111112</v>
      </c>
      <c r="L9309" s="53"/>
      <c r="M9309" s="54">
        <v>1</v>
      </c>
    </row>
    <row r="9310" spans="2:13" x14ac:dyDescent="0.3">
      <c r="B9310" s="49">
        <v>28153</v>
      </c>
      <c r="C9310" s="50">
        <v>1107</v>
      </c>
      <c r="D9310" s="50" t="str">
        <f>VLOOKUP(Table8[[#This Row],[CustomerID]],Table15[[#All],[CustomerID]:[Company Name]],2,FALSE)</f>
        <v>Cinmar</v>
      </c>
      <c r="E9310" s="51">
        <v>45125</v>
      </c>
      <c r="F9310" s="50">
        <v>2</v>
      </c>
      <c r="G9310" s="50" t="str">
        <f>VLOOKUP(Table8[[#This Row],[ProductID]],Table12[[#All],[ProductID]:[ProductFullName]],3,FALSE)</f>
        <v>Product B</v>
      </c>
      <c r="H9310" s="50">
        <v>7</v>
      </c>
      <c r="I9310" s="52">
        <v>45125.533032407409</v>
      </c>
      <c r="J9310" s="50">
        <v>121</v>
      </c>
      <c r="K9310" s="51">
        <v>45125.942361111112</v>
      </c>
      <c r="L9310" s="53"/>
      <c r="M9310" s="54">
        <v>1</v>
      </c>
    </row>
    <row r="9311" spans="2:13" x14ac:dyDescent="0.3">
      <c r="B9311" s="49">
        <v>28154</v>
      </c>
      <c r="C9311" s="50">
        <v>230</v>
      </c>
      <c r="D9311" s="50" t="str">
        <f>VLOOKUP(Table8[[#This Row],[CustomerID]],Table15[[#All],[CustomerID]:[Company Name]],2,FALSE)</f>
        <v>Southlake Regional Health Centre</v>
      </c>
      <c r="E9311" s="51">
        <v>45125</v>
      </c>
      <c r="F9311" s="50">
        <v>3</v>
      </c>
      <c r="G9311" s="50" t="str">
        <f>VLOOKUP(Table8[[#This Row],[ProductID]],Table12[[#All],[ProductID]:[ProductFullName]],3,FALSE)</f>
        <v>Product C</v>
      </c>
      <c r="H9311" s="50">
        <v>6</v>
      </c>
      <c r="I9311" s="52">
        <v>45125.54178240741</v>
      </c>
      <c r="J9311" s="50">
        <v>108</v>
      </c>
      <c r="K9311" s="51">
        <v>45125.942361111112</v>
      </c>
      <c r="L9311" s="53"/>
      <c r="M9311" s="54">
        <v>1</v>
      </c>
    </row>
    <row r="9312" spans="2:13" x14ac:dyDescent="0.3">
      <c r="B9312" s="49">
        <v>28155</v>
      </c>
      <c r="C9312" s="50">
        <v>270</v>
      </c>
      <c r="D9312" s="50" t="str">
        <f>VLOOKUP(Table8[[#This Row],[CustomerID]],Table15[[#All],[CustomerID]:[Company Name]],2,FALSE)</f>
        <v>MS IMAN VOOSEF</v>
      </c>
      <c r="E9312" s="51">
        <v>45125</v>
      </c>
      <c r="F9312" s="50">
        <v>2</v>
      </c>
      <c r="G9312" s="50" t="str">
        <f>VLOOKUP(Table8[[#This Row],[ProductID]],Table12[[#All],[ProductID]:[ProductFullName]],3,FALSE)</f>
        <v>Product B</v>
      </c>
      <c r="H9312" s="50">
        <v>3</v>
      </c>
      <c r="I9312" s="52">
        <v>45125.551585648151</v>
      </c>
      <c r="J9312" s="50">
        <v>127</v>
      </c>
      <c r="K9312" s="51">
        <v>45125.942361111112</v>
      </c>
      <c r="L9312" s="53"/>
      <c r="M9312" s="54">
        <v>1</v>
      </c>
    </row>
    <row r="9313" spans="2:13" x14ac:dyDescent="0.3">
      <c r="B9313" s="49">
        <v>28156</v>
      </c>
      <c r="C9313" s="50">
        <v>477</v>
      </c>
      <c r="D9313" s="50" t="str">
        <f>VLOOKUP(Table8[[#This Row],[CustomerID]],Table15[[#All],[CustomerID]:[Company Name]],2,FALSE)</f>
        <v>Dollar Klub</v>
      </c>
      <c r="E9313" s="51">
        <v>45125</v>
      </c>
      <c r="F9313" s="50">
        <v>5</v>
      </c>
      <c r="G9313" s="50" t="str">
        <f>VLOOKUP(Table8[[#This Row],[ProductID]],Table12[[#All],[ProductID]:[ProductFullName]],3,FALSE)</f>
        <v>Product E</v>
      </c>
      <c r="H9313" s="50">
        <v>7</v>
      </c>
      <c r="I9313" s="52">
        <v>45125.567291666666</v>
      </c>
      <c r="J9313" s="50">
        <v>114</v>
      </c>
      <c r="K9313" s="51">
        <v>45125.942361111112</v>
      </c>
      <c r="L9313" s="53"/>
      <c r="M9313" s="54">
        <v>1</v>
      </c>
    </row>
    <row r="9314" spans="2:13" x14ac:dyDescent="0.3">
      <c r="B9314" s="49">
        <v>28157</v>
      </c>
      <c r="C9314" s="50">
        <v>972</v>
      </c>
      <c r="D9314" s="50" t="str">
        <f>VLOOKUP(Table8[[#This Row],[CustomerID]],Table15[[#All],[CustomerID]:[Company Name]],2,FALSE)</f>
        <v>J.C. &amp; Co.</v>
      </c>
      <c r="E9314" s="51">
        <v>45125</v>
      </c>
      <c r="F9314" s="50">
        <v>1</v>
      </c>
      <c r="G9314" s="50" t="str">
        <f>VLOOKUP(Table8[[#This Row],[ProductID]],Table12[[#All],[ProductID]:[ProductFullName]],3,FALSE)</f>
        <v>Product A</v>
      </c>
      <c r="H9314" s="50">
        <v>5</v>
      </c>
      <c r="I9314" s="52">
        <v>45125.583518518521</v>
      </c>
      <c r="J9314" s="50">
        <v>131</v>
      </c>
      <c r="K9314" s="51">
        <v>45125.942361111112</v>
      </c>
      <c r="L9314" s="53"/>
      <c r="M9314" s="54">
        <v>1</v>
      </c>
    </row>
    <row r="9315" spans="2:13" x14ac:dyDescent="0.3">
      <c r="B9315" s="49">
        <v>28158</v>
      </c>
      <c r="C9315" s="50">
        <v>566</v>
      </c>
      <c r="D9315" s="50" t="str">
        <f>VLOOKUP(Table8[[#This Row],[CustomerID]],Table15[[#All],[CustomerID]:[Company Name]],2,FALSE)</f>
        <v>TOWN AND COUNTRY DRUGS</v>
      </c>
      <c r="E9315" s="51">
        <v>45125</v>
      </c>
      <c r="F9315" s="50">
        <v>6</v>
      </c>
      <c r="G9315" s="50" t="str">
        <f>VLOOKUP(Table8[[#This Row],[ProductID]],Table12[[#All],[ProductID]:[ProductFullName]],3,FALSE)</f>
        <v>Product F</v>
      </c>
      <c r="H9315" s="50">
        <v>5</v>
      </c>
      <c r="I9315" s="52">
        <v>45125.598703703705</v>
      </c>
      <c r="J9315" s="50">
        <v>125</v>
      </c>
      <c r="K9315" s="51">
        <v>45125.942361111112</v>
      </c>
      <c r="L9315" s="53"/>
      <c r="M9315" s="54">
        <v>1</v>
      </c>
    </row>
    <row r="9316" spans="2:13" x14ac:dyDescent="0.3">
      <c r="B9316" s="49">
        <v>28159</v>
      </c>
      <c r="C9316" s="50">
        <v>571</v>
      </c>
      <c r="D9316" s="50" t="str">
        <f>VLOOKUP(Table8[[#This Row],[CustomerID]],Table15[[#All],[CustomerID]:[Company Name]],2,FALSE)</f>
        <v>Jasper Hawes</v>
      </c>
      <c r="E9316" s="51">
        <v>45125</v>
      </c>
      <c r="F9316" s="50">
        <v>5</v>
      </c>
      <c r="G9316" s="50" t="str">
        <f>VLOOKUP(Table8[[#This Row],[ProductID]],Table12[[#All],[ProductID]:[ProductFullName]],3,FALSE)</f>
        <v>Product E</v>
      </c>
      <c r="H9316" s="50">
        <v>5</v>
      </c>
      <c r="I9316" s="52">
        <v>45125.609293981484</v>
      </c>
      <c r="J9316" s="50">
        <v>106</v>
      </c>
      <c r="K9316" s="51">
        <v>45125.942361111112</v>
      </c>
      <c r="L9316" s="53"/>
      <c r="M9316" s="54">
        <v>1</v>
      </c>
    </row>
    <row r="9317" spans="2:13" x14ac:dyDescent="0.3">
      <c r="B9317" s="49">
        <v>28160</v>
      </c>
      <c r="C9317" s="50">
        <v>507</v>
      </c>
      <c r="D9317" s="50" t="str">
        <f>VLOOKUP(Table8[[#This Row],[CustomerID]],Table15[[#All],[CustomerID]:[Company Name]],2,FALSE)</f>
        <v>Vfine Jewellery</v>
      </c>
      <c r="E9317" s="51">
        <v>45125</v>
      </c>
      <c r="F9317" s="50">
        <v>1</v>
      </c>
      <c r="G9317" s="50" t="str">
        <f>VLOOKUP(Table8[[#This Row],[ProductID]],Table12[[#All],[ProductID]:[ProductFullName]],3,FALSE)</f>
        <v>Product A</v>
      </c>
      <c r="H9317" s="50">
        <v>5</v>
      </c>
      <c r="I9317" s="52">
        <v>45125.621481481481</v>
      </c>
      <c r="J9317" s="50">
        <v>123</v>
      </c>
      <c r="K9317" s="51">
        <v>45125.942361111112</v>
      </c>
      <c r="L9317" s="53"/>
      <c r="M9317" s="54">
        <v>1</v>
      </c>
    </row>
    <row r="9318" spans="2:13" x14ac:dyDescent="0.3">
      <c r="B9318" s="49">
        <v>28161</v>
      </c>
      <c r="C9318" s="50">
        <v>1200</v>
      </c>
      <c r="D9318" s="50" t="str">
        <f>VLOOKUP(Table8[[#This Row],[CustomerID]],Table15[[#All],[CustomerID]:[Company Name]],2,FALSE)</f>
        <v>Anheuser-Busch Companies, Inc.</v>
      </c>
      <c r="E9318" s="51">
        <v>45125</v>
      </c>
      <c r="F9318" s="50">
        <v>2</v>
      </c>
      <c r="G9318" s="50" t="str">
        <f>VLOOKUP(Table8[[#This Row],[ProductID]],Table12[[#All],[ProductID]:[ProductFullName]],3,FALSE)</f>
        <v>Product B</v>
      </c>
      <c r="H9318" s="50">
        <v>2</v>
      </c>
      <c r="I9318" s="52">
        <v>45125.631365740737</v>
      </c>
      <c r="J9318" s="50">
        <v>132</v>
      </c>
      <c r="K9318" s="51">
        <v>45125.942361111112</v>
      </c>
      <c r="L9318" s="53"/>
      <c r="M9318" s="54">
        <v>1</v>
      </c>
    </row>
    <row r="9319" spans="2:13" x14ac:dyDescent="0.3">
      <c r="B9319" s="49">
        <v>28162</v>
      </c>
      <c r="C9319" s="50">
        <v>1208</v>
      </c>
      <c r="D9319" s="50" t="str">
        <f>VLOOKUP(Table8[[#This Row],[CustomerID]],Table15[[#All],[CustomerID]:[Company Name]],2,FALSE)</f>
        <v>Waters True Value</v>
      </c>
      <c r="E9319" s="51">
        <v>45125</v>
      </c>
      <c r="F9319" s="50">
        <v>5</v>
      </c>
      <c r="G9319" s="50" t="str">
        <f>VLOOKUP(Table8[[#This Row],[ProductID]],Table12[[#All],[ProductID]:[ProductFullName]],3,FALSE)</f>
        <v>Product E</v>
      </c>
      <c r="H9319" s="50">
        <v>7</v>
      </c>
      <c r="I9319" s="52">
        <v>45125.642905092587</v>
      </c>
      <c r="J9319" s="50">
        <v>108</v>
      </c>
      <c r="K9319" s="51">
        <v>45125.942361111112</v>
      </c>
      <c r="L9319" s="53"/>
      <c r="M9319" s="54">
        <v>1</v>
      </c>
    </row>
    <row r="9320" spans="2:13" x14ac:dyDescent="0.3">
      <c r="B9320" s="49">
        <v>28163</v>
      </c>
      <c r="C9320" s="50">
        <v>613</v>
      </c>
      <c r="D9320" s="50" t="str">
        <f>VLOOKUP(Table8[[#This Row],[CustomerID]],Table15[[#All],[CustomerID]:[Company Name]],2,FALSE)</f>
        <v>Country Cupboard</v>
      </c>
      <c r="E9320" s="51">
        <v>45125</v>
      </c>
      <c r="F9320" s="50">
        <v>5</v>
      </c>
      <c r="G9320" s="50" t="str">
        <f>VLOOKUP(Table8[[#This Row],[ProductID]],Table12[[#All],[ProductID]:[ProductFullName]],3,FALSE)</f>
        <v>Product E</v>
      </c>
      <c r="H9320" s="50">
        <v>6</v>
      </c>
      <c r="I9320" s="52">
        <v>45125.65174768518</v>
      </c>
      <c r="J9320" s="50">
        <v>105</v>
      </c>
      <c r="K9320" s="51">
        <v>45125.942361111112</v>
      </c>
      <c r="L9320" s="53"/>
      <c r="M9320" s="54">
        <v>1</v>
      </c>
    </row>
    <row r="9321" spans="2:13" x14ac:dyDescent="0.3">
      <c r="B9321" s="49">
        <v>28164</v>
      </c>
      <c r="C9321" s="50">
        <v>965</v>
      </c>
      <c r="D9321" s="50" t="str">
        <f>VLOOKUP(Table8[[#This Row],[CustomerID]],Table15[[#All],[CustomerID]:[Company Name]],2,FALSE)</f>
        <v>Dsitinctive Gifts</v>
      </c>
      <c r="E9321" s="51">
        <v>45125</v>
      </c>
      <c r="F9321" s="50">
        <v>3</v>
      </c>
      <c r="G9321" s="50" t="str">
        <f>VLOOKUP(Table8[[#This Row],[ProductID]],Table12[[#All],[ProductID]:[ProductFullName]],3,FALSE)</f>
        <v>Product C</v>
      </c>
      <c r="H9321" s="50">
        <v>5</v>
      </c>
      <c r="I9321" s="52">
        <v>45125.664687499993</v>
      </c>
      <c r="J9321" s="50">
        <v>117</v>
      </c>
      <c r="K9321" s="51">
        <v>45125.942361111112</v>
      </c>
      <c r="L9321" s="53"/>
      <c r="M9321" s="54">
        <v>1</v>
      </c>
    </row>
    <row r="9322" spans="2:13" x14ac:dyDescent="0.3">
      <c r="B9322" s="49">
        <v>28165</v>
      </c>
      <c r="C9322" s="50">
        <v>1338</v>
      </c>
      <c r="D9322" s="50" t="str">
        <f>VLOOKUP(Table8[[#This Row],[CustomerID]],Table15[[#All],[CustomerID]:[Company Name]],2,FALSE)</f>
        <v>Designs by Diane</v>
      </c>
      <c r="E9322" s="51">
        <v>45125</v>
      </c>
      <c r="F9322" s="50">
        <v>4</v>
      </c>
      <c r="G9322" s="50" t="str">
        <f>VLOOKUP(Table8[[#This Row],[ProductID]],Table12[[#All],[ProductID]:[ProductFullName]],3,FALSE)</f>
        <v>Product D</v>
      </c>
      <c r="H9322" s="50">
        <v>6</v>
      </c>
      <c r="I9322" s="52">
        <v>45125.676076388881</v>
      </c>
      <c r="J9322" s="50">
        <v>117</v>
      </c>
      <c r="K9322" s="51">
        <v>45125.942361111112</v>
      </c>
      <c r="L9322" s="53"/>
      <c r="M9322" s="54">
        <v>1</v>
      </c>
    </row>
    <row r="9323" spans="2:13" x14ac:dyDescent="0.3">
      <c r="B9323" s="49">
        <v>28166</v>
      </c>
      <c r="C9323" s="50">
        <v>379</v>
      </c>
      <c r="D9323" s="50" t="str">
        <f>VLOOKUP(Table8[[#This Row],[CustomerID]],Table15[[#All],[CustomerID]:[Company Name]],2,FALSE)</f>
        <v>Home Hardware</v>
      </c>
      <c r="E9323" s="51">
        <v>45125</v>
      </c>
      <c r="F9323" s="50">
        <v>6</v>
      </c>
      <c r="G9323" s="50" t="str">
        <f>VLOOKUP(Table8[[#This Row],[ProductID]],Table12[[#All],[ProductID]:[ProductFullName]],3,FALSE)</f>
        <v>Product F</v>
      </c>
      <c r="H9323" s="50">
        <v>5</v>
      </c>
      <c r="I9323" s="52">
        <v>45125.689490740733</v>
      </c>
      <c r="J9323" s="50">
        <v>117</v>
      </c>
      <c r="K9323" s="51">
        <v>45125.942361111112</v>
      </c>
      <c r="L9323" s="53"/>
      <c r="M9323" s="54">
        <v>1</v>
      </c>
    </row>
    <row r="9324" spans="2:13" x14ac:dyDescent="0.3">
      <c r="B9324" s="49">
        <v>28167</v>
      </c>
      <c r="C9324" s="50">
        <v>116</v>
      </c>
      <c r="D9324" s="50" t="str">
        <f>VLOOKUP(Table8[[#This Row],[CustomerID]],Table15[[#All],[CustomerID]:[Company Name]],2,FALSE)</f>
        <v>Gift O Sphere</v>
      </c>
      <c r="E9324" s="51">
        <v>45125</v>
      </c>
      <c r="F9324" s="50">
        <v>1</v>
      </c>
      <c r="G9324" s="50" t="str">
        <f>VLOOKUP(Table8[[#This Row],[ProductID]],Table12[[#All],[ProductID]:[ProductFullName]],3,FALSE)</f>
        <v>Product A</v>
      </c>
      <c r="H9324" s="50">
        <v>2</v>
      </c>
      <c r="I9324" s="52">
        <v>45125.705162037033</v>
      </c>
      <c r="J9324" s="50">
        <v>106</v>
      </c>
      <c r="K9324" s="51">
        <v>45125.942361111112</v>
      </c>
      <c r="L9324" s="53"/>
      <c r="M9324" s="54">
        <v>1</v>
      </c>
    </row>
    <row r="9325" spans="2:13" x14ac:dyDescent="0.3">
      <c r="B9325" s="49">
        <v>28168</v>
      </c>
      <c r="C9325" s="50">
        <v>253</v>
      </c>
      <c r="D9325" s="50" t="str">
        <f>VLOOKUP(Table8[[#This Row],[CustomerID]],Table15[[#All],[CustomerID]:[Company Name]],2,FALSE)</f>
        <v>Temtex</v>
      </c>
      <c r="E9325" s="51">
        <v>45125</v>
      </c>
      <c r="F9325" s="50">
        <v>2</v>
      </c>
      <c r="G9325" s="50" t="str">
        <f>VLOOKUP(Table8[[#This Row],[ProductID]],Table12[[#All],[ProductID]:[ProductFullName]],3,FALSE)</f>
        <v>Product B</v>
      </c>
      <c r="H9325" s="50">
        <v>6</v>
      </c>
      <c r="I9325" s="52">
        <v>45125.721307870364</v>
      </c>
      <c r="J9325" s="50">
        <v>114</v>
      </c>
      <c r="K9325" s="51">
        <v>45125.942361111112</v>
      </c>
      <c r="L9325" s="53"/>
      <c r="M9325" s="54">
        <v>1</v>
      </c>
    </row>
    <row r="9326" spans="2:13" x14ac:dyDescent="0.3">
      <c r="B9326" s="49">
        <v>28169</v>
      </c>
      <c r="C9326" s="50">
        <v>1278</v>
      </c>
      <c r="D9326" s="50" t="str">
        <f>VLOOKUP(Table8[[#This Row],[CustomerID]],Table15[[#All],[CustomerID]:[Company Name]],2,FALSE)</f>
        <v>Bonanza Gifts</v>
      </c>
      <c r="E9326" s="51">
        <v>45125</v>
      </c>
      <c r="F9326" s="50">
        <v>4</v>
      </c>
      <c r="G9326" s="50" t="str">
        <f>VLOOKUP(Table8[[#This Row],[ProductID]],Table12[[#All],[ProductID]:[ProductFullName]],3,FALSE)</f>
        <v>Product D</v>
      </c>
      <c r="H9326" s="50">
        <v>6</v>
      </c>
      <c r="I9326" s="52">
        <v>45125.736134259256</v>
      </c>
      <c r="J9326" s="50">
        <v>115</v>
      </c>
      <c r="K9326" s="51">
        <v>45125.942361111112</v>
      </c>
      <c r="L9326" s="53"/>
      <c r="M9326" s="54">
        <v>1</v>
      </c>
    </row>
    <row r="9327" spans="2:13" x14ac:dyDescent="0.3">
      <c r="B9327" s="49">
        <v>28170</v>
      </c>
      <c r="C9327" s="50">
        <v>701</v>
      </c>
      <c r="D9327" s="50" t="str">
        <f>VLOOKUP(Table8[[#This Row],[CustomerID]],Table15[[#All],[CustomerID]:[Company Name]],2,FALSE)</f>
        <v>Super Dollar Store</v>
      </c>
      <c r="E9327" s="51">
        <v>45126</v>
      </c>
      <c r="F9327" s="50">
        <v>2</v>
      </c>
      <c r="G9327" s="50" t="str">
        <f>VLOOKUP(Table8[[#This Row],[ProductID]],Table12[[#All],[ProductID]:[ProductFullName]],3,FALSE)</f>
        <v>Product B</v>
      </c>
      <c r="H9327" s="50">
        <v>5</v>
      </c>
      <c r="I9327" s="52">
        <v>45126.333333333336</v>
      </c>
      <c r="J9327" s="50">
        <v>115</v>
      </c>
      <c r="K9327" s="51">
        <v>45126.941666666666</v>
      </c>
      <c r="L9327" s="53"/>
      <c r="M9327" s="54">
        <v>1</v>
      </c>
    </row>
    <row r="9328" spans="2:13" x14ac:dyDescent="0.3">
      <c r="B9328" s="49">
        <v>28171</v>
      </c>
      <c r="C9328" s="50">
        <v>185</v>
      </c>
      <c r="D9328" s="50" t="str">
        <f>VLOOKUP(Table8[[#This Row],[CustomerID]],Table15[[#All],[CustomerID]:[Company Name]],2,FALSE)</f>
        <v>Langford's IDA</v>
      </c>
      <c r="E9328" s="51">
        <v>45126</v>
      </c>
      <c r="F9328" s="50">
        <v>5</v>
      </c>
      <c r="G9328" s="50" t="str">
        <f>VLOOKUP(Table8[[#This Row],[ProductID]],Table12[[#All],[ProductID]:[ProductFullName]],3,FALSE)</f>
        <v>Product E</v>
      </c>
      <c r="H9328" s="50">
        <v>3</v>
      </c>
      <c r="I9328" s="52">
        <v>45126.348125000004</v>
      </c>
      <c r="J9328" s="50">
        <v>113</v>
      </c>
      <c r="K9328" s="51">
        <v>45126.941666666666</v>
      </c>
      <c r="L9328" s="53"/>
      <c r="M9328" s="54">
        <v>1</v>
      </c>
    </row>
    <row r="9329" spans="2:13" x14ac:dyDescent="0.3">
      <c r="B9329" s="49">
        <v>28172</v>
      </c>
      <c r="C9329" s="50">
        <v>1085</v>
      </c>
      <c r="D9329" s="50" t="str">
        <f>VLOOKUP(Table8[[#This Row],[CustomerID]],Table15[[#All],[CustomerID]:[Company Name]],2,FALSE)</f>
        <v>Daisy Girls</v>
      </c>
      <c r="E9329" s="51">
        <v>45126</v>
      </c>
      <c r="F9329" s="50">
        <v>5</v>
      </c>
      <c r="G9329" s="50" t="str">
        <f>VLOOKUP(Table8[[#This Row],[ProductID]],Table12[[#All],[ProductID]:[ProductFullName]],3,FALSE)</f>
        <v>Product E</v>
      </c>
      <c r="H9329" s="50">
        <v>2</v>
      </c>
      <c r="I9329" s="52">
        <v>45126.358240740745</v>
      </c>
      <c r="J9329" s="50">
        <v>112</v>
      </c>
      <c r="K9329" s="51">
        <v>45126.941666666666</v>
      </c>
      <c r="L9329" s="53"/>
      <c r="M9329" s="54">
        <v>1</v>
      </c>
    </row>
    <row r="9330" spans="2:13" x14ac:dyDescent="0.3">
      <c r="B9330" s="49">
        <v>28173</v>
      </c>
      <c r="C9330" s="50">
        <v>260</v>
      </c>
      <c r="D9330" s="50" t="str">
        <f>VLOOKUP(Table8[[#This Row],[CustomerID]],Table15[[#All],[CustomerID]:[Company Name]],2,FALSE)</f>
        <v>Wowy Zowy Company</v>
      </c>
      <c r="E9330" s="51">
        <v>45126</v>
      </c>
      <c r="F9330" s="50">
        <v>6</v>
      </c>
      <c r="G9330" s="50" t="str">
        <f>VLOOKUP(Table8[[#This Row],[ProductID]],Table12[[#All],[ProductID]:[ProductFullName]],3,FALSE)</f>
        <v>Product F</v>
      </c>
      <c r="H9330" s="50">
        <v>4</v>
      </c>
      <c r="I9330" s="52">
        <v>45126.373750000006</v>
      </c>
      <c r="J9330" s="50">
        <v>109</v>
      </c>
      <c r="K9330" s="51">
        <v>45126.941666666666</v>
      </c>
      <c r="L9330" s="53"/>
      <c r="M9330" s="54">
        <v>1</v>
      </c>
    </row>
    <row r="9331" spans="2:13" x14ac:dyDescent="0.3">
      <c r="B9331" s="49">
        <v>28174</v>
      </c>
      <c r="C9331" s="50">
        <v>1126</v>
      </c>
      <c r="D9331" s="50" t="str">
        <f>VLOOKUP(Table8[[#This Row],[CustomerID]],Table15[[#All],[CustomerID]:[Company Name]],2,FALSE)</f>
        <v>Hackley Hospital</v>
      </c>
      <c r="E9331" s="51">
        <v>45126</v>
      </c>
      <c r="F9331" s="50">
        <v>1</v>
      </c>
      <c r="G9331" s="50" t="str">
        <f>VLOOKUP(Table8[[#This Row],[ProductID]],Table12[[#All],[ProductID]:[ProductFullName]],3,FALSE)</f>
        <v>Product A</v>
      </c>
      <c r="H9331" s="50">
        <v>2</v>
      </c>
      <c r="I9331" s="52">
        <v>45126.386655092596</v>
      </c>
      <c r="J9331" s="50">
        <v>110</v>
      </c>
      <c r="K9331" s="51">
        <v>45126.941666666666</v>
      </c>
      <c r="L9331" s="53"/>
      <c r="M9331" s="54">
        <v>1</v>
      </c>
    </row>
    <row r="9332" spans="2:13" x14ac:dyDescent="0.3">
      <c r="B9332" s="49">
        <v>28175</v>
      </c>
      <c r="C9332" s="50">
        <v>844</v>
      </c>
      <c r="D9332" s="50" t="str">
        <f>VLOOKUP(Table8[[#This Row],[CustomerID]],Table15[[#All],[CustomerID]:[Company Name]],2,FALSE)</f>
        <v>Classic Home &amp; Garden</v>
      </c>
      <c r="E9332" s="51">
        <v>45126</v>
      </c>
      <c r="F9332" s="50">
        <v>3</v>
      </c>
      <c r="G9332" s="50" t="str">
        <f>VLOOKUP(Table8[[#This Row],[ProductID]],Table12[[#All],[ProductID]:[ProductFullName]],3,FALSE)</f>
        <v>Product C</v>
      </c>
      <c r="H9332" s="50">
        <v>3</v>
      </c>
      <c r="I9332" s="52">
        <v>45126.399583333339</v>
      </c>
      <c r="J9332" s="50">
        <v>119</v>
      </c>
      <c r="K9332" s="51">
        <v>45126.941666666666</v>
      </c>
      <c r="L9332" s="53"/>
      <c r="M9332" s="54">
        <v>1</v>
      </c>
    </row>
    <row r="9333" spans="2:13" x14ac:dyDescent="0.3">
      <c r="B9333" s="49">
        <v>28176</v>
      </c>
      <c r="C9333" s="50">
        <v>360</v>
      </c>
      <c r="D9333" s="50" t="str">
        <f>VLOOKUP(Table8[[#This Row],[CustomerID]],Table15[[#All],[CustomerID]:[Company Name]],2,FALSE)</f>
        <v>Classica Imports Ltd</v>
      </c>
      <c r="E9333" s="51">
        <v>45126</v>
      </c>
      <c r="F9333" s="50">
        <v>6</v>
      </c>
      <c r="G9333" s="50" t="str">
        <f>VLOOKUP(Table8[[#This Row],[ProductID]],Table12[[#All],[ProductID]:[ProductFullName]],3,FALSE)</f>
        <v>Product F</v>
      </c>
      <c r="H9333" s="50">
        <v>6</v>
      </c>
      <c r="I9333" s="52">
        <v>45126.413194444453</v>
      </c>
      <c r="J9333" s="50">
        <v>123</v>
      </c>
      <c r="K9333" s="51">
        <v>45126.941666666666</v>
      </c>
      <c r="L9333" s="53"/>
      <c r="M9333" s="54">
        <v>1</v>
      </c>
    </row>
    <row r="9334" spans="2:13" x14ac:dyDescent="0.3">
      <c r="B9334" s="49">
        <v>28177</v>
      </c>
      <c r="C9334" s="50">
        <v>736</v>
      </c>
      <c r="D9334" s="50" t="str">
        <f>VLOOKUP(Table8[[#This Row],[CustomerID]],Table15[[#All],[CustomerID]:[Company Name]],2,FALSE)</f>
        <v>Rexall #7181</v>
      </c>
      <c r="E9334" s="51">
        <v>45126</v>
      </c>
      <c r="F9334" s="50">
        <v>2</v>
      </c>
      <c r="G9334" s="50" t="str">
        <f>VLOOKUP(Table8[[#This Row],[ProductID]],Table12[[#All],[ProductID]:[ProductFullName]],3,FALSE)</f>
        <v>Product B</v>
      </c>
      <c r="H9334" s="50">
        <v>7</v>
      </c>
      <c r="I9334" s="52">
        <v>45126.42773148149</v>
      </c>
      <c r="J9334" s="50">
        <v>130</v>
      </c>
      <c r="K9334" s="51">
        <v>45126.941666666666</v>
      </c>
      <c r="L9334" s="53"/>
      <c r="M9334" s="54">
        <v>1</v>
      </c>
    </row>
    <row r="9335" spans="2:13" x14ac:dyDescent="0.3">
      <c r="B9335" s="49">
        <v>28178</v>
      </c>
      <c r="C9335" s="50">
        <v>1241</v>
      </c>
      <c r="D9335" s="50" t="str">
        <f>VLOOKUP(Table8[[#This Row],[CustomerID]],Table15[[#All],[CustomerID]:[Company Name]],2,FALSE)</f>
        <v>General Store</v>
      </c>
      <c r="E9335" s="51">
        <v>45126</v>
      </c>
      <c r="F9335" s="50">
        <v>3</v>
      </c>
      <c r="G9335" s="50" t="str">
        <f>VLOOKUP(Table8[[#This Row],[ProductID]],Table12[[#All],[ProductID]:[ProductFullName]],3,FALSE)</f>
        <v>Product C</v>
      </c>
      <c r="H9335" s="50">
        <v>6</v>
      </c>
      <c r="I9335" s="52">
        <v>45126.438425925931</v>
      </c>
      <c r="J9335" s="50">
        <v>132</v>
      </c>
      <c r="K9335" s="51">
        <v>45126.941666666666</v>
      </c>
      <c r="L9335" s="53"/>
      <c r="M9335" s="54">
        <v>1</v>
      </c>
    </row>
    <row r="9336" spans="2:13" x14ac:dyDescent="0.3">
      <c r="B9336" s="49">
        <v>28179</v>
      </c>
      <c r="C9336" s="50">
        <v>600</v>
      </c>
      <c r="D9336" s="50" t="str">
        <f>VLOOKUP(Table8[[#This Row],[CustomerID]],Table15[[#All],[CustomerID]:[Company Name]],2,FALSE)</f>
        <v>Glencoe Club</v>
      </c>
      <c r="E9336" s="51">
        <v>45126</v>
      </c>
      <c r="F9336" s="50">
        <v>5</v>
      </c>
      <c r="G9336" s="50" t="str">
        <f>VLOOKUP(Table8[[#This Row],[ProductID]],Table12[[#All],[ProductID]:[ProductFullName]],3,FALSE)</f>
        <v>Product E</v>
      </c>
      <c r="H9336" s="50">
        <v>5</v>
      </c>
      <c r="I9336" s="52">
        <v>45126.451678240745</v>
      </c>
      <c r="J9336" s="50">
        <v>134</v>
      </c>
      <c r="K9336" s="51">
        <v>45126.941666666666</v>
      </c>
      <c r="L9336" s="53"/>
      <c r="M9336" s="54">
        <v>1</v>
      </c>
    </row>
    <row r="9337" spans="2:13" x14ac:dyDescent="0.3">
      <c r="B9337" s="49">
        <v>28180</v>
      </c>
      <c r="C9337" s="50">
        <v>5</v>
      </c>
      <c r="D9337" s="50" t="str">
        <f>VLOOKUP(Table8[[#This Row],[CustomerID]],Table15[[#All],[CustomerID]:[Company Name]],2,FALSE)</f>
        <v>Buck or Two #152</v>
      </c>
      <c r="E9337" s="51">
        <v>45126</v>
      </c>
      <c r="F9337" s="50">
        <v>1</v>
      </c>
      <c r="G9337" s="50" t="str">
        <f>VLOOKUP(Table8[[#This Row],[ProductID]],Table12[[#All],[ProductID]:[ProductFullName]],3,FALSE)</f>
        <v>Product A</v>
      </c>
      <c r="H9337" s="50">
        <v>7</v>
      </c>
      <c r="I9337" s="52">
        <v>45126.466550925928</v>
      </c>
      <c r="J9337" s="50">
        <v>128</v>
      </c>
      <c r="K9337" s="51">
        <v>45126.941666666666</v>
      </c>
      <c r="L9337" s="53"/>
      <c r="M9337" s="54">
        <v>1</v>
      </c>
    </row>
    <row r="9338" spans="2:13" x14ac:dyDescent="0.3">
      <c r="B9338" s="49">
        <v>28181</v>
      </c>
      <c r="C9338" s="50">
        <v>862</v>
      </c>
      <c r="D9338" s="50" t="str">
        <f>VLOOKUP(Table8[[#This Row],[CustomerID]],Table15[[#All],[CustomerID]:[Company Name]],2,FALSE)</f>
        <v>New Jersey Association Of The Deaf-Blind</v>
      </c>
      <c r="E9338" s="51">
        <v>45126</v>
      </c>
      <c r="F9338" s="50">
        <v>2</v>
      </c>
      <c r="G9338" s="50" t="str">
        <f>VLOOKUP(Table8[[#This Row],[ProductID]],Table12[[#All],[ProductID]:[ProductFullName]],3,FALSE)</f>
        <v>Product B</v>
      </c>
      <c r="H9338" s="50">
        <v>3</v>
      </c>
      <c r="I9338" s="52">
        <v>45126.477546296301</v>
      </c>
      <c r="J9338" s="50">
        <v>111</v>
      </c>
      <c r="K9338" s="51">
        <v>45126.941666666666</v>
      </c>
      <c r="L9338" s="53"/>
      <c r="M9338" s="54">
        <v>1</v>
      </c>
    </row>
    <row r="9339" spans="2:13" x14ac:dyDescent="0.3">
      <c r="B9339" s="49">
        <v>28182</v>
      </c>
      <c r="C9339" s="50">
        <v>37</v>
      </c>
      <c r="D9339" s="50" t="str">
        <f>VLOOKUP(Table8[[#This Row],[CustomerID]],Table15[[#All],[CustomerID]:[Company Name]],2,FALSE)</f>
        <v>Pharmasave - 550</v>
      </c>
      <c r="E9339" s="51">
        <v>45126</v>
      </c>
      <c r="F9339" s="50">
        <v>2</v>
      </c>
      <c r="G9339" s="50" t="str">
        <f>VLOOKUP(Table8[[#This Row],[ProductID]],Table12[[#All],[ProductID]:[ProductFullName]],3,FALSE)</f>
        <v>Product B</v>
      </c>
      <c r="H9339" s="50">
        <v>2</v>
      </c>
      <c r="I9339" s="52">
        <v>45126.486967592595</v>
      </c>
      <c r="J9339" s="50">
        <v>131</v>
      </c>
      <c r="K9339" s="51">
        <v>45126.941666666666</v>
      </c>
      <c r="L9339" s="53"/>
      <c r="M9339" s="54">
        <v>1</v>
      </c>
    </row>
    <row r="9340" spans="2:13" x14ac:dyDescent="0.3">
      <c r="B9340" s="49">
        <v>28183</v>
      </c>
      <c r="C9340" s="50">
        <v>999</v>
      </c>
      <c r="D9340" s="50" t="str">
        <f>VLOOKUP(Table8[[#This Row],[CustomerID]],Table15[[#All],[CustomerID]:[Company Name]],2,FALSE)</f>
        <v>Harvest Moon Trading Co.</v>
      </c>
      <c r="E9340" s="51">
        <v>45126</v>
      </c>
      <c r="F9340" s="50">
        <v>4</v>
      </c>
      <c r="G9340" s="50" t="str">
        <f>VLOOKUP(Table8[[#This Row],[ProductID]],Table12[[#All],[ProductID]:[ProductFullName]],3,FALSE)</f>
        <v>Product D</v>
      </c>
      <c r="H9340" s="50">
        <v>3</v>
      </c>
      <c r="I9340" s="52">
        <v>45126.499293981484</v>
      </c>
      <c r="J9340" s="50">
        <v>107</v>
      </c>
      <c r="K9340" s="51">
        <v>45126.941666666666</v>
      </c>
      <c r="L9340" s="53"/>
      <c r="M9340" s="54">
        <v>1</v>
      </c>
    </row>
    <row r="9341" spans="2:13" x14ac:dyDescent="0.3">
      <c r="B9341" s="49">
        <v>28184</v>
      </c>
      <c r="C9341" s="50">
        <v>1311</v>
      </c>
      <c r="D9341" s="50" t="str">
        <f>VLOOKUP(Table8[[#This Row],[CustomerID]],Table15[[#All],[CustomerID]:[Company Name]],2,FALSE)</f>
        <v>L.A. Garments</v>
      </c>
      <c r="E9341" s="51">
        <v>45126</v>
      </c>
      <c r="F9341" s="50">
        <v>4</v>
      </c>
      <c r="G9341" s="50" t="str">
        <f>VLOOKUP(Table8[[#This Row],[ProductID]],Table12[[#All],[ProductID]:[ProductFullName]],3,FALSE)</f>
        <v>Product D</v>
      </c>
      <c r="H9341" s="50">
        <v>7</v>
      </c>
      <c r="I9341" s="52">
        <v>45126.510636574079</v>
      </c>
      <c r="J9341" s="50">
        <v>109</v>
      </c>
      <c r="K9341" s="51">
        <v>45126.941666666666</v>
      </c>
      <c r="L9341" s="53"/>
      <c r="M9341" s="54">
        <v>1</v>
      </c>
    </row>
    <row r="9342" spans="2:13" x14ac:dyDescent="0.3">
      <c r="B9342" s="49">
        <v>28185</v>
      </c>
      <c r="C9342" s="50">
        <v>247</v>
      </c>
      <c r="D9342" s="50" t="str">
        <f>VLOOKUP(Table8[[#This Row],[CustomerID]],Table15[[#All],[CustomerID]:[Company Name]],2,FALSE)</f>
        <v>THE CLOTHES GARDEN</v>
      </c>
      <c r="E9342" s="51">
        <v>45126</v>
      </c>
      <c r="F9342" s="50">
        <v>5</v>
      </c>
      <c r="G9342" s="50" t="str">
        <f>VLOOKUP(Table8[[#This Row],[ProductID]],Table12[[#All],[ProductID]:[ProductFullName]],3,FALSE)</f>
        <v>Product E</v>
      </c>
      <c r="H9342" s="50">
        <v>7</v>
      </c>
      <c r="I9342" s="52">
        <v>45126.526122685187</v>
      </c>
      <c r="J9342" s="50">
        <v>126</v>
      </c>
      <c r="K9342" s="51">
        <v>45126.941666666666</v>
      </c>
      <c r="L9342" s="53"/>
      <c r="M9342" s="54">
        <v>1</v>
      </c>
    </row>
    <row r="9343" spans="2:13" x14ac:dyDescent="0.3">
      <c r="B9343" s="49">
        <v>28186</v>
      </c>
      <c r="C9343" s="50">
        <v>1089</v>
      </c>
      <c r="D9343" s="50" t="str">
        <f>VLOOKUP(Table8[[#This Row],[CustomerID]],Table15[[#All],[CustomerID]:[Company Name]],2,FALSE)</f>
        <v>Lad N Lassie</v>
      </c>
      <c r="E9343" s="51">
        <v>45126</v>
      </c>
      <c r="F9343" s="50">
        <v>1</v>
      </c>
      <c r="G9343" s="50" t="str">
        <f>VLOOKUP(Table8[[#This Row],[ProductID]],Table12[[#All],[ProductID]:[ProductFullName]],3,FALSE)</f>
        <v>Product A</v>
      </c>
      <c r="H9343" s="50">
        <v>7</v>
      </c>
      <c r="I9343" s="52">
        <v>45126.53570601852</v>
      </c>
      <c r="J9343" s="50">
        <v>121</v>
      </c>
      <c r="K9343" s="51">
        <v>45126.941666666666</v>
      </c>
      <c r="L9343" s="53"/>
      <c r="M9343" s="54">
        <v>1</v>
      </c>
    </row>
    <row r="9344" spans="2:13" x14ac:dyDescent="0.3">
      <c r="B9344" s="49">
        <v>28187</v>
      </c>
      <c r="C9344" s="50">
        <v>1120</v>
      </c>
      <c r="D9344" s="50" t="str">
        <f>VLOOKUP(Table8[[#This Row],[CustomerID]],Table15[[#All],[CustomerID]:[Company Name]],2,FALSE)</f>
        <v>Hutzel Hospital</v>
      </c>
      <c r="E9344" s="51">
        <v>45126</v>
      </c>
      <c r="F9344" s="50">
        <v>5</v>
      </c>
      <c r="G9344" s="50" t="str">
        <f>VLOOKUP(Table8[[#This Row],[ProductID]],Table12[[#All],[ProductID]:[ProductFullName]],3,FALSE)</f>
        <v>Product E</v>
      </c>
      <c r="H9344" s="50">
        <v>3</v>
      </c>
      <c r="I9344" s="52">
        <v>45126.546111111114</v>
      </c>
      <c r="J9344" s="50">
        <v>118</v>
      </c>
      <c r="K9344" s="51">
        <v>45126.941666666666</v>
      </c>
      <c r="L9344" s="53"/>
      <c r="M9344" s="54">
        <v>1</v>
      </c>
    </row>
    <row r="9345" spans="2:13" x14ac:dyDescent="0.3">
      <c r="B9345" s="49">
        <v>28188</v>
      </c>
      <c r="C9345" s="50">
        <v>271</v>
      </c>
      <c r="D9345" s="50" t="str">
        <f>VLOOKUP(Table8[[#This Row],[CustomerID]],Table15[[#All],[CustomerID]:[Company Name]],2,FALSE)</f>
        <v>Shopping Channel</v>
      </c>
      <c r="E9345" s="51">
        <v>45126</v>
      </c>
      <c r="F9345" s="50">
        <v>5</v>
      </c>
      <c r="G9345" s="50" t="str">
        <f>VLOOKUP(Table8[[#This Row],[ProductID]],Table12[[#All],[ProductID]:[ProductFullName]],3,FALSE)</f>
        <v>Product E</v>
      </c>
      <c r="H9345" s="50">
        <v>7</v>
      </c>
      <c r="I9345" s="52">
        <v>45126.555150462969</v>
      </c>
      <c r="J9345" s="50">
        <v>116</v>
      </c>
      <c r="K9345" s="51">
        <v>45126.941666666666</v>
      </c>
      <c r="L9345" s="53"/>
      <c r="M9345" s="54">
        <v>1</v>
      </c>
    </row>
    <row r="9346" spans="2:13" x14ac:dyDescent="0.3">
      <c r="B9346" s="49">
        <v>28189</v>
      </c>
      <c r="C9346" s="50">
        <v>260</v>
      </c>
      <c r="D9346" s="50" t="str">
        <f>VLOOKUP(Table8[[#This Row],[CustomerID]],Table15[[#All],[CustomerID]:[Company Name]],2,FALSE)</f>
        <v>Wowy Zowy Company</v>
      </c>
      <c r="E9346" s="51">
        <v>45126</v>
      </c>
      <c r="F9346" s="50">
        <v>4</v>
      </c>
      <c r="G9346" s="50" t="str">
        <f>VLOOKUP(Table8[[#This Row],[ProductID]],Table12[[#All],[ProductID]:[ProductFullName]],3,FALSE)</f>
        <v>Product D</v>
      </c>
      <c r="H9346" s="50">
        <v>6</v>
      </c>
      <c r="I9346" s="52">
        <v>45126.568506944452</v>
      </c>
      <c r="J9346" s="50">
        <v>109</v>
      </c>
      <c r="K9346" s="51">
        <v>45126.941666666666</v>
      </c>
      <c r="L9346" s="53"/>
      <c r="M9346" s="54">
        <v>1</v>
      </c>
    </row>
    <row r="9347" spans="2:13" x14ac:dyDescent="0.3">
      <c r="B9347" s="49">
        <v>28190</v>
      </c>
      <c r="C9347" s="50">
        <v>1272</v>
      </c>
      <c r="D9347" s="50" t="str">
        <f>VLOOKUP(Table8[[#This Row],[CustomerID]],Table15[[#All],[CustomerID]:[Company Name]],2,FALSE)</f>
        <v>Holy Cross Hospital</v>
      </c>
      <c r="E9347" s="51">
        <v>45126</v>
      </c>
      <c r="F9347" s="50">
        <v>5</v>
      </c>
      <c r="G9347" s="50" t="str">
        <f>VLOOKUP(Table8[[#This Row],[ProductID]],Table12[[#All],[ProductID]:[ProductFullName]],3,FALSE)</f>
        <v>Product E</v>
      </c>
      <c r="H9347" s="50">
        <v>4</v>
      </c>
      <c r="I9347" s="52">
        <v>45126.584699074083</v>
      </c>
      <c r="J9347" s="50">
        <v>129</v>
      </c>
      <c r="K9347" s="51">
        <v>45126.941666666666</v>
      </c>
      <c r="L9347" s="53"/>
      <c r="M9347" s="54">
        <v>1</v>
      </c>
    </row>
    <row r="9348" spans="2:13" x14ac:dyDescent="0.3">
      <c r="B9348" s="49">
        <v>28191</v>
      </c>
      <c r="C9348" s="50">
        <v>399</v>
      </c>
      <c r="D9348" s="50" t="str">
        <f>VLOOKUP(Table8[[#This Row],[CustomerID]],Table15[[#All],[CustomerID]:[Company Name]],2,FALSE)</f>
        <v>Shoppers Drug Mart # 1085</v>
      </c>
      <c r="E9348" s="51">
        <v>45126</v>
      </c>
      <c r="F9348" s="50">
        <v>4</v>
      </c>
      <c r="G9348" s="50" t="str">
        <f>VLOOKUP(Table8[[#This Row],[ProductID]],Table12[[#All],[ProductID]:[ProductFullName]],3,FALSE)</f>
        <v>Product D</v>
      </c>
      <c r="H9348" s="50">
        <v>7</v>
      </c>
      <c r="I9348" s="52">
        <v>45126.59787037038</v>
      </c>
      <c r="J9348" s="50">
        <v>131</v>
      </c>
      <c r="K9348" s="51">
        <v>45126.941666666666</v>
      </c>
      <c r="L9348" s="53"/>
      <c r="M9348" s="54">
        <v>1</v>
      </c>
    </row>
    <row r="9349" spans="2:13" x14ac:dyDescent="0.3">
      <c r="B9349" s="49">
        <v>28192</v>
      </c>
      <c r="C9349" s="50">
        <v>282</v>
      </c>
      <c r="D9349" s="50" t="str">
        <f>VLOOKUP(Table8[[#This Row],[CustomerID]],Table15[[#All],[CustomerID]:[Company Name]],2,FALSE)</f>
        <v>Zellers Store #328</v>
      </c>
      <c r="E9349" s="51">
        <v>45126</v>
      </c>
      <c r="F9349" s="50">
        <v>4</v>
      </c>
      <c r="G9349" s="50" t="str">
        <f>VLOOKUP(Table8[[#This Row],[ProductID]],Table12[[#All],[ProductID]:[ProductFullName]],3,FALSE)</f>
        <v>Product D</v>
      </c>
      <c r="H9349" s="50">
        <v>7</v>
      </c>
      <c r="I9349" s="52">
        <v>45126.612685185195</v>
      </c>
      <c r="J9349" s="50">
        <v>117</v>
      </c>
      <c r="K9349" s="51">
        <v>45126.941666666666</v>
      </c>
      <c r="L9349" s="53"/>
      <c r="M9349" s="54">
        <v>1</v>
      </c>
    </row>
    <row r="9350" spans="2:13" x14ac:dyDescent="0.3">
      <c r="B9350" s="49">
        <v>28193</v>
      </c>
      <c r="C9350" s="50">
        <v>1213</v>
      </c>
      <c r="D9350" s="50" t="str">
        <f>VLOOKUP(Table8[[#This Row],[CustomerID]],Table15[[#All],[CustomerID]:[Company Name]],2,FALSE)</f>
        <v>I Sister Too</v>
      </c>
      <c r="E9350" s="51">
        <v>45126</v>
      </c>
      <c r="F9350" s="50">
        <v>2</v>
      </c>
      <c r="G9350" s="50" t="str">
        <f>VLOOKUP(Table8[[#This Row],[ProductID]],Table12[[#All],[ProductID]:[ProductFullName]],3,FALSE)</f>
        <v>Product B</v>
      </c>
      <c r="H9350" s="50">
        <v>6</v>
      </c>
      <c r="I9350" s="52">
        <v>45126.621828703712</v>
      </c>
      <c r="J9350" s="50">
        <v>117</v>
      </c>
      <c r="K9350" s="51">
        <v>45126.941666666666</v>
      </c>
      <c r="L9350" s="53"/>
      <c r="M9350" s="54">
        <v>1</v>
      </c>
    </row>
    <row r="9351" spans="2:13" x14ac:dyDescent="0.3">
      <c r="B9351" s="49">
        <v>28194</v>
      </c>
      <c r="C9351" s="50">
        <v>638</v>
      </c>
      <c r="D9351" s="50" t="str">
        <f>VLOOKUP(Table8[[#This Row],[CustomerID]],Table15[[#All],[CustomerID]:[Company Name]],2,FALSE)</f>
        <v>Basket 'n' Things</v>
      </c>
      <c r="E9351" s="51">
        <v>45126</v>
      </c>
      <c r="F9351" s="50">
        <v>6</v>
      </c>
      <c r="G9351" s="50" t="str">
        <f>VLOOKUP(Table8[[#This Row],[ProductID]],Table12[[#All],[ProductID]:[ProductFullName]],3,FALSE)</f>
        <v>Product F</v>
      </c>
      <c r="H9351" s="50">
        <v>6</v>
      </c>
      <c r="I9351" s="52">
        <v>45126.630625000005</v>
      </c>
      <c r="J9351" s="50">
        <v>125</v>
      </c>
      <c r="K9351" s="51">
        <v>45126.941666666666</v>
      </c>
      <c r="L9351" s="53"/>
      <c r="M9351" s="54">
        <v>1</v>
      </c>
    </row>
    <row r="9352" spans="2:13" x14ac:dyDescent="0.3">
      <c r="B9352" s="49">
        <v>28195</v>
      </c>
      <c r="C9352" s="50">
        <v>25</v>
      </c>
      <c r="D9352" s="50" t="str">
        <f>VLOOKUP(Table8[[#This Row],[CustomerID]],Table15[[#All],[CustomerID]:[Company Name]],2,FALSE)</f>
        <v>Buck or Two #130</v>
      </c>
      <c r="E9352" s="51">
        <v>45126</v>
      </c>
      <c r="F9352" s="50">
        <v>3</v>
      </c>
      <c r="G9352" s="50" t="str">
        <f>VLOOKUP(Table8[[#This Row],[ProductID]],Table12[[#All],[ProductID]:[ProductFullName]],3,FALSE)</f>
        <v>Product C</v>
      </c>
      <c r="H9352" s="50">
        <v>7</v>
      </c>
      <c r="I9352" s="52">
        <v>45126.639733796299</v>
      </c>
      <c r="J9352" s="50">
        <v>122</v>
      </c>
      <c r="K9352" s="51">
        <v>45126.941666666666</v>
      </c>
      <c r="L9352" s="53"/>
      <c r="M9352" s="54">
        <v>1</v>
      </c>
    </row>
    <row r="9353" spans="2:13" x14ac:dyDescent="0.3">
      <c r="B9353" s="49">
        <v>28196</v>
      </c>
      <c r="C9353" s="50">
        <v>864</v>
      </c>
      <c r="D9353" s="50" t="str">
        <f>VLOOKUP(Table8[[#This Row],[CustomerID]],Table15[[#All],[CustomerID]:[Company Name]],2,FALSE)</f>
        <v>Macy's</v>
      </c>
      <c r="E9353" s="51">
        <v>45126</v>
      </c>
      <c r="F9353" s="50">
        <v>1</v>
      </c>
      <c r="G9353" s="50" t="str">
        <f>VLOOKUP(Table8[[#This Row],[ProductID]],Table12[[#All],[ProductID]:[ProductFullName]],3,FALSE)</f>
        <v>Product A</v>
      </c>
      <c r="H9353" s="50">
        <v>5</v>
      </c>
      <c r="I9353" s="52">
        <v>45126.652974537043</v>
      </c>
      <c r="J9353" s="50">
        <v>117</v>
      </c>
      <c r="K9353" s="51">
        <v>45126.941666666666</v>
      </c>
      <c r="L9353" s="53"/>
      <c r="M9353" s="54">
        <v>1</v>
      </c>
    </row>
    <row r="9354" spans="2:13" x14ac:dyDescent="0.3">
      <c r="B9354" s="49">
        <v>28197</v>
      </c>
      <c r="C9354" s="50">
        <v>959</v>
      </c>
      <c r="D9354" s="50" t="str">
        <f>VLOOKUP(Table8[[#This Row],[CustomerID]],Table15[[#All],[CustomerID]:[Company Name]],2,FALSE)</f>
        <v>American Health Care Apparel</v>
      </c>
      <c r="E9354" s="51">
        <v>45126</v>
      </c>
      <c r="F9354" s="50">
        <v>2</v>
      </c>
      <c r="G9354" s="50" t="str">
        <f>VLOOKUP(Table8[[#This Row],[ProductID]],Table12[[#All],[ProductID]:[ProductFullName]],3,FALSE)</f>
        <v>Product B</v>
      </c>
      <c r="H9354" s="50">
        <v>2</v>
      </c>
      <c r="I9354" s="52">
        <v>45126.666770833341</v>
      </c>
      <c r="J9354" s="50">
        <v>129</v>
      </c>
      <c r="K9354" s="51">
        <v>45126.941666666666</v>
      </c>
      <c r="L9354" s="53"/>
      <c r="M9354" s="54">
        <v>1</v>
      </c>
    </row>
    <row r="9355" spans="2:13" x14ac:dyDescent="0.3">
      <c r="B9355" s="49">
        <v>28198</v>
      </c>
      <c r="C9355" s="50">
        <v>996</v>
      </c>
      <c r="D9355" s="50" t="str">
        <f>VLOOKUP(Table8[[#This Row],[CustomerID]],Table15[[#All],[CustomerID]:[Company Name]],2,FALSE)</f>
        <v>Lynns Hallmark</v>
      </c>
      <c r="E9355" s="51">
        <v>45126</v>
      </c>
      <c r="F9355" s="50">
        <v>4</v>
      </c>
      <c r="G9355" s="50" t="str">
        <f>VLOOKUP(Table8[[#This Row],[ProductID]],Table12[[#All],[ProductID]:[ProductFullName]],3,FALSE)</f>
        <v>Product D</v>
      </c>
      <c r="H9355" s="50">
        <v>5</v>
      </c>
      <c r="I9355" s="52">
        <v>45126.677453703713</v>
      </c>
      <c r="J9355" s="50">
        <v>117</v>
      </c>
      <c r="K9355" s="51">
        <v>45126.941666666666</v>
      </c>
      <c r="L9355" s="53"/>
      <c r="M9355" s="54">
        <v>1</v>
      </c>
    </row>
    <row r="9356" spans="2:13" x14ac:dyDescent="0.3">
      <c r="B9356" s="49">
        <v>28199</v>
      </c>
      <c r="C9356" s="50">
        <v>145</v>
      </c>
      <c r="D9356" s="50" t="str">
        <f>VLOOKUP(Table8[[#This Row],[CustomerID]],Table15[[#All],[CustomerID]:[Company Name]],2,FALSE)</f>
        <v>The Sassy Bead Co.</v>
      </c>
      <c r="E9356" s="51">
        <v>45126</v>
      </c>
      <c r="F9356" s="50">
        <v>1</v>
      </c>
      <c r="G9356" s="50" t="str">
        <f>VLOOKUP(Table8[[#This Row],[ProductID]],Table12[[#All],[ProductID]:[ProductFullName]],3,FALSE)</f>
        <v>Product A</v>
      </c>
      <c r="H9356" s="50">
        <v>3</v>
      </c>
      <c r="I9356" s="52">
        <v>45126.687800925938</v>
      </c>
      <c r="J9356" s="50">
        <v>129</v>
      </c>
      <c r="K9356" s="51">
        <v>45126.941666666666</v>
      </c>
      <c r="L9356" s="53"/>
      <c r="M9356" s="54">
        <v>1</v>
      </c>
    </row>
    <row r="9357" spans="2:13" x14ac:dyDescent="0.3">
      <c r="B9357" s="49">
        <v>28200</v>
      </c>
      <c r="C9357" s="50">
        <v>483</v>
      </c>
      <c r="D9357" s="50" t="str">
        <f>VLOOKUP(Table8[[#This Row],[CustomerID]],Table15[[#All],[CustomerID]:[Company Name]],2,FALSE)</f>
        <v>Buck Or Two #248</v>
      </c>
      <c r="E9357" s="51">
        <v>45126</v>
      </c>
      <c r="F9357" s="50">
        <v>3</v>
      </c>
      <c r="G9357" s="50" t="str">
        <f>VLOOKUP(Table8[[#This Row],[ProductID]],Table12[[#All],[ProductID]:[ProductFullName]],3,FALSE)</f>
        <v>Product C</v>
      </c>
      <c r="H9357" s="50">
        <v>3</v>
      </c>
      <c r="I9357" s="52">
        <v>45126.697962962979</v>
      </c>
      <c r="J9357" s="50">
        <v>129</v>
      </c>
      <c r="K9357" s="51">
        <v>45126.941666666666</v>
      </c>
      <c r="L9357" s="53"/>
      <c r="M9357" s="54">
        <v>1</v>
      </c>
    </row>
    <row r="9358" spans="2:13" x14ac:dyDescent="0.3">
      <c r="B9358" s="49">
        <v>28201</v>
      </c>
      <c r="C9358" s="50">
        <v>514</v>
      </c>
      <c r="D9358" s="50" t="str">
        <f>VLOOKUP(Table8[[#This Row],[CustomerID]],Table15[[#All],[CustomerID]:[Company Name]],2,FALSE)</f>
        <v>Toys To Go</v>
      </c>
      <c r="E9358" s="51">
        <v>45126</v>
      </c>
      <c r="F9358" s="50">
        <v>3</v>
      </c>
      <c r="G9358" s="50" t="str">
        <f>VLOOKUP(Table8[[#This Row],[ProductID]],Table12[[#All],[ProductID]:[ProductFullName]],3,FALSE)</f>
        <v>Product C</v>
      </c>
      <c r="H9358" s="50">
        <v>3</v>
      </c>
      <c r="I9358" s="52">
        <v>45126.709467592606</v>
      </c>
      <c r="J9358" s="50">
        <v>130</v>
      </c>
      <c r="K9358" s="51">
        <v>45126.941666666666</v>
      </c>
      <c r="L9358" s="53"/>
      <c r="M9358" s="54">
        <v>1</v>
      </c>
    </row>
    <row r="9359" spans="2:13" x14ac:dyDescent="0.3">
      <c r="B9359" s="49">
        <v>28202</v>
      </c>
      <c r="C9359" s="50">
        <v>285</v>
      </c>
      <c r="D9359" s="50" t="str">
        <f>VLOOKUP(Table8[[#This Row],[CustomerID]],Table15[[#All],[CustomerID]:[Company Name]],2,FALSE)</f>
        <v>Zellers Store #258</v>
      </c>
      <c r="E9359" s="51">
        <v>45126</v>
      </c>
      <c r="F9359" s="50">
        <v>4</v>
      </c>
      <c r="G9359" s="50" t="str">
        <f>VLOOKUP(Table8[[#This Row],[ProductID]],Table12[[#All],[ProductID]:[ProductFullName]],3,FALSE)</f>
        <v>Product D</v>
      </c>
      <c r="H9359" s="50">
        <v>5</v>
      </c>
      <c r="I9359" s="52">
        <v>45126.723344907419</v>
      </c>
      <c r="J9359" s="50">
        <v>124</v>
      </c>
      <c r="K9359" s="51">
        <v>45126.941666666666</v>
      </c>
      <c r="L9359" s="53"/>
      <c r="M9359" s="54">
        <v>1</v>
      </c>
    </row>
    <row r="9360" spans="2:13" x14ac:dyDescent="0.3">
      <c r="B9360" s="49">
        <v>28203</v>
      </c>
      <c r="C9360" s="50">
        <v>488</v>
      </c>
      <c r="D9360" s="50" t="str">
        <f>VLOOKUP(Table8[[#This Row],[CustomerID]],Table15[[#All],[CustomerID]:[Company Name]],2,FALSE)</f>
        <v>Pharmasave - 490</v>
      </c>
      <c r="E9360" s="51">
        <v>45127</v>
      </c>
      <c r="F9360" s="50">
        <v>1</v>
      </c>
      <c r="G9360" s="50" t="str">
        <f>VLOOKUP(Table8[[#This Row],[ProductID]],Table12[[#All],[ProductID]:[ProductFullName]],3,FALSE)</f>
        <v>Product A</v>
      </c>
      <c r="H9360" s="50">
        <v>4</v>
      </c>
      <c r="I9360" s="52">
        <v>45127.333333333336</v>
      </c>
      <c r="J9360" s="50">
        <v>108</v>
      </c>
      <c r="K9360" s="51">
        <v>45127.949305555558</v>
      </c>
      <c r="L9360" s="53"/>
      <c r="M9360" s="54">
        <v>1</v>
      </c>
    </row>
    <row r="9361" spans="2:13" x14ac:dyDescent="0.3">
      <c r="B9361" s="49">
        <v>28204</v>
      </c>
      <c r="C9361" s="50">
        <v>1163</v>
      </c>
      <c r="D9361" s="50" t="str">
        <f>VLOOKUP(Table8[[#This Row],[CustomerID]],Table15[[#All],[CustomerID]:[Company Name]],2,FALSE)</f>
        <v>North Memorial Medical Center</v>
      </c>
      <c r="E9361" s="51">
        <v>45127</v>
      </c>
      <c r="F9361" s="50">
        <v>3</v>
      </c>
      <c r="G9361" s="50" t="str">
        <f>VLOOKUP(Table8[[#This Row],[ProductID]],Table12[[#All],[ProductID]:[ProductFullName]],3,FALSE)</f>
        <v>Product C</v>
      </c>
      <c r="H9361" s="50">
        <v>4</v>
      </c>
      <c r="I9361" s="52">
        <v>45127.343831018523</v>
      </c>
      <c r="J9361" s="50">
        <v>113</v>
      </c>
      <c r="K9361" s="51">
        <v>45127.949305555558</v>
      </c>
      <c r="L9361" s="53"/>
      <c r="M9361" s="54">
        <v>1</v>
      </c>
    </row>
    <row r="9362" spans="2:13" x14ac:dyDescent="0.3">
      <c r="B9362" s="49">
        <v>28205</v>
      </c>
      <c r="C9362" s="50">
        <v>1014</v>
      </c>
      <c r="D9362" s="50" t="str">
        <f>VLOOKUP(Table8[[#This Row],[CustomerID]],Table15[[#All],[CustomerID]:[Company Name]],2,FALSE)</f>
        <v>Biltmore Estate</v>
      </c>
      <c r="E9362" s="51">
        <v>45127</v>
      </c>
      <c r="F9362" s="50">
        <v>6</v>
      </c>
      <c r="G9362" s="50" t="str">
        <f>VLOOKUP(Table8[[#This Row],[ProductID]],Table12[[#All],[ProductID]:[ProductFullName]],3,FALSE)</f>
        <v>Product F</v>
      </c>
      <c r="H9362" s="50">
        <v>3</v>
      </c>
      <c r="I9362" s="52">
        <v>45127.361307870378</v>
      </c>
      <c r="J9362" s="50">
        <v>111</v>
      </c>
      <c r="K9362" s="51">
        <v>45127.949305555558</v>
      </c>
      <c r="L9362" s="53"/>
      <c r="M9362" s="54">
        <v>1</v>
      </c>
    </row>
    <row r="9363" spans="2:13" x14ac:dyDescent="0.3">
      <c r="B9363" s="49">
        <v>28206</v>
      </c>
      <c r="C9363" s="50">
        <v>500</v>
      </c>
      <c r="D9363" s="50" t="str">
        <f>VLOOKUP(Table8[[#This Row],[CustomerID]],Table15[[#All],[CustomerID]:[Company Name]],2,FALSE)</f>
        <v>Tucker's Creek Gold and Jewellery</v>
      </c>
      <c r="E9363" s="51">
        <v>45127</v>
      </c>
      <c r="F9363" s="50">
        <v>6</v>
      </c>
      <c r="G9363" s="50" t="str">
        <f>VLOOKUP(Table8[[#This Row],[ProductID]],Table12[[#All],[ProductID]:[ProductFullName]],3,FALSE)</f>
        <v>Product F</v>
      </c>
      <c r="H9363" s="50">
        <v>3</v>
      </c>
      <c r="I9363" s="52">
        <v>45127.379351851858</v>
      </c>
      <c r="J9363" s="50">
        <v>114</v>
      </c>
      <c r="K9363" s="51">
        <v>45127.949305555558</v>
      </c>
      <c r="L9363" s="53"/>
      <c r="M9363" s="54">
        <v>1</v>
      </c>
    </row>
    <row r="9364" spans="2:13" x14ac:dyDescent="0.3">
      <c r="B9364" s="49">
        <v>28207</v>
      </c>
      <c r="C9364" s="50">
        <v>516</v>
      </c>
      <c r="D9364" s="50" t="str">
        <f>VLOOKUP(Table8[[#This Row],[CustomerID]],Table15[[#All],[CustomerID]:[Company Name]],2,FALSE)</f>
        <v>Shopper Drug Mart - 0545</v>
      </c>
      <c r="E9364" s="51">
        <v>45127</v>
      </c>
      <c r="F9364" s="50">
        <v>2</v>
      </c>
      <c r="G9364" s="50" t="str">
        <f>VLOOKUP(Table8[[#This Row],[ProductID]],Table12[[#All],[ProductID]:[ProductFullName]],3,FALSE)</f>
        <v>Product B</v>
      </c>
      <c r="H9364" s="50">
        <v>7</v>
      </c>
      <c r="I9364" s="52">
        <v>45127.392743055563</v>
      </c>
      <c r="J9364" s="50">
        <v>122</v>
      </c>
      <c r="K9364" s="51">
        <v>45127.949305555558</v>
      </c>
      <c r="L9364" s="53"/>
      <c r="M9364" s="54">
        <v>1</v>
      </c>
    </row>
    <row r="9365" spans="2:13" x14ac:dyDescent="0.3">
      <c r="B9365" s="49">
        <v>28208</v>
      </c>
      <c r="C9365" s="50">
        <v>652</v>
      </c>
      <c r="D9365" s="50" t="str">
        <f>VLOOKUP(Table8[[#This Row],[CustomerID]],Table15[[#All],[CustomerID]:[Company Name]],2,FALSE)</f>
        <v>Peoples Drug Mart # 137</v>
      </c>
      <c r="E9365" s="51">
        <v>45127</v>
      </c>
      <c r="F9365" s="50">
        <v>3</v>
      </c>
      <c r="G9365" s="50" t="str">
        <f>VLOOKUP(Table8[[#This Row],[ProductID]],Table12[[#All],[ProductID]:[ProductFullName]],3,FALSE)</f>
        <v>Product C</v>
      </c>
      <c r="H9365" s="50">
        <v>4</v>
      </c>
      <c r="I9365" s="52">
        <v>45127.403553240751</v>
      </c>
      <c r="J9365" s="50">
        <v>106</v>
      </c>
      <c r="K9365" s="51">
        <v>45127.949305555558</v>
      </c>
      <c r="L9365" s="53"/>
      <c r="M9365" s="54">
        <v>1</v>
      </c>
    </row>
    <row r="9366" spans="2:13" x14ac:dyDescent="0.3">
      <c r="B9366" s="49">
        <v>28209</v>
      </c>
      <c r="C9366" s="50">
        <v>631</v>
      </c>
      <c r="D9366" s="50" t="str">
        <f>VLOOKUP(Table8[[#This Row],[CustomerID]],Table15[[#All],[CustomerID]:[Company Name]],2,FALSE)</f>
        <v>Drayton Valley Health Care</v>
      </c>
      <c r="E9366" s="51">
        <v>45127</v>
      </c>
      <c r="F9366" s="50">
        <v>4</v>
      </c>
      <c r="G9366" s="50" t="str">
        <f>VLOOKUP(Table8[[#This Row],[ProductID]],Table12[[#All],[ProductID]:[ProductFullName]],3,FALSE)</f>
        <v>Product D</v>
      </c>
      <c r="H9366" s="50">
        <v>3</v>
      </c>
      <c r="I9366" s="52">
        <v>45127.415104166677</v>
      </c>
      <c r="J9366" s="50">
        <v>113</v>
      </c>
      <c r="K9366" s="51">
        <v>45127.949305555558</v>
      </c>
      <c r="L9366" s="53"/>
      <c r="M9366" s="54">
        <v>1</v>
      </c>
    </row>
    <row r="9367" spans="2:13" x14ac:dyDescent="0.3">
      <c r="B9367" s="49">
        <v>28210</v>
      </c>
      <c r="C9367" s="50">
        <v>674</v>
      </c>
      <c r="D9367" s="50" t="str">
        <f>VLOOKUP(Table8[[#This Row],[CustomerID]],Table15[[#All],[CustomerID]:[Company Name]],2,FALSE)</f>
        <v>Natural Touches Gifts</v>
      </c>
      <c r="E9367" s="51">
        <v>45127</v>
      </c>
      <c r="F9367" s="50">
        <v>4</v>
      </c>
      <c r="G9367" s="50" t="str">
        <f>VLOOKUP(Table8[[#This Row],[ProductID]],Table12[[#All],[ProductID]:[ProductFullName]],3,FALSE)</f>
        <v>Product D</v>
      </c>
      <c r="H9367" s="50">
        <v>5</v>
      </c>
      <c r="I9367" s="52">
        <v>45127.43155092594</v>
      </c>
      <c r="J9367" s="50">
        <v>110</v>
      </c>
      <c r="K9367" s="51">
        <v>45127.949305555558</v>
      </c>
      <c r="L9367" s="53"/>
      <c r="M9367" s="54">
        <v>1</v>
      </c>
    </row>
    <row r="9368" spans="2:13" x14ac:dyDescent="0.3">
      <c r="B9368" s="49">
        <v>28211</v>
      </c>
      <c r="C9368" s="50">
        <v>823</v>
      </c>
      <c r="D9368" s="50" t="str">
        <f>VLOOKUP(Table8[[#This Row],[CustomerID]],Table15[[#All],[CustomerID]:[Company Name]],2,FALSE)</f>
        <v>Danbury Hospital</v>
      </c>
      <c r="E9368" s="51">
        <v>45127</v>
      </c>
      <c r="F9368" s="50">
        <v>2</v>
      </c>
      <c r="G9368" s="50" t="str">
        <f>VLOOKUP(Table8[[#This Row],[ProductID]],Table12[[#All],[ProductID]:[ProductFullName]],3,FALSE)</f>
        <v>Product B</v>
      </c>
      <c r="H9368" s="50">
        <v>5</v>
      </c>
      <c r="I9368" s="52">
        <v>45127.447476851863</v>
      </c>
      <c r="J9368" s="50">
        <v>108</v>
      </c>
      <c r="K9368" s="51">
        <v>45127.949305555558</v>
      </c>
      <c r="L9368" s="53"/>
      <c r="M9368" s="54">
        <v>1</v>
      </c>
    </row>
    <row r="9369" spans="2:13" x14ac:dyDescent="0.3">
      <c r="B9369" s="49">
        <v>28212</v>
      </c>
      <c r="C9369" s="50">
        <v>609</v>
      </c>
      <c r="D9369" s="50" t="str">
        <f>VLOOKUP(Table8[[#This Row],[CustomerID]],Table15[[#All],[CustomerID]:[Company Name]],2,FALSE)</f>
        <v>Talisman Jewellery Ltd.</v>
      </c>
      <c r="E9369" s="51">
        <v>45127</v>
      </c>
      <c r="F9369" s="50">
        <v>6</v>
      </c>
      <c r="G9369" s="50" t="str">
        <f>VLOOKUP(Table8[[#This Row],[ProductID]],Table12[[#All],[ProductID]:[ProductFullName]],3,FALSE)</f>
        <v>Product F</v>
      </c>
      <c r="H9369" s="50">
        <v>4</v>
      </c>
      <c r="I9369" s="52">
        <v>45127.463229166679</v>
      </c>
      <c r="J9369" s="50">
        <v>113</v>
      </c>
      <c r="K9369" s="51">
        <v>45127.949305555558</v>
      </c>
      <c r="L9369" s="53"/>
      <c r="M9369" s="54">
        <v>1</v>
      </c>
    </row>
    <row r="9370" spans="2:13" x14ac:dyDescent="0.3">
      <c r="B9370" s="49">
        <v>28213</v>
      </c>
      <c r="C9370" s="50">
        <v>486</v>
      </c>
      <c r="D9370" s="50" t="str">
        <f>VLOOKUP(Table8[[#This Row],[CustomerID]],Table15[[#All],[CustomerID]:[Company Name]],2,FALSE)</f>
        <v>Bourkes Medi Plus Store Ltd</v>
      </c>
      <c r="E9370" s="51">
        <v>45127</v>
      </c>
      <c r="F9370" s="50">
        <v>1</v>
      </c>
      <c r="G9370" s="50" t="str">
        <f>VLOOKUP(Table8[[#This Row],[ProductID]],Table12[[#All],[ProductID]:[ProductFullName]],3,FALSE)</f>
        <v>Product A</v>
      </c>
      <c r="H9370" s="50">
        <v>7</v>
      </c>
      <c r="I9370" s="52">
        <v>45127.479027777787</v>
      </c>
      <c r="J9370" s="50">
        <v>111</v>
      </c>
      <c r="K9370" s="51">
        <v>45127.949305555558</v>
      </c>
      <c r="L9370" s="53"/>
      <c r="M9370" s="54">
        <v>1</v>
      </c>
    </row>
    <row r="9371" spans="2:13" x14ac:dyDescent="0.3">
      <c r="B9371" s="49">
        <v>28214</v>
      </c>
      <c r="C9371" s="50">
        <v>790</v>
      </c>
      <c r="D9371" s="50" t="str">
        <f>VLOOKUP(Table8[[#This Row],[CustomerID]],Table15[[#All],[CustomerID]:[Company Name]],2,FALSE)</f>
        <v>The Lobster Pound Restaurant Cafe Shop</v>
      </c>
      <c r="E9371" s="51">
        <v>45127</v>
      </c>
      <c r="F9371" s="50">
        <v>6</v>
      </c>
      <c r="G9371" s="50" t="str">
        <f>VLOOKUP(Table8[[#This Row],[ProductID]],Table12[[#All],[ProductID]:[ProductFullName]],3,FALSE)</f>
        <v>Product F</v>
      </c>
      <c r="H9371" s="50">
        <v>6</v>
      </c>
      <c r="I9371" s="52">
        <v>45127.494560185194</v>
      </c>
      <c r="J9371" s="50">
        <v>122</v>
      </c>
      <c r="K9371" s="51">
        <v>45127.949305555558</v>
      </c>
      <c r="L9371" s="53"/>
      <c r="M9371" s="54">
        <v>1</v>
      </c>
    </row>
    <row r="9372" spans="2:13" x14ac:dyDescent="0.3">
      <c r="B9372" s="49">
        <v>28215</v>
      </c>
      <c r="C9372" s="50">
        <v>1063</v>
      </c>
      <c r="D9372" s="50" t="str">
        <f>VLOOKUP(Table8[[#This Row],[CustomerID]],Table15[[#All],[CustomerID]:[Company Name]],2,FALSE)</f>
        <v>Think Toys</v>
      </c>
      <c r="E9372" s="51">
        <v>45127</v>
      </c>
      <c r="F9372" s="50">
        <v>4</v>
      </c>
      <c r="G9372" s="50" t="str">
        <f>VLOOKUP(Table8[[#This Row],[ProductID]],Table12[[#All],[ProductID]:[ProductFullName]],3,FALSE)</f>
        <v>Product D</v>
      </c>
      <c r="H9372" s="50">
        <v>6</v>
      </c>
      <c r="I9372" s="52">
        <v>45127.504317129642</v>
      </c>
      <c r="J9372" s="50">
        <v>116</v>
      </c>
      <c r="K9372" s="51">
        <v>45127.949305555558</v>
      </c>
      <c r="L9372" s="53"/>
      <c r="M9372" s="54">
        <v>1</v>
      </c>
    </row>
    <row r="9373" spans="2:13" x14ac:dyDescent="0.3">
      <c r="B9373" s="49">
        <v>28216</v>
      </c>
      <c r="C9373" s="50">
        <v>1128</v>
      </c>
      <c r="D9373" s="50" t="str">
        <f>VLOOKUP(Table8[[#This Row],[CustomerID]],Table15[[#All],[CustomerID]:[Company Name]],2,FALSE)</f>
        <v>Spruce It Up!</v>
      </c>
      <c r="E9373" s="51">
        <v>45127</v>
      </c>
      <c r="F9373" s="50">
        <v>3</v>
      </c>
      <c r="G9373" s="50" t="str">
        <f>VLOOKUP(Table8[[#This Row],[ProductID]],Table12[[#All],[ProductID]:[ProductFullName]],3,FALSE)</f>
        <v>Product C</v>
      </c>
      <c r="H9373" s="50">
        <v>3</v>
      </c>
      <c r="I9373" s="52">
        <v>45127.517083333347</v>
      </c>
      <c r="J9373" s="50">
        <v>110</v>
      </c>
      <c r="K9373" s="51">
        <v>45127.949305555558</v>
      </c>
      <c r="L9373" s="53"/>
      <c r="M9373" s="54">
        <v>1</v>
      </c>
    </row>
    <row r="9374" spans="2:13" x14ac:dyDescent="0.3">
      <c r="B9374" s="49">
        <v>28217</v>
      </c>
      <c r="C9374" s="50">
        <v>1113</v>
      </c>
      <c r="D9374" s="50" t="str">
        <f>VLOOKUP(Table8[[#This Row],[CustomerID]],Table15[[#All],[CustomerID]:[Company Name]],2,FALSE)</f>
        <v>Franklin United Methodist Community</v>
      </c>
      <c r="E9374" s="51">
        <v>45127</v>
      </c>
      <c r="F9374" s="50">
        <v>2</v>
      </c>
      <c r="G9374" s="50" t="str">
        <f>VLOOKUP(Table8[[#This Row],[ProductID]],Table12[[#All],[ProductID]:[ProductFullName]],3,FALSE)</f>
        <v>Product B</v>
      </c>
      <c r="H9374" s="50">
        <v>6</v>
      </c>
      <c r="I9374" s="52">
        <v>45127.533148148163</v>
      </c>
      <c r="J9374" s="50">
        <v>127</v>
      </c>
      <c r="K9374" s="51">
        <v>45127.949305555558</v>
      </c>
      <c r="L9374" s="53"/>
      <c r="M9374" s="54">
        <v>1</v>
      </c>
    </row>
    <row r="9375" spans="2:13" x14ac:dyDescent="0.3">
      <c r="B9375" s="49">
        <v>28218</v>
      </c>
      <c r="C9375" s="50">
        <v>415</v>
      </c>
      <c r="D9375" s="50" t="str">
        <f>VLOOKUP(Table8[[#This Row],[CustomerID]],Table15[[#All],[CustomerID]:[Company Name]],2,FALSE)</f>
        <v>ETCETERA</v>
      </c>
      <c r="E9375" s="51">
        <v>45127</v>
      </c>
      <c r="F9375" s="50">
        <v>3</v>
      </c>
      <c r="G9375" s="50" t="str">
        <f>VLOOKUP(Table8[[#This Row],[ProductID]],Table12[[#All],[ProductID]:[ProductFullName]],3,FALSE)</f>
        <v>Product C</v>
      </c>
      <c r="H9375" s="50">
        <v>7</v>
      </c>
      <c r="I9375" s="52">
        <v>45127.546550925937</v>
      </c>
      <c r="J9375" s="50">
        <v>130</v>
      </c>
      <c r="K9375" s="51">
        <v>45127.949305555558</v>
      </c>
      <c r="L9375" s="53"/>
      <c r="M9375" s="54">
        <v>1</v>
      </c>
    </row>
    <row r="9376" spans="2:13" x14ac:dyDescent="0.3">
      <c r="B9376" s="49">
        <v>28219</v>
      </c>
      <c r="C9376" s="50">
        <v>1241</v>
      </c>
      <c r="D9376" s="50" t="str">
        <f>VLOOKUP(Table8[[#This Row],[CustomerID]],Table15[[#All],[CustomerID]:[Company Name]],2,FALSE)</f>
        <v>General Store</v>
      </c>
      <c r="E9376" s="51">
        <v>45127</v>
      </c>
      <c r="F9376" s="50">
        <v>3</v>
      </c>
      <c r="G9376" s="50" t="str">
        <f>VLOOKUP(Table8[[#This Row],[ProductID]],Table12[[#All],[ProductID]:[ProductFullName]],3,FALSE)</f>
        <v>Product C</v>
      </c>
      <c r="H9376" s="50">
        <v>6</v>
      </c>
      <c r="I9376" s="52">
        <v>45127.562986111123</v>
      </c>
      <c r="J9376" s="50">
        <v>112</v>
      </c>
      <c r="K9376" s="51">
        <v>45127.949305555558</v>
      </c>
      <c r="L9376" s="53"/>
      <c r="M9376" s="54">
        <v>1</v>
      </c>
    </row>
    <row r="9377" spans="2:13" x14ac:dyDescent="0.3">
      <c r="B9377" s="49">
        <v>28220</v>
      </c>
      <c r="C9377" s="50">
        <v>1245</v>
      </c>
      <c r="D9377" s="50" t="str">
        <f>VLOOKUP(Table8[[#This Row],[CustomerID]],Table15[[#All],[CustomerID]:[Company Name]],2,FALSE)</f>
        <v>A Child's World</v>
      </c>
      <c r="E9377" s="51">
        <v>45127</v>
      </c>
      <c r="F9377" s="50">
        <v>6</v>
      </c>
      <c r="G9377" s="50" t="str">
        <f>VLOOKUP(Table8[[#This Row],[ProductID]],Table12[[#All],[ProductID]:[ProductFullName]],3,FALSE)</f>
        <v>Product F</v>
      </c>
      <c r="H9377" s="50">
        <v>5</v>
      </c>
      <c r="I9377" s="52">
        <v>45127.576678240752</v>
      </c>
      <c r="J9377" s="50">
        <v>111</v>
      </c>
      <c r="K9377" s="51">
        <v>45127.949305555558</v>
      </c>
      <c r="L9377" s="53"/>
      <c r="M9377" s="54">
        <v>1</v>
      </c>
    </row>
    <row r="9378" spans="2:13" x14ac:dyDescent="0.3">
      <c r="B9378" s="49">
        <v>28221</v>
      </c>
      <c r="C9378" s="50">
        <v>581</v>
      </c>
      <c r="D9378" s="50" t="str">
        <f>VLOOKUP(Table8[[#This Row],[CustomerID]],Table15[[#All],[CustomerID]:[Company Name]],2,FALSE)</f>
        <v>Sundre Value Drug Mart</v>
      </c>
      <c r="E9378" s="51">
        <v>45127</v>
      </c>
      <c r="F9378" s="50">
        <v>2</v>
      </c>
      <c r="G9378" s="50" t="str">
        <f>VLOOKUP(Table8[[#This Row],[ProductID]],Table12[[#All],[ProductID]:[ProductFullName]],3,FALSE)</f>
        <v>Product B</v>
      </c>
      <c r="H9378" s="50">
        <v>3</v>
      </c>
      <c r="I9378" s="52">
        <v>45127.592129629644</v>
      </c>
      <c r="J9378" s="50">
        <v>134</v>
      </c>
      <c r="K9378" s="51">
        <v>45127.949305555558</v>
      </c>
      <c r="L9378" s="53"/>
      <c r="M9378" s="54">
        <v>1</v>
      </c>
    </row>
    <row r="9379" spans="2:13" x14ac:dyDescent="0.3">
      <c r="B9379" s="49">
        <v>28222</v>
      </c>
      <c r="C9379" s="50">
        <v>873</v>
      </c>
      <c r="D9379" s="50" t="str">
        <f>VLOOKUP(Table8[[#This Row],[CustomerID]],Table15[[#All],[CustomerID]:[Company Name]],2,FALSE)</f>
        <v>Exclusive Designs</v>
      </c>
      <c r="E9379" s="51">
        <v>45127</v>
      </c>
      <c r="F9379" s="50">
        <v>3</v>
      </c>
      <c r="G9379" s="50" t="str">
        <f>VLOOKUP(Table8[[#This Row],[ProductID]],Table12[[#All],[ProductID]:[ProductFullName]],3,FALSE)</f>
        <v>Product C</v>
      </c>
      <c r="H9379" s="50">
        <v>5</v>
      </c>
      <c r="I9379" s="52">
        <v>45127.607337962974</v>
      </c>
      <c r="J9379" s="50">
        <v>121</v>
      </c>
      <c r="K9379" s="51">
        <v>45127.949305555558</v>
      </c>
      <c r="L9379" s="53"/>
      <c r="M9379" s="54">
        <v>1</v>
      </c>
    </row>
    <row r="9380" spans="2:13" x14ac:dyDescent="0.3">
      <c r="B9380" s="49">
        <v>28223</v>
      </c>
      <c r="C9380" s="50">
        <v>309</v>
      </c>
      <c r="D9380" s="50" t="str">
        <f>VLOOKUP(Table8[[#This Row],[CustomerID]],Table15[[#All],[CustomerID]:[Company Name]],2,FALSE)</f>
        <v>Pharmasave #702</v>
      </c>
      <c r="E9380" s="51">
        <v>45127</v>
      </c>
      <c r="F9380" s="50">
        <v>6</v>
      </c>
      <c r="G9380" s="50" t="str">
        <f>VLOOKUP(Table8[[#This Row],[ProductID]],Table12[[#All],[ProductID]:[ProductFullName]],3,FALSE)</f>
        <v>Product F</v>
      </c>
      <c r="H9380" s="50">
        <v>6</v>
      </c>
      <c r="I9380" s="52">
        <v>45127.622141203712</v>
      </c>
      <c r="J9380" s="50">
        <v>131</v>
      </c>
      <c r="K9380" s="51">
        <v>45127.949305555558</v>
      </c>
      <c r="L9380" s="53"/>
      <c r="M9380" s="54">
        <v>1</v>
      </c>
    </row>
    <row r="9381" spans="2:13" x14ac:dyDescent="0.3">
      <c r="B9381" s="49">
        <v>28224</v>
      </c>
      <c r="C9381" s="50">
        <v>352</v>
      </c>
      <c r="D9381" s="50" t="str">
        <f>VLOOKUP(Table8[[#This Row],[CustomerID]],Table15[[#All],[CustomerID]:[Company Name]],2,FALSE)</f>
        <v>Buck or Two #331</v>
      </c>
      <c r="E9381" s="51">
        <v>45127</v>
      </c>
      <c r="F9381" s="50">
        <v>1</v>
      </c>
      <c r="G9381" s="50" t="str">
        <f>VLOOKUP(Table8[[#This Row],[ProductID]],Table12[[#All],[ProductID]:[ProductFullName]],3,FALSE)</f>
        <v>Product A</v>
      </c>
      <c r="H9381" s="50">
        <v>5</v>
      </c>
      <c r="I9381" s="52">
        <v>45127.638726851859</v>
      </c>
      <c r="J9381" s="50">
        <v>107</v>
      </c>
      <c r="K9381" s="51">
        <v>45127.949305555558</v>
      </c>
      <c r="L9381" s="53"/>
      <c r="M9381" s="54">
        <v>1</v>
      </c>
    </row>
    <row r="9382" spans="2:13" x14ac:dyDescent="0.3">
      <c r="B9382" s="49">
        <v>28225</v>
      </c>
      <c r="C9382" s="50">
        <v>129</v>
      </c>
      <c r="D9382" s="50" t="str">
        <f>VLOOKUP(Table8[[#This Row],[CustomerID]],Table15[[#All],[CustomerID]:[Company Name]],2,FALSE)</f>
        <v>Green Gables</v>
      </c>
      <c r="E9382" s="51">
        <v>45127</v>
      </c>
      <c r="F9382" s="50">
        <v>3</v>
      </c>
      <c r="G9382" s="50" t="str">
        <f>VLOOKUP(Table8[[#This Row],[ProductID]],Table12[[#All],[ProductID]:[ProductFullName]],3,FALSE)</f>
        <v>Product C</v>
      </c>
      <c r="H9382" s="50">
        <v>3</v>
      </c>
      <c r="I9382" s="52">
        <v>45127.649409722231</v>
      </c>
      <c r="J9382" s="50">
        <v>108</v>
      </c>
      <c r="K9382" s="51">
        <v>45127.949305555558</v>
      </c>
      <c r="L9382" s="53"/>
      <c r="M9382" s="54">
        <v>1</v>
      </c>
    </row>
    <row r="9383" spans="2:13" x14ac:dyDescent="0.3">
      <c r="B9383" s="49">
        <v>28226</v>
      </c>
      <c r="C9383" s="50">
        <v>1026</v>
      </c>
      <c r="D9383" s="50" t="str">
        <f>VLOOKUP(Table8[[#This Row],[CustomerID]],Table15[[#All],[CustomerID]:[Company Name]],2,FALSE)</f>
        <v>Marriott - Atlanta</v>
      </c>
      <c r="E9383" s="51">
        <v>45127</v>
      </c>
      <c r="F9383" s="50">
        <v>4</v>
      </c>
      <c r="G9383" s="50" t="str">
        <f>VLOOKUP(Table8[[#This Row],[ProductID]],Table12[[#All],[ProductID]:[ProductFullName]],3,FALSE)</f>
        <v>Product D</v>
      </c>
      <c r="H9383" s="50">
        <v>3</v>
      </c>
      <c r="I9383" s="52">
        <v>45127.659930555565</v>
      </c>
      <c r="J9383" s="50">
        <v>121</v>
      </c>
      <c r="K9383" s="51">
        <v>45127.949305555558</v>
      </c>
      <c r="L9383" s="53"/>
      <c r="M9383" s="54">
        <v>1</v>
      </c>
    </row>
    <row r="9384" spans="2:13" x14ac:dyDescent="0.3">
      <c r="B9384" s="49">
        <v>28227</v>
      </c>
      <c r="C9384" s="50">
        <v>381</v>
      </c>
      <c r="D9384" s="50" t="str">
        <f>VLOOKUP(Table8[[#This Row],[CustomerID]],Table15[[#All],[CustomerID]:[Company Name]],2,FALSE)</f>
        <v>PEAK thru my WINDOW</v>
      </c>
      <c r="E9384" s="51">
        <v>45127</v>
      </c>
      <c r="F9384" s="50">
        <v>4</v>
      </c>
      <c r="G9384" s="50" t="str">
        <f>VLOOKUP(Table8[[#This Row],[ProductID]],Table12[[#All],[ProductID]:[ProductFullName]],3,FALSE)</f>
        <v>Product D</v>
      </c>
      <c r="H9384" s="50">
        <v>3</v>
      </c>
      <c r="I9384" s="52">
        <v>45127.673472222232</v>
      </c>
      <c r="J9384" s="50">
        <v>125</v>
      </c>
      <c r="K9384" s="51">
        <v>45127.949305555558</v>
      </c>
      <c r="L9384" s="53"/>
      <c r="M9384" s="54">
        <v>1</v>
      </c>
    </row>
    <row r="9385" spans="2:13" x14ac:dyDescent="0.3">
      <c r="B9385" s="49">
        <v>28228</v>
      </c>
      <c r="C9385" s="50">
        <v>1003</v>
      </c>
      <c r="D9385" s="50" t="str">
        <f>VLOOKUP(Table8[[#This Row],[CustomerID]],Table15[[#All],[CustomerID]:[Company Name]],2,FALSE)</f>
        <v>Village Fisherman</v>
      </c>
      <c r="E9385" s="51">
        <v>45127</v>
      </c>
      <c r="F9385" s="50">
        <v>2</v>
      </c>
      <c r="G9385" s="50" t="str">
        <f>VLOOKUP(Table8[[#This Row],[ProductID]],Table12[[#All],[ProductID]:[ProductFullName]],3,FALSE)</f>
        <v>Product B</v>
      </c>
      <c r="H9385" s="50">
        <v>5</v>
      </c>
      <c r="I9385" s="52">
        <v>45127.689224537047</v>
      </c>
      <c r="J9385" s="50">
        <v>127</v>
      </c>
      <c r="K9385" s="51">
        <v>45127.949305555558</v>
      </c>
      <c r="L9385" s="53"/>
      <c r="M9385" s="54">
        <v>1</v>
      </c>
    </row>
    <row r="9386" spans="2:13" x14ac:dyDescent="0.3">
      <c r="B9386" s="49">
        <v>28229</v>
      </c>
      <c r="C9386" s="50">
        <v>1343</v>
      </c>
      <c r="D9386" s="50" t="str">
        <f>VLOOKUP(Table8[[#This Row],[CustomerID]],Table15[[#All],[CustomerID]:[Company Name]],2,FALSE)</f>
        <v>Nelson's News And Books</v>
      </c>
      <c r="E9386" s="51">
        <v>45127</v>
      </c>
      <c r="F9386" s="50">
        <v>2</v>
      </c>
      <c r="G9386" s="50" t="str">
        <f>VLOOKUP(Table8[[#This Row],[ProductID]],Table12[[#All],[ProductID]:[ProductFullName]],3,FALSE)</f>
        <v>Product B</v>
      </c>
      <c r="H9386" s="50">
        <v>3</v>
      </c>
      <c r="I9386" s="52">
        <v>45127.702673611122</v>
      </c>
      <c r="J9386" s="50">
        <v>126</v>
      </c>
      <c r="K9386" s="51">
        <v>45127.949305555558</v>
      </c>
      <c r="L9386" s="53"/>
      <c r="M9386" s="54">
        <v>1</v>
      </c>
    </row>
    <row r="9387" spans="2:13" x14ac:dyDescent="0.3">
      <c r="B9387" s="49">
        <v>28230</v>
      </c>
      <c r="C9387" s="50">
        <v>87</v>
      </c>
      <c r="D9387" s="50" t="str">
        <f>VLOOKUP(Table8[[#This Row],[CustomerID]],Table15[[#All],[CustomerID]:[Company Name]],2,FALSE)</f>
        <v>Boutique du Lys GC Ltd</v>
      </c>
      <c r="E9387" s="51">
        <v>45127</v>
      </c>
      <c r="F9387" s="50">
        <v>2</v>
      </c>
      <c r="G9387" s="50" t="str">
        <f>VLOOKUP(Table8[[#This Row],[ProductID]],Table12[[#All],[ProductID]:[ProductFullName]],3,FALSE)</f>
        <v>Product B</v>
      </c>
      <c r="H9387" s="50">
        <v>3</v>
      </c>
      <c r="I9387" s="52">
        <v>45127.715891203712</v>
      </c>
      <c r="J9387" s="50">
        <v>132</v>
      </c>
      <c r="K9387" s="51">
        <v>45127.949305555558</v>
      </c>
      <c r="L9387" s="53"/>
      <c r="M9387" s="54">
        <v>1</v>
      </c>
    </row>
    <row r="9388" spans="2:13" x14ac:dyDescent="0.3">
      <c r="B9388" s="49">
        <v>28231</v>
      </c>
      <c r="C9388" s="50">
        <v>1112</v>
      </c>
      <c r="D9388" s="50" t="str">
        <f>VLOOKUP(Table8[[#This Row],[CustomerID]],Table15[[#All],[CustomerID]:[Company Name]],2,FALSE)</f>
        <v>Ousleys Harvest Market</v>
      </c>
      <c r="E9388" s="51">
        <v>45127</v>
      </c>
      <c r="F9388" s="50">
        <v>1</v>
      </c>
      <c r="G9388" s="50" t="str">
        <f>VLOOKUP(Table8[[#This Row],[ProductID]],Table12[[#All],[ProductID]:[ProductFullName]],3,FALSE)</f>
        <v>Product A</v>
      </c>
      <c r="H9388" s="50">
        <v>2</v>
      </c>
      <c r="I9388" s="52">
        <v>45127.728287037047</v>
      </c>
      <c r="J9388" s="50">
        <v>112</v>
      </c>
      <c r="K9388" s="51">
        <v>45127.949305555558</v>
      </c>
      <c r="L9388" s="53"/>
      <c r="M9388" s="54">
        <v>1</v>
      </c>
    </row>
    <row r="9389" spans="2:13" x14ac:dyDescent="0.3">
      <c r="B9389" s="49">
        <v>28232</v>
      </c>
      <c r="C9389" s="50">
        <v>479</v>
      </c>
      <c r="D9389" s="50" t="str">
        <f>VLOOKUP(Table8[[#This Row],[CustomerID]],Table15[[#All],[CustomerID]:[Company Name]],2,FALSE)</f>
        <v>Classic Esthetics</v>
      </c>
      <c r="E9389" s="51">
        <v>45127</v>
      </c>
      <c r="F9389" s="50">
        <v>2</v>
      </c>
      <c r="G9389" s="50" t="str">
        <f>VLOOKUP(Table8[[#This Row],[ProductID]],Table12[[#All],[ProductID]:[ProductFullName]],3,FALSE)</f>
        <v>Product B</v>
      </c>
      <c r="H9389" s="50">
        <v>3</v>
      </c>
      <c r="I9389" s="52">
        <v>45127.738692129642</v>
      </c>
      <c r="J9389" s="50">
        <v>117</v>
      </c>
      <c r="K9389" s="51">
        <v>45127.949305555558</v>
      </c>
      <c r="L9389" s="53"/>
      <c r="M9389" s="54">
        <v>1</v>
      </c>
    </row>
    <row r="9390" spans="2:13" x14ac:dyDescent="0.3">
      <c r="B9390" s="49">
        <v>28233</v>
      </c>
      <c r="C9390" s="50">
        <v>195</v>
      </c>
      <c r="D9390" s="50" t="str">
        <f>VLOOKUP(Table8[[#This Row],[CustomerID]],Table15[[#All],[CustomerID]:[Company Name]],2,FALSE)</f>
        <v>Jerry's The Drug Warehouse</v>
      </c>
      <c r="E9390" s="51">
        <v>45128</v>
      </c>
      <c r="F9390" s="50">
        <v>1</v>
      </c>
      <c r="G9390" s="50" t="str">
        <f>VLOOKUP(Table8[[#This Row],[ProductID]],Table12[[#All],[ProductID]:[ProductFullName]],3,FALSE)</f>
        <v>Product A</v>
      </c>
      <c r="H9390" s="50">
        <v>7</v>
      </c>
      <c r="I9390" s="52">
        <v>45128.333333333336</v>
      </c>
      <c r="J9390" s="50">
        <v>115</v>
      </c>
      <c r="K9390" s="51">
        <v>45128.938194444447</v>
      </c>
      <c r="L9390" s="53"/>
      <c r="M9390" s="54">
        <v>1</v>
      </c>
    </row>
    <row r="9391" spans="2:13" x14ac:dyDescent="0.3">
      <c r="B9391" s="49">
        <v>28234</v>
      </c>
      <c r="C9391" s="50">
        <v>28</v>
      </c>
      <c r="D9391" s="50" t="str">
        <f>VLOOKUP(Table8[[#This Row],[CustomerID]],Table15[[#All],[CustomerID]:[Company Name]],2,FALSE)</f>
        <v>Kidston Landing</v>
      </c>
      <c r="E9391" s="51">
        <v>45128</v>
      </c>
      <c r="F9391" s="50">
        <v>6</v>
      </c>
      <c r="G9391" s="50" t="str">
        <f>VLOOKUP(Table8[[#This Row],[ProductID]],Table12[[#All],[ProductID]:[ProductFullName]],3,FALSE)</f>
        <v>Product F</v>
      </c>
      <c r="H9391" s="50">
        <v>5</v>
      </c>
      <c r="I9391" s="52">
        <v>45128.350347222222</v>
      </c>
      <c r="J9391" s="50">
        <v>107</v>
      </c>
      <c r="K9391" s="51">
        <v>45128.938194444447</v>
      </c>
      <c r="L9391" s="53"/>
      <c r="M9391" s="54">
        <v>1</v>
      </c>
    </row>
    <row r="9392" spans="2:13" x14ac:dyDescent="0.3">
      <c r="B9392" s="49">
        <v>28235</v>
      </c>
      <c r="C9392" s="50">
        <v>1064</v>
      </c>
      <c r="D9392" s="50" t="str">
        <f>VLOOKUP(Table8[[#This Row],[CustomerID]],Table15[[#All],[CustomerID]:[Company Name]],2,FALSE)</f>
        <v>Ashleys Attic</v>
      </c>
      <c r="E9392" s="51">
        <v>45128</v>
      </c>
      <c r="F9392" s="50">
        <v>2</v>
      </c>
      <c r="G9392" s="50" t="str">
        <f>VLOOKUP(Table8[[#This Row],[ProductID]],Table12[[#All],[ProductID]:[ProductFullName]],3,FALSE)</f>
        <v>Product B</v>
      </c>
      <c r="H9392" s="50">
        <v>5</v>
      </c>
      <c r="I9392" s="52">
        <v>45128.363923611112</v>
      </c>
      <c r="J9392" s="50">
        <v>115</v>
      </c>
      <c r="K9392" s="51">
        <v>45128.938194444447</v>
      </c>
      <c r="L9392" s="53"/>
      <c r="M9392" s="54">
        <v>1</v>
      </c>
    </row>
    <row r="9393" spans="2:13" x14ac:dyDescent="0.3">
      <c r="B9393" s="49">
        <v>28236</v>
      </c>
      <c r="C9393" s="50">
        <v>555</v>
      </c>
      <c r="D9393" s="50" t="str">
        <f>VLOOKUP(Table8[[#This Row],[CustomerID]],Table15[[#All],[CustomerID]:[Company Name]],2,FALSE)</f>
        <v>Atrium Card &amp; Gift Shop</v>
      </c>
      <c r="E9393" s="51">
        <v>45128</v>
      </c>
      <c r="F9393" s="50">
        <v>2</v>
      </c>
      <c r="G9393" s="50" t="str">
        <f>VLOOKUP(Table8[[#This Row],[ProductID]],Table12[[#All],[ProductID]:[ProductFullName]],3,FALSE)</f>
        <v>Product B</v>
      </c>
      <c r="H9393" s="50">
        <v>4</v>
      </c>
      <c r="I9393" s="52">
        <v>45128.376400462963</v>
      </c>
      <c r="J9393" s="50">
        <v>132</v>
      </c>
      <c r="K9393" s="51">
        <v>45128.938194444447</v>
      </c>
      <c r="L9393" s="53"/>
      <c r="M9393" s="54">
        <v>1</v>
      </c>
    </row>
    <row r="9394" spans="2:13" x14ac:dyDescent="0.3">
      <c r="B9394" s="49">
        <v>28237</v>
      </c>
      <c r="C9394" s="50">
        <v>484</v>
      </c>
      <c r="D9394" s="50" t="str">
        <f>VLOOKUP(Table8[[#This Row],[CustomerID]],Table15[[#All],[CustomerID]:[Company Name]],2,FALSE)</f>
        <v>Hallmark Cards - Thunder Bay</v>
      </c>
      <c r="E9394" s="51">
        <v>45128</v>
      </c>
      <c r="F9394" s="50">
        <v>4</v>
      </c>
      <c r="G9394" s="50" t="str">
        <f>VLOOKUP(Table8[[#This Row],[ProductID]],Table12[[#All],[ProductID]:[ProductFullName]],3,FALSE)</f>
        <v>Product D</v>
      </c>
      <c r="H9394" s="50">
        <v>2</v>
      </c>
      <c r="I9394" s="52">
        <v>45128.390104166669</v>
      </c>
      <c r="J9394" s="50">
        <v>105</v>
      </c>
      <c r="K9394" s="51">
        <v>45128.938194444447</v>
      </c>
      <c r="L9394" s="53"/>
      <c r="M9394" s="54">
        <v>1</v>
      </c>
    </row>
    <row r="9395" spans="2:13" x14ac:dyDescent="0.3">
      <c r="B9395" s="49">
        <v>28238</v>
      </c>
      <c r="C9395" s="50">
        <v>1244</v>
      </c>
      <c r="D9395" s="50" t="str">
        <f>VLOOKUP(Table8[[#This Row],[CustomerID]],Table15[[#All],[CustomerID]:[Company Name]],2,FALSE)</f>
        <v>MVRMC Auxilliary Gift Shop</v>
      </c>
      <c r="E9395" s="51">
        <v>45128</v>
      </c>
      <c r="F9395" s="50">
        <v>6</v>
      </c>
      <c r="G9395" s="50" t="str">
        <f>VLOOKUP(Table8[[#This Row],[ProductID]],Table12[[#All],[ProductID]:[ProductFullName]],3,FALSE)</f>
        <v>Product F</v>
      </c>
      <c r="H9395" s="50">
        <v>7</v>
      </c>
      <c r="I9395" s="52">
        <v>45128.4066087963</v>
      </c>
      <c r="J9395" s="50">
        <v>111</v>
      </c>
      <c r="K9395" s="51">
        <v>45128.938194444447</v>
      </c>
      <c r="L9395" s="53"/>
      <c r="M9395" s="54">
        <v>1</v>
      </c>
    </row>
    <row r="9396" spans="2:13" x14ac:dyDescent="0.3">
      <c r="B9396" s="49">
        <v>28239</v>
      </c>
      <c r="C9396" s="50">
        <v>1313</v>
      </c>
      <c r="D9396" s="50" t="str">
        <f>VLOOKUP(Table8[[#This Row],[CustomerID]],Table15[[#All],[CustomerID]:[Company Name]],2,FALSE)</f>
        <v>Judy's Hallmark #1</v>
      </c>
      <c r="E9396" s="51">
        <v>45128</v>
      </c>
      <c r="F9396" s="50">
        <v>6</v>
      </c>
      <c r="G9396" s="50" t="str">
        <f>VLOOKUP(Table8[[#This Row],[ProductID]],Table12[[#All],[ProductID]:[ProductFullName]],3,FALSE)</f>
        <v>Product F</v>
      </c>
      <c r="H9396" s="50">
        <v>5</v>
      </c>
      <c r="I9396" s="52">
        <v>45128.416643518525</v>
      </c>
      <c r="J9396" s="50">
        <v>134</v>
      </c>
      <c r="K9396" s="51">
        <v>45128.938194444447</v>
      </c>
      <c r="L9396" s="53"/>
      <c r="M9396" s="54">
        <v>1</v>
      </c>
    </row>
    <row r="9397" spans="2:13" x14ac:dyDescent="0.3">
      <c r="B9397" s="49">
        <v>28240</v>
      </c>
      <c r="C9397" s="50">
        <v>85</v>
      </c>
      <c r="D9397" s="50" t="str">
        <f>VLOOKUP(Table8[[#This Row],[CustomerID]],Table15[[#All],[CustomerID]:[Company Name]],2,FALSE)</f>
        <v>Nevers Pharmacy Ltd</v>
      </c>
      <c r="E9397" s="51">
        <v>45128</v>
      </c>
      <c r="F9397" s="50">
        <v>4</v>
      </c>
      <c r="G9397" s="50" t="str">
        <f>VLOOKUP(Table8[[#This Row],[ProductID]],Table12[[#All],[ProductID]:[ProductFullName]],3,FALSE)</f>
        <v>Product D</v>
      </c>
      <c r="H9397" s="50">
        <v>2</v>
      </c>
      <c r="I9397" s="52">
        <v>45128.428668981491</v>
      </c>
      <c r="J9397" s="50">
        <v>107</v>
      </c>
      <c r="K9397" s="51">
        <v>45128.938194444447</v>
      </c>
      <c r="L9397" s="53"/>
      <c r="M9397" s="54">
        <v>1</v>
      </c>
    </row>
    <row r="9398" spans="2:13" x14ac:dyDescent="0.3">
      <c r="B9398" s="49">
        <v>28241</v>
      </c>
      <c r="C9398" s="50">
        <v>1067</v>
      </c>
      <c r="D9398" s="50" t="str">
        <f>VLOOKUP(Table8[[#This Row],[CustomerID]],Table15[[#All],[CustomerID]:[Company Name]],2,FALSE)</f>
        <v>Country Music Hall of Fame and Museum</v>
      </c>
      <c r="E9398" s="51">
        <v>45128</v>
      </c>
      <c r="F9398" s="50">
        <v>5</v>
      </c>
      <c r="G9398" s="50" t="str">
        <f>VLOOKUP(Table8[[#This Row],[ProductID]],Table12[[#All],[ProductID]:[ProductFullName]],3,FALSE)</f>
        <v>Product E</v>
      </c>
      <c r="H9398" s="50">
        <v>3</v>
      </c>
      <c r="I9398" s="52">
        <v>45128.439675925933</v>
      </c>
      <c r="J9398" s="50">
        <v>118</v>
      </c>
      <c r="K9398" s="51">
        <v>45128.938194444447</v>
      </c>
      <c r="L9398" s="53"/>
      <c r="M9398" s="54">
        <v>1</v>
      </c>
    </row>
    <row r="9399" spans="2:13" x14ac:dyDescent="0.3">
      <c r="B9399" s="49">
        <v>28242</v>
      </c>
      <c r="C9399" s="50">
        <v>1336</v>
      </c>
      <c r="D9399" s="50" t="str">
        <f>VLOOKUP(Table8[[#This Row],[CustomerID]],Table15[[#All],[CustomerID]:[Company Name]],2,FALSE)</f>
        <v>O'Hairas Salon</v>
      </c>
      <c r="E9399" s="51">
        <v>45128</v>
      </c>
      <c r="F9399" s="50">
        <v>4</v>
      </c>
      <c r="G9399" s="50" t="str">
        <f>VLOOKUP(Table8[[#This Row],[ProductID]],Table12[[#All],[ProductID]:[ProductFullName]],3,FALSE)</f>
        <v>Product D</v>
      </c>
      <c r="H9399" s="50">
        <v>2</v>
      </c>
      <c r="I9399" s="52">
        <v>45128.452071759268</v>
      </c>
      <c r="J9399" s="50">
        <v>114</v>
      </c>
      <c r="K9399" s="51">
        <v>45128.938194444447</v>
      </c>
      <c r="L9399" s="53"/>
      <c r="M9399" s="54">
        <v>1</v>
      </c>
    </row>
    <row r="9400" spans="2:13" x14ac:dyDescent="0.3">
      <c r="B9400" s="49">
        <v>28243</v>
      </c>
      <c r="C9400" s="50">
        <v>1067</v>
      </c>
      <c r="D9400" s="50" t="str">
        <f>VLOOKUP(Table8[[#This Row],[CustomerID]],Table15[[#All],[CustomerID]:[Company Name]],2,FALSE)</f>
        <v>Country Music Hall of Fame and Museum</v>
      </c>
      <c r="E9400" s="51">
        <v>45128</v>
      </c>
      <c r="F9400" s="50">
        <v>1</v>
      </c>
      <c r="G9400" s="50" t="str">
        <f>VLOOKUP(Table8[[#This Row],[ProductID]],Table12[[#All],[ProductID]:[ProductFullName]],3,FALSE)</f>
        <v>Product A</v>
      </c>
      <c r="H9400" s="50">
        <v>4</v>
      </c>
      <c r="I9400" s="52">
        <v>45128.461863425931</v>
      </c>
      <c r="J9400" s="50">
        <v>121</v>
      </c>
      <c r="K9400" s="51">
        <v>45128.938194444447</v>
      </c>
      <c r="L9400" s="53"/>
      <c r="M9400" s="54">
        <v>1</v>
      </c>
    </row>
    <row r="9401" spans="2:13" x14ac:dyDescent="0.3">
      <c r="B9401" s="49">
        <v>28244</v>
      </c>
      <c r="C9401" s="50">
        <v>740</v>
      </c>
      <c r="D9401" s="50" t="str">
        <f>VLOOKUP(Table8[[#This Row],[CustomerID]],Table15[[#All],[CustomerID]:[Company Name]],2,FALSE)</f>
        <v>Sunshine Gift Shop</v>
      </c>
      <c r="E9401" s="51">
        <v>45128</v>
      </c>
      <c r="F9401" s="50">
        <v>5</v>
      </c>
      <c r="G9401" s="50" t="str">
        <f>VLOOKUP(Table8[[#This Row],[ProductID]],Table12[[#All],[ProductID]:[ProductFullName]],3,FALSE)</f>
        <v>Product E</v>
      </c>
      <c r="H9401" s="50">
        <v>7</v>
      </c>
      <c r="I9401" s="52">
        <v>45128.478171296301</v>
      </c>
      <c r="J9401" s="50">
        <v>108</v>
      </c>
      <c r="K9401" s="51">
        <v>45128.938194444447</v>
      </c>
      <c r="L9401" s="53"/>
      <c r="M9401" s="54">
        <v>1</v>
      </c>
    </row>
    <row r="9402" spans="2:13" x14ac:dyDescent="0.3">
      <c r="B9402" s="49">
        <v>28245</v>
      </c>
      <c r="C9402" s="50">
        <v>103</v>
      </c>
      <c r="D9402" s="50" t="str">
        <f>VLOOKUP(Table8[[#This Row],[CustomerID]],Table15[[#All],[CustomerID]:[Company Name]],2,FALSE)</f>
        <v>Quincaillerie Hogg</v>
      </c>
      <c r="E9402" s="51">
        <v>45128</v>
      </c>
      <c r="F9402" s="50">
        <v>4</v>
      </c>
      <c r="G9402" s="50" t="str">
        <f>VLOOKUP(Table8[[#This Row],[ProductID]],Table12[[#All],[ProductID]:[ProductFullName]],3,FALSE)</f>
        <v>Product D</v>
      </c>
      <c r="H9402" s="50">
        <v>5</v>
      </c>
      <c r="I9402" s="52">
        <v>45128.490312500006</v>
      </c>
      <c r="J9402" s="50">
        <v>134</v>
      </c>
      <c r="K9402" s="51">
        <v>45128.938194444447</v>
      </c>
      <c r="L9402" s="53"/>
      <c r="M9402" s="54">
        <v>1</v>
      </c>
    </row>
    <row r="9403" spans="2:13" x14ac:dyDescent="0.3">
      <c r="B9403" s="49">
        <v>28246</v>
      </c>
      <c r="C9403" s="50">
        <v>311</v>
      </c>
      <c r="D9403" s="50" t="str">
        <f>VLOOKUP(Table8[[#This Row],[CustomerID]],Table15[[#All],[CustomerID]:[Company Name]],2,FALSE)</f>
        <v>Dollaricious</v>
      </c>
      <c r="E9403" s="51">
        <v>45128</v>
      </c>
      <c r="F9403" s="50">
        <v>6</v>
      </c>
      <c r="G9403" s="50" t="str">
        <f>VLOOKUP(Table8[[#This Row],[ProductID]],Table12[[#All],[ProductID]:[ProductFullName]],3,FALSE)</f>
        <v>Product F</v>
      </c>
      <c r="H9403" s="50">
        <v>4</v>
      </c>
      <c r="I9403" s="52">
        <v>45128.499953703707</v>
      </c>
      <c r="J9403" s="50">
        <v>113</v>
      </c>
      <c r="K9403" s="51">
        <v>45128.938194444447</v>
      </c>
      <c r="L9403" s="53"/>
      <c r="M9403" s="54">
        <v>1</v>
      </c>
    </row>
    <row r="9404" spans="2:13" x14ac:dyDescent="0.3">
      <c r="B9404" s="49">
        <v>28247</v>
      </c>
      <c r="C9404" s="50">
        <v>772</v>
      </c>
      <c r="D9404" s="50" t="str">
        <f>VLOOKUP(Table8[[#This Row],[CustomerID]],Table15[[#All],[CustomerID]:[Company Name]],2,FALSE)</f>
        <v>Kids Stuff</v>
      </c>
      <c r="E9404" s="51">
        <v>45128</v>
      </c>
      <c r="F9404" s="50">
        <v>4</v>
      </c>
      <c r="G9404" s="50" t="str">
        <f>VLOOKUP(Table8[[#This Row],[ProductID]],Table12[[#All],[ProductID]:[ProductFullName]],3,FALSE)</f>
        <v>Product D</v>
      </c>
      <c r="H9404" s="50">
        <v>3</v>
      </c>
      <c r="I9404" s="52">
        <v>45128.516631944447</v>
      </c>
      <c r="J9404" s="50">
        <v>119</v>
      </c>
      <c r="K9404" s="51">
        <v>45128.938194444447</v>
      </c>
      <c r="L9404" s="53"/>
      <c r="M9404" s="54">
        <v>1</v>
      </c>
    </row>
    <row r="9405" spans="2:13" x14ac:dyDescent="0.3">
      <c r="B9405" s="49">
        <v>28248</v>
      </c>
      <c r="C9405" s="50">
        <v>587</v>
      </c>
      <c r="D9405" s="50" t="str">
        <f>VLOOKUP(Table8[[#This Row],[CustomerID]],Table15[[#All],[CustomerID]:[Company Name]],2,FALSE)</f>
        <v>Stubbs Pharmacy</v>
      </c>
      <c r="E9405" s="51">
        <v>45128</v>
      </c>
      <c r="F9405" s="50">
        <v>6</v>
      </c>
      <c r="G9405" s="50" t="str">
        <f>VLOOKUP(Table8[[#This Row],[ProductID]],Table12[[#All],[ProductID]:[ProductFullName]],3,FALSE)</f>
        <v>Product F</v>
      </c>
      <c r="H9405" s="50">
        <v>7</v>
      </c>
      <c r="I9405" s="52">
        <v>45128.528171296297</v>
      </c>
      <c r="J9405" s="50">
        <v>106</v>
      </c>
      <c r="K9405" s="51">
        <v>45128.938194444447</v>
      </c>
      <c r="L9405" s="53"/>
      <c r="M9405" s="54">
        <v>1</v>
      </c>
    </row>
    <row r="9406" spans="2:13" x14ac:dyDescent="0.3">
      <c r="B9406" s="49">
        <v>28249</v>
      </c>
      <c r="C9406" s="50">
        <v>325</v>
      </c>
      <c r="D9406" s="50" t="str">
        <f>VLOOKUP(Table8[[#This Row],[CustomerID]],Table15[[#All],[CustomerID]:[Company Name]],2,FALSE)</f>
        <v>Mastermind Educational Technologies Inc</v>
      </c>
      <c r="E9406" s="51">
        <v>45128</v>
      </c>
      <c r="F9406" s="50">
        <v>2</v>
      </c>
      <c r="G9406" s="50" t="str">
        <f>VLOOKUP(Table8[[#This Row],[ProductID]],Table12[[#All],[ProductID]:[ProductFullName]],3,FALSE)</f>
        <v>Product B</v>
      </c>
      <c r="H9406" s="50">
        <v>6</v>
      </c>
      <c r="I9406" s="52">
        <v>45128.538275462961</v>
      </c>
      <c r="J9406" s="50">
        <v>112</v>
      </c>
      <c r="K9406" s="51">
        <v>45128.938194444447</v>
      </c>
      <c r="L9406" s="53"/>
      <c r="M9406" s="54">
        <v>1</v>
      </c>
    </row>
    <row r="9407" spans="2:13" x14ac:dyDescent="0.3">
      <c r="B9407" s="49">
        <v>28250</v>
      </c>
      <c r="C9407" s="50">
        <v>1341</v>
      </c>
      <c r="D9407" s="50" t="str">
        <f>VLOOKUP(Table8[[#This Row],[CustomerID]],Table15[[#All],[CustomerID]:[Company Name]],2,FALSE)</f>
        <v>Price Less Drug Store #1</v>
      </c>
      <c r="E9407" s="51">
        <v>45128</v>
      </c>
      <c r="F9407" s="50">
        <v>2</v>
      </c>
      <c r="G9407" s="50" t="str">
        <f>VLOOKUP(Table8[[#This Row],[ProductID]],Table12[[#All],[ProductID]:[ProductFullName]],3,FALSE)</f>
        <v>Product B</v>
      </c>
      <c r="H9407" s="50">
        <v>7</v>
      </c>
      <c r="I9407" s="52">
        <v>45128.548888888887</v>
      </c>
      <c r="J9407" s="50">
        <v>113</v>
      </c>
      <c r="K9407" s="51">
        <v>45128.938194444447</v>
      </c>
      <c r="L9407" s="53"/>
      <c r="M9407" s="54">
        <v>1</v>
      </c>
    </row>
    <row r="9408" spans="2:13" x14ac:dyDescent="0.3">
      <c r="B9408" s="49">
        <v>28251</v>
      </c>
      <c r="C9408" s="50">
        <v>1225</v>
      </c>
      <c r="D9408" s="50" t="str">
        <f>VLOOKUP(Table8[[#This Row],[CustomerID]],Table15[[#All],[CustomerID]:[Company Name]],2,FALSE)</f>
        <v>J's Hallmark</v>
      </c>
      <c r="E9408" s="51">
        <v>45128</v>
      </c>
      <c r="F9408" s="50">
        <v>5</v>
      </c>
      <c r="G9408" s="50" t="str">
        <f>VLOOKUP(Table8[[#This Row],[ProductID]],Table12[[#All],[ProductID]:[ProductFullName]],3,FALSE)</f>
        <v>Product E</v>
      </c>
      <c r="H9408" s="50">
        <v>6</v>
      </c>
      <c r="I9408" s="52">
        <v>45128.563090277778</v>
      </c>
      <c r="J9408" s="50">
        <v>120</v>
      </c>
      <c r="K9408" s="51">
        <v>45128.938194444447</v>
      </c>
      <c r="L9408" s="53"/>
      <c r="M9408" s="54">
        <v>1</v>
      </c>
    </row>
    <row r="9409" spans="2:13" x14ac:dyDescent="0.3">
      <c r="B9409" s="49">
        <v>28252</v>
      </c>
      <c r="C9409" s="50">
        <v>866</v>
      </c>
      <c r="D9409" s="50" t="str">
        <f>VLOOKUP(Table8[[#This Row],[CustomerID]],Table15[[#All],[CustomerID]:[Company Name]],2,FALSE)</f>
        <v>Carole Stuppell, Ltd</v>
      </c>
      <c r="E9409" s="51">
        <v>45128</v>
      </c>
      <c r="F9409" s="50">
        <v>3</v>
      </c>
      <c r="G9409" s="50" t="str">
        <f>VLOOKUP(Table8[[#This Row],[ProductID]],Table12[[#All],[ProductID]:[ProductFullName]],3,FALSE)</f>
        <v>Product C</v>
      </c>
      <c r="H9409" s="50">
        <v>5</v>
      </c>
      <c r="I9409" s="52">
        <v>45128.57439814815</v>
      </c>
      <c r="J9409" s="50">
        <v>109</v>
      </c>
      <c r="K9409" s="51">
        <v>45128.938194444447</v>
      </c>
      <c r="L9409" s="53"/>
      <c r="M9409" s="54">
        <v>1</v>
      </c>
    </row>
    <row r="9410" spans="2:13" x14ac:dyDescent="0.3">
      <c r="B9410" s="49">
        <v>28253</v>
      </c>
      <c r="C9410" s="50">
        <v>593</v>
      </c>
      <c r="D9410" s="50" t="str">
        <f>VLOOKUP(Table8[[#This Row],[CustomerID]],Table15[[#All],[CustomerID]:[Company Name]],2,FALSE)</f>
        <v>Carewest George Boyack</v>
      </c>
      <c r="E9410" s="51">
        <v>45128</v>
      </c>
      <c r="F9410" s="50">
        <v>6</v>
      </c>
      <c r="G9410" s="50" t="str">
        <f>VLOOKUP(Table8[[#This Row],[ProductID]],Table12[[#All],[ProductID]:[ProductFullName]],3,FALSE)</f>
        <v>Product F</v>
      </c>
      <c r="H9410" s="50">
        <v>3</v>
      </c>
      <c r="I9410" s="52">
        <v>45128.583981481483</v>
      </c>
      <c r="J9410" s="50">
        <v>106</v>
      </c>
      <c r="K9410" s="51">
        <v>45128.938194444447</v>
      </c>
      <c r="L9410" s="53"/>
      <c r="M9410" s="54">
        <v>1</v>
      </c>
    </row>
    <row r="9411" spans="2:13" x14ac:dyDescent="0.3">
      <c r="B9411" s="49">
        <v>28254</v>
      </c>
      <c r="C9411" s="50">
        <v>912</v>
      </c>
      <c r="D9411" s="50" t="str">
        <f>VLOOKUP(Table8[[#This Row],[CustomerID]],Table15[[#All],[CustomerID]:[Company Name]],2,FALSE)</f>
        <v>Southampton Volunta. ambulance</v>
      </c>
      <c r="E9411" s="51">
        <v>45128</v>
      </c>
      <c r="F9411" s="50">
        <v>1</v>
      </c>
      <c r="G9411" s="50" t="str">
        <f>VLOOKUP(Table8[[#This Row],[ProductID]],Table12[[#All],[ProductID]:[ProductFullName]],3,FALSE)</f>
        <v>Product A</v>
      </c>
      <c r="H9411" s="50">
        <v>3</v>
      </c>
      <c r="I9411" s="52">
        <v>45128.599374999998</v>
      </c>
      <c r="J9411" s="50">
        <v>124</v>
      </c>
      <c r="K9411" s="51">
        <v>45128.938194444447</v>
      </c>
      <c r="L9411" s="53"/>
      <c r="M9411" s="54">
        <v>1</v>
      </c>
    </row>
    <row r="9412" spans="2:13" x14ac:dyDescent="0.3">
      <c r="B9412" s="49">
        <v>28255</v>
      </c>
      <c r="C9412" s="50">
        <v>761</v>
      </c>
      <c r="D9412" s="50" t="str">
        <f>VLOOKUP(Table8[[#This Row],[CustomerID]],Table15[[#All],[CustomerID]:[Company Name]],2,FALSE)</f>
        <v>General Store, The</v>
      </c>
      <c r="E9412" s="51">
        <v>45128</v>
      </c>
      <c r="F9412" s="50">
        <v>2</v>
      </c>
      <c r="G9412" s="50" t="str">
        <f>VLOOKUP(Table8[[#This Row],[ProductID]],Table12[[#All],[ProductID]:[ProductFullName]],3,FALSE)</f>
        <v>Product B</v>
      </c>
      <c r="H9412" s="50">
        <v>6</v>
      </c>
      <c r="I9412" s="52">
        <v>45128.614155092589</v>
      </c>
      <c r="J9412" s="50">
        <v>122</v>
      </c>
      <c r="K9412" s="51">
        <v>45128.938194444447</v>
      </c>
      <c r="L9412" s="53"/>
      <c r="M9412" s="54">
        <v>1</v>
      </c>
    </row>
    <row r="9413" spans="2:13" x14ac:dyDescent="0.3">
      <c r="B9413" s="49">
        <v>28256</v>
      </c>
      <c r="C9413" s="50">
        <v>349</v>
      </c>
      <c r="D9413" s="50" t="str">
        <f>VLOOKUP(Table8[[#This Row],[CustomerID]],Table15[[#All],[CustomerID]:[Company Name]],2,FALSE)</f>
        <v>Canadian Tire # 80</v>
      </c>
      <c r="E9413" s="51">
        <v>45128</v>
      </c>
      <c r="F9413" s="50">
        <v>6</v>
      </c>
      <c r="G9413" s="50" t="str">
        <f>VLOOKUP(Table8[[#This Row],[ProductID]],Table12[[#All],[ProductID]:[ProductFullName]],3,FALSE)</f>
        <v>Product F</v>
      </c>
      <c r="H9413" s="50">
        <v>4</v>
      </c>
      <c r="I9413" s="52">
        <v>45128.623703703699</v>
      </c>
      <c r="J9413" s="50">
        <v>134</v>
      </c>
      <c r="K9413" s="51">
        <v>45128.938194444447</v>
      </c>
      <c r="L9413" s="53"/>
      <c r="M9413" s="54">
        <v>1</v>
      </c>
    </row>
    <row r="9414" spans="2:13" x14ac:dyDescent="0.3">
      <c r="B9414" s="49">
        <v>28257</v>
      </c>
      <c r="C9414" s="50">
        <v>123</v>
      </c>
      <c r="D9414" s="50" t="str">
        <f>VLOOKUP(Table8[[#This Row],[CustomerID]],Table15[[#All],[CustomerID]:[Company Name]],2,FALSE)</f>
        <v>Seaway Guardian Pharmacy</v>
      </c>
      <c r="E9414" s="51">
        <v>45128</v>
      </c>
      <c r="F9414" s="50">
        <v>5</v>
      </c>
      <c r="G9414" s="50" t="str">
        <f>VLOOKUP(Table8[[#This Row],[ProductID]],Table12[[#All],[ProductID]:[ProductFullName]],3,FALSE)</f>
        <v>Product E</v>
      </c>
      <c r="H9414" s="50">
        <v>2</v>
      </c>
      <c r="I9414" s="52">
        <v>45128.63549768518</v>
      </c>
      <c r="J9414" s="50">
        <v>118</v>
      </c>
      <c r="K9414" s="51">
        <v>45128.938194444447</v>
      </c>
      <c r="L9414" s="53"/>
      <c r="M9414" s="54">
        <v>1</v>
      </c>
    </row>
    <row r="9415" spans="2:13" x14ac:dyDescent="0.3">
      <c r="B9415" s="49">
        <v>28258</v>
      </c>
      <c r="C9415" s="50">
        <v>87</v>
      </c>
      <c r="D9415" s="50" t="str">
        <f>VLOOKUP(Table8[[#This Row],[CustomerID]],Table15[[#All],[CustomerID]:[Company Name]],2,FALSE)</f>
        <v>Boutique du Lys GC Ltd</v>
      </c>
      <c r="E9415" s="51">
        <v>45128</v>
      </c>
      <c r="F9415" s="50">
        <v>6</v>
      </c>
      <c r="G9415" s="50" t="str">
        <f>VLOOKUP(Table8[[#This Row],[ProductID]],Table12[[#All],[ProductID]:[ProductFullName]],3,FALSE)</f>
        <v>Product F</v>
      </c>
      <c r="H9415" s="50">
        <v>3</v>
      </c>
      <c r="I9415" s="52">
        <v>45128.646226851844</v>
      </c>
      <c r="J9415" s="50">
        <v>107</v>
      </c>
      <c r="K9415" s="51">
        <v>45128.938194444447</v>
      </c>
      <c r="L9415" s="53"/>
      <c r="M9415" s="54">
        <v>1</v>
      </c>
    </row>
    <row r="9416" spans="2:13" x14ac:dyDescent="0.3">
      <c r="B9416" s="49">
        <v>28259</v>
      </c>
      <c r="C9416" s="50">
        <v>880</v>
      </c>
      <c r="D9416" s="50" t="str">
        <f>VLOOKUP(Table8[[#This Row],[CustomerID]],Table15[[#All],[CustomerID]:[Company Name]],2,FALSE)</f>
        <v>Good Samairtian Hospital</v>
      </c>
      <c r="E9416" s="51">
        <v>45128</v>
      </c>
      <c r="F9416" s="50">
        <v>6</v>
      </c>
      <c r="G9416" s="50" t="str">
        <f>VLOOKUP(Table8[[#This Row],[ProductID]],Table12[[#All],[ProductID]:[ProductFullName]],3,FALSE)</f>
        <v>Product F</v>
      </c>
      <c r="H9416" s="50">
        <v>4</v>
      </c>
      <c r="I9416" s="52">
        <v>45128.661747685175</v>
      </c>
      <c r="J9416" s="50">
        <v>132</v>
      </c>
      <c r="K9416" s="51">
        <v>45128.938194444447</v>
      </c>
      <c r="L9416" s="53"/>
      <c r="M9416" s="54">
        <v>1</v>
      </c>
    </row>
    <row r="9417" spans="2:13" x14ac:dyDescent="0.3">
      <c r="B9417" s="49">
        <v>28260</v>
      </c>
      <c r="C9417" s="50">
        <v>977</v>
      </c>
      <c r="D9417" s="50" t="str">
        <f>VLOOKUP(Table8[[#This Row],[CustomerID]],Table15[[#All],[CustomerID]:[Company Name]],2,FALSE)</f>
        <v>K-Lee Enterprises</v>
      </c>
      <c r="E9417" s="51">
        <v>45128</v>
      </c>
      <c r="F9417" s="50">
        <v>3</v>
      </c>
      <c r="G9417" s="50" t="str">
        <f>VLOOKUP(Table8[[#This Row],[ProductID]],Table12[[#All],[ProductID]:[ProductFullName]],3,FALSE)</f>
        <v>Product C</v>
      </c>
      <c r="H9417" s="50">
        <v>6</v>
      </c>
      <c r="I9417" s="52">
        <v>45128.673078703694</v>
      </c>
      <c r="J9417" s="50">
        <v>112</v>
      </c>
      <c r="K9417" s="51">
        <v>45128.938194444447</v>
      </c>
      <c r="L9417" s="53"/>
      <c r="M9417" s="54">
        <v>1</v>
      </c>
    </row>
    <row r="9418" spans="2:13" x14ac:dyDescent="0.3">
      <c r="B9418" s="49">
        <v>28261</v>
      </c>
      <c r="C9418" s="50">
        <v>1295</v>
      </c>
      <c r="D9418" s="50" t="str">
        <f>VLOOKUP(Table8[[#This Row],[CustomerID]],Table15[[#All],[CustomerID]:[Company Name]],2,FALSE)</f>
        <v>Jerico Marking Services</v>
      </c>
      <c r="E9418" s="51">
        <v>45128</v>
      </c>
      <c r="F9418" s="50">
        <v>2</v>
      </c>
      <c r="G9418" s="50" t="str">
        <f>VLOOKUP(Table8[[#This Row],[ProductID]],Table12[[#All],[ProductID]:[ProductFullName]],3,FALSE)</f>
        <v>Product B</v>
      </c>
      <c r="H9418" s="50">
        <v>5</v>
      </c>
      <c r="I9418" s="52">
        <v>45128.685497685176</v>
      </c>
      <c r="J9418" s="50">
        <v>128</v>
      </c>
      <c r="K9418" s="51">
        <v>45128.938194444447</v>
      </c>
      <c r="L9418" s="53"/>
      <c r="M9418" s="54">
        <v>1</v>
      </c>
    </row>
    <row r="9419" spans="2:13" x14ac:dyDescent="0.3">
      <c r="B9419" s="49">
        <v>28262</v>
      </c>
      <c r="C9419" s="50">
        <v>279</v>
      </c>
      <c r="D9419" s="50" t="str">
        <f>VLOOKUP(Table8[[#This Row],[CustomerID]],Table15[[#All],[CustomerID]:[Company Name]],2,FALSE)</f>
        <v>House of Cigars</v>
      </c>
      <c r="E9419" s="51">
        <v>45128</v>
      </c>
      <c r="F9419" s="50">
        <v>6</v>
      </c>
      <c r="G9419" s="50" t="str">
        <f>VLOOKUP(Table8[[#This Row],[ProductID]],Table12[[#All],[ProductID]:[ProductFullName]],3,FALSE)</f>
        <v>Product F</v>
      </c>
      <c r="H9419" s="50">
        <v>6</v>
      </c>
      <c r="I9419" s="52">
        <v>45128.701192129622</v>
      </c>
      <c r="J9419" s="50">
        <v>119</v>
      </c>
      <c r="K9419" s="51">
        <v>45128.938194444447</v>
      </c>
      <c r="L9419" s="53"/>
      <c r="M9419" s="54">
        <v>1</v>
      </c>
    </row>
    <row r="9420" spans="2:13" x14ac:dyDescent="0.3">
      <c r="B9420" s="49">
        <v>28263</v>
      </c>
      <c r="C9420" s="50">
        <v>619</v>
      </c>
      <c r="D9420" s="50" t="str">
        <f>VLOOKUP(Table8[[#This Row],[CustomerID]],Table15[[#All],[CustomerID]:[Company Name]],2,FALSE)</f>
        <v>Anna Thoma Int'l Inc.</v>
      </c>
      <c r="E9420" s="51">
        <v>45128</v>
      </c>
      <c r="F9420" s="50">
        <v>4</v>
      </c>
      <c r="G9420" s="50" t="str">
        <f>VLOOKUP(Table8[[#This Row],[ProductID]],Table12[[#All],[ProductID]:[ProductFullName]],3,FALSE)</f>
        <v>Product D</v>
      </c>
      <c r="H9420" s="50">
        <v>7</v>
      </c>
      <c r="I9420" s="52">
        <v>45128.712094907401</v>
      </c>
      <c r="J9420" s="50">
        <v>132</v>
      </c>
      <c r="K9420" s="51">
        <v>45128.938194444447</v>
      </c>
      <c r="L9420" s="53"/>
      <c r="M9420" s="54">
        <v>1</v>
      </c>
    </row>
    <row r="9421" spans="2:13" x14ac:dyDescent="0.3">
      <c r="B9421" s="49">
        <v>28264</v>
      </c>
      <c r="C9421" s="50">
        <v>251</v>
      </c>
      <c r="D9421" s="50" t="str">
        <f>VLOOKUP(Table8[[#This Row],[CustomerID]],Table15[[#All],[CustomerID]:[Company Name]],2,FALSE)</f>
        <v>The Bargain Shop Holdings Inc</v>
      </c>
      <c r="E9421" s="51">
        <v>45131</v>
      </c>
      <c r="F9421" s="50">
        <v>4</v>
      </c>
      <c r="G9421" s="50" t="str">
        <f>VLOOKUP(Table8[[#This Row],[ProductID]],Table12[[#All],[ProductID]:[ProductFullName]],3,FALSE)</f>
        <v>Product D</v>
      </c>
      <c r="H9421" s="50">
        <v>7</v>
      </c>
      <c r="I9421" s="52">
        <v>45131.333333333336</v>
      </c>
      <c r="J9421" s="50">
        <v>116</v>
      </c>
      <c r="K9421" s="51">
        <v>45131.943749999999</v>
      </c>
      <c r="L9421" s="53"/>
      <c r="M9421" s="54">
        <v>1</v>
      </c>
    </row>
    <row r="9422" spans="2:13" x14ac:dyDescent="0.3">
      <c r="B9422" s="49">
        <v>28265</v>
      </c>
      <c r="C9422" s="50">
        <v>927</v>
      </c>
      <c r="D9422" s="50" t="str">
        <f>VLOOKUP(Table8[[#This Row],[CustomerID]],Table15[[#All],[CustomerID]:[Company Name]],2,FALSE)</f>
        <v>Tracy's Limited</v>
      </c>
      <c r="E9422" s="51">
        <v>45131</v>
      </c>
      <c r="F9422" s="50">
        <v>3</v>
      </c>
      <c r="G9422" s="50" t="str">
        <f>VLOOKUP(Table8[[#This Row],[ProductID]],Table12[[#All],[ProductID]:[ProductFullName]],3,FALSE)</f>
        <v>Product C</v>
      </c>
      <c r="H9422" s="50">
        <v>6</v>
      </c>
      <c r="I9422" s="52">
        <v>45131.347650462965</v>
      </c>
      <c r="J9422" s="50">
        <v>119</v>
      </c>
      <c r="K9422" s="51">
        <v>45131.943749999999</v>
      </c>
      <c r="L9422" s="53"/>
      <c r="M9422" s="54">
        <v>1</v>
      </c>
    </row>
    <row r="9423" spans="2:13" x14ac:dyDescent="0.3">
      <c r="B9423" s="49">
        <v>28266</v>
      </c>
      <c r="C9423" s="50">
        <v>1143</v>
      </c>
      <c r="D9423" s="50" t="str">
        <f>VLOOKUP(Table8[[#This Row],[CustomerID]],Table15[[#All],[CustomerID]:[Company Name]],2,FALSE)</f>
        <v>Wilke's Village Pharmacy</v>
      </c>
      <c r="E9423" s="51">
        <v>45131</v>
      </c>
      <c r="F9423" s="50">
        <v>6</v>
      </c>
      <c r="G9423" s="50" t="str">
        <f>VLOOKUP(Table8[[#This Row],[ProductID]],Table12[[#All],[ProductID]:[ProductFullName]],3,FALSE)</f>
        <v>Product F</v>
      </c>
      <c r="H9423" s="50">
        <v>6</v>
      </c>
      <c r="I9423" s="52">
        <v>45131.356493055559</v>
      </c>
      <c r="J9423" s="50">
        <v>116</v>
      </c>
      <c r="K9423" s="51">
        <v>45131.943749999999</v>
      </c>
      <c r="L9423" s="53"/>
      <c r="M9423" s="54">
        <v>1</v>
      </c>
    </row>
    <row r="9424" spans="2:13" x14ac:dyDescent="0.3">
      <c r="B9424" s="49">
        <v>28267</v>
      </c>
      <c r="C9424" s="50">
        <v>802</v>
      </c>
      <c r="D9424" s="50" t="str">
        <f>VLOOKUP(Table8[[#This Row],[CustomerID]],Table15[[#All],[CustomerID]:[Company Name]],2,FALSE)</f>
        <v>Central Vermont Medical Center Gift Shop</v>
      </c>
      <c r="E9424" s="51">
        <v>45131</v>
      </c>
      <c r="F9424" s="50">
        <v>3</v>
      </c>
      <c r="G9424" s="50" t="str">
        <f>VLOOKUP(Table8[[#This Row],[ProductID]],Table12[[#All],[ProductID]:[ProductFullName]],3,FALSE)</f>
        <v>Product C</v>
      </c>
      <c r="H9424" s="50">
        <v>5</v>
      </c>
      <c r="I9424" s="52">
        <v>45131.370891203704</v>
      </c>
      <c r="J9424" s="50">
        <v>116</v>
      </c>
      <c r="K9424" s="51">
        <v>45131.943749999999</v>
      </c>
      <c r="L9424" s="53"/>
      <c r="M9424" s="54">
        <v>1</v>
      </c>
    </row>
    <row r="9425" spans="2:13" x14ac:dyDescent="0.3">
      <c r="B9425" s="49">
        <v>28268</v>
      </c>
      <c r="C9425" s="50">
        <v>830</v>
      </c>
      <c r="D9425" s="50" t="str">
        <f>VLOOKUP(Table8[[#This Row],[CustomerID]],Table15[[#All],[CustomerID]:[Company Name]],2,FALSE)</f>
        <v>Dollar Plus</v>
      </c>
      <c r="E9425" s="51">
        <v>45131</v>
      </c>
      <c r="F9425" s="50">
        <v>4</v>
      </c>
      <c r="G9425" s="50" t="str">
        <f>VLOOKUP(Table8[[#This Row],[ProductID]],Table12[[#All],[ProductID]:[ProductFullName]],3,FALSE)</f>
        <v>Product D</v>
      </c>
      <c r="H9425" s="50">
        <v>3</v>
      </c>
      <c r="I9425" s="52">
        <v>45131.381539351853</v>
      </c>
      <c r="J9425" s="50">
        <v>110</v>
      </c>
      <c r="K9425" s="51">
        <v>45131.943749999999</v>
      </c>
      <c r="L9425" s="53"/>
      <c r="M9425" s="54">
        <v>1</v>
      </c>
    </row>
    <row r="9426" spans="2:13" x14ac:dyDescent="0.3">
      <c r="B9426" s="49">
        <v>28269</v>
      </c>
      <c r="C9426" s="50">
        <v>649</v>
      </c>
      <c r="D9426" s="50" t="str">
        <f>VLOOKUP(Table8[[#This Row],[CustomerID]],Table15[[#All],[CustomerID]:[Company Name]],2,FALSE)</f>
        <v>Peoples Drug Mart # 43</v>
      </c>
      <c r="E9426" s="51">
        <v>45131</v>
      </c>
      <c r="F9426" s="50">
        <v>4</v>
      </c>
      <c r="G9426" s="50" t="str">
        <f>VLOOKUP(Table8[[#This Row],[ProductID]],Table12[[#All],[ProductID]:[ProductFullName]],3,FALSE)</f>
        <v>Product D</v>
      </c>
      <c r="H9426" s="50">
        <v>2</v>
      </c>
      <c r="I9426" s="52">
        <v>45131.394502314819</v>
      </c>
      <c r="J9426" s="50">
        <v>112</v>
      </c>
      <c r="K9426" s="51">
        <v>45131.943749999999</v>
      </c>
      <c r="L9426" s="53"/>
      <c r="M9426" s="54">
        <v>1</v>
      </c>
    </row>
    <row r="9427" spans="2:13" x14ac:dyDescent="0.3">
      <c r="B9427" s="49">
        <v>28270</v>
      </c>
      <c r="C9427" s="50">
        <v>223</v>
      </c>
      <c r="D9427" s="50" t="str">
        <f>VLOOKUP(Table8[[#This Row],[CustomerID]],Table15[[#All],[CustomerID]:[Company Name]],2,FALSE)</f>
        <v>Independent Need Centre</v>
      </c>
      <c r="E9427" s="51">
        <v>45131</v>
      </c>
      <c r="F9427" s="50">
        <v>1</v>
      </c>
      <c r="G9427" s="50" t="str">
        <f>VLOOKUP(Table8[[#This Row],[ProductID]],Table12[[#All],[ProductID]:[ProductFullName]],3,FALSE)</f>
        <v>Product A</v>
      </c>
      <c r="H9427" s="50">
        <v>2</v>
      </c>
      <c r="I9427" s="52">
        <v>45131.405578703707</v>
      </c>
      <c r="J9427" s="50">
        <v>127</v>
      </c>
      <c r="K9427" s="51">
        <v>45131.943749999999</v>
      </c>
      <c r="L9427" s="53"/>
      <c r="M9427" s="54">
        <v>1</v>
      </c>
    </row>
    <row r="9428" spans="2:13" x14ac:dyDescent="0.3">
      <c r="B9428" s="49">
        <v>28271</v>
      </c>
      <c r="C9428" s="50">
        <v>1041</v>
      </c>
      <c r="D9428" s="50" t="str">
        <f>VLOOKUP(Table8[[#This Row],[CustomerID]],Table15[[#All],[CustomerID]:[Company Name]],2,FALSE)</f>
        <v>Tropique</v>
      </c>
      <c r="E9428" s="51">
        <v>45131</v>
      </c>
      <c r="F9428" s="50">
        <v>1</v>
      </c>
      <c r="G9428" s="50" t="str">
        <f>VLOOKUP(Table8[[#This Row],[ProductID]],Table12[[#All],[ProductID]:[ProductFullName]],3,FALSE)</f>
        <v>Product A</v>
      </c>
      <c r="H9428" s="50">
        <v>2</v>
      </c>
      <c r="I9428" s="52">
        <v>45131.417708333334</v>
      </c>
      <c r="J9428" s="50">
        <v>122</v>
      </c>
      <c r="K9428" s="51">
        <v>45131.943749999999</v>
      </c>
      <c r="L9428" s="53"/>
      <c r="M9428" s="54">
        <v>1</v>
      </c>
    </row>
    <row r="9429" spans="2:13" x14ac:dyDescent="0.3">
      <c r="B9429" s="49">
        <v>28272</v>
      </c>
      <c r="C9429" s="50">
        <v>431</v>
      </c>
      <c r="D9429" s="50" t="str">
        <f>VLOOKUP(Table8[[#This Row],[CustomerID]],Table15[[#All],[CustomerID]:[Company Name]],2,FALSE)</f>
        <v>Yurek Pharmacy</v>
      </c>
      <c r="E9429" s="51">
        <v>45131</v>
      </c>
      <c r="F9429" s="50">
        <v>5</v>
      </c>
      <c r="G9429" s="50" t="str">
        <f>VLOOKUP(Table8[[#This Row],[ProductID]],Table12[[#All],[ProductID]:[ProductFullName]],3,FALSE)</f>
        <v>Product E</v>
      </c>
      <c r="H9429" s="50">
        <v>6</v>
      </c>
      <c r="I9429" s="52">
        <v>45131.432175925926</v>
      </c>
      <c r="J9429" s="50">
        <v>117</v>
      </c>
      <c r="K9429" s="51">
        <v>45131.943749999999</v>
      </c>
      <c r="L9429" s="53"/>
      <c r="M9429" s="54">
        <v>1</v>
      </c>
    </row>
    <row r="9430" spans="2:13" x14ac:dyDescent="0.3">
      <c r="B9430" s="49">
        <v>28273</v>
      </c>
      <c r="C9430" s="50">
        <v>281</v>
      </c>
      <c r="D9430" s="50" t="str">
        <f>VLOOKUP(Table8[[#This Row],[CustomerID]],Table15[[#All],[CustomerID]:[Company Name]],2,FALSE)</f>
        <v>Cadeau Special</v>
      </c>
      <c r="E9430" s="51">
        <v>45131</v>
      </c>
      <c r="F9430" s="50">
        <v>1</v>
      </c>
      <c r="G9430" s="50" t="str">
        <f>VLOOKUP(Table8[[#This Row],[ProductID]],Table12[[#All],[ProductID]:[ProductFullName]],3,FALSE)</f>
        <v>Product A</v>
      </c>
      <c r="H9430" s="50">
        <v>4</v>
      </c>
      <c r="I9430" s="52">
        <v>45131.445833333331</v>
      </c>
      <c r="J9430" s="50">
        <v>117</v>
      </c>
      <c r="K9430" s="51">
        <v>45131.943749999999</v>
      </c>
      <c r="L9430" s="53"/>
      <c r="M9430" s="54">
        <v>1</v>
      </c>
    </row>
    <row r="9431" spans="2:13" x14ac:dyDescent="0.3">
      <c r="B9431" s="49">
        <v>28274</v>
      </c>
      <c r="C9431" s="50">
        <v>647</v>
      </c>
      <c r="D9431" s="50" t="str">
        <f>VLOOKUP(Table8[[#This Row],[CustomerID]],Table15[[#All],[CustomerID]:[Company Name]],2,FALSE)</f>
        <v>Medicine Centre</v>
      </c>
      <c r="E9431" s="51">
        <v>45131</v>
      </c>
      <c r="F9431" s="50">
        <v>4</v>
      </c>
      <c r="G9431" s="50" t="str">
        <f>VLOOKUP(Table8[[#This Row],[ProductID]],Table12[[#All],[ProductID]:[ProductFullName]],3,FALSE)</f>
        <v>Product D</v>
      </c>
      <c r="H9431" s="50">
        <v>6</v>
      </c>
      <c r="I9431" s="52">
        <v>45131.457696759258</v>
      </c>
      <c r="J9431" s="50">
        <v>105</v>
      </c>
      <c r="K9431" s="51">
        <v>45131.943749999999</v>
      </c>
      <c r="L9431" s="53"/>
      <c r="M9431" s="54">
        <v>1</v>
      </c>
    </row>
    <row r="9432" spans="2:13" x14ac:dyDescent="0.3">
      <c r="B9432" s="49">
        <v>28275</v>
      </c>
      <c r="C9432" s="50">
        <v>742</v>
      </c>
      <c r="D9432" s="50" t="str">
        <f>VLOOKUP(Table8[[#This Row],[CustomerID]],Table15[[#All],[CustomerID]:[Company Name]],2,FALSE)</f>
        <v>Finishing Touches</v>
      </c>
      <c r="E9432" s="51">
        <v>45131</v>
      </c>
      <c r="F9432" s="50">
        <v>1</v>
      </c>
      <c r="G9432" s="50" t="str">
        <f>VLOOKUP(Table8[[#This Row],[ProductID]],Table12[[#All],[ProductID]:[ProductFullName]],3,FALSE)</f>
        <v>Product A</v>
      </c>
      <c r="H9432" s="50">
        <v>5</v>
      </c>
      <c r="I9432" s="52">
        <v>45131.470706018517</v>
      </c>
      <c r="J9432" s="50">
        <v>128</v>
      </c>
      <c r="K9432" s="51">
        <v>45131.943749999999</v>
      </c>
      <c r="L9432" s="53"/>
      <c r="M9432" s="54">
        <v>1</v>
      </c>
    </row>
    <row r="9433" spans="2:13" x14ac:dyDescent="0.3">
      <c r="B9433" s="49">
        <v>28276</v>
      </c>
      <c r="C9433" s="50">
        <v>268</v>
      </c>
      <c r="D9433" s="50" t="str">
        <f>VLOOKUP(Table8[[#This Row],[CustomerID]],Table15[[#All],[CustomerID]:[Company Name]],2,FALSE)</f>
        <v>Garfield</v>
      </c>
      <c r="E9433" s="51">
        <v>45131</v>
      </c>
      <c r="F9433" s="50">
        <v>3</v>
      </c>
      <c r="G9433" s="50" t="str">
        <f>VLOOKUP(Table8[[#This Row],[ProductID]],Table12[[#All],[ProductID]:[ProductFullName]],3,FALSE)</f>
        <v>Product C</v>
      </c>
      <c r="H9433" s="50">
        <v>4</v>
      </c>
      <c r="I9433" s="52">
        <v>45131.481956018521</v>
      </c>
      <c r="J9433" s="50">
        <v>128</v>
      </c>
      <c r="K9433" s="51">
        <v>45131.943749999999</v>
      </c>
      <c r="L9433" s="53"/>
      <c r="M9433" s="54">
        <v>1</v>
      </c>
    </row>
    <row r="9434" spans="2:13" x14ac:dyDescent="0.3">
      <c r="B9434" s="49">
        <v>28277</v>
      </c>
      <c r="C9434" s="50">
        <v>1123</v>
      </c>
      <c r="D9434" s="50" t="str">
        <f>VLOOKUP(Table8[[#This Row],[CustomerID]],Table15[[#All],[CustomerID]:[Company Name]],2,FALSE)</f>
        <v>Come &amp; Glow Day Spa</v>
      </c>
      <c r="E9434" s="51">
        <v>45131</v>
      </c>
      <c r="F9434" s="50">
        <v>1</v>
      </c>
      <c r="G9434" s="50" t="str">
        <f>VLOOKUP(Table8[[#This Row],[ProductID]],Table12[[#All],[ProductID]:[ProductFullName]],3,FALSE)</f>
        <v>Product A</v>
      </c>
      <c r="H9434" s="50">
        <v>3</v>
      </c>
      <c r="I9434" s="52">
        <v>45131.492951388893</v>
      </c>
      <c r="J9434" s="50">
        <v>107</v>
      </c>
      <c r="K9434" s="51">
        <v>45131.943749999999</v>
      </c>
      <c r="L9434" s="53"/>
      <c r="M9434" s="54">
        <v>1</v>
      </c>
    </row>
    <row r="9435" spans="2:13" x14ac:dyDescent="0.3">
      <c r="B9435" s="49">
        <v>28278</v>
      </c>
      <c r="C9435" s="50">
        <v>993</v>
      </c>
      <c r="D9435" s="50" t="str">
        <f>VLOOKUP(Table8[[#This Row],[CustomerID]],Table15[[#All],[CustomerID]:[Company Name]],2,FALSE)</f>
        <v>Indesign Fundraising #209</v>
      </c>
      <c r="E9435" s="51">
        <v>45131</v>
      </c>
      <c r="F9435" s="50">
        <v>2</v>
      </c>
      <c r="G9435" s="50" t="str">
        <f>VLOOKUP(Table8[[#This Row],[ProductID]],Table12[[#All],[ProductID]:[ProductFullName]],3,FALSE)</f>
        <v>Product B</v>
      </c>
      <c r="H9435" s="50">
        <v>4</v>
      </c>
      <c r="I9435" s="52">
        <v>45131.50271990741</v>
      </c>
      <c r="J9435" s="50">
        <v>120</v>
      </c>
      <c r="K9435" s="51">
        <v>45131.943749999999</v>
      </c>
      <c r="L9435" s="53"/>
      <c r="M9435" s="54">
        <v>1</v>
      </c>
    </row>
    <row r="9436" spans="2:13" x14ac:dyDescent="0.3">
      <c r="B9436" s="49">
        <v>28279</v>
      </c>
      <c r="C9436" s="50">
        <v>1381</v>
      </c>
      <c r="D9436" s="50" t="str">
        <f>VLOOKUP(Table8[[#This Row],[CustomerID]],Table15[[#All],[CustomerID]:[Company Name]],2,FALSE)</f>
        <v>The Toy Box</v>
      </c>
      <c r="E9436" s="51">
        <v>45131</v>
      </c>
      <c r="F9436" s="50">
        <v>6</v>
      </c>
      <c r="G9436" s="50" t="str">
        <f>VLOOKUP(Table8[[#This Row],[ProductID]],Table12[[#All],[ProductID]:[ProductFullName]],3,FALSE)</f>
        <v>Product F</v>
      </c>
      <c r="H9436" s="50">
        <v>7</v>
      </c>
      <c r="I9436" s="52">
        <v>45131.513425925928</v>
      </c>
      <c r="J9436" s="50">
        <v>125</v>
      </c>
      <c r="K9436" s="51">
        <v>45131.943749999999</v>
      </c>
      <c r="L9436" s="53"/>
      <c r="M9436" s="54">
        <v>1</v>
      </c>
    </row>
    <row r="9437" spans="2:13" x14ac:dyDescent="0.3">
      <c r="B9437" s="49">
        <v>28280</v>
      </c>
      <c r="C9437" s="50">
        <v>501</v>
      </c>
      <c r="D9437" s="50" t="str">
        <f>VLOOKUP(Table8[[#This Row],[CustomerID]],Table15[[#All],[CustomerID]:[Company Name]],2,FALSE)</f>
        <v>JIGSAW</v>
      </c>
      <c r="E9437" s="51">
        <v>45131</v>
      </c>
      <c r="F9437" s="50">
        <v>3</v>
      </c>
      <c r="G9437" s="50" t="str">
        <f>VLOOKUP(Table8[[#This Row],[ProductID]],Table12[[#All],[ProductID]:[ProductFullName]],3,FALSE)</f>
        <v>Product C</v>
      </c>
      <c r="H9437" s="50">
        <v>3</v>
      </c>
      <c r="I9437" s="52">
        <v>45131.526828703703</v>
      </c>
      <c r="J9437" s="50">
        <v>112</v>
      </c>
      <c r="K9437" s="51">
        <v>45131.943749999999</v>
      </c>
      <c r="L9437" s="53"/>
      <c r="M9437" s="54">
        <v>1</v>
      </c>
    </row>
    <row r="9438" spans="2:13" x14ac:dyDescent="0.3">
      <c r="B9438" s="49">
        <v>28281</v>
      </c>
      <c r="C9438" s="50">
        <v>608</v>
      </c>
      <c r="D9438" s="50" t="str">
        <f>VLOOKUP(Table8[[#This Row],[CustomerID]],Table15[[#All],[CustomerID]:[Company Name]],2,FALSE)</f>
        <v>Rexall Drug Store #7268</v>
      </c>
      <c r="E9438" s="51">
        <v>45131</v>
      </c>
      <c r="F9438" s="50">
        <v>1</v>
      </c>
      <c r="G9438" s="50" t="str">
        <f>VLOOKUP(Table8[[#This Row],[ProductID]],Table12[[#All],[ProductID]:[ProductFullName]],3,FALSE)</f>
        <v>Product A</v>
      </c>
      <c r="H9438" s="50">
        <v>7</v>
      </c>
      <c r="I9438" s="52">
        <v>45131.535763888889</v>
      </c>
      <c r="J9438" s="50">
        <v>118</v>
      </c>
      <c r="K9438" s="51">
        <v>45131.943749999999</v>
      </c>
      <c r="L9438" s="53"/>
      <c r="M9438" s="54">
        <v>1</v>
      </c>
    </row>
    <row r="9439" spans="2:13" x14ac:dyDescent="0.3">
      <c r="B9439" s="49">
        <v>28282</v>
      </c>
      <c r="C9439" s="50">
        <v>187</v>
      </c>
      <c r="D9439" s="50" t="str">
        <f>VLOOKUP(Table8[[#This Row],[CustomerID]],Table15[[#All],[CustomerID]:[Company Name]],2,FALSE)</f>
        <v>Versions</v>
      </c>
      <c r="E9439" s="51">
        <v>45131</v>
      </c>
      <c r="F9439" s="50">
        <v>3</v>
      </c>
      <c r="G9439" s="50" t="str">
        <f>VLOOKUP(Table8[[#This Row],[ProductID]],Table12[[#All],[ProductID]:[ProductFullName]],3,FALSE)</f>
        <v>Product C</v>
      </c>
      <c r="H9439" s="50">
        <v>4</v>
      </c>
      <c r="I9439" s="52">
        <v>45131.549409722225</v>
      </c>
      <c r="J9439" s="50">
        <v>128</v>
      </c>
      <c r="K9439" s="51">
        <v>45131.943749999999</v>
      </c>
      <c r="L9439" s="53"/>
      <c r="M9439" s="54">
        <v>1</v>
      </c>
    </row>
    <row r="9440" spans="2:13" x14ac:dyDescent="0.3">
      <c r="B9440" s="49">
        <v>28283</v>
      </c>
      <c r="C9440" s="50">
        <v>566</v>
      </c>
      <c r="D9440" s="50" t="str">
        <f>VLOOKUP(Table8[[#This Row],[CustomerID]],Table15[[#All],[CustomerID]:[Company Name]],2,FALSE)</f>
        <v>TOWN AND COUNTRY DRUGS</v>
      </c>
      <c r="E9440" s="51">
        <v>45131</v>
      </c>
      <c r="F9440" s="50">
        <v>1</v>
      </c>
      <c r="G9440" s="50" t="str">
        <f>VLOOKUP(Table8[[#This Row],[ProductID]],Table12[[#All],[ProductID]:[ProductFullName]],3,FALSE)</f>
        <v>Product A</v>
      </c>
      <c r="H9440" s="50">
        <v>5</v>
      </c>
      <c r="I9440" s="52">
        <v>45131.560023148151</v>
      </c>
      <c r="J9440" s="50">
        <v>109</v>
      </c>
      <c r="K9440" s="51">
        <v>45131.943749999999</v>
      </c>
      <c r="L9440" s="53"/>
      <c r="M9440" s="54">
        <v>1</v>
      </c>
    </row>
    <row r="9441" spans="2:13" x14ac:dyDescent="0.3">
      <c r="B9441" s="49">
        <v>28284</v>
      </c>
      <c r="C9441" s="50">
        <v>234</v>
      </c>
      <c r="D9441" s="50" t="str">
        <f>VLOOKUP(Table8[[#This Row],[CustomerID]],Table15[[#All],[CustomerID]:[Company Name]],2,FALSE)</f>
        <v>Collectables Direct Inc</v>
      </c>
      <c r="E9441" s="51">
        <v>45131</v>
      </c>
      <c r="F9441" s="50">
        <v>3</v>
      </c>
      <c r="G9441" s="50" t="str">
        <f>VLOOKUP(Table8[[#This Row],[ProductID]],Table12[[#All],[ProductID]:[ProductFullName]],3,FALSE)</f>
        <v>Product C</v>
      </c>
      <c r="H9441" s="50">
        <v>4</v>
      </c>
      <c r="I9441" s="52">
        <v>45131.573969907411</v>
      </c>
      <c r="J9441" s="50">
        <v>105</v>
      </c>
      <c r="K9441" s="51">
        <v>45131.943749999999</v>
      </c>
      <c r="L9441" s="53"/>
      <c r="M9441" s="54">
        <v>1</v>
      </c>
    </row>
    <row r="9442" spans="2:13" x14ac:dyDescent="0.3">
      <c r="B9442" s="49">
        <v>28285</v>
      </c>
      <c r="C9442" s="50">
        <v>745</v>
      </c>
      <c r="D9442" s="50" t="str">
        <f>VLOOKUP(Table8[[#This Row],[CustomerID]],Table15[[#All],[CustomerID]:[Company Name]],2,FALSE)</f>
        <v>Originals On Mackenzie</v>
      </c>
      <c r="E9442" s="51">
        <v>45131</v>
      </c>
      <c r="F9442" s="50">
        <v>4</v>
      </c>
      <c r="G9442" s="50" t="str">
        <f>VLOOKUP(Table8[[#This Row],[ProductID]],Table12[[#All],[ProductID]:[ProductFullName]],3,FALSE)</f>
        <v>Product D</v>
      </c>
      <c r="H9442" s="50">
        <v>4</v>
      </c>
      <c r="I9442" s="52">
        <v>45131.584537037037</v>
      </c>
      <c r="J9442" s="50">
        <v>105</v>
      </c>
      <c r="K9442" s="51">
        <v>45131.943749999999</v>
      </c>
      <c r="L9442" s="53"/>
      <c r="M9442" s="54">
        <v>1</v>
      </c>
    </row>
    <row r="9443" spans="2:13" x14ac:dyDescent="0.3">
      <c r="B9443" s="49">
        <v>28286</v>
      </c>
      <c r="C9443" s="50">
        <v>323</v>
      </c>
      <c r="D9443" s="50" t="str">
        <f>VLOOKUP(Table8[[#This Row],[CustomerID]],Table15[[#All],[CustomerID]:[Company Name]],2,FALSE)</f>
        <v>Springridge Farm</v>
      </c>
      <c r="E9443" s="51">
        <v>45131</v>
      </c>
      <c r="F9443" s="50">
        <v>5</v>
      </c>
      <c r="G9443" s="50" t="str">
        <f>VLOOKUP(Table8[[#This Row],[ProductID]],Table12[[#All],[ProductID]:[ProductFullName]],3,FALSE)</f>
        <v>Product E</v>
      </c>
      <c r="H9443" s="50">
        <v>2</v>
      </c>
      <c r="I9443" s="52">
        <v>45131.600231481483</v>
      </c>
      <c r="J9443" s="50">
        <v>124</v>
      </c>
      <c r="K9443" s="51">
        <v>45131.943749999999</v>
      </c>
      <c r="L9443" s="53"/>
      <c r="M9443" s="54">
        <v>1</v>
      </c>
    </row>
    <row r="9444" spans="2:13" x14ac:dyDescent="0.3">
      <c r="B9444" s="49">
        <v>28287</v>
      </c>
      <c r="C9444" s="50">
        <v>482</v>
      </c>
      <c r="D9444" s="50" t="str">
        <f>VLOOKUP(Table8[[#This Row],[CustomerID]],Table15[[#All],[CustomerID]:[Company Name]],2,FALSE)</f>
        <v>Garfield #144</v>
      </c>
      <c r="E9444" s="51">
        <v>45131</v>
      </c>
      <c r="F9444" s="50">
        <v>5</v>
      </c>
      <c r="G9444" s="50" t="str">
        <f>VLOOKUP(Table8[[#This Row],[ProductID]],Table12[[#All],[ProductID]:[ProductFullName]],3,FALSE)</f>
        <v>Product E</v>
      </c>
      <c r="H9444" s="50">
        <v>4</v>
      </c>
      <c r="I9444" s="52">
        <v>45131.612638888888</v>
      </c>
      <c r="J9444" s="50">
        <v>113</v>
      </c>
      <c r="K9444" s="51">
        <v>45131.943749999999</v>
      </c>
      <c r="L9444" s="53"/>
      <c r="M9444" s="54">
        <v>1</v>
      </c>
    </row>
    <row r="9445" spans="2:13" x14ac:dyDescent="0.3">
      <c r="B9445" s="49">
        <v>28288</v>
      </c>
      <c r="C9445" s="50">
        <v>330</v>
      </c>
      <c r="D9445" s="50" t="str">
        <f>VLOOKUP(Table8[[#This Row],[CustomerID]],Table15[[#All],[CustomerID]:[Company Name]],2,FALSE)</f>
        <v>Pharmasave - 721</v>
      </c>
      <c r="E9445" s="51">
        <v>45131</v>
      </c>
      <c r="F9445" s="50">
        <v>6</v>
      </c>
      <c r="G9445" s="50" t="str">
        <f>VLOOKUP(Table8[[#This Row],[ProductID]],Table12[[#All],[ProductID]:[ProductFullName]],3,FALSE)</f>
        <v>Product F</v>
      </c>
      <c r="H9445" s="50">
        <v>6</v>
      </c>
      <c r="I9445" s="52">
        <v>45131.628564814811</v>
      </c>
      <c r="J9445" s="50">
        <v>119</v>
      </c>
      <c r="K9445" s="51">
        <v>45131.943749999999</v>
      </c>
      <c r="L9445" s="53"/>
      <c r="M9445" s="54">
        <v>1</v>
      </c>
    </row>
    <row r="9446" spans="2:13" x14ac:dyDescent="0.3">
      <c r="B9446" s="49">
        <v>28289</v>
      </c>
      <c r="C9446" s="50">
        <v>1074</v>
      </c>
      <c r="D9446" s="50" t="str">
        <f>VLOOKUP(Table8[[#This Row],[CustomerID]],Table15[[#All],[CustomerID]:[Company Name]],2,FALSE)</f>
        <v>Christmas Place</v>
      </c>
      <c r="E9446" s="51">
        <v>45131</v>
      </c>
      <c r="F9446" s="50">
        <v>6</v>
      </c>
      <c r="G9446" s="50" t="str">
        <f>VLOOKUP(Table8[[#This Row],[ProductID]],Table12[[#All],[ProductID]:[ProductFullName]],3,FALSE)</f>
        <v>Product F</v>
      </c>
      <c r="H9446" s="50">
        <v>6</v>
      </c>
      <c r="I9446" s="52">
        <v>45131.637557870366</v>
      </c>
      <c r="J9446" s="50">
        <v>121</v>
      </c>
      <c r="K9446" s="51">
        <v>45131.943749999999</v>
      </c>
      <c r="L9446" s="53"/>
      <c r="M9446" s="54">
        <v>1</v>
      </c>
    </row>
    <row r="9447" spans="2:13" x14ac:dyDescent="0.3">
      <c r="B9447" s="49">
        <v>28290</v>
      </c>
      <c r="C9447" s="50">
        <v>1033</v>
      </c>
      <c r="D9447" s="50" t="str">
        <f>VLOOKUP(Table8[[#This Row],[CustomerID]],Table15[[#All],[CustomerID]:[Company Name]],2,FALSE)</f>
        <v>Whippersnappers Shops</v>
      </c>
      <c r="E9447" s="51">
        <v>45131</v>
      </c>
      <c r="F9447" s="50">
        <v>5</v>
      </c>
      <c r="G9447" s="50" t="str">
        <f>VLOOKUP(Table8[[#This Row],[ProductID]],Table12[[#All],[ProductID]:[ProductFullName]],3,FALSE)</f>
        <v>Product E</v>
      </c>
      <c r="H9447" s="50">
        <v>2</v>
      </c>
      <c r="I9447" s="52">
        <v>45131.649965277771</v>
      </c>
      <c r="J9447" s="50">
        <v>109</v>
      </c>
      <c r="K9447" s="51">
        <v>45131.943749999999</v>
      </c>
      <c r="L9447" s="53"/>
      <c r="M9447" s="54">
        <v>1</v>
      </c>
    </row>
    <row r="9448" spans="2:13" x14ac:dyDescent="0.3">
      <c r="B9448" s="49">
        <v>28291</v>
      </c>
      <c r="C9448" s="50">
        <v>847</v>
      </c>
      <c r="D9448" s="50" t="str">
        <f>VLOOKUP(Table8[[#This Row],[CustomerID]],Table15[[#All],[CustomerID]:[Company Name]],2,FALSE)</f>
        <v>Shoreline America</v>
      </c>
      <c r="E9448" s="51">
        <v>45131</v>
      </c>
      <c r="F9448" s="50">
        <v>3</v>
      </c>
      <c r="G9448" s="50" t="str">
        <f>VLOOKUP(Table8[[#This Row],[ProductID]],Table12[[#All],[ProductID]:[ProductFullName]],3,FALSE)</f>
        <v>Product C</v>
      </c>
      <c r="H9448" s="50">
        <v>6</v>
      </c>
      <c r="I9448" s="52">
        <v>45131.663460648138</v>
      </c>
      <c r="J9448" s="50">
        <v>119</v>
      </c>
      <c r="K9448" s="51">
        <v>45131.943749999999</v>
      </c>
      <c r="L9448" s="53"/>
      <c r="M9448" s="54">
        <v>1</v>
      </c>
    </row>
    <row r="9449" spans="2:13" x14ac:dyDescent="0.3">
      <c r="B9449" s="49">
        <v>28292</v>
      </c>
      <c r="C9449" s="50">
        <v>595</v>
      </c>
      <c r="D9449" s="50" t="str">
        <f>VLOOKUP(Table8[[#This Row],[CustomerID]],Table15[[#All],[CustomerID]:[Company Name]],2,FALSE)</f>
        <v>Lammle's Western Wear &amp; Tacks</v>
      </c>
      <c r="E9449" s="51">
        <v>45131</v>
      </c>
      <c r="F9449" s="50">
        <v>6</v>
      </c>
      <c r="G9449" s="50" t="str">
        <f>VLOOKUP(Table8[[#This Row],[ProductID]],Table12[[#All],[ProductID]:[ProductFullName]],3,FALSE)</f>
        <v>Product F</v>
      </c>
      <c r="H9449" s="50">
        <v>5</v>
      </c>
      <c r="I9449" s="52">
        <v>45131.672129629616</v>
      </c>
      <c r="J9449" s="50">
        <v>116</v>
      </c>
      <c r="K9449" s="51">
        <v>45131.943749999999</v>
      </c>
      <c r="L9449" s="53"/>
      <c r="M9449" s="54">
        <v>1</v>
      </c>
    </row>
    <row r="9450" spans="2:13" x14ac:dyDescent="0.3">
      <c r="B9450" s="49">
        <v>28293</v>
      </c>
      <c r="C9450" s="50">
        <v>85</v>
      </c>
      <c r="D9450" s="50" t="str">
        <f>VLOOKUP(Table8[[#This Row],[CustomerID]],Table15[[#All],[CustomerID]:[Company Name]],2,FALSE)</f>
        <v>Nevers Pharmacy Ltd</v>
      </c>
      <c r="E9450" s="51">
        <v>45131</v>
      </c>
      <c r="F9450" s="50">
        <v>1</v>
      </c>
      <c r="G9450" s="50" t="str">
        <f>VLOOKUP(Table8[[#This Row],[ProductID]],Table12[[#All],[ProductID]:[ProductFullName]],3,FALSE)</f>
        <v>Product A</v>
      </c>
      <c r="H9450" s="50">
        <v>4</v>
      </c>
      <c r="I9450" s="52">
        <v>45131.685023148137</v>
      </c>
      <c r="J9450" s="50">
        <v>107</v>
      </c>
      <c r="K9450" s="51">
        <v>45131.943749999999</v>
      </c>
      <c r="L9450" s="53"/>
      <c r="M9450" s="54">
        <v>1</v>
      </c>
    </row>
    <row r="9451" spans="2:13" x14ac:dyDescent="0.3">
      <c r="B9451" s="49">
        <v>28294</v>
      </c>
      <c r="C9451" s="50">
        <v>895</v>
      </c>
      <c r="D9451" s="50" t="str">
        <f>VLOOKUP(Table8[[#This Row],[CustomerID]],Table15[[#All],[CustomerID]:[Company Name]],2,FALSE)</f>
        <v>Bradys Discount Store</v>
      </c>
      <c r="E9451" s="51">
        <v>45131</v>
      </c>
      <c r="F9451" s="50">
        <v>5</v>
      </c>
      <c r="G9451" s="50" t="str">
        <f>VLOOKUP(Table8[[#This Row],[ProductID]],Table12[[#All],[ProductID]:[ProductFullName]],3,FALSE)</f>
        <v>Product E</v>
      </c>
      <c r="H9451" s="50">
        <v>3</v>
      </c>
      <c r="I9451" s="52">
        <v>45131.695138888877</v>
      </c>
      <c r="J9451" s="50">
        <v>125</v>
      </c>
      <c r="K9451" s="51">
        <v>45131.943749999999</v>
      </c>
      <c r="L9451" s="53"/>
      <c r="M9451" s="54">
        <v>1</v>
      </c>
    </row>
    <row r="9452" spans="2:13" x14ac:dyDescent="0.3">
      <c r="B9452" s="49">
        <v>28295</v>
      </c>
      <c r="C9452" s="50">
        <v>326</v>
      </c>
      <c r="D9452" s="50" t="str">
        <f>VLOOKUP(Table8[[#This Row],[CustomerID]],Table15[[#All],[CustomerID]:[Company Name]],2,FALSE)</f>
        <v>Pharmasave #639</v>
      </c>
      <c r="E9452" s="51">
        <v>45131</v>
      </c>
      <c r="F9452" s="50">
        <v>1</v>
      </c>
      <c r="G9452" s="50" t="str">
        <f>VLOOKUP(Table8[[#This Row],[ProductID]],Table12[[#All],[ProductID]:[ProductFullName]],3,FALSE)</f>
        <v>Product A</v>
      </c>
      <c r="H9452" s="50">
        <v>3</v>
      </c>
      <c r="I9452" s="52">
        <v>45131.710393518508</v>
      </c>
      <c r="J9452" s="50">
        <v>115</v>
      </c>
      <c r="K9452" s="51">
        <v>45131.943749999999</v>
      </c>
      <c r="L9452" s="53"/>
      <c r="M9452" s="54">
        <v>1</v>
      </c>
    </row>
    <row r="9453" spans="2:13" x14ac:dyDescent="0.3">
      <c r="B9453" s="49">
        <v>28296</v>
      </c>
      <c r="C9453" s="50">
        <v>1192</v>
      </c>
      <c r="D9453" s="50" t="str">
        <f>VLOOKUP(Table8[[#This Row],[CustomerID]],Table15[[#All],[CustomerID]:[Company Name]],2,FALSE)</f>
        <v>Debi's Inc.</v>
      </c>
      <c r="E9453" s="51">
        <v>45131</v>
      </c>
      <c r="F9453" s="50">
        <v>2</v>
      </c>
      <c r="G9453" s="50" t="str">
        <f>VLOOKUP(Table8[[#This Row],[ProductID]],Table12[[#All],[ProductID]:[ProductFullName]],3,FALSE)</f>
        <v>Product B</v>
      </c>
      <c r="H9453" s="50">
        <v>3</v>
      </c>
      <c r="I9453" s="52">
        <v>45131.726759259247</v>
      </c>
      <c r="J9453" s="50">
        <v>124</v>
      </c>
      <c r="K9453" s="51">
        <v>45131.943749999999</v>
      </c>
      <c r="L9453" s="53"/>
      <c r="M9453" s="54">
        <v>1</v>
      </c>
    </row>
    <row r="9454" spans="2:13" x14ac:dyDescent="0.3">
      <c r="B9454" s="49">
        <v>28297</v>
      </c>
      <c r="C9454" s="50">
        <v>1309</v>
      </c>
      <c r="D9454" s="50" t="str">
        <f>VLOOKUP(Table8[[#This Row],[CustomerID]],Table15[[#All],[CustomerID]:[Company Name]],2,FALSE)</f>
        <v>Starcrest Products of California Inc</v>
      </c>
      <c r="E9454" s="51">
        <v>45132</v>
      </c>
      <c r="F9454" s="50">
        <v>5</v>
      </c>
      <c r="G9454" s="50" t="str">
        <f>VLOOKUP(Table8[[#This Row],[ProductID]],Table12[[#All],[ProductID]:[ProductFullName]],3,FALSE)</f>
        <v>Product E</v>
      </c>
      <c r="H9454" s="50">
        <v>2</v>
      </c>
      <c r="I9454" s="52">
        <v>45132.333333333336</v>
      </c>
      <c r="J9454" s="50">
        <v>122</v>
      </c>
      <c r="K9454" s="51">
        <v>45132.975694444445</v>
      </c>
      <c r="L9454" s="53"/>
      <c r="M9454" s="54">
        <v>1</v>
      </c>
    </row>
    <row r="9455" spans="2:13" x14ac:dyDescent="0.3">
      <c r="B9455" s="49">
        <v>28298</v>
      </c>
      <c r="C9455" s="50">
        <v>682</v>
      </c>
      <c r="D9455" s="50" t="str">
        <f>VLOOKUP(Table8[[#This Row],[CustomerID]],Table15[[#All],[CustomerID]:[Company Name]],2,FALSE)</f>
        <v>The Laughing Moon Gallery</v>
      </c>
      <c r="E9455" s="51">
        <v>45132</v>
      </c>
      <c r="F9455" s="50">
        <v>3</v>
      </c>
      <c r="G9455" s="50" t="str">
        <f>VLOOKUP(Table8[[#This Row],[ProductID]],Table12[[#All],[ProductID]:[ProductFullName]],3,FALSE)</f>
        <v>Product C</v>
      </c>
      <c r="H9455" s="50">
        <v>2</v>
      </c>
      <c r="I9455" s="52">
        <v>45132.3437962963</v>
      </c>
      <c r="J9455" s="50">
        <v>111</v>
      </c>
      <c r="K9455" s="51">
        <v>45132.975694444445</v>
      </c>
      <c r="L9455" s="53"/>
      <c r="M9455" s="54">
        <v>1</v>
      </c>
    </row>
    <row r="9456" spans="2:13" x14ac:dyDescent="0.3">
      <c r="B9456" s="49">
        <v>28299</v>
      </c>
      <c r="C9456" s="50">
        <v>708</v>
      </c>
      <c r="D9456" s="50" t="str">
        <f>VLOOKUP(Table8[[#This Row],[CustomerID]],Table15[[#All],[CustomerID]:[Company Name]],2,FALSE)</f>
        <v>Circa Ici</v>
      </c>
      <c r="E9456" s="51">
        <v>45132</v>
      </c>
      <c r="F9456" s="50">
        <v>6</v>
      </c>
      <c r="G9456" s="50" t="str">
        <f>VLOOKUP(Table8[[#This Row],[ProductID]],Table12[[#All],[ProductID]:[ProductFullName]],3,FALSE)</f>
        <v>Product F</v>
      </c>
      <c r="H9456" s="50">
        <v>7</v>
      </c>
      <c r="I9456" s="52">
        <v>45132.357604166667</v>
      </c>
      <c r="J9456" s="50">
        <v>128</v>
      </c>
      <c r="K9456" s="51">
        <v>45132.975694444445</v>
      </c>
      <c r="L9456" s="53"/>
      <c r="M9456" s="54">
        <v>1</v>
      </c>
    </row>
    <row r="9457" spans="2:13" x14ac:dyDescent="0.3">
      <c r="B9457" s="49">
        <v>28300</v>
      </c>
      <c r="C9457" s="50">
        <v>302</v>
      </c>
      <c r="D9457" s="50" t="str">
        <f>VLOOKUP(Table8[[#This Row],[CustomerID]],Table15[[#All],[CustomerID]:[Company Name]],2,FALSE)</f>
        <v>Maple IDA</v>
      </c>
      <c r="E9457" s="51">
        <v>45132</v>
      </c>
      <c r="F9457" s="50">
        <v>5</v>
      </c>
      <c r="G9457" s="50" t="str">
        <f>VLOOKUP(Table8[[#This Row],[ProductID]],Table12[[#All],[ProductID]:[ProductFullName]],3,FALSE)</f>
        <v>Product E</v>
      </c>
      <c r="H9457" s="50">
        <v>2</v>
      </c>
      <c r="I9457" s="52">
        <v>45132.372777777782</v>
      </c>
      <c r="J9457" s="50">
        <v>127</v>
      </c>
      <c r="K9457" s="51">
        <v>45132.975694444445</v>
      </c>
      <c r="L9457" s="53"/>
      <c r="M9457" s="54">
        <v>1</v>
      </c>
    </row>
    <row r="9458" spans="2:13" x14ac:dyDescent="0.3">
      <c r="B9458" s="49">
        <v>28301</v>
      </c>
      <c r="C9458" s="50">
        <v>989</v>
      </c>
      <c r="D9458" s="50" t="str">
        <f>VLOOKUP(Table8[[#This Row],[CustomerID]],Table15[[#All],[CustomerID]:[Company Name]],2,FALSE)</f>
        <v>Merle Norman</v>
      </c>
      <c r="E9458" s="51">
        <v>45132</v>
      </c>
      <c r="F9458" s="50">
        <v>4</v>
      </c>
      <c r="G9458" s="50" t="str">
        <f>VLOOKUP(Table8[[#This Row],[ProductID]],Table12[[#All],[ProductID]:[ProductFullName]],3,FALSE)</f>
        <v>Product D</v>
      </c>
      <c r="H9458" s="50">
        <v>2</v>
      </c>
      <c r="I9458" s="52">
        <v>45132.383923611116</v>
      </c>
      <c r="J9458" s="50">
        <v>121</v>
      </c>
      <c r="K9458" s="51">
        <v>45132.975694444445</v>
      </c>
      <c r="L9458" s="53"/>
      <c r="M9458" s="54">
        <v>1</v>
      </c>
    </row>
    <row r="9459" spans="2:13" x14ac:dyDescent="0.3">
      <c r="B9459" s="49">
        <v>28302</v>
      </c>
      <c r="C9459" s="50">
        <v>1106</v>
      </c>
      <c r="D9459" s="50" t="str">
        <f>VLOOKUP(Table8[[#This Row],[CustomerID]],Table15[[#All],[CustomerID]:[Company Name]],2,FALSE)</f>
        <v>Zidorff</v>
      </c>
      <c r="E9459" s="51">
        <v>45132</v>
      </c>
      <c r="F9459" s="50">
        <v>1</v>
      </c>
      <c r="G9459" s="50" t="str">
        <f>VLOOKUP(Table8[[#This Row],[ProductID]],Table12[[#All],[ProductID]:[ProductFullName]],3,FALSE)</f>
        <v>Product A</v>
      </c>
      <c r="H9459" s="50">
        <v>7</v>
      </c>
      <c r="I9459" s="52">
        <v>45132.395891203712</v>
      </c>
      <c r="J9459" s="50">
        <v>127</v>
      </c>
      <c r="K9459" s="51">
        <v>45132.975694444445</v>
      </c>
      <c r="L9459" s="53"/>
      <c r="M9459" s="54">
        <v>1</v>
      </c>
    </row>
    <row r="9460" spans="2:13" x14ac:dyDescent="0.3">
      <c r="B9460" s="49">
        <v>28303</v>
      </c>
      <c r="C9460" s="50">
        <v>235</v>
      </c>
      <c r="D9460" s="50" t="str">
        <f>VLOOKUP(Table8[[#This Row],[CustomerID]],Table15[[#All],[CustomerID]:[Company Name]],2,FALSE)</f>
        <v>York Central Hospital</v>
      </c>
      <c r="E9460" s="51">
        <v>45132</v>
      </c>
      <c r="F9460" s="50">
        <v>1</v>
      </c>
      <c r="G9460" s="50" t="str">
        <f>VLOOKUP(Table8[[#This Row],[ProductID]],Table12[[#All],[ProductID]:[ProductFullName]],3,FALSE)</f>
        <v>Product A</v>
      </c>
      <c r="H9460" s="50">
        <v>5</v>
      </c>
      <c r="I9460" s="52">
        <v>45132.410821759266</v>
      </c>
      <c r="J9460" s="50">
        <v>109</v>
      </c>
      <c r="K9460" s="51">
        <v>45132.975694444445</v>
      </c>
      <c r="L9460" s="53"/>
      <c r="M9460" s="54">
        <v>1</v>
      </c>
    </row>
    <row r="9461" spans="2:13" x14ac:dyDescent="0.3">
      <c r="B9461" s="49">
        <v>28304</v>
      </c>
      <c r="C9461" s="50">
        <v>1145</v>
      </c>
      <c r="D9461" s="50" t="str">
        <f>VLOOKUP(Table8[[#This Row],[CustomerID]],Table15[[#All],[CustomerID]:[Company Name]],2,FALSE)</f>
        <v>Linens &amp; Accents</v>
      </c>
      <c r="E9461" s="51">
        <v>45132</v>
      </c>
      <c r="F9461" s="50">
        <v>6</v>
      </c>
      <c r="G9461" s="50" t="str">
        <f>VLOOKUP(Table8[[#This Row],[ProductID]],Table12[[#All],[ProductID]:[ProductFullName]],3,FALSE)</f>
        <v>Product F</v>
      </c>
      <c r="H9461" s="50">
        <v>3</v>
      </c>
      <c r="I9461" s="52">
        <v>45132.420833333337</v>
      </c>
      <c r="J9461" s="50">
        <v>111</v>
      </c>
      <c r="K9461" s="51">
        <v>45132.975694444445</v>
      </c>
      <c r="L9461" s="53"/>
      <c r="M9461" s="54">
        <v>1</v>
      </c>
    </row>
    <row r="9462" spans="2:13" x14ac:dyDescent="0.3">
      <c r="B9462" s="49">
        <v>28305</v>
      </c>
      <c r="C9462" s="50">
        <v>859</v>
      </c>
      <c r="D9462" s="50" t="str">
        <f>VLOOKUP(Table8[[#This Row],[CustomerID]],Table15[[#All],[CustomerID]:[Company Name]],2,FALSE)</f>
        <v>Towne Pharmacy</v>
      </c>
      <c r="E9462" s="51">
        <v>45132</v>
      </c>
      <c r="F9462" s="50">
        <v>5</v>
      </c>
      <c r="G9462" s="50" t="str">
        <f>VLOOKUP(Table8[[#This Row],[ProductID]],Table12[[#All],[ProductID]:[ProductFullName]],3,FALSE)</f>
        <v>Product E</v>
      </c>
      <c r="H9462" s="50">
        <v>5</v>
      </c>
      <c r="I9462" s="52">
        <v>45132.432060185187</v>
      </c>
      <c r="J9462" s="50">
        <v>129</v>
      </c>
      <c r="K9462" s="51">
        <v>45132.975694444445</v>
      </c>
      <c r="L9462" s="53"/>
      <c r="M9462" s="54">
        <v>1</v>
      </c>
    </row>
    <row r="9463" spans="2:13" x14ac:dyDescent="0.3">
      <c r="B9463" s="49">
        <v>28306</v>
      </c>
      <c r="C9463" s="50">
        <v>336</v>
      </c>
      <c r="D9463" s="50" t="str">
        <f>VLOOKUP(Table8[[#This Row],[CustomerID]],Table15[[#All],[CustomerID]:[Company Name]],2,FALSE)</f>
        <v>The North West Co.</v>
      </c>
      <c r="E9463" s="51">
        <v>45132</v>
      </c>
      <c r="F9463" s="50">
        <v>6</v>
      </c>
      <c r="G9463" s="50" t="str">
        <f>VLOOKUP(Table8[[#This Row],[ProductID]],Table12[[#All],[ProductID]:[ProductFullName]],3,FALSE)</f>
        <v>Product F</v>
      </c>
      <c r="H9463" s="50">
        <v>4</v>
      </c>
      <c r="I9463" s="52">
        <v>45132.444837962961</v>
      </c>
      <c r="J9463" s="50">
        <v>110</v>
      </c>
      <c r="K9463" s="51">
        <v>45132.975694444445</v>
      </c>
      <c r="L9463" s="53"/>
      <c r="M9463" s="54">
        <v>1</v>
      </c>
    </row>
    <row r="9464" spans="2:13" x14ac:dyDescent="0.3">
      <c r="B9464" s="49">
        <v>28307</v>
      </c>
      <c r="C9464" s="50">
        <v>459</v>
      </c>
      <c r="D9464" s="50" t="str">
        <f>VLOOKUP(Table8[[#This Row],[CustomerID]],Table15[[#All],[CustomerID]:[Company Name]],2,FALSE)</f>
        <v>Polar Bear Trading Post</v>
      </c>
      <c r="E9464" s="51">
        <v>45132</v>
      </c>
      <c r="F9464" s="50">
        <v>3</v>
      </c>
      <c r="G9464" s="50" t="str">
        <f>VLOOKUP(Table8[[#This Row],[ProductID]],Table12[[#All],[ProductID]:[ProductFullName]],3,FALSE)</f>
        <v>Product C</v>
      </c>
      <c r="H9464" s="50">
        <v>7</v>
      </c>
      <c r="I9464" s="52">
        <v>45132.455196759256</v>
      </c>
      <c r="J9464" s="50">
        <v>107</v>
      </c>
      <c r="K9464" s="51">
        <v>45132.975694444445</v>
      </c>
      <c r="L9464" s="53"/>
      <c r="M9464" s="54">
        <v>1</v>
      </c>
    </row>
    <row r="9465" spans="2:13" x14ac:dyDescent="0.3">
      <c r="B9465" s="49">
        <v>28308</v>
      </c>
      <c r="C9465" s="50">
        <v>1170</v>
      </c>
      <c r="D9465" s="50" t="str">
        <f>VLOOKUP(Table8[[#This Row],[CustomerID]],Table15[[#All],[CustomerID]:[Company Name]],2,FALSE)</f>
        <v>Gifts &amp; Giggles</v>
      </c>
      <c r="E9465" s="51">
        <v>45132</v>
      </c>
      <c r="F9465" s="50">
        <v>3</v>
      </c>
      <c r="G9465" s="50" t="str">
        <f>VLOOKUP(Table8[[#This Row],[ProductID]],Table12[[#All],[ProductID]:[ProductFullName]],3,FALSE)</f>
        <v>Product C</v>
      </c>
      <c r="H9465" s="50">
        <v>3</v>
      </c>
      <c r="I9465" s="52">
        <v>45132.464837962958</v>
      </c>
      <c r="J9465" s="50">
        <v>114</v>
      </c>
      <c r="K9465" s="51">
        <v>45132.975694444445</v>
      </c>
      <c r="L9465" s="53"/>
      <c r="M9465" s="54">
        <v>1</v>
      </c>
    </row>
    <row r="9466" spans="2:13" x14ac:dyDescent="0.3">
      <c r="B9466" s="49">
        <v>28309</v>
      </c>
      <c r="C9466" s="50">
        <v>967</v>
      </c>
      <c r="D9466" s="50" t="str">
        <f>VLOOKUP(Table8[[#This Row],[CustomerID]],Table15[[#All],[CustomerID]:[Company Name]],2,FALSE)</f>
        <v>Gateway Pharmacy</v>
      </c>
      <c r="E9466" s="51">
        <v>45132</v>
      </c>
      <c r="F9466" s="50">
        <v>2</v>
      </c>
      <c r="G9466" s="50" t="str">
        <f>VLOOKUP(Table8[[#This Row],[ProductID]],Table12[[#All],[ProductID]:[ProductFullName]],3,FALSE)</f>
        <v>Product B</v>
      </c>
      <c r="H9466" s="50">
        <v>6</v>
      </c>
      <c r="I9466" s="52">
        <v>45132.47688657407</v>
      </c>
      <c r="J9466" s="50">
        <v>117</v>
      </c>
      <c r="K9466" s="51">
        <v>45132.975694444445</v>
      </c>
      <c r="L9466" s="53"/>
      <c r="M9466" s="54">
        <v>1</v>
      </c>
    </row>
    <row r="9467" spans="2:13" x14ac:dyDescent="0.3">
      <c r="B9467" s="49">
        <v>28310</v>
      </c>
      <c r="C9467" s="50">
        <v>971</v>
      </c>
      <c r="D9467" s="50" t="str">
        <f>VLOOKUP(Table8[[#This Row],[CustomerID]],Table15[[#All],[CustomerID]:[Company Name]],2,FALSE)</f>
        <v>Lily &amp; Company</v>
      </c>
      <c r="E9467" s="51">
        <v>45132</v>
      </c>
      <c r="F9467" s="50">
        <v>5</v>
      </c>
      <c r="G9467" s="50" t="str">
        <f>VLOOKUP(Table8[[#This Row],[ProductID]],Table12[[#All],[ProductID]:[ProductFullName]],3,FALSE)</f>
        <v>Product E</v>
      </c>
      <c r="H9467" s="50">
        <v>7</v>
      </c>
      <c r="I9467" s="52">
        <v>45132.488124999996</v>
      </c>
      <c r="J9467" s="50">
        <v>121</v>
      </c>
      <c r="K9467" s="51">
        <v>45132.975694444445</v>
      </c>
      <c r="L9467" s="53"/>
      <c r="M9467" s="54">
        <v>1</v>
      </c>
    </row>
    <row r="9468" spans="2:13" x14ac:dyDescent="0.3">
      <c r="B9468" s="49">
        <v>28311</v>
      </c>
      <c r="C9468" s="50">
        <v>904</v>
      </c>
      <c r="D9468" s="50" t="str">
        <f>VLOOKUP(Table8[[#This Row],[CustomerID]],Table15[[#All],[CustomerID]:[Company Name]],2,FALSE)</f>
        <v>Abilities</v>
      </c>
      <c r="E9468" s="51">
        <v>45132</v>
      </c>
      <c r="F9468" s="50">
        <v>1</v>
      </c>
      <c r="G9468" s="50" t="str">
        <f>VLOOKUP(Table8[[#This Row],[ProductID]],Table12[[#All],[ProductID]:[ProductFullName]],3,FALSE)</f>
        <v>Product A</v>
      </c>
      <c r="H9468" s="50">
        <v>5</v>
      </c>
      <c r="I9468" s="52">
        <v>45132.499861111108</v>
      </c>
      <c r="J9468" s="50">
        <v>126</v>
      </c>
      <c r="K9468" s="51">
        <v>45132.975694444445</v>
      </c>
      <c r="L9468" s="53"/>
      <c r="M9468" s="54">
        <v>1</v>
      </c>
    </row>
    <row r="9469" spans="2:13" x14ac:dyDescent="0.3">
      <c r="B9469" s="49">
        <v>28312</v>
      </c>
      <c r="C9469" s="50">
        <v>1042</v>
      </c>
      <c r="D9469" s="50" t="str">
        <f>VLOOKUP(Table8[[#This Row],[CustomerID]],Table15[[#All],[CustomerID]:[Company Name]],2,FALSE)</f>
        <v>Varona Enterprises Of Florida</v>
      </c>
      <c r="E9469" s="51">
        <v>45132</v>
      </c>
      <c r="F9469" s="50">
        <v>2</v>
      </c>
      <c r="G9469" s="50" t="str">
        <f>VLOOKUP(Table8[[#This Row],[ProductID]],Table12[[#All],[ProductID]:[ProductFullName]],3,FALSE)</f>
        <v>Product B</v>
      </c>
      <c r="H9469" s="50">
        <v>4</v>
      </c>
      <c r="I9469" s="52">
        <v>45132.516770833332</v>
      </c>
      <c r="J9469" s="50">
        <v>114</v>
      </c>
      <c r="K9469" s="51">
        <v>45132.975694444445</v>
      </c>
      <c r="L9469" s="53"/>
      <c r="M9469" s="54">
        <v>1</v>
      </c>
    </row>
    <row r="9470" spans="2:13" x14ac:dyDescent="0.3">
      <c r="B9470" s="49">
        <v>28313</v>
      </c>
      <c r="C9470" s="50">
        <v>308</v>
      </c>
      <c r="D9470" s="50" t="str">
        <f>VLOOKUP(Table8[[#This Row],[CustomerID]],Table15[[#All],[CustomerID]:[Company Name]],2,FALSE)</f>
        <v>Dell IDA</v>
      </c>
      <c r="E9470" s="51">
        <v>45132</v>
      </c>
      <c r="F9470" s="50">
        <v>2</v>
      </c>
      <c r="G9470" s="50" t="str">
        <f>VLOOKUP(Table8[[#This Row],[ProductID]],Table12[[#All],[ProductID]:[ProductFullName]],3,FALSE)</f>
        <v>Product B</v>
      </c>
      <c r="H9470" s="50">
        <v>2</v>
      </c>
      <c r="I9470" s="52">
        <v>45132.528749999998</v>
      </c>
      <c r="J9470" s="50">
        <v>125</v>
      </c>
      <c r="K9470" s="51">
        <v>45132.975694444445</v>
      </c>
      <c r="L9470" s="53"/>
      <c r="M9470" s="54">
        <v>1</v>
      </c>
    </row>
    <row r="9471" spans="2:13" x14ac:dyDescent="0.3">
      <c r="B9471" s="49">
        <v>28314</v>
      </c>
      <c r="C9471" s="50">
        <v>334</v>
      </c>
      <c r="D9471" s="50" t="str">
        <f>VLOOKUP(Table8[[#This Row],[CustomerID]],Table15[[#All],[CustomerID]:[Company Name]],2,FALSE)</f>
        <v>Your Dollar Store With More # 519</v>
      </c>
      <c r="E9471" s="51">
        <v>45132</v>
      </c>
      <c r="F9471" s="50">
        <v>6</v>
      </c>
      <c r="G9471" s="50" t="str">
        <f>VLOOKUP(Table8[[#This Row],[ProductID]],Table12[[#All],[ProductID]:[ProductFullName]],3,FALSE)</f>
        <v>Product F</v>
      </c>
      <c r="H9471" s="50">
        <v>4</v>
      </c>
      <c r="I9471" s="52">
        <v>45132.538032407407</v>
      </c>
      <c r="J9471" s="50">
        <v>112</v>
      </c>
      <c r="K9471" s="51">
        <v>45132.975694444445</v>
      </c>
      <c r="L9471" s="53"/>
      <c r="M9471" s="54">
        <v>1</v>
      </c>
    </row>
    <row r="9472" spans="2:13" x14ac:dyDescent="0.3">
      <c r="B9472" s="49">
        <v>28315</v>
      </c>
      <c r="C9472" s="50">
        <v>31</v>
      </c>
      <c r="D9472" s="50" t="str">
        <f>VLOOKUP(Table8[[#This Row],[CustomerID]],Table15[[#All],[CustomerID]:[Company Name]],2,FALSE)</f>
        <v>FULTON'S PHARMACY</v>
      </c>
      <c r="E9472" s="51">
        <v>45132</v>
      </c>
      <c r="F9472" s="50">
        <v>3</v>
      </c>
      <c r="G9472" s="50" t="str">
        <f>VLOOKUP(Table8[[#This Row],[ProductID]],Table12[[#All],[ProductID]:[ProductFullName]],3,FALSE)</f>
        <v>Product C</v>
      </c>
      <c r="H9472" s="50">
        <v>3</v>
      </c>
      <c r="I9472" s="52">
        <v>45132.549791666665</v>
      </c>
      <c r="J9472" s="50">
        <v>120</v>
      </c>
      <c r="K9472" s="51">
        <v>45132.975694444445</v>
      </c>
      <c r="L9472" s="53"/>
      <c r="M9472" s="54">
        <v>1</v>
      </c>
    </row>
    <row r="9473" spans="2:13" x14ac:dyDescent="0.3">
      <c r="B9473" s="49">
        <v>28316</v>
      </c>
      <c r="C9473" s="50">
        <v>371</v>
      </c>
      <c r="D9473" s="50" t="str">
        <f>VLOOKUP(Table8[[#This Row],[CustomerID]],Table15[[#All],[CustomerID]:[Company Name]],2,FALSE)</f>
        <v>Good Time</v>
      </c>
      <c r="E9473" s="51">
        <v>45132</v>
      </c>
      <c r="F9473" s="50">
        <v>6</v>
      </c>
      <c r="G9473" s="50" t="str">
        <f>VLOOKUP(Table8[[#This Row],[ProductID]],Table12[[#All],[ProductID]:[ProductFullName]],3,FALSE)</f>
        <v>Product F</v>
      </c>
      <c r="H9473" s="50">
        <v>3</v>
      </c>
      <c r="I9473" s="52">
        <v>45132.565451388888</v>
      </c>
      <c r="J9473" s="50">
        <v>124</v>
      </c>
      <c r="K9473" s="51">
        <v>45132.975694444445</v>
      </c>
      <c r="L9473" s="53"/>
      <c r="M9473" s="54">
        <v>1</v>
      </c>
    </row>
    <row r="9474" spans="2:13" x14ac:dyDescent="0.3">
      <c r="B9474" s="49">
        <v>28317</v>
      </c>
      <c r="C9474" s="50">
        <v>1043</v>
      </c>
      <c r="D9474" s="50" t="str">
        <f>VLOOKUP(Table8[[#This Row],[CustomerID]],Table15[[#All],[CustomerID]:[Company Name]],2,FALSE)</f>
        <v>Dove Gift Shop</v>
      </c>
      <c r="E9474" s="51">
        <v>45132</v>
      </c>
      <c r="F9474" s="50">
        <v>1</v>
      </c>
      <c r="G9474" s="50" t="str">
        <f>VLOOKUP(Table8[[#This Row],[ProductID]],Table12[[#All],[ProductID]:[ProductFullName]],3,FALSE)</f>
        <v>Product A</v>
      </c>
      <c r="H9474" s="50">
        <v>4</v>
      </c>
      <c r="I9474" s="52">
        <v>45132.576828703699</v>
      </c>
      <c r="J9474" s="50">
        <v>110</v>
      </c>
      <c r="K9474" s="51">
        <v>45132.975694444445</v>
      </c>
      <c r="L9474" s="53"/>
      <c r="M9474" s="54">
        <v>1</v>
      </c>
    </row>
    <row r="9475" spans="2:13" x14ac:dyDescent="0.3">
      <c r="B9475" s="49">
        <v>28318</v>
      </c>
      <c r="C9475" s="50">
        <v>323</v>
      </c>
      <c r="D9475" s="50" t="str">
        <f>VLOOKUP(Table8[[#This Row],[CustomerID]],Table15[[#All],[CustomerID]:[Company Name]],2,FALSE)</f>
        <v>Springridge Farm</v>
      </c>
      <c r="E9475" s="51">
        <v>45132</v>
      </c>
      <c r="F9475" s="50">
        <v>5</v>
      </c>
      <c r="G9475" s="50" t="str">
        <f>VLOOKUP(Table8[[#This Row],[ProductID]],Table12[[#All],[ProductID]:[ProductFullName]],3,FALSE)</f>
        <v>Product E</v>
      </c>
      <c r="H9475" s="50">
        <v>7</v>
      </c>
      <c r="I9475" s="52">
        <v>45132.592557870368</v>
      </c>
      <c r="J9475" s="50">
        <v>132</v>
      </c>
      <c r="K9475" s="51">
        <v>45132.975694444445</v>
      </c>
      <c r="L9475" s="53"/>
      <c r="M9475" s="54">
        <v>1</v>
      </c>
    </row>
    <row r="9476" spans="2:13" x14ac:dyDescent="0.3">
      <c r="B9476" s="49">
        <v>28319</v>
      </c>
      <c r="C9476" s="50">
        <v>890</v>
      </c>
      <c r="D9476" s="50" t="str">
        <f>VLOOKUP(Table8[[#This Row],[CustomerID]],Table15[[#All],[CustomerID]:[Company Name]],2,FALSE)</f>
        <v>Mini Temptations</v>
      </c>
      <c r="E9476" s="51">
        <v>45132</v>
      </c>
      <c r="F9476" s="50">
        <v>6</v>
      </c>
      <c r="G9476" s="50" t="str">
        <f>VLOOKUP(Table8[[#This Row],[ProductID]],Table12[[#All],[ProductID]:[ProductFullName]],3,FALSE)</f>
        <v>Product F</v>
      </c>
      <c r="H9476" s="50">
        <v>7</v>
      </c>
      <c r="I9476" s="52">
        <v>45132.604641203703</v>
      </c>
      <c r="J9476" s="50">
        <v>108</v>
      </c>
      <c r="K9476" s="51">
        <v>45132.975694444445</v>
      </c>
      <c r="L9476" s="53"/>
      <c r="M9476" s="54">
        <v>1</v>
      </c>
    </row>
    <row r="9477" spans="2:13" x14ac:dyDescent="0.3">
      <c r="B9477" s="49">
        <v>28320</v>
      </c>
      <c r="C9477" s="50">
        <v>525</v>
      </c>
      <c r="D9477" s="50" t="str">
        <f>VLOOKUP(Table8[[#This Row],[CustomerID]],Table15[[#All],[CustomerID]:[Company Name]],2,FALSE)</f>
        <v>Sereda's Pharmacy</v>
      </c>
      <c r="E9477" s="51">
        <v>45132</v>
      </c>
      <c r="F9477" s="50">
        <v>5</v>
      </c>
      <c r="G9477" s="50" t="str">
        <f>VLOOKUP(Table8[[#This Row],[ProductID]],Table12[[#All],[ProductID]:[ProductFullName]],3,FALSE)</f>
        <v>Product E</v>
      </c>
      <c r="H9477" s="50">
        <v>5</v>
      </c>
      <c r="I9477" s="52">
        <v>45132.619131944441</v>
      </c>
      <c r="J9477" s="50">
        <v>107</v>
      </c>
      <c r="K9477" s="51">
        <v>45132.975694444445</v>
      </c>
      <c r="L9477" s="53"/>
      <c r="M9477" s="54">
        <v>1</v>
      </c>
    </row>
    <row r="9478" spans="2:13" x14ac:dyDescent="0.3">
      <c r="B9478" s="49">
        <v>28321</v>
      </c>
      <c r="C9478" s="50">
        <v>52</v>
      </c>
      <c r="D9478" s="50" t="str">
        <f>VLOOKUP(Table8[[#This Row],[CustomerID]],Table15[[#All],[CustomerID]:[Company Name]],2,FALSE)</f>
        <v>DOCKSIDE TREASURES</v>
      </c>
      <c r="E9478" s="51">
        <v>45132</v>
      </c>
      <c r="F9478" s="50">
        <v>3</v>
      </c>
      <c r="G9478" s="50" t="str">
        <f>VLOOKUP(Table8[[#This Row],[ProductID]],Table12[[#All],[ProductID]:[ProductFullName]],3,FALSE)</f>
        <v>Product C</v>
      </c>
      <c r="H9478" s="50">
        <v>6</v>
      </c>
      <c r="I9478" s="52">
        <v>45132.634594907402</v>
      </c>
      <c r="J9478" s="50">
        <v>124</v>
      </c>
      <c r="K9478" s="51">
        <v>45132.975694444445</v>
      </c>
      <c r="L9478" s="53"/>
      <c r="M9478" s="54">
        <v>1</v>
      </c>
    </row>
    <row r="9479" spans="2:13" x14ac:dyDescent="0.3">
      <c r="B9479" s="49">
        <v>28322</v>
      </c>
      <c r="C9479" s="50">
        <v>370</v>
      </c>
      <c r="D9479" s="50" t="str">
        <f>VLOOKUP(Table8[[#This Row],[CustomerID]],Table15[[#All],[CustomerID]:[Company Name]],2,FALSE)</f>
        <v>SDM - 857</v>
      </c>
      <c r="E9479" s="51">
        <v>45132</v>
      </c>
      <c r="F9479" s="50">
        <v>1</v>
      </c>
      <c r="G9479" s="50" t="str">
        <f>VLOOKUP(Table8[[#This Row],[ProductID]],Table12[[#All],[ProductID]:[ProductFullName]],3,FALSE)</f>
        <v>Product A</v>
      </c>
      <c r="H9479" s="50">
        <v>2</v>
      </c>
      <c r="I9479" s="52">
        <v>45132.647615740738</v>
      </c>
      <c r="J9479" s="50">
        <v>115</v>
      </c>
      <c r="K9479" s="51">
        <v>45132.975694444445</v>
      </c>
      <c r="L9479" s="53"/>
      <c r="M9479" s="54">
        <v>1</v>
      </c>
    </row>
    <row r="9480" spans="2:13" x14ac:dyDescent="0.3">
      <c r="B9480" s="49">
        <v>28323</v>
      </c>
      <c r="C9480" s="50">
        <v>1234</v>
      </c>
      <c r="D9480" s="50" t="str">
        <f>VLOOKUP(Table8[[#This Row],[CustomerID]],Table15[[#All],[CustomerID]:[Company Name]],2,FALSE)</f>
        <v>Gayle's Hallmark Shop</v>
      </c>
      <c r="E9480" s="51">
        <v>45132</v>
      </c>
      <c r="F9480" s="50">
        <v>3</v>
      </c>
      <c r="G9480" s="50" t="str">
        <f>VLOOKUP(Table8[[#This Row],[ProductID]],Table12[[#All],[ProductID]:[ProductFullName]],3,FALSE)</f>
        <v>Product C</v>
      </c>
      <c r="H9480" s="50">
        <v>4</v>
      </c>
      <c r="I9480" s="52">
        <v>45132.664571759255</v>
      </c>
      <c r="J9480" s="50">
        <v>119</v>
      </c>
      <c r="K9480" s="51">
        <v>45132.975694444445</v>
      </c>
      <c r="L9480" s="53"/>
      <c r="M9480" s="54">
        <v>1</v>
      </c>
    </row>
    <row r="9481" spans="2:13" x14ac:dyDescent="0.3">
      <c r="B9481" s="49">
        <v>28324</v>
      </c>
      <c r="C9481" s="50">
        <v>412</v>
      </c>
      <c r="D9481" s="50" t="str">
        <f>VLOOKUP(Table8[[#This Row],[CustomerID]],Table15[[#All],[CustomerID]:[Company Name]],2,FALSE)</f>
        <v>Corabelle's</v>
      </c>
      <c r="E9481" s="51">
        <v>45132</v>
      </c>
      <c r="F9481" s="50">
        <v>6</v>
      </c>
      <c r="G9481" s="50" t="str">
        <f>VLOOKUP(Table8[[#This Row],[ProductID]],Table12[[#All],[ProductID]:[ProductFullName]],3,FALSE)</f>
        <v>Product F</v>
      </c>
      <c r="H9481" s="50">
        <v>2</v>
      </c>
      <c r="I9481" s="52">
        <v>45132.681388888886</v>
      </c>
      <c r="J9481" s="50">
        <v>122</v>
      </c>
      <c r="K9481" s="51">
        <v>45132.975694444445</v>
      </c>
      <c r="L9481" s="53"/>
      <c r="M9481" s="54">
        <v>1</v>
      </c>
    </row>
    <row r="9482" spans="2:13" x14ac:dyDescent="0.3">
      <c r="B9482" s="49">
        <v>28325</v>
      </c>
      <c r="C9482" s="50">
        <v>206</v>
      </c>
      <c r="D9482" s="50" t="str">
        <f>VLOOKUP(Table8[[#This Row],[CustomerID]],Table15[[#All],[CustomerID]:[Company Name]],2,FALSE)</f>
        <v>Blue Moose Gifts</v>
      </c>
      <c r="E9482" s="51">
        <v>45132</v>
      </c>
      <c r="F9482" s="50">
        <v>1</v>
      </c>
      <c r="G9482" s="50" t="str">
        <f>VLOOKUP(Table8[[#This Row],[ProductID]],Table12[[#All],[ProductID]:[ProductFullName]],3,FALSE)</f>
        <v>Product A</v>
      </c>
      <c r="H9482" s="50">
        <v>6</v>
      </c>
      <c r="I9482" s="52">
        <v>45132.695520833331</v>
      </c>
      <c r="J9482" s="50">
        <v>111</v>
      </c>
      <c r="K9482" s="51">
        <v>45132.975694444445</v>
      </c>
      <c r="L9482" s="53"/>
      <c r="M9482" s="54">
        <v>1</v>
      </c>
    </row>
    <row r="9483" spans="2:13" x14ac:dyDescent="0.3">
      <c r="B9483" s="49">
        <v>28326</v>
      </c>
      <c r="C9483" s="50">
        <v>262</v>
      </c>
      <c r="D9483" s="50" t="str">
        <f>VLOOKUP(Table8[[#This Row],[CustomerID]],Table15[[#All],[CustomerID]:[Company Name]],2,FALSE)</f>
        <v>Courtesy IDA Pharmacy</v>
      </c>
      <c r="E9483" s="51">
        <v>45132</v>
      </c>
      <c r="F9483" s="50">
        <v>5</v>
      </c>
      <c r="G9483" s="50" t="str">
        <f>VLOOKUP(Table8[[#This Row],[ProductID]],Table12[[#All],[ProductID]:[ProductFullName]],3,FALSE)</f>
        <v>Product E</v>
      </c>
      <c r="H9483" s="50">
        <v>3</v>
      </c>
      <c r="I9483" s="52">
        <v>45132.704745370371</v>
      </c>
      <c r="J9483" s="50">
        <v>127</v>
      </c>
      <c r="K9483" s="51">
        <v>45132.975694444445</v>
      </c>
      <c r="L9483" s="53"/>
      <c r="M9483" s="54">
        <v>1</v>
      </c>
    </row>
    <row r="9484" spans="2:13" x14ac:dyDescent="0.3">
      <c r="B9484" s="49">
        <v>28327</v>
      </c>
      <c r="C9484" s="50">
        <v>589</v>
      </c>
      <c r="D9484" s="50" t="str">
        <f>VLOOKUP(Table8[[#This Row],[CustomerID]],Table15[[#All],[CustomerID]:[Company Name]],2,FALSE)</f>
        <v>Buck or Two #517</v>
      </c>
      <c r="E9484" s="51">
        <v>45132</v>
      </c>
      <c r="F9484" s="50">
        <v>4</v>
      </c>
      <c r="G9484" s="50" t="str">
        <f>VLOOKUP(Table8[[#This Row],[ProductID]],Table12[[#All],[ProductID]:[ProductFullName]],3,FALSE)</f>
        <v>Product D</v>
      </c>
      <c r="H9484" s="50">
        <v>6</v>
      </c>
      <c r="I9484" s="52">
        <v>45132.717349537037</v>
      </c>
      <c r="J9484" s="50">
        <v>128</v>
      </c>
      <c r="K9484" s="51">
        <v>45132.975694444445</v>
      </c>
      <c r="L9484" s="53"/>
      <c r="M9484" s="54">
        <v>1</v>
      </c>
    </row>
    <row r="9485" spans="2:13" x14ac:dyDescent="0.3">
      <c r="B9485" s="49">
        <v>28328</v>
      </c>
      <c r="C9485" s="50">
        <v>695</v>
      </c>
      <c r="D9485" s="50" t="str">
        <f>VLOOKUP(Table8[[#This Row],[CustomerID]],Table15[[#All],[CustomerID]:[Company Name]],2,FALSE)</f>
        <v>Buck or Two #109</v>
      </c>
      <c r="E9485" s="51">
        <v>45132</v>
      </c>
      <c r="F9485" s="50">
        <v>1</v>
      </c>
      <c r="G9485" s="50" t="str">
        <f>VLOOKUP(Table8[[#This Row],[ProductID]],Table12[[#All],[ProductID]:[ProductFullName]],3,FALSE)</f>
        <v>Product A</v>
      </c>
      <c r="H9485" s="50">
        <v>4</v>
      </c>
      <c r="I9485" s="52">
        <v>45132.730243055557</v>
      </c>
      <c r="J9485" s="50">
        <v>118</v>
      </c>
      <c r="K9485" s="51">
        <v>45132.975694444445</v>
      </c>
      <c r="L9485" s="53"/>
      <c r="M9485" s="54">
        <v>1</v>
      </c>
    </row>
    <row r="9486" spans="2:13" x14ac:dyDescent="0.3">
      <c r="B9486" s="49">
        <v>28329</v>
      </c>
      <c r="C9486" s="50">
        <v>296</v>
      </c>
      <c r="D9486" s="50" t="str">
        <f>VLOOKUP(Table8[[#This Row],[CustomerID]],Table15[[#All],[CustomerID]:[Company Name]],2,FALSE)</f>
        <v>Zellers Store #487</v>
      </c>
      <c r="E9486" s="51">
        <v>45133</v>
      </c>
      <c r="F9486" s="50">
        <v>4</v>
      </c>
      <c r="G9486" s="50" t="str">
        <f>VLOOKUP(Table8[[#This Row],[ProductID]],Table12[[#All],[ProductID]:[ProductFullName]],3,FALSE)</f>
        <v>Product D</v>
      </c>
      <c r="H9486" s="50">
        <v>7</v>
      </c>
      <c r="I9486" s="52">
        <v>45133.333333333336</v>
      </c>
      <c r="J9486" s="50">
        <v>121</v>
      </c>
      <c r="K9486" s="51">
        <v>45133.955555555556</v>
      </c>
      <c r="L9486" s="53"/>
      <c r="M9486" s="54">
        <v>1</v>
      </c>
    </row>
    <row r="9487" spans="2:13" x14ac:dyDescent="0.3">
      <c r="B9487" s="49">
        <v>28330</v>
      </c>
      <c r="C9487" s="50">
        <v>139</v>
      </c>
      <c r="D9487" s="50" t="str">
        <f>VLOOKUP(Table8[[#This Row],[CustomerID]],Table15[[#All],[CustomerID]:[Company Name]],2,FALSE)</f>
        <v>Your Choice Boutique</v>
      </c>
      <c r="E9487" s="51">
        <v>45133</v>
      </c>
      <c r="F9487" s="50">
        <v>5</v>
      </c>
      <c r="G9487" s="50" t="str">
        <f>VLOOKUP(Table8[[#This Row],[ProductID]],Table12[[#All],[ProductID]:[ProductFullName]],3,FALSE)</f>
        <v>Product E</v>
      </c>
      <c r="H9487" s="50">
        <v>6</v>
      </c>
      <c r="I9487" s="52">
        <v>45133.348032407412</v>
      </c>
      <c r="J9487" s="50">
        <v>107</v>
      </c>
      <c r="K9487" s="51">
        <v>45133.955555555556</v>
      </c>
      <c r="L9487" s="53"/>
      <c r="M9487" s="54">
        <v>1</v>
      </c>
    </row>
    <row r="9488" spans="2:13" x14ac:dyDescent="0.3">
      <c r="B9488" s="49">
        <v>28331</v>
      </c>
      <c r="C9488" s="50">
        <v>609</v>
      </c>
      <c r="D9488" s="50" t="str">
        <f>VLOOKUP(Table8[[#This Row],[CustomerID]],Table15[[#All],[CustomerID]:[Company Name]],2,FALSE)</f>
        <v>Talisman Jewellery Ltd.</v>
      </c>
      <c r="E9488" s="51">
        <v>45133</v>
      </c>
      <c r="F9488" s="50">
        <v>1</v>
      </c>
      <c r="G9488" s="50" t="str">
        <f>VLOOKUP(Table8[[#This Row],[ProductID]],Table12[[#All],[ProductID]:[ProductFullName]],3,FALSE)</f>
        <v>Product A</v>
      </c>
      <c r="H9488" s="50">
        <v>7</v>
      </c>
      <c r="I9488" s="52">
        <v>45133.358171296299</v>
      </c>
      <c r="J9488" s="50">
        <v>109</v>
      </c>
      <c r="K9488" s="51">
        <v>45133.955555555556</v>
      </c>
      <c r="L9488" s="53"/>
      <c r="M9488" s="54">
        <v>1</v>
      </c>
    </row>
    <row r="9489" spans="2:13" x14ac:dyDescent="0.3">
      <c r="B9489" s="49">
        <v>28332</v>
      </c>
      <c r="C9489" s="50">
        <v>910</v>
      </c>
      <c r="D9489" s="50" t="str">
        <f>VLOOKUP(Table8[[#This Row],[CustomerID]],Table15[[#All],[CustomerID]:[Company Name]],2,FALSE)</f>
        <v>Village Pharmacy Of Syosset</v>
      </c>
      <c r="E9489" s="51">
        <v>45133</v>
      </c>
      <c r="F9489" s="50">
        <v>3</v>
      </c>
      <c r="G9489" s="50" t="str">
        <f>VLOOKUP(Table8[[#This Row],[ProductID]],Table12[[#All],[ProductID]:[ProductFullName]],3,FALSE)</f>
        <v>Product C</v>
      </c>
      <c r="H9489" s="50">
        <v>7</v>
      </c>
      <c r="I9489" s="52">
        <v>45133.367951388893</v>
      </c>
      <c r="J9489" s="50">
        <v>126</v>
      </c>
      <c r="K9489" s="51">
        <v>45133.955555555556</v>
      </c>
      <c r="L9489" s="53"/>
      <c r="M9489" s="54">
        <v>1</v>
      </c>
    </row>
    <row r="9490" spans="2:13" x14ac:dyDescent="0.3">
      <c r="B9490" s="49">
        <v>28333</v>
      </c>
      <c r="C9490" s="50">
        <v>163</v>
      </c>
      <c r="D9490" s="50" t="str">
        <f>VLOOKUP(Table8[[#This Row],[CustomerID]],Table15[[#All],[CustomerID]:[Company Name]],2,FALSE)</f>
        <v>Buck or Two #12</v>
      </c>
      <c r="E9490" s="51">
        <v>45133</v>
      </c>
      <c r="F9490" s="50">
        <v>5</v>
      </c>
      <c r="G9490" s="50" t="str">
        <f>VLOOKUP(Table8[[#This Row],[ProductID]],Table12[[#All],[ProductID]:[ProductFullName]],3,FALSE)</f>
        <v>Product E</v>
      </c>
      <c r="H9490" s="50">
        <v>7</v>
      </c>
      <c r="I9490" s="52">
        <v>45133.379872685189</v>
      </c>
      <c r="J9490" s="50">
        <v>114</v>
      </c>
      <c r="K9490" s="51">
        <v>45133.955555555556</v>
      </c>
      <c r="L9490" s="53"/>
      <c r="M9490" s="54">
        <v>1</v>
      </c>
    </row>
    <row r="9491" spans="2:13" x14ac:dyDescent="0.3">
      <c r="B9491" s="49">
        <v>28334</v>
      </c>
      <c r="C9491" s="50">
        <v>774</v>
      </c>
      <c r="D9491" s="50" t="str">
        <f>VLOOKUP(Table8[[#This Row],[CustomerID]],Table15[[#All],[CustomerID]:[Company Name]],2,FALSE)</f>
        <v>Pleasant Surprise / Wicker Designs Ltd.</v>
      </c>
      <c r="E9491" s="51">
        <v>45133</v>
      </c>
      <c r="F9491" s="50">
        <v>1</v>
      </c>
      <c r="G9491" s="50" t="str">
        <f>VLOOKUP(Table8[[#This Row],[ProductID]],Table12[[#All],[ProductID]:[ProductFullName]],3,FALSE)</f>
        <v>Product A</v>
      </c>
      <c r="H9491" s="50">
        <v>5</v>
      </c>
      <c r="I9491" s="52">
        <v>45133.390844907408</v>
      </c>
      <c r="J9491" s="50">
        <v>119</v>
      </c>
      <c r="K9491" s="51">
        <v>45133.955555555556</v>
      </c>
      <c r="L9491" s="53"/>
      <c r="M9491" s="54">
        <v>1</v>
      </c>
    </row>
    <row r="9492" spans="2:13" x14ac:dyDescent="0.3">
      <c r="B9492" s="49">
        <v>28335</v>
      </c>
      <c r="C9492" s="50">
        <v>888</v>
      </c>
      <c r="D9492" s="50" t="str">
        <f>VLOOKUP(Table8[[#This Row],[CustomerID]],Table15[[#All],[CustomerID]:[Company Name]],2,FALSE)</f>
        <v>New DaVincis.com</v>
      </c>
      <c r="E9492" s="51">
        <v>45133</v>
      </c>
      <c r="F9492" s="50">
        <v>2</v>
      </c>
      <c r="G9492" s="50" t="str">
        <f>VLOOKUP(Table8[[#This Row],[ProductID]],Table12[[#All],[ProductID]:[ProductFullName]],3,FALSE)</f>
        <v>Product B</v>
      </c>
      <c r="H9492" s="50">
        <v>2</v>
      </c>
      <c r="I9492" s="52">
        <v>45133.40824074074</v>
      </c>
      <c r="J9492" s="50">
        <v>119</v>
      </c>
      <c r="K9492" s="51">
        <v>45133.955555555556</v>
      </c>
      <c r="L9492" s="53"/>
      <c r="M9492" s="54">
        <v>1</v>
      </c>
    </row>
    <row r="9493" spans="2:13" x14ac:dyDescent="0.3">
      <c r="B9493" s="49">
        <v>28336</v>
      </c>
      <c r="C9493" s="50">
        <v>1276</v>
      </c>
      <c r="D9493" s="50" t="str">
        <f>VLOOKUP(Table8[[#This Row],[CustomerID]],Table15[[#All],[CustomerID]:[Company Name]],2,FALSE)</f>
        <v>Wild Wild West Gambling Hall &amp; Hotel</v>
      </c>
      <c r="E9493" s="51">
        <v>45133</v>
      </c>
      <c r="F9493" s="50">
        <v>5</v>
      </c>
      <c r="G9493" s="50" t="str">
        <f>VLOOKUP(Table8[[#This Row],[ProductID]],Table12[[#All],[ProductID]:[ProductFullName]],3,FALSE)</f>
        <v>Product E</v>
      </c>
      <c r="H9493" s="50">
        <v>6</v>
      </c>
      <c r="I9493" s="52">
        <v>45133.422812500001</v>
      </c>
      <c r="J9493" s="50">
        <v>112</v>
      </c>
      <c r="K9493" s="51">
        <v>45133.955555555556</v>
      </c>
      <c r="L9493" s="53"/>
      <c r="M9493" s="54">
        <v>1</v>
      </c>
    </row>
    <row r="9494" spans="2:13" x14ac:dyDescent="0.3">
      <c r="B9494" s="49">
        <v>28337</v>
      </c>
      <c r="C9494" s="50">
        <v>1306</v>
      </c>
      <c r="D9494" s="50" t="str">
        <f>VLOOKUP(Table8[[#This Row],[CustomerID]],Table15[[#All],[CustomerID]:[Company Name]],2,FALSE)</f>
        <v>Pala Casino - Impulse shop</v>
      </c>
      <c r="E9494" s="51">
        <v>45133</v>
      </c>
      <c r="F9494" s="50">
        <v>6</v>
      </c>
      <c r="G9494" s="50" t="str">
        <f>VLOOKUP(Table8[[#This Row],[ProductID]],Table12[[#All],[ProductID]:[ProductFullName]],3,FALSE)</f>
        <v>Product F</v>
      </c>
      <c r="H9494" s="50">
        <v>2</v>
      </c>
      <c r="I9494" s="52">
        <v>45133.43378472222</v>
      </c>
      <c r="J9494" s="50">
        <v>121</v>
      </c>
      <c r="K9494" s="51">
        <v>45133.955555555556</v>
      </c>
      <c r="L9494" s="53"/>
      <c r="M9494" s="54">
        <v>1</v>
      </c>
    </row>
    <row r="9495" spans="2:13" x14ac:dyDescent="0.3">
      <c r="B9495" s="49">
        <v>28338</v>
      </c>
      <c r="C9495" s="50">
        <v>904</v>
      </c>
      <c r="D9495" s="50" t="str">
        <f>VLOOKUP(Table8[[#This Row],[CustomerID]],Table15[[#All],[CustomerID]:[Company Name]],2,FALSE)</f>
        <v>Abilities</v>
      </c>
      <c r="E9495" s="51">
        <v>45133</v>
      </c>
      <c r="F9495" s="50">
        <v>2</v>
      </c>
      <c r="G9495" s="50" t="str">
        <f>VLOOKUP(Table8[[#This Row],[ProductID]],Table12[[#All],[ProductID]:[ProductFullName]],3,FALSE)</f>
        <v>Product B</v>
      </c>
      <c r="H9495" s="50">
        <v>4</v>
      </c>
      <c r="I9495" s="52">
        <v>45133.443518518514</v>
      </c>
      <c r="J9495" s="50">
        <v>120</v>
      </c>
      <c r="K9495" s="51">
        <v>45133.955555555556</v>
      </c>
      <c r="L9495" s="53"/>
      <c r="M9495" s="54">
        <v>1</v>
      </c>
    </row>
    <row r="9496" spans="2:13" x14ac:dyDescent="0.3">
      <c r="B9496" s="49">
        <v>28339</v>
      </c>
      <c r="C9496" s="50">
        <v>47</v>
      </c>
      <c r="D9496" s="50" t="str">
        <f>VLOOKUP(Table8[[#This Row],[CustomerID]],Table15[[#All],[CustomerID]:[Company Name]],2,FALSE)</f>
        <v>Haliburton Pharmachoice</v>
      </c>
      <c r="E9496" s="51">
        <v>45133</v>
      </c>
      <c r="F9496" s="50">
        <v>4</v>
      </c>
      <c r="G9496" s="50" t="str">
        <f>VLOOKUP(Table8[[#This Row],[ProductID]],Table12[[#All],[ProductID]:[ProductFullName]],3,FALSE)</f>
        <v>Product D</v>
      </c>
      <c r="H9496" s="50">
        <v>3</v>
      </c>
      <c r="I9496" s="52">
        <v>45133.454004629624</v>
      </c>
      <c r="J9496" s="50">
        <v>112</v>
      </c>
      <c r="K9496" s="51">
        <v>45133.955555555556</v>
      </c>
      <c r="L9496" s="53"/>
      <c r="M9496" s="54">
        <v>1</v>
      </c>
    </row>
    <row r="9497" spans="2:13" x14ac:dyDescent="0.3">
      <c r="B9497" s="49">
        <v>28340</v>
      </c>
      <c r="C9497" s="50">
        <v>15</v>
      </c>
      <c r="D9497" s="50" t="str">
        <f>VLOOKUP(Table8[[#This Row],[CustomerID]],Table15[[#All],[CustomerID]:[Company Name]],2,FALSE)</f>
        <v>Consumers Choice Pharmacy Ltd</v>
      </c>
      <c r="E9497" s="51">
        <v>45133</v>
      </c>
      <c r="F9497" s="50">
        <v>2</v>
      </c>
      <c r="G9497" s="50" t="str">
        <f>VLOOKUP(Table8[[#This Row],[ProductID]],Table12[[#All],[ProductID]:[ProductFullName]],3,FALSE)</f>
        <v>Product B</v>
      </c>
      <c r="H9497" s="50">
        <v>3</v>
      </c>
      <c r="I9497" s="52">
        <v>45133.463923611103</v>
      </c>
      <c r="J9497" s="50">
        <v>131</v>
      </c>
      <c r="K9497" s="51">
        <v>45133.955555555556</v>
      </c>
      <c r="L9497" s="53"/>
      <c r="M9497" s="54">
        <v>1</v>
      </c>
    </row>
    <row r="9498" spans="2:13" x14ac:dyDescent="0.3">
      <c r="B9498" s="49">
        <v>28341</v>
      </c>
      <c r="C9498" s="50">
        <v>783</v>
      </c>
      <c r="D9498" s="50" t="str">
        <f>VLOOKUP(Table8[[#This Row],[CustomerID]],Table15[[#All],[CustomerID]:[Company Name]],2,FALSE)</f>
        <v>The Out Back</v>
      </c>
      <c r="E9498" s="51">
        <v>45133</v>
      </c>
      <c r="F9498" s="50">
        <v>4</v>
      </c>
      <c r="G9498" s="50" t="str">
        <f>VLOOKUP(Table8[[#This Row],[ProductID]],Table12[[#All],[ProductID]:[ProductFullName]],3,FALSE)</f>
        <v>Product D</v>
      </c>
      <c r="H9498" s="50">
        <v>7</v>
      </c>
      <c r="I9498" s="52">
        <v>45133.475324074068</v>
      </c>
      <c r="J9498" s="50">
        <v>126</v>
      </c>
      <c r="K9498" s="51">
        <v>45133.955555555556</v>
      </c>
      <c r="L9498" s="53"/>
      <c r="M9498" s="54">
        <v>1</v>
      </c>
    </row>
    <row r="9499" spans="2:13" x14ac:dyDescent="0.3">
      <c r="B9499" s="49">
        <v>28342</v>
      </c>
      <c r="C9499" s="50">
        <v>140</v>
      </c>
      <c r="D9499" s="50" t="str">
        <f>VLOOKUP(Table8[[#This Row],[CustomerID]],Table15[[#All],[CustomerID]:[Company Name]],2,FALSE)</f>
        <v>SDM - 637</v>
      </c>
      <c r="E9499" s="51">
        <v>45133</v>
      </c>
      <c r="F9499" s="50">
        <v>2</v>
      </c>
      <c r="G9499" s="50" t="str">
        <f>VLOOKUP(Table8[[#This Row],[ProductID]],Table12[[#All],[ProductID]:[ProductFullName]],3,FALSE)</f>
        <v>Product B</v>
      </c>
      <c r="H9499" s="50">
        <v>6</v>
      </c>
      <c r="I9499" s="52">
        <v>45133.486805555549</v>
      </c>
      <c r="J9499" s="50">
        <v>124</v>
      </c>
      <c r="K9499" s="51">
        <v>45133.955555555556</v>
      </c>
      <c r="L9499" s="53"/>
      <c r="M9499" s="54">
        <v>1</v>
      </c>
    </row>
    <row r="9500" spans="2:13" x14ac:dyDescent="0.3">
      <c r="B9500" s="49">
        <v>28343</v>
      </c>
      <c r="C9500" s="50">
        <v>250</v>
      </c>
      <c r="D9500" s="50" t="str">
        <f>VLOOKUP(Table8[[#This Row],[CustomerID]],Table15[[#All],[CustomerID]:[Company Name]],2,FALSE)</f>
        <v>Buck or Two #361</v>
      </c>
      <c r="E9500" s="51">
        <v>45133</v>
      </c>
      <c r="F9500" s="50">
        <v>4</v>
      </c>
      <c r="G9500" s="50" t="str">
        <f>VLOOKUP(Table8[[#This Row],[ProductID]],Table12[[#All],[ProductID]:[ProductFullName]],3,FALSE)</f>
        <v>Product D</v>
      </c>
      <c r="H9500" s="50">
        <v>2</v>
      </c>
      <c r="I9500" s="52">
        <v>45133.498020833329</v>
      </c>
      <c r="J9500" s="50">
        <v>133</v>
      </c>
      <c r="K9500" s="51">
        <v>45133.955555555556</v>
      </c>
      <c r="L9500" s="53"/>
      <c r="M9500" s="54">
        <v>1</v>
      </c>
    </row>
    <row r="9501" spans="2:13" x14ac:dyDescent="0.3">
      <c r="B9501" s="49">
        <v>28344</v>
      </c>
      <c r="C9501" s="50">
        <v>441</v>
      </c>
      <c r="D9501" s="50" t="str">
        <f>VLOOKUP(Table8[[#This Row],[CustomerID]],Table15[[#All],[CustomerID]:[Company Name]],2,FALSE)</f>
        <v>Buck Or Two #37</v>
      </c>
      <c r="E9501" s="51">
        <v>45133</v>
      </c>
      <c r="F9501" s="50">
        <v>1</v>
      </c>
      <c r="G9501" s="50" t="str">
        <f>VLOOKUP(Table8[[#This Row],[ProductID]],Table12[[#All],[ProductID]:[ProductFullName]],3,FALSE)</f>
        <v>Product A</v>
      </c>
      <c r="H9501" s="50">
        <v>5</v>
      </c>
      <c r="I9501" s="52">
        <v>45133.514745370368</v>
      </c>
      <c r="J9501" s="50">
        <v>111</v>
      </c>
      <c r="K9501" s="51">
        <v>45133.955555555556</v>
      </c>
      <c r="L9501" s="53"/>
      <c r="M9501" s="54">
        <v>1</v>
      </c>
    </row>
    <row r="9502" spans="2:13" x14ac:dyDescent="0.3">
      <c r="B9502" s="49">
        <v>28345</v>
      </c>
      <c r="C9502" s="50">
        <v>226</v>
      </c>
      <c r="D9502" s="50" t="str">
        <f>VLOOKUP(Table8[[#This Row],[CustomerID]],Table15[[#All],[CustomerID]:[Company Name]],2,FALSE)</f>
        <v>Black Photo Corporation</v>
      </c>
      <c r="E9502" s="51">
        <v>45133</v>
      </c>
      <c r="F9502" s="50">
        <v>1</v>
      </c>
      <c r="G9502" s="50" t="str">
        <f>VLOOKUP(Table8[[#This Row],[ProductID]],Table12[[#All],[ProductID]:[ProductFullName]],3,FALSE)</f>
        <v>Product A</v>
      </c>
      <c r="H9502" s="50">
        <v>4</v>
      </c>
      <c r="I9502" s="52">
        <v>45133.531284722223</v>
      </c>
      <c r="J9502" s="50">
        <v>117</v>
      </c>
      <c r="K9502" s="51">
        <v>45133.955555555556</v>
      </c>
      <c r="L9502" s="53"/>
      <c r="M9502" s="54">
        <v>1</v>
      </c>
    </row>
    <row r="9503" spans="2:13" x14ac:dyDescent="0.3">
      <c r="B9503" s="49">
        <v>28346</v>
      </c>
      <c r="C9503" s="50">
        <v>1256</v>
      </c>
      <c r="D9503" s="50" t="str">
        <f>VLOOKUP(Table8[[#This Row],[CustomerID]],Table15[[#All],[CustomerID]:[Company Name]],2,FALSE)</f>
        <v>Banner Good Samaratain Hospital</v>
      </c>
      <c r="E9503" s="51">
        <v>45133</v>
      </c>
      <c r="F9503" s="50">
        <v>6</v>
      </c>
      <c r="G9503" s="50" t="str">
        <f>VLOOKUP(Table8[[#This Row],[ProductID]],Table12[[#All],[ProductID]:[ProductFullName]],3,FALSE)</f>
        <v>Product F</v>
      </c>
      <c r="H9503" s="50">
        <v>2</v>
      </c>
      <c r="I9503" s="52">
        <v>45133.547037037039</v>
      </c>
      <c r="J9503" s="50">
        <v>123</v>
      </c>
      <c r="K9503" s="51">
        <v>45133.955555555556</v>
      </c>
      <c r="L9503" s="53"/>
      <c r="M9503" s="54">
        <v>1</v>
      </c>
    </row>
    <row r="9504" spans="2:13" x14ac:dyDescent="0.3">
      <c r="B9504" s="49">
        <v>28347</v>
      </c>
      <c r="C9504" s="50">
        <v>1190</v>
      </c>
      <c r="D9504" s="50" t="str">
        <f>VLOOKUP(Table8[[#This Row],[CustomerID]],Table15[[#All],[CustomerID]:[Company Name]],2,FALSE)</f>
        <v>Trinity Medical Center Gift Shop</v>
      </c>
      <c r="E9504" s="51">
        <v>45133</v>
      </c>
      <c r="F9504" s="50">
        <v>5</v>
      </c>
      <c r="G9504" s="50" t="str">
        <f>VLOOKUP(Table8[[#This Row],[ProductID]],Table12[[#All],[ProductID]:[ProductFullName]],3,FALSE)</f>
        <v>Product E</v>
      </c>
      <c r="H9504" s="50">
        <v>7</v>
      </c>
      <c r="I9504" s="52">
        <v>45133.558530092596</v>
      </c>
      <c r="J9504" s="50">
        <v>117</v>
      </c>
      <c r="K9504" s="51">
        <v>45133.955555555556</v>
      </c>
      <c r="L9504" s="53"/>
      <c r="M9504" s="54">
        <v>1</v>
      </c>
    </row>
    <row r="9505" spans="2:13" x14ac:dyDescent="0.3">
      <c r="B9505" s="49">
        <v>28348</v>
      </c>
      <c r="C9505" s="50">
        <v>570</v>
      </c>
      <c r="D9505" s="50" t="str">
        <f>VLOOKUP(Table8[[#This Row],[CustomerID]],Table15[[#All],[CustomerID]:[Company Name]],2,FALSE)</f>
        <v>GRANDE GIFT</v>
      </c>
      <c r="E9505" s="51">
        <v>45133</v>
      </c>
      <c r="F9505" s="50">
        <v>3</v>
      </c>
      <c r="G9505" s="50" t="str">
        <f>VLOOKUP(Table8[[#This Row],[ProductID]],Table12[[#All],[ProductID]:[ProductFullName]],3,FALSE)</f>
        <v>Product C</v>
      </c>
      <c r="H9505" s="50">
        <v>3</v>
      </c>
      <c r="I9505" s="52">
        <v>45133.569907407407</v>
      </c>
      <c r="J9505" s="50">
        <v>107</v>
      </c>
      <c r="K9505" s="51">
        <v>45133.955555555556</v>
      </c>
      <c r="L9505" s="53"/>
      <c r="M9505" s="54">
        <v>1</v>
      </c>
    </row>
    <row r="9506" spans="2:13" x14ac:dyDescent="0.3">
      <c r="B9506" s="49">
        <v>28349</v>
      </c>
      <c r="C9506" s="50">
        <v>213</v>
      </c>
      <c r="D9506" s="50" t="str">
        <f>VLOOKUP(Table8[[#This Row],[CustomerID]],Table15[[#All],[CustomerID]:[Company Name]],2,FALSE)</f>
        <v>St. Catherines Museum</v>
      </c>
      <c r="E9506" s="51">
        <v>45133</v>
      </c>
      <c r="F9506" s="50">
        <v>2</v>
      </c>
      <c r="G9506" s="50" t="str">
        <f>VLOOKUP(Table8[[#This Row],[ProductID]],Table12[[#All],[ProductID]:[ProductFullName]],3,FALSE)</f>
        <v>Product B</v>
      </c>
      <c r="H9506" s="50">
        <v>6</v>
      </c>
      <c r="I9506" s="52">
        <v>45133.587002314816</v>
      </c>
      <c r="J9506" s="50">
        <v>124</v>
      </c>
      <c r="K9506" s="51">
        <v>45133.955555555556</v>
      </c>
      <c r="L9506" s="53"/>
      <c r="M9506" s="54">
        <v>1</v>
      </c>
    </row>
    <row r="9507" spans="2:13" x14ac:dyDescent="0.3">
      <c r="B9507" s="49">
        <v>28350</v>
      </c>
      <c r="C9507" s="50">
        <v>346</v>
      </c>
      <c r="D9507" s="50" t="str">
        <f>VLOOKUP(Table8[[#This Row],[CustomerID]],Table15[[#All],[CustomerID]:[Company Name]],2,FALSE)</f>
        <v>THE CASUAL WAY</v>
      </c>
      <c r="E9507" s="51">
        <v>45133</v>
      </c>
      <c r="F9507" s="50">
        <v>5</v>
      </c>
      <c r="G9507" s="50" t="str">
        <f>VLOOKUP(Table8[[#This Row],[ProductID]],Table12[[#All],[ProductID]:[ProductFullName]],3,FALSE)</f>
        <v>Product E</v>
      </c>
      <c r="H9507" s="50">
        <v>5</v>
      </c>
      <c r="I9507" s="52">
        <v>45133.596967592595</v>
      </c>
      <c r="J9507" s="50">
        <v>118</v>
      </c>
      <c r="K9507" s="51">
        <v>45133.955555555556</v>
      </c>
      <c r="L9507" s="53"/>
      <c r="M9507" s="54">
        <v>1</v>
      </c>
    </row>
    <row r="9508" spans="2:13" x14ac:dyDescent="0.3">
      <c r="B9508" s="49">
        <v>28351</v>
      </c>
      <c r="C9508" s="50">
        <v>104</v>
      </c>
      <c r="D9508" s="50" t="str">
        <f>VLOOKUP(Table8[[#This Row],[CustomerID]],Table15[[#All],[CustomerID]:[Company Name]],2,FALSE)</f>
        <v>Oink! Oink!</v>
      </c>
      <c r="E9508" s="51">
        <v>45133</v>
      </c>
      <c r="F9508" s="50">
        <v>1</v>
      </c>
      <c r="G9508" s="50" t="str">
        <f>VLOOKUP(Table8[[#This Row],[ProductID]],Table12[[#All],[ProductID]:[ProductFullName]],3,FALSE)</f>
        <v>Product A</v>
      </c>
      <c r="H9508" s="50">
        <v>7</v>
      </c>
      <c r="I9508" s="52">
        <v>45133.607789351852</v>
      </c>
      <c r="J9508" s="50">
        <v>126</v>
      </c>
      <c r="K9508" s="51">
        <v>45133.955555555556</v>
      </c>
      <c r="L9508" s="53"/>
      <c r="M9508" s="54">
        <v>1</v>
      </c>
    </row>
    <row r="9509" spans="2:13" x14ac:dyDescent="0.3">
      <c r="B9509" s="49">
        <v>28352</v>
      </c>
      <c r="C9509" s="50">
        <v>193</v>
      </c>
      <c r="D9509" s="50" t="str">
        <f>VLOOKUP(Table8[[#This Row],[CustomerID]],Table15[[#All],[CustomerID]:[Company Name]],2,FALSE)</f>
        <v>Lovell Drugs</v>
      </c>
      <c r="E9509" s="51">
        <v>45133</v>
      </c>
      <c r="F9509" s="50">
        <v>4</v>
      </c>
      <c r="G9509" s="50" t="str">
        <f>VLOOKUP(Table8[[#This Row],[ProductID]],Table12[[#All],[ProductID]:[ProductFullName]],3,FALSE)</f>
        <v>Product D</v>
      </c>
      <c r="H9509" s="50">
        <v>6</v>
      </c>
      <c r="I9509" s="52">
        <v>45133.621458333335</v>
      </c>
      <c r="J9509" s="50">
        <v>124</v>
      </c>
      <c r="K9509" s="51">
        <v>45133.955555555556</v>
      </c>
      <c r="L9509" s="53"/>
      <c r="M9509" s="54">
        <v>1</v>
      </c>
    </row>
    <row r="9510" spans="2:13" x14ac:dyDescent="0.3">
      <c r="B9510" s="49">
        <v>28353</v>
      </c>
      <c r="C9510" s="50">
        <v>266</v>
      </c>
      <c r="D9510" s="50" t="str">
        <f>VLOOKUP(Table8[[#This Row],[CustomerID]],Table15[[#All],[CustomerID]:[Company Name]],2,FALSE)</f>
        <v>Zellers Store #292</v>
      </c>
      <c r="E9510" s="51">
        <v>45133</v>
      </c>
      <c r="F9510" s="50">
        <v>1</v>
      </c>
      <c r="G9510" s="50" t="str">
        <f>VLOOKUP(Table8[[#This Row],[ProductID]],Table12[[#All],[ProductID]:[ProductFullName]],3,FALSE)</f>
        <v>Product A</v>
      </c>
      <c r="H9510" s="50">
        <v>5</v>
      </c>
      <c r="I9510" s="52">
        <v>45133.637962962966</v>
      </c>
      <c r="J9510" s="50">
        <v>121</v>
      </c>
      <c r="K9510" s="51">
        <v>45133.955555555556</v>
      </c>
      <c r="L9510" s="53"/>
      <c r="M9510" s="54">
        <v>1</v>
      </c>
    </row>
    <row r="9511" spans="2:13" x14ac:dyDescent="0.3">
      <c r="B9511" s="49">
        <v>28354</v>
      </c>
      <c r="C9511" s="50">
        <v>888</v>
      </c>
      <c r="D9511" s="50" t="str">
        <f>VLOOKUP(Table8[[#This Row],[CustomerID]],Table15[[#All],[CustomerID]:[Company Name]],2,FALSE)</f>
        <v>New DaVincis.com</v>
      </c>
      <c r="E9511" s="51">
        <v>45133</v>
      </c>
      <c r="F9511" s="50">
        <v>3</v>
      </c>
      <c r="G9511" s="50" t="str">
        <f>VLOOKUP(Table8[[#This Row],[ProductID]],Table12[[#All],[ProductID]:[ProductFullName]],3,FALSE)</f>
        <v>Product C</v>
      </c>
      <c r="H9511" s="50">
        <v>5</v>
      </c>
      <c r="I9511" s="52">
        <v>45133.647523148153</v>
      </c>
      <c r="J9511" s="50">
        <v>114</v>
      </c>
      <c r="K9511" s="51">
        <v>45133.955555555556</v>
      </c>
      <c r="L9511" s="53"/>
      <c r="M9511" s="54">
        <v>1</v>
      </c>
    </row>
    <row r="9512" spans="2:13" x14ac:dyDescent="0.3">
      <c r="B9512" s="49">
        <v>28355</v>
      </c>
      <c r="C9512" s="50">
        <v>209</v>
      </c>
      <c r="D9512" s="50" t="str">
        <f>VLOOKUP(Table8[[#This Row],[CustomerID]],Table15[[#All],[CustomerID]:[Company Name]],2,FALSE)</f>
        <v>BARGAIN 1 2 3</v>
      </c>
      <c r="E9512" s="51">
        <v>45133</v>
      </c>
      <c r="F9512" s="50">
        <v>4</v>
      </c>
      <c r="G9512" s="50" t="str">
        <f>VLOOKUP(Table8[[#This Row],[ProductID]],Table12[[#All],[ProductID]:[ProductFullName]],3,FALSE)</f>
        <v>Product D</v>
      </c>
      <c r="H9512" s="50">
        <v>5</v>
      </c>
      <c r="I9512" s="52">
        <v>45133.657951388894</v>
      </c>
      <c r="J9512" s="50">
        <v>107</v>
      </c>
      <c r="K9512" s="51">
        <v>45133.955555555556</v>
      </c>
      <c r="L9512" s="53"/>
      <c r="M9512" s="54">
        <v>1</v>
      </c>
    </row>
    <row r="9513" spans="2:13" x14ac:dyDescent="0.3">
      <c r="B9513" s="49">
        <v>28356</v>
      </c>
      <c r="C9513" s="50">
        <v>853</v>
      </c>
      <c r="D9513" s="50" t="str">
        <f>VLOOKUP(Table8[[#This Row],[CustomerID]],Table15[[#All],[CustomerID]:[Company Name]],2,FALSE)</f>
        <v>Pic Pocket</v>
      </c>
      <c r="E9513" s="51">
        <v>45133</v>
      </c>
      <c r="F9513" s="50">
        <v>2</v>
      </c>
      <c r="G9513" s="50" t="str">
        <f>VLOOKUP(Table8[[#This Row],[ProductID]],Table12[[#All],[ProductID]:[ProductFullName]],3,FALSE)</f>
        <v>Product B</v>
      </c>
      <c r="H9513" s="50">
        <v>2</v>
      </c>
      <c r="I9513" s="52">
        <v>45133.67459490741</v>
      </c>
      <c r="J9513" s="50">
        <v>111</v>
      </c>
      <c r="K9513" s="51">
        <v>45133.955555555556</v>
      </c>
      <c r="L9513" s="53"/>
      <c r="M9513" s="54">
        <v>1</v>
      </c>
    </row>
    <row r="9514" spans="2:13" x14ac:dyDescent="0.3">
      <c r="B9514" s="49">
        <v>28357</v>
      </c>
      <c r="C9514" s="50">
        <v>259</v>
      </c>
      <c r="D9514" s="50" t="str">
        <f>VLOOKUP(Table8[[#This Row],[CustomerID]],Table15[[#All],[CustomerID]:[Company Name]],2,FALSE)</f>
        <v>Impressionable Gifts</v>
      </c>
      <c r="E9514" s="51">
        <v>45133</v>
      </c>
      <c r="F9514" s="50">
        <v>5</v>
      </c>
      <c r="G9514" s="50" t="str">
        <f>VLOOKUP(Table8[[#This Row],[ProductID]],Table12[[#All],[ProductID]:[ProductFullName]],3,FALSE)</f>
        <v>Product E</v>
      </c>
      <c r="H9514" s="50">
        <v>2</v>
      </c>
      <c r="I9514" s="52">
        <v>45133.688032407408</v>
      </c>
      <c r="J9514" s="50">
        <v>121</v>
      </c>
      <c r="K9514" s="51">
        <v>45133.955555555556</v>
      </c>
      <c r="L9514" s="53"/>
      <c r="M9514" s="54">
        <v>1</v>
      </c>
    </row>
    <row r="9515" spans="2:13" x14ac:dyDescent="0.3">
      <c r="B9515" s="49">
        <v>28358</v>
      </c>
      <c r="C9515" s="50">
        <v>1084</v>
      </c>
      <c r="D9515" s="50" t="str">
        <f>VLOOKUP(Table8[[#This Row],[CustomerID]],Table15[[#All],[CustomerID]:[Company Name]],2,FALSE)</f>
        <v>Carlisle Gifts &amp; Collectibles</v>
      </c>
      <c r="E9515" s="51">
        <v>45133</v>
      </c>
      <c r="F9515" s="50">
        <v>4</v>
      </c>
      <c r="G9515" s="50" t="str">
        <f>VLOOKUP(Table8[[#This Row],[ProductID]],Table12[[#All],[ProductID]:[ProductFullName]],3,FALSE)</f>
        <v>Product D</v>
      </c>
      <c r="H9515" s="50">
        <v>4</v>
      </c>
      <c r="I9515" s="52">
        <v>45133.697557870371</v>
      </c>
      <c r="J9515" s="50">
        <v>127</v>
      </c>
      <c r="K9515" s="51">
        <v>45133.955555555556</v>
      </c>
      <c r="L9515" s="53"/>
      <c r="M9515" s="54">
        <v>1</v>
      </c>
    </row>
    <row r="9516" spans="2:13" x14ac:dyDescent="0.3">
      <c r="B9516" s="49">
        <v>28359</v>
      </c>
      <c r="C9516" s="50">
        <v>849</v>
      </c>
      <c r="D9516" s="50" t="str">
        <f>VLOOKUP(Table8[[#This Row],[CustomerID]],Table15[[#All],[CustomerID]:[Company Name]],2,FALSE)</f>
        <v>Fantasy Island Amusement Park</v>
      </c>
      <c r="E9516" s="51">
        <v>45133</v>
      </c>
      <c r="F9516" s="50">
        <v>6</v>
      </c>
      <c r="G9516" s="50" t="str">
        <f>VLOOKUP(Table8[[#This Row],[ProductID]],Table12[[#All],[ProductID]:[ProductFullName]],3,FALSE)</f>
        <v>Product F</v>
      </c>
      <c r="H9516" s="50">
        <v>7</v>
      </c>
      <c r="I9516" s="52">
        <v>45133.713182870371</v>
      </c>
      <c r="J9516" s="50">
        <v>108</v>
      </c>
      <c r="K9516" s="51">
        <v>45133.955555555556</v>
      </c>
      <c r="L9516" s="53"/>
      <c r="M9516" s="54">
        <v>1</v>
      </c>
    </row>
    <row r="9517" spans="2:13" x14ac:dyDescent="0.3">
      <c r="B9517" s="49">
        <v>28360</v>
      </c>
      <c r="C9517" s="50">
        <v>1385</v>
      </c>
      <c r="D9517" s="50" t="str">
        <f>VLOOKUP(Table8[[#This Row],[CustomerID]],Table15[[#All],[CustomerID]:[Company Name]],2,FALSE)</f>
        <v>Wilhides</v>
      </c>
      <c r="E9517" s="51">
        <v>45134</v>
      </c>
      <c r="F9517" s="50">
        <v>4</v>
      </c>
      <c r="G9517" s="50" t="str">
        <f>VLOOKUP(Table8[[#This Row],[ProductID]],Table12[[#All],[ProductID]:[ProductFullName]],3,FALSE)</f>
        <v>Product D</v>
      </c>
      <c r="H9517" s="50">
        <v>5</v>
      </c>
      <c r="I9517" s="52">
        <v>45134.333333333336</v>
      </c>
      <c r="J9517" s="50">
        <v>125</v>
      </c>
      <c r="K9517" s="51">
        <v>45134.972222222219</v>
      </c>
      <c r="L9517" s="53"/>
      <c r="M9517" s="54">
        <v>1</v>
      </c>
    </row>
    <row r="9518" spans="2:13" x14ac:dyDescent="0.3">
      <c r="B9518" s="49">
        <v>28361</v>
      </c>
      <c r="C9518" s="50">
        <v>460</v>
      </c>
      <c r="D9518" s="50" t="str">
        <f>VLOOKUP(Table8[[#This Row],[CustomerID]],Table15[[#All],[CustomerID]:[Company Name]],2,FALSE)</f>
        <v>Little Current Guardian</v>
      </c>
      <c r="E9518" s="51">
        <v>45134</v>
      </c>
      <c r="F9518" s="50">
        <v>4</v>
      </c>
      <c r="G9518" s="50" t="str">
        <f>VLOOKUP(Table8[[#This Row],[ProductID]],Table12[[#All],[ProductID]:[ProductFullName]],3,FALSE)</f>
        <v>Product D</v>
      </c>
      <c r="H9518" s="50">
        <v>7</v>
      </c>
      <c r="I9518" s="52">
        <v>45134.350324074076</v>
      </c>
      <c r="J9518" s="50">
        <v>121</v>
      </c>
      <c r="K9518" s="51">
        <v>45134.972222222219</v>
      </c>
      <c r="L9518" s="53"/>
      <c r="M9518" s="54">
        <v>1</v>
      </c>
    </row>
    <row r="9519" spans="2:13" x14ac:dyDescent="0.3">
      <c r="B9519" s="49">
        <v>28362</v>
      </c>
      <c r="C9519" s="50">
        <v>67</v>
      </c>
      <c r="D9519" s="50" t="str">
        <f>VLOOKUP(Table8[[#This Row],[CustomerID]],Table15[[#All],[CustomerID]:[Company Name]],2,FALSE)</f>
        <v>FULMORES PCHOUICE</v>
      </c>
      <c r="E9519" s="51">
        <v>45134</v>
      </c>
      <c r="F9519" s="50">
        <v>5</v>
      </c>
      <c r="G9519" s="50" t="str">
        <f>VLOOKUP(Table8[[#This Row],[ProductID]],Table12[[#All],[ProductID]:[ProductFullName]],3,FALSE)</f>
        <v>Product E</v>
      </c>
      <c r="H9519" s="50">
        <v>3</v>
      </c>
      <c r="I9519" s="52">
        <v>45134.360763888893</v>
      </c>
      <c r="J9519" s="50">
        <v>105</v>
      </c>
      <c r="K9519" s="51">
        <v>45134.972222222219</v>
      </c>
      <c r="L9519" s="53"/>
      <c r="M9519" s="54">
        <v>1</v>
      </c>
    </row>
    <row r="9520" spans="2:13" x14ac:dyDescent="0.3">
      <c r="B9520" s="49">
        <v>28363</v>
      </c>
      <c r="C9520" s="50">
        <v>269</v>
      </c>
      <c r="D9520" s="50" t="str">
        <f>VLOOKUP(Table8[[#This Row],[CustomerID]],Table15[[#All],[CustomerID]:[Company Name]],2,FALSE)</f>
        <v>Treasures</v>
      </c>
      <c r="E9520" s="51">
        <v>45134</v>
      </c>
      <c r="F9520" s="50">
        <v>6</v>
      </c>
      <c r="G9520" s="50" t="str">
        <f>VLOOKUP(Table8[[#This Row],[ProductID]],Table12[[#All],[ProductID]:[ProductFullName]],3,FALSE)</f>
        <v>Product F</v>
      </c>
      <c r="H9520" s="50">
        <v>3</v>
      </c>
      <c r="I9520" s="52">
        <v>45134.373564814821</v>
      </c>
      <c r="J9520" s="50">
        <v>115</v>
      </c>
      <c r="K9520" s="51">
        <v>45134.972222222219</v>
      </c>
      <c r="L9520" s="53"/>
      <c r="M9520" s="54">
        <v>1</v>
      </c>
    </row>
    <row r="9521" spans="2:13" x14ac:dyDescent="0.3">
      <c r="B9521" s="49">
        <v>28364</v>
      </c>
      <c r="C9521" s="50">
        <v>718</v>
      </c>
      <c r="D9521" s="50" t="str">
        <f>VLOOKUP(Table8[[#This Row],[CustomerID]],Table15[[#All],[CustomerID]:[Company Name]],2,FALSE)</f>
        <v>Hindles</v>
      </c>
      <c r="E9521" s="51">
        <v>45134</v>
      </c>
      <c r="F9521" s="50">
        <v>2</v>
      </c>
      <c r="G9521" s="50" t="str">
        <f>VLOOKUP(Table8[[#This Row],[ProductID]],Table12[[#All],[ProductID]:[ProductFullName]],3,FALSE)</f>
        <v>Product B</v>
      </c>
      <c r="H9521" s="50">
        <v>5</v>
      </c>
      <c r="I9521" s="52">
        <v>45134.384722222232</v>
      </c>
      <c r="J9521" s="50">
        <v>122</v>
      </c>
      <c r="K9521" s="51">
        <v>45134.972222222219</v>
      </c>
      <c r="L9521" s="53"/>
      <c r="M9521" s="54">
        <v>1</v>
      </c>
    </row>
    <row r="9522" spans="2:13" x14ac:dyDescent="0.3">
      <c r="B9522" s="49">
        <v>28365</v>
      </c>
      <c r="C9522" s="50">
        <v>598</v>
      </c>
      <c r="D9522" s="50" t="str">
        <f>VLOOKUP(Table8[[#This Row],[CustomerID]],Table15[[#All],[CustomerID]:[Company Name]],2,FALSE)</f>
        <v>Friends s - Foothills Hospital</v>
      </c>
      <c r="E9522" s="51">
        <v>45134</v>
      </c>
      <c r="F9522" s="50">
        <v>5</v>
      </c>
      <c r="G9522" s="50" t="str">
        <f>VLOOKUP(Table8[[#This Row],[ProductID]],Table12[[#All],[ProductID]:[ProductFullName]],3,FALSE)</f>
        <v>Product E</v>
      </c>
      <c r="H9522" s="50">
        <v>3</v>
      </c>
      <c r="I9522" s="52">
        <v>45134.393923611118</v>
      </c>
      <c r="J9522" s="50">
        <v>130</v>
      </c>
      <c r="K9522" s="51">
        <v>45134.972222222219</v>
      </c>
      <c r="L9522" s="53"/>
      <c r="M9522" s="54">
        <v>1</v>
      </c>
    </row>
    <row r="9523" spans="2:13" x14ac:dyDescent="0.3">
      <c r="B9523" s="49">
        <v>28366</v>
      </c>
      <c r="C9523" s="50">
        <v>317</v>
      </c>
      <c r="D9523" s="50" t="str">
        <f>VLOOKUP(Table8[[#This Row],[CustomerID]],Table15[[#All],[CustomerID]:[Company Name]],2,FALSE)</f>
        <v>Dell Pharmacy</v>
      </c>
      <c r="E9523" s="51">
        <v>45134</v>
      </c>
      <c r="F9523" s="50">
        <v>1</v>
      </c>
      <c r="G9523" s="50" t="str">
        <f>VLOOKUP(Table8[[#This Row],[ProductID]],Table12[[#All],[ProductID]:[ProductFullName]],3,FALSE)</f>
        <v>Product A</v>
      </c>
      <c r="H9523" s="50">
        <v>7</v>
      </c>
      <c r="I9523" s="52">
        <v>45134.406793981492</v>
      </c>
      <c r="J9523" s="50">
        <v>127</v>
      </c>
      <c r="K9523" s="51">
        <v>45134.972222222219</v>
      </c>
      <c r="L9523" s="53"/>
      <c r="M9523" s="54">
        <v>1</v>
      </c>
    </row>
    <row r="9524" spans="2:13" x14ac:dyDescent="0.3">
      <c r="B9524" s="49">
        <v>28367</v>
      </c>
      <c r="C9524" s="50">
        <v>731</v>
      </c>
      <c r="D9524" s="50" t="str">
        <f>VLOOKUP(Table8[[#This Row],[CustomerID]],Table15[[#All],[CustomerID]:[Company Name]],2,FALSE)</f>
        <v>Off The Seawalll</v>
      </c>
      <c r="E9524" s="51">
        <v>45134</v>
      </c>
      <c r="F9524" s="50">
        <v>3</v>
      </c>
      <c r="G9524" s="50" t="str">
        <f>VLOOKUP(Table8[[#This Row],[ProductID]],Table12[[#All],[ProductID]:[ProductFullName]],3,FALSE)</f>
        <v>Product C</v>
      </c>
      <c r="H9524" s="50">
        <v>3</v>
      </c>
      <c r="I9524" s="52">
        <v>45134.4223263889</v>
      </c>
      <c r="J9524" s="50">
        <v>113</v>
      </c>
      <c r="K9524" s="51">
        <v>45134.972222222219</v>
      </c>
      <c r="L9524" s="53"/>
      <c r="M9524" s="54">
        <v>1</v>
      </c>
    </row>
    <row r="9525" spans="2:13" x14ac:dyDescent="0.3">
      <c r="B9525" s="49">
        <v>28368</v>
      </c>
      <c r="C9525" s="50">
        <v>1327</v>
      </c>
      <c r="D9525" s="50" t="str">
        <f>VLOOKUP(Table8[[#This Row],[CustomerID]],Table15[[#All],[CustomerID]:[Company Name]],2,FALSE)</f>
        <v>Strawbridges Stationers &amp; Gifts</v>
      </c>
      <c r="E9525" s="51">
        <v>45134</v>
      </c>
      <c r="F9525" s="50">
        <v>2</v>
      </c>
      <c r="G9525" s="50" t="str">
        <f>VLOOKUP(Table8[[#This Row],[ProductID]],Table12[[#All],[ProductID]:[ProductFullName]],3,FALSE)</f>
        <v>Product B</v>
      </c>
      <c r="H9525" s="50">
        <v>3</v>
      </c>
      <c r="I9525" s="52">
        <v>45134.4376388889</v>
      </c>
      <c r="J9525" s="50">
        <v>127</v>
      </c>
      <c r="K9525" s="51">
        <v>45134.972222222219</v>
      </c>
      <c r="L9525" s="53"/>
      <c r="M9525" s="54">
        <v>1</v>
      </c>
    </row>
    <row r="9526" spans="2:13" x14ac:dyDescent="0.3">
      <c r="B9526" s="49">
        <v>28369</v>
      </c>
      <c r="C9526" s="50">
        <v>149</v>
      </c>
      <c r="D9526" s="50" t="str">
        <f>VLOOKUP(Table8[[#This Row],[CustomerID]],Table15[[#All],[CustomerID]:[Company Name]],2,FALSE)</f>
        <v>Shops Of Main</v>
      </c>
      <c r="E9526" s="51">
        <v>45134</v>
      </c>
      <c r="F9526" s="50">
        <v>2</v>
      </c>
      <c r="G9526" s="50" t="str">
        <f>VLOOKUP(Table8[[#This Row],[ProductID]],Table12[[#All],[ProductID]:[ProductFullName]],3,FALSE)</f>
        <v>Product B</v>
      </c>
      <c r="H9526" s="50">
        <v>3</v>
      </c>
      <c r="I9526" s="52">
        <v>45134.450011574081</v>
      </c>
      <c r="J9526" s="50">
        <v>108</v>
      </c>
      <c r="K9526" s="51">
        <v>45134.972222222219</v>
      </c>
      <c r="L9526" s="53"/>
      <c r="M9526" s="54">
        <v>1</v>
      </c>
    </row>
    <row r="9527" spans="2:13" x14ac:dyDescent="0.3">
      <c r="B9527" s="49">
        <v>28370</v>
      </c>
      <c r="C9527" s="50">
        <v>1127</v>
      </c>
      <c r="D9527" s="50" t="str">
        <f>VLOOKUP(Table8[[#This Row],[CustomerID]],Table15[[#All],[CustomerID]:[Company Name]],2,FALSE)</f>
        <v>Presents of Mine</v>
      </c>
      <c r="E9527" s="51">
        <v>45134</v>
      </c>
      <c r="F9527" s="50">
        <v>2</v>
      </c>
      <c r="G9527" s="50" t="str">
        <f>VLOOKUP(Table8[[#This Row],[ProductID]],Table12[[#All],[ProductID]:[ProductFullName]],3,FALSE)</f>
        <v>Product B</v>
      </c>
      <c r="H9527" s="50">
        <v>6</v>
      </c>
      <c r="I9527" s="52">
        <v>45134.467094907413</v>
      </c>
      <c r="J9527" s="50">
        <v>116</v>
      </c>
      <c r="K9527" s="51">
        <v>45134.972222222219</v>
      </c>
      <c r="L9527" s="53"/>
      <c r="M9527" s="54">
        <v>1</v>
      </c>
    </row>
    <row r="9528" spans="2:13" x14ac:dyDescent="0.3">
      <c r="B9528" s="49">
        <v>28371</v>
      </c>
      <c r="C9528" s="50">
        <v>640</v>
      </c>
      <c r="D9528" s="50" t="str">
        <f>VLOOKUP(Table8[[#This Row],[CustomerID]],Table15[[#All],[CustomerID]:[Company Name]],2,FALSE)</f>
        <v>Great Canadian Dollar Store #257</v>
      </c>
      <c r="E9528" s="51">
        <v>45134</v>
      </c>
      <c r="F9528" s="50">
        <v>1</v>
      </c>
      <c r="G9528" s="50" t="str">
        <f>VLOOKUP(Table8[[#This Row],[ProductID]],Table12[[#All],[ProductID]:[ProductFullName]],3,FALSE)</f>
        <v>Product A</v>
      </c>
      <c r="H9528" s="50">
        <v>5</v>
      </c>
      <c r="I9528" s="52">
        <v>45134.479664351857</v>
      </c>
      <c r="J9528" s="50">
        <v>119</v>
      </c>
      <c r="K9528" s="51">
        <v>45134.972222222219</v>
      </c>
      <c r="L9528" s="53"/>
      <c r="M9528" s="54">
        <v>1</v>
      </c>
    </row>
    <row r="9529" spans="2:13" x14ac:dyDescent="0.3">
      <c r="B9529" s="49">
        <v>28372</v>
      </c>
      <c r="C9529" s="50">
        <v>1169</v>
      </c>
      <c r="D9529" s="50" t="str">
        <f>VLOOKUP(Table8[[#This Row],[CustomerID]],Table15[[#All],[CustomerID]:[Company Name]],2,FALSE)</f>
        <v>Victor Lundeen Co.</v>
      </c>
      <c r="E9529" s="51">
        <v>45134</v>
      </c>
      <c r="F9529" s="50">
        <v>1</v>
      </c>
      <c r="G9529" s="50" t="str">
        <f>VLOOKUP(Table8[[#This Row],[ProductID]],Table12[[#All],[ProductID]:[ProductFullName]],3,FALSE)</f>
        <v>Product A</v>
      </c>
      <c r="H9529" s="50">
        <v>6</v>
      </c>
      <c r="I9529" s="52">
        <v>45134.495914351857</v>
      </c>
      <c r="J9529" s="50">
        <v>113</v>
      </c>
      <c r="K9529" s="51">
        <v>45134.972222222219</v>
      </c>
      <c r="L9529" s="53"/>
      <c r="M9529" s="54">
        <v>1</v>
      </c>
    </row>
    <row r="9530" spans="2:13" x14ac:dyDescent="0.3">
      <c r="B9530" s="49">
        <v>28373</v>
      </c>
      <c r="C9530" s="50">
        <v>1382</v>
      </c>
      <c r="D9530" s="50" t="str">
        <f>VLOOKUP(Table8[[#This Row],[CustomerID]],Table15[[#All],[CustomerID]:[Company Name]],2,FALSE)</f>
        <v>A &amp; S Party Goods</v>
      </c>
      <c r="E9530" s="51">
        <v>45134</v>
      </c>
      <c r="F9530" s="50">
        <v>2</v>
      </c>
      <c r="G9530" s="50" t="str">
        <f>VLOOKUP(Table8[[#This Row],[ProductID]],Table12[[#All],[ProductID]:[ProductFullName]],3,FALSE)</f>
        <v>Product B</v>
      </c>
      <c r="H9530" s="50">
        <v>6</v>
      </c>
      <c r="I9530" s="52">
        <v>45134.510034722225</v>
      </c>
      <c r="J9530" s="50">
        <v>128</v>
      </c>
      <c r="K9530" s="51">
        <v>45134.972222222219</v>
      </c>
      <c r="L9530" s="53"/>
      <c r="M9530" s="54">
        <v>1</v>
      </c>
    </row>
    <row r="9531" spans="2:13" x14ac:dyDescent="0.3">
      <c r="B9531" s="49">
        <v>28374</v>
      </c>
      <c r="C9531" s="50">
        <v>636</v>
      </c>
      <c r="D9531" s="50" t="str">
        <f>VLOOKUP(Table8[[#This Row],[CustomerID]],Table15[[#All],[CustomerID]:[Company Name]],2,FALSE)</f>
        <v>Huckleberry General Store</v>
      </c>
      <c r="E9531" s="51">
        <v>45134</v>
      </c>
      <c r="F9531" s="50">
        <v>2</v>
      </c>
      <c r="G9531" s="50" t="str">
        <f>VLOOKUP(Table8[[#This Row],[ProductID]],Table12[[#All],[ProductID]:[ProductFullName]],3,FALSE)</f>
        <v>Product B</v>
      </c>
      <c r="H9531" s="50">
        <v>7</v>
      </c>
      <c r="I9531" s="52">
        <v>45134.526296296302</v>
      </c>
      <c r="J9531" s="50">
        <v>124</v>
      </c>
      <c r="K9531" s="51">
        <v>45134.972222222219</v>
      </c>
      <c r="L9531" s="53"/>
      <c r="M9531" s="54">
        <v>1</v>
      </c>
    </row>
    <row r="9532" spans="2:13" x14ac:dyDescent="0.3">
      <c r="B9532" s="49">
        <v>28375</v>
      </c>
      <c r="C9532" s="50">
        <v>1036</v>
      </c>
      <c r="D9532" s="50" t="str">
        <f>VLOOKUP(Table8[[#This Row],[CustomerID]],Table15[[#All],[CustomerID]:[Company Name]],2,FALSE)</f>
        <v>Additions</v>
      </c>
      <c r="E9532" s="51">
        <v>45134</v>
      </c>
      <c r="F9532" s="50">
        <v>6</v>
      </c>
      <c r="G9532" s="50" t="str">
        <f>VLOOKUP(Table8[[#This Row],[ProductID]],Table12[[#All],[ProductID]:[ProductFullName]],3,FALSE)</f>
        <v>Product F</v>
      </c>
      <c r="H9532" s="50">
        <v>4</v>
      </c>
      <c r="I9532" s="52">
        <v>45134.536388888897</v>
      </c>
      <c r="J9532" s="50">
        <v>106</v>
      </c>
      <c r="K9532" s="51">
        <v>45134.972222222219</v>
      </c>
      <c r="L9532" s="53"/>
      <c r="M9532" s="54">
        <v>1</v>
      </c>
    </row>
    <row r="9533" spans="2:13" x14ac:dyDescent="0.3">
      <c r="B9533" s="49">
        <v>28376</v>
      </c>
      <c r="C9533" s="50">
        <v>1375</v>
      </c>
      <c r="D9533" s="50" t="str">
        <f>VLOOKUP(Table8[[#This Row],[CustomerID]],Table15[[#All],[CustomerID]:[Company Name]],2,FALSE)</f>
        <v>Silver Lining, A</v>
      </c>
      <c r="E9533" s="51">
        <v>45134</v>
      </c>
      <c r="F9533" s="50">
        <v>1</v>
      </c>
      <c r="G9533" s="50" t="str">
        <f>VLOOKUP(Table8[[#This Row],[ProductID]],Table12[[#All],[ProductID]:[ProductFullName]],3,FALSE)</f>
        <v>Product A</v>
      </c>
      <c r="H9533" s="50">
        <v>2</v>
      </c>
      <c r="I9533" s="52">
        <v>45134.548078703709</v>
      </c>
      <c r="J9533" s="50">
        <v>122</v>
      </c>
      <c r="K9533" s="51">
        <v>45134.972222222219</v>
      </c>
      <c r="L9533" s="53"/>
      <c r="M9533" s="54">
        <v>1</v>
      </c>
    </row>
    <row r="9534" spans="2:13" x14ac:dyDescent="0.3">
      <c r="B9534" s="49">
        <v>28377</v>
      </c>
      <c r="C9534" s="50">
        <v>1289</v>
      </c>
      <c r="D9534" s="50" t="str">
        <f>VLOOKUP(Table8[[#This Row],[CustomerID]],Table15[[#All],[CustomerID]:[Company Name]],2,FALSE)</f>
        <v>Gen X</v>
      </c>
      <c r="E9534" s="51">
        <v>45134</v>
      </c>
      <c r="F9534" s="50">
        <v>1</v>
      </c>
      <c r="G9534" s="50" t="str">
        <f>VLOOKUP(Table8[[#This Row],[ProductID]],Table12[[#All],[ProductID]:[ProductFullName]],3,FALSE)</f>
        <v>Product A</v>
      </c>
      <c r="H9534" s="50">
        <v>4</v>
      </c>
      <c r="I9534" s="52">
        <v>45134.561273148152</v>
      </c>
      <c r="J9534" s="50">
        <v>121</v>
      </c>
      <c r="K9534" s="51">
        <v>45134.972222222219</v>
      </c>
      <c r="L9534" s="53"/>
      <c r="M9534" s="54">
        <v>1</v>
      </c>
    </row>
    <row r="9535" spans="2:13" x14ac:dyDescent="0.3">
      <c r="B9535" s="49">
        <v>28378</v>
      </c>
      <c r="C9535" s="50">
        <v>147</v>
      </c>
      <c r="D9535" s="50" t="str">
        <f>VLOOKUP(Table8[[#This Row],[CustomerID]],Table15[[#All],[CustomerID]:[Company Name]],2,FALSE)</f>
        <v>Brass &amp; Craft</v>
      </c>
      <c r="E9535" s="51">
        <v>45134</v>
      </c>
      <c r="F9535" s="50">
        <v>2</v>
      </c>
      <c r="G9535" s="50" t="str">
        <f>VLOOKUP(Table8[[#This Row],[ProductID]],Table12[[#All],[ProductID]:[ProductFullName]],3,FALSE)</f>
        <v>Product B</v>
      </c>
      <c r="H9535" s="50">
        <v>5</v>
      </c>
      <c r="I9535" s="52">
        <v>45134.576898148152</v>
      </c>
      <c r="J9535" s="50">
        <v>122</v>
      </c>
      <c r="K9535" s="51">
        <v>45134.972222222219</v>
      </c>
      <c r="L9535" s="53"/>
      <c r="M9535" s="54">
        <v>1</v>
      </c>
    </row>
    <row r="9536" spans="2:13" x14ac:dyDescent="0.3">
      <c r="B9536" s="49">
        <v>28379</v>
      </c>
      <c r="C9536" s="50">
        <v>495</v>
      </c>
      <c r="D9536" s="50" t="str">
        <f>VLOOKUP(Table8[[#This Row],[CustomerID]],Table15[[#All],[CustomerID]:[Company Name]],2,FALSE)</f>
        <v>Paragon Teulon Pharmacy</v>
      </c>
      <c r="E9536" s="51">
        <v>45134</v>
      </c>
      <c r="F9536" s="50">
        <v>5</v>
      </c>
      <c r="G9536" s="50" t="str">
        <f>VLOOKUP(Table8[[#This Row],[ProductID]],Table12[[#All],[ProductID]:[ProductFullName]],3,FALSE)</f>
        <v>Product E</v>
      </c>
      <c r="H9536" s="50">
        <v>2</v>
      </c>
      <c r="I9536" s="52">
        <v>45134.585879629631</v>
      </c>
      <c r="J9536" s="50">
        <v>113</v>
      </c>
      <c r="K9536" s="51">
        <v>45134.972222222219</v>
      </c>
      <c r="L9536" s="53"/>
      <c r="M9536" s="54">
        <v>1</v>
      </c>
    </row>
    <row r="9537" spans="2:13" x14ac:dyDescent="0.3">
      <c r="B9537" s="49">
        <v>28380</v>
      </c>
      <c r="C9537" s="50">
        <v>604</v>
      </c>
      <c r="D9537" s="50" t="str">
        <f>VLOOKUP(Table8[[#This Row],[CustomerID]],Table15[[#All],[CustomerID]:[Company Name]],2,FALSE)</f>
        <v>RUBY'S FASHION</v>
      </c>
      <c r="E9537" s="51">
        <v>45134</v>
      </c>
      <c r="F9537" s="50">
        <v>2</v>
      </c>
      <c r="G9537" s="50" t="str">
        <f>VLOOKUP(Table8[[#This Row],[ProductID]],Table12[[#All],[ProductID]:[ProductFullName]],3,FALSE)</f>
        <v>Product B</v>
      </c>
      <c r="H9537" s="50">
        <v>6</v>
      </c>
      <c r="I9537" s="52">
        <v>45134.600833333338</v>
      </c>
      <c r="J9537" s="50">
        <v>112</v>
      </c>
      <c r="K9537" s="51">
        <v>45134.972222222219</v>
      </c>
      <c r="L9537" s="53"/>
      <c r="M9537" s="54">
        <v>1</v>
      </c>
    </row>
    <row r="9538" spans="2:13" x14ac:dyDescent="0.3">
      <c r="B9538" s="49">
        <v>28381</v>
      </c>
      <c r="C9538" s="50">
        <v>28</v>
      </c>
      <c r="D9538" s="50" t="str">
        <f>VLOOKUP(Table8[[#This Row],[CustomerID]],Table15[[#All],[CustomerID]:[Company Name]],2,FALSE)</f>
        <v>Kidston Landing</v>
      </c>
      <c r="E9538" s="51">
        <v>45134</v>
      </c>
      <c r="F9538" s="50">
        <v>3</v>
      </c>
      <c r="G9538" s="50" t="str">
        <f>VLOOKUP(Table8[[#This Row],[ProductID]],Table12[[#All],[ProductID]:[ProductFullName]],3,FALSE)</f>
        <v>Product C</v>
      </c>
      <c r="H9538" s="50">
        <v>3</v>
      </c>
      <c r="I9538" s="52">
        <v>45134.617974537039</v>
      </c>
      <c r="J9538" s="50">
        <v>116</v>
      </c>
      <c r="K9538" s="51">
        <v>45134.972222222219</v>
      </c>
      <c r="L9538" s="53"/>
      <c r="M9538" s="54">
        <v>1</v>
      </c>
    </row>
    <row r="9539" spans="2:13" x14ac:dyDescent="0.3">
      <c r="B9539" s="49">
        <v>28382</v>
      </c>
      <c r="C9539" s="50">
        <v>1314</v>
      </c>
      <c r="D9539" s="50" t="str">
        <f>VLOOKUP(Table8[[#This Row],[CustomerID]],Table15[[#All],[CustomerID]:[Company Name]],2,FALSE)</f>
        <v>Watson Drugs</v>
      </c>
      <c r="E9539" s="51">
        <v>45134</v>
      </c>
      <c r="F9539" s="50">
        <v>6</v>
      </c>
      <c r="G9539" s="50" t="str">
        <f>VLOOKUP(Table8[[#This Row],[ProductID]],Table12[[#All],[ProductID]:[ProductFullName]],3,FALSE)</f>
        <v>Product F</v>
      </c>
      <c r="H9539" s="50">
        <v>5</v>
      </c>
      <c r="I9539" s="52">
        <v>45134.630902777782</v>
      </c>
      <c r="J9539" s="50">
        <v>118</v>
      </c>
      <c r="K9539" s="51">
        <v>45134.972222222219</v>
      </c>
      <c r="L9539" s="53"/>
      <c r="M9539" s="54">
        <v>1</v>
      </c>
    </row>
    <row r="9540" spans="2:13" x14ac:dyDescent="0.3">
      <c r="B9540" s="49">
        <v>28383</v>
      </c>
      <c r="C9540" s="50">
        <v>760</v>
      </c>
      <c r="D9540" s="50" t="str">
        <f>VLOOKUP(Table8[[#This Row],[CustomerID]],Table15[[#All],[CustomerID]:[Company Name]],2,FALSE)</f>
        <v>CyBear Toys</v>
      </c>
      <c r="E9540" s="51">
        <v>45134</v>
      </c>
      <c r="F9540" s="50">
        <v>6</v>
      </c>
      <c r="G9540" s="50" t="str">
        <f>VLOOKUP(Table8[[#This Row],[ProductID]],Table12[[#All],[ProductID]:[ProductFullName]],3,FALSE)</f>
        <v>Product F</v>
      </c>
      <c r="H9540" s="50">
        <v>4</v>
      </c>
      <c r="I9540" s="52">
        <v>45134.645798611113</v>
      </c>
      <c r="J9540" s="50">
        <v>127</v>
      </c>
      <c r="K9540" s="51">
        <v>45134.972222222219</v>
      </c>
      <c r="L9540" s="53"/>
      <c r="M9540" s="54">
        <v>1</v>
      </c>
    </row>
    <row r="9541" spans="2:13" x14ac:dyDescent="0.3">
      <c r="B9541" s="49">
        <v>28384</v>
      </c>
      <c r="C9541" s="50">
        <v>690</v>
      </c>
      <c r="D9541" s="50" t="str">
        <f>VLOOKUP(Table8[[#This Row],[CustomerID]],Table15[[#All],[CustomerID]:[Company Name]],2,FALSE)</f>
        <v>Castles &amp; Cottage Home &amp; Garden</v>
      </c>
      <c r="E9541" s="51">
        <v>45134</v>
      </c>
      <c r="F9541" s="50">
        <v>5</v>
      </c>
      <c r="G9541" s="50" t="str">
        <f>VLOOKUP(Table8[[#This Row],[ProductID]],Table12[[#All],[ProductID]:[ProductFullName]],3,FALSE)</f>
        <v>Product E</v>
      </c>
      <c r="H9541" s="50">
        <v>6</v>
      </c>
      <c r="I9541" s="52">
        <v>45134.658564814818</v>
      </c>
      <c r="J9541" s="50">
        <v>109</v>
      </c>
      <c r="K9541" s="51">
        <v>45134.972222222219</v>
      </c>
      <c r="L9541" s="53"/>
      <c r="M9541" s="54">
        <v>1</v>
      </c>
    </row>
    <row r="9542" spans="2:13" x14ac:dyDescent="0.3">
      <c r="B9542" s="49">
        <v>28385</v>
      </c>
      <c r="C9542" s="50">
        <v>933</v>
      </c>
      <c r="D9542" s="50" t="str">
        <f>VLOOKUP(Table8[[#This Row],[CustomerID]],Table15[[#All],[CustomerID]:[Company Name]],2,FALSE)</f>
        <v>Canal Side Jewelers</v>
      </c>
      <c r="E9542" s="51">
        <v>45134</v>
      </c>
      <c r="F9542" s="50">
        <v>2</v>
      </c>
      <c r="G9542" s="50" t="str">
        <f>VLOOKUP(Table8[[#This Row],[ProductID]],Table12[[#All],[ProductID]:[ProductFullName]],3,FALSE)</f>
        <v>Product B</v>
      </c>
      <c r="H9542" s="50">
        <v>4</v>
      </c>
      <c r="I9542" s="52">
        <v>45134.674953703703</v>
      </c>
      <c r="J9542" s="50">
        <v>118</v>
      </c>
      <c r="K9542" s="51">
        <v>45134.972222222219</v>
      </c>
      <c r="L9542" s="53"/>
      <c r="M9542" s="54">
        <v>1</v>
      </c>
    </row>
    <row r="9543" spans="2:13" x14ac:dyDescent="0.3">
      <c r="B9543" s="49">
        <v>28386</v>
      </c>
      <c r="C9543" s="50">
        <v>514</v>
      </c>
      <c r="D9543" s="50" t="str">
        <f>VLOOKUP(Table8[[#This Row],[CustomerID]],Table15[[#All],[CustomerID]:[Company Name]],2,FALSE)</f>
        <v>Toys To Go</v>
      </c>
      <c r="E9543" s="51">
        <v>45134</v>
      </c>
      <c r="F9543" s="50">
        <v>5</v>
      </c>
      <c r="G9543" s="50" t="str">
        <f>VLOOKUP(Table8[[#This Row],[ProductID]],Table12[[#All],[ProductID]:[ProductFullName]],3,FALSE)</f>
        <v>Product E</v>
      </c>
      <c r="H9543" s="50">
        <v>5</v>
      </c>
      <c r="I9543" s="52">
        <v>45134.686736111107</v>
      </c>
      <c r="J9543" s="50">
        <v>126</v>
      </c>
      <c r="K9543" s="51">
        <v>45134.972222222219</v>
      </c>
      <c r="L9543" s="53"/>
      <c r="M9543" s="54">
        <v>1</v>
      </c>
    </row>
    <row r="9544" spans="2:13" x14ac:dyDescent="0.3">
      <c r="B9544" s="49">
        <v>28387</v>
      </c>
      <c r="C9544" s="50">
        <v>1109</v>
      </c>
      <c r="D9544" s="50" t="str">
        <f>VLOOKUP(Table8[[#This Row],[CustomerID]],Table15[[#All],[CustomerID]:[Company Name]],2,FALSE)</f>
        <v>Improvements</v>
      </c>
      <c r="E9544" s="51">
        <v>45134</v>
      </c>
      <c r="F9544" s="50">
        <v>6</v>
      </c>
      <c r="G9544" s="50" t="str">
        <f>VLOOKUP(Table8[[#This Row],[ProductID]],Table12[[#All],[ProductID]:[ProductFullName]],3,FALSE)</f>
        <v>Product F</v>
      </c>
      <c r="H9544" s="50">
        <v>7</v>
      </c>
      <c r="I9544" s="52">
        <v>45134.699189814812</v>
      </c>
      <c r="J9544" s="50">
        <v>113</v>
      </c>
      <c r="K9544" s="51">
        <v>45134.972222222219</v>
      </c>
      <c r="L9544" s="53"/>
      <c r="M9544" s="54">
        <v>1</v>
      </c>
    </row>
    <row r="9545" spans="2:13" x14ac:dyDescent="0.3">
      <c r="B9545" s="49">
        <v>28388</v>
      </c>
      <c r="C9545" s="50">
        <v>1001</v>
      </c>
      <c r="D9545" s="50" t="str">
        <f>VLOOKUP(Table8[[#This Row],[CustomerID]],Table15[[#All],[CustomerID]:[Company Name]],2,FALSE)</f>
        <v>Charlottes Inc.</v>
      </c>
      <c r="E9545" s="51">
        <v>45134</v>
      </c>
      <c r="F9545" s="50">
        <v>5</v>
      </c>
      <c r="G9545" s="50" t="str">
        <f>VLOOKUP(Table8[[#This Row],[ProductID]],Table12[[#All],[ProductID]:[ProductFullName]],3,FALSE)</f>
        <v>Product E</v>
      </c>
      <c r="H9545" s="50">
        <v>5</v>
      </c>
      <c r="I9545" s="52">
        <v>45134.712407407402</v>
      </c>
      <c r="J9545" s="50">
        <v>119</v>
      </c>
      <c r="K9545" s="51">
        <v>45134.972222222219</v>
      </c>
      <c r="L9545" s="53"/>
      <c r="M9545" s="54">
        <v>1</v>
      </c>
    </row>
    <row r="9546" spans="2:13" x14ac:dyDescent="0.3">
      <c r="B9546" s="49">
        <v>28389</v>
      </c>
      <c r="C9546" s="50">
        <v>637</v>
      </c>
      <c r="D9546" s="50" t="str">
        <f>VLOOKUP(Table8[[#This Row],[CustomerID]],Table15[[#All],[CustomerID]:[Company Name]],2,FALSE)</f>
        <v>Village Fashions</v>
      </c>
      <c r="E9546" s="51">
        <v>45134</v>
      </c>
      <c r="F9546" s="50">
        <v>5</v>
      </c>
      <c r="G9546" s="50" t="str">
        <f>VLOOKUP(Table8[[#This Row],[ProductID]],Table12[[#All],[ProductID]:[ProductFullName]],3,FALSE)</f>
        <v>Product E</v>
      </c>
      <c r="H9546" s="50">
        <v>5</v>
      </c>
      <c r="I9546" s="52">
        <v>45134.72920138888</v>
      </c>
      <c r="J9546" s="50">
        <v>110</v>
      </c>
      <c r="K9546" s="51">
        <v>45134.972222222219</v>
      </c>
      <c r="L9546" s="53"/>
      <c r="M9546" s="54">
        <v>1</v>
      </c>
    </row>
    <row r="9547" spans="2:13" x14ac:dyDescent="0.3">
      <c r="B9547" s="49">
        <v>28390</v>
      </c>
      <c r="C9547" s="50">
        <v>105</v>
      </c>
      <c r="D9547" s="50" t="str">
        <f>VLOOKUP(Table8[[#This Row],[CustomerID]],Table15[[#All],[CustomerID]:[Company Name]],2,FALSE)</f>
        <v>Golteez Novelties Inc</v>
      </c>
      <c r="E9547" s="51">
        <v>45134</v>
      </c>
      <c r="F9547" s="50">
        <v>5</v>
      </c>
      <c r="G9547" s="50" t="str">
        <f>VLOOKUP(Table8[[#This Row],[ProductID]],Table12[[#All],[ProductID]:[ProductFullName]],3,FALSE)</f>
        <v>Product E</v>
      </c>
      <c r="H9547" s="50">
        <v>6</v>
      </c>
      <c r="I9547" s="52">
        <v>45134.741747685177</v>
      </c>
      <c r="J9547" s="50">
        <v>110</v>
      </c>
      <c r="K9547" s="51">
        <v>45134.972222222219</v>
      </c>
      <c r="L9547" s="53"/>
      <c r="M9547" s="54">
        <v>1</v>
      </c>
    </row>
    <row r="9548" spans="2:13" x14ac:dyDescent="0.3">
      <c r="B9548" s="49">
        <v>28391</v>
      </c>
      <c r="C9548" s="50">
        <v>1176</v>
      </c>
      <c r="D9548" s="50" t="str">
        <f>VLOOKUP(Table8[[#This Row],[CustomerID]],Table15[[#All],[CustomerID]:[Company Name]],2,FALSE)</f>
        <v>TPS Associates</v>
      </c>
      <c r="E9548" s="51">
        <v>45134</v>
      </c>
      <c r="F9548" s="50">
        <v>4</v>
      </c>
      <c r="G9548" s="50" t="str">
        <f>VLOOKUP(Table8[[#This Row],[ProductID]],Table12[[#All],[ProductID]:[ProductFullName]],3,FALSE)</f>
        <v>Product D</v>
      </c>
      <c r="H9548" s="50">
        <v>3</v>
      </c>
      <c r="I9548" s="52">
        <v>45134.758842592586</v>
      </c>
      <c r="J9548" s="50">
        <v>132</v>
      </c>
      <c r="K9548" s="51">
        <v>45134.972222222219</v>
      </c>
      <c r="L9548" s="53"/>
      <c r="M9548" s="54">
        <v>1</v>
      </c>
    </row>
    <row r="9549" spans="2:13" x14ac:dyDescent="0.3">
      <c r="B9549" s="49">
        <v>28392</v>
      </c>
      <c r="C9549" s="50">
        <v>491</v>
      </c>
      <c r="D9549" s="50" t="str">
        <f>VLOOKUP(Table8[[#This Row],[CustomerID]],Table15[[#All],[CustomerID]:[Company Name]],2,FALSE)</f>
        <v>Johnny's Fresh Market</v>
      </c>
      <c r="E9549" s="51">
        <v>45135</v>
      </c>
      <c r="F9549" s="50">
        <v>5</v>
      </c>
      <c r="G9549" s="50" t="str">
        <f>VLOOKUP(Table8[[#This Row],[ProductID]],Table12[[#All],[ProductID]:[ProductFullName]],3,FALSE)</f>
        <v>Product E</v>
      </c>
      <c r="H9549" s="50">
        <v>2</v>
      </c>
      <c r="I9549" s="52">
        <v>45135.333333333336</v>
      </c>
      <c r="J9549" s="50">
        <v>123</v>
      </c>
      <c r="K9549" s="51">
        <v>45135.960416666669</v>
      </c>
      <c r="L9549" s="53"/>
      <c r="M9549" s="54">
        <v>1</v>
      </c>
    </row>
    <row r="9550" spans="2:13" x14ac:dyDescent="0.3">
      <c r="B9550" s="49">
        <v>28393</v>
      </c>
      <c r="C9550" s="50">
        <v>933</v>
      </c>
      <c r="D9550" s="50" t="str">
        <f>VLOOKUP(Table8[[#This Row],[CustomerID]],Table15[[#All],[CustomerID]:[Company Name]],2,FALSE)</f>
        <v>Canal Side Jewelers</v>
      </c>
      <c r="E9550" s="51">
        <v>45135</v>
      </c>
      <c r="F9550" s="50">
        <v>4</v>
      </c>
      <c r="G9550" s="50" t="str">
        <f>VLOOKUP(Table8[[#This Row],[ProductID]],Table12[[#All],[ProductID]:[ProductFullName]],3,FALSE)</f>
        <v>Product D</v>
      </c>
      <c r="H9550" s="50">
        <v>6</v>
      </c>
      <c r="I9550" s="52">
        <v>45135.347280092596</v>
      </c>
      <c r="J9550" s="50">
        <v>108</v>
      </c>
      <c r="K9550" s="51">
        <v>45135.960416666669</v>
      </c>
      <c r="L9550" s="53"/>
      <c r="M9550" s="54">
        <v>1</v>
      </c>
    </row>
    <row r="9551" spans="2:13" x14ac:dyDescent="0.3">
      <c r="B9551" s="49">
        <v>28394</v>
      </c>
      <c r="C9551" s="50">
        <v>996</v>
      </c>
      <c r="D9551" s="50" t="str">
        <f>VLOOKUP(Table8[[#This Row],[CustomerID]],Table15[[#All],[CustomerID]:[Company Name]],2,FALSE)</f>
        <v>Lynns Hallmark</v>
      </c>
      <c r="E9551" s="51">
        <v>45135</v>
      </c>
      <c r="F9551" s="50">
        <v>2</v>
      </c>
      <c r="G9551" s="50" t="str">
        <f>VLOOKUP(Table8[[#This Row],[ProductID]],Table12[[#All],[ProductID]:[ProductFullName]],3,FALSE)</f>
        <v>Product B</v>
      </c>
      <c r="H9551" s="50">
        <v>3</v>
      </c>
      <c r="I9551" s="52">
        <v>45135.362662037041</v>
      </c>
      <c r="J9551" s="50">
        <v>114</v>
      </c>
      <c r="K9551" s="51">
        <v>45135.960416666669</v>
      </c>
      <c r="L9551" s="53"/>
      <c r="M9551" s="54">
        <v>1</v>
      </c>
    </row>
    <row r="9552" spans="2:13" x14ac:dyDescent="0.3">
      <c r="B9552" s="49">
        <v>28395</v>
      </c>
      <c r="C9552" s="50">
        <v>308</v>
      </c>
      <c r="D9552" s="50" t="str">
        <f>VLOOKUP(Table8[[#This Row],[CustomerID]],Table15[[#All],[CustomerID]:[Company Name]],2,FALSE)</f>
        <v>Dell IDA</v>
      </c>
      <c r="E9552" s="51">
        <v>45135</v>
      </c>
      <c r="F9552" s="50">
        <v>4</v>
      </c>
      <c r="G9552" s="50" t="str">
        <f>VLOOKUP(Table8[[#This Row],[ProductID]],Table12[[#All],[ProductID]:[ProductFullName]],3,FALSE)</f>
        <v>Product D</v>
      </c>
      <c r="H9552" s="50">
        <v>4</v>
      </c>
      <c r="I9552" s="52">
        <v>45135.379247685189</v>
      </c>
      <c r="J9552" s="50">
        <v>127</v>
      </c>
      <c r="K9552" s="51">
        <v>45135.960416666669</v>
      </c>
      <c r="L9552" s="53"/>
      <c r="M9552" s="54">
        <v>1</v>
      </c>
    </row>
    <row r="9553" spans="2:13" x14ac:dyDescent="0.3">
      <c r="B9553" s="49">
        <v>28396</v>
      </c>
      <c r="C9553" s="50">
        <v>161</v>
      </c>
      <c r="D9553" s="50" t="str">
        <f>VLOOKUP(Table8[[#This Row],[CustomerID]],Table15[[#All],[CustomerID]:[Company Name]],2,FALSE)</f>
        <v>The Gallery Shop</v>
      </c>
      <c r="E9553" s="51">
        <v>45135</v>
      </c>
      <c r="F9553" s="50">
        <v>3</v>
      </c>
      <c r="G9553" s="50" t="str">
        <f>VLOOKUP(Table8[[#This Row],[ProductID]],Table12[[#All],[ProductID]:[ProductFullName]],3,FALSE)</f>
        <v>Product C</v>
      </c>
      <c r="H9553" s="50">
        <v>5</v>
      </c>
      <c r="I9553" s="52">
        <v>45135.388460648152</v>
      </c>
      <c r="J9553" s="50">
        <v>109</v>
      </c>
      <c r="K9553" s="51">
        <v>45135.960416666669</v>
      </c>
      <c r="L9553" s="53"/>
      <c r="M9553" s="54">
        <v>1</v>
      </c>
    </row>
    <row r="9554" spans="2:13" x14ac:dyDescent="0.3">
      <c r="B9554" s="49">
        <v>28397</v>
      </c>
      <c r="C9554" s="50">
        <v>1330</v>
      </c>
      <c r="D9554" s="50" t="str">
        <f>VLOOKUP(Table8[[#This Row],[CustomerID]],Table15[[#All],[CustomerID]:[Company Name]],2,FALSE)</f>
        <v>House In The Country</v>
      </c>
      <c r="E9554" s="51">
        <v>45135</v>
      </c>
      <c r="F9554" s="50">
        <v>2</v>
      </c>
      <c r="G9554" s="50" t="str">
        <f>VLOOKUP(Table8[[#This Row],[ProductID]],Table12[[#All],[ProductID]:[ProductFullName]],3,FALSE)</f>
        <v>Product B</v>
      </c>
      <c r="H9554" s="50">
        <v>7</v>
      </c>
      <c r="I9554" s="52">
        <v>45135.399062500001</v>
      </c>
      <c r="J9554" s="50">
        <v>134</v>
      </c>
      <c r="K9554" s="51">
        <v>45135.960416666669</v>
      </c>
      <c r="L9554" s="53"/>
      <c r="M9554" s="54">
        <v>1</v>
      </c>
    </row>
    <row r="9555" spans="2:13" x14ac:dyDescent="0.3">
      <c r="B9555" s="49">
        <v>28398</v>
      </c>
      <c r="C9555" s="50">
        <v>842</v>
      </c>
      <c r="D9555" s="50" t="str">
        <f>VLOOKUP(Table8[[#This Row],[CustomerID]],Table15[[#All],[CustomerID]:[Company Name]],2,FALSE)</f>
        <v>Warren County Pharmacy</v>
      </c>
      <c r="E9555" s="51">
        <v>45135</v>
      </c>
      <c r="F9555" s="50">
        <v>6</v>
      </c>
      <c r="G9555" s="50" t="str">
        <f>VLOOKUP(Table8[[#This Row],[ProductID]],Table12[[#All],[ProductID]:[ProductFullName]],3,FALSE)</f>
        <v>Product F</v>
      </c>
      <c r="H9555" s="50">
        <v>5</v>
      </c>
      <c r="I9555" s="52">
        <v>45135.413993055554</v>
      </c>
      <c r="J9555" s="50">
        <v>128</v>
      </c>
      <c r="K9555" s="51">
        <v>45135.960416666669</v>
      </c>
      <c r="L9555" s="53"/>
      <c r="M9555" s="54">
        <v>1</v>
      </c>
    </row>
    <row r="9556" spans="2:13" x14ac:dyDescent="0.3">
      <c r="B9556" s="49">
        <v>28399</v>
      </c>
      <c r="C9556" s="50">
        <v>356</v>
      </c>
      <c r="D9556" s="50" t="str">
        <f>VLOOKUP(Table8[[#This Row],[CustomerID]],Table15[[#All],[CustomerID]:[Company Name]],2,FALSE)</f>
        <v>Toytown</v>
      </c>
      <c r="E9556" s="51">
        <v>45135</v>
      </c>
      <c r="F9556" s="50">
        <v>1</v>
      </c>
      <c r="G9556" s="50" t="str">
        <f>VLOOKUP(Table8[[#This Row],[ProductID]],Table12[[#All],[ProductID]:[ProductFullName]],3,FALSE)</f>
        <v>Product A</v>
      </c>
      <c r="H9556" s="50">
        <v>3</v>
      </c>
      <c r="I9556" s="52">
        <v>45135.427442129629</v>
      </c>
      <c r="J9556" s="50">
        <v>109</v>
      </c>
      <c r="K9556" s="51">
        <v>45135.960416666669</v>
      </c>
      <c r="L9556" s="53"/>
      <c r="M9556" s="54">
        <v>1</v>
      </c>
    </row>
    <row r="9557" spans="2:13" x14ac:dyDescent="0.3">
      <c r="B9557" s="49">
        <v>28400</v>
      </c>
      <c r="C9557" s="50">
        <v>816</v>
      </c>
      <c r="D9557" s="50" t="str">
        <f>VLOOKUP(Table8[[#This Row],[CustomerID]],Table15[[#All],[CustomerID]:[Company Name]],2,FALSE)</f>
        <v>Hoot The</v>
      </c>
      <c r="E9557" s="51">
        <v>45135</v>
      </c>
      <c r="F9557" s="50">
        <v>6</v>
      </c>
      <c r="G9557" s="50" t="str">
        <f>VLOOKUP(Table8[[#This Row],[ProductID]],Table12[[#All],[ProductID]:[ProductFullName]],3,FALSE)</f>
        <v>Product F</v>
      </c>
      <c r="H9557" s="50">
        <v>2</v>
      </c>
      <c r="I9557" s="52">
        <v>45135.443912037037</v>
      </c>
      <c r="J9557" s="50">
        <v>117</v>
      </c>
      <c r="K9557" s="51">
        <v>45135.960416666669</v>
      </c>
      <c r="L9557" s="53"/>
      <c r="M9557" s="54">
        <v>1</v>
      </c>
    </row>
    <row r="9558" spans="2:13" x14ac:dyDescent="0.3">
      <c r="B9558" s="49">
        <v>28401</v>
      </c>
      <c r="C9558" s="50">
        <v>277</v>
      </c>
      <c r="D9558" s="50" t="str">
        <f>VLOOKUP(Table8[[#This Row],[CustomerID]],Table15[[#All],[CustomerID]:[Company Name]],2,FALSE)</f>
        <v>Pinocchio's Pick Of The Crop</v>
      </c>
      <c r="E9558" s="51">
        <v>45135</v>
      </c>
      <c r="F9558" s="50">
        <v>1</v>
      </c>
      <c r="G9558" s="50" t="str">
        <f>VLOOKUP(Table8[[#This Row],[ProductID]],Table12[[#All],[ProductID]:[ProductFullName]],3,FALSE)</f>
        <v>Product A</v>
      </c>
      <c r="H9558" s="50">
        <v>6</v>
      </c>
      <c r="I9558" s="52">
        <v>45135.455509259256</v>
      </c>
      <c r="J9558" s="50">
        <v>115</v>
      </c>
      <c r="K9558" s="51">
        <v>45135.960416666669</v>
      </c>
      <c r="L9558" s="53"/>
      <c r="M9558" s="54">
        <v>1</v>
      </c>
    </row>
    <row r="9559" spans="2:13" x14ac:dyDescent="0.3">
      <c r="B9559" s="49">
        <v>28402</v>
      </c>
      <c r="C9559" s="50">
        <v>521</v>
      </c>
      <c r="D9559" s="50" t="str">
        <f>VLOOKUP(Table8[[#This Row],[CustomerID]],Table15[[#All],[CustomerID]:[Company Name]],2,FALSE)</f>
        <v>Boopster's Hanger</v>
      </c>
      <c r="E9559" s="51">
        <v>45135</v>
      </c>
      <c r="F9559" s="50">
        <v>1</v>
      </c>
      <c r="G9559" s="50" t="str">
        <f>VLOOKUP(Table8[[#This Row],[ProductID]],Table12[[#All],[ProductID]:[ProductFullName]],3,FALSE)</f>
        <v>Product A</v>
      </c>
      <c r="H9559" s="50">
        <v>5</v>
      </c>
      <c r="I9559" s="52">
        <v>45135.467962962961</v>
      </c>
      <c r="J9559" s="50">
        <v>109</v>
      </c>
      <c r="K9559" s="51">
        <v>45135.960416666669</v>
      </c>
      <c r="L9559" s="53"/>
      <c r="M9559" s="54">
        <v>1</v>
      </c>
    </row>
    <row r="9560" spans="2:13" x14ac:dyDescent="0.3">
      <c r="B9560" s="49">
        <v>28403</v>
      </c>
      <c r="C9560" s="50">
        <v>1367</v>
      </c>
      <c r="D9560" s="50" t="str">
        <f>VLOOKUP(Table8[[#This Row],[CustomerID]],Table15[[#All],[CustomerID]:[Company Name]],2,FALSE)</f>
        <v>Bells Nurseries &amp; Gifts / Mosesian Farms</v>
      </c>
      <c r="E9560" s="51">
        <v>45135</v>
      </c>
      <c r="F9560" s="50">
        <v>4</v>
      </c>
      <c r="G9560" s="50" t="str">
        <f>VLOOKUP(Table8[[#This Row],[ProductID]],Table12[[#All],[ProductID]:[ProductFullName]],3,FALSE)</f>
        <v>Product D</v>
      </c>
      <c r="H9560" s="50">
        <v>7</v>
      </c>
      <c r="I9560" s="52">
        <v>45135.48201388889</v>
      </c>
      <c r="J9560" s="50">
        <v>129</v>
      </c>
      <c r="K9560" s="51">
        <v>45135.960416666669</v>
      </c>
      <c r="L9560" s="53"/>
      <c r="M9560" s="54">
        <v>1</v>
      </c>
    </row>
    <row r="9561" spans="2:13" x14ac:dyDescent="0.3">
      <c r="B9561" s="49">
        <v>28404</v>
      </c>
      <c r="C9561" s="50">
        <v>945</v>
      </c>
      <c r="D9561" s="50" t="str">
        <f>VLOOKUP(Table8[[#This Row],[CustomerID]],Table15[[#All],[CustomerID]:[Company Name]],2,FALSE)</f>
        <v>Snyders Gateway</v>
      </c>
      <c r="E9561" s="51">
        <v>45135</v>
      </c>
      <c r="F9561" s="50">
        <v>5</v>
      </c>
      <c r="G9561" s="50" t="str">
        <f>VLOOKUP(Table8[[#This Row],[ProductID]],Table12[[#All],[ProductID]:[ProductFullName]],3,FALSE)</f>
        <v>Product E</v>
      </c>
      <c r="H9561" s="50">
        <v>6</v>
      </c>
      <c r="I9561" s="52">
        <v>45135.491041666668</v>
      </c>
      <c r="J9561" s="50">
        <v>120</v>
      </c>
      <c r="K9561" s="51">
        <v>45135.960416666669</v>
      </c>
      <c r="L9561" s="53"/>
      <c r="M9561" s="54">
        <v>1</v>
      </c>
    </row>
    <row r="9562" spans="2:13" x14ac:dyDescent="0.3">
      <c r="B9562" s="49">
        <v>28405</v>
      </c>
      <c r="C9562" s="50">
        <v>574</v>
      </c>
      <c r="D9562" s="50" t="str">
        <f>VLOOKUP(Table8[[#This Row],[CustomerID]],Table15[[#All],[CustomerID]:[Company Name]],2,FALSE)</f>
        <v>Counter Clockwise</v>
      </c>
      <c r="E9562" s="51">
        <v>45135</v>
      </c>
      <c r="F9562" s="50">
        <v>2</v>
      </c>
      <c r="G9562" s="50" t="str">
        <f>VLOOKUP(Table8[[#This Row],[ProductID]],Table12[[#All],[ProductID]:[ProductFullName]],3,FALSE)</f>
        <v>Product B</v>
      </c>
      <c r="H9562" s="50">
        <v>5</v>
      </c>
      <c r="I9562" s="52">
        <v>45135.501145833332</v>
      </c>
      <c r="J9562" s="50">
        <v>119</v>
      </c>
      <c r="K9562" s="51">
        <v>45135.960416666669</v>
      </c>
      <c r="L9562" s="53"/>
      <c r="M9562" s="54">
        <v>1</v>
      </c>
    </row>
    <row r="9563" spans="2:13" x14ac:dyDescent="0.3">
      <c r="B9563" s="49">
        <v>28406</v>
      </c>
      <c r="C9563" s="50">
        <v>105</v>
      </c>
      <c r="D9563" s="50" t="str">
        <f>VLOOKUP(Table8[[#This Row],[CustomerID]],Table15[[#All],[CustomerID]:[Company Name]],2,FALSE)</f>
        <v>Golteez Novelties Inc</v>
      </c>
      <c r="E9563" s="51">
        <v>45135</v>
      </c>
      <c r="F9563" s="50">
        <v>4</v>
      </c>
      <c r="G9563" s="50" t="str">
        <f>VLOOKUP(Table8[[#This Row],[ProductID]],Table12[[#All],[ProductID]:[ProductFullName]],3,FALSE)</f>
        <v>Product D</v>
      </c>
      <c r="H9563" s="50">
        <v>6</v>
      </c>
      <c r="I9563" s="52">
        <v>45135.514467592591</v>
      </c>
      <c r="J9563" s="50">
        <v>105</v>
      </c>
      <c r="K9563" s="51">
        <v>45135.960416666669</v>
      </c>
      <c r="L9563" s="53"/>
      <c r="M9563" s="54">
        <v>1</v>
      </c>
    </row>
    <row r="9564" spans="2:13" x14ac:dyDescent="0.3">
      <c r="B9564" s="49">
        <v>28407</v>
      </c>
      <c r="C9564" s="50">
        <v>682</v>
      </c>
      <c r="D9564" s="50" t="str">
        <f>VLOOKUP(Table8[[#This Row],[CustomerID]],Table15[[#All],[CustomerID]:[Company Name]],2,FALSE)</f>
        <v>The Laughing Moon Gallery</v>
      </c>
      <c r="E9564" s="51">
        <v>45135</v>
      </c>
      <c r="F9564" s="50">
        <v>5</v>
      </c>
      <c r="G9564" s="50" t="str">
        <f>VLOOKUP(Table8[[#This Row],[ProductID]],Table12[[#All],[ProductID]:[ProductFullName]],3,FALSE)</f>
        <v>Product E</v>
      </c>
      <c r="H9564" s="50">
        <v>4</v>
      </c>
      <c r="I9564" s="52">
        <v>45135.530162037037</v>
      </c>
      <c r="J9564" s="50">
        <v>123</v>
      </c>
      <c r="K9564" s="51">
        <v>45135.960416666669</v>
      </c>
      <c r="L9564" s="53"/>
      <c r="M9564" s="54">
        <v>1</v>
      </c>
    </row>
    <row r="9565" spans="2:13" x14ac:dyDescent="0.3">
      <c r="B9565" s="49">
        <v>28408</v>
      </c>
      <c r="C9565" s="50">
        <v>795</v>
      </c>
      <c r="D9565" s="50" t="str">
        <f>VLOOKUP(Table8[[#This Row],[CustomerID]],Table15[[#All],[CustomerID]:[Company Name]],2,FALSE)</f>
        <v>Bee's Hallmark</v>
      </c>
      <c r="E9565" s="51">
        <v>45135</v>
      </c>
      <c r="F9565" s="50">
        <v>1</v>
      </c>
      <c r="G9565" s="50" t="str">
        <f>VLOOKUP(Table8[[#This Row],[ProductID]],Table12[[#All],[ProductID]:[ProductFullName]],3,FALSE)</f>
        <v>Product A</v>
      </c>
      <c r="H9565" s="50">
        <v>3</v>
      </c>
      <c r="I9565" s="52">
        <v>45135.539247685185</v>
      </c>
      <c r="J9565" s="50">
        <v>123</v>
      </c>
      <c r="K9565" s="51">
        <v>45135.960416666669</v>
      </c>
      <c r="L9565" s="53"/>
      <c r="M9565" s="54">
        <v>1</v>
      </c>
    </row>
    <row r="9566" spans="2:13" x14ac:dyDescent="0.3">
      <c r="B9566" s="49">
        <v>28409</v>
      </c>
      <c r="C9566" s="50">
        <v>1149</v>
      </c>
      <c r="D9566" s="50" t="str">
        <f>VLOOKUP(Table8[[#This Row],[CustomerID]],Table15[[#All],[CustomerID]:[Company Name]],2,FALSE)</f>
        <v>UWHC Hospital</v>
      </c>
      <c r="E9566" s="51">
        <v>45135</v>
      </c>
      <c r="F9566" s="50">
        <v>5</v>
      </c>
      <c r="G9566" s="50" t="str">
        <f>VLOOKUP(Table8[[#This Row],[ProductID]],Table12[[#All],[ProductID]:[ProductFullName]],3,FALSE)</f>
        <v>Product E</v>
      </c>
      <c r="H9566" s="50">
        <v>7</v>
      </c>
      <c r="I9566" s="52">
        <v>45135.550254629627</v>
      </c>
      <c r="J9566" s="50">
        <v>105</v>
      </c>
      <c r="K9566" s="51">
        <v>45135.960416666669</v>
      </c>
      <c r="L9566" s="53"/>
      <c r="M9566" s="54">
        <v>1</v>
      </c>
    </row>
    <row r="9567" spans="2:13" x14ac:dyDescent="0.3">
      <c r="B9567" s="49">
        <v>28410</v>
      </c>
      <c r="C9567" s="50">
        <v>17</v>
      </c>
      <c r="D9567" s="50" t="str">
        <f>VLOOKUP(Table8[[#This Row],[CustomerID]],Table15[[#All],[CustomerID]:[Company Name]],2,FALSE)</f>
        <v>F.J. Wadden &amp; Sons Limited</v>
      </c>
      <c r="E9567" s="51">
        <v>45135</v>
      </c>
      <c r="F9567" s="50">
        <v>3</v>
      </c>
      <c r="G9567" s="50" t="str">
        <f>VLOOKUP(Table8[[#This Row],[ProductID]],Table12[[#All],[ProductID]:[ProductFullName]],3,FALSE)</f>
        <v>Product C</v>
      </c>
      <c r="H9567" s="50">
        <v>4</v>
      </c>
      <c r="I9567" s="52">
        <v>45135.561134259253</v>
      </c>
      <c r="J9567" s="50">
        <v>112</v>
      </c>
      <c r="K9567" s="51">
        <v>45135.960416666669</v>
      </c>
      <c r="L9567" s="53"/>
      <c r="M9567" s="54">
        <v>1</v>
      </c>
    </row>
    <row r="9568" spans="2:13" x14ac:dyDescent="0.3">
      <c r="B9568" s="49">
        <v>28411</v>
      </c>
      <c r="C9568" s="50">
        <v>224</v>
      </c>
      <c r="D9568" s="50" t="str">
        <f>VLOOKUP(Table8[[#This Row],[CustomerID]],Table15[[#All],[CustomerID]:[Company Name]],2,FALSE)</f>
        <v>Queen's Pantry</v>
      </c>
      <c r="E9568" s="51">
        <v>45135</v>
      </c>
      <c r="F9568" s="50">
        <v>3</v>
      </c>
      <c r="G9568" s="50" t="str">
        <f>VLOOKUP(Table8[[#This Row],[ProductID]],Table12[[#All],[ProductID]:[ProductFullName]],3,FALSE)</f>
        <v>Product C</v>
      </c>
      <c r="H9568" s="50">
        <v>7</v>
      </c>
      <c r="I9568" s="52">
        <v>45135.577164351846</v>
      </c>
      <c r="J9568" s="50">
        <v>128</v>
      </c>
      <c r="K9568" s="51">
        <v>45135.960416666669</v>
      </c>
      <c r="L9568" s="53"/>
      <c r="M9568" s="54">
        <v>1</v>
      </c>
    </row>
    <row r="9569" spans="2:13" x14ac:dyDescent="0.3">
      <c r="B9569" s="49">
        <v>28412</v>
      </c>
      <c r="C9569" s="50">
        <v>965</v>
      </c>
      <c r="D9569" s="50" t="str">
        <f>VLOOKUP(Table8[[#This Row],[CustomerID]],Table15[[#All],[CustomerID]:[Company Name]],2,FALSE)</f>
        <v>Dsitinctive Gifts</v>
      </c>
      <c r="E9569" s="51">
        <v>45135</v>
      </c>
      <c r="F9569" s="50">
        <v>6</v>
      </c>
      <c r="G9569" s="50" t="str">
        <f>VLOOKUP(Table8[[#This Row],[ProductID]],Table12[[#All],[ProductID]:[ProductFullName]],3,FALSE)</f>
        <v>Product F</v>
      </c>
      <c r="H9569" s="50">
        <v>5</v>
      </c>
      <c r="I9569" s="52">
        <v>45135.593067129623</v>
      </c>
      <c r="J9569" s="50">
        <v>113</v>
      </c>
      <c r="K9569" s="51">
        <v>45135.960416666669</v>
      </c>
      <c r="L9569" s="53"/>
      <c r="M9569" s="54">
        <v>1</v>
      </c>
    </row>
    <row r="9570" spans="2:13" x14ac:dyDescent="0.3">
      <c r="B9570" s="49">
        <v>28413</v>
      </c>
      <c r="C9570" s="50">
        <v>1282</v>
      </c>
      <c r="D9570" s="50" t="str">
        <f>VLOOKUP(Table8[[#This Row],[CustomerID]],Table15[[#All],[CustomerID]:[Company Name]],2,FALSE)</f>
        <v>Santa Fe Station Gift Shop</v>
      </c>
      <c r="E9570" s="51">
        <v>45135</v>
      </c>
      <c r="F9570" s="50">
        <v>2</v>
      </c>
      <c r="G9570" s="50" t="str">
        <f>VLOOKUP(Table8[[#This Row],[ProductID]],Table12[[#All],[ProductID]:[ProductFullName]],3,FALSE)</f>
        <v>Product B</v>
      </c>
      <c r="H9570" s="50">
        <v>2</v>
      </c>
      <c r="I9570" s="52">
        <v>45135.60252314814</v>
      </c>
      <c r="J9570" s="50">
        <v>125</v>
      </c>
      <c r="K9570" s="51">
        <v>45135.960416666669</v>
      </c>
      <c r="L9570" s="53"/>
      <c r="M9570" s="54">
        <v>1</v>
      </c>
    </row>
    <row r="9571" spans="2:13" x14ac:dyDescent="0.3">
      <c r="B9571" s="49">
        <v>28414</v>
      </c>
      <c r="C9571" s="50">
        <v>1036</v>
      </c>
      <c r="D9571" s="50" t="str">
        <f>VLOOKUP(Table8[[#This Row],[CustomerID]],Table15[[#All],[CustomerID]:[Company Name]],2,FALSE)</f>
        <v>Additions</v>
      </c>
      <c r="E9571" s="51">
        <v>45135</v>
      </c>
      <c r="F9571" s="50">
        <v>6</v>
      </c>
      <c r="G9571" s="50" t="str">
        <f>VLOOKUP(Table8[[#This Row],[ProductID]],Table12[[#All],[ProductID]:[ProductFullName]],3,FALSE)</f>
        <v>Product F</v>
      </c>
      <c r="H9571" s="50">
        <v>7</v>
      </c>
      <c r="I9571" s="52">
        <v>45135.616180555546</v>
      </c>
      <c r="J9571" s="50">
        <v>105</v>
      </c>
      <c r="K9571" s="51">
        <v>45135.960416666669</v>
      </c>
      <c r="L9571" s="53"/>
      <c r="M9571" s="54">
        <v>1</v>
      </c>
    </row>
    <row r="9572" spans="2:13" x14ac:dyDescent="0.3">
      <c r="B9572" s="49">
        <v>28415</v>
      </c>
      <c r="C9572" s="50">
        <v>855</v>
      </c>
      <c r="D9572" s="50" t="str">
        <f>VLOOKUP(Table8[[#This Row],[CustomerID]],Table15[[#All],[CustomerID]:[Company Name]],2,FALSE)</f>
        <v>Deep Blue Boutique</v>
      </c>
      <c r="E9572" s="51">
        <v>45135</v>
      </c>
      <c r="F9572" s="50">
        <v>6</v>
      </c>
      <c r="G9572" s="50" t="str">
        <f>VLOOKUP(Table8[[#This Row],[ProductID]],Table12[[#All],[ProductID]:[ProductFullName]],3,FALSE)</f>
        <v>Product F</v>
      </c>
      <c r="H9572" s="50">
        <v>2</v>
      </c>
      <c r="I9572" s="52">
        <v>45135.62633101851</v>
      </c>
      <c r="J9572" s="50">
        <v>127</v>
      </c>
      <c r="K9572" s="51">
        <v>45135.960416666669</v>
      </c>
      <c r="L9572" s="53"/>
      <c r="M9572" s="54">
        <v>1</v>
      </c>
    </row>
    <row r="9573" spans="2:13" x14ac:dyDescent="0.3">
      <c r="B9573" s="49">
        <v>28416</v>
      </c>
      <c r="C9573" s="50">
        <v>1000</v>
      </c>
      <c r="D9573" s="50" t="str">
        <f>VLOOKUP(Table8[[#This Row],[CustomerID]],Table15[[#All],[CustomerID]:[Company Name]],2,FALSE)</f>
        <v>J.H. Distributors, Inc</v>
      </c>
      <c r="E9573" s="51">
        <v>45135</v>
      </c>
      <c r="F9573" s="50">
        <v>1</v>
      </c>
      <c r="G9573" s="50" t="str">
        <f>VLOOKUP(Table8[[#This Row],[ProductID]],Table12[[#All],[ProductID]:[ProductFullName]],3,FALSE)</f>
        <v>Product A</v>
      </c>
      <c r="H9573" s="50">
        <v>4</v>
      </c>
      <c r="I9573" s="52">
        <v>45135.64222222221</v>
      </c>
      <c r="J9573" s="50">
        <v>112</v>
      </c>
      <c r="K9573" s="51">
        <v>45135.960416666669</v>
      </c>
      <c r="L9573" s="53"/>
      <c r="M9573" s="54">
        <v>1</v>
      </c>
    </row>
    <row r="9574" spans="2:13" x14ac:dyDescent="0.3">
      <c r="B9574" s="49">
        <v>28417</v>
      </c>
      <c r="C9574" s="50">
        <v>603</v>
      </c>
      <c r="D9574" s="50" t="str">
        <f>VLOOKUP(Table8[[#This Row],[CustomerID]],Table15[[#All],[CustomerID]:[Company Name]],2,FALSE)</f>
        <v>DOODAD'S</v>
      </c>
      <c r="E9574" s="51">
        <v>45135</v>
      </c>
      <c r="F9574" s="50">
        <v>3</v>
      </c>
      <c r="G9574" s="50" t="str">
        <f>VLOOKUP(Table8[[#This Row],[ProductID]],Table12[[#All],[ProductID]:[ProductFullName]],3,FALSE)</f>
        <v>Product C</v>
      </c>
      <c r="H9574" s="50">
        <v>5</v>
      </c>
      <c r="I9574" s="52">
        <v>45135.65780092591</v>
      </c>
      <c r="J9574" s="50">
        <v>123</v>
      </c>
      <c r="K9574" s="51">
        <v>45135.960416666669</v>
      </c>
      <c r="L9574" s="53"/>
      <c r="M9574" s="54">
        <v>1</v>
      </c>
    </row>
    <row r="9575" spans="2:13" x14ac:dyDescent="0.3">
      <c r="B9575" s="49">
        <v>28418</v>
      </c>
      <c r="C9575" s="50">
        <v>61</v>
      </c>
      <c r="D9575" s="50" t="str">
        <f>VLOOKUP(Table8[[#This Row],[CustomerID]],Table15[[#All],[CustomerID]:[Company Name]],2,FALSE)</f>
        <v>South Shore Regional Hospital</v>
      </c>
      <c r="E9575" s="51">
        <v>45135</v>
      </c>
      <c r="F9575" s="50">
        <v>5</v>
      </c>
      <c r="G9575" s="50" t="str">
        <f>VLOOKUP(Table8[[#This Row],[ProductID]],Table12[[#All],[ProductID]:[ProductFullName]],3,FALSE)</f>
        <v>Product E</v>
      </c>
      <c r="H9575" s="50">
        <v>3</v>
      </c>
      <c r="I9575" s="52">
        <v>45135.668148148136</v>
      </c>
      <c r="J9575" s="50">
        <v>125</v>
      </c>
      <c r="K9575" s="51">
        <v>45135.960416666669</v>
      </c>
      <c r="L9575" s="53"/>
      <c r="M9575" s="54">
        <v>1</v>
      </c>
    </row>
    <row r="9576" spans="2:13" x14ac:dyDescent="0.3">
      <c r="B9576" s="49">
        <v>28419</v>
      </c>
      <c r="C9576" s="50">
        <v>975</v>
      </c>
      <c r="D9576" s="50" t="str">
        <f>VLOOKUP(Table8[[#This Row],[CustomerID]],Table15[[#All],[CustomerID]:[Company Name]],2,FALSE)</f>
        <v>Washington Parfume &amp; Watch</v>
      </c>
      <c r="E9576" s="51">
        <v>45135</v>
      </c>
      <c r="F9576" s="50">
        <v>4</v>
      </c>
      <c r="G9576" s="50" t="str">
        <f>VLOOKUP(Table8[[#This Row],[ProductID]],Table12[[#All],[ProductID]:[ProductFullName]],3,FALSE)</f>
        <v>Product D</v>
      </c>
      <c r="H9576" s="50">
        <v>5</v>
      </c>
      <c r="I9576" s="52">
        <v>45135.680115740732</v>
      </c>
      <c r="J9576" s="50">
        <v>111</v>
      </c>
      <c r="K9576" s="51">
        <v>45135.960416666669</v>
      </c>
      <c r="L9576" s="53"/>
      <c r="M9576" s="54">
        <v>1</v>
      </c>
    </row>
    <row r="9577" spans="2:13" x14ac:dyDescent="0.3">
      <c r="B9577" s="49">
        <v>28420</v>
      </c>
      <c r="C9577" s="50">
        <v>794</v>
      </c>
      <c r="D9577" s="50" t="str">
        <f>VLOOKUP(Table8[[#This Row],[CustomerID]],Table15[[#All],[CustomerID]:[Company Name]],2,FALSE)</f>
        <v>Northshire Bookstore</v>
      </c>
      <c r="E9577" s="51">
        <v>45135</v>
      </c>
      <c r="F9577" s="50">
        <v>5</v>
      </c>
      <c r="G9577" s="50" t="str">
        <f>VLOOKUP(Table8[[#This Row],[ProductID]],Table12[[#All],[ProductID]:[ProductFullName]],3,FALSE)</f>
        <v>Product E</v>
      </c>
      <c r="H9577" s="50">
        <v>5</v>
      </c>
      <c r="I9577" s="52">
        <v>45135.690023148141</v>
      </c>
      <c r="J9577" s="50">
        <v>119</v>
      </c>
      <c r="K9577" s="51">
        <v>45135.960416666669</v>
      </c>
      <c r="L9577" s="53"/>
      <c r="M9577" s="54">
        <v>1</v>
      </c>
    </row>
    <row r="9578" spans="2:13" x14ac:dyDescent="0.3">
      <c r="B9578" s="49">
        <v>28421</v>
      </c>
      <c r="C9578" s="50">
        <v>505</v>
      </c>
      <c r="D9578" s="50" t="str">
        <f>VLOOKUP(Table8[[#This Row],[CustomerID]],Table15[[#All],[CustomerID]:[Company Name]],2,FALSE)</f>
        <v>Holy Family Nursy Home Gift Shop</v>
      </c>
      <c r="E9578" s="51">
        <v>45135</v>
      </c>
      <c r="F9578" s="50">
        <v>4</v>
      </c>
      <c r="G9578" s="50" t="str">
        <f>VLOOKUP(Table8[[#This Row],[ProductID]],Table12[[#All],[ProductID]:[ProductFullName]],3,FALSE)</f>
        <v>Product D</v>
      </c>
      <c r="H9578" s="50">
        <v>5</v>
      </c>
      <c r="I9578" s="52">
        <v>45135.704942129625</v>
      </c>
      <c r="J9578" s="50">
        <v>107</v>
      </c>
      <c r="K9578" s="51">
        <v>45135.960416666669</v>
      </c>
      <c r="L9578" s="53"/>
      <c r="M9578" s="54">
        <v>1</v>
      </c>
    </row>
    <row r="9579" spans="2:13" x14ac:dyDescent="0.3">
      <c r="B9579" s="49">
        <v>28422</v>
      </c>
      <c r="C9579" s="50">
        <v>1391</v>
      </c>
      <c r="D9579" s="50" t="str">
        <f>VLOOKUP(Table8[[#This Row],[CustomerID]],Table15[[#All],[CustomerID]:[Company Name]],2,FALSE)</f>
        <v>Gift Horse, The</v>
      </c>
      <c r="E9579" s="51">
        <v>45135</v>
      </c>
      <c r="F9579" s="50">
        <v>4</v>
      </c>
      <c r="G9579" s="50" t="str">
        <f>VLOOKUP(Table8[[#This Row],[ProductID]],Table12[[#All],[ProductID]:[ProductFullName]],3,FALSE)</f>
        <v>Product D</v>
      </c>
      <c r="H9579" s="50">
        <v>7</v>
      </c>
      <c r="I9579" s="52">
        <v>45135.716851851845</v>
      </c>
      <c r="J9579" s="50">
        <v>130</v>
      </c>
      <c r="K9579" s="51">
        <v>45135.960416666669</v>
      </c>
      <c r="L9579" s="53"/>
      <c r="M9579" s="54">
        <v>1</v>
      </c>
    </row>
    <row r="9580" spans="2:13" x14ac:dyDescent="0.3">
      <c r="B9580" s="49">
        <v>28423</v>
      </c>
      <c r="C9580" s="50">
        <v>743</v>
      </c>
      <c r="D9580" s="50" t="str">
        <f>VLOOKUP(Table8[[#This Row],[CustomerID]],Table15[[#All],[CustomerID]:[Company Name]],2,FALSE)</f>
        <v>Baffin Flowers And Gifts</v>
      </c>
      <c r="E9580" s="51">
        <v>45135</v>
      </c>
      <c r="F9580" s="50">
        <v>6</v>
      </c>
      <c r="G9580" s="50" t="str">
        <f>VLOOKUP(Table8[[#This Row],[ProductID]],Table12[[#All],[ProductID]:[ProductFullName]],3,FALSE)</f>
        <v>Product F</v>
      </c>
      <c r="H9580" s="50">
        <v>4</v>
      </c>
      <c r="I9580" s="52">
        <v>45135.730231481473</v>
      </c>
      <c r="J9580" s="50">
        <v>108</v>
      </c>
      <c r="K9580" s="51">
        <v>45135.960416666669</v>
      </c>
      <c r="L9580" s="53"/>
      <c r="M9580" s="54">
        <v>1</v>
      </c>
    </row>
    <row r="9581" spans="2:13" x14ac:dyDescent="0.3">
      <c r="B9581" s="49">
        <v>28424</v>
      </c>
      <c r="C9581" s="50">
        <v>595</v>
      </c>
      <c r="D9581" s="50" t="str">
        <f>VLOOKUP(Table8[[#This Row],[CustomerID]],Table15[[#All],[CustomerID]:[Company Name]],2,FALSE)</f>
        <v>Lammle's Western Wear &amp; Tacks</v>
      </c>
      <c r="E9581" s="51">
        <v>45135</v>
      </c>
      <c r="F9581" s="50">
        <v>4</v>
      </c>
      <c r="G9581" s="50" t="str">
        <f>VLOOKUP(Table8[[#This Row],[ProductID]],Table12[[#All],[ProductID]:[ProductFullName]],3,FALSE)</f>
        <v>Product D</v>
      </c>
      <c r="H9581" s="50">
        <v>3</v>
      </c>
      <c r="I9581" s="52">
        <v>45135.741134259253</v>
      </c>
      <c r="J9581" s="50">
        <v>114</v>
      </c>
      <c r="K9581" s="51">
        <v>45135.960416666669</v>
      </c>
      <c r="L9581" s="53"/>
      <c r="M9581" s="54">
        <v>1</v>
      </c>
    </row>
    <row r="9582" spans="2:13" x14ac:dyDescent="0.3">
      <c r="B9582" s="49">
        <v>28425</v>
      </c>
      <c r="C9582" s="50">
        <v>859</v>
      </c>
      <c r="D9582" s="50" t="str">
        <f>VLOOKUP(Table8[[#This Row],[CustomerID]],Table15[[#All],[CustomerID]:[Company Name]],2,FALSE)</f>
        <v>Towne Pharmacy</v>
      </c>
      <c r="E9582" s="51">
        <v>45138</v>
      </c>
      <c r="F9582" s="50">
        <v>2</v>
      </c>
      <c r="G9582" s="50" t="str">
        <f>VLOOKUP(Table8[[#This Row],[ProductID]],Table12[[#All],[ProductID]:[ProductFullName]],3,FALSE)</f>
        <v>Product B</v>
      </c>
      <c r="H9582" s="50">
        <v>2</v>
      </c>
      <c r="I9582" s="52">
        <v>45138.333333333336</v>
      </c>
      <c r="J9582" s="50">
        <v>122</v>
      </c>
      <c r="K9582" s="51">
        <v>45138.942361111112</v>
      </c>
      <c r="L9582" s="53"/>
      <c r="M9582" s="54">
        <v>1</v>
      </c>
    </row>
    <row r="9583" spans="2:13" x14ac:dyDescent="0.3">
      <c r="B9583" s="49">
        <v>28426</v>
      </c>
      <c r="C9583" s="50">
        <v>981</v>
      </c>
      <c r="D9583" s="50" t="str">
        <f>VLOOKUP(Table8[[#This Row],[CustomerID]],Table15[[#All],[CustomerID]:[Company Name]],2,FALSE)</f>
        <v>COWBOY STUFF</v>
      </c>
      <c r="E9583" s="51">
        <v>45138</v>
      </c>
      <c r="F9583" s="50">
        <v>4</v>
      </c>
      <c r="G9583" s="50" t="str">
        <f>VLOOKUP(Table8[[#This Row],[ProductID]],Table12[[#All],[ProductID]:[ProductFullName]],3,FALSE)</f>
        <v>Product D</v>
      </c>
      <c r="H9583" s="50">
        <v>3</v>
      </c>
      <c r="I9583" s="52">
        <v>45138.34883101852</v>
      </c>
      <c r="J9583" s="50">
        <v>113</v>
      </c>
      <c r="K9583" s="51">
        <v>45138.942361111112</v>
      </c>
      <c r="L9583" s="53"/>
      <c r="M9583" s="54">
        <v>1</v>
      </c>
    </row>
    <row r="9584" spans="2:13" x14ac:dyDescent="0.3">
      <c r="B9584" s="49">
        <v>28427</v>
      </c>
      <c r="C9584" s="50">
        <v>134</v>
      </c>
      <c r="D9584" s="50" t="str">
        <f>VLOOKUP(Table8[[#This Row],[CustomerID]],Table15[[#All],[CustomerID]:[Company Name]],2,FALSE)</f>
        <v>Bigley's Shoes &amp; clothing</v>
      </c>
      <c r="E9584" s="51">
        <v>45138</v>
      </c>
      <c r="F9584" s="50">
        <v>2</v>
      </c>
      <c r="G9584" s="50" t="str">
        <f>VLOOKUP(Table8[[#This Row],[ProductID]],Table12[[#All],[ProductID]:[ProductFullName]],3,FALSE)</f>
        <v>Product B</v>
      </c>
      <c r="H9584" s="50">
        <v>2</v>
      </c>
      <c r="I9584" s="52">
        <v>45138.361215277779</v>
      </c>
      <c r="J9584" s="50">
        <v>127</v>
      </c>
      <c r="K9584" s="51">
        <v>45138.942361111112</v>
      </c>
      <c r="L9584" s="53"/>
      <c r="M9584" s="54">
        <v>1</v>
      </c>
    </row>
    <row r="9585" spans="2:13" x14ac:dyDescent="0.3">
      <c r="B9585" s="49">
        <v>28428</v>
      </c>
      <c r="C9585" s="50">
        <v>61</v>
      </c>
      <c r="D9585" s="50" t="str">
        <f>VLOOKUP(Table8[[#This Row],[CustomerID]],Table15[[#All],[CustomerID]:[Company Name]],2,FALSE)</f>
        <v>South Shore Regional Hospital</v>
      </c>
      <c r="E9585" s="51">
        <v>45138</v>
      </c>
      <c r="F9585" s="50">
        <v>5</v>
      </c>
      <c r="G9585" s="50" t="str">
        <f>VLOOKUP(Table8[[#This Row],[ProductID]],Table12[[#All],[ProductID]:[ProductFullName]],3,FALSE)</f>
        <v>Product E</v>
      </c>
      <c r="H9585" s="50">
        <v>7</v>
      </c>
      <c r="I9585" s="52">
        <v>45138.371979166666</v>
      </c>
      <c r="J9585" s="50">
        <v>131</v>
      </c>
      <c r="K9585" s="51">
        <v>45138.942361111112</v>
      </c>
      <c r="L9585" s="53"/>
      <c r="M9585" s="54">
        <v>1</v>
      </c>
    </row>
    <row r="9586" spans="2:13" x14ac:dyDescent="0.3">
      <c r="B9586" s="49">
        <v>28429</v>
      </c>
      <c r="C9586" s="50">
        <v>394</v>
      </c>
      <c r="D9586" s="50" t="str">
        <f>VLOOKUP(Table8[[#This Row],[CustomerID]],Table15[[#All],[CustomerID]:[Company Name]],2,FALSE)</f>
        <v>Top Dollar Bargen Centre #16</v>
      </c>
      <c r="E9586" s="51">
        <v>45138</v>
      </c>
      <c r="F9586" s="50">
        <v>2</v>
      </c>
      <c r="G9586" s="50" t="str">
        <f>VLOOKUP(Table8[[#This Row],[ProductID]],Table12[[#All],[ProductID]:[ProductFullName]],3,FALSE)</f>
        <v>Product B</v>
      </c>
      <c r="H9586" s="50">
        <v>4</v>
      </c>
      <c r="I9586" s="52">
        <v>45138.386817129627</v>
      </c>
      <c r="J9586" s="50">
        <v>116</v>
      </c>
      <c r="K9586" s="51">
        <v>45138.942361111112</v>
      </c>
      <c r="L9586" s="53"/>
      <c r="M9586" s="54">
        <v>1</v>
      </c>
    </row>
    <row r="9587" spans="2:13" x14ac:dyDescent="0.3">
      <c r="B9587" s="49">
        <v>28430</v>
      </c>
      <c r="C9587" s="50">
        <v>677</v>
      </c>
      <c r="D9587" s="50" t="str">
        <f>VLOOKUP(Table8[[#This Row],[CustomerID]],Table15[[#All],[CustomerID]:[Company Name]],2,FALSE)</f>
        <v>Castlegar .99 Store And More</v>
      </c>
      <c r="E9587" s="51">
        <v>45138</v>
      </c>
      <c r="F9587" s="50">
        <v>6</v>
      </c>
      <c r="G9587" s="50" t="str">
        <f>VLOOKUP(Table8[[#This Row],[ProductID]],Table12[[#All],[ProductID]:[ProductFullName]],3,FALSE)</f>
        <v>Product F</v>
      </c>
      <c r="H9587" s="50">
        <v>6</v>
      </c>
      <c r="I9587" s="52">
        <v>45138.397199074068</v>
      </c>
      <c r="J9587" s="50">
        <v>113</v>
      </c>
      <c r="K9587" s="51">
        <v>45138.942361111112</v>
      </c>
      <c r="L9587" s="53"/>
      <c r="M9587" s="54">
        <v>1</v>
      </c>
    </row>
    <row r="9588" spans="2:13" x14ac:dyDescent="0.3">
      <c r="B9588" s="49">
        <v>28431</v>
      </c>
      <c r="C9588" s="50">
        <v>1377</v>
      </c>
      <c r="D9588" s="50" t="str">
        <f>VLOOKUP(Table8[[#This Row],[CustomerID]],Table15[[#All],[CustomerID]:[Company Name]],2,FALSE)</f>
        <v>Clock &amp; Watch Museum, The</v>
      </c>
      <c r="E9588" s="51">
        <v>45138</v>
      </c>
      <c r="F9588" s="50">
        <v>1</v>
      </c>
      <c r="G9588" s="50" t="str">
        <f>VLOOKUP(Table8[[#This Row],[ProductID]],Table12[[#All],[ProductID]:[ProductFullName]],3,FALSE)</f>
        <v>Product A</v>
      </c>
      <c r="H9588" s="50">
        <v>2</v>
      </c>
      <c r="I9588" s="52">
        <v>45138.408796296288</v>
      </c>
      <c r="J9588" s="50">
        <v>108</v>
      </c>
      <c r="K9588" s="51">
        <v>45138.942361111112</v>
      </c>
      <c r="L9588" s="53"/>
      <c r="M9588" s="54">
        <v>1</v>
      </c>
    </row>
    <row r="9589" spans="2:13" x14ac:dyDescent="0.3">
      <c r="B9589" s="49">
        <v>28432</v>
      </c>
      <c r="C9589" s="50">
        <v>986</v>
      </c>
      <c r="D9589" s="50" t="str">
        <f>VLOOKUP(Table8[[#This Row],[CustomerID]],Table15[[#All],[CustomerID]:[Company Name]],2,FALSE)</f>
        <v>Dilly Dally Emporium</v>
      </c>
      <c r="E9589" s="51">
        <v>45138</v>
      </c>
      <c r="F9589" s="50">
        <v>3</v>
      </c>
      <c r="G9589" s="50" t="str">
        <f>VLOOKUP(Table8[[#This Row],[ProductID]],Table12[[#All],[ProductID]:[ProductFullName]],3,FALSE)</f>
        <v>Product C</v>
      </c>
      <c r="H9589" s="50">
        <v>2</v>
      </c>
      <c r="I9589" s="52">
        <v>45138.421689814808</v>
      </c>
      <c r="J9589" s="50">
        <v>110</v>
      </c>
      <c r="K9589" s="51">
        <v>45138.942361111112</v>
      </c>
      <c r="L9589" s="53"/>
      <c r="M9589" s="54">
        <v>1</v>
      </c>
    </row>
    <row r="9590" spans="2:13" x14ac:dyDescent="0.3">
      <c r="B9590" s="49">
        <v>28433</v>
      </c>
      <c r="C9590" s="50">
        <v>546</v>
      </c>
      <c r="D9590" s="50" t="str">
        <f>VLOOKUP(Table8[[#This Row],[CustomerID]],Table15[[#All],[CustomerID]:[Company Name]],2,FALSE)</f>
        <v>The Great 88 #528</v>
      </c>
      <c r="E9590" s="51">
        <v>45138</v>
      </c>
      <c r="F9590" s="50">
        <v>6</v>
      </c>
      <c r="G9590" s="50" t="str">
        <f>VLOOKUP(Table8[[#This Row],[ProductID]],Table12[[#All],[ProductID]:[ProductFullName]],3,FALSE)</f>
        <v>Product F</v>
      </c>
      <c r="H9590" s="50">
        <v>3</v>
      </c>
      <c r="I9590" s="52">
        <v>45138.438402777771</v>
      </c>
      <c r="J9590" s="50">
        <v>105</v>
      </c>
      <c r="K9590" s="51">
        <v>45138.942361111112</v>
      </c>
      <c r="L9590" s="53"/>
      <c r="M9590" s="54">
        <v>1</v>
      </c>
    </row>
    <row r="9591" spans="2:13" x14ac:dyDescent="0.3">
      <c r="B9591" s="49">
        <v>28434</v>
      </c>
      <c r="C9591" s="50">
        <v>51</v>
      </c>
      <c r="D9591" s="50" t="str">
        <f>VLOOKUP(Table8[[#This Row],[CustomerID]],Table15[[#All],[CustomerID]:[Company Name]],2,FALSE)</f>
        <v>WESTPHAL PHARMACHOICE</v>
      </c>
      <c r="E9591" s="51">
        <v>45138</v>
      </c>
      <c r="F9591" s="50">
        <v>6</v>
      </c>
      <c r="G9591" s="50" t="str">
        <f>VLOOKUP(Table8[[#This Row],[ProductID]],Table12[[#All],[ProductID]:[ProductFullName]],3,FALSE)</f>
        <v>Product F</v>
      </c>
      <c r="H9591" s="50">
        <v>6</v>
      </c>
      <c r="I9591" s="52">
        <v>45138.453321759254</v>
      </c>
      <c r="J9591" s="50">
        <v>108</v>
      </c>
      <c r="K9591" s="51">
        <v>45138.942361111112</v>
      </c>
      <c r="L9591" s="53"/>
      <c r="M9591" s="54">
        <v>1</v>
      </c>
    </row>
    <row r="9592" spans="2:13" x14ac:dyDescent="0.3">
      <c r="B9592" s="49">
        <v>28435</v>
      </c>
      <c r="C9592" s="50">
        <v>852</v>
      </c>
      <c r="D9592" s="50" t="str">
        <f>VLOOKUP(Table8[[#This Row],[CustomerID]],Table15[[#All],[CustomerID]:[Company Name]],2,FALSE)</f>
        <v>Hallmark - Donna's</v>
      </c>
      <c r="E9592" s="51">
        <v>45138</v>
      </c>
      <c r="F9592" s="50">
        <v>5</v>
      </c>
      <c r="G9592" s="50" t="str">
        <f>VLOOKUP(Table8[[#This Row],[ProductID]],Table12[[#All],[ProductID]:[ProductFullName]],3,FALSE)</f>
        <v>Product E</v>
      </c>
      <c r="H9592" s="50">
        <v>4</v>
      </c>
      <c r="I9592" s="52">
        <v>45138.469050925924</v>
      </c>
      <c r="J9592" s="50">
        <v>106</v>
      </c>
      <c r="K9592" s="51">
        <v>45138.942361111112</v>
      </c>
      <c r="L9592" s="53"/>
      <c r="M9592" s="54">
        <v>1</v>
      </c>
    </row>
    <row r="9593" spans="2:13" x14ac:dyDescent="0.3">
      <c r="B9593" s="49">
        <v>28436</v>
      </c>
      <c r="C9593" s="50">
        <v>1361</v>
      </c>
      <c r="D9593" s="50" t="str">
        <f>VLOOKUP(Table8[[#This Row],[CustomerID]],Table15[[#All],[CustomerID]:[Company Name]],2,FALSE)</f>
        <v>The Silk Outlet</v>
      </c>
      <c r="E9593" s="51">
        <v>45138</v>
      </c>
      <c r="F9593" s="50">
        <v>2</v>
      </c>
      <c r="G9593" s="50" t="str">
        <f>VLOOKUP(Table8[[#This Row],[ProductID]],Table12[[#All],[ProductID]:[ProductFullName]],3,FALSE)</f>
        <v>Product B</v>
      </c>
      <c r="H9593" s="50">
        <v>3</v>
      </c>
      <c r="I9593" s="52">
        <v>45138.484849537032</v>
      </c>
      <c r="J9593" s="50">
        <v>126</v>
      </c>
      <c r="K9593" s="51">
        <v>45138.942361111112</v>
      </c>
      <c r="L9593" s="53"/>
      <c r="M9593" s="54">
        <v>1</v>
      </c>
    </row>
    <row r="9594" spans="2:13" x14ac:dyDescent="0.3">
      <c r="B9594" s="49">
        <v>28437</v>
      </c>
      <c r="C9594" s="50">
        <v>156</v>
      </c>
      <c r="D9594" s="50" t="str">
        <f>VLOOKUP(Table8[[#This Row],[CustomerID]],Table15[[#All],[CustomerID]:[Company Name]],2,FALSE)</f>
        <v>S &amp; R Dept Store</v>
      </c>
      <c r="E9594" s="51">
        <v>45138</v>
      </c>
      <c r="F9594" s="50">
        <v>5</v>
      </c>
      <c r="G9594" s="50" t="str">
        <f>VLOOKUP(Table8[[#This Row],[ProductID]],Table12[[#All],[ProductID]:[ProductFullName]],3,FALSE)</f>
        <v>Product E</v>
      </c>
      <c r="H9594" s="50">
        <v>3</v>
      </c>
      <c r="I9594" s="52">
        <v>45138.497256944436</v>
      </c>
      <c r="J9594" s="50">
        <v>127</v>
      </c>
      <c r="K9594" s="51">
        <v>45138.942361111112</v>
      </c>
      <c r="L9594" s="53"/>
      <c r="M9594" s="54">
        <v>1</v>
      </c>
    </row>
    <row r="9595" spans="2:13" x14ac:dyDescent="0.3">
      <c r="B9595" s="49">
        <v>28438</v>
      </c>
      <c r="C9595" s="50">
        <v>849</v>
      </c>
      <c r="D9595" s="50" t="str">
        <f>VLOOKUP(Table8[[#This Row],[CustomerID]],Table15[[#All],[CustomerID]:[Company Name]],2,FALSE)</f>
        <v>Fantasy Island Amusement Park</v>
      </c>
      <c r="E9595" s="51">
        <v>45138</v>
      </c>
      <c r="F9595" s="50">
        <v>6</v>
      </c>
      <c r="G9595" s="50" t="str">
        <f>VLOOKUP(Table8[[#This Row],[ProductID]],Table12[[#All],[ProductID]:[ProductFullName]],3,FALSE)</f>
        <v>Product F</v>
      </c>
      <c r="H9595" s="50">
        <v>5</v>
      </c>
      <c r="I9595" s="52">
        <v>45138.508634259248</v>
      </c>
      <c r="J9595" s="50">
        <v>116</v>
      </c>
      <c r="K9595" s="51">
        <v>45138.942361111112</v>
      </c>
      <c r="L9595" s="53"/>
      <c r="M9595" s="54">
        <v>1</v>
      </c>
    </row>
    <row r="9596" spans="2:13" x14ac:dyDescent="0.3">
      <c r="B9596" s="49">
        <v>28439</v>
      </c>
      <c r="C9596" s="50">
        <v>393</v>
      </c>
      <c r="D9596" s="50" t="str">
        <f>VLOOKUP(Table8[[#This Row],[CustomerID]],Table15[[#All],[CustomerID]:[Company Name]],2,FALSE)</f>
        <v>Imagine That</v>
      </c>
      <c r="E9596" s="51">
        <v>45138</v>
      </c>
      <c r="F9596" s="50">
        <v>3</v>
      </c>
      <c r="G9596" s="50" t="str">
        <f>VLOOKUP(Table8[[#This Row],[ProductID]],Table12[[#All],[ProductID]:[ProductFullName]],3,FALSE)</f>
        <v>Product C</v>
      </c>
      <c r="H9596" s="50">
        <v>7</v>
      </c>
      <c r="I9596" s="52">
        <v>45138.522280092584</v>
      </c>
      <c r="J9596" s="50">
        <v>118</v>
      </c>
      <c r="K9596" s="51">
        <v>45138.942361111112</v>
      </c>
      <c r="L9596" s="53"/>
      <c r="M9596" s="54">
        <v>1</v>
      </c>
    </row>
    <row r="9597" spans="2:13" x14ac:dyDescent="0.3">
      <c r="B9597" s="49">
        <v>28440</v>
      </c>
      <c r="C9597" s="50">
        <v>287</v>
      </c>
      <c r="D9597" s="50" t="str">
        <f>VLOOKUP(Table8[[#This Row],[CustomerID]],Table15[[#All],[CustomerID]:[Company Name]],2,FALSE)</f>
        <v>Herbies - 5001</v>
      </c>
      <c r="E9597" s="51">
        <v>45138</v>
      </c>
      <c r="F9597" s="50">
        <v>3</v>
      </c>
      <c r="G9597" s="50" t="str">
        <f>VLOOKUP(Table8[[#This Row],[ProductID]],Table12[[#All],[ProductID]:[ProductFullName]],3,FALSE)</f>
        <v>Product C</v>
      </c>
      <c r="H9597" s="50">
        <v>7</v>
      </c>
      <c r="I9597" s="52">
        <v>45138.538703703693</v>
      </c>
      <c r="J9597" s="50">
        <v>125</v>
      </c>
      <c r="K9597" s="51">
        <v>45138.942361111112</v>
      </c>
      <c r="L9597" s="53"/>
      <c r="M9597" s="54">
        <v>1</v>
      </c>
    </row>
    <row r="9598" spans="2:13" x14ac:dyDescent="0.3">
      <c r="B9598" s="49">
        <v>28441</v>
      </c>
      <c r="C9598" s="50">
        <v>1229</v>
      </c>
      <c r="D9598" s="50" t="str">
        <f>VLOOKUP(Table8[[#This Row],[CustomerID]],Table15[[#All],[CustomerID]:[Company Name]],2,FALSE)</f>
        <v>Pomegrantes -Party Place</v>
      </c>
      <c r="E9598" s="51">
        <v>45138</v>
      </c>
      <c r="F9598" s="50">
        <v>5</v>
      </c>
      <c r="G9598" s="50" t="str">
        <f>VLOOKUP(Table8[[#This Row],[ProductID]],Table12[[#All],[ProductID]:[ProductFullName]],3,FALSE)</f>
        <v>Product E</v>
      </c>
      <c r="H9598" s="50">
        <v>3</v>
      </c>
      <c r="I9598" s="52">
        <v>45138.552754629622</v>
      </c>
      <c r="J9598" s="50">
        <v>107</v>
      </c>
      <c r="K9598" s="51">
        <v>45138.942361111112</v>
      </c>
      <c r="L9598" s="53"/>
      <c r="M9598" s="54">
        <v>1</v>
      </c>
    </row>
    <row r="9599" spans="2:13" x14ac:dyDescent="0.3">
      <c r="B9599" s="49">
        <v>28442</v>
      </c>
      <c r="C9599" s="50">
        <v>938</v>
      </c>
      <c r="D9599" s="50" t="str">
        <f>VLOOKUP(Table8[[#This Row],[CustomerID]],Table15[[#All],[CustomerID]:[Company Name]],2,FALSE)</f>
        <v>Kittle Berger</v>
      </c>
      <c r="E9599" s="51">
        <v>45138</v>
      </c>
      <c r="F9599" s="50">
        <v>3</v>
      </c>
      <c r="G9599" s="50" t="str">
        <f>VLOOKUP(Table8[[#This Row],[ProductID]],Table12[[#All],[ProductID]:[ProductFullName]],3,FALSE)</f>
        <v>Product C</v>
      </c>
      <c r="H9599" s="50">
        <v>4</v>
      </c>
      <c r="I9599" s="52">
        <v>45138.570520833324</v>
      </c>
      <c r="J9599" s="50">
        <v>131</v>
      </c>
      <c r="K9599" s="51">
        <v>45138.942361111112</v>
      </c>
      <c r="L9599" s="53"/>
      <c r="M9599" s="54">
        <v>1</v>
      </c>
    </row>
    <row r="9600" spans="2:13" x14ac:dyDescent="0.3">
      <c r="B9600" s="49">
        <v>28443</v>
      </c>
      <c r="C9600" s="50">
        <v>774</v>
      </c>
      <c r="D9600" s="50" t="str">
        <f>VLOOKUP(Table8[[#This Row],[CustomerID]],Table15[[#All],[CustomerID]:[Company Name]],2,FALSE)</f>
        <v>Pleasant Surprise / Wicker Designs Ltd.</v>
      </c>
      <c r="E9600" s="51">
        <v>45138</v>
      </c>
      <c r="F9600" s="50">
        <v>2</v>
      </c>
      <c r="G9600" s="50" t="str">
        <f>VLOOKUP(Table8[[#This Row],[ProductID]],Table12[[#All],[ProductID]:[ProductFullName]],3,FALSE)</f>
        <v>Product B</v>
      </c>
      <c r="H9600" s="50">
        <v>3</v>
      </c>
      <c r="I9600" s="52">
        <v>45138.586759259248</v>
      </c>
      <c r="J9600" s="50">
        <v>117</v>
      </c>
      <c r="K9600" s="51">
        <v>45138.942361111112</v>
      </c>
      <c r="L9600" s="53"/>
      <c r="M9600" s="54">
        <v>1</v>
      </c>
    </row>
    <row r="9601" spans="2:13" x14ac:dyDescent="0.3">
      <c r="B9601" s="49">
        <v>28444</v>
      </c>
      <c r="C9601" s="50">
        <v>37</v>
      </c>
      <c r="D9601" s="50" t="str">
        <f>VLOOKUP(Table8[[#This Row],[CustomerID]],Table15[[#All],[CustomerID]:[Company Name]],2,FALSE)</f>
        <v>Pharmasave - 550</v>
      </c>
      <c r="E9601" s="51">
        <v>45138</v>
      </c>
      <c r="F9601" s="50">
        <v>5</v>
      </c>
      <c r="G9601" s="50" t="str">
        <f>VLOOKUP(Table8[[#This Row],[ProductID]],Table12[[#All],[ProductID]:[ProductFullName]],3,FALSE)</f>
        <v>Product E</v>
      </c>
      <c r="H9601" s="50">
        <v>4</v>
      </c>
      <c r="I9601" s="52">
        <v>45138.601261574062</v>
      </c>
      <c r="J9601" s="50">
        <v>119</v>
      </c>
      <c r="K9601" s="51">
        <v>45138.942361111112</v>
      </c>
      <c r="L9601" s="53"/>
      <c r="M9601" s="54">
        <v>1</v>
      </c>
    </row>
    <row r="9602" spans="2:13" x14ac:dyDescent="0.3">
      <c r="B9602" s="49">
        <v>28445</v>
      </c>
      <c r="C9602" s="50">
        <v>495</v>
      </c>
      <c r="D9602" s="50" t="str">
        <f>VLOOKUP(Table8[[#This Row],[CustomerID]],Table15[[#All],[CustomerID]:[Company Name]],2,FALSE)</f>
        <v>Paragon Teulon Pharmacy</v>
      </c>
      <c r="E9602" s="51">
        <v>45138</v>
      </c>
      <c r="F9602" s="50">
        <v>3</v>
      </c>
      <c r="G9602" s="50" t="str">
        <f>VLOOKUP(Table8[[#This Row],[ProductID]],Table12[[#All],[ProductID]:[ProductFullName]],3,FALSE)</f>
        <v>Product C</v>
      </c>
      <c r="H9602" s="50">
        <v>3</v>
      </c>
      <c r="I9602" s="52">
        <v>45138.618900462949</v>
      </c>
      <c r="J9602" s="50">
        <v>128</v>
      </c>
      <c r="K9602" s="51">
        <v>45138.942361111112</v>
      </c>
      <c r="L9602" s="53"/>
      <c r="M9602" s="54">
        <v>1</v>
      </c>
    </row>
    <row r="9603" spans="2:13" x14ac:dyDescent="0.3">
      <c r="B9603" s="49">
        <v>28446</v>
      </c>
      <c r="C9603" s="50">
        <v>1362</v>
      </c>
      <c r="D9603" s="50" t="str">
        <f>VLOOKUP(Table8[[#This Row],[CustomerID]],Table15[[#All],[CustomerID]:[Company Name]],2,FALSE)</f>
        <v>Itex Corporation</v>
      </c>
      <c r="E9603" s="51">
        <v>45138</v>
      </c>
      <c r="F9603" s="50">
        <v>3</v>
      </c>
      <c r="G9603" s="50" t="str">
        <f>VLOOKUP(Table8[[#This Row],[ProductID]],Table12[[#All],[ProductID]:[ProductFullName]],3,FALSE)</f>
        <v>Product C</v>
      </c>
      <c r="H9603" s="50">
        <v>2</v>
      </c>
      <c r="I9603" s="52">
        <v>45138.635972222211</v>
      </c>
      <c r="J9603" s="50">
        <v>125</v>
      </c>
      <c r="K9603" s="51">
        <v>45138.942361111112</v>
      </c>
      <c r="L9603" s="53"/>
      <c r="M9603" s="54">
        <v>1</v>
      </c>
    </row>
    <row r="9604" spans="2:13" x14ac:dyDescent="0.3">
      <c r="B9604" s="49">
        <v>28447</v>
      </c>
      <c r="C9604" s="50">
        <v>306</v>
      </c>
      <c r="D9604" s="50" t="str">
        <f>VLOOKUP(Table8[[#This Row],[CustomerID]],Table15[[#All],[CustomerID]:[Company Name]],2,FALSE)</f>
        <v>Crown Heights</v>
      </c>
      <c r="E9604" s="51">
        <v>45138</v>
      </c>
      <c r="F9604" s="50">
        <v>6</v>
      </c>
      <c r="G9604" s="50" t="str">
        <f>VLOOKUP(Table8[[#This Row],[ProductID]],Table12[[#All],[ProductID]:[ProductFullName]],3,FALSE)</f>
        <v>Product F</v>
      </c>
      <c r="H9604" s="50">
        <v>6</v>
      </c>
      <c r="I9604" s="52">
        <v>45138.646701388876</v>
      </c>
      <c r="J9604" s="50">
        <v>115</v>
      </c>
      <c r="K9604" s="51">
        <v>45138.942361111112</v>
      </c>
      <c r="L9604" s="53"/>
      <c r="M9604" s="54">
        <v>1</v>
      </c>
    </row>
    <row r="9605" spans="2:13" x14ac:dyDescent="0.3">
      <c r="B9605" s="49">
        <v>28448</v>
      </c>
      <c r="C9605" s="50">
        <v>424</v>
      </c>
      <c r="D9605" s="50" t="str">
        <f>VLOOKUP(Table8[[#This Row],[CustomerID]],Table15[[#All],[CustomerID]:[Company Name]],2,FALSE)</f>
        <v>Christine's of Oxford</v>
      </c>
      <c r="E9605" s="51">
        <v>45138</v>
      </c>
      <c r="F9605" s="50">
        <v>5</v>
      </c>
      <c r="G9605" s="50" t="str">
        <f>VLOOKUP(Table8[[#This Row],[ProductID]],Table12[[#All],[ProductID]:[ProductFullName]],3,FALSE)</f>
        <v>Product E</v>
      </c>
      <c r="H9605" s="50">
        <v>5</v>
      </c>
      <c r="I9605" s="52">
        <v>45138.661863425914</v>
      </c>
      <c r="J9605" s="50">
        <v>130</v>
      </c>
      <c r="K9605" s="51">
        <v>45138.942361111112</v>
      </c>
      <c r="L9605" s="53"/>
      <c r="M9605" s="54">
        <v>1</v>
      </c>
    </row>
    <row r="9606" spans="2:13" x14ac:dyDescent="0.3">
      <c r="B9606" s="49">
        <v>28449</v>
      </c>
      <c r="C9606" s="50">
        <v>664</v>
      </c>
      <c r="D9606" s="50" t="str">
        <f>VLOOKUP(Table8[[#This Row],[CustomerID]],Table15[[#All],[CustomerID]:[Company Name]],2,FALSE)</f>
        <v>Ruby Tuesday Accessories Ltd</v>
      </c>
      <c r="E9606" s="51">
        <v>45138</v>
      </c>
      <c r="F9606" s="50">
        <v>3</v>
      </c>
      <c r="G9606" s="50" t="str">
        <f>VLOOKUP(Table8[[#This Row],[ProductID]],Table12[[#All],[ProductID]:[ProductFullName]],3,FALSE)</f>
        <v>Product C</v>
      </c>
      <c r="H9606" s="50">
        <v>6</v>
      </c>
      <c r="I9606" s="52">
        <v>45138.675752314804</v>
      </c>
      <c r="J9606" s="50">
        <v>129</v>
      </c>
      <c r="K9606" s="51">
        <v>45138.942361111112</v>
      </c>
      <c r="L9606" s="53"/>
      <c r="M9606" s="54">
        <v>1</v>
      </c>
    </row>
    <row r="9607" spans="2:13" x14ac:dyDescent="0.3">
      <c r="B9607" s="49">
        <v>28450</v>
      </c>
      <c r="C9607" s="50">
        <v>692</v>
      </c>
      <c r="D9607" s="50" t="str">
        <f>VLOOKUP(Table8[[#This Row],[CustomerID]],Table15[[#All],[CustomerID]:[Company Name]],2,FALSE)</f>
        <v>Mary's Gifts</v>
      </c>
      <c r="E9607" s="51">
        <v>45138</v>
      </c>
      <c r="F9607" s="50">
        <v>5</v>
      </c>
      <c r="G9607" s="50" t="str">
        <f>VLOOKUP(Table8[[#This Row],[ProductID]],Table12[[#All],[ProductID]:[ProductFullName]],3,FALSE)</f>
        <v>Product E</v>
      </c>
      <c r="H9607" s="50">
        <v>3</v>
      </c>
      <c r="I9607" s="52">
        <v>45138.692337962952</v>
      </c>
      <c r="J9607" s="50">
        <v>108</v>
      </c>
      <c r="K9607" s="51">
        <v>45138.942361111112</v>
      </c>
      <c r="L9607" s="53"/>
      <c r="M9607" s="54">
        <v>1</v>
      </c>
    </row>
    <row r="9608" spans="2:13" x14ac:dyDescent="0.3">
      <c r="B9608" s="49">
        <v>28451</v>
      </c>
      <c r="C9608" s="50">
        <v>470</v>
      </c>
      <c r="D9608" s="50" t="str">
        <f>VLOOKUP(Table8[[#This Row],[CustomerID]],Table15[[#All],[CustomerID]:[Company Name]],2,FALSE)</f>
        <v>Huntsville Hospital</v>
      </c>
      <c r="E9608" s="51">
        <v>45138</v>
      </c>
      <c r="F9608" s="50">
        <v>3</v>
      </c>
      <c r="G9608" s="50" t="str">
        <f>VLOOKUP(Table8[[#This Row],[ProductID]],Table12[[#All],[ProductID]:[ProductFullName]],3,FALSE)</f>
        <v>Product C</v>
      </c>
      <c r="H9608" s="50">
        <v>2</v>
      </c>
      <c r="I9608" s="52">
        <v>45138.708668981468</v>
      </c>
      <c r="J9608" s="50">
        <v>130</v>
      </c>
      <c r="K9608" s="51">
        <v>45138.942361111112</v>
      </c>
      <c r="L9608" s="53"/>
      <c r="M9608" s="54">
        <v>1</v>
      </c>
    </row>
    <row r="9609" spans="2:13" x14ac:dyDescent="0.3">
      <c r="B9609" s="49">
        <v>28452</v>
      </c>
      <c r="C9609" s="50">
        <v>194</v>
      </c>
      <c r="D9609" s="50" t="str">
        <f>VLOOKUP(Table8[[#This Row],[CustomerID]],Table15[[#All],[CustomerID]:[Company Name]],2,FALSE)</f>
        <v>Unlimited Bargains</v>
      </c>
      <c r="E9609" s="51">
        <v>45138</v>
      </c>
      <c r="F9609" s="50">
        <v>2</v>
      </c>
      <c r="G9609" s="50" t="str">
        <f>VLOOKUP(Table8[[#This Row],[ProductID]],Table12[[#All],[ProductID]:[ProductFullName]],3,FALSE)</f>
        <v>Product B</v>
      </c>
      <c r="H9609" s="50">
        <v>4</v>
      </c>
      <c r="I9609" s="52">
        <v>45138.724976851838</v>
      </c>
      <c r="J9609" s="50">
        <v>127</v>
      </c>
      <c r="K9609" s="51">
        <v>45138.942361111112</v>
      </c>
      <c r="L9609" s="53"/>
      <c r="M9609" s="54">
        <v>1</v>
      </c>
    </row>
    <row r="9610" spans="2:13" x14ac:dyDescent="0.3">
      <c r="B9610" s="49">
        <v>28453</v>
      </c>
      <c r="C9610" s="50">
        <v>577</v>
      </c>
      <c r="D9610" s="50" t="str">
        <f>VLOOKUP(Table8[[#This Row],[CustomerID]],Table15[[#All],[CustomerID]:[Company Name]],2,FALSE)</f>
        <v>Your Dollar Store With More #214</v>
      </c>
      <c r="E9610" s="51">
        <v>45138</v>
      </c>
      <c r="F9610" s="50">
        <v>6</v>
      </c>
      <c r="G9610" s="50" t="str">
        <f>VLOOKUP(Table8[[#This Row],[ProductID]],Table12[[#All],[ProductID]:[ProductFullName]],3,FALSE)</f>
        <v>Product F</v>
      </c>
      <c r="H9610" s="50">
        <v>3</v>
      </c>
      <c r="I9610" s="52">
        <v>45138.742152777762</v>
      </c>
      <c r="J9610" s="50">
        <v>120</v>
      </c>
      <c r="K9610" s="51">
        <v>45138.942361111112</v>
      </c>
      <c r="L9610" s="53"/>
      <c r="M9610" s="54">
        <v>1</v>
      </c>
    </row>
    <row r="9611" spans="2:13" x14ac:dyDescent="0.3">
      <c r="B9611" s="49">
        <v>28454</v>
      </c>
      <c r="C9611" s="50">
        <v>675</v>
      </c>
      <c r="D9611" s="50" t="str">
        <f>VLOOKUP(Table8[[#This Row],[CustomerID]],Table15[[#All],[CustomerID]:[Company Name]],2,FALSE)</f>
        <v>Pharmasave - 154</v>
      </c>
      <c r="E9611" s="51">
        <v>45138</v>
      </c>
      <c r="F9611" s="50">
        <v>5</v>
      </c>
      <c r="G9611" s="50" t="str">
        <f>VLOOKUP(Table8[[#This Row],[ProductID]],Table12[[#All],[ProductID]:[ProductFullName]],3,FALSE)</f>
        <v>Product E</v>
      </c>
      <c r="H9611" s="50">
        <v>3</v>
      </c>
      <c r="I9611" s="52">
        <v>45138.758749999986</v>
      </c>
      <c r="J9611" s="50">
        <v>126</v>
      </c>
      <c r="K9611" s="51">
        <v>45138.942361111112</v>
      </c>
      <c r="L9611" s="53"/>
      <c r="M9611" s="54">
        <v>1</v>
      </c>
    </row>
    <row r="9612" spans="2:13" x14ac:dyDescent="0.3">
      <c r="B9612" s="49">
        <v>28455</v>
      </c>
      <c r="C9612" s="50">
        <v>306</v>
      </c>
      <c r="D9612" s="50" t="str">
        <f>VLOOKUP(Table8[[#This Row],[CustomerID]],Table15[[#All],[CustomerID]:[Company Name]],2,FALSE)</f>
        <v>Crown Heights</v>
      </c>
      <c r="E9612" s="51">
        <v>45139</v>
      </c>
      <c r="F9612" s="50">
        <v>1</v>
      </c>
      <c r="G9612" s="50" t="str">
        <f>VLOOKUP(Table8[[#This Row],[ProductID]],Table12[[#All],[ProductID]:[ProductFullName]],3,FALSE)</f>
        <v>Product A</v>
      </c>
      <c r="H9612" s="50">
        <v>3</v>
      </c>
      <c r="I9612" s="52">
        <v>45139.333333333336</v>
      </c>
      <c r="J9612" s="50">
        <v>130</v>
      </c>
      <c r="K9612" s="51">
        <v>45139.947916666664</v>
      </c>
      <c r="L9612" s="53"/>
      <c r="M9612" s="54">
        <v>1</v>
      </c>
    </row>
    <row r="9613" spans="2:13" x14ac:dyDescent="0.3">
      <c r="B9613" s="49">
        <v>28456</v>
      </c>
      <c r="C9613" s="50">
        <v>921</v>
      </c>
      <c r="D9613" s="50" t="str">
        <f>VLOOKUP(Table8[[#This Row],[CustomerID]],Table15[[#All],[CustomerID]:[Company Name]],2,FALSE)</f>
        <v>Village Cobbler</v>
      </c>
      <c r="E9613" s="51">
        <v>45139</v>
      </c>
      <c r="F9613" s="50">
        <v>1</v>
      </c>
      <c r="G9613" s="50" t="str">
        <f>VLOOKUP(Table8[[#This Row],[ProductID]],Table12[[#All],[ProductID]:[ProductFullName]],3,FALSE)</f>
        <v>Product A</v>
      </c>
      <c r="H9613" s="50">
        <v>7</v>
      </c>
      <c r="I9613" s="52">
        <v>45139.342303240745</v>
      </c>
      <c r="J9613" s="50">
        <v>126</v>
      </c>
      <c r="K9613" s="51">
        <v>45139.947916666664</v>
      </c>
      <c r="L9613" s="53"/>
      <c r="M9613" s="54">
        <v>1</v>
      </c>
    </row>
    <row r="9614" spans="2:13" x14ac:dyDescent="0.3">
      <c r="B9614" s="49">
        <v>28457</v>
      </c>
      <c r="C9614" s="50">
        <v>1245</v>
      </c>
      <c r="D9614" s="50" t="str">
        <f>VLOOKUP(Table8[[#This Row],[CustomerID]],Table15[[#All],[CustomerID]:[Company Name]],2,FALSE)</f>
        <v>A Child's World</v>
      </c>
      <c r="E9614" s="51">
        <v>45139</v>
      </c>
      <c r="F9614" s="50">
        <v>1</v>
      </c>
      <c r="G9614" s="50" t="str">
        <f>VLOOKUP(Table8[[#This Row],[ProductID]],Table12[[#All],[ProductID]:[ProductFullName]],3,FALSE)</f>
        <v>Product A</v>
      </c>
      <c r="H9614" s="50">
        <v>6</v>
      </c>
      <c r="I9614" s="52">
        <v>45139.351782407408</v>
      </c>
      <c r="J9614" s="50">
        <v>115</v>
      </c>
      <c r="K9614" s="51">
        <v>45139.947916666664</v>
      </c>
      <c r="L9614" s="53"/>
      <c r="M9614" s="54">
        <v>1</v>
      </c>
    </row>
    <row r="9615" spans="2:13" x14ac:dyDescent="0.3">
      <c r="B9615" s="49">
        <v>28458</v>
      </c>
      <c r="C9615" s="50">
        <v>908</v>
      </c>
      <c r="D9615" s="50" t="str">
        <f>VLOOKUP(Table8[[#This Row],[CustomerID]],Table15[[#All],[CustomerID]:[Company Name]],2,FALSE)</f>
        <v>Value Drugs</v>
      </c>
      <c r="E9615" s="51">
        <v>45139</v>
      </c>
      <c r="F9615" s="50">
        <v>1</v>
      </c>
      <c r="G9615" s="50" t="str">
        <f>VLOOKUP(Table8[[#This Row],[ProductID]],Table12[[#All],[ProductID]:[ProductFullName]],3,FALSE)</f>
        <v>Product A</v>
      </c>
      <c r="H9615" s="50">
        <v>2</v>
      </c>
      <c r="I9615" s="52">
        <v>45139.365694444445</v>
      </c>
      <c r="J9615" s="50">
        <v>121</v>
      </c>
      <c r="K9615" s="51">
        <v>45139.947916666664</v>
      </c>
      <c r="L9615" s="53"/>
      <c r="M9615" s="54">
        <v>1</v>
      </c>
    </row>
    <row r="9616" spans="2:13" x14ac:dyDescent="0.3">
      <c r="B9616" s="49">
        <v>28459</v>
      </c>
      <c r="C9616" s="50">
        <v>1171</v>
      </c>
      <c r="D9616" s="50" t="str">
        <f>VLOOKUP(Table8[[#This Row],[CustomerID]],Table15[[#All],[CustomerID]:[Company Name]],2,FALSE)</f>
        <v>Veronica's Hallmark</v>
      </c>
      <c r="E9616" s="51">
        <v>45139</v>
      </c>
      <c r="F9616" s="50">
        <v>3</v>
      </c>
      <c r="G9616" s="50" t="str">
        <f>VLOOKUP(Table8[[#This Row],[ProductID]],Table12[[#All],[ProductID]:[ProductFullName]],3,FALSE)</f>
        <v>Product C</v>
      </c>
      <c r="H9616" s="50">
        <v>5</v>
      </c>
      <c r="I9616" s="52">
        <v>45139.38009259259</v>
      </c>
      <c r="J9616" s="50">
        <v>128</v>
      </c>
      <c r="K9616" s="51">
        <v>45139.947916666664</v>
      </c>
      <c r="L9616" s="53"/>
      <c r="M9616" s="54">
        <v>1</v>
      </c>
    </row>
    <row r="9617" spans="2:13" x14ac:dyDescent="0.3">
      <c r="B9617" s="49">
        <v>28460</v>
      </c>
      <c r="C9617" s="50">
        <v>557</v>
      </c>
      <c r="D9617" s="50" t="str">
        <f>VLOOKUP(Table8[[#This Row],[CustomerID]],Table15[[#All],[CustomerID]:[Company Name]],2,FALSE)</f>
        <v>Hats &amp; That</v>
      </c>
      <c r="E9617" s="51">
        <v>45139</v>
      </c>
      <c r="F9617" s="50">
        <v>3</v>
      </c>
      <c r="G9617" s="50" t="str">
        <f>VLOOKUP(Table8[[#This Row],[ProductID]],Table12[[#All],[ProductID]:[ProductFullName]],3,FALSE)</f>
        <v>Product C</v>
      </c>
      <c r="H9617" s="50">
        <v>4</v>
      </c>
      <c r="I9617" s="52">
        <v>45139.394571759258</v>
      </c>
      <c r="J9617" s="50">
        <v>106</v>
      </c>
      <c r="K9617" s="51">
        <v>45139.947916666664</v>
      </c>
      <c r="L9617" s="53"/>
      <c r="M9617" s="54">
        <v>1</v>
      </c>
    </row>
    <row r="9618" spans="2:13" x14ac:dyDescent="0.3">
      <c r="B9618" s="49">
        <v>28461</v>
      </c>
      <c r="C9618" s="50">
        <v>673</v>
      </c>
      <c r="D9618" s="50" t="str">
        <f>VLOOKUP(Table8[[#This Row],[CustomerID]],Table15[[#All],[CustomerID]:[Company Name]],2,FALSE)</f>
        <v>Pharmasave - 250</v>
      </c>
      <c r="E9618" s="51">
        <v>45139</v>
      </c>
      <c r="F9618" s="50">
        <v>3</v>
      </c>
      <c r="G9618" s="50" t="str">
        <f>VLOOKUP(Table8[[#This Row],[ProductID]],Table12[[#All],[ProductID]:[ProductFullName]],3,FALSE)</f>
        <v>Product C</v>
      </c>
      <c r="H9618" s="50">
        <v>4</v>
      </c>
      <c r="I9618" s="52">
        <v>45139.410439814812</v>
      </c>
      <c r="J9618" s="50">
        <v>114</v>
      </c>
      <c r="K9618" s="51">
        <v>45139.947916666664</v>
      </c>
      <c r="L9618" s="53"/>
      <c r="M9618" s="54">
        <v>1</v>
      </c>
    </row>
    <row r="9619" spans="2:13" x14ac:dyDescent="0.3">
      <c r="B9619" s="49">
        <v>28462</v>
      </c>
      <c r="C9619" s="50">
        <v>1131</v>
      </c>
      <c r="D9619" s="50" t="str">
        <f>VLOOKUP(Table8[[#This Row],[CustomerID]],Table15[[#All],[CustomerID]:[Company Name]],2,FALSE)</f>
        <v>Ivy Trellis, The</v>
      </c>
      <c r="E9619" s="51">
        <v>45139</v>
      </c>
      <c r="F9619" s="50">
        <v>4</v>
      </c>
      <c r="G9619" s="50" t="str">
        <f>VLOOKUP(Table8[[#This Row],[ProductID]],Table12[[#All],[ProductID]:[ProductFullName]],3,FALSE)</f>
        <v>Product D</v>
      </c>
      <c r="H9619" s="50">
        <v>7</v>
      </c>
      <c r="I9619" s="52">
        <v>45139.420474537037</v>
      </c>
      <c r="J9619" s="50">
        <v>123</v>
      </c>
      <c r="K9619" s="51">
        <v>45139.947916666664</v>
      </c>
      <c r="L9619" s="53"/>
      <c r="M9619" s="54">
        <v>1</v>
      </c>
    </row>
    <row r="9620" spans="2:13" x14ac:dyDescent="0.3">
      <c r="B9620" s="49">
        <v>28463</v>
      </c>
      <c r="C9620" s="50">
        <v>450</v>
      </c>
      <c r="D9620" s="50" t="str">
        <f>VLOOKUP(Table8[[#This Row],[CustomerID]],Table15[[#All],[CustomerID]:[Company Name]],2,FALSE)</f>
        <v>Teddybears &amp; Friends</v>
      </c>
      <c r="E9620" s="51">
        <v>45139</v>
      </c>
      <c r="F9620" s="50">
        <v>1</v>
      </c>
      <c r="G9620" s="50" t="str">
        <f>VLOOKUP(Table8[[#This Row],[ProductID]],Table12[[#All],[ProductID]:[ProductFullName]],3,FALSE)</f>
        <v>Product A</v>
      </c>
      <c r="H9620" s="50">
        <v>7</v>
      </c>
      <c r="I9620" s="52">
        <v>45139.431319444448</v>
      </c>
      <c r="J9620" s="50">
        <v>106</v>
      </c>
      <c r="K9620" s="51">
        <v>45139.947916666664</v>
      </c>
      <c r="L9620" s="53"/>
      <c r="M9620" s="54">
        <v>1</v>
      </c>
    </row>
    <row r="9621" spans="2:13" x14ac:dyDescent="0.3">
      <c r="B9621" s="49">
        <v>28464</v>
      </c>
      <c r="C9621" s="50">
        <v>127</v>
      </c>
      <c r="D9621" s="50" t="str">
        <f>VLOOKUP(Table8[[#This Row],[CustomerID]],Table15[[#All],[CustomerID]:[Company Name]],2,FALSE)</f>
        <v>Chris Reynolds Designs</v>
      </c>
      <c r="E9621" s="51">
        <v>45139</v>
      </c>
      <c r="F9621" s="50">
        <v>4</v>
      </c>
      <c r="G9621" s="50" t="str">
        <f>VLOOKUP(Table8[[#This Row],[ProductID]],Table12[[#All],[ProductID]:[ProductFullName]],3,FALSE)</f>
        <v>Product D</v>
      </c>
      <c r="H9621" s="50">
        <v>5</v>
      </c>
      <c r="I9621" s="52">
        <v>45139.448067129633</v>
      </c>
      <c r="J9621" s="50">
        <v>124</v>
      </c>
      <c r="K9621" s="51">
        <v>45139.947916666664</v>
      </c>
      <c r="L9621" s="53"/>
      <c r="M9621" s="54">
        <v>1</v>
      </c>
    </row>
    <row r="9622" spans="2:13" x14ac:dyDescent="0.3">
      <c r="B9622" s="49">
        <v>28465</v>
      </c>
      <c r="C9622" s="50">
        <v>606</v>
      </c>
      <c r="D9622" s="50" t="str">
        <f>VLOOKUP(Table8[[#This Row],[CustomerID]],Table15[[#All],[CustomerID]:[Company Name]],2,FALSE)</f>
        <v>Rocky Guardian Drugs</v>
      </c>
      <c r="E9622" s="51">
        <v>45139</v>
      </c>
      <c r="F9622" s="50">
        <v>3</v>
      </c>
      <c r="G9622" s="50" t="str">
        <f>VLOOKUP(Table8[[#This Row],[ProductID]],Table12[[#All],[ProductID]:[ProductFullName]],3,FALSE)</f>
        <v>Product C</v>
      </c>
      <c r="H9622" s="50">
        <v>5</v>
      </c>
      <c r="I9622" s="52">
        <v>45139.45925925926</v>
      </c>
      <c r="J9622" s="50">
        <v>119</v>
      </c>
      <c r="K9622" s="51">
        <v>45139.947916666664</v>
      </c>
      <c r="L9622" s="53"/>
      <c r="M9622" s="54">
        <v>1</v>
      </c>
    </row>
    <row r="9623" spans="2:13" x14ac:dyDescent="0.3">
      <c r="B9623" s="49">
        <v>28466</v>
      </c>
      <c r="C9623" s="50">
        <v>431</v>
      </c>
      <c r="D9623" s="50" t="str">
        <f>VLOOKUP(Table8[[#This Row],[CustomerID]],Table15[[#All],[CustomerID]:[Company Name]],2,FALSE)</f>
        <v>Yurek Pharmacy</v>
      </c>
      <c r="E9623" s="51">
        <v>45139</v>
      </c>
      <c r="F9623" s="50">
        <v>5</v>
      </c>
      <c r="G9623" s="50" t="str">
        <f>VLOOKUP(Table8[[#This Row],[ProductID]],Table12[[#All],[ProductID]:[ProductFullName]],3,FALSE)</f>
        <v>Product E</v>
      </c>
      <c r="H9623" s="50">
        <v>7</v>
      </c>
      <c r="I9623" s="52">
        <v>45139.468136574076</v>
      </c>
      <c r="J9623" s="50">
        <v>113</v>
      </c>
      <c r="K9623" s="51">
        <v>45139.947916666664</v>
      </c>
      <c r="L9623" s="53"/>
      <c r="M9623" s="54">
        <v>1</v>
      </c>
    </row>
    <row r="9624" spans="2:13" x14ac:dyDescent="0.3">
      <c r="B9624" s="49">
        <v>28467</v>
      </c>
      <c r="C9624" s="50">
        <v>1360</v>
      </c>
      <c r="D9624" s="50" t="str">
        <f>VLOOKUP(Table8[[#This Row],[CustomerID]],Table15[[#All],[CustomerID]:[Company Name]],2,FALSE)</f>
        <v>Rosewood Cottage</v>
      </c>
      <c r="E9624" s="51">
        <v>45139</v>
      </c>
      <c r="F9624" s="50">
        <v>6</v>
      </c>
      <c r="G9624" s="50" t="str">
        <f>VLOOKUP(Table8[[#This Row],[ProductID]],Table12[[#All],[ProductID]:[ProductFullName]],3,FALSE)</f>
        <v>Product F</v>
      </c>
      <c r="H9624" s="50">
        <v>6</v>
      </c>
      <c r="I9624" s="52">
        <v>45139.48232638889</v>
      </c>
      <c r="J9624" s="50">
        <v>105</v>
      </c>
      <c r="K9624" s="51">
        <v>45139.947916666664</v>
      </c>
      <c r="L9624" s="53"/>
      <c r="M9624" s="54">
        <v>1</v>
      </c>
    </row>
    <row r="9625" spans="2:13" x14ac:dyDescent="0.3">
      <c r="B9625" s="49">
        <v>28468</v>
      </c>
      <c r="C9625" s="50">
        <v>1172</v>
      </c>
      <c r="D9625" s="50" t="str">
        <f>VLOOKUP(Table8[[#This Row],[CustomerID]],Table15[[#All],[CustomerID]:[Company Name]],2,FALSE)</f>
        <v>Debbie's Treasures</v>
      </c>
      <c r="E9625" s="51">
        <v>45139</v>
      </c>
      <c r="F9625" s="50">
        <v>4</v>
      </c>
      <c r="G9625" s="50" t="str">
        <f>VLOOKUP(Table8[[#This Row],[ProductID]],Table12[[#All],[ProductID]:[ProductFullName]],3,FALSE)</f>
        <v>Product D</v>
      </c>
      <c r="H9625" s="50">
        <v>4</v>
      </c>
      <c r="I9625" s="52">
        <v>45139.492604166669</v>
      </c>
      <c r="J9625" s="50">
        <v>129</v>
      </c>
      <c r="K9625" s="51">
        <v>45139.947916666664</v>
      </c>
      <c r="L9625" s="53"/>
      <c r="M9625" s="54">
        <v>1</v>
      </c>
    </row>
    <row r="9626" spans="2:13" x14ac:dyDescent="0.3">
      <c r="B9626" s="49">
        <v>28469</v>
      </c>
      <c r="C9626" s="50">
        <v>919</v>
      </c>
      <c r="D9626" s="50" t="str">
        <f>VLOOKUP(Table8[[#This Row],[CustomerID]],Table15[[#All],[CustomerID]:[Company Name]],2,FALSE)</f>
        <v>Pomodoro Incorporated</v>
      </c>
      <c r="E9626" s="51">
        <v>45139</v>
      </c>
      <c r="F9626" s="50">
        <v>4</v>
      </c>
      <c r="G9626" s="50" t="str">
        <f>VLOOKUP(Table8[[#This Row],[ProductID]],Table12[[#All],[ProductID]:[ProductFullName]],3,FALSE)</f>
        <v>Product D</v>
      </c>
      <c r="H9626" s="50">
        <v>2</v>
      </c>
      <c r="I9626" s="52">
        <v>45139.509375000001</v>
      </c>
      <c r="J9626" s="50">
        <v>115</v>
      </c>
      <c r="K9626" s="51">
        <v>45139.947916666664</v>
      </c>
      <c r="L9626" s="53"/>
      <c r="M9626" s="54">
        <v>1</v>
      </c>
    </row>
    <row r="9627" spans="2:13" x14ac:dyDescent="0.3">
      <c r="B9627" s="49">
        <v>28470</v>
      </c>
      <c r="C9627" s="50">
        <v>1234</v>
      </c>
      <c r="D9627" s="50" t="str">
        <f>VLOOKUP(Table8[[#This Row],[CustomerID]],Table15[[#All],[CustomerID]:[Company Name]],2,FALSE)</f>
        <v>Gayle's Hallmark Shop</v>
      </c>
      <c r="E9627" s="51">
        <v>45139</v>
      </c>
      <c r="F9627" s="50">
        <v>5</v>
      </c>
      <c r="G9627" s="50" t="str">
        <f>VLOOKUP(Table8[[#This Row],[ProductID]],Table12[[#All],[ProductID]:[ProductFullName]],3,FALSE)</f>
        <v>Product E</v>
      </c>
      <c r="H9627" s="50">
        <v>6</v>
      </c>
      <c r="I9627" s="52">
        <v>45139.525856481479</v>
      </c>
      <c r="J9627" s="50">
        <v>108</v>
      </c>
      <c r="K9627" s="51">
        <v>45139.947916666664</v>
      </c>
      <c r="L9627" s="53"/>
      <c r="M9627" s="54">
        <v>1</v>
      </c>
    </row>
    <row r="9628" spans="2:13" x14ac:dyDescent="0.3">
      <c r="B9628" s="49">
        <v>28471</v>
      </c>
      <c r="C9628" s="50">
        <v>428</v>
      </c>
      <c r="D9628" s="50" t="str">
        <f>VLOOKUP(Table8[[#This Row],[CustomerID]],Table15[[#All],[CustomerID]:[Company Name]],2,FALSE)</f>
        <v>Patina's</v>
      </c>
      <c r="E9628" s="51">
        <v>45139</v>
      </c>
      <c r="F9628" s="50">
        <v>4</v>
      </c>
      <c r="G9628" s="50" t="str">
        <f>VLOOKUP(Table8[[#This Row],[ProductID]],Table12[[#All],[ProductID]:[ProductFullName]],3,FALSE)</f>
        <v>Product D</v>
      </c>
      <c r="H9628" s="50">
        <v>7</v>
      </c>
      <c r="I9628" s="52">
        <v>45139.539884259255</v>
      </c>
      <c r="J9628" s="50">
        <v>110</v>
      </c>
      <c r="K9628" s="51">
        <v>45139.947916666664</v>
      </c>
      <c r="L9628" s="53"/>
      <c r="M9628" s="54">
        <v>1</v>
      </c>
    </row>
    <row r="9629" spans="2:13" x14ac:dyDescent="0.3">
      <c r="B9629" s="49">
        <v>28472</v>
      </c>
      <c r="C9629" s="50">
        <v>1372</v>
      </c>
      <c r="D9629" s="50" t="str">
        <f>VLOOKUP(Table8[[#This Row],[CustomerID]],Table15[[#All],[CustomerID]:[Company Name]],2,FALSE)</f>
        <v>Corrington's Alaskan Ivory</v>
      </c>
      <c r="E9629" s="51">
        <v>45139</v>
      </c>
      <c r="F9629" s="50">
        <v>1</v>
      </c>
      <c r="G9629" s="50" t="str">
        <f>VLOOKUP(Table8[[#This Row],[ProductID]],Table12[[#All],[ProductID]:[ProductFullName]],3,FALSE)</f>
        <v>Product A</v>
      </c>
      <c r="H9629" s="50">
        <v>6</v>
      </c>
      <c r="I9629" s="52">
        <v>45139.549143518518</v>
      </c>
      <c r="J9629" s="50">
        <v>111</v>
      </c>
      <c r="K9629" s="51">
        <v>45139.947916666664</v>
      </c>
      <c r="L9629" s="53"/>
      <c r="M9629" s="54">
        <v>1</v>
      </c>
    </row>
    <row r="9630" spans="2:13" x14ac:dyDescent="0.3">
      <c r="B9630" s="49">
        <v>28473</v>
      </c>
      <c r="C9630" s="50">
        <v>429</v>
      </c>
      <c r="D9630" s="50" t="str">
        <f>VLOOKUP(Table8[[#This Row],[CustomerID]],Table15[[#All],[CustomerID]:[Company Name]],2,FALSE)</f>
        <v>BELA BOOTEEK</v>
      </c>
      <c r="E9630" s="51">
        <v>45139</v>
      </c>
      <c r="F9630" s="50">
        <v>1</v>
      </c>
      <c r="G9630" s="50" t="str">
        <f>VLOOKUP(Table8[[#This Row],[ProductID]],Table12[[#All],[ProductID]:[ProductFullName]],3,FALSE)</f>
        <v>Product A</v>
      </c>
      <c r="H9630" s="50">
        <v>6</v>
      </c>
      <c r="I9630" s="52">
        <v>45139.563668981478</v>
      </c>
      <c r="J9630" s="50">
        <v>121</v>
      </c>
      <c r="K9630" s="51">
        <v>45139.947916666664</v>
      </c>
      <c r="L9630" s="53"/>
      <c r="M9630" s="54">
        <v>1</v>
      </c>
    </row>
    <row r="9631" spans="2:13" x14ac:dyDescent="0.3">
      <c r="B9631" s="49">
        <v>28474</v>
      </c>
      <c r="C9631" s="50">
        <v>685</v>
      </c>
      <c r="D9631" s="50" t="str">
        <f>VLOOKUP(Table8[[#This Row],[CustomerID]],Table15[[#All],[CustomerID]:[Company Name]],2,FALSE)</f>
        <v>Woodcreek Cottage Inc.</v>
      </c>
      <c r="E9631" s="51">
        <v>45139</v>
      </c>
      <c r="F9631" s="50">
        <v>2</v>
      </c>
      <c r="G9631" s="50" t="str">
        <f>VLOOKUP(Table8[[#This Row],[ProductID]],Table12[[#All],[ProductID]:[ProductFullName]],3,FALSE)</f>
        <v>Product B</v>
      </c>
      <c r="H9631" s="50">
        <v>7</v>
      </c>
      <c r="I9631" s="52">
        <v>45139.57498842592</v>
      </c>
      <c r="J9631" s="50">
        <v>128</v>
      </c>
      <c r="K9631" s="51">
        <v>45139.947916666664</v>
      </c>
      <c r="L9631" s="53"/>
      <c r="M9631" s="54">
        <v>1</v>
      </c>
    </row>
    <row r="9632" spans="2:13" x14ac:dyDescent="0.3">
      <c r="B9632" s="49">
        <v>28475</v>
      </c>
      <c r="C9632" s="50">
        <v>171</v>
      </c>
      <c r="D9632" s="50" t="str">
        <f>VLOOKUP(Table8[[#This Row],[CustomerID]],Table15[[#All],[CustomerID]:[Company Name]],2,FALSE)</f>
        <v>Unique Expressions</v>
      </c>
      <c r="E9632" s="51">
        <v>45139</v>
      </c>
      <c r="F9632" s="50">
        <v>4</v>
      </c>
      <c r="G9632" s="50" t="str">
        <f>VLOOKUP(Table8[[#This Row],[ProductID]],Table12[[#All],[ProductID]:[ProductFullName]],3,FALSE)</f>
        <v>Product D</v>
      </c>
      <c r="H9632" s="50">
        <v>5</v>
      </c>
      <c r="I9632" s="52">
        <v>45139.584120370368</v>
      </c>
      <c r="J9632" s="50">
        <v>116</v>
      </c>
      <c r="K9632" s="51">
        <v>45139.947916666664</v>
      </c>
      <c r="L9632" s="53"/>
      <c r="M9632" s="54">
        <v>1</v>
      </c>
    </row>
    <row r="9633" spans="2:13" x14ac:dyDescent="0.3">
      <c r="B9633" s="49">
        <v>28476</v>
      </c>
      <c r="C9633" s="50">
        <v>154</v>
      </c>
      <c r="D9633" s="50" t="str">
        <f>VLOOKUP(Table8[[#This Row],[CustomerID]],Table15[[#All],[CustomerID]:[Company Name]],2,FALSE)</f>
        <v>Tay Crossing</v>
      </c>
      <c r="E9633" s="51">
        <v>45139</v>
      </c>
      <c r="F9633" s="50">
        <v>3</v>
      </c>
      <c r="G9633" s="50" t="str">
        <f>VLOOKUP(Table8[[#This Row],[ProductID]],Table12[[#All],[ProductID]:[ProductFullName]],3,FALSE)</f>
        <v>Product C</v>
      </c>
      <c r="H9633" s="50">
        <v>3</v>
      </c>
      <c r="I9633" s="52">
        <v>45139.598587962959</v>
      </c>
      <c r="J9633" s="50">
        <v>125</v>
      </c>
      <c r="K9633" s="51">
        <v>45139.947916666664</v>
      </c>
      <c r="L9633" s="53"/>
      <c r="M9633" s="54">
        <v>1</v>
      </c>
    </row>
    <row r="9634" spans="2:13" x14ac:dyDescent="0.3">
      <c r="B9634" s="49">
        <v>28477</v>
      </c>
      <c r="C9634" s="50">
        <v>1120</v>
      </c>
      <c r="D9634" s="50" t="str">
        <f>VLOOKUP(Table8[[#This Row],[CustomerID]],Table15[[#All],[CustomerID]:[Company Name]],2,FALSE)</f>
        <v>Hutzel Hospital</v>
      </c>
      <c r="E9634" s="51">
        <v>45139</v>
      </c>
      <c r="F9634" s="50">
        <v>1</v>
      </c>
      <c r="G9634" s="50" t="str">
        <f>VLOOKUP(Table8[[#This Row],[ProductID]],Table12[[#All],[ProductID]:[ProductFullName]],3,FALSE)</f>
        <v>Product A</v>
      </c>
      <c r="H9634" s="50">
        <v>7</v>
      </c>
      <c r="I9634" s="52">
        <v>45139.611932870364</v>
      </c>
      <c r="J9634" s="50">
        <v>105</v>
      </c>
      <c r="K9634" s="51">
        <v>45139.947916666664</v>
      </c>
      <c r="L9634" s="53"/>
      <c r="M9634" s="54">
        <v>1</v>
      </c>
    </row>
    <row r="9635" spans="2:13" x14ac:dyDescent="0.3">
      <c r="B9635" s="49">
        <v>28478</v>
      </c>
      <c r="C9635" s="50">
        <v>506</v>
      </c>
      <c r="D9635" s="50" t="str">
        <f>VLOOKUP(Table8[[#This Row],[CustomerID]],Table15[[#All],[CustomerID]:[Company Name]],2,FALSE)</f>
        <v>PharmaPlus - 4960</v>
      </c>
      <c r="E9635" s="51">
        <v>45139</v>
      </c>
      <c r="F9635" s="50">
        <v>5</v>
      </c>
      <c r="G9635" s="50" t="str">
        <f>VLOOKUP(Table8[[#This Row],[ProductID]],Table12[[#All],[ProductID]:[ProductFullName]],3,FALSE)</f>
        <v>Product E</v>
      </c>
      <c r="H9635" s="50">
        <v>5</v>
      </c>
      <c r="I9635" s="52">
        <v>45139.624583333331</v>
      </c>
      <c r="J9635" s="50">
        <v>114</v>
      </c>
      <c r="K9635" s="51">
        <v>45139.947916666664</v>
      </c>
      <c r="L9635" s="53"/>
      <c r="M9635" s="54">
        <v>1</v>
      </c>
    </row>
    <row r="9636" spans="2:13" x14ac:dyDescent="0.3">
      <c r="B9636" s="49">
        <v>28479</v>
      </c>
      <c r="C9636" s="50">
        <v>635</v>
      </c>
      <c r="D9636" s="50" t="str">
        <f>VLOOKUP(Table8[[#This Row],[CustomerID]],Table15[[#All],[CustomerID]:[Company Name]],2,FALSE)</f>
        <v>Canuck Gifts</v>
      </c>
      <c r="E9636" s="51">
        <v>45139</v>
      </c>
      <c r="F9636" s="50">
        <v>5</v>
      </c>
      <c r="G9636" s="50" t="str">
        <f>VLOOKUP(Table8[[#This Row],[ProductID]],Table12[[#All],[ProductID]:[ProductFullName]],3,FALSE)</f>
        <v>Product E</v>
      </c>
      <c r="H9636" s="50">
        <v>7</v>
      </c>
      <c r="I9636" s="52">
        <v>45139.638703703698</v>
      </c>
      <c r="J9636" s="50">
        <v>124</v>
      </c>
      <c r="K9636" s="51">
        <v>45139.947916666664</v>
      </c>
      <c r="L9636" s="53"/>
      <c r="M9636" s="54">
        <v>1</v>
      </c>
    </row>
    <row r="9637" spans="2:13" x14ac:dyDescent="0.3">
      <c r="B9637" s="49">
        <v>28480</v>
      </c>
      <c r="C9637" s="50">
        <v>123</v>
      </c>
      <c r="D9637" s="50" t="str">
        <f>VLOOKUP(Table8[[#This Row],[CustomerID]],Table15[[#All],[CustomerID]:[Company Name]],2,FALSE)</f>
        <v>Seaway Guardian Pharmacy</v>
      </c>
      <c r="E9637" s="51">
        <v>45139</v>
      </c>
      <c r="F9637" s="50">
        <v>1</v>
      </c>
      <c r="G9637" s="50" t="str">
        <f>VLOOKUP(Table8[[#This Row],[ProductID]],Table12[[#All],[ProductID]:[ProductFullName]],3,FALSE)</f>
        <v>Product A</v>
      </c>
      <c r="H9637" s="50">
        <v>5</v>
      </c>
      <c r="I9637" s="52">
        <v>45139.654467592591</v>
      </c>
      <c r="J9637" s="50">
        <v>114</v>
      </c>
      <c r="K9637" s="51">
        <v>45139.947916666664</v>
      </c>
      <c r="L9637" s="53"/>
      <c r="M9637" s="54">
        <v>1</v>
      </c>
    </row>
    <row r="9638" spans="2:13" x14ac:dyDescent="0.3">
      <c r="B9638" s="49">
        <v>28481</v>
      </c>
      <c r="C9638" s="50">
        <v>1108</v>
      </c>
      <c r="D9638" s="50" t="str">
        <f>VLOOKUP(Table8[[#This Row],[CustomerID]],Table15[[#All],[CustomerID]:[Company Name]],2,FALSE)</f>
        <v>Tapestry Gifts</v>
      </c>
      <c r="E9638" s="51">
        <v>45139</v>
      </c>
      <c r="F9638" s="50">
        <v>2</v>
      </c>
      <c r="G9638" s="50" t="str">
        <f>VLOOKUP(Table8[[#This Row],[ProductID]],Table12[[#All],[ProductID]:[ProductFullName]],3,FALSE)</f>
        <v>Product B</v>
      </c>
      <c r="H9638" s="50">
        <v>6</v>
      </c>
      <c r="I9638" s="52">
        <v>45139.670347222222</v>
      </c>
      <c r="J9638" s="50">
        <v>132</v>
      </c>
      <c r="K9638" s="51">
        <v>45139.947916666664</v>
      </c>
      <c r="L9638" s="53"/>
      <c r="M9638" s="54">
        <v>1</v>
      </c>
    </row>
    <row r="9639" spans="2:13" x14ac:dyDescent="0.3">
      <c r="B9639" s="49">
        <v>28482</v>
      </c>
      <c r="C9639" s="50">
        <v>1363</v>
      </c>
      <c r="D9639" s="50" t="str">
        <f>VLOOKUP(Table8[[#This Row],[CustomerID]],Table15[[#All],[CustomerID]:[Company Name]],2,FALSE)</f>
        <v>Children's Hospital</v>
      </c>
      <c r="E9639" s="51">
        <v>45139</v>
      </c>
      <c r="F9639" s="50">
        <v>6</v>
      </c>
      <c r="G9639" s="50" t="str">
        <f>VLOOKUP(Table8[[#This Row],[ProductID]],Table12[[#All],[ProductID]:[ProductFullName]],3,FALSE)</f>
        <v>Product F</v>
      </c>
      <c r="H9639" s="50">
        <v>2</v>
      </c>
      <c r="I9639" s="52">
        <v>45139.679768518516</v>
      </c>
      <c r="J9639" s="50">
        <v>133</v>
      </c>
      <c r="K9639" s="51">
        <v>45139.947916666664</v>
      </c>
      <c r="L9639" s="53"/>
      <c r="M9639" s="54">
        <v>1</v>
      </c>
    </row>
    <row r="9640" spans="2:13" x14ac:dyDescent="0.3">
      <c r="B9640" s="49">
        <v>28483</v>
      </c>
      <c r="C9640" s="50">
        <v>817</v>
      </c>
      <c r="D9640" s="50" t="str">
        <f>VLOOKUP(Table8[[#This Row],[CustomerID]],Table15[[#All],[CustomerID]:[Company Name]],2,FALSE)</f>
        <v>Bay Berries</v>
      </c>
      <c r="E9640" s="51">
        <v>45139</v>
      </c>
      <c r="F9640" s="50">
        <v>3</v>
      </c>
      <c r="G9640" s="50" t="str">
        <f>VLOOKUP(Table8[[#This Row],[ProductID]],Table12[[#All],[ProductID]:[ProductFullName]],3,FALSE)</f>
        <v>Product C</v>
      </c>
      <c r="H9640" s="50">
        <v>5</v>
      </c>
      <c r="I9640" s="52">
        <v>45139.695821759255</v>
      </c>
      <c r="J9640" s="50">
        <v>114</v>
      </c>
      <c r="K9640" s="51">
        <v>45139.947916666664</v>
      </c>
      <c r="L9640" s="53"/>
      <c r="M9640" s="54">
        <v>1</v>
      </c>
    </row>
    <row r="9641" spans="2:13" x14ac:dyDescent="0.3">
      <c r="B9641" s="49">
        <v>28484</v>
      </c>
      <c r="C9641" s="50">
        <v>5</v>
      </c>
      <c r="D9641" s="50" t="str">
        <f>VLOOKUP(Table8[[#This Row],[CustomerID]],Table15[[#All],[CustomerID]:[Company Name]],2,FALSE)</f>
        <v>Buck or Two #152</v>
      </c>
      <c r="E9641" s="51">
        <v>45139</v>
      </c>
      <c r="F9641" s="50">
        <v>5</v>
      </c>
      <c r="G9641" s="50" t="str">
        <f>VLOOKUP(Table8[[#This Row],[ProductID]],Table12[[#All],[ProductID]:[ProductFullName]],3,FALSE)</f>
        <v>Product E</v>
      </c>
      <c r="H9641" s="50">
        <v>4</v>
      </c>
      <c r="I9641" s="52">
        <v>45139.707974537036</v>
      </c>
      <c r="J9641" s="50">
        <v>120</v>
      </c>
      <c r="K9641" s="51">
        <v>45139.947916666664</v>
      </c>
      <c r="L9641" s="53"/>
      <c r="M9641" s="54">
        <v>1</v>
      </c>
    </row>
    <row r="9642" spans="2:13" x14ac:dyDescent="0.3">
      <c r="B9642" s="49">
        <v>28485</v>
      </c>
      <c r="C9642" s="50">
        <v>265</v>
      </c>
      <c r="D9642" s="50" t="str">
        <f>VLOOKUP(Table8[[#This Row],[CustomerID]],Table15[[#All],[CustomerID]:[Company Name]],2,FALSE)</f>
        <v>Royal Touch</v>
      </c>
      <c r="E9642" s="51">
        <v>45139</v>
      </c>
      <c r="F9642" s="50">
        <v>1</v>
      </c>
      <c r="G9642" s="50" t="str">
        <f>VLOOKUP(Table8[[#This Row],[ProductID]],Table12[[#All],[ProductID]:[ProductFullName]],3,FALSE)</f>
        <v>Product A</v>
      </c>
      <c r="H9642" s="50">
        <v>5</v>
      </c>
      <c r="I9642" s="52">
        <v>45139.723217592589</v>
      </c>
      <c r="J9642" s="50">
        <v>126</v>
      </c>
      <c r="K9642" s="51">
        <v>45139.947916666664</v>
      </c>
      <c r="L9642" s="53"/>
      <c r="M9642" s="54">
        <v>1</v>
      </c>
    </row>
    <row r="9643" spans="2:13" x14ac:dyDescent="0.3">
      <c r="B9643" s="49">
        <v>28486</v>
      </c>
      <c r="C9643" s="50">
        <v>45</v>
      </c>
      <c r="D9643" s="50" t="str">
        <f>VLOOKUP(Table8[[#This Row],[CustomerID]],Table15[[#All],[CustomerID]:[Company Name]],2,FALSE)</f>
        <v>Pharmasave - 515</v>
      </c>
      <c r="E9643" s="51">
        <v>45139</v>
      </c>
      <c r="F9643" s="50">
        <v>4</v>
      </c>
      <c r="G9643" s="50" t="str">
        <f>VLOOKUP(Table8[[#This Row],[ProductID]],Table12[[#All],[ProductID]:[ProductFullName]],3,FALSE)</f>
        <v>Product D</v>
      </c>
      <c r="H9643" s="50">
        <v>6</v>
      </c>
      <c r="I9643" s="52">
        <v>45139.738796296289</v>
      </c>
      <c r="J9643" s="50">
        <v>108</v>
      </c>
      <c r="K9643" s="51">
        <v>45139.947916666664</v>
      </c>
      <c r="L9643" s="53"/>
      <c r="M9643" s="54">
        <v>1</v>
      </c>
    </row>
    <row r="9644" spans="2:13" x14ac:dyDescent="0.3">
      <c r="B9644" s="49">
        <v>28487</v>
      </c>
      <c r="C9644" s="50">
        <v>60</v>
      </c>
      <c r="D9644" s="50" t="str">
        <f>VLOOKUP(Table8[[#This Row],[CustomerID]],Table15[[#All],[CustomerID]:[Company Name]],2,FALSE)</f>
        <v>Biomidon Inn House of Gifts</v>
      </c>
      <c r="E9644" s="51">
        <v>45139</v>
      </c>
      <c r="F9644" s="50">
        <v>1</v>
      </c>
      <c r="G9644" s="50" t="str">
        <f>VLOOKUP(Table8[[#This Row],[ProductID]],Table12[[#All],[ProductID]:[ProductFullName]],3,FALSE)</f>
        <v>Product A</v>
      </c>
      <c r="H9644" s="50">
        <v>4</v>
      </c>
      <c r="I9644" s="52">
        <v>45139.751909722218</v>
      </c>
      <c r="J9644" s="50">
        <v>131</v>
      </c>
      <c r="K9644" s="51">
        <v>45139.947916666664</v>
      </c>
      <c r="L9644" s="53"/>
      <c r="M9644" s="54">
        <v>1</v>
      </c>
    </row>
    <row r="9645" spans="2:13" x14ac:dyDescent="0.3">
      <c r="B9645" s="49">
        <v>28488</v>
      </c>
      <c r="C9645" s="50">
        <v>763</v>
      </c>
      <c r="D9645" s="50" t="str">
        <f>VLOOKUP(Table8[[#This Row],[CustomerID]],Table15[[#All],[CustomerID]:[Company Name]],2,FALSE)</f>
        <v>Melrose Drug</v>
      </c>
      <c r="E9645" s="51">
        <v>45140</v>
      </c>
      <c r="F9645" s="50">
        <v>3</v>
      </c>
      <c r="G9645" s="50" t="str">
        <f>VLOOKUP(Table8[[#This Row],[ProductID]],Table12[[#All],[ProductID]:[ProductFullName]],3,FALSE)</f>
        <v>Product C</v>
      </c>
      <c r="H9645" s="50">
        <v>3</v>
      </c>
      <c r="I9645" s="52">
        <v>45140.333333333336</v>
      </c>
      <c r="J9645" s="50">
        <v>110</v>
      </c>
      <c r="K9645" s="51">
        <v>45140.967361111114</v>
      </c>
      <c r="L9645" s="53"/>
      <c r="M9645" s="54">
        <v>1</v>
      </c>
    </row>
    <row r="9646" spans="2:13" x14ac:dyDescent="0.3">
      <c r="B9646" s="49">
        <v>28489</v>
      </c>
      <c r="C9646" s="50">
        <v>627</v>
      </c>
      <c r="D9646" s="50" t="str">
        <f>VLOOKUP(Table8[[#This Row],[CustomerID]],Table15[[#All],[CustomerID]:[Company Name]],2,FALSE)</f>
        <v>Stollery Children's Hospital Foundation</v>
      </c>
      <c r="E9646" s="51">
        <v>45140</v>
      </c>
      <c r="F9646" s="50">
        <v>3</v>
      </c>
      <c r="G9646" s="50" t="str">
        <f>VLOOKUP(Table8[[#This Row],[ProductID]],Table12[[#All],[ProductID]:[ProductFullName]],3,FALSE)</f>
        <v>Product C</v>
      </c>
      <c r="H9646" s="50">
        <v>5</v>
      </c>
      <c r="I9646" s="52">
        <v>45140.343449074076</v>
      </c>
      <c r="J9646" s="50">
        <v>121</v>
      </c>
      <c r="K9646" s="51">
        <v>45140.967361111114</v>
      </c>
      <c r="L9646" s="53"/>
      <c r="M9646" s="54">
        <v>1</v>
      </c>
    </row>
    <row r="9647" spans="2:13" x14ac:dyDescent="0.3">
      <c r="B9647" s="49">
        <v>28490</v>
      </c>
      <c r="C9647" s="50">
        <v>104</v>
      </c>
      <c r="D9647" s="50" t="str">
        <f>VLOOKUP(Table8[[#This Row],[CustomerID]],Table15[[#All],[CustomerID]:[Company Name]],2,FALSE)</f>
        <v>Oink! Oink!</v>
      </c>
      <c r="E9647" s="51">
        <v>45140</v>
      </c>
      <c r="F9647" s="50">
        <v>5</v>
      </c>
      <c r="G9647" s="50" t="str">
        <f>VLOOKUP(Table8[[#This Row],[ProductID]],Table12[[#All],[ProductID]:[ProductFullName]],3,FALSE)</f>
        <v>Product E</v>
      </c>
      <c r="H9647" s="50">
        <v>2</v>
      </c>
      <c r="I9647" s="52">
        <v>45140.360706018524</v>
      </c>
      <c r="J9647" s="50">
        <v>116</v>
      </c>
      <c r="K9647" s="51">
        <v>45140.967361111114</v>
      </c>
      <c r="L9647" s="53"/>
      <c r="M9647" s="54">
        <v>1</v>
      </c>
    </row>
    <row r="9648" spans="2:13" x14ac:dyDescent="0.3">
      <c r="B9648" s="49">
        <v>28491</v>
      </c>
      <c r="C9648" s="50">
        <v>425</v>
      </c>
      <c r="D9648" s="50" t="str">
        <f>VLOOKUP(Table8[[#This Row],[CustomerID]],Table15[[#All],[CustomerID]:[Company Name]],2,FALSE)</f>
        <v>Bk Brandnames</v>
      </c>
      <c r="E9648" s="51">
        <v>45140</v>
      </c>
      <c r="F9648" s="50">
        <v>1</v>
      </c>
      <c r="G9648" s="50" t="str">
        <f>VLOOKUP(Table8[[#This Row],[ProductID]],Table12[[#All],[ProductID]:[ProductFullName]],3,FALSE)</f>
        <v>Product A</v>
      </c>
      <c r="H9648" s="50">
        <v>6</v>
      </c>
      <c r="I9648" s="52">
        <v>45140.377905092595</v>
      </c>
      <c r="J9648" s="50">
        <v>133</v>
      </c>
      <c r="K9648" s="51">
        <v>45140.967361111114</v>
      </c>
      <c r="L9648" s="53"/>
      <c r="M9648" s="54">
        <v>1</v>
      </c>
    </row>
    <row r="9649" spans="2:13" x14ac:dyDescent="0.3">
      <c r="B9649" s="49">
        <v>28492</v>
      </c>
      <c r="C9649" s="50">
        <v>449</v>
      </c>
      <c r="D9649" s="50" t="str">
        <f>VLOOKUP(Table8[[#This Row],[CustomerID]],Table15[[#All],[CustomerID]:[Company Name]],2,FALSE)</f>
        <v>Top Dollar Bargain Centre #5</v>
      </c>
      <c r="E9649" s="51">
        <v>45140</v>
      </c>
      <c r="F9649" s="50">
        <v>1</v>
      </c>
      <c r="G9649" s="50" t="str">
        <f>VLOOKUP(Table8[[#This Row],[ProductID]],Table12[[#All],[ProductID]:[ProductFullName]],3,FALSE)</f>
        <v>Product A</v>
      </c>
      <c r="H9649" s="50">
        <v>3</v>
      </c>
      <c r="I9649" s="52">
        <v>45140.391527777778</v>
      </c>
      <c r="J9649" s="50">
        <v>108</v>
      </c>
      <c r="K9649" s="51">
        <v>45140.967361111114</v>
      </c>
      <c r="L9649" s="53"/>
      <c r="M9649" s="54">
        <v>1</v>
      </c>
    </row>
    <row r="9650" spans="2:13" x14ac:dyDescent="0.3">
      <c r="B9650" s="49">
        <v>28493</v>
      </c>
      <c r="C9650" s="50">
        <v>993</v>
      </c>
      <c r="D9650" s="50" t="str">
        <f>VLOOKUP(Table8[[#This Row],[CustomerID]],Table15[[#All],[CustomerID]:[Company Name]],2,FALSE)</f>
        <v>Indesign Fundraising #209</v>
      </c>
      <c r="E9650" s="51">
        <v>45140</v>
      </c>
      <c r="F9650" s="50">
        <v>3</v>
      </c>
      <c r="G9650" s="50" t="str">
        <f>VLOOKUP(Table8[[#This Row],[ProductID]],Table12[[#All],[ProductID]:[ProductFullName]],3,FALSE)</f>
        <v>Product C</v>
      </c>
      <c r="H9650" s="50">
        <v>4</v>
      </c>
      <c r="I9650" s="52">
        <v>45140.403912037036</v>
      </c>
      <c r="J9650" s="50">
        <v>108</v>
      </c>
      <c r="K9650" s="51">
        <v>45140.967361111114</v>
      </c>
      <c r="L9650" s="53"/>
      <c r="M9650" s="54">
        <v>1</v>
      </c>
    </row>
    <row r="9651" spans="2:13" x14ac:dyDescent="0.3">
      <c r="B9651" s="49">
        <v>28494</v>
      </c>
      <c r="C9651" s="50">
        <v>1074</v>
      </c>
      <c r="D9651" s="50" t="str">
        <f>VLOOKUP(Table8[[#This Row],[CustomerID]],Table15[[#All],[CustomerID]:[Company Name]],2,FALSE)</f>
        <v>Christmas Place</v>
      </c>
      <c r="E9651" s="51">
        <v>45140</v>
      </c>
      <c r="F9651" s="50">
        <v>3</v>
      </c>
      <c r="G9651" s="50" t="str">
        <f>VLOOKUP(Table8[[#This Row],[ProductID]],Table12[[#All],[ProductID]:[ProductFullName]],3,FALSE)</f>
        <v>Product C</v>
      </c>
      <c r="H9651" s="50">
        <v>5</v>
      </c>
      <c r="I9651" s="52">
        <v>45140.420289351852</v>
      </c>
      <c r="J9651" s="50">
        <v>128</v>
      </c>
      <c r="K9651" s="51">
        <v>45140.967361111114</v>
      </c>
      <c r="L9651" s="53"/>
      <c r="M9651" s="54">
        <v>1</v>
      </c>
    </row>
    <row r="9652" spans="2:13" x14ac:dyDescent="0.3">
      <c r="B9652" s="49">
        <v>28495</v>
      </c>
      <c r="C9652" s="50">
        <v>127</v>
      </c>
      <c r="D9652" s="50" t="str">
        <f>VLOOKUP(Table8[[#This Row],[CustomerID]],Table15[[#All],[CustomerID]:[Company Name]],2,FALSE)</f>
        <v>Chris Reynolds Designs</v>
      </c>
      <c r="E9652" s="51">
        <v>45140</v>
      </c>
      <c r="F9652" s="50">
        <v>5</v>
      </c>
      <c r="G9652" s="50" t="str">
        <f>VLOOKUP(Table8[[#This Row],[ProductID]],Table12[[#All],[ProductID]:[ProductFullName]],3,FALSE)</f>
        <v>Product E</v>
      </c>
      <c r="H9652" s="50">
        <v>5</v>
      </c>
      <c r="I9652" s="52">
        <v>45140.433344907411</v>
      </c>
      <c r="J9652" s="50">
        <v>131</v>
      </c>
      <c r="K9652" s="51">
        <v>45140.967361111114</v>
      </c>
      <c r="L9652" s="53"/>
      <c r="M9652" s="54">
        <v>1</v>
      </c>
    </row>
    <row r="9653" spans="2:13" x14ac:dyDescent="0.3">
      <c r="B9653" s="49">
        <v>28496</v>
      </c>
      <c r="C9653" s="50">
        <v>577</v>
      </c>
      <c r="D9653" s="50" t="str">
        <f>VLOOKUP(Table8[[#This Row],[CustomerID]],Table15[[#All],[CustomerID]:[Company Name]],2,FALSE)</f>
        <v>Your Dollar Store With More #214</v>
      </c>
      <c r="E9653" s="51">
        <v>45140</v>
      </c>
      <c r="F9653" s="50">
        <v>2</v>
      </c>
      <c r="G9653" s="50" t="str">
        <f>VLOOKUP(Table8[[#This Row],[ProductID]],Table12[[#All],[ProductID]:[ProductFullName]],3,FALSE)</f>
        <v>Product B</v>
      </c>
      <c r="H9653" s="50">
        <v>6</v>
      </c>
      <c r="I9653" s="52">
        <v>45140.445543981485</v>
      </c>
      <c r="J9653" s="50">
        <v>128</v>
      </c>
      <c r="K9653" s="51">
        <v>45140.967361111114</v>
      </c>
      <c r="L9653" s="53"/>
      <c r="M9653" s="54">
        <v>1</v>
      </c>
    </row>
    <row r="9654" spans="2:13" x14ac:dyDescent="0.3">
      <c r="B9654" s="49">
        <v>28497</v>
      </c>
      <c r="C9654" s="50">
        <v>918</v>
      </c>
      <c r="D9654" s="50" t="str">
        <f>VLOOKUP(Table8[[#This Row],[CustomerID]],Table15[[#All],[CustomerID]:[Company Name]],2,FALSE)</f>
        <v>Impressions</v>
      </c>
      <c r="E9654" s="51">
        <v>45140</v>
      </c>
      <c r="F9654" s="50">
        <v>6</v>
      </c>
      <c r="G9654" s="50" t="str">
        <f>VLOOKUP(Table8[[#This Row],[ProductID]],Table12[[#All],[ProductID]:[ProductFullName]],3,FALSE)</f>
        <v>Product F</v>
      </c>
      <c r="H9654" s="50">
        <v>7</v>
      </c>
      <c r="I9654" s="52">
        <v>45140.463159722225</v>
      </c>
      <c r="J9654" s="50">
        <v>115</v>
      </c>
      <c r="K9654" s="51">
        <v>45140.967361111114</v>
      </c>
      <c r="L9654" s="53"/>
      <c r="M9654" s="54">
        <v>1</v>
      </c>
    </row>
    <row r="9655" spans="2:13" x14ac:dyDescent="0.3">
      <c r="B9655" s="49">
        <v>28498</v>
      </c>
      <c r="C9655" s="50">
        <v>389</v>
      </c>
      <c r="D9655" s="50" t="str">
        <f>VLOOKUP(Table8[[#This Row],[CustomerID]],Table15[[#All],[CustomerID]:[Company Name]],2,FALSE)</f>
        <v>Jewellery Box, The</v>
      </c>
      <c r="E9655" s="51">
        <v>45140</v>
      </c>
      <c r="F9655" s="50">
        <v>2</v>
      </c>
      <c r="G9655" s="50" t="str">
        <f>VLOOKUP(Table8[[#This Row],[ProductID]],Table12[[#All],[ProductID]:[ProductFullName]],3,FALSE)</f>
        <v>Product B</v>
      </c>
      <c r="H9655" s="50">
        <v>2</v>
      </c>
      <c r="I9655" s="52">
        <v>45140.475428240745</v>
      </c>
      <c r="J9655" s="50">
        <v>108</v>
      </c>
      <c r="K9655" s="51">
        <v>45140.967361111114</v>
      </c>
      <c r="L9655" s="53"/>
      <c r="M9655" s="54">
        <v>1</v>
      </c>
    </row>
    <row r="9656" spans="2:13" x14ac:dyDescent="0.3">
      <c r="B9656" s="49">
        <v>28499</v>
      </c>
      <c r="C9656" s="50">
        <v>1203</v>
      </c>
      <c r="D9656" s="50" t="str">
        <f>VLOOKUP(Table8[[#This Row],[CustomerID]],Table15[[#All],[CustomerID]:[Company Name]],2,FALSE)</f>
        <v>G.W.Spencer(Something Else) - Sedalia</v>
      </c>
      <c r="E9656" s="51">
        <v>45140</v>
      </c>
      <c r="F9656" s="50">
        <v>1</v>
      </c>
      <c r="G9656" s="50" t="str">
        <f>VLOOKUP(Table8[[#This Row],[ProductID]],Table12[[#All],[ProductID]:[ProductFullName]],3,FALSE)</f>
        <v>Product A</v>
      </c>
      <c r="H9656" s="50">
        <v>6</v>
      </c>
      <c r="I9656" s="52">
        <v>45140.490011574075</v>
      </c>
      <c r="J9656" s="50">
        <v>122</v>
      </c>
      <c r="K9656" s="51">
        <v>45140.967361111114</v>
      </c>
      <c r="L9656" s="53"/>
      <c r="M9656" s="54">
        <v>1</v>
      </c>
    </row>
    <row r="9657" spans="2:13" x14ac:dyDescent="0.3">
      <c r="B9657" s="49">
        <v>28500</v>
      </c>
      <c r="C9657" s="50">
        <v>1263</v>
      </c>
      <c r="D9657" s="50" t="str">
        <f>VLOOKUP(Table8[[#This Row],[CustomerID]],Table15[[#All],[CustomerID]:[Company Name]],2,FALSE)</f>
        <v>West Valley Art Museum</v>
      </c>
      <c r="E9657" s="51">
        <v>45140</v>
      </c>
      <c r="F9657" s="50">
        <v>6</v>
      </c>
      <c r="G9657" s="50" t="str">
        <f>VLOOKUP(Table8[[#This Row],[ProductID]],Table12[[#All],[ProductID]:[ProductFullName]],3,FALSE)</f>
        <v>Product F</v>
      </c>
      <c r="H9657" s="50">
        <v>4</v>
      </c>
      <c r="I9657" s="52">
        <v>45140.501342592594</v>
      </c>
      <c r="J9657" s="50">
        <v>132</v>
      </c>
      <c r="K9657" s="51">
        <v>45140.967361111114</v>
      </c>
      <c r="L9657" s="53"/>
      <c r="M9657" s="54">
        <v>1</v>
      </c>
    </row>
    <row r="9658" spans="2:13" x14ac:dyDescent="0.3">
      <c r="B9658" s="49">
        <v>28501</v>
      </c>
      <c r="C9658" s="50">
        <v>1308</v>
      </c>
      <c r="D9658" s="50" t="str">
        <f>VLOOKUP(Table8[[#This Row],[CustomerID]],Table15[[#All],[CustomerID]:[Company Name]],2,FALSE)</f>
        <v>Old West Charm/ Crafter Village</v>
      </c>
      <c r="E9658" s="51">
        <v>45140</v>
      </c>
      <c r="F9658" s="50">
        <v>1</v>
      </c>
      <c r="G9658" s="50" t="str">
        <f>VLOOKUP(Table8[[#This Row],[ProductID]],Table12[[#All],[ProductID]:[ProductFullName]],3,FALSE)</f>
        <v>Product A</v>
      </c>
      <c r="H9658" s="50">
        <v>2</v>
      </c>
      <c r="I9658" s="52">
        <v>45140.514189814814</v>
      </c>
      <c r="J9658" s="50">
        <v>130</v>
      </c>
      <c r="K9658" s="51">
        <v>45140.967361111114</v>
      </c>
      <c r="L9658" s="53"/>
      <c r="M9658" s="54">
        <v>1</v>
      </c>
    </row>
    <row r="9659" spans="2:13" x14ac:dyDescent="0.3">
      <c r="B9659" s="49">
        <v>28502</v>
      </c>
      <c r="C9659" s="50">
        <v>1155</v>
      </c>
      <c r="D9659" s="50" t="str">
        <f>VLOOKUP(Table8[[#This Row],[CustomerID]],Table15[[#All],[CustomerID]:[Company Name]],2,FALSE)</f>
        <v>Country Treasures</v>
      </c>
      <c r="E9659" s="51">
        <v>45140</v>
      </c>
      <c r="F9659" s="50">
        <v>3</v>
      </c>
      <c r="G9659" s="50" t="str">
        <f>VLOOKUP(Table8[[#This Row],[ProductID]],Table12[[#All],[ProductID]:[ProductFullName]],3,FALSE)</f>
        <v>Product C</v>
      </c>
      <c r="H9659" s="50">
        <v>5</v>
      </c>
      <c r="I9659" s="52">
        <v>45140.524594907409</v>
      </c>
      <c r="J9659" s="50">
        <v>129</v>
      </c>
      <c r="K9659" s="51">
        <v>45140.967361111114</v>
      </c>
      <c r="L9659" s="53"/>
      <c r="M9659" s="54">
        <v>1</v>
      </c>
    </row>
    <row r="9660" spans="2:13" x14ac:dyDescent="0.3">
      <c r="B9660" s="49">
        <v>28503</v>
      </c>
      <c r="C9660" s="50">
        <v>516</v>
      </c>
      <c r="D9660" s="50" t="str">
        <f>VLOOKUP(Table8[[#This Row],[CustomerID]],Table15[[#All],[CustomerID]:[Company Name]],2,FALSE)</f>
        <v>Shopper Drug Mart - 0545</v>
      </c>
      <c r="E9660" s="51">
        <v>45140</v>
      </c>
      <c r="F9660" s="50">
        <v>5</v>
      </c>
      <c r="G9660" s="50" t="str">
        <f>VLOOKUP(Table8[[#This Row],[ProductID]],Table12[[#All],[ProductID]:[ProductFullName]],3,FALSE)</f>
        <v>Product E</v>
      </c>
      <c r="H9660" s="50">
        <v>4</v>
      </c>
      <c r="I9660" s="52">
        <v>45140.540729166671</v>
      </c>
      <c r="J9660" s="50">
        <v>114</v>
      </c>
      <c r="K9660" s="51">
        <v>45140.967361111114</v>
      </c>
      <c r="L9660" s="53"/>
      <c r="M9660" s="54">
        <v>1</v>
      </c>
    </row>
    <row r="9661" spans="2:13" x14ac:dyDescent="0.3">
      <c r="B9661" s="49">
        <v>28504</v>
      </c>
      <c r="C9661" s="50">
        <v>159</v>
      </c>
      <c r="D9661" s="50" t="str">
        <f>VLOOKUP(Table8[[#This Row],[CustomerID]],Table15[[#All],[CustomerID]:[Company Name]],2,FALSE)</f>
        <v>Shoppers Drug Mart #607</v>
      </c>
      <c r="E9661" s="51">
        <v>45140</v>
      </c>
      <c r="F9661" s="50">
        <v>6</v>
      </c>
      <c r="G9661" s="50" t="str">
        <f>VLOOKUP(Table8[[#This Row],[ProductID]],Table12[[#All],[ProductID]:[ProductFullName]],3,FALSE)</f>
        <v>Product F</v>
      </c>
      <c r="H9661" s="50">
        <v>3</v>
      </c>
      <c r="I9661" s="52">
        <v>45140.553564814822</v>
      </c>
      <c r="J9661" s="50">
        <v>122</v>
      </c>
      <c r="K9661" s="51">
        <v>45140.967361111114</v>
      </c>
      <c r="L9661" s="53"/>
      <c r="M9661" s="54">
        <v>1</v>
      </c>
    </row>
    <row r="9662" spans="2:13" x14ac:dyDescent="0.3">
      <c r="B9662" s="49">
        <v>28505</v>
      </c>
      <c r="C9662" s="50">
        <v>606</v>
      </c>
      <c r="D9662" s="50" t="str">
        <f>VLOOKUP(Table8[[#This Row],[CustomerID]],Table15[[#All],[CustomerID]:[Company Name]],2,FALSE)</f>
        <v>Rocky Guardian Drugs</v>
      </c>
      <c r="E9662" s="51">
        <v>45140</v>
      </c>
      <c r="F9662" s="50">
        <v>6</v>
      </c>
      <c r="G9662" s="50" t="str">
        <f>VLOOKUP(Table8[[#This Row],[ProductID]],Table12[[#All],[ProductID]:[ProductFullName]],3,FALSE)</f>
        <v>Product F</v>
      </c>
      <c r="H9662" s="50">
        <v>7</v>
      </c>
      <c r="I9662" s="52">
        <v>45140.569490740745</v>
      </c>
      <c r="J9662" s="50">
        <v>118</v>
      </c>
      <c r="K9662" s="51">
        <v>45140.967361111114</v>
      </c>
      <c r="L9662" s="53"/>
      <c r="M9662" s="54">
        <v>1</v>
      </c>
    </row>
    <row r="9663" spans="2:13" x14ac:dyDescent="0.3">
      <c r="B9663" s="49">
        <v>28506</v>
      </c>
      <c r="C9663" s="50">
        <v>1200</v>
      </c>
      <c r="D9663" s="50" t="str">
        <f>VLOOKUP(Table8[[#This Row],[CustomerID]],Table15[[#All],[CustomerID]:[Company Name]],2,FALSE)</f>
        <v>Anheuser-Busch Companies, Inc.</v>
      </c>
      <c r="E9663" s="51">
        <v>45140</v>
      </c>
      <c r="F9663" s="50">
        <v>5</v>
      </c>
      <c r="G9663" s="50" t="str">
        <f>VLOOKUP(Table8[[#This Row],[ProductID]],Table12[[#All],[ProductID]:[ProductFullName]],3,FALSE)</f>
        <v>Product E</v>
      </c>
      <c r="H9663" s="50">
        <v>2</v>
      </c>
      <c r="I9663" s="52">
        <v>45140.581145833341</v>
      </c>
      <c r="J9663" s="50">
        <v>121</v>
      </c>
      <c r="K9663" s="51">
        <v>45140.967361111114</v>
      </c>
      <c r="L9663" s="53"/>
      <c r="M9663" s="54">
        <v>1</v>
      </c>
    </row>
    <row r="9664" spans="2:13" x14ac:dyDescent="0.3">
      <c r="B9664" s="49">
        <v>28507</v>
      </c>
      <c r="C9664" s="50">
        <v>908</v>
      </c>
      <c r="D9664" s="50" t="str">
        <f>VLOOKUP(Table8[[#This Row],[CustomerID]],Table15[[#All],[CustomerID]:[Company Name]],2,FALSE)</f>
        <v>Value Drugs</v>
      </c>
      <c r="E9664" s="51">
        <v>45140</v>
      </c>
      <c r="F9664" s="50">
        <v>4</v>
      </c>
      <c r="G9664" s="50" t="str">
        <f>VLOOKUP(Table8[[#This Row],[ProductID]],Table12[[#All],[ProductID]:[ProductFullName]],3,FALSE)</f>
        <v>Product D</v>
      </c>
      <c r="H9664" s="50">
        <v>4</v>
      </c>
      <c r="I9664" s="52">
        <v>45140.598101851858</v>
      </c>
      <c r="J9664" s="50">
        <v>121</v>
      </c>
      <c r="K9664" s="51">
        <v>45140.967361111114</v>
      </c>
      <c r="L9664" s="53"/>
      <c r="M9664" s="54">
        <v>1</v>
      </c>
    </row>
    <row r="9665" spans="2:13" x14ac:dyDescent="0.3">
      <c r="B9665" s="49">
        <v>28508</v>
      </c>
      <c r="C9665" s="50">
        <v>898</v>
      </c>
      <c r="D9665" s="50" t="str">
        <f>VLOOKUP(Table8[[#This Row],[CustomerID]],Table15[[#All],[CustomerID]:[Company Name]],2,FALSE)</f>
        <v>Toy Land</v>
      </c>
      <c r="E9665" s="51">
        <v>45140</v>
      </c>
      <c r="F9665" s="50">
        <v>5</v>
      </c>
      <c r="G9665" s="50" t="str">
        <f>VLOOKUP(Table8[[#This Row],[ProductID]],Table12[[#All],[ProductID]:[ProductFullName]],3,FALSE)</f>
        <v>Product E</v>
      </c>
      <c r="H9665" s="50">
        <v>5</v>
      </c>
      <c r="I9665" s="52">
        <v>45140.612337962972</v>
      </c>
      <c r="J9665" s="50">
        <v>107</v>
      </c>
      <c r="K9665" s="51">
        <v>45140.967361111114</v>
      </c>
      <c r="L9665" s="53"/>
      <c r="M9665" s="54">
        <v>1</v>
      </c>
    </row>
    <row r="9666" spans="2:13" x14ac:dyDescent="0.3">
      <c r="B9666" s="49">
        <v>28509</v>
      </c>
      <c r="C9666" s="50">
        <v>425</v>
      </c>
      <c r="D9666" s="50" t="str">
        <f>VLOOKUP(Table8[[#This Row],[CustomerID]],Table15[[#All],[CustomerID]:[Company Name]],2,FALSE)</f>
        <v>Bk Brandnames</v>
      </c>
      <c r="E9666" s="51">
        <v>45140</v>
      </c>
      <c r="F9666" s="50">
        <v>3</v>
      </c>
      <c r="G9666" s="50" t="str">
        <f>VLOOKUP(Table8[[#This Row],[ProductID]],Table12[[#All],[ProductID]:[ProductFullName]],3,FALSE)</f>
        <v>Product C</v>
      </c>
      <c r="H9666" s="50">
        <v>5</v>
      </c>
      <c r="I9666" s="52">
        <v>45140.628344907418</v>
      </c>
      <c r="J9666" s="50">
        <v>113</v>
      </c>
      <c r="K9666" s="51">
        <v>45140.967361111114</v>
      </c>
      <c r="L9666" s="53"/>
      <c r="M9666" s="54">
        <v>1</v>
      </c>
    </row>
    <row r="9667" spans="2:13" x14ac:dyDescent="0.3">
      <c r="B9667" s="49">
        <v>28510</v>
      </c>
      <c r="C9667" s="50">
        <v>111</v>
      </c>
      <c r="D9667" s="50" t="str">
        <f>VLOOKUP(Table8[[#This Row],[CustomerID]],Table15[[#All],[CustomerID]:[Company Name]],2,FALSE)</f>
        <v>Importations Guay Limitee</v>
      </c>
      <c r="E9667" s="51">
        <v>45140</v>
      </c>
      <c r="F9667" s="50">
        <v>2</v>
      </c>
      <c r="G9667" s="50" t="str">
        <f>VLOOKUP(Table8[[#This Row],[ProductID]],Table12[[#All],[ProductID]:[ProductFullName]],3,FALSE)</f>
        <v>Product B</v>
      </c>
      <c r="H9667" s="50">
        <v>7</v>
      </c>
      <c r="I9667" s="52">
        <v>45140.644502314826</v>
      </c>
      <c r="J9667" s="50">
        <v>110</v>
      </c>
      <c r="K9667" s="51">
        <v>45140.967361111114</v>
      </c>
      <c r="L9667" s="53"/>
      <c r="M9667" s="54">
        <v>1</v>
      </c>
    </row>
    <row r="9668" spans="2:13" x14ac:dyDescent="0.3">
      <c r="B9668" s="49">
        <v>28511</v>
      </c>
      <c r="C9668" s="50">
        <v>1350</v>
      </c>
      <c r="D9668" s="50" t="str">
        <f>VLOOKUP(Table8[[#This Row],[CustomerID]],Table15[[#All],[CustomerID]:[Company Name]],2,FALSE)</f>
        <v>Red Door Cottage</v>
      </c>
      <c r="E9668" s="51">
        <v>45140</v>
      </c>
      <c r="F9668" s="50">
        <v>6</v>
      </c>
      <c r="G9668" s="50" t="str">
        <f>VLOOKUP(Table8[[#This Row],[ProductID]],Table12[[#All],[ProductID]:[ProductFullName]],3,FALSE)</f>
        <v>Product F</v>
      </c>
      <c r="H9668" s="50">
        <v>5</v>
      </c>
      <c r="I9668" s="52">
        <v>45140.659444444456</v>
      </c>
      <c r="J9668" s="50">
        <v>105</v>
      </c>
      <c r="K9668" s="51">
        <v>45140.967361111114</v>
      </c>
      <c r="L9668" s="53"/>
      <c r="M9668" s="54">
        <v>1</v>
      </c>
    </row>
    <row r="9669" spans="2:13" x14ac:dyDescent="0.3">
      <c r="B9669" s="49">
        <v>28512</v>
      </c>
      <c r="C9669" s="50">
        <v>430</v>
      </c>
      <c r="D9669" s="50" t="str">
        <f>VLOOKUP(Table8[[#This Row],[CustomerID]],Table15[[#All],[CustomerID]:[Company Name]],2,FALSE)</f>
        <v>Wind &amp; Willow</v>
      </c>
      <c r="E9669" s="51">
        <v>45140</v>
      </c>
      <c r="F9669" s="50">
        <v>3</v>
      </c>
      <c r="G9669" s="50" t="str">
        <f>VLOOKUP(Table8[[#This Row],[ProductID]],Table12[[#All],[ProductID]:[ProductFullName]],3,FALSE)</f>
        <v>Product C</v>
      </c>
      <c r="H9669" s="50">
        <v>5</v>
      </c>
      <c r="I9669" s="52">
        <v>45140.67091435186</v>
      </c>
      <c r="J9669" s="50">
        <v>132</v>
      </c>
      <c r="K9669" s="51">
        <v>45140.967361111114</v>
      </c>
      <c r="L9669" s="53"/>
      <c r="M9669" s="54">
        <v>1</v>
      </c>
    </row>
    <row r="9670" spans="2:13" x14ac:dyDescent="0.3">
      <c r="B9670" s="49">
        <v>28513</v>
      </c>
      <c r="C9670" s="50">
        <v>1321</v>
      </c>
      <c r="D9670" s="50" t="str">
        <f>VLOOKUP(Table8[[#This Row],[CustomerID]],Table15[[#All],[CustomerID]:[Company Name]],2,FALSE)</f>
        <v>University Art Center</v>
      </c>
      <c r="E9670" s="51">
        <v>45140</v>
      </c>
      <c r="F9670" s="50">
        <v>1</v>
      </c>
      <c r="G9670" s="50" t="str">
        <f>VLOOKUP(Table8[[#This Row],[ProductID]],Table12[[#All],[ProductID]:[ProductFullName]],3,FALSE)</f>
        <v>Product A</v>
      </c>
      <c r="H9670" s="50">
        <v>7</v>
      </c>
      <c r="I9670" s="52">
        <v>45140.682581018526</v>
      </c>
      <c r="J9670" s="50">
        <v>123</v>
      </c>
      <c r="K9670" s="51">
        <v>45140.967361111114</v>
      </c>
      <c r="L9670" s="53"/>
      <c r="M9670" s="54">
        <v>1</v>
      </c>
    </row>
    <row r="9671" spans="2:13" x14ac:dyDescent="0.3">
      <c r="B9671" s="49">
        <v>28514</v>
      </c>
      <c r="C9671" s="50">
        <v>645</v>
      </c>
      <c r="D9671" s="50" t="str">
        <f>VLOOKUP(Table8[[#This Row],[CustomerID]],Table15[[#All],[CustomerID]:[Company Name]],2,FALSE)</f>
        <v>Crabapples</v>
      </c>
      <c r="E9671" s="51">
        <v>45140</v>
      </c>
      <c r="F9671" s="50">
        <v>4</v>
      </c>
      <c r="G9671" s="50" t="str">
        <f>VLOOKUP(Table8[[#This Row],[ProductID]],Table12[[#All],[ProductID]:[ProductFullName]],3,FALSE)</f>
        <v>Product D</v>
      </c>
      <c r="H9671" s="50">
        <v>7</v>
      </c>
      <c r="I9671" s="52">
        <v>45140.692835648159</v>
      </c>
      <c r="J9671" s="50">
        <v>132</v>
      </c>
      <c r="K9671" s="51">
        <v>45140.967361111114</v>
      </c>
      <c r="L9671" s="53"/>
      <c r="M9671" s="54">
        <v>1</v>
      </c>
    </row>
    <row r="9672" spans="2:13" x14ac:dyDescent="0.3">
      <c r="B9672" s="49">
        <v>28515</v>
      </c>
      <c r="C9672" s="50">
        <v>1165</v>
      </c>
      <c r="D9672" s="50" t="str">
        <f>VLOOKUP(Table8[[#This Row],[CustomerID]],Table15[[#All],[CustomerID]:[Company Name]],2,FALSE)</f>
        <v>Falk's Woodland Pharmacy</v>
      </c>
      <c r="E9672" s="51">
        <v>45140</v>
      </c>
      <c r="F9672" s="50">
        <v>2</v>
      </c>
      <c r="G9672" s="50" t="str">
        <f>VLOOKUP(Table8[[#This Row],[ProductID]],Table12[[#All],[ProductID]:[ProductFullName]],3,FALSE)</f>
        <v>Product B</v>
      </c>
      <c r="H9672" s="50">
        <v>3</v>
      </c>
      <c r="I9672" s="52">
        <v>45140.707418981488</v>
      </c>
      <c r="J9672" s="50">
        <v>125</v>
      </c>
      <c r="K9672" s="51">
        <v>45140.967361111114</v>
      </c>
      <c r="L9672" s="53"/>
      <c r="M9672" s="54">
        <v>1</v>
      </c>
    </row>
    <row r="9673" spans="2:13" x14ac:dyDescent="0.3">
      <c r="B9673" s="49">
        <v>28516</v>
      </c>
      <c r="C9673" s="50">
        <v>278</v>
      </c>
      <c r="D9673" s="50" t="str">
        <f>VLOOKUP(Table8[[#This Row],[CustomerID]],Table15[[#All],[CustomerID]:[Company Name]],2,FALSE)</f>
        <v>Rosewater Spa</v>
      </c>
      <c r="E9673" s="51">
        <v>45140</v>
      </c>
      <c r="F9673" s="50">
        <v>2</v>
      </c>
      <c r="G9673" s="50" t="str">
        <f>VLOOKUP(Table8[[#This Row],[ProductID]],Table12[[#All],[ProductID]:[ProductFullName]],3,FALSE)</f>
        <v>Product B</v>
      </c>
      <c r="H9673" s="50">
        <v>4</v>
      </c>
      <c r="I9673" s="52">
        <v>45140.719594907416</v>
      </c>
      <c r="J9673" s="50">
        <v>131</v>
      </c>
      <c r="K9673" s="51">
        <v>45140.967361111114</v>
      </c>
      <c r="L9673" s="53"/>
      <c r="M9673" s="54">
        <v>1</v>
      </c>
    </row>
    <row r="9674" spans="2:13" x14ac:dyDescent="0.3">
      <c r="B9674" s="49">
        <v>28517</v>
      </c>
      <c r="C9674" s="50">
        <v>1384</v>
      </c>
      <c r="D9674" s="50" t="str">
        <f>VLOOKUP(Table8[[#This Row],[CustomerID]],Table15[[#All],[CustomerID]:[Company Name]],2,FALSE)</f>
        <v>Urban Outfitters</v>
      </c>
      <c r="E9674" s="51">
        <v>45140</v>
      </c>
      <c r="F9674" s="50">
        <v>1</v>
      </c>
      <c r="G9674" s="50" t="str">
        <f>VLOOKUP(Table8[[#This Row],[ProductID]],Table12[[#All],[ProductID]:[ProductFullName]],3,FALSE)</f>
        <v>Product A</v>
      </c>
      <c r="H9674" s="50">
        <v>5</v>
      </c>
      <c r="I9674" s="52">
        <v>45140.736041666678</v>
      </c>
      <c r="J9674" s="50">
        <v>109</v>
      </c>
      <c r="K9674" s="51">
        <v>45140.967361111114</v>
      </c>
      <c r="L9674" s="53"/>
      <c r="M9674" s="54">
        <v>1</v>
      </c>
    </row>
    <row r="9675" spans="2:13" x14ac:dyDescent="0.3">
      <c r="B9675" s="49">
        <v>28518</v>
      </c>
      <c r="C9675" s="50">
        <v>647</v>
      </c>
      <c r="D9675" s="50" t="str">
        <f>VLOOKUP(Table8[[#This Row],[CustomerID]],Table15[[#All],[CustomerID]:[Company Name]],2,FALSE)</f>
        <v>Medicine Centre</v>
      </c>
      <c r="E9675" s="51">
        <v>45141</v>
      </c>
      <c r="F9675" s="50">
        <v>1</v>
      </c>
      <c r="G9675" s="50" t="str">
        <f>VLOOKUP(Table8[[#This Row],[ProductID]],Table12[[#All],[ProductID]:[ProductFullName]],3,FALSE)</f>
        <v>Product A</v>
      </c>
      <c r="H9675" s="50">
        <v>2</v>
      </c>
      <c r="I9675" s="52">
        <v>45141.333333333336</v>
      </c>
      <c r="J9675" s="50">
        <v>126</v>
      </c>
      <c r="K9675" s="51">
        <v>45141.953472222223</v>
      </c>
      <c r="L9675" s="53"/>
      <c r="M9675" s="54">
        <v>1</v>
      </c>
    </row>
    <row r="9676" spans="2:13" x14ac:dyDescent="0.3">
      <c r="B9676" s="49">
        <v>28519</v>
      </c>
      <c r="C9676" s="50">
        <v>1395</v>
      </c>
      <c r="D9676" s="50" t="str">
        <f>VLOOKUP(Table8[[#This Row],[CustomerID]],Table15[[#All],[CustomerID]:[Company Name]],2,FALSE)</f>
        <v>Red Covered Bridge Shop</v>
      </c>
      <c r="E9676" s="51">
        <v>45141</v>
      </c>
      <c r="F9676" s="50">
        <v>4</v>
      </c>
      <c r="G9676" s="50" t="str">
        <f>VLOOKUP(Table8[[#This Row],[ProductID]],Table12[[#All],[ProductID]:[ProductFullName]],3,FALSE)</f>
        <v>Product D</v>
      </c>
      <c r="H9676" s="50">
        <v>3</v>
      </c>
      <c r="I9676" s="52">
        <v>45141.349791666667</v>
      </c>
      <c r="J9676" s="50">
        <v>131</v>
      </c>
      <c r="K9676" s="51">
        <v>45141.953472222223</v>
      </c>
      <c r="L9676" s="53"/>
      <c r="M9676" s="54">
        <v>1</v>
      </c>
    </row>
    <row r="9677" spans="2:13" x14ac:dyDescent="0.3">
      <c r="B9677" s="49">
        <v>28520</v>
      </c>
      <c r="C9677" s="50">
        <v>793</v>
      </c>
      <c r="D9677" s="50" t="str">
        <f>VLOOKUP(Table8[[#This Row],[CustomerID]],Table15[[#All],[CustomerID]:[Company Name]],2,FALSE)</f>
        <v>Unicorn Shop</v>
      </c>
      <c r="E9677" s="51">
        <v>45141</v>
      </c>
      <c r="F9677" s="50">
        <v>1</v>
      </c>
      <c r="G9677" s="50" t="str">
        <f>VLOOKUP(Table8[[#This Row],[ProductID]],Table12[[#All],[ProductID]:[ProductFullName]],3,FALSE)</f>
        <v>Product A</v>
      </c>
      <c r="H9677" s="50">
        <v>5</v>
      </c>
      <c r="I9677" s="52">
        <v>45141.366180555553</v>
      </c>
      <c r="J9677" s="50">
        <v>130</v>
      </c>
      <c r="K9677" s="51">
        <v>45141.953472222223</v>
      </c>
      <c r="L9677" s="53"/>
      <c r="M9677" s="54">
        <v>1</v>
      </c>
    </row>
    <row r="9678" spans="2:13" x14ac:dyDescent="0.3">
      <c r="B9678" s="49">
        <v>28521</v>
      </c>
      <c r="C9678" s="50">
        <v>1067</v>
      </c>
      <c r="D9678" s="50" t="str">
        <f>VLOOKUP(Table8[[#This Row],[CustomerID]],Table15[[#All],[CustomerID]:[Company Name]],2,FALSE)</f>
        <v>Country Music Hall of Fame and Museum</v>
      </c>
      <c r="E9678" s="51">
        <v>45141</v>
      </c>
      <c r="F9678" s="50">
        <v>3</v>
      </c>
      <c r="G9678" s="50" t="str">
        <f>VLOOKUP(Table8[[#This Row],[ProductID]],Table12[[#All],[ProductID]:[ProductFullName]],3,FALSE)</f>
        <v>Product C</v>
      </c>
      <c r="H9678" s="50">
        <v>4</v>
      </c>
      <c r="I9678" s="52">
        <v>45141.38177083333</v>
      </c>
      <c r="J9678" s="50">
        <v>131</v>
      </c>
      <c r="K9678" s="51">
        <v>45141.953472222223</v>
      </c>
      <c r="L9678" s="53"/>
      <c r="M9678" s="54">
        <v>1</v>
      </c>
    </row>
    <row r="9679" spans="2:13" x14ac:dyDescent="0.3">
      <c r="B9679" s="49">
        <v>28522</v>
      </c>
      <c r="C9679" s="50">
        <v>1121</v>
      </c>
      <c r="D9679" s="50" t="str">
        <f>VLOOKUP(Table8[[#This Row],[CustomerID]],Table15[[#All],[CustomerID]:[Company Name]],2,FALSE)</f>
        <v>The Detroit Institute Of Arts</v>
      </c>
      <c r="E9679" s="51">
        <v>45141</v>
      </c>
      <c r="F9679" s="50">
        <v>1</v>
      </c>
      <c r="G9679" s="50" t="str">
        <f>VLOOKUP(Table8[[#This Row],[ProductID]],Table12[[#All],[ProductID]:[ProductFullName]],3,FALSE)</f>
        <v>Product A</v>
      </c>
      <c r="H9679" s="50">
        <v>7</v>
      </c>
      <c r="I9679" s="52">
        <v>45141.398634259254</v>
      </c>
      <c r="J9679" s="50">
        <v>134</v>
      </c>
      <c r="K9679" s="51">
        <v>45141.953472222223</v>
      </c>
      <c r="L9679" s="53"/>
      <c r="M9679" s="54">
        <v>1</v>
      </c>
    </row>
    <row r="9680" spans="2:13" x14ac:dyDescent="0.3">
      <c r="B9680" s="49">
        <v>28523</v>
      </c>
      <c r="C9680" s="50">
        <v>1224</v>
      </c>
      <c r="D9680" s="50" t="str">
        <f>VLOOKUP(Table8[[#This Row],[CustomerID]],Table15[[#All],[CustomerID]:[Company Name]],2,FALSE)</f>
        <v>Carlee's Hallmark</v>
      </c>
      <c r="E9680" s="51">
        <v>45141</v>
      </c>
      <c r="F9680" s="50">
        <v>6</v>
      </c>
      <c r="G9680" s="50" t="str">
        <f>VLOOKUP(Table8[[#This Row],[ProductID]],Table12[[#All],[ProductID]:[ProductFullName]],3,FALSE)</f>
        <v>Product F</v>
      </c>
      <c r="H9680" s="50">
        <v>7</v>
      </c>
      <c r="I9680" s="52">
        <v>45141.413761574069</v>
      </c>
      <c r="J9680" s="50">
        <v>132</v>
      </c>
      <c r="K9680" s="51">
        <v>45141.953472222223</v>
      </c>
      <c r="L9680" s="53"/>
      <c r="M9680" s="54">
        <v>1</v>
      </c>
    </row>
    <row r="9681" spans="2:13" x14ac:dyDescent="0.3">
      <c r="B9681" s="49">
        <v>28524</v>
      </c>
      <c r="C9681" s="50">
        <v>1009</v>
      </c>
      <c r="D9681" s="50" t="str">
        <f>VLOOKUP(Table8[[#This Row],[CustomerID]],Table15[[#All],[CustomerID]:[Company Name]],2,FALSE)</f>
        <v>The Jewel Box</v>
      </c>
      <c r="E9681" s="51">
        <v>45141</v>
      </c>
      <c r="F9681" s="50">
        <v>6</v>
      </c>
      <c r="G9681" s="50" t="str">
        <f>VLOOKUP(Table8[[#This Row],[ProductID]],Table12[[#All],[ProductID]:[ProductFullName]],3,FALSE)</f>
        <v>Product F</v>
      </c>
      <c r="H9681" s="50">
        <v>3</v>
      </c>
      <c r="I9681" s="52">
        <v>45141.424687499995</v>
      </c>
      <c r="J9681" s="50">
        <v>123</v>
      </c>
      <c r="K9681" s="51">
        <v>45141.953472222223</v>
      </c>
      <c r="L9681" s="53"/>
      <c r="M9681" s="54">
        <v>1</v>
      </c>
    </row>
    <row r="9682" spans="2:13" x14ac:dyDescent="0.3">
      <c r="B9682" s="49">
        <v>28525</v>
      </c>
      <c r="C9682" s="50">
        <v>637</v>
      </c>
      <c r="D9682" s="50" t="str">
        <f>VLOOKUP(Table8[[#This Row],[CustomerID]],Table15[[#All],[CustomerID]:[Company Name]],2,FALSE)</f>
        <v>Village Fashions</v>
      </c>
      <c r="E9682" s="51">
        <v>45141</v>
      </c>
      <c r="F9682" s="50">
        <v>2</v>
      </c>
      <c r="G9682" s="50" t="str">
        <f>VLOOKUP(Table8[[#This Row],[ProductID]],Table12[[#All],[ProductID]:[ProductFullName]],3,FALSE)</f>
        <v>Product B</v>
      </c>
      <c r="H9682" s="50">
        <v>7</v>
      </c>
      <c r="I9682" s="52">
        <v>45141.439733796295</v>
      </c>
      <c r="J9682" s="50">
        <v>134</v>
      </c>
      <c r="K9682" s="51">
        <v>45141.953472222223</v>
      </c>
      <c r="L9682" s="53"/>
      <c r="M9682" s="54">
        <v>1</v>
      </c>
    </row>
    <row r="9683" spans="2:13" x14ac:dyDescent="0.3">
      <c r="B9683" s="49">
        <v>28526</v>
      </c>
      <c r="C9683" s="50">
        <v>911</v>
      </c>
      <c r="D9683" s="50" t="str">
        <f>VLOOKUP(Table8[[#This Row],[CustomerID]],Table15[[#All],[CustomerID]:[Company Name]],2,FALSE)</f>
        <v>Gadgets And Gizmos</v>
      </c>
      <c r="E9683" s="51">
        <v>45141</v>
      </c>
      <c r="F9683" s="50">
        <v>1</v>
      </c>
      <c r="G9683" s="50" t="str">
        <f>VLOOKUP(Table8[[#This Row],[ProductID]],Table12[[#All],[ProductID]:[ProductFullName]],3,FALSE)</f>
        <v>Product A</v>
      </c>
      <c r="H9683" s="50">
        <v>3</v>
      </c>
      <c r="I9683" s="52">
        <v>45141.453657407408</v>
      </c>
      <c r="J9683" s="50">
        <v>121</v>
      </c>
      <c r="K9683" s="51">
        <v>45141.953472222223</v>
      </c>
      <c r="L9683" s="53"/>
      <c r="M9683" s="54">
        <v>1</v>
      </c>
    </row>
    <row r="9684" spans="2:13" x14ac:dyDescent="0.3">
      <c r="B9684" s="49">
        <v>28527</v>
      </c>
      <c r="C9684" s="50">
        <v>916</v>
      </c>
      <c r="D9684" s="50" t="str">
        <f>VLOOKUP(Table8[[#This Row],[CustomerID]],Table15[[#All],[CustomerID]:[Company Name]],2,FALSE)</f>
        <v>Thruway/Tru Value</v>
      </c>
      <c r="E9684" s="51">
        <v>45141</v>
      </c>
      <c r="F9684" s="50">
        <v>2</v>
      </c>
      <c r="G9684" s="50" t="str">
        <f>VLOOKUP(Table8[[#This Row],[ProductID]],Table12[[#All],[ProductID]:[ProductFullName]],3,FALSE)</f>
        <v>Product B</v>
      </c>
      <c r="H9684" s="50">
        <v>4</v>
      </c>
      <c r="I9684" s="52">
        <v>45141.468009259261</v>
      </c>
      <c r="J9684" s="50">
        <v>128</v>
      </c>
      <c r="K9684" s="51">
        <v>45141.953472222223</v>
      </c>
      <c r="L9684" s="53"/>
      <c r="M9684" s="54">
        <v>1</v>
      </c>
    </row>
    <row r="9685" spans="2:13" x14ac:dyDescent="0.3">
      <c r="B9685" s="49">
        <v>28528</v>
      </c>
      <c r="C9685" s="50">
        <v>248</v>
      </c>
      <c r="D9685" s="50" t="str">
        <f>VLOOKUP(Table8[[#This Row],[CustomerID]],Table15[[#All],[CustomerID]:[Company Name]],2,FALSE)</f>
        <v>Victona'a Gift Shop</v>
      </c>
      <c r="E9685" s="51">
        <v>45141</v>
      </c>
      <c r="F9685" s="50">
        <v>3</v>
      </c>
      <c r="G9685" s="50" t="str">
        <f>VLOOKUP(Table8[[#This Row],[ProductID]],Table12[[#All],[ProductID]:[ProductFullName]],3,FALSE)</f>
        <v>Product C</v>
      </c>
      <c r="H9685" s="50">
        <v>3</v>
      </c>
      <c r="I9685" s="52">
        <v>45141.482858796298</v>
      </c>
      <c r="J9685" s="50">
        <v>115</v>
      </c>
      <c r="K9685" s="51">
        <v>45141.953472222223</v>
      </c>
      <c r="L9685" s="53"/>
      <c r="M9685" s="54">
        <v>1</v>
      </c>
    </row>
    <row r="9686" spans="2:13" x14ac:dyDescent="0.3">
      <c r="B9686" s="49">
        <v>28529</v>
      </c>
      <c r="C9686" s="50">
        <v>172</v>
      </c>
      <c r="D9686" s="50" t="str">
        <f>VLOOKUP(Table8[[#This Row],[CustomerID]],Table15[[#All],[CustomerID]:[Company Name]],2,FALSE)</f>
        <v>Sylvestres</v>
      </c>
      <c r="E9686" s="51">
        <v>45141</v>
      </c>
      <c r="F9686" s="50">
        <v>4</v>
      </c>
      <c r="G9686" s="50" t="str">
        <f>VLOOKUP(Table8[[#This Row],[ProductID]],Table12[[#All],[ProductID]:[ProductFullName]],3,FALSE)</f>
        <v>Product D</v>
      </c>
      <c r="H9686" s="50">
        <v>5</v>
      </c>
      <c r="I9686" s="52">
        <v>45141.499456018522</v>
      </c>
      <c r="J9686" s="50">
        <v>133</v>
      </c>
      <c r="K9686" s="51">
        <v>45141.953472222223</v>
      </c>
      <c r="L9686" s="53"/>
      <c r="M9686" s="54">
        <v>1</v>
      </c>
    </row>
    <row r="9687" spans="2:13" x14ac:dyDescent="0.3">
      <c r="B9687" s="49">
        <v>28530</v>
      </c>
      <c r="C9687" s="50">
        <v>924</v>
      </c>
      <c r="D9687" s="50" t="str">
        <f>VLOOKUP(Table8[[#This Row],[CustomerID]],Table15[[#All],[CustomerID]:[Company Name]],2,FALSE)</f>
        <v>Allen's Fine Jewelry &amp; Gift</v>
      </c>
      <c r="E9687" s="51">
        <v>45141</v>
      </c>
      <c r="F9687" s="50">
        <v>2</v>
      </c>
      <c r="G9687" s="50" t="str">
        <f>VLOOKUP(Table8[[#This Row],[ProductID]],Table12[[#All],[ProductID]:[ProductFullName]],3,FALSE)</f>
        <v>Product B</v>
      </c>
      <c r="H9687" s="50">
        <v>4</v>
      </c>
      <c r="I9687" s="52">
        <v>45141.51326388889</v>
      </c>
      <c r="J9687" s="50">
        <v>105</v>
      </c>
      <c r="K9687" s="51">
        <v>45141.953472222223</v>
      </c>
      <c r="L9687" s="53"/>
      <c r="M9687" s="54">
        <v>1</v>
      </c>
    </row>
    <row r="9688" spans="2:13" x14ac:dyDescent="0.3">
      <c r="B9688" s="49">
        <v>28531</v>
      </c>
      <c r="C9688" s="50">
        <v>762</v>
      </c>
      <c r="D9688" s="50" t="str">
        <f>VLOOKUP(Table8[[#This Row],[CustomerID]],Table15[[#All],[CustomerID]:[Company Name]],2,FALSE)</f>
        <v>Faulkner Hospital</v>
      </c>
      <c r="E9688" s="51">
        <v>45141</v>
      </c>
      <c r="F9688" s="50">
        <v>5</v>
      </c>
      <c r="G9688" s="50" t="str">
        <f>VLOOKUP(Table8[[#This Row],[ProductID]],Table12[[#All],[ProductID]:[ProductFullName]],3,FALSE)</f>
        <v>Product E</v>
      </c>
      <c r="H9688" s="50">
        <v>5</v>
      </c>
      <c r="I9688" s="52">
        <v>45141.52893518519</v>
      </c>
      <c r="J9688" s="50">
        <v>131</v>
      </c>
      <c r="K9688" s="51">
        <v>45141.953472222223</v>
      </c>
      <c r="L9688" s="53"/>
      <c r="M9688" s="54">
        <v>1</v>
      </c>
    </row>
    <row r="9689" spans="2:13" x14ac:dyDescent="0.3">
      <c r="B9689" s="49">
        <v>28532</v>
      </c>
      <c r="C9689" s="50">
        <v>998</v>
      </c>
      <c r="D9689" s="50" t="str">
        <f>VLOOKUP(Table8[[#This Row],[CustomerID]],Table15[[#All],[CustomerID]:[Company Name]],2,FALSE)</f>
        <v>Learning Express</v>
      </c>
      <c r="E9689" s="51">
        <v>45141</v>
      </c>
      <c r="F9689" s="50">
        <v>2</v>
      </c>
      <c r="G9689" s="50" t="str">
        <f>VLOOKUP(Table8[[#This Row],[ProductID]],Table12[[#All],[ProductID]:[ProductFullName]],3,FALSE)</f>
        <v>Product B</v>
      </c>
      <c r="H9689" s="50">
        <v>4</v>
      </c>
      <c r="I9689" s="52">
        <v>45141.543402777781</v>
      </c>
      <c r="J9689" s="50">
        <v>113</v>
      </c>
      <c r="K9689" s="51">
        <v>45141.953472222223</v>
      </c>
      <c r="L9689" s="53"/>
      <c r="M9689" s="54">
        <v>1</v>
      </c>
    </row>
    <row r="9690" spans="2:13" x14ac:dyDescent="0.3">
      <c r="B9690" s="49">
        <v>28533</v>
      </c>
      <c r="C9690" s="50">
        <v>137</v>
      </c>
      <c r="D9690" s="50" t="str">
        <f>VLOOKUP(Table8[[#This Row],[CustomerID]],Table15[[#All],[CustomerID]:[Company Name]],2,FALSE)</f>
        <v>Mrs Tiggy Winkles</v>
      </c>
      <c r="E9690" s="51">
        <v>45141</v>
      </c>
      <c r="F9690" s="50">
        <v>4</v>
      </c>
      <c r="G9690" s="50" t="str">
        <f>VLOOKUP(Table8[[#This Row],[ProductID]],Table12[[#All],[ProductID]:[ProductFullName]],3,FALSE)</f>
        <v>Product D</v>
      </c>
      <c r="H9690" s="50">
        <v>6</v>
      </c>
      <c r="I9690" s="52">
        <v>45141.554444444446</v>
      </c>
      <c r="J9690" s="50">
        <v>131</v>
      </c>
      <c r="K9690" s="51">
        <v>45141.953472222223</v>
      </c>
      <c r="L9690" s="53"/>
      <c r="M9690" s="54">
        <v>1</v>
      </c>
    </row>
    <row r="9691" spans="2:13" x14ac:dyDescent="0.3">
      <c r="B9691" s="49">
        <v>28534</v>
      </c>
      <c r="C9691" s="50">
        <v>1012</v>
      </c>
      <c r="D9691" s="50" t="str">
        <f>VLOOKUP(Table8[[#This Row],[CustomerID]],Table15[[#All],[CustomerID]:[Company Name]],2,FALSE)</f>
        <v>Lisas Hallmark</v>
      </c>
      <c r="E9691" s="51">
        <v>45141</v>
      </c>
      <c r="F9691" s="50">
        <v>5</v>
      </c>
      <c r="G9691" s="50" t="str">
        <f>VLOOKUP(Table8[[#This Row],[ProductID]],Table12[[#All],[ProductID]:[ProductFullName]],3,FALSE)</f>
        <v>Product E</v>
      </c>
      <c r="H9691" s="50">
        <v>6</v>
      </c>
      <c r="I9691" s="52">
        <v>45141.568715277783</v>
      </c>
      <c r="J9691" s="50">
        <v>111</v>
      </c>
      <c r="K9691" s="51">
        <v>45141.953472222223</v>
      </c>
      <c r="L9691" s="53"/>
      <c r="M9691" s="54">
        <v>1</v>
      </c>
    </row>
    <row r="9692" spans="2:13" x14ac:dyDescent="0.3">
      <c r="B9692" s="49">
        <v>28535</v>
      </c>
      <c r="C9692" s="50">
        <v>1404</v>
      </c>
      <c r="D9692" s="50" t="str">
        <f>VLOOKUP(Table8[[#This Row],[CustomerID]],Table15[[#All],[CustomerID]:[Company Name]],2,FALSE)</f>
        <v>Fingeralds</v>
      </c>
      <c r="E9692" s="51">
        <v>45141</v>
      </c>
      <c r="F9692" s="50">
        <v>1</v>
      </c>
      <c r="G9692" s="50" t="str">
        <f>VLOOKUP(Table8[[#This Row],[ProductID]],Table12[[#All],[ProductID]:[ProductFullName]],3,FALSE)</f>
        <v>Product A</v>
      </c>
      <c r="H9692" s="50">
        <v>4</v>
      </c>
      <c r="I9692" s="52">
        <v>45141.580127314817</v>
      </c>
      <c r="J9692" s="50">
        <v>131</v>
      </c>
      <c r="K9692" s="51">
        <v>45141.953472222223</v>
      </c>
      <c r="L9692" s="53"/>
      <c r="M9692" s="54">
        <v>1</v>
      </c>
    </row>
    <row r="9693" spans="2:13" x14ac:dyDescent="0.3">
      <c r="B9693" s="49">
        <v>28536</v>
      </c>
      <c r="C9693" s="50">
        <v>474</v>
      </c>
      <c r="D9693" s="50" t="str">
        <f>VLOOKUP(Table8[[#This Row],[CustomerID]],Table15[[#All],[CustomerID]:[Company Name]],2,FALSE)</f>
        <v>Health Care Guardian</v>
      </c>
      <c r="E9693" s="51">
        <v>45141</v>
      </c>
      <c r="F9693" s="50">
        <v>2</v>
      </c>
      <c r="G9693" s="50" t="str">
        <f>VLOOKUP(Table8[[#This Row],[ProductID]],Table12[[#All],[ProductID]:[ProductFullName]],3,FALSE)</f>
        <v>Product B</v>
      </c>
      <c r="H9693" s="50">
        <v>3</v>
      </c>
      <c r="I9693" s="52">
        <v>45141.591296296298</v>
      </c>
      <c r="J9693" s="50">
        <v>129</v>
      </c>
      <c r="K9693" s="51">
        <v>45141.953472222223</v>
      </c>
      <c r="L9693" s="53"/>
      <c r="M9693" s="54">
        <v>1</v>
      </c>
    </row>
    <row r="9694" spans="2:13" x14ac:dyDescent="0.3">
      <c r="B9694" s="49">
        <v>28537</v>
      </c>
      <c r="C9694" s="50">
        <v>1354</v>
      </c>
      <c r="D9694" s="50" t="str">
        <f>VLOOKUP(Table8[[#This Row],[CustomerID]],Table15[[#All],[CustomerID]:[Company Name]],2,FALSE)</f>
        <v>Museum Tour</v>
      </c>
      <c r="E9694" s="51">
        <v>45141</v>
      </c>
      <c r="F9694" s="50">
        <v>4</v>
      </c>
      <c r="G9694" s="50" t="str">
        <f>VLOOKUP(Table8[[#This Row],[ProductID]],Table12[[#All],[ProductID]:[ProductFullName]],3,FALSE)</f>
        <v>Product D</v>
      </c>
      <c r="H9694" s="50">
        <v>5</v>
      </c>
      <c r="I9694" s="52">
        <v>45141.60800925926</v>
      </c>
      <c r="J9694" s="50">
        <v>134</v>
      </c>
      <c r="K9694" s="51">
        <v>45141.953472222223</v>
      </c>
      <c r="L9694" s="53"/>
      <c r="M9694" s="54">
        <v>1</v>
      </c>
    </row>
    <row r="9695" spans="2:13" x14ac:dyDescent="0.3">
      <c r="B9695" s="49">
        <v>28538</v>
      </c>
      <c r="C9695" s="50">
        <v>1380</v>
      </c>
      <c r="D9695" s="50" t="str">
        <f>VLOOKUP(Table8[[#This Row],[CustomerID]],Table15[[#All],[CustomerID]:[Company Name]],2,FALSE)</f>
        <v>Bed Bath Beyond</v>
      </c>
      <c r="E9695" s="51">
        <v>45141</v>
      </c>
      <c r="F9695" s="50">
        <v>2</v>
      </c>
      <c r="G9695" s="50" t="str">
        <f>VLOOKUP(Table8[[#This Row],[ProductID]],Table12[[#All],[ProductID]:[ProductFullName]],3,FALSE)</f>
        <v>Product B</v>
      </c>
      <c r="H9695" s="50">
        <v>5</v>
      </c>
      <c r="I9695" s="52">
        <v>45141.621631944443</v>
      </c>
      <c r="J9695" s="50">
        <v>113</v>
      </c>
      <c r="K9695" s="51">
        <v>45141.953472222223</v>
      </c>
      <c r="L9695" s="53"/>
      <c r="M9695" s="54">
        <v>1</v>
      </c>
    </row>
    <row r="9696" spans="2:13" x14ac:dyDescent="0.3">
      <c r="B9696" s="49">
        <v>28539</v>
      </c>
      <c r="C9696" s="50">
        <v>1022</v>
      </c>
      <c r="D9696" s="50" t="str">
        <f>VLOOKUP(Table8[[#This Row],[CustomerID]],Table15[[#All],[CustomerID]:[Company Name]],2,FALSE)</f>
        <v>Pelicans Pouch</v>
      </c>
      <c r="E9696" s="51">
        <v>45141</v>
      </c>
      <c r="F9696" s="50">
        <v>1</v>
      </c>
      <c r="G9696" s="50" t="str">
        <f>VLOOKUP(Table8[[#This Row],[ProductID]],Table12[[#All],[ProductID]:[ProductFullName]],3,FALSE)</f>
        <v>Product A</v>
      </c>
      <c r="H9696" s="50">
        <v>3</v>
      </c>
      <c r="I9696" s="52">
        <v>45141.637060185181</v>
      </c>
      <c r="J9696" s="50">
        <v>126</v>
      </c>
      <c r="K9696" s="51">
        <v>45141.953472222223</v>
      </c>
      <c r="L9696" s="53"/>
      <c r="M9696" s="54">
        <v>1</v>
      </c>
    </row>
    <row r="9697" spans="2:13" x14ac:dyDescent="0.3">
      <c r="B9697" s="49">
        <v>28540</v>
      </c>
      <c r="C9697" s="50">
        <v>463</v>
      </c>
      <c r="D9697" s="50" t="str">
        <f>VLOOKUP(Table8[[#This Row],[CustomerID]],Table15[[#All],[CustomerID]:[Company Name]],2,FALSE)</f>
        <v>Emo Drugs</v>
      </c>
      <c r="E9697" s="51">
        <v>45141</v>
      </c>
      <c r="F9697" s="50">
        <v>6</v>
      </c>
      <c r="G9697" s="50" t="str">
        <f>VLOOKUP(Table8[[#This Row],[ProductID]],Table12[[#All],[ProductID]:[ProductFullName]],3,FALSE)</f>
        <v>Product F</v>
      </c>
      <c r="H9697" s="50">
        <v>7</v>
      </c>
      <c r="I9697" s="52">
        <v>45141.647013888884</v>
      </c>
      <c r="J9697" s="50">
        <v>126</v>
      </c>
      <c r="K9697" s="51">
        <v>45141.953472222223</v>
      </c>
      <c r="L9697" s="53"/>
      <c r="M9697" s="54">
        <v>1</v>
      </c>
    </row>
    <row r="9698" spans="2:13" x14ac:dyDescent="0.3">
      <c r="B9698" s="49">
        <v>28541</v>
      </c>
      <c r="C9698" s="50">
        <v>767</v>
      </c>
      <c r="D9698" s="50" t="str">
        <f>VLOOKUP(Table8[[#This Row],[CustomerID]],Table15[[#All],[CustomerID]:[Company Name]],2,FALSE)</f>
        <v>J's Gifts</v>
      </c>
      <c r="E9698" s="51">
        <v>45141</v>
      </c>
      <c r="F9698" s="50">
        <v>5</v>
      </c>
      <c r="G9698" s="50" t="str">
        <f>VLOOKUP(Table8[[#This Row],[ProductID]],Table12[[#All],[ProductID]:[ProductFullName]],3,FALSE)</f>
        <v>Product E</v>
      </c>
      <c r="H9698" s="50">
        <v>5</v>
      </c>
      <c r="I9698" s="52">
        <v>45141.66407407407</v>
      </c>
      <c r="J9698" s="50">
        <v>129</v>
      </c>
      <c r="K9698" s="51">
        <v>45141.953472222223</v>
      </c>
      <c r="L9698" s="53"/>
      <c r="M9698" s="54">
        <v>1</v>
      </c>
    </row>
    <row r="9699" spans="2:13" x14ac:dyDescent="0.3">
      <c r="B9699" s="49">
        <v>28542</v>
      </c>
      <c r="C9699" s="50">
        <v>1171</v>
      </c>
      <c r="D9699" s="50" t="str">
        <f>VLOOKUP(Table8[[#This Row],[CustomerID]],Table15[[#All],[CustomerID]:[Company Name]],2,FALSE)</f>
        <v>Veronica's Hallmark</v>
      </c>
      <c r="E9699" s="51">
        <v>45141</v>
      </c>
      <c r="F9699" s="50">
        <v>3</v>
      </c>
      <c r="G9699" s="50" t="str">
        <f>VLOOKUP(Table8[[#This Row],[ProductID]],Table12[[#All],[ProductID]:[ProductFullName]],3,FALSE)</f>
        <v>Product C</v>
      </c>
      <c r="H9699" s="50">
        <v>3</v>
      </c>
      <c r="I9699" s="52">
        <v>45141.681134259255</v>
      </c>
      <c r="J9699" s="50">
        <v>121</v>
      </c>
      <c r="K9699" s="51">
        <v>45141.953472222223</v>
      </c>
      <c r="L9699" s="53"/>
      <c r="M9699" s="54">
        <v>1</v>
      </c>
    </row>
    <row r="9700" spans="2:13" x14ac:dyDescent="0.3">
      <c r="B9700" s="49">
        <v>28543</v>
      </c>
      <c r="C9700" s="50">
        <v>964</v>
      </c>
      <c r="D9700" s="50" t="str">
        <f>VLOOKUP(Table8[[#This Row],[CustomerID]],Table15[[#All],[CustomerID]:[Company Name]],2,FALSE)</f>
        <v>Susan's Hallmark - Bensalem</v>
      </c>
      <c r="E9700" s="51">
        <v>45141</v>
      </c>
      <c r="F9700" s="50">
        <v>1</v>
      </c>
      <c r="G9700" s="50" t="str">
        <f>VLOOKUP(Table8[[#This Row],[ProductID]],Table12[[#All],[ProductID]:[ProductFullName]],3,FALSE)</f>
        <v>Product A</v>
      </c>
      <c r="H9700" s="50">
        <v>7</v>
      </c>
      <c r="I9700" s="52">
        <v>45141.691782407404</v>
      </c>
      <c r="J9700" s="50">
        <v>120</v>
      </c>
      <c r="K9700" s="51">
        <v>45141.953472222223</v>
      </c>
      <c r="L9700" s="53"/>
      <c r="M9700" s="54">
        <v>1</v>
      </c>
    </row>
    <row r="9701" spans="2:13" x14ac:dyDescent="0.3">
      <c r="B9701" s="49">
        <v>28544</v>
      </c>
      <c r="C9701" s="50">
        <v>287</v>
      </c>
      <c r="D9701" s="50" t="str">
        <f>VLOOKUP(Table8[[#This Row],[CustomerID]],Table15[[#All],[CustomerID]:[Company Name]],2,FALSE)</f>
        <v>Herbies - 5001</v>
      </c>
      <c r="E9701" s="51">
        <v>45141</v>
      </c>
      <c r="F9701" s="50">
        <v>3</v>
      </c>
      <c r="G9701" s="50" t="str">
        <f>VLOOKUP(Table8[[#This Row],[ProductID]],Table12[[#All],[ProductID]:[ProductFullName]],3,FALSE)</f>
        <v>Product C</v>
      </c>
      <c r="H9701" s="50">
        <v>2</v>
      </c>
      <c r="I9701" s="52">
        <v>45141.702627314815</v>
      </c>
      <c r="J9701" s="50">
        <v>134</v>
      </c>
      <c r="K9701" s="51">
        <v>45141.953472222223</v>
      </c>
      <c r="L9701" s="53"/>
      <c r="M9701" s="54">
        <v>1</v>
      </c>
    </row>
    <row r="9702" spans="2:13" x14ac:dyDescent="0.3">
      <c r="B9702" s="49">
        <v>28545</v>
      </c>
      <c r="C9702" s="50">
        <v>1310</v>
      </c>
      <c r="D9702" s="50" t="str">
        <f>VLOOKUP(Table8[[#This Row],[CustomerID]],Table15[[#All],[CustomerID]:[Company Name]],2,FALSE)</f>
        <v>Huntington Beach Car Wash</v>
      </c>
      <c r="E9702" s="51">
        <v>45141</v>
      </c>
      <c r="F9702" s="50">
        <v>2</v>
      </c>
      <c r="G9702" s="50" t="str">
        <f>VLOOKUP(Table8[[#This Row],[ProductID]],Table12[[#All],[ProductID]:[ProductFullName]],3,FALSE)</f>
        <v>Product B</v>
      </c>
      <c r="H9702" s="50">
        <v>3</v>
      </c>
      <c r="I9702" s="52">
        <v>45141.714791666665</v>
      </c>
      <c r="J9702" s="50">
        <v>110</v>
      </c>
      <c r="K9702" s="51">
        <v>45141.953472222223</v>
      </c>
      <c r="L9702" s="53"/>
      <c r="M9702" s="54">
        <v>1</v>
      </c>
    </row>
    <row r="9703" spans="2:13" x14ac:dyDescent="0.3">
      <c r="B9703" s="49">
        <v>28546</v>
      </c>
      <c r="C9703" s="50">
        <v>1299</v>
      </c>
      <c r="D9703" s="50" t="str">
        <f>VLOOKUP(Table8[[#This Row],[CustomerID]],Table15[[#All],[CustomerID]:[Company Name]],2,FALSE)</f>
        <v>Larry Gotlieb</v>
      </c>
      <c r="E9703" s="51">
        <v>45141</v>
      </c>
      <c r="F9703" s="50">
        <v>4</v>
      </c>
      <c r="G9703" s="50" t="str">
        <f>VLOOKUP(Table8[[#This Row],[ProductID]],Table12[[#All],[ProductID]:[ProductFullName]],3,FALSE)</f>
        <v>Product D</v>
      </c>
      <c r="H9703" s="50">
        <v>6</v>
      </c>
      <c r="I9703" s="52">
        <v>45141.728020833332</v>
      </c>
      <c r="J9703" s="50">
        <v>122</v>
      </c>
      <c r="K9703" s="51">
        <v>45141.953472222223</v>
      </c>
      <c r="L9703" s="53"/>
      <c r="M9703" s="54">
        <v>1</v>
      </c>
    </row>
    <row r="9704" spans="2:13" x14ac:dyDescent="0.3">
      <c r="B9704" s="49">
        <v>28547</v>
      </c>
      <c r="C9704" s="50">
        <v>115</v>
      </c>
      <c r="D9704" s="50" t="str">
        <f>VLOOKUP(Table8[[#This Row],[CustomerID]],Table15[[#All],[CustomerID]:[Company Name]],2,FALSE)</f>
        <v>Tendres de Souhaits</v>
      </c>
      <c r="E9704" s="51">
        <v>45141</v>
      </c>
      <c r="F9704" s="50">
        <v>3</v>
      </c>
      <c r="G9704" s="50" t="str">
        <f>VLOOKUP(Table8[[#This Row],[ProductID]],Table12[[#All],[ProductID]:[ProductFullName]],3,FALSE)</f>
        <v>Product C</v>
      </c>
      <c r="H9704" s="50">
        <v>7</v>
      </c>
      <c r="I9704" s="52">
        <v>45141.743541666663</v>
      </c>
      <c r="J9704" s="50">
        <v>126</v>
      </c>
      <c r="K9704" s="51">
        <v>45141.953472222223</v>
      </c>
      <c r="L9704" s="53"/>
      <c r="M9704" s="54">
        <v>1</v>
      </c>
    </row>
    <row r="9705" spans="2:13" x14ac:dyDescent="0.3">
      <c r="B9705" s="49">
        <v>28548</v>
      </c>
      <c r="C9705" s="50">
        <v>1030</v>
      </c>
      <c r="D9705" s="50" t="str">
        <f>VLOOKUP(Table8[[#This Row],[CustomerID]],Table15[[#All],[CustomerID]:[Company Name]],2,FALSE)</f>
        <v>K&amp;G Fashion Superstore</v>
      </c>
      <c r="E9705" s="51">
        <v>45141</v>
      </c>
      <c r="F9705" s="50">
        <v>3</v>
      </c>
      <c r="G9705" s="50" t="str">
        <f>VLOOKUP(Table8[[#This Row],[ProductID]],Table12[[#All],[ProductID]:[ProductFullName]],3,FALSE)</f>
        <v>Product C</v>
      </c>
      <c r="H9705" s="50">
        <v>7</v>
      </c>
      <c r="I9705" s="52">
        <v>45141.75368055555</v>
      </c>
      <c r="J9705" s="50">
        <v>128</v>
      </c>
      <c r="K9705" s="51">
        <v>45141.953472222223</v>
      </c>
      <c r="L9705" s="53"/>
      <c r="M9705" s="54">
        <v>1</v>
      </c>
    </row>
    <row r="9706" spans="2:13" x14ac:dyDescent="0.3">
      <c r="B9706" s="49">
        <v>28549</v>
      </c>
      <c r="C9706" s="50">
        <v>1368</v>
      </c>
      <c r="D9706" s="50" t="str">
        <f>VLOOKUP(Table8[[#This Row],[CustomerID]],Table15[[#All],[CustomerID]:[Company Name]],2,FALSE)</f>
        <v>Hickoks Trading Co.</v>
      </c>
      <c r="E9706" s="51">
        <v>45142</v>
      </c>
      <c r="F9706" s="50">
        <v>5</v>
      </c>
      <c r="G9706" s="50" t="str">
        <f>VLOOKUP(Table8[[#This Row],[ProductID]],Table12[[#All],[ProductID]:[ProductFullName]],3,FALSE)</f>
        <v>Product E</v>
      </c>
      <c r="H9706" s="50">
        <v>5</v>
      </c>
      <c r="I9706" s="52">
        <v>45142.333333333336</v>
      </c>
      <c r="J9706" s="50">
        <v>130</v>
      </c>
      <c r="K9706" s="51">
        <v>45142.95208333333</v>
      </c>
      <c r="L9706" s="53"/>
      <c r="M9706" s="54">
        <v>1</v>
      </c>
    </row>
    <row r="9707" spans="2:13" x14ac:dyDescent="0.3">
      <c r="B9707" s="49">
        <v>28550</v>
      </c>
      <c r="C9707" s="50">
        <v>743</v>
      </c>
      <c r="D9707" s="50" t="str">
        <f>VLOOKUP(Table8[[#This Row],[CustomerID]],Table15[[#All],[CustomerID]:[Company Name]],2,FALSE)</f>
        <v>Baffin Flowers And Gifts</v>
      </c>
      <c r="E9707" s="51">
        <v>45142</v>
      </c>
      <c r="F9707" s="50">
        <v>6</v>
      </c>
      <c r="G9707" s="50" t="str">
        <f>VLOOKUP(Table8[[#This Row],[ProductID]],Table12[[#All],[ProductID]:[ProductFullName]],3,FALSE)</f>
        <v>Product F</v>
      </c>
      <c r="H9707" s="50">
        <v>6</v>
      </c>
      <c r="I9707" s="52">
        <v>45142.349131944444</v>
      </c>
      <c r="J9707" s="50">
        <v>122</v>
      </c>
      <c r="K9707" s="51">
        <v>45142.95208333333</v>
      </c>
      <c r="L9707" s="53"/>
      <c r="M9707" s="54">
        <v>1</v>
      </c>
    </row>
    <row r="9708" spans="2:13" x14ac:dyDescent="0.3">
      <c r="B9708" s="49">
        <v>28551</v>
      </c>
      <c r="C9708" s="50">
        <v>94</v>
      </c>
      <c r="D9708" s="50" t="str">
        <f>VLOOKUP(Table8[[#This Row],[CustomerID]],Table15[[#All],[CustomerID]:[Company Name]],2,FALSE)</f>
        <v>Autour Du Pot</v>
      </c>
      <c r="E9708" s="51">
        <v>45142</v>
      </c>
      <c r="F9708" s="50">
        <v>2</v>
      </c>
      <c r="G9708" s="50" t="str">
        <f>VLOOKUP(Table8[[#This Row],[ProductID]],Table12[[#All],[ProductID]:[ProductFullName]],3,FALSE)</f>
        <v>Product B</v>
      </c>
      <c r="H9708" s="50">
        <v>7</v>
      </c>
      <c r="I9708" s="52">
        <v>45142.36309027778</v>
      </c>
      <c r="J9708" s="50">
        <v>125</v>
      </c>
      <c r="K9708" s="51">
        <v>45142.95208333333</v>
      </c>
      <c r="L9708" s="53"/>
      <c r="M9708" s="54">
        <v>1</v>
      </c>
    </row>
    <row r="9709" spans="2:13" x14ac:dyDescent="0.3">
      <c r="B9709" s="49">
        <v>28552</v>
      </c>
      <c r="C9709" s="50">
        <v>984</v>
      </c>
      <c r="D9709" s="50" t="str">
        <f>VLOOKUP(Table8[[#This Row],[CustomerID]],Table15[[#All],[CustomerID]:[Company Name]],2,FALSE)</f>
        <v>US Marine Corps</v>
      </c>
      <c r="E9709" s="51">
        <v>45142</v>
      </c>
      <c r="F9709" s="50">
        <v>1</v>
      </c>
      <c r="G9709" s="50" t="str">
        <f>VLOOKUP(Table8[[#This Row],[ProductID]],Table12[[#All],[ProductID]:[ProductFullName]],3,FALSE)</f>
        <v>Product A</v>
      </c>
      <c r="H9709" s="50">
        <v>5</v>
      </c>
      <c r="I9709" s="52">
        <v>45142.376377314817</v>
      </c>
      <c r="J9709" s="50">
        <v>115</v>
      </c>
      <c r="K9709" s="51">
        <v>45142.95208333333</v>
      </c>
      <c r="L9709" s="53"/>
      <c r="M9709" s="54">
        <v>1</v>
      </c>
    </row>
    <row r="9710" spans="2:13" x14ac:dyDescent="0.3">
      <c r="B9710" s="49">
        <v>28553</v>
      </c>
      <c r="C9710" s="50">
        <v>589</v>
      </c>
      <c r="D9710" s="50" t="str">
        <f>VLOOKUP(Table8[[#This Row],[CustomerID]],Table15[[#All],[CustomerID]:[Company Name]],2,FALSE)</f>
        <v>Buck or Two #517</v>
      </c>
      <c r="E9710" s="51">
        <v>45142</v>
      </c>
      <c r="F9710" s="50">
        <v>6</v>
      </c>
      <c r="G9710" s="50" t="str">
        <f>VLOOKUP(Table8[[#This Row],[ProductID]],Table12[[#All],[ProductID]:[ProductFullName]],3,FALSE)</f>
        <v>Product F</v>
      </c>
      <c r="H9710" s="50">
        <v>4</v>
      </c>
      <c r="I9710" s="52">
        <v>45142.385995370372</v>
      </c>
      <c r="J9710" s="50">
        <v>133</v>
      </c>
      <c r="K9710" s="51">
        <v>45142.95208333333</v>
      </c>
      <c r="L9710" s="53"/>
      <c r="M9710" s="54">
        <v>1</v>
      </c>
    </row>
    <row r="9711" spans="2:13" x14ac:dyDescent="0.3">
      <c r="B9711" s="49">
        <v>28554</v>
      </c>
      <c r="C9711" s="50">
        <v>176</v>
      </c>
      <c r="D9711" s="50" t="str">
        <f>VLOOKUP(Table8[[#This Row],[CustomerID]],Table15[[#All],[CustomerID]:[Company Name]],2,FALSE)</f>
        <v>Whitfield Guardian Pharmacy</v>
      </c>
      <c r="E9711" s="51">
        <v>45142</v>
      </c>
      <c r="F9711" s="50">
        <v>4</v>
      </c>
      <c r="G9711" s="50" t="str">
        <f>VLOOKUP(Table8[[#This Row],[ProductID]],Table12[[#All],[ProductID]:[ProductFullName]],3,FALSE)</f>
        <v>Product D</v>
      </c>
      <c r="H9711" s="50">
        <v>3</v>
      </c>
      <c r="I9711" s="52">
        <v>45142.400127314817</v>
      </c>
      <c r="J9711" s="50">
        <v>115</v>
      </c>
      <c r="K9711" s="51">
        <v>45142.95208333333</v>
      </c>
      <c r="L9711" s="53"/>
      <c r="M9711" s="54">
        <v>1</v>
      </c>
    </row>
    <row r="9712" spans="2:13" x14ac:dyDescent="0.3">
      <c r="B9712" s="49">
        <v>28555</v>
      </c>
      <c r="C9712" s="50">
        <v>1246</v>
      </c>
      <c r="D9712" s="50" t="str">
        <f>VLOOKUP(Table8[[#This Row],[CustomerID]],Table15[[#All],[CustomerID]:[Company Name]],2,FALSE)</f>
        <v>EIRMC / Gifts N Things</v>
      </c>
      <c r="E9712" s="51">
        <v>45142</v>
      </c>
      <c r="F9712" s="50">
        <v>3</v>
      </c>
      <c r="G9712" s="50" t="str">
        <f>VLOOKUP(Table8[[#This Row],[ProductID]],Table12[[#All],[ProductID]:[ProductFullName]],3,FALSE)</f>
        <v>Product C</v>
      </c>
      <c r="H9712" s="50">
        <v>2</v>
      </c>
      <c r="I9712" s="52">
        <v>45142.409479166672</v>
      </c>
      <c r="J9712" s="50">
        <v>133</v>
      </c>
      <c r="K9712" s="51">
        <v>45142.95208333333</v>
      </c>
      <c r="L9712" s="53"/>
      <c r="M9712" s="54">
        <v>1</v>
      </c>
    </row>
    <row r="9713" spans="2:13" x14ac:dyDescent="0.3">
      <c r="B9713" s="49">
        <v>28556</v>
      </c>
      <c r="C9713" s="50">
        <v>637</v>
      </c>
      <c r="D9713" s="50" t="str">
        <f>VLOOKUP(Table8[[#This Row],[CustomerID]],Table15[[#All],[CustomerID]:[Company Name]],2,FALSE)</f>
        <v>Village Fashions</v>
      </c>
      <c r="E9713" s="51">
        <v>45142</v>
      </c>
      <c r="F9713" s="50">
        <v>6</v>
      </c>
      <c r="G9713" s="50" t="str">
        <f>VLOOKUP(Table8[[#This Row],[ProductID]],Table12[[#All],[ProductID]:[ProductFullName]],3,FALSE)</f>
        <v>Product F</v>
      </c>
      <c r="H9713" s="50">
        <v>5</v>
      </c>
      <c r="I9713" s="52">
        <v>45142.418067129634</v>
      </c>
      <c r="J9713" s="50">
        <v>123</v>
      </c>
      <c r="K9713" s="51">
        <v>45142.95208333333</v>
      </c>
      <c r="L9713" s="53"/>
      <c r="M9713" s="54">
        <v>1</v>
      </c>
    </row>
    <row r="9714" spans="2:13" x14ac:dyDescent="0.3">
      <c r="B9714" s="49">
        <v>28557</v>
      </c>
      <c r="C9714" s="50">
        <v>41</v>
      </c>
      <c r="D9714" s="50" t="str">
        <f>VLOOKUP(Table8[[#This Row],[CustomerID]],Table15[[#All],[CustomerID]:[Company Name]],2,FALSE)</f>
        <v>Finishing Touch Centre</v>
      </c>
      <c r="E9714" s="51">
        <v>45142</v>
      </c>
      <c r="F9714" s="50">
        <v>6</v>
      </c>
      <c r="G9714" s="50" t="str">
        <f>VLOOKUP(Table8[[#This Row],[ProductID]],Table12[[#All],[ProductID]:[ProductFullName]],3,FALSE)</f>
        <v>Product F</v>
      </c>
      <c r="H9714" s="50">
        <v>7</v>
      </c>
      <c r="I9714" s="52">
        <v>45142.432719907411</v>
      </c>
      <c r="J9714" s="50">
        <v>105</v>
      </c>
      <c r="K9714" s="51">
        <v>45142.95208333333</v>
      </c>
      <c r="L9714" s="53"/>
      <c r="M9714" s="54">
        <v>1</v>
      </c>
    </row>
    <row r="9715" spans="2:13" x14ac:dyDescent="0.3">
      <c r="B9715" s="49">
        <v>28558</v>
      </c>
      <c r="C9715" s="50">
        <v>403</v>
      </c>
      <c r="D9715" s="50" t="str">
        <f>VLOOKUP(Table8[[#This Row],[CustomerID]],Table15[[#All],[CustomerID]:[Company Name]],2,FALSE)</f>
        <v>The Country Attic</v>
      </c>
      <c r="E9715" s="51">
        <v>45142</v>
      </c>
      <c r="F9715" s="50">
        <v>6</v>
      </c>
      <c r="G9715" s="50" t="str">
        <f>VLOOKUP(Table8[[#This Row],[ProductID]],Table12[[#All],[ProductID]:[ProductFullName]],3,FALSE)</f>
        <v>Product F</v>
      </c>
      <c r="H9715" s="50">
        <v>7</v>
      </c>
      <c r="I9715" s="52">
        <v>45142.446886574078</v>
      </c>
      <c r="J9715" s="50">
        <v>115</v>
      </c>
      <c r="K9715" s="51">
        <v>45142.95208333333</v>
      </c>
      <c r="L9715" s="53"/>
      <c r="M9715" s="54">
        <v>1</v>
      </c>
    </row>
    <row r="9716" spans="2:13" x14ac:dyDescent="0.3">
      <c r="B9716" s="49">
        <v>28559</v>
      </c>
      <c r="C9716" s="50">
        <v>873</v>
      </c>
      <c r="D9716" s="50" t="str">
        <f>VLOOKUP(Table8[[#This Row],[CustomerID]],Table15[[#All],[CustomerID]:[Company Name]],2,FALSE)</f>
        <v>Exclusive Designs</v>
      </c>
      <c r="E9716" s="51">
        <v>45142</v>
      </c>
      <c r="F9716" s="50">
        <v>2</v>
      </c>
      <c r="G9716" s="50" t="str">
        <f>VLOOKUP(Table8[[#This Row],[ProductID]],Table12[[#All],[ProductID]:[ProductFullName]],3,FALSE)</f>
        <v>Product B</v>
      </c>
      <c r="H9716" s="50">
        <v>6</v>
      </c>
      <c r="I9716" s="52">
        <v>45142.463437500002</v>
      </c>
      <c r="J9716" s="50">
        <v>133</v>
      </c>
      <c r="K9716" s="51">
        <v>45142.95208333333</v>
      </c>
      <c r="L9716" s="53"/>
      <c r="M9716" s="54">
        <v>1</v>
      </c>
    </row>
    <row r="9717" spans="2:13" x14ac:dyDescent="0.3">
      <c r="B9717" s="49">
        <v>28560</v>
      </c>
      <c r="C9717" s="50">
        <v>956</v>
      </c>
      <c r="D9717" s="50" t="str">
        <f>VLOOKUP(Table8[[#This Row],[CustomerID]],Table15[[#All],[CustomerID]:[Company Name]],2,FALSE)</f>
        <v>Dutch Apple Dinner Theater</v>
      </c>
      <c r="E9717" s="51">
        <v>45142</v>
      </c>
      <c r="F9717" s="50">
        <v>5</v>
      </c>
      <c r="G9717" s="50" t="str">
        <f>VLOOKUP(Table8[[#This Row],[ProductID]],Table12[[#All],[ProductID]:[ProductFullName]],3,FALSE)</f>
        <v>Product E</v>
      </c>
      <c r="H9717" s="50">
        <v>7</v>
      </c>
      <c r="I9717" s="52">
        <v>45142.477129629631</v>
      </c>
      <c r="J9717" s="50">
        <v>121</v>
      </c>
      <c r="K9717" s="51">
        <v>45142.95208333333</v>
      </c>
      <c r="L9717" s="53"/>
      <c r="M9717" s="54">
        <v>1</v>
      </c>
    </row>
    <row r="9718" spans="2:13" x14ac:dyDescent="0.3">
      <c r="B9718" s="49">
        <v>28561</v>
      </c>
      <c r="C9718" s="50">
        <v>173</v>
      </c>
      <c r="D9718" s="50" t="str">
        <f>VLOOKUP(Table8[[#This Row],[CustomerID]],Table15[[#All],[CustomerID]:[Company Name]],2,FALSE)</f>
        <v>Apples Of Gold</v>
      </c>
      <c r="E9718" s="51">
        <v>45142</v>
      </c>
      <c r="F9718" s="50">
        <v>5</v>
      </c>
      <c r="G9718" s="50" t="str">
        <f>VLOOKUP(Table8[[#This Row],[ProductID]],Table12[[#All],[ProductID]:[ProductFullName]],3,FALSE)</f>
        <v>Product E</v>
      </c>
      <c r="H9718" s="50">
        <v>7</v>
      </c>
      <c r="I9718" s="52">
        <v>45142.489988425928</v>
      </c>
      <c r="J9718" s="50">
        <v>121</v>
      </c>
      <c r="K9718" s="51">
        <v>45142.95208333333</v>
      </c>
      <c r="L9718" s="53"/>
      <c r="M9718" s="54">
        <v>1</v>
      </c>
    </row>
    <row r="9719" spans="2:13" x14ac:dyDescent="0.3">
      <c r="B9719" s="49">
        <v>28562</v>
      </c>
      <c r="C9719" s="50">
        <v>901</v>
      </c>
      <c r="D9719" s="50" t="str">
        <f>VLOOKUP(Table8[[#This Row],[CustomerID]],Table15[[#All],[CustomerID]:[Company Name]],2,FALSE)</f>
        <v>Lucky Toys</v>
      </c>
      <c r="E9719" s="51">
        <v>45142</v>
      </c>
      <c r="F9719" s="50">
        <v>6</v>
      </c>
      <c r="G9719" s="50" t="str">
        <f>VLOOKUP(Table8[[#This Row],[ProductID]],Table12[[#All],[ProductID]:[ProductFullName]],3,FALSE)</f>
        <v>Product F</v>
      </c>
      <c r="H9719" s="50">
        <v>5</v>
      </c>
      <c r="I9719" s="52">
        <v>45142.500925925931</v>
      </c>
      <c r="J9719" s="50">
        <v>121</v>
      </c>
      <c r="K9719" s="51">
        <v>45142.95208333333</v>
      </c>
      <c r="L9719" s="53"/>
      <c r="M9719" s="54">
        <v>1</v>
      </c>
    </row>
    <row r="9720" spans="2:13" x14ac:dyDescent="0.3">
      <c r="B9720" s="49">
        <v>28563</v>
      </c>
      <c r="C9720" s="50">
        <v>298</v>
      </c>
      <c r="D9720" s="50" t="str">
        <f>VLOOKUP(Table8[[#This Row],[CustomerID]],Table15[[#All],[CustomerID]:[Company Name]],2,FALSE)</f>
        <v>Maggie May</v>
      </c>
      <c r="E9720" s="51">
        <v>45142</v>
      </c>
      <c r="F9720" s="50">
        <v>5</v>
      </c>
      <c r="G9720" s="50" t="str">
        <f>VLOOKUP(Table8[[#This Row],[ProductID]],Table12[[#All],[ProductID]:[ProductFullName]],3,FALSE)</f>
        <v>Product E</v>
      </c>
      <c r="H9720" s="50">
        <v>3</v>
      </c>
      <c r="I9720" s="52">
        <v>45142.511828703711</v>
      </c>
      <c r="J9720" s="50">
        <v>111</v>
      </c>
      <c r="K9720" s="51">
        <v>45142.95208333333</v>
      </c>
      <c r="L9720" s="53"/>
      <c r="M9720" s="54">
        <v>1</v>
      </c>
    </row>
    <row r="9721" spans="2:13" x14ac:dyDescent="0.3">
      <c r="B9721" s="49">
        <v>28564</v>
      </c>
      <c r="C9721" s="50">
        <v>888</v>
      </c>
      <c r="D9721" s="50" t="str">
        <f>VLOOKUP(Table8[[#This Row],[CustomerID]],Table15[[#All],[CustomerID]:[Company Name]],2,FALSE)</f>
        <v>New DaVincis.com</v>
      </c>
      <c r="E9721" s="51">
        <v>45142</v>
      </c>
      <c r="F9721" s="50">
        <v>4</v>
      </c>
      <c r="G9721" s="50" t="str">
        <f>VLOOKUP(Table8[[#This Row],[ProductID]],Table12[[#All],[ProductID]:[ProductFullName]],3,FALSE)</f>
        <v>Product D</v>
      </c>
      <c r="H9721" s="50">
        <v>7</v>
      </c>
      <c r="I9721" s="52">
        <v>45142.521608796305</v>
      </c>
      <c r="J9721" s="50">
        <v>115</v>
      </c>
      <c r="K9721" s="51">
        <v>45142.95208333333</v>
      </c>
      <c r="L9721" s="53"/>
      <c r="M9721" s="54">
        <v>1</v>
      </c>
    </row>
    <row r="9722" spans="2:13" x14ac:dyDescent="0.3">
      <c r="B9722" s="49">
        <v>28565</v>
      </c>
      <c r="C9722" s="50">
        <v>370</v>
      </c>
      <c r="D9722" s="50" t="str">
        <f>VLOOKUP(Table8[[#This Row],[CustomerID]],Table15[[#All],[CustomerID]:[Company Name]],2,FALSE)</f>
        <v>SDM - 857</v>
      </c>
      <c r="E9722" s="51">
        <v>45142</v>
      </c>
      <c r="F9722" s="50">
        <v>5</v>
      </c>
      <c r="G9722" s="50" t="str">
        <f>VLOOKUP(Table8[[#This Row],[ProductID]],Table12[[#All],[ProductID]:[ProductFullName]],3,FALSE)</f>
        <v>Product E</v>
      </c>
      <c r="H9722" s="50">
        <v>4</v>
      </c>
      <c r="I9722" s="52">
        <v>45142.535960648158</v>
      </c>
      <c r="J9722" s="50">
        <v>112</v>
      </c>
      <c r="K9722" s="51">
        <v>45142.95208333333</v>
      </c>
      <c r="L9722" s="53"/>
      <c r="M9722" s="54">
        <v>1</v>
      </c>
    </row>
    <row r="9723" spans="2:13" x14ac:dyDescent="0.3">
      <c r="B9723" s="49">
        <v>28566</v>
      </c>
      <c r="C9723" s="50">
        <v>92</v>
      </c>
      <c r="D9723" s="50" t="str">
        <f>VLOOKUP(Table8[[#This Row],[CustomerID]],Table15[[#All],[CustomerID]:[Company Name]],2,FALSE)</f>
        <v>Laurence Alexandre</v>
      </c>
      <c r="E9723" s="51">
        <v>45142</v>
      </c>
      <c r="F9723" s="50">
        <v>1</v>
      </c>
      <c r="G9723" s="50" t="str">
        <f>VLOOKUP(Table8[[#This Row],[ProductID]],Table12[[#All],[ProductID]:[ProductFullName]],3,FALSE)</f>
        <v>Product A</v>
      </c>
      <c r="H9723" s="50">
        <v>7</v>
      </c>
      <c r="I9723" s="52">
        <v>45142.547314814823</v>
      </c>
      <c r="J9723" s="50">
        <v>113</v>
      </c>
      <c r="K9723" s="51">
        <v>45142.95208333333</v>
      </c>
      <c r="L9723" s="53"/>
      <c r="M9723" s="54">
        <v>1</v>
      </c>
    </row>
    <row r="9724" spans="2:13" x14ac:dyDescent="0.3">
      <c r="B9724" s="49">
        <v>28567</v>
      </c>
      <c r="C9724" s="50">
        <v>1200</v>
      </c>
      <c r="D9724" s="50" t="str">
        <f>VLOOKUP(Table8[[#This Row],[CustomerID]],Table15[[#All],[CustomerID]:[Company Name]],2,FALSE)</f>
        <v>Anheuser-Busch Companies, Inc.</v>
      </c>
      <c r="E9724" s="51">
        <v>45142</v>
      </c>
      <c r="F9724" s="50">
        <v>3</v>
      </c>
      <c r="G9724" s="50" t="str">
        <f>VLOOKUP(Table8[[#This Row],[ProductID]],Table12[[#All],[ProductID]:[ProductFullName]],3,FALSE)</f>
        <v>Product C</v>
      </c>
      <c r="H9724" s="50">
        <v>4</v>
      </c>
      <c r="I9724" s="52">
        <v>45142.55718750001</v>
      </c>
      <c r="J9724" s="50">
        <v>122</v>
      </c>
      <c r="K9724" s="51">
        <v>45142.95208333333</v>
      </c>
      <c r="L9724" s="53"/>
      <c r="M9724" s="54">
        <v>1</v>
      </c>
    </row>
    <row r="9725" spans="2:13" x14ac:dyDescent="0.3">
      <c r="B9725" s="49">
        <v>28568</v>
      </c>
      <c r="C9725" s="50">
        <v>1143</v>
      </c>
      <c r="D9725" s="50" t="str">
        <f>VLOOKUP(Table8[[#This Row],[CustomerID]],Table15[[#All],[CustomerID]:[Company Name]],2,FALSE)</f>
        <v>Wilke's Village Pharmacy</v>
      </c>
      <c r="E9725" s="51">
        <v>45142</v>
      </c>
      <c r="F9725" s="50">
        <v>1</v>
      </c>
      <c r="G9725" s="50" t="str">
        <f>VLOOKUP(Table8[[#This Row],[ProductID]],Table12[[#All],[ProductID]:[ProductFullName]],3,FALSE)</f>
        <v>Product A</v>
      </c>
      <c r="H9725" s="50">
        <v>2</v>
      </c>
      <c r="I9725" s="52">
        <v>45142.571342592601</v>
      </c>
      <c r="J9725" s="50">
        <v>116</v>
      </c>
      <c r="K9725" s="51">
        <v>45142.95208333333</v>
      </c>
      <c r="L9725" s="53"/>
      <c r="M9725" s="54">
        <v>1</v>
      </c>
    </row>
    <row r="9726" spans="2:13" x14ac:dyDescent="0.3">
      <c r="B9726" s="49">
        <v>28569</v>
      </c>
      <c r="C9726" s="50">
        <v>374</v>
      </c>
      <c r="D9726" s="50" t="str">
        <f>VLOOKUP(Table8[[#This Row],[CustomerID]],Table15[[#All],[CustomerID]:[Company Name]],2,FALSE)</f>
        <v>Cayuga I.D.A. Pharmacy</v>
      </c>
      <c r="E9726" s="51">
        <v>45142</v>
      </c>
      <c r="F9726" s="50">
        <v>4</v>
      </c>
      <c r="G9726" s="50" t="str">
        <f>VLOOKUP(Table8[[#This Row],[ProductID]],Table12[[#All],[ProductID]:[ProductFullName]],3,FALSE)</f>
        <v>Product D</v>
      </c>
      <c r="H9726" s="50">
        <v>6</v>
      </c>
      <c r="I9726" s="52">
        <v>45142.581400462972</v>
      </c>
      <c r="J9726" s="50">
        <v>107</v>
      </c>
      <c r="K9726" s="51">
        <v>45142.95208333333</v>
      </c>
      <c r="L9726" s="53"/>
      <c r="M9726" s="54">
        <v>1</v>
      </c>
    </row>
    <row r="9727" spans="2:13" x14ac:dyDescent="0.3">
      <c r="B9727" s="49">
        <v>28570</v>
      </c>
      <c r="C9727" s="50">
        <v>973</v>
      </c>
      <c r="D9727" s="50" t="str">
        <f>VLOOKUP(Table8[[#This Row],[CustomerID]],Table15[[#All],[CustomerID]:[Company Name]],2,FALSE)</f>
        <v>Happy Harry's Inc</v>
      </c>
      <c r="E9727" s="51">
        <v>45142</v>
      </c>
      <c r="F9727" s="50">
        <v>6</v>
      </c>
      <c r="G9727" s="50" t="str">
        <f>VLOOKUP(Table8[[#This Row],[ProductID]],Table12[[#All],[ProductID]:[ProductFullName]],3,FALSE)</f>
        <v>Product F</v>
      </c>
      <c r="H9727" s="50">
        <v>2</v>
      </c>
      <c r="I9727" s="52">
        <v>45142.59651620371</v>
      </c>
      <c r="J9727" s="50">
        <v>105</v>
      </c>
      <c r="K9727" s="51">
        <v>45142.95208333333</v>
      </c>
      <c r="L9727" s="53"/>
      <c r="M9727" s="54">
        <v>1</v>
      </c>
    </row>
    <row r="9728" spans="2:13" x14ac:dyDescent="0.3">
      <c r="B9728" s="49">
        <v>28571</v>
      </c>
      <c r="C9728" s="50">
        <v>1388</v>
      </c>
      <c r="D9728" s="50" t="str">
        <f>VLOOKUP(Table8[[#This Row],[CustomerID]],Table15[[#All],[CustomerID]:[Company Name]],2,FALSE)</f>
        <v>Learning Express</v>
      </c>
      <c r="E9728" s="51">
        <v>45142</v>
      </c>
      <c r="F9728" s="50">
        <v>1</v>
      </c>
      <c r="G9728" s="50" t="str">
        <f>VLOOKUP(Table8[[#This Row],[ProductID]],Table12[[#All],[ProductID]:[ProductFullName]],3,FALSE)</f>
        <v>Product A</v>
      </c>
      <c r="H9728" s="50">
        <v>7</v>
      </c>
      <c r="I9728" s="52">
        <v>45142.611111111117</v>
      </c>
      <c r="J9728" s="50">
        <v>109</v>
      </c>
      <c r="K9728" s="51">
        <v>45142.95208333333</v>
      </c>
      <c r="L9728" s="53"/>
      <c r="M9728" s="54">
        <v>1</v>
      </c>
    </row>
    <row r="9729" spans="2:13" x14ac:dyDescent="0.3">
      <c r="B9729" s="49">
        <v>28572</v>
      </c>
      <c r="C9729" s="50">
        <v>1377</v>
      </c>
      <c r="D9729" s="50" t="str">
        <f>VLOOKUP(Table8[[#This Row],[CustomerID]],Table15[[#All],[CustomerID]:[Company Name]],2,FALSE)</f>
        <v>Clock &amp; Watch Museum, The</v>
      </c>
      <c r="E9729" s="51">
        <v>45142</v>
      </c>
      <c r="F9729" s="50">
        <v>1</v>
      </c>
      <c r="G9729" s="50" t="str">
        <f>VLOOKUP(Table8[[#This Row],[ProductID]],Table12[[#All],[ProductID]:[ProductFullName]],3,FALSE)</f>
        <v>Product A</v>
      </c>
      <c r="H9729" s="50">
        <v>3</v>
      </c>
      <c r="I9729" s="52">
        <v>45142.622164351858</v>
      </c>
      <c r="J9729" s="50">
        <v>113</v>
      </c>
      <c r="K9729" s="51">
        <v>45142.95208333333</v>
      </c>
      <c r="L9729" s="53"/>
      <c r="M9729" s="54">
        <v>1</v>
      </c>
    </row>
    <row r="9730" spans="2:13" x14ac:dyDescent="0.3">
      <c r="B9730" s="49">
        <v>28573</v>
      </c>
      <c r="C9730" s="50">
        <v>280</v>
      </c>
      <c r="D9730" s="50" t="str">
        <f>VLOOKUP(Table8[[#This Row],[CustomerID]],Table15[[#All],[CustomerID]:[Company Name]],2,FALSE)</f>
        <v>Oakville Trafalgar Hospital</v>
      </c>
      <c r="E9730" s="51">
        <v>45142</v>
      </c>
      <c r="F9730" s="50">
        <v>6</v>
      </c>
      <c r="G9730" s="50" t="str">
        <f>VLOOKUP(Table8[[#This Row],[ProductID]],Table12[[#All],[ProductID]:[ProductFullName]],3,FALSE)</f>
        <v>Product F</v>
      </c>
      <c r="H9730" s="50">
        <v>5</v>
      </c>
      <c r="I9730" s="52">
        <v>45142.636053240749</v>
      </c>
      <c r="J9730" s="50">
        <v>111</v>
      </c>
      <c r="K9730" s="51">
        <v>45142.95208333333</v>
      </c>
      <c r="L9730" s="53"/>
      <c r="M9730" s="54">
        <v>1</v>
      </c>
    </row>
    <row r="9731" spans="2:13" x14ac:dyDescent="0.3">
      <c r="B9731" s="49">
        <v>28574</v>
      </c>
      <c r="C9731" s="50">
        <v>1263</v>
      </c>
      <c r="D9731" s="50" t="str">
        <f>VLOOKUP(Table8[[#This Row],[CustomerID]],Table15[[#All],[CustomerID]:[Company Name]],2,FALSE)</f>
        <v>West Valley Art Museum</v>
      </c>
      <c r="E9731" s="51">
        <v>45142</v>
      </c>
      <c r="F9731" s="50">
        <v>2</v>
      </c>
      <c r="G9731" s="50" t="str">
        <f>VLOOKUP(Table8[[#This Row],[ProductID]],Table12[[#All],[ProductID]:[ProductFullName]],3,FALSE)</f>
        <v>Product B</v>
      </c>
      <c r="H9731" s="50">
        <v>6</v>
      </c>
      <c r="I9731" s="52">
        <v>45142.648738425931</v>
      </c>
      <c r="J9731" s="50">
        <v>121</v>
      </c>
      <c r="K9731" s="51">
        <v>45142.95208333333</v>
      </c>
      <c r="L9731" s="53"/>
      <c r="M9731" s="54">
        <v>1</v>
      </c>
    </row>
    <row r="9732" spans="2:13" x14ac:dyDescent="0.3">
      <c r="B9732" s="49">
        <v>28575</v>
      </c>
      <c r="C9732" s="50">
        <v>421</v>
      </c>
      <c r="D9732" s="50" t="str">
        <f>VLOOKUP(Table8[[#This Row],[CustomerID]],Table15[[#All],[CustomerID]:[Company Name]],2,FALSE)</f>
        <v>Coyles Products</v>
      </c>
      <c r="E9732" s="51">
        <v>45142</v>
      </c>
      <c r="F9732" s="50">
        <v>2</v>
      </c>
      <c r="G9732" s="50" t="str">
        <f>VLOOKUP(Table8[[#This Row],[ProductID]],Table12[[#All],[ProductID]:[ProductFullName]],3,FALSE)</f>
        <v>Product B</v>
      </c>
      <c r="H9732" s="50">
        <v>3</v>
      </c>
      <c r="I9732" s="52">
        <v>45142.663263888891</v>
      </c>
      <c r="J9732" s="50">
        <v>112</v>
      </c>
      <c r="K9732" s="51">
        <v>45142.95208333333</v>
      </c>
      <c r="L9732" s="53"/>
      <c r="M9732" s="54">
        <v>1</v>
      </c>
    </row>
    <row r="9733" spans="2:13" x14ac:dyDescent="0.3">
      <c r="B9733" s="49">
        <v>28576</v>
      </c>
      <c r="C9733" s="50">
        <v>184</v>
      </c>
      <c r="D9733" s="50" t="str">
        <f>VLOOKUP(Table8[[#This Row],[CustomerID]],Table15[[#All],[CustomerID]:[Company Name]],2,FALSE)</f>
        <v>The Willow Tree</v>
      </c>
      <c r="E9733" s="51">
        <v>45142</v>
      </c>
      <c r="F9733" s="50">
        <v>2</v>
      </c>
      <c r="G9733" s="50" t="str">
        <f>VLOOKUP(Table8[[#This Row],[ProductID]],Table12[[#All],[ProductID]:[ProductFullName]],3,FALSE)</f>
        <v>Product B</v>
      </c>
      <c r="H9733" s="50">
        <v>5</v>
      </c>
      <c r="I9733" s="52">
        <v>45142.674884259264</v>
      </c>
      <c r="J9733" s="50">
        <v>133</v>
      </c>
      <c r="K9733" s="51">
        <v>45142.95208333333</v>
      </c>
      <c r="L9733" s="53"/>
      <c r="M9733" s="54">
        <v>1</v>
      </c>
    </row>
    <row r="9734" spans="2:13" x14ac:dyDescent="0.3">
      <c r="B9734" s="49">
        <v>28577</v>
      </c>
      <c r="C9734" s="50">
        <v>533</v>
      </c>
      <c r="D9734" s="50" t="str">
        <f>VLOOKUP(Table8[[#This Row],[CustomerID]],Table15[[#All],[CustomerID]:[Company Name]],2,FALSE)</f>
        <v>Beadplus</v>
      </c>
      <c r="E9734" s="51">
        <v>45142</v>
      </c>
      <c r="F9734" s="50">
        <v>5</v>
      </c>
      <c r="G9734" s="50" t="str">
        <f>VLOOKUP(Table8[[#This Row],[ProductID]],Table12[[#All],[ProductID]:[ProductFullName]],3,FALSE)</f>
        <v>Product E</v>
      </c>
      <c r="H9734" s="50">
        <v>7</v>
      </c>
      <c r="I9734" s="52">
        <v>45142.686736111114</v>
      </c>
      <c r="J9734" s="50">
        <v>109</v>
      </c>
      <c r="K9734" s="51">
        <v>45142.95208333333</v>
      </c>
      <c r="L9734" s="53"/>
      <c r="M9734" s="54">
        <v>1</v>
      </c>
    </row>
    <row r="9735" spans="2:13" x14ac:dyDescent="0.3">
      <c r="B9735" s="49">
        <v>28578</v>
      </c>
      <c r="C9735" s="50">
        <v>437</v>
      </c>
      <c r="D9735" s="50" t="str">
        <f>VLOOKUP(Table8[[#This Row],[CustomerID]],Table15[[#All],[CustomerID]:[Company Name]],2,FALSE)</f>
        <v>London Health Science Centre</v>
      </c>
      <c r="E9735" s="51">
        <v>45142</v>
      </c>
      <c r="F9735" s="50">
        <v>3</v>
      </c>
      <c r="G9735" s="50" t="str">
        <f>VLOOKUP(Table8[[#This Row],[ProductID]],Table12[[#All],[ProductID]:[ProductFullName]],3,FALSE)</f>
        <v>Product C</v>
      </c>
      <c r="H9735" s="50">
        <v>4</v>
      </c>
      <c r="I9735" s="52">
        <v>45142.695208333338</v>
      </c>
      <c r="J9735" s="50">
        <v>131</v>
      </c>
      <c r="K9735" s="51">
        <v>45142.95208333333</v>
      </c>
      <c r="L9735" s="53"/>
      <c r="M9735" s="54">
        <v>1</v>
      </c>
    </row>
    <row r="9736" spans="2:13" x14ac:dyDescent="0.3">
      <c r="B9736" s="49">
        <v>28579</v>
      </c>
      <c r="C9736" s="50">
        <v>1036</v>
      </c>
      <c r="D9736" s="50" t="str">
        <f>VLOOKUP(Table8[[#This Row],[CustomerID]],Table15[[#All],[CustomerID]:[Company Name]],2,FALSE)</f>
        <v>Additions</v>
      </c>
      <c r="E9736" s="51">
        <v>45142</v>
      </c>
      <c r="F9736" s="50">
        <v>4</v>
      </c>
      <c r="G9736" s="50" t="str">
        <f>VLOOKUP(Table8[[#This Row],[ProductID]],Table12[[#All],[ProductID]:[ProductFullName]],3,FALSE)</f>
        <v>Product D</v>
      </c>
      <c r="H9736" s="50">
        <v>7</v>
      </c>
      <c r="I9736" s="52">
        <v>45142.70552083334</v>
      </c>
      <c r="J9736" s="50">
        <v>118</v>
      </c>
      <c r="K9736" s="51">
        <v>45142.95208333333</v>
      </c>
      <c r="L9736" s="53"/>
      <c r="M9736" s="54">
        <v>1</v>
      </c>
    </row>
    <row r="9737" spans="2:13" x14ac:dyDescent="0.3">
      <c r="B9737" s="49">
        <v>28580</v>
      </c>
      <c r="C9737" s="50">
        <v>739</v>
      </c>
      <c r="D9737" s="50" t="str">
        <f>VLOOKUP(Table8[[#This Row],[CustomerID]],Table15[[#All],[CustomerID]:[Company Name]],2,FALSE)</f>
        <v>SDM 0209</v>
      </c>
      <c r="E9737" s="51">
        <v>45142</v>
      </c>
      <c r="F9737" s="50">
        <v>1</v>
      </c>
      <c r="G9737" s="50" t="str">
        <f>VLOOKUP(Table8[[#This Row],[ProductID]],Table12[[#All],[ProductID]:[ProductFullName]],3,FALSE)</f>
        <v>Product A</v>
      </c>
      <c r="H9737" s="50">
        <v>2</v>
      </c>
      <c r="I9737" s="52">
        <v>45142.716342592597</v>
      </c>
      <c r="J9737" s="50">
        <v>121</v>
      </c>
      <c r="K9737" s="51">
        <v>45142.95208333333</v>
      </c>
      <c r="L9737" s="53"/>
      <c r="M9737" s="54">
        <v>1</v>
      </c>
    </row>
    <row r="9738" spans="2:13" x14ac:dyDescent="0.3">
      <c r="B9738" s="49">
        <v>28581</v>
      </c>
      <c r="C9738" s="50">
        <v>522</v>
      </c>
      <c r="D9738" s="50" t="str">
        <f>VLOOKUP(Table8[[#This Row],[CustomerID]],Table15[[#All],[CustomerID]:[Company Name]],2,FALSE)</f>
        <v>BUCK $ STORE</v>
      </c>
      <c r="E9738" s="51">
        <v>45142</v>
      </c>
      <c r="F9738" s="50">
        <v>3</v>
      </c>
      <c r="G9738" s="50" t="str">
        <f>VLOOKUP(Table8[[#This Row],[ProductID]],Table12[[#All],[ProductID]:[ProductFullName]],3,FALSE)</f>
        <v>Product C</v>
      </c>
      <c r="H9738" s="50">
        <v>5</v>
      </c>
      <c r="I9738" s="52">
        <v>45142.726631944446</v>
      </c>
      <c r="J9738" s="50">
        <v>122</v>
      </c>
      <c r="K9738" s="51">
        <v>45142.95208333333</v>
      </c>
      <c r="L9738" s="53"/>
      <c r="M9738" s="54">
        <v>1</v>
      </c>
    </row>
    <row r="9739" spans="2:13" x14ac:dyDescent="0.3">
      <c r="B9739" s="49">
        <v>28582</v>
      </c>
      <c r="C9739" s="50">
        <v>1199</v>
      </c>
      <c r="D9739" s="50" t="str">
        <f>VLOOKUP(Table8[[#This Row],[CustomerID]],Table15[[#All],[CustomerID]:[Company Name]],2,FALSE)</f>
        <v>Theasure Of Ours</v>
      </c>
      <c r="E9739" s="51">
        <v>45145</v>
      </c>
      <c r="F9739" s="50">
        <v>1</v>
      </c>
      <c r="G9739" s="50" t="str">
        <f>VLOOKUP(Table8[[#This Row],[ProductID]],Table12[[#All],[ProductID]:[ProductFullName]],3,FALSE)</f>
        <v>Product A</v>
      </c>
      <c r="H9739" s="50">
        <v>7</v>
      </c>
      <c r="I9739" s="52">
        <v>45145.333333333336</v>
      </c>
      <c r="J9739" s="50">
        <v>106</v>
      </c>
      <c r="K9739" s="51">
        <v>45145.954861111109</v>
      </c>
      <c r="L9739" s="53"/>
      <c r="M9739" s="54">
        <v>1</v>
      </c>
    </row>
    <row r="9740" spans="2:13" x14ac:dyDescent="0.3">
      <c r="B9740" s="49">
        <v>28583</v>
      </c>
      <c r="C9740" s="50">
        <v>1161</v>
      </c>
      <c r="D9740" s="50" t="str">
        <f>VLOOKUP(Table8[[#This Row],[CustomerID]],Table15[[#All],[CustomerID]:[Company Name]],2,FALSE)</f>
        <v>Intraco, Inc.</v>
      </c>
      <c r="E9740" s="51">
        <v>45145</v>
      </c>
      <c r="F9740" s="50">
        <v>6</v>
      </c>
      <c r="G9740" s="50" t="str">
        <f>VLOOKUP(Table8[[#This Row],[ProductID]],Table12[[#All],[ProductID]:[ProductFullName]],3,FALSE)</f>
        <v>Product F</v>
      </c>
      <c r="H9740" s="50">
        <v>3</v>
      </c>
      <c r="I9740" s="52">
        <v>45145.343726851854</v>
      </c>
      <c r="J9740" s="50">
        <v>126</v>
      </c>
      <c r="K9740" s="51">
        <v>45145.954861111109</v>
      </c>
      <c r="L9740" s="53"/>
      <c r="M9740" s="54">
        <v>1</v>
      </c>
    </row>
    <row r="9741" spans="2:13" x14ac:dyDescent="0.3">
      <c r="B9741" s="49">
        <v>28584</v>
      </c>
      <c r="C9741" s="50">
        <v>570</v>
      </c>
      <c r="D9741" s="50" t="str">
        <f>VLOOKUP(Table8[[#This Row],[CustomerID]],Table15[[#All],[CustomerID]:[Company Name]],2,FALSE)</f>
        <v>GRANDE GIFT</v>
      </c>
      <c r="E9741" s="51">
        <v>45145</v>
      </c>
      <c r="F9741" s="50">
        <v>5</v>
      </c>
      <c r="G9741" s="50" t="str">
        <f>VLOOKUP(Table8[[#This Row],[ProductID]],Table12[[#All],[ProductID]:[ProductFullName]],3,FALSE)</f>
        <v>Product E</v>
      </c>
      <c r="H9741" s="50">
        <v>4</v>
      </c>
      <c r="I9741" s="52">
        <v>45145.356481481482</v>
      </c>
      <c r="J9741" s="50">
        <v>115</v>
      </c>
      <c r="K9741" s="51">
        <v>45145.954861111109</v>
      </c>
      <c r="L9741" s="53"/>
      <c r="M9741" s="54">
        <v>1</v>
      </c>
    </row>
    <row r="9742" spans="2:13" x14ac:dyDescent="0.3">
      <c r="B9742" s="49">
        <v>28585</v>
      </c>
      <c r="C9742" s="50">
        <v>1013</v>
      </c>
      <c r="D9742" s="50" t="str">
        <f>VLOOKUP(Table8[[#This Row],[CustomerID]],Table15[[#All],[CustomerID]:[Company Name]],2,FALSE)</f>
        <v>Trader Joe's DBA Lindy's</v>
      </c>
      <c r="E9742" s="51">
        <v>45145</v>
      </c>
      <c r="F9742" s="50">
        <v>3</v>
      </c>
      <c r="G9742" s="50" t="str">
        <f>VLOOKUP(Table8[[#This Row],[ProductID]],Table12[[#All],[ProductID]:[ProductFullName]],3,FALSE)</f>
        <v>Product C</v>
      </c>
      <c r="H9742" s="50">
        <v>7</v>
      </c>
      <c r="I9742" s="52">
        <v>45145.365706018521</v>
      </c>
      <c r="J9742" s="50">
        <v>132</v>
      </c>
      <c r="K9742" s="51">
        <v>45145.954861111109</v>
      </c>
      <c r="L9742" s="53"/>
      <c r="M9742" s="54">
        <v>1</v>
      </c>
    </row>
    <row r="9743" spans="2:13" x14ac:dyDescent="0.3">
      <c r="B9743" s="49">
        <v>28586</v>
      </c>
      <c r="C9743" s="50">
        <v>572</v>
      </c>
      <c r="D9743" s="50" t="str">
        <f>VLOOKUP(Table8[[#This Row],[CustomerID]],Table15[[#All],[CustomerID]:[Company Name]],2,FALSE)</f>
        <v>Niche Clothing &amp; Trading Co,The</v>
      </c>
      <c r="E9743" s="51">
        <v>45145</v>
      </c>
      <c r="F9743" s="50">
        <v>3</v>
      </c>
      <c r="G9743" s="50" t="str">
        <f>VLOOKUP(Table8[[#This Row],[ProductID]],Table12[[#All],[ProductID]:[ProductFullName]],3,FALSE)</f>
        <v>Product C</v>
      </c>
      <c r="H9743" s="50">
        <v>4</v>
      </c>
      <c r="I9743" s="52">
        <v>45145.381469907414</v>
      </c>
      <c r="J9743" s="50">
        <v>125</v>
      </c>
      <c r="K9743" s="51">
        <v>45145.954861111109</v>
      </c>
      <c r="L9743" s="53"/>
      <c r="M9743" s="54">
        <v>1</v>
      </c>
    </row>
    <row r="9744" spans="2:13" x14ac:dyDescent="0.3">
      <c r="B9744" s="49">
        <v>28587</v>
      </c>
      <c r="C9744" s="50">
        <v>443</v>
      </c>
      <c r="D9744" s="50" t="str">
        <f>VLOOKUP(Table8[[#This Row],[CustomerID]],Table15[[#All],[CustomerID]:[Company Name]],2,FALSE)</f>
        <v>HALLMARK 195</v>
      </c>
      <c r="E9744" s="51">
        <v>45145</v>
      </c>
      <c r="F9744" s="50">
        <v>2</v>
      </c>
      <c r="G9744" s="50" t="str">
        <f>VLOOKUP(Table8[[#This Row],[ProductID]],Table12[[#All],[ProductID]:[ProductFullName]],3,FALSE)</f>
        <v>Product B</v>
      </c>
      <c r="H9744" s="50">
        <v>6</v>
      </c>
      <c r="I9744" s="52">
        <v>45145.394490740749</v>
      </c>
      <c r="J9744" s="50">
        <v>109</v>
      </c>
      <c r="K9744" s="51">
        <v>45145.954861111109</v>
      </c>
      <c r="L9744" s="53"/>
      <c r="M9744" s="54">
        <v>1</v>
      </c>
    </row>
    <row r="9745" spans="2:13" x14ac:dyDescent="0.3">
      <c r="B9745" s="49">
        <v>28588</v>
      </c>
      <c r="C9745" s="50">
        <v>644</v>
      </c>
      <c r="D9745" s="50" t="str">
        <f>VLOOKUP(Table8[[#This Row],[CustomerID]],Table15[[#All],[CustomerID]:[Company Name]],2,FALSE)</f>
        <v>Classic Concepts</v>
      </c>
      <c r="E9745" s="51">
        <v>45145</v>
      </c>
      <c r="F9745" s="50">
        <v>4</v>
      </c>
      <c r="G9745" s="50" t="str">
        <f>VLOOKUP(Table8[[#This Row],[ProductID]],Table12[[#All],[ProductID]:[ProductFullName]],3,FALSE)</f>
        <v>Product D</v>
      </c>
      <c r="H9745" s="50">
        <v>3</v>
      </c>
      <c r="I9745" s="52">
        <v>45145.406921296308</v>
      </c>
      <c r="J9745" s="50">
        <v>116</v>
      </c>
      <c r="K9745" s="51">
        <v>45145.954861111109</v>
      </c>
      <c r="L9745" s="53"/>
      <c r="M9745" s="54">
        <v>1</v>
      </c>
    </row>
    <row r="9746" spans="2:13" x14ac:dyDescent="0.3">
      <c r="B9746" s="49">
        <v>28589</v>
      </c>
      <c r="C9746" s="50">
        <v>307</v>
      </c>
      <c r="D9746" s="50" t="str">
        <f>VLOOKUP(Table8[[#This Row],[CustomerID]],Table15[[#All],[CustomerID]:[Company Name]],2,FALSE)</f>
        <v>Dell IDA</v>
      </c>
      <c r="E9746" s="51">
        <v>45145</v>
      </c>
      <c r="F9746" s="50">
        <v>2</v>
      </c>
      <c r="G9746" s="50" t="str">
        <f>VLOOKUP(Table8[[#This Row],[ProductID]],Table12[[#All],[ProductID]:[ProductFullName]],3,FALSE)</f>
        <v>Product B</v>
      </c>
      <c r="H9746" s="50">
        <v>4</v>
      </c>
      <c r="I9746" s="52">
        <v>45145.422071759269</v>
      </c>
      <c r="J9746" s="50">
        <v>119</v>
      </c>
      <c r="K9746" s="51">
        <v>45145.954861111109</v>
      </c>
      <c r="L9746" s="53"/>
      <c r="M9746" s="54">
        <v>1</v>
      </c>
    </row>
    <row r="9747" spans="2:13" x14ac:dyDescent="0.3">
      <c r="B9747" s="49">
        <v>28590</v>
      </c>
      <c r="C9747" s="50">
        <v>1124</v>
      </c>
      <c r="D9747" s="50" t="str">
        <f>VLOOKUP(Table8[[#This Row],[CustomerID]],Table15[[#All],[CustomerID]:[Company Name]],2,FALSE)</f>
        <v>The Village Store</v>
      </c>
      <c r="E9747" s="51">
        <v>45145</v>
      </c>
      <c r="F9747" s="50">
        <v>2</v>
      </c>
      <c r="G9747" s="50" t="str">
        <f>VLOOKUP(Table8[[#This Row],[ProductID]],Table12[[#All],[ProductID]:[ProductFullName]],3,FALSE)</f>
        <v>Product B</v>
      </c>
      <c r="H9747" s="50">
        <v>2</v>
      </c>
      <c r="I9747" s="52">
        <v>45145.434409722235</v>
      </c>
      <c r="J9747" s="50">
        <v>116</v>
      </c>
      <c r="K9747" s="51">
        <v>45145.954861111109</v>
      </c>
      <c r="L9747" s="53"/>
      <c r="M9747" s="54">
        <v>1</v>
      </c>
    </row>
    <row r="9748" spans="2:13" x14ac:dyDescent="0.3">
      <c r="B9748" s="49">
        <v>28591</v>
      </c>
      <c r="C9748" s="50">
        <v>1307</v>
      </c>
      <c r="D9748" s="50" t="str">
        <f>VLOOKUP(Table8[[#This Row],[CustomerID]],Table15[[#All],[CustomerID]:[Company Name]],2,FALSE)</f>
        <v>Garlan's</v>
      </c>
      <c r="E9748" s="51">
        <v>45145</v>
      </c>
      <c r="F9748" s="50">
        <v>3</v>
      </c>
      <c r="G9748" s="50" t="str">
        <f>VLOOKUP(Table8[[#This Row],[ProductID]],Table12[[#All],[ProductID]:[ProductFullName]],3,FALSE)</f>
        <v>Product C</v>
      </c>
      <c r="H9748" s="50">
        <v>2</v>
      </c>
      <c r="I9748" s="52">
        <v>45145.449085648157</v>
      </c>
      <c r="J9748" s="50">
        <v>132</v>
      </c>
      <c r="K9748" s="51">
        <v>45145.954861111109</v>
      </c>
      <c r="L9748" s="53"/>
      <c r="M9748" s="54">
        <v>1</v>
      </c>
    </row>
    <row r="9749" spans="2:13" x14ac:dyDescent="0.3">
      <c r="B9749" s="49">
        <v>28592</v>
      </c>
      <c r="C9749" s="50">
        <v>1142</v>
      </c>
      <c r="D9749" s="50" t="str">
        <f>VLOOKUP(Table8[[#This Row],[CustomerID]],Table15[[#All],[CustomerID]:[Company Name]],2,FALSE)</f>
        <v>Primex Inc</v>
      </c>
      <c r="E9749" s="51">
        <v>45145</v>
      </c>
      <c r="F9749" s="50">
        <v>4</v>
      </c>
      <c r="G9749" s="50" t="str">
        <f>VLOOKUP(Table8[[#This Row],[ProductID]],Table12[[#All],[ProductID]:[ProductFullName]],3,FALSE)</f>
        <v>Product D</v>
      </c>
      <c r="H9749" s="50">
        <v>4</v>
      </c>
      <c r="I9749" s="52">
        <v>45145.463773148156</v>
      </c>
      <c r="J9749" s="50">
        <v>133</v>
      </c>
      <c r="K9749" s="51">
        <v>45145.954861111109</v>
      </c>
      <c r="L9749" s="53"/>
      <c r="M9749" s="54">
        <v>1</v>
      </c>
    </row>
    <row r="9750" spans="2:13" x14ac:dyDescent="0.3">
      <c r="B9750" s="49">
        <v>28593</v>
      </c>
      <c r="C9750" s="50">
        <v>471</v>
      </c>
      <c r="D9750" s="50" t="str">
        <f>VLOOKUP(Table8[[#This Row],[CustomerID]],Table15[[#All],[CustomerID]:[Company Name]],2,FALSE)</f>
        <v>Treasures and Trophies</v>
      </c>
      <c r="E9750" s="51">
        <v>45145</v>
      </c>
      <c r="F9750" s="50">
        <v>3</v>
      </c>
      <c r="G9750" s="50" t="str">
        <f>VLOOKUP(Table8[[#This Row],[ProductID]],Table12[[#All],[ProductID]:[ProductFullName]],3,FALSE)</f>
        <v>Product C</v>
      </c>
      <c r="H9750" s="50">
        <v>2</v>
      </c>
      <c r="I9750" s="52">
        <v>45145.473043981488</v>
      </c>
      <c r="J9750" s="50">
        <v>105</v>
      </c>
      <c r="K9750" s="51">
        <v>45145.954861111109</v>
      </c>
      <c r="L9750" s="53"/>
      <c r="M9750" s="54">
        <v>1</v>
      </c>
    </row>
    <row r="9751" spans="2:13" x14ac:dyDescent="0.3">
      <c r="B9751" s="49">
        <v>28594</v>
      </c>
      <c r="C9751" s="50">
        <v>728</v>
      </c>
      <c r="D9751" s="50" t="str">
        <f>VLOOKUP(Table8[[#This Row],[CustomerID]],Table15[[#All],[CustomerID]:[Company Name]],2,FALSE)</f>
        <v>Peoples Drug Mart # 99</v>
      </c>
      <c r="E9751" s="51">
        <v>45145</v>
      </c>
      <c r="F9751" s="50">
        <v>1</v>
      </c>
      <c r="G9751" s="50" t="str">
        <f>VLOOKUP(Table8[[#This Row],[ProductID]],Table12[[#All],[ProductID]:[ProductFullName]],3,FALSE)</f>
        <v>Product A</v>
      </c>
      <c r="H9751" s="50">
        <v>4</v>
      </c>
      <c r="I9751" s="52">
        <v>45145.48546296297</v>
      </c>
      <c r="J9751" s="50">
        <v>134</v>
      </c>
      <c r="K9751" s="51">
        <v>45145.954861111109</v>
      </c>
      <c r="L9751" s="53"/>
      <c r="M9751" s="54">
        <v>1</v>
      </c>
    </row>
    <row r="9752" spans="2:13" x14ac:dyDescent="0.3">
      <c r="B9752" s="49">
        <v>28595</v>
      </c>
      <c r="C9752" s="50">
        <v>305</v>
      </c>
      <c r="D9752" s="50" t="str">
        <f>VLOOKUP(Table8[[#This Row],[CustomerID]],Table15[[#All],[CustomerID]:[Company Name]],2,FALSE)</f>
        <v>Hallmark</v>
      </c>
      <c r="E9752" s="51">
        <v>45145</v>
      </c>
      <c r="F9752" s="50">
        <v>3</v>
      </c>
      <c r="G9752" s="50" t="str">
        <f>VLOOKUP(Table8[[#This Row],[ProductID]],Table12[[#All],[ProductID]:[ProductFullName]],3,FALSE)</f>
        <v>Product C</v>
      </c>
      <c r="H9752" s="50">
        <v>3</v>
      </c>
      <c r="I9752" s="52">
        <v>45145.49537037038</v>
      </c>
      <c r="J9752" s="50">
        <v>109</v>
      </c>
      <c r="K9752" s="51">
        <v>45145.954861111109</v>
      </c>
      <c r="L9752" s="53"/>
      <c r="M9752" s="54">
        <v>1</v>
      </c>
    </row>
    <row r="9753" spans="2:13" x14ac:dyDescent="0.3">
      <c r="B9753" s="49">
        <v>28596</v>
      </c>
      <c r="C9753" s="50">
        <v>111</v>
      </c>
      <c r="D9753" s="50" t="str">
        <f>VLOOKUP(Table8[[#This Row],[CustomerID]],Table15[[#All],[CustomerID]:[Company Name]],2,FALSE)</f>
        <v>Importations Guay Limitee</v>
      </c>
      <c r="E9753" s="51">
        <v>45145</v>
      </c>
      <c r="F9753" s="50">
        <v>5</v>
      </c>
      <c r="G9753" s="50" t="str">
        <f>VLOOKUP(Table8[[#This Row],[ProductID]],Table12[[#All],[ProductID]:[ProductFullName]],3,FALSE)</f>
        <v>Product E</v>
      </c>
      <c r="H9753" s="50">
        <v>4</v>
      </c>
      <c r="I9753" s="52">
        <v>45145.507870370377</v>
      </c>
      <c r="J9753" s="50">
        <v>121</v>
      </c>
      <c r="K9753" s="51">
        <v>45145.954861111109</v>
      </c>
      <c r="L9753" s="53"/>
      <c r="M9753" s="54">
        <v>1</v>
      </c>
    </row>
    <row r="9754" spans="2:13" x14ac:dyDescent="0.3">
      <c r="B9754" s="49">
        <v>28597</v>
      </c>
      <c r="C9754" s="50">
        <v>1048</v>
      </c>
      <c r="D9754" s="50" t="str">
        <f>VLOOKUP(Table8[[#This Row],[CustomerID]],Table15[[#All],[CustomerID]:[Company Name]],2,FALSE)</f>
        <v>Good Samaritian Medical Center</v>
      </c>
      <c r="E9754" s="51">
        <v>45145</v>
      </c>
      <c r="F9754" s="50">
        <v>4</v>
      </c>
      <c r="G9754" s="50" t="str">
        <f>VLOOKUP(Table8[[#This Row],[ProductID]],Table12[[#All],[ProductID]:[ProductFullName]],3,FALSE)</f>
        <v>Product D</v>
      </c>
      <c r="H9754" s="50">
        <v>2</v>
      </c>
      <c r="I9754" s="52">
        <v>45145.518287037041</v>
      </c>
      <c r="J9754" s="50">
        <v>113</v>
      </c>
      <c r="K9754" s="51">
        <v>45145.954861111109</v>
      </c>
      <c r="L9754" s="53"/>
      <c r="M9754" s="54">
        <v>1</v>
      </c>
    </row>
    <row r="9755" spans="2:13" x14ac:dyDescent="0.3">
      <c r="B9755" s="49">
        <v>28598</v>
      </c>
      <c r="C9755" s="50">
        <v>422</v>
      </c>
      <c r="D9755" s="50" t="str">
        <f>VLOOKUP(Table8[[#This Row],[CustomerID]],Table15[[#All],[CustomerID]:[Company Name]],2,FALSE)</f>
        <v>Temptations</v>
      </c>
      <c r="E9755" s="51">
        <v>45145</v>
      </c>
      <c r="F9755" s="50">
        <v>5</v>
      </c>
      <c r="G9755" s="50" t="str">
        <f>VLOOKUP(Table8[[#This Row],[ProductID]],Table12[[#All],[ProductID]:[ProductFullName]],3,FALSE)</f>
        <v>Product E</v>
      </c>
      <c r="H9755" s="50">
        <v>7</v>
      </c>
      <c r="I9755" s="52">
        <v>45145.533738425933</v>
      </c>
      <c r="J9755" s="50">
        <v>119</v>
      </c>
      <c r="K9755" s="51">
        <v>45145.954861111109</v>
      </c>
      <c r="L9755" s="53"/>
      <c r="M9755" s="54">
        <v>1</v>
      </c>
    </row>
    <row r="9756" spans="2:13" x14ac:dyDescent="0.3">
      <c r="B9756" s="49">
        <v>28599</v>
      </c>
      <c r="C9756" s="50">
        <v>1381</v>
      </c>
      <c r="D9756" s="50" t="str">
        <f>VLOOKUP(Table8[[#This Row],[CustomerID]],Table15[[#All],[CustomerID]:[Company Name]],2,FALSE)</f>
        <v>The Toy Box</v>
      </c>
      <c r="E9756" s="51">
        <v>45145</v>
      </c>
      <c r="F9756" s="50">
        <v>1</v>
      </c>
      <c r="G9756" s="50" t="str">
        <f>VLOOKUP(Table8[[#This Row],[ProductID]],Table12[[#All],[ProductID]:[ProductFullName]],3,FALSE)</f>
        <v>Product A</v>
      </c>
      <c r="H9756" s="50">
        <v>2</v>
      </c>
      <c r="I9756" s="52">
        <v>45145.54318287038</v>
      </c>
      <c r="J9756" s="50">
        <v>112</v>
      </c>
      <c r="K9756" s="51">
        <v>45145.954861111109</v>
      </c>
      <c r="L9756" s="53"/>
      <c r="M9756" s="54">
        <v>1</v>
      </c>
    </row>
    <row r="9757" spans="2:13" x14ac:dyDescent="0.3">
      <c r="B9757" s="49">
        <v>28600</v>
      </c>
      <c r="C9757" s="50">
        <v>175</v>
      </c>
      <c r="D9757" s="50" t="str">
        <f>VLOOKUP(Table8[[#This Row],[CustomerID]],Table15[[#All],[CustomerID]:[Company Name]],2,FALSE)</f>
        <v>Hawthorne House</v>
      </c>
      <c r="E9757" s="51">
        <v>45145</v>
      </c>
      <c r="F9757" s="50">
        <v>5</v>
      </c>
      <c r="G9757" s="50" t="str">
        <f>VLOOKUP(Table8[[#This Row],[ProductID]],Table12[[#All],[ProductID]:[ProductFullName]],3,FALSE)</f>
        <v>Product E</v>
      </c>
      <c r="H9757" s="50">
        <v>2</v>
      </c>
      <c r="I9757" s="52">
        <v>45145.558750000011</v>
      </c>
      <c r="J9757" s="50">
        <v>130</v>
      </c>
      <c r="K9757" s="51">
        <v>45145.954861111109</v>
      </c>
      <c r="L9757" s="53"/>
      <c r="M9757" s="54">
        <v>1</v>
      </c>
    </row>
    <row r="9758" spans="2:13" x14ac:dyDescent="0.3">
      <c r="B9758" s="49">
        <v>28601</v>
      </c>
      <c r="C9758" s="50">
        <v>528</v>
      </c>
      <c r="D9758" s="50" t="str">
        <f>VLOOKUP(Table8[[#This Row],[CustomerID]],Table15[[#All],[CustomerID]:[Company Name]],2,FALSE)</f>
        <v>Shering Gold Ltd.</v>
      </c>
      <c r="E9758" s="51">
        <v>45145</v>
      </c>
      <c r="F9758" s="50">
        <v>2</v>
      </c>
      <c r="G9758" s="50" t="str">
        <f>VLOOKUP(Table8[[#This Row],[ProductID]],Table12[[#All],[ProductID]:[ProductFullName]],3,FALSE)</f>
        <v>Product B</v>
      </c>
      <c r="H9758" s="50">
        <v>5</v>
      </c>
      <c r="I9758" s="52">
        <v>45145.573368055564</v>
      </c>
      <c r="J9758" s="50">
        <v>114</v>
      </c>
      <c r="K9758" s="51">
        <v>45145.954861111109</v>
      </c>
      <c r="L9758" s="53"/>
      <c r="M9758" s="54">
        <v>1</v>
      </c>
    </row>
    <row r="9759" spans="2:13" x14ac:dyDescent="0.3">
      <c r="B9759" s="49">
        <v>28602</v>
      </c>
      <c r="C9759" s="50">
        <v>192</v>
      </c>
      <c r="D9759" s="50" t="str">
        <f>VLOOKUP(Table8[[#This Row],[CustomerID]],Table15[[#All],[CustomerID]:[Company Name]],2,FALSE)</f>
        <v>Lovell Drugs- Oshawa</v>
      </c>
      <c r="E9759" s="51">
        <v>45145</v>
      </c>
      <c r="F9759" s="50">
        <v>3</v>
      </c>
      <c r="G9759" s="50" t="str">
        <f>VLOOKUP(Table8[[#This Row],[ProductID]],Table12[[#All],[ProductID]:[ProductFullName]],3,FALSE)</f>
        <v>Product C</v>
      </c>
      <c r="H9759" s="50">
        <v>4</v>
      </c>
      <c r="I9759" s="52">
        <v>45145.589398148157</v>
      </c>
      <c r="J9759" s="50">
        <v>113</v>
      </c>
      <c r="K9759" s="51">
        <v>45145.954861111109</v>
      </c>
      <c r="L9759" s="53"/>
      <c r="M9759" s="54">
        <v>1</v>
      </c>
    </row>
    <row r="9760" spans="2:13" x14ac:dyDescent="0.3">
      <c r="B9760" s="49">
        <v>28603</v>
      </c>
      <c r="C9760" s="50">
        <v>381</v>
      </c>
      <c r="D9760" s="50" t="str">
        <f>VLOOKUP(Table8[[#This Row],[CustomerID]],Table15[[#All],[CustomerID]:[Company Name]],2,FALSE)</f>
        <v>PEAK thru my WINDOW</v>
      </c>
      <c r="E9760" s="51">
        <v>45145</v>
      </c>
      <c r="F9760" s="50">
        <v>2</v>
      </c>
      <c r="G9760" s="50" t="str">
        <f>VLOOKUP(Table8[[#This Row],[ProductID]],Table12[[#All],[ProductID]:[ProductFullName]],3,FALSE)</f>
        <v>Product B</v>
      </c>
      <c r="H9760" s="50">
        <v>4</v>
      </c>
      <c r="I9760" s="52">
        <v>45145.598530092604</v>
      </c>
      <c r="J9760" s="50">
        <v>128</v>
      </c>
      <c r="K9760" s="51">
        <v>45145.954861111109</v>
      </c>
      <c r="L9760" s="53"/>
      <c r="M9760" s="54">
        <v>1</v>
      </c>
    </row>
    <row r="9761" spans="2:13" x14ac:dyDescent="0.3">
      <c r="B9761" s="49">
        <v>28604</v>
      </c>
      <c r="C9761" s="50">
        <v>84</v>
      </c>
      <c r="D9761" s="50" t="str">
        <f>VLOOKUP(Table8[[#This Row],[CustomerID]],Table15[[#All],[CustomerID]:[Company Name]],2,FALSE)</f>
        <v>Village Designs</v>
      </c>
      <c r="E9761" s="51">
        <v>45145</v>
      </c>
      <c r="F9761" s="50">
        <v>2</v>
      </c>
      <c r="G9761" s="50" t="str">
        <f>VLOOKUP(Table8[[#This Row],[ProductID]],Table12[[#All],[ProductID]:[ProductFullName]],3,FALSE)</f>
        <v>Product B</v>
      </c>
      <c r="H9761" s="50">
        <v>4</v>
      </c>
      <c r="I9761" s="52">
        <v>45145.614375000012</v>
      </c>
      <c r="J9761" s="50">
        <v>127</v>
      </c>
      <c r="K9761" s="51">
        <v>45145.954861111109</v>
      </c>
      <c r="L9761" s="53"/>
      <c r="M9761" s="54">
        <v>1</v>
      </c>
    </row>
    <row r="9762" spans="2:13" x14ac:dyDescent="0.3">
      <c r="B9762" s="49">
        <v>28605</v>
      </c>
      <c r="C9762" s="50">
        <v>564</v>
      </c>
      <c r="D9762" s="50" t="str">
        <f>VLOOKUP(Table8[[#This Row],[CustomerID]],Table15[[#All],[CustomerID]:[Company Name]],2,FALSE)</f>
        <v>Rudy's Regina Beach</v>
      </c>
      <c r="E9762" s="51">
        <v>45145</v>
      </c>
      <c r="F9762" s="50">
        <v>5</v>
      </c>
      <c r="G9762" s="50" t="str">
        <f>VLOOKUP(Table8[[#This Row],[ProductID]],Table12[[#All],[ProductID]:[ProductFullName]],3,FALSE)</f>
        <v>Product E</v>
      </c>
      <c r="H9762" s="50">
        <v>3</v>
      </c>
      <c r="I9762" s="52">
        <v>45145.629513888904</v>
      </c>
      <c r="J9762" s="50">
        <v>116</v>
      </c>
      <c r="K9762" s="51">
        <v>45145.954861111109</v>
      </c>
      <c r="L9762" s="53"/>
      <c r="M9762" s="54">
        <v>1</v>
      </c>
    </row>
    <row r="9763" spans="2:13" x14ac:dyDescent="0.3">
      <c r="B9763" s="49">
        <v>28606</v>
      </c>
      <c r="C9763" s="50">
        <v>370</v>
      </c>
      <c r="D9763" s="50" t="str">
        <f>VLOOKUP(Table8[[#This Row],[CustomerID]],Table15[[#All],[CustomerID]:[Company Name]],2,FALSE)</f>
        <v>SDM - 857</v>
      </c>
      <c r="E9763" s="51">
        <v>45145</v>
      </c>
      <c r="F9763" s="50">
        <v>2</v>
      </c>
      <c r="G9763" s="50" t="str">
        <f>VLOOKUP(Table8[[#This Row],[ProductID]],Table12[[#All],[ProductID]:[ProductFullName]],3,FALSE)</f>
        <v>Product B</v>
      </c>
      <c r="H9763" s="50">
        <v>3</v>
      </c>
      <c r="I9763" s="52">
        <v>45145.644918981496</v>
      </c>
      <c r="J9763" s="50">
        <v>131</v>
      </c>
      <c r="K9763" s="51">
        <v>45145.954861111109</v>
      </c>
      <c r="L9763" s="53"/>
      <c r="M9763" s="54">
        <v>1</v>
      </c>
    </row>
    <row r="9764" spans="2:13" x14ac:dyDescent="0.3">
      <c r="B9764" s="49">
        <v>28607</v>
      </c>
      <c r="C9764" s="50">
        <v>547</v>
      </c>
      <c r="D9764" s="50" t="str">
        <f>VLOOKUP(Table8[[#This Row],[CustomerID]],Table15[[#All],[CustomerID]:[Company Name]],2,FALSE)</f>
        <v>Carriage House Florist</v>
      </c>
      <c r="E9764" s="51">
        <v>45145</v>
      </c>
      <c r="F9764" s="50">
        <v>1</v>
      </c>
      <c r="G9764" s="50" t="str">
        <f>VLOOKUP(Table8[[#This Row],[ProductID]],Table12[[#All],[ProductID]:[ProductFullName]],3,FALSE)</f>
        <v>Product A</v>
      </c>
      <c r="H9764" s="50">
        <v>6</v>
      </c>
      <c r="I9764" s="52">
        <v>45145.657673611124</v>
      </c>
      <c r="J9764" s="50">
        <v>126</v>
      </c>
      <c r="K9764" s="51">
        <v>45145.954861111109</v>
      </c>
      <c r="L9764" s="53"/>
      <c r="M9764" s="54">
        <v>1</v>
      </c>
    </row>
    <row r="9765" spans="2:13" x14ac:dyDescent="0.3">
      <c r="B9765" s="49">
        <v>28608</v>
      </c>
      <c r="C9765" s="50">
        <v>352</v>
      </c>
      <c r="D9765" s="50" t="str">
        <f>VLOOKUP(Table8[[#This Row],[CustomerID]],Table15[[#All],[CustomerID]:[Company Name]],2,FALSE)</f>
        <v>Buck or Two #331</v>
      </c>
      <c r="E9765" s="51">
        <v>45145</v>
      </c>
      <c r="F9765" s="50">
        <v>6</v>
      </c>
      <c r="G9765" s="50" t="str">
        <f>VLOOKUP(Table8[[#This Row],[ProductID]],Table12[[#All],[ProductID]:[ProductFullName]],3,FALSE)</f>
        <v>Product F</v>
      </c>
      <c r="H9765" s="50">
        <v>5</v>
      </c>
      <c r="I9765" s="52">
        <v>45145.671342592606</v>
      </c>
      <c r="J9765" s="50">
        <v>120</v>
      </c>
      <c r="K9765" s="51">
        <v>45145.954861111109</v>
      </c>
      <c r="L9765" s="53"/>
      <c r="M9765" s="54">
        <v>1</v>
      </c>
    </row>
    <row r="9766" spans="2:13" x14ac:dyDescent="0.3">
      <c r="B9766" s="49">
        <v>28609</v>
      </c>
      <c r="C9766" s="50">
        <v>349</v>
      </c>
      <c r="D9766" s="50" t="str">
        <f>VLOOKUP(Table8[[#This Row],[CustomerID]],Table15[[#All],[CustomerID]:[Company Name]],2,FALSE)</f>
        <v>Canadian Tire # 80</v>
      </c>
      <c r="E9766" s="51">
        <v>45145</v>
      </c>
      <c r="F9766" s="50">
        <v>5</v>
      </c>
      <c r="G9766" s="50" t="str">
        <f>VLOOKUP(Table8[[#This Row],[ProductID]],Table12[[#All],[ProductID]:[ProductFullName]],3,FALSE)</f>
        <v>Product E</v>
      </c>
      <c r="H9766" s="50">
        <v>2</v>
      </c>
      <c r="I9766" s="52">
        <v>45145.682372685202</v>
      </c>
      <c r="J9766" s="50">
        <v>132</v>
      </c>
      <c r="K9766" s="51">
        <v>45145.954861111109</v>
      </c>
      <c r="L9766" s="53"/>
      <c r="M9766" s="54">
        <v>1</v>
      </c>
    </row>
    <row r="9767" spans="2:13" x14ac:dyDescent="0.3">
      <c r="B9767" s="49">
        <v>28610</v>
      </c>
      <c r="C9767" s="50">
        <v>238</v>
      </c>
      <c r="D9767" s="50" t="str">
        <f>VLOOKUP(Table8[[#This Row],[CustomerID]],Table15[[#All],[CustomerID]:[Company Name]],2,FALSE)</f>
        <v>99 Cents World Inc</v>
      </c>
      <c r="E9767" s="51">
        <v>45145</v>
      </c>
      <c r="F9767" s="50">
        <v>6</v>
      </c>
      <c r="G9767" s="50" t="str">
        <f>VLOOKUP(Table8[[#This Row],[ProductID]],Table12[[#All],[ProductID]:[ProductFullName]],3,FALSE)</f>
        <v>Product F</v>
      </c>
      <c r="H9767" s="50">
        <v>5</v>
      </c>
      <c r="I9767" s="52">
        <v>45145.693680555574</v>
      </c>
      <c r="J9767" s="50">
        <v>109</v>
      </c>
      <c r="K9767" s="51">
        <v>45145.954861111109</v>
      </c>
      <c r="L9767" s="53"/>
      <c r="M9767" s="54">
        <v>1</v>
      </c>
    </row>
    <row r="9768" spans="2:13" x14ac:dyDescent="0.3">
      <c r="B9768" s="49">
        <v>28611</v>
      </c>
      <c r="C9768" s="50">
        <v>1244</v>
      </c>
      <c r="D9768" s="50" t="str">
        <f>VLOOKUP(Table8[[#This Row],[CustomerID]],Table15[[#All],[CustomerID]:[Company Name]],2,FALSE)</f>
        <v>MVRMC Auxilliary Gift Shop</v>
      </c>
      <c r="E9768" s="51">
        <v>45145</v>
      </c>
      <c r="F9768" s="50">
        <v>5</v>
      </c>
      <c r="G9768" s="50" t="str">
        <f>VLOOKUP(Table8[[#This Row],[ProductID]],Table12[[#All],[ProductID]:[ProductFullName]],3,FALSE)</f>
        <v>Product E</v>
      </c>
      <c r="H9768" s="50">
        <v>3</v>
      </c>
      <c r="I9768" s="52">
        <v>45145.70975694446</v>
      </c>
      <c r="J9768" s="50">
        <v>107</v>
      </c>
      <c r="K9768" s="51">
        <v>45145.954861111109</v>
      </c>
      <c r="L9768" s="53"/>
      <c r="M9768" s="54">
        <v>1</v>
      </c>
    </row>
    <row r="9769" spans="2:13" x14ac:dyDescent="0.3">
      <c r="B9769" s="49">
        <v>28612</v>
      </c>
      <c r="C9769" s="50">
        <v>432</v>
      </c>
      <c r="D9769" s="50" t="str">
        <f>VLOOKUP(Table8[[#This Row],[CustomerID]],Table15[[#All],[CustomerID]:[Company Name]],2,FALSE)</f>
        <v>St. Thomas- Elgin General Hospital</v>
      </c>
      <c r="E9769" s="51">
        <v>45145</v>
      </c>
      <c r="F9769" s="50">
        <v>1</v>
      </c>
      <c r="G9769" s="50" t="str">
        <f>VLOOKUP(Table8[[#This Row],[ProductID]],Table12[[#All],[ProductID]:[ProductFullName]],3,FALSE)</f>
        <v>Product A</v>
      </c>
      <c r="H9769" s="50">
        <v>2</v>
      </c>
      <c r="I9769" s="52">
        <v>45145.721157407424</v>
      </c>
      <c r="J9769" s="50">
        <v>121</v>
      </c>
      <c r="K9769" s="51">
        <v>45145.954861111109</v>
      </c>
      <c r="L9769" s="53"/>
      <c r="M9769" s="54">
        <v>1</v>
      </c>
    </row>
    <row r="9770" spans="2:13" x14ac:dyDescent="0.3">
      <c r="B9770" s="49">
        <v>28613</v>
      </c>
      <c r="C9770" s="50">
        <v>834</v>
      </c>
      <c r="D9770" s="50" t="str">
        <f>VLOOKUP(Table8[[#This Row],[CustomerID]],Table15[[#All],[CustomerID]:[Company Name]],2,FALSE)</f>
        <v>P.S. I Love You</v>
      </c>
      <c r="E9770" s="51">
        <v>45145</v>
      </c>
      <c r="F9770" s="50">
        <v>3</v>
      </c>
      <c r="G9770" s="50" t="str">
        <f>VLOOKUP(Table8[[#This Row],[ProductID]],Table12[[#All],[ProductID]:[ProductFullName]],3,FALSE)</f>
        <v>Product C</v>
      </c>
      <c r="H9770" s="50">
        <v>7</v>
      </c>
      <c r="I9770" s="52">
        <v>45145.7358564815</v>
      </c>
      <c r="J9770" s="50">
        <v>127</v>
      </c>
      <c r="K9770" s="51">
        <v>45145.954861111109</v>
      </c>
      <c r="L9770" s="53"/>
      <c r="M9770" s="54">
        <v>1</v>
      </c>
    </row>
    <row r="9771" spans="2:13" x14ac:dyDescent="0.3">
      <c r="B9771" s="49">
        <v>28614</v>
      </c>
      <c r="C9771" s="50">
        <v>552</v>
      </c>
      <c r="D9771" s="50" t="str">
        <f>VLOOKUP(Table8[[#This Row],[CustomerID]],Table15[[#All],[CustomerID]:[Company Name]],2,FALSE)</f>
        <v>Saskatoon 16 West RV Park</v>
      </c>
      <c r="E9771" s="51">
        <v>45146</v>
      </c>
      <c r="F9771" s="50">
        <v>3</v>
      </c>
      <c r="G9771" s="50" t="str">
        <f>VLOOKUP(Table8[[#This Row],[ProductID]],Table12[[#All],[ProductID]:[ProductFullName]],3,FALSE)</f>
        <v>Product C</v>
      </c>
      <c r="H9771" s="50">
        <v>4</v>
      </c>
      <c r="I9771" s="52">
        <v>45146.333333333336</v>
      </c>
      <c r="J9771" s="50">
        <v>116</v>
      </c>
      <c r="K9771" s="51">
        <v>45146.972222222219</v>
      </c>
      <c r="L9771" s="53"/>
      <c r="M9771" s="54">
        <v>1</v>
      </c>
    </row>
    <row r="9772" spans="2:13" x14ac:dyDescent="0.3">
      <c r="B9772" s="49">
        <v>28615</v>
      </c>
      <c r="C9772" s="50">
        <v>763</v>
      </c>
      <c r="D9772" s="50" t="str">
        <f>VLOOKUP(Table8[[#This Row],[CustomerID]],Table15[[#All],[CustomerID]:[Company Name]],2,FALSE)</f>
        <v>Melrose Drug</v>
      </c>
      <c r="E9772" s="51">
        <v>45146</v>
      </c>
      <c r="F9772" s="50">
        <v>2</v>
      </c>
      <c r="G9772" s="50" t="str">
        <f>VLOOKUP(Table8[[#This Row],[ProductID]],Table12[[#All],[ProductID]:[ProductFullName]],3,FALSE)</f>
        <v>Product B</v>
      </c>
      <c r="H9772" s="50">
        <v>5</v>
      </c>
      <c r="I9772" s="52">
        <v>45146.343807870369</v>
      </c>
      <c r="J9772" s="50">
        <v>114</v>
      </c>
      <c r="K9772" s="51">
        <v>45146.972222222219</v>
      </c>
      <c r="L9772" s="53"/>
      <c r="M9772" s="54">
        <v>1</v>
      </c>
    </row>
    <row r="9773" spans="2:13" x14ac:dyDescent="0.3">
      <c r="B9773" s="49">
        <v>28616</v>
      </c>
      <c r="C9773" s="50">
        <v>365</v>
      </c>
      <c r="D9773" s="50" t="str">
        <f>VLOOKUP(Table8[[#This Row],[CustomerID]],Table15[[#All],[CustomerID]:[Company Name]],2,FALSE)</f>
        <v>Hallmark</v>
      </c>
      <c r="E9773" s="51">
        <v>45146</v>
      </c>
      <c r="F9773" s="50">
        <v>5</v>
      </c>
      <c r="G9773" s="50" t="str">
        <f>VLOOKUP(Table8[[#This Row],[ProductID]],Table12[[#All],[ProductID]:[ProductFullName]],3,FALSE)</f>
        <v>Product E</v>
      </c>
      <c r="H9773" s="50">
        <v>3</v>
      </c>
      <c r="I9773" s="52">
        <v>45146.359131944446</v>
      </c>
      <c r="J9773" s="50">
        <v>113</v>
      </c>
      <c r="K9773" s="51">
        <v>45146.972222222219</v>
      </c>
      <c r="L9773" s="53"/>
      <c r="M9773" s="54">
        <v>1</v>
      </c>
    </row>
    <row r="9774" spans="2:13" x14ac:dyDescent="0.3">
      <c r="B9774" s="49">
        <v>28617</v>
      </c>
      <c r="C9774" s="50">
        <v>797</v>
      </c>
      <c r="D9774" s="50" t="str">
        <f>VLOOKUP(Table8[[#This Row],[CustomerID]],Table15[[#All],[CustomerID]:[Company Name]],2,FALSE)</f>
        <v>Suzanne's Hallmark - South Burlington</v>
      </c>
      <c r="E9774" s="51">
        <v>45146</v>
      </c>
      <c r="F9774" s="50">
        <v>4</v>
      </c>
      <c r="G9774" s="50" t="str">
        <f>VLOOKUP(Table8[[#This Row],[ProductID]],Table12[[#All],[ProductID]:[ProductFullName]],3,FALSE)</f>
        <v>Product D</v>
      </c>
      <c r="H9774" s="50">
        <v>7</v>
      </c>
      <c r="I9774" s="52">
        <v>45146.372175925928</v>
      </c>
      <c r="J9774" s="50">
        <v>129</v>
      </c>
      <c r="K9774" s="51">
        <v>45146.972222222219</v>
      </c>
      <c r="L9774" s="53"/>
      <c r="M9774" s="54">
        <v>1</v>
      </c>
    </row>
    <row r="9775" spans="2:13" x14ac:dyDescent="0.3">
      <c r="B9775" s="49">
        <v>28618</v>
      </c>
      <c r="C9775" s="50">
        <v>814</v>
      </c>
      <c r="D9775" s="50" t="str">
        <f>VLOOKUP(Table8[[#This Row],[CustomerID]],Table15[[#All],[CustomerID]:[Company Name]],2,FALSE)</f>
        <v>Wrap It Up</v>
      </c>
      <c r="E9775" s="51">
        <v>45146</v>
      </c>
      <c r="F9775" s="50">
        <v>5</v>
      </c>
      <c r="G9775" s="50" t="str">
        <f>VLOOKUP(Table8[[#This Row],[ProductID]],Table12[[#All],[ProductID]:[ProductFullName]],3,FALSE)</f>
        <v>Product E</v>
      </c>
      <c r="H9775" s="50">
        <v>5</v>
      </c>
      <c r="I9775" s="52">
        <v>45146.381851851853</v>
      </c>
      <c r="J9775" s="50">
        <v>107</v>
      </c>
      <c r="K9775" s="51">
        <v>45146.972222222219</v>
      </c>
      <c r="L9775" s="53"/>
      <c r="M9775" s="54">
        <v>1</v>
      </c>
    </row>
    <row r="9776" spans="2:13" x14ac:dyDescent="0.3">
      <c r="B9776" s="49">
        <v>28619</v>
      </c>
      <c r="C9776" s="50">
        <v>1075</v>
      </c>
      <c r="D9776" s="50" t="str">
        <f>VLOOKUP(Table8[[#This Row],[CustomerID]],Table15[[#All],[CustomerID]:[Company Name]],2,FALSE)</f>
        <v>Creative Basket</v>
      </c>
      <c r="E9776" s="51">
        <v>45146</v>
      </c>
      <c r="F9776" s="50">
        <v>5</v>
      </c>
      <c r="G9776" s="50" t="str">
        <f>VLOOKUP(Table8[[#This Row],[ProductID]],Table12[[#All],[ProductID]:[ProductFullName]],3,FALSE)</f>
        <v>Product E</v>
      </c>
      <c r="H9776" s="50">
        <v>7</v>
      </c>
      <c r="I9776" s="52">
        <v>45146.395289351851</v>
      </c>
      <c r="J9776" s="50">
        <v>120</v>
      </c>
      <c r="K9776" s="51">
        <v>45146.972222222219</v>
      </c>
      <c r="L9776" s="53"/>
      <c r="M9776" s="54">
        <v>1</v>
      </c>
    </row>
    <row r="9777" spans="2:13" x14ac:dyDescent="0.3">
      <c r="B9777" s="49">
        <v>28620</v>
      </c>
      <c r="C9777" s="50">
        <v>656</v>
      </c>
      <c r="D9777" s="50" t="str">
        <f>VLOOKUP(Table8[[#This Row],[CustomerID]],Table15[[#All],[CustomerID]:[Company Name]],2,FALSE)</f>
        <v>Summerland Pharmacy</v>
      </c>
      <c r="E9777" s="51">
        <v>45146</v>
      </c>
      <c r="F9777" s="50">
        <v>5</v>
      </c>
      <c r="G9777" s="50" t="str">
        <f>VLOOKUP(Table8[[#This Row],[ProductID]],Table12[[#All],[ProductID]:[ProductFullName]],3,FALSE)</f>
        <v>Product E</v>
      </c>
      <c r="H9777" s="50">
        <v>5</v>
      </c>
      <c r="I9777" s="52">
        <v>45146.412118055552</v>
      </c>
      <c r="J9777" s="50">
        <v>108</v>
      </c>
      <c r="K9777" s="51">
        <v>45146.972222222219</v>
      </c>
      <c r="L9777" s="53"/>
      <c r="M9777" s="54">
        <v>1</v>
      </c>
    </row>
    <row r="9778" spans="2:13" x14ac:dyDescent="0.3">
      <c r="B9778" s="49">
        <v>28621</v>
      </c>
      <c r="C9778" s="50">
        <v>937</v>
      </c>
      <c r="D9778" s="50" t="str">
        <f>VLOOKUP(Table8[[#This Row],[CustomerID]],Table15[[#All],[CustomerID]:[Company Name]],2,FALSE)</f>
        <v>CARDSMART</v>
      </c>
      <c r="E9778" s="51">
        <v>45146</v>
      </c>
      <c r="F9778" s="50">
        <v>4</v>
      </c>
      <c r="G9778" s="50" t="str">
        <f>VLOOKUP(Table8[[#This Row],[ProductID]],Table12[[#All],[ProductID]:[ProductFullName]],3,FALSE)</f>
        <v>Product D</v>
      </c>
      <c r="H9778" s="50">
        <v>3</v>
      </c>
      <c r="I9778" s="52">
        <v>45146.426249999997</v>
      </c>
      <c r="J9778" s="50">
        <v>121</v>
      </c>
      <c r="K9778" s="51">
        <v>45146.972222222219</v>
      </c>
      <c r="L9778" s="53"/>
      <c r="M9778" s="54">
        <v>1</v>
      </c>
    </row>
    <row r="9779" spans="2:13" x14ac:dyDescent="0.3">
      <c r="B9779" s="49">
        <v>28622</v>
      </c>
      <c r="C9779" s="50">
        <v>1402</v>
      </c>
      <c r="D9779" s="50" t="str">
        <f>VLOOKUP(Table8[[#This Row],[CustomerID]],Table15[[#All],[CustomerID]:[Company Name]],2,FALSE)</f>
        <v>Lambs Shops</v>
      </c>
      <c r="E9779" s="51">
        <v>45146</v>
      </c>
      <c r="F9779" s="50">
        <v>5</v>
      </c>
      <c r="G9779" s="50" t="str">
        <f>VLOOKUP(Table8[[#This Row],[ProductID]],Table12[[#All],[ProductID]:[ProductFullName]],3,FALSE)</f>
        <v>Product E</v>
      </c>
      <c r="H9779" s="50">
        <v>7</v>
      </c>
      <c r="I9779" s="52">
        <v>45146.439722222218</v>
      </c>
      <c r="J9779" s="50">
        <v>133</v>
      </c>
      <c r="K9779" s="51">
        <v>45146.972222222219</v>
      </c>
      <c r="L9779" s="53"/>
      <c r="M9779" s="54">
        <v>1</v>
      </c>
    </row>
    <row r="9780" spans="2:13" x14ac:dyDescent="0.3">
      <c r="B9780" s="49">
        <v>28623</v>
      </c>
      <c r="C9780" s="50">
        <v>8</v>
      </c>
      <c r="D9780" s="50" t="str">
        <f>VLOOKUP(Table8[[#This Row],[CustomerID]],Table15[[#All],[CustomerID]:[Company Name]],2,FALSE)</f>
        <v>Greenspar Ltd</v>
      </c>
      <c r="E9780" s="51">
        <v>45146</v>
      </c>
      <c r="F9780" s="50">
        <v>3</v>
      </c>
      <c r="G9780" s="50" t="str">
        <f>VLOOKUP(Table8[[#This Row],[ProductID]],Table12[[#All],[ProductID]:[ProductFullName]],3,FALSE)</f>
        <v>Product C</v>
      </c>
      <c r="H9780" s="50">
        <v>4</v>
      </c>
      <c r="I9780" s="52">
        <v>45146.453611111108</v>
      </c>
      <c r="J9780" s="50">
        <v>122</v>
      </c>
      <c r="K9780" s="51">
        <v>45146.972222222219</v>
      </c>
      <c r="L9780" s="53"/>
      <c r="M9780" s="54">
        <v>1</v>
      </c>
    </row>
    <row r="9781" spans="2:13" x14ac:dyDescent="0.3">
      <c r="B9781" s="49">
        <v>28624</v>
      </c>
      <c r="C9781" s="50">
        <v>969</v>
      </c>
      <c r="D9781" s="50" t="str">
        <f>VLOOKUP(Table8[[#This Row],[CustomerID]],Table15[[#All],[CustomerID]:[Company Name]],2,FALSE)</f>
        <v>Paoli Pharmacy</v>
      </c>
      <c r="E9781" s="51">
        <v>45146</v>
      </c>
      <c r="F9781" s="50">
        <v>6</v>
      </c>
      <c r="G9781" s="50" t="str">
        <f>VLOOKUP(Table8[[#This Row],[ProductID]],Table12[[#All],[ProductID]:[ProductFullName]],3,FALSE)</f>
        <v>Product F</v>
      </c>
      <c r="H9781" s="50">
        <v>3</v>
      </c>
      <c r="I9781" s="52">
        <v>45146.466192129628</v>
      </c>
      <c r="J9781" s="50">
        <v>134</v>
      </c>
      <c r="K9781" s="51">
        <v>45146.972222222219</v>
      </c>
      <c r="L9781" s="53"/>
      <c r="M9781" s="54">
        <v>1</v>
      </c>
    </row>
    <row r="9782" spans="2:13" x14ac:dyDescent="0.3">
      <c r="B9782" s="49">
        <v>28625</v>
      </c>
      <c r="C9782" s="50">
        <v>319</v>
      </c>
      <c r="D9782" s="50" t="str">
        <f>VLOOKUP(Table8[[#This Row],[CustomerID]],Table15[[#All],[CustomerID]:[Company Name]],2,FALSE)</f>
        <v>Fitz and Co</v>
      </c>
      <c r="E9782" s="51">
        <v>45146</v>
      </c>
      <c r="F9782" s="50">
        <v>3</v>
      </c>
      <c r="G9782" s="50" t="str">
        <f>VLOOKUP(Table8[[#This Row],[ProductID]],Table12[[#All],[ProductID]:[ProductFullName]],3,FALSE)</f>
        <v>Product C</v>
      </c>
      <c r="H9782" s="50">
        <v>6</v>
      </c>
      <c r="I9782" s="52">
        <v>45146.481412037036</v>
      </c>
      <c r="J9782" s="50">
        <v>112</v>
      </c>
      <c r="K9782" s="51">
        <v>45146.972222222219</v>
      </c>
      <c r="L9782" s="53"/>
      <c r="M9782" s="54">
        <v>1</v>
      </c>
    </row>
    <row r="9783" spans="2:13" x14ac:dyDescent="0.3">
      <c r="B9783" s="49">
        <v>28626</v>
      </c>
      <c r="C9783" s="50">
        <v>31</v>
      </c>
      <c r="D9783" s="50" t="str">
        <f>VLOOKUP(Table8[[#This Row],[CustomerID]],Table15[[#All],[CustomerID]:[Company Name]],2,FALSE)</f>
        <v>FULTON'S PHARMACY</v>
      </c>
      <c r="E9783" s="51">
        <v>45146</v>
      </c>
      <c r="F9783" s="50">
        <v>2</v>
      </c>
      <c r="G9783" s="50" t="str">
        <f>VLOOKUP(Table8[[#This Row],[ProductID]],Table12[[#All],[ProductID]:[ProductFullName]],3,FALSE)</f>
        <v>Product B</v>
      </c>
      <c r="H9783" s="50">
        <v>7</v>
      </c>
      <c r="I9783" s="52">
        <v>45146.498923611107</v>
      </c>
      <c r="J9783" s="50">
        <v>128</v>
      </c>
      <c r="K9783" s="51">
        <v>45146.972222222219</v>
      </c>
      <c r="L9783" s="53"/>
      <c r="M9783" s="54">
        <v>1</v>
      </c>
    </row>
    <row r="9784" spans="2:13" x14ac:dyDescent="0.3">
      <c r="B9784" s="49">
        <v>28627</v>
      </c>
      <c r="C9784" s="50">
        <v>1358</v>
      </c>
      <c r="D9784" s="50" t="str">
        <f>VLOOKUP(Table8[[#This Row],[CustomerID]],Table15[[#All],[CustomerID]:[Company Name]],2,FALSE)</f>
        <v>Chinook Winds Casino</v>
      </c>
      <c r="E9784" s="51">
        <v>45146</v>
      </c>
      <c r="F9784" s="50">
        <v>2</v>
      </c>
      <c r="G9784" s="50" t="str">
        <f>VLOOKUP(Table8[[#This Row],[ProductID]],Table12[[#All],[ProductID]:[ProductFullName]],3,FALSE)</f>
        <v>Product B</v>
      </c>
      <c r="H9784" s="50">
        <v>5</v>
      </c>
      <c r="I9784" s="52">
        <v>45146.514050925922</v>
      </c>
      <c r="J9784" s="50">
        <v>129</v>
      </c>
      <c r="K9784" s="51">
        <v>45146.972222222219</v>
      </c>
      <c r="L9784" s="53"/>
      <c r="M9784" s="54">
        <v>1</v>
      </c>
    </row>
    <row r="9785" spans="2:13" x14ac:dyDescent="0.3">
      <c r="B9785" s="49">
        <v>28628</v>
      </c>
      <c r="C9785" s="50">
        <v>1309</v>
      </c>
      <c r="D9785" s="50" t="str">
        <f>VLOOKUP(Table8[[#This Row],[CustomerID]],Table15[[#All],[CustomerID]:[Company Name]],2,FALSE)</f>
        <v>Starcrest Products of California Inc</v>
      </c>
      <c r="E9785" s="51">
        <v>45146</v>
      </c>
      <c r="F9785" s="50">
        <v>3</v>
      </c>
      <c r="G9785" s="50" t="str">
        <f>VLOOKUP(Table8[[#This Row],[ProductID]],Table12[[#All],[ProductID]:[ProductFullName]],3,FALSE)</f>
        <v>Product C</v>
      </c>
      <c r="H9785" s="50">
        <v>3</v>
      </c>
      <c r="I9785" s="52">
        <v>45146.523506944439</v>
      </c>
      <c r="J9785" s="50">
        <v>127</v>
      </c>
      <c r="K9785" s="51">
        <v>45146.972222222219</v>
      </c>
      <c r="L9785" s="53"/>
      <c r="M9785" s="54">
        <v>1</v>
      </c>
    </row>
    <row r="9786" spans="2:13" x14ac:dyDescent="0.3">
      <c r="B9786" s="49">
        <v>28629</v>
      </c>
      <c r="C9786" s="50">
        <v>795</v>
      </c>
      <c r="D9786" s="50" t="str">
        <f>VLOOKUP(Table8[[#This Row],[CustomerID]],Table15[[#All],[CustomerID]:[Company Name]],2,FALSE)</f>
        <v>Bee's Hallmark</v>
      </c>
      <c r="E9786" s="51">
        <v>45146</v>
      </c>
      <c r="F9786" s="50">
        <v>3</v>
      </c>
      <c r="G9786" s="50" t="str">
        <f>VLOOKUP(Table8[[#This Row],[ProductID]],Table12[[#All],[ProductID]:[ProductFullName]],3,FALSE)</f>
        <v>Product C</v>
      </c>
      <c r="H9786" s="50">
        <v>4</v>
      </c>
      <c r="I9786" s="52">
        <v>45146.540358796294</v>
      </c>
      <c r="J9786" s="50">
        <v>117</v>
      </c>
      <c r="K9786" s="51">
        <v>45146.972222222219</v>
      </c>
      <c r="L9786" s="53"/>
      <c r="M9786" s="54">
        <v>1</v>
      </c>
    </row>
    <row r="9787" spans="2:13" x14ac:dyDescent="0.3">
      <c r="B9787" s="49">
        <v>28630</v>
      </c>
      <c r="C9787" s="50">
        <v>410</v>
      </c>
      <c r="D9787" s="50" t="str">
        <f>VLOOKUP(Table8[[#This Row],[CustomerID]],Table15[[#All],[CustomerID]:[Company Name]],2,FALSE)</f>
        <v>BENKAR SHOES INC.</v>
      </c>
      <c r="E9787" s="51">
        <v>45146</v>
      </c>
      <c r="F9787" s="50">
        <v>2</v>
      </c>
      <c r="G9787" s="50" t="str">
        <f>VLOOKUP(Table8[[#This Row],[ProductID]],Table12[[#All],[ProductID]:[ProductFullName]],3,FALSE)</f>
        <v>Product B</v>
      </c>
      <c r="H9787" s="50">
        <v>3</v>
      </c>
      <c r="I9787" s="52">
        <v>45146.552662037036</v>
      </c>
      <c r="J9787" s="50">
        <v>121</v>
      </c>
      <c r="K9787" s="51">
        <v>45146.972222222219</v>
      </c>
      <c r="L9787" s="53"/>
      <c r="M9787" s="54">
        <v>1</v>
      </c>
    </row>
    <row r="9788" spans="2:13" x14ac:dyDescent="0.3">
      <c r="B9788" s="49">
        <v>28631</v>
      </c>
      <c r="C9788" s="50">
        <v>810</v>
      </c>
      <c r="D9788" s="50" t="str">
        <f>VLOOKUP(Table8[[#This Row],[CustomerID]],Table15[[#All],[CustomerID]:[Company Name]],2,FALSE)</f>
        <v>Rainbow Room</v>
      </c>
      <c r="E9788" s="51">
        <v>45146</v>
      </c>
      <c r="F9788" s="50">
        <v>3</v>
      </c>
      <c r="G9788" s="50" t="str">
        <f>VLOOKUP(Table8[[#This Row],[ProductID]],Table12[[#All],[ProductID]:[ProductFullName]],3,FALSE)</f>
        <v>Product C</v>
      </c>
      <c r="H9788" s="50">
        <v>6</v>
      </c>
      <c r="I9788" s="52">
        <v>45146.56621527778</v>
      </c>
      <c r="J9788" s="50">
        <v>129</v>
      </c>
      <c r="K9788" s="51">
        <v>45146.972222222219</v>
      </c>
      <c r="L9788" s="53"/>
      <c r="M9788" s="54">
        <v>1</v>
      </c>
    </row>
    <row r="9789" spans="2:13" x14ac:dyDescent="0.3">
      <c r="B9789" s="49">
        <v>28632</v>
      </c>
      <c r="C9789" s="50">
        <v>624</v>
      </c>
      <c r="D9789" s="50" t="str">
        <f>VLOOKUP(Table8[[#This Row],[CustomerID]],Table15[[#All],[CustomerID]:[Company Name]],2,FALSE)</f>
        <v>When Pigs Fly Inc</v>
      </c>
      <c r="E9789" s="51">
        <v>45146</v>
      </c>
      <c r="F9789" s="50">
        <v>3</v>
      </c>
      <c r="G9789" s="50" t="str">
        <f>VLOOKUP(Table8[[#This Row],[ProductID]],Table12[[#All],[ProductID]:[ProductFullName]],3,FALSE)</f>
        <v>Product C</v>
      </c>
      <c r="H9789" s="50">
        <v>7</v>
      </c>
      <c r="I9789" s="52">
        <v>45146.580821759264</v>
      </c>
      <c r="J9789" s="50">
        <v>123</v>
      </c>
      <c r="K9789" s="51">
        <v>45146.972222222219</v>
      </c>
      <c r="L9789" s="53"/>
      <c r="M9789" s="54">
        <v>1</v>
      </c>
    </row>
    <row r="9790" spans="2:13" x14ac:dyDescent="0.3">
      <c r="B9790" s="49">
        <v>28633</v>
      </c>
      <c r="C9790" s="50">
        <v>348</v>
      </c>
      <c r="D9790" s="50" t="str">
        <f>VLOOKUP(Table8[[#This Row],[CustomerID]],Table15[[#All],[CustomerID]:[Company Name]],2,FALSE)</f>
        <v>Canadian Tire  #102</v>
      </c>
      <c r="E9790" s="51">
        <v>45146</v>
      </c>
      <c r="F9790" s="50">
        <v>3</v>
      </c>
      <c r="G9790" s="50" t="str">
        <f>VLOOKUP(Table8[[#This Row],[ProductID]],Table12[[#All],[ProductID]:[ProductFullName]],3,FALSE)</f>
        <v>Product C</v>
      </c>
      <c r="H9790" s="50">
        <v>3</v>
      </c>
      <c r="I9790" s="52">
        <v>45146.593032407414</v>
      </c>
      <c r="J9790" s="50">
        <v>126</v>
      </c>
      <c r="K9790" s="51">
        <v>45146.972222222219</v>
      </c>
      <c r="L9790" s="53"/>
      <c r="M9790" s="54">
        <v>1</v>
      </c>
    </row>
    <row r="9791" spans="2:13" x14ac:dyDescent="0.3">
      <c r="B9791" s="49">
        <v>28634</v>
      </c>
      <c r="C9791" s="50">
        <v>953</v>
      </c>
      <c r="D9791" s="50" t="str">
        <f>VLOOKUP(Table8[[#This Row],[CustomerID]],Table15[[#All],[CustomerID]:[Company Name]],2,FALSE)</f>
        <v>FIRST IMPRESSIONS</v>
      </c>
      <c r="E9791" s="51">
        <v>45146</v>
      </c>
      <c r="F9791" s="50">
        <v>2</v>
      </c>
      <c r="G9791" s="50" t="str">
        <f>VLOOKUP(Table8[[#This Row],[ProductID]],Table12[[#All],[ProductID]:[ProductFullName]],3,FALSE)</f>
        <v>Product B</v>
      </c>
      <c r="H9791" s="50">
        <v>6</v>
      </c>
      <c r="I9791" s="52">
        <v>45146.608518518522</v>
      </c>
      <c r="J9791" s="50">
        <v>122</v>
      </c>
      <c r="K9791" s="51">
        <v>45146.972222222219</v>
      </c>
      <c r="L9791" s="53"/>
      <c r="M9791" s="54">
        <v>1</v>
      </c>
    </row>
    <row r="9792" spans="2:13" x14ac:dyDescent="0.3">
      <c r="B9792" s="49">
        <v>28635</v>
      </c>
      <c r="C9792" s="50">
        <v>45</v>
      </c>
      <c r="D9792" s="50" t="str">
        <f>VLOOKUP(Table8[[#This Row],[CustomerID]],Table15[[#All],[CustomerID]:[Company Name]],2,FALSE)</f>
        <v>Pharmasave - 515</v>
      </c>
      <c r="E9792" s="51">
        <v>45146</v>
      </c>
      <c r="F9792" s="50">
        <v>3</v>
      </c>
      <c r="G9792" s="50" t="str">
        <f>VLOOKUP(Table8[[#This Row],[ProductID]],Table12[[#All],[ProductID]:[ProductFullName]],3,FALSE)</f>
        <v>Product C</v>
      </c>
      <c r="H9792" s="50">
        <v>6</v>
      </c>
      <c r="I9792" s="52">
        <v>45146.620393518519</v>
      </c>
      <c r="J9792" s="50">
        <v>116</v>
      </c>
      <c r="K9792" s="51">
        <v>45146.972222222219</v>
      </c>
      <c r="L9792" s="53"/>
      <c r="M9792" s="54">
        <v>1</v>
      </c>
    </row>
    <row r="9793" spans="2:13" x14ac:dyDescent="0.3">
      <c r="B9793" s="49">
        <v>28636</v>
      </c>
      <c r="C9793" s="50">
        <v>1034</v>
      </c>
      <c r="D9793" s="50" t="str">
        <f>VLOOKUP(Table8[[#This Row],[CustomerID]],Table15[[#All],[CustomerID]:[Company Name]],2,FALSE)</f>
        <v>Southern Antiques &amp; Interiors</v>
      </c>
      <c r="E9793" s="51">
        <v>45146</v>
      </c>
      <c r="F9793" s="50">
        <v>3</v>
      </c>
      <c r="G9793" s="50" t="str">
        <f>VLOOKUP(Table8[[#This Row],[ProductID]],Table12[[#All],[ProductID]:[ProductFullName]],3,FALSE)</f>
        <v>Product C</v>
      </c>
      <c r="H9793" s="50">
        <v>5</v>
      </c>
      <c r="I9793" s="52">
        <v>45146.637118055558</v>
      </c>
      <c r="J9793" s="50">
        <v>133</v>
      </c>
      <c r="K9793" s="51">
        <v>45146.972222222219</v>
      </c>
      <c r="L9793" s="53"/>
      <c r="M9793" s="54">
        <v>1</v>
      </c>
    </row>
    <row r="9794" spans="2:13" x14ac:dyDescent="0.3">
      <c r="B9794" s="49">
        <v>28637</v>
      </c>
      <c r="C9794" s="50">
        <v>127</v>
      </c>
      <c r="D9794" s="50" t="str">
        <f>VLOOKUP(Table8[[#This Row],[CustomerID]],Table15[[#All],[CustomerID]:[Company Name]],2,FALSE)</f>
        <v>Chris Reynolds Designs</v>
      </c>
      <c r="E9794" s="51">
        <v>45146</v>
      </c>
      <c r="F9794" s="50">
        <v>3</v>
      </c>
      <c r="G9794" s="50" t="str">
        <f>VLOOKUP(Table8[[#This Row],[ProductID]],Table12[[#All],[ProductID]:[ProductFullName]],3,FALSE)</f>
        <v>Product C</v>
      </c>
      <c r="H9794" s="50">
        <v>6</v>
      </c>
      <c r="I9794" s="52">
        <v>45146.649189814816</v>
      </c>
      <c r="J9794" s="50">
        <v>108</v>
      </c>
      <c r="K9794" s="51">
        <v>45146.972222222219</v>
      </c>
      <c r="L9794" s="53"/>
      <c r="M9794" s="54">
        <v>1</v>
      </c>
    </row>
    <row r="9795" spans="2:13" x14ac:dyDescent="0.3">
      <c r="B9795" s="49">
        <v>28638</v>
      </c>
      <c r="C9795" s="50">
        <v>438</v>
      </c>
      <c r="D9795" s="50" t="str">
        <f>VLOOKUP(Table8[[#This Row],[CustomerID]],Table15[[#All],[CustomerID]:[Company Name]],2,FALSE)</f>
        <v>La Maison Gift Shop</v>
      </c>
      <c r="E9795" s="51">
        <v>45146</v>
      </c>
      <c r="F9795" s="50">
        <v>6</v>
      </c>
      <c r="G9795" s="50" t="str">
        <f>VLOOKUP(Table8[[#This Row],[ProductID]],Table12[[#All],[ProductID]:[ProductFullName]],3,FALSE)</f>
        <v>Product F</v>
      </c>
      <c r="H9795" s="50">
        <v>5</v>
      </c>
      <c r="I9795" s="52">
        <v>45146.666284722225</v>
      </c>
      <c r="J9795" s="50">
        <v>116</v>
      </c>
      <c r="K9795" s="51">
        <v>45146.972222222219</v>
      </c>
      <c r="L9795" s="53"/>
      <c r="M9795" s="54">
        <v>1</v>
      </c>
    </row>
    <row r="9796" spans="2:13" x14ac:dyDescent="0.3">
      <c r="B9796" s="49">
        <v>28639</v>
      </c>
      <c r="C9796" s="50">
        <v>1095</v>
      </c>
      <c r="D9796" s="50" t="str">
        <f>VLOOKUP(Table8[[#This Row],[CustomerID]],Table15[[#All],[CustomerID]:[Company Name]],2,FALSE)</f>
        <v>21 Qusetions</v>
      </c>
      <c r="E9796" s="51">
        <v>45146</v>
      </c>
      <c r="F9796" s="50">
        <v>6</v>
      </c>
      <c r="G9796" s="50" t="str">
        <f>VLOOKUP(Table8[[#This Row],[ProductID]],Table12[[#All],[ProductID]:[ProductFullName]],3,FALSE)</f>
        <v>Product F</v>
      </c>
      <c r="H9796" s="50">
        <v>4</v>
      </c>
      <c r="I9796" s="52">
        <v>45146.682280092595</v>
      </c>
      <c r="J9796" s="50">
        <v>124</v>
      </c>
      <c r="K9796" s="51">
        <v>45146.972222222219</v>
      </c>
      <c r="L9796" s="53"/>
      <c r="M9796" s="54">
        <v>1</v>
      </c>
    </row>
    <row r="9797" spans="2:13" x14ac:dyDescent="0.3">
      <c r="B9797" s="49">
        <v>28640</v>
      </c>
      <c r="C9797" s="50">
        <v>782</v>
      </c>
      <c r="D9797" s="50" t="str">
        <f>VLOOKUP(Table8[[#This Row],[CustomerID]],Table15[[#All],[CustomerID]:[Company Name]],2,FALSE)</f>
        <v>Hannah's Hallmark</v>
      </c>
      <c r="E9797" s="51">
        <v>45146</v>
      </c>
      <c r="F9797" s="50">
        <v>1</v>
      </c>
      <c r="G9797" s="50" t="str">
        <f>VLOOKUP(Table8[[#This Row],[ProductID]],Table12[[#All],[ProductID]:[ProductFullName]],3,FALSE)</f>
        <v>Product A</v>
      </c>
      <c r="H9797" s="50">
        <v>2</v>
      </c>
      <c r="I9797" s="52">
        <v>45146.699803240743</v>
      </c>
      <c r="J9797" s="50">
        <v>116</v>
      </c>
      <c r="K9797" s="51">
        <v>45146.972222222219</v>
      </c>
      <c r="L9797" s="53"/>
      <c r="M9797" s="54">
        <v>1</v>
      </c>
    </row>
    <row r="9798" spans="2:13" x14ac:dyDescent="0.3">
      <c r="B9798" s="49">
        <v>28641</v>
      </c>
      <c r="C9798" s="50">
        <v>225</v>
      </c>
      <c r="D9798" s="50" t="str">
        <f>VLOOKUP(Table8[[#This Row],[CustomerID]],Table15[[#All],[CustomerID]:[Company Name]],2,FALSE)</f>
        <v>One's Better Living</v>
      </c>
      <c r="E9798" s="51">
        <v>45146</v>
      </c>
      <c r="F9798" s="50">
        <v>1</v>
      </c>
      <c r="G9798" s="50" t="str">
        <f>VLOOKUP(Table8[[#This Row],[ProductID]],Table12[[#All],[ProductID]:[ProductFullName]],3,FALSE)</f>
        <v>Product A</v>
      </c>
      <c r="H9798" s="50">
        <v>3</v>
      </c>
      <c r="I9798" s="52">
        <v>45146.711550925931</v>
      </c>
      <c r="J9798" s="50">
        <v>129</v>
      </c>
      <c r="K9798" s="51">
        <v>45146.972222222219</v>
      </c>
      <c r="L9798" s="53"/>
      <c r="M9798" s="54">
        <v>1</v>
      </c>
    </row>
    <row r="9799" spans="2:13" x14ac:dyDescent="0.3">
      <c r="B9799" s="49">
        <v>28642</v>
      </c>
      <c r="C9799" s="50">
        <v>804</v>
      </c>
      <c r="D9799" s="50" t="str">
        <f>VLOOKUP(Table8[[#This Row],[CustomerID]],Table15[[#All],[CustomerID]:[Company Name]],2,FALSE)</f>
        <v>Indesign Fundraising</v>
      </c>
      <c r="E9799" s="51">
        <v>45146</v>
      </c>
      <c r="F9799" s="50">
        <v>6</v>
      </c>
      <c r="G9799" s="50" t="str">
        <f>VLOOKUP(Table8[[#This Row],[ProductID]],Table12[[#All],[ProductID]:[ProductFullName]],3,FALSE)</f>
        <v>Product F</v>
      </c>
      <c r="H9799" s="50">
        <v>3</v>
      </c>
      <c r="I9799" s="52">
        <v>45146.721631944449</v>
      </c>
      <c r="J9799" s="50">
        <v>125</v>
      </c>
      <c r="K9799" s="51">
        <v>45146.972222222219</v>
      </c>
      <c r="L9799" s="53"/>
      <c r="M9799" s="54">
        <v>1</v>
      </c>
    </row>
    <row r="9800" spans="2:13" x14ac:dyDescent="0.3">
      <c r="B9800" s="49">
        <v>28643</v>
      </c>
      <c r="C9800" s="50">
        <v>706</v>
      </c>
      <c r="D9800" s="50" t="str">
        <f>VLOOKUP(Table8[[#This Row],[CustomerID]],Table15[[#All],[CustomerID]:[Company Name]],2,FALSE)</f>
        <v>Great Canadian Dollar Store #111</v>
      </c>
      <c r="E9800" s="51">
        <v>45146</v>
      </c>
      <c r="F9800" s="50">
        <v>5</v>
      </c>
      <c r="G9800" s="50" t="str">
        <f>VLOOKUP(Table8[[#This Row],[ProductID]],Table12[[#All],[ProductID]:[ProductFullName]],3,FALSE)</f>
        <v>Product E</v>
      </c>
      <c r="H9800" s="50">
        <v>7</v>
      </c>
      <c r="I9800" s="52">
        <v>45146.734340277784</v>
      </c>
      <c r="J9800" s="50">
        <v>133</v>
      </c>
      <c r="K9800" s="51">
        <v>45146.972222222219</v>
      </c>
      <c r="L9800" s="53"/>
      <c r="M9800" s="54">
        <v>1</v>
      </c>
    </row>
    <row r="9801" spans="2:13" x14ac:dyDescent="0.3">
      <c r="B9801" s="49">
        <v>28644</v>
      </c>
      <c r="C9801" s="50">
        <v>1283</v>
      </c>
      <c r="D9801" s="50" t="str">
        <f>VLOOKUP(Table8[[#This Row],[CustomerID]],Table15[[#All],[CustomerID]:[Company Name]],2,FALSE)</f>
        <v>Sun Coast Hotel Gift Shop</v>
      </c>
      <c r="E9801" s="51">
        <v>45146</v>
      </c>
      <c r="F9801" s="50">
        <v>3</v>
      </c>
      <c r="G9801" s="50" t="str">
        <f>VLOOKUP(Table8[[#This Row],[ProductID]],Table12[[#All],[ProductID]:[ProductFullName]],3,FALSE)</f>
        <v>Product C</v>
      </c>
      <c r="H9801" s="50">
        <v>6</v>
      </c>
      <c r="I9801" s="52">
        <v>45146.750868055562</v>
      </c>
      <c r="J9801" s="50">
        <v>129</v>
      </c>
      <c r="K9801" s="51">
        <v>45146.972222222219</v>
      </c>
      <c r="L9801" s="53"/>
      <c r="M9801" s="54">
        <v>1</v>
      </c>
    </row>
    <row r="9802" spans="2:13" x14ac:dyDescent="0.3">
      <c r="B9802" s="49">
        <v>28645</v>
      </c>
      <c r="C9802" s="50">
        <v>1374</v>
      </c>
      <c r="D9802" s="50" t="str">
        <f>VLOOKUP(Table8[[#This Row],[CustomerID]],Table15[[#All],[CustomerID]:[Company Name]],2,FALSE)</f>
        <v>Potpourri Group, Inc</v>
      </c>
      <c r="E9802" s="51">
        <v>45147</v>
      </c>
      <c r="F9802" s="50">
        <v>4</v>
      </c>
      <c r="G9802" s="50" t="str">
        <f>VLOOKUP(Table8[[#This Row],[ProductID]],Table12[[#All],[ProductID]:[ProductFullName]],3,FALSE)</f>
        <v>Product D</v>
      </c>
      <c r="H9802" s="50">
        <v>5</v>
      </c>
      <c r="I9802" s="52">
        <v>45147.333333333336</v>
      </c>
      <c r="J9802" s="50">
        <v>106</v>
      </c>
      <c r="K9802" s="51">
        <v>45147.948611111111</v>
      </c>
      <c r="L9802" s="53"/>
      <c r="M9802" s="54">
        <v>1</v>
      </c>
    </row>
    <row r="9803" spans="2:13" x14ac:dyDescent="0.3">
      <c r="B9803" s="49">
        <v>28646</v>
      </c>
      <c r="C9803" s="50">
        <v>651</v>
      </c>
      <c r="D9803" s="50" t="str">
        <f>VLOOKUP(Table8[[#This Row],[CustomerID]],Table15[[#All],[CustomerID]:[Company Name]],2,FALSE)</f>
        <v>Peoples Drig Mart - 135</v>
      </c>
      <c r="E9803" s="51">
        <v>45147</v>
      </c>
      <c r="F9803" s="50">
        <v>4</v>
      </c>
      <c r="G9803" s="50" t="str">
        <f>VLOOKUP(Table8[[#This Row],[ProductID]],Table12[[#All],[ProductID]:[ProductFullName]],3,FALSE)</f>
        <v>Product D</v>
      </c>
      <c r="H9803" s="50">
        <v>5</v>
      </c>
      <c r="I9803" s="52">
        <v>45147.347349537042</v>
      </c>
      <c r="J9803" s="50">
        <v>110</v>
      </c>
      <c r="K9803" s="51">
        <v>45147.948611111111</v>
      </c>
      <c r="L9803" s="53"/>
      <c r="M9803" s="54">
        <v>1</v>
      </c>
    </row>
    <row r="9804" spans="2:13" x14ac:dyDescent="0.3">
      <c r="B9804" s="49">
        <v>28647</v>
      </c>
      <c r="C9804" s="50">
        <v>279</v>
      </c>
      <c r="D9804" s="50" t="str">
        <f>VLOOKUP(Table8[[#This Row],[CustomerID]],Table15[[#All],[CustomerID]:[Company Name]],2,FALSE)</f>
        <v>House of Cigars</v>
      </c>
      <c r="E9804" s="51">
        <v>45147</v>
      </c>
      <c r="F9804" s="50">
        <v>1</v>
      </c>
      <c r="G9804" s="50" t="str">
        <f>VLOOKUP(Table8[[#This Row],[ProductID]],Table12[[#All],[ProductID]:[ProductFullName]],3,FALSE)</f>
        <v>Product A</v>
      </c>
      <c r="H9804" s="50">
        <v>4</v>
      </c>
      <c r="I9804" s="52">
        <v>45147.3594212963</v>
      </c>
      <c r="J9804" s="50">
        <v>107</v>
      </c>
      <c r="K9804" s="51">
        <v>45147.948611111111</v>
      </c>
      <c r="L9804" s="53"/>
      <c r="M9804" s="54">
        <v>1</v>
      </c>
    </row>
    <row r="9805" spans="2:13" x14ac:dyDescent="0.3">
      <c r="B9805" s="49">
        <v>28648</v>
      </c>
      <c r="C9805" s="50">
        <v>429</v>
      </c>
      <c r="D9805" s="50" t="str">
        <f>VLOOKUP(Table8[[#This Row],[CustomerID]],Table15[[#All],[CustomerID]:[Company Name]],2,FALSE)</f>
        <v>BELA BOOTEEK</v>
      </c>
      <c r="E9805" s="51">
        <v>45147</v>
      </c>
      <c r="F9805" s="50">
        <v>4</v>
      </c>
      <c r="G9805" s="50" t="str">
        <f>VLOOKUP(Table8[[#This Row],[ProductID]],Table12[[#All],[ProductID]:[ProductFullName]],3,FALSE)</f>
        <v>Product D</v>
      </c>
      <c r="H9805" s="50">
        <v>7</v>
      </c>
      <c r="I9805" s="52">
        <v>45147.375127314815</v>
      </c>
      <c r="J9805" s="50">
        <v>106</v>
      </c>
      <c r="K9805" s="51">
        <v>45147.948611111111</v>
      </c>
      <c r="L9805" s="53"/>
      <c r="M9805" s="54">
        <v>1</v>
      </c>
    </row>
    <row r="9806" spans="2:13" x14ac:dyDescent="0.3">
      <c r="B9806" s="49">
        <v>28649</v>
      </c>
      <c r="C9806" s="50">
        <v>4</v>
      </c>
      <c r="D9806" s="50" t="str">
        <f>VLOOKUP(Table8[[#This Row],[CustomerID]],Table15[[#All],[CustomerID]:[Company Name]],2,FALSE)</f>
        <v>Vida Designs For Life</v>
      </c>
      <c r="E9806" s="51">
        <v>45147</v>
      </c>
      <c r="F9806" s="50">
        <v>6</v>
      </c>
      <c r="G9806" s="50" t="str">
        <f>VLOOKUP(Table8[[#This Row],[ProductID]],Table12[[#All],[ProductID]:[ProductFullName]],3,FALSE)</f>
        <v>Product F</v>
      </c>
      <c r="H9806" s="50">
        <v>4</v>
      </c>
      <c r="I9806" s="52">
        <v>45147.390381944446</v>
      </c>
      <c r="J9806" s="50">
        <v>129</v>
      </c>
      <c r="K9806" s="51">
        <v>45147.948611111111</v>
      </c>
      <c r="L9806" s="53"/>
      <c r="M9806" s="54">
        <v>1</v>
      </c>
    </row>
    <row r="9807" spans="2:13" x14ac:dyDescent="0.3">
      <c r="B9807" s="49">
        <v>28650</v>
      </c>
      <c r="C9807" s="50">
        <v>716</v>
      </c>
      <c r="D9807" s="50" t="str">
        <f>VLOOKUP(Table8[[#This Row],[CustomerID]],Table15[[#All],[CustomerID]:[Company Name]],2,FALSE)</f>
        <v>Hallmark Cards</v>
      </c>
      <c r="E9807" s="51">
        <v>45147</v>
      </c>
      <c r="F9807" s="50">
        <v>1</v>
      </c>
      <c r="G9807" s="50" t="str">
        <f>VLOOKUP(Table8[[#This Row],[ProductID]],Table12[[#All],[ProductID]:[ProductFullName]],3,FALSE)</f>
        <v>Product A</v>
      </c>
      <c r="H9807" s="50">
        <v>6</v>
      </c>
      <c r="I9807" s="52">
        <v>45147.405162037037</v>
      </c>
      <c r="J9807" s="50">
        <v>116</v>
      </c>
      <c r="K9807" s="51">
        <v>45147.948611111111</v>
      </c>
      <c r="L9807" s="53"/>
      <c r="M9807" s="54">
        <v>1</v>
      </c>
    </row>
    <row r="9808" spans="2:13" x14ac:dyDescent="0.3">
      <c r="B9808" s="49">
        <v>28651</v>
      </c>
      <c r="C9808" s="50">
        <v>221</v>
      </c>
      <c r="D9808" s="50" t="str">
        <f>VLOOKUP(Table8[[#This Row],[CustomerID]],Table15[[#All],[CustomerID]:[Company Name]],2,FALSE)</f>
        <v>BOGGIO PHARMACY</v>
      </c>
      <c r="E9808" s="51">
        <v>45147</v>
      </c>
      <c r="F9808" s="50">
        <v>3</v>
      </c>
      <c r="G9808" s="50" t="str">
        <f>VLOOKUP(Table8[[#This Row],[ProductID]],Table12[[#All],[ProductID]:[ProductFullName]],3,FALSE)</f>
        <v>Product C</v>
      </c>
      <c r="H9808" s="50">
        <v>3</v>
      </c>
      <c r="I9808" s="52">
        <v>45147.421018518522</v>
      </c>
      <c r="J9808" s="50">
        <v>111</v>
      </c>
      <c r="K9808" s="51">
        <v>45147.948611111111</v>
      </c>
      <c r="L9808" s="53"/>
      <c r="M9808" s="54">
        <v>1</v>
      </c>
    </row>
    <row r="9809" spans="2:13" x14ac:dyDescent="0.3">
      <c r="B9809" s="49">
        <v>28652</v>
      </c>
      <c r="C9809" s="50">
        <v>1143</v>
      </c>
      <c r="D9809" s="50" t="str">
        <f>VLOOKUP(Table8[[#This Row],[CustomerID]],Table15[[#All],[CustomerID]:[Company Name]],2,FALSE)</f>
        <v>Wilke's Village Pharmacy</v>
      </c>
      <c r="E9809" s="51">
        <v>45147</v>
      </c>
      <c r="F9809" s="50">
        <v>2</v>
      </c>
      <c r="G9809" s="50" t="str">
        <f>VLOOKUP(Table8[[#This Row],[ProductID]],Table12[[#All],[ProductID]:[ProductFullName]],3,FALSE)</f>
        <v>Product B</v>
      </c>
      <c r="H9809" s="50">
        <v>6</v>
      </c>
      <c r="I9809" s="52">
        <v>45147.433923611112</v>
      </c>
      <c r="J9809" s="50">
        <v>127</v>
      </c>
      <c r="K9809" s="51">
        <v>45147.948611111111</v>
      </c>
      <c r="L9809" s="53"/>
      <c r="M9809" s="54">
        <v>1</v>
      </c>
    </row>
    <row r="9810" spans="2:13" x14ac:dyDescent="0.3">
      <c r="B9810" s="49">
        <v>28653</v>
      </c>
      <c r="C9810" s="50">
        <v>699</v>
      </c>
      <c r="D9810" s="50" t="str">
        <f>VLOOKUP(Table8[[#This Row],[CustomerID]],Table15[[#All],[CustomerID]:[Company Name]],2,FALSE)</f>
        <v>Field's</v>
      </c>
      <c r="E9810" s="51">
        <v>45147</v>
      </c>
      <c r="F9810" s="50">
        <v>4</v>
      </c>
      <c r="G9810" s="50" t="str">
        <f>VLOOKUP(Table8[[#This Row],[ProductID]],Table12[[#All],[ProductID]:[ProductFullName]],3,FALSE)</f>
        <v>Product D</v>
      </c>
      <c r="H9810" s="50">
        <v>5</v>
      </c>
      <c r="I9810" s="52">
        <v>45147.44321759259</v>
      </c>
      <c r="J9810" s="50">
        <v>106</v>
      </c>
      <c r="K9810" s="51">
        <v>45147.948611111111</v>
      </c>
      <c r="L9810" s="53"/>
      <c r="M9810" s="54">
        <v>1</v>
      </c>
    </row>
    <row r="9811" spans="2:13" x14ac:dyDescent="0.3">
      <c r="B9811" s="49">
        <v>28654</v>
      </c>
      <c r="C9811" s="50">
        <v>398</v>
      </c>
      <c r="D9811" s="50" t="str">
        <f>VLOOKUP(Table8[[#This Row],[CustomerID]],Table15[[#All],[CustomerID]:[Company Name]],2,FALSE)</f>
        <v>SDM - 802</v>
      </c>
      <c r="E9811" s="51">
        <v>45147</v>
      </c>
      <c r="F9811" s="50">
        <v>3</v>
      </c>
      <c r="G9811" s="50" t="str">
        <f>VLOOKUP(Table8[[#This Row],[ProductID]],Table12[[#All],[ProductID]:[ProductFullName]],3,FALSE)</f>
        <v>Product C</v>
      </c>
      <c r="H9811" s="50">
        <v>4</v>
      </c>
      <c r="I9811" s="52">
        <v>45147.459074074075</v>
      </c>
      <c r="J9811" s="50">
        <v>130</v>
      </c>
      <c r="K9811" s="51">
        <v>45147.948611111111</v>
      </c>
      <c r="L9811" s="53"/>
      <c r="M9811" s="54">
        <v>1</v>
      </c>
    </row>
    <row r="9812" spans="2:13" x14ac:dyDescent="0.3">
      <c r="B9812" s="49">
        <v>28655</v>
      </c>
      <c r="C9812" s="50">
        <v>619</v>
      </c>
      <c r="D9812" s="50" t="str">
        <f>VLOOKUP(Table8[[#This Row],[CustomerID]],Table15[[#All],[CustomerID]:[Company Name]],2,FALSE)</f>
        <v>Anna Thoma Int'l Inc.</v>
      </c>
      <c r="E9812" s="51">
        <v>45147</v>
      </c>
      <c r="F9812" s="50">
        <v>5</v>
      </c>
      <c r="G9812" s="50" t="str">
        <f>VLOOKUP(Table8[[#This Row],[ProductID]],Table12[[#All],[ProductID]:[ProductFullName]],3,FALSE)</f>
        <v>Product E</v>
      </c>
      <c r="H9812" s="50">
        <v>3</v>
      </c>
      <c r="I9812" s="52">
        <v>45147.471087962964</v>
      </c>
      <c r="J9812" s="50">
        <v>121</v>
      </c>
      <c r="K9812" s="51">
        <v>45147.948611111111</v>
      </c>
      <c r="L9812" s="53"/>
      <c r="M9812" s="54">
        <v>1</v>
      </c>
    </row>
    <row r="9813" spans="2:13" x14ac:dyDescent="0.3">
      <c r="B9813" s="49">
        <v>28656</v>
      </c>
      <c r="C9813" s="50">
        <v>1149</v>
      </c>
      <c r="D9813" s="50" t="str">
        <f>VLOOKUP(Table8[[#This Row],[CustomerID]],Table15[[#All],[CustomerID]:[Company Name]],2,FALSE)</f>
        <v>UWHC Hospital</v>
      </c>
      <c r="E9813" s="51">
        <v>45147</v>
      </c>
      <c r="F9813" s="50">
        <v>2</v>
      </c>
      <c r="G9813" s="50" t="str">
        <f>VLOOKUP(Table8[[#This Row],[ProductID]],Table12[[#All],[ProductID]:[ProductFullName]],3,FALSE)</f>
        <v>Product B</v>
      </c>
      <c r="H9813" s="50">
        <v>2</v>
      </c>
      <c r="I9813" s="52">
        <v>45147.483877314815</v>
      </c>
      <c r="J9813" s="50">
        <v>134</v>
      </c>
      <c r="K9813" s="51">
        <v>45147.948611111111</v>
      </c>
      <c r="L9813" s="53"/>
      <c r="M9813" s="54">
        <v>1</v>
      </c>
    </row>
    <row r="9814" spans="2:13" x14ac:dyDescent="0.3">
      <c r="B9814" s="49">
        <v>28657</v>
      </c>
      <c r="C9814" s="50">
        <v>683</v>
      </c>
      <c r="D9814" s="50" t="str">
        <f>VLOOKUP(Table8[[#This Row],[CustomerID]],Table15[[#All],[CustomerID]:[Company Name]],2,FALSE)</f>
        <v>Your Dollar Store With More #111</v>
      </c>
      <c r="E9814" s="51">
        <v>45147</v>
      </c>
      <c r="F9814" s="50">
        <v>5</v>
      </c>
      <c r="G9814" s="50" t="str">
        <f>VLOOKUP(Table8[[#This Row],[ProductID]],Table12[[#All],[ProductID]:[ProductFullName]],3,FALSE)</f>
        <v>Product E</v>
      </c>
      <c r="H9814" s="50">
        <v>4</v>
      </c>
      <c r="I9814" s="52">
        <v>45147.500798611109</v>
      </c>
      <c r="J9814" s="50">
        <v>128</v>
      </c>
      <c r="K9814" s="51">
        <v>45147.948611111111</v>
      </c>
      <c r="L9814" s="53"/>
      <c r="M9814" s="54">
        <v>1</v>
      </c>
    </row>
    <row r="9815" spans="2:13" x14ac:dyDescent="0.3">
      <c r="B9815" s="49">
        <v>28658</v>
      </c>
      <c r="C9815" s="50">
        <v>894</v>
      </c>
      <c r="D9815" s="50" t="str">
        <f>VLOOKUP(Table8[[#This Row],[CustomerID]],Table15[[#All],[CustomerID]:[Company Name]],2,FALSE)</f>
        <v>Midland Camera</v>
      </c>
      <c r="E9815" s="51">
        <v>45147</v>
      </c>
      <c r="F9815" s="50">
        <v>4</v>
      </c>
      <c r="G9815" s="50" t="str">
        <f>VLOOKUP(Table8[[#This Row],[ProductID]],Table12[[#All],[ProductID]:[ProductFullName]],3,FALSE)</f>
        <v>Product D</v>
      </c>
      <c r="H9815" s="50">
        <v>5</v>
      </c>
      <c r="I9815" s="52">
        <v>45147.512800925921</v>
      </c>
      <c r="J9815" s="50">
        <v>124</v>
      </c>
      <c r="K9815" s="51">
        <v>45147.948611111111</v>
      </c>
      <c r="L9815" s="53"/>
      <c r="M9815" s="54">
        <v>1</v>
      </c>
    </row>
    <row r="9816" spans="2:13" x14ac:dyDescent="0.3">
      <c r="B9816" s="49">
        <v>28659</v>
      </c>
      <c r="C9816" s="50">
        <v>995</v>
      </c>
      <c r="D9816" s="50" t="str">
        <f>VLOOKUP(Table8[[#This Row],[CustomerID]],Table15[[#All],[CustomerID]:[Company Name]],2,FALSE)</f>
        <v>Rosies Hallmark</v>
      </c>
      <c r="E9816" s="51">
        <v>45147</v>
      </c>
      <c r="F9816" s="50">
        <v>5</v>
      </c>
      <c r="G9816" s="50" t="str">
        <f>VLOOKUP(Table8[[#This Row],[ProductID]],Table12[[#All],[ProductID]:[ProductFullName]],3,FALSE)</f>
        <v>Product E</v>
      </c>
      <c r="H9816" s="50">
        <v>2</v>
      </c>
      <c r="I9816" s="52">
        <v>45147.529722222214</v>
      </c>
      <c r="J9816" s="50">
        <v>112</v>
      </c>
      <c r="K9816" s="51">
        <v>45147.948611111111</v>
      </c>
      <c r="L9816" s="53"/>
      <c r="M9816" s="54">
        <v>1</v>
      </c>
    </row>
    <row r="9817" spans="2:13" x14ac:dyDescent="0.3">
      <c r="B9817" s="49">
        <v>28660</v>
      </c>
      <c r="C9817" s="50">
        <v>1112</v>
      </c>
      <c r="D9817" s="50" t="str">
        <f>VLOOKUP(Table8[[#This Row],[CustomerID]],Table15[[#All],[CustomerID]:[Company Name]],2,FALSE)</f>
        <v>Ousleys Harvest Market</v>
      </c>
      <c r="E9817" s="51">
        <v>45147</v>
      </c>
      <c r="F9817" s="50">
        <v>1</v>
      </c>
      <c r="G9817" s="50" t="str">
        <f>VLOOKUP(Table8[[#This Row],[ProductID]],Table12[[#All],[ProductID]:[ProductFullName]],3,FALSE)</f>
        <v>Product A</v>
      </c>
      <c r="H9817" s="50">
        <v>4</v>
      </c>
      <c r="I9817" s="52">
        <v>45147.538749999992</v>
      </c>
      <c r="J9817" s="50">
        <v>133</v>
      </c>
      <c r="K9817" s="51">
        <v>45147.948611111111</v>
      </c>
      <c r="L9817" s="53"/>
      <c r="M9817" s="54">
        <v>1</v>
      </c>
    </row>
    <row r="9818" spans="2:13" x14ac:dyDescent="0.3">
      <c r="B9818" s="49">
        <v>28661</v>
      </c>
      <c r="C9818" s="50">
        <v>363</v>
      </c>
      <c r="D9818" s="50" t="str">
        <f>VLOOKUP(Table8[[#This Row],[CustomerID]],Table15[[#All],[CustomerID]:[Company Name]],2,FALSE)</f>
        <v>St. Joseph's Health Centre GIft Shop</v>
      </c>
      <c r="E9818" s="51">
        <v>45147</v>
      </c>
      <c r="F9818" s="50">
        <v>2</v>
      </c>
      <c r="G9818" s="50" t="str">
        <f>VLOOKUP(Table8[[#This Row],[ProductID]],Table12[[#All],[ProductID]:[ProductFullName]],3,FALSE)</f>
        <v>Product B</v>
      </c>
      <c r="H9818" s="50">
        <v>4</v>
      </c>
      <c r="I9818" s="52">
        <v>45147.548611111102</v>
      </c>
      <c r="J9818" s="50">
        <v>114</v>
      </c>
      <c r="K9818" s="51">
        <v>45147.948611111111</v>
      </c>
      <c r="L9818" s="53"/>
      <c r="M9818" s="54">
        <v>1</v>
      </c>
    </row>
    <row r="9819" spans="2:13" x14ac:dyDescent="0.3">
      <c r="B9819" s="49">
        <v>28662</v>
      </c>
      <c r="C9819" s="50">
        <v>931</v>
      </c>
      <c r="D9819" s="50" t="str">
        <f>VLOOKUP(Table8[[#This Row],[CustomerID]],Table15[[#All],[CustomerID]:[Company Name]],2,FALSE)</f>
        <v>Unique Gift Boutique</v>
      </c>
      <c r="E9819" s="51">
        <v>45147</v>
      </c>
      <c r="F9819" s="50">
        <v>5</v>
      </c>
      <c r="G9819" s="50" t="str">
        <f>VLOOKUP(Table8[[#This Row],[ProductID]],Table12[[#All],[ProductID]:[ProductFullName]],3,FALSE)</f>
        <v>Product E</v>
      </c>
      <c r="H9819" s="50">
        <v>7</v>
      </c>
      <c r="I9819" s="52">
        <v>45147.557557870365</v>
      </c>
      <c r="J9819" s="50">
        <v>110</v>
      </c>
      <c r="K9819" s="51">
        <v>45147.948611111111</v>
      </c>
      <c r="L9819" s="53"/>
      <c r="M9819" s="54">
        <v>1</v>
      </c>
    </row>
    <row r="9820" spans="2:13" x14ac:dyDescent="0.3">
      <c r="B9820" s="49">
        <v>28663</v>
      </c>
      <c r="C9820" s="50">
        <v>1222</v>
      </c>
      <c r="D9820" s="50" t="str">
        <f>VLOOKUP(Table8[[#This Row],[CustomerID]],Table15[[#All],[CustomerID]:[Company Name]],2,FALSE)</f>
        <v>Dillard's</v>
      </c>
      <c r="E9820" s="51">
        <v>45147</v>
      </c>
      <c r="F9820" s="50">
        <v>1</v>
      </c>
      <c r="G9820" s="50" t="str">
        <f>VLOOKUP(Table8[[#This Row],[ProductID]],Table12[[#All],[ProductID]:[ProductFullName]],3,FALSE)</f>
        <v>Product A</v>
      </c>
      <c r="H9820" s="50">
        <v>2</v>
      </c>
      <c r="I9820" s="52">
        <v>45147.572916666664</v>
      </c>
      <c r="J9820" s="50">
        <v>127</v>
      </c>
      <c r="K9820" s="51">
        <v>45147.948611111111</v>
      </c>
      <c r="L9820" s="53"/>
      <c r="M9820" s="54">
        <v>1</v>
      </c>
    </row>
    <row r="9821" spans="2:13" x14ac:dyDescent="0.3">
      <c r="B9821" s="49">
        <v>28664</v>
      </c>
      <c r="C9821" s="50">
        <v>642</v>
      </c>
      <c r="D9821" s="50" t="str">
        <f>VLOOKUP(Table8[[#This Row],[CustomerID]],Table15[[#All],[CustomerID]:[Company Name]],2,FALSE)</f>
        <v>Snippers</v>
      </c>
      <c r="E9821" s="51">
        <v>45147</v>
      </c>
      <c r="F9821" s="50">
        <v>4</v>
      </c>
      <c r="G9821" s="50" t="str">
        <f>VLOOKUP(Table8[[#This Row],[ProductID]],Table12[[#All],[ProductID]:[ProductFullName]],3,FALSE)</f>
        <v>Product D</v>
      </c>
      <c r="H9821" s="50">
        <v>7</v>
      </c>
      <c r="I9821" s="52">
        <v>45147.582361111112</v>
      </c>
      <c r="J9821" s="50">
        <v>110</v>
      </c>
      <c r="K9821" s="51">
        <v>45147.948611111111</v>
      </c>
      <c r="L9821" s="53"/>
      <c r="M9821" s="54">
        <v>1</v>
      </c>
    </row>
    <row r="9822" spans="2:13" x14ac:dyDescent="0.3">
      <c r="B9822" s="49">
        <v>28665</v>
      </c>
      <c r="C9822" s="50">
        <v>490</v>
      </c>
      <c r="D9822" s="50" t="str">
        <f>VLOOKUP(Table8[[#This Row],[CustomerID]],Table15[[#All],[CustomerID]:[Company Name]],2,FALSE)</f>
        <v>Rexall Drug Store Ltd. #6955</v>
      </c>
      <c r="E9822" s="51">
        <v>45147</v>
      </c>
      <c r="F9822" s="50">
        <v>4</v>
      </c>
      <c r="G9822" s="50" t="str">
        <f>VLOOKUP(Table8[[#This Row],[ProductID]],Table12[[#All],[ProductID]:[ProductFullName]],3,FALSE)</f>
        <v>Product D</v>
      </c>
      <c r="H9822" s="50">
        <v>4</v>
      </c>
      <c r="I9822" s="52">
        <v>45147.593414351853</v>
      </c>
      <c r="J9822" s="50">
        <v>111</v>
      </c>
      <c r="K9822" s="51">
        <v>45147.948611111111</v>
      </c>
      <c r="L9822" s="53"/>
      <c r="M9822" s="54">
        <v>1</v>
      </c>
    </row>
    <row r="9823" spans="2:13" x14ac:dyDescent="0.3">
      <c r="B9823" s="49">
        <v>28666</v>
      </c>
      <c r="C9823" s="50">
        <v>999</v>
      </c>
      <c r="D9823" s="50" t="str">
        <f>VLOOKUP(Table8[[#This Row],[CustomerID]],Table15[[#All],[CustomerID]:[Company Name]],2,FALSE)</f>
        <v>Harvest Moon Trading Co.</v>
      </c>
      <c r="E9823" s="51">
        <v>45147</v>
      </c>
      <c r="F9823" s="50">
        <v>4</v>
      </c>
      <c r="G9823" s="50" t="str">
        <f>VLOOKUP(Table8[[#This Row],[ProductID]],Table12[[#All],[ProductID]:[ProductFullName]],3,FALSE)</f>
        <v>Product D</v>
      </c>
      <c r="H9823" s="50">
        <v>4</v>
      </c>
      <c r="I9823" s="52">
        <v>45147.610127314816</v>
      </c>
      <c r="J9823" s="50">
        <v>106</v>
      </c>
      <c r="K9823" s="51">
        <v>45147.948611111111</v>
      </c>
      <c r="L9823" s="53"/>
      <c r="M9823" s="54">
        <v>1</v>
      </c>
    </row>
    <row r="9824" spans="2:13" x14ac:dyDescent="0.3">
      <c r="B9824" s="49">
        <v>28667</v>
      </c>
      <c r="C9824" s="50">
        <v>120</v>
      </c>
      <c r="D9824" s="50" t="str">
        <f>VLOOKUP(Table8[[#This Row],[CustomerID]],Table15[[#All],[CustomerID]:[Company Name]],2,FALSE)</f>
        <v>Bijouterie Houle</v>
      </c>
      <c r="E9824" s="51">
        <v>45147</v>
      </c>
      <c r="F9824" s="50">
        <v>6</v>
      </c>
      <c r="G9824" s="50" t="str">
        <f>VLOOKUP(Table8[[#This Row],[ProductID]],Table12[[#All],[ProductID]:[ProductFullName]],3,FALSE)</f>
        <v>Product F</v>
      </c>
      <c r="H9824" s="50">
        <v>6</v>
      </c>
      <c r="I9824" s="52">
        <v>45147.623842592591</v>
      </c>
      <c r="J9824" s="50">
        <v>126</v>
      </c>
      <c r="K9824" s="51">
        <v>45147.948611111111</v>
      </c>
      <c r="L9824" s="53"/>
      <c r="M9824" s="54">
        <v>1</v>
      </c>
    </row>
    <row r="9825" spans="2:13" x14ac:dyDescent="0.3">
      <c r="B9825" s="49">
        <v>28668</v>
      </c>
      <c r="C9825" s="50">
        <v>1107</v>
      </c>
      <c r="D9825" s="50" t="str">
        <f>VLOOKUP(Table8[[#This Row],[CustomerID]],Table15[[#All],[CustomerID]:[Company Name]],2,FALSE)</f>
        <v>Cinmar</v>
      </c>
      <c r="E9825" s="51">
        <v>45147</v>
      </c>
      <c r="F9825" s="50">
        <v>6</v>
      </c>
      <c r="G9825" s="50" t="str">
        <f>VLOOKUP(Table8[[#This Row],[ProductID]],Table12[[#All],[ProductID]:[ProductFullName]],3,FALSE)</f>
        <v>Product F</v>
      </c>
      <c r="H9825" s="50">
        <v>6</v>
      </c>
      <c r="I9825" s="52">
        <v>45147.637997685182</v>
      </c>
      <c r="J9825" s="50">
        <v>117</v>
      </c>
      <c r="K9825" s="51">
        <v>45147.948611111111</v>
      </c>
      <c r="L9825" s="53"/>
      <c r="M9825" s="54">
        <v>1</v>
      </c>
    </row>
    <row r="9826" spans="2:13" x14ac:dyDescent="0.3">
      <c r="B9826" s="49">
        <v>28669</v>
      </c>
      <c r="C9826" s="50">
        <v>764</v>
      </c>
      <c r="D9826" s="50" t="str">
        <f>VLOOKUP(Table8[[#This Row],[CustomerID]],Table15[[#All],[CustomerID]:[Company Name]],2,FALSE)</f>
        <v>e-pill, LLC</v>
      </c>
      <c r="E9826" s="51">
        <v>45147</v>
      </c>
      <c r="F9826" s="50">
        <v>3</v>
      </c>
      <c r="G9826" s="50" t="str">
        <f>VLOOKUP(Table8[[#This Row],[ProductID]],Table12[[#All],[ProductID]:[ProductFullName]],3,FALSE)</f>
        <v>Product C</v>
      </c>
      <c r="H9826" s="50">
        <v>4</v>
      </c>
      <c r="I9826" s="52">
        <v>45147.653946759259</v>
      </c>
      <c r="J9826" s="50">
        <v>111</v>
      </c>
      <c r="K9826" s="51">
        <v>45147.948611111111</v>
      </c>
      <c r="L9826" s="53"/>
      <c r="M9826" s="54">
        <v>1</v>
      </c>
    </row>
    <row r="9827" spans="2:13" x14ac:dyDescent="0.3">
      <c r="B9827" s="49">
        <v>28670</v>
      </c>
      <c r="C9827" s="50">
        <v>533</v>
      </c>
      <c r="D9827" s="50" t="str">
        <f>VLOOKUP(Table8[[#This Row],[CustomerID]],Table15[[#All],[CustomerID]:[Company Name]],2,FALSE)</f>
        <v>Beadplus</v>
      </c>
      <c r="E9827" s="51">
        <v>45147</v>
      </c>
      <c r="F9827" s="50">
        <v>2</v>
      </c>
      <c r="G9827" s="50" t="str">
        <f>VLOOKUP(Table8[[#This Row],[ProductID]],Table12[[#All],[ProductID]:[ProductFullName]],3,FALSE)</f>
        <v>Product B</v>
      </c>
      <c r="H9827" s="50">
        <v>6</v>
      </c>
      <c r="I9827" s="52">
        <v>45147.664409722223</v>
      </c>
      <c r="J9827" s="50">
        <v>108</v>
      </c>
      <c r="K9827" s="51">
        <v>45147.948611111111</v>
      </c>
      <c r="L9827" s="53"/>
      <c r="M9827" s="54">
        <v>1</v>
      </c>
    </row>
    <row r="9828" spans="2:13" x14ac:dyDescent="0.3">
      <c r="B9828" s="49">
        <v>28671</v>
      </c>
      <c r="C9828" s="50">
        <v>1077</v>
      </c>
      <c r="D9828" s="50" t="str">
        <f>VLOOKUP(Table8[[#This Row],[CustomerID]],Table15[[#All],[CustomerID]:[Company Name]],2,FALSE)</f>
        <v>Lu Lu's</v>
      </c>
      <c r="E9828" s="51">
        <v>45147</v>
      </c>
      <c r="F9828" s="50">
        <v>2</v>
      </c>
      <c r="G9828" s="50" t="str">
        <f>VLOOKUP(Table8[[#This Row],[ProductID]],Table12[[#All],[ProductID]:[ProductFullName]],3,FALSE)</f>
        <v>Product B</v>
      </c>
      <c r="H9828" s="50">
        <v>6</v>
      </c>
      <c r="I9828" s="52">
        <v>45147.675000000003</v>
      </c>
      <c r="J9828" s="50">
        <v>107</v>
      </c>
      <c r="K9828" s="51">
        <v>45147.948611111111</v>
      </c>
      <c r="L9828" s="53"/>
      <c r="M9828" s="54">
        <v>1</v>
      </c>
    </row>
    <row r="9829" spans="2:13" x14ac:dyDescent="0.3">
      <c r="B9829" s="49">
        <v>28672</v>
      </c>
      <c r="C9829" s="50">
        <v>5</v>
      </c>
      <c r="D9829" s="50" t="str">
        <f>VLOOKUP(Table8[[#This Row],[CustomerID]],Table15[[#All],[CustomerID]:[Company Name]],2,FALSE)</f>
        <v>Buck or Two #152</v>
      </c>
      <c r="E9829" s="51">
        <v>45147</v>
      </c>
      <c r="F9829" s="50">
        <v>4</v>
      </c>
      <c r="G9829" s="50" t="str">
        <f>VLOOKUP(Table8[[#This Row],[ProductID]],Table12[[#All],[ProductID]:[ProductFullName]],3,FALSE)</f>
        <v>Product D</v>
      </c>
      <c r="H9829" s="50">
        <v>5</v>
      </c>
      <c r="I9829" s="52">
        <v>45147.690520833334</v>
      </c>
      <c r="J9829" s="50">
        <v>123</v>
      </c>
      <c r="K9829" s="51">
        <v>45147.948611111111</v>
      </c>
      <c r="L9829" s="53"/>
      <c r="M9829" s="54">
        <v>1</v>
      </c>
    </row>
    <row r="9830" spans="2:13" x14ac:dyDescent="0.3">
      <c r="B9830" s="49">
        <v>28673</v>
      </c>
      <c r="C9830" s="50">
        <v>1231</v>
      </c>
      <c r="D9830" s="50" t="str">
        <f>VLOOKUP(Table8[[#This Row],[CustomerID]],Table15[[#All],[CustomerID]:[Company Name]],2,FALSE)</f>
        <v>Wordworks 2</v>
      </c>
      <c r="E9830" s="51">
        <v>45147</v>
      </c>
      <c r="F9830" s="50">
        <v>5</v>
      </c>
      <c r="G9830" s="50" t="str">
        <f>VLOOKUP(Table8[[#This Row],[ProductID]],Table12[[#All],[ProductID]:[ProductFullName]],3,FALSE)</f>
        <v>Product E</v>
      </c>
      <c r="H9830" s="50">
        <v>6</v>
      </c>
      <c r="I9830" s="52">
        <v>45147.703148148146</v>
      </c>
      <c r="J9830" s="50">
        <v>118</v>
      </c>
      <c r="K9830" s="51">
        <v>45147.948611111111</v>
      </c>
      <c r="L9830" s="53"/>
      <c r="M9830" s="54">
        <v>1</v>
      </c>
    </row>
    <row r="9831" spans="2:13" x14ac:dyDescent="0.3">
      <c r="B9831" s="49">
        <v>28674</v>
      </c>
      <c r="C9831" s="50">
        <v>725</v>
      </c>
      <c r="D9831" s="50" t="str">
        <f>VLOOKUP(Table8[[#This Row],[CustomerID]],Table15[[#All],[CustomerID]:[Company Name]],2,FALSE)</f>
        <v>Smithford's</v>
      </c>
      <c r="E9831" s="51">
        <v>45147</v>
      </c>
      <c r="F9831" s="50">
        <v>3</v>
      </c>
      <c r="G9831" s="50" t="str">
        <f>VLOOKUP(Table8[[#This Row],[ProductID]],Table12[[#All],[ProductID]:[ProductFullName]],3,FALSE)</f>
        <v>Product C</v>
      </c>
      <c r="H9831" s="50">
        <v>4</v>
      </c>
      <c r="I9831" s="52">
        <v>45147.712187500001</v>
      </c>
      <c r="J9831" s="50">
        <v>119</v>
      </c>
      <c r="K9831" s="51">
        <v>45147.948611111111</v>
      </c>
      <c r="L9831" s="53"/>
      <c r="M9831" s="54">
        <v>1</v>
      </c>
    </row>
    <row r="9832" spans="2:13" x14ac:dyDescent="0.3">
      <c r="B9832" s="49">
        <v>28675</v>
      </c>
      <c r="C9832" s="50">
        <v>804</v>
      </c>
      <c r="D9832" s="50" t="str">
        <f>VLOOKUP(Table8[[#This Row],[CustomerID]],Table15[[#All],[CustomerID]:[Company Name]],2,FALSE)</f>
        <v>Indesign Fundraising</v>
      </c>
      <c r="E9832" s="51">
        <v>45147</v>
      </c>
      <c r="F9832" s="50">
        <v>1</v>
      </c>
      <c r="G9832" s="50" t="str">
        <f>VLOOKUP(Table8[[#This Row],[ProductID]],Table12[[#All],[ProductID]:[ProductFullName]],3,FALSE)</f>
        <v>Product A</v>
      </c>
      <c r="H9832" s="50">
        <v>7</v>
      </c>
      <c r="I9832" s="52">
        <v>45147.721493055556</v>
      </c>
      <c r="J9832" s="50">
        <v>134</v>
      </c>
      <c r="K9832" s="51">
        <v>45147.948611111111</v>
      </c>
      <c r="L9832" s="53"/>
      <c r="M9832" s="54">
        <v>1</v>
      </c>
    </row>
    <row r="9833" spans="2:13" x14ac:dyDescent="0.3">
      <c r="B9833" s="49">
        <v>28676</v>
      </c>
      <c r="C9833" s="50">
        <v>822</v>
      </c>
      <c r="D9833" s="50" t="str">
        <f>VLOOKUP(Table8[[#This Row],[CustomerID]],Table15[[#All],[CustomerID]:[Company Name]],2,FALSE)</f>
        <v>Bella Boutique</v>
      </c>
      <c r="E9833" s="51">
        <v>45147</v>
      </c>
      <c r="F9833" s="50">
        <v>5</v>
      </c>
      <c r="G9833" s="50" t="str">
        <f>VLOOKUP(Table8[[#This Row],[ProductID]],Table12[[#All],[ProductID]:[ProductFullName]],3,FALSE)</f>
        <v>Product E</v>
      </c>
      <c r="H9833" s="50">
        <v>6</v>
      </c>
      <c r="I9833" s="52">
        <v>45147.731828703705</v>
      </c>
      <c r="J9833" s="50">
        <v>105</v>
      </c>
      <c r="K9833" s="51">
        <v>45147.948611111111</v>
      </c>
      <c r="L9833" s="53"/>
      <c r="M9833" s="54">
        <v>1</v>
      </c>
    </row>
    <row r="9834" spans="2:13" x14ac:dyDescent="0.3">
      <c r="B9834" s="49">
        <v>28677</v>
      </c>
      <c r="C9834" s="50">
        <v>230</v>
      </c>
      <c r="D9834" s="50" t="str">
        <f>VLOOKUP(Table8[[#This Row],[CustomerID]],Table15[[#All],[CustomerID]:[Company Name]],2,FALSE)</f>
        <v>Southlake Regional Health Centre</v>
      </c>
      <c r="E9834" s="51">
        <v>45148</v>
      </c>
      <c r="F9834" s="50">
        <v>3</v>
      </c>
      <c r="G9834" s="50" t="str">
        <f>VLOOKUP(Table8[[#This Row],[ProductID]],Table12[[#All],[ProductID]:[ProductFullName]],3,FALSE)</f>
        <v>Product C</v>
      </c>
      <c r="H9834" s="50">
        <v>6</v>
      </c>
      <c r="I9834" s="52">
        <v>45148.333333333336</v>
      </c>
      <c r="J9834" s="50">
        <v>107</v>
      </c>
      <c r="K9834" s="51">
        <v>45148.938888888886</v>
      </c>
      <c r="L9834" s="53"/>
      <c r="M9834" s="54">
        <v>1</v>
      </c>
    </row>
    <row r="9835" spans="2:13" x14ac:dyDescent="0.3">
      <c r="B9835" s="49">
        <v>28678</v>
      </c>
      <c r="C9835" s="50">
        <v>351</v>
      </c>
      <c r="D9835" s="50" t="str">
        <f>VLOOKUP(Table8[[#This Row],[CustomerID]],Table15[[#All],[CustomerID]:[Company Name]],2,FALSE)</f>
        <v>Canadian Tire Corporation Ltd</v>
      </c>
      <c r="E9835" s="51">
        <v>45148</v>
      </c>
      <c r="F9835" s="50">
        <v>3</v>
      </c>
      <c r="G9835" s="50" t="str">
        <f>VLOOKUP(Table8[[#This Row],[ProductID]],Table12[[#All],[ProductID]:[ProductFullName]],3,FALSE)</f>
        <v>Product C</v>
      </c>
      <c r="H9835" s="50">
        <v>7</v>
      </c>
      <c r="I9835" s="52">
        <v>45148.347719907411</v>
      </c>
      <c r="J9835" s="50">
        <v>107</v>
      </c>
      <c r="K9835" s="51">
        <v>45148.938888888886</v>
      </c>
      <c r="L9835" s="53"/>
      <c r="M9835" s="54">
        <v>1</v>
      </c>
    </row>
    <row r="9836" spans="2:13" x14ac:dyDescent="0.3">
      <c r="B9836" s="49">
        <v>28679</v>
      </c>
      <c r="C9836" s="50">
        <v>474</v>
      </c>
      <c r="D9836" s="50" t="str">
        <f>VLOOKUP(Table8[[#This Row],[CustomerID]],Table15[[#All],[CustomerID]:[Company Name]],2,FALSE)</f>
        <v>Health Care Guardian</v>
      </c>
      <c r="E9836" s="51">
        <v>45148</v>
      </c>
      <c r="F9836" s="50">
        <v>1</v>
      </c>
      <c r="G9836" s="50" t="str">
        <f>VLOOKUP(Table8[[#This Row],[ProductID]],Table12[[#All],[ProductID]:[ProductFullName]],3,FALSE)</f>
        <v>Product A</v>
      </c>
      <c r="H9836" s="50">
        <v>2</v>
      </c>
      <c r="I9836" s="52">
        <v>45148.359224537038</v>
      </c>
      <c r="J9836" s="50">
        <v>112</v>
      </c>
      <c r="K9836" s="51">
        <v>45148.938888888886</v>
      </c>
      <c r="L9836" s="53"/>
      <c r="M9836" s="54">
        <v>1</v>
      </c>
    </row>
    <row r="9837" spans="2:13" x14ac:dyDescent="0.3">
      <c r="B9837" s="49">
        <v>28680</v>
      </c>
      <c r="C9837" s="50">
        <v>1130</v>
      </c>
      <c r="D9837" s="50" t="str">
        <f>VLOOKUP(Table8[[#This Row],[CustomerID]],Table15[[#All],[CustomerID]:[Company Name]],2,FALSE)</f>
        <v>Schueth Ace Hardware</v>
      </c>
      <c r="E9837" s="51">
        <v>45148</v>
      </c>
      <c r="F9837" s="50">
        <v>6</v>
      </c>
      <c r="G9837" s="50" t="str">
        <f>VLOOKUP(Table8[[#This Row],[ProductID]],Table12[[#All],[ProductID]:[ProductFullName]],3,FALSE)</f>
        <v>Product F</v>
      </c>
      <c r="H9837" s="50">
        <v>4</v>
      </c>
      <c r="I9837" s="52">
        <v>45148.369351851856</v>
      </c>
      <c r="J9837" s="50">
        <v>107</v>
      </c>
      <c r="K9837" s="51">
        <v>45148.938888888886</v>
      </c>
      <c r="L9837" s="53"/>
      <c r="M9837" s="54">
        <v>1</v>
      </c>
    </row>
    <row r="9838" spans="2:13" x14ac:dyDescent="0.3">
      <c r="B9838" s="49">
        <v>28681</v>
      </c>
      <c r="C9838" s="50">
        <v>613</v>
      </c>
      <c r="D9838" s="50" t="str">
        <f>VLOOKUP(Table8[[#This Row],[CustomerID]],Table15[[#All],[CustomerID]:[Company Name]],2,FALSE)</f>
        <v>Country Cupboard</v>
      </c>
      <c r="E9838" s="51">
        <v>45148</v>
      </c>
      <c r="F9838" s="50">
        <v>1</v>
      </c>
      <c r="G9838" s="50" t="str">
        <f>VLOOKUP(Table8[[#This Row],[ProductID]],Table12[[#All],[ProductID]:[ProductFullName]],3,FALSE)</f>
        <v>Product A</v>
      </c>
      <c r="H9838" s="50">
        <v>4</v>
      </c>
      <c r="I9838" s="52">
        <v>45148.380775462967</v>
      </c>
      <c r="J9838" s="50">
        <v>133</v>
      </c>
      <c r="K9838" s="51">
        <v>45148.938888888886</v>
      </c>
      <c r="L9838" s="53"/>
      <c r="M9838" s="54">
        <v>1</v>
      </c>
    </row>
    <row r="9839" spans="2:13" x14ac:dyDescent="0.3">
      <c r="B9839" s="49">
        <v>28682</v>
      </c>
      <c r="C9839" s="50">
        <v>458</v>
      </c>
      <c r="D9839" s="50" t="str">
        <f>VLOOKUP(Table8[[#This Row],[CustomerID]],Table15[[#All],[CustomerID]:[Company Name]],2,FALSE)</f>
        <v>Paper 'N Things</v>
      </c>
      <c r="E9839" s="51">
        <v>45148</v>
      </c>
      <c r="F9839" s="50">
        <v>1</v>
      </c>
      <c r="G9839" s="50" t="str">
        <f>VLOOKUP(Table8[[#This Row],[ProductID]],Table12[[#All],[ProductID]:[ProductFullName]],3,FALSE)</f>
        <v>Product A</v>
      </c>
      <c r="H9839" s="50">
        <v>7</v>
      </c>
      <c r="I9839" s="52">
        <v>45148.390914351854</v>
      </c>
      <c r="J9839" s="50">
        <v>109</v>
      </c>
      <c r="K9839" s="51">
        <v>45148.938888888886</v>
      </c>
      <c r="L9839" s="53"/>
      <c r="M9839" s="54">
        <v>1</v>
      </c>
    </row>
    <row r="9840" spans="2:13" x14ac:dyDescent="0.3">
      <c r="B9840" s="49">
        <v>28683</v>
      </c>
      <c r="C9840" s="50">
        <v>2</v>
      </c>
      <c r="D9840" s="50" t="str">
        <f>VLOOKUP(Table8[[#This Row],[CustomerID]],Table15[[#All],[CustomerID]:[Company Name]],2,FALSE)</f>
        <v>SL Independence Studios PTY  LTD</v>
      </c>
      <c r="E9840" s="51">
        <v>45148</v>
      </c>
      <c r="F9840" s="50">
        <v>3</v>
      </c>
      <c r="G9840" s="50" t="str">
        <f>VLOOKUP(Table8[[#This Row],[ProductID]],Table12[[#All],[ProductID]:[ProductFullName]],3,FALSE)</f>
        <v>Product C</v>
      </c>
      <c r="H9840" s="50">
        <v>7</v>
      </c>
      <c r="I9840" s="52">
        <v>45148.406909722224</v>
      </c>
      <c r="J9840" s="50">
        <v>105</v>
      </c>
      <c r="K9840" s="51">
        <v>45148.938888888886</v>
      </c>
      <c r="L9840" s="53"/>
      <c r="M9840" s="54">
        <v>1</v>
      </c>
    </row>
    <row r="9841" spans="2:13" x14ac:dyDescent="0.3">
      <c r="B9841" s="49">
        <v>28684</v>
      </c>
      <c r="C9841" s="50">
        <v>1175</v>
      </c>
      <c r="D9841" s="50" t="str">
        <f>VLOOKUP(Table8[[#This Row],[CustomerID]],Table15[[#All],[CustomerID]:[Company Name]],2,FALSE)</f>
        <v>CMCF GIFT SHOP</v>
      </c>
      <c r="E9841" s="51">
        <v>45148</v>
      </c>
      <c r="F9841" s="50">
        <v>1</v>
      </c>
      <c r="G9841" s="50" t="str">
        <f>VLOOKUP(Table8[[#This Row],[ProductID]],Table12[[#All],[ProductID]:[ProductFullName]],3,FALSE)</f>
        <v>Product A</v>
      </c>
      <c r="H9841" s="50">
        <v>5</v>
      </c>
      <c r="I9841" s="52">
        <v>45148.419664351852</v>
      </c>
      <c r="J9841" s="50">
        <v>114</v>
      </c>
      <c r="K9841" s="51">
        <v>45148.938888888886</v>
      </c>
      <c r="L9841" s="53"/>
      <c r="M9841" s="54">
        <v>1</v>
      </c>
    </row>
    <row r="9842" spans="2:13" x14ac:dyDescent="0.3">
      <c r="B9842" s="49">
        <v>28685</v>
      </c>
      <c r="C9842" s="50">
        <v>929</v>
      </c>
      <c r="D9842" s="50" t="str">
        <f>VLOOKUP(Table8[[#This Row],[CustomerID]],Table15[[#All],[CustomerID]:[Company Name]],2,FALSE)</f>
        <v>Danielle Hanna</v>
      </c>
      <c r="E9842" s="51">
        <v>45148</v>
      </c>
      <c r="F9842" s="50">
        <v>4</v>
      </c>
      <c r="G9842" s="50" t="str">
        <f>VLOOKUP(Table8[[#This Row],[ProductID]],Table12[[#All],[ProductID]:[ProductFullName]],3,FALSE)</f>
        <v>Product D</v>
      </c>
      <c r="H9842" s="50">
        <v>7</v>
      </c>
      <c r="I9842" s="52">
        <v>45148.434131944443</v>
      </c>
      <c r="J9842" s="50">
        <v>108</v>
      </c>
      <c r="K9842" s="51">
        <v>45148.938888888886</v>
      </c>
      <c r="L9842" s="53"/>
      <c r="M9842" s="54">
        <v>1</v>
      </c>
    </row>
    <row r="9843" spans="2:13" x14ac:dyDescent="0.3">
      <c r="B9843" s="49">
        <v>28686</v>
      </c>
      <c r="C9843" s="50">
        <v>959</v>
      </c>
      <c r="D9843" s="50" t="str">
        <f>VLOOKUP(Table8[[#This Row],[CustomerID]],Table15[[#All],[CustomerID]:[Company Name]],2,FALSE)</f>
        <v>American Health Care Apparel</v>
      </c>
      <c r="E9843" s="51">
        <v>45148</v>
      </c>
      <c r="F9843" s="50">
        <v>4</v>
      </c>
      <c r="G9843" s="50" t="str">
        <f>VLOOKUP(Table8[[#This Row],[ProductID]],Table12[[#All],[ProductID]:[ProductFullName]],3,FALSE)</f>
        <v>Product D</v>
      </c>
      <c r="H9843" s="50">
        <v>4</v>
      </c>
      <c r="I9843" s="52">
        <v>45148.448958333334</v>
      </c>
      <c r="J9843" s="50">
        <v>123</v>
      </c>
      <c r="K9843" s="51">
        <v>45148.938888888886</v>
      </c>
      <c r="L9843" s="53"/>
      <c r="M9843" s="54">
        <v>1</v>
      </c>
    </row>
    <row r="9844" spans="2:13" x14ac:dyDescent="0.3">
      <c r="B9844" s="49">
        <v>28687</v>
      </c>
      <c r="C9844" s="50">
        <v>854</v>
      </c>
      <c r="D9844" s="50" t="str">
        <f>VLOOKUP(Table8[[#This Row],[CustomerID]],Table15[[#All],[CustomerID]:[Company Name]],2,FALSE)</f>
        <v>UnbeatableSale.com</v>
      </c>
      <c r="E9844" s="51">
        <v>45148</v>
      </c>
      <c r="F9844" s="50">
        <v>5</v>
      </c>
      <c r="G9844" s="50" t="str">
        <f>VLOOKUP(Table8[[#This Row],[ProductID]],Table12[[#All],[ProductID]:[ProductFullName]],3,FALSE)</f>
        <v>Product E</v>
      </c>
      <c r="H9844" s="50">
        <v>3</v>
      </c>
      <c r="I9844" s="52">
        <v>45148.461493055554</v>
      </c>
      <c r="J9844" s="50">
        <v>116</v>
      </c>
      <c r="K9844" s="51">
        <v>45148.938888888886</v>
      </c>
      <c r="L9844" s="53"/>
      <c r="M9844" s="54">
        <v>1</v>
      </c>
    </row>
    <row r="9845" spans="2:13" x14ac:dyDescent="0.3">
      <c r="B9845" s="49">
        <v>28688</v>
      </c>
      <c r="C9845" s="50">
        <v>55</v>
      </c>
      <c r="D9845" s="50" t="str">
        <f>VLOOKUP(Table8[[#This Row],[CustomerID]],Table15[[#All],[CustomerID]:[Company Name]],2,FALSE)</f>
        <v>Pier 21 Museum Gift Shop</v>
      </c>
      <c r="E9845" s="51">
        <v>45148</v>
      </c>
      <c r="F9845" s="50">
        <v>3</v>
      </c>
      <c r="G9845" s="50" t="str">
        <f>VLOOKUP(Table8[[#This Row],[ProductID]],Table12[[#All],[ProductID]:[ProductFullName]],3,FALSE)</f>
        <v>Product C</v>
      </c>
      <c r="H9845" s="50">
        <v>4</v>
      </c>
      <c r="I9845" s="52">
        <v>45148.471203703702</v>
      </c>
      <c r="J9845" s="50">
        <v>129</v>
      </c>
      <c r="K9845" s="51">
        <v>45148.938888888886</v>
      </c>
      <c r="L9845" s="53"/>
      <c r="M9845" s="54">
        <v>1</v>
      </c>
    </row>
    <row r="9846" spans="2:13" x14ac:dyDescent="0.3">
      <c r="B9846" s="49">
        <v>28689</v>
      </c>
      <c r="C9846" s="50">
        <v>170</v>
      </c>
      <c r="D9846" s="50" t="str">
        <f>VLOOKUP(Table8[[#This Row],[CustomerID]],Table15[[#All],[CustomerID]:[Company Name]],2,FALSE)</f>
        <v>Ennismore Foodland</v>
      </c>
      <c r="E9846" s="51">
        <v>45148</v>
      </c>
      <c r="F9846" s="50">
        <v>3</v>
      </c>
      <c r="G9846" s="50" t="str">
        <f>VLOOKUP(Table8[[#This Row],[ProductID]],Table12[[#All],[ProductID]:[ProductFullName]],3,FALSE)</f>
        <v>Product C</v>
      </c>
      <c r="H9846" s="50">
        <v>5</v>
      </c>
      <c r="I9846" s="52">
        <v>45148.483090277776</v>
      </c>
      <c r="J9846" s="50">
        <v>129</v>
      </c>
      <c r="K9846" s="51">
        <v>45148.938888888886</v>
      </c>
      <c r="L9846" s="53"/>
      <c r="M9846" s="54">
        <v>1</v>
      </c>
    </row>
    <row r="9847" spans="2:13" x14ac:dyDescent="0.3">
      <c r="B9847" s="49">
        <v>28690</v>
      </c>
      <c r="C9847" s="50">
        <v>584</v>
      </c>
      <c r="D9847" s="50" t="str">
        <f>VLOOKUP(Table8[[#This Row],[CustomerID]],Table15[[#All],[CustomerID]:[Company Name]],2,FALSE)</f>
        <v>Gift Boutique</v>
      </c>
      <c r="E9847" s="51">
        <v>45148</v>
      </c>
      <c r="F9847" s="50">
        <v>5</v>
      </c>
      <c r="G9847" s="50" t="str">
        <f>VLOOKUP(Table8[[#This Row],[ProductID]],Table12[[#All],[ProductID]:[ProductFullName]],3,FALSE)</f>
        <v>Product E</v>
      </c>
      <c r="H9847" s="50">
        <v>5</v>
      </c>
      <c r="I9847" s="52">
        <v>45148.494270833333</v>
      </c>
      <c r="J9847" s="50">
        <v>128</v>
      </c>
      <c r="K9847" s="51">
        <v>45148.938888888886</v>
      </c>
      <c r="L9847" s="53"/>
      <c r="M9847" s="54">
        <v>1</v>
      </c>
    </row>
    <row r="9848" spans="2:13" x14ac:dyDescent="0.3">
      <c r="B9848" s="49">
        <v>28691</v>
      </c>
      <c r="C9848" s="50">
        <v>80</v>
      </c>
      <c r="D9848" s="50" t="str">
        <f>VLOOKUP(Table8[[#This Row],[CustomerID]],Table15[[#All],[CustomerID]:[Company Name]],2,FALSE)</f>
        <v>The Whale Store</v>
      </c>
      <c r="E9848" s="51">
        <v>45148</v>
      </c>
      <c r="F9848" s="50">
        <v>3</v>
      </c>
      <c r="G9848" s="50" t="str">
        <f>VLOOKUP(Table8[[#This Row],[ProductID]],Table12[[#All],[ProductID]:[ProductFullName]],3,FALSE)</f>
        <v>Product C</v>
      </c>
      <c r="H9848" s="50">
        <v>4</v>
      </c>
      <c r="I9848" s="52">
        <v>45148.506203703706</v>
      </c>
      <c r="J9848" s="50">
        <v>129</v>
      </c>
      <c r="K9848" s="51">
        <v>45148.938888888886</v>
      </c>
      <c r="L9848" s="53"/>
      <c r="M9848" s="54">
        <v>1</v>
      </c>
    </row>
    <row r="9849" spans="2:13" x14ac:dyDescent="0.3">
      <c r="B9849" s="49">
        <v>28692</v>
      </c>
      <c r="C9849" s="50">
        <v>197</v>
      </c>
      <c r="D9849" s="50" t="str">
        <f>VLOOKUP(Table8[[#This Row],[CustomerID]],Table15[[#All],[CustomerID]:[Company Name]],2,FALSE)</f>
        <v>Super Smokey Convenience</v>
      </c>
      <c r="E9849" s="51">
        <v>45148</v>
      </c>
      <c r="F9849" s="50">
        <v>6</v>
      </c>
      <c r="G9849" s="50" t="str">
        <f>VLOOKUP(Table8[[#This Row],[ProductID]],Table12[[#All],[ProductID]:[ProductFullName]],3,FALSE)</f>
        <v>Product F</v>
      </c>
      <c r="H9849" s="50">
        <v>4</v>
      </c>
      <c r="I9849" s="52">
        <v>45148.522523148153</v>
      </c>
      <c r="J9849" s="50">
        <v>107</v>
      </c>
      <c r="K9849" s="51">
        <v>45148.938888888886</v>
      </c>
      <c r="L9849" s="53"/>
      <c r="M9849" s="54">
        <v>1</v>
      </c>
    </row>
    <row r="9850" spans="2:13" x14ac:dyDescent="0.3">
      <c r="B9850" s="49">
        <v>28693</v>
      </c>
      <c r="C9850" s="50">
        <v>495</v>
      </c>
      <c r="D9850" s="50" t="str">
        <f>VLOOKUP(Table8[[#This Row],[CustomerID]],Table15[[#All],[CustomerID]:[Company Name]],2,FALSE)</f>
        <v>Paragon Teulon Pharmacy</v>
      </c>
      <c r="E9850" s="51">
        <v>45148</v>
      </c>
      <c r="F9850" s="50">
        <v>4</v>
      </c>
      <c r="G9850" s="50" t="str">
        <f>VLOOKUP(Table8[[#This Row],[ProductID]],Table12[[#All],[ProductID]:[ProductFullName]],3,FALSE)</f>
        <v>Product D</v>
      </c>
      <c r="H9850" s="50">
        <v>3</v>
      </c>
      <c r="I9850" s="52">
        <v>45148.539085648154</v>
      </c>
      <c r="J9850" s="50">
        <v>124</v>
      </c>
      <c r="K9850" s="51">
        <v>45148.938888888886</v>
      </c>
      <c r="L9850" s="53"/>
      <c r="M9850" s="54">
        <v>1</v>
      </c>
    </row>
    <row r="9851" spans="2:13" x14ac:dyDescent="0.3">
      <c r="B9851" s="49">
        <v>28694</v>
      </c>
      <c r="C9851" s="50">
        <v>1230</v>
      </c>
      <c r="D9851" s="50" t="str">
        <f>VLOOKUP(Table8[[#This Row],[CustomerID]],Table15[[#All],[CustomerID]:[Company Name]],2,FALSE)</f>
        <v>Rotts Inc. - DBA Unique Gifts</v>
      </c>
      <c r="E9851" s="51">
        <v>45148</v>
      </c>
      <c r="F9851" s="50">
        <v>4</v>
      </c>
      <c r="G9851" s="50" t="str">
        <f>VLOOKUP(Table8[[#This Row],[ProductID]],Table12[[#All],[ProductID]:[ProductFullName]],3,FALSE)</f>
        <v>Product D</v>
      </c>
      <c r="H9851" s="50">
        <v>4</v>
      </c>
      <c r="I9851" s="52">
        <v>45148.552071759266</v>
      </c>
      <c r="J9851" s="50">
        <v>114</v>
      </c>
      <c r="K9851" s="51">
        <v>45148.938888888886</v>
      </c>
      <c r="L9851" s="53"/>
      <c r="M9851" s="54">
        <v>1</v>
      </c>
    </row>
    <row r="9852" spans="2:13" x14ac:dyDescent="0.3">
      <c r="B9852" s="49">
        <v>28695</v>
      </c>
      <c r="C9852" s="50">
        <v>727</v>
      </c>
      <c r="D9852" s="50" t="str">
        <f>VLOOKUP(Table8[[#This Row],[CustomerID]],Table15[[#All],[CustomerID]:[Company Name]],2,FALSE)</f>
        <v>Arizona Gifts Gallery</v>
      </c>
      <c r="E9852" s="51">
        <v>45148</v>
      </c>
      <c r="F9852" s="50">
        <v>5</v>
      </c>
      <c r="G9852" s="50" t="str">
        <f>VLOOKUP(Table8[[#This Row],[ProductID]],Table12[[#All],[ProductID]:[ProductFullName]],3,FALSE)</f>
        <v>Product E</v>
      </c>
      <c r="H9852" s="50">
        <v>6</v>
      </c>
      <c r="I9852" s="52">
        <v>45148.5625925926</v>
      </c>
      <c r="J9852" s="50">
        <v>134</v>
      </c>
      <c r="K9852" s="51">
        <v>45148.938888888886</v>
      </c>
      <c r="L9852" s="53"/>
      <c r="M9852" s="54">
        <v>1</v>
      </c>
    </row>
    <row r="9853" spans="2:13" x14ac:dyDescent="0.3">
      <c r="B9853" s="49">
        <v>28696</v>
      </c>
      <c r="C9853" s="50">
        <v>152</v>
      </c>
      <c r="D9853" s="50" t="str">
        <f>VLOOKUP(Table8[[#This Row],[CustomerID]],Table15[[#All],[CustomerID]:[Company Name]],2,FALSE)</f>
        <v>NORTH POLE TREASURES</v>
      </c>
      <c r="E9853" s="51">
        <v>45148</v>
      </c>
      <c r="F9853" s="50">
        <v>5</v>
      </c>
      <c r="G9853" s="50" t="str">
        <f>VLOOKUP(Table8[[#This Row],[ProductID]],Table12[[#All],[ProductID]:[ProductFullName]],3,FALSE)</f>
        <v>Product E</v>
      </c>
      <c r="H9853" s="50">
        <v>3</v>
      </c>
      <c r="I9853" s="52">
        <v>45148.575219907412</v>
      </c>
      <c r="J9853" s="50">
        <v>130</v>
      </c>
      <c r="K9853" s="51">
        <v>45148.938888888886</v>
      </c>
      <c r="L9853" s="53"/>
      <c r="M9853" s="54">
        <v>1</v>
      </c>
    </row>
    <row r="9854" spans="2:13" x14ac:dyDescent="0.3">
      <c r="B9854" s="49">
        <v>28697</v>
      </c>
      <c r="C9854" s="50">
        <v>197</v>
      </c>
      <c r="D9854" s="50" t="str">
        <f>VLOOKUP(Table8[[#This Row],[CustomerID]],Table15[[#All],[CustomerID]:[Company Name]],2,FALSE)</f>
        <v>Super Smokey Convenience</v>
      </c>
      <c r="E9854" s="51">
        <v>45148</v>
      </c>
      <c r="F9854" s="50">
        <v>6</v>
      </c>
      <c r="G9854" s="50" t="str">
        <f>VLOOKUP(Table8[[#This Row],[ProductID]],Table12[[#All],[ProductID]:[ProductFullName]],3,FALSE)</f>
        <v>Product F</v>
      </c>
      <c r="H9854" s="50">
        <v>3</v>
      </c>
      <c r="I9854" s="52">
        <v>45148.589733796303</v>
      </c>
      <c r="J9854" s="50">
        <v>116</v>
      </c>
      <c r="K9854" s="51">
        <v>45148.938888888886</v>
      </c>
      <c r="L9854" s="53"/>
      <c r="M9854" s="54">
        <v>1</v>
      </c>
    </row>
    <row r="9855" spans="2:13" x14ac:dyDescent="0.3">
      <c r="B9855" s="49">
        <v>28698</v>
      </c>
      <c r="C9855" s="50">
        <v>924</v>
      </c>
      <c r="D9855" s="50" t="str">
        <f>VLOOKUP(Table8[[#This Row],[CustomerID]],Table15[[#All],[CustomerID]:[Company Name]],2,FALSE)</f>
        <v>Allen's Fine Jewelry &amp; Gift</v>
      </c>
      <c r="E9855" s="51">
        <v>45148</v>
      </c>
      <c r="F9855" s="50">
        <v>2</v>
      </c>
      <c r="G9855" s="50" t="str">
        <f>VLOOKUP(Table8[[#This Row],[ProductID]],Table12[[#All],[ProductID]:[ProductFullName]],3,FALSE)</f>
        <v>Product B</v>
      </c>
      <c r="H9855" s="50">
        <v>3</v>
      </c>
      <c r="I9855" s="52">
        <v>45148.6016550926</v>
      </c>
      <c r="J9855" s="50">
        <v>107</v>
      </c>
      <c r="K9855" s="51">
        <v>45148.938888888886</v>
      </c>
      <c r="L9855" s="53"/>
      <c r="M9855" s="54">
        <v>1</v>
      </c>
    </row>
    <row r="9856" spans="2:13" x14ac:dyDescent="0.3">
      <c r="B9856" s="49">
        <v>28699</v>
      </c>
      <c r="C9856" s="50">
        <v>552</v>
      </c>
      <c r="D9856" s="50" t="str">
        <f>VLOOKUP(Table8[[#This Row],[CustomerID]],Table15[[#All],[CustomerID]:[Company Name]],2,FALSE)</f>
        <v>Saskatoon 16 West RV Park</v>
      </c>
      <c r="E9856" s="51">
        <v>45148</v>
      </c>
      <c r="F9856" s="50">
        <v>5</v>
      </c>
      <c r="G9856" s="50" t="str">
        <f>VLOOKUP(Table8[[#This Row],[ProductID]],Table12[[#All],[ProductID]:[ProductFullName]],3,FALSE)</f>
        <v>Product E</v>
      </c>
      <c r="H9856" s="50">
        <v>7</v>
      </c>
      <c r="I9856" s="52">
        <v>45148.617719907415</v>
      </c>
      <c r="J9856" s="50">
        <v>128</v>
      </c>
      <c r="K9856" s="51">
        <v>45148.938888888886</v>
      </c>
      <c r="L9856" s="53"/>
      <c r="M9856" s="54">
        <v>1</v>
      </c>
    </row>
    <row r="9857" spans="2:13" x14ac:dyDescent="0.3">
      <c r="B9857" s="49">
        <v>28700</v>
      </c>
      <c r="C9857" s="50">
        <v>234</v>
      </c>
      <c r="D9857" s="50" t="str">
        <f>VLOOKUP(Table8[[#This Row],[CustomerID]],Table15[[#All],[CustomerID]:[Company Name]],2,FALSE)</f>
        <v>Collectables Direct Inc</v>
      </c>
      <c r="E9857" s="51">
        <v>45148</v>
      </c>
      <c r="F9857" s="50">
        <v>6</v>
      </c>
      <c r="G9857" s="50" t="str">
        <f>VLOOKUP(Table8[[#This Row],[ProductID]],Table12[[#All],[ProductID]:[ProductFullName]],3,FALSE)</f>
        <v>Product F</v>
      </c>
      <c r="H9857" s="50">
        <v>3</v>
      </c>
      <c r="I9857" s="52">
        <v>45148.629976851858</v>
      </c>
      <c r="J9857" s="50">
        <v>108</v>
      </c>
      <c r="K9857" s="51">
        <v>45148.938888888886</v>
      </c>
      <c r="L9857" s="53"/>
      <c r="M9857" s="54">
        <v>1</v>
      </c>
    </row>
    <row r="9858" spans="2:13" x14ac:dyDescent="0.3">
      <c r="B9858" s="49">
        <v>28701</v>
      </c>
      <c r="C9858" s="50">
        <v>732</v>
      </c>
      <c r="D9858" s="50" t="str">
        <f>VLOOKUP(Table8[[#This Row],[CustomerID]],Table15[[#All],[CustomerID]:[Company Name]],2,FALSE)</f>
        <v>Newfoundland To Nanaimo</v>
      </c>
      <c r="E9858" s="51">
        <v>45148</v>
      </c>
      <c r="F9858" s="50">
        <v>2</v>
      </c>
      <c r="G9858" s="50" t="str">
        <f>VLOOKUP(Table8[[#This Row],[ProductID]],Table12[[#All],[ProductID]:[ProductFullName]],3,FALSE)</f>
        <v>Product B</v>
      </c>
      <c r="H9858" s="50">
        <v>4</v>
      </c>
      <c r="I9858" s="52">
        <v>45148.643368055564</v>
      </c>
      <c r="J9858" s="50">
        <v>107</v>
      </c>
      <c r="K9858" s="51">
        <v>45148.938888888886</v>
      </c>
      <c r="L9858" s="53"/>
      <c r="M9858" s="54">
        <v>1</v>
      </c>
    </row>
    <row r="9859" spans="2:13" x14ac:dyDescent="0.3">
      <c r="B9859" s="49">
        <v>28702</v>
      </c>
      <c r="C9859" s="50">
        <v>858</v>
      </c>
      <c r="D9859" s="50" t="str">
        <f>VLOOKUP(Table8[[#This Row],[CustomerID]],Table15[[#All],[CustomerID]:[Company Name]],2,FALSE)</f>
        <v>Comunity Medical Center Gift Shop</v>
      </c>
      <c r="E9859" s="51">
        <v>45148</v>
      </c>
      <c r="F9859" s="50">
        <v>2</v>
      </c>
      <c r="G9859" s="50" t="str">
        <f>VLOOKUP(Table8[[#This Row],[ProductID]],Table12[[#All],[ProductID]:[ProductFullName]],3,FALSE)</f>
        <v>Product B</v>
      </c>
      <c r="H9859" s="50">
        <v>6</v>
      </c>
      <c r="I9859" s="52">
        <v>45148.659756944449</v>
      </c>
      <c r="J9859" s="50">
        <v>109</v>
      </c>
      <c r="K9859" s="51">
        <v>45148.938888888886</v>
      </c>
      <c r="L9859" s="53"/>
      <c r="M9859" s="54">
        <v>1</v>
      </c>
    </row>
    <row r="9860" spans="2:13" x14ac:dyDescent="0.3">
      <c r="B9860" s="49">
        <v>28703</v>
      </c>
      <c r="C9860" s="50">
        <v>487</v>
      </c>
      <c r="D9860" s="50" t="str">
        <f>VLOOKUP(Table8[[#This Row],[CustomerID]],Table15[[#All],[CustomerID]:[Company Name]],2,FALSE)</f>
        <v>Medi Plus Drug Store Ltd</v>
      </c>
      <c r="E9860" s="51">
        <v>45148</v>
      </c>
      <c r="F9860" s="50">
        <v>3</v>
      </c>
      <c r="G9860" s="50" t="str">
        <f>VLOOKUP(Table8[[#This Row],[ProductID]],Table12[[#All],[ProductID]:[ProductFullName]],3,FALSE)</f>
        <v>Product C</v>
      </c>
      <c r="H9860" s="50">
        <v>2</v>
      </c>
      <c r="I9860" s="52">
        <v>45148.668530092596</v>
      </c>
      <c r="J9860" s="50">
        <v>118</v>
      </c>
      <c r="K9860" s="51">
        <v>45148.938888888886</v>
      </c>
      <c r="L9860" s="53"/>
      <c r="M9860" s="54">
        <v>1</v>
      </c>
    </row>
    <row r="9861" spans="2:13" x14ac:dyDescent="0.3">
      <c r="B9861" s="49">
        <v>28704</v>
      </c>
      <c r="C9861" s="50">
        <v>1108</v>
      </c>
      <c r="D9861" s="50" t="str">
        <f>VLOOKUP(Table8[[#This Row],[CustomerID]],Table15[[#All],[CustomerID]:[Company Name]],2,FALSE)</f>
        <v>Tapestry Gifts</v>
      </c>
      <c r="E9861" s="51">
        <v>45148</v>
      </c>
      <c r="F9861" s="50">
        <v>3</v>
      </c>
      <c r="G9861" s="50" t="str">
        <f>VLOOKUP(Table8[[#This Row],[ProductID]],Table12[[#All],[ProductID]:[ProductFullName]],3,FALSE)</f>
        <v>Product C</v>
      </c>
      <c r="H9861" s="50">
        <v>3</v>
      </c>
      <c r="I9861" s="52">
        <v>45148.682638888895</v>
      </c>
      <c r="J9861" s="50">
        <v>107</v>
      </c>
      <c r="K9861" s="51">
        <v>45148.938888888886</v>
      </c>
      <c r="L9861" s="53"/>
      <c r="M9861" s="54">
        <v>1</v>
      </c>
    </row>
    <row r="9862" spans="2:13" x14ac:dyDescent="0.3">
      <c r="B9862" s="49">
        <v>28705</v>
      </c>
      <c r="C9862" s="50">
        <v>1092</v>
      </c>
      <c r="D9862" s="50" t="str">
        <f>VLOOKUP(Table8[[#This Row],[CustomerID]],Table15[[#All],[CustomerID]:[Company Name]],2,FALSE)</f>
        <v>Merle Norman</v>
      </c>
      <c r="E9862" s="51">
        <v>45148</v>
      </c>
      <c r="F9862" s="50">
        <v>6</v>
      </c>
      <c r="G9862" s="50" t="str">
        <f>VLOOKUP(Table8[[#This Row],[ProductID]],Table12[[#All],[ProductID]:[ProductFullName]],3,FALSE)</f>
        <v>Product F</v>
      </c>
      <c r="H9862" s="50">
        <v>6</v>
      </c>
      <c r="I9862" s="52">
        <v>45148.691608796304</v>
      </c>
      <c r="J9862" s="50">
        <v>106</v>
      </c>
      <c r="K9862" s="51">
        <v>45148.938888888886</v>
      </c>
      <c r="L9862" s="53"/>
      <c r="M9862" s="54">
        <v>1</v>
      </c>
    </row>
    <row r="9863" spans="2:13" x14ac:dyDescent="0.3">
      <c r="B9863" s="49">
        <v>28706</v>
      </c>
      <c r="C9863" s="50">
        <v>1169</v>
      </c>
      <c r="D9863" s="50" t="str">
        <f>VLOOKUP(Table8[[#This Row],[CustomerID]],Table15[[#All],[CustomerID]:[Company Name]],2,FALSE)</f>
        <v>Victor Lundeen Co.</v>
      </c>
      <c r="E9863" s="51">
        <v>45148</v>
      </c>
      <c r="F9863" s="50">
        <v>2</v>
      </c>
      <c r="G9863" s="50" t="str">
        <f>VLOOKUP(Table8[[#This Row],[ProductID]],Table12[[#All],[ProductID]:[ProductFullName]],3,FALSE)</f>
        <v>Product B</v>
      </c>
      <c r="H9863" s="50">
        <v>7</v>
      </c>
      <c r="I9863" s="52">
        <v>45148.708379629636</v>
      </c>
      <c r="J9863" s="50">
        <v>132</v>
      </c>
      <c r="K9863" s="51">
        <v>45148.938888888886</v>
      </c>
      <c r="L9863" s="53"/>
      <c r="M9863" s="54">
        <v>1</v>
      </c>
    </row>
    <row r="9864" spans="2:13" x14ac:dyDescent="0.3">
      <c r="B9864" s="49">
        <v>28707</v>
      </c>
      <c r="C9864" s="50">
        <v>406</v>
      </c>
      <c r="D9864" s="50" t="str">
        <f>VLOOKUP(Table8[[#This Row],[CustomerID]],Table15[[#All],[CustomerID]:[Company Name]],2,FALSE)</f>
        <v>Aldekor Inc</v>
      </c>
      <c r="E9864" s="51">
        <v>45148</v>
      </c>
      <c r="F9864" s="50">
        <v>5</v>
      </c>
      <c r="G9864" s="50" t="str">
        <f>VLOOKUP(Table8[[#This Row],[ProductID]],Table12[[#All],[ProductID]:[ProductFullName]],3,FALSE)</f>
        <v>Product E</v>
      </c>
      <c r="H9864" s="50">
        <v>2</v>
      </c>
      <c r="I9864" s="52">
        <v>45148.720509259263</v>
      </c>
      <c r="J9864" s="50">
        <v>115</v>
      </c>
      <c r="K9864" s="51">
        <v>45148.938888888886</v>
      </c>
      <c r="L9864" s="53"/>
      <c r="M9864" s="54">
        <v>1</v>
      </c>
    </row>
    <row r="9865" spans="2:13" x14ac:dyDescent="0.3">
      <c r="B9865" s="49">
        <v>28708</v>
      </c>
      <c r="C9865" s="50">
        <v>979</v>
      </c>
      <c r="D9865" s="50" t="str">
        <f>VLOOKUP(Table8[[#This Row],[CustomerID]],Table15[[#All],[CustomerID]:[Company Name]],2,FALSE)</f>
        <v>Paper Shop</v>
      </c>
      <c r="E9865" s="51">
        <v>45148</v>
      </c>
      <c r="F9865" s="50">
        <v>5</v>
      </c>
      <c r="G9865" s="50" t="str">
        <f>VLOOKUP(Table8[[#This Row],[ProductID]],Table12[[#All],[ProductID]:[ProductFullName]],3,FALSE)</f>
        <v>Product E</v>
      </c>
      <c r="H9865" s="50">
        <v>2</v>
      </c>
      <c r="I9865" s="52">
        <v>45148.735752314817</v>
      </c>
      <c r="J9865" s="50">
        <v>114</v>
      </c>
      <c r="K9865" s="51">
        <v>45148.938888888886</v>
      </c>
      <c r="L9865" s="53"/>
      <c r="M9865" s="54">
        <v>1</v>
      </c>
    </row>
    <row r="9866" spans="2:13" x14ac:dyDescent="0.3">
      <c r="B9866" s="49">
        <v>28709</v>
      </c>
      <c r="C9866" s="50">
        <v>625</v>
      </c>
      <c r="D9866" s="50" t="str">
        <f>VLOOKUP(Table8[[#This Row],[CustomerID]],Table15[[#All],[CustomerID]:[Company Name]],2,FALSE)</f>
        <v>University of Alberta Hospital</v>
      </c>
      <c r="E9866" s="51">
        <v>45148</v>
      </c>
      <c r="F9866" s="50">
        <v>6</v>
      </c>
      <c r="G9866" s="50" t="str">
        <f>VLOOKUP(Table8[[#This Row],[ProductID]],Table12[[#All],[ProductID]:[ProductFullName]],3,FALSE)</f>
        <v>Product F</v>
      </c>
      <c r="H9866" s="50">
        <v>7</v>
      </c>
      <c r="I9866" s="52">
        <v>45148.748599537037</v>
      </c>
      <c r="J9866" s="50">
        <v>129</v>
      </c>
      <c r="K9866" s="51">
        <v>45148.938888888886</v>
      </c>
      <c r="L9866" s="53"/>
      <c r="M9866" s="54">
        <v>1</v>
      </c>
    </row>
    <row r="9867" spans="2:13" x14ac:dyDescent="0.3">
      <c r="B9867" s="49">
        <v>28710</v>
      </c>
      <c r="C9867" s="50">
        <v>1096</v>
      </c>
      <c r="D9867" s="50" t="str">
        <f>VLOOKUP(Table8[[#This Row],[CustomerID]],Table15[[#All],[CustomerID]:[Company Name]],2,FALSE)</f>
        <v>Kozel Decorating</v>
      </c>
      <c r="E9867" s="51">
        <v>45149</v>
      </c>
      <c r="F9867" s="50">
        <v>1</v>
      </c>
      <c r="G9867" s="50" t="str">
        <f>VLOOKUP(Table8[[#This Row],[ProductID]],Table12[[#All],[ProductID]:[ProductFullName]],3,FALSE)</f>
        <v>Product A</v>
      </c>
      <c r="H9867" s="50">
        <v>7</v>
      </c>
      <c r="I9867" s="52">
        <v>45149.333333333336</v>
      </c>
      <c r="J9867" s="50">
        <v>107</v>
      </c>
      <c r="K9867" s="51">
        <v>45149.947916666664</v>
      </c>
      <c r="L9867" s="53"/>
      <c r="M9867" s="54">
        <v>1</v>
      </c>
    </row>
    <row r="9868" spans="2:13" x14ac:dyDescent="0.3">
      <c r="B9868" s="49">
        <v>28711</v>
      </c>
      <c r="C9868" s="50">
        <v>506</v>
      </c>
      <c r="D9868" s="50" t="str">
        <f>VLOOKUP(Table8[[#This Row],[CustomerID]],Table15[[#All],[CustomerID]:[Company Name]],2,FALSE)</f>
        <v>PharmaPlus - 4960</v>
      </c>
      <c r="E9868" s="51">
        <v>45149</v>
      </c>
      <c r="F9868" s="50">
        <v>1</v>
      </c>
      <c r="G9868" s="50" t="str">
        <f>VLOOKUP(Table8[[#This Row],[ProductID]],Table12[[#All],[ProductID]:[ProductFullName]],3,FALSE)</f>
        <v>Product A</v>
      </c>
      <c r="H9868" s="50">
        <v>6</v>
      </c>
      <c r="I9868" s="52">
        <v>45149.347673611112</v>
      </c>
      <c r="J9868" s="50">
        <v>108</v>
      </c>
      <c r="K9868" s="51">
        <v>45149.947916666664</v>
      </c>
      <c r="L9868" s="53"/>
      <c r="M9868" s="54">
        <v>1</v>
      </c>
    </row>
    <row r="9869" spans="2:13" x14ac:dyDescent="0.3">
      <c r="B9869" s="49">
        <v>28712</v>
      </c>
      <c r="C9869" s="50">
        <v>1354</v>
      </c>
      <c r="D9869" s="50" t="str">
        <f>VLOOKUP(Table8[[#This Row],[CustomerID]],Table15[[#All],[CustomerID]:[Company Name]],2,FALSE)</f>
        <v>Museum Tour</v>
      </c>
      <c r="E9869" s="51">
        <v>45149</v>
      </c>
      <c r="F9869" s="50">
        <v>3</v>
      </c>
      <c r="G9869" s="50" t="str">
        <f>VLOOKUP(Table8[[#This Row],[ProductID]],Table12[[#All],[ProductID]:[ProductFullName]],3,FALSE)</f>
        <v>Product C</v>
      </c>
      <c r="H9869" s="50">
        <v>5</v>
      </c>
      <c r="I9869" s="52">
        <v>45149.357662037037</v>
      </c>
      <c r="J9869" s="50">
        <v>111</v>
      </c>
      <c r="K9869" s="51">
        <v>45149.947916666664</v>
      </c>
      <c r="L9869" s="53"/>
      <c r="M9869" s="54">
        <v>1</v>
      </c>
    </row>
    <row r="9870" spans="2:13" x14ac:dyDescent="0.3">
      <c r="B9870" s="49">
        <v>28713</v>
      </c>
      <c r="C9870" s="50">
        <v>1177</v>
      </c>
      <c r="D9870" s="50" t="str">
        <f>VLOOKUP(Table8[[#This Row],[CustomerID]],Table15[[#All],[CustomerID]:[Company Name]],2,FALSE)</f>
        <v>QVC, Inc</v>
      </c>
      <c r="E9870" s="51">
        <v>45149</v>
      </c>
      <c r="F9870" s="50">
        <v>3</v>
      </c>
      <c r="G9870" s="50" t="str">
        <f>VLOOKUP(Table8[[#This Row],[ProductID]],Table12[[#All],[ProductID]:[ProductFullName]],3,FALSE)</f>
        <v>Product C</v>
      </c>
      <c r="H9870" s="50">
        <v>2</v>
      </c>
      <c r="I9870" s="52">
        <v>45149.370891203704</v>
      </c>
      <c r="J9870" s="50">
        <v>126</v>
      </c>
      <c r="K9870" s="51">
        <v>45149.947916666664</v>
      </c>
      <c r="L9870" s="53"/>
      <c r="M9870" s="54">
        <v>1</v>
      </c>
    </row>
    <row r="9871" spans="2:13" x14ac:dyDescent="0.3">
      <c r="B9871" s="49">
        <v>28714</v>
      </c>
      <c r="C9871" s="50">
        <v>1079</v>
      </c>
      <c r="D9871" s="50" t="str">
        <f>VLOOKUP(Table8[[#This Row],[CustomerID]],Table15[[#All],[CustomerID]:[Company Name]],2,FALSE)</f>
        <v>Riverboat Gift Shop</v>
      </c>
      <c r="E9871" s="51">
        <v>45149</v>
      </c>
      <c r="F9871" s="50">
        <v>5</v>
      </c>
      <c r="G9871" s="50" t="str">
        <f>VLOOKUP(Table8[[#This Row],[ProductID]],Table12[[#All],[ProductID]:[ProductFullName]],3,FALSE)</f>
        <v>Product E</v>
      </c>
      <c r="H9871" s="50">
        <v>3</v>
      </c>
      <c r="I9871" s="52">
        <v>45149.382974537039</v>
      </c>
      <c r="J9871" s="50">
        <v>124</v>
      </c>
      <c r="K9871" s="51">
        <v>45149.947916666664</v>
      </c>
      <c r="L9871" s="53"/>
      <c r="M9871" s="54">
        <v>1</v>
      </c>
    </row>
    <row r="9872" spans="2:13" x14ac:dyDescent="0.3">
      <c r="B9872" s="49">
        <v>28715</v>
      </c>
      <c r="C9872" s="50">
        <v>462</v>
      </c>
      <c r="D9872" s="50" t="str">
        <f>VLOOKUP(Table8[[#This Row],[CustomerID]],Table15[[#All],[CustomerID]:[Company Name]],2,FALSE)</f>
        <v>Celestial Gold</v>
      </c>
      <c r="E9872" s="51">
        <v>45149</v>
      </c>
      <c r="F9872" s="50">
        <v>1</v>
      </c>
      <c r="G9872" s="50" t="str">
        <f>VLOOKUP(Table8[[#This Row],[ProductID]],Table12[[#All],[ProductID]:[ProductFullName]],3,FALSE)</f>
        <v>Product A</v>
      </c>
      <c r="H9872" s="50">
        <v>5</v>
      </c>
      <c r="I9872" s="52">
        <v>45149.398923611116</v>
      </c>
      <c r="J9872" s="50">
        <v>126</v>
      </c>
      <c r="K9872" s="51">
        <v>45149.947916666664</v>
      </c>
      <c r="L9872" s="53"/>
      <c r="M9872" s="54">
        <v>1</v>
      </c>
    </row>
    <row r="9873" spans="2:13" x14ac:dyDescent="0.3">
      <c r="B9873" s="49">
        <v>28716</v>
      </c>
      <c r="C9873" s="50">
        <v>572</v>
      </c>
      <c r="D9873" s="50" t="str">
        <f>VLOOKUP(Table8[[#This Row],[CustomerID]],Table15[[#All],[CustomerID]:[Company Name]],2,FALSE)</f>
        <v>Niche Clothing &amp; Trading Co,The</v>
      </c>
      <c r="E9873" s="51">
        <v>45149</v>
      </c>
      <c r="F9873" s="50">
        <v>2</v>
      </c>
      <c r="G9873" s="50" t="str">
        <f>VLOOKUP(Table8[[#This Row],[ProductID]],Table12[[#All],[ProductID]:[ProductFullName]],3,FALSE)</f>
        <v>Product B</v>
      </c>
      <c r="H9873" s="50">
        <v>7</v>
      </c>
      <c r="I9873" s="52">
        <v>45149.414895833339</v>
      </c>
      <c r="J9873" s="50">
        <v>110</v>
      </c>
      <c r="K9873" s="51">
        <v>45149.947916666664</v>
      </c>
      <c r="L9873" s="53"/>
      <c r="M9873" s="54">
        <v>1</v>
      </c>
    </row>
    <row r="9874" spans="2:13" x14ac:dyDescent="0.3">
      <c r="B9874" s="49">
        <v>28717</v>
      </c>
      <c r="C9874" s="50">
        <v>1355</v>
      </c>
      <c r="D9874" s="50" t="str">
        <f>VLOOKUP(Table8[[#This Row],[CustomerID]],Table15[[#All],[CustomerID]:[Company Name]],2,FALSE)</f>
        <v>Providence St Vincent Gift shops</v>
      </c>
      <c r="E9874" s="51">
        <v>45149</v>
      </c>
      <c r="F9874" s="50">
        <v>1</v>
      </c>
      <c r="G9874" s="50" t="str">
        <f>VLOOKUP(Table8[[#This Row],[ProductID]],Table12[[#All],[ProductID]:[ProductFullName]],3,FALSE)</f>
        <v>Product A</v>
      </c>
      <c r="H9874" s="50">
        <v>4</v>
      </c>
      <c r="I9874" s="52">
        <v>45149.430011574077</v>
      </c>
      <c r="J9874" s="50">
        <v>113</v>
      </c>
      <c r="K9874" s="51">
        <v>45149.947916666664</v>
      </c>
      <c r="L9874" s="53"/>
      <c r="M9874" s="54">
        <v>1</v>
      </c>
    </row>
    <row r="9875" spans="2:13" x14ac:dyDescent="0.3">
      <c r="B9875" s="49">
        <v>28718</v>
      </c>
      <c r="C9875" s="50">
        <v>62</v>
      </c>
      <c r="D9875" s="50" t="str">
        <f>VLOOKUP(Table8[[#This Row],[CustomerID]],Table15[[#All],[CustomerID]:[Company Name]],2,FALSE)</f>
        <v>R.H. Davis Co.</v>
      </c>
      <c r="E9875" s="51">
        <v>45149</v>
      </c>
      <c r="F9875" s="50">
        <v>6</v>
      </c>
      <c r="G9875" s="50" t="str">
        <f>VLOOKUP(Table8[[#This Row],[ProductID]],Table12[[#All],[ProductID]:[ProductFullName]],3,FALSE)</f>
        <v>Product F</v>
      </c>
      <c r="H9875" s="50">
        <v>3</v>
      </c>
      <c r="I9875" s="52">
        <v>45149.446516203709</v>
      </c>
      <c r="J9875" s="50">
        <v>130</v>
      </c>
      <c r="K9875" s="51">
        <v>45149.947916666664</v>
      </c>
      <c r="L9875" s="53"/>
      <c r="M9875" s="54">
        <v>1</v>
      </c>
    </row>
    <row r="9876" spans="2:13" x14ac:dyDescent="0.3">
      <c r="B9876" s="49">
        <v>28719</v>
      </c>
      <c r="C9876" s="50">
        <v>91</v>
      </c>
      <c r="D9876" s="50" t="str">
        <f>VLOOKUP(Table8[[#This Row],[CustomerID]],Table15[[#All],[CustomerID]:[Company Name]],2,FALSE)</f>
        <v>La Duchesse Inc.</v>
      </c>
      <c r="E9876" s="51">
        <v>45149</v>
      </c>
      <c r="F9876" s="50">
        <v>6</v>
      </c>
      <c r="G9876" s="50" t="str">
        <f>VLOOKUP(Table8[[#This Row],[ProductID]],Table12[[#All],[ProductID]:[ProductFullName]],3,FALSE)</f>
        <v>Product F</v>
      </c>
      <c r="H9876" s="50">
        <v>5</v>
      </c>
      <c r="I9876" s="52">
        <v>45149.455462962971</v>
      </c>
      <c r="J9876" s="50">
        <v>106</v>
      </c>
      <c r="K9876" s="51">
        <v>45149.947916666664</v>
      </c>
      <c r="L9876" s="53"/>
      <c r="M9876" s="54">
        <v>1</v>
      </c>
    </row>
    <row r="9877" spans="2:13" x14ac:dyDescent="0.3">
      <c r="B9877" s="49">
        <v>28720</v>
      </c>
      <c r="C9877" s="50">
        <v>423</v>
      </c>
      <c r="D9877" s="50" t="str">
        <f>VLOOKUP(Table8[[#This Row],[CustomerID]],Table15[[#All],[CustomerID]:[Company Name]],2,FALSE)</f>
        <v>Magnolia Gallery</v>
      </c>
      <c r="E9877" s="51">
        <v>45149</v>
      </c>
      <c r="F9877" s="50">
        <v>1</v>
      </c>
      <c r="G9877" s="50" t="str">
        <f>VLOOKUP(Table8[[#This Row],[ProductID]],Table12[[#All],[ProductID]:[ProductFullName]],3,FALSE)</f>
        <v>Product A</v>
      </c>
      <c r="H9877" s="50">
        <v>5</v>
      </c>
      <c r="I9877" s="52">
        <v>45149.47256944445</v>
      </c>
      <c r="J9877" s="50">
        <v>119</v>
      </c>
      <c r="K9877" s="51">
        <v>45149.947916666664</v>
      </c>
      <c r="L9877" s="53"/>
      <c r="M9877" s="54">
        <v>1</v>
      </c>
    </row>
    <row r="9878" spans="2:13" x14ac:dyDescent="0.3">
      <c r="B9878" s="49">
        <v>28721</v>
      </c>
      <c r="C9878" s="50">
        <v>942</v>
      </c>
      <c r="D9878" s="50" t="str">
        <f>VLOOKUP(Table8[[#This Row],[CustomerID]],Table15[[#All],[CustomerID]:[Company Name]],2,FALSE)</f>
        <v>AJ Prindle</v>
      </c>
      <c r="E9878" s="51">
        <v>45149</v>
      </c>
      <c r="F9878" s="50">
        <v>2</v>
      </c>
      <c r="G9878" s="50" t="str">
        <f>VLOOKUP(Table8[[#This Row],[ProductID]],Table12[[#All],[ProductID]:[ProductFullName]],3,FALSE)</f>
        <v>Product B</v>
      </c>
      <c r="H9878" s="50">
        <v>3</v>
      </c>
      <c r="I9878" s="52">
        <v>45149.485995370378</v>
      </c>
      <c r="J9878" s="50">
        <v>122</v>
      </c>
      <c r="K9878" s="51">
        <v>45149.947916666664</v>
      </c>
      <c r="L9878" s="53"/>
      <c r="M9878" s="54">
        <v>1</v>
      </c>
    </row>
    <row r="9879" spans="2:13" x14ac:dyDescent="0.3">
      <c r="B9879" s="49">
        <v>28722</v>
      </c>
      <c r="C9879" s="50">
        <v>1046</v>
      </c>
      <c r="D9879" s="50" t="str">
        <f>VLOOKUP(Table8[[#This Row],[CustomerID]],Table15[[#All],[CustomerID]:[Company Name]],2,FALSE)</f>
        <v>Las Olas Chemist</v>
      </c>
      <c r="E9879" s="51">
        <v>45149</v>
      </c>
      <c r="F9879" s="50">
        <v>6</v>
      </c>
      <c r="G9879" s="50" t="str">
        <f>VLOOKUP(Table8[[#This Row],[ProductID]],Table12[[#All],[ProductID]:[ProductFullName]],3,FALSE)</f>
        <v>Product F</v>
      </c>
      <c r="H9879" s="50">
        <v>2</v>
      </c>
      <c r="I9879" s="52">
        <v>45149.501064814824</v>
      </c>
      <c r="J9879" s="50">
        <v>109</v>
      </c>
      <c r="K9879" s="51">
        <v>45149.947916666664</v>
      </c>
      <c r="L9879" s="53"/>
      <c r="M9879" s="54">
        <v>1</v>
      </c>
    </row>
    <row r="9880" spans="2:13" x14ac:dyDescent="0.3">
      <c r="B9880" s="49">
        <v>28723</v>
      </c>
      <c r="C9880" s="50">
        <v>13</v>
      </c>
      <c r="D9880" s="50" t="str">
        <f>VLOOKUP(Table8[[#This Row],[CustomerID]],Table15[[#All],[CustomerID]:[Company Name]],2,FALSE)</f>
        <v>Great Canadian Dollar Store #611</v>
      </c>
      <c r="E9880" s="51">
        <v>45149</v>
      </c>
      <c r="F9880" s="50">
        <v>4</v>
      </c>
      <c r="G9880" s="50" t="str">
        <f>VLOOKUP(Table8[[#This Row],[ProductID]],Table12[[#All],[ProductID]:[ProductFullName]],3,FALSE)</f>
        <v>Product D</v>
      </c>
      <c r="H9880" s="50">
        <v>4</v>
      </c>
      <c r="I9880" s="52">
        <v>45149.511319444457</v>
      </c>
      <c r="J9880" s="50">
        <v>108</v>
      </c>
      <c r="K9880" s="51">
        <v>45149.947916666664</v>
      </c>
      <c r="L9880" s="53"/>
      <c r="M9880" s="54">
        <v>1</v>
      </c>
    </row>
    <row r="9881" spans="2:13" x14ac:dyDescent="0.3">
      <c r="B9881" s="49">
        <v>28724</v>
      </c>
      <c r="C9881" s="50">
        <v>558</v>
      </c>
      <c r="D9881" s="50" t="str">
        <f>VLOOKUP(Table8[[#This Row],[CustomerID]],Table15[[#All],[CustomerID]:[Company Name]],2,FALSE)</f>
        <v>Dutch Growers</v>
      </c>
      <c r="E9881" s="51">
        <v>45149</v>
      </c>
      <c r="F9881" s="50">
        <v>5</v>
      </c>
      <c r="G9881" s="50" t="str">
        <f>VLOOKUP(Table8[[#This Row],[ProductID]],Table12[[#All],[ProductID]:[ProductFullName]],3,FALSE)</f>
        <v>Product E</v>
      </c>
      <c r="H9881" s="50">
        <v>2</v>
      </c>
      <c r="I9881" s="52">
        <v>45149.525266203716</v>
      </c>
      <c r="J9881" s="50">
        <v>127</v>
      </c>
      <c r="K9881" s="51">
        <v>45149.947916666664</v>
      </c>
      <c r="L9881" s="53"/>
      <c r="M9881" s="54">
        <v>1</v>
      </c>
    </row>
    <row r="9882" spans="2:13" x14ac:dyDescent="0.3">
      <c r="B9882" s="49">
        <v>28725</v>
      </c>
      <c r="C9882" s="50">
        <v>34</v>
      </c>
      <c r="D9882" s="50" t="str">
        <f>VLOOKUP(Table8[[#This Row],[CustomerID]],Table15[[#All],[CustomerID]:[Company Name]],2,FALSE)</f>
        <v>Ahead Of Hair</v>
      </c>
      <c r="E9882" s="51">
        <v>45149</v>
      </c>
      <c r="F9882" s="50">
        <v>5</v>
      </c>
      <c r="G9882" s="50" t="str">
        <f>VLOOKUP(Table8[[#This Row],[ProductID]],Table12[[#All],[ProductID]:[ProductFullName]],3,FALSE)</f>
        <v>Product E</v>
      </c>
      <c r="H9882" s="50">
        <v>7</v>
      </c>
      <c r="I9882" s="52">
        <v>45149.542256944456</v>
      </c>
      <c r="J9882" s="50">
        <v>129</v>
      </c>
      <c r="K9882" s="51">
        <v>45149.947916666664</v>
      </c>
      <c r="L9882" s="53"/>
      <c r="M9882" s="54">
        <v>1</v>
      </c>
    </row>
    <row r="9883" spans="2:13" x14ac:dyDescent="0.3">
      <c r="B9883" s="49">
        <v>28726</v>
      </c>
      <c r="C9883" s="50">
        <v>336</v>
      </c>
      <c r="D9883" s="50" t="str">
        <f>VLOOKUP(Table8[[#This Row],[CustomerID]],Table15[[#All],[CustomerID]:[Company Name]],2,FALSE)</f>
        <v>The North West Co.</v>
      </c>
      <c r="E9883" s="51">
        <v>45149</v>
      </c>
      <c r="F9883" s="50">
        <v>1</v>
      </c>
      <c r="G9883" s="50" t="str">
        <f>VLOOKUP(Table8[[#This Row],[ProductID]],Table12[[#All],[ProductID]:[ProductFullName]],3,FALSE)</f>
        <v>Product A</v>
      </c>
      <c r="H9883" s="50">
        <v>4</v>
      </c>
      <c r="I9883" s="52">
        <v>45149.556458333347</v>
      </c>
      <c r="J9883" s="50">
        <v>115</v>
      </c>
      <c r="K9883" s="51">
        <v>45149.947916666664</v>
      </c>
      <c r="L9883" s="53"/>
      <c r="M9883" s="54">
        <v>1</v>
      </c>
    </row>
    <row r="9884" spans="2:13" x14ac:dyDescent="0.3">
      <c r="B9884" s="49">
        <v>28727</v>
      </c>
      <c r="C9884" s="50">
        <v>1206</v>
      </c>
      <c r="D9884" s="50" t="str">
        <f>VLOOKUP(Table8[[#This Row],[CustomerID]],Table15[[#All],[CustomerID]:[Company Name]],2,FALSE)</f>
        <v>JW Baumann</v>
      </c>
      <c r="E9884" s="51">
        <v>45149</v>
      </c>
      <c r="F9884" s="50">
        <v>5</v>
      </c>
      <c r="G9884" s="50" t="str">
        <f>VLOOKUP(Table8[[#This Row],[ProductID]],Table12[[#All],[ProductID]:[ProductFullName]],3,FALSE)</f>
        <v>Product E</v>
      </c>
      <c r="H9884" s="50">
        <v>5</v>
      </c>
      <c r="I9884" s="52">
        <v>45149.566956018534</v>
      </c>
      <c r="J9884" s="50">
        <v>115</v>
      </c>
      <c r="K9884" s="51">
        <v>45149.947916666664</v>
      </c>
      <c r="L9884" s="53"/>
      <c r="M9884" s="54">
        <v>1</v>
      </c>
    </row>
    <row r="9885" spans="2:13" x14ac:dyDescent="0.3">
      <c r="B9885" s="49">
        <v>28728</v>
      </c>
      <c r="C9885" s="50">
        <v>985</v>
      </c>
      <c r="D9885" s="50" t="str">
        <f>VLOOKUP(Table8[[#This Row],[CustomerID]],Table15[[#All],[CustomerID]:[Company Name]],2,FALSE)</f>
        <v>Wind &amp; Weather</v>
      </c>
      <c r="E9885" s="51">
        <v>45149</v>
      </c>
      <c r="F9885" s="50">
        <v>1</v>
      </c>
      <c r="G9885" s="50" t="str">
        <f>VLOOKUP(Table8[[#This Row],[ProductID]],Table12[[#All],[ProductID]:[ProductFullName]],3,FALSE)</f>
        <v>Product A</v>
      </c>
      <c r="H9885" s="50">
        <v>6</v>
      </c>
      <c r="I9885" s="52">
        <v>45149.580266203717</v>
      </c>
      <c r="J9885" s="50">
        <v>130</v>
      </c>
      <c r="K9885" s="51">
        <v>45149.947916666664</v>
      </c>
      <c r="L9885" s="53"/>
      <c r="M9885" s="54">
        <v>1</v>
      </c>
    </row>
    <row r="9886" spans="2:13" x14ac:dyDescent="0.3">
      <c r="B9886" s="49">
        <v>28729</v>
      </c>
      <c r="C9886" s="50">
        <v>489</v>
      </c>
      <c r="D9886" s="50" t="str">
        <f>VLOOKUP(Table8[[#This Row],[CustomerID]],Table15[[#All],[CustomerID]:[Company Name]],2,FALSE)</f>
        <v>Downtown Dollar</v>
      </c>
      <c r="E9886" s="51">
        <v>45149</v>
      </c>
      <c r="F9886" s="50">
        <v>4</v>
      </c>
      <c r="G9886" s="50" t="str">
        <f>VLOOKUP(Table8[[#This Row],[ProductID]],Table12[[#All],[ProductID]:[ProductFullName]],3,FALSE)</f>
        <v>Product D</v>
      </c>
      <c r="H9886" s="50">
        <v>4</v>
      </c>
      <c r="I9886" s="52">
        <v>45149.590081018534</v>
      </c>
      <c r="J9886" s="50">
        <v>117</v>
      </c>
      <c r="K9886" s="51">
        <v>45149.947916666664</v>
      </c>
      <c r="L9886" s="53"/>
      <c r="M9886" s="54">
        <v>1</v>
      </c>
    </row>
    <row r="9887" spans="2:13" x14ac:dyDescent="0.3">
      <c r="B9887" s="49">
        <v>28730</v>
      </c>
      <c r="C9887" s="50">
        <v>228</v>
      </c>
      <c r="D9887" s="50" t="str">
        <f>VLOOKUP(Table8[[#This Row],[CustomerID]],Table15[[#All],[CustomerID]:[Company Name]],2,FALSE)</f>
        <v>VARLEYS LADIES SHOP</v>
      </c>
      <c r="E9887" s="51">
        <v>45149</v>
      </c>
      <c r="F9887" s="50">
        <v>1</v>
      </c>
      <c r="G9887" s="50" t="str">
        <f>VLOOKUP(Table8[[#This Row],[ProductID]],Table12[[#All],[ProductID]:[ProductFullName]],3,FALSE)</f>
        <v>Product A</v>
      </c>
      <c r="H9887" s="50">
        <v>5</v>
      </c>
      <c r="I9887" s="52">
        <v>45149.605231481495</v>
      </c>
      <c r="J9887" s="50">
        <v>118</v>
      </c>
      <c r="K9887" s="51">
        <v>45149.947916666664</v>
      </c>
      <c r="L9887" s="53"/>
      <c r="M9887" s="54">
        <v>1</v>
      </c>
    </row>
    <row r="9888" spans="2:13" x14ac:dyDescent="0.3">
      <c r="B9888" s="49">
        <v>28731</v>
      </c>
      <c r="C9888" s="50">
        <v>768</v>
      </c>
      <c r="D9888" s="50" t="str">
        <f>VLOOKUP(Table8[[#This Row],[CustomerID]],Table15[[#All],[CustomerID]:[Company Name]],2,FALSE)</f>
        <v>Fancy That</v>
      </c>
      <c r="E9888" s="51">
        <v>45149</v>
      </c>
      <c r="F9888" s="50">
        <v>5</v>
      </c>
      <c r="G9888" s="50" t="str">
        <f>VLOOKUP(Table8[[#This Row],[ProductID]],Table12[[#All],[ProductID]:[ProductFullName]],3,FALSE)</f>
        <v>Product E</v>
      </c>
      <c r="H9888" s="50">
        <v>5</v>
      </c>
      <c r="I9888" s="52">
        <v>45149.620266203718</v>
      </c>
      <c r="J9888" s="50">
        <v>112</v>
      </c>
      <c r="K9888" s="51">
        <v>45149.947916666664</v>
      </c>
      <c r="L9888" s="53"/>
      <c r="M9888" s="54">
        <v>1</v>
      </c>
    </row>
    <row r="9889" spans="2:13" x14ac:dyDescent="0.3">
      <c r="B9889" s="49">
        <v>28732</v>
      </c>
      <c r="C9889" s="50">
        <v>651</v>
      </c>
      <c r="D9889" s="50" t="str">
        <f>VLOOKUP(Table8[[#This Row],[CustomerID]],Table15[[#All],[CustomerID]:[Company Name]],2,FALSE)</f>
        <v>Peoples Drig Mart - 135</v>
      </c>
      <c r="E9889" s="51">
        <v>45149</v>
      </c>
      <c r="F9889" s="50">
        <v>2</v>
      </c>
      <c r="G9889" s="50" t="str">
        <f>VLOOKUP(Table8[[#This Row],[ProductID]],Table12[[#All],[ProductID]:[ProductFullName]],3,FALSE)</f>
        <v>Product B</v>
      </c>
      <c r="H9889" s="50">
        <v>5</v>
      </c>
      <c r="I9889" s="52">
        <v>45149.630775462974</v>
      </c>
      <c r="J9889" s="50">
        <v>105</v>
      </c>
      <c r="K9889" s="51">
        <v>45149.947916666664</v>
      </c>
      <c r="L9889" s="53"/>
      <c r="M9889" s="54">
        <v>1</v>
      </c>
    </row>
    <row r="9890" spans="2:13" x14ac:dyDescent="0.3">
      <c r="B9890" s="49">
        <v>28733</v>
      </c>
      <c r="C9890" s="50">
        <v>283</v>
      </c>
      <c r="D9890" s="50" t="str">
        <f>VLOOKUP(Table8[[#This Row],[CustomerID]],Table15[[#All],[CustomerID]:[Company Name]],2,FALSE)</f>
        <v>Call-Dent Inc</v>
      </c>
      <c r="E9890" s="51">
        <v>45149</v>
      </c>
      <c r="F9890" s="50">
        <v>2</v>
      </c>
      <c r="G9890" s="50" t="str">
        <f>VLOOKUP(Table8[[#This Row],[ProductID]],Table12[[#All],[ProductID]:[ProductFullName]],3,FALSE)</f>
        <v>Product B</v>
      </c>
      <c r="H9890" s="50">
        <v>6</v>
      </c>
      <c r="I9890" s="52">
        <v>45149.645150462973</v>
      </c>
      <c r="J9890" s="50">
        <v>107</v>
      </c>
      <c r="K9890" s="51">
        <v>45149.947916666664</v>
      </c>
      <c r="L9890" s="53"/>
      <c r="M9890" s="54">
        <v>1</v>
      </c>
    </row>
    <row r="9891" spans="2:13" x14ac:dyDescent="0.3">
      <c r="B9891" s="49">
        <v>28734</v>
      </c>
      <c r="C9891" s="50">
        <v>550</v>
      </c>
      <c r="D9891" s="50" t="str">
        <f>VLOOKUP(Table8[[#This Row],[CustomerID]],Table15[[#All],[CustomerID]:[Company Name]],2,FALSE)</f>
        <v>Buck or Two #057</v>
      </c>
      <c r="E9891" s="51">
        <v>45149</v>
      </c>
      <c r="F9891" s="50">
        <v>4</v>
      </c>
      <c r="G9891" s="50" t="str">
        <f>VLOOKUP(Table8[[#This Row],[ProductID]],Table12[[#All],[ProductID]:[ProductFullName]],3,FALSE)</f>
        <v>Product D</v>
      </c>
      <c r="H9891" s="50">
        <v>5</v>
      </c>
      <c r="I9891" s="52">
        <v>45149.658877314825</v>
      </c>
      <c r="J9891" s="50">
        <v>126</v>
      </c>
      <c r="K9891" s="51">
        <v>45149.947916666664</v>
      </c>
      <c r="L9891" s="53"/>
      <c r="M9891" s="54">
        <v>1</v>
      </c>
    </row>
    <row r="9892" spans="2:13" x14ac:dyDescent="0.3">
      <c r="B9892" s="49">
        <v>28735</v>
      </c>
      <c r="C9892" s="50">
        <v>377</v>
      </c>
      <c r="D9892" s="50" t="str">
        <f>VLOOKUP(Table8[[#This Row],[CustomerID]],Table15[[#All],[CustomerID]:[Company Name]],2,FALSE)</f>
        <v>Creative Baskets</v>
      </c>
      <c r="E9892" s="51">
        <v>45149</v>
      </c>
      <c r="F9892" s="50">
        <v>6</v>
      </c>
      <c r="G9892" s="50" t="str">
        <f>VLOOKUP(Table8[[#This Row],[ProductID]],Table12[[#All],[ProductID]:[ProductFullName]],3,FALSE)</f>
        <v>Product F</v>
      </c>
      <c r="H9892" s="50">
        <v>6</v>
      </c>
      <c r="I9892" s="52">
        <v>45149.67064814816</v>
      </c>
      <c r="J9892" s="50">
        <v>125</v>
      </c>
      <c r="K9892" s="51">
        <v>45149.947916666664</v>
      </c>
      <c r="L9892" s="53"/>
      <c r="M9892" s="54">
        <v>1</v>
      </c>
    </row>
    <row r="9893" spans="2:13" x14ac:dyDescent="0.3">
      <c r="B9893" s="49">
        <v>28736</v>
      </c>
      <c r="C9893" s="50">
        <v>267</v>
      </c>
      <c r="D9893" s="50" t="str">
        <f>VLOOKUP(Table8[[#This Row],[CustomerID]],Table15[[#All],[CustomerID]:[Company Name]],2,FALSE)</f>
        <v>Garfield/Hallmark-LeighlandAveOakville</v>
      </c>
      <c r="E9893" s="51">
        <v>45149</v>
      </c>
      <c r="F9893" s="50">
        <v>6</v>
      </c>
      <c r="G9893" s="50" t="str">
        <f>VLOOKUP(Table8[[#This Row],[ProductID]],Table12[[#All],[ProductID]:[ProductFullName]],3,FALSE)</f>
        <v>Product F</v>
      </c>
      <c r="H9893" s="50">
        <v>2</v>
      </c>
      <c r="I9893" s="52">
        <v>45149.687291666676</v>
      </c>
      <c r="J9893" s="50">
        <v>121</v>
      </c>
      <c r="K9893" s="51">
        <v>45149.947916666664</v>
      </c>
      <c r="L9893" s="53"/>
      <c r="M9893" s="54">
        <v>1</v>
      </c>
    </row>
    <row r="9894" spans="2:13" x14ac:dyDescent="0.3">
      <c r="B9894" s="49">
        <v>28737</v>
      </c>
      <c r="C9894" s="50">
        <v>566</v>
      </c>
      <c r="D9894" s="50" t="str">
        <f>VLOOKUP(Table8[[#This Row],[CustomerID]],Table15[[#All],[CustomerID]:[Company Name]],2,FALSE)</f>
        <v>TOWN AND COUNTRY DRUGS</v>
      </c>
      <c r="E9894" s="51">
        <v>45149</v>
      </c>
      <c r="F9894" s="50">
        <v>2</v>
      </c>
      <c r="G9894" s="50" t="str">
        <f>VLOOKUP(Table8[[#This Row],[ProductID]],Table12[[#All],[ProductID]:[ProductFullName]],3,FALSE)</f>
        <v>Product B</v>
      </c>
      <c r="H9894" s="50">
        <v>4</v>
      </c>
      <c r="I9894" s="52">
        <v>45149.696238425939</v>
      </c>
      <c r="J9894" s="50">
        <v>129</v>
      </c>
      <c r="K9894" s="51">
        <v>45149.947916666664</v>
      </c>
      <c r="L9894" s="53"/>
      <c r="M9894" s="54">
        <v>1</v>
      </c>
    </row>
    <row r="9895" spans="2:13" x14ac:dyDescent="0.3">
      <c r="B9895" s="49">
        <v>28738</v>
      </c>
      <c r="C9895" s="50">
        <v>77</v>
      </c>
      <c r="D9895" s="50" t="str">
        <f>VLOOKUP(Table8[[#This Row],[CustomerID]],Table15[[#All],[CustomerID]:[Company Name]],2,FALSE)</f>
        <v>Carrington &amp; Co.</v>
      </c>
      <c r="E9895" s="51">
        <v>45149</v>
      </c>
      <c r="F9895" s="50">
        <v>1</v>
      </c>
      <c r="G9895" s="50" t="str">
        <f>VLOOKUP(Table8[[#This Row],[ProductID]],Table12[[#All],[ProductID]:[ProductFullName]],3,FALSE)</f>
        <v>Product A</v>
      </c>
      <c r="H9895" s="50">
        <v>6</v>
      </c>
      <c r="I9895" s="52">
        <v>45149.707314814827</v>
      </c>
      <c r="J9895" s="50">
        <v>125</v>
      </c>
      <c r="K9895" s="51">
        <v>45149.947916666664</v>
      </c>
      <c r="L9895" s="53"/>
      <c r="M9895" s="54">
        <v>1</v>
      </c>
    </row>
    <row r="9896" spans="2:13" x14ac:dyDescent="0.3">
      <c r="B9896" s="49">
        <v>28739</v>
      </c>
      <c r="C9896" s="50">
        <v>654</v>
      </c>
      <c r="D9896" s="50" t="str">
        <f>VLOOKUP(Table8[[#This Row],[CustomerID]],Table15[[#All],[CustomerID]:[Company Name]],2,FALSE)</f>
        <v>Peoples Drug Mart # 125</v>
      </c>
      <c r="E9896" s="51">
        <v>45149</v>
      </c>
      <c r="F9896" s="50">
        <v>1</v>
      </c>
      <c r="G9896" s="50" t="str">
        <f>VLOOKUP(Table8[[#This Row],[ProductID]],Table12[[#All],[ProductID]:[ProductFullName]],3,FALSE)</f>
        <v>Product A</v>
      </c>
      <c r="H9896" s="50">
        <v>4</v>
      </c>
      <c r="I9896" s="52">
        <v>45149.724039351866</v>
      </c>
      <c r="J9896" s="50">
        <v>127</v>
      </c>
      <c r="K9896" s="51">
        <v>45149.947916666664</v>
      </c>
      <c r="L9896" s="53"/>
      <c r="M9896" s="54">
        <v>1</v>
      </c>
    </row>
    <row r="9897" spans="2:13" x14ac:dyDescent="0.3">
      <c r="B9897" s="49">
        <v>28740</v>
      </c>
      <c r="C9897" s="50">
        <v>894</v>
      </c>
      <c r="D9897" s="50" t="str">
        <f>VLOOKUP(Table8[[#This Row],[CustomerID]],Table15[[#All],[CustomerID]:[Company Name]],2,FALSE)</f>
        <v>Midland Camera</v>
      </c>
      <c r="E9897" s="51">
        <v>45149</v>
      </c>
      <c r="F9897" s="50">
        <v>5</v>
      </c>
      <c r="G9897" s="50" t="str">
        <f>VLOOKUP(Table8[[#This Row],[ProductID]],Table12[[#All],[ProductID]:[ProductFullName]],3,FALSE)</f>
        <v>Product E</v>
      </c>
      <c r="H9897" s="50">
        <v>4</v>
      </c>
      <c r="I9897" s="52">
        <v>45149.735578703716</v>
      </c>
      <c r="J9897" s="50">
        <v>108</v>
      </c>
      <c r="K9897" s="51">
        <v>45149.947916666664</v>
      </c>
      <c r="L9897" s="53"/>
      <c r="M9897" s="54">
        <v>1</v>
      </c>
    </row>
    <row r="9898" spans="2:13" x14ac:dyDescent="0.3">
      <c r="B9898" s="49">
        <v>28741</v>
      </c>
      <c r="C9898" s="50">
        <v>23</v>
      </c>
      <c r="D9898" s="50" t="str">
        <f>VLOOKUP(Table8[[#This Row],[CustomerID]],Table15[[#All],[CustomerID]:[Company Name]],2,FALSE)</f>
        <v>Windsor Pharmacy Ltd</v>
      </c>
      <c r="E9898" s="51">
        <v>45149</v>
      </c>
      <c r="F9898" s="50">
        <v>2</v>
      </c>
      <c r="G9898" s="50" t="str">
        <f>VLOOKUP(Table8[[#This Row],[ProductID]],Table12[[#All],[ProductID]:[ProductFullName]],3,FALSE)</f>
        <v>Product B</v>
      </c>
      <c r="H9898" s="50">
        <v>7</v>
      </c>
      <c r="I9898" s="52">
        <v>45149.749259259268</v>
      </c>
      <c r="J9898" s="50">
        <v>128</v>
      </c>
      <c r="K9898" s="51">
        <v>45149.947916666664</v>
      </c>
      <c r="L9898" s="53"/>
      <c r="M9898" s="54">
        <v>1</v>
      </c>
    </row>
    <row r="9899" spans="2:13" x14ac:dyDescent="0.3">
      <c r="B9899" s="49">
        <v>28742</v>
      </c>
      <c r="C9899" s="50">
        <v>867</v>
      </c>
      <c r="D9899" s="50" t="str">
        <f>VLOOKUP(Table8[[#This Row],[CustomerID]],Table15[[#All],[CustomerID]:[Company Name]],2,FALSE)</f>
        <v>Adorama Camera Inc.</v>
      </c>
      <c r="E9899" s="51">
        <v>45152</v>
      </c>
      <c r="F9899" s="50">
        <v>3</v>
      </c>
      <c r="G9899" s="50" t="str">
        <f>VLOOKUP(Table8[[#This Row],[ProductID]],Table12[[#All],[ProductID]:[ProductFullName]],3,FALSE)</f>
        <v>Product C</v>
      </c>
      <c r="H9899" s="50">
        <v>5</v>
      </c>
      <c r="I9899" s="52">
        <v>45152.333333333336</v>
      </c>
      <c r="J9899" s="50">
        <v>134</v>
      </c>
      <c r="K9899" s="51">
        <v>45152.940972222219</v>
      </c>
      <c r="L9899" s="53"/>
      <c r="M9899" s="54">
        <v>1</v>
      </c>
    </row>
    <row r="9900" spans="2:13" x14ac:dyDescent="0.3">
      <c r="B9900" s="49">
        <v>28743</v>
      </c>
      <c r="C9900" s="50">
        <v>18</v>
      </c>
      <c r="D9900" s="50" t="str">
        <f>VLOOKUP(Table8[[#This Row],[CustomerID]],Table15[[#All],[CustomerID]:[Company Name]],2,FALSE)</f>
        <v>Living Rooms Ltd</v>
      </c>
      <c r="E9900" s="51">
        <v>45152</v>
      </c>
      <c r="F9900" s="50">
        <v>2</v>
      </c>
      <c r="G9900" s="50" t="str">
        <f>VLOOKUP(Table8[[#This Row],[ProductID]],Table12[[#All],[ProductID]:[ProductFullName]],3,FALSE)</f>
        <v>Product B</v>
      </c>
      <c r="H9900" s="50">
        <v>5</v>
      </c>
      <c r="I9900" s="52">
        <v>45152.344907407409</v>
      </c>
      <c r="J9900" s="50">
        <v>127</v>
      </c>
      <c r="K9900" s="51">
        <v>45152.940972222219</v>
      </c>
      <c r="L9900" s="53"/>
      <c r="M9900" s="54">
        <v>1</v>
      </c>
    </row>
    <row r="9901" spans="2:13" x14ac:dyDescent="0.3">
      <c r="B9901" s="49">
        <v>28744</v>
      </c>
      <c r="C9901" s="50">
        <v>964</v>
      </c>
      <c r="D9901" s="50" t="str">
        <f>VLOOKUP(Table8[[#This Row],[CustomerID]],Table15[[#All],[CustomerID]:[Company Name]],2,FALSE)</f>
        <v>Susan's Hallmark - Bensalem</v>
      </c>
      <c r="E9901" s="51">
        <v>45152</v>
      </c>
      <c r="F9901" s="50">
        <v>4</v>
      </c>
      <c r="G9901" s="50" t="str">
        <f>VLOOKUP(Table8[[#This Row],[ProductID]],Table12[[#All],[ProductID]:[ProductFullName]],3,FALSE)</f>
        <v>Product D</v>
      </c>
      <c r="H9901" s="50">
        <v>7</v>
      </c>
      <c r="I9901" s="52">
        <v>45152.358449074076</v>
      </c>
      <c r="J9901" s="50">
        <v>114</v>
      </c>
      <c r="K9901" s="51">
        <v>45152.940972222219</v>
      </c>
      <c r="L9901" s="53"/>
      <c r="M9901" s="54">
        <v>1</v>
      </c>
    </row>
    <row r="9902" spans="2:13" x14ac:dyDescent="0.3">
      <c r="B9902" s="49">
        <v>28745</v>
      </c>
      <c r="C9902" s="50">
        <v>1047</v>
      </c>
      <c r="D9902" s="50" t="str">
        <f>VLOOKUP(Table8[[#This Row],[CustomerID]],Table15[[#All],[CustomerID]:[Company Name]],2,FALSE)</f>
        <v>DZM</v>
      </c>
      <c r="E9902" s="51">
        <v>45152</v>
      </c>
      <c r="F9902" s="50">
        <v>2</v>
      </c>
      <c r="G9902" s="50" t="str">
        <f>VLOOKUP(Table8[[#This Row],[ProductID]],Table12[[#All],[ProductID]:[ProductFullName]],3,FALSE)</f>
        <v>Product B</v>
      </c>
      <c r="H9902" s="50">
        <v>5</v>
      </c>
      <c r="I9902" s="52">
        <v>45152.37027777778</v>
      </c>
      <c r="J9902" s="50">
        <v>106</v>
      </c>
      <c r="K9902" s="51">
        <v>45152.940972222219</v>
      </c>
      <c r="L9902" s="53"/>
      <c r="M9902" s="54">
        <v>1</v>
      </c>
    </row>
    <row r="9903" spans="2:13" x14ac:dyDescent="0.3">
      <c r="B9903" s="49">
        <v>28746</v>
      </c>
      <c r="C9903" s="50">
        <v>1124</v>
      </c>
      <c r="D9903" s="50" t="str">
        <f>VLOOKUP(Table8[[#This Row],[CustomerID]],Table15[[#All],[CustomerID]:[Company Name]],2,FALSE)</f>
        <v>The Village Store</v>
      </c>
      <c r="E9903" s="51">
        <v>45152</v>
      </c>
      <c r="F9903" s="50">
        <v>5</v>
      </c>
      <c r="G9903" s="50" t="str">
        <f>VLOOKUP(Table8[[#This Row],[ProductID]],Table12[[#All],[ProductID]:[ProductFullName]],3,FALSE)</f>
        <v>Product E</v>
      </c>
      <c r="H9903" s="50">
        <v>4</v>
      </c>
      <c r="I9903" s="52">
        <v>45152.381377314814</v>
      </c>
      <c r="J9903" s="50">
        <v>131</v>
      </c>
      <c r="K9903" s="51">
        <v>45152.940972222219</v>
      </c>
      <c r="L9903" s="53"/>
      <c r="M9903" s="54">
        <v>1</v>
      </c>
    </row>
    <row r="9904" spans="2:13" x14ac:dyDescent="0.3">
      <c r="B9904" s="49">
        <v>28747</v>
      </c>
      <c r="C9904" s="50">
        <v>571</v>
      </c>
      <c r="D9904" s="50" t="str">
        <f>VLOOKUP(Table8[[#This Row],[CustomerID]],Table15[[#All],[CustomerID]:[Company Name]],2,FALSE)</f>
        <v>Jasper Hawes</v>
      </c>
      <c r="E9904" s="51">
        <v>45152</v>
      </c>
      <c r="F9904" s="50">
        <v>5</v>
      </c>
      <c r="G9904" s="50" t="str">
        <f>VLOOKUP(Table8[[#This Row],[ProductID]],Table12[[#All],[ProductID]:[ProductFullName]],3,FALSE)</f>
        <v>Product E</v>
      </c>
      <c r="H9904" s="50">
        <v>5</v>
      </c>
      <c r="I9904" s="52">
        <v>45152.390821759262</v>
      </c>
      <c r="J9904" s="50">
        <v>115</v>
      </c>
      <c r="K9904" s="51">
        <v>45152.940972222219</v>
      </c>
      <c r="L9904" s="53"/>
      <c r="M9904" s="54">
        <v>1</v>
      </c>
    </row>
    <row r="9905" spans="2:13" x14ac:dyDescent="0.3">
      <c r="B9905" s="49">
        <v>28748</v>
      </c>
      <c r="C9905" s="50">
        <v>1082</v>
      </c>
      <c r="D9905" s="50" t="str">
        <f>VLOOKUP(Table8[[#This Row],[CustomerID]],Table15[[#All],[CustomerID]:[Company Name]],2,FALSE)</f>
        <v>Girl Talk</v>
      </c>
      <c r="E9905" s="51">
        <v>45152</v>
      </c>
      <c r="F9905" s="50">
        <v>6</v>
      </c>
      <c r="G9905" s="50" t="str">
        <f>VLOOKUP(Table8[[#This Row],[ProductID]],Table12[[#All],[ProductID]:[ProductFullName]],3,FALSE)</f>
        <v>Product F</v>
      </c>
      <c r="H9905" s="50">
        <v>6</v>
      </c>
      <c r="I9905" s="52">
        <v>45152.4065625</v>
      </c>
      <c r="J9905" s="50">
        <v>113</v>
      </c>
      <c r="K9905" s="51">
        <v>45152.940972222219</v>
      </c>
      <c r="L9905" s="53"/>
      <c r="M9905" s="54">
        <v>1</v>
      </c>
    </row>
    <row r="9906" spans="2:13" x14ac:dyDescent="0.3">
      <c r="B9906" s="49">
        <v>28749</v>
      </c>
      <c r="C9906" s="50">
        <v>978</v>
      </c>
      <c r="D9906" s="50" t="str">
        <f>VLOOKUP(Table8[[#This Row],[CustomerID]],Table15[[#All],[CustomerID]:[Company Name]],2,FALSE)</f>
        <v>Lottz A' Stuff.com</v>
      </c>
      <c r="E9906" s="51">
        <v>45152</v>
      </c>
      <c r="F9906" s="50">
        <v>1</v>
      </c>
      <c r="G9906" s="50" t="str">
        <f>VLOOKUP(Table8[[#This Row],[ProductID]],Table12[[#All],[ProductID]:[ProductFullName]],3,FALSE)</f>
        <v>Product A</v>
      </c>
      <c r="H9906" s="50">
        <v>4</v>
      </c>
      <c r="I9906" s="52">
        <v>45152.417997685188</v>
      </c>
      <c r="J9906" s="50">
        <v>116</v>
      </c>
      <c r="K9906" s="51">
        <v>45152.940972222219</v>
      </c>
      <c r="L9906" s="53"/>
      <c r="M9906" s="54">
        <v>1</v>
      </c>
    </row>
    <row r="9907" spans="2:13" x14ac:dyDescent="0.3">
      <c r="B9907" s="49">
        <v>28750</v>
      </c>
      <c r="C9907" s="50">
        <v>1120</v>
      </c>
      <c r="D9907" s="50" t="str">
        <f>VLOOKUP(Table8[[#This Row],[CustomerID]],Table15[[#All],[CustomerID]:[Company Name]],2,FALSE)</f>
        <v>Hutzel Hospital</v>
      </c>
      <c r="E9907" s="51">
        <v>45152</v>
      </c>
      <c r="F9907" s="50">
        <v>5</v>
      </c>
      <c r="G9907" s="50" t="str">
        <f>VLOOKUP(Table8[[#This Row],[ProductID]],Table12[[#All],[ProductID]:[ProductFullName]],3,FALSE)</f>
        <v>Product E</v>
      </c>
      <c r="H9907" s="50">
        <v>4</v>
      </c>
      <c r="I9907" s="52">
        <v>45152.429456018523</v>
      </c>
      <c r="J9907" s="50">
        <v>120</v>
      </c>
      <c r="K9907" s="51">
        <v>45152.940972222219</v>
      </c>
      <c r="L9907" s="53"/>
      <c r="M9907" s="54">
        <v>1</v>
      </c>
    </row>
    <row r="9908" spans="2:13" x14ac:dyDescent="0.3">
      <c r="B9908" s="49">
        <v>28751</v>
      </c>
      <c r="C9908" s="50">
        <v>1329</v>
      </c>
      <c r="D9908" s="50" t="str">
        <f>VLOOKUP(Table8[[#This Row],[CustomerID]],Table15[[#All],[CustomerID]:[Company Name]],2,FALSE)</f>
        <v>Designing Woman</v>
      </c>
      <c r="E9908" s="51">
        <v>45152</v>
      </c>
      <c r="F9908" s="50">
        <v>5</v>
      </c>
      <c r="G9908" s="50" t="str">
        <f>VLOOKUP(Table8[[#This Row],[ProductID]],Table12[[#All],[ProductID]:[ProductFullName]],3,FALSE)</f>
        <v>Product E</v>
      </c>
      <c r="H9908" s="50">
        <v>4</v>
      </c>
      <c r="I9908" s="52">
        <v>45152.446215277785</v>
      </c>
      <c r="J9908" s="50">
        <v>124</v>
      </c>
      <c r="K9908" s="51">
        <v>45152.940972222219</v>
      </c>
      <c r="L9908" s="53"/>
      <c r="M9908" s="54">
        <v>1</v>
      </c>
    </row>
    <row r="9909" spans="2:13" x14ac:dyDescent="0.3">
      <c r="B9909" s="49">
        <v>28752</v>
      </c>
      <c r="C9909" s="50">
        <v>1371</v>
      </c>
      <c r="D9909" s="50" t="str">
        <f>VLOOKUP(Table8[[#This Row],[CustomerID]],Table15[[#All],[CustomerID]:[Company Name]],2,FALSE)</f>
        <v>Golden North Gifts</v>
      </c>
      <c r="E9909" s="51">
        <v>45152</v>
      </c>
      <c r="F9909" s="50">
        <v>5</v>
      </c>
      <c r="G9909" s="50" t="str">
        <f>VLOOKUP(Table8[[#This Row],[ProductID]],Table12[[#All],[ProductID]:[ProductFullName]],3,FALSE)</f>
        <v>Product E</v>
      </c>
      <c r="H9909" s="50">
        <v>3</v>
      </c>
      <c r="I9909" s="52">
        <v>45152.457372685196</v>
      </c>
      <c r="J9909" s="50">
        <v>125</v>
      </c>
      <c r="K9909" s="51">
        <v>45152.940972222219</v>
      </c>
      <c r="L9909" s="53"/>
      <c r="M9909" s="54">
        <v>1</v>
      </c>
    </row>
    <row r="9910" spans="2:13" x14ac:dyDescent="0.3">
      <c r="B9910" s="49">
        <v>28753</v>
      </c>
      <c r="C9910" s="50">
        <v>887</v>
      </c>
      <c r="D9910" s="50" t="str">
        <f>VLOOKUP(Table8[[#This Row],[CustomerID]],Table15[[#All],[CustomerID]:[Company Name]],2,FALSE)</f>
        <v>New DaVincis .Com</v>
      </c>
      <c r="E9910" s="51">
        <v>45152</v>
      </c>
      <c r="F9910" s="50">
        <v>6</v>
      </c>
      <c r="G9910" s="50" t="str">
        <f>VLOOKUP(Table8[[#This Row],[ProductID]],Table12[[#All],[ProductID]:[ProductFullName]],3,FALSE)</f>
        <v>Product F</v>
      </c>
      <c r="H9910" s="50">
        <v>6</v>
      </c>
      <c r="I9910" s="52">
        <v>45152.468541666676</v>
      </c>
      <c r="J9910" s="50">
        <v>129</v>
      </c>
      <c r="K9910" s="51">
        <v>45152.940972222219</v>
      </c>
      <c r="L9910" s="53"/>
      <c r="M9910" s="54">
        <v>1</v>
      </c>
    </row>
    <row r="9911" spans="2:13" x14ac:dyDescent="0.3">
      <c r="B9911" s="49">
        <v>28754</v>
      </c>
      <c r="C9911" s="50">
        <v>1101</v>
      </c>
      <c r="D9911" s="50" t="str">
        <f>VLOOKUP(Table8[[#This Row],[CustomerID]],Table15[[#All],[CustomerID]:[Company Name]],2,FALSE)</f>
        <v>Creative Irish Gifts</v>
      </c>
      <c r="E9911" s="51">
        <v>45152</v>
      </c>
      <c r="F9911" s="50">
        <v>6</v>
      </c>
      <c r="G9911" s="50" t="str">
        <f>VLOOKUP(Table8[[#This Row],[ProductID]],Table12[[#All],[ProductID]:[ProductFullName]],3,FALSE)</f>
        <v>Product F</v>
      </c>
      <c r="H9911" s="50">
        <v>6</v>
      </c>
      <c r="I9911" s="52">
        <v>45152.481400462973</v>
      </c>
      <c r="J9911" s="50">
        <v>109</v>
      </c>
      <c r="K9911" s="51">
        <v>45152.940972222219</v>
      </c>
      <c r="L9911" s="53"/>
      <c r="M9911" s="54">
        <v>1</v>
      </c>
    </row>
    <row r="9912" spans="2:13" x14ac:dyDescent="0.3">
      <c r="B9912" s="49">
        <v>28755</v>
      </c>
      <c r="C9912" s="50">
        <v>1221</v>
      </c>
      <c r="D9912" s="50" t="str">
        <f>VLOOKUP(Table8[[#This Row],[CustomerID]],Table15[[#All],[CustomerID]:[Company Name]],2,FALSE)</f>
        <v>Dillard's Inc- Gilbert AZ</v>
      </c>
      <c r="E9912" s="51">
        <v>45152</v>
      </c>
      <c r="F9912" s="50">
        <v>5</v>
      </c>
      <c r="G9912" s="50" t="str">
        <f>VLOOKUP(Table8[[#This Row],[ProductID]],Table12[[#All],[ProductID]:[ProductFullName]],3,FALSE)</f>
        <v>Product E</v>
      </c>
      <c r="H9912" s="50">
        <v>4</v>
      </c>
      <c r="I9912" s="52">
        <v>45152.497638888897</v>
      </c>
      <c r="J9912" s="50">
        <v>112</v>
      </c>
      <c r="K9912" s="51">
        <v>45152.940972222219</v>
      </c>
      <c r="L9912" s="53"/>
      <c r="M9912" s="54">
        <v>1</v>
      </c>
    </row>
    <row r="9913" spans="2:13" x14ac:dyDescent="0.3">
      <c r="B9913" s="49">
        <v>28756</v>
      </c>
      <c r="C9913" s="50">
        <v>842</v>
      </c>
      <c r="D9913" s="50" t="str">
        <f>VLOOKUP(Table8[[#This Row],[CustomerID]],Table15[[#All],[CustomerID]:[Company Name]],2,FALSE)</f>
        <v>Warren County Pharmacy</v>
      </c>
      <c r="E9913" s="51">
        <v>45152</v>
      </c>
      <c r="F9913" s="50">
        <v>4</v>
      </c>
      <c r="G9913" s="50" t="str">
        <f>VLOOKUP(Table8[[#This Row],[ProductID]],Table12[[#All],[ProductID]:[ProductFullName]],3,FALSE)</f>
        <v>Product D</v>
      </c>
      <c r="H9913" s="50">
        <v>3</v>
      </c>
      <c r="I9913" s="52">
        <v>45152.512777777789</v>
      </c>
      <c r="J9913" s="50">
        <v>116</v>
      </c>
      <c r="K9913" s="51">
        <v>45152.940972222219</v>
      </c>
      <c r="L9913" s="53"/>
      <c r="M9913" s="54">
        <v>1</v>
      </c>
    </row>
    <row r="9914" spans="2:13" x14ac:dyDescent="0.3">
      <c r="B9914" s="49">
        <v>28757</v>
      </c>
      <c r="C9914" s="50">
        <v>1286</v>
      </c>
      <c r="D9914" s="50" t="str">
        <f>VLOOKUP(Table8[[#This Row],[CustomerID]],Table15[[#All],[CustomerID]:[Company Name]],2,FALSE)</f>
        <v>Scolaris # 18</v>
      </c>
      <c r="E9914" s="51">
        <v>45152</v>
      </c>
      <c r="F9914" s="50">
        <v>5</v>
      </c>
      <c r="G9914" s="50" t="str">
        <f>VLOOKUP(Table8[[#This Row],[ProductID]],Table12[[#All],[ProductID]:[ProductFullName]],3,FALSE)</f>
        <v>Product E</v>
      </c>
      <c r="H9914" s="50">
        <v>6</v>
      </c>
      <c r="I9914" s="52">
        <v>45152.527048611126</v>
      </c>
      <c r="J9914" s="50">
        <v>121</v>
      </c>
      <c r="K9914" s="51">
        <v>45152.940972222219</v>
      </c>
      <c r="L9914" s="53"/>
      <c r="M9914" s="54">
        <v>1</v>
      </c>
    </row>
    <row r="9915" spans="2:13" x14ac:dyDescent="0.3">
      <c r="B9915" s="49">
        <v>28758</v>
      </c>
      <c r="C9915" s="50">
        <v>259</v>
      </c>
      <c r="D9915" s="50" t="str">
        <f>VLOOKUP(Table8[[#This Row],[CustomerID]],Table15[[#All],[CustomerID]:[Company Name]],2,FALSE)</f>
        <v>Impressionable Gifts</v>
      </c>
      <c r="E9915" s="51">
        <v>45152</v>
      </c>
      <c r="F9915" s="50">
        <v>6</v>
      </c>
      <c r="G9915" s="50" t="str">
        <f>VLOOKUP(Table8[[#This Row],[ProductID]],Table12[[#All],[ProductID]:[ProductFullName]],3,FALSE)</f>
        <v>Product F</v>
      </c>
      <c r="H9915" s="50">
        <v>4</v>
      </c>
      <c r="I9915" s="52">
        <v>45152.541261574086</v>
      </c>
      <c r="J9915" s="50">
        <v>112</v>
      </c>
      <c r="K9915" s="51">
        <v>45152.940972222219</v>
      </c>
      <c r="L9915" s="53"/>
      <c r="M9915" s="54">
        <v>1</v>
      </c>
    </row>
    <row r="9916" spans="2:13" x14ac:dyDescent="0.3">
      <c r="B9916" s="49">
        <v>28759</v>
      </c>
      <c r="C9916" s="50">
        <v>934</v>
      </c>
      <c r="D9916" s="50" t="str">
        <f>VLOOKUP(Table8[[#This Row],[CustomerID]],Table15[[#All],[CustomerID]:[Company Name]],2,FALSE)</f>
        <v>THE NEST EGG</v>
      </c>
      <c r="E9916" s="51">
        <v>45152</v>
      </c>
      <c r="F9916" s="50">
        <v>1</v>
      </c>
      <c r="G9916" s="50" t="str">
        <f>VLOOKUP(Table8[[#This Row],[ProductID]],Table12[[#All],[ProductID]:[ProductFullName]],3,FALSE)</f>
        <v>Product A</v>
      </c>
      <c r="H9916" s="50">
        <v>6</v>
      </c>
      <c r="I9916" s="52">
        <v>45152.553668981491</v>
      </c>
      <c r="J9916" s="50">
        <v>134</v>
      </c>
      <c r="K9916" s="51">
        <v>45152.940972222219</v>
      </c>
      <c r="L9916" s="53"/>
      <c r="M9916" s="54">
        <v>1</v>
      </c>
    </row>
    <row r="9917" spans="2:13" x14ac:dyDescent="0.3">
      <c r="B9917" s="49">
        <v>28760</v>
      </c>
      <c r="C9917" s="50">
        <v>274</v>
      </c>
      <c r="D9917" s="50" t="str">
        <f>VLOOKUP(Table8[[#This Row],[CustomerID]],Table15[[#All],[CustomerID]:[Company Name]],2,FALSE)</f>
        <v>Post In Village Hair Salon</v>
      </c>
      <c r="E9917" s="51">
        <v>45152</v>
      </c>
      <c r="F9917" s="50">
        <v>3</v>
      </c>
      <c r="G9917" s="50" t="str">
        <f>VLOOKUP(Table8[[#This Row],[ProductID]],Table12[[#All],[ProductID]:[ProductFullName]],3,FALSE)</f>
        <v>Product C</v>
      </c>
      <c r="H9917" s="50">
        <v>4</v>
      </c>
      <c r="I9917" s="52">
        <v>45152.566608796304</v>
      </c>
      <c r="J9917" s="50">
        <v>121</v>
      </c>
      <c r="K9917" s="51">
        <v>45152.940972222219</v>
      </c>
      <c r="L9917" s="53"/>
      <c r="M9917" s="54">
        <v>1</v>
      </c>
    </row>
    <row r="9918" spans="2:13" x14ac:dyDescent="0.3">
      <c r="B9918" s="49">
        <v>28761</v>
      </c>
      <c r="C9918" s="50">
        <v>222</v>
      </c>
      <c r="D9918" s="50" t="str">
        <f>VLOOKUP(Table8[[#This Row],[CustomerID]],Table15[[#All],[CustomerID]:[Company Name]],2,FALSE)</f>
        <v>The Chemist Pharmacy</v>
      </c>
      <c r="E9918" s="51">
        <v>45152</v>
      </c>
      <c r="F9918" s="50">
        <v>6</v>
      </c>
      <c r="G9918" s="50" t="str">
        <f>VLOOKUP(Table8[[#This Row],[ProductID]],Table12[[#All],[ProductID]:[ProductFullName]],3,FALSE)</f>
        <v>Product F</v>
      </c>
      <c r="H9918" s="50">
        <v>2</v>
      </c>
      <c r="I9918" s="52">
        <v>45152.581215277787</v>
      </c>
      <c r="J9918" s="50">
        <v>106</v>
      </c>
      <c r="K9918" s="51">
        <v>45152.940972222219</v>
      </c>
      <c r="L9918" s="53"/>
      <c r="M9918" s="54">
        <v>1</v>
      </c>
    </row>
    <row r="9919" spans="2:13" x14ac:dyDescent="0.3">
      <c r="B9919" s="49">
        <v>28762</v>
      </c>
      <c r="C9919" s="50">
        <v>951</v>
      </c>
      <c r="D9919" s="50" t="str">
        <f>VLOOKUP(Table8[[#This Row],[CustomerID]],Table15[[#All],[CustomerID]:[Company Name]],2,FALSE)</f>
        <v>Designs By Deborah</v>
      </c>
      <c r="E9919" s="51">
        <v>45152</v>
      </c>
      <c r="F9919" s="50">
        <v>4</v>
      </c>
      <c r="G9919" s="50" t="str">
        <f>VLOOKUP(Table8[[#This Row],[ProductID]],Table12[[#All],[ProductID]:[ProductFullName]],3,FALSE)</f>
        <v>Product D</v>
      </c>
      <c r="H9919" s="50">
        <v>5</v>
      </c>
      <c r="I9919" s="52">
        <v>45152.594363425938</v>
      </c>
      <c r="J9919" s="50">
        <v>121</v>
      </c>
      <c r="K9919" s="51">
        <v>45152.940972222219</v>
      </c>
      <c r="L9919" s="53"/>
      <c r="M9919" s="54">
        <v>1</v>
      </c>
    </row>
    <row r="9920" spans="2:13" x14ac:dyDescent="0.3">
      <c r="B9920" s="49">
        <v>28763</v>
      </c>
      <c r="C9920" s="50">
        <v>100</v>
      </c>
      <c r="D9920" s="50" t="str">
        <f>VLOOKUP(Table8[[#This Row],[CustomerID]],Table15[[#All],[CustomerID]:[Company Name]],2,FALSE)</f>
        <v>Zone</v>
      </c>
      <c r="E9920" s="51">
        <v>45152</v>
      </c>
      <c r="F9920" s="50">
        <v>5</v>
      </c>
      <c r="G9920" s="50" t="str">
        <f>VLOOKUP(Table8[[#This Row],[ProductID]],Table12[[#All],[ProductID]:[ProductFullName]],3,FALSE)</f>
        <v>Product E</v>
      </c>
      <c r="H9920" s="50">
        <v>4</v>
      </c>
      <c r="I9920" s="52">
        <v>45152.605115740756</v>
      </c>
      <c r="J9920" s="50">
        <v>131</v>
      </c>
      <c r="K9920" s="51">
        <v>45152.940972222219</v>
      </c>
      <c r="L9920" s="53"/>
      <c r="M9920" s="54">
        <v>1</v>
      </c>
    </row>
    <row r="9921" spans="2:13" x14ac:dyDescent="0.3">
      <c r="B9921" s="49">
        <v>28764</v>
      </c>
      <c r="C9921" s="50">
        <v>794</v>
      </c>
      <c r="D9921" s="50" t="str">
        <f>VLOOKUP(Table8[[#This Row],[CustomerID]],Table15[[#All],[CustomerID]:[Company Name]],2,FALSE)</f>
        <v>Northshire Bookstore</v>
      </c>
      <c r="E9921" s="51">
        <v>45152</v>
      </c>
      <c r="F9921" s="50">
        <v>1</v>
      </c>
      <c r="G9921" s="50" t="str">
        <f>VLOOKUP(Table8[[#This Row],[ProductID]],Table12[[#All],[ProductID]:[ProductFullName]],3,FALSE)</f>
        <v>Product A</v>
      </c>
      <c r="H9921" s="50">
        <v>4</v>
      </c>
      <c r="I9921" s="52">
        <v>45152.615474537051</v>
      </c>
      <c r="J9921" s="50">
        <v>120</v>
      </c>
      <c r="K9921" s="51">
        <v>45152.940972222219</v>
      </c>
      <c r="L9921" s="53"/>
      <c r="M9921" s="54">
        <v>1</v>
      </c>
    </row>
    <row r="9922" spans="2:13" x14ac:dyDescent="0.3">
      <c r="B9922" s="49">
        <v>28765</v>
      </c>
      <c r="C9922" s="50">
        <v>318</v>
      </c>
      <c r="D9922" s="50" t="str">
        <f>VLOOKUP(Table8[[#This Row],[CustomerID]],Table15[[#All],[CustomerID]:[Company Name]],2,FALSE)</f>
        <v>A Passion For Living Inc</v>
      </c>
      <c r="E9922" s="51">
        <v>45152</v>
      </c>
      <c r="F9922" s="50">
        <v>4</v>
      </c>
      <c r="G9922" s="50" t="str">
        <f>VLOOKUP(Table8[[#This Row],[ProductID]],Table12[[#All],[ProductID]:[ProductFullName]],3,FALSE)</f>
        <v>Product D</v>
      </c>
      <c r="H9922" s="50">
        <v>4</v>
      </c>
      <c r="I9922" s="52">
        <v>45152.630231481497</v>
      </c>
      <c r="J9922" s="50">
        <v>133</v>
      </c>
      <c r="K9922" s="51">
        <v>45152.940972222219</v>
      </c>
      <c r="L9922" s="53"/>
      <c r="M9922" s="54">
        <v>1</v>
      </c>
    </row>
    <row r="9923" spans="2:13" x14ac:dyDescent="0.3">
      <c r="B9923" s="49">
        <v>28766</v>
      </c>
      <c r="C9923" s="50">
        <v>260</v>
      </c>
      <c r="D9923" s="50" t="str">
        <f>VLOOKUP(Table8[[#This Row],[CustomerID]],Table15[[#All],[CustomerID]:[Company Name]],2,FALSE)</f>
        <v>Wowy Zowy Company</v>
      </c>
      <c r="E9923" s="51">
        <v>45152</v>
      </c>
      <c r="F9923" s="50">
        <v>2</v>
      </c>
      <c r="G9923" s="50" t="str">
        <f>VLOOKUP(Table8[[#This Row],[ProductID]],Table12[[#All],[ProductID]:[ProductFullName]],3,FALSE)</f>
        <v>Product B</v>
      </c>
      <c r="H9923" s="50">
        <v>5</v>
      </c>
      <c r="I9923" s="52">
        <v>45152.646064814828</v>
      </c>
      <c r="J9923" s="50">
        <v>108</v>
      </c>
      <c r="K9923" s="51">
        <v>45152.940972222219</v>
      </c>
      <c r="L9923" s="53"/>
      <c r="M9923" s="54">
        <v>1</v>
      </c>
    </row>
    <row r="9924" spans="2:13" x14ac:dyDescent="0.3">
      <c r="B9924" s="49">
        <v>28767</v>
      </c>
      <c r="C9924" s="50">
        <v>110</v>
      </c>
      <c r="D9924" s="50" t="str">
        <f>VLOOKUP(Table8[[#This Row],[CustomerID]],Table15[[#All],[CustomerID]:[Company Name]],2,FALSE)</f>
        <v>Shack - Bijoutiers Dawes Jewellers</v>
      </c>
      <c r="E9924" s="51">
        <v>45152</v>
      </c>
      <c r="F9924" s="50">
        <v>4</v>
      </c>
      <c r="G9924" s="50" t="str">
        <f>VLOOKUP(Table8[[#This Row],[ProductID]],Table12[[#All],[ProductID]:[ProductFullName]],3,FALSE)</f>
        <v>Product D</v>
      </c>
      <c r="H9924" s="50">
        <v>7</v>
      </c>
      <c r="I9924" s="52">
        <v>45152.663379629645</v>
      </c>
      <c r="J9924" s="50">
        <v>113</v>
      </c>
      <c r="K9924" s="51">
        <v>45152.940972222219</v>
      </c>
      <c r="L9924" s="53"/>
      <c r="M9924" s="54">
        <v>1</v>
      </c>
    </row>
    <row r="9925" spans="2:13" x14ac:dyDescent="0.3">
      <c r="B9925" s="49">
        <v>28768</v>
      </c>
      <c r="C9925" s="50">
        <v>1064</v>
      </c>
      <c r="D9925" s="50" t="str">
        <f>VLOOKUP(Table8[[#This Row],[CustomerID]],Table15[[#All],[CustomerID]:[Company Name]],2,FALSE)</f>
        <v>Ashleys Attic</v>
      </c>
      <c r="E9925" s="51">
        <v>45152</v>
      </c>
      <c r="F9925" s="50">
        <v>2</v>
      </c>
      <c r="G9925" s="50" t="str">
        <f>VLOOKUP(Table8[[#This Row],[ProductID]],Table12[[#All],[ProductID]:[ProductFullName]],3,FALSE)</f>
        <v>Product B</v>
      </c>
      <c r="H9925" s="50">
        <v>3</v>
      </c>
      <c r="I9925" s="52">
        <v>45152.67305555557</v>
      </c>
      <c r="J9925" s="50">
        <v>134</v>
      </c>
      <c r="K9925" s="51">
        <v>45152.940972222219</v>
      </c>
      <c r="L9925" s="53"/>
      <c r="M9925" s="54">
        <v>1</v>
      </c>
    </row>
    <row r="9926" spans="2:13" x14ac:dyDescent="0.3">
      <c r="B9926" s="49">
        <v>28769</v>
      </c>
      <c r="C9926" s="50">
        <v>326</v>
      </c>
      <c r="D9926" s="50" t="str">
        <f>VLOOKUP(Table8[[#This Row],[CustomerID]],Table15[[#All],[CustomerID]:[Company Name]],2,FALSE)</f>
        <v>Pharmasave #639</v>
      </c>
      <c r="E9926" s="51">
        <v>45152</v>
      </c>
      <c r="F9926" s="50">
        <v>4</v>
      </c>
      <c r="G9926" s="50" t="str">
        <f>VLOOKUP(Table8[[#This Row],[ProductID]],Table12[[#All],[ProductID]:[ProductFullName]],3,FALSE)</f>
        <v>Product D</v>
      </c>
      <c r="H9926" s="50">
        <v>6</v>
      </c>
      <c r="I9926" s="52">
        <v>45152.68631944446</v>
      </c>
      <c r="J9926" s="50">
        <v>111</v>
      </c>
      <c r="K9926" s="51">
        <v>45152.940972222219</v>
      </c>
      <c r="L9926" s="53"/>
      <c r="M9926" s="54">
        <v>1</v>
      </c>
    </row>
    <row r="9927" spans="2:13" x14ac:dyDescent="0.3">
      <c r="B9927" s="49">
        <v>28770</v>
      </c>
      <c r="C9927" s="50">
        <v>1247</v>
      </c>
      <c r="D9927" s="50" t="str">
        <f>VLOOKUP(Table8[[#This Row],[CustomerID]],Table15[[#All],[CustomerID]:[Company Name]],2,FALSE)</f>
        <v>Kathy's Hallmark</v>
      </c>
      <c r="E9927" s="51">
        <v>45152</v>
      </c>
      <c r="F9927" s="50">
        <v>4</v>
      </c>
      <c r="G9927" s="50" t="str">
        <f>VLOOKUP(Table8[[#This Row],[ProductID]],Table12[[#All],[ProductID]:[ProductFullName]],3,FALSE)</f>
        <v>Product D</v>
      </c>
      <c r="H9927" s="50">
        <v>7</v>
      </c>
      <c r="I9927" s="52">
        <v>45152.701076388905</v>
      </c>
      <c r="J9927" s="50">
        <v>110</v>
      </c>
      <c r="K9927" s="51">
        <v>45152.940972222219</v>
      </c>
      <c r="L9927" s="53"/>
      <c r="M9927" s="54">
        <v>1</v>
      </c>
    </row>
    <row r="9928" spans="2:13" x14ac:dyDescent="0.3">
      <c r="B9928" s="49">
        <v>28771</v>
      </c>
      <c r="C9928" s="50">
        <v>1301</v>
      </c>
      <c r="D9928" s="50" t="str">
        <f>VLOOKUP(Table8[[#This Row],[CustomerID]],Table15[[#All],[CustomerID]:[Company Name]],2,FALSE)</f>
        <v>U.S. Merchants</v>
      </c>
      <c r="E9928" s="51">
        <v>45152</v>
      </c>
      <c r="F9928" s="50">
        <v>1</v>
      </c>
      <c r="G9928" s="50" t="str">
        <f>VLOOKUP(Table8[[#This Row],[ProductID]],Table12[[#All],[ProductID]:[ProductFullName]],3,FALSE)</f>
        <v>Product A</v>
      </c>
      <c r="H9928" s="50">
        <v>6</v>
      </c>
      <c r="I9928" s="52">
        <v>45152.711886574092</v>
      </c>
      <c r="J9928" s="50">
        <v>127</v>
      </c>
      <c r="K9928" s="51">
        <v>45152.940972222219</v>
      </c>
      <c r="L9928" s="53"/>
      <c r="M9928" s="54">
        <v>1</v>
      </c>
    </row>
    <row r="9929" spans="2:13" x14ac:dyDescent="0.3">
      <c r="B9929" s="49">
        <v>28772</v>
      </c>
      <c r="C9929" s="50">
        <v>102</v>
      </c>
      <c r="D9929" s="50" t="str">
        <f>VLOOKUP(Table8[[#This Row],[CustomerID]],Table15[[#All],[CustomerID]:[Company Name]],2,FALSE)</f>
        <v>B'Belles</v>
      </c>
      <c r="E9929" s="51">
        <v>45152</v>
      </c>
      <c r="F9929" s="50">
        <v>2</v>
      </c>
      <c r="G9929" s="50" t="str">
        <f>VLOOKUP(Table8[[#This Row],[ProductID]],Table12[[#All],[ProductID]:[ProductFullName]],3,FALSE)</f>
        <v>Product B</v>
      </c>
      <c r="H9929" s="50">
        <v>7</v>
      </c>
      <c r="I9929" s="52">
        <v>45152.72395833335</v>
      </c>
      <c r="J9929" s="50">
        <v>127</v>
      </c>
      <c r="K9929" s="51">
        <v>45152.940972222219</v>
      </c>
      <c r="L9929" s="53"/>
      <c r="M9929" s="54">
        <v>1</v>
      </c>
    </row>
    <row r="9930" spans="2:13" x14ac:dyDescent="0.3">
      <c r="B9930" s="49">
        <v>28773</v>
      </c>
      <c r="C9930" s="50">
        <v>1398</v>
      </c>
      <c r="D9930" s="50" t="str">
        <f>VLOOKUP(Table8[[#This Row],[CustomerID]],Table15[[#All],[CustomerID]:[Company Name]],2,FALSE)</f>
        <v>Now and Then</v>
      </c>
      <c r="E9930" s="51">
        <v>45153</v>
      </c>
      <c r="F9930" s="50">
        <v>2</v>
      </c>
      <c r="G9930" s="50" t="str">
        <f>VLOOKUP(Table8[[#This Row],[ProductID]],Table12[[#All],[ProductID]:[ProductFullName]],3,FALSE)</f>
        <v>Product B</v>
      </c>
      <c r="H9930" s="50">
        <v>5</v>
      </c>
      <c r="I9930" s="52">
        <v>45153.333333333336</v>
      </c>
      <c r="J9930" s="50">
        <v>115</v>
      </c>
      <c r="K9930" s="51">
        <v>45153.97152777778</v>
      </c>
      <c r="L9930" s="53"/>
      <c r="M9930" s="54">
        <v>1</v>
      </c>
    </row>
    <row r="9931" spans="2:13" x14ac:dyDescent="0.3">
      <c r="B9931" s="49">
        <v>28774</v>
      </c>
      <c r="C9931" s="50">
        <v>950</v>
      </c>
      <c r="D9931" s="50" t="str">
        <f>VLOOKUP(Table8[[#This Row],[CustomerID]],Table15[[#All],[CustomerID]:[Company Name]],2,FALSE)</f>
        <v>Cleo's</v>
      </c>
      <c r="E9931" s="51">
        <v>45153</v>
      </c>
      <c r="F9931" s="50">
        <v>2</v>
      </c>
      <c r="G9931" s="50" t="str">
        <f>VLOOKUP(Table8[[#This Row],[ProductID]],Table12[[#All],[ProductID]:[ProductFullName]],3,FALSE)</f>
        <v>Product B</v>
      </c>
      <c r="H9931" s="50">
        <v>4</v>
      </c>
      <c r="I9931" s="52">
        <v>45153.350011574075</v>
      </c>
      <c r="J9931" s="50">
        <v>129</v>
      </c>
      <c r="K9931" s="51">
        <v>45153.97152777778</v>
      </c>
      <c r="L9931" s="53"/>
      <c r="M9931" s="54">
        <v>1</v>
      </c>
    </row>
    <row r="9932" spans="2:13" x14ac:dyDescent="0.3">
      <c r="B9932" s="49">
        <v>28775</v>
      </c>
      <c r="C9932" s="50">
        <v>1247</v>
      </c>
      <c r="D9932" s="50" t="str">
        <f>VLOOKUP(Table8[[#This Row],[CustomerID]],Table15[[#All],[CustomerID]:[Company Name]],2,FALSE)</f>
        <v>Kathy's Hallmark</v>
      </c>
      <c r="E9932" s="51">
        <v>45153</v>
      </c>
      <c r="F9932" s="50">
        <v>1</v>
      </c>
      <c r="G9932" s="50" t="str">
        <f>VLOOKUP(Table8[[#This Row],[ProductID]],Table12[[#All],[ProductID]:[ProductFullName]],3,FALSE)</f>
        <v>Product A</v>
      </c>
      <c r="H9932" s="50">
        <v>2</v>
      </c>
      <c r="I9932" s="52">
        <v>45153.359131944446</v>
      </c>
      <c r="J9932" s="50">
        <v>116</v>
      </c>
      <c r="K9932" s="51">
        <v>45153.97152777778</v>
      </c>
      <c r="L9932" s="53"/>
      <c r="M9932" s="54">
        <v>1</v>
      </c>
    </row>
    <row r="9933" spans="2:13" x14ac:dyDescent="0.3">
      <c r="B9933" s="49">
        <v>28776</v>
      </c>
      <c r="C9933" s="50">
        <v>544</v>
      </c>
      <c r="D9933" s="50" t="str">
        <f>VLOOKUP(Table8[[#This Row],[CustomerID]],Table15[[#All],[CustomerID]:[Company Name]],2,FALSE)</f>
        <v>Tumbleweed Gift Shop</v>
      </c>
      <c r="E9933" s="51">
        <v>45153</v>
      </c>
      <c r="F9933" s="50">
        <v>1</v>
      </c>
      <c r="G9933" s="50" t="str">
        <f>VLOOKUP(Table8[[#This Row],[ProductID]],Table12[[#All],[ProductID]:[ProductFullName]],3,FALSE)</f>
        <v>Product A</v>
      </c>
      <c r="H9933" s="50">
        <v>3</v>
      </c>
      <c r="I9933" s="52">
        <v>45153.37226851852</v>
      </c>
      <c r="J9933" s="50">
        <v>118</v>
      </c>
      <c r="K9933" s="51">
        <v>45153.97152777778</v>
      </c>
      <c r="L9933" s="53"/>
      <c r="M9933" s="54">
        <v>1</v>
      </c>
    </row>
    <row r="9934" spans="2:13" x14ac:dyDescent="0.3">
      <c r="B9934" s="49">
        <v>28777</v>
      </c>
      <c r="C9934" s="50">
        <v>44</v>
      </c>
      <c r="D9934" s="50" t="str">
        <f>VLOOKUP(Table8[[#This Row],[CustomerID]],Table15[[#All],[CustomerID]:[Company Name]],2,FALSE)</f>
        <v>Buck or Two #520</v>
      </c>
      <c r="E9934" s="51">
        <v>45153</v>
      </c>
      <c r="F9934" s="50">
        <v>5</v>
      </c>
      <c r="G9934" s="50" t="str">
        <f>VLOOKUP(Table8[[#This Row],[ProductID]],Table12[[#All],[ProductID]:[ProductFullName]],3,FALSE)</f>
        <v>Product E</v>
      </c>
      <c r="H9934" s="50">
        <v>2</v>
      </c>
      <c r="I9934" s="52">
        <v>45153.385381944448</v>
      </c>
      <c r="J9934" s="50">
        <v>131</v>
      </c>
      <c r="K9934" s="51">
        <v>45153.97152777778</v>
      </c>
      <c r="L9934" s="53"/>
      <c r="M9934" s="54">
        <v>1</v>
      </c>
    </row>
    <row r="9935" spans="2:13" x14ac:dyDescent="0.3">
      <c r="B9935" s="49">
        <v>28778</v>
      </c>
      <c r="C9935" s="50">
        <v>493</v>
      </c>
      <c r="D9935" s="50" t="str">
        <f>VLOOKUP(Table8[[#This Row],[CustomerID]],Table15[[#All],[CustomerID]:[Company Name]],2,FALSE)</f>
        <v>VILLAGE CORNER, INC.</v>
      </c>
      <c r="E9935" s="51">
        <v>45153</v>
      </c>
      <c r="F9935" s="50">
        <v>1</v>
      </c>
      <c r="G9935" s="50" t="str">
        <f>VLOOKUP(Table8[[#This Row],[ProductID]],Table12[[#All],[ProductID]:[ProductFullName]],3,FALSE)</f>
        <v>Product A</v>
      </c>
      <c r="H9935" s="50">
        <v>2</v>
      </c>
      <c r="I9935" s="52">
        <v>45153.401481481487</v>
      </c>
      <c r="J9935" s="50">
        <v>116</v>
      </c>
      <c r="K9935" s="51">
        <v>45153.97152777778</v>
      </c>
      <c r="L9935" s="53"/>
      <c r="M9935" s="54">
        <v>1</v>
      </c>
    </row>
    <row r="9936" spans="2:13" x14ac:dyDescent="0.3">
      <c r="B9936" s="49">
        <v>28779</v>
      </c>
      <c r="C9936" s="50">
        <v>521</v>
      </c>
      <c r="D9936" s="50" t="str">
        <f>VLOOKUP(Table8[[#This Row],[CustomerID]],Table15[[#All],[CustomerID]:[Company Name]],2,FALSE)</f>
        <v>Boopster's Hanger</v>
      </c>
      <c r="E9936" s="51">
        <v>45153</v>
      </c>
      <c r="F9936" s="50">
        <v>1</v>
      </c>
      <c r="G9936" s="50" t="str">
        <f>VLOOKUP(Table8[[#This Row],[ProductID]],Table12[[#All],[ProductID]:[ProductFullName]],3,FALSE)</f>
        <v>Product A</v>
      </c>
      <c r="H9936" s="50">
        <v>7</v>
      </c>
      <c r="I9936" s="52">
        <v>45153.410995370374</v>
      </c>
      <c r="J9936" s="50">
        <v>105</v>
      </c>
      <c r="K9936" s="51">
        <v>45153.97152777778</v>
      </c>
      <c r="L9936" s="53"/>
      <c r="M9936" s="54">
        <v>1</v>
      </c>
    </row>
    <row r="9937" spans="2:13" x14ac:dyDescent="0.3">
      <c r="B9937" s="49">
        <v>28780</v>
      </c>
      <c r="C9937" s="50">
        <v>986</v>
      </c>
      <c r="D9937" s="50" t="str">
        <f>VLOOKUP(Table8[[#This Row],[CustomerID]],Table15[[#All],[CustomerID]:[Company Name]],2,FALSE)</f>
        <v>Dilly Dally Emporium</v>
      </c>
      <c r="E9937" s="51">
        <v>45153</v>
      </c>
      <c r="F9937" s="50">
        <v>3</v>
      </c>
      <c r="G9937" s="50" t="str">
        <f>VLOOKUP(Table8[[#This Row],[ProductID]],Table12[[#All],[ProductID]:[ProductFullName]],3,FALSE)</f>
        <v>Product C</v>
      </c>
      <c r="H9937" s="50">
        <v>7</v>
      </c>
      <c r="I9937" s="52">
        <v>45153.420960648153</v>
      </c>
      <c r="J9937" s="50">
        <v>116</v>
      </c>
      <c r="K9937" s="51">
        <v>45153.97152777778</v>
      </c>
      <c r="L9937" s="53"/>
      <c r="M9937" s="54">
        <v>1</v>
      </c>
    </row>
    <row r="9938" spans="2:13" x14ac:dyDescent="0.3">
      <c r="B9938" s="49">
        <v>28781</v>
      </c>
      <c r="C9938" s="50">
        <v>1206</v>
      </c>
      <c r="D9938" s="50" t="str">
        <f>VLOOKUP(Table8[[#This Row],[CustomerID]],Table15[[#All],[CustomerID]:[Company Name]],2,FALSE)</f>
        <v>JW Baumann</v>
      </c>
      <c r="E9938" s="51">
        <v>45153</v>
      </c>
      <c r="F9938" s="50">
        <v>3</v>
      </c>
      <c r="G9938" s="50" t="str">
        <f>VLOOKUP(Table8[[#This Row],[ProductID]],Table12[[#All],[ProductID]:[ProductFullName]],3,FALSE)</f>
        <v>Product C</v>
      </c>
      <c r="H9938" s="50">
        <v>2</v>
      </c>
      <c r="I9938" s="52">
        <v>45153.432858796303</v>
      </c>
      <c r="J9938" s="50">
        <v>118</v>
      </c>
      <c r="K9938" s="51">
        <v>45153.97152777778</v>
      </c>
      <c r="L9938" s="53"/>
      <c r="M9938" s="54">
        <v>1</v>
      </c>
    </row>
    <row r="9939" spans="2:13" x14ac:dyDescent="0.3">
      <c r="B9939" s="49">
        <v>28782</v>
      </c>
      <c r="C9939" s="50">
        <v>1181</v>
      </c>
      <c r="D9939" s="50" t="str">
        <f>VLOOKUP(Table8[[#This Row],[CustomerID]],Table15[[#All],[CustomerID]:[Company Name]],2,FALSE)</f>
        <v>Atrium Gift Shop</v>
      </c>
      <c r="E9939" s="51">
        <v>45153</v>
      </c>
      <c r="F9939" s="50">
        <v>1</v>
      </c>
      <c r="G9939" s="50" t="str">
        <f>VLOOKUP(Table8[[#This Row],[ProductID]],Table12[[#All],[ProductID]:[ProductFullName]],3,FALSE)</f>
        <v>Product A</v>
      </c>
      <c r="H9939" s="50">
        <v>5</v>
      </c>
      <c r="I9939" s="52">
        <v>45153.446076388893</v>
      </c>
      <c r="J9939" s="50">
        <v>110</v>
      </c>
      <c r="K9939" s="51">
        <v>45153.97152777778</v>
      </c>
      <c r="L9939" s="53"/>
      <c r="M9939" s="54">
        <v>1</v>
      </c>
    </row>
    <row r="9940" spans="2:13" x14ac:dyDescent="0.3">
      <c r="B9940" s="49">
        <v>28783</v>
      </c>
      <c r="C9940" s="50">
        <v>1355</v>
      </c>
      <c r="D9940" s="50" t="str">
        <f>VLOOKUP(Table8[[#This Row],[CustomerID]],Table15[[#All],[CustomerID]:[Company Name]],2,FALSE)</f>
        <v>Providence St Vincent Gift shops</v>
      </c>
      <c r="E9940" s="51">
        <v>45153</v>
      </c>
      <c r="F9940" s="50">
        <v>2</v>
      </c>
      <c r="G9940" s="50" t="str">
        <f>VLOOKUP(Table8[[#This Row],[ProductID]],Table12[[#All],[ProductID]:[ProductFullName]],3,FALSE)</f>
        <v>Product B</v>
      </c>
      <c r="H9940" s="50">
        <v>3</v>
      </c>
      <c r="I9940" s="52">
        <v>45153.456817129634</v>
      </c>
      <c r="J9940" s="50">
        <v>134</v>
      </c>
      <c r="K9940" s="51">
        <v>45153.97152777778</v>
      </c>
      <c r="L9940" s="53"/>
      <c r="M9940" s="54">
        <v>1</v>
      </c>
    </row>
    <row r="9941" spans="2:13" x14ac:dyDescent="0.3">
      <c r="B9941" s="49">
        <v>28784</v>
      </c>
      <c r="C9941" s="50">
        <v>1312</v>
      </c>
      <c r="D9941" s="50" t="str">
        <f>VLOOKUP(Table8[[#This Row],[CustomerID]],Table15[[#All],[CustomerID]:[Company Name]],2,FALSE)</f>
        <v>Gwen Hegenwald</v>
      </c>
      <c r="E9941" s="51">
        <v>45153</v>
      </c>
      <c r="F9941" s="50">
        <v>3</v>
      </c>
      <c r="G9941" s="50" t="str">
        <f>VLOOKUP(Table8[[#This Row],[ProductID]],Table12[[#All],[ProductID]:[ProductFullName]],3,FALSE)</f>
        <v>Product C</v>
      </c>
      <c r="H9941" s="50">
        <v>4</v>
      </c>
      <c r="I9941" s="52">
        <v>45153.467766203707</v>
      </c>
      <c r="J9941" s="50">
        <v>127</v>
      </c>
      <c r="K9941" s="51">
        <v>45153.97152777778</v>
      </c>
      <c r="L9941" s="53"/>
      <c r="M9941" s="54">
        <v>1</v>
      </c>
    </row>
    <row r="9942" spans="2:13" x14ac:dyDescent="0.3">
      <c r="B9942" s="49">
        <v>28785</v>
      </c>
      <c r="C9942" s="50">
        <v>244</v>
      </c>
      <c r="D9942" s="50" t="str">
        <f>VLOOKUP(Table8[[#This Row],[CustomerID]],Table15[[#All],[CustomerID]:[Company Name]],2,FALSE)</f>
        <v>DOMAIRS HOME FASHIONS &amp; GIFTS</v>
      </c>
      <c r="E9942" s="51">
        <v>45153</v>
      </c>
      <c r="F9942" s="50">
        <v>2</v>
      </c>
      <c r="G9942" s="50" t="str">
        <f>VLOOKUP(Table8[[#This Row],[ProductID]],Table12[[#All],[ProductID]:[ProductFullName]],3,FALSE)</f>
        <v>Product B</v>
      </c>
      <c r="H9942" s="50">
        <v>3</v>
      </c>
      <c r="I9942" s="52">
        <v>45153.477280092593</v>
      </c>
      <c r="J9942" s="50">
        <v>132</v>
      </c>
      <c r="K9942" s="51">
        <v>45153.97152777778</v>
      </c>
      <c r="L9942" s="53"/>
      <c r="M9942" s="54">
        <v>1</v>
      </c>
    </row>
    <row r="9943" spans="2:13" x14ac:dyDescent="0.3">
      <c r="B9943" s="49">
        <v>28786</v>
      </c>
      <c r="C9943" s="50">
        <v>577</v>
      </c>
      <c r="D9943" s="50" t="str">
        <f>VLOOKUP(Table8[[#This Row],[CustomerID]],Table15[[#All],[CustomerID]:[Company Name]],2,FALSE)</f>
        <v>Your Dollar Store With More #214</v>
      </c>
      <c r="E9943" s="51">
        <v>45153</v>
      </c>
      <c r="F9943" s="50">
        <v>3</v>
      </c>
      <c r="G9943" s="50" t="str">
        <f>VLOOKUP(Table8[[#This Row],[ProductID]],Table12[[#All],[ProductID]:[ProductFullName]],3,FALSE)</f>
        <v>Product C</v>
      </c>
      <c r="H9943" s="50">
        <v>4</v>
      </c>
      <c r="I9943" s="52">
        <v>45153.487488425926</v>
      </c>
      <c r="J9943" s="50">
        <v>133</v>
      </c>
      <c r="K9943" s="51">
        <v>45153.97152777778</v>
      </c>
      <c r="L9943" s="53"/>
      <c r="M9943" s="54">
        <v>1</v>
      </c>
    </row>
    <row r="9944" spans="2:13" x14ac:dyDescent="0.3">
      <c r="B9944" s="49">
        <v>28787</v>
      </c>
      <c r="C9944" s="50">
        <v>693</v>
      </c>
      <c r="D9944" s="50" t="str">
        <f>VLOOKUP(Table8[[#This Row],[CustomerID]],Table15[[#All],[CustomerID]:[Company Name]],2,FALSE)</f>
        <v>Meaningful Things</v>
      </c>
      <c r="E9944" s="51">
        <v>45153</v>
      </c>
      <c r="F9944" s="50">
        <v>2</v>
      </c>
      <c r="G9944" s="50" t="str">
        <f>VLOOKUP(Table8[[#This Row],[ProductID]],Table12[[#All],[ProductID]:[ProductFullName]],3,FALSE)</f>
        <v>Product B</v>
      </c>
      <c r="H9944" s="50">
        <v>5</v>
      </c>
      <c r="I9944" s="52">
        <v>45153.500601851854</v>
      </c>
      <c r="J9944" s="50">
        <v>127</v>
      </c>
      <c r="K9944" s="51">
        <v>45153.97152777778</v>
      </c>
      <c r="L9944" s="53"/>
      <c r="M9944" s="54">
        <v>1</v>
      </c>
    </row>
    <row r="9945" spans="2:13" x14ac:dyDescent="0.3">
      <c r="B9945" s="49">
        <v>28788</v>
      </c>
      <c r="C9945" s="50">
        <v>666</v>
      </c>
      <c r="D9945" s="50" t="str">
        <f>VLOOKUP(Table8[[#This Row],[CustomerID]],Table15[[#All],[CustomerID]:[Company Name]],2,FALSE)</f>
        <v>Peoples Drug Mart # 93</v>
      </c>
      <c r="E9945" s="51">
        <v>45153</v>
      </c>
      <c r="F9945" s="50">
        <v>1</v>
      </c>
      <c r="G9945" s="50" t="str">
        <f>VLOOKUP(Table8[[#This Row],[ProductID]],Table12[[#All],[ProductID]:[ProductFullName]],3,FALSE)</f>
        <v>Product A</v>
      </c>
      <c r="H9945" s="50">
        <v>4</v>
      </c>
      <c r="I9945" s="52">
        <v>45153.516655092593</v>
      </c>
      <c r="J9945" s="50">
        <v>131</v>
      </c>
      <c r="K9945" s="51">
        <v>45153.97152777778</v>
      </c>
      <c r="L9945" s="53"/>
      <c r="M9945" s="54">
        <v>1</v>
      </c>
    </row>
    <row r="9946" spans="2:13" x14ac:dyDescent="0.3">
      <c r="B9946" s="49">
        <v>28789</v>
      </c>
      <c r="C9946" s="50">
        <v>1321</v>
      </c>
      <c r="D9946" s="50" t="str">
        <f>VLOOKUP(Table8[[#This Row],[CustomerID]],Table15[[#All],[CustomerID]:[Company Name]],2,FALSE)</f>
        <v>University Art Center</v>
      </c>
      <c r="E9946" s="51">
        <v>45153</v>
      </c>
      <c r="F9946" s="50">
        <v>3</v>
      </c>
      <c r="G9946" s="50" t="str">
        <f>VLOOKUP(Table8[[#This Row],[ProductID]],Table12[[#All],[ProductID]:[ProductFullName]],3,FALSE)</f>
        <v>Product C</v>
      </c>
      <c r="H9946" s="50">
        <v>2</v>
      </c>
      <c r="I9946" s="52">
        <v>45153.527094907411</v>
      </c>
      <c r="J9946" s="50">
        <v>119</v>
      </c>
      <c r="K9946" s="51">
        <v>45153.97152777778</v>
      </c>
      <c r="L9946" s="53"/>
      <c r="M9946" s="54">
        <v>1</v>
      </c>
    </row>
    <row r="9947" spans="2:13" x14ac:dyDescent="0.3">
      <c r="B9947" s="49">
        <v>28790</v>
      </c>
      <c r="C9947" s="50">
        <v>822</v>
      </c>
      <c r="D9947" s="50" t="str">
        <f>VLOOKUP(Table8[[#This Row],[CustomerID]],Table15[[#All],[CustomerID]:[Company Name]],2,FALSE)</f>
        <v>Bella Boutique</v>
      </c>
      <c r="E9947" s="51">
        <v>45153</v>
      </c>
      <c r="F9947" s="50">
        <v>4</v>
      </c>
      <c r="G9947" s="50" t="str">
        <f>VLOOKUP(Table8[[#This Row],[ProductID]],Table12[[#All],[ProductID]:[ProductFullName]],3,FALSE)</f>
        <v>Product D</v>
      </c>
      <c r="H9947" s="50">
        <v>4</v>
      </c>
      <c r="I9947" s="52">
        <v>45153.53800925926</v>
      </c>
      <c r="J9947" s="50">
        <v>123</v>
      </c>
      <c r="K9947" s="51">
        <v>45153.97152777778</v>
      </c>
      <c r="L9947" s="53"/>
      <c r="M9947" s="54">
        <v>1</v>
      </c>
    </row>
    <row r="9948" spans="2:13" x14ac:dyDescent="0.3">
      <c r="B9948" s="49">
        <v>28791</v>
      </c>
      <c r="C9948" s="50">
        <v>61</v>
      </c>
      <c r="D9948" s="50" t="str">
        <f>VLOOKUP(Table8[[#This Row],[CustomerID]],Table15[[#All],[CustomerID]:[Company Name]],2,FALSE)</f>
        <v>South Shore Regional Hospital</v>
      </c>
      <c r="E9948" s="51">
        <v>45153</v>
      </c>
      <c r="F9948" s="50">
        <v>5</v>
      </c>
      <c r="G9948" s="50" t="str">
        <f>VLOOKUP(Table8[[#This Row],[ProductID]],Table12[[#All],[ProductID]:[ProductFullName]],3,FALSE)</f>
        <v>Product E</v>
      </c>
      <c r="H9948" s="50">
        <v>6</v>
      </c>
      <c r="I9948" s="52">
        <v>45153.551053240742</v>
      </c>
      <c r="J9948" s="50">
        <v>109</v>
      </c>
      <c r="K9948" s="51">
        <v>45153.97152777778</v>
      </c>
      <c r="L9948" s="53"/>
      <c r="M9948" s="54">
        <v>1</v>
      </c>
    </row>
    <row r="9949" spans="2:13" x14ac:dyDescent="0.3">
      <c r="B9949" s="49">
        <v>28792</v>
      </c>
      <c r="C9949" s="50">
        <v>1368</v>
      </c>
      <c r="D9949" s="50" t="str">
        <f>VLOOKUP(Table8[[#This Row],[CustomerID]],Table15[[#All],[CustomerID]:[Company Name]],2,FALSE)</f>
        <v>Hickoks Trading Co.</v>
      </c>
      <c r="E9949" s="51">
        <v>45153</v>
      </c>
      <c r="F9949" s="50">
        <v>4</v>
      </c>
      <c r="G9949" s="50" t="str">
        <f>VLOOKUP(Table8[[#This Row],[ProductID]],Table12[[#All],[ProductID]:[ProductFullName]],3,FALSE)</f>
        <v>Product D</v>
      </c>
      <c r="H9949" s="50">
        <v>5</v>
      </c>
      <c r="I9949" s="52">
        <v>45153.563090277778</v>
      </c>
      <c r="J9949" s="50">
        <v>118</v>
      </c>
      <c r="K9949" s="51">
        <v>45153.97152777778</v>
      </c>
      <c r="L9949" s="53"/>
      <c r="M9949" s="54">
        <v>1</v>
      </c>
    </row>
    <row r="9950" spans="2:13" x14ac:dyDescent="0.3">
      <c r="B9950" s="49">
        <v>28793</v>
      </c>
      <c r="C9950" s="50">
        <v>506</v>
      </c>
      <c r="D9950" s="50" t="str">
        <f>VLOOKUP(Table8[[#This Row],[CustomerID]],Table15[[#All],[CustomerID]:[Company Name]],2,FALSE)</f>
        <v>PharmaPlus - 4960</v>
      </c>
      <c r="E9950" s="51">
        <v>45153</v>
      </c>
      <c r="F9950" s="50">
        <v>1</v>
      </c>
      <c r="G9950" s="50" t="str">
        <f>VLOOKUP(Table8[[#This Row],[ProductID]],Table12[[#All],[ProductID]:[ProductFullName]],3,FALSE)</f>
        <v>Product A</v>
      </c>
      <c r="H9950" s="50">
        <v>5</v>
      </c>
      <c r="I9950" s="52">
        <v>45153.578460648147</v>
      </c>
      <c r="J9950" s="50">
        <v>119</v>
      </c>
      <c r="K9950" s="51">
        <v>45153.97152777778</v>
      </c>
      <c r="L9950" s="53"/>
      <c r="M9950" s="54">
        <v>1</v>
      </c>
    </row>
    <row r="9951" spans="2:13" x14ac:dyDescent="0.3">
      <c r="B9951" s="49">
        <v>28794</v>
      </c>
      <c r="C9951" s="50">
        <v>182</v>
      </c>
      <c r="D9951" s="50" t="str">
        <f>VLOOKUP(Table8[[#This Row],[CustomerID]],Table15[[#All],[CustomerID]:[Company Name]],2,FALSE)</f>
        <v>Hopkins IDA</v>
      </c>
      <c r="E9951" s="51">
        <v>45153</v>
      </c>
      <c r="F9951" s="50">
        <v>1</v>
      </c>
      <c r="G9951" s="50" t="str">
        <f>VLOOKUP(Table8[[#This Row],[ProductID]],Table12[[#All],[ProductID]:[ProductFullName]],3,FALSE)</f>
        <v>Product A</v>
      </c>
      <c r="H9951" s="50">
        <v>3</v>
      </c>
      <c r="I9951" s="52">
        <v>45153.595162037032</v>
      </c>
      <c r="J9951" s="50">
        <v>119</v>
      </c>
      <c r="K9951" s="51">
        <v>45153.97152777778</v>
      </c>
      <c r="L9951" s="53"/>
      <c r="M9951" s="54">
        <v>1</v>
      </c>
    </row>
    <row r="9952" spans="2:13" x14ac:dyDescent="0.3">
      <c r="B9952" s="49">
        <v>28795</v>
      </c>
      <c r="C9952" s="50">
        <v>1336</v>
      </c>
      <c r="D9952" s="50" t="str">
        <f>VLOOKUP(Table8[[#This Row],[CustomerID]],Table15[[#All],[CustomerID]:[Company Name]],2,FALSE)</f>
        <v>O'Hairas Salon</v>
      </c>
      <c r="E9952" s="51">
        <v>45153</v>
      </c>
      <c r="F9952" s="50">
        <v>4</v>
      </c>
      <c r="G9952" s="50" t="str">
        <f>VLOOKUP(Table8[[#This Row],[ProductID]],Table12[[#All],[ProductID]:[ProductFullName]],3,FALSE)</f>
        <v>Product D</v>
      </c>
      <c r="H9952" s="50">
        <v>7</v>
      </c>
      <c r="I9952" s="52">
        <v>45153.609722222216</v>
      </c>
      <c r="J9952" s="50">
        <v>111</v>
      </c>
      <c r="K9952" s="51">
        <v>45153.97152777778</v>
      </c>
      <c r="L9952" s="53"/>
      <c r="M9952" s="54">
        <v>1</v>
      </c>
    </row>
    <row r="9953" spans="2:13" x14ac:dyDescent="0.3">
      <c r="B9953" s="49">
        <v>28796</v>
      </c>
      <c r="C9953" s="50">
        <v>448</v>
      </c>
      <c r="D9953" s="50" t="str">
        <f>VLOOKUP(Table8[[#This Row],[CustomerID]],Table15[[#All],[CustomerID]:[Company Name]],2,FALSE)</f>
        <v>Quintessance Classics</v>
      </c>
      <c r="E9953" s="51">
        <v>45153</v>
      </c>
      <c r="F9953" s="50">
        <v>6</v>
      </c>
      <c r="G9953" s="50" t="str">
        <f>VLOOKUP(Table8[[#This Row],[ProductID]],Table12[[#All],[ProductID]:[ProductFullName]],3,FALSE)</f>
        <v>Product F</v>
      </c>
      <c r="H9953" s="50">
        <v>7</v>
      </c>
      <c r="I9953" s="52">
        <v>45153.618495370363</v>
      </c>
      <c r="J9953" s="50">
        <v>111</v>
      </c>
      <c r="K9953" s="51">
        <v>45153.97152777778</v>
      </c>
      <c r="L9953" s="53"/>
      <c r="M9953" s="54">
        <v>1</v>
      </c>
    </row>
    <row r="9954" spans="2:13" x14ac:dyDescent="0.3">
      <c r="B9954" s="49">
        <v>28797</v>
      </c>
      <c r="C9954" s="50">
        <v>1258</v>
      </c>
      <c r="D9954" s="50" t="str">
        <f>VLOOKUP(Table8[[#This Row],[CustomerID]],Table15[[#All],[CustomerID]:[Company Name]],2,FALSE)</f>
        <v>Talking Hands/ Indulgences</v>
      </c>
      <c r="E9954" s="51">
        <v>45153</v>
      </c>
      <c r="F9954" s="50">
        <v>6</v>
      </c>
      <c r="G9954" s="50" t="str">
        <f>VLOOKUP(Table8[[#This Row],[ProductID]],Table12[[#All],[ProductID]:[ProductFullName]],3,FALSE)</f>
        <v>Product F</v>
      </c>
      <c r="H9954" s="50">
        <v>5</v>
      </c>
      <c r="I9954" s="52">
        <v>45153.632164351846</v>
      </c>
      <c r="J9954" s="50">
        <v>124</v>
      </c>
      <c r="K9954" s="51">
        <v>45153.97152777778</v>
      </c>
      <c r="L9954" s="53"/>
      <c r="M9954" s="54">
        <v>1</v>
      </c>
    </row>
    <row r="9955" spans="2:13" x14ac:dyDescent="0.3">
      <c r="B9955" s="49">
        <v>28798</v>
      </c>
      <c r="C9955" s="50">
        <v>91</v>
      </c>
      <c r="D9955" s="50" t="str">
        <f>VLOOKUP(Table8[[#This Row],[CustomerID]],Table15[[#All],[CustomerID]:[Company Name]],2,FALSE)</f>
        <v>La Duchesse Inc.</v>
      </c>
      <c r="E9955" s="51">
        <v>45153</v>
      </c>
      <c r="F9955" s="50">
        <v>1</v>
      </c>
      <c r="G9955" s="50" t="str">
        <f>VLOOKUP(Table8[[#This Row],[ProductID]],Table12[[#All],[ProductID]:[ProductFullName]],3,FALSE)</f>
        <v>Product A</v>
      </c>
      <c r="H9955" s="50">
        <v>3</v>
      </c>
      <c r="I9955" s="52">
        <v>45153.643981481473</v>
      </c>
      <c r="J9955" s="50">
        <v>133</v>
      </c>
      <c r="K9955" s="51">
        <v>45153.97152777778</v>
      </c>
      <c r="L9955" s="53"/>
      <c r="M9955" s="54">
        <v>1</v>
      </c>
    </row>
    <row r="9956" spans="2:13" x14ac:dyDescent="0.3">
      <c r="B9956" s="49">
        <v>28799</v>
      </c>
      <c r="C9956" s="50">
        <v>1110</v>
      </c>
      <c r="D9956" s="50" t="str">
        <f>VLOOKUP(Table8[[#This Row],[CustomerID]],Table15[[#All],[CustomerID]:[Company Name]],2,FALSE)</f>
        <v>Sportsman's Market Inc</v>
      </c>
      <c r="E9956" s="51">
        <v>45153</v>
      </c>
      <c r="F9956" s="50">
        <v>3</v>
      </c>
      <c r="G9956" s="50" t="str">
        <f>VLOOKUP(Table8[[#This Row],[ProductID]],Table12[[#All],[ProductID]:[ProductFullName]],3,FALSE)</f>
        <v>Product C</v>
      </c>
      <c r="H9956" s="50">
        <v>7</v>
      </c>
      <c r="I9956" s="52">
        <v>45153.654629629622</v>
      </c>
      <c r="J9956" s="50">
        <v>111</v>
      </c>
      <c r="K9956" s="51">
        <v>45153.97152777778</v>
      </c>
      <c r="L9956" s="53"/>
      <c r="M9956" s="54">
        <v>1</v>
      </c>
    </row>
    <row r="9957" spans="2:13" x14ac:dyDescent="0.3">
      <c r="B9957" s="49">
        <v>28800</v>
      </c>
      <c r="C9957" s="50">
        <v>930</v>
      </c>
      <c r="D9957" s="50" t="str">
        <f>VLOOKUP(Table8[[#This Row],[CustomerID]],Table15[[#All],[CustomerID]:[Company Name]],2,FALSE)</f>
        <v>Alexandra</v>
      </c>
      <c r="E9957" s="51">
        <v>45153</v>
      </c>
      <c r="F9957" s="50">
        <v>6</v>
      </c>
      <c r="G9957" s="50" t="str">
        <f>VLOOKUP(Table8[[#This Row],[ProductID]],Table12[[#All],[ProductID]:[ProductFullName]],3,FALSE)</f>
        <v>Product F</v>
      </c>
      <c r="H9957" s="50">
        <v>7</v>
      </c>
      <c r="I9957" s="52">
        <v>45153.664895833324</v>
      </c>
      <c r="J9957" s="50">
        <v>114</v>
      </c>
      <c r="K9957" s="51">
        <v>45153.97152777778</v>
      </c>
      <c r="L9957" s="53"/>
      <c r="M9957" s="54">
        <v>1</v>
      </c>
    </row>
    <row r="9958" spans="2:13" x14ac:dyDescent="0.3">
      <c r="B9958" s="49">
        <v>28801</v>
      </c>
      <c r="C9958" s="50">
        <v>348</v>
      </c>
      <c r="D9958" s="50" t="str">
        <f>VLOOKUP(Table8[[#This Row],[CustomerID]],Table15[[#All],[CustomerID]:[Company Name]],2,FALSE)</f>
        <v>Canadian Tire  #102</v>
      </c>
      <c r="E9958" s="51">
        <v>45153</v>
      </c>
      <c r="F9958" s="50">
        <v>5</v>
      </c>
      <c r="G9958" s="50" t="str">
        <f>VLOOKUP(Table8[[#This Row],[ProductID]],Table12[[#All],[ProductID]:[ProductFullName]],3,FALSE)</f>
        <v>Product E</v>
      </c>
      <c r="H9958" s="50">
        <v>5</v>
      </c>
      <c r="I9958" s="52">
        <v>45153.681076388879</v>
      </c>
      <c r="J9958" s="50">
        <v>131</v>
      </c>
      <c r="K9958" s="51">
        <v>45153.97152777778</v>
      </c>
      <c r="L9958" s="53"/>
      <c r="M9958" s="54">
        <v>1</v>
      </c>
    </row>
    <row r="9959" spans="2:13" x14ac:dyDescent="0.3">
      <c r="B9959" s="49">
        <v>28802</v>
      </c>
      <c r="C9959" s="50">
        <v>932</v>
      </c>
      <c r="D9959" s="50" t="str">
        <f>VLOOKUP(Table8[[#This Row],[CustomerID]],Table15[[#All],[CustomerID]:[Company Name]],2,FALSE)</f>
        <v>Five Seasons Gift Shop,The</v>
      </c>
      <c r="E9959" s="51">
        <v>45153</v>
      </c>
      <c r="F9959" s="50">
        <v>4</v>
      </c>
      <c r="G9959" s="50" t="str">
        <f>VLOOKUP(Table8[[#This Row],[ProductID]],Table12[[#All],[ProductID]:[ProductFullName]],3,FALSE)</f>
        <v>Product D</v>
      </c>
      <c r="H9959" s="50">
        <v>7</v>
      </c>
      <c r="I9959" s="52">
        <v>45153.693946759253</v>
      </c>
      <c r="J9959" s="50">
        <v>127</v>
      </c>
      <c r="K9959" s="51">
        <v>45153.97152777778</v>
      </c>
      <c r="L9959" s="53"/>
      <c r="M9959" s="54">
        <v>1</v>
      </c>
    </row>
    <row r="9960" spans="2:13" x14ac:dyDescent="0.3">
      <c r="B9960" s="49">
        <v>28803</v>
      </c>
      <c r="C9960" s="50">
        <v>557</v>
      </c>
      <c r="D9960" s="50" t="str">
        <f>VLOOKUP(Table8[[#This Row],[CustomerID]],Table15[[#All],[CustomerID]:[Company Name]],2,FALSE)</f>
        <v>Hats &amp; That</v>
      </c>
      <c r="E9960" s="51">
        <v>45153</v>
      </c>
      <c r="F9960" s="50">
        <v>3</v>
      </c>
      <c r="G9960" s="50" t="str">
        <f>VLOOKUP(Table8[[#This Row],[ProductID]],Table12[[#All],[ProductID]:[ProductFullName]],3,FALSE)</f>
        <v>Product C</v>
      </c>
      <c r="H9960" s="50">
        <v>5</v>
      </c>
      <c r="I9960" s="52">
        <v>45153.70613425925</v>
      </c>
      <c r="J9960" s="50">
        <v>125</v>
      </c>
      <c r="K9960" s="51">
        <v>45153.97152777778</v>
      </c>
      <c r="L9960" s="53"/>
      <c r="M9960" s="54">
        <v>1</v>
      </c>
    </row>
    <row r="9961" spans="2:13" x14ac:dyDescent="0.3">
      <c r="B9961" s="49">
        <v>28804</v>
      </c>
      <c r="C9961" s="50">
        <v>552</v>
      </c>
      <c r="D9961" s="50" t="str">
        <f>VLOOKUP(Table8[[#This Row],[CustomerID]],Table15[[#All],[CustomerID]:[Company Name]],2,FALSE)</f>
        <v>Saskatoon 16 West RV Park</v>
      </c>
      <c r="E9961" s="51">
        <v>45153</v>
      </c>
      <c r="F9961" s="50">
        <v>2</v>
      </c>
      <c r="G9961" s="50" t="str">
        <f>VLOOKUP(Table8[[#This Row],[ProductID]],Table12[[#All],[ProductID]:[ProductFullName]],3,FALSE)</f>
        <v>Product B</v>
      </c>
      <c r="H9961" s="50">
        <v>2</v>
      </c>
      <c r="I9961" s="52">
        <v>45153.722060185173</v>
      </c>
      <c r="J9961" s="50">
        <v>107</v>
      </c>
      <c r="K9961" s="51">
        <v>45153.97152777778</v>
      </c>
      <c r="L9961" s="53"/>
      <c r="M9961" s="54">
        <v>1</v>
      </c>
    </row>
    <row r="9962" spans="2:13" x14ac:dyDescent="0.3">
      <c r="B9962" s="49">
        <v>28805</v>
      </c>
      <c r="C9962" s="50">
        <v>532</v>
      </c>
      <c r="D9962" s="50" t="str">
        <f>VLOOKUP(Table8[[#This Row],[CustomerID]],Table15[[#All],[CustomerID]:[Company Name]],2,FALSE)</f>
        <v>Little Shop of Hope c/o Warner industries</v>
      </c>
      <c r="E9962" s="51">
        <v>45153</v>
      </c>
      <c r="F9962" s="50">
        <v>1</v>
      </c>
      <c r="G9962" s="50" t="str">
        <f>VLOOKUP(Table8[[#This Row],[ProductID]],Table12[[#All],[ProductID]:[ProductFullName]],3,FALSE)</f>
        <v>Product A</v>
      </c>
      <c r="H9962" s="50">
        <v>3</v>
      </c>
      <c r="I9962" s="52">
        <v>45153.730613425912</v>
      </c>
      <c r="J9962" s="50">
        <v>113</v>
      </c>
      <c r="K9962" s="51">
        <v>45153.97152777778</v>
      </c>
      <c r="L9962" s="53"/>
      <c r="M9962" s="54">
        <v>1</v>
      </c>
    </row>
    <row r="9963" spans="2:13" x14ac:dyDescent="0.3">
      <c r="B9963" s="49">
        <v>28806</v>
      </c>
      <c r="C9963" s="50">
        <v>1092</v>
      </c>
      <c r="D9963" s="50" t="str">
        <f>VLOOKUP(Table8[[#This Row],[CustomerID]],Table15[[#All],[CustomerID]:[Company Name]],2,FALSE)</f>
        <v>Merle Norman</v>
      </c>
      <c r="E9963" s="51">
        <v>45154</v>
      </c>
      <c r="F9963" s="50">
        <v>3</v>
      </c>
      <c r="G9963" s="50" t="str">
        <f>VLOOKUP(Table8[[#This Row],[ProductID]],Table12[[#All],[ProductID]:[ProductFullName]],3,FALSE)</f>
        <v>Product C</v>
      </c>
      <c r="H9963" s="50">
        <v>2</v>
      </c>
      <c r="I9963" s="52">
        <v>45154.333333333336</v>
      </c>
      <c r="J9963" s="50">
        <v>111</v>
      </c>
      <c r="K9963" s="51">
        <v>45154.946527777778</v>
      </c>
      <c r="L9963" s="53"/>
      <c r="M9963" s="54">
        <v>1</v>
      </c>
    </row>
    <row r="9964" spans="2:13" x14ac:dyDescent="0.3">
      <c r="B9964" s="49">
        <v>28807</v>
      </c>
      <c r="C9964" s="50">
        <v>1130</v>
      </c>
      <c r="D9964" s="50" t="str">
        <f>VLOOKUP(Table8[[#This Row],[CustomerID]],Table15[[#All],[CustomerID]:[Company Name]],2,FALSE)</f>
        <v>Schueth Ace Hardware</v>
      </c>
      <c r="E9964" s="51">
        <v>45154</v>
      </c>
      <c r="F9964" s="50">
        <v>4</v>
      </c>
      <c r="G9964" s="50" t="str">
        <f>VLOOKUP(Table8[[#This Row],[ProductID]],Table12[[#All],[ProductID]:[ProductFullName]],3,FALSE)</f>
        <v>Product D</v>
      </c>
      <c r="H9964" s="50">
        <v>6</v>
      </c>
      <c r="I9964" s="52">
        <v>45154.342592592599</v>
      </c>
      <c r="J9964" s="50">
        <v>111</v>
      </c>
      <c r="K9964" s="51">
        <v>45154.946527777778</v>
      </c>
      <c r="L9964" s="53"/>
      <c r="M9964" s="54">
        <v>1</v>
      </c>
    </row>
    <row r="9965" spans="2:13" x14ac:dyDescent="0.3">
      <c r="B9965" s="49">
        <v>28808</v>
      </c>
      <c r="C9965" s="50">
        <v>723</v>
      </c>
      <c r="D9965" s="50" t="str">
        <f>VLOOKUP(Table8[[#This Row],[CustomerID]],Table15[[#All],[CustomerID]:[Company Name]],2,FALSE)</f>
        <v>Olivia's Pharmacy</v>
      </c>
      <c r="E9965" s="51">
        <v>45154</v>
      </c>
      <c r="F9965" s="50">
        <v>3</v>
      </c>
      <c r="G9965" s="50" t="str">
        <f>VLOOKUP(Table8[[#This Row],[ProductID]],Table12[[#All],[ProductID]:[ProductFullName]],3,FALSE)</f>
        <v>Product C</v>
      </c>
      <c r="H9965" s="50">
        <v>4</v>
      </c>
      <c r="I9965" s="52">
        <v>45154.35878472223</v>
      </c>
      <c r="J9965" s="50">
        <v>118</v>
      </c>
      <c r="K9965" s="51">
        <v>45154.946527777778</v>
      </c>
      <c r="L9965" s="53"/>
      <c r="M9965" s="54">
        <v>1</v>
      </c>
    </row>
    <row r="9966" spans="2:13" x14ac:dyDescent="0.3">
      <c r="B9966" s="49">
        <v>28809</v>
      </c>
      <c r="C9966" s="50">
        <v>1229</v>
      </c>
      <c r="D9966" s="50" t="str">
        <f>VLOOKUP(Table8[[#This Row],[CustomerID]],Table15[[#All],[CustomerID]:[Company Name]],2,FALSE)</f>
        <v>Pomegrantes -Party Place</v>
      </c>
      <c r="E9966" s="51">
        <v>45154</v>
      </c>
      <c r="F9966" s="50">
        <v>3</v>
      </c>
      <c r="G9966" s="50" t="str">
        <f>VLOOKUP(Table8[[#This Row],[ProductID]],Table12[[#All],[ProductID]:[ProductFullName]],3,FALSE)</f>
        <v>Product C</v>
      </c>
      <c r="H9966" s="50">
        <v>2</v>
      </c>
      <c r="I9966" s="52">
        <v>45154.374386574083</v>
      </c>
      <c r="J9966" s="50">
        <v>112</v>
      </c>
      <c r="K9966" s="51">
        <v>45154.946527777778</v>
      </c>
      <c r="L9966" s="53"/>
      <c r="M9966" s="54">
        <v>1</v>
      </c>
    </row>
    <row r="9967" spans="2:13" x14ac:dyDescent="0.3">
      <c r="B9967" s="49">
        <v>28810</v>
      </c>
      <c r="C9967" s="50">
        <v>660</v>
      </c>
      <c r="D9967" s="50" t="str">
        <f>VLOOKUP(Table8[[#This Row],[CustomerID]],Table15[[#All],[CustomerID]:[Company Name]],2,FALSE)</f>
        <v>Yoswm 141</v>
      </c>
      <c r="E9967" s="51">
        <v>45154</v>
      </c>
      <c r="F9967" s="50">
        <v>6</v>
      </c>
      <c r="G9967" s="50" t="str">
        <f>VLOOKUP(Table8[[#This Row],[ProductID]],Table12[[#All],[ProductID]:[ProductFullName]],3,FALSE)</f>
        <v>Product F</v>
      </c>
      <c r="H9967" s="50">
        <v>6</v>
      </c>
      <c r="I9967" s="52">
        <v>45154.389571759268</v>
      </c>
      <c r="J9967" s="50">
        <v>112</v>
      </c>
      <c r="K9967" s="51">
        <v>45154.946527777778</v>
      </c>
      <c r="L9967" s="53"/>
      <c r="M9967" s="54">
        <v>1</v>
      </c>
    </row>
    <row r="9968" spans="2:13" x14ac:dyDescent="0.3">
      <c r="B9968" s="49">
        <v>28811</v>
      </c>
      <c r="C9968" s="50">
        <v>1346</v>
      </c>
      <c r="D9968" s="50" t="str">
        <f>VLOOKUP(Table8[[#This Row],[CustomerID]],Table15[[#All],[CustomerID]:[Company Name]],2,FALSE)</f>
        <v>Merrytime</v>
      </c>
      <c r="E9968" s="51">
        <v>45154</v>
      </c>
      <c r="F9968" s="50">
        <v>3</v>
      </c>
      <c r="G9968" s="50" t="str">
        <f>VLOOKUP(Table8[[#This Row],[ProductID]],Table12[[#All],[ProductID]:[ProductFullName]],3,FALSE)</f>
        <v>Product C</v>
      </c>
      <c r="H9968" s="50">
        <v>6</v>
      </c>
      <c r="I9968" s="52">
        <v>45154.398194444453</v>
      </c>
      <c r="J9968" s="50">
        <v>108</v>
      </c>
      <c r="K9968" s="51">
        <v>45154.946527777778</v>
      </c>
      <c r="L9968" s="53"/>
      <c r="M9968" s="54">
        <v>1</v>
      </c>
    </row>
    <row r="9969" spans="2:13" x14ac:dyDescent="0.3">
      <c r="B9969" s="49">
        <v>28812</v>
      </c>
      <c r="C9969" s="50">
        <v>1079</v>
      </c>
      <c r="D9969" s="50" t="str">
        <f>VLOOKUP(Table8[[#This Row],[CustomerID]],Table15[[#All],[CustomerID]:[Company Name]],2,FALSE)</f>
        <v>Riverboat Gift Shop</v>
      </c>
      <c r="E9969" s="51">
        <v>45154</v>
      </c>
      <c r="F9969" s="50">
        <v>5</v>
      </c>
      <c r="G9969" s="50" t="str">
        <f>VLOOKUP(Table8[[#This Row],[ProductID]],Table12[[#All],[ProductID]:[ProductFullName]],3,FALSE)</f>
        <v>Product E</v>
      </c>
      <c r="H9969" s="50">
        <v>2</v>
      </c>
      <c r="I9969" s="52">
        <v>45154.407604166678</v>
      </c>
      <c r="J9969" s="50">
        <v>126</v>
      </c>
      <c r="K9969" s="51">
        <v>45154.946527777778</v>
      </c>
      <c r="L9969" s="53"/>
      <c r="M9969" s="54">
        <v>1</v>
      </c>
    </row>
    <row r="9970" spans="2:13" x14ac:dyDescent="0.3">
      <c r="B9970" s="49">
        <v>28813</v>
      </c>
      <c r="C9970" s="50">
        <v>82</v>
      </c>
      <c r="D9970" s="50" t="str">
        <f>VLOOKUP(Table8[[#This Row],[CustomerID]],Table15[[#All],[CustomerID]:[Company Name]],2,FALSE)</f>
        <v>Green Dept Store</v>
      </c>
      <c r="E9970" s="51">
        <v>45154</v>
      </c>
      <c r="F9970" s="50">
        <v>1</v>
      </c>
      <c r="G9970" s="50" t="str">
        <f>VLOOKUP(Table8[[#This Row],[ProductID]],Table12[[#All],[ProductID]:[ProductFullName]],3,FALSE)</f>
        <v>Product A</v>
      </c>
      <c r="H9970" s="50">
        <v>2</v>
      </c>
      <c r="I9970" s="52">
        <v>45154.417291666679</v>
      </c>
      <c r="J9970" s="50">
        <v>109</v>
      </c>
      <c r="K9970" s="51">
        <v>45154.946527777778</v>
      </c>
      <c r="L9970" s="53"/>
      <c r="M9970" s="54">
        <v>1</v>
      </c>
    </row>
    <row r="9971" spans="2:13" x14ac:dyDescent="0.3">
      <c r="B9971" s="49">
        <v>28814</v>
      </c>
      <c r="C9971" s="50">
        <v>1296</v>
      </c>
      <c r="D9971" s="50" t="str">
        <f>VLOOKUP(Table8[[#This Row],[CustomerID]],Table15[[#All],[CustomerID]:[Company Name]],2,FALSE)</f>
        <v>San Marino Toy &amp; Book Shoppe, Inc.</v>
      </c>
      <c r="E9971" s="51">
        <v>45154</v>
      </c>
      <c r="F9971" s="50">
        <v>1</v>
      </c>
      <c r="G9971" s="50" t="str">
        <f>VLOOKUP(Table8[[#This Row],[ProductID]],Table12[[#All],[ProductID]:[ProductFullName]],3,FALSE)</f>
        <v>Product A</v>
      </c>
      <c r="H9971" s="50">
        <v>7</v>
      </c>
      <c r="I9971" s="52">
        <v>45154.431284722232</v>
      </c>
      <c r="J9971" s="50">
        <v>119</v>
      </c>
      <c r="K9971" s="51">
        <v>45154.946527777778</v>
      </c>
      <c r="L9971" s="53"/>
      <c r="M9971" s="54">
        <v>1</v>
      </c>
    </row>
    <row r="9972" spans="2:13" x14ac:dyDescent="0.3">
      <c r="B9972" s="49">
        <v>28815</v>
      </c>
      <c r="C9972" s="50">
        <v>1163</v>
      </c>
      <c r="D9972" s="50" t="str">
        <f>VLOOKUP(Table8[[#This Row],[CustomerID]],Table15[[#All],[CustomerID]:[Company Name]],2,FALSE)</f>
        <v>North Memorial Medical Center</v>
      </c>
      <c r="E9972" s="51">
        <v>45154</v>
      </c>
      <c r="F9972" s="50">
        <v>1</v>
      </c>
      <c r="G9972" s="50" t="str">
        <f>VLOOKUP(Table8[[#This Row],[ProductID]],Table12[[#All],[ProductID]:[ProductFullName]],3,FALSE)</f>
        <v>Product A</v>
      </c>
      <c r="H9972" s="50">
        <v>7</v>
      </c>
      <c r="I9972" s="52">
        <v>45154.44167824075</v>
      </c>
      <c r="J9972" s="50">
        <v>115</v>
      </c>
      <c r="K9972" s="51">
        <v>45154.946527777778</v>
      </c>
      <c r="L9972" s="53"/>
      <c r="M9972" s="54">
        <v>1</v>
      </c>
    </row>
    <row r="9973" spans="2:13" x14ac:dyDescent="0.3">
      <c r="B9973" s="49">
        <v>28816</v>
      </c>
      <c r="C9973" s="50">
        <v>472</v>
      </c>
      <c r="D9973" s="50" t="str">
        <f>VLOOKUP(Table8[[#This Row],[CustomerID]],Table15[[#All],[CustomerID]:[Company Name]],2,FALSE)</f>
        <v>Stedmans V&amp;S</v>
      </c>
      <c r="E9973" s="51">
        <v>45154</v>
      </c>
      <c r="F9973" s="50">
        <v>2</v>
      </c>
      <c r="G9973" s="50" t="str">
        <f>VLOOKUP(Table8[[#This Row],[ProductID]],Table12[[#All],[ProductID]:[ProductFullName]],3,FALSE)</f>
        <v>Product B</v>
      </c>
      <c r="H9973" s="50">
        <v>2</v>
      </c>
      <c r="I9973" s="52">
        <v>45154.455393518525</v>
      </c>
      <c r="J9973" s="50">
        <v>108</v>
      </c>
      <c r="K9973" s="51">
        <v>45154.946527777778</v>
      </c>
      <c r="L9973" s="53"/>
      <c r="M9973" s="54">
        <v>1</v>
      </c>
    </row>
    <row r="9974" spans="2:13" x14ac:dyDescent="0.3">
      <c r="B9974" s="49">
        <v>28817</v>
      </c>
      <c r="C9974" s="50">
        <v>66</v>
      </c>
      <c r="D9974" s="50" t="str">
        <f>VLOOKUP(Table8[[#This Row],[CustomerID]],Table15[[#All],[CustomerID]:[Company Name]],2,FALSE)</f>
        <v>Freeman's PharmaChoice</v>
      </c>
      <c r="E9974" s="51">
        <v>45154</v>
      </c>
      <c r="F9974" s="50">
        <v>3</v>
      </c>
      <c r="G9974" s="50" t="str">
        <f>VLOOKUP(Table8[[#This Row],[ProductID]],Table12[[#All],[ProductID]:[ProductFullName]],3,FALSE)</f>
        <v>Product C</v>
      </c>
      <c r="H9974" s="50">
        <v>2</v>
      </c>
      <c r="I9974" s="52">
        <v>45154.471712962972</v>
      </c>
      <c r="J9974" s="50">
        <v>134</v>
      </c>
      <c r="K9974" s="51">
        <v>45154.946527777778</v>
      </c>
      <c r="L9974" s="53"/>
      <c r="M9974" s="54">
        <v>1</v>
      </c>
    </row>
    <row r="9975" spans="2:13" x14ac:dyDescent="0.3">
      <c r="B9975" s="49">
        <v>28818</v>
      </c>
      <c r="C9975" s="50">
        <v>1135</v>
      </c>
      <c r="D9975" s="50" t="str">
        <f>VLOOKUP(Table8[[#This Row],[CustomerID]],Table15[[#All],[CustomerID]:[Company Name]],2,FALSE)</f>
        <v>Marilyn's Hallmark Shop</v>
      </c>
      <c r="E9975" s="51">
        <v>45154</v>
      </c>
      <c r="F9975" s="50">
        <v>2</v>
      </c>
      <c r="G9975" s="50" t="str">
        <f>VLOOKUP(Table8[[#This Row],[ProductID]],Table12[[#All],[ProductID]:[ProductFullName]],3,FALSE)</f>
        <v>Product B</v>
      </c>
      <c r="H9975" s="50">
        <v>6</v>
      </c>
      <c r="I9975" s="52">
        <v>45154.484155092599</v>
      </c>
      <c r="J9975" s="50">
        <v>124</v>
      </c>
      <c r="K9975" s="51">
        <v>45154.946527777778</v>
      </c>
      <c r="L9975" s="53"/>
      <c r="M9975" s="54">
        <v>1</v>
      </c>
    </row>
    <row r="9976" spans="2:13" x14ac:dyDescent="0.3">
      <c r="B9976" s="49">
        <v>28819</v>
      </c>
      <c r="C9976" s="50">
        <v>214</v>
      </c>
      <c r="D9976" s="50" t="str">
        <f>VLOOKUP(Table8[[#This Row],[CustomerID]],Table15[[#All],[CustomerID]:[Company Name]],2,FALSE)</f>
        <v>Dell IDA -St.Catharines</v>
      </c>
      <c r="E9976" s="51">
        <v>45154</v>
      </c>
      <c r="F9976" s="50">
        <v>3</v>
      </c>
      <c r="G9976" s="50" t="str">
        <f>VLOOKUP(Table8[[#This Row],[ProductID]],Table12[[#All],[ProductID]:[ProductFullName]],3,FALSE)</f>
        <v>Product C</v>
      </c>
      <c r="H9976" s="50">
        <v>6</v>
      </c>
      <c r="I9976" s="52">
        <v>45154.499513888899</v>
      </c>
      <c r="J9976" s="50">
        <v>134</v>
      </c>
      <c r="K9976" s="51">
        <v>45154.946527777778</v>
      </c>
      <c r="L9976" s="53"/>
      <c r="M9976" s="54">
        <v>1</v>
      </c>
    </row>
    <row r="9977" spans="2:13" x14ac:dyDescent="0.3">
      <c r="B9977" s="49">
        <v>28820</v>
      </c>
      <c r="C9977" s="50">
        <v>27</v>
      </c>
      <c r="D9977" s="50" t="str">
        <f>VLOOKUP(Table8[[#This Row],[CustomerID]],Table15[[#All],[CustomerID]:[Company Name]],2,FALSE)</f>
        <v>Great Canadian Dollar Store #649</v>
      </c>
      <c r="E9977" s="51">
        <v>45154</v>
      </c>
      <c r="F9977" s="50">
        <v>3</v>
      </c>
      <c r="G9977" s="50" t="str">
        <f>VLOOKUP(Table8[[#This Row],[ProductID]],Table12[[#All],[ProductID]:[ProductFullName]],3,FALSE)</f>
        <v>Product C</v>
      </c>
      <c r="H9977" s="50">
        <v>7</v>
      </c>
      <c r="I9977" s="52">
        <v>45154.510405092602</v>
      </c>
      <c r="J9977" s="50">
        <v>107</v>
      </c>
      <c r="K9977" s="51">
        <v>45154.946527777778</v>
      </c>
      <c r="L9977" s="53"/>
      <c r="M9977" s="54">
        <v>1</v>
      </c>
    </row>
    <row r="9978" spans="2:13" x14ac:dyDescent="0.3">
      <c r="B9978" s="49">
        <v>28821</v>
      </c>
      <c r="C9978" s="50">
        <v>993</v>
      </c>
      <c r="D9978" s="50" t="str">
        <f>VLOOKUP(Table8[[#This Row],[CustomerID]],Table15[[#All],[CustomerID]:[Company Name]],2,FALSE)</f>
        <v>Indesign Fundraising #209</v>
      </c>
      <c r="E9978" s="51">
        <v>45154</v>
      </c>
      <c r="F9978" s="50">
        <v>5</v>
      </c>
      <c r="G9978" s="50" t="str">
        <f>VLOOKUP(Table8[[#This Row],[ProductID]],Table12[[#All],[ProductID]:[ProductFullName]],3,FALSE)</f>
        <v>Product E</v>
      </c>
      <c r="H9978" s="50">
        <v>6</v>
      </c>
      <c r="I9978" s="52">
        <v>45154.523483796307</v>
      </c>
      <c r="J9978" s="50">
        <v>119</v>
      </c>
      <c r="K9978" s="51">
        <v>45154.946527777778</v>
      </c>
      <c r="L9978" s="53"/>
      <c r="M9978" s="54">
        <v>1</v>
      </c>
    </row>
    <row r="9979" spans="2:13" x14ac:dyDescent="0.3">
      <c r="B9979" s="49">
        <v>28822</v>
      </c>
      <c r="C9979" s="50">
        <v>74</v>
      </c>
      <c r="D9979" s="50" t="str">
        <f>VLOOKUP(Table8[[#This Row],[CustomerID]],Table15[[#All],[CustomerID]:[Company Name]],2,FALSE)</f>
        <v>Tower Jewellers</v>
      </c>
      <c r="E9979" s="51">
        <v>45154</v>
      </c>
      <c r="F9979" s="50">
        <v>2</v>
      </c>
      <c r="G9979" s="50" t="str">
        <f>VLOOKUP(Table8[[#This Row],[ProductID]],Table12[[#All],[ProductID]:[ProductFullName]],3,FALSE)</f>
        <v>Product B</v>
      </c>
      <c r="H9979" s="50">
        <v>3</v>
      </c>
      <c r="I9979" s="52">
        <v>45154.534467592603</v>
      </c>
      <c r="J9979" s="50">
        <v>128</v>
      </c>
      <c r="K9979" s="51">
        <v>45154.946527777778</v>
      </c>
      <c r="L9979" s="53"/>
      <c r="M9979" s="54">
        <v>1</v>
      </c>
    </row>
    <row r="9980" spans="2:13" x14ac:dyDescent="0.3">
      <c r="B9980" s="49">
        <v>28823</v>
      </c>
      <c r="C9980" s="50">
        <v>1295</v>
      </c>
      <c r="D9980" s="50" t="str">
        <f>VLOOKUP(Table8[[#This Row],[CustomerID]],Table15[[#All],[CustomerID]:[Company Name]],2,FALSE)</f>
        <v>Jerico Marking Services</v>
      </c>
      <c r="E9980" s="51">
        <v>45154</v>
      </c>
      <c r="F9980" s="50">
        <v>3</v>
      </c>
      <c r="G9980" s="50" t="str">
        <f>VLOOKUP(Table8[[#This Row],[ProductID]],Table12[[#All],[ProductID]:[ProductFullName]],3,FALSE)</f>
        <v>Product C</v>
      </c>
      <c r="H9980" s="50">
        <v>3</v>
      </c>
      <c r="I9980" s="52">
        <v>45154.547025462976</v>
      </c>
      <c r="J9980" s="50">
        <v>115</v>
      </c>
      <c r="K9980" s="51">
        <v>45154.946527777778</v>
      </c>
      <c r="L9980" s="53"/>
      <c r="M9980" s="54">
        <v>1</v>
      </c>
    </row>
    <row r="9981" spans="2:13" x14ac:dyDescent="0.3">
      <c r="B9981" s="49">
        <v>28824</v>
      </c>
      <c r="C9981" s="50">
        <v>1228</v>
      </c>
      <c r="D9981" s="50" t="str">
        <f>VLOOKUP(Table8[[#This Row],[CustomerID]],Table15[[#All],[CustomerID]:[Company Name]],2,FALSE)</f>
        <v>Kidstuff, Etc!</v>
      </c>
      <c r="E9981" s="51">
        <v>45154</v>
      </c>
      <c r="F9981" s="50">
        <v>2</v>
      </c>
      <c r="G9981" s="50" t="str">
        <f>VLOOKUP(Table8[[#This Row],[ProductID]],Table12[[#All],[ProductID]:[ProductFullName]],3,FALSE)</f>
        <v>Product B</v>
      </c>
      <c r="H9981" s="50">
        <v>6</v>
      </c>
      <c r="I9981" s="52">
        <v>45154.561886574091</v>
      </c>
      <c r="J9981" s="50">
        <v>111</v>
      </c>
      <c r="K9981" s="51">
        <v>45154.946527777778</v>
      </c>
      <c r="L9981" s="53"/>
      <c r="M9981" s="54">
        <v>1</v>
      </c>
    </row>
    <row r="9982" spans="2:13" x14ac:dyDescent="0.3">
      <c r="B9982" s="49">
        <v>28825</v>
      </c>
      <c r="C9982" s="50">
        <v>204</v>
      </c>
      <c r="D9982" s="50" t="str">
        <f>VLOOKUP(Table8[[#This Row],[CustomerID]],Table15[[#All],[CustomerID]:[Company Name]],2,FALSE)</f>
        <v>Lynn</v>
      </c>
      <c r="E9982" s="51">
        <v>45154</v>
      </c>
      <c r="F9982" s="50">
        <v>6</v>
      </c>
      <c r="G9982" s="50" t="str">
        <f>VLOOKUP(Table8[[#This Row],[ProductID]],Table12[[#All],[ProductID]:[ProductFullName]],3,FALSE)</f>
        <v>Product F</v>
      </c>
      <c r="H9982" s="50">
        <v>2</v>
      </c>
      <c r="I9982" s="52">
        <v>45154.574328703718</v>
      </c>
      <c r="J9982" s="50">
        <v>122</v>
      </c>
      <c r="K9982" s="51">
        <v>45154.946527777778</v>
      </c>
      <c r="L9982" s="53"/>
      <c r="M9982" s="54">
        <v>1</v>
      </c>
    </row>
    <row r="9983" spans="2:13" x14ac:dyDescent="0.3">
      <c r="B9983" s="49">
        <v>28826</v>
      </c>
      <c r="C9983" s="50">
        <v>1177</v>
      </c>
      <c r="D9983" s="50" t="str">
        <f>VLOOKUP(Table8[[#This Row],[CustomerID]],Table15[[#All],[CustomerID]:[Company Name]],2,FALSE)</f>
        <v>QVC, Inc</v>
      </c>
      <c r="E9983" s="51">
        <v>45154</v>
      </c>
      <c r="F9983" s="50">
        <v>5</v>
      </c>
      <c r="G9983" s="50" t="str">
        <f>VLOOKUP(Table8[[#This Row],[ProductID]],Table12[[#All],[ProductID]:[ProductFullName]],3,FALSE)</f>
        <v>Product E</v>
      </c>
      <c r="H9983" s="50">
        <v>3</v>
      </c>
      <c r="I9983" s="52">
        <v>45154.588900462979</v>
      </c>
      <c r="J9983" s="50">
        <v>109</v>
      </c>
      <c r="K9983" s="51">
        <v>45154.946527777778</v>
      </c>
      <c r="L9983" s="53"/>
      <c r="M9983" s="54">
        <v>1</v>
      </c>
    </row>
    <row r="9984" spans="2:13" x14ac:dyDescent="0.3">
      <c r="B9984" s="49">
        <v>28827</v>
      </c>
      <c r="C9984" s="50">
        <v>521</v>
      </c>
      <c r="D9984" s="50" t="str">
        <f>VLOOKUP(Table8[[#This Row],[CustomerID]],Table15[[#All],[CustomerID]:[Company Name]],2,FALSE)</f>
        <v>Boopster's Hanger</v>
      </c>
      <c r="E9984" s="51">
        <v>45154</v>
      </c>
      <c r="F9984" s="50">
        <v>4</v>
      </c>
      <c r="G9984" s="50" t="str">
        <f>VLOOKUP(Table8[[#This Row],[ProductID]],Table12[[#All],[ProductID]:[ProductFullName]],3,FALSE)</f>
        <v>Product D</v>
      </c>
      <c r="H9984" s="50">
        <v>4</v>
      </c>
      <c r="I9984" s="52">
        <v>45154.599872685198</v>
      </c>
      <c r="J9984" s="50">
        <v>134</v>
      </c>
      <c r="K9984" s="51">
        <v>45154.946527777778</v>
      </c>
      <c r="L9984" s="53"/>
      <c r="M9984" s="54">
        <v>1</v>
      </c>
    </row>
    <row r="9985" spans="2:13" x14ac:dyDescent="0.3">
      <c r="B9985" s="49">
        <v>28828</v>
      </c>
      <c r="C9985" s="50">
        <v>272</v>
      </c>
      <c r="D9985" s="50" t="str">
        <f>VLOOKUP(Table8[[#This Row],[CustomerID]],Table15[[#All],[CustomerID]:[Company Name]],2,FALSE)</f>
        <v>Shopper Drug Mart #902</v>
      </c>
      <c r="E9985" s="51">
        <v>45154</v>
      </c>
      <c r="F9985" s="50">
        <v>4</v>
      </c>
      <c r="G9985" s="50" t="str">
        <f>VLOOKUP(Table8[[#This Row],[ProductID]],Table12[[#All],[ProductID]:[ProductFullName]],3,FALSE)</f>
        <v>Product D</v>
      </c>
      <c r="H9985" s="50">
        <v>4</v>
      </c>
      <c r="I9985" s="52">
        <v>45154.609895833346</v>
      </c>
      <c r="J9985" s="50">
        <v>117</v>
      </c>
      <c r="K9985" s="51">
        <v>45154.946527777778</v>
      </c>
      <c r="L9985" s="53"/>
      <c r="M9985" s="54">
        <v>1</v>
      </c>
    </row>
    <row r="9986" spans="2:13" x14ac:dyDescent="0.3">
      <c r="B9986" s="49">
        <v>28829</v>
      </c>
      <c r="C9986" s="50">
        <v>1025</v>
      </c>
      <c r="D9986" s="50" t="str">
        <f>VLOOKUP(Table8[[#This Row],[CustomerID]],Table15[[#All],[CustomerID]:[Company Name]],2,FALSE)</f>
        <v>Parsons</v>
      </c>
      <c r="E9986" s="51">
        <v>45154</v>
      </c>
      <c r="F9986" s="50">
        <v>5</v>
      </c>
      <c r="G9986" s="50" t="str">
        <f>VLOOKUP(Table8[[#This Row],[ProductID]],Table12[[#All],[ProductID]:[ProductFullName]],3,FALSE)</f>
        <v>Product E</v>
      </c>
      <c r="H9986" s="50">
        <v>3</v>
      </c>
      <c r="I9986" s="52">
        <v>45154.6254513889</v>
      </c>
      <c r="J9986" s="50">
        <v>118</v>
      </c>
      <c r="K9986" s="51">
        <v>45154.946527777778</v>
      </c>
      <c r="L9986" s="53"/>
      <c r="M9986" s="54">
        <v>1</v>
      </c>
    </row>
    <row r="9987" spans="2:13" x14ac:dyDescent="0.3">
      <c r="B9987" s="49">
        <v>28830</v>
      </c>
      <c r="C9987" s="50">
        <v>819</v>
      </c>
      <c r="D9987" s="50" t="str">
        <f>VLOOKUP(Table8[[#This Row],[CustomerID]],Table15[[#All],[CustomerID]:[Company Name]],2,FALSE)</f>
        <v>Trendz A Boutique</v>
      </c>
      <c r="E9987" s="51">
        <v>45154</v>
      </c>
      <c r="F9987" s="50">
        <v>3</v>
      </c>
      <c r="G9987" s="50" t="str">
        <f>VLOOKUP(Table8[[#This Row],[ProductID]],Table12[[#All],[ProductID]:[ProductFullName]],3,FALSE)</f>
        <v>Product C</v>
      </c>
      <c r="H9987" s="50">
        <v>5</v>
      </c>
      <c r="I9987" s="52">
        <v>45154.639317129644</v>
      </c>
      <c r="J9987" s="50">
        <v>111</v>
      </c>
      <c r="K9987" s="51">
        <v>45154.946527777778</v>
      </c>
      <c r="L9987" s="53"/>
      <c r="M9987" s="54">
        <v>1</v>
      </c>
    </row>
    <row r="9988" spans="2:13" x14ac:dyDescent="0.3">
      <c r="B9988" s="49">
        <v>28831</v>
      </c>
      <c r="C9988" s="50">
        <v>1396</v>
      </c>
      <c r="D9988" s="50" t="str">
        <f>VLOOKUP(Table8[[#This Row],[CustomerID]],Table15[[#All],[CustomerID]:[Company Name]],2,FALSE)</f>
        <v>Cooks &amp; Company Floral</v>
      </c>
      <c r="E9988" s="51">
        <v>45154</v>
      </c>
      <c r="F9988" s="50">
        <v>2</v>
      </c>
      <c r="G9988" s="50" t="str">
        <f>VLOOKUP(Table8[[#This Row],[ProductID]],Table12[[#All],[ProductID]:[ProductFullName]],3,FALSE)</f>
        <v>Product B</v>
      </c>
      <c r="H9988" s="50">
        <v>6</v>
      </c>
      <c r="I9988" s="52">
        <v>45154.65129629631</v>
      </c>
      <c r="J9988" s="50">
        <v>125</v>
      </c>
      <c r="K9988" s="51">
        <v>45154.946527777778</v>
      </c>
      <c r="L9988" s="53"/>
      <c r="M9988" s="54">
        <v>1</v>
      </c>
    </row>
    <row r="9989" spans="2:13" x14ac:dyDescent="0.3">
      <c r="B9989" s="49">
        <v>28832</v>
      </c>
      <c r="C9989" s="50">
        <v>749</v>
      </c>
      <c r="D9989" s="50" t="str">
        <f>VLOOKUP(Table8[[#This Row],[CustomerID]],Table15[[#All],[CustomerID]:[Company Name]],2,FALSE)</f>
        <v>Corretti Fashions PTE LTD</v>
      </c>
      <c r="E9989" s="51">
        <v>45154</v>
      </c>
      <c r="F9989" s="50">
        <v>6</v>
      </c>
      <c r="G9989" s="50" t="str">
        <f>VLOOKUP(Table8[[#This Row],[ProductID]],Table12[[#All],[ProductID]:[ProductFullName]],3,FALSE)</f>
        <v>Product F</v>
      </c>
      <c r="H9989" s="50">
        <v>7</v>
      </c>
      <c r="I9989" s="52">
        <v>45154.660266203718</v>
      </c>
      <c r="J9989" s="50">
        <v>128</v>
      </c>
      <c r="K9989" s="51">
        <v>45154.946527777778</v>
      </c>
      <c r="L9989" s="53"/>
      <c r="M9989" s="54">
        <v>1</v>
      </c>
    </row>
    <row r="9990" spans="2:13" x14ac:dyDescent="0.3">
      <c r="B9990" s="49">
        <v>28833</v>
      </c>
      <c r="C9990" s="50">
        <v>98</v>
      </c>
      <c r="D9990" s="50" t="str">
        <f>VLOOKUP(Table8[[#This Row],[CustomerID]],Table15[[#All],[CustomerID]:[Company Name]],2,FALSE)</f>
        <v>Propharm</v>
      </c>
      <c r="E9990" s="51">
        <v>45154</v>
      </c>
      <c r="F9990" s="50">
        <v>2</v>
      </c>
      <c r="G9990" s="50" t="str">
        <f>VLOOKUP(Table8[[#This Row],[ProductID]],Table12[[#All],[ProductID]:[ProductFullName]],3,FALSE)</f>
        <v>Product B</v>
      </c>
      <c r="H9990" s="50">
        <v>7</v>
      </c>
      <c r="I9990" s="52">
        <v>45154.669097222235</v>
      </c>
      <c r="J9990" s="50">
        <v>121</v>
      </c>
      <c r="K9990" s="51">
        <v>45154.946527777778</v>
      </c>
      <c r="L9990" s="53"/>
      <c r="M9990" s="54">
        <v>1</v>
      </c>
    </row>
    <row r="9991" spans="2:13" x14ac:dyDescent="0.3">
      <c r="B9991" s="49">
        <v>28834</v>
      </c>
      <c r="C9991" s="50">
        <v>1358</v>
      </c>
      <c r="D9991" s="50" t="str">
        <f>VLOOKUP(Table8[[#This Row],[CustomerID]],Table15[[#All],[CustomerID]:[Company Name]],2,FALSE)</f>
        <v>Chinook Winds Casino</v>
      </c>
      <c r="E9991" s="51">
        <v>45154</v>
      </c>
      <c r="F9991" s="50">
        <v>2</v>
      </c>
      <c r="G9991" s="50" t="str">
        <f>VLOOKUP(Table8[[#This Row],[ProductID]],Table12[[#All],[ProductID]:[ProductFullName]],3,FALSE)</f>
        <v>Product B</v>
      </c>
      <c r="H9991" s="50">
        <v>4</v>
      </c>
      <c r="I9991" s="52">
        <v>45154.683321759272</v>
      </c>
      <c r="J9991" s="50">
        <v>127</v>
      </c>
      <c r="K9991" s="51">
        <v>45154.946527777778</v>
      </c>
      <c r="L9991" s="53"/>
      <c r="M9991" s="54">
        <v>1</v>
      </c>
    </row>
    <row r="9992" spans="2:13" x14ac:dyDescent="0.3">
      <c r="B9992" s="49">
        <v>28835</v>
      </c>
      <c r="C9992" s="50">
        <v>731</v>
      </c>
      <c r="D9992" s="50" t="str">
        <f>VLOOKUP(Table8[[#This Row],[CustomerID]],Table15[[#All],[CustomerID]:[Company Name]],2,FALSE)</f>
        <v>Off The Seawalll</v>
      </c>
      <c r="E9992" s="51">
        <v>45154</v>
      </c>
      <c r="F9992" s="50">
        <v>2</v>
      </c>
      <c r="G9992" s="50" t="str">
        <f>VLOOKUP(Table8[[#This Row],[ProductID]],Table12[[#All],[ProductID]:[ProductFullName]],3,FALSE)</f>
        <v>Product B</v>
      </c>
      <c r="H9992" s="50">
        <v>7</v>
      </c>
      <c r="I9992" s="52">
        <v>45154.692928240751</v>
      </c>
      <c r="J9992" s="50">
        <v>122</v>
      </c>
      <c r="K9992" s="51">
        <v>45154.946527777778</v>
      </c>
      <c r="L9992" s="53"/>
      <c r="M9992" s="54">
        <v>1</v>
      </c>
    </row>
    <row r="9993" spans="2:13" x14ac:dyDescent="0.3">
      <c r="B9993" s="49">
        <v>28836</v>
      </c>
      <c r="C9993" s="50">
        <v>971</v>
      </c>
      <c r="D9993" s="50" t="str">
        <f>VLOOKUP(Table8[[#This Row],[CustomerID]],Table15[[#All],[CustomerID]:[Company Name]],2,FALSE)</f>
        <v>Lily &amp; Company</v>
      </c>
      <c r="E9993" s="51">
        <v>45154</v>
      </c>
      <c r="F9993" s="50">
        <v>1</v>
      </c>
      <c r="G9993" s="50" t="str">
        <f>VLOOKUP(Table8[[#This Row],[ProductID]],Table12[[#All],[ProductID]:[ProductFullName]],3,FALSE)</f>
        <v>Product A</v>
      </c>
      <c r="H9993" s="50">
        <v>4</v>
      </c>
      <c r="I9993" s="52">
        <v>45154.704675925939</v>
      </c>
      <c r="J9993" s="50">
        <v>126</v>
      </c>
      <c r="K9993" s="51">
        <v>45154.946527777778</v>
      </c>
      <c r="L9993" s="53"/>
      <c r="M9993" s="54">
        <v>1</v>
      </c>
    </row>
    <row r="9994" spans="2:13" x14ac:dyDescent="0.3">
      <c r="B9994" s="49">
        <v>28837</v>
      </c>
      <c r="C9994" s="50">
        <v>44</v>
      </c>
      <c r="D9994" s="50" t="str">
        <f>VLOOKUP(Table8[[#This Row],[CustomerID]],Table15[[#All],[CustomerID]:[Company Name]],2,FALSE)</f>
        <v>Buck or Two #520</v>
      </c>
      <c r="E9994" s="51">
        <v>45154</v>
      </c>
      <c r="F9994" s="50">
        <v>6</v>
      </c>
      <c r="G9994" s="50" t="str">
        <f>VLOOKUP(Table8[[#This Row],[ProductID]],Table12[[#All],[ProductID]:[ProductFullName]],3,FALSE)</f>
        <v>Product F</v>
      </c>
      <c r="H9994" s="50">
        <v>7</v>
      </c>
      <c r="I9994" s="52">
        <v>45154.713831018533</v>
      </c>
      <c r="J9994" s="50">
        <v>122</v>
      </c>
      <c r="K9994" s="51">
        <v>45154.946527777778</v>
      </c>
      <c r="L9994" s="53"/>
      <c r="M9994" s="54">
        <v>1</v>
      </c>
    </row>
    <row r="9995" spans="2:13" x14ac:dyDescent="0.3">
      <c r="B9995" s="49">
        <v>28838</v>
      </c>
      <c r="C9995" s="50">
        <v>1282</v>
      </c>
      <c r="D9995" s="50" t="str">
        <f>VLOOKUP(Table8[[#This Row],[CustomerID]],Table15[[#All],[CustomerID]:[Company Name]],2,FALSE)</f>
        <v>Santa Fe Station Gift Shop</v>
      </c>
      <c r="E9995" s="51">
        <v>45154</v>
      </c>
      <c r="F9995" s="50">
        <v>3</v>
      </c>
      <c r="G9995" s="50" t="str">
        <f>VLOOKUP(Table8[[#This Row],[ProductID]],Table12[[#All],[ProductID]:[ProductFullName]],3,FALSE)</f>
        <v>Product C</v>
      </c>
      <c r="H9995" s="50">
        <v>6</v>
      </c>
      <c r="I9995" s="52">
        <v>45154.727152777792</v>
      </c>
      <c r="J9995" s="50">
        <v>127</v>
      </c>
      <c r="K9995" s="51">
        <v>45154.946527777778</v>
      </c>
      <c r="L9995" s="53"/>
      <c r="M9995" s="54">
        <v>1</v>
      </c>
    </row>
    <row r="9996" spans="2:13" x14ac:dyDescent="0.3">
      <c r="B9996" s="49">
        <v>28839</v>
      </c>
      <c r="C9996" s="50">
        <v>994</v>
      </c>
      <c r="D9996" s="50" t="str">
        <f>VLOOKUP(Table8[[#This Row],[CustomerID]],Table15[[#All],[CustomerID]:[Company Name]],2,FALSE)</f>
        <v>In Design Fundraising</v>
      </c>
      <c r="E9996" s="51">
        <v>45155</v>
      </c>
      <c r="F9996" s="50">
        <v>1</v>
      </c>
      <c r="G9996" s="50" t="str">
        <f>VLOOKUP(Table8[[#This Row],[ProductID]],Table12[[#All],[ProductID]:[ProductFullName]],3,FALSE)</f>
        <v>Product A</v>
      </c>
      <c r="H9996" s="50">
        <v>7</v>
      </c>
      <c r="I9996" s="52">
        <v>45155.333333333336</v>
      </c>
      <c r="J9996" s="50">
        <v>117</v>
      </c>
      <c r="K9996" s="51">
        <v>45155.970138888886</v>
      </c>
      <c r="L9996" s="53"/>
      <c r="M9996" s="54">
        <v>1</v>
      </c>
    </row>
    <row r="9997" spans="2:13" x14ac:dyDescent="0.3">
      <c r="B9997" s="49">
        <v>28840</v>
      </c>
      <c r="C9997" s="50">
        <v>418</v>
      </c>
      <c r="D9997" s="50" t="str">
        <f>VLOOKUP(Table8[[#This Row],[CustomerID]],Table15[[#All],[CustomerID]:[Company Name]],2,FALSE)</f>
        <v>The Coach House</v>
      </c>
      <c r="E9997" s="51">
        <v>45155</v>
      </c>
      <c r="F9997" s="50">
        <v>6</v>
      </c>
      <c r="G9997" s="50" t="str">
        <f>VLOOKUP(Table8[[#This Row],[ProductID]],Table12[[#All],[ProductID]:[ProductFullName]],3,FALSE)</f>
        <v>Product F</v>
      </c>
      <c r="H9997" s="50">
        <v>7</v>
      </c>
      <c r="I9997" s="52">
        <v>45155.348009259258</v>
      </c>
      <c r="J9997" s="50">
        <v>132</v>
      </c>
      <c r="K9997" s="51">
        <v>45155.970138888886</v>
      </c>
      <c r="L9997" s="53"/>
      <c r="M9997" s="54">
        <v>1</v>
      </c>
    </row>
    <row r="9998" spans="2:13" x14ac:dyDescent="0.3">
      <c r="B9998" s="49">
        <v>28841</v>
      </c>
      <c r="C9998" s="50">
        <v>1251</v>
      </c>
      <c r="D9998" s="50" t="str">
        <f>VLOOKUP(Table8[[#This Row],[CustomerID]],Table15[[#All],[CustomerID]:[Company Name]],2,FALSE)</f>
        <v>Watches by Gosh</v>
      </c>
      <c r="E9998" s="51">
        <v>45155</v>
      </c>
      <c r="F9998" s="50">
        <v>1</v>
      </c>
      <c r="G9998" s="50" t="str">
        <f>VLOOKUP(Table8[[#This Row],[ProductID]],Table12[[#All],[ProductID]:[ProductFullName]],3,FALSE)</f>
        <v>Product A</v>
      </c>
      <c r="H9998" s="50">
        <v>2</v>
      </c>
      <c r="I9998" s="52">
        <v>45155.359965277778</v>
      </c>
      <c r="J9998" s="50">
        <v>134</v>
      </c>
      <c r="K9998" s="51">
        <v>45155.970138888886</v>
      </c>
      <c r="L9998" s="53"/>
      <c r="M9998" s="54">
        <v>1</v>
      </c>
    </row>
    <row r="9999" spans="2:13" x14ac:dyDescent="0.3">
      <c r="B9999" s="49">
        <v>28842</v>
      </c>
      <c r="C9999" s="50">
        <v>217</v>
      </c>
      <c r="D9999" s="50" t="str">
        <f>VLOOKUP(Table8[[#This Row],[CustomerID]],Table15[[#All],[CustomerID]:[Company Name]],2,FALSE)</f>
        <v>Shoppers Drug Mart -0795</v>
      </c>
      <c r="E9999" s="51">
        <v>45155</v>
      </c>
      <c r="F9999" s="50">
        <v>2</v>
      </c>
      <c r="G9999" s="50" t="str">
        <f>VLOOKUP(Table8[[#This Row],[ProductID]],Table12[[#All],[ProductID]:[ProductFullName]],3,FALSE)</f>
        <v>Product B</v>
      </c>
      <c r="H9999" s="50">
        <v>3</v>
      </c>
      <c r="I9999" s="52">
        <v>45155.37771990741</v>
      </c>
      <c r="J9999" s="50">
        <v>132</v>
      </c>
      <c r="K9999" s="51">
        <v>45155.970138888886</v>
      </c>
      <c r="L9999" s="53"/>
      <c r="M9999" s="54">
        <v>1</v>
      </c>
    </row>
    <row r="10000" spans="2:13" x14ac:dyDescent="0.3">
      <c r="B10000" s="49">
        <v>28843</v>
      </c>
      <c r="C10000" s="50">
        <v>997</v>
      </c>
      <c r="D10000" s="50" t="str">
        <f>VLOOKUP(Table8[[#This Row],[CustomerID]],Table15[[#All],[CustomerID]:[Company Name]],2,FALSE)</f>
        <v>Toy Chest</v>
      </c>
      <c r="E10000" s="51">
        <v>45155</v>
      </c>
      <c r="F10000" s="50">
        <v>4</v>
      </c>
      <c r="G10000" s="50" t="str">
        <f>VLOOKUP(Table8[[#This Row],[ProductID]],Table12[[#All],[ProductID]:[ProductFullName]],3,FALSE)</f>
        <v>Product D</v>
      </c>
      <c r="H10000" s="50">
        <v>3</v>
      </c>
      <c r="I10000" s="52">
        <v>45155.39407407408</v>
      </c>
      <c r="J10000" s="50">
        <v>120</v>
      </c>
      <c r="K10000" s="51">
        <v>45155.970138888886</v>
      </c>
      <c r="L10000" s="53"/>
      <c r="M10000" s="54">
        <v>1</v>
      </c>
    </row>
    <row r="10001" spans="2:13" x14ac:dyDescent="0.3">
      <c r="B10001" s="49">
        <v>28844</v>
      </c>
      <c r="C10001" s="50">
        <v>1153</v>
      </c>
      <c r="D10001" s="50" t="str">
        <f>VLOOKUP(Table8[[#This Row],[CustomerID]],Table15[[#All],[CustomerID]:[Company Name]],2,FALSE)</f>
        <v>Bungalow By The Bay</v>
      </c>
      <c r="E10001" s="51">
        <v>45155</v>
      </c>
      <c r="F10001" s="50">
        <v>5</v>
      </c>
      <c r="G10001" s="50" t="str">
        <f>VLOOKUP(Table8[[#This Row],[ProductID]],Table12[[#All],[ProductID]:[ProductFullName]],3,FALSE)</f>
        <v>Product E</v>
      </c>
      <c r="H10001" s="50">
        <v>6</v>
      </c>
      <c r="I10001" s="52">
        <v>45155.406527777785</v>
      </c>
      <c r="J10001" s="50">
        <v>105</v>
      </c>
      <c r="K10001" s="51">
        <v>45155.970138888886</v>
      </c>
      <c r="L10001" s="53"/>
      <c r="M10001" s="54">
        <v>1</v>
      </c>
    </row>
    <row r="10002" spans="2:13" x14ac:dyDescent="0.3">
      <c r="B10002" s="49">
        <v>28845</v>
      </c>
      <c r="C10002" s="50">
        <v>502</v>
      </c>
      <c r="D10002" s="50" t="str">
        <f>VLOOKUP(Table8[[#This Row],[CustomerID]],Table15[[#All],[CustomerID]:[Company Name]],2,FALSE)</f>
        <v>Pharmaplus - 4887</v>
      </c>
      <c r="E10002" s="51">
        <v>45155</v>
      </c>
      <c r="F10002" s="50">
        <v>3</v>
      </c>
      <c r="G10002" s="50" t="str">
        <f>VLOOKUP(Table8[[#This Row],[ProductID]],Table12[[#All],[ProductID]:[ProductFullName]],3,FALSE)</f>
        <v>Product C</v>
      </c>
      <c r="H10002" s="50">
        <v>4</v>
      </c>
      <c r="I10002" s="52">
        <v>45155.417708333342</v>
      </c>
      <c r="J10002" s="50">
        <v>115</v>
      </c>
      <c r="K10002" s="51">
        <v>45155.970138888886</v>
      </c>
      <c r="L10002" s="53"/>
      <c r="M10002" s="54">
        <v>1</v>
      </c>
    </row>
    <row r="10003" spans="2:13" x14ac:dyDescent="0.3">
      <c r="B10003" s="49">
        <v>28846</v>
      </c>
      <c r="C10003" s="50">
        <v>1402</v>
      </c>
      <c r="D10003" s="50" t="str">
        <f>VLOOKUP(Table8[[#This Row],[CustomerID]],Table15[[#All],[CustomerID]:[Company Name]],2,FALSE)</f>
        <v>Lambs Shops</v>
      </c>
      <c r="E10003" s="51">
        <v>45155</v>
      </c>
      <c r="F10003" s="50">
        <v>5</v>
      </c>
      <c r="G10003" s="50" t="str">
        <f>VLOOKUP(Table8[[#This Row],[ProductID]],Table12[[#All],[ProductID]:[ProductFullName]],3,FALSE)</f>
        <v>Product E</v>
      </c>
      <c r="H10003" s="50">
        <v>6</v>
      </c>
      <c r="I10003" s="52">
        <v>45155.434826388897</v>
      </c>
      <c r="J10003" s="50">
        <v>127</v>
      </c>
      <c r="K10003" s="51">
        <v>45155.970138888886</v>
      </c>
      <c r="L10003" s="53"/>
      <c r="M10003" s="54">
        <v>1</v>
      </c>
    </row>
    <row r="10004" spans="2:13" x14ac:dyDescent="0.3">
      <c r="B10004" s="49">
        <v>28847</v>
      </c>
      <c r="C10004" s="50">
        <v>942</v>
      </c>
      <c r="D10004" s="50" t="str">
        <f>VLOOKUP(Table8[[#This Row],[CustomerID]],Table15[[#All],[CustomerID]:[Company Name]],2,FALSE)</f>
        <v>AJ Prindle</v>
      </c>
      <c r="E10004" s="51">
        <v>45155</v>
      </c>
      <c r="F10004" s="50">
        <v>3</v>
      </c>
      <c r="G10004" s="50" t="str">
        <f>VLOOKUP(Table8[[#This Row],[ProductID]],Table12[[#All],[ProductID]:[ProductFullName]],3,FALSE)</f>
        <v>Product C</v>
      </c>
      <c r="H10004" s="50">
        <v>7</v>
      </c>
      <c r="I10004" s="52">
        <v>45155.445231481492</v>
      </c>
      <c r="J10004" s="50">
        <v>117</v>
      </c>
      <c r="K10004" s="51">
        <v>45155.970138888886</v>
      </c>
      <c r="L10004" s="53"/>
      <c r="M10004" s="54">
        <v>1</v>
      </c>
    </row>
    <row r="10005" spans="2:13" x14ac:dyDescent="0.3">
      <c r="B10005" s="49">
        <v>28848</v>
      </c>
      <c r="C10005" s="50">
        <v>386</v>
      </c>
      <c r="D10005" s="50" t="str">
        <f>VLOOKUP(Table8[[#This Row],[CustomerID]],Table15[[#All],[CustomerID]:[Company Name]],2,FALSE)</f>
        <v>West Elgin Pharmacy</v>
      </c>
      <c r="E10005" s="51">
        <v>45155</v>
      </c>
      <c r="F10005" s="50">
        <v>6</v>
      </c>
      <c r="G10005" s="50" t="str">
        <f>VLOOKUP(Table8[[#This Row],[ProductID]],Table12[[#All],[ProductID]:[ProductFullName]],3,FALSE)</f>
        <v>Product F</v>
      </c>
      <c r="H10005" s="50">
        <v>4</v>
      </c>
      <c r="I10005" s="52">
        <v>45155.45834490742</v>
      </c>
      <c r="J10005" s="50">
        <v>124</v>
      </c>
      <c r="K10005" s="51">
        <v>45155.970138888886</v>
      </c>
      <c r="L10005" s="53"/>
      <c r="M10005" s="54">
        <v>1</v>
      </c>
    </row>
    <row r="10006" spans="2:13" x14ac:dyDescent="0.3">
      <c r="B10006" s="49">
        <v>28849</v>
      </c>
      <c r="C10006" s="50">
        <v>875</v>
      </c>
      <c r="D10006" s="50" t="str">
        <f>VLOOKUP(Table8[[#This Row],[CustomerID]],Table15[[#All],[CustomerID]:[Company Name]],2,FALSE)</f>
        <v>Makeovers</v>
      </c>
      <c r="E10006" s="51">
        <v>45155</v>
      </c>
      <c r="F10006" s="50">
        <v>2</v>
      </c>
      <c r="G10006" s="50" t="str">
        <f>VLOOKUP(Table8[[#This Row],[ProductID]],Table12[[#All],[ProductID]:[ProductFullName]],3,FALSE)</f>
        <v>Product B</v>
      </c>
      <c r="H10006" s="50">
        <v>5</v>
      </c>
      <c r="I10006" s="52">
        <v>45155.476087962976</v>
      </c>
      <c r="J10006" s="50">
        <v>132</v>
      </c>
      <c r="K10006" s="51">
        <v>45155.970138888886</v>
      </c>
      <c r="L10006" s="53"/>
      <c r="M10006" s="54">
        <v>1</v>
      </c>
    </row>
    <row r="10007" spans="2:13" x14ac:dyDescent="0.3">
      <c r="B10007" s="49">
        <v>28850</v>
      </c>
      <c r="C10007" s="50">
        <v>900</v>
      </c>
      <c r="D10007" s="50" t="str">
        <f>VLOOKUP(Table8[[#This Row],[CustomerID]],Table15[[#All],[CustomerID]:[Company Name]],2,FALSE)</f>
        <v>Linicks Toys</v>
      </c>
      <c r="E10007" s="51">
        <v>45155</v>
      </c>
      <c r="F10007" s="50">
        <v>6</v>
      </c>
      <c r="G10007" s="50" t="str">
        <f>VLOOKUP(Table8[[#This Row],[ProductID]],Table12[[#All],[ProductID]:[ProductFullName]],3,FALSE)</f>
        <v>Product F</v>
      </c>
      <c r="H10007" s="50">
        <v>7</v>
      </c>
      <c r="I10007" s="52">
        <v>45155.492488425938</v>
      </c>
      <c r="J10007" s="50">
        <v>123</v>
      </c>
      <c r="K10007" s="51">
        <v>45155.970138888886</v>
      </c>
      <c r="L10007" s="53"/>
      <c r="M10007" s="54">
        <v>1</v>
      </c>
    </row>
    <row r="10008" spans="2:13" x14ac:dyDescent="0.3">
      <c r="B10008" s="49">
        <v>28851</v>
      </c>
      <c r="C10008" s="50">
        <v>1165</v>
      </c>
      <c r="D10008" s="50" t="str">
        <f>VLOOKUP(Table8[[#This Row],[CustomerID]],Table15[[#All],[CustomerID]:[Company Name]],2,FALSE)</f>
        <v>Falk's Woodland Pharmacy</v>
      </c>
      <c r="E10008" s="51">
        <v>45155</v>
      </c>
      <c r="F10008" s="50">
        <v>4</v>
      </c>
      <c r="G10008" s="50" t="str">
        <f>VLOOKUP(Table8[[#This Row],[ProductID]],Table12[[#All],[ProductID]:[ProductFullName]],3,FALSE)</f>
        <v>Product D</v>
      </c>
      <c r="H10008" s="50">
        <v>2</v>
      </c>
      <c r="I10008" s="52">
        <v>45155.505034722235</v>
      </c>
      <c r="J10008" s="50">
        <v>125</v>
      </c>
      <c r="K10008" s="51">
        <v>45155.970138888886</v>
      </c>
      <c r="L10008" s="53"/>
      <c r="M10008" s="54">
        <v>1</v>
      </c>
    </row>
    <row r="10009" spans="2:13" x14ac:dyDescent="0.3">
      <c r="B10009" s="49">
        <v>28852</v>
      </c>
      <c r="C10009" s="50">
        <v>1357</v>
      </c>
      <c r="D10009" s="50" t="str">
        <f>VLOOKUP(Table8[[#This Row],[CustomerID]],Table15[[#All],[CustomerID]:[Company Name]],2,FALSE)</f>
        <v>Country Clutter</v>
      </c>
      <c r="E10009" s="51">
        <v>45155</v>
      </c>
      <c r="F10009" s="50">
        <v>3</v>
      </c>
      <c r="G10009" s="50" t="str">
        <f>VLOOKUP(Table8[[#This Row],[ProductID]],Table12[[#All],[ProductID]:[ProductFullName]],3,FALSE)</f>
        <v>Product C</v>
      </c>
      <c r="H10009" s="50">
        <v>7</v>
      </c>
      <c r="I10009" s="52">
        <v>45155.522407407421</v>
      </c>
      <c r="J10009" s="50">
        <v>123</v>
      </c>
      <c r="K10009" s="51">
        <v>45155.970138888886</v>
      </c>
      <c r="L10009" s="53"/>
      <c r="M10009" s="54">
        <v>1</v>
      </c>
    </row>
    <row r="10010" spans="2:13" x14ac:dyDescent="0.3">
      <c r="B10010" s="49">
        <v>28853</v>
      </c>
      <c r="C10010" s="50">
        <v>63</v>
      </c>
      <c r="D10010" s="50" t="str">
        <f>VLOOKUP(Table8[[#This Row],[CustomerID]],Table15[[#All],[CustomerID]:[Company Name]],2,FALSE)</f>
        <v>Canadian Tire Gas Bar</v>
      </c>
      <c r="E10010" s="51">
        <v>45155</v>
      </c>
      <c r="F10010" s="50">
        <v>5</v>
      </c>
      <c r="G10010" s="50" t="str">
        <f>VLOOKUP(Table8[[#This Row],[ProductID]],Table12[[#All],[ProductID]:[ProductFullName]],3,FALSE)</f>
        <v>Product E</v>
      </c>
      <c r="H10010" s="50">
        <v>7</v>
      </c>
      <c r="I10010" s="52">
        <v>45155.537986111121</v>
      </c>
      <c r="J10010" s="50">
        <v>129</v>
      </c>
      <c r="K10010" s="51">
        <v>45155.970138888886</v>
      </c>
      <c r="L10010" s="53"/>
      <c r="M10010" s="54">
        <v>1</v>
      </c>
    </row>
    <row r="10011" spans="2:13" x14ac:dyDescent="0.3">
      <c r="B10011" s="49">
        <v>28854</v>
      </c>
      <c r="C10011" s="50">
        <v>718</v>
      </c>
      <c r="D10011" s="50" t="str">
        <f>VLOOKUP(Table8[[#This Row],[CustomerID]],Table15[[#All],[CustomerID]:[Company Name]],2,FALSE)</f>
        <v>Hindles</v>
      </c>
      <c r="E10011" s="51">
        <v>45155</v>
      </c>
      <c r="F10011" s="50">
        <v>3</v>
      </c>
      <c r="G10011" s="50" t="str">
        <f>VLOOKUP(Table8[[#This Row],[ProductID]],Table12[[#All],[ProductID]:[ProductFullName]],3,FALSE)</f>
        <v>Product C</v>
      </c>
      <c r="H10011" s="50">
        <v>7</v>
      </c>
      <c r="I10011" s="52">
        <v>45155.553622685198</v>
      </c>
      <c r="J10011" s="50">
        <v>105</v>
      </c>
      <c r="K10011" s="51">
        <v>45155.970138888886</v>
      </c>
      <c r="L10011" s="53"/>
      <c r="M10011" s="54">
        <v>1</v>
      </c>
    </row>
    <row r="10012" spans="2:13" x14ac:dyDescent="0.3">
      <c r="B10012" s="49">
        <v>28855</v>
      </c>
      <c r="C10012" s="50">
        <v>946</v>
      </c>
      <c r="D10012" s="50" t="str">
        <f>VLOOKUP(Table8[[#This Row],[CustomerID]],Table15[[#All],[CustomerID]:[Company Name]],2,FALSE)</f>
        <v>JEZEBEL</v>
      </c>
      <c r="E10012" s="51">
        <v>45155</v>
      </c>
      <c r="F10012" s="50">
        <v>6</v>
      </c>
      <c r="G10012" s="50" t="str">
        <f>VLOOKUP(Table8[[#This Row],[ProductID]],Table12[[#All],[ProductID]:[ProductFullName]],3,FALSE)</f>
        <v>Product F</v>
      </c>
      <c r="H10012" s="50">
        <v>7</v>
      </c>
      <c r="I10012" s="52">
        <v>45155.567939814828</v>
      </c>
      <c r="J10012" s="50">
        <v>108</v>
      </c>
      <c r="K10012" s="51">
        <v>45155.970138888886</v>
      </c>
      <c r="L10012" s="53"/>
      <c r="M10012" s="54">
        <v>1</v>
      </c>
    </row>
    <row r="10013" spans="2:13" x14ac:dyDescent="0.3">
      <c r="B10013" s="49">
        <v>28856</v>
      </c>
      <c r="C10013" s="50">
        <v>613</v>
      </c>
      <c r="D10013" s="50" t="str">
        <f>VLOOKUP(Table8[[#This Row],[CustomerID]],Table15[[#All],[CustomerID]:[Company Name]],2,FALSE)</f>
        <v>Country Cupboard</v>
      </c>
      <c r="E10013" s="51">
        <v>45155</v>
      </c>
      <c r="F10013" s="50">
        <v>5</v>
      </c>
      <c r="G10013" s="50" t="str">
        <f>VLOOKUP(Table8[[#This Row],[ProductID]],Table12[[#All],[ProductID]:[ProductFullName]],3,FALSE)</f>
        <v>Product E</v>
      </c>
      <c r="H10013" s="50">
        <v>3</v>
      </c>
      <c r="I10013" s="52">
        <v>45155.585219907422</v>
      </c>
      <c r="J10013" s="50">
        <v>109</v>
      </c>
      <c r="K10013" s="51">
        <v>45155.970138888886</v>
      </c>
      <c r="L10013" s="53"/>
      <c r="M10013" s="54">
        <v>1</v>
      </c>
    </row>
    <row r="10014" spans="2:13" x14ac:dyDescent="0.3">
      <c r="B10014" s="49">
        <v>28857</v>
      </c>
      <c r="C10014" s="50">
        <v>344</v>
      </c>
      <c r="D10014" s="50" t="str">
        <f>VLOOKUP(Table8[[#This Row],[CustomerID]],Table15[[#All],[CustomerID]:[Company Name]],2,FALSE)</f>
        <v>Set Me Free</v>
      </c>
      <c r="E10014" s="51">
        <v>45155</v>
      </c>
      <c r="F10014" s="50">
        <v>6</v>
      </c>
      <c r="G10014" s="50" t="str">
        <f>VLOOKUP(Table8[[#This Row],[ProductID]],Table12[[#All],[ProductID]:[ProductFullName]],3,FALSE)</f>
        <v>Product F</v>
      </c>
      <c r="H10014" s="50">
        <v>6</v>
      </c>
      <c r="I10014" s="52">
        <v>45155.602094907423</v>
      </c>
      <c r="J10014" s="50">
        <v>121</v>
      </c>
      <c r="K10014" s="51">
        <v>45155.970138888886</v>
      </c>
      <c r="L10014" s="53"/>
      <c r="M10014" s="54">
        <v>1</v>
      </c>
    </row>
    <row r="10015" spans="2:13" x14ac:dyDescent="0.3">
      <c r="B10015" s="49">
        <v>28858</v>
      </c>
      <c r="C10015" s="50">
        <v>401</v>
      </c>
      <c r="D10015" s="50" t="str">
        <f>VLOOKUP(Table8[[#This Row],[CustomerID]],Table15[[#All],[CustomerID]:[Company Name]],2,FALSE)</f>
        <v>Safari Outfitters Inc</v>
      </c>
      <c r="E10015" s="51">
        <v>45155</v>
      </c>
      <c r="F10015" s="50">
        <v>2</v>
      </c>
      <c r="G10015" s="50" t="str">
        <f>VLOOKUP(Table8[[#This Row],[ProductID]],Table12[[#All],[ProductID]:[ProductFullName]],3,FALSE)</f>
        <v>Product B</v>
      </c>
      <c r="H10015" s="50">
        <v>5</v>
      </c>
      <c r="I10015" s="52">
        <v>45155.612361111125</v>
      </c>
      <c r="J10015" s="50">
        <v>127</v>
      </c>
      <c r="K10015" s="51">
        <v>45155.970138888886</v>
      </c>
      <c r="L10015" s="53"/>
      <c r="M10015" s="54">
        <v>1</v>
      </c>
    </row>
    <row r="10016" spans="2:13" x14ac:dyDescent="0.3">
      <c r="B10016" s="49">
        <v>28859</v>
      </c>
      <c r="C10016" s="50">
        <v>1324</v>
      </c>
      <c r="D10016" s="50" t="str">
        <f>VLOOKUP(Table8[[#This Row],[CustomerID]],Table15[[#All],[CustomerID]:[Company Name]],2,FALSE)</f>
        <v>V. Sattui Winery</v>
      </c>
      <c r="E10016" s="51">
        <v>45155</v>
      </c>
      <c r="F10016" s="50">
        <v>6</v>
      </c>
      <c r="G10016" s="50" t="str">
        <f>VLOOKUP(Table8[[#This Row],[ProductID]],Table12[[#All],[ProductID]:[ProductFullName]],3,FALSE)</f>
        <v>Product F</v>
      </c>
      <c r="H10016" s="50">
        <v>3</v>
      </c>
      <c r="I10016" s="52">
        <v>45155.626261574085</v>
      </c>
      <c r="J10016" s="50">
        <v>128</v>
      </c>
      <c r="K10016" s="51">
        <v>45155.970138888886</v>
      </c>
      <c r="L10016" s="53"/>
      <c r="M10016" s="54">
        <v>1</v>
      </c>
    </row>
    <row r="10017" spans="2:13" x14ac:dyDescent="0.3">
      <c r="B10017" s="49">
        <v>28860</v>
      </c>
      <c r="C10017" s="50">
        <v>694</v>
      </c>
      <c r="D10017" s="50" t="str">
        <f>VLOOKUP(Table8[[#This Row],[CustomerID]],Table15[[#All],[CustomerID]:[Company Name]],2,FALSE)</f>
        <v>Buck or Two #209</v>
      </c>
      <c r="E10017" s="51">
        <v>45155</v>
      </c>
      <c r="F10017" s="50">
        <v>2</v>
      </c>
      <c r="G10017" s="50" t="str">
        <f>VLOOKUP(Table8[[#This Row],[ProductID]],Table12[[#All],[ProductID]:[ProductFullName]],3,FALSE)</f>
        <v>Product B</v>
      </c>
      <c r="H10017" s="50">
        <v>3</v>
      </c>
      <c r="I10017" s="52">
        <v>45155.63797453705</v>
      </c>
      <c r="J10017" s="50">
        <v>121</v>
      </c>
      <c r="K10017" s="51">
        <v>45155.970138888886</v>
      </c>
      <c r="L10017" s="53"/>
      <c r="M10017" s="54">
        <v>1</v>
      </c>
    </row>
    <row r="10018" spans="2:13" x14ac:dyDescent="0.3">
      <c r="B10018" s="49">
        <v>28861</v>
      </c>
      <c r="C10018" s="50">
        <v>111</v>
      </c>
      <c r="D10018" s="50" t="str">
        <f>VLOOKUP(Table8[[#This Row],[CustomerID]],Table15[[#All],[CustomerID]:[Company Name]],2,FALSE)</f>
        <v>Importations Guay Limitee</v>
      </c>
      <c r="E10018" s="51">
        <v>45155</v>
      </c>
      <c r="F10018" s="50">
        <v>3</v>
      </c>
      <c r="G10018" s="50" t="str">
        <f>VLOOKUP(Table8[[#This Row],[ProductID]],Table12[[#All],[ProductID]:[ProductFullName]],3,FALSE)</f>
        <v>Product C</v>
      </c>
      <c r="H10018" s="50">
        <v>2</v>
      </c>
      <c r="I10018" s="52">
        <v>45155.653958333343</v>
      </c>
      <c r="J10018" s="50">
        <v>127</v>
      </c>
      <c r="K10018" s="51">
        <v>45155.970138888886</v>
      </c>
      <c r="L10018" s="53"/>
      <c r="M10018" s="54">
        <v>1</v>
      </c>
    </row>
    <row r="10019" spans="2:13" x14ac:dyDescent="0.3">
      <c r="B10019" s="49">
        <v>28862</v>
      </c>
      <c r="C10019" s="50">
        <v>1250</v>
      </c>
      <c r="D10019" s="50" t="str">
        <f>VLOOKUP(Table8[[#This Row],[CustomerID]],Table15[[#All],[CustomerID]:[Company Name]],2,FALSE)</f>
        <v>The Scented Cottage</v>
      </c>
      <c r="E10019" s="51">
        <v>45155</v>
      </c>
      <c r="F10019" s="50">
        <v>5</v>
      </c>
      <c r="G10019" s="50" t="str">
        <f>VLOOKUP(Table8[[#This Row],[ProductID]],Table12[[#All],[ProductID]:[ProductFullName]],3,FALSE)</f>
        <v>Product E</v>
      </c>
      <c r="H10019" s="50">
        <v>4</v>
      </c>
      <c r="I10019" s="52">
        <v>45155.670949074083</v>
      </c>
      <c r="J10019" s="50">
        <v>127</v>
      </c>
      <c r="K10019" s="51">
        <v>45155.970138888886</v>
      </c>
      <c r="L10019" s="53"/>
      <c r="M10019" s="54">
        <v>1</v>
      </c>
    </row>
    <row r="10020" spans="2:13" x14ac:dyDescent="0.3">
      <c r="B10020" s="49">
        <v>28863</v>
      </c>
      <c r="C10020" s="50">
        <v>873</v>
      </c>
      <c r="D10020" s="50" t="str">
        <f>VLOOKUP(Table8[[#This Row],[CustomerID]],Table15[[#All],[CustomerID]:[Company Name]],2,FALSE)</f>
        <v>Exclusive Designs</v>
      </c>
      <c r="E10020" s="51">
        <v>45155</v>
      </c>
      <c r="F10020" s="50">
        <v>5</v>
      </c>
      <c r="G10020" s="50" t="str">
        <f>VLOOKUP(Table8[[#This Row],[ProductID]],Table12[[#All],[ProductID]:[ProductFullName]],3,FALSE)</f>
        <v>Product E</v>
      </c>
      <c r="H10020" s="50">
        <v>7</v>
      </c>
      <c r="I10020" s="52">
        <v>45155.684375000012</v>
      </c>
      <c r="J10020" s="50">
        <v>105</v>
      </c>
      <c r="K10020" s="51">
        <v>45155.970138888886</v>
      </c>
      <c r="L10020" s="53"/>
      <c r="M10020" s="54">
        <v>1</v>
      </c>
    </row>
    <row r="10021" spans="2:13" x14ac:dyDescent="0.3">
      <c r="B10021" s="49">
        <v>28864</v>
      </c>
      <c r="C10021" s="50">
        <v>263</v>
      </c>
      <c r="D10021" s="50" t="str">
        <f>VLOOKUP(Table8[[#This Row],[CustomerID]],Table15[[#All],[CustomerID]:[Company Name]],2,FALSE)</f>
        <v>Zellers Store #327</v>
      </c>
      <c r="E10021" s="51">
        <v>45155</v>
      </c>
      <c r="F10021" s="50">
        <v>1</v>
      </c>
      <c r="G10021" s="50" t="str">
        <f>VLOOKUP(Table8[[#This Row],[ProductID]],Table12[[#All],[ProductID]:[ProductFullName]],3,FALSE)</f>
        <v>Product A</v>
      </c>
      <c r="H10021" s="50">
        <v>6</v>
      </c>
      <c r="I10021" s="52">
        <v>45155.701400462975</v>
      </c>
      <c r="J10021" s="50">
        <v>118</v>
      </c>
      <c r="K10021" s="51">
        <v>45155.970138888886</v>
      </c>
      <c r="L10021" s="53"/>
      <c r="M10021" s="54">
        <v>1</v>
      </c>
    </row>
    <row r="10022" spans="2:13" x14ac:dyDescent="0.3">
      <c r="B10022" s="49">
        <v>28865</v>
      </c>
      <c r="C10022" s="50">
        <v>935</v>
      </c>
      <c r="D10022" s="50" t="str">
        <f>VLOOKUP(Table8[[#This Row],[CustomerID]],Table15[[#All],[CustomerID]:[Company Name]],2,FALSE)</f>
        <v>Mostly Clay Inc.</v>
      </c>
      <c r="E10022" s="51">
        <v>45155</v>
      </c>
      <c r="F10022" s="50">
        <v>4</v>
      </c>
      <c r="G10022" s="50" t="str">
        <f>VLOOKUP(Table8[[#This Row],[ProductID]],Table12[[#All],[ProductID]:[ProductFullName]],3,FALSE)</f>
        <v>Product D</v>
      </c>
      <c r="H10022" s="50">
        <v>6</v>
      </c>
      <c r="I10022" s="52">
        <v>45155.719120370384</v>
      </c>
      <c r="J10022" s="50">
        <v>117</v>
      </c>
      <c r="K10022" s="51">
        <v>45155.970138888886</v>
      </c>
      <c r="L10022" s="53"/>
      <c r="M10022" s="54">
        <v>1</v>
      </c>
    </row>
    <row r="10023" spans="2:13" x14ac:dyDescent="0.3">
      <c r="B10023" s="49">
        <v>28866</v>
      </c>
      <c r="C10023" s="50">
        <v>700</v>
      </c>
      <c r="D10023" s="50" t="str">
        <f>VLOOKUP(Table8[[#This Row],[CustomerID]],Table15[[#All],[CustomerID]:[Company Name]],2,FALSE)</f>
        <v>Pharmasave - 015</v>
      </c>
      <c r="E10023" s="51">
        <v>45155</v>
      </c>
      <c r="F10023" s="50">
        <v>2</v>
      </c>
      <c r="G10023" s="50" t="str">
        <f>VLOOKUP(Table8[[#This Row],[ProductID]],Table12[[#All],[ProductID]:[ProductFullName]],3,FALSE)</f>
        <v>Product B</v>
      </c>
      <c r="H10023" s="50">
        <v>7</v>
      </c>
      <c r="I10023" s="52">
        <v>45155.734953703715</v>
      </c>
      <c r="J10023" s="50">
        <v>113</v>
      </c>
      <c r="K10023" s="51">
        <v>45155.970138888886</v>
      </c>
      <c r="L10023" s="53"/>
      <c r="M10023" s="54">
        <v>1</v>
      </c>
    </row>
    <row r="10024" spans="2:13" x14ac:dyDescent="0.3">
      <c r="B10024" s="49">
        <v>28867</v>
      </c>
      <c r="C10024" s="50">
        <v>1339</v>
      </c>
      <c r="D10024" s="50" t="str">
        <f>VLOOKUP(Table8[[#This Row],[CustomerID]],Table15[[#All],[CustomerID]:[Company Name]],2,FALSE)</f>
        <v>Learning Express Of Roseville #46</v>
      </c>
      <c r="E10024" s="51">
        <v>45155</v>
      </c>
      <c r="F10024" s="50">
        <v>5</v>
      </c>
      <c r="G10024" s="50" t="str">
        <f>VLOOKUP(Table8[[#This Row],[ProductID]],Table12[[#All],[ProductID]:[ProductFullName]],3,FALSE)</f>
        <v>Product E</v>
      </c>
      <c r="H10024" s="50">
        <v>2</v>
      </c>
      <c r="I10024" s="52">
        <v>45155.74767361112</v>
      </c>
      <c r="J10024" s="50">
        <v>116</v>
      </c>
      <c r="K10024" s="51">
        <v>45155.970138888886</v>
      </c>
      <c r="L10024" s="53"/>
      <c r="M10024" s="54">
        <v>1</v>
      </c>
    </row>
    <row r="10025" spans="2:13" x14ac:dyDescent="0.3">
      <c r="B10025" s="49">
        <v>28868</v>
      </c>
      <c r="C10025" s="50">
        <v>1149</v>
      </c>
      <c r="D10025" s="50" t="str">
        <f>VLOOKUP(Table8[[#This Row],[CustomerID]],Table15[[#All],[CustomerID]:[Company Name]],2,FALSE)</f>
        <v>UWHC Hospital</v>
      </c>
      <c r="E10025" s="51">
        <v>45155</v>
      </c>
      <c r="F10025" s="50">
        <v>1</v>
      </c>
      <c r="G10025" s="50" t="str">
        <f>VLOOKUP(Table8[[#This Row],[ProductID]],Table12[[#All],[ProductID]:[ProductFullName]],3,FALSE)</f>
        <v>Product A</v>
      </c>
      <c r="H10025" s="50">
        <v>3</v>
      </c>
      <c r="I10025" s="52">
        <v>45155.762384259266</v>
      </c>
      <c r="J10025" s="50">
        <v>128</v>
      </c>
      <c r="K10025" s="51">
        <v>45155.970138888886</v>
      </c>
      <c r="L10025" s="53"/>
      <c r="M10025" s="54">
        <v>1</v>
      </c>
    </row>
    <row r="10026" spans="2:13" x14ac:dyDescent="0.3">
      <c r="B10026" s="49">
        <v>28869</v>
      </c>
      <c r="C10026" s="50">
        <v>1352</v>
      </c>
      <c r="D10026" s="50" t="str">
        <f>VLOOKUP(Table8[[#This Row],[CustomerID]],Table15[[#All],[CustomerID]:[Company Name]],2,FALSE)</f>
        <v>The Doodle Pad</v>
      </c>
      <c r="E10026" s="51">
        <v>45156</v>
      </c>
      <c r="F10026" s="50">
        <v>3</v>
      </c>
      <c r="G10026" s="50" t="str">
        <f>VLOOKUP(Table8[[#This Row],[ProductID]],Table12[[#All],[ProductID]:[ProductFullName]],3,FALSE)</f>
        <v>Product C</v>
      </c>
      <c r="H10026" s="50">
        <v>2</v>
      </c>
      <c r="I10026" s="52">
        <v>45156.333333333336</v>
      </c>
      <c r="J10026" s="50">
        <v>134</v>
      </c>
      <c r="K10026" s="51">
        <v>45156.95416666667</v>
      </c>
      <c r="L10026" s="53"/>
      <c r="M10026" s="54">
        <v>1</v>
      </c>
    </row>
    <row r="10027" spans="2:13" x14ac:dyDescent="0.3">
      <c r="B10027" s="49">
        <v>28870</v>
      </c>
      <c r="C10027" s="50">
        <v>441</v>
      </c>
      <c r="D10027" s="50" t="str">
        <f>VLOOKUP(Table8[[#This Row],[CustomerID]],Table15[[#All],[CustomerID]:[Company Name]],2,FALSE)</f>
        <v>Buck Or Two #37</v>
      </c>
      <c r="E10027" s="51">
        <v>45156</v>
      </c>
      <c r="F10027" s="50">
        <v>4</v>
      </c>
      <c r="G10027" s="50" t="str">
        <f>VLOOKUP(Table8[[#This Row],[ProductID]],Table12[[#All],[ProductID]:[ProductFullName]],3,FALSE)</f>
        <v>Product D</v>
      </c>
      <c r="H10027" s="50">
        <v>3</v>
      </c>
      <c r="I10027" s="52">
        <v>45156.348113425927</v>
      </c>
      <c r="J10027" s="50">
        <v>108</v>
      </c>
      <c r="K10027" s="51">
        <v>45156.95416666667</v>
      </c>
      <c r="L10027" s="53"/>
      <c r="M10027" s="54">
        <v>1</v>
      </c>
    </row>
    <row r="10028" spans="2:13" x14ac:dyDescent="0.3">
      <c r="B10028" s="49">
        <v>28871</v>
      </c>
      <c r="C10028" s="50">
        <v>1046</v>
      </c>
      <c r="D10028" s="50" t="str">
        <f>VLOOKUP(Table8[[#This Row],[CustomerID]],Table15[[#All],[CustomerID]:[Company Name]],2,FALSE)</f>
        <v>Las Olas Chemist</v>
      </c>
      <c r="E10028" s="51">
        <v>45156</v>
      </c>
      <c r="F10028" s="50">
        <v>6</v>
      </c>
      <c r="G10028" s="50" t="str">
        <f>VLOOKUP(Table8[[#This Row],[ProductID]],Table12[[#All],[ProductID]:[ProductFullName]],3,FALSE)</f>
        <v>Product F</v>
      </c>
      <c r="H10028" s="50">
        <v>7</v>
      </c>
      <c r="I10028" s="52">
        <v>45156.358333333337</v>
      </c>
      <c r="J10028" s="50">
        <v>111</v>
      </c>
      <c r="K10028" s="51">
        <v>45156.95416666667</v>
      </c>
      <c r="L10028" s="53"/>
      <c r="M10028" s="54">
        <v>1</v>
      </c>
    </row>
    <row r="10029" spans="2:13" x14ac:dyDescent="0.3">
      <c r="B10029" s="49">
        <v>28872</v>
      </c>
      <c r="C10029" s="50">
        <v>436</v>
      </c>
      <c r="D10029" s="50" t="str">
        <f>VLOOKUP(Table8[[#This Row],[CustomerID]],Table15[[#All],[CustomerID]:[Company Name]],2,FALSE)</f>
        <v>Lifestyles</v>
      </c>
      <c r="E10029" s="51">
        <v>45156</v>
      </c>
      <c r="F10029" s="50">
        <v>1</v>
      </c>
      <c r="G10029" s="50" t="str">
        <f>VLOOKUP(Table8[[#This Row],[ProductID]],Table12[[#All],[ProductID]:[ProductFullName]],3,FALSE)</f>
        <v>Product A</v>
      </c>
      <c r="H10029" s="50">
        <v>4</v>
      </c>
      <c r="I10029" s="52">
        <v>45156.371550925927</v>
      </c>
      <c r="J10029" s="50">
        <v>129</v>
      </c>
      <c r="K10029" s="51">
        <v>45156.95416666667</v>
      </c>
      <c r="L10029" s="53"/>
      <c r="M10029" s="54">
        <v>1</v>
      </c>
    </row>
    <row r="10030" spans="2:13" x14ac:dyDescent="0.3">
      <c r="B10030" s="49">
        <v>28873</v>
      </c>
      <c r="C10030" s="50">
        <v>73</v>
      </c>
      <c r="D10030" s="50" t="str">
        <f>VLOOKUP(Table8[[#This Row],[CustomerID]],Table15[[#All],[CustomerID]:[Company Name]],2,FALSE)</f>
        <v>Canadian Tire # 491</v>
      </c>
      <c r="E10030" s="51">
        <v>45156</v>
      </c>
      <c r="F10030" s="50">
        <v>2</v>
      </c>
      <c r="G10030" s="50" t="str">
        <f>VLOOKUP(Table8[[#This Row],[ProductID]],Table12[[#All],[ProductID]:[ProductFullName]],3,FALSE)</f>
        <v>Product B</v>
      </c>
      <c r="H10030" s="50">
        <v>5</v>
      </c>
      <c r="I10030" s="52">
        <v>45156.384560185186</v>
      </c>
      <c r="J10030" s="50">
        <v>106</v>
      </c>
      <c r="K10030" s="51">
        <v>45156.95416666667</v>
      </c>
      <c r="L10030" s="53"/>
      <c r="M10030" s="54">
        <v>1</v>
      </c>
    </row>
    <row r="10031" spans="2:13" x14ac:dyDescent="0.3">
      <c r="B10031" s="49">
        <v>28874</v>
      </c>
      <c r="C10031" s="50">
        <v>719</v>
      </c>
      <c r="D10031" s="50" t="str">
        <f>VLOOKUP(Table8[[#This Row],[CustomerID]],Table15[[#All],[CustomerID]:[Company Name]],2,FALSE)</f>
        <v>Connie's Petites</v>
      </c>
      <c r="E10031" s="51">
        <v>45156</v>
      </c>
      <c r="F10031" s="50">
        <v>4</v>
      </c>
      <c r="G10031" s="50" t="str">
        <f>VLOOKUP(Table8[[#This Row],[ProductID]],Table12[[#All],[ProductID]:[ProductFullName]],3,FALSE)</f>
        <v>Product D</v>
      </c>
      <c r="H10031" s="50">
        <v>7</v>
      </c>
      <c r="I10031" s="52">
        <v>45156.40116898148</v>
      </c>
      <c r="J10031" s="50">
        <v>123</v>
      </c>
      <c r="K10031" s="51">
        <v>45156.95416666667</v>
      </c>
      <c r="L10031" s="53"/>
      <c r="M10031" s="54">
        <v>1</v>
      </c>
    </row>
    <row r="10032" spans="2:13" x14ac:dyDescent="0.3">
      <c r="B10032" s="49">
        <v>28875</v>
      </c>
      <c r="C10032" s="50">
        <v>679</v>
      </c>
      <c r="D10032" s="50" t="str">
        <f>VLOOKUP(Table8[[#This Row],[CustomerID]],Table15[[#All],[CustomerID]:[Company Name]],2,FALSE)</f>
        <v>Good Gracious Contemporary Gifts</v>
      </c>
      <c r="E10032" s="51">
        <v>45156</v>
      </c>
      <c r="F10032" s="50">
        <v>1</v>
      </c>
      <c r="G10032" s="50" t="str">
        <f>VLOOKUP(Table8[[#This Row],[ProductID]],Table12[[#All],[ProductID]:[ProductFullName]],3,FALSE)</f>
        <v>Product A</v>
      </c>
      <c r="H10032" s="50">
        <v>3</v>
      </c>
      <c r="I10032" s="52">
        <v>45156.414120370369</v>
      </c>
      <c r="J10032" s="50">
        <v>105</v>
      </c>
      <c r="K10032" s="51">
        <v>45156.95416666667</v>
      </c>
      <c r="L10032" s="53"/>
      <c r="M10032" s="54">
        <v>1</v>
      </c>
    </row>
    <row r="10033" spans="2:13" x14ac:dyDescent="0.3">
      <c r="B10033" s="49">
        <v>28876</v>
      </c>
      <c r="C10033" s="50">
        <v>67</v>
      </c>
      <c r="D10033" s="50" t="str">
        <f>VLOOKUP(Table8[[#This Row],[CustomerID]],Table15[[#All],[CustomerID]:[Company Name]],2,FALSE)</f>
        <v>FULMORES PCHOUICE</v>
      </c>
      <c r="E10033" s="51">
        <v>45156</v>
      </c>
      <c r="F10033" s="50">
        <v>2</v>
      </c>
      <c r="G10033" s="50" t="str">
        <f>VLOOKUP(Table8[[#This Row],[ProductID]],Table12[[#All],[ProductID]:[ProductFullName]],3,FALSE)</f>
        <v>Product B</v>
      </c>
      <c r="H10033" s="50">
        <v>7</v>
      </c>
      <c r="I10033" s="52">
        <v>45156.429965277777</v>
      </c>
      <c r="J10033" s="50">
        <v>116</v>
      </c>
      <c r="K10033" s="51">
        <v>45156.95416666667</v>
      </c>
      <c r="L10033" s="53"/>
      <c r="M10033" s="54">
        <v>1</v>
      </c>
    </row>
    <row r="10034" spans="2:13" x14ac:dyDescent="0.3">
      <c r="B10034" s="49">
        <v>28877</v>
      </c>
      <c r="C10034" s="50">
        <v>1169</v>
      </c>
      <c r="D10034" s="50" t="str">
        <f>VLOOKUP(Table8[[#This Row],[CustomerID]],Table15[[#All],[CustomerID]:[Company Name]],2,FALSE)</f>
        <v>Victor Lundeen Co.</v>
      </c>
      <c r="E10034" s="51">
        <v>45156</v>
      </c>
      <c r="F10034" s="50">
        <v>4</v>
      </c>
      <c r="G10034" s="50" t="str">
        <f>VLOOKUP(Table8[[#This Row],[ProductID]],Table12[[#All],[ProductID]:[ProductFullName]],3,FALSE)</f>
        <v>Product D</v>
      </c>
      <c r="H10034" s="50">
        <v>3</v>
      </c>
      <c r="I10034" s="52">
        <v>45156.445925925924</v>
      </c>
      <c r="J10034" s="50">
        <v>106</v>
      </c>
      <c r="K10034" s="51">
        <v>45156.95416666667</v>
      </c>
      <c r="L10034" s="53"/>
      <c r="M10034" s="54">
        <v>1</v>
      </c>
    </row>
    <row r="10035" spans="2:13" x14ac:dyDescent="0.3">
      <c r="B10035" s="49">
        <v>28878</v>
      </c>
      <c r="C10035" s="50">
        <v>720</v>
      </c>
      <c r="D10035" s="50" t="str">
        <f>VLOOKUP(Table8[[#This Row],[CustomerID]],Table15[[#All],[CustomerID]:[Company Name]],2,FALSE)</f>
        <v>Mount St. Mary Hospital</v>
      </c>
      <c r="E10035" s="51">
        <v>45156</v>
      </c>
      <c r="F10035" s="50">
        <v>4</v>
      </c>
      <c r="G10035" s="50" t="str">
        <f>VLOOKUP(Table8[[#This Row],[ProductID]],Table12[[#All],[ProductID]:[ProductFullName]],3,FALSE)</f>
        <v>Product D</v>
      </c>
      <c r="H10035" s="50">
        <v>6</v>
      </c>
      <c r="I10035" s="52">
        <v>45156.458368055552</v>
      </c>
      <c r="J10035" s="50">
        <v>129</v>
      </c>
      <c r="K10035" s="51">
        <v>45156.95416666667</v>
      </c>
      <c r="L10035" s="53"/>
      <c r="M10035" s="54">
        <v>1</v>
      </c>
    </row>
    <row r="10036" spans="2:13" x14ac:dyDescent="0.3">
      <c r="B10036" s="49">
        <v>28879</v>
      </c>
      <c r="C10036" s="50">
        <v>841</v>
      </c>
      <c r="D10036" s="50" t="str">
        <f>VLOOKUP(Table8[[#This Row],[CustomerID]],Table15[[#All],[CustomerID]:[Company Name]],2,FALSE)</f>
        <v>Cardsmart</v>
      </c>
      <c r="E10036" s="51">
        <v>45156</v>
      </c>
      <c r="F10036" s="50">
        <v>4</v>
      </c>
      <c r="G10036" s="50" t="str">
        <f>VLOOKUP(Table8[[#This Row],[ProductID]],Table12[[#All],[ProductID]:[ProductFullName]],3,FALSE)</f>
        <v>Product D</v>
      </c>
      <c r="H10036" s="50">
        <v>7</v>
      </c>
      <c r="I10036" s="52">
        <v>45156.475219907406</v>
      </c>
      <c r="J10036" s="50">
        <v>109</v>
      </c>
      <c r="K10036" s="51">
        <v>45156.95416666667</v>
      </c>
      <c r="L10036" s="53"/>
      <c r="M10036" s="54">
        <v>1</v>
      </c>
    </row>
    <row r="10037" spans="2:13" x14ac:dyDescent="0.3">
      <c r="B10037" s="49">
        <v>28880</v>
      </c>
      <c r="C10037" s="50">
        <v>615</v>
      </c>
      <c r="D10037" s="50" t="str">
        <f>VLOOKUP(Table8[[#This Row],[CustomerID]],Table15[[#All],[CustomerID]:[Company Name]],2,FALSE)</f>
        <v>Sylvan Lake Value Drug Mart</v>
      </c>
      <c r="E10037" s="51">
        <v>45156</v>
      </c>
      <c r="F10037" s="50">
        <v>5</v>
      </c>
      <c r="G10037" s="50" t="str">
        <f>VLOOKUP(Table8[[#This Row],[ProductID]],Table12[[#All],[ProductID]:[ProductFullName]],3,FALSE)</f>
        <v>Product E</v>
      </c>
      <c r="H10037" s="50">
        <v>4</v>
      </c>
      <c r="I10037" s="52">
        <v>45156.486157407409</v>
      </c>
      <c r="J10037" s="50">
        <v>130</v>
      </c>
      <c r="K10037" s="51">
        <v>45156.95416666667</v>
      </c>
      <c r="L10037" s="53"/>
      <c r="M10037" s="54">
        <v>1</v>
      </c>
    </row>
    <row r="10038" spans="2:13" x14ac:dyDescent="0.3">
      <c r="B10038" s="49">
        <v>28881</v>
      </c>
      <c r="C10038" s="50">
        <v>683</v>
      </c>
      <c r="D10038" s="50" t="str">
        <f>VLOOKUP(Table8[[#This Row],[CustomerID]],Table15[[#All],[CustomerID]:[Company Name]],2,FALSE)</f>
        <v>Your Dollar Store With More #111</v>
      </c>
      <c r="E10038" s="51">
        <v>45156</v>
      </c>
      <c r="F10038" s="50">
        <v>3</v>
      </c>
      <c r="G10038" s="50" t="str">
        <f>VLOOKUP(Table8[[#This Row],[ProductID]],Table12[[#All],[ProductID]:[ProductFullName]],3,FALSE)</f>
        <v>Product C</v>
      </c>
      <c r="H10038" s="50">
        <v>7</v>
      </c>
      <c r="I10038" s="52">
        <v>45156.499166666668</v>
      </c>
      <c r="J10038" s="50">
        <v>129</v>
      </c>
      <c r="K10038" s="51">
        <v>45156.95416666667</v>
      </c>
      <c r="L10038" s="53"/>
      <c r="M10038" s="54">
        <v>1</v>
      </c>
    </row>
    <row r="10039" spans="2:13" x14ac:dyDescent="0.3">
      <c r="B10039" s="49">
        <v>28882</v>
      </c>
      <c r="C10039" s="50">
        <v>1153</v>
      </c>
      <c r="D10039" s="50" t="str">
        <f>VLOOKUP(Table8[[#This Row],[CustomerID]],Table15[[#All],[CustomerID]:[Company Name]],2,FALSE)</f>
        <v>Bungalow By The Bay</v>
      </c>
      <c r="E10039" s="51">
        <v>45156</v>
      </c>
      <c r="F10039" s="50">
        <v>1</v>
      </c>
      <c r="G10039" s="50" t="str">
        <f>VLOOKUP(Table8[[#This Row],[ProductID]],Table12[[#All],[ProductID]:[ProductFullName]],3,FALSE)</f>
        <v>Product A</v>
      </c>
      <c r="H10039" s="50">
        <v>5</v>
      </c>
      <c r="I10039" s="52">
        <v>45156.51090277778</v>
      </c>
      <c r="J10039" s="50">
        <v>109</v>
      </c>
      <c r="K10039" s="51">
        <v>45156.95416666667</v>
      </c>
      <c r="L10039" s="53"/>
      <c r="M10039" s="54">
        <v>1</v>
      </c>
    </row>
    <row r="10040" spans="2:13" x14ac:dyDescent="0.3">
      <c r="B10040" s="49">
        <v>28883</v>
      </c>
      <c r="C10040" s="50">
        <v>1272</v>
      </c>
      <c r="D10040" s="50" t="str">
        <f>VLOOKUP(Table8[[#This Row],[CustomerID]],Table15[[#All],[CustomerID]:[Company Name]],2,FALSE)</f>
        <v>Holy Cross Hospital</v>
      </c>
      <c r="E10040" s="51">
        <v>45156</v>
      </c>
      <c r="F10040" s="50">
        <v>4</v>
      </c>
      <c r="G10040" s="50" t="str">
        <f>VLOOKUP(Table8[[#This Row],[ProductID]],Table12[[#All],[ProductID]:[ProductFullName]],3,FALSE)</f>
        <v>Product D</v>
      </c>
      <c r="H10040" s="50">
        <v>5</v>
      </c>
      <c r="I10040" s="52">
        <v>45156.527627314819</v>
      </c>
      <c r="J10040" s="50">
        <v>121</v>
      </c>
      <c r="K10040" s="51">
        <v>45156.95416666667</v>
      </c>
      <c r="L10040" s="53"/>
      <c r="M10040" s="54">
        <v>1</v>
      </c>
    </row>
    <row r="10041" spans="2:13" x14ac:dyDescent="0.3">
      <c r="B10041" s="49">
        <v>28884</v>
      </c>
      <c r="C10041" s="50">
        <v>851</v>
      </c>
      <c r="D10041" s="50" t="str">
        <f>VLOOKUP(Table8[[#This Row],[CustomerID]],Table15[[#All],[CustomerID]:[Company Name]],2,FALSE)</f>
        <v>Donnas Hallmark</v>
      </c>
      <c r="E10041" s="51">
        <v>45156</v>
      </c>
      <c r="F10041" s="50">
        <v>2</v>
      </c>
      <c r="G10041" s="50" t="str">
        <f>VLOOKUP(Table8[[#This Row],[ProductID]],Table12[[#All],[ProductID]:[ProductFullName]],3,FALSE)</f>
        <v>Product B</v>
      </c>
      <c r="H10041" s="50">
        <v>2</v>
      </c>
      <c r="I10041" s="52">
        <v>45156.539756944447</v>
      </c>
      <c r="J10041" s="50">
        <v>126</v>
      </c>
      <c r="K10041" s="51">
        <v>45156.95416666667</v>
      </c>
      <c r="L10041" s="53"/>
      <c r="M10041" s="54">
        <v>1</v>
      </c>
    </row>
    <row r="10042" spans="2:13" x14ac:dyDescent="0.3">
      <c r="B10042" s="49">
        <v>28885</v>
      </c>
      <c r="C10042" s="50">
        <v>647</v>
      </c>
      <c r="D10042" s="50" t="str">
        <f>VLOOKUP(Table8[[#This Row],[CustomerID]],Table15[[#All],[CustomerID]:[Company Name]],2,FALSE)</f>
        <v>Medicine Centre</v>
      </c>
      <c r="E10042" s="51">
        <v>45156</v>
      </c>
      <c r="F10042" s="50">
        <v>5</v>
      </c>
      <c r="G10042" s="50" t="str">
        <f>VLOOKUP(Table8[[#This Row],[ProductID]],Table12[[#All],[ProductID]:[ProductFullName]],3,FALSE)</f>
        <v>Product E</v>
      </c>
      <c r="H10042" s="50">
        <v>5</v>
      </c>
      <c r="I10042" s="52">
        <v>45156.554652777777</v>
      </c>
      <c r="J10042" s="50">
        <v>116</v>
      </c>
      <c r="K10042" s="51">
        <v>45156.95416666667</v>
      </c>
      <c r="L10042" s="53"/>
      <c r="M10042" s="54">
        <v>1</v>
      </c>
    </row>
    <row r="10043" spans="2:13" x14ac:dyDescent="0.3">
      <c r="B10043" s="49">
        <v>28886</v>
      </c>
      <c r="C10043" s="50">
        <v>268</v>
      </c>
      <c r="D10043" s="50" t="str">
        <f>VLOOKUP(Table8[[#This Row],[CustomerID]],Table15[[#All],[CustomerID]:[Company Name]],2,FALSE)</f>
        <v>Garfield</v>
      </c>
      <c r="E10043" s="51">
        <v>45156</v>
      </c>
      <c r="F10043" s="50">
        <v>4</v>
      </c>
      <c r="G10043" s="50" t="str">
        <f>VLOOKUP(Table8[[#This Row],[ProductID]],Table12[[#All],[ProductID]:[ProductFullName]],3,FALSE)</f>
        <v>Product D</v>
      </c>
      <c r="H10043" s="50">
        <v>3</v>
      </c>
      <c r="I10043" s="52">
        <v>45156.56863425926</v>
      </c>
      <c r="J10043" s="50">
        <v>113</v>
      </c>
      <c r="K10043" s="51">
        <v>45156.95416666667</v>
      </c>
      <c r="L10043" s="53"/>
      <c r="M10043" s="54">
        <v>1</v>
      </c>
    </row>
    <row r="10044" spans="2:13" x14ac:dyDescent="0.3">
      <c r="B10044" s="49">
        <v>28887</v>
      </c>
      <c r="C10044" s="50">
        <v>658</v>
      </c>
      <c r="D10044" s="50" t="str">
        <f>VLOOKUP(Table8[[#This Row],[CustomerID]],Table15[[#All],[CustomerID]:[Company Name]],2,FALSE)</f>
        <v>Your Dollar Store With More #141</v>
      </c>
      <c r="E10044" s="51">
        <v>45156</v>
      </c>
      <c r="F10044" s="50">
        <v>2</v>
      </c>
      <c r="G10044" s="50" t="str">
        <f>VLOOKUP(Table8[[#This Row],[ProductID]],Table12[[#All],[ProductID]:[ProductFullName]],3,FALSE)</f>
        <v>Product B</v>
      </c>
      <c r="H10044" s="50">
        <v>5</v>
      </c>
      <c r="I10044" s="52">
        <v>45156.585266203707</v>
      </c>
      <c r="J10044" s="50">
        <v>117</v>
      </c>
      <c r="K10044" s="51">
        <v>45156.95416666667</v>
      </c>
      <c r="L10044" s="53"/>
      <c r="M10044" s="54">
        <v>1</v>
      </c>
    </row>
    <row r="10045" spans="2:13" x14ac:dyDescent="0.3">
      <c r="B10045" s="49">
        <v>28888</v>
      </c>
      <c r="C10045" s="50">
        <v>1308</v>
      </c>
      <c r="D10045" s="50" t="str">
        <f>VLOOKUP(Table8[[#This Row],[CustomerID]],Table15[[#All],[CustomerID]:[Company Name]],2,FALSE)</f>
        <v>Old West Charm/ Crafter Village</v>
      </c>
      <c r="E10045" s="51">
        <v>45156</v>
      </c>
      <c r="F10045" s="50">
        <v>4</v>
      </c>
      <c r="G10045" s="50" t="str">
        <f>VLOOKUP(Table8[[#This Row],[ProductID]],Table12[[#All],[ProductID]:[ProductFullName]],3,FALSE)</f>
        <v>Product D</v>
      </c>
      <c r="H10045" s="50">
        <v>3</v>
      </c>
      <c r="I10045" s="52">
        <v>45156.600231481483</v>
      </c>
      <c r="J10045" s="50">
        <v>128</v>
      </c>
      <c r="K10045" s="51">
        <v>45156.95416666667</v>
      </c>
      <c r="L10045" s="53"/>
      <c r="M10045" s="54">
        <v>1</v>
      </c>
    </row>
    <row r="10046" spans="2:13" x14ac:dyDescent="0.3">
      <c r="B10046" s="49">
        <v>28889</v>
      </c>
      <c r="C10046" s="50">
        <v>624</v>
      </c>
      <c r="D10046" s="50" t="str">
        <f>VLOOKUP(Table8[[#This Row],[CustomerID]],Table15[[#All],[CustomerID]:[Company Name]],2,FALSE)</f>
        <v>When Pigs Fly Inc</v>
      </c>
      <c r="E10046" s="51">
        <v>45156</v>
      </c>
      <c r="F10046" s="50">
        <v>2</v>
      </c>
      <c r="G10046" s="50" t="str">
        <f>VLOOKUP(Table8[[#This Row],[ProductID]],Table12[[#All],[ProductID]:[ProductFullName]],3,FALSE)</f>
        <v>Product B</v>
      </c>
      <c r="H10046" s="50">
        <v>4</v>
      </c>
      <c r="I10046" s="52">
        <v>45156.612881944449</v>
      </c>
      <c r="J10046" s="50">
        <v>109</v>
      </c>
      <c r="K10046" s="51">
        <v>45156.95416666667</v>
      </c>
      <c r="L10046" s="53"/>
      <c r="M10046" s="54">
        <v>1</v>
      </c>
    </row>
    <row r="10047" spans="2:13" x14ac:dyDescent="0.3">
      <c r="B10047" s="49">
        <v>28890</v>
      </c>
      <c r="C10047" s="50">
        <v>882</v>
      </c>
      <c r="D10047" s="50" t="str">
        <f>VLOOKUP(Table8[[#This Row],[CustomerID]],Table15[[#All],[CustomerID]:[Company Name]],2,FALSE)</f>
        <v>A B C Toys</v>
      </c>
      <c r="E10047" s="51">
        <v>45156</v>
      </c>
      <c r="F10047" s="50">
        <v>2</v>
      </c>
      <c r="G10047" s="50" t="str">
        <f>VLOOKUP(Table8[[#This Row],[ProductID]],Table12[[#All],[ProductID]:[ProductFullName]],3,FALSE)</f>
        <v>Product B</v>
      </c>
      <c r="H10047" s="50">
        <v>4</v>
      </c>
      <c r="I10047" s="52">
        <v>45156.622280092597</v>
      </c>
      <c r="J10047" s="50">
        <v>106</v>
      </c>
      <c r="K10047" s="51">
        <v>45156.95416666667</v>
      </c>
      <c r="L10047" s="53"/>
      <c r="M10047" s="54">
        <v>1</v>
      </c>
    </row>
    <row r="10048" spans="2:13" x14ac:dyDescent="0.3">
      <c r="B10048" s="49">
        <v>28891</v>
      </c>
      <c r="C10048" s="50">
        <v>854</v>
      </c>
      <c r="D10048" s="50" t="str">
        <f>VLOOKUP(Table8[[#This Row],[CustomerID]],Table15[[#All],[CustomerID]:[Company Name]],2,FALSE)</f>
        <v>UnbeatableSale.com</v>
      </c>
      <c r="E10048" s="51">
        <v>45156</v>
      </c>
      <c r="F10048" s="50">
        <v>4</v>
      </c>
      <c r="G10048" s="50" t="str">
        <f>VLOOKUP(Table8[[#This Row],[ProductID]],Table12[[#All],[ProductID]:[ProductFullName]],3,FALSE)</f>
        <v>Product D</v>
      </c>
      <c r="H10048" s="50">
        <v>7</v>
      </c>
      <c r="I10048" s="52">
        <v>45156.639120370375</v>
      </c>
      <c r="J10048" s="50">
        <v>110</v>
      </c>
      <c r="K10048" s="51">
        <v>45156.95416666667</v>
      </c>
      <c r="L10048" s="53"/>
      <c r="M10048" s="54">
        <v>1</v>
      </c>
    </row>
    <row r="10049" spans="2:13" x14ac:dyDescent="0.3">
      <c r="B10049" s="49">
        <v>28892</v>
      </c>
      <c r="C10049" s="50">
        <v>56</v>
      </c>
      <c r="D10049" s="50" t="str">
        <f>VLOOKUP(Table8[[#This Row],[CustomerID]],Table15[[#All],[CustomerID]:[Company Name]],2,FALSE)</f>
        <v>Ambience Home Accents</v>
      </c>
      <c r="E10049" s="51">
        <v>45156</v>
      </c>
      <c r="F10049" s="50">
        <v>5</v>
      </c>
      <c r="G10049" s="50" t="str">
        <f>VLOOKUP(Table8[[#This Row],[ProductID]],Table12[[#All],[ProductID]:[ProductFullName]],3,FALSE)</f>
        <v>Product E</v>
      </c>
      <c r="H10049" s="50">
        <v>5</v>
      </c>
      <c r="I10049" s="52">
        <v>45156.654062500005</v>
      </c>
      <c r="J10049" s="50">
        <v>106</v>
      </c>
      <c r="K10049" s="51">
        <v>45156.95416666667</v>
      </c>
      <c r="L10049" s="53"/>
      <c r="M10049" s="54">
        <v>1</v>
      </c>
    </row>
    <row r="10050" spans="2:13" x14ac:dyDescent="0.3">
      <c r="B10050" s="49">
        <v>28893</v>
      </c>
      <c r="C10050" s="50">
        <v>533</v>
      </c>
      <c r="D10050" s="50" t="str">
        <f>VLOOKUP(Table8[[#This Row],[CustomerID]],Table15[[#All],[CustomerID]:[Company Name]],2,FALSE)</f>
        <v>Beadplus</v>
      </c>
      <c r="E10050" s="51">
        <v>45156</v>
      </c>
      <c r="F10050" s="50">
        <v>2</v>
      </c>
      <c r="G10050" s="50" t="str">
        <f>VLOOKUP(Table8[[#This Row],[ProductID]],Table12[[#All],[ProductID]:[ProductFullName]],3,FALSE)</f>
        <v>Product B</v>
      </c>
      <c r="H10050" s="50">
        <v>2</v>
      </c>
      <c r="I10050" s="52">
        <v>45156.667662037042</v>
      </c>
      <c r="J10050" s="50">
        <v>124</v>
      </c>
      <c r="K10050" s="51">
        <v>45156.95416666667</v>
      </c>
      <c r="L10050" s="53"/>
      <c r="M10050" s="54">
        <v>1</v>
      </c>
    </row>
    <row r="10051" spans="2:13" x14ac:dyDescent="0.3">
      <c r="B10051" s="49">
        <v>28894</v>
      </c>
      <c r="C10051" s="50">
        <v>538</v>
      </c>
      <c r="D10051" s="50" t="str">
        <f>VLOOKUP(Table8[[#This Row],[CustomerID]],Table15[[#All],[CustomerID]:[Company Name]],2,FALSE)</f>
        <v>Cranberry Rose</v>
      </c>
      <c r="E10051" s="51">
        <v>45156</v>
      </c>
      <c r="F10051" s="50">
        <v>2</v>
      </c>
      <c r="G10051" s="50" t="str">
        <f>VLOOKUP(Table8[[#This Row],[ProductID]],Table12[[#All],[ProductID]:[ProductFullName]],3,FALSE)</f>
        <v>Product B</v>
      </c>
      <c r="H10051" s="50">
        <v>6</v>
      </c>
      <c r="I10051" s="52">
        <v>45156.683969907412</v>
      </c>
      <c r="J10051" s="50">
        <v>123</v>
      </c>
      <c r="K10051" s="51">
        <v>45156.95416666667</v>
      </c>
      <c r="L10051" s="53"/>
      <c r="M10051" s="54">
        <v>1</v>
      </c>
    </row>
    <row r="10052" spans="2:13" x14ac:dyDescent="0.3">
      <c r="B10052" s="49">
        <v>28895</v>
      </c>
      <c r="C10052" s="50">
        <v>1247</v>
      </c>
      <c r="D10052" s="50" t="str">
        <f>VLOOKUP(Table8[[#This Row],[CustomerID]],Table15[[#All],[CustomerID]:[Company Name]],2,FALSE)</f>
        <v>Kathy's Hallmark</v>
      </c>
      <c r="E10052" s="51">
        <v>45156</v>
      </c>
      <c r="F10052" s="50">
        <v>4</v>
      </c>
      <c r="G10052" s="50" t="str">
        <f>VLOOKUP(Table8[[#This Row],[ProductID]],Table12[[#All],[ProductID]:[ProductFullName]],3,FALSE)</f>
        <v>Product D</v>
      </c>
      <c r="H10052" s="50">
        <v>6</v>
      </c>
      <c r="I10052" s="52">
        <v>45156.700891203705</v>
      </c>
      <c r="J10052" s="50">
        <v>123</v>
      </c>
      <c r="K10052" s="51">
        <v>45156.95416666667</v>
      </c>
      <c r="L10052" s="53"/>
      <c r="M10052" s="54">
        <v>1</v>
      </c>
    </row>
    <row r="10053" spans="2:13" x14ac:dyDescent="0.3">
      <c r="B10053" s="49">
        <v>28896</v>
      </c>
      <c r="C10053" s="50">
        <v>1150</v>
      </c>
      <c r="D10053" s="50" t="str">
        <f>VLOOKUP(Table8[[#This Row],[CustomerID]],Table15[[#All],[CustomerID]:[Company Name]],2,FALSE)</f>
        <v>Village Drugs &amp; Gifts</v>
      </c>
      <c r="E10053" s="51">
        <v>45156</v>
      </c>
      <c r="F10053" s="50">
        <v>3</v>
      </c>
      <c r="G10053" s="50" t="str">
        <f>VLOOKUP(Table8[[#This Row],[ProductID]],Table12[[#All],[ProductID]:[ProductFullName]],3,FALSE)</f>
        <v>Product C</v>
      </c>
      <c r="H10053" s="50">
        <v>2</v>
      </c>
      <c r="I10053" s="52">
        <v>45156.712858796302</v>
      </c>
      <c r="J10053" s="50">
        <v>128</v>
      </c>
      <c r="K10053" s="51">
        <v>45156.95416666667</v>
      </c>
      <c r="L10053" s="53"/>
      <c r="M10053" s="54">
        <v>1</v>
      </c>
    </row>
    <row r="10054" spans="2:13" x14ac:dyDescent="0.3">
      <c r="B10054" s="49">
        <v>28897</v>
      </c>
      <c r="C10054" s="50">
        <v>643</v>
      </c>
      <c r="D10054" s="50" t="str">
        <f>VLOOKUP(Table8[[#This Row],[CustomerID]],Table15[[#All],[CustomerID]:[Company Name]],2,FALSE)</f>
        <v>THE COUNTRY STORE</v>
      </c>
      <c r="E10054" s="51">
        <v>45156</v>
      </c>
      <c r="F10054" s="50">
        <v>1</v>
      </c>
      <c r="G10054" s="50" t="str">
        <f>VLOOKUP(Table8[[#This Row],[ProductID]],Table12[[#All],[ProductID]:[ProductFullName]],3,FALSE)</f>
        <v>Product A</v>
      </c>
      <c r="H10054" s="50">
        <v>2</v>
      </c>
      <c r="I10054" s="52">
        <v>45156.72796296297</v>
      </c>
      <c r="J10054" s="50">
        <v>126</v>
      </c>
      <c r="K10054" s="51">
        <v>45156.95416666667</v>
      </c>
      <c r="L10054" s="53"/>
      <c r="M10054" s="54">
        <v>1</v>
      </c>
    </row>
    <row r="10055" spans="2:13" x14ac:dyDescent="0.3">
      <c r="B10055" s="49">
        <v>28898</v>
      </c>
      <c r="C10055" s="50">
        <v>1355</v>
      </c>
      <c r="D10055" s="50" t="str">
        <f>VLOOKUP(Table8[[#This Row],[CustomerID]],Table15[[#All],[CustomerID]:[Company Name]],2,FALSE)</f>
        <v>Providence St Vincent Gift shops</v>
      </c>
      <c r="E10055" s="51">
        <v>45156</v>
      </c>
      <c r="F10055" s="50">
        <v>1</v>
      </c>
      <c r="G10055" s="50" t="str">
        <f>VLOOKUP(Table8[[#This Row],[ProductID]],Table12[[#All],[ProductID]:[ProductFullName]],3,FALSE)</f>
        <v>Product A</v>
      </c>
      <c r="H10055" s="50">
        <v>4</v>
      </c>
      <c r="I10055" s="52">
        <v>45156.744571759264</v>
      </c>
      <c r="J10055" s="50">
        <v>116</v>
      </c>
      <c r="K10055" s="51">
        <v>45156.95416666667</v>
      </c>
      <c r="L10055" s="53"/>
      <c r="M10055" s="54">
        <v>1</v>
      </c>
    </row>
    <row r="10056" spans="2:13" x14ac:dyDescent="0.3">
      <c r="B10056" s="49">
        <v>28899</v>
      </c>
      <c r="C10056" s="50">
        <v>174</v>
      </c>
      <c r="D10056" s="50" t="str">
        <f>VLOOKUP(Table8[[#This Row],[CustomerID]],Table15[[#All],[CustomerID]:[Company Name]],2,FALSE)</f>
        <v>MAIN SHOP SALON</v>
      </c>
      <c r="E10056" s="51">
        <v>45156</v>
      </c>
      <c r="F10056" s="50">
        <v>2</v>
      </c>
      <c r="G10056" s="50" t="str">
        <f>VLOOKUP(Table8[[#This Row],[ProductID]],Table12[[#All],[ProductID]:[ProductFullName]],3,FALSE)</f>
        <v>Product B</v>
      </c>
      <c r="H10056" s="50">
        <v>3</v>
      </c>
      <c r="I10056" s="52">
        <v>45156.758194444446</v>
      </c>
      <c r="J10056" s="50">
        <v>123</v>
      </c>
      <c r="K10056" s="51">
        <v>45156.95416666667</v>
      </c>
      <c r="L10056" s="53"/>
      <c r="M10056" s="54">
        <v>1</v>
      </c>
    </row>
    <row r="10057" spans="2:13" x14ac:dyDescent="0.3">
      <c r="B10057" s="49">
        <v>28900</v>
      </c>
      <c r="C10057" s="50">
        <v>1386</v>
      </c>
      <c r="D10057" s="50" t="str">
        <f>VLOOKUP(Table8[[#This Row],[CustomerID]],Table15[[#All],[CustomerID]:[Company Name]],2,FALSE)</f>
        <v>Tory's</v>
      </c>
      <c r="E10057" s="51">
        <v>45159</v>
      </c>
      <c r="F10057" s="50">
        <v>2</v>
      </c>
      <c r="G10057" s="50" t="str">
        <f>VLOOKUP(Table8[[#This Row],[ProductID]],Table12[[#All],[ProductID]:[ProductFullName]],3,FALSE)</f>
        <v>Product B</v>
      </c>
      <c r="H10057" s="50">
        <v>3</v>
      </c>
      <c r="I10057" s="52">
        <v>45159.333333333336</v>
      </c>
      <c r="J10057" s="50">
        <v>117</v>
      </c>
      <c r="K10057" s="51">
        <v>45159.954861111109</v>
      </c>
      <c r="L10057" s="53"/>
      <c r="M10057" s="54">
        <v>1</v>
      </c>
    </row>
    <row r="10058" spans="2:13" x14ac:dyDescent="0.3">
      <c r="B10058" s="49">
        <v>28901</v>
      </c>
      <c r="C10058" s="50">
        <v>503</v>
      </c>
      <c r="D10058" s="50" t="str">
        <f>VLOOKUP(Table8[[#This Row],[CustomerID]],Table15[[#All],[CustomerID]:[Company Name]],2,FALSE)</f>
        <v>Only Deals #11</v>
      </c>
      <c r="E10058" s="51">
        <v>45159</v>
      </c>
      <c r="F10058" s="50">
        <v>3</v>
      </c>
      <c r="G10058" s="50" t="str">
        <f>VLOOKUP(Table8[[#This Row],[ProductID]],Table12[[#All],[ProductID]:[ProductFullName]],3,FALSE)</f>
        <v>Product C</v>
      </c>
      <c r="H10058" s="50">
        <v>2</v>
      </c>
      <c r="I10058" s="52">
        <v>45159.345752314817</v>
      </c>
      <c r="J10058" s="50">
        <v>107</v>
      </c>
      <c r="K10058" s="51">
        <v>45159.954861111109</v>
      </c>
      <c r="L10058" s="53"/>
      <c r="M10058" s="54">
        <v>1</v>
      </c>
    </row>
    <row r="10059" spans="2:13" x14ac:dyDescent="0.3">
      <c r="B10059" s="49">
        <v>28902</v>
      </c>
      <c r="C10059" s="50">
        <v>209</v>
      </c>
      <c r="D10059" s="50" t="str">
        <f>VLOOKUP(Table8[[#This Row],[CustomerID]],Table15[[#All],[CustomerID]:[Company Name]],2,FALSE)</f>
        <v>BARGAIN 1 2 3</v>
      </c>
      <c r="E10059" s="51">
        <v>45159</v>
      </c>
      <c r="F10059" s="50">
        <v>6</v>
      </c>
      <c r="G10059" s="50" t="str">
        <f>VLOOKUP(Table8[[#This Row],[ProductID]],Table12[[#All],[ProductID]:[ProductFullName]],3,FALSE)</f>
        <v>Product F</v>
      </c>
      <c r="H10059" s="50">
        <v>5</v>
      </c>
      <c r="I10059" s="52">
        <v>45159.360092592593</v>
      </c>
      <c r="J10059" s="50">
        <v>108</v>
      </c>
      <c r="K10059" s="51">
        <v>45159.954861111109</v>
      </c>
      <c r="L10059" s="53"/>
      <c r="M10059" s="54">
        <v>1</v>
      </c>
    </row>
    <row r="10060" spans="2:13" x14ac:dyDescent="0.3">
      <c r="B10060" s="49">
        <v>28903</v>
      </c>
      <c r="C10060" s="50">
        <v>104</v>
      </c>
      <c r="D10060" s="50" t="str">
        <f>VLOOKUP(Table8[[#This Row],[CustomerID]],Table15[[#All],[CustomerID]:[Company Name]],2,FALSE)</f>
        <v>Oink! Oink!</v>
      </c>
      <c r="E10060" s="51">
        <v>45159</v>
      </c>
      <c r="F10060" s="50">
        <v>2</v>
      </c>
      <c r="G10060" s="50" t="str">
        <f>VLOOKUP(Table8[[#This Row],[ProductID]],Table12[[#All],[ProductID]:[ProductFullName]],3,FALSE)</f>
        <v>Product B</v>
      </c>
      <c r="H10060" s="50">
        <v>3</v>
      </c>
      <c r="I10060" s="52">
        <v>45159.372407407405</v>
      </c>
      <c r="J10060" s="50">
        <v>124</v>
      </c>
      <c r="K10060" s="51">
        <v>45159.954861111109</v>
      </c>
      <c r="L10060" s="53"/>
      <c r="M10060" s="54">
        <v>1</v>
      </c>
    </row>
    <row r="10061" spans="2:13" x14ac:dyDescent="0.3">
      <c r="B10061" s="49">
        <v>28904</v>
      </c>
      <c r="C10061" s="50">
        <v>660</v>
      </c>
      <c r="D10061" s="50" t="str">
        <f>VLOOKUP(Table8[[#This Row],[CustomerID]],Table15[[#All],[CustomerID]:[Company Name]],2,FALSE)</f>
        <v>Yoswm 141</v>
      </c>
      <c r="E10061" s="51">
        <v>45159</v>
      </c>
      <c r="F10061" s="50">
        <v>2</v>
      </c>
      <c r="G10061" s="50" t="str">
        <f>VLOOKUP(Table8[[#This Row],[ProductID]],Table12[[#All],[ProductID]:[ProductFullName]],3,FALSE)</f>
        <v>Product B</v>
      </c>
      <c r="H10061" s="50">
        <v>2</v>
      </c>
      <c r="I10061" s="52">
        <v>45159.383993055555</v>
      </c>
      <c r="J10061" s="50">
        <v>106</v>
      </c>
      <c r="K10061" s="51">
        <v>45159.954861111109</v>
      </c>
      <c r="L10061" s="53"/>
      <c r="M10061" s="54">
        <v>1</v>
      </c>
    </row>
    <row r="10062" spans="2:13" x14ac:dyDescent="0.3">
      <c r="B10062" s="49">
        <v>28905</v>
      </c>
      <c r="C10062" s="50">
        <v>1043</v>
      </c>
      <c r="D10062" s="50" t="str">
        <f>VLOOKUP(Table8[[#This Row],[CustomerID]],Table15[[#All],[CustomerID]:[Company Name]],2,FALSE)</f>
        <v>Dove Gift Shop</v>
      </c>
      <c r="E10062" s="51">
        <v>45159</v>
      </c>
      <c r="F10062" s="50">
        <v>3</v>
      </c>
      <c r="G10062" s="50" t="str">
        <f>VLOOKUP(Table8[[#This Row],[ProductID]],Table12[[#All],[ProductID]:[ProductFullName]],3,FALSE)</f>
        <v>Product C</v>
      </c>
      <c r="H10062" s="50">
        <v>3</v>
      </c>
      <c r="I10062" s="52">
        <v>45159.396840277775</v>
      </c>
      <c r="J10062" s="50">
        <v>127</v>
      </c>
      <c r="K10062" s="51">
        <v>45159.954861111109</v>
      </c>
      <c r="L10062" s="53"/>
      <c r="M10062" s="54">
        <v>1</v>
      </c>
    </row>
    <row r="10063" spans="2:13" x14ac:dyDescent="0.3">
      <c r="B10063" s="49">
        <v>28906</v>
      </c>
      <c r="C10063" s="50">
        <v>98</v>
      </c>
      <c r="D10063" s="50" t="str">
        <f>VLOOKUP(Table8[[#This Row],[CustomerID]],Table15[[#All],[CustomerID]:[Company Name]],2,FALSE)</f>
        <v>Propharm</v>
      </c>
      <c r="E10063" s="51">
        <v>45159</v>
      </c>
      <c r="F10063" s="50">
        <v>2</v>
      </c>
      <c r="G10063" s="50" t="str">
        <f>VLOOKUP(Table8[[#This Row],[ProductID]],Table12[[#All],[ProductID]:[ProductFullName]],3,FALSE)</f>
        <v>Product B</v>
      </c>
      <c r="H10063" s="50">
        <v>2</v>
      </c>
      <c r="I10063" s="52">
        <v>45159.413518518515</v>
      </c>
      <c r="J10063" s="50">
        <v>114</v>
      </c>
      <c r="K10063" s="51">
        <v>45159.954861111109</v>
      </c>
      <c r="L10063" s="53"/>
      <c r="M10063" s="54">
        <v>1</v>
      </c>
    </row>
    <row r="10064" spans="2:13" x14ac:dyDescent="0.3">
      <c r="B10064" s="49">
        <v>28907</v>
      </c>
      <c r="C10064" s="50">
        <v>513</v>
      </c>
      <c r="D10064" s="50" t="str">
        <f>VLOOKUP(Table8[[#This Row],[CustomerID]],Table15[[#All],[CustomerID]:[Company Name]],2,FALSE)</f>
        <v>Grace Hospital</v>
      </c>
      <c r="E10064" s="51">
        <v>45159</v>
      </c>
      <c r="F10064" s="50">
        <v>4</v>
      </c>
      <c r="G10064" s="50" t="str">
        <f>VLOOKUP(Table8[[#This Row],[ProductID]],Table12[[#All],[ProductID]:[ProductFullName]],3,FALSE)</f>
        <v>Product D</v>
      </c>
      <c r="H10064" s="50">
        <v>3</v>
      </c>
      <c r="I10064" s="52">
        <v>45159.422453703701</v>
      </c>
      <c r="J10064" s="50">
        <v>125</v>
      </c>
      <c r="K10064" s="51">
        <v>45159.954861111109</v>
      </c>
      <c r="L10064" s="53"/>
      <c r="M10064" s="54">
        <v>1</v>
      </c>
    </row>
    <row r="10065" spans="2:13" x14ac:dyDescent="0.3">
      <c r="B10065" s="49">
        <v>28908</v>
      </c>
      <c r="C10065" s="50">
        <v>653</v>
      </c>
      <c r="D10065" s="50" t="str">
        <f>VLOOKUP(Table8[[#This Row],[CustomerID]],Table15[[#All],[CustomerID]:[Company Name]],2,FALSE)</f>
        <v>Pharmasave - 106</v>
      </c>
      <c r="E10065" s="51">
        <v>45159</v>
      </c>
      <c r="F10065" s="50">
        <v>6</v>
      </c>
      <c r="G10065" s="50" t="str">
        <f>VLOOKUP(Table8[[#This Row],[ProductID]],Table12[[#All],[ProductID]:[ProductFullName]],3,FALSE)</f>
        <v>Product F</v>
      </c>
      <c r="H10065" s="50">
        <v>3</v>
      </c>
      <c r="I10065" s="52">
        <v>45159.433715277773</v>
      </c>
      <c r="J10065" s="50">
        <v>123</v>
      </c>
      <c r="K10065" s="51">
        <v>45159.954861111109</v>
      </c>
      <c r="L10065" s="53"/>
      <c r="M10065" s="54">
        <v>1</v>
      </c>
    </row>
    <row r="10066" spans="2:13" x14ac:dyDescent="0.3">
      <c r="B10066" s="49">
        <v>28909</v>
      </c>
      <c r="C10066" s="50">
        <v>833</v>
      </c>
      <c r="D10066" s="50" t="str">
        <f>VLOOKUP(Table8[[#This Row],[CustomerID]],Table15[[#All],[CustomerID]:[Company Name]],2,FALSE)</f>
        <v>Accessory Cargo</v>
      </c>
      <c r="E10066" s="51">
        <v>45159</v>
      </c>
      <c r="F10066" s="50">
        <v>1</v>
      </c>
      <c r="G10066" s="50" t="str">
        <f>VLOOKUP(Table8[[#This Row],[ProductID]],Table12[[#All],[ProductID]:[ProductFullName]],3,FALSE)</f>
        <v>Product A</v>
      </c>
      <c r="H10066" s="50">
        <v>2</v>
      </c>
      <c r="I10066" s="52">
        <v>45159.450162037036</v>
      </c>
      <c r="J10066" s="50">
        <v>120</v>
      </c>
      <c r="K10066" s="51">
        <v>45159.954861111109</v>
      </c>
      <c r="L10066" s="53"/>
      <c r="M10066" s="54">
        <v>1</v>
      </c>
    </row>
    <row r="10067" spans="2:13" x14ac:dyDescent="0.3">
      <c r="B10067" s="49">
        <v>28910</v>
      </c>
      <c r="C10067" s="50">
        <v>79</v>
      </c>
      <c r="D10067" s="50" t="str">
        <f>VLOOKUP(Table8[[#This Row],[CustomerID]],Table15[[#All],[CustomerID]:[Company Name]],2,FALSE)</f>
        <v>Oh My Gifts</v>
      </c>
      <c r="E10067" s="51">
        <v>45159</v>
      </c>
      <c r="F10067" s="50">
        <v>4</v>
      </c>
      <c r="G10067" s="50" t="str">
        <f>VLOOKUP(Table8[[#This Row],[ProductID]],Table12[[#All],[ProductID]:[ProductFullName]],3,FALSE)</f>
        <v>Product D</v>
      </c>
      <c r="H10067" s="50">
        <v>7</v>
      </c>
      <c r="I10067" s="52">
        <v>45159.462974537033</v>
      </c>
      <c r="J10067" s="50">
        <v>118</v>
      </c>
      <c r="K10067" s="51">
        <v>45159.954861111109</v>
      </c>
      <c r="L10067" s="53"/>
      <c r="M10067" s="54">
        <v>1</v>
      </c>
    </row>
    <row r="10068" spans="2:13" x14ac:dyDescent="0.3">
      <c r="B10068" s="49">
        <v>28911</v>
      </c>
      <c r="C10068" s="50">
        <v>295</v>
      </c>
      <c r="D10068" s="50" t="str">
        <f>VLOOKUP(Table8[[#This Row],[CustomerID]],Table15[[#All],[CustomerID]:[Company Name]],2,FALSE)</f>
        <v>SDM - 707</v>
      </c>
      <c r="E10068" s="51">
        <v>45159</v>
      </c>
      <c r="F10068" s="50">
        <v>3</v>
      </c>
      <c r="G10068" s="50" t="str">
        <f>VLOOKUP(Table8[[#This Row],[ProductID]],Table12[[#All],[ProductID]:[ProductFullName]],3,FALSE)</f>
        <v>Product C</v>
      </c>
      <c r="H10068" s="50">
        <v>7</v>
      </c>
      <c r="I10068" s="52">
        <v>45159.476944444439</v>
      </c>
      <c r="J10068" s="50">
        <v>118</v>
      </c>
      <c r="K10068" s="51">
        <v>45159.954861111109</v>
      </c>
      <c r="L10068" s="53"/>
      <c r="M10068" s="54">
        <v>1</v>
      </c>
    </row>
    <row r="10069" spans="2:13" x14ac:dyDescent="0.3">
      <c r="B10069" s="49">
        <v>28912</v>
      </c>
      <c r="C10069" s="50">
        <v>906</v>
      </c>
      <c r="D10069" s="50" t="str">
        <f>VLOOKUP(Table8[[#This Row],[CustomerID]],Table15[[#All],[CustomerID]:[Company Name]],2,FALSE)</f>
        <v>Willy Nilly Trading Co.</v>
      </c>
      <c r="E10069" s="51">
        <v>45159</v>
      </c>
      <c r="F10069" s="50">
        <v>1</v>
      </c>
      <c r="G10069" s="50" t="str">
        <f>VLOOKUP(Table8[[#This Row],[ProductID]],Table12[[#All],[ProductID]:[ProductFullName]],3,FALSE)</f>
        <v>Product A</v>
      </c>
      <c r="H10069" s="50">
        <v>5</v>
      </c>
      <c r="I10069" s="52">
        <v>45159.491018518514</v>
      </c>
      <c r="J10069" s="50">
        <v>131</v>
      </c>
      <c r="K10069" s="51">
        <v>45159.954861111109</v>
      </c>
      <c r="L10069" s="53"/>
      <c r="M10069" s="54">
        <v>1</v>
      </c>
    </row>
    <row r="10070" spans="2:13" x14ac:dyDescent="0.3">
      <c r="B10070" s="49">
        <v>28913</v>
      </c>
      <c r="C10070" s="50">
        <v>911</v>
      </c>
      <c r="D10070" s="50" t="str">
        <f>VLOOKUP(Table8[[#This Row],[CustomerID]],Table15[[#All],[CustomerID]:[Company Name]],2,FALSE)</f>
        <v>Gadgets And Gizmos</v>
      </c>
      <c r="E10070" s="51">
        <v>45159</v>
      </c>
      <c r="F10070" s="50">
        <v>3</v>
      </c>
      <c r="G10070" s="50" t="str">
        <f>VLOOKUP(Table8[[#This Row],[ProductID]],Table12[[#All],[ProductID]:[ProductFullName]],3,FALSE)</f>
        <v>Product C</v>
      </c>
      <c r="H10070" s="50">
        <v>5</v>
      </c>
      <c r="I10070" s="52">
        <v>45159.500486111108</v>
      </c>
      <c r="J10070" s="50">
        <v>117</v>
      </c>
      <c r="K10070" s="51">
        <v>45159.954861111109</v>
      </c>
      <c r="L10070" s="53"/>
      <c r="M10070" s="54">
        <v>1</v>
      </c>
    </row>
    <row r="10071" spans="2:13" x14ac:dyDescent="0.3">
      <c r="B10071" s="49">
        <v>28914</v>
      </c>
      <c r="C10071" s="50">
        <v>1281</v>
      </c>
      <c r="D10071" s="50" t="str">
        <f>VLOOKUP(Table8[[#This Row],[CustomerID]],Table15[[#All],[CustomerID]:[Company Name]],2,FALSE)</f>
        <v>Plaza Hotel Casino Gift Shop</v>
      </c>
      <c r="E10071" s="51">
        <v>45159</v>
      </c>
      <c r="F10071" s="50">
        <v>2</v>
      </c>
      <c r="G10071" s="50" t="str">
        <f>VLOOKUP(Table8[[#This Row],[ProductID]],Table12[[#All],[ProductID]:[ProductFullName]],3,FALSE)</f>
        <v>Product B</v>
      </c>
      <c r="H10071" s="50">
        <v>3</v>
      </c>
      <c r="I10071" s="52">
        <v>45159.516122685185</v>
      </c>
      <c r="J10071" s="50">
        <v>131</v>
      </c>
      <c r="K10071" s="51">
        <v>45159.954861111109</v>
      </c>
      <c r="L10071" s="53"/>
      <c r="M10071" s="54">
        <v>1</v>
      </c>
    </row>
    <row r="10072" spans="2:13" x14ac:dyDescent="0.3">
      <c r="B10072" s="49">
        <v>28915</v>
      </c>
      <c r="C10072" s="50">
        <v>665</v>
      </c>
      <c r="D10072" s="50" t="str">
        <f>VLOOKUP(Table8[[#This Row],[CustomerID]],Table15[[#All],[CustomerID]:[Company Name]],2,FALSE)</f>
        <v>Casual Pender</v>
      </c>
      <c r="E10072" s="51">
        <v>45159</v>
      </c>
      <c r="F10072" s="50">
        <v>6</v>
      </c>
      <c r="G10072" s="50" t="str">
        <f>VLOOKUP(Table8[[#This Row],[ProductID]],Table12[[#All],[ProductID]:[ProductFullName]],3,FALSE)</f>
        <v>Product F</v>
      </c>
      <c r="H10072" s="50">
        <v>2</v>
      </c>
      <c r="I10072" s="52">
        <v>45159.527754629627</v>
      </c>
      <c r="J10072" s="50">
        <v>122</v>
      </c>
      <c r="K10072" s="51">
        <v>45159.954861111109</v>
      </c>
      <c r="L10072" s="53"/>
      <c r="M10072" s="54">
        <v>1</v>
      </c>
    </row>
    <row r="10073" spans="2:13" x14ac:dyDescent="0.3">
      <c r="B10073" s="49">
        <v>28916</v>
      </c>
      <c r="C10073" s="50">
        <v>1314</v>
      </c>
      <c r="D10073" s="50" t="str">
        <f>VLOOKUP(Table8[[#This Row],[CustomerID]],Table15[[#All],[CustomerID]:[Company Name]],2,FALSE)</f>
        <v>Watson Drugs</v>
      </c>
      <c r="E10073" s="51">
        <v>45159</v>
      </c>
      <c r="F10073" s="50">
        <v>1</v>
      </c>
      <c r="G10073" s="50" t="str">
        <f>VLOOKUP(Table8[[#This Row],[ProductID]],Table12[[#All],[ProductID]:[ProductFullName]],3,FALSE)</f>
        <v>Product A</v>
      </c>
      <c r="H10073" s="50">
        <v>5</v>
      </c>
      <c r="I10073" s="52">
        <v>45159.544293981482</v>
      </c>
      <c r="J10073" s="50">
        <v>131</v>
      </c>
      <c r="K10073" s="51">
        <v>45159.954861111109</v>
      </c>
      <c r="L10073" s="53"/>
      <c r="M10073" s="54">
        <v>1</v>
      </c>
    </row>
    <row r="10074" spans="2:13" x14ac:dyDescent="0.3">
      <c r="B10074" s="49">
        <v>28917</v>
      </c>
      <c r="C10074" s="50">
        <v>1262</v>
      </c>
      <c r="D10074" s="50" t="str">
        <f>VLOOKUP(Table8[[#This Row],[CustomerID]],Table15[[#All],[CustomerID]:[Company Name]],2,FALSE)</f>
        <v>Twigs</v>
      </c>
      <c r="E10074" s="51">
        <v>45159</v>
      </c>
      <c r="F10074" s="50">
        <v>6</v>
      </c>
      <c r="G10074" s="50" t="str">
        <f>VLOOKUP(Table8[[#This Row],[ProductID]],Table12[[#All],[ProductID]:[ProductFullName]],3,FALSE)</f>
        <v>Product F</v>
      </c>
      <c r="H10074" s="50">
        <v>4</v>
      </c>
      <c r="I10074" s="52">
        <v>45159.555752314816</v>
      </c>
      <c r="J10074" s="50">
        <v>128</v>
      </c>
      <c r="K10074" s="51">
        <v>45159.954861111109</v>
      </c>
      <c r="L10074" s="53"/>
      <c r="M10074" s="54">
        <v>1</v>
      </c>
    </row>
    <row r="10075" spans="2:13" x14ac:dyDescent="0.3">
      <c r="B10075" s="49">
        <v>28918</v>
      </c>
      <c r="C10075" s="50">
        <v>957</v>
      </c>
      <c r="D10075" s="50" t="str">
        <f>VLOOKUP(Table8[[#This Row],[CustomerID]],Table15[[#All],[CustomerID]:[Company Name]],2,FALSE)</f>
        <v>Eden's Collection</v>
      </c>
      <c r="E10075" s="51">
        <v>45159</v>
      </c>
      <c r="F10075" s="50">
        <v>2</v>
      </c>
      <c r="G10075" s="50" t="str">
        <f>VLOOKUP(Table8[[#This Row],[ProductID]],Table12[[#All],[ProductID]:[ProductFullName]],3,FALSE)</f>
        <v>Product B</v>
      </c>
      <c r="H10075" s="50">
        <v>4</v>
      </c>
      <c r="I10075" s="52">
        <v>45159.569641203707</v>
      </c>
      <c r="J10075" s="50">
        <v>112</v>
      </c>
      <c r="K10075" s="51">
        <v>45159.954861111109</v>
      </c>
      <c r="L10075" s="53"/>
      <c r="M10075" s="54">
        <v>1</v>
      </c>
    </row>
    <row r="10076" spans="2:13" x14ac:dyDescent="0.3">
      <c r="B10076" s="49">
        <v>28919</v>
      </c>
      <c r="C10076" s="50">
        <v>376</v>
      </c>
      <c r="D10076" s="50" t="str">
        <f>VLOOKUP(Table8[[#This Row],[CustomerID]],Table15[[#All],[CustomerID]:[Company Name]],2,FALSE)</f>
        <v>Rollstons</v>
      </c>
      <c r="E10076" s="51">
        <v>45159</v>
      </c>
      <c r="F10076" s="50">
        <v>6</v>
      </c>
      <c r="G10076" s="50" t="str">
        <f>VLOOKUP(Table8[[#This Row],[ProductID]],Table12[[#All],[ProductID]:[ProductFullName]],3,FALSE)</f>
        <v>Product F</v>
      </c>
      <c r="H10076" s="50">
        <v>5</v>
      </c>
      <c r="I10076" s="52">
        <v>45159.580995370372</v>
      </c>
      <c r="J10076" s="50">
        <v>107</v>
      </c>
      <c r="K10076" s="51">
        <v>45159.954861111109</v>
      </c>
      <c r="L10076" s="53"/>
      <c r="M10076" s="54">
        <v>1</v>
      </c>
    </row>
    <row r="10077" spans="2:13" x14ac:dyDescent="0.3">
      <c r="B10077" s="49">
        <v>28920</v>
      </c>
      <c r="C10077" s="50">
        <v>717</v>
      </c>
      <c r="D10077" s="50" t="str">
        <f>VLOOKUP(Table8[[#This Row],[CustomerID]],Table15[[#All],[CustomerID]:[Company Name]],2,FALSE)</f>
        <v>Gift Works</v>
      </c>
      <c r="E10077" s="51">
        <v>45159</v>
      </c>
      <c r="F10077" s="50">
        <v>1</v>
      </c>
      <c r="G10077" s="50" t="str">
        <f>VLOOKUP(Table8[[#This Row],[ProductID]],Table12[[#All],[ProductID]:[ProductFullName]],3,FALSE)</f>
        <v>Product A</v>
      </c>
      <c r="H10077" s="50">
        <v>6</v>
      </c>
      <c r="I10077" s="52">
        <v>45159.594398148147</v>
      </c>
      <c r="J10077" s="50">
        <v>129</v>
      </c>
      <c r="K10077" s="51">
        <v>45159.954861111109</v>
      </c>
      <c r="L10077" s="53"/>
      <c r="M10077" s="54">
        <v>1</v>
      </c>
    </row>
    <row r="10078" spans="2:13" x14ac:dyDescent="0.3">
      <c r="B10078" s="49">
        <v>28921</v>
      </c>
      <c r="C10078" s="50">
        <v>812</v>
      </c>
      <c r="D10078" s="50" t="str">
        <f>VLOOKUP(Table8[[#This Row],[CustomerID]],Table15[[#All],[CustomerID]:[Company Name]],2,FALSE)</f>
        <v>Margie's 1/2 Off Card</v>
      </c>
      <c r="E10078" s="51">
        <v>45159</v>
      </c>
      <c r="F10078" s="50">
        <v>3</v>
      </c>
      <c r="G10078" s="50" t="str">
        <f>VLOOKUP(Table8[[#This Row],[ProductID]],Table12[[#All],[ProductID]:[ProductFullName]],3,FALSE)</f>
        <v>Product C</v>
      </c>
      <c r="H10078" s="50">
        <v>5</v>
      </c>
      <c r="I10078" s="52">
        <v>45159.608124999999</v>
      </c>
      <c r="J10078" s="50">
        <v>111</v>
      </c>
      <c r="K10078" s="51">
        <v>45159.954861111109</v>
      </c>
      <c r="L10078" s="53"/>
      <c r="M10078" s="54">
        <v>1</v>
      </c>
    </row>
    <row r="10079" spans="2:13" x14ac:dyDescent="0.3">
      <c r="B10079" s="49">
        <v>28922</v>
      </c>
      <c r="C10079" s="50">
        <v>940</v>
      </c>
      <c r="D10079" s="50" t="str">
        <f>VLOOKUP(Table8[[#This Row],[CustomerID]],Table15[[#All],[CustomerID]:[Company Name]],2,FALSE)</f>
        <v>George Eastman House</v>
      </c>
      <c r="E10079" s="51">
        <v>45159</v>
      </c>
      <c r="F10079" s="50">
        <v>4</v>
      </c>
      <c r="G10079" s="50" t="str">
        <f>VLOOKUP(Table8[[#This Row],[ProductID]],Table12[[#All],[ProductID]:[ProductFullName]],3,FALSE)</f>
        <v>Product D</v>
      </c>
      <c r="H10079" s="50">
        <v>2</v>
      </c>
      <c r="I10079" s="52">
        <v>45159.617476851854</v>
      </c>
      <c r="J10079" s="50">
        <v>116</v>
      </c>
      <c r="K10079" s="51">
        <v>45159.954861111109</v>
      </c>
      <c r="L10079" s="53"/>
      <c r="M10079" s="54">
        <v>1</v>
      </c>
    </row>
    <row r="10080" spans="2:13" x14ac:dyDescent="0.3">
      <c r="B10080" s="49">
        <v>28923</v>
      </c>
      <c r="C10080" s="50">
        <v>1346</v>
      </c>
      <c r="D10080" s="50" t="str">
        <f>VLOOKUP(Table8[[#This Row],[CustomerID]],Table15[[#All],[CustomerID]:[Company Name]],2,FALSE)</f>
        <v>Merrytime</v>
      </c>
      <c r="E10080" s="51">
        <v>45159</v>
      </c>
      <c r="F10080" s="50">
        <v>3</v>
      </c>
      <c r="G10080" s="50" t="str">
        <f>VLOOKUP(Table8[[#This Row],[ProductID]],Table12[[#All],[ProductID]:[ProductFullName]],3,FALSE)</f>
        <v>Product C</v>
      </c>
      <c r="H10080" s="50">
        <v>6</v>
      </c>
      <c r="I10080" s="52">
        <v>45159.632314814815</v>
      </c>
      <c r="J10080" s="50">
        <v>108</v>
      </c>
      <c r="K10080" s="51">
        <v>45159.954861111109</v>
      </c>
      <c r="L10080" s="53"/>
      <c r="M10080" s="54">
        <v>1</v>
      </c>
    </row>
    <row r="10081" spans="2:13" x14ac:dyDescent="0.3">
      <c r="B10081" s="49">
        <v>28924</v>
      </c>
      <c r="C10081" s="50">
        <v>1121</v>
      </c>
      <c r="D10081" s="50" t="str">
        <f>VLOOKUP(Table8[[#This Row],[CustomerID]],Table15[[#All],[CustomerID]:[Company Name]],2,FALSE)</f>
        <v>The Detroit Institute Of Arts</v>
      </c>
      <c r="E10081" s="51">
        <v>45159</v>
      </c>
      <c r="F10081" s="50">
        <v>2</v>
      </c>
      <c r="G10081" s="50" t="str">
        <f>VLOOKUP(Table8[[#This Row],[ProductID]],Table12[[#All],[ProductID]:[ProductFullName]],3,FALSE)</f>
        <v>Product B</v>
      </c>
      <c r="H10081" s="50">
        <v>7</v>
      </c>
      <c r="I10081" s="52">
        <v>45159.644386574073</v>
      </c>
      <c r="J10081" s="50">
        <v>111</v>
      </c>
      <c r="K10081" s="51">
        <v>45159.954861111109</v>
      </c>
      <c r="L10081" s="53"/>
      <c r="M10081" s="54">
        <v>1</v>
      </c>
    </row>
    <row r="10082" spans="2:13" x14ac:dyDescent="0.3">
      <c r="B10082" s="49">
        <v>28925</v>
      </c>
      <c r="C10082" s="50">
        <v>250</v>
      </c>
      <c r="D10082" s="50" t="str">
        <f>VLOOKUP(Table8[[#This Row],[CustomerID]],Table15[[#All],[CustomerID]:[Company Name]],2,FALSE)</f>
        <v>Buck or Two #361</v>
      </c>
      <c r="E10082" s="51">
        <v>45159</v>
      </c>
      <c r="F10082" s="50">
        <v>1</v>
      </c>
      <c r="G10082" s="50" t="str">
        <f>VLOOKUP(Table8[[#This Row],[ProductID]],Table12[[#All],[ProductID]:[ProductFullName]],3,FALSE)</f>
        <v>Product A</v>
      </c>
      <c r="H10082" s="50">
        <v>6</v>
      </c>
      <c r="I10082" s="52">
        <v>45159.656770833331</v>
      </c>
      <c r="J10082" s="50">
        <v>118</v>
      </c>
      <c r="K10082" s="51">
        <v>45159.954861111109</v>
      </c>
      <c r="L10082" s="53"/>
      <c r="M10082" s="54">
        <v>1</v>
      </c>
    </row>
    <row r="10083" spans="2:13" x14ac:dyDescent="0.3">
      <c r="B10083" s="49">
        <v>28926</v>
      </c>
      <c r="C10083" s="50">
        <v>597</v>
      </c>
      <c r="D10083" s="50" t="str">
        <f>VLOOKUP(Table8[[#This Row],[CustomerID]],Table15[[#All],[CustomerID]:[Company Name]],2,FALSE)</f>
        <v>Joints</v>
      </c>
      <c r="E10083" s="51">
        <v>45159</v>
      </c>
      <c r="F10083" s="50">
        <v>5</v>
      </c>
      <c r="G10083" s="50" t="str">
        <f>VLOOKUP(Table8[[#This Row],[ProductID]],Table12[[#All],[ProductID]:[ProductFullName]],3,FALSE)</f>
        <v>Product E</v>
      </c>
      <c r="H10083" s="50">
        <v>3</v>
      </c>
      <c r="I10083" s="52">
        <v>45159.66783564815</v>
      </c>
      <c r="J10083" s="50">
        <v>119</v>
      </c>
      <c r="K10083" s="51">
        <v>45159.954861111109</v>
      </c>
      <c r="L10083" s="53"/>
      <c r="M10083" s="54">
        <v>1</v>
      </c>
    </row>
    <row r="10084" spans="2:13" x14ac:dyDescent="0.3">
      <c r="B10084" s="49">
        <v>28927</v>
      </c>
      <c r="C10084" s="50">
        <v>216</v>
      </c>
      <c r="D10084" s="50" t="str">
        <f>VLOOKUP(Table8[[#This Row],[CustomerID]],Table15[[#All],[CustomerID]:[Company Name]],2,FALSE)</f>
        <v>The Red Door</v>
      </c>
      <c r="E10084" s="51">
        <v>45159</v>
      </c>
      <c r="F10084" s="50">
        <v>3</v>
      </c>
      <c r="G10084" s="50" t="str">
        <f>VLOOKUP(Table8[[#This Row],[ProductID]],Table12[[#All],[ProductID]:[ProductFullName]],3,FALSE)</f>
        <v>Product C</v>
      </c>
      <c r="H10084" s="50">
        <v>2</v>
      </c>
      <c r="I10084" s="52">
        <v>45159.677349537036</v>
      </c>
      <c r="J10084" s="50">
        <v>108</v>
      </c>
      <c r="K10084" s="51">
        <v>45159.954861111109</v>
      </c>
      <c r="L10084" s="53"/>
      <c r="M10084" s="54">
        <v>1</v>
      </c>
    </row>
    <row r="10085" spans="2:13" x14ac:dyDescent="0.3">
      <c r="B10085" s="49">
        <v>28928</v>
      </c>
      <c r="C10085" s="50">
        <v>664</v>
      </c>
      <c r="D10085" s="50" t="str">
        <f>VLOOKUP(Table8[[#This Row],[CustomerID]],Table15[[#All],[CustomerID]:[Company Name]],2,FALSE)</f>
        <v>Ruby Tuesday Accessories Ltd</v>
      </c>
      <c r="E10085" s="51">
        <v>45159</v>
      </c>
      <c r="F10085" s="50">
        <v>1</v>
      </c>
      <c r="G10085" s="50" t="str">
        <f>VLOOKUP(Table8[[#This Row],[ProductID]],Table12[[#All],[ProductID]:[ProductFullName]],3,FALSE)</f>
        <v>Product A</v>
      </c>
      <c r="H10085" s="50">
        <v>3</v>
      </c>
      <c r="I10085" s="52">
        <v>45159.688842592594</v>
      </c>
      <c r="J10085" s="50">
        <v>130</v>
      </c>
      <c r="K10085" s="51">
        <v>45159.954861111109</v>
      </c>
      <c r="L10085" s="53"/>
      <c r="M10085" s="54">
        <v>1</v>
      </c>
    </row>
    <row r="10086" spans="2:13" x14ac:dyDescent="0.3">
      <c r="B10086" s="49">
        <v>28929</v>
      </c>
      <c r="C10086" s="50">
        <v>614</v>
      </c>
      <c r="D10086" s="50" t="str">
        <f>VLOOKUP(Table8[[#This Row],[CustomerID]],Table15[[#All],[CustomerID]:[Company Name]],2,FALSE)</f>
        <v>Travel Taddies</v>
      </c>
      <c r="E10086" s="51">
        <v>45159</v>
      </c>
      <c r="F10086" s="50">
        <v>6</v>
      </c>
      <c r="G10086" s="50" t="str">
        <f>VLOOKUP(Table8[[#This Row],[ProductID]],Table12[[#All],[ProductID]:[ProductFullName]],3,FALSE)</f>
        <v>Product F</v>
      </c>
      <c r="H10086" s="50">
        <v>5</v>
      </c>
      <c r="I10086" s="52">
        <v>45159.701886574076</v>
      </c>
      <c r="J10086" s="50">
        <v>123</v>
      </c>
      <c r="K10086" s="51">
        <v>45159.954861111109</v>
      </c>
      <c r="L10086" s="53"/>
      <c r="M10086" s="54">
        <v>1</v>
      </c>
    </row>
    <row r="10087" spans="2:13" x14ac:dyDescent="0.3">
      <c r="B10087" s="49">
        <v>28930</v>
      </c>
      <c r="C10087" s="50">
        <v>1056</v>
      </c>
      <c r="D10087" s="50" t="str">
        <f>VLOOKUP(Table8[[#This Row],[CustomerID]],Table15[[#All],[CustomerID]:[Company Name]],2,FALSE)</f>
        <v>Bealls Department Stores, Inc</v>
      </c>
      <c r="E10087" s="51">
        <v>45159</v>
      </c>
      <c r="F10087" s="50">
        <v>2</v>
      </c>
      <c r="G10087" s="50" t="str">
        <f>VLOOKUP(Table8[[#This Row],[ProductID]],Table12[[#All],[ProductID]:[ProductFullName]],3,FALSE)</f>
        <v>Product B</v>
      </c>
      <c r="H10087" s="50">
        <v>3</v>
      </c>
      <c r="I10087" s="52">
        <v>45159.718587962961</v>
      </c>
      <c r="J10087" s="50">
        <v>131</v>
      </c>
      <c r="K10087" s="51">
        <v>45159.954861111109</v>
      </c>
      <c r="L10087" s="53"/>
      <c r="M10087" s="54">
        <v>1</v>
      </c>
    </row>
    <row r="10088" spans="2:13" x14ac:dyDescent="0.3">
      <c r="B10088" s="49">
        <v>28931</v>
      </c>
      <c r="C10088" s="50">
        <v>1015</v>
      </c>
      <c r="D10088" s="50" t="str">
        <f>VLOOKUP(Table8[[#This Row],[CustomerID]],Table15[[#All],[CustomerID]:[Company Name]],2,FALSE)</f>
        <v>Biltmore Company</v>
      </c>
      <c r="E10088" s="51">
        <v>45159</v>
      </c>
      <c r="F10088" s="50">
        <v>2</v>
      </c>
      <c r="G10088" s="50" t="str">
        <f>VLOOKUP(Table8[[#This Row],[ProductID]],Table12[[#All],[ProductID]:[ProductFullName]],3,FALSE)</f>
        <v>Product B</v>
      </c>
      <c r="H10088" s="50">
        <v>4</v>
      </c>
      <c r="I10088" s="52">
        <v>45159.730752314812</v>
      </c>
      <c r="J10088" s="50">
        <v>128</v>
      </c>
      <c r="K10088" s="51">
        <v>45159.954861111109</v>
      </c>
      <c r="L10088" s="53"/>
      <c r="M10088" s="54">
        <v>1</v>
      </c>
    </row>
    <row r="10089" spans="2:13" x14ac:dyDescent="0.3">
      <c r="B10089" s="49">
        <v>28932</v>
      </c>
      <c r="C10089" s="50">
        <v>649</v>
      </c>
      <c r="D10089" s="50" t="str">
        <f>VLOOKUP(Table8[[#This Row],[CustomerID]],Table15[[#All],[CustomerID]:[Company Name]],2,FALSE)</f>
        <v>Peoples Drug Mart # 43</v>
      </c>
      <c r="E10089" s="51">
        <v>45159</v>
      </c>
      <c r="F10089" s="50">
        <v>1</v>
      </c>
      <c r="G10089" s="50" t="str">
        <f>VLOOKUP(Table8[[#This Row],[ProductID]],Table12[[#All],[ProductID]:[ProductFullName]],3,FALSE)</f>
        <v>Product A</v>
      </c>
      <c r="H10089" s="50">
        <v>2</v>
      </c>
      <c r="I10089" s="52">
        <v>45159.743576388886</v>
      </c>
      <c r="J10089" s="50">
        <v>125</v>
      </c>
      <c r="K10089" s="51">
        <v>45159.954861111109</v>
      </c>
      <c r="L10089" s="53"/>
      <c r="M10089" s="54">
        <v>1</v>
      </c>
    </row>
    <row r="10090" spans="2:13" x14ac:dyDescent="0.3">
      <c r="B10090" s="49">
        <v>28933</v>
      </c>
      <c r="C10090" s="50">
        <v>1094</v>
      </c>
      <c r="D10090" s="50" t="str">
        <f>VLOOKUP(Table8[[#This Row],[CustomerID]],Table15[[#All],[CustomerID]:[Company Name]],2,FALSE)</f>
        <v>YES YOU MAY</v>
      </c>
      <c r="E10090" s="51">
        <v>45160</v>
      </c>
      <c r="F10090" s="50">
        <v>4</v>
      </c>
      <c r="G10090" s="50" t="str">
        <f>VLOOKUP(Table8[[#This Row],[ProductID]],Table12[[#All],[ProductID]:[ProductFullName]],3,FALSE)</f>
        <v>Product D</v>
      </c>
      <c r="H10090" s="50">
        <v>5</v>
      </c>
      <c r="I10090" s="52">
        <v>45160.333333333336</v>
      </c>
      <c r="J10090" s="50">
        <v>118</v>
      </c>
      <c r="K10090" s="51">
        <v>45160.967361111114</v>
      </c>
      <c r="L10090" s="53"/>
      <c r="M10090" s="54">
        <v>1</v>
      </c>
    </row>
    <row r="10091" spans="2:13" x14ac:dyDescent="0.3">
      <c r="B10091" s="49">
        <v>28934</v>
      </c>
      <c r="C10091" s="50">
        <v>432</v>
      </c>
      <c r="D10091" s="50" t="str">
        <f>VLOOKUP(Table8[[#This Row],[CustomerID]],Table15[[#All],[CustomerID]:[Company Name]],2,FALSE)</f>
        <v>St. Thomas- Elgin General Hospital</v>
      </c>
      <c r="E10091" s="51">
        <v>45160</v>
      </c>
      <c r="F10091" s="50">
        <v>4</v>
      </c>
      <c r="G10091" s="50" t="str">
        <f>VLOOKUP(Table8[[#This Row],[ProductID]],Table12[[#All],[ProductID]:[ProductFullName]],3,FALSE)</f>
        <v>Product D</v>
      </c>
      <c r="H10091" s="50">
        <v>2</v>
      </c>
      <c r="I10091" s="52">
        <v>45160.349108796298</v>
      </c>
      <c r="J10091" s="50">
        <v>122</v>
      </c>
      <c r="K10091" s="51">
        <v>45160.967361111114</v>
      </c>
      <c r="L10091" s="53"/>
      <c r="M10091" s="54">
        <v>1</v>
      </c>
    </row>
    <row r="10092" spans="2:13" x14ac:dyDescent="0.3">
      <c r="B10092" s="49">
        <v>28935</v>
      </c>
      <c r="C10092" s="50">
        <v>1289</v>
      </c>
      <c r="D10092" s="50" t="str">
        <f>VLOOKUP(Table8[[#This Row],[CustomerID]],Table15[[#All],[CustomerID]:[Company Name]],2,FALSE)</f>
        <v>Gen X</v>
      </c>
      <c r="E10092" s="51">
        <v>45160</v>
      </c>
      <c r="F10092" s="50">
        <v>6</v>
      </c>
      <c r="G10092" s="50" t="str">
        <f>VLOOKUP(Table8[[#This Row],[ProductID]],Table12[[#All],[ProductID]:[ProductFullName]],3,FALSE)</f>
        <v>Product F</v>
      </c>
      <c r="H10092" s="50">
        <v>4</v>
      </c>
      <c r="I10092" s="52">
        <v>45160.364803240744</v>
      </c>
      <c r="J10092" s="50">
        <v>111</v>
      </c>
      <c r="K10092" s="51">
        <v>45160.967361111114</v>
      </c>
      <c r="L10092" s="53"/>
      <c r="M10092" s="54">
        <v>1</v>
      </c>
    </row>
    <row r="10093" spans="2:13" x14ac:dyDescent="0.3">
      <c r="B10093" s="49">
        <v>28936</v>
      </c>
      <c r="C10093" s="50">
        <v>739</v>
      </c>
      <c r="D10093" s="50" t="str">
        <f>VLOOKUP(Table8[[#This Row],[CustomerID]],Table15[[#All],[CustomerID]:[Company Name]],2,FALSE)</f>
        <v>SDM 0209</v>
      </c>
      <c r="E10093" s="51">
        <v>45160</v>
      </c>
      <c r="F10093" s="50">
        <v>6</v>
      </c>
      <c r="G10093" s="50" t="str">
        <f>VLOOKUP(Table8[[#This Row],[ProductID]],Table12[[#All],[ProductID]:[ProductFullName]],3,FALSE)</f>
        <v>Product F</v>
      </c>
      <c r="H10093" s="50">
        <v>6</v>
      </c>
      <c r="I10093" s="52">
        <v>45160.381307870375</v>
      </c>
      <c r="J10093" s="50">
        <v>130</v>
      </c>
      <c r="K10093" s="51">
        <v>45160.967361111114</v>
      </c>
      <c r="L10093" s="53"/>
      <c r="M10093" s="54">
        <v>1</v>
      </c>
    </row>
    <row r="10094" spans="2:13" x14ac:dyDescent="0.3">
      <c r="B10094" s="49">
        <v>28937</v>
      </c>
      <c r="C10094" s="50">
        <v>1</v>
      </c>
      <c r="D10094" s="50" t="str">
        <f>VLOOKUP(Table8[[#This Row],[CustomerID]],Table15[[#All],[CustomerID]:[Company Name]],2,FALSE)</f>
        <v>Independence Studio Pty Ltd</v>
      </c>
      <c r="E10094" s="51">
        <v>45160</v>
      </c>
      <c r="F10094" s="50">
        <v>4</v>
      </c>
      <c r="G10094" s="50" t="str">
        <f>VLOOKUP(Table8[[#This Row],[ProductID]],Table12[[#All],[ProductID]:[ProductFullName]],3,FALSE)</f>
        <v>Product D</v>
      </c>
      <c r="H10094" s="50">
        <v>2</v>
      </c>
      <c r="I10094" s="52">
        <v>45160.392164351855</v>
      </c>
      <c r="J10094" s="50">
        <v>121</v>
      </c>
      <c r="K10094" s="51">
        <v>45160.967361111114</v>
      </c>
      <c r="L10094" s="53"/>
      <c r="M10094" s="54">
        <v>1</v>
      </c>
    </row>
    <row r="10095" spans="2:13" x14ac:dyDescent="0.3">
      <c r="B10095" s="49">
        <v>28938</v>
      </c>
      <c r="C10095" s="50">
        <v>1216</v>
      </c>
      <c r="D10095" s="50" t="str">
        <f>VLOOKUP(Table8[[#This Row],[CustomerID]],Table15[[#All],[CustomerID]:[Company Name]],2,FALSE)</f>
        <v>Dillard's Inc- Ft. worth TX</v>
      </c>
      <c r="E10095" s="51">
        <v>45160</v>
      </c>
      <c r="F10095" s="50">
        <v>3</v>
      </c>
      <c r="G10095" s="50" t="str">
        <f>VLOOKUP(Table8[[#This Row],[ProductID]],Table12[[#All],[ProductID]:[ProductFullName]],3,FALSE)</f>
        <v>Product C</v>
      </c>
      <c r="H10095" s="50">
        <v>3</v>
      </c>
      <c r="I10095" s="52">
        <v>45160.407037037039</v>
      </c>
      <c r="J10095" s="50">
        <v>127</v>
      </c>
      <c r="K10095" s="51">
        <v>45160.967361111114</v>
      </c>
      <c r="L10095" s="53"/>
      <c r="M10095" s="54">
        <v>1</v>
      </c>
    </row>
    <row r="10096" spans="2:13" x14ac:dyDescent="0.3">
      <c r="B10096" s="49">
        <v>28939</v>
      </c>
      <c r="C10096" s="50">
        <v>325</v>
      </c>
      <c r="D10096" s="50" t="str">
        <f>VLOOKUP(Table8[[#This Row],[CustomerID]],Table15[[#All],[CustomerID]:[Company Name]],2,FALSE)</f>
        <v>Mastermind Educational Technologies Inc</v>
      </c>
      <c r="E10096" s="51">
        <v>45160</v>
      </c>
      <c r="F10096" s="50">
        <v>4</v>
      </c>
      <c r="G10096" s="50" t="str">
        <f>VLOOKUP(Table8[[#This Row],[ProductID]],Table12[[#All],[ProductID]:[ProductFullName]],3,FALSE)</f>
        <v>Product D</v>
      </c>
      <c r="H10096" s="50">
        <v>4</v>
      </c>
      <c r="I10096" s="52">
        <v>45160.418495370373</v>
      </c>
      <c r="J10096" s="50">
        <v>126</v>
      </c>
      <c r="K10096" s="51">
        <v>45160.967361111114</v>
      </c>
      <c r="L10096" s="53"/>
      <c r="M10096" s="54">
        <v>1</v>
      </c>
    </row>
    <row r="10097" spans="2:13" x14ac:dyDescent="0.3">
      <c r="B10097" s="49">
        <v>28940</v>
      </c>
      <c r="C10097" s="50">
        <v>35</v>
      </c>
      <c r="D10097" s="50" t="str">
        <f>VLOOKUP(Table8[[#This Row],[CustomerID]],Table15[[#All],[CustomerID]:[Company Name]],2,FALSE)</f>
        <v>O'brien Pharmacy</v>
      </c>
      <c r="E10097" s="51">
        <v>45160</v>
      </c>
      <c r="F10097" s="50">
        <v>3</v>
      </c>
      <c r="G10097" s="50" t="str">
        <f>VLOOKUP(Table8[[#This Row],[ProductID]],Table12[[#All],[ProductID]:[ProductFullName]],3,FALSE)</f>
        <v>Product C</v>
      </c>
      <c r="H10097" s="50">
        <v>2</v>
      </c>
      <c r="I10097" s="52">
        <v>45160.428344907414</v>
      </c>
      <c r="J10097" s="50">
        <v>130</v>
      </c>
      <c r="K10097" s="51">
        <v>45160.967361111114</v>
      </c>
      <c r="L10097" s="53"/>
      <c r="M10097" s="54">
        <v>1</v>
      </c>
    </row>
    <row r="10098" spans="2:13" x14ac:dyDescent="0.3">
      <c r="B10098" s="49">
        <v>28941</v>
      </c>
      <c r="C10098" s="50">
        <v>613</v>
      </c>
      <c r="D10098" s="50" t="str">
        <f>VLOOKUP(Table8[[#This Row],[CustomerID]],Table15[[#All],[CustomerID]:[Company Name]],2,FALSE)</f>
        <v>Country Cupboard</v>
      </c>
      <c r="E10098" s="51">
        <v>45160</v>
      </c>
      <c r="F10098" s="50">
        <v>6</v>
      </c>
      <c r="G10098" s="50" t="str">
        <f>VLOOKUP(Table8[[#This Row],[ProductID]],Table12[[#All],[ProductID]:[ProductFullName]],3,FALSE)</f>
        <v>Product F</v>
      </c>
      <c r="H10098" s="50">
        <v>7</v>
      </c>
      <c r="I10098" s="52">
        <v>45160.444965277784</v>
      </c>
      <c r="J10098" s="50">
        <v>125</v>
      </c>
      <c r="K10098" s="51">
        <v>45160.967361111114</v>
      </c>
      <c r="L10098" s="53"/>
      <c r="M10098" s="54">
        <v>1</v>
      </c>
    </row>
    <row r="10099" spans="2:13" x14ac:dyDescent="0.3">
      <c r="B10099" s="49">
        <v>28942</v>
      </c>
      <c r="C10099" s="50">
        <v>851</v>
      </c>
      <c r="D10099" s="50" t="str">
        <f>VLOOKUP(Table8[[#This Row],[CustomerID]],Table15[[#All],[CustomerID]:[Company Name]],2,FALSE)</f>
        <v>Donnas Hallmark</v>
      </c>
      <c r="E10099" s="51">
        <v>45160</v>
      </c>
      <c r="F10099" s="50">
        <v>5</v>
      </c>
      <c r="G10099" s="50" t="str">
        <f>VLOOKUP(Table8[[#This Row],[ProductID]],Table12[[#All],[ProductID]:[ProductFullName]],3,FALSE)</f>
        <v>Product E</v>
      </c>
      <c r="H10099" s="50">
        <v>5</v>
      </c>
      <c r="I10099" s="52">
        <v>45160.454456018524</v>
      </c>
      <c r="J10099" s="50">
        <v>124</v>
      </c>
      <c r="K10099" s="51">
        <v>45160.967361111114</v>
      </c>
      <c r="L10099" s="53"/>
      <c r="M10099" s="54">
        <v>1</v>
      </c>
    </row>
    <row r="10100" spans="2:13" x14ac:dyDescent="0.3">
      <c r="B10100" s="49">
        <v>28943</v>
      </c>
      <c r="C10100" s="50">
        <v>835</v>
      </c>
      <c r="D10100" s="50" t="str">
        <f>VLOOKUP(Table8[[#This Row],[CustomerID]],Table15[[#All],[CustomerID]:[Company Name]],2,FALSE)</f>
        <v>Nikki's Hallmark</v>
      </c>
      <c r="E10100" s="51">
        <v>45160</v>
      </c>
      <c r="F10100" s="50">
        <v>2</v>
      </c>
      <c r="G10100" s="50" t="str">
        <f>VLOOKUP(Table8[[#This Row],[ProductID]],Table12[[#All],[ProductID]:[ProductFullName]],3,FALSE)</f>
        <v>Product B</v>
      </c>
      <c r="H10100" s="50">
        <v>5</v>
      </c>
      <c r="I10100" s="52">
        <v>45160.464884259265</v>
      </c>
      <c r="J10100" s="50">
        <v>123</v>
      </c>
      <c r="K10100" s="51">
        <v>45160.967361111114</v>
      </c>
      <c r="L10100" s="53"/>
      <c r="M10100" s="54">
        <v>1</v>
      </c>
    </row>
    <row r="10101" spans="2:13" x14ac:dyDescent="0.3">
      <c r="B10101" s="49">
        <v>28944</v>
      </c>
      <c r="C10101" s="50">
        <v>817</v>
      </c>
      <c r="D10101" s="50" t="str">
        <f>VLOOKUP(Table8[[#This Row],[CustomerID]],Table15[[#All],[CustomerID]:[Company Name]],2,FALSE)</f>
        <v>Bay Berries</v>
      </c>
      <c r="E10101" s="51">
        <v>45160</v>
      </c>
      <c r="F10101" s="50">
        <v>6</v>
      </c>
      <c r="G10101" s="50" t="str">
        <f>VLOOKUP(Table8[[#This Row],[ProductID]],Table12[[#All],[ProductID]:[ProductFullName]],3,FALSE)</f>
        <v>Product F</v>
      </c>
      <c r="H10101" s="50">
        <v>5</v>
      </c>
      <c r="I10101" s="52">
        <v>45160.479930555564</v>
      </c>
      <c r="J10101" s="50">
        <v>109</v>
      </c>
      <c r="K10101" s="51">
        <v>45160.967361111114</v>
      </c>
      <c r="L10101" s="53"/>
      <c r="M10101" s="54">
        <v>1</v>
      </c>
    </row>
    <row r="10102" spans="2:13" x14ac:dyDescent="0.3">
      <c r="B10102" s="49">
        <v>28945</v>
      </c>
      <c r="C10102" s="50">
        <v>446</v>
      </c>
      <c r="D10102" s="50" t="str">
        <f>VLOOKUP(Table8[[#This Row],[CustomerID]],Table15[[#All],[CustomerID]:[Company Name]],2,FALSE)</f>
        <v>Finchers</v>
      </c>
      <c r="E10102" s="51">
        <v>45160</v>
      </c>
      <c r="F10102" s="50">
        <v>6</v>
      </c>
      <c r="G10102" s="50" t="str">
        <f>VLOOKUP(Table8[[#This Row],[ProductID]],Table12[[#All],[ProductID]:[ProductFullName]],3,FALSE)</f>
        <v>Product F</v>
      </c>
      <c r="H10102" s="50">
        <v>5</v>
      </c>
      <c r="I10102" s="52">
        <v>45160.49636574075</v>
      </c>
      <c r="J10102" s="50">
        <v>117</v>
      </c>
      <c r="K10102" s="51">
        <v>45160.967361111114</v>
      </c>
      <c r="L10102" s="53"/>
      <c r="M10102" s="54">
        <v>1</v>
      </c>
    </row>
    <row r="10103" spans="2:13" x14ac:dyDescent="0.3">
      <c r="B10103" s="49">
        <v>28946</v>
      </c>
      <c r="C10103" s="50">
        <v>1165</v>
      </c>
      <c r="D10103" s="50" t="str">
        <f>VLOOKUP(Table8[[#This Row],[CustomerID]],Table15[[#All],[CustomerID]:[Company Name]],2,FALSE)</f>
        <v>Falk's Woodland Pharmacy</v>
      </c>
      <c r="E10103" s="51">
        <v>45160</v>
      </c>
      <c r="F10103" s="50">
        <v>5</v>
      </c>
      <c r="G10103" s="50" t="str">
        <f>VLOOKUP(Table8[[#This Row],[ProductID]],Table12[[#All],[ProductID]:[ProductFullName]],3,FALSE)</f>
        <v>Product E</v>
      </c>
      <c r="H10103" s="50">
        <v>7</v>
      </c>
      <c r="I10103" s="52">
        <v>45160.507766203715</v>
      </c>
      <c r="J10103" s="50">
        <v>111</v>
      </c>
      <c r="K10103" s="51">
        <v>45160.967361111114</v>
      </c>
      <c r="L10103" s="53"/>
      <c r="M10103" s="54">
        <v>1</v>
      </c>
    </row>
    <row r="10104" spans="2:13" x14ac:dyDescent="0.3">
      <c r="B10104" s="49">
        <v>28947</v>
      </c>
      <c r="C10104" s="50">
        <v>514</v>
      </c>
      <c r="D10104" s="50" t="str">
        <f>VLOOKUP(Table8[[#This Row],[CustomerID]],Table15[[#All],[CustomerID]:[Company Name]],2,FALSE)</f>
        <v>Toys To Go</v>
      </c>
      <c r="E10104" s="51">
        <v>45160</v>
      </c>
      <c r="F10104" s="50">
        <v>4</v>
      </c>
      <c r="G10104" s="50" t="str">
        <f>VLOOKUP(Table8[[#This Row],[ProductID]],Table12[[#All],[ProductID]:[ProductFullName]],3,FALSE)</f>
        <v>Product D</v>
      </c>
      <c r="H10104" s="50">
        <v>7</v>
      </c>
      <c r="I10104" s="52">
        <v>45160.520729166681</v>
      </c>
      <c r="J10104" s="50">
        <v>109</v>
      </c>
      <c r="K10104" s="51">
        <v>45160.967361111114</v>
      </c>
      <c r="L10104" s="53"/>
      <c r="M10104" s="54">
        <v>1</v>
      </c>
    </row>
    <row r="10105" spans="2:13" x14ac:dyDescent="0.3">
      <c r="B10105" s="49">
        <v>28948</v>
      </c>
      <c r="C10105" s="50">
        <v>861</v>
      </c>
      <c r="D10105" s="50" t="str">
        <f>VLOOKUP(Table8[[#This Row],[CustomerID]],Table15[[#All],[CustomerID]:[Company Name]],2,FALSE)</f>
        <v>Attachments</v>
      </c>
      <c r="E10105" s="51">
        <v>45160</v>
      </c>
      <c r="F10105" s="50">
        <v>6</v>
      </c>
      <c r="G10105" s="50" t="str">
        <f>VLOOKUP(Table8[[#This Row],[ProductID]],Table12[[#All],[ProductID]:[ProductFullName]],3,FALSE)</f>
        <v>Product F</v>
      </c>
      <c r="H10105" s="50">
        <v>7</v>
      </c>
      <c r="I10105" s="52">
        <v>45160.53101851853</v>
      </c>
      <c r="J10105" s="50">
        <v>111</v>
      </c>
      <c r="K10105" s="51">
        <v>45160.967361111114</v>
      </c>
      <c r="L10105" s="53"/>
      <c r="M10105" s="54">
        <v>1</v>
      </c>
    </row>
    <row r="10106" spans="2:13" x14ac:dyDescent="0.3">
      <c r="B10106" s="49">
        <v>28949</v>
      </c>
      <c r="C10106" s="50">
        <v>189</v>
      </c>
      <c r="D10106" s="50" t="str">
        <f>VLOOKUP(Table8[[#This Row],[CustomerID]],Table15[[#All],[CustomerID]:[Company Name]],2,FALSE)</f>
        <v>Courtice Convenience</v>
      </c>
      <c r="E10106" s="51">
        <v>45160</v>
      </c>
      <c r="F10106" s="50">
        <v>2</v>
      </c>
      <c r="G10106" s="50" t="str">
        <f>VLOOKUP(Table8[[#This Row],[ProductID]],Table12[[#All],[ProductID]:[ProductFullName]],3,FALSE)</f>
        <v>Product B</v>
      </c>
      <c r="H10106" s="50">
        <v>3</v>
      </c>
      <c r="I10106" s="52">
        <v>45160.544895833344</v>
      </c>
      <c r="J10106" s="50">
        <v>122</v>
      </c>
      <c r="K10106" s="51">
        <v>45160.967361111114</v>
      </c>
      <c r="L10106" s="53"/>
      <c r="M10106" s="54">
        <v>1</v>
      </c>
    </row>
    <row r="10107" spans="2:13" x14ac:dyDescent="0.3">
      <c r="B10107" s="49">
        <v>28950</v>
      </c>
      <c r="C10107" s="50">
        <v>121</v>
      </c>
      <c r="D10107" s="50" t="str">
        <f>VLOOKUP(Table8[[#This Row],[CustomerID]],Table15[[#All],[CustomerID]:[Company Name]],2,FALSE)</f>
        <v>Buck Or Two #347</v>
      </c>
      <c r="E10107" s="51">
        <v>45160</v>
      </c>
      <c r="F10107" s="50">
        <v>4</v>
      </c>
      <c r="G10107" s="50" t="str">
        <f>VLOOKUP(Table8[[#This Row],[ProductID]],Table12[[#All],[ProductID]:[ProductFullName]],3,FALSE)</f>
        <v>Product D</v>
      </c>
      <c r="H10107" s="50">
        <v>2</v>
      </c>
      <c r="I10107" s="52">
        <v>45160.559884259266</v>
      </c>
      <c r="J10107" s="50">
        <v>120</v>
      </c>
      <c r="K10107" s="51">
        <v>45160.967361111114</v>
      </c>
      <c r="L10107" s="53"/>
      <c r="M10107" s="54">
        <v>1</v>
      </c>
    </row>
    <row r="10108" spans="2:13" x14ac:dyDescent="0.3">
      <c r="B10108" s="49">
        <v>28951</v>
      </c>
      <c r="C10108" s="50">
        <v>227</v>
      </c>
      <c r="D10108" s="50" t="str">
        <f>VLOOKUP(Table8[[#This Row],[CustomerID]],Table15[[#All],[CustomerID]:[Company Name]],2,FALSE)</f>
        <v>Kojak Promotions</v>
      </c>
      <c r="E10108" s="51">
        <v>45160</v>
      </c>
      <c r="F10108" s="50">
        <v>1</v>
      </c>
      <c r="G10108" s="50" t="str">
        <f>VLOOKUP(Table8[[#This Row],[ProductID]],Table12[[#All],[ProductID]:[ProductFullName]],3,FALSE)</f>
        <v>Product A</v>
      </c>
      <c r="H10108" s="50">
        <v>3</v>
      </c>
      <c r="I10108" s="52">
        <v>45160.572106481486</v>
      </c>
      <c r="J10108" s="50">
        <v>126</v>
      </c>
      <c r="K10108" s="51">
        <v>45160.967361111114</v>
      </c>
      <c r="L10108" s="53"/>
      <c r="M10108" s="54">
        <v>1</v>
      </c>
    </row>
    <row r="10109" spans="2:13" x14ac:dyDescent="0.3">
      <c r="B10109" s="49">
        <v>28952</v>
      </c>
      <c r="C10109" s="50">
        <v>1120</v>
      </c>
      <c r="D10109" s="50" t="str">
        <f>VLOOKUP(Table8[[#This Row],[CustomerID]],Table15[[#All],[CustomerID]:[Company Name]],2,FALSE)</f>
        <v>Hutzel Hospital</v>
      </c>
      <c r="E10109" s="51">
        <v>45160</v>
      </c>
      <c r="F10109" s="50">
        <v>4</v>
      </c>
      <c r="G10109" s="50" t="str">
        <f>VLOOKUP(Table8[[#This Row],[ProductID]],Table12[[#All],[ProductID]:[ProductFullName]],3,FALSE)</f>
        <v>Product D</v>
      </c>
      <c r="H10109" s="50">
        <v>4</v>
      </c>
      <c r="I10109" s="52">
        <v>45160.585393518522</v>
      </c>
      <c r="J10109" s="50">
        <v>130</v>
      </c>
      <c r="K10109" s="51">
        <v>45160.967361111114</v>
      </c>
      <c r="L10109" s="53"/>
      <c r="M10109" s="54">
        <v>1</v>
      </c>
    </row>
    <row r="10110" spans="2:13" x14ac:dyDescent="0.3">
      <c r="B10110" s="49">
        <v>28953</v>
      </c>
      <c r="C10110" s="50">
        <v>879</v>
      </c>
      <c r="D10110" s="50" t="str">
        <f>VLOOKUP(Table8[[#This Row],[CustomerID]],Table15[[#All],[CustomerID]:[Company Name]],2,FALSE)</f>
        <v>Nitty Gritty</v>
      </c>
      <c r="E10110" s="51">
        <v>45160</v>
      </c>
      <c r="F10110" s="50">
        <v>5</v>
      </c>
      <c r="G10110" s="50" t="str">
        <f>VLOOKUP(Table8[[#This Row],[ProductID]],Table12[[#All],[ProductID]:[ProductFullName]],3,FALSE)</f>
        <v>Product E</v>
      </c>
      <c r="H10110" s="50">
        <v>5</v>
      </c>
      <c r="I10110" s="52">
        <v>45160.597939814819</v>
      </c>
      <c r="J10110" s="50">
        <v>112</v>
      </c>
      <c r="K10110" s="51">
        <v>45160.967361111114</v>
      </c>
      <c r="L10110" s="53"/>
      <c r="M10110" s="54">
        <v>1</v>
      </c>
    </row>
    <row r="10111" spans="2:13" x14ac:dyDescent="0.3">
      <c r="B10111" s="49">
        <v>28954</v>
      </c>
      <c r="C10111" s="50">
        <v>252</v>
      </c>
      <c r="D10111" s="50" t="str">
        <f>VLOOKUP(Table8[[#This Row],[CustomerID]],Table15[[#All],[CustomerID]:[Company Name]],2,FALSE)</f>
        <v>Animal House</v>
      </c>
      <c r="E10111" s="51">
        <v>45160</v>
      </c>
      <c r="F10111" s="50">
        <v>1</v>
      </c>
      <c r="G10111" s="50" t="str">
        <f>VLOOKUP(Table8[[#This Row],[ProductID]],Table12[[#All],[ProductID]:[ProductFullName]],3,FALSE)</f>
        <v>Product A</v>
      </c>
      <c r="H10111" s="50">
        <v>5</v>
      </c>
      <c r="I10111" s="52">
        <v>45160.607233796298</v>
      </c>
      <c r="J10111" s="50">
        <v>134</v>
      </c>
      <c r="K10111" s="51">
        <v>45160.967361111114</v>
      </c>
      <c r="L10111" s="53"/>
      <c r="M10111" s="54">
        <v>1</v>
      </c>
    </row>
    <row r="10112" spans="2:13" x14ac:dyDescent="0.3">
      <c r="B10112" s="49">
        <v>28955</v>
      </c>
      <c r="C10112" s="50">
        <v>1187</v>
      </c>
      <c r="D10112" s="50" t="str">
        <f>VLOOKUP(Table8[[#This Row],[CustomerID]],Table15[[#All],[CustomerID]:[Company Name]],2,FALSE)</f>
        <v>M. Boutique</v>
      </c>
      <c r="E10112" s="51">
        <v>45160</v>
      </c>
      <c r="F10112" s="50">
        <v>6</v>
      </c>
      <c r="G10112" s="50" t="str">
        <f>VLOOKUP(Table8[[#This Row],[ProductID]],Table12[[#All],[ProductID]:[ProductFullName]],3,FALSE)</f>
        <v>Product F</v>
      </c>
      <c r="H10112" s="50">
        <v>2</v>
      </c>
      <c r="I10112" s="52">
        <v>45160.618946759263</v>
      </c>
      <c r="J10112" s="50">
        <v>106</v>
      </c>
      <c r="K10112" s="51">
        <v>45160.967361111114</v>
      </c>
      <c r="L10112" s="53"/>
      <c r="M10112" s="54">
        <v>1</v>
      </c>
    </row>
    <row r="10113" spans="2:13" x14ac:dyDescent="0.3">
      <c r="B10113" s="49">
        <v>28956</v>
      </c>
      <c r="C10113" s="50">
        <v>84</v>
      </c>
      <c r="D10113" s="50" t="str">
        <f>VLOOKUP(Table8[[#This Row],[CustomerID]],Table15[[#All],[CustomerID]:[Company Name]],2,FALSE)</f>
        <v>Village Designs</v>
      </c>
      <c r="E10113" s="51">
        <v>45160</v>
      </c>
      <c r="F10113" s="50">
        <v>1</v>
      </c>
      <c r="G10113" s="50" t="str">
        <f>VLOOKUP(Table8[[#This Row],[ProductID]],Table12[[#All],[ProductID]:[ProductFullName]],3,FALSE)</f>
        <v>Product A</v>
      </c>
      <c r="H10113" s="50">
        <v>2</v>
      </c>
      <c r="I10113" s="52">
        <v>45160.632523148153</v>
      </c>
      <c r="J10113" s="50">
        <v>106</v>
      </c>
      <c r="K10113" s="51">
        <v>45160.967361111114</v>
      </c>
      <c r="L10113" s="53"/>
      <c r="M10113" s="54">
        <v>1</v>
      </c>
    </row>
    <row r="10114" spans="2:13" x14ac:dyDescent="0.3">
      <c r="B10114" s="49">
        <v>28957</v>
      </c>
      <c r="C10114" s="50">
        <v>1094</v>
      </c>
      <c r="D10114" s="50" t="str">
        <f>VLOOKUP(Table8[[#This Row],[CustomerID]],Table15[[#All],[CustomerID]:[Company Name]],2,FALSE)</f>
        <v>YES YOU MAY</v>
      </c>
      <c r="E10114" s="51">
        <v>45160</v>
      </c>
      <c r="F10114" s="50">
        <v>1</v>
      </c>
      <c r="G10114" s="50" t="str">
        <f>VLOOKUP(Table8[[#This Row],[ProductID]],Table12[[#All],[ProductID]:[ProductFullName]],3,FALSE)</f>
        <v>Product A</v>
      </c>
      <c r="H10114" s="50">
        <v>4</v>
      </c>
      <c r="I10114" s="52">
        <v>45160.643900462965</v>
      </c>
      <c r="J10114" s="50">
        <v>126</v>
      </c>
      <c r="K10114" s="51">
        <v>45160.967361111114</v>
      </c>
      <c r="L10114" s="53"/>
      <c r="M10114" s="54">
        <v>1</v>
      </c>
    </row>
    <row r="10115" spans="2:13" x14ac:dyDescent="0.3">
      <c r="B10115" s="49">
        <v>28958</v>
      </c>
      <c r="C10115" s="50">
        <v>222</v>
      </c>
      <c r="D10115" s="50" t="str">
        <f>VLOOKUP(Table8[[#This Row],[CustomerID]],Table15[[#All],[CustomerID]:[Company Name]],2,FALSE)</f>
        <v>The Chemist Pharmacy</v>
      </c>
      <c r="E10115" s="51">
        <v>45160</v>
      </c>
      <c r="F10115" s="50">
        <v>6</v>
      </c>
      <c r="G10115" s="50" t="str">
        <f>VLOOKUP(Table8[[#This Row],[ProductID]],Table12[[#All],[ProductID]:[ProductFullName]],3,FALSE)</f>
        <v>Product F</v>
      </c>
      <c r="H10115" s="50">
        <v>5</v>
      </c>
      <c r="I10115" s="52">
        <v>45160.655509259261</v>
      </c>
      <c r="J10115" s="50">
        <v>110</v>
      </c>
      <c r="K10115" s="51">
        <v>45160.967361111114</v>
      </c>
      <c r="L10115" s="53"/>
      <c r="M10115" s="54">
        <v>1</v>
      </c>
    </row>
    <row r="10116" spans="2:13" x14ac:dyDescent="0.3">
      <c r="B10116" s="49">
        <v>28959</v>
      </c>
      <c r="C10116" s="50">
        <v>741</v>
      </c>
      <c r="D10116" s="50" t="str">
        <f>VLOOKUP(Table8[[#This Row],[CustomerID]],Table15[[#All],[CustomerID]:[Company Name]],2,FALSE)</f>
        <v>Splash Body Care</v>
      </c>
      <c r="E10116" s="51">
        <v>45160</v>
      </c>
      <c r="F10116" s="50">
        <v>5</v>
      </c>
      <c r="G10116" s="50" t="str">
        <f>VLOOKUP(Table8[[#This Row],[ProductID]],Table12[[#All],[ProductID]:[ProductFullName]],3,FALSE)</f>
        <v>Product E</v>
      </c>
      <c r="H10116" s="50">
        <v>5</v>
      </c>
      <c r="I10116" s="52">
        <v>45160.666215277779</v>
      </c>
      <c r="J10116" s="50">
        <v>107</v>
      </c>
      <c r="K10116" s="51">
        <v>45160.967361111114</v>
      </c>
      <c r="L10116" s="53"/>
      <c r="M10116" s="54">
        <v>1</v>
      </c>
    </row>
    <row r="10117" spans="2:13" x14ac:dyDescent="0.3">
      <c r="B10117" s="49">
        <v>28960</v>
      </c>
      <c r="C10117" s="50">
        <v>815</v>
      </c>
      <c r="D10117" s="50" t="str">
        <f>VLOOKUP(Table8[[#This Row],[CustomerID]],Table15[[#All],[CustomerID]:[Company Name]],2,FALSE)</f>
        <v>Geepers</v>
      </c>
      <c r="E10117" s="51">
        <v>45160</v>
      </c>
      <c r="F10117" s="50">
        <v>6</v>
      </c>
      <c r="G10117" s="50" t="str">
        <f>VLOOKUP(Table8[[#This Row],[ProductID]],Table12[[#All],[ProductID]:[ProductFullName]],3,FALSE)</f>
        <v>Product F</v>
      </c>
      <c r="H10117" s="50">
        <v>6</v>
      </c>
      <c r="I10117" s="52">
        <v>45160.68104166667</v>
      </c>
      <c r="J10117" s="50">
        <v>105</v>
      </c>
      <c r="K10117" s="51">
        <v>45160.967361111114</v>
      </c>
      <c r="L10117" s="53"/>
      <c r="M10117" s="54">
        <v>1</v>
      </c>
    </row>
    <row r="10118" spans="2:13" x14ac:dyDescent="0.3">
      <c r="B10118" s="49">
        <v>28961</v>
      </c>
      <c r="C10118" s="50">
        <v>1169</v>
      </c>
      <c r="D10118" s="50" t="str">
        <f>VLOOKUP(Table8[[#This Row],[CustomerID]],Table15[[#All],[CustomerID]:[Company Name]],2,FALSE)</f>
        <v>Victor Lundeen Co.</v>
      </c>
      <c r="E10118" s="51">
        <v>45160</v>
      </c>
      <c r="F10118" s="50">
        <v>6</v>
      </c>
      <c r="G10118" s="50" t="str">
        <f>VLOOKUP(Table8[[#This Row],[ProductID]],Table12[[#All],[ProductID]:[ProductFullName]],3,FALSE)</f>
        <v>Product F</v>
      </c>
      <c r="H10118" s="50">
        <v>2</v>
      </c>
      <c r="I10118" s="52">
        <v>45160.694768518522</v>
      </c>
      <c r="J10118" s="50">
        <v>122</v>
      </c>
      <c r="K10118" s="51">
        <v>45160.967361111114</v>
      </c>
      <c r="L10118" s="53"/>
      <c r="M10118" s="54">
        <v>1</v>
      </c>
    </row>
    <row r="10119" spans="2:13" x14ac:dyDescent="0.3">
      <c r="B10119" s="49">
        <v>28962</v>
      </c>
      <c r="C10119" s="50">
        <v>454</v>
      </c>
      <c r="D10119" s="50" t="str">
        <f>VLOOKUP(Table8[[#This Row],[CustomerID]],Table15[[#All],[CustomerID]:[Company Name]],2,FALSE)</f>
        <v>Tunnel Duty Free Shop</v>
      </c>
      <c r="E10119" s="51">
        <v>45160</v>
      </c>
      <c r="F10119" s="50">
        <v>2</v>
      </c>
      <c r="G10119" s="50" t="str">
        <f>VLOOKUP(Table8[[#This Row],[ProductID]],Table12[[#All],[ProductID]:[ProductFullName]],3,FALSE)</f>
        <v>Product B</v>
      </c>
      <c r="H10119" s="50">
        <v>7</v>
      </c>
      <c r="I10119" s="52">
        <v>45160.711481481485</v>
      </c>
      <c r="J10119" s="50">
        <v>107</v>
      </c>
      <c r="K10119" s="51">
        <v>45160.967361111114</v>
      </c>
      <c r="L10119" s="53"/>
      <c r="M10119" s="54">
        <v>1</v>
      </c>
    </row>
    <row r="10120" spans="2:13" x14ac:dyDescent="0.3">
      <c r="B10120" s="49">
        <v>28963</v>
      </c>
      <c r="C10120" s="50">
        <v>806</v>
      </c>
      <c r="D10120" s="50" t="str">
        <f>VLOOKUP(Table8[[#This Row],[CustomerID]],Table15[[#All],[CustomerID]:[Company Name]],2,FALSE)</f>
        <v>Frog Pond Florist</v>
      </c>
      <c r="E10120" s="51">
        <v>45160</v>
      </c>
      <c r="F10120" s="50">
        <v>4</v>
      </c>
      <c r="G10120" s="50" t="str">
        <f>VLOOKUP(Table8[[#This Row],[ProductID]],Table12[[#All],[ProductID]:[ProductFullName]],3,FALSE)</f>
        <v>Product D</v>
      </c>
      <c r="H10120" s="50">
        <v>7</v>
      </c>
      <c r="I10120" s="52">
        <v>45160.721967592595</v>
      </c>
      <c r="J10120" s="50">
        <v>133</v>
      </c>
      <c r="K10120" s="51">
        <v>45160.967361111114</v>
      </c>
      <c r="L10120" s="53"/>
      <c r="M10120" s="54">
        <v>1</v>
      </c>
    </row>
    <row r="10121" spans="2:13" x14ac:dyDescent="0.3">
      <c r="B10121" s="49">
        <v>28964</v>
      </c>
      <c r="C10121" s="50">
        <v>1095</v>
      </c>
      <c r="D10121" s="50" t="str">
        <f>VLOOKUP(Table8[[#This Row],[CustomerID]],Table15[[#All],[CustomerID]:[Company Name]],2,FALSE)</f>
        <v>21 Qusetions</v>
      </c>
      <c r="E10121" s="51">
        <v>45160</v>
      </c>
      <c r="F10121" s="50">
        <v>4</v>
      </c>
      <c r="G10121" s="50" t="str">
        <f>VLOOKUP(Table8[[#This Row],[ProductID]],Table12[[#All],[ProductID]:[ProductFullName]],3,FALSE)</f>
        <v>Product D</v>
      </c>
      <c r="H10121" s="50">
        <v>3</v>
      </c>
      <c r="I10121" s="52">
        <v>45160.735717592594</v>
      </c>
      <c r="J10121" s="50">
        <v>114</v>
      </c>
      <c r="K10121" s="51">
        <v>45160.967361111114</v>
      </c>
      <c r="L10121" s="53"/>
      <c r="M10121" s="54">
        <v>1</v>
      </c>
    </row>
    <row r="10122" spans="2:13" x14ac:dyDescent="0.3">
      <c r="B10122" s="49">
        <v>28965</v>
      </c>
      <c r="C10122" s="50">
        <v>1410</v>
      </c>
      <c r="D10122" s="50" t="str">
        <f>VLOOKUP(Table8[[#This Row],[CustomerID]],Table15[[#All],[CustomerID]:[Company Name]],2,FALSE)</f>
        <v>Amazon.com.kydc LLC</v>
      </c>
      <c r="E10122" s="51">
        <v>45161</v>
      </c>
      <c r="F10122" s="50">
        <v>6</v>
      </c>
      <c r="G10122" s="50" t="str">
        <f>VLOOKUP(Table8[[#This Row],[ProductID]],Table12[[#All],[ProductID]:[ProductFullName]],3,FALSE)</f>
        <v>Product F</v>
      </c>
      <c r="H10122" s="50">
        <v>5</v>
      </c>
      <c r="I10122" s="52">
        <v>45161.333333333336</v>
      </c>
      <c r="J10122" s="50">
        <v>133</v>
      </c>
      <c r="K10122" s="51">
        <v>45161.941666666666</v>
      </c>
      <c r="L10122" s="53"/>
      <c r="M10122" s="54">
        <v>1</v>
      </c>
    </row>
    <row r="10123" spans="2:13" x14ac:dyDescent="0.3">
      <c r="B10123" s="49">
        <v>28966</v>
      </c>
      <c r="C10123" s="50">
        <v>1238</v>
      </c>
      <c r="D10123" s="50" t="str">
        <f>VLOOKUP(Table8[[#This Row],[CustomerID]],Table15[[#All],[CustomerID]:[Company Name]],2,FALSE)</f>
        <v>Valley Baptist Medical Gift Shop</v>
      </c>
      <c r="E10123" s="51">
        <v>45161</v>
      </c>
      <c r="F10123" s="50">
        <v>2</v>
      </c>
      <c r="G10123" s="50" t="str">
        <f>VLOOKUP(Table8[[#This Row],[ProductID]],Table12[[#All],[ProductID]:[ProductFullName]],3,FALSE)</f>
        <v>Product B</v>
      </c>
      <c r="H10123" s="50">
        <v>7</v>
      </c>
      <c r="I10123" s="52">
        <v>45161.344814814816</v>
      </c>
      <c r="J10123" s="50">
        <v>105</v>
      </c>
      <c r="K10123" s="51">
        <v>45161.941666666666</v>
      </c>
      <c r="L10123" s="53"/>
      <c r="M10123" s="54">
        <v>1</v>
      </c>
    </row>
    <row r="10124" spans="2:13" x14ac:dyDescent="0.3">
      <c r="B10124" s="49">
        <v>28967</v>
      </c>
      <c r="C10124" s="50">
        <v>523</v>
      </c>
      <c r="D10124" s="50" t="str">
        <f>VLOOKUP(Table8[[#This Row],[CustomerID]],Table15[[#All],[CustomerID]:[Company Name]],2,FALSE)</f>
        <v>The Sandbox</v>
      </c>
      <c r="E10124" s="51">
        <v>45161</v>
      </c>
      <c r="F10124" s="50">
        <v>6</v>
      </c>
      <c r="G10124" s="50" t="str">
        <f>VLOOKUP(Table8[[#This Row],[ProductID]],Table12[[#All],[ProductID]:[ProductFullName]],3,FALSE)</f>
        <v>Product F</v>
      </c>
      <c r="H10124" s="50">
        <v>5</v>
      </c>
      <c r="I10124" s="52">
        <v>45161.36204861111</v>
      </c>
      <c r="J10124" s="50">
        <v>108</v>
      </c>
      <c r="K10124" s="51">
        <v>45161.941666666666</v>
      </c>
      <c r="L10124" s="53"/>
      <c r="M10124" s="54">
        <v>1</v>
      </c>
    </row>
    <row r="10125" spans="2:13" x14ac:dyDescent="0.3">
      <c r="B10125" s="49">
        <v>28968</v>
      </c>
      <c r="C10125" s="50">
        <v>215</v>
      </c>
      <c r="D10125" s="50" t="str">
        <f>VLOOKUP(Table8[[#This Row],[CustomerID]],Table15[[#All],[CustomerID]:[Company Name]],2,FALSE)</f>
        <v>Neat Stuff</v>
      </c>
      <c r="E10125" s="51">
        <v>45161</v>
      </c>
      <c r="F10125" s="50">
        <v>3</v>
      </c>
      <c r="G10125" s="50" t="str">
        <f>VLOOKUP(Table8[[#This Row],[ProductID]],Table12[[#All],[ProductID]:[ProductFullName]],3,FALSE)</f>
        <v>Product C</v>
      </c>
      <c r="H10125" s="50">
        <v>3</v>
      </c>
      <c r="I10125" s="52">
        <v>45161.373414351852</v>
      </c>
      <c r="J10125" s="50">
        <v>111</v>
      </c>
      <c r="K10125" s="51">
        <v>45161.941666666666</v>
      </c>
      <c r="L10125" s="53"/>
      <c r="M10125" s="54">
        <v>1</v>
      </c>
    </row>
    <row r="10126" spans="2:13" x14ac:dyDescent="0.3">
      <c r="B10126" s="49">
        <v>28969</v>
      </c>
      <c r="C10126" s="50">
        <v>246</v>
      </c>
      <c r="D10126" s="50" t="str">
        <f>VLOOKUP(Table8[[#This Row],[CustomerID]],Table15[[#All],[CustomerID]:[Company Name]],2,FALSE)</f>
        <v>Milano Concepts Inc.</v>
      </c>
      <c r="E10126" s="51">
        <v>45161</v>
      </c>
      <c r="F10126" s="50">
        <v>5</v>
      </c>
      <c r="G10126" s="50" t="str">
        <f>VLOOKUP(Table8[[#This Row],[ProductID]],Table12[[#All],[ProductID]:[ProductFullName]],3,FALSE)</f>
        <v>Product E</v>
      </c>
      <c r="H10126" s="50">
        <v>7</v>
      </c>
      <c r="I10126" s="52">
        <v>45161.382974537039</v>
      </c>
      <c r="J10126" s="50">
        <v>127</v>
      </c>
      <c r="K10126" s="51">
        <v>45161.941666666666</v>
      </c>
      <c r="L10126" s="53"/>
      <c r="M10126" s="54">
        <v>1</v>
      </c>
    </row>
    <row r="10127" spans="2:13" x14ac:dyDescent="0.3">
      <c r="B10127" s="49">
        <v>28970</v>
      </c>
      <c r="C10127" s="50">
        <v>1319</v>
      </c>
      <c r="D10127" s="50" t="str">
        <f>VLOOKUP(Table8[[#This Row],[CustomerID]],Table15[[#All],[CustomerID]:[Company Name]],2,FALSE)</f>
        <v>Los Altos Card &amp; Party</v>
      </c>
      <c r="E10127" s="51">
        <v>45161</v>
      </c>
      <c r="F10127" s="50">
        <v>4</v>
      </c>
      <c r="G10127" s="50" t="str">
        <f>VLOOKUP(Table8[[#This Row],[ProductID]],Table12[[#All],[ProductID]:[ProductFullName]],3,FALSE)</f>
        <v>Product D</v>
      </c>
      <c r="H10127" s="50">
        <v>2</v>
      </c>
      <c r="I10127" s="52">
        <v>45161.398993055554</v>
      </c>
      <c r="J10127" s="50">
        <v>119</v>
      </c>
      <c r="K10127" s="51">
        <v>45161.941666666666</v>
      </c>
      <c r="L10127" s="53"/>
      <c r="M10127" s="54">
        <v>1</v>
      </c>
    </row>
    <row r="10128" spans="2:13" x14ac:dyDescent="0.3">
      <c r="B10128" s="49">
        <v>28971</v>
      </c>
      <c r="C10128" s="50">
        <v>1403</v>
      </c>
      <c r="D10128" s="50" t="str">
        <f>VLOOKUP(Table8[[#This Row],[CustomerID]],Table15[[#All],[CustomerID]:[Company Name]],2,FALSE)</f>
        <v>Green Valley Ranch Gaming, LLC</v>
      </c>
      <c r="E10128" s="51">
        <v>45161</v>
      </c>
      <c r="F10128" s="50">
        <v>1</v>
      </c>
      <c r="G10128" s="50" t="str">
        <f>VLOOKUP(Table8[[#This Row],[ProductID]],Table12[[#All],[ProductID]:[ProductFullName]],3,FALSE)</f>
        <v>Product A</v>
      </c>
      <c r="H10128" s="50">
        <v>2</v>
      </c>
      <c r="I10128" s="52">
        <v>45161.414803240739</v>
      </c>
      <c r="J10128" s="50">
        <v>120</v>
      </c>
      <c r="K10128" s="51">
        <v>45161.941666666666</v>
      </c>
      <c r="L10128" s="53"/>
      <c r="M10128" s="54">
        <v>1</v>
      </c>
    </row>
    <row r="10129" spans="2:13" x14ac:dyDescent="0.3">
      <c r="B10129" s="49">
        <v>28972</v>
      </c>
      <c r="C10129" s="50">
        <v>1033</v>
      </c>
      <c r="D10129" s="50" t="str">
        <f>VLOOKUP(Table8[[#This Row],[CustomerID]],Table15[[#All],[CustomerID]:[Company Name]],2,FALSE)</f>
        <v>Whippersnappers Shops</v>
      </c>
      <c r="E10129" s="51">
        <v>45161</v>
      </c>
      <c r="F10129" s="50">
        <v>3</v>
      </c>
      <c r="G10129" s="50" t="str">
        <f>VLOOKUP(Table8[[#This Row],[ProductID]],Table12[[#All],[ProductID]:[ProductFullName]],3,FALSE)</f>
        <v>Product C</v>
      </c>
      <c r="H10129" s="50">
        <v>2</v>
      </c>
      <c r="I10129" s="52">
        <v>45161.428854166668</v>
      </c>
      <c r="J10129" s="50">
        <v>127</v>
      </c>
      <c r="K10129" s="51">
        <v>45161.941666666666</v>
      </c>
      <c r="L10129" s="53"/>
      <c r="M10129" s="54">
        <v>1</v>
      </c>
    </row>
    <row r="10130" spans="2:13" x14ac:dyDescent="0.3">
      <c r="B10130" s="49">
        <v>28973</v>
      </c>
      <c r="C10130" s="50">
        <v>526</v>
      </c>
      <c r="D10130" s="50" t="str">
        <f>VLOOKUP(Table8[[#This Row],[CustomerID]],Table15[[#All],[CustomerID]:[Company Name]],2,FALSE)</f>
        <v>Rosthern Pharmacy</v>
      </c>
      <c r="E10130" s="51">
        <v>45161</v>
      </c>
      <c r="F10130" s="50">
        <v>5</v>
      </c>
      <c r="G10130" s="50" t="str">
        <f>VLOOKUP(Table8[[#This Row],[ProductID]],Table12[[#All],[ProductID]:[ProductFullName]],3,FALSE)</f>
        <v>Product E</v>
      </c>
      <c r="H10130" s="50">
        <v>6</v>
      </c>
      <c r="I10130" s="52">
        <v>45161.441342592596</v>
      </c>
      <c r="J10130" s="50">
        <v>115</v>
      </c>
      <c r="K10130" s="51">
        <v>45161.941666666666</v>
      </c>
      <c r="L10130" s="53"/>
      <c r="M10130" s="54">
        <v>1</v>
      </c>
    </row>
    <row r="10131" spans="2:13" x14ac:dyDescent="0.3">
      <c r="B10131" s="49">
        <v>28974</v>
      </c>
      <c r="C10131" s="50">
        <v>347</v>
      </c>
      <c r="D10131" s="50" t="str">
        <f>VLOOKUP(Table8[[#This Row],[CustomerID]],Table15[[#All],[CustomerID]:[Company Name]],2,FALSE)</f>
        <v>Little Party Shoppe</v>
      </c>
      <c r="E10131" s="51">
        <v>45161</v>
      </c>
      <c r="F10131" s="50">
        <v>4</v>
      </c>
      <c r="G10131" s="50" t="str">
        <f>VLOOKUP(Table8[[#This Row],[ProductID]],Table12[[#All],[ProductID]:[ProductFullName]],3,FALSE)</f>
        <v>Product D</v>
      </c>
      <c r="H10131" s="50">
        <v>5</v>
      </c>
      <c r="I10131" s="52">
        <v>45161.453564814816</v>
      </c>
      <c r="J10131" s="50">
        <v>121</v>
      </c>
      <c r="K10131" s="51">
        <v>45161.941666666666</v>
      </c>
      <c r="L10131" s="53"/>
      <c r="M10131" s="54">
        <v>1</v>
      </c>
    </row>
    <row r="10132" spans="2:13" x14ac:dyDescent="0.3">
      <c r="B10132" s="49">
        <v>28975</v>
      </c>
      <c r="C10132" s="50">
        <v>426</v>
      </c>
      <c r="D10132" s="50" t="str">
        <f>VLOOKUP(Table8[[#This Row],[CustomerID]],Table15[[#All],[CustomerID]:[Company Name]],2,FALSE)</f>
        <v>SDM - 1007</v>
      </c>
      <c r="E10132" s="51">
        <v>45161</v>
      </c>
      <c r="F10132" s="50">
        <v>3</v>
      </c>
      <c r="G10132" s="50" t="str">
        <f>VLOOKUP(Table8[[#This Row],[ProductID]],Table12[[#All],[ProductID]:[ProductFullName]],3,FALSE)</f>
        <v>Product C</v>
      </c>
      <c r="H10132" s="50">
        <v>7</v>
      </c>
      <c r="I10132" s="52">
        <v>45161.468807870369</v>
      </c>
      <c r="J10132" s="50">
        <v>132</v>
      </c>
      <c r="K10132" s="51">
        <v>45161.941666666666</v>
      </c>
      <c r="L10132" s="53"/>
      <c r="M10132" s="54">
        <v>1</v>
      </c>
    </row>
    <row r="10133" spans="2:13" x14ac:dyDescent="0.3">
      <c r="B10133" s="49">
        <v>28976</v>
      </c>
      <c r="C10133" s="50">
        <v>1241</v>
      </c>
      <c r="D10133" s="50" t="str">
        <f>VLOOKUP(Table8[[#This Row],[CustomerID]],Table15[[#All],[CustomerID]:[Company Name]],2,FALSE)</f>
        <v>General Store</v>
      </c>
      <c r="E10133" s="51">
        <v>45161</v>
      </c>
      <c r="F10133" s="50">
        <v>1</v>
      </c>
      <c r="G10133" s="50" t="str">
        <f>VLOOKUP(Table8[[#This Row],[ProductID]],Table12[[#All],[ProductID]:[ProductFullName]],3,FALSE)</f>
        <v>Product A</v>
      </c>
      <c r="H10133" s="50">
        <v>3</v>
      </c>
      <c r="I10133" s="52">
        <v>45161.484039351853</v>
      </c>
      <c r="J10133" s="50">
        <v>117</v>
      </c>
      <c r="K10133" s="51">
        <v>45161.941666666666</v>
      </c>
      <c r="L10133" s="53"/>
      <c r="M10133" s="54">
        <v>1</v>
      </c>
    </row>
    <row r="10134" spans="2:13" x14ac:dyDescent="0.3">
      <c r="B10134" s="49">
        <v>28977</v>
      </c>
      <c r="C10134" s="50">
        <v>1023</v>
      </c>
      <c r="D10134" s="50" t="str">
        <f>VLOOKUP(Table8[[#This Row],[CustomerID]],Table15[[#All],[CustomerID]:[Company Name]],2,FALSE)</f>
        <v>Planet Hilton Head</v>
      </c>
      <c r="E10134" s="51">
        <v>45161</v>
      </c>
      <c r="F10134" s="50">
        <v>5</v>
      </c>
      <c r="G10134" s="50" t="str">
        <f>VLOOKUP(Table8[[#This Row],[ProductID]],Table12[[#All],[ProductID]:[ProductFullName]],3,FALSE)</f>
        <v>Product E</v>
      </c>
      <c r="H10134" s="50">
        <v>2</v>
      </c>
      <c r="I10134" s="52">
        <v>45161.498460648152</v>
      </c>
      <c r="J10134" s="50">
        <v>111</v>
      </c>
      <c r="K10134" s="51">
        <v>45161.941666666666</v>
      </c>
      <c r="L10134" s="53"/>
      <c r="M10134" s="54">
        <v>1</v>
      </c>
    </row>
    <row r="10135" spans="2:13" x14ac:dyDescent="0.3">
      <c r="B10135" s="49">
        <v>28978</v>
      </c>
      <c r="C10135" s="50">
        <v>351</v>
      </c>
      <c r="D10135" s="50" t="str">
        <f>VLOOKUP(Table8[[#This Row],[CustomerID]],Table15[[#All],[CustomerID]:[Company Name]],2,FALSE)</f>
        <v>Canadian Tire Corporation Ltd</v>
      </c>
      <c r="E10135" s="51">
        <v>45161</v>
      </c>
      <c r="F10135" s="50">
        <v>5</v>
      </c>
      <c r="G10135" s="50" t="str">
        <f>VLOOKUP(Table8[[#This Row],[ProductID]],Table12[[#All],[ProductID]:[ProductFullName]],3,FALSE)</f>
        <v>Product E</v>
      </c>
      <c r="H10135" s="50">
        <v>5</v>
      </c>
      <c r="I10135" s="52">
        <v>45161.514525462968</v>
      </c>
      <c r="J10135" s="50">
        <v>115</v>
      </c>
      <c r="K10135" s="51">
        <v>45161.941666666666</v>
      </c>
      <c r="L10135" s="53"/>
      <c r="M10135" s="54">
        <v>1</v>
      </c>
    </row>
    <row r="10136" spans="2:13" x14ac:dyDescent="0.3">
      <c r="B10136" s="49">
        <v>28979</v>
      </c>
      <c r="C10136" s="50">
        <v>63</v>
      </c>
      <c r="D10136" s="50" t="str">
        <f>VLOOKUP(Table8[[#This Row],[CustomerID]],Table15[[#All],[CustomerID]:[Company Name]],2,FALSE)</f>
        <v>Canadian Tire Gas Bar</v>
      </c>
      <c r="E10136" s="51">
        <v>45161</v>
      </c>
      <c r="F10136" s="50">
        <v>5</v>
      </c>
      <c r="G10136" s="50" t="str">
        <f>VLOOKUP(Table8[[#This Row],[ProductID]],Table12[[#All],[ProductID]:[ProductFullName]],3,FALSE)</f>
        <v>Product E</v>
      </c>
      <c r="H10136" s="50">
        <v>6</v>
      </c>
      <c r="I10136" s="52">
        <v>45161.531481481485</v>
      </c>
      <c r="J10136" s="50">
        <v>133</v>
      </c>
      <c r="K10136" s="51">
        <v>45161.941666666666</v>
      </c>
      <c r="L10136" s="53"/>
      <c r="M10136" s="54">
        <v>1</v>
      </c>
    </row>
    <row r="10137" spans="2:13" x14ac:dyDescent="0.3">
      <c r="B10137" s="49">
        <v>28980</v>
      </c>
      <c r="C10137" s="50">
        <v>933</v>
      </c>
      <c r="D10137" s="50" t="str">
        <f>VLOOKUP(Table8[[#This Row],[CustomerID]],Table15[[#All],[CustomerID]:[Company Name]],2,FALSE)</f>
        <v>Canal Side Jewelers</v>
      </c>
      <c r="E10137" s="51">
        <v>45161</v>
      </c>
      <c r="F10137" s="50">
        <v>1</v>
      </c>
      <c r="G10137" s="50" t="str">
        <f>VLOOKUP(Table8[[#This Row],[ProductID]],Table12[[#All],[ProductID]:[ProductFullName]],3,FALSE)</f>
        <v>Product A</v>
      </c>
      <c r="H10137" s="50">
        <v>3</v>
      </c>
      <c r="I10137" s="52">
        <v>45161.543229166673</v>
      </c>
      <c r="J10137" s="50">
        <v>117</v>
      </c>
      <c r="K10137" s="51">
        <v>45161.941666666666</v>
      </c>
      <c r="L10137" s="53"/>
      <c r="M10137" s="54">
        <v>1</v>
      </c>
    </row>
    <row r="10138" spans="2:13" x14ac:dyDescent="0.3">
      <c r="B10138" s="49">
        <v>28981</v>
      </c>
      <c r="C10138" s="50">
        <v>862</v>
      </c>
      <c r="D10138" s="50" t="str">
        <f>VLOOKUP(Table8[[#This Row],[CustomerID]],Table15[[#All],[CustomerID]:[Company Name]],2,FALSE)</f>
        <v>New Jersey Association Of The Deaf-Blind</v>
      </c>
      <c r="E10138" s="51">
        <v>45161</v>
      </c>
      <c r="F10138" s="50">
        <v>2</v>
      </c>
      <c r="G10138" s="50" t="str">
        <f>VLOOKUP(Table8[[#This Row],[ProductID]],Table12[[#All],[ProductID]:[ProductFullName]],3,FALSE)</f>
        <v>Product B</v>
      </c>
      <c r="H10138" s="50">
        <v>3</v>
      </c>
      <c r="I10138" s="52">
        <v>45161.554490740746</v>
      </c>
      <c r="J10138" s="50">
        <v>108</v>
      </c>
      <c r="K10138" s="51">
        <v>45161.941666666666</v>
      </c>
      <c r="L10138" s="53"/>
      <c r="M10138" s="54">
        <v>1</v>
      </c>
    </row>
    <row r="10139" spans="2:13" x14ac:dyDescent="0.3">
      <c r="B10139" s="49">
        <v>28982</v>
      </c>
      <c r="C10139" s="50">
        <v>898</v>
      </c>
      <c r="D10139" s="50" t="str">
        <f>VLOOKUP(Table8[[#This Row],[CustomerID]],Table15[[#All],[CustomerID]:[Company Name]],2,FALSE)</f>
        <v>Toy Land</v>
      </c>
      <c r="E10139" s="51">
        <v>45161</v>
      </c>
      <c r="F10139" s="50">
        <v>1</v>
      </c>
      <c r="G10139" s="50" t="str">
        <f>VLOOKUP(Table8[[#This Row],[ProductID]],Table12[[#All],[ProductID]:[ProductFullName]],3,FALSE)</f>
        <v>Product A</v>
      </c>
      <c r="H10139" s="50">
        <v>2</v>
      </c>
      <c r="I10139" s="52">
        <v>45161.564849537041</v>
      </c>
      <c r="J10139" s="50">
        <v>110</v>
      </c>
      <c r="K10139" s="51">
        <v>45161.941666666666</v>
      </c>
      <c r="L10139" s="53"/>
      <c r="M10139" s="54">
        <v>1</v>
      </c>
    </row>
    <row r="10140" spans="2:13" x14ac:dyDescent="0.3">
      <c r="B10140" s="49">
        <v>28983</v>
      </c>
      <c r="C10140" s="50">
        <v>324</v>
      </c>
      <c r="D10140" s="50" t="str">
        <f>VLOOKUP(Table8[[#This Row],[CustomerID]],Table15[[#All],[CustomerID]:[Company Name]],2,FALSE)</f>
        <v>Collingwood G.M Hospital</v>
      </c>
      <c r="E10140" s="51">
        <v>45161</v>
      </c>
      <c r="F10140" s="50">
        <v>2</v>
      </c>
      <c r="G10140" s="50" t="str">
        <f>VLOOKUP(Table8[[#This Row],[ProductID]],Table12[[#All],[ProductID]:[ProductFullName]],3,FALSE)</f>
        <v>Product B</v>
      </c>
      <c r="H10140" s="50">
        <v>6</v>
      </c>
      <c r="I10140" s="52">
        <v>45161.575289351858</v>
      </c>
      <c r="J10140" s="50">
        <v>120</v>
      </c>
      <c r="K10140" s="51">
        <v>45161.941666666666</v>
      </c>
      <c r="L10140" s="53"/>
      <c r="M10140" s="54">
        <v>1</v>
      </c>
    </row>
    <row r="10141" spans="2:13" x14ac:dyDescent="0.3">
      <c r="B10141" s="49">
        <v>28984</v>
      </c>
      <c r="C10141" s="50">
        <v>554</v>
      </c>
      <c r="D10141" s="50" t="str">
        <f>VLOOKUP(Table8[[#This Row],[CustomerID]],Table15[[#All],[CustomerID]:[Company Name]],2,FALSE)</f>
        <v>Hallmark</v>
      </c>
      <c r="E10141" s="51">
        <v>45161</v>
      </c>
      <c r="F10141" s="50">
        <v>3</v>
      </c>
      <c r="G10141" s="50" t="str">
        <f>VLOOKUP(Table8[[#This Row],[ProductID]],Table12[[#All],[ProductID]:[ProductFullName]],3,FALSE)</f>
        <v>Product C</v>
      </c>
      <c r="H10141" s="50">
        <v>2</v>
      </c>
      <c r="I10141" s="52">
        <v>45161.587303240747</v>
      </c>
      <c r="J10141" s="50">
        <v>111</v>
      </c>
      <c r="K10141" s="51">
        <v>45161.941666666666</v>
      </c>
      <c r="L10141" s="53"/>
      <c r="M10141" s="54">
        <v>1</v>
      </c>
    </row>
    <row r="10142" spans="2:13" x14ac:dyDescent="0.3">
      <c r="B10142" s="49">
        <v>28985</v>
      </c>
      <c r="C10142" s="50">
        <v>928</v>
      </c>
      <c r="D10142" s="50" t="str">
        <f>VLOOKUP(Table8[[#This Row],[CustomerID]],Table15[[#All],[CustomerID]:[Company Name]],2,FALSE)</f>
        <v>Neo Inc.</v>
      </c>
      <c r="E10142" s="51">
        <v>45161</v>
      </c>
      <c r="F10142" s="50">
        <v>5</v>
      </c>
      <c r="G10142" s="50" t="str">
        <f>VLOOKUP(Table8[[#This Row],[ProductID]],Table12[[#All],[ProductID]:[ProductFullName]],3,FALSE)</f>
        <v>Product E</v>
      </c>
      <c r="H10142" s="50">
        <v>2</v>
      </c>
      <c r="I10142" s="52">
        <v>45161.598750000005</v>
      </c>
      <c r="J10142" s="50">
        <v>109</v>
      </c>
      <c r="K10142" s="51">
        <v>45161.941666666666</v>
      </c>
      <c r="L10142" s="53"/>
      <c r="M10142" s="54">
        <v>1</v>
      </c>
    </row>
    <row r="10143" spans="2:13" x14ac:dyDescent="0.3">
      <c r="B10143" s="49">
        <v>28986</v>
      </c>
      <c r="C10143" s="50">
        <v>496</v>
      </c>
      <c r="D10143" s="50" t="str">
        <f>VLOOKUP(Table8[[#This Row],[CustomerID]],Table15[[#All],[CustomerID]:[Company Name]],2,FALSE)</f>
        <v>Pharmasave - 469</v>
      </c>
      <c r="E10143" s="51">
        <v>45161</v>
      </c>
      <c r="F10143" s="50">
        <v>5</v>
      </c>
      <c r="G10143" s="50" t="str">
        <f>VLOOKUP(Table8[[#This Row],[ProductID]],Table12[[#All],[ProductID]:[ProductFullName]],3,FALSE)</f>
        <v>Product E</v>
      </c>
      <c r="H10143" s="50">
        <v>6</v>
      </c>
      <c r="I10143" s="52">
        <v>45161.61146990741</v>
      </c>
      <c r="J10143" s="50">
        <v>124</v>
      </c>
      <c r="K10143" s="51">
        <v>45161.941666666666</v>
      </c>
      <c r="L10143" s="53"/>
      <c r="M10143" s="54">
        <v>1</v>
      </c>
    </row>
    <row r="10144" spans="2:13" x14ac:dyDescent="0.3">
      <c r="B10144" s="49">
        <v>28987</v>
      </c>
      <c r="C10144" s="50">
        <v>154</v>
      </c>
      <c r="D10144" s="50" t="str">
        <f>VLOOKUP(Table8[[#This Row],[CustomerID]],Table15[[#All],[CustomerID]:[Company Name]],2,FALSE)</f>
        <v>Tay Crossing</v>
      </c>
      <c r="E10144" s="51">
        <v>45161</v>
      </c>
      <c r="F10144" s="50">
        <v>6</v>
      </c>
      <c r="G10144" s="50" t="str">
        <f>VLOOKUP(Table8[[#This Row],[ProductID]],Table12[[#All],[ProductID]:[ProductFullName]],3,FALSE)</f>
        <v>Product F</v>
      </c>
      <c r="H10144" s="50">
        <v>3</v>
      </c>
      <c r="I10144" s="52">
        <v>45161.625138888892</v>
      </c>
      <c r="J10144" s="50">
        <v>128</v>
      </c>
      <c r="K10144" s="51">
        <v>45161.941666666666</v>
      </c>
      <c r="L10144" s="53"/>
      <c r="M10144" s="54">
        <v>1</v>
      </c>
    </row>
    <row r="10145" spans="2:13" x14ac:dyDescent="0.3">
      <c r="B10145" s="49">
        <v>28988</v>
      </c>
      <c r="C10145" s="50">
        <v>901</v>
      </c>
      <c r="D10145" s="50" t="str">
        <f>VLOOKUP(Table8[[#This Row],[CustomerID]],Table15[[#All],[CustomerID]:[Company Name]],2,FALSE)</f>
        <v>Lucky Toys</v>
      </c>
      <c r="E10145" s="51">
        <v>45161</v>
      </c>
      <c r="F10145" s="50">
        <v>5</v>
      </c>
      <c r="G10145" s="50" t="str">
        <f>VLOOKUP(Table8[[#This Row],[ProductID]],Table12[[#All],[ProductID]:[ProductFullName]],3,FALSE)</f>
        <v>Product E</v>
      </c>
      <c r="H10145" s="50">
        <v>4</v>
      </c>
      <c r="I10145" s="52">
        <v>45161.639432870375</v>
      </c>
      <c r="J10145" s="50">
        <v>121</v>
      </c>
      <c r="K10145" s="51">
        <v>45161.941666666666</v>
      </c>
      <c r="L10145" s="53"/>
      <c r="M10145" s="54">
        <v>1</v>
      </c>
    </row>
    <row r="10146" spans="2:13" x14ac:dyDescent="0.3">
      <c r="B10146" s="49">
        <v>28989</v>
      </c>
      <c r="C10146" s="50">
        <v>1050</v>
      </c>
      <c r="D10146" s="50" t="str">
        <f>VLOOKUP(Table8[[#This Row],[CustomerID]],Table15[[#All],[CustomerID]:[Company Name]],2,FALSE)</f>
        <v>Mercel Wenzel</v>
      </c>
      <c r="E10146" s="51">
        <v>45161</v>
      </c>
      <c r="F10146" s="50">
        <v>3</v>
      </c>
      <c r="G10146" s="50" t="str">
        <f>VLOOKUP(Table8[[#This Row],[ProductID]],Table12[[#All],[ProductID]:[ProductFullName]],3,FALSE)</f>
        <v>Product C</v>
      </c>
      <c r="H10146" s="50">
        <v>4</v>
      </c>
      <c r="I10146" s="52">
        <v>45161.649409722224</v>
      </c>
      <c r="J10146" s="50">
        <v>119</v>
      </c>
      <c r="K10146" s="51">
        <v>45161.941666666666</v>
      </c>
      <c r="L10146" s="53"/>
      <c r="M10146" s="54">
        <v>1</v>
      </c>
    </row>
    <row r="10147" spans="2:13" x14ac:dyDescent="0.3">
      <c r="B10147" s="49">
        <v>28990</v>
      </c>
      <c r="C10147" s="50">
        <v>824</v>
      </c>
      <c r="D10147" s="50" t="str">
        <f>VLOOKUP(Table8[[#This Row],[CustomerID]],Table15[[#All],[CustomerID]:[Company Name]],2,FALSE)</f>
        <v>Optical Options</v>
      </c>
      <c r="E10147" s="51">
        <v>45161</v>
      </c>
      <c r="F10147" s="50">
        <v>1</v>
      </c>
      <c r="G10147" s="50" t="str">
        <f>VLOOKUP(Table8[[#This Row],[ProductID]],Table12[[#All],[ProductID]:[ProductFullName]],3,FALSE)</f>
        <v>Product A</v>
      </c>
      <c r="H10147" s="50">
        <v>2</v>
      </c>
      <c r="I10147" s="52">
        <v>45161.664687500001</v>
      </c>
      <c r="J10147" s="50">
        <v>121</v>
      </c>
      <c r="K10147" s="51">
        <v>45161.941666666666</v>
      </c>
      <c r="L10147" s="53"/>
      <c r="M10147" s="54">
        <v>1</v>
      </c>
    </row>
    <row r="10148" spans="2:13" x14ac:dyDescent="0.3">
      <c r="B10148" s="49">
        <v>28991</v>
      </c>
      <c r="C10148" s="50">
        <v>263</v>
      </c>
      <c r="D10148" s="50" t="str">
        <f>VLOOKUP(Table8[[#This Row],[CustomerID]],Table15[[#All],[CustomerID]:[Company Name]],2,FALSE)</f>
        <v>Zellers Store #327</v>
      </c>
      <c r="E10148" s="51">
        <v>45161</v>
      </c>
      <c r="F10148" s="50">
        <v>2</v>
      </c>
      <c r="G10148" s="50" t="str">
        <f>VLOOKUP(Table8[[#This Row],[ProductID]],Table12[[#All],[ProductID]:[ProductFullName]],3,FALSE)</f>
        <v>Product B</v>
      </c>
      <c r="H10148" s="50">
        <v>4</v>
      </c>
      <c r="I10148" s="52">
        <v>45161.676342592596</v>
      </c>
      <c r="J10148" s="50">
        <v>108</v>
      </c>
      <c r="K10148" s="51">
        <v>45161.941666666666</v>
      </c>
      <c r="L10148" s="53"/>
      <c r="M10148" s="54">
        <v>1</v>
      </c>
    </row>
    <row r="10149" spans="2:13" x14ac:dyDescent="0.3">
      <c r="B10149" s="49">
        <v>28992</v>
      </c>
      <c r="C10149" s="50">
        <v>309</v>
      </c>
      <c r="D10149" s="50" t="str">
        <f>VLOOKUP(Table8[[#This Row],[CustomerID]],Table15[[#All],[CustomerID]:[Company Name]],2,FALSE)</f>
        <v>Pharmasave #702</v>
      </c>
      <c r="E10149" s="51">
        <v>45161</v>
      </c>
      <c r="F10149" s="50">
        <v>2</v>
      </c>
      <c r="G10149" s="50" t="str">
        <f>VLOOKUP(Table8[[#This Row],[ProductID]],Table12[[#All],[ProductID]:[ProductFullName]],3,FALSE)</f>
        <v>Product B</v>
      </c>
      <c r="H10149" s="50">
        <v>2</v>
      </c>
      <c r="I10149" s="52">
        <v>45161.690497685187</v>
      </c>
      <c r="J10149" s="50">
        <v>114</v>
      </c>
      <c r="K10149" s="51">
        <v>45161.941666666666</v>
      </c>
      <c r="L10149" s="53"/>
      <c r="M10149" s="54">
        <v>1</v>
      </c>
    </row>
    <row r="10150" spans="2:13" x14ac:dyDescent="0.3">
      <c r="B10150" s="49">
        <v>28993</v>
      </c>
      <c r="C10150" s="50">
        <v>1</v>
      </c>
      <c r="D10150" s="50" t="str">
        <f>VLOOKUP(Table8[[#This Row],[CustomerID]],Table15[[#All],[CustomerID]:[Company Name]],2,FALSE)</f>
        <v>Independence Studio Pty Ltd</v>
      </c>
      <c r="E10150" s="51">
        <v>45161</v>
      </c>
      <c r="F10150" s="50">
        <v>6</v>
      </c>
      <c r="G10150" s="50" t="str">
        <f>VLOOKUP(Table8[[#This Row],[ProductID]],Table12[[#All],[ProductID]:[ProductFullName]],3,FALSE)</f>
        <v>Product F</v>
      </c>
      <c r="H10150" s="50">
        <v>4</v>
      </c>
      <c r="I10150" s="52">
        <v>45161.703402777777</v>
      </c>
      <c r="J10150" s="50">
        <v>126</v>
      </c>
      <c r="K10150" s="51">
        <v>45161.941666666666</v>
      </c>
      <c r="L10150" s="53"/>
      <c r="M10150" s="54">
        <v>1</v>
      </c>
    </row>
    <row r="10151" spans="2:13" x14ac:dyDescent="0.3">
      <c r="B10151" s="49">
        <v>28994</v>
      </c>
      <c r="C10151" s="50">
        <v>1093</v>
      </c>
      <c r="D10151" s="50" t="str">
        <f>VLOOKUP(Table8[[#This Row],[CustomerID]],Table15[[#All],[CustomerID]:[Company Name]],2,FALSE)</f>
        <v>Mr. Sports</v>
      </c>
      <c r="E10151" s="51">
        <v>45161</v>
      </c>
      <c r="F10151" s="50">
        <v>6</v>
      </c>
      <c r="G10151" s="50" t="str">
        <f>VLOOKUP(Table8[[#This Row],[ProductID]],Table12[[#All],[ProductID]:[ProductFullName]],3,FALSE)</f>
        <v>Product F</v>
      </c>
      <c r="H10151" s="50">
        <v>3</v>
      </c>
      <c r="I10151" s="52">
        <v>45161.718946759262</v>
      </c>
      <c r="J10151" s="50">
        <v>134</v>
      </c>
      <c r="K10151" s="51">
        <v>45161.941666666666</v>
      </c>
      <c r="L10151" s="53"/>
      <c r="M10151" s="54">
        <v>1</v>
      </c>
    </row>
    <row r="10152" spans="2:13" x14ac:dyDescent="0.3">
      <c r="B10152" s="49">
        <v>28995</v>
      </c>
      <c r="C10152" s="50">
        <v>305</v>
      </c>
      <c r="D10152" s="50" t="str">
        <f>VLOOKUP(Table8[[#This Row],[CustomerID]],Table15[[#All],[CustomerID]:[Company Name]],2,FALSE)</f>
        <v>Hallmark</v>
      </c>
      <c r="E10152" s="51">
        <v>45161</v>
      </c>
      <c r="F10152" s="50">
        <v>6</v>
      </c>
      <c r="G10152" s="50" t="str">
        <f>VLOOKUP(Table8[[#This Row],[ProductID]],Table12[[#All],[ProductID]:[ProductFullName]],3,FALSE)</f>
        <v>Product F</v>
      </c>
      <c r="H10152" s="50">
        <v>4</v>
      </c>
      <c r="I10152" s="52">
        <v>45161.730347222227</v>
      </c>
      <c r="J10152" s="50">
        <v>109</v>
      </c>
      <c r="K10152" s="51">
        <v>45161.941666666666</v>
      </c>
      <c r="L10152" s="53"/>
      <c r="M10152" s="54">
        <v>1</v>
      </c>
    </row>
    <row r="10153" spans="2:13" x14ac:dyDescent="0.3">
      <c r="B10153" s="49">
        <v>28996</v>
      </c>
      <c r="C10153" s="50">
        <v>1040</v>
      </c>
      <c r="D10153" s="50" t="str">
        <f>VLOOKUP(Table8[[#This Row],[CustomerID]],Table15[[#All],[CustomerID]:[Company Name]],2,FALSE)</f>
        <v>Book Nook</v>
      </c>
      <c r="E10153" s="51">
        <v>45162</v>
      </c>
      <c r="F10153" s="50">
        <v>6</v>
      </c>
      <c r="G10153" s="50" t="str">
        <f>VLOOKUP(Table8[[#This Row],[ProductID]],Table12[[#All],[ProductID]:[ProductFullName]],3,FALSE)</f>
        <v>Product F</v>
      </c>
      <c r="H10153" s="50">
        <v>2</v>
      </c>
      <c r="I10153" s="52">
        <v>45162.333333333336</v>
      </c>
      <c r="J10153" s="50">
        <v>130</v>
      </c>
      <c r="K10153" s="51">
        <v>45162.973611111112</v>
      </c>
      <c r="L10153" s="53"/>
      <c r="M10153" s="54">
        <v>1</v>
      </c>
    </row>
    <row r="10154" spans="2:13" x14ac:dyDescent="0.3">
      <c r="B10154" s="49">
        <v>28997</v>
      </c>
      <c r="C10154" s="50">
        <v>1082</v>
      </c>
      <c r="D10154" s="50" t="str">
        <f>VLOOKUP(Table8[[#This Row],[CustomerID]],Table15[[#All],[CustomerID]:[Company Name]],2,FALSE)</f>
        <v>Girl Talk</v>
      </c>
      <c r="E10154" s="51">
        <v>45162</v>
      </c>
      <c r="F10154" s="50">
        <v>5</v>
      </c>
      <c r="G10154" s="50" t="str">
        <f>VLOOKUP(Table8[[#This Row],[ProductID]],Table12[[#All],[ProductID]:[ProductFullName]],3,FALSE)</f>
        <v>Product E</v>
      </c>
      <c r="H10154" s="50">
        <v>3</v>
      </c>
      <c r="I10154" s="52">
        <v>45162.349398148152</v>
      </c>
      <c r="J10154" s="50">
        <v>115</v>
      </c>
      <c r="K10154" s="51">
        <v>45162.973611111112</v>
      </c>
      <c r="L10154" s="53"/>
      <c r="M10154" s="54">
        <v>1</v>
      </c>
    </row>
    <row r="10155" spans="2:13" x14ac:dyDescent="0.3">
      <c r="B10155" s="49">
        <v>28998</v>
      </c>
      <c r="C10155" s="50">
        <v>614</v>
      </c>
      <c r="D10155" s="50" t="str">
        <f>VLOOKUP(Table8[[#This Row],[CustomerID]],Table15[[#All],[CustomerID]:[Company Name]],2,FALSE)</f>
        <v>Travel Taddies</v>
      </c>
      <c r="E10155" s="51">
        <v>45162</v>
      </c>
      <c r="F10155" s="50">
        <v>4</v>
      </c>
      <c r="G10155" s="50" t="str">
        <f>VLOOKUP(Table8[[#This Row],[ProductID]],Table12[[#All],[ProductID]:[ProductFullName]],3,FALSE)</f>
        <v>Product D</v>
      </c>
      <c r="H10155" s="50">
        <v>4</v>
      </c>
      <c r="I10155" s="52">
        <v>45162.361157407409</v>
      </c>
      <c r="J10155" s="50">
        <v>123</v>
      </c>
      <c r="K10155" s="51">
        <v>45162.973611111112</v>
      </c>
      <c r="L10155" s="53"/>
      <c r="M10155" s="54">
        <v>1</v>
      </c>
    </row>
    <row r="10156" spans="2:13" x14ac:dyDescent="0.3">
      <c r="B10156" s="49">
        <v>28999</v>
      </c>
      <c r="C10156" s="50">
        <v>1211</v>
      </c>
      <c r="D10156" s="50" t="str">
        <f>VLOOKUP(Table8[[#This Row],[CustomerID]],Table15[[#All],[CustomerID]:[Company Name]],2,FALSE)</f>
        <v>West Field Hallmark &amp; Gift Shop</v>
      </c>
      <c r="E10156" s="51">
        <v>45162</v>
      </c>
      <c r="F10156" s="50">
        <v>6</v>
      </c>
      <c r="G10156" s="50" t="str">
        <f>VLOOKUP(Table8[[#This Row],[ProductID]],Table12[[#All],[ProductID]:[ProductFullName]],3,FALSE)</f>
        <v>Product F</v>
      </c>
      <c r="H10156" s="50">
        <v>6</v>
      </c>
      <c r="I10156" s="52">
        <v>45162.373611111114</v>
      </c>
      <c r="J10156" s="50">
        <v>130</v>
      </c>
      <c r="K10156" s="51">
        <v>45162.973611111112</v>
      </c>
      <c r="L10156" s="53"/>
      <c r="M10156" s="54">
        <v>1</v>
      </c>
    </row>
    <row r="10157" spans="2:13" x14ac:dyDescent="0.3">
      <c r="B10157" s="49">
        <v>29000</v>
      </c>
      <c r="C10157" s="50">
        <v>1249</v>
      </c>
      <c r="D10157" s="50" t="str">
        <f>VLOOKUP(Table8[[#This Row],[CustomerID]],Table15[[#All],[CustomerID]:[Company Name]],2,FALSE)</f>
        <v>West Valley Medical Center</v>
      </c>
      <c r="E10157" s="51">
        <v>45162</v>
      </c>
      <c r="F10157" s="50">
        <v>4</v>
      </c>
      <c r="G10157" s="50" t="str">
        <f>VLOOKUP(Table8[[#This Row],[ProductID]],Table12[[#All],[ProductID]:[ProductFullName]],3,FALSE)</f>
        <v>Product D</v>
      </c>
      <c r="H10157" s="50">
        <v>7</v>
      </c>
      <c r="I10157" s="52">
        <v>45162.38863425926</v>
      </c>
      <c r="J10157" s="50">
        <v>126</v>
      </c>
      <c r="K10157" s="51">
        <v>45162.973611111112</v>
      </c>
      <c r="L10157" s="53"/>
      <c r="M10157" s="54">
        <v>1</v>
      </c>
    </row>
    <row r="10158" spans="2:13" x14ac:dyDescent="0.3">
      <c r="B10158" s="49">
        <v>29001</v>
      </c>
      <c r="C10158" s="50">
        <v>413</v>
      </c>
      <c r="D10158" s="50" t="str">
        <f>VLOOKUP(Table8[[#This Row],[CustomerID]],Table15[[#All],[CustomerID]:[Company Name]],2,FALSE)</f>
        <v>Guys &amp; Doll Hair Design</v>
      </c>
      <c r="E10158" s="51">
        <v>45162</v>
      </c>
      <c r="F10158" s="50">
        <v>6</v>
      </c>
      <c r="G10158" s="50" t="str">
        <f>VLOOKUP(Table8[[#This Row],[ProductID]],Table12[[#All],[ProductID]:[ProductFullName]],3,FALSE)</f>
        <v>Product F</v>
      </c>
      <c r="H10158" s="50">
        <v>2</v>
      </c>
      <c r="I10158" s="52">
        <v>45162.406099537038</v>
      </c>
      <c r="J10158" s="50">
        <v>122</v>
      </c>
      <c r="K10158" s="51">
        <v>45162.973611111112</v>
      </c>
      <c r="L10158" s="53"/>
      <c r="M10158" s="54">
        <v>1</v>
      </c>
    </row>
    <row r="10159" spans="2:13" x14ac:dyDescent="0.3">
      <c r="B10159" s="49">
        <v>29002</v>
      </c>
      <c r="C10159" s="50">
        <v>337</v>
      </c>
      <c r="D10159" s="50" t="str">
        <f>VLOOKUP(Table8[[#This Row],[CustomerID]],Table15[[#All],[CustomerID]:[Company Name]],2,FALSE)</f>
        <v>Party Packagers</v>
      </c>
      <c r="E10159" s="51">
        <v>45162</v>
      </c>
      <c r="F10159" s="50">
        <v>3</v>
      </c>
      <c r="G10159" s="50" t="str">
        <f>VLOOKUP(Table8[[#This Row],[ProductID]],Table12[[#All],[ProductID]:[ProductFullName]],3,FALSE)</f>
        <v>Product C</v>
      </c>
      <c r="H10159" s="50">
        <v>7</v>
      </c>
      <c r="I10159" s="52">
        <v>45162.420069444444</v>
      </c>
      <c r="J10159" s="50">
        <v>124</v>
      </c>
      <c r="K10159" s="51">
        <v>45162.973611111112</v>
      </c>
      <c r="L10159" s="53"/>
      <c r="M10159" s="54">
        <v>1</v>
      </c>
    </row>
    <row r="10160" spans="2:13" x14ac:dyDescent="0.3">
      <c r="B10160" s="49">
        <v>29003</v>
      </c>
      <c r="C10160" s="50">
        <v>1369</v>
      </c>
      <c r="D10160" s="50" t="str">
        <f>VLOOKUP(Table8[[#This Row],[CustomerID]],Table15[[#All],[CustomerID]:[Company Name]],2,FALSE)</f>
        <v>DK Mining Co.</v>
      </c>
      <c r="E10160" s="51">
        <v>45162</v>
      </c>
      <c r="F10160" s="50">
        <v>5</v>
      </c>
      <c r="G10160" s="50" t="str">
        <f>VLOOKUP(Table8[[#This Row],[ProductID]],Table12[[#All],[ProductID]:[ProductFullName]],3,FALSE)</f>
        <v>Product E</v>
      </c>
      <c r="H10160" s="50">
        <v>6</v>
      </c>
      <c r="I10160" s="52">
        <v>45162.434664351851</v>
      </c>
      <c r="J10160" s="50">
        <v>124</v>
      </c>
      <c r="K10160" s="51">
        <v>45162.973611111112</v>
      </c>
      <c r="L10160" s="53"/>
      <c r="M10160" s="54">
        <v>1</v>
      </c>
    </row>
    <row r="10161" spans="2:13" x14ac:dyDescent="0.3">
      <c r="B10161" s="49">
        <v>29004</v>
      </c>
      <c r="C10161" s="50">
        <v>1096</v>
      </c>
      <c r="D10161" s="50" t="str">
        <f>VLOOKUP(Table8[[#This Row],[CustomerID]],Table15[[#All],[CustomerID]:[Company Name]],2,FALSE)</f>
        <v>Kozel Decorating</v>
      </c>
      <c r="E10161" s="51">
        <v>45162</v>
      </c>
      <c r="F10161" s="50">
        <v>2</v>
      </c>
      <c r="G10161" s="50" t="str">
        <f>VLOOKUP(Table8[[#This Row],[ProductID]],Table12[[#All],[ProductID]:[ProductFullName]],3,FALSE)</f>
        <v>Product B</v>
      </c>
      <c r="H10161" s="50">
        <v>2</v>
      </c>
      <c r="I10161" s="52">
        <v>45162.446585648147</v>
      </c>
      <c r="J10161" s="50">
        <v>111</v>
      </c>
      <c r="K10161" s="51">
        <v>45162.973611111112</v>
      </c>
      <c r="L10161" s="53"/>
      <c r="M10161" s="54">
        <v>1</v>
      </c>
    </row>
    <row r="10162" spans="2:13" x14ac:dyDescent="0.3">
      <c r="B10162" s="49">
        <v>29005</v>
      </c>
      <c r="C10162" s="50">
        <v>269</v>
      </c>
      <c r="D10162" s="50" t="str">
        <f>VLOOKUP(Table8[[#This Row],[CustomerID]],Table15[[#All],[CustomerID]:[Company Name]],2,FALSE)</f>
        <v>Treasures</v>
      </c>
      <c r="E10162" s="51">
        <v>45162</v>
      </c>
      <c r="F10162" s="50">
        <v>6</v>
      </c>
      <c r="G10162" s="50" t="str">
        <f>VLOOKUP(Table8[[#This Row],[ProductID]],Table12[[#All],[ProductID]:[ProductFullName]],3,FALSE)</f>
        <v>Product F</v>
      </c>
      <c r="H10162" s="50">
        <v>7</v>
      </c>
      <c r="I10162" s="52">
        <v>45162.461377314816</v>
      </c>
      <c r="J10162" s="50">
        <v>119</v>
      </c>
      <c r="K10162" s="51">
        <v>45162.973611111112</v>
      </c>
      <c r="L10162" s="53"/>
      <c r="M10162" s="54">
        <v>1</v>
      </c>
    </row>
    <row r="10163" spans="2:13" x14ac:dyDescent="0.3">
      <c r="B10163" s="49">
        <v>29006</v>
      </c>
      <c r="C10163" s="50">
        <v>611</v>
      </c>
      <c r="D10163" s="50" t="str">
        <f>VLOOKUP(Table8[[#This Row],[CustomerID]],Table15[[#All],[CustomerID]:[Company Name]],2,FALSE)</f>
        <v>Olds Value Drug Mart</v>
      </c>
      <c r="E10163" s="51">
        <v>45162</v>
      </c>
      <c r="F10163" s="50">
        <v>1</v>
      </c>
      <c r="G10163" s="50" t="str">
        <f>VLOOKUP(Table8[[#This Row],[ProductID]],Table12[[#All],[ProductID]:[ProductFullName]],3,FALSE)</f>
        <v>Product A</v>
      </c>
      <c r="H10163" s="50">
        <v>5</v>
      </c>
      <c r="I10163" s="52">
        <v>45162.474328703705</v>
      </c>
      <c r="J10163" s="50">
        <v>128</v>
      </c>
      <c r="K10163" s="51">
        <v>45162.973611111112</v>
      </c>
      <c r="L10163" s="53"/>
      <c r="M10163" s="54">
        <v>1</v>
      </c>
    </row>
    <row r="10164" spans="2:13" x14ac:dyDescent="0.3">
      <c r="B10164" s="49">
        <v>29007</v>
      </c>
      <c r="C10164" s="50">
        <v>193</v>
      </c>
      <c r="D10164" s="50" t="str">
        <f>VLOOKUP(Table8[[#This Row],[CustomerID]],Table15[[#All],[CustomerID]:[Company Name]],2,FALSE)</f>
        <v>Lovell Drugs</v>
      </c>
      <c r="E10164" s="51">
        <v>45162</v>
      </c>
      <c r="F10164" s="50">
        <v>3</v>
      </c>
      <c r="G10164" s="50" t="str">
        <f>VLOOKUP(Table8[[#This Row],[ProductID]],Table12[[#All],[ProductID]:[ProductFullName]],3,FALSE)</f>
        <v>Product C</v>
      </c>
      <c r="H10164" s="50">
        <v>6</v>
      </c>
      <c r="I10164" s="52">
        <v>45162.49186342593</v>
      </c>
      <c r="J10164" s="50">
        <v>124</v>
      </c>
      <c r="K10164" s="51">
        <v>45162.973611111112</v>
      </c>
      <c r="L10164" s="53"/>
      <c r="M10164" s="54">
        <v>1</v>
      </c>
    </row>
    <row r="10165" spans="2:13" x14ac:dyDescent="0.3">
      <c r="B10165" s="49">
        <v>29008</v>
      </c>
      <c r="C10165" s="50">
        <v>388</v>
      </c>
      <c r="D10165" s="50" t="str">
        <f>VLOOKUP(Table8[[#This Row],[CustomerID]],Table15[[#All],[CustomerID]:[Company Name]],2,FALSE)</f>
        <v>McLaren Pharmacy</v>
      </c>
      <c r="E10165" s="51">
        <v>45162</v>
      </c>
      <c r="F10165" s="50">
        <v>2</v>
      </c>
      <c r="G10165" s="50" t="str">
        <f>VLOOKUP(Table8[[#This Row],[ProductID]],Table12[[#All],[ProductID]:[ProductFullName]],3,FALSE)</f>
        <v>Product B</v>
      </c>
      <c r="H10165" s="50">
        <v>3</v>
      </c>
      <c r="I10165" s="52">
        <v>45162.50172453704</v>
      </c>
      <c r="J10165" s="50">
        <v>106</v>
      </c>
      <c r="K10165" s="51">
        <v>45162.973611111112</v>
      </c>
      <c r="L10165" s="53"/>
      <c r="M10165" s="54">
        <v>1</v>
      </c>
    </row>
    <row r="10166" spans="2:13" x14ac:dyDescent="0.3">
      <c r="B10166" s="49">
        <v>29009</v>
      </c>
      <c r="C10166" s="50">
        <v>543</v>
      </c>
      <c r="D10166" s="50" t="str">
        <f>VLOOKUP(Table8[[#This Row],[CustomerID]],Table15[[#All],[CustomerID]:[Company Name]],2,FALSE)</f>
        <v>Happy Hour Cards</v>
      </c>
      <c r="E10166" s="51">
        <v>45162</v>
      </c>
      <c r="F10166" s="50">
        <v>1</v>
      </c>
      <c r="G10166" s="50" t="str">
        <f>VLOOKUP(Table8[[#This Row],[ProductID]],Table12[[#All],[ProductID]:[ProductFullName]],3,FALSE)</f>
        <v>Product A</v>
      </c>
      <c r="H10166" s="50">
        <v>2</v>
      </c>
      <c r="I10166" s="52">
        <v>45162.515578703707</v>
      </c>
      <c r="J10166" s="50">
        <v>106</v>
      </c>
      <c r="K10166" s="51">
        <v>45162.973611111112</v>
      </c>
      <c r="L10166" s="53"/>
      <c r="M10166" s="54">
        <v>1</v>
      </c>
    </row>
    <row r="10167" spans="2:13" x14ac:dyDescent="0.3">
      <c r="B10167" s="49">
        <v>29010</v>
      </c>
      <c r="C10167" s="50">
        <v>13</v>
      </c>
      <c r="D10167" s="50" t="str">
        <f>VLOOKUP(Table8[[#This Row],[CustomerID]],Table15[[#All],[CustomerID]:[Company Name]],2,FALSE)</f>
        <v>Great Canadian Dollar Store #611</v>
      </c>
      <c r="E10167" s="51">
        <v>45162</v>
      </c>
      <c r="F10167" s="50">
        <v>5</v>
      </c>
      <c r="G10167" s="50" t="str">
        <f>VLOOKUP(Table8[[#This Row],[ProductID]],Table12[[#All],[ProductID]:[ProductFullName]],3,FALSE)</f>
        <v>Product E</v>
      </c>
      <c r="H10167" s="50">
        <v>4</v>
      </c>
      <c r="I10167" s="52">
        <v>45162.532731481486</v>
      </c>
      <c r="J10167" s="50">
        <v>115</v>
      </c>
      <c r="K10167" s="51">
        <v>45162.973611111112</v>
      </c>
      <c r="L10167" s="53"/>
      <c r="M10167" s="54">
        <v>1</v>
      </c>
    </row>
    <row r="10168" spans="2:13" x14ac:dyDescent="0.3">
      <c r="B10168" s="49">
        <v>29011</v>
      </c>
      <c r="C10168" s="50">
        <v>571</v>
      </c>
      <c r="D10168" s="50" t="str">
        <f>VLOOKUP(Table8[[#This Row],[CustomerID]],Table15[[#All],[CustomerID]:[Company Name]],2,FALSE)</f>
        <v>Jasper Hawes</v>
      </c>
      <c r="E10168" s="51">
        <v>45162</v>
      </c>
      <c r="F10168" s="50">
        <v>6</v>
      </c>
      <c r="G10168" s="50" t="str">
        <f>VLOOKUP(Table8[[#This Row],[ProductID]],Table12[[#All],[ProductID]:[ProductFullName]],3,FALSE)</f>
        <v>Product F</v>
      </c>
      <c r="H10168" s="50">
        <v>4</v>
      </c>
      <c r="I10168" s="52">
        <v>45162.546307870376</v>
      </c>
      <c r="J10168" s="50">
        <v>120</v>
      </c>
      <c r="K10168" s="51">
        <v>45162.973611111112</v>
      </c>
      <c r="L10168" s="53"/>
      <c r="M10168" s="54">
        <v>1</v>
      </c>
    </row>
    <row r="10169" spans="2:13" x14ac:dyDescent="0.3">
      <c r="B10169" s="49">
        <v>29012</v>
      </c>
      <c r="C10169" s="50">
        <v>690</v>
      </c>
      <c r="D10169" s="50" t="str">
        <f>VLOOKUP(Table8[[#This Row],[CustomerID]],Table15[[#All],[CustomerID]:[Company Name]],2,FALSE)</f>
        <v>Castles &amp; Cottage Home &amp; Garden</v>
      </c>
      <c r="E10169" s="51">
        <v>45162</v>
      </c>
      <c r="F10169" s="50">
        <v>6</v>
      </c>
      <c r="G10169" s="50" t="str">
        <f>VLOOKUP(Table8[[#This Row],[ProductID]],Table12[[#All],[ProductID]:[ProductFullName]],3,FALSE)</f>
        <v>Product F</v>
      </c>
      <c r="H10169" s="50">
        <v>5</v>
      </c>
      <c r="I10169" s="52">
        <v>45162.563877314824</v>
      </c>
      <c r="J10169" s="50">
        <v>110</v>
      </c>
      <c r="K10169" s="51">
        <v>45162.973611111112</v>
      </c>
      <c r="L10169" s="53"/>
      <c r="M10169" s="54">
        <v>1</v>
      </c>
    </row>
    <row r="10170" spans="2:13" x14ac:dyDescent="0.3">
      <c r="B10170" s="49">
        <v>29013</v>
      </c>
      <c r="C10170" s="50">
        <v>76</v>
      </c>
      <c r="D10170" s="50" t="str">
        <f>VLOOKUP(Table8[[#This Row],[CustomerID]],Table15[[#All],[CustomerID]:[Company Name]],2,FALSE)</f>
        <v>Eloise Ltd.</v>
      </c>
      <c r="E10170" s="51">
        <v>45162</v>
      </c>
      <c r="F10170" s="50">
        <v>6</v>
      </c>
      <c r="G10170" s="50" t="str">
        <f>VLOOKUP(Table8[[#This Row],[ProductID]],Table12[[#All],[ProductID]:[ProductFullName]],3,FALSE)</f>
        <v>Product F</v>
      </c>
      <c r="H10170" s="50">
        <v>2</v>
      </c>
      <c r="I10170" s="52">
        <v>45162.575694444451</v>
      </c>
      <c r="J10170" s="50">
        <v>119</v>
      </c>
      <c r="K10170" s="51">
        <v>45162.973611111112</v>
      </c>
      <c r="L10170" s="53"/>
      <c r="M10170" s="54">
        <v>1</v>
      </c>
    </row>
    <row r="10171" spans="2:13" x14ac:dyDescent="0.3">
      <c r="B10171" s="49">
        <v>29014</v>
      </c>
      <c r="C10171" s="50">
        <v>290</v>
      </c>
      <c r="D10171" s="50" t="str">
        <f>VLOOKUP(Table8[[#This Row],[CustomerID]],Table15[[#All],[CustomerID]:[Company Name]],2,FALSE)</f>
        <v>SDM - 705</v>
      </c>
      <c r="E10171" s="51">
        <v>45162</v>
      </c>
      <c r="F10171" s="50">
        <v>5</v>
      </c>
      <c r="G10171" s="50" t="str">
        <f>VLOOKUP(Table8[[#This Row],[ProductID]],Table12[[#All],[ProductID]:[ProductFullName]],3,FALSE)</f>
        <v>Product E</v>
      </c>
      <c r="H10171" s="50">
        <v>3</v>
      </c>
      <c r="I10171" s="52">
        <v>45162.587881944448</v>
      </c>
      <c r="J10171" s="50">
        <v>130</v>
      </c>
      <c r="K10171" s="51">
        <v>45162.973611111112</v>
      </c>
      <c r="L10171" s="53"/>
      <c r="M10171" s="54">
        <v>1</v>
      </c>
    </row>
    <row r="10172" spans="2:13" x14ac:dyDescent="0.3">
      <c r="B10172" s="49">
        <v>29015</v>
      </c>
      <c r="C10172" s="50">
        <v>113</v>
      </c>
      <c r="D10172" s="50" t="str">
        <f>VLOOKUP(Table8[[#This Row],[CustomerID]],Table15[[#All],[CustomerID]:[Company Name]],2,FALSE)</f>
        <v>Mega Dollar</v>
      </c>
      <c r="E10172" s="51">
        <v>45162</v>
      </c>
      <c r="F10172" s="50">
        <v>2</v>
      </c>
      <c r="G10172" s="50" t="str">
        <f>VLOOKUP(Table8[[#This Row],[ProductID]],Table12[[#All],[ProductID]:[ProductFullName]],3,FALSE)</f>
        <v>Product B</v>
      </c>
      <c r="H10172" s="50">
        <v>3</v>
      </c>
      <c r="I10172" s="52">
        <v>45162.601574074077</v>
      </c>
      <c r="J10172" s="50">
        <v>109</v>
      </c>
      <c r="K10172" s="51">
        <v>45162.973611111112</v>
      </c>
      <c r="L10172" s="53"/>
      <c r="M10172" s="54">
        <v>1</v>
      </c>
    </row>
    <row r="10173" spans="2:13" x14ac:dyDescent="0.3">
      <c r="B10173" s="49">
        <v>29016</v>
      </c>
      <c r="C10173" s="50">
        <v>1109</v>
      </c>
      <c r="D10173" s="50" t="str">
        <f>VLOOKUP(Table8[[#This Row],[CustomerID]],Table15[[#All],[CustomerID]:[Company Name]],2,FALSE)</f>
        <v>Improvements</v>
      </c>
      <c r="E10173" s="51">
        <v>45162</v>
      </c>
      <c r="F10173" s="50">
        <v>4</v>
      </c>
      <c r="G10173" s="50" t="str">
        <f>VLOOKUP(Table8[[#This Row],[ProductID]],Table12[[#All],[ProductID]:[ProductFullName]],3,FALSE)</f>
        <v>Product D</v>
      </c>
      <c r="H10173" s="50">
        <v>3</v>
      </c>
      <c r="I10173" s="52">
        <v>45162.61309027778</v>
      </c>
      <c r="J10173" s="50">
        <v>128</v>
      </c>
      <c r="K10173" s="51">
        <v>45162.973611111112</v>
      </c>
      <c r="L10173" s="53"/>
      <c r="M10173" s="54">
        <v>1</v>
      </c>
    </row>
    <row r="10174" spans="2:13" x14ac:dyDescent="0.3">
      <c r="B10174" s="49">
        <v>29017</v>
      </c>
      <c r="C10174" s="50">
        <v>876</v>
      </c>
      <c r="D10174" s="50" t="str">
        <f>VLOOKUP(Table8[[#This Row],[CustomerID]],Table15[[#All],[CustomerID]:[Company Name]],2,FALSE)</f>
        <v>Bead - Dazzled By Diane</v>
      </c>
      <c r="E10174" s="51">
        <v>45162</v>
      </c>
      <c r="F10174" s="50">
        <v>1</v>
      </c>
      <c r="G10174" s="50" t="str">
        <f>VLOOKUP(Table8[[#This Row],[ProductID]],Table12[[#All],[ProductID]:[ProductFullName]],3,FALSE)</f>
        <v>Product A</v>
      </c>
      <c r="H10174" s="50">
        <v>7</v>
      </c>
      <c r="I10174" s="52">
        <v>45162.624502314815</v>
      </c>
      <c r="J10174" s="50">
        <v>114</v>
      </c>
      <c r="K10174" s="51">
        <v>45162.973611111112</v>
      </c>
      <c r="L10174" s="53"/>
      <c r="M10174" s="54">
        <v>1</v>
      </c>
    </row>
    <row r="10175" spans="2:13" x14ac:dyDescent="0.3">
      <c r="B10175" s="49">
        <v>29018</v>
      </c>
      <c r="C10175" s="50">
        <v>717</v>
      </c>
      <c r="D10175" s="50" t="str">
        <f>VLOOKUP(Table8[[#This Row],[CustomerID]],Table15[[#All],[CustomerID]:[Company Name]],2,FALSE)</f>
        <v>Gift Works</v>
      </c>
      <c r="E10175" s="51">
        <v>45162</v>
      </c>
      <c r="F10175" s="50">
        <v>3</v>
      </c>
      <c r="G10175" s="50" t="str">
        <f>VLOOKUP(Table8[[#This Row],[ProductID]],Table12[[#All],[ProductID]:[ProductFullName]],3,FALSE)</f>
        <v>Product C</v>
      </c>
      <c r="H10175" s="50">
        <v>6</v>
      </c>
      <c r="I10175" s="52">
        <v>45162.637870370374</v>
      </c>
      <c r="J10175" s="50">
        <v>109</v>
      </c>
      <c r="K10175" s="51">
        <v>45162.973611111112</v>
      </c>
      <c r="L10175" s="53"/>
      <c r="M10175" s="54">
        <v>1</v>
      </c>
    </row>
    <row r="10176" spans="2:13" x14ac:dyDescent="0.3">
      <c r="B10176" s="49">
        <v>29019</v>
      </c>
      <c r="C10176" s="50">
        <v>1001</v>
      </c>
      <c r="D10176" s="50" t="str">
        <f>VLOOKUP(Table8[[#This Row],[CustomerID]],Table15[[#All],[CustomerID]:[Company Name]],2,FALSE)</f>
        <v>Charlottes Inc.</v>
      </c>
      <c r="E10176" s="51">
        <v>45162</v>
      </c>
      <c r="F10176" s="50">
        <v>5</v>
      </c>
      <c r="G10176" s="50" t="str">
        <f>VLOOKUP(Table8[[#This Row],[ProductID]],Table12[[#All],[ProductID]:[ProductFullName]],3,FALSE)</f>
        <v>Product E</v>
      </c>
      <c r="H10176" s="50">
        <v>4</v>
      </c>
      <c r="I10176" s="52">
        <v>45162.650659722225</v>
      </c>
      <c r="J10176" s="50">
        <v>124</v>
      </c>
      <c r="K10176" s="51">
        <v>45162.973611111112</v>
      </c>
      <c r="L10176" s="53"/>
      <c r="M10176" s="54">
        <v>1</v>
      </c>
    </row>
    <row r="10177" spans="2:13" x14ac:dyDescent="0.3">
      <c r="B10177" s="49">
        <v>29020</v>
      </c>
      <c r="C10177" s="50">
        <v>1099</v>
      </c>
      <c r="D10177" s="50" t="str">
        <f>VLOOKUP(Table8[[#This Row],[CustomerID]],Table15[[#All],[CustomerID]:[Company Name]],2,FALSE)</f>
        <v>Justin Weiss</v>
      </c>
      <c r="E10177" s="51">
        <v>45162</v>
      </c>
      <c r="F10177" s="50">
        <v>2</v>
      </c>
      <c r="G10177" s="50" t="str">
        <f>VLOOKUP(Table8[[#This Row],[ProductID]],Table12[[#All],[ProductID]:[ProductFullName]],3,FALSE)</f>
        <v>Product B</v>
      </c>
      <c r="H10177" s="50">
        <v>6</v>
      </c>
      <c r="I10177" s="52">
        <v>45162.663912037038</v>
      </c>
      <c r="J10177" s="50">
        <v>114</v>
      </c>
      <c r="K10177" s="51">
        <v>45162.973611111112</v>
      </c>
      <c r="L10177" s="53"/>
      <c r="M10177" s="54">
        <v>1</v>
      </c>
    </row>
    <row r="10178" spans="2:13" x14ac:dyDescent="0.3">
      <c r="B10178" s="49">
        <v>29021</v>
      </c>
      <c r="C10178" s="50">
        <v>1078</v>
      </c>
      <c r="D10178" s="50" t="str">
        <f>VLOOKUP(Table8[[#This Row],[CustomerID]],Table15[[#All],[CustomerID]:[Company Name]],2,FALSE)</f>
        <v>Doodles</v>
      </c>
      <c r="E10178" s="51">
        <v>45162</v>
      </c>
      <c r="F10178" s="50">
        <v>4</v>
      </c>
      <c r="G10178" s="50" t="str">
        <f>VLOOKUP(Table8[[#This Row],[ProductID]],Table12[[#All],[ProductID]:[ProductFullName]],3,FALSE)</f>
        <v>Product D</v>
      </c>
      <c r="H10178" s="50">
        <v>4</v>
      </c>
      <c r="I10178" s="52">
        <v>45162.675717592596</v>
      </c>
      <c r="J10178" s="50">
        <v>114</v>
      </c>
      <c r="K10178" s="51">
        <v>45162.973611111112</v>
      </c>
      <c r="L10178" s="53"/>
      <c r="M10178" s="54">
        <v>1</v>
      </c>
    </row>
    <row r="10179" spans="2:13" x14ac:dyDescent="0.3">
      <c r="B10179" s="49">
        <v>29022</v>
      </c>
      <c r="C10179" s="50">
        <v>926</v>
      </c>
      <c r="D10179" s="50" t="str">
        <f>VLOOKUP(Table8[[#This Row],[CustomerID]],Table15[[#All],[CustomerID]:[Company Name]],2,FALSE)</f>
        <v>River Living</v>
      </c>
      <c r="E10179" s="51">
        <v>45162</v>
      </c>
      <c r="F10179" s="50">
        <v>3</v>
      </c>
      <c r="G10179" s="50" t="str">
        <f>VLOOKUP(Table8[[#This Row],[ProductID]],Table12[[#All],[ProductID]:[ProductFullName]],3,FALSE)</f>
        <v>Product C</v>
      </c>
      <c r="H10179" s="50">
        <v>5</v>
      </c>
      <c r="I10179" s="52">
        <v>45162.688946759263</v>
      </c>
      <c r="J10179" s="50">
        <v>114</v>
      </c>
      <c r="K10179" s="51">
        <v>45162.973611111112</v>
      </c>
      <c r="L10179" s="53"/>
      <c r="M10179" s="54">
        <v>1</v>
      </c>
    </row>
    <row r="10180" spans="2:13" x14ac:dyDescent="0.3">
      <c r="B10180" s="49">
        <v>29023</v>
      </c>
      <c r="C10180" s="50">
        <v>139</v>
      </c>
      <c r="D10180" s="50" t="str">
        <f>VLOOKUP(Table8[[#This Row],[CustomerID]],Table15[[#All],[CustomerID]:[Company Name]],2,FALSE)</f>
        <v>Your Choice Boutique</v>
      </c>
      <c r="E10180" s="51">
        <v>45162</v>
      </c>
      <c r="F10180" s="50">
        <v>1</v>
      </c>
      <c r="G10180" s="50" t="str">
        <f>VLOOKUP(Table8[[#This Row],[ProductID]],Table12[[#All],[ProductID]:[ProductFullName]],3,FALSE)</f>
        <v>Product A</v>
      </c>
      <c r="H10180" s="50">
        <v>7</v>
      </c>
      <c r="I10180" s="52">
        <v>45162.700914351859</v>
      </c>
      <c r="J10180" s="50">
        <v>116</v>
      </c>
      <c r="K10180" s="51">
        <v>45162.973611111112</v>
      </c>
      <c r="L10180" s="53"/>
      <c r="M10180" s="54">
        <v>1</v>
      </c>
    </row>
    <row r="10181" spans="2:13" x14ac:dyDescent="0.3">
      <c r="B10181" s="49">
        <v>29024</v>
      </c>
      <c r="C10181" s="50">
        <v>468</v>
      </c>
      <c r="D10181" s="50" t="str">
        <f>VLOOKUP(Table8[[#This Row],[CustomerID]],Table15[[#All],[CustomerID]:[Company Name]],2,FALSE)</f>
        <v>Green Store</v>
      </c>
      <c r="E10181" s="51">
        <v>45162</v>
      </c>
      <c r="F10181" s="50">
        <v>2</v>
      </c>
      <c r="G10181" s="50" t="str">
        <f>VLOOKUP(Table8[[#This Row],[ProductID]],Table12[[#All],[ProductID]:[ProductFullName]],3,FALSE)</f>
        <v>Product B</v>
      </c>
      <c r="H10181" s="50">
        <v>7</v>
      </c>
      <c r="I10181" s="52">
        <v>45162.713935185195</v>
      </c>
      <c r="J10181" s="50">
        <v>117</v>
      </c>
      <c r="K10181" s="51">
        <v>45162.973611111112</v>
      </c>
      <c r="L10181" s="53"/>
      <c r="M10181" s="54">
        <v>1</v>
      </c>
    </row>
    <row r="10182" spans="2:13" x14ac:dyDescent="0.3">
      <c r="B10182" s="49">
        <v>29025</v>
      </c>
      <c r="C10182" s="50">
        <v>577</v>
      </c>
      <c r="D10182" s="50" t="str">
        <f>VLOOKUP(Table8[[#This Row],[CustomerID]],Table15[[#All],[CustomerID]:[Company Name]],2,FALSE)</f>
        <v>Your Dollar Store With More #214</v>
      </c>
      <c r="E10182" s="51">
        <v>45162</v>
      </c>
      <c r="F10182" s="50">
        <v>5</v>
      </c>
      <c r="G10182" s="50" t="str">
        <f>VLOOKUP(Table8[[#This Row],[ProductID]],Table12[[#All],[ProductID]:[ProductFullName]],3,FALSE)</f>
        <v>Product E</v>
      </c>
      <c r="H10182" s="50">
        <v>2</v>
      </c>
      <c r="I10182" s="52">
        <v>45162.726076388899</v>
      </c>
      <c r="J10182" s="50">
        <v>118</v>
      </c>
      <c r="K10182" s="51">
        <v>45162.973611111112</v>
      </c>
      <c r="L10182" s="53"/>
      <c r="M10182" s="54">
        <v>1</v>
      </c>
    </row>
    <row r="10183" spans="2:13" x14ac:dyDescent="0.3">
      <c r="B10183" s="49">
        <v>29026</v>
      </c>
      <c r="C10183" s="50">
        <v>901</v>
      </c>
      <c r="D10183" s="50" t="str">
        <f>VLOOKUP(Table8[[#This Row],[CustomerID]],Table15[[#All],[CustomerID]:[Company Name]],2,FALSE)</f>
        <v>Lucky Toys</v>
      </c>
      <c r="E10183" s="51">
        <v>45162</v>
      </c>
      <c r="F10183" s="50">
        <v>2</v>
      </c>
      <c r="G10183" s="50" t="str">
        <f>VLOOKUP(Table8[[#This Row],[ProductID]],Table12[[#All],[ProductID]:[ProductFullName]],3,FALSE)</f>
        <v>Product B</v>
      </c>
      <c r="H10183" s="50">
        <v>4</v>
      </c>
      <c r="I10183" s="52">
        <v>45162.738576388896</v>
      </c>
      <c r="J10183" s="50">
        <v>123</v>
      </c>
      <c r="K10183" s="51">
        <v>45162.973611111112</v>
      </c>
      <c r="L10183" s="53"/>
      <c r="M10183" s="54">
        <v>1</v>
      </c>
    </row>
    <row r="10184" spans="2:13" x14ac:dyDescent="0.3">
      <c r="B10184" s="49">
        <v>29027</v>
      </c>
      <c r="C10184" s="50">
        <v>976</v>
      </c>
      <c r="D10184" s="50" t="str">
        <f>VLOOKUP(Table8[[#This Row],[CustomerID]],Table15[[#All],[CustomerID]:[Company Name]],2,FALSE)</f>
        <v>Huthers</v>
      </c>
      <c r="E10184" s="51">
        <v>45163</v>
      </c>
      <c r="F10184" s="50">
        <v>2</v>
      </c>
      <c r="G10184" s="50" t="str">
        <f>VLOOKUP(Table8[[#This Row],[ProductID]],Table12[[#All],[ProductID]:[ProductFullName]],3,FALSE)</f>
        <v>Product B</v>
      </c>
      <c r="H10184" s="50">
        <v>6</v>
      </c>
      <c r="I10184" s="52">
        <v>45163.333333333336</v>
      </c>
      <c r="J10184" s="50">
        <v>132</v>
      </c>
      <c r="K10184" s="51">
        <v>45163.955555555556</v>
      </c>
      <c r="L10184" s="53"/>
      <c r="M10184" s="54">
        <v>1</v>
      </c>
    </row>
    <row r="10185" spans="2:13" x14ac:dyDescent="0.3">
      <c r="B10185" s="49">
        <v>29028</v>
      </c>
      <c r="C10185" s="50">
        <v>1270</v>
      </c>
      <c r="D10185" s="50" t="str">
        <f>VLOOKUP(Table8[[#This Row],[CustomerID]],Table15[[#All],[CustomerID]:[Company Name]],2,FALSE)</f>
        <v>Rick's Chevron and Food Mart</v>
      </c>
      <c r="E10185" s="51">
        <v>45163</v>
      </c>
      <c r="F10185" s="50">
        <v>3</v>
      </c>
      <c r="G10185" s="50" t="str">
        <f>VLOOKUP(Table8[[#This Row],[ProductID]],Table12[[#All],[ProductID]:[ProductFullName]],3,FALSE)</f>
        <v>Product C</v>
      </c>
      <c r="H10185" s="50">
        <v>5</v>
      </c>
      <c r="I10185" s="52">
        <v>45163.34924768519</v>
      </c>
      <c r="J10185" s="50">
        <v>116</v>
      </c>
      <c r="K10185" s="51">
        <v>45163.955555555556</v>
      </c>
      <c r="L10185" s="53"/>
      <c r="M10185" s="54">
        <v>1</v>
      </c>
    </row>
    <row r="10186" spans="2:13" x14ac:dyDescent="0.3">
      <c r="B10186" s="49">
        <v>29029</v>
      </c>
      <c r="C10186" s="50">
        <v>1351</v>
      </c>
      <c r="D10186" s="50" t="str">
        <f>VLOOKUP(Table8[[#This Row],[CustomerID]],Table15[[#All],[CustomerID]:[Company Name]],2,FALSE)</f>
        <v>My Mother Know c/o Mary Heins</v>
      </c>
      <c r="E10186" s="51">
        <v>45163</v>
      </c>
      <c r="F10186" s="50">
        <v>2</v>
      </c>
      <c r="G10186" s="50" t="str">
        <f>VLOOKUP(Table8[[#This Row],[ProductID]],Table12[[#All],[ProductID]:[ProductFullName]],3,FALSE)</f>
        <v>Product B</v>
      </c>
      <c r="H10186" s="50">
        <v>3</v>
      </c>
      <c r="I10186" s="52">
        <v>45163.364039351858</v>
      </c>
      <c r="J10186" s="50">
        <v>123</v>
      </c>
      <c r="K10186" s="51">
        <v>45163.955555555556</v>
      </c>
      <c r="L10186" s="53"/>
      <c r="M10186" s="54">
        <v>1</v>
      </c>
    </row>
    <row r="10187" spans="2:13" x14ac:dyDescent="0.3">
      <c r="B10187" s="49">
        <v>29030</v>
      </c>
      <c r="C10187" s="50">
        <v>1404</v>
      </c>
      <c r="D10187" s="50" t="str">
        <f>VLOOKUP(Table8[[#This Row],[CustomerID]],Table15[[#All],[CustomerID]:[Company Name]],2,FALSE)</f>
        <v>Fingeralds</v>
      </c>
      <c r="E10187" s="51">
        <v>45163</v>
      </c>
      <c r="F10187" s="50">
        <v>2</v>
      </c>
      <c r="G10187" s="50" t="str">
        <f>VLOOKUP(Table8[[#This Row],[ProductID]],Table12[[#All],[ProductID]:[ProductFullName]],3,FALSE)</f>
        <v>Product B</v>
      </c>
      <c r="H10187" s="50">
        <v>3</v>
      </c>
      <c r="I10187" s="52">
        <v>45163.374618055561</v>
      </c>
      <c r="J10187" s="50">
        <v>105</v>
      </c>
      <c r="K10187" s="51">
        <v>45163.955555555556</v>
      </c>
      <c r="L10187" s="53"/>
      <c r="M10187" s="54">
        <v>1</v>
      </c>
    </row>
    <row r="10188" spans="2:13" x14ac:dyDescent="0.3">
      <c r="B10188" s="49">
        <v>29031</v>
      </c>
      <c r="C10188" s="50">
        <v>1194</v>
      </c>
      <c r="D10188" s="50" t="str">
        <f>VLOOKUP(Table8[[#This Row],[CustomerID]],Table15[[#All],[CustomerID]:[Company Name]],2,FALSE)</f>
        <v>Creative Concepts</v>
      </c>
      <c r="E10188" s="51">
        <v>45163</v>
      </c>
      <c r="F10188" s="50">
        <v>4</v>
      </c>
      <c r="G10188" s="50" t="str">
        <f>VLOOKUP(Table8[[#This Row],[ProductID]],Table12[[#All],[ProductID]:[ProductFullName]],3,FALSE)</f>
        <v>Product D</v>
      </c>
      <c r="H10188" s="50">
        <v>2</v>
      </c>
      <c r="I10188" s="52">
        <v>45163.387916666674</v>
      </c>
      <c r="J10188" s="50">
        <v>105</v>
      </c>
      <c r="K10188" s="51">
        <v>45163.955555555556</v>
      </c>
      <c r="L10188" s="53"/>
      <c r="M10188" s="54">
        <v>1</v>
      </c>
    </row>
    <row r="10189" spans="2:13" x14ac:dyDescent="0.3">
      <c r="B10189" s="49">
        <v>29032</v>
      </c>
      <c r="C10189" s="50">
        <v>538</v>
      </c>
      <c r="D10189" s="50" t="str">
        <f>VLOOKUP(Table8[[#This Row],[CustomerID]],Table15[[#All],[CustomerID]:[Company Name]],2,FALSE)</f>
        <v>Cranberry Rose</v>
      </c>
      <c r="E10189" s="51">
        <v>45163</v>
      </c>
      <c r="F10189" s="50">
        <v>5</v>
      </c>
      <c r="G10189" s="50" t="str">
        <f>VLOOKUP(Table8[[#This Row],[ProductID]],Table12[[#All],[ProductID]:[ProductFullName]],3,FALSE)</f>
        <v>Product E</v>
      </c>
      <c r="H10189" s="50">
        <v>6</v>
      </c>
      <c r="I10189" s="52">
        <v>45163.396493055559</v>
      </c>
      <c r="J10189" s="50">
        <v>108</v>
      </c>
      <c r="K10189" s="51">
        <v>45163.955555555556</v>
      </c>
      <c r="L10189" s="53"/>
      <c r="M10189" s="54">
        <v>1</v>
      </c>
    </row>
    <row r="10190" spans="2:13" x14ac:dyDescent="0.3">
      <c r="B10190" s="49">
        <v>29033</v>
      </c>
      <c r="C10190" s="50">
        <v>105</v>
      </c>
      <c r="D10190" s="50" t="str">
        <f>VLOOKUP(Table8[[#This Row],[CustomerID]],Table15[[#All],[CustomerID]:[Company Name]],2,FALSE)</f>
        <v>Golteez Novelties Inc</v>
      </c>
      <c r="E10190" s="51">
        <v>45163</v>
      </c>
      <c r="F10190" s="50">
        <v>6</v>
      </c>
      <c r="G10190" s="50" t="str">
        <f>VLOOKUP(Table8[[#This Row],[ProductID]],Table12[[#All],[ProductID]:[ProductFullName]],3,FALSE)</f>
        <v>Product F</v>
      </c>
      <c r="H10190" s="50">
        <v>6</v>
      </c>
      <c r="I10190" s="52">
        <v>45163.405486111114</v>
      </c>
      <c r="J10190" s="50">
        <v>115</v>
      </c>
      <c r="K10190" s="51">
        <v>45163.955555555556</v>
      </c>
      <c r="L10190" s="53"/>
      <c r="M10190" s="54">
        <v>1</v>
      </c>
    </row>
    <row r="10191" spans="2:13" x14ac:dyDescent="0.3">
      <c r="B10191" s="49">
        <v>29034</v>
      </c>
      <c r="C10191" s="50">
        <v>1185</v>
      </c>
      <c r="D10191" s="50" t="str">
        <f>VLOOKUP(Table8[[#This Row],[CustomerID]],Table15[[#All],[CustomerID]:[Company Name]],2,FALSE)</f>
        <v>Have to Have</v>
      </c>
      <c r="E10191" s="51">
        <v>45163</v>
      </c>
      <c r="F10191" s="50">
        <v>2</v>
      </c>
      <c r="G10191" s="50" t="str">
        <f>VLOOKUP(Table8[[#This Row],[ProductID]],Table12[[#All],[ProductID]:[ProductFullName]],3,FALSE)</f>
        <v>Product B</v>
      </c>
      <c r="H10191" s="50">
        <v>2</v>
      </c>
      <c r="I10191" s="52">
        <v>45163.418090277781</v>
      </c>
      <c r="J10191" s="50">
        <v>134</v>
      </c>
      <c r="K10191" s="51">
        <v>45163.955555555556</v>
      </c>
      <c r="L10191" s="53"/>
      <c r="M10191" s="54">
        <v>1</v>
      </c>
    </row>
    <row r="10192" spans="2:13" x14ac:dyDescent="0.3">
      <c r="B10192" s="49">
        <v>29035</v>
      </c>
      <c r="C10192" s="50">
        <v>164</v>
      </c>
      <c r="D10192" s="50" t="str">
        <f>VLOOKUP(Table8[[#This Row],[CustomerID]],Table15[[#All],[CustomerID]:[Company Name]],2,FALSE)</f>
        <v>Kellys Guardian</v>
      </c>
      <c r="E10192" s="51">
        <v>45163</v>
      </c>
      <c r="F10192" s="50">
        <v>2</v>
      </c>
      <c r="G10192" s="50" t="str">
        <f>VLOOKUP(Table8[[#This Row],[ProductID]],Table12[[#All],[ProductID]:[ProductFullName]],3,FALSE)</f>
        <v>Product B</v>
      </c>
      <c r="H10192" s="50">
        <v>3</v>
      </c>
      <c r="I10192" s="52">
        <v>45163.434120370373</v>
      </c>
      <c r="J10192" s="50">
        <v>112</v>
      </c>
      <c r="K10192" s="51">
        <v>45163.955555555556</v>
      </c>
      <c r="L10192" s="53"/>
      <c r="M10192" s="54">
        <v>1</v>
      </c>
    </row>
    <row r="10193" spans="2:13" x14ac:dyDescent="0.3">
      <c r="B10193" s="49">
        <v>29036</v>
      </c>
      <c r="C10193" s="50">
        <v>247</v>
      </c>
      <c r="D10193" s="50" t="str">
        <f>VLOOKUP(Table8[[#This Row],[CustomerID]],Table15[[#All],[CustomerID]:[Company Name]],2,FALSE)</f>
        <v>THE CLOTHES GARDEN</v>
      </c>
      <c r="E10193" s="51">
        <v>45163</v>
      </c>
      <c r="F10193" s="50">
        <v>5</v>
      </c>
      <c r="G10193" s="50" t="str">
        <f>VLOOKUP(Table8[[#This Row],[ProductID]],Table12[[#All],[ProductID]:[ProductFullName]],3,FALSE)</f>
        <v>Product E</v>
      </c>
      <c r="H10193" s="50">
        <v>5</v>
      </c>
      <c r="I10193" s="52">
        <v>45163.447384259263</v>
      </c>
      <c r="J10193" s="50">
        <v>122</v>
      </c>
      <c r="K10193" s="51">
        <v>45163.955555555556</v>
      </c>
      <c r="L10193" s="53"/>
      <c r="M10193" s="54">
        <v>1</v>
      </c>
    </row>
    <row r="10194" spans="2:13" x14ac:dyDescent="0.3">
      <c r="B10194" s="49">
        <v>29037</v>
      </c>
      <c r="C10194" s="50">
        <v>1011</v>
      </c>
      <c r="D10194" s="50" t="str">
        <f>VLOOKUP(Table8[[#This Row],[CustomerID]],Table15[[#All],[CustomerID]:[Company Name]],2,FALSE)</f>
        <v>Alligator Pie</v>
      </c>
      <c r="E10194" s="51">
        <v>45163</v>
      </c>
      <c r="F10194" s="50">
        <v>5</v>
      </c>
      <c r="G10194" s="50" t="str">
        <f>VLOOKUP(Table8[[#This Row],[ProductID]],Table12[[#All],[ProductID]:[ProductFullName]],3,FALSE)</f>
        <v>Product E</v>
      </c>
      <c r="H10194" s="50">
        <v>4</v>
      </c>
      <c r="I10194" s="52">
        <v>45163.460497685192</v>
      </c>
      <c r="J10194" s="50">
        <v>106</v>
      </c>
      <c r="K10194" s="51">
        <v>45163.955555555556</v>
      </c>
      <c r="L10194" s="53"/>
      <c r="M10194" s="54">
        <v>1</v>
      </c>
    </row>
    <row r="10195" spans="2:13" x14ac:dyDescent="0.3">
      <c r="B10195" s="49">
        <v>29038</v>
      </c>
      <c r="C10195" s="50">
        <v>980</v>
      </c>
      <c r="D10195" s="50" t="str">
        <f>VLOOKUP(Table8[[#This Row],[CustomerID]],Table15[[#All],[CustomerID]:[Company Name]],2,FALSE)</f>
        <v>The Gift House</v>
      </c>
      <c r="E10195" s="51">
        <v>45163</v>
      </c>
      <c r="F10195" s="50">
        <v>6</v>
      </c>
      <c r="G10195" s="50" t="str">
        <f>VLOOKUP(Table8[[#This Row],[ProductID]],Table12[[#All],[ProductID]:[ProductFullName]],3,FALSE)</f>
        <v>Product F</v>
      </c>
      <c r="H10195" s="50">
        <v>6</v>
      </c>
      <c r="I10195" s="52">
        <v>45163.476018518522</v>
      </c>
      <c r="J10195" s="50">
        <v>132</v>
      </c>
      <c r="K10195" s="51">
        <v>45163.955555555556</v>
      </c>
      <c r="L10195" s="53"/>
      <c r="M10195" s="54">
        <v>1</v>
      </c>
    </row>
    <row r="10196" spans="2:13" x14ac:dyDescent="0.3">
      <c r="B10196" s="49">
        <v>29039</v>
      </c>
      <c r="C10196" s="50">
        <v>549</v>
      </c>
      <c r="D10196" s="50" t="str">
        <f>VLOOKUP(Table8[[#This Row],[CustomerID]],Table15[[#All],[CustomerID]:[Company Name]],2,FALSE)</f>
        <v>East Village</v>
      </c>
      <c r="E10196" s="51">
        <v>45163</v>
      </c>
      <c r="F10196" s="50">
        <v>3</v>
      </c>
      <c r="G10196" s="50" t="str">
        <f>VLOOKUP(Table8[[#This Row],[ProductID]],Table12[[#All],[ProductID]:[ProductFullName]],3,FALSE)</f>
        <v>Product C</v>
      </c>
      <c r="H10196" s="50">
        <v>7</v>
      </c>
      <c r="I10196" s="52">
        <v>45163.490532407413</v>
      </c>
      <c r="J10196" s="50">
        <v>120</v>
      </c>
      <c r="K10196" s="51">
        <v>45163.955555555556</v>
      </c>
      <c r="L10196" s="53"/>
      <c r="M10196" s="54">
        <v>1</v>
      </c>
    </row>
    <row r="10197" spans="2:13" x14ac:dyDescent="0.3">
      <c r="B10197" s="49">
        <v>29040</v>
      </c>
      <c r="C10197" s="50">
        <v>1037</v>
      </c>
      <c r="D10197" s="50" t="str">
        <f>VLOOKUP(Table8[[#This Row],[CustomerID]],Table15[[#All],[CustomerID]:[Company Name]],2,FALSE)</f>
        <v>River Road Pharmacy &amp; Gifts</v>
      </c>
      <c r="E10197" s="51">
        <v>45163</v>
      </c>
      <c r="F10197" s="50">
        <v>1</v>
      </c>
      <c r="G10197" s="50" t="str">
        <f>VLOOKUP(Table8[[#This Row],[ProductID]],Table12[[#All],[ProductID]:[ProductFullName]],3,FALSE)</f>
        <v>Product A</v>
      </c>
      <c r="H10197" s="50">
        <v>6</v>
      </c>
      <c r="I10197" s="52">
        <v>45163.506689814822</v>
      </c>
      <c r="J10197" s="50">
        <v>120</v>
      </c>
      <c r="K10197" s="51">
        <v>45163.955555555556</v>
      </c>
      <c r="L10197" s="53"/>
      <c r="M10197" s="54">
        <v>1</v>
      </c>
    </row>
    <row r="10198" spans="2:13" x14ac:dyDescent="0.3">
      <c r="B10198" s="49">
        <v>29041</v>
      </c>
      <c r="C10198" s="50">
        <v>1279</v>
      </c>
      <c r="D10198" s="50" t="str">
        <f>VLOOKUP(Table8[[#This Row],[CustomerID]],Table15[[#All],[CustomerID]:[Company Name]],2,FALSE)</f>
        <v>Vegas Cellular Solutions</v>
      </c>
      <c r="E10198" s="51">
        <v>45163</v>
      </c>
      <c r="F10198" s="50">
        <v>3</v>
      </c>
      <c r="G10198" s="50" t="str">
        <f>VLOOKUP(Table8[[#This Row],[ProductID]],Table12[[#All],[ProductID]:[ProductFullName]],3,FALSE)</f>
        <v>Product C</v>
      </c>
      <c r="H10198" s="50">
        <v>6</v>
      </c>
      <c r="I10198" s="52">
        <v>45163.515648148154</v>
      </c>
      <c r="J10198" s="50">
        <v>109</v>
      </c>
      <c r="K10198" s="51">
        <v>45163.955555555556</v>
      </c>
      <c r="L10198" s="53"/>
      <c r="M10198" s="54">
        <v>1</v>
      </c>
    </row>
    <row r="10199" spans="2:13" x14ac:dyDescent="0.3">
      <c r="B10199" s="49">
        <v>29042</v>
      </c>
      <c r="C10199" s="50">
        <v>200</v>
      </c>
      <c r="D10199" s="50" t="str">
        <f>VLOOKUP(Table8[[#This Row],[CustomerID]],Table15[[#All],[CustomerID]:[Company Name]],2,FALSE)</f>
        <v>Buck or Two #536</v>
      </c>
      <c r="E10199" s="51">
        <v>45163</v>
      </c>
      <c r="F10199" s="50">
        <v>2</v>
      </c>
      <c r="G10199" s="50" t="str">
        <f>VLOOKUP(Table8[[#This Row],[ProductID]],Table12[[#All],[ProductID]:[ProductFullName]],3,FALSE)</f>
        <v>Product B</v>
      </c>
      <c r="H10199" s="50">
        <v>3</v>
      </c>
      <c r="I10199" s="52">
        <v>45163.529131944451</v>
      </c>
      <c r="J10199" s="50">
        <v>106</v>
      </c>
      <c r="K10199" s="51">
        <v>45163.955555555556</v>
      </c>
      <c r="L10199" s="53"/>
      <c r="M10199" s="54">
        <v>1</v>
      </c>
    </row>
    <row r="10200" spans="2:13" x14ac:dyDescent="0.3">
      <c r="B10200" s="49">
        <v>29043</v>
      </c>
      <c r="C10200" s="50">
        <v>1147</v>
      </c>
      <c r="D10200" s="50" t="str">
        <f>VLOOKUP(Table8[[#This Row],[CustomerID]],Table15[[#All],[CustomerID]:[Company Name]],2,FALSE)</f>
        <v>Seventh Avenue Inc</v>
      </c>
      <c r="E10200" s="51">
        <v>45163</v>
      </c>
      <c r="F10200" s="50">
        <v>4</v>
      </c>
      <c r="G10200" s="50" t="str">
        <f>VLOOKUP(Table8[[#This Row],[ProductID]],Table12[[#All],[ProductID]:[ProductFullName]],3,FALSE)</f>
        <v>Product D</v>
      </c>
      <c r="H10200" s="50">
        <v>6</v>
      </c>
      <c r="I10200" s="52">
        <v>45163.538009259268</v>
      </c>
      <c r="J10200" s="50">
        <v>131</v>
      </c>
      <c r="K10200" s="51">
        <v>45163.955555555556</v>
      </c>
      <c r="L10200" s="53"/>
      <c r="M10200" s="54">
        <v>1</v>
      </c>
    </row>
    <row r="10201" spans="2:13" x14ac:dyDescent="0.3">
      <c r="B10201" s="49">
        <v>29044</v>
      </c>
      <c r="C10201" s="50">
        <v>1090</v>
      </c>
      <c r="D10201" s="50" t="str">
        <f>VLOOKUP(Table8[[#This Row],[CustomerID]],Table15[[#All],[CustomerID]:[Company Name]],2,FALSE)</f>
        <v>Patti's Enterprises</v>
      </c>
      <c r="E10201" s="51">
        <v>45163</v>
      </c>
      <c r="F10201" s="50">
        <v>3</v>
      </c>
      <c r="G10201" s="50" t="str">
        <f>VLOOKUP(Table8[[#This Row],[ProductID]],Table12[[#All],[ProductID]:[ProductFullName]],3,FALSE)</f>
        <v>Product C</v>
      </c>
      <c r="H10201" s="50">
        <v>7</v>
      </c>
      <c r="I10201" s="52">
        <v>45163.552546296305</v>
      </c>
      <c r="J10201" s="50">
        <v>127</v>
      </c>
      <c r="K10201" s="51">
        <v>45163.955555555556</v>
      </c>
      <c r="L10201" s="53"/>
      <c r="M10201" s="54">
        <v>1</v>
      </c>
    </row>
    <row r="10202" spans="2:13" x14ac:dyDescent="0.3">
      <c r="B10202" s="49">
        <v>29045</v>
      </c>
      <c r="C10202" s="50">
        <v>1290</v>
      </c>
      <c r="D10202" s="50" t="str">
        <f>VLOOKUP(Table8[[#This Row],[CustomerID]],Table15[[#All],[CustomerID]:[Company Name]],2,FALSE)</f>
        <v>Union Supply Company</v>
      </c>
      <c r="E10202" s="51">
        <v>45163</v>
      </c>
      <c r="F10202" s="50">
        <v>1</v>
      </c>
      <c r="G10202" s="50" t="str">
        <f>VLOOKUP(Table8[[#This Row],[ProductID]],Table12[[#All],[ProductID]:[ProductFullName]],3,FALSE)</f>
        <v>Product A</v>
      </c>
      <c r="H10202" s="50">
        <v>2</v>
      </c>
      <c r="I10202" s="52">
        <v>45163.568518518528</v>
      </c>
      <c r="J10202" s="50">
        <v>116</v>
      </c>
      <c r="K10202" s="51">
        <v>45163.955555555556</v>
      </c>
      <c r="L10202" s="53"/>
      <c r="M10202" s="54">
        <v>1</v>
      </c>
    </row>
    <row r="10203" spans="2:13" x14ac:dyDescent="0.3">
      <c r="B10203" s="49">
        <v>29046</v>
      </c>
      <c r="C10203" s="50">
        <v>14</v>
      </c>
      <c r="D10203" s="50" t="str">
        <f>VLOOKUP(Table8[[#This Row],[CustomerID]],Table15[[#All],[CustomerID]:[Company Name]],2,FALSE)</f>
        <v>RODDICKTON PHARMACHOICE</v>
      </c>
      <c r="E10203" s="51">
        <v>45163</v>
      </c>
      <c r="F10203" s="50">
        <v>6</v>
      </c>
      <c r="G10203" s="50" t="str">
        <f>VLOOKUP(Table8[[#This Row],[ProductID]],Table12[[#All],[ProductID]:[ProductFullName]],3,FALSE)</f>
        <v>Product F</v>
      </c>
      <c r="H10203" s="50">
        <v>3</v>
      </c>
      <c r="I10203" s="52">
        <v>45163.579780092601</v>
      </c>
      <c r="J10203" s="50">
        <v>132</v>
      </c>
      <c r="K10203" s="51">
        <v>45163.955555555556</v>
      </c>
      <c r="L10203" s="53"/>
      <c r="M10203" s="54">
        <v>1</v>
      </c>
    </row>
    <row r="10204" spans="2:13" x14ac:dyDescent="0.3">
      <c r="B10204" s="49">
        <v>29047</v>
      </c>
      <c r="C10204" s="50">
        <v>1105</v>
      </c>
      <c r="D10204" s="50" t="str">
        <f>VLOOKUP(Table8[[#This Row],[CustomerID]],Table15[[#All],[CustomerID]:[Company Name]],2,FALSE)</f>
        <v>Primerica</v>
      </c>
      <c r="E10204" s="51">
        <v>45163</v>
      </c>
      <c r="F10204" s="50">
        <v>5</v>
      </c>
      <c r="G10204" s="50" t="str">
        <f>VLOOKUP(Table8[[#This Row],[ProductID]],Table12[[#All],[ProductID]:[ProductFullName]],3,FALSE)</f>
        <v>Product E</v>
      </c>
      <c r="H10204" s="50">
        <v>2</v>
      </c>
      <c r="I10204" s="52">
        <v>45163.593402777784</v>
      </c>
      <c r="J10204" s="50">
        <v>126</v>
      </c>
      <c r="K10204" s="51">
        <v>45163.955555555556</v>
      </c>
      <c r="L10204" s="53"/>
      <c r="M10204" s="54">
        <v>1</v>
      </c>
    </row>
    <row r="10205" spans="2:13" x14ac:dyDescent="0.3">
      <c r="B10205" s="49">
        <v>29048</v>
      </c>
      <c r="C10205" s="50">
        <v>346</v>
      </c>
      <c r="D10205" s="50" t="str">
        <f>VLOOKUP(Table8[[#This Row],[CustomerID]],Table15[[#All],[CustomerID]:[Company Name]],2,FALSE)</f>
        <v>THE CASUAL WAY</v>
      </c>
      <c r="E10205" s="51">
        <v>45163</v>
      </c>
      <c r="F10205" s="50">
        <v>1</v>
      </c>
      <c r="G10205" s="50" t="str">
        <f>VLOOKUP(Table8[[#This Row],[ProductID]],Table12[[#All],[ProductID]:[ProductFullName]],3,FALSE)</f>
        <v>Product A</v>
      </c>
      <c r="H10205" s="50">
        <v>5</v>
      </c>
      <c r="I10205" s="52">
        <v>45163.602777777785</v>
      </c>
      <c r="J10205" s="50">
        <v>119</v>
      </c>
      <c r="K10205" s="51">
        <v>45163.955555555556</v>
      </c>
      <c r="L10205" s="53"/>
      <c r="M10205" s="54">
        <v>1</v>
      </c>
    </row>
    <row r="10206" spans="2:13" x14ac:dyDescent="0.3">
      <c r="B10206" s="49">
        <v>29049</v>
      </c>
      <c r="C10206" s="50">
        <v>367</v>
      </c>
      <c r="D10206" s="50" t="str">
        <f>VLOOKUP(Table8[[#This Row],[CustomerID]],Table15[[#All],[CustomerID]:[Company Name]],2,FALSE)</f>
        <v>Gift Ideaz</v>
      </c>
      <c r="E10206" s="51">
        <v>45163</v>
      </c>
      <c r="F10206" s="50">
        <v>3</v>
      </c>
      <c r="G10206" s="50" t="str">
        <f>VLOOKUP(Table8[[#This Row],[ProductID]],Table12[[#All],[ProductID]:[ProductFullName]],3,FALSE)</f>
        <v>Product C</v>
      </c>
      <c r="H10206" s="50">
        <v>2</v>
      </c>
      <c r="I10206" s="52">
        <v>45163.615208333344</v>
      </c>
      <c r="J10206" s="50">
        <v>126</v>
      </c>
      <c r="K10206" s="51">
        <v>45163.955555555556</v>
      </c>
      <c r="L10206" s="53"/>
      <c r="M10206" s="54">
        <v>1</v>
      </c>
    </row>
    <row r="10207" spans="2:13" x14ac:dyDescent="0.3">
      <c r="B10207" s="49">
        <v>29050</v>
      </c>
      <c r="C10207" s="50">
        <v>543</v>
      </c>
      <c r="D10207" s="50" t="str">
        <f>VLOOKUP(Table8[[#This Row],[CustomerID]],Table15[[#All],[CustomerID]:[Company Name]],2,FALSE)</f>
        <v>Happy Hour Cards</v>
      </c>
      <c r="E10207" s="51">
        <v>45163</v>
      </c>
      <c r="F10207" s="50">
        <v>5</v>
      </c>
      <c r="G10207" s="50" t="str">
        <f>VLOOKUP(Table8[[#This Row],[ProductID]],Table12[[#All],[ProductID]:[ProductFullName]],3,FALSE)</f>
        <v>Product E</v>
      </c>
      <c r="H10207" s="50">
        <v>4</v>
      </c>
      <c r="I10207" s="52">
        <v>45163.62986111112</v>
      </c>
      <c r="J10207" s="50">
        <v>115</v>
      </c>
      <c r="K10207" s="51">
        <v>45163.955555555556</v>
      </c>
      <c r="L10207" s="53"/>
      <c r="M10207" s="54">
        <v>1</v>
      </c>
    </row>
    <row r="10208" spans="2:13" x14ac:dyDescent="0.3">
      <c r="B10208" s="49">
        <v>29051</v>
      </c>
      <c r="C10208" s="50">
        <v>1331</v>
      </c>
      <c r="D10208" s="50" t="str">
        <f>VLOOKUP(Table8[[#This Row],[CustomerID]],Table15[[#All],[CustomerID]:[Company Name]],2,FALSE)</f>
        <v>Bebe Lapin</v>
      </c>
      <c r="E10208" s="51">
        <v>45163</v>
      </c>
      <c r="F10208" s="50">
        <v>6</v>
      </c>
      <c r="G10208" s="50" t="str">
        <f>VLOOKUP(Table8[[#This Row],[ProductID]],Table12[[#All],[ProductID]:[ProductFullName]],3,FALSE)</f>
        <v>Product F</v>
      </c>
      <c r="H10208" s="50">
        <v>5</v>
      </c>
      <c r="I10208" s="52">
        <v>45163.643865740749</v>
      </c>
      <c r="J10208" s="50">
        <v>123</v>
      </c>
      <c r="K10208" s="51">
        <v>45163.955555555556</v>
      </c>
      <c r="L10208" s="53"/>
      <c r="M10208" s="54">
        <v>1</v>
      </c>
    </row>
    <row r="10209" spans="2:13" x14ac:dyDescent="0.3">
      <c r="B10209" s="49">
        <v>29052</v>
      </c>
      <c r="C10209" s="50">
        <v>502</v>
      </c>
      <c r="D10209" s="50" t="str">
        <f>VLOOKUP(Table8[[#This Row],[CustomerID]],Table15[[#All],[CustomerID]:[Company Name]],2,FALSE)</f>
        <v>Pharmaplus - 4887</v>
      </c>
      <c r="E10209" s="51">
        <v>45163</v>
      </c>
      <c r="F10209" s="50">
        <v>3</v>
      </c>
      <c r="G10209" s="50" t="str">
        <f>VLOOKUP(Table8[[#This Row],[ProductID]],Table12[[#All],[ProductID]:[ProductFullName]],3,FALSE)</f>
        <v>Product C</v>
      </c>
      <c r="H10209" s="50">
        <v>6</v>
      </c>
      <c r="I10209" s="52">
        <v>45163.658587962971</v>
      </c>
      <c r="J10209" s="50">
        <v>108</v>
      </c>
      <c r="K10209" s="51">
        <v>45163.955555555556</v>
      </c>
      <c r="L10209" s="53"/>
      <c r="M10209" s="54">
        <v>1</v>
      </c>
    </row>
    <row r="10210" spans="2:13" x14ac:dyDescent="0.3">
      <c r="B10210" s="49">
        <v>29053</v>
      </c>
      <c r="C10210" s="50">
        <v>1000</v>
      </c>
      <c r="D10210" s="50" t="str">
        <f>VLOOKUP(Table8[[#This Row],[CustomerID]],Table15[[#All],[CustomerID]:[Company Name]],2,FALSE)</f>
        <v>J.H. Distributors, Inc</v>
      </c>
      <c r="E10210" s="51">
        <v>45163</v>
      </c>
      <c r="F10210" s="50">
        <v>1</v>
      </c>
      <c r="G10210" s="50" t="str">
        <f>VLOOKUP(Table8[[#This Row],[ProductID]],Table12[[#All],[ProductID]:[ProductFullName]],3,FALSE)</f>
        <v>Product A</v>
      </c>
      <c r="H10210" s="50">
        <v>5</v>
      </c>
      <c r="I10210" s="52">
        <v>45163.674490740748</v>
      </c>
      <c r="J10210" s="50">
        <v>116</v>
      </c>
      <c r="K10210" s="51">
        <v>45163.955555555556</v>
      </c>
      <c r="L10210" s="53"/>
      <c r="M10210" s="54">
        <v>1</v>
      </c>
    </row>
    <row r="10211" spans="2:13" x14ac:dyDescent="0.3">
      <c r="B10211" s="49">
        <v>29054</v>
      </c>
      <c r="C10211" s="50">
        <v>842</v>
      </c>
      <c r="D10211" s="50" t="str">
        <f>VLOOKUP(Table8[[#This Row],[CustomerID]],Table15[[#All],[CustomerID]:[Company Name]],2,FALSE)</f>
        <v>Warren County Pharmacy</v>
      </c>
      <c r="E10211" s="51">
        <v>45163</v>
      </c>
      <c r="F10211" s="50">
        <v>4</v>
      </c>
      <c r="G10211" s="50" t="str">
        <f>VLOOKUP(Table8[[#This Row],[ProductID]],Table12[[#All],[ProductID]:[ProductFullName]],3,FALSE)</f>
        <v>Product D</v>
      </c>
      <c r="H10211" s="50">
        <v>5</v>
      </c>
      <c r="I10211" s="52">
        <v>45163.686064814821</v>
      </c>
      <c r="J10211" s="50">
        <v>116</v>
      </c>
      <c r="K10211" s="51">
        <v>45163.955555555556</v>
      </c>
      <c r="L10211" s="53"/>
      <c r="M10211" s="54">
        <v>1</v>
      </c>
    </row>
    <row r="10212" spans="2:13" x14ac:dyDescent="0.3">
      <c r="B10212" s="49">
        <v>29055</v>
      </c>
      <c r="C10212" s="50">
        <v>268</v>
      </c>
      <c r="D10212" s="50" t="str">
        <f>VLOOKUP(Table8[[#This Row],[CustomerID]],Table15[[#All],[CustomerID]:[Company Name]],2,FALSE)</f>
        <v>Garfield</v>
      </c>
      <c r="E10212" s="51">
        <v>45163</v>
      </c>
      <c r="F10212" s="50">
        <v>3</v>
      </c>
      <c r="G10212" s="50" t="str">
        <f>VLOOKUP(Table8[[#This Row],[ProductID]],Table12[[#All],[ProductID]:[ProductFullName]],3,FALSE)</f>
        <v>Product C</v>
      </c>
      <c r="H10212" s="50">
        <v>5</v>
      </c>
      <c r="I10212" s="52">
        <v>45163.699895833342</v>
      </c>
      <c r="J10212" s="50">
        <v>117</v>
      </c>
      <c r="K10212" s="51">
        <v>45163.955555555556</v>
      </c>
      <c r="L10212" s="53"/>
      <c r="M10212" s="54">
        <v>1</v>
      </c>
    </row>
    <row r="10213" spans="2:13" x14ac:dyDescent="0.3">
      <c r="B10213" s="49">
        <v>29056</v>
      </c>
      <c r="C10213" s="50">
        <v>796</v>
      </c>
      <c r="D10213" s="50" t="str">
        <f>VLOOKUP(Table8[[#This Row],[CustomerID]],Table15[[#All],[CustomerID]:[Company Name]],2,FALSE)</f>
        <v>Baker's Hallmark</v>
      </c>
      <c r="E10213" s="51">
        <v>45163</v>
      </c>
      <c r="F10213" s="50">
        <v>1</v>
      </c>
      <c r="G10213" s="50" t="str">
        <f>VLOOKUP(Table8[[#This Row],[ProductID]],Table12[[#All],[ProductID]:[ProductFullName]],3,FALSE)</f>
        <v>Product A</v>
      </c>
      <c r="H10213" s="50">
        <v>3</v>
      </c>
      <c r="I10213" s="52">
        <v>45163.715451388896</v>
      </c>
      <c r="J10213" s="50">
        <v>114</v>
      </c>
      <c r="K10213" s="51">
        <v>45163.955555555556</v>
      </c>
      <c r="L10213" s="53"/>
      <c r="M10213" s="54">
        <v>1</v>
      </c>
    </row>
    <row r="10214" spans="2:13" x14ac:dyDescent="0.3">
      <c r="B10214" s="49">
        <v>29057</v>
      </c>
      <c r="C10214" s="50">
        <v>403</v>
      </c>
      <c r="D10214" s="50" t="str">
        <f>VLOOKUP(Table8[[#This Row],[CustomerID]],Table15[[#All],[CustomerID]:[Company Name]],2,FALSE)</f>
        <v>The Country Attic</v>
      </c>
      <c r="E10214" s="51">
        <v>45163</v>
      </c>
      <c r="F10214" s="50">
        <v>5</v>
      </c>
      <c r="G10214" s="50" t="str">
        <f>VLOOKUP(Table8[[#This Row],[ProductID]],Table12[[#All],[ProductID]:[ProductFullName]],3,FALSE)</f>
        <v>Product E</v>
      </c>
      <c r="H10214" s="50">
        <v>7</v>
      </c>
      <c r="I10214" s="52">
        <v>45163.725127314821</v>
      </c>
      <c r="J10214" s="50">
        <v>130</v>
      </c>
      <c r="K10214" s="51">
        <v>45163.955555555556</v>
      </c>
      <c r="L10214" s="53"/>
      <c r="M10214" s="54">
        <v>1</v>
      </c>
    </row>
    <row r="10215" spans="2:13" x14ac:dyDescent="0.3">
      <c r="B10215" s="49">
        <v>29058</v>
      </c>
      <c r="C10215" s="50">
        <v>323</v>
      </c>
      <c r="D10215" s="50" t="str">
        <f>VLOOKUP(Table8[[#This Row],[CustomerID]],Table15[[#All],[CustomerID]:[Company Name]],2,FALSE)</f>
        <v>Springridge Farm</v>
      </c>
      <c r="E10215" s="51">
        <v>45163</v>
      </c>
      <c r="F10215" s="50">
        <v>4</v>
      </c>
      <c r="G10215" s="50" t="str">
        <f>VLOOKUP(Table8[[#This Row],[ProductID]],Table12[[#All],[ProductID]:[ProductFullName]],3,FALSE)</f>
        <v>Product D</v>
      </c>
      <c r="H10215" s="50">
        <v>4</v>
      </c>
      <c r="I10215" s="52">
        <v>45163.74122685186</v>
      </c>
      <c r="J10215" s="50">
        <v>112</v>
      </c>
      <c r="K10215" s="51">
        <v>45163.955555555556</v>
      </c>
      <c r="L10215" s="53"/>
      <c r="M10215" s="54">
        <v>1</v>
      </c>
    </row>
    <row r="10216" spans="2:13" x14ac:dyDescent="0.3">
      <c r="B10216" s="49">
        <v>29059</v>
      </c>
      <c r="C10216" s="50">
        <v>935</v>
      </c>
      <c r="D10216" s="50" t="str">
        <f>VLOOKUP(Table8[[#This Row],[CustomerID]],Table15[[#All],[CustomerID]:[Company Name]],2,FALSE)</f>
        <v>Mostly Clay Inc.</v>
      </c>
      <c r="E10216" s="51">
        <v>45163</v>
      </c>
      <c r="F10216" s="50">
        <v>5</v>
      </c>
      <c r="G10216" s="50" t="str">
        <f>VLOOKUP(Table8[[#This Row],[ProductID]],Table12[[#All],[ProductID]:[ProductFullName]],3,FALSE)</f>
        <v>Product E</v>
      </c>
      <c r="H10216" s="50">
        <v>3</v>
      </c>
      <c r="I10216" s="52">
        <v>45163.753854166673</v>
      </c>
      <c r="J10216" s="50">
        <v>111</v>
      </c>
      <c r="K10216" s="51">
        <v>45163.955555555556</v>
      </c>
      <c r="L10216" s="53"/>
      <c r="M10216" s="54">
        <v>1</v>
      </c>
    </row>
    <row r="10217" spans="2:13" x14ac:dyDescent="0.3">
      <c r="B10217" s="49">
        <v>29060</v>
      </c>
      <c r="C10217" s="50">
        <v>736</v>
      </c>
      <c r="D10217" s="50" t="str">
        <f>VLOOKUP(Table8[[#This Row],[CustomerID]],Table15[[#All],[CustomerID]:[Company Name]],2,FALSE)</f>
        <v>Rexall #7181</v>
      </c>
      <c r="E10217" s="51">
        <v>45166</v>
      </c>
      <c r="F10217" s="50">
        <v>4</v>
      </c>
      <c r="G10217" s="50" t="str">
        <f>VLOOKUP(Table8[[#This Row],[ProductID]],Table12[[#All],[ProductID]:[ProductFullName]],3,FALSE)</f>
        <v>Product D</v>
      </c>
      <c r="H10217" s="50">
        <v>4</v>
      </c>
      <c r="I10217" s="52">
        <v>45166.333333333336</v>
      </c>
      <c r="J10217" s="50">
        <v>120</v>
      </c>
      <c r="K10217" s="51">
        <v>45166.952777777777</v>
      </c>
      <c r="L10217" s="53"/>
      <c r="M10217" s="54">
        <v>1</v>
      </c>
    </row>
    <row r="10218" spans="2:13" x14ac:dyDescent="0.3">
      <c r="B10218" s="49">
        <v>29061</v>
      </c>
      <c r="C10218" s="50">
        <v>379</v>
      </c>
      <c r="D10218" s="50" t="str">
        <f>VLOOKUP(Table8[[#This Row],[CustomerID]],Table15[[#All],[CustomerID]:[Company Name]],2,FALSE)</f>
        <v>Home Hardware</v>
      </c>
      <c r="E10218" s="51">
        <v>45166</v>
      </c>
      <c r="F10218" s="50">
        <v>1</v>
      </c>
      <c r="G10218" s="50" t="str">
        <f>VLOOKUP(Table8[[#This Row],[ProductID]],Table12[[#All],[ProductID]:[ProductFullName]],3,FALSE)</f>
        <v>Product A</v>
      </c>
      <c r="H10218" s="50">
        <v>5</v>
      </c>
      <c r="I10218" s="52">
        <v>45166.346585648149</v>
      </c>
      <c r="J10218" s="50">
        <v>125</v>
      </c>
      <c r="K10218" s="51">
        <v>45166.952777777777</v>
      </c>
      <c r="L10218" s="53"/>
      <c r="M10218" s="54">
        <v>1</v>
      </c>
    </row>
    <row r="10219" spans="2:13" x14ac:dyDescent="0.3">
      <c r="B10219" s="49">
        <v>29062</v>
      </c>
      <c r="C10219" s="50">
        <v>1327</v>
      </c>
      <c r="D10219" s="50" t="str">
        <f>VLOOKUP(Table8[[#This Row],[CustomerID]],Table15[[#All],[CustomerID]:[Company Name]],2,FALSE)</f>
        <v>Strawbridges Stationers &amp; Gifts</v>
      </c>
      <c r="E10219" s="51">
        <v>45166</v>
      </c>
      <c r="F10219" s="50">
        <v>6</v>
      </c>
      <c r="G10219" s="50" t="str">
        <f>VLOOKUP(Table8[[#This Row],[ProductID]],Table12[[#All],[ProductID]:[ProductFullName]],3,FALSE)</f>
        <v>Product F</v>
      </c>
      <c r="H10219" s="50">
        <v>5</v>
      </c>
      <c r="I10219" s="52">
        <v>45166.362395833334</v>
      </c>
      <c r="J10219" s="50">
        <v>129</v>
      </c>
      <c r="K10219" s="51">
        <v>45166.952777777777</v>
      </c>
      <c r="L10219" s="53"/>
      <c r="M10219" s="54">
        <v>1</v>
      </c>
    </row>
    <row r="10220" spans="2:13" x14ac:dyDescent="0.3">
      <c r="B10220" s="49">
        <v>29063</v>
      </c>
      <c r="C10220" s="50">
        <v>968</v>
      </c>
      <c r="D10220" s="50" t="str">
        <f>VLOOKUP(Table8[[#This Row],[CustomerID]],Table15[[#All],[CustomerID]:[Company Name]],2,FALSE)</f>
        <v>Taylor Gift, Inc</v>
      </c>
      <c r="E10220" s="51">
        <v>45166</v>
      </c>
      <c r="F10220" s="50">
        <v>2</v>
      </c>
      <c r="G10220" s="50" t="str">
        <f>VLOOKUP(Table8[[#This Row],[ProductID]],Table12[[#All],[ProductID]:[ProductFullName]],3,FALSE)</f>
        <v>Product B</v>
      </c>
      <c r="H10220" s="50">
        <v>3</v>
      </c>
      <c r="I10220" s="52">
        <v>45166.380254629628</v>
      </c>
      <c r="J10220" s="50">
        <v>126</v>
      </c>
      <c r="K10220" s="51">
        <v>45166.952777777777</v>
      </c>
      <c r="L10220" s="53"/>
      <c r="M10220" s="54">
        <v>1</v>
      </c>
    </row>
    <row r="10221" spans="2:13" x14ac:dyDescent="0.3">
      <c r="B10221" s="49">
        <v>29064</v>
      </c>
      <c r="C10221" s="50">
        <v>769</v>
      </c>
      <c r="D10221" s="50" t="str">
        <f>VLOOKUP(Table8[[#This Row],[CustomerID]],Table15[[#All],[CustomerID]:[Company Name]],2,FALSE)</f>
        <v>Warpide Gallery</v>
      </c>
      <c r="E10221" s="51">
        <v>45166</v>
      </c>
      <c r="F10221" s="50">
        <v>4</v>
      </c>
      <c r="G10221" s="50" t="str">
        <f>VLOOKUP(Table8[[#This Row],[ProductID]],Table12[[#All],[ProductID]:[ProductFullName]],3,FALSE)</f>
        <v>Product D</v>
      </c>
      <c r="H10221" s="50">
        <v>5</v>
      </c>
      <c r="I10221" s="52">
        <v>45166.395243055551</v>
      </c>
      <c r="J10221" s="50">
        <v>131</v>
      </c>
      <c r="K10221" s="51">
        <v>45166.952777777777</v>
      </c>
      <c r="L10221" s="53"/>
      <c r="M10221" s="54">
        <v>1</v>
      </c>
    </row>
    <row r="10222" spans="2:13" x14ac:dyDescent="0.3">
      <c r="B10222" s="49">
        <v>29065</v>
      </c>
      <c r="C10222" s="50">
        <v>135</v>
      </c>
      <c r="D10222" s="50" t="str">
        <f>VLOOKUP(Table8[[#This Row],[CustomerID]],Table15[[#All],[CustomerID]:[Company Name]],2,FALSE)</f>
        <v>Buck &amp; Up Closeouts</v>
      </c>
      <c r="E10222" s="51">
        <v>45166</v>
      </c>
      <c r="F10222" s="50">
        <v>5</v>
      </c>
      <c r="G10222" s="50" t="str">
        <f>VLOOKUP(Table8[[#This Row],[ProductID]],Table12[[#All],[ProductID]:[ProductFullName]],3,FALSE)</f>
        <v>Product E</v>
      </c>
      <c r="H10222" s="50">
        <v>5</v>
      </c>
      <c r="I10222" s="52">
        <v>45166.407372685178</v>
      </c>
      <c r="J10222" s="50">
        <v>120</v>
      </c>
      <c r="K10222" s="51">
        <v>45166.952777777777</v>
      </c>
      <c r="L10222" s="53"/>
      <c r="M10222" s="54">
        <v>1</v>
      </c>
    </row>
    <row r="10223" spans="2:13" x14ac:dyDescent="0.3">
      <c r="B10223" s="49">
        <v>29066</v>
      </c>
      <c r="C10223" s="50">
        <v>477</v>
      </c>
      <c r="D10223" s="50" t="str">
        <f>VLOOKUP(Table8[[#This Row],[CustomerID]],Table15[[#All],[CustomerID]:[Company Name]],2,FALSE)</f>
        <v>Dollar Klub</v>
      </c>
      <c r="E10223" s="51">
        <v>45166</v>
      </c>
      <c r="F10223" s="50">
        <v>1</v>
      </c>
      <c r="G10223" s="50" t="str">
        <f>VLOOKUP(Table8[[#This Row],[ProductID]],Table12[[#All],[ProductID]:[ProductFullName]],3,FALSE)</f>
        <v>Product A</v>
      </c>
      <c r="H10223" s="50">
        <v>6</v>
      </c>
      <c r="I10223" s="52">
        <v>45166.423993055549</v>
      </c>
      <c r="J10223" s="50">
        <v>108</v>
      </c>
      <c r="K10223" s="51">
        <v>45166.952777777777</v>
      </c>
      <c r="L10223" s="53"/>
      <c r="M10223" s="54">
        <v>1</v>
      </c>
    </row>
    <row r="10224" spans="2:13" x14ac:dyDescent="0.3">
      <c r="B10224" s="49">
        <v>29067</v>
      </c>
      <c r="C10224" s="50">
        <v>1194</v>
      </c>
      <c r="D10224" s="50" t="str">
        <f>VLOOKUP(Table8[[#This Row],[CustomerID]],Table15[[#All],[CustomerID]:[Company Name]],2,FALSE)</f>
        <v>Creative Concepts</v>
      </c>
      <c r="E10224" s="51">
        <v>45166</v>
      </c>
      <c r="F10224" s="50">
        <v>5</v>
      </c>
      <c r="G10224" s="50" t="str">
        <f>VLOOKUP(Table8[[#This Row],[ProductID]],Table12[[#All],[ProductID]:[ProductFullName]],3,FALSE)</f>
        <v>Product E</v>
      </c>
      <c r="H10224" s="50">
        <v>6</v>
      </c>
      <c r="I10224" s="52">
        <v>45166.435358796291</v>
      </c>
      <c r="J10224" s="50">
        <v>134</v>
      </c>
      <c r="K10224" s="51">
        <v>45166.952777777777</v>
      </c>
      <c r="L10224" s="53"/>
      <c r="M10224" s="54">
        <v>1</v>
      </c>
    </row>
    <row r="10225" spans="2:13" x14ac:dyDescent="0.3">
      <c r="B10225" s="49">
        <v>29068</v>
      </c>
      <c r="C10225" s="50">
        <v>216</v>
      </c>
      <c r="D10225" s="50" t="str">
        <f>VLOOKUP(Table8[[#This Row],[CustomerID]],Table15[[#All],[CustomerID]:[Company Name]],2,FALSE)</f>
        <v>The Red Door</v>
      </c>
      <c r="E10225" s="51">
        <v>45166</v>
      </c>
      <c r="F10225" s="50">
        <v>3</v>
      </c>
      <c r="G10225" s="50" t="str">
        <f>VLOOKUP(Table8[[#This Row],[ProductID]],Table12[[#All],[ProductID]:[ProductFullName]],3,FALSE)</f>
        <v>Product C</v>
      </c>
      <c r="H10225" s="50">
        <v>3</v>
      </c>
      <c r="I10225" s="52">
        <v>45166.448321759257</v>
      </c>
      <c r="J10225" s="50">
        <v>119</v>
      </c>
      <c r="K10225" s="51">
        <v>45166.952777777777</v>
      </c>
      <c r="L10225" s="53"/>
      <c r="M10225" s="54">
        <v>1</v>
      </c>
    </row>
    <row r="10226" spans="2:13" x14ac:dyDescent="0.3">
      <c r="B10226" s="49">
        <v>29069</v>
      </c>
      <c r="C10226" s="50">
        <v>536</v>
      </c>
      <c r="D10226" s="50" t="str">
        <f>VLOOKUP(Table8[[#This Row],[CustomerID]],Table15[[#All],[CustomerID]:[Company Name]],2,FALSE)</f>
        <v>Buck or Two #532</v>
      </c>
      <c r="E10226" s="51">
        <v>45166</v>
      </c>
      <c r="F10226" s="50">
        <v>5</v>
      </c>
      <c r="G10226" s="50" t="str">
        <f>VLOOKUP(Table8[[#This Row],[ProductID]],Table12[[#All],[ProductID]:[ProductFullName]],3,FALSE)</f>
        <v>Product E</v>
      </c>
      <c r="H10226" s="50">
        <v>6</v>
      </c>
      <c r="I10226" s="52">
        <v>45166.458483796298</v>
      </c>
      <c r="J10226" s="50">
        <v>131</v>
      </c>
      <c r="K10226" s="51">
        <v>45166.952777777777</v>
      </c>
      <c r="L10226" s="53"/>
      <c r="M10226" s="54">
        <v>1</v>
      </c>
    </row>
    <row r="10227" spans="2:13" x14ac:dyDescent="0.3">
      <c r="B10227" s="49">
        <v>29070</v>
      </c>
      <c r="C10227" s="50">
        <v>210</v>
      </c>
      <c r="D10227" s="50" t="str">
        <f>VLOOKUP(Table8[[#This Row],[CustomerID]],Table15[[#All],[CustomerID]:[Company Name]],2,FALSE)</f>
        <v>Arlies</v>
      </c>
      <c r="E10227" s="51">
        <v>45166</v>
      </c>
      <c r="F10227" s="50">
        <v>6</v>
      </c>
      <c r="G10227" s="50" t="str">
        <f>VLOOKUP(Table8[[#This Row],[ProductID]],Table12[[#All],[ProductID]:[ProductFullName]],3,FALSE)</f>
        <v>Product F</v>
      </c>
      <c r="H10227" s="50">
        <v>5</v>
      </c>
      <c r="I10227" s="52">
        <v>45166.469965277778</v>
      </c>
      <c r="J10227" s="50">
        <v>110</v>
      </c>
      <c r="K10227" s="51">
        <v>45166.952777777777</v>
      </c>
      <c r="L10227" s="53"/>
      <c r="M10227" s="54">
        <v>1</v>
      </c>
    </row>
    <row r="10228" spans="2:13" x14ac:dyDescent="0.3">
      <c r="B10228" s="49">
        <v>29071</v>
      </c>
      <c r="C10228" s="50">
        <v>991</v>
      </c>
      <c r="D10228" s="50" t="str">
        <f>VLOOKUP(Table8[[#This Row],[CustomerID]],Table15[[#All],[CustomerID]:[Company Name]],2,FALSE)</f>
        <v>First Street, Inc</v>
      </c>
      <c r="E10228" s="51">
        <v>45166</v>
      </c>
      <c r="F10228" s="50">
        <v>1</v>
      </c>
      <c r="G10228" s="50" t="str">
        <f>VLOOKUP(Table8[[#This Row],[ProductID]],Table12[[#All],[ProductID]:[ProductFullName]],3,FALSE)</f>
        <v>Product A</v>
      </c>
      <c r="H10228" s="50">
        <v>6</v>
      </c>
      <c r="I10228" s="52">
        <v>45166.479837962965</v>
      </c>
      <c r="J10228" s="50">
        <v>117</v>
      </c>
      <c r="K10228" s="51">
        <v>45166.952777777777</v>
      </c>
      <c r="L10228" s="53"/>
      <c r="M10228" s="54">
        <v>1</v>
      </c>
    </row>
    <row r="10229" spans="2:13" x14ac:dyDescent="0.3">
      <c r="B10229" s="49">
        <v>29072</v>
      </c>
      <c r="C10229" s="50">
        <v>444</v>
      </c>
      <c r="D10229" s="50" t="str">
        <f>VLOOKUP(Table8[[#This Row],[CustomerID]],Table15[[#All],[CustomerID]:[Company Name]],2,FALSE)</f>
        <v>Brandy Tree Shoppes Inc,The</v>
      </c>
      <c r="E10229" s="51">
        <v>45166</v>
      </c>
      <c r="F10229" s="50">
        <v>4</v>
      </c>
      <c r="G10229" s="50" t="str">
        <f>VLOOKUP(Table8[[#This Row],[ProductID]],Table12[[#All],[ProductID]:[ProductFullName]],3,FALSE)</f>
        <v>Product D</v>
      </c>
      <c r="H10229" s="50">
        <v>7</v>
      </c>
      <c r="I10229" s="52">
        <v>45166.489756944444</v>
      </c>
      <c r="J10229" s="50">
        <v>105</v>
      </c>
      <c r="K10229" s="51">
        <v>45166.952777777777</v>
      </c>
      <c r="L10229" s="53"/>
      <c r="M10229" s="54">
        <v>1</v>
      </c>
    </row>
    <row r="10230" spans="2:13" x14ac:dyDescent="0.3">
      <c r="B10230" s="49">
        <v>29073</v>
      </c>
      <c r="C10230" s="50">
        <v>1281</v>
      </c>
      <c r="D10230" s="50" t="str">
        <f>VLOOKUP(Table8[[#This Row],[CustomerID]],Table15[[#All],[CustomerID]:[Company Name]],2,FALSE)</f>
        <v>Plaza Hotel Casino Gift Shop</v>
      </c>
      <c r="E10230" s="51">
        <v>45166</v>
      </c>
      <c r="F10230" s="50">
        <v>6</v>
      </c>
      <c r="G10230" s="50" t="str">
        <f>VLOOKUP(Table8[[#This Row],[ProductID]],Table12[[#All],[ProductID]:[ProductFullName]],3,FALSE)</f>
        <v>Product F</v>
      </c>
      <c r="H10230" s="50">
        <v>3</v>
      </c>
      <c r="I10230" s="52">
        <v>45166.499525462961</v>
      </c>
      <c r="J10230" s="50">
        <v>123</v>
      </c>
      <c r="K10230" s="51">
        <v>45166.952777777777</v>
      </c>
      <c r="L10230" s="53"/>
      <c r="M10230" s="54">
        <v>1</v>
      </c>
    </row>
    <row r="10231" spans="2:13" x14ac:dyDescent="0.3">
      <c r="B10231" s="49">
        <v>29074</v>
      </c>
      <c r="C10231" s="50">
        <v>1365</v>
      </c>
      <c r="D10231" s="50" t="str">
        <f>VLOOKUP(Table8[[#This Row],[CustomerID]],Table15[[#All],[CustomerID]:[Company Name]],2,FALSE)</f>
        <v>UCR Sales</v>
      </c>
      <c r="E10231" s="51">
        <v>45166</v>
      </c>
      <c r="F10231" s="50">
        <v>3</v>
      </c>
      <c r="G10231" s="50" t="str">
        <f>VLOOKUP(Table8[[#This Row],[ProductID]],Table12[[#All],[ProductID]:[ProductFullName]],3,FALSE)</f>
        <v>Product C</v>
      </c>
      <c r="H10231" s="50">
        <v>7</v>
      </c>
      <c r="I10231" s="52">
        <v>45166.513460648144</v>
      </c>
      <c r="J10231" s="50">
        <v>132</v>
      </c>
      <c r="K10231" s="51">
        <v>45166.952777777777</v>
      </c>
      <c r="L10231" s="53"/>
      <c r="M10231" s="54">
        <v>1</v>
      </c>
    </row>
    <row r="10232" spans="2:13" x14ac:dyDescent="0.3">
      <c r="B10232" s="49">
        <v>29075</v>
      </c>
      <c r="C10232" s="50">
        <v>937</v>
      </c>
      <c r="D10232" s="50" t="str">
        <f>VLOOKUP(Table8[[#This Row],[CustomerID]],Table15[[#All],[CustomerID]:[Company Name]],2,FALSE)</f>
        <v>CARDSMART</v>
      </c>
      <c r="E10232" s="51">
        <v>45166</v>
      </c>
      <c r="F10232" s="50">
        <v>5</v>
      </c>
      <c r="G10232" s="50" t="str">
        <f>VLOOKUP(Table8[[#This Row],[ProductID]],Table12[[#All],[ProductID]:[ProductFullName]],3,FALSE)</f>
        <v>Product E</v>
      </c>
      <c r="H10232" s="50">
        <v>6</v>
      </c>
      <c r="I10232" s="52">
        <v>45166.527696759258</v>
      </c>
      <c r="J10232" s="50">
        <v>132</v>
      </c>
      <c r="K10232" s="51">
        <v>45166.952777777777</v>
      </c>
      <c r="L10232" s="53"/>
      <c r="M10232" s="54">
        <v>1</v>
      </c>
    </row>
    <row r="10233" spans="2:13" x14ac:dyDescent="0.3">
      <c r="B10233" s="49">
        <v>29076</v>
      </c>
      <c r="C10233" s="50">
        <v>360</v>
      </c>
      <c r="D10233" s="50" t="str">
        <f>VLOOKUP(Table8[[#This Row],[CustomerID]],Table15[[#All],[CustomerID]:[Company Name]],2,FALSE)</f>
        <v>Classica Imports Ltd</v>
      </c>
      <c r="E10233" s="51">
        <v>45166</v>
      </c>
      <c r="F10233" s="50">
        <v>2</v>
      </c>
      <c r="G10233" s="50" t="str">
        <f>VLOOKUP(Table8[[#This Row],[ProductID]],Table12[[#All],[ProductID]:[ProductFullName]],3,FALSE)</f>
        <v>Product B</v>
      </c>
      <c r="H10233" s="50">
        <v>6</v>
      </c>
      <c r="I10233" s="52">
        <v>45166.545497685183</v>
      </c>
      <c r="J10233" s="50">
        <v>118</v>
      </c>
      <c r="K10233" s="51">
        <v>45166.952777777777</v>
      </c>
      <c r="L10233" s="53"/>
      <c r="M10233" s="54">
        <v>1</v>
      </c>
    </row>
    <row r="10234" spans="2:13" x14ac:dyDescent="0.3">
      <c r="B10234" s="49">
        <v>29077</v>
      </c>
      <c r="C10234" s="50">
        <v>1011</v>
      </c>
      <c r="D10234" s="50" t="str">
        <f>VLOOKUP(Table8[[#This Row],[CustomerID]],Table15[[#All],[CustomerID]:[Company Name]],2,FALSE)</f>
        <v>Alligator Pie</v>
      </c>
      <c r="E10234" s="51">
        <v>45166</v>
      </c>
      <c r="F10234" s="50">
        <v>6</v>
      </c>
      <c r="G10234" s="50" t="str">
        <f>VLOOKUP(Table8[[#This Row],[ProductID]],Table12[[#All],[ProductID]:[ProductFullName]],3,FALSE)</f>
        <v>Product F</v>
      </c>
      <c r="H10234" s="50">
        <v>4</v>
      </c>
      <c r="I10234" s="52">
        <v>45166.55945601852</v>
      </c>
      <c r="J10234" s="50">
        <v>126</v>
      </c>
      <c r="K10234" s="51">
        <v>45166.952777777777</v>
      </c>
      <c r="L10234" s="53"/>
      <c r="M10234" s="54">
        <v>1</v>
      </c>
    </row>
    <row r="10235" spans="2:13" x14ac:dyDescent="0.3">
      <c r="B10235" s="49">
        <v>29078</v>
      </c>
      <c r="C10235" s="50">
        <v>912</v>
      </c>
      <c r="D10235" s="50" t="str">
        <f>VLOOKUP(Table8[[#This Row],[CustomerID]],Table15[[#All],[CustomerID]:[Company Name]],2,FALSE)</f>
        <v>Southampton Volunta. ambulance</v>
      </c>
      <c r="E10235" s="51">
        <v>45166</v>
      </c>
      <c r="F10235" s="50">
        <v>2</v>
      </c>
      <c r="G10235" s="50" t="str">
        <f>VLOOKUP(Table8[[#This Row],[ProductID]],Table12[[#All],[ProductID]:[ProductFullName]],3,FALSE)</f>
        <v>Product B</v>
      </c>
      <c r="H10235" s="50">
        <v>7</v>
      </c>
      <c r="I10235" s="52">
        <v>45166.570185185185</v>
      </c>
      <c r="J10235" s="50">
        <v>116</v>
      </c>
      <c r="K10235" s="51">
        <v>45166.952777777777</v>
      </c>
      <c r="L10235" s="53"/>
      <c r="M10235" s="54">
        <v>1</v>
      </c>
    </row>
    <row r="10236" spans="2:13" x14ac:dyDescent="0.3">
      <c r="B10236" s="49">
        <v>29079</v>
      </c>
      <c r="C10236" s="50">
        <v>552</v>
      </c>
      <c r="D10236" s="50" t="str">
        <f>VLOOKUP(Table8[[#This Row],[CustomerID]],Table15[[#All],[CustomerID]:[Company Name]],2,FALSE)</f>
        <v>Saskatoon 16 West RV Park</v>
      </c>
      <c r="E10236" s="51">
        <v>45166</v>
      </c>
      <c r="F10236" s="50">
        <v>1</v>
      </c>
      <c r="G10236" s="50" t="str">
        <f>VLOOKUP(Table8[[#This Row],[ProductID]],Table12[[#All],[ProductID]:[ProductFullName]],3,FALSE)</f>
        <v>Product A</v>
      </c>
      <c r="H10236" s="50">
        <v>6</v>
      </c>
      <c r="I10236" s="52">
        <v>45166.584733796299</v>
      </c>
      <c r="J10236" s="50">
        <v>126</v>
      </c>
      <c r="K10236" s="51">
        <v>45166.952777777777</v>
      </c>
      <c r="L10236" s="53"/>
      <c r="M10236" s="54">
        <v>1</v>
      </c>
    </row>
    <row r="10237" spans="2:13" x14ac:dyDescent="0.3">
      <c r="B10237" s="49">
        <v>29080</v>
      </c>
      <c r="C10237" s="50">
        <v>628</v>
      </c>
      <c r="D10237" s="50" t="str">
        <f>VLOOKUP(Table8[[#This Row],[CustomerID]],Table15[[#All],[CustomerID]:[Company Name]],2,FALSE)</f>
        <v>Dansk Gifts</v>
      </c>
      <c r="E10237" s="51">
        <v>45166</v>
      </c>
      <c r="F10237" s="50">
        <v>6</v>
      </c>
      <c r="G10237" s="50" t="str">
        <f>VLOOKUP(Table8[[#This Row],[ProductID]],Table12[[#All],[ProductID]:[ProductFullName]],3,FALSE)</f>
        <v>Product F</v>
      </c>
      <c r="H10237" s="50">
        <v>7</v>
      </c>
      <c r="I10237" s="52">
        <v>45166.59479166667</v>
      </c>
      <c r="J10237" s="50">
        <v>107</v>
      </c>
      <c r="K10237" s="51">
        <v>45166.952777777777</v>
      </c>
      <c r="L10237" s="53"/>
      <c r="M10237" s="54">
        <v>1</v>
      </c>
    </row>
    <row r="10238" spans="2:13" x14ac:dyDescent="0.3">
      <c r="B10238" s="49">
        <v>29081</v>
      </c>
      <c r="C10238" s="50">
        <v>128</v>
      </c>
      <c r="D10238" s="50" t="str">
        <f>VLOOKUP(Table8[[#This Row],[CustomerID]],Table15[[#All],[CustomerID]:[Company Name]],2,FALSE)</f>
        <v>Talk Of The Town</v>
      </c>
      <c r="E10238" s="51">
        <v>45166</v>
      </c>
      <c r="F10238" s="50">
        <v>2</v>
      </c>
      <c r="G10238" s="50" t="str">
        <f>VLOOKUP(Table8[[#This Row],[ProductID]],Table12[[#All],[ProductID]:[ProductFullName]],3,FALSE)</f>
        <v>Product B</v>
      </c>
      <c r="H10238" s="50">
        <v>7</v>
      </c>
      <c r="I10238" s="52">
        <v>45166.605844907412</v>
      </c>
      <c r="J10238" s="50">
        <v>121</v>
      </c>
      <c r="K10238" s="51">
        <v>45166.952777777777</v>
      </c>
      <c r="L10238" s="53"/>
      <c r="M10238" s="54">
        <v>1</v>
      </c>
    </row>
    <row r="10239" spans="2:13" x14ac:dyDescent="0.3">
      <c r="B10239" s="49">
        <v>29082</v>
      </c>
      <c r="C10239" s="50">
        <v>397</v>
      </c>
      <c r="D10239" s="50" t="str">
        <f>VLOOKUP(Table8[[#This Row],[CustomerID]],Table15[[#All],[CustomerID]:[Company Name]],2,FALSE)</f>
        <v>Shoppers Drug Mart # 723</v>
      </c>
      <c r="E10239" s="51">
        <v>45166</v>
      </c>
      <c r="F10239" s="50">
        <v>6</v>
      </c>
      <c r="G10239" s="50" t="str">
        <f>VLOOKUP(Table8[[#This Row],[ProductID]],Table12[[#All],[ProductID]:[ProductFullName]],3,FALSE)</f>
        <v>Product F</v>
      </c>
      <c r="H10239" s="50">
        <v>5</v>
      </c>
      <c r="I10239" s="52">
        <v>45166.62026620371</v>
      </c>
      <c r="J10239" s="50">
        <v>105</v>
      </c>
      <c r="K10239" s="51">
        <v>45166.952777777777</v>
      </c>
      <c r="L10239" s="53"/>
      <c r="M10239" s="54">
        <v>1</v>
      </c>
    </row>
    <row r="10240" spans="2:13" x14ac:dyDescent="0.3">
      <c r="B10240" s="49">
        <v>29083</v>
      </c>
      <c r="C10240" s="50">
        <v>1118</v>
      </c>
      <c r="D10240" s="50" t="str">
        <f>VLOOKUP(Table8[[#This Row],[CustomerID]],Table15[[#All],[CustomerID]:[Company Name]],2,FALSE)</f>
        <v>Alice Derderian</v>
      </c>
      <c r="E10240" s="51">
        <v>45166</v>
      </c>
      <c r="F10240" s="50">
        <v>1</v>
      </c>
      <c r="G10240" s="50" t="str">
        <f>VLOOKUP(Table8[[#This Row],[ProductID]],Table12[[#All],[ProductID]:[ProductFullName]],3,FALSE)</f>
        <v>Product A</v>
      </c>
      <c r="H10240" s="50">
        <v>7</v>
      </c>
      <c r="I10240" s="52">
        <v>45166.634247685193</v>
      </c>
      <c r="J10240" s="50">
        <v>111</v>
      </c>
      <c r="K10240" s="51">
        <v>45166.952777777777</v>
      </c>
      <c r="L10240" s="53"/>
      <c r="M10240" s="54">
        <v>1</v>
      </c>
    </row>
    <row r="10241" spans="2:13" x14ac:dyDescent="0.3">
      <c r="B10241" s="49">
        <v>29084</v>
      </c>
      <c r="C10241" s="50">
        <v>860</v>
      </c>
      <c r="D10241" s="50" t="str">
        <f>VLOOKUP(Table8[[#This Row],[CustomerID]],Table15[[#All],[CustomerID]:[Company Name]],2,FALSE)</f>
        <v>Toy Kingdom</v>
      </c>
      <c r="E10241" s="51">
        <v>45166</v>
      </c>
      <c r="F10241" s="50">
        <v>4</v>
      </c>
      <c r="G10241" s="50" t="str">
        <f>VLOOKUP(Table8[[#This Row],[ProductID]],Table12[[#All],[ProductID]:[ProductFullName]],3,FALSE)</f>
        <v>Product D</v>
      </c>
      <c r="H10241" s="50">
        <v>2</v>
      </c>
      <c r="I10241" s="52">
        <v>45166.646423611121</v>
      </c>
      <c r="J10241" s="50">
        <v>115</v>
      </c>
      <c r="K10241" s="51">
        <v>45166.952777777777</v>
      </c>
      <c r="L10241" s="53"/>
      <c r="M10241" s="54">
        <v>1</v>
      </c>
    </row>
    <row r="10242" spans="2:13" x14ac:dyDescent="0.3">
      <c r="B10242" s="49">
        <v>29085</v>
      </c>
      <c r="C10242" s="50">
        <v>792</v>
      </c>
      <c r="D10242" s="50" t="str">
        <f>VLOOKUP(Table8[[#This Row],[CustomerID]],Table15[[#All],[CustomerID]:[Company Name]],2,FALSE)</f>
        <v>Paragon Shop</v>
      </c>
      <c r="E10242" s="51">
        <v>45166</v>
      </c>
      <c r="F10242" s="50">
        <v>6</v>
      </c>
      <c r="G10242" s="50" t="str">
        <f>VLOOKUP(Table8[[#This Row],[ProductID]],Table12[[#All],[ProductID]:[ProductFullName]],3,FALSE)</f>
        <v>Product F</v>
      </c>
      <c r="H10242" s="50">
        <v>3</v>
      </c>
      <c r="I10242" s="52">
        <v>45166.657916666678</v>
      </c>
      <c r="J10242" s="50">
        <v>123</v>
      </c>
      <c r="K10242" s="51">
        <v>45166.952777777777</v>
      </c>
      <c r="L10242" s="53"/>
      <c r="M10242" s="54">
        <v>1</v>
      </c>
    </row>
    <row r="10243" spans="2:13" x14ac:dyDescent="0.3">
      <c r="B10243" s="49">
        <v>29086</v>
      </c>
      <c r="C10243" s="50">
        <v>310</v>
      </c>
      <c r="D10243" s="50" t="str">
        <f>VLOOKUP(Table8[[#This Row],[CustomerID]],Table15[[#All],[CustomerID]:[Company Name]],2,FALSE)</f>
        <v>Dell IDA</v>
      </c>
      <c r="E10243" s="51">
        <v>45166</v>
      </c>
      <c r="F10243" s="50">
        <v>4</v>
      </c>
      <c r="G10243" s="50" t="str">
        <f>VLOOKUP(Table8[[#This Row],[ProductID]],Table12[[#All],[ProductID]:[ProductFullName]],3,FALSE)</f>
        <v>Product D</v>
      </c>
      <c r="H10243" s="50">
        <v>3</v>
      </c>
      <c r="I10243" s="52">
        <v>45166.66990740742</v>
      </c>
      <c r="J10243" s="50">
        <v>116</v>
      </c>
      <c r="K10243" s="51">
        <v>45166.952777777777</v>
      </c>
      <c r="L10243" s="53"/>
      <c r="M10243" s="54">
        <v>1</v>
      </c>
    </row>
    <row r="10244" spans="2:13" x14ac:dyDescent="0.3">
      <c r="B10244" s="49">
        <v>29087</v>
      </c>
      <c r="C10244" s="50">
        <v>44</v>
      </c>
      <c r="D10244" s="50" t="str">
        <f>VLOOKUP(Table8[[#This Row],[CustomerID]],Table15[[#All],[CustomerID]:[Company Name]],2,FALSE)</f>
        <v>Buck or Two #520</v>
      </c>
      <c r="E10244" s="51">
        <v>45166</v>
      </c>
      <c r="F10244" s="50">
        <v>3</v>
      </c>
      <c r="G10244" s="50" t="str">
        <f>VLOOKUP(Table8[[#This Row],[ProductID]],Table12[[#All],[ProductID]:[ProductFullName]],3,FALSE)</f>
        <v>Product C</v>
      </c>
      <c r="H10244" s="50">
        <v>6</v>
      </c>
      <c r="I10244" s="52">
        <v>45166.686504629644</v>
      </c>
      <c r="J10244" s="50">
        <v>107</v>
      </c>
      <c r="K10244" s="51">
        <v>45166.952777777777</v>
      </c>
      <c r="L10244" s="53"/>
      <c r="M10244" s="54">
        <v>1</v>
      </c>
    </row>
    <row r="10245" spans="2:13" x14ac:dyDescent="0.3">
      <c r="B10245" s="49">
        <v>29088</v>
      </c>
      <c r="C10245" s="50">
        <v>1016</v>
      </c>
      <c r="D10245" s="50" t="str">
        <f>VLOOKUP(Table8[[#This Row],[CustomerID]],Table15[[#All],[CustomerID]:[Company Name]],2,FALSE)</f>
        <v>Pink Lady Gift Shop</v>
      </c>
      <c r="E10245" s="51">
        <v>45166</v>
      </c>
      <c r="F10245" s="50">
        <v>1</v>
      </c>
      <c r="G10245" s="50" t="str">
        <f>VLOOKUP(Table8[[#This Row],[ProductID]],Table12[[#All],[ProductID]:[ProductFullName]],3,FALSE)</f>
        <v>Product A</v>
      </c>
      <c r="H10245" s="50">
        <v>6</v>
      </c>
      <c r="I10245" s="52">
        <v>45166.699618055573</v>
      </c>
      <c r="J10245" s="50">
        <v>105</v>
      </c>
      <c r="K10245" s="51">
        <v>45166.952777777777</v>
      </c>
      <c r="L10245" s="53"/>
      <c r="M10245" s="54">
        <v>1</v>
      </c>
    </row>
    <row r="10246" spans="2:13" x14ac:dyDescent="0.3">
      <c r="B10246" s="49">
        <v>29089</v>
      </c>
      <c r="C10246" s="50">
        <v>1294</v>
      </c>
      <c r="D10246" s="50" t="str">
        <f>VLOOKUP(Table8[[#This Row],[CustomerID]],Table15[[#All],[CustomerID]:[Company Name]],2,FALSE)</f>
        <v>Critters</v>
      </c>
      <c r="E10246" s="51">
        <v>45166</v>
      </c>
      <c r="F10246" s="50">
        <v>5</v>
      </c>
      <c r="G10246" s="50" t="str">
        <f>VLOOKUP(Table8[[#This Row],[ProductID]],Table12[[#All],[ProductID]:[ProductFullName]],3,FALSE)</f>
        <v>Product E</v>
      </c>
      <c r="H10246" s="50">
        <v>6</v>
      </c>
      <c r="I10246" s="52">
        <v>45166.710682870391</v>
      </c>
      <c r="J10246" s="50">
        <v>127</v>
      </c>
      <c r="K10246" s="51">
        <v>45166.952777777777</v>
      </c>
      <c r="L10246" s="53"/>
      <c r="M10246" s="54">
        <v>1</v>
      </c>
    </row>
    <row r="10247" spans="2:13" x14ac:dyDescent="0.3">
      <c r="B10247" s="49">
        <v>29090</v>
      </c>
      <c r="C10247" s="50">
        <v>656</v>
      </c>
      <c r="D10247" s="50" t="str">
        <f>VLOOKUP(Table8[[#This Row],[CustomerID]],Table15[[#All],[CustomerID]:[Company Name]],2,FALSE)</f>
        <v>Summerland Pharmacy</v>
      </c>
      <c r="E10247" s="51">
        <v>45167</v>
      </c>
      <c r="F10247" s="50">
        <v>2</v>
      </c>
      <c r="G10247" s="50" t="str">
        <f>VLOOKUP(Table8[[#This Row],[ProductID]],Table12[[#All],[ProductID]:[ProductFullName]],3,FALSE)</f>
        <v>Product B</v>
      </c>
      <c r="H10247" s="50">
        <v>5</v>
      </c>
      <c r="I10247" s="52">
        <v>45167.333333333336</v>
      </c>
      <c r="J10247" s="50">
        <v>114</v>
      </c>
      <c r="K10247" s="51">
        <v>45167.97152777778</v>
      </c>
      <c r="L10247" s="53"/>
      <c r="M10247" s="54">
        <v>1</v>
      </c>
    </row>
    <row r="10248" spans="2:13" x14ac:dyDescent="0.3">
      <c r="B10248" s="49">
        <v>29091</v>
      </c>
      <c r="C10248" s="50">
        <v>31</v>
      </c>
      <c r="D10248" s="50" t="str">
        <f>VLOOKUP(Table8[[#This Row],[CustomerID]],Table15[[#All],[CustomerID]:[Company Name]],2,FALSE)</f>
        <v>FULTON'S PHARMACY</v>
      </c>
      <c r="E10248" s="51">
        <v>45167</v>
      </c>
      <c r="F10248" s="50">
        <v>4</v>
      </c>
      <c r="G10248" s="50" t="str">
        <f>VLOOKUP(Table8[[#This Row],[ProductID]],Table12[[#All],[ProductID]:[ProductFullName]],3,FALSE)</f>
        <v>Product D</v>
      </c>
      <c r="H10248" s="50">
        <v>5</v>
      </c>
      <c r="I10248" s="52">
        <v>45167.349733796298</v>
      </c>
      <c r="J10248" s="50">
        <v>106</v>
      </c>
      <c r="K10248" s="51">
        <v>45167.97152777778</v>
      </c>
      <c r="L10248" s="53"/>
      <c r="M10248" s="54">
        <v>1</v>
      </c>
    </row>
    <row r="10249" spans="2:13" x14ac:dyDescent="0.3">
      <c r="B10249" s="49">
        <v>29092</v>
      </c>
      <c r="C10249" s="50">
        <v>888</v>
      </c>
      <c r="D10249" s="50" t="str">
        <f>VLOOKUP(Table8[[#This Row],[CustomerID]],Table15[[#All],[CustomerID]:[Company Name]],2,FALSE)</f>
        <v>New DaVincis.com</v>
      </c>
      <c r="E10249" s="51">
        <v>45167</v>
      </c>
      <c r="F10249" s="50">
        <v>5</v>
      </c>
      <c r="G10249" s="50" t="str">
        <f>VLOOKUP(Table8[[#This Row],[ProductID]],Table12[[#All],[ProductID]:[ProductFullName]],3,FALSE)</f>
        <v>Product E</v>
      </c>
      <c r="H10249" s="50">
        <v>3</v>
      </c>
      <c r="I10249" s="52">
        <v>45167.363807870373</v>
      </c>
      <c r="J10249" s="50">
        <v>107</v>
      </c>
      <c r="K10249" s="51">
        <v>45167.97152777778</v>
      </c>
      <c r="L10249" s="53"/>
      <c r="M10249" s="54">
        <v>1</v>
      </c>
    </row>
    <row r="10250" spans="2:13" x14ac:dyDescent="0.3">
      <c r="B10250" s="49">
        <v>29093</v>
      </c>
      <c r="C10250" s="50">
        <v>749</v>
      </c>
      <c r="D10250" s="50" t="str">
        <f>VLOOKUP(Table8[[#This Row],[CustomerID]],Table15[[#All],[CustomerID]:[Company Name]],2,FALSE)</f>
        <v>Corretti Fashions PTE LTD</v>
      </c>
      <c r="E10250" s="51">
        <v>45167</v>
      </c>
      <c r="F10250" s="50">
        <v>1</v>
      </c>
      <c r="G10250" s="50" t="str">
        <f>VLOOKUP(Table8[[#This Row],[ProductID]],Table12[[#All],[ProductID]:[ProductFullName]],3,FALSE)</f>
        <v>Product A</v>
      </c>
      <c r="H10250" s="50">
        <v>2</v>
      </c>
      <c r="I10250" s="52">
        <v>45167.375925925931</v>
      </c>
      <c r="J10250" s="50">
        <v>122</v>
      </c>
      <c r="K10250" s="51">
        <v>45167.97152777778</v>
      </c>
      <c r="L10250" s="53"/>
      <c r="M10250" s="54">
        <v>1</v>
      </c>
    </row>
    <row r="10251" spans="2:13" x14ac:dyDescent="0.3">
      <c r="B10251" s="49">
        <v>29094</v>
      </c>
      <c r="C10251" s="50">
        <v>1066</v>
      </c>
      <c r="D10251" s="50" t="str">
        <f>VLOOKUP(Table8[[#This Row],[CustomerID]],Table15[[#All],[CustomerID]:[Company Name]],2,FALSE)</f>
        <v>BMI</v>
      </c>
      <c r="E10251" s="51">
        <v>45167</v>
      </c>
      <c r="F10251" s="50">
        <v>4</v>
      </c>
      <c r="G10251" s="50" t="str">
        <f>VLOOKUP(Table8[[#This Row],[ProductID]],Table12[[#All],[ProductID]:[ProductFullName]],3,FALSE)</f>
        <v>Product D</v>
      </c>
      <c r="H10251" s="50">
        <v>3</v>
      </c>
      <c r="I10251" s="52">
        <v>45167.389166666675</v>
      </c>
      <c r="J10251" s="50">
        <v>116</v>
      </c>
      <c r="K10251" s="51">
        <v>45167.97152777778</v>
      </c>
      <c r="L10251" s="53"/>
      <c r="M10251" s="54">
        <v>1</v>
      </c>
    </row>
    <row r="10252" spans="2:13" x14ac:dyDescent="0.3">
      <c r="B10252" s="49">
        <v>29095</v>
      </c>
      <c r="C10252" s="50">
        <v>17</v>
      </c>
      <c r="D10252" s="50" t="str">
        <f>VLOOKUP(Table8[[#This Row],[CustomerID]],Table15[[#All],[CustomerID]:[Company Name]],2,FALSE)</f>
        <v>F.J. Wadden &amp; Sons Limited</v>
      </c>
      <c r="E10252" s="51">
        <v>45167</v>
      </c>
      <c r="F10252" s="50">
        <v>2</v>
      </c>
      <c r="G10252" s="50" t="str">
        <f>VLOOKUP(Table8[[#This Row],[ProductID]],Table12[[#All],[ProductID]:[ProductFullName]],3,FALSE)</f>
        <v>Product B</v>
      </c>
      <c r="H10252" s="50">
        <v>5</v>
      </c>
      <c r="I10252" s="52">
        <v>45167.403831018528</v>
      </c>
      <c r="J10252" s="50">
        <v>106</v>
      </c>
      <c r="K10252" s="51">
        <v>45167.97152777778</v>
      </c>
      <c r="L10252" s="53"/>
      <c r="M10252" s="54">
        <v>1</v>
      </c>
    </row>
    <row r="10253" spans="2:13" x14ac:dyDescent="0.3">
      <c r="B10253" s="49">
        <v>29096</v>
      </c>
      <c r="C10253" s="50">
        <v>1163</v>
      </c>
      <c r="D10253" s="50" t="str">
        <f>VLOOKUP(Table8[[#This Row],[CustomerID]],Table15[[#All],[CustomerID]:[Company Name]],2,FALSE)</f>
        <v>North Memorial Medical Center</v>
      </c>
      <c r="E10253" s="51">
        <v>45167</v>
      </c>
      <c r="F10253" s="50">
        <v>3</v>
      </c>
      <c r="G10253" s="50" t="str">
        <f>VLOOKUP(Table8[[#This Row],[ProductID]],Table12[[#All],[ProductID]:[ProductFullName]],3,FALSE)</f>
        <v>Product C</v>
      </c>
      <c r="H10253" s="50">
        <v>5</v>
      </c>
      <c r="I10253" s="52">
        <v>45167.417916666673</v>
      </c>
      <c r="J10253" s="50">
        <v>110</v>
      </c>
      <c r="K10253" s="51">
        <v>45167.97152777778</v>
      </c>
      <c r="L10253" s="53"/>
      <c r="M10253" s="54">
        <v>1</v>
      </c>
    </row>
    <row r="10254" spans="2:13" x14ac:dyDescent="0.3">
      <c r="B10254" s="49">
        <v>29097</v>
      </c>
      <c r="C10254" s="50">
        <v>1305</v>
      </c>
      <c r="D10254" s="50" t="str">
        <f>VLOOKUP(Table8[[#This Row],[CustomerID]],Table15[[#All],[CustomerID]:[Company Name]],2,FALSE)</f>
        <v>Divinty</v>
      </c>
      <c r="E10254" s="51">
        <v>45167</v>
      </c>
      <c r="F10254" s="50">
        <v>6</v>
      </c>
      <c r="G10254" s="50" t="str">
        <f>VLOOKUP(Table8[[#This Row],[ProductID]],Table12[[#All],[ProductID]:[ProductFullName]],3,FALSE)</f>
        <v>Product F</v>
      </c>
      <c r="H10254" s="50">
        <v>3</v>
      </c>
      <c r="I10254" s="52">
        <v>45167.43077546297</v>
      </c>
      <c r="J10254" s="50">
        <v>123</v>
      </c>
      <c r="K10254" s="51">
        <v>45167.97152777778</v>
      </c>
      <c r="L10254" s="53"/>
      <c r="M10254" s="54">
        <v>1</v>
      </c>
    </row>
    <row r="10255" spans="2:13" x14ac:dyDescent="0.3">
      <c r="B10255" s="49">
        <v>29098</v>
      </c>
      <c r="C10255" s="50">
        <v>1263</v>
      </c>
      <c r="D10255" s="50" t="str">
        <f>VLOOKUP(Table8[[#This Row],[CustomerID]],Table15[[#All],[CustomerID]:[Company Name]],2,FALSE)</f>
        <v>West Valley Art Museum</v>
      </c>
      <c r="E10255" s="51">
        <v>45167</v>
      </c>
      <c r="F10255" s="50">
        <v>3</v>
      </c>
      <c r="G10255" s="50" t="str">
        <f>VLOOKUP(Table8[[#This Row],[ProductID]],Table12[[#All],[ProductID]:[ProductFullName]],3,FALSE)</f>
        <v>Product C</v>
      </c>
      <c r="H10255" s="50">
        <v>5</v>
      </c>
      <c r="I10255" s="52">
        <v>45167.446597222232</v>
      </c>
      <c r="J10255" s="50">
        <v>117</v>
      </c>
      <c r="K10255" s="51">
        <v>45167.97152777778</v>
      </c>
      <c r="L10255" s="53"/>
      <c r="M10255" s="54">
        <v>1</v>
      </c>
    </row>
    <row r="10256" spans="2:13" x14ac:dyDescent="0.3">
      <c r="B10256" s="49">
        <v>29099</v>
      </c>
      <c r="C10256" s="50">
        <v>80</v>
      </c>
      <c r="D10256" s="50" t="str">
        <f>VLOOKUP(Table8[[#This Row],[CustomerID]],Table15[[#All],[CustomerID]:[Company Name]],2,FALSE)</f>
        <v>The Whale Store</v>
      </c>
      <c r="E10256" s="51">
        <v>45167</v>
      </c>
      <c r="F10256" s="50">
        <v>4</v>
      </c>
      <c r="G10256" s="50" t="str">
        <f>VLOOKUP(Table8[[#This Row],[ProductID]],Table12[[#All],[ProductID]:[ProductFullName]],3,FALSE)</f>
        <v>Product D</v>
      </c>
      <c r="H10256" s="50">
        <v>3</v>
      </c>
      <c r="I10256" s="52">
        <v>45167.4613888889</v>
      </c>
      <c r="J10256" s="50">
        <v>122</v>
      </c>
      <c r="K10256" s="51">
        <v>45167.97152777778</v>
      </c>
      <c r="L10256" s="53"/>
      <c r="M10256" s="54">
        <v>1</v>
      </c>
    </row>
    <row r="10257" spans="2:13" x14ac:dyDescent="0.3">
      <c r="B10257" s="49">
        <v>29100</v>
      </c>
      <c r="C10257" s="50">
        <v>855</v>
      </c>
      <c r="D10257" s="50" t="str">
        <f>VLOOKUP(Table8[[#This Row],[CustomerID]],Table15[[#All],[CustomerID]:[Company Name]],2,FALSE)</f>
        <v>Deep Blue Boutique</v>
      </c>
      <c r="E10257" s="51">
        <v>45167</v>
      </c>
      <c r="F10257" s="50">
        <v>1</v>
      </c>
      <c r="G10257" s="50" t="str">
        <f>VLOOKUP(Table8[[#This Row],[ProductID]],Table12[[#All],[ProductID]:[ProductFullName]],3,FALSE)</f>
        <v>Product A</v>
      </c>
      <c r="H10257" s="50">
        <v>3</v>
      </c>
      <c r="I10257" s="52">
        <v>45167.473888888897</v>
      </c>
      <c r="J10257" s="50">
        <v>116</v>
      </c>
      <c r="K10257" s="51">
        <v>45167.97152777778</v>
      </c>
      <c r="L10257" s="53"/>
      <c r="M10257" s="54">
        <v>1</v>
      </c>
    </row>
    <row r="10258" spans="2:13" x14ac:dyDescent="0.3">
      <c r="B10258" s="49">
        <v>29101</v>
      </c>
      <c r="C10258" s="50">
        <v>23</v>
      </c>
      <c r="D10258" s="50" t="str">
        <f>VLOOKUP(Table8[[#This Row],[CustomerID]],Table15[[#All],[CustomerID]:[Company Name]],2,FALSE)</f>
        <v>Windsor Pharmacy Ltd</v>
      </c>
      <c r="E10258" s="51">
        <v>45167</v>
      </c>
      <c r="F10258" s="50">
        <v>4</v>
      </c>
      <c r="G10258" s="50" t="str">
        <f>VLOOKUP(Table8[[#This Row],[ProductID]],Table12[[#All],[ProductID]:[ProductFullName]],3,FALSE)</f>
        <v>Product D</v>
      </c>
      <c r="H10258" s="50">
        <v>7</v>
      </c>
      <c r="I10258" s="52">
        <v>45167.483854166676</v>
      </c>
      <c r="J10258" s="50">
        <v>129</v>
      </c>
      <c r="K10258" s="51">
        <v>45167.97152777778</v>
      </c>
      <c r="L10258" s="53"/>
      <c r="M10258" s="54">
        <v>1</v>
      </c>
    </row>
    <row r="10259" spans="2:13" x14ac:dyDescent="0.3">
      <c r="B10259" s="49">
        <v>29102</v>
      </c>
      <c r="C10259" s="50">
        <v>945</v>
      </c>
      <c r="D10259" s="50" t="str">
        <f>VLOOKUP(Table8[[#This Row],[CustomerID]],Table15[[#All],[CustomerID]:[Company Name]],2,FALSE)</f>
        <v>Snyders Gateway</v>
      </c>
      <c r="E10259" s="51">
        <v>45167</v>
      </c>
      <c r="F10259" s="50">
        <v>6</v>
      </c>
      <c r="G10259" s="50" t="str">
        <f>VLOOKUP(Table8[[#This Row],[ProductID]],Table12[[#All],[ProductID]:[ProductFullName]],3,FALSE)</f>
        <v>Product F</v>
      </c>
      <c r="H10259" s="50">
        <v>7</v>
      </c>
      <c r="I10259" s="52">
        <v>45167.495150462972</v>
      </c>
      <c r="J10259" s="50">
        <v>112</v>
      </c>
      <c r="K10259" s="51">
        <v>45167.97152777778</v>
      </c>
      <c r="L10259" s="53"/>
      <c r="M10259" s="54">
        <v>1</v>
      </c>
    </row>
    <row r="10260" spans="2:13" x14ac:dyDescent="0.3">
      <c r="B10260" s="49">
        <v>29103</v>
      </c>
      <c r="C10260" s="50">
        <v>1058</v>
      </c>
      <c r="D10260" s="50" t="str">
        <f>VLOOKUP(Table8[[#This Row],[CustomerID]],Table15[[#All],[CustomerID]:[Company Name]],2,FALSE)</f>
        <v>Indesigh Fundraising</v>
      </c>
      <c r="E10260" s="51">
        <v>45167</v>
      </c>
      <c r="F10260" s="50">
        <v>5</v>
      </c>
      <c r="G10260" s="50" t="str">
        <f>VLOOKUP(Table8[[#This Row],[ProductID]],Table12[[#All],[ProductID]:[ProductFullName]],3,FALSE)</f>
        <v>Product E</v>
      </c>
      <c r="H10260" s="50">
        <v>6</v>
      </c>
      <c r="I10260" s="52">
        <v>45167.512337962973</v>
      </c>
      <c r="J10260" s="50">
        <v>118</v>
      </c>
      <c r="K10260" s="51">
        <v>45167.97152777778</v>
      </c>
      <c r="L10260" s="53"/>
      <c r="M10260" s="54">
        <v>1</v>
      </c>
    </row>
    <row r="10261" spans="2:13" x14ac:dyDescent="0.3">
      <c r="B10261" s="49">
        <v>29104</v>
      </c>
      <c r="C10261" s="50">
        <v>540</v>
      </c>
      <c r="D10261" s="50" t="str">
        <f>VLOOKUP(Table8[[#This Row],[CustomerID]],Table15[[#All],[CustomerID]:[Company Name]],2,FALSE)</f>
        <v>Lasting Impressions</v>
      </c>
      <c r="E10261" s="51">
        <v>45167</v>
      </c>
      <c r="F10261" s="50">
        <v>4</v>
      </c>
      <c r="G10261" s="50" t="str">
        <f>VLOOKUP(Table8[[#This Row],[ProductID]],Table12[[#All],[ProductID]:[ProductFullName]],3,FALSE)</f>
        <v>Product D</v>
      </c>
      <c r="H10261" s="50">
        <v>2</v>
      </c>
      <c r="I10261" s="52">
        <v>45167.524907407416</v>
      </c>
      <c r="J10261" s="50">
        <v>124</v>
      </c>
      <c r="K10261" s="51">
        <v>45167.97152777778</v>
      </c>
      <c r="L10261" s="53"/>
      <c r="M10261" s="54">
        <v>1</v>
      </c>
    </row>
    <row r="10262" spans="2:13" x14ac:dyDescent="0.3">
      <c r="B10262" s="49">
        <v>29105</v>
      </c>
      <c r="C10262" s="50">
        <v>37</v>
      </c>
      <c r="D10262" s="50" t="str">
        <f>VLOOKUP(Table8[[#This Row],[CustomerID]],Table15[[#All],[CustomerID]:[Company Name]],2,FALSE)</f>
        <v>Pharmasave - 550</v>
      </c>
      <c r="E10262" s="51">
        <v>45167</v>
      </c>
      <c r="F10262" s="50">
        <v>2</v>
      </c>
      <c r="G10262" s="50" t="str">
        <f>VLOOKUP(Table8[[#This Row],[ProductID]],Table12[[#All],[ProductID]:[ProductFullName]],3,FALSE)</f>
        <v>Product B</v>
      </c>
      <c r="H10262" s="50">
        <v>6</v>
      </c>
      <c r="I10262" s="52">
        <v>45167.538506944453</v>
      </c>
      <c r="J10262" s="50">
        <v>109</v>
      </c>
      <c r="K10262" s="51">
        <v>45167.97152777778</v>
      </c>
      <c r="L10262" s="53"/>
      <c r="M10262" s="54">
        <v>1</v>
      </c>
    </row>
    <row r="10263" spans="2:13" x14ac:dyDescent="0.3">
      <c r="B10263" s="49">
        <v>29106</v>
      </c>
      <c r="C10263" s="50">
        <v>164</v>
      </c>
      <c r="D10263" s="50" t="str">
        <f>VLOOKUP(Table8[[#This Row],[CustomerID]],Table15[[#All],[CustomerID]:[Company Name]],2,FALSE)</f>
        <v>Kellys Guardian</v>
      </c>
      <c r="E10263" s="51">
        <v>45167</v>
      </c>
      <c r="F10263" s="50">
        <v>3</v>
      </c>
      <c r="G10263" s="50" t="str">
        <f>VLOOKUP(Table8[[#This Row],[ProductID]],Table12[[#All],[ProductID]:[ProductFullName]],3,FALSE)</f>
        <v>Product C</v>
      </c>
      <c r="H10263" s="50">
        <v>3</v>
      </c>
      <c r="I10263" s="52">
        <v>45167.549548611118</v>
      </c>
      <c r="J10263" s="50">
        <v>133</v>
      </c>
      <c r="K10263" s="51">
        <v>45167.97152777778</v>
      </c>
      <c r="L10263" s="53"/>
      <c r="M10263" s="54">
        <v>1</v>
      </c>
    </row>
    <row r="10264" spans="2:13" x14ac:dyDescent="0.3">
      <c r="B10264" s="49">
        <v>29107</v>
      </c>
      <c r="C10264" s="50">
        <v>1331</v>
      </c>
      <c r="D10264" s="50" t="str">
        <f>VLOOKUP(Table8[[#This Row],[CustomerID]],Table15[[#All],[CustomerID]:[Company Name]],2,FALSE)</f>
        <v>Bebe Lapin</v>
      </c>
      <c r="E10264" s="51">
        <v>45167</v>
      </c>
      <c r="F10264" s="50">
        <v>2</v>
      </c>
      <c r="G10264" s="50" t="str">
        <f>VLOOKUP(Table8[[#This Row],[ProductID]],Table12[[#All],[ProductID]:[ProductFullName]],3,FALSE)</f>
        <v>Product B</v>
      </c>
      <c r="H10264" s="50">
        <v>7</v>
      </c>
      <c r="I10264" s="52">
        <v>45167.564293981486</v>
      </c>
      <c r="J10264" s="50">
        <v>128</v>
      </c>
      <c r="K10264" s="51">
        <v>45167.97152777778</v>
      </c>
      <c r="L10264" s="53"/>
      <c r="M10264" s="54">
        <v>1</v>
      </c>
    </row>
    <row r="10265" spans="2:13" x14ac:dyDescent="0.3">
      <c r="B10265" s="49">
        <v>29108</v>
      </c>
      <c r="C10265" s="50">
        <v>1150</v>
      </c>
      <c r="D10265" s="50" t="str">
        <f>VLOOKUP(Table8[[#This Row],[CustomerID]],Table15[[#All],[CustomerID]:[Company Name]],2,FALSE)</f>
        <v>Village Drugs &amp; Gifts</v>
      </c>
      <c r="E10265" s="51">
        <v>45167</v>
      </c>
      <c r="F10265" s="50">
        <v>6</v>
      </c>
      <c r="G10265" s="50" t="str">
        <f>VLOOKUP(Table8[[#This Row],[ProductID]],Table12[[#All],[ProductID]:[ProductFullName]],3,FALSE)</f>
        <v>Product F</v>
      </c>
      <c r="H10265" s="50">
        <v>7</v>
      </c>
      <c r="I10265" s="52">
        <v>45167.580983796302</v>
      </c>
      <c r="J10265" s="50">
        <v>108</v>
      </c>
      <c r="K10265" s="51">
        <v>45167.97152777778</v>
      </c>
      <c r="L10265" s="53"/>
      <c r="M10265" s="54">
        <v>1</v>
      </c>
    </row>
    <row r="10266" spans="2:13" x14ac:dyDescent="0.3">
      <c r="B10266" s="49">
        <v>29109</v>
      </c>
      <c r="C10266" s="50">
        <v>604</v>
      </c>
      <c r="D10266" s="50" t="str">
        <f>VLOOKUP(Table8[[#This Row],[CustomerID]],Table15[[#All],[CustomerID]:[Company Name]],2,FALSE)</f>
        <v>RUBY'S FASHION</v>
      </c>
      <c r="E10266" s="51">
        <v>45167</v>
      </c>
      <c r="F10266" s="50">
        <v>4</v>
      </c>
      <c r="G10266" s="50" t="str">
        <f>VLOOKUP(Table8[[#This Row],[ProductID]],Table12[[#All],[ProductID]:[ProductFullName]],3,FALSE)</f>
        <v>Product D</v>
      </c>
      <c r="H10266" s="50">
        <v>4</v>
      </c>
      <c r="I10266" s="52">
        <v>45167.590914351858</v>
      </c>
      <c r="J10266" s="50">
        <v>130</v>
      </c>
      <c r="K10266" s="51">
        <v>45167.97152777778</v>
      </c>
      <c r="L10266" s="53"/>
      <c r="M10266" s="54">
        <v>1</v>
      </c>
    </row>
    <row r="10267" spans="2:13" x14ac:dyDescent="0.3">
      <c r="B10267" s="49">
        <v>29110</v>
      </c>
      <c r="C10267" s="50">
        <v>726</v>
      </c>
      <c r="D10267" s="50" t="str">
        <f>VLOOKUP(Table8[[#This Row],[CustomerID]],Table15[[#All],[CustomerID]:[Company Name]],2,FALSE)</f>
        <v>SHOPPERS DRUG MART 0254</v>
      </c>
      <c r="E10267" s="51">
        <v>45167</v>
      </c>
      <c r="F10267" s="50">
        <v>5</v>
      </c>
      <c r="G10267" s="50" t="str">
        <f>VLOOKUP(Table8[[#This Row],[ProductID]],Table12[[#All],[ProductID]:[ProductFullName]],3,FALSE)</f>
        <v>Product E</v>
      </c>
      <c r="H10267" s="50">
        <v>4</v>
      </c>
      <c r="I10267" s="52">
        <v>45167.602141203708</v>
      </c>
      <c r="J10267" s="50">
        <v>129</v>
      </c>
      <c r="K10267" s="51">
        <v>45167.97152777778</v>
      </c>
      <c r="L10267" s="53"/>
      <c r="M10267" s="54">
        <v>1</v>
      </c>
    </row>
    <row r="10268" spans="2:13" x14ac:dyDescent="0.3">
      <c r="B10268" s="49">
        <v>29111</v>
      </c>
      <c r="C10268" s="50">
        <v>1034</v>
      </c>
      <c r="D10268" s="50" t="str">
        <f>VLOOKUP(Table8[[#This Row],[CustomerID]],Table15[[#All],[CustomerID]:[Company Name]],2,FALSE)</f>
        <v>Southern Antiques &amp; Interiors</v>
      </c>
      <c r="E10268" s="51">
        <v>45167</v>
      </c>
      <c r="F10268" s="50">
        <v>5</v>
      </c>
      <c r="G10268" s="50" t="str">
        <f>VLOOKUP(Table8[[#This Row],[ProductID]],Table12[[#All],[ProductID]:[ProductFullName]],3,FALSE)</f>
        <v>Product E</v>
      </c>
      <c r="H10268" s="50">
        <v>5</v>
      </c>
      <c r="I10268" s="52">
        <v>45167.617939814816</v>
      </c>
      <c r="J10268" s="50">
        <v>133</v>
      </c>
      <c r="K10268" s="51">
        <v>45167.97152777778</v>
      </c>
      <c r="L10268" s="53"/>
      <c r="M10268" s="54">
        <v>1</v>
      </c>
    </row>
    <row r="10269" spans="2:13" x14ac:dyDescent="0.3">
      <c r="B10269" s="49">
        <v>29112</v>
      </c>
      <c r="C10269" s="50">
        <v>1149</v>
      </c>
      <c r="D10269" s="50" t="str">
        <f>VLOOKUP(Table8[[#This Row],[CustomerID]],Table15[[#All],[CustomerID]:[Company Name]],2,FALSE)</f>
        <v>UWHC Hospital</v>
      </c>
      <c r="E10269" s="51">
        <v>45167</v>
      </c>
      <c r="F10269" s="50">
        <v>3</v>
      </c>
      <c r="G10269" s="50" t="str">
        <f>VLOOKUP(Table8[[#This Row],[ProductID]],Table12[[#All],[ProductID]:[ProductFullName]],3,FALSE)</f>
        <v>Product C</v>
      </c>
      <c r="H10269" s="50">
        <v>2</v>
      </c>
      <c r="I10269" s="52">
        <v>45167.635335648149</v>
      </c>
      <c r="J10269" s="50">
        <v>112</v>
      </c>
      <c r="K10269" s="51">
        <v>45167.97152777778</v>
      </c>
      <c r="L10269" s="53"/>
      <c r="M10269" s="54">
        <v>1</v>
      </c>
    </row>
    <row r="10270" spans="2:13" x14ac:dyDescent="0.3">
      <c r="B10270" s="49">
        <v>29113</v>
      </c>
      <c r="C10270" s="50">
        <v>1330</v>
      </c>
      <c r="D10270" s="50" t="str">
        <f>VLOOKUP(Table8[[#This Row],[CustomerID]],Table15[[#All],[CustomerID]:[Company Name]],2,FALSE)</f>
        <v>House In The Country</v>
      </c>
      <c r="E10270" s="51">
        <v>45167</v>
      </c>
      <c r="F10270" s="50">
        <v>2</v>
      </c>
      <c r="G10270" s="50" t="str">
        <f>VLOOKUP(Table8[[#This Row],[ProductID]],Table12[[#All],[ProductID]:[ProductFullName]],3,FALSE)</f>
        <v>Product B</v>
      </c>
      <c r="H10270" s="50">
        <v>2</v>
      </c>
      <c r="I10270" s="52">
        <v>45167.649930555555</v>
      </c>
      <c r="J10270" s="50">
        <v>116</v>
      </c>
      <c r="K10270" s="51">
        <v>45167.97152777778</v>
      </c>
      <c r="L10270" s="53"/>
      <c r="M10270" s="54">
        <v>1</v>
      </c>
    </row>
    <row r="10271" spans="2:13" x14ac:dyDescent="0.3">
      <c r="B10271" s="49">
        <v>29114</v>
      </c>
      <c r="C10271" s="50">
        <v>569</v>
      </c>
      <c r="D10271" s="50" t="str">
        <f>VLOOKUP(Table8[[#This Row],[CustomerID]],Table15[[#All],[CustomerID]:[Company Name]],2,FALSE)</f>
        <v>Alberta Country Gurl's General Store</v>
      </c>
      <c r="E10271" s="51">
        <v>45167</v>
      </c>
      <c r="F10271" s="50">
        <v>4</v>
      </c>
      <c r="G10271" s="50" t="str">
        <f>VLOOKUP(Table8[[#This Row],[ProductID]],Table12[[#All],[ProductID]:[ProductFullName]],3,FALSE)</f>
        <v>Product D</v>
      </c>
      <c r="H10271" s="50">
        <v>2</v>
      </c>
      <c r="I10271" s="52">
        <v>45167.660300925927</v>
      </c>
      <c r="J10271" s="50">
        <v>116</v>
      </c>
      <c r="K10271" s="51">
        <v>45167.97152777778</v>
      </c>
      <c r="L10271" s="53"/>
      <c r="M10271" s="54">
        <v>1</v>
      </c>
    </row>
    <row r="10272" spans="2:13" x14ac:dyDescent="0.3">
      <c r="B10272" s="49">
        <v>29115</v>
      </c>
      <c r="C10272" s="50">
        <v>660</v>
      </c>
      <c r="D10272" s="50" t="str">
        <f>VLOOKUP(Table8[[#This Row],[CustomerID]],Table15[[#All],[CustomerID]:[Company Name]],2,FALSE)</f>
        <v>Yoswm 141</v>
      </c>
      <c r="E10272" s="51">
        <v>45167</v>
      </c>
      <c r="F10272" s="50">
        <v>2</v>
      </c>
      <c r="G10272" s="50" t="str">
        <f>VLOOKUP(Table8[[#This Row],[ProductID]],Table12[[#All],[ProductID]:[ProductFullName]],3,FALSE)</f>
        <v>Product B</v>
      </c>
      <c r="H10272" s="50">
        <v>7</v>
      </c>
      <c r="I10272" s="52">
        <v>45167.670127314814</v>
      </c>
      <c r="J10272" s="50">
        <v>121</v>
      </c>
      <c r="K10272" s="51">
        <v>45167.97152777778</v>
      </c>
      <c r="L10272" s="53"/>
      <c r="M10272" s="54">
        <v>1</v>
      </c>
    </row>
    <row r="10273" spans="2:13" x14ac:dyDescent="0.3">
      <c r="B10273" s="49">
        <v>29116</v>
      </c>
      <c r="C10273" s="50">
        <v>763</v>
      </c>
      <c r="D10273" s="50" t="str">
        <f>VLOOKUP(Table8[[#This Row],[CustomerID]],Table15[[#All],[CustomerID]:[Company Name]],2,FALSE)</f>
        <v>Melrose Drug</v>
      </c>
      <c r="E10273" s="51">
        <v>45167</v>
      </c>
      <c r="F10273" s="50">
        <v>4</v>
      </c>
      <c r="G10273" s="50" t="str">
        <f>VLOOKUP(Table8[[#This Row],[ProductID]],Table12[[#All],[ProductID]:[ProductFullName]],3,FALSE)</f>
        <v>Product D</v>
      </c>
      <c r="H10273" s="50">
        <v>6</v>
      </c>
      <c r="I10273" s="52">
        <v>45167.681284722225</v>
      </c>
      <c r="J10273" s="50">
        <v>125</v>
      </c>
      <c r="K10273" s="51">
        <v>45167.97152777778</v>
      </c>
      <c r="L10273" s="53"/>
      <c r="M10273" s="54">
        <v>1</v>
      </c>
    </row>
    <row r="10274" spans="2:13" x14ac:dyDescent="0.3">
      <c r="B10274" s="49">
        <v>29117</v>
      </c>
      <c r="C10274" s="50">
        <v>770</v>
      </c>
      <c r="D10274" s="50" t="str">
        <f>VLOOKUP(Table8[[#This Row],[CustomerID]],Table15[[#All],[CustomerID]:[Company Name]],2,FALSE)</f>
        <v>Ragg Time Limited</v>
      </c>
      <c r="E10274" s="51">
        <v>45167</v>
      </c>
      <c r="F10274" s="50">
        <v>4</v>
      </c>
      <c r="G10274" s="50" t="str">
        <f>VLOOKUP(Table8[[#This Row],[ProductID]],Table12[[#All],[ProductID]:[ProductFullName]],3,FALSE)</f>
        <v>Product D</v>
      </c>
      <c r="H10274" s="50">
        <v>6</v>
      </c>
      <c r="I10274" s="52">
        <v>45167.698240740741</v>
      </c>
      <c r="J10274" s="50">
        <v>120</v>
      </c>
      <c r="K10274" s="51">
        <v>45167.97152777778</v>
      </c>
      <c r="L10274" s="53"/>
      <c r="M10274" s="54">
        <v>1</v>
      </c>
    </row>
    <row r="10275" spans="2:13" x14ac:dyDescent="0.3">
      <c r="B10275" s="49">
        <v>29118</v>
      </c>
      <c r="C10275" s="50">
        <v>801</v>
      </c>
      <c r="D10275" s="50" t="str">
        <f>VLOOKUP(Table8[[#This Row],[CustomerID]],Table15[[#All],[CustomerID]:[Company Name]],2,FALSE)</f>
        <v>Peach Tree</v>
      </c>
      <c r="E10275" s="51">
        <v>45167</v>
      </c>
      <c r="F10275" s="50">
        <v>2</v>
      </c>
      <c r="G10275" s="50" t="str">
        <f>VLOOKUP(Table8[[#This Row],[ProductID]],Table12[[#All],[ProductID]:[ProductFullName]],3,FALSE)</f>
        <v>Product B</v>
      </c>
      <c r="H10275" s="50">
        <v>3</v>
      </c>
      <c r="I10275" s="52">
        <v>45167.709050925929</v>
      </c>
      <c r="J10275" s="50">
        <v>118</v>
      </c>
      <c r="K10275" s="51">
        <v>45167.97152777778</v>
      </c>
      <c r="L10275" s="53"/>
      <c r="M10275" s="54">
        <v>1</v>
      </c>
    </row>
    <row r="10276" spans="2:13" x14ac:dyDescent="0.3">
      <c r="B10276" s="49">
        <v>29119</v>
      </c>
      <c r="C10276" s="50">
        <v>1048</v>
      </c>
      <c r="D10276" s="50" t="str">
        <f>VLOOKUP(Table8[[#This Row],[CustomerID]],Table15[[#All],[CustomerID]:[Company Name]],2,FALSE)</f>
        <v>Good Samaritian Medical Center</v>
      </c>
      <c r="E10276" s="51">
        <v>45167</v>
      </c>
      <c r="F10276" s="50">
        <v>1</v>
      </c>
      <c r="G10276" s="50" t="str">
        <f>VLOOKUP(Table8[[#This Row],[ProductID]],Table12[[#All],[ProductID]:[ProductFullName]],3,FALSE)</f>
        <v>Product A</v>
      </c>
      <c r="H10276" s="50">
        <v>2</v>
      </c>
      <c r="I10276" s="52">
        <v>45167.722002314818</v>
      </c>
      <c r="J10276" s="50">
        <v>119</v>
      </c>
      <c r="K10276" s="51">
        <v>45167.97152777778</v>
      </c>
      <c r="L10276" s="53"/>
      <c r="M10276" s="54">
        <v>1</v>
      </c>
    </row>
    <row r="10277" spans="2:13" x14ac:dyDescent="0.3">
      <c r="B10277" s="49">
        <v>29120</v>
      </c>
      <c r="C10277" s="50">
        <v>568</v>
      </c>
      <c r="D10277" s="50" t="str">
        <f>VLOOKUP(Table8[[#This Row],[CustomerID]],Table15[[#All],[CustomerID]:[Company Name]],2,FALSE)</f>
        <v>Blue Diamond Holding Ind</v>
      </c>
      <c r="E10277" s="51">
        <v>45167</v>
      </c>
      <c r="F10277" s="50">
        <v>1</v>
      </c>
      <c r="G10277" s="50" t="str">
        <f>VLOOKUP(Table8[[#This Row],[ProductID]],Table12[[#All],[ProductID]:[ProductFullName]],3,FALSE)</f>
        <v>Product A</v>
      </c>
      <c r="H10277" s="50">
        <v>7</v>
      </c>
      <c r="I10277" s="52">
        <v>45167.732395833336</v>
      </c>
      <c r="J10277" s="50">
        <v>116</v>
      </c>
      <c r="K10277" s="51">
        <v>45167.97152777778</v>
      </c>
      <c r="L10277" s="53"/>
      <c r="M10277" s="54">
        <v>1</v>
      </c>
    </row>
    <row r="10278" spans="2:13" x14ac:dyDescent="0.3">
      <c r="B10278" s="49">
        <v>29121</v>
      </c>
      <c r="C10278" s="50">
        <v>1051</v>
      </c>
      <c r="D10278" s="50" t="str">
        <f>VLOOKUP(Table8[[#This Row],[CustomerID]],Table15[[#All],[CustomerID]:[Company Name]],2,FALSE)</f>
        <v>Magnifying Aids</v>
      </c>
      <c r="E10278" s="51">
        <v>45168</v>
      </c>
      <c r="F10278" s="50">
        <v>3</v>
      </c>
      <c r="G10278" s="50" t="str">
        <f>VLOOKUP(Table8[[#This Row],[ProductID]],Table12[[#All],[ProductID]:[ProductFullName]],3,FALSE)</f>
        <v>Product C</v>
      </c>
      <c r="H10278" s="50">
        <v>5</v>
      </c>
      <c r="I10278" s="52">
        <v>45168.333333333336</v>
      </c>
      <c r="J10278" s="50">
        <v>109</v>
      </c>
      <c r="K10278" s="51">
        <v>45168.967361111114</v>
      </c>
      <c r="L10278" s="53"/>
      <c r="M10278" s="54">
        <v>1</v>
      </c>
    </row>
    <row r="10279" spans="2:13" x14ac:dyDescent="0.3">
      <c r="B10279" s="49">
        <v>29122</v>
      </c>
      <c r="C10279" s="50">
        <v>457</v>
      </c>
      <c r="D10279" s="50" t="str">
        <f>VLOOKUP(Table8[[#This Row],[CustomerID]],Table15[[#All],[CustomerID]:[Company Name]],2,FALSE)</f>
        <v>Zak's Natural Foods</v>
      </c>
      <c r="E10279" s="51">
        <v>45168</v>
      </c>
      <c r="F10279" s="50">
        <v>2</v>
      </c>
      <c r="G10279" s="50" t="str">
        <f>VLOOKUP(Table8[[#This Row],[ProductID]],Table12[[#All],[ProductID]:[ProductFullName]],3,FALSE)</f>
        <v>Product B</v>
      </c>
      <c r="H10279" s="50">
        <v>5</v>
      </c>
      <c r="I10279" s="52">
        <v>45168.347071759265</v>
      </c>
      <c r="J10279" s="50">
        <v>134</v>
      </c>
      <c r="K10279" s="51">
        <v>45168.967361111114</v>
      </c>
      <c r="L10279" s="53"/>
      <c r="M10279" s="54">
        <v>1</v>
      </c>
    </row>
    <row r="10280" spans="2:13" x14ac:dyDescent="0.3">
      <c r="B10280" s="49">
        <v>29123</v>
      </c>
      <c r="C10280" s="50">
        <v>1250</v>
      </c>
      <c r="D10280" s="50" t="str">
        <f>VLOOKUP(Table8[[#This Row],[CustomerID]],Table15[[#All],[CustomerID]:[Company Name]],2,FALSE)</f>
        <v>The Scented Cottage</v>
      </c>
      <c r="E10280" s="51">
        <v>45168</v>
      </c>
      <c r="F10280" s="50">
        <v>4</v>
      </c>
      <c r="G10280" s="50" t="str">
        <f>VLOOKUP(Table8[[#This Row],[ProductID]],Table12[[#All],[ProductID]:[ProductFullName]],3,FALSE)</f>
        <v>Product D</v>
      </c>
      <c r="H10280" s="50">
        <v>4</v>
      </c>
      <c r="I10280" s="52">
        <v>45168.360694444447</v>
      </c>
      <c r="J10280" s="50">
        <v>129</v>
      </c>
      <c r="K10280" s="51">
        <v>45168.967361111114</v>
      </c>
      <c r="L10280" s="53"/>
      <c r="M10280" s="54">
        <v>1</v>
      </c>
    </row>
    <row r="10281" spans="2:13" x14ac:dyDescent="0.3">
      <c r="B10281" s="49">
        <v>29124</v>
      </c>
      <c r="C10281" s="50">
        <v>1209</v>
      </c>
      <c r="D10281" s="50" t="str">
        <f>VLOOKUP(Table8[[#This Row],[CustomerID]],Table15[[#All],[CustomerID]:[Company Name]],2,FALSE)</f>
        <v>Party Patch</v>
      </c>
      <c r="E10281" s="51">
        <v>45168</v>
      </c>
      <c r="F10281" s="50">
        <v>4</v>
      </c>
      <c r="G10281" s="50" t="str">
        <f>VLOOKUP(Table8[[#This Row],[ProductID]],Table12[[#All],[ProductID]:[ProductFullName]],3,FALSE)</f>
        <v>Product D</v>
      </c>
      <c r="H10281" s="50">
        <v>7</v>
      </c>
      <c r="I10281" s="52">
        <v>45168.374861111115</v>
      </c>
      <c r="J10281" s="50">
        <v>125</v>
      </c>
      <c r="K10281" s="51">
        <v>45168.967361111114</v>
      </c>
      <c r="L10281" s="53"/>
      <c r="M10281" s="54">
        <v>1</v>
      </c>
    </row>
    <row r="10282" spans="2:13" x14ac:dyDescent="0.3">
      <c r="B10282" s="49">
        <v>29125</v>
      </c>
      <c r="C10282" s="50">
        <v>851</v>
      </c>
      <c r="D10282" s="50" t="str">
        <f>VLOOKUP(Table8[[#This Row],[CustomerID]],Table15[[#All],[CustomerID]:[Company Name]],2,FALSE)</f>
        <v>Donnas Hallmark</v>
      </c>
      <c r="E10282" s="51">
        <v>45168</v>
      </c>
      <c r="F10282" s="50">
        <v>3</v>
      </c>
      <c r="G10282" s="50" t="str">
        <f>VLOOKUP(Table8[[#This Row],[ProductID]],Table12[[#All],[ProductID]:[ProductFullName]],3,FALSE)</f>
        <v>Product C</v>
      </c>
      <c r="H10282" s="50">
        <v>6</v>
      </c>
      <c r="I10282" s="52">
        <v>45168.389375000006</v>
      </c>
      <c r="J10282" s="50">
        <v>109</v>
      </c>
      <c r="K10282" s="51">
        <v>45168.967361111114</v>
      </c>
      <c r="L10282" s="53"/>
      <c r="M10282" s="54">
        <v>1</v>
      </c>
    </row>
    <row r="10283" spans="2:13" x14ac:dyDescent="0.3">
      <c r="B10283" s="49">
        <v>29126</v>
      </c>
      <c r="C10283" s="50">
        <v>198</v>
      </c>
      <c r="D10283" s="50" t="str">
        <f>VLOOKUP(Table8[[#This Row],[CustomerID]],Table15[[#All],[CustomerID]:[Company Name]],2,FALSE)</f>
        <v>Buck or Two #527</v>
      </c>
      <c r="E10283" s="51">
        <v>45168</v>
      </c>
      <c r="F10283" s="50">
        <v>2</v>
      </c>
      <c r="G10283" s="50" t="str">
        <f>VLOOKUP(Table8[[#This Row],[ProductID]],Table12[[#All],[ProductID]:[ProductFullName]],3,FALSE)</f>
        <v>Product B</v>
      </c>
      <c r="H10283" s="50">
        <v>7</v>
      </c>
      <c r="I10283" s="52">
        <v>45168.405798611115</v>
      </c>
      <c r="J10283" s="50">
        <v>110</v>
      </c>
      <c r="K10283" s="51">
        <v>45168.967361111114</v>
      </c>
      <c r="L10283" s="53"/>
      <c r="M10283" s="54">
        <v>1</v>
      </c>
    </row>
    <row r="10284" spans="2:13" x14ac:dyDescent="0.3">
      <c r="B10284" s="49">
        <v>29127</v>
      </c>
      <c r="C10284" s="50">
        <v>123</v>
      </c>
      <c r="D10284" s="50" t="str">
        <f>VLOOKUP(Table8[[#This Row],[CustomerID]],Table15[[#All],[CustomerID]:[Company Name]],2,FALSE)</f>
        <v>Seaway Guardian Pharmacy</v>
      </c>
      <c r="E10284" s="51">
        <v>45168</v>
      </c>
      <c r="F10284" s="50">
        <v>4</v>
      </c>
      <c r="G10284" s="50" t="str">
        <f>VLOOKUP(Table8[[#This Row],[ProductID]],Table12[[#All],[ProductID]:[ProductFullName]],3,FALSE)</f>
        <v>Product D</v>
      </c>
      <c r="H10284" s="50">
        <v>4</v>
      </c>
      <c r="I10284" s="52">
        <v>45168.422280092593</v>
      </c>
      <c r="J10284" s="50">
        <v>118</v>
      </c>
      <c r="K10284" s="51">
        <v>45168.967361111114</v>
      </c>
      <c r="L10284" s="53"/>
      <c r="M10284" s="54">
        <v>1</v>
      </c>
    </row>
    <row r="10285" spans="2:13" x14ac:dyDescent="0.3">
      <c r="B10285" s="49">
        <v>29128</v>
      </c>
      <c r="C10285" s="50">
        <v>1223</v>
      </c>
      <c r="D10285" s="50" t="str">
        <f>VLOOKUP(Table8[[#This Row],[CustomerID]],Table15[[#All],[CustomerID]:[Company Name]],2,FALSE)</f>
        <v>Watson's Flowers &amp; Gifts</v>
      </c>
      <c r="E10285" s="51">
        <v>45168</v>
      </c>
      <c r="F10285" s="50">
        <v>4</v>
      </c>
      <c r="G10285" s="50" t="str">
        <f>VLOOKUP(Table8[[#This Row],[ProductID]],Table12[[#All],[ProductID]:[ProductFullName]],3,FALSE)</f>
        <v>Product D</v>
      </c>
      <c r="H10285" s="50">
        <v>7</v>
      </c>
      <c r="I10285" s="52">
        <v>45168.437650462962</v>
      </c>
      <c r="J10285" s="50">
        <v>134</v>
      </c>
      <c r="K10285" s="51">
        <v>45168.967361111114</v>
      </c>
      <c r="L10285" s="53"/>
      <c r="M10285" s="54">
        <v>1</v>
      </c>
    </row>
    <row r="10286" spans="2:13" x14ac:dyDescent="0.3">
      <c r="B10286" s="49">
        <v>29129</v>
      </c>
      <c r="C10286" s="50">
        <v>241</v>
      </c>
      <c r="D10286" s="50" t="str">
        <f>VLOOKUP(Table8[[#This Row],[CustomerID]],Table15[[#All],[CustomerID]:[Company Name]],2,FALSE)</f>
        <v>Temtex Ind Usa</v>
      </c>
      <c r="E10286" s="51">
        <v>45168</v>
      </c>
      <c r="F10286" s="50">
        <v>3</v>
      </c>
      <c r="G10286" s="50" t="str">
        <f>VLOOKUP(Table8[[#This Row],[ProductID]],Table12[[#All],[ProductID]:[ProductFullName]],3,FALSE)</f>
        <v>Product C</v>
      </c>
      <c r="H10286" s="50">
        <v>7</v>
      </c>
      <c r="I10286" s="52">
        <v>45168.450208333335</v>
      </c>
      <c r="J10286" s="50">
        <v>126</v>
      </c>
      <c r="K10286" s="51">
        <v>45168.967361111114</v>
      </c>
      <c r="L10286" s="53"/>
      <c r="M10286" s="54">
        <v>1</v>
      </c>
    </row>
    <row r="10287" spans="2:13" x14ac:dyDescent="0.3">
      <c r="B10287" s="49">
        <v>29130</v>
      </c>
      <c r="C10287" s="50">
        <v>898</v>
      </c>
      <c r="D10287" s="50" t="str">
        <f>VLOOKUP(Table8[[#This Row],[CustomerID]],Table15[[#All],[CustomerID]:[Company Name]],2,FALSE)</f>
        <v>Toy Land</v>
      </c>
      <c r="E10287" s="51">
        <v>45168</v>
      </c>
      <c r="F10287" s="50">
        <v>2</v>
      </c>
      <c r="G10287" s="50" t="str">
        <f>VLOOKUP(Table8[[#This Row],[ProductID]],Table12[[#All],[ProductID]:[ProductFullName]],3,FALSE)</f>
        <v>Product B</v>
      </c>
      <c r="H10287" s="50">
        <v>2</v>
      </c>
      <c r="I10287" s="52">
        <v>45168.46365740741</v>
      </c>
      <c r="J10287" s="50">
        <v>123</v>
      </c>
      <c r="K10287" s="51">
        <v>45168.967361111114</v>
      </c>
      <c r="L10287" s="53"/>
      <c r="M10287" s="54">
        <v>1</v>
      </c>
    </row>
    <row r="10288" spans="2:13" x14ac:dyDescent="0.3">
      <c r="B10288" s="49">
        <v>29131</v>
      </c>
      <c r="C10288" s="50">
        <v>1170</v>
      </c>
      <c r="D10288" s="50" t="str">
        <f>VLOOKUP(Table8[[#This Row],[CustomerID]],Table15[[#All],[CustomerID]:[Company Name]],2,FALSE)</f>
        <v>Gifts &amp; Giggles</v>
      </c>
      <c r="E10288" s="51">
        <v>45168</v>
      </c>
      <c r="F10288" s="50">
        <v>1</v>
      </c>
      <c r="G10288" s="50" t="str">
        <f>VLOOKUP(Table8[[#This Row],[ProductID]],Table12[[#All],[ProductID]:[ProductFullName]],3,FALSE)</f>
        <v>Product A</v>
      </c>
      <c r="H10288" s="50">
        <v>7</v>
      </c>
      <c r="I10288" s="52">
        <v>45168.476226851853</v>
      </c>
      <c r="J10288" s="50">
        <v>106</v>
      </c>
      <c r="K10288" s="51">
        <v>45168.967361111114</v>
      </c>
      <c r="L10288" s="53"/>
      <c r="M10288" s="54">
        <v>1</v>
      </c>
    </row>
    <row r="10289" spans="2:13" x14ac:dyDescent="0.3">
      <c r="B10289" s="49">
        <v>29132</v>
      </c>
      <c r="C10289" s="50">
        <v>606</v>
      </c>
      <c r="D10289" s="50" t="str">
        <f>VLOOKUP(Table8[[#This Row],[CustomerID]],Table15[[#All],[CustomerID]:[Company Name]],2,FALSE)</f>
        <v>Rocky Guardian Drugs</v>
      </c>
      <c r="E10289" s="51">
        <v>45168</v>
      </c>
      <c r="F10289" s="50">
        <v>6</v>
      </c>
      <c r="G10289" s="50" t="str">
        <f>VLOOKUP(Table8[[#This Row],[ProductID]],Table12[[#All],[ProductID]:[ProductFullName]],3,FALSE)</f>
        <v>Product F</v>
      </c>
      <c r="H10289" s="50">
        <v>4</v>
      </c>
      <c r="I10289" s="52">
        <v>45168.490219907406</v>
      </c>
      <c r="J10289" s="50">
        <v>106</v>
      </c>
      <c r="K10289" s="51">
        <v>45168.967361111114</v>
      </c>
      <c r="L10289" s="53"/>
      <c r="M10289" s="54">
        <v>1</v>
      </c>
    </row>
    <row r="10290" spans="2:13" x14ac:dyDescent="0.3">
      <c r="B10290" s="49">
        <v>29133</v>
      </c>
      <c r="C10290" s="50">
        <v>964</v>
      </c>
      <c r="D10290" s="50" t="str">
        <f>VLOOKUP(Table8[[#This Row],[CustomerID]],Table15[[#All],[CustomerID]:[Company Name]],2,FALSE)</f>
        <v>Susan's Hallmark - Bensalem</v>
      </c>
      <c r="E10290" s="51">
        <v>45168</v>
      </c>
      <c r="F10290" s="50">
        <v>4</v>
      </c>
      <c r="G10290" s="50" t="str">
        <f>VLOOKUP(Table8[[#This Row],[ProductID]],Table12[[#All],[ProductID]:[ProductFullName]],3,FALSE)</f>
        <v>Product D</v>
      </c>
      <c r="H10290" s="50">
        <v>2</v>
      </c>
      <c r="I10290" s="52">
        <v>45168.500729166662</v>
      </c>
      <c r="J10290" s="50">
        <v>115</v>
      </c>
      <c r="K10290" s="51">
        <v>45168.967361111114</v>
      </c>
      <c r="L10290" s="53"/>
      <c r="M10290" s="54">
        <v>1</v>
      </c>
    </row>
    <row r="10291" spans="2:13" x14ac:dyDescent="0.3">
      <c r="B10291" s="49">
        <v>29134</v>
      </c>
      <c r="C10291" s="50">
        <v>169</v>
      </c>
      <c r="D10291" s="50" t="str">
        <f>VLOOKUP(Table8[[#This Row],[CustomerID]],Table15[[#All],[CustomerID]:[Company Name]],2,FALSE)</f>
        <v>Just Toys</v>
      </c>
      <c r="E10291" s="51">
        <v>45168</v>
      </c>
      <c r="F10291" s="50">
        <v>3</v>
      </c>
      <c r="G10291" s="50" t="str">
        <f>VLOOKUP(Table8[[#This Row],[ProductID]],Table12[[#All],[ProductID]:[ProductFullName]],3,FALSE)</f>
        <v>Product C</v>
      </c>
      <c r="H10291" s="50">
        <v>6</v>
      </c>
      <c r="I10291" s="52">
        <v>45168.511261574073</v>
      </c>
      <c r="J10291" s="50">
        <v>111</v>
      </c>
      <c r="K10291" s="51">
        <v>45168.967361111114</v>
      </c>
      <c r="L10291" s="53"/>
      <c r="M10291" s="54">
        <v>1</v>
      </c>
    </row>
    <row r="10292" spans="2:13" x14ac:dyDescent="0.3">
      <c r="B10292" s="49">
        <v>29135</v>
      </c>
      <c r="C10292" s="50">
        <v>685</v>
      </c>
      <c r="D10292" s="50" t="str">
        <f>VLOOKUP(Table8[[#This Row],[CustomerID]],Table15[[#All],[CustomerID]:[Company Name]],2,FALSE)</f>
        <v>Woodcreek Cottage Inc.</v>
      </c>
      <c r="E10292" s="51">
        <v>45168</v>
      </c>
      <c r="F10292" s="50">
        <v>6</v>
      </c>
      <c r="G10292" s="50" t="str">
        <f>VLOOKUP(Table8[[#This Row],[ProductID]],Table12[[#All],[ProductID]:[ProductFullName]],3,FALSE)</f>
        <v>Product F</v>
      </c>
      <c r="H10292" s="50">
        <v>3</v>
      </c>
      <c r="I10292" s="52">
        <v>45168.524340277778</v>
      </c>
      <c r="J10292" s="50">
        <v>127</v>
      </c>
      <c r="K10292" s="51">
        <v>45168.967361111114</v>
      </c>
      <c r="L10292" s="53"/>
      <c r="M10292" s="54">
        <v>1</v>
      </c>
    </row>
    <row r="10293" spans="2:13" x14ac:dyDescent="0.3">
      <c r="B10293" s="49">
        <v>29136</v>
      </c>
      <c r="C10293" s="50">
        <v>1366</v>
      </c>
      <c r="D10293" s="50" t="str">
        <f>VLOOKUP(Table8[[#This Row],[CustomerID]],Table15[[#All],[CustomerID]:[Company Name]],2,FALSE)</f>
        <v>Lakeshore Variety</v>
      </c>
      <c r="E10293" s="51">
        <v>45168</v>
      </c>
      <c r="F10293" s="50">
        <v>3</v>
      </c>
      <c r="G10293" s="50" t="str">
        <f>VLOOKUP(Table8[[#This Row],[ProductID]],Table12[[#All],[ProductID]:[ProductFullName]],3,FALSE)</f>
        <v>Product C</v>
      </c>
      <c r="H10293" s="50">
        <v>4</v>
      </c>
      <c r="I10293" s="52">
        <v>45168.53496527778</v>
      </c>
      <c r="J10293" s="50">
        <v>118</v>
      </c>
      <c r="K10293" s="51">
        <v>45168.967361111114</v>
      </c>
      <c r="L10293" s="53"/>
      <c r="M10293" s="54">
        <v>1</v>
      </c>
    </row>
    <row r="10294" spans="2:13" x14ac:dyDescent="0.3">
      <c r="B10294" s="49">
        <v>29137</v>
      </c>
      <c r="C10294" s="50">
        <v>893</v>
      </c>
      <c r="D10294" s="50" t="str">
        <f>VLOOKUP(Table8[[#This Row],[CustomerID]],Table15[[#All],[CustomerID]:[Company Name]],2,FALSE)</f>
        <v>Toys 4 U</v>
      </c>
      <c r="E10294" s="51">
        <v>45168</v>
      </c>
      <c r="F10294" s="50">
        <v>3</v>
      </c>
      <c r="G10294" s="50" t="str">
        <f>VLOOKUP(Table8[[#This Row],[ProductID]],Table12[[#All],[ProductID]:[ProductFullName]],3,FALSE)</f>
        <v>Product C</v>
      </c>
      <c r="H10294" s="50">
        <v>7</v>
      </c>
      <c r="I10294" s="52">
        <v>45168.549687500003</v>
      </c>
      <c r="J10294" s="50">
        <v>133</v>
      </c>
      <c r="K10294" s="51">
        <v>45168.967361111114</v>
      </c>
      <c r="L10294" s="53"/>
      <c r="M10294" s="54">
        <v>1</v>
      </c>
    </row>
    <row r="10295" spans="2:13" x14ac:dyDescent="0.3">
      <c r="B10295" s="49">
        <v>29138</v>
      </c>
      <c r="C10295" s="50">
        <v>191</v>
      </c>
      <c r="D10295" s="50" t="str">
        <f>VLOOKUP(Table8[[#This Row],[CustomerID]],Table15[[#All],[CustomerID]:[Company Name]],2,FALSE)</f>
        <v>Oshawa Family Convence</v>
      </c>
      <c r="E10295" s="51">
        <v>45168</v>
      </c>
      <c r="F10295" s="50">
        <v>1</v>
      </c>
      <c r="G10295" s="50" t="str">
        <f>VLOOKUP(Table8[[#This Row],[ProductID]],Table12[[#All],[ProductID]:[ProductFullName]],3,FALSE)</f>
        <v>Product A</v>
      </c>
      <c r="H10295" s="50">
        <v>7</v>
      </c>
      <c r="I10295" s="52">
        <v>45168.560902777783</v>
      </c>
      <c r="J10295" s="50">
        <v>106</v>
      </c>
      <c r="K10295" s="51">
        <v>45168.967361111114</v>
      </c>
      <c r="L10295" s="53"/>
      <c r="M10295" s="54">
        <v>1</v>
      </c>
    </row>
    <row r="10296" spans="2:13" x14ac:dyDescent="0.3">
      <c r="B10296" s="49">
        <v>29139</v>
      </c>
      <c r="C10296" s="50">
        <v>937</v>
      </c>
      <c r="D10296" s="50" t="str">
        <f>VLOOKUP(Table8[[#This Row],[CustomerID]],Table15[[#All],[CustomerID]:[Company Name]],2,FALSE)</f>
        <v>CARDSMART</v>
      </c>
      <c r="E10296" s="51">
        <v>45168</v>
      </c>
      <c r="F10296" s="50">
        <v>1</v>
      </c>
      <c r="G10296" s="50" t="str">
        <f>VLOOKUP(Table8[[#This Row],[ProductID]],Table12[[#All],[ProductID]:[ProductFullName]],3,FALSE)</f>
        <v>Product A</v>
      </c>
      <c r="H10296" s="50">
        <v>7</v>
      </c>
      <c r="I10296" s="52">
        <v>45168.5706712963</v>
      </c>
      <c r="J10296" s="50">
        <v>134</v>
      </c>
      <c r="K10296" s="51">
        <v>45168.967361111114</v>
      </c>
      <c r="L10296" s="53"/>
      <c r="M10296" s="54">
        <v>1</v>
      </c>
    </row>
    <row r="10297" spans="2:13" x14ac:dyDescent="0.3">
      <c r="B10297" s="49">
        <v>29140</v>
      </c>
      <c r="C10297" s="50">
        <v>228</v>
      </c>
      <c r="D10297" s="50" t="str">
        <f>VLOOKUP(Table8[[#This Row],[CustomerID]],Table15[[#All],[CustomerID]:[Company Name]],2,FALSE)</f>
        <v>VARLEYS LADIES SHOP</v>
      </c>
      <c r="E10297" s="51">
        <v>45168</v>
      </c>
      <c r="F10297" s="50">
        <v>1</v>
      </c>
      <c r="G10297" s="50" t="str">
        <f>VLOOKUP(Table8[[#This Row],[ProductID]],Table12[[#All],[ProductID]:[ProductFullName]],3,FALSE)</f>
        <v>Product A</v>
      </c>
      <c r="H10297" s="50">
        <v>7</v>
      </c>
      <c r="I10297" s="52">
        <v>45168.580775462964</v>
      </c>
      <c r="J10297" s="50">
        <v>130</v>
      </c>
      <c r="K10297" s="51">
        <v>45168.967361111114</v>
      </c>
      <c r="L10297" s="53"/>
      <c r="M10297" s="54">
        <v>1</v>
      </c>
    </row>
    <row r="10298" spans="2:13" x14ac:dyDescent="0.3">
      <c r="B10298" s="49">
        <v>29141</v>
      </c>
      <c r="C10298" s="50">
        <v>1067</v>
      </c>
      <c r="D10298" s="50" t="str">
        <f>VLOOKUP(Table8[[#This Row],[CustomerID]],Table15[[#All],[CustomerID]:[Company Name]],2,FALSE)</f>
        <v>Country Music Hall of Fame and Museum</v>
      </c>
      <c r="E10298" s="51">
        <v>45168</v>
      </c>
      <c r="F10298" s="50">
        <v>6</v>
      </c>
      <c r="G10298" s="50" t="str">
        <f>VLOOKUP(Table8[[#This Row],[ProductID]],Table12[[#All],[ProductID]:[ProductFullName]],3,FALSE)</f>
        <v>Product F</v>
      </c>
      <c r="H10298" s="50">
        <v>7</v>
      </c>
      <c r="I10298" s="52">
        <v>45168.596099537041</v>
      </c>
      <c r="J10298" s="50">
        <v>120</v>
      </c>
      <c r="K10298" s="51">
        <v>45168.967361111114</v>
      </c>
      <c r="L10298" s="53"/>
      <c r="M10298" s="54">
        <v>1</v>
      </c>
    </row>
    <row r="10299" spans="2:13" x14ac:dyDescent="0.3">
      <c r="B10299" s="49">
        <v>29142</v>
      </c>
      <c r="C10299" s="50">
        <v>683</v>
      </c>
      <c r="D10299" s="50" t="str">
        <f>VLOOKUP(Table8[[#This Row],[CustomerID]],Table15[[#All],[CustomerID]:[Company Name]],2,FALSE)</f>
        <v>Your Dollar Store With More #111</v>
      </c>
      <c r="E10299" s="51">
        <v>45168</v>
      </c>
      <c r="F10299" s="50">
        <v>5</v>
      </c>
      <c r="G10299" s="50" t="str">
        <f>VLOOKUP(Table8[[#This Row],[ProductID]],Table12[[#All],[ProductID]:[ProductFullName]],3,FALSE)</f>
        <v>Product E</v>
      </c>
      <c r="H10299" s="50">
        <v>5</v>
      </c>
      <c r="I10299" s="52">
        <v>45168.605682870373</v>
      </c>
      <c r="J10299" s="50">
        <v>121</v>
      </c>
      <c r="K10299" s="51">
        <v>45168.967361111114</v>
      </c>
      <c r="L10299" s="53"/>
      <c r="M10299" s="54">
        <v>1</v>
      </c>
    </row>
    <row r="10300" spans="2:13" x14ac:dyDescent="0.3">
      <c r="B10300" s="49">
        <v>29143</v>
      </c>
      <c r="C10300" s="50">
        <v>325</v>
      </c>
      <c r="D10300" s="50" t="str">
        <f>VLOOKUP(Table8[[#This Row],[CustomerID]],Table15[[#All],[CustomerID]:[Company Name]],2,FALSE)</f>
        <v>Mastermind Educational Technologies Inc</v>
      </c>
      <c r="E10300" s="51">
        <v>45168</v>
      </c>
      <c r="F10300" s="50">
        <v>3</v>
      </c>
      <c r="G10300" s="50" t="str">
        <f>VLOOKUP(Table8[[#This Row],[ProductID]],Table12[[#All],[ProductID]:[ProductFullName]],3,FALSE)</f>
        <v>Product C</v>
      </c>
      <c r="H10300" s="50">
        <v>6</v>
      </c>
      <c r="I10300" s="52">
        <v>45168.620150462964</v>
      </c>
      <c r="J10300" s="50">
        <v>119</v>
      </c>
      <c r="K10300" s="51">
        <v>45168.967361111114</v>
      </c>
      <c r="L10300" s="53"/>
      <c r="M10300" s="54">
        <v>1</v>
      </c>
    </row>
    <row r="10301" spans="2:13" x14ac:dyDescent="0.3">
      <c r="B10301" s="49">
        <v>29144</v>
      </c>
      <c r="C10301" s="50">
        <v>1314</v>
      </c>
      <c r="D10301" s="50" t="str">
        <f>VLOOKUP(Table8[[#This Row],[CustomerID]],Table15[[#All],[CustomerID]:[Company Name]],2,FALSE)</f>
        <v>Watson Drugs</v>
      </c>
      <c r="E10301" s="51">
        <v>45168</v>
      </c>
      <c r="F10301" s="50">
        <v>1</v>
      </c>
      <c r="G10301" s="50" t="str">
        <f>VLOOKUP(Table8[[#This Row],[ProductID]],Table12[[#All],[ProductID]:[ProductFullName]],3,FALSE)</f>
        <v>Product A</v>
      </c>
      <c r="H10301" s="50">
        <v>3</v>
      </c>
      <c r="I10301" s="52">
        <v>45168.633391203708</v>
      </c>
      <c r="J10301" s="50">
        <v>114</v>
      </c>
      <c r="K10301" s="51">
        <v>45168.967361111114</v>
      </c>
      <c r="L10301" s="53"/>
      <c r="M10301" s="54">
        <v>1</v>
      </c>
    </row>
    <row r="10302" spans="2:13" x14ac:dyDescent="0.3">
      <c r="B10302" s="49">
        <v>29145</v>
      </c>
      <c r="C10302" s="50">
        <v>60</v>
      </c>
      <c r="D10302" s="50" t="str">
        <f>VLOOKUP(Table8[[#This Row],[CustomerID]],Table15[[#All],[CustomerID]:[Company Name]],2,FALSE)</f>
        <v>Biomidon Inn House of Gifts</v>
      </c>
      <c r="E10302" s="51">
        <v>45168</v>
      </c>
      <c r="F10302" s="50">
        <v>6</v>
      </c>
      <c r="G10302" s="50" t="str">
        <f>VLOOKUP(Table8[[#This Row],[ProductID]],Table12[[#All],[ProductID]:[ProductFullName]],3,FALSE)</f>
        <v>Product F</v>
      </c>
      <c r="H10302" s="50">
        <v>2</v>
      </c>
      <c r="I10302" s="52">
        <v>45168.646377314821</v>
      </c>
      <c r="J10302" s="50">
        <v>117</v>
      </c>
      <c r="K10302" s="51">
        <v>45168.967361111114</v>
      </c>
      <c r="L10302" s="53"/>
      <c r="M10302" s="54">
        <v>1</v>
      </c>
    </row>
    <row r="10303" spans="2:13" x14ac:dyDescent="0.3">
      <c r="B10303" s="49">
        <v>29146</v>
      </c>
      <c r="C10303" s="50">
        <v>313</v>
      </c>
      <c r="D10303" s="50" t="str">
        <f>VLOOKUP(Table8[[#This Row],[CustomerID]],Table15[[#All],[CustomerID]:[Company Name]],2,FALSE)</f>
        <v>Accent Your World</v>
      </c>
      <c r="E10303" s="51">
        <v>45168</v>
      </c>
      <c r="F10303" s="50">
        <v>3</v>
      </c>
      <c r="G10303" s="50" t="str">
        <f>VLOOKUP(Table8[[#This Row],[ProductID]],Table12[[#All],[ProductID]:[ProductFullName]],3,FALSE)</f>
        <v>Product C</v>
      </c>
      <c r="H10303" s="50">
        <v>4</v>
      </c>
      <c r="I10303" s="52">
        <v>45168.661770833336</v>
      </c>
      <c r="J10303" s="50">
        <v>114</v>
      </c>
      <c r="K10303" s="51">
        <v>45168.967361111114</v>
      </c>
      <c r="L10303" s="53"/>
      <c r="M10303" s="54">
        <v>1</v>
      </c>
    </row>
    <row r="10304" spans="2:13" x14ac:dyDescent="0.3">
      <c r="B10304" s="49">
        <v>29147</v>
      </c>
      <c r="C10304" s="50">
        <v>417</v>
      </c>
      <c r="D10304" s="50" t="str">
        <f>VLOOKUP(Table8[[#This Row],[CustomerID]],Table15[[#All],[CustomerID]:[Company Name]],2,FALSE)</f>
        <v>Charmed Life</v>
      </c>
      <c r="E10304" s="51">
        <v>45168</v>
      </c>
      <c r="F10304" s="50">
        <v>1</v>
      </c>
      <c r="G10304" s="50" t="str">
        <f>VLOOKUP(Table8[[#This Row],[ProductID]],Table12[[#All],[ProductID]:[ProductFullName]],3,FALSE)</f>
        <v>Product A</v>
      </c>
      <c r="H10304" s="50">
        <v>6</v>
      </c>
      <c r="I10304" s="52">
        <v>45168.678344907414</v>
      </c>
      <c r="J10304" s="50">
        <v>109</v>
      </c>
      <c r="K10304" s="51">
        <v>45168.967361111114</v>
      </c>
      <c r="L10304" s="53"/>
      <c r="M10304" s="54">
        <v>1</v>
      </c>
    </row>
    <row r="10305" spans="2:13" x14ac:dyDescent="0.3">
      <c r="B10305" s="49">
        <v>29148</v>
      </c>
      <c r="C10305" s="50">
        <v>647</v>
      </c>
      <c r="D10305" s="50" t="str">
        <f>VLOOKUP(Table8[[#This Row],[CustomerID]],Table15[[#All],[CustomerID]:[Company Name]],2,FALSE)</f>
        <v>Medicine Centre</v>
      </c>
      <c r="E10305" s="51">
        <v>45168</v>
      </c>
      <c r="F10305" s="50">
        <v>6</v>
      </c>
      <c r="G10305" s="50" t="str">
        <f>VLOOKUP(Table8[[#This Row],[ProductID]],Table12[[#All],[ProductID]:[ProductFullName]],3,FALSE)</f>
        <v>Product F</v>
      </c>
      <c r="H10305" s="50">
        <v>7</v>
      </c>
      <c r="I10305" s="52">
        <v>45168.695115740746</v>
      </c>
      <c r="J10305" s="50">
        <v>108</v>
      </c>
      <c r="K10305" s="51">
        <v>45168.967361111114</v>
      </c>
      <c r="L10305" s="53"/>
      <c r="M10305" s="54">
        <v>1</v>
      </c>
    </row>
    <row r="10306" spans="2:13" x14ac:dyDescent="0.3">
      <c r="B10306" s="49">
        <v>29149</v>
      </c>
      <c r="C10306" s="50">
        <v>1027</v>
      </c>
      <c r="D10306" s="50" t="str">
        <f>VLOOKUP(Table8[[#This Row],[CustomerID]],Table15[[#All],[CustomerID]:[Company Name]],2,FALSE)</f>
        <v>Festivity</v>
      </c>
      <c r="E10306" s="51">
        <v>45168</v>
      </c>
      <c r="F10306" s="50">
        <v>6</v>
      </c>
      <c r="G10306" s="50" t="str">
        <f>VLOOKUP(Table8[[#This Row],[ProductID]],Table12[[#All],[ProductID]:[ProductFullName]],3,FALSE)</f>
        <v>Product F</v>
      </c>
      <c r="H10306" s="50">
        <v>4</v>
      </c>
      <c r="I10306" s="52">
        <v>45168.708993055559</v>
      </c>
      <c r="J10306" s="50">
        <v>110</v>
      </c>
      <c r="K10306" s="51">
        <v>45168.967361111114</v>
      </c>
      <c r="L10306" s="53"/>
      <c r="M10306" s="54">
        <v>1</v>
      </c>
    </row>
    <row r="10307" spans="2:13" x14ac:dyDescent="0.3">
      <c r="B10307" s="49">
        <v>29150</v>
      </c>
      <c r="C10307" s="50">
        <v>909</v>
      </c>
      <c r="D10307" s="50" t="str">
        <f>VLOOKUP(Table8[[#This Row],[CustomerID]],Table15[[#All],[CustomerID]:[Company Name]],2,FALSE)</f>
        <v>Huntington Hospital Auxillary</v>
      </c>
      <c r="E10307" s="51">
        <v>45168</v>
      </c>
      <c r="F10307" s="50">
        <v>6</v>
      </c>
      <c r="G10307" s="50" t="str">
        <f>VLOOKUP(Table8[[#This Row],[ProductID]],Table12[[#All],[ProductID]:[ProductFullName]],3,FALSE)</f>
        <v>Product F</v>
      </c>
      <c r="H10307" s="50">
        <v>2</v>
      </c>
      <c r="I10307" s="52">
        <v>45168.72424768519</v>
      </c>
      <c r="J10307" s="50">
        <v>111</v>
      </c>
      <c r="K10307" s="51">
        <v>45168.967361111114</v>
      </c>
      <c r="L10307" s="53"/>
      <c r="M10307" s="54">
        <v>1</v>
      </c>
    </row>
    <row r="10308" spans="2:13" x14ac:dyDescent="0.3">
      <c r="B10308" s="49">
        <v>29151</v>
      </c>
      <c r="C10308" s="50">
        <v>317</v>
      </c>
      <c r="D10308" s="50" t="str">
        <f>VLOOKUP(Table8[[#This Row],[CustomerID]],Table15[[#All],[CustomerID]:[Company Name]],2,FALSE)</f>
        <v>Dell Pharmacy</v>
      </c>
      <c r="E10308" s="51">
        <v>45168</v>
      </c>
      <c r="F10308" s="50">
        <v>2</v>
      </c>
      <c r="G10308" s="50" t="str">
        <f>VLOOKUP(Table8[[#This Row],[ProductID]],Table12[[#All],[ProductID]:[ProductFullName]],3,FALSE)</f>
        <v>Product B</v>
      </c>
      <c r="H10308" s="50">
        <v>2</v>
      </c>
      <c r="I10308" s="52">
        <v>45168.736666666671</v>
      </c>
      <c r="J10308" s="50">
        <v>111</v>
      </c>
      <c r="K10308" s="51">
        <v>45168.967361111114</v>
      </c>
      <c r="L10308" s="53"/>
      <c r="M10308" s="54">
        <v>1</v>
      </c>
    </row>
    <row r="10309" spans="2:13" x14ac:dyDescent="0.3">
      <c r="B10309" s="49">
        <v>29152</v>
      </c>
      <c r="C10309" s="50">
        <v>236</v>
      </c>
      <c r="D10309" s="50" t="str">
        <f>VLOOKUP(Table8[[#This Row],[CustomerID]],Table15[[#All],[CustomerID]:[Company Name]],2,FALSE)</f>
        <v>Charming Accents</v>
      </c>
      <c r="E10309" s="51">
        <v>45168</v>
      </c>
      <c r="F10309" s="50">
        <v>1</v>
      </c>
      <c r="G10309" s="50" t="str">
        <f>VLOOKUP(Table8[[#This Row],[ProductID]],Table12[[#All],[ProductID]:[ProductFullName]],3,FALSE)</f>
        <v>Product A</v>
      </c>
      <c r="H10309" s="50">
        <v>7</v>
      </c>
      <c r="I10309" s="52">
        <v>45168.746180555558</v>
      </c>
      <c r="J10309" s="50">
        <v>125</v>
      </c>
      <c r="K10309" s="51">
        <v>45168.967361111114</v>
      </c>
      <c r="L10309" s="53"/>
      <c r="M10309" s="54">
        <v>1</v>
      </c>
    </row>
    <row r="10310" spans="2:13" x14ac:dyDescent="0.3">
      <c r="B10310" s="49">
        <v>29153</v>
      </c>
      <c r="C10310" s="50">
        <v>645</v>
      </c>
      <c r="D10310" s="50" t="str">
        <f>VLOOKUP(Table8[[#This Row],[CustomerID]],Table15[[#All],[CustomerID]:[Company Name]],2,FALSE)</f>
        <v>Crabapples</v>
      </c>
      <c r="E10310" s="51">
        <v>45169</v>
      </c>
      <c r="F10310" s="50">
        <v>3</v>
      </c>
      <c r="G10310" s="50" t="str">
        <f>VLOOKUP(Table8[[#This Row],[ProductID]],Table12[[#All],[ProductID]:[ProductFullName]],3,FALSE)</f>
        <v>Product C</v>
      </c>
      <c r="H10310" s="50">
        <v>4</v>
      </c>
      <c r="I10310" s="52">
        <v>45169.333333333336</v>
      </c>
      <c r="J10310" s="50">
        <v>123</v>
      </c>
      <c r="K10310" s="51">
        <v>45169.966666666667</v>
      </c>
      <c r="L10310" s="53"/>
      <c r="M10310" s="54">
        <v>1</v>
      </c>
    </row>
    <row r="10311" spans="2:13" x14ac:dyDescent="0.3">
      <c r="B10311" s="49">
        <v>29154</v>
      </c>
      <c r="C10311" s="50">
        <v>1293</v>
      </c>
      <c r="D10311" s="50" t="str">
        <f>VLOOKUP(Table8[[#This Row],[CustomerID]],Table15[[#All],[CustomerID]:[Company Name]],2,FALSE)</f>
        <v>Mindless Inc</v>
      </c>
      <c r="E10311" s="51">
        <v>45169</v>
      </c>
      <c r="F10311" s="50">
        <v>5</v>
      </c>
      <c r="G10311" s="50" t="str">
        <f>VLOOKUP(Table8[[#This Row],[ProductID]],Table12[[#All],[ProductID]:[ProductFullName]],3,FALSE)</f>
        <v>Product E</v>
      </c>
      <c r="H10311" s="50">
        <v>3</v>
      </c>
      <c r="I10311" s="52">
        <v>45169.34684027778</v>
      </c>
      <c r="J10311" s="50">
        <v>112</v>
      </c>
      <c r="K10311" s="51">
        <v>45169.966666666667</v>
      </c>
      <c r="L10311" s="53"/>
      <c r="M10311" s="54">
        <v>1</v>
      </c>
    </row>
    <row r="10312" spans="2:13" x14ac:dyDescent="0.3">
      <c r="B10312" s="49">
        <v>29155</v>
      </c>
      <c r="C10312" s="50">
        <v>754</v>
      </c>
      <c r="D10312" s="50" t="str">
        <f>VLOOKUP(Table8[[#This Row],[CustomerID]],Table15[[#All],[CustomerID]:[Company Name]],2,FALSE)</f>
        <v>SwissOutpost.com</v>
      </c>
      <c r="E10312" s="51">
        <v>45169</v>
      </c>
      <c r="F10312" s="50">
        <v>4</v>
      </c>
      <c r="G10312" s="50" t="str">
        <f>VLOOKUP(Table8[[#This Row],[ProductID]],Table12[[#All],[ProductID]:[ProductFullName]],3,FALSE)</f>
        <v>Product D</v>
      </c>
      <c r="H10312" s="50">
        <v>2</v>
      </c>
      <c r="I10312" s="52">
        <v>45169.356319444443</v>
      </c>
      <c r="J10312" s="50">
        <v>123</v>
      </c>
      <c r="K10312" s="51">
        <v>45169.966666666667</v>
      </c>
      <c r="L10312" s="53"/>
      <c r="M10312" s="54">
        <v>1</v>
      </c>
    </row>
    <row r="10313" spans="2:13" x14ac:dyDescent="0.3">
      <c r="B10313" s="49">
        <v>29156</v>
      </c>
      <c r="C10313" s="50">
        <v>1229</v>
      </c>
      <c r="D10313" s="50" t="str">
        <f>VLOOKUP(Table8[[#This Row],[CustomerID]],Table15[[#All],[CustomerID]:[Company Name]],2,FALSE)</f>
        <v>Pomegrantes -Party Place</v>
      </c>
      <c r="E10313" s="51">
        <v>45169</v>
      </c>
      <c r="F10313" s="50">
        <v>4</v>
      </c>
      <c r="G10313" s="50" t="str">
        <f>VLOOKUP(Table8[[#This Row],[ProductID]],Table12[[#All],[ProductID]:[ProductFullName]],3,FALSE)</f>
        <v>Product D</v>
      </c>
      <c r="H10313" s="50">
        <v>2</v>
      </c>
      <c r="I10313" s="52">
        <v>45169.372766203705</v>
      </c>
      <c r="J10313" s="50">
        <v>119</v>
      </c>
      <c r="K10313" s="51">
        <v>45169.966666666667</v>
      </c>
      <c r="L10313" s="53"/>
      <c r="M10313" s="54">
        <v>1</v>
      </c>
    </row>
    <row r="10314" spans="2:13" x14ac:dyDescent="0.3">
      <c r="B10314" s="49">
        <v>29157</v>
      </c>
      <c r="C10314" s="50">
        <v>1139</v>
      </c>
      <c r="D10314" s="50" t="str">
        <f>VLOOKUP(Table8[[#This Row],[CustomerID]],Table15[[#All],[CustomerID]:[Company Name]],2,FALSE)</f>
        <v>Millie's Gift Haus</v>
      </c>
      <c r="E10314" s="51">
        <v>45169</v>
      </c>
      <c r="F10314" s="50">
        <v>3</v>
      </c>
      <c r="G10314" s="50" t="str">
        <f>VLOOKUP(Table8[[#This Row],[ProductID]],Table12[[#All],[ProductID]:[ProductFullName]],3,FALSE)</f>
        <v>Product C</v>
      </c>
      <c r="H10314" s="50">
        <v>5</v>
      </c>
      <c r="I10314" s="52">
        <v>45169.384328703709</v>
      </c>
      <c r="J10314" s="50">
        <v>107</v>
      </c>
      <c r="K10314" s="51">
        <v>45169.966666666667</v>
      </c>
      <c r="L10314" s="53"/>
      <c r="M10314" s="54">
        <v>1</v>
      </c>
    </row>
    <row r="10315" spans="2:13" x14ac:dyDescent="0.3">
      <c r="B10315" s="49">
        <v>29158</v>
      </c>
      <c r="C10315" s="50">
        <v>860</v>
      </c>
      <c r="D10315" s="50" t="str">
        <f>VLOOKUP(Table8[[#This Row],[CustomerID]],Table15[[#All],[CustomerID]:[Company Name]],2,FALSE)</f>
        <v>Toy Kingdom</v>
      </c>
      <c r="E10315" s="51">
        <v>45169</v>
      </c>
      <c r="F10315" s="50">
        <v>3</v>
      </c>
      <c r="G10315" s="50" t="str">
        <f>VLOOKUP(Table8[[#This Row],[ProductID]],Table12[[#All],[ProductID]:[ProductFullName]],3,FALSE)</f>
        <v>Product C</v>
      </c>
      <c r="H10315" s="50">
        <v>7</v>
      </c>
      <c r="I10315" s="52">
        <v>45169.400173611117</v>
      </c>
      <c r="J10315" s="50">
        <v>109</v>
      </c>
      <c r="K10315" s="51">
        <v>45169.966666666667</v>
      </c>
      <c r="L10315" s="53"/>
      <c r="M10315" s="54">
        <v>1</v>
      </c>
    </row>
    <row r="10316" spans="2:13" x14ac:dyDescent="0.3">
      <c r="B10316" s="49">
        <v>29159</v>
      </c>
      <c r="C10316" s="50">
        <v>376</v>
      </c>
      <c r="D10316" s="50" t="str">
        <f>VLOOKUP(Table8[[#This Row],[CustomerID]],Table15[[#All],[CustomerID]:[Company Name]],2,FALSE)</f>
        <v>Rollstons</v>
      </c>
      <c r="E10316" s="51">
        <v>45169</v>
      </c>
      <c r="F10316" s="50">
        <v>2</v>
      </c>
      <c r="G10316" s="50" t="str">
        <f>VLOOKUP(Table8[[#This Row],[ProductID]],Table12[[#All],[ProductID]:[ProductFullName]],3,FALSE)</f>
        <v>Product B</v>
      </c>
      <c r="H10316" s="50">
        <v>7</v>
      </c>
      <c r="I10316" s="52">
        <v>45169.412858796299</v>
      </c>
      <c r="J10316" s="50">
        <v>131</v>
      </c>
      <c r="K10316" s="51">
        <v>45169.966666666667</v>
      </c>
      <c r="L10316" s="53"/>
      <c r="M10316" s="54">
        <v>1</v>
      </c>
    </row>
    <row r="10317" spans="2:13" x14ac:dyDescent="0.3">
      <c r="B10317" s="49">
        <v>29160</v>
      </c>
      <c r="C10317" s="50">
        <v>88</v>
      </c>
      <c r="D10317" s="50" t="str">
        <f>VLOOKUP(Table8[[#This Row],[CustomerID]],Table15[[#All],[CustomerID]:[Company Name]],2,FALSE)</f>
        <v>Origines</v>
      </c>
      <c r="E10317" s="51">
        <v>45169</v>
      </c>
      <c r="F10317" s="50">
        <v>6</v>
      </c>
      <c r="G10317" s="50" t="str">
        <f>VLOOKUP(Table8[[#This Row],[ProductID]],Table12[[#All],[ProductID]:[ProductFullName]],3,FALSE)</f>
        <v>Product F</v>
      </c>
      <c r="H10317" s="50">
        <v>5</v>
      </c>
      <c r="I10317" s="52">
        <v>45169.424884259264</v>
      </c>
      <c r="J10317" s="50">
        <v>121</v>
      </c>
      <c r="K10317" s="51">
        <v>45169.966666666667</v>
      </c>
      <c r="L10317" s="53"/>
      <c r="M10317" s="54">
        <v>1</v>
      </c>
    </row>
    <row r="10318" spans="2:13" x14ac:dyDescent="0.3">
      <c r="B10318" s="49">
        <v>29161</v>
      </c>
      <c r="C10318" s="50">
        <v>578</v>
      </c>
      <c r="D10318" s="50" t="str">
        <f>VLOOKUP(Table8[[#This Row],[CustomerID]],Table15[[#All],[CustomerID]:[Company Name]],2,FALSE)</f>
        <v>Canadian Badlands Passion Play</v>
      </c>
      <c r="E10318" s="51">
        <v>45169</v>
      </c>
      <c r="F10318" s="50">
        <v>1</v>
      </c>
      <c r="G10318" s="50" t="str">
        <f>VLOOKUP(Table8[[#This Row],[ProductID]],Table12[[#All],[ProductID]:[ProductFullName]],3,FALSE)</f>
        <v>Product A</v>
      </c>
      <c r="H10318" s="50">
        <v>5</v>
      </c>
      <c r="I10318" s="52">
        <v>45169.435520833336</v>
      </c>
      <c r="J10318" s="50">
        <v>133</v>
      </c>
      <c r="K10318" s="51">
        <v>45169.966666666667</v>
      </c>
      <c r="L10318" s="53"/>
      <c r="M10318" s="54">
        <v>1</v>
      </c>
    </row>
    <row r="10319" spans="2:13" x14ac:dyDescent="0.3">
      <c r="B10319" s="49">
        <v>29162</v>
      </c>
      <c r="C10319" s="50">
        <v>1305</v>
      </c>
      <c r="D10319" s="50" t="str">
        <f>VLOOKUP(Table8[[#This Row],[CustomerID]],Table15[[#All],[CustomerID]:[Company Name]],2,FALSE)</f>
        <v>Divinty</v>
      </c>
      <c r="E10319" s="51">
        <v>45169</v>
      </c>
      <c r="F10319" s="50">
        <v>5</v>
      </c>
      <c r="G10319" s="50" t="str">
        <f>VLOOKUP(Table8[[#This Row],[ProductID]],Table12[[#All],[ProductID]:[ProductFullName]],3,FALSE)</f>
        <v>Product E</v>
      </c>
      <c r="H10319" s="50">
        <v>6</v>
      </c>
      <c r="I10319" s="52">
        <v>45169.447094907409</v>
      </c>
      <c r="J10319" s="50">
        <v>116</v>
      </c>
      <c r="K10319" s="51">
        <v>45169.966666666667</v>
      </c>
      <c r="L10319" s="53"/>
      <c r="M10319" s="54">
        <v>1</v>
      </c>
    </row>
    <row r="10320" spans="2:13" x14ac:dyDescent="0.3">
      <c r="B10320" s="49">
        <v>29163</v>
      </c>
      <c r="C10320" s="50">
        <v>1069</v>
      </c>
      <c r="D10320" s="50" t="str">
        <f>VLOOKUP(Table8[[#This Row],[CustomerID]],Table15[[#All],[CustomerID]:[Company Name]],2,FALSE)</f>
        <v>Its Magic</v>
      </c>
      <c r="E10320" s="51">
        <v>45169</v>
      </c>
      <c r="F10320" s="50">
        <v>1</v>
      </c>
      <c r="G10320" s="50" t="str">
        <f>VLOOKUP(Table8[[#This Row],[ProductID]],Table12[[#All],[ProductID]:[ProductFullName]],3,FALSE)</f>
        <v>Product A</v>
      </c>
      <c r="H10320" s="50">
        <v>4</v>
      </c>
      <c r="I10320" s="52">
        <v>45169.456759259265</v>
      </c>
      <c r="J10320" s="50">
        <v>128</v>
      </c>
      <c r="K10320" s="51">
        <v>45169.966666666667</v>
      </c>
      <c r="L10320" s="53"/>
      <c r="M10320" s="54">
        <v>1</v>
      </c>
    </row>
    <row r="10321" spans="2:13" x14ac:dyDescent="0.3">
      <c r="B10321" s="49">
        <v>29164</v>
      </c>
      <c r="C10321" s="50">
        <v>235</v>
      </c>
      <c r="D10321" s="50" t="str">
        <f>VLOOKUP(Table8[[#This Row],[CustomerID]],Table15[[#All],[CustomerID]:[Company Name]],2,FALSE)</f>
        <v>York Central Hospital</v>
      </c>
      <c r="E10321" s="51">
        <v>45169</v>
      </c>
      <c r="F10321" s="50">
        <v>2</v>
      </c>
      <c r="G10321" s="50" t="str">
        <f>VLOOKUP(Table8[[#This Row],[ProductID]],Table12[[#All],[ProductID]:[ProductFullName]],3,FALSE)</f>
        <v>Product B</v>
      </c>
      <c r="H10321" s="50">
        <v>7</v>
      </c>
      <c r="I10321" s="52">
        <v>45169.466342592597</v>
      </c>
      <c r="J10321" s="50">
        <v>108</v>
      </c>
      <c r="K10321" s="51">
        <v>45169.966666666667</v>
      </c>
      <c r="L10321" s="53"/>
      <c r="M10321" s="54">
        <v>1</v>
      </c>
    </row>
    <row r="10322" spans="2:13" x14ac:dyDescent="0.3">
      <c r="B10322" s="49">
        <v>29165</v>
      </c>
      <c r="C10322" s="50">
        <v>488</v>
      </c>
      <c r="D10322" s="50" t="str">
        <f>VLOOKUP(Table8[[#This Row],[CustomerID]],Table15[[#All],[CustomerID]:[Company Name]],2,FALSE)</f>
        <v>Pharmasave - 490</v>
      </c>
      <c r="E10322" s="51">
        <v>45169</v>
      </c>
      <c r="F10322" s="50">
        <v>3</v>
      </c>
      <c r="G10322" s="50" t="str">
        <f>VLOOKUP(Table8[[#This Row],[ProductID]],Table12[[#All],[ProductID]:[ProductFullName]],3,FALSE)</f>
        <v>Product C</v>
      </c>
      <c r="H10322" s="50">
        <v>3</v>
      </c>
      <c r="I10322" s="52">
        <v>45169.47659722223</v>
      </c>
      <c r="J10322" s="50">
        <v>134</v>
      </c>
      <c r="K10322" s="51">
        <v>45169.966666666667</v>
      </c>
      <c r="L10322" s="53"/>
      <c r="M10322" s="54">
        <v>1</v>
      </c>
    </row>
    <row r="10323" spans="2:13" x14ac:dyDescent="0.3">
      <c r="B10323" s="49">
        <v>29166</v>
      </c>
      <c r="C10323" s="50">
        <v>720</v>
      </c>
      <c r="D10323" s="50" t="str">
        <f>VLOOKUP(Table8[[#This Row],[CustomerID]],Table15[[#All],[CustomerID]:[Company Name]],2,FALSE)</f>
        <v>Mount St. Mary Hospital</v>
      </c>
      <c r="E10323" s="51">
        <v>45169</v>
      </c>
      <c r="F10323" s="50">
        <v>6</v>
      </c>
      <c r="G10323" s="50" t="str">
        <f>VLOOKUP(Table8[[#This Row],[ProductID]],Table12[[#All],[ProductID]:[ProductFullName]],3,FALSE)</f>
        <v>Product F</v>
      </c>
      <c r="H10323" s="50">
        <v>5</v>
      </c>
      <c r="I10323" s="52">
        <v>45169.49118055556</v>
      </c>
      <c r="J10323" s="50">
        <v>122</v>
      </c>
      <c r="K10323" s="51">
        <v>45169.966666666667</v>
      </c>
      <c r="L10323" s="53"/>
      <c r="M10323" s="54">
        <v>1</v>
      </c>
    </row>
    <row r="10324" spans="2:13" x14ac:dyDescent="0.3">
      <c r="B10324" s="49">
        <v>29167</v>
      </c>
      <c r="C10324" s="50">
        <v>311</v>
      </c>
      <c r="D10324" s="50" t="str">
        <f>VLOOKUP(Table8[[#This Row],[CustomerID]],Table15[[#All],[CustomerID]:[Company Name]],2,FALSE)</f>
        <v>Dollaricious</v>
      </c>
      <c r="E10324" s="51">
        <v>45169</v>
      </c>
      <c r="F10324" s="50">
        <v>4</v>
      </c>
      <c r="G10324" s="50" t="str">
        <f>VLOOKUP(Table8[[#This Row],[ProductID]],Table12[[#All],[ProductID]:[ProductFullName]],3,FALSE)</f>
        <v>Product D</v>
      </c>
      <c r="H10324" s="50">
        <v>2</v>
      </c>
      <c r="I10324" s="52">
        <v>45169.504560185189</v>
      </c>
      <c r="J10324" s="50">
        <v>126</v>
      </c>
      <c r="K10324" s="51">
        <v>45169.966666666667</v>
      </c>
      <c r="L10324" s="53"/>
      <c r="M10324" s="54">
        <v>1</v>
      </c>
    </row>
    <row r="10325" spans="2:13" x14ac:dyDescent="0.3">
      <c r="B10325" s="49">
        <v>29168</v>
      </c>
      <c r="C10325" s="50">
        <v>1345</v>
      </c>
      <c r="D10325" s="50" t="str">
        <f>VLOOKUP(Table8[[#This Row],[CustomerID]],Table15[[#All],[CustomerID]:[Company Name]],2,FALSE)</f>
        <v>Village Drug Co</v>
      </c>
      <c r="E10325" s="51">
        <v>45169</v>
      </c>
      <c r="F10325" s="50">
        <v>1</v>
      </c>
      <c r="G10325" s="50" t="str">
        <f>VLOOKUP(Table8[[#This Row],[ProductID]],Table12[[#All],[ProductID]:[ProductFullName]],3,FALSE)</f>
        <v>Product A</v>
      </c>
      <c r="H10325" s="50">
        <v>7</v>
      </c>
      <c r="I10325" s="52">
        <v>45169.514340277783</v>
      </c>
      <c r="J10325" s="50">
        <v>116</v>
      </c>
      <c r="K10325" s="51">
        <v>45169.966666666667</v>
      </c>
      <c r="L10325" s="53"/>
      <c r="M10325" s="54">
        <v>1</v>
      </c>
    </row>
    <row r="10326" spans="2:13" x14ac:dyDescent="0.3">
      <c r="B10326" s="49">
        <v>29169</v>
      </c>
      <c r="C10326" s="50">
        <v>1334</v>
      </c>
      <c r="D10326" s="50" t="str">
        <f>VLOOKUP(Table8[[#This Row],[CustomerID]],Table15[[#All],[CustomerID]:[Company Name]],2,FALSE)</f>
        <v>Price Less Drug Store #2</v>
      </c>
      <c r="E10326" s="51">
        <v>45169</v>
      </c>
      <c r="F10326" s="50">
        <v>3</v>
      </c>
      <c r="G10326" s="50" t="str">
        <f>VLOOKUP(Table8[[#This Row],[ProductID]],Table12[[#All],[ProductID]:[ProductFullName]],3,FALSE)</f>
        <v>Product C</v>
      </c>
      <c r="H10326" s="50">
        <v>5</v>
      </c>
      <c r="I10326" s="52">
        <v>45169.529571759267</v>
      </c>
      <c r="J10326" s="50">
        <v>112</v>
      </c>
      <c r="K10326" s="51">
        <v>45169.966666666667</v>
      </c>
      <c r="L10326" s="53"/>
      <c r="M10326" s="54">
        <v>1</v>
      </c>
    </row>
    <row r="10327" spans="2:13" x14ac:dyDescent="0.3">
      <c r="B10327" s="49">
        <v>29170</v>
      </c>
      <c r="C10327" s="50">
        <v>364</v>
      </c>
      <c r="D10327" s="50" t="str">
        <f>VLOOKUP(Table8[[#This Row],[CustomerID]],Table15[[#All],[CustomerID]:[Company Name]],2,FALSE)</f>
        <v>Rexall Pharmacy - 6916</v>
      </c>
      <c r="E10327" s="51">
        <v>45169</v>
      </c>
      <c r="F10327" s="50">
        <v>1</v>
      </c>
      <c r="G10327" s="50" t="str">
        <f>VLOOKUP(Table8[[#This Row],[ProductID]],Table12[[#All],[ProductID]:[ProductFullName]],3,FALSE)</f>
        <v>Product A</v>
      </c>
      <c r="H10327" s="50">
        <v>6</v>
      </c>
      <c r="I10327" s="52">
        <v>45169.541157407417</v>
      </c>
      <c r="J10327" s="50">
        <v>121</v>
      </c>
      <c r="K10327" s="51">
        <v>45169.966666666667</v>
      </c>
      <c r="L10327" s="53"/>
      <c r="M10327" s="54">
        <v>1</v>
      </c>
    </row>
    <row r="10328" spans="2:13" x14ac:dyDescent="0.3">
      <c r="B10328" s="49">
        <v>29171</v>
      </c>
      <c r="C10328" s="50">
        <v>151</v>
      </c>
      <c r="D10328" s="50" t="str">
        <f>VLOOKUP(Table8[[#This Row],[CustomerID]],Table15[[#All],[CustomerID]:[Company Name]],2,FALSE)</f>
        <v>Echo Clothing Co.</v>
      </c>
      <c r="E10328" s="51">
        <v>45169</v>
      </c>
      <c r="F10328" s="50">
        <v>3</v>
      </c>
      <c r="G10328" s="50" t="str">
        <f>VLOOKUP(Table8[[#This Row],[ProductID]],Table12[[#All],[ProductID]:[ProductFullName]],3,FALSE)</f>
        <v>Product C</v>
      </c>
      <c r="H10328" s="50">
        <v>3</v>
      </c>
      <c r="I10328" s="52">
        <v>45169.550034722233</v>
      </c>
      <c r="J10328" s="50">
        <v>116</v>
      </c>
      <c r="K10328" s="51">
        <v>45169.966666666667</v>
      </c>
      <c r="L10328" s="53"/>
      <c r="M10328" s="54">
        <v>1</v>
      </c>
    </row>
    <row r="10329" spans="2:13" x14ac:dyDescent="0.3">
      <c r="B10329" s="49">
        <v>29172</v>
      </c>
      <c r="C10329" s="50">
        <v>629</v>
      </c>
      <c r="D10329" s="50" t="str">
        <f>VLOOKUP(Table8[[#This Row],[CustomerID]],Table15[[#All],[CustomerID]:[Company Name]],2,FALSE)</f>
        <v>Tranquil Moments</v>
      </c>
      <c r="E10329" s="51">
        <v>45169</v>
      </c>
      <c r="F10329" s="50">
        <v>2</v>
      </c>
      <c r="G10329" s="50" t="str">
        <f>VLOOKUP(Table8[[#This Row],[ProductID]],Table12[[#All],[ProductID]:[ProductFullName]],3,FALSE)</f>
        <v>Product B</v>
      </c>
      <c r="H10329" s="50">
        <v>2</v>
      </c>
      <c r="I10329" s="52">
        <v>45169.561493055568</v>
      </c>
      <c r="J10329" s="50">
        <v>130</v>
      </c>
      <c r="K10329" s="51">
        <v>45169.966666666667</v>
      </c>
      <c r="L10329" s="53"/>
      <c r="M10329" s="54">
        <v>1</v>
      </c>
    </row>
    <row r="10330" spans="2:13" x14ac:dyDescent="0.3">
      <c r="B10330" s="49">
        <v>29173</v>
      </c>
      <c r="C10330" s="50">
        <v>1120</v>
      </c>
      <c r="D10330" s="50" t="str">
        <f>VLOOKUP(Table8[[#This Row],[CustomerID]],Table15[[#All],[CustomerID]:[Company Name]],2,FALSE)</f>
        <v>Hutzel Hospital</v>
      </c>
      <c r="E10330" s="51">
        <v>45169</v>
      </c>
      <c r="F10330" s="50">
        <v>1</v>
      </c>
      <c r="G10330" s="50" t="str">
        <f>VLOOKUP(Table8[[#This Row],[ProductID]],Table12[[#All],[ProductID]:[ProductFullName]],3,FALSE)</f>
        <v>Product A</v>
      </c>
      <c r="H10330" s="50">
        <v>6</v>
      </c>
      <c r="I10330" s="52">
        <v>45169.574629629642</v>
      </c>
      <c r="J10330" s="50">
        <v>105</v>
      </c>
      <c r="K10330" s="51">
        <v>45169.966666666667</v>
      </c>
      <c r="L10330" s="53"/>
      <c r="M10330" s="54">
        <v>1</v>
      </c>
    </row>
    <row r="10331" spans="2:13" x14ac:dyDescent="0.3">
      <c r="B10331" s="49">
        <v>29174</v>
      </c>
      <c r="C10331" s="50">
        <v>440</v>
      </c>
      <c r="D10331" s="50" t="str">
        <f>VLOOKUP(Table8[[#This Row],[CustomerID]],Table15[[#All],[CustomerID]:[Company Name]],2,FALSE)</f>
        <v>Curiosities Gift Shop</v>
      </c>
      <c r="E10331" s="51">
        <v>45169</v>
      </c>
      <c r="F10331" s="50">
        <v>6</v>
      </c>
      <c r="G10331" s="50" t="str">
        <f>VLOOKUP(Table8[[#This Row],[ProductID]],Table12[[#All],[ProductID]:[ProductFullName]],3,FALSE)</f>
        <v>Product F</v>
      </c>
      <c r="H10331" s="50">
        <v>2</v>
      </c>
      <c r="I10331" s="52">
        <v>45169.583321759274</v>
      </c>
      <c r="J10331" s="50">
        <v>118</v>
      </c>
      <c r="K10331" s="51">
        <v>45169.966666666667</v>
      </c>
      <c r="L10331" s="53"/>
      <c r="M10331" s="54">
        <v>1</v>
      </c>
    </row>
    <row r="10332" spans="2:13" x14ac:dyDescent="0.3">
      <c r="B10332" s="49">
        <v>29175</v>
      </c>
      <c r="C10332" s="50">
        <v>178</v>
      </c>
      <c r="D10332" s="50" t="str">
        <f>VLOOKUP(Table8[[#This Row],[CustomerID]],Table15[[#All],[CustomerID]:[Company Name]],2,FALSE)</f>
        <v>Credit Creek Country Club</v>
      </c>
      <c r="E10332" s="51">
        <v>45169</v>
      </c>
      <c r="F10332" s="50">
        <v>3</v>
      </c>
      <c r="G10332" s="50" t="str">
        <f>VLOOKUP(Table8[[#This Row],[ProductID]],Table12[[#All],[ProductID]:[ProductFullName]],3,FALSE)</f>
        <v>Product C</v>
      </c>
      <c r="H10332" s="50">
        <v>3</v>
      </c>
      <c r="I10332" s="52">
        <v>45169.591851851867</v>
      </c>
      <c r="J10332" s="50">
        <v>123</v>
      </c>
      <c r="K10332" s="51">
        <v>45169.966666666667</v>
      </c>
      <c r="L10332" s="53"/>
      <c r="M10332" s="54">
        <v>1</v>
      </c>
    </row>
    <row r="10333" spans="2:13" x14ac:dyDescent="0.3">
      <c r="B10333" s="49">
        <v>29176</v>
      </c>
      <c r="C10333" s="50">
        <v>1285</v>
      </c>
      <c r="D10333" s="50" t="str">
        <f>VLOOKUP(Table8[[#This Row],[CustomerID]],Table15[[#All],[CustomerID]:[Company Name]],2,FALSE)</f>
        <v>Pepper Mill Casino Gift Shop</v>
      </c>
      <c r="E10333" s="51">
        <v>45169</v>
      </c>
      <c r="F10333" s="50">
        <v>2</v>
      </c>
      <c r="G10333" s="50" t="str">
        <f>VLOOKUP(Table8[[#This Row],[ProductID]],Table12[[#All],[ProductID]:[ProductFullName]],3,FALSE)</f>
        <v>Product B</v>
      </c>
      <c r="H10333" s="50">
        <v>4</v>
      </c>
      <c r="I10333" s="52">
        <v>45169.606817129643</v>
      </c>
      <c r="J10333" s="50">
        <v>112</v>
      </c>
      <c r="K10333" s="51">
        <v>45169.966666666667</v>
      </c>
      <c r="L10333" s="53"/>
      <c r="M10333" s="54">
        <v>1</v>
      </c>
    </row>
    <row r="10334" spans="2:13" x14ac:dyDescent="0.3">
      <c r="B10334" s="49">
        <v>29177</v>
      </c>
      <c r="C10334" s="50">
        <v>1019</v>
      </c>
      <c r="D10334" s="50" t="str">
        <f>VLOOKUP(Table8[[#This Row],[CustomerID]],Table15[[#All],[CustomerID]:[Company Name]],2,FALSE)</f>
        <v>Elephants Trunk</v>
      </c>
      <c r="E10334" s="51">
        <v>45169</v>
      </c>
      <c r="F10334" s="50">
        <v>1</v>
      </c>
      <c r="G10334" s="50" t="str">
        <f>VLOOKUP(Table8[[#This Row],[ProductID]],Table12[[#All],[ProductID]:[ProductFullName]],3,FALSE)</f>
        <v>Product A</v>
      </c>
      <c r="H10334" s="50">
        <v>3</v>
      </c>
      <c r="I10334" s="52">
        <v>45169.621284722234</v>
      </c>
      <c r="J10334" s="50">
        <v>128</v>
      </c>
      <c r="K10334" s="51">
        <v>45169.966666666667</v>
      </c>
      <c r="L10334" s="53"/>
      <c r="M10334" s="54">
        <v>1</v>
      </c>
    </row>
    <row r="10335" spans="2:13" x14ac:dyDescent="0.3">
      <c r="B10335" s="49">
        <v>29178</v>
      </c>
      <c r="C10335" s="50">
        <v>96</v>
      </c>
      <c r="D10335" s="50" t="str">
        <f>VLOOKUP(Table8[[#This Row],[CustomerID]],Table15[[#All],[CustomerID]:[Company Name]],2,FALSE)</f>
        <v>La Solution Revee</v>
      </c>
      <c r="E10335" s="51">
        <v>45169</v>
      </c>
      <c r="F10335" s="50">
        <v>2</v>
      </c>
      <c r="G10335" s="50" t="str">
        <f>VLOOKUP(Table8[[#This Row],[ProductID]],Table12[[#All],[ProductID]:[ProductFullName]],3,FALSE)</f>
        <v>Product B</v>
      </c>
      <c r="H10335" s="50">
        <v>4</v>
      </c>
      <c r="I10335" s="52">
        <v>45169.630104166681</v>
      </c>
      <c r="J10335" s="50">
        <v>121</v>
      </c>
      <c r="K10335" s="51">
        <v>45169.966666666667</v>
      </c>
      <c r="L10335" s="53"/>
      <c r="M10335" s="54">
        <v>1</v>
      </c>
    </row>
    <row r="10336" spans="2:13" x14ac:dyDescent="0.3">
      <c r="B10336" s="49">
        <v>29179</v>
      </c>
      <c r="C10336" s="50">
        <v>330</v>
      </c>
      <c r="D10336" s="50" t="str">
        <f>VLOOKUP(Table8[[#This Row],[CustomerID]],Table15[[#All],[CustomerID]:[Company Name]],2,FALSE)</f>
        <v>Pharmasave - 721</v>
      </c>
      <c r="E10336" s="51">
        <v>45169</v>
      </c>
      <c r="F10336" s="50">
        <v>4</v>
      </c>
      <c r="G10336" s="50" t="str">
        <f>VLOOKUP(Table8[[#This Row],[ProductID]],Table12[[#All],[ProductID]:[ProductFullName]],3,FALSE)</f>
        <v>Product D</v>
      </c>
      <c r="H10336" s="50">
        <v>6</v>
      </c>
      <c r="I10336" s="52">
        <v>45169.645590277789</v>
      </c>
      <c r="J10336" s="50">
        <v>124</v>
      </c>
      <c r="K10336" s="51">
        <v>45169.966666666667</v>
      </c>
      <c r="L10336" s="53"/>
      <c r="M10336" s="54">
        <v>1</v>
      </c>
    </row>
    <row r="10337" spans="2:13" x14ac:dyDescent="0.3">
      <c r="B10337" s="49">
        <v>29180</v>
      </c>
      <c r="C10337" s="50">
        <v>1224</v>
      </c>
      <c r="D10337" s="50" t="str">
        <f>VLOOKUP(Table8[[#This Row],[CustomerID]],Table15[[#All],[CustomerID]:[Company Name]],2,FALSE)</f>
        <v>Carlee's Hallmark</v>
      </c>
      <c r="E10337" s="51">
        <v>45169</v>
      </c>
      <c r="F10337" s="50">
        <v>2</v>
      </c>
      <c r="G10337" s="50" t="str">
        <f>VLOOKUP(Table8[[#This Row],[ProductID]],Table12[[#All],[ProductID]:[ProductFullName]],3,FALSE)</f>
        <v>Product B</v>
      </c>
      <c r="H10337" s="50">
        <v>7</v>
      </c>
      <c r="I10337" s="52">
        <v>45169.661689814828</v>
      </c>
      <c r="J10337" s="50">
        <v>120</v>
      </c>
      <c r="K10337" s="51">
        <v>45169.966666666667</v>
      </c>
      <c r="L10337" s="53"/>
      <c r="M10337" s="54">
        <v>1</v>
      </c>
    </row>
    <row r="10338" spans="2:13" x14ac:dyDescent="0.3">
      <c r="B10338" s="49">
        <v>29181</v>
      </c>
      <c r="C10338" s="50">
        <v>1146</v>
      </c>
      <c r="D10338" s="50" t="str">
        <f>VLOOKUP(Table8[[#This Row],[CustomerID]],Table15[[#All],[CustomerID]:[Company Name]],2,FALSE)</f>
        <v>Sue's Hallmark - Middleton</v>
      </c>
      <c r="E10338" s="51">
        <v>45169</v>
      </c>
      <c r="F10338" s="50">
        <v>2</v>
      </c>
      <c r="G10338" s="50" t="str">
        <f>VLOOKUP(Table8[[#This Row],[ProductID]],Table12[[#All],[ProductID]:[ProductFullName]],3,FALSE)</f>
        <v>Product B</v>
      </c>
      <c r="H10338" s="50">
        <v>7</v>
      </c>
      <c r="I10338" s="52">
        <v>45169.672893518531</v>
      </c>
      <c r="J10338" s="50">
        <v>117</v>
      </c>
      <c r="K10338" s="51">
        <v>45169.966666666667</v>
      </c>
      <c r="L10338" s="53"/>
      <c r="M10338" s="54">
        <v>1</v>
      </c>
    </row>
    <row r="10339" spans="2:13" x14ac:dyDescent="0.3">
      <c r="B10339" s="49">
        <v>29182</v>
      </c>
      <c r="C10339" s="50">
        <v>241</v>
      </c>
      <c r="D10339" s="50" t="str">
        <f>VLOOKUP(Table8[[#This Row],[CustomerID]],Table15[[#All],[CustomerID]:[Company Name]],2,FALSE)</f>
        <v>Temtex Ind Usa</v>
      </c>
      <c r="E10339" s="51">
        <v>45169</v>
      </c>
      <c r="F10339" s="50">
        <v>1</v>
      </c>
      <c r="G10339" s="50" t="str">
        <f>VLOOKUP(Table8[[#This Row],[ProductID]],Table12[[#All],[ProductID]:[ProductFullName]],3,FALSE)</f>
        <v>Product A</v>
      </c>
      <c r="H10339" s="50">
        <v>5</v>
      </c>
      <c r="I10339" s="52">
        <v>45169.685659722236</v>
      </c>
      <c r="J10339" s="50">
        <v>120</v>
      </c>
      <c r="K10339" s="51">
        <v>45169.966666666667</v>
      </c>
      <c r="L10339" s="53"/>
      <c r="M10339" s="54">
        <v>1</v>
      </c>
    </row>
    <row r="10340" spans="2:13" x14ac:dyDescent="0.3">
      <c r="B10340" s="49">
        <v>29183</v>
      </c>
      <c r="C10340" s="50">
        <v>899</v>
      </c>
      <c r="D10340" s="50" t="str">
        <f>VLOOKUP(Table8[[#This Row],[CustomerID]],Table15[[#All],[CustomerID]:[Company Name]],2,FALSE)</f>
        <v>Weiss Trimming</v>
      </c>
      <c r="E10340" s="51">
        <v>45169</v>
      </c>
      <c r="F10340" s="50">
        <v>4</v>
      </c>
      <c r="G10340" s="50" t="str">
        <f>VLOOKUP(Table8[[#This Row],[ProductID]],Table12[[#All],[ProductID]:[ProductFullName]],3,FALSE)</f>
        <v>Product D</v>
      </c>
      <c r="H10340" s="50">
        <v>4</v>
      </c>
      <c r="I10340" s="52">
        <v>45169.694502314829</v>
      </c>
      <c r="J10340" s="50">
        <v>131</v>
      </c>
      <c r="K10340" s="51">
        <v>45169.966666666667</v>
      </c>
      <c r="L10340" s="53"/>
      <c r="M10340" s="54">
        <v>1</v>
      </c>
    </row>
    <row r="10341" spans="2:13" x14ac:dyDescent="0.3">
      <c r="B10341" s="49">
        <v>29184</v>
      </c>
      <c r="C10341" s="50">
        <v>128</v>
      </c>
      <c r="D10341" s="50" t="str">
        <f>VLOOKUP(Table8[[#This Row],[CustomerID]],Table15[[#All],[CustomerID]:[Company Name]],2,FALSE)</f>
        <v>Talk Of The Town</v>
      </c>
      <c r="E10341" s="51">
        <v>45169</v>
      </c>
      <c r="F10341" s="50">
        <v>6</v>
      </c>
      <c r="G10341" s="50" t="str">
        <f>VLOOKUP(Table8[[#This Row],[ProductID]],Table12[[#All],[ProductID]:[ProductFullName]],3,FALSE)</f>
        <v>Product F</v>
      </c>
      <c r="H10341" s="50">
        <v>4</v>
      </c>
      <c r="I10341" s="52">
        <v>45169.707847222235</v>
      </c>
      <c r="J10341" s="50">
        <v>131</v>
      </c>
      <c r="K10341" s="51">
        <v>45169.966666666667</v>
      </c>
      <c r="L10341" s="53"/>
      <c r="M10341" s="54">
        <v>1</v>
      </c>
    </row>
    <row r="10342" spans="2:13" x14ac:dyDescent="0.3">
      <c r="B10342" s="55">
        <v>29185</v>
      </c>
      <c r="C10342" s="56">
        <v>560</v>
      </c>
      <c r="D10342" s="56" t="str">
        <f>VLOOKUP(Table8[[#This Row],[CustomerID]],Table15[[#All],[CustomerID]:[Company Name]],2,FALSE)</f>
        <v>Sharon Mohagan</v>
      </c>
      <c r="E10342" s="57">
        <v>45169</v>
      </c>
      <c r="F10342" s="56">
        <v>3</v>
      </c>
      <c r="G10342" s="56" t="str">
        <f>VLOOKUP(Table8[[#This Row],[ProductID]],Table12[[#All],[ProductID]:[ProductFullName]],3,FALSE)</f>
        <v>Product C</v>
      </c>
      <c r="H10342" s="56">
        <v>5</v>
      </c>
      <c r="I10342" s="58">
        <v>45169.722465277788</v>
      </c>
      <c r="J10342" s="56">
        <v>131</v>
      </c>
      <c r="K10342" s="57">
        <v>45169.966666666667</v>
      </c>
      <c r="L10342" s="59"/>
      <c r="M10342" s="60">
        <v>1</v>
      </c>
    </row>
  </sheetData>
  <mergeCells count="1">
    <mergeCell ref="A5:M5"/>
  </mergeCells>
  <hyperlinks>
    <hyperlink ref="A3" location="'Read Me First'!A1" display="ReadMeFirst" xr:uid="{A43BC859-7873-4A28-B893-201C5A66100A}"/>
  </hyperlinks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AE6CD-BE44-417F-8F44-5AF6FC0AD176}">
  <dimension ref="A1:K13579"/>
  <sheetViews>
    <sheetView workbookViewId="0">
      <selection activeCell="A3" sqref="A3"/>
    </sheetView>
  </sheetViews>
  <sheetFormatPr defaultRowHeight="14.4" x14ac:dyDescent="0.3"/>
  <cols>
    <col min="1" max="1" width="15.88671875" bestFit="1" customWidth="1"/>
    <col min="2" max="2" width="19" bestFit="1" customWidth="1"/>
    <col min="3" max="3" width="12" bestFit="1" customWidth="1"/>
    <col min="4" max="4" width="28.6640625" bestFit="1" customWidth="1"/>
    <col min="5" max="5" width="13.88671875" bestFit="1" customWidth="1"/>
    <col min="6" max="6" width="12.77734375" bestFit="1" customWidth="1"/>
    <col min="7" max="7" width="16.5546875" bestFit="1" customWidth="1"/>
    <col min="8" max="8" width="16.21875" bestFit="1" customWidth="1"/>
    <col min="9" max="9" width="14.77734375" bestFit="1" customWidth="1"/>
    <col min="10" max="10" width="12.109375" bestFit="1" customWidth="1"/>
    <col min="11" max="11" width="9.21875" bestFit="1" customWidth="1"/>
  </cols>
  <sheetData>
    <row r="1" spans="1:11" ht="18" x14ac:dyDescent="0.35">
      <c r="A1" s="64" t="s">
        <v>62</v>
      </c>
      <c r="B1" s="65"/>
      <c r="C1" s="66" t="s">
        <v>56</v>
      </c>
      <c r="D1" s="65" t="s">
        <v>7314</v>
      </c>
      <c r="E1" s="65"/>
      <c r="F1" s="66" t="s">
        <v>40</v>
      </c>
      <c r="G1" s="71">
        <v>45337</v>
      </c>
      <c r="H1" s="65"/>
      <c r="I1" s="66" t="s">
        <v>57</v>
      </c>
      <c r="J1" s="65" t="s">
        <v>7587</v>
      </c>
      <c r="K1" s="65"/>
    </row>
    <row r="3" spans="1:11" x14ac:dyDescent="0.3">
      <c r="A3" s="31" t="s">
        <v>22</v>
      </c>
    </row>
    <row r="7" spans="1:11" x14ac:dyDescent="0.3">
      <c r="B7" s="72" t="s">
        <v>73</v>
      </c>
      <c r="C7" s="73" t="s">
        <v>65</v>
      </c>
      <c r="D7" s="73" t="s">
        <v>64</v>
      </c>
      <c r="E7" s="73" t="s">
        <v>66</v>
      </c>
      <c r="F7" s="73" t="s">
        <v>67</v>
      </c>
      <c r="G7" s="73" t="s">
        <v>68</v>
      </c>
      <c r="H7" s="73" t="s">
        <v>69</v>
      </c>
      <c r="I7" s="73" t="s">
        <v>70</v>
      </c>
      <c r="J7" s="73" t="s">
        <v>71</v>
      </c>
      <c r="K7" s="74" t="s">
        <v>72</v>
      </c>
    </row>
    <row r="8" spans="1:11" x14ac:dyDescent="0.3">
      <c r="B8" s="75">
        <v>35075</v>
      </c>
      <c r="C8" s="76">
        <v>44743</v>
      </c>
      <c r="D8" s="77">
        <v>342</v>
      </c>
      <c r="E8" s="77">
        <v>1</v>
      </c>
      <c r="F8" s="78"/>
      <c r="G8" s="79">
        <v>44743.333333333336</v>
      </c>
      <c r="H8" s="77">
        <v>176</v>
      </c>
      <c r="I8" s="76">
        <v>44743.969444444447</v>
      </c>
      <c r="J8" s="78"/>
      <c r="K8" s="80">
        <v>1</v>
      </c>
    </row>
    <row r="9" spans="1:11" x14ac:dyDescent="0.3">
      <c r="B9" s="75">
        <v>35076</v>
      </c>
      <c r="C9" s="76">
        <v>44743</v>
      </c>
      <c r="D9" s="77">
        <v>1307</v>
      </c>
      <c r="E9" s="77">
        <v>6</v>
      </c>
      <c r="F9" s="78"/>
      <c r="G9" s="79">
        <v>44743.388275462967</v>
      </c>
      <c r="H9" s="77">
        <v>169</v>
      </c>
      <c r="I9" s="76">
        <v>44743.969444444447</v>
      </c>
      <c r="J9" s="78"/>
      <c r="K9" s="80">
        <v>1</v>
      </c>
    </row>
    <row r="10" spans="1:11" x14ac:dyDescent="0.3">
      <c r="B10" s="75">
        <v>35077</v>
      </c>
      <c r="C10" s="76">
        <v>44743</v>
      </c>
      <c r="D10" s="77">
        <v>917</v>
      </c>
      <c r="E10" s="77">
        <v>3</v>
      </c>
      <c r="F10" s="78"/>
      <c r="G10" s="79">
        <v>44743.437835648154</v>
      </c>
      <c r="H10" s="77">
        <v>173</v>
      </c>
      <c r="I10" s="76">
        <v>44743.969444444447</v>
      </c>
      <c r="J10" s="78"/>
      <c r="K10" s="80">
        <v>1</v>
      </c>
    </row>
    <row r="11" spans="1:11" x14ac:dyDescent="0.3">
      <c r="B11" s="75">
        <v>35078</v>
      </c>
      <c r="C11" s="76">
        <v>44743</v>
      </c>
      <c r="D11" s="77">
        <v>34</v>
      </c>
      <c r="E11" s="77">
        <v>6</v>
      </c>
      <c r="F11" s="78"/>
      <c r="G11" s="79">
        <v>44743.493009259262</v>
      </c>
      <c r="H11" s="77">
        <v>140</v>
      </c>
      <c r="I11" s="76">
        <v>44743.969444444447</v>
      </c>
      <c r="J11" s="78"/>
      <c r="K11" s="80">
        <v>1</v>
      </c>
    </row>
    <row r="12" spans="1:11" x14ac:dyDescent="0.3">
      <c r="B12" s="75">
        <v>35079</v>
      </c>
      <c r="C12" s="76">
        <v>44743</v>
      </c>
      <c r="D12" s="77">
        <v>253</v>
      </c>
      <c r="E12" s="77">
        <v>2</v>
      </c>
      <c r="F12" s="78"/>
      <c r="G12" s="79">
        <v>44743.542523148149</v>
      </c>
      <c r="H12" s="77">
        <v>144</v>
      </c>
      <c r="I12" s="76">
        <v>44743.969444444447</v>
      </c>
      <c r="J12" s="78"/>
      <c r="K12" s="80">
        <v>1</v>
      </c>
    </row>
    <row r="13" spans="1:11" x14ac:dyDescent="0.3">
      <c r="B13" s="75">
        <v>35080</v>
      </c>
      <c r="C13" s="76">
        <v>44743</v>
      </c>
      <c r="D13" s="77">
        <v>1239</v>
      </c>
      <c r="E13" s="77">
        <v>5</v>
      </c>
      <c r="F13" s="78"/>
      <c r="G13" s="79">
        <v>44743.596388888887</v>
      </c>
      <c r="H13" s="77">
        <v>178</v>
      </c>
      <c r="I13" s="76">
        <v>44743.969444444447</v>
      </c>
      <c r="J13" s="78"/>
      <c r="K13" s="80">
        <v>1</v>
      </c>
    </row>
    <row r="14" spans="1:11" x14ac:dyDescent="0.3">
      <c r="B14" s="75">
        <v>35081</v>
      </c>
      <c r="C14" s="76">
        <v>44743</v>
      </c>
      <c r="D14" s="77">
        <v>185</v>
      </c>
      <c r="E14" s="77">
        <v>5</v>
      </c>
      <c r="F14" s="78"/>
      <c r="G14" s="79">
        <v>44743.648032407407</v>
      </c>
      <c r="H14" s="77">
        <v>142</v>
      </c>
      <c r="I14" s="76">
        <v>44743.969444444447</v>
      </c>
      <c r="J14" s="78"/>
      <c r="K14" s="80">
        <v>1</v>
      </c>
    </row>
    <row r="15" spans="1:11" x14ac:dyDescent="0.3">
      <c r="B15" s="75">
        <v>35082</v>
      </c>
      <c r="C15" s="76">
        <v>44743</v>
      </c>
      <c r="D15" s="77">
        <v>931</v>
      </c>
      <c r="E15" s="77">
        <v>4</v>
      </c>
      <c r="F15" s="78"/>
      <c r="G15" s="79">
        <v>44743.69866898148</v>
      </c>
      <c r="H15" s="77">
        <v>158</v>
      </c>
      <c r="I15" s="76">
        <v>44743.969444444447</v>
      </c>
      <c r="J15" s="78"/>
      <c r="K15" s="80">
        <v>1</v>
      </c>
    </row>
    <row r="16" spans="1:11" x14ac:dyDescent="0.3">
      <c r="B16" s="75">
        <v>35083</v>
      </c>
      <c r="C16" s="76">
        <v>44743</v>
      </c>
      <c r="D16" s="77">
        <v>320</v>
      </c>
      <c r="E16" s="77">
        <v>1</v>
      </c>
      <c r="F16" s="78"/>
      <c r="G16" s="79">
        <v>44743.753738425927</v>
      </c>
      <c r="H16" s="77">
        <v>160</v>
      </c>
      <c r="I16" s="76">
        <v>44743.969444444447</v>
      </c>
      <c r="J16" s="78"/>
      <c r="K16" s="80">
        <v>1</v>
      </c>
    </row>
    <row r="17" spans="2:11" x14ac:dyDescent="0.3">
      <c r="B17" s="75">
        <v>35084</v>
      </c>
      <c r="C17" s="76">
        <v>44743</v>
      </c>
      <c r="D17" s="77">
        <v>43</v>
      </c>
      <c r="E17" s="77">
        <v>3</v>
      </c>
      <c r="F17" s="78"/>
      <c r="G17" s="79">
        <v>44743.810763888891</v>
      </c>
      <c r="H17" s="77">
        <v>177</v>
      </c>
      <c r="I17" s="76">
        <v>44743.969444444447</v>
      </c>
      <c r="J17" s="78"/>
      <c r="K17" s="80">
        <v>1</v>
      </c>
    </row>
    <row r="18" spans="2:11" x14ac:dyDescent="0.3">
      <c r="B18" s="75">
        <v>35085</v>
      </c>
      <c r="C18" s="76">
        <v>44743</v>
      </c>
      <c r="D18" s="77">
        <v>312</v>
      </c>
      <c r="E18" s="77">
        <v>6</v>
      </c>
      <c r="F18" s="78"/>
      <c r="G18" s="79">
        <v>44743.867106481484</v>
      </c>
      <c r="H18" s="77">
        <v>143</v>
      </c>
      <c r="I18" s="76">
        <v>44743.969444444447</v>
      </c>
      <c r="J18" s="78"/>
      <c r="K18" s="80">
        <v>1</v>
      </c>
    </row>
    <row r="19" spans="2:11" x14ac:dyDescent="0.3">
      <c r="B19" s="75">
        <v>35086</v>
      </c>
      <c r="C19" s="76">
        <v>44746</v>
      </c>
      <c r="D19" s="77">
        <v>646</v>
      </c>
      <c r="E19" s="77">
        <v>6</v>
      </c>
      <c r="F19" s="78"/>
      <c r="G19" s="79">
        <v>44746.333333333336</v>
      </c>
      <c r="H19" s="77">
        <v>166</v>
      </c>
      <c r="I19" s="76">
        <v>44746.953472222223</v>
      </c>
      <c r="J19" s="78"/>
      <c r="K19" s="80">
        <v>1</v>
      </c>
    </row>
    <row r="20" spans="2:11" x14ac:dyDescent="0.3">
      <c r="B20" s="75">
        <v>35087</v>
      </c>
      <c r="C20" s="76">
        <v>44746</v>
      </c>
      <c r="D20" s="77">
        <v>1236</v>
      </c>
      <c r="E20" s="77">
        <v>4</v>
      </c>
      <c r="F20" s="78"/>
      <c r="G20" s="79">
        <v>44746.382905092592</v>
      </c>
      <c r="H20" s="77">
        <v>141</v>
      </c>
      <c r="I20" s="76">
        <v>44746.953472222223</v>
      </c>
      <c r="J20" s="78"/>
      <c r="K20" s="80">
        <v>1</v>
      </c>
    </row>
    <row r="21" spans="2:11" x14ac:dyDescent="0.3">
      <c r="B21" s="75">
        <v>35088</v>
      </c>
      <c r="C21" s="76">
        <v>44746</v>
      </c>
      <c r="D21" s="77">
        <v>690</v>
      </c>
      <c r="E21" s="77">
        <v>4</v>
      </c>
      <c r="F21" s="78"/>
      <c r="G21" s="79">
        <v>44746.432650462964</v>
      </c>
      <c r="H21" s="77">
        <v>176</v>
      </c>
      <c r="I21" s="76">
        <v>44746.953472222223</v>
      </c>
      <c r="J21" s="78"/>
      <c r="K21" s="80">
        <v>1</v>
      </c>
    </row>
    <row r="22" spans="2:11" x14ac:dyDescent="0.3">
      <c r="B22" s="75">
        <v>35089</v>
      </c>
      <c r="C22" s="76">
        <v>44746</v>
      </c>
      <c r="D22" s="77">
        <v>448</v>
      </c>
      <c r="E22" s="77">
        <v>4</v>
      </c>
      <c r="F22" s="78"/>
      <c r="G22" s="79">
        <v>44746.486250000002</v>
      </c>
      <c r="H22" s="77">
        <v>162</v>
      </c>
      <c r="I22" s="76">
        <v>44746.953472222223</v>
      </c>
      <c r="J22" s="78"/>
      <c r="K22" s="80">
        <v>1</v>
      </c>
    </row>
    <row r="23" spans="2:11" x14ac:dyDescent="0.3">
      <c r="B23" s="75">
        <v>35090</v>
      </c>
      <c r="C23" s="76">
        <v>44746</v>
      </c>
      <c r="D23" s="77">
        <v>980</v>
      </c>
      <c r="E23" s="77">
        <v>4</v>
      </c>
      <c r="F23" s="78"/>
      <c r="G23" s="79">
        <v>44746.538726851853</v>
      </c>
      <c r="H23" s="77">
        <v>169</v>
      </c>
      <c r="I23" s="76">
        <v>44746.953472222223</v>
      </c>
      <c r="J23" s="78"/>
      <c r="K23" s="80">
        <v>1</v>
      </c>
    </row>
    <row r="24" spans="2:11" x14ac:dyDescent="0.3">
      <c r="B24" s="75">
        <v>35091</v>
      </c>
      <c r="C24" s="76">
        <v>44746</v>
      </c>
      <c r="D24" s="77">
        <v>1040</v>
      </c>
      <c r="E24" s="77">
        <v>3</v>
      </c>
      <c r="F24" s="78"/>
      <c r="G24" s="79">
        <v>44746.589456018519</v>
      </c>
      <c r="H24" s="77">
        <v>178</v>
      </c>
      <c r="I24" s="76">
        <v>44746.953472222223</v>
      </c>
      <c r="J24" s="78"/>
      <c r="K24" s="80">
        <v>1</v>
      </c>
    </row>
    <row r="25" spans="2:11" x14ac:dyDescent="0.3">
      <c r="B25" s="75">
        <v>35092</v>
      </c>
      <c r="C25" s="76">
        <v>44746</v>
      </c>
      <c r="D25" s="77">
        <v>148</v>
      </c>
      <c r="E25" s="77">
        <v>2</v>
      </c>
      <c r="F25" s="78"/>
      <c r="G25" s="79">
        <v>44746.638888888891</v>
      </c>
      <c r="H25" s="77">
        <v>154</v>
      </c>
      <c r="I25" s="76">
        <v>44746.953472222223</v>
      </c>
      <c r="J25" s="78"/>
      <c r="K25" s="80">
        <v>1</v>
      </c>
    </row>
    <row r="26" spans="2:11" x14ac:dyDescent="0.3">
      <c r="B26" s="75">
        <v>35093</v>
      </c>
      <c r="C26" s="76">
        <v>44746</v>
      </c>
      <c r="D26" s="77">
        <v>495</v>
      </c>
      <c r="E26" s="77">
        <v>6</v>
      </c>
      <c r="F26" s="78"/>
      <c r="G26" s="79">
        <v>44746.695648148147</v>
      </c>
      <c r="H26" s="77">
        <v>168</v>
      </c>
      <c r="I26" s="76">
        <v>44746.953472222223</v>
      </c>
      <c r="J26" s="78"/>
      <c r="K26" s="80">
        <v>1</v>
      </c>
    </row>
    <row r="27" spans="2:11" x14ac:dyDescent="0.3">
      <c r="B27" s="75">
        <v>35094</v>
      </c>
      <c r="C27" s="76">
        <v>44746</v>
      </c>
      <c r="D27" s="77">
        <v>966</v>
      </c>
      <c r="E27" s="77">
        <v>2</v>
      </c>
      <c r="F27" s="78"/>
      <c r="G27" s="79">
        <v>44746.744837962964</v>
      </c>
      <c r="H27" s="77">
        <v>178</v>
      </c>
      <c r="I27" s="76">
        <v>44746.953472222223</v>
      </c>
      <c r="J27" s="78"/>
      <c r="K27" s="80">
        <v>1</v>
      </c>
    </row>
    <row r="28" spans="2:11" x14ac:dyDescent="0.3">
      <c r="B28" s="75">
        <v>35095</v>
      </c>
      <c r="C28" s="76">
        <v>44746</v>
      </c>
      <c r="D28" s="77">
        <v>529</v>
      </c>
      <c r="E28" s="77">
        <v>5</v>
      </c>
      <c r="F28" s="78"/>
      <c r="G28" s="79">
        <v>44746.798993055556</v>
      </c>
      <c r="H28" s="77">
        <v>158</v>
      </c>
      <c r="I28" s="76">
        <v>44746.953472222223</v>
      </c>
      <c r="J28" s="78"/>
      <c r="K28" s="80">
        <v>1</v>
      </c>
    </row>
    <row r="29" spans="2:11" x14ac:dyDescent="0.3">
      <c r="B29" s="75">
        <v>35096</v>
      </c>
      <c r="C29" s="76">
        <v>44746</v>
      </c>
      <c r="D29" s="77">
        <v>1275</v>
      </c>
      <c r="E29" s="77">
        <v>6</v>
      </c>
      <c r="F29" s="78"/>
      <c r="G29" s="79">
        <v>44746.848287037035</v>
      </c>
      <c r="H29" s="77">
        <v>175</v>
      </c>
      <c r="I29" s="76">
        <v>44746.953472222223</v>
      </c>
      <c r="J29" s="78"/>
      <c r="K29" s="80">
        <v>1</v>
      </c>
    </row>
    <row r="30" spans="2:11" x14ac:dyDescent="0.3">
      <c r="B30" s="75">
        <v>35097</v>
      </c>
      <c r="C30" s="76">
        <v>44747</v>
      </c>
      <c r="D30" s="77">
        <v>1264</v>
      </c>
      <c r="E30" s="77">
        <v>3</v>
      </c>
      <c r="F30" s="78"/>
      <c r="G30" s="79">
        <v>44747.333333333336</v>
      </c>
      <c r="H30" s="77">
        <v>153</v>
      </c>
      <c r="I30" s="76">
        <v>44747.969444444447</v>
      </c>
      <c r="J30" s="78"/>
      <c r="K30" s="80">
        <v>1</v>
      </c>
    </row>
    <row r="31" spans="2:11" x14ac:dyDescent="0.3">
      <c r="B31" s="75">
        <v>35098</v>
      </c>
      <c r="C31" s="76">
        <v>44747</v>
      </c>
      <c r="D31" s="77">
        <v>899</v>
      </c>
      <c r="E31" s="77">
        <v>2</v>
      </c>
      <c r="F31" s="78"/>
      <c r="G31" s="79">
        <v>44747.383946759262</v>
      </c>
      <c r="H31" s="77">
        <v>164</v>
      </c>
      <c r="I31" s="76">
        <v>44747.969444444447</v>
      </c>
      <c r="J31" s="78"/>
      <c r="K31" s="80">
        <v>1</v>
      </c>
    </row>
    <row r="32" spans="2:11" x14ac:dyDescent="0.3">
      <c r="B32" s="75">
        <v>35099</v>
      </c>
      <c r="C32" s="76">
        <v>44747</v>
      </c>
      <c r="D32" s="77">
        <v>311</v>
      </c>
      <c r="E32" s="77">
        <v>2</v>
      </c>
      <c r="F32" s="78"/>
      <c r="G32" s="79">
        <v>44747.440613425926</v>
      </c>
      <c r="H32" s="77">
        <v>159</v>
      </c>
      <c r="I32" s="76">
        <v>44747.969444444447</v>
      </c>
      <c r="J32" s="78"/>
      <c r="K32" s="80">
        <v>1</v>
      </c>
    </row>
    <row r="33" spans="2:11" x14ac:dyDescent="0.3">
      <c r="B33" s="75">
        <v>35100</v>
      </c>
      <c r="C33" s="76">
        <v>44747</v>
      </c>
      <c r="D33" s="77">
        <v>252</v>
      </c>
      <c r="E33" s="77">
        <v>3</v>
      </c>
      <c r="F33" s="78"/>
      <c r="G33" s="79">
        <v>44747.492673611108</v>
      </c>
      <c r="H33" s="77">
        <v>153</v>
      </c>
      <c r="I33" s="76">
        <v>44747.969444444447</v>
      </c>
      <c r="J33" s="78"/>
      <c r="K33" s="80">
        <v>1</v>
      </c>
    </row>
    <row r="34" spans="2:11" x14ac:dyDescent="0.3">
      <c r="B34" s="75">
        <v>35101</v>
      </c>
      <c r="C34" s="76">
        <v>44747</v>
      </c>
      <c r="D34" s="77">
        <v>1255</v>
      </c>
      <c r="E34" s="77">
        <v>2</v>
      </c>
      <c r="F34" s="78"/>
      <c r="G34" s="79">
        <v>44747.542499999996</v>
      </c>
      <c r="H34" s="77">
        <v>168</v>
      </c>
      <c r="I34" s="76">
        <v>44747.969444444447</v>
      </c>
      <c r="J34" s="78"/>
      <c r="K34" s="80">
        <v>1</v>
      </c>
    </row>
    <row r="35" spans="2:11" x14ac:dyDescent="0.3">
      <c r="B35" s="75">
        <v>35102</v>
      </c>
      <c r="C35" s="76">
        <v>44747</v>
      </c>
      <c r="D35" s="77">
        <v>777</v>
      </c>
      <c r="E35" s="77">
        <v>2</v>
      </c>
      <c r="F35" s="78"/>
      <c r="G35" s="79">
        <v>44747.598356481474</v>
      </c>
      <c r="H35" s="77">
        <v>146</v>
      </c>
      <c r="I35" s="76">
        <v>44747.969444444447</v>
      </c>
      <c r="J35" s="78"/>
      <c r="K35" s="80">
        <v>1</v>
      </c>
    </row>
    <row r="36" spans="2:11" x14ac:dyDescent="0.3">
      <c r="B36" s="75">
        <v>35103</v>
      </c>
      <c r="C36" s="76">
        <v>44747</v>
      </c>
      <c r="D36" s="77">
        <v>1164</v>
      </c>
      <c r="E36" s="77">
        <v>3</v>
      </c>
      <c r="F36" s="78"/>
      <c r="G36" s="79">
        <v>44747.651979166658</v>
      </c>
      <c r="H36" s="77">
        <v>170</v>
      </c>
      <c r="I36" s="76">
        <v>44747.969444444447</v>
      </c>
      <c r="J36" s="78"/>
      <c r="K36" s="80">
        <v>1</v>
      </c>
    </row>
    <row r="37" spans="2:11" x14ac:dyDescent="0.3">
      <c r="B37" s="75">
        <v>35104</v>
      </c>
      <c r="C37" s="76">
        <v>44747</v>
      </c>
      <c r="D37" s="77">
        <v>376</v>
      </c>
      <c r="E37" s="77">
        <v>4</v>
      </c>
      <c r="F37" s="78"/>
      <c r="G37" s="79">
        <v>44747.703831018509</v>
      </c>
      <c r="H37" s="77">
        <v>155</v>
      </c>
      <c r="I37" s="76">
        <v>44747.969444444447</v>
      </c>
      <c r="J37" s="78"/>
      <c r="K37" s="80">
        <v>1</v>
      </c>
    </row>
    <row r="38" spans="2:11" x14ac:dyDescent="0.3">
      <c r="B38" s="75">
        <v>35105</v>
      </c>
      <c r="C38" s="76">
        <v>44747</v>
      </c>
      <c r="D38" s="77">
        <v>350</v>
      </c>
      <c r="E38" s="77">
        <v>4</v>
      </c>
      <c r="F38" s="78"/>
      <c r="G38" s="79">
        <v>44747.753182870358</v>
      </c>
      <c r="H38" s="77">
        <v>170</v>
      </c>
      <c r="I38" s="76">
        <v>44747.969444444447</v>
      </c>
      <c r="J38" s="78"/>
      <c r="K38" s="80">
        <v>1</v>
      </c>
    </row>
    <row r="39" spans="2:11" x14ac:dyDescent="0.3">
      <c r="B39" s="75">
        <v>35106</v>
      </c>
      <c r="C39" s="76">
        <v>44747</v>
      </c>
      <c r="D39" s="77">
        <v>741</v>
      </c>
      <c r="E39" s="77">
        <v>5</v>
      </c>
      <c r="F39" s="78"/>
      <c r="G39" s="79">
        <v>44747.809236111098</v>
      </c>
      <c r="H39" s="77">
        <v>166</v>
      </c>
      <c r="I39" s="76">
        <v>44747.969444444447</v>
      </c>
      <c r="J39" s="78"/>
      <c r="K39" s="80">
        <v>1</v>
      </c>
    </row>
    <row r="40" spans="2:11" x14ac:dyDescent="0.3">
      <c r="B40" s="75">
        <v>35107</v>
      </c>
      <c r="C40" s="76">
        <v>44747</v>
      </c>
      <c r="D40" s="77">
        <v>133</v>
      </c>
      <c r="E40" s="77">
        <v>3</v>
      </c>
      <c r="F40" s="78"/>
      <c r="G40" s="79">
        <v>44747.859155092578</v>
      </c>
      <c r="H40" s="77">
        <v>177</v>
      </c>
      <c r="I40" s="76">
        <v>44747.969444444447</v>
      </c>
      <c r="J40" s="78"/>
      <c r="K40" s="80">
        <v>1</v>
      </c>
    </row>
    <row r="41" spans="2:11" x14ac:dyDescent="0.3">
      <c r="B41" s="75">
        <v>35108</v>
      </c>
      <c r="C41" s="76">
        <v>44748</v>
      </c>
      <c r="D41" s="77">
        <v>995</v>
      </c>
      <c r="E41" s="77">
        <v>2</v>
      </c>
      <c r="F41" s="78"/>
      <c r="G41" s="79">
        <v>44748.333333333336</v>
      </c>
      <c r="H41" s="77">
        <v>151</v>
      </c>
      <c r="I41" s="76">
        <v>44748.942361111112</v>
      </c>
      <c r="J41" s="78"/>
      <c r="K41" s="80">
        <v>1</v>
      </c>
    </row>
    <row r="42" spans="2:11" x14ac:dyDescent="0.3">
      <c r="B42" s="75">
        <v>35109</v>
      </c>
      <c r="C42" s="76">
        <v>44748</v>
      </c>
      <c r="D42" s="77">
        <v>455</v>
      </c>
      <c r="E42" s="77">
        <v>4</v>
      </c>
      <c r="F42" s="78"/>
      <c r="G42" s="79">
        <v>44748.389780092592</v>
      </c>
      <c r="H42" s="77">
        <v>171</v>
      </c>
      <c r="I42" s="76">
        <v>44748.942361111112</v>
      </c>
      <c r="J42" s="78"/>
      <c r="K42" s="80">
        <v>1</v>
      </c>
    </row>
    <row r="43" spans="2:11" x14ac:dyDescent="0.3">
      <c r="B43" s="75">
        <v>35110</v>
      </c>
      <c r="C43" s="76">
        <v>44748</v>
      </c>
      <c r="D43" s="77">
        <v>253</v>
      </c>
      <c r="E43" s="77">
        <v>1</v>
      </c>
      <c r="F43" s="78"/>
      <c r="G43" s="79">
        <v>44748.440567129626</v>
      </c>
      <c r="H43" s="77">
        <v>177</v>
      </c>
      <c r="I43" s="76">
        <v>44748.942361111112</v>
      </c>
      <c r="J43" s="78"/>
      <c r="K43" s="80">
        <v>1</v>
      </c>
    </row>
    <row r="44" spans="2:11" x14ac:dyDescent="0.3">
      <c r="B44" s="75">
        <v>35111</v>
      </c>
      <c r="C44" s="76">
        <v>44748</v>
      </c>
      <c r="D44" s="77">
        <v>169</v>
      </c>
      <c r="E44" s="77">
        <v>5</v>
      </c>
      <c r="F44" s="78"/>
      <c r="G44" s="79">
        <v>44748.493402777771</v>
      </c>
      <c r="H44" s="77">
        <v>154</v>
      </c>
      <c r="I44" s="76">
        <v>44748.942361111112</v>
      </c>
      <c r="J44" s="78"/>
      <c r="K44" s="80">
        <v>1</v>
      </c>
    </row>
    <row r="45" spans="2:11" x14ac:dyDescent="0.3">
      <c r="B45" s="75">
        <v>35112</v>
      </c>
      <c r="C45" s="76">
        <v>44748</v>
      </c>
      <c r="D45" s="77">
        <v>1278</v>
      </c>
      <c r="E45" s="77">
        <v>4</v>
      </c>
      <c r="F45" s="78"/>
      <c r="G45" s="79">
        <v>44748.548472222217</v>
      </c>
      <c r="H45" s="77">
        <v>156</v>
      </c>
      <c r="I45" s="76">
        <v>44748.942361111112</v>
      </c>
      <c r="J45" s="78"/>
      <c r="K45" s="80">
        <v>1</v>
      </c>
    </row>
    <row r="46" spans="2:11" x14ac:dyDescent="0.3">
      <c r="B46" s="75">
        <v>35113</v>
      </c>
      <c r="C46" s="76">
        <v>44748</v>
      </c>
      <c r="D46" s="77">
        <v>196</v>
      </c>
      <c r="E46" s="77">
        <v>3</v>
      </c>
      <c r="F46" s="78"/>
      <c r="G46" s="79">
        <v>44748.604166666664</v>
      </c>
      <c r="H46" s="77">
        <v>143</v>
      </c>
      <c r="I46" s="76">
        <v>44748.942361111112</v>
      </c>
      <c r="J46" s="78"/>
      <c r="K46" s="80">
        <v>1</v>
      </c>
    </row>
    <row r="47" spans="2:11" x14ac:dyDescent="0.3">
      <c r="B47" s="75">
        <v>35114</v>
      </c>
      <c r="C47" s="76">
        <v>44748</v>
      </c>
      <c r="D47" s="77">
        <v>646</v>
      </c>
      <c r="E47" s="77">
        <v>1</v>
      </c>
      <c r="F47" s="78"/>
      <c r="G47" s="79">
        <v>44748.656550925924</v>
      </c>
      <c r="H47" s="77">
        <v>157</v>
      </c>
      <c r="I47" s="76">
        <v>44748.942361111112</v>
      </c>
      <c r="J47" s="78"/>
      <c r="K47" s="80">
        <v>1</v>
      </c>
    </row>
    <row r="48" spans="2:11" x14ac:dyDescent="0.3">
      <c r="B48" s="75">
        <v>35115</v>
      </c>
      <c r="C48" s="76">
        <v>44748</v>
      </c>
      <c r="D48" s="77">
        <v>1077</v>
      </c>
      <c r="E48" s="77">
        <v>3</v>
      </c>
      <c r="F48" s="78"/>
      <c r="G48" s="79">
        <v>44748.706655092588</v>
      </c>
      <c r="H48" s="77">
        <v>169</v>
      </c>
      <c r="I48" s="76">
        <v>44748.942361111112</v>
      </c>
      <c r="J48" s="78"/>
      <c r="K48" s="80">
        <v>1</v>
      </c>
    </row>
    <row r="49" spans="2:11" x14ac:dyDescent="0.3">
      <c r="B49" s="75">
        <v>35116</v>
      </c>
      <c r="C49" s="76">
        <v>44748</v>
      </c>
      <c r="D49" s="77">
        <v>159</v>
      </c>
      <c r="E49" s="77">
        <v>3</v>
      </c>
      <c r="F49" s="78"/>
      <c r="G49" s="79">
        <v>44748.760219907403</v>
      </c>
      <c r="H49" s="77">
        <v>171</v>
      </c>
      <c r="I49" s="76">
        <v>44748.942361111112</v>
      </c>
      <c r="J49" s="78"/>
      <c r="K49" s="80">
        <v>1</v>
      </c>
    </row>
    <row r="50" spans="2:11" x14ac:dyDescent="0.3">
      <c r="B50" s="75">
        <v>35117</v>
      </c>
      <c r="C50" s="76">
        <v>44748</v>
      </c>
      <c r="D50" s="77">
        <v>897</v>
      </c>
      <c r="E50" s="77">
        <v>3</v>
      </c>
      <c r="F50" s="78"/>
      <c r="G50" s="79">
        <v>44748.813715277771</v>
      </c>
      <c r="H50" s="77">
        <v>159</v>
      </c>
      <c r="I50" s="76">
        <v>44748.942361111112</v>
      </c>
      <c r="J50" s="78"/>
      <c r="K50" s="80">
        <v>1</v>
      </c>
    </row>
    <row r="51" spans="2:11" x14ac:dyDescent="0.3">
      <c r="B51" s="75">
        <v>35118</v>
      </c>
      <c r="C51" s="76">
        <v>44748</v>
      </c>
      <c r="D51" s="77">
        <v>36</v>
      </c>
      <c r="E51" s="77">
        <v>4</v>
      </c>
      <c r="F51" s="78"/>
      <c r="G51" s="79">
        <v>44748.870567129619</v>
      </c>
      <c r="H51" s="77">
        <v>172</v>
      </c>
      <c r="I51" s="76">
        <v>44748.942361111112</v>
      </c>
      <c r="J51" s="78"/>
      <c r="K51" s="80">
        <v>1</v>
      </c>
    </row>
    <row r="52" spans="2:11" x14ac:dyDescent="0.3">
      <c r="B52" s="75">
        <v>35119</v>
      </c>
      <c r="C52" s="76">
        <v>44749</v>
      </c>
      <c r="D52" s="77">
        <v>884</v>
      </c>
      <c r="E52" s="77">
        <v>2</v>
      </c>
      <c r="F52" s="78"/>
      <c r="G52" s="79">
        <v>44749.333333333336</v>
      </c>
      <c r="H52" s="77">
        <v>167</v>
      </c>
      <c r="I52" s="76">
        <v>44749.938194444447</v>
      </c>
      <c r="J52" s="78"/>
      <c r="K52" s="80">
        <v>1</v>
      </c>
    </row>
    <row r="53" spans="2:11" x14ac:dyDescent="0.3">
      <c r="B53" s="75">
        <v>35120</v>
      </c>
      <c r="C53" s="76">
        <v>44749</v>
      </c>
      <c r="D53" s="77">
        <v>409</v>
      </c>
      <c r="E53" s="77">
        <v>1</v>
      </c>
      <c r="F53" s="78"/>
      <c r="G53" s="79">
        <v>44749.392777777779</v>
      </c>
      <c r="H53" s="77">
        <v>162</v>
      </c>
      <c r="I53" s="76">
        <v>44749.938194444447</v>
      </c>
      <c r="J53" s="78"/>
      <c r="K53" s="80">
        <v>1</v>
      </c>
    </row>
    <row r="54" spans="2:11" x14ac:dyDescent="0.3">
      <c r="B54" s="75">
        <v>35121</v>
      </c>
      <c r="C54" s="76">
        <v>44749</v>
      </c>
      <c r="D54" s="77">
        <v>414</v>
      </c>
      <c r="E54" s="77">
        <v>3</v>
      </c>
      <c r="F54" s="78"/>
      <c r="G54" s="79">
        <v>44749.452523148153</v>
      </c>
      <c r="H54" s="77">
        <v>172</v>
      </c>
      <c r="I54" s="76">
        <v>44749.938194444447</v>
      </c>
      <c r="J54" s="78"/>
      <c r="K54" s="80">
        <v>1</v>
      </c>
    </row>
    <row r="55" spans="2:11" x14ac:dyDescent="0.3">
      <c r="B55" s="75">
        <v>35122</v>
      </c>
      <c r="C55" s="76">
        <v>44749</v>
      </c>
      <c r="D55" s="77">
        <v>226</v>
      </c>
      <c r="E55" s="77">
        <v>3</v>
      </c>
      <c r="F55" s="78"/>
      <c r="G55" s="79">
        <v>44749.514432870375</v>
      </c>
      <c r="H55" s="77">
        <v>150</v>
      </c>
      <c r="I55" s="76">
        <v>44749.938194444447</v>
      </c>
      <c r="J55" s="78"/>
      <c r="K55" s="80">
        <v>1</v>
      </c>
    </row>
    <row r="56" spans="2:11" x14ac:dyDescent="0.3">
      <c r="B56" s="75">
        <v>35123</v>
      </c>
      <c r="C56" s="76">
        <v>44749</v>
      </c>
      <c r="D56" s="77">
        <v>815</v>
      </c>
      <c r="E56" s="77">
        <v>4</v>
      </c>
      <c r="F56" s="78"/>
      <c r="G56" s="79">
        <v>44749.576701388891</v>
      </c>
      <c r="H56" s="77">
        <v>142</v>
      </c>
      <c r="I56" s="76">
        <v>44749.938194444447</v>
      </c>
      <c r="J56" s="78"/>
      <c r="K56" s="80">
        <v>1</v>
      </c>
    </row>
    <row r="57" spans="2:11" x14ac:dyDescent="0.3">
      <c r="B57" s="75">
        <v>35124</v>
      </c>
      <c r="C57" s="76">
        <v>44749</v>
      </c>
      <c r="D57" s="77">
        <v>679</v>
      </c>
      <c r="E57" s="77">
        <v>2</v>
      </c>
      <c r="F57" s="78"/>
      <c r="G57" s="79">
        <v>44749.631469907406</v>
      </c>
      <c r="H57" s="77">
        <v>178</v>
      </c>
      <c r="I57" s="76">
        <v>44749.938194444447</v>
      </c>
      <c r="J57" s="78"/>
      <c r="K57" s="80">
        <v>1</v>
      </c>
    </row>
    <row r="58" spans="2:11" x14ac:dyDescent="0.3">
      <c r="B58" s="75">
        <v>35125</v>
      </c>
      <c r="C58" s="76">
        <v>44749</v>
      </c>
      <c r="D58" s="77">
        <v>98</v>
      </c>
      <c r="E58" s="77">
        <v>6</v>
      </c>
      <c r="F58" s="78"/>
      <c r="G58" s="79">
        <v>44749.686724537038</v>
      </c>
      <c r="H58" s="77">
        <v>176</v>
      </c>
      <c r="I58" s="76">
        <v>44749.938194444447</v>
      </c>
      <c r="J58" s="78"/>
      <c r="K58" s="80">
        <v>1</v>
      </c>
    </row>
    <row r="59" spans="2:11" x14ac:dyDescent="0.3">
      <c r="B59" s="75">
        <v>35126</v>
      </c>
      <c r="C59" s="76">
        <v>44749</v>
      </c>
      <c r="D59" s="77">
        <v>790</v>
      </c>
      <c r="E59" s="77">
        <v>4</v>
      </c>
      <c r="F59" s="78"/>
      <c r="G59" s="79">
        <v>44749.743425925924</v>
      </c>
      <c r="H59" s="77">
        <v>150</v>
      </c>
      <c r="I59" s="76">
        <v>44749.938194444447</v>
      </c>
      <c r="J59" s="78"/>
      <c r="K59" s="80">
        <v>1</v>
      </c>
    </row>
    <row r="60" spans="2:11" x14ac:dyDescent="0.3">
      <c r="B60" s="75">
        <v>35127</v>
      </c>
      <c r="C60" s="76">
        <v>44749</v>
      </c>
      <c r="D60" s="77">
        <v>1313</v>
      </c>
      <c r="E60" s="77">
        <v>1</v>
      </c>
      <c r="F60" s="78"/>
      <c r="G60" s="79">
        <v>44749.801921296297</v>
      </c>
      <c r="H60" s="77">
        <v>162</v>
      </c>
      <c r="I60" s="76">
        <v>44749.938194444447</v>
      </c>
      <c r="J60" s="78"/>
      <c r="K60" s="80">
        <v>1</v>
      </c>
    </row>
    <row r="61" spans="2:11" x14ac:dyDescent="0.3">
      <c r="B61" s="75">
        <v>35128</v>
      </c>
      <c r="C61" s="76">
        <v>44749</v>
      </c>
      <c r="D61" s="77">
        <v>1057</v>
      </c>
      <c r="E61" s="77">
        <v>3</v>
      </c>
      <c r="F61" s="78"/>
      <c r="G61" s="79">
        <v>44749.862164351856</v>
      </c>
      <c r="H61" s="77">
        <v>150</v>
      </c>
      <c r="I61" s="76">
        <v>44749.938194444447</v>
      </c>
      <c r="J61" s="78"/>
      <c r="K61" s="80">
        <v>1</v>
      </c>
    </row>
    <row r="62" spans="2:11" x14ac:dyDescent="0.3">
      <c r="B62" s="75">
        <v>35129</v>
      </c>
      <c r="C62" s="76">
        <v>44750</v>
      </c>
      <c r="D62" s="77">
        <v>1082</v>
      </c>
      <c r="E62" s="77">
        <v>5</v>
      </c>
      <c r="F62" s="78"/>
      <c r="G62" s="79">
        <v>44750.333333333336</v>
      </c>
      <c r="H62" s="77">
        <v>164</v>
      </c>
      <c r="I62" s="76">
        <v>44750.954861111109</v>
      </c>
      <c r="J62" s="78"/>
      <c r="K62" s="80">
        <v>1</v>
      </c>
    </row>
    <row r="63" spans="2:11" x14ac:dyDescent="0.3">
      <c r="B63" s="75">
        <v>35130</v>
      </c>
      <c r="C63" s="76">
        <v>44750</v>
      </c>
      <c r="D63" s="77">
        <v>1374</v>
      </c>
      <c r="E63" s="77">
        <v>6</v>
      </c>
      <c r="F63" s="78"/>
      <c r="G63" s="79">
        <v>44750.393333333333</v>
      </c>
      <c r="H63" s="77">
        <v>167</v>
      </c>
      <c r="I63" s="76">
        <v>44750.954861111109</v>
      </c>
      <c r="J63" s="78"/>
      <c r="K63" s="80">
        <v>1</v>
      </c>
    </row>
    <row r="64" spans="2:11" x14ac:dyDescent="0.3">
      <c r="B64" s="75">
        <v>35131</v>
      </c>
      <c r="C64" s="76">
        <v>44750</v>
      </c>
      <c r="D64" s="77">
        <v>452</v>
      </c>
      <c r="E64" s="77">
        <v>6</v>
      </c>
      <c r="F64" s="78"/>
      <c r="G64" s="79">
        <v>44750.451990740738</v>
      </c>
      <c r="H64" s="77">
        <v>148</v>
      </c>
      <c r="I64" s="76">
        <v>44750.954861111109</v>
      </c>
      <c r="J64" s="78"/>
      <c r="K64" s="80">
        <v>1</v>
      </c>
    </row>
    <row r="65" spans="2:11" x14ac:dyDescent="0.3">
      <c r="B65" s="75">
        <v>35132</v>
      </c>
      <c r="C65" s="76">
        <v>44750</v>
      </c>
      <c r="D65" s="77">
        <v>566</v>
      </c>
      <c r="E65" s="77">
        <v>2</v>
      </c>
      <c r="F65" s="78"/>
      <c r="G65" s="79">
        <v>44750.507777777777</v>
      </c>
      <c r="H65" s="77">
        <v>166</v>
      </c>
      <c r="I65" s="76">
        <v>44750.954861111109</v>
      </c>
      <c r="J65" s="78"/>
      <c r="K65" s="80">
        <v>1</v>
      </c>
    </row>
    <row r="66" spans="2:11" x14ac:dyDescent="0.3">
      <c r="B66" s="75">
        <v>35133</v>
      </c>
      <c r="C66" s="76">
        <v>44750</v>
      </c>
      <c r="D66" s="77">
        <v>1003</v>
      </c>
      <c r="E66" s="77">
        <v>2</v>
      </c>
      <c r="F66" s="78"/>
      <c r="G66" s="79">
        <v>44750.562604166669</v>
      </c>
      <c r="H66" s="77">
        <v>164</v>
      </c>
      <c r="I66" s="76">
        <v>44750.954861111109</v>
      </c>
      <c r="J66" s="78"/>
      <c r="K66" s="80">
        <v>1</v>
      </c>
    </row>
    <row r="67" spans="2:11" x14ac:dyDescent="0.3">
      <c r="B67" s="75">
        <v>35134</v>
      </c>
      <c r="C67" s="76">
        <v>44750</v>
      </c>
      <c r="D67" s="77">
        <v>824</v>
      </c>
      <c r="E67" s="77">
        <v>2</v>
      </c>
      <c r="F67" s="78"/>
      <c r="G67" s="79">
        <v>44750.619375000002</v>
      </c>
      <c r="H67" s="77">
        <v>140</v>
      </c>
      <c r="I67" s="76">
        <v>44750.954861111109</v>
      </c>
      <c r="J67" s="78"/>
      <c r="K67" s="80">
        <v>1</v>
      </c>
    </row>
    <row r="68" spans="2:11" x14ac:dyDescent="0.3">
      <c r="B68" s="75">
        <v>35135</v>
      </c>
      <c r="C68" s="76">
        <v>44750</v>
      </c>
      <c r="D68" s="77">
        <v>469</v>
      </c>
      <c r="E68" s="77">
        <v>4</v>
      </c>
      <c r="F68" s="78"/>
      <c r="G68" s="79">
        <v>44750.674363425926</v>
      </c>
      <c r="H68" s="77">
        <v>140</v>
      </c>
      <c r="I68" s="76">
        <v>44750.954861111109</v>
      </c>
      <c r="J68" s="78"/>
      <c r="K68" s="80">
        <v>1</v>
      </c>
    </row>
    <row r="69" spans="2:11" x14ac:dyDescent="0.3">
      <c r="B69" s="75">
        <v>35136</v>
      </c>
      <c r="C69" s="76">
        <v>44750</v>
      </c>
      <c r="D69" s="77">
        <v>112</v>
      </c>
      <c r="E69" s="77">
        <v>1</v>
      </c>
      <c r="F69" s="78"/>
      <c r="G69" s="79">
        <v>44750.735543981478</v>
      </c>
      <c r="H69" s="77">
        <v>174</v>
      </c>
      <c r="I69" s="76">
        <v>44750.954861111109</v>
      </c>
      <c r="J69" s="78"/>
      <c r="K69" s="80">
        <v>1</v>
      </c>
    </row>
    <row r="70" spans="2:11" x14ac:dyDescent="0.3">
      <c r="B70" s="75">
        <v>35137</v>
      </c>
      <c r="C70" s="76">
        <v>44750</v>
      </c>
      <c r="D70" s="77">
        <v>115</v>
      </c>
      <c r="E70" s="77">
        <v>3</v>
      </c>
      <c r="F70" s="78"/>
      <c r="G70" s="79">
        <v>44750.791898148142</v>
      </c>
      <c r="H70" s="77">
        <v>152</v>
      </c>
      <c r="I70" s="76">
        <v>44750.954861111109</v>
      </c>
      <c r="J70" s="78"/>
      <c r="K70" s="80">
        <v>1</v>
      </c>
    </row>
    <row r="71" spans="2:11" x14ac:dyDescent="0.3">
      <c r="B71" s="75">
        <v>35138</v>
      </c>
      <c r="C71" s="76">
        <v>44750</v>
      </c>
      <c r="D71" s="77">
        <v>1084</v>
      </c>
      <c r="E71" s="77">
        <v>2</v>
      </c>
      <c r="F71" s="78"/>
      <c r="G71" s="79">
        <v>44750.847048611104</v>
      </c>
      <c r="H71" s="77">
        <v>178</v>
      </c>
      <c r="I71" s="76">
        <v>44750.954861111109</v>
      </c>
      <c r="J71" s="78"/>
      <c r="K71" s="80">
        <v>1</v>
      </c>
    </row>
    <row r="72" spans="2:11" x14ac:dyDescent="0.3">
      <c r="B72" s="75">
        <v>35139</v>
      </c>
      <c r="C72" s="76">
        <v>44753</v>
      </c>
      <c r="D72" s="77">
        <v>722</v>
      </c>
      <c r="E72" s="77">
        <v>1</v>
      </c>
      <c r="F72" s="78"/>
      <c r="G72" s="79">
        <v>44753.333333333336</v>
      </c>
      <c r="H72" s="77">
        <v>162</v>
      </c>
      <c r="I72" s="76">
        <v>44753.962500000001</v>
      </c>
      <c r="J72" s="78"/>
      <c r="K72" s="80">
        <v>1</v>
      </c>
    </row>
    <row r="73" spans="2:11" x14ac:dyDescent="0.3">
      <c r="B73" s="75">
        <v>35140</v>
      </c>
      <c r="C73" s="76">
        <v>44753</v>
      </c>
      <c r="D73" s="77">
        <v>1181</v>
      </c>
      <c r="E73" s="77">
        <v>3</v>
      </c>
      <c r="F73" s="78"/>
      <c r="G73" s="79">
        <v>44753.379351851858</v>
      </c>
      <c r="H73" s="77">
        <v>140</v>
      </c>
      <c r="I73" s="76">
        <v>44753.962500000001</v>
      </c>
      <c r="J73" s="78"/>
      <c r="K73" s="80">
        <v>1</v>
      </c>
    </row>
    <row r="74" spans="2:11" x14ac:dyDescent="0.3">
      <c r="B74" s="75">
        <v>35141</v>
      </c>
      <c r="C74" s="76">
        <v>44753</v>
      </c>
      <c r="D74" s="77">
        <v>587</v>
      </c>
      <c r="E74" s="77">
        <v>2</v>
      </c>
      <c r="F74" s="78"/>
      <c r="G74" s="79">
        <v>44753.428252314821</v>
      </c>
      <c r="H74" s="77">
        <v>152</v>
      </c>
      <c r="I74" s="76">
        <v>44753.962500000001</v>
      </c>
      <c r="J74" s="78"/>
      <c r="K74" s="80">
        <v>1</v>
      </c>
    </row>
    <row r="75" spans="2:11" x14ac:dyDescent="0.3">
      <c r="B75" s="75">
        <v>35142</v>
      </c>
      <c r="C75" s="76">
        <v>44753</v>
      </c>
      <c r="D75" s="77">
        <v>1284</v>
      </c>
      <c r="E75" s="77">
        <v>5</v>
      </c>
      <c r="F75" s="78"/>
      <c r="G75" s="79">
        <v>44753.480162037042</v>
      </c>
      <c r="H75" s="77">
        <v>157</v>
      </c>
      <c r="I75" s="76">
        <v>44753.962500000001</v>
      </c>
      <c r="J75" s="78"/>
      <c r="K75" s="80">
        <v>1</v>
      </c>
    </row>
    <row r="76" spans="2:11" x14ac:dyDescent="0.3">
      <c r="B76" s="75">
        <v>35143</v>
      </c>
      <c r="C76" s="76">
        <v>44753</v>
      </c>
      <c r="D76" s="77">
        <v>314</v>
      </c>
      <c r="E76" s="77">
        <v>3</v>
      </c>
      <c r="F76" s="78"/>
      <c r="G76" s="79">
        <v>44753.524652777785</v>
      </c>
      <c r="H76" s="77">
        <v>171</v>
      </c>
      <c r="I76" s="76">
        <v>44753.962500000001</v>
      </c>
      <c r="J76" s="78"/>
      <c r="K76" s="80">
        <v>1</v>
      </c>
    </row>
    <row r="77" spans="2:11" x14ac:dyDescent="0.3">
      <c r="B77" s="75">
        <v>35144</v>
      </c>
      <c r="C77" s="76">
        <v>44753</v>
      </c>
      <c r="D77" s="77">
        <v>1281</v>
      </c>
      <c r="E77" s="77">
        <v>5</v>
      </c>
      <c r="F77" s="78"/>
      <c r="G77" s="79">
        <v>44753.5709837963</v>
      </c>
      <c r="H77" s="77">
        <v>154</v>
      </c>
      <c r="I77" s="76">
        <v>44753.962500000001</v>
      </c>
      <c r="J77" s="78"/>
      <c r="K77" s="80">
        <v>1</v>
      </c>
    </row>
    <row r="78" spans="2:11" x14ac:dyDescent="0.3">
      <c r="B78" s="75">
        <v>35145</v>
      </c>
      <c r="C78" s="76">
        <v>44753</v>
      </c>
      <c r="D78" s="77">
        <v>603</v>
      </c>
      <c r="E78" s="77">
        <v>1</v>
      </c>
      <c r="F78" s="78"/>
      <c r="G78" s="79">
        <v>44753.620185185187</v>
      </c>
      <c r="H78" s="77">
        <v>147</v>
      </c>
      <c r="I78" s="76">
        <v>44753.962500000001</v>
      </c>
      <c r="J78" s="78"/>
      <c r="K78" s="80">
        <v>1</v>
      </c>
    </row>
    <row r="79" spans="2:11" x14ac:dyDescent="0.3">
      <c r="B79" s="75">
        <v>35146</v>
      </c>
      <c r="C79" s="76">
        <v>44753</v>
      </c>
      <c r="D79" s="77">
        <v>246</v>
      </c>
      <c r="E79" s="77">
        <v>4</v>
      </c>
      <c r="F79" s="78"/>
      <c r="G79" s="79">
        <v>44753.669618055559</v>
      </c>
      <c r="H79" s="77">
        <v>170</v>
      </c>
      <c r="I79" s="76">
        <v>44753.962500000001</v>
      </c>
      <c r="J79" s="78"/>
      <c r="K79" s="80">
        <v>1</v>
      </c>
    </row>
    <row r="80" spans="2:11" x14ac:dyDescent="0.3">
      <c r="B80" s="75">
        <v>35147</v>
      </c>
      <c r="C80" s="76">
        <v>44753</v>
      </c>
      <c r="D80" s="77">
        <v>1278</v>
      </c>
      <c r="E80" s="77">
        <v>3</v>
      </c>
      <c r="F80" s="78"/>
      <c r="G80" s="79">
        <v>44753.720150462963</v>
      </c>
      <c r="H80" s="77">
        <v>172</v>
      </c>
      <c r="I80" s="76">
        <v>44753.962500000001</v>
      </c>
      <c r="J80" s="78"/>
      <c r="K80" s="80">
        <v>1</v>
      </c>
    </row>
    <row r="81" spans="2:11" x14ac:dyDescent="0.3">
      <c r="B81" s="75">
        <v>35148</v>
      </c>
      <c r="C81" s="76">
        <v>44753</v>
      </c>
      <c r="D81" s="77">
        <v>439</v>
      </c>
      <c r="E81" s="77">
        <v>3</v>
      </c>
      <c r="F81" s="78"/>
      <c r="G81" s="79">
        <v>44753.769814814812</v>
      </c>
      <c r="H81" s="77">
        <v>148</v>
      </c>
      <c r="I81" s="76">
        <v>44753.962500000001</v>
      </c>
      <c r="J81" s="78"/>
      <c r="K81" s="80">
        <v>1</v>
      </c>
    </row>
    <row r="82" spans="2:11" x14ac:dyDescent="0.3">
      <c r="B82" s="75">
        <v>35149</v>
      </c>
      <c r="C82" s="76">
        <v>44753</v>
      </c>
      <c r="D82" s="77">
        <v>667</v>
      </c>
      <c r="E82" s="77">
        <v>3</v>
      </c>
      <c r="F82" s="78"/>
      <c r="G82" s="79">
        <v>44753.821099537032</v>
      </c>
      <c r="H82" s="77">
        <v>179</v>
      </c>
      <c r="I82" s="76">
        <v>44753.962500000001</v>
      </c>
      <c r="J82" s="78"/>
      <c r="K82" s="80">
        <v>1</v>
      </c>
    </row>
    <row r="83" spans="2:11" x14ac:dyDescent="0.3">
      <c r="B83" s="75">
        <v>35150</v>
      </c>
      <c r="C83" s="76">
        <v>44753</v>
      </c>
      <c r="D83" s="77">
        <v>655</v>
      </c>
      <c r="E83" s="77">
        <v>4</v>
      </c>
      <c r="F83" s="78"/>
      <c r="G83" s="79">
        <v>44753.870196759257</v>
      </c>
      <c r="H83" s="77">
        <v>147</v>
      </c>
      <c r="I83" s="76">
        <v>44753.962500000001</v>
      </c>
      <c r="J83" s="78"/>
      <c r="K83" s="80">
        <v>1</v>
      </c>
    </row>
    <row r="84" spans="2:11" x14ac:dyDescent="0.3">
      <c r="B84" s="75">
        <v>35151</v>
      </c>
      <c r="C84" s="76">
        <v>44754</v>
      </c>
      <c r="D84" s="77">
        <v>355</v>
      </c>
      <c r="E84" s="77">
        <v>3</v>
      </c>
      <c r="F84" s="78"/>
      <c r="G84" s="79">
        <v>44754.333333333336</v>
      </c>
      <c r="H84" s="77">
        <v>146</v>
      </c>
      <c r="I84" s="76">
        <v>44754.969444444447</v>
      </c>
      <c r="J84" s="78"/>
      <c r="K84" s="80">
        <v>1</v>
      </c>
    </row>
    <row r="85" spans="2:11" x14ac:dyDescent="0.3">
      <c r="B85" s="75">
        <v>35152</v>
      </c>
      <c r="C85" s="76">
        <v>44754</v>
      </c>
      <c r="D85" s="77">
        <v>1132</v>
      </c>
      <c r="E85" s="77">
        <v>2</v>
      </c>
      <c r="F85" s="78"/>
      <c r="G85" s="79">
        <v>44754.379432870373</v>
      </c>
      <c r="H85" s="77">
        <v>163</v>
      </c>
      <c r="I85" s="76">
        <v>44754.969444444447</v>
      </c>
      <c r="J85" s="78"/>
      <c r="K85" s="80">
        <v>1</v>
      </c>
    </row>
    <row r="86" spans="2:11" x14ac:dyDescent="0.3">
      <c r="B86" s="75">
        <v>35153</v>
      </c>
      <c r="C86" s="76">
        <v>44754</v>
      </c>
      <c r="D86" s="77">
        <v>1269</v>
      </c>
      <c r="E86" s="77">
        <v>2</v>
      </c>
      <c r="F86" s="78"/>
      <c r="G86" s="79">
        <v>44754.425925925927</v>
      </c>
      <c r="H86" s="77">
        <v>154</v>
      </c>
      <c r="I86" s="76">
        <v>44754.969444444447</v>
      </c>
      <c r="J86" s="78"/>
      <c r="K86" s="80">
        <v>1</v>
      </c>
    </row>
    <row r="87" spans="2:11" x14ac:dyDescent="0.3">
      <c r="B87" s="75">
        <v>35154</v>
      </c>
      <c r="C87" s="76">
        <v>44754</v>
      </c>
      <c r="D87" s="77">
        <v>746</v>
      </c>
      <c r="E87" s="77">
        <v>1</v>
      </c>
      <c r="F87" s="78"/>
      <c r="G87" s="79">
        <v>44754.474189814813</v>
      </c>
      <c r="H87" s="77">
        <v>152</v>
      </c>
      <c r="I87" s="76">
        <v>44754.969444444447</v>
      </c>
      <c r="J87" s="78"/>
      <c r="K87" s="80">
        <v>1</v>
      </c>
    </row>
    <row r="88" spans="2:11" x14ac:dyDescent="0.3">
      <c r="B88" s="75">
        <v>35155</v>
      </c>
      <c r="C88" s="76">
        <v>44754</v>
      </c>
      <c r="D88" s="77">
        <v>9</v>
      </c>
      <c r="E88" s="77">
        <v>3</v>
      </c>
      <c r="F88" s="78"/>
      <c r="G88" s="79">
        <v>44754.520995370367</v>
      </c>
      <c r="H88" s="77">
        <v>165</v>
      </c>
      <c r="I88" s="76">
        <v>44754.969444444447</v>
      </c>
      <c r="J88" s="78"/>
      <c r="K88" s="80">
        <v>1</v>
      </c>
    </row>
    <row r="89" spans="2:11" x14ac:dyDescent="0.3">
      <c r="B89" s="75">
        <v>35156</v>
      </c>
      <c r="C89" s="76">
        <v>44754</v>
      </c>
      <c r="D89" s="77">
        <v>51</v>
      </c>
      <c r="E89" s="77">
        <v>6</v>
      </c>
      <c r="F89" s="78"/>
      <c r="G89" s="79">
        <v>44754.573113425926</v>
      </c>
      <c r="H89" s="77">
        <v>171</v>
      </c>
      <c r="I89" s="76">
        <v>44754.969444444447</v>
      </c>
      <c r="J89" s="78"/>
      <c r="K89" s="80">
        <v>1</v>
      </c>
    </row>
    <row r="90" spans="2:11" x14ac:dyDescent="0.3">
      <c r="B90" s="75">
        <v>35157</v>
      </c>
      <c r="C90" s="76">
        <v>44754</v>
      </c>
      <c r="D90" s="77">
        <v>1213</v>
      </c>
      <c r="E90" s="77">
        <v>2</v>
      </c>
      <c r="F90" s="78"/>
      <c r="G90" s="79">
        <v>44754.62090277778</v>
      </c>
      <c r="H90" s="77">
        <v>155</v>
      </c>
      <c r="I90" s="76">
        <v>44754.969444444447</v>
      </c>
      <c r="J90" s="78"/>
      <c r="K90" s="80">
        <v>1</v>
      </c>
    </row>
    <row r="91" spans="2:11" x14ac:dyDescent="0.3">
      <c r="B91" s="75">
        <v>35158</v>
      </c>
      <c r="C91" s="76">
        <v>44754</v>
      </c>
      <c r="D91" s="77">
        <v>407</v>
      </c>
      <c r="E91" s="77">
        <v>5</v>
      </c>
      <c r="F91" s="78"/>
      <c r="G91" s="79">
        <v>44754.669652777782</v>
      </c>
      <c r="H91" s="77">
        <v>158</v>
      </c>
      <c r="I91" s="76">
        <v>44754.969444444447</v>
      </c>
      <c r="J91" s="78"/>
      <c r="K91" s="80">
        <v>1</v>
      </c>
    </row>
    <row r="92" spans="2:11" x14ac:dyDescent="0.3">
      <c r="B92" s="75">
        <v>35159</v>
      </c>
      <c r="C92" s="76">
        <v>44754</v>
      </c>
      <c r="D92" s="77">
        <v>249</v>
      </c>
      <c r="E92" s="77">
        <v>4</v>
      </c>
      <c r="F92" s="78"/>
      <c r="G92" s="79">
        <v>44754.714942129634</v>
      </c>
      <c r="H92" s="77">
        <v>140</v>
      </c>
      <c r="I92" s="76">
        <v>44754.969444444447</v>
      </c>
      <c r="J92" s="78"/>
      <c r="K92" s="80">
        <v>1</v>
      </c>
    </row>
    <row r="93" spans="2:11" x14ac:dyDescent="0.3">
      <c r="B93" s="75">
        <v>35160</v>
      </c>
      <c r="C93" s="76">
        <v>44754</v>
      </c>
      <c r="D93" s="77">
        <v>1249</v>
      </c>
      <c r="E93" s="77">
        <v>5</v>
      </c>
      <c r="F93" s="78"/>
      <c r="G93" s="79">
        <v>44754.764606481483</v>
      </c>
      <c r="H93" s="77">
        <v>144</v>
      </c>
      <c r="I93" s="76">
        <v>44754.969444444447</v>
      </c>
      <c r="J93" s="78"/>
      <c r="K93" s="80">
        <v>1</v>
      </c>
    </row>
    <row r="94" spans="2:11" x14ac:dyDescent="0.3">
      <c r="B94" s="75">
        <v>35161</v>
      </c>
      <c r="C94" s="76">
        <v>44754</v>
      </c>
      <c r="D94" s="77">
        <v>614</v>
      </c>
      <c r="E94" s="77">
        <v>1</v>
      </c>
      <c r="F94" s="78"/>
      <c r="G94" s="79">
        <v>44754.812349537038</v>
      </c>
      <c r="H94" s="77">
        <v>178</v>
      </c>
      <c r="I94" s="76">
        <v>44754.969444444447</v>
      </c>
      <c r="J94" s="78"/>
      <c r="K94" s="80">
        <v>1</v>
      </c>
    </row>
    <row r="95" spans="2:11" x14ac:dyDescent="0.3">
      <c r="B95" s="75">
        <v>35162</v>
      </c>
      <c r="C95" s="76">
        <v>44754</v>
      </c>
      <c r="D95" s="77">
        <v>1309</v>
      </c>
      <c r="E95" s="77">
        <v>4</v>
      </c>
      <c r="F95" s="78"/>
      <c r="G95" s="79">
        <v>44754.86482638889</v>
      </c>
      <c r="H95" s="77">
        <v>165</v>
      </c>
      <c r="I95" s="76">
        <v>44754.969444444447</v>
      </c>
      <c r="J95" s="78"/>
      <c r="K95" s="80">
        <v>1</v>
      </c>
    </row>
    <row r="96" spans="2:11" x14ac:dyDescent="0.3">
      <c r="B96" s="75">
        <v>35163</v>
      </c>
      <c r="C96" s="76">
        <v>44755</v>
      </c>
      <c r="D96" s="77">
        <v>984</v>
      </c>
      <c r="E96" s="77">
        <v>4</v>
      </c>
      <c r="F96" s="78"/>
      <c r="G96" s="79">
        <v>44755.333333333336</v>
      </c>
      <c r="H96" s="77">
        <v>171</v>
      </c>
      <c r="I96" s="76">
        <v>44755.968055555553</v>
      </c>
      <c r="J96" s="78"/>
      <c r="K96" s="80">
        <v>1</v>
      </c>
    </row>
    <row r="97" spans="2:11" x14ac:dyDescent="0.3">
      <c r="B97" s="75">
        <v>35164</v>
      </c>
      <c r="C97" s="76">
        <v>44755</v>
      </c>
      <c r="D97" s="77">
        <v>413</v>
      </c>
      <c r="E97" s="77">
        <v>4</v>
      </c>
      <c r="F97" s="78"/>
      <c r="G97" s="79">
        <v>44755.387974537036</v>
      </c>
      <c r="H97" s="77">
        <v>159</v>
      </c>
      <c r="I97" s="76">
        <v>44755.968055555553</v>
      </c>
      <c r="J97" s="78"/>
      <c r="K97" s="80">
        <v>1</v>
      </c>
    </row>
    <row r="98" spans="2:11" x14ac:dyDescent="0.3">
      <c r="B98" s="75">
        <v>35165</v>
      </c>
      <c r="C98" s="76">
        <v>44755</v>
      </c>
      <c r="D98" s="77">
        <v>727</v>
      </c>
      <c r="E98" s="77">
        <v>5</v>
      </c>
      <c r="F98" s="78"/>
      <c r="G98" s="79">
        <v>44755.438877314817</v>
      </c>
      <c r="H98" s="77">
        <v>164</v>
      </c>
      <c r="I98" s="76">
        <v>44755.968055555553</v>
      </c>
      <c r="J98" s="78"/>
      <c r="K98" s="80">
        <v>1</v>
      </c>
    </row>
    <row r="99" spans="2:11" x14ac:dyDescent="0.3">
      <c r="B99" s="75">
        <v>35166</v>
      </c>
      <c r="C99" s="76">
        <v>44755</v>
      </c>
      <c r="D99" s="77">
        <v>126</v>
      </c>
      <c r="E99" s="77">
        <v>6</v>
      </c>
      <c r="F99" s="78"/>
      <c r="G99" s="79">
        <v>44755.492418981485</v>
      </c>
      <c r="H99" s="77">
        <v>168</v>
      </c>
      <c r="I99" s="76">
        <v>44755.968055555553</v>
      </c>
      <c r="J99" s="78"/>
      <c r="K99" s="80">
        <v>1</v>
      </c>
    </row>
    <row r="100" spans="2:11" x14ac:dyDescent="0.3">
      <c r="B100" s="75">
        <v>35167</v>
      </c>
      <c r="C100" s="76">
        <v>44755</v>
      </c>
      <c r="D100" s="77">
        <v>923</v>
      </c>
      <c r="E100" s="77">
        <v>3</v>
      </c>
      <c r="F100" s="78"/>
      <c r="G100" s="79">
        <v>44755.54351851852</v>
      </c>
      <c r="H100" s="77">
        <v>165</v>
      </c>
      <c r="I100" s="76">
        <v>44755.968055555553</v>
      </c>
      <c r="J100" s="78"/>
      <c r="K100" s="80">
        <v>1</v>
      </c>
    </row>
    <row r="101" spans="2:11" x14ac:dyDescent="0.3">
      <c r="B101" s="75">
        <v>35168</v>
      </c>
      <c r="C101" s="76">
        <v>44755</v>
      </c>
      <c r="D101" s="77">
        <v>473</v>
      </c>
      <c r="E101" s="77">
        <v>3</v>
      </c>
      <c r="F101" s="78"/>
      <c r="G101" s="79">
        <v>44755.599166666667</v>
      </c>
      <c r="H101" s="77">
        <v>143</v>
      </c>
      <c r="I101" s="76">
        <v>44755.968055555553</v>
      </c>
      <c r="J101" s="78"/>
      <c r="K101" s="80">
        <v>1</v>
      </c>
    </row>
    <row r="102" spans="2:11" x14ac:dyDescent="0.3">
      <c r="B102" s="75">
        <v>35169</v>
      </c>
      <c r="C102" s="76">
        <v>44755</v>
      </c>
      <c r="D102" s="77">
        <v>767</v>
      </c>
      <c r="E102" s="77">
        <v>2</v>
      </c>
      <c r="F102" s="78"/>
      <c r="G102" s="79">
        <v>44755.65421296296</v>
      </c>
      <c r="H102" s="77">
        <v>178</v>
      </c>
      <c r="I102" s="76">
        <v>44755.968055555553</v>
      </c>
      <c r="J102" s="78"/>
      <c r="K102" s="80">
        <v>1</v>
      </c>
    </row>
    <row r="103" spans="2:11" x14ac:dyDescent="0.3">
      <c r="B103" s="75">
        <v>35170</v>
      </c>
      <c r="C103" s="76">
        <v>44755</v>
      </c>
      <c r="D103" s="77">
        <v>1385</v>
      </c>
      <c r="E103" s="77">
        <v>5</v>
      </c>
      <c r="F103" s="78"/>
      <c r="G103" s="79">
        <v>44755.711180555554</v>
      </c>
      <c r="H103" s="77">
        <v>163</v>
      </c>
      <c r="I103" s="76">
        <v>44755.968055555553</v>
      </c>
      <c r="J103" s="78"/>
      <c r="K103" s="80">
        <v>1</v>
      </c>
    </row>
    <row r="104" spans="2:11" x14ac:dyDescent="0.3">
      <c r="B104" s="75">
        <v>35171</v>
      </c>
      <c r="C104" s="76">
        <v>44755</v>
      </c>
      <c r="D104" s="77">
        <v>369</v>
      </c>
      <c r="E104" s="77">
        <v>1</v>
      </c>
      <c r="F104" s="78"/>
      <c r="G104" s="79">
        <v>44755.766446759255</v>
      </c>
      <c r="H104" s="77">
        <v>145</v>
      </c>
      <c r="I104" s="76">
        <v>44755.968055555553</v>
      </c>
      <c r="J104" s="78"/>
      <c r="K104" s="80">
        <v>1</v>
      </c>
    </row>
    <row r="105" spans="2:11" x14ac:dyDescent="0.3">
      <c r="B105" s="75">
        <v>35172</v>
      </c>
      <c r="C105" s="76">
        <v>44755</v>
      </c>
      <c r="D105" s="77">
        <v>528</v>
      </c>
      <c r="E105" s="77">
        <v>3</v>
      </c>
      <c r="F105" s="78"/>
      <c r="G105" s="79">
        <v>44755.821006944439</v>
      </c>
      <c r="H105" s="77">
        <v>176</v>
      </c>
      <c r="I105" s="76">
        <v>44755.968055555553</v>
      </c>
      <c r="J105" s="78"/>
      <c r="K105" s="80">
        <v>1</v>
      </c>
    </row>
    <row r="106" spans="2:11" x14ac:dyDescent="0.3">
      <c r="B106" s="75">
        <v>35173</v>
      </c>
      <c r="C106" s="76">
        <v>44755</v>
      </c>
      <c r="D106" s="77">
        <v>36</v>
      </c>
      <c r="E106" s="77">
        <v>5</v>
      </c>
      <c r="F106" s="78"/>
      <c r="G106" s="79">
        <v>44755.877986111103</v>
      </c>
      <c r="H106" s="77">
        <v>168</v>
      </c>
      <c r="I106" s="76">
        <v>44755.968055555553</v>
      </c>
      <c r="J106" s="78"/>
      <c r="K106" s="80">
        <v>1</v>
      </c>
    </row>
    <row r="107" spans="2:11" x14ac:dyDescent="0.3">
      <c r="B107" s="75">
        <v>35174</v>
      </c>
      <c r="C107" s="76">
        <v>44756</v>
      </c>
      <c r="D107" s="77">
        <v>632</v>
      </c>
      <c r="E107" s="77">
        <v>5</v>
      </c>
      <c r="F107" s="78"/>
      <c r="G107" s="79">
        <v>44756.333333333336</v>
      </c>
      <c r="H107" s="77">
        <v>148</v>
      </c>
      <c r="I107" s="76">
        <v>44756.938888888886</v>
      </c>
      <c r="J107" s="78"/>
      <c r="K107" s="80">
        <v>1</v>
      </c>
    </row>
    <row r="108" spans="2:11" x14ac:dyDescent="0.3">
      <c r="B108" s="75">
        <v>35175</v>
      </c>
      <c r="C108" s="76">
        <v>44756</v>
      </c>
      <c r="D108" s="77">
        <v>1225</v>
      </c>
      <c r="E108" s="77">
        <v>5</v>
      </c>
      <c r="F108" s="78"/>
      <c r="G108" s="79">
        <v>44756.389953703707</v>
      </c>
      <c r="H108" s="77">
        <v>172</v>
      </c>
      <c r="I108" s="76">
        <v>44756.938888888886</v>
      </c>
      <c r="J108" s="78"/>
      <c r="K108" s="80">
        <v>1</v>
      </c>
    </row>
    <row r="109" spans="2:11" x14ac:dyDescent="0.3">
      <c r="B109" s="75">
        <v>35176</v>
      </c>
      <c r="C109" s="76">
        <v>44756</v>
      </c>
      <c r="D109" s="77">
        <v>1386</v>
      </c>
      <c r="E109" s="77">
        <v>4</v>
      </c>
      <c r="F109" s="78"/>
      <c r="G109" s="79">
        <v>44756.445636574077</v>
      </c>
      <c r="H109" s="77">
        <v>146</v>
      </c>
      <c r="I109" s="76">
        <v>44756.938888888886</v>
      </c>
      <c r="J109" s="78"/>
      <c r="K109" s="80">
        <v>1</v>
      </c>
    </row>
    <row r="110" spans="2:11" x14ac:dyDescent="0.3">
      <c r="B110" s="75">
        <v>35177</v>
      </c>
      <c r="C110" s="76">
        <v>44756</v>
      </c>
      <c r="D110" s="77">
        <v>1086</v>
      </c>
      <c r="E110" s="77">
        <v>5</v>
      </c>
      <c r="F110" s="78"/>
      <c r="G110" s="79">
        <v>44756.500601851854</v>
      </c>
      <c r="H110" s="77">
        <v>158</v>
      </c>
      <c r="I110" s="76">
        <v>44756.938888888886</v>
      </c>
      <c r="J110" s="78"/>
      <c r="K110" s="80">
        <v>1</v>
      </c>
    </row>
    <row r="111" spans="2:11" x14ac:dyDescent="0.3">
      <c r="B111" s="75">
        <v>35178</v>
      </c>
      <c r="C111" s="76">
        <v>44756</v>
      </c>
      <c r="D111" s="77">
        <v>1388</v>
      </c>
      <c r="E111" s="77">
        <v>2</v>
      </c>
      <c r="F111" s="78"/>
      <c r="G111" s="79">
        <v>44756.557708333334</v>
      </c>
      <c r="H111" s="77">
        <v>148</v>
      </c>
      <c r="I111" s="76">
        <v>44756.938888888886</v>
      </c>
      <c r="J111" s="78"/>
      <c r="K111" s="80">
        <v>1</v>
      </c>
    </row>
    <row r="112" spans="2:11" x14ac:dyDescent="0.3">
      <c r="B112" s="75">
        <v>35179</v>
      </c>
      <c r="C112" s="76">
        <v>44756</v>
      </c>
      <c r="D112" s="77">
        <v>604</v>
      </c>
      <c r="E112" s="77">
        <v>4</v>
      </c>
      <c r="F112" s="78"/>
      <c r="G112" s="79">
        <v>44756.608101851853</v>
      </c>
      <c r="H112" s="77">
        <v>169</v>
      </c>
      <c r="I112" s="76">
        <v>44756.938888888886</v>
      </c>
      <c r="J112" s="78"/>
      <c r="K112" s="80">
        <v>1</v>
      </c>
    </row>
    <row r="113" spans="2:11" x14ac:dyDescent="0.3">
      <c r="B113" s="75">
        <v>35180</v>
      </c>
      <c r="C113" s="76">
        <v>44756</v>
      </c>
      <c r="D113" s="77">
        <v>324</v>
      </c>
      <c r="E113" s="77">
        <v>3</v>
      </c>
      <c r="F113" s="78"/>
      <c r="G113" s="79">
        <v>44756.663078703707</v>
      </c>
      <c r="H113" s="77">
        <v>152</v>
      </c>
      <c r="I113" s="76">
        <v>44756.938888888886</v>
      </c>
      <c r="J113" s="78"/>
      <c r="K113" s="80">
        <v>1</v>
      </c>
    </row>
    <row r="114" spans="2:11" x14ac:dyDescent="0.3">
      <c r="B114" s="75">
        <v>35181</v>
      </c>
      <c r="C114" s="76">
        <v>44756</v>
      </c>
      <c r="D114" s="77">
        <v>1209</v>
      </c>
      <c r="E114" s="77">
        <v>3</v>
      </c>
      <c r="F114" s="78"/>
      <c r="G114" s="79">
        <v>44756.719375000001</v>
      </c>
      <c r="H114" s="77">
        <v>178</v>
      </c>
      <c r="I114" s="76">
        <v>44756.938888888886</v>
      </c>
      <c r="J114" s="78"/>
      <c r="K114" s="80">
        <v>1</v>
      </c>
    </row>
    <row r="115" spans="2:11" x14ac:dyDescent="0.3">
      <c r="B115" s="75">
        <v>35182</v>
      </c>
      <c r="C115" s="76">
        <v>44756</v>
      </c>
      <c r="D115" s="77">
        <v>830</v>
      </c>
      <c r="E115" s="77">
        <v>3</v>
      </c>
      <c r="F115" s="78"/>
      <c r="G115" s="79">
        <v>44756.774386574078</v>
      </c>
      <c r="H115" s="77">
        <v>178</v>
      </c>
      <c r="I115" s="76">
        <v>44756.938888888886</v>
      </c>
      <c r="J115" s="78"/>
      <c r="K115" s="80">
        <v>1</v>
      </c>
    </row>
    <row r="116" spans="2:11" x14ac:dyDescent="0.3">
      <c r="B116" s="75">
        <v>35183</v>
      </c>
      <c r="C116" s="76">
        <v>44756</v>
      </c>
      <c r="D116" s="77">
        <v>707</v>
      </c>
      <c r="E116" s="77">
        <v>3</v>
      </c>
      <c r="F116" s="78"/>
      <c r="G116" s="79">
        <v>44756.831018518526</v>
      </c>
      <c r="H116" s="77">
        <v>156</v>
      </c>
      <c r="I116" s="76">
        <v>44756.938888888886</v>
      </c>
      <c r="J116" s="78"/>
      <c r="K116" s="80">
        <v>1</v>
      </c>
    </row>
    <row r="117" spans="2:11" x14ac:dyDescent="0.3">
      <c r="B117" s="75">
        <v>35184</v>
      </c>
      <c r="C117" s="76">
        <v>44756</v>
      </c>
      <c r="D117" s="77">
        <v>944</v>
      </c>
      <c r="E117" s="77">
        <v>1</v>
      </c>
      <c r="F117" s="78"/>
      <c r="G117" s="79">
        <v>44756.884884259263</v>
      </c>
      <c r="H117" s="77">
        <v>176</v>
      </c>
      <c r="I117" s="76">
        <v>44756.938888888886</v>
      </c>
      <c r="J117" s="78"/>
      <c r="K117" s="80">
        <v>1</v>
      </c>
    </row>
    <row r="118" spans="2:11" x14ac:dyDescent="0.3">
      <c r="B118" s="75">
        <v>35185</v>
      </c>
      <c r="C118" s="76">
        <v>44757</v>
      </c>
      <c r="D118" s="77">
        <v>194</v>
      </c>
      <c r="E118" s="77">
        <v>5</v>
      </c>
      <c r="F118" s="78"/>
      <c r="G118" s="79">
        <v>44757.333333333336</v>
      </c>
      <c r="H118" s="77">
        <v>172</v>
      </c>
      <c r="I118" s="76">
        <v>44757.95416666667</v>
      </c>
      <c r="J118" s="78"/>
      <c r="K118" s="80">
        <v>1</v>
      </c>
    </row>
    <row r="119" spans="2:11" x14ac:dyDescent="0.3">
      <c r="B119" s="75">
        <v>35186</v>
      </c>
      <c r="C119" s="76">
        <v>44757</v>
      </c>
      <c r="D119" s="77">
        <v>691</v>
      </c>
      <c r="E119" s="77">
        <v>5</v>
      </c>
      <c r="F119" s="78"/>
      <c r="G119" s="79">
        <v>44757.400092592594</v>
      </c>
      <c r="H119" s="77">
        <v>148</v>
      </c>
      <c r="I119" s="76">
        <v>44757.95416666667</v>
      </c>
      <c r="J119" s="78"/>
      <c r="K119" s="80">
        <v>1</v>
      </c>
    </row>
    <row r="120" spans="2:11" x14ac:dyDescent="0.3">
      <c r="B120" s="75">
        <v>35187</v>
      </c>
      <c r="C120" s="76">
        <v>44757</v>
      </c>
      <c r="D120" s="77">
        <v>967</v>
      </c>
      <c r="E120" s="77">
        <v>5</v>
      </c>
      <c r="F120" s="78"/>
      <c r="G120" s="79">
        <v>44757.468518518523</v>
      </c>
      <c r="H120" s="77">
        <v>170</v>
      </c>
      <c r="I120" s="76">
        <v>44757.95416666667</v>
      </c>
      <c r="J120" s="78"/>
      <c r="K120" s="80">
        <v>1</v>
      </c>
    </row>
    <row r="121" spans="2:11" x14ac:dyDescent="0.3">
      <c r="B121" s="75">
        <v>35188</v>
      </c>
      <c r="C121" s="76">
        <v>44757</v>
      </c>
      <c r="D121" s="77">
        <v>28</v>
      </c>
      <c r="E121" s="77">
        <v>6</v>
      </c>
      <c r="F121" s="78"/>
      <c r="G121" s="79">
        <v>44757.52924768519</v>
      </c>
      <c r="H121" s="77">
        <v>152</v>
      </c>
      <c r="I121" s="76">
        <v>44757.95416666667</v>
      </c>
      <c r="J121" s="78"/>
      <c r="K121" s="80">
        <v>1</v>
      </c>
    </row>
    <row r="122" spans="2:11" x14ac:dyDescent="0.3">
      <c r="B122" s="75">
        <v>35189</v>
      </c>
      <c r="C122" s="76">
        <v>44757</v>
      </c>
      <c r="D122" s="77">
        <v>24</v>
      </c>
      <c r="E122" s="77">
        <v>4</v>
      </c>
      <c r="F122" s="78"/>
      <c r="G122" s="79">
        <v>44757.5944675926</v>
      </c>
      <c r="H122" s="77">
        <v>166</v>
      </c>
      <c r="I122" s="76">
        <v>44757.95416666667</v>
      </c>
      <c r="J122" s="78"/>
      <c r="K122" s="80">
        <v>1</v>
      </c>
    </row>
    <row r="123" spans="2:11" x14ac:dyDescent="0.3">
      <c r="B123" s="75">
        <v>35190</v>
      </c>
      <c r="C123" s="76">
        <v>44757</v>
      </c>
      <c r="D123" s="77">
        <v>466</v>
      </c>
      <c r="E123" s="77">
        <v>1</v>
      </c>
      <c r="F123" s="78"/>
      <c r="G123" s="79">
        <v>44757.661145833343</v>
      </c>
      <c r="H123" s="77">
        <v>157</v>
      </c>
      <c r="I123" s="76">
        <v>44757.95416666667</v>
      </c>
      <c r="J123" s="78"/>
      <c r="K123" s="80">
        <v>1</v>
      </c>
    </row>
    <row r="124" spans="2:11" x14ac:dyDescent="0.3">
      <c r="B124" s="75">
        <v>35191</v>
      </c>
      <c r="C124" s="76">
        <v>44757</v>
      </c>
      <c r="D124" s="77">
        <v>798</v>
      </c>
      <c r="E124" s="77">
        <v>1</v>
      </c>
      <c r="F124" s="78"/>
      <c r="G124" s="79">
        <v>44757.729756944456</v>
      </c>
      <c r="H124" s="77">
        <v>140</v>
      </c>
      <c r="I124" s="76">
        <v>44757.95416666667</v>
      </c>
      <c r="J124" s="78"/>
      <c r="K124" s="80">
        <v>1</v>
      </c>
    </row>
    <row r="125" spans="2:11" x14ac:dyDescent="0.3">
      <c r="B125" s="75">
        <v>35192</v>
      </c>
      <c r="C125" s="76">
        <v>44757</v>
      </c>
      <c r="D125" s="77">
        <v>245</v>
      </c>
      <c r="E125" s="77">
        <v>3</v>
      </c>
      <c r="F125" s="78"/>
      <c r="G125" s="79">
        <v>44757.795578703714</v>
      </c>
      <c r="H125" s="77">
        <v>168</v>
      </c>
      <c r="I125" s="76">
        <v>44757.95416666667</v>
      </c>
      <c r="J125" s="78"/>
      <c r="K125" s="80">
        <v>1</v>
      </c>
    </row>
    <row r="126" spans="2:11" x14ac:dyDescent="0.3">
      <c r="B126" s="75">
        <v>35193</v>
      </c>
      <c r="C126" s="76">
        <v>44757</v>
      </c>
      <c r="D126" s="77">
        <v>1410</v>
      </c>
      <c r="E126" s="77">
        <v>4</v>
      </c>
      <c r="F126" s="78"/>
      <c r="G126" s="79">
        <v>44757.859201388899</v>
      </c>
      <c r="H126" s="77">
        <v>144</v>
      </c>
      <c r="I126" s="76">
        <v>44757.95416666667</v>
      </c>
      <c r="J126" s="78"/>
      <c r="K126" s="80">
        <v>1</v>
      </c>
    </row>
    <row r="127" spans="2:11" x14ac:dyDescent="0.3">
      <c r="B127" s="75">
        <v>35194</v>
      </c>
      <c r="C127" s="76">
        <v>44760</v>
      </c>
      <c r="D127" s="77">
        <v>402</v>
      </c>
      <c r="E127" s="77">
        <v>6</v>
      </c>
      <c r="F127" s="78"/>
      <c r="G127" s="79">
        <v>44760.333333333336</v>
      </c>
      <c r="H127" s="77">
        <v>164</v>
      </c>
      <c r="I127" s="76">
        <v>44760.9375</v>
      </c>
      <c r="J127" s="78"/>
      <c r="K127" s="80">
        <v>1</v>
      </c>
    </row>
    <row r="128" spans="2:11" x14ac:dyDescent="0.3">
      <c r="B128" s="75">
        <v>35195</v>
      </c>
      <c r="C128" s="76">
        <v>44760</v>
      </c>
      <c r="D128" s="77">
        <v>941</v>
      </c>
      <c r="E128" s="77">
        <v>3</v>
      </c>
      <c r="F128" s="78"/>
      <c r="G128" s="79">
        <v>44760.38354166667</v>
      </c>
      <c r="H128" s="77">
        <v>168</v>
      </c>
      <c r="I128" s="76">
        <v>44760.9375</v>
      </c>
      <c r="J128" s="78"/>
      <c r="K128" s="80">
        <v>1</v>
      </c>
    </row>
    <row r="129" spans="2:11" x14ac:dyDescent="0.3">
      <c r="B129" s="75">
        <v>35196</v>
      </c>
      <c r="C129" s="76">
        <v>44760</v>
      </c>
      <c r="D129" s="77">
        <v>1329</v>
      </c>
      <c r="E129" s="77">
        <v>3</v>
      </c>
      <c r="F129" s="78"/>
      <c r="G129" s="79">
        <v>44760.433020833334</v>
      </c>
      <c r="H129" s="77">
        <v>174</v>
      </c>
      <c r="I129" s="76">
        <v>44760.9375</v>
      </c>
      <c r="J129" s="78"/>
      <c r="K129" s="80">
        <v>1</v>
      </c>
    </row>
    <row r="130" spans="2:11" x14ac:dyDescent="0.3">
      <c r="B130" s="75">
        <v>35197</v>
      </c>
      <c r="C130" s="76">
        <v>44760</v>
      </c>
      <c r="D130" s="77">
        <v>692</v>
      </c>
      <c r="E130" s="77">
        <v>4</v>
      </c>
      <c r="F130" s="78"/>
      <c r="G130" s="79">
        <v>44760.484120370369</v>
      </c>
      <c r="H130" s="77">
        <v>177</v>
      </c>
      <c r="I130" s="76">
        <v>44760.9375</v>
      </c>
      <c r="J130" s="78"/>
      <c r="K130" s="80">
        <v>1</v>
      </c>
    </row>
    <row r="131" spans="2:11" x14ac:dyDescent="0.3">
      <c r="B131" s="75">
        <v>35198</v>
      </c>
      <c r="C131" s="76">
        <v>44760</v>
      </c>
      <c r="D131" s="77">
        <v>59</v>
      </c>
      <c r="E131" s="77">
        <v>5</v>
      </c>
      <c r="F131" s="78"/>
      <c r="G131" s="79">
        <v>44760.534432870372</v>
      </c>
      <c r="H131" s="77">
        <v>159</v>
      </c>
      <c r="I131" s="76">
        <v>44760.9375</v>
      </c>
      <c r="J131" s="78"/>
      <c r="K131" s="80">
        <v>1</v>
      </c>
    </row>
    <row r="132" spans="2:11" x14ac:dyDescent="0.3">
      <c r="B132" s="75">
        <v>35199</v>
      </c>
      <c r="C132" s="76">
        <v>44760</v>
      </c>
      <c r="D132" s="77">
        <v>559</v>
      </c>
      <c r="E132" s="77">
        <v>5</v>
      </c>
      <c r="F132" s="78"/>
      <c r="G132" s="79">
        <v>44760.579201388893</v>
      </c>
      <c r="H132" s="77">
        <v>165</v>
      </c>
      <c r="I132" s="76">
        <v>44760.9375</v>
      </c>
      <c r="J132" s="78"/>
      <c r="K132" s="80">
        <v>1</v>
      </c>
    </row>
    <row r="133" spans="2:11" x14ac:dyDescent="0.3">
      <c r="B133" s="75">
        <v>35200</v>
      </c>
      <c r="C133" s="76">
        <v>44760</v>
      </c>
      <c r="D133" s="77">
        <v>716</v>
      </c>
      <c r="E133" s="77">
        <v>4</v>
      </c>
      <c r="F133" s="78"/>
      <c r="G133" s="79">
        <v>44760.631250000006</v>
      </c>
      <c r="H133" s="77">
        <v>142</v>
      </c>
      <c r="I133" s="76">
        <v>44760.9375</v>
      </c>
      <c r="J133" s="78"/>
      <c r="K133" s="80">
        <v>1</v>
      </c>
    </row>
    <row r="134" spans="2:11" x14ac:dyDescent="0.3">
      <c r="B134" s="75">
        <v>35201</v>
      </c>
      <c r="C134" s="76">
        <v>44760</v>
      </c>
      <c r="D134" s="77">
        <v>303</v>
      </c>
      <c r="E134" s="77">
        <v>2</v>
      </c>
      <c r="F134" s="78"/>
      <c r="G134" s="79">
        <v>44760.679004629637</v>
      </c>
      <c r="H134" s="77">
        <v>167</v>
      </c>
      <c r="I134" s="76">
        <v>44760.9375</v>
      </c>
      <c r="J134" s="78"/>
      <c r="K134" s="80">
        <v>1</v>
      </c>
    </row>
    <row r="135" spans="2:11" x14ac:dyDescent="0.3">
      <c r="B135" s="75">
        <v>35202</v>
      </c>
      <c r="C135" s="76">
        <v>44760</v>
      </c>
      <c r="D135" s="77">
        <v>1058</v>
      </c>
      <c r="E135" s="77">
        <v>3</v>
      </c>
      <c r="F135" s="78"/>
      <c r="G135" s="79">
        <v>44760.728680555563</v>
      </c>
      <c r="H135" s="77">
        <v>147</v>
      </c>
      <c r="I135" s="76">
        <v>44760.9375</v>
      </c>
      <c r="J135" s="78"/>
      <c r="K135" s="80">
        <v>1</v>
      </c>
    </row>
    <row r="136" spans="2:11" x14ac:dyDescent="0.3">
      <c r="B136" s="75">
        <v>35203</v>
      </c>
      <c r="C136" s="76">
        <v>44760</v>
      </c>
      <c r="D136" s="77">
        <v>1391</v>
      </c>
      <c r="E136" s="77">
        <v>6</v>
      </c>
      <c r="F136" s="78"/>
      <c r="G136" s="79">
        <v>44760.774016203708</v>
      </c>
      <c r="H136" s="77">
        <v>142</v>
      </c>
      <c r="I136" s="76">
        <v>44760.9375</v>
      </c>
      <c r="J136" s="78"/>
      <c r="K136" s="80">
        <v>1</v>
      </c>
    </row>
    <row r="137" spans="2:11" x14ac:dyDescent="0.3">
      <c r="B137" s="75">
        <v>35204</v>
      </c>
      <c r="C137" s="76">
        <v>44760</v>
      </c>
      <c r="D137" s="77">
        <v>1323</v>
      </c>
      <c r="E137" s="77">
        <v>5</v>
      </c>
      <c r="F137" s="78"/>
      <c r="G137" s="79">
        <v>44760.819293981483</v>
      </c>
      <c r="H137" s="77">
        <v>175</v>
      </c>
      <c r="I137" s="76">
        <v>44760.9375</v>
      </c>
      <c r="J137" s="78"/>
      <c r="K137" s="80">
        <v>1</v>
      </c>
    </row>
    <row r="138" spans="2:11" x14ac:dyDescent="0.3">
      <c r="B138" s="75">
        <v>35205</v>
      </c>
      <c r="C138" s="76">
        <v>44760</v>
      </c>
      <c r="D138" s="77">
        <v>534</v>
      </c>
      <c r="E138" s="77">
        <v>4</v>
      </c>
      <c r="F138" s="78"/>
      <c r="G138" s="79">
        <v>44760.865115740744</v>
      </c>
      <c r="H138" s="77">
        <v>158</v>
      </c>
      <c r="I138" s="76">
        <v>44760.9375</v>
      </c>
      <c r="J138" s="78"/>
      <c r="K138" s="80">
        <v>1</v>
      </c>
    </row>
    <row r="139" spans="2:11" x14ac:dyDescent="0.3">
      <c r="B139" s="75">
        <v>35206</v>
      </c>
      <c r="C139" s="76">
        <v>44761</v>
      </c>
      <c r="D139" s="77">
        <v>1321</v>
      </c>
      <c r="E139" s="77">
        <v>2</v>
      </c>
      <c r="F139" s="78"/>
      <c r="G139" s="79">
        <v>44761.333333333336</v>
      </c>
      <c r="H139" s="77">
        <v>157</v>
      </c>
      <c r="I139" s="76">
        <v>44761.940972222219</v>
      </c>
      <c r="J139" s="78"/>
      <c r="K139" s="80">
        <v>1</v>
      </c>
    </row>
    <row r="140" spans="2:11" x14ac:dyDescent="0.3">
      <c r="B140" s="75">
        <v>35207</v>
      </c>
      <c r="C140" s="76">
        <v>44761</v>
      </c>
      <c r="D140" s="77">
        <v>1286</v>
      </c>
      <c r="E140" s="77">
        <v>1</v>
      </c>
      <c r="F140" s="78"/>
      <c r="G140" s="79">
        <v>44761.391550925931</v>
      </c>
      <c r="H140" s="77">
        <v>156</v>
      </c>
      <c r="I140" s="76">
        <v>44761.940972222219</v>
      </c>
      <c r="J140" s="78"/>
      <c r="K140" s="80">
        <v>1</v>
      </c>
    </row>
    <row r="141" spans="2:11" x14ac:dyDescent="0.3">
      <c r="B141" s="75">
        <v>35208</v>
      </c>
      <c r="C141" s="76">
        <v>44761</v>
      </c>
      <c r="D141" s="77">
        <v>810</v>
      </c>
      <c r="E141" s="77">
        <v>1</v>
      </c>
      <c r="F141" s="78"/>
      <c r="G141" s="79">
        <v>44761.453773148154</v>
      </c>
      <c r="H141" s="77">
        <v>157</v>
      </c>
      <c r="I141" s="76">
        <v>44761.940972222219</v>
      </c>
      <c r="J141" s="78"/>
      <c r="K141" s="80">
        <v>1</v>
      </c>
    </row>
    <row r="142" spans="2:11" x14ac:dyDescent="0.3">
      <c r="B142" s="75">
        <v>35209</v>
      </c>
      <c r="C142" s="76">
        <v>44761</v>
      </c>
      <c r="D142" s="77">
        <v>58</v>
      </c>
      <c r="E142" s="77">
        <v>2</v>
      </c>
      <c r="F142" s="78"/>
      <c r="G142" s="79">
        <v>44761.513055555559</v>
      </c>
      <c r="H142" s="77">
        <v>167</v>
      </c>
      <c r="I142" s="76">
        <v>44761.940972222219</v>
      </c>
      <c r="J142" s="78"/>
      <c r="K142" s="80">
        <v>1</v>
      </c>
    </row>
    <row r="143" spans="2:11" x14ac:dyDescent="0.3">
      <c r="B143" s="75">
        <v>35210</v>
      </c>
      <c r="C143" s="76">
        <v>44761</v>
      </c>
      <c r="D143" s="77">
        <v>68</v>
      </c>
      <c r="E143" s="77">
        <v>3</v>
      </c>
      <c r="F143" s="78"/>
      <c r="G143" s="79">
        <v>44761.574421296296</v>
      </c>
      <c r="H143" s="77">
        <v>146</v>
      </c>
      <c r="I143" s="76">
        <v>44761.940972222219</v>
      </c>
      <c r="J143" s="78"/>
      <c r="K143" s="80">
        <v>1</v>
      </c>
    </row>
    <row r="144" spans="2:11" x14ac:dyDescent="0.3">
      <c r="B144" s="75">
        <v>35211</v>
      </c>
      <c r="C144" s="76">
        <v>44761</v>
      </c>
      <c r="D144" s="77">
        <v>312</v>
      </c>
      <c r="E144" s="77">
        <v>5</v>
      </c>
      <c r="F144" s="78"/>
      <c r="G144" s="79">
        <v>44761.631620370368</v>
      </c>
      <c r="H144" s="77">
        <v>140</v>
      </c>
      <c r="I144" s="76">
        <v>44761.940972222219</v>
      </c>
      <c r="J144" s="78"/>
      <c r="K144" s="80">
        <v>1</v>
      </c>
    </row>
    <row r="145" spans="2:11" x14ac:dyDescent="0.3">
      <c r="B145" s="75">
        <v>35212</v>
      </c>
      <c r="C145" s="76">
        <v>44761</v>
      </c>
      <c r="D145" s="77">
        <v>379</v>
      </c>
      <c r="E145" s="77">
        <v>4</v>
      </c>
      <c r="F145" s="78"/>
      <c r="G145" s="79">
        <v>44761.689722222218</v>
      </c>
      <c r="H145" s="77">
        <v>152</v>
      </c>
      <c r="I145" s="76">
        <v>44761.940972222219</v>
      </c>
      <c r="J145" s="78"/>
      <c r="K145" s="80">
        <v>1</v>
      </c>
    </row>
    <row r="146" spans="2:11" x14ac:dyDescent="0.3">
      <c r="B146" s="75">
        <v>35213</v>
      </c>
      <c r="C146" s="76">
        <v>44761</v>
      </c>
      <c r="D146" s="77">
        <v>1254</v>
      </c>
      <c r="E146" s="77">
        <v>1</v>
      </c>
      <c r="F146" s="78"/>
      <c r="G146" s="79">
        <v>44761.750578703701</v>
      </c>
      <c r="H146" s="77">
        <v>171</v>
      </c>
      <c r="I146" s="76">
        <v>44761.940972222219</v>
      </c>
      <c r="J146" s="78"/>
      <c r="K146" s="80">
        <v>1</v>
      </c>
    </row>
    <row r="147" spans="2:11" x14ac:dyDescent="0.3">
      <c r="B147" s="75">
        <v>35214</v>
      </c>
      <c r="C147" s="76">
        <v>44761</v>
      </c>
      <c r="D147" s="77">
        <v>642</v>
      </c>
      <c r="E147" s="77">
        <v>5</v>
      </c>
      <c r="F147" s="78"/>
      <c r="G147" s="79">
        <v>44761.811226851845</v>
      </c>
      <c r="H147" s="77">
        <v>164</v>
      </c>
      <c r="I147" s="76">
        <v>44761.940972222219</v>
      </c>
      <c r="J147" s="78"/>
      <c r="K147" s="80">
        <v>1</v>
      </c>
    </row>
    <row r="148" spans="2:11" x14ac:dyDescent="0.3">
      <c r="B148" s="75">
        <v>35215</v>
      </c>
      <c r="C148" s="76">
        <v>44761</v>
      </c>
      <c r="D148" s="77">
        <v>1264</v>
      </c>
      <c r="E148" s="77">
        <v>1</v>
      </c>
      <c r="F148" s="78"/>
      <c r="G148" s="79">
        <v>44761.872199074067</v>
      </c>
      <c r="H148" s="77">
        <v>173</v>
      </c>
      <c r="I148" s="76">
        <v>44761.940972222219</v>
      </c>
      <c r="J148" s="78"/>
      <c r="K148" s="80">
        <v>1</v>
      </c>
    </row>
    <row r="149" spans="2:11" x14ac:dyDescent="0.3">
      <c r="B149" s="75">
        <v>35216</v>
      </c>
      <c r="C149" s="76">
        <v>44762</v>
      </c>
      <c r="D149" s="77">
        <v>922</v>
      </c>
      <c r="E149" s="77">
        <v>1</v>
      </c>
      <c r="F149" s="78"/>
      <c r="G149" s="79">
        <v>44762.333333333336</v>
      </c>
      <c r="H149" s="77">
        <v>141</v>
      </c>
      <c r="I149" s="76">
        <v>44762.972222222219</v>
      </c>
      <c r="J149" s="78"/>
      <c r="K149" s="80">
        <v>1</v>
      </c>
    </row>
    <row r="150" spans="2:11" x14ac:dyDescent="0.3">
      <c r="B150" s="75">
        <v>35217</v>
      </c>
      <c r="C150" s="76">
        <v>44762</v>
      </c>
      <c r="D150" s="77">
        <v>1367</v>
      </c>
      <c r="E150" s="77">
        <v>1</v>
      </c>
      <c r="F150" s="78"/>
      <c r="G150" s="79">
        <v>44762.385682870372</v>
      </c>
      <c r="H150" s="77">
        <v>163</v>
      </c>
      <c r="I150" s="76">
        <v>44762.972222222219</v>
      </c>
      <c r="J150" s="78"/>
      <c r="K150" s="80">
        <v>1</v>
      </c>
    </row>
    <row r="151" spans="2:11" x14ac:dyDescent="0.3">
      <c r="B151" s="75">
        <v>35218</v>
      </c>
      <c r="C151" s="76">
        <v>44762</v>
      </c>
      <c r="D151" s="77">
        <v>1378</v>
      </c>
      <c r="E151" s="77">
        <v>4</v>
      </c>
      <c r="F151" s="78"/>
      <c r="G151" s="79">
        <v>44762.436828703707</v>
      </c>
      <c r="H151" s="77">
        <v>173</v>
      </c>
      <c r="I151" s="76">
        <v>44762.972222222219</v>
      </c>
      <c r="J151" s="78"/>
      <c r="K151" s="80">
        <v>1</v>
      </c>
    </row>
    <row r="152" spans="2:11" x14ac:dyDescent="0.3">
      <c r="B152" s="75">
        <v>35219</v>
      </c>
      <c r="C152" s="76">
        <v>44762</v>
      </c>
      <c r="D152" s="77">
        <v>880</v>
      </c>
      <c r="E152" s="77">
        <v>2</v>
      </c>
      <c r="F152" s="78"/>
      <c r="G152" s="79">
        <v>44762.492210648154</v>
      </c>
      <c r="H152" s="77">
        <v>167</v>
      </c>
      <c r="I152" s="76">
        <v>44762.972222222219</v>
      </c>
      <c r="J152" s="78"/>
      <c r="K152" s="80">
        <v>1</v>
      </c>
    </row>
    <row r="153" spans="2:11" x14ac:dyDescent="0.3">
      <c r="B153" s="75">
        <v>35220</v>
      </c>
      <c r="C153" s="76">
        <v>44762</v>
      </c>
      <c r="D153" s="77">
        <v>58</v>
      </c>
      <c r="E153" s="77">
        <v>2</v>
      </c>
      <c r="F153" s="78"/>
      <c r="G153" s="79">
        <v>44762.542094907411</v>
      </c>
      <c r="H153" s="77">
        <v>174</v>
      </c>
      <c r="I153" s="76">
        <v>44762.972222222219</v>
      </c>
      <c r="J153" s="78"/>
      <c r="K153" s="80">
        <v>1</v>
      </c>
    </row>
    <row r="154" spans="2:11" x14ac:dyDescent="0.3">
      <c r="B154" s="75">
        <v>35221</v>
      </c>
      <c r="C154" s="76">
        <v>44762</v>
      </c>
      <c r="D154" s="77">
        <v>355</v>
      </c>
      <c r="E154" s="77">
        <v>4</v>
      </c>
      <c r="F154" s="78"/>
      <c r="G154" s="79">
        <v>44762.59269675926</v>
      </c>
      <c r="H154" s="77">
        <v>150</v>
      </c>
      <c r="I154" s="76">
        <v>44762.972222222219</v>
      </c>
      <c r="J154" s="78"/>
      <c r="K154" s="80">
        <v>1</v>
      </c>
    </row>
    <row r="155" spans="2:11" x14ac:dyDescent="0.3">
      <c r="B155" s="75">
        <v>35222</v>
      </c>
      <c r="C155" s="76">
        <v>44762</v>
      </c>
      <c r="D155" s="77">
        <v>1096</v>
      </c>
      <c r="E155" s="77">
        <v>2</v>
      </c>
      <c r="F155" s="78"/>
      <c r="G155" s="79">
        <v>44762.647592592592</v>
      </c>
      <c r="H155" s="77">
        <v>140</v>
      </c>
      <c r="I155" s="76">
        <v>44762.972222222219</v>
      </c>
      <c r="J155" s="78"/>
      <c r="K155" s="80">
        <v>1</v>
      </c>
    </row>
    <row r="156" spans="2:11" x14ac:dyDescent="0.3">
      <c r="B156" s="75">
        <v>35223</v>
      </c>
      <c r="C156" s="76">
        <v>44762</v>
      </c>
      <c r="D156" s="77">
        <v>660</v>
      </c>
      <c r="E156" s="77">
        <v>1</v>
      </c>
      <c r="F156" s="78"/>
      <c r="G156" s="79">
        <v>44762.702557870369</v>
      </c>
      <c r="H156" s="77">
        <v>163</v>
      </c>
      <c r="I156" s="76">
        <v>44762.972222222219</v>
      </c>
      <c r="J156" s="78"/>
      <c r="K156" s="80">
        <v>1</v>
      </c>
    </row>
    <row r="157" spans="2:11" x14ac:dyDescent="0.3">
      <c r="B157" s="75">
        <v>35224</v>
      </c>
      <c r="C157" s="76">
        <v>44762</v>
      </c>
      <c r="D157" s="77">
        <v>303</v>
      </c>
      <c r="E157" s="77">
        <v>6</v>
      </c>
      <c r="F157" s="78"/>
      <c r="G157" s="79">
        <v>44762.756967592592</v>
      </c>
      <c r="H157" s="77">
        <v>166</v>
      </c>
      <c r="I157" s="76">
        <v>44762.972222222219</v>
      </c>
      <c r="J157" s="78"/>
      <c r="K157" s="80">
        <v>1</v>
      </c>
    </row>
    <row r="158" spans="2:11" x14ac:dyDescent="0.3">
      <c r="B158" s="75">
        <v>35225</v>
      </c>
      <c r="C158" s="76">
        <v>44762</v>
      </c>
      <c r="D158" s="77">
        <v>1119</v>
      </c>
      <c r="E158" s="77">
        <v>3</v>
      </c>
      <c r="F158" s="78"/>
      <c r="G158" s="79">
        <v>44762.809687499997</v>
      </c>
      <c r="H158" s="77">
        <v>145</v>
      </c>
      <c r="I158" s="76">
        <v>44762.972222222219</v>
      </c>
      <c r="J158" s="78"/>
      <c r="K158" s="80">
        <v>1</v>
      </c>
    </row>
    <row r="159" spans="2:11" x14ac:dyDescent="0.3">
      <c r="B159" s="75">
        <v>35226</v>
      </c>
      <c r="C159" s="76">
        <v>44762</v>
      </c>
      <c r="D159" s="77">
        <v>1102</v>
      </c>
      <c r="E159" s="77">
        <v>3</v>
      </c>
      <c r="F159" s="78"/>
      <c r="G159" s="79">
        <v>44762.8590625</v>
      </c>
      <c r="H159" s="77">
        <v>158</v>
      </c>
      <c r="I159" s="76">
        <v>44762.972222222219</v>
      </c>
      <c r="J159" s="78"/>
      <c r="K159" s="80">
        <v>1</v>
      </c>
    </row>
    <row r="160" spans="2:11" x14ac:dyDescent="0.3">
      <c r="B160" s="75">
        <v>35227</v>
      </c>
      <c r="C160" s="76">
        <v>44763</v>
      </c>
      <c r="D160" s="77">
        <v>428</v>
      </c>
      <c r="E160" s="77">
        <v>1</v>
      </c>
      <c r="F160" s="78"/>
      <c r="G160" s="79">
        <v>44763.333333333336</v>
      </c>
      <c r="H160" s="77">
        <v>168</v>
      </c>
      <c r="I160" s="76">
        <v>44763.962500000001</v>
      </c>
      <c r="J160" s="78"/>
      <c r="K160" s="80">
        <v>1</v>
      </c>
    </row>
    <row r="161" spans="2:11" x14ac:dyDescent="0.3">
      <c r="B161" s="75">
        <v>35228</v>
      </c>
      <c r="C161" s="76">
        <v>44763</v>
      </c>
      <c r="D161" s="77">
        <v>323</v>
      </c>
      <c r="E161" s="77">
        <v>4</v>
      </c>
      <c r="F161" s="78"/>
      <c r="G161" s="79">
        <v>44763.388368055559</v>
      </c>
      <c r="H161" s="77">
        <v>141</v>
      </c>
      <c r="I161" s="76">
        <v>44763.962500000001</v>
      </c>
      <c r="J161" s="78"/>
      <c r="K161" s="80">
        <v>1</v>
      </c>
    </row>
    <row r="162" spans="2:11" x14ac:dyDescent="0.3">
      <c r="B162" s="75">
        <v>35229</v>
      </c>
      <c r="C162" s="76">
        <v>44763</v>
      </c>
      <c r="D162" s="77">
        <v>949</v>
      </c>
      <c r="E162" s="77">
        <v>6</v>
      </c>
      <c r="F162" s="78"/>
      <c r="G162" s="79">
        <v>44763.438726851855</v>
      </c>
      <c r="H162" s="77">
        <v>158</v>
      </c>
      <c r="I162" s="76">
        <v>44763.962500000001</v>
      </c>
      <c r="J162" s="78"/>
      <c r="K162" s="80">
        <v>1</v>
      </c>
    </row>
    <row r="163" spans="2:11" x14ac:dyDescent="0.3">
      <c r="B163" s="75">
        <v>35230</v>
      </c>
      <c r="C163" s="76">
        <v>44763</v>
      </c>
      <c r="D163" s="77">
        <v>367</v>
      </c>
      <c r="E163" s="77">
        <v>3</v>
      </c>
      <c r="F163" s="78"/>
      <c r="G163" s="79">
        <v>44763.49490740741</v>
      </c>
      <c r="H163" s="77">
        <v>179</v>
      </c>
      <c r="I163" s="76">
        <v>44763.962500000001</v>
      </c>
      <c r="J163" s="78"/>
      <c r="K163" s="80">
        <v>1</v>
      </c>
    </row>
    <row r="164" spans="2:11" x14ac:dyDescent="0.3">
      <c r="B164" s="75">
        <v>35231</v>
      </c>
      <c r="C164" s="76">
        <v>44763</v>
      </c>
      <c r="D164" s="77">
        <v>99</v>
      </c>
      <c r="E164" s="77">
        <v>5</v>
      </c>
      <c r="F164" s="78"/>
      <c r="G164" s="79">
        <v>44763.546273148153</v>
      </c>
      <c r="H164" s="77">
        <v>150</v>
      </c>
      <c r="I164" s="76">
        <v>44763.962500000001</v>
      </c>
      <c r="J164" s="78"/>
      <c r="K164" s="80">
        <v>1</v>
      </c>
    </row>
    <row r="165" spans="2:11" x14ac:dyDescent="0.3">
      <c r="B165" s="75">
        <v>35232</v>
      </c>
      <c r="C165" s="76">
        <v>44763</v>
      </c>
      <c r="D165" s="77">
        <v>721</v>
      </c>
      <c r="E165" s="77">
        <v>4</v>
      </c>
      <c r="F165" s="78"/>
      <c r="G165" s="79">
        <v>44763.599780092598</v>
      </c>
      <c r="H165" s="77">
        <v>168</v>
      </c>
      <c r="I165" s="76">
        <v>44763.962500000001</v>
      </c>
      <c r="J165" s="78"/>
      <c r="K165" s="80">
        <v>1</v>
      </c>
    </row>
    <row r="166" spans="2:11" x14ac:dyDescent="0.3">
      <c r="B166" s="75">
        <v>35233</v>
      </c>
      <c r="C166" s="76">
        <v>44763</v>
      </c>
      <c r="D166" s="77">
        <v>1113</v>
      </c>
      <c r="E166" s="77">
        <v>4</v>
      </c>
      <c r="F166" s="78"/>
      <c r="G166" s="79">
        <v>44763.651655092595</v>
      </c>
      <c r="H166" s="77">
        <v>165</v>
      </c>
      <c r="I166" s="76">
        <v>44763.962500000001</v>
      </c>
      <c r="J166" s="78"/>
      <c r="K166" s="80">
        <v>1</v>
      </c>
    </row>
    <row r="167" spans="2:11" x14ac:dyDescent="0.3">
      <c r="B167" s="75">
        <v>35234</v>
      </c>
      <c r="C167" s="76">
        <v>44763</v>
      </c>
      <c r="D167" s="77">
        <v>1315</v>
      </c>
      <c r="E167" s="77">
        <v>6</v>
      </c>
      <c r="F167" s="78"/>
      <c r="G167" s="79">
        <v>44763.700590277782</v>
      </c>
      <c r="H167" s="77">
        <v>152</v>
      </c>
      <c r="I167" s="76">
        <v>44763.962500000001</v>
      </c>
      <c r="J167" s="78"/>
      <c r="K167" s="80">
        <v>1</v>
      </c>
    </row>
    <row r="168" spans="2:11" x14ac:dyDescent="0.3">
      <c r="B168" s="75">
        <v>35235</v>
      </c>
      <c r="C168" s="76">
        <v>44763</v>
      </c>
      <c r="D168" s="77">
        <v>973</v>
      </c>
      <c r="E168" s="77">
        <v>5</v>
      </c>
      <c r="F168" s="78"/>
      <c r="G168" s="79">
        <v>44763.756840277783</v>
      </c>
      <c r="H168" s="77">
        <v>172</v>
      </c>
      <c r="I168" s="76">
        <v>44763.962500000001</v>
      </c>
      <c r="J168" s="78"/>
      <c r="K168" s="80">
        <v>1</v>
      </c>
    </row>
    <row r="169" spans="2:11" x14ac:dyDescent="0.3">
      <c r="B169" s="75">
        <v>35236</v>
      </c>
      <c r="C169" s="76">
        <v>44763</v>
      </c>
      <c r="D169" s="77">
        <v>720</v>
      </c>
      <c r="E169" s="77">
        <v>5</v>
      </c>
      <c r="F169" s="78"/>
      <c r="G169" s="79">
        <v>44763.811805555561</v>
      </c>
      <c r="H169" s="77">
        <v>156</v>
      </c>
      <c r="I169" s="76">
        <v>44763.962500000001</v>
      </c>
      <c r="J169" s="78"/>
      <c r="K169" s="80">
        <v>1</v>
      </c>
    </row>
    <row r="170" spans="2:11" x14ac:dyDescent="0.3">
      <c r="B170" s="75">
        <v>35237</v>
      </c>
      <c r="C170" s="76">
        <v>44763</v>
      </c>
      <c r="D170" s="77">
        <v>599</v>
      </c>
      <c r="E170" s="77">
        <v>6</v>
      </c>
      <c r="F170" s="78"/>
      <c r="G170" s="79">
        <v>44763.863171296303</v>
      </c>
      <c r="H170" s="77">
        <v>174</v>
      </c>
      <c r="I170" s="76">
        <v>44763.962500000001</v>
      </c>
      <c r="J170" s="78"/>
      <c r="K170" s="80">
        <v>1</v>
      </c>
    </row>
    <row r="171" spans="2:11" x14ac:dyDescent="0.3">
      <c r="B171" s="75">
        <v>35238</v>
      </c>
      <c r="C171" s="76">
        <v>44764</v>
      </c>
      <c r="D171" s="77">
        <v>810</v>
      </c>
      <c r="E171" s="77">
        <v>2</v>
      </c>
      <c r="F171" s="78"/>
      <c r="G171" s="79">
        <v>44764.333333333336</v>
      </c>
      <c r="H171" s="77">
        <v>153</v>
      </c>
      <c r="I171" s="76">
        <v>44764.960416666669</v>
      </c>
      <c r="J171" s="78"/>
      <c r="K171" s="80">
        <v>1</v>
      </c>
    </row>
    <row r="172" spans="2:11" x14ac:dyDescent="0.3">
      <c r="B172" s="75">
        <v>35239</v>
      </c>
      <c r="C172" s="76">
        <v>44764</v>
      </c>
      <c r="D172" s="77">
        <v>96</v>
      </c>
      <c r="E172" s="77">
        <v>4</v>
      </c>
      <c r="F172" s="78"/>
      <c r="G172" s="79">
        <v>44764.38081018519</v>
      </c>
      <c r="H172" s="77">
        <v>163</v>
      </c>
      <c r="I172" s="76">
        <v>44764.960416666669</v>
      </c>
      <c r="J172" s="78"/>
      <c r="K172" s="80">
        <v>1</v>
      </c>
    </row>
    <row r="173" spans="2:11" x14ac:dyDescent="0.3">
      <c r="B173" s="75">
        <v>35240</v>
      </c>
      <c r="C173" s="76">
        <v>44764</v>
      </c>
      <c r="D173" s="77">
        <v>1330</v>
      </c>
      <c r="E173" s="77">
        <v>5</v>
      </c>
      <c r="F173" s="78"/>
      <c r="G173" s="79">
        <v>44764.43109953704</v>
      </c>
      <c r="H173" s="77">
        <v>154</v>
      </c>
      <c r="I173" s="76">
        <v>44764.960416666669</v>
      </c>
      <c r="J173" s="78"/>
      <c r="K173" s="80">
        <v>1</v>
      </c>
    </row>
    <row r="174" spans="2:11" x14ac:dyDescent="0.3">
      <c r="B174" s="75">
        <v>35241</v>
      </c>
      <c r="C174" s="76">
        <v>44764</v>
      </c>
      <c r="D174" s="77">
        <v>1332</v>
      </c>
      <c r="E174" s="77">
        <v>1</v>
      </c>
      <c r="F174" s="78"/>
      <c r="G174" s="79">
        <v>44764.480092592596</v>
      </c>
      <c r="H174" s="77">
        <v>163</v>
      </c>
      <c r="I174" s="76">
        <v>44764.960416666669</v>
      </c>
      <c r="J174" s="78"/>
      <c r="K174" s="80">
        <v>1</v>
      </c>
    </row>
    <row r="175" spans="2:11" x14ac:dyDescent="0.3">
      <c r="B175" s="75">
        <v>35242</v>
      </c>
      <c r="C175" s="76">
        <v>44764</v>
      </c>
      <c r="D175" s="77">
        <v>645</v>
      </c>
      <c r="E175" s="77">
        <v>5</v>
      </c>
      <c r="F175" s="78"/>
      <c r="G175" s="79">
        <v>44764.527164351857</v>
      </c>
      <c r="H175" s="77">
        <v>155</v>
      </c>
      <c r="I175" s="76">
        <v>44764.960416666669</v>
      </c>
      <c r="J175" s="78"/>
      <c r="K175" s="80">
        <v>1</v>
      </c>
    </row>
    <row r="176" spans="2:11" x14ac:dyDescent="0.3">
      <c r="B176" s="75">
        <v>35243</v>
      </c>
      <c r="C176" s="76">
        <v>44764</v>
      </c>
      <c r="D176" s="77">
        <v>773</v>
      </c>
      <c r="E176" s="77">
        <v>6</v>
      </c>
      <c r="F176" s="78"/>
      <c r="G176" s="79">
        <v>44764.576215277782</v>
      </c>
      <c r="H176" s="77">
        <v>142</v>
      </c>
      <c r="I176" s="76">
        <v>44764.960416666669</v>
      </c>
      <c r="J176" s="78"/>
      <c r="K176" s="80">
        <v>1</v>
      </c>
    </row>
    <row r="177" spans="2:11" x14ac:dyDescent="0.3">
      <c r="B177" s="75">
        <v>35244</v>
      </c>
      <c r="C177" s="76">
        <v>44764</v>
      </c>
      <c r="D177" s="77">
        <v>1110</v>
      </c>
      <c r="E177" s="77">
        <v>4</v>
      </c>
      <c r="F177" s="78"/>
      <c r="G177" s="79">
        <v>44764.626122685193</v>
      </c>
      <c r="H177" s="77">
        <v>165</v>
      </c>
      <c r="I177" s="76">
        <v>44764.960416666669</v>
      </c>
      <c r="J177" s="78"/>
      <c r="K177" s="80">
        <v>1</v>
      </c>
    </row>
    <row r="178" spans="2:11" x14ac:dyDescent="0.3">
      <c r="B178" s="75">
        <v>35245</v>
      </c>
      <c r="C178" s="76">
        <v>44764</v>
      </c>
      <c r="D178" s="77">
        <v>165</v>
      </c>
      <c r="E178" s="77">
        <v>5</v>
      </c>
      <c r="F178" s="78"/>
      <c r="G178" s="79">
        <v>44764.670879629637</v>
      </c>
      <c r="H178" s="77">
        <v>166</v>
      </c>
      <c r="I178" s="76">
        <v>44764.960416666669</v>
      </c>
      <c r="J178" s="78"/>
      <c r="K178" s="80">
        <v>1</v>
      </c>
    </row>
    <row r="179" spans="2:11" x14ac:dyDescent="0.3">
      <c r="B179" s="75">
        <v>35246</v>
      </c>
      <c r="C179" s="76">
        <v>44764</v>
      </c>
      <c r="D179" s="77">
        <v>619</v>
      </c>
      <c r="E179" s="77">
        <v>3</v>
      </c>
      <c r="F179" s="78"/>
      <c r="G179" s="79">
        <v>44764.715960648158</v>
      </c>
      <c r="H179" s="77">
        <v>164</v>
      </c>
      <c r="I179" s="76">
        <v>44764.960416666669</v>
      </c>
      <c r="J179" s="78"/>
      <c r="K179" s="80">
        <v>1</v>
      </c>
    </row>
    <row r="180" spans="2:11" x14ac:dyDescent="0.3">
      <c r="B180" s="75">
        <v>35247</v>
      </c>
      <c r="C180" s="76">
        <v>44764</v>
      </c>
      <c r="D180" s="77">
        <v>949</v>
      </c>
      <c r="E180" s="77">
        <v>6</v>
      </c>
      <c r="F180" s="78"/>
      <c r="G180" s="79">
        <v>44764.76565972223</v>
      </c>
      <c r="H180" s="77">
        <v>145</v>
      </c>
      <c r="I180" s="76">
        <v>44764.960416666669</v>
      </c>
      <c r="J180" s="78"/>
      <c r="K180" s="80">
        <v>1</v>
      </c>
    </row>
    <row r="181" spans="2:11" x14ac:dyDescent="0.3">
      <c r="B181" s="75">
        <v>35248</v>
      </c>
      <c r="C181" s="76">
        <v>44764</v>
      </c>
      <c r="D181" s="77">
        <v>125</v>
      </c>
      <c r="E181" s="77">
        <v>1</v>
      </c>
      <c r="F181" s="78"/>
      <c r="G181" s="79">
        <v>44764.816446759265</v>
      </c>
      <c r="H181" s="77">
        <v>174</v>
      </c>
      <c r="I181" s="76">
        <v>44764.960416666669</v>
      </c>
      <c r="J181" s="78"/>
      <c r="K181" s="80">
        <v>1</v>
      </c>
    </row>
    <row r="182" spans="2:11" x14ac:dyDescent="0.3">
      <c r="B182" s="75">
        <v>35249</v>
      </c>
      <c r="C182" s="76">
        <v>44764</v>
      </c>
      <c r="D182" s="77">
        <v>354</v>
      </c>
      <c r="E182" s="77">
        <v>6</v>
      </c>
      <c r="F182" s="78"/>
      <c r="G182" s="79">
        <v>44764.865625000006</v>
      </c>
      <c r="H182" s="77">
        <v>159</v>
      </c>
      <c r="I182" s="76">
        <v>44764.960416666669</v>
      </c>
      <c r="J182" s="78"/>
      <c r="K182" s="80">
        <v>1</v>
      </c>
    </row>
    <row r="183" spans="2:11" x14ac:dyDescent="0.3">
      <c r="B183" s="75">
        <v>35250</v>
      </c>
      <c r="C183" s="76">
        <v>44767</v>
      </c>
      <c r="D183" s="77">
        <v>1404</v>
      </c>
      <c r="E183" s="77">
        <v>1</v>
      </c>
      <c r="F183" s="78"/>
      <c r="G183" s="79">
        <v>44767.333333333336</v>
      </c>
      <c r="H183" s="77">
        <v>172</v>
      </c>
      <c r="I183" s="76">
        <v>44767.966666666667</v>
      </c>
      <c r="J183" s="78"/>
      <c r="K183" s="80">
        <v>1</v>
      </c>
    </row>
    <row r="184" spans="2:11" x14ac:dyDescent="0.3">
      <c r="B184" s="75">
        <v>35251</v>
      </c>
      <c r="C184" s="76">
        <v>44767</v>
      </c>
      <c r="D184" s="77">
        <v>693</v>
      </c>
      <c r="E184" s="77">
        <v>6</v>
      </c>
      <c r="F184" s="78"/>
      <c r="G184" s="79">
        <v>44767.380740740744</v>
      </c>
      <c r="H184" s="77">
        <v>167</v>
      </c>
      <c r="I184" s="76">
        <v>44767.966666666667</v>
      </c>
      <c r="J184" s="78"/>
      <c r="K184" s="80">
        <v>1</v>
      </c>
    </row>
    <row r="185" spans="2:11" x14ac:dyDescent="0.3">
      <c r="B185" s="75">
        <v>35252</v>
      </c>
      <c r="C185" s="76">
        <v>44767</v>
      </c>
      <c r="D185" s="77">
        <v>471</v>
      </c>
      <c r="E185" s="77">
        <v>4</v>
      </c>
      <c r="F185" s="78"/>
      <c r="G185" s="79">
        <v>44767.431481481486</v>
      </c>
      <c r="H185" s="77">
        <v>167</v>
      </c>
      <c r="I185" s="76">
        <v>44767.966666666667</v>
      </c>
      <c r="J185" s="78"/>
      <c r="K185" s="80">
        <v>1</v>
      </c>
    </row>
    <row r="186" spans="2:11" x14ac:dyDescent="0.3">
      <c r="B186" s="75">
        <v>35253</v>
      </c>
      <c r="C186" s="76">
        <v>44767</v>
      </c>
      <c r="D186" s="77">
        <v>793</v>
      </c>
      <c r="E186" s="77">
        <v>3</v>
      </c>
      <c r="F186" s="78"/>
      <c r="G186" s="79">
        <v>44767.482280092598</v>
      </c>
      <c r="H186" s="77">
        <v>157</v>
      </c>
      <c r="I186" s="76">
        <v>44767.966666666667</v>
      </c>
      <c r="J186" s="78"/>
      <c r="K186" s="80">
        <v>1</v>
      </c>
    </row>
    <row r="187" spans="2:11" x14ac:dyDescent="0.3">
      <c r="B187" s="75">
        <v>35254</v>
      </c>
      <c r="C187" s="76">
        <v>44767</v>
      </c>
      <c r="D187" s="77">
        <v>540</v>
      </c>
      <c r="E187" s="77">
        <v>6</v>
      </c>
      <c r="F187" s="78"/>
      <c r="G187" s="79">
        <v>44767.531782407415</v>
      </c>
      <c r="H187" s="77">
        <v>140</v>
      </c>
      <c r="I187" s="76">
        <v>44767.966666666667</v>
      </c>
      <c r="J187" s="78"/>
      <c r="K187" s="80">
        <v>1</v>
      </c>
    </row>
    <row r="188" spans="2:11" x14ac:dyDescent="0.3">
      <c r="B188" s="75">
        <v>35255</v>
      </c>
      <c r="C188" s="76">
        <v>44767</v>
      </c>
      <c r="D188" s="77">
        <v>958</v>
      </c>
      <c r="E188" s="77">
        <v>3</v>
      </c>
      <c r="F188" s="78"/>
      <c r="G188" s="79">
        <v>44767.580138888894</v>
      </c>
      <c r="H188" s="77">
        <v>176</v>
      </c>
      <c r="I188" s="76">
        <v>44767.966666666667</v>
      </c>
      <c r="J188" s="78"/>
      <c r="K188" s="80">
        <v>1</v>
      </c>
    </row>
    <row r="189" spans="2:11" x14ac:dyDescent="0.3">
      <c r="B189" s="75">
        <v>35256</v>
      </c>
      <c r="C189" s="76">
        <v>44767</v>
      </c>
      <c r="D189" s="77">
        <v>570</v>
      </c>
      <c r="E189" s="77">
        <v>1</v>
      </c>
      <c r="F189" s="78"/>
      <c r="G189" s="79">
        <v>44767.629097222227</v>
      </c>
      <c r="H189" s="77">
        <v>178</v>
      </c>
      <c r="I189" s="76">
        <v>44767.966666666667</v>
      </c>
      <c r="J189" s="78"/>
      <c r="K189" s="80">
        <v>1</v>
      </c>
    </row>
    <row r="190" spans="2:11" x14ac:dyDescent="0.3">
      <c r="B190" s="75">
        <v>35257</v>
      </c>
      <c r="C190" s="76">
        <v>44767</v>
      </c>
      <c r="D190" s="77">
        <v>1169</v>
      </c>
      <c r="E190" s="77">
        <v>1</v>
      </c>
      <c r="F190" s="78"/>
      <c r="G190" s="79">
        <v>44767.677175925928</v>
      </c>
      <c r="H190" s="77">
        <v>171</v>
      </c>
      <c r="I190" s="76">
        <v>44767.966666666667</v>
      </c>
      <c r="J190" s="78"/>
      <c r="K190" s="80">
        <v>1</v>
      </c>
    </row>
    <row r="191" spans="2:11" x14ac:dyDescent="0.3">
      <c r="B191" s="75">
        <v>35258</v>
      </c>
      <c r="C191" s="76">
        <v>44767</v>
      </c>
      <c r="D191" s="77">
        <v>456</v>
      </c>
      <c r="E191" s="77">
        <v>5</v>
      </c>
      <c r="F191" s="78"/>
      <c r="G191" s="79">
        <v>44767.728958333333</v>
      </c>
      <c r="H191" s="77">
        <v>174</v>
      </c>
      <c r="I191" s="76">
        <v>44767.966666666667</v>
      </c>
      <c r="J191" s="78"/>
      <c r="K191" s="80">
        <v>1</v>
      </c>
    </row>
    <row r="192" spans="2:11" x14ac:dyDescent="0.3">
      <c r="B192" s="75">
        <v>35259</v>
      </c>
      <c r="C192" s="76">
        <v>44767</v>
      </c>
      <c r="D192" s="77">
        <v>1043</v>
      </c>
      <c r="E192" s="77">
        <v>4</v>
      </c>
      <c r="F192" s="78"/>
      <c r="G192" s="79">
        <v>44767.77721064815</v>
      </c>
      <c r="H192" s="77">
        <v>140</v>
      </c>
      <c r="I192" s="76">
        <v>44767.966666666667</v>
      </c>
      <c r="J192" s="78"/>
      <c r="K192" s="80">
        <v>1</v>
      </c>
    </row>
    <row r="193" spans="2:11" x14ac:dyDescent="0.3">
      <c r="B193" s="75">
        <v>35260</v>
      </c>
      <c r="C193" s="76">
        <v>44767</v>
      </c>
      <c r="D193" s="77">
        <v>149</v>
      </c>
      <c r="E193" s="77">
        <v>6</v>
      </c>
      <c r="F193" s="78"/>
      <c r="G193" s="79">
        <v>44767.826620370375</v>
      </c>
      <c r="H193" s="77">
        <v>157</v>
      </c>
      <c r="I193" s="76">
        <v>44767.966666666667</v>
      </c>
      <c r="J193" s="78"/>
      <c r="K193" s="80">
        <v>1</v>
      </c>
    </row>
    <row r="194" spans="2:11" x14ac:dyDescent="0.3">
      <c r="B194" s="75">
        <v>35261</v>
      </c>
      <c r="C194" s="76">
        <v>44767</v>
      </c>
      <c r="D194" s="77">
        <v>191</v>
      </c>
      <c r="E194" s="77">
        <v>4</v>
      </c>
      <c r="F194" s="78"/>
      <c r="G194" s="79">
        <v>44767.875636574077</v>
      </c>
      <c r="H194" s="77">
        <v>144</v>
      </c>
      <c r="I194" s="76">
        <v>44767.966666666667</v>
      </c>
      <c r="J194" s="78"/>
      <c r="K194" s="80">
        <v>1</v>
      </c>
    </row>
    <row r="195" spans="2:11" x14ac:dyDescent="0.3">
      <c r="B195" s="75">
        <v>35262</v>
      </c>
      <c r="C195" s="76">
        <v>44768</v>
      </c>
      <c r="D195" s="77">
        <v>882</v>
      </c>
      <c r="E195" s="77">
        <v>2</v>
      </c>
      <c r="F195" s="78"/>
      <c r="G195" s="79">
        <v>44768.333333333336</v>
      </c>
      <c r="H195" s="77">
        <v>145</v>
      </c>
      <c r="I195" s="76">
        <v>44768.938888888886</v>
      </c>
      <c r="J195" s="78"/>
      <c r="K195" s="80">
        <v>1</v>
      </c>
    </row>
    <row r="196" spans="2:11" x14ac:dyDescent="0.3">
      <c r="B196" s="75">
        <v>35263</v>
      </c>
      <c r="C196" s="76">
        <v>44768</v>
      </c>
      <c r="D196" s="77">
        <v>1082</v>
      </c>
      <c r="E196" s="77">
        <v>3</v>
      </c>
      <c r="F196" s="78"/>
      <c r="G196" s="79">
        <v>44768.37908564815</v>
      </c>
      <c r="H196" s="77">
        <v>173</v>
      </c>
      <c r="I196" s="76">
        <v>44768.938888888886</v>
      </c>
      <c r="J196" s="78"/>
      <c r="K196" s="80">
        <v>1</v>
      </c>
    </row>
    <row r="197" spans="2:11" x14ac:dyDescent="0.3">
      <c r="B197" s="75">
        <v>35264</v>
      </c>
      <c r="C197" s="76">
        <v>44768</v>
      </c>
      <c r="D197" s="77">
        <v>1363</v>
      </c>
      <c r="E197" s="77">
        <v>3</v>
      </c>
      <c r="F197" s="78"/>
      <c r="G197" s="79">
        <v>44768.428958333338</v>
      </c>
      <c r="H197" s="77">
        <v>173</v>
      </c>
      <c r="I197" s="76">
        <v>44768.938888888886</v>
      </c>
      <c r="J197" s="78"/>
      <c r="K197" s="80">
        <v>1</v>
      </c>
    </row>
    <row r="198" spans="2:11" x14ac:dyDescent="0.3">
      <c r="B198" s="75">
        <v>35265</v>
      </c>
      <c r="C198" s="76">
        <v>44768</v>
      </c>
      <c r="D198" s="77">
        <v>170</v>
      </c>
      <c r="E198" s="77">
        <v>5</v>
      </c>
      <c r="F198" s="78"/>
      <c r="G198" s="79">
        <v>44768.473946759266</v>
      </c>
      <c r="H198" s="77">
        <v>169</v>
      </c>
      <c r="I198" s="76">
        <v>44768.938888888886</v>
      </c>
      <c r="J198" s="78"/>
      <c r="K198" s="80">
        <v>1</v>
      </c>
    </row>
    <row r="199" spans="2:11" x14ac:dyDescent="0.3">
      <c r="B199" s="75">
        <v>35266</v>
      </c>
      <c r="C199" s="76">
        <v>44768</v>
      </c>
      <c r="D199" s="77">
        <v>1003</v>
      </c>
      <c r="E199" s="77">
        <v>2</v>
      </c>
      <c r="F199" s="78"/>
      <c r="G199" s="79">
        <v>44768.520138888896</v>
      </c>
      <c r="H199" s="77">
        <v>143</v>
      </c>
      <c r="I199" s="76">
        <v>44768.938888888886</v>
      </c>
      <c r="J199" s="78"/>
      <c r="K199" s="80">
        <v>1</v>
      </c>
    </row>
    <row r="200" spans="2:11" x14ac:dyDescent="0.3">
      <c r="B200" s="75">
        <v>35267</v>
      </c>
      <c r="C200" s="76">
        <v>44768</v>
      </c>
      <c r="D200" s="77">
        <v>227</v>
      </c>
      <c r="E200" s="77">
        <v>5</v>
      </c>
      <c r="F200" s="78"/>
      <c r="G200" s="79">
        <v>44768.568912037044</v>
      </c>
      <c r="H200" s="77">
        <v>157</v>
      </c>
      <c r="I200" s="76">
        <v>44768.938888888886</v>
      </c>
      <c r="J200" s="78"/>
      <c r="K200" s="80">
        <v>1</v>
      </c>
    </row>
    <row r="201" spans="2:11" x14ac:dyDescent="0.3">
      <c r="B201" s="75">
        <v>35268</v>
      </c>
      <c r="C201" s="76">
        <v>44768</v>
      </c>
      <c r="D201" s="77">
        <v>649</v>
      </c>
      <c r="E201" s="77">
        <v>2</v>
      </c>
      <c r="F201" s="78"/>
      <c r="G201" s="79">
        <v>44768.617129629638</v>
      </c>
      <c r="H201" s="77">
        <v>172</v>
      </c>
      <c r="I201" s="76">
        <v>44768.938888888886</v>
      </c>
      <c r="J201" s="78"/>
      <c r="K201" s="80">
        <v>1</v>
      </c>
    </row>
    <row r="202" spans="2:11" x14ac:dyDescent="0.3">
      <c r="B202" s="75">
        <v>35269</v>
      </c>
      <c r="C202" s="76">
        <v>44768</v>
      </c>
      <c r="D202" s="77">
        <v>402</v>
      </c>
      <c r="E202" s="77">
        <v>4</v>
      </c>
      <c r="F202" s="78"/>
      <c r="G202" s="79">
        <v>44768.663738425937</v>
      </c>
      <c r="H202" s="77">
        <v>149</v>
      </c>
      <c r="I202" s="76">
        <v>44768.938888888886</v>
      </c>
      <c r="J202" s="78"/>
      <c r="K202" s="80">
        <v>1</v>
      </c>
    </row>
    <row r="203" spans="2:11" x14ac:dyDescent="0.3">
      <c r="B203" s="75">
        <v>35270</v>
      </c>
      <c r="C203" s="76">
        <v>44768</v>
      </c>
      <c r="D203" s="77">
        <v>1358</v>
      </c>
      <c r="E203" s="77">
        <v>2</v>
      </c>
      <c r="F203" s="78"/>
      <c r="G203" s="79">
        <v>44768.714502314826</v>
      </c>
      <c r="H203" s="77">
        <v>177</v>
      </c>
      <c r="I203" s="76">
        <v>44768.938888888886</v>
      </c>
      <c r="J203" s="78"/>
      <c r="K203" s="80">
        <v>1</v>
      </c>
    </row>
    <row r="204" spans="2:11" x14ac:dyDescent="0.3">
      <c r="B204" s="75">
        <v>35271</v>
      </c>
      <c r="C204" s="76">
        <v>44768</v>
      </c>
      <c r="D204" s="77">
        <v>775</v>
      </c>
      <c r="E204" s="77">
        <v>6</v>
      </c>
      <c r="F204" s="78"/>
      <c r="G204" s="79">
        <v>44768.761423611126</v>
      </c>
      <c r="H204" s="77">
        <v>157</v>
      </c>
      <c r="I204" s="76">
        <v>44768.938888888886</v>
      </c>
      <c r="J204" s="78"/>
      <c r="K204" s="80">
        <v>1</v>
      </c>
    </row>
    <row r="205" spans="2:11" x14ac:dyDescent="0.3">
      <c r="B205" s="75">
        <v>35272</v>
      </c>
      <c r="C205" s="76">
        <v>44768</v>
      </c>
      <c r="D205" s="77">
        <v>393</v>
      </c>
      <c r="E205" s="77">
        <v>1</v>
      </c>
      <c r="F205" s="78"/>
      <c r="G205" s="79">
        <v>44768.806273148162</v>
      </c>
      <c r="H205" s="77">
        <v>168</v>
      </c>
      <c r="I205" s="76">
        <v>44768.938888888886</v>
      </c>
      <c r="J205" s="78"/>
      <c r="K205" s="80">
        <v>1</v>
      </c>
    </row>
    <row r="206" spans="2:11" x14ac:dyDescent="0.3">
      <c r="B206" s="75">
        <v>35273</v>
      </c>
      <c r="C206" s="76">
        <v>44768</v>
      </c>
      <c r="D206" s="77">
        <v>785</v>
      </c>
      <c r="E206" s="77">
        <v>2</v>
      </c>
      <c r="F206" s="78"/>
      <c r="G206" s="79">
        <v>44768.853171296309</v>
      </c>
      <c r="H206" s="77">
        <v>155</v>
      </c>
      <c r="I206" s="76">
        <v>44768.938888888886</v>
      </c>
      <c r="J206" s="78"/>
      <c r="K206" s="80">
        <v>1</v>
      </c>
    </row>
    <row r="207" spans="2:11" x14ac:dyDescent="0.3">
      <c r="B207" s="75">
        <v>35274</v>
      </c>
      <c r="C207" s="76">
        <v>44769</v>
      </c>
      <c r="D207" s="77">
        <v>619</v>
      </c>
      <c r="E207" s="77">
        <v>2</v>
      </c>
      <c r="F207" s="78"/>
      <c r="G207" s="79">
        <v>44769.333333333336</v>
      </c>
      <c r="H207" s="77">
        <v>169</v>
      </c>
      <c r="I207" s="76">
        <v>44769.949305555558</v>
      </c>
      <c r="J207" s="78"/>
      <c r="K207" s="80">
        <v>1</v>
      </c>
    </row>
    <row r="208" spans="2:11" x14ac:dyDescent="0.3">
      <c r="B208" s="75">
        <v>35275</v>
      </c>
      <c r="C208" s="76">
        <v>44769</v>
      </c>
      <c r="D208" s="77">
        <v>1045</v>
      </c>
      <c r="E208" s="77">
        <v>4</v>
      </c>
      <c r="F208" s="78"/>
      <c r="G208" s="79">
        <v>44769.38380787037</v>
      </c>
      <c r="H208" s="77">
        <v>145</v>
      </c>
      <c r="I208" s="76">
        <v>44769.949305555558</v>
      </c>
      <c r="J208" s="78"/>
      <c r="K208" s="80">
        <v>1</v>
      </c>
    </row>
    <row r="209" spans="2:11" x14ac:dyDescent="0.3">
      <c r="B209" s="75">
        <v>35276</v>
      </c>
      <c r="C209" s="76">
        <v>44769</v>
      </c>
      <c r="D209" s="77">
        <v>856</v>
      </c>
      <c r="E209" s="77">
        <v>3</v>
      </c>
      <c r="F209" s="78"/>
      <c r="G209" s="79">
        <v>44769.437291666669</v>
      </c>
      <c r="H209" s="77">
        <v>143</v>
      </c>
      <c r="I209" s="76">
        <v>44769.949305555558</v>
      </c>
      <c r="J209" s="78"/>
      <c r="K209" s="80">
        <v>1</v>
      </c>
    </row>
    <row r="210" spans="2:11" x14ac:dyDescent="0.3">
      <c r="B210" s="75">
        <v>35277</v>
      </c>
      <c r="C210" s="76">
        <v>44769</v>
      </c>
      <c r="D210" s="77">
        <v>1338</v>
      </c>
      <c r="E210" s="77">
        <v>3</v>
      </c>
      <c r="F210" s="78"/>
      <c r="G210" s="79">
        <v>44769.489907407413</v>
      </c>
      <c r="H210" s="77">
        <v>157</v>
      </c>
      <c r="I210" s="76">
        <v>44769.949305555558</v>
      </c>
      <c r="J210" s="78"/>
      <c r="K210" s="80">
        <v>1</v>
      </c>
    </row>
    <row r="211" spans="2:11" x14ac:dyDescent="0.3">
      <c r="B211" s="75">
        <v>35278</v>
      </c>
      <c r="C211" s="76">
        <v>44769</v>
      </c>
      <c r="D211" s="77">
        <v>614</v>
      </c>
      <c r="E211" s="77">
        <v>6</v>
      </c>
      <c r="F211" s="78"/>
      <c r="G211" s="79">
        <v>44769.541041666671</v>
      </c>
      <c r="H211" s="77">
        <v>142</v>
      </c>
      <c r="I211" s="76">
        <v>44769.949305555558</v>
      </c>
      <c r="J211" s="78"/>
      <c r="K211" s="80">
        <v>1</v>
      </c>
    </row>
    <row r="212" spans="2:11" x14ac:dyDescent="0.3">
      <c r="B212" s="75">
        <v>35279</v>
      </c>
      <c r="C212" s="76">
        <v>44769</v>
      </c>
      <c r="D212" s="77">
        <v>160</v>
      </c>
      <c r="E212" s="77">
        <v>6</v>
      </c>
      <c r="F212" s="78"/>
      <c r="G212" s="79">
        <v>44769.593865740746</v>
      </c>
      <c r="H212" s="77">
        <v>156</v>
      </c>
      <c r="I212" s="76">
        <v>44769.949305555558</v>
      </c>
      <c r="J212" s="78"/>
      <c r="K212" s="80">
        <v>1</v>
      </c>
    </row>
    <row r="213" spans="2:11" x14ac:dyDescent="0.3">
      <c r="B213" s="75">
        <v>35280</v>
      </c>
      <c r="C213" s="76">
        <v>44769</v>
      </c>
      <c r="D213" s="77">
        <v>311</v>
      </c>
      <c r="E213" s="77">
        <v>5</v>
      </c>
      <c r="F213" s="78"/>
      <c r="G213" s="79">
        <v>44769.644942129635</v>
      </c>
      <c r="H213" s="77">
        <v>174</v>
      </c>
      <c r="I213" s="76">
        <v>44769.949305555558</v>
      </c>
      <c r="J213" s="78"/>
      <c r="K213" s="80">
        <v>1</v>
      </c>
    </row>
    <row r="214" spans="2:11" x14ac:dyDescent="0.3">
      <c r="B214" s="75">
        <v>35281</v>
      </c>
      <c r="C214" s="76">
        <v>44769</v>
      </c>
      <c r="D214" s="77">
        <v>245</v>
      </c>
      <c r="E214" s="77">
        <v>2</v>
      </c>
      <c r="F214" s="78"/>
      <c r="G214" s="79">
        <v>44769.696701388893</v>
      </c>
      <c r="H214" s="77">
        <v>141</v>
      </c>
      <c r="I214" s="76">
        <v>44769.949305555558</v>
      </c>
      <c r="J214" s="78"/>
      <c r="K214" s="80">
        <v>1</v>
      </c>
    </row>
    <row r="215" spans="2:11" x14ac:dyDescent="0.3">
      <c r="B215" s="75">
        <v>35282</v>
      </c>
      <c r="C215" s="76">
        <v>44769</v>
      </c>
      <c r="D215" s="77">
        <v>292</v>
      </c>
      <c r="E215" s="77">
        <v>2</v>
      </c>
      <c r="F215" s="78"/>
      <c r="G215" s="79">
        <v>44769.74627314815</v>
      </c>
      <c r="H215" s="77">
        <v>156</v>
      </c>
      <c r="I215" s="76">
        <v>44769.949305555558</v>
      </c>
      <c r="J215" s="78"/>
      <c r="K215" s="80">
        <v>1</v>
      </c>
    </row>
    <row r="216" spans="2:11" x14ac:dyDescent="0.3">
      <c r="B216" s="75">
        <v>35283</v>
      </c>
      <c r="C216" s="76">
        <v>44769</v>
      </c>
      <c r="D216" s="77">
        <v>1140</v>
      </c>
      <c r="E216" s="77">
        <v>1</v>
      </c>
      <c r="F216" s="78"/>
      <c r="G216" s="79">
        <v>44769.799675925926</v>
      </c>
      <c r="H216" s="77">
        <v>161</v>
      </c>
      <c r="I216" s="76">
        <v>44769.949305555558</v>
      </c>
      <c r="J216" s="78"/>
      <c r="K216" s="80">
        <v>1</v>
      </c>
    </row>
    <row r="217" spans="2:11" x14ac:dyDescent="0.3">
      <c r="B217" s="75">
        <v>35284</v>
      </c>
      <c r="C217" s="76">
        <v>44769</v>
      </c>
      <c r="D217" s="77">
        <v>1220</v>
      </c>
      <c r="E217" s="77">
        <v>6</v>
      </c>
      <c r="F217" s="78"/>
      <c r="G217" s="79">
        <v>44769.855497685188</v>
      </c>
      <c r="H217" s="77">
        <v>172</v>
      </c>
      <c r="I217" s="76">
        <v>44769.949305555558</v>
      </c>
      <c r="J217" s="78"/>
      <c r="K217" s="80">
        <v>1</v>
      </c>
    </row>
    <row r="218" spans="2:11" x14ac:dyDescent="0.3">
      <c r="B218" s="75">
        <v>35285</v>
      </c>
      <c r="C218" s="76">
        <v>44770</v>
      </c>
      <c r="D218" s="77">
        <v>47</v>
      </c>
      <c r="E218" s="77">
        <v>6</v>
      </c>
      <c r="F218" s="78"/>
      <c r="G218" s="79">
        <v>44770.333333333336</v>
      </c>
      <c r="H218" s="77">
        <v>162</v>
      </c>
      <c r="I218" s="76">
        <v>44770.977777777778</v>
      </c>
      <c r="J218" s="78"/>
      <c r="K218" s="80">
        <v>1</v>
      </c>
    </row>
    <row r="219" spans="2:11" x14ac:dyDescent="0.3">
      <c r="B219" s="75">
        <v>35286</v>
      </c>
      <c r="C219" s="76">
        <v>44770</v>
      </c>
      <c r="D219" s="77">
        <v>466</v>
      </c>
      <c r="E219" s="77">
        <v>4</v>
      </c>
      <c r="F219" s="78"/>
      <c r="G219" s="79">
        <v>44770.383344907408</v>
      </c>
      <c r="H219" s="77">
        <v>147</v>
      </c>
      <c r="I219" s="76">
        <v>44770.977777777778</v>
      </c>
      <c r="J219" s="78"/>
      <c r="K219" s="80">
        <v>1</v>
      </c>
    </row>
    <row r="220" spans="2:11" x14ac:dyDescent="0.3">
      <c r="B220" s="75">
        <v>35287</v>
      </c>
      <c r="C220" s="76">
        <v>44770</v>
      </c>
      <c r="D220" s="77">
        <v>638</v>
      </c>
      <c r="E220" s="77">
        <v>1</v>
      </c>
      <c r="F220" s="78"/>
      <c r="G220" s="79">
        <v>44770.432650462964</v>
      </c>
      <c r="H220" s="77">
        <v>179</v>
      </c>
      <c r="I220" s="76">
        <v>44770.977777777778</v>
      </c>
      <c r="J220" s="78"/>
      <c r="K220" s="80">
        <v>1</v>
      </c>
    </row>
    <row r="221" spans="2:11" x14ac:dyDescent="0.3">
      <c r="B221" s="75">
        <v>35288</v>
      </c>
      <c r="C221" s="76">
        <v>44770</v>
      </c>
      <c r="D221" s="77">
        <v>364</v>
      </c>
      <c r="E221" s="77">
        <v>4</v>
      </c>
      <c r="F221" s="78"/>
      <c r="G221" s="79">
        <v>44770.484756944446</v>
      </c>
      <c r="H221" s="77">
        <v>140</v>
      </c>
      <c r="I221" s="76">
        <v>44770.977777777778</v>
      </c>
      <c r="J221" s="78"/>
      <c r="K221" s="80">
        <v>1</v>
      </c>
    </row>
    <row r="222" spans="2:11" x14ac:dyDescent="0.3">
      <c r="B222" s="75">
        <v>35289</v>
      </c>
      <c r="C222" s="76">
        <v>44770</v>
      </c>
      <c r="D222" s="77">
        <v>1026</v>
      </c>
      <c r="E222" s="77">
        <v>5</v>
      </c>
      <c r="F222" s="78"/>
      <c r="G222" s="79">
        <v>44770.534004629633</v>
      </c>
      <c r="H222" s="77">
        <v>178</v>
      </c>
      <c r="I222" s="76">
        <v>44770.977777777778</v>
      </c>
      <c r="J222" s="78"/>
      <c r="K222" s="80">
        <v>1</v>
      </c>
    </row>
    <row r="223" spans="2:11" x14ac:dyDescent="0.3">
      <c r="B223" s="75">
        <v>35290</v>
      </c>
      <c r="C223" s="76">
        <v>44770</v>
      </c>
      <c r="D223" s="77">
        <v>1006</v>
      </c>
      <c r="E223" s="77">
        <v>6</v>
      </c>
      <c r="F223" s="78"/>
      <c r="G223" s="79">
        <v>44770.588553240741</v>
      </c>
      <c r="H223" s="77">
        <v>176</v>
      </c>
      <c r="I223" s="76">
        <v>44770.977777777778</v>
      </c>
      <c r="J223" s="78"/>
      <c r="K223" s="80">
        <v>1</v>
      </c>
    </row>
    <row r="224" spans="2:11" x14ac:dyDescent="0.3">
      <c r="B224" s="75">
        <v>35291</v>
      </c>
      <c r="C224" s="76">
        <v>44770</v>
      </c>
      <c r="D224" s="77">
        <v>618</v>
      </c>
      <c r="E224" s="77">
        <v>3</v>
      </c>
      <c r="F224" s="78"/>
      <c r="G224" s="79">
        <v>44770.643611111111</v>
      </c>
      <c r="H224" s="77">
        <v>144</v>
      </c>
      <c r="I224" s="76">
        <v>44770.977777777778</v>
      </c>
      <c r="J224" s="78"/>
      <c r="K224" s="80">
        <v>1</v>
      </c>
    </row>
    <row r="225" spans="2:11" x14ac:dyDescent="0.3">
      <c r="B225" s="75">
        <v>35292</v>
      </c>
      <c r="C225" s="76">
        <v>44770</v>
      </c>
      <c r="D225" s="77">
        <v>341</v>
      </c>
      <c r="E225" s="77">
        <v>4</v>
      </c>
      <c r="F225" s="78"/>
      <c r="G225" s="79">
        <v>44770.69599537037</v>
      </c>
      <c r="H225" s="77">
        <v>164</v>
      </c>
      <c r="I225" s="76">
        <v>44770.977777777778</v>
      </c>
      <c r="J225" s="78"/>
      <c r="K225" s="80">
        <v>1</v>
      </c>
    </row>
    <row r="226" spans="2:11" x14ac:dyDescent="0.3">
      <c r="B226" s="75">
        <v>35293</v>
      </c>
      <c r="C226" s="76">
        <v>44770</v>
      </c>
      <c r="D226" s="77">
        <v>296</v>
      </c>
      <c r="E226" s="77">
        <v>4</v>
      </c>
      <c r="F226" s="78"/>
      <c r="G226" s="79">
        <v>44770.74596064815</v>
      </c>
      <c r="H226" s="77">
        <v>167</v>
      </c>
      <c r="I226" s="76">
        <v>44770.977777777778</v>
      </c>
      <c r="J226" s="78"/>
      <c r="K226" s="80">
        <v>1</v>
      </c>
    </row>
    <row r="227" spans="2:11" x14ac:dyDescent="0.3">
      <c r="B227" s="75">
        <v>35294</v>
      </c>
      <c r="C227" s="76">
        <v>44770</v>
      </c>
      <c r="D227" s="77">
        <v>1343</v>
      </c>
      <c r="E227" s="77">
        <v>5</v>
      </c>
      <c r="F227" s="78"/>
      <c r="G227" s="79">
        <v>44770.801608796297</v>
      </c>
      <c r="H227" s="77">
        <v>166</v>
      </c>
      <c r="I227" s="76">
        <v>44770.977777777778</v>
      </c>
      <c r="J227" s="78"/>
      <c r="K227" s="80">
        <v>1</v>
      </c>
    </row>
    <row r="228" spans="2:11" x14ac:dyDescent="0.3">
      <c r="B228" s="75">
        <v>35295</v>
      </c>
      <c r="C228" s="76">
        <v>44770</v>
      </c>
      <c r="D228" s="77">
        <v>1272</v>
      </c>
      <c r="E228" s="77">
        <v>3</v>
      </c>
      <c r="F228" s="78"/>
      <c r="G228" s="79">
        <v>44770.855127314819</v>
      </c>
      <c r="H228" s="77">
        <v>145</v>
      </c>
      <c r="I228" s="76">
        <v>44770.977777777778</v>
      </c>
      <c r="J228" s="78"/>
      <c r="K228" s="80">
        <v>1</v>
      </c>
    </row>
    <row r="229" spans="2:11" x14ac:dyDescent="0.3">
      <c r="B229" s="75">
        <v>35296</v>
      </c>
      <c r="C229" s="76">
        <v>44771</v>
      </c>
      <c r="D229" s="77">
        <v>237</v>
      </c>
      <c r="E229" s="77">
        <v>6</v>
      </c>
      <c r="F229" s="78"/>
      <c r="G229" s="79">
        <v>44771.333333333336</v>
      </c>
      <c r="H229" s="77">
        <v>154</v>
      </c>
      <c r="I229" s="76">
        <v>44771.943055555559</v>
      </c>
      <c r="J229" s="78"/>
      <c r="K229" s="80">
        <v>1</v>
      </c>
    </row>
    <row r="230" spans="2:11" x14ac:dyDescent="0.3">
      <c r="B230" s="75">
        <v>35297</v>
      </c>
      <c r="C230" s="76">
        <v>44771</v>
      </c>
      <c r="D230" s="77">
        <v>664</v>
      </c>
      <c r="E230" s="77">
        <v>6</v>
      </c>
      <c r="F230" s="78"/>
      <c r="G230" s="79">
        <v>44771.393576388895</v>
      </c>
      <c r="H230" s="77">
        <v>175</v>
      </c>
      <c r="I230" s="76">
        <v>44771.943055555559</v>
      </c>
      <c r="J230" s="78"/>
      <c r="K230" s="80">
        <v>1</v>
      </c>
    </row>
    <row r="231" spans="2:11" x14ac:dyDescent="0.3">
      <c r="B231" s="75">
        <v>35298</v>
      </c>
      <c r="C231" s="76">
        <v>44771</v>
      </c>
      <c r="D231" s="77">
        <v>889</v>
      </c>
      <c r="E231" s="77">
        <v>5</v>
      </c>
      <c r="F231" s="78"/>
      <c r="G231" s="79">
        <v>44771.448217592595</v>
      </c>
      <c r="H231" s="77">
        <v>156</v>
      </c>
      <c r="I231" s="76">
        <v>44771.943055555559</v>
      </c>
      <c r="J231" s="78"/>
      <c r="K231" s="80">
        <v>1</v>
      </c>
    </row>
    <row r="232" spans="2:11" x14ac:dyDescent="0.3">
      <c r="B232" s="75">
        <v>35299</v>
      </c>
      <c r="C232" s="76">
        <v>44771</v>
      </c>
      <c r="D232" s="77">
        <v>869</v>
      </c>
      <c r="E232" s="77">
        <v>6</v>
      </c>
      <c r="F232" s="78"/>
      <c r="G232" s="79">
        <v>44771.504305555558</v>
      </c>
      <c r="H232" s="77">
        <v>167</v>
      </c>
      <c r="I232" s="76">
        <v>44771.943055555559</v>
      </c>
      <c r="J232" s="78"/>
      <c r="K232" s="80">
        <v>1</v>
      </c>
    </row>
    <row r="233" spans="2:11" x14ac:dyDescent="0.3">
      <c r="B233" s="75">
        <v>35300</v>
      </c>
      <c r="C233" s="76">
        <v>44771</v>
      </c>
      <c r="D233" s="77">
        <v>1354</v>
      </c>
      <c r="E233" s="77">
        <v>4</v>
      </c>
      <c r="F233" s="78"/>
      <c r="G233" s="79">
        <v>44771.561793981484</v>
      </c>
      <c r="H233" s="77">
        <v>173</v>
      </c>
      <c r="I233" s="76">
        <v>44771.943055555559</v>
      </c>
      <c r="J233" s="78"/>
      <c r="K233" s="80">
        <v>1</v>
      </c>
    </row>
    <row r="234" spans="2:11" x14ac:dyDescent="0.3">
      <c r="B234" s="75">
        <v>35301</v>
      </c>
      <c r="C234" s="76">
        <v>44771</v>
      </c>
      <c r="D234" s="77">
        <v>299</v>
      </c>
      <c r="E234" s="77">
        <v>6</v>
      </c>
      <c r="F234" s="78"/>
      <c r="G234" s="79">
        <v>44771.623055555559</v>
      </c>
      <c r="H234" s="77">
        <v>146</v>
      </c>
      <c r="I234" s="76">
        <v>44771.943055555559</v>
      </c>
      <c r="J234" s="78"/>
      <c r="K234" s="80">
        <v>1</v>
      </c>
    </row>
    <row r="235" spans="2:11" x14ac:dyDescent="0.3">
      <c r="B235" s="75">
        <v>35302</v>
      </c>
      <c r="C235" s="76">
        <v>44771</v>
      </c>
      <c r="D235" s="77">
        <v>1298</v>
      </c>
      <c r="E235" s="77">
        <v>1</v>
      </c>
      <c r="F235" s="78"/>
      <c r="G235" s="79">
        <v>44771.682743055557</v>
      </c>
      <c r="H235" s="77">
        <v>166</v>
      </c>
      <c r="I235" s="76">
        <v>44771.943055555559</v>
      </c>
      <c r="J235" s="78"/>
      <c r="K235" s="80">
        <v>1</v>
      </c>
    </row>
    <row r="236" spans="2:11" x14ac:dyDescent="0.3">
      <c r="B236" s="75">
        <v>35303</v>
      </c>
      <c r="C236" s="76">
        <v>44771</v>
      </c>
      <c r="D236" s="77">
        <v>166</v>
      </c>
      <c r="E236" s="77">
        <v>6</v>
      </c>
      <c r="F236" s="78"/>
      <c r="G236" s="79">
        <v>44771.744108796294</v>
      </c>
      <c r="H236" s="77">
        <v>167</v>
      </c>
      <c r="I236" s="76">
        <v>44771.943055555559</v>
      </c>
      <c r="J236" s="78"/>
      <c r="K236" s="80">
        <v>1</v>
      </c>
    </row>
    <row r="237" spans="2:11" x14ac:dyDescent="0.3">
      <c r="B237" s="75">
        <v>35304</v>
      </c>
      <c r="C237" s="76">
        <v>44771</v>
      </c>
      <c r="D237" s="77">
        <v>53</v>
      </c>
      <c r="E237" s="77">
        <v>3</v>
      </c>
      <c r="F237" s="78"/>
      <c r="G237" s="79">
        <v>44771.806296296294</v>
      </c>
      <c r="H237" s="77">
        <v>179</v>
      </c>
      <c r="I237" s="76">
        <v>44771.943055555559</v>
      </c>
      <c r="J237" s="78"/>
      <c r="K237" s="80">
        <v>1</v>
      </c>
    </row>
    <row r="238" spans="2:11" x14ac:dyDescent="0.3">
      <c r="B238" s="75">
        <v>35305</v>
      </c>
      <c r="C238" s="76">
        <v>44771</v>
      </c>
      <c r="D238" s="77">
        <v>413</v>
      </c>
      <c r="E238" s="77">
        <v>6</v>
      </c>
      <c r="F238" s="78"/>
      <c r="G238" s="79">
        <v>44771.863321759258</v>
      </c>
      <c r="H238" s="77">
        <v>148</v>
      </c>
      <c r="I238" s="76">
        <v>44771.943055555559</v>
      </c>
      <c r="J238" s="78"/>
      <c r="K238" s="80">
        <v>1</v>
      </c>
    </row>
    <row r="239" spans="2:11" x14ac:dyDescent="0.3">
      <c r="B239" s="75">
        <v>35306</v>
      </c>
      <c r="C239" s="76">
        <v>44774</v>
      </c>
      <c r="D239" s="77">
        <v>680</v>
      </c>
      <c r="E239" s="77">
        <v>1</v>
      </c>
      <c r="F239" s="78"/>
      <c r="G239" s="79">
        <v>44774.333333333336</v>
      </c>
      <c r="H239" s="77">
        <v>143</v>
      </c>
      <c r="I239" s="76">
        <v>44774.974305555559</v>
      </c>
      <c r="J239" s="78"/>
      <c r="K239" s="80">
        <v>1</v>
      </c>
    </row>
    <row r="240" spans="2:11" x14ac:dyDescent="0.3">
      <c r="B240" s="75">
        <v>35307</v>
      </c>
      <c r="C240" s="76">
        <v>44774</v>
      </c>
      <c r="D240" s="77">
        <v>27</v>
      </c>
      <c r="E240" s="77">
        <v>1</v>
      </c>
      <c r="F240" s="78"/>
      <c r="G240" s="79">
        <v>44774.355752314819</v>
      </c>
      <c r="H240" s="77">
        <v>179</v>
      </c>
      <c r="I240" s="76">
        <v>44774.974305555559</v>
      </c>
      <c r="J240" s="78"/>
      <c r="K240" s="80">
        <v>1</v>
      </c>
    </row>
    <row r="241" spans="2:11" x14ac:dyDescent="0.3">
      <c r="B241" s="75">
        <v>35308</v>
      </c>
      <c r="C241" s="76">
        <v>44774</v>
      </c>
      <c r="D241" s="77">
        <v>472</v>
      </c>
      <c r="E241" s="77">
        <v>4</v>
      </c>
      <c r="F241" s="78"/>
      <c r="G241" s="79">
        <v>44774.38175925926</v>
      </c>
      <c r="H241" s="77">
        <v>170</v>
      </c>
      <c r="I241" s="76">
        <v>44774.974305555559</v>
      </c>
      <c r="J241" s="78"/>
      <c r="K241" s="80">
        <v>1</v>
      </c>
    </row>
    <row r="242" spans="2:11" x14ac:dyDescent="0.3">
      <c r="B242" s="75">
        <v>35309</v>
      </c>
      <c r="C242" s="76">
        <v>44774</v>
      </c>
      <c r="D242" s="77">
        <v>307</v>
      </c>
      <c r="E242" s="77">
        <v>6</v>
      </c>
      <c r="F242" s="78"/>
      <c r="G242" s="79">
        <v>44774.403414351851</v>
      </c>
      <c r="H242" s="77">
        <v>171</v>
      </c>
      <c r="I242" s="76">
        <v>44774.974305555559</v>
      </c>
      <c r="J242" s="78"/>
      <c r="K242" s="80">
        <v>1</v>
      </c>
    </row>
    <row r="243" spans="2:11" x14ac:dyDescent="0.3">
      <c r="B243" s="75">
        <v>35310</v>
      </c>
      <c r="C243" s="76">
        <v>44774</v>
      </c>
      <c r="D243" s="77">
        <v>931</v>
      </c>
      <c r="E243" s="77">
        <v>6</v>
      </c>
      <c r="F243" s="78"/>
      <c r="G243" s="79">
        <v>44774.431516203702</v>
      </c>
      <c r="H243" s="77">
        <v>176</v>
      </c>
      <c r="I243" s="76">
        <v>44774.974305555559</v>
      </c>
      <c r="J243" s="78"/>
      <c r="K243" s="80">
        <v>1</v>
      </c>
    </row>
    <row r="244" spans="2:11" x14ac:dyDescent="0.3">
      <c r="B244" s="75">
        <v>35311</v>
      </c>
      <c r="C244" s="76">
        <v>44774</v>
      </c>
      <c r="D244" s="77">
        <v>660</v>
      </c>
      <c r="E244" s="77">
        <v>3</v>
      </c>
      <c r="F244" s="78"/>
      <c r="G244" s="79">
        <v>44774.458923611106</v>
      </c>
      <c r="H244" s="77">
        <v>177</v>
      </c>
      <c r="I244" s="76">
        <v>44774.974305555559</v>
      </c>
      <c r="J244" s="78"/>
      <c r="K244" s="80">
        <v>1</v>
      </c>
    </row>
    <row r="245" spans="2:11" x14ac:dyDescent="0.3">
      <c r="B245" s="75">
        <v>35312</v>
      </c>
      <c r="C245" s="76">
        <v>44774</v>
      </c>
      <c r="D245" s="77">
        <v>1173</v>
      </c>
      <c r="E245" s="77">
        <v>5</v>
      </c>
      <c r="F245" s="78"/>
      <c r="G245" s="79">
        <v>44774.487175925919</v>
      </c>
      <c r="H245" s="77">
        <v>154</v>
      </c>
      <c r="I245" s="76">
        <v>44774.974305555559</v>
      </c>
      <c r="J245" s="78"/>
      <c r="K245" s="80">
        <v>1</v>
      </c>
    </row>
    <row r="246" spans="2:11" x14ac:dyDescent="0.3">
      <c r="B246" s="75">
        <v>35313</v>
      </c>
      <c r="C246" s="76">
        <v>44774</v>
      </c>
      <c r="D246" s="77">
        <v>1391</v>
      </c>
      <c r="E246" s="77">
        <v>2</v>
      </c>
      <c r="F246" s="78"/>
      <c r="G246" s="79">
        <v>44774.508703703694</v>
      </c>
      <c r="H246" s="77">
        <v>141</v>
      </c>
      <c r="I246" s="76">
        <v>44774.974305555559</v>
      </c>
      <c r="J246" s="78"/>
      <c r="K246" s="80">
        <v>1</v>
      </c>
    </row>
    <row r="247" spans="2:11" x14ac:dyDescent="0.3">
      <c r="B247" s="75">
        <v>35314</v>
      </c>
      <c r="C247" s="76">
        <v>44774</v>
      </c>
      <c r="D247" s="77">
        <v>1379</v>
      </c>
      <c r="E247" s="77">
        <v>3</v>
      </c>
      <c r="F247" s="78"/>
      <c r="G247" s="79">
        <v>44774.535787037028</v>
      </c>
      <c r="H247" s="77">
        <v>156</v>
      </c>
      <c r="I247" s="76">
        <v>44774.974305555559</v>
      </c>
      <c r="J247" s="78"/>
      <c r="K247" s="80">
        <v>1</v>
      </c>
    </row>
    <row r="248" spans="2:11" x14ac:dyDescent="0.3">
      <c r="B248" s="75">
        <v>35315</v>
      </c>
      <c r="C248" s="76">
        <v>44774</v>
      </c>
      <c r="D248" s="77">
        <v>655</v>
      </c>
      <c r="E248" s="77">
        <v>2</v>
      </c>
      <c r="F248" s="78"/>
      <c r="G248" s="79">
        <v>44774.556354166656</v>
      </c>
      <c r="H248" s="77">
        <v>147</v>
      </c>
      <c r="I248" s="76">
        <v>44774.974305555559</v>
      </c>
      <c r="J248" s="78"/>
      <c r="K248" s="80">
        <v>1</v>
      </c>
    </row>
    <row r="249" spans="2:11" x14ac:dyDescent="0.3">
      <c r="B249" s="75">
        <v>35316</v>
      </c>
      <c r="C249" s="76">
        <v>44774</v>
      </c>
      <c r="D249" s="77">
        <v>276</v>
      </c>
      <c r="E249" s="77">
        <v>6</v>
      </c>
      <c r="F249" s="78"/>
      <c r="G249" s="79">
        <v>44774.5779861111</v>
      </c>
      <c r="H249" s="77">
        <v>168</v>
      </c>
      <c r="I249" s="76">
        <v>44774.974305555559</v>
      </c>
      <c r="J249" s="78"/>
      <c r="K249" s="80">
        <v>1</v>
      </c>
    </row>
    <row r="250" spans="2:11" x14ac:dyDescent="0.3">
      <c r="B250" s="75">
        <v>35317</v>
      </c>
      <c r="C250" s="76">
        <v>44774</v>
      </c>
      <c r="D250" s="77">
        <v>1095</v>
      </c>
      <c r="E250" s="77">
        <v>1</v>
      </c>
      <c r="F250" s="78"/>
      <c r="G250" s="79">
        <v>44774.599212962952</v>
      </c>
      <c r="H250" s="77">
        <v>147</v>
      </c>
      <c r="I250" s="76">
        <v>44774.974305555559</v>
      </c>
      <c r="J250" s="78"/>
      <c r="K250" s="80">
        <v>1</v>
      </c>
    </row>
    <row r="251" spans="2:11" x14ac:dyDescent="0.3">
      <c r="B251" s="75">
        <v>35318</v>
      </c>
      <c r="C251" s="76">
        <v>44774</v>
      </c>
      <c r="D251" s="77">
        <v>35</v>
      </c>
      <c r="E251" s="77">
        <v>6</v>
      </c>
      <c r="F251" s="78"/>
      <c r="G251" s="79">
        <v>44774.620590277766</v>
      </c>
      <c r="H251" s="77">
        <v>161</v>
      </c>
      <c r="I251" s="76">
        <v>44774.974305555559</v>
      </c>
      <c r="J251" s="78"/>
      <c r="K251" s="80">
        <v>1</v>
      </c>
    </row>
    <row r="252" spans="2:11" x14ac:dyDescent="0.3">
      <c r="B252" s="75">
        <v>35319</v>
      </c>
      <c r="C252" s="76">
        <v>44774</v>
      </c>
      <c r="D252" s="77">
        <v>1376</v>
      </c>
      <c r="E252" s="77">
        <v>4</v>
      </c>
      <c r="F252" s="78"/>
      <c r="G252" s="79">
        <v>44774.648009259246</v>
      </c>
      <c r="H252" s="77">
        <v>163</v>
      </c>
      <c r="I252" s="76">
        <v>44774.974305555559</v>
      </c>
      <c r="J252" s="78"/>
      <c r="K252" s="80">
        <v>1</v>
      </c>
    </row>
    <row r="253" spans="2:11" x14ac:dyDescent="0.3">
      <c r="B253" s="75">
        <v>35320</v>
      </c>
      <c r="C253" s="76">
        <v>44774</v>
      </c>
      <c r="D253" s="77">
        <v>1176</v>
      </c>
      <c r="E253" s="77">
        <v>2</v>
      </c>
      <c r="F253" s="78"/>
      <c r="G253" s="79">
        <v>44774.672314814801</v>
      </c>
      <c r="H253" s="77">
        <v>146</v>
      </c>
      <c r="I253" s="76">
        <v>44774.974305555559</v>
      </c>
      <c r="J253" s="78"/>
      <c r="K253" s="80">
        <v>1</v>
      </c>
    </row>
    <row r="254" spans="2:11" x14ac:dyDescent="0.3">
      <c r="B254" s="75">
        <v>35321</v>
      </c>
      <c r="C254" s="76">
        <v>44774</v>
      </c>
      <c r="D254" s="77">
        <v>180</v>
      </c>
      <c r="E254" s="77">
        <v>1</v>
      </c>
      <c r="F254" s="78"/>
      <c r="G254" s="79">
        <v>44774.698472222211</v>
      </c>
      <c r="H254" s="77">
        <v>146</v>
      </c>
      <c r="I254" s="76">
        <v>44774.974305555559</v>
      </c>
      <c r="J254" s="78"/>
      <c r="K254" s="80">
        <v>1</v>
      </c>
    </row>
    <row r="255" spans="2:11" x14ac:dyDescent="0.3">
      <c r="B255" s="75">
        <v>35322</v>
      </c>
      <c r="C255" s="76">
        <v>44774</v>
      </c>
      <c r="D255" s="77">
        <v>15</v>
      </c>
      <c r="E255" s="77">
        <v>5</v>
      </c>
      <c r="F255" s="78"/>
      <c r="G255" s="79">
        <v>44774.721319444434</v>
      </c>
      <c r="H255" s="77">
        <v>169</v>
      </c>
      <c r="I255" s="76">
        <v>44774.974305555559</v>
      </c>
      <c r="J255" s="78"/>
      <c r="K255" s="80">
        <v>1</v>
      </c>
    </row>
    <row r="256" spans="2:11" x14ac:dyDescent="0.3">
      <c r="B256" s="75">
        <v>35323</v>
      </c>
      <c r="C256" s="76">
        <v>44774</v>
      </c>
      <c r="D256" s="77">
        <v>1061</v>
      </c>
      <c r="E256" s="77">
        <v>1</v>
      </c>
      <c r="F256" s="78"/>
      <c r="G256" s="79">
        <v>44774.74451388888</v>
      </c>
      <c r="H256" s="77">
        <v>179</v>
      </c>
      <c r="I256" s="76">
        <v>44774.974305555559</v>
      </c>
      <c r="J256" s="78"/>
      <c r="K256" s="80">
        <v>1</v>
      </c>
    </row>
    <row r="257" spans="2:11" x14ac:dyDescent="0.3">
      <c r="B257" s="75">
        <v>35324</v>
      </c>
      <c r="C257" s="76">
        <v>44774</v>
      </c>
      <c r="D257" s="77">
        <v>191</v>
      </c>
      <c r="E257" s="77">
        <v>2</v>
      </c>
      <c r="F257" s="78"/>
      <c r="G257" s="79">
        <v>44774.772152777768</v>
      </c>
      <c r="H257" s="77">
        <v>170</v>
      </c>
      <c r="I257" s="76">
        <v>44774.974305555559</v>
      </c>
      <c r="J257" s="78"/>
      <c r="K257" s="80">
        <v>1</v>
      </c>
    </row>
    <row r="258" spans="2:11" x14ac:dyDescent="0.3">
      <c r="B258" s="75">
        <v>35325</v>
      </c>
      <c r="C258" s="76">
        <v>44774</v>
      </c>
      <c r="D258" s="77">
        <v>1307</v>
      </c>
      <c r="E258" s="77">
        <v>6</v>
      </c>
      <c r="F258" s="78"/>
      <c r="G258" s="79">
        <v>44774.793263888881</v>
      </c>
      <c r="H258" s="77">
        <v>146</v>
      </c>
      <c r="I258" s="76">
        <v>44774.974305555559</v>
      </c>
      <c r="J258" s="78"/>
      <c r="K258" s="80">
        <v>1</v>
      </c>
    </row>
    <row r="259" spans="2:11" x14ac:dyDescent="0.3">
      <c r="B259" s="75">
        <v>35326</v>
      </c>
      <c r="C259" s="76">
        <v>44774</v>
      </c>
      <c r="D259" s="77">
        <v>742</v>
      </c>
      <c r="E259" s="77">
        <v>2</v>
      </c>
      <c r="F259" s="78"/>
      <c r="G259" s="79">
        <v>44774.815659722211</v>
      </c>
      <c r="H259" s="77">
        <v>140</v>
      </c>
      <c r="I259" s="76">
        <v>44774.974305555559</v>
      </c>
      <c r="J259" s="78"/>
      <c r="K259" s="80">
        <v>1</v>
      </c>
    </row>
    <row r="260" spans="2:11" x14ac:dyDescent="0.3">
      <c r="B260" s="75">
        <v>35327</v>
      </c>
      <c r="C260" s="76">
        <v>44774</v>
      </c>
      <c r="D260" s="77">
        <v>405</v>
      </c>
      <c r="E260" s="77">
        <v>6</v>
      </c>
      <c r="F260" s="78"/>
      <c r="G260" s="79">
        <v>44774.839664351843</v>
      </c>
      <c r="H260" s="77">
        <v>179</v>
      </c>
      <c r="I260" s="76">
        <v>44774.974305555559</v>
      </c>
      <c r="J260" s="78"/>
      <c r="K260" s="80">
        <v>1</v>
      </c>
    </row>
    <row r="261" spans="2:11" x14ac:dyDescent="0.3">
      <c r="B261" s="75">
        <v>35328</v>
      </c>
      <c r="C261" s="76">
        <v>44774</v>
      </c>
      <c r="D261" s="77">
        <v>1177</v>
      </c>
      <c r="E261" s="77">
        <v>1</v>
      </c>
      <c r="F261" s="78"/>
      <c r="G261" s="79">
        <v>44774.861550925918</v>
      </c>
      <c r="H261" s="77">
        <v>174</v>
      </c>
      <c r="I261" s="76">
        <v>44774.974305555559</v>
      </c>
      <c r="J261" s="78"/>
      <c r="K261" s="80">
        <v>1</v>
      </c>
    </row>
    <row r="262" spans="2:11" x14ac:dyDescent="0.3">
      <c r="B262" s="75">
        <v>35329</v>
      </c>
      <c r="C262" s="76">
        <v>44774</v>
      </c>
      <c r="D262" s="77">
        <v>715</v>
      </c>
      <c r="E262" s="77">
        <v>6</v>
      </c>
      <c r="F262" s="78"/>
      <c r="G262" s="79">
        <v>44774.888275462952</v>
      </c>
      <c r="H262" s="77">
        <v>149</v>
      </c>
      <c r="I262" s="76">
        <v>44774.974305555559</v>
      </c>
      <c r="J262" s="78"/>
      <c r="K262" s="80">
        <v>1</v>
      </c>
    </row>
    <row r="263" spans="2:11" x14ac:dyDescent="0.3">
      <c r="B263" s="75">
        <v>35330</v>
      </c>
      <c r="C263" s="76">
        <v>44775</v>
      </c>
      <c r="D263" s="77">
        <v>842</v>
      </c>
      <c r="E263" s="77">
        <v>1</v>
      </c>
      <c r="F263" s="78"/>
      <c r="G263" s="79">
        <v>44775.333333333336</v>
      </c>
      <c r="H263" s="77">
        <v>142</v>
      </c>
      <c r="I263" s="76">
        <v>44775.941666666666</v>
      </c>
      <c r="J263" s="78"/>
      <c r="K263" s="80">
        <v>1</v>
      </c>
    </row>
    <row r="264" spans="2:11" x14ac:dyDescent="0.3">
      <c r="B264" s="75">
        <v>35331</v>
      </c>
      <c r="C264" s="76">
        <v>44775</v>
      </c>
      <c r="D264" s="77">
        <v>954</v>
      </c>
      <c r="E264" s="77">
        <v>4</v>
      </c>
      <c r="F264" s="78"/>
      <c r="G264" s="79">
        <v>44775.359849537039</v>
      </c>
      <c r="H264" s="77">
        <v>154</v>
      </c>
      <c r="I264" s="76">
        <v>44775.941666666666</v>
      </c>
      <c r="J264" s="78"/>
      <c r="K264" s="80">
        <v>1</v>
      </c>
    </row>
    <row r="265" spans="2:11" x14ac:dyDescent="0.3">
      <c r="B265" s="75">
        <v>35332</v>
      </c>
      <c r="C265" s="76">
        <v>44775</v>
      </c>
      <c r="D265" s="77">
        <v>743</v>
      </c>
      <c r="E265" s="77">
        <v>6</v>
      </c>
      <c r="F265" s="78"/>
      <c r="G265" s="79">
        <v>44775.380636574075</v>
      </c>
      <c r="H265" s="77">
        <v>168</v>
      </c>
      <c r="I265" s="76">
        <v>44775.941666666666</v>
      </c>
      <c r="J265" s="78"/>
      <c r="K265" s="80">
        <v>1</v>
      </c>
    </row>
    <row r="266" spans="2:11" x14ac:dyDescent="0.3">
      <c r="B266" s="75">
        <v>35333</v>
      </c>
      <c r="C266" s="76">
        <v>44775</v>
      </c>
      <c r="D266" s="77">
        <v>829</v>
      </c>
      <c r="E266" s="77">
        <v>5</v>
      </c>
      <c r="F266" s="78"/>
      <c r="G266" s="79">
        <v>44775.4059837963</v>
      </c>
      <c r="H266" s="77">
        <v>165</v>
      </c>
      <c r="I266" s="76">
        <v>44775.941666666666</v>
      </c>
      <c r="J266" s="78"/>
      <c r="K266" s="80">
        <v>1</v>
      </c>
    </row>
    <row r="267" spans="2:11" x14ac:dyDescent="0.3">
      <c r="B267" s="75">
        <v>35334</v>
      </c>
      <c r="C267" s="76">
        <v>44775</v>
      </c>
      <c r="D267" s="77">
        <v>490</v>
      </c>
      <c r="E267" s="77">
        <v>1</v>
      </c>
      <c r="F267" s="78"/>
      <c r="G267" s="79">
        <v>44775.429560185192</v>
      </c>
      <c r="H267" s="77">
        <v>174</v>
      </c>
      <c r="I267" s="76">
        <v>44775.941666666666</v>
      </c>
      <c r="J267" s="78"/>
      <c r="K267" s="80">
        <v>1</v>
      </c>
    </row>
    <row r="268" spans="2:11" x14ac:dyDescent="0.3">
      <c r="B268" s="75">
        <v>35335</v>
      </c>
      <c r="C268" s="76">
        <v>44775</v>
      </c>
      <c r="D268" s="77">
        <v>665</v>
      </c>
      <c r="E268" s="77">
        <v>6</v>
      </c>
      <c r="F268" s="78"/>
      <c r="G268" s="79">
        <v>44775.451053240744</v>
      </c>
      <c r="H268" s="77">
        <v>168</v>
      </c>
      <c r="I268" s="76">
        <v>44775.941666666666</v>
      </c>
      <c r="J268" s="78"/>
      <c r="K268" s="80">
        <v>1</v>
      </c>
    </row>
    <row r="269" spans="2:11" x14ac:dyDescent="0.3">
      <c r="B269" s="75">
        <v>35336</v>
      </c>
      <c r="C269" s="76">
        <v>44775</v>
      </c>
      <c r="D269" s="77">
        <v>844</v>
      </c>
      <c r="E269" s="77">
        <v>4</v>
      </c>
      <c r="F269" s="78"/>
      <c r="G269" s="79">
        <v>44775.473923611113</v>
      </c>
      <c r="H269" s="77">
        <v>169</v>
      </c>
      <c r="I269" s="76">
        <v>44775.941666666666</v>
      </c>
      <c r="J269" s="78"/>
      <c r="K269" s="80">
        <v>1</v>
      </c>
    </row>
    <row r="270" spans="2:11" x14ac:dyDescent="0.3">
      <c r="B270" s="75">
        <v>35337</v>
      </c>
      <c r="C270" s="76">
        <v>44775</v>
      </c>
      <c r="D270" s="77">
        <v>1029</v>
      </c>
      <c r="E270" s="77">
        <v>4</v>
      </c>
      <c r="F270" s="78"/>
      <c r="G270" s="79">
        <v>44775.499652777777</v>
      </c>
      <c r="H270" s="77">
        <v>157</v>
      </c>
      <c r="I270" s="76">
        <v>44775.941666666666</v>
      </c>
      <c r="J270" s="78"/>
      <c r="K270" s="80">
        <v>1</v>
      </c>
    </row>
    <row r="271" spans="2:11" x14ac:dyDescent="0.3">
      <c r="B271" s="75">
        <v>35338</v>
      </c>
      <c r="C271" s="76">
        <v>44775</v>
      </c>
      <c r="D271" s="77">
        <v>228</v>
      </c>
      <c r="E271" s="77">
        <v>1</v>
      </c>
      <c r="F271" s="78"/>
      <c r="G271" s="79">
        <v>44775.521944444445</v>
      </c>
      <c r="H271" s="77">
        <v>168</v>
      </c>
      <c r="I271" s="76">
        <v>44775.941666666666</v>
      </c>
      <c r="J271" s="78"/>
      <c r="K271" s="80">
        <v>1</v>
      </c>
    </row>
    <row r="272" spans="2:11" x14ac:dyDescent="0.3">
      <c r="B272" s="75">
        <v>35339</v>
      </c>
      <c r="C272" s="76">
        <v>44775</v>
      </c>
      <c r="D272" s="77">
        <v>1149</v>
      </c>
      <c r="E272" s="77">
        <v>4</v>
      </c>
      <c r="F272" s="78"/>
      <c r="G272" s="79">
        <v>44775.543854166666</v>
      </c>
      <c r="H272" s="77">
        <v>171</v>
      </c>
      <c r="I272" s="76">
        <v>44775.941666666666</v>
      </c>
      <c r="J272" s="78"/>
      <c r="K272" s="80">
        <v>1</v>
      </c>
    </row>
    <row r="273" spans="2:11" x14ac:dyDescent="0.3">
      <c r="B273" s="75">
        <v>35340</v>
      </c>
      <c r="C273" s="76">
        <v>44775</v>
      </c>
      <c r="D273" s="77">
        <v>692</v>
      </c>
      <c r="E273" s="77">
        <v>3</v>
      </c>
      <c r="F273" s="78"/>
      <c r="G273" s="79">
        <v>44775.5703125</v>
      </c>
      <c r="H273" s="77">
        <v>157</v>
      </c>
      <c r="I273" s="76">
        <v>44775.941666666666</v>
      </c>
      <c r="J273" s="78"/>
      <c r="K273" s="80">
        <v>1</v>
      </c>
    </row>
    <row r="274" spans="2:11" x14ac:dyDescent="0.3">
      <c r="B274" s="75">
        <v>35341</v>
      </c>
      <c r="C274" s="76">
        <v>44775</v>
      </c>
      <c r="D274" s="77">
        <v>930</v>
      </c>
      <c r="E274" s="77">
        <v>5</v>
      </c>
      <c r="F274" s="78"/>
      <c r="G274" s="79">
        <v>44775.592349537037</v>
      </c>
      <c r="H274" s="77">
        <v>166</v>
      </c>
      <c r="I274" s="76">
        <v>44775.941666666666</v>
      </c>
      <c r="J274" s="78"/>
      <c r="K274" s="80">
        <v>1</v>
      </c>
    </row>
    <row r="275" spans="2:11" x14ac:dyDescent="0.3">
      <c r="B275" s="75">
        <v>35342</v>
      </c>
      <c r="C275" s="76">
        <v>44775</v>
      </c>
      <c r="D275" s="77">
        <v>92</v>
      </c>
      <c r="E275" s="77">
        <v>5</v>
      </c>
      <c r="F275" s="78"/>
      <c r="G275" s="79">
        <v>44775.619305555556</v>
      </c>
      <c r="H275" s="77">
        <v>176</v>
      </c>
      <c r="I275" s="76">
        <v>44775.941666666666</v>
      </c>
      <c r="J275" s="78"/>
      <c r="K275" s="80">
        <v>1</v>
      </c>
    </row>
    <row r="276" spans="2:11" x14ac:dyDescent="0.3">
      <c r="B276" s="75">
        <v>35343</v>
      </c>
      <c r="C276" s="76">
        <v>44775</v>
      </c>
      <c r="D276" s="77">
        <v>1113</v>
      </c>
      <c r="E276" s="77">
        <v>3</v>
      </c>
      <c r="F276" s="78"/>
      <c r="G276" s="79">
        <v>44775.638506944444</v>
      </c>
      <c r="H276" s="77">
        <v>178</v>
      </c>
      <c r="I276" s="76">
        <v>44775.941666666666</v>
      </c>
      <c r="J276" s="78"/>
      <c r="K276" s="80">
        <v>1</v>
      </c>
    </row>
    <row r="277" spans="2:11" x14ac:dyDescent="0.3">
      <c r="B277" s="75">
        <v>35344</v>
      </c>
      <c r="C277" s="76">
        <v>44775</v>
      </c>
      <c r="D277" s="77">
        <v>1135</v>
      </c>
      <c r="E277" s="77">
        <v>2</v>
      </c>
      <c r="F277" s="78"/>
      <c r="G277" s="79">
        <v>44775.663194444445</v>
      </c>
      <c r="H277" s="77">
        <v>151</v>
      </c>
      <c r="I277" s="76">
        <v>44775.941666666666</v>
      </c>
      <c r="J277" s="78"/>
      <c r="K277" s="80">
        <v>1</v>
      </c>
    </row>
    <row r="278" spans="2:11" x14ac:dyDescent="0.3">
      <c r="B278" s="75">
        <v>35345</v>
      </c>
      <c r="C278" s="76">
        <v>44775</v>
      </c>
      <c r="D278" s="77">
        <v>427</v>
      </c>
      <c r="E278" s="77">
        <v>3</v>
      </c>
      <c r="F278" s="78"/>
      <c r="G278" s="79">
        <v>44775.682719907411</v>
      </c>
      <c r="H278" s="77">
        <v>151</v>
      </c>
      <c r="I278" s="76">
        <v>44775.941666666666</v>
      </c>
      <c r="J278" s="78"/>
      <c r="K278" s="80">
        <v>1</v>
      </c>
    </row>
    <row r="279" spans="2:11" x14ac:dyDescent="0.3">
      <c r="B279" s="75">
        <v>35346</v>
      </c>
      <c r="C279" s="76">
        <v>44775</v>
      </c>
      <c r="D279" s="77">
        <v>755</v>
      </c>
      <c r="E279" s="77">
        <v>3</v>
      </c>
      <c r="F279" s="78"/>
      <c r="G279" s="79">
        <v>44775.701979166668</v>
      </c>
      <c r="H279" s="77">
        <v>177</v>
      </c>
      <c r="I279" s="76">
        <v>44775.941666666666</v>
      </c>
      <c r="J279" s="78"/>
      <c r="K279" s="80">
        <v>1</v>
      </c>
    </row>
    <row r="280" spans="2:11" x14ac:dyDescent="0.3">
      <c r="B280" s="75">
        <v>35347</v>
      </c>
      <c r="C280" s="76">
        <v>44775</v>
      </c>
      <c r="D280" s="77">
        <v>111</v>
      </c>
      <c r="E280" s="77">
        <v>4</v>
      </c>
      <c r="F280" s="78"/>
      <c r="G280" s="79">
        <v>44775.721365740741</v>
      </c>
      <c r="H280" s="77">
        <v>179</v>
      </c>
      <c r="I280" s="76">
        <v>44775.941666666666</v>
      </c>
      <c r="J280" s="78"/>
      <c r="K280" s="80">
        <v>1</v>
      </c>
    </row>
    <row r="281" spans="2:11" x14ac:dyDescent="0.3">
      <c r="B281" s="75">
        <v>35348</v>
      </c>
      <c r="C281" s="76">
        <v>44775</v>
      </c>
      <c r="D281" s="77">
        <v>1022</v>
      </c>
      <c r="E281" s="77">
        <v>2</v>
      </c>
      <c r="F281" s="78"/>
      <c r="G281" s="79">
        <v>44775.741412037038</v>
      </c>
      <c r="H281" s="77">
        <v>144</v>
      </c>
      <c r="I281" s="76">
        <v>44775.941666666666</v>
      </c>
      <c r="J281" s="78"/>
      <c r="K281" s="80">
        <v>1</v>
      </c>
    </row>
    <row r="282" spans="2:11" x14ac:dyDescent="0.3">
      <c r="B282" s="75">
        <v>35349</v>
      </c>
      <c r="C282" s="76">
        <v>44775</v>
      </c>
      <c r="D282" s="77">
        <v>1292</v>
      </c>
      <c r="E282" s="77">
        <v>2</v>
      </c>
      <c r="F282" s="78"/>
      <c r="G282" s="79">
        <v>44775.761064814818</v>
      </c>
      <c r="H282" s="77">
        <v>150</v>
      </c>
      <c r="I282" s="76">
        <v>44775.941666666666</v>
      </c>
      <c r="J282" s="78"/>
      <c r="K282" s="80">
        <v>1</v>
      </c>
    </row>
    <row r="283" spans="2:11" x14ac:dyDescent="0.3">
      <c r="B283" s="75">
        <v>35350</v>
      </c>
      <c r="C283" s="76">
        <v>44775</v>
      </c>
      <c r="D283" s="77">
        <v>111</v>
      </c>
      <c r="E283" s="77">
        <v>5</v>
      </c>
      <c r="F283" s="78"/>
      <c r="G283" s="79">
        <v>44775.784293981487</v>
      </c>
      <c r="H283" s="77">
        <v>156</v>
      </c>
      <c r="I283" s="76">
        <v>44775.941666666666</v>
      </c>
      <c r="J283" s="78"/>
      <c r="K283" s="80">
        <v>1</v>
      </c>
    </row>
    <row r="284" spans="2:11" x14ac:dyDescent="0.3">
      <c r="B284" s="75">
        <v>35351</v>
      </c>
      <c r="C284" s="76">
        <v>44775</v>
      </c>
      <c r="D284" s="77">
        <v>679</v>
      </c>
      <c r="E284" s="77">
        <v>4</v>
      </c>
      <c r="F284" s="78"/>
      <c r="G284" s="79">
        <v>44775.806504629632</v>
      </c>
      <c r="H284" s="77">
        <v>168</v>
      </c>
      <c r="I284" s="76">
        <v>44775.941666666666</v>
      </c>
      <c r="J284" s="78"/>
      <c r="K284" s="80">
        <v>1</v>
      </c>
    </row>
    <row r="285" spans="2:11" x14ac:dyDescent="0.3">
      <c r="B285" s="75">
        <v>35352</v>
      </c>
      <c r="C285" s="76">
        <v>44775</v>
      </c>
      <c r="D285" s="77">
        <v>1018</v>
      </c>
      <c r="E285" s="77">
        <v>6</v>
      </c>
      <c r="F285" s="78"/>
      <c r="G285" s="79">
        <v>44775.832835648151</v>
      </c>
      <c r="H285" s="77">
        <v>150</v>
      </c>
      <c r="I285" s="76">
        <v>44775.941666666666</v>
      </c>
      <c r="J285" s="78"/>
      <c r="K285" s="80">
        <v>1</v>
      </c>
    </row>
    <row r="286" spans="2:11" x14ac:dyDescent="0.3">
      <c r="B286" s="75">
        <v>35353</v>
      </c>
      <c r="C286" s="76">
        <v>44775</v>
      </c>
      <c r="D286" s="77">
        <v>321</v>
      </c>
      <c r="E286" s="77">
        <v>4</v>
      </c>
      <c r="F286" s="78"/>
      <c r="G286" s="79">
        <v>44775.854178240741</v>
      </c>
      <c r="H286" s="77">
        <v>168</v>
      </c>
      <c r="I286" s="76">
        <v>44775.941666666666</v>
      </c>
      <c r="J286" s="78"/>
      <c r="K286" s="80">
        <v>1</v>
      </c>
    </row>
    <row r="287" spans="2:11" x14ac:dyDescent="0.3">
      <c r="B287" s="75">
        <v>35354</v>
      </c>
      <c r="C287" s="76">
        <v>44775</v>
      </c>
      <c r="D287" s="77">
        <v>77</v>
      </c>
      <c r="E287" s="77">
        <v>6</v>
      </c>
      <c r="F287" s="78"/>
      <c r="G287" s="79">
        <v>44775.878993055558</v>
      </c>
      <c r="H287" s="77">
        <v>169</v>
      </c>
      <c r="I287" s="76">
        <v>44775.941666666666</v>
      </c>
      <c r="J287" s="78"/>
      <c r="K287" s="80">
        <v>1</v>
      </c>
    </row>
    <row r="288" spans="2:11" x14ac:dyDescent="0.3">
      <c r="B288" s="75">
        <v>35355</v>
      </c>
      <c r="C288" s="76">
        <v>44776</v>
      </c>
      <c r="D288" s="77">
        <v>77</v>
      </c>
      <c r="E288" s="77">
        <v>4</v>
      </c>
      <c r="F288" s="78"/>
      <c r="G288" s="79">
        <v>44776.333333333336</v>
      </c>
      <c r="H288" s="77">
        <v>151</v>
      </c>
      <c r="I288" s="76">
        <v>44776.938194444447</v>
      </c>
      <c r="J288" s="78"/>
      <c r="K288" s="80">
        <v>1</v>
      </c>
    </row>
    <row r="289" spans="2:11" x14ac:dyDescent="0.3">
      <c r="B289" s="75">
        <v>35356</v>
      </c>
      <c r="C289" s="76">
        <v>44776</v>
      </c>
      <c r="D289" s="77">
        <v>537</v>
      </c>
      <c r="E289" s="77">
        <v>1</v>
      </c>
      <c r="F289" s="78"/>
      <c r="G289" s="79">
        <v>44776.359120370376</v>
      </c>
      <c r="H289" s="77">
        <v>166</v>
      </c>
      <c r="I289" s="76">
        <v>44776.938194444447</v>
      </c>
      <c r="J289" s="78"/>
      <c r="K289" s="80">
        <v>1</v>
      </c>
    </row>
    <row r="290" spans="2:11" x14ac:dyDescent="0.3">
      <c r="B290" s="75">
        <v>35357</v>
      </c>
      <c r="C290" s="76">
        <v>44776</v>
      </c>
      <c r="D290" s="77">
        <v>347</v>
      </c>
      <c r="E290" s="77">
        <v>4</v>
      </c>
      <c r="F290" s="78"/>
      <c r="G290" s="79">
        <v>44776.379965277782</v>
      </c>
      <c r="H290" s="77">
        <v>158</v>
      </c>
      <c r="I290" s="76">
        <v>44776.938194444447</v>
      </c>
      <c r="J290" s="78"/>
      <c r="K290" s="80">
        <v>1</v>
      </c>
    </row>
    <row r="291" spans="2:11" x14ac:dyDescent="0.3">
      <c r="B291" s="75">
        <v>35358</v>
      </c>
      <c r="C291" s="76">
        <v>44776</v>
      </c>
      <c r="D291" s="77">
        <v>1063</v>
      </c>
      <c r="E291" s="77">
        <v>6</v>
      </c>
      <c r="F291" s="78"/>
      <c r="G291" s="79">
        <v>44776.401446759264</v>
      </c>
      <c r="H291" s="77">
        <v>155</v>
      </c>
      <c r="I291" s="76">
        <v>44776.938194444447</v>
      </c>
      <c r="J291" s="78"/>
      <c r="K291" s="80">
        <v>1</v>
      </c>
    </row>
    <row r="292" spans="2:11" x14ac:dyDescent="0.3">
      <c r="B292" s="75">
        <v>35359</v>
      </c>
      <c r="C292" s="76">
        <v>44776</v>
      </c>
      <c r="D292" s="77">
        <v>1316</v>
      </c>
      <c r="E292" s="77">
        <v>2</v>
      </c>
      <c r="F292" s="78"/>
      <c r="G292" s="79">
        <v>44776.422384259262</v>
      </c>
      <c r="H292" s="77">
        <v>146</v>
      </c>
      <c r="I292" s="76">
        <v>44776.938194444447</v>
      </c>
      <c r="J292" s="78"/>
      <c r="K292" s="80">
        <v>1</v>
      </c>
    </row>
    <row r="293" spans="2:11" x14ac:dyDescent="0.3">
      <c r="B293" s="75">
        <v>35360</v>
      </c>
      <c r="C293" s="76">
        <v>44776</v>
      </c>
      <c r="D293" s="77">
        <v>921</v>
      </c>
      <c r="E293" s="77">
        <v>1</v>
      </c>
      <c r="F293" s="78"/>
      <c r="G293" s="79">
        <v>44776.447500000002</v>
      </c>
      <c r="H293" s="77">
        <v>171</v>
      </c>
      <c r="I293" s="76">
        <v>44776.938194444447</v>
      </c>
      <c r="J293" s="78"/>
      <c r="K293" s="80">
        <v>1</v>
      </c>
    </row>
    <row r="294" spans="2:11" x14ac:dyDescent="0.3">
      <c r="B294" s="75">
        <v>35361</v>
      </c>
      <c r="C294" s="76">
        <v>44776</v>
      </c>
      <c r="D294" s="77">
        <v>173</v>
      </c>
      <c r="E294" s="77">
        <v>2</v>
      </c>
      <c r="F294" s="78"/>
      <c r="G294" s="79">
        <v>44776.46638888889</v>
      </c>
      <c r="H294" s="77">
        <v>177</v>
      </c>
      <c r="I294" s="76">
        <v>44776.938194444447</v>
      </c>
      <c r="J294" s="78"/>
      <c r="K294" s="80">
        <v>1</v>
      </c>
    </row>
    <row r="295" spans="2:11" x14ac:dyDescent="0.3">
      <c r="B295" s="75">
        <v>35362</v>
      </c>
      <c r="C295" s="76">
        <v>44776</v>
      </c>
      <c r="D295" s="77">
        <v>501</v>
      </c>
      <c r="E295" s="77">
        <v>2</v>
      </c>
      <c r="F295" s="78"/>
      <c r="G295" s="79">
        <v>44776.485219907408</v>
      </c>
      <c r="H295" s="77">
        <v>173</v>
      </c>
      <c r="I295" s="76">
        <v>44776.938194444447</v>
      </c>
      <c r="J295" s="78"/>
      <c r="K295" s="80">
        <v>1</v>
      </c>
    </row>
    <row r="296" spans="2:11" x14ac:dyDescent="0.3">
      <c r="B296" s="75">
        <v>35363</v>
      </c>
      <c r="C296" s="76">
        <v>44776</v>
      </c>
      <c r="D296" s="77">
        <v>58</v>
      </c>
      <c r="E296" s="77">
        <v>1</v>
      </c>
      <c r="F296" s="78"/>
      <c r="G296" s="79">
        <v>44776.504375000004</v>
      </c>
      <c r="H296" s="77">
        <v>165</v>
      </c>
      <c r="I296" s="76">
        <v>44776.938194444447</v>
      </c>
      <c r="J296" s="78"/>
      <c r="K296" s="80">
        <v>1</v>
      </c>
    </row>
    <row r="297" spans="2:11" x14ac:dyDescent="0.3">
      <c r="B297" s="75">
        <v>35364</v>
      </c>
      <c r="C297" s="76">
        <v>44776</v>
      </c>
      <c r="D297" s="77">
        <v>673</v>
      </c>
      <c r="E297" s="77">
        <v>2</v>
      </c>
      <c r="F297" s="78"/>
      <c r="G297" s="79">
        <v>44776.530138888891</v>
      </c>
      <c r="H297" s="77">
        <v>151</v>
      </c>
      <c r="I297" s="76">
        <v>44776.938194444447</v>
      </c>
      <c r="J297" s="78"/>
      <c r="K297" s="80">
        <v>1</v>
      </c>
    </row>
    <row r="298" spans="2:11" x14ac:dyDescent="0.3">
      <c r="B298" s="75">
        <v>35365</v>
      </c>
      <c r="C298" s="76">
        <v>44776</v>
      </c>
      <c r="D298" s="77">
        <v>30</v>
      </c>
      <c r="E298" s="77">
        <v>4</v>
      </c>
      <c r="F298" s="78"/>
      <c r="G298" s="79">
        <v>44776.556597222225</v>
      </c>
      <c r="H298" s="77">
        <v>141</v>
      </c>
      <c r="I298" s="76">
        <v>44776.938194444447</v>
      </c>
      <c r="J298" s="78"/>
      <c r="K298" s="80">
        <v>1</v>
      </c>
    </row>
    <row r="299" spans="2:11" x14ac:dyDescent="0.3">
      <c r="B299" s="75">
        <v>35366</v>
      </c>
      <c r="C299" s="76">
        <v>44776</v>
      </c>
      <c r="D299" s="77">
        <v>894</v>
      </c>
      <c r="E299" s="77">
        <v>3</v>
      </c>
      <c r="F299" s="78"/>
      <c r="G299" s="79">
        <v>44776.577581018522</v>
      </c>
      <c r="H299" s="77">
        <v>155</v>
      </c>
      <c r="I299" s="76">
        <v>44776.938194444447</v>
      </c>
      <c r="J299" s="78"/>
      <c r="K299" s="80">
        <v>1</v>
      </c>
    </row>
    <row r="300" spans="2:11" x14ac:dyDescent="0.3">
      <c r="B300" s="75">
        <v>35367</v>
      </c>
      <c r="C300" s="76">
        <v>44776</v>
      </c>
      <c r="D300" s="77">
        <v>1236</v>
      </c>
      <c r="E300" s="77">
        <v>5</v>
      </c>
      <c r="F300" s="78"/>
      <c r="G300" s="79">
        <v>44776.59956018519</v>
      </c>
      <c r="H300" s="77">
        <v>155</v>
      </c>
      <c r="I300" s="76">
        <v>44776.938194444447</v>
      </c>
      <c r="J300" s="78"/>
      <c r="K300" s="80">
        <v>1</v>
      </c>
    </row>
    <row r="301" spans="2:11" x14ac:dyDescent="0.3">
      <c r="B301" s="75">
        <v>35368</v>
      </c>
      <c r="C301" s="76">
        <v>44776</v>
      </c>
      <c r="D301" s="77">
        <v>1186</v>
      </c>
      <c r="E301" s="77">
        <v>2</v>
      </c>
      <c r="F301" s="78"/>
      <c r="G301" s="79">
        <v>44776.624224537045</v>
      </c>
      <c r="H301" s="77">
        <v>167</v>
      </c>
      <c r="I301" s="76">
        <v>44776.938194444447</v>
      </c>
      <c r="J301" s="78"/>
      <c r="K301" s="80">
        <v>1</v>
      </c>
    </row>
    <row r="302" spans="2:11" x14ac:dyDescent="0.3">
      <c r="B302" s="75">
        <v>35369</v>
      </c>
      <c r="C302" s="76">
        <v>44776</v>
      </c>
      <c r="D302" s="77">
        <v>133</v>
      </c>
      <c r="E302" s="77">
        <v>6</v>
      </c>
      <c r="F302" s="78"/>
      <c r="G302" s="79">
        <v>44776.647025462968</v>
      </c>
      <c r="H302" s="77">
        <v>145</v>
      </c>
      <c r="I302" s="76">
        <v>44776.938194444447</v>
      </c>
      <c r="J302" s="78"/>
      <c r="K302" s="80">
        <v>1</v>
      </c>
    </row>
    <row r="303" spans="2:11" x14ac:dyDescent="0.3">
      <c r="B303" s="75">
        <v>35370</v>
      </c>
      <c r="C303" s="76">
        <v>44776</v>
      </c>
      <c r="D303" s="77">
        <v>480</v>
      </c>
      <c r="E303" s="77">
        <v>6</v>
      </c>
      <c r="F303" s="78"/>
      <c r="G303" s="79">
        <v>44776.665648148155</v>
      </c>
      <c r="H303" s="77">
        <v>154</v>
      </c>
      <c r="I303" s="76">
        <v>44776.938194444447</v>
      </c>
      <c r="J303" s="78"/>
      <c r="K303" s="80">
        <v>1</v>
      </c>
    </row>
    <row r="304" spans="2:11" x14ac:dyDescent="0.3">
      <c r="B304" s="75">
        <v>35371</v>
      </c>
      <c r="C304" s="76">
        <v>44776</v>
      </c>
      <c r="D304" s="77">
        <v>488</v>
      </c>
      <c r="E304" s="77">
        <v>6</v>
      </c>
      <c r="F304" s="78"/>
      <c r="G304" s="79">
        <v>44776.686111111121</v>
      </c>
      <c r="H304" s="77">
        <v>165</v>
      </c>
      <c r="I304" s="76">
        <v>44776.938194444447</v>
      </c>
      <c r="J304" s="78"/>
      <c r="K304" s="80">
        <v>1</v>
      </c>
    </row>
    <row r="305" spans="2:11" x14ac:dyDescent="0.3">
      <c r="B305" s="75">
        <v>35372</v>
      </c>
      <c r="C305" s="76">
        <v>44776</v>
      </c>
      <c r="D305" s="77">
        <v>1025</v>
      </c>
      <c r="E305" s="77">
        <v>4</v>
      </c>
      <c r="F305" s="78"/>
      <c r="G305" s="79">
        <v>44776.70934027779</v>
      </c>
      <c r="H305" s="77">
        <v>157</v>
      </c>
      <c r="I305" s="76">
        <v>44776.938194444447</v>
      </c>
      <c r="J305" s="78"/>
      <c r="K305" s="80">
        <v>1</v>
      </c>
    </row>
    <row r="306" spans="2:11" x14ac:dyDescent="0.3">
      <c r="B306" s="75">
        <v>35373</v>
      </c>
      <c r="C306" s="76">
        <v>44776</v>
      </c>
      <c r="D306" s="77">
        <v>199</v>
      </c>
      <c r="E306" s="77">
        <v>6</v>
      </c>
      <c r="F306" s="78"/>
      <c r="G306" s="79">
        <v>44776.732928240752</v>
      </c>
      <c r="H306" s="77">
        <v>167</v>
      </c>
      <c r="I306" s="76">
        <v>44776.938194444447</v>
      </c>
      <c r="J306" s="78"/>
      <c r="K306" s="80">
        <v>1</v>
      </c>
    </row>
    <row r="307" spans="2:11" x14ac:dyDescent="0.3">
      <c r="B307" s="75">
        <v>35374</v>
      </c>
      <c r="C307" s="76">
        <v>44776</v>
      </c>
      <c r="D307" s="77">
        <v>799</v>
      </c>
      <c r="E307" s="77">
        <v>6</v>
      </c>
      <c r="F307" s="78"/>
      <c r="G307" s="79">
        <v>44776.75480324075</v>
      </c>
      <c r="H307" s="77">
        <v>150</v>
      </c>
      <c r="I307" s="76">
        <v>44776.938194444447</v>
      </c>
      <c r="J307" s="78"/>
      <c r="K307" s="80">
        <v>1</v>
      </c>
    </row>
    <row r="308" spans="2:11" x14ac:dyDescent="0.3">
      <c r="B308" s="75">
        <v>35375</v>
      </c>
      <c r="C308" s="76">
        <v>44776</v>
      </c>
      <c r="D308" s="77">
        <v>821</v>
      </c>
      <c r="E308" s="77">
        <v>3</v>
      </c>
      <c r="F308" s="78"/>
      <c r="G308" s="79">
        <v>44776.7813425926</v>
      </c>
      <c r="H308" s="77">
        <v>168</v>
      </c>
      <c r="I308" s="76">
        <v>44776.938194444447</v>
      </c>
      <c r="J308" s="78"/>
      <c r="K308" s="80">
        <v>1</v>
      </c>
    </row>
    <row r="309" spans="2:11" x14ac:dyDescent="0.3">
      <c r="B309" s="75">
        <v>35376</v>
      </c>
      <c r="C309" s="76">
        <v>44776</v>
      </c>
      <c r="D309" s="77">
        <v>1231</v>
      </c>
      <c r="E309" s="77">
        <v>5</v>
      </c>
      <c r="F309" s="78"/>
      <c r="G309" s="79">
        <v>44776.800902777788</v>
      </c>
      <c r="H309" s="77">
        <v>173</v>
      </c>
      <c r="I309" s="76">
        <v>44776.938194444447</v>
      </c>
      <c r="J309" s="78"/>
      <c r="K309" s="80">
        <v>1</v>
      </c>
    </row>
    <row r="310" spans="2:11" x14ac:dyDescent="0.3">
      <c r="B310" s="75">
        <v>35377</v>
      </c>
      <c r="C310" s="76">
        <v>44776</v>
      </c>
      <c r="D310" s="77">
        <v>824</v>
      </c>
      <c r="E310" s="77">
        <v>5</v>
      </c>
      <c r="F310" s="78"/>
      <c r="G310" s="79">
        <v>44776.826689814829</v>
      </c>
      <c r="H310" s="77">
        <v>162</v>
      </c>
      <c r="I310" s="76">
        <v>44776.938194444447</v>
      </c>
      <c r="J310" s="78"/>
      <c r="K310" s="80">
        <v>1</v>
      </c>
    </row>
    <row r="311" spans="2:11" x14ac:dyDescent="0.3">
      <c r="B311" s="75">
        <v>35378</v>
      </c>
      <c r="C311" s="76">
        <v>44776</v>
      </c>
      <c r="D311" s="77">
        <v>201</v>
      </c>
      <c r="E311" s="77">
        <v>4</v>
      </c>
      <c r="F311" s="78"/>
      <c r="G311" s="79">
        <v>44776.847465277795</v>
      </c>
      <c r="H311" s="77">
        <v>145</v>
      </c>
      <c r="I311" s="76">
        <v>44776.938194444447</v>
      </c>
      <c r="J311" s="78"/>
      <c r="K311" s="80">
        <v>1</v>
      </c>
    </row>
    <row r="312" spans="2:11" x14ac:dyDescent="0.3">
      <c r="B312" s="75">
        <v>35379</v>
      </c>
      <c r="C312" s="76">
        <v>44776</v>
      </c>
      <c r="D312" s="77">
        <v>41</v>
      </c>
      <c r="E312" s="77">
        <v>2</v>
      </c>
      <c r="F312" s="78"/>
      <c r="G312" s="79">
        <v>44776.87071759261</v>
      </c>
      <c r="H312" s="77">
        <v>172</v>
      </c>
      <c r="I312" s="76">
        <v>44776.938194444447</v>
      </c>
      <c r="J312" s="78"/>
      <c r="K312" s="80">
        <v>1</v>
      </c>
    </row>
    <row r="313" spans="2:11" x14ac:dyDescent="0.3">
      <c r="B313" s="75">
        <v>35380</v>
      </c>
      <c r="C313" s="76">
        <v>44776</v>
      </c>
      <c r="D313" s="77">
        <v>1124</v>
      </c>
      <c r="E313" s="77">
        <v>4</v>
      </c>
      <c r="F313" s="78"/>
      <c r="G313" s="79">
        <v>44776.893229166686</v>
      </c>
      <c r="H313" s="77">
        <v>145</v>
      </c>
      <c r="I313" s="76">
        <v>44776.938194444447</v>
      </c>
      <c r="J313" s="78"/>
      <c r="K313" s="80">
        <v>1</v>
      </c>
    </row>
    <row r="314" spans="2:11" x14ac:dyDescent="0.3">
      <c r="B314" s="75">
        <v>35381</v>
      </c>
      <c r="C314" s="76">
        <v>44777</v>
      </c>
      <c r="D314" s="77">
        <v>720</v>
      </c>
      <c r="E314" s="77">
        <v>6</v>
      </c>
      <c r="F314" s="78"/>
      <c r="G314" s="79">
        <v>44777.333333333336</v>
      </c>
      <c r="H314" s="77">
        <v>173</v>
      </c>
      <c r="I314" s="76">
        <v>44777.961805555555</v>
      </c>
      <c r="J314" s="78"/>
      <c r="K314" s="80">
        <v>1</v>
      </c>
    </row>
    <row r="315" spans="2:11" x14ac:dyDescent="0.3">
      <c r="B315" s="75">
        <v>35382</v>
      </c>
      <c r="C315" s="76">
        <v>44777</v>
      </c>
      <c r="D315" s="77">
        <v>1291</v>
      </c>
      <c r="E315" s="77">
        <v>1</v>
      </c>
      <c r="F315" s="78"/>
      <c r="G315" s="79">
        <v>44777.355937500004</v>
      </c>
      <c r="H315" s="77">
        <v>147</v>
      </c>
      <c r="I315" s="76">
        <v>44777.961805555555</v>
      </c>
      <c r="J315" s="78"/>
      <c r="K315" s="80">
        <v>1</v>
      </c>
    </row>
    <row r="316" spans="2:11" x14ac:dyDescent="0.3">
      <c r="B316" s="75">
        <v>35383</v>
      </c>
      <c r="C316" s="76">
        <v>44777</v>
      </c>
      <c r="D316" s="77">
        <v>52</v>
      </c>
      <c r="E316" s="77">
        <v>4</v>
      </c>
      <c r="F316" s="78"/>
      <c r="G316" s="79">
        <v>44777.376226851855</v>
      </c>
      <c r="H316" s="77">
        <v>149</v>
      </c>
      <c r="I316" s="76">
        <v>44777.961805555555</v>
      </c>
      <c r="J316" s="78"/>
      <c r="K316" s="80">
        <v>1</v>
      </c>
    </row>
    <row r="317" spans="2:11" x14ac:dyDescent="0.3">
      <c r="B317" s="75">
        <v>35384</v>
      </c>
      <c r="C317" s="76">
        <v>44777</v>
      </c>
      <c r="D317" s="77">
        <v>1225</v>
      </c>
      <c r="E317" s="77">
        <v>4</v>
      </c>
      <c r="F317" s="78"/>
      <c r="G317" s="79">
        <v>44777.399606481486</v>
      </c>
      <c r="H317" s="77">
        <v>144</v>
      </c>
      <c r="I317" s="76">
        <v>44777.961805555555</v>
      </c>
      <c r="J317" s="78"/>
      <c r="K317" s="80">
        <v>1</v>
      </c>
    </row>
    <row r="318" spans="2:11" x14ac:dyDescent="0.3">
      <c r="B318" s="75">
        <v>35385</v>
      </c>
      <c r="C318" s="76">
        <v>44777</v>
      </c>
      <c r="D318" s="77">
        <v>655</v>
      </c>
      <c r="E318" s="77">
        <v>6</v>
      </c>
      <c r="F318" s="78"/>
      <c r="G318" s="79">
        <v>44777.420057870375</v>
      </c>
      <c r="H318" s="77">
        <v>162</v>
      </c>
      <c r="I318" s="76">
        <v>44777.961805555555</v>
      </c>
      <c r="J318" s="78"/>
      <c r="K318" s="80">
        <v>1</v>
      </c>
    </row>
    <row r="319" spans="2:11" x14ac:dyDescent="0.3">
      <c r="B319" s="75">
        <v>35386</v>
      </c>
      <c r="C319" s="76">
        <v>44777</v>
      </c>
      <c r="D319" s="77">
        <v>665</v>
      </c>
      <c r="E319" s="77">
        <v>5</v>
      </c>
      <c r="F319" s="78"/>
      <c r="G319" s="79">
        <v>44777.444837962968</v>
      </c>
      <c r="H319" s="77">
        <v>174</v>
      </c>
      <c r="I319" s="76">
        <v>44777.961805555555</v>
      </c>
      <c r="J319" s="78"/>
      <c r="K319" s="80">
        <v>1</v>
      </c>
    </row>
    <row r="320" spans="2:11" x14ac:dyDescent="0.3">
      <c r="B320" s="75">
        <v>35387</v>
      </c>
      <c r="C320" s="76">
        <v>44777</v>
      </c>
      <c r="D320" s="77">
        <v>128</v>
      </c>
      <c r="E320" s="77">
        <v>2</v>
      </c>
      <c r="F320" s="78"/>
      <c r="G320" s="79">
        <v>44777.464849537042</v>
      </c>
      <c r="H320" s="77">
        <v>179</v>
      </c>
      <c r="I320" s="76">
        <v>44777.961805555555</v>
      </c>
      <c r="J320" s="78"/>
      <c r="K320" s="80">
        <v>1</v>
      </c>
    </row>
    <row r="321" spans="2:11" x14ac:dyDescent="0.3">
      <c r="B321" s="75">
        <v>35388</v>
      </c>
      <c r="C321" s="76">
        <v>44777</v>
      </c>
      <c r="D321" s="77">
        <v>1167</v>
      </c>
      <c r="E321" s="77">
        <v>1</v>
      </c>
      <c r="F321" s="78"/>
      <c r="G321" s="79">
        <v>44777.488530092596</v>
      </c>
      <c r="H321" s="77">
        <v>144</v>
      </c>
      <c r="I321" s="76">
        <v>44777.961805555555</v>
      </c>
      <c r="J321" s="78"/>
      <c r="K321" s="80">
        <v>1</v>
      </c>
    </row>
    <row r="322" spans="2:11" x14ac:dyDescent="0.3">
      <c r="B322" s="75">
        <v>35389</v>
      </c>
      <c r="C322" s="76">
        <v>44777</v>
      </c>
      <c r="D322" s="77">
        <v>1409</v>
      </c>
      <c r="E322" s="77">
        <v>4</v>
      </c>
      <c r="F322" s="78"/>
      <c r="G322" s="79">
        <v>44777.510023148148</v>
      </c>
      <c r="H322" s="77">
        <v>156</v>
      </c>
      <c r="I322" s="76">
        <v>44777.961805555555</v>
      </c>
      <c r="J322" s="78"/>
      <c r="K322" s="80">
        <v>1</v>
      </c>
    </row>
    <row r="323" spans="2:11" x14ac:dyDescent="0.3">
      <c r="B323" s="75">
        <v>35390</v>
      </c>
      <c r="C323" s="76">
        <v>44777</v>
      </c>
      <c r="D323" s="77">
        <v>1382</v>
      </c>
      <c r="E323" s="77">
        <v>6</v>
      </c>
      <c r="F323" s="78"/>
      <c r="G323" s="79">
        <v>44777.532106481485</v>
      </c>
      <c r="H323" s="77">
        <v>140</v>
      </c>
      <c r="I323" s="76">
        <v>44777.961805555555</v>
      </c>
      <c r="J323" s="78"/>
      <c r="K323" s="80">
        <v>1</v>
      </c>
    </row>
    <row r="324" spans="2:11" x14ac:dyDescent="0.3">
      <c r="B324" s="75">
        <v>35391</v>
      </c>
      <c r="C324" s="76">
        <v>44777</v>
      </c>
      <c r="D324" s="77">
        <v>270</v>
      </c>
      <c r="E324" s="77">
        <v>4</v>
      </c>
      <c r="F324" s="78"/>
      <c r="G324" s="79">
        <v>44777.555856481486</v>
      </c>
      <c r="H324" s="77">
        <v>165</v>
      </c>
      <c r="I324" s="76">
        <v>44777.961805555555</v>
      </c>
      <c r="J324" s="78"/>
      <c r="K324" s="80">
        <v>1</v>
      </c>
    </row>
    <row r="325" spans="2:11" x14ac:dyDescent="0.3">
      <c r="B325" s="75">
        <v>35392</v>
      </c>
      <c r="C325" s="76">
        <v>44777</v>
      </c>
      <c r="D325" s="77">
        <v>546</v>
      </c>
      <c r="E325" s="77">
        <v>5</v>
      </c>
      <c r="F325" s="78"/>
      <c r="G325" s="79">
        <v>44777.577129629637</v>
      </c>
      <c r="H325" s="77">
        <v>167</v>
      </c>
      <c r="I325" s="76">
        <v>44777.961805555555</v>
      </c>
      <c r="J325" s="78"/>
      <c r="K325" s="80">
        <v>1</v>
      </c>
    </row>
    <row r="326" spans="2:11" x14ac:dyDescent="0.3">
      <c r="B326" s="75">
        <v>35393</v>
      </c>
      <c r="C326" s="76">
        <v>44777</v>
      </c>
      <c r="D326" s="77">
        <v>292</v>
      </c>
      <c r="E326" s="77">
        <v>4</v>
      </c>
      <c r="F326" s="78"/>
      <c r="G326" s="79">
        <v>44777.600613425937</v>
      </c>
      <c r="H326" s="77">
        <v>175</v>
      </c>
      <c r="I326" s="76">
        <v>44777.961805555555</v>
      </c>
      <c r="J326" s="78"/>
      <c r="K326" s="80">
        <v>1</v>
      </c>
    </row>
    <row r="327" spans="2:11" x14ac:dyDescent="0.3">
      <c r="B327" s="75">
        <v>35394</v>
      </c>
      <c r="C327" s="76">
        <v>44777</v>
      </c>
      <c r="D327" s="77">
        <v>1349</v>
      </c>
      <c r="E327" s="77">
        <v>1</v>
      </c>
      <c r="F327" s="78"/>
      <c r="G327" s="79">
        <v>44777.620798611119</v>
      </c>
      <c r="H327" s="77">
        <v>155</v>
      </c>
      <c r="I327" s="76">
        <v>44777.961805555555</v>
      </c>
      <c r="J327" s="78"/>
      <c r="K327" s="80">
        <v>1</v>
      </c>
    </row>
    <row r="328" spans="2:11" x14ac:dyDescent="0.3">
      <c r="B328" s="75">
        <v>35395</v>
      </c>
      <c r="C328" s="76">
        <v>44777</v>
      </c>
      <c r="D328" s="77">
        <v>1287</v>
      </c>
      <c r="E328" s="77">
        <v>2</v>
      </c>
      <c r="F328" s="78"/>
      <c r="G328" s="79">
        <v>44777.643680555564</v>
      </c>
      <c r="H328" s="77">
        <v>179</v>
      </c>
      <c r="I328" s="76">
        <v>44777.961805555555</v>
      </c>
      <c r="J328" s="78"/>
      <c r="K328" s="80">
        <v>1</v>
      </c>
    </row>
    <row r="329" spans="2:11" x14ac:dyDescent="0.3">
      <c r="B329" s="75">
        <v>35396</v>
      </c>
      <c r="C329" s="76">
        <v>44777</v>
      </c>
      <c r="D329" s="77">
        <v>231</v>
      </c>
      <c r="E329" s="77">
        <v>5</v>
      </c>
      <c r="F329" s="78"/>
      <c r="G329" s="79">
        <v>44777.668854166674</v>
      </c>
      <c r="H329" s="77">
        <v>161</v>
      </c>
      <c r="I329" s="76">
        <v>44777.961805555555</v>
      </c>
      <c r="J329" s="78"/>
      <c r="K329" s="80">
        <v>1</v>
      </c>
    </row>
    <row r="330" spans="2:11" x14ac:dyDescent="0.3">
      <c r="B330" s="75">
        <v>35397</v>
      </c>
      <c r="C330" s="76">
        <v>44777</v>
      </c>
      <c r="D330" s="77">
        <v>510</v>
      </c>
      <c r="E330" s="77">
        <v>2</v>
      </c>
      <c r="F330" s="78"/>
      <c r="G330" s="79">
        <v>44777.691643518527</v>
      </c>
      <c r="H330" s="77">
        <v>141</v>
      </c>
      <c r="I330" s="76">
        <v>44777.961805555555</v>
      </c>
      <c r="J330" s="78"/>
      <c r="K330" s="80">
        <v>1</v>
      </c>
    </row>
    <row r="331" spans="2:11" x14ac:dyDescent="0.3">
      <c r="B331" s="75">
        <v>35398</v>
      </c>
      <c r="C331" s="76">
        <v>44777</v>
      </c>
      <c r="D331" s="77">
        <v>24</v>
      </c>
      <c r="E331" s="77">
        <v>2</v>
      </c>
      <c r="F331" s="78"/>
      <c r="G331" s="79">
        <v>44777.716678240751</v>
      </c>
      <c r="H331" s="77">
        <v>165</v>
      </c>
      <c r="I331" s="76">
        <v>44777.961805555555</v>
      </c>
      <c r="J331" s="78"/>
      <c r="K331" s="80">
        <v>1</v>
      </c>
    </row>
    <row r="332" spans="2:11" x14ac:dyDescent="0.3">
      <c r="B332" s="75">
        <v>35399</v>
      </c>
      <c r="C332" s="76">
        <v>44777</v>
      </c>
      <c r="D332" s="77">
        <v>1213</v>
      </c>
      <c r="E332" s="77">
        <v>2</v>
      </c>
      <c r="F332" s="78"/>
      <c r="G332" s="79">
        <v>44777.740081018528</v>
      </c>
      <c r="H332" s="77">
        <v>143</v>
      </c>
      <c r="I332" s="76">
        <v>44777.961805555555</v>
      </c>
      <c r="J332" s="78"/>
      <c r="K332" s="80">
        <v>1</v>
      </c>
    </row>
    <row r="333" spans="2:11" x14ac:dyDescent="0.3">
      <c r="B333" s="75">
        <v>35400</v>
      </c>
      <c r="C333" s="76">
        <v>44777</v>
      </c>
      <c r="D333" s="77">
        <v>1331</v>
      </c>
      <c r="E333" s="77">
        <v>2</v>
      </c>
      <c r="F333" s="78"/>
      <c r="G333" s="79">
        <v>44777.766527777785</v>
      </c>
      <c r="H333" s="77">
        <v>176</v>
      </c>
      <c r="I333" s="76">
        <v>44777.961805555555</v>
      </c>
      <c r="J333" s="78"/>
      <c r="K333" s="80">
        <v>1</v>
      </c>
    </row>
    <row r="334" spans="2:11" x14ac:dyDescent="0.3">
      <c r="B334" s="75">
        <v>35401</v>
      </c>
      <c r="C334" s="76">
        <v>44777</v>
      </c>
      <c r="D334" s="77">
        <v>966</v>
      </c>
      <c r="E334" s="77">
        <v>5</v>
      </c>
      <c r="F334" s="78"/>
      <c r="G334" s="79">
        <v>44777.790555555563</v>
      </c>
      <c r="H334" s="77">
        <v>159</v>
      </c>
      <c r="I334" s="76">
        <v>44777.961805555555</v>
      </c>
      <c r="J334" s="78"/>
      <c r="K334" s="80">
        <v>1</v>
      </c>
    </row>
    <row r="335" spans="2:11" x14ac:dyDescent="0.3">
      <c r="B335" s="75">
        <v>35402</v>
      </c>
      <c r="C335" s="76">
        <v>44777</v>
      </c>
      <c r="D335" s="77">
        <v>1167</v>
      </c>
      <c r="E335" s="77">
        <v>6</v>
      </c>
      <c r="F335" s="78"/>
      <c r="G335" s="79">
        <v>44777.814259259263</v>
      </c>
      <c r="H335" s="77">
        <v>175</v>
      </c>
      <c r="I335" s="76">
        <v>44777.961805555555</v>
      </c>
      <c r="J335" s="78"/>
      <c r="K335" s="80">
        <v>1</v>
      </c>
    </row>
    <row r="336" spans="2:11" x14ac:dyDescent="0.3">
      <c r="B336" s="75">
        <v>35403</v>
      </c>
      <c r="C336" s="76">
        <v>44777</v>
      </c>
      <c r="D336" s="77">
        <v>90</v>
      </c>
      <c r="E336" s="77">
        <v>5</v>
      </c>
      <c r="F336" s="78"/>
      <c r="G336" s="79">
        <v>44777.838206018525</v>
      </c>
      <c r="H336" s="77">
        <v>173</v>
      </c>
      <c r="I336" s="76">
        <v>44777.961805555555</v>
      </c>
      <c r="J336" s="78"/>
      <c r="K336" s="80">
        <v>1</v>
      </c>
    </row>
    <row r="337" spans="2:11" x14ac:dyDescent="0.3">
      <c r="B337" s="75">
        <v>35404</v>
      </c>
      <c r="C337" s="76">
        <v>44777</v>
      </c>
      <c r="D337" s="77">
        <v>1079</v>
      </c>
      <c r="E337" s="77">
        <v>3</v>
      </c>
      <c r="F337" s="78"/>
      <c r="G337" s="79">
        <v>44777.859699074077</v>
      </c>
      <c r="H337" s="77">
        <v>147</v>
      </c>
      <c r="I337" s="76">
        <v>44777.961805555555</v>
      </c>
      <c r="J337" s="78"/>
      <c r="K337" s="80">
        <v>1</v>
      </c>
    </row>
    <row r="338" spans="2:11" x14ac:dyDescent="0.3">
      <c r="B338" s="75">
        <v>35405</v>
      </c>
      <c r="C338" s="76">
        <v>44777</v>
      </c>
      <c r="D338" s="77">
        <v>509</v>
      </c>
      <c r="E338" s="77">
        <v>1</v>
      </c>
      <c r="F338" s="78"/>
      <c r="G338" s="79">
        <v>44777.880254629636</v>
      </c>
      <c r="H338" s="77">
        <v>161</v>
      </c>
      <c r="I338" s="76">
        <v>44777.961805555555</v>
      </c>
      <c r="J338" s="78"/>
      <c r="K338" s="80">
        <v>1</v>
      </c>
    </row>
    <row r="339" spans="2:11" x14ac:dyDescent="0.3">
      <c r="B339" s="75">
        <v>35406</v>
      </c>
      <c r="C339" s="76">
        <v>44777</v>
      </c>
      <c r="D339" s="77">
        <v>439</v>
      </c>
      <c r="E339" s="77">
        <v>4</v>
      </c>
      <c r="F339" s="78"/>
      <c r="G339" s="79">
        <v>44777.903969907413</v>
      </c>
      <c r="H339" s="77">
        <v>163</v>
      </c>
      <c r="I339" s="76">
        <v>44777.961805555555</v>
      </c>
      <c r="J339" s="78"/>
      <c r="K339" s="80">
        <v>1</v>
      </c>
    </row>
    <row r="340" spans="2:11" x14ac:dyDescent="0.3">
      <c r="B340" s="75">
        <v>35407</v>
      </c>
      <c r="C340" s="76">
        <v>44778</v>
      </c>
      <c r="D340" s="77">
        <v>472</v>
      </c>
      <c r="E340" s="77">
        <v>6</v>
      </c>
      <c r="F340" s="78"/>
      <c r="G340" s="79">
        <v>44778.333333333336</v>
      </c>
      <c r="H340" s="77">
        <v>149</v>
      </c>
      <c r="I340" s="76">
        <v>44778.96875</v>
      </c>
      <c r="J340" s="78"/>
      <c r="K340" s="80">
        <v>1</v>
      </c>
    </row>
    <row r="341" spans="2:11" x14ac:dyDescent="0.3">
      <c r="B341" s="75">
        <v>35408</v>
      </c>
      <c r="C341" s="76">
        <v>44778</v>
      </c>
      <c r="D341" s="77">
        <v>649</v>
      </c>
      <c r="E341" s="77">
        <v>1</v>
      </c>
      <c r="F341" s="78"/>
      <c r="G341" s="79">
        <v>44778.360833333332</v>
      </c>
      <c r="H341" s="77">
        <v>159</v>
      </c>
      <c r="I341" s="76">
        <v>44778.96875</v>
      </c>
      <c r="J341" s="78"/>
      <c r="K341" s="80">
        <v>1</v>
      </c>
    </row>
    <row r="342" spans="2:11" x14ac:dyDescent="0.3">
      <c r="B342" s="75">
        <v>35409</v>
      </c>
      <c r="C342" s="76">
        <v>44778</v>
      </c>
      <c r="D342" s="77">
        <v>173</v>
      </c>
      <c r="E342" s="77">
        <v>6</v>
      </c>
      <c r="F342" s="78"/>
      <c r="G342" s="79">
        <v>44778.387754629628</v>
      </c>
      <c r="H342" s="77">
        <v>161</v>
      </c>
      <c r="I342" s="76">
        <v>44778.96875</v>
      </c>
      <c r="J342" s="78"/>
      <c r="K342" s="80">
        <v>1</v>
      </c>
    </row>
    <row r="343" spans="2:11" x14ac:dyDescent="0.3">
      <c r="B343" s="75">
        <v>35410</v>
      </c>
      <c r="C343" s="76">
        <v>44778</v>
      </c>
      <c r="D343" s="77">
        <v>968</v>
      </c>
      <c r="E343" s="77">
        <v>3</v>
      </c>
      <c r="F343" s="78"/>
      <c r="G343" s="79">
        <v>44778.41024305555</v>
      </c>
      <c r="H343" s="77">
        <v>146</v>
      </c>
      <c r="I343" s="76">
        <v>44778.96875</v>
      </c>
      <c r="J343" s="78"/>
      <c r="K343" s="80">
        <v>1</v>
      </c>
    </row>
    <row r="344" spans="2:11" x14ac:dyDescent="0.3">
      <c r="B344" s="75">
        <v>35411</v>
      </c>
      <c r="C344" s="76">
        <v>44778</v>
      </c>
      <c r="D344" s="77">
        <v>33</v>
      </c>
      <c r="E344" s="77">
        <v>1</v>
      </c>
      <c r="F344" s="78"/>
      <c r="G344" s="79">
        <v>44778.437546296293</v>
      </c>
      <c r="H344" s="77">
        <v>149</v>
      </c>
      <c r="I344" s="76">
        <v>44778.96875</v>
      </c>
      <c r="J344" s="78"/>
      <c r="K344" s="80">
        <v>1</v>
      </c>
    </row>
    <row r="345" spans="2:11" x14ac:dyDescent="0.3">
      <c r="B345" s="75">
        <v>35412</v>
      </c>
      <c r="C345" s="76">
        <v>44778</v>
      </c>
      <c r="D345" s="77">
        <v>872</v>
      </c>
      <c r="E345" s="77">
        <v>2</v>
      </c>
      <c r="F345" s="78"/>
      <c r="G345" s="79">
        <v>44778.458136574067</v>
      </c>
      <c r="H345" s="77">
        <v>155</v>
      </c>
      <c r="I345" s="76">
        <v>44778.96875</v>
      </c>
      <c r="J345" s="78"/>
      <c r="K345" s="80">
        <v>1</v>
      </c>
    </row>
    <row r="346" spans="2:11" x14ac:dyDescent="0.3">
      <c r="B346" s="75">
        <v>35413</v>
      </c>
      <c r="C346" s="76">
        <v>44778</v>
      </c>
      <c r="D346" s="77">
        <v>248</v>
      </c>
      <c r="E346" s="77">
        <v>4</v>
      </c>
      <c r="F346" s="78"/>
      <c r="G346" s="79">
        <v>44778.480775462958</v>
      </c>
      <c r="H346" s="77">
        <v>149</v>
      </c>
      <c r="I346" s="76">
        <v>44778.96875</v>
      </c>
      <c r="J346" s="78"/>
      <c r="K346" s="80">
        <v>1</v>
      </c>
    </row>
    <row r="347" spans="2:11" x14ac:dyDescent="0.3">
      <c r="B347" s="75">
        <v>35414</v>
      </c>
      <c r="C347" s="76">
        <v>44778</v>
      </c>
      <c r="D347" s="77">
        <v>1185</v>
      </c>
      <c r="E347" s="77">
        <v>5</v>
      </c>
      <c r="F347" s="78"/>
      <c r="G347" s="79">
        <v>44778.504224537035</v>
      </c>
      <c r="H347" s="77">
        <v>163</v>
      </c>
      <c r="I347" s="76">
        <v>44778.96875</v>
      </c>
      <c r="J347" s="78"/>
      <c r="K347" s="80">
        <v>1</v>
      </c>
    </row>
    <row r="348" spans="2:11" x14ac:dyDescent="0.3">
      <c r="B348" s="75">
        <v>35415</v>
      </c>
      <c r="C348" s="76">
        <v>44778</v>
      </c>
      <c r="D348" s="77">
        <v>1035</v>
      </c>
      <c r="E348" s="77">
        <v>4</v>
      </c>
      <c r="F348" s="78"/>
      <c r="G348" s="79">
        <v>44778.524618055555</v>
      </c>
      <c r="H348" s="77">
        <v>171</v>
      </c>
      <c r="I348" s="76">
        <v>44778.96875</v>
      </c>
      <c r="J348" s="78"/>
      <c r="K348" s="80">
        <v>1</v>
      </c>
    </row>
    <row r="349" spans="2:11" x14ac:dyDescent="0.3">
      <c r="B349" s="75">
        <v>35416</v>
      </c>
      <c r="C349" s="76">
        <v>44778</v>
      </c>
      <c r="D349" s="77">
        <v>31</v>
      </c>
      <c r="E349" s="77">
        <v>1</v>
      </c>
      <c r="F349" s="78"/>
      <c r="G349" s="79">
        <v>44778.547060185185</v>
      </c>
      <c r="H349" s="77">
        <v>160</v>
      </c>
      <c r="I349" s="76">
        <v>44778.96875</v>
      </c>
      <c r="J349" s="78"/>
      <c r="K349" s="80">
        <v>1</v>
      </c>
    </row>
    <row r="350" spans="2:11" x14ac:dyDescent="0.3">
      <c r="B350" s="75">
        <v>35417</v>
      </c>
      <c r="C350" s="76">
        <v>44778</v>
      </c>
      <c r="D350" s="77">
        <v>655</v>
      </c>
      <c r="E350" s="77">
        <v>1</v>
      </c>
      <c r="F350" s="78"/>
      <c r="G350" s="79">
        <v>44778.568935185183</v>
      </c>
      <c r="H350" s="77">
        <v>169</v>
      </c>
      <c r="I350" s="76">
        <v>44778.96875</v>
      </c>
      <c r="J350" s="78"/>
      <c r="K350" s="80">
        <v>1</v>
      </c>
    </row>
    <row r="351" spans="2:11" x14ac:dyDescent="0.3">
      <c r="B351" s="75">
        <v>35418</v>
      </c>
      <c r="C351" s="76">
        <v>44778</v>
      </c>
      <c r="D351" s="77">
        <v>1066</v>
      </c>
      <c r="E351" s="77">
        <v>1</v>
      </c>
      <c r="F351" s="78"/>
      <c r="G351" s="79">
        <v>44778.591377314813</v>
      </c>
      <c r="H351" s="77">
        <v>175</v>
      </c>
      <c r="I351" s="76">
        <v>44778.96875</v>
      </c>
      <c r="J351" s="78"/>
      <c r="K351" s="80">
        <v>1</v>
      </c>
    </row>
    <row r="352" spans="2:11" x14ac:dyDescent="0.3">
      <c r="B352" s="75">
        <v>35419</v>
      </c>
      <c r="C352" s="76">
        <v>44778</v>
      </c>
      <c r="D352" s="77">
        <v>850</v>
      </c>
      <c r="E352" s="77">
        <v>4</v>
      </c>
      <c r="F352" s="78"/>
      <c r="G352" s="79">
        <v>44778.617523148147</v>
      </c>
      <c r="H352" s="77">
        <v>150</v>
      </c>
      <c r="I352" s="76">
        <v>44778.96875</v>
      </c>
      <c r="J352" s="78"/>
      <c r="K352" s="80">
        <v>1</v>
      </c>
    </row>
    <row r="353" spans="2:11" x14ac:dyDescent="0.3">
      <c r="B353" s="75">
        <v>35420</v>
      </c>
      <c r="C353" s="76">
        <v>44778</v>
      </c>
      <c r="D353" s="77">
        <v>453</v>
      </c>
      <c r="E353" s="77">
        <v>3</v>
      </c>
      <c r="F353" s="78"/>
      <c r="G353" s="79">
        <v>44778.638414351852</v>
      </c>
      <c r="H353" s="77">
        <v>149</v>
      </c>
      <c r="I353" s="76">
        <v>44778.96875</v>
      </c>
      <c r="J353" s="78"/>
      <c r="K353" s="80">
        <v>1</v>
      </c>
    </row>
    <row r="354" spans="2:11" x14ac:dyDescent="0.3">
      <c r="B354" s="75">
        <v>35421</v>
      </c>
      <c r="C354" s="76">
        <v>44778</v>
      </c>
      <c r="D354" s="77">
        <v>808</v>
      </c>
      <c r="E354" s="77">
        <v>1</v>
      </c>
      <c r="F354" s="78"/>
      <c r="G354" s="79">
        <v>44778.660104166665</v>
      </c>
      <c r="H354" s="77">
        <v>157</v>
      </c>
      <c r="I354" s="76">
        <v>44778.96875</v>
      </c>
      <c r="J354" s="78"/>
      <c r="K354" s="80">
        <v>1</v>
      </c>
    </row>
    <row r="355" spans="2:11" x14ac:dyDescent="0.3">
      <c r="B355" s="75">
        <v>35422</v>
      </c>
      <c r="C355" s="76">
        <v>44778</v>
      </c>
      <c r="D355" s="77">
        <v>353</v>
      </c>
      <c r="E355" s="77">
        <v>6</v>
      </c>
      <c r="F355" s="78"/>
      <c r="G355" s="79">
        <v>44778.683530092589</v>
      </c>
      <c r="H355" s="77">
        <v>141</v>
      </c>
      <c r="I355" s="76">
        <v>44778.96875</v>
      </c>
      <c r="J355" s="78"/>
      <c r="K355" s="80">
        <v>1</v>
      </c>
    </row>
    <row r="356" spans="2:11" x14ac:dyDescent="0.3">
      <c r="B356" s="75">
        <v>35423</v>
      </c>
      <c r="C356" s="76">
        <v>44778</v>
      </c>
      <c r="D356" s="77">
        <v>427</v>
      </c>
      <c r="E356" s="77">
        <v>6</v>
      </c>
      <c r="F356" s="78"/>
      <c r="G356" s="79">
        <v>44778.70512731481</v>
      </c>
      <c r="H356" s="77">
        <v>174</v>
      </c>
      <c r="I356" s="76">
        <v>44778.96875</v>
      </c>
      <c r="J356" s="78"/>
      <c r="K356" s="80">
        <v>1</v>
      </c>
    </row>
    <row r="357" spans="2:11" x14ac:dyDescent="0.3">
      <c r="B357" s="75">
        <v>35424</v>
      </c>
      <c r="C357" s="76">
        <v>44778</v>
      </c>
      <c r="D357" s="77">
        <v>1238</v>
      </c>
      <c r="E357" s="77">
        <v>4</v>
      </c>
      <c r="F357" s="78"/>
      <c r="G357" s="79">
        <v>44778.732928240737</v>
      </c>
      <c r="H357" s="77">
        <v>162</v>
      </c>
      <c r="I357" s="76">
        <v>44778.96875</v>
      </c>
      <c r="J357" s="78"/>
      <c r="K357" s="80">
        <v>1</v>
      </c>
    </row>
    <row r="358" spans="2:11" x14ac:dyDescent="0.3">
      <c r="B358" s="75">
        <v>35425</v>
      </c>
      <c r="C358" s="76">
        <v>44778</v>
      </c>
      <c r="D358" s="77">
        <v>269</v>
      </c>
      <c r="E358" s="77">
        <v>4</v>
      </c>
      <c r="F358" s="78"/>
      <c r="G358" s="79">
        <v>44778.756990740738</v>
      </c>
      <c r="H358" s="77">
        <v>165</v>
      </c>
      <c r="I358" s="76">
        <v>44778.96875</v>
      </c>
      <c r="J358" s="78"/>
      <c r="K358" s="80">
        <v>1</v>
      </c>
    </row>
    <row r="359" spans="2:11" x14ac:dyDescent="0.3">
      <c r="B359" s="75">
        <v>35426</v>
      </c>
      <c r="C359" s="76">
        <v>44778</v>
      </c>
      <c r="D359" s="77">
        <v>383</v>
      </c>
      <c r="E359" s="77">
        <v>2</v>
      </c>
      <c r="F359" s="78"/>
      <c r="G359" s="79">
        <v>44778.780289351846</v>
      </c>
      <c r="H359" s="77">
        <v>149</v>
      </c>
      <c r="I359" s="76">
        <v>44778.96875</v>
      </c>
      <c r="J359" s="78"/>
      <c r="K359" s="80">
        <v>1</v>
      </c>
    </row>
    <row r="360" spans="2:11" x14ac:dyDescent="0.3">
      <c r="B360" s="75">
        <v>35427</v>
      </c>
      <c r="C360" s="76">
        <v>44778</v>
      </c>
      <c r="D360" s="77">
        <v>1405</v>
      </c>
      <c r="E360" s="77">
        <v>1</v>
      </c>
      <c r="F360" s="78"/>
      <c r="G360" s="79">
        <v>44778.803252314807</v>
      </c>
      <c r="H360" s="77">
        <v>146</v>
      </c>
      <c r="I360" s="76">
        <v>44778.96875</v>
      </c>
      <c r="J360" s="78"/>
      <c r="K360" s="80">
        <v>1</v>
      </c>
    </row>
    <row r="361" spans="2:11" x14ac:dyDescent="0.3">
      <c r="B361" s="75">
        <v>35428</v>
      </c>
      <c r="C361" s="76">
        <v>44778</v>
      </c>
      <c r="D361" s="77">
        <v>246</v>
      </c>
      <c r="E361" s="77">
        <v>5</v>
      </c>
      <c r="F361" s="78"/>
      <c r="G361" s="79">
        <v>44778.82630787036</v>
      </c>
      <c r="H361" s="77">
        <v>154</v>
      </c>
      <c r="I361" s="76">
        <v>44778.96875</v>
      </c>
      <c r="J361" s="78"/>
      <c r="K361" s="80">
        <v>1</v>
      </c>
    </row>
    <row r="362" spans="2:11" x14ac:dyDescent="0.3">
      <c r="B362" s="75">
        <v>35429</v>
      </c>
      <c r="C362" s="76">
        <v>44778</v>
      </c>
      <c r="D362" s="77">
        <v>270</v>
      </c>
      <c r="E362" s="77">
        <v>4</v>
      </c>
      <c r="F362" s="78"/>
      <c r="G362" s="79">
        <v>44778.846516203696</v>
      </c>
      <c r="H362" s="77">
        <v>155</v>
      </c>
      <c r="I362" s="76">
        <v>44778.96875</v>
      </c>
      <c r="J362" s="78"/>
      <c r="K362" s="80">
        <v>1</v>
      </c>
    </row>
    <row r="363" spans="2:11" x14ac:dyDescent="0.3">
      <c r="B363" s="75">
        <v>35430</v>
      </c>
      <c r="C363" s="76">
        <v>44778</v>
      </c>
      <c r="D363" s="77">
        <v>1299</v>
      </c>
      <c r="E363" s="77">
        <v>2</v>
      </c>
      <c r="F363" s="78"/>
      <c r="G363" s="79">
        <v>44778.868738425917</v>
      </c>
      <c r="H363" s="77">
        <v>141</v>
      </c>
      <c r="I363" s="76">
        <v>44778.96875</v>
      </c>
      <c r="J363" s="78"/>
      <c r="K363" s="80">
        <v>1</v>
      </c>
    </row>
    <row r="364" spans="2:11" x14ac:dyDescent="0.3">
      <c r="B364" s="75">
        <v>35431</v>
      </c>
      <c r="C364" s="76">
        <v>44781</v>
      </c>
      <c r="D364" s="77">
        <v>380</v>
      </c>
      <c r="E364" s="77">
        <v>5</v>
      </c>
      <c r="F364" s="78"/>
      <c r="G364" s="79">
        <v>44781.333333333336</v>
      </c>
      <c r="H364" s="77">
        <v>160</v>
      </c>
      <c r="I364" s="76">
        <v>44781.967361111114</v>
      </c>
      <c r="J364" s="78"/>
      <c r="K364" s="80">
        <v>1</v>
      </c>
    </row>
    <row r="365" spans="2:11" x14ac:dyDescent="0.3">
      <c r="B365" s="75">
        <v>35432</v>
      </c>
      <c r="C365" s="76">
        <v>44781</v>
      </c>
      <c r="D365" s="77">
        <v>290</v>
      </c>
      <c r="E365" s="77">
        <v>1</v>
      </c>
      <c r="F365" s="78"/>
      <c r="G365" s="79">
        <v>44781.359027777777</v>
      </c>
      <c r="H365" s="77">
        <v>149</v>
      </c>
      <c r="I365" s="76">
        <v>44781.967361111114</v>
      </c>
      <c r="J365" s="78"/>
      <c r="K365" s="80">
        <v>1</v>
      </c>
    </row>
    <row r="366" spans="2:11" x14ac:dyDescent="0.3">
      <c r="B366" s="75">
        <v>35433</v>
      </c>
      <c r="C366" s="76">
        <v>44781</v>
      </c>
      <c r="D366" s="77">
        <v>535</v>
      </c>
      <c r="E366" s="77">
        <v>3</v>
      </c>
      <c r="F366" s="78"/>
      <c r="G366" s="79">
        <v>44781.380682870367</v>
      </c>
      <c r="H366" s="77">
        <v>152</v>
      </c>
      <c r="I366" s="76">
        <v>44781.967361111114</v>
      </c>
      <c r="J366" s="78"/>
      <c r="K366" s="80">
        <v>1</v>
      </c>
    </row>
    <row r="367" spans="2:11" x14ac:dyDescent="0.3">
      <c r="B367" s="75">
        <v>35434</v>
      </c>
      <c r="C367" s="76">
        <v>44781</v>
      </c>
      <c r="D367" s="77">
        <v>88</v>
      </c>
      <c r="E367" s="77">
        <v>5</v>
      </c>
      <c r="F367" s="78"/>
      <c r="G367" s="79">
        <v>44781.406608796293</v>
      </c>
      <c r="H367" s="77">
        <v>160</v>
      </c>
      <c r="I367" s="76">
        <v>44781.967361111114</v>
      </c>
      <c r="J367" s="78"/>
      <c r="K367" s="80">
        <v>1</v>
      </c>
    </row>
    <row r="368" spans="2:11" x14ac:dyDescent="0.3">
      <c r="B368" s="75">
        <v>35435</v>
      </c>
      <c r="C368" s="76">
        <v>44781</v>
      </c>
      <c r="D368" s="77">
        <v>207</v>
      </c>
      <c r="E368" s="77">
        <v>3</v>
      </c>
      <c r="F368" s="78"/>
      <c r="G368" s="79">
        <v>44781.426759259259</v>
      </c>
      <c r="H368" s="77">
        <v>171</v>
      </c>
      <c r="I368" s="76">
        <v>44781.967361111114</v>
      </c>
      <c r="J368" s="78"/>
      <c r="K368" s="80">
        <v>1</v>
      </c>
    </row>
    <row r="369" spans="2:11" x14ac:dyDescent="0.3">
      <c r="B369" s="75">
        <v>35436</v>
      </c>
      <c r="C369" s="76">
        <v>44781</v>
      </c>
      <c r="D369" s="77">
        <v>646</v>
      </c>
      <c r="E369" s="77">
        <v>1</v>
      </c>
      <c r="F369" s="78"/>
      <c r="G369" s="79">
        <v>44781.452824074076</v>
      </c>
      <c r="H369" s="77">
        <v>156</v>
      </c>
      <c r="I369" s="76">
        <v>44781.967361111114</v>
      </c>
      <c r="J369" s="78"/>
      <c r="K369" s="80">
        <v>1</v>
      </c>
    </row>
    <row r="370" spans="2:11" x14ac:dyDescent="0.3">
      <c r="B370" s="75">
        <v>35437</v>
      </c>
      <c r="C370" s="76">
        <v>44781</v>
      </c>
      <c r="D370" s="77">
        <v>27</v>
      </c>
      <c r="E370" s="77">
        <v>6</v>
      </c>
      <c r="F370" s="78"/>
      <c r="G370" s="79">
        <v>44781.478229166671</v>
      </c>
      <c r="H370" s="77">
        <v>177</v>
      </c>
      <c r="I370" s="76">
        <v>44781.967361111114</v>
      </c>
      <c r="J370" s="78"/>
      <c r="K370" s="80">
        <v>1</v>
      </c>
    </row>
    <row r="371" spans="2:11" x14ac:dyDescent="0.3">
      <c r="B371" s="75">
        <v>35438</v>
      </c>
      <c r="C371" s="76">
        <v>44781</v>
      </c>
      <c r="D371" s="77">
        <v>459</v>
      </c>
      <c r="E371" s="77">
        <v>2</v>
      </c>
      <c r="F371" s="78"/>
      <c r="G371" s="79">
        <v>44781.500439814816</v>
      </c>
      <c r="H371" s="77">
        <v>176</v>
      </c>
      <c r="I371" s="76">
        <v>44781.967361111114</v>
      </c>
      <c r="J371" s="78"/>
      <c r="K371" s="80">
        <v>1</v>
      </c>
    </row>
    <row r="372" spans="2:11" x14ac:dyDescent="0.3">
      <c r="B372" s="75">
        <v>35439</v>
      </c>
      <c r="C372" s="76">
        <v>44781</v>
      </c>
      <c r="D372" s="77">
        <v>849</v>
      </c>
      <c r="E372" s="77">
        <v>3</v>
      </c>
      <c r="F372" s="78"/>
      <c r="G372" s="79">
        <v>44781.525555555556</v>
      </c>
      <c r="H372" s="77">
        <v>165</v>
      </c>
      <c r="I372" s="76">
        <v>44781.967361111114</v>
      </c>
      <c r="J372" s="78"/>
      <c r="K372" s="80">
        <v>1</v>
      </c>
    </row>
    <row r="373" spans="2:11" x14ac:dyDescent="0.3">
      <c r="B373" s="75">
        <v>35440</v>
      </c>
      <c r="C373" s="76">
        <v>44781</v>
      </c>
      <c r="D373" s="77">
        <v>491</v>
      </c>
      <c r="E373" s="77">
        <v>3</v>
      </c>
      <c r="F373" s="78"/>
      <c r="G373" s="79">
        <v>44781.547337962962</v>
      </c>
      <c r="H373" s="77">
        <v>174</v>
      </c>
      <c r="I373" s="76">
        <v>44781.967361111114</v>
      </c>
      <c r="J373" s="78"/>
      <c r="K373" s="80">
        <v>1</v>
      </c>
    </row>
    <row r="374" spans="2:11" x14ac:dyDescent="0.3">
      <c r="B374" s="75">
        <v>35441</v>
      </c>
      <c r="C374" s="76">
        <v>44781</v>
      </c>
      <c r="D374" s="77">
        <v>899</v>
      </c>
      <c r="E374" s="77">
        <v>4</v>
      </c>
      <c r="F374" s="78"/>
      <c r="G374" s="79">
        <v>44781.56895833333</v>
      </c>
      <c r="H374" s="77">
        <v>170</v>
      </c>
      <c r="I374" s="76">
        <v>44781.967361111114</v>
      </c>
      <c r="J374" s="78"/>
      <c r="K374" s="80">
        <v>1</v>
      </c>
    </row>
    <row r="375" spans="2:11" x14ac:dyDescent="0.3">
      <c r="B375" s="75">
        <v>35442</v>
      </c>
      <c r="C375" s="76">
        <v>44781</v>
      </c>
      <c r="D375" s="77">
        <v>1081</v>
      </c>
      <c r="E375" s="77">
        <v>4</v>
      </c>
      <c r="F375" s="78"/>
      <c r="G375" s="79">
        <v>44781.59098379629</v>
      </c>
      <c r="H375" s="77">
        <v>151</v>
      </c>
      <c r="I375" s="76">
        <v>44781.967361111114</v>
      </c>
      <c r="J375" s="78"/>
      <c r="K375" s="80">
        <v>1</v>
      </c>
    </row>
    <row r="376" spans="2:11" x14ac:dyDescent="0.3">
      <c r="B376" s="75">
        <v>35443</v>
      </c>
      <c r="C376" s="76">
        <v>44781</v>
      </c>
      <c r="D376" s="77">
        <v>1212</v>
      </c>
      <c r="E376" s="77">
        <v>3</v>
      </c>
      <c r="F376" s="78"/>
      <c r="G376" s="79">
        <v>44781.615879629622</v>
      </c>
      <c r="H376" s="77">
        <v>167</v>
      </c>
      <c r="I376" s="76">
        <v>44781.967361111114</v>
      </c>
      <c r="J376" s="78"/>
      <c r="K376" s="80">
        <v>1</v>
      </c>
    </row>
    <row r="377" spans="2:11" x14ac:dyDescent="0.3">
      <c r="B377" s="75">
        <v>35444</v>
      </c>
      <c r="C377" s="76">
        <v>44781</v>
      </c>
      <c r="D377" s="77">
        <v>296</v>
      </c>
      <c r="E377" s="77">
        <v>3</v>
      </c>
      <c r="F377" s="78"/>
      <c r="G377" s="79">
        <v>44781.639317129622</v>
      </c>
      <c r="H377" s="77">
        <v>170</v>
      </c>
      <c r="I377" s="76">
        <v>44781.967361111114</v>
      </c>
      <c r="J377" s="78"/>
      <c r="K377" s="80">
        <v>1</v>
      </c>
    </row>
    <row r="378" spans="2:11" x14ac:dyDescent="0.3">
      <c r="B378" s="75">
        <v>35445</v>
      </c>
      <c r="C378" s="76">
        <v>44781</v>
      </c>
      <c r="D378" s="77">
        <v>125</v>
      </c>
      <c r="E378" s="77">
        <v>6</v>
      </c>
      <c r="F378" s="78"/>
      <c r="G378" s="79">
        <v>44781.660636574066</v>
      </c>
      <c r="H378" s="77">
        <v>144</v>
      </c>
      <c r="I378" s="76">
        <v>44781.967361111114</v>
      </c>
      <c r="J378" s="78"/>
      <c r="K378" s="80">
        <v>1</v>
      </c>
    </row>
    <row r="379" spans="2:11" x14ac:dyDescent="0.3">
      <c r="B379" s="75">
        <v>35446</v>
      </c>
      <c r="C379" s="76">
        <v>44781</v>
      </c>
      <c r="D379" s="77">
        <v>1136</v>
      </c>
      <c r="E379" s="77">
        <v>2</v>
      </c>
      <c r="F379" s="78"/>
      <c r="G379" s="79">
        <v>44781.680879629625</v>
      </c>
      <c r="H379" s="77">
        <v>162</v>
      </c>
      <c r="I379" s="76">
        <v>44781.967361111114</v>
      </c>
      <c r="J379" s="78"/>
      <c r="K379" s="80">
        <v>1</v>
      </c>
    </row>
    <row r="380" spans="2:11" x14ac:dyDescent="0.3">
      <c r="B380" s="75">
        <v>35447</v>
      </c>
      <c r="C380" s="76">
        <v>44781</v>
      </c>
      <c r="D380" s="77">
        <v>319</v>
      </c>
      <c r="E380" s="77">
        <v>1</v>
      </c>
      <c r="F380" s="78"/>
      <c r="G380" s="79">
        <v>44781.701122685183</v>
      </c>
      <c r="H380" s="77">
        <v>151</v>
      </c>
      <c r="I380" s="76">
        <v>44781.967361111114</v>
      </c>
      <c r="J380" s="78"/>
      <c r="K380" s="80">
        <v>1</v>
      </c>
    </row>
    <row r="381" spans="2:11" x14ac:dyDescent="0.3">
      <c r="B381" s="75">
        <v>35448</v>
      </c>
      <c r="C381" s="76">
        <v>44781</v>
      </c>
      <c r="D381" s="77">
        <v>224</v>
      </c>
      <c r="E381" s="77">
        <v>6</v>
      </c>
      <c r="F381" s="78"/>
      <c r="G381" s="79">
        <v>44781.723553240736</v>
      </c>
      <c r="H381" s="77">
        <v>150</v>
      </c>
      <c r="I381" s="76">
        <v>44781.967361111114</v>
      </c>
      <c r="J381" s="78"/>
      <c r="K381" s="80">
        <v>1</v>
      </c>
    </row>
    <row r="382" spans="2:11" x14ac:dyDescent="0.3">
      <c r="B382" s="75">
        <v>35449</v>
      </c>
      <c r="C382" s="76">
        <v>44781</v>
      </c>
      <c r="D382" s="77">
        <v>133</v>
      </c>
      <c r="E382" s="77">
        <v>5</v>
      </c>
      <c r="F382" s="78"/>
      <c r="G382" s="79">
        <v>44781.746041666658</v>
      </c>
      <c r="H382" s="77">
        <v>146</v>
      </c>
      <c r="I382" s="76">
        <v>44781.967361111114</v>
      </c>
      <c r="J382" s="78"/>
      <c r="K382" s="80">
        <v>1</v>
      </c>
    </row>
    <row r="383" spans="2:11" x14ac:dyDescent="0.3">
      <c r="B383" s="75">
        <v>35450</v>
      </c>
      <c r="C383" s="76">
        <v>44781</v>
      </c>
      <c r="D383" s="77">
        <v>1265</v>
      </c>
      <c r="E383" s="77">
        <v>4</v>
      </c>
      <c r="F383" s="78"/>
      <c r="G383" s="79">
        <v>44781.768715277773</v>
      </c>
      <c r="H383" s="77">
        <v>177</v>
      </c>
      <c r="I383" s="76">
        <v>44781.967361111114</v>
      </c>
      <c r="J383" s="78"/>
      <c r="K383" s="80">
        <v>1</v>
      </c>
    </row>
    <row r="384" spans="2:11" x14ac:dyDescent="0.3">
      <c r="B384" s="75">
        <v>35451</v>
      </c>
      <c r="C384" s="76">
        <v>44781</v>
      </c>
      <c r="D384" s="77">
        <v>310</v>
      </c>
      <c r="E384" s="77">
        <v>4</v>
      </c>
      <c r="F384" s="78"/>
      <c r="G384" s="79">
        <v>44781.792604166658</v>
      </c>
      <c r="H384" s="77">
        <v>170</v>
      </c>
      <c r="I384" s="76">
        <v>44781.967361111114</v>
      </c>
      <c r="J384" s="78"/>
      <c r="K384" s="80">
        <v>1</v>
      </c>
    </row>
    <row r="385" spans="2:11" x14ac:dyDescent="0.3">
      <c r="B385" s="75">
        <v>35452</v>
      </c>
      <c r="C385" s="76">
        <v>44781</v>
      </c>
      <c r="D385" s="77">
        <v>1288</v>
      </c>
      <c r="E385" s="77">
        <v>1</v>
      </c>
      <c r="F385" s="78"/>
      <c r="G385" s="79">
        <v>44781.820810185178</v>
      </c>
      <c r="H385" s="77">
        <v>179</v>
      </c>
      <c r="I385" s="76">
        <v>44781.967361111114</v>
      </c>
      <c r="J385" s="78"/>
      <c r="K385" s="80">
        <v>1</v>
      </c>
    </row>
    <row r="386" spans="2:11" x14ac:dyDescent="0.3">
      <c r="B386" s="75">
        <v>35453</v>
      </c>
      <c r="C386" s="76">
        <v>44781</v>
      </c>
      <c r="D386" s="77">
        <v>17</v>
      </c>
      <c r="E386" s="77">
        <v>1</v>
      </c>
      <c r="F386" s="78"/>
      <c r="G386" s="79">
        <v>44781.846273148141</v>
      </c>
      <c r="H386" s="77">
        <v>167</v>
      </c>
      <c r="I386" s="76">
        <v>44781.967361111114</v>
      </c>
      <c r="J386" s="78"/>
      <c r="K386" s="80">
        <v>1</v>
      </c>
    </row>
    <row r="387" spans="2:11" x14ac:dyDescent="0.3">
      <c r="B387" s="75">
        <v>35454</v>
      </c>
      <c r="C387" s="76">
        <v>44781</v>
      </c>
      <c r="D387" s="77">
        <v>684</v>
      </c>
      <c r="E387" s="77">
        <v>1</v>
      </c>
      <c r="F387" s="78"/>
      <c r="G387" s="79">
        <v>44781.870729166658</v>
      </c>
      <c r="H387" s="77">
        <v>161</v>
      </c>
      <c r="I387" s="76">
        <v>44781.967361111114</v>
      </c>
      <c r="J387" s="78"/>
      <c r="K387" s="80">
        <v>1</v>
      </c>
    </row>
    <row r="388" spans="2:11" x14ac:dyDescent="0.3">
      <c r="B388" s="75">
        <v>35455</v>
      </c>
      <c r="C388" s="76">
        <v>44782</v>
      </c>
      <c r="D388" s="77">
        <v>880</v>
      </c>
      <c r="E388" s="77">
        <v>1</v>
      </c>
      <c r="F388" s="78"/>
      <c r="G388" s="79">
        <v>44782.333333333336</v>
      </c>
      <c r="H388" s="77">
        <v>153</v>
      </c>
      <c r="I388" s="76">
        <v>44782.977777777778</v>
      </c>
      <c r="J388" s="78"/>
      <c r="K388" s="80">
        <v>1</v>
      </c>
    </row>
    <row r="389" spans="2:11" x14ac:dyDescent="0.3">
      <c r="B389" s="75">
        <v>35456</v>
      </c>
      <c r="C389" s="76">
        <v>44782</v>
      </c>
      <c r="D389" s="77">
        <v>729</v>
      </c>
      <c r="E389" s="77">
        <v>3</v>
      </c>
      <c r="F389" s="78"/>
      <c r="G389" s="79">
        <v>44782.354328703703</v>
      </c>
      <c r="H389" s="77">
        <v>154</v>
      </c>
      <c r="I389" s="76">
        <v>44782.977777777778</v>
      </c>
      <c r="J389" s="78"/>
      <c r="K389" s="80">
        <v>1</v>
      </c>
    </row>
    <row r="390" spans="2:11" x14ac:dyDescent="0.3">
      <c r="B390" s="75">
        <v>35457</v>
      </c>
      <c r="C390" s="76">
        <v>44782</v>
      </c>
      <c r="D390" s="77">
        <v>204</v>
      </c>
      <c r="E390" s="77">
        <v>4</v>
      </c>
      <c r="F390" s="78"/>
      <c r="G390" s="79">
        <v>44782.375740740739</v>
      </c>
      <c r="H390" s="77">
        <v>168</v>
      </c>
      <c r="I390" s="76">
        <v>44782.977777777778</v>
      </c>
      <c r="J390" s="78"/>
      <c r="K390" s="80">
        <v>1</v>
      </c>
    </row>
    <row r="391" spans="2:11" x14ac:dyDescent="0.3">
      <c r="B391" s="75">
        <v>35458</v>
      </c>
      <c r="C391" s="76">
        <v>44782</v>
      </c>
      <c r="D391" s="77">
        <v>394</v>
      </c>
      <c r="E391" s="77">
        <v>2</v>
      </c>
      <c r="F391" s="78"/>
      <c r="G391" s="79">
        <v>44782.401273148149</v>
      </c>
      <c r="H391" s="77">
        <v>178</v>
      </c>
      <c r="I391" s="76">
        <v>44782.977777777778</v>
      </c>
      <c r="J391" s="78"/>
      <c r="K391" s="80">
        <v>1</v>
      </c>
    </row>
    <row r="392" spans="2:11" x14ac:dyDescent="0.3">
      <c r="B392" s="75">
        <v>35459</v>
      </c>
      <c r="C392" s="76">
        <v>44782</v>
      </c>
      <c r="D392" s="77">
        <v>1046</v>
      </c>
      <c r="E392" s="77">
        <v>5</v>
      </c>
      <c r="F392" s="78"/>
      <c r="G392" s="79">
        <v>44782.424907407411</v>
      </c>
      <c r="H392" s="77">
        <v>146</v>
      </c>
      <c r="I392" s="76">
        <v>44782.977777777778</v>
      </c>
      <c r="J392" s="78"/>
      <c r="K392" s="80">
        <v>1</v>
      </c>
    </row>
    <row r="393" spans="2:11" x14ac:dyDescent="0.3">
      <c r="B393" s="75">
        <v>35460</v>
      </c>
      <c r="C393" s="76">
        <v>44782</v>
      </c>
      <c r="D393" s="77">
        <v>665</v>
      </c>
      <c r="E393" s="77">
        <v>4</v>
      </c>
      <c r="F393" s="78"/>
      <c r="G393" s="79">
        <v>44782.44462962963</v>
      </c>
      <c r="H393" s="77">
        <v>156</v>
      </c>
      <c r="I393" s="76">
        <v>44782.977777777778</v>
      </c>
      <c r="J393" s="78"/>
      <c r="K393" s="80">
        <v>1</v>
      </c>
    </row>
    <row r="394" spans="2:11" x14ac:dyDescent="0.3">
      <c r="B394" s="75">
        <v>35461</v>
      </c>
      <c r="C394" s="76">
        <v>44782</v>
      </c>
      <c r="D394" s="77">
        <v>1389</v>
      </c>
      <c r="E394" s="77">
        <v>6</v>
      </c>
      <c r="F394" s="78"/>
      <c r="G394" s="79">
        <v>44782.465300925927</v>
      </c>
      <c r="H394" s="77">
        <v>173</v>
      </c>
      <c r="I394" s="76">
        <v>44782.977777777778</v>
      </c>
      <c r="J394" s="78"/>
      <c r="K394" s="80">
        <v>1</v>
      </c>
    </row>
    <row r="395" spans="2:11" x14ac:dyDescent="0.3">
      <c r="B395" s="75">
        <v>35462</v>
      </c>
      <c r="C395" s="76">
        <v>44782</v>
      </c>
      <c r="D395" s="77">
        <v>163</v>
      </c>
      <c r="E395" s="77">
        <v>2</v>
      </c>
      <c r="F395" s="78"/>
      <c r="G395" s="79">
        <v>44782.488333333335</v>
      </c>
      <c r="H395" s="77">
        <v>176</v>
      </c>
      <c r="I395" s="76">
        <v>44782.977777777778</v>
      </c>
      <c r="J395" s="78"/>
      <c r="K395" s="80">
        <v>1</v>
      </c>
    </row>
    <row r="396" spans="2:11" x14ac:dyDescent="0.3">
      <c r="B396" s="75">
        <v>35463</v>
      </c>
      <c r="C396" s="76">
        <v>44782</v>
      </c>
      <c r="D396" s="77">
        <v>588</v>
      </c>
      <c r="E396" s="77">
        <v>5</v>
      </c>
      <c r="F396" s="78"/>
      <c r="G396" s="79">
        <v>44782.508472222224</v>
      </c>
      <c r="H396" s="77">
        <v>173</v>
      </c>
      <c r="I396" s="76">
        <v>44782.977777777778</v>
      </c>
      <c r="J396" s="78"/>
      <c r="K396" s="80">
        <v>1</v>
      </c>
    </row>
    <row r="397" spans="2:11" x14ac:dyDescent="0.3">
      <c r="B397" s="75">
        <v>35464</v>
      </c>
      <c r="C397" s="76">
        <v>44782</v>
      </c>
      <c r="D397" s="77">
        <v>1183</v>
      </c>
      <c r="E397" s="77">
        <v>5</v>
      </c>
      <c r="F397" s="78"/>
      <c r="G397" s="79">
        <v>44782.532233796301</v>
      </c>
      <c r="H397" s="77">
        <v>172</v>
      </c>
      <c r="I397" s="76">
        <v>44782.977777777778</v>
      </c>
      <c r="J397" s="78"/>
      <c r="K397" s="80">
        <v>1</v>
      </c>
    </row>
    <row r="398" spans="2:11" x14ac:dyDescent="0.3">
      <c r="B398" s="75">
        <v>35465</v>
      </c>
      <c r="C398" s="76">
        <v>44782</v>
      </c>
      <c r="D398" s="77">
        <v>1073</v>
      </c>
      <c r="E398" s="77">
        <v>2</v>
      </c>
      <c r="F398" s="78"/>
      <c r="G398" s="79">
        <v>44782.554444444446</v>
      </c>
      <c r="H398" s="77">
        <v>179</v>
      </c>
      <c r="I398" s="76">
        <v>44782.977777777778</v>
      </c>
      <c r="J398" s="78"/>
      <c r="K398" s="80">
        <v>1</v>
      </c>
    </row>
    <row r="399" spans="2:11" x14ac:dyDescent="0.3">
      <c r="B399" s="75">
        <v>35466</v>
      </c>
      <c r="C399" s="76">
        <v>44782</v>
      </c>
      <c r="D399" s="77">
        <v>1153</v>
      </c>
      <c r="E399" s="77">
        <v>3</v>
      </c>
      <c r="F399" s="78"/>
      <c r="G399" s="79">
        <v>44782.578472222223</v>
      </c>
      <c r="H399" s="77">
        <v>176</v>
      </c>
      <c r="I399" s="76">
        <v>44782.977777777778</v>
      </c>
      <c r="J399" s="78"/>
      <c r="K399" s="80">
        <v>1</v>
      </c>
    </row>
    <row r="400" spans="2:11" x14ac:dyDescent="0.3">
      <c r="B400" s="75">
        <v>35467</v>
      </c>
      <c r="C400" s="76">
        <v>44782</v>
      </c>
      <c r="D400" s="77">
        <v>1070</v>
      </c>
      <c r="E400" s="77">
        <v>5</v>
      </c>
      <c r="F400" s="78"/>
      <c r="G400" s="79">
        <v>44782.599490740744</v>
      </c>
      <c r="H400" s="77">
        <v>158</v>
      </c>
      <c r="I400" s="76">
        <v>44782.977777777778</v>
      </c>
      <c r="J400" s="78"/>
      <c r="K400" s="80">
        <v>1</v>
      </c>
    </row>
    <row r="401" spans="2:11" x14ac:dyDescent="0.3">
      <c r="B401" s="75">
        <v>35468</v>
      </c>
      <c r="C401" s="76">
        <v>44782</v>
      </c>
      <c r="D401" s="77">
        <v>79</v>
      </c>
      <c r="E401" s="77">
        <v>3</v>
      </c>
      <c r="F401" s="78"/>
      <c r="G401" s="79">
        <v>44782.618900462963</v>
      </c>
      <c r="H401" s="77">
        <v>145</v>
      </c>
      <c r="I401" s="76">
        <v>44782.977777777778</v>
      </c>
      <c r="J401" s="78"/>
      <c r="K401" s="80">
        <v>1</v>
      </c>
    </row>
    <row r="402" spans="2:11" x14ac:dyDescent="0.3">
      <c r="B402" s="75">
        <v>35469</v>
      </c>
      <c r="C402" s="76">
        <v>44782</v>
      </c>
      <c r="D402" s="77">
        <v>1316</v>
      </c>
      <c r="E402" s="77">
        <v>1</v>
      </c>
      <c r="F402" s="78"/>
      <c r="G402" s="79">
        <v>44782.638506944444</v>
      </c>
      <c r="H402" s="77">
        <v>159</v>
      </c>
      <c r="I402" s="76">
        <v>44782.977777777778</v>
      </c>
      <c r="J402" s="78"/>
      <c r="K402" s="80">
        <v>1</v>
      </c>
    </row>
    <row r="403" spans="2:11" x14ac:dyDescent="0.3">
      <c r="B403" s="75">
        <v>35470</v>
      </c>
      <c r="C403" s="76">
        <v>44782</v>
      </c>
      <c r="D403" s="77">
        <v>1025</v>
      </c>
      <c r="E403" s="77">
        <v>2</v>
      </c>
      <c r="F403" s="78"/>
      <c r="G403" s="79">
        <v>44782.657118055555</v>
      </c>
      <c r="H403" s="77">
        <v>164</v>
      </c>
      <c r="I403" s="76">
        <v>44782.977777777778</v>
      </c>
      <c r="J403" s="78"/>
      <c r="K403" s="80">
        <v>1</v>
      </c>
    </row>
    <row r="404" spans="2:11" x14ac:dyDescent="0.3">
      <c r="B404" s="75">
        <v>35471</v>
      </c>
      <c r="C404" s="76">
        <v>44782</v>
      </c>
      <c r="D404" s="77">
        <v>1150</v>
      </c>
      <c r="E404" s="77">
        <v>2</v>
      </c>
      <c r="F404" s="78"/>
      <c r="G404" s="79">
        <v>44782.676770833335</v>
      </c>
      <c r="H404" s="77">
        <v>162</v>
      </c>
      <c r="I404" s="76">
        <v>44782.977777777778</v>
      </c>
      <c r="J404" s="78"/>
      <c r="K404" s="80">
        <v>1</v>
      </c>
    </row>
    <row r="405" spans="2:11" x14ac:dyDescent="0.3">
      <c r="B405" s="75">
        <v>35472</v>
      </c>
      <c r="C405" s="76">
        <v>44782</v>
      </c>
      <c r="D405" s="77">
        <v>640</v>
      </c>
      <c r="E405" s="77">
        <v>1</v>
      </c>
      <c r="F405" s="78"/>
      <c r="G405" s="79">
        <v>44782.698645833334</v>
      </c>
      <c r="H405" s="77">
        <v>141</v>
      </c>
      <c r="I405" s="76">
        <v>44782.977777777778</v>
      </c>
      <c r="J405" s="78"/>
      <c r="K405" s="80">
        <v>1</v>
      </c>
    </row>
    <row r="406" spans="2:11" x14ac:dyDescent="0.3">
      <c r="B406" s="75">
        <v>35473</v>
      </c>
      <c r="C406" s="76">
        <v>44782</v>
      </c>
      <c r="D406" s="77">
        <v>570</v>
      </c>
      <c r="E406" s="77">
        <v>4</v>
      </c>
      <c r="F406" s="78"/>
      <c r="G406" s="79">
        <v>44782.718495370369</v>
      </c>
      <c r="H406" s="77">
        <v>161</v>
      </c>
      <c r="I406" s="76">
        <v>44782.977777777778</v>
      </c>
      <c r="J406" s="78"/>
      <c r="K406" s="80">
        <v>1</v>
      </c>
    </row>
    <row r="407" spans="2:11" x14ac:dyDescent="0.3">
      <c r="B407" s="75">
        <v>35474</v>
      </c>
      <c r="C407" s="76">
        <v>44782</v>
      </c>
      <c r="D407" s="77">
        <v>956</v>
      </c>
      <c r="E407" s="77">
        <v>4</v>
      </c>
      <c r="F407" s="78"/>
      <c r="G407" s="79">
        <v>44782.742083333331</v>
      </c>
      <c r="H407" s="77">
        <v>146</v>
      </c>
      <c r="I407" s="76">
        <v>44782.977777777778</v>
      </c>
      <c r="J407" s="78"/>
      <c r="K407" s="80">
        <v>1</v>
      </c>
    </row>
    <row r="408" spans="2:11" x14ac:dyDescent="0.3">
      <c r="B408" s="75">
        <v>35475</v>
      </c>
      <c r="C408" s="76">
        <v>44782</v>
      </c>
      <c r="D408" s="77">
        <v>1263</v>
      </c>
      <c r="E408" s="77">
        <v>3</v>
      </c>
      <c r="F408" s="78"/>
      <c r="G408" s="79">
        <v>44782.766712962963</v>
      </c>
      <c r="H408" s="77">
        <v>143</v>
      </c>
      <c r="I408" s="76">
        <v>44782.977777777778</v>
      </c>
      <c r="J408" s="78"/>
      <c r="K408" s="80">
        <v>1</v>
      </c>
    </row>
    <row r="409" spans="2:11" x14ac:dyDescent="0.3">
      <c r="B409" s="75">
        <v>35476</v>
      </c>
      <c r="C409" s="76">
        <v>44782</v>
      </c>
      <c r="D409" s="77">
        <v>757</v>
      </c>
      <c r="E409" s="77">
        <v>1</v>
      </c>
      <c r="F409" s="78"/>
      <c r="G409" s="79">
        <v>44782.785879629628</v>
      </c>
      <c r="H409" s="77">
        <v>164</v>
      </c>
      <c r="I409" s="76">
        <v>44782.977777777778</v>
      </c>
      <c r="J409" s="78"/>
      <c r="K409" s="80">
        <v>1</v>
      </c>
    </row>
    <row r="410" spans="2:11" x14ac:dyDescent="0.3">
      <c r="B410" s="75">
        <v>35477</v>
      </c>
      <c r="C410" s="76">
        <v>44782</v>
      </c>
      <c r="D410" s="77">
        <v>1368</v>
      </c>
      <c r="E410" s="77">
        <v>1</v>
      </c>
      <c r="F410" s="78"/>
      <c r="G410" s="79">
        <v>44782.806747685187</v>
      </c>
      <c r="H410" s="77">
        <v>157</v>
      </c>
      <c r="I410" s="76">
        <v>44782.977777777778</v>
      </c>
      <c r="J410" s="78"/>
      <c r="K410" s="80">
        <v>1</v>
      </c>
    </row>
    <row r="411" spans="2:11" x14ac:dyDescent="0.3">
      <c r="B411" s="75">
        <v>35478</v>
      </c>
      <c r="C411" s="76">
        <v>44782</v>
      </c>
      <c r="D411" s="77">
        <v>1270</v>
      </c>
      <c r="E411" s="77">
        <v>3</v>
      </c>
      <c r="F411" s="78"/>
      <c r="G411" s="79">
        <v>44782.831238425926</v>
      </c>
      <c r="H411" s="77">
        <v>150</v>
      </c>
      <c r="I411" s="76">
        <v>44782.977777777778</v>
      </c>
      <c r="J411" s="78"/>
      <c r="K411" s="80">
        <v>1</v>
      </c>
    </row>
    <row r="412" spans="2:11" x14ac:dyDescent="0.3">
      <c r="B412" s="75">
        <v>35479</v>
      </c>
      <c r="C412" s="76">
        <v>44782</v>
      </c>
      <c r="D412" s="77">
        <v>212</v>
      </c>
      <c r="E412" s="77">
        <v>2</v>
      </c>
      <c r="F412" s="78"/>
      <c r="G412" s="79">
        <v>44782.855173611111</v>
      </c>
      <c r="H412" s="77">
        <v>159</v>
      </c>
      <c r="I412" s="76">
        <v>44782.977777777778</v>
      </c>
      <c r="J412" s="78"/>
      <c r="K412" s="80">
        <v>1</v>
      </c>
    </row>
    <row r="413" spans="2:11" x14ac:dyDescent="0.3">
      <c r="B413" s="75">
        <v>35480</v>
      </c>
      <c r="C413" s="76">
        <v>44782</v>
      </c>
      <c r="D413" s="77">
        <v>680</v>
      </c>
      <c r="E413" s="77">
        <v>6</v>
      </c>
      <c r="F413" s="78"/>
      <c r="G413" s="79">
        <v>44782.872800925928</v>
      </c>
      <c r="H413" s="77">
        <v>145</v>
      </c>
      <c r="I413" s="76">
        <v>44782.977777777778</v>
      </c>
      <c r="J413" s="78"/>
      <c r="K413" s="80">
        <v>1</v>
      </c>
    </row>
    <row r="414" spans="2:11" x14ac:dyDescent="0.3">
      <c r="B414" s="75">
        <v>35481</v>
      </c>
      <c r="C414" s="76">
        <v>44782</v>
      </c>
      <c r="D414" s="77">
        <v>38</v>
      </c>
      <c r="E414" s="77">
        <v>2</v>
      </c>
      <c r="F414" s="78"/>
      <c r="G414" s="79">
        <v>44782.892476851855</v>
      </c>
      <c r="H414" s="77">
        <v>177</v>
      </c>
      <c r="I414" s="76">
        <v>44782.977777777778</v>
      </c>
      <c r="J414" s="78"/>
      <c r="K414" s="80">
        <v>1</v>
      </c>
    </row>
    <row r="415" spans="2:11" x14ac:dyDescent="0.3">
      <c r="B415" s="75">
        <v>35482</v>
      </c>
      <c r="C415" s="76">
        <v>44783</v>
      </c>
      <c r="D415" s="77">
        <v>498</v>
      </c>
      <c r="E415" s="77">
        <v>2</v>
      </c>
      <c r="F415" s="78"/>
      <c r="G415" s="79">
        <v>44783.333333333336</v>
      </c>
      <c r="H415" s="77">
        <v>156</v>
      </c>
      <c r="I415" s="76">
        <v>44783.943749999999</v>
      </c>
      <c r="J415" s="78"/>
      <c r="K415" s="80">
        <v>1</v>
      </c>
    </row>
    <row r="416" spans="2:11" x14ac:dyDescent="0.3">
      <c r="B416" s="75">
        <v>35483</v>
      </c>
      <c r="C416" s="76">
        <v>44783</v>
      </c>
      <c r="D416" s="77">
        <v>953</v>
      </c>
      <c r="E416" s="77">
        <v>6</v>
      </c>
      <c r="F416" s="78"/>
      <c r="G416" s="79">
        <v>44783.35496527778</v>
      </c>
      <c r="H416" s="77">
        <v>158</v>
      </c>
      <c r="I416" s="76">
        <v>44783.943749999999</v>
      </c>
      <c r="J416" s="78"/>
      <c r="K416" s="80">
        <v>1</v>
      </c>
    </row>
    <row r="417" spans="2:11" x14ac:dyDescent="0.3">
      <c r="B417" s="75">
        <v>35484</v>
      </c>
      <c r="C417" s="76">
        <v>44783</v>
      </c>
      <c r="D417" s="77">
        <v>836</v>
      </c>
      <c r="E417" s="77">
        <v>4</v>
      </c>
      <c r="F417" s="78"/>
      <c r="G417" s="79">
        <v>44783.377071759263</v>
      </c>
      <c r="H417" s="77">
        <v>159</v>
      </c>
      <c r="I417" s="76">
        <v>44783.943749999999</v>
      </c>
      <c r="J417" s="78"/>
      <c r="K417" s="80">
        <v>1</v>
      </c>
    </row>
    <row r="418" spans="2:11" x14ac:dyDescent="0.3">
      <c r="B418" s="75">
        <v>35485</v>
      </c>
      <c r="C418" s="76">
        <v>44783</v>
      </c>
      <c r="D418" s="77">
        <v>922</v>
      </c>
      <c r="E418" s="77">
        <v>3</v>
      </c>
      <c r="F418" s="78"/>
      <c r="G418" s="79">
        <v>44783.399178240747</v>
      </c>
      <c r="H418" s="77">
        <v>146</v>
      </c>
      <c r="I418" s="76">
        <v>44783.943749999999</v>
      </c>
      <c r="J418" s="78"/>
      <c r="K418" s="80">
        <v>1</v>
      </c>
    </row>
    <row r="419" spans="2:11" x14ac:dyDescent="0.3">
      <c r="B419" s="75">
        <v>35486</v>
      </c>
      <c r="C419" s="76">
        <v>44783</v>
      </c>
      <c r="D419" s="77">
        <v>644</v>
      </c>
      <c r="E419" s="77">
        <v>5</v>
      </c>
      <c r="F419" s="78"/>
      <c r="G419" s="79">
        <v>44783.424988425933</v>
      </c>
      <c r="H419" s="77">
        <v>179</v>
      </c>
      <c r="I419" s="76">
        <v>44783.943749999999</v>
      </c>
      <c r="J419" s="78"/>
      <c r="K419" s="80">
        <v>1</v>
      </c>
    </row>
    <row r="420" spans="2:11" x14ac:dyDescent="0.3">
      <c r="B420" s="75">
        <v>35487</v>
      </c>
      <c r="C420" s="76">
        <v>44783</v>
      </c>
      <c r="D420" s="77">
        <v>413</v>
      </c>
      <c r="E420" s="77">
        <v>4</v>
      </c>
      <c r="F420" s="78"/>
      <c r="G420" s="79">
        <v>44783.44944444445</v>
      </c>
      <c r="H420" s="77">
        <v>166</v>
      </c>
      <c r="I420" s="76">
        <v>44783.943749999999</v>
      </c>
      <c r="J420" s="78"/>
      <c r="K420" s="80">
        <v>1</v>
      </c>
    </row>
    <row r="421" spans="2:11" x14ac:dyDescent="0.3">
      <c r="B421" s="75">
        <v>35488</v>
      </c>
      <c r="C421" s="76">
        <v>44783</v>
      </c>
      <c r="D421" s="77">
        <v>208</v>
      </c>
      <c r="E421" s="77">
        <v>2</v>
      </c>
      <c r="F421" s="78"/>
      <c r="G421" s="79">
        <v>44783.475023148152</v>
      </c>
      <c r="H421" s="77">
        <v>176</v>
      </c>
      <c r="I421" s="76">
        <v>44783.943749999999</v>
      </c>
      <c r="J421" s="78"/>
      <c r="K421" s="80">
        <v>1</v>
      </c>
    </row>
    <row r="422" spans="2:11" x14ac:dyDescent="0.3">
      <c r="B422" s="75">
        <v>35489</v>
      </c>
      <c r="C422" s="76">
        <v>44783</v>
      </c>
      <c r="D422" s="77">
        <v>1197</v>
      </c>
      <c r="E422" s="77">
        <v>4</v>
      </c>
      <c r="F422" s="78"/>
      <c r="G422" s="79">
        <v>44783.495972222227</v>
      </c>
      <c r="H422" s="77">
        <v>179</v>
      </c>
      <c r="I422" s="76">
        <v>44783.943749999999</v>
      </c>
      <c r="J422" s="78"/>
      <c r="K422" s="80">
        <v>1</v>
      </c>
    </row>
    <row r="423" spans="2:11" x14ac:dyDescent="0.3">
      <c r="B423" s="75">
        <v>35490</v>
      </c>
      <c r="C423" s="76">
        <v>44783</v>
      </c>
      <c r="D423" s="77">
        <v>181</v>
      </c>
      <c r="E423" s="77">
        <v>2</v>
      </c>
      <c r="F423" s="78"/>
      <c r="G423" s="79">
        <v>44783.522500000006</v>
      </c>
      <c r="H423" s="77">
        <v>171</v>
      </c>
      <c r="I423" s="76">
        <v>44783.943749999999</v>
      </c>
      <c r="J423" s="78"/>
      <c r="K423" s="80">
        <v>1</v>
      </c>
    </row>
    <row r="424" spans="2:11" x14ac:dyDescent="0.3">
      <c r="B424" s="75">
        <v>35491</v>
      </c>
      <c r="C424" s="76">
        <v>44783</v>
      </c>
      <c r="D424" s="77">
        <v>407</v>
      </c>
      <c r="E424" s="77">
        <v>3</v>
      </c>
      <c r="F424" s="78"/>
      <c r="G424" s="79">
        <v>44783.544930555559</v>
      </c>
      <c r="H424" s="77">
        <v>140</v>
      </c>
      <c r="I424" s="76">
        <v>44783.943749999999</v>
      </c>
      <c r="J424" s="78"/>
      <c r="K424" s="80">
        <v>1</v>
      </c>
    </row>
    <row r="425" spans="2:11" x14ac:dyDescent="0.3">
      <c r="B425" s="75">
        <v>35492</v>
      </c>
      <c r="C425" s="76">
        <v>44783</v>
      </c>
      <c r="D425" s="77">
        <v>96</v>
      </c>
      <c r="E425" s="77">
        <v>5</v>
      </c>
      <c r="F425" s="78"/>
      <c r="G425" s="79">
        <v>44783.571215277785</v>
      </c>
      <c r="H425" s="77">
        <v>142</v>
      </c>
      <c r="I425" s="76">
        <v>44783.943749999999</v>
      </c>
      <c r="J425" s="78"/>
      <c r="K425" s="80">
        <v>1</v>
      </c>
    </row>
    <row r="426" spans="2:11" x14ac:dyDescent="0.3">
      <c r="B426" s="75">
        <v>35493</v>
      </c>
      <c r="C426" s="76">
        <v>44783</v>
      </c>
      <c r="D426" s="77">
        <v>1117</v>
      </c>
      <c r="E426" s="77">
        <v>5</v>
      </c>
      <c r="F426" s="78"/>
      <c r="G426" s="79">
        <v>44783.590046296304</v>
      </c>
      <c r="H426" s="77">
        <v>153</v>
      </c>
      <c r="I426" s="76">
        <v>44783.943749999999</v>
      </c>
      <c r="J426" s="78"/>
      <c r="K426" s="80">
        <v>1</v>
      </c>
    </row>
    <row r="427" spans="2:11" x14ac:dyDescent="0.3">
      <c r="B427" s="75">
        <v>35494</v>
      </c>
      <c r="C427" s="76">
        <v>44783</v>
      </c>
      <c r="D427" s="77">
        <v>628</v>
      </c>
      <c r="E427" s="77">
        <v>1</v>
      </c>
      <c r="F427" s="78"/>
      <c r="G427" s="79">
        <v>44783.611469907417</v>
      </c>
      <c r="H427" s="77">
        <v>166</v>
      </c>
      <c r="I427" s="76">
        <v>44783.943749999999</v>
      </c>
      <c r="J427" s="78"/>
      <c r="K427" s="80">
        <v>1</v>
      </c>
    </row>
    <row r="428" spans="2:11" x14ac:dyDescent="0.3">
      <c r="B428" s="75">
        <v>35495</v>
      </c>
      <c r="C428" s="76">
        <v>44783</v>
      </c>
      <c r="D428" s="77">
        <v>105</v>
      </c>
      <c r="E428" s="77">
        <v>5</v>
      </c>
      <c r="F428" s="78"/>
      <c r="G428" s="79">
        <v>44783.636203703711</v>
      </c>
      <c r="H428" s="77">
        <v>172</v>
      </c>
      <c r="I428" s="76">
        <v>44783.943749999999</v>
      </c>
      <c r="J428" s="78"/>
      <c r="K428" s="80">
        <v>1</v>
      </c>
    </row>
    <row r="429" spans="2:11" x14ac:dyDescent="0.3">
      <c r="B429" s="75">
        <v>35496</v>
      </c>
      <c r="C429" s="76">
        <v>44783</v>
      </c>
      <c r="D429" s="77">
        <v>517</v>
      </c>
      <c r="E429" s="77">
        <v>2</v>
      </c>
      <c r="F429" s="78"/>
      <c r="G429" s="79">
        <v>44783.65456018519</v>
      </c>
      <c r="H429" s="77">
        <v>148</v>
      </c>
      <c r="I429" s="76">
        <v>44783.943749999999</v>
      </c>
      <c r="J429" s="78"/>
      <c r="K429" s="80">
        <v>1</v>
      </c>
    </row>
    <row r="430" spans="2:11" x14ac:dyDescent="0.3">
      <c r="B430" s="75">
        <v>35497</v>
      </c>
      <c r="C430" s="76">
        <v>44783</v>
      </c>
      <c r="D430" s="77">
        <v>510</v>
      </c>
      <c r="E430" s="77">
        <v>6</v>
      </c>
      <c r="F430" s="78"/>
      <c r="G430" s="79">
        <v>44783.677337962967</v>
      </c>
      <c r="H430" s="77">
        <v>168</v>
      </c>
      <c r="I430" s="76">
        <v>44783.943749999999</v>
      </c>
      <c r="J430" s="78"/>
      <c r="K430" s="80">
        <v>1</v>
      </c>
    </row>
    <row r="431" spans="2:11" x14ac:dyDescent="0.3">
      <c r="B431" s="75">
        <v>35498</v>
      </c>
      <c r="C431" s="76">
        <v>44783</v>
      </c>
      <c r="D431" s="77">
        <v>524</v>
      </c>
      <c r="E431" s="77">
        <v>3</v>
      </c>
      <c r="F431" s="78"/>
      <c r="G431" s="79">
        <v>44783.695821759262</v>
      </c>
      <c r="H431" s="77">
        <v>156</v>
      </c>
      <c r="I431" s="76">
        <v>44783.943749999999</v>
      </c>
      <c r="J431" s="78"/>
      <c r="K431" s="80">
        <v>1</v>
      </c>
    </row>
    <row r="432" spans="2:11" x14ac:dyDescent="0.3">
      <c r="B432" s="75">
        <v>35499</v>
      </c>
      <c r="C432" s="76">
        <v>44783</v>
      </c>
      <c r="D432" s="77">
        <v>350</v>
      </c>
      <c r="E432" s="77">
        <v>4</v>
      </c>
      <c r="F432" s="78"/>
      <c r="G432" s="79">
        <v>44783.716516203705</v>
      </c>
      <c r="H432" s="77">
        <v>144</v>
      </c>
      <c r="I432" s="76">
        <v>44783.943749999999</v>
      </c>
      <c r="J432" s="78"/>
      <c r="K432" s="80">
        <v>1</v>
      </c>
    </row>
    <row r="433" spans="2:11" x14ac:dyDescent="0.3">
      <c r="B433" s="75">
        <v>35500</v>
      </c>
      <c r="C433" s="76">
        <v>44783</v>
      </c>
      <c r="D433" s="77">
        <v>361</v>
      </c>
      <c r="E433" s="77">
        <v>5</v>
      </c>
      <c r="F433" s="78"/>
      <c r="G433" s="79">
        <v>44783.740520833337</v>
      </c>
      <c r="H433" s="77">
        <v>154</v>
      </c>
      <c r="I433" s="76">
        <v>44783.943749999999</v>
      </c>
      <c r="J433" s="78"/>
      <c r="K433" s="80">
        <v>1</v>
      </c>
    </row>
    <row r="434" spans="2:11" x14ac:dyDescent="0.3">
      <c r="B434" s="75">
        <v>35501</v>
      </c>
      <c r="C434" s="76">
        <v>44783</v>
      </c>
      <c r="D434" s="77">
        <v>1106</v>
      </c>
      <c r="E434" s="77">
        <v>6</v>
      </c>
      <c r="F434" s="78"/>
      <c r="G434" s="79">
        <v>44783.763807870375</v>
      </c>
      <c r="H434" s="77">
        <v>173</v>
      </c>
      <c r="I434" s="76">
        <v>44783.943749999999</v>
      </c>
      <c r="J434" s="78"/>
      <c r="K434" s="80">
        <v>1</v>
      </c>
    </row>
    <row r="435" spans="2:11" x14ac:dyDescent="0.3">
      <c r="B435" s="75">
        <v>35502</v>
      </c>
      <c r="C435" s="76">
        <v>44783</v>
      </c>
      <c r="D435" s="77">
        <v>281</v>
      </c>
      <c r="E435" s="77">
        <v>2</v>
      </c>
      <c r="F435" s="78"/>
      <c r="G435" s="79">
        <v>44783.782928240747</v>
      </c>
      <c r="H435" s="77">
        <v>171</v>
      </c>
      <c r="I435" s="76">
        <v>44783.943749999999</v>
      </c>
      <c r="J435" s="78"/>
      <c r="K435" s="80">
        <v>1</v>
      </c>
    </row>
    <row r="436" spans="2:11" x14ac:dyDescent="0.3">
      <c r="B436" s="75">
        <v>35503</v>
      </c>
      <c r="C436" s="76">
        <v>44783</v>
      </c>
      <c r="D436" s="77">
        <v>690</v>
      </c>
      <c r="E436" s="77">
        <v>1</v>
      </c>
      <c r="F436" s="78"/>
      <c r="G436" s="79">
        <v>44783.808784722227</v>
      </c>
      <c r="H436" s="77">
        <v>163</v>
      </c>
      <c r="I436" s="76">
        <v>44783.943749999999</v>
      </c>
      <c r="J436" s="78"/>
      <c r="K436" s="80">
        <v>1</v>
      </c>
    </row>
    <row r="437" spans="2:11" x14ac:dyDescent="0.3">
      <c r="B437" s="75">
        <v>35504</v>
      </c>
      <c r="C437" s="76">
        <v>44783</v>
      </c>
      <c r="D437" s="77">
        <v>1018</v>
      </c>
      <c r="E437" s="77">
        <v>1</v>
      </c>
      <c r="F437" s="78"/>
      <c r="G437" s="79">
        <v>44783.831909722227</v>
      </c>
      <c r="H437" s="77">
        <v>161</v>
      </c>
      <c r="I437" s="76">
        <v>44783.943749999999</v>
      </c>
      <c r="J437" s="78"/>
      <c r="K437" s="80">
        <v>1</v>
      </c>
    </row>
    <row r="438" spans="2:11" x14ac:dyDescent="0.3">
      <c r="B438" s="75">
        <v>35505</v>
      </c>
      <c r="C438" s="76">
        <v>44783</v>
      </c>
      <c r="D438" s="77">
        <v>232</v>
      </c>
      <c r="E438" s="77">
        <v>1</v>
      </c>
      <c r="F438" s="78"/>
      <c r="G438" s="79">
        <v>44783.856921296298</v>
      </c>
      <c r="H438" s="77">
        <v>149</v>
      </c>
      <c r="I438" s="76">
        <v>44783.943749999999</v>
      </c>
      <c r="J438" s="78"/>
      <c r="K438" s="80">
        <v>1</v>
      </c>
    </row>
    <row r="439" spans="2:11" x14ac:dyDescent="0.3">
      <c r="B439" s="75">
        <v>35506</v>
      </c>
      <c r="C439" s="76">
        <v>44783</v>
      </c>
      <c r="D439" s="77">
        <v>365</v>
      </c>
      <c r="E439" s="77">
        <v>1</v>
      </c>
      <c r="F439" s="78"/>
      <c r="G439" s="79">
        <v>44783.878101851857</v>
      </c>
      <c r="H439" s="77">
        <v>174</v>
      </c>
      <c r="I439" s="76">
        <v>44783.943749999999</v>
      </c>
      <c r="J439" s="78"/>
      <c r="K439" s="80">
        <v>1</v>
      </c>
    </row>
    <row r="440" spans="2:11" x14ac:dyDescent="0.3">
      <c r="B440" s="75">
        <v>35507</v>
      </c>
      <c r="C440" s="76">
        <v>44783</v>
      </c>
      <c r="D440" s="77">
        <v>981</v>
      </c>
      <c r="E440" s="77">
        <v>3</v>
      </c>
      <c r="F440" s="78"/>
      <c r="G440" s="79">
        <v>44783.898668981485</v>
      </c>
      <c r="H440" s="77">
        <v>179</v>
      </c>
      <c r="I440" s="76">
        <v>44783.943749999999</v>
      </c>
      <c r="J440" s="78"/>
      <c r="K440" s="80">
        <v>1</v>
      </c>
    </row>
    <row r="441" spans="2:11" x14ac:dyDescent="0.3">
      <c r="B441" s="75">
        <v>35508</v>
      </c>
      <c r="C441" s="76">
        <v>44784</v>
      </c>
      <c r="D441" s="77">
        <v>678</v>
      </c>
      <c r="E441" s="77">
        <v>2</v>
      </c>
      <c r="F441" s="78"/>
      <c r="G441" s="79">
        <v>44784.333333333336</v>
      </c>
      <c r="H441" s="77">
        <v>164</v>
      </c>
      <c r="I441" s="76">
        <v>44784.951388888891</v>
      </c>
      <c r="J441" s="78"/>
      <c r="K441" s="80">
        <v>1</v>
      </c>
    </row>
    <row r="442" spans="2:11" x14ac:dyDescent="0.3">
      <c r="B442" s="75">
        <v>35509</v>
      </c>
      <c r="C442" s="76">
        <v>44784</v>
      </c>
      <c r="D442" s="77">
        <v>532</v>
      </c>
      <c r="E442" s="77">
        <v>3</v>
      </c>
      <c r="F442" s="78"/>
      <c r="G442" s="79">
        <v>44784.351990740746</v>
      </c>
      <c r="H442" s="77">
        <v>171</v>
      </c>
      <c r="I442" s="76">
        <v>44784.951388888891</v>
      </c>
      <c r="J442" s="78"/>
      <c r="K442" s="80">
        <v>1</v>
      </c>
    </row>
    <row r="443" spans="2:11" x14ac:dyDescent="0.3">
      <c r="B443" s="75">
        <v>35510</v>
      </c>
      <c r="C443" s="76">
        <v>44784</v>
      </c>
      <c r="D443" s="77">
        <v>229</v>
      </c>
      <c r="E443" s="77">
        <v>5</v>
      </c>
      <c r="F443" s="78"/>
      <c r="G443" s="79">
        <v>44784.375567129639</v>
      </c>
      <c r="H443" s="77">
        <v>161</v>
      </c>
      <c r="I443" s="76">
        <v>44784.951388888891</v>
      </c>
      <c r="J443" s="78"/>
      <c r="K443" s="80">
        <v>1</v>
      </c>
    </row>
    <row r="444" spans="2:11" x14ac:dyDescent="0.3">
      <c r="B444" s="75">
        <v>35511</v>
      </c>
      <c r="C444" s="76">
        <v>44784</v>
      </c>
      <c r="D444" s="77">
        <v>620</v>
      </c>
      <c r="E444" s="77">
        <v>2</v>
      </c>
      <c r="F444" s="78"/>
      <c r="G444" s="79">
        <v>44784.397939814822</v>
      </c>
      <c r="H444" s="77">
        <v>142</v>
      </c>
      <c r="I444" s="76">
        <v>44784.951388888891</v>
      </c>
      <c r="J444" s="78"/>
      <c r="K444" s="80">
        <v>1</v>
      </c>
    </row>
    <row r="445" spans="2:11" x14ac:dyDescent="0.3">
      <c r="B445" s="75">
        <v>35512</v>
      </c>
      <c r="C445" s="76">
        <v>44784</v>
      </c>
      <c r="D445" s="77">
        <v>1141</v>
      </c>
      <c r="E445" s="77">
        <v>2</v>
      </c>
      <c r="F445" s="78"/>
      <c r="G445" s="79">
        <v>44784.424363425933</v>
      </c>
      <c r="H445" s="77">
        <v>177</v>
      </c>
      <c r="I445" s="76">
        <v>44784.951388888891</v>
      </c>
      <c r="J445" s="78"/>
      <c r="K445" s="80">
        <v>1</v>
      </c>
    </row>
    <row r="446" spans="2:11" x14ac:dyDescent="0.3">
      <c r="B446" s="75">
        <v>35513</v>
      </c>
      <c r="C446" s="76">
        <v>44784</v>
      </c>
      <c r="D446" s="77">
        <v>661</v>
      </c>
      <c r="E446" s="77">
        <v>4</v>
      </c>
      <c r="F446" s="78"/>
      <c r="G446" s="79">
        <v>44784.444398148153</v>
      </c>
      <c r="H446" s="77">
        <v>156</v>
      </c>
      <c r="I446" s="76">
        <v>44784.951388888891</v>
      </c>
      <c r="J446" s="78"/>
      <c r="K446" s="80">
        <v>1</v>
      </c>
    </row>
    <row r="447" spans="2:11" x14ac:dyDescent="0.3">
      <c r="B447" s="75">
        <v>35514</v>
      </c>
      <c r="C447" s="76">
        <v>44784</v>
      </c>
      <c r="D447" s="77">
        <v>72</v>
      </c>
      <c r="E447" s="77">
        <v>2</v>
      </c>
      <c r="F447" s="78"/>
      <c r="G447" s="79">
        <v>44784.464143518526</v>
      </c>
      <c r="H447" s="77">
        <v>143</v>
      </c>
      <c r="I447" s="76">
        <v>44784.951388888891</v>
      </c>
      <c r="J447" s="78"/>
      <c r="K447" s="80">
        <v>1</v>
      </c>
    </row>
    <row r="448" spans="2:11" x14ac:dyDescent="0.3">
      <c r="B448" s="75">
        <v>35515</v>
      </c>
      <c r="C448" s="76">
        <v>44784</v>
      </c>
      <c r="D448" s="77">
        <v>457</v>
      </c>
      <c r="E448" s="77">
        <v>4</v>
      </c>
      <c r="F448" s="78"/>
      <c r="G448" s="79">
        <v>44784.485011574085</v>
      </c>
      <c r="H448" s="77">
        <v>175</v>
      </c>
      <c r="I448" s="76">
        <v>44784.951388888891</v>
      </c>
      <c r="J448" s="78"/>
      <c r="K448" s="80">
        <v>1</v>
      </c>
    </row>
    <row r="449" spans="2:11" x14ac:dyDescent="0.3">
      <c r="B449" s="75">
        <v>35516</v>
      </c>
      <c r="C449" s="76">
        <v>44784</v>
      </c>
      <c r="D449" s="77">
        <v>100</v>
      </c>
      <c r="E449" s="77">
        <v>4</v>
      </c>
      <c r="F449" s="78"/>
      <c r="G449" s="79">
        <v>44784.50957175927</v>
      </c>
      <c r="H449" s="77">
        <v>175</v>
      </c>
      <c r="I449" s="76">
        <v>44784.951388888891</v>
      </c>
      <c r="J449" s="78"/>
      <c r="K449" s="80">
        <v>1</v>
      </c>
    </row>
    <row r="450" spans="2:11" x14ac:dyDescent="0.3">
      <c r="B450" s="75">
        <v>35517</v>
      </c>
      <c r="C450" s="76">
        <v>44784</v>
      </c>
      <c r="D450" s="77">
        <v>262</v>
      </c>
      <c r="E450" s="77">
        <v>3</v>
      </c>
      <c r="F450" s="78"/>
      <c r="G450" s="79">
        <v>44784.531296296307</v>
      </c>
      <c r="H450" s="77">
        <v>162</v>
      </c>
      <c r="I450" s="76">
        <v>44784.951388888891</v>
      </c>
      <c r="J450" s="78"/>
      <c r="K450" s="80">
        <v>1</v>
      </c>
    </row>
    <row r="451" spans="2:11" x14ac:dyDescent="0.3">
      <c r="B451" s="75">
        <v>35518</v>
      </c>
      <c r="C451" s="76">
        <v>44784</v>
      </c>
      <c r="D451" s="77">
        <v>1196</v>
      </c>
      <c r="E451" s="77">
        <v>6</v>
      </c>
      <c r="F451" s="78"/>
      <c r="G451" s="79">
        <v>44784.555694444454</v>
      </c>
      <c r="H451" s="77">
        <v>143</v>
      </c>
      <c r="I451" s="76">
        <v>44784.951388888891</v>
      </c>
      <c r="J451" s="78"/>
      <c r="K451" s="80">
        <v>1</v>
      </c>
    </row>
    <row r="452" spans="2:11" x14ac:dyDescent="0.3">
      <c r="B452" s="75">
        <v>35519</v>
      </c>
      <c r="C452" s="76">
        <v>44784</v>
      </c>
      <c r="D452" s="77">
        <v>718</v>
      </c>
      <c r="E452" s="77">
        <v>1</v>
      </c>
      <c r="F452" s="78"/>
      <c r="G452" s="79">
        <v>44784.579189814824</v>
      </c>
      <c r="H452" s="77">
        <v>146</v>
      </c>
      <c r="I452" s="76">
        <v>44784.951388888891</v>
      </c>
      <c r="J452" s="78"/>
      <c r="K452" s="80">
        <v>1</v>
      </c>
    </row>
    <row r="453" spans="2:11" x14ac:dyDescent="0.3">
      <c r="B453" s="75">
        <v>35520</v>
      </c>
      <c r="C453" s="76">
        <v>44784</v>
      </c>
      <c r="D453" s="77">
        <v>1320</v>
      </c>
      <c r="E453" s="77">
        <v>5</v>
      </c>
      <c r="F453" s="78"/>
      <c r="G453" s="79">
        <v>44784.600127314821</v>
      </c>
      <c r="H453" s="77">
        <v>145</v>
      </c>
      <c r="I453" s="76">
        <v>44784.951388888891</v>
      </c>
      <c r="J453" s="78"/>
      <c r="K453" s="80">
        <v>1</v>
      </c>
    </row>
    <row r="454" spans="2:11" x14ac:dyDescent="0.3">
      <c r="B454" s="75">
        <v>35521</v>
      </c>
      <c r="C454" s="76">
        <v>44784</v>
      </c>
      <c r="D454" s="77">
        <v>1323</v>
      </c>
      <c r="E454" s="77">
        <v>2</v>
      </c>
      <c r="F454" s="78"/>
      <c r="G454" s="79">
        <v>44784.623854166675</v>
      </c>
      <c r="H454" s="77">
        <v>146</v>
      </c>
      <c r="I454" s="76">
        <v>44784.951388888891</v>
      </c>
      <c r="J454" s="78"/>
      <c r="K454" s="80">
        <v>1</v>
      </c>
    </row>
    <row r="455" spans="2:11" x14ac:dyDescent="0.3">
      <c r="B455" s="75">
        <v>35522</v>
      </c>
      <c r="C455" s="76">
        <v>44784</v>
      </c>
      <c r="D455" s="77">
        <v>935</v>
      </c>
      <c r="E455" s="77">
        <v>3</v>
      </c>
      <c r="F455" s="78"/>
      <c r="G455" s="79">
        <v>44784.647951388899</v>
      </c>
      <c r="H455" s="77">
        <v>146</v>
      </c>
      <c r="I455" s="76">
        <v>44784.951388888891</v>
      </c>
      <c r="J455" s="78"/>
      <c r="K455" s="80">
        <v>1</v>
      </c>
    </row>
    <row r="456" spans="2:11" x14ac:dyDescent="0.3">
      <c r="B456" s="75">
        <v>35523</v>
      </c>
      <c r="C456" s="76">
        <v>44784</v>
      </c>
      <c r="D456" s="77">
        <v>1343</v>
      </c>
      <c r="E456" s="77">
        <v>6</v>
      </c>
      <c r="F456" s="78"/>
      <c r="G456" s="79">
        <v>44784.668425925935</v>
      </c>
      <c r="H456" s="77">
        <v>166</v>
      </c>
      <c r="I456" s="76">
        <v>44784.951388888891</v>
      </c>
      <c r="J456" s="78"/>
      <c r="K456" s="80">
        <v>1</v>
      </c>
    </row>
    <row r="457" spans="2:11" x14ac:dyDescent="0.3">
      <c r="B457" s="75">
        <v>35524</v>
      </c>
      <c r="C457" s="76">
        <v>44784</v>
      </c>
      <c r="D457" s="77">
        <v>1346</v>
      </c>
      <c r="E457" s="77">
        <v>5</v>
      </c>
      <c r="F457" s="78"/>
      <c r="G457" s="79">
        <v>44784.687083333345</v>
      </c>
      <c r="H457" s="77">
        <v>149</v>
      </c>
      <c r="I457" s="76">
        <v>44784.951388888891</v>
      </c>
      <c r="J457" s="78"/>
      <c r="K457" s="80">
        <v>1</v>
      </c>
    </row>
    <row r="458" spans="2:11" x14ac:dyDescent="0.3">
      <c r="B458" s="75">
        <v>35525</v>
      </c>
      <c r="C458" s="76">
        <v>44784</v>
      </c>
      <c r="D458" s="77">
        <v>399</v>
      </c>
      <c r="E458" s="77">
        <v>4</v>
      </c>
      <c r="F458" s="78"/>
      <c r="G458" s="79">
        <v>44784.706817129641</v>
      </c>
      <c r="H458" s="77">
        <v>149</v>
      </c>
      <c r="I458" s="76">
        <v>44784.951388888891</v>
      </c>
      <c r="J458" s="78"/>
      <c r="K458" s="80">
        <v>1</v>
      </c>
    </row>
    <row r="459" spans="2:11" x14ac:dyDescent="0.3">
      <c r="B459" s="75">
        <v>35526</v>
      </c>
      <c r="C459" s="76">
        <v>44784</v>
      </c>
      <c r="D459" s="77">
        <v>203</v>
      </c>
      <c r="E459" s="77">
        <v>6</v>
      </c>
      <c r="F459" s="78"/>
      <c r="G459" s="79">
        <v>44784.730173611126</v>
      </c>
      <c r="H459" s="77">
        <v>170</v>
      </c>
      <c r="I459" s="76">
        <v>44784.951388888891</v>
      </c>
      <c r="J459" s="78"/>
      <c r="K459" s="80">
        <v>1</v>
      </c>
    </row>
    <row r="460" spans="2:11" x14ac:dyDescent="0.3">
      <c r="B460" s="75">
        <v>35527</v>
      </c>
      <c r="C460" s="76">
        <v>44784</v>
      </c>
      <c r="D460" s="77">
        <v>539</v>
      </c>
      <c r="E460" s="77">
        <v>4</v>
      </c>
      <c r="F460" s="78"/>
      <c r="G460" s="79">
        <v>44784.753067129641</v>
      </c>
      <c r="H460" s="77">
        <v>141</v>
      </c>
      <c r="I460" s="76">
        <v>44784.951388888891</v>
      </c>
      <c r="J460" s="78"/>
      <c r="K460" s="80">
        <v>1</v>
      </c>
    </row>
    <row r="461" spans="2:11" x14ac:dyDescent="0.3">
      <c r="B461" s="75">
        <v>35528</v>
      </c>
      <c r="C461" s="76">
        <v>44784</v>
      </c>
      <c r="D461" s="77">
        <v>624</v>
      </c>
      <c r="E461" s="77">
        <v>2</v>
      </c>
      <c r="F461" s="78"/>
      <c r="G461" s="79">
        <v>44784.779432870382</v>
      </c>
      <c r="H461" s="77">
        <v>166</v>
      </c>
      <c r="I461" s="76">
        <v>44784.951388888891</v>
      </c>
      <c r="J461" s="78"/>
      <c r="K461" s="80">
        <v>1</v>
      </c>
    </row>
    <row r="462" spans="2:11" x14ac:dyDescent="0.3">
      <c r="B462" s="75">
        <v>35529</v>
      </c>
      <c r="C462" s="76">
        <v>44784</v>
      </c>
      <c r="D462" s="77">
        <v>678</v>
      </c>
      <c r="E462" s="77">
        <v>1</v>
      </c>
      <c r="F462" s="78"/>
      <c r="G462" s="79">
        <v>44784.803252314829</v>
      </c>
      <c r="H462" s="77">
        <v>153</v>
      </c>
      <c r="I462" s="76">
        <v>44784.951388888891</v>
      </c>
      <c r="J462" s="78"/>
      <c r="K462" s="80">
        <v>1</v>
      </c>
    </row>
    <row r="463" spans="2:11" x14ac:dyDescent="0.3">
      <c r="B463" s="75">
        <v>35530</v>
      </c>
      <c r="C463" s="76">
        <v>44784</v>
      </c>
      <c r="D463" s="77">
        <v>1399</v>
      </c>
      <c r="E463" s="77">
        <v>1</v>
      </c>
      <c r="F463" s="78"/>
      <c r="G463" s="79">
        <v>44784.82416666668</v>
      </c>
      <c r="H463" s="77">
        <v>174</v>
      </c>
      <c r="I463" s="76">
        <v>44784.951388888891</v>
      </c>
      <c r="J463" s="78"/>
      <c r="K463" s="80">
        <v>1</v>
      </c>
    </row>
    <row r="464" spans="2:11" x14ac:dyDescent="0.3">
      <c r="B464" s="75">
        <v>35531</v>
      </c>
      <c r="C464" s="76">
        <v>44784</v>
      </c>
      <c r="D464" s="77">
        <v>1408</v>
      </c>
      <c r="E464" s="77">
        <v>2</v>
      </c>
      <c r="F464" s="78"/>
      <c r="G464" s="79">
        <v>44784.846747685202</v>
      </c>
      <c r="H464" s="77">
        <v>149</v>
      </c>
      <c r="I464" s="76">
        <v>44784.951388888891</v>
      </c>
      <c r="J464" s="78"/>
      <c r="K464" s="80">
        <v>1</v>
      </c>
    </row>
    <row r="465" spans="2:11" x14ac:dyDescent="0.3">
      <c r="B465" s="75">
        <v>35532</v>
      </c>
      <c r="C465" s="76">
        <v>44784</v>
      </c>
      <c r="D465" s="77">
        <v>875</v>
      </c>
      <c r="E465" s="77">
        <v>6</v>
      </c>
      <c r="F465" s="78"/>
      <c r="G465" s="79">
        <v>44784.869861111125</v>
      </c>
      <c r="H465" s="77">
        <v>141</v>
      </c>
      <c r="I465" s="76">
        <v>44784.951388888891</v>
      </c>
      <c r="J465" s="78"/>
      <c r="K465" s="80">
        <v>1</v>
      </c>
    </row>
    <row r="466" spans="2:11" x14ac:dyDescent="0.3">
      <c r="B466" s="75">
        <v>35533</v>
      </c>
      <c r="C466" s="76">
        <v>44784</v>
      </c>
      <c r="D466" s="77">
        <v>490</v>
      </c>
      <c r="E466" s="77">
        <v>3</v>
      </c>
      <c r="F466" s="78"/>
      <c r="G466" s="79">
        <v>44784.894560185196</v>
      </c>
      <c r="H466" s="77">
        <v>175</v>
      </c>
      <c r="I466" s="76">
        <v>44784.951388888891</v>
      </c>
      <c r="J466" s="78"/>
      <c r="K466" s="80">
        <v>1</v>
      </c>
    </row>
    <row r="467" spans="2:11" x14ac:dyDescent="0.3">
      <c r="B467" s="75">
        <v>35534</v>
      </c>
      <c r="C467" s="76">
        <v>44785</v>
      </c>
      <c r="D467" s="77">
        <v>404</v>
      </c>
      <c r="E467" s="77">
        <v>1</v>
      </c>
      <c r="F467" s="78"/>
      <c r="G467" s="79">
        <v>44785.333333333336</v>
      </c>
      <c r="H467" s="77">
        <v>141</v>
      </c>
      <c r="I467" s="76">
        <v>44785.951388888891</v>
      </c>
      <c r="J467" s="78"/>
      <c r="K467" s="80">
        <v>1</v>
      </c>
    </row>
    <row r="468" spans="2:11" x14ac:dyDescent="0.3">
      <c r="B468" s="75">
        <v>35535</v>
      </c>
      <c r="C468" s="76">
        <v>44785</v>
      </c>
      <c r="D468" s="77">
        <v>591</v>
      </c>
      <c r="E468" s="77">
        <v>2</v>
      </c>
      <c r="F468" s="78"/>
      <c r="G468" s="79">
        <v>44785.360208333339</v>
      </c>
      <c r="H468" s="77">
        <v>167</v>
      </c>
      <c r="I468" s="76">
        <v>44785.951388888891</v>
      </c>
      <c r="J468" s="78"/>
      <c r="K468" s="80">
        <v>1</v>
      </c>
    </row>
    <row r="469" spans="2:11" x14ac:dyDescent="0.3">
      <c r="B469" s="75">
        <v>35536</v>
      </c>
      <c r="C469" s="76">
        <v>44785</v>
      </c>
      <c r="D469" s="77">
        <v>232</v>
      </c>
      <c r="E469" s="77">
        <v>1</v>
      </c>
      <c r="F469" s="78"/>
      <c r="G469" s="79">
        <v>44785.38520833334</v>
      </c>
      <c r="H469" s="77">
        <v>155</v>
      </c>
      <c r="I469" s="76">
        <v>44785.951388888891</v>
      </c>
      <c r="J469" s="78"/>
      <c r="K469" s="80">
        <v>1</v>
      </c>
    </row>
    <row r="470" spans="2:11" x14ac:dyDescent="0.3">
      <c r="B470" s="75">
        <v>35537</v>
      </c>
      <c r="C470" s="76">
        <v>44785</v>
      </c>
      <c r="D470" s="77">
        <v>462</v>
      </c>
      <c r="E470" s="77">
        <v>5</v>
      </c>
      <c r="F470" s="78"/>
      <c r="G470" s="79">
        <v>44785.408206018525</v>
      </c>
      <c r="H470" s="77">
        <v>159</v>
      </c>
      <c r="I470" s="76">
        <v>44785.951388888891</v>
      </c>
      <c r="J470" s="78"/>
      <c r="K470" s="80">
        <v>1</v>
      </c>
    </row>
    <row r="471" spans="2:11" x14ac:dyDescent="0.3">
      <c r="B471" s="75">
        <v>35538</v>
      </c>
      <c r="C471" s="76">
        <v>44785</v>
      </c>
      <c r="D471" s="77">
        <v>769</v>
      </c>
      <c r="E471" s="77">
        <v>4</v>
      </c>
      <c r="F471" s="78"/>
      <c r="G471" s="79">
        <v>44785.428657407414</v>
      </c>
      <c r="H471" s="77">
        <v>153</v>
      </c>
      <c r="I471" s="76">
        <v>44785.951388888891</v>
      </c>
      <c r="J471" s="78"/>
      <c r="K471" s="80">
        <v>1</v>
      </c>
    </row>
    <row r="472" spans="2:11" x14ac:dyDescent="0.3">
      <c r="B472" s="75">
        <v>35539</v>
      </c>
      <c r="C472" s="76">
        <v>44785</v>
      </c>
      <c r="D472" s="77">
        <v>1113</v>
      </c>
      <c r="E472" s="77">
        <v>4</v>
      </c>
      <c r="F472" s="78"/>
      <c r="G472" s="79">
        <v>44785.451226851859</v>
      </c>
      <c r="H472" s="77">
        <v>173</v>
      </c>
      <c r="I472" s="76">
        <v>44785.951388888891</v>
      </c>
      <c r="J472" s="78"/>
      <c r="K472" s="80">
        <v>1</v>
      </c>
    </row>
    <row r="473" spans="2:11" x14ac:dyDescent="0.3">
      <c r="B473" s="75">
        <v>35540</v>
      </c>
      <c r="C473" s="76">
        <v>44785</v>
      </c>
      <c r="D473" s="77">
        <v>573</v>
      </c>
      <c r="E473" s="77">
        <v>2</v>
      </c>
      <c r="F473" s="78"/>
      <c r="G473" s="79">
        <v>44785.476932870377</v>
      </c>
      <c r="H473" s="77">
        <v>145</v>
      </c>
      <c r="I473" s="76">
        <v>44785.951388888891</v>
      </c>
      <c r="J473" s="78"/>
      <c r="K473" s="80">
        <v>1</v>
      </c>
    </row>
    <row r="474" spans="2:11" x14ac:dyDescent="0.3">
      <c r="B474" s="75">
        <v>35541</v>
      </c>
      <c r="C474" s="76">
        <v>44785</v>
      </c>
      <c r="D474" s="77">
        <v>338</v>
      </c>
      <c r="E474" s="77">
        <v>2</v>
      </c>
      <c r="F474" s="78"/>
      <c r="G474" s="79">
        <v>44785.503194444449</v>
      </c>
      <c r="H474" s="77">
        <v>159</v>
      </c>
      <c r="I474" s="76">
        <v>44785.951388888891</v>
      </c>
      <c r="J474" s="78"/>
      <c r="K474" s="80">
        <v>1</v>
      </c>
    </row>
    <row r="475" spans="2:11" x14ac:dyDescent="0.3">
      <c r="B475" s="75">
        <v>35542</v>
      </c>
      <c r="C475" s="76">
        <v>44785</v>
      </c>
      <c r="D475" s="77">
        <v>1004</v>
      </c>
      <c r="E475" s="77">
        <v>3</v>
      </c>
      <c r="F475" s="78"/>
      <c r="G475" s="79">
        <v>44785.523634259262</v>
      </c>
      <c r="H475" s="77">
        <v>142</v>
      </c>
      <c r="I475" s="76">
        <v>44785.951388888891</v>
      </c>
      <c r="J475" s="78"/>
      <c r="K475" s="80">
        <v>1</v>
      </c>
    </row>
    <row r="476" spans="2:11" x14ac:dyDescent="0.3">
      <c r="B476" s="75">
        <v>35543</v>
      </c>
      <c r="C476" s="76">
        <v>44785</v>
      </c>
      <c r="D476" s="77">
        <v>1370</v>
      </c>
      <c r="E476" s="77">
        <v>5</v>
      </c>
      <c r="F476" s="78"/>
      <c r="G476" s="79">
        <v>44785.54450231482</v>
      </c>
      <c r="H476" s="77">
        <v>165</v>
      </c>
      <c r="I476" s="76">
        <v>44785.951388888891</v>
      </c>
      <c r="J476" s="78"/>
      <c r="K476" s="80">
        <v>1</v>
      </c>
    </row>
    <row r="477" spans="2:11" x14ac:dyDescent="0.3">
      <c r="B477" s="75">
        <v>35544</v>
      </c>
      <c r="C477" s="76">
        <v>44785</v>
      </c>
      <c r="D477" s="77">
        <v>599</v>
      </c>
      <c r="E477" s="77">
        <v>6</v>
      </c>
      <c r="F477" s="78"/>
      <c r="G477" s="79">
        <v>44785.570925925931</v>
      </c>
      <c r="H477" s="77">
        <v>157</v>
      </c>
      <c r="I477" s="76">
        <v>44785.951388888891</v>
      </c>
      <c r="J477" s="78"/>
      <c r="K477" s="80">
        <v>1</v>
      </c>
    </row>
    <row r="478" spans="2:11" x14ac:dyDescent="0.3">
      <c r="B478" s="75">
        <v>35545</v>
      </c>
      <c r="C478" s="76">
        <v>44785</v>
      </c>
      <c r="D478" s="77">
        <v>810</v>
      </c>
      <c r="E478" s="77">
        <v>1</v>
      </c>
      <c r="F478" s="78"/>
      <c r="G478" s="79">
        <v>44785.596956018526</v>
      </c>
      <c r="H478" s="77">
        <v>168</v>
      </c>
      <c r="I478" s="76">
        <v>44785.951388888891</v>
      </c>
      <c r="J478" s="78"/>
      <c r="K478" s="80">
        <v>1</v>
      </c>
    </row>
    <row r="479" spans="2:11" x14ac:dyDescent="0.3">
      <c r="B479" s="75">
        <v>35546</v>
      </c>
      <c r="C479" s="76">
        <v>44785</v>
      </c>
      <c r="D479" s="77">
        <v>1398</v>
      </c>
      <c r="E479" s="77">
        <v>5</v>
      </c>
      <c r="F479" s="78"/>
      <c r="G479" s="79">
        <v>44785.620983796303</v>
      </c>
      <c r="H479" s="77">
        <v>146</v>
      </c>
      <c r="I479" s="76">
        <v>44785.951388888891</v>
      </c>
      <c r="J479" s="78"/>
      <c r="K479" s="80">
        <v>1</v>
      </c>
    </row>
    <row r="480" spans="2:11" x14ac:dyDescent="0.3">
      <c r="B480" s="75">
        <v>35547</v>
      </c>
      <c r="C480" s="76">
        <v>44785</v>
      </c>
      <c r="D480" s="77">
        <v>1002</v>
      </c>
      <c r="E480" s="77">
        <v>3</v>
      </c>
      <c r="F480" s="78"/>
      <c r="G480" s="79">
        <v>44785.648449074084</v>
      </c>
      <c r="H480" s="77">
        <v>158</v>
      </c>
      <c r="I480" s="76">
        <v>44785.951388888891</v>
      </c>
      <c r="J480" s="78"/>
      <c r="K480" s="80">
        <v>1</v>
      </c>
    </row>
    <row r="481" spans="2:11" x14ac:dyDescent="0.3">
      <c r="B481" s="75">
        <v>35548</v>
      </c>
      <c r="C481" s="76">
        <v>44785</v>
      </c>
      <c r="D481" s="77">
        <v>508</v>
      </c>
      <c r="E481" s="77">
        <v>5</v>
      </c>
      <c r="F481" s="78"/>
      <c r="G481" s="79">
        <v>44785.668958333343</v>
      </c>
      <c r="H481" s="77">
        <v>167</v>
      </c>
      <c r="I481" s="76">
        <v>44785.951388888891</v>
      </c>
      <c r="J481" s="78"/>
      <c r="K481" s="80">
        <v>1</v>
      </c>
    </row>
    <row r="482" spans="2:11" x14ac:dyDescent="0.3">
      <c r="B482" s="75">
        <v>35549</v>
      </c>
      <c r="C482" s="76">
        <v>44785</v>
      </c>
      <c r="D482" s="77">
        <v>916</v>
      </c>
      <c r="E482" s="77">
        <v>3</v>
      </c>
      <c r="F482" s="78"/>
      <c r="G482" s="79">
        <v>44785.694212962975</v>
      </c>
      <c r="H482" s="77">
        <v>166</v>
      </c>
      <c r="I482" s="76">
        <v>44785.951388888891</v>
      </c>
      <c r="J482" s="78"/>
      <c r="K482" s="80">
        <v>1</v>
      </c>
    </row>
    <row r="483" spans="2:11" x14ac:dyDescent="0.3">
      <c r="B483" s="75">
        <v>35550</v>
      </c>
      <c r="C483" s="76">
        <v>44785</v>
      </c>
      <c r="D483" s="77">
        <v>1117</v>
      </c>
      <c r="E483" s="77">
        <v>1</v>
      </c>
      <c r="F483" s="78"/>
      <c r="G483" s="79">
        <v>44785.718738425938</v>
      </c>
      <c r="H483" s="77">
        <v>159</v>
      </c>
      <c r="I483" s="76">
        <v>44785.951388888891</v>
      </c>
      <c r="J483" s="78"/>
      <c r="K483" s="80">
        <v>1</v>
      </c>
    </row>
    <row r="484" spans="2:11" x14ac:dyDescent="0.3">
      <c r="B484" s="75">
        <v>35551</v>
      </c>
      <c r="C484" s="76">
        <v>44785</v>
      </c>
      <c r="D484" s="77">
        <v>298</v>
      </c>
      <c r="E484" s="77">
        <v>3</v>
      </c>
      <c r="F484" s="78"/>
      <c r="G484" s="79">
        <v>44785.745451388902</v>
      </c>
      <c r="H484" s="77">
        <v>168</v>
      </c>
      <c r="I484" s="76">
        <v>44785.951388888891</v>
      </c>
      <c r="J484" s="78"/>
      <c r="K484" s="80">
        <v>1</v>
      </c>
    </row>
    <row r="485" spans="2:11" x14ac:dyDescent="0.3">
      <c r="B485" s="75">
        <v>35552</v>
      </c>
      <c r="C485" s="76">
        <v>44785</v>
      </c>
      <c r="D485" s="77">
        <v>9</v>
      </c>
      <c r="E485" s="77">
        <v>6</v>
      </c>
      <c r="F485" s="78"/>
      <c r="G485" s="79">
        <v>44785.773321759276</v>
      </c>
      <c r="H485" s="77">
        <v>147</v>
      </c>
      <c r="I485" s="76">
        <v>44785.951388888891</v>
      </c>
      <c r="J485" s="78"/>
      <c r="K485" s="80">
        <v>1</v>
      </c>
    </row>
    <row r="486" spans="2:11" x14ac:dyDescent="0.3">
      <c r="B486" s="75">
        <v>35553</v>
      </c>
      <c r="C486" s="76">
        <v>44785</v>
      </c>
      <c r="D486" s="77">
        <v>34</v>
      </c>
      <c r="E486" s="77">
        <v>4</v>
      </c>
      <c r="F486" s="78"/>
      <c r="G486" s="79">
        <v>44785.800509259279</v>
      </c>
      <c r="H486" s="77">
        <v>177</v>
      </c>
      <c r="I486" s="76">
        <v>44785.951388888891</v>
      </c>
      <c r="J486" s="78"/>
      <c r="K486" s="80">
        <v>1</v>
      </c>
    </row>
    <row r="487" spans="2:11" x14ac:dyDescent="0.3">
      <c r="B487" s="75">
        <v>35554</v>
      </c>
      <c r="C487" s="76">
        <v>44785</v>
      </c>
      <c r="D487" s="77">
        <v>618</v>
      </c>
      <c r="E487" s="77">
        <v>2</v>
      </c>
      <c r="F487" s="78"/>
      <c r="G487" s="79">
        <v>44785.820983796315</v>
      </c>
      <c r="H487" s="77">
        <v>141</v>
      </c>
      <c r="I487" s="76">
        <v>44785.951388888891</v>
      </c>
      <c r="J487" s="78"/>
      <c r="K487" s="80">
        <v>1</v>
      </c>
    </row>
    <row r="488" spans="2:11" x14ac:dyDescent="0.3">
      <c r="B488" s="75">
        <v>35555</v>
      </c>
      <c r="C488" s="76">
        <v>44785</v>
      </c>
      <c r="D488" s="77">
        <v>377</v>
      </c>
      <c r="E488" s="77">
        <v>5</v>
      </c>
      <c r="F488" s="78"/>
      <c r="G488" s="79">
        <v>44785.842743055575</v>
      </c>
      <c r="H488" s="77">
        <v>147</v>
      </c>
      <c r="I488" s="76">
        <v>44785.951388888891</v>
      </c>
      <c r="J488" s="78"/>
      <c r="K488" s="80">
        <v>1</v>
      </c>
    </row>
    <row r="489" spans="2:11" x14ac:dyDescent="0.3">
      <c r="B489" s="75">
        <v>35556</v>
      </c>
      <c r="C489" s="76">
        <v>44785</v>
      </c>
      <c r="D489" s="77">
        <v>903</v>
      </c>
      <c r="E489" s="77">
        <v>5</v>
      </c>
      <c r="F489" s="78"/>
      <c r="G489" s="79">
        <v>44785.866099537059</v>
      </c>
      <c r="H489" s="77">
        <v>159</v>
      </c>
      <c r="I489" s="76">
        <v>44785.951388888891</v>
      </c>
      <c r="J489" s="78"/>
      <c r="K489" s="80">
        <v>1</v>
      </c>
    </row>
    <row r="490" spans="2:11" x14ac:dyDescent="0.3">
      <c r="B490" s="75">
        <v>35557</v>
      </c>
      <c r="C490" s="76">
        <v>44785</v>
      </c>
      <c r="D490" s="77">
        <v>379</v>
      </c>
      <c r="E490" s="77">
        <v>5</v>
      </c>
      <c r="F490" s="78"/>
      <c r="G490" s="79">
        <v>44785.893703703725</v>
      </c>
      <c r="H490" s="77">
        <v>153</v>
      </c>
      <c r="I490" s="76">
        <v>44785.951388888891</v>
      </c>
      <c r="J490" s="78"/>
      <c r="K490" s="80">
        <v>1</v>
      </c>
    </row>
    <row r="491" spans="2:11" x14ac:dyDescent="0.3">
      <c r="B491" s="75">
        <v>35558</v>
      </c>
      <c r="C491" s="76">
        <v>44788</v>
      </c>
      <c r="D491" s="77">
        <v>898</v>
      </c>
      <c r="E491" s="77">
        <v>6</v>
      </c>
      <c r="F491" s="78"/>
      <c r="G491" s="79">
        <v>44788.333333333336</v>
      </c>
      <c r="H491" s="77">
        <v>140</v>
      </c>
      <c r="I491" s="76">
        <v>44788.967361111114</v>
      </c>
      <c r="J491" s="78"/>
      <c r="K491" s="80">
        <v>1</v>
      </c>
    </row>
    <row r="492" spans="2:11" x14ac:dyDescent="0.3">
      <c r="B492" s="75">
        <v>35559</v>
      </c>
      <c r="C492" s="76">
        <v>44788</v>
      </c>
      <c r="D492" s="77">
        <v>1259</v>
      </c>
      <c r="E492" s="77">
        <v>2</v>
      </c>
      <c r="F492" s="78"/>
      <c r="G492" s="79">
        <v>44788.357523148152</v>
      </c>
      <c r="H492" s="77">
        <v>150</v>
      </c>
      <c r="I492" s="76">
        <v>44788.967361111114</v>
      </c>
      <c r="J492" s="78"/>
      <c r="K492" s="80">
        <v>1</v>
      </c>
    </row>
    <row r="493" spans="2:11" x14ac:dyDescent="0.3">
      <c r="B493" s="75">
        <v>35560</v>
      </c>
      <c r="C493" s="76">
        <v>44788</v>
      </c>
      <c r="D493" s="77">
        <v>331</v>
      </c>
      <c r="E493" s="77">
        <v>2</v>
      </c>
      <c r="F493" s="78"/>
      <c r="G493" s="79">
        <v>44788.385601851856</v>
      </c>
      <c r="H493" s="77">
        <v>160</v>
      </c>
      <c r="I493" s="76">
        <v>44788.967361111114</v>
      </c>
      <c r="J493" s="78"/>
      <c r="K493" s="80">
        <v>1</v>
      </c>
    </row>
    <row r="494" spans="2:11" x14ac:dyDescent="0.3">
      <c r="B494" s="75">
        <v>35561</v>
      </c>
      <c r="C494" s="76">
        <v>44788</v>
      </c>
      <c r="D494" s="77">
        <v>862</v>
      </c>
      <c r="E494" s="77">
        <v>2</v>
      </c>
      <c r="F494" s="78"/>
      <c r="G494" s="79">
        <v>44788.412291666675</v>
      </c>
      <c r="H494" s="77">
        <v>163</v>
      </c>
      <c r="I494" s="76">
        <v>44788.967361111114</v>
      </c>
      <c r="J494" s="78"/>
      <c r="K494" s="80">
        <v>1</v>
      </c>
    </row>
    <row r="495" spans="2:11" x14ac:dyDescent="0.3">
      <c r="B495" s="75">
        <v>35562</v>
      </c>
      <c r="C495" s="76">
        <v>44788</v>
      </c>
      <c r="D495" s="77">
        <v>425</v>
      </c>
      <c r="E495" s="77">
        <v>1</v>
      </c>
      <c r="F495" s="78"/>
      <c r="G495" s="79">
        <v>44788.440439814825</v>
      </c>
      <c r="H495" s="77">
        <v>173</v>
      </c>
      <c r="I495" s="76">
        <v>44788.967361111114</v>
      </c>
      <c r="J495" s="78"/>
      <c r="K495" s="80">
        <v>1</v>
      </c>
    </row>
    <row r="496" spans="2:11" x14ac:dyDescent="0.3">
      <c r="B496" s="75">
        <v>35563</v>
      </c>
      <c r="C496" s="76">
        <v>44788</v>
      </c>
      <c r="D496" s="77">
        <v>1201</v>
      </c>
      <c r="E496" s="77">
        <v>2</v>
      </c>
      <c r="F496" s="78"/>
      <c r="G496" s="79">
        <v>44788.461736111123</v>
      </c>
      <c r="H496" s="77">
        <v>162</v>
      </c>
      <c r="I496" s="76">
        <v>44788.967361111114</v>
      </c>
      <c r="J496" s="78"/>
      <c r="K496" s="80">
        <v>1</v>
      </c>
    </row>
    <row r="497" spans="2:11" x14ac:dyDescent="0.3">
      <c r="B497" s="75">
        <v>35564</v>
      </c>
      <c r="C497" s="76">
        <v>44788</v>
      </c>
      <c r="D497" s="77">
        <v>689</v>
      </c>
      <c r="E497" s="77">
        <v>2</v>
      </c>
      <c r="F497" s="78"/>
      <c r="G497" s="79">
        <v>44788.48681712964</v>
      </c>
      <c r="H497" s="77">
        <v>177</v>
      </c>
      <c r="I497" s="76">
        <v>44788.967361111114</v>
      </c>
      <c r="J497" s="78"/>
      <c r="K497" s="80">
        <v>1</v>
      </c>
    </row>
    <row r="498" spans="2:11" x14ac:dyDescent="0.3">
      <c r="B498" s="75">
        <v>35565</v>
      </c>
      <c r="C498" s="76">
        <v>44788</v>
      </c>
      <c r="D498" s="77">
        <v>1033</v>
      </c>
      <c r="E498" s="77">
        <v>1</v>
      </c>
      <c r="F498" s="78"/>
      <c r="G498" s="79">
        <v>44788.510381944456</v>
      </c>
      <c r="H498" s="77">
        <v>142</v>
      </c>
      <c r="I498" s="76">
        <v>44788.967361111114</v>
      </c>
      <c r="J498" s="78"/>
      <c r="K498" s="80">
        <v>1</v>
      </c>
    </row>
    <row r="499" spans="2:11" x14ac:dyDescent="0.3">
      <c r="B499" s="75">
        <v>35566</v>
      </c>
      <c r="C499" s="76">
        <v>44788</v>
      </c>
      <c r="D499" s="77">
        <v>739</v>
      </c>
      <c r="E499" s="77">
        <v>6</v>
      </c>
      <c r="F499" s="78"/>
      <c r="G499" s="79">
        <v>44788.534305555564</v>
      </c>
      <c r="H499" s="77">
        <v>145</v>
      </c>
      <c r="I499" s="76">
        <v>44788.967361111114</v>
      </c>
      <c r="J499" s="78"/>
      <c r="K499" s="80">
        <v>1</v>
      </c>
    </row>
    <row r="500" spans="2:11" x14ac:dyDescent="0.3">
      <c r="B500" s="75">
        <v>35567</v>
      </c>
      <c r="C500" s="76">
        <v>44788</v>
      </c>
      <c r="D500" s="77">
        <v>1297</v>
      </c>
      <c r="E500" s="77">
        <v>1</v>
      </c>
      <c r="F500" s="78"/>
      <c r="G500" s="79">
        <v>44788.561319444452</v>
      </c>
      <c r="H500" s="77">
        <v>141</v>
      </c>
      <c r="I500" s="76">
        <v>44788.967361111114</v>
      </c>
      <c r="J500" s="78"/>
      <c r="K500" s="80">
        <v>1</v>
      </c>
    </row>
    <row r="501" spans="2:11" x14ac:dyDescent="0.3">
      <c r="B501" s="75">
        <v>35568</v>
      </c>
      <c r="C501" s="76">
        <v>44788</v>
      </c>
      <c r="D501" s="77">
        <v>564</v>
      </c>
      <c r="E501" s="77">
        <v>2</v>
      </c>
      <c r="F501" s="78"/>
      <c r="G501" s="79">
        <v>44788.586412037046</v>
      </c>
      <c r="H501" s="77">
        <v>171</v>
      </c>
      <c r="I501" s="76">
        <v>44788.967361111114</v>
      </c>
      <c r="J501" s="78"/>
      <c r="K501" s="80">
        <v>1</v>
      </c>
    </row>
    <row r="502" spans="2:11" x14ac:dyDescent="0.3">
      <c r="B502" s="75">
        <v>35569</v>
      </c>
      <c r="C502" s="76">
        <v>44788</v>
      </c>
      <c r="D502" s="77">
        <v>1377</v>
      </c>
      <c r="E502" s="77">
        <v>4</v>
      </c>
      <c r="F502" s="78"/>
      <c r="G502" s="79">
        <v>44788.609895833346</v>
      </c>
      <c r="H502" s="77">
        <v>165</v>
      </c>
      <c r="I502" s="76">
        <v>44788.967361111114</v>
      </c>
      <c r="J502" s="78"/>
      <c r="K502" s="80">
        <v>1</v>
      </c>
    </row>
    <row r="503" spans="2:11" x14ac:dyDescent="0.3">
      <c r="B503" s="75">
        <v>35570</v>
      </c>
      <c r="C503" s="76">
        <v>44788</v>
      </c>
      <c r="D503" s="77">
        <v>324</v>
      </c>
      <c r="E503" s="77">
        <v>1</v>
      </c>
      <c r="F503" s="78"/>
      <c r="G503" s="79">
        <v>44788.634745370386</v>
      </c>
      <c r="H503" s="77">
        <v>175</v>
      </c>
      <c r="I503" s="76">
        <v>44788.967361111114</v>
      </c>
      <c r="J503" s="78"/>
      <c r="K503" s="80">
        <v>1</v>
      </c>
    </row>
    <row r="504" spans="2:11" x14ac:dyDescent="0.3">
      <c r="B504" s="75">
        <v>35571</v>
      </c>
      <c r="C504" s="76">
        <v>44788</v>
      </c>
      <c r="D504" s="77">
        <v>401</v>
      </c>
      <c r="E504" s="77">
        <v>4</v>
      </c>
      <c r="F504" s="78"/>
      <c r="G504" s="79">
        <v>44788.662384259274</v>
      </c>
      <c r="H504" s="77">
        <v>160</v>
      </c>
      <c r="I504" s="76">
        <v>44788.967361111114</v>
      </c>
      <c r="J504" s="78"/>
      <c r="K504" s="80">
        <v>1</v>
      </c>
    </row>
    <row r="505" spans="2:11" x14ac:dyDescent="0.3">
      <c r="B505" s="75">
        <v>35572</v>
      </c>
      <c r="C505" s="76">
        <v>44788</v>
      </c>
      <c r="D505" s="77">
        <v>925</v>
      </c>
      <c r="E505" s="77">
        <v>2</v>
      </c>
      <c r="F505" s="78"/>
      <c r="G505" s="79">
        <v>44788.69030092594</v>
      </c>
      <c r="H505" s="77">
        <v>176</v>
      </c>
      <c r="I505" s="76">
        <v>44788.967361111114</v>
      </c>
      <c r="J505" s="78"/>
      <c r="K505" s="80">
        <v>1</v>
      </c>
    </row>
    <row r="506" spans="2:11" x14ac:dyDescent="0.3">
      <c r="B506" s="75">
        <v>35573</v>
      </c>
      <c r="C506" s="76">
        <v>44788</v>
      </c>
      <c r="D506" s="77">
        <v>477</v>
      </c>
      <c r="E506" s="77">
        <v>2</v>
      </c>
      <c r="F506" s="78"/>
      <c r="G506" s="79">
        <v>44788.715416666681</v>
      </c>
      <c r="H506" s="77">
        <v>156</v>
      </c>
      <c r="I506" s="76">
        <v>44788.967361111114</v>
      </c>
      <c r="J506" s="78"/>
      <c r="K506" s="80">
        <v>1</v>
      </c>
    </row>
    <row r="507" spans="2:11" x14ac:dyDescent="0.3">
      <c r="B507" s="75">
        <v>35574</v>
      </c>
      <c r="C507" s="76">
        <v>44788</v>
      </c>
      <c r="D507" s="77">
        <v>1410</v>
      </c>
      <c r="E507" s="77">
        <v>4</v>
      </c>
      <c r="F507" s="78"/>
      <c r="G507" s="79">
        <v>44788.74021990742</v>
      </c>
      <c r="H507" s="77">
        <v>178</v>
      </c>
      <c r="I507" s="76">
        <v>44788.967361111114</v>
      </c>
      <c r="J507" s="78"/>
      <c r="K507" s="80">
        <v>1</v>
      </c>
    </row>
    <row r="508" spans="2:11" x14ac:dyDescent="0.3">
      <c r="B508" s="75">
        <v>35575</v>
      </c>
      <c r="C508" s="76">
        <v>44788</v>
      </c>
      <c r="D508" s="77">
        <v>602</v>
      </c>
      <c r="E508" s="77">
        <v>5</v>
      </c>
      <c r="F508" s="78"/>
      <c r="G508" s="79">
        <v>44788.76842592594</v>
      </c>
      <c r="H508" s="77">
        <v>156</v>
      </c>
      <c r="I508" s="76">
        <v>44788.967361111114</v>
      </c>
      <c r="J508" s="78"/>
      <c r="K508" s="80">
        <v>1</v>
      </c>
    </row>
    <row r="509" spans="2:11" x14ac:dyDescent="0.3">
      <c r="B509" s="75">
        <v>35576</v>
      </c>
      <c r="C509" s="76">
        <v>44788</v>
      </c>
      <c r="D509" s="77">
        <v>730</v>
      </c>
      <c r="E509" s="77">
        <v>3</v>
      </c>
      <c r="F509" s="78"/>
      <c r="G509" s="79">
        <v>44788.792465277795</v>
      </c>
      <c r="H509" s="77">
        <v>150</v>
      </c>
      <c r="I509" s="76">
        <v>44788.967361111114</v>
      </c>
      <c r="J509" s="78"/>
      <c r="K509" s="80">
        <v>1</v>
      </c>
    </row>
    <row r="510" spans="2:11" x14ac:dyDescent="0.3">
      <c r="B510" s="75">
        <v>35577</v>
      </c>
      <c r="C510" s="76">
        <v>44788</v>
      </c>
      <c r="D510" s="77">
        <v>1402</v>
      </c>
      <c r="E510" s="77">
        <v>4</v>
      </c>
      <c r="F510" s="78"/>
      <c r="G510" s="79">
        <v>44788.819884259276</v>
      </c>
      <c r="H510" s="77">
        <v>143</v>
      </c>
      <c r="I510" s="76">
        <v>44788.967361111114</v>
      </c>
      <c r="J510" s="78"/>
      <c r="K510" s="80">
        <v>1</v>
      </c>
    </row>
    <row r="511" spans="2:11" x14ac:dyDescent="0.3">
      <c r="B511" s="75">
        <v>35578</v>
      </c>
      <c r="C511" s="76">
        <v>44788</v>
      </c>
      <c r="D511" s="77">
        <v>653</v>
      </c>
      <c r="E511" s="77">
        <v>5</v>
      </c>
      <c r="F511" s="78"/>
      <c r="G511" s="79">
        <v>44788.845393518532</v>
      </c>
      <c r="H511" s="77">
        <v>164</v>
      </c>
      <c r="I511" s="76">
        <v>44788.967361111114</v>
      </c>
      <c r="J511" s="78"/>
      <c r="K511" s="80">
        <v>1</v>
      </c>
    </row>
    <row r="512" spans="2:11" x14ac:dyDescent="0.3">
      <c r="B512" s="75">
        <v>35579</v>
      </c>
      <c r="C512" s="76">
        <v>44788</v>
      </c>
      <c r="D512" s="77">
        <v>289</v>
      </c>
      <c r="E512" s="77">
        <v>2</v>
      </c>
      <c r="F512" s="78"/>
      <c r="G512" s="79">
        <v>44788.86936342594</v>
      </c>
      <c r="H512" s="77">
        <v>164</v>
      </c>
      <c r="I512" s="76">
        <v>44788.967361111114</v>
      </c>
      <c r="J512" s="78"/>
      <c r="K512" s="80">
        <v>1</v>
      </c>
    </row>
    <row r="513" spans="2:11" x14ac:dyDescent="0.3">
      <c r="B513" s="75">
        <v>35580</v>
      </c>
      <c r="C513" s="76">
        <v>44788</v>
      </c>
      <c r="D513" s="77">
        <v>1168</v>
      </c>
      <c r="E513" s="77">
        <v>3</v>
      </c>
      <c r="F513" s="78"/>
      <c r="G513" s="79">
        <v>44788.893703703718</v>
      </c>
      <c r="H513" s="77">
        <v>144</v>
      </c>
      <c r="I513" s="76">
        <v>44788.967361111114</v>
      </c>
      <c r="J513" s="78"/>
      <c r="K513" s="80">
        <v>1</v>
      </c>
    </row>
    <row r="514" spans="2:11" x14ac:dyDescent="0.3">
      <c r="B514" s="75">
        <v>35581</v>
      </c>
      <c r="C514" s="76">
        <v>44788</v>
      </c>
      <c r="D514" s="77">
        <v>704</v>
      </c>
      <c r="E514" s="77">
        <v>4</v>
      </c>
      <c r="F514" s="78"/>
      <c r="G514" s="79">
        <v>44788.914027777791</v>
      </c>
      <c r="H514" s="77">
        <v>171</v>
      </c>
      <c r="I514" s="76">
        <v>44788.967361111114</v>
      </c>
      <c r="J514" s="78"/>
      <c r="K514" s="80">
        <v>1</v>
      </c>
    </row>
    <row r="515" spans="2:11" x14ac:dyDescent="0.3">
      <c r="B515" s="75">
        <v>35582</v>
      </c>
      <c r="C515" s="76">
        <v>44789</v>
      </c>
      <c r="D515" s="77">
        <v>510</v>
      </c>
      <c r="E515" s="77">
        <v>4</v>
      </c>
      <c r="F515" s="78"/>
      <c r="G515" s="79">
        <v>44789.333333333336</v>
      </c>
      <c r="H515" s="77">
        <v>145</v>
      </c>
      <c r="I515" s="76">
        <v>44789.956250000003</v>
      </c>
      <c r="J515" s="78"/>
      <c r="K515" s="80">
        <v>1</v>
      </c>
    </row>
    <row r="516" spans="2:11" x14ac:dyDescent="0.3">
      <c r="B516" s="75">
        <v>35583</v>
      </c>
      <c r="C516" s="76">
        <v>44789</v>
      </c>
      <c r="D516" s="77">
        <v>1381</v>
      </c>
      <c r="E516" s="77">
        <v>2</v>
      </c>
      <c r="F516" s="78"/>
      <c r="G516" s="79">
        <v>44789.359618055561</v>
      </c>
      <c r="H516" s="77">
        <v>169</v>
      </c>
      <c r="I516" s="76">
        <v>44789.956250000003</v>
      </c>
      <c r="J516" s="78"/>
      <c r="K516" s="80">
        <v>1</v>
      </c>
    </row>
    <row r="517" spans="2:11" x14ac:dyDescent="0.3">
      <c r="B517" s="75">
        <v>35584</v>
      </c>
      <c r="C517" s="76">
        <v>44789</v>
      </c>
      <c r="D517" s="77">
        <v>424</v>
      </c>
      <c r="E517" s="77">
        <v>1</v>
      </c>
      <c r="F517" s="78"/>
      <c r="G517" s="79">
        <v>44789.382557870376</v>
      </c>
      <c r="H517" s="77">
        <v>149</v>
      </c>
      <c r="I517" s="76">
        <v>44789.956250000003</v>
      </c>
      <c r="J517" s="78"/>
      <c r="K517" s="80">
        <v>1</v>
      </c>
    </row>
    <row r="518" spans="2:11" x14ac:dyDescent="0.3">
      <c r="B518" s="75">
        <v>35585</v>
      </c>
      <c r="C518" s="76">
        <v>44789</v>
      </c>
      <c r="D518" s="77">
        <v>318</v>
      </c>
      <c r="E518" s="77">
        <v>1</v>
      </c>
      <c r="F518" s="78"/>
      <c r="G518" s="79">
        <v>44789.404895833337</v>
      </c>
      <c r="H518" s="77">
        <v>149</v>
      </c>
      <c r="I518" s="76">
        <v>44789.956250000003</v>
      </c>
      <c r="J518" s="78"/>
      <c r="K518" s="80">
        <v>1</v>
      </c>
    </row>
    <row r="519" spans="2:11" x14ac:dyDescent="0.3">
      <c r="B519" s="75">
        <v>35586</v>
      </c>
      <c r="C519" s="76">
        <v>44789</v>
      </c>
      <c r="D519" s="77">
        <v>770</v>
      </c>
      <c r="E519" s="77">
        <v>6</v>
      </c>
      <c r="F519" s="78"/>
      <c r="G519" s="79">
        <v>44789.430520833339</v>
      </c>
      <c r="H519" s="77">
        <v>151</v>
      </c>
      <c r="I519" s="76">
        <v>44789.956250000003</v>
      </c>
      <c r="J519" s="78"/>
      <c r="K519" s="80">
        <v>1</v>
      </c>
    </row>
    <row r="520" spans="2:11" x14ac:dyDescent="0.3">
      <c r="B520" s="75">
        <v>35587</v>
      </c>
      <c r="C520" s="76">
        <v>44789</v>
      </c>
      <c r="D520" s="77">
        <v>966</v>
      </c>
      <c r="E520" s="77">
        <v>1</v>
      </c>
      <c r="F520" s="78"/>
      <c r="G520" s="79">
        <v>44789.450393518528</v>
      </c>
      <c r="H520" s="77">
        <v>172</v>
      </c>
      <c r="I520" s="76">
        <v>44789.956250000003</v>
      </c>
      <c r="J520" s="78"/>
      <c r="K520" s="80">
        <v>1</v>
      </c>
    </row>
    <row r="521" spans="2:11" x14ac:dyDescent="0.3">
      <c r="B521" s="75">
        <v>35588</v>
      </c>
      <c r="C521" s="76">
        <v>44789</v>
      </c>
      <c r="D521" s="77">
        <v>1286</v>
      </c>
      <c r="E521" s="77">
        <v>5</v>
      </c>
      <c r="F521" s="78"/>
      <c r="G521" s="79">
        <v>44789.472997685196</v>
      </c>
      <c r="H521" s="77">
        <v>144</v>
      </c>
      <c r="I521" s="76">
        <v>44789.956250000003</v>
      </c>
      <c r="J521" s="78"/>
      <c r="K521" s="80">
        <v>1</v>
      </c>
    </row>
    <row r="522" spans="2:11" x14ac:dyDescent="0.3">
      <c r="B522" s="75">
        <v>35589</v>
      </c>
      <c r="C522" s="76">
        <v>44789</v>
      </c>
      <c r="D522" s="77">
        <v>134</v>
      </c>
      <c r="E522" s="77">
        <v>5</v>
      </c>
      <c r="F522" s="78"/>
      <c r="G522" s="79">
        <v>44789.497962962974</v>
      </c>
      <c r="H522" s="77">
        <v>179</v>
      </c>
      <c r="I522" s="76">
        <v>44789.956250000003</v>
      </c>
      <c r="J522" s="78"/>
      <c r="K522" s="80">
        <v>1</v>
      </c>
    </row>
    <row r="523" spans="2:11" x14ac:dyDescent="0.3">
      <c r="B523" s="75">
        <v>35590</v>
      </c>
      <c r="C523" s="76">
        <v>44789</v>
      </c>
      <c r="D523" s="77">
        <v>190</v>
      </c>
      <c r="E523" s="77">
        <v>3</v>
      </c>
      <c r="F523" s="78"/>
      <c r="G523" s="79">
        <v>44789.52351851853</v>
      </c>
      <c r="H523" s="77">
        <v>173</v>
      </c>
      <c r="I523" s="76">
        <v>44789.956250000003</v>
      </c>
      <c r="J523" s="78"/>
      <c r="K523" s="80">
        <v>1</v>
      </c>
    </row>
    <row r="524" spans="2:11" x14ac:dyDescent="0.3">
      <c r="B524" s="75">
        <v>35591</v>
      </c>
      <c r="C524" s="76">
        <v>44789</v>
      </c>
      <c r="D524" s="77">
        <v>113</v>
      </c>
      <c r="E524" s="77">
        <v>3</v>
      </c>
      <c r="F524" s="78"/>
      <c r="G524" s="79">
        <v>44789.549710648156</v>
      </c>
      <c r="H524" s="77">
        <v>177</v>
      </c>
      <c r="I524" s="76">
        <v>44789.956250000003</v>
      </c>
      <c r="J524" s="78"/>
      <c r="K524" s="80">
        <v>1</v>
      </c>
    </row>
    <row r="525" spans="2:11" x14ac:dyDescent="0.3">
      <c r="B525" s="75">
        <v>35592</v>
      </c>
      <c r="C525" s="76">
        <v>44789</v>
      </c>
      <c r="D525" s="77">
        <v>553</v>
      </c>
      <c r="E525" s="77">
        <v>1</v>
      </c>
      <c r="F525" s="78"/>
      <c r="G525" s="79">
        <v>44789.574664351858</v>
      </c>
      <c r="H525" s="77">
        <v>173</v>
      </c>
      <c r="I525" s="76">
        <v>44789.956250000003</v>
      </c>
      <c r="J525" s="78"/>
      <c r="K525" s="80">
        <v>1</v>
      </c>
    </row>
    <row r="526" spans="2:11" x14ac:dyDescent="0.3">
      <c r="B526" s="75">
        <v>35593</v>
      </c>
      <c r="C526" s="76">
        <v>44789</v>
      </c>
      <c r="D526" s="77">
        <v>716</v>
      </c>
      <c r="E526" s="77">
        <v>5</v>
      </c>
      <c r="F526" s="78"/>
      <c r="G526" s="79">
        <v>44789.594907407416</v>
      </c>
      <c r="H526" s="77">
        <v>163</v>
      </c>
      <c r="I526" s="76">
        <v>44789.956250000003</v>
      </c>
      <c r="J526" s="78"/>
      <c r="K526" s="80">
        <v>1</v>
      </c>
    </row>
    <row r="527" spans="2:11" x14ac:dyDescent="0.3">
      <c r="B527" s="75">
        <v>35594</v>
      </c>
      <c r="C527" s="76">
        <v>44789</v>
      </c>
      <c r="D527" s="77">
        <v>843</v>
      </c>
      <c r="E527" s="77">
        <v>2</v>
      </c>
      <c r="F527" s="78"/>
      <c r="G527" s="79">
        <v>44789.619375000009</v>
      </c>
      <c r="H527" s="77">
        <v>145</v>
      </c>
      <c r="I527" s="76">
        <v>44789.956250000003</v>
      </c>
      <c r="J527" s="78"/>
      <c r="K527" s="80">
        <v>1</v>
      </c>
    </row>
    <row r="528" spans="2:11" x14ac:dyDescent="0.3">
      <c r="B528" s="75">
        <v>35595</v>
      </c>
      <c r="C528" s="76">
        <v>44789</v>
      </c>
      <c r="D528" s="77">
        <v>582</v>
      </c>
      <c r="E528" s="77">
        <v>2</v>
      </c>
      <c r="F528" s="78"/>
      <c r="G528" s="79">
        <v>44789.641909722232</v>
      </c>
      <c r="H528" s="77">
        <v>179</v>
      </c>
      <c r="I528" s="76">
        <v>44789.956250000003</v>
      </c>
      <c r="J528" s="78"/>
      <c r="K528" s="80">
        <v>1</v>
      </c>
    </row>
    <row r="529" spans="2:11" x14ac:dyDescent="0.3">
      <c r="B529" s="75">
        <v>35596</v>
      </c>
      <c r="C529" s="76">
        <v>44789</v>
      </c>
      <c r="D529" s="77">
        <v>606</v>
      </c>
      <c r="E529" s="77">
        <v>6</v>
      </c>
      <c r="F529" s="78"/>
      <c r="G529" s="79">
        <v>44789.668356481488</v>
      </c>
      <c r="H529" s="77">
        <v>171</v>
      </c>
      <c r="I529" s="76">
        <v>44789.956250000003</v>
      </c>
      <c r="J529" s="78"/>
      <c r="K529" s="80">
        <v>1</v>
      </c>
    </row>
    <row r="530" spans="2:11" x14ac:dyDescent="0.3">
      <c r="B530" s="75">
        <v>35597</v>
      </c>
      <c r="C530" s="76">
        <v>44789</v>
      </c>
      <c r="D530" s="77">
        <v>1328</v>
      </c>
      <c r="E530" s="77">
        <v>4</v>
      </c>
      <c r="F530" s="78"/>
      <c r="G530" s="79">
        <v>44789.691250000003</v>
      </c>
      <c r="H530" s="77">
        <v>176</v>
      </c>
      <c r="I530" s="76">
        <v>44789.956250000003</v>
      </c>
      <c r="J530" s="78"/>
      <c r="K530" s="80">
        <v>1</v>
      </c>
    </row>
    <row r="531" spans="2:11" x14ac:dyDescent="0.3">
      <c r="B531" s="75">
        <v>35598</v>
      </c>
      <c r="C531" s="76">
        <v>44789</v>
      </c>
      <c r="D531" s="77">
        <v>608</v>
      </c>
      <c r="E531" s="77">
        <v>5</v>
      </c>
      <c r="F531" s="78"/>
      <c r="G531" s="79">
        <v>44789.713877314818</v>
      </c>
      <c r="H531" s="77">
        <v>171</v>
      </c>
      <c r="I531" s="76">
        <v>44789.956250000003</v>
      </c>
      <c r="J531" s="78"/>
      <c r="K531" s="80">
        <v>1</v>
      </c>
    </row>
    <row r="532" spans="2:11" x14ac:dyDescent="0.3">
      <c r="B532" s="75">
        <v>35599</v>
      </c>
      <c r="C532" s="76">
        <v>44789</v>
      </c>
      <c r="D532" s="77">
        <v>1344</v>
      </c>
      <c r="E532" s="77">
        <v>3</v>
      </c>
      <c r="F532" s="78"/>
      <c r="G532" s="79">
        <v>44789.738587962966</v>
      </c>
      <c r="H532" s="77">
        <v>140</v>
      </c>
      <c r="I532" s="76">
        <v>44789.956250000003</v>
      </c>
      <c r="J532" s="78"/>
      <c r="K532" s="80">
        <v>1</v>
      </c>
    </row>
    <row r="533" spans="2:11" x14ac:dyDescent="0.3">
      <c r="B533" s="75">
        <v>35600</v>
      </c>
      <c r="C533" s="76">
        <v>44789</v>
      </c>
      <c r="D533" s="77">
        <v>965</v>
      </c>
      <c r="E533" s="77">
        <v>4</v>
      </c>
      <c r="F533" s="78"/>
      <c r="G533" s="79">
        <v>44789.760115740741</v>
      </c>
      <c r="H533" s="77">
        <v>140</v>
      </c>
      <c r="I533" s="76">
        <v>44789.956250000003</v>
      </c>
      <c r="J533" s="78"/>
      <c r="K533" s="80">
        <v>1</v>
      </c>
    </row>
    <row r="534" spans="2:11" x14ac:dyDescent="0.3">
      <c r="B534" s="75">
        <v>35601</v>
      </c>
      <c r="C534" s="76">
        <v>44789</v>
      </c>
      <c r="D534" s="77">
        <v>257</v>
      </c>
      <c r="E534" s="77">
        <v>1</v>
      </c>
      <c r="F534" s="78"/>
      <c r="G534" s="79">
        <v>44789.781354166669</v>
      </c>
      <c r="H534" s="77">
        <v>164</v>
      </c>
      <c r="I534" s="76">
        <v>44789.956250000003</v>
      </c>
      <c r="J534" s="78"/>
      <c r="K534" s="80">
        <v>1</v>
      </c>
    </row>
    <row r="535" spans="2:11" x14ac:dyDescent="0.3">
      <c r="B535" s="75">
        <v>35602</v>
      </c>
      <c r="C535" s="76">
        <v>44789</v>
      </c>
      <c r="D535" s="77">
        <v>1199</v>
      </c>
      <c r="E535" s="77">
        <v>1</v>
      </c>
      <c r="F535" s="78"/>
      <c r="G535" s="79">
        <v>44789.806655092594</v>
      </c>
      <c r="H535" s="77">
        <v>172</v>
      </c>
      <c r="I535" s="76">
        <v>44789.956250000003</v>
      </c>
      <c r="J535" s="78"/>
      <c r="K535" s="80">
        <v>1</v>
      </c>
    </row>
    <row r="536" spans="2:11" x14ac:dyDescent="0.3">
      <c r="B536" s="75">
        <v>35603</v>
      </c>
      <c r="C536" s="76">
        <v>44789</v>
      </c>
      <c r="D536" s="77">
        <v>181</v>
      </c>
      <c r="E536" s="77">
        <v>6</v>
      </c>
      <c r="F536" s="78"/>
      <c r="G536" s="79">
        <v>44789.825474537036</v>
      </c>
      <c r="H536" s="77">
        <v>158</v>
      </c>
      <c r="I536" s="76">
        <v>44789.956250000003</v>
      </c>
      <c r="J536" s="78"/>
      <c r="K536" s="80">
        <v>1</v>
      </c>
    </row>
    <row r="537" spans="2:11" x14ac:dyDescent="0.3">
      <c r="B537" s="75">
        <v>35604</v>
      </c>
      <c r="C537" s="76">
        <v>44789</v>
      </c>
      <c r="D537" s="77">
        <v>855</v>
      </c>
      <c r="E537" s="77">
        <v>3</v>
      </c>
      <c r="F537" s="78"/>
      <c r="G537" s="79">
        <v>44789.8440625</v>
      </c>
      <c r="H537" s="77">
        <v>168</v>
      </c>
      <c r="I537" s="76">
        <v>44789.956250000003</v>
      </c>
      <c r="J537" s="78"/>
      <c r="K537" s="80">
        <v>1</v>
      </c>
    </row>
    <row r="538" spans="2:11" x14ac:dyDescent="0.3">
      <c r="B538" s="75">
        <v>35605</v>
      </c>
      <c r="C538" s="76">
        <v>44789</v>
      </c>
      <c r="D538" s="77">
        <v>110</v>
      </c>
      <c r="E538" s="77">
        <v>3</v>
      </c>
      <c r="F538" s="78"/>
      <c r="G538" s="79">
        <v>44789.866296296299</v>
      </c>
      <c r="H538" s="77">
        <v>141</v>
      </c>
      <c r="I538" s="76">
        <v>44789.956250000003</v>
      </c>
      <c r="J538" s="78"/>
      <c r="K538" s="80">
        <v>1</v>
      </c>
    </row>
    <row r="539" spans="2:11" x14ac:dyDescent="0.3">
      <c r="B539" s="75">
        <v>35606</v>
      </c>
      <c r="C539" s="76">
        <v>44789</v>
      </c>
      <c r="D539" s="77">
        <v>1057</v>
      </c>
      <c r="E539" s="77">
        <v>4</v>
      </c>
      <c r="F539" s="78"/>
      <c r="G539" s="79">
        <v>44789.890335648153</v>
      </c>
      <c r="H539" s="77">
        <v>157</v>
      </c>
      <c r="I539" s="76">
        <v>44789.956250000003</v>
      </c>
      <c r="J539" s="78"/>
      <c r="K539" s="80">
        <v>1</v>
      </c>
    </row>
    <row r="540" spans="2:11" x14ac:dyDescent="0.3">
      <c r="B540" s="75">
        <v>35607</v>
      </c>
      <c r="C540" s="76">
        <v>44789</v>
      </c>
      <c r="D540" s="77">
        <v>1278</v>
      </c>
      <c r="E540" s="77">
        <v>4</v>
      </c>
      <c r="F540" s="78"/>
      <c r="G540" s="79">
        <v>44789.915706018524</v>
      </c>
      <c r="H540" s="77">
        <v>169</v>
      </c>
      <c r="I540" s="76">
        <v>44789.956250000003</v>
      </c>
      <c r="J540" s="78"/>
      <c r="K540" s="80">
        <v>1</v>
      </c>
    </row>
    <row r="541" spans="2:11" x14ac:dyDescent="0.3">
      <c r="B541" s="75">
        <v>35608</v>
      </c>
      <c r="C541" s="76">
        <v>44790</v>
      </c>
      <c r="D541" s="77">
        <v>1271</v>
      </c>
      <c r="E541" s="77">
        <v>6</v>
      </c>
      <c r="F541" s="78"/>
      <c r="G541" s="79">
        <v>44790.333333333336</v>
      </c>
      <c r="H541" s="77">
        <v>164</v>
      </c>
      <c r="I541" s="76">
        <v>44790.958333333336</v>
      </c>
      <c r="J541" s="78"/>
      <c r="K541" s="80">
        <v>1</v>
      </c>
    </row>
    <row r="542" spans="2:11" x14ac:dyDescent="0.3">
      <c r="B542" s="75">
        <v>35609</v>
      </c>
      <c r="C542" s="76">
        <v>44790</v>
      </c>
      <c r="D542" s="77">
        <v>323</v>
      </c>
      <c r="E542" s="77">
        <v>4</v>
      </c>
      <c r="F542" s="78"/>
      <c r="G542" s="79">
        <v>44790.355520833335</v>
      </c>
      <c r="H542" s="77">
        <v>153</v>
      </c>
      <c r="I542" s="76">
        <v>44790.958333333336</v>
      </c>
      <c r="J542" s="78"/>
      <c r="K542" s="80">
        <v>1</v>
      </c>
    </row>
    <row r="543" spans="2:11" x14ac:dyDescent="0.3">
      <c r="B543" s="75">
        <v>35610</v>
      </c>
      <c r="C543" s="76">
        <v>44790</v>
      </c>
      <c r="D543" s="77">
        <v>13</v>
      </c>
      <c r="E543" s="77">
        <v>6</v>
      </c>
      <c r="F543" s="78"/>
      <c r="G543" s="79">
        <v>44790.379224537035</v>
      </c>
      <c r="H543" s="77">
        <v>143</v>
      </c>
      <c r="I543" s="76">
        <v>44790.958333333336</v>
      </c>
      <c r="J543" s="78"/>
      <c r="K543" s="80">
        <v>1</v>
      </c>
    </row>
    <row r="544" spans="2:11" x14ac:dyDescent="0.3">
      <c r="B544" s="75">
        <v>35611</v>
      </c>
      <c r="C544" s="76">
        <v>44790</v>
      </c>
      <c r="D544" s="77">
        <v>177</v>
      </c>
      <c r="E544" s="77">
        <v>2</v>
      </c>
      <c r="F544" s="78"/>
      <c r="G544" s="79">
        <v>44790.401018518518</v>
      </c>
      <c r="H544" s="77">
        <v>166</v>
      </c>
      <c r="I544" s="76">
        <v>44790.958333333336</v>
      </c>
      <c r="J544" s="78"/>
      <c r="K544" s="80">
        <v>1</v>
      </c>
    </row>
    <row r="545" spans="2:11" x14ac:dyDescent="0.3">
      <c r="B545" s="75">
        <v>35612</v>
      </c>
      <c r="C545" s="76">
        <v>44790</v>
      </c>
      <c r="D545" s="77">
        <v>1403</v>
      </c>
      <c r="E545" s="77">
        <v>3</v>
      </c>
      <c r="F545" s="78"/>
      <c r="G545" s="79">
        <v>44790.419791666667</v>
      </c>
      <c r="H545" s="77">
        <v>154</v>
      </c>
      <c r="I545" s="76">
        <v>44790.958333333336</v>
      </c>
      <c r="J545" s="78"/>
      <c r="K545" s="80">
        <v>1</v>
      </c>
    </row>
    <row r="546" spans="2:11" x14ac:dyDescent="0.3">
      <c r="B546" s="75">
        <v>35613</v>
      </c>
      <c r="C546" s="76">
        <v>44790</v>
      </c>
      <c r="D546" s="77">
        <v>1179</v>
      </c>
      <c r="E546" s="77">
        <v>2</v>
      </c>
      <c r="F546" s="78"/>
      <c r="G546" s="79">
        <v>44790.444861111115</v>
      </c>
      <c r="H546" s="77">
        <v>162</v>
      </c>
      <c r="I546" s="76">
        <v>44790.958333333336</v>
      </c>
      <c r="J546" s="78"/>
      <c r="K546" s="80">
        <v>1</v>
      </c>
    </row>
    <row r="547" spans="2:11" x14ac:dyDescent="0.3">
      <c r="B547" s="75">
        <v>35614</v>
      </c>
      <c r="C547" s="76">
        <v>44790</v>
      </c>
      <c r="D547" s="77">
        <v>990</v>
      </c>
      <c r="E547" s="77">
        <v>6</v>
      </c>
      <c r="F547" s="78"/>
      <c r="G547" s="79">
        <v>44790.464282407411</v>
      </c>
      <c r="H547" s="77">
        <v>151</v>
      </c>
      <c r="I547" s="76">
        <v>44790.958333333336</v>
      </c>
      <c r="J547" s="78"/>
      <c r="K547" s="80">
        <v>1</v>
      </c>
    </row>
    <row r="548" spans="2:11" x14ac:dyDescent="0.3">
      <c r="B548" s="75">
        <v>35615</v>
      </c>
      <c r="C548" s="76">
        <v>44790</v>
      </c>
      <c r="D548" s="77">
        <v>922</v>
      </c>
      <c r="E548" s="77">
        <v>6</v>
      </c>
      <c r="F548" s="78"/>
      <c r="G548" s="79">
        <v>44790.487800925926</v>
      </c>
      <c r="H548" s="77">
        <v>141</v>
      </c>
      <c r="I548" s="76">
        <v>44790.958333333336</v>
      </c>
      <c r="J548" s="78"/>
      <c r="K548" s="80">
        <v>1</v>
      </c>
    </row>
    <row r="549" spans="2:11" x14ac:dyDescent="0.3">
      <c r="B549" s="75">
        <v>35616</v>
      </c>
      <c r="C549" s="76">
        <v>44790</v>
      </c>
      <c r="D549" s="77">
        <v>14</v>
      </c>
      <c r="E549" s="77">
        <v>5</v>
      </c>
      <c r="F549" s="78"/>
      <c r="G549" s="79">
        <v>44790.507974537039</v>
      </c>
      <c r="H549" s="77">
        <v>168</v>
      </c>
      <c r="I549" s="76">
        <v>44790.958333333336</v>
      </c>
      <c r="J549" s="78"/>
      <c r="K549" s="80">
        <v>1</v>
      </c>
    </row>
    <row r="550" spans="2:11" x14ac:dyDescent="0.3">
      <c r="B550" s="75">
        <v>35617</v>
      </c>
      <c r="C550" s="76">
        <v>44790</v>
      </c>
      <c r="D550" s="77">
        <v>265</v>
      </c>
      <c r="E550" s="77">
        <v>1</v>
      </c>
      <c r="F550" s="78"/>
      <c r="G550" s="79">
        <v>44790.530821759261</v>
      </c>
      <c r="H550" s="77">
        <v>148</v>
      </c>
      <c r="I550" s="76">
        <v>44790.958333333336</v>
      </c>
      <c r="J550" s="78"/>
      <c r="K550" s="80">
        <v>1</v>
      </c>
    </row>
    <row r="551" spans="2:11" x14ac:dyDescent="0.3">
      <c r="B551" s="75">
        <v>35618</v>
      </c>
      <c r="C551" s="76">
        <v>44790</v>
      </c>
      <c r="D551" s="77">
        <v>1375</v>
      </c>
      <c r="E551" s="77">
        <v>5</v>
      </c>
      <c r="F551" s="78"/>
      <c r="G551" s="79">
        <v>44790.552129629628</v>
      </c>
      <c r="H551" s="77">
        <v>163</v>
      </c>
      <c r="I551" s="76">
        <v>44790.958333333336</v>
      </c>
      <c r="J551" s="78"/>
      <c r="K551" s="80">
        <v>1</v>
      </c>
    </row>
    <row r="552" spans="2:11" x14ac:dyDescent="0.3">
      <c r="B552" s="75">
        <v>35619</v>
      </c>
      <c r="C552" s="76">
        <v>44790</v>
      </c>
      <c r="D552" s="77">
        <v>219</v>
      </c>
      <c r="E552" s="77">
        <v>4</v>
      </c>
      <c r="F552" s="78"/>
      <c r="G552" s="79">
        <v>44790.572129629625</v>
      </c>
      <c r="H552" s="77">
        <v>148</v>
      </c>
      <c r="I552" s="76">
        <v>44790.958333333336</v>
      </c>
      <c r="J552" s="78"/>
      <c r="K552" s="80">
        <v>1</v>
      </c>
    </row>
    <row r="553" spans="2:11" x14ac:dyDescent="0.3">
      <c r="B553" s="75">
        <v>35620</v>
      </c>
      <c r="C553" s="76">
        <v>44790</v>
      </c>
      <c r="D553" s="77">
        <v>589</v>
      </c>
      <c r="E553" s="77">
        <v>6</v>
      </c>
      <c r="F553" s="78"/>
      <c r="G553" s="79">
        <v>44790.590960648144</v>
      </c>
      <c r="H553" s="77">
        <v>159</v>
      </c>
      <c r="I553" s="76">
        <v>44790.958333333336</v>
      </c>
      <c r="J553" s="78"/>
      <c r="K553" s="80">
        <v>1</v>
      </c>
    </row>
    <row r="554" spans="2:11" x14ac:dyDescent="0.3">
      <c r="B554" s="75">
        <v>35621</v>
      </c>
      <c r="C554" s="76">
        <v>44790</v>
      </c>
      <c r="D554" s="77">
        <v>1279</v>
      </c>
      <c r="E554" s="77">
        <v>5</v>
      </c>
      <c r="F554" s="78"/>
      <c r="G554" s="79">
        <v>44790.60864583333</v>
      </c>
      <c r="H554" s="77">
        <v>142</v>
      </c>
      <c r="I554" s="76">
        <v>44790.958333333336</v>
      </c>
      <c r="J554" s="78"/>
      <c r="K554" s="80">
        <v>1</v>
      </c>
    </row>
    <row r="555" spans="2:11" x14ac:dyDescent="0.3">
      <c r="B555" s="75">
        <v>35622</v>
      </c>
      <c r="C555" s="76">
        <v>44790</v>
      </c>
      <c r="D555" s="77">
        <v>159</v>
      </c>
      <c r="E555" s="77">
        <v>3</v>
      </c>
      <c r="F555" s="78"/>
      <c r="G555" s="79">
        <v>44790.633321759255</v>
      </c>
      <c r="H555" s="77">
        <v>144</v>
      </c>
      <c r="I555" s="76">
        <v>44790.958333333336</v>
      </c>
      <c r="J555" s="78"/>
      <c r="K555" s="80">
        <v>1</v>
      </c>
    </row>
    <row r="556" spans="2:11" x14ac:dyDescent="0.3">
      <c r="B556" s="75">
        <v>35623</v>
      </c>
      <c r="C556" s="76">
        <v>44790</v>
      </c>
      <c r="D556" s="77">
        <v>1019</v>
      </c>
      <c r="E556" s="77">
        <v>3</v>
      </c>
      <c r="F556" s="78"/>
      <c r="G556" s="79">
        <v>44790.654351851845</v>
      </c>
      <c r="H556" s="77">
        <v>148</v>
      </c>
      <c r="I556" s="76">
        <v>44790.958333333336</v>
      </c>
      <c r="J556" s="78"/>
      <c r="K556" s="80">
        <v>1</v>
      </c>
    </row>
    <row r="557" spans="2:11" x14ac:dyDescent="0.3">
      <c r="B557" s="75">
        <v>35624</v>
      </c>
      <c r="C557" s="76">
        <v>44790</v>
      </c>
      <c r="D557" s="77">
        <v>1372</v>
      </c>
      <c r="E557" s="77">
        <v>4</v>
      </c>
      <c r="F557" s="78"/>
      <c r="G557" s="79">
        <v>44790.67787037036</v>
      </c>
      <c r="H557" s="77">
        <v>145</v>
      </c>
      <c r="I557" s="76">
        <v>44790.958333333336</v>
      </c>
      <c r="J557" s="78"/>
      <c r="K557" s="80">
        <v>1</v>
      </c>
    </row>
    <row r="558" spans="2:11" x14ac:dyDescent="0.3">
      <c r="B558" s="75">
        <v>35625</v>
      </c>
      <c r="C558" s="76">
        <v>44790</v>
      </c>
      <c r="D558" s="77">
        <v>210</v>
      </c>
      <c r="E558" s="77">
        <v>4</v>
      </c>
      <c r="F558" s="78"/>
      <c r="G558" s="79">
        <v>44790.69900462962</v>
      </c>
      <c r="H558" s="77">
        <v>164</v>
      </c>
      <c r="I558" s="76">
        <v>44790.958333333336</v>
      </c>
      <c r="J558" s="78"/>
      <c r="K558" s="80">
        <v>1</v>
      </c>
    </row>
    <row r="559" spans="2:11" x14ac:dyDescent="0.3">
      <c r="B559" s="75">
        <v>35626</v>
      </c>
      <c r="C559" s="76">
        <v>44790</v>
      </c>
      <c r="D559" s="77">
        <v>1283</v>
      </c>
      <c r="E559" s="77">
        <v>5</v>
      </c>
      <c r="F559" s="78"/>
      <c r="G559" s="79">
        <v>44790.717754629623</v>
      </c>
      <c r="H559" s="77">
        <v>168</v>
      </c>
      <c r="I559" s="76">
        <v>44790.958333333336</v>
      </c>
      <c r="J559" s="78"/>
      <c r="K559" s="80">
        <v>1</v>
      </c>
    </row>
    <row r="560" spans="2:11" x14ac:dyDescent="0.3">
      <c r="B560" s="75">
        <v>35627</v>
      </c>
      <c r="C560" s="76">
        <v>44790</v>
      </c>
      <c r="D560" s="77">
        <v>1303</v>
      </c>
      <c r="E560" s="77">
        <v>1</v>
      </c>
      <c r="F560" s="78"/>
      <c r="G560" s="79">
        <v>44790.740347222214</v>
      </c>
      <c r="H560" s="77">
        <v>148</v>
      </c>
      <c r="I560" s="76">
        <v>44790.958333333336</v>
      </c>
      <c r="J560" s="78"/>
      <c r="K560" s="80">
        <v>1</v>
      </c>
    </row>
    <row r="561" spans="2:11" x14ac:dyDescent="0.3">
      <c r="B561" s="75">
        <v>35628</v>
      </c>
      <c r="C561" s="76">
        <v>44790</v>
      </c>
      <c r="D561" s="77">
        <v>340</v>
      </c>
      <c r="E561" s="77">
        <v>6</v>
      </c>
      <c r="F561" s="78"/>
      <c r="G561" s="79">
        <v>44790.760428240734</v>
      </c>
      <c r="H561" s="77">
        <v>154</v>
      </c>
      <c r="I561" s="76">
        <v>44790.958333333336</v>
      </c>
      <c r="J561" s="78"/>
      <c r="K561" s="80">
        <v>1</v>
      </c>
    </row>
    <row r="562" spans="2:11" x14ac:dyDescent="0.3">
      <c r="B562" s="75">
        <v>35629</v>
      </c>
      <c r="C562" s="76">
        <v>44790</v>
      </c>
      <c r="D562" s="77">
        <v>397</v>
      </c>
      <c r="E562" s="77">
        <v>4</v>
      </c>
      <c r="F562" s="78"/>
      <c r="G562" s="79">
        <v>44790.78461805555</v>
      </c>
      <c r="H562" s="77">
        <v>153</v>
      </c>
      <c r="I562" s="76">
        <v>44790.958333333336</v>
      </c>
      <c r="J562" s="78"/>
      <c r="K562" s="80">
        <v>1</v>
      </c>
    </row>
    <row r="563" spans="2:11" x14ac:dyDescent="0.3">
      <c r="B563" s="75">
        <v>35630</v>
      </c>
      <c r="C563" s="76">
        <v>44790</v>
      </c>
      <c r="D563" s="77">
        <v>1166</v>
      </c>
      <c r="E563" s="77">
        <v>2</v>
      </c>
      <c r="F563" s="78"/>
      <c r="G563" s="79">
        <v>44790.806921296287</v>
      </c>
      <c r="H563" s="77">
        <v>144</v>
      </c>
      <c r="I563" s="76">
        <v>44790.958333333336</v>
      </c>
      <c r="J563" s="78"/>
      <c r="K563" s="80">
        <v>1</v>
      </c>
    </row>
    <row r="564" spans="2:11" x14ac:dyDescent="0.3">
      <c r="B564" s="75">
        <v>35631</v>
      </c>
      <c r="C564" s="76">
        <v>44790</v>
      </c>
      <c r="D564" s="77">
        <v>869</v>
      </c>
      <c r="E564" s="77">
        <v>1</v>
      </c>
      <c r="F564" s="78"/>
      <c r="G564" s="79">
        <v>44790.824803240728</v>
      </c>
      <c r="H564" s="77">
        <v>142</v>
      </c>
      <c r="I564" s="76">
        <v>44790.958333333336</v>
      </c>
      <c r="J564" s="78"/>
      <c r="K564" s="80">
        <v>1</v>
      </c>
    </row>
    <row r="565" spans="2:11" x14ac:dyDescent="0.3">
      <c r="B565" s="75">
        <v>35632</v>
      </c>
      <c r="C565" s="76">
        <v>44790</v>
      </c>
      <c r="D565" s="77">
        <v>500</v>
      </c>
      <c r="E565" s="77">
        <v>6</v>
      </c>
      <c r="F565" s="78"/>
      <c r="G565" s="79">
        <v>44790.844884259248</v>
      </c>
      <c r="H565" s="77">
        <v>179</v>
      </c>
      <c r="I565" s="76">
        <v>44790.958333333336</v>
      </c>
      <c r="J565" s="78"/>
      <c r="K565" s="80">
        <v>1</v>
      </c>
    </row>
    <row r="566" spans="2:11" x14ac:dyDescent="0.3">
      <c r="B566" s="75">
        <v>35633</v>
      </c>
      <c r="C566" s="76">
        <v>44790</v>
      </c>
      <c r="D566" s="77">
        <v>1207</v>
      </c>
      <c r="E566" s="77">
        <v>4</v>
      </c>
      <c r="F566" s="78"/>
      <c r="G566" s="79">
        <v>44790.865578703691</v>
      </c>
      <c r="H566" s="77">
        <v>151</v>
      </c>
      <c r="I566" s="76">
        <v>44790.958333333336</v>
      </c>
      <c r="J566" s="78"/>
      <c r="K566" s="80">
        <v>1</v>
      </c>
    </row>
    <row r="567" spans="2:11" x14ac:dyDescent="0.3">
      <c r="B567" s="75">
        <v>35634</v>
      </c>
      <c r="C567" s="76">
        <v>44790</v>
      </c>
      <c r="D567" s="77">
        <v>521</v>
      </c>
      <c r="E567" s="77">
        <v>5</v>
      </c>
      <c r="F567" s="78"/>
      <c r="G567" s="79">
        <v>44790.887199074059</v>
      </c>
      <c r="H567" s="77">
        <v>158</v>
      </c>
      <c r="I567" s="76">
        <v>44790.958333333336</v>
      </c>
      <c r="J567" s="78"/>
      <c r="K567" s="80">
        <v>1</v>
      </c>
    </row>
    <row r="568" spans="2:11" x14ac:dyDescent="0.3">
      <c r="B568" s="75">
        <v>35635</v>
      </c>
      <c r="C568" s="76">
        <v>44791</v>
      </c>
      <c r="D568" s="77">
        <v>781</v>
      </c>
      <c r="E568" s="77">
        <v>4</v>
      </c>
      <c r="F568" s="78"/>
      <c r="G568" s="79">
        <v>44791.333333333336</v>
      </c>
      <c r="H568" s="77">
        <v>157</v>
      </c>
      <c r="I568" s="76">
        <v>44791.965277777781</v>
      </c>
      <c r="J568" s="78"/>
      <c r="K568" s="80">
        <v>1</v>
      </c>
    </row>
    <row r="569" spans="2:11" x14ac:dyDescent="0.3">
      <c r="B569" s="75">
        <v>35636</v>
      </c>
      <c r="C569" s="76">
        <v>44791</v>
      </c>
      <c r="D569" s="77">
        <v>82</v>
      </c>
      <c r="E569" s="77">
        <v>4</v>
      </c>
      <c r="F569" s="78"/>
      <c r="G569" s="79">
        <v>44791.357719907413</v>
      </c>
      <c r="H569" s="77">
        <v>146</v>
      </c>
      <c r="I569" s="76">
        <v>44791.965277777781</v>
      </c>
      <c r="J569" s="78"/>
      <c r="K569" s="80">
        <v>1</v>
      </c>
    </row>
    <row r="570" spans="2:11" x14ac:dyDescent="0.3">
      <c r="B570" s="75">
        <v>35637</v>
      </c>
      <c r="C570" s="76">
        <v>44791</v>
      </c>
      <c r="D570" s="77">
        <v>1073</v>
      </c>
      <c r="E570" s="77">
        <v>6</v>
      </c>
      <c r="F570" s="78"/>
      <c r="G570" s="79">
        <v>44791.383043981485</v>
      </c>
      <c r="H570" s="77">
        <v>149</v>
      </c>
      <c r="I570" s="76">
        <v>44791.965277777781</v>
      </c>
      <c r="J570" s="78"/>
      <c r="K570" s="80">
        <v>1</v>
      </c>
    </row>
    <row r="571" spans="2:11" x14ac:dyDescent="0.3">
      <c r="B571" s="75">
        <v>35638</v>
      </c>
      <c r="C571" s="76">
        <v>44791</v>
      </c>
      <c r="D571" s="77">
        <v>1197</v>
      </c>
      <c r="E571" s="77">
        <v>2</v>
      </c>
      <c r="F571" s="78"/>
      <c r="G571" s="79">
        <v>44791.404282407413</v>
      </c>
      <c r="H571" s="77">
        <v>177</v>
      </c>
      <c r="I571" s="76">
        <v>44791.965277777781</v>
      </c>
      <c r="J571" s="78"/>
      <c r="K571" s="80">
        <v>1</v>
      </c>
    </row>
    <row r="572" spans="2:11" x14ac:dyDescent="0.3">
      <c r="B572" s="75">
        <v>35639</v>
      </c>
      <c r="C572" s="76">
        <v>44791</v>
      </c>
      <c r="D572" s="77">
        <v>722</v>
      </c>
      <c r="E572" s="77">
        <v>6</v>
      </c>
      <c r="F572" s="78"/>
      <c r="G572" s="79">
        <v>44791.424861111118</v>
      </c>
      <c r="H572" s="77">
        <v>154</v>
      </c>
      <c r="I572" s="76">
        <v>44791.965277777781</v>
      </c>
      <c r="J572" s="78"/>
      <c r="K572" s="80">
        <v>1</v>
      </c>
    </row>
    <row r="573" spans="2:11" x14ac:dyDescent="0.3">
      <c r="B573" s="75">
        <v>35640</v>
      </c>
      <c r="C573" s="76">
        <v>44791</v>
      </c>
      <c r="D573" s="77">
        <v>242</v>
      </c>
      <c r="E573" s="77">
        <v>5</v>
      </c>
      <c r="F573" s="78"/>
      <c r="G573" s="79">
        <v>44791.450347222228</v>
      </c>
      <c r="H573" s="77">
        <v>179</v>
      </c>
      <c r="I573" s="76">
        <v>44791.965277777781</v>
      </c>
      <c r="J573" s="78"/>
      <c r="K573" s="80">
        <v>1</v>
      </c>
    </row>
    <row r="574" spans="2:11" x14ac:dyDescent="0.3">
      <c r="B574" s="75">
        <v>35641</v>
      </c>
      <c r="C574" s="76">
        <v>44791</v>
      </c>
      <c r="D574" s="77">
        <v>1336</v>
      </c>
      <c r="E574" s="77">
        <v>1</v>
      </c>
      <c r="F574" s="78"/>
      <c r="G574" s="79">
        <v>44791.469733796301</v>
      </c>
      <c r="H574" s="77">
        <v>176</v>
      </c>
      <c r="I574" s="76">
        <v>44791.965277777781</v>
      </c>
      <c r="J574" s="78"/>
      <c r="K574" s="80">
        <v>1</v>
      </c>
    </row>
    <row r="575" spans="2:11" x14ac:dyDescent="0.3">
      <c r="B575" s="75">
        <v>35642</v>
      </c>
      <c r="C575" s="76">
        <v>44791</v>
      </c>
      <c r="D575" s="77">
        <v>505</v>
      </c>
      <c r="E575" s="77">
        <v>5</v>
      </c>
      <c r="F575" s="78"/>
      <c r="G575" s="79">
        <v>44791.489340277782</v>
      </c>
      <c r="H575" s="77">
        <v>152</v>
      </c>
      <c r="I575" s="76">
        <v>44791.965277777781</v>
      </c>
      <c r="J575" s="78"/>
      <c r="K575" s="80">
        <v>1</v>
      </c>
    </row>
    <row r="576" spans="2:11" x14ac:dyDescent="0.3">
      <c r="B576" s="75">
        <v>35643</v>
      </c>
      <c r="C576" s="76">
        <v>44791</v>
      </c>
      <c r="D576" s="77">
        <v>50</v>
      </c>
      <c r="E576" s="77">
        <v>1</v>
      </c>
      <c r="F576" s="78"/>
      <c r="G576" s="79">
        <v>44791.509814814817</v>
      </c>
      <c r="H576" s="77">
        <v>177</v>
      </c>
      <c r="I576" s="76">
        <v>44791.965277777781</v>
      </c>
      <c r="J576" s="78"/>
      <c r="K576" s="80">
        <v>1</v>
      </c>
    </row>
    <row r="577" spans="2:11" x14ac:dyDescent="0.3">
      <c r="B577" s="75">
        <v>35644</v>
      </c>
      <c r="C577" s="76">
        <v>44791</v>
      </c>
      <c r="D577" s="77">
        <v>1206</v>
      </c>
      <c r="E577" s="77">
        <v>3</v>
      </c>
      <c r="F577" s="78"/>
      <c r="G577" s="79">
        <v>44791.53025462963</v>
      </c>
      <c r="H577" s="77">
        <v>179</v>
      </c>
      <c r="I577" s="76">
        <v>44791.965277777781</v>
      </c>
      <c r="J577" s="78"/>
      <c r="K577" s="80">
        <v>1</v>
      </c>
    </row>
    <row r="578" spans="2:11" x14ac:dyDescent="0.3">
      <c r="B578" s="75">
        <v>35645</v>
      </c>
      <c r="C578" s="76">
        <v>44791</v>
      </c>
      <c r="D578" s="77">
        <v>847</v>
      </c>
      <c r="E578" s="77">
        <v>1</v>
      </c>
      <c r="F578" s="78"/>
      <c r="G578" s="79">
        <v>44791.552743055552</v>
      </c>
      <c r="H578" s="77">
        <v>175</v>
      </c>
      <c r="I578" s="76">
        <v>44791.965277777781</v>
      </c>
      <c r="J578" s="78"/>
      <c r="K578" s="80">
        <v>1</v>
      </c>
    </row>
    <row r="579" spans="2:11" x14ac:dyDescent="0.3">
      <c r="B579" s="75">
        <v>35646</v>
      </c>
      <c r="C579" s="76">
        <v>44791</v>
      </c>
      <c r="D579" s="77">
        <v>816</v>
      </c>
      <c r="E579" s="77">
        <v>1</v>
      </c>
      <c r="F579" s="78"/>
      <c r="G579" s="79">
        <v>44791.577002314814</v>
      </c>
      <c r="H579" s="77">
        <v>157</v>
      </c>
      <c r="I579" s="76">
        <v>44791.965277777781</v>
      </c>
      <c r="J579" s="78"/>
      <c r="K579" s="80">
        <v>1</v>
      </c>
    </row>
    <row r="580" spans="2:11" x14ac:dyDescent="0.3">
      <c r="B580" s="75">
        <v>35647</v>
      </c>
      <c r="C580" s="76">
        <v>44791</v>
      </c>
      <c r="D580" s="77">
        <v>608</v>
      </c>
      <c r="E580" s="77">
        <v>2</v>
      </c>
      <c r="F580" s="78"/>
      <c r="G580" s="79">
        <v>44791.600405092591</v>
      </c>
      <c r="H580" s="77">
        <v>159</v>
      </c>
      <c r="I580" s="76">
        <v>44791.965277777781</v>
      </c>
      <c r="J580" s="78"/>
      <c r="K580" s="80">
        <v>1</v>
      </c>
    </row>
    <row r="581" spans="2:11" x14ac:dyDescent="0.3">
      <c r="B581" s="75">
        <v>35648</v>
      </c>
      <c r="C581" s="76">
        <v>44791</v>
      </c>
      <c r="D581" s="77">
        <v>192</v>
      </c>
      <c r="E581" s="77">
        <v>3</v>
      </c>
      <c r="F581" s="78"/>
      <c r="G581" s="79">
        <v>44791.624988425923</v>
      </c>
      <c r="H581" s="77">
        <v>158</v>
      </c>
      <c r="I581" s="76">
        <v>44791.965277777781</v>
      </c>
      <c r="J581" s="78"/>
      <c r="K581" s="80">
        <v>1</v>
      </c>
    </row>
    <row r="582" spans="2:11" x14ac:dyDescent="0.3">
      <c r="B582" s="75">
        <v>35649</v>
      </c>
      <c r="C582" s="76">
        <v>44791</v>
      </c>
      <c r="D582" s="77">
        <v>855</v>
      </c>
      <c r="E582" s="77">
        <v>6</v>
      </c>
      <c r="F582" s="78"/>
      <c r="G582" s="79">
        <v>44791.650925925926</v>
      </c>
      <c r="H582" s="77">
        <v>170</v>
      </c>
      <c r="I582" s="76">
        <v>44791.965277777781</v>
      </c>
      <c r="J582" s="78"/>
      <c r="K582" s="80">
        <v>1</v>
      </c>
    </row>
    <row r="583" spans="2:11" x14ac:dyDescent="0.3">
      <c r="B583" s="75">
        <v>35650</v>
      </c>
      <c r="C583" s="76">
        <v>44791</v>
      </c>
      <c r="D583" s="77">
        <v>1345</v>
      </c>
      <c r="E583" s="77">
        <v>3</v>
      </c>
      <c r="F583" s="78"/>
      <c r="G583" s="79">
        <v>44791.67224537037</v>
      </c>
      <c r="H583" s="77">
        <v>155</v>
      </c>
      <c r="I583" s="76">
        <v>44791.965277777781</v>
      </c>
      <c r="J583" s="78"/>
      <c r="K583" s="80">
        <v>1</v>
      </c>
    </row>
    <row r="584" spans="2:11" x14ac:dyDescent="0.3">
      <c r="B584" s="75">
        <v>35651</v>
      </c>
      <c r="C584" s="76">
        <v>44791</v>
      </c>
      <c r="D584" s="77">
        <v>635</v>
      </c>
      <c r="E584" s="77">
        <v>6</v>
      </c>
      <c r="F584" s="78"/>
      <c r="G584" s="79">
        <v>44791.690601851849</v>
      </c>
      <c r="H584" s="77">
        <v>158</v>
      </c>
      <c r="I584" s="76">
        <v>44791.965277777781</v>
      </c>
      <c r="J584" s="78"/>
      <c r="K584" s="80">
        <v>1</v>
      </c>
    </row>
    <row r="585" spans="2:11" x14ac:dyDescent="0.3">
      <c r="B585" s="75">
        <v>35652</v>
      </c>
      <c r="C585" s="76">
        <v>44791</v>
      </c>
      <c r="D585" s="77">
        <v>818</v>
      </c>
      <c r="E585" s="77">
        <v>6</v>
      </c>
      <c r="F585" s="78"/>
      <c r="G585" s="79">
        <v>44791.712824074071</v>
      </c>
      <c r="H585" s="77">
        <v>167</v>
      </c>
      <c r="I585" s="76">
        <v>44791.965277777781</v>
      </c>
      <c r="J585" s="78"/>
      <c r="K585" s="80">
        <v>1</v>
      </c>
    </row>
    <row r="586" spans="2:11" x14ac:dyDescent="0.3">
      <c r="B586" s="75">
        <v>35653</v>
      </c>
      <c r="C586" s="76">
        <v>44791</v>
      </c>
      <c r="D586" s="77">
        <v>1092</v>
      </c>
      <c r="E586" s="77">
        <v>5</v>
      </c>
      <c r="F586" s="78"/>
      <c r="G586" s="79">
        <v>44791.73538194444</v>
      </c>
      <c r="H586" s="77">
        <v>157</v>
      </c>
      <c r="I586" s="76">
        <v>44791.965277777781</v>
      </c>
      <c r="J586" s="78"/>
      <c r="K586" s="80">
        <v>1</v>
      </c>
    </row>
    <row r="587" spans="2:11" x14ac:dyDescent="0.3">
      <c r="B587" s="75">
        <v>35654</v>
      </c>
      <c r="C587" s="76">
        <v>44791</v>
      </c>
      <c r="D587" s="77">
        <v>954</v>
      </c>
      <c r="E587" s="77">
        <v>3</v>
      </c>
      <c r="F587" s="78"/>
      <c r="G587" s="79">
        <v>44791.759849537033</v>
      </c>
      <c r="H587" s="77">
        <v>140</v>
      </c>
      <c r="I587" s="76">
        <v>44791.965277777781</v>
      </c>
      <c r="J587" s="78"/>
      <c r="K587" s="80">
        <v>1</v>
      </c>
    </row>
    <row r="588" spans="2:11" x14ac:dyDescent="0.3">
      <c r="B588" s="75">
        <v>35655</v>
      </c>
      <c r="C588" s="76">
        <v>44791</v>
      </c>
      <c r="D588" s="77">
        <v>435</v>
      </c>
      <c r="E588" s="77">
        <v>4</v>
      </c>
      <c r="F588" s="78"/>
      <c r="G588" s="79">
        <v>44791.779293981475</v>
      </c>
      <c r="H588" s="77">
        <v>155</v>
      </c>
      <c r="I588" s="76">
        <v>44791.965277777781</v>
      </c>
      <c r="J588" s="78"/>
      <c r="K588" s="80">
        <v>1</v>
      </c>
    </row>
    <row r="589" spans="2:11" x14ac:dyDescent="0.3">
      <c r="B589" s="75">
        <v>35656</v>
      </c>
      <c r="C589" s="76">
        <v>44791</v>
      </c>
      <c r="D589" s="77">
        <v>733</v>
      </c>
      <c r="E589" s="77">
        <v>5</v>
      </c>
      <c r="F589" s="78"/>
      <c r="G589" s="79">
        <v>44791.801018518512</v>
      </c>
      <c r="H589" s="77">
        <v>169</v>
      </c>
      <c r="I589" s="76">
        <v>44791.965277777781</v>
      </c>
      <c r="J589" s="78"/>
      <c r="K589" s="80">
        <v>1</v>
      </c>
    </row>
    <row r="590" spans="2:11" x14ac:dyDescent="0.3">
      <c r="B590" s="75">
        <v>35657</v>
      </c>
      <c r="C590" s="76">
        <v>44791</v>
      </c>
      <c r="D590" s="77">
        <v>674</v>
      </c>
      <c r="E590" s="77">
        <v>1</v>
      </c>
      <c r="F590" s="78"/>
      <c r="G590" s="79">
        <v>44791.821736111102</v>
      </c>
      <c r="H590" s="77">
        <v>176</v>
      </c>
      <c r="I590" s="76">
        <v>44791.965277777781</v>
      </c>
      <c r="J590" s="78"/>
      <c r="K590" s="80">
        <v>1</v>
      </c>
    </row>
    <row r="591" spans="2:11" x14ac:dyDescent="0.3">
      <c r="B591" s="75">
        <v>35658</v>
      </c>
      <c r="C591" s="76">
        <v>44791</v>
      </c>
      <c r="D591" s="77">
        <v>14</v>
      </c>
      <c r="E591" s="77">
        <v>4</v>
      </c>
      <c r="F591" s="78"/>
      <c r="G591" s="79">
        <v>44791.846620370365</v>
      </c>
      <c r="H591" s="77">
        <v>174</v>
      </c>
      <c r="I591" s="76">
        <v>44791.965277777781</v>
      </c>
      <c r="J591" s="78"/>
      <c r="K591" s="80">
        <v>1</v>
      </c>
    </row>
    <row r="592" spans="2:11" x14ac:dyDescent="0.3">
      <c r="B592" s="75">
        <v>35659</v>
      </c>
      <c r="C592" s="76">
        <v>44791</v>
      </c>
      <c r="D592" s="77">
        <v>1331</v>
      </c>
      <c r="E592" s="77">
        <v>5</v>
      </c>
      <c r="F592" s="78"/>
      <c r="G592" s="79">
        <v>44791.872060185182</v>
      </c>
      <c r="H592" s="77">
        <v>154</v>
      </c>
      <c r="I592" s="76">
        <v>44791.965277777781</v>
      </c>
      <c r="J592" s="78"/>
      <c r="K592" s="80">
        <v>1</v>
      </c>
    </row>
    <row r="593" spans="2:11" x14ac:dyDescent="0.3">
      <c r="B593" s="75">
        <v>35660</v>
      </c>
      <c r="C593" s="76">
        <v>44791</v>
      </c>
      <c r="D593" s="77">
        <v>690</v>
      </c>
      <c r="E593" s="77">
        <v>6</v>
      </c>
      <c r="F593" s="78"/>
      <c r="G593" s="79">
        <v>44791.89298611111</v>
      </c>
      <c r="H593" s="77">
        <v>162</v>
      </c>
      <c r="I593" s="76">
        <v>44791.965277777781</v>
      </c>
      <c r="J593" s="78"/>
      <c r="K593" s="80">
        <v>1</v>
      </c>
    </row>
    <row r="594" spans="2:11" x14ac:dyDescent="0.3">
      <c r="B594" s="75">
        <v>35661</v>
      </c>
      <c r="C594" s="76">
        <v>44792</v>
      </c>
      <c r="D594" s="77">
        <v>525</v>
      </c>
      <c r="E594" s="77">
        <v>2</v>
      </c>
      <c r="F594" s="78"/>
      <c r="G594" s="79">
        <v>44792.333333333336</v>
      </c>
      <c r="H594" s="77">
        <v>158</v>
      </c>
      <c r="I594" s="76">
        <v>44792.941666666666</v>
      </c>
      <c r="J594" s="78"/>
      <c r="K594" s="80">
        <v>1</v>
      </c>
    </row>
    <row r="595" spans="2:11" x14ac:dyDescent="0.3">
      <c r="B595" s="75">
        <v>35662</v>
      </c>
      <c r="C595" s="76">
        <v>44792</v>
      </c>
      <c r="D595" s="77">
        <v>1301</v>
      </c>
      <c r="E595" s="77">
        <v>3</v>
      </c>
      <c r="F595" s="78"/>
      <c r="G595" s="79">
        <v>44792.361539351856</v>
      </c>
      <c r="H595" s="77">
        <v>155</v>
      </c>
      <c r="I595" s="76">
        <v>44792.941666666666</v>
      </c>
      <c r="J595" s="78"/>
      <c r="K595" s="80">
        <v>1</v>
      </c>
    </row>
    <row r="596" spans="2:11" x14ac:dyDescent="0.3">
      <c r="B596" s="75">
        <v>35663</v>
      </c>
      <c r="C596" s="76">
        <v>44792</v>
      </c>
      <c r="D596" s="77">
        <v>1408</v>
      </c>
      <c r="E596" s="77">
        <v>4</v>
      </c>
      <c r="F596" s="78"/>
      <c r="G596" s="79">
        <v>44792.387453703705</v>
      </c>
      <c r="H596" s="77">
        <v>156</v>
      </c>
      <c r="I596" s="76">
        <v>44792.941666666666</v>
      </c>
      <c r="J596" s="78"/>
      <c r="K596" s="80">
        <v>1</v>
      </c>
    </row>
    <row r="597" spans="2:11" x14ac:dyDescent="0.3">
      <c r="B597" s="75">
        <v>35664</v>
      </c>
      <c r="C597" s="76">
        <v>44792</v>
      </c>
      <c r="D597" s="77">
        <v>294</v>
      </c>
      <c r="E597" s="77">
        <v>4</v>
      </c>
      <c r="F597" s="78"/>
      <c r="G597" s="79">
        <v>44792.412766203706</v>
      </c>
      <c r="H597" s="77">
        <v>168</v>
      </c>
      <c r="I597" s="76">
        <v>44792.941666666666</v>
      </c>
      <c r="J597" s="78"/>
      <c r="K597" s="80">
        <v>1</v>
      </c>
    </row>
    <row r="598" spans="2:11" x14ac:dyDescent="0.3">
      <c r="B598" s="75">
        <v>35665</v>
      </c>
      <c r="C598" s="76">
        <v>44792</v>
      </c>
      <c r="D598" s="77">
        <v>1387</v>
      </c>
      <c r="E598" s="77">
        <v>4</v>
      </c>
      <c r="F598" s="78"/>
      <c r="G598" s="79">
        <v>44792.434004629635</v>
      </c>
      <c r="H598" s="77">
        <v>165</v>
      </c>
      <c r="I598" s="76">
        <v>44792.941666666666</v>
      </c>
      <c r="J598" s="78"/>
      <c r="K598" s="80">
        <v>1</v>
      </c>
    </row>
    <row r="599" spans="2:11" x14ac:dyDescent="0.3">
      <c r="B599" s="75">
        <v>35666</v>
      </c>
      <c r="C599" s="76">
        <v>44792</v>
      </c>
      <c r="D599" s="77">
        <v>1210</v>
      </c>
      <c r="E599" s="77">
        <v>6</v>
      </c>
      <c r="F599" s="78"/>
      <c r="G599" s="79">
        <v>44792.461909722224</v>
      </c>
      <c r="H599" s="77">
        <v>149</v>
      </c>
      <c r="I599" s="76">
        <v>44792.941666666666</v>
      </c>
      <c r="J599" s="78"/>
      <c r="K599" s="80">
        <v>1</v>
      </c>
    </row>
    <row r="600" spans="2:11" x14ac:dyDescent="0.3">
      <c r="B600" s="75">
        <v>35667</v>
      </c>
      <c r="C600" s="76">
        <v>44792</v>
      </c>
      <c r="D600" s="77">
        <v>748</v>
      </c>
      <c r="E600" s="77">
        <v>2</v>
      </c>
      <c r="F600" s="78"/>
      <c r="G600" s="79">
        <v>44792.488622685189</v>
      </c>
      <c r="H600" s="77">
        <v>161</v>
      </c>
      <c r="I600" s="76">
        <v>44792.941666666666</v>
      </c>
      <c r="J600" s="78"/>
      <c r="K600" s="80">
        <v>1</v>
      </c>
    </row>
    <row r="601" spans="2:11" x14ac:dyDescent="0.3">
      <c r="B601" s="75">
        <v>35668</v>
      </c>
      <c r="C601" s="76">
        <v>44792</v>
      </c>
      <c r="D601" s="77">
        <v>1049</v>
      </c>
      <c r="E601" s="77">
        <v>3</v>
      </c>
      <c r="F601" s="78"/>
      <c r="G601" s="79">
        <v>44792.510381944448</v>
      </c>
      <c r="H601" s="77">
        <v>153</v>
      </c>
      <c r="I601" s="76">
        <v>44792.941666666666</v>
      </c>
      <c r="J601" s="78"/>
      <c r="K601" s="80">
        <v>1</v>
      </c>
    </row>
    <row r="602" spans="2:11" x14ac:dyDescent="0.3">
      <c r="B602" s="75">
        <v>35669</v>
      </c>
      <c r="C602" s="76">
        <v>44792</v>
      </c>
      <c r="D602" s="77">
        <v>761</v>
      </c>
      <c r="E602" s="77">
        <v>6</v>
      </c>
      <c r="F602" s="78"/>
      <c r="G602" s="79">
        <v>44792.538032407414</v>
      </c>
      <c r="H602" s="77">
        <v>176</v>
      </c>
      <c r="I602" s="76">
        <v>44792.941666666666</v>
      </c>
      <c r="J602" s="78"/>
      <c r="K602" s="80">
        <v>1</v>
      </c>
    </row>
    <row r="603" spans="2:11" x14ac:dyDescent="0.3">
      <c r="B603" s="75">
        <v>35670</v>
      </c>
      <c r="C603" s="76">
        <v>44792</v>
      </c>
      <c r="D603" s="77">
        <v>234</v>
      </c>
      <c r="E603" s="77">
        <v>6</v>
      </c>
      <c r="F603" s="78"/>
      <c r="G603" s="79">
        <v>44792.562824074077</v>
      </c>
      <c r="H603" s="77">
        <v>173</v>
      </c>
      <c r="I603" s="76">
        <v>44792.941666666666</v>
      </c>
      <c r="J603" s="78"/>
      <c r="K603" s="80">
        <v>1</v>
      </c>
    </row>
    <row r="604" spans="2:11" x14ac:dyDescent="0.3">
      <c r="B604" s="75">
        <v>35671</v>
      </c>
      <c r="C604" s="76">
        <v>44792</v>
      </c>
      <c r="D604" s="77">
        <v>320</v>
      </c>
      <c r="E604" s="77">
        <v>1</v>
      </c>
      <c r="F604" s="78"/>
      <c r="G604" s="79">
        <v>44792.584108796298</v>
      </c>
      <c r="H604" s="77">
        <v>161</v>
      </c>
      <c r="I604" s="76">
        <v>44792.941666666666</v>
      </c>
      <c r="J604" s="78"/>
      <c r="K604" s="80">
        <v>1</v>
      </c>
    </row>
    <row r="605" spans="2:11" x14ac:dyDescent="0.3">
      <c r="B605" s="75">
        <v>35672</v>
      </c>
      <c r="C605" s="76">
        <v>44792</v>
      </c>
      <c r="D605" s="77">
        <v>370</v>
      </c>
      <c r="E605" s="77">
        <v>2</v>
      </c>
      <c r="F605" s="78"/>
      <c r="G605" s="79">
        <v>44792.604872685188</v>
      </c>
      <c r="H605" s="77">
        <v>170</v>
      </c>
      <c r="I605" s="76">
        <v>44792.941666666666</v>
      </c>
      <c r="J605" s="78"/>
      <c r="K605" s="80">
        <v>1</v>
      </c>
    </row>
    <row r="606" spans="2:11" x14ac:dyDescent="0.3">
      <c r="B606" s="75">
        <v>35673</v>
      </c>
      <c r="C606" s="76">
        <v>44792</v>
      </c>
      <c r="D606" s="77">
        <v>367</v>
      </c>
      <c r="E606" s="77">
        <v>6</v>
      </c>
      <c r="F606" s="78"/>
      <c r="G606" s="79">
        <v>44792.628217592595</v>
      </c>
      <c r="H606" s="77">
        <v>154</v>
      </c>
      <c r="I606" s="76">
        <v>44792.941666666666</v>
      </c>
      <c r="J606" s="78"/>
      <c r="K606" s="80">
        <v>1</v>
      </c>
    </row>
    <row r="607" spans="2:11" x14ac:dyDescent="0.3">
      <c r="B607" s="75">
        <v>35674</v>
      </c>
      <c r="C607" s="76">
        <v>44792</v>
      </c>
      <c r="D607" s="77">
        <v>245</v>
      </c>
      <c r="E607" s="77">
        <v>3</v>
      </c>
      <c r="F607" s="78"/>
      <c r="G607" s="79">
        <v>44792.650868055556</v>
      </c>
      <c r="H607" s="77">
        <v>170</v>
      </c>
      <c r="I607" s="76">
        <v>44792.941666666666</v>
      </c>
      <c r="J607" s="78"/>
      <c r="K607" s="80">
        <v>1</v>
      </c>
    </row>
    <row r="608" spans="2:11" x14ac:dyDescent="0.3">
      <c r="B608" s="75">
        <v>35675</v>
      </c>
      <c r="C608" s="76">
        <v>44792</v>
      </c>
      <c r="D608" s="77">
        <v>985</v>
      </c>
      <c r="E608" s="77">
        <v>1</v>
      </c>
      <c r="F608" s="78"/>
      <c r="G608" s="79">
        <v>44792.675833333335</v>
      </c>
      <c r="H608" s="77">
        <v>140</v>
      </c>
      <c r="I608" s="76">
        <v>44792.941666666666</v>
      </c>
      <c r="J608" s="78"/>
      <c r="K608" s="80">
        <v>1</v>
      </c>
    </row>
    <row r="609" spans="2:11" x14ac:dyDescent="0.3">
      <c r="B609" s="75">
        <v>35676</v>
      </c>
      <c r="C609" s="76">
        <v>44792</v>
      </c>
      <c r="D609" s="77">
        <v>850</v>
      </c>
      <c r="E609" s="77">
        <v>2</v>
      </c>
      <c r="F609" s="78"/>
      <c r="G609" s="79">
        <v>44792.696168981485</v>
      </c>
      <c r="H609" s="77">
        <v>148</v>
      </c>
      <c r="I609" s="76">
        <v>44792.941666666666</v>
      </c>
      <c r="J609" s="78"/>
      <c r="K609" s="80">
        <v>1</v>
      </c>
    </row>
    <row r="610" spans="2:11" x14ac:dyDescent="0.3">
      <c r="B610" s="75">
        <v>35677</v>
      </c>
      <c r="C610" s="76">
        <v>44792</v>
      </c>
      <c r="D610" s="77">
        <v>376</v>
      </c>
      <c r="E610" s="77">
        <v>2</v>
      </c>
      <c r="F610" s="78"/>
      <c r="G610" s="79">
        <v>44792.716504629636</v>
      </c>
      <c r="H610" s="77">
        <v>148</v>
      </c>
      <c r="I610" s="76">
        <v>44792.941666666666</v>
      </c>
      <c r="J610" s="78"/>
      <c r="K610" s="80">
        <v>1</v>
      </c>
    </row>
    <row r="611" spans="2:11" x14ac:dyDescent="0.3">
      <c r="B611" s="75">
        <v>35678</v>
      </c>
      <c r="C611" s="76">
        <v>44792</v>
      </c>
      <c r="D611" s="77">
        <v>998</v>
      </c>
      <c r="E611" s="77">
        <v>1</v>
      </c>
      <c r="F611" s="78"/>
      <c r="G611" s="79">
        <v>44792.740347222229</v>
      </c>
      <c r="H611" s="77">
        <v>145</v>
      </c>
      <c r="I611" s="76">
        <v>44792.941666666666</v>
      </c>
      <c r="J611" s="78"/>
      <c r="K611" s="80">
        <v>1</v>
      </c>
    </row>
    <row r="612" spans="2:11" x14ac:dyDescent="0.3">
      <c r="B612" s="75">
        <v>35679</v>
      </c>
      <c r="C612" s="76">
        <v>44792</v>
      </c>
      <c r="D612" s="77">
        <v>1021</v>
      </c>
      <c r="E612" s="77">
        <v>6</v>
      </c>
      <c r="F612" s="78"/>
      <c r="G612" s="79">
        <v>44792.762407407412</v>
      </c>
      <c r="H612" s="77">
        <v>144</v>
      </c>
      <c r="I612" s="76">
        <v>44792.941666666666</v>
      </c>
      <c r="J612" s="78"/>
      <c r="K612" s="80">
        <v>1</v>
      </c>
    </row>
    <row r="613" spans="2:11" x14ac:dyDescent="0.3">
      <c r="B613" s="75">
        <v>35680</v>
      </c>
      <c r="C613" s="76">
        <v>44792</v>
      </c>
      <c r="D613" s="77">
        <v>641</v>
      </c>
      <c r="E613" s="77">
        <v>5</v>
      </c>
      <c r="F613" s="78"/>
      <c r="G613" s="79">
        <v>44792.783113425932</v>
      </c>
      <c r="H613" s="77">
        <v>159</v>
      </c>
      <c r="I613" s="76">
        <v>44792.941666666666</v>
      </c>
      <c r="J613" s="78"/>
      <c r="K613" s="80">
        <v>1</v>
      </c>
    </row>
    <row r="614" spans="2:11" x14ac:dyDescent="0.3">
      <c r="B614" s="75">
        <v>35681</v>
      </c>
      <c r="C614" s="76">
        <v>44792</v>
      </c>
      <c r="D614" s="77">
        <v>582</v>
      </c>
      <c r="E614" s="77">
        <v>6</v>
      </c>
      <c r="F614" s="78"/>
      <c r="G614" s="79">
        <v>44792.80541666667</v>
      </c>
      <c r="H614" s="77">
        <v>149</v>
      </c>
      <c r="I614" s="76">
        <v>44792.941666666666</v>
      </c>
      <c r="J614" s="78"/>
      <c r="K614" s="80">
        <v>1</v>
      </c>
    </row>
    <row r="615" spans="2:11" x14ac:dyDescent="0.3">
      <c r="B615" s="75">
        <v>35682</v>
      </c>
      <c r="C615" s="76">
        <v>44792</v>
      </c>
      <c r="D615" s="77">
        <v>1204</v>
      </c>
      <c r="E615" s="77">
        <v>5</v>
      </c>
      <c r="F615" s="78"/>
      <c r="G615" s="79">
        <v>44792.826087962967</v>
      </c>
      <c r="H615" s="77">
        <v>150</v>
      </c>
      <c r="I615" s="76">
        <v>44792.941666666666</v>
      </c>
      <c r="J615" s="78"/>
      <c r="K615" s="80">
        <v>1</v>
      </c>
    </row>
    <row r="616" spans="2:11" x14ac:dyDescent="0.3">
      <c r="B616" s="75">
        <v>35683</v>
      </c>
      <c r="C616" s="76">
        <v>44792</v>
      </c>
      <c r="D616" s="77">
        <v>272</v>
      </c>
      <c r="E616" s="77">
        <v>4</v>
      </c>
      <c r="F616" s="78"/>
      <c r="G616" s="79">
        <v>44792.851886574077</v>
      </c>
      <c r="H616" s="77">
        <v>177</v>
      </c>
      <c r="I616" s="76">
        <v>44792.941666666666</v>
      </c>
      <c r="J616" s="78"/>
      <c r="K616" s="80">
        <v>1</v>
      </c>
    </row>
    <row r="617" spans="2:11" x14ac:dyDescent="0.3">
      <c r="B617" s="75">
        <v>35684</v>
      </c>
      <c r="C617" s="76">
        <v>44792</v>
      </c>
      <c r="D617" s="77">
        <v>1042</v>
      </c>
      <c r="E617" s="77">
        <v>5</v>
      </c>
      <c r="F617" s="78"/>
      <c r="G617" s="79">
        <v>44792.872094907412</v>
      </c>
      <c r="H617" s="77">
        <v>159</v>
      </c>
      <c r="I617" s="76">
        <v>44792.941666666666</v>
      </c>
      <c r="J617" s="78"/>
      <c r="K617" s="80">
        <v>1</v>
      </c>
    </row>
    <row r="618" spans="2:11" x14ac:dyDescent="0.3">
      <c r="B618" s="75">
        <v>35685</v>
      </c>
      <c r="C618" s="76">
        <v>44795</v>
      </c>
      <c r="D618" s="77">
        <v>383</v>
      </c>
      <c r="E618" s="77">
        <v>4</v>
      </c>
      <c r="F618" s="78"/>
      <c r="G618" s="79">
        <v>44795.333333333336</v>
      </c>
      <c r="H618" s="77">
        <v>162</v>
      </c>
      <c r="I618" s="76">
        <v>44795.963194444441</v>
      </c>
      <c r="J618" s="78"/>
      <c r="K618" s="80">
        <v>1</v>
      </c>
    </row>
    <row r="619" spans="2:11" x14ac:dyDescent="0.3">
      <c r="B619" s="75">
        <v>35686</v>
      </c>
      <c r="C619" s="76">
        <v>44795</v>
      </c>
      <c r="D619" s="77">
        <v>969</v>
      </c>
      <c r="E619" s="77">
        <v>5</v>
      </c>
      <c r="F619" s="78"/>
      <c r="G619" s="79">
        <v>44795.358761574076</v>
      </c>
      <c r="H619" s="77">
        <v>177</v>
      </c>
      <c r="I619" s="76">
        <v>44795.963194444441</v>
      </c>
      <c r="J619" s="78"/>
      <c r="K619" s="80">
        <v>1</v>
      </c>
    </row>
    <row r="620" spans="2:11" x14ac:dyDescent="0.3">
      <c r="B620" s="75">
        <v>35687</v>
      </c>
      <c r="C620" s="76">
        <v>44795</v>
      </c>
      <c r="D620" s="77">
        <v>995</v>
      </c>
      <c r="E620" s="77">
        <v>6</v>
      </c>
      <c r="F620" s="78"/>
      <c r="G620" s="79">
        <v>44795.386504629634</v>
      </c>
      <c r="H620" s="77">
        <v>155</v>
      </c>
      <c r="I620" s="76">
        <v>44795.963194444441</v>
      </c>
      <c r="J620" s="78"/>
      <c r="K620" s="80">
        <v>1</v>
      </c>
    </row>
    <row r="621" spans="2:11" x14ac:dyDescent="0.3">
      <c r="B621" s="75">
        <v>35688</v>
      </c>
      <c r="C621" s="76">
        <v>44795</v>
      </c>
      <c r="D621" s="77">
        <v>516</v>
      </c>
      <c r="E621" s="77">
        <v>5</v>
      </c>
      <c r="F621" s="78"/>
      <c r="G621" s="79">
        <v>44795.410960648151</v>
      </c>
      <c r="H621" s="77">
        <v>146</v>
      </c>
      <c r="I621" s="76">
        <v>44795.963194444441</v>
      </c>
      <c r="J621" s="78"/>
      <c r="K621" s="80">
        <v>1</v>
      </c>
    </row>
    <row r="622" spans="2:11" x14ac:dyDescent="0.3">
      <c r="B622" s="75">
        <v>35689</v>
      </c>
      <c r="C622" s="76">
        <v>44795</v>
      </c>
      <c r="D622" s="77">
        <v>345</v>
      </c>
      <c r="E622" s="77">
        <v>6</v>
      </c>
      <c r="F622" s="78"/>
      <c r="G622" s="79">
        <v>44795.435046296298</v>
      </c>
      <c r="H622" s="77">
        <v>151</v>
      </c>
      <c r="I622" s="76">
        <v>44795.963194444441</v>
      </c>
      <c r="J622" s="78"/>
      <c r="K622" s="80">
        <v>1</v>
      </c>
    </row>
    <row r="623" spans="2:11" x14ac:dyDescent="0.3">
      <c r="B623" s="75">
        <v>35690</v>
      </c>
      <c r="C623" s="76">
        <v>44795</v>
      </c>
      <c r="D623" s="77">
        <v>1361</v>
      </c>
      <c r="E623" s="77">
        <v>3</v>
      </c>
      <c r="F623" s="78"/>
      <c r="G623" s="79">
        <v>44795.461168981485</v>
      </c>
      <c r="H623" s="77">
        <v>177</v>
      </c>
      <c r="I623" s="76">
        <v>44795.963194444441</v>
      </c>
      <c r="J623" s="78"/>
      <c r="K623" s="80">
        <v>1</v>
      </c>
    </row>
    <row r="624" spans="2:11" x14ac:dyDescent="0.3">
      <c r="B624" s="75">
        <v>35691</v>
      </c>
      <c r="C624" s="76">
        <v>44795</v>
      </c>
      <c r="D624" s="77">
        <v>595</v>
      </c>
      <c r="E624" s="77">
        <v>4</v>
      </c>
      <c r="F624" s="78"/>
      <c r="G624" s="79">
        <v>44795.485682870371</v>
      </c>
      <c r="H624" s="77">
        <v>168</v>
      </c>
      <c r="I624" s="76">
        <v>44795.963194444441</v>
      </c>
      <c r="J624" s="78"/>
      <c r="K624" s="80">
        <v>1</v>
      </c>
    </row>
    <row r="625" spans="2:11" x14ac:dyDescent="0.3">
      <c r="B625" s="75">
        <v>35692</v>
      </c>
      <c r="C625" s="76">
        <v>44795</v>
      </c>
      <c r="D625" s="77">
        <v>452</v>
      </c>
      <c r="E625" s="77">
        <v>5</v>
      </c>
      <c r="F625" s="78"/>
      <c r="G625" s="79">
        <v>44795.507210648146</v>
      </c>
      <c r="H625" s="77">
        <v>143</v>
      </c>
      <c r="I625" s="76">
        <v>44795.963194444441</v>
      </c>
      <c r="J625" s="78"/>
      <c r="K625" s="80">
        <v>1</v>
      </c>
    </row>
    <row r="626" spans="2:11" x14ac:dyDescent="0.3">
      <c r="B626" s="75">
        <v>35693</v>
      </c>
      <c r="C626" s="76">
        <v>44795</v>
      </c>
      <c r="D626" s="77">
        <v>1040</v>
      </c>
      <c r="E626" s="77">
        <v>3</v>
      </c>
      <c r="F626" s="78"/>
      <c r="G626" s="79">
        <v>44795.528912037036</v>
      </c>
      <c r="H626" s="77">
        <v>157</v>
      </c>
      <c r="I626" s="76">
        <v>44795.963194444441</v>
      </c>
      <c r="J626" s="78"/>
      <c r="K626" s="80">
        <v>1</v>
      </c>
    </row>
    <row r="627" spans="2:11" x14ac:dyDescent="0.3">
      <c r="B627" s="75">
        <v>35694</v>
      </c>
      <c r="C627" s="76">
        <v>44795</v>
      </c>
      <c r="D627" s="77">
        <v>1153</v>
      </c>
      <c r="E627" s="77">
        <v>5</v>
      </c>
      <c r="F627" s="78"/>
      <c r="G627" s="79">
        <v>44795.556909722218</v>
      </c>
      <c r="H627" s="77">
        <v>162</v>
      </c>
      <c r="I627" s="76">
        <v>44795.963194444441</v>
      </c>
      <c r="J627" s="78"/>
      <c r="K627" s="80">
        <v>1</v>
      </c>
    </row>
    <row r="628" spans="2:11" x14ac:dyDescent="0.3">
      <c r="B628" s="75">
        <v>35695</v>
      </c>
      <c r="C628" s="76">
        <v>44795</v>
      </c>
      <c r="D628" s="77">
        <v>681</v>
      </c>
      <c r="E628" s="77">
        <v>6</v>
      </c>
      <c r="F628" s="78"/>
      <c r="G628" s="79">
        <v>44795.586030092585</v>
      </c>
      <c r="H628" s="77">
        <v>177</v>
      </c>
      <c r="I628" s="76">
        <v>44795.963194444441</v>
      </c>
      <c r="J628" s="78"/>
      <c r="K628" s="80">
        <v>1</v>
      </c>
    </row>
    <row r="629" spans="2:11" x14ac:dyDescent="0.3">
      <c r="B629" s="75">
        <v>35696</v>
      </c>
      <c r="C629" s="76">
        <v>44795</v>
      </c>
      <c r="D629" s="77">
        <v>104</v>
      </c>
      <c r="E629" s="77">
        <v>2</v>
      </c>
      <c r="F629" s="78"/>
      <c r="G629" s="79">
        <v>44795.611261574064</v>
      </c>
      <c r="H629" s="77">
        <v>157</v>
      </c>
      <c r="I629" s="76">
        <v>44795.963194444441</v>
      </c>
      <c r="J629" s="78"/>
      <c r="K629" s="80">
        <v>1</v>
      </c>
    </row>
    <row r="630" spans="2:11" x14ac:dyDescent="0.3">
      <c r="B630" s="75">
        <v>35697</v>
      </c>
      <c r="C630" s="76">
        <v>44795</v>
      </c>
      <c r="D630" s="77">
        <v>1208</v>
      </c>
      <c r="E630" s="77">
        <v>4</v>
      </c>
      <c r="F630" s="78"/>
      <c r="G630" s="79">
        <v>44795.637314814805</v>
      </c>
      <c r="H630" s="77">
        <v>162</v>
      </c>
      <c r="I630" s="76">
        <v>44795.963194444441</v>
      </c>
      <c r="J630" s="78"/>
      <c r="K630" s="80">
        <v>1</v>
      </c>
    </row>
    <row r="631" spans="2:11" x14ac:dyDescent="0.3">
      <c r="B631" s="75">
        <v>35698</v>
      </c>
      <c r="C631" s="76">
        <v>44795</v>
      </c>
      <c r="D631" s="77">
        <v>422</v>
      </c>
      <c r="E631" s="77">
        <v>6</v>
      </c>
      <c r="F631" s="78"/>
      <c r="G631" s="79">
        <v>44795.665995370364</v>
      </c>
      <c r="H631" s="77">
        <v>155</v>
      </c>
      <c r="I631" s="76">
        <v>44795.963194444441</v>
      </c>
      <c r="J631" s="78"/>
      <c r="K631" s="80">
        <v>1</v>
      </c>
    </row>
    <row r="632" spans="2:11" x14ac:dyDescent="0.3">
      <c r="B632" s="75">
        <v>35699</v>
      </c>
      <c r="C632" s="76">
        <v>44795</v>
      </c>
      <c r="D632" s="77">
        <v>389</v>
      </c>
      <c r="E632" s="77">
        <v>4</v>
      </c>
      <c r="F632" s="78"/>
      <c r="G632" s="79">
        <v>44795.693622685176</v>
      </c>
      <c r="H632" s="77">
        <v>146</v>
      </c>
      <c r="I632" s="76">
        <v>44795.963194444441</v>
      </c>
      <c r="J632" s="78"/>
      <c r="K632" s="80">
        <v>1</v>
      </c>
    </row>
    <row r="633" spans="2:11" x14ac:dyDescent="0.3">
      <c r="B633" s="75">
        <v>35700</v>
      </c>
      <c r="C633" s="76">
        <v>44795</v>
      </c>
      <c r="D633" s="77">
        <v>264</v>
      </c>
      <c r="E633" s="77">
        <v>3</v>
      </c>
      <c r="F633" s="78"/>
      <c r="G633" s="79">
        <v>44795.720624999987</v>
      </c>
      <c r="H633" s="77">
        <v>157</v>
      </c>
      <c r="I633" s="76">
        <v>44795.963194444441</v>
      </c>
      <c r="J633" s="78"/>
      <c r="K633" s="80">
        <v>1</v>
      </c>
    </row>
    <row r="634" spans="2:11" x14ac:dyDescent="0.3">
      <c r="B634" s="75">
        <v>35701</v>
      </c>
      <c r="C634" s="76">
        <v>44795</v>
      </c>
      <c r="D634" s="77">
        <v>31</v>
      </c>
      <c r="E634" s="77">
        <v>5</v>
      </c>
      <c r="F634" s="78"/>
      <c r="G634" s="79">
        <v>44795.749178240731</v>
      </c>
      <c r="H634" s="77">
        <v>142</v>
      </c>
      <c r="I634" s="76">
        <v>44795.963194444441</v>
      </c>
      <c r="J634" s="78"/>
      <c r="K634" s="80">
        <v>1</v>
      </c>
    </row>
    <row r="635" spans="2:11" x14ac:dyDescent="0.3">
      <c r="B635" s="75">
        <v>35702</v>
      </c>
      <c r="C635" s="76">
        <v>44795</v>
      </c>
      <c r="D635" s="77">
        <v>398</v>
      </c>
      <c r="E635" s="77">
        <v>4</v>
      </c>
      <c r="F635" s="78"/>
      <c r="G635" s="79">
        <v>44795.774305555547</v>
      </c>
      <c r="H635" s="77">
        <v>158</v>
      </c>
      <c r="I635" s="76">
        <v>44795.963194444441</v>
      </c>
      <c r="J635" s="78"/>
      <c r="K635" s="80">
        <v>1</v>
      </c>
    </row>
    <row r="636" spans="2:11" x14ac:dyDescent="0.3">
      <c r="B636" s="75">
        <v>35703</v>
      </c>
      <c r="C636" s="76">
        <v>44795</v>
      </c>
      <c r="D636" s="77">
        <v>934</v>
      </c>
      <c r="E636" s="77">
        <v>1</v>
      </c>
      <c r="F636" s="78"/>
      <c r="G636" s="79">
        <v>44795.797268518509</v>
      </c>
      <c r="H636" s="77">
        <v>170</v>
      </c>
      <c r="I636" s="76">
        <v>44795.963194444441</v>
      </c>
      <c r="J636" s="78"/>
      <c r="K636" s="80">
        <v>1</v>
      </c>
    </row>
    <row r="637" spans="2:11" x14ac:dyDescent="0.3">
      <c r="B637" s="75">
        <v>35704</v>
      </c>
      <c r="C637" s="76">
        <v>44795</v>
      </c>
      <c r="D637" s="77">
        <v>255</v>
      </c>
      <c r="E637" s="77">
        <v>4</v>
      </c>
      <c r="F637" s="78"/>
      <c r="G637" s="79">
        <v>44795.822372685172</v>
      </c>
      <c r="H637" s="77">
        <v>174</v>
      </c>
      <c r="I637" s="76">
        <v>44795.963194444441</v>
      </c>
      <c r="J637" s="78"/>
      <c r="K637" s="80">
        <v>1</v>
      </c>
    </row>
    <row r="638" spans="2:11" x14ac:dyDescent="0.3">
      <c r="B638" s="75">
        <v>35705</v>
      </c>
      <c r="C638" s="76">
        <v>44795</v>
      </c>
      <c r="D638" s="77">
        <v>1207</v>
      </c>
      <c r="E638" s="77">
        <v>2</v>
      </c>
      <c r="F638" s="78"/>
      <c r="G638" s="79">
        <v>44795.848171296282</v>
      </c>
      <c r="H638" s="77">
        <v>148</v>
      </c>
      <c r="I638" s="76">
        <v>44795.963194444441</v>
      </c>
      <c r="J638" s="78"/>
      <c r="K638" s="80">
        <v>1</v>
      </c>
    </row>
    <row r="639" spans="2:11" x14ac:dyDescent="0.3">
      <c r="B639" s="75">
        <v>35706</v>
      </c>
      <c r="C639" s="76">
        <v>44795</v>
      </c>
      <c r="D639" s="77">
        <v>63</v>
      </c>
      <c r="E639" s="77">
        <v>3</v>
      </c>
      <c r="F639" s="78"/>
      <c r="G639" s="79">
        <v>44795.8745486111</v>
      </c>
      <c r="H639" s="77">
        <v>153</v>
      </c>
      <c r="I639" s="76">
        <v>44795.963194444441</v>
      </c>
      <c r="J639" s="78"/>
      <c r="K639" s="80">
        <v>1</v>
      </c>
    </row>
    <row r="640" spans="2:11" x14ac:dyDescent="0.3">
      <c r="B640" s="75">
        <v>35707</v>
      </c>
      <c r="C640" s="76">
        <v>44795</v>
      </c>
      <c r="D640" s="77">
        <v>707</v>
      </c>
      <c r="E640" s="77">
        <v>6</v>
      </c>
      <c r="F640" s="78"/>
      <c r="G640" s="79">
        <v>44795.902106481473</v>
      </c>
      <c r="H640" s="77">
        <v>143</v>
      </c>
      <c r="I640" s="76">
        <v>44795.963194444441</v>
      </c>
      <c r="J640" s="78"/>
      <c r="K640" s="80">
        <v>1</v>
      </c>
    </row>
    <row r="641" spans="2:11" x14ac:dyDescent="0.3">
      <c r="B641" s="75">
        <v>35708</v>
      </c>
      <c r="C641" s="76">
        <v>44796</v>
      </c>
      <c r="D641" s="77">
        <v>122</v>
      </c>
      <c r="E641" s="77">
        <v>5</v>
      </c>
      <c r="F641" s="78"/>
      <c r="G641" s="79">
        <v>44796.333333333336</v>
      </c>
      <c r="H641" s="77">
        <v>157</v>
      </c>
      <c r="I641" s="76">
        <v>44796.975694444445</v>
      </c>
      <c r="J641" s="78"/>
      <c r="K641" s="80">
        <v>1</v>
      </c>
    </row>
    <row r="642" spans="2:11" x14ac:dyDescent="0.3">
      <c r="B642" s="75">
        <v>35709</v>
      </c>
      <c r="C642" s="76">
        <v>44796</v>
      </c>
      <c r="D642" s="77">
        <v>1073</v>
      </c>
      <c r="E642" s="77">
        <v>5</v>
      </c>
      <c r="F642" s="78"/>
      <c r="G642" s="79">
        <v>44796.360659722224</v>
      </c>
      <c r="H642" s="77">
        <v>179</v>
      </c>
      <c r="I642" s="76">
        <v>44796.975694444445</v>
      </c>
      <c r="J642" s="78"/>
      <c r="K642" s="80">
        <v>1</v>
      </c>
    </row>
    <row r="643" spans="2:11" x14ac:dyDescent="0.3">
      <c r="B643" s="75">
        <v>35710</v>
      </c>
      <c r="C643" s="76">
        <v>44796</v>
      </c>
      <c r="D643" s="77">
        <v>479</v>
      </c>
      <c r="E643" s="77">
        <v>5</v>
      </c>
      <c r="F643" s="78"/>
      <c r="G643" s="79">
        <v>44796.381793981483</v>
      </c>
      <c r="H643" s="77">
        <v>170</v>
      </c>
      <c r="I643" s="76">
        <v>44796.975694444445</v>
      </c>
      <c r="J643" s="78"/>
      <c r="K643" s="80">
        <v>1</v>
      </c>
    </row>
    <row r="644" spans="2:11" x14ac:dyDescent="0.3">
      <c r="B644" s="75">
        <v>35711</v>
      </c>
      <c r="C644" s="76">
        <v>44796</v>
      </c>
      <c r="D644" s="77">
        <v>1305</v>
      </c>
      <c r="E644" s="77">
        <v>1</v>
      </c>
      <c r="F644" s="78"/>
      <c r="G644" s="79">
        <v>44796.405069444445</v>
      </c>
      <c r="H644" s="77">
        <v>157</v>
      </c>
      <c r="I644" s="76">
        <v>44796.975694444445</v>
      </c>
      <c r="J644" s="78"/>
      <c r="K644" s="80">
        <v>1</v>
      </c>
    </row>
    <row r="645" spans="2:11" x14ac:dyDescent="0.3">
      <c r="B645" s="75">
        <v>35712</v>
      </c>
      <c r="C645" s="76">
        <v>44796</v>
      </c>
      <c r="D645" s="77">
        <v>230</v>
      </c>
      <c r="E645" s="77">
        <v>5</v>
      </c>
      <c r="F645" s="78"/>
      <c r="G645" s="79">
        <v>44796.428611111114</v>
      </c>
      <c r="H645" s="77">
        <v>168</v>
      </c>
      <c r="I645" s="76">
        <v>44796.975694444445</v>
      </c>
      <c r="J645" s="78"/>
      <c r="K645" s="80">
        <v>1</v>
      </c>
    </row>
    <row r="646" spans="2:11" x14ac:dyDescent="0.3">
      <c r="B646" s="75">
        <v>35713</v>
      </c>
      <c r="C646" s="76">
        <v>44796</v>
      </c>
      <c r="D646" s="77">
        <v>809</v>
      </c>
      <c r="E646" s="77">
        <v>1</v>
      </c>
      <c r="F646" s="78"/>
      <c r="G646" s="79">
        <v>44796.451828703706</v>
      </c>
      <c r="H646" s="77">
        <v>163</v>
      </c>
      <c r="I646" s="76">
        <v>44796.975694444445</v>
      </c>
      <c r="J646" s="78"/>
      <c r="K646" s="80">
        <v>1</v>
      </c>
    </row>
    <row r="647" spans="2:11" x14ac:dyDescent="0.3">
      <c r="B647" s="75">
        <v>35714</v>
      </c>
      <c r="C647" s="76">
        <v>44796</v>
      </c>
      <c r="D647" s="77">
        <v>166</v>
      </c>
      <c r="E647" s="77">
        <v>4</v>
      </c>
      <c r="F647" s="78"/>
      <c r="G647" s="79">
        <v>44796.476064814815</v>
      </c>
      <c r="H647" s="77">
        <v>165</v>
      </c>
      <c r="I647" s="76">
        <v>44796.975694444445</v>
      </c>
      <c r="J647" s="78"/>
      <c r="K647" s="80">
        <v>1</v>
      </c>
    </row>
    <row r="648" spans="2:11" x14ac:dyDescent="0.3">
      <c r="B648" s="75">
        <v>35715</v>
      </c>
      <c r="C648" s="76">
        <v>44796</v>
      </c>
      <c r="D648" s="77">
        <v>274</v>
      </c>
      <c r="E648" s="77">
        <v>5</v>
      </c>
      <c r="F648" s="78"/>
      <c r="G648" s="79">
        <v>44796.495405092595</v>
      </c>
      <c r="H648" s="77">
        <v>149</v>
      </c>
      <c r="I648" s="76">
        <v>44796.975694444445</v>
      </c>
      <c r="J648" s="78"/>
      <c r="K648" s="80">
        <v>1</v>
      </c>
    </row>
    <row r="649" spans="2:11" x14ac:dyDescent="0.3">
      <c r="B649" s="75">
        <v>35716</v>
      </c>
      <c r="C649" s="76">
        <v>44796</v>
      </c>
      <c r="D649" s="77">
        <v>74</v>
      </c>
      <c r="E649" s="77">
        <v>2</v>
      </c>
      <c r="F649" s="78"/>
      <c r="G649" s="79">
        <v>44796.517534722225</v>
      </c>
      <c r="H649" s="77">
        <v>142</v>
      </c>
      <c r="I649" s="76">
        <v>44796.975694444445</v>
      </c>
      <c r="J649" s="78"/>
      <c r="K649" s="80">
        <v>1</v>
      </c>
    </row>
    <row r="650" spans="2:11" x14ac:dyDescent="0.3">
      <c r="B650" s="75">
        <v>35717</v>
      </c>
      <c r="C650" s="76">
        <v>44796</v>
      </c>
      <c r="D650" s="77">
        <v>1264</v>
      </c>
      <c r="E650" s="77">
        <v>2</v>
      </c>
      <c r="F650" s="78"/>
      <c r="G650" s="79">
        <v>44796.543796296297</v>
      </c>
      <c r="H650" s="77">
        <v>140</v>
      </c>
      <c r="I650" s="76">
        <v>44796.975694444445</v>
      </c>
      <c r="J650" s="78"/>
      <c r="K650" s="80">
        <v>1</v>
      </c>
    </row>
    <row r="651" spans="2:11" x14ac:dyDescent="0.3">
      <c r="B651" s="75">
        <v>35718</v>
      </c>
      <c r="C651" s="76">
        <v>44796</v>
      </c>
      <c r="D651" s="77">
        <v>1278</v>
      </c>
      <c r="E651" s="77">
        <v>2</v>
      </c>
      <c r="F651" s="78"/>
      <c r="G651" s="79">
        <v>44796.563275462962</v>
      </c>
      <c r="H651" s="77">
        <v>178</v>
      </c>
      <c r="I651" s="76">
        <v>44796.975694444445</v>
      </c>
      <c r="J651" s="78"/>
      <c r="K651" s="80">
        <v>1</v>
      </c>
    </row>
    <row r="652" spans="2:11" x14ac:dyDescent="0.3">
      <c r="B652" s="75">
        <v>35719</v>
      </c>
      <c r="C652" s="76">
        <v>44796</v>
      </c>
      <c r="D652" s="77">
        <v>1035</v>
      </c>
      <c r="E652" s="77">
        <v>5</v>
      </c>
      <c r="F652" s="78"/>
      <c r="G652" s="79">
        <v>44796.583055555559</v>
      </c>
      <c r="H652" s="77">
        <v>142</v>
      </c>
      <c r="I652" s="76">
        <v>44796.975694444445</v>
      </c>
      <c r="J652" s="78"/>
      <c r="K652" s="80">
        <v>1</v>
      </c>
    </row>
    <row r="653" spans="2:11" x14ac:dyDescent="0.3">
      <c r="B653" s="75">
        <v>35720</v>
      </c>
      <c r="C653" s="76">
        <v>44796</v>
      </c>
      <c r="D653" s="77">
        <v>279</v>
      </c>
      <c r="E653" s="77">
        <v>6</v>
      </c>
      <c r="F653" s="78"/>
      <c r="G653" s="79">
        <v>44796.60600694445</v>
      </c>
      <c r="H653" s="77">
        <v>145</v>
      </c>
      <c r="I653" s="76">
        <v>44796.975694444445</v>
      </c>
      <c r="J653" s="78"/>
      <c r="K653" s="80">
        <v>1</v>
      </c>
    </row>
    <row r="654" spans="2:11" x14ac:dyDescent="0.3">
      <c r="B654" s="75">
        <v>35721</v>
      </c>
      <c r="C654" s="76">
        <v>44796</v>
      </c>
      <c r="D654" s="77">
        <v>4</v>
      </c>
      <c r="E654" s="77">
        <v>2</v>
      </c>
      <c r="F654" s="78"/>
      <c r="G654" s="79">
        <v>44796.62635416667</v>
      </c>
      <c r="H654" s="77">
        <v>175</v>
      </c>
      <c r="I654" s="76">
        <v>44796.975694444445</v>
      </c>
      <c r="J654" s="78"/>
      <c r="K654" s="80">
        <v>1</v>
      </c>
    </row>
    <row r="655" spans="2:11" x14ac:dyDescent="0.3">
      <c r="B655" s="75">
        <v>35722</v>
      </c>
      <c r="C655" s="76">
        <v>44796</v>
      </c>
      <c r="D655" s="77">
        <v>522</v>
      </c>
      <c r="E655" s="77">
        <v>2</v>
      </c>
      <c r="F655" s="78"/>
      <c r="G655" s="79">
        <v>44796.650497685187</v>
      </c>
      <c r="H655" s="77">
        <v>154</v>
      </c>
      <c r="I655" s="76">
        <v>44796.975694444445</v>
      </c>
      <c r="J655" s="78"/>
      <c r="K655" s="80">
        <v>1</v>
      </c>
    </row>
    <row r="656" spans="2:11" x14ac:dyDescent="0.3">
      <c r="B656" s="75">
        <v>35723</v>
      </c>
      <c r="C656" s="76">
        <v>44796</v>
      </c>
      <c r="D656" s="77">
        <v>806</v>
      </c>
      <c r="E656" s="77">
        <v>4</v>
      </c>
      <c r="F656" s="78"/>
      <c r="G656" s="79">
        <v>44796.67627314815</v>
      </c>
      <c r="H656" s="77">
        <v>149</v>
      </c>
      <c r="I656" s="76">
        <v>44796.975694444445</v>
      </c>
      <c r="J656" s="78"/>
      <c r="K656" s="80">
        <v>1</v>
      </c>
    </row>
    <row r="657" spans="2:11" x14ac:dyDescent="0.3">
      <c r="B657" s="75">
        <v>35724</v>
      </c>
      <c r="C657" s="76">
        <v>44796</v>
      </c>
      <c r="D657" s="77">
        <v>549</v>
      </c>
      <c r="E657" s="77">
        <v>5</v>
      </c>
      <c r="F657" s="78"/>
      <c r="G657" s="79">
        <v>44796.701585648152</v>
      </c>
      <c r="H657" s="77">
        <v>167</v>
      </c>
      <c r="I657" s="76">
        <v>44796.975694444445</v>
      </c>
      <c r="J657" s="78"/>
      <c r="K657" s="80">
        <v>1</v>
      </c>
    </row>
    <row r="658" spans="2:11" x14ac:dyDescent="0.3">
      <c r="B658" s="75">
        <v>35725</v>
      </c>
      <c r="C658" s="76">
        <v>44796</v>
      </c>
      <c r="D658" s="77">
        <v>706</v>
      </c>
      <c r="E658" s="77">
        <v>2</v>
      </c>
      <c r="F658" s="78"/>
      <c r="G658" s="79">
        <v>44796.725949074076</v>
      </c>
      <c r="H658" s="77">
        <v>170</v>
      </c>
      <c r="I658" s="76">
        <v>44796.975694444445</v>
      </c>
      <c r="J658" s="78"/>
      <c r="K658" s="80">
        <v>1</v>
      </c>
    </row>
    <row r="659" spans="2:11" x14ac:dyDescent="0.3">
      <c r="B659" s="75">
        <v>35726</v>
      </c>
      <c r="C659" s="76">
        <v>44796</v>
      </c>
      <c r="D659" s="77">
        <v>351</v>
      </c>
      <c r="E659" s="77">
        <v>2</v>
      </c>
      <c r="F659" s="78"/>
      <c r="G659" s="79">
        <v>44796.74658564815</v>
      </c>
      <c r="H659" s="77">
        <v>143</v>
      </c>
      <c r="I659" s="76">
        <v>44796.975694444445</v>
      </c>
      <c r="J659" s="78"/>
      <c r="K659" s="80">
        <v>1</v>
      </c>
    </row>
    <row r="660" spans="2:11" x14ac:dyDescent="0.3">
      <c r="B660" s="75">
        <v>35727</v>
      </c>
      <c r="C660" s="76">
        <v>44796</v>
      </c>
      <c r="D660" s="77">
        <v>715</v>
      </c>
      <c r="E660" s="77">
        <v>6</v>
      </c>
      <c r="F660" s="78"/>
      <c r="G660" s="79">
        <v>44796.773055555561</v>
      </c>
      <c r="H660" s="77">
        <v>145</v>
      </c>
      <c r="I660" s="76">
        <v>44796.975694444445</v>
      </c>
      <c r="J660" s="78"/>
      <c r="K660" s="80">
        <v>1</v>
      </c>
    </row>
    <row r="661" spans="2:11" x14ac:dyDescent="0.3">
      <c r="B661" s="75">
        <v>35728</v>
      </c>
      <c r="C661" s="76">
        <v>44796</v>
      </c>
      <c r="D661" s="77">
        <v>409</v>
      </c>
      <c r="E661" s="77">
        <v>5</v>
      </c>
      <c r="F661" s="78"/>
      <c r="G661" s="79">
        <v>44796.793101851858</v>
      </c>
      <c r="H661" s="77">
        <v>150</v>
      </c>
      <c r="I661" s="76">
        <v>44796.975694444445</v>
      </c>
      <c r="J661" s="78"/>
      <c r="K661" s="80">
        <v>1</v>
      </c>
    </row>
    <row r="662" spans="2:11" x14ac:dyDescent="0.3">
      <c r="B662" s="75">
        <v>35729</v>
      </c>
      <c r="C662" s="76">
        <v>44796</v>
      </c>
      <c r="D662" s="77">
        <v>42</v>
      </c>
      <c r="E662" s="77">
        <v>1</v>
      </c>
      <c r="F662" s="78"/>
      <c r="G662" s="79">
        <v>44796.818217592598</v>
      </c>
      <c r="H662" s="77">
        <v>163</v>
      </c>
      <c r="I662" s="76">
        <v>44796.975694444445</v>
      </c>
      <c r="J662" s="78"/>
      <c r="K662" s="80">
        <v>1</v>
      </c>
    </row>
    <row r="663" spans="2:11" x14ac:dyDescent="0.3">
      <c r="B663" s="75">
        <v>35730</v>
      </c>
      <c r="C663" s="76">
        <v>44796</v>
      </c>
      <c r="D663" s="77">
        <v>708</v>
      </c>
      <c r="E663" s="77">
        <v>5</v>
      </c>
      <c r="F663" s="78"/>
      <c r="G663" s="79">
        <v>44796.843564814822</v>
      </c>
      <c r="H663" s="77">
        <v>156</v>
      </c>
      <c r="I663" s="76">
        <v>44796.975694444445</v>
      </c>
      <c r="J663" s="78"/>
      <c r="K663" s="80">
        <v>1</v>
      </c>
    </row>
    <row r="664" spans="2:11" x14ac:dyDescent="0.3">
      <c r="B664" s="75">
        <v>35731</v>
      </c>
      <c r="C664" s="76">
        <v>44796</v>
      </c>
      <c r="D664" s="77">
        <v>1337</v>
      </c>
      <c r="E664" s="77">
        <v>6</v>
      </c>
      <c r="F664" s="78"/>
      <c r="G664" s="79">
        <v>44796.867523148154</v>
      </c>
      <c r="H664" s="77">
        <v>160</v>
      </c>
      <c r="I664" s="76">
        <v>44796.975694444445</v>
      </c>
      <c r="J664" s="78"/>
      <c r="K664" s="80">
        <v>1</v>
      </c>
    </row>
    <row r="665" spans="2:11" x14ac:dyDescent="0.3">
      <c r="B665" s="75">
        <v>35732</v>
      </c>
      <c r="C665" s="76">
        <v>44796</v>
      </c>
      <c r="D665" s="77">
        <v>274</v>
      </c>
      <c r="E665" s="77">
        <v>6</v>
      </c>
      <c r="F665" s="78"/>
      <c r="G665" s="79">
        <v>44796.88998842593</v>
      </c>
      <c r="H665" s="77">
        <v>146</v>
      </c>
      <c r="I665" s="76">
        <v>44796.975694444445</v>
      </c>
      <c r="J665" s="78"/>
      <c r="K665" s="80">
        <v>1</v>
      </c>
    </row>
    <row r="666" spans="2:11" x14ac:dyDescent="0.3">
      <c r="B666" s="75">
        <v>35733</v>
      </c>
      <c r="C666" s="76">
        <v>44797</v>
      </c>
      <c r="D666" s="77">
        <v>1093</v>
      </c>
      <c r="E666" s="77">
        <v>6</v>
      </c>
      <c r="F666" s="78"/>
      <c r="G666" s="79">
        <v>44797.333333333336</v>
      </c>
      <c r="H666" s="77">
        <v>170</v>
      </c>
      <c r="I666" s="76">
        <v>44797.970138888886</v>
      </c>
      <c r="J666" s="78"/>
      <c r="K666" s="80">
        <v>1</v>
      </c>
    </row>
    <row r="667" spans="2:11" x14ac:dyDescent="0.3">
      <c r="B667" s="75">
        <v>35734</v>
      </c>
      <c r="C667" s="76">
        <v>44797</v>
      </c>
      <c r="D667" s="77">
        <v>564</v>
      </c>
      <c r="E667" s="77">
        <v>1</v>
      </c>
      <c r="F667" s="78"/>
      <c r="G667" s="79">
        <v>44797.354710648149</v>
      </c>
      <c r="H667" s="77">
        <v>142</v>
      </c>
      <c r="I667" s="76">
        <v>44797.970138888886</v>
      </c>
      <c r="J667" s="78"/>
      <c r="K667" s="80">
        <v>1</v>
      </c>
    </row>
    <row r="668" spans="2:11" x14ac:dyDescent="0.3">
      <c r="B668" s="75">
        <v>35735</v>
      </c>
      <c r="C668" s="76">
        <v>44797</v>
      </c>
      <c r="D668" s="77">
        <v>1180</v>
      </c>
      <c r="E668" s="77">
        <v>2</v>
      </c>
      <c r="F668" s="78"/>
      <c r="G668" s="79">
        <v>44797.374606481484</v>
      </c>
      <c r="H668" s="77">
        <v>175</v>
      </c>
      <c r="I668" s="76">
        <v>44797.970138888886</v>
      </c>
      <c r="J668" s="78"/>
      <c r="K668" s="80">
        <v>1</v>
      </c>
    </row>
    <row r="669" spans="2:11" x14ac:dyDescent="0.3">
      <c r="B669" s="75">
        <v>35736</v>
      </c>
      <c r="C669" s="76">
        <v>44797</v>
      </c>
      <c r="D669" s="77">
        <v>902</v>
      </c>
      <c r="E669" s="77">
        <v>2</v>
      </c>
      <c r="F669" s="78"/>
      <c r="G669" s="79">
        <v>44797.401793981488</v>
      </c>
      <c r="H669" s="77">
        <v>146</v>
      </c>
      <c r="I669" s="76">
        <v>44797.970138888886</v>
      </c>
      <c r="J669" s="78"/>
      <c r="K669" s="80">
        <v>1</v>
      </c>
    </row>
    <row r="670" spans="2:11" x14ac:dyDescent="0.3">
      <c r="B670" s="75">
        <v>35737</v>
      </c>
      <c r="C670" s="76">
        <v>44797</v>
      </c>
      <c r="D670" s="77">
        <v>1021</v>
      </c>
      <c r="E670" s="77">
        <v>5</v>
      </c>
      <c r="F670" s="78"/>
      <c r="G670" s="79">
        <v>44797.423321759263</v>
      </c>
      <c r="H670" s="77">
        <v>173</v>
      </c>
      <c r="I670" s="76">
        <v>44797.970138888886</v>
      </c>
      <c r="J670" s="78"/>
      <c r="K670" s="80">
        <v>1</v>
      </c>
    </row>
    <row r="671" spans="2:11" x14ac:dyDescent="0.3">
      <c r="B671" s="75">
        <v>35738</v>
      </c>
      <c r="C671" s="76">
        <v>44797</v>
      </c>
      <c r="D671" s="77">
        <v>474</v>
      </c>
      <c r="E671" s="77">
        <v>3</v>
      </c>
      <c r="F671" s="78"/>
      <c r="G671" s="79">
        <v>44797.450578703705</v>
      </c>
      <c r="H671" s="77">
        <v>158</v>
      </c>
      <c r="I671" s="76">
        <v>44797.970138888886</v>
      </c>
      <c r="J671" s="78"/>
      <c r="K671" s="80">
        <v>1</v>
      </c>
    </row>
    <row r="672" spans="2:11" x14ac:dyDescent="0.3">
      <c r="B672" s="75">
        <v>35739</v>
      </c>
      <c r="C672" s="76">
        <v>44797</v>
      </c>
      <c r="D672" s="77">
        <v>937</v>
      </c>
      <c r="E672" s="77">
        <v>1</v>
      </c>
      <c r="F672" s="78"/>
      <c r="G672" s="79">
        <v>44797.47148148148</v>
      </c>
      <c r="H672" s="77">
        <v>149</v>
      </c>
      <c r="I672" s="76">
        <v>44797.970138888886</v>
      </c>
      <c r="J672" s="78"/>
      <c r="K672" s="80">
        <v>1</v>
      </c>
    </row>
    <row r="673" spans="2:11" x14ac:dyDescent="0.3">
      <c r="B673" s="75">
        <v>35740</v>
      </c>
      <c r="C673" s="76">
        <v>44797</v>
      </c>
      <c r="D673" s="77">
        <v>826</v>
      </c>
      <c r="E673" s="77">
        <v>6</v>
      </c>
      <c r="F673" s="78"/>
      <c r="G673" s="79">
        <v>44797.496585648143</v>
      </c>
      <c r="H673" s="77">
        <v>162</v>
      </c>
      <c r="I673" s="76">
        <v>44797.970138888886</v>
      </c>
      <c r="J673" s="78"/>
      <c r="K673" s="80">
        <v>1</v>
      </c>
    </row>
    <row r="674" spans="2:11" x14ac:dyDescent="0.3">
      <c r="B674" s="75">
        <v>35741</v>
      </c>
      <c r="C674" s="76">
        <v>44797</v>
      </c>
      <c r="D674" s="77">
        <v>34</v>
      </c>
      <c r="E674" s="77">
        <v>1</v>
      </c>
      <c r="F674" s="78"/>
      <c r="G674" s="79">
        <v>44797.51961805555</v>
      </c>
      <c r="H674" s="77">
        <v>160</v>
      </c>
      <c r="I674" s="76">
        <v>44797.970138888886</v>
      </c>
      <c r="J674" s="78"/>
      <c r="K674" s="80">
        <v>1</v>
      </c>
    </row>
    <row r="675" spans="2:11" x14ac:dyDescent="0.3">
      <c r="B675" s="75">
        <v>35742</v>
      </c>
      <c r="C675" s="76">
        <v>44797</v>
      </c>
      <c r="D675" s="77">
        <v>1330</v>
      </c>
      <c r="E675" s="77">
        <v>4</v>
      </c>
      <c r="F675" s="78"/>
      <c r="G675" s="79">
        <v>44797.543587962959</v>
      </c>
      <c r="H675" s="77">
        <v>151</v>
      </c>
      <c r="I675" s="76">
        <v>44797.970138888886</v>
      </c>
      <c r="J675" s="78"/>
      <c r="K675" s="80">
        <v>1</v>
      </c>
    </row>
    <row r="676" spans="2:11" x14ac:dyDescent="0.3">
      <c r="B676" s="75">
        <v>35743</v>
      </c>
      <c r="C676" s="76">
        <v>44797</v>
      </c>
      <c r="D676" s="77">
        <v>1180</v>
      </c>
      <c r="E676" s="77">
        <v>5</v>
      </c>
      <c r="F676" s="78"/>
      <c r="G676" s="79">
        <v>44797.569189814807</v>
      </c>
      <c r="H676" s="77">
        <v>168</v>
      </c>
      <c r="I676" s="76">
        <v>44797.970138888886</v>
      </c>
      <c r="J676" s="78"/>
      <c r="K676" s="80">
        <v>1</v>
      </c>
    </row>
    <row r="677" spans="2:11" x14ac:dyDescent="0.3">
      <c r="B677" s="75">
        <v>35744</v>
      </c>
      <c r="C677" s="76">
        <v>44797</v>
      </c>
      <c r="D677" s="77">
        <v>257</v>
      </c>
      <c r="E677" s="77">
        <v>5</v>
      </c>
      <c r="F677" s="78"/>
      <c r="G677" s="79">
        <v>44797.594803240732</v>
      </c>
      <c r="H677" s="77">
        <v>160</v>
      </c>
      <c r="I677" s="76">
        <v>44797.970138888886</v>
      </c>
      <c r="J677" s="78"/>
      <c r="K677" s="80">
        <v>1</v>
      </c>
    </row>
    <row r="678" spans="2:11" x14ac:dyDescent="0.3">
      <c r="B678" s="75">
        <v>35745</v>
      </c>
      <c r="C678" s="76">
        <v>44797</v>
      </c>
      <c r="D678" s="77">
        <v>124</v>
      </c>
      <c r="E678" s="77">
        <v>5</v>
      </c>
      <c r="F678" s="78"/>
      <c r="G678" s="79">
        <v>44797.619733796288</v>
      </c>
      <c r="H678" s="77">
        <v>142</v>
      </c>
      <c r="I678" s="76">
        <v>44797.970138888886</v>
      </c>
      <c r="J678" s="78"/>
      <c r="K678" s="80">
        <v>1</v>
      </c>
    </row>
    <row r="679" spans="2:11" x14ac:dyDescent="0.3">
      <c r="B679" s="75">
        <v>35746</v>
      </c>
      <c r="C679" s="76">
        <v>44797</v>
      </c>
      <c r="D679" s="77">
        <v>1202</v>
      </c>
      <c r="E679" s="77">
        <v>3</v>
      </c>
      <c r="F679" s="78"/>
      <c r="G679" s="79">
        <v>44797.640243055546</v>
      </c>
      <c r="H679" s="77">
        <v>152</v>
      </c>
      <c r="I679" s="76">
        <v>44797.970138888886</v>
      </c>
      <c r="J679" s="78"/>
      <c r="K679" s="80">
        <v>1</v>
      </c>
    </row>
    <row r="680" spans="2:11" x14ac:dyDescent="0.3">
      <c r="B680" s="75">
        <v>35747</v>
      </c>
      <c r="C680" s="76">
        <v>44797</v>
      </c>
      <c r="D680" s="77">
        <v>566</v>
      </c>
      <c r="E680" s="77">
        <v>5</v>
      </c>
      <c r="F680" s="78"/>
      <c r="G680" s="79">
        <v>44797.660034722212</v>
      </c>
      <c r="H680" s="77">
        <v>151</v>
      </c>
      <c r="I680" s="76">
        <v>44797.970138888886</v>
      </c>
      <c r="J680" s="78"/>
      <c r="K680" s="80">
        <v>1</v>
      </c>
    </row>
    <row r="681" spans="2:11" x14ac:dyDescent="0.3">
      <c r="B681" s="75">
        <v>35748</v>
      </c>
      <c r="C681" s="76">
        <v>44797</v>
      </c>
      <c r="D681" s="77">
        <v>269</v>
      </c>
      <c r="E681" s="77">
        <v>5</v>
      </c>
      <c r="F681" s="78"/>
      <c r="G681" s="79">
        <v>44797.681145833325</v>
      </c>
      <c r="H681" s="77">
        <v>179</v>
      </c>
      <c r="I681" s="76">
        <v>44797.970138888886</v>
      </c>
      <c r="J681" s="78"/>
      <c r="K681" s="80">
        <v>1</v>
      </c>
    </row>
    <row r="682" spans="2:11" x14ac:dyDescent="0.3">
      <c r="B682" s="75">
        <v>35749</v>
      </c>
      <c r="C682" s="76">
        <v>44797</v>
      </c>
      <c r="D682" s="77">
        <v>91</v>
      </c>
      <c r="E682" s="77">
        <v>3</v>
      </c>
      <c r="F682" s="78"/>
      <c r="G682" s="79">
        <v>44797.702488425915</v>
      </c>
      <c r="H682" s="77">
        <v>160</v>
      </c>
      <c r="I682" s="76">
        <v>44797.970138888886</v>
      </c>
      <c r="J682" s="78"/>
      <c r="K682" s="80">
        <v>1</v>
      </c>
    </row>
    <row r="683" spans="2:11" x14ac:dyDescent="0.3">
      <c r="B683" s="75">
        <v>35750</v>
      </c>
      <c r="C683" s="76">
        <v>44797</v>
      </c>
      <c r="D683" s="77">
        <v>150</v>
      </c>
      <c r="E683" s="77">
        <v>5</v>
      </c>
      <c r="F683" s="78"/>
      <c r="G683" s="79">
        <v>44797.723576388875</v>
      </c>
      <c r="H683" s="77">
        <v>143</v>
      </c>
      <c r="I683" s="76">
        <v>44797.970138888886</v>
      </c>
      <c r="J683" s="78"/>
      <c r="K683" s="80">
        <v>1</v>
      </c>
    </row>
    <row r="684" spans="2:11" x14ac:dyDescent="0.3">
      <c r="B684" s="75">
        <v>35751</v>
      </c>
      <c r="C684" s="76">
        <v>44797</v>
      </c>
      <c r="D684" s="77">
        <v>700</v>
      </c>
      <c r="E684" s="77">
        <v>3</v>
      </c>
      <c r="F684" s="78"/>
      <c r="G684" s="79">
        <v>44797.743946759249</v>
      </c>
      <c r="H684" s="77">
        <v>174</v>
      </c>
      <c r="I684" s="76">
        <v>44797.970138888886</v>
      </c>
      <c r="J684" s="78"/>
      <c r="K684" s="80">
        <v>1</v>
      </c>
    </row>
    <row r="685" spans="2:11" x14ac:dyDescent="0.3">
      <c r="B685" s="75">
        <v>35752</v>
      </c>
      <c r="C685" s="76">
        <v>44797</v>
      </c>
      <c r="D685" s="77">
        <v>500</v>
      </c>
      <c r="E685" s="77">
        <v>6</v>
      </c>
      <c r="F685" s="78"/>
      <c r="G685" s="79">
        <v>44797.765949074063</v>
      </c>
      <c r="H685" s="77">
        <v>173</v>
      </c>
      <c r="I685" s="76">
        <v>44797.970138888886</v>
      </c>
      <c r="J685" s="78"/>
      <c r="K685" s="80">
        <v>1</v>
      </c>
    </row>
    <row r="686" spans="2:11" x14ac:dyDescent="0.3">
      <c r="B686" s="75">
        <v>35753</v>
      </c>
      <c r="C686" s="76">
        <v>44797</v>
      </c>
      <c r="D686" s="77">
        <v>871</v>
      </c>
      <c r="E686" s="77">
        <v>1</v>
      </c>
      <c r="F686" s="78"/>
      <c r="G686" s="79">
        <v>44797.792604166658</v>
      </c>
      <c r="H686" s="77">
        <v>158</v>
      </c>
      <c r="I686" s="76">
        <v>44797.970138888886</v>
      </c>
      <c r="J686" s="78"/>
      <c r="K686" s="80">
        <v>1</v>
      </c>
    </row>
    <row r="687" spans="2:11" x14ac:dyDescent="0.3">
      <c r="B687" s="75">
        <v>35754</v>
      </c>
      <c r="C687" s="76">
        <v>44797</v>
      </c>
      <c r="D687" s="77">
        <v>150</v>
      </c>
      <c r="E687" s="77">
        <v>6</v>
      </c>
      <c r="F687" s="78"/>
      <c r="G687" s="79">
        <v>44797.812962962955</v>
      </c>
      <c r="H687" s="77">
        <v>153</v>
      </c>
      <c r="I687" s="76">
        <v>44797.970138888886</v>
      </c>
      <c r="J687" s="78"/>
      <c r="K687" s="80">
        <v>1</v>
      </c>
    </row>
    <row r="688" spans="2:11" x14ac:dyDescent="0.3">
      <c r="B688" s="75">
        <v>35755</v>
      </c>
      <c r="C688" s="76">
        <v>44797</v>
      </c>
      <c r="D688" s="77">
        <v>1053</v>
      </c>
      <c r="E688" s="77">
        <v>2</v>
      </c>
      <c r="F688" s="78"/>
      <c r="G688" s="79">
        <v>44797.840150462958</v>
      </c>
      <c r="H688" s="77">
        <v>168</v>
      </c>
      <c r="I688" s="76">
        <v>44797.970138888886</v>
      </c>
      <c r="J688" s="78"/>
      <c r="K688" s="80">
        <v>1</v>
      </c>
    </row>
    <row r="689" spans="2:11" x14ac:dyDescent="0.3">
      <c r="B689" s="75">
        <v>35756</v>
      </c>
      <c r="C689" s="76">
        <v>44797</v>
      </c>
      <c r="D689" s="77">
        <v>677</v>
      </c>
      <c r="E689" s="77">
        <v>1</v>
      </c>
      <c r="F689" s="78"/>
      <c r="G689" s="79">
        <v>44797.863668981474</v>
      </c>
      <c r="H689" s="77">
        <v>155</v>
      </c>
      <c r="I689" s="76">
        <v>44797.970138888886</v>
      </c>
      <c r="J689" s="78"/>
      <c r="K689" s="80">
        <v>1</v>
      </c>
    </row>
    <row r="690" spans="2:11" x14ac:dyDescent="0.3">
      <c r="B690" s="75">
        <v>35757</v>
      </c>
      <c r="C690" s="76">
        <v>44797</v>
      </c>
      <c r="D690" s="77">
        <v>1319</v>
      </c>
      <c r="E690" s="77">
        <v>3</v>
      </c>
      <c r="F690" s="78"/>
      <c r="G690" s="79">
        <v>44797.88444444444</v>
      </c>
      <c r="H690" s="77">
        <v>147</v>
      </c>
      <c r="I690" s="76">
        <v>44797.970138888886</v>
      </c>
      <c r="J690" s="78"/>
      <c r="K690" s="80">
        <v>1</v>
      </c>
    </row>
    <row r="691" spans="2:11" x14ac:dyDescent="0.3">
      <c r="B691" s="75">
        <v>35758</v>
      </c>
      <c r="C691" s="76">
        <v>44798</v>
      </c>
      <c r="D691" s="77">
        <v>539</v>
      </c>
      <c r="E691" s="77">
        <v>1</v>
      </c>
      <c r="F691" s="78"/>
      <c r="G691" s="79">
        <v>44798.333333333336</v>
      </c>
      <c r="H691" s="77">
        <v>145</v>
      </c>
      <c r="I691" s="76">
        <v>44798.978472222225</v>
      </c>
      <c r="J691" s="78"/>
      <c r="K691" s="80">
        <v>1</v>
      </c>
    </row>
    <row r="692" spans="2:11" x14ac:dyDescent="0.3">
      <c r="B692" s="75">
        <v>35759</v>
      </c>
      <c r="C692" s="76">
        <v>44798</v>
      </c>
      <c r="D692" s="77">
        <v>324</v>
      </c>
      <c r="E692" s="77">
        <v>1</v>
      </c>
      <c r="F692" s="78"/>
      <c r="G692" s="79">
        <v>44798.352083333339</v>
      </c>
      <c r="H692" s="77">
        <v>162</v>
      </c>
      <c r="I692" s="76">
        <v>44798.978472222225</v>
      </c>
      <c r="J692" s="78"/>
      <c r="K692" s="80">
        <v>1</v>
      </c>
    </row>
    <row r="693" spans="2:11" x14ac:dyDescent="0.3">
      <c r="B693" s="75">
        <v>35760</v>
      </c>
      <c r="C693" s="76">
        <v>44798</v>
      </c>
      <c r="D693" s="77">
        <v>949</v>
      </c>
      <c r="E693" s="77">
        <v>2</v>
      </c>
      <c r="F693" s="78"/>
      <c r="G693" s="79">
        <v>44798.37405092593</v>
      </c>
      <c r="H693" s="77">
        <v>155</v>
      </c>
      <c r="I693" s="76">
        <v>44798.978472222225</v>
      </c>
      <c r="J693" s="78"/>
      <c r="K693" s="80">
        <v>1</v>
      </c>
    </row>
    <row r="694" spans="2:11" x14ac:dyDescent="0.3">
      <c r="B694" s="75">
        <v>35761</v>
      </c>
      <c r="C694" s="76">
        <v>44798</v>
      </c>
      <c r="D694" s="77">
        <v>592</v>
      </c>
      <c r="E694" s="77">
        <v>2</v>
      </c>
      <c r="F694" s="78"/>
      <c r="G694" s="79">
        <v>44798.394907407412</v>
      </c>
      <c r="H694" s="77">
        <v>178</v>
      </c>
      <c r="I694" s="76">
        <v>44798.978472222225</v>
      </c>
      <c r="J694" s="78"/>
      <c r="K694" s="80">
        <v>1</v>
      </c>
    </row>
    <row r="695" spans="2:11" x14ac:dyDescent="0.3">
      <c r="B695" s="75">
        <v>35762</v>
      </c>
      <c r="C695" s="76">
        <v>44798</v>
      </c>
      <c r="D695" s="77">
        <v>3</v>
      </c>
      <c r="E695" s="77">
        <v>2</v>
      </c>
      <c r="F695" s="78"/>
      <c r="G695" s="79">
        <v>44798.416666666672</v>
      </c>
      <c r="H695" s="77">
        <v>149</v>
      </c>
      <c r="I695" s="76">
        <v>44798.978472222225</v>
      </c>
      <c r="J695" s="78"/>
      <c r="K695" s="80">
        <v>1</v>
      </c>
    </row>
    <row r="696" spans="2:11" x14ac:dyDescent="0.3">
      <c r="B696" s="75">
        <v>35763</v>
      </c>
      <c r="C696" s="76">
        <v>44798</v>
      </c>
      <c r="D696" s="77">
        <v>1039</v>
      </c>
      <c r="E696" s="77">
        <v>1</v>
      </c>
      <c r="F696" s="78"/>
      <c r="G696" s="79">
        <v>44798.437974537039</v>
      </c>
      <c r="H696" s="77">
        <v>163</v>
      </c>
      <c r="I696" s="76">
        <v>44798.978472222225</v>
      </c>
      <c r="J696" s="78"/>
      <c r="K696" s="80">
        <v>1</v>
      </c>
    </row>
    <row r="697" spans="2:11" x14ac:dyDescent="0.3">
      <c r="B697" s="75">
        <v>35764</v>
      </c>
      <c r="C697" s="76">
        <v>44798</v>
      </c>
      <c r="D697" s="77">
        <v>1018</v>
      </c>
      <c r="E697" s="77">
        <v>5</v>
      </c>
      <c r="F697" s="78"/>
      <c r="G697" s="79">
        <v>44798.458877314813</v>
      </c>
      <c r="H697" s="77">
        <v>145</v>
      </c>
      <c r="I697" s="76">
        <v>44798.978472222225</v>
      </c>
      <c r="J697" s="78"/>
      <c r="K697" s="80">
        <v>1</v>
      </c>
    </row>
    <row r="698" spans="2:11" x14ac:dyDescent="0.3">
      <c r="B698" s="75">
        <v>35765</v>
      </c>
      <c r="C698" s="76">
        <v>44798</v>
      </c>
      <c r="D698" s="77">
        <v>232</v>
      </c>
      <c r="E698" s="77">
        <v>1</v>
      </c>
      <c r="F698" s="78"/>
      <c r="G698" s="79">
        <v>44798.479074074072</v>
      </c>
      <c r="H698" s="77">
        <v>169</v>
      </c>
      <c r="I698" s="76">
        <v>44798.978472222225</v>
      </c>
      <c r="J698" s="78"/>
      <c r="K698" s="80">
        <v>1</v>
      </c>
    </row>
    <row r="699" spans="2:11" x14ac:dyDescent="0.3">
      <c r="B699" s="75">
        <v>35766</v>
      </c>
      <c r="C699" s="76">
        <v>44798</v>
      </c>
      <c r="D699" s="77">
        <v>518</v>
      </c>
      <c r="E699" s="77">
        <v>4</v>
      </c>
      <c r="F699" s="78"/>
      <c r="G699" s="79">
        <v>44798.496805555551</v>
      </c>
      <c r="H699" s="77">
        <v>172</v>
      </c>
      <c r="I699" s="76">
        <v>44798.978472222225</v>
      </c>
      <c r="J699" s="78"/>
      <c r="K699" s="80">
        <v>1</v>
      </c>
    </row>
    <row r="700" spans="2:11" x14ac:dyDescent="0.3">
      <c r="B700" s="75">
        <v>35767</v>
      </c>
      <c r="C700" s="76">
        <v>44798</v>
      </c>
      <c r="D700" s="77">
        <v>1390</v>
      </c>
      <c r="E700" s="77">
        <v>6</v>
      </c>
      <c r="F700" s="78"/>
      <c r="G700" s="79">
        <v>44798.520624999997</v>
      </c>
      <c r="H700" s="77">
        <v>161</v>
      </c>
      <c r="I700" s="76">
        <v>44798.978472222225</v>
      </c>
      <c r="J700" s="78"/>
      <c r="K700" s="80">
        <v>1</v>
      </c>
    </row>
    <row r="701" spans="2:11" x14ac:dyDescent="0.3">
      <c r="B701" s="75">
        <v>35768</v>
      </c>
      <c r="C701" s="76">
        <v>44798</v>
      </c>
      <c r="D701" s="77">
        <v>561</v>
      </c>
      <c r="E701" s="77">
        <v>5</v>
      </c>
      <c r="F701" s="78"/>
      <c r="G701" s="79">
        <v>44798.53837962963</v>
      </c>
      <c r="H701" s="77">
        <v>175</v>
      </c>
      <c r="I701" s="76">
        <v>44798.978472222225</v>
      </c>
      <c r="J701" s="78"/>
      <c r="K701" s="80">
        <v>1</v>
      </c>
    </row>
    <row r="702" spans="2:11" x14ac:dyDescent="0.3">
      <c r="B702" s="75">
        <v>35769</v>
      </c>
      <c r="C702" s="76">
        <v>44798</v>
      </c>
      <c r="D702" s="77">
        <v>419</v>
      </c>
      <c r="E702" s="77">
        <v>5</v>
      </c>
      <c r="F702" s="78"/>
      <c r="G702" s="79">
        <v>44798.563310185185</v>
      </c>
      <c r="H702" s="77">
        <v>162</v>
      </c>
      <c r="I702" s="76">
        <v>44798.978472222225</v>
      </c>
      <c r="J702" s="78"/>
      <c r="K702" s="80">
        <v>1</v>
      </c>
    </row>
    <row r="703" spans="2:11" x14ac:dyDescent="0.3">
      <c r="B703" s="75">
        <v>35770</v>
      </c>
      <c r="C703" s="76">
        <v>44798</v>
      </c>
      <c r="D703" s="77">
        <v>183</v>
      </c>
      <c r="E703" s="77">
        <v>3</v>
      </c>
      <c r="F703" s="78"/>
      <c r="G703" s="79">
        <v>44798.584548611114</v>
      </c>
      <c r="H703" s="77">
        <v>154</v>
      </c>
      <c r="I703" s="76">
        <v>44798.978472222225</v>
      </c>
      <c r="J703" s="78"/>
      <c r="K703" s="80">
        <v>1</v>
      </c>
    </row>
    <row r="704" spans="2:11" x14ac:dyDescent="0.3">
      <c r="B704" s="75">
        <v>35771</v>
      </c>
      <c r="C704" s="76">
        <v>44798</v>
      </c>
      <c r="D704" s="77">
        <v>1397</v>
      </c>
      <c r="E704" s="77">
        <v>2</v>
      </c>
      <c r="F704" s="78"/>
      <c r="G704" s="79">
        <v>44798.606736111113</v>
      </c>
      <c r="H704" s="77">
        <v>167</v>
      </c>
      <c r="I704" s="76">
        <v>44798.978472222225</v>
      </c>
      <c r="J704" s="78"/>
      <c r="K704" s="80">
        <v>1</v>
      </c>
    </row>
    <row r="705" spans="2:11" x14ac:dyDescent="0.3">
      <c r="B705" s="75">
        <v>35772</v>
      </c>
      <c r="C705" s="76">
        <v>44798</v>
      </c>
      <c r="D705" s="77">
        <v>15</v>
      </c>
      <c r="E705" s="77">
        <v>1</v>
      </c>
      <c r="F705" s="78"/>
      <c r="G705" s="79">
        <v>44798.628576388888</v>
      </c>
      <c r="H705" s="77">
        <v>142</v>
      </c>
      <c r="I705" s="76">
        <v>44798.978472222225</v>
      </c>
      <c r="J705" s="78"/>
      <c r="K705" s="80">
        <v>1</v>
      </c>
    </row>
    <row r="706" spans="2:11" x14ac:dyDescent="0.3">
      <c r="B706" s="75">
        <v>35773</v>
      </c>
      <c r="C706" s="76">
        <v>44798</v>
      </c>
      <c r="D706" s="77">
        <v>385</v>
      </c>
      <c r="E706" s="77">
        <v>5</v>
      </c>
      <c r="F706" s="78"/>
      <c r="G706" s="79">
        <v>44798.646319444444</v>
      </c>
      <c r="H706" s="77">
        <v>167</v>
      </c>
      <c r="I706" s="76">
        <v>44798.978472222225</v>
      </c>
      <c r="J706" s="78"/>
      <c r="K706" s="80">
        <v>1</v>
      </c>
    </row>
    <row r="707" spans="2:11" x14ac:dyDescent="0.3">
      <c r="B707" s="75">
        <v>35774</v>
      </c>
      <c r="C707" s="76">
        <v>44798</v>
      </c>
      <c r="D707" s="77">
        <v>938</v>
      </c>
      <c r="E707" s="77">
        <v>4</v>
      </c>
      <c r="F707" s="78"/>
      <c r="G707" s="79">
        <v>44798.671342592592</v>
      </c>
      <c r="H707" s="77">
        <v>177</v>
      </c>
      <c r="I707" s="76">
        <v>44798.978472222225</v>
      </c>
      <c r="J707" s="78"/>
      <c r="K707" s="80">
        <v>1</v>
      </c>
    </row>
    <row r="708" spans="2:11" x14ac:dyDescent="0.3">
      <c r="B708" s="75">
        <v>35775</v>
      </c>
      <c r="C708" s="76">
        <v>44798</v>
      </c>
      <c r="D708" s="77">
        <v>1375</v>
      </c>
      <c r="E708" s="77">
        <v>2</v>
      </c>
      <c r="F708" s="78"/>
      <c r="G708" s="79">
        <v>44798.695775462962</v>
      </c>
      <c r="H708" s="77">
        <v>146</v>
      </c>
      <c r="I708" s="76">
        <v>44798.978472222225</v>
      </c>
      <c r="J708" s="78"/>
      <c r="K708" s="80">
        <v>1</v>
      </c>
    </row>
    <row r="709" spans="2:11" x14ac:dyDescent="0.3">
      <c r="B709" s="75">
        <v>35776</v>
      </c>
      <c r="C709" s="76">
        <v>44798</v>
      </c>
      <c r="D709" s="77">
        <v>459</v>
      </c>
      <c r="E709" s="77">
        <v>5</v>
      </c>
      <c r="F709" s="78"/>
      <c r="G709" s="79">
        <v>44798.719884259255</v>
      </c>
      <c r="H709" s="77">
        <v>145</v>
      </c>
      <c r="I709" s="76">
        <v>44798.978472222225</v>
      </c>
      <c r="J709" s="78"/>
      <c r="K709" s="80">
        <v>1</v>
      </c>
    </row>
    <row r="710" spans="2:11" x14ac:dyDescent="0.3">
      <c r="B710" s="75">
        <v>35777</v>
      </c>
      <c r="C710" s="76">
        <v>44798</v>
      </c>
      <c r="D710" s="77">
        <v>281</v>
      </c>
      <c r="E710" s="77">
        <v>2</v>
      </c>
      <c r="F710" s="78"/>
      <c r="G710" s="79">
        <v>44798.741712962961</v>
      </c>
      <c r="H710" s="77">
        <v>147</v>
      </c>
      <c r="I710" s="76">
        <v>44798.978472222225</v>
      </c>
      <c r="J710" s="78"/>
      <c r="K710" s="80">
        <v>1</v>
      </c>
    </row>
    <row r="711" spans="2:11" x14ac:dyDescent="0.3">
      <c r="B711" s="75">
        <v>35778</v>
      </c>
      <c r="C711" s="76">
        <v>44798</v>
      </c>
      <c r="D711" s="77">
        <v>845</v>
      </c>
      <c r="E711" s="77">
        <v>2</v>
      </c>
      <c r="F711" s="78"/>
      <c r="G711" s="79">
        <v>44798.763287037036</v>
      </c>
      <c r="H711" s="77">
        <v>170</v>
      </c>
      <c r="I711" s="76">
        <v>44798.978472222225</v>
      </c>
      <c r="J711" s="78"/>
      <c r="K711" s="80">
        <v>1</v>
      </c>
    </row>
    <row r="712" spans="2:11" x14ac:dyDescent="0.3">
      <c r="B712" s="75">
        <v>35779</v>
      </c>
      <c r="C712" s="76">
        <v>44798</v>
      </c>
      <c r="D712" s="77">
        <v>104</v>
      </c>
      <c r="E712" s="77">
        <v>3</v>
      </c>
      <c r="F712" s="78"/>
      <c r="G712" s="79">
        <v>44798.785451388889</v>
      </c>
      <c r="H712" s="77">
        <v>150</v>
      </c>
      <c r="I712" s="76">
        <v>44798.978472222225</v>
      </c>
      <c r="J712" s="78"/>
      <c r="K712" s="80">
        <v>1</v>
      </c>
    </row>
    <row r="713" spans="2:11" x14ac:dyDescent="0.3">
      <c r="B713" s="75">
        <v>35780</v>
      </c>
      <c r="C713" s="76">
        <v>44798</v>
      </c>
      <c r="D713" s="77">
        <v>987</v>
      </c>
      <c r="E713" s="77">
        <v>3</v>
      </c>
      <c r="F713" s="78"/>
      <c r="G713" s="79">
        <v>44798.808807870373</v>
      </c>
      <c r="H713" s="77">
        <v>179</v>
      </c>
      <c r="I713" s="76">
        <v>44798.978472222225</v>
      </c>
      <c r="J713" s="78"/>
      <c r="K713" s="80">
        <v>1</v>
      </c>
    </row>
    <row r="714" spans="2:11" x14ac:dyDescent="0.3">
      <c r="B714" s="75">
        <v>35781</v>
      </c>
      <c r="C714" s="76">
        <v>44798</v>
      </c>
      <c r="D714" s="77">
        <v>932</v>
      </c>
      <c r="E714" s="77">
        <v>6</v>
      </c>
      <c r="F714" s="78"/>
      <c r="G714" s="79">
        <v>44798.834340277783</v>
      </c>
      <c r="H714" s="77">
        <v>157</v>
      </c>
      <c r="I714" s="76">
        <v>44798.978472222225</v>
      </c>
      <c r="J714" s="78"/>
      <c r="K714" s="80">
        <v>1</v>
      </c>
    </row>
    <row r="715" spans="2:11" x14ac:dyDescent="0.3">
      <c r="B715" s="75">
        <v>35782</v>
      </c>
      <c r="C715" s="76">
        <v>44798</v>
      </c>
      <c r="D715" s="77">
        <v>792</v>
      </c>
      <c r="E715" s="77">
        <v>4</v>
      </c>
      <c r="F715" s="78"/>
      <c r="G715" s="79">
        <v>44798.858541666668</v>
      </c>
      <c r="H715" s="77">
        <v>144</v>
      </c>
      <c r="I715" s="76">
        <v>44798.978472222225</v>
      </c>
      <c r="J715" s="78"/>
      <c r="K715" s="80">
        <v>1</v>
      </c>
    </row>
    <row r="716" spans="2:11" x14ac:dyDescent="0.3">
      <c r="B716" s="75">
        <v>35783</v>
      </c>
      <c r="C716" s="76">
        <v>44798</v>
      </c>
      <c r="D716" s="77">
        <v>402</v>
      </c>
      <c r="E716" s="77">
        <v>2</v>
      </c>
      <c r="F716" s="78"/>
      <c r="G716" s="79">
        <v>44798.879351851851</v>
      </c>
      <c r="H716" s="77">
        <v>146</v>
      </c>
      <c r="I716" s="76">
        <v>44798.978472222225</v>
      </c>
      <c r="J716" s="78"/>
      <c r="K716" s="80">
        <v>1</v>
      </c>
    </row>
    <row r="717" spans="2:11" x14ac:dyDescent="0.3">
      <c r="B717" s="75">
        <v>35784</v>
      </c>
      <c r="C717" s="76">
        <v>44798</v>
      </c>
      <c r="D717" s="77">
        <v>676</v>
      </c>
      <c r="E717" s="77">
        <v>4</v>
      </c>
      <c r="F717" s="78"/>
      <c r="G717" s="79">
        <v>44798.898009259261</v>
      </c>
      <c r="H717" s="77">
        <v>153</v>
      </c>
      <c r="I717" s="76">
        <v>44798.978472222225</v>
      </c>
      <c r="J717" s="78"/>
      <c r="K717" s="80">
        <v>1</v>
      </c>
    </row>
    <row r="718" spans="2:11" x14ac:dyDescent="0.3">
      <c r="B718" s="75">
        <v>35785</v>
      </c>
      <c r="C718" s="76">
        <v>44799</v>
      </c>
      <c r="D718" s="77">
        <v>1130</v>
      </c>
      <c r="E718" s="77">
        <v>2</v>
      </c>
      <c r="F718" s="78"/>
      <c r="G718" s="79">
        <v>44799.333333333336</v>
      </c>
      <c r="H718" s="77">
        <v>167</v>
      </c>
      <c r="I718" s="76">
        <v>44799.943749999999</v>
      </c>
      <c r="J718" s="78"/>
      <c r="K718" s="80">
        <v>1</v>
      </c>
    </row>
    <row r="719" spans="2:11" x14ac:dyDescent="0.3">
      <c r="B719" s="75">
        <v>35786</v>
      </c>
      <c r="C719" s="76">
        <v>44799</v>
      </c>
      <c r="D719" s="77">
        <v>1398</v>
      </c>
      <c r="E719" s="77">
        <v>5</v>
      </c>
      <c r="F719" s="78"/>
      <c r="G719" s="79">
        <v>44799.359826388893</v>
      </c>
      <c r="H719" s="77">
        <v>141</v>
      </c>
      <c r="I719" s="76">
        <v>44799.943749999999</v>
      </c>
      <c r="J719" s="78"/>
      <c r="K719" s="80">
        <v>1</v>
      </c>
    </row>
    <row r="720" spans="2:11" x14ac:dyDescent="0.3">
      <c r="B720" s="75">
        <v>35787</v>
      </c>
      <c r="C720" s="76">
        <v>44799</v>
      </c>
      <c r="D720" s="77">
        <v>723</v>
      </c>
      <c r="E720" s="77">
        <v>2</v>
      </c>
      <c r="F720" s="78"/>
      <c r="G720" s="79">
        <v>44799.385034722225</v>
      </c>
      <c r="H720" s="77">
        <v>145</v>
      </c>
      <c r="I720" s="76">
        <v>44799.943749999999</v>
      </c>
      <c r="J720" s="78"/>
      <c r="K720" s="80">
        <v>1</v>
      </c>
    </row>
    <row r="721" spans="2:11" x14ac:dyDescent="0.3">
      <c r="B721" s="75">
        <v>35788</v>
      </c>
      <c r="C721" s="76">
        <v>44799</v>
      </c>
      <c r="D721" s="77">
        <v>535</v>
      </c>
      <c r="E721" s="77">
        <v>1</v>
      </c>
      <c r="F721" s="78"/>
      <c r="G721" s="79">
        <v>44799.40488425926</v>
      </c>
      <c r="H721" s="77">
        <v>142</v>
      </c>
      <c r="I721" s="76">
        <v>44799.943749999999</v>
      </c>
      <c r="J721" s="78"/>
      <c r="K721" s="80">
        <v>1</v>
      </c>
    </row>
    <row r="722" spans="2:11" x14ac:dyDescent="0.3">
      <c r="B722" s="75">
        <v>35789</v>
      </c>
      <c r="C722" s="76">
        <v>44799</v>
      </c>
      <c r="D722" s="77">
        <v>1270</v>
      </c>
      <c r="E722" s="77">
        <v>4</v>
      </c>
      <c r="F722" s="78"/>
      <c r="G722" s="79">
        <v>44799.42728009259</v>
      </c>
      <c r="H722" s="77">
        <v>157</v>
      </c>
      <c r="I722" s="76">
        <v>44799.943749999999</v>
      </c>
      <c r="J722" s="78"/>
      <c r="K722" s="80">
        <v>1</v>
      </c>
    </row>
    <row r="723" spans="2:11" x14ac:dyDescent="0.3">
      <c r="B723" s="75">
        <v>35790</v>
      </c>
      <c r="C723" s="76">
        <v>44799</v>
      </c>
      <c r="D723" s="77">
        <v>558</v>
      </c>
      <c r="E723" s="77">
        <v>1</v>
      </c>
      <c r="F723" s="78"/>
      <c r="G723" s="79">
        <v>44799.448275462957</v>
      </c>
      <c r="H723" s="77">
        <v>176</v>
      </c>
      <c r="I723" s="76">
        <v>44799.943749999999</v>
      </c>
      <c r="J723" s="78"/>
      <c r="K723" s="80">
        <v>1</v>
      </c>
    </row>
    <row r="724" spans="2:11" x14ac:dyDescent="0.3">
      <c r="B724" s="75">
        <v>35791</v>
      </c>
      <c r="C724" s="76">
        <v>44799</v>
      </c>
      <c r="D724" s="77">
        <v>990</v>
      </c>
      <c r="E724" s="77">
        <v>5</v>
      </c>
      <c r="F724" s="78"/>
      <c r="G724" s="79">
        <v>44799.469120370362</v>
      </c>
      <c r="H724" s="77">
        <v>149</v>
      </c>
      <c r="I724" s="76">
        <v>44799.943749999999</v>
      </c>
      <c r="J724" s="78"/>
      <c r="K724" s="80">
        <v>1</v>
      </c>
    </row>
    <row r="725" spans="2:11" x14ac:dyDescent="0.3">
      <c r="B725" s="75">
        <v>35792</v>
      </c>
      <c r="C725" s="76">
        <v>44799</v>
      </c>
      <c r="D725" s="77">
        <v>238</v>
      </c>
      <c r="E725" s="77">
        <v>1</v>
      </c>
      <c r="F725" s="78"/>
      <c r="G725" s="79">
        <v>44799.494548611103</v>
      </c>
      <c r="H725" s="77">
        <v>177</v>
      </c>
      <c r="I725" s="76">
        <v>44799.943749999999</v>
      </c>
      <c r="J725" s="78"/>
      <c r="K725" s="80">
        <v>1</v>
      </c>
    </row>
    <row r="726" spans="2:11" x14ac:dyDescent="0.3">
      <c r="B726" s="75">
        <v>35793</v>
      </c>
      <c r="C726" s="76">
        <v>44799</v>
      </c>
      <c r="D726" s="77">
        <v>501</v>
      </c>
      <c r="E726" s="77">
        <v>4</v>
      </c>
      <c r="F726" s="78"/>
      <c r="G726" s="79">
        <v>44799.519085648142</v>
      </c>
      <c r="H726" s="77">
        <v>142</v>
      </c>
      <c r="I726" s="76">
        <v>44799.943749999999</v>
      </c>
      <c r="J726" s="78"/>
      <c r="K726" s="80">
        <v>1</v>
      </c>
    </row>
    <row r="727" spans="2:11" x14ac:dyDescent="0.3">
      <c r="B727" s="75">
        <v>35794</v>
      </c>
      <c r="C727" s="76">
        <v>44799</v>
      </c>
      <c r="D727" s="77">
        <v>167</v>
      </c>
      <c r="E727" s="77">
        <v>5</v>
      </c>
      <c r="F727" s="78"/>
      <c r="G727" s="79">
        <v>44799.539282407401</v>
      </c>
      <c r="H727" s="77">
        <v>150</v>
      </c>
      <c r="I727" s="76">
        <v>44799.943749999999</v>
      </c>
      <c r="J727" s="78"/>
      <c r="K727" s="80">
        <v>1</v>
      </c>
    </row>
    <row r="728" spans="2:11" x14ac:dyDescent="0.3">
      <c r="B728" s="75">
        <v>35795</v>
      </c>
      <c r="C728" s="76">
        <v>44799</v>
      </c>
      <c r="D728" s="77">
        <v>502</v>
      </c>
      <c r="E728" s="77">
        <v>6</v>
      </c>
      <c r="F728" s="78"/>
      <c r="G728" s="79">
        <v>44799.559398148143</v>
      </c>
      <c r="H728" s="77">
        <v>168</v>
      </c>
      <c r="I728" s="76">
        <v>44799.943749999999</v>
      </c>
      <c r="J728" s="78"/>
      <c r="K728" s="80">
        <v>1</v>
      </c>
    </row>
    <row r="729" spans="2:11" x14ac:dyDescent="0.3">
      <c r="B729" s="75">
        <v>35796</v>
      </c>
      <c r="C729" s="76">
        <v>44799</v>
      </c>
      <c r="D729" s="77">
        <v>687</v>
      </c>
      <c r="E729" s="77">
        <v>2</v>
      </c>
      <c r="F729" s="78"/>
      <c r="G729" s="79">
        <v>44799.583564814813</v>
      </c>
      <c r="H729" s="77">
        <v>161</v>
      </c>
      <c r="I729" s="76">
        <v>44799.943749999999</v>
      </c>
      <c r="J729" s="78"/>
      <c r="K729" s="80">
        <v>1</v>
      </c>
    </row>
    <row r="730" spans="2:11" x14ac:dyDescent="0.3">
      <c r="B730" s="75">
        <v>35797</v>
      </c>
      <c r="C730" s="76">
        <v>44799</v>
      </c>
      <c r="D730" s="77">
        <v>704</v>
      </c>
      <c r="E730" s="77">
        <v>1</v>
      </c>
      <c r="F730" s="78"/>
      <c r="G730" s="79">
        <v>44799.604120370372</v>
      </c>
      <c r="H730" s="77">
        <v>147</v>
      </c>
      <c r="I730" s="76">
        <v>44799.943749999999</v>
      </c>
      <c r="J730" s="78"/>
      <c r="K730" s="80">
        <v>1</v>
      </c>
    </row>
    <row r="731" spans="2:11" x14ac:dyDescent="0.3">
      <c r="B731" s="75">
        <v>35798</v>
      </c>
      <c r="C731" s="76">
        <v>44799</v>
      </c>
      <c r="D731" s="77">
        <v>419</v>
      </c>
      <c r="E731" s="77">
        <v>3</v>
      </c>
      <c r="F731" s="78"/>
      <c r="G731" s="79">
        <v>44799.627280092594</v>
      </c>
      <c r="H731" s="77">
        <v>160</v>
      </c>
      <c r="I731" s="76">
        <v>44799.943749999999</v>
      </c>
      <c r="J731" s="78"/>
      <c r="K731" s="80">
        <v>1</v>
      </c>
    </row>
    <row r="732" spans="2:11" x14ac:dyDescent="0.3">
      <c r="B732" s="75">
        <v>35799</v>
      </c>
      <c r="C732" s="76">
        <v>44799</v>
      </c>
      <c r="D732" s="77">
        <v>910</v>
      </c>
      <c r="E732" s="77">
        <v>5</v>
      </c>
      <c r="F732" s="78"/>
      <c r="G732" s="79">
        <v>44799.649039351854</v>
      </c>
      <c r="H732" s="77">
        <v>171</v>
      </c>
      <c r="I732" s="76">
        <v>44799.943749999999</v>
      </c>
      <c r="J732" s="78"/>
      <c r="K732" s="80">
        <v>1</v>
      </c>
    </row>
    <row r="733" spans="2:11" x14ac:dyDescent="0.3">
      <c r="B733" s="75">
        <v>35800</v>
      </c>
      <c r="C733" s="76">
        <v>44799</v>
      </c>
      <c r="D733" s="77">
        <v>355</v>
      </c>
      <c r="E733" s="77">
        <v>6</v>
      </c>
      <c r="F733" s="78"/>
      <c r="G733" s="79">
        <v>44799.674675925926</v>
      </c>
      <c r="H733" s="77">
        <v>148</v>
      </c>
      <c r="I733" s="76">
        <v>44799.943749999999</v>
      </c>
      <c r="J733" s="78"/>
      <c r="K733" s="80">
        <v>1</v>
      </c>
    </row>
    <row r="734" spans="2:11" x14ac:dyDescent="0.3">
      <c r="B734" s="75">
        <v>35801</v>
      </c>
      <c r="C734" s="76">
        <v>44799</v>
      </c>
      <c r="D734" s="77">
        <v>1325</v>
      </c>
      <c r="E734" s="77">
        <v>5</v>
      </c>
      <c r="F734" s="78"/>
      <c r="G734" s="79">
        <v>44799.693888888891</v>
      </c>
      <c r="H734" s="77">
        <v>176</v>
      </c>
      <c r="I734" s="76">
        <v>44799.943749999999</v>
      </c>
      <c r="J734" s="78"/>
      <c r="K734" s="80">
        <v>1</v>
      </c>
    </row>
    <row r="735" spans="2:11" x14ac:dyDescent="0.3">
      <c r="B735" s="75">
        <v>35802</v>
      </c>
      <c r="C735" s="76">
        <v>44799</v>
      </c>
      <c r="D735" s="77">
        <v>551</v>
      </c>
      <c r="E735" s="77">
        <v>2</v>
      </c>
      <c r="F735" s="78"/>
      <c r="G735" s="79">
        <v>44799.716817129629</v>
      </c>
      <c r="H735" s="77">
        <v>174</v>
      </c>
      <c r="I735" s="76">
        <v>44799.943749999999</v>
      </c>
      <c r="J735" s="78"/>
      <c r="K735" s="80">
        <v>1</v>
      </c>
    </row>
    <row r="736" spans="2:11" x14ac:dyDescent="0.3">
      <c r="B736" s="75">
        <v>35803</v>
      </c>
      <c r="C736" s="76">
        <v>44799</v>
      </c>
      <c r="D736" s="77">
        <v>873</v>
      </c>
      <c r="E736" s="77">
        <v>6</v>
      </c>
      <c r="F736" s="78"/>
      <c r="G736" s="79">
        <v>44799.738495370373</v>
      </c>
      <c r="H736" s="77">
        <v>159</v>
      </c>
      <c r="I736" s="76">
        <v>44799.943749999999</v>
      </c>
      <c r="J736" s="78"/>
      <c r="K736" s="80">
        <v>1</v>
      </c>
    </row>
    <row r="737" spans="2:11" x14ac:dyDescent="0.3">
      <c r="B737" s="75">
        <v>35804</v>
      </c>
      <c r="C737" s="76">
        <v>44799</v>
      </c>
      <c r="D737" s="77">
        <v>720</v>
      </c>
      <c r="E737" s="77">
        <v>4</v>
      </c>
      <c r="F737" s="78"/>
      <c r="G737" s="79">
        <v>44799.763472222228</v>
      </c>
      <c r="H737" s="77">
        <v>161</v>
      </c>
      <c r="I737" s="76">
        <v>44799.943749999999</v>
      </c>
      <c r="J737" s="78"/>
      <c r="K737" s="80">
        <v>1</v>
      </c>
    </row>
    <row r="738" spans="2:11" x14ac:dyDescent="0.3">
      <c r="B738" s="75">
        <v>35805</v>
      </c>
      <c r="C738" s="76">
        <v>44799</v>
      </c>
      <c r="D738" s="77">
        <v>1166</v>
      </c>
      <c r="E738" s="77">
        <v>6</v>
      </c>
      <c r="F738" s="78"/>
      <c r="G738" s="79">
        <v>44799.789756944454</v>
      </c>
      <c r="H738" s="77">
        <v>147</v>
      </c>
      <c r="I738" s="76">
        <v>44799.943749999999</v>
      </c>
      <c r="J738" s="78"/>
      <c r="K738" s="80">
        <v>1</v>
      </c>
    </row>
    <row r="739" spans="2:11" x14ac:dyDescent="0.3">
      <c r="B739" s="75">
        <v>35806</v>
      </c>
      <c r="C739" s="76">
        <v>44799</v>
      </c>
      <c r="D739" s="77">
        <v>884</v>
      </c>
      <c r="E739" s="77">
        <v>3</v>
      </c>
      <c r="F739" s="78"/>
      <c r="G739" s="79">
        <v>44799.812939814823</v>
      </c>
      <c r="H739" s="77">
        <v>159</v>
      </c>
      <c r="I739" s="76">
        <v>44799.943749999999</v>
      </c>
      <c r="J739" s="78"/>
      <c r="K739" s="80">
        <v>1</v>
      </c>
    </row>
    <row r="740" spans="2:11" x14ac:dyDescent="0.3">
      <c r="B740" s="75">
        <v>35807</v>
      </c>
      <c r="C740" s="76">
        <v>44799</v>
      </c>
      <c r="D740" s="77">
        <v>133</v>
      </c>
      <c r="E740" s="77">
        <v>3</v>
      </c>
      <c r="F740" s="78"/>
      <c r="G740" s="79">
        <v>44799.839953703711</v>
      </c>
      <c r="H740" s="77">
        <v>170</v>
      </c>
      <c r="I740" s="76">
        <v>44799.943749999999</v>
      </c>
      <c r="J740" s="78"/>
      <c r="K740" s="80">
        <v>1</v>
      </c>
    </row>
    <row r="741" spans="2:11" x14ac:dyDescent="0.3">
      <c r="B741" s="75">
        <v>35808</v>
      </c>
      <c r="C741" s="76">
        <v>44799</v>
      </c>
      <c r="D741" s="77">
        <v>45</v>
      </c>
      <c r="E741" s="77">
        <v>1</v>
      </c>
      <c r="F741" s="78"/>
      <c r="G741" s="79">
        <v>44799.864328703712</v>
      </c>
      <c r="H741" s="77">
        <v>161</v>
      </c>
      <c r="I741" s="76">
        <v>44799.943749999999</v>
      </c>
      <c r="J741" s="78"/>
      <c r="K741" s="80">
        <v>1</v>
      </c>
    </row>
    <row r="742" spans="2:11" x14ac:dyDescent="0.3">
      <c r="B742" s="75">
        <v>35809</v>
      </c>
      <c r="C742" s="76">
        <v>44799</v>
      </c>
      <c r="D742" s="77">
        <v>517</v>
      </c>
      <c r="E742" s="77">
        <v>1</v>
      </c>
      <c r="F742" s="78"/>
      <c r="G742" s="79">
        <v>44799.890231481491</v>
      </c>
      <c r="H742" s="77">
        <v>158</v>
      </c>
      <c r="I742" s="76">
        <v>44799.943749999999</v>
      </c>
      <c r="J742" s="78"/>
      <c r="K742" s="80">
        <v>1</v>
      </c>
    </row>
    <row r="743" spans="2:11" x14ac:dyDescent="0.3">
      <c r="B743" s="75">
        <v>35810</v>
      </c>
      <c r="C743" s="76">
        <v>44802</v>
      </c>
      <c r="D743" s="77">
        <v>232</v>
      </c>
      <c r="E743" s="77">
        <v>3</v>
      </c>
      <c r="F743" s="78"/>
      <c r="G743" s="79">
        <v>44802.333333333336</v>
      </c>
      <c r="H743" s="77">
        <v>154</v>
      </c>
      <c r="I743" s="76">
        <v>44802.946527777778</v>
      </c>
      <c r="J743" s="78"/>
      <c r="K743" s="80">
        <v>1</v>
      </c>
    </row>
    <row r="744" spans="2:11" x14ac:dyDescent="0.3">
      <c r="B744" s="75">
        <v>35811</v>
      </c>
      <c r="C744" s="76">
        <v>44802</v>
      </c>
      <c r="D744" s="77">
        <v>1121</v>
      </c>
      <c r="E744" s="77">
        <v>6</v>
      </c>
      <c r="F744" s="78"/>
      <c r="G744" s="79">
        <v>44802.357199074075</v>
      </c>
      <c r="H744" s="77">
        <v>162</v>
      </c>
      <c r="I744" s="76">
        <v>44802.946527777778</v>
      </c>
      <c r="J744" s="78"/>
      <c r="K744" s="80">
        <v>1</v>
      </c>
    </row>
    <row r="745" spans="2:11" x14ac:dyDescent="0.3">
      <c r="B745" s="75">
        <v>35812</v>
      </c>
      <c r="C745" s="76">
        <v>44802</v>
      </c>
      <c r="D745" s="77">
        <v>715</v>
      </c>
      <c r="E745" s="77">
        <v>4</v>
      </c>
      <c r="F745" s="78"/>
      <c r="G745" s="79">
        <v>44802.379710648151</v>
      </c>
      <c r="H745" s="77">
        <v>149</v>
      </c>
      <c r="I745" s="76">
        <v>44802.946527777778</v>
      </c>
      <c r="J745" s="78"/>
      <c r="K745" s="80">
        <v>1</v>
      </c>
    </row>
    <row r="746" spans="2:11" x14ac:dyDescent="0.3">
      <c r="B746" s="75">
        <v>35813</v>
      </c>
      <c r="C746" s="76">
        <v>44802</v>
      </c>
      <c r="D746" s="77">
        <v>1161</v>
      </c>
      <c r="E746" s="77">
        <v>3</v>
      </c>
      <c r="F746" s="78"/>
      <c r="G746" s="79">
        <v>44802.398472222223</v>
      </c>
      <c r="H746" s="77">
        <v>170</v>
      </c>
      <c r="I746" s="76">
        <v>44802.946527777778</v>
      </c>
      <c r="J746" s="78"/>
      <c r="K746" s="80">
        <v>1</v>
      </c>
    </row>
    <row r="747" spans="2:11" x14ac:dyDescent="0.3">
      <c r="B747" s="75">
        <v>35814</v>
      </c>
      <c r="C747" s="76">
        <v>44802</v>
      </c>
      <c r="D747" s="77">
        <v>547</v>
      </c>
      <c r="E747" s="77">
        <v>3</v>
      </c>
      <c r="F747" s="78"/>
      <c r="G747" s="79">
        <v>44802.420474537037</v>
      </c>
      <c r="H747" s="77">
        <v>143</v>
      </c>
      <c r="I747" s="76">
        <v>44802.946527777778</v>
      </c>
      <c r="J747" s="78"/>
      <c r="K747" s="80">
        <v>1</v>
      </c>
    </row>
    <row r="748" spans="2:11" x14ac:dyDescent="0.3">
      <c r="B748" s="75">
        <v>35815</v>
      </c>
      <c r="C748" s="76">
        <v>44802</v>
      </c>
      <c r="D748" s="77">
        <v>526</v>
      </c>
      <c r="E748" s="77">
        <v>1</v>
      </c>
      <c r="F748" s="78"/>
      <c r="G748" s="79">
        <v>44802.442928240744</v>
      </c>
      <c r="H748" s="77">
        <v>142</v>
      </c>
      <c r="I748" s="76">
        <v>44802.946527777778</v>
      </c>
      <c r="J748" s="78"/>
      <c r="K748" s="80">
        <v>1</v>
      </c>
    </row>
    <row r="749" spans="2:11" x14ac:dyDescent="0.3">
      <c r="B749" s="75">
        <v>35816</v>
      </c>
      <c r="C749" s="76">
        <v>44802</v>
      </c>
      <c r="D749" s="77">
        <v>489</v>
      </c>
      <c r="E749" s="77">
        <v>3</v>
      </c>
      <c r="F749" s="78"/>
      <c r="G749" s="79">
        <v>44802.462106481486</v>
      </c>
      <c r="H749" s="77">
        <v>143</v>
      </c>
      <c r="I749" s="76">
        <v>44802.946527777778</v>
      </c>
      <c r="J749" s="78"/>
      <c r="K749" s="80">
        <v>1</v>
      </c>
    </row>
    <row r="750" spans="2:11" x14ac:dyDescent="0.3">
      <c r="B750" s="75">
        <v>35817</v>
      </c>
      <c r="C750" s="76">
        <v>44802</v>
      </c>
      <c r="D750" s="77">
        <v>675</v>
      </c>
      <c r="E750" s="77">
        <v>3</v>
      </c>
      <c r="F750" s="78"/>
      <c r="G750" s="79">
        <v>44802.484988425931</v>
      </c>
      <c r="H750" s="77">
        <v>152</v>
      </c>
      <c r="I750" s="76">
        <v>44802.946527777778</v>
      </c>
      <c r="J750" s="78"/>
      <c r="K750" s="80">
        <v>1</v>
      </c>
    </row>
    <row r="751" spans="2:11" x14ac:dyDescent="0.3">
      <c r="B751" s="75">
        <v>35818</v>
      </c>
      <c r="C751" s="76">
        <v>44802</v>
      </c>
      <c r="D751" s="77">
        <v>1089</v>
      </c>
      <c r="E751" s="77">
        <v>3</v>
      </c>
      <c r="F751" s="78"/>
      <c r="G751" s="79">
        <v>44802.510243055563</v>
      </c>
      <c r="H751" s="77">
        <v>163</v>
      </c>
      <c r="I751" s="76">
        <v>44802.946527777778</v>
      </c>
      <c r="J751" s="78"/>
      <c r="K751" s="80">
        <v>1</v>
      </c>
    </row>
    <row r="752" spans="2:11" x14ac:dyDescent="0.3">
      <c r="B752" s="75">
        <v>35819</v>
      </c>
      <c r="C752" s="76">
        <v>44802</v>
      </c>
      <c r="D752" s="77">
        <v>241</v>
      </c>
      <c r="E752" s="77">
        <v>3</v>
      </c>
      <c r="F752" s="78"/>
      <c r="G752" s="79">
        <v>44802.536446759266</v>
      </c>
      <c r="H752" s="77">
        <v>152</v>
      </c>
      <c r="I752" s="76">
        <v>44802.946527777778</v>
      </c>
      <c r="J752" s="78"/>
      <c r="K752" s="80">
        <v>1</v>
      </c>
    </row>
    <row r="753" spans="2:11" x14ac:dyDescent="0.3">
      <c r="B753" s="75">
        <v>35820</v>
      </c>
      <c r="C753" s="76">
        <v>44802</v>
      </c>
      <c r="D753" s="77">
        <v>1223</v>
      </c>
      <c r="E753" s="77">
        <v>3</v>
      </c>
      <c r="F753" s="78"/>
      <c r="G753" s="79">
        <v>44802.560451388897</v>
      </c>
      <c r="H753" s="77">
        <v>176</v>
      </c>
      <c r="I753" s="76">
        <v>44802.946527777778</v>
      </c>
      <c r="J753" s="78"/>
      <c r="K753" s="80">
        <v>1</v>
      </c>
    </row>
    <row r="754" spans="2:11" x14ac:dyDescent="0.3">
      <c r="B754" s="75">
        <v>35821</v>
      </c>
      <c r="C754" s="76">
        <v>44802</v>
      </c>
      <c r="D754" s="77">
        <v>1136</v>
      </c>
      <c r="E754" s="77">
        <v>6</v>
      </c>
      <c r="F754" s="78"/>
      <c r="G754" s="79">
        <v>44802.586111111123</v>
      </c>
      <c r="H754" s="77">
        <v>179</v>
      </c>
      <c r="I754" s="76">
        <v>44802.946527777778</v>
      </c>
      <c r="J754" s="78"/>
      <c r="K754" s="80">
        <v>1</v>
      </c>
    </row>
    <row r="755" spans="2:11" x14ac:dyDescent="0.3">
      <c r="B755" s="75">
        <v>35822</v>
      </c>
      <c r="C755" s="76">
        <v>44802</v>
      </c>
      <c r="D755" s="77">
        <v>769</v>
      </c>
      <c r="E755" s="77">
        <v>3</v>
      </c>
      <c r="F755" s="78"/>
      <c r="G755" s="79">
        <v>44802.610115740754</v>
      </c>
      <c r="H755" s="77">
        <v>158</v>
      </c>
      <c r="I755" s="76">
        <v>44802.946527777778</v>
      </c>
      <c r="J755" s="78"/>
      <c r="K755" s="80">
        <v>1</v>
      </c>
    </row>
    <row r="756" spans="2:11" x14ac:dyDescent="0.3">
      <c r="B756" s="75">
        <v>35823</v>
      </c>
      <c r="C756" s="76">
        <v>44802</v>
      </c>
      <c r="D756" s="77">
        <v>943</v>
      </c>
      <c r="E756" s="77">
        <v>1</v>
      </c>
      <c r="F756" s="78"/>
      <c r="G756" s="79">
        <v>44802.633912037047</v>
      </c>
      <c r="H756" s="77">
        <v>169</v>
      </c>
      <c r="I756" s="76">
        <v>44802.946527777778</v>
      </c>
      <c r="J756" s="78"/>
      <c r="K756" s="80">
        <v>1</v>
      </c>
    </row>
    <row r="757" spans="2:11" x14ac:dyDescent="0.3">
      <c r="B757" s="75">
        <v>35824</v>
      </c>
      <c r="C757" s="76">
        <v>44802</v>
      </c>
      <c r="D757" s="77">
        <v>601</v>
      </c>
      <c r="E757" s="77">
        <v>1</v>
      </c>
      <c r="F757" s="78"/>
      <c r="G757" s="79">
        <v>44802.657569444455</v>
      </c>
      <c r="H757" s="77">
        <v>162</v>
      </c>
      <c r="I757" s="76">
        <v>44802.946527777778</v>
      </c>
      <c r="J757" s="78"/>
      <c r="K757" s="80">
        <v>1</v>
      </c>
    </row>
    <row r="758" spans="2:11" x14ac:dyDescent="0.3">
      <c r="B758" s="75">
        <v>35825</v>
      </c>
      <c r="C758" s="76">
        <v>44802</v>
      </c>
      <c r="D758" s="77">
        <v>1152</v>
      </c>
      <c r="E758" s="77">
        <v>1</v>
      </c>
      <c r="F758" s="78"/>
      <c r="G758" s="79">
        <v>44802.680972222232</v>
      </c>
      <c r="H758" s="77">
        <v>141</v>
      </c>
      <c r="I758" s="76">
        <v>44802.946527777778</v>
      </c>
      <c r="J758" s="78"/>
      <c r="K758" s="80">
        <v>1</v>
      </c>
    </row>
    <row r="759" spans="2:11" x14ac:dyDescent="0.3">
      <c r="B759" s="75">
        <v>35826</v>
      </c>
      <c r="C759" s="76">
        <v>44802</v>
      </c>
      <c r="D759" s="77">
        <v>488</v>
      </c>
      <c r="E759" s="77">
        <v>5</v>
      </c>
      <c r="F759" s="78"/>
      <c r="G759" s="79">
        <v>44802.702083333344</v>
      </c>
      <c r="H759" s="77">
        <v>145</v>
      </c>
      <c r="I759" s="76">
        <v>44802.946527777778</v>
      </c>
      <c r="J759" s="78"/>
      <c r="K759" s="80">
        <v>1</v>
      </c>
    </row>
    <row r="760" spans="2:11" x14ac:dyDescent="0.3">
      <c r="B760" s="75">
        <v>35827</v>
      </c>
      <c r="C760" s="76">
        <v>44802</v>
      </c>
      <c r="D760" s="77">
        <v>699</v>
      </c>
      <c r="E760" s="77">
        <v>2</v>
      </c>
      <c r="F760" s="78"/>
      <c r="G760" s="79">
        <v>44802.725798611122</v>
      </c>
      <c r="H760" s="77">
        <v>144</v>
      </c>
      <c r="I760" s="76">
        <v>44802.946527777778</v>
      </c>
      <c r="J760" s="78"/>
      <c r="K760" s="80">
        <v>1</v>
      </c>
    </row>
    <row r="761" spans="2:11" x14ac:dyDescent="0.3">
      <c r="B761" s="75">
        <v>35828</v>
      </c>
      <c r="C761" s="76">
        <v>44802</v>
      </c>
      <c r="D761" s="77">
        <v>19</v>
      </c>
      <c r="E761" s="77">
        <v>6</v>
      </c>
      <c r="F761" s="78"/>
      <c r="G761" s="79">
        <v>44802.744456018532</v>
      </c>
      <c r="H761" s="77">
        <v>163</v>
      </c>
      <c r="I761" s="76">
        <v>44802.946527777778</v>
      </c>
      <c r="J761" s="78"/>
      <c r="K761" s="80">
        <v>1</v>
      </c>
    </row>
    <row r="762" spans="2:11" x14ac:dyDescent="0.3">
      <c r="B762" s="75">
        <v>35829</v>
      </c>
      <c r="C762" s="76">
        <v>44802</v>
      </c>
      <c r="D762" s="77">
        <v>869</v>
      </c>
      <c r="E762" s="77">
        <v>6</v>
      </c>
      <c r="F762" s="78"/>
      <c r="G762" s="79">
        <v>44802.770370370381</v>
      </c>
      <c r="H762" s="77">
        <v>158</v>
      </c>
      <c r="I762" s="76">
        <v>44802.946527777778</v>
      </c>
      <c r="J762" s="78"/>
      <c r="K762" s="80">
        <v>1</v>
      </c>
    </row>
    <row r="763" spans="2:11" x14ac:dyDescent="0.3">
      <c r="B763" s="75">
        <v>35830</v>
      </c>
      <c r="C763" s="76">
        <v>44802</v>
      </c>
      <c r="D763" s="77">
        <v>1051</v>
      </c>
      <c r="E763" s="77">
        <v>6</v>
      </c>
      <c r="F763" s="78"/>
      <c r="G763" s="79">
        <v>44802.789675925938</v>
      </c>
      <c r="H763" s="77">
        <v>154</v>
      </c>
      <c r="I763" s="76">
        <v>44802.946527777778</v>
      </c>
      <c r="J763" s="78"/>
      <c r="K763" s="80">
        <v>1</v>
      </c>
    </row>
    <row r="764" spans="2:11" x14ac:dyDescent="0.3">
      <c r="B764" s="75">
        <v>35831</v>
      </c>
      <c r="C764" s="76">
        <v>44802</v>
      </c>
      <c r="D764" s="77">
        <v>174</v>
      </c>
      <c r="E764" s="77">
        <v>1</v>
      </c>
      <c r="F764" s="78"/>
      <c r="G764" s="79">
        <v>44802.811469907421</v>
      </c>
      <c r="H764" s="77">
        <v>173</v>
      </c>
      <c r="I764" s="76">
        <v>44802.946527777778</v>
      </c>
      <c r="J764" s="78"/>
      <c r="K764" s="80">
        <v>1</v>
      </c>
    </row>
    <row r="765" spans="2:11" x14ac:dyDescent="0.3">
      <c r="B765" s="75">
        <v>35832</v>
      </c>
      <c r="C765" s="76">
        <v>44802</v>
      </c>
      <c r="D765" s="77">
        <v>578</v>
      </c>
      <c r="E765" s="77">
        <v>1</v>
      </c>
      <c r="F765" s="78"/>
      <c r="G765" s="79">
        <v>44802.837951388901</v>
      </c>
      <c r="H765" s="77">
        <v>163</v>
      </c>
      <c r="I765" s="76">
        <v>44802.946527777778</v>
      </c>
      <c r="J765" s="78"/>
      <c r="K765" s="80">
        <v>1</v>
      </c>
    </row>
    <row r="766" spans="2:11" x14ac:dyDescent="0.3">
      <c r="B766" s="75">
        <v>35833</v>
      </c>
      <c r="C766" s="76">
        <v>44802</v>
      </c>
      <c r="D766" s="77">
        <v>317</v>
      </c>
      <c r="E766" s="77">
        <v>6</v>
      </c>
      <c r="F766" s="78"/>
      <c r="G766" s="79">
        <v>44802.862326388902</v>
      </c>
      <c r="H766" s="77">
        <v>165</v>
      </c>
      <c r="I766" s="76">
        <v>44802.946527777778</v>
      </c>
      <c r="J766" s="78"/>
      <c r="K766" s="80">
        <v>1</v>
      </c>
    </row>
    <row r="767" spans="2:11" x14ac:dyDescent="0.3">
      <c r="B767" s="75">
        <v>35834</v>
      </c>
      <c r="C767" s="76">
        <v>44802</v>
      </c>
      <c r="D767" s="77">
        <v>16</v>
      </c>
      <c r="E767" s="77">
        <v>6</v>
      </c>
      <c r="F767" s="78"/>
      <c r="G767" s="79">
        <v>44802.887164351865</v>
      </c>
      <c r="H767" s="77">
        <v>147</v>
      </c>
      <c r="I767" s="76">
        <v>44802.946527777778</v>
      </c>
      <c r="J767" s="78"/>
      <c r="K767" s="80">
        <v>1</v>
      </c>
    </row>
    <row r="768" spans="2:11" x14ac:dyDescent="0.3">
      <c r="B768" s="75">
        <v>35835</v>
      </c>
      <c r="C768" s="76">
        <v>44802</v>
      </c>
      <c r="D768" s="77">
        <v>1165</v>
      </c>
      <c r="E768" s="77">
        <v>4</v>
      </c>
      <c r="F768" s="78"/>
      <c r="G768" s="79">
        <v>44802.91351851853</v>
      </c>
      <c r="H768" s="77">
        <v>161</v>
      </c>
      <c r="I768" s="76">
        <v>44802.946527777778</v>
      </c>
      <c r="J768" s="78"/>
      <c r="K768" s="80">
        <v>1</v>
      </c>
    </row>
    <row r="769" spans="2:11" x14ac:dyDescent="0.3">
      <c r="B769" s="75">
        <v>35836</v>
      </c>
      <c r="C769" s="76">
        <v>44803</v>
      </c>
      <c r="D769" s="77">
        <v>1071</v>
      </c>
      <c r="E769" s="77">
        <v>2</v>
      </c>
      <c r="F769" s="78"/>
      <c r="G769" s="79">
        <v>44803.333333333336</v>
      </c>
      <c r="H769" s="77">
        <v>157</v>
      </c>
      <c r="I769" s="76">
        <v>44803.960416666669</v>
      </c>
      <c r="J769" s="78"/>
      <c r="K769" s="80">
        <v>1</v>
      </c>
    </row>
    <row r="770" spans="2:11" x14ac:dyDescent="0.3">
      <c r="B770" s="75">
        <v>35837</v>
      </c>
      <c r="C770" s="76">
        <v>44803</v>
      </c>
      <c r="D770" s="77">
        <v>240</v>
      </c>
      <c r="E770" s="77">
        <v>6</v>
      </c>
      <c r="F770" s="78"/>
      <c r="G770" s="79">
        <v>44803.354768518519</v>
      </c>
      <c r="H770" s="77">
        <v>140</v>
      </c>
      <c r="I770" s="76">
        <v>44803.960416666669</v>
      </c>
      <c r="J770" s="78"/>
      <c r="K770" s="80">
        <v>1</v>
      </c>
    </row>
    <row r="771" spans="2:11" x14ac:dyDescent="0.3">
      <c r="B771" s="75">
        <v>35838</v>
      </c>
      <c r="C771" s="76">
        <v>44803</v>
      </c>
      <c r="D771" s="77">
        <v>28</v>
      </c>
      <c r="E771" s="77">
        <v>5</v>
      </c>
      <c r="F771" s="78"/>
      <c r="G771" s="79">
        <v>44803.376666666663</v>
      </c>
      <c r="H771" s="77">
        <v>162</v>
      </c>
      <c r="I771" s="76">
        <v>44803.960416666669</v>
      </c>
      <c r="J771" s="78"/>
      <c r="K771" s="80">
        <v>1</v>
      </c>
    </row>
    <row r="772" spans="2:11" x14ac:dyDescent="0.3">
      <c r="B772" s="75">
        <v>35839</v>
      </c>
      <c r="C772" s="76">
        <v>44803</v>
      </c>
      <c r="D772" s="77">
        <v>913</v>
      </c>
      <c r="E772" s="77">
        <v>5</v>
      </c>
      <c r="F772" s="78"/>
      <c r="G772" s="79">
        <v>44803.402453703704</v>
      </c>
      <c r="H772" s="77">
        <v>156</v>
      </c>
      <c r="I772" s="76">
        <v>44803.960416666669</v>
      </c>
      <c r="J772" s="78"/>
      <c r="K772" s="80">
        <v>1</v>
      </c>
    </row>
    <row r="773" spans="2:11" x14ac:dyDescent="0.3">
      <c r="B773" s="75">
        <v>35840</v>
      </c>
      <c r="C773" s="76">
        <v>44803</v>
      </c>
      <c r="D773" s="77">
        <v>525</v>
      </c>
      <c r="E773" s="77">
        <v>3</v>
      </c>
      <c r="F773" s="78"/>
      <c r="G773" s="79">
        <v>44803.423495370371</v>
      </c>
      <c r="H773" s="77">
        <v>153</v>
      </c>
      <c r="I773" s="76">
        <v>44803.960416666669</v>
      </c>
      <c r="J773" s="78"/>
      <c r="K773" s="80">
        <v>1</v>
      </c>
    </row>
    <row r="774" spans="2:11" x14ac:dyDescent="0.3">
      <c r="B774" s="75">
        <v>35841</v>
      </c>
      <c r="C774" s="76">
        <v>44803</v>
      </c>
      <c r="D774" s="77">
        <v>118</v>
      </c>
      <c r="E774" s="77">
        <v>2</v>
      </c>
      <c r="F774" s="78"/>
      <c r="G774" s="79">
        <v>44803.451921296299</v>
      </c>
      <c r="H774" s="77">
        <v>169</v>
      </c>
      <c r="I774" s="76">
        <v>44803.960416666669</v>
      </c>
      <c r="J774" s="78"/>
      <c r="K774" s="80">
        <v>1</v>
      </c>
    </row>
    <row r="775" spans="2:11" x14ac:dyDescent="0.3">
      <c r="B775" s="75">
        <v>35842</v>
      </c>
      <c r="C775" s="76">
        <v>44803</v>
      </c>
      <c r="D775" s="77">
        <v>848</v>
      </c>
      <c r="E775" s="77">
        <v>2</v>
      </c>
      <c r="F775" s="78"/>
      <c r="G775" s="79">
        <v>44803.474120370374</v>
      </c>
      <c r="H775" s="77">
        <v>151</v>
      </c>
      <c r="I775" s="76">
        <v>44803.960416666669</v>
      </c>
      <c r="J775" s="78"/>
      <c r="K775" s="80">
        <v>1</v>
      </c>
    </row>
    <row r="776" spans="2:11" x14ac:dyDescent="0.3">
      <c r="B776" s="75">
        <v>35843</v>
      </c>
      <c r="C776" s="76">
        <v>44803</v>
      </c>
      <c r="D776" s="77">
        <v>997</v>
      </c>
      <c r="E776" s="77">
        <v>2</v>
      </c>
      <c r="F776" s="78"/>
      <c r="G776" s="79">
        <v>44803.495740740742</v>
      </c>
      <c r="H776" s="77">
        <v>177</v>
      </c>
      <c r="I776" s="76">
        <v>44803.960416666669</v>
      </c>
      <c r="J776" s="78"/>
      <c r="K776" s="80">
        <v>1</v>
      </c>
    </row>
    <row r="777" spans="2:11" x14ac:dyDescent="0.3">
      <c r="B777" s="75">
        <v>35844</v>
      </c>
      <c r="C777" s="76">
        <v>44803</v>
      </c>
      <c r="D777" s="77">
        <v>452</v>
      </c>
      <c r="E777" s="77">
        <v>6</v>
      </c>
      <c r="F777" s="78"/>
      <c r="G777" s="79">
        <v>44803.516469907408</v>
      </c>
      <c r="H777" s="77">
        <v>160</v>
      </c>
      <c r="I777" s="76">
        <v>44803.960416666669</v>
      </c>
      <c r="J777" s="78"/>
      <c r="K777" s="80">
        <v>1</v>
      </c>
    </row>
    <row r="778" spans="2:11" x14ac:dyDescent="0.3">
      <c r="B778" s="75">
        <v>35845</v>
      </c>
      <c r="C778" s="76">
        <v>44803</v>
      </c>
      <c r="D778" s="77">
        <v>684</v>
      </c>
      <c r="E778" s="77">
        <v>1</v>
      </c>
      <c r="F778" s="78"/>
      <c r="G778" s="79">
        <v>44803.54078703704</v>
      </c>
      <c r="H778" s="77">
        <v>148</v>
      </c>
      <c r="I778" s="76">
        <v>44803.960416666669</v>
      </c>
      <c r="J778" s="78"/>
      <c r="K778" s="80">
        <v>1</v>
      </c>
    </row>
    <row r="779" spans="2:11" x14ac:dyDescent="0.3">
      <c r="B779" s="75">
        <v>35846</v>
      </c>
      <c r="C779" s="76">
        <v>44803</v>
      </c>
      <c r="D779" s="77">
        <v>581</v>
      </c>
      <c r="E779" s="77">
        <v>3</v>
      </c>
      <c r="F779" s="78"/>
      <c r="G779" s="79">
        <v>44803.567731481482</v>
      </c>
      <c r="H779" s="77">
        <v>166</v>
      </c>
      <c r="I779" s="76">
        <v>44803.960416666669</v>
      </c>
      <c r="J779" s="78"/>
      <c r="K779" s="80">
        <v>1</v>
      </c>
    </row>
    <row r="780" spans="2:11" x14ac:dyDescent="0.3">
      <c r="B780" s="75">
        <v>35847</v>
      </c>
      <c r="C780" s="76">
        <v>44803</v>
      </c>
      <c r="D780" s="77">
        <v>320</v>
      </c>
      <c r="E780" s="77">
        <v>3</v>
      </c>
      <c r="F780" s="78"/>
      <c r="G780" s="79">
        <v>44803.595266203702</v>
      </c>
      <c r="H780" s="77">
        <v>140</v>
      </c>
      <c r="I780" s="76">
        <v>44803.960416666669</v>
      </c>
      <c r="J780" s="78"/>
      <c r="K780" s="80">
        <v>1</v>
      </c>
    </row>
    <row r="781" spans="2:11" x14ac:dyDescent="0.3">
      <c r="B781" s="75">
        <v>35848</v>
      </c>
      <c r="C781" s="76">
        <v>44803</v>
      </c>
      <c r="D781" s="77">
        <v>643</v>
      </c>
      <c r="E781" s="77">
        <v>2</v>
      </c>
      <c r="F781" s="78"/>
      <c r="G781" s="79">
        <v>44803.62290509259</v>
      </c>
      <c r="H781" s="77">
        <v>171</v>
      </c>
      <c r="I781" s="76">
        <v>44803.960416666669</v>
      </c>
      <c r="J781" s="78"/>
      <c r="K781" s="80">
        <v>1</v>
      </c>
    </row>
    <row r="782" spans="2:11" x14ac:dyDescent="0.3">
      <c r="B782" s="75">
        <v>35849</v>
      </c>
      <c r="C782" s="76">
        <v>44803</v>
      </c>
      <c r="D782" s="77">
        <v>783</v>
      </c>
      <c r="E782" s="77">
        <v>3</v>
      </c>
      <c r="F782" s="78"/>
      <c r="G782" s="79">
        <v>44803.645868055552</v>
      </c>
      <c r="H782" s="77">
        <v>167</v>
      </c>
      <c r="I782" s="76">
        <v>44803.960416666669</v>
      </c>
      <c r="J782" s="78"/>
      <c r="K782" s="80">
        <v>1</v>
      </c>
    </row>
    <row r="783" spans="2:11" x14ac:dyDescent="0.3">
      <c r="B783" s="75">
        <v>35850</v>
      </c>
      <c r="C783" s="76">
        <v>44803</v>
      </c>
      <c r="D783" s="77">
        <v>256</v>
      </c>
      <c r="E783" s="77">
        <v>1</v>
      </c>
      <c r="F783" s="78"/>
      <c r="G783" s="79">
        <v>44803.671331018515</v>
      </c>
      <c r="H783" s="77">
        <v>154</v>
      </c>
      <c r="I783" s="76">
        <v>44803.960416666669</v>
      </c>
      <c r="J783" s="78"/>
      <c r="K783" s="80">
        <v>1</v>
      </c>
    </row>
    <row r="784" spans="2:11" x14ac:dyDescent="0.3">
      <c r="B784" s="75">
        <v>35851</v>
      </c>
      <c r="C784" s="76">
        <v>44803</v>
      </c>
      <c r="D784" s="77">
        <v>193</v>
      </c>
      <c r="E784" s="77">
        <v>5</v>
      </c>
      <c r="F784" s="78"/>
      <c r="G784" s="79">
        <v>44803.693287037036</v>
      </c>
      <c r="H784" s="77">
        <v>165</v>
      </c>
      <c r="I784" s="76">
        <v>44803.960416666669</v>
      </c>
      <c r="J784" s="78"/>
      <c r="K784" s="80">
        <v>1</v>
      </c>
    </row>
    <row r="785" spans="2:11" x14ac:dyDescent="0.3">
      <c r="B785" s="75">
        <v>35852</v>
      </c>
      <c r="C785" s="76">
        <v>44803</v>
      </c>
      <c r="D785" s="77">
        <v>301</v>
      </c>
      <c r="E785" s="77">
        <v>5</v>
      </c>
      <c r="F785" s="78"/>
      <c r="G785" s="79">
        <v>44803.721562500003</v>
      </c>
      <c r="H785" s="77">
        <v>145</v>
      </c>
      <c r="I785" s="76">
        <v>44803.960416666669</v>
      </c>
      <c r="J785" s="78"/>
      <c r="K785" s="80">
        <v>1</v>
      </c>
    </row>
    <row r="786" spans="2:11" x14ac:dyDescent="0.3">
      <c r="B786" s="75">
        <v>35853</v>
      </c>
      <c r="C786" s="76">
        <v>44803</v>
      </c>
      <c r="D786" s="77">
        <v>1126</v>
      </c>
      <c r="E786" s="77">
        <v>3</v>
      </c>
      <c r="F786" s="78"/>
      <c r="G786" s="79">
        <v>44803.746342592596</v>
      </c>
      <c r="H786" s="77">
        <v>152</v>
      </c>
      <c r="I786" s="76">
        <v>44803.960416666669</v>
      </c>
      <c r="J786" s="78"/>
      <c r="K786" s="80">
        <v>1</v>
      </c>
    </row>
    <row r="787" spans="2:11" x14ac:dyDescent="0.3">
      <c r="B787" s="75">
        <v>35854</v>
      </c>
      <c r="C787" s="76">
        <v>44803</v>
      </c>
      <c r="D787" s="77">
        <v>933</v>
      </c>
      <c r="E787" s="77">
        <v>4</v>
      </c>
      <c r="F787" s="78"/>
      <c r="G787" s="79">
        <v>44803.766689814816</v>
      </c>
      <c r="H787" s="77">
        <v>151</v>
      </c>
      <c r="I787" s="76">
        <v>44803.960416666669</v>
      </c>
      <c r="J787" s="78"/>
      <c r="K787" s="80">
        <v>1</v>
      </c>
    </row>
    <row r="788" spans="2:11" x14ac:dyDescent="0.3">
      <c r="B788" s="75">
        <v>35855</v>
      </c>
      <c r="C788" s="76">
        <v>44803</v>
      </c>
      <c r="D788" s="77">
        <v>691</v>
      </c>
      <c r="E788" s="77">
        <v>6</v>
      </c>
      <c r="F788" s="78"/>
      <c r="G788" s="79">
        <v>44803.788252314815</v>
      </c>
      <c r="H788" s="77">
        <v>176</v>
      </c>
      <c r="I788" s="76">
        <v>44803.960416666669</v>
      </c>
      <c r="J788" s="78"/>
      <c r="K788" s="80">
        <v>1</v>
      </c>
    </row>
    <row r="789" spans="2:11" x14ac:dyDescent="0.3">
      <c r="B789" s="75">
        <v>35856</v>
      </c>
      <c r="C789" s="76">
        <v>44803</v>
      </c>
      <c r="D789" s="77">
        <v>440</v>
      </c>
      <c r="E789" s="77">
        <v>2</v>
      </c>
      <c r="F789" s="78"/>
      <c r="G789" s="79">
        <v>44803.813101851854</v>
      </c>
      <c r="H789" s="77">
        <v>148</v>
      </c>
      <c r="I789" s="76">
        <v>44803.960416666669</v>
      </c>
      <c r="J789" s="78"/>
      <c r="K789" s="80">
        <v>1</v>
      </c>
    </row>
    <row r="790" spans="2:11" x14ac:dyDescent="0.3">
      <c r="B790" s="75">
        <v>35857</v>
      </c>
      <c r="C790" s="76">
        <v>44803</v>
      </c>
      <c r="D790" s="77">
        <v>272</v>
      </c>
      <c r="E790" s="77">
        <v>3</v>
      </c>
      <c r="F790" s="78"/>
      <c r="G790" s="79">
        <v>44803.834814814814</v>
      </c>
      <c r="H790" s="77">
        <v>161</v>
      </c>
      <c r="I790" s="76">
        <v>44803.960416666669</v>
      </c>
      <c r="J790" s="78"/>
      <c r="K790" s="80">
        <v>1</v>
      </c>
    </row>
    <row r="791" spans="2:11" x14ac:dyDescent="0.3">
      <c r="B791" s="75">
        <v>35858</v>
      </c>
      <c r="C791" s="76">
        <v>44803</v>
      </c>
      <c r="D791" s="77">
        <v>658</v>
      </c>
      <c r="E791" s="77">
        <v>2</v>
      </c>
      <c r="F791" s="78"/>
      <c r="G791" s="79">
        <v>44803.862754629627</v>
      </c>
      <c r="H791" s="77">
        <v>142</v>
      </c>
      <c r="I791" s="76">
        <v>44803.960416666669</v>
      </c>
      <c r="J791" s="78"/>
      <c r="K791" s="80">
        <v>1</v>
      </c>
    </row>
    <row r="792" spans="2:11" x14ac:dyDescent="0.3">
      <c r="B792" s="75">
        <v>35859</v>
      </c>
      <c r="C792" s="76">
        <v>44803</v>
      </c>
      <c r="D792" s="77">
        <v>316</v>
      </c>
      <c r="E792" s="77">
        <v>1</v>
      </c>
      <c r="F792" s="78"/>
      <c r="G792" s="79">
        <v>44803.886932870366</v>
      </c>
      <c r="H792" s="77">
        <v>176</v>
      </c>
      <c r="I792" s="76">
        <v>44803.960416666669</v>
      </c>
      <c r="J792" s="78"/>
      <c r="K792" s="80">
        <v>1</v>
      </c>
    </row>
    <row r="793" spans="2:11" x14ac:dyDescent="0.3">
      <c r="B793" s="75">
        <v>35860</v>
      </c>
      <c r="C793" s="76">
        <v>44804</v>
      </c>
      <c r="D793" s="77">
        <v>636</v>
      </c>
      <c r="E793" s="77">
        <v>3</v>
      </c>
      <c r="F793" s="78"/>
      <c r="G793" s="79">
        <v>44804.333333333336</v>
      </c>
      <c r="H793" s="77">
        <v>140</v>
      </c>
      <c r="I793" s="76">
        <v>44804.972916666666</v>
      </c>
      <c r="J793" s="78"/>
      <c r="K793" s="80">
        <v>1</v>
      </c>
    </row>
    <row r="794" spans="2:11" x14ac:dyDescent="0.3">
      <c r="B794" s="75">
        <v>35861</v>
      </c>
      <c r="C794" s="76">
        <v>44804</v>
      </c>
      <c r="D794" s="77">
        <v>664</v>
      </c>
      <c r="E794" s="77">
        <v>2</v>
      </c>
      <c r="F794" s="78"/>
      <c r="G794" s="79">
        <v>44804.361018518524</v>
      </c>
      <c r="H794" s="77">
        <v>143</v>
      </c>
      <c r="I794" s="76">
        <v>44804.972916666666</v>
      </c>
      <c r="J794" s="78"/>
      <c r="K794" s="80">
        <v>1</v>
      </c>
    </row>
    <row r="795" spans="2:11" x14ac:dyDescent="0.3">
      <c r="B795" s="75">
        <v>35862</v>
      </c>
      <c r="C795" s="76">
        <v>44804</v>
      </c>
      <c r="D795" s="77">
        <v>495</v>
      </c>
      <c r="E795" s="77">
        <v>6</v>
      </c>
      <c r="F795" s="78"/>
      <c r="G795" s="79">
        <v>44804.389259259267</v>
      </c>
      <c r="H795" s="77">
        <v>162</v>
      </c>
      <c r="I795" s="76">
        <v>44804.972916666666</v>
      </c>
      <c r="J795" s="78"/>
      <c r="K795" s="80">
        <v>1</v>
      </c>
    </row>
    <row r="796" spans="2:11" x14ac:dyDescent="0.3">
      <c r="B796" s="75">
        <v>35863</v>
      </c>
      <c r="C796" s="76">
        <v>44804</v>
      </c>
      <c r="D796" s="77">
        <v>1354</v>
      </c>
      <c r="E796" s="77">
        <v>3</v>
      </c>
      <c r="F796" s="78"/>
      <c r="G796" s="79">
        <v>44804.416666666672</v>
      </c>
      <c r="H796" s="77">
        <v>143</v>
      </c>
      <c r="I796" s="76">
        <v>44804.972916666666</v>
      </c>
      <c r="J796" s="78"/>
      <c r="K796" s="80">
        <v>1</v>
      </c>
    </row>
    <row r="797" spans="2:11" x14ac:dyDescent="0.3">
      <c r="B797" s="75">
        <v>35864</v>
      </c>
      <c r="C797" s="76">
        <v>44804</v>
      </c>
      <c r="D797" s="77">
        <v>1209</v>
      </c>
      <c r="E797" s="77">
        <v>1</v>
      </c>
      <c r="F797" s="78"/>
      <c r="G797" s="79">
        <v>44804.444710648153</v>
      </c>
      <c r="H797" s="77">
        <v>178</v>
      </c>
      <c r="I797" s="76">
        <v>44804.972916666666</v>
      </c>
      <c r="J797" s="78"/>
      <c r="K797" s="80">
        <v>1</v>
      </c>
    </row>
    <row r="798" spans="2:11" x14ac:dyDescent="0.3">
      <c r="B798" s="75">
        <v>35865</v>
      </c>
      <c r="C798" s="76">
        <v>44804</v>
      </c>
      <c r="D798" s="77">
        <v>650</v>
      </c>
      <c r="E798" s="77">
        <v>2</v>
      </c>
      <c r="F798" s="78"/>
      <c r="G798" s="79">
        <v>44804.47010416667</v>
      </c>
      <c r="H798" s="77">
        <v>160</v>
      </c>
      <c r="I798" s="76">
        <v>44804.972916666666</v>
      </c>
      <c r="J798" s="78"/>
      <c r="K798" s="80">
        <v>1</v>
      </c>
    </row>
    <row r="799" spans="2:11" x14ac:dyDescent="0.3">
      <c r="B799" s="75">
        <v>35866</v>
      </c>
      <c r="C799" s="76">
        <v>44804</v>
      </c>
      <c r="D799" s="77">
        <v>882</v>
      </c>
      <c r="E799" s="77">
        <v>1</v>
      </c>
      <c r="F799" s="78"/>
      <c r="G799" s="79">
        <v>44804.490740740745</v>
      </c>
      <c r="H799" s="77">
        <v>142</v>
      </c>
      <c r="I799" s="76">
        <v>44804.972916666666</v>
      </c>
      <c r="J799" s="78"/>
      <c r="K799" s="80">
        <v>1</v>
      </c>
    </row>
    <row r="800" spans="2:11" x14ac:dyDescent="0.3">
      <c r="B800" s="75">
        <v>35867</v>
      </c>
      <c r="C800" s="76">
        <v>44804</v>
      </c>
      <c r="D800" s="77">
        <v>1256</v>
      </c>
      <c r="E800" s="77">
        <v>5</v>
      </c>
      <c r="F800" s="78"/>
      <c r="G800" s="79">
        <v>44804.515636574077</v>
      </c>
      <c r="H800" s="77">
        <v>171</v>
      </c>
      <c r="I800" s="76">
        <v>44804.972916666666</v>
      </c>
      <c r="J800" s="78"/>
      <c r="K800" s="80">
        <v>1</v>
      </c>
    </row>
    <row r="801" spans="2:11" x14ac:dyDescent="0.3">
      <c r="B801" s="75">
        <v>35868</v>
      </c>
      <c r="C801" s="76">
        <v>44804</v>
      </c>
      <c r="D801" s="77">
        <v>1027</v>
      </c>
      <c r="E801" s="77">
        <v>2</v>
      </c>
      <c r="F801" s="78"/>
      <c r="G801" s="79">
        <v>44804.539664351854</v>
      </c>
      <c r="H801" s="77">
        <v>149</v>
      </c>
      <c r="I801" s="76">
        <v>44804.972916666666</v>
      </c>
      <c r="J801" s="78"/>
      <c r="K801" s="80">
        <v>1</v>
      </c>
    </row>
    <row r="802" spans="2:11" x14ac:dyDescent="0.3">
      <c r="B802" s="75">
        <v>35869</v>
      </c>
      <c r="C802" s="76">
        <v>44804</v>
      </c>
      <c r="D802" s="77">
        <v>1206</v>
      </c>
      <c r="E802" s="77">
        <v>4</v>
      </c>
      <c r="F802" s="78"/>
      <c r="G802" s="79">
        <v>44804.563703703709</v>
      </c>
      <c r="H802" s="77">
        <v>168</v>
      </c>
      <c r="I802" s="76">
        <v>44804.972916666666</v>
      </c>
      <c r="J802" s="78"/>
      <c r="K802" s="80">
        <v>1</v>
      </c>
    </row>
    <row r="803" spans="2:11" x14ac:dyDescent="0.3">
      <c r="B803" s="75">
        <v>35870</v>
      </c>
      <c r="C803" s="76">
        <v>44804</v>
      </c>
      <c r="D803" s="77">
        <v>612</v>
      </c>
      <c r="E803" s="77">
        <v>6</v>
      </c>
      <c r="F803" s="78"/>
      <c r="G803" s="79">
        <v>44804.58530092593</v>
      </c>
      <c r="H803" s="77">
        <v>144</v>
      </c>
      <c r="I803" s="76">
        <v>44804.972916666666</v>
      </c>
      <c r="J803" s="78"/>
      <c r="K803" s="80">
        <v>1</v>
      </c>
    </row>
    <row r="804" spans="2:11" x14ac:dyDescent="0.3">
      <c r="B804" s="75">
        <v>35871</v>
      </c>
      <c r="C804" s="76">
        <v>44804</v>
      </c>
      <c r="D804" s="77">
        <v>646</v>
      </c>
      <c r="E804" s="77">
        <v>6</v>
      </c>
      <c r="F804" s="78"/>
      <c r="G804" s="79">
        <v>44804.605775462966</v>
      </c>
      <c r="H804" s="77">
        <v>165</v>
      </c>
      <c r="I804" s="76">
        <v>44804.972916666666</v>
      </c>
      <c r="J804" s="78"/>
      <c r="K804" s="80">
        <v>1</v>
      </c>
    </row>
    <row r="805" spans="2:11" x14ac:dyDescent="0.3">
      <c r="B805" s="75">
        <v>35872</v>
      </c>
      <c r="C805" s="76">
        <v>44804</v>
      </c>
      <c r="D805" s="77">
        <v>126</v>
      </c>
      <c r="E805" s="77">
        <v>1</v>
      </c>
      <c r="F805" s="78"/>
      <c r="G805" s="79">
        <v>44804.62672453704</v>
      </c>
      <c r="H805" s="77">
        <v>167</v>
      </c>
      <c r="I805" s="76">
        <v>44804.972916666666</v>
      </c>
      <c r="J805" s="78"/>
      <c r="K805" s="80">
        <v>1</v>
      </c>
    </row>
    <row r="806" spans="2:11" x14ac:dyDescent="0.3">
      <c r="B806" s="75">
        <v>35873</v>
      </c>
      <c r="C806" s="76">
        <v>44804</v>
      </c>
      <c r="D806" s="77">
        <v>1105</v>
      </c>
      <c r="E806" s="77">
        <v>6</v>
      </c>
      <c r="F806" s="78"/>
      <c r="G806" s="79">
        <v>44804.649351851855</v>
      </c>
      <c r="H806" s="77">
        <v>178</v>
      </c>
      <c r="I806" s="76">
        <v>44804.972916666666</v>
      </c>
      <c r="J806" s="78"/>
      <c r="K806" s="80">
        <v>1</v>
      </c>
    </row>
    <row r="807" spans="2:11" x14ac:dyDescent="0.3">
      <c r="B807" s="75">
        <v>35874</v>
      </c>
      <c r="C807" s="76">
        <v>44804</v>
      </c>
      <c r="D807" s="77">
        <v>1123</v>
      </c>
      <c r="E807" s="77">
        <v>6</v>
      </c>
      <c r="F807" s="78"/>
      <c r="G807" s="79">
        <v>44804.677361111113</v>
      </c>
      <c r="H807" s="77">
        <v>159</v>
      </c>
      <c r="I807" s="76">
        <v>44804.972916666666</v>
      </c>
      <c r="J807" s="78"/>
      <c r="K807" s="80">
        <v>1</v>
      </c>
    </row>
    <row r="808" spans="2:11" x14ac:dyDescent="0.3">
      <c r="B808" s="75">
        <v>35875</v>
      </c>
      <c r="C808" s="76">
        <v>44804</v>
      </c>
      <c r="D808" s="77">
        <v>838</v>
      </c>
      <c r="E808" s="77">
        <v>4</v>
      </c>
      <c r="F808" s="78"/>
      <c r="G808" s="79">
        <v>44804.698206018518</v>
      </c>
      <c r="H808" s="77">
        <v>147</v>
      </c>
      <c r="I808" s="76">
        <v>44804.972916666666</v>
      </c>
      <c r="J808" s="78"/>
      <c r="K808" s="80">
        <v>1</v>
      </c>
    </row>
    <row r="809" spans="2:11" x14ac:dyDescent="0.3">
      <c r="B809" s="75">
        <v>35876</v>
      </c>
      <c r="C809" s="76">
        <v>44804</v>
      </c>
      <c r="D809" s="77">
        <v>1124</v>
      </c>
      <c r="E809" s="77">
        <v>5</v>
      </c>
      <c r="F809" s="78"/>
      <c r="G809" s="79">
        <v>44804.718819444446</v>
      </c>
      <c r="H809" s="77">
        <v>169</v>
      </c>
      <c r="I809" s="76">
        <v>44804.972916666666</v>
      </c>
      <c r="J809" s="78"/>
      <c r="K809" s="80">
        <v>1</v>
      </c>
    </row>
    <row r="810" spans="2:11" x14ac:dyDescent="0.3">
      <c r="B810" s="75">
        <v>35877</v>
      </c>
      <c r="C810" s="76">
        <v>44804</v>
      </c>
      <c r="D810" s="77">
        <v>4</v>
      </c>
      <c r="E810" s="77">
        <v>4</v>
      </c>
      <c r="F810" s="78"/>
      <c r="G810" s="79">
        <v>44804.744050925925</v>
      </c>
      <c r="H810" s="77">
        <v>148</v>
      </c>
      <c r="I810" s="76">
        <v>44804.972916666666</v>
      </c>
      <c r="J810" s="78"/>
      <c r="K810" s="80">
        <v>1</v>
      </c>
    </row>
    <row r="811" spans="2:11" x14ac:dyDescent="0.3">
      <c r="B811" s="75">
        <v>35878</v>
      </c>
      <c r="C811" s="76">
        <v>44804</v>
      </c>
      <c r="D811" s="77">
        <v>948</v>
      </c>
      <c r="E811" s="77">
        <v>1</v>
      </c>
      <c r="F811" s="78"/>
      <c r="G811" s="79">
        <v>44804.768877314811</v>
      </c>
      <c r="H811" s="77">
        <v>158</v>
      </c>
      <c r="I811" s="76">
        <v>44804.972916666666</v>
      </c>
      <c r="J811" s="78"/>
      <c r="K811" s="80">
        <v>1</v>
      </c>
    </row>
    <row r="812" spans="2:11" x14ac:dyDescent="0.3">
      <c r="B812" s="75">
        <v>35879</v>
      </c>
      <c r="C812" s="76">
        <v>44804</v>
      </c>
      <c r="D812" s="77">
        <v>257</v>
      </c>
      <c r="E812" s="77">
        <v>4</v>
      </c>
      <c r="F812" s="78"/>
      <c r="G812" s="79">
        <v>44804.790520833332</v>
      </c>
      <c r="H812" s="77">
        <v>160</v>
      </c>
      <c r="I812" s="76">
        <v>44804.972916666666</v>
      </c>
      <c r="J812" s="78"/>
      <c r="K812" s="80">
        <v>1</v>
      </c>
    </row>
    <row r="813" spans="2:11" x14ac:dyDescent="0.3">
      <c r="B813" s="75">
        <v>35880</v>
      </c>
      <c r="C813" s="76">
        <v>44804</v>
      </c>
      <c r="D813" s="77">
        <v>1160</v>
      </c>
      <c r="E813" s="77">
        <v>6</v>
      </c>
      <c r="F813" s="78"/>
      <c r="G813" s="79">
        <v>44804.815752314811</v>
      </c>
      <c r="H813" s="77">
        <v>165</v>
      </c>
      <c r="I813" s="76">
        <v>44804.972916666666</v>
      </c>
      <c r="J813" s="78"/>
      <c r="K813" s="80">
        <v>1</v>
      </c>
    </row>
    <row r="814" spans="2:11" x14ac:dyDescent="0.3">
      <c r="B814" s="75">
        <v>35881</v>
      </c>
      <c r="C814" s="76">
        <v>44804</v>
      </c>
      <c r="D814" s="77">
        <v>499</v>
      </c>
      <c r="E814" s="77">
        <v>6</v>
      </c>
      <c r="F814" s="78"/>
      <c r="G814" s="79">
        <v>44804.843136574069</v>
      </c>
      <c r="H814" s="77">
        <v>146</v>
      </c>
      <c r="I814" s="76">
        <v>44804.972916666666</v>
      </c>
      <c r="J814" s="78"/>
      <c r="K814" s="80">
        <v>1</v>
      </c>
    </row>
    <row r="815" spans="2:11" x14ac:dyDescent="0.3">
      <c r="B815" s="75">
        <v>35882</v>
      </c>
      <c r="C815" s="76">
        <v>44804</v>
      </c>
      <c r="D815" s="77">
        <v>1196</v>
      </c>
      <c r="E815" s="77">
        <v>2</v>
      </c>
      <c r="F815" s="78"/>
      <c r="G815" s="79">
        <v>44804.868622685179</v>
      </c>
      <c r="H815" s="77">
        <v>169</v>
      </c>
      <c r="I815" s="76">
        <v>44804.972916666666</v>
      </c>
      <c r="J815" s="78"/>
      <c r="K815" s="80">
        <v>1</v>
      </c>
    </row>
    <row r="816" spans="2:11" x14ac:dyDescent="0.3">
      <c r="B816" s="75">
        <v>35883</v>
      </c>
      <c r="C816" s="76">
        <v>44804</v>
      </c>
      <c r="D816" s="77">
        <v>891</v>
      </c>
      <c r="E816" s="77">
        <v>5</v>
      </c>
      <c r="F816" s="78"/>
      <c r="G816" s="79">
        <v>44804.890300925923</v>
      </c>
      <c r="H816" s="77">
        <v>156</v>
      </c>
      <c r="I816" s="76">
        <v>44804.972916666666</v>
      </c>
      <c r="J816" s="78"/>
      <c r="K816" s="80">
        <v>1</v>
      </c>
    </row>
    <row r="817" spans="2:11" x14ac:dyDescent="0.3">
      <c r="B817" s="75">
        <v>35884</v>
      </c>
      <c r="C817" s="76">
        <v>44805</v>
      </c>
      <c r="D817" s="77">
        <v>1097</v>
      </c>
      <c r="E817" s="77">
        <v>6</v>
      </c>
      <c r="F817" s="78"/>
      <c r="G817" s="79">
        <v>44805.333333333336</v>
      </c>
      <c r="H817" s="77">
        <v>175</v>
      </c>
      <c r="I817" s="76">
        <v>44805.941666666666</v>
      </c>
      <c r="J817" s="78"/>
      <c r="K817" s="80">
        <v>1</v>
      </c>
    </row>
    <row r="818" spans="2:11" x14ac:dyDescent="0.3">
      <c r="B818" s="75">
        <v>35885</v>
      </c>
      <c r="C818" s="76">
        <v>44805</v>
      </c>
      <c r="D818" s="77">
        <v>1165</v>
      </c>
      <c r="E818" s="77">
        <v>4</v>
      </c>
      <c r="F818" s="78"/>
      <c r="G818" s="79">
        <v>44805.343900462962</v>
      </c>
      <c r="H818" s="77">
        <v>148</v>
      </c>
      <c r="I818" s="76">
        <v>44805.941666666666</v>
      </c>
      <c r="J818" s="78"/>
      <c r="K818" s="80">
        <v>1</v>
      </c>
    </row>
    <row r="819" spans="2:11" x14ac:dyDescent="0.3">
      <c r="B819" s="75">
        <v>35886</v>
      </c>
      <c r="C819" s="76">
        <v>44805</v>
      </c>
      <c r="D819" s="77">
        <v>1094</v>
      </c>
      <c r="E819" s="77">
        <v>6</v>
      </c>
      <c r="F819" s="78"/>
      <c r="G819" s="79">
        <v>44805.353668981479</v>
      </c>
      <c r="H819" s="77">
        <v>142</v>
      </c>
      <c r="I819" s="76">
        <v>44805.941666666666</v>
      </c>
      <c r="J819" s="78"/>
      <c r="K819" s="80">
        <v>1</v>
      </c>
    </row>
    <row r="820" spans="2:11" x14ac:dyDescent="0.3">
      <c r="B820" s="75">
        <v>35887</v>
      </c>
      <c r="C820" s="76">
        <v>44805</v>
      </c>
      <c r="D820" s="77">
        <v>714</v>
      </c>
      <c r="E820" s="77">
        <v>2</v>
      </c>
      <c r="F820" s="78"/>
      <c r="G820" s="79">
        <v>44805.364085648143</v>
      </c>
      <c r="H820" s="77">
        <v>174</v>
      </c>
      <c r="I820" s="76">
        <v>44805.941666666666</v>
      </c>
      <c r="J820" s="78"/>
      <c r="K820" s="80">
        <v>1</v>
      </c>
    </row>
    <row r="821" spans="2:11" x14ac:dyDescent="0.3">
      <c r="B821" s="75">
        <v>35888</v>
      </c>
      <c r="C821" s="76">
        <v>44805</v>
      </c>
      <c r="D821" s="77">
        <v>935</v>
      </c>
      <c r="E821" s="77">
        <v>1</v>
      </c>
      <c r="F821" s="78"/>
      <c r="G821" s="79">
        <v>44805.380185185182</v>
      </c>
      <c r="H821" s="77">
        <v>151</v>
      </c>
      <c r="I821" s="76">
        <v>44805.941666666666</v>
      </c>
      <c r="J821" s="78"/>
      <c r="K821" s="80">
        <v>1</v>
      </c>
    </row>
    <row r="822" spans="2:11" x14ac:dyDescent="0.3">
      <c r="B822" s="75">
        <v>35889</v>
      </c>
      <c r="C822" s="76">
        <v>44805</v>
      </c>
      <c r="D822" s="77">
        <v>519</v>
      </c>
      <c r="E822" s="77">
        <v>6</v>
      </c>
      <c r="F822" s="78"/>
      <c r="G822" s="79">
        <v>44805.391203703701</v>
      </c>
      <c r="H822" s="77">
        <v>151</v>
      </c>
      <c r="I822" s="76">
        <v>44805.941666666666</v>
      </c>
      <c r="J822" s="78"/>
      <c r="K822" s="80">
        <v>1</v>
      </c>
    </row>
    <row r="823" spans="2:11" x14ac:dyDescent="0.3">
      <c r="B823" s="75">
        <v>35890</v>
      </c>
      <c r="C823" s="76">
        <v>44805</v>
      </c>
      <c r="D823" s="77">
        <v>555</v>
      </c>
      <c r="E823" s="77">
        <v>5</v>
      </c>
      <c r="F823" s="78"/>
      <c r="G823" s="79">
        <v>44805.405347222222</v>
      </c>
      <c r="H823" s="77">
        <v>154</v>
      </c>
      <c r="I823" s="76">
        <v>44805.941666666666</v>
      </c>
      <c r="J823" s="78"/>
      <c r="K823" s="80">
        <v>1</v>
      </c>
    </row>
    <row r="824" spans="2:11" x14ac:dyDescent="0.3">
      <c r="B824" s="75">
        <v>35891</v>
      </c>
      <c r="C824" s="76">
        <v>44805</v>
      </c>
      <c r="D824" s="77">
        <v>332</v>
      </c>
      <c r="E824" s="77">
        <v>4</v>
      </c>
      <c r="F824" s="78"/>
      <c r="G824" s="79">
        <v>44805.421203703707</v>
      </c>
      <c r="H824" s="77">
        <v>161</v>
      </c>
      <c r="I824" s="76">
        <v>44805.941666666666</v>
      </c>
      <c r="J824" s="78"/>
      <c r="K824" s="80">
        <v>1</v>
      </c>
    </row>
    <row r="825" spans="2:11" x14ac:dyDescent="0.3">
      <c r="B825" s="75">
        <v>35892</v>
      </c>
      <c r="C825" s="76">
        <v>44805</v>
      </c>
      <c r="D825" s="77">
        <v>719</v>
      </c>
      <c r="E825" s="77">
        <v>4</v>
      </c>
      <c r="F825" s="78"/>
      <c r="G825" s="79">
        <v>44805.436030092598</v>
      </c>
      <c r="H825" s="77">
        <v>159</v>
      </c>
      <c r="I825" s="76">
        <v>44805.941666666666</v>
      </c>
      <c r="J825" s="78"/>
      <c r="K825" s="80">
        <v>1</v>
      </c>
    </row>
    <row r="826" spans="2:11" x14ac:dyDescent="0.3">
      <c r="B826" s="75">
        <v>35893</v>
      </c>
      <c r="C826" s="76">
        <v>44805</v>
      </c>
      <c r="D826" s="77">
        <v>1123</v>
      </c>
      <c r="E826" s="77">
        <v>2</v>
      </c>
      <c r="F826" s="78"/>
      <c r="G826" s="79">
        <v>44805.449918981489</v>
      </c>
      <c r="H826" s="77">
        <v>144</v>
      </c>
      <c r="I826" s="76">
        <v>44805.941666666666</v>
      </c>
      <c r="J826" s="78"/>
      <c r="K826" s="80">
        <v>1</v>
      </c>
    </row>
    <row r="827" spans="2:11" x14ac:dyDescent="0.3">
      <c r="B827" s="75">
        <v>35894</v>
      </c>
      <c r="C827" s="76">
        <v>44805</v>
      </c>
      <c r="D827" s="77">
        <v>1248</v>
      </c>
      <c r="E827" s="77">
        <v>2</v>
      </c>
      <c r="F827" s="78"/>
      <c r="G827" s="79">
        <v>44805.465868055566</v>
      </c>
      <c r="H827" s="77">
        <v>179</v>
      </c>
      <c r="I827" s="76">
        <v>44805.941666666666</v>
      </c>
      <c r="J827" s="78"/>
      <c r="K827" s="80">
        <v>1</v>
      </c>
    </row>
    <row r="828" spans="2:11" x14ac:dyDescent="0.3">
      <c r="B828" s="75">
        <v>35895</v>
      </c>
      <c r="C828" s="76">
        <v>44805</v>
      </c>
      <c r="D828" s="77">
        <v>978</v>
      </c>
      <c r="E828" s="77">
        <v>2</v>
      </c>
      <c r="F828" s="78"/>
      <c r="G828" s="79">
        <v>44805.480613425934</v>
      </c>
      <c r="H828" s="77">
        <v>163</v>
      </c>
      <c r="I828" s="76">
        <v>44805.941666666666</v>
      </c>
      <c r="J828" s="78"/>
      <c r="K828" s="80">
        <v>1</v>
      </c>
    </row>
    <row r="829" spans="2:11" x14ac:dyDescent="0.3">
      <c r="B829" s="75">
        <v>35896</v>
      </c>
      <c r="C829" s="76">
        <v>44805</v>
      </c>
      <c r="D829" s="77">
        <v>925</v>
      </c>
      <c r="E829" s="77">
        <v>6</v>
      </c>
      <c r="F829" s="78"/>
      <c r="G829" s="79">
        <v>44805.496284722234</v>
      </c>
      <c r="H829" s="77">
        <v>165</v>
      </c>
      <c r="I829" s="76">
        <v>44805.941666666666</v>
      </c>
      <c r="J829" s="78"/>
      <c r="K829" s="80">
        <v>1</v>
      </c>
    </row>
    <row r="830" spans="2:11" x14ac:dyDescent="0.3">
      <c r="B830" s="75">
        <v>35897</v>
      </c>
      <c r="C830" s="76">
        <v>44805</v>
      </c>
      <c r="D830" s="77">
        <v>1237</v>
      </c>
      <c r="E830" s="77">
        <v>2</v>
      </c>
      <c r="F830" s="78"/>
      <c r="G830" s="79">
        <v>44805.51125000001</v>
      </c>
      <c r="H830" s="77">
        <v>145</v>
      </c>
      <c r="I830" s="76">
        <v>44805.941666666666</v>
      </c>
      <c r="J830" s="78"/>
      <c r="K830" s="80">
        <v>1</v>
      </c>
    </row>
    <row r="831" spans="2:11" x14ac:dyDescent="0.3">
      <c r="B831" s="75">
        <v>35898</v>
      </c>
      <c r="C831" s="76">
        <v>44805</v>
      </c>
      <c r="D831" s="77">
        <v>1177</v>
      </c>
      <c r="E831" s="77">
        <v>1</v>
      </c>
      <c r="F831" s="78"/>
      <c r="G831" s="79">
        <v>44805.520659722235</v>
      </c>
      <c r="H831" s="77">
        <v>152</v>
      </c>
      <c r="I831" s="76">
        <v>44805.941666666666</v>
      </c>
      <c r="J831" s="78"/>
      <c r="K831" s="80">
        <v>1</v>
      </c>
    </row>
    <row r="832" spans="2:11" x14ac:dyDescent="0.3">
      <c r="B832" s="75">
        <v>35899</v>
      </c>
      <c r="C832" s="76">
        <v>44805</v>
      </c>
      <c r="D832" s="77">
        <v>249</v>
      </c>
      <c r="E832" s="77">
        <v>4</v>
      </c>
      <c r="F832" s="78"/>
      <c r="G832" s="79">
        <v>44805.529872685198</v>
      </c>
      <c r="H832" s="77">
        <v>150</v>
      </c>
      <c r="I832" s="76">
        <v>44805.941666666666</v>
      </c>
      <c r="J832" s="78"/>
      <c r="K832" s="80">
        <v>1</v>
      </c>
    </row>
    <row r="833" spans="2:11" x14ac:dyDescent="0.3">
      <c r="B833" s="75">
        <v>35900</v>
      </c>
      <c r="C833" s="76">
        <v>44805</v>
      </c>
      <c r="D833" s="77">
        <v>629</v>
      </c>
      <c r="E833" s="77">
        <v>2</v>
      </c>
      <c r="F833" s="78"/>
      <c r="G833" s="79">
        <v>44805.543506944457</v>
      </c>
      <c r="H833" s="77">
        <v>179</v>
      </c>
      <c r="I833" s="76">
        <v>44805.941666666666</v>
      </c>
      <c r="J833" s="78"/>
      <c r="K833" s="80">
        <v>1</v>
      </c>
    </row>
    <row r="834" spans="2:11" x14ac:dyDescent="0.3">
      <c r="B834" s="75">
        <v>35901</v>
      </c>
      <c r="C834" s="76">
        <v>44805</v>
      </c>
      <c r="D834" s="77">
        <v>265</v>
      </c>
      <c r="E834" s="77">
        <v>3</v>
      </c>
      <c r="F834" s="78"/>
      <c r="G834" s="79">
        <v>44805.554791666676</v>
      </c>
      <c r="H834" s="77">
        <v>147</v>
      </c>
      <c r="I834" s="76">
        <v>44805.941666666666</v>
      </c>
      <c r="J834" s="78"/>
      <c r="K834" s="80">
        <v>1</v>
      </c>
    </row>
    <row r="835" spans="2:11" x14ac:dyDescent="0.3">
      <c r="B835" s="75">
        <v>35902</v>
      </c>
      <c r="C835" s="76">
        <v>44805</v>
      </c>
      <c r="D835" s="77">
        <v>210</v>
      </c>
      <c r="E835" s="77">
        <v>6</v>
      </c>
      <c r="F835" s="78"/>
      <c r="G835" s="79">
        <v>44805.568252314828</v>
      </c>
      <c r="H835" s="77">
        <v>163</v>
      </c>
      <c r="I835" s="76">
        <v>44805.941666666666</v>
      </c>
      <c r="J835" s="78"/>
      <c r="K835" s="80">
        <v>1</v>
      </c>
    </row>
    <row r="836" spans="2:11" x14ac:dyDescent="0.3">
      <c r="B836" s="75">
        <v>35903</v>
      </c>
      <c r="C836" s="76">
        <v>44805</v>
      </c>
      <c r="D836" s="77">
        <v>1337</v>
      </c>
      <c r="E836" s="77">
        <v>3</v>
      </c>
      <c r="F836" s="78"/>
      <c r="G836" s="79">
        <v>44805.585243055568</v>
      </c>
      <c r="H836" s="77">
        <v>164</v>
      </c>
      <c r="I836" s="76">
        <v>44805.941666666666</v>
      </c>
      <c r="J836" s="78"/>
      <c r="K836" s="80">
        <v>1</v>
      </c>
    </row>
    <row r="837" spans="2:11" x14ac:dyDescent="0.3">
      <c r="B837" s="75">
        <v>35904</v>
      </c>
      <c r="C837" s="76">
        <v>44805</v>
      </c>
      <c r="D837" s="77">
        <v>960</v>
      </c>
      <c r="E837" s="77">
        <v>5</v>
      </c>
      <c r="F837" s="78"/>
      <c r="G837" s="79">
        <v>44805.600972222237</v>
      </c>
      <c r="H837" s="77">
        <v>173</v>
      </c>
      <c r="I837" s="76">
        <v>44805.941666666666</v>
      </c>
      <c r="J837" s="78"/>
      <c r="K837" s="80">
        <v>1</v>
      </c>
    </row>
    <row r="838" spans="2:11" x14ac:dyDescent="0.3">
      <c r="B838" s="75">
        <v>35905</v>
      </c>
      <c r="C838" s="76">
        <v>44805</v>
      </c>
      <c r="D838" s="77">
        <v>2</v>
      </c>
      <c r="E838" s="77">
        <v>5</v>
      </c>
      <c r="F838" s="78"/>
      <c r="G838" s="79">
        <v>44805.614618055573</v>
      </c>
      <c r="H838" s="77">
        <v>156</v>
      </c>
      <c r="I838" s="76">
        <v>44805.941666666666</v>
      </c>
      <c r="J838" s="78"/>
      <c r="K838" s="80">
        <v>1</v>
      </c>
    </row>
    <row r="839" spans="2:11" x14ac:dyDescent="0.3">
      <c r="B839" s="75">
        <v>35906</v>
      </c>
      <c r="C839" s="76">
        <v>44805</v>
      </c>
      <c r="D839" s="77">
        <v>894</v>
      </c>
      <c r="E839" s="77">
        <v>5</v>
      </c>
      <c r="F839" s="78"/>
      <c r="G839" s="79">
        <v>44805.62722222224</v>
      </c>
      <c r="H839" s="77">
        <v>149</v>
      </c>
      <c r="I839" s="76">
        <v>44805.941666666666</v>
      </c>
      <c r="J839" s="78"/>
      <c r="K839" s="80">
        <v>1</v>
      </c>
    </row>
    <row r="840" spans="2:11" x14ac:dyDescent="0.3">
      <c r="B840" s="75">
        <v>35907</v>
      </c>
      <c r="C840" s="76">
        <v>44805</v>
      </c>
      <c r="D840" s="77">
        <v>1095</v>
      </c>
      <c r="E840" s="77">
        <v>1</v>
      </c>
      <c r="F840" s="78"/>
      <c r="G840" s="79">
        <v>44805.643287037055</v>
      </c>
      <c r="H840" s="77">
        <v>143</v>
      </c>
      <c r="I840" s="76">
        <v>44805.941666666666</v>
      </c>
      <c r="J840" s="78"/>
      <c r="K840" s="80">
        <v>1</v>
      </c>
    </row>
    <row r="841" spans="2:11" x14ac:dyDescent="0.3">
      <c r="B841" s="75">
        <v>35908</v>
      </c>
      <c r="C841" s="76">
        <v>44805</v>
      </c>
      <c r="D841" s="77">
        <v>459</v>
      </c>
      <c r="E841" s="77">
        <v>4</v>
      </c>
      <c r="F841" s="78"/>
      <c r="G841" s="79">
        <v>44805.657233796315</v>
      </c>
      <c r="H841" s="77">
        <v>179</v>
      </c>
      <c r="I841" s="76">
        <v>44805.941666666666</v>
      </c>
      <c r="J841" s="78"/>
      <c r="K841" s="80">
        <v>1</v>
      </c>
    </row>
    <row r="842" spans="2:11" x14ac:dyDescent="0.3">
      <c r="B842" s="75">
        <v>35909</v>
      </c>
      <c r="C842" s="76">
        <v>44805</v>
      </c>
      <c r="D842" s="77">
        <v>634</v>
      </c>
      <c r="E842" s="77">
        <v>2</v>
      </c>
      <c r="F842" s="78"/>
      <c r="G842" s="79">
        <v>44805.672083333353</v>
      </c>
      <c r="H842" s="77">
        <v>161</v>
      </c>
      <c r="I842" s="76">
        <v>44805.941666666666</v>
      </c>
      <c r="J842" s="78"/>
      <c r="K842" s="80">
        <v>1</v>
      </c>
    </row>
    <row r="843" spans="2:11" x14ac:dyDescent="0.3">
      <c r="B843" s="75">
        <v>35910</v>
      </c>
      <c r="C843" s="76">
        <v>44805</v>
      </c>
      <c r="D843" s="77">
        <v>1175</v>
      </c>
      <c r="E843" s="77">
        <v>6</v>
      </c>
      <c r="F843" s="78"/>
      <c r="G843" s="79">
        <v>44805.689074074093</v>
      </c>
      <c r="H843" s="77">
        <v>150</v>
      </c>
      <c r="I843" s="76">
        <v>44805.941666666666</v>
      </c>
      <c r="J843" s="78"/>
      <c r="K843" s="80">
        <v>1</v>
      </c>
    </row>
    <row r="844" spans="2:11" x14ac:dyDescent="0.3">
      <c r="B844" s="75">
        <v>35911</v>
      </c>
      <c r="C844" s="76">
        <v>44805</v>
      </c>
      <c r="D844" s="77">
        <v>960</v>
      </c>
      <c r="E844" s="77">
        <v>1</v>
      </c>
      <c r="F844" s="78"/>
      <c r="G844" s="79">
        <v>44805.702534722244</v>
      </c>
      <c r="H844" s="77">
        <v>162</v>
      </c>
      <c r="I844" s="76">
        <v>44805.941666666666</v>
      </c>
      <c r="J844" s="78"/>
      <c r="K844" s="80">
        <v>1</v>
      </c>
    </row>
    <row r="845" spans="2:11" x14ac:dyDescent="0.3">
      <c r="B845" s="75">
        <v>35912</v>
      </c>
      <c r="C845" s="76">
        <v>44805</v>
      </c>
      <c r="D845" s="77">
        <v>639</v>
      </c>
      <c r="E845" s="77">
        <v>6</v>
      </c>
      <c r="F845" s="78"/>
      <c r="G845" s="79">
        <v>44805.719016203722</v>
      </c>
      <c r="H845" s="77">
        <v>150</v>
      </c>
      <c r="I845" s="76">
        <v>44805.941666666666</v>
      </c>
      <c r="J845" s="78"/>
      <c r="K845" s="80">
        <v>1</v>
      </c>
    </row>
    <row r="846" spans="2:11" x14ac:dyDescent="0.3">
      <c r="B846" s="75">
        <v>35913</v>
      </c>
      <c r="C846" s="76">
        <v>44805</v>
      </c>
      <c r="D846" s="77">
        <v>1251</v>
      </c>
      <c r="E846" s="77">
        <v>3</v>
      </c>
      <c r="F846" s="78"/>
      <c r="G846" s="79">
        <v>44805.736041666685</v>
      </c>
      <c r="H846" s="77">
        <v>157</v>
      </c>
      <c r="I846" s="76">
        <v>44805.941666666666</v>
      </c>
      <c r="J846" s="78"/>
      <c r="K846" s="80">
        <v>1</v>
      </c>
    </row>
    <row r="847" spans="2:11" x14ac:dyDescent="0.3">
      <c r="B847" s="75">
        <v>35914</v>
      </c>
      <c r="C847" s="76">
        <v>44805</v>
      </c>
      <c r="D847" s="77">
        <v>142</v>
      </c>
      <c r="E847" s="77">
        <v>6</v>
      </c>
      <c r="F847" s="78"/>
      <c r="G847" s="79">
        <v>44805.74944444446</v>
      </c>
      <c r="H847" s="77">
        <v>177</v>
      </c>
      <c r="I847" s="76">
        <v>44805.941666666666</v>
      </c>
      <c r="J847" s="78"/>
      <c r="K847" s="80">
        <v>1</v>
      </c>
    </row>
    <row r="848" spans="2:11" x14ac:dyDescent="0.3">
      <c r="B848" s="75">
        <v>35915</v>
      </c>
      <c r="C848" s="76">
        <v>44805</v>
      </c>
      <c r="D848" s="77">
        <v>1349</v>
      </c>
      <c r="E848" s="77">
        <v>6</v>
      </c>
      <c r="F848" s="78"/>
      <c r="G848" s="79">
        <v>44805.761388888903</v>
      </c>
      <c r="H848" s="77">
        <v>151</v>
      </c>
      <c r="I848" s="76">
        <v>44805.941666666666</v>
      </c>
      <c r="J848" s="78"/>
      <c r="K848" s="80">
        <v>1</v>
      </c>
    </row>
    <row r="849" spans="2:11" x14ac:dyDescent="0.3">
      <c r="B849" s="75">
        <v>35916</v>
      </c>
      <c r="C849" s="76">
        <v>44805</v>
      </c>
      <c r="D849" s="77">
        <v>650</v>
      </c>
      <c r="E849" s="77">
        <v>6</v>
      </c>
      <c r="F849" s="78"/>
      <c r="G849" s="79">
        <v>44805.770821759274</v>
      </c>
      <c r="H849" s="77">
        <v>153</v>
      </c>
      <c r="I849" s="76">
        <v>44805.941666666666</v>
      </c>
      <c r="J849" s="78"/>
      <c r="K849" s="80">
        <v>1</v>
      </c>
    </row>
    <row r="850" spans="2:11" x14ac:dyDescent="0.3">
      <c r="B850" s="75">
        <v>35917</v>
      </c>
      <c r="C850" s="76">
        <v>44805</v>
      </c>
      <c r="D850" s="77">
        <v>782</v>
      </c>
      <c r="E850" s="77">
        <v>2</v>
      </c>
      <c r="F850" s="78"/>
      <c r="G850" s="79">
        <v>44805.787766203721</v>
      </c>
      <c r="H850" s="77">
        <v>174</v>
      </c>
      <c r="I850" s="76">
        <v>44805.941666666666</v>
      </c>
      <c r="J850" s="78"/>
      <c r="K850" s="80">
        <v>1</v>
      </c>
    </row>
    <row r="851" spans="2:11" x14ac:dyDescent="0.3">
      <c r="B851" s="75">
        <v>35918</v>
      </c>
      <c r="C851" s="76">
        <v>44805</v>
      </c>
      <c r="D851" s="77">
        <v>1295</v>
      </c>
      <c r="E851" s="77">
        <v>4</v>
      </c>
      <c r="F851" s="78"/>
      <c r="G851" s="79">
        <v>44805.802789351867</v>
      </c>
      <c r="H851" s="77">
        <v>172</v>
      </c>
      <c r="I851" s="76">
        <v>44805.941666666666</v>
      </c>
      <c r="J851" s="78"/>
      <c r="K851" s="80">
        <v>1</v>
      </c>
    </row>
    <row r="852" spans="2:11" x14ac:dyDescent="0.3">
      <c r="B852" s="75">
        <v>35919</v>
      </c>
      <c r="C852" s="76">
        <v>44805</v>
      </c>
      <c r="D852" s="77">
        <v>622</v>
      </c>
      <c r="E852" s="77">
        <v>1</v>
      </c>
      <c r="F852" s="78"/>
      <c r="G852" s="79">
        <v>44805.815613425941</v>
      </c>
      <c r="H852" s="77">
        <v>156</v>
      </c>
      <c r="I852" s="76">
        <v>44805.941666666666</v>
      </c>
      <c r="J852" s="78"/>
      <c r="K852" s="80">
        <v>1</v>
      </c>
    </row>
    <row r="853" spans="2:11" x14ac:dyDescent="0.3">
      <c r="B853" s="75">
        <v>35920</v>
      </c>
      <c r="C853" s="76">
        <v>44805</v>
      </c>
      <c r="D853" s="77">
        <v>724</v>
      </c>
      <c r="E853" s="77">
        <v>3</v>
      </c>
      <c r="F853" s="78"/>
      <c r="G853" s="79">
        <v>44805.82652777779</v>
      </c>
      <c r="H853" s="77">
        <v>172</v>
      </c>
      <c r="I853" s="76">
        <v>44805.941666666666</v>
      </c>
      <c r="J853" s="78"/>
      <c r="K853" s="80">
        <v>1</v>
      </c>
    </row>
    <row r="854" spans="2:11" x14ac:dyDescent="0.3">
      <c r="B854" s="75">
        <v>35921</v>
      </c>
      <c r="C854" s="76">
        <v>44805</v>
      </c>
      <c r="D854" s="77">
        <v>635</v>
      </c>
      <c r="E854" s="77">
        <v>2</v>
      </c>
      <c r="F854" s="78"/>
      <c r="G854" s="79">
        <v>44805.842094907421</v>
      </c>
      <c r="H854" s="77">
        <v>158</v>
      </c>
      <c r="I854" s="76">
        <v>44805.941666666666</v>
      </c>
      <c r="J854" s="78"/>
      <c r="K854" s="80">
        <v>1</v>
      </c>
    </row>
    <row r="855" spans="2:11" x14ac:dyDescent="0.3">
      <c r="B855" s="75">
        <v>35922</v>
      </c>
      <c r="C855" s="76">
        <v>44805</v>
      </c>
      <c r="D855" s="77">
        <v>701</v>
      </c>
      <c r="E855" s="77">
        <v>4</v>
      </c>
      <c r="F855" s="78"/>
      <c r="G855" s="79">
        <v>44805.856168981496</v>
      </c>
      <c r="H855" s="77">
        <v>173</v>
      </c>
      <c r="I855" s="76">
        <v>44805.941666666666</v>
      </c>
      <c r="J855" s="78"/>
      <c r="K855" s="80">
        <v>1</v>
      </c>
    </row>
    <row r="856" spans="2:11" x14ac:dyDescent="0.3">
      <c r="B856" s="75">
        <v>35923</v>
      </c>
      <c r="C856" s="76">
        <v>44805</v>
      </c>
      <c r="D856" s="77">
        <v>35</v>
      </c>
      <c r="E856" s="77">
        <v>6</v>
      </c>
      <c r="F856" s="78"/>
      <c r="G856" s="79">
        <v>44805.866342592606</v>
      </c>
      <c r="H856" s="77">
        <v>164</v>
      </c>
      <c r="I856" s="76">
        <v>44805.941666666666</v>
      </c>
      <c r="J856" s="78"/>
      <c r="K856" s="80">
        <v>1</v>
      </c>
    </row>
    <row r="857" spans="2:11" x14ac:dyDescent="0.3">
      <c r="B857" s="75">
        <v>35924</v>
      </c>
      <c r="C857" s="76">
        <v>44805</v>
      </c>
      <c r="D857" s="77">
        <v>351</v>
      </c>
      <c r="E857" s="77">
        <v>4</v>
      </c>
      <c r="F857" s="78"/>
      <c r="G857" s="79">
        <v>44805.881053240751</v>
      </c>
      <c r="H857" s="77">
        <v>163</v>
      </c>
      <c r="I857" s="76">
        <v>44805.941666666666</v>
      </c>
      <c r="J857" s="78"/>
      <c r="K857" s="80">
        <v>1</v>
      </c>
    </row>
    <row r="858" spans="2:11" x14ac:dyDescent="0.3">
      <c r="B858" s="75">
        <v>35925</v>
      </c>
      <c r="C858" s="76">
        <v>44805</v>
      </c>
      <c r="D858" s="77">
        <v>686</v>
      </c>
      <c r="E858" s="77">
        <v>1</v>
      </c>
      <c r="F858" s="78"/>
      <c r="G858" s="79">
        <v>44805.890937500008</v>
      </c>
      <c r="H858" s="77">
        <v>141</v>
      </c>
      <c r="I858" s="76">
        <v>44805.941666666666</v>
      </c>
      <c r="J858" s="78"/>
      <c r="K858" s="80">
        <v>1</v>
      </c>
    </row>
    <row r="859" spans="2:11" x14ac:dyDescent="0.3">
      <c r="B859" s="75">
        <v>35926</v>
      </c>
      <c r="C859" s="76">
        <v>44805</v>
      </c>
      <c r="D859" s="77">
        <v>820</v>
      </c>
      <c r="E859" s="77">
        <v>1</v>
      </c>
      <c r="F859" s="78"/>
      <c r="G859" s="79">
        <v>44805.903101851858</v>
      </c>
      <c r="H859" s="77">
        <v>173</v>
      </c>
      <c r="I859" s="76">
        <v>44805.941666666666</v>
      </c>
      <c r="J859" s="78"/>
      <c r="K859" s="80">
        <v>1</v>
      </c>
    </row>
    <row r="860" spans="2:11" x14ac:dyDescent="0.3">
      <c r="B860" s="75">
        <v>35927</v>
      </c>
      <c r="C860" s="76">
        <v>44805</v>
      </c>
      <c r="D860" s="77">
        <v>596</v>
      </c>
      <c r="E860" s="77">
        <v>2</v>
      </c>
      <c r="F860" s="78"/>
      <c r="G860" s="79">
        <v>44805.916493055563</v>
      </c>
      <c r="H860" s="77">
        <v>176</v>
      </c>
      <c r="I860" s="76">
        <v>44805.941666666666</v>
      </c>
      <c r="J860" s="78"/>
      <c r="K860" s="80">
        <v>1</v>
      </c>
    </row>
    <row r="861" spans="2:11" x14ac:dyDescent="0.3">
      <c r="B861" s="75">
        <v>35928</v>
      </c>
      <c r="C861" s="76">
        <v>44805</v>
      </c>
      <c r="D861" s="77">
        <v>1030</v>
      </c>
      <c r="E861" s="77">
        <v>6</v>
      </c>
      <c r="F861" s="78"/>
      <c r="G861" s="79">
        <v>44805.930115740746</v>
      </c>
      <c r="H861" s="77">
        <v>152</v>
      </c>
      <c r="I861" s="76">
        <v>44805.941666666666</v>
      </c>
      <c r="J861" s="78"/>
      <c r="K861" s="80">
        <v>1</v>
      </c>
    </row>
    <row r="862" spans="2:11" x14ac:dyDescent="0.3">
      <c r="B862" s="75">
        <v>35929</v>
      </c>
      <c r="C862" s="76">
        <v>44806</v>
      </c>
      <c r="D862" s="77">
        <v>491</v>
      </c>
      <c r="E862" s="77">
        <v>6</v>
      </c>
      <c r="F862" s="78"/>
      <c r="G862" s="79">
        <v>44806.333333333336</v>
      </c>
      <c r="H862" s="77">
        <v>140</v>
      </c>
      <c r="I862" s="76">
        <v>44806.943749999999</v>
      </c>
      <c r="J862" s="78"/>
      <c r="K862" s="80">
        <v>1</v>
      </c>
    </row>
    <row r="863" spans="2:11" x14ac:dyDescent="0.3">
      <c r="B863" s="75">
        <v>35930</v>
      </c>
      <c r="C863" s="76">
        <v>44806</v>
      </c>
      <c r="D863" s="77">
        <v>619</v>
      </c>
      <c r="E863" s="77">
        <v>1</v>
      </c>
      <c r="F863" s="78"/>
      <c r="G863" s="79">
        <v>44806.34479166667</v>
      </c>
      <c r="H863" s="77">
        <v>161</v>
      </c>
      <c r="I863" s="76">
        <v>44806.943749999999</v>
      </c>
      <c r="J863" s="78"/>
      <c r="K863" s="80">
        <v>1</v>
      </c>
    </row>
    <row r="864" spans="2:11" x14ac:dyDescent="0.3">
      <c r="B864" s="75">
        <v>35931</v>
      </c>
      <c r="C864" s="76">
        <v>44806</v>
      </c>
      <c r="D864" s="77">
        <v>575</v>
      </c>
      <c r="E864" s="77">
        <v>2</v>
      </c>
      <c r="F864" s="78"/>
      <c r="G864" s="79">
        <v>44806.358287037037</v>
      </c>
      <c r="H864" s="77">
        <v>171</v>
      </c>
      <c r="I864" s="76">
        <v>44806.943749999999</v>
      </c>
      <c r="J864" s="78"/>
      <c r="K864" s="80">
        <v>1</v>
      </c>
    </row>
    <row r="865" spans="2:11" x14ac:dyDescent="0.3">
      <c r="B865" s="75">
        <v>35932</v>
      </c>
      <c r="C865" s="76">
        <v>44806</v>
      </c>
      <c r="D865" s="77">
        <v>844</v>
      </c>
      <c r="E865" s="77">
        <v>6</v>
      </c>
      <c r="F865" s="78"/>
      <c r="G865" s="79">
        <v>44806.373472222222</v>
      </c>
      <c r="H865" s="77">
        <v>155</v>
      </c>
      <c r="I865" s="76">
        <v>44806.943749999999</v>
      </c>
      <c r="J865" s="78"/>
      <c r="K865" s="80">
        <v>1</v>
      </c>
    </row>
    <row r="866" spans="2:11" x14ac:dyDescent="0.3">
      <c r="B866" s="75">
        <v>35933</v>
      </c>
      <c r="C866" s="76">
        <v>44806</v>
      </c>
      <c r="D866" s="77">
        <v>733</v>
      </c>
      <c r="E866" s="77">
        <v>6</v>
      </c>
      <c r="F866" s="78"/>
      <c r="G866" s="79">
        <v>44806.382233796299</v>
      </c>
      <c r="H866" s="77">
        <v>179</v>
      </c>
      <c r="I866" s="76">
        <v>44806.943749999999</v>
      </c>
      <c r="J866" s="78"/>
      <c r="K866" s="80">
        <v>1</v>
      </c>
    </row>
    <row r="867" spans="2:11" x14ac:dyDescent="0.3">
      <c r="B867" s="75">
        <v>35934</v>
      </c>
      <c r="C867" s="76">
        <v>44806</v>
      </c>
      <c r="D867" s="77">
        <v>723</v>
      </c>
      <c r="E867" s="77">
        <v>6</v>
      </c>
      <c r="F867" s="78"/>
      <c r="G867" s="79">
        <v>44806.39543981482</v>
      </c>
      <c r="H867" s="77">
        <v>146</v>
      </c>
      <c r="I867" s="76">
        <v>44806.943749999999</v>
      </c>
      <c r="J867" s="78"/>
      <c r="K867" s="80">
        <v>1</v>
      </c>
    </row>
    <row r="868" spans="2:11" x14ac:dyDescent="0.3">
      <c r="B868" s="75">
        <v>35935</v>
      </c>
      <c r="C868" s="76">
        <v>44806</v>
      </c>
      <c r="D868" s="77">
        <v>306</v>
      </c>
      <c r="E868" s="77">
        <v>4</v>
      </c>
      <c r="F868" s="78"/>
      <c r="G868" s="79">
        <v>44806.406064814822</v>
      </c>
      <c r="H868" s="77">
        <v>160</v>
      </c>
      <c r="I868" s="76">
        <v>44806.943749999999</v>
      </c>
      <c r="J868" s="78"/>
      <c r="K868" s="80">
        <v>1</v>
      </c>
    </row>
    <row r="869" spans="2:11" x14ac:dyDescent="0.3">
      <c r="B869" s="75">
        <v>35936</v>
      </c>
      <c r="C869" s="76">
        <v>44806</v>
      </c>
      <c r="D869" s="77">
        <v>914</v>
      </c>
      <c r="E869" s="77">
        <v>4</v>
      </c>
      <c r="F869" s="78"/>
      <c r="G869" s="79">
        <v>44806.415960648155</v>
      </c>
      <c r="H869" s="77">
        <v>142</v>
      </c>
      <c r="I869" s="76">
        <v>44806.943749999999</v>
      </c>
      <c r="J869" s="78"/>
      <c r="K869" s="80">
        <v>1</v>
      </c>
    </row>
    <row r="870" spans="2:11" x14ac:dyDescent="0.3">
      <c r="B870" s="75">
        <v>35937</v>
      </c>
      <c r="C870" s="76">
        <v>44806</v>
      </c>
      <c r="D870" s="77">
        <v>373</v>
      </c>
      <c r="E870" s="77">
        <v>2</v>
      </c>
      <c r="F870" s="78"/>
      <c r="G870" s="79">
        <v>44806.42940972223</v>
      </c>
      <c r="H870" s="77">
        <v>157</v>
      </c>
      <c r="I870" s="76">
        <v>44806.943749999999</v>
      </c>
      <c r="J870" s="78"/>
      <c r="K870" s="80">
        <v>1</v>
      </c>
    </row>
    <row r="871" spans="2:11" x14ac:dyDescent="0.3">
      <c r="B871" s="75">
        <v>35938</v>
      </c>
      <c r="C871" s="76">
        <v>44806</v>
      </c>
      <c r="D871" s="77">
        <v>552</v>
      </c>
      <c r="E871" s="77">
        <v>5</v>
      </c>
      <c r="F871" s="78"/>
      <c r="G871" s="79">
        <v>44806.441481481488</v>
      </c>
      <c r="H871" s="77">
        <v>148</v>
      </c>
      <c r="I871" s="76">
        <v>44806.943749999999</v>
      </c>
      <c r="J871" s="78"/>
      <c r="K871" s="80">
        <v>1</v>
      </c>
    </row>
    <row r="872" spans="2:11" x14ac:dyDescent="0.3">
      <c r="B872" s="75">
        <v>35939</v>
      </c>
      <c r="C872" s="76">
        <v>44806</v>
      </c>
      <c r="D872" s="77">
        <v>730</v>
      </c>
      <c r="E872" s="77">
        <v>4</v>
      </c>
      <c r="F872" s="78"/>
      <c r="G872" s="79">
        <v>44806.454189814824</v>
      </c>
      <c r="H872" s="77">
        <v>172</v>
      </c>
      <c r="I872" s="76">
        <v>44806.943749999999</v>
      </c>
      <c r="J872" s="78"/>
      <c r="K872" s="80">
        <v>1</v>
      </c>
    </row>
    <row r="873" spans="2:11" x14ac:dyDescent="0.3">
      <c r="B873" s="75">
        <v>35940</v>
      </c>
      <c r="C873" s="76">
        <v>44806</v>
      </c>
      <c r="D873" s="77">
        <v>696</v>
      </c>
      <c r="E873" s="77">
        <v>5</v>
      </c>
      <c r="F873" s="78"/>
      <c r="G873" s="79">
        <v>44806.467650462975</v>
      </c>
      <c r="H873" s="77">
        <v>164</v>
      </c>
      <c r="I873" s="76">
        <v>44806.943749999999</v>
      </c>
      <c r="J873" s="78"/>
      <c r="K873" s="80">
        <v>1</v>
      </c>
    </row>
    <row r="874" spans="2:11" x14ac:dyDescent="0.3">
      <c r="B874" s="75">
        <v>35941</v>
      </c>
      <c r="C874" s="76">
        <v>44806</v>
      </c>
      <c r="D874" s="77">
        <v>937</v>
      </c>
      <c r="E874" s="77">
        <v>6</v>
      </c>
      <c r="F874" s="78"/>
      <c r="G874" s="79">
        <v>44806.477141203715</v>
      </c>
      <c r="H874" s="77">
        <v>149</v>
      </c>
      <c r="I874" s="76">
        <v>44806.943749999999</v>
      </c>
      <c r="J874" s="78"/>
      <c r="K874" s="80">
        <v>1</v>
      </c>
    </row>
    <row r="875" spans="2:11" x14ac:dyDescent="0.3">
      <c r="B875" s="75">
        <v>35942</v>
      </c>
      <c r="C875" s="76">
        <v>44806</v>
      </c>
      <c r="D875" s="77">
        <v>223</v>
      </c>
      <c r="E875" s="77">
        <v>4</v>
      </c>
      <c r="F875" s="78"/>
      <c r="G875" s="79">
        <v>44806.487314814825</v>
      </c>
      <c r="H875" s="77">
        <v>140</v>
      </c>
      <c r="I875" s="76">
        <v>44806.943749999999</v>
      </c>
      <c r="J875" s="78"/>
      <c r="K875" s="80">
        <v>1</v>
      </c>
    </row>
    <row r="876" spans="2:11" x14ac:dyDescent="0.3">
      <c r="B876" s="75">
        <v>35943</v>
      </c>
      <c r="C876" s="76">
        <v>44806</v>
      </c>
      <c r="D876" s="77">
        <v>213</v>
      </c>
      <c r="E876" s="77">
        <v>4</v>
      </c>
      <c r="F876" s="78"/>
      <c r="G876" s="79">
        <v>44806.503819444457</v>
      </c>
      <c r="H876" s="77">
        <v>153</v>
      </c>
      <c r="I876" s="76">
        <v>44806.943749999999</v>
      </c>
      <c r="J876" s="78"/>
      <c r="K876" s="80">
        <v>1</v>
      </c>
    </row>
    <row r="877" spans="2:11" x14ac:dyDescent="0.3">
      <c r="B877" s="75">
        <v>35944</v>
      </c>
      <c r="C877" s="76">
        <v>44806</v>
      </c>
      <c r="D877" s="77">
        <v>561</v>
      </c>
      <c r="E877" s="77">
        <v>2</v>
      </c>
      <c r="F877" s="78"/>
      <c r="G877" s="79">
        <v>44806.519155092603</v>
      </c>
      <c r="H877" s="77">
        <v>142</v>
      </c>
      <c r="I877" s="76">
        <v>44806.943749999999</v>
      </c>
      <c r="J877" s="78"/>
      <c r="K877" s="80">
        <v>1</v>
      </c>
    </row>
    <row r="878" spans="2:11" x14ac:dyDescent="0.3">
      <c r="B878" s="75">
        <v>35945</v>
      </c>
      <c r="C878" s="76">
        <v>44806</v>
      </c>
      <c r="D878" s="77">
        <v>1132</v>
      </c>
      <c r="E878" s="77">
        <v>2</v>
      </c>
      <c r="F878" s="78"/>
      <c r="G878" s="79">
        <v>44806.531493055569</v>
      </c>
      <c r="H878" s="77">
        <v>150</v>
      </c>
      <c r="I878" s="76">
        <v>44806.943749999999</v>
      </c>
      <c r="J878" s="78"/>
      <c r="K878" s="80">
        <v>1</v>
      </c>
    </row>
    <row r="879" spans="2:11" x14ac:dyDescent="0.3">
      <c r="B879" s="75">
        <v>35946</v>
      </c>
      <c r="C879" s="76">
        <v>44806</v>
      </c>
      <c r="D879" s="77">
        <v>849</v>
      </c>
      <c r="E879" s="77">
        <v>6</v>
      </c>
      <c r="F879" s="78"/>
      <c r="G879" s="79">
        <v>44806.546898148161</v>
      </c>
      <c r="H879" s="77">
        <v>154</v>
      </c>
      <c r="I879" s="76">
        <v>44806.943749999999</v>
      </c>
      <c r="J879" s="78"/>
      <c r="K879" s="80">
        <v>1</v>
      </c>
    </row>
    <row r="880" spans="2:11" x14ac:dyDescent="0.3">
      <c r="B880" s="75">
        <v>35947</v>
      </c>
      <c r="C880" s="76">
        <v>44806</v>
      </c>
      <c r="D880" s="77">
        <v>1350</v>
      </c>
      <c r="E880" s="77">
        <v>6</v>
      </c>
      <c r="F880" s="78"/>
      <c r="G880" s="79">
        <v>44806.556851851863</v>
      </c>
      <c r="H880" s="77">
        <v>173</v>
      </c>
      <c r="I880" s="76">
        <v>44806.943749999999</v>
      </c>
      <c r="J880" s="78"/>
      <c r="K880" s="80">
        <v>1</v>
      </c>
    </row>
    <row r="881" spans="2:11" x14ac:dyDescent="0.3">
      <c r="B881" s="75">
        <v>35948</v>
      </c>
      <c r="C881" s="76">
        <v>44806</v>
      </c>
      <c r="D881" s="77">
        <v>613</v>
      </c>
      <c r="E881" s="77">
        <v>2</v>
      </c>
      <c r="F881" s="78"/>
      <c r="G881" s="79">
        <v>44806.565879629641</v>
      </c>
      <c r="H881" s="77">
        <v>166</v>
      </c>
      <c r="I881" s="76">
        <v>44806.943749999999</v>
      </c>
      <c r="J881" s="78"/>
      <c r="K881" s="80">
        <v>1</v>
      </c>
    </row>
    <row r="882" spans="2:11" x14ac:dyDescent="0.3">
      <c r="B882" s="75">
        <v>35949</v>
      </c>
      <c r="C882" s="76">
        <v>44806</v>
      </c>
      <c r="D882" s="77">
        <v>124</v>
      </c>
      <c r="E882" s="77">
        <v>2</v>
      </c>
      <c r="F882" s="78"/>
      <c r="G882" s="79">
        <v>44806.581990740749</v>
      </c>
      <c r="H882" s="77">
        <v>150</v>
      </c>
      <c r="I882" s="76">
        <v>44806.943749999999</v>
      </c>
      <c r="J882" s="78"/>
      <c r="K882" s="80">
        <v>1</v>
      </c>
    </row>
    <row r="883" spans="2:11" x14ac:dyDescent="0.3">
      <c r="B883" s="75">
        <v>35950</v>
      </c>
      <c r="C883" s="76">
        <v>44806</v>
      </c>
      <c r="D883" s="77">
        <v>698</v>
      </c>
      <c r="E883" s="77">
        <v>3</v>
      </c>
      <c r="F883" s="78"/>
      <c r="G883" s="79">
        <v>44806.591053240751</v>
      </c>
      <c r="H883" s="77">
        <v>170</v>
      </c>
      <c r="I883" s="76">
        <v>44806.943749999999</v>
      </c>
      <c r="J883" s="78"/>
      <c r="K883" s="80">
        <v>1</v>
      </c>
    </row>
    <row r="884" spans="2:11" x14ac:dyDescent="0.3">
      <c r="B884" s="75">
        <v>35951</v>
      </c>
      <c r="C884" s="76">
        <v>44806</v>
      </c>
      <c r="D884" s="77">
        <v>342</v>
      </c>
      <c r="E884" s="77">
        <v>2</v>
      </c>
      <c r="F884" s="78"/>
      <c r="G884" s="79">
        <v>44806.601562500007</v>
      </c>
      <c r="H884" s="77">
        <v>145</v>
      </c>
      <c r="I884" s="76">
        <v>44806.943749999999</v>
      </c>
      <c r="J884" s="78"/>
      <c r="K884" s="80">
        <v>1</v>
      </c>
    </row>
    <row r="885" spans="2:11" x14ac:dyDescent="0.3">
      <c r="B885" s="75">
        <v>35952</v>
      </c>
      <c r="C885" s="76">
        <v>44806</v>
      </c>
      <c r="D885" s="77">
        <v>543</v>
      </c>
      <c r="E885" s="77">
        <v>2</v>
      </c>
      <c r="F885" s="78"/>
      <c r="G885" s="79">
        <v>44806.616851851861</v>
      </c>
      <c r="H885" s="77">
        <v>143</v>
      </c>
      <c r="I885" s="76">
        <v>44806.943749999999</v>
      </c>
      <c r="J885" s="78"/>
      <c r="K885" s="80">
        <v>1</v>
      </c>
    </row>
    <row r="886" spans="2:11" x14ac:dyDescent="0.3">
      <c r="B886" s="75">
        <v>35953</v>
      </c>
      <c r="C886" s="76">
        <v>44806</v>
      </c>
      <c r="D886" s="77">
        <v>1161</v>
      </c>
      <c r="E886" s="77">
        <v>2</v>
      </c>
      <c r="F886" s="78"/>
      <c r="G886" s="79">
        <v>44806.630891203713</v>
      </c>
      <c r="H886" s="77">
        <v>147</v>
      </c>
      <c r="I886" s="76">
        <v>44806.943749999999</v>
      </c>
      <c r="J886" s="78"/>
      <c r="K886" s="80">
        <v>1</v>
      </c>
    </row>
    <row r="887" spans="2:11" x14ac:dyDescent="0.3">
      <c r="B887" s="75">
        <v>35954</v>
      </c>
      <c r="C887" s="76">
        <v>44806</v>
      </c>
      <c r="D887" s="77">
        <v>140</v>
      </c>
      <c r="E887" s="77">
        <v>5</v>
      </c>
      <c r="F887" s="78"/>
      <c r="G887" s="79">
        <v>44806.645277777789</v>
      </c>
      <c r="H887" s="77">
        <v>149</v>
      </c>
      <c r="I887" s="76">
        <v>44806.943749999999</v>
      </c>
      <c r="J887" s="78"/>
      <c r="K887" s="80">
        <v>1</v>
      </c>
    </row>
    <row r="888" spans="2:11" x14ac:dyDescent="0.3">
      <c r="B888" s="75">
        <v>35955</v>
      </c>
      <c r="C888" s="76">
        <v>44806</v>
      </c>
      <c r="D888" s="77">
        <v>656</v>
      </c>
      <c r="E888" s="77">
        <v>2</v>
      </c>
      <c r="F888" s="78"/>
      <c r="G888" s="79">
        <v>44806.654363425936</v>
      </c>
      <c r="H888" s="77">
        <v>160</v>
      </c>
      <c r="I888" s="76">
        <v>44806.943749999999</v>
      </c>
      <c r="J888" s="78"/>
      <c r="K888" s="80">
        <v>1</v>
      </c>
    </row>
    <row r="889" spans="2:11" x14ac:dyDescent="0.3">
      <c r="B889" s="75">
        <v>35956</v>
      </c>
      <c r="C889" s="76">
        <v>44806</v>
      </c>
      <c r="D889" s="77">
        <v>1230</v>
      </c>
      <c r="E889" s="77">
        <v>4</v>
      </c>
      <c r="F889" s="78"/>
      <c r="G889" s="79">
        <v>44806.665798611124</v>
      </c>
      <c r="H889" s="77">
        <v>163</v>
      </c>
      <c r="I889" s="76">
        <v>44806.943749999999</v>
      </c>
      <c r="J889" s="78"/>
      <c r="K889" s="80">
        <v>1</v>
      </c>
    </row>
    <row r="890" spans="2:11" x14ac:dyDescent="0.3">
      <c r="B890" s="75">
        <v>35957</v>
      </c>
      <c r="C890" s="76">
        <v>44806</v>
      </c>
      <c r="D890" s="77">
        <v>82</v>
      </c>
      <c r="E890" s="77">
        <v>3</v>
      </c>
      <c r="F890" s="78"/>
      <c r="G890" s="79">
        <v>44806.680266203715</v>
      </c>
      <c r="H890" s="77">
        <v>160</v>
      </c>
      <c r="I890" s="76">
        <v>44806.943749999999</v>
      </c>
      <c r="J890" s="78"/>
      <c r="K890" s="80">
        <v>1</v>
      </c>
    </row>
    <row r="891" spans="2:11" x14ac:dyDescent="0.3">
      <c r="B891" s="75">
        <v>35958</v>
      </c>
      <c r="C891" s="76">
        <v>44806</v>
      </c>
      <c r="D891" s="77">
        <v>1316</v>
      </c>
      <c r="E891" s="77">
        <v>1</v>
      </c>
      <c r="F891" s="78"/>
      <c r="G891" s="79">
        <v>44806.694537037052</v>
      </c>
      <c r="H891" s="77">
        <v>143</v>
      </c>
      <c r="I891" s="76">
        <v>44806.943749999999</v>
      </c>
      <c r="J891" s="78"/>
      <c r="K891" s="80">
        <v>1</v>
      </c>
    </row>
    <row r="892" spans="2:11" x14ac:dyDescent="0.3">
      <c r="B892" s="75">
        <v>35959</v>
      </c>
      <c r="C892" s="76">
        <v>44806</v>
      </c>
      <c r="D892" s="77">
        <v>291</v>
      </c>
      <c r="E892" s="77">
        <v>6</v>
      </c>
      <c r="F892" s="78"/>
      <c r="G892" s="79">
        <v>44806.710949074091</v>
      </c>
      <c r="H892" s="77">
        <v>151</v>
      </c>
      <c r="I892" s="76">
        <v>44806.943749999999</v>
      </c>
      <c r="J892" s="78"/>
      <c r="K892" s="80">
        <v>1</v>
      </c>
    </row>
    <row r="893" spans="2:11" x14ac:dyDescent="0.3">
      <c r="B893" s="75">
        <v>35960</v>
      </c>
      <c r="C893" s="76">
        <v>44806</v>
      </c>
      <c r="D893" s="77">
        <v>1069</v>
      </c>
      <c r="E893" s="77">
        <v>3</v>
      </c>
      <c r="F893" s="78"/>
      <c r="G893" s="79">
        <v>44806.725798611129</v>
      </c>
      <c r="H893" s="77">
        <v>160</v>
      </c>
      <c r="I893" s="76">
        <v>44806.943749999999</v>
      </c>
      <c r="J893" s="78"/>
      <c r="K893" s="80">
        <v>1</v>
      </c>
    </row>
    <row r="894" spans="2:11" x14ac:dyDescent="0.3">
      <c r="B894" s="75">
        <v>35961</v>
      </c>
      <c r="C894" s="76">
        <v>44806</v>
      </c>
      <c r="D894" s="77">
        <v>899</v>
      </c>
      <c r="E894" s="77">
        <v>3</v>
      </c>
      <c r="F894" s="78"/>
      <c r="G894" s="79">
        <v>44806.740509259274</v>
      </c>
      <c r="H894" s="77">
        <v>141</v>
      </c>
      <c r="I894" s="76">
        <v>44806.943749999999</v>
      </c>
      <c r="J894" s="78"/>
      <c r="K894" s="80">
        <v>1</v>
      </c>
    </row>
    <row r="895" spans="2:11" x14ac:dyDescent="0.3">
      <c r="B895" s="75">
        <v>35962</v>
      </c>
      <c r="C895" s="76">
        <v>44806</v>
      </c>
      <c r="D895" s="77">
        <v>1124</v>
      </c>
      <c r="E895" s="77">
        <v>1</v>
      </c>
      <c r="F895" s="78"/>
      <c r="G895" s="79">
        <v>44806.756805555568</v>
      </c>
      <c r="H895" s="77">
        <v>143</v>
      </c>
      <c r="I895" s="76">
        <v>44806.943749999999</v>
      </c>
      <c r="J895" s="78"/>
      <c r="K895" s="80">
        <v>1</v>
      </c>
    </row>
    <row r="896" spans="2:11" x14ac:dyDescent="0.3">
      <c r="B896" s="75">
        <v>35963</v>
      </c>
      <c r="C896" s="76">
        <v>44806</v>
      </c>
      <c r="D896" s="77">
        <v>502</v>
      </c>
      <c r="E896" s="77">
        <v>2</v>
      </c>
      <c r="F896" s="78"/>
      <c r="G896" s="79">
        <v>44806.765300925937</v>
      </c>
      <c r="H896" s="77">
        <v>165</v>
      </c>
      <c r="I896" s="76">
        <v>44806.943749999999</v>
      </c>
      <c r="J896" s="78"/>
      <c r="K896" s="80">
        <v>1</v>
      </c>
    </row>
    <row r="897" spans="2:11" x14ac:dyDescent="0.3">
      <c r="B897" s="75">
        <v>35964</v>
      </c>
      <c r="C897" s="76">
        <v>44806</v>
      </c>
      <c r="D897" s="77">
        <v>1097</v>
      </c>
      <c r="E897" s="77">
        <v>2</v>
      </c>
      <c r="F897" s="78"/>
      <c r="G897" s="79">
        <v>44806.77493055557</v>
      </c>
      <c r="H897" s="77">
        <v>145</v>
      </c>
      <c r="I897" s="76">
        <v>44806.943749999999</v>
      </c>
      <c r="J897" s="78"/>
      <c r="K897" s="80">
        <v>1</v>
      </c>
    </row>
    <row r="898" spans="2:11" x14ac:dyDescent="0.3">
      <c r="B898" s="75">
        <v>35965</v>
      </c>
      <c r="C898" s="76">
        <v>44806</v>
      </c>
      <c r="D898" s="77">
        <v>780</v>
      </c>
      <c r="E898" s="77">
        <v>5</v>
      </c>
      <c r="F898" s="78"/>
      <c r="G898" s="79">
        <v>44806.790740740755</v>
      </c>
      <c r="H898" s="77">
        <v>170</v>
      </c>
      <c r="I898" s="76">
        <v>44806.943749999999</v>
      </c>
      <c r="J898" s="78"/>
      <c r="K898" s="80">
        <v>1</v>
      </c>
    </row>
    <row r="899" spans="2:11" x14ac:dyDescent="0.3">
      <c r="B899" s="75">
        <v>35966</v>
      </c>
      <c r="C899" s="76">
        <v>44806</v>
      </c>
      <c r="D899" s="77">
        <v>36</v>
      </c>
      <c r="E899" s="77">
        <v>6</v>
      </c>
      <c r="F899" s="78"/>
      <c r="G899" s="79">
        <v>44806.80240740742</v>
      </c>
      <c r="H899" s="77">
        <v>177</v>
      </c>
      <c r="I899" s="76">
        <v>44806.943749999999</v>
      </c>
      <c r="J899" s="78"/>
      <c r="K899" s="80">
        <v>1</v>
      </c>
    </row>
    <row r="900" spans="2:11" x14ac:dyDescent="0.3">
      <c r="B900" s="75">
        <v>35967</v>
      </c>
      <c r="C900" s="76">
        <v>44806</v>
      </c>
      <c r="D900" s="77">
        <v>821</v>
      </c>
      <c r="E900" s="77">
        <v>2</v>
      </c>
      <c r="F900" s="78"/>
      <c r="G900" s="79">
        <v>44806.81840277779</v>
      </c>
      <c r="H900" s="77">
        <v>167</v>
      </c>
      <c r="I900" s="76">
        <v>44806.943749999999</v>
      </c>
      <c r="J900" s="78"/>
      <c r="K900" s="80">
        <v>1</v>
      </c>
    </row>
    <row r="901" spans="2:11" x14ac:dyDescent="0.3">
      <c r="B901" s="75">
        <v>35968</v>
      </c>
      <c r="C901" s="76">
        <v>44806</v>
      </c>
      <c r="D901" s="77">
        <v>613</v>
      </c>
      <c r="E901" s="77">
        <v>6</v>
      </c>
      <c r="F901" s="78"/>
      <c r="G901" s="79">
        <v>44806.833541666681</v>
      </c>
      <c r="H901" s="77">
        <v>162</v>
      </c>
      <c r="I901" s="76">
        <v>44806.943749999999</v>
      </c>
      <c r="J901" s="78"/>
      <c r="K901" s="80">
        <v>1</v>
      </c>
    </row>
    <row r="902" spans="2:11" x14ac:dyDescent="0.3">
      <c r="B902" s="75">
        <v>35969</v>
      </c>
      <c r="C902" s="76">
        <v>44806</v>
      </c>
      <c r="D902" s="77">
        <v>716</v>
      </c>
      <c r="E902" s="77">
        <v>5</v>
      </c>
      <c r="F902" s="78"/>
      <c r="G902" s="79">
        <v>44806.842083333351</v>
      </c>
      <c r="H902" s="77">
        <v>147</v>
      </c>
      <c r="I902" s="76">
        <v>44806.943749999999</v>
      </c>
      <c r="J902" s="78"/>
      <c r="K902" s="80">
        <v>1</v>
      </c>
    </row>
    <row r="903" spans="2:11" x14ac:dyDescent="0.3">
      <c r="B903" s="75">
        <v>35970</v>
      </c>
      <c r="C903" s="76">
        <v>44806</v>
      </c>
      <c r="D903" s="77">
        <v>14</v>
      </c>
      <c r="E903" s="77">
        <v>4</v>
      </c>
      <c r="F903" s="78"/>
      <c r="G903" s="79">
        <v>44806.858344907429</v>
      </c>
      <c r="H903" s="77">
        <v>169</v>
      </c>
      <c r="I903" s="76">
        <v>44806.943749999999</v>
      </c>
      <c r="J903" s="78"/>
      <c r="K903" s="80">
        <v>1</v>
      </c>
    </row>
    <row r="904" spans="2:11" x14ac:dyDescent="0.3">
      <c r="B904" s="75">
        <v>35971</v>
      </c>
      <c r="C904" s="76">
        <v>44806</v>
      </c>
      <c r="D904" s="77">
        <v>30</v>
      </c>
      <c r="E904" s="77">
        <v>3</v>
      </c>
      <c r="F904" s="78"/>
      <c r="G904" s="79">
        <v>44806.8686689815</v>
      </c>
      <c r="H904" s="77">
        <v>171</v>
      </c>
      <c r="I904" s="76">
        <v>44806.943749999999</v>
      </c>
      <c r="J904" s="78"/>
      <c r="K904" s="80">
        <v>1</v>
      </c>
    </row>
    <row r="905" spans="2:11" x14ac:dyDescent="0.3">
      <c r="B905" s="75">
        <v>35972</v>
      </c>
      <c r="C905" s="76">
        <v>44806</v>
      </c>
      <c r="D905" s="77">
        <v>194</v>
      </c>
      <c r="E905" s="77">
        <v>5</v>
      </c>
      <c r="F905" s="78"/>
      <c r="G905" s="79">
        <v>44806.878969907426</v>
      </c>
      <c r="H905" s="77">
        <v>145</v>
      </c>
      <c r="I905" s="76">
        <v>44806.943749999999</v>
      </c>
      <c r="J905" s="78"/>
      <c r="K905" s="80">
        <v>1</v>
      </c>
    </row>
    <row r="906" spans="2:11" x14ac:dyDescent="0.3">
      <c r="B906" s="75">
        <v>35973</v>
      </c>
      <c r="C906" s="76">
        <v>44806</v>
      </c>
      <c r="D906" s="77">
        <v>1058</v>
      </c>
      <c r="E906" s="77">
        <v>4</v>
      </c>
      <c r="F906" s="78"/>
      <c r="G906" s="79">
        <v>44806.889664351867</v>
      </c>
      <c r="H906" s="77">
        <v>164</v>
      </c>
      <c r="I906" s="76">
        <v>44806.943749999999</v>
      </c>
      <c r="J906" s="78"/>
      <c r="K906" s="80">
        <v>1</v>
      </c>
    </row>
    <row r="907" spans="2:11" x14ac:dyDescent="0.3">
      <c r="B907" s="75">
        <v>35974</v>
      </c>
      <c r="C907" s="76">
        <v>44806</v>
      </c>
      <c r="D907" s="77">
        <v>1360</v>
      </c>
      <c r="E907" s="77">
        <v>2</v>
      </c>
      <c r="F907" s="78"/>
      <c r="G907" s="79">
        <v>44806.906030092607</v>
      </c>
      <c r="H907" s="77">
        <v>141</v>
      </c>
      <c r="I907" s="76">
        <v>44806.943749999999</v>
      </c>
      <c r="J907" s="78"/>
      <c r="K907" s="80">
        <v>1</v>
      </c>
    </row>
    <row r="908" spans="2:11" x14ac:dyDescent="0.3">
      <c r="B908" s="75">
        <v>35975</v>
      </c>
      <c r="C908" s="76">
        <v>44806</v>
      </c>
      <c r="D908" s="77">
        <v>340</v>
      </c>
      <c r="E908" s="77">
        <v>3</v>
      </c>
      <c r="F908" s="78"/>
      <c r="G908" s="79">
        <v>44806.915231481493</v>
      </c>
      <c r="H908" s="77">
        <v>146</v>
      </c>
      <c r="I908" s="76">
        <v>44806.943749999999</v>
      </c>
      <c r="J908" s="78"/>
      <c r="K908" s="80">
        <v>1</v>
      </c>
    </row>
    <row r="909" spans="2:11" x14ac:dyDescent="0.3">
      <c r="B909" s="75">
        <v>35976</v>
      </c>
      <c r="C909" s="76">
        <v>44809</v>
      </c>
      <c r="D909" s="77">
        <v>127</v>
      </c>
      <c r="E909" s="77">
        <v>2</v>
      </c>
      <c r="F909" s="78"/>
      <c r="G909" s="79">
        <v>44809.333333333336</v>
      </c>
      <c r="H909" s="77">
        <v>148</v>
      </c>
      <c r="I909" s="76">
        <v>44809.960416666669</v>
      </c>
      <c r="J909" s="78"/>
      <c r="K909" s="80">
        <v>1</v>
      </c>
    </row>
    <row r="910" spans="2:11" x14ac:dyDescent="0.3">
      <c r="B910" s="75">
        <v>35977</v>
      </c>
      <c r="C910" s="76">
        <v>44809</v>
      </c>
      <c r="D910" s="77">
        <v>1366</v>
      </c>
      <c r="E910" s="77">
        <v>1</v>
      </c>
      <c r="F910" s="78"/>
      <c r="G910" s="79">
        <v>44809.346006944448</v>
      </c>
      <c r="H910" s="77">
        <v>175</v>
      </c>
      <c r="I910" s="76">
        <v>44809.960416666669</v>
      </c>
      <c r="J910" s="78"/>
      <c r="K910" s="80">
        <v>1</v>
      </c>
    </row>
    <row r="911" spans="2:11" x14ac:dyDescent="0.3">
      <c r="B911" s="75">
        <v>35978</v>
      </c>
      <c r="C911" s="76">
        <v>44809</v>
      </c>
      <c r="D911" s="77">
        <v>588</v>
      </c>
      <c r="E911" s="77">
        <v>3</v>
      </c>
      <c r="F911" s="78"/>
      <c r="G911" s="79">
        <v>44809.356793981482</v>
      </c>
      <c r="H911" s="77">
        <v>159</v>
      </c>
      <c r="I911" s="76">
        <v>44809.960416666669</v>
      </c>
      <c r="J911" s="78"/>
      <c r="K911" s="80">
        <v>1</v>
      </c>
    </row>
    <row r="912" spans="2:11" x14ac:dyDescent="0.3">
      <c r="B912" s="75">
        <v>35979</v>
      </c>
      <c r="C912" s="76">
        <v>44809</v>
      </c>
      <c r="D912" s="77">
        <v>1107</v>
      </c>
      <c r="E912" s="77">
        <v>6</v>
      </c>
      <c r="F912" s="78"/>
      <c r="G912" s="79">
        <v>44809.36787037037</v>
      </c>
      <c r="H912" s="77">
        <v>164</v>
      </c>
      <c r="I912" s="76">
        <v>44809.960416666669</v>
      </c>
      <c r="J912" s="78"/>
      <c r="K912" s="80">
        <v>1</v>
      </c>
    </row>
    <row r="913" spans="2:11" x14ac:dyDescent="0.3">
      <c r="B913" s="75">
        <v>35980</v>
      </c>
      <c r="C913" s="76">
        <v>44809</v>
      </c>
      <c r="D913" s="77">
        <v>98</v>
      </c>
      <c r="E913" s="77">
        <v>6</v>
      </c>
      <c r="F913" s="78"/>
      <c r="G913" s="79">
        <v>44809.379155092589</v>
      </c>
      <c r="H913" s="77">
        <v>143</v>
      </c>
      <c r="I913" s="76">
        <v>44809.960416666669</v>
      </c>
      <c r="J913" s="78"/>
      <c r="K913" s="80">
        <v>1</v>
      </c>
    </row>
    <row r="914" spans="2:11" x14ac:dyDescent="0.3">
      <c r="B914" s="75">
        <v>35981</v>
      </c>
      <c r="C914" s="76">
        <v>44809</v>
      </c>
      <c r="D914" s="77">
        <v>1329</v>
      </c>
      <c r="E914" s="77">
        <v>1</v>
      </c>
      <c r="F914" s="78"/>
      <c r="G914" s="79">
        <v>44809.3899537037</v>
      </c>
      <c r="H914" s="77">
        <v>165</v>
      </c>
      <c r="I914" s="76">
        <v>44809.960416666669</v>
      </c>
      <c r="J914" s="78"/>
      <c r="K914" s="80">
        <v>1</v>
      </c>
    </row>
    <row r="915" spans="2:11" x14ac:dyDescent="0.3">
      <c r="B915" s="75">
        <v>35982</v>
      </c>
      <c r="C915" s="76">
        <v>44809</v>
      </c>
      <c r="D915" s="77">
        <v>1093</v>
      </c>
      <c r="E915" s="77">
        <v>1</v>
      </c>
      <c r="F915" s="78"/>
      <c r="G915" s="79">
        <v>44809.401944444442</v>
      </c>
      <c r="H915" s="77">
        <v>158</v>
      </c>
      <c r="I915" s="76">
        <v>44809.960416666669</v>
      </c>
      <c r="J915" s="78"/>
      <c r="K915" s="80">
        <v>1</v>
      </c>
    </row>
    <row r="916" spans="2:11" x14ac:dyDescent="0.3">
      <c r="B916" s="75">
        <v>35983</v>
      </c>
      <c r="C916" s="76">
        <v>44809</v>
      </c>
      <c r="D916" s="77">
        <v>937</v>
      </c>
      <c r="E916" s="77">
        <v>3</v>
      </c>
      <c r="F916" s="78"/>
      <c r="G916" s="79">
        <v>44809.418402777774</v>
      </c>
      <c r="H916" s="77">
        <v>168</v>
      </c>
      <c r="I916" s="76">
        <v>44809.960416666669</v>
      </c>
      <c r="J916" s="78"/>
      <c r="K916" s="80">
        <v>1</v>
      </c>
    </row>
    <row r="917" spans="2:11" x14ac:dyDescent="0.3">
      <c r="B917" s="75">
        <v>35984</v>
      </c>
      <c r="C917" s="76">
        <v>44809</v>
      </c>
      <c r="D917" s="77">
        <v>254</v>
      </c>
      <c r="E917" s="77">
        <v>4</v>
      </c>
      <c r="F917" s="78"/>
      <c r="G917" s="79">
        <v>44809.432511574072</v>
      </c>
      <c r="H917" s="77">
        <v>153</v>
      </c>
      <c r="I917" s="76">
        <v>44809.960416666669</v>
      </c>
      <c r="J917" s="78"/>
      <c r="K917" s="80">
        <v>1</v>
      </c>
    </row>
    <row r="918" spans="2:11" x14ac:dyDescent="0.3">
      <c r="B918" s="75">
        <v>35985</v>
      </c>
      <c r="C918" s="76">
        <v>44809</v>
      </c>
      <c r="D918" s="77">
        <v>164</v>
      </c>
      <c r="E918" s="77">
        <v>4</v>
      </c>
      <c r="F918" s="78"/>
      <c r="G918" s="79">
        <v>44809.449004629627</v>
      </c>
      <c r="H918" s="77">
        <v>168</v>
      </c>
      <c r="I918" s="76">
        <v>44809.960416666669</v>
      </c>
      <c r="J918" s="78"/>
      <c r="K918" s="80">
        <v>1</v>
      </c>
    </row>
    <row r="919" spans="2:11" x14ac:dyDescent="0.3">
      <c r="B919" s="75">
        <v>35986</v>
      </c>
      <c r="C919" s="76">
        <v>44809</v>
      </c>
      <c r="D919" s="77">
        <v>777</v>
      </c>
      <c r="E919" s="77">
        <v>2</v>
      </c>
      <c r="F919" s="78"/>
      <c r="G919" s="79">
        <v>44809.463194444441</v>
      </c>
      <c r="H919" s="77">
        <v>148</v>
      </c>
      <c r="I919" s="76">
        <v>44809.960416666669</v>
      </c>
      <c r="J919" s="78"/>
      <c r="K919" s="80">
        <v>1</v>
      </c>
    </row>
    <row r="920" spans="2:11" x14ac:dyDescent="0.3">
      <c r="B920" s="75">
        <v>35987</v>
      </c>
      <c r="C920" s="76">
        <v>44809</v>
      </c>
      <c r="D920" s="77">
        <v>174</v>
      </c>
      <c r="E920" s="77">
        <v>1</v>
      </c>
      <c r="F920" s="78"/>
      <c r="G920" s="79">
        <v>44809.478009259255</v>
      </c>
      <c r="H920" s="77">
        <v>144</v>
      </c>
      <c r="I920" s="76">
        <v>44809.960416666669</v>
      </c>
      <c r="J920" s="78"/>
      <c r="K920" s="80">
        <v>1</v>
      </c>
    </row>
    <row r="921" spans="2:11" x14ac:dyDescent="0.3">
      <c r="B921" s="75">
        <v>35988</v>
      </c>
      <c r="C921" s="76">
        <v>44809</v>
      </c>
      <c r="D921" s="77">
        <v>133</v>
      </c>
      <c r="E921" s="77">
        <v>4</v>
      </c>
      <c r="F921" s="78"/>
      <c r="G921" s="79">
        <v>44809.487175925919</v>
      </c>
      <c r="H921" s="77">
        <v>144</v>
      </c>
      <c r="I921" s="76">
        <v>44809.960416666669</v>
      </c>
      <c r="J921" s="78"/>
      <c r="K921" s="80">
        <v>1</v>
      </c>
    </row>
    <row r="922" spans="2:11" x14ac:dyDescent="0.3">
      <c r="B922" s="75">
        <v>35989</v>
      </c>
      <c r="C922" s="76">
        <v>44809</v>
      </c>
      <c r="D922" s="77">
        <v>664</v>
      </c>
      <c r="E922" s="77">
        <v>3</v>
      </c>
      <c r="F922" s="78"/>
      <c r="G922" s="79">
        <v>44809.497395833328</v>
      </c>
      <c r="H922" s="77">
        <v>164</v>
      </c>
      <c r="I922" s="76">
        <v>44809.960416666669</v>
      </c>
      <c r="J922" s="78"/>
      <c r="K922" s="80">
        <v>1</v>
      </c>
    </row>
    <row r="923" spans="2:11" x14ac:dyDescent="0.3">
      <c r="B923" s="75">
        <v>35990</v>
      </c>
      <c r="C923" s="76">
        <v>44809</v>
      </c>
      <c r="D923" s="77">
        <v>848</v>
      </c>
      <c r="E923" s="77">
        <v>3</v>
      </c>
      <c r="F923" s="78"/>
      <c r="G923" s="79">
        <v>44809.511631944442</v>
      </c>
      <c r="H923" s="77">
        <v>162</v>
      </c>
      <c r="I923" s="76">
        <v>44809.960416666669</v>
      </c>
      <c r="J923" s="78"/>
      <c r="K923" s="80">
        <v>1</v>
      </c>
    </row>
    <row r="924" spans="2:11" x14ac:dyDescent="0.3">
      <c r="B924" s="75">
        <v>35991</v>
      </c>
      <c r="C924" s="76">
        <v>44809</v>
      </c>
      <c r="D924" s="77">
        <v>1288</v>
      </c>
      <c r="E924" s="77">
        <v>1</v>
      </c>
      <c r="F924" s="78"/>
      <c r="G924" s="79">
        <v>44809.520891203705</v>
      </c>
      <c r="H924" s="77">
        <v>149</v>
      </c>
      <c r="I924" s="76">
        <v>44809.960416666669</v>
      </c>
      <c r="J924" s="78"/>
      <c r="K924" s="80">
        <v>1</v>
      </c>
    </row>
    <row r="925" spans="2:11" x14ac:dyDescent="0.3">
      <c r="B925" s="75">
        <v>35992</v>
      </c>
      <c r="C925" s="76">
        <v>44809</v>
      </c>
      <c r="D925" s="77">
        <v>743</v>
      </c>
      <c r="E925" s="77">
        <v>5</v>
      </c>
      <c r="F925" s="78"/>
      <c r="G925" s="79">
        <v>44809.529351851852</v>
      </c>
      <c r="H925" s="77">
        <v>141</v>
      </c>
      <c r="I925" s="76">
        <v>44809.960416666669</v>
      </c>
      <c r="J925" s="78"/>
      <c r="K925" s="80">
        <v>1</v>
      </c>
    </row>
    <row r="926" spans="2:11" x14ac:dyDescent="0.3">
      <c r="B926" s="75">
        <v>35993</v>
      </c>
      <c r="C926" s="76">
        <v>44809</v>
      </c>
      <c r="D926" s="77">
        <v>448</v>
      </c>
      <c r="E926" s="77">
        <v>6</v>
      </c>
      <c r="F926" s="78"/>
      <c r="G926" s="79">
        <v>44809.542627314811</v>
      </c>
      <c r="H926" s="77">
        <v>168</v>
      </c>
      <c r="I926" s="76">
        <v>44809.960416666669</v>
      </c>
      <c r="J926" s="78"/>
      <c r="K926" s="80">
        <v>1</v>
      </c>
    </row>
    <row r="927" spans="2:11" x14ac:dyDescent="0.3">
      <c r="B927" s="75">
        <v>35994</v>
      </c>
      <c r="C927" s="76">
        <v>44809</v>
      </c>
      <c r="D927" s="77">
        <v>1000</v>
      </c>
      <c r="E927" s="77">
        <v>5</v>
      </c>
      <c r="F927" s="78"/>
      <c r="G927" s="79">
        <v>44809.551504629628</v>
      </c>
      <c r="H927" s="77">
        <v>167</v>
      </c>
      <c r="I927" s="76">
        <v>44809.960416666669</v>
      </c>
      <c r="J927" s="78"/>
      <c r="K927" s="80">
        <v>1</v>
      </c>
    </row>
    <row r="928" spans="2:11" x14ac:dyDescent="0.3">
      <c r="B928" s="75">
        <v>35995</v>
      </c>
      <c r="C928" s="76">
        <v>44809</v>
      </c>
      <c r="D928" s="77">
        <v>831</v>
      </c>
      <c r="E928" s="77">
        <v>3</v>
      </c>
      <c r="F928" s="78"/>
      <c r="G928" s="79">
        <v>44809.567627314813</v>
      </c>
      <c r="H928" s="77">
        <v>167</v>
      </c>
      <c r="I928" s="76">
        <v>44809.960416666669</v>
      </c>
      <c r="J928" s="78"/>
      <c r="K928" s="80">
        <v>1</v>
      </c>
    </row>
    <row r="929" spans="2:11" x14ac:dyDescent="0.3">
      <c r="B929" s="75">
        <v>35996</v>
      </c>
      <c r="C929" s="76">
        <v>44809</v>
      </c>
      <c r="D929" s="77">
        <v>452</v>
      </c>
      <c r="E929" s="77">
        <v>1</v>
      </c>
      <c r="F929" s="78"/>
      <c r="G929" s="79">
        <v>44809.578414351847</v>
      </c>
      <c r="H929" s="77">
        <v>169</v>
      </c>
      <c r="I929" s="76">
        <v>44809.960416666669</v>
      </c>
      <c r="J929" s="78"/>
      <c r="K929" s="80">
        <v>1</v>
      </c>
    </row>
    <row r="930" spans="2:11" x14ac:dyDescent="0.3">
      <c r="B930" s="75">
        <v>35997</v>
      </c>
      <c r="C930" s="76">
        <v>44809</v>
      </c>
      <c r="D930" s="77">
        <v>420</v>
      </c>
      <c r="E930" s="77">
        <v>6</v>
      </c>
      <c r="F930" s="78"/>
      <c r="G930" s="79">
        <v>44809.589861111104</v>
      </c>
      <c r="H930" s="77">
        <v>157</v>
      </c>
      <c r="I930" s="76">
        <v>44809.960416666669</v>
      </c>
      <c r="J930" s="78"/>
      <c r="K930" s="80">
        <v>1</v>
      </c>
    </row>
    <row r="931" spans="2:11" x14ac:dyDescent="0.3">
      <c r="B931" s="75">
        <v>35998</v>
      </c>
      <c r="C931" s="76">
        <v>44809</v>
      </c>
      <c r="D931" s="77">
        <v>1114</v>
      </c>
      <c r="E931" s="77">
        <v>3</v>
      </c>
      <c r="F931" s="78"/>
      <c r="G931" s="79">
        <v>44809.600185185176</v>
      </c>
      <c r="H931" s="77">
        <v>177</v>
      </c>
      <c r="I931" s="76">
        <v>44809.960416666669</v>
      </c>
      <c r="J931" s="78"/>
      <c r="K931" s="80">
        <v>1</v>
      </c>
    </row>
    <row r="932" spans="2:11" x14ac:dyDescent="0.3">
      <c r="B932" s="75">
        <v>35999</v>
      </c>
      <c r="C932" s="76">
        <v>44809</v>
      </c>
      <c r="D932" s="77">
        <v>197</v>
      </c>
      <c r="E932" s="77">
        <v>4</v>
      </c>
      <c r="F932" s="78"/>
      <c r="G932" s="79">
        <v>44809.609953703693</v>
      </c>
      <c r="H932" s="77">
        <v>178</v>
      </c>
      <c r="I932" s="76">
        <v>44809.960416666669</v>
      </c>
      <c r="J932" s="78"/>
      <c r="K932" s="80">
        <v>1</v>
      </c>
    </row>
    <row r="933" spans="2:11" x14ac:dyDescent="0.3">
      <c r="B933" s="75">
        <v>36000</v>
      </c>
      <c r="C933" s="76">
        <v>44809</v>
      </c>
      <c r="D933" s="77">
        <v>1075</v>
      </c>
      <c r="E933" s="77">
        <v>1</v>
      </c>
      <c r="F933" s="78"/>
      <c r="G933" s="79">
        <v>44809.618356481471</v>
      </c>
      <c r="H933" s="77">
        <v>140</v>
      </c>
      <c r="I933" s="76">
        <v>44809.960416666669</v>
      </c>
      <c r="J933" s="78"/>
      <c r="K933" s="80">
        <v>1</v>
      </c>
    </row>
    <row r="934" spans="2:11" x14ac:dyDescent="0.3">
      <c r="B934" s="75">
        <v>36001</v>
      </c>
      <c r="C934" s="76">
        <v>44809</v>
      </c>
      <c r="D934" s="77">
        <v>928</v>
      </c>
      <c r="E934" s="77">
        <v>1</v>
      </c>
      <c r="F934" s="78"/>
      <c r="G934" s="79">
        <v>44809.6320949074</v>
      </c>
      <c r="H934" s="77">
        <v>164</v>
      </c>
      <c r="I934" s="76">
        <v>44809.960416666669</v>
      </c>
      <c r="J934" s="78"/>
      <c r="K934" s="80">
        <v>1</v>
      </c>
    </row>
    <row r="935" spans="2:11" x14ac:dyDescent="0.3">
      <c r="B935" s="75">
        <v>36002</v>
      </c>
      <c r="C935" s="76">
        <v>44809</v>
      </c>
      <c r="D935" s="77">
        <v>481</v>
      </c>
      <c r="E935" s="77">
        <v>5</v>
      </c>
      <c r="F935" s="78"/>
      <c r="G935" s="79">
        <v>44809.640810185178</v>
      </c>
      <c r="H935" s="77">
        <v>177</v>
      </c>
      <c r="I935" s="76">
        <v>44809.960416666669</v>
      </c>
      <c r="J935" s="78"/>
      <c r="K935" s="80">
        <v>1</v>
      </c>
    </row>
    <row r="936" spans="2:11" x14ac:dyDescent="0.3">
      <c r="B936" s="75">
        <v>36003</v>
      </c>
      <c r="C936" s="76">
        <v>44809</v>
      </c>
      <c r="D936" s="77">
        <v>1242</v>
      </c>
      <c r="E936" s="77">
        <v>2</v>
      </c>
      <c r="F936" s="78"/>
      <c r="G936" s="79">
        <v>44809.651539351842</v>
      </c>
      <c r="H936" s="77">
        <v>164</v>
      </c>
      <c r="I936" s="76">
        <v>44809.960416666669</v>
      </c>
      <c r="J936" s="78"/>
      <c r="K936" s="80">
        <v>1</v>
      </c>
    </row>
    <row r="937" spans="2:11" x14ac:dyDescent="0.3">
      <c r="B937" s="75">
        <v>36004</v>
      </c>
      <c r="C937" s="76">
        <v>44809</v>
      </c>
      <c r="D937" s="77">
        <v>244</v>
      </c>
      <c r="E937" s="77">
        <v>1</v>
      </c>
      <c r="F937" s="78"/>
      <c r="G937" s="79">
        <v>44809.66564814814</v>
      </c>
      <c r="H937" s="77">
        <v>171</v>
      </c>
      <c r="I937" s="76">
        <v>44809.960416666669</v>
      </c>
      <c r="J937" s="78"/>
      <c r="K937" s="80">
        <v>1</v>
      </c>
    </row>
    <row r="938" spans="2:11" x14ac:dyDescent="0.3">
      <c r="B938" s="75">
        <v>36005</v>
      </c>
      <c r="C938" s="76">
        <v>44809</v>
      </c>
      <c r="D938" s="77">
        <v>1076</v>
      </c>
      <c r="E938" s="77">
        <v>2</v>
      </c>
      <c r="F938" s="78"/>
      <c r="G938" s="79">
        <v>44809.678935185177</v>
      </c>
      <c r="H938" s="77">
        <v>146</v>
      </c>
      <c r="I938" s="76">
        <v>44809.960416666669</v>
      </c>
      <c r="J938" s="78"/>
      <c r="K938" s="80">
        <v>1</v>
      </c>
    </row>
    <row r="939" spans="2:11" x14ac:dyDescent="0.3">
      <c r="B939" s="75">
        <v>36006</v>
      </c>
      <c r="C939" s="76">
        <v>44809</v>
      </c>
      <c r="D939" s="77">
        <v>204</v>
      </c>
      <c r="E939" s="77">
        <v>2</v>
      </c>
      <c r="F939" s="78"/>
      <c r="G939" s="79">
        <v>44809.694004629622</v>
      </c>
      <c r="H939" s="77">
        <v>173</v>
      </c>
      <c r="I939" s="76">
        <v>44809.960416666669</v>
      </c>
      <c r="J939" s="78"/>
      <c r="K939" s="80">
        <v>1</v>
      </c>
    </row>
    <row r="940" spans="2:11" x14ac:dyDescent="0.3">
      <c r="B940" s="75">
        <v>36007</v>
      </c>
      <c r="C940" s="76">
        <v>44809</v>
      </c>
      <c r="D940" s="77">
        <v>855</v>
      </c>
      <c r="E940" s="77">
        <v>4</v>
      </c>
      <c r="F940" s="78"/>
      <c r="G940" s="79">
        <v>44809.710057870361</v>
      </c>
      <c r="H940" s="77">
        <v>151</v>
      </c>
      <c r="I940" s="76">
        <v>44809.960416666669</v>
      </c>
      <c r="J940" s="78"/>
      <c r="K940" s="80">
        <v>1</v>
      </c>
    </row>
    <row r="941" spans="2:11" x14ac:dyDescent="0.3">
      <c r="B941" s="75">
        <v>36008</v>
      </c>
      <c r="C941" s="76">
        <v>44809</v>
      </c>
      <c r="D941" s="77">
        <v>1017</v>
      </c>
      <c r="E941" s="77">
        <v>5</v>
      </c>
      <c r="F941" s="78"/>
      <c r="G941" s="79">
        <v>44809.718831018508</v>
      </c>
      <c r="H941" s="77">
        <v>170</v>
      </c>
      <c r="I941" s="76">
        <v>44809.960416666669</v>
      </c>
      <c r="J941" s="78"/>
      <c r="K941" s="80">
        <v>1</v>
      </c>
    </row>
    <row r="942" spans="2:11" x14ac:dyDescent="0.3">
      <c r="B942" s="75">
        <v>36009</v>
      </c>
      <c r="C942" s="76">
        <v>44809</v>
      </c>
      <c r="D942" s="77">
        <v>1213</v>
      </c>
      <c r="E942" s="77">
        <v>4</v>
      </c>
      <c r="F942" s="78"/>
      <c r="G942" s="79">
        <v>44809.731886574067</v>
      </c>
      <c r="H942" s="77">
        <v>177</v>
      </c>
      <c r="I942" s="76">
        <v>44809.960416666669</v>
      </c>
      <c r="J942" s="78"/>
      <c r="K942" s="80">
        <v>1</v>
      </c>
    </row>
    <row r="943" spans="2:11" x14ac:dyDescent="0.3">
      <c r="B943" s="75">
        <v>36010</v>
      </c>
      <c r="C943" s="76">
        <v>44809</v>
      </c>
      <c r="D943" s="77">
        <v>312</v>
      </c>
      <c r="E943" s="77">
        <v>5</v>
      </c>
      <c r="F943" s="78"/>
      <c r="G943" s="79">
        <v>44809.744432870364</v>
      </c>
      <c r="H943" s="77">
        <v>178</v>
      </c>
      <c r="I943" s="76">
        <v>44809.960416666669</v>
      </c>
      <c r="J943" s="78"/>
      <c r="K943" s="80">
        <v>1</v>
      </c>
    </row>
    <row r="944" spans="2:11" x14ac:dyDescent="0.3">
      <c r="B944" s="75">
        <v>36011</v>
      </c>
      <c r="C944" s="76">
        <v>44809</v>
      </c>
      <c r="D944" s="77">
        <v>1357</v>
      </c>
      <c r="E944" s="77">
        <v>2</v>
      </c>
      <c r="F944" s="78"/>
      <c r="G944" s="79">
        <v>44809.75473379629</v>
      </c>
      <c r="H944" s="77">
        <v>160</v>
      </c>
      <c r="I944" s="76">
        <v>44809.960416666669</v>
      </c>
      <c r="J944" s="78"/>
      <c r="K944" s="80">
        <v>1</v>
      </c>
    </row>
    <row r="945" spans="2:11" x14ac:dyDescent="0.3">
      <c r="B945" s="75">
        <v>36012</v>
      </c>
      <c r="C945" s="76">
        <v>44809</v>
      </c>
      <c r="D945" s="77">
        <v>735</v>
      </c>
      <c r="E945" s="77">
        <v>2</v>
      </c>
      <c r="F945" s="78"/>
      <c r="G945" s="79">
        <v>44809.765543981477</v>
      </c>
      <c r="H945" s="77">
        <v>142</v>
      </c>
      <c r="I945" s="76">
        <v>44809.960416666669</v>
      </c>
      <c r="J945" s="78"/>
      <c r="K945" s="80">
        <v>1</v>
      </c>
    </row>
    <row r="946" spans="2:11" x14ac:dyDescent="0.3">
      <c r="B946" s="75">
        <v>36013</v>
      </c>
      <c r="C946" s="76">
        <v>44809</v>
      </c>
      <c r="D946" s="77">
        <v>142</v>
      </c>
      <c r="E946" s="77">
        <v>1</v>
      </c>
      <c r="F946" s="78"/>
      <c r="G946" s="79">
        <v>44809.776203703703</v>
      </c>
      <c r="H946" s="77">
        <v>175</v>
      </c>
      <c r="I946" s="76">
        <v>44809.960416666669</v>
      </c>
      <c r="J946" s="78"/>
      <c r="K946" s="80">
        <v>1</v>
      </c>
    </row>
    <row r="947" spans="2:11" x14ac:dyDescent="0.3">
      <c r="B947" s="75">
        <v>36014</v>
      </c>
      <c r="C947" s="76">
        <v>44809</v>
      </c>
      <c r="D947" s="77">
        <v>52</v>
      </c>
      <c r="E947" s="77">
        <v>3</v>
      </c>
      <c r="F947" s="78"/>
      <c r="G947" s="79">
        <v>44809.790601851848</v>
      </c>
      <c r="H947" s="77">
        <v>165</v>
      </c>
      <c r="I947" s="76">
        <v>44809.960416666669</v>
      </c>
      <c r="J947" s="78"/>
      <c r="K947" s="80">
        <v>1</v>
      </c>
    </row>
    <row r="948" spans="2:11" x14ac:dyDescent="0.3">
      <c r="B948" s="75">
        <v>36015</v>
      </c>
      <c r="C948" s="76">
        <v>44809</v>
      </c>
      <c r="D948" s="77">
        <v>140</v>
      </c>
      <c r="E948" s="77">
        <v>2</v>
      </c>
      <c r="F948" s="78"/>
      <c r="G948" s="79">
        <v>44809.803020833329</v>
      </c>
      <c r="H948" s="77">
        <v>148</v>
      </c>
      <c r="I948" s="76">
        <v>44809.960416666669</v>
      </c>
      <c r="J948" s="78"/>
      <c r="K948" s="80">
        <v>1</v>
      </c>
    </row>
    <row r="949" spans="2:11" x14ac:dyDescent="0.3">
      <c r="B949" s="75">
        <v>36016</v>
      </c>
      <c r="C949" s="76">
        <v>44809</v>
      </c>
      <c r="D949" s="77">
        <v>1327</v>
      </c>
      <c r="E949" s="77">
        <v>5</v>
      </c>
      <c r="F949" s="78"/>
      <c r="G949" s="79">
        <v>44809.816921296289</v>
      </c>
      <c r="H949" s="77">
        <v>146</v>
      </c>
      <c r="I949" s="76">
        <v>44809.960416666669</v>
      </c>
      <c r="J949" s="78"/>
      <c r="K949" s="80">
        <v>1</v>
      </c>
    </row>
    <row r="950" spans="2:11" x14ac:dyDescent="0.3">
      <c r="B950" s="75">
        <v>36017</v>
      </c>
      <c r="C950" s="76">
        <v>44809</v>
      </c>
      <c r="D950" s="77">
        <v>1113</v>
      </c>
      <c r="E950" s="77">
        <v>3</v>
      </c>
      <c r="F950" s="78"/>
      <c r="G950" s="79">
        <v>44809.826030092583</v>
      </c>
      <c r="H950" s="77">
        <v>157</v>
      </c>
      <c r="I950" s="76">
        <v>44809.960416666669</v>
      </c>
      <c r="J950" s="78"/>
      <c r="K950" s="80">
        <v>1</v>
      </c>
    </row>
    <row r="951" spans="2:11" x14ac:dyDescent="0.3">
      <c r="B951" s="75">
        <v>36018</v>
      </c>
      <c r="C951" s="76">
        <v>44809</v>
      </c>
      <c r="D951" s="77">
        <v>1342</v>
      </c>
      <c r="E951" s="77">
        <v>2</v>
      </c>
      <c r="F951" s="78"/>
      <c r="G951" s="79">
        <v>44809.838541666657</v>
      </c>
      <c r="H951" s="77">
        <v>147</v>
      </c>
      <c r="I951" s="76">
        <v>44809.960416666669</v>
      </c>
      <c r="J951" s="78"/>
      <c r="K951" s="80">
        <v>1</v>
      </c>
    </row>
    <row r="952" spans="2:11" x14ac:dyDescent="0.3">
      <c r="B952" s="75">
        <v>36019</v>
      </c>
      <c r="C952" s="76">
        <v>44809</v>
      </c>
      <c r="D952" s="77">
        <v>785</v>
      </c>
      <c r="E952" s="77">
        <v>4</v>
      </c>
      <c r="F952" s="78"/>
      <c r="G952" s="79">
        <v>44809.85446759258</v>
      </c>
      <c r="H952" s="77">
        <v>177</v>
      </c>
      <c r="I952" s="76">
        <v>44809.960416666669</v>
      </c>
      <c r="J952" s="78"/>
      <c r="K952" s="80">
        <v>1</v>
      </c>
    </row>
    <row r="953" spans="2:11" x14ac:dyDescent="0.3">
      <c r="B953" s="75">
        <v>36020</v>
      </c>
      <c r="C953" s="76">
        <v>44809</v>
      </c>
      <c r="D953" s="77">
        <v>275</v>
      </c>
      <c r="E953" s="77">
        <v>5</v>
      </c>
      <c r="F953" s="78"/>
      <c r="G953" s="79">
        <v>44809.867349537024</v>
      </c>
      <c r="H953" s="77">
        <v>142</v>
      </c>
      <c r="I953" s="76">
        <v>44809.960416666669</v>
      </c>
      <c r="J953" s="78"/>
      <c r="K953" s="80">
        <v>1</v>
      </c>
    </row>
    <row r="954" spans="2:11" x14ac:dyDescent="0.3">
      <c r="B954" s="75">
        <v>36021</v>
      </c>
      <c r="C954" s="76">
        <v>44809</v>
      </c>
      <c r="D954" s="77">
        <v>1306</v>
      </c>
      <c r="E954" s="77">
        <v>6</v>
      </c>
      <c r="F954" s="78"/>
      <c r="G954" s="79">
        <v>44809.880034722206</v>
      </c>
      <c r="H954" s="77">
        <v>146</v>
      </c>
      <c r="I954" s="76">
        <v>44809.960416666669</v>
      </c>
      <c r="J954" s="78"/>
      <c r="K954" s="80">
        <v>1</v>
      </c>
    </row>
    <row r="955" spans="2:11" x14ac:dyDescent="0.3">
      <c r="B955" s="75">
        <v>36022</v>
      </c>
      <c r="C955" s="76">
        <v>44809</v>
      </c>
      <c r="D955" s="77">
        <v>1305</v>
      </c>
      <c r="E955" s="77">
        <v>6</v>
      </c>
      <c r="F955" s="78"/>
      <c r="G955" s="79">
        <v>44809.888807870353</v>
      </c>
      <c r="H955" s="77">
        <v>156</v>
      </c>
      <c r="I955" s="76">
        <v>44809.960416666669</v>
      </c>
      <c r="J955" s="78"/>
      <c r="K955" s="80">
        <v>1</v>
      </c>
    </row>
    <row r="956" spans="2:11" x14ac:dyDescent="0.3">
      <c r="B956" s="75">
        <v>36023</v>
      </c>
      <c r="C956" s="76">
        <v>44810</v>
      </c>
      <c r="D956" s="77">
        <v>1211</v>
      </c>
      <c r="E956" s="77">
        <v>1</v>
      </c>
      <c r="F956" s="78"/>
      <c r="G956" s="79">
        <v>44810.333333333336</v>
      </c>
      <c r="H956" s="77">
        <v>162</v>
      </c>
      <c r="I956" s="76">
        <v>44810.967361111114</v>
      </c>
      <c r="J956" s="78"/>
      <c r="K956" s="80">
        <v>1</v>
      </c>
    </row>
    <row r="957" spans="2:11" x14ac:dyDescent="0.3">
      <c r="B957" s="75">
        <v>36024</v>
      </c>
      <c r="C957" s="76">
        <v>44810</v>
      </c>
      <c r="D957" s="77">
        <v>172</v>
      </c>
      <c r="E957" s="77">
        <v>2</v>
      </c>
      <c r="F957" s="78"/>
      <c r="G957" s="79">
        <v>44810.349386574075</v>
      </c>
      <c r="H957" s="77">
        <v>145</v>
      </c>
      <c r="I957" s="76">
        <v>44810.967361111114</v>
      </c>
      <c r="J957" s="78"/>
      <c r="K957" s="80">
        <v>1</v>
      </c>
    </row>
    <row r="958" spans="2:11" x14ac:dyDescent="0.3">
      <c r="B958" s="75">
        <v>36025</v>
      </c>
      <c r="C958" s="76">
        <v>44810</v>
      </c>
      <c r="D958" s="77">
        <v>798</v>
      </c>
      <c r="E958" s="77">
        <v>5</v>
      </c>
      <c r="F958" s="78"/>
      <c r="G958" s="79">
        <v>44810.36445601852</v>
      </c>
      <c r="H958" s="77">
        <v>146</v>
      </c>
      <c r="I958" s="76">
        <v>44810.967361111114</v>
      </c>
      <c r="J958" s="78"/>
      <c r="K958" s="80">
        <v>1</v>
      </c>
    </row>
    <row r="959" spans="2:11" x14ac:dyDescent="0.3">
      <c r="B959" s="75">
        <v>36026</v>
      </c>
      <c r="C959" s="76">
        <v>44810</v>
      </c>
      <c r="D959" s="77">
        <v>1245</v>
      </c>
      <c r="E959" s="77">
        <v>2</v>
      </c>
      <c r="F959" s="78"/>
      <c r="G959" s="79">
        <v>44810.381331018521</v>
      </c>
      <c r="H959" s="77">
        <v>167</v>
      </c>
      <c r="I959" s="76">
        <v>44810.967361111114</v>
      </c>
      <c r="J959" s="78"/>
      <c r="K959" s="80">
        <v>1</v>
      </c>
    </row>
    <row r="960" spans="2:11" x14ac:dyDescent="0.3">
      <c r="B960" s="75">
        <v>36027</v>
      </c>
      <c r="C960" s="76">
        <v>44810</v>
      </c>
      <c r="D960" s="77">
        <v>373</v>
      </c>
      <c r="E960" s="77">
        <v>3</v>
      </c>
      <c r="F960" s="78"/>
      <c r="G960" s="79">
        <v>44810.395659722228</v>
      </c>
      <c r="H960" s="77">
        <v>177</v>
      </c>
      <c r="I960" s="76">
        <v>44810.967361111114</v>
      </c>
      <c r="J960" s="78"/>
      <c r="K960" s="80">
        <v>1</v>
      </c>
    </row>
    <row r="961" spans="2:11" x14ac:dyDescent="0.3">
      <c r="B961" s="75">
        <v>36028</v>
      </c>
      <c r="C961" s="76">
        <v>44810</v>
      </c>
      <c r="D961" s="77">
        <v>821</v>
      </c>
      <c r="E961" s="77">
        <v>3</v>
      </c>
      <c r="F961" s="78"/>
      <c r="G961" s="79">
        <v>44810.412187500006</v>
      </c>
      <c r="H961" s="77">
        <v>156</v>
      </c>
      <c r="I961" s="76">
        <v>44810.967361111114</v>
      </c>
      <c r="J961" s="78"/>
      <c r="K961" s="80">
        <v>1</v>
      </c>
    </row>
    <row r="962" spans="2:11" x14ac:dyDescent="0.3">
      <c r="B962" s="75">
        <v>36029</v>
      </c>
      <c r="C962" s="76">
        <v>44810</v>
      </c>
      <c r="D962" s="77">
        <v>611</v>
      </c>
      <c r="E962" s="77">
        <v>1</v>
      </c>
      <c r="F962" s="78"/>
      <c r="G962" s="79">
        <v>44810.426747685189</v>
      </c>
      <c r="H962" s="77">
        <v>162</v>
      </c>
      <c r="I962" s="76">
        <v>44810.967361111114</v>
      </c>
      <c r="J962" s="78"/>
      <c r="K962" s="80">
        <v>1</v>
      </c>
    </row>
    <row r="963" spans="2:11" x14ac:dyDescent="0.3">
      <c r="B963" s="75">
        <v>36030</v>
      </c>
      <c r="C963" s="76">
        <v>44810</v>
      </c>
      <c r="D963" s="77">
        <v>133</v>
      </c>
      <c r="E963" s="77">
        <v>2</v>
      </c>
      <c r="F963" s="78"/>
      <c r="G963" s="79">
        <v>44810.441516203711</v>
      </c>
      <c r="H963" s="77">
        <v>160</v>
      </c>
      <c r="I963" s="76">
        <v>44810.967361111114</v>
      </c>
      <c r="J963" s="78"/>
      <c r="K963" s="80">
        <v>1</v>
      </c>
    </row>
    <row r="964" spans="2:11" x14ac:dyDescent="0.3">
      <c r="B964" s="75">
        <v>36031</v>
      </c>
      <c r="C964" s="76">
        <v>44810</v>
      </c>
      <c r="D964" s="77">
        <v>547</v>
      </c>
      <c r="E964" s="77">
        <v>1</v>
      </c>
      <c r="F964" s="78"/>
      <c r="G964" s="79">
        <v>44810.453587962969</v>
      </c>
      <c r="H964" s="77">
        <v>150</v>
      </c>
      <c r="I964" s="76">
        <v>44810.967361111114</v>
      </c>
      <c r="J964" s="78"/>
      <c r="K964" s="80">
        <v>1</v>
      </c>
    </row>
    <row r="965" spans="2:11" x14ac:dyDescent="0.3">
      <c r="B965" s="75">
        <v>36032</v>
      </c>
      <c r="C965" s="76">
        <v>44810</v>
      </c>
      <c r="D965" s="77">
        <v>1047</v>
      </c>
      <c r="E965" s="77">
        <v>1</v>
      </c>
      <c r="F965" s="78"/>
      <c r="G965" s="79">
        <v>44810.463865740749</v>
      </c>
      <c r="H965" s="77">
        <v>171</v>
      </c>
      <c r="I965" s="76">
        <v>44810.967361111114</v>
      </c>
      <c r="J965" s="78"/>
      <c r="K965" s="80">
        <v>1</v>
      </c>
    </row>
    <row r="966" spans="2:11" x14ac:dyDescent="0.3">
      <c r="B966" s="75">
        <v>36033</v>
      </c>
      <c r="C966" s="76">
        <v>44810</v>
      </c>
      <c r="D966" s="77">
        <v>276</v>
      </c>
      <c r="E966" s="77">
        <v>5</v>
      </c>
      <c r="F966" s="78"/>
      <c r="G966" s="79">
        <v>44810.479814814826</v>
      </c>
      <c r="H966" s="77">
        <v>150</v>
      </c>
      <c r="I966" s="76">
        <v>44810.967361111114</v>
      </c>
      <c r="J966" s="78"/>
      <c r="K966" s="80">
        <v>1</v>
      </c>
    </row>
    <row r="967" spans="2:11" x14ac:dyDescent="0.3">
      <c r="B967" s="75">
        <v>36034</v>
      </c>
      <c r="C967" s="76">
        <v>44810</v>
      </c>
      <c r="D967" s="77">
        <v>948</v>
      </c>
      <c r="E967" s="77">
        <v>5</v>
      </c>
      <c r="F967" s="78"/>
      <c r="G967" s="79">
        <v>44810.495717592603</v>
      </c>
      <c r="H967" s="77">
        <v>141</v>
      </c>
      <c r="I967" s="76">
        <v>44810.967361111114</v>
      </c>
      <c r="J967" s="78"/>
      <c r="K967" s="80">
        <v>1</v>
      </c>
    </row>
    <row r="968" spans="2:11" x14ac:dyDescent="0.3">
      <c r="B968" s="75">
        <v>36035</v>
      </c>
      <c r="C968" s="76">
        <v>44810</v>
      </c>
      <c r="D968" s="77">
        <v>440</v>
      </c>
      <c r="E968" s="77">
        <v>1</v>
      </c>
      <c r="F968" s="78"/>
      <c r="G968" s="79">
        <v>44810.512777777789</v>
      </c>
      <c r="H968" s="77">
        <v>153</v>
      </c>
      <c r="I968" s="76">
        <v>44810.967361111114</v>
      </c>
      <c r="J968" s="78"/>
      <c r="K968" s="80">
        <v>1</v>
      </c>
    </row>
    <row r="969" spans="2:11" x14ac:dyDescent="0.3">
      <c r="B969" s="75">
        <v>36036</v>
      </c>
      <c r="C969" s="76">
        <v>44810</v>
      </c>
      <c r="D969" s="77">
        <v>556</v>
      </c>
      <c r="E969" s="77">
        <v>5</v>
      </c>
      <c r="F969" s="78"/>
      <c r="G969" s="79">
        <v>44810.527951388904</v>
      </c>
      <c r="H969" s="77">
        <v>179</v>
      </c>
      <c r="I969" s="76">
        <v>44810.967361111114</v>
      </c>
      <c r="J969" s="78"/>
      <c r="K969" s="80">
        <v>1</v>
      </c>
    </row>
    <row r="970" spans="2:11" x14ac:dyDescent="0.3">
      <c r="B970" s="75">
        <v>36037</v>
      </c>
      <c r="C970" s="76">
        <v>44810</v>
      </c>
      <c r="D970" s="77">
        <v>979</v>
      </c>
      <c r="E970" s="77">
        <v>6</v>
      </c>
      <c r="F970" s="78"/>
      <c r="G970" s="79">
        <v>44810.539398148161</v>
      </c>
      <c r="H970" s="77">
        <v>178</v>
      </c>
      <c r="I970" s="76">
        <v>44810.967361111114</v>
      </c>
      <c r="J970" s="78"/>
      <c r="K970" s="80">
        <v>1</v>
      </c>
    </row>
    <row r="971" spans="2:11" x14ac:dyDescent="0.3">
      <c r="B971" s="75">
        <v>36038</v>
      </c>
      <c r="C971" s="76">
        <v>44810</v>
      </c>
      <c r="D971" s="77">
        <v>983</v>
      </c>
      <c r="E971" s="77">
        <v>5</v>
      </c>
      <c r="F971" s="78"/>
      <c r="G971" s="79">
        <v>44810.554178240753</v>
      </c>
      <c r="H971" s="77">
        <v>161</v>
      </c>
      <c r="I971" s="76">
        <v>44810.967361111114</v>
      </c>
      <c r="J971" s="78"/>
      <c r="K971" s="80">
        <v>1</v>
      </c>
    </row>
    <row r="972" spans="2:11" x14ac:dyDescent="0.3">
      <c r="B972" s="75">
        <v>36039</v>
      </c>
      <c r="C972" s="76">
        <v>44810</v>
      </c>
      <c r="D972" s="77">
        <v>624</v>
      </c>
      <c r="E972" s="77">
        <v>3</v>
      </c>
      <c r="F972" s="78"/>
      <c r="G972" s="79">
        <v>44810.570509259269</v>
      </c>
      <c r="H972" s="77">
        <v>179</v>
      </c>
      <c r="I972" s="76">
        <v>44810.967361111114</v>
      </c>
      <c r="J972" s="78"/>
      <c r="K972" s="80">
        <v>1</v>
      </c>
    </row>
    <row r="973" spans="2:11" x14ac:dyDescent="0.3">
      <c r="B973" s="75">
        <v>36040</v>
      </c>
      <c r="C973" s="76">
        <v>44810</v>
      </c>
      <c r="D973" s="77">
        <v>432</v>
      </c>
      <c r="E973" s="77">
        <v>2</v>
      </c>
      <c r="F973" s="78"/>
      <c r="G973" s="79">
        <v>44810.583101851858</v>
      </c>
      <c r="H973" s="77">
        <v>162</v>
      </c>
      <c r="I973" s="76">
        <v>44810.967361111114</v>
      </c>
      <c r="J973" s="78"/>
      <c r="K973" s="80">
        <v>1</v>
      </c>
    </row>
    <row r="974" spans="2:11" x14ac:dyDescent="0.3">
      <c r="B974" s="75">
        <v>36041</v>
      </c>
      <c r="C974" s="76">
        <v>44810</v>
      </c>
      <c r="D974" s="77">
        <v>329</v>
      </c>
      <c r="E974" s="77">
        <v>4</v>
      </c>
      <c r="F974" s="78"/>
      <c r="G974" s="79">
        <v>44810.597905092596</v>
      </c>
      <c r="H974" s="77">
        <v>161</v>
      </c>
      <c r="I974" s="76">
        <v>44810.967361111114</v>
      </c>
      <c r="J974" s="78"/>
      <c r="K974" s="80">
        <v>1</v>
      </c>
    </row>
    <row r="975" spans="2:11" x14ac:dyDescent="0.3">
      <c r="B975" s="75">
        <v>36042</v>
      </c>
      <c r="C975" s="76">
        <v>44810</v>
      </c>
      <c r="D975" s="77">
        <v>1337</v>
      </c>
      <c r="E975" s="77">
        <v>5</v>
      </c>
      <c r="F975" s="78"/>
      <c r="G975" s="79">
        <v>44810.607916666668</v>
      </c>
      <c r="H975" s="77">
        <v>166</v>
      </c>
      <c r="I975" s="76">
        <v>44810.967361111114</v>
      </c>
      <c r="J975" s="78"/>
      <c r="K975" s="80">
        <v>1</v>
      </c>
    </row>
    <row r="976" spans="2:11" x14ac:dyDescent="0.3">
      <c r="B976" s="75">
        <v>36043</v>
      </c>
      <c r="C976" s="76">
        <v>44810</v>
      </c>
      <c r="D976" s="77">
        <v>129</v>
      </c>
      <c r="E976" s="77">
        <v>5</v>
      </c>
      <c r="F976" s="78"/>
      <c r="G976" s="79">
        <v>44810.622476851851</v>
      </c>
      <c r="H976" s="77">
        <v>143</v>
      </c>
      <c r="I976" s="76">
        <v>44810.967361111114</v>
      </c>
      <c r="J976" s="78"/>
      <c r="K976" s="80">
        <v>1</v>
      </c>
    </row>
    <row r="977" spans="2:11" x14ac:dyDescent="0.3">
      <c r="B977" s="75">
        <v>36044</v>
      </c>
      <c r="C977" s="76">
        <v>44810</v>
      </c>
      <c r="D977" s="77">
        <v>1045</v>
      </c>
      <c r="E977" s="77">
        <v>1</v>
      </c>
      <c r="F977" s="78"/>
      <c r="G977" s="79">
        <v>44810.637627314813</v>
      </c>
      <c r="H977" s="77">
        <v>160</v>
      </c>
      <c r="I977" s="76">
        <v>44810.967361111114</v>
      </c>
      <c r="J977" s="78"/>
      <c r="K977" s="80">
        <v>1</v>
      </c>
    </row>
    <row r="978" spans="2:11" x14ac:dyDescent="0.3">
      <c r="B978" s="75">
        <v>36045</v>
      </c>
      <c r="C978" s="76">
        <v>44810</v>
      </c>
      <c r="D978" s="77">
        <v>385</v>
      </c>
      <c r="E978" s="77">
        <v>1</v>
      </c>
      <c r="F978" s="78"/>
      <c r="G978" s="79">
        <v>44810.654074074075</v>
      </c>
      <c r="H978" s="77">
        <v>150</v>
      </c>
      <c r="I978" s="76">
        <v>44810.967361111114</v>
      </c>
      <c r="J978" s="78"/>
      <c r="K978" s="80">
        <v>1</v>
      </c>
    </row>
    <row r="979" spans="2:11" x14ac:dyDescent="0.3">
      <c r="B979" s="75">
        <v>36046</v>
      </c>
      <c r="C979" s="76">
        <v>44810</v>
      </c>
      <c r="D979" s="77">
        <v>70</v>
      </c>
      <c r="E979" s="77">
        <v>2</v>
      </c>
      <c r="F979" s="78"/>
      <c r="G979" s="79">
        <v>44810.665023148147</v>
      </c>
      <c r="H979" s="77">
        <v>167</v>
      </c>
      <c r="I979" s="76">
        <v>44810.967361111114</v>
      </c>
      <c r="J979" s="78"/>
      <c r="K979" s="80">
        <v>1</v>
      </c>
    </row>
    <row r="980" spans="2:11" x14ac:dyDescent="0.3">
      <c r="B980" s="75">
        <v>36047</v>
      </c>
      <c r="C980" s="76">
        <v>44810</v>
      </c>
      <c r="D980" s="77">
        <v>418</v>
      </c>
      <c r="E980" s="77">
        <v>6</v>
      </c>
      <c r="F980" s="78"/>
      <c r="G980" s="79">
        <v>44810.6796875</v>
      </c>
      <c r="H980" s="77">
        <v>146</v>
      </c>
      <c r="I980" s="76">
        <v>44810.967361111114</v>
      </c>
      <c r="J980" s="78"/>
      <c r="K980" s="80">
        <v>1</v>
      </c>
    </row>
    <row r="981" spans="2:11" x14ac:dyDescent="0.3">
      <c r="B981" s="75">
        <v>36048</v>
      </c>
      <c r="C981" s="76">
        <v>44810</v>
      </c>
      <c r="D981" s="77">
        <v>314</v>
      </c>
      <c r="E981" s="77">
        <v>3</v>
      </c>
      <c r="F981" s="78"/>
      <c r="G981" s="79">
        <v>44810.691863425927</v>
      </c>
      <c r="H981" s="77">
        <v>146</v>
      </c>
      <c r="I981" s="76">
        <v>44810.967361111114</v>
      </c>
      <c r="J981" s="78"/>
      <c r="K981" s="80">
        <v>1</v>
      </c>
    </row>
    <row r="982" spans="2:11" x14ac:dyDescent="0.3">
      <c r="B982" s="75">
        <v>36049</v>
      </c>
      <c r="C982" s="76">
        <v>44810</v>
      </c>
      <c r="D982" s="77">
        <v>552</v>
      </c>
      <c r="E982" s="77">
        <v>4</v>
      </c>
      <c r="F982" s="78"/>
      <c r="G982" s="79">
        <v>44810.707731481481</v>
      </c>
      <c r="H982" s="77">
        <v>158</v>
      </c>
      <c r="I982" s="76">
        <v>44810.967361111114</v>
      </c>
      <c r="J982" s="78"/>
      <c r="K982" s="80">
        <v>1</v>
      </c>
    </row>
    <row r="983" spans="2:11" x14ac:dyDescent="0.3">
      <c r="B983" s="75">
        <v>36050</v>
      </c>
      <c r="C983" s="76">
        <v>44810</v>
      </c>
      <c r="D983" s="77">
        <v>1214</v>
      </c>
      <c r="E983" s="77">
        <v>3</v>
      </c>
      <c r="F983" s="78"/>
      <c r="G983" s="79">
        <v>44810.720185185186</v>
      </c>
      <c r="H983" s="77">
        <v>177</v>
      </c>
      <c r="I983" s="76">
        <v>44810.967361111114</v>
      </c>
      <c r="J983" s="78"/>
      <c r="K983" s="80">
        <v>1</v>
      </c>
    </row>
    <row r="984" spans="2:11" x14ac:dyDescent="0.3">
      <c r="B984" s="75">
        <v>36051</v>
      </c>
      <c r="C984" s="76">
        <v>44810</v>
      </c>
      <c r="D984" s="77">
        <v>1285</v>
      </c>
      <c r="E984" s="77">
        <v>6</v>
      </c>
      <c r="F984" s="78"/>
      <c r="G984" s="79">
        <v>44810.73269675926</v>
      </c>
      <c r="H984" s="77">
        <v>140</v>
      </c>
      <c r="I984" s="76">
        <v>44810.967361111114</v>
      </c>
      <c r="J984" s="78"/>
      <c r="K984" s="80">
        <v>1</v>
      </c>
    </row>
    <row r="985" spans="2:11" x14ac:dyDescent="0.3">
      <c r="B985" s="75">
        <v>36052</v>
      </c>
      <c r="C985" s="76">
        <v>44810</v>
      </c>
      <c r="D985" s="77">
        <v>766</v>
      </c>
      <c r="E985" s="77">
        <v>1</v>
      </c>
      <c r="F985" s="78"/>
      <c r="G985" s="79">
        <v>44810.745347222226</v>
      </c>
      <c r="H985" s="77">
        <v>152</v>
      </c>
      <c r="I985" s="76">
        <v>44810.967361111114</v>
      </c>
      <c r="J985" s="78"/>
      <c r="K985" s="80">
        <v>1</v>
      </c>
    </row>
    <row r="986" spans="2:11" x14ac:dyDescent="0.3">
      <c r="B986" s="75">
        <v>36053</v>
      </c>
      <c r="C986" s="76">
        <v>44810</v>
      </c>
      <c r="D986" s="77">
        <v>681</v>
      </c>
      <c r="E986" s="77">
        <v>1</v>
      </c>
      <c r="F986" s="78"/>
      <c r="G986" s="79">
        <v>44810.754375000004</v>
      </c>
      <c r="H986" s="77">
        <v>151</v>
      </c>
      <c r="I986" s="76">
        <v>44810.967361111114</v>
      </c>
      <c r="J986" s="78"/>
      <c r="K986" s="80">
        <v>1</v>
      </c>
    </row>
    <row r="987" spans="2:11" x14ac:dyDescent="0.3">
      <c r="B987" s="75">
        <v>36054</v>
      </c>
      <c r="C987" s="76">
        <v>44810</v>
      </c>
      <c r="D987" s="77">
        <v>170</v>
      </c>
      <c r="E987" s="77">
        <v>3</v>
      </c>
      <c r="F987" s="78"/>
      <c r="G987" s="79">
        <v>44810.763703703706</v>
      </c>
      <c r="H987" s="77">
        <v>167</v>
      </c>
      <c r="I987" s="76">
        <v>44810.967361111114</v>
      </c>
      <c r="J987" s="78"/>
      <c r="K987" s="80">
        <v>1</v>
      </c>
    </row>
    <row r="988" spans="2:11" x14ac:dyDescent="0.3">
      <c r="B988" s="75">
        <v>36055</v>
      </c>
      <c r="C988" s="76">
        <v>44810</v>
      </c>
      <c r="D988" s="77">
        <v>1303</v>
      </c>
      <c r="E988" s="77">
        <v>6</v>
      </c>
      <c r="F988" s="78"/>
      <c r="G988" s="79">
        <v>44810.773668981485</v>
      </c>
      <c r="H988" s="77">
        <v>164</v>
      </c>
      <c r="I988" s="76">
        <v>44810.967361111114</v>
      </c>
      <c r="J988" s="78"/>
      <c r="K988" s="80">
        <v>1</v>
      </c>
    </row>
    <row r="989" spans="2:11" x14ac:dyDescent="0.3">
      <c r="B989" s="75">
        <v>36056</v>
      </c>
      <c r="C989" s="76">
        <v>44810</v>
      </c>
      <c r="D989" s="77">
        <v>58</v>
      </c>
      <c r="E989" s="77">
        <v>2</v>
      </c>
      <c r="F989" s="78"/>
      <c r="G989" s="79">
        <v>44810.787928240745</v>
      </c>
      <c r="H989" s="77">
        <v>162</v>
      </c>
      <c r="I989" s="76">
        <v>44810.967361111114</v>
      </c>
      <c r="J989" s="78"/>
      <c r="K989" s="80">
        <v>1</v>
      </c>
    </row>
    <row r="990" spans="2:11" x14ac:dyDescent="0.3">
      <c r="B990" s="75">
        <v>36057</v>
      </c>
      <c r="C990" s="76">
        <v>44810</v>
      </c>
      <c r="D990" s="77">
        <v>301</v>
      </c>
      <c r="E990" s="77">
        <v>5</v>
      </c>
      <c r="F990" s="78"/>
      <c r="G990" s="79">
        <v>44810.804039351853</v>
      </c>
      <c r="H990" s="77">
        <v>174</v>
      </c>
      <c r="I990" s="76">
        <v>44810.967361111114</v>
      </c>
      <c r="J990" s="78"/>
      <c r="K990" s="80">
        <v>1</v>
      </c>
    </row>
    <row r="991" spans="2:11" x14ac:dyDescent="0.3">
      <c r="B991" s="75">
        <v>36058</v>
      </c>
      <c r="C991" s="76">
        <v>44810</v>
      </c>
      <c r="D991" s="77">
        <v>461</v>
      </c>
      <c r="E991" s="77">
        <v>3</v>
      </c>
      <c r="F991" s="78"/>
      <c r="G991" s="79">
        <v>44810.818553240744</v>
      </c>
      <c r="H991" s="77">
        <v>143</v>
      </c>
      <c r="I991" s="76">
        <v>44810.967361111114</v>
      </c>
      <c r="J991" s="78"/>
      <c r="K991" s="80">
        <v>1</v>
      </c>
    </row>
    <row r="992" spans="2:11" x14ac:dyDescent="0.3">
      <c r="B992" s="75">
        <v>36059</v>
      </c>
      <c r="C992" s="76">
        <v>44810</v>
      </c>
      <c r="D992" s="77">
        <v>55</v>
      </c>
      <c r="E992" s="77">
        <v>3</v>
      </c>
      <c r="F992" s="78"/>
      <c r="G992" s="79">
        <v>44810.827384259261</v>
      </c>
      <c r="H992" s="77">
        <v>158</v>
      </c>
      <c r="I992" s="76">
        <v>44810.967361111114</v>
      </c>
      <c r="J992" s="78"/>
      <c r="K992" s="80">
        <v>1</v>
      </c>
    </row>
    <row r="993" spans="2:11" x14ac:dyDescent="0.3">
      <c r="B993" s="75">
        <v>36060</v>
      </c>
      <c r="C993" s="76">
        <v>44810</v>
      </c>
      <c r="D993" s="77">
        <v>153</v>
      </c>
      <c r="E993" s="77">
        <v>4</v>
      </c>
      <c r="F993" s="78"/>
      <c r="G993" s="79">
        <v>44810.837557870371</v>
      </c>
      <c r="H993" s="77">
        <v>144</v>
      </c>
      <c r="I993" s="76">
        <v>44810.967361111114</v>
      </c>
      <c r="J993" s="78"/>
      <c r="K993" s="80">
        <v>1</v>
      </c>
    </row>
    <row r="994" spans="2:11" x14ac:dyDescent="0.3">
      <c r="B994" s="75">
        <v>36061</v>
      </c>
      <c r="C994" s="76">
        <v>44810</v>
      </c>
      <c r="D994" s="77">
        <v>1014</v>
      </c>
      <c r="E994" s="77">
        <v>4</v>
      </c>
      <c r="F994" s="78"/>
      <c r="G994" s="79">
        <v>44810.850185185183</v>
      </c>
      <c r="H994" s="77">
        <v>162</v>
      </c>
      <c r="I994" s="76">
        <v>44810.967361111114</v>
      </c>
      <c r="J994" s="78"/>
      <c r="K994" s="80">
        <v>1</v>
      </c>
    </row>
    <row r="995" spans="2:11" x14ac:dyDescent="0.3">
      <c r="B995" s="75">
        <v>36062</v>
      </c>
      <c r="C995" s="76">
        <v>44810</v>
      </c>
      <c r="D995" s="77">
        <v>1256</v>
      </c>
      <c r="E995" s="77">
        <v>5</v>
      </c>
      <c r="F995" s="78"/>
      <c r="G995" s="79">
        <v>44810.862511574072</v>
      </c>
      <c r="H995" s="77">
        <v>157</v>
      </c>
      <c r="I995" s="76">
        <v>44810.967361111114</v>
      </c>
      <c r="J995" s="78"/>
      <c r="K995" s="80">
        <v>1</v>
      </c>
    </row>
    <row r="996" spans="2:11" x14ac:dyDescent="0.3">
      <c r="B996" s="75">
        <v>36063</v>
      </c>
      <c r="C996" s="76">
        <v>44810</v>
      </c>
      <c r="D996" s="77">
        <v>712</v>
      </c>
      <c r="E996" s="77">
        <v>4</v>
      </c>
      <c r="F996" s="78"/>
      <c r="G996" s="79">
        <v>44810.878379629627</v>
      </c>
      <c r="H996" s="77">
        <v>176</v>
      </c>
      <c r="I996" s="76">
        <v>44810.967361111114</v>
      </c>
      <c r="J996" s="78"/>
      <c r="K996" s="80">
        <v>1</v>
      </c>
    </row>
    <row r="997" spans="2:11" x14ac:dyDescent="0.3">
      <c r="B997" s="75">
        <v>36064</v>
      </c>
      <c r="C997" s="76">
        <v>44810</v>
      </c>
      <c r="D997" s="77">
        <v>1347</v>
      </c>
      <c r="E997" s="77">
        <v>4</v>
      </c>
      <c r="F997" s="78"/>
      <c r="G997" s="79">
        <v>44810.891608796293</v>
      </c>
      <c r="H997" s="77">
        <v>158</v>
      </c>
      <c r="I997" s="76">
        <v>44810.967361111114</v>
      </c>
      <c r="J997" s="78"/>
      <c r="K997" s="80">
        <v>1</v>
      </c>
    </row>
    <row r="998" spans="2:11" x14ac:dyDescent="0.3">
      <c r="B998" s="75">
        <v>36065</v>
      </c>
      <c r="C998" s="76">
        <v>44810</v>
      </c>
      <c r="D998" s="77">
        <v>800</v>
      </c>
      <c r="E998" s="77">
        <v>5</v>
      </c>
      <c r="F998" s="78"/>
      <c r="G998" s="79">
        <v>44810.904016203698</v>
      </c>
      <c r="H998" s="77">
        <v>164</v>
      </c>
      <c r="I998" s="76">
        <v>44810.967361111114</v>
      </c>
      <c r="J998" s="78"/>
      <c r="K998" s="80">
        <v>1</v>
      </c>
    </row>
    <row r="999" spans="2:11" x14ac:dyDescent="0.3">
      <c r="B999" s="75">
        <v>36066</v>
      </c>
      <c r="C999" s="76">
        <v>44810</v>
      </c>
      <c r="D999" s="77">
        <v>738</v>
      </c>
      <c r="E999" s="77">
        <v>5</v>
      </c>
      <c r="F999" s="78"/>
      <c r="G999" s="79">
        <v>44810.917546296288</v>
      </c>
      <c r="H999" s="77">
        <v>169</v>
      </c>
      <c r="I999" s="76">
        <v>44810.967361111114</v>
      </c>
      <c r="J999" s="78"/>
      <c r="K999" s="80">
        <v>1</v>
      </c>
    </row>
    <row r="1000" spans="2:11" x14ac:dyDescent="0.3">
      <c r="B1000" s="75">
        <v>36067</v>
      </c>
      <c r="C1000" s="76">
        <v>44810</v>
      </c>
      <c r="D1000" s="77">
        <v>270</v>
      </c>
      <c r="E1000" s="77">
        <v>3</v>
      </c>
      <c r="F1000" s="78"/>
      <c r="G1000" s="79">
        <v>44810.930023148139</v>
      </c>
      <c r="H1000" s="77">
        <v>176</v>
      </c>
      <c r="I1000" s="76">
        <v>44810.967361111114</v>
      </c>
      <c r="J1000" s="78"/>
      <c r="K1000" s="80">
        <v>1</v>
      </c>
    </row>
    <row r="1001" spans="2:11" x14ac:dyDescent="0.3">
      <c r="B1001" s="75">
        <v>36068</v>
      </c>
      <c r="C1001" s="76">
        <v>44811</v>
      </c>
      <c r="D1001" s="77">
        <v>1049</v>
      </c>
      <c r="E1001" s="77">
        <v>6</v>
      </c>
      <c r="F1001" s="78"/>
      <c r="G1001" s="79">
        <v>44811.333333333336</v>
      </c>
      <c r="H1001" s="77">
        <v>142</v>
      </c>
      <c r="I1001" s="76">
        <v>44811.959722222222</v>
      </c>
      <c r="J1001" s="78"/>
      <c r="K1001" s="80">
        <v>1</v>
      </c>
    </row>
    <row r="1002" spans="2:11" x14ac:dyDescent="0.3">
      <c r="B1002" s="75">
        <v>36069</v>
      </c>
      <c r="C1002" s="76">
        <v>44811</v>
      </c>
      <c r="D1002" s="77">
        <v>948</v>
      </c>
      <c r="E1002" s="77">
        <v>5</v>
      </c>
      <c r="F1002" s="78"/>
      <c r="G1002" s="79">
        <v>44811.34715277778</v>
      </c>
      <c r="H1002" s="77">
        <v>152</v>
      </c>
      <c r="I1002" s="76">
        <v>44811.959722222222</v>
      </c>
      <c r="J1002" s="78"/>
      <c r="K1002" s="80">
        <v>1</v>
      </c>
    </row>
    <row r="1003" spans="2:11" x14ac:dyDescent="0.3">
      <c r="B1003" s="75">
        <v>36070</v>
      </c>
      <c r="C1003" s="76">
        <v>44811</v>
      </c>
      <c r="D1003" s="77">
        <v>356</v>
      </c>
      <c r="E1003" s="77">
        <v>5</v>
      </c>
      <c r="F1003" s="78"/>
      <c r="G1003" s="79">
        <v>44811.36178240741</v>
      </c>
      <c r="H1003" s="77">
        <v>154</v>
      </c>
      <c r="I1003" s="76">
        <v>44811.959722222222</v>
      </c>
      <c r="J1003" s="78"/>
      <c r="K1003" s="80">
        <v>1</v>
      </c>
    </row>
    <row r="1004" spans="2:11" x14ac:dyDescent="0.3">
      <c r="B1004" s="75">
        <v>36071</v>
      </c>
      <c r="C1004" s="76">
        <v>44811</v>
      </c>
      <c r="D1004" s="77">
        <v>726</v>
      </c>
      <c r="E1004" s="77">
        <v>5</v>
      </c>
      <c r="F1004" s="78"/>
      <c r="G1004" s="79">
        <v>44811.372245370374</v>
      </c>
      <c r="H1004" s="77">
        <v>151</v>
      </c>
      <c r="I1004" s="76">
        <v>44811.959722222222</v>
      </c>
      <c r="J1004" s="78"/>
      <c r="K1004" s="80">
        <v>1</v>
      </c>
    </row>
    <row r="1005" spans="2:11" x14ac:dyDescent="0.3">
      <c r="B1005" s="75">
        <v>36072</v>
      </c>
      <c r="C1005" s="76">
        <v>44811</v>
      </c>
      <c r="D1005" s="77">
        <v>989</v>
      </c>
      <c r="E1005" s="77">
        <v>6</v>
      </c>
      <c r="F1005" s="78"/>
      <c r="G1005" s="79">
        <v>44811.387673611112</v>
      </c>
      <c r="H1005" s="77">
        <v>170</v>
      </c>
      <c r="I1005" s="76">
        <v>44811.959722222222</v>
      </c>
      <c r="J1005" s="78"/>
      <c r="K1005" s="80">
        <v>1</v>
      </c>
    </row>
    <row r="1006" spans="2:11" x14ac:dyDescent="0.3">
      <c r="B1006" s="75">
        <v>36073</v>
      </c>
      <c r="C1006" s="76">
        <v>44811</v>
      </c>
      <c r="D1006" s="77">
        <v>417</v>
      </c>
      <c r="E1006" s="77">
        <v>4</v>
      </c>
      <c r="F1006" s="78"/>
      <c r="G1006" s="79">
        <v>44811.401724537041</v>
      </c>
      <c r="H1006" s="77">
        <v>162</v>
      </c>
      <c r="I1006" s="76">
        <v>44811.959722222222</v>
      </c>
      <c r="J1006" s="78"/>
      <c r="K1006" s="80">
        <v>1</v>
      </c>
    </row>
    <row r="1007" spans="2:11" x14ac:dyDescent="0.3">
      <c r="B1007" s="75">
        <v>36074</v>
      </c>
      <c r="C1007" s="76">
        <v>44811</v>
      </c>
      <c r="D1007" s="77">
        <v>667</v>
      </c>
      <c r="E1007" s="77">
        <v>4</v>
      </c>
      <c r="F1007" s="78"/>
      <c r="G1007" s="79">
        <v>44811.413321759261</v>
      </c>
      <c r="H1007" s="77">
        <v>167</v>
      </c>
      <c r="I1007" s="76">
        <v>44811.959722222222</v>
      </c>
      <c r="J1007" s="78"/>
      <c r="K1007" s="80">
        <v>1</v>
      </c>
    </row>
    <row r="1008" spans="2:11" x14ac:dyDescent="0.3">
      <c r="B1008" s="75">
        <v>36075</v>
      </c>
      <c r="C1008" s="76">
        <v>44811</v>
      </c>
      <c r="D1008" s="77">
        <v>1224</v>
      </c>
      <c r="E1008" s="77">
        <v>1</v>
      </c>
      <c r="F1008" s="78"/>
      <c r="G1008" s="79">
        <v>44811.422488425924</v>
      </c>
      <c r="H1008" s="77">
        <v>148</v>
      </c>
      <c r="I1008" s="76">
        <v>44811.959722222222</v>
      </c>
      <c r="J1008" s="78"/>
      <c r="K1008" s="80">
        <v>1</v>
      </c>
    </row>
    <row r="1009" spans="2:11" x14ac:dyDescent="0.3">
      <c r="B1009" s="75">
        <v>36076</v>
      </c>
      <c r="C1009" s="76">
        <v>44811</v>
      </c>
      <c r="D1009" s="77">
        <v>625</v>
      </c>
      <c r="E1009" s="77">
        <v>1</v>
      </c>
      <c r="F1009" s="78"/>
      <c r="G1009" s="79">
        <v>44811.437835648147</v>
      </c>
      <c r="H1009" s="77">
        <v>142</v>
      </c>
      <c r="I1009" s="76">
        <v>44811.959722222222</v>
      </c>
      <c r="J1009" s="78"/>
      <c r="K1009" s="80">
        <v>1</v>
      </c>
    </row>
    <row r="1010" spans="2:11" x14ac:dyDescent="0.3">
      <c r="B1010" s="75">
        <v>36077</v>
      </c>
      <c r="C1010" s="76">
        <v>44811</v>
      </c>
      <c r="D1010" s="77">
        <v>113</v>
      </c>
      <c r="E1010" s="77">
        <v>3</v>
      </c>
      <c r="F1010" s="78"/>
      <c r="G1010" s="79">
        <v>44811.449953703705</v>
      </c>
      <c r="H1010" s="77">
        <v>174</v>
      </c>
      <c r="I1010" s="76">
        <v>44811.959722222222</v>
      </c>
      <c r="J1010" s="78"/>
      <c r="K1010" s="80">
        <v>1</v>
      </c>
    </row>
    <row r="1011" spans="2:11" x14ac:dyDescent="0.3">
      <c r="B1011" s="75">
        <v>36078</v>
      </c>
      <c r="C1011" s="76">
        <v>44811</v>
      </c>
      <c r="D1011" s="77">
        <v>897</v>
      </c>
      <c r="E1011" s="77">
        <v>6</v>
      </c>
      <c r="F1011" s="78"/>
      <c r="G1011" s="79">
        <v>44811.46502314815</v>
      </c>
      <c r="H1011" s="77">
        <v>152</v>
      </c>
      <c r="I1011" s="76">
        <v>44811.959722222222</v>
      </c>
      <c r="J1011" s="78"/>
      <c r="K1011" s="80">
        <v>1</v>
      </c>
    </row>
    <row r="1012" spans="2:11" x14ac:dyDescent="0.3">
      <c r="B1012" s="75">
        <v>36079</v>
      </c>
      <c r="C1012" s="76">
        <v>44811</v>
      </c>
      <c r="D1012" s="77">
        <v>732</v>
      </c>
      <c r="E1012" s="77">
        <v>1</v>
      </c>
      <c r="F1012" s="78"/>
      <c r="G1012" s="79">
        <v>44811.477488425931</v>
      </c>
      <c r="H1012" s="77">
        <v>159</v>
      </c>
      <c r="I1012" s="76">
        <v>44811.959722222222</v>
      </c>
      <c r="J1012" s="78"/>
      <c r="K1012" s="80">
        <v>1</v>
      </c>
    </row>
    <row r="1013" spans="2:11" x14ac:dyDescent="0.3">
      <c r="B1013" s="75">
        <v>36080</v>
      </c>
      <c r="C1013" s="76">
        <v>44811</v>
      </c>
      <c r="D1013" s="77">
        <v>1380</v>
      </c>
      <c r="E1013" s="77">
        <v>3</v>
      </c>
      <c r="F1013" s="78"/>
      <c r="G1013" s="79">
        <v>44811.488726851858</v>
      </c>
      <c r="H1013" s="77">
        <v>144</v>
      </c>
      <c r="I1013" s="76">
        <v>44811.959722222222</v>
      </c>
      <c r="J1013" s="78"/>
      <c r="K1013" s="80">
        <v>1</v>
      </c>
    </row>
    <row r="1014" spans="2:11" x14ac:dyDescent="0.3">
      <c r="B1014" s="75">
        <v>36081</v>
      </c>
      <c r="C1014" s="76">
        <v>44811</v>
      </c>
      <c r="D1014" s="77">
        <v>1072</v>
      </c>
      <c r="E1014" s="77">
        <v>4</v>
      </c>
      <c r="F1014" s="78"/>
      <c r="G1014" s="79">
        <v>44811.500520833339</v>
      </c>
      <c r="H1014" s="77">
        <v>159</v>
      </c>
      <c r="I1014" s="76">
        <v>44811.959722222222</v>
      </c>
      <c r="J1014" s="78"/>
      <c r="K1014" s="80">
        <v>1</v>
      </c>
    </row>
    <row r="1015" spans="2:11" x14ac:dyDescent="0.3">
      <c r="B1015" s="75">
        <v>36082</v>
      </c>
      <c r="C1015" s="76">
        <v>44811</v>
      </c>
      <c r="D1015" s="77">
        <v>289</v>
      </c>
      <c r="E1015" s="77">
        <v>5</v>
      </c>
      <c r="F1015" s="78"/>
      <c r="G1015" s="79">
        <v>44811.51053240741</v>
      </c>
      <c r="H1015" s="77">
        <v>160</v>
      </c>
      <c r="I1015" s="76">
        <v>44811.959722222222</v>
      </c>
      <c r="J1015" s="78"/>
      <c r="K1015" s="80">
        <v>1</v>
      </c>
    </row>
    <row r="1016" spans="2:11" x14ac:dyDescent="0.3">
      <c r="B1016" s="75">
        <v>36083</v>
      </c>
      <c r="C1016" s="76">
        <v>44811</v>
      </c>
      <c r="D1016" s="77">
        <v>664</v>
      </c>
      <c r="E1016" s="77">
        <v>6</v>
      </c>
      <c r="F1016" s="78"/>
      <c r="G1016" s="79">
        <v>44811.52443287037</v>
      </c>
      <c r="H1016" s="77">
        <v>169</v>
      </c>
      <c r="I1016" s="76">
        <v>44811.959722222222</v>
      </c>
      <c r="J1016" s="78"/>
      <c r="K1016" s="80">
        <v>1</v>
      </c>
    </row>
    <row r="1017" spans="2:11" x14ac:dyDescent="0.3">
      <c r="B1017" s="75">
        <v>36084</v>
      </c>
      <c r="C1017" s="76">
        <v>44811</v>
      </c>
      <c r="D1017" s="77">
        <v>257</v>
      </c>
      <c r="E1017" s="77">
        <v>5</v>
      </c>
      <c r="F1017" s="78"/>
      <c r="G1017" s="79">
        <v>44811.534155092595</v>
      </c>
      <c r="H1017" s="77">
        <v>177</v>
      </c>
      <c r="I1017" s="76">
        <v>44811.959722222222</v>
      </c>
      <c r="J1017" s="78"/>
      <c r="K1017" s="80">
        <v>1</v>
      </c>
    </row>
    <row r="1018" spans="2:11" x14ac:dyDescent="0.3">
      <c r="B1018" s="75">
        <v>36085</v>
      </c>
      <c r="C1018" s="76">
        <v>44811</v>
      </c>
      <c r="D1018" s="77">
        <v>81</v>
      </c>
      <c r="E1018" s="77">
        <v>5</v>
      </c>
      <c r="F1018" s="78"/>
      <c r="G1018" s="79">
        <v>44811.543541666666</v>
      </c>
      <c r="H1018" s="77">
        <v>159</v>
      </c>
      <c r="I1018" s="76">
        <v>44811.959722222222</v>
      </c>
      <c r="J1018" s="78"/>
      <c r="K1018" s="80">
        <v>1</v>
      </c>
    </row>
    <row r="1019" spans="2:11" x14ac:dyDescent="0.3">
      <c r="B1019" s="75">
        <v>36086</v>
      </c>
      <c r="C1019" s="76">
        <v>44811</v>
      </c>
      <c r="D1019" s="77">
        <v>283</v>
      </c>
      <c r="E1019" s="77">
        <v>2</v>
      </c>
      <c r="F1019" s="78"/>
      <c r="G1019" s="79">
        <v>44811.557222222218</v>
      </c>
      <c r="H1019" s="77">
        <v>166</v>
      </c>
      <c r="I1019" s="76">
        <v>44811.959722222222</v>
      </c>
      <c r="J1019" s="78"/>
      <c r="K1019" s="80">
        <v>1</v>
      </c>
    </row>
    <row r="1020" spans="2:11" x14ac:dyDescent="0.3">
      <c r="B1020" s="75">
        <v>36087</v>
      </c>
      <c r="C1020" s="76">
        <v>44811</v>
      </c>
      <c r="D1020" s="77">
        <v>1064</v>
      </c>
      <c r="E1020" s="77">
        <v>5</v>
      </c>
      <c r="F1020" s="78"/>
      <c r="G1020" s="79">
        <v>44811.573101851849</v>
      </c>
      <c r="H1020" s="77">
        <v>176</v>
      </c>
      <c r="I1020" s="76">
        <v>44811.959722222222</v>
      </c>
      <c r="J1020" s="78"/>
      <c r="K1020" s="80">
        <v>1</v>
      </c>
    </row>
    <row r="1021" spans="2:11" x14ac:dyDescent="0.3">
      <c r="B1021" s="75">
        <v>36088</v>
      </c>
      <c r="C1021" s="76">
        <v>44811</v>
      </c>
      <c r="D1021" s="77">
        <v>1401</v>
      </c>
      <c r="E1021" s="77">
        <v>3</v>
      </c>
      <c r="F1021" s="78"/>
      <c r="G1021" s="79">
        <v>44811.584699074068</v>
      </c>
      <c r="H1021" s="77">
        <v>144</v>
      </c>
      <c r="I1021" s="76">
        <v>44811.959722222222</v>
      </c>
      <c r="J1021" s="78"/>
      <c r="K1021" s="80">
        <v>1</v>
      </c>
    </row>
    <row r="1022" spans="2:11" x14ac:dyDescent="0.3">
      <c r="B1022" s="75">
        <v>36089</v>
      </c>
      <c r="C1022" s="76">
        <v>44811</v>
      </c>
      <c r="D1022" s="77">
        <v>444</v>
      </c>
      <c r="E1022" s="77">
        <v>2</v>
      </c>
      <c r="F1022" s="78"/>
      <c r="G1022" s="79">
        <v>44811.59612268518</v>
      </c>
      <c r="H1022" s="77">
        <v>164</v>
      </c>
      <c r="I1022" s="76">
        <v>44811.959722222222</v>
      </c>
      <c r="J1022" s="78"/>
      <c r="K1022" s="80">
        <v>1</v>
      </c>
    </row>
    <row r="1023" spans="2:11" x14ac:dyDescent="0.3">
      <c r="B1023" s="75">
        <v>36090</v>
      </c>
      <c r="C1023" s="76">
        <v>44811</v>
      </c>
      <c r="D1023" s="77">
        <v>753</v>
      </c>
      <c r="E1023" s="77">
        <v>1</v>
      </c>
      <c r="F1023" s="78"/>
      <c r="G1023" s="79">
        <v>44811.607743055552</v>
      </c>
      <c r="H1023" s="77">
        <v>141</v>
      </c>
      <c r="I1023" s="76">
        <v>44811.959722222222</v>
      </c>
      <c r="J1023" s="78"/>
      <c r="K1023" s="80">
        <v>1</v>
      </c>
    </row>
    <row r="1024" spans="2:11" x14ac:dyDescent="0.3">
      <c r="B1024" s="75">
        <v>36091</v>
      </c>
      <c r="C1024" s="76">
        <v>44811</v>
      </c>
      <c r="D1024" s="77">
        <v>974</v>
      </c>
      <c r="E1024" s="77">
        <v>3</v>
      </c>
      <c r="F1024" s="78"/>
      <c r="G1024" s="79">
        <v>44811.621307870366</v>
      </c>
      <c r="H1024" s="77">
        <v>160</v>
      </c>
      <c r="I1024" s="76">
        <v>44811.959722222222</v>
      </c>
      <c r="J1024" s="78"/>
      <c r="K1024" s="80">
        <v>1</v>
      </c>
    </row>
    <row r="1025" spans="2:11" x14ac:dyDescent="0.3">
      <c r="B1025" s="75">
        <v>36092</v>
      </c>
      <c r="C1025" s="76">
        <v>44811</v>
      </c>
      <c r="D1025" s="77">
        <v>1233</v>
      </c>
      <c r="E1025" s="77">
        <v>4</v>
      </c>
      <c r="F1025" s="78"/>
      <c r="G1025" s="79">
        <v>44811.631539351845</v>
      </c>
      <c r="H1025" s="77">
        <v>177</v>
      </c>
      <c r="I1025" s="76">
        <v>44811.959722222222</v>
      </c>
      <c r="J1025" s="78"/>
      <c r="K1025" s="80">
        <v>1</v>
      </c>
    </row>
    <row r="1026" spans="2:11" x14ac:dyDescent="0.3">
      <c r="B1026" s="75">
        <v>36093</v>
      </c>
      <c r="C1026" s="76">
        <v>44811</v>
      </c>
      <c r="D1026" s="77">
        <v>557</v>
      </c>
      <c r="E1026" s="77">
        <v>6</v>
      </c>
      <c r="F1026" s="78"/>
      <c r="G1026" s="79">
        <v>44811.63953703703</v>
      </c>
      <c r="H1026" s="77">
        <v>149</v>
      </c>
      <c r="I1026" s="76">
        <v>44811.959722222222</v>
      </c>
      <c r="J1026" s="78"/>
      <c r="K1026" s="80">
        <v>1</v>
      </c>
    </row>
    <row r="1027" spans="2:11" x14ac:dyDescent="0.3">
      <c r="B1027" s="75">
        <v>36094</v>
      </c>
      <c r="C1027" s="76">
        <v>44811</v>
      </c>
      <c r="D1027" s="77">
        <v>821</v>
      </c>
      <c r="E1027" s="77">
        <v>3</v>
      </c>
      <c r="F1027" s="78"/>
      <c r="G1027" s="79">
        <v>44811.650648148141</v>
      </c>
      <c r="H1027" s="77">
        <v>145</v>
      </c>
      <c r="I1027" s="76">
        <v>44811.959722222222</v>
      </c>
      <c r="J1027" s="78"/>
      <c r="K1027" s="80">
        <v>1</v>
      </c>
    </row>
    <row r="1028" spans="2:11" x14ac:dyDescent="0.3">
      <c r="B1028" s="75">
        <v>36095</v>
      </c>
      <c r="C1028" s="76">
        <v>44811</v>
      </c>
      <c r="D1028" s="77">
        <v>573</v>
      </c>
      <c r="E1028" s="77">
        <v>5</v>
      </c>
      <c r="F1028" s="78"/>
      <c r="G1028" s="79">
        <v>44811.666157407402</v>
      </c>
      <c r="H1028" s="77">
        <v>150</v>
      </c>
      <c r="I1028" s="76">
        <v>44811.959722222222</v>
      </c>
      <c r="J1028" s="78"/>
      <c r="K1028" s="80">
        <v>1</v>
      </c>
    </row>
    <row r="1029" spans="2:11" x14ac:dyDescent="0.3">
      <c r="B1029" s="75">
        <v>36096</v>
      </c>
      <c r="C1029" s="76">
        <v>44811</v>
      </c>
      <c r="D1029" s="77">
        <v>725</v>
      </c>
      <c r="E1029" s="77">
        <v>2</v>
      </c>
      <c r="F1029" s="78"/>
      <c r="G1029" s="79">
        <v>44811.678310185183</v>
      </c>
      <c r="H1029" s="77">
        <v>168</v>
      </c>
      <c r="I1029" s="76">
        <v>44811.959722222222</v>
      </c>
      <c r="J1029" s="78"/>
      <c r="K1029" s="80">
        <v>1</v>
      </c>
    </row>
    <row r="1030" spans="2:11" x14ac:dyDescent="0.3">
      <c r="B1030" s="75">
        <v>36097</v>
      </c>
      <c r="C1030" s="76">
        <v>44811</v>
      </c>
      <c r="D1030" s="77">
        <v>1151</v>
      </c>
      <c r="E1030" s="77">
        <v>1</v>
      </c>
      <c r="F1030" s="78"/>
      <c r="G1030" s="79">
        <v>44811.686412037037</v>
      </c>
      <c r="H1030" s="77">
        <v>166</v>
      </c>
      <c r="I1030" s="76">
        <v>44811.959722222222</v>
      </c>
      <c r="J1030" s="78"/>
      <c r="K1030" s="80">
        <v>1</v>
      </c>
    </row>
    <row r="1031" spans="2:11" x14ac:dyDescent="0.3">
      <c r="B1031" s="75">
        <v>36098</v>
      </c>
      <c r="C1031" s="76">
        <v>44811</v>
      </c>
      <c r="D1031" s="77">
        <v>20</v>
      </c>
      <c r="E1031" s="77">
        <v>3</v>
      </c>
      <c r="F1031" s="78"/>
      <c r="G1031" s="79">
        <v>44811.699641203704</v>
      </c>
      <c r="H1031" s="77">
        <v>147</v>
      </c>
      <c r="I1031" s="76">
        <v>44811.959722222222</v>
      </c>
      <c r="J1031" s="78"/>
      <c r="K1031" s="80">
        <v>1</v>
      </c>
    </row>
    <row r="1032" spans="2:11" x14ac:dyDescent="0.3">
      <c r="B1032" s="75">
        <v>36099</v>
      </c>
      <c r="C1032" s="76">
        <v>44811</v>
      </c>
      <c r="D1032" s="77">
        <v>842</v>
      </c>
      <c r="E1032" s="77">
        <v>5</v>
      </c>
      <c r="F1032" s="78"/>
      <c r="G1032" s="79">
        <v>44811.71162037037</v>
      </c>
      <c r="H1032" s="77">
        <v>143</v>
      </c>
      <c r="I1032" s="76">
        <v>44811.959722222222</v>
      </c>
      <c r="J1032" s="78"/>
      <c r="K1032" s="80">
        <v>1</v>
      </c>
    </row>
    <row r="1033" spans="2:11" x14ac:dyDescent="0.3">
      <c r="B1033" s="75">
        <v>36100</v>
      </c>
      <c r="C1033" s="76">
        <v>44811</v>
      </c>
      <c r="D1033" s="77">
        <v>1085</v>
      </c>
      <c r="E1033" s="77">
        <v>4</v>
      </c>
      <c r="F1033" s="78"/>
      <c r="G1033" s="79">
        <v>44811.725856481484</v>
      </c>
      <c r="H1033" s="77">
        <v>151</v>
      </c>
      <c r="I1033" s="76">
        <v>44811.959722222222</v>
      </c>
      <c r="J1033" s="78"/>
      <c r="K1033" s="80">
        <v>1</v>
      </c>
    </row>
    <row r="1034" spans="2:11" x14ac:dyDescent="0.3">
      <c r="B1034" s="75">
        <v>36101</v>
      </c>
      <c r="C1034" s="76">
        <v>44811</v>
      </c>
      <c r="D1034" s="77">
        <v>210</v>
      </c>
      <c r="E1034" s="77">
        <v>4</v>
      </c>
      <c r="F1034" s="78"/>
      <c r="G1034" s="79">
        <v>44811.734317129631</v>
      </c>
      <c r="H1034" s="77">
        <v>165</v>
      </c>
      <c r="I1034" s="76">
        <v>44811.959722222222</v>
      </c>
      <c r="J1034" s="78"/>
      <c r="K1034" s="80">
        <v>1</v>
      </c>
    </row>
    <row r="1035" spans="2:11" x14ac:dyDescent="0.3">
      <c r="B1035" s="75">
        <v>36102</v>
      </c>
      <c r="C1035" s="76">
        <v>44811</v>
      </c>
      <c r="D1035" s="77">
        <v>1232</v>
      </c>
      <c r="E1035" s="77">
        <v>3</v>
      </c>
      <c r="F1035" s="78"/>
      <c r="G1035" s="79">
        <v>44811.747557870374</v>
      </c>
      <c r="H1035" s="77">
        <v>164</v>
      </c>
      <c r="I1035" s="76">
        <v>44811.959722222222</v>
      </c>
      <c r="J1035" s="78"/>
      <c r="K1035" s="80">
        <v>1</v>
      </c>
    </row>
    <row r="1036" spans="2:11" x14ac:dyDescent="0.3">
      <c r="B1036" s="75">
        <v>36103</v>
      </c>
      <c r="C1036" s="76">
        <v>44811</v>
      </c>
      <c r="D1036" s="77">
        <v>773</v>
      </c>
      <c r="E1036" s="77">
        <v>3</v>
      </c>
      <c r="F1036" s="78"/>
      <c r="G1036" s="79">
        <v>44811.759710648155</v>
      </c>
      <c r="H1036" s="77">
        <v>146</v>
      </c>
      <c r="I1036" s="76">
        <v>44811.959722222222</v>
      </c>
      <c r="J1036" s="78"/>
      <c r="K1036" s="80">
        <v>1</v>
      </c>
    </row>
    <row r="1037" spans="2:11" x14ac:dyDescent="0.3">
      <c r="B1037" s="75">
        <v>36104</v>
      </c>
      <c r="C1037" s="76">
        <v>44811</v>
      </c>
      <c r="D1037" s="77">
        <v>1249</v>
      </c>
      <c r="E1037" s="77">
        <v>3</v>
      </c>
      <c r="F1037" s="78"/>
      <c r="G1037" s="79">
        <v>44811.774120370377</v>
      </c>
      <c r="H1037" s="77">
        <v>140</v>
      </c>
      <c r="I1037" s="76">
        <v>44811.959722222222</v>
      </c>
      <c r="J1037" s="78"/>
      <c r="K1037" s="80">
        <v>1</v>
      </c>
    </row>
    <row r="1038" spans="2:11" x14ac:dyDescent="0.3">
      <c r="B1038" s="75">
        <v>36105</v>
      </c>
      <c r="C1038" s="76">
        <v>44811</v>
      </c>
      <c r="D1038" s="77">
        <v>906</v>
      </c>
      <c r="E1038" s="77">
        <v>6</v>
      </c>
      <c r="F1038" s="78"/>
      <c r="G1038" s="79">
        <v>44811.790381944455</v>
      </c>
      <c r="H1038" s="77">
        <v>142</v>
      </c>
      <c r="I1038" s="76">
        <v>44811.959722222222</v>
      </c>
      <c r="J1038" s="78"/>
      <c r="K1038" s="80">
        <v>1</v>
      </c>
    </row>
    <row r="1039" spans="2:11" x14ac:dyDescent="0.3">
      <c r="B1039" s="75">
        <v>36106</v>
      </c>
      <c r="C1039" s="76">
        <v>44811</v>
      </c>
      <c r="D1039" s="77">
        <v>1274</v>
      </c>
      <c r="E1039" s="77">
        <v>4</v>
      </c>
      <c r="F1039" s="78"/>
      <c r="G1039" s="79">
        <v>44811.800694444457</v>
      </c>
      <c r="H1039" s="77">
        <v>151</v>
      </c>
      <c r="I1039" s="76">
        <v>44811.959722222222</v>
      </c>
      <c r="J1039" s="78"/>
      <c r="K1039" s="80">
        <v>1</v>
      </c>
    </row>
    <row r="1040" spans="2:11" x14ac:dyDescent="0.3">
      <c r="B1040" s="75">
        <v>36107</v>
      </c>
      <c r="C1040" s="76">
        <v>44811</v>
      </c>
      <c r="D1040" s="77">
        <v>557</v>
      </c>
      <c r="E1040" s="77">
        <v>5</v>
      </c>
      <c r="F1040" s="78"/>
      <c r="G1040" s="79">
        <v>44811.81425925927</v>
      </c>
      <c r="H1040" s="77">
        <v>153</v>
      </c>
      <c r="I1040" s="76">
        <v>44811.959722222222</v>
      </c>
      <c r="J1040" s="78"/>
      <c r="K1040" s="80">
        <v>1</v>
      </c>
    </row>
    <row r="1041" spans="2:11" x14ac:dyDescent="0.3">
      <c r="B1041" s="75">
        <v>36108</v>
      </c>
      <c r="C1041" s="76">
        <v>44811</v>
      </c>
      <c r="D1041" s="77">
        <v>1322</v>
      </c>
      <c r="E1041" s="77">
        <v>4</v>
      </c>
      <c r="F1041" s="78"/>
      <c r="G1041" s="79">
        <v>44811.826238425936</v>
      </c>
      <c r="H1041" s="77">
        <v>165</v>
      </c>
      <c r="I1041" s="76">
        <v>44811.959722222222</v>
      </c>
      <c r="J1041" s="78"/>
      <c r="K1041" s="80">
        <v>1</v>
      </c>
    </row>
    <row r="1042" spans="2:11" x14ac:dyDescent="0.3">
      <c r="B1042" s="75">
        <v>36109</v>
      </c>
      <c r="C1042" s="76">
        <v>44811</v>
      </c>
      <c r="D1042" s="77">
        <v>194</v>
      </c>
      <c r="E1042" s="77">
        <v>3</v>
      </c>
      <c r="F1042" s="78"/>
      <c r="G1042" s="79">
        <v>44811.836469907415</v>
      </c>
      <c r="H1042" s="77">
        <v>142</v>
      </c>
      <c r="I1042" s="76">
        <v>44811.959722222222</v>
      </c>
      <c r="J1042" s="78"/>
      <c r="K1042" s="80">
        <v>1</v>
      </c>
    </row>
    <row r="1043" spans="2:11" x14ac:dyDescent="0.3">
      <c r="B1043" s="75">
        <v>36110</v>
      </c>
      <c r="C1043" s="76">
        <v>44811</v>
      </c>
      <c r="D1043" s="77">
        <v>175</v>
      </c>
      <c r="E1043" s="77">
        <v>6</v>
      </c>
      <c r="F1043" s="78"/>
      <c r="G1043" s="79">
        <v>44811.850960648153</v>
      </c>
      <c r="H1043" s="77">
        <v>159</v>
      </c>
      <c r="I1043" s="76">
        <v>44811.959722222222</v>
      </c>
      <c r="J1043" s="78"/>
      <c r="K1043" s="80">
        <v>1</v>
      </c>
    </row>
    <row r="1044" spans="2:11" x14ac:dyDescent="0.3">
      <c r="B1044" s="75">
        <v>36111</v>
      </c>
      <c r="C1044" s="76">
        <v>44811</v>
      </c>
      <c r="D1044" s="77">
        <v>909</v>
      </c>
      <c r="E1044" s="77">
        <v>6</v>
      </c>
      <c r="F1044" s="78"/>
      <c r="G1044" s="79">
        <v>44811.866944444446</v>
      </c>
      <c r="H1044" s="77">
        <v>172</v>
      </c>
      <c r="I1044" s="76">
        <v>44811.959722222222</v>
      </c>
      <c r="J1044" s="78"/>
      <c r="K1044" s="80">
        <v>1</v>
      </c>
    </row>
    <row r="1045" spans="2:11" x14ac:dyDescent="0.3">
      <c r="B1045" s="75">
        <v>36112</v>
      </c>
      <c r="C1045" s="76">
        <v>44811</v>
      </c>
      <c r="D1045" s="77">
        <v>756</v>
      </c>
      <c r="E1045" s="77">
        <v>1</v>
      </c>
      <c r="F1045" s="78"/>
      <c r="G1045" s="79">
        <v>44811.876030092593</v>
      </c>
      <c r="H1045" s="77">
        <v>172</v>
      </c>
      <c r="I1045" s="76">
        <v>44811.959722222222</v>
      </c>
      <c r="J1045" s="78"/>
      <c r="K1045" s="80">
        <v>1</v>
      </c>
    </row>
    <row r="1046" spans="2:11" x14ac:dyDescent="0.3">
      <c r="B1046" s="75">
        <v>36113</v>
      </c>
      <c r="C1046" s="76">
        <v>44811</v>
      </c>
      <c r="D1046" s="77">
        <v>260</v>
      </c>
      <c r="E1046" s="77">
        <v>6</v>
      </c>
      <c r="F1046" s="78"/>
      <c r="G1046" s="79">
        <v>44811.884155092594</v>
      </c>
      <c r="H1046" s="77">
        <v>150</v>
      </c>
      <c r="I1046" s="76">
        <v>44811.959722222222</v>
      </c>
      <c r="J1046" s="78"/>
      <c r="K1046" s="80">
        <v>1</v>
      </c>
    </row>
    <row r="1047" spans="2:11" x14ac:dyDescent="0.3">
      <c r="B1047" s="75">
        <v>36114</v>
      </c>
      <c r="C1047" s="76">
        <v>44811</v>
      </c>
      <c r="D1047" s="77">
        <v>931</v>
      </c>
      <c r="E1047" s="77">
        <v>3</v>
      </c>
      <c r="F1047" s="78"/>
      <c r="G1047" s="79">
        <v>44811.898229166669</v>
      </c>
      <c r="H1047" s="77">
        <v>158</v>
      </c>
      <c r="I1047" s="76">
        <v>44811.959722222222</v>
      </c>
      <c r="J1047" s="78"/>
      <c r="K1047" s="80">
        <v>1</v>
      </c>
    </row>
    <row r="1048" spans="2:11" x14ac:dyDescent="0.3">
      <c r="B1048" s="75">
        <v>36115</v>
      </c>
      <c r="C1048" s="76">
        <v>44811</v>
      </c>
      <c r="D1048" s="77">
        <v>1317</v>
      </c>
      <c r="E1048" s="77">
        <v>3</v>
      </c>
      <c r="F1048" s="78"/>
      <c r="G1048" s="79">
        <v>44811.909120370372</v>
      </c>
      <c r="H1048" s="77">
        <v>177</v>
      </c>
      <c r="I1048" s="76">
        <v>44811.959722222222</v>
      </c>
      <c r="J1048" s="78"/>
      <c r="K1048" s="80">
        <v>1</v>
      </c>
    </row>
    <row r="1049" spans="2:11" x14ac:dyDescent="0.3">
      <c r="B1049" s="75">
        <v>36116</v>
      </c>
      <c r="C1049" s="76">
        <v>44812</v>
      </c>
      <c r="D1049" s="77">
        <v>287</v>
      </c>
      <c r="E1049" s="77">
        <v>3</v>
      </c>
      <c r="F1049" s="78"/>
      <c r="G1049" s="79">
        <v>44812.333333333336</v>
      </c>
      <c r="H1049" s="77">
        <v>167</v>
      </c>
      <c r="I1049" s="76">
        <v>44812.955555555556</v>
      </c>
      <c r="J1049" s="78"/>
      <c r="K1049" s="80">
        <v>1</v>
      </c>
    </row>
    <row r="1050" spans="2:11" x14ac:dyDescent="0.3">
      <c r="B1050" s="75">
        <v>36117</v>
      </c>
      <c r="C1050" s="76">
        <v>44812</v>
      </c>
      <c r="D1050" s="77">
        <v>6</v>
      </c>
      <c r="E1050" s="77">
        <v>2</v>
      </c>
      <c r="F1050" s="78"/>
      <c r="G1050" s="79">
        <v>44812.344629629632</v>
      </c>
      <c r="H1050" s="77">
        <v>176</v>
      </c>
      <c r="I1050" s="76">
        <v>44812.955555555556</v>
      </c>
      <c r="J1050" s="78"/>
      <c r="K1050" s="80">
        <v>1</v>
      </c>
    </row>
    <row r="1051" spans="2:11" x14ac:dyDescent="0.3">
      <c r="B1051" s="75">
        <v>36118</v>
      </c>
      <c r="C1051" s="76">
        <v>44812</v>
      </c>
      <c r="D1051" s="77">
        <v>980</v>
      </c>
      <c r="E1051" s="77">
        <v>6</v>
      </c>
      <c r="F1051" s="78"/>
      <c r="G1051" s="79">
        <v>44812.358113425929</v>
      </c>
      <c r="H1051" s="77">
        <v>174</v>
      </c>
      <c r="I1051" s="76">
        <v>44812.955555555556</v>
      </c>
      <c r="J1051" s="78"/>
      <c r="K1051" s="80">
        <v>1</v>
      </c>
    </row>
    <row r="1052" spans="2:11" x14ac:dyDescent="0.3">
      <c r="B1052" s="75">
        <v>36119</v>
      </c>
      <c r="C1052" s="76">
        <v>44812</v>
      </c>
      <c r="D1052" s="77">
        <v>211</v>
      </c>
      <c r="E1052" s="77">
        <v>1</v>
      </c>
      <c r="F1052" s="78"/>
      <c r="G1052" s="79">
        <v>44812.371400462966</v>
      </c>
      <c r="H1052" s="77">
        <v>146</v>
      </c>
      <c r="I1052" s="76">
        <v>44812.955555555556</v>
      </c>
      <c r="J1052" s="78"/>
      <c r="K1052" s="80">
        <v>1</v>
      </c>
    </row>
    <row r="1053" spans="2:11" x14ac:dyDescent="0.3">
      <c r="B1053" s="75">
        <v>36120</v>
      </c>
      <c r="C1053" s="76">
        <v>44812</v>
      </c>
      <c r="D1053" s="77">
        <v>1173</v>
      </c>
      <c r="E1053" s="77">
        <v>1</v>
      </c>
      <c r="F1053" s="78"/>
      <c r="G1053" s="79">
        <v>44812.381527777783</v>
      </c>
      <c r="H1053" s="77">
        <v>171</v>
      </c>
      <c r="I1053" s="76">
        <v>44812.955555555556</v>
      </c>
      <c r="J1053" s="78"/>
      <c r="K1053" s="80">
        <v>1</v>
      </c>
    </row>
    <row r="1054" spans="2:11" x14ac:dyDescent="0.3">
      <c r="B1054" s="75">
        <v>36121</v>
      </c>
      <c r="C1054" s="76">
        <v>44812</v>
      </c>
      <c r="D1054" s="77">
        <v>239</v>
      </c>
      <c r="E1054" s="77">
        <v>6</v>
      </c>
      <c r="F1054" s="78"/>
      <c r="G1054" s="79">
        <v>44812.398009259261</v>
      </c>
      <c r="H1054" s="77">
        <v>167</v>
      </c>
      <c r="I1054" s="76">
        <v>44812.955555555556</v>
      </c>
      <c r="J1054" s="78"/>
      <c r="K1054" s="80">
        <v>1</v>
      </c>
    </row>
    <row r="1055" spans="2:11" x14ac:dyDescent="0.3">
      <c r="B1055" s="75">
        <v>36122</v>
      </c>
      <c r="C1055" s="76">
        <v>44812</v>
      </c>
      <c r="D1055" s="77">
        <v>1046</v>
      </c>
      <c r="E1055" s="77">
        <v>4</v>
      </c>
      <c r="F1055" s="78"/>
      <c r="G1055" s="79">
        <v>44812.414074074077</v>
      </c>
      <c r="H1055" s="77">
        <v>157</v>
      </c>
      <c r="I1055" s="76">
        <v>44812.955555555556</v>
      </c>
      <c r="J1055" s="78"/>
      <c r="K1055" s="80">
        <v>1</v>
      </c>
    </row>
    <row r="1056" spans="2:11" x14ac:dyDescent="0.3">
      <c r="B1056" s="75">
        <v>36123</v>
      </c>
      <c r="C1056" s="76">
        <v>44812</v>
      </c>
      <c r="D1056" s="77">
        <v>228</v>
      </c>
      <c r="E1056" s="77">
        <v>2</v>
      </c>
      <c r="F1056" s="78"/>
      <c r="G1056" s="79">
        <v>44812.429837962969</v>
      </c>
      <c r="H1056" s="77">
        <v>177</v>
      </c>
      <c r="I1056" s="76">
        <v>44812.955555555556</v>
      </c>
      <c r="J1056" s="78"/>
      <c r="K1056" s="80">
        <v>1</v>
      </c>
    </row>
    <row r="1057" spans="2:11" x14ac:dyDescent="0.3">
      <c r="B1057" s="75">
        <v>36124</v>
      </c>
      <c r="C1057" s="76">
        <v>44812</v>
      </c>
      <c r="D1057" s="77">
        <v>91</v>
      </c>
      <c r="E1057" s="77">
        <v>2</v>
      </c>
      <c r="F1057" s="78"/>
      <c r="G1057" s="79">
        <v>44812.442268518527</v>
      </c>
      <c r="H1057" s="77">
        <v>145</v>
      </c>
      <c r="I1057" s="76">
        <v>44812.955555555556</v>
      </c>
      <c r="J1057" s="78"/>
      <c r="K1057" s="80">
        <v>1</v>
      </c>
    </row>
    <row r="1058" spans="2:11" x14ac:dyDescent="0.3">
      <c r="B1058" s="75">
        <v>36125</v>
      </c>
      <c r="C1058" s="76">
        <v>44812</v>
      </c>
      <c r="D1058" s="77">
        <v>988</v>
      </c>
      <c r="E1058" s="77">
        <v>5</v>
      </c>
      <c r="F1058" s="78"/>
      <c r="G1058" s="79">
        <v>44812.454143518524</v>
      </c>
      <c r="H1058" s="77">
        <v>173</v>
      </c>
      <c r="I1058" s="76">
        <v>44812.955555555556</v>
      </c>
      <c r="J1058" s="78"/>
      <c r="K1058" s="80">
        <v>1</v>
      </c>
    </row>
    <row r="1059" spans="2:11" x14ac:dyDescent="0.3">
      <c r="B1059" s="75">
        <v>36126</v>
      </c>
      <c r="C1059" s="76">
        <v>44812</v>
      </c>
      <c r="D1059" s="77">
        <v>1380</v>
      </c>
      <c r="E1059" s="77">
        <v>1</v>
      </c>
      <c r="F1059" s="78"/>
      <c r="G1059" s="79">
        <v>44812.468587962969</v>
      </c>
      <c r="H1059" s="77">
        <v>164</v>
      </c>
      <c r="I1059" s="76">
        <v>44812.955555555556</v>
      </c>
      <c r="J1059" s="78"/>
      <c r="K1059" s="80">
        <v>1</v>
      </c>
    </row>
    <row r="1060" spans="2:11" x14ac:dyDescent="0.3">
      <c r="B1060" s="75">
        <v>36127</v>
      </c>
      <c r="C1060" s="76">
        <v>44812</v>
      </c>
      <c r="D1060" s="77">
        <v>67</v>
      </c>
      <c r="E1060" s="77">
        <v>3</v>
      </c>
      <c r="F1060" s="78"/>
      <c r="G1060" s="79">
        <v>44812.483506944453</v>
      </c>
      <c r="H1060" s="77">
        <v>159</v>
      </c>
      <c r="I1060" s="76">
        <v>44812.955555555556</v>
      </c>
      <c r="J1060" s="78"/>
      <c r="K1060" s="80">
        <v>1</v>
      </c>
    </row>
    <row r="1061" spans="2:11" x14ac:dyDescent="0.3">
      <c r="B1061" s="75">
        <v>36128</v>
      </c>
      <c r="C1061" s="76">
        <v>44812</v>
      </c>
      <c r="D1061" s="77">
        <v>463</v>
      </c>
      <c r="E1061" s="77">
        <v>1</v>
      </c>
      <c r="F1061" s="78"/>
      <c r="G1061" s="79">
        <v>44812.499375000007</v>
      </c>
      <c r="H1061" s="77">
        <v>150</v>
      </c>
      <c r="I1061" s="76">
        <v>44812.955555555556</v>
      </c>
      <c r="J1061" s="78"/>
      <c r="K1061" s="80">
        <v>1</v>
      </c>
    </row>
    <row r="1062" spans="2:11" x14ac:dyDescent="0.3">
      <c r="B1062" s="75">
        <v>36129</v>
      </c>
      <c r="C1062" s="76">
        <v>44812</v>
      </c>
      <c r="D1062" s="77">
        <v>887</v>
      </c>
      <c r="E1062" s="77">
        <v>2</v>
      </c>
      <c r="F1062" s="78"/>
      <c r="G1062" s="79">
        <v>44812.513287037043</v>
      </c>
      <c r="H1062" s="77">
        <v>169</v>
      </c>
      <c r="I1062" s="76">
        <v>44812.955555555556</v>
      </c>
      <c r="J1062" s="78"/>
      <c r="K1062" s="80">
        <v>1</v>
      </c>
    </row>
    <row r="1063" spans="2:11" x14ac:dyDescent="0.3">
      <c r="B1063" s="75">
        <v>36130</v>
      </c>
      <c r="C1063" s="76">
        <v>44812</v>
      </c>
      <c r="D1063" s="77">
        <v>350</v>
      </c>
      <c r="E1063" s="77">
        <v>6</v>
      </c>
      <c r="F1063" s="78"/>
      <c r="G1063" s="79">
        <v>44812.522094907414</v>
      </c>
      <c r="H1063" s="77">
        <v>165</v>
      </c>
      <c r="I1063" s="76">
        <v>44812.955555555556</v>
      </c>
      <c r="J1063" s="78"/>
      <c r="K1063" s="80">
        <v>1</v>
      </c>
    </row>
    <row r="1064" spans="2:11" x14ac:dyDescent="0.3">
      <c r="B1064" s="75">
        <v>36131</v>
      </c>
      <c r="C1064" s="76">
        <v>44812</v>
      </c>
      <c r="D1064" s="77">
        <v>105</v>
      </c>
      <c r="E1064" s="77">
        <v>3</v>
      </c>
      <c r="F1064" s="78"/>
      <c r="G1064" s="79">
        <v>44812.536724537043</v>
      </c>
      <c r="H1064" s="77">
        <v>152</v>
      </c>
      <c r="I1064" s="76">
        <v>44812.955555555556</v>
      </c>
      <c r="J1064" s="78"/>
      <c r="K1064" s="80">
        <v>1</v>
      </c>
    </row>
    <row r="1065" spans="2:11" x14ac:dyDescent="0.3">
      <c r="B1065" s="75">
        <v>36132</v>
      </c>
      <c r="C1065" s="76">
        <v>44812</v>
      </c>
      <c r="D1065" s="77">
        <v>1336</v>
      </c>
      <c r="E1065" s="77">
        <v>1</v>
      </c>
      <c r="F1065" s="78"/>
      <c r="G1065" s="79">
        <v>44812.550775462973</v>
      </c>
      <c r="H1065" s="77">
        <v>166</v>
      </c>
      <c r="I1065" s="76">
        <v>44812.955555555556</v>
      </c>
      <c r="J1065" s="78"/>
      <c r="K1065" s="80">
        <v>1</v>
      </c>
    </row>
    <row r="1066" spans="2:11" x14ac:dyDescent="0.3">
      <c r="B1066" s="75">
        <v>36133</v>
      </c>
      <c r="C1066" s="76">
        <v>44812</v>
      </c>
      <c r="D1066" s="77">
        <v>455</v>
      </c>
      <c r="E1066" s="77">
        <v>4</v>
      </c>
      <c r="F1066" s="78"/>
      <c r="G1066" s="79">
        <v>44812.563113425938</v>
      </c>
      <c r="H1066" s="77">
        <v>174</v>
      </c>
      <c r="I1066" s="76">
        <v>44812.955555555556</v>
      </c>
      <c r="J1066" s="78"/>
      <c r="K1066" s="80">
        <v>1</v>
      </c>
    </row>
    <row r="1067" spans="2:11" x14ac:dyDescent="0.3">
      <c r="B1067" s="75">
        <v>36134</v>
      </c>
      <c r="C1067" s="76">
        <v>44812</v>
      </c>
      <c r="D1067" s="77">
        <v>809</v>
      </c>
      <c r="E1067" s="77">
        <v>6</v>
      </c>
      <c r="F1067" s="78"/>
      <c r="G1067" s="79">
        <v>44812.575127314827</v>
      </c>
      <c r="H1067" s="77">
        <v>152</v>
      </c>
      <c r="I1067" s="76">
        <v>44812.955555555556</v>
      </c>
      <c r="J1067" s="78"/>
      <c r="K1067" s="80">
        <v>1</v>
      </c>
    </row>
    <row r="1068" spans="2:11" x14ac:dyDescent="0.3">
      <c r="B1068" s="75">
        <v>36135</v>
      </c>
      <c r="C1068" s="76">
        <v>44812</v>
      </c>
      <c r="D1068" s="77">
        <v>854</v>
      </c>
      <c r="E1068" s="77">
        <v>1</v>
      </c>
      <c r="F1068" s="78"/>
      <c r="G1068" s="79">
        <v>44812.589548611126</v>
      </c>
      <c r="H1068" s="77">
        <v>172</v>
      </c>
      <c r="I1068" s="76">
        <v>44812.955555555556</v>
      </c>
      <c r="J1068" s="78"/>
      <c r="K1068" s="80">
        <v>1</v>
      </c>
    </row>
    <row r="1069" spans="2:11" x14ac:dyDescent="0.3">
      <c r="B1069" s="75">
        <v>36136</v>
      </c>
      <c r="C1069" s="76">
        <v>44812</v>
      </c>
      <c r="D1069" s="77">
        <v>393</v>
      </c>
      <c r="E1069" s="77">
        <v>6</v>
      </c>
      <c r="F1069" s="78"/>
      <c r="G1069" s="79">
        <v>44812.604641203718</v>
      </c>
      <c r="H1069" s="77">
        <v>148</v>
      </c>
      <c r="I1069" s="76">
        <v>44812.955555555556</v>
      </c>
      <c r="J1069" s="78"/>
      <c r="K1069" s="80">
        <v>1</v>
      </c>
    </row>
    <row r="1070" spans="2:11" x14ac:dyDescent="0.3">
      <c r="B1070" s="75">
        <v>36137</v>
      </c>
      <c r="C1070" s="76">
        <v>44812</v>
      </c>
      <c r="D1070" s="77">
        <v>449</v>
      </c>
      <c r="E1070" s="77">
        <v>3</v>
      </c>
      <c r="F1070" s="78"/>
      <c r="G1070" s="79">
        <v>44812.619745370386</v>
      </c>
      <c r="H1070" s="77">
        <v>145</v>
      </c>
      <c r="I1070" s="76">
        <v>44812.955555555556</v>
      </c>
      <c r="J1070" s="78"/>
      <c r="K1070" s="80">
        <v>1</v>
      </c>
    </row>
    <row r="1071" spans="2:11" x14ac:dyDescent="0.3">
      <c r="B1071" s="75">
        <v>36138</v>
      </c>
      <c r="C1071" s="76">
        <v>44812</v>
      </c>
      <c r="D1071" s="77">
        <v>1308</v>
      </c>
      <c r="E1071" s="77">
        <v>4</v>
      </c>
      <c r="F1071" s="78"/>
      <c r="G1071" s="79">
        <v>44812.631678240759</v>
      </c>
      <c r="H1071" s="77">
        <v>142</v>
      </c>
      <c r="I1071" s="76">
        <v>44812.955555555556</v>
      </c>
      <c r="J1071" s="78"/>
      <c r="K1071" s="80">
        <v>1</v>
      </c>
    </row>
    <row r="1072" spans="2:11" x14ac:dyDescent="0.3">
      <c r="B1072" s="75">
        <v>36139</v>
      </c>
      <c r="C1072" s="76">
        <v>44812</v>
      </c>
      <c r="D1072" s="77">
        <v>86</v>
      </c>
      <c r="E1072" s="77">
        <v>6</v>
      </c>
      <c r="F1072" s="78"/>
      <c r="G1072" s="79">
        <v>44812.640810185207</v>
      </c>
      <c r="H1072" s="77">
        <v>174</v>
      </c>
      <c r="I1072" s="76">
        <v>44812.955555555556</v>
      </c>
      <c r="J1072" s="78"/>
      <c r="K1072" s="80">
        <v>1</v>
      </c>
    </row>
    <row r="1073" spans="2:11" x14ac:dyDescent="0.3">
      <c r="B1073" s="75">
        <v>36140</v>
      </c>
      <c r="C1073" s="76">
        <v>44812</v>
      </c>
      <c r="D1073" s="77">
        <v>138</v>
      </c>
      <c r="E1073" s="77">
        <v>4</v>
      </c>
      <c r="F1073" s="78"/>
      <c r="G1073" s="79">
        <v>44812.650671296316</v>
      </c>
      <c r="H1073" s="77">
        <v>160</v>
      </c>
      <c r="I1073" s="76">
        <v>44812.955555555556</v>
      </c>
      <c r="J1073" s="78"/>
      <c r="K1073" s="80">
        <v>1</v>
      </c>
    </row>
    <row r="1074" spans="2:11" x14ac:dyDescent="0.3">
      <c r="B1074" s="75">
        <v>36141</v>
      </c>
      <c r="C1074" s="76">
        <v>44812</v>
      </c>
      <c r="D1074" s="77">
        <v>564</v>
      </c>
      <c r="E1074" s="77">
        <v>5</v>
      </c>
      <c r="F1074" s="78"/>
      <c r="G1074" s="79">
        <v>44812.665162037054</v>
      </c>
      <c r="H1074" s="77">
        <v>170</v>
      </c>
      <c r="I1074" s="76">
        <v>44812.955555555556</v>
      </c>
      <c r="J1074" s="78"/>
      <c r="K1074" s="80">
        <v>1</v>
      </c>
    </row>
    <row r="1075" spans="2:11" x14ac:dyDescent="0.3">
      <c r="B1075" s="75">
        <v>36142</v>
      </c>
      <c r="C1075" s="76">
        <v>44812</v>
      </c>
      <c r="D1075" s="77">
        <v>344</v>
      </c>
      <c r="E1075" s="77">
        <v>5</v>
      </c>
      <c r="F1075" s="78"/>
      <c r="G1075" s="79">
        <v>44812.678287037052</v>
      </c>
      <c r="H1075" s="77">
        <v>174</v>
      </c>
      <c r="I1075" s="76">
        <v>44812.955555555556</v>
      </c>
      <c r="J1075" s="78"/>
      <c r="K1075" s="80">
        <v>1</v>
      </c>
    </row>
    <row r="1076" spans="2:11" x14ac:dyDescent="0.3">
      <c r="B1076" s="75">
        <v>36143</v>
      </c>
      <c r="C1076" s="76">
        <v>44812</v>
      </c>
      <c r="D1076" s="77">
        <v>155</v>
      </c>
      <c r="E1076" s="77">
        <v>5</v>
      </c>
      <c r="F1076" s="78"/>
      <c r="G1076" s="79">
        <v>44812.687638888907</v>
      </c>
      <c r="H1076" s="77">
        <v>165</v>
      </c>
      <c r="I1076" s="76">
        <v>44812.955555555556</v>
      </c>
      <c r="J1076" s="78"/>
      <c r="K1076" s="80">
        <v>1</v>
      </c>
    </row>
    <row r="1077" spans="2:11" x14ac:dyDescent="0.3">
      <c r="B1077" s="75">
        <v>36144</v>
      </c>
      <c r="C1077" s="76">
        <v>44812</v>
      </c>
      <c r="D1077" s="77">
        <v>346</v>
      </c>
      <c r="E1077" s="77">
        <v>3</v>
      </c>
      <c r="F1077" s="78"/>
      <c r="G1077" s="79">
        <v>44812.696296296315</v>
      </c>
      <c r="H1077" s="77">
        <v>169</v>
      </c>
      <c r="I1077" s="76">
        <v>44812.955555555556</v>
      </c>
      <c r="J1077" s="78"/>
      <c r="K1077" s="80">
        <v>1</v>
      </c>
    </row>
    <row r="1078" spans="2:11" x14ac:dyDescent="0.3">
      <c r="B1078" s="75">
        <v>36145</v>
      </c>
      <c r="C1078" s="76">
        <v>44812</v>
      </c>
      <c r="D1078" s="77">
        <v>1308</v>
      </c>
      <c r="E1078" s="77">
        <v>5</v>
      </c>
      <c r="F1078" s="78"/>
      <c r="G1078" s="79">
        <v>44812.708831018535</v>
      </c>
      <c r="H1078" s="77">
        <v>144</v>
      </c>
      <c r="I1078" s="76">
        <v>44812.955555555556</v>
      </c>
      <c r="J1078" s="78"/>
      <c r="K1078" s="80">
        <v>1</v>
      </c>
    </row>
    <row r="1079" spans="2:11" x14ac:dyDescent="0.3">
      <c r="B1079" s="75">
        <v>36146</v>
      </c>
      <c r="C1079" s="76">
        <v>44812</v>
      </c>
      <c r="D1079" s="77">
        <v>957</v>
      </c>
      <c r="E1079" s="77">
        <v>3</v>
      </c>
      <c r="F1079" s="78"/>
      <c r="G1079" s="79">
        <v>44812.722708333349</v>
      </c>
      <c r="H1079" s="77">
        <v>170</v>
      </c>
      <c r="I1079" s="76">
        <v>44812.955555555556</v>
      </c>
      <c r="J1079" s="78"/>
      <c r="K1079" s="80">
        <v>1</v>
      </c>
    </row>
    <row r="1080" spans="2:11" x14ac:dyDescent="0.3">
      <c r="B1080" s="75">
        <v>36147</v>
      </c>
      <c r="C1080" s="76">
        <v>44812</v>
      </c>
      <c r="D1080" s="77">
        <v>185</v>
      </c>
      <c r="E1080" s="77">
        <v>2</v>
      </c>
      <c r="F1080" s="78"/>
      <c r="G1080" s="79">
        <v>44812.734849537053</v>
      </c>
      <c r="H1080" s="77">
        <v>167</v>
      </c>
      <c r="I1080" s="76">
        <v>44812.955555555556</v>
      </c>
      <c r="J1080" s="78"/>
      <c r="K1080" s="80">
        <v>1</v>
      </c>
    </row>
    <row r="1081" spans="2:11" x14ac:dyDescent="0.3">
      <c r="B1081" s="75">
        <v>36148</v>
      </c>
      <c r="C1081" s="76">
        <v>44812</v>
      </c>
      <c r="D1081" s="77">
        <v>731</v>
      </c>
      <c r="E1081" s="77">
        <v>3</v>
      </c>
      <c r="F1081" s="78"/>
      <c r="G1081" s="79">
        <v>44812.746446759273</v>
      </c>
      <c r="H1081" s="77">
        <v>168</v>
      </c>
      <c r="I1081" s="76">
        <v>44812.955555555556</v>
      </c>
      <c r="J1081" s="78"/>
      <c r="K1081" s="80">
        <v>1</v>
      </c>
    </row>
    <row r="1082" spans="2:11" x14ac:dyDescent="0.3">
      <c r="B1082" s="75">
        <v>36149</v>
      </c>
      <c r="C1082" s="76">
        <v>44812</v>
      </c>
      <c r="D1082" s="77">
        <v>586</v>
      </c>
      <c r="E1082" s="77">
        <v>2</v>
      </c>
      <c r="F1082" s="78"/>
      <c r="G1082" s="79">
        <v>44812.760497685202</v>
      </c>
      <c r="H1082" s="77">
        <v>175</v>
      </c>
      <c r="I1082" s="76">
        <v>44812.955555555556</v>
      </c>
      <c r="J1082" s="78"/>
      <c r="K1082" s="80">
        <v>1</v>
      </c>
    </row>
    <row r="1083" spans="2:11" x14ac:dyDescent="0.3">
      <c r="B1083" s="75">
        <v>36150</v>
      </c>
      <c r="C1083" s="76">
        <v>44812</v>
      </c>
      <c r="D1083" s="77">
        <v>198</v>
      </c>
      <c r="E1083" s="77">
        <v>4</v>
      </c>
      <c r="F1083" s="78"/>
      <c r="G1083" s="79">
        <v>44812.77319444446</v>
      </c>
      <c r="H1083" s="77">
        <v>163</v>
      </c>
      <c r="I1083" s="76">
        <v>44812.955555555556</v>
      </c>
      <c r="J1083" s="78"/>
      <c r="K1083" s="80">
        <v>1</v>
      </c>
    </row>
    <row r="1084" spans="2:11" x14ac:dyDescent="0.3">
      <c r="B1084" s="75">
        <v>36151</v>
      </c>
      <c r="C1084" s="76">
        <v>44812</v>
      </c>
      <c r="D1084" s="77">
        <v>1292</v>
      </c>
      <c r="E1084" s="77">
        <v>6</v>
      </c>
      <c r="F1084" s="78"/>
      <c r="G1084" s="79">
        <v>44812.783599537055</v>
      </c>
      <c r="H1084" s="77">
        <v>150</v>
      </c>
      <c r="I1084" s="76">
        <v>44812.955555555556</v>
      </c>
      <c r="J1084" s="78"/>
      <c r="K1084" s="80">
        <v>1</v>
      </c>
    </row>
    <row r="1085" spans="2:11" x14ac:dyDescent="0.3">
      <c r="B1085" s="75">
        <v>36152</v>
      </c>
      <c r="C1085" s="76">
        <v>44812</v>
      </c>
      <c r="D1085" s="77">
        <v>1137</v>
      </c>
      <c r="E1085" s="77">
        <v>3</v>
      </c>
      <c r="F1085" s="78"/>
      <c r="G1085" s="79">
        <v>44812.792858796318</v>
      </c>
      <c r="H1085" s="77">
        <v>141</v>
      </c>
      <c r="I1085" s="76">
        <v>44812.955555555556</v>
      </c>
      <c r="J1085" s="78"/>
      <c r="K1085" s="80">
        <v>1</v>
      </c>
    </row>
    <row r="1086" spans="2:11" x14ac:dyDescent="0.3">
      <c r="B1086" s="75">
        <v>36153</v>
      </c>
      <c r="C1086" s="76">
        <v>44812</v>
      </c>
      <c r="D1086" s="77">
        <v>503</v>
      </c>
      <c r="E1086" s="77">
        <v>1</v>
      </c>
      <c r="F1086" s="78"/>
      <c r="G1086" s="79">
        <v>44812.801307870395</v>
      </c>
      <c r="H1086" s="77">
        <v>168</v>
      </c>
      <c r="I1086" s="76">
        <v>44812.955555555556</v>
      </c>
      <c r="J1086" s="78"/>
      <c r="K1086" s="80">
        <v>1</v>
      </c>
    </row>
    <row r="1087" spans="2:11" x14ac:dyDescent="0.3">
      <c r="B1087" s="75">
        <v>36154</v>
      </c>
      <c r="C1087" s="76">
        <v>44812</v>
      </c>
      <c r="D1087" s="77">
        <v>51</v>
      </c>
      <c r="E1087" s="77">
        <v>2</v>
      </c>
      <c r="F1087" s="78"/>
      <c r="G1087" s="79">
        <v>44812.81140046299</v>
      </c>
      <c r="H1087" s="77">
        <v>164</v>
      </c>
      <c r="I1087" s="76">
        <v>44812.955555555556</v>
      </c>
      <c r="J1087" s="78"/>
      <c r="K1087" s="80">
        <v>1</v>
      </c>
    </row>
    <row r="1088" spans="2:11" x14ac:dyDescent="0.3">
      <c r="B1088" s="75">
        <v>36155</v>
      </c>
      <c r="C1088" s="76">
        <v>44812</v>
      </c>
      <c r="D1088" s="77">
        <v>878</v>
      </c>
      <c r="E1088" s="77">
        <v>6</v>
      </c>
      <c r="F1088" s="78"/>
      <c r="G1088" s="79">
        <v>44812.824328703733</v>
      </c>
      <c r="H1088" s="77">
        <v>174</v>
      </c>
      <c r="I1088" s="76">
        <v>44812.955555555556</v>
      </c>
      <c r="J1088" s="78"/>
      <c r="K1088" s="80">
        <v>1</v>
      </c>
    </row>
    <row r="1089" spans="2:11" x14ac:dyDescent="0.3">
      <c r="B1089" s="75">
        <v>36156</v>
      </c>
      <c r="C1089" s="76">
        <v>44812</v>
      </c>
      <c r="D1089" s="77">
        <v>687</v>
      </c>
      <c r="E1089" s="77">
        <v>1</v>
      </c>
      <c r="F1089" s="78"/>
      <c r="G1089" s="79">
        <v>44812.832870370403</v>
      </c>
      <c r="H1089" s="77">
        <v>169</v>
      </c>
      <c r="I1089" s="76">
        <v>44812.955555555556</v>
      </c>
      <c r="J1089" s="78"/>
      <c r="K1089" s="80">
        <v>1</v>
      </c>
    </row>
    <row r="1090" spans="2:11" x14ac:dyDescent="0.3">
      <c r="B1090" s="75">
        <v>36157</v>
      </c>
      <c r="C1090" s="76">
        <v>44812</v>
      </c>
      <c r="D1090" s="77">
        <v>431</v>
      </c>
      <c r="E1090" s="77">
        <v>6</v>
      </c>
      <c r="F1090" s="78"/>
      <c r="G1090" s="79">
        <v>44812.84846064818</v>
      </c>
      <c r="H1090" s="77">
        <v>167</v>
      </c>
      <c r="I1090" s="76">
        <v>44812.955555555556</v>
      </c>
      <c r="J1090" s="78"/>
      <c r="K1090" s="80">
        <v>1</v>
      </c>
    </row>
    <row r="1091" spans="2:11" x14ac:dyDescent="0.3">
      <c r="B1091" s="75">
        <v>36158</v>
      </c>
      <c r="C1091" s="76">
        <v>44812</v>
      </c>
      <c r="D1091" s="77">
        <v>432</v>
      </c>
      <c r="E1091" s="77">
        <v>5</v>
      </c>
      <c r="F1091" s="78"/>
      <c r="G1091" s="79">
        <v>44812.859282407437</v>
      </c>
      <c r="H1091" s="77">
        <v>175</v>
      </c>
      <c r="I1091" s="76">
        <v>44812.955555555556</v>
      </c>
      <c r="J1091" s="78"/>
      <c r="K1091" s="80">
        <v>1</v>
      </c>
    </row>
    <row r="1092" spans="2:11" x14ac:dyDescent="0.3">
      <c r="B1092" s="75">
        <v>36159</v>
      </c>
      <c r="C1092" s="76">
        <v>44812</v>
      </c>
      <c r="D1092" s="77">
        <v>1369</v>
      </c>
      <c r="E1092" s="77">
        <v>1</v>
      </c>
      <c r="F1092" s="78"/>
      <c r="G1092" s="79">
        <v>44812.871261574102</v>
      </c>
      <c r="H1092" s="77">
        <v>144</v>
      </c>
      <c r="I1092" s="76">
        <v>44812.955555555556</v>
      </c>
      <c r="J1092" s="78"/>
      <c r="K1092" s="80">
        <v>1</v>
      </c>
    </row>
    <row r="1093" spans="2:11" x14ac:dyDescent="0.3">
      <c r="B1093" s="75">
        <v>36160</v>
      </c>
      <c r="C1093" s="76">
        <v>44812</v>
      </c>
      <c r="D1093" s="77">
        <v>85</v>
      </c>
      <c r="E1093" s="77">
        <v>2</v>
      </c>
      <c r="F1093" s="78"/>
      <c r="G1093" s="79">
        <v>44812.881064814843</v>
      </c>
      <c r="H1093" s="77">
        <v>177</v>
      </c>
      <c r="I1093" s="76">
        <v>44812.955555555556</v>
      </c>
      <c r="J1093" s="78"/>
      <c r="K1093" s="80">
        <v>1</v>
      </c>
    </row>
    <row r="1094" spans="2:11" x14ac:dyDescent="0.3">
      <c r="B1094" s="75">
        <v>36161</v>
      </c>
      <c r="C1094" s="76">
        <v>44812</v>
      </c>
      <c r="D1094" s="77">
        <v>289</v>
      </c>
      <c r="E1094" s="77">
        <v>1</v>
      </c>
      <c r="F1094" s="78"/>
      <c r="G1094" s="79">
        <v>44812.893888888917</v>
      </c>
      <c r="H1094" s="77">
        <v>155</v>
      </c>
      <c r="I1094" s="76">
        <v>44812.955555555556</v>
      </c>
      <c r="J1094" s="78"/>
      <c r="K1094" s="80">
        <v>1</v>
      </c>
    </row>
    <row r="1095" spans="2:11" x14ac:dyDescent="0.3">
      <c r="B1095" s="75">
        <v>36162</v>
      </c>
      <c r="C1095" s="76">
        <v>44812</v>
      </c>
      <c r="D1095" s="77">
        <v>953</v>
      </c>
      <c r="E1095" s="77">
        <v>5</v>
      </c>
      <c r="F1095" s="78"/>
      <c r="G1095" s="79">
        <v>44812.90237268521</v>
      </c>
      <c r="H1095" s="77">
        <v>165</v>
      </c>
      <c r="I1095" s="76">
        <v>44812.955555555556</v>
      </c>
      <c r="J1095" s="78"/>
      <c r="K1095" s="80">
        <v>1</v>
      </c>
    </row>
    <row r="1096" spans="2:11" x14ac:dyDescent="0.3">
      <c r="B1096" s="75">
        <v>36163</v>
      </c>
      <c r="C1096" s="76">
        <v>44813</v>
      </c>
      <c r="D1096" s="77">
        <v>1016</v>
      </c>
      <c r="E1096" s="77">
        <v>4</v>
      </c>
      <c r="F1096" s="78"/>
      <c r="G1096" s="79">
        <v>44813.333333333336</v>
      </c>
      <c r="H1096" s="77">
        <v>158</v>
      </c>
      <c r="I1096" s="76">
        <v>44813.96875</v>
      </c>
      <c r="J1096" s="78"/>
      <c r="K1096" s="80">
        <v>1</v>
      </c>
    </row>
    <row r="1097" spans="2:11" x14ac:dyDescent="0.3">
      <c r="B1097" s="75">
        <v>36164</v>
      </c>
      <c r="C1097" s="76">
        <v>44813</v>
      </c>
      <c r="D1097" s="77">
        <v>936</v>
      </c>
      <c r="E1097" s="77">
        <v>4</v>
      </c>
      <c r="F1097" s="78"/>
      <c r="G1097" s="79">
        <v>44813.349675925929</v>
      </c>
      <c r="H1097" s="77">
        <v>171</v>
      </c>
      <c r="I1097" s="76">
        <v>44813.96875</v>
      </c>
      <c r="J1097" s="78"/>
      <c r="K1097" s="80">
        <v>1</v>
      </c>
    </row>
    <row r="1098" spans="2:11" x14ac:dyDescent="0.3">
      <c r="B1098" s="75">
        <v>36165</v>
      </c>
      <c r="C1098" s="76">
        <v>44813</v>
      </c>
      <c r="D1098" s="77">
        <v>1264</v>
      </c>
      <c r="E1098" s="77">
        <v>1</v>
      </c>
      <c r="F1098" s="78"/>
      <c r="G1098" s="79">
        <v>44813.362951388888</v>
      </c>
      <c r="H1098" s="77">
        <v>150</v>
      </c>
      <c r="I1098" s="76">
        <v>44813.96875</v>
      </c>
      <c r="J1098" s="78"/>
      <c r="K1098" s="80">
        <v>1</v>
      </c>
    </row>
    <row r="1099" spans="2:11" x14ac:dyDescent="0.3">
      <c r="B1099" s="75">
        <v>36166</v>
      </c>
      <c r="C1099" s="76">
        <v>44813</v>
      </c>
      <c r="D1099" s="77">
        <v>1141</v>
      </c>
      <c r="E1099" s="77">
        <v>5</v>
      </c>
      <c r="F1099" s="78"/>
      <c r="G1099" s="79">
        <v>44813.373541666668</v>
      </c>
      <c r="H1099" s="77">
        <v>164</v>
      </c>
      <c r="I1099" s="76">
        <v>44813.96875</v>
      </c>
      <c r="J1099" s="78"/>
      <c r="K1099" s="80">
        <v>1</v>
      </c>
    </row>
    <row r="1100" spans="2:11" x14ac:dyDescent="0.3">
      <c r="B1100" s="75">
        <v>36167</v>
      </c>
      <c r="C1100" s="76">
        <v>44813</v>
      </c>
      <c r="D1100" s="77">
        <v>1152</v>
      </c>
      <c r="E1100" s="77">
        <v>4</v>
      </c>
      <c r="F1100" s="78"/>
      <c r="G1100" s="79">
        <v>44813.388935185183</v>
      </c>
      <c r="H1100" s="77">
        <v>144</v>
      </c>
      <c r="I1100" s="76">
        <v>44813.96875</v>
      </c>
      <c r="J1100" s="78"/>
      <c r="K1100" s="80">
        <v>1</v>
      </c>
    </row>
    <row r="1101" spans="2:11" x14ac:dyDescent="0.3">
      <c r="B1101" s="75">
        <v>36168</v>
      </c>
      <c r="C1101" s="76">
        <v>44813</v>
      </c>
      <c r="D1101" s="77">
        <v>562</v>
      </c>
      <c r="E1101" s="77">
        <v>5</v>
      </c>
      <c r="F1101" s="78"/>
      <c r="G1101" s="79">
        <v>44813.3984375</v>
      </c>
      <c r="H1101" s="77">
        <v>152</v>
      </c>
      <c r="I1101" s="76">
        <v>44813.96875</v>
      </c>
      <c r="J1101" s="78"/>
      <c r="K1101" s="80">
        <v>1</v>
      </c>
    </row>
    <row r="1102" spans="2:11" x14ac:dyDescent="0.3">
      <c r="B1102" s="75">
        <v>36169</v>
      </c>
      <c r="C1102" s="76">
        <v>44813</v>
      </c>
      <c r="D1102" s="77">
        <v>1089</v>
      </c>
      <c r="E1102" s="77">
        <v>1</v>
      </c>
      <c r="F1102" s="78"/>
      <c r="G1102" s="79">
        <v>44813.411990740744</v>
      </c>
      <c r="H1102" s="77">
        <v>154</v>
      </c>
      <c r="I1102" s="76">
        <v>44813.96875</v>
      </c>
      <c r="J1102" s="78"/>
      <c r="K1102" s="80">
        <v>1</v>
      </c>
    </row>
    <row r="1103" spans="2:11" x14ac:dyDescent="0.3">
      <c r="B1103" s="75">
        <v>36170</v>
      </c>
      <c r="C1103" s="76">
        <v>44813</v>
      </c>
      <c r="D1103" s="77">
        <v>377</v>
      </c>
      <c r="E1103" s="77">
        <v>4</v>
      </c>
      <c r="F1103" s="78"/>
      <c r="G1103" s="79">
        <v>44813.42186342593</v>
      </c>
      <c r="H1103" s="77">
        <v>155</v>
      </c>
      <c r="I1103" s="76">
        <v>44813.96875</v>
      </c>
      <c r="J1103" s="78"/>
      <c r="K1103" s="80">
        <v>1</v>
      </c>
    </row>
    <row r="1104" spans="2:11" x14ac:dyDescent="0.3">
      <c r="B1104" s="75">
        <v>36171</v>
      </c>
      <c r="C1104" s="76">
        <v>44813</v>
      </c>
      <c r="D1104" s="77">
        <v>454</v>
      </c>
      <c r="E1104" s="77">
        <v>3</v>
      </c>
      <c r="F1104" s="78"/>
      <c r="G1104" s="79">
        <v>44813.436111111114</v>
      </c>
      <c r="H1104" s="77">
        <v>157</v>
      </c>
      <c r="I1104" s="76">
        <v>44813.96875</v>
      </c>
      <c r="J1104" s="78"/>
      <c r="K1104" s="80">
        <v>1</v>
      </c>
    </row>
    <row r="1105" spans="2:11" x14ac:dyDescent="0.3">
      <c r="B1105" s="75">
        <v>36172</v>
      </c>
      <c r="C1105" s="76">
        <v>44813</v>
      </c>
      <c r="D1105" s="77">
        <v>277</v>
      </c>
      <c r="E1105" s="77">
        <v>6</v>
      </c>
      <c r="F1105" s="78"/>
      <c r="G1105" s="79">
        <v>44813.451909722222</v>
      </c>
      <c r="H1105" s="77">
        <v>176</v>
      </c>
      <c r="I1105" s="76">
        <v>44813.96875</v>
      </c>
      <c r="J1105" s="78"/>
      <c r="K1105" s="80">
        <v>1</v>
      </c>
    </row>
    <row r="1106" spans="2:11" x14ac:dyDescent="0.3">
      <c r="B1106" s="75">
        <v>36173</v>
      </c>
      <c r="C1106" s="76">
        <v>44813</v>
      </c>
      <c r="D1106" s="77">
        <v>1126</v>
      </c>
      <c r="E1106" s="77">
        <v>4</v>
      </c>
      <c r="F1106" s="78"/>
      <c r="G1106" s="79">
        <v>44813.46166666667</v>
      </c>
      <c r="H1106" s="77">
        <v>156</v>
      </c>
      <c r="I1106" s="76">
        <v>44813.96875</v>
      </c>
      <c r="J1106" s="78"/>
      <c r="K1106" s="80">
        <v>1</v>
      </c>
    </row>
    <row r="1107" spans="2:11" x14ac:dyDescent="0.3">
      <c r="B1107" s="75">
        <v>36174</v>
      </c>
      <c r="C1107" s="76">
        <v>44813</v>
      </c>
      <c r="D1107" s="77">
        <v>521</v>
      </c>
      <c r="E1107" s="77">
        <v>3</v>
      </c>
      <c r="F1107" s="78"/>
      <c r="G1107" s="79">
        <v>44813.471006944448</v>
      </c>
      <c r="H1107" s="77">
        <v>170</v>
      </c>
      <c r="I1107" s="76">
        <v>44813.96875</v>
      </c>
      <c r="J1107" s="78"/>
      <c r="K1107" s="80">
        <v>1</v>
      </c>
    </row>
    <row r="1108" spans="2:11" x14ac:dyDescent="0.3">
      <c r="B1108" s="75">
        <v>36175</v>
      </c>
      <c r="C1108" s="76">
        <v>44813</v>
      </c>
      <c r="D1108" s="77">
        <v>906</v>
      </c>
      <c r="E1108" s="77">
        <v>1</v>
      </c>
      <c r="F1108" s="78"/>
      <c r="G1108" s="79">
        <v>44813.482199074075</v>
      </c>
      <c r="H1108" s="77">
        <v>172</v>
      </c>
      <c r="I1108" s="76">
        <v>44813.96875</v>
      </c>
      <c r="J1108" s="78"/>
      <c r="K1108" s="80">
        <v>1</v>
      </c>
    </row>
    <row r="1109" spans="2:11" x14ac:dyDescent="0.3">
      <c r="B1109" s="75">
        <v>36176</v>
      </c>
      <c r="C1109" s="76">
        <v>44813</v>
      </c>
      <c r="D1109" s="77">
        <v>629</v>
      </c>
      <c r="E1109" s="77">
        <v>3</v>
      </c>
      <c r="F1109" s="78"/>
      <c r="G1109" s="79">
        <v>44813.498101851852</v>
      </c>
      <c r="H1109" s="77">
        <v>148</v>
      </c>
      <c r="I1109" s="76">
        <v>44813.96875</v>
      </c>
      <c r="J1109" s="78"/>
      <c r="K1109" s="80">
        <v>1</v>
      </c>
    </row>
    <row r="1110" spans="2:11" x14ac:dyDescent="0.3">
      <c r="B1110" s="75">
        <v>36177</v>
      </c>
      <c r="C1110" s="76">
        <v>44813</v>
      </c>
      <c r="D1110" s="77">
        <v>965</v>
      </c>
      <c r="E1110" s="77">
        <v>1</v>
      </c>
      <c r="F1110" s="78"/>
      <c r="G1110" s="79">
        <v>44813.509571759256</v>
      </c>
      <c r="H1110" s="77">
        <v>156</v>
      </c>
      <c r="I1110" s="76">
        <v>44813.96875</v>
      </c>
      <c r="J1110" s="78"/>
      <c r="K1110" s="80">
        <v>1</v>
      </c>
    </row>
    <row r="1111" spans="2:11" x14ac:dyDescent="0.3">
      <c r="B1111" s="75">
        <v>36178</v>
      </c>
      <c r="C1111" s="76">
        <v>44813</v>
      </c>
      <c r="D1111" s="77">
        <v>389</v>
      </c>
      <c r="E1111" s="77">
        <v>1</v>
      </c>
      <c r="F1111" s="78"/>
      <c r="G1111" s="79">
        <v>44813.52134259259</v>
      </c>
      <c r="H1111" s="77">
        <v>153</v>
      </c>
      <c r="I1111" s="76">
        <v>44813.96875</v>
      </c>
      <c r="J1111" s="78"/>
      <c r="K1111" s="80">
        <v>1</v>
      </c>
    </row>
    <row r="1112" spans="2:11" x14ac:dyDescent="0.3">
      <c r="B1112" s="75">
        <v>36179</v>
      </c>
      <c r="C1112" s="76">
        <v>44813</v>
      </c>
      <c r="D1112" s="77">
        <v>1164</v>
      </c>
      <c r="E1112" s="77">
        <v>3</v>
      </c>
      <c r="F1112" s="78"/>
      <c r="G1112" s="79">
        <v>44813.53497685185</v>
      </c>
      <c r="H1112" s="77">
        <v>149</v>
      </c>
      <c r="I1112" s="76">
        <v>44813.96875</v>
      </c>
      <c r="J1112" s="78"/>
      <c r="K1112" s="80">
        <v>1</v>
      </c>
    </row>
    <row r="1113" spans="2:11" x14ac:dyDescent="0.3">
      <c r="B1113" s="75">
        <v>36180</v>
      </c>
      <c r="C1113" s="76">
        <v>44813</v>
      </c>
      <c r="D1113" s="77">
        <v>753</v>
      </c>
      <c r="E1113" s="77">
        <v>2</v>
      </c>
      <c r="F1113" s="78"/>
      <c r="G1113" s="79">
        <v>44813.547500000001</v>
      </c>
      <c r="H1113" s="77">
        <v>172</v>
      </c>
      <c r="I1113" s="76">
        <v>44813.96875</v>
      </c>
      <c r="J1113" s="78"/>
      <c r="K1113" s="80">
        <v>1</v>
      </c>
    </row>
    <row r="1114" spans="2:11" x14ac:dyDescent="0.3">
      <c r="B1114" s="75">
        <v>36181</v>
      </c>
      <c r="C1114" s="76">
        <v>44813</v>
      </c>
      <c r="D1114" s="77">
        <v>1057</v>
      </c>
      <c r="E1114" s="77">
        <v>2</v>
      </c>
      <c r="F1114" s="78"/>
      <c r="G1114" s="79">
        <v>44813.561111111114</v>
      </c>
      <c r="H1114" s="77">
        <v>176</v>
      </c>
      <c r="I1114" s="76">
        <v>44813.96875</v>
      </c>
      <c r="J1114" s="78"/>
      <c r="K1114" s="80">
        <v>1</v>
      </c>
    </row>
    <row r="1115" spans="2:11" x14ac:dyDescent="0.3">
      <c r="B1115" s="75">
        <v>36182</v>
      </c>
      <c r="C1115" s="76">
        <v>44813</v>
      </c>
      <c r="D1115" s="77">
        <v>1167</v>
      </c>
      <c r="E1115" s="77">
        <v>2</v>
      </c>
      <c r="F1115" s="78"/>
      <c r="G1115" s="79">
        <v>44813.572881944448</v>
      </c>
      <c r="H1115" s="77">
        <v>171</v>
      </c>
      <c r="I1115" s="76">
        <v>44813.96875</v>
      </c>
      <c r="J1115" s="78"/>
      <c r="K1115" s="80">
        <v>1</v>
      </c>
    </row>
    <row r="1116" spans="2:11" x14ac:dyDescent="0.3">
      <c r="B1116" s="75">
        <v>36183</v>
      </c>
      <c r="C1116" s="76">
        <v>44813</v>
      </c>
      <c r="D1116" s="77">
        <v>801</v>
      </c>
      <c r="E1116" s="77">
        <v>4</v>
      </c>
      <c r="F1116" s="78"/>
      <c r="G1116" s="79">
        <v>44813.585046296299</v>
      </c>
      <c r="H1116" s="77">
        <v>163</v>
      </c>
      <c r="I1116" s="76">
        <v>44813.96875</v>
      </c>
      <c r="J1116" s="78"/>
      <c r="K1116" s="80">
        <v>1</v>
      </c>
    </row>
    <row r="1117" spans="2:11" x14ac:dyDescent="0.3">
      <c r="B1117" s="75">
        <v>36184</v>
      </c>
      <c r="C1117" s="76">
        <v>44813</v>
      </c>
      <c r="D1117" s="77">
        <v>44</v>
      </c>
      <c r="E1117" s="77">
        <v>3</v>
      </c>
      <c r="F1117" s="78"/>
      <c r="G1117" s="79">
        <v>44813.594004629631</v>
      </c>
      <c r="H1117" s="77">
        <v>179</v>
      </c>
      <c r="I1117" s="76">
        <v>44813.96875</v>
      </c>
      <c r="J1117" s="78"/>
      <c r="K1117" s="80">
        <v>1</v>
      </c>
    </row>
    <row r="1118" spans="2:11" x14ac:dyDescent="0.3">
      <c r="B1118" s="75">
        <v>36185</v>
      </c>
      <c r="C1118" s="76">
        <v>44813</v>
      </c>
      <c r="D1118" s="77">
        <v>802</v>
      </c>
      <c r="E1118" s="77">
        <v>6</v>
      </c>
      <c r="F1118" s="78"/>
      <c r="G1118" s="79">
        <v>44813.610219907408</v>
      </c>
      <c r="H1118" s="77">
        <v>165</v>
      </c>
      <c r="I1118" s="76">
        <v>44813.96875</v>
      </c>
      <c r="J1118" s="78"/>
      <c r="K1118" s="80">
        <v>1</v>
      </c>
    </row>
    <row r="1119" spans="2:11" x14ac:dyDescent="0.3">
      <c r="B1119" s="75">
        <v>36186</v>
      </c>
      <c r="C1119" s="76">
        <v>44813</v>
      </c>
      <c r="D1119" s="77">
        <v>1245</v>
      </c>
      <c r="E1119" s="77">
        <v>4</v>
      </c>
      <c r="F1119" s="78"/>
      <c r="G1119" s="79">
        <v>44813.620648148149</v>
      </c>
      <c r="H1119" s="77">
        <v>179</v>
      </c>
      <c r="I1119" s="76">
        <v>44813.96875</v>
      </c>
      <c r="J1119" s="78"/>
      <c r="K1119" s="80">
        <v>1</v>
      </c>
    </row>
    <row r="1120" spans="2:11" x14ac:dyDescent="0.3">
      <c r="B1120" s="75">
        <v>36187</v>
      </c>
      <c r="C1120" s="76">
        <v>44813</v>
      </c>
      <c r="D1120" s="77">
        <v>670</v>
      </c>
      <c r="E1120" s="77">
        <v>3</v>
      </c>
      <c r="F1120" s="78"/>
      <c r="G1120" s="79">
        <v>44813.634155092594</v>
      </c>
      <c r="H1120" s="77">
        <v>178</v>
      </c>
      <c r="I1120" s="76">
        <v>44813.96875</v>
      </c>
      <c r="J1120" s="78"/>
      <c r="K1120" s="80">
        <v>1</v>
      </c>
    </row>
    <row r="1121" spans="2:11" x14ac:dyDescent="0.3">
      <c r="B1121" s="75">
        <v>36188</v>
      </c>
      <c r="C1121" s="76">
        <v>44813</v>
      </c>
      <c r="D1121" s="77">
        <v>224</v>
      </c>
      <c r="E1121" s="77">
        <v>6</v>
      </c>
      <c r="F1121" s="78"/>
      <c r="G1121" s="79">
        <v>44813.644884259258</v>
      </c>
      <c r="H1121" s="77">
        <v>172</v>
      </c>
      <c r="I1121" s="76">
        <v>44813.96875</v>
      </c>
      <c r="J1121" s="78"/>
      <c r="K1121" s="80">
        <v>1</v>
      </c>
    </row>
    <row r="1122" spans="2:11" x14ac:dyDescent="0.3">
      <c r="B1122" s="75">
        <v>36189</v>
      </c>
      <c r="C1122" s="76">
        <v>44813</v>
      </c>
      <c r="D1122" s="77">
        <v>1202</v>
      </c>
      <c r="E1122" s="77">
        <v>4</v>
      </c>
      <c r="F1122" s="78"/>
      <c r="G1122" s="79">
        <v>44813.655173611107</v>
      </c>
      <c r="H1122" s="77">
        <v>166</v>
      </c>
      <c r="I1122" s="76">
        <v>44813.96875</v>
      </c>
      <c r="J1122" s="78"/>
      <c r="K1122" s="80">
        <v>1</v>
      </c>
    </row>
    <row r="1123" spans="2:11" x14ac:dyDescent="0.3">
      <c r="B1123" s="75">
        <v>36190</v>
      </c>
      <c r="C1123" s="76">
        <v>44813</v>
      </c>
      <c r="D1123" s="77">
        <v>1252</v>
      </c>
      <c r="E1123" s="77">
        <v>2</v>
      </c>
      <c r="F1123" s="78"/>
      <c r="G1123" s="79">
        <v>44813.664178240739</v>
      </c>
      <c r="H1123" s="77">
        <v>141</v>
      </c>
      <c r="I1123" s="76">
        <v>44813.96875</v>
      </c>
      <c r="J1123" s="78"/>
      <c r="K1123" s="80">
        <v>1</v>
      </c>
    </row>
    <row r="1124" spans="2:11" x14ac:dyDescent="0.3">
      <c r="B1124" s="75">
        <v>36191</v>
      </c>
      <c r="C1124" s="76">
        <v>44813</v>
      </c>
      <c r="D1124" s="77">
        <v>832</v>
      </c>
      <c r="E1124" s="77">
        <v>2</v>
      </c>
      <c r="F1124" s="78"/>
      <c r="G1124" s="79">
        <v>44813.677314814813</v>
      </c>
      <c r="H1124" s="77">
        <v>155</v>
      </c>
      <c r="I1124" s="76">
        <v>44813.96875</v>
      </c>
      <c r="J1124" s="78"/>
      <c r="K1124" s="80">
        <v>1</v>
      </c>
    </row>
    <row r="1125" spans="2:11" x14ac:dyDescent="0.3">
      <c r="B1125" s="75">
        <v>36192</v>
      </c>
      <c r="C1125" s="76">
        <v>44813</v>
      </c>
      <c r="D1125" s="77">
        <v>681</v>
      </c>
      <c r="E1125" s="77">
        <v>1</v>
      </c>
      <c r="F1125" s="78"/>
      <c r="G1125" s="79">
        <v>44813.689282407409</v>
      </c>
      <c r="H1125" s="77">
        <v>163</v>
      </c>
      <c r="I1125" s="76">
        <v>44813.96875</v>
      </c>
      <c r="J1125" s="78"/>
      <c r="K1125" s="80">
        <v>1</v>
      </c>
    </row>
    <row r="1126" spans="2:11" x14ac:dyDescent="0.3">
      <c r="B1126" s="75">
        <v>36193</v>
      </c>
      <c r="C1126" s="76">
        <v>44813</v>
      </c>
      <c r="D1126" s="77">
        <v>844</v>
      </c>
      <c r="E1126" s="77">
        <v>5</v>
      </c>
      <c r="F1126" s="78"/>
      <c r="G1126" s="79">
        <v>44813.700381944444</v>
      </c>
      <c r="H1126" s="77">
        <v>163</v>
      </c>
      <c r="I1126" s="76">
        <v>44813.96875</v>
      </c>
      <c r="J1126" s="78"/>
      <c r="K1126" s="80">
        <v>1</v>
      </c>
    </row>
    <row r="1127" spans="2:11" x14ac:dyDescent="0.3">
      <c r="B1127" s="75">
        <v>36194</v>
      </c>
      <c r="C1127" s="76">
        <v>44813</v>
      </c>
      <c r="D1127" s="77">
        <v>999</v>
      </c>
      <c r="E1127" s="77">
        <v>6</v>
      </c>
      <c r="F1127" s="78"/>
      <c r="G1127" s="79">
        <v>44813.711423611108</v>
      </c>
      <c r="H1127" s="77">
        <v>174</v>
      </c>
      <c r="I1127" s="76">
        <v>44813.96875</v>
      </c>
      <c r="J1127" s="78"/>
      <c r="K1127" s="80">
        <v>1</v>
      </c>
    </row>
    <row r="1128" spans="2:11" x14ac:dyDescent="0.3">
      <c r="B1128" s="75">
        <v>36195</v>
      </c>
      <c r="C1128" s="76">
        <v>44813</v>
      </c>
      <c r="D1128" s="77">
        <v>209</v>
      </c>
      <c r="E1128" s="77">
        <v>2</v>
      </c>
      <c r="F1128" s="78"/>
      <c r="G1128" s="79">
        <v>44813.723275462959</v>
      </c>
      <c r="H1128" s="77">
        <v>162</v>
      </c>
      <c r="I1128" s="76">
        <v>44813.96875</v>
      </c>
      <c r="J1128" s="78"/>
      <c r="K1128" s="80">
        <v>1</v>
      </c>
    </row>
    <row r="1129" spans="2:11" x14ac:dyDescent="0.3">
      <c r="B1129" s="75">
        <v>36196</v>
      </c>
      <c r="C1129" s="76">
        <v>44813</v>
      </c>
      <c r="D1129" s="77">
        <v>1233</v>
      </c>
      <c r="E1129" s="77">
        <v>6</v>
      </c>
      <c r="F1129" s="78"/>
      <c r="G1129" s="79">
        <v>44813.73569444444</v>
      </c>
      <c r="H1129" s="77">
        <v>148</v>
      </c>
      <c r="I1129" s="76">
        <v>44813.96875</v>
      </c>
      <c r="J1129" s="78"/>
      <c r="K1129" s="80">
        <v>1</v>
      </c>
    </row>
    <row r="1130" spans="2:11" x14ac:dyDescent="0.3">
      <c r="B1130" s="75">
        <v>36197</v>
      </c>
      <c r="C1130" s="76">
        <v>44813</v>
      </c>
      <c r="D1130" s="77">
        <v>669</v>
      </c>
      <c r="E1130" s="77">
        <v>5</v>
      </c>
      <c r="F1130" s="78"/>
      <c r="G1130" s="79">
        <v>44813.744363425918</v>
      </c>
      <c r="H1130" s="77">
        <v>140</v>
      </c>
      <c r="I1130" s="76">
        <v>44813.96875</v>
      </c>
      <c r="J1130" s="78"/>
      <c r="K1130" s="80">
        <v>1</v>
      </c>
    </row>
    <row r="1131" spans="2:11" x14ac:dyDescent="0.3">
      <c r="B1131" s="75">
        <v>36198</v>
      </c>
      <c r="C1131" s="76">
        <v>44813</v>
      </c>
      <c r="D1131" s="77">
        <v>996</v>
      </c>
      <c r="E1131" s="77">
        <v>6</v>
      </c>
      <c r="F1131" s="78"/>
      <c r="G1131" s="79">
        <v>44813.756319444437</v>
      </c>
      <c r="H1131" s="77">
        <v>173</v>
      </c>
      <c r="I1131" s="76">
        <v>44813.96875</v>
      </c>
      <c r="J1131" s="78"/>
      <c r="K1131" s="80">
        <v>1</v>
      </c>
    </row>
    <row r="1132" spans="2:11" x14ac:dyDescent="0.3">
      <c r="B1132" s="75">
        <v>36199</v>
      </c>
      <c r="C1132" s="76">
        <v>44813</v>
      </c>
      <c r="D1132" s="77">
        <v>841</v>
      </c>
      <c r="E1132" s="77">
        <v>2</v>
      </c>
      <c r="F1132" s="78"/>
      <c r="G1132" s="79">
        <v>44813.768958333327</v>
      </c>
      <c r="H1132" s="77">
        <v>147</v>
      </c>
      <c r="I1132" s="76">
        <v>44813.96875</v>
      </c>
      <c r="J1132" s="78"/>
      <c r="K1132" s="80">
        <v>1</v>
      </c>
    </row>
    <row r="1133" spans="2:11" x14ac:dyDescent="0.3">
      <c r="B1133" s="75">
        <v>36200</v>
      </c>
      <c r="C1133" s="76">
        <v>44813</v>
      </c>
      <c r="D1133" s="77">
        <v>1002</v>
      </c>
      <c r="E1133" s="77">
        <v>1</v>
      </c>
      <c r="F1133" s="78"/>
      <c r="G1133" s="79">
        <v>44813.782870370364</v>
      </c>
      <c r="H1133" s="77">
        <v>147</v>
      </c>
      <c r="I1133" s="76">
        <v>44813.96875</v>
      </c>
      <c r="J1133" s="78"/>
      <c r="K1133" s="80">
        <v>1</v>
      </c>
    </row>
    <row r="1134" spans="2:11" x14ac:dyDescent="0.3">
      <c r="B1134" s="75">
        <v>36201</v>
      </c>
      <c r="C1134" s="76">
        <v>44813</v>
      </c>
      <c r="D1134" s="77">
        <v>651</v>
      </c>
      <c r="E1134" s="77">
        <v>4</v>
      </c>
      <c r="F1134" s="78"/>
      <c r="G1134" s="79">
        <v>44813.797986111102</v>
      </c>
      <c r="H1134" s="77">
        <v>157</v>
      </c>
      <c r="I1134" s="76">
        <v>44813.96875</v>
      </c>
      <c r="J1134" s="78"/>
      <c r="K1134" s="80">
        <v>1</v>
      </c>
    </row>
    <row r="1135" spans="2:11" x14ac:dyDescent="0.3">
      <c r="B1135" s="75">
        <v>36202</v>
      </c>
      <c r="C1135" s="76">
        <v>44813</v>
      </c>
      <c r="D1135" s="77">
        <v>98</v>
      </c>
      <c r="E1135" s="77">
        <v>5</v>
      </c>
      <c r="F1135" s="78"/>
      <c r="G1135" s="79">
        <v>44813.807418981472</v>
      </c>
      <c r="H1135" s="77">
        <v>172</v>
      </c>
      <c r="I1135" s="76">
        <v>44813.96875</v>
      </c>
      <c r="J1135" s="78"/>
      <c r="K1135" s="80">
        <v>1</v>
      </c>
    </row>
    <row r="1136" spans="2:11" x14ac:dyDescent="0.3">
      <c r="B1136" s="75">
        <v>36203</v>
      </c>
      <c r="C1136" s="76">
        <v>44813</v>
      </c>
      <c r="D1136" s="77">
        <v>1215</v>
      </c>
      <c r="E1136" s="77">
        <v>3</v>
      </c>
      <c r="F1136" s="78"/>
      <c r="G1136" s="79">
        <v>44813.815914351842</v>
      </c>
      <c r="H1136" s="77">
        <v>148</v>
      </c>
      <c r="I1136" s="76">
        <v>44813.96875</v>
      </c>
      <c r="J1136" s="78"/>
      <c r="K1136" s="80">
        <v>1</v>
      </c>
    </row>
    <row r="1137" spans="2:11" x14ac:dyDescent="0.3">
      <c r="B1137" s="75">
        <v>36204</v>
      </c>
      <c r="C1137" s="76">
        <v>44813</v>
      </c>
      <c r="D1137" s="77">
        <v>453</v>
      </c>
      <c r="E1137" s="77">
        <v>5</v>
      </c>
      <c r="F1137" s="78"/>
      <c r="G1137" s="79">
        <v>44813.828935185178</v>
      </c>
      <c r="H1137" s="77">
        <v>166</v>
      </c>
      <c r="I1137" s="76">
        <v>44813.96875</v>
      </c>
      <c r="J1137" s="78"/>
      <c r="K1137" s="80">
        <v>1</v>
      </c>
    </row>
    <row r="1138" spans="2:11" x14ac:dyDescent="0.3">
      <c r="B1138" s="75">
        <v>36205</v>
      </c>
      <c r="C1138" s="76">
        <v>44813</v>
      </c>
      <c r="D1138" s="77">
        <v>1054</v>
      </c>
      <c r="E1138" s="77">
        <v>1</v>
      </c>
      <c r="F1138" s="78"/>
      <c r="G1138" s="79">
        <v>44813.842581018514</v>
      </c>
      <c r="H1138" s="77">
        <v>145</v>
      </c>
      <c r="I1138" s="76">
        <v>44813.96875</v>
      </c>
      <c r="J1138" s="78"/>
      <c r="K1138" s="80">
        <v>1</v>
      </c>
    </row>
    <row r="1139" spans="2:11" x14ac:dyDescent="0.3">
      <c r="B1139" s="75">
        <v>36206</v>
      </c>
      <c r="C1139" s="76">
        <v>44813</v>
      </c>
      <c r="D1139" s="77">
        <v>547</v>
      </c>
      <c r="E1139" s="77">
        <v>1</v>
      </c>
      <c r="F1139" s="78"/>
      <c r="G1139" s="79">
        <v>44813.857719907406</v>
      </c>
      <c r="H1139" s="77">
        <v>148</v>
      </c>
      <c r="I1139" s="76">
        <v>44813.96875</v>
      </c>
      <c r="J1139" s="78"/>
      <c r="K1139" s="80">
        <v>1</v>
      </c>
    </row>
    <row r="1140" spans="2:11" x14ac:dyDescent="0.3">
      <c r="B1140" s="75">
        <v>36207</v>
      </c>
      <c r="C1140" s="76">
        <v>44813</v>
      </c>
      <c r="D1140" s="77">
        <v>1218</v>
      </c>
      <c r="E1140" s="77">
        <v>1</v>
      </c>
      <c r="F1140" s="78"/>
      <c r="G1140" s="79">
        <v>44813.868634259255</v>
      </c>
      <c r="H1140" s="77">
        <v>160</v>
      </c>
      <c r="I1140" s="76">
        <v>44813.96875</v>
      </c>
      <c r="J1140" s="78"/>
      <c r="K1140" s="80">
        <v>1</v>
      </c>
    </row>
    <row r="1141" spans="2:11" x14ac:dyDescent="0.3">
      <c r="B1141" s="75">
        <v>36208</v>
      </c>
      <c r="C1141" s="76">
        <v>44813</v>
      </c>
      <c r="D1141" s="77">
        <v>988</v>
      </c>
      <c r="E1141" s="77">
        <v>3</v>
      </c>
      <c r="F1141" s="78"/>
      <c r="G1141" s="79">
        <v>44813.883275462962</v>
      </c>
      <c r="H1141" s="77">
        <v>167</v>
      </c>
      <c r="I1141" s="76">
        <v>44813.96875</v>
      </c>
      <c r="J1141" s="78"/>
      <c r="K1141" s="80">
        <v>1</v>
      </c>
    </row>
    <row r="1142" spans="2:11" x14ac:dyDescent="0.3">
      <c r="B1142" s="75">
        <v>36209</v>
      </c>
      <c r="C1142" s="76">
        <v>44813</v>
      </c>
      <c r="D1142" s="77">
        <v>1215</v>
      </c>
      <c r="E1142" s="77">
        <v>2</v>
      </c>
      <c r="F1142" s="78"/>
      <c r="G1142" s="79">
        <v>44813.894050925926</v>
      </c>
      <c r="H1142" s="77">
        <v>160</v>
      </c>
      <c r="I1142" s="76">
        <v>44813.96875</v>
      </c>
      <c r="J1142" s="78"/>
      <c r="K1142" s="80">
        <v>1</v>
      </c>
    </row>
    <row r="1143" spans="2:11" x14ac:dyDescent="0.3">
      <c r="B1143" s="75">
        <v>36210</v>
      </c>
      <c r="C1143" s="76">
        <v>44816</v>
      </c>
      <c r="D1143" s="77">
        <v>1119</v>
      </c>
      <c r="E1143" s="77">
        <v>3</v>
      </c>
      <c r="F1143" s="78"/>
      <c r="G1143" s="79">
        <v>44816.333333333336</v>
      </c>
      <c r="H1143" s="77">
        <v>145</v>
      </c>
      <c r="I1143" s="76">
        <v>44816.964583333334</v>
      </c>
      <c r="J1143" s="78"/>
      <c r="K1143" s="80">
        <v>1</v>
      </c>
    </row>
    <row r="1144" spans="2:11" x14ac:dyDescent="0.3">
      <c r="B1144" s="75">
        <v>36211</v>
      </c>
      <c r="C1144" s="76">
        <v>44816</v>
      </c>
      <c r="D1144" s="77">
        <v>1221</v>
      </c>
      <c r="E1144" s="77">
        <v>6</v>
      </c>
      <c r="F1144" s="78"/>
      <c r="G1144" s="79">
        <v>44816.349780092598</v>
      </c>
      <c r="H1144" s="77">
        <v>150</v>
      </c>
      <c r="I1144" s="76">
        <v>44816.964583333334</v>
      </c>
      <c r="J1144" s="78"/>
      <c r="K1144" s="80">
        <v>1</v>
      </c>
    </row>
    <row r="1145" spans="2:11" x14ac:dyDescent="0.3">
      <c r="B1145" s="75">
        <v>36212</v>
      </c>
      <c r="C1145" s="76">
        <v>44816</v>
      </c>
      <c r="D1145" s="77">
        <v>149</v>
      </c>
      <c r="E1145" s="77">
        <v>3</v>
      </c>
      <c r="F1145" s="78"/>
      <c r="G1145" s="79">
        <v>44816.363344907411</v>
      </c>
      <c r="H1145" s="77">
        <v>150</v>
      </c>
      <c r="I1145" s="76">
        <v>44816.964583333334</v>
      </c>
      <c r="J1145" s="78"/>
      <c r="K1145" s="80">
        <v>1</v>
      </c>
    </row>
    <row r="1146" spans="2:11" x14ac:dyDescent="0.3">
      <c r="B1146" s="75">
        <v>36213</v>
      </c>
      <c r="C1146" s="76">
        <v>44816</v>
      </c>
      <c r="D1146" s="77">
        <v>282</v>
      </c>
      <c r="E1146" s="77">
        <v>4</v>
      </c>
      <c r="F1146" s="78"/>
      <c r="G1146" s="79">
        <v>44816.375532407408</v>
      </c>
      <c r="H1146" s="77">
        <v>149</v>
      </c>
      <c r="I1146" s="76">
        <v>44816.964583333334</v>
      </c>
      <c r="J1146" s="78"/>
      <c r="K1146" s="80">
        <v>1</v>
      </c>
    </row>
    <row r="1147" spans="2:11" x14ac:dyDescent="0.3">
      <c r="B1147" s="75">
        <v>36214</v>
      </c>
      <c r="C1147" s="76">
        <v>44816</v>
      </c>
      <c r="D1147" s="77">
        <v>399</v>
      </c>
      <c r="E1147" s="77">
        <v>5</v>
      </c>
      <c r="F1147" s="78"/>
      <c r="G1147" s="79">
        <v>44816.390636574077</v>
      </c>
      <c r="H1147" s="77">
        <v>162</v>
      </c>
      <c r="I1147" s="76">
        <v>44816.964583333334</v>
      </c>
      <c r="J1147" s="78"/>
      <c r="K1147" s="80">
        <v>1</v>
      </c>
    </row>
    <row r="1148" spans="2:11" x14ac:dyDescent="0.3">
      <c r="B1148" s="75">
        <v>36215</v>
      </c>
      <c r="C1148" s="76">
        <v>44816</v>
      </c>
      <c r="D1148" s="77">
        <v>797</v>
      </c>
      <c r="E1148" s="77">
        <v>1</v>
      </c>
      <c r="F1148" s="78"/>
      <c r="G1148" s="79">
        <v>44816.40697916667</v>
      </c>
      <c r="H1148" s="77">
        <v>171</v>
      </c>
      <c r="I1148" s="76">
        <v>44816.964583333334</v>
      </c>
      <c r="J1148" s="78"/>
      <c r="K1148" s="80">
        <v>1</v>
      </c>
    </row>
    <row r="1149" spans="2:11" x14ac:dyDescent="0.3">
      <c r="B1149" s="75">
        <v>36216</v>
      </c>
      <c r="C1149" s="76">
        <v>44816</v>
      </c>
      <c r="D1149" s="77">
        <v>169</v>
      </c>
      <c r="E1149" s="77">
        <v>1</v>
      </c>
      <c r="F1149" s="78"/>
      <c r="G1149" s="79">
        <v>44816.415879629632</v>
      </c>
      <c r="H1149" s="77">
        <v>147</v>
      </c>
      <c r="I1149" s="76">
        <v>44816.964583333334</v>
      </c>
      <c r="J1149" s="78"/>
      <c r="K1149" s="80">
        <v>1</v>
      </c>
    </row>
    <row r="1150" spans="2:11" x14ac:dyDescent="0.3">
      <c r="B1150" s="75">
        <v>36217</v>
      </c>
      <c r="C1150" s="76">
        <v>44816</v>
      </c>
      <c r="D1150" s="77">
        <v>928</v>
      </c>
      <c r="E1150" s="77">
        <v>4</v>
      </c>
      <c r="F1150" s="78"/>
      <c r="G1150" s="79">
        <v>44816.43</v>
      </c>
      <c r="H1150" s="77">
        <v>156</v>
      </c>
      <c r="I1150" s="76">
        <v>44816.964583333334</v>
      </c>
      <c r="J1150" s="78"/>
      <c r="K1150" s="80">
        <v>1</v>
      </c>
    </row>
    <row r="1151" spans="2:11" x14ac:dyDescent="0.3">
      <c r="B1151" s="75">
        <v>36218</v>
      </c>
      <c r="C1151" s="76">
        <v>44816</v>
      </c>
      <c r="D1151" s="77">
        <v>1120</v>
      </c>
      <c r="E1151" s="77">
        <v>5</v>
      </c>
      <c r="F1151" s="78"/>
      <c r="G1151" s="79">
        <v>44816.444212962961</v>
      </c>
      <c r="H1151" s="77">
        <v>154</v>
      </c>
      <c r="I1151" s="76">
        <v>44816.964583333334</v>
      </c>
      <c r="J1151" s="78"/>
      <c r="K1151" s="80">
        <v>1</v>
      </c>
    </row>
    <row r="1152" spans="2:11" x14ac:dyDescent="0.3">
      <c r="B1152" s="75">
        <v>36219</v>
      </c>
      <c r="C1152" s="76">
        <v>44816</v>
      </c>
      <c r="D1152" s="77">
        <v>642</v>
      </c>
      <c r="E1152" s="77">
        <v>3</v>
      </c>
      <c r="F1152" s="78"/>
      <c r="G1152" s="79">
        <v>44816.455787037034</v>
      </c>
      <c r="H1152" s="77">
        <v>148</v>
      </c>
      <c r="I1152" s="76">
        <v>44816.964583333334</v>
      </c>
      <c r="J1152" s="78"/>
      <c r="K1152" s="80">
        <v>1</v>
      </c>
    </row>
    <row r="1153" spans="2:11" x14ac:dyDescent="0.3">
      <c r="B1153" s="75">
        <v>36220</v>
      </c>
      <c r="C1153" s="76">
        <v>44816</v>
      </c>
      <c r="D1153" s="77">
        <v>564</v>
      </c>
      <c r="E1153" s="77">
        <v>3</v>
      </c>
      <c r="F1153" s="78"/>
      <c r="G1153" s="79">
        <v>44816.465057870366</v>
      </c>
      <c r="H1153" s="77">
        <v>148</v>
      </c>
      <c r="I1153" s="76">
        <v>44816.964583333334</v>
      </c>
      <c r="J1153" s="78"/>
      <c r="K1153" s="80">
        <v>1</v>
      </c>
    </row>
    <row r="1154" spans="2:11" x14ac:dyDescent="0.3">
      <c r="B1154" s="75">
        <v>36221</v>
      </c>
      <c r="C1154" s="76">
        <v>44816</v>
      </c>
      <c r="D1154" s="77">
        <v>1092</v>
      </c>
      <c r="E1154" s="77">
        <v>4</v>
      </c>
      <c r="F1154" s="78"/>
      <c r="G1154" s="79">
        <v>44816.481319444443</v>
      </c>
      <c r="H1154" s="77">
        <v>179</v>
      </c>
      <c r="I1154" s="76">
        <v>44816.964583333334</v>
      </c>
      <c r="J1154" s="78"/>
      <c r="K1154" s="80">
        <v>1</v>
      </c>
    </row>
    <row r="1155" spans="2:11" x14ac:dyDescent="0.3">
      <c r="B1155" s="75">
        <v>36222</v>
      </c>
      <c r="C1155" s="76">
        <v>44816</v>
      </c>
      <c r="D1155" s="77">
        <v>810</v>
      </c>
      <c r="E1155" s="77">
        <v>2</v>
      </c>
      <c r="F1155" s="78"/>
      <c r="G1155" s="79">
        <v>44816.489942129629</v>
      </c>
      <c r="H1155" s="77">
        <v>154</v>
      </c>
      <c r="I1155" s="76">
        <v>44816.964583333334</v>
      </c>
      <c r="J1155" s="78"/>
      <c r="K1155" s="80">
        <v>1</v>
      </c>
    </row>
    <row r="1156" spans="2:11" x14ac:dyDescent="0.3">
      <c r="B1156" s="75">
        <v>36223</v>
      </c>
      <c r="C1156" s="76">
        <v>44816</v>
      </c>
      <c r="D1156" s="77">
        <v>720</v>
      </c>
      <c r="E1156" s="77">
        <v>5</v>
      </c>
      <c r="F1156" s="78"/>
      <c r="G1156" s="79">
        <v>44816.501539351848</v>
      </c>
      <c r="H1156" s="77">
        <v>154</v>
      </c>
      <c r="I1156" s="76">
        <v>44816.964583333334</v>
      </c>
      <c r="J1156" s="78"/>
      <c r="K1156" s="80">
        <v>1</v>
      </c>
    </row>
    <row r="1157" spans="2:11" x14ac:dyDescent="0.3">
      <c r="B1157" s="75">
        <v>36224</v>
      </c>
      <c r="C1157" s="76">
        <v>44816</v>
      </c>
      <c r="D1157" s="77">
        <v>1320</v>
      </c>
      <c r="E1157" s="77">
        <v>5</v>
      </c>
      <c r="F1157" s="78"/>
      <c r="G1157" s="79">
        <v>44816.513703703698</v>
      </c>
      <c r="H1157" s="77">
        <v>176</v>
      </c>
      <c r="I1157" s="76">
        <v>44816.964583333334</v>
      </c>
      <c r="J1157" s="78"/>
      <c r="K1157" s="80">
        <v>1</v>
      </c>
    </row>
    <row r="1158" spans="2:11" x14ac:dyDescent="0.3">
      <c r="B1158" s="75">
        <v>36225</v>
      </c>
      <c r="C1158" s="76">
        <v>44816</v>
      </c>
      <c r="D1158" s="77">
        <v>106</v>
      </c>
      <c r="E1158" s="77">
        <v>2</v>
      </c>
      <c r="F1158" s="78"/>
      <c r="G1158" s="79">
        <v>44816.526030092587</v>
      </c>
      <c r="H1158" s="77">
        <v>170</v>
      </c>
      <c r="I1158" s="76">
        <v>44816.964583333334</v>
      </c>
      <c r="J1158" s="78"/>
      <c r="K1158" s="80">
        <v>1</v>
      </c>
    </row>
    <row r="1159" spans="2:11" x14ac:dyDescent="0.3">
      <c r="B1159" s="75">
        <v>36226</v>
      </c>
      <c r="C1159" s="76">
        <v>44816</v>
      </c>
      <c r="D1159" s="77">
        <v>287</v>
      </c>
      <c r="E1159" s="77">
        <v>1</v>
      </c>
      <c r="F1159" s="78"/>
      <c r="G1159" s="79">
        <v>44816.534641203696</v>
      </c>
      <c r="H1159" s="77">
        <v>156</v>
      </c>
      <c r="I1159" s="76">
        <v>44816.964583333334</v>
      </c>
      <c r="J1159" s="78"/>
      <c r="K1159" s="80">
        <v>1</v>
      </c>
    </row>
    <row r="1160" spans="2:11" x14ac:dyDescent="0.3">
      <c r="B1160" s="75">
        <v>36227</v>
      </c>
      <c r="C1160" s="76">
        <v>44816</v>
      </c>
      <c r="D1160" s="77">
        <v>1170</v>
      </c>
      <c r="E1160" s="77">
        <v>3</v>
      </c>
      <c r="F1160" s="78"/>
      <c r="G1160" s="79">
        <v>44816.545173611106</v>
      </c>
      <c r="H1160" s="77">
        <v>150</v>
      </c>
      <c r="I1160" s="76">
        <v>44816.964583333334</v>
      </c>
      <c r="J1160" s="78"/>
      <c r="K1160" s="80">
        <v>1</v>
      </c>
    </row>
    <row r="1161" spans="2:11" x14ac:dyDescent="0.3">
      <c r="B1161" s="75">
        <v>36228</v>
      </c>
      <c r="C1161" s="76">
        <v>44816</v>
      </c>
      <c r="D1161" s="77">
        <v>221</v>
      </c>
      <c r="E1161" s="77">
        <v>5</v>
      </c>
      <c r="F1161" s="78"/>
      <c r="G1161" s="79">
        <v>44816.559699074067</v>
      </c>
      <c r="H1161" s="77">
        <v>168</v>
      </c>
      <c r="I1161" s="76">
        <v>44816.964583333334</v>
      </c>
      <c r="J1161" s="78"/>
      <c r="K1161" s="80">
        <v>1</v>
      </c>
    </row>
    <row r="1162" spans="2:11" x14ac:dyDescent="0.3">
      <c r="B1162" s="75">
        <v>36229</v>
      </c>
      <c r="C1162" s="76">
        <v>44816</v>
      </c>
      <c r="D1162" s="77">
        <v>756</v>
      </c>
      <c r="E1162" s="77">
        <v>6</v>
      </c>
      <c r="F1162" s="78"/>
      <c r="G1162" s="79">
        <v>44816.57399305555</v>
      </c>
      <c r="H1162" s="77">
        <v>167</v>
      </c>
      <c r="I1162" s="76">
        <v>44816.964583333334</v>
      </c>
      <c r="J1162" s="78"/>
      <c r="K1162" s="80">
        <v>1</v>
      </c>
    </row>
    <row r="1163" spans="2:11" x14ac:dyDescent="0.3">
      <c r="B1163" s="75">
        <v>36230</v>
      </c>
      <c r="C1163" s="76">
        <v>44816</v>
      </c>
      <c r="D1163" s="77">
        <v>1217</v>
      </c>
      <c r="E1163" s="77">
        <v>1</v>
      </c>
      <c r="F1163" s="78"/>
      <c r="G1163" s="79">
        <v>44816.587349537032</v>
      </c>
      <c r="H1163" s="77">
        <v>172</v>
      </c>
      <c r="I1163" s="76">
        <v>44816.964583333334</v>
      </c>
      <c r="J1163" s="78"/>
      <c r="K1163" s="80">
        <v>1</v>
      </c>
    </row>
    <row r="1164" spans="2:11" x14ac:dyDescent="0.3">
      <c r="B1164" s="75">
        <v>36231</v>
      </c>
      <c r="C1164" s="76">
        <v>44816</v>
      </c>
      <c r="D1164" s="77">
        <v>142</v>
      </c>
      <c r="E1164" s="77">
        <v>3</v>
      </c>
      <c r="F1164" s="78"/>
      <c r="G1164" s="79">
        <v>44816.599456018514</v>
      </c>
      <c r="H1164" s="77">
        <v>149</v>
      </c>
      <c r="I1164" s="76">
        <v>44816.964583333334</v>
      </c>
      <c r="J1164" s="78"/>
      <c r="K1164" s="80">
        <v>1</v>
      </c>
    </row>
    <row r="1165" spans="2:11" x14ac:dyDescent="0.3">
      <c r="B1165" s="75">
        <v>36232</v>
      </c>
      <c r="C1165" s="76">
        <v>44816</v>
      </c>
      <c r="D1165" s="77">
        <v>1148</v>
      </c>
      <c r="E1165" s="77">
        <v>3</v>
      </c>
      <c r="F1165" s="78"/>
      <c r="G1165" s="79">
        <v>44816.611631944441</v>
      </c>
      <c r="H1165" s="77">
        <v>143</v>
      </c>
      <c r="I1165" s="76">
        <v>44816.964583333334</v>
      </c>
      <c r="J1165" s="78"/>
      <c r="K1165" s="80">
        <v>1</v>
      </c>
    </row>
    <row r="1166" spans="2:11" x14ac:dyDescent="0.3">
      <c r="B1166" s="75">
        <v>36233</v>
      </c>
      <c r="C1166" s="76">
        <v>44816</v>
      </c>
      <c r="D1166" s="77">
        <v>230</v>
      </c>
      <c r="E1166" s="77">
        <v>6</v>
      </c>
      <c r="F1166" s="78"/>
      <c r="G1166" s="79">
        <v>44816.627395833333</v>
      </c>
      <c r="H1166" s="77">
        <v>176</v>
      </c>
      <c r="I1166" s="76">
        <v>44816.964583333334</v>
      </c>
      <c r="J1166" s="78"/>
      <c r="K1166" s="80">
        <v>1</v>
      </c>
    </row>
    <row r="1167" spans="2:11" x14ac:dyDescent="0.3">
      <c r="B1167" s="75">
        <v>36234</v>
      </c>
      <c r="C1167" s="76">
        <v>44816</v>
      </c>
      <c r="D1167" s="77">
        <v>1211</v>
      </c>
      <c r="E1167" s="77">
        <v>2</v>
      </c>
      <c r="F1167" s="78"/>
      <c r="G1167" s="79">
        <v>44816.639374999999</v>
      </c>
      <c r="H1167" s="77">
        <v>174</v>
      </c>
      <c r="I1167" s="76">
        <v>44816.964583333334</v>
      </c>
      <c r="J1167" s="78"/>
      <c r="K1167" s="80">
        <v>1</v>
      </c>
    </row>
    <row r="1168" spans="2:11" x14ac:dyDescent="0.3">
      <c r="B1168" s="75">
        <v>36235</v>
      </c>
      <c r="C1168" s="76">
        <v>44816</v>
      </c>
      <c r="D1168" s="77">
        <v>409</v>
      </c>
      <c r="E1168" s="77">
        <v>4</v>
      </c>
      <c r="F1168" s="78"/>
      <c r="G1168" s="79">
        <v>44816.650740740741</v>
      </c>
      <c r="H1168" s="77">
        <v>145</v>
      </c>
      <c r="I1168" s="76">
        <v>44816.964583333334</v>
      </c>
      <c r="J1168" s="78"/>
      <c r="K1168" s="80">
        <v>1</v>
      </c>
    </row>
    <row r="1169" spans="2:11" x14ac:dyDescent="0.3">
      <c r="B1169" s="75">
        <v>36236</v>
      </c>
      <c r="C1169" s="76">
        <v>44816</v>
      </c>
      <c r="D1169" s="77">
        <v>197</v>
      </c>
      <c r="E1169" s="77">
        <v>5</v>
      </c>
      <c r="F1169" s="78"/>
      <c r="G1169" s="79">
        <v>44816.664652777778</v>
      </c>
      <c r="H1169" s="77">
        <v>166</v>
      </c>
      <c r="I1169" s="76">
        <v>44816.964583333334</v>
      </c>
      <c r="J1169" s="78"/>
      <c r="K1169" s="80">
        <v>1</v>
      </c>
    </row>
    <row r="1170" spans="2:11" x14ac:dyDescent="0.3">
      <c r="B1170" s="75">
        <v>36237</v>
      </c>
      <c r="C1170" s="76">
        <v>44816</v>
      </c>
      <c r="D1170" s="77">
        <v>1150</v>
      </c>
      <c r="E1170" s="77">
        <v>1</v>
      </c>
      <c r="F1170" s="78"/>
      <c r="G1170" s="79">
        <v>44816.681180555555</v>
      </c>
      <c r="H1170" s="77">
        <v>153</v>
      </c>
      <c r="I1170" s="76">
        <v>44816.964583333334</v>
      </c>
      <c r="J1170" s="78"/>
      <c r="K1170" s="80">
        <v>1</v>
      </c>
    </row>
    <row r="1171" spans="2:11" x14ac:dyDescent="0.3">
      <c r="B1171" s="75">
        <v>36238</v>
      </c>
      <c r="C1171" s="76">
        <v>44816</v>
      </c>
      <c r="D1171" s="77">
        <v>530</v>
      </c>
      <c r="E1171" s="77">
        <v>2</v>
      </c>
      <c r="F1171" s="78"/>
      <c r="G1171" s="79">
        <v>44816.696631944447</v>
      </c>
      <c r="H1171" s="77">
        <v>176</v>
      </c>
      <c r="I1171" s="76">
        <v>44816.964583333334</v>
      </c>
      <c r="J1171" s="78"/>
      <c r="K1171" s="80">
        <v>1</v>
      </c>
    </row>
    <row r="1172" spans="2:11" x14ac:dyDescent="0.3">
      <c r="B1172" s="75">
        <v>36239</v>
      </c>
      <c r="C1172" s="76">
        <v>44816</v>
      </c>
      <c r="D1172" s="77">
        <v>860</v>
      </c>
      <c r="E1172" s="77">
        <v>6</v>
      </c>
      <c r="F1172" s="78"/>
      <c r="G1172" s="79">
        <v>44816.705949074079</v>
      </c>
      <c r="H1172" s="77">
        <v>177</v>
      </c>
      <c r="I1172" s="76">
        <v>44816.964583333334</v>
      </c>
      <c r="J1172" s="78"/>
      <c r="K1172" s="80">
        <v>1</v>
      </c>
    </row>
    <row r="1173" spans="2:11" x14ac:dyDescent="0.3">
      <c r="B1173" s="75">
        <v>36240</v>
      </c>
      <c r="C1173" s="76">
        <v>44816</v>
      </c>
      <c r="D1173" s="77">
        <v>304</v>
      </c>
      <c r="E1173" s="77">
        <v>6</v>
      </c>
      <c r="F1173" s="78"/>
      <c r="G1173" s="79">
        <v>44816.717187500006</v>
      </c>
      <c r="H1173" s="77">
        <v>174</v>
      </c>
      <c r="I1173" s="76">
        <v>44816.964583333334</v>
      </c>
      <c r="J1173" s="78"/>
      <c r="K1173" s="80">
        <v>1</v>
      </c>
    </row>
    <row r="1174" spans="2:11" x14ac:dyDescent="0.3">
      <c r="B1174" s="75">
        <v>36241</v>
      </c>
      <c r="C1174" s="76">
        <v>44816</v>
      </c>
      <c r="D1174" s="77">
        <v>415</v>
      </c>
      <c r="E1174" s="77">
        <v>2</v>
      </c>
      <c r="F1174" s="78"/>
      <c r="G1174" s="79">
        <v>44816.73268518519</v>
      </c>
      <c r="H1174" s="77">
        <v>149</v>
      </c>
      <c r="I1174" s="76">
        <v>44816.964583333334</v>
      </c>
      <c r="J1174" s="78"/>
      <c r="K1174" s="80">
        <v>1</v>
      </c>
    </row>
    <row r="1175" spans="2:11" x14ac:dyDescent="0.3">
      <c r="B1175" s="75">
        <v>36242</v>
      </c>
      <c r="C1175" s="76">
        <v>44816</v>
      </c>
      <c r="D1175" s="77">
        <v>700</v>
      </c>
      <c r="E1175" s="77">
        <v>5</v>
      </c>
      <c r="F1175" s="78"/>
      <c r="G1175" s="79">
        <v>44816.748275462967</v>
      </c>
      <c r="H1175" s="77">
        <v>151</v>
      </c>
      <c r="I1175" s="76">
        <v>44816.964583333334</v>
      </c>
      <c r="J1175" s="78"/>
      <c r="K1175" s="80">
        <v>1</v>
      </c>
    </row>
    <row r="1176" spans="2:11" x14ac:dyDescent="0.3">
      <c r="B1176" s="75">
        <v>36243</v>
      </c>
      <c r="C1176" s="76">
        <v>44816</v>
      </c>
      <c r="D1176" s="77">
        <v>1003</v>
      </c>
      <c r="E1176" s="77">
        <v>4</v>
      </c>
      <c r="F1176" s="78"/>
      <c r="G1176" s="79">
        <v>44816.759074074078</v>
      </c>
      <c r="H1176" s="77">
        <v>167</v>
      </c>
      <c r="I1176" s="76">
        <v>44816.964583333334</v>
      </c>
      <c r="J1176" s="78"/>
      <c r="K1176" s="80">
        <v>1</v>
      </c>
    </row>
    <row r="1177" spans="2:11" x14ac:dyDescent="0.3">
      <c r="B1177" s="75">
        <v>36244</v>
      </c>
      <c r="C1177" s="76">
        <v>44816</v>
      </c>
      <c r="D1177" s="77">
        <v>888</v>
      </c>
      <c r="E1177" s="77">
        <v>6</v>
      </c>
      <c r="F1177" s="78"/>
      <c r="G1177" s="79">
        <v>44816.773055555561</v>
      </c>
      <c r="H1177" s="77">
        <v>164</v>
      </c>
      <c r="I1177" s="76">
        <v>44816.964583333334</v>
      </c>
      <c r="J1177" s="78"/>
      <c r="K1177" s="80">
        <v>1</v>
      </c>
    </row>
    <row r="1178" spans="2:11" x14ac:dyDescent="0.3">
      <c r="B1178" s="75">
        <v>36245</v>
      </c>
      <c r="C1178" s="76">
        <v>44816</v>
      </c>
      <c r="D1178" s="77">
        <v>923</v>
      </c>
      <c r="E1178" s="77">
        <v>4</v>
      </c>
      <c r="F1178" s="78"/>
      <c r="G1178" s="79">
        <v>44816.784930555557</v>
      </c>
      <c r="H1178" s="77">
        <v>151</v>
      </c>
      <c r="I1178" s="76">
        <v>44816.964583333334</v>
      </c>
      <c r="J1178" s="78"/>
      <c r="K1178" s="80">
        <v>1</v>
      </c>
    </row>
    <row r="1179" spans="2:11" x14ac:dyDescent="0.3">
      <c r="B1179" s="75">
        <v>36246</v>
      </c>
      <c r="C1179" s="76">
        <v>44816</v>
      </c>
      <c r="D1179" s="77">
        <v>665</v>
      </c>
      <c r="E1179" s="77">
        <v>6</v>
      </c>
      <c r="F1179" s="78"/>
      <c r="G1179" s="79">
        <v>44816.794004629628</v>
      </c>
      <c r="H1179" s="77">
        <v>176</v>
      </c>
      <c r="I1179" s="76">
        <v>44816.964583333334</v>
      </c>
      <c r="J1179" s="78"/>
      <c r="K1179" s="80">
        <v>1</v>
      </c>
    </row>
    <row r="1180" spans="2:11" x14ac:dyDescent="0.3">
      <c r="B1180" s="75">
        <v>36247</v>
      </c>
      <c r="C1180" s="76">
        <v>44816</v>
      </c>
      <c r="D1180" s="77">
        <v>204</v>
      </c>
      <c r="E1180" s="77">
        <v>4</v>
      </c>
      <c r="F1180" s="78"/>
      <c r="G1180" s="79">
        <v>44816.808946759258</v>
      </c>
      <c r="H1180" s="77">
        <v>155</v>
      </c>
      <c r="I1180" s="76">
        <v>44816.964583333334</v>
      </c>
      <c r="J1180" s="78"/>
      <c r="K1180" s="80">
        <v>1</v>
      </c>
    </row>
    <row r="1181" spans="2:11" x14ac:dyDescent="0.3">
      <c r="B1181" s="75">
        <v>36248</v>
      </c>
      <c r="C1181" s="76">
        <v>44816</v>
      </c>
      <c r="D1181" s="77">
        <v>512</v>
      </c>
      <c r="E1181" s="77">
        <v>2</v>
      </c>
      <c r="F1181" s="78"/>
      <c r="G1181" s="79">
        <v>44816.823113425926</v>
      </c>
      <c r="H1181" s="77">
        <v>152</v>
      </c>
      <c r="I1181" s="76">
        <v>44816.964583333334</v>
      </c>
      <c r="J1181" s="78"/>
      <c r="K1181" s="80">
        <v>1</v>
      </c>
    </row>
    <row r="1182" spans="2:11" x14ac:dyDescent="0.3">
      <c r="B1182" s="75">
        <v>36249</v>
      </c>
      <c r="C1182" s="76">
        <v>44816</v>
      </c>
      <c r="D1182" s="77">
        <v>1123</v>
      </c>
      <c r="E1182" s="77">
        <v>5</v>
      </c>
      <c r="F1182" s="78"/>
      <c r="G1182" s="79">
        <v>44816.835324074076</v>
      </c>
      <c r="H1182" s="77">
        <v>168</v>
      </c>
      <c r="I1182" s="76">
        <v>44816.964583333334</v>
      </c>
      <c r="J1182" s="78"/>
      <c r="K1182" s="80">
        <v>1</v>
      </c>
    </row>
    <row r="1183" spans="2:11" x14ac:dyDescent="0.3">
      <c r="B1183" s="75">
        <v>36250</v>
      </c>
      <c r="C1183" s="76">
        <v>44816</v>
      </c>
      <c r="D1183" s="77">
        <v>330</v>
      </c>
      <c r="E1183" s="77">
        <v>3</v>
      </c>
      <c r="F1183" s="78"/>
      <c r="G1183" s="79">
        <v>44816.851458333338</v>
      </c>
      <c r="H1183" s="77">
        <v>170</v>
      </c>
      <c r="I1183" s="76">
        <v>44816.964583333334</v>
      </c>
      <c r="J1183" s="78"/>
      <c r="K1183" s="80">
        <v>1</v>
      </c>
    </row>
    <row r="1184" spans="2:11" x14ac:dyDescent="0.3">
      <c r="B1184" s="75">
        <v>36251</v>
      </c>
      <c r="C1184" s="76">
        <v>44816</v>
      </c>
      <c r="D1184" s="77">
        <v>73</v>
      </c>
      <c r="E1184" s="77">
        <v>2</v>
      </c>
      <c r="F1184" s="78"/>
      <c r="G1184" s="79">
        <v>44816.867604166669</v>
      </c>
      <c r="H1184" s="77">
        <v>160</v>
      </c>
      <c r="I1184" s="76">
        <v>44816.964583333334</v>
      </c>
      <c r="J1184" s="78"/>
      <c r="K1184" s="80">
        <v>1</v>
      </c>
    </row>
    <row r="1185" spans="2:11" x14ac:dyDescent="0.3">
      <c r="B1185" s="75">
        <v>36252</v>
      </c>
      <c r="C1185" s="76">
        <v>44816</v>
      </c>
      <c r="D1185" s="77">
        <v>1306</v>
      </c>
      <c r="E1185" s="77">
        <v>6</v>
      </c>
      <c r="F1185" s="78"/>
      <c r="G1185" s="79">
        <v>44816.87635416667</v>
      </c>
      <c r="H1185" s="77">
        <v>147</v>
      </c>
      <c r="I1185" s="76">
        <v>44816.964583333334</v>
      </c>
      <c r="J1185" s="78"/>
      <c r="K1185" s="80">
        <v>1</v>
      </c>
    </row>
    <row r="1186" spans="2:11" x14ac:dyDescent="0.3">
      <c r="B1186" s="75">
        <v>36253</v>
      </c>
      <c r="C1186" s="76">
        <v>44816</v>
      </c>
      <c r="D1186" s="77">
        <v>410</v>
      </c>
      <c r="E1186" s="77">
        <v>1</v>
      </c>
      <c r="F1186" s="78"/>
      <c r="G1186" s="79">
        <v>44816.891770833339</v>
      </c>
      <c r="H1186" s="77">
        <v>168</v>
      </c>
      <c r="I1186" s="76">
        <v>44816.964583333334</v>
      </c>
      <c r="J1186" s="78"/>
      <c r="K1186" s="80">
        <v>1</v>
      </c>
    </row>
    <row r="1187" spans="2:11" x14ac:dyDescent="0.3">
      <c r="B1187" s="75">
        <v>36254</v>
      </c>
      <c r="C1187" s="76">
        <v>44816</v>
      </c>
      <c r="D1187" s="77">
        <v>223</v>
      </c>
      <c r="E1187" s="77">
        <v>6</v>
      </c>
      <c r="F1187" s="78"/>
      <c r="G1187" s="79">
        <v>44816.904421296305</v>
      </c>
      <c r="H1187" s="77">
        <v>175</v>
      </c>
      <c r="I1187" s="76">
        <v>44816.964583333334</v>
      </c>
      <c r="J1187" s="78"/>
      <c r="K1187" s="80">
        <v>1</v>
      </c>
    </row>
    <row r="1188" spans="2:11" x14ac:dyDescent="0.3">
      <c r="B1188" s="75">
        <v>36255</v>
      </c>
      <c r="C1188" s="76">
        <v>44816</v>
      </c>
      <c r="D1188" s="77">
        <v>191</v>
      </c>
      <c r="E1188" s="77">
        <v>2</v>
      </c>
      <c r="F1188" s="78"/>
      <c r="G1188" s="79">
        <v>44816.915439814824</v>
      </c>
      <c r="H1188" s="77">
        <v>159</v>
      </c>
      <c r="I1188" s="76">
        <v>44816.964583333334</v>
      </c>
      <c r="J1188" s="78"/>
      <c r="K1188" s="80">
        <v>1</v>
      </c>
    </row>
    <row r="1189" spans="2:11" x14ac:dyDescent="0.3">
      <c r="B1189" s="75">
        <v>36256</v>
      </c>
      <c r="C1189" s="76">
        <v>44816</v>
      </c>
      <c r="D1189" s="77">
        <v>1061</v>
      </c>
      <c r="E1189" s="77">
        <v>2</v>
      </c>
      <c r="F1189" s="78"/>
      <c r="G1189" s="79">
        <v>44816.929594907415</v>
      </c>
      <c r="H1189" s="77">
        <v>172</v>
      </c>
      <c r="I1189" s="76">
        <v>44816.964583333334</v>
      </c>
      <c r="J1189" s="78"/>
      <c r="K1189" s="80">
        <v>1</v>
      </c>
    </row>
    <row r="1190" spans="2:11" x14ac:dyDescent="0.3">
      <c r="B1190" s="75">
        <v>36257</v>
      </c>
      <c r="C1190" s="76">
        <v>44817</v>
      </c>
      <c r="D1190" s="77">
        <v>226</v>
      </c>
      <c r="E1190" s="77">
        <v>6</v>
      </c>
      <c r="F1190" s="78"/>
      <c r="G1190" s="79">
        <v>44817.333333333336</v>
      </c>
      <c r="H1190" s="77">
        <v>144</v>
      </c>
      <c r="I1190" s="76">
        <v>44817.974999999999</v>
      </c>
      <c r="J1190" s="78"/>
      <c r="K1190" s="80">
        <v>1</v>
      </c>
    </row>
    <row r="1191" spans="2:11" x14ac:dyDescent="0.3">
      <c r="B1191" s="75">
        <v>36258</v>
      </c>
      <c r="C1191" s="76">
        <v>44817</v>
      </c>
      <c r="D1191" s="77">
        <v>1218</v>
      </c>
      <c r="E1191" s="77">
        <v>5</v>
      </c>
      <c r="F1191" s="78"/>
      <c r="G1191" s="79">
        <v>44817.346516203703</v>
      </c>
      <c r="H1191" s="77">
        <v>148</v>
      </c>
      <c r="I1191" s="76">
        <v>44817.974999999999</v>
      </c>
      <c r="J1191" s="78"/>
      <c r="K1191" s="80">
        <v>1</v>
      </c>
    </row>
    <row r="1192" spans="2:11" x14ac:dyDescent="0.3">
      <c r="B1192" s="75">
        <v>36259</v>
      </c>
      <c r="C1192" s="76">
        <v>44817</v>
      </c>
      <c r="D1192" s="77">
        <v>888</v>
      </c>
      <c r="E1192" s="77">
        <v>2</v>
      </c>
      <c r="F1192" s="78"/>
      <c r="G1192" s="79">
        <v>44817.361111111109</v>
      </c>
      <c r="H1192" s="77">
        <v>143</v>
      </c>
      <c r="I1192" s="76">
        <v>44817.974999999999</v>
      </c>
      <c r="J1192" s="78"/>
      <c r="K1192" s="80">
        <v>1</v>
      </c>
    </row>
    <row r="1193" spans="2:11" x14ac:dyDescent="0.3">
      <c r="B1193" s="75">
        <v>36260</v>
      </c>
      <c r="C1193" s="76">
        <v>44817</v>
      </c>
      <c r="D1193" s="77">
        <v>875</v>
      </c>
      <c r="E1193" s="77">
        <v>1</v>
      </c>
      <c r="F1193" s="78"/>
      <c r="G1193" s="79">
        <v>44817.373298611106</v>
      </c>
      <c r="H1193" s="77">
        <v>164</v>
      </c>
      <c r="I1193" s="76">
        <v>44817.974999999999</v>
      </c>
      <c r="J1193" s="78"/>
      <c r="K1193" s="80">
        <v>1</v>
      </c>
    </row>
    <row r="1194" spans="2:11" x14ac:dyDescent="0.3">
      <c r="B1194" s="75">
        <v>36261</v>
      </c>
      <c r="C1194" s="76">
        <v>44817</v>
      </c>
      <c r="D1194" s="77">
        <v>1375</v>
      </c>
      <c r="E1194" s="77">
        <v>4</v>
      </c>
      <c r="F1194" s="78"/>
      <c r="G1194" s="79">
        <v>44817.387893518513</v>
      </c>
      <c r="H1194" s="77">
        <v>149</v>
      </c>
      <c r="I1194" s="76">
        <v>44817.974999999999</v>
      </c>
      <c r="J1194" s="78"/>
      <c r="K1194" s="80">
        <v>1</v>
      </c>
    </row>
    <row r="1195" spans="2:11" x14ac:dyDescent="0.3">
      <c r="B1195" s="75">
        <v>36262</v>
      </c>
      <c r="C1195" s="76">
        <v>44817</v>
      </c>
      <c r="D1195" s="77">
        <v>957</v>
      </c>
      <c r="E1195" s="77">
        <v>6</v>
      </c>
      <c r="F1195" s="78"/>
      <c r="G1195" s="79">
        <v>44817.397210648145</v>
      </c>
      <c r="H1195" s="77">
        <v>156</v>
      </c>
      <c r="I1195" s="76">
        <v>44817.974999999999</v>
      </c>
      <c r="J1195" s="78"/>
      <c r="K1195" s="80">
        <v>1</v>
      </c>
    </row>
    <row r="1196" spans="2:11" x14ac:dyDescent="0.3">
      <c r="B1196" s="75">
        <v>36263</v>
      </c>
      <c r="C1196" s="76">
        <v>44817</v>
      </c>
      <c r="D1196" s="77">
        <v>671</v>
      </c>
      <c r="E1196" s="77">
        <v>2</v>
      </c>
      <c r="F1196" s="78"/>
      <c r="G1196" s="79">
        <v>44817.410023148142</v>
      </c>
      <c r="H1196" s="77">
        <v>149</v>
      </c>
      <c r="I1196" s="76">
        <v>44817.974999999999</v>
      </c>
      <c r="J1196" s="78"/>
      <c r="K1196" s="80">
        <v>1</v>
      </c>
    </row>
    <row r="1197" spans="2:11" x14ac:dyDescent="0.3">
      <c r="B1197" s="75">
        <v>36264</v>
      </c>
      <c r="C1197" s="76">
        <v>44817</v>
      </c>
      <c r="D1197" s="77">
        <v>874</v>
      </c>
      <c r="E1197" s="77">
        <v>1</v>
      </c>
      <c r="F1197" s="78"/>
      <c r="G1197" s="79">
        <v>44817.423969907402</v>
      </c>
      <c r="H1197" s="77">
        <v>166</v>
      </c>
      <c r="I1197" s="76">
        <v>44817.974999999999</v>
      </c>
      <c r="J1197" s="78"/>
      <c r="K1197" s="80">
        <v>1</v>
      </c>
    </row>
    <row r="1198" spans="2:11" x14ac:dyDescent="0.3">
      <c r="B1198" s="75">
        <v>36265</v>
      </c>
      <c r="C1198" s="76">
        <v>44817</v>
      </c>
      <c r="D1198" s="77">
        <v>199</v>
      </c>
      <c r="E1198" s="77">
        <v>6</v>
      </c>
      <c r="F1198" s="78"/>
      <c r="G1198" s="79">
        <v>44817.432407407403</v>
      </c>
      <c r="H1198" s="77">
        <v>178</v>
      </c>
      <c r="I1198" s="76">
        <v>44817.974999999999</v>
      </c>
      <c r="J1198" s="78"/>
      <c r="K1198" s="80">
        <v>1</v>
      </c>
    </row>
    <row r="1199" spans="2:11" x14ac:dyDescent="0.3">
      <c r="B1199" s="75">
        <v>36266</v>
      </c>
      <c r="C1199" s="76">
        <v>44817</v>
      </c>
      <c r="D1199" s="77">
        <v>4</v>
      </c>
      <c r="E1199" s="77">
        <v>4</v>
      </c>
      <c r="F1199" s="78"/>
      <c r="G1199" s="79">
        <v>44817.440972222219</v>
      </c>
      <c r="H1199" s="77">
        <v>155</v>
      </c>
      <c r="I1199" s="76">
        <v>44817.974999999999</v>
      </c>
      <c r="J1199" s="78"/>
      <c r="K1199" s="80">
        <v>1</v>
      </c>
    </row>
    <row r="1200" spans="2:11" x14ac:dyDescent="0.3">
      <c r="B1200" s="75">
        <v>36267</v>
      </c>
      <c r="C1200" s="76">
        <v>44817</v>
      </c>
      <c r="D1200" s="77">
        <v>1165</v>
      </c>
      <c r="E1200" s="77">
        <v>1</v>
      </c>
      <c r="F1200" s="78"/>
      <c r="G1200" s="79">
        <v>44817.455775462957</v>
      </c>
      <c r="H1200" s="77">
        <v>160</v>
      </c>
      <c r="I1200" s="76">
        <v>44817.974999999999</v>
      </c>
      <c r="J1200" s="78"/>
      <c r="K1200" s="80">
        <v>1</v>
      </c>
    </row>
    <row r="1201" spans="2:11" x14ac:dyDescent="0.3">
      <c r="B1201" s="75">
        <v>36268</v>
      </c>
      <c r="C1201" s="76">
        <v>44817</v>
      </c>
      <c r="D1201" s="77">
        <v>1273</v>
      </c>
      <c r="E1201" s="77">
        <v>4</v>
      </c>
      <c r="F1201" s="78"/>
      <c r="G1201" s="79">
        <v>44817.466562499991</v>
      </c>
      <c r="H1201" s="77">
        <v>152</v>
      </c>
      <c r="I1201" s="76">
        <v>44817.974999999999</v>
      </c>
      <c r="J1201" s="78"/>
      <c r="K1201" s="80">
        <v>1</v>
      </c>
    </row>
    <row r="1202" spans="2:11" x14ac:dyDescent="0.3">
      <c r="B1202" s="75">
        <v>36269</v>
      </c>
      <c r="C1202" s="76">
        <v>44817</v>
      </c>
      <c r="D1202" s="77">
        <v>760</v>
      </c>
      <c r="E1202" s="77">
        <v>6</v>
      </c>
      <c r="F1202" s="78"/>
      <c r="G1202" s="79">
        <v>44817.476909722216</v>
      </c>
      <c r="H1202" s="77">
        <v>175</v>
      </c>
      <c r="I1202" s="76">
        <v>44817.974999999999</v>
      </c>
      <c r="J1202" s="78"/>
      <c r="K1202" s="80">
        <v>1</v>
      </c>
    </row>
    <row r="1203" spans="2:11" x14ac:dyDescent="0.3">
      <c r="B1203" s="75">
        <v>36270</v>
      </c>
      <c r="C1203" s="76">
        <v>44817</v>
      </c>
      <c r="D1203" s="77">
        <v>731</v>
      </c>
      <c r="E1203" s="77">
        <v>4</v>
      </c>
      <c r="F1203" s="78"/>
      <c r="G1203" s="79">
        <v>44817.489953703698</v>
      </c>
      <c r="H1203" s="77">
        <v>155</v>
      </c>
      <c r="I1203" s="76">
        <v>44817.974999999999</v>
      </c>
      <c r="J1203" s="78"/>
      <c r="K1203" s="80">
        <v>1</v>
      </c>
    </row>
    <row r="1204" spans="2:11" x14ac:dyDescent="0.3">
      <c r="B1204" s="75">
        <v>36271</v>
      </c>
      <c r="C1204" s="76">
        <v>44817</v>
      </c>
      <c r="D1204" s="77">
        <v>1086</v>
      </c>
      <c r="E1204" s="77">
        <v>4</v>
      </c>
      <c r="F1204" s="78"/>
      <c r="G1204" s="79">
        <v>44817.499027777769</v>
      </c>
      <c r="H1204" s="77">
        <v>150</v>
      </c>
      <c r="I1204" s="76">
        <v>44817.974999999999</v>
      </c>
      <c r="J1204" s="78"/>
      <c r="K1204" s="80">
        <v>1</v>
      </c>
    </row>
    <row r="1205" spans="2:11" x14ac:dyDescent="0.3">
      <c r="B1205" s="75">
        <v>36272</v>
      </c>
      <c r="C1205" s="76">
        <v>44817</v>
      </c>
      <c r="D1205" s="77">
        <v>916</v>
      </c>
      <c r="E1205" s="77">
        <v>6</v>
      </c>
      <c r="F1205" s="78"/>
      <c r="G1205" s="79">
        <v>44817.50877314814</v>
      </c>
      <c r="H1205" s="77">
        <v>148</v>
      </c>
      <c r="I1205" s="76">
        <v>44817.974999999999</v>
      </c>
      <c r="J1205" s="78"/>
      <c r="K1205" s="80">
        <v>1</v>
      </c>
    </row>
    <row r="1206" spans="2:11" x14ac:dyDescent="0.3">
      <c r="B1206" s="75">
        <v>36273</v>
      </c>
      <c r="C1206" s="76">
        <v>44817</v>
      </c>
      <c r="D1206" s="77">
        <v>129</v>
      </c>
      <c r="E1206" s="77">
        <v>2</v>
      </c>
      <c r="F1206" s="78"/>
      <c r="G1206" s="79">
        <v>44817.517418981472</v>
      </c>
      <c r="H1206" s="77">
        <v>177</v>
      </c>
      <c r="I1206" s="76">
        <v>44817.974999999999</v>
      </c>
      <c r="J1206" s="78"/>
      <c r="K1206" s="80">
        <v>1</v>
      </c>
    </row>
    <row r="1207" spans="2:11" x14ac:dyDescent="0.3">
      <c r="B1207" s="75">
        <v>36274</v>
      </c>
      <c r="C1207" s="76">
        <v>44817</v>
      </c>
      <c r="D1207" s="77">
        <v>104</v>
      </c>
      <c r="E1207" s="77">
        <v>1</v>
      </c>
      <c r="F1207" s="78"/>
      <c r="G1207" s="79">
        <v>44817.530624999992</v>
      </c>
      <c r="H1207" s="77">
        <v>148</v>
      </c>
      <c r="I1207" s="76">
        <v>44817.974999999999</v>
      </c>
      <c r="J1207" s="78"/>
      <c r="K1207" s="80">
        <v>1</v>
      </c>
    </row>
    <row r="1208" spans="2:11" x14ac:dyDescent="0.3">
      <c r="B1208" s="75">
        <v>36275</v>
      </c>
      <c r="C1208" s="76">
        <v>44817</v>
      </c>
      <c r="D1208" s="77">
        <v>480</v>
      </c>
      <c r="E1208" s="77">
        <v>5</v>
      </c>
      <c r="F1208" s="78"/>
      <c r="G1208" s="79">
        <v>44817.545358796291</v>
      </c>
      <c r="H1208" s="77">
        <v>156</v>
      </c>
      <c r="I1208" s="76">
        <v>44817.974999999999</v>
      </c>
      <c r="J1208" s="78"/>
      <c r="K1208" s="80">
        <v>1</v>
      </c>
    </row>
    <row r="1209" spans="2:11" x14ac:dyDescent="0.3">
      <c r="B1209" s="75">
        <v>36276</v>
      </c>
      <c r="C1209" s="76">
        <v>44817</v>
      </c>
      <c r="D1209" s="77">
        <v>125</v>
      </c>
      <c r="E1209" s="77">
        <v>6</v>
      </c>
      <c r="F1209" s="78"/>
      <c r="G1209" s="79">
        <v>44817.556828703695</v>
      </c>
      <c r="H1209" s="77">
        <v>165</v>
      </c>
      <c r="I1209" s="76">
        <v>44817.974999999999</v>
      </c>
      <c r="J1209" s="78"/>
      <c r="K1209" s="80">
        <v>1</v>
      </c>
    </row>
    <row r="1210" spans="2:11" x14ac:dyDescent="0.3">
      <c r="B1210" s="75">
        <v>36277</v>
      </c>
      <c r="C1210" s="76">
        <v>44817</v>
      </c>
      <c r="D1210" s="77">
        <v>190</v>
      </c>
      <c r="E1210" s="77">
        <v>4</v>
      </c>
      <c r="F1210" s="78"/>
      <c r="G1210" s="79">
        <v>44817.568715277768</v>
      </c>
      <c r="H1210" s="77">
        <v>169</v>
      </c>
      <c r="I1210" s="76">
        <v>44817.974999999999</v>
      </c>
      <c r="J1210" s="78"/>
      <c r="K1210" s="80">
        <v>1</v>
      </c>
    </row>
    <row r="1211" spans="2:11" x14ac:dyDescent="0.3">
      <c r="B1211" s="75">
        <v>36278</v>
      </c>
      <c r="C1211" s="76">
        <v>44817</v>
      </c>
      <c r="D1211" s="77">
        <v>1079</v>
      </c>
      <c r="E1211" s="77">
        <v>5</v>
      </c>
      <c r="F1211" s="78"/>
      <c r="G1211" s="79">
        <v>44817.578553240732</v>
      </c>
      <c r="H1211" s="77">
        <v>173</v>
      </c>
      <c r="I1211" s="76">
        <v>44817.974999999999</v>
      </c>
      <c r="J1211" s="78"/>
      <c r="K1211" s="80">
        <v>1</v>
      </c>
    </row>
    <row r="1212" spans="2:11" x14ac:dyDescent="0.3">
      <c r="B1212" s="75">
        <v>36279</v>
      </c>
      <c r="C1212" s="76">
        <v>44817</v>
      </c>
      <c r="D1212" s="77">
        <v>749</v>
      </c>
      <c r="E1212" s="77">
        <v>4</v>
      </c>
      <c r="F1212" s="78"/>
      <c r="G1212" s="79">
        <v>44817.590578703697</v>
      </c>
      <c r="H1212" s="77">
        <v>163</v>
      </c>
      <c r="I1212" s="76">
        <v>44817.974999999999</v>
      </c>
      <c r="J1212" s="78"/>
      <c r="K1212" s="80">
        <v>1</v>
      </c>
    </row>
    <row r="1213" spans="2:11" x14ac:dyDescent="0.3">
      <c r="B1213" s="75">
        <v>36280</v>
      </c>
      <c r="C1213" s="76">
        <v>44817</v>
      </c>
      <c r="D1213" s="77">
        <v>989</v>
      </c>
      <c r="E1213" s="77">
        <v>3</v>
      </c>
      <c r="F1213" s="78"/>
      <c r="G1213" s="79">
        <v>44817.601585648139</v>
      </c>
      <c r="H1213" s="77">
        <v>140</v>
      </c>
      <c r="I1213" s="76">
        <v>44817.974999999999</v>
      </c>
      <c r="J1213" s="78"/>
      <c r="K1213" s="80">
        <v>1</v>
      </c>
    </row>
    <row r="1214" spans="2:11" x14ac:dyDescent="0.3">
      <c r="B1214" s="75">
        <v>36281</v>
      </c>
      <c r="C1214" s="76">
        <v>44817</v>
      </c>
      <c r="D1214" s="77">
        <v>104</v>
      </c>
      <c r="E1214" s="77">
        <v>2</v>
      </c>
      <c r="F1214" s="78"/>
      <c r="G1214" s="79">
        <v>44817.610555555548</v>
      </c>
      <c r="H1214" s="77">
        <v>164</v>
      </c>
      <c r="I1214" s="76">
        <v>44817.974999999999</v>
      </c>
      <c r="J1214" s="78"/>
      <c r="K1214" s="80">
        <v>1</v>
      </c>
    </row>
    <row r="1215" spans="2:11" x14ac:dyDescent="0.3">
      <c r="B1215" s="75">
        <v>36282</v>
      </c>
      <c r="C1215" s="76">
        <v>44817</v>
      </c>
      <c r="D1215" s="77">
        <v>379</v>
      </c>
      <c r="E1215" s="77">
        <v>1</v>
      </c>
      <c r="F1215" s="78"/>
      <c r="G1215" s="79">
        <v>44817.624386574069</v>
      </c>
      <c r="H1215" s="77">
        <v>157</v>
      </c>
      <c r="I1215" s="76">
        <v>44817.974999999999</v>
      </c>
      <c r="J1215" s="78"/>
      <c r="K1215" s="80">
        <v>1</v>
      </c>
    </row>
    <row r="1216" spans="2:11" x14ac:dyDescent="0.3">
      <c r="B1216" s="75">
        <v>36283</v>
      </c>
      <c r="C1216" s="76">
        <v>44817</v>
      </c>
      <c r="D1216" s="77">
        <v>796</v>
      </c>
      <c r="E1216" s="77">
        <v>4</v>
      </c>
      <c r="F1216" s="78"/>
      <c r="G1216" s="79">
        <v>44817.634305555548</v>
      </c>
      <c r="H1216" s="77">
        <v>155</v>
      </c>
      <c r="I1216" s="76">
        <v>44817.974999999999</v>
      </c>
      <c r="J1216" s="78"/>
      <c r="K1216" s="80">
        <v>1</v>
      </c>
    </row>
    <row r="1217" spans="2:11" x14ac:dyDescent="0.3">
      <c r="B1217" s="75">
        <v>36284</v>
      </c>
      <c r="C1217" s="76">
        <v>44817</v>
      </c>
      <c r="D1217" s="77">
        <v>963</v>
      </c>
      <c r="E1217" s="77">
        <v>2</v>
      </c>
      <c r="F1217" s="78"/>
      <c r="G1217" s="79">
        <v>44817.649745370363</v>
      </c>
      <c r="H1217" s="77">
        <v>148</v>
      </c>
      <c r="I1217" s="76">
        <v>44817.974999999999</v>
      </c>
      <c r="J1217" s="78"/>
      <c r="K1217" s="80">
        <v>1</v>
      </c>
    </row>
    <row r="1218" spans="2:11" x14ac:dyDescent="0.3">
      <c r="B1218" s="75">
        <v>36285</v>
      </c>
      <c r="C1218" s="76">
        <v>44817</v>
      </c>
      <c r="D1218" s="77">
        <v>377</v>
      </c>
      <c r="E1218" s="77">
        <v>5</v>
      </c>
      <c r="F1218" s="78"/>
      <c r="G1218" s="79">
        <v>44817.658587962957</v>
      </c>
      <c r="H1218" s="77">
        <v>153</v>
      </c>
      <c r="I1218" s="76">
        <v>44817.974999999999</v>
      </c>
      <c r="J1218" s="78"/>
      <c r="K1218" s="80">
        <v>1</v>
      </c>
    </row>
    <row r="1219" spans="2:11" x14ac:dyDescent="0.3">
      <c r="B1219" s="75">
        <v>36286</v>
      </c>
      <c r="C1219" s="76">
        <v>44817</v>
      </c>
      <c r="D1219" s="77">
        <v>571</v>
      </c>
      <c r="E1219" s="77">
        <v>6</v>
      </c>
      <c r="F1219" s="78"/>
      <c r="G1219" s="79">
        <v>44817.671435185177</v>
      </c>
      <c r="H1219" s="77">
        <v>163</v>
      </c>
      <c r="I1219" s="76">
        <v>44817.974999999999</v>
      </c>
      <c r="J1219" s="78"/>
      <c r="K1219" s="80">
        <v>1</v>
      </c>
    </row>
    <row r="1220" spans="2:11" x14ac:dyDescent="0.3">
      <c r="B1220" s="75">
        <v>36287</v>
      </c>
      <c r="C1220" s="76">
        <v>44817</v>
      </c>
      <c r="D1220" s="77">
        <v>575</v>
      </c>
      <c r="E1220" s="77">
        <v>6</v>
      </c>
      <c r="F1220" s="78"/>
      <c r="G1220" s="79">
        <v>44817.686863425915</v>
      </c>
      <c r="H1220" s="77">
        <v>146</v>
      </c>
      <c r="I1220" s="76">
        <v>44817.974999999999</v>
      </c>
      <c r="J1220" s="78"/>
      <c r="K1220" s="80">
        <v>1</v>
      </c>
    </row>
    <row r="1221" spans="2:11" x14ac:dyDescent="0.3">
      <c r="B1221" s="75">
        <v>36288</v>
      </c>
      <c r="C1221" s="76">
        <v>44817</v>
      </c>
      <c r="D1221" s="77">
        <v>898</v>
      </c>
      <c r="E1221" s="77">
        <v>4</v>
      </c>
      <c r="F1221" s="78"/>
      <c r="G1221" s="79">
        <v>44817.700289351844</v>
      </c>
      <c r="H1221" s="77">
        <v>170</v>
      </c>
      <c r="I1221" s="76">
        <v>44817.974999999999</v>
      </c>
      <c r="J1221" s="78"/>
      <c r="K1221" s="80">
        <v>1</v>
      </c>
    </row>
    <row r="1222" spans="2:11" x14ac:dyDescent="0.3">
      <c r="B1222" s="75">
        <v>36289</v>
      </c>
      <c r="C1222" s="76">
        <v>44817</v>
      </c>
      <c r="D1222" s="77">
        <v>237</v>
      </c>
      <c r="E1222" s="77">
        <v>1</v>
      </c>
      <c r="F1222" s="78"/>
      <c r="G1222" s="79">
        <v>44817.715972222213</v>
      </c>
      <c r="H1222" s="77">
        <v>167</v>
      </c>
      <c r="I1222" s="76">
        <v>44817.974999999999</v>
      </c>
      <c r="J1222" s="78"/>
      <c r="K1222" s="80">
        <v>1</v>
      </c>
    </row>
    <row r="1223" spans="2:11" x14ac:dyDescent="0.3">
      <c r="B1223" s="75">
        <v>36290</v>
      </c>
      <c r="C1223" s="76">
        <v>44817</v>
      </c>
      <c r="D1223" s="77">
        <v>1388</v>
      </c>
      <c r="E1223" s="77">
        <v>1</v>
      </c>
      <c r="F1223" s="78"/>
      <c r="G1223" s="79">
        <v>44817.732430555545</v>
      </c>
      <c r="H1223" s="77">
        <v>166</v>
      </c>
      <c r="I1223" s="76">
        <v>44817.974999999999</v>
      </c>
      <c r="J1223" s="78"/>
      <c r="K1223" s="80">
        <v>1</v>
      </c>
    </row>
    <row r="1224" spans="2:11" x14ac:dyDescent="0.3">
      <c r="B1224" s="75">
        <v>36291</v>
      </c>
      <c r="C1224" s="76">
        <v>44817</v>
      </c>
      <c r="D1224" s="77">
        <v>756</v>
      </c>
      <c r="E1224" s="77">
        <v>2</v>
      </c>
      <c r="F1224" s="78"/>
      <c r="G1224" s="79">
        <v>44817.745162037027</v>
      </c>
      <c r="H1224" s="77">
        <v>170</v>
      </c>
      <c r="I1224" s="76">
        <v>44817.974999999999</v>
      </c>
      <c r="J1224" s="78"/>
      <c r="K1224" s="80">
        <v>1</v>
      </c>
    </row>
    <row r="1225" spans="2:11" x14ac:dyDescent="0.3">
      <c r="B1225" s="75">
        <v>36292</v>
      </c>
      <c r="C1225" s="76">
        <v>44817</v>
      </c>
      <c r="D1225" s="77">
        <v>748</v>
      </c>
      <c r="E1225" s="77">
        <v>3</v>
      </c>
      <c r="F1225" s="78"/>
      <c r="G1225" s="79">
        <v>44817.758842592579</v>
      </c>
      <c r="H1225" s="77">
        <v>162</v>
      </c>
      <c r="I1225" s="76">
        <v>44817.974999999999</v>
      </c>
      <c r="J1225" s="78"/>
      <c r="K1225" s="80">
        <v>1</v>
      </c>
    </row>
    <row r="1226" spans="2:11" x14ac:dyDescent="0.3">
      <c r="B1226" s="75">
        <v>36293</v>
      </c>
      <c r="C1226" s="76">
        <v>44817</v>
      </c>
      <c r="D1226" s="77">
        <v>1004</v>
      </c>
      <c r="E1226" s="77">
        <v>3</v>
      </c>
      <c r="F1226" s="78"/>
      <c r="G1226" s="79">
        <v>44817.772824074062</v>
      </c>
      <c r="H1226" s="77">
        <v>166</v>
      </c>
      <c r="I1226" s="76">
        <v>44817.974999999999</v>
      </c>
      <c r="J1226" s="78"/>
      <c r="K1226" s="80">
        <v>1</v>
      </c>
    </row>
    <row r="1227" spans="2:11" x14ac:dyDescent="0.3">
      <c r="B1227" s="75">
        <v>36294</v>
      </c>
      <c r="C1227" s="76">
        <v>44817</v>
      </c>
      <c r="D1227" s="77">
        <v>1228</v>
      </c>
      <c r="E1227" s="77">
        <v>3</v>
      </c>
      <c r="F1227" s="78"/>
      <c r="G1227" s="79">
        <v>44817.788726851839</v>
      </c>
      <c r="H1227" s="77">
        <v>162</v>
      </c>
      <c r="I1227" s="76">
        <v>44817.974999999999</v>
      </c>
      <c r="J1227" s="78"/>
      <c r="K1227" s="80">
        <v>1</v>
      </c>
    </row>
    <row r="1228" spans="2:11" x14ac:dyDescent="0.3">
      <c r="B1228" s="75">
        <v>36295</v>
      </c>
      <c r="C1228" s="76">
        <v>44817</v>
      </c>
      <c r="D1228" s="77">
        <v>1334</v>
      </c>
      <c r="E1228" s="77">
        <v>3</v>
      </c>
      <c r="F1228" s="78"/>
      <c r="G1228" s="79">
        <v>44817.804085648138</v>
      </c>
      <c r="H1228" s="77">
        <v>172</v>
      </c>
      <c r="I1228" s="76">
        <v>44817.974999999999</v>
      </c>
      <c r="J1228" s="78"/>
      <c r="K1228" s="80">
        <v>1</v>
      </c>
    </row>
    <row r="1229" spans="2:11" x14ac:dyDescent="0.3">
      <c r="B1229" s="75">
        <v>36296</v>
      </c>
      <c r="C1229" s="76">
        <v>44817</v>
      </c>
      <c r="D1229" s="77">
        <v>1264</v>
      </c>
      <c r="E1229" s="77">
        <v>5</v>
      </c>
      <c r="F1229" s="78"/>
      <c r="G1229" s="79">
        <v>44817.814814814803</v>
      </c>
      <c r="H1229" s="77">
        <v>159</v>
      </c>
      <c r="I1229" s="76">
        <v>44817.974999999999</v>
      </c>
      <c r="J1229" s="78"/>
      <c r="K1229" s="80">
        <v>1</v>
      </c>
    </row>
    <row r="1230" spans="2:11" x14ac:dyDescent="0.3">
      <c r="B1230" s="75">
        <v>36297</v>
      </c>
      <c r="C1230" s="76">
        <v>44817</v>
      </c>
      <c r="D1230" s="77">
        <v>1364</v>
      </c>
      <c r="E1230" s="77">
        <v>5</v>
      </c>
      <c r="F1230" s="78"/>
      <c r="G1230" s="79">
        <v>44817.826793981469</v>
      </c>
      <c r="H1230" s="77">
        <v>160</v>
      </c>
      <c r="I1230" s="76">
        <v>44817.974999999999</v>
      </c>
      <c r="J1230" s="78"/>
      <c r="K1230" s="80">
        <v>1</v>
      </c>
    </row>
    <row r="1231" spans="2:11" x14ac:dyDescent="0.3">
      <c r="B1231" s="75">
        <v>36298</v>
      </c>
      <c r="C1231" s="76">
        <v>44817</v>
      </c>
      <c r="D1231" s="77">
        <v>455</v>
      </c>
      <c r="E1231" s="77">
        <v>2</v>
      </c>
      <c r="F1231" s="78"/>
      <c r="G1231" s="79">
        <v>44817.843078703692</v>
      </c>
      <c r="H1231" s="77">
        <v>169</v>
      </c>
      <c r="I1231" s="76">
        <v>44817.974999999999</v>
      </c>
      <c r="J1231" s="78"/>
      <c r="K1231" s="80">
        <v>1</v>
      </c>
    </row>
    <row r="1232" spans="2:11" x14ac:dyDescent="0.3">
      <c r="B1232" s="75">
        <v>36299</v>
      </c>
      <c r="C1232" s="76">
        <v>44817</v>
      </c>
      <c r="D1232" s="77">
        <v>605</v>
      </c>
      <c r="E1232" s="77">
        <v>3</v>
      </c>
      <c r="F1232" s="78"/>
      <c r="G1232" s="79">
        <v>44817.852881944433</v>
      </c>
      <c r="H1232" s="77">
        <v>142</v>
      </c>
      <c r="I1232" s="76">
        <v>44817.974999999999</v>
      </c>
      <c r="J1232" s="78"/>
      <c r="K1232" s="80">
        <v>1</v>
      </c>
    </row>
    <row r="1233" spans="2:11" x14ac:dyDescent="0.3">
      <c r="B1233" s="75">
        <v>36300</v>
      </c>
      <c r="C1233" s="76">
        <v>44817</v>
      </c>
      <c r="D1233" s="77">
        <v>414</v>
      </c>
      <c r="E1233" s="77">
        <v>5</v>
      </c>
      <c r="F1233" s="78"/>
      <c r="G1233" s="79">
        <v>44817.862731481473</v>
      </c>
      <c r="H1233" s="77">
        <v>167</v>
      </c>
      <c r="I1233" s="76">
        <v>44817.974999999999</v>
      </c>
      <c r="J1233" s="78"/>
      <c r="K1233" s="80">
        <v>1</v>
      </c>
    </row>
    <row r="1234" spans="2:11" x14ac:dyDescent="0.3">
      <c r="B1234" s="75">
        <v>36301</v>
      </c>
      <c r="C1234" s="76">
        <v>44817</v>
      </c>
      <c r="D1234" s="77">
        <v>15</v>
      </c>
      <c r="E1234" s="77">
        <v>4</v>
      </c>
      <c r="F1234" s="78"/>
      <c r="G1234" s="79">
        <v>44817.877766203696</v>
      </c>
      <c r="H1234" s="77">
        <v>162</v>
      </c>
      <c r="I1234" s="76">
        <v>44817.974999999999</v>
      </c>
      <c r="J1234" s="78"/>
      <c r="K1234" s="80">
        <v>1</v>
      </c>
    </row>
    <row r="1235" spans="2:11" x14ac:dyDescent="0.3">
      <c r="B1235" s="75">
        <v>36302</v>
      </c>
      <c r="C1235" s="76">
        <v>44817</v>
      </c>
      <c r="D1235" s="77">
        <v>784</v>
      </c>
      <c r="E1235" s="77">
        <v>2</v>
      </c>
      <c r="F1235" s="78"/>
      <c r="G1235" s="79">
        <v>44817.888946759253</v>
      </c>
      <c r="H1235" s="77">
        <v>150</v>
      </c>
      <c r="I1235" s="76">
        <v>44817.974999999999</v>
      </c>
      <c r="J1235" s="78"/>
      <c r="K1235" s="80">
        <v>1</v>
      </c>
    </row>
    <row r="1236" spans="2:11" x14ac:dyDescent="0.3">
      <c r="B1236" s="75">
        <v>36303</v>
      </c>
      <c r="C1236" s="76">
        <v>44817</v>
      </c>
      <c r="D1236" s="77">
        <v>113</v>
      </c>
      <c r="E1236" s="77">
        <v>5</v>
      </c>
      <c r="F1236" s="78"/>
      <c r="G1236" s="79">
        <v>44817.902557870366</v>
      </c>
      <c r="H1236" s="77">
        <v>179</v>
      </c>
      <c r="I1236" s="76">
        <v>44817.974999999999</v>
      </c>
      <c r="J1236" s="78"/>
      <c r="K1236" s="80">
        <v>1</v>
      </c>
    </row>
    <row r="1237" spans="2:11" x14ac:dyDescent="0.3">
      <c r="B1237" s="75">
        <v>36304</v>
      </c>
      <c r="C1237" s="76">
        <v>44818</v>
      </c>
      <c r="D1237" s="77">
        <v>825</v>
      </c>
      <c r="E1237" s="77">
        <v>6</v>
      </c>
      <c r="F1237" s="78"/>
      <c r="G1237" s="79">
        <v>44818.333333333336</v>
      </c>
      <c r="H1237" s="77">
        <v>142</v>
      </c>
      <c r="I1237" s="76">
        <v>44818.96875</v>
      </c>
      <c r="J1237" s="78"/>
      <c r="K1237" s="80">
        <v>1</v>
      </c>
    </row>
    <row r="1238" spans="2:11" x14ac:dyDescent="0.3">
      <c r="B1238" s="75">
        <v>36305</v>
      </c>
      <c r="C1238" s="76">
        <v>44818</v>
      </c>
      <c r="D1238" s="77">
        <v>1076</v>
      </c>
      <c r="E1238" s="77">
        <v>6</v>
      </c>
      <c r="F1238" s="78"/>
      <c r="G1238" s="79">
        <v>44818.34883101852</v>
      </c>
      <c r="H1238" s="77">
        <v>156</v>
      </c>
      <c r="I1238" s="76">
        <v>44818.96875</v>
      </c>
      <c r="J1238" s="78"/>
      <c r="K1238" s="80">
        <v>1</v>
      </c>
    </row>
    <row r="1239" spans="2:11" x14ac:dyDescent="0.3">
      <c r="B1239" s="75">
        <v>36306</v>
      </c>
      <c r="C1239" s="76">
        <v>44818</v>
      </c>
      <c r="D1239" s="77">
        <v>1038</v>
      </c>
      <c r="E1239" s="77">
        <v>1</v>
      </c>
      <c r="F1239" s="78"/>
      <c r="G1239" s="79">
        <v>44818.364918981482</v>
      </c>
      <c r="H1239" s="77">
        <v>174</v>
      </c>
      <c r="I1239" s="76">
        <v>44818.96875</v>
      </c>
      <c r="J1239" s="78"/>
      <c r="K1239" s="80">
        <v>1</v>
      </c>
    </row>
    <row r="1240" spans="2:11" x14ac:dyDescent="0.3">
      <c r="B1240" s="75">
        <v>36307</v>
      </c>
      <c r="C1240" s="76">
        <v>44818</v>
      </c>
      <c r="D1240" s="77">
        <v>1327</v>
      </c>
      <c r="E1240" s="77">
        <v>3</v>
      </c>
      <c r="F1240" s="78"/>
      <c r="G1240" s="79">
        <v>44818.380902777775</v>
      </c>
      <c r="H1240" s="77">
        <v>141</v>
      </c>
      <c r="I1240" s="76">
        <v>44818.96875</v>
      </c>
      <c r="J1240" s="78"/>
      <c r="K1240" s="80">
        <v>1</v>
      </c>
    </row>
    <row r="1241" spans="2:11" x14ac:dyDescent="0.3">
      <c r="B1241" s="75">
        <v>36308</v>
      </c>
      <c r="C1241" s="76">
        <v>44818</v>
      </c>
      <c r="D1241" s="77">
        <v>225</v>
      </c>
      <c r="E1241" s="77">
        <v>4</v>
      </c>
      <c r="F1241" s="78"/>
      <c r="G1241" s="79">
        <v>44818.394803240735</v>
      </c>
      <c r="H1241" s="77">
        <v>160</v>
      </c>
      <c r="I1241" s="76">
        <v>44818.96875</v>
      </c>
      <c r="J1241" s="78"/>
      <c r="K1241" s="80">
        <v>1</v>
      </c>
    </row>
    <row r="1242" spans="2:11" x14ac:dyDescent="0.3">
      <c r="B1242" s="75">
        <v>36309</v>
      </c>
      <c r="C1242" s="76">
        <v>44818</v>
      </c>
      <c r="D1242" s="77">
        <v>81</v>
      </c>
      <c r="E1242" s="77">
        <v>1</v>
      </c>
      <c r="F1242" s="78"/>
      <c r="G1242" s="79">
        <v>44818.407013888886</v>
      </c>
      <c r="H1242" s="77">
        <v>164</v>
      </c>
      <c r="I1242" s="76">
        <v>44818.96875</v>
      </c>
      <c r="J1242" s="78"/>
      <c r="K1242" s="80">
        <v>1</v>
      </c>
    </row>
    <row r="1243" spans="2:11" x14ac:dyDescent="0.3">
      <c r="B1243" s="75">
        <v>36310</v>
      </c>
      <c r="C1243" s="76">
        <v>44818</v>
      </c>
      <c r="D1243" s="77">
        <v>564</v>
      </c>
      <c r="E1243" s="77">
        <v>4</v>
      </c>
      <c r="F1243" s="78"/>
      <c r="G1243" s="79">
        <v>44818.415833333333</v>
      </c>
      <c r="H1243" s="77">
        <v>161</v>
      </c>
      <c r="I1243" s="76">
        <v>44818.96875</v>
      </c>
      <c r="J1243" s="78"/>
      <c r="K1243" s="80">
        <v>1</v>
      </c>
    </row>
    <row r="1244" spans="2:11" x14ac:dyDescent="0.3">
      <c r="B1244" s="75">
        <v>36311</v>
      </c>
      <c r="C1244" s="76">
        <v>44818</v>
      </c>
      <c r="D1244" s="77">
        <v>1210</v>
      </c>
      <c r="E1244" s="77">
        <v>3</v>
      </c>
      <c r="F1244" s="78"/>
      <c r="G1244" s="79">
        <v>44818.427164351851</v>
      </c>
      <c r="H1244" s="77">
        <v>147</v>
      </c>
      <c r="I1244" s="76">
        <v>44818.96875</v>
      </c>
      <c r="J1244" s="78"/>
      <c r="K1244" s="80">
        <v>1</v>
      </c>
    </row>
    <row r="1245" spans="2:11" x14ac:dyDescent="0.3">
      <c r="B1245" s="75">
        <v>36312</v>
      </c>
      <c r="C1245" s="76">
        <v>44818</v>
      </c>
      <c r="D1245" s="77">
        <v>853</v>
      </c>
      <c r="E1245" s="77">
        <v>2</v>
      </c>
      <c r="F1245" s="78"/>
      <c r="G1245" s="79">
        <v>44818.440162037034</v>
      </c>
      <c r="H1245" s="77">
        <v>161</v>
      </c>
      <c r="I1245" s="76">
        <v>44818.96875</v>
      </c>
      <c r="J1245" s="78"/>
      <c r="K1245" s="80">
        <v>1</v>
      </c>
    </row>
    <row r="1246" spans="2:11" x14ac:dyDescent="0.3">
      <c r="B1246" s="75">
        <v>36313</v>
      </c>
      <c r="C1246" s="76">
        <v>44818</v>
      </c>
      <c r="D1246" s="77">
        <v>1237</v>
      </c>
      <c r="E1246" s="77">
        <v>5</v>
      </c>
      <c r="F1246" s="78"/>
      <c r="G1246" s="79">
        <v>44818.449803240735</v>
      </c>
      <c r="H1246" s="77">
        <v>140</v>
      </c>
      <c r="I1246" s="76">
        <v>44818.96875</v>
      </c>
      <c r="J1246" s="78"/>
      <c r="K1246" s="80">
        <v>1</v>
      </c>
    </row>
    <row r="1247" spans="2:11" x14ac:dyDescent="0.3">
      <c r="B1247" s="75">
        <v>36314</v>
      </c>
      <c r="C1247" s="76">
        <v>44818</v>
      </c>
      <c r="D1247" s="77">
        <v>923</v>
      </c>
      <c r="E1247" s="77">
        <v>2</v>
      </c>
      <c r="F1247" s="78"/>
      <c r="G1247" s="79">
        <v>44818.465937499997</v>
      </c>
      <c r="H1247" s="77">
        <v>152</v>
      </c>
      <c r="I1247" s="76">
        <v>44818.96875</v>
      </c>
      <c r="J1247" s="78"/>
      <c r="K1247" s="80">
        <v>1</v>
      </c>
    </row>
    <row r="1248" spans="2:11" x14ac:dyDescent="0.3">
      <c r="B1248" s="75">
        <v>36315</v>
      </c>
      <c r="C1248" s="76">
        <v>44818</v>
      </c>
      <c r="D1248" s="77">
        <v>221</v>
      </c>
      <c r="E1248" s="77">
        <v>4</v>
      </c>
      <c r="F1248" s="78"/>
      <c r="G1248" s="79">
        <v>44818.479513888888</v>
      </c>
      <c r="H1248" s="77">
        <v>140</v>
      </c>
      <c r="I1248" s="76">
        <v>44818.96875</v>
      </c>
      <c r="J1248" s="78"/>
      <c r="K1248" s="80">
        <v>1</v>
      </c>
    </row>
    <row r="1249" spans="2:11" x14ac:dyDescent="0.3">
      <c r="B1249" s="75">
        <v>36316</v>
      </c>
      <c r="C1249" s="76">
        <v>44818</v>
      </c>
      <c r="D1249" s="77">
        <v>141</v>
      </c>
      <c r="E1249" s="77">
        <v>4</v>
      </c>
      <c r="F1249" s="78"/>
      <c r="G1249" s="79">
        <v>44818.492465277777</v>
      </c>
      <c r="H1249" s="77">
        <v>153</v>
      </c>
      <c r="I1249" s="76">
        <v>44818.96875</v>
      </c>
      <c r="J1249" s="78"/>
      <c r="K1249" s="80">
        <v>1</v>
      </c>
    </row>
    <row r="1250" spans="2:11" x14ac:dyDescent="0.3">
      <c r="B1250" s="75">
        <v>36317</v>
      </c>
      <c r="C1250" s="76">
        <v>44818</v>
      </c>
      <c r="D1250" s="77">
        <v>271</v>
      </c>
      <c r="E1250" s="77">
        <v>1</v>
      </c>
      <c r="F1250" s="78"/>
      <c r="G1250" s="79">
        <v>44818.507569444446</v>
      </c>
      <c r="H1250" s="77">
        <v>156</v>
      </c>
      <c r="I1250" s="76">
        <v>44818.96875</v>
      </c>
      <c r="J1250" s="78"/>
      <c r="K1250" s="80">
        <v>1</v>
      </c>
    </row>
    <row r="1251" spans="2:11" x14ac:dyDescent="0.3">
      <c r="B1251" s="75">
        <v>36318</v>
      </c>
      <c r="C1251" s="76">
        <v>44818</v>
      </c>
      <c r="D1251" s="77">
        <v>1086</v>
      </c>
      <c r="E1251" s="77">
        <v>3</v>
      </c>
      <c r="F1251" s="78"/>
      <c r="G1251" s="79">
        <v>44818.52248842593</v>
      </c>
      <c r="H1251" s="77">
        <v>150</v>
      </c>
      <c r="I1251" s="76">
        <v>44818.96875</v>
      </c>
      <c r="J1251" s="78"/>
      <c r="K1251" s="80">
        <v>1</v>
      </c>
    </row>
    <row r="1252" spans="2:11" x14ac:dyDescent="0.3">
      <c r="B1252" s="75">
        <v>36319</v>
      </c>
      <c r="C1252" s="76">
        <v>44818</v>
      </c>
      <c r="D1252" s="77">
        <v>1226</v>
      </c>
      <c r="E1252" s="77">
        <v>6</v>
      </c>
      <c r="F1252" s="78"/>
      <c r="G1252" s="79">
        <v>44818.537245370375</v>
      </c>
      <c r="H1252" s="77">
        <v>178</v>
      </c>
      <c r="I1252" s="76">
        <v>44818.96875</v>
      </c>
      <c r="J1252" s="78"/>
      <c r="K1252" s="80">
        <v>1</v>
      </c>
    </row>
    <row r="1253" spans="2:11" x14ac:dyDescent="0.3">
      <c r="B1253" s="75">
        <v>36320</v>
      </c>
      <c r="C1253" s="76">
        <v>44818</v>
      </c>
      <c r="D1253" s="77">
        <v>363</v>
      </c>
      <c r="E1253" s="77">
        <v>3</v>
      </c>
      <c r="F1253" s="78"/>
      <c r="G1253" s="79">
        <v>44818.552881944452</v>
      </c>
      <c r="H1253" s="77">
        <v>143</v>
      </c>
      <c r="I1253" s="76">
        <v>44818.96875</v>
      </c>
      <c r="J1253" s="78"/>
      <c r="K1253" s="80">
        <v>1</v>
      </c>
    </row>
    <row r="1254" spans="2:11" x14ac:dyDescent="0.3">
      <c r="B1254" s="75">
        <v>36321</v>
      </c>
      <c r="C1254" s="76">
        <v>44818</v>
      </c>
      <c r="D1254" s="77">
        <v>581</v>
      </c>
      <c r="E1254" s="77">
        <v>2</v>
      </c>
      <c r="F1254" s="78"/>
      <c r="G1254" s="79">
        <v>44818.566527777788</v>
      </c>
      <c r="H1254" s="77">
        <v>166</v>
      </c>
      <c r="I1254" s="76">
        <v>44818.96875</v>
      </c>
      <c r="J1254" s="78"/>
      <c r="K1254" s="80">
        <v>1</v>
      </c>
    </row>
    <row r="1255" spans="2:11" x14ac:dyDescent="0.3">
      <c r="B1255" s="75">
        <v>36322</v>
      </c>
      <c r="C1255" s="76">
        <v>44818</v>
      </c>
      <c r="D1255" s="77">
        <v>872</v>
      </c>
      <c r="E1255" s="77">
        <v>4</v>
      </c>
      <c r="F1255" s="78"/>
      <c r="G1255" s="79">
        <v>44818.579490740754</v>
      </c>
      <c r="H1255" s="77">
        <v>172</v>
      </c>
      <c r="I1255" s="76">
        <v>44818.96875</v>
      </c>
      <c r="J1255" s="78"/>
      <c r="K1255" s="80">
        <v>1</v>
      </c>
    </row>
    <row r="1256" spans="2:11" x14ac:dyDescent="0.3">
      <c r="B1256" s="75">
        <v>36323</v>
      </c>
      <c r="C1256" s="76">
        <v>44818</v>
      </c>
      <c r="D1256" s="77">
        <v>880</v>
      </c>
      <c r="E1256" s="77">
        <v>2</v>
      </c>
      <c r="F1256" s="78"/>
      <c r="G1256" s="79">
        <v>44818.589733796311</v>
      </c>
      <c r="H1256" s="77">
        <v>172</v>
      </c>
      <c r="I1256" s="76">
        <v>44818.96875</v>
      </c>
      <c r="J1256" s="78"/>
      <c r="K1256" s="80">
        <v>1</v>
      </c>
    </row>
    <row r="1257" spans="2:11" x14ac:dyDescent="0.3">
      <c r="B1257" s="75">
        <v>36324</v>
      </c>
      <c r="C1257" s="76">
        <v>44818</v>
      </c>
      <c r="D1257" s="77">
        <v>30</v>
      </c>
      <c r="E1257" s="77">
        <v>3</v>
      </c>
      <c r="F1257" s="78"/>
      <c r="G1257" s="79">
        <v>44818.598356481496</v>
      </c>
      <c r="H1257" s="77">
        <v>176</v>
      </c>
      <c r="I1257" s="76">
        <v>44818.96875</v>
      </c>
      <c r="J1257" s="78"/>
      <c r="K1257" s="80">
        <v>1</v>
      </c>
    </row>
    <row r="1258" spans="2:11" x14ac:dyDescent="0.3">
      <c r="B1258" s="75">
        <v>36325</v>
      </c>
      <c r="C1258" s="76">
        <v>44818</v>
      </c>
      <c r="D1258" s="77">
        <v>1384</v>
      </c>
      <c r="E1258" s="77">
        <v>2</v>
      </c>
      <c r="F1258" s="78"/>
      <c r="G1258" s="79">
        <v>44818.614571759274</v>
      </c>
      <c r="H1258" s="77">
        <v>175</v>
      </c>
      <c r="I1258" s="76">
        <v>44818.96875</v>
      </c>
      <c r="J1258" s="78"/>
      <c r="K1258" s="80">
        <v>1</v>
      </c>
    </row>
    <row r="1259" spans="2:11" x14ac:dyDescent="0.3">
      <c r="B1259" s="75">
        <v>36326</v>
      </c>
      <c r="C1259" s="76">
        <v>44818</v>
      </c>
      <c r="D1259" s="77">
        <v>265</v>
      </c>
      <c r="E1259" s="77">
        <v>6</v>
      </c>
      <c r="F1259" s="78"/>
      <c r="G1259" s="79">
        <v>44818.625335648161</v>
      </c>
      <c r="H1259" s="77">
        <v>161</v>
      </c>
      <c r="I1259" s="76">
        <v>44818.96875</v>
      </c>
      <c r="J1259" s="78"/>
      <c r="K1259" s="80">
        <v>1</v>
      </c>
    </row>
    <row r="1260" spans="2:11" x14ac:dyDescent="0.3">
      <c r="B1260" s="75">
        <v>36327</v>
      </c>
      <c r="C1260" s="76">
        <v>44818</v>
      </c>
      <c r="D1260" s="77">
        <v>459</v>
      </c>
      <c r="E1260" s="77">
        <v>4</v>
      </c>
      <c r="F1260" s="78"/>
      <c r="G1260" s="79">
        <v>44818.641226851862</v>
      </c>
      <c r="H1260" s="77">
        <v>171</v>
      </c>
      <c r="I1260" s="76">
        <v>44818.96875</v>
      </c>
      <c r="J1260" s="78"/>
      <c r="K1260" s="80">
        <v>1</v>
      </c>
    </row>
    <row r="1261" spans="2:11" x14ac:dyDescent="0.3">
      <c r="B1261" s="75">
        <v>36328</v>
      </c>
      <c r="C1261" s="76">
        <v>44818</v>
      </c>
      <c r="D1261" s="77">
        <v>1137</v>
      </c>
      <c r="E1261" s="77">
        <v>1</v>
      </c>
      <c r="F1261" s="78"/>
      <c r="G1261" s="79">
        <v>44818.656319444453</v>
      </c>
      <c r="H1261" s="77">
        <v>146</v>
      </c>
      <c r="I1261" s="76">
        <v>44818.96875</v>
      </c>
      <c r="J1261" s="78"/>
      <c r="K1261" s="80">
        <v>1</v>
      </c>
    </row>
    <row r="1262" spans="2:11" x14ac:dyDescent="0.3">
      <c r="B1262" s="75">
        <v>36329</v>
      </c>
      <c r="C1262" s="76">
        <v>44818</v>
      </c>
      <c r="D1262" s="77">
        <v>283</v>
      </c>
      <c r="E1262" s="77">
        <v>3</v>
      </c>
      <c r="F1262" s="78"/>
      <c r="G1262" s="79">
        <v>44818.672094907415</v>
      </c>
      <c r="H1262" s="77">
        <v>175</v>
      </c>
      <c r="I1262" s="76">
        <v>44818.96875</v>
      </c>
      <c r="J1262" s="78"/>
      <c r="K1262" s="80">
        <v>1</v>
      </c>
    </row>
    <row r="1263" spans="2:11" x14ac:dyDescent="0.3">
      <c r="B1263" s="75">
        <v>36330</v>
      </c>
      <c r="C1263" s="76">
        <v>44818</v>
      </c>
      <c r="D1263" s="77">
        <v>493</v>
      </c>
      <c r="E1263" s="77">
        <v>4</v>
      </c>
      <c r="F1263" s="78"/>
      <c r="G1263" s="79">
        <v>44818.687881944454</v>
      </c>
      <c r="H1263" s="77">
        <v>175</v>
      </c>
      <c r="I1263" s="76">
        <v>44818.96875</v>
      </c>
      <c r="J1263" s="78"/>
      <c r="K1263" s="80">
        <v>1</v>
      </c>
    </row>
    <row r="1264" spans="2:11" x14ac:dyDescent="0.3">
      <c r="B1264" s="75">
        <v>36331</v>
      </c>
      <c r="C1264" s="76">
        <v>44818</v>
      </c>
      <c r="D1264" s="77">
        <v>173</v>
      </c>
      <c r="E1264" s="77">
        <v>2</v>
      </c>
      <c r="F1264" s="78"/>
      <c r="G1264" s="79">
        <v>44818.699467592603</v>
      </c>
      <c r="H1264" s="77">
        <v>155</v>
      </c>
      <c r="I1264" s="76">
        <v>44818.96875</v>
      </c>
      <c r="J1264" s="78"/>
      <c r="K1264" s="80">
        <v>1</v>
      </c>
    </row>
    <row r="1265" spans="2:11" x14ac:dyDescent="0.3">
      <c r="B1265" s="75">
        <v>36332</v>
      </c>
      <c r="C1265" s="76">
        <v>44818</v>
      </c>
      <c r="D1265" s="77">
        <v>1250</v>
      </c>
      <c r="E1265" s="77">
        <v>1</v>
      </c>
      <c r="F1265" s="78"/>
      <c r="G1265" s="79">
        <v>44818.712268518531</v>
      </c>
      <c r="H1265" s="77">
        <v>176</v>
      </c>
      <c r="I1265" s="76">
        <v>44818.96875</v>
      </c>
      <c r="J1265" s="78"/>
      <c r="K1265" s="80">
        <v>1</v>
      </c>
    </row>
    <row r="1266" spans="2:11" x14ac:dyDescent="0.3">
      <c r="B1266" s="75">
        <v>36333</v>
      </c>
      <c r="C1266" s="76">
        <v>44818</v>
      </c>
      <c r="D1266" s="77">
        <v>424</v>
      </c>
      <c r="E1266" s="77">
        <v>3</v>
      </c>
      <c r="F1266" s="78"/>
      <c r="G1266" s="79">
        <v>44818.727523148162</v>
      </c>
      <c r="H1266" s="77">
        <v>175</v>
      </c>
      <c r="I1266" s="76">
        <v>44818.96875</v>
      </c>
      <c r="J1266" s="78"/>
      <c r="K1266" s="80">
        <v>1</v>
      </c>
    </row>
    <row r="1267" spans="2:11" x14ac:dyDescent="0.3">
      <c r="B1267" s="75">
        <v>36334</v>
      </c>
      <c r="C1267" s="76">
        <v>44818</v>
      </c>
      <c r="D1267" s="77">
        <v>1238</v>
      </c>
      <c r="E1267" s="77">
        <v>4</v>
      </c>
      <c r="F1267" s="78"/>
      <c r="G1267" s="79">
        <v>44818.740231481497</v>
      </c>
      <c r="H1267" s="77">
        <v>158</v>
      </c>
      <c r="I1267" s="76">
        <v>44818.96875</v>
      </c>
      <c r="J1267" s="78"/>
      <c r="K1267" s="80">
        <v>1</v>
      </c>
    </row>
    <row r="1268" spans="2:11" x14ac:dyDescent="0.3">
      <c r="B1268" s="75">
        <v>36335</v>
      </c>
      <c r="C1268" s="76">
        <v>44818</v>
      </c>
      <c r="D1268" s="77">
        <v>849</v>
      </c>
      <c r="E1268" s="77">
        <v>4</v>
      </c>
      <c r="F1268" s="78"/>
      <c r="G1268" s="79">
        <v>44818.752361111125</v>
      </c>
      <c r="H1268" s="77">
        <v>141</v>
      </c>
      <c r="I1268" s="76">
        <v>44818.96875</v>
      </c>
      <c r="J1268" s="78"/>
      <c r="K1268" s="80">
        <v>1</v>
      </c>
    </row>
    <row r="1269" spans="2:11" x14ac:dyDescent="0.3">
      <c r="B1269" s="75">
        <v>36336</v>
      </c>
      <c r="C1269" s="76">
        <v>44818</v>
      </c>
      <c r="D1269" s="77">
        <v>54</v>
      </c>
      <c r="E1269" s="77">
        <v>4</v>
      </c>
      <c r="F1269" s="78"/>
      <c r="G1269" s="79">
        <v>44818.761562500011</v>
      </c>
      <c r="H1269" s="77">
        <v>169</v>
      </c>
      <c r="I1269" s="76">
        <v>44818.96875</v>
      </c>
      <c r="J1269" s="78"/>
      <c r="K1269" s="80">
        <v>1</v>
      </c>
    </row>
    <row r="1270" spans="2:11" x14ac:dyDescent="0.3">
      <c r="B1270" s="75">
        <v>36337</v>
      </c>
      <c r="C1270" s="76">
        <v>44818</v>
      </c>
      <c r="D1270" s="77">
        <v>1098</v>
      </c>
      <c r="E1270" s="77">
        <v>2</v>
      </c>
      <c r="F1270" s="78"/>
      <c r="G1270" s="79">
        <v>44818.7745138889</v>
      </c>
      <c r="H1270" s="77">
        <v>160</v>
      </c>
      <c r="I1270" s="76">
        <v>44818.96875</v>
      </c>
      <c r="J1270" s="78"/>
      <c r="K1270" s="80">
        <v>1</v>
      </c>
    </row>
    <row r="1271" spans="2:11" x14ac:dyDescent="0.3">
      <c r="B1271" s="75">
        <v>36338</v>
      </c>
      <c r="C1271" s="76">
        <v>44818</v>
      </c>
      <c r="D1271" s="77">
        <v>1005</v>
      </c>
      <c r="E1271" s="77">
        <v>1</v>
      </c>
      <c r="F1271" s="78"/>
      <c r="G1271" s="79">
        <v>44818.784814814826</v>
      </c>
      <c r="H1271" s="77">
        <v>152</v>
      </c>
      <c r="I1271" s="76">
        <v>44818.96875</v>
      </c>
      <c r="J1271" s="78"/>
      <c r="K1271" s="80">
        <v>1</v>
      </c>
    </row>
    <row r="1272" spans="2:11" x14ac:dyDescent="0.3">
      <c r="B1272" s="75">
        <v>36339</v>
      </c>
      <c r="C1272" s="76">
        <v>44818</v>
      </c>
      <c r="D1272" s="77">
        <v>357</v>
      </c>
      <c r="E1272" s="77">
        <v>4</v>
      </c>
      <c r="F1272" s="78"/>
      <c r="G1272" s="79">
        <v>44818.798981481494</v>
      </c>
      <c r="H1272" s="77">
        <v>148</v>
      </c>
      <c r="I1272" s="76">
        <v>44818.96875</v>
      </c>
      <c r="J1272" s="78"/>
      <c r="K1272" s="80">
        <v>1</v>
      </c>
    </row>
    <row r="1273" spans="2:11" x14ac:dyDescent="0.3">
      <c r="B1273" s="75">
        <v>36340</v>
      </c>
      <c r="C1273" s="76">
        <v>44818</v>
      </c>
      <c r="D1273" s="77">
        <v>599</v>
      </c>
      <c r="E1273" s="77">
        <v>5</v>
      </c>
      <c r="F1273" s="78"/>
      <c r="G1273" s="79">
        <v>44818.810555555567</v>
      </c>
      <c r="H1273" s="77">
        <v>172</v>
      </c>
      <c r="I1273" s="76">
        <v>44818.96875</v>
      </c>
      <c r="J1273" s="78"/>
      <c r="K1273" s="80">
        <v>1</v>
      </c>
    </row>
    <row r="1274" spans="2:11" x14ac:dyDescent="0.3">
      <c r="B1274" s="75">
        <v>36341</v>
      </c>
      <c r="C1274" s="76">
        <v>44818</v>
      </c>
      <c r="D1274" s="77">
        <v>1375</v>
      </c>
      <c r="E1274" s="77">
        <v>6</v>
      </c>
      <c r="F1274" s="78"/>
      <c r="G1274" s="79">
        <v>44818.823506944456</v>
      </c>
      <c r="H1274" s="77">
        <v>175</v>
      </c>
      <c r="I1274" s="76">
        <v>44818.96875</v>
      </c>
      <c r="J1274" s="78"/>
      <c r="K1274" s="80">
        <v>1</v>
      </c>
    </row>
    <row r="1275" spans="2:11" x14ac:dyDescent="0.3">
      <c r="B1275" s="75">
        <v>36342</v>
      </c>
      <c r="C1275" s="76">
        <v>44818</v>
      </c>
      <c r="D1275" s="77">
        <v>662</v>
      </c>
      <c r="E1275" s="77">
        <v>2</v>
      </c>
      <c r="F1275" s="78"/>
      <c r="G1275" s="79">
        <v>44818.832939814827</v>
      </c>
      <c r="H1275" s="77">
        <v>164</v>
      </c>
      <c r="I1275" s="76">
        <v>44818.96875</v>
      </c>
      <c r="J1275" s="78"/>
      <c r="K1275" s="80">
        <v>1</v>
      </c>
    </row>
    <row r="1276" spans="2:11" x14ac:dyDescent="0.3">
      <c r="B1276" s="75">
        <v>36343</v>
      </c>
      <c r="C1276" s="76">
        <v>44818</v>
      </c>
      <c r="D1276" s="77">
        <v>222</v>
      </c>
      <c r="E1276" s="77">
        <v>6</v>
      </c>
      <c r="F1276" s="78"/>
      <c r="G1276" s="79">
        <v>44818.84586805557</v>
      </c>
      <c r="H1276" s="77">
        <v>172</v>
      </c>
      <c r="I1276" s="76">
        <v>44818.96875</v>
      </c>
      <c r="J1276" s="78"/>
      <c r="K1276" s="80">
        <v>1</v>
      </c>
    </row>
    <row r="1277" spans="2:11" x14ac:dyDescent="0.3">
      <c r="B1277" s="75">
        <v>36344</v>
      </c>
      <c r="C1277" s="76">
        <v>44818</v>
      </c>
      <c r="D1277" s="77">
        <v>1052</v>
      </c>
      <c r="E1277" s="77">
        <v>6</v>
      </c>
      <c r="F1277" s="78"/>
      <c r="G1277" s="79">
        <v>44818.853912037055</v>
      </c>
      <c r="H1277" s="77">
        <v>141</v>
      </c>
      <c r="I1277" s="76">
        <v>44818.96875</v>
      </c>
      <c r="J1277" s="78"/>
      <c r="K1277" s="80">
        <v>1</v>
      </c>
    </row>
    <row r="1278" spans="2:11" x14ac:dyDescent="0.3">
      <c r="B1278" s="75">
        <v>36345</v>
      </c>
      <c r="C1278" s="76">
        <v>44818</v>
      </c>
      <c r="D1278" s="77">
        <v>1256</v>
      </c>
      <c r="E1278" s="77">
        <v>5</v>
      </c>
      <c r="F1278" s="78"/>
      <c r="G1278" s="79">
        <v>44818.863483796311</v>
      </c>
      <c r="H1278" s="77">
        <v>148</v>
      </c>
      <c r="I1278" s="76">
        <v>44818.96875</v>
      </c>
      <c r="J1278" s="78"/>
      <c r="K1278" s="80">
        <v>1</v>
      </c>
    </row>
    <row r="1279" spans="2:11" x14ac:dyDescent="0.3">
      <c r="B1279" s="75">
        <v>36346</v>
      </c>
      <c r="C1279" s="76">
        <v>44818</v>
      </c>
      <c r="D1279" s="77">
        <v>301</v>
      </c>
      <c r="E1279" s="77">
        <v>1</v>
      </c>
      <c r="F1279" s="78"/>
      <c r="G1279" s="79">
        <v>44818.878206018533</v>
      </c>
      <c r="H1279" s="77">
        <v>164</v>
      </c>
      <c r="I1279" s="76">
        <v>44818.96875</v>
      </c>
      <c r="J1279" s="78"/>
      <c r="K1279" s="80">
        <v>1</v>
      </c>
    </row>
    <row r="1280" spans="2:11" x14ac:dyDescent="0.3">
      <c r="B1280" s="75">
        <v>36347</v>
      </c>
      <c r="C1280" s="76">
        <v>44818</v>
      </c>
      <c r="D1280" s="77">
        <v>1339</v>
      </c>
      <c r="E1280" s="77">
        <v>5</v>
      </c>
      <c r="F1280" s="78"/>
      <c r="G1280" s="79">
        <v>44818.893969907425</v>
      </c>
      <c r="H1280" s="77">
        <v>166</v>
      </c>
      <c r="I1280" s="76">
        <v>44818.96875</v>
      </c>
      <c r="J1280" s="78"/>
      <c r="K1280" s="80">
        <v>1</v>
      </c>
    </row>
    <row r="1281" spans="2:11" x14ac:dyDescent="0.3">
      <c r="B1281" s="75">
        <v>36348</v>
      </c>
      <c r="C1281" s="76">
        <v>44818</v>
      </c>
      <c r="D1281" s="77">
        <v>881</v>
      </c>
      <c r="E1281" s="77">
        <v>6</v>
      </c>
      <c r="F1281" s="78"/>
      <c r="G1281" s="79">
        <v>44818.90637731483</v>
      </c>
      <c r="H1281" s="77">
        <v>164</v>
      </c>
      <c r="I1281" s="76">
        <v>44818.96875</v>
      </c>
      <c r="J1281" s="78"/>
      <c r="K1281" s="80">
        <v>1</v>
      </c>
    </row>
    <row r="1282" spans="2:11" x14ac:dyDescent="0.3">
      <c r="B1282" s="75">
        <v>36349</v>
      </c>
      <c r="C1282" s="76">
        <v>44818</v>
      </c>
      <c r="D1282" s="77">
        <v>401</v>
      </c>
      <c r="E1282" s="77">
        <v>1</v>
      </c>
      <c r="F1282" s="78"/>
      <c r="G1282" s="79">
        <v>44818.921608796314</v>
      </c>
      <c r="H1282" s="77">
        <v>155</v>
      </c>
      <c r="I1282" s="76">
        <v>44818.96875</v>
      </c>
      <c r="J1282" s="78"/>
      <c r="K1282" s="80">
        <v>1</v>
      </c>
    </row>
    <row r="1283" spans="2:11" x14ac:dyDescent="0.3">
      <c r="B1283" s="75">
        <v>36350</v>
      </c>
      <c r="C1283" s="76">
        <v>44818</v>
      </c>
      <c r="D1283" s="77">
        <v>662</v>
      </c>
      <c r="E1283" s="77">
        <v>6</v>
      </c>
      <c r="F1283" s="78"/>
      <c r="G1283" s="79">
        <v>44818.936759259275</v>
      </c>
      <c r="H1283" s="77">
        <v>164</v>
      </c>
      <c r="I1283" s="76">
        <v>44818.96875</v>
      </c>
      <c r="J1283" s="78"/>
      <c r="K1283" s="80">
        <v>1</v>
      </c>
    </row>
    <row r="1284" spans="2:11" x14ac:dyDescent="0.3">
      <c r="B1284" s="75">
        <v>36351</v>
      </c>
      <c r="C1284" s="76">
        <v>44818</v>
      </c>
      <c r="D1284" s="77">
        <v>31</v>
      </c>
      <c r="E1284" s="77">
        <v>2</v>
      </c>
      <c r="F1284" s="78"/>
      <c r="G1284" s="79">
        <v>44818.952777777791</v>
      </c>
      <c r="H1284" s="77">
        <v>156</v>
      </c>
      <c r="I1284" s="76">
        <v>44818.96875</v>
      </c>
      <c r="J1284" s="78"/>
      <c r="K1284" s="80">
        <v>1</v>
      </c>
    </row>
    <row r="1285" spans="2:11" x14ac:dyDescent="0.3">
      <c r="B1285" s="75">
        <v>36352</v>
      </c>
      <c r="C1285" s="76">
        <v>44819</v>
      </c>
      <c r="D1285" s="77">
        <v>1227</v>
      </c>
      <c r="E1285" s="77">
        <v>1</v>
      </c>
      <c r="F1285" s="78"/>
      <c r="G1285" s="79">
        <v>44819.333333333336</v>
      </c>
      <c r="H1285" s="77">
        <v>160</v>
      </c>
      <c r="I1285" s="76">
        <v>44819.963888888888</v>
      </c>
      <c r="J1285" s="78"/>
      <c r="K1285" s="80">
        <v>1</v>
      </c>
    </row>
    <row r="1286" spans="2:11" x14ac:dyDescent="0.3">
      <c r="B1286" s="75">
        <v>36353</v>
      </c>
      <c r="C1286" s="76">
        <v>44819</v>
      </c>
      <c r="D1286" s="77">
        <v>129</v>
      </c>
      <c r="E1286" s="77">
        <v>1</v>
      </c>
      <c r="F1286" s="78"/>
      <c r="G1286" s="79">
        <v>44819.343935185185</v>
      </c>
      <c r="H1286" s="77">
        <v>152</v>
      </c>
      <c r="I1286" s="76">
        <v>44819.963888888888</v>
      </c>
      <c r="J1286" s="78"/>
      <c r="K1286" s="80">
        <v>1</v>
      </c>
    </row>
    <row r="1287" spans="2:11" x14ac:dyDescent="0.3">
      <c r="B1287" s="75">
        <v>36354</v>
      </c>
      <c r="C1287" s="76">
        <v>44819</v>
      </c>
      <c r="D1287" s="77">
        <v>105</v>
      </c>
      <c r="E1287" s="77">
        <v>2</v>
      </c>
      <c r="F1287" s="78"/>
      <c r="G1287" s="79">
        <v>44819.353888888887</v>
      </c>
      <c r="H1287" s="77">
        <v>179</v>
      </c>
      <c r="I1287" s="76">
        <v>44819.963888888888</v>
      </c>
      <c r="J1287" s="78"/>
      <c r="K1287" s="80">
        <v>1</v>
      </c>
    </row>
    <row r="1288" spans="2:11" x14ac:dyDescent="0.3">
      <c r="B1288" s="75">
        <v>36355</v>
      </c>
      <c r="C1288" s="76">
        <v>44819</v>
      </c>
      <c r="D1288" s="77">
        <v>979</v>
      </c>
      <c r="E1288" s="77">
        <v>3</v>
      </c>
      <c r="F1288" s="78"/>
      <c r="G1288" s="79">
        <v>44819.369849537034</v>
      </c>
      <c r="H1288" s="77">
        <v>176</v>
      </c>
      <c r="I1288" s="76">
        <v>44819.963888888888</v>
      </c>
      <c r="J1288" s="78"/>
      <c r="K1288" s="80">
        <v>1</v>
      </c>
    </row>
    <row r="1289" spans="2:11" x14ac:dyDescent="0.3">
      <c r="B1289" s="75">
        <v>36356</v>
      </c>
      <c r="C1289" s="76">
        <v>44819</v>
      </c>
      <c r="D1289" s="77">
        <v>293</v>
      </c>
      <c r="E1289" s="77">
        <v>5</v>
      </c>
      <c r="F1289" s="78"/>
      <c r="G1289" s="79">
        <v>44819.379745370366</v>
      </c>
      <c r="H1289" s="77">
        <v>179</v>
      </c>
      <c r="I1289" s="76">
        <v>44819.963888888888</v>
      </c>
      <c r="J1289" s="78"/>
      <c r="K1289" s="80">
        <v>1</v>
      </c>
    </row>
    <row r="1290" spans="2:11" x14ac:dyDescent="0.3">
      <c r="B1290" s="75">
        <v>36357</v>
      </c>
      <c r="C1290" s="76">
        <v>44819</v>
      </c>
      <c r="D1290" s="77">
        <v>109</v>
      </c>
      <c r="E1290" s="77">
        <v>2</v>
      </c>
      <c r="F1290" s="78"/>
      <c r="G1290" s="79">
        <v>44819.391493055555</v>
      </c>
      <c r="H1290" s="77">
        <v>166</v>
      </c>
      <c r="I1290" s="76">
        <v>44819.963888888888</v>
      </c>
      <c r="J1290" s="78"/>
      <c r="K1290" s="80">
        <v>1</v>
      </c>
    </row>
    <row r="1291" spans="2:11" x14ac:dyDescent="0.3">
      <c r="B1291" s="75">
        <v>36358</v>
      </c>
      <c r="C1291" s="76">
        <v>44819</v>
      </c>
      <c r="D1291" s="77">
        <v>145</v>
      </c>
      <c r="E1291" s="77">
        <v>6</v>
      </c>
      <c r="F1291" s="78"/>
      <c r="G1291" s="79">
        <v>44819.40388888889</v>
      </c>
      <c r="H1291" s="77">
        <v>152</v>
      </c>
      <c r="I1291" s="76">
        <v>44819.963888888888</v>
      </c>
      <c r="J1291" s="78"/>
      <c r="K1291" s="80">
        <v>1</v>
      </c>
    </row>
    <row r="1292" spans="2:11" x14ac:dyDescent="0.3">
      <c r="B1292" s="75">
        <v>36359</v>
      </c>
      <c r="C1292" s="76">
        <v>44819</v>
      </c>
      <c r="D1292" s="77">
        <v>429</v>
      </c>
      <c r="E1292" s="77">
        <v>2</v>
      </c>
      <c r="F1292" s="78"/>
      <c r="G1292" s="79">
        <v>44819.413449074076</v>
      </c>
      <c r="H1292" s="77">
        <v>157</v>
      </c>
      <c r="I1292" s="76">
        <v>44819.963888888888</v>
      </c>
      <c r="J1292" s="78"/>
      <c r="K1292" s="80">
        <v>1</v>
      </c>
    </row>
    <row r="1293" spans="2:11" x14ac:dyDescent="0.3">
      <c r="B1293" s="75">
        <v>36360</v>
      </c>
      <c r="C1293" s="76">
        <v>44819</v>
      </c>
      <c r="D1293" s="77">
        <v>919</v>
      </c>
      <c r="E1293" s="77">
        <v>1</v>
      </c>
      <c r="F1293" s="78"/>
      <c r="G1293" s="79">
        <v>44819.4297337963</v>
      </c>
      <c r="H1293" s="77">
        <v>156</v>
      </c>
      <c r="I1293" s="76">
        <v>44819.963888888888</v>
      </c>
      <c r="J1293" s="78"/>
      <c r="K1293" s="80">
        <v>1</v>
      </c>
    </row>
    <row r="1294" spans="2:11" x14ac:dyDescent="0.3">
      <c r="B1294" s="75">
        <v>36361</v>
      </c>
      <c r="C1294" s="76">
        <v>44819</v>
      </c>
      <c r="D1294" s="77">
        <v>1250</v>
      </c>
      <c r="E1294" s="77">
        <v>1</v>
      </c>
      <c r="F1294" s="78"/>
      <c r="G1294" s="79">
        <v>44819.438819444447</v>
      </c>
      <c r="H1294" s="77">
        <v>168</v>
      </c>
      <c r="I1294" s="76">
        <v>44819.963888888888</v>
      </c>
      <c r="J1294" s="78"/>
      <c r="K1294" s="80">
        <v>1</v>
      </c>
    </row>
    <row r="1295" spans="2:11" x14ac:dyDescent="0.3">
      <c r="B1295" s="75">
        <v>36362</v>
      </c>
      <c r="C1295" s="76">
        <v>44819</v>
      </c>
      <c r="D1295" s="77">
        <v>646</v>
      </c>
      <c r="E1295" s="77">
        <v>3</v>
      </c>
      <c r="F1295" s="78"/>
      <c r="G1295" s="79">
        <v>44819.447835648149</v>
      </c>
      <c r="H1295" s="77">
        <v>152</v>
      </c>
      <c r="I1295" s="76">
        <v>44819.963888888888</v>
      </c>
      <c r="J1295" s="78"/>
      <c r="K1295" s="80">
        <v>1</v>
      </c>
    </row>
    <row r="1296" spans="2:11" x14ac:dyDescent="0.3">
      <c r="B1296" s="75">
        <v>36363</v>
      </c>
      <c r="C1296" s="76">
        <v>44819</v>
      </c>
      <c r="D1296" s="77">
        <v>694</v>
      </c>
      <c r="E1296" s="77">
        <v>4</v>
      </c>
      <c r="F1296" s="78"/>
      <c r="G1296" s="79">
        <v>44819.462222222224</v>
      </c>
      <c r="H1296" s="77">
        <v>141</v>
      </c>
      <c r="I1296" s="76">
        <v>44819.963888888888</v>
      </c>
      <c r="J1296" s="78"/>
      <c r="K1296" s="80">
        <v>1</v>
      </c>
    </row>
    <row r="1297" spans="2:11" x14ac:dyDescent="0.3">
      <c r="B1297" s="75">
        <v>36364</v>
      </c>
      <c r="C1297" s="76">
        <v>44819</v>
      </c>
      <c r="D1297" s="77">
        <v>1301</v>
      </c>
      <c r="E1297" s="77">
        <v>4</v>
      </c>
      <c r="F1297" s="78"/>
      <c r="G1297" s="79">
        <v>44819.472245370373</v>
      </c>
      <c r="H1297" s="77">
        <v>153</v>
      </c>
      <c r="I1297" s="76">
        <v>44819.963888888888</v>
      </c>
      <c r="J1297" s="78"/>
      <c r="K1297" s="80">
        <v>1</v>
      </c>
    </row>
    <row r="1298" spans="2:11" x14ac:dyDescent="0.3">
      <c r="B1298" s="75">
        <v>36365</v>
      </c>
      <c r="C1298" s="76">
        <v>44819</v>
      </c>
      <c r="D1298" s="77">
        <v>833</v>
      </c>
      <c r="E1298" s="77">
        <v>5</v>
      </c>
      <c r="F1298" s="78"/>
      <c r="G1298" s="79">
        <v>44819.484085648153</v>
      </c>
      <c r="H1298" s="77">
        <v>169</v>
      </c>
      <c r="I1298" s="76">
        <v>44819.963888888888</v>
      </c>
      <c r="J1298" s="78"/>
      <c r="K1298" s="80">
        <v>1</v>
      </c>
    </row>
    <row r="1299" spans="2:11" x14ac:dyDescent="0.3">
      <c r="B1299" s="75">
        <v>36366</v>
      </c>
      <c r="C1299" s="76">
        <v>44819</v>
      </c>
      <c r="D1299" s="77">
        <v>834</v>
      </c>
      <c r="E1299" s="77">
        <v>2</v>
      </c>
      <c r="F1299" s="78"/>
      <c r="G1299" s="79">
        <v>44819.496793981489</v>
      </c>
      <c r="H1299" s="77">
        <v>148</v>
      </c>
      <c r="I1299" s="76">
        <v>44819.963888888888</v>
      </c>
      <c r="J1299" s="78"/>
      <c r="K1299" s="80">
        <v>1</v>
      </c>
    </row>
    <row r="1300" spans="2:11" x14ac:dyDescent="0.3">
      <c r="B1300" s="75">
        <v>36367</v>
      </c>
      <c r="C1300" s="76">
        <v>44819</v>
      </c>
      <c r="D1300" s="77">
        <v>293</v>
      </c>
      <c r="E1300" s="77">
        <v>1</v>
      </c>
      <c r="F1300" s="78"/>
      <c r="G1300" s="79">
        <v>44819.512152777788</v>
      </c>
      <c r="H1300" s="77">
        <v>172</v>
      </c>
      <c r="I1300" s="76">
        <v>44819.963888888888</v>
      </c>
      <c r="J1300" s="78"/>
      <c r="K1300" s="80">
        <v>1</v>
      </c>
    </row>
    <row r="1301" spans="2:11" x14ac:dyDescent="0.3">
      <c r="B1301" s="75">
        <v>36368</v>
      </c>
      <c r="C1301" s="76">
        <v>44819</v>
      </c>
      <c r="D1301" s="77">
        <v>1060</v>
      </c>
      <c r="E1301" s="77">
        <v>2</v>
      </c>
      <c r="F1301" s="78"/>
      <c r="G1301" s="79">
        <v>44819.521087962974</v>
      </c>
      <c r="H1301" s="77">
        <v>159</v>
      </c>
      <c r="I1301" s="76">
        <v>44819.963888888888</v>
      </c>
      <c r="J1301" s="78"/>
      <c r="K1301" s="80">
        <v>1</v>
      </c>
    </row>
    <row r="1302" spans="2:11" x14ac:dyDescent="0.3">
      <c r="B1302" s="75">
        <v>36369</v>
      </c>
      <c r="C1302" s="76">
        <v>44819</v>
      </c>
      <c r="D1302" s="77">
        <v>244</v>
      </c>
      <c r="E1302" s="77">
        <v>2</v>
      </c>
      <c r="F1302" s="78"/>
      <c r="G1302" s="79">
        <v>44819.529444444459</v>
      </c>
      <c r="H1302" s="77">
        <v>147</v>
      </c>
      <c r="I1302" s="76">
        <v>44819.963888888888</v>
      </c>
      <c r="J1302" s="78"/>
      <c r="K1302" s="80">
        <v>1</v>
      </c>
    </row>
    <row r="1303" spans="2:11" x14ac:dyDescent="0.3">
      <c r="B1303" s="75">
        <v>36370</v>
      </c>
      <c r="C1303" s="76">
        <v>44819</v>
      </c>
      <c r="D1303" s="77">
        <v>842</v>
      </c>
      <c r="E1303" s="77">
        <v>4</v>
      </c>
      <c r="F1303" s="78"/>
      <c r="G1303" s="79">
        <v>44819.537800925944</v>
      </c>
      <c r="H1303" s="77">
        <v>178</v>
      </c>
      <c r="I1303" s="76">
        <v>44819.963888888888</v>
      </c>
      <c r="J1303" s="78"/>
      <c r="K1303" s="80">
        <v>1</v>
      </c>
    </row>
    <row r="1304" spans="2:11" x14ac:dyDescent="0.3">
      <c r="B1304" s="75">
        <v>36371</v>
      </c>
      <c r="C1304" s="76">
        <v>44819</v>
      </c>
      <c r="D1304" s="77">
        <v>756</v>
      </c>
      <c r="E1304" s="77">
        <v>1</v>
      </c>
      <c r="F1304" s="78"/>
      <c r="G1304" s="79">
        <v>44819.550740740757</v>
      </c>
      <c r="H1304" s="77">
        <v>150</v>
      </c>
      <c r="I1304" s="76">
        <v>44819.963888888888</v>
      </c>
      <c r="J1304" s="78"/>
      <c r="K1304" s="80">
        <v>1</v>
      </c>
    </row>
    <row r="1305" spans="2:11" x14ac:dyDescent="0.3">
      <c r="B1305" s="75">
        <v>36372</v>
      </c>
      <c r="C1305" s="76">
        <v>44819</v>
      </c>
      <c r="D1305" s="77">
        <v>648</v>
      </c>
      <c r="E1305" s="77">
        <v>2</v>
      </c>
      <c r="F1305" s="78"/>
      <c r="G1305" s="79">
        <v>44819.561412037052</v>
      </c>
      <c r="H1305" s="77">
        <v>173</v>
      </c>
      <c r="I1305" s="76">
        <v>44819.963888888888</v>
      </c>
      <c r="J1305" s="78"/>
      <c r="K1305" s="80">
        <v>1</v>
      </c>
    </row>
    <row r="1306" spans="2:11" x14ac:dyDescent="0.3">
      <c r="B1306" s="75">
        <v>36373</v>
      </c>
      <c r="C1306" s="76">
        <v>44819</v>
      </c>
      <c r="D1306" s="77">
        <v>64</v>
      </c>
      <c r="E1306" s="77">
        <v>2</v>
      </c>
      <c r="F1306" s="78"/>
      <c r="G1306" s="79">
        <v>44819.576412037051</v>
      </c>
      <c r="H1306" s="77">
        <v>156</v>
      </c>
      <c r="I1306" s="76">
        <v>44819.963888888888</v>
      </c>
      <c r="J1306" s="78"/>
      <c r="K1306" s="80">
        <v>1</v>
      </c>
    </row>
    <row r="1307" spans="2:11" x14ac:dyDescent="0.3">
      <c r="B1307" s="75">
        <v>36374</v>
      </c>
      <c r="C1307" s="76">
        <v>44819</v>
      </c>
      <c r="D1307" s="77">
        <v>1293</v>
      </c>
      <c r="E1307" s="77">
        <v>2</v>
      </c>
      <c r="F1307" s="78"/>
      <c r="G1307" s="79">
        <v>44819.590277777796</v>
      </c>
      <c r="H1307" s="77">
        <v>167</v>
      </c>
      <c r="I1307" s="76">
        <v>44819.963888888888</v>
      </c>
      <c r="J1307" s="78"/>
      <c r="K1307" s="80">
        <v>1</v>
      </c>
    </row>
    <row r="1308" spans="2:11" x14ac:dyDescent="0.3">
      <c r="B1308" s="75">
        <v>36375</v>
      </c>
      <c r="C1308" s="76">
        <v>44819</v>
      </c>
      <c r="D1308" s="77">
        <v>1196</v>
      </c>
      <c r="E1308" s="77">
        <v>1</v>
      </c>
      <c r="F1308" s="78"/>
      <c r="G1308" s="79">
        <v>44819.603692129647</v>
      </c>
      <c r="H1308" s="77">
        <v>150</v>
      </c>
      <c r="I1308" s="76">
        <v>44819.963888888888</v>
      </c>
      <c r="J1308" s="78"/>
      <c r="K1308" s="80">
        <v>1</v>
      </c>
    </row>
    <row r="1309" spans="2:11" x14ac:dyDescent="0.3">
      <c r="B1309" s="75">
        <v>36376</v>
      </c>
      <c r="C1309" s="76">
        <v>44819</v>
      </c>
      <c r="D1309" s="77">
        <v>1109</v>
      </c>
      <c r="E1309" s="77">
        <v>6</v>
      </c>
      <c r="F1309" s="78"/>
      <c r="G1309" s="79">
        <v>44819.61228009261</v>
      </c>
      <c r="H1309" s="77">
        <v>149</v>
      </c>
      <c r="I1309" s="76">
        <v>44819.963888888888</v>
      </c>
      <c r="J1309" s="78"/>
      <c r="K1309" s="80">
        <v>1</v>
      </c>
    </row>
    <row r="1310" spans="2:11" x14ac:dyDescent="0.3">
      <c r="B1310" s="75">
        <v>36377</v>
      </c>
      <c r="C1310" s="76">
        <v>44819</v>
      </c>
      <c r="D1310" s="77">
        <v>1160</v>
      </c>
      <c r="E1310" s="77">
        <v>1</v>
      </c>
      <c r="F1310" s="78"/>
      <c r="G1310" s="79">
        <v>44819.622951388905</v>
      </c>
      <c r="H1310" s="77">
        <v>163</v>
      </c>
      <c r="I1310" s="76">
        <v>44819.963888888888</v>
      </c>
      <c r="J1310" s="78"/>
      <c r="K1310" s="80">
        <v>1</v>
      </c>
    </row>
    <row r="1311" spans="2:11" x14ac:dyDescent="0.3">
      <c r="B1311" s="75">
        <v>36378</v>
      </c>
      <c r="C1311" s="76">
        <v>44819</v>
      </c>
      <c r="D1311" s="77">
        <v>421</v>
      </c>
      <c r="E1311" s="77">
        <v>4</v>
      </c>
      <c r="F1311" s="78"/>
      <c r="G1311" s="79">
        <v>44819.636099537056</v>
      </c>
      <c r="H1311" s="77">
        <v>147</v>
      </c>
      <c r="I1311" s="76">
        <v>44819.963888888888</v>
      </c>
      <c r="J1311" s="78"/>
      <c r="K1311" s="80">
        <v>1</v>
      </c>
    </row>
    <row r="1312" spans="2:11" x14ac:dyDescent="0.3">
      <c r="B1312" s="75">
        <v>36379</v>
      </c>
      <c r="C1312" s="76">
        <v>44819</v>
      </c>
      <c r="D1312" s="77">
        <v>271</v>
      </c>
      <c r="E1312" s="77">
        <v>2</v>
      </c>
      <c r="F1312" s="78"/>
      <c r="G1312" s="79">
        <v>44819.651944444464</v>
      </c>
      <c r="H1312" s="77">
        <v>176</v>
      </c>
      <c r="I1312" s="76">
        <v>44819.963888888888</v>
      </c>
      <c r="J1312" s="78"/>
      <c r="K1312" s="80">
        <v>1</v>
      </c>
    </row>
    <row r="1313" spans="2:11" x14ac:dyDescent="0.3">
      <c r="B1313" s="75">
        <v>36380</v>
      </c>
      <c r="C1313" s="76">
        <v>44819</v>
      </c>
      <c r="D1313" s="77">
        <v>1370</v>
      </c>
      <c r="E1313" s="77">
        <v>5</v>
      </c>
      <c r="F1313" s="78"/>
      <c r="G1313" s="79">
        <v>44819.663043981498</v>
      </c>
      <c r="H1313" s="77">
        <v>176</v>
      </c>
      <c r="I1313" s="76">
        <v>44819.963888888888</v>
      </c>
      <c r="J1313" s="78"/>
      <c r="K1313" s="80">
        <v>1</v>
      </c>
    </row>
    <row r="1314" spans="2:11" x14ac:dyDescent="0.3">
      <c r="B1314" s="75">
        <v>36381</v>
      </c>
      <c r="C1314" s="76">
        <v>44819</v>
      </c>
      <c r="D1314" s="77">
        <v>464</v>
      </c>
      <c r="E1314" s="77">
        <v>3</v>
      </c>
      <c r="F1314" s="78"/>
      <c r="G1314" s="79">
        <v>44819.674606481502</v>
      </c>
      <c r="H1314" s="77">
        <v>168</v>
      </c>
      <c r="I1314" s="76">
        <v>44819.963888888888</v>
      </c>
      <c r="J1314" s="78"/>
      <c r="K1314" s="80">
        <v>1</v>
      </c>
    </row>
    <row r="1315" spans="2:11" x14ac:dyDescent="0.3">
      <c r="B1315" s="75">
        <v>36382</v>
      </c>
      <c r="C1315" s="76">
        <v>44819</v>
      </c>
      <c r="D1315" s="77">
        <v>1393</v>
      </c>
      <c r="E1315" s="77">
        <v>5</v>
      </c>
      <c r="F1315" s="78"/>
      <c r="G1315" s="79">
        <v>44819.687326388907</v>
      </c>
      <c r="H1315" s="77">
        <v>174</v>
      </c>
      <c r="I1315" s="76">
        <v>44819.963888888888</v>
      </c>
      <c r="J1315" s="78"/>
      <c r="K1315" s="80">
        <v>1</v>
      </c>
    </row>
    <row r="1316" spans="2:11" x14ac:dyDescent="0.3">
      <c r="B1316" s="75">
        <v>36383</v>
      </c>
      <c r="C1316" s="76">
        <v>44819</v>
      </c>
      <c r="D1316" s="77">
        <v>1295</v>
      </c>
      <c r="E1316" s="77">
        <v>3</v>
      </c>
      <c r="F1316" s="78"/>
      <c r="G1316" s="79">
        <v>44819.697974537055</v>
      </c>
      <c r="H1316" s="77">
        <v>178</v>
      </c>
      <c r="I1316" s="76">
        <v>44819.963888888888</v>
      </c>
      <c r="J1316" s="78"/>
      <c r="K1316" s="80">
        <v>1</v>
      </c>
    </row>
    <row r="1317" spans="2:11" x14ac:dyDescent="0.3">
      <c r="B1317" s="75">
        <v>36384</v>
      </c>
      <c r="C1317" s="76">
        <v>44819</v>
      </c>
      <c r="D1317" s="77">
        <v>107</v>
      </c>
      <c r="E1317" s="77">
        <v>6</v>
      </c>
      <c r="F1317" s="78"/>
      <c r="G1317" s="79">
        <v>44819.708368055573</v>
      </c>
      <c r="H1317" s="77">
        <v>162</v>
      </c>
      <c r="I1317" s="76">
        <v>44819.963888888888</v>
      </c>
      <c r="J1317" s="78"/>
      <c r="K1317" s="80">
        <v>1</v>
      </c>
    </row>
    <row r="1318" spans="2:11" x14ac:dyDescent="0.3">
      <c r="B1318" s="75">
        <v>36385</v>
      </c>
      <c r="C1318" s="76">
        <v>44819</v>
      </c>
      <c r="D1318" s="77">
        <v>1214</v>
      </c>
      <c r="E1318" s="77">
        <v>2</v>
      </c>
      <c r="F1318" s="78"/>
      <c r="G1318" s="79">
        <v>44819.717280092613</v>
      </c>
      <c r="H1318" s="77">
        <v>145</v>
      </c>
      <c r="I1318" s="76">
        <v>44819.963888888888</v>
      </c>
      <c r="J1318" s="78"/>
      <c r="K1318" s="80">
        <v>1</v>
      </c>
    </row>
    <row r="1319" spans="2:11" x14ac:dyDescent="0.3">
      <c r="B1319" s="75">
        <v>36386</v>
      </c>
      <c r="C1319" s="76">
        <v>44819</v>
      </c>
      <c r="D1319" s="77">
        <v>277</v>
      </c>
      <c r="E1319" s="77">
        <v>1</v>
      </c>
      <c r="F1319" s="78"/>
      <c r="G1319" s="79">
        <v>44819.732997685205</v>
      </c>
      <c r="H1319" s="77">
        <v>168</v>
      </c>
      <c r="I1319" s="76">
        <v>44819.963888888888</v>
      </c>
      <c r="J1319" s="78"/>
      <c r="K1319" s="80">
        <v>1</v>
      </c>
    </row>
    <row r="1320" spans="2:11" x14ac:dyDescent="0.3">
      <c r="B1320" s="75">
        <v>36387</v>
      </c>
      <c r="C1320" s="76">
        <v>44819</v>
      </c>
      <c r="D1320" s="77">
        <v>836</v>
      </c>
      <c r="E1320" s="77">
        <v>2</v>
      </c>
      <c r="F1320" s="78"/>
      <c r="G1320" s="79">
        <v>44819.748912037059</v>
      </c>
      <c r="H1320" s="77">
        <v>146</v>
      </c>
      <c r="I1320" s="76">
        <v>44819.963888888888</v>
      </c>
      <c r="J1320" s="78"/>
      <c r="K1320" s="80">
        <v>1</v>
      </c>
    </row>
    <row r="1321" spans="2:11" x14ac:dyDescent="0.3">
      <c r="B1321" s="75">
        <v>36388</v>
      </c>
      <c r="C1321" s="76">
        <v>44819</v>
      </c>
      <c r="D1321" s="77">
        <v>798</v>
      </c>
      <c r="E1321" s="77">
        <v>2</v>
      </c>
      <c r="F1321" s="78"/>
      <c r="G1321" s="79">
        <v>44819.764189814836</v>
      </c>
      <c r="H1321" s="77">
        <v>160</v>
      </c>
      <c r="I1321" s="76">
        <v>44819.963888888888</v>
      </c>
      <c r="J1321" s="78"/>
      <c r="K1321" s="80">
        <v>1</v>
      </c>
    </row>
    <row r="1322" spans="2:11" x14ac:dyDescent="0.3">
      <c r="B1322" s="75">
        <v>36389</v>
      </c>
      <c r="C1322" s="76">
        <v>44819</v>
      </c>
      <c r="D1322" s="77">
        <v>1011</v>
      </c>
      <c r="E1322" s="77">
        <v>5</v>
      </c>
      <c r="F1322" s="78"/>
      <c r="G1322" s="79">
        <v>44819.773668981499</v>
      </c>
      <c r="H1322" s="77">
        <v>145</v>
      </c>
      <c r="I1322" s="76">
        <v>44819.963888888888</v>
      </c>
      <c r="J1322" s="78"/>
      <c r="K1322" s="80">
        <v>1</v>
      </c>
    </row>
    <row r="1323" spans="2:11" x14ac:dyDescent="0.3">
      <c r="B1323" s="75">
        <v>36390</v>
      </c>
      <c r="C1323" s="76">
        <v>44819</v>
      </c>
      <c r="D1323" s="77">
        <v>1113</v>
      </c>
      <c r="E1323" s="77">
        <v>4</v>
      </c>
      <c r="F1323" s="78"/>
      <c r="G1323" s="79">
        <v>44819.789143518537</v>
      </c>
      <c r="H1323" s="77">
        <v>167</v>
      </c>
      <c r="I1323" s="76">
        <v>44819.963888888888</v>
      </c>
      <c r="J1323" s="78"/>
      <c r="K1323" s="80">
        <v>1</v>
      </c>
    </row>
    <row r="1324" spans="2:11" x14ac:dyDescent="0.3">
      <c r="B1324" s="75">
        <v>36391</v>
      </c>
      <c r="C1324" s="76">
        <v>44819</v>
      </c>
      <c r="D1324" s="77">
        <v>170</v>
      </c>
      <c r="E1324" s="77">
        <v>4</v>
      </c>
      <c r="F1324" s="78"/>
      <c r="G1324" s="79">
        <v>44819.798831018539</v>
      </c>
      <c r="H1324" s="77">
        <v>150</v>
      </c>
      <c r="I1324" s="76">
        <v>44819.963888888888</v>
      </c>
      <c r="J1324" s="78"/>
      <c r="K1324" s="80">
        <v>1</v>
      </c>
    </row>
    <row r="1325" spans="2:11" x14ac:dyDescent="0.3">
      <c r="B1325" s="75">
        <v>36392</v>
      </c>
      <c r="C1325" s="76">
        <v>44819</v>
      </c>
      <c r="D1325" s="77">
        <v>198</v>
      </c>
      <c r="E1325" s="77">
        <v>6</v>
      </c>
      <c r="F1325" s="78"/>
      <c r="G1325" s="79">
        <v>44819.811597222244</v>
      </c>
      <c r="H1325" s="77">
        <v>145</v>
      </c>
      <c r="I1325" s="76">
        <v>44819.963888888888</v>
      </c>
      <c r="J1325" s="78"/>
      <c r="K1325" s="80">
        <v>1</v>
      </c>
    </row>
    <row r="1326" spans="2:11" x14ac:dyDescent="0.3">
      <c r="B1326" s="75">
        <v>36393</v>
      </c>
      <c r="C1326" s="76">
        <v>44819</v>
      </c>
      <c r="D1326" s="77">
        <v>1336</v>
      </c>
      <c r="E1326" s="77">
        <v>1</v>
      </c>
      <c r="F1326" s="78"/>
      <c r="G1326" s="79">
        <v>44819.82320601854</v>
      </c>
      <c r="H1326" s="77">
        <v>171</v>
      </c>
      <c r="I1326" s="76">
        <v>44819.963888888888</v>
      </c>
      <c r="J1326" s="78"/>
      <c r="K1326" s="80">
        <v>1</v>
      </c>
    </row>
    <row r="1327" spans="2:11" x14ac:dyDescent="0.3">
      <c r="B1327" s="75">
        <v>36394</v>
      </c>
      <c r="C1327" s="76">
        <v>44819</v>
      </c>
      <c r="D1327" s="77">
        <v>359</v>
      </c>
      <c r="E1327" s="77">
        <v>4</v>
      </c>
      <c r="F1327" s="78"/>
      <c r="G1327" s="79">
        <v>44819.8374189815</v>
      </c>
      <c r="H1327" s="77">
        <v>149</v>
      </c>
      <c r="I1327" s="76">
        <v>44819.963888888888</v>
      </c>
      <c r="J1327" s="78"/>
      <c r="K1327" s="80">
        <v>1</v>
      </c>
    </row>
    <row r="1328" spans="2:11" x14ac:dyDescent="0.3">
      <c r="B1328" s="75">
        <v>36395</v>
      </c>
      <c r="C1328" s="76">
        <v>44819</v>
      </c>
      <c r="D1328" s="77">
        <v>198</v>
      </c>
      <c r="E1328" s="77">
        <v>2</v>
      </c>
      <c r="F1328" s="78"/>
      <c r="G1328" s="79">
        <v>44819.852719907423</v>
      </c>
      <c r="H1328" s="77">
        <v>165</v>
      </c>
      <c r="I1328" s="76">
        <v>44819.963888888888</v>
      </c>
      <c r="J1328" s="78"/>
      <c r="K1328" s="80">
        <v>1</v>
      </c>
    </row>
    <row r="1329" spans="2:11" x14ac:dyDescent="0.3">
      <c r="B1329" s="75">
        <v>36396</v>
      </c>
      <c r="C1329" s="76">
        <v>44819</v>
      </c>
      <c r="D1329" s="77">
        <v>1133</v>
      </c>
      <c r="E1329" s="77">
        <v>3</v>
      </c>
      <c r="F1329" s="78"/>
      <c r="G1329" s="79">
        <v>44819.866041666683</v>
      </c>
      <c r="H1329" s="77">
        <v>167</v>
      </c>
      <c r="I1329" s="76">
        <v>44819.963888888888</v>
      </c>
      <c r="J1329" s="78"/>
      <c r="K1329" s="80">
        <v>1</v>
      </c>
    </row>
    <row r="1330" spans="2:11" x14ac:dyDescent="0.3">
      <c r="B1330" s="75">
        <v>36397</v>
      </c>
      <c r="C1330" s="76">
        <v>44819</v>
      </c>
      <c r="D1330" s="77">
        <v>536</v>
      </c>
      <c r="E1330" s="77">
        <v>4</v>
      </c>
      <c r="F1330" s="78"/>
      <c r="G1330" s="79">
        <v>44819.879328703719</v>
      </c>
      <c r="H1330" s="77">
        <v>146</v>
      </c>
      <c r="I1330" s="76">
        <v>44819.963888888888</v>
      </c>
      <c r="J1330" s="78"/>
      <c r="K1330" s="80">
        <v>1</v>
      </c>
    </row>
    <row r="1331" spans="2:11" x14ac:dyDescent="0.3">
      <c r="B1331" s="75">
        <v>36398</v>
      </c>
      <c r="C1331" s="76">
        <v>44819</v>
      </c>
      <c r="D1331" s="77">
        <v>1252</v>
      </c>
      <c r="E1331" s="77">
        <v>2</v>
      </c>
      <c r="F1331" s="78"/>
      <c r="G1331" s="79">
        <v>44819.892025462977</v>
      </c>
      <c r="H1331" s="77">
        <v>147</v>
      </c>
      <c r="I1331" s="76">
        <v>44819.963888888888</v>
      </c>
      <c r="J1331" s="78"/>
      <c r="K1331" s="80">
        <v>1</v>
      </c>
    </row>
    <row r="1332" spans="2:11" x14ac:dyDescent="0.3">
      <c r="B1332" s="75">
        <v>36399</v>
      </c>
      <c r="C1332" s="76">
        <v>44820</v>
      </c>
      <c r="D1332" s="77">
        <v>928</v>
      </c>
      <c r="E1332" s="77">
        <v>4</v>
      </c>
      <c r="F1332" s="78"/>
      <c r="G1332" s="79">
        <v>44820.333333333336</v>
      </c>
      <c r="H1332" s="77">
        <v>156</v>
      </c>
      <c r="I1332" s="76">
        <v>44820.963888888888</v>
      </c>
      <c r="J1332" s="78"/>
      <c r="K1332" s="80">
        <v>1</v>
      </c>
    </row>
    <row r="1333" spans="2:11" x14ac:dyDescent="0.3">
      <c r="B1333" s="75">
        <v>36400</v>
      </c>
      <c r="C1333" s="76">
        <v>44820</v>
      </c>
      <c r="D1333" s="77">
        <v>1120</v>
      </c>
      <c r="E1333" s="77">
        <v>5</v>
      </c>
      <c r="F1333" s="78"/>
      <c r="G1333" s="79">
        <v>44820.344189814816</v>
      </c>
      <c r="H1333" s="77">
        <v>154</v>
      </c>
      <c r="I1333" s="76">
        <v>44820.963888888888</v>
      </c>
      <c r="J1333" s="78"/>
      <c r="K1333" s="80">
        <v>1</v>
      </c>
    </row>
    <row r="1334" spans="2:11" x14ac:dyDescent="0.3">
      <c r="B1334" s="75">
        <v>36401</v>
      </c>
      <c r="C1334" s="76">
        <v>44820</v>
      </c>
      <c r="D1334" s="77">
        <v>642</v>
      </c>
      <c r="E1334" s="77">
        <v>3</v>
      </c>
      <c r="F1334" s="78"/>
      <c r="G1334" s="79">
        <v>44820.361168981479</v>
      </c>
      <c r="H1334" s="77">
        <v>148</v>
      </c>
      <c r="I1334" s="76">
        <v>44820.963888888888</v>
      </c>
      <c r="J1334" s="78"/>
      <c r="K1334" s="80">
        <v>1</v>
      </c>
    </row>
    <row r="1335" spans="2:11" x14ac:dyDescent="0.3">
      <c r="B1335" s="75">
        <v>36402</v>
      </c>
      <c r="C1335" s="76">
        <v>44820</v>
      </c>
      <c r="D1335" s="77">
        <v>564</v>
      </c>
      <c r="E1335" s="77">
        <v>3</v>
      </c>
      <c r="F1335" s="78"/>
      <c r="G1335" s="79">
        <v>44820.377303240741</v>
      </c>
      <c r="H1335" s="77">
        <v>148</v>
      </c>
      <c r="I1335" s="76">
        <v>44820.963888888888</v>
      </c>
      <c r="J1335" s="78"/>
      <c r="K1335" s="80">
        <v>1</v>
      </c>
    </row>
    <row r="1336" spans="2:11" x14ac:dyDescent="0.3">
      <c r="B1336" s="75">
        <v>36403</v>
      </c>
      <c r="C1336" s="76">
        <v>44820</v>
      </c>
      <c r="D1336" s="77">
        <v>1092</v>
      </c>
      <c r="E1336" s="77">
        <v>4</v>
      </c>
      <c r="F1336" s="78"/>
      <c r="G1336" s="79">
        <v>44820.388113425928</v>
      </c>
      <c r="H1336" s="77">
        <v>179</v>
      </c>
      <c r="I1336" s="76">
        <v>44820.963888888888</v>
      </c>
      <c r="J1336" s="78"/>
      <c r="K1336" s="80">
        <v>1</v>
      </c>
    </row>
    <row r="1337" spans="2:11" x14ac:dyDescent="0.3">
      <c r="B1337" s="75">
        <v>36404</v>
      </c>
      <c r="C1337" s="76">
        <v>44820</v>
      </c>
      <c r="D1337" s="77">
        <v>810</v>
      </c>
      <c r="E1337" s="77">
        <v>2</v>
      </c>
      <c r="F1337" s="78"/>
      <c r="G1337" s="79">
        <v>44820.405162037037</v>
      </c>
      <c r="H1337" s="77">
        <v>154</v>
      </c>
      <c r="I1337" s="76">
        <v>44820.963888888888</v>
      </c>
      <c r="J1337" s="78"/>
      <c r="K1337" s="80">
        <v>1</v>
      </c>
    </row>
    <row r="1338" spans="2:11" x14ac:dyDescent="0.3">
      <c r="B1338" s="75">
        <v>36405</v>
      </c>
      <c r="C1338" s="76">
        <v>44820</v>
      </c>
      <c r="D1338" s="77">
        <v>720</v>
      </c>
      <c r="E1338" s="77">
        <v>5</v>
      </c>
      <c r="F1338" s="78"/>
      <c r="G1338" s="79">
        <v>44820.421296296299</v>
      </c>
      <c r="H1338" s="77">
        <v>154</v>
      </c>
      <c r="I1338" s="76">
        <v>44820.963888888888</v>
      </c>
      <c r="J1338" s="78"/>
      <c r="K1338" s="80">
        <v>1</v>
      </c>
    </row>
    <row r="1339" spans="2:11" x14ac:dyDescent="0.3">
      <c r="B1339" s="75">
        <v>36406</v>
      </c>
      <c r="C1339" s="76">
        <v>44820</v>
      </c>
      <c r="D1339" s="77">
        <v>1320</v>
      </c>
      <c r="E1339" s="77">
        <v>5</v>
      </c>
      <c r="F1339" s="78"/>
      <c r="G1339" s="79">
        <v>44820.430914351855</v>
      </c>
      <c r="H1339" s="77">
        <v>176</v>
      </c>
      <c r="I1339" s="76">
        <v>44820.963888888888</v>
      </c>
      <c r="J1339" s="78"/>
      <c r="K1339" s="80">
        <v>1</v>
      </c>
    </row>
    <row r="1340" spans="2:11" x14ac:dyDescent="0.3">
      <c r="B1340" s="75">
        <v>36407</v>
      </c>
      <c r="C1340" s="76">
        <v>44820</v>
      </c>
      <c r="D1340" s="77">
        <v>106</v>
      </c>
      <c r="E1340" s="77">
        <v>2</v>
      </c>
      <c r="F1340" s="78"/>
      <c r="G1340" s="79">
        <v>44820.446493055555</v>
      </c>
      <c r="H1340" s="77">
        <v>170</v>
      </c>
      <c r="I1340" s="76">
        <v>44820.963888888888</v>
      </c>
      <c r="J1340" s="78"/>
      <c r="K1340" s="80">
        <v>1</v>
      </c>
    </row>
    <row r="1341" spans="2:11" x14ac:dyDescent="0.3">
      <c r="B1341" s="75">
        <v>36408</v>
      </c>
      <c r="C1341" s="76">
        <v>44820</v>
      </c>
      <c r="D1341" s="77">
        <v>287</v>
      </c>
      <c r="E1341" s="77">
        <v>1</v>
      </c>
      <c r="F1341" s="78"/>
      <c r="G1341" s="79">
        <v>44820.462268518517</v>
      </c>
      <c r="H1341" s="77">
        <v>156</v>
      </c>
      <c r="I1341" s="76">
        <v>44820.963888888888</v>
      </c>
      <c r="J1341" s="78"/>
      <c r="K1341" s="80">
        <v>1</v>
      </c>
    </row>
    <row r="1342" spans="2:11" x14ac:dyDescent="0.3">
      <c r="B1342" s="75">
        <v>36409</v>
      </c>
      <c r="C1342" s="76">
        <v>44820</v>
      </c>
      <c r="D1342" s="77">
        <v>1170</v>
      </c>
      <c r="E1342" s="77">
        <v>3</v>
      </c>
      <c r="F1342" s="78"/>
      <c r="G1342" s="79">
        <v>44820.476134259261</v>
      </c>
      <c r="H1342" s="77">
        <v>150</v>
      </c>
      <c r="I1342" s="76">
        <v>44820.963888888888</v>
      </c>
      <c r="J1342" s="78"/>
      <c r="K1342" s="80">
        <v>1</v>
      </c>
    </row>
    <row r="1343" spans="2:11" x14ac:dyDescent="0.3">
      <c r="B1343" s="75">
        <v>36410</v>
      </c>
      <c r="C1343" s="76">
        <v>44820</v>
      </c>
      <c r="D1343" s="77">
        <v>221</v>
      </c>
      <c r="E1343" s="77">
        <v>5</v>
      </c>
      <c r="F1343" s="78"/>
      <c r="G1343" s="79">
        <v>44820.486331018517</v>
      </c>
      <c r="H1343" s="77">
        <v>168</v>
      </c>
      <c r="I1343" s="76">
        <v>44820.963888888888</v>
      </c>
      <c r="J1343" s="78"/>
      <c r="K1343" s="80">
        <v>1</v>
      </c>
    </row>
    <row r="1344" spans="2:11" x14ac:dyDescent="0.3">
      <c r="B1344" s="75">
        <v>36411</v>
      </c>
      <c r="C1344" s="76">
        <v>44820</v>
      </c>
      <c r="D1344" s="77">
        <v>756</v>
      </c>
      <c r="E1344" s="77">
        <v>6</v>
      </c>
      <c r="F1344" s="78"/>
      <c r="G1344" s="79">
        <v>44820.500416666662</v>
      </c>
      <c r="H1344" s="77">
        <v>167</v>
      </c>
      <c r="I1344" s="76">
        <v>44820.963888888888</v>
      </c>
      <c r="J1344" s="78"/>
      <c r="K1344" s="80">
        <v>1</v>
      </c>
    </row>
    <row r="1345" spans="2:11" x14ac:dyDescent="0.3">
      <c r="B1345" s="75">
        <v>36412</v>
      </c>
      <c r="C1345" s="76">
        <v>44820</v>
      </c>
      <c r="D1345" s="77">
        <v>1217</v>
      </c>
      <c r="E1345" s="77">
        <v>1</v>
      </c>
      <c r="F1345" s="78"/>
      <c r="G1345" s="79">
        <v>44820.51112268518</v>
      </c>
      <c r="H1345" s="77">
        <v>172</v>
      </c>
      <c r="I1345" s="76">
        <v>44820.963888888888</v>
      </c>
      <c r="J1345" s="78"/>
      <c r="K1345" s="80">
        <v>1</v>
      </c>
    </row>
    <row r="1346" spans="2:11" x14ac:dyDescent="0.3">
      <c r="B1346" s="75">
        <v>36413</v>
      </c>
      <c r="C1346" s="76">
        <v>44820</v>
      </c>
      <c r="D1346" s="77">
        <v>142</v>
      </c>
      <c r="E1346" s="77">
        <v>3</v>
      </c>
      <c r="F1346" s="78"/>
      <c r="G1346" s="79">
        <v>44820.527662037035</v>
      </c>
      <c r="H1346" s="77">
        <v>149</v>
      </c>
      <c r="I1346" s="76">
        <v>44820.963888888888</v>
      </c>
      <c r="J1346" s="78"/>
      <c r="K1346" s="80">
        <v>1</v>
      </c>
    </row>
    <row r="1347" spans="2:11" x14ac:dyDescent="0.3">
      <c r="B1347" s="75">
        <v>36414</v>
      </c>
      <c r="C1347" s="76">
        <v>44820</v>
      </c>
      <c r="D1347" s="77">
        <v>1148</v>
      </c>
      <c r="E1347" s="77">
        <v>3</v>
      </c>
      <c r="F1347" s="78"/>
      <c r="G1347" s="79">
        <v>44820.541087962964</v>
      </c>
      <c r="H1347" s="77">
        <v>143</v>
      </c>
      <c r="I1347" s="76">
        <v>44820.963888888888</v>
      </c>
      <c r="J1347" s="78"/>
      <c r="K1347" s="80">
        <v>1</v>
      </c>
    </row>
    <row r="1348" spans="2:11" x14ac:dyDescent="0.3">
      <c r="B1348" s="75">
        <v>36415</v>
      </c>
      <c r="C1348" s="76">
        <v>44820</v>
      </c>
      <c r="D1348" s="77">
        <v>230</v>
      </c>
      <c r="E1348" s="77">
        <v>6</v>
      </c>
      <c r="F1348" s="78"/>
      <c r="G1348" s="79">
        <v>44820.555520833332</v>
      </c>
      <c r="H1348" s="77">
        <v>176</v>
      </c>
      <c r="I1348" s="76">
        <v>44820.963888888888</v>
      </c>
      <c r="J1348" s="78"/>
      <c r="K1348" s="80">
        <v>1</v>
      </c>
    </row>
    <row r="1349" spans="2:11" x14ac:dyDescent="0.3">
      <c r="B1349" s="75">
        <v>36416</v>
      </c>
      <c r="C1349" s="76">
        <v>44820</v>
      </c>
      <c r="D1349" s="77">
        <v>1211</v>
      </c>
      <c r="E1349" s="77">
        <v>2</v>
      </c>
      <c r="F1349" s="78"/>
      <c r="G1349" s="79">
        <v>44820.571770833332</v>
      </c>
      <c r="H1349" s="77">
        <v>174</v>
      </c>
      <c r="I1349" s="76">
        <v>44820.963888888888</v>
      </c>
      <c r="J1349" s="78"/>
      <c r="K1349" s="80">
        <v>1</v>
      </c>
    </row>
    <row r="1350" spans="2:11" x14ac:dyDescent="0.3">
      <c r="B1350" s="75">
        <v>36417</v>
      </c>
      <c r="C1350" s="76">
        <v>44820</v>
      </c>
      <c r="D1350" s="77">
        <v>409</v>
      </c>
      <c r="E1350" s="77">
        <v>4</v>
      </c>
      <c r="F1350" s="78"/>
      <c r="G1350" s="79">
        <v>44820.587268518517</v>
      </c>
      <c r="H1350" s="77">
        <v>145</v>
      </c>
      <c r="I1350" s="76">
        <v>44820.963888888888</v>
      </c>
      <c r="J1350" s="78"/>
      <c r="K1350" s="80">
        <v>1</v>
      </c>
    </row>
    <row r="1351" spans="2:11" x14ac:dyDescent="0.3">
      <c r="B1351" s="75">
        <v>36418</v>
      </c>
      <c r="C1351" s="76">
        <v>44820</v>
      </c>
      <c r="D1351" s="77">
        <v>197</v>
      </c>
      <c r="E1351" s="77">
        <v>5</v>
      </c>
      <c r="F1351" s="78"/>
      <c r="G1351" s="79">
        <v>44820.602025462962</v>
      </c>
      <c r="H1351" s="77">
        <v>166</v>
      </c>
      <c r="I1351" s="76">
        <v>44820.963888888888</v>
      </c>
      <c r="J1351" s="78"/>
      <c r="K1351" s="80">
        <v>1</v>
      </c>
    </row>
    <row r="1352" spans="2:11" x14ac:dyDescent="0.3">
      <c r="B1352" s="75">
        <v>36419</v>
      </c>
      <c r="C1352" s="76">
        <v>44820</v>
      </c>
      <c r="D1352" s="77">
        <v>1150</v>
      </c>
      <c r="E1352" s="77">
        <v>1</v>
      </c>
      <c r="F1352" s="78"/>
      <c r="G1352" s="79">
        <v>44820.613194444442</v>
      </c>
      <c r="H1352" s="77">
        <v>153</v>
      </c>
      <c r="I1352" s="76">
        <v>44820.963888888888</v>
      </c>
      <c r="J1352" s="78"/>
      <c r="K1352" s="80">
        <v>1</v>
      </c>
    </row>
    <row r="1353" spans="2:11" x14ac:dyDescent="0.3">
      <c r="B1353" s="75">
        <v>36420</v>
      </c>
      <c r="C1353" s="76">
        <v>44820</v>
      </c>
      <c r="D1353" s="77">
        <v>530</v>
      </c>
      <c r="E1353" s="77">
        <v>2</v>
      </c>
      <c r="F1353" s="78"/>
      <c r="G1353" s="79">
        <v>44820.624490740738</v>
      </c>
      <c r="H1353" s="77">
        <v>176</v>
      </c>
      <c r="I1353" s="76">
        <v>44820.963888888888</v>
      </c>
      <c r="J1353" s="78"/>
      <c r="K1353" s="80">
        <v>1</v>
      </c>
    </row>
    <row r="1354" spans="2:11" x14ac:dyDescent="0.3">
      <c r="B1354" s="75">
        <v>36421</v>
      </c>
      <c r="C1354" s="76">
        <v>44820</v>
      </c>
      <c r="D1354" s="77">
        <v>860</v>
      </c>
      <c r="E1354" s="77">
        <v>6</v>
      </c>
      <c r="F1354" s="78"/>
      <c r="G1354" s="79">
        <v>44820.638599537036</v>
      </c>
      <c r="H1354" s="77">
        <v>177</v>
      </c>
      <c r="I1354" s="76">
        <v>44820.963888888888</v>
      </c>
      <c r="J1354" s="78"/>
      <c r="K1354" s="80">
        <v>1</v>
      </c>
    </row>
    <row r="1355" spans="2:11" x14ac:dyDescent="0.3">
      <c r="B1355" s="75">
        <v>36422</v>
      </c>
      <c r="C1355" s="76">
        <v>44820</v>
      </c>
      <c r="D1355" s="77">
        <v>304</v>
      </c>
      <c r="E1355" s="77">
        <v>6</v>
      </c>
      <c r="F1355" s="78"/>
      <c r="G1355" s="79">
        <v>44820.655393518515</v>
      </c>
      <c r="H1355" s="77">
        <v>174</v>
      </c>
      <c r="I1355" s="76">
        <v>44820.963888888888</v>
      </c>
      <c r="J1355" s="78"/>
      <c r="K1355" s="80">
        <v>1</v>
      </c>
    </row>
    <row r="1356" spans="2:11" x14ac:dyDescent="0.3">
      <c r="B1356" s="75">
        <v>36423</v>
      </c>
      <c r="C1356" s="76">
        <v>44820</v>
      </c>
      <c r="D1356" s="77">
        <v>415</v>
      </c>
      <c r="E1356" s="77">
        <v>2</v>
      </c>
      <c r="F1356" s="78"/>
      <c r="G1356" s="79">
        <v>44820.669178240736</v>
      </c>
      <c r="H1356" s="77">
        <v>149</v>
      </c>
      <c r="I1356" s="76">
        <v>44820.963888888888</v>
      </c>
      <c r="J1356" s="78"/>
      <c r="K1356" s="80">
        <v>1</v>
      </c>
    </row>
    <row r="1357" spans="2:11" x14ac:dyDescent="0.3">
      <c r="B1357" s="75">
        <v>36424</v>
      </c>
      <c r="C1357" s="76">
        <v>44820</v>
      </c>
      <c r="D1357" s="77">
        <v>700</v>
      </c>
      <c r="E1357" s="77">
        <v>5</v>
      </c>
      <c r="F1357" s="78"/>
      <c r="G1357" s="79">
        <v>44820.679560185177</v>
      </c>
      <c r="H1357" s="77">
        <v>151</v>
      </c>
      <c r="I1357" s="76">
        <v>44820.963888888888</v>
      </c>
      <c r="J1357" s="78"/>
      <c r="K1357" s="80">
        <v>1</v>
      </c>
    </row>
    <row r="1358" spans="2:11" x14ac:dyDescent="0.3">
      <c r="B1358" s="75">
        <v>36425</v>
      </c>
      <c r="C1358" s="76">
        <v>44820</v>
      </c>
      <c r="D1358" s="77">
        <v>1003</v>
      </c>
      <c r="E1358" s="77">
        <v>4</v>
      </c>
      <c r="F1358" s="78"/>
      <c r="G1358" s="79">
        <v>44820.692777777767</v>
      </c>
      <c r="H1358" s="77">
        <v>167</v>
      </c>
      <c r="I1358" s="76">
        <v>44820.963888888888</v>
      </c>
      <c r="J1358" s="78"/>
      <c r="K1358" s="80">
        <v>1</v>
      </c>
    </row>
    <row r="1359" spans="2:11" x14ac:dyDescent="0.3">
      <c r="B1359" s="75">
        <v>36426</v>
      </c>
      <c r="C1359" s="76">
        <v>44820</v>
      </c>
      <c r="D1359" s="77">
        <v>888</v>
      </c>
      <c r="E1359" s="77">
        <v>6</v>
      </c>
      <c r="F1359" s="78"/>
      <c r="G1359" s="79">
        <v>44820.707372685174</v>
      </c>
      <c r="H1359" s="77">
        <v>164</v>
      </c>
      <c r="I1359" s="76">
        <v>44820.963888888888</v>
      </c>
      <c r="J1359" s="78"/>
      <c r="K1359" s="80">
        <v>1</v>
      </c>
    </row>
    <row r="1360" spans="2:11" x14ac:dyDescent="0.3">
      <c r="B1360" s="75">
        <v>36427</v>
      </c>
      <c r="C1360" s="76">
        <v>44820</v>
      </c>
      <c r="D1360" s="77">
        <v>923</v>
      </c>
      <c r="E1360" s="77">
        <v>4</v>
      </c>
      <c r="F1360" s="78"/>
      <c r="G1360" s="79">
        <v>44820.716215277767</v>
      </c>
      <c r="H1360" s="77">
        <v>151</v>
      </c>
      <c r="I1360" s="76">
        <v>44820.963888888888</v>
      </c>
      <c r="J1360" s="78"/>
      <c r="K1360" s="80">
        <v>1</v>
      </c>
    </row>
    <row r="1361" spans="2:11" x14ac:dyDescent="0.3">
      <c r="B1361" s="75">
        <v>36428</v>
      </c>
      <c r="C1361" s="76">
        <v>44820</v>
      </c>
      <c r="D1361" s="77">
        <v>665</v>
      </c>
      <c r="E1361" s="77">
        <v>6</v>
      </c>
      <c r="F1361" s="78"/>
      <c r="G1361" s="79">
        <v>44820.727280092586</v>
      </c>
      <c r="H1361" s="77">
        <v>176</v>
      </c>
      <c r="I1361" s="76">
        <v>44820.963888888888</v>
      </c>
      <c r="J1361" s="78"/>
      <c r="K1361" s="80">
        <v>1</v>
      </c>
    </row>
    <row r="1362" spans="2:11" x14ac:dyDescent="0.3">
      <c r="B1362" s="75">
        <v>36429</v>
      </c>
      <c r="C1362" s="76">
        <v>44820</v>
      </c>
      <c r="D1362" s="77">
        <v>204</v>
      </c>
      <c r="E1362" s="77">
        <v>4</v>
      </c>
      <c r="F1362" s="78"/>
      <c r="G1362" s="79">
        <v>44820.740497685176</v>
      </c>
      <c r="H1362" s="77">
        <v>155</v>
      </c>
      <c r="I1362" s="76">
        <v>44820.963888888888</v>
      </c>
      <c r="J1362" s="78"/>
      <c r="K1362" s="80">
        <v>1</v>
      </c>
    </row>
    <row r="1363" spans="2:11" x14ac:dyDescent="0.3">
      <c r="B1363" s="75">
        <v>36430</v>
      </c>
      <c r="C1363" s="76">
        <v>44820</v>
      </c>
      <c r="D1363" s="77">
        <v>512</v>
      </c>
      <c r="E1363" s="77">
        <v>2</v>
      </c>
      <c r="F1363" s="78"/>
      <c r="G1363" s="79">
        <v>44820.750613425917</v>
      </c>
      <c r="H1363" s="77">
        <v>152</v>
      </c>
      <c r="I1363" s="76">
        <v>44820.963888888888</v>
      </c>
      <c r="J1363" s="78"/>
      <c r="K1363" s="80">
        <v>1</v>
      </c>
    </row>
    <row r="1364" spans="2:11" x14ac:dyDescent="0.3">
      <c r="B1364" s="75">
        <v>36431</v>
      </c>
      <c r="C1364" s="76">
        <v>44820</v>
      </c>
      <c r="D1364" s="77">
        <v>1123</v>
      </c>
      <c r="E1364" s="77">
        <v>5</v>
      </c>
      <c r="F1364" s="78"/>
      <c r="G1364" s="79">
        <v>44820.762418981474</v>
      </c>
      <c r="H1364" s="77">
        <v>168</v>
      </c>
      <c r="I1364" s="76">
        <v>44820.963888888888</v>
      </c>
      <c r="J1364" s="78"/>
      <c r="K1364" s="80">
        <v>1</v>
      </c>
    </row>
    <row r="1365" spans="2:11" x14ac:dyDescent="0.3">
      <c r="B1365" s="75">
        <v>36432</v>
      </c>
      <c r="C1365" s="76">
        <v>44820</v>
      </c>
      <c r="D1365" s="77">
        <v>330</v>
      </c>
      <c r="E1365" s="77">
        <v>3</v>
      </c>
      <c r="F1365" s="78"/>
      <c r="G1365" s="79">
        <v>44820.776145833326</v>
      </c>
      <c r="H1365" s="77">
        <v>170</v>
      </c>
      <c r="I1365" s="76">
        <v>44820.963888888888</v>
      </c>
      <c r="J1365" s="78"/>
      <c r="K1365" s="80">
        <v>1</v>
      </c>
    </row>
    <row r="1366" spans="2:11" x14ac:dyDescent="0.3">
      <c r="B1366" s="75">
        <v>36433</v>
      </c>
      <c r="C1366" s="76">
        <v>44820</v>
      </c>
      <c r="D1366" s="77">
        <v>73</v>
      </c>
      <c r="E1366" s="77">
        <v>2</v>
      </c>
      <c r="F1366" s="78"/>
      <c r="G1366" s="79">
        <v>44820.785960648143</v>
      </c>
      <c r="H1366" s="77">
        <v>160</v>
      </c>
      <c r="I1366" s="76">
        <v>44820.963888888888</v>
      </c>
      <c r="J1366" s="78"/>
      <c r="K1366" s="80">
        <v>1</v>
      </c>
    </row>
    <row r="1367" spans="2:11" x14ac:dyDescent="0.3">
      <c r="B1367" s="75">
        <v>36434</v>
      </c>
      <c r="C1367" s="76">
        <v>44820</v>
      </c>
      <c r="D1367" s="77">
        <v>1306</v>
      </c>
      <c r="E1367" s="77">
        <v>6</v>
      </c>
      <c r="F1367" s="78"/>
      <c r="G1367" s="79">
        <v>44820.799479166664</v>
      </c>
      <c r="H1367" s="77">
        <v>147</v>
      </c>
      <c r="I1367" s="76">
        <v>44820.963888888888</v>
      </c>
      <c r="J1367" s="78"/>
      <c r="K1367" s="80">
        <v>1</v>
      </c>
    </row>
    <row r="1368" spans="2:11" x14ac:dyDescent="0.3">
      <c r="B1368" s="75">
        <v>36435</v>
      </c>
      <c r="C1368" s="76">
        <v>44820</v>
      </c>
      <c r="D1368" s="77">
        <v>410</v>
      </c>
      <c r="E1368" s="77">
        <v>1</v>
      </c>
      <c r="F1368" s="78"/>
      <c r="G1368" s="79">
        <v>44820.813194444439</v>
      </c>
      <c r="H1368" s="77">
        <v>168</v>
      </c>
      <c r="I1368" s="76">
        <v>44820.963888888888</v>
      </c>
      <c r="J1368" s="78"/>
      <c r="K1368" s="80">
        <v>1</v>
      </c>
    </row>
    <row r="1369" spans="2:11" x14ac:dyDescent="0.3">
      <c r="B1369" s="75">
        <v>36436</v>
      </c>
      <c r="C1369" s="76">
        <v>44820</v>
      </c>
      <c r="D1369" s="77">
        <v>223</v>
      </c>
      <c r="E1369" s="77">
        <v>6</v>
      </c>
      <c r="F1369" s="78"/>
      <c r="G1369" s="79">
        <v>44820.82262731481</v>
      </c>
      <c r="H1369" s="77">
        <v>175</v>
      </c>
      <c r="I1369" s="76">
        <v>44820.963888888888</v>
      </c>
      <c r="J1369" s="78"/>
      <c r="K1369" s="80">
        <v>1</v>
      </c>
    </row>
    <row r="1370" spans="2:11" x14ac:dyDescent="0.3">
      <c r="B1370" s="75">
        <v>36437</v>
      </c>
      <c r="C1370" s="76">
        <v>44820</v>
      </c>
      <c r="D1370" s="77">
        <v>191</v>
      </c>
      <c r="E1370" s="77">
        <v>2</v>
      </c>
      <c r="F1370" s="78"/>
      <c r="G1370" s="79">
        <v>44820.837743055548</v>
      </c>
      <c r="H1370" s="77">
        <v>159</v>
      </c>
      <c r="I1370" s="76">
        <v>44820.963888888888</v>
      </c>
      <c r="J1370" s="78"/>
      <c r="K1370" s="80">
        <v>1</v>
      </c>
    </row>
    <row r="1371" spans="2:11" x14ac:dyDescent="0.3">
      <c r="B1371" s="75">
        <v>36438</v>
      </c>
      <c r="C1371" s="76">
        <v>44820</v>
      </c>
      <c r="D1371" s="77">
        <v>1061</v>
      </c>
      <c r="E1371" s="77">
        <v>2</v>
      </c>
      <c r="F1371" s="78"/>
      <c r="G1371" s="79">
        <v>44820.850254629622</v>
      </c>
      <c r="H1371" s="77">
        <v>172</v>
      </c>
      <c r="I1371" s="76">
        <v>44820.963888888888</v>
      </c>
      <c r="J1371" s="78"/>
      <c r="K1371" s="80">
        <v>1</v>
      </c>
    </row>
    <row r="1372" spans="2:11" x14ac:dyDescent="0.3">
      <c r="B1372" s="75">
        <v>36439</v>
      </c>
      <c r="C1372" s="76">
        <v>44820</v>
      </c>
      <c r="D1372" s="77">
        <v>635</v>
      </c>
      <c r="E1372" s="77">
        <v>3</v>
      </c>
      <c r="F1372" s="78"/>
      <c r="G1372" s="79">
        <v>44820.86719907407</v>
      </c>
      <c r="H1372" s="77">
        <v>152</v>
      </c>
      <c r="I1372" s="76">
        <v>44820.963888888888</v>
      </c>
      <c r="J1372" s="78"/>
      <c r="K1372" s="80">
        <v>1</v>
      </c>
    </row>
    <row r="1373" spans="2:11" x14ac:dyDescent="0.3">
      <c r="B1373" s="75">
        <v>36440</v>
      </c>
      <c r="C1373" s="76">
        <v>44820</v>
      </c>
      <c r="D1373" s="77">
        <v>119</v>
      </c>
      <c r="E1373" s="77">
        <v>6</v>
      </c>
      <c r="F1373" s="78"/>
      <c r="G1373" s="79">
        <v>44820.877025462956</v>
      </c>
      <c r="H1373" s="77">
        <v>157</v>
      </c>
      <c r="I1373" s="76">
        <v>44820.963888888888</v>
      </c>
      <c r="J1373" s="78"/>
      <c r="K1373" s="80">
        <v>1</v>
      </c>
    </row>
    <row r="1374" spans="2:11" x14ac:dyDescent="0.3">
      <c r="B1374" s="75">
        <v>36441</v>
      </c>
      <c r="C1374" s="76">
        <v>44820</v>
      </c>
      <c r="D1374" s="77">
        <v>1189</v>
      </c>
      <c r="E1374" s="77">
        <v>2</v>
      </c>
      <c r="F1374" s="78"/>
      <c r="G1374" s="79">
        <v>44820.890462962954</v>
      </c>
      <c r="H1374" s="77">
        <v>158</v>
      </c>
      <c r="I1374" s="76">
        <v>44820.963888888888</v>
      </c>
      <c r="J1374" s="78"/>
      <c r="K1374" s="80">
        <v>1</v>
      </c>
    </row>
    <row r="1375" spans="2:11" x14ac:dyDescent="0.3">
      <c r="B1375" s="75">
        <v>36442</v>
      </c>
      <c r="C1375" s="76">
        <v>44820</v>
      </c>
      <c r="D1375" s="77">
        <v>1186</v>
      </c>
      <c r="E1375" s="77">
        <v>6</v>
      </c>
      <c r="F1375" s="78"/>
      <c r="G1375" s="79">
        <v>44820.905451388877</v>
      </c>
      <c r="H1375" s="77">
        <v>170</v>
      </c>
      <c r="I1375" s="76">
        <v>44820.963888888888</v>
      </c>
      <c r="J1375" s="78"/>
      <c r="K1375" s="80">
        <v>1</v>
      </c>
    </row>
    <row r="1376" spans="2:11" x14ac:dyDescent="0.3">
      <c r="B1376" s="75">
        <v>36443</v>
      </c>
      <c r="C1376" s="76">
        <v>44820</v>
      </c>
      <c r="D1376" s="77">
        <v>942</v>
      </c>
      <c r="E1376" s="77">
        <v>3</v>
      </c>
      <c r="F1376" s="78"/>
      <c r="G1376" s="79">
        <v>44820.91634259258</v>
      </c>
      <c r="H1376" s="77">
        <v>143</v>
      </c>
      <c r="I1376" s="76">
        <v>44820.963888888888</v>
      </c>
      <c r="J1376" s="78"/>
      <c r="K1376" s="80">
        <v>1</v>
      </c>
    </row>
    <row r="1377" spans="2:11" x14ac:dyDescent="0.3">
      <c r="B1377" s="75">
        <v>36444</v>
      </c>
      <c r="C1377" s="76">
        <v>44823</v>
      </c>
      <c r="D1377" s="77">
        <v>906</v>
      </c>
      <c r="E1377" s="77">
        <v>2</v>
      </c>
      <c r="F1377" s="78"/>
      <c r="G1377" s="79">
        <v>44823.333333333336</v>
      </c>
      <c r="H1377" s="77">
        <v>149</v>
      </c>
      <c r="I1377" s="76">
        <v>44823.959722222222</v>
      </c>
      <c r="J1377" s="78"/>
      <c r="K1377" s="80">
        <v>1</v>
      </c>
    </row>
    <row r="1378" spans="2:11" x14ac:dyDescent="0.3">
      <c r="B1378" s="75">
        <v>36445</v>
      </c>
      <c r="C1378" s="76">
        <v>44823</v>
      </c>
      <c r="D1378" s="77">
        <v>333</v>
      </c>
      <c r="E1378" s="77">
        <v>5</v>
      </c>
      <c r="F1378" s="78"/>
      <c r="G1378" s="79">
        <v>44823.348379629635</v>
      </c>
      <c r="H1378" s="77">
        <v>144</v>
      </c>
      <c r="I1378" s="76">
        <v>44823.959722222222</v>
      </c>
      <c r="J1378" s="78"/>
      <c r="K1378" s="80">
        <v>1</v>
      </c>
    </row>
    <row r="1379" spans="2:11" x14ac:dyDescent="0.3">
      <c r="B1379" s="75">
        <v>36446</v>
      </c>
      <c r="C1379" s="76">
        <v>44823</v>
      </c>
      <c r="D1379" s="77">
        <v>687</v>
      </c>
      <c r="E1379" s="77">
        <v>2</v>
      </c>
      <c r="F1379" s="78"/>
      <c r="G1379" s="79">
        <v>44823.360266203708</v>
      </c>
      <c r="H1379" s="77">
        <v>175</v>
      </c>
      <c r="I1379" s="76">
        <v>44823.959722222222</v>
      </c>
      <c r="J1379" s="78"/>
      <c r="K1379" s="80">
        <v>1</v>
      </c>
    </row>
    <row r="1380" spans="2:11" x14ac:dyDescent="0.3">
      <c r="B1380" s="75">
        <v>36447</v>
      </c>
      <c r="C1380" s="76">
        <v>44823</v>
      </c>
      <c r="D1380" s="77">
        <v>521</v>
      </c>
      <c r="E1380" s="77">
        <v>1</v>
      </c>
      <c r="F1380" s="78"/>
      <c r="G1380" s="79">
        <v>44823.37027777778</v>
      </c>
      <c r="H1380" s="77">
        <v>152</v>
      </c>
      <c r="I1380" s="76">
        <v>44823.959722222222</v>
      </c>
      <c r="J1380" s="78"/>
      <c r="K1380" s="80">
        <v>1</v>
      </c>
    </row>
    <row r="1381" spans="2:11" x14ac:dyDescent="0.3">
      <c r="B1381" s="75">
        <v>36448</v>
      </c>
      <c r="C1381" s="76">
        <v>44823</v>
      </c>
      <c r="D1381" s="77">
        <v>456</v>
      </c>
      <c r="E1381" s="77">
        <v>6</v>
      </c>
      <c r="F1381" s="78"/>
      <c r="G1381" s="79">
        <v>44823.381678240745</v>
      </c>
      <c r="H1381" s="77">
        <v>176</v>
      </c>
      <c r="I1381" s="76">
        <v>44823.959722222222</v>
      </c>
      <c r="J1381" s="78"/>
      <c r="K1381" s="80">
        <v>1</v>
      </c>
    </row>
    <row r="1382" spans="2:11" x14ac:dyDescent="0.3">
      <c r="B1382" s="75">
        <v>36449</v>
      </c>
      <c r="C1382" s="76">
        <v>44823</v>
      </c>
      <c r="D1382" s="77">
        <v>562</v>
      </c>
      <c r="E1382" s="77">
        <v>3</v>
      </c>
      <c r="F1382" s="78"/>
      <c r="G1382" s="79">
        <v>44823.392476851855</v>
      </c>
      <c r="H1382" s="77">
        <v>146</v>
      </c>
      <c r="I1382" s="76">
        <v>44823.959722222222</v>
      </c>
      <c r="J1382" s="78"/>
      <c r="K1382" s="80">
        <v>1</v>
      </c>
    </row>
    <row r="1383" spans="2:11" x14ac:dyDescent="0.3">
      <c r="B1383" s="75">
        <v>36450</v>
      </c>
      <c r="C1383" s="76">
        <v>44823</v>
      </c>
      <c r="D1383" s="77">
        <v>1073</v>
      </c>
      <c r="E1383" s="77">
        <v>1</v>
      </c>
      <c r="F1383" s="78"/>
      <c r="G1383" s="79">
        <v>44823.406388888892</v>
      </c>
      <c r="H1383" s="77">
        <v>177</v>
      </c>
      <c r="I1383" s="76">
        <v>44823.959722222222</v>
      </c>
      <c r="J1383" s="78"/>
      <c r="K1383" s="80">
        <v>1</v>
      </c>
    </row>
    <row r="1384" spans="2:11" x14ac:dyDescent="0.3">
      <c r="B1384" s="75">
        <v>36451</v>
      </c>
      <c r="C1384" s="76">
        <v>44823</v>
      </c>
      <c r="D1384" s="77">
        <v>468</v>
      </c>
      <c r="E1384" s="77">
        <v>4</v>
      </c>
      <c r="F1384" s="78"/>
      <c r="G1384" s="79">
        <v>44823.418391203704</v>
      </c>
      <c r="H1384" s="77">
        <v>172</v>
      </c>
      <c r="I1384" s="76">
        <v>44823.959722222222</v>
      </c>
      <c r="J1384" s="78"/>
      <c r="K1384" s="80">
        <v>1</v>
      </c>
    </row>
    <row r="1385" spans="2:11" x14ac:dyDescent="0.3">
      <c r="B1385" s="75">
        <v>36452</v>
      </c>
      <c r="C1385" s="76">
        <v>44823</v>
      </c>
      <c r="D1385" s="77">
        <v>148</v>
      </c>
      <c r="E1385" s="77">
        <v>4</v>
      </c>
      <c r="F1385" s="78"/>
      <c r="G1385" s="79">
        <v>44823.43304398148</v>
      </c>
      <c r="H1385" s="77">
        <v>172</v>
      </c>
      <c r="I1385" s="76">
        <v>44823.959722222222</v>
      </c>
      <c r="J1385" s="78"/>
      <c r="K1385" s="80">
        <v>1</v>
      </c>
    </row>
    <row r="1386" spans="2:11" x14ac:dyDescent="0.3">
      <c r="B1386" s="75">
        <v>36453</v>
      </c>
      <c r="C1386" s="76">
        <v>44823</v>
      </c>
      <c r="D1386" s="77">
        <v>1390</v>
      </c>
      <c r="E1386" s="77">
        <v>2</v>
      </c>
      <c r="F1386" s="78"/>
      <c r="G1386" s="79">
        <v>44823.44290509259</v>
      </c>
      <c r="H1386" s="77">
        <v>148</v>
      </c>
      <c r="I1386" s="76">
        <v>44823.959722222222</v>
      </c>
      <c r="J1386" s="78"/>
      <c r="K1386" s="80">
        <v>1</v>
      </c>
    </row>
    <row r="1387" spans="2:11" x14ac:dyDescent="0.3">
      <c r="B1387" s="75">
        <v>36454</v>
      </c>
      <c r="C1387" s="76">
        <v>44823</v>
      </c>
      <c r="D1387" s="77">
        <v>444</v>
      </c>
      <c r="E1387" s="77">
        <v>1</v>
      </c>
      <c r="F1387" s="78"/>
      <c r="G1387" s="79">
        <v>44823.456828703704</v>
      </c>
      <c r="H1387" s="77">
        <v>164</v>
      </c>
      <c r="I1387" s="76">
        <v>44823.959722222222</v>
      </c>
      <c r="J1387" s="78"/>
      <c r="K1387" s="80">
        <v>1</v>
      </c>
    </row>
    <row r="1388" spans="2:11" x14ac:dyDescent="0.3">
      <c r="B1388" s="75">
        <v>36455</v>
      </c>
      <c r="C1388" s="76">
        <v>44823</v>
      </c>
      <c r="D1388" s="77">
        <v>85</v>
      </c>
      <c r="E1388" s="77">
        <v>5</v>
      </c>
      <c r="F1388" s="78"/>
      <c r="G1388" s="79">
        <v>44823.472685185188</v>
      </c>
      <c r="H1388" s="77">
        <v>177</v>
      </c>
      <c r="I1388" s="76">
        <v>44823.959722222222</v>
      </c>
      <c r="J1388" s="78"/>
      <c r="K1388" s="80">
        <v>1</v>
      </c>
    </row>
    <row r="1389" spans="2:11" x14ac:dyDescent="0.3">
      <c r="B1389" s="75">
        <v>36456</v>
      </c>
      <c r="C1389" s="76">
        <v>44823</v>
      </c>
      <c r="D1389" s="77">
        <v>1265</v>
      </c>
      <c r="E1389" s="77">
        <v>3</v>
      </c>
      <c r="F1389" s="78"/>
      <c r="G1389" s="79">
        <v>44823.488078703704</v>
      </c>
      <c r="H1389" s="77">
        <v>151</v>
      </c>
      <c r="I1389" s="76">
        <v>44823.959722222222</v>
      </c>
      <c r="J1389" s="78"/>
      <c r="K1389" s="80">
        <v>1</v>
      </c>
    </row>
    <row r="1390" spans="2:11" x14ac:dyDescent="0.3">
      <c r="B1390" s="75">
        <v>36457</v>
      </c>
      <c r="C1390" s="76">
        <v>44823</v>
      </c>
      <c r="D1390" s="77">
        <v>1188</v>
      </c>
      <c r="E1390" s="77">
        <v>5</v>
      </c>
      <c r="F1390" s="78"/>
      <c r="G1390" s="79">
        <v>44823.497696759259</v>
      </c>
      <c r="H1390" s="77">
        <v>159</v>
      </c>
      <c r="I1390" s="76">
        <v>44823.959722222222</v>
      </c>
      <c r="J1390" s="78"/>
      <c r="K1390" s="80">
        <v>1</v>
      </c>
    </row>
    <row r="1391" spans="2:11" x14ac:dyDescent="0.3">
      <c r="B1391" s="75">
        <v>36458</v>
      </c>
      <c r="C1391" s="76">
        <v>44823</v>
      </c>
      <c r="D1391" s="77">
        <v>1322</v>
      </c>
      <c r="E1391" s="77">
        <v>6</v>
      </c>
      <c r="F1391" s="78"/>
      <c r="G1391" s="79">
        <v>44823.510763888888</v>
      </c>
      <c r="H1391" s="77">
        <v>147</v>
      </c>
      <c r="I1391" s="76">
        <v>44823.959722222222</v>
      </c>
      <c r="J1391" s="78"/>
      <c r="K1391" s="80">
        <v>1</v>
      </c>
    </row>
    <row r="1392" spans="2:11" x14ac:dyDescent="0.3">
      <c r="B1392" s="75">
        <v>36459</v>
      </c>
      <c r="C1392" s="76">
        <v>44823</v>
      </c>
      <c r="D1392" s="77">
        <v>292</v>
      </c>
      <c r="E1392" s="77">
        <v>1</v>
      </c>
      <c r="F1392" s="78"/>
      <c r="G1392" s="79">
        <v>44823.521192129629</v>
      </c>
      <c r="H1392" s="77">
        <v>147</v>
      </c>
      <c r="I1392" s="76">
        <v>44823.959722222222</v>
      </c>
      <c r="J1392" s="78"/>
      <c r="K1392" s="80">
        <v>1</v>
      </c>
    </row>
    <row r="1393" spans="2:11" x14ac:dyDescent="0.3">
      <c r="B1393" s="75">
        <v>36460</v>
      </c>
      <c r="C1393" s="76">
        <v>44823</v>
      </c>
      <c r="D1393" s="77">
        <v>1216</v>
      </c>
      <c r="E1393" s="77">
        <v>4</v>
      </c>
      <c r="F1393" s="78"/>
      <c r="G1393" s="79">
        <v>44823.536562499998</v>
      </c>
      <c r="H1393" s="77">
        <v>174</v>
      </c>
      <c r="I1393" s="76">
        <v>44823.959722222222</v>
      </c>
      <c r="J1393" s="78"/>
      <c r="K1393" s="80">
        <v>1</v>
      </c>
    </row>
    <row r="1394" spans="2:11" x14ac:dyDescent="0.3">
      <c r="B1394" s="75">
        <v>36461</v>
      </c>
      <c r="C1394" s="76">
        <v>44823</v>
      </c>
      <c r="D1394" s="77">
        <v>1098</v>
      </c>
      <c r="E1394" s="77">
        <v>5</v>
      </c>
      <c r="F1394" s="78"/>
      <c r="G1394" s="79">
        <v>44823.548425925925</v>
      </c>
      <c r="H1394" s="77">
        <v>174</v>
      </c>
      <c r="I1394" s="76">
        <v>44823.959722222222</v>
      </c>
      <c r="J1394" s="78"/>
      <c r="K1394" s="80">
        <v>1</v>
      </c>
    </row>
    <row r="1395" spans="2:11" x14ac:dyDescent="0.3">
      <c r="B1395" s="75">
        <v>36462</v>
      </c>
      <c r="C1395" s="76">
        <v>44823</v>
      </c>
      <c r="D1395" s="77">
        <v>958</v>
      </c>
      <c r="E1395" s="77">
        <v>2</v>
      </c>
      <c r="F1395" s="78"/>
      <c r="G1395" s="79">
        <v>44823.564375000002</v>
      </c>
      <c r="H1395" s="77">
        <v>148</v>
      </c>
      <c r="I1395" s="76">
        <v>44823.959722222222</v>
      </c>
      <c r="J1395" s="78"/>
      <c r="K1395" s="80">
        <v>1</v>
      </c>
    </row>
    <row r="1396" spans="2:11" x14ac:dyDescent="0.3">
      <c r="B1396" s="75">
        <v>36463</v>
      </c>
      <c r="C1396" s="76">
        <v>44823</v>
      </c>
      <c r="D1396" s="77">
        <v>686</v>
      </c>
      <c r="E1396" s="77">
        <v>6</v>
      </c>
      <c r="F1396" s="78"/>
      <c r="G1396" s="79">
        <v>44823.578726851854</v>
      </c>
      <c r="H1396" s="77">
        <v>164</v>
      </c>
      <c r="I1396" s="76">
        <v>44823.959722222222</v>
      </c>
      <c r="J1396" s="78"/>
      <c r="K1396" s="80">
        <v>1</v>
      </c>
    </row>
    <row r="1397" spans="2:11" x14ac:dyDescent="0.3">
      <c r="B1397" s="75">
        <v>36464</v>
      </c>
      <c r="C1397" s="76">
        <v>44823</v>
      </c>
      <c r="D1397" s="77">
        <v>1038</v>
      </c>
      <c r="E1397" s="77">
        <v>1</v>
      </c>
      <c r="F1397" s="78"/>
      <c r="G1397" s="79">
        <v>44823.59443287037</v>
      </c>
      <c r="H1397" s="77">
        <v>152</v>
      </c>
      <c r="I1397" s="76">
        <v>44823.959722222222</v>
      </c>
      <c r="J1397" s="78"/>
      <c r="K1397" s="80">
        <v>1</v>
      </c>
    </row>
    <row r="1398" spans="2:11" x14ac:dyDescent="0.3">
      <c r="B1398" s="75">
        <v>36465</v>
      </c>
      <c r="C1398" s="76">
        <v>44823</v>
      </c>
      <c r="D1398" s="77">
        <v>1167</v>
      </c>
      <c r="E1398" s="77">
        <v>6</v>
      </c>
      <c r="F1398" s="78"/>
      <c r="G1398" s="79">
        <v>44823.607939814814</v>
      </c>
      <c r="H1398" s="77">
        <v>152</v>
      </c>
      <c r="I1398" s="76">
        <v>44823.959722222222</v>
      </c>
      <c r="J1398" s="78"/>
      <c r="K1398" s="80">
        <v>1</v>
      </c>
    </row>
    <row r="1399" spans="2:11" x14ac:dyDescent="0.3">
      <c r="B1399" s="75">
        <v>36466</v>
      </c>
      <c r="C1399" s="76">
        <v>44823</v>
      </c>
      <c r="D1399" s="77">
        <v>413</v>
      </c>
      <c r="E1399" s="77">
        <v>3</v>
      </c>
      <c r="F1399" s="78"/>
      <c r="G1399" s="79">
        <v>44823.620312499996</v>
      </c>
      <c r="H1399" s="77">
        <v>163</v>
      </c>
      <c r="I1399" s="76">
        <v>44823.959722222222</v>
      </c>
      <c r="J1399" s="78"/>
      <c r="K1399" s="80">
        <v>1</v>
      </c>
    </row>
    <row r="1400" spans="2:11" x14ac:dyDescent="0.3">
      <c r="B1400" s="75">
        <v>36467</v>
      </c>
      <c r="C1400" s="76">
        <v>44823</v>
      </c>
      <c r="D1400" s="77">
        <v>807</v>
      </c>
      <c r="E1400" s="77">
        <v>6</v>
      </c>
      <c r="F1400" s="78"/>
      <c r="G1400" s="79">
        <v>44823.631527777776</v>
      </c>
      <c r="H1400" s="77">
        <v>175</v>
      </c>
      <c r="I1400" s="76">
        <v>44823.959722222222</v>
      </c>
      <c r="J1400" s="78"/>
      <c r="K1400" s="80">
        <v>1</v>
      </c>
    </row>
    <row r="1401" spans="2:11" x14ac:dyDescent="0.3">
      <c r="B1401" s="75">
        <v>36468</v>
      </c>
      <c r="C1401" s="76">
        <v>44823</v>
      </c>
      <c r="D1401" s="77">
        <v>572</v>
      </c>
      <c r="E1401" s="77">
        <v>4</v>
      </c>
      <c r="F1401" s="78"/>
      <c r="G1401" s="79">
        <v>44823.63957175926</v>
      </c>
      <c r="H1401" s="77">
        <v>169</v>
      </c>
      <c r="I1401" s="76">
        <v>44823.959722222222</v>
      </c>
      <c r="J1401" s="78"/>
      <c r="K1401" s="80">
        <v>1</v>
      </c>
    </row>
    <row r="1402" spans="2:11" x14ac:dyDescent="0.3">
      <c r="B1402" s="75">
        <v>36469</v>
      </c>
      <c r="C1402" s="76">
        <v>44823</v>
      </c>
      <c r="D1402" s="77">
        <v>1083</v>
      </c>
      <c r="E1402" s="77">
        <v>2</v>
      </c>
      <c r="F1402" s="78"/>
      <c r="G1402" s="79">
        <v>44823.65215277778</v>
      </c>
      <c r="H1402" s="77">
        <v>157</v>
      </c>
      <c r="I1402" s="76">
        <v>44823.959722222222</v>
      </c>
      <c r="J1402" s="78"/>
      <c r="K1402" s="80">
        <v>1</v>
      </c>
    </row>
    <row r="1403" spans="2:11" x14ac:dyDescent="0.3">
      <c r="B1403" s="75">
        <v>36470</v>
      </c>
      <c r="C1403" s="76">
        <v>44823</v>
      </c>
      <c r="D1403" s="77">
        <v>1330</v>
      </c>
      <c r="E1403" s="77">
        <v>6</v>
      </c>
      <c r="F1403" s="78"/>
      <c r="G1403" s="79">
        <v>44823.664942129632</v>
      </c>
      <c r="H1403" s="77">
        <v>177</v>
      </c>
      <c r="I1403" s="76">
        <v>44823.959722222222</v>
      </c>
      <c r="J1403" s="78"/>
      <c r="K1403" s="80">
        <v>1</v>
      </c>
    </row>
    <row r="1404" spans="2:11" x14ac:dyDescent="0.3">
      <c r="B1404" s="75">
        <v>36471</v>
      </c>
      <c r="C1404" s="76">
        <v>44823</v>
      </c>
      <c r="D1404" s="77">
        <v>322</v>
      </c>
      <c r="E1404" s="77">
        <v>3</v>
      </c>
      <c r="F1404" s="78"/>
      <c r="G1404" s="79">
        <v>44823.676736111112</v>
      </c>
      <c r="H1404" s="77">
        <v>160</v>
      </c>
      <c r="I1404" s="76">
        <v>44823.959722222222</v>
      </c>
      <c r="J1404" s="78"/>
      <c r="K1404" s="80">
        <v>1</v>
      </c>
    </row>
    <row r="1405" spans="2:11" x14ac:dyDescent="0.3">
      <c r="B1405" s="75">
        <v>36472</v>
      </c>
      <c r="C1405" s="76">
        <v>44823</v>
      </c>
      <c r="D1405" s="77">
        <v>1041</v>
      </c>
      <c r="E1405" s="77">
        <v>5</v>
      </c>
      <c r="F1405" s="78"/>
      <c r="G1405" s="79">
        <v>44823.687442129631</v>
      </c>
      <c r="H1405" s="77">
        <v>143</v>
      </c>
      <c r="I1405" s="76">
        <v>44823.959722222222</v>
      </c>
      <c r="J1405" s="78"/>
      <c r="K1405" s="80">
        <v>1</v>
      </c>
    </row>
    <row r="1406" spans="2:11" x14ac:dyDescent="0.3">
      <c r="B1406" s="75">
        <v>36473</v>
      </c>
      <c r="C1406" s="76">
        <v>44823</v>
      </c>
      <c r="D1406" s="77">
        <v>1250</v>
      </c>
      <c r="E1406" s="77">
        <v>5</v>
      </c>
      <c r="F1406" s="78"/>
      <c r="G1406" s="79">
        <v>44823.703553240739</v>
      </c>
      <c r="H1406" s="77">
        <v>158</v>
      </c>
      <c r="I1406" s="76">
        <v>44823.959722222222</v>
      </c>
      <c r="J1406" s="78"/>
      <c r="K1406" s="80">
        <v>1</v>
      </c>
    </row>
    <row r="1407" spans="2:11" x14ac:dyDescent="0.3">
      <c r="B1407" s="75">
        <v>36474</v>
      </c>
      <c r="C1407" s="76">
        <v>44823</v>
      </c>
      <c r="D1407" s="77">
        <v>231</v>
      </c>
      <c r="E1407" s="77">
        <v>6</v>
      </c>
      <c r="F1407" s="78"/>
      <c r="G1407" s="79">
        <v>44823.716423611113</v>
      </c>
      <c r="H1407" s="77">
        <v>146</v>
      </c>
      <c r="I1407" s="76">
        <v>44823.959722222222</v>
      </c>
      <c r="J1407" s="78"/>
      <c r="K1407" s="80">
        <v>1</v>
      </c>
    </row>
    <row r="1408" spans="2:11" x14ac:dyDescent="0.3">
      <c r="B1408" s="75">
        <v>36475</v>
      </c>
      <c r="C1408" s="76">
        <v>44823</v>
      </c>
      <c r="D1408" s="77">
        <v>993</v>
      </c>
      <c r="E1408" s="77">
        <v>1</v>
      </c>
      <c r="F1408" s="78"/>
      <c r="G1408" s="79">
        <v>44823.725416666668</v>
      </c>
      <c r="H1408" s="77">
        <v>155</v>
      </c>
      <c r="I1408" s="76">
        <v>44823.959722222222</v>
      </c>
      <c r="J1408" s="78"/>
      <c r="K1408" s="80">
        <v>1</v>
      </c>
    </row>
    <row r="1409" spans="2:11" x14ac:dyDescent="0.3">
      <c r="B1409" s="75">
        <v>36476</v>
      </c>
      <c r="C1409" s="76">
        <v>44823</v>
      </c>
      <c r="D1409" s="77">
        <v>938</v>
      </c>
      <c r="E1409" s="77">
        <v>1</v>
      </c>
      <c r="F1409" s="78"/>
      <c r="G1409" s="79">
        <v>44823.740949074076</v>
      </c>
      <c r="H1409" s="77">
        <v>174</v>
      </c>
      <c r="I1409" s="76">
        <v>44823.959722222222</v>
      </c>
      <c r="J1409" s="78"/>
      <c r="K1409" s="80">
        <v>1</v>
      </c>
    </row>
    <row r="1410" spans="2:11" x14ac:dyDescent="0.3">
      <c r="B1410" s="75">
        <v>36477</v>
      </c>
      <c r="C1410" s="76">
        <v>44823</v>
      </c>
      <c r="D1410" s="77">
        <v>1405</v>
      </c>
      <c r="E1410" s="77">
        <v>1</v>
      </c>
      <c r="F1410" s="78"/>
      <c r="G1410" s="79">
        <v>44823.756226851852</v>
      </c>
      <c r="H1410" s="77">
        <v>151</v>
      </c>
      <c r="I1410" s="76">
        <v>44823.959722222222</v>
      </c>
      <c r="J1410" s="78"/>
      <c r="K1410" s="80">
        <v>1</v>
      </c>
    </row>
    <row r="1411" spans="2:11" x14ac:dyDescent="0.3">
      <c r="B1411" s="75">
        <v>36478</v>
      </c>
      <c r="C1411" s="76">
        <v>44823</v>
      </c>
      <c r="D1411" s="77">
        <v>67</v>
      </c>
      <c r="E1411" s="77">
        <v>6</v>
      </c>
      <c r="F1411" s="78"/>
      <c r="G1411" s="79">
        <v>44823.768263888887</v>
      </c>
      <c r="H1411" s="77">
        <v>149</v>
      </c>
      <c r="I1411" s="76">
        <v>44823.959722222222</v>
      </c>
      <c r="J1411" s="78"/>
      <c r="K1411" s="80">
        <v>1</v>
      </c>
    </row>
    <row r="1412" spans="2:11" x14ac:dyDescent="0.3">
      <c r="B1412" s="75">
        <v>36479</v>
      </c>
      <c r="C1412" s="76">
        <v>44823</v>
      </c>
      <c r="D1412" s="77">
        <v>533</v>
      </c>
      <c r="E1412" s="77">
        <v>3</v>
      </c>
      <c r="F1412" s="78"/>
      <c r="G1412" s="79">
        <v>44823.778425925928</v>
      </c>
      <c r="H1412" s="77">
        <v>159</v>
      </c>
      <c r="I1412" s="76">
        <v>44823.959722222222</v>
      </c>
      <c r="J1412" s="78"/>
      <c r="K1412" s="80">
        <v>1</v>
      </c>
    </row>
    <row r="1413" spans="2:11" x14ac:dyDescent="0.3">
      <c r="B1413" s="75">
        <v>36480</v>
      </c>
      <c r="C1413" s="76">
        <v>44823</v>
      </c>
      <c r="D1413" s="77">
        <v>710</v>
      </c>
      <c r="E1413" s="77">
        <v>1</v>
      </c>
      <c r="F1413" s="78"/>
      <c r="G1413" s="79">
        <v>44823.792476851857</v>
      </c>
      <c r="H1413" s="77">
        <v>140</v>
      </c>
      <c r="I1413" s="76">
        <v>44823.959722222222</v>
      </c>
      <c r="J1413" s="78"/>
      <c r="K1413" s="80">
        <v>1</v>
      </c>
    </row>
    <row r="1414" spans="2:11" x14ac:dyDescent="0.3">
      <c r="B1414" s="75">
        <v>36481</v>
      </c>
      <c r="C1414" s="76">
        <v>44823</v>
      </c>
      <c r="D1414" s="77">
        <v>984</v>
      </c>
      <c r="E1414" s="77">
        <v>4</v>
      </c>
      <c r="F1414" s="78"/>
      <c r="G1414" s="79">
        <v>44823.805486111116</v>
      </c>
      <c r="H1414" s="77">
        <v>140</v>
      </c>
      <c r="I1414" s="76">
        <v>44823.959722222222</v>
      </c>
      <c r="J1414" s="78"/>
      <c r="K1414" s="80">
        <v>1</v>
      </c>
    </row>
    <row r="1415" spans="2:11" x14ac:dyDescent="0.3">
      <c r="B1415" s="75">
        <v>36482</v>
      </c>
      <c r="C1415" s="76">
        <v>44823</v>
      </c>
      <c r="D1415" s="77">
        <v>1009</v>
      </c>
      <c r="E1415" s="77">
        <v>3</v>
      </c>
      <c r="F1415" s="78"/>
      <c r="G1415" s="79">
        <v>44823.817280092597</v>
      </c>
      <c r="H1415" s="77">
        <v>155</v>
      </c>
      <c r="I1415" s="76">
        <v>44823.959722222222</v>
      </c>
      <c r="J1415" s="78"/>
      <c r="K1415" s="80">
        <v>1</v>
      </c>
    </row>
    <row r="1416" spans="2:11" x14ac:dyDescent="0.3">
      <c r="B1416" s="75">
        <v>36483</v>
      </c>
      <c r="C1416" s="76">
        <v>44823</v>
      </c>
      <c r="D1416" s="77">
        <v>905</v>
      </c>
      <c r="E1416" s="77">
        <v>5</v>
      </c>
      <c r="F1416" s="78"/>
      <c r="G1416" s="79">
        <v>44823.831712962965</v>
      </c>
      <c r="H1416" s="77">
        <v>141</v>
      </c>
      <c r="I1416" s="76">
        <v>44823.959722222222</v>
      </c>
      <c r="J1416" s="78"/>
      <c r="K1416" s="80">
        <v>1</v>
      </c>
    </row>
    <row r="1417" spans="2:11" x14ac:dyDescent="0.3">
      <c r="B1417" s="75">
        <v>36484</v>
      </c>
      <c r="C1417" s="76">
        <v>44823</v>
      </c>
      <c r="D1417" s="77">
        <v>753</v>
      </c>
      <c r="E1417" s="77">
        <v>6</v>
      </c>
      <c r="F1417" s="78"/>
      <c r="G1417" s="79">
        <v>44823.84412037037</v>
      </c>
      <c r="H1417" s="77">
        <v>149</v>
      </c>
      <c r="I1417" s="76">
        <v>44823.959722222222</v>
      </c>
      <c r="J1417" s="78"/>
      <c r="K1417" s="80">
        <v>1</v>
      </c>
    </row>
    <row r="1418" spans="2:11" x14ac:dyDescent="0.3">
      <c r="B1418" s="75">
        <v>36485</v>
      </c>
      <c r="C1418" s="76">
        <v>44823</v>
      </c>
      <c r="D1418" s="77">
        <v>1266</v>
      </c>
      <c r="E1418" s="77">
        <v>4</v>
      </c>
      <c r="F1418" s="78"/>
      <c r="G1418" s="79">
        <v>44823.857754629629</v>
      </c>
      <c r="H1418" s="77">
        <v>155</v>
      </c>
      <c r="I1418" s="76">
        <v>44823.959722222222</v>
      </c>
      <c r="J1418" s="78"/>
      <c r="K1418" s="80">
        <v>1</v>
      </c>
    </row>
    <row r="1419" spans="2:11" x14ac:dyDescent="0.3">
      <c r="B1419" s="75">
        <v>36486</v>
      </c>
      <c r="C1419" s="76">
        <v>44823</v>
      </c>
      <c r="D1419" s="77">
        <v>12</v>
      </c>
      <c r="E1419" s="77">
        <v>5</v>
      </c>
      <c r="F1419" s="78"/>
      <c r="G1419" s="79">
        <v>44823.867129629631</v>
      </c>
      <c r="H1419" s="77">
        <v>152</v>
      </c>
      <c r="I1419" s="76">
        <v>44823.959722222222</v>
      </c>
      <c r="J1419" s="78"/>
      <c r="K1419" s="80">
        <v>1</v>
      </c>
    </row>
    <row r="1420" spans="2:11" x14ac:dyDescent="0.3">
      <c r="B1420" s="75">
        <v>36487</v>
      </c>
      <c r="C1420" s="76">
        <v>44823</v>
      </c>
      <c r="D1420" s="77">
        <v>65</v>
      </c>
      <c r="E1420" s="77">
        <v>2</v>
      </c>
      <c r="F1420" s="78"/>
      <c r="G1420" s="79">
        <v>44823.882870370369</v>
      </c>
      <c r="H1420" s="77">
        <v>162</v>
      </c>
      <c r="I1420" s="76">
        <v>44823.959722222222</v>
      </c>
      <c r="J1420" s="78"/>
      <c r="K1420" s="80">
        <v>1</v>
      </c>
    </row>
    <row r="1421" spans="2:11" x14ac:dyDescent="0.3">
      <c r="B1421" s="75">
        <v>36488</v>
      </c>
      <c r="C1421" s="76">
        <v>44823</v>
      </c>
      <c r="D1421" s="77">
        <v>1174</v>
      </c>
      <c r="E1421" s="77">
        <v>1</v>
      </c>
      <c r="F1421" s="78"/>
      <c r="G1421" s="79">
        <v>44823.897581018515</v>
      </c>
      <c r="H1421" s="77">
        <v>152</v>
      </c>
      <c r="I1421" s="76">
        <v>44823.959722222222</v>
      </c>
      <c r="J1421" s="78"/>
      <c r="K1421" s="80">
        <v>1</v>
      </c>
    </row>
    <row r="1422" spans="2:11" x14ac:dyDescent="0.3">
      <c r="B1422" s="75">
        <v>36489</v>
      </c>
      <c r="C1422" s="76">
        <v>44823</v>
      </c>
      <c r="D1422" s="77">
        <v>813</v>
      </c>
      <c r="E1422" s="77">
        <v>2</v>
      </c>
      <c r="F1422" s="78"/>
      <c r="G1422" s="79">
        <v>44823.909467592588</v>
      </c>
      <c r="H1422" s="77">
        <v>173</v>
      </c>
      <c r="I1422" s="76">
        <v>44823.959722222222</v>
      </c>
      <c r="J1422" s="78"/>
      <c r="K1422" s="80">
        <v>1</v>
      </c>
    </row>
    <row r="1423" spans="2:11" x14ac:dyDescent="0.3">
      <c r="B1423" s="75">
        <v>36490</v>
      </c>
      <c r="C1423" s="76">
        <v>44823</v>
      </c>
      <c r="D1423" s="77">
        <v>628</v>
      </c>
      <c r="E1423" s="77">
        <v>1</v>
      </c>
      <c r="F1423" s="78"/>
      <c r="G1423" s="79">
        <v>44823.919351851844</v>
      </c>
      <c r="H1423" s="77">
        <v>170</v>
      </c>
      <c r="I1423" s="76">
        <v>44823.959722222222</v>
      </c>
      <c r="J1423" s="78"/>
      <c r="K1423" s="80">
        <v>1</v>
      </c>
    </row>
    <row r="1424" spans="2:11" x14ac:dyDescent="0.3">
      <c r="B1424" s="75">
        <v>36491</v>
      </c>
      <c r="C1424" s="76">
        <v>44823</v>
      </c>
      <c r="D1424" s="77">
        <v>973</v>
      </c>
      <c r="E1424" s="77">
        <v>5</v>
      </c>
      <c r="F1424" s="78"/>
      <c r="G1424" s="79">
        <v>44823.933078703696</v>
      </c>
      <c r="H1424" s="77">
        <v>163</v>
      </c>
      <c r="I1424" s="76">
        <v>44823.959722222222</v>
      </c>
      <c r="J1424" s="78"/>
      <c r="K1424" s="80">
        <v>1</v>
      </c>
    </row>
    <row r="1425" spans="2:11" x14ac:dyDescent="0.3">
      <c r="B1425" s="75">
        <v>36492</v>
      </c>
      <c r="C1425" s="76">
        <v>44824</v>
      </c>
      <c r="D1425" s="77">
        <v>540</v>
      </c>
      <c r="E1425" s="77">
        <v>6</v>
      </c>
      <c r="F1425" s="78"/>
      <c r="G1425" s="79">
        <v>44824.333333333336</v>
      </c>
      <c r="H1425" s="77">
        <v>159</v>
      </c>
      <c r="I1425" s="76">
        <v>44824.975694444445</v>
      </c>
      <c r="J1425" s="78"/>
      <c r="K1425" s="80">
        <v>1</v>
      </c>
    </row>
    <row r="1426" spans="2:11" x14ac:dyDescent="0.3">
      <c r="B1426" s="75">
        <v>36493</v>
      </c>
      <c r="C1426" s="76">
        <v>44824</v>
      </c>
      <c r="D1426" s="77">
        <v>492</v>
      </c>
      <c r="E1426" s="77">
        <v>6</v>
      </c>
      <c r="F1426" s="78"/>
      <c r="G1426" s="79">
        <v>44824.347731481481</v>
      </c>
      <c r="H1426" s="77">
        <v>163</v>
      </c>
      <c r="I1426" s="76">
        <v>44824.975694444445</v>
      </c>
      <c r="J1426" s="78"/>
      <c r="K1426" s="80">
        <v>1</v>
      </c>
    </row>
    <row r="1427" spans="2:11" x14ac:dyDescent="0.3">
      <c r="B1427" s="75">
        <v>36494</v>
      </c>
      <c r="C1427" s="76">
        <v>44824</v>
      </c>
      <c r="D1427" s="77">
        <v>870</v>
      </c>
      <c r="E1427" s="77">
        <v>4</v>
      </c>
      <c r="F1427" s="78"/>
      <c r="G1427" s="79">
        <v>44824.357233796298</v>
      </c>
      <c r="H1427" s="77">
        <v>146</v>
      </c>
      <c r="I1427" s="76">
        <v>44824.975694444445</v>
      </c>
      <c r="J1427" s="78"/>
      <c r="K1427" s="80">
        <v>1</v>
      </c>
    </row>
    <row r="1428" spans="2:11" x14ac:dyDescent="0.3">
      <c r="B1428" s="75">
        <v>36495</v>
      </c>
      <c r="C1428" s="76">
        <v>44824</v>
      </c>
      <c r="D1428" s="77">
        <v>1031</v>
      </c>
      <c r="E1428" s="77">
        <v>4</v>
      </c>
      <c r="F1428" s="78"/>
      <c r="G1428" s="79">
        <v>44824.370243055557</v>
      </c>
      <c r="H1428" s="77">
        <v>141</v>
      </c>
      <c r="I1428" s="76">
        <v>44824.975694444445</v>
      </c>
      <c r="J1428" s="78"/>
      <c r="K1428" s="80">
        <v>1</v>
      </c>
    </row>
    <row r="1429" spans="2:11" x14ac:dyDescent="0.3">
      <c r="B1429" s="75">
        <v>36496</v>
      </c>
      <c r="C1429" s="76">
        <v>44824</v>
      </c>
      <c r="D1429" s="77">
        <v>540</v>
      </c>
      <c r="E1429" s="77">
        <v>1</v>
      </c>
      <c r="F1429" s="78"/>
      <c r="G1429" s="79">
        <v>44824.379444444443</v>
      </c>
      <c r="H1429" s="77">
        <v>153</v>
      </c>
      <c r="I1429" s="76">
        <v>44824.975694444445</v>
      </c>
      <c r="J1429" s="78"/>
      <c r="K1429" s="80">
        <v>1</v>
      </c>
    </row>
    <row r="1430" spans="2:11" x14ac:dyDescent="0.3">
      <c r="B1430" s="75">
        <v>36497</v>
      </c>
      <c r="C1430" s="76">
        <v>44824</v>
      </c>
      <c r="D1430" s="77">
        <v>478</v>
      </c>
      <c r="E1430" s="77">
        <v>1</v>
      </c>
      <c r="F1430" s="78"/>
      <c r="G1430" s="79">
        <v>44824.393009259256</v>
      </c>
      <c r="H1430" s="77">
        <v>168</v>
      </c>
      <c r="I1430" s="76">
        <v>44824.975694444445</v>
      </c>
      <c r="J1430" s="78"/>
      <c r="K1430" s="80">
        <v>1</v>
      </c>
    </row>
    <row r="1431" spans="2:11" x14ac:dyDescent="0.3">
      <c r="B1431" s="75">
        <v>36498</v>
      </c>
      <c r="C1431" s="76">
        <v>44824</v>
      </c>
      <c r="D1431" s="77">
        <v>1135</v>
      </c>
      <c r="E1431" s="77">
        <v>4</v>
      </c>
      <c r="F1431" s="78"/>
      <c r="G1431" s="79">
        <v>44824.404293981475</v>
      </c>
      <c r="H1431" s="77">
        <v>148</v>
      </c>
      <c r="I1431" s="76">
        <v>44824.975694444445</v>
      </c>
      <c r="J1431" s="78"/>
      <c r="K1431" s="80">
        <v>1</v>
      </c>
    </row>
    <row r="1432" spans="2:11" x14ac:dyDescent="0.3">
      <c r="B1432" s="75">
        <v>36499</v>
      </c>
      <c r="C1432" s="76">
        <v>44824</v>
      </c>
      <c r="D1432" s="77">
        <v>531</v>
      </c>
      <c r="E1432" s="77">
        <v>3</v>
      </c>
      <c r="F1432" s="78"/>
      <c r="G1432" s="79">
        <v>44824.414305555547</v>
      </c>
      <c r="H1432" s="77">
        <v>165</v>
      </c>
      <c r="I1432" s="76">
        <v>44824.975694444445</v>
      </c>
      <c r="J1432" s="78"/>
      <c r="K1432" s="80">
        <v>1</v>
      </c>
    </row>
    <row r="1433" spans="2:11" x14ac:dyDescent="0.3">
      <c r="B1433" s="75">
        <v>36500</v>
      </c>
      <c r="C1433" s="76">
        <v>44824</v>
      </c>
      <c r="D1433" s="77">
        <v>479</v>
      </c>
      <c r="E1433" s="77">
        <v>6</v>
      </c>
      <c r="F1433" s="78"/>
      <c r="G1433" s="79">
        <v>44824.427326388883</v>
      </c>
      <c r="H1433" s="77">
        <v>159</v>
      </c>
      <c r="I1433" s="76">
        <v>44824.975694444445</v>
      </c>
      <c r="J1433" s="78"/>
      <c r="K1433" s="80">
        <v>1</v>
      </c>
    </row>
    <row r="1434" spans="2:11" x14ac:dyDescent="0.3">
      <c r="B1434" s="75">
        <v>36501</v>
      </c>
      <c r="C1434" s="76">
        <v>44824</v>
      </c>
      <c r="D1434" s="77">
        <v>659</v>
      </c>
      <c r="E1434" s="77">
        <v>1</v>
      </c>
      <c r="F1434" s="78"/>
      <c r="G1434" s="79">
        <v>44824.438865740733</v>
      </c>
      <c r="H1434" s="77">
        <v>169</v>
      </c>
      <c r="I1434" s="76">
        <v>44824.975694444445</v>
      </c>
      <c r="J1434" s="78"/>
      <c r="K1434" s="80">
        <v>1</v>
      </c>
    </row>
    <row r="1435" spans="2:11" x14ac:dyDescent="0.3">
      <c r="B1435" s="75">
        <v>36502</v>
      </c>
      <c r="C1435" s="76">
        <v>44824</v>
      </c>
      <c r="D1435" s="77">
        <v>173</v>
      </c>
      <c r="E1435" s="77">
        <v>2</v>
      </c>
      <c r="F1435" s="78"/>
      <c r="G1435" s="79">
        <v>44824.453530092585</v>
      </c>
      <c r="H1435" s="77">
        <v>166</v>
      </c>
      <c r="I1435" s="76">
        <v>44824.975694444445</v>
      </c>
      <c r="J1435" s="78"/>
      <c r="K1435" s="80">
        <v>1</v>
      </c>
    </row>
    <row r="1436" spans="2:11" x14ac:dyDescent="0.3">
      <c r="B1436" s="75">
        <v>36503</v>
      </c>
      <c r="C1436" s="76">
        <v>44824</v>
      </c>
      <c r="D1436" s="77">
        <v>262</v>
      </c>
      <c r="E1436" s="77">
        <v>4</v>
      </c>
      <c r="F1436" s="78"/>
      <c r="G1436" s="79">
        <v>44824.46562499999</v>
      </c>
      <c r="H1436" s="77">
        <v>165</v>
      </c>
      <c r="I1436" s="76">
        <v>44824.975694444445</v>
      </c>
      <c r="J1436" s="78"/>
      <c r="K1436" s="80">
        <v>1</v>
      </c>
    </row>
    <row r="1437" spans="2:11" x14ac:dyDescent="0.3">
      <c r="B1437" s="75">
        <v>36504</v>
      </c>
      <c r="C1437" s="76">
        <v>44824</v>
      </c>
      <c r="D1437" s="77">
        <v>300</v>
      </c>
      <c r="E1437" s="77">
        <v>6</v>
      </c>
      <c r="F1437" s="78"/>
      <c r="G1437" s="79">
        <v>44824.478773148141</v>
      </c>
      <c r="H1437" s="77">
        <v>147</v>
      </c>
      <c r="I1437" s="76">
        <v>44824.975694444445</v>
      </c>
      <c r="J1437" s="78"/>
      <c r="K1437" s="80">
        <v>1</v>
      </c>
    </row>
    <row r="1438" spans="2:11" x14ac:dyDescent="0.3">
      <c r="B1438" s="75">
        <v>36505</v>
      </c>
      <c r="C1438" s="76">
        <v>44824</v>
      </c>
      <c r="D1438" s="77">
        <v>1410</v>
      </c>
      <c r="E1438" s="77">
        <v>1</v>
      </c>
      <c r="F1438" s="78"/>
      <c r="G1438" s="79">
        <v>44824.489837962959</v>
      </c>
      <c r="H1438" s="77">
        <v>145</v>
      </c>
      <c r="I1438" s="76">
        <v>44824.975694444445</v>
      </c>
      <c r="J1438" s="78"/>
      <c r="K1438" s="80">
        <v>1</v>
      </c>
    </row>
    <row r="1439" spans="2:11" x14ac:dyDescent="0.3">
      <c r="B1439" s="75">
        <v>36506</v>
      </c>
      <c r="C1439" s="76">
        <v>44824</v>
      </c>
      <c r="D1439" s="77">
        <v>512</v>
      </c>
      <c r="E1439" s="77">
        <v>5</v>
      </c>
      <c r="F1439" s="78"/>
      <c r="G1439" s="79">
        <v>44824.502210648141</v>
      </c>
      <c r="H1439" s="77">
        <v>151</v>
      </c>
      <c r="I1439" s="76">
        <v>44824.975694444445</v>
      </c>
      <c r="J1439" s="78"/>
      <c r="K1439" s="80">
        <v>1</v>
      </c>
    </row>
    <row r="1440" spans="2:11" x14ac:dyDescent="0.3">
      <c r="B1440" s="75">
        <v>36507</v>
      </c>
      <c r="C1440" s="76">
        <v>44824</v>
      </c>
      <c r="D1440" s="77">
        <v>276</v>
      </c>
      <c r="E1440" s="77">
        <v>2</v>
      </c>
      <c r="F1440" s="78"/>
      <c r="G1440" s="79">
        <v>44824.515092592585</v>
      </c>
      <c r="H1440" s="77">
        <v>161</v>
      </c>
      <c r="I1440" s="76">
        <v>44824.975694444445</v>
      </c>
      <c r="J1440" s="78"/>
      <c r="K1440" s="80">
        <v>1</v>
      </c>
    </row>
    <row r="1441" spans="2:11" x14ac:dyDescent="0.3">
      <c r="B1441" s="75">
        <v>36508</v>
      </c>
      <c r="C1441" s="76">
        <v>44824</v>
      </c>
      <c r="D1441" s="77">
        <v>331</v>
      </c>
      <c r="E1441" s="77">
        <v>2</v>
      </c>
      <c r="F1441" s="78"/>
      <c r="G1441" s="79">
        <v>44824.52711805555</v>
      </c>
      <c r="H1441" s="77">
        <v>144</v>
      </c>
      <c r="I1441" s="76">
        <v>44824.975694444445</v>
      </c>
      <c r="J1441" s="78"/>
      <c r="K1441" s="80">
        <v>1</v>
      </c>
    </row>
    <row r="1442" spans="2:11" x14ac:dyDescent="0.3">
      <c r="B1442" s="75">
        <v>36509</v>
      </c>
      <c r="C1442" s="76">
        <v>44824</v>
      </c>
      <c r="D1442" s="77">
        <v>728</v>
      </c>
      <c r="E1442" s="77">
        <v>1</v>
      </c>
      <c r="F1442" s="78"/>
      <c r="G1442" s="79">
        <v>44824.542164351849</v>
      </c>
      <c r="H1442" s="77">
        <v>151</v>
      </c>
      <c r="I1442" s="76">
        <v>44824.975694444445</v>
      </c>
      <c r="J1442" s="78"/>
      <c r="K1442" s="80">
        <v>1</v>
      </c>
    </row>
    <row r="1443" spans="2:11" x14ac:dyDescent="0.3">
      <c r="B1443" s="75">
        <v>36510</v>
      </c>
      <c r="C1443" s="76">
        <v>44824</v>
      </c>
      <c r="D1443" s="77">
        <v>287</v>
      </c>
      <c r="E1443" s="77">
        <v>5</v>
      </c>
      <c r="F1443" s="78"/>
      <c r="G1443" s="79">
        <v>44824.557673611111</v>
      </c>
      <c r="H1443" s="77">
        <v>171</v>
      </c>
      <c r="I1443" s="76">
        <v>44824.975694444445</v>
      </c>
      <c r="J1443" s="78"/>
      <c r="K1443" s="80">
        <v>1</v>
      </c>
    </row>
    <row r="1444" spans="2:11" x14ac:dyDescent="0.3">
      <c r="B1444" s="75">
        <v>36511</v>
      </c>
      <c r="C1444" s="76">
        <v>44824</v>
      </c>
      <c r="D1444" s="77">
        <v>823</v>
      </c>
      <c r="E1444" s="77">
        <v>6</v>
      </c>
      <c r="F1444" s="78"/>
      <c r="G1444" s="79">
        <v>44824.571597222224</v>
      </c>
      <c r="H1444" s="77">
        <v>140</v>
      </c>
      <c r="I1444" s="76">
        <v>44824.975694444445</v>
      </c>
      <c r="J1444" s="78"/>
      <c r="K1444" s="80">
        <v>1</v>
      </c>
    </row>
    <row r="1445" spans="2:11" x14ac:dyDescent="0.3">
      <c r="B1445" s="75">
        <v>36512</v>
      </c>
      <c r="C1445" s="76">
        <v>44824</v>
      </c>
      <c r="D1445" s="77">
        <v>254</v>
      </c>
      <c r="E1445" s="77">
        <v>5</v>
      </c>
      <c r="F1445" s="78"/>
      <c r="G1445" s="79">
        <v>44824.587893518517</v>
      </c>
      <c r="H1445" s="77">
        <v>175</v>
      </c>
      <c r="I1445" s="76">
        <v>44824.975694444445</v>
      </c>
      <c r="J1445" s="78"/>
      <c r="K1445" s="80">
        <v>1</v>
      </c>
    </row>
    <row r="1446" spans="2:11" x14ac:dyDescent="0.3">
      <c r="B1446" s="75">
        <v>36513</v>
      </c>
      <c r="C1446" s="76">
        <v>44824</v>
      </c>
      <c r="D1446" s="77">
        <v>521</v>
      </c>
      <c r="E1446" s="77">
        <v>1</v>
      </c>
      <c r="F1446" s="78"/>
      <c r="G1446" s="79">
        <v>44824.602777777778</v>
      </c>
      <c r="H1446" s="77">
        <v>159</v>
      </c>
      <c r="I1446" s="76">
        <v>44824.975694444445</v>
      </c>
      <c r="J1446" s="78"/>
      <c r="K1446" s="80">
        <v>1</v>
      </c>
    </row>
    <row r="1447" spans="2:11" x14ac:dyDescent="0.3">
      <c r="B1447" s="75">
        <v>36514</v>
      </c>
      <c r="C1447" s="76">
        <v>44824</v>
      </c>
      <c r="D1447" s="77">
        <v>116</v>
      </c>
      <c r="E1447" s="77">
        <v>4</v>
      </c>
      <c r="F1447" s="78"/>
      <c r="G1447" s="79">
        <v>44824.61142361111</v>
      </c>
      <c r="H1447" s="77">
        <v>169</v>
      </c>
      <c r="I1447" s="76">
        <v>44824.975694444445</v>
      </c>
      <c r="J1447" s="78"/>
      <c r="K1447" s="80">
        <v>1</v>
      </c>
    </row>
    <row r="1448" spans="2:11" x14ac:dyDescent="0.3">
      <c r="B1448" s="75">
        <v>36515</v>
      </c>
      <c r="C1448" s="76">
        <v>44824</v>
      </c>
      <c r="D1448" s="77">
        <v>342</v>
      </c>
      <c r="E1448" s="77">
        <v>3</v>
      </c>
      <c r="F1448" s="78"/>
      <c r="G1448" s="79">
        <v>44824.62300925926</v>
      </c>
      <c r="H1448" s="77">
        <v>150</v>
      </c>
      <c r="I1448" s="76">
        <v>44824.975694444445</v>
      </c>
      <c r="J1448" s="78"/>
      <c r="K1448" s="80">
        <v>1</v>
      </c>
    </row>
    <row r="1449" spans="2:11" x14ac:dyDescent="0.3">
      <c r="B1449" s="75">
        <v>36516</v>
      </c>
      <c r="C1449" s="76">
        <v>44824</v>
      </c>
      <c r="D1449" s="77">
        <v>1234</v>
      </c>
      <c r="E1449" s="77">
        <v>6</v>
      </c>
      <c r="F1449" s="78"/>
      <c r="G1449" s="79">
        <v>44824.635763888888</v>
      </c>
      <c r="H1449" s="77">
        <v>164</v>
      </c>
      <c r="I1449" s="76">
        <v>44824.975694444445</v>
      </c>
      <c r="J1449" s="78"/>
      <c r="K1449" s="80">
        <v>1</v>
      </c>
    </row>
    <row r="1450" spans="2:11" x14ac:dyDescent="0.3">
      <c r="B1450" s="75">
        <v>36517</v>
      </c>
      <c r="C1450" s="76">
        <v>44824</v>
      </c>
      <c r="D1450" s="77">
        <v>544</v>
      </c>
      <c r="E1450" s="77">
        <v>1</v>
      </c>
      <c r="F1450" s="78"/>
      <c r="G1450" s="79">
        <v>44824.650787037033</v>
      </c>
      <c r="H1450" s="77">
        <v>151</v>
      </c>
      <c r="I1450" s="76">
        <v>44824.975694444445</v>
      </c>
      <c r="J1450" s="78"/>
      <c r="K1450" s="80">
        <v>1</v>
      </c>
    </row>
    <row r="1451" spans="2:11" x14ac:dyDescent="0.3">
      <c r="B1451" s="75">
        <v>36518</v>
      </c>
      <c r="C1451" s="76">
        <v>44824</v>
      </c>
      <c r="D1451" s="77">
        <v>487</v>
      </c>
      <c r="E1451" s="77">
        <v>4</v>
      </c>
      <c r="F1451" s="78"/>
      <c r="G1451" s="79">
        <v>44824.664097222216</v>
      </c>
      <c r="H1451" s="77">
        <v>174</v>
      </c>
      <c r="I1451" s="76">
        <v>44824.975694444445</v>
      </c>
      <c r="J1451" s="78"/>
      <c r="K1451" s="80">
        <v>1</v>
      </c>
    </row>
    <row r="1452" spans="2:11" x14ac:dyDescent="0.3">
      <c r="B1452" s="75">
        <v>36519</v>
      </c>
      <c r="C1452" s="76">
        <v>44824</v>
      </c>
      <c r="D1452" s="77">
        <v>856</v>
      </c>
      <c r="E1452" s="77">
        <v>5</v>
      </c>
      <c r="F1452" s="78"/>
      <c r="G1452" s="79">
        <v>44824.677337962959</v>
      </c>
      <c r="H1452" s="77">
        <v>151</v>
      </c>
      <c r="I1452" s="76">
        <v>44824.975694444445</v>
      </c>
      <c r="J1452" s="78"/>
      <c r="K1452" s="80">
        <v>1</v>
      </c>
    </row>
    <row r="1453" spans="2:11" x14ac:dyDescent="0.3">
      <c r="B1453" s="75">
        <v>36520</v>
      </c>
      <c r="C1453" s="76">
        <v>44824</v>
      </c>
      <c r="D1453" s="77">
        <v>1376</v>
      </c>
      <c r="E1453" s="77">
        <v>1</v>
      </c>
      <c r="F1453" s="78"/>
      <c r="G1453" s="79">
        <v>44824.686608796292</v>
      </c>
      <c r="H1453" s="77">
        <v>169</v>
      </c>
      <c r="I1453" s="76">
        <v>44824.975694444445</v>
      </c>
      <c r="J1453" s="78"/>
      <c r="K1453" s="80">
        <v>1</v>
      </c>
    </row>
    <row r="1454" spans="2:11" x14ac:dyDescent="0.3">
      <c r="B1454" s="75">
        <v>36521</v>
      </c>
      <c r="C1454" s="76">
        <v>44824</v>
      </c>
      <c r="D1454" s="77">
        <v>1153</v>
      </c>
      <c r="E1454" s="77">
        <v>2</v>
      </c>
      <c r="F1454" s="78"/>
      <c r="G1454" s="79">
        <v>44824.696527777771</v>
      </c>
      <c r="H1454" s="77">
        <v>143</v>
      </c>
      <c r="I1454" s="76">
        <v>44824.975694444445</v>
      </c>
      <c r="J1454" s="78"/>
      <c r="K1454" s="80">
        <v>1</v>
      </c>
    </row>
    <row r="1455" spans="2:11" x14ac:dyDescent="0.3">
      <c r="B1455" s="75">
        <v>36522</v>
      </c>
      <c r="C1455" s="76">
        <v>44824</v>
      </c>
      <c r="D1455" s="77">
        <v>903</v>
      </c>
      <c r="E1455" s="77">
        <v>2</v>
      </c>
      <c r="F1455" s="78"/>
      <c r="G1455" s="79">
        <v>44824.706886574066</v>
      </c>
      <c r="H1455" s="77">
        <v>165</v>
      </c>
      <c r="I1455" s="76">
        <v>44824.975694444445</v>
      </c>
      <c r="J1455" s="78"/>
      <c r="K1455" s="80">
        <v>1</v>
      </c>
    </row>
    <row r="1456" spans="2:11" x14ac:dyDescent="0.3">
      <c r="B1456" s="75">
        <v>36523</v>
      </c>
      <c r="C1456" s="76">
        <v>44824</v>
      </c>
      <c r="D1456" s="77">
        <v>1036</v>
      </c>
      <c r="E1456" s="77">
        <v>1</v>
      </c>
      <c r="F1456" s="78"/>
      <c r="G1456" s="79">
        <v>44824.721990740734</v>
      </c>
      <c r="H1456" s="77">
        <v>171</v>
      </c>
      <c r="I1456" s="76">
        <v>44824.975694444445</v>
      </c>
      <c r="J1456" s="78"/>
      <c r="K1456" s="80">
        <v>1</v>
      </c>
    </row>
    <row r="1457" spans="2:11" x14ac:dyDescent="0.3">
      <c r="B1457" s="75">
        <v>36524</v>
      </c>
      <c r="C1457" s="76">
        <v>44824</v>
      </c>
      <c r="D1457" s="77">
        <v>1361</v>
      </c>
      <c r="E1457" s="77">
        <v>3</v>
      </c>
      <c r="F1457" s="78"/>
      <c r="G1457" s="79">
        <v>44824.732418981475</v>
      </c>
      <c r="H1457" s="77">
        <v>152</v>
      </c>
      <c r="I1457" s="76">
        <v>44824.975694444445</v>
      </c>
      <c r="J1457" s="78"/>
      <c r="K1457" s="80">
        <v>1</v>
      </c>
    </row>
    <row r="1458" spans="2:11" x14ac:dyDescent="0.3">
      <c r="B1458" s="75">
        <v>36525</v>
      </c>
      <c r="C1458" s="76">
        <v>44824</v>
      </c>
      <c r="D1458" s="77">
        <v>776</v>
      </c>
      <c r="E1458" s="77">
        <v>6</v>
      </c>
      <c r="F1458" s="78"/>
      <c r="G1458" s="79">
        <v>44824.74618055555</v>
      </c>
      <c r="H1458" s="77">
        <v>178</v>
      </c>
      <c r="I1458" s="76">
        <v>44824.975694444445</v>
      </c>
      <c r="J1458" s="78"/>
      <c r="K1458" s="80">
        <v>1</v>
      </c>
    </row>
    <row r="1459" spans="2:11" x14ac:dyDescent="0.3">
      <c r="B1459" s="75">
        <v>36526</v>
      </c>
      <c r="C1459" s="76">
        <v>44824</v>
      </c>
      <c r="D1459" s="77">
        <v>775</v>
      </c>
      <c r="E1459" s="77">
        <v>5</v>
      </c>
      <c r="F1459" s="78"/>
      <c r="G1459" s="79">
        <v>44824.759074074071</v>
      </c>
      <c r="H1459" s="77">
        <v>176</v>
      </c>
      <c r="I1459" s="76">
        <v>44824.975694444445</v>
      </c>
      <c r="J1459" s="78"/>
      <c r="K1459" s="80">
        <v>1</v>
      </c>
    </row>
    <row r="1460" spans="2:11" x14ac:dyDescent="0.3">
      <c r="B1460" s="75">
        <v>36527</v>
      </c>
      <c r="C1460" s="76">
        <v>44824</v>
      </c>
      <c r="D1460" s="77">
        <v>896</v>
      </c>
      <c r="E1460" s="77">
        <v>4</v>
      </c>
      <c r="F1460" s="78"/>
      <c r="G1460" s="79">
        <v>44824.771585648145</v>
      </c>
      <c r="H1460" s="77">
        <v>176</v>
      </c>
      <c r="I1460" s="76">
        <v>44824.975694444445</v>
      </c>
      <c r="J1460" s="78"/>
      <c r="K1460" s="80">
        <v>1</v>
      </c>
    </row>
    <row r="1461" spans="2:11" x14ac:dyDescent="0.3">
      <c r="B1461" s="75">
        <v>36528</v>
      </c>
      <c r="C1461" s="76">
        <v>44824</v>
      </c>
      <c r="D1461" s="77">
        <v>613</v>
      </c>
      <c r="E1461" s="77">
        <v>5</v>
      </c>
      <c r="F1461" s="78"/>
      <c r="G1461" s="79">
        <v>44824.786550925921</v>
      </c>
      <c r="H1461" s="77">
        <v>148</v>
      </c>
      <c r="I1461" s="76">
        <v>44824.975694444445</v>
      </c>
      <c r="J1461" s="78"/>
      <c r="K1461" s="80">
        <v>1</v>
      </c>
    </row>
    <row r="1462" spans="2:11" x14ac:dyDescent="0.3">
      <c r="B1462" s="75">
        <v>36529</v>
      </c>
      <c r="C1462" s="76">
        <v>44824</v>
      </c>
      <c r="D1462" s="77">
        <v>769</v>
      </c>
      <c r="E1462" s="77">
        <v>6</v>
      </c>
      <c r="F1462" s="78"/>
      <c r="G1462" s="79">
        <v>44824.799305555549</v>
      </c>
      <c r="H1462" s="77">
        <v>168</v>
      </c>
      <c r="I1462" s="76">
        <v>44824.975694444445</v>
      </c>
      <c r="J1462" s="78"/>
      <c r="K1462" s="80">
        <v>1</v>
      </c>
    </row>
    <row r="1463" spans="2:11" x14ac:dyDescent="0.3">
      <c r="B1463" s="75">
        <v>36530</v>
      </c>
      <c r="C1463" s="76">
        <v>44824</v>
      </c>
      <c r="D1463" s="77">
        <v>685</v>
      </c>
      <c r="E1463" s="77">
        <v>2</v>
      </c>
      <c r="F1463" s="78"/>
      <c r="G1463" s="79">
        <v>44824.809386574067</v>
      </c>
      <c r="H1463" s="77">
        <v>141</v>
      </c>
      <c r="I1463" s="76">
        <v>44824.975694444445</v>
      </c>
      <c r="J1463" s="78"/>
      <c r="K1463" s="80">
        <v>1</v>
      </c>
    </row>
    <row r="1464" spans="2:11" x14ac:dyDescent="0.3">
      <c r="B1464" s="75">
        <v>36531</v>
      </c>
      <c r="C1464" s="76">
        <v>44824</v>
      </c>
      <c r="D1464" s="77">
        <v>1189</v>
      </c>
      <c r="E1464" s="77">
        <v>6</v>
      </c>
      <c r="F1464" s="78"/>
      <c r="G1464" s="79">
        <v>44824.819606481477</v>
      </c>
      <c r="H1464" s="77">
        <v>165</v>
      </c>
      <c r="I1464" s="76">
        <v>44824.975694444445</v>
      </c>
      <c r="J1464" s="78"/>
      <c r="K1464" s="80">
        <v>1</v>
      </c>
    </row>
    <row r="1465" spans="2:11" x14ac:dyDescent="0.3">
      <c r="B1465" s="75">
        <v>36532</v>
      </c>
      <c r="C1465" s="76">
        <v>44824</v>
      </c>
      <c r="D1465" s="77">
        <v>835</v>
      </c>
      <c r="E1465" s="77">
        <v>1</v>
      </c>
      <c r="F1465" s="78"/>
      <c r="G1465" s="79">
        <v>44824.828437499993</v>
      </c>
      <c r="H1465" s="77">
        <v>179</v>
      </c>
      <c r="I1465" s="76">
        <v>44824.975694444445</v>
      </c>
      <c r="J1465" s="78"/>
      <c r="K1465" s="80">
        <v>1</v>
      </c>
    </row>
    <row r="1466" spans="2:11" x14ac:dyDescent="0.3">
      <c r="B1466" s="75">
        <v>36533</v>
      </c>
      <c r="C1466" s="76">
        <v>44824</v>
      </c>
      <c r="D1466" s="77">
        <v>785</v>
      </c>
      <c r="E1466" s="77">
        <v>4</v>
      </c>
      <c r="F1466" s="78"/>
      <c r="G1466" s="79">
        <v>44824.840428240735</v>
      </c>
      <c r="H1466" s="77">
        <v>149</v>
      </c>
      <c r="I1466" s="76">
        <v>44824.975694444445</v>
      </c>
      <c r="J1466" s="78"/>
      <c r="K1466" s="80">
        <v>1</v>
      </c>
    </row>
    <row r="1467" spans="2:11" x14ac:dyDescent="0.3">
      <c r="B1467" s="75">
        <v>36534</v>
      </c>
      <c r="C1467" s="76">
        <v>44824</v>
      </c>
      <c r="D1467" s="77">
        <v>1173</v>
      </c>
      <c r="E1467" s="77">
        <v>1</v>
      </c>
      <c r="F1467" s="78"/>
      <c r="G1467" s="79">
        <v>44824.849259259252</v>
      </c>
      <c r="H1467" s="77">
        <v>142</v>
      </c>
      <c r="I1467" s="76">
        <v>44824.975694444445</v>
      </c>
      <c r="J1467" s="78"/>
      <c r="K1467" s="80">
        <v>1</v>
      </c>
    </row>
    <row r="1468" spans="2:11" x14ac:dyDescent="0.3">
      <c r="B1468" s="75">
        <v>36535</v>
      </c>
      <c r="C1468" s="76">
        <v>44824</v>
      </c>
      <c r="D1468" s="77">
        <v>360</v>
      </c>
      <c r="E1468" s="77">
        <v>6</v>
      </c>
      <c r="F1468" s="78"/>
      <c r="G1468" s="79">
        <v>44824.863900462959</v>
      </c>
      <c r="H1468" s="77">
        <v>144</v>
      </c>
      <c r="I1468" s="76">
        <v>44824.975694444445</v>
      </c>
      <c r="J1468" s="78"/>
      <c r="K1468" s="80">
        <v>1</v>
      </c>
    </row>
    <row r="1469" spans="2:11" x14ac:dyDescent="0.3">
      <c r="B1469" s="75">
        <v>36536</v>
      </c>
      <c r="C1469" s="76">
        <v>44824</v>
      </c>
      <c r="D1469" s="77">
        <v>41</v>
      </c>
      <c r="E1469" s="77">
        <v>5</v>
      </c>
      <c r="F1469" s="78"/>
      <c r="G1469" s="79">
        <v>44824.873240740737</v>
      </c>
      <c r="H1469" s="77">
        <v>162</v>
      </c>
      <c r="I1469" s="76">
        <v>44824.975694444445</v>
      </c>
      <c r="J1469" s="78"/>
      <c r="K1469" s="80">
        <v>1</v>
      </c>
    </row>
    <row r="1470" spans="2:11" x14ac:dyDescent="0.3">
      <c r="B1470" s="75">
        <v>36537</v>
      </c>
      <c r="C1470" s="76">
        <v>44824</v>
      </c>
      <c r="D1470" s="77">
        <v>106</v>
      </c>
      <c r="E1470" s="77">
        <v>4</v>
      </c>
      <c r="F1470" s="78"/>
      <c r="G1470" s="79">
        <v>44824.885879629626</v>
      </c>
      <c r="H1470" s="77">
        <v>143</v>
      </c>
      <c r="I1470" s="76">
        <v>44824.975694444445</v>
      </c>
      <c r="J1470" s="78"/>
      <c r="K1470" s="80">
        <v>1</v>
      </c>
    </row>
    <row r="1471" spans="2:11" x14ac:dyDescent="0.3">
      <c r="B1471" s="75">
        <v>36538</v>
      </c>
      <c r="C1471" s="76">
        <v>44824</v>
      </c>
      <c r="D1471" s="77">
        <v>467</v>
      </c>
      <c r="E1471" s="77">
        <v>4</v>
      </c>
      <c r="F1471" s="78"/>
      <c r="G1471" s="79">
        <v>44824.89770833333</v>
      </c>
      <c r="H1471" s="77">
        <v>152</v>
      </c>
      <c r="I1471" s="76">
        <v>44824.975694444445</v>
      </c>
      <c r="J1471" s="78"/>
      <c r="K1471" s="80">
        <v>1</v>
      </c>
    </row>
    <row r="1472" spans="2:11" x14ac:dyDescent="0.3">
      <c r="B1472" s="75">
        <v>36539</v>
      </c>
      <c r="C1472" s="76">
        <v>44825</v>
      </c>
      <c r="D1472" s="77">
        <v>567</v>
      </c>
      <c r="E1472" s="77">
        <v>3</v>
      </c>
      <c r="F1472" s="78"/>
      <c r="G1472" s="79">
        <v>44825.333333333336</v>
      </c>
      <c r="H1472" s="77">
        <v>165</v>
      </c>
      <c r="I1472" s="76">
        <v>44825.945833333331</v>
      </c>
      <c r="J1472" s="78"/>
      <c r="K1472" s="80">
        <v>1</v>
      </c>
    </row>
    <row r="1473" spans="2:11" x14ac:dyDescent="0.3">
      <c r="B1473" s="75">
        <v>36540</v>
      </c>
      <c r="C1473" s="76">
        <v>44825</v>
      </c>
      <c r="D1473" s="77">
        <v>623</v>
      </c>
      <c r="E1473" s="77">
        <v>6</v>
      </c>
      <c r="F1473" s="78"/>
      <c r="G1473" s="79">
        <v>44825.349467592598</v>
      </c>
      <c r="H1473" s="77">
        <v>147</v>
      </c>
      <c r="I1473" s="76">
        <v>44825.945833333331</v>
      </c>
      <c r="J1473" s="78"/>
      <c r="K1473" s="80">
        <v>1</v>
      </c>
    </row>
    <row r="1474" spans="2:11" x14ac:dyDescent="0.3">
      <c r="B1474" s="75">
        <v>36541</v>
      </c>
      <c r="C1474" s="76">
        <v>44825</v>
      </c>
      <c r="D1474" s="77">
        <v>357</v>
      </c>
      <c r="E1474" s="77">
        <v>6</v>
      </c>
      <c r="F1474" s="78"/>
      <c r="G1474" s="79">
        <v>44825.365127314821</v>
      </c>
      <c r="H1474" s="77">
        <v>161</v>
      </c>
      <c r="I1474" s="76">
        <v>44825.945833333331</v>
      </c>
      <c r="J1474" s="78"/>
      <c r="K1474" s="80">
        <v>1</v>
      </c>
    </row>
    <row r="1475" spans="2:11" x14ac:dyDescent="0.3">
      <c r="B1475" s="75">
        <v>36542</v>
      </c>
      <c r="C1475" s="76">
        <v>44825</v>
      </c>
      <c r="D1475" s="77">
        <v>1103</v>
      </c>
      <c r="E1475" s="77">
        <v>1</v>
      </c>
      <c r="F1475" s="78"/>
      <c r="G1475" s="79">
        <v>44825.380254629636</v>
      </c>
      <c r="H1475" s="77">
        <v>176</v>
      </c>
      <c r="I1475" s="76">
        <v>44825.945833333331</v>
      </c>
      <c r="J1475" s="78"/>
      <c r="K1475" s="80">
        <v>1</v>
      </c>
    </row>
    <row r="1476" spans="2:11" x14ac:dyDescent="0.3">
      <c r="B1476" s="75">
        <v>36543</v>
      </c>
      <c r="C1476" s="76">
        <v>44825</v>
      </c>
      <c r="D1476" s="77">
        <v>66</v>
      </c>
      <c r="E1476" s="77">
        <v>3</v>
      </c>
      <c r="F1476" s="78"/>
      <c r="G1476" s="79">
        <v>44825.392060185193</v>
      </c>
      <c r="H1476" s="77">
        <v>148</v>
      </c>
      <c r="I1476" s="76">
        <v>44825.945833333331</v>
      </c>
      <c r="J1476" s="78"/>
      <c r="K1476" s="80">
        <v>1</v>
      </c>
    </row>
    <row r="1477" spans="2:11" x14ac:dyDescent="0.3">
      <c r="B1477" s="75">
        <v>36544</v>
      </c>
      <c r="C1477" s="76">
        <v>44825</v>
      </c>
      <c r="D1477" s="77">
        <v>736</v>
      </c>
      <c r="E1477" s="77">
        <v>5</v>
      </c>
      <c r="F1477" s="78"/>
      <c r="G1477" s="79">
        <v>44825.401481481487</v>
      </c>
      <c r="H1477" s="77">
        <v>168</v>
      </c>
      <c r="I1477" s="76">
        <v>44825.945833333331</v>
      </c>
      <c r="J1477" s="78"/>
      <c r="K1477" s="80">
        <v>1</v>
      </c>
    </row>
    <row r="1478" spans="2:11" x14ac:dyDescent="0.3">
      <c r="B1478" s="75">
        <v>36545</v>
      </c>
      <c r="C1478" s="76">
        <v>44825</v>
      </c>
      <c r="D1478" s="77">
        <v>307</v>
      </c>
      <c r="E1478" s="77">
        <v>3</v>
      </c>
      <c r="F1478" s="78"/>
      <c r="G1478" s="79">
        <v>44825.411724537043</v>
      </c>
      <c r="H1478" s="77">
        <v>144</v>
      </c>
      <c r="I1478" s="76">
        <v>44825.945833333331</v>
      </c>
      <c r="J1478" s="78"/>
      <c r="K1478" s="80">
        <v>1</v>
      </c>
    </row>
    <row r="1479" spans="2:11" x14ac:dyDescent="0.3">
      <c r="B1479" s="75">
        <v>36546</v>
      </c>
      <c r="C1479" s="76">
        <v>44825</v>
      </c>
      <c r="D1479" s="77">
        <v>21</v>
      </c>
      <c r="E1479" s="77">
        <v>1</v>
      </c>
      <c r="F1479" s="78"/>
      <c r="G1479" s="79">
        <v>44825.423541666671</v>
      </c>
      <c r="H1479" s="77">
        <v>159</v>
      </c>
      <c r="I1479" s="76">
        <v>44825.945833333331</v>
      </c>
      <c r="J1479" s="78"/>
      <c r="K1479" s="80">
        <v>1</v>
      </c>
    </row>
    <row r="1480" spans="2:11" x14ac:dyDescent="0.3">
      <c r="B1480" s="75">
        <v>36547</v>
      </c>
      <c r="C1480" s="76">
        <v>44825</v>
      </c>
      <c r="D1480" s="77">
        <v>880</v>
      </c>
      <c r="E1480" s="77">
        <v>6</v>
      </c>
      <c r="F1480" s="78"/>
      <c r="G1480" s="79">
        <v>44825.438993055563</v>
      </c>
      <c r="H1480" s="77">
        <v>143</v>
      </c>
      <c r="I1480" s="76">
        <v>44825.945833333331</v>
      </c>
      <c r="J1480" s="78"/>
      <c r="K1480" s="80">
        <v>1</v>
      </c>
    </row>
    <row r="1481" spans="2:11" x14ac:dyDescent="0.3">
      <c r="B1481" s="75">
        <v>36548</v>
      </c>
      <c r="C1481" s="76">
        <v>44825</v>
      </c>
      <c r="D1481" s="77">
        <v>1248</v>
      </c>
      <c r="E1481" s="77">
        <v>2</v>
      </c>
      <c r="F1481" s="78"/>
      <c r="G1481" s="79">
        <v>44825.453437500008</v>
      </c>
      <c r="H1481" s="77">
        <v>166</v>
      </c>
      <c r="I1481" s="76">
        <v>44825.945833333331</v>
      </c>
      <c r="J1481" s="78"/>
      <c r="K1481" s="80">
        <v>1</v>
      </c>
    </row>
    <row r="1482" spans="2:11" x14ac:dyDescent="0.3">
      <c r="B1482" s="75">
        <v>36549</v>
      </c>
      <c r="C1482" s="76">
        <v>44825</v>
      </c>
      <c r="D1482" s="77">
        <v>436</v>
      </c>
      <c r="E1482" s="77">
        <v>2</v>
      </c>
      <c r="F1482" s="78"/>
      <c r="G1482" s="79">
        <v>44825.466585648159</v>
      </c>
      <c r="H1482" s="77">
        <v>152</v>
      </c>
      <c r="I1482" s="76">
        <v>44825.945833333331</v>
      </c>
      <c r="J1482" s="78"/>
      <c r="K1482" s="80">
        <v>1</v>
      </c>
    </row>
    <row r="1483" spans="2:11" x14ac:dyDescent="0.3">
      <c r="B1483" s="75">
        <v>36550</v>
      </c>
      <c r="C1483" s="76">
        <v>44825</v>
      </c>
      <c r="D1483" s="77">
        <v>882</v>
      </c>
      <c r="E1483" s="77">
        <v>6</v>
      </c>
      <c r="F1483" s="78"/>
      <c r="G1483" s="79">
        <v>44825.481168981489</v>
      </c>
      <c r="H1483" s="77">
        <v>166</v>
      </c>
      <c r="I1483" s="76">
        <v>44825.945833333331</v>
      </c>
      <c r="J1483" s="78"/>
      <c r="K1483" s="80">
        <v>1</v>
      </c>
    </row>
    <row r="1484" spans="2:11" x14ac:dyDescent="0.3">
      <c r="B1484" s="75">
        <v>36551</v>
      </c>
      <c r="C1484" s="76">
        <v>44825</v>
      </c>
      <c r="D1484" s="77">
        <v>1046</v>
      </c>
      <c r="E1484" s="77">
        <v>2</v>
      </c>
      <c r="F1484" s="78"/>
      <c r="G1484" s="79">
        <v>44825.490775462968</v>
      </c>
      <c r="H1484" s="77">
        <v>154</v>
      </c>
      <c r="I1484" s="76">
        <v>44825.945833333331</v>
      </c>
      <c r="J1484" s="78"/>
      <c r="K1484" s="80">
        <v>1</v>
      </c>
    </row>
    <row r="1485" spans="2:11" x14ac:dyDescent="0.3">
      <c r="B1485" s="75">
        <v>36552</v>
      </c>
      <c r="C1485" s="76">
        <v>44825</v>
      </c>
      <c r="D1485" s="77">
        <v>1064</v>
      </c>
      <c r="E1485" s="77">
        <v>4</v>
      </c>
      <c r="F1485" s="78"/>
      <c r="G1485" s="79">
        <v>44825.50549768519</v>
      </c>
      <c r="H1485" s="77">
        <v>147</v>
      </c>
      <c r="I1485" s="76">
        <v>44825.945833333331</v>
      </c>
      <c r="J1485" s="78"/>
      <c r="K1485" s="80">
        <v>1</v>
      </c>
    </row>
    <row r="1486" spans="2:11" x14ac:dyDescent="0.3">
      <c r="B1486" s="75">
        <v>36553</v>
      </c>
      <c r="C1486" s="76">
        <v>44825</v>
      </c>
      <c r="D1486" s="77">
        <v>341</v>
      </c>
      <c r="E1486" s="77">
        <v>6</v>
      </c>
      <c r="F1486" s="78"/>
      <c r="G1486" s="79">
        <v>44825.513657407413</v>
      </c>
      <c r="H1486" s="77">
        <v>146</v>
      </c>
      <c r="I1486" s="76">
        <v>44825.945833333331</v>
      </c>
      <c r="J1486" s="78"/>
      <c r="K1486" s="80">
        <v>1</v>
      </c>
    </row>
    <row r="1487" spans="2:11" x14ac:dyDescent="0.3">
      <c r="B1487" s="75">
        <v>36554</v>
      </c>
      <c r="C1487" s="76">
        <v>44825</v>
      </c>
      <c r="D1487" s="77">
        <v>86</v>
      </c>
      <c r="E1487" s="77">
        <v>2</v>
      </c>
      <c r="F1487" s="78"/>
      <c r="G1487" s="79">
        <v>44825.524965277786</v>
      </c>
      <c r="H1487" s="77">
        <v>162</v>
      </c>
      <c r="I1487" s="76">
        <v>44825.945833333331</v>
      </c>
      <c r="J1487" s="78"/>
      <c r="K1487" s="80">
        <v>1</v>
      </c>
    </row>
    <row r="1488" spans="2:11" x14ac:dyDescent="0.3">
      <c r="B1488" s="75">
        <v>36555</v>
      </c>
      <c r="C1488" s="76">
        <v>44825</v>
      </c>
      <c r="D1488" s="77">
        <v>624</v>
      </c>
      <c r="E1488" s="77">
        <v>2</v>
      </c>
      <c r="F1488" s="78"/>
      <c r="G1488" s="79">
        <v>44825.535486111119</v>
      </c>
      <c r="H1488" s="77">
        <v>142</v>
      </c>
      <c r="I1488" s="76">
        <v>44825.945833333331</v>
      </c>
      <c r="J1488" s="78"/>
      <c r="K1488" s="80">
        <v>1</v>
      </c>
    </row>
    <row r="1489" spans="2:11" x14ac:dyDescent="0.3">
      <c r="B1489" s="75">
        <v>36556</v>
      </c>
      <c r="C1489" s="76">
        <v>44825</v>
      </c>
      <c r="D1489" s="77">
        <v>983</v>
      </c>
      <c r="E1489" s="77">
        <v>6</v>
      </c>
      <c r="F1489" s="78"/>
      <c r="G1489" s="79">
        <v>44825.549594907417</v>
      </c>
      <c r="H1489" s="77">
        <v>160</v>
      </c>
      <c r="I1489" s="76">
        <v>44825.945833333331</v>
      </c>
      <c r="J1489" s="78"/>
      <c r="K1489" s="80">
        <v>1</v>
      </c>
    </row>
    <row r="1490" spans="2:11" x14ac:dyDescent="0.3">
      <c r="B1490" s="75">
        <v>36557</v>
      </c>
      <c r="C1490" s="76">
        <v>44825</v>
      </c>
      <c r="D1490" s="77">
        <v>14</v>
      </c>
      <c r="E1490" s="77">
        <v>6</v>
      </c>
      <c r="F1490" s="78"/>
      <c r="G1490" s="79">
        <v>44825.561076388898</v>
      </c>
      <c r="H1490" s="77">
        <v>151</v>
      </c>
      <c r="I1490" s="76">
        <v>44825.945833333331</v>
      </c>
      <c r="J1490" s="78"/>
      <c r="K1490" s="80">
        <v>1</v>
      </c>
    </row>
    <row r="1491" spans="2:11" x14ac:dyDescent="0.3">
      <c r="B1491" s="75">
        <v>36558</v>
      </c>
      <c r="C1491" s="76">
        <v>44825</v>
      </c>
      <c r="D1491" s="77">
        <v>262</v>
      </c>
      <c r="E1491" s="77">
        <v>1</v>
      </c>
      <c r="F1491" s="78"/>
      <c r="G1491" s="79">
        <v>44825.569837962976</v>
      </c>
      <c r="H1491" s="77">
        <v>145</v>
      </c>
      <c r="I1491" s="76">
        <v>44825.945833333331</v>
      </c>
      <c r="J1491" s="78"/>
      <c r="K1491" s="80">
        <v>1</v>
      </c>
    </row>
    <row r="1492" spans="2:11" x14ac:dyDescent="0.3">
      <c r="B1492" s="75">
        <v>36559</v>
      </c>
      <c r="C1492" s="76">
        <v>44825</v>
      </c>
      <c r="D1492" s="77">
        <v>1356</v>
      </c>
      <c r="E1492" s="77">
        <v>3</v>
      </c>
      <c r="F1492" s="78"/>
      <c r="G1492" s="79">
        <v>44825.577858796307</v>
      </c>
      <c r="H1492" s="77">
        <v>175</v>
      </c>
      <c r="I1492" s="76">
        <v>44825.945833333331</v>
      </c>
      <c r="J1492" s="78"/>
      <c r="K1492" s="80">
        <v>1</v>
      </c>
    </row>
    <row r="1493" spans="2:11" x14ac:dyDescent="0.3">
      <c r="B1493" s="75">
        <v>36560</v>
      </c>
      <c r="C1493" s="76">
        <v>44825</v>
      </c>
      <c r="D1493" s="77">
        <v>821</v>
      </c>
      <c r="E1493" s="77">
        <v>2</v>
      </c>
      <c r="F1493" s="78"/>
      <c r="G1493" s="79">
        <v>44825.586412037046</v>
      </c>
      <c r="H1493" s="77">
        <v>162</v>
      </c>
      <c r="I1493" s="76">
        <v>44825.945833333331</v>
      </c>
      <c r="J1493" s="78"/>
      <c r="K1493" s="80">
        <v>1</v>
      </c>
    </row>
    <row r="1494" spans="2:11" x14ac:dyDescent="0.3">
      <c r="B1494" s="75">
        <v>36561</v>
      </c>
      <c r="C1494" s="76">
        <v>44825</v>
      </c>
      <c r="D1494" s="77">
        <v>402</v>
      </c>
      <c r="E1494" s="77">
        <v>6</v>
      </c>
      <c r="F1494" s="78"/>
      <c r="G1494" s="79">
        <v>44825.595844907417</v>
      </c>
      <c r="H1494" s="77">
        <v>152</v>
      </c>
      <c r="I1494" s="76">
        <v>44825.945833333331</v>
      </c>
      <c r="J1494" s="78"/>
      <c r="K1494" s="80">
        <v>1</v>
      </c>
    </row>
    <row r="1495" spans="2:11" x14ac:dyDescent="0.3">
      <c r="B1495" s="75">
        <v>36562</v>
      </c>
      <c r="C1495" s="76">
        <v>44825</v>
      </c>
      <c r="D1495" s="77">
        <v>511</v>
      </c>
      <c r="E1495" s="77">
        <v>3</v>
      </c>
      <c r="F1495" s="78"/>
      <c r="G1495" s="79">
        <v>44825.61082175927</v>
      </c>
      <c r="H1495" s="77">
        <v>169</v>
      </c>
      <c r="I1495" s="76">
        <v>44825.945833333331</v>
      </c>
      <c r="J1495" s="78"/>
      <c r="K1495" s="80">
        <v>1</v>
      </c>
    </row>
    <row r="1496" spans="2:11" x14ac:dyDescent="0.3">
      <c r="B1496" s="75">
        <v>36563</v>
      </c>
      <c r="C1496" s="76">
        <v>44825</v>
      </c>
      <c r="D1496" s="77">
        <v>1052</v>
      </c>
      <c r="E1496" s="77">
        <v>2</v>
      </c>
      <c r="F1496" s="78"/>
      <c r="G1496" s="79">
        <v>44825.61968750001</v>
      </c>
      <c r="H1496" s="77">
        <v>161</v>
      </c>
      <c r="I1496" s="76">
        <v>44825.945833333331</v>
      </c>
      <c r="J1496" s="78"/>
      <c r="K1496" s="80">
        <v>1</v>
      </c>
    </row>
    <row r="1497" spans="2:11" x14ac:dyDescent="0.3">
      <c r="B1497" s="75">
        <v>36564</v>
      </c>
      <c r="C1497" s="76">
        <v>44825</v>
      </c>
      <c r="D1497" s="77">
        <v>1105</v>
      </c>
      <c r="E1497" s="77">
        <v>3</v>
      </c>
      <c r="F1497" s="78"/>
      <c r="G1497" s="79">
        <v>44825.632662037046</v>
      </c>
      <c r="H1497" s="77">
        <v>174</v>
      </c>
      <c r="I1497" s="76">
        <v>44825.945833333331</v>
      </c>
      <c r="J1497" s="78"/>
      <c r="K1497" s="80">
        <v>1</v>
      </c>
    </row>
    <row r="1498" spans="2:11" x14ac:dyDescent="0.3">
      <c r="B1498" s="75">
        <v>36565</v>
      </c>
      <c r="C1498" s="76">
        <v>44825</v>
      </c>
      <c r="D1498" s="77">
        <v>64</v>
      </c>
      <c r="E1498" s="77">
        <v>3</v>
      </c>
      <c r="F1498" s="78"/>
      <c r="G1498" s="79">
        <v>44825.644791666673</v>
      </c>
      <c r="H1498" s="77">
        <v>167</v>
      </c>
      <c r="I1498" s="76">
        <v>44825.945833333331</v>
      </c>
      <c r="J1498" s="78"/>
      <c r="K1498" s="80">
        <v>1</v>
      </c>
    </row>
    <row r="1499" spans="2:11" x14ac:dyDescent="0.3">
      <c r="B1499" s="75">
        <v>36566</v>
      </c>
      <c r="C1499" s="76">
        <v>44825</v>
      </c>
      <c r="D1499" s="77">
        <v>1098</v>
      </c>
      <c r="E1499" s="77">
        <v>1</v>
      </c>
      <c r="F1499" s="78"/>
      <c r="G1499" s="79">
        <v>44825.660914351858</v>
      </c>
      <c r="H1499" s="77">
        <v>148</v>
      </c>
      <c r="I1499" s="76">
        <v>44825.945833333331</v>
      </c>
      <c r="J1499" s="78"/>
      <c r="K1499" s="80">
        <v>1</v>
      </c>
    </row>
    <row r="1500" spans="2:11" x14ac:dyDescent="0.3">
      <c r="B1500" s="75">
        <v>36567</v>
      </c>
      <c r="C1500" s="76">
        <v>44825</v>
      </c>
      <c r="D1500" s="77">
        <v>1019</v>
      </c>
      <c r="E1500" s="77">
        <v>2</v>
      </c>
      <c r="F1500" s="78"/>
      <c r="G1500" s="79">
        <v>44825.672314814823</v>
      </c>
      <c r="H1500" s="77">
        <v>178</v>
      </c>
      <c r="I1500" s="76">
        <v>44825.945833333331</v>
      </c>
      <c r="J1500" s="78"/>
      <c r="K1500" s="80">
        <v>1</v>
      </c>
    </row>
    <row r="1501" spans="2:11" x14ac:dyDescent="0.3">
      <c r="B1501" s="75">
        <v>36568</v>
      </c>
      <c r="C1501" s="76">
        <v>44825</v>
      </c>
      <c r="D1501" s="77">
        <v>898</v>
      </c>
      <c r="E1501" s="77">
        <v>2</v>
      </c>
      <c r="F1501" s="78"/>
      <c r="G1501" s="79">
        <v>44825.68450231482</v>
      </c>
      <c r="H1501" s="77">
        <v>160</v>
      </c>
      <c r="I1501" s="76">
        <v>44825.945833333331</v>
      </c>
      <c r="J1501" s="78"/>
      <c r="K1501" s="80">
        <v>1</v>
      </c>
    </row>
    <row r="1502" spans="2:11" x14ac:dyDescent="0.3">
      <c r="B1502" s="75">
        <v>36569</v>
      </c>
      <c r="C1502" s="76">
        <v>44825</v>
      </c>
      <c r="D1502" s="77">
        <v>676</v>
      </c>
      <c r="E1502" s="77">
        <v>3</v>
      </c>
      <c r="F1502" s="78"/>
      <c r="G1502" s="79">
        <v>44825.696412037039</v>
      </c>
      <c r="H1502" s="77">
        <v>168</v>
      </c>
      <c r="I1502" s="76">
        <v>44825.945833333331</v>
      </c>
      <c r="J1502" s="78"/>
      <c r="K1502" s="80">
        <v>1</v>
      </c>
    </row>
    <row r="1503" spans="2:11" x14ac:dyDescent="0.3">
      <c r="B1503" s="75">
        <v>36570</v>
      </c>
      <c r="C1503" s="76">
        <v>44825</v>
      </c>
      <c r="D1503" s="77">
        <v>38</v>
      </c>
      <c r="E1503" s="77">
        <v>4</v>
      </c>
      <c r="F1503" s="78"/>
      <c r="G1503" s="79">
        <v>44825.709317129629</v>
      </c>
      <c r="H1503" s="77">
        <v>179</v>
      </c>
      <c r="I1503" s="76">
        <v>44825.945833333331</v>
      </c>
      <c r="J1503" s="78"/>
      <c r="K1503" s="80">
        <v>1</v>
      </c>
    </row>
    <row r="1504" spans="2:11" x14ac:dyDescent="0.3">
      <c r="B1504" s="75">
        <v>36571</v>
      </c>
      <c r="C1504" s="76">
        <v>44825</v>
      </c>
      <c r="D1504" s="77">
        <v>1144</v>
      </c>
      <c r="E1504" s="77">
        <v>5</v>
      </c>
      <c r="F1504" s="78"/>
      <c r="G1504" s="79">
        <v>44825.721759259257</v>
      </c>
      <c r="H1504" s="77">
        <v>141</v>
      </c>
      <c r="I1504" s="76">
        <v>44825.945833333331</v>
      </c>
      <c r="J1504" s="78"/>
      <c r="K1504" s="80">
        <v>1</v>
      </c>
    </row>
    <row r="1505" spans="2:11" x14ac:dyDescent="0.3">
      <c r="B1505" s="75">
        <v>36572</v>
      </c>
      <c r="C1505" s="76">
        <v>44825</v>
      </c>
      <c r="D1505" s="77">
        <v>191</v>
      </c>
      <c r="E1505" s="77">
        <v>4</v>
      </c>
      <c r="F1505" s="78"/>
      <c r="G1505" s="79">
        <v>44825.731932870367</v>
      </c>
      <c r="H1505" s="77">
        <v>163</v>
      </c>
      <c r="I1505" s="76">
        <v>44825.945833333331</v>
      </c>
      <c r="J1505" s="78"/>
      <c r="K1505" s="80">
        <v>1</v>
      </c>
    </row>
    <row r="1506" spans="2:11" x14ac:dyDescent="0.3">
      <c r="B1506" s="75">
        <v>36573</v>
      </c>
      <c r="C1506" s="76">
        <v>44825</v>
      </c>
      <c r="D1506" s="77">
        <v>168</v>
      </c>
      <c r="E1506" s="77">
        <v>1</v>
      </c>
      <c r="F1506" s="78"/>
      <c r="G1506" s="79">
        <v>44825.742361111108</v>
      </c>
      <c r="H1506" s="77">
        <v>172</v>
      </c>
      <c r="I1506" s="76">
        <v>44825.945833333331</v>
      </c>
      <c r="J1506" s="78"/>
      <c r="K1506" s="80">
        <v>1</v>
      </c>
    </row>
    <row r="1507" spans="2:11" x14ac:dyDescent="0.3">
      <c r="B1507" s="75">
        <v>36574</v>
      </c>
      <c r="C1507" s="76">
        <v>44825</v>
      </c>
      <c r="D1507" s="77">
        <v>1311</v>
      </c>
      <c r="E1507" s="77">
        <v>6</v>
      </c>
      <c r="F1507" s="78"/>
      <c r="G1507" s="79">
        <v>44825.751180555555</v>
      </c>
      <c r="H1507" s="77">
        <v>163</v>
      </c>
      <c r="I1507" s="76">
        <v>44825.945833333331</v>
      </c>
      <c r="J1507" s="78"/>
      <c r="K1507" s="80">
        <v>1</v>
      </c>
    </row>
    <row r="1508" spans="2:11" x14ac:dyDescent="0.3">
      <c r="B1508" s="75">
        <v>36575</v>
      </c>
      <c r="C1508" s="76">
        <v>44825</v>
      </c>
      <c r="D1508" s="77">
        <v>971</v>
      </c>
      <c r="E1508" s="77">
        <v>3</v>
      </c>
      <c r="F1508" s="78"/>
      <c r="G1508" s="79">
        <v>44825.764930555553</v>
      </c>
      <c r="H1508" s="77">
        <v>160</v>
      </c>
      <c r="I1508" s="76">
        <v>44825.945833333331</v>
      </c>
      <c r="J1508" s="78"/>
      <c r="K1508" s="80">
        <v>1</v>
      </c>
    </row>
    <row r="1509" spans="2:11" x14ac:dyDescent="0.3">
      <c r="B1509" s="75">
        <v>36576</v>
      </c>
      <c r="C1509" s="76">
        <v>44825</v>
      </c>
      <c r="D1509" s="77">
        <v>1245</v>
      </c>
      <c r="E1509" s="77">
        <v>2</v>
      </c>
      <c r="F1509" s="78"/>
      <c r="G1509" s="79">
        <v>44825.780902777777</v>
      </c>
      <c r="H1509" s="77">
        <v>168</v>
      </c>
      <c r="I1509" s="76">
        <v>44825.945833333331</v>
      </c>
      <c r="J1509" s="78"/>
      <c r="K1509" s="80">
        <v>1</v>
      </c>
    </row>
    <row r="1510" spans="2:11" x14ac:dyDescent="0.3">
      <c r="B1510" s="75">
        <v>36577</v>
      </c>
      <c r="C1510" s="76">
        <v>44825</v>
      </c>
      <c r="D1510" s="77">
        <v>320</v>
      </c>
      <c r="E1510" s="77">
        <v>6</v>
      </c>
      <c r="F1510" s="78"/>
      <c r="G1510" s="79">
        <v>44825.796979166662</v>
      </c>
      <c r="H1510" s="77">
        <v>179</v>
      </c>
      <c r="I1510" s="76">
        <v>44825.945833333331</v>
      </c>
      <c r="J1510" s="78"/>
      <c r="K1510" s="80">
        <v>1</v>
      </c>
    </row>
    <row r="1511" spans="2:11" x14ac:dyDescent="0.3">
      <c r="B1511" s="75">
        <v>36578</v>
      </c>
      <c r="C1511" s="76">
        <v>44825</v>
      </c>
      <c r="D1511" s="77">
        <v>873</v>
      </c>
      <c r="E1511" s="77">
        <v>5</v>
      </c>
      <c r="F1511" s="78"/>
      <c r="G1511" s="79">
        <v>44825.806469907402</v>
      </c>
      <c r="H1511" s="77">
        <v>152</v>
      </c>
      <c r="I1511" s="76">
        <v>44825.945833333331</v>
      </c>
      <c r="J1511" s="78"/>
      <c r="K1511" s="80">
        <v>1</v>
      </c>
    </row>
    <row r="1512" spans="2:11" x14ac:dyDescent="0.3">
      <c r="B1512" s="75">
        <v>36579</v>
      </c>
      <c r="C1512" s="76">
        <v>44825</v>
      </c>
      <c r="D1512" s="77">
        <v>1138</v>
      </c>
      <c r="E1512" s="77">
        <v>3</v>
      </c>
      <c r="F1512" s="78"/>
      <c r="G1512" s="79">
        <v>44825.82096064814</v>
      </c>
      <c r="H1512" s="77">
        <v>143</v>
      </c>
      <c r="I1512" s="76">
        <v>44825.945833333331</v>
      </c>
      <c r="J1512" s="78"/>
      <c r="K1512" s="80">
        <v>1</v>
      </c>
    </row>
    <row r="1513" spans="2:11" x14ac:dyDescent="0.3">
      <c r="B1513" s="75">
        <v>36580</v>
      </c>
      <c r="C1513" s="76">
        <v>44825</v>
      </c>
      <c r="D1513" s="77">
        <v>440</v>
      </c>
      <c r="E1513" s="77">
        <v>6</v>
      </c>
      <c r="F1513" s="78"/>
      <c r="G1513" s="79">
        <v>44825.834328703699</v>
      </c>
      <c r="H1513" s="77">
        <v>172</v>
      </c>
      <c r="I1513" s="76">
        <v>44825.945833333331</v>
      </c>
      <c r="J1513" s="78"/>
      <c r="K1513" s="80">
        <v>1</v>
      </c>
    </row>
    <row r="1514" spans="2:11" x14ac:dyDescent="0.3">
      <c r="B1514" s="75">
        <v>36581</v>
      </c>
      <c r="C1514" s="76">
        <v>44825</v>
      </c>
      <c r="D1514" s="77">
        <v>630</v>
      </c>
      <c r="E1514" s="77">
        <v>4</v>
      </c>
      <c r="F1514" s="78"/>
      <c r="G1514" s="79">
        <v>44825.847650462958</v>
      </c>
      <c r="H1514" s="77">
        <v>166</v>
      </c>
      <c r="I1514" s="76">
        <v>44825.945833333331</v>
      </c>
      <c r="J1514" s="78"/>
      <c r="K1514" s="80">
        <v>1</v>
      </c>
    </row>
    <row r="1515" spans="2:11" x14ac:dyDescent="0.3">
      <c r="B1515" s="75">
        <v>36582</v>
      </c>
      <c r="C1515" s="76">
        <v>44825</v>
      </c>
      <c r="D1515" s="77">
        <v>1216</v>
      </c>
      <c r="E1515" s="77">
        <v>2</v>
      </c>
      <c r="F1515" s="78"/>
      <c r="G1515" s="79">
        <v>44825.861516203702</v>
      </c>
      <c r="H1515" s="77">
        <v>150</v>
      </c>
      <c r="I1515" s="76">
        <v>44825.945833333331</v>
      </c>
      <c r="J1515" s="78"/>
      <c r="K1515" s="80">
        <v>1</v>
      </c>
    </row>
    <row r="1516" spans="2:11" x14ac:dyDescent="0.3">
      <c r="B1516" s="75">
        <v>36583</v>
      </c>
      <c r="C1516" s="76">
        <v>44825</v>
      </c>
      <c r="D1516" s="77">
        <v>930</v>
      </c>
      <c r="E1516" s="77">
        <v>1</v>
      </c>
      <c r="F1516" s="78"/>
      <c r="G1516" s="79">
        <v>44825.873912037037</v>
      </c>
      <c r="H1516" s="77">
        <v>170</v>
      </c>
      <c r="I1516" s="76">
        <v>44825.945833333331</v>
      </c>
      <c r="J1516" s="78"/>
      <c r="K1516" s="80">
        <v>1</v>
      </c>
    </row>
    <row r="1517" spans="2:11" x14ac:dyDescent="0.3">
      <c r="B1517" s="75">
        <v>36584</v>
      </c>
      <c r="C1517" s="76">
        <v>44825</v>
      </c>
      <c r="D1517" s="77">
        <v>163</v>
      </c>
      <c r="E1517" s="77">
        <v>3</v>
      </c>
      <c r="F1517" s="78"/>
      <c r="G1517" s="79">
        <v>44825.888981481483</v>
      </c>
      <c r="H1517" s="77">
        <v>152</v>
      </c>
      <c r="I1517" s="76">
        <v>44825.945833333331</v>
      </c>
      <c r="J1517" s="78"/>
      <c r="K1517" s="80">
        <v>1</v>
      </c>
    </row>
    <row r="1518" spans="2:11" x14ac:dyDescent="0.3">
      <c r="B1518" s="75">
        <v>36585</v>
      </c>
      <c r="C1518" s="76">
        <v>44825</v>
      </c>
      <c r="D1518" s="77">
        <v>970</v>
      </c>
      <c r="E1518" s="77">
        <v>1</v>
      </c>
      <c r="F1518" s="78"/>
      <c r="G1518" s="79">
        <v>44825.899768518517</v>
      </c>
      <c r="H1518" s="77">
        <v>164</v>
      </c>
      <c r="I1518" s="76">
        <v>44825.945833333331</v>
      </c>
      <c r="J1518" s="78"/>
      <c r="K1518" s="80">
        <v>1</v>
      </c>
    </row>
    <row r="1519" spans="2:11" x14ac:dyDescent="0.3">
      <c r="B1519" s="75">
        <v>36586</v>
      </c>
      <c r="C1519" s="76">
        <v>44825</v>
      </c>
      <c r="D1519" s="77">
        <v>915</v>
      </c>
      <c r="E1519" s="77">
        <v>5</v>
      </c>
      <c r="F1519" s="78"/>
      <c r="G1519" s="79">
        <v>44825.910983796297</v>
      </c>
      <c r="H1519" s="77">
        <v>156</v>
      </c>
      <c r="I1519" s="76">
        <v>44825.945833333331</v>
      </c>
      <c r="J1519" s="78"/>
      <c r="K1519" s="80">
        <v>1</v>
      </c>
    </row>
    <row r="1520" spans="2:11" x14ac:dyDescent="0.3">
      <c r="B1520" s="75">
        <v>36587</v>
      </c>
      <c r="C1520" s="76">
        <v>44826</v>
      </c>
      <c r="D1520" s="77">
        <v>97</v>
      </c>
      <c r="E1520" s="77">
        <v>6</v>
      </c>
      <c r="F1520" s="78"/>
      <c r="G1520" s="79">
        <v>44826.333333333336</v>
      </c>
      <c r="H1520" s="77">
        <v>161</v>
      </c>
      <c r="I1520" s="76">
        <v>44826.972916666666</v>
      </c>
      <c r="J1520" s="78"/>
      <c r="K1520" s="80">
        <v>1</v>
      </c>
    </row>
    <row r="1521" spans="2:11" x14ac:dyDescent="0.3">
      <c r="B1521" s="75">
        <v>36588</v>
      </c>
      <c r="C1521" s="76">
        <v>44826</v>
      </c>
      <c r="D1521" s="77">
        <v>634</v>
      </c>
      <c r="E1521" s="77">
        <v>3</v>
      </c>
      <c r="F1521" s="78"/>
      <c r="G1521" s="79">
        <v>44826.346273148149</v>
      </c>
      <c r="H1521" s="77">
        <v>141</v>
      </c>
      <c r="I1521" s="76">
        <v>44826.972916666666</v>
      </c>
      <c r="J1521" s="78"/>
      <c r="K1521" s="80">
        <v>1</v>
      </c>
    </row>
    <row r="1522" spans="2:11" x14ac:dyDescent="0.3">
      <c r="B1522" s="75">
        <v>36589</v>
      </c>
      <c r="C1522" s="76">
        <v>44826</v>
      </c>
      <c r="D1522" s="77">
        <v>283</v>
      </c>
      <c r="E1522" s="77">
        <v>5</v>
      </c>
      <c r="F1522" s="78"/>
      <c r="G1522" s="79">
        <v>44826.359155092592</v>
      </c>
      <c r="H1522" s="77">
        <v>167</v>
      </c>
      <c r="I1522" s="76">
        <v>44826.972916666666</v>
      </c>
      <c r="J1522" s="78"/>
      <c r="K1522" s="80">
        <v>1</v>
      </c>
    </row>
    <row r="1523" spans="2:11" x14ac:dyDescent="0.3">
      <c r="B1523" s="75">
        <v>36590</v>
      </c>
      <c r="C1523" s="76">
        <v>44826</v>
      </c>
      <c r="D1523" s="77">
        <v>1190</v>
      </c>
      <c r="E1523" s="77">
        <v>2</v>
      </c>
      <c r="F1523" s="78"/>
      <c r="G1523" s="79">
        <v>44826.372025462966</v>
      </c>
      <c r="H1523" s="77">
        <v>156</v>
      </c>
      <c r="I1523" s="76">
        <v>44826.972916666666</v>
      </c>
      <c r="J1523" s="78"/>
      <c r="K1523" s="80">
        <v>1</v>
      </c>
    </row>
    <row r="1524" spans="2:11" x14ac:dyDescent="0.3">
      <c r="B1524" s="75">
        <v>36591</v>
      </c>
      <c r="C1524" s="76">
        <v>44826</v>
      </c>
      <c r="D1524" s="77">
        <v>1276</v>
      </c>
      <c r="E1524" s="77">
        <v>1</v>
      </c>
      <c r="F1524" s="78"/>
      <c r="G1524" s="79">
        <v>44826.38181712963</v>
      </c>
      <c r="H1524" s="77">
        <v>154</v>
      </c>
      <c r="I1524" s="76">
        <v>44826.972916666666</v>
      </c>
      <c r="J1524" s="78"/>
      <c r="K1524" s="80">
        <v>1</v>
      </c>
    </row>
    <row r="1525" spans="2:11" x14ac:dyDescent="0.3">
      <c r="B1525" s="75">
        <v>36592</v>
      </c>
      <c r="C1525" s="76">
        <v>44826</v>
      </c>
      <c r="D1525" s="77">
        <v>658</v>
      </c>
      <c r="E1525" s="77">
        <v>5</v>
      </c>
      <c r="F1525" s="78"/>
      <c r="G1525" s="79">
        <v>44826.393750000003</v>
      </c>
      <c r="H1525" s="77">
        <v>149</v>
      </c>
      <c r="I1525" s="76">
        <v>44826.972916666666</v>
      </c>
      <c r="J1525" s="78"/>
      <c r="K1525" s="80">
        <v>1</v>
      </c>
    </row>
    <row r="1526" spans="2:11" x14ac:dyDescent="0.3">
      <c r="B1526" s="75">
        <v>36593</v>
      </c>
      <c r="C1526" s="76">
        <v>44826</v>
      </c>
      <c r="D1526" s="77">
        <v>599</v>
      </c>
      <c r="E1526" s="77">
        <v>2</v>
      </c>
      <c r="F1526" s="78"/>
      <c r="G1526" s="79">
        <v>44826.408993055556</v>
      </c>
      <c r="H1526" s="77">
        <v>142</v>
      </c>
      <c r="I1526" s="76">
        <v>44826.972916666666</v>
      </c>
      <c r="J1526" s="78"/>
      <c r="K1526" s="80">
        <v>1</v>
      </c>
    </row>
    <row r="1527" spans="2:11" x14ac:dyDescent="0.3">
      <c r="B1527" s="75">
        <v>36594</v>
      </c>
      <c r="C1527" s="76">
        <v>44826</v>
      </c>
      <c r="D1527" s="77">
        <v>672</v>
      </c>
      <c r="E1527" s="77">
        <v>5</v>
      </c>
      <c r="F1527" s="78"/>
      <c r="G1527" s="79">
        <v>44826.418761574074</v>
      </c>
      <c r="H1527" s="77">
        <v>148</v>
      </c>
      <c r="I1527" s="76">
        <v>44826.972916666666</v>
      </c>
      <c r="J1527" s="78"/>
      <c r="K1527" s="80">
        <v>1</v>
      </c>
    </row>
    <row r="1528" spans="2:11" x14ac:dyDescent="0.3">
      <c r="B1528" s="75">
        <v>36595</v>
      </c>
      <c r="C1528" s="76">
        <v>44826</v>
      </c>
      <c r="D1528" s="77">
        <v>897</v>
      </c>
      <c r="E1528" s="77">
        <v>2</v>
      </c>
      <c r="F1528" s="78"/>
      <c r="G1528" s="79">
        <v>44826.4293287037</v>
      </c>
      <c r="H1528" s="77">
        <v>146</v>
      </c>
      <c r="I1528" s="76">
        <v>44826.972916666666</v>
      </c>
      <c r="J1528" s="78"/>
      <c r="K1528" s="80">
        <v>1</v>
      </c>
    </row>
    <row r="1529" spans="2:11" x14ac:dyDescent="0.3">
      <c r="B1529" s="75">
        <v>36596</v>
      </c>
      <c r="C1529" s="76">
        <v>44826</v>
      </c>
      <c r="D1529" s="77">
        <v>1263</v>
      </c>
      <c r="E1529" s="77">
        <v>6</v>
      </c>
      <c r="F1529" s="78"/>
      <c r="G1529" s="79">
        <v>44826.439641203702</v>
      </c>
      <c r="H1529" s="77">
        <v>156</v>
      </c>
      <c r="I1529" s="76">
        <v>44826.972916666666</v>
      </c>
      <c r="J1529" s="78"/>
      <c r="K1529" s="80">
        <v>1</v>
      </c>
    </row>
    <row r="1530" spans="2:11" x14ac:dyDescent="0.3">
      <c r="B1530" s="75">
        <v>36597</v>
      </c>
      <c r="C1530" s="76">
        <v>44826</v>
      </c>
      <c r="D1530" s="77">
        <v>709</v>
      </c>
      <c r="E1530" s="77">
        <v>2</v>
      </c>
      <c r="F1530" s="78"/>
      <c r="G1530" s="79">
        <v>44826.449548611112</v>
      </c>
      <c r="H1530" s="77">
        <v>175</v>
      </c>
      <c r="I1530" s="76">
        <v>44826.972916666666</v>
      </c>
      <c r="J1530" s="78"/>
      <c r="K1530" s="80">
        <v>1</v>
      </c>
    </row>
    <row r="1531" spans="2:11" x14ac:dyDescent="0.3">
      <c r="B1531" s="75">
        <v>36598</v>
      </c>
      <c r="C1531" s="76">
        <v>44826</v>
      </c>
      <c r="D1531" s="77">
        <v>1231</v>
      </c>
      <c r="E1531" s="77">
        <v>4</v>
      </c>
      <c r="F1531" s="78"/>
      <c r="G1531" s="79">
        <v>44826.46638888889</v>
      </c>
      <c r="H1531" s="77">
        <v>169</v>
      </c>
      <c r="I1531" s="76">
        <v>44826.972916666666</v>
      </c>
      <c r="J1531" s="78"/>
      <c r="K1531" s="80">
        <v>1</v>
      </c>
    </row>
    <row r="1532" spans="2:11" x14ac:dyDescent="0.3">
      <c r="B1532" s="75">
        <v>36599</v>
      </c>
      <c r="C1532" s="76">
        <v>44826</v>
      </c>
      <c r="D1532" s="77">
        <v>686</v>
      </c>
      <c r="E1532" s="77">
        <v>6</v>
      </c>
      <c r="F1532" s="78"/>
      <c r="G1532" s="79">
        <v>44826.481562500005</v>
      </c>
      <c r="H1532" s="77">
        <v>144</v>
      </c>
      <c r="I1532" s="76">
        <v>44826.972916666666</v>
      </c>
      <c r="J1532" s="78"/>
      <c r="K1532" s="80">
        <v>1</v>
      </c>
    </row>
    <row r="1533" spans="2:11" x14ac:dyDescent="0.3">
      <c r="B1533" s="75">
        <v>36600</v>
      </c>
      <c r="C1533" s="76">
        <v>44826</v>
      </c>
      <c r="D1533" s="77">
        <v>575</v>
      </c>
      <c r="E1533" s="77">
        <v>3</v>
      </c>
      <c r="F1533" s="78"/>
      <c r="G1533" s="79">
        <v>44826.493402777785</v>
      </c>
      <c r="H1533" s="77">
        <v>150</v>
      </c>
      <c r="I1533" s="76">
        <v>44826.972916666666</v>
      </c>
      <c r="J1533" s="78"/>
      <c r="K1533" s="80">
        <v>1</v>
      </c>
    </row>
    <row r="1534" spans="2:11" x14ac:dyDescent="0.3">
      <c r="B1534" s="75">
        <v>36601</v>
      </c>
      <c r="C1534" s="76">
        <v>44826</v>
      </c>
      <c r="D1534" s="77">
        <v>988</v>
      </c>
      <c r="E1534" s="77">
        <v>1</v>
      </c>
      <c r="F1534" s="78"/>
      <c r="G1534" s="79">
        <v>44826.509953703709</v>
      </c>
      <c r="H1534" s="77">
        <v>167</v>
      </c>
      <c r="I1534" s="76">
        <v>44826.972916666666</v>
      </c>
      <c r="J1534" s="78"/>
      <c r="K1534" s="80">
        <v>1</v>
      </c>
    </row>
    <row r="1535" spans="2:11" x14ac:dyDescent="0.3">
      <c r="B1535" s="75">
        <v>36602</v>
      </c>
      <c r="C1535" s="76">
        <v>44826</v>
      </c>
      <c r="D1535" s="77">
        <v>913</v>
      </c>
      <c r="E1535" s="77">
        <v>4</v>
      </c>
      <c r="F1535" s="78"/>
      <c r="G1535" s="79">
        <v>44826.524467592601</v>
      </c>
      <c r="H1535" s="77">
        <v>145</v>
      </c>
      <c r="I1535" s="76">
        <v>44826.972916666666</v>
      </c>
      <c r="J1535" s="78"/>
      <c r="K1535" s="80">
        <v>1</v>
      </c>
    </row>
    <row r="1536" spans="2:11" x14ac:dyDescent="0.3">
      <c r="B1536" s="75">
        <v>36603</v>
      </c>
      <c r="C1536" s="76">
        <v>44826</v>
      </c>
      <c r="D1536" s="77">
        <v>1157</v>
      </c>
      <c r="E1536" s="77">
        <v>4</v>
      </c>
      <c r="F1536" s="78"/>
      <c r="G1536" s="79">
        <v>44826.534930555565</v>
      </c>
      <c r="H1536" s="77">
        <v>165</v>
      </c>
      <c r="I1536" s="76">
        <v>44826.972916666666</v>
      </c>
      <c r="J1536" s="78"/>
      <c r="K1536" s="80">
        <v>1</v>
      </c>
    </row>
    <row r="1537" spans="2:11" x14ac:dyDescent="0.3">
      <c r="B1537" s="75">
        <v>36604</v>
      </c>
      <c r="C1537" s="76">
        <v>44826</v>
      </c>
      <c r="D1537" s="77">
        <v>303</v>
      </c>
      <c r="E1537" s="77">
        <v>1</v>
      </c>
      <c r="F1537" s="78"/>
      <c r="G1537" s="79">
        <v>44826.548657407417</v>
      </c>
      <c r="H1537" s="77">
        <v>152</v>
      </c>
      <c r="I1537" s="76">
        <v>44826.972916666666</v>
      </c>
      <c r="J1537" s="78"/>
      <c r="K1537" s="80">
        <v>1</v>
      </c>
    </row>
    <row r="1538" spans="2:11" x14ac:dyDescent="0.3">
      <c r="B1538" s="75">
        <v>36605</v>
      </c>
      <c r="C1538" s="76">
        <v>44826</v>
      </c>
      <c r="D1538" s="77">
        <v>87</v>
      </c>
      <c r="E1538" s="77">
        <v>2</v>
      </c>
      <c r="F1538" s="78"/>
      <c r="G1538" s="79">
        <v>44826.565277777787</v>
      </c>
      <c r="H1538" s="77">
        <v>177</v>
      </c>
      <c r="I1538" s="76">
        <v>44826.972916666666</v>
      </c>
      <c r="J1538" s="78"/>
      <c r="K1538" s="80">
        <v>1</v>
      </c>
    </row>
    <row r="1539" spans="2:11" x14ac:dyDescent="0.3">
      <c r="B1539" s="75">
        <v>36606</v>
      </c>
      <c r="C1539" s="76">
        <v>44826</v>
      </c>
      <c r="D1539" s="77">
        <v>246</v>
      </c>
      <c r="E1539" s="77">
        <v>1</v>
      </c>
      <c r="F1539" s="78"/>
      <c r="G1539" s="79">
        <v>44826.582083333342</v>
      </c>
      <c r="H1539" s="77">
        <v>156</v>
      </c>
      <c r="I1539" s="76">
        <v>44826.972916666666</v>
      </c>
      <c r="J1539" s="78"/>
      <c r="K1539" s="80">
        <v>1</v>
      </c>
    </row>
    <row r="1540" spans="2:11" x14ac:dyDescent="0.3">
      <c r="B1540" s="75">
        <v>36607</v>
      </c>
      <c r="C1540" s="76">
        <v>44826</v>
      </c>
      <c r="D1540" s="77">
        <v>1014</v>
      </c>
      <c r="E1540" s="77">
        <v>1</v>
      </c>
      <c r="F1540" s="78"/>
      <c r="G1540" s="79">
        <v>44826.598807870381</v>
      </c>
      <c r="H1540" s="77">
        <v>160</v>
      </c>
      <c r="I1540" s="76">
        <v>44826.972916666666</v>
      </c>
      <c r="J1540" s="78"/>
      <c r="K1540" s="80">
        <v>1</v>
      </c>
    </row>
    <row r="1541" spans="2:11" x14ac:dyDescent="0.3">
      <c r="B1541" s="75">
        <v>36608</v>
      </c>
      <c r="C1541" s="76">
        <v>44826</v>
      </c>
      <c r="D1541" s="77">
        <v>819</v>
      </c>
      <c r="E1541" s="77">
        <v>1</v>
      </c>
      <c r="F1541" s="78"/>
      <c r="G1541" s="79">
        <v>44826.609050925937</v>
      </c>
      <c r="H1541" s="77">
        <v>162</v>
      </c>
      <c r="I1541" s="76">
        <v>44826.972916666666</v>
      </c>
      <c r="J1541" s="78"/>
      <c r="K1541" s="80">
        <v>1</v>
      </c>
    </row>
    <row r="1542" spans="2:11" x14ac:dyDescent="0.3">
      <c r="B1542" s="75">
        <v>36609</v>
      </c>
      <c r="C1542" s="76">
        <v>44826</v>
      </c>
      <c r="D1542" s="77">
        <v>137</v>
      </c>
      <c r="E1542" s="77">
        <v>6</v>
      </c>
      <c r="F1542" s="78"/>
      <c r="G1542" s="79">
        <v>44826.619236111124</v>
      </c>
      <c r="H1542" s="77">
        <v>155</v>
      </c>
      <c r="I1542" s="76">
        <v>44826.972916666666</v>
      </c>
      <c r="J1542" s="78"/>
      <c r="K1542" s="80">
        <v>1</v>
      </c>
    </row>
    <row r="1543" spans="2:11" x14ac:dyDescent="0.3">
      <c r="B1543" s="75">
        <v>36610</v>
      </c>
      <c r="C1543" s="76">
        <v>44826</v>
      </c>
      <c r="D1543" s="77">
        <v>1041</v>
      </c>
      <c r="E1543" s="77">
        <v>6</v>
      </c>
      <c r="F1543" s="78"/>
      <c r="G1543" s="79">
        <v>44826.63425925927</v>
      </c>
      <c r="H1543" s="77">
        <v>169</v>
      </c>
      <c r="I1543" s="76">
        <v>44826.972916666666</v>
      </c>
      <c r="J1543" s="78"/>
      <c r="K1543" s="80">
        <v>1</v>
      </c>
    </row>
    <row r="1544" spans="2:11" x14ac:dyDescent="0.3">
      <c r="B1544" s="75">
        <v>36611</v>
      </c>
      <c r="C1544" s="76">
        <v>44826</v>
      </c>
      <c r="D1544" s="77">
        <v>1132</v>
      </c>
      <c r="E1544" s="77">
        <v>1</v>
      </c>
      <c r="F1544" s="78"/>
      <c r="G1544" s="79">
        <v>44826.646365740751</v>
      </c>
      <c r="H1544" s="77">
        <v>161</v>
      </c>
      <c r="I1544" s="76">
        <v>44826.972916666666</v>
      </c>
      <c r="J1544" s="78"/>
      <c r="K1544" s="80">
        <v>1</v>
      </c>
    </row>
    <row r="1545" spans="2:11" x14ac:dyDescent="0.3">
      <c r="B1545" s="75">
        <v>36612</v>
      </c>
      <c r="C1545" s="76">
        <v>44826</v>
      </c>
      <c r="D1545" s="77">
        <v>841</v>
      </c>
      <c r="E1545" s="77">
        <v>1</v>
      </c>
      <c r="F1545" s="78"/>
      <c r="G1545" s="79">
        <v>44826.660254629642</v>
      </c>
      <c r="H1545" s="77">
        <v>156</v>
      </c>
      <c r="I1545" s="76">
        <v>44826.972916666666</v>
      </c>
      <c r="J1545" s="78"/>
      <c r="K1545" s="80">
        <v>1</v>
      </c>
    </row>
    <row r="1546" spans="2:11" x14ac:dyDescent="0.3">
      <c r="B1546" s="75">
        <v>36613</v>
      </c>
      <c r="C1546" s="76">
        <v>44826</v>
      </c>
      <c r="D1546" s="77">
        <v>1052</v>
      </c>
      <c r="E1546" s="77">
        <v>2</v>
      </c>
      <c r="F1546" s="78"/>
      <c r="G1546" s="79">
        <v>44826.670428240752</v>
      </c>
      <c r="H1546" s="77">
        <v>166</v>
      </c>
      <c r="I1546" s="76">
        <v>44826.972916666666</v>
      </c>
      <c r="J1546" s="78"/>
      <c r="K1546" s="80">
        <v>1</v>
      </c>
    </row>
    <row r="1547" spans="2:11" x14ac:dyDescent="0.3">
      <c r="B1547" s="75">
        <v>36614</v>
      </c>
      <c r="C1547" s="76">
        <v>44826</v>
      </c>
      <c r="D1547" s="77">
        <v>1302</v>
      </c>
      <c r="E1547" s="77">
        <v>5</v>
      </c>
      <c r="F1547" s="78"/>
      <c r="G1547" s="79">
        <v>44826.680937500008</v>
      </c>
      <c r="H1547" s="77">
        <v>141</v>
      </c>
      <c r="I1547" s="76">
        <v>44826.972916666666</v>
      </c>
      <c r="J1547" s="78"/>
      <c r="K1547" s="80">
        <v>1</v>
      </c>
    </row>
    <row r="1548" spans="2:11" x14ac:dyDescent="0.3">
      <c r="B1548" s="75">
        <v>36615</v>
      </c>
      <c r="C1548" s="76">
        <v>44826</v>
      </c>
      <c r="D1548" s="77">
        <v>451</v>
      </c>
      <c r="E1548" s="77">
        <v>6</v>
      </c>
      <c r="F1548" s="78"/>
      <c r="G1548" s="79">
        <v>44826.692164351858</v>
      </c>
      <c r="H1548" s="77">
        <v>140</v>
      </c>
      <c r="I1548" s="76">
        <v>44826.972916666666</v>
      </c>
      <c r="J1548" s="78"/>
      <c r="K1548" s="80">
        <v>1</v>
      </c>
    </row>
    <row r="1549" spans="2:11" x14ac:dyDescent="0.3">
      <c r="B1549" s="75">
        <v>36616</v>
      </c>
      <c r="C1549" s="76">
        <v>44826</v>
      </c>
      <c r="D1549" s="77">
        <v>262</v>
      </c>
      <c r="E1549" s="77">
        <v>4</v>
      </c>
      <c r="F1549" s="78"/>
      <c r="G1549" s="79">
        <v>44826.705451388894</v>
      </c>
      <c r="H1549" s="77">
        <v>174</v>
      </c>
      <c r="I1549" s="76">
        <v>44826.972916666666</v>
      </c>
      <c r="J1549" s="78"/>
      <c r="K1549" s="80">
        <v>1</v>
      </c>
    </row>
    <row r="1550" spans="2:11" x14ac:dyDescent="0.3">
      <c r="B1550" s="75">
        <v>36617</v>
      </c>
      <c r="C1550" s="76">
        <v>44826</v>
      </c>
      <c r="D1550" s="77">
        <v>821</v>
      </c>
      <c r="E1550" s="77">
        <v>3</v>
      </c>
      <c r="F1550" s="78"/>
      <c r="G1550" s="79">
        <v>44826.714039351857</v>
      </c>
      <c r="H1550" s="77">
        <v>178</v>
      </c>
      <c r="I1550" s="76">
        <v>44826.972916666666</v>
      </c>
      <c r="J1550" s="78"/>
      <c r="K1550" s="80">
        <v>1</v>
      </c>
    </row>
    <row r="1551" spans="2:11" x14ac:dyDescent="0.3">
      <c r="B1551" s="75">
        <v>36618</v>
      </c>
      <c r="C1551" s="76">
        <v>44826</v>
      </c>
      <c r="D1551" s="77">
        <v>355</v>
      </c>
      <c r="E1551" s="77">
        <v>5</v>
      </c>
      <c r="F1551" s="78"/>
      <c r="G1551" s="79">
        <v>44826.727534722224</v>
      </c>
      <c r="H1551" s="77">
        <v>162</v>
      </c>
      <c r="I1551" s="76">
        <v>44826.972916666666</v>
      </c>
      <c r="J1551" s="78"/>
      <c r="K1551" s="80">
        <v>1</v>
      </c>
    </row>
    <row r="1552" spans="2:11" x14ac:dyDescent="0.3">
      <c r="B1552" s="75">
        <v>36619</v>
      </c>
      <c r="C1552" s="76">
        <v>44826</v>
      </c>
      <c r="D1552" s="77">
        <v>652</v>
      </c>
      <c r="E1552" s="77">
        <v>3</v>
      </c>
      <c r="F1552" s="78"/>
      <c r="G1552" s="79">
        <v>44826.73819444445</v>
      </c>
      <c r="H1552" s="77">
        <v>172</v>
      </c>
      <c r="I1552" s="76">
        <v>44826.972916666666</v>
      </c>
      <c r="J1552" s="78"/>
      <c r="K1552" s="80">
        <v>1</v>
      </c>
    </row>
    <row r="1553" spans="2:11" x14ac:dyDescent="0.3">
      <c r="B1553" s="75">
        <v>36620</v>
      </c>
      <c r="C1553" s="76">
        <v>44826</v>
      </c>
      <c r="D1553" s="77">
        <v>529</v>
      </c>
      <c r="E1553" s="77">
        <v>2</v>
      </c>
      <c r="F1553" s="78"/>
      <c r="G1553" s="79">
        <v>44826.750324074077</v>
      </c>
      <c r="H1553" s="77">
        <v>170</v>
      </c>
      <c r="I1553" s="76">
        <v>44826.972916666666</v>
      </c>
      <c r="J1553" s="78"/>
      <c r="K1553" s="80">
        <v>1</v>
      </c>
    </row>
    <row r="1554" spans="2:11" x14ac:dyDescent="0.3">
      <c r="B1554" s="75">
        <v>36621</v>
      </c>
      <c r="C1554" s="76">
        <v>44826</v>
      </c>
      <c r="D1554" s="77">
        <v>362</v>
      </c>
      <c r="E1554" s="77">
        <v>1</v>
      </c>
      <c r="F1554" s="78"/>
      <c r="G1554" s="79">
        <v>44826.765555555561</v>
      </c>
      <c r="H1554" s="77">
        <v>152</v>
      </c>
      <c r="I1554" s="76">
        <v>44826.972916666666</v>
      </c>
      <c r="J1554" s="78"/>
      <c r="K1554" s="80">
        <v>1</v>
      </c>
    </row>
    <row r="1555" spans="2:11" x14ac:dyDescent="0.3">
      <c r="B1555" s="75">
        <v>36622</v>
      </c>
      <c r="C1555" s="76">
        <v>44826</v>
      </c>
      <c r="D1555" s="77">
        <v>100</v>
      </c>
      <c r="E1555" s="77">
        <v>3</v>
      </c>
      <c r="F1555" s="78"/>
      <c r="G1555" s="79">
        <v>44826.779710648152</v>
      </c>
      <c r="H1555" s="77">
        <v>145</v>
      </c>
      <c r="I1555" s="76">
        <v>44826.972916666666</v>
      </c>
      <c r="J1555" s="78"/>
      <c r="K1555" s="80">
        <v>1</v>
      </c>
    </row>
    <row r="1556" spans="2:11" x14ac:dyDescent="0.3">
      <c r="B1556" s="75">
        <v>36623</v>
      </c>
      <c r="C1556" s="76">
        <v>44826</v>
      </c>
      <c r="D1556" s="77">
        <v>1349</v>
      </c>
      <c r="E1556" s="77">
        <v>5</v>
      </c>
      <c r="F1556" s="78"/>
      <c r="G1556" s="79">
        <v>44826.790231481486</v>
      </c>
      <c r="H1556" s="77">
        <v>164</v>
      </c>
      <c r="I1556" s="76">
        <v>44826.972916666666</v>
      </c>
      <c r="J1556" s="78"/>
      <c r="K1556" s="80">
        <v>1</v>
      </c>
    </row>
    <row r="1557" spans="2:11" x14ac:dyDescent="0.3">
      <c r="B1557" s="75">
        <v>36624</v>
      </c>
      <c r="C1557" s="76">
        <v>44826</v>
      </c>
      <c r="D1557" s="77">
        <v>1143</v>
      </c>
      <c r="E1557" s="77">
        <v>4</v>
      </c>
      <c r="F1557" s="78"/>
      <c r="G1557" s="79">
        <v>44826.806851851856</v>
      </c>
      <c r="H1557" s="77">
        <v>161</v>
      </c>
      <c r="I1557" s="76">
        <v>44826.972916666666</v>
      </c>
      <c r="J1557" s="78"/>
      <c r="K1557" s="80">
        <v>1</v>
      </c>
    </row>
    <row r="1558" spans="2:11" x14ac:dyDescent="0.3">
      <c r="B1558" s="75">
        <v>36625</v>
      </c>
      <c r="C1558" s="76">
        <v>44826</v>
      </c>
      <c r="D1558" s="77">
        <v>293</v>
      </c>
      <c r="E1558" s="77">
        <v>5</v>
      </c>
      <c r="F1558" s="78"/>
      <c r="G1558" s="79">
        <v>44826.816724537042</v>
      </c>
      <c r="H1558" s="77">
        <v>172</v>
      </c>
      <c r="I1558" s="76">
        <v>44826.972916666666</v>
      </c>
      <c r="J1558" s="78"/>
      <c r="K1558" s="80">
        <v>1</v>
      </c>
    </row>
    <row r="1559" spans="2:11" x14ac:dyDescent="0.3">
      <c r="B1559" s="75">
        <v>36626</v>
      </c>
      <c r="C1559" s="76">
        <v>44826</v>
      </c>
      <c r="D1559" s="77">
        <v>989</v>
      </c>
      <c r="E1559" s="77">
        <v>1</v>
      </c>
      <c r="F1559" s="78"/>
      <c r="G1559" s="79">
        <v>44826.826400462967</v>
      </c>
      <c r="H1559" s="77">
        <v>148</v>
      </c>
      <c r="I1559" s="76">
        <v>44826.972916666666</v>
      </c>
      <c r="J1559" s="78"/>
      <c r="K1559" s="80">
        <v>1</v>
      </c>
    </row>
    <row r="1560" spans="2:11" x14ac:dyDescent="0.3">
      <c r="B1560" s="75">
        <v>36627</v>
      </c>
      <c r="C1560" s="76">
        <v>44826</v>
      </c>
      <c r="D1560" s="77">
        <v>1244</v>
      </c>
      <c r="E1560" s="77">
        <v>1</v>
      </c>
      <c r="F1560" s="78"/>
      <c r="G1560" s="79">
        <v>44826.843194444446</v>
      </c>
      <c r="H1560" s="77">
        <v>149</v>
      </c>
      <c r="I1560" s="76">
        <v>44826.972916666666</v>
      </c>
      <c r="J1560" s="78"/>
      <c r="K1560" s="80">
        <v>1</v>
      </c>
    </row>
    <row r="1561" spans="2:11" x14ac:dyDescent="0.3">
      <c r="B1561" s="75">
        <v>36628</v>
      </c>
      <c r="C1561" s="76">
        <v>44826</v>
      </c>
      <c r="D1561" s="77">
        <v>739</v>
      </c>
      <c r="E1561" s="77">
        <v>2</v>
      </c>
      <c r="F1561" s="78"/>
      <c r="G1561" s="79">
        <v>44826.853912037041</v>
      </c>
      <c r="H1561" s="77">
        <v>143</v>
      </c>
      <c r="I1561" s="76">
        <v>44826.972916666666</v>
      </c>
      <c r="J1561" s="78"/>
      <c r="K1561" s="80">
        <v>1</v>
      </c>
    </row>
    <row r="1562" spans="2:11" x14ac:dyDescent="0.3">
      <c r="B1562" s="75">
        <v>36629</v>
      </c>
      <c r="C1562" s="76">
        <v>44826</v>
      </c>
      <c r="D1562" s="77">
        <v>867</v>
      </c>
      <c r="E1562" s="77">
        <v>5</v>
      </c>
      <c r="F1562" s="78"/>
      <c r="G1562" s="79">
        <v>44826.867418981485</v>
      </c>
      <c r="H1562" s="77">
        <v>146</v>
      </c>
      <c r="I1562" s="76">
        <v>44826.972916666666</v>
      </c>
      <c r="J1562" s="78"/>
      <c r="K1562" s="80">
        <v>1</v>
      </c>
    </row>
    <row r="1563" spans="2:11" x14ac:dyDescent="0.3">
      <c r="B1563" s="75">
        <v>36630</v>
      </c>
      <c r="C1563" s="76">
        <v>44826</v>
      </c>
      <c r="D1563" s="77">
        <v>1161</v>
      </c>
      <c r="E1563" s="77">
        <v>4</v>
      </c>
      <c r="F1563" s="78"/>
      <c r="G1563" s="79">
        <v>44826.87809027778</v>
      </c>
      <c r="H1563" s="77">
        <v>163</v>
      </c>
      <c r="I1563" s="76">
        <v>44826.972916666666</v>
      </c>
      <c r="J1563" s="78"/>
      <c r="K1563" s="80">
        <v>1</v>
      </c>
    </row>
    <row r="1564" spans="2:11" x14ac:dyDescent="0.3">
      <c r="B1564" s="75">
        <v>36631</v>
      </c>
      <c r="C1564" s="76">
        <v>44826</v>
      </c>
      <c r="D1564" s="77">
        <v>1066</v>
      </c>
      <c r="E1564" s="77">
        <v>6</v>
      </c>
      <c r="F1564" s="78"/>
      <c r="G1564" s="79">
        <v>44826.88863425926</v>
      </c>
      <c r="H1564" s="77">
        <v>158</v>
      </c>
      <c r="I1564" s="76">
        <v>44826.972916666666</v>
      </c>
      <c r="J1564" s="78"/>
      <c r="K1564" s="80">
        <v>1</v>
      </c>
    </row>
    <row r="1565" spans="2:11" x14ac:dyDescent="0.3">
      <c r="B1565" s="75">
        <v>36632</v>
      </c>
      <c r="C1565" s="76">
        <v>44826</v>
      </c>
      <c r="D1565" s="77">
        <v>1325</v>
      </c>
      <c r="E1565" s="77">
        <v>2</v>
      </c>
      <c r="F1565" s="78"/>
      <c r="G1565" s="79">
        <v>44826.902592592596</v>
      </c>
      <c r="H1565" s="77">
        <v>175</v>
      </c>
      <c r="I1565" s="76">
        <v>44826.972916666666</v>
      </c>
      <c r="J1565" s="78"/>
      <c r="K1565" s="80">
        <v>1</v>
      </c>
    </row>
    <row r="1566" spans="2:11" x14ac:dyDescent="0.3">
      <c r="B1566" s="75">
        <v>36633</v>
      </c>
      <c r="C1566" s="76">
        <v>44827</v>
      </c>
      <c r="D1566" s="77">
        <v>121</v>
      </c>
      <c r="E1566" s="77">
        <v>4</v>
      </c>
      <c r="F1566" s="78"/>
      <c r="G1566" s="79">
        <v>44827.333333333336</v>
      </c>
      <c r="H1566" s="77">
        <v>151</v>
      </c>
      <c r="I1566" s="76">
        <v>44827.952777777777</v>
      </c>
      <c r="J1566" s="78"/>
      <c r="K1566" s="80">
        <v>1</v>
      </c>
    </row>
    <row r="1567" spans="2:11" x14ac:dyDescent="0.3">
      <c r="B1567" s="75">
        <v>36634</v>
      </c>
      <c r="C1567" s="76">
        <v>44827</v>
      </c>
      <c r="D1567" s="77">
        <v>1130</v>
      </c>
      <c r="E1567" s="77">
        <v>2</v>
      </c>
      <c r="F1567" s="78"/>
      <c r="G1567" s="79">
        <v>44827.34788194445</v>
      </c>
      <c r="H1567" s="77">
        <v>141</v>
      </c>
      <c r="I1567" s="76">
        <v>44827.952777777777</v>
      </c>
      <c r="J1567" s="78"/>
      <c r="K1567" s="80">
        <v>1</v>
      </c>
    </row>
    <row r="1568" spans="2:11" x14ac:dyDescent="0.3">
      <c r="B1568" s="75">
        <v>36635</v>
      </c>
      <c r="C1568" s="76">
        <v>44827</v>
      </c>
      <c r="D1568" s="77">
        <v>1339</v>
      </c>
      <c r="E1568" s="77">
        <v>2</v>
      </c>
      <c r="F1568" s="78"/>
      <c r="G1568" s="79">
        <v>44827.358125000006</v>
      </c>
      <c r="H1568" s="77">
        <v>143</v>
      </c>
      <c r="I1568" s="76">
        <v>44827.952777777777</v>
      </c>
      <c r="J1568" s="78"/>
      <c r="K1568" s="80">
        <v>1</v>
      </c>
    </row>
    <row r="1569" spans="2:11" x14ac:dyDescent="0.3">
      <c r="B1569" s="75">
        <v>36636</v>
      </c>
      <c r="C1569" s="76">
        <v>44827</v>
      </c>
      <c r="D1569" s="77">
        <v>462</v>
      </c>
      <c r="E1569" s="77">
        <v>4</v>
      </c>
      <c r="F1569" s="78"/>
      <c r="G1569" s="79">
        <v>44827.370497685188</v>
      </c>
      <c r="H1569" s="77">
        <v>146</v>
      </c>
      <c r="I1569" s="76">
        <v>44827.952777777777</v>
      </c>
      <c r="J1569" s="78"/>
      <c r="K1569" s="80">
        <v>1</v>
      </c>
    </row>
    <row r="1570" spans="2:11" x14ac:dyDescent="0.3">
      <c r="B1570" s="75">
        <v>36637</v>
      </c>
      <c r="C1570" s="76">
        <v>44827</v>
      </c>
      <c r="D1570" s="77">
        <v>594</v>
      </c>
      <c r="E1570" s="77">
        <v>3</v>
      </c>
      <c r="F1570" s="78"/>
      <c r="G1570" s="79">
        <v>44827.380069444444</v>
      </c>
      <c r="H1570" s="77">
        <v>175</v>
      </c>
      <c r="I1570" s="76">
        <v>44827.952777777777</v>
      </c>
      <c r="J1570" s="78"/>
      <c r="K1570" s="80">
        <v>1</v>
      </c>
    </row>
    <row r="1571" spans="2:11" x14ac:dyDescent="0.3">
      <c r="B1571" s="75">
        <v>36638</v>
      </c>
      <c r="C1571" s="76">
        <v>44827</v>
      </c>
      <c r="D1571" s="77">
        <v>194</v>
      </c>
      <c r="E1571" s="77">
        <v>1</v>
      </c>
      <c r="F1571" s="78"/>
      <c r="G1571" s="79">
        <v>44827.389305555553</v>
      </c>
      <c r="H1571" s="77">
        <v>155</v>
      </c>
      <c r="I1571" s="76">
        <v>44827.952777777777</v>
      </c>
      <c r="J1571" s="78"/>
      <c r="K1571" s="80">
        <v>1</v>
      </c>
    </row>
    <row r="1572" spans="2:11" x14ac:dyDescent="0.3">
      <c r="B1572" s="75">
        <v>36639</v>
      </c>
      <c r="C1572" s="76">
        <v>44827</v>
      </c>
      <c r="D1572" s="77">
        <v>1354</v>
      </c>
      <c r="E1572" s="77">
        <v>6</v>
      </c>
      <c r="F1572" s="78"/>
      <c r="G1572" s="79">
        <v>44827.402939814812</v>
      </c>
      <c r="H1572" s="77">
        <v>168</v>
      </c>
      <c r="I1572" s="76">
        <v>44827.952777777777</v>
      </c>
      <c r="J1572" s="78"/>
      <c r="K1572" s="80">
        <v>1</v>
      </c>
    </row>
    <row r="1573" spans="2:11" x14ac:dyDescent="0.3">
      <c r="B1573" s="75">
        <v>36640</v>
      </c>
      <c r="C1573" s="76">
        <v>44827</v>
      </c>
      <c r="D1573" s="77">
        <v>776</v>
      </c>
      <c r="E1573" s="77">
        <v>2</v>
      </c>
      <c r="F1573" s="78"/>
      <c r="G1573" s="79">
        <v>44827.412037037036</v>
      </c>
      <c r="H1573" s="77">
        <v>145</v>
      </c>
      <c r="I1573" s="76">
        <v>44827.952777777777</v>
      </c>
      <c r="J1573" s="78"/>
      <c r="K1573" s="80">
        <v>1</v>
      </c>
    </row>
    <row r="1574" spans="2:11" x14ac:dyDescent="0.3">
      <c r="B1574" s="75">
        <v>36641</v>
      </c>
      <c r="C1574" s="76">
        <v>44827</v>
      </c>
      <c r="D1574" s="77">
        <v>678</v>
      </c>
      <c r="E1574" s="77">
        <v>3</v>
      </c>
      <c r="F1574" s="78"/>
      <c r="G1574" s="79">
        <v>44827.425208333334</v>
      </c>
      <c r="H1574" s="77">
        <v>153</v>
      </c>
      <c r="I1574" s="76">
        <v>44827.952777777777</v>
      </c>
      <c r="J1574" s="78"/>
      <c r="K1574" s="80">
        <v>1</v>
      </c>
    </row>
    <row r="1575" spans="2:11" x14ac:dyDescent="0.3">
      <c r="B1575" s="75">
        <v>36642</v>
      </c>
      <c r="C1575" s="76">
        <v>44827</v>
      </c>
      <c r="D1575" s="77">
        <v>852</v>
      </c>
      <c r="E1575" s="77">
        <v>2</v>
      </c>
      <c r="F1575" s="78"/>
      <c r="G1575" s="79">
        <v>44827.438206018516</v>
      </c>
      <c r="H1575" s="77">
        <v>159</v>
      </c>
      <c r="I1575" s="76">
        <v>44827.952777777777</v>
      </c>
      <c r="J1575" s="78"/>
      <c r="K1575" s="80">
        <v>1</v>
      </c>
    </row>
    <row r="1576" spans="2:11" x14ac:dyDescent="0.3">
      <c r="B1576" s="75">
        <v>36643</v>
      </c>
      <c r="C1576" s="76">
        <v>44827</v>
      </c>
      <c r="D1576" s="77">
        <v>761</v>
      </c>
      <c r="E1576" s="77">
        <v>3</v>
      </c>
      <c r="F1576" s="78"/>
      <c r="G1576" s="79">
        <v>44827.451817129629</v>
      </c>
      <c r="H1576" s="77">
        <v>175</v>
      </c>
      <c r="I1576" s="76">
        <v>44827.952777777777</v>
      </c>
      <c r="J1576" s="78"/>
      <c r="K1576" s="80">
        <v>1</v>
      </c>
    </row>
    <row r="1577" spans="2:11" x14ac:dyDescent="0.3">
      <c r="B1577" s="75">
        <v>36644</v>
      </c>
      <c r="C1577" s="76">
        <v>44827</v>
      </c>
      <c r="D1577" s="77">
        <v>408</v>
      </c>
      <c r="E1577" s="77">
        <v>6</v>
      </c>
      <c r="F1577" s="78"/>
      <c r="G1577" s="79">
        <v>44827.460613425923</v>
      </c>
      <c r="H1577" s="77">
        <v>145</v>
      </c>
      <c r="I1577" s="76">
        <v>44827.952777777777</v>
      </c>
      <c r="J1577" s="78"/>
      <c r="K1577" s="80">
        <v>1</v>
      </c>
    </row>
    <row r="1578" spans="2:11" x14ac:dyDescent="0.3">
      <c r="B1578" s="75">
        <v>36645</v>
      </c>
      <c r="C1578" s="76">
        <v>44827</v>
      </c>
      <c r="D1578" s="77">
        <v>1205</v>
      </c>
      <c r="E1578" s="77">
        <v>4</v>
      </c>
      <c r="F1578" s="78"/>
      <c r="G1578" s="79">
        <v>44827.476365740738</v>
      </c>
      <c r="H1578" s="77">
        <v>164</v>
      </c>
      <c r="I1578" s="76">
        <v>44827.952777777777</v>
      </c>
      <c r="J1578" s="78"/>
      <c r="K1578" s="80">
        <v>1</v>
      </c>
    </row>
    <row r="1579" spans="2:11" x14ac:dyDescent="0.3">
      <c r="B1579" s="75">
        <v>36646</v>
      </c>
      <c r="C1579" s="76">
        <v>44827</v>
      </c>
      <c r="D1579" s="77">
        <v>444</v>
      </c>
      <c r="E1579" s="77">
        <v>5</v>
      </c>
      <c r="F1579" s="78"/>
      <c r="G1579" s="79">
        <v>44827.490138888883</v>
      </c>
      <c r="H1579" s="77">
        <v>158</v>
      </c>
      <c r="I1579" s="76">
        <v>44827.952777777777</v>
      </c>
      <c r="J1579" s="78"/>
      <c r="K1579" s="80">
        <v>1</v>
      </c>
    </row>
    <row r="1580" spans="2:11" x14ac:dyDescent="0.3">
      <c r="B1580" s="75">
        <v>36647</v>
      </c>
      <c r="C1580" s="76">
        <v>44827</v>
      </c>
      <c r="D1580" s="77">
        <v>845</v>
      </c>
      <c r="E1580" s="77">
        <v>1</v>
      </c>
      <c r="F1580" s="78"/>
      <c r="G1580" s="79">
        <v>44827.500208333324</v>
      </c>
      <c r="H1580" s="77">
        <v>157</v>
      </c>
      <c r="I1580" s="76">
        <v>44827.952777777777</v>
      </c>
      <c r="J1580" s="78"/>
      <c r="K1580" s="80">
        <v>1</v>
      </c>
    </row>
    <row r="1581" spans="2:11" x14ac:dyDescent="0.3">
      <c r="B1581" s="75">
        <v>36648</v>
      </c>
      <c r="C1581" s="76">
        <v>44827</v>
      </c>
      <c r="D1581" s="77">
        <v>949</v>
      </c>
      <c r="E1581" s="77">
        <v>3</v>
      </c>
      <c r="F1581" s="78"/>
      <c r="G1581" s="79">
        <v>44827.509745370364</v>
      </c>
      <c r="H1581" s="77">
        <v>158</v>
      </c>
      <c r="I1581" s="76">
        <v>44827.952777777777</v>
      </c>
      <c r="J1581" s="78"/>
      <c r="K1581" s="80">
        <v>1</v>
      </c>
    </row>
    <row r="1582" spans="2:11" x14ac:dyDescent="0.3">
      <c r="B1582" s="75">
        <v>36649</v>
      </c>
      <c r="C1582" s="76">
        <v>44827</v>
      </c>
      <c r="D1582" s="77">
        <v>127</v>
      </c>
      <c r="E1582" s="77">
        <v>4</v>
      </c>
      <c r="F1582" s="78"/>
      <c r="G1582" s="79">
        <v>44827.52502314814</v>
      </c>
      <c r="H1582" s="77">
        <v>148</v>
      </c>
      <c r="I1582" s="76">
        <v>44827.952777777777</v>
      </c>
      <c r="J1582" s="78"/>
      <c r="K1582" s="80">
        <v>1</v>
      </c>
    </row>
    <row r="1583" spans="2:11" x14ac:dyDescent="0.3">
      <c r="B1583" s="75">
        <v>36650</v>
      </c>
      <c r="C1583" s="76">
        <v>44827</v>
      </c>
      <c r="D1583" s="77">
        <v>750</v>
      </c>
      <c r="E1583" s="77">
        <v>1</v>
      </c>
      <c r="F1583" s="78"/>
      <c r="G1583" s="79">
        <v>44827.534537037027</v>
      </c>
      <c r="H1583" s="77">
        <v>172</v>
      </c>
      <c r="I1583" s="76">
        <v>44827.952777777777</v>
      </c>
      <c r="J1583" s="78"/>
      <c r="K1583" s="80">
        <v>1</v>
      </c>
    </row>
    <row r="1584" spans="2:11" x14ac:dyDescent="0.3">
      <c r="B1584" s="75">
        <v>36651</v>
      </c>
      <c r="C1584" s="76">
        <v>44827</v>
      </c>
      <c r="D1584" s="77">
        <v>1118</v>
      </c>
      <c r="E1584" s="77">
        <v>1</v>
      </c>
      <c r="F1584" s="78"/>
      <c r="G1584" s="79">
        <v>44827.544930555545</v>
      </c>
      <c r="H1584" s="77">
        <v>173</v>
      </c>
      <c r="I1584" s="76">
        <v>44827.952777777777</v>
      </c>
      <c r="J1584" s="78"/>
      <c r="K1584" s="80">
        <v>1</v>
      </c>
    </row>
    <row r="1585" spans="2:11" x14ac:dyDescent="0.3">
      <c r="B1585" s="75">
        <v>36652</v>
      </c>
      <c r="C1585" s="76">
        <v>44827</v>
      </c>
      <c r="D1585" s="77">
        <v>344</v>
      </c>
      <c r="E1585" s="77">
        <v>4</v>
      </c>
      <c r="F1585" s="78"/>
      <c r="G1585" s="79">
        <v>44827.560150462952</v>
      </c>
      <c r="H1585" s="77">
        <v>142</v>
      </c>
      <c r="I1585" s="76">
        <v>44827.952777777777</v>
      </c>
      <c r="J1585" s="78"/>
      <c r="K1585" s="80">
        <v>1</v>
      </c>
    </row>
    <row r="1586" spans="2:11" x14ac:dyDescent="0.3">
      <c r="B1586" s="75">
        <v>36653</v>
      </c>
      <c r="C1586" s="76">
        <v>44827</v>
      </c>
      <c r="D1586" s="77">
        <v>1158</v>
      </c>
      <c r="E1586" s="77">
        <v>3</v>
      </c>
      <c r="F1586" s="78"/>
      <c r="G1586" s="79">
        <v>44827.574930555544</v>
      </c>
      <c r="H1586" s="77">
        <v>161</v>
      </c>
      <c r="I1586" s="76">
        <v>44827.952777777777</v>
      </c>
      <c r="J1586" s="78"/>
      <c r="K1586" s="80">
        <v>1</v>
      </c>
    </row>
    <row r="1587" spans="2:11" x14ac:dyDescent="0.3">
      <c r="B1587" s="75">
        <v>36654</v>
      </c>
      <c r="C1587" s="76">
        <v>44827</v>
      </c>
      <c r="D1587" s="77">
        <v>705</v>
      </c>
      <c r="E1587" s="77">
        <v>5</v>
      </c>
      <c r="F1587" s="78"/>
      <c r="G1587" s="79">
        <v>44827.583923611099</v>
      </c>
      <c r="H1587" s="77">
        <v>175</v>
      </c>
      <c r="I1587" s="76">
        <v>44827.952777777777</v>
      </c>
      <c r="J1587" s="78"/>
      <c r="K1587" s="80">
        <v>1</v>
      </c>
    </row>
    <row r="1588" spans="2:11" x14ac:dyDescent="0.3">
      <c r="B1588" s="75">
        <v>36655</v>
      </c>
      <c r="C1588" s="76">
        <v>44827</v>
      </c>
      <c r="D1588" s="77">
        <v>400</v>
      </c>
      <c r="E1588" s="77">
        <v>6</v>
      </c>
      <c r="F1588" s="78"/>
      <c r="G1588" s="79">
        <v>44827.597453703689</v>
      </c>
      <c r="H1588" s="77">
        <v>147</v>
      </c>
      <c r="I1588" s="76">
        <v>44827.952777777777</v>
      </c>
      <c r="J1588" s="78"/>
      <c r="K1588" s="80">
        <v>1</v>
      </c>
    </row>
    <row r="1589" spans="2:11" x14ac:dyDescent="0.3">
      <c r="B1589" s="75">
        <v>36656</v>
      </c>
      <c r="C1589" s="76">
        <v>44827</v>
      </c>
      <c r="D1589" s="77">
        <v>1277</v>
      </c>
      <c r="E1589" s="77">
        <v>5</v>
      </c>
      <c r="F1589" s="78"/>
      <c r="G1589" s="79">
        <v>44827.612731481466</v>
      </c>
      <c r="H1589" s="77">
        <v>151</v>
      </c>
      <c r="I1589" s="76">
        <v>44827.952777777777</v>
      </c>
      <c r="J1589" s="78"/>
      <c r="K1589" s="80">
        <v>1</v>
      </c>
    </row>
    <row r="1590" spans="2:11" x14ac:dyDescent="0.3">
      <c r="B1590" s="75">
        <v>36657</v>
      </c>
      <c r="C1590" s="76">
        <v>44827</v>
      </c>
      <c r="D1590" s="77">
        <v>256</v>
      </c>
      <c r="E1590" s="77">
        <v>6</v>
      </c>
      <c r="F1590" s="78"/>
      <c r="G1590" s="79">
        <v>44827.626215277764</v>
      </c>
      <c r="H1590" s="77">
        <v>154</v>
      </c>
      <c r="I1590" s="76">
        <v>44827.952777777777</v>
      </c>
      <c r="J1590" s="78"/>
      <c r="K1590" s="80">
        <v>1</v>
      </c>
    </row>
    <row r="1591" spans="2:11" x14ac:dyDescent="0.3">
      <c r="B1591" s="75">
        <v>36658</v>
      </c>
      <c r="C1591" s="76">
        <v>44827</v>
      </c>
      <c r="D1591" s="77">
        <v>736</v>
      </c>
      <c r="E1591" s="77">
        <v>3</v>
      </c>
      <c r="F1591" s="78"/>
      <c r="G1591" s="79">
        <v>44827.634525462949</v>
      </c>
      <c r="H1591" s="77">
        <v>160</v>
      </c>
      <c r="I1591" s="76">
        <v>44827.952777777777</v>
      </c>
      <c r="J1591" s="78"/>
      <c r="K1591" s="80">
        <v>1</v>
      </c>
    </row>
    <row r="1592" spans="2:11" x14ac:dyDescent="0.3">
      <c r="B1592" s="75">
        <v>36659</v>
      </c>
      <c r="C1592" s="76">
        <v>44827</v>
      </c>
      <c r="D1592" s="77">
        <v>1064</v>
      </c>
      <c r="E1592" s="77">
        <v>5</v>
      </c>
      <c r="F1592" s="78"/>
      <c r="G1592" s="79">
        <v>44827.645057870359</v>
      </c>
      <c r="H1592" s="77">
        <v>152</v>
      </c>
      <c r="I1592" s="76">
        <v>44827.952777777777</v>
      </c>
      <c r="J1592" s="78"/>
      <c r="K1592" s="80">
        <v>1</v>
      </c>
    </row>
    <row r="1593" spans="2:11" x14ac:dyDescent="0.3">
      <c r="B1593" s="75">
        <v>36660</v>
      </c>
      <c r="C1593" s="76">
        <v>44827</v>
      </c>
      <c r="D1593" s="77">
        <v>187</v>
      </c>
      <c r="E1593" s="77">
        <v>2</v>
      </c>
      <c r="F1593" s="78"/>
      <c r="G1593" s="79">
        <v>44827.659780092581</v>
      </c>
      <c r="H1593" s="77">
        <v>157</v>
      </c>
      <c r="I1593" s="76">
        <v>44827.952777777777</v>
      </c>
      <c r="J1593" s="78"/>
      <c r="K1593" s="80">
        <v>1</v>
      </c>
    </row>
    <row r="1594" spans="2:11" x14ac:dyDescent="0.3">
      <c r="B1594" s="75">
        <v>36661</v>
      </c>
      <c r="C1594" s="76">
        <v>44827</v>
      </c>
      <c r="D1594" s="77">
        <v>587</v>
      </c>
      <c r="E1594" s="77">
        <v>1</v>
      </c>
      <c r="F1594" s="78"/>
      <c r="G1594" s="79">
        <v>44827.672777777763</v>
      </c>
      <c r="H1594" s="77">
        <v>161</v>
      </c>
      <c r="I1594" s="76">
        <v>44827.952777777777</v>
      </c>
      <c r="J1594" s="78"/>
      <c r="K1594" s="80">
        <v>1</v>
      </c>
    </row>
    <row r="1595" spans="2:11" x14ac:dyDescent="0.3">
      <c r="B1595" s="75">
        <v>36662</v>
      </c>
      <c r="C1595" s="76">
        <v>44827</v>
      </c>
      <c r="D1595" s="77">
        <v>410</v>
      </c>
      <c r="E1595" s="77">
        <v>1</v>
      </c>
      <c r="F1595" s="78"/>
      <c r="G1595" s="79">
        <v>44827.682372685173</v>
      </c>
      <c r="H1595" s="77">
        <v>141</v>
      </c>
      <c r="I1595" s="76">
        <v>44827.952777777777</v>
      </c>
      <c r="J1595" s="78"/>
      <c r="K1595" s="80">
        <v>1</v>
      </c>
    </row>
    <row r="1596" spans="2:11" x14ac:dyDescent="0.3">
      <c r="B1596" s="75">
        <v>36663</v>
      </c>
      <c r="C1596" s="76">
        <v>44827</v>
      </c>
      <c r="D1596" s="77">
        <v>967</v>
      </c>
      <c r="E1596" s="77">
        <v>1</v>
      </c>
      <c r="F1596" s="78"/>
      <c r="G1596" s="79">
        <v>44827.696423611102</v>
      </c>
      <c r="H1596" s="77">
        <v>143</v>
      </c>
      <c r="I1596" s="76">
        <v>44827.952777777777</v>
      </c>
      <c r="J1596" s="78"/>
      <c r="K1596" s="80">
        <v>1</v>
      </c>
    </row>
    <row r="1597" spans="2:11" x14ac:dyDescent="0.3">
      <c r="B1597" s="75">
        <v>36664</v>
      </c>
      <c r="C1597" s="76">
        <v>44827</v>
      </c>
      <c r="D1597" s="77">
        <v>584</v>
      </c>
      <c r="E1597" s="77">
        <v>3</v>
      </c>
      <c r="F1597" s="78"/>
      <c r="G1597" s="79">
        <v>44827.711111111101</v>
      </c>
      <c r="H1597" s="77">
        <v>144</v>
      </c>
      <c r="I1597" s="76">
        <v>44827.952777777777</v>
      </c>
      <c r="J1597" s="78"/>
      <c r="K1597" s="80">
        <v>1</v>
      </c>
    </row>
    <row r="1598" spans="2:11" x14ac:dyDescent="0.3">
      <c r="B1598" s="75">
        <v>36665</v>
      </c>
      <c r="C1598" s="76">
        <v>44827</v>
      </c>
      <c r="D1598" s="77">
        <v>1123</v>
      </c>
      <c r="E1598" s="77">
        <v>4</v>
      </c>
      <c r="F1598" s="78"/>
      <c r="G1598" s="79">
        <v>44827.726365740731</v>
      </c>
      <c r="H1598" s="77">
        <v>144</v>
      </c>
      <c r="I1598" s="76">
        <v>44827.952777777777</v>
      </c>
      <c r="J1598" s="78"/>
      <c r="K1598" s="80">
        <v>1</v>
      </c>
    </row>
    <row r="1599" spans="2:11" x14ac:dyDescent="0.3">
      <c r="B1599" s="75">
        <v>36666</v>
      </c>
      <c r="C1599" s="76">
        <v>44827</v>
      </c>
      <c r="D1599" s="77">
        <v>652</v>
      </c>
      <c r="E1599" s="77">
        <v>1</v>
      </c>
      <c r="F1599" s="78"/>
      <c r="G1599" s="79">
        <v>44827.738437499989</v>
      </c>
      <c r="H1599" s="77">
        <v>161</v>
      </c>
      <c r="I1599" s="76">
        <v>44827.952777777777</v>
      </c>
      <c r="J1599" s="78"/>
      <c r="K1599" s="80">
        <v>1</v>
      </c>
    </row>
    <row r="1600" spans="2:11" x14ac:dyDescent="0.3">
      <c r="B1600" s="75">
        <v>36667</v>
      </c>
      <c r="C1600" s="76">
        <v>44827</v>
      </c>
      <c r="D1600" s="77">
        <v>1209</v>
      </c>
      <c r="E1600" s="77">
        <v>5</v>
      </c>
      <c r="F1600" s="78"/>
      <c r="G1600" s="79">
        <v>44827.74755787036</v>
      </c>
      <c r="H1600" s="77">
        <v>148</v>
      </c>
      <c r="I1600" s="76">
        <v>44827.952777777777</v>
      </c>
      <c r="J1600" s="78"/>
      <c r="K1600" s="80">
        <v>1</v>
      </c>
    </row>
    <row r="1601" spans="2:11" x14ac:dyDescent="0.3">
      <c r="B1601" s="75">
        <v>36668</v>
      </c>
      <c r="C1601" s="76">
        <v>44827</v>
      </c>
      <c r="D1601" s="77">
        <v>1369</v>
      </c>
      <c r="E1601" s="77">
        <v>3</v>
      </c>
      <c r="F1601" s="78"/>
      <c r="G1601" s="79">
        <v>44827.763680555545</v>
      </c>
      <c r="H1601" s="77">
        <v>156</v>
      </c>
      <c r="I1601" s="76">
        <v>44827.952777777777</v>
      </c>
      <c r="J1601" s="78"/>
      <c r="K1601" s="80">
        <v>1</v>
      </c>
    </row>
    <row r="1602" spans="2:11" x14ac:dyDescent="0.3">
      <c r="B1602" s="75">
        <v>36669</v>
      </c>
      <c r="C1602" s="76">
        <v>44827</v>
      </c>
      <c r="D1602" s="77">
        <v>1054</v>
      </c>
      <c r="E1602" s="77">
        <v>5</v>
      </c>
      <c r="F1602" s="78"/>
      <c r="G1602" s="79">
        <v>44827.779953703692</v>
      </c>
      <c r="H1602" s="77">
        <v>162</v>
      </c>
      <c r="I1602" s="76">
        <v>44827.952777777777</v>
      </c>
      <c r="J1602" s="78"/>
      <c r="K1602" s="80">
        <v>1</v>
      </c>
    </row>
    <row r="1603" spans="2:11" x14ac:dyDescent="0.3">
      <c r="B1603" s="75">
        <v>36670</v>
      </c>
      <c r="C1603" s="76">
        <v>44827</v>
      </c>
      <c r="D1603" s="77">
        <v>691</v>
      </c>
      <c r="E1603" s="77">
        <v>3</v>
      </c>
      <c r="F1603" s="78"/>
      <c r="G1603" s="79">
        <v>44827.789907407394</v>
      </c>
      <c r="H1603" s="77">
        <v>146</v>
      </c>
      <c r="I1603" s="76">
        <v>44827.952777777777</v>
      </c>
      <c r="J1603" s="78"/>
      <c r="K1603" s="80">
        <v>1</v>
      </c>
    </row>
    <row r="1604" spans="2:11" x14ac:dyDescent="0.3">
      <c r="B1604" s="75">
        <v>36671</v>
      </c>
      <c r="C1604" s="76">
        <v>44827</v>
      </c>
      <c r="D1604" s="77">
        <v>179</v>
      </c>
      <c r="E1604" s="77">
        <v>1</v>
      </c>
      <c r="F1604" s="78"/>
      <c r="G1604" s="79">
        <v>44827.801666666652</v>
      </c>
      <c r="H1604" s="77">
        <v>179</v>
      </c>
      <c r="I1604" s="76">
        <v>44827.952777777777</v>
      </c>
      <c r="J1604" s="78"/>
      <c r="K1604" s="80">
        <v>1</v>
      </c>
    </row>
    <row r="1605" spans="2:11" x14ac:dyDescent="0.3">
      <c r="B1605" s="75">
        <v>36672</v>
      </c>
      <c r="C1605" s="76">
        <v>44827</v>
      </c>
      <c r="D1605" s="77">
        <v>978</v>
      </c>
      <c r="E1605" s="77">
        <v>3</v>
      </c>
      <c r="F1605" s="78"/>
      <c r="G1605" s="79">
        <v>44827.812951388871</v>
      </c>
      <c r="H1605" s="77">
        <v>157</v>
      </c>
      <c r="I1605" s="76">
        <v>44827.952777777777</v>
      </c>
      <c r="J1605" s="78"/>
      <c r="K1605" s="80">
        <v>1</v>
      </c>
    </row>
    <row r="1606" spans="2:11" x14ac:dyDescent="0.3">
      <c r="B1606" s="75">
        <v>36673</v>
      </c>
      <c r="C1606" s="76">
        <v>44827</v>
      </c>
      <c r="D1606" s="77">
        <v>343</v>
      </c>
      <c r="E1606" s="77">
        <v>2</v>
      </c>
      <c r="F1606" s="78"/>
      <c r="G1606" s="79">
        <v>44827.821203703686</v>
      </c>
      <c r="H1606" s="77">
        <v>149</v>
      </c>
      <c r="I1606" s="76">
        <v>44827.952777777777</v>
      </c>
      <c r="J1606" s="78"/>
      <c r="K1606" s="80">
        <v>1</v>
      </c>
    </row>
    <row r="1607" spans="2:11" x14ac:dyDescent="0.3">
      <c r="B1607" s="75">
        <v>36674</v>
      </c>
      <c r="C1607" s="76">
        <v>44827</v>
      </c>
      <c r="D1607" s="77">
        <v>982</v>
      </c>
      <c r="E1607" s="77">
        <v>4</v>
      </c>
      <c r="F1607" s="78"/>
      <c r="G1607" s="79">
        <v>44827.834849537023</v>
      </c>
      <c r="H1607" s="77">
        <v>178</v>
      </c>
      <c r="I1607" s="76">
        <v>44827.952777777777</v>
      </c>
      <c r="J1607" s="78"/>
      <c r="K1607" s="80">
        <v>1</v>
      </c>
    </row>
    <row r="1608" spans="2:11" x14ac:dyDescent="0.3">
      <c r="B1608" s="75">
        <v>36675</v>
      </c>
      <c r="C1608" s="76">
        <v>44827</v>
      </c>
      <c r="D1608" s="77">
        <v>605</v>
      </c>
      <c r="E1608" s="77">
        <v>3</v>
      </c>
      <c r="F1608" s="78"/>
      <c r="G1608" s="79">
        <v>44827.848680555544</v>
      </c>
      <c r="H1608" s="77">
        <v>159</v>
      </c>
      <c r="I1608" s="76">
        <v>44827.952777777777</v>
      </c>
      <c r="J1608" s="78"/>
      <c r="K1608" s="80">
        <v>1</v>
      </c>
    </row>
    <row r="1609" spans="2:11" x14ac:dyDescent="0.3">
      <c r="B1609" s="75">
        <v>36676</v>
      </c>
      <c r="C1609" s="76">
        <v>44827</v>
      </c>
      <c r="D1609" s="77">
        <v>504</v>
      </c>
      <c r="E1609" s="77">
        <v>6</v>
      </c>
      <c r="F1609" s="78"/>
      <c r="G1609" s="79">
        <v>44827.859791666655</v>
      </c>
      <c r="H1609" s="77">
        <v>152</v>
      </c>
      <c r="I1609" s="76">
        <v>44827.952777777777</v>
      </c>
      <c r="J1609" s="78"/>
      <c r="K1609" s="80">
        <v>1</v>
      </c>
    </row>
    <row r="1610" spans="2:11" x14ac:dyDescent="0.3">
      <c r="B1610" s="75">
        <v>36677</v>
      </c>
      <c r="C1610" s="76">
        <v>44827</v>
      </c>
      <c r="D1610" s="77">
        <v>624</v>
      </c>
      <c r="E1610" s="77">
        <v>2</v>
      </c>
      <c r="F1610" s="78"/>
      <c r="G1610" s="79">
        <v>44827.874652777769</v>
      </c>
      <c r="H1610" s="77">
        <v>150</v>
      </c>
      <c r="I1610" s="76">
        <v>44827.952777777777</v>
      </c>
      <c r="J1610" s="78"/>
      <c r="K1610" s="80">
        <v>1</v>
      </c>
    </row>
    <row r="1611" spans="2:11" x14ac:dyDescent="0.3">
      <c r="B1611" s="75">
        <v>36678</v>
      </c>
      <c r="C1611" s="76">
        <v>44827</v>
      </c>
      <c r="D1611" s="77">
        <v>855</v>
      </c>
      <c r="E1611" s="77">
        <v>1</v>
      </c>
      <c r="F1611" s="78"/>
      <c r="G1611" s="79">
        <v>44827.884976851841</v>
      </c>
      <c r="H1611" s="77">
        <v>172</v>
      </c>
      <c r="I1611" s="76">
        <v>44827.952777777777</v>
      </c>
      <c r="J1611" s="78"/>
      <c r="K1611" s="80">
        <v>1</v>
      </c>
    </row>
    <row r="1612" spans="2:11" x14ac:dyDescent="0.3">
      <c r="B1612" s="75">
        <v>36679</v>
      </c>
      <c r="C1612" s="76">
        <v>44827</v>
      </c>
      <c r="D1612" s="77">
        <v>86</v>
      </c>
      <c r="E1612" s="77">
        <v>6</v>
      </c>
      <c r="F1612" s="78"/>
      <c r="G1612" s="79">
        <v>44827.897280092584</v>
      </c>
      <c r="H1612" s="77">
        <v>178</v>
      </c>
      <c r="I1612" s="76">
        <v>44827.952777777777</v>
      </c>
      <c r="J1612" s="78"/>
      <c r="K1612" s="80">
        <v>1</v>
      </c>
    </row>
    <row r="1613" spans="2:11" x14ac:dyDescent="0.3">
      <c r="B1613" s="75">
        <v>36680</v>
      </c>
      <c r="C1613" s="76">
        <v>44830</v>
      </c>
      <c r="D1613" s="77">
        <v>673</v>
      </c>
      <c r="E1613" s="77">
        <v>4</v>
      </c>
      <c r="F1613" s="78"/>
      <c r="G1613" s="79">
        <v>44830.333333333336</v>
      </c>
      <c r="H1613" s="77">
        <v>161</v>
      </c>
      <c r="I1613" s="76">
        <v>44830.945138888892</v>
      </c>
      <c r="J1613" s="78"/>
      <c r="K1613" s="80">
        <v>1</v>
      </c>
    </row>
    <row r="1614" spans="2:11" x14ac:dyDescent="0.3">
      <c r="B1614" s="75">
        <v>36681</v>
      </c>
      <c r="C1614" s="76">
        <v>44830</v>
      </c>
      <c r="D1614" s="77">
        <v>447</v>
      </c>
      <c r="E1614" s="77">
        <v>1</v>
      </c>
      <c r="F1614" s="78"/>
      <c r="G1614" s="79">
        <v>44830.348668981482</v>
      </c>
      <c r="H1614" s="77">
        <v>161</v>
      </c>
      <c r="I1614" s="76">
        <v>44830.945138888892</v>
      </c>
      <c r="J1614" s="78"/>
      <c r="K1614" s="80">
        <v>1</v>
      </c>
    </row>
    <row r="1615" spans="2:11" x14ac:dyDescent="0.3">
      <c r="B1615" s="75">
        <v>36682</v>
      </c>
      <c r="C1615" s="76">
        <v>44830</v>
      </c>
      <c r="D1615" s="77">
        <v>132</v>
      </c>
      <c r="E1615" s="77">
        <v>1</v>
      </c>
      <c r="F1615" s="78"/>
      <c r="G1615" s="79">
        <v>44830.361574074072</v>
      </c>
      <c r="H1615" s="77">
        <v>176</v>
      </c>
      <c r="I1615" s="76">
        <v>44830.945138888892</v>
      </c>
      <c r="J1615" s="78"/>
      <c r="K1615" s="80">
        <v>1</v>
      </c>
    </row>
    <row r="1616" spans="2:11" x14ac:dyDescent="0.3">
      <c r="B1616" s="75">
        <v>36683</v>
      </c>
      <c r="C1616" s="76">
        <v>44830</v>
      </c>
      <c r="D1616" s="77">
        <v>577</v>
      </c>
      <c r="E1616" s="77">
        <v>3</v>
      </c>
      <c r="F1616" s="78"/>
      <c r="G1616" s="79">
        <v>44830.378078703703</v>
      </c>
      <c r="H1616" s="77">
        <v>148</v>
      </c>
      <c r="I1616" s="76">
        <v>44830.945138888892</v>
      </c>
      <c r="J1616" s="78"/>
      <c r="K1616" s="80">
        <v>1</v>
      </c>
    </row>
    <row r="1617" spans="2:11" x14ac:dyDescent="0.3">
      <c r="B1617" s="75">
        <v>36684</v>
      </c>
      <c r="C1617" s="76">
        <v>44830</v>
      </c>
      <c r="D1617" s="77">
        <v>1185</v>
      </c>
      <c r="E1617" s="77">
        <v>2</v>
      </c>
      <c r="F1617" s="78"/>
      <c r="G1617" s="79">
        <v>44830.390405092592</v>
      </c>
      <c r="H1617" s="77">
        <v>159</v>
      </c>
      <c r="I1617" s="76">
        <v>44830.945138888892</v>
      </c>
      <c r="J1617" s="78"/>
      <c r="K1617" s="80">
        <v>1</v>
      </c>
    </row>
    <row r="1618" spans="2:11" x14ac:dyDescent="0.3">
      <c r="B1618" s="75">
        <v>36685</v>
      </c>
      <c r="C1618" s="76">
        <v>44830</v>
      </c>
      <c r="D1618" s="77">
        <v>45</v>
      </c>
      <c r="E1618" s="77">
        <v>1</v>
      </c>
      <c r="F1618" s="78"/>
      <c r="G1618" s="79">
        <v>44830.406354166669</v>
      </c>
      <c r="H1618" s="77">
        <v>167</v>
      </c>
      <c r="I1618" s="76">
        <v>44830.945138888892</v>
      </c>
      <c r="J1618" s="78"/>
      <c r="K1618" s="80">
        <v>1</v>
      </c>
    </row>
    <row r="1619" spans="2:11" x14ac:dyDescent="0.3">
      <c r="B1619" s="75">
        <v>36686</v>
      </c>
      <c r="C1619" s="76">
        <v>44830</v>
      </c>
      <c r="D1619" s="77">
        <v>527</v>
      </c>
      <c r="E1619" s="77">
        <v>6</v>
      </c>
      <c r="F1619" s="78"/>
      <c r="G1619" s="79">
        <v>44830.418796296297</v>
      </c>
      <c r="H1619" s="77">
        <v>172</v>
      </c>
      <c r="I1619" s="76">
        <v>44830.945138888892</v>
      </c>
      <c r="J1619" s="78"/>
      <c r="K1619" s="80">
        <v>1</v>
      </c>
    </row>
    <row r="1620" spans="2:11" x14ac:dyDescent="0.3">
      <c r="B1620" s="75">
        <v>36687</v>
      </c>
      <c r="C1620" s="76">
        <v>44830</v>
      </c>
      <c r="D1620" s="77">
        <v>847</v>
      </c>
      <c r="E1620" s="77">
        <v>6</v>
      </c>
      <c r="F1620" s="78"/>
      <c r="G1620" s="79">
        <v>44830.431886574072</v>
      </c>
      <c r="H1620" s="77">
        <v>164</v>
      </c>
      <c r="I1620" s="76">
        <v>44830.945138888892</v>
      </c>
      <c r="J1620" s="78"/>
      <c r="K1620" s="80">
        <v>1</v>
      </c>
    </row>
    <row r="1621" spans="2:11" x14ac:dyDescent="0.3">
      <c r="B1621" s="75">
        <v>36688</v>
      </c>
      <c r="C1621" s="76">
        <v>44830</v>
      </c>
      <c r="D1621" s="77">
        <v>206</v>
      </c>
      <c r="E1621" s="77">
        <v>4</v>
      </c>
      <c r="F1621" s="78"/>
      <c r="G1621" s="79">
        <v>44830.448078703703</v>
      </c>
      <c r="H1621" s="77">
        <v>157</v>
      </c>
      <c r="I1621" s="76">
        <v>44830.945138888892</v>
      </c>
      <c r="J1621" s="78"/>
      <c r="K1621" s="80">
        <v>1</v>
      </c>
    </row>
    <row r="1622" spans="2:11" x14ac:dyDescent="0.3">
      <c r="B1622" s="75">
        <v>36689</v>
      </c>
      <c r="C1622" s="76">
        <v>44830</v>
      </c>
      <c r="D1622" s="77">
        <v>609</v>
      </c>
      <c r="E1622" s="77">
        <v>2</v>
      </c>
      <c r="F1622" s="78"/>
      <c r="G1622" s="79">
        <v>44830.464016203703</v>
      </c>
      <c r="H1622" s="77">
        <v>179</v>
      </c>
      <c r="I1622" s="76">
        <v>44830.945138888892</v>
      </c>
      <c r="J1622" s="78"/>
      <c r="K1622" s="80">
        <v>1</v>
      </c>
    </row>
    <row r="1623" spans="2:11" x14ac:dyDescent="0.3">
      <c r="B1623" s="75">
        <v>36690</v>
      </c>
      <c r="C1623" s="76">
        <v>44830</v>
      </c>
      <c r="D1623" s="77">
        <v>1171</v>
      </c>
      <c r="E1623" s="77">
        <v>3</v>
      </c>
      <c r="F1623" s="78"/>
      <c r="G1623" s="79">
        <v>44830.473090277774</v>
      </c>
      <c r="H1623" s="77">
        <v>156</v>
      </c>
      <c r="I1623" s="76">
        <v>44830.945138888892</v>
      </c>
      <c r="J1623" s="78"/>
      <c r="K1623" s="80">
        <v>1</v>
      </c>
    </row>
    <row r="1624" spans="2:11" x14ac:dyDescent="0.3">
      <c r="B1624" s="75">
        <v>36691</v>
      </c>
      <c r="C1624" s="76">
        <v>44830</v>
      </c>
      <c r="D1624" s="77">
        <v>1388</v>
      </c>
      <c r="E1624" s="77">
        <v>1</v>
      </c>
      <c r="F1624" s="78"/>
      <c r="G1624" s="79">
        <v>44830.489513888882</v>
      </c>
      <c r="H1624" s="77">
        <v>142</v>
      </c>
      <c r="I1624" s="76">
        <v>44830.945138888892</v>
      </c>
      <c r="J1624" s="78"/>
      <c r="K1624" s="80">
        <v>1</v>
      </c>
    </row>
    <row r="1625" spans="2:11" x14ac:dyDescent="0.3">
      <c r="B1625" s="75">
        <v>36692</v>
      </c>
      <c r="C1625" s="76">
        <v>44830</v>
      </c>
      <c r="D1625" s="77">
        <v>1133</v>
      </c>
      <c r="E1625" s="77">
        <v>2</v>
      </c>
      <c r="F1625" s="78"/>
      <c r="G1625" s="79">
        <v>44830.505752314806</v>
      </c>
      <c r="H1625" s="77">
        <v>169</v>
      </c>
      <c r="I1625" s="76">
        <v>44830.945138888892</v>
      </c>
      <c r="J1625" s="78"/>
      <c r="K1625" s="80">
        <v>1</v>
      </c>
    </row>
    <row r="1626" spans="2:11" x14ac:dyDescent="0.3">
      <c r="B1626" s="75">
        <v>36693</v>
      </c>
      <c r="C1626" s="76">
        <v>44830</v>
      </c>
      <c r="D1626" s="77">
        <v>1352</v>
      </c>
      <c r="E1626" s="77">
        <v>2</v>
      </c>
      <c r="F1626" s="78"/>
      <c r="G1626" s="79">
        <v>44830.522557870361</v>
      </c>
      <c r="H1626" s="77">
        <v>162</v>
      </c>
      <c r="I1626" s="76">
        <v>44830.945138888892</v>
      </c>
      <c r="J1626" s="78"/>
      <c r="K1626" s="80">
        <v>1</v>
      </c>
    </row>
    <row r="1627" spans="2:11" x14ac:dyDescent="0.3">
      <c r="B1627" s="75">
        <v>36694</v>
      </c>
      <c r="C1627" s="76">
        <v>44830</v>
      </c>
      <c r="D1627" s="77">
        <v>1178</v>
      </c>
      <c r="E1627" s="77">
        <v>2</v>
      </c>
      <c r="F1627" s="78"/>
      <c r="G1627" s="79">
        <v>44830.532187499994</v>
      </c>
      <c r="H1627" s="77">
        <v>166</v>
      </c>
      <c r="I1627" s="76">
        <v>44830.945138888892</v>
      </c>
      <c r="J1627" s="78"/>
      <c r="K1627" s="80">
        <v>1</v>
      </c>
    </row>
    <row r="1628" spans="2:11" x14ac:dyDescent="0.3">
      <c r="B1628" s="75">
        <v>36695</v>
      </c>
      <c r="C1628" s="76">
        <v>44830</v>
      </c>
      <c r="D1628" s="77">
        <v>423</v>
      </c>
      <c r="E1628" s="77">
        <v>5</v>
      </c>
      <c r="F1628" s="78"/>
      <c r="G1628" s="79">
        <v>44830.547499999993</v>
      </c>
      <c r="H1628" s="77">
        <v>154</v>
      </c>
      <c r="I1628" s="76">
        <v>44830.945138888892</v>
      </c>
      <c r="J1628" s="78"/>
      <c r="K1628" s="80">
        <v>1</v>
      </c>
    </row>
    <row r="1629" spans="2:11" x14ac:dyDescent="0.3">
      <c r="B1629" s="75">
        <v>36696</v>
      </c>
      <c r="C1629" s="76">
        <v>44830</v>
      </c>
      <c r="D1629" s="77">
        <v>605</v>
      </c>
      <c r="E1629" s="77">
        <v>4</v>
      </c>
      <c r="F1629" s="78"/>
      <c r="G1629" s="79">
        <v>44830.556504629625</v>
      </c>
      <c r="H1629" s="77">
        <v>161</v>
      </c>
      <c r="I1629" s="76">
        <v>44830.945138888892</v>
      </c>
      <c r="J1629" s="78"/>
      <c r="K1629" s="80">
        <v>1</v>
      </c>
    </row>
    <row r="1630" spans="2:11" x14ac:dyDescent="0.3">
      <c r="B1630" s="75">
        <v>36697</v>
      </c>
      <c r="C1630" s="76">
        <v>44830</v>
      </c>
      <c r="D1630" s="77">
        <v>507</v>
      </c>
      <c r="E1630" s="77">
        <v>4</v>
      </c>
      <c r="F1630" s="78"/>
      <c r="G1630" s="79">
        <v>44830.570370370369</v>
      </c>
      <c r="H1630" s="77">
        <v>149</v>
      </c>
      <c r="I1630" s="76">
        <v>44830.945138888892</v>
      </c>
      <c r="J1630" s="78"/>
      <c r="K1630" s="80">
        <v>1</v>
      </c>
    </row>
    <row r="1631" spans="2:11" x14ac:dyDescent="0.3">
      <c r="B1631" s="75">
        <v>36698</v>
      </c>
      <c r="C1631" s="76">
        <v>44830</v>
      </c>
      <c r="D1631" s="77">
        <v>609</v>
      </c>
      <c r="E1631" s="77">
        <v>5</v>
      </c>
      <c r="F1631" s="78"/>
      <c r="G1631" s="79">
        <v>44830.580740740741</v>
      </c>
      <c r="H1631" s="77">
        <v>162</v>
      </c>
      <c r="I1631" s="76">
        <v>44830.945138888892</v>
      </c>
      <c r="J1631" s="78"/>
      <c r="K1631" s="80">
        <v>1</v>
      </c>
    </row>
    <row r="1632" spans="2:11" x14ac:dyDescent="0.3">
      <c r="B1632" s="75">
        <v>36699</v>
      </c>
      <c r="C1632" s="76">
        <v>44830</v>
      </c>
      <c r="D1632" s="77">
        <v>1106</v>
      </c>
      <c r="E1632" s="77">
        <v>4</v>
      </c>
      <c r="F1632" s="78"/>
      <c r="G1632" s="79">
        <v>44830.594942129632</v>
      </c>
      <c r="H1632" s="77">
        <v>169</v>
      </c>
      <c r="I1632" s="76">
        <v>44830.945138888892</v>
      </c>
      <c r="J1632" s="78"/>
      <c r="K1632" s="80">
        <v>1</v>
      </c>
    </row>
    <row r="1633" spans="2:11" x14ac:dyDescent="0.3">
      <c r="B1633" s="75">
        <v>36700</v>
      </c>
      <c r="C1633" s="76">
        <v>44830</v>
      </c>
      <c r="D1633" s="77">
        <v>1190</v>
      </c>
      <c r="E1633" s="77">
        <v>1</v>
      </c>
      <c r="F1633" s="78"/>
      <c r="G1633" s="79">
        <v>44830.610081018523</v>
      </c>
      <c r="H1633" s="77">
        <v>174</v>
      </c>
      <c r="I1633" s="76">
        <v>44830.945138888892</v>
      </c>
      <c r="J1633" s="78"/>
      <c r="K1633" s="80">
        <v>1</v>
      </c>
    </row>
    <row r="1634" spans="2:11" x14ac:dyDescent="0.3">
      <c r="B1634" s="75">
        <v>36701</v>
      </c>
      <c r="C1634" s="76">
        <v>44830</v>
      </c>
      <c r="D1634" s="77">
        <v>1242</v>
      </c>
      <c r="E1634" s="77">
        <v>3</v>
      </c>
      <c r="F1634" s="78"/>
      <c r="G1634" s="79">
        <v>44830.620416666672</v>
      </c>
      <c r="H1634" s="77">
        <v>156</v>
      </c>
      <c r="I1634" s="76">
        <v>44830.945138888892</v>
      </c>
      <c r="J1634" s="78"/>
      <c r="K1634" s="80">
        <v>1</v>
      </c>
    </row>
    <row r="1635" spans="2:11" x14ac:dyDescent="0.3">
      <c r="B1635" s="75">
        <v>36702</v>
      </c>
      <c r="C1635" s="76">
        <v>44830</v>
      </c>
      <c r="D1635" s="77">
        <v>1376</v>
      </c>
      <c r="E1635" s="77">
        <v>3</v>
      </c>
      <c r="F1635" s="78"/>
      <c r="G1635" s="79">
        <v>44830.634629629632</v>
      </c>
      <c r="H1635" s="77">
        <v>179</v>
      </c>
      <c r="I1635" s="76">
        <v>44830.945138888892</v>
      </c>
      <c r="J1635" s="78"/>
      <c r="K1635" s="80">
        <v>1</v>
      </c>
    </row>
    <row r="1636" spans="2:11" x14ac:dyDescent="0.3">
      <c r="B1636" s="75">
        <v>36703</v>
      </c>
      <c r="C1636" s="76">
        <v>44830</v>
      </c>
      <c r="D1636" s="77">
        <v>709</v>
      </c>
      <c r="E1636" s="77">
        <v>6</v>
      </c>
      <c r="F1636" s="78"/>
      <c r="G1636" s="79">
        <v>44830.649143518523</v>
      </c>
      <c r="H1636" s="77">
        <v>176</v>
      </c>
      <c r="I1636" s="76">
        <v>44830.945138888892</v>
      </c>
      <c r="J1636" s="78"/>
      <c r="K1636" s="80">
        <v>1</v>
      </c>
    </row>
    <row r="1637" spans="2:11" x14ac:dyDescent="0.3">
      <c r="B1637" s="75">
        <v>36704</v>
      </c>
      <c r="C1637" s="76">
        <v>44830</v>
      </c>
      <c r="D1637" s="77">
        <v>494</v>
      </c>
      <c r="E1637" s="77">
        <v>6</v>
      </c>
      <c r="F1637" s="78"/>
      <c r="G1637" s="79">
        <v>44830.661759259267</v>
      </c>
      <c r="H1637" s="77">
        <v>141</v>
      </c>
      <c r="I1637" s="76">
        <v>44830.945138888892</v>
      </c>
      <c r="J1637" s="78"/>
      <c r="K1637" s="80">
        <v>1</v>
      </c>
    </row>
    <row r="1638" spans="2:11" x14ac:dyDescent="0.3">
      <c r="B1638" s="75">
        <v>36705</v>
      </c>
      <c r="C1638" s="76">
        <v>44830</v>
      </c>
      <c r="D1638" s="77">
        <v>1034</v>
      </c>
      <c r="E1638" s="77">
        <v>5</v>
      </c>
      <c r="F1638" s="78"/>
      <c r="G1638" s="79">
        <v>44830.675416666672</v>
      </c>
      <c r="H1638" s="77">
        <v>142</v>
      </c>
      <c r="I1638" s="76">
        <v>44830.945138888892</v>
      </c>
      <c r="J1638" s="78"/>
      <c r="K1638" s="80">
        <v>1</v>
      </c>
    </row>
    <row r="1639" spans="2:11" x14ac:dyDescent="0.3">
      <c r="B1639" s="75">
        <v>36706</v>
      </c>
      <c r="C1639" s="76">
        <v>44830</v>
      </c>
      <c r="D1639" s="77">
        <v>40</v>
      </c>
      <c r="E1639" s="77">
        <v>1</v>
      </c>
      <c r="F1639" s="78"/>
      <c r="G1639" s="79">
        <v>44830.68454861112</v>
      </c>
      <c r="H1639" s="77">
        <v>163</v>
      </c>
      <c r="I1639" s="76">
        <v>44830.945138888892</v>
      </c>
      <c r="J1639" s="78"/>
      <c r="K1639" s="80">
        <v>1</v>
      </c>
    </row>
    <row r="1640" spans="2:11" x14ac:dyDescent="0.3">
      <c r="B1640" s="75">
        <v>36707</v>
      </c>
      <c r="C1640" s="76">
        <v>44830</v>
      </c>
      <c r="D1640" s="77">
        <v>1295</v>
      </c>
      <c r="E1640" s="77">
        <v>3</v>
      </c>
      <c r="F1640" s="78"/>
      <c r="G1640" s="79">
        <v>44830.70121527779</v>
      </c>
      <c r="H1640" s="77">
        <v>147</v>
      </c>
      <c r="I1640" s="76">
        <v>44830.945138888892</v>
      </c>
      <c r="J1640" s="78"/>
      <c r="K1640" s="80">
        <v>1</v>
      </c>
    </row>
    <row r="1641" spans="2:11" x14ac:dyDescent="0.3">
      <c r="B1641" s="75">
        <v>36708</v>
      </c>
      <c r="C1641" s="76">
        <v>44830</v>
      </c>
      <c r="D1641" s="77">
        <v>341</v>
      </c>
      <c r="E1641" s="77">
        <v>3</v>
      </c>
      <c r="F1641" s="78"/>
      <c r="G1641" s="79">
        <v>44830.713483796309</v>
      </c>
      <c r="H1641" s="77">
        <v>153</v>
      </c>
      <c r="I1641" s="76">
        <v>44830.945138888892</v>
      </c>
      <c r="J1641" s="78"/>
      <c r="K1641" s="80">
        <v>1</v>
      </c>
    </row>
    <row r="1642" spans="2:11" x14ac:dyDescent="0.3">
      <c r="B1642" s="75">
        <v>36709</v>
      </c>
      <c r="C1642" s="76">
        <v>44830</v>
      </c>
      <c r="D1642" s="77">
        <v>1107</v>
      </c>
      <c r="E1642" s="77">
        <v>5</v>
      </c>
      <c r="F1642" s="78"/>
      <c r="G1642" s="79">
        <v>44830.729155092609</v>
      </c>
      <c r="H1642" s="77">
        <v>145</v>
      </c>
      <c r="I1642" s="76">
        <v>44830.945138888892</v>
      </c>
      <c r="J1642" s="78"/>
      <c r="K1642" s="80">
        <v>1</v>
      </c>
    </row>
    <row r="1643" spans="2:11" x14ac:dyDescent="0.3">
      <c r="B1643" s="75">
        <v>36710</v>
      </c>
      <c r="C1643" s="76">
        <v>44830</v>
      </c>
      <c r="D1643" s="77">
        <v>701</v>
      </c>
      <c r="E1643" s="77">
        <v>5</v>
      </c>
      <c r="F1643" s="78"/>
      <c r="G1643" s="79">
        <v>44830.745289351871</v>
      </c>
      <c r="H1643" s="77">
        <v>146</v>
      </c>
      <c r="I1643" s="76">
        <v>44830.945138888892</v>
      </c>
      <c r="J1643" s="78"/>
      <c r="K1643" s="80">
        <v>1</v>
      </c>
    </row>
    <row r="1644" spans="2:11" x14ac:dyDescent="0.3">
      <c r="B1644" s="75">
        <v>36711</v>
      </c>
      <c r="C1644" s="76">
        <v>44830</v>
      </c>
      <c r="D1644" s="77">
        <v>1030</v>
      </c>
      <c r="E1644" s="77">
        <v>3</v>
      </c>
      <c r="F1644" s="78"/>
      <c r="G1644" s="79">
        <v>44830.756770833352</v>
      </c>
      <c r="H1644" s="77">
        <v>178</v>
      </c>
      <c r="I1644" s="76">
        <v>44830.945138888892</v>
      </c>
      <c r="J1644" s="78"/>
      <c r="K1644" s="80">
        <v>1</v>
      </c>
    </row>
    <row r="1645" spans="2:11" x14ac:dyDescent="0.3">
      <c r="B1645" s="75">
        <v>36712</v>
      </c>
      <c r="C1645" s="76">
        <v>44830</v>
      </c>
      <c r="D1645" s="77">
        <v>803</v>
      </c>
      <c r="E1645" s="77">
        <v>3</v>
      </c>
      <c r="F1645" s="78"/>
      <c r="G1645" s="79">
        <v>44830.768773148164</v>
      </c>
      <c r="H1645" s="77">
        <v>174</v>
      </c>
      <c r="I1645" s="76">
        <v>44830.945138888892</v>
      </c>
      <c r="J1645" s="78"/>
      <c r="K1645" s="80">
        <v>1</v>
      </c>
    </row>
    <row r="1646" spans="2:11" x14ac:dyDescent="0.3">
      <c r="B1646" s="75">
        <v>36713</v>
      </c>
      <c r="C1646" s="76">
        <v>44830</v>
      </c>
      <c r="D1646" s="77">
        <v>732</v>
      </c>
      <c r="E1646" s="77">
        <v>1</v>
      </c>
      <c r="F1646" s="78"/>
      <c r="G1646" s="79">
        <v>44830.785439814834</v>
      </c>
      <c r="H1646" s="77">
        <v>144</v>
      </c>
      <c r="I1646" s="76">
        <v>44830.945138888892</v>
      </c>
      <c r="J1646" s="78"/>
      <c r="K1646" s="80">
        <v>1</v>
      </c>
    </row>
    <row r="1647" spans="2:11" x14ac:dyDescent="0.3">
      <c r="B1647" s="75">
        <v>36714</v>
      </c>
      <c r="C1647" s="76">
        <v>44830</v>
      </c>
      <c r="D1647" s="77">
        <v>27</v>
      </c>
      <c r="E1647" s="77">
        <v>6</v>
      </c>
      <c r="F1647" s="78"/>
      <c r="G1647" s="79">
        <v>44830.79500000002</v>
      </c>
      <c r="H1647" s="77">
        <v>142</v>
      </c>
      <c r="I1647" s="76">
        <v>44830.945138888892</v>
      </c>
      <c r="J1647" s="78"/>
      <c r="K1647" s="80">
        <v>1</v>
      </c>
    </row>
    <row r="1648" spans="2:11" x14ac:dyDescent="0.3">
      <c r="B1648" s="75">
        <v>36715</v>
      </c>
      <c r="C1648" s="76">
        <v>44830</v>
      </c>
      <c r="D1648" s="77">
        <v>1333</v>
      </c>
      <c r="E1648" s="77">
        <v>2</v>
      </c>
      <c r="F1648" s="78"/>
      <c r="G1648" s="79">
        <v>44830.810069444466</v>
      </c>
      <c r="H1648" s="77">
        <v>158</v>
      </c>
      <c r="I1648" s="76">
        <v>44830.945138888892</v>
      </c>
      <c r="J1648" s="78"/>
      <c r="K1648" s="80">
        <v>1</v>
      </c>
    </row>
    <row r="1649" spans="2:11" x14ac:dyDescent="0.3">
      <c r="B1649" s="75">
        <v>36716</v>
      </c>
      <c r="C1649" s="76">
        <v>44830</v>
      </c>
      <c r="D1649" s="77">
        <v>229</v>
      </c>
      <c r="E1649" s="77">
        <v>3</v>
      </c>
      <c r="F1649" s="78"/>
      <c r="G1649" s="79">
        <v>44830.824548611134</v>
      </c>
      <c r="H1649" s="77">
        <v>167</v>
      </c>
      <c r="I1649" s="76">
        <v>44830.945138888892</v>
      </c>
      <c r="J1649" s="78"/>
      <c r="K1649" s="80">
        <v>1</v>
      </c>
    </row>
    <row r="1650" spans="2:11" x14ac:dyDescent="0.3">
      <c r="B1650" s="75">
        <v>36717</v>
      </c>
      <c r="C1650" s="76">
        <v>44830</v>
      </c>
      <c r="D1650" s="77">
        <v>333</v>
      </c>
      <c r="E1650" s="77">
        <v>3</v>
      </c>
      <c r="F1650" s="78"/>
      <c r="G1650" s="79">
        <v>44830.833460648173</v>
      </c>
      <c r="H1650" s="77">
        <v>172</v>
      </c>
      <c r="I1650" s="76">
        <v>44830.945138888892</v>
      </c>
      <c r="J1650" s="78"/>
      <c r="K1650" s="80">
        <v>1</v>
      </c>
    </row>
    <row r="1651" spans="2:11" x14ac:dyDescent="0.3">
      <c r="B1651" s="75">
        <v>36718</v>
      </c>
      <c r="C1651" s="76">
        <v>44830</v>
      </c>
      <c r="D1651" s="77">
        <v>870</v>
      </c>
      <c r="E1651" s="77">
        <v>6</v>
      </c>
      <c r="F1651" s="78"/>
      <c r="G1651" s="79">
        <v>44830.845219907431</v>
      </c>
      <c r="H1651" s="77">
        <v>145</v>
      </c>
      <c r="I1651" s="76">
        <v>44830.945138888892</v>
      </c>
      <c r="J1651" s="78"/>
      <c r="K1651" s="80">
        <v>1</v>
      </c>
    </row>
    <row r="1652" spans="2:11" x14ac:dyDescent="0.3">
      <c r="B1652" s="75">
        <v>36719</v>
      </c>
      <c r="C1652" s="76">
        <v>44830</v>
      </c>
      <c r="D1652" s="77">
        <v>296</v>
      </c>
      <c r="E1652" s="77">
        <v>2</v>
      </c>
      <c r="F1652" s="78"/>
      <c r="G1652" s="79">
        <v>44830.858750000021</v>
      </c>
      <c r="H1652" s="77">
        <v>162</v>
      </c>
      <c r="I1652" s="76">
        <v>44830.945138888892</v>
      </c>
      <c r="J1652" s="78"/>
      <c r="K1652" s="80">
        <v>1</v>
      </c>
    </row>
    <row r="1653" spans="2:11" x14ac:dyDescent="0.3">
      <c r="B1653" s="75">
        <v>36720</v>
      </c>
      <c r="C1653" s="76">
        <v>44830</v>
      </c>
      <c r="D1653" s="77">
        <v>1249</v>
      </c>
      <c r="E1653" s="77">
        <v>6</v>
      </c>
      <c r="F1653" s="78"/>
      <c r="G1653" s="79">
        <v>44830.869317129647</v>
      </c>
      <c r="H1653" s="77">
        <v>150</v>
      </c>
      <c r="I1653" s="76">
        <v>44830.945138888892</v>
      </c>
      <c r="J1653" s="78"/>
      <c r="K1653" s="80">
        <v>1</v>
      </c>
    </row>
    <row r="1654" spans="2:11" x14ac:dyDescent="0.3">
      <c r="B1654" s="75">
        <v>36721</v>
      </c>
      <c r="C1654" s="76">
        <v>44830</v>
      </c>
      <c r="D1654" s="77">
        <v>714</v>
      </c>
      <c r="E1654" s="77">
        <v>6</v>
      </c>
      <c r="F1654" s="78"/>
      <c r="G1654" s="79">
        <v>44830.882152777798</v>
      </c>
      <c r="H1654" s="77">
        <v>160</v>
      </c>
      <c r="I1654" s="76">
        <v>44830.945138888892</v>
      </c>
      <c r="J1654" s="78"/>
      <c r="K1654" s="80">
        <v>1</v>
      </c>
    </row>
    <row r="1655" spans="2:11" x14ac:dyDescent="0.3">
      <c r="B1655" s="75">
        <v>36722</v>
      </c>
      <c r="C1655" s="76">
        <v>44830</v>
      </c>
      <c r="D1655" s="77">
        <v>805</v>
      </c>
      <c r="E1655" s="77">
        <v>6</v>
      </c>
      <c r="F1655" s="78"/>
      <c r="G1655" s="79">
        <v>44830.892812500024</v>
      </c>
      <c r="H1655" s="77">
        <v>159</v>
      </c>
      <c r="I1655" s="76">
        <v>44830.945138888892</v>
      </c>
      <c r="J1655" s="78"/>
      <c r="K1655" s="80">
        <v>1</v>
      </c>
    </row>
    <row r="1656" spans="2:11" x14ac:dyDescent="0.3">
      <c r="B1656" s="75">
        <v>36723</v>
      </c>
      <c r="C1656" s="76">
        <v>44830</v>
      </c>
      <c r="D1656" s="77">
        <v>538</v>
      </c>
      <c r="E1656" s="77">
        <v>1</v>
      </c>
      <c r="F1656" s="78"/>
      <c r="G1656" s="79">
        <v>44830.906967592615</v>
      </c>
      <c r="H1656" s="77">
        <v>147</v>
      </c>
      <c r="I1656" s="76">
        <v>44830.945138888892</v>
      </c>
      <c r="J1656" s="78"/>
      <c r="K1656" s="80">
        <v>1</v>
      </c>
    </row>
    <row r="1657" spans="2:11" x14ac:dyDescent="0.3">
      <c r="B1657" s="75">
        <v>36724</v>
      </c>
      <c r="C1657" s="76">
        <v>44830</v>
      </c>
      <c r="D1657" s="77">
        <v>235</v>
      </c>
      <c r="E1657" s="77">
        <v>5</v>
      </c>
      <c r="F1657" s="78"/>
      <c r="G1657" s="79">
        <v>44830.915949074093</v>
      </c>
      <c r="H1657" s="77">
        <v>178</v>
      </c>
      <c r="I1657" s="76">
        <v>44830.945138888892</v>
      </c>
      <c r="J1657" s="78"/>
      <c r="K1657" s="80">
        <v>1</v>
      </c>
    </row>
    <row r="1658" spans="2:11" x14ac:dyDescent="0.3">
      <c r="B1658" s="75">
        <v>36725</v>
      </c>
      <c r="C1658" s="76">
        <v>44830</v>
      </c>
      <c r="D1658" s="77">
        <v>1233</v>
      </c>
      <c r="E1658" s="77">
        <v>5</v>
      </c>
      <c r="F1658" s="78"/>
      <c r="G1658" s="79">
        <v>44830.932106481501</v>
      </c>
      <c r="H1658" s="77">
        <v>149</v>
      </c>
      <c r="I1658" s="76">
        <v>44830.945138888892</v>
      </c>
      <c r="J1658" s="78"/>
      <c r="K1658" s="80">
        <v>1</v>
      </c>
    </row>
    <row r="1659" spans="2:11" x14ac:dyDescent="0.3">
      <c r="B1659" s="75">
        <v>36726</v>
      </c>
      <c r="C1659" s="76">
        <v>44831</v>
      </c>
      <c r="D1659" s="77">
        <v>778</v>
      </c>
      <c r="E1659" s="77">
        <v>4</v>
      </c>
      <c r="F1659" s="78"/>
      <c r="G1659" s="79">
        <v>44831.333333333336</v>
      </c>
      <c r="H1659" s="77">
        <v>161</v>
      </c>
      <c r="I1659" s="76">
        <v>44831.95416666667</v>
      </c>
      <c r="J1659" s="78"/>
      <c r="K1659" s="80">
        <v>1</v>
      </c>
    </row>
    <row r="1660" spans="2:11" x14ac:dyDescent="0.3">
      <c r="B1660" s="75">
        <v>36727</v>
      </c>
      <c r="C1660" s="76">
        <v>44831</v>
      </c>
      <c r="D1660" s="77">
        <v>46</v>
      </c>
      <c r="E1660" s="77">
        <v>5</v>
      </c>
      <c r="F1660" s="78"/>
      <c r="G1660" s="79">
        <v>44831.343831018523</v>
      </c>
      <c r="H1660" s="77">
        <v>170</v>
      </c>
      <c r="I1660" s="76">
        <v>44831.95416666667</v>
      </c>
      <c r="J1660" s="78"/>
      <c r="K1660" s="80">
        <v>1</v>
      </c>
    </row>
    <row r="1661" spans="2:11" x14ac:dyDescent="0.3">
      <c r="B1661" s="75">
        <v>36728</v>
      </c>
      <c r="C1661" s="76">
        <v>44831</v>
      </c>
      <c r="D1661" s="77">
        <v>291</v>
      </c>
      <c r="E1661" s="77">
        <v>5</v>
      </c>
      <c r="F1661" s="78"/>
      <c r="G1661" s="79">
        <v>44831.357129629636</v>
      </c>
      <c r="H1661" s="77">
        <v>150</v>
      </c>
      <c r="I1661" s="76">
        <v>44831.95416666667</v>
      </c>
      <c r="J1661" s="78"/>
      <c r="K1661" s="80">
        <v>1</v>
      </c>
    </row>
    <row r="1662" spans="2:11" x14ac:dyDescent="0.3">
      <c r="B1662" s="75">
        <v>36729</v>
      </c>
      <c r="C1662" s="76">
        <v>44831</v>
      </c>
      <c r="D1662" s="77">
        <v>1004</v>
      </c>
      <c r="E1662" s="77">
        <v>4</v>
      </c>
      <c r="F1662" s="78"/>
      <c r="G1662" s="79">
        <v>44831.36523148149</v>
      </c>
      <c r="H1662" s="77">
        <v>167</v>
      </c>
      <c r="I1662" s="76">
        <v>44831.95416666667</v>
      </c>
      <c r="J1662" s="78"/>
      <c r="K1662" s="80">
        <v>1</v>
      </c>
    </row>
    <row r="1663" spans="2:11" x14ac:dyDescent="0.3">
      <c r="B1663" s="75">
        <v>36730</v>
      </c>
      <c r="C1663" s="76">
        <v>44831</v>
      </c>
      <c r="D1663" s="77">
        <v>84</v>
      </c>
      <c r="E1663" s="77">
        <v>2</v>
      </c>
      <c r="F1663" s="78"/>
      <c r="G1663" s="79">
        <v>44831.373946759268</v>
      </c>
      <c r="H1663" s="77">
        <v>171</v>
      </c>
      <c r="I1663" s="76">
        <v>44831.95416666667</v>
      </c>
      <c r="J1663" s="78"/>
      <c r="K1663" s="80">
        <v>1</v>
      </c>
    </row>
    <row r="1664" spans="2:11" x14ac:dyDescent="0.3">
      <c r="B1664" s="75">
        <v>36731</v>
      </c>
      <c r="C1664" s="76">
        <v>44831</v>
      </c>
      <c r="D1664" s="77">
        <v>1210</v>
      </c>
      <c r="E1664" s="77">
        <v>6</v>
      </c>
      <c r="F1664" s="78"/>
      <c r="G1664" s="79">
        <v>44831.384930555563</v>
      </c>
      <c r="H1664" s="77">
        <v>162</v>
      </c>
      <c r="I1664" s="76">
        <v>44831.95416666667</v>
      </c>
      <c r="J1664" s="78"/>
      <c r="K1664" s="80">
        <v>1</v>
      </c>
    </row>
    <row r="1665" spans="2:11" x14ac:dyDescent="0.3">
      <c r="B1665" s="75">
        <v>36732</v>
      </c>
      <c r="C1665" s="76">
        <v>44831</v>
      </c>
      <c r="D1665" s="77">
        <v>1049</v>
      </c>
      <c r="E1665" s="77">
        <v>2</v>
      </c>
      <c r="F1665" s="78"/>
      <c r="G1665" s="79">
        <v>44831.400636574079</v>
      </c>
      <c r="H1665" s="77">
        <v>171</v>
      </c>
      <c r="I1665" s="76">
        <v>44831.95416666667</v>
      </c>
      <c r="J1665" s="78"/>
      <c r="K1665" s="80">
        <v>1</v>
      </c>
    </row>
    <row r="1666" spans="2:11" x14ac:dyDescent="0.3">
      <c r="B1666" s="75">
        <v>36733</v>
      </c>
      <c r="C1666" s="76">
        <v>44831</v>
      </c>
      <c r="D1666" s="77">
        <v>1089</v>
      </c>
      <c r="E1666" s="77">
        <v>4</v>
      </c>
      <c r="F1666" s="78"/>
      <c r="G1666" s="79">
        <v>44831.409282407411</v>
      </c>
      <c r="H1666" s="77">
        <v>158</v>
      </c>
      <c r="I1666" s="76">
        <v>44831.95416666667</v>
      </c>
      <c r="J1666" s="78"/>
      <c r="K1666" s="80">
        <v>1</v>
      </c>
    </row>
    <row r="1667" spans="2:11" x14ac:dyDescent="0.3">
      <c r="B1667" s="75">
        <v>36734</v>
      </c>
      <c r="C1667" s="76">
        <v>44831</v>
      </c>
      <c r="D1667" s="77">
        <v>772</v>
      </c>
      <c r="E1667" s="77">
        <v>2</v>
      </c>
      <c r="F1667" s="78"/>
      <c r="G1667" s="79">
        <v>44831.424212962964</v>
      </c>
      <c r="H1667" s="77">
        <v>175</v>
      </c>
      <c r="I1667" s="76">
        <v>44831.95416666667</v>
      </c>
      <c r="J1667" s="78"/>
      <c r="K1667" s="80">
        <v>1</v>
      </c>
    </row>
    <row r="1668" spans="2:11" x14ac:dyDescent="0.3">
      <c r="B1668" s="75">
        <v>36735</v>
      </c>
      <c r="C1668" s="76">
        <v>44831</v>
      </c>
      <c r="D1668" s="77">
        <v>1017</v>
      </c>
      <c r="E1668" s="77">
        <v>2</v>
      </c>
      <c r="F1668" s="78"/>
      <c r="G1668" s="79">
        <v>44831.436493055553</v>
      </c>
      <c r="H1668" s="77">
        <v>172</v>
      </c>
      <c r="I1668" s="76">
        <v>44831.95416666667</v>
      </c>
      <c r="J1668" s="78"/>
      <c r="K1668" s="80">
        <v>1</v>
      </c>
    </row>
    <row r="1669" spans="2:11" x14ac:dyDescent="0.3">
      <c r="B1669" s="75">
        <v>36736</v>
      </c>
      <c r="C1669" s="76">
        <v>44831</v>
      </c>
      <c r="D1669" s="77">
        <v>911</v>
      </c>
      <c r="E1669" s="77">
        <v>5</v>
      </c>
      <c r="F1669" s="78"/>
      <c r="G1669" s="79">
        <v>44831.447488425925</v>
      </c>
      <c r="H1669" s="77">
        <v>176</v>
      </c>
      <c r="I1669" s="76">
        <v>44831.95416666667</v>
      </c>
      <c r="J1669" s="78"/>
      <c r="K1669" s="80">
        <v>1</v>
      </c>
    </row>
    <row r="1670" spans="2:11" x14ac:dyDescent="0.3">
      <c r="B1670" s="75">
        <v>36737</v>
      </c>
      <c r="C1670" s="76">
        <v>44831</v>
      </c>
      <c r="D1670" s="77">
        <v>596</v>
      </c>
      <c r="E1670" s="77">
        <v>2</v>
      </c>
      <c r="F1670" s="78"/>
      <c r="G1670" s="79">
        <v>44831.462141203701</v>
      </c>
      <c r="H1670" s="77">
        <v>167</v>
      </c>
      <c r="I1670" s="76">
        <v>44831.95416666667</v>
      </c>
      <c r="J1670" s="78"/>
      <c r="K1670" s="80">
        <v>1</v>
      </c>
    </row>
    <row r="1671" spans="2:11" x14ac:dyDescent="0.3">
      <c r="B1671" s="75">
        <v>36738</v>
      </c>
      <c r="C1671" s="76">
        <v>44831</v>
      </c>
      <c r="D1671" s="77">
        <v>298</v>
      </c>
      <c r="E1671" s="77">
        <v>5</v>
      </c>
      <c r="F1671" s="78"/>
      <c r="G1671" s="79">
        <v>44831.474097222221</v>
      </c>
      <c r="H1671" s="77">
        <v>167</v>
      </c>
      <c r="I1671" s="76">
        <v>44831.95416666667</v>
      </c>
      <c r="J1671" s="78"/>
      <c r="K1671" s="80">
        <v>1</v>
      </c>
    </row>
    <row r="1672" spans="2:11" x14ac:dyDescent="0.3">
      <c r="B1672" s="75">
        <v>36739</v>
      </c>
      <c r="C1672" s="76">
        <v>44831</v>
      </c>
      <c r="D1672" s="77">
        <v>1045</v>
      </c>
      <c r="E1672" s="77">
        <v>1</v>
      </c>
      <c r="F1672" s="78"/>
      <c r="G1672" s="79">
        <v>44831.488055555557</v>
      </c>
      <c r="H1672" s="77">
        <v>147</v>
      </c>
      <c r="I1672" s="76">
        <v>44831.95416666667</v>
      </c>
      <c r="J1672" s="78"/>
      <c r="K1672" s="80">
        <v>1</v>
      </c>
    </row>
    <row r="1673" spans="2:11" x14ac:dyDescent="0.3">
      <c r="B1673" s="75">
        <v>36740</v>
      </c>
      <c r="C1673" s="76">
        <v>44831</v>
      </c>
      <c r="D1673" s="77">
        <v>567</v>
      </c>
      <c r="E1673" s="77">
        <v>1</v>
      </c>
      <c r="F1673" s="78"/>
      <c r="G1673" s="79">
        <v>44831.502627314818</v>
      </c>
      <c r="H1673" s="77">
        <v>146</v>
      </c>
      <c r="I1673" s="76">
        <v>44831.95416666667</v>
      </c>
      <c r="J1673" s="78"/>
      <c r="K1673" s="80">
        <v>1</v>
      </c>
    </row>
    <row r="1674" spans="2:11" x14ac:dyDescent="0.3">
      <c r="B1674" s="75">
        <v>36741</v>
      </c>
      <c r="C1674" s="76">
        <v>44831</v>
      </c>
      <c r="D1674" s="77">
        <v>33</v>
      </c>
      <c r="E1674" s="77">
        <v>5</v>
      </c>
      <c r="F1674" s="78"/>
      <c r="G1674" s="79">
        <v>44831.512407407412</v>
      </c>
      <c r="H1674" s="77">
        <v>150</v>
      </c>
      <c r="I1674" s="76">
        <v>44831.95416666667</v>
      </c>
      <c r="J1674" s="78"/>
      <c r="K1674" s="80">
        <v>1</v>
      </c>
    </row>
    <row r="1675" spans="2:11" x14ac:dyDescent="0.3">
      <c r="B1675" s="75">
        <v>36742</v>
      </c>
      <c r="C1675" s="76">
        <v>44831</v>
      </c>
      <c r="D1675" s="77">
        <v>767</v>
      </c>
      <c r="E1675" s="77">
        <v>2</v>
      </c>
      <c r="F1675" s="78"/>
      <c r="G1675" s="79">
        <v>44831.520983796298</v>
      </c>
      <c r="H1675" s="77">
        <v>170</v>
      </c>
      <c r="I1675" s="76">
        <v>44831.95416666667</v>
      </c>
      <c r="J1675" s="78"/>
      <c r="K1675" s="80">
        <v>1</v>
      </c>
    </row>
    <row r="1676" spans="2:11" x14ac:dyDescent="0.3">
      <c r="B1676" s="75">
        <v>36743</v>
      </c>
      <c r="C1676" s="76">
        <v>44831</v>
      </c>
      <c r="D1676" s="77">
        <v>1003</v>
      </c>
      <c r="E1676" s="77">
        <v>3</v>
      </c>
      <c r="F1676" s="78"/>
      <c r="G1676" s="79">
        <v>44831.535092592596</v>
      </c>
      <c r="H1676" s="77">
        <v>158</v>
      </c>
      <c r="I1676" s="76">
        <v>44831.95416666667</v>
      </c>
      <c r="J1676" s="78"/>
      <c r="K1676" s="80">
        <v>1</v>
      </c>
    </row>
    <row r="1677" spans="2:11" x14ac:dyDescent="0.3">
      <c r="B1677" s="75">
        <v>36744</v>
      </c>
      <c r="C1677" s="76">
        <v>44831</v>
      </c>
      <c r="D1677" s="77">
        <v>1410</v>
      </c>
      <c r="E1677" s="77">
        <v>4</v>
      </c>
      <c r="F1677" s="78"/>
      <c r="G1677" s="79">
        <v>44831.544618055559</v>
      </c>
      <c r="H1677" s="77">
        <v>161</v>
      </c>
      <c r="I1677" s="76">
        <v>44831.95416666667</v>
      </c>
      <c r="J1677" s="78"/>
      <c r="K1677" s="80">
        <v>1</v>
      </c>
    </row>
    <row r="1678" spans="2:11" x14ac:dyDescent="0.3">
      <c r="B1678" s="75">
        <v>36745</v>
      </c>
      <c r="C1678" s="76">
        <v>44831</v>
      </c>
      <c r="D1678" s="77">
        <v>212</v>
      </c>
      <c r="E1678" s="77">
        <v>1</v>
      </c>
      <c r="F1678" s="78"/>
      <c r="G1678" s="79">
        <v>44831.554583333338</v>
      </c>
      <c r="H1678" s="77">
        <v>179</v>
      </c>
      <c r="I1678" s="76">
        <v>44831.95416666667</v>
      </c>
      <c r="J1678" s="78"/>
      <c r="K1678" s="80">
        <v>1</v>
      </c>
    </row>
    <row r="1679" spans="2:11" x14ac:dyDescent="0.3">
      <c r="B1679" s="75">
        <v>36746</v>
      </c>
      <c r="C1679" s="76">
        <v>44831</v>
      </c>
      <c r="D1679" s="77">
        <v>769</v>
      </c>
      <c r="E1679" s="77">
        <v>4</v>
      </c>
      <c r="F1679" s="78"/>
      <c r="G1679" s="79">
        <v>44831.566481481488</v>
      </c>
      <c r="H1679" s="77">
        <v>150</v>
      </c>
      <c r="I1679" s="76">
        <v>44831.95416666667</v>
      </c>
      <c r="J1679" s="78"/>
      <c r="K1679" s="80">
        <v>1</v>
      </c>
    </row>
    <row r="1680" spans="2:11" x14ac:dyDescent="0.3">
      <c r="B1680" s="75">
        <v>36747</v>
      </c>
      <c r="C1680" s="76">
        <v>44831</v>
      </c>
      <c r="D1680" s="77">
        <v>1041</v>
      </c>
      <c r="E1680" s="77">
        <v>4</v>
      </c>
      <c r="F1680" s="78"/>
      <c r="G1680" s="79">
        <v>44831.575185185189</v>
      </c>
      <c r="H1680" s="77">
        <v>149</v>
      </c>
      <c r="I1680" s="76">
        <v>44831.95416666667</v>
      </c>
      <c r="J1680" s="78"/>
      <c r="K1680" s="80">
        <v>1</v>
      </c>
    </row>
    <row r="1681" spans="2:11" x14ac:dyDescent="0.3">
      <c r="B1681" s="75">
        <v>36748</v>
      </c>
      <c r="C1681" s="76">
        <v>44831</v>
      </c>
      <c r="D1681" s="77">
        <v>355</v>
      </c>
      <c r="E1681" s="77">
        <v>2</v>
      </c>
      <c r="F1681" s="78"/>
      <c r="G1681" s="79">
        <v>44831.589907407411</v>
      </c>
      <c r="H1681" s="77">
        <v>160</v>
      </c>
      <c r="I1681" s="76">
        <v>44831.95416666667</v>
      </c>
      <c r="J1681" s="78"/>
      <c r="K1681" s="80">
        <v>1</v>
      </c>
    </row>
    <row r="1682" spans="2:11" x14ac:dyDescent="0.3">
      <c r="B1682" s="75">
        <v>36749</v>
      </c>
      <c r="C1682" s="76">
        <v>44831</v>
      </c>
      <c r="D1682" s="77">
        <v>1196</v>
      </c>
      <c r="E1682" s="77">
        <v>3</v>
      </c>
      <c r="F1682" s="78"/>
      <c r="G1682" s="79">
        <v>44831.602847222224</v>
      </c>
      <c r="H1682" s="77">
        <v>176</v>
      </c>
      <c r="I1682" s="76">
        <v>44831.95416666667</v>
      </c>
      <c r="J1682" s="78"/>
      <c r="K1682" s="80">
        <v>1</v>
      </c>
    </row>
    <row r="1683" spans="2:11" x14ac:dyDescent="0.3">
      <c r="B1683" s="75">
        <v>36750</v>
      </c>
      <c r="C1683" s="76">
        <v>44831</v>
      </c>
      <c r="D1683" s="77">
        <v>246</v>
      </c>
      <c r="E1683" s="77">
        <v>4</v>
      </c>
      <c r="F1683" s="78"/>
      <c r="G1683" s="79">
        <v>44831.615844907406</v>
      </c>
      <c r="H1683" s="77">
        <v>176</v>
      </c>
      <c r="I1683" s="76">
        <v>44831.95416666667</v>
      </c>
      <c r="J1683" s="78"/>
      <c r="K1683" s="80">
        <v>1</v>
      </c>
    </row>
    <row r="1684" spans="2:11" x14ac:dyDescent="0.3">
      <c r="B1684" s="75">
        <v>36751</v>
      </c>
      <c r="C1684" s="76">
        <v>44831</v>
      </c>
      <c r="D1684" s="77">
        <v>191</v>
      </c>
      <c r="E1684" s="77">
        <v>2</v>
      </c>
      <c r="F1684" s="78"/>
      <c r="G1684" s="79">
        <v>44831.626331018517</v>
      </c>
      <c r="H1684" s="77">
        <v>176</v>
      </c>
      <c r="I1684" s="76">
        <v>44831.95416666667</v>
      </c>
      <c r="J1684" s="78"/>
      <c r="K1684" s="80">
        <v>1</v>
      </c>
    </row>
    <row r="1685" spans="2:11" x14ac:dyDescent="0.3">
      <c r="B1685" s="75">
        <v>36752</v>
      </c>
      <c r="C1685" s="76">
        <v>44831</v>
      </c>
      <c r="D1685" s="77">
        <v>526</v>
      </c>
      <c r="E1685" s="77">
        <v>5</v>
      </c>
      <c r="F1685" s="78"/>
      <c r="G1685" s="79">
        <v>44831.636157407404</v>
      </c>
      <c r="H1685" s="77">
        <v>146</v>
      </c>
      <c r="I1685" s="76">
        <v>44831.95416666667</v>
      </c>
      <c r="J1685" s="78"/>
      <c r="K1685" s="80">
        <v>1</v>
      </c>
    </row>
    <row r="1686" spans="2:11" x14ac:dyDescent="0.3">
      <c r="B1686" s="75">
        <v>36753</v>
      </c>
      <c r="C1686" s="76">
        <v>44831</v>
      </c>
      <c r="D1686" s="77">
        <v>239</v>
      </c>
      <c r="E1686" s="77">
        <v>4</v>
      </c>
      <c r="F1686" s="78"/>
      <c r="G1686" s="79">
        <v>44831.651423611111</v>
      </c>
      <c r="H1686" s="77">
        <v>142</v>
      </c>
      <c r="I1686" s="76">
        <v>44831.95416666667</v>
      </c>
      <c r="J1686" s="78"/>
      <c r="K1686" s="80">
        <v>1</v>
      </c>
    </row>
    <row r="1687" spans="2:11" x14ac:dyDescent="0.3">
      <c r="B1687" s="75">
        <v>36754</v>
      </c>
      <c r="C1687" s="76">
        <v>44831</v>
      </c>
      <c r="D1687" s="77">
        <v>68</v>
      </c>
      <c r="E1687" s="77">
        <v>2</v>
      </c>
      <c r="F1687" s="78"/>
      <c r="G1687" s="79">
        <v>44831.659826388888</v>
      </c>
      <c r="H1687" s="77">
        <v>155</v>
      </c>
      <c r="I1687" s="76">
        <v>44831.95416666667</v>
      </c>
      <c r="J1687" s="78"/>
      <c r="K1687" s="80">
        <v>1</v>
      </c>
    </row>
    <row r="1688" spans="2:11" x14ac:dyDescent="0.3">
      <c r="B1688" s="75">
        <v>36755</v>
      </c>
      <c r="C1688" s="76">
        <v>44831</v>
      </c>
      <c r="D1688" s="77">
        <v>782</v>
      </c>
      <c r="E1688" s="77">
        <v>6</v>
      </c>
      <c r="F1688" s="78"/>
      <c r="G1688" s="79">
        <v>44831.668715277774</v>
      </c>
      <c r="H1688" s="77">
        <v>142</v>
      </c>
      <c r="I1688" s="76">
        <v>44831.95416666667</v>
      </c>
      <c r="J1688" s="78"/>
      <c r="K1688" s="80">
        <v>1</v>
      </c>
    </row>
    <row r="1689" spans="2:11" x14ac:dyDescent="0.3">
      <c r="B1689" s="75">
        <v>36756</v>
      </c>
      <c r="C1689" s="76">
        <v>44831</v>
      </c>
      <c r="D1689" s="77">
        <v>1146</v>
      </c>
      <c r="E1689" s="77">
        <v>6</v>
      </c>
      <c r="F1689" s="78"/>
      <c r="G1689" s="79">
        <v>44831.677511574067</v>
      </c>
      <c r="H1689" s="77">
        <v>163</v>
      </c>
      <c r="I1689" s="76">
        <v>44831.95416666667</v>
      </c>
      <c r="J1689" s="78"/>
      <c r="K1689" s="80">
        <v>1</v>
      </c>
    </row>
    <row r="1690" spans="2:11" x14ac:dyDescent="0.3">
      <c r="B1690" s="75">
        <v>36757</v>
      </c>
      <c r="C1690" s="76">
        <v>44831</v>
      </c>
      <c r="D1690" s="77">
        <v>1282</v>
      </c>
      <c r="E1690" s="77">
        <v>3</v>
      </c>
      <c r="F1690" s="78"/>
      <c r="G1690" s="79">
        <v>44831.691041666658</v>
      </c>
      <c r="H1690" s="77">
        <v>152</v>
      </c>
      <c r="I1690" s="76">
        <v>44831.95416666667</v>
      </c>
      <c r="J1690" s="78"/>
      <c r="K1690" s="80">
        <v>1</v>
      </c>
    </row>
    <row r="1691" spans="2:11" x14ac:dyDescent="0.3">
      <c r="B1691" s="75">
        <v>36758</v>
      </c>
      <c r="C1691" s="76">
        <v>44831</v>
      </c>
      <c r="D1691" s="77">
        <v>567</v>
      </c>
      <c r="E1691" s="77">
        <v>4</v>
      </c>
      <c r="F1691" s="78"/>
      <c r="G1691" s="79">
        <v>44831.704687499994</v>
      </c>
      <c r="H1691" s="77">
        <v>177</v>
      </c>
      <c r="I1691" s="76">
        <v>44831.95416666667</v>
      </c>
      <c r="J1691" s="78"/>
      <c r="K1691" s="80">
        <v>1</v>
      </c>
    </row>
    <row r="1692" spans="2:11" x14ac:dyDescent="0.3">
      <c r="B1692" s="75">
        <v>36759</v>
      </c>
      <c r="C1692" s="76">
        <v>44831</v>
      </c>
      <c r="D1692" s="77">
        <v>550</v>
      </c>
      <c r="E1692" s="77">
        <v>1</v>
      </c>
      <c r="F1692" s="78"/>
      <c r="G1692" s="79">
        <v>44831.720046296294</v>
      </c>
      <c r="H1692" s="77">
        <v>170</v>
      </c>
      <c r="I1692" s="76">
        <v>44831.95416666667</v>
      </c>
      <c r="J1692" s="78"/>
      <c r="K1692" s="80">
        <v>1</v>
      </c>
    </row>
    <row r="1693" spans="2:11" x14ac:dyDescent="0.3">
      <c r="B1693" s="75">
        <v>36760</v>
      </c>
      <c r="C1693" s="76">
        <v>44831</v>
      </c>
      <c r="D1693" s="77">
        <v>464</v>
      </c>
      <c r="E1693" s="77">
        <v>5</v>
      </c>
      <c r="F1693" s="78"/>
      <c r="G1693" s="79">
        <v>44831.734421296293</v>
      </c>
      <c r="H1693" s="77">
        <v>170</v>
      </c>
      <c r="I1693" s="76">
        <v>44831.95416666667</v>
      </c>
      <c r="J1693" s="78"/>
      <c r="K1693" s="80">
        <v>1</v>
      </c>
    </row>
    <row r="1694" spans="2:11" x14ac:dyDescent="0.3">
      <c r="B1694" s="75">
        <v>36761</v>
      </c>
      <c r="C1694" s="76">
        <v>44831</v>
      </c>
      <c r="D1694" s="77">
        <v>916</v>
      </c>
      <c r="E1694" s="77">
        <v>6</v>
      </c>
      <c r="F1694" s="78"/>
      <c r="G1694" s="79">
        <v>44831.748773148145</v>
      </c>
      <c r="H1694" s="77">
        <v>158</v>
      </c>
      <c r="I1694" s="76">
        <v>44831.95416666667</v>
      </c>
      <c r="J1694" s="78"/>
      <c r="K1694" s="80">
        <v>1</v>
      </c>
    </row>
    <row r="1695" spans="2:11" x14ac:dyDescent="0.3">
      <c r="B1695" s="75">
        <v>36762</v>
      </c>
      <c r="C1695" s="76">
        <v>44831</v>
      </c>
      <c r="D1695" s="77">
        <v>403</v>
      </c>
      <c r="E1695" s="77">
        <v>3</v>
      </c>
      <c r="F1695" s="78"/>
      <c r="G1695" s="79">
        <v>44831.764467592591</v>
      </c>
      <c r="H1695" s="77">
        <v>145</v>
      </c>
      <c r="I1695" s="76">
        <v>44831.95416666667</v>
      </c>
      <c r="J1695" s="78"/>
      <c r="K1695" s="80">
        <v>1</v>
      </c>
    </row>
    <row r="1696" spans="2:11" x14ac:dyDescent="0.3">
      <c r="B1696" s="75">
        <v>36763</v>
      </c>
      <c r="C1696" s="76">
        <v>44831</v>
      </c>
      <c r="D1696" s="77">
        <v>575</v>
      </c>
      <c r="E1696" s="77">
        <v>1</v>
      </c>
      <c r="F1696" s="78"/>
      <c r="G1696" s="79">
        <v>44831.773032407407</v>
      </c>
      <c r="H1696" s="77">
        <v>164</v>
      </c>
      <c r="I1696" s="76">
        <v>44831.95416666667</v>
      </c>
      <c r="J1696" s="78"/>
      <c r="K1696" s="80">
        <v>1</v>
      </c>
    </row>
    <row r="1697" spans="2:11" x14ac:dyDescent="0.3">
      <c r="B1697" s="75">
        <v>36764</v>
      </c>
      <c r="C1697" s="76">
        <v>44831</v>
      </c>
      <c r="D1697" s="77">
        <v>443</v>
      </c>
      <c r="E1697" s="77">
        <v>4</v>
      </c>
      <c r="F1697" s="78"/>
      <c r="G1697" s="79">
        <v>44831.786226851851</v>
      </c>
      <c r="H1697" s="77">
        <v>155</v>
      </c>
      <c r="I1697" s="76">
        <v>44831.95416666667</v>
      </c>
      <c r="J1697" s="78"/>
      <c r="K1697" s="80">
        <v>1</v>
      </c>
    </row>
    <row r="1698" spans="2:11" x14ac:dyDescent="0.3">
      <c r="B1698" s="75">
        <v>36765</v>
      </c>
      <c r="C1698" s="76">
        <v>44831</v>
      </c>
      <c r="D1698" s="77">
        <v>8</v>
      </c>
      <c r="E1698" s="77">
        <v>4</v>
      </c>
      <c r="F1698" s="78"/>
      <c r="G1698" s="79">
        <v>44831.80201388889</v>
      </c>
      <c r="H1698" s="77">
        <v>168</v>
      </c>
      <c r="I1698" s="76">
        <v>44831.95416666667</v>
      </c>
      <c r="J1698" s="78"/>
      <c r="K1698" s="80">
        <v>1</v>
      </c>
    </row>
    <row r="1699" spans="2:11" x14ac:dyDescent="0.3">
      <c r="B1699" s="75">
        <v>36766</v>
      </c>
      <c r="C1699" s="76">
        <v>44831</v>
      </c>
      <c r="D1699" s="77">
        <v>27</v>
      </c>
      <c r="E1699" s="77">
        <v>4</v>
      </c>
      <c r="F1699" s="78"/>
      <c r="G1699" s="79">
        <v>44831.815150462964</v>
      </c>
      <c r="H1699" s="77">
        <v>140</v>
      </c>
      <c r="I1699" s="76">
        <v>44831.95416666667</v>
      </c>
      <c r="J1699" s="78"/>
      <c r="K1699" s="80">
        <v>1</v>
      </c>
    </row>
    <row r="1700" spans="2:11" x14ac:dyDescent="0.3">
      <c r="B1700" s="75">
        <v>36767</v>
      </c>
      <c r="C1700" s="76">
        <v>44831</v>
      </c>
      <c r="D1700" s="77">
        <v>905</v>
      </c>
      <c r="E1700" s="77">
        <v>1</v>
      </c>
      <c r="F1700" s="78"/>
      <c r="G1700" s="79">
        <v>44831.824120370373</v>
      </c>
      <c r="H1700" s="77">
        <v>160</v>
      </c>
      <c r="I1700" s="76">
        <v>44831.95416666667</v>
      </c>
      <c r="J1700" s="78"/>
      <c r="K1700" s="80">
        <v>1</v>
      </c>
    </row>
    <row r="1701" spans="2:11" x14ac:dyDescent="0.3">
      <c r="B1701" s="75">
        <v>36768</v>
      </c>
      <c r="C1701" s="76">
        <v>44831</v>
      </c>
      <c r="D1701" s="77">
        <v>535</v>
      </c>
      <c r="E1701" s="77">
        <v>5</v>
      </c>
      <c r="F1701" s="78"/>
      <c r="G1701" s="79">
        <v>44831.837442129632</v>
      </c>
      <c r="H1701" s="77">
        <v>141</v>
      </c>
      <c r="I1701" s="76">
        <v>44831.95416666667</v>
      </c>
      <c r="J1701" s="78"/>
      <c r="K1701" s="80">
        <v>1</v>
      </c>
    </row>
    <row r="1702" spans="2:11" x14ac:dyDescent="0.3">
      <c r="B1702" s="75">
        <v>36769</v>
      </c>
      <c r="C1702" s="76">
        <v>44831</v>
      </c>
      <c r="D1702" s="77">
        <v>216</v>
      </c>
      <c r="E1702" s="77">
        <v>5</v>
      </c>
      <c r="F1702" s="78"/>
      <c r="G1702" s="79">
        <v>44831.848090277781</v>
      </c>
      <c r="H1702" s="77">
        <v>148</v>
      </c>
      <c r="I1702" s="76">
        <v>44831.95416666667</v>
      </c>
      <c r="J1702" s="78"/>
      <c r="K1702" s="80">
        <v>1</v>
      </c>
    </row>
    <row r="1703" spans="2:11" x14ac:dyDescent="0.3">
      <c r="B1703" s="75">
        <v>36770</v>
      </c>
      <c r="C1703" s="76">
        <v>44831</v>
      </c>
      <c r="D1703" s="77">
        <v>1268</v>
      </c>
      <c r="E1703" s="77">
        <v>6</v>
      </c>
      <c r="F1703" s="78"/>
      <c r="G1703" s="79">
        <v>44831.862106481487</v>
      </c>
      <c r="H1703" s="77">
        <v>153</v>
      </c>
      <c r="I1703" s="76">
        <v>44831.95416666667</v>
      </c>
      <c r="J1703" s="78"/>
      <c r="K1703" s="80">
        <v>1</v>
      </c>
    </row>
    <row r="1704" spans="2:11" x14ac:dyDescent="0.3">
      <c r="B1704" s="75">
        <v>36771</v>
      </c>
      <c r="C1704" s="76">
        <v>44831</v>
      </c>
      <c r="D1704" s="77">
        <v>752</v>
      </c>
      <c r="E1704" s="77">
        <v>4</v>
      </c>
      <c r="F1704" s="78"/>
      <c r="G1704" s="79">
        <v>44831.870578703711</v>
      </c>
      <c r="H1704" s="77">
        <v>141</v>
      </c>
      <c r="I1704" s="76">
        <v>44831.95416666667</v>
      </c>
      <c r="J1704" s="78"/>
      <c r="K1704" s="80">
        <v>1</v>
      </c>
    </row>
    <row r="1705" spans="2:11" x14ac:dyDescent="0.3">
      <c r="B1705" s="75">
        <v>36772</v>
      </c>
      <c r="C1705" s="76">
        <v>44831</v>
      </c>
      <c r="D1705" s="77">
        <v>255</v>
      </c>
      <c r="E1705" s="77">
        <v>4</v>
      </c>
      <c r="F1705" s="78"/>
      <c r="G1705" s="79">
        <v>44831.88394675927</v>
      </c>
      <c r="H1705" s="77">
        <v>170</v>
      </c>
      <c r="I1705" s="76">
        <v>44831.95416666667</v>
      </c>
      <c r="J1705" s="78"/>
      <c r="K1705" s="80">
        <v>1</v>
      </c>
    </row>
    <row r="1706" spans="2:11" x14ac:dyDescent="0.3">
      <c r="B1706" s="75">
        <v>36773</v>
      </c>
      <c r="C1706" s="76">
        <v>44831</v>
      </c>
      <c r="D1706" s="77">
        <v>820</v>
      </c>
      <c r="E1706" s="77">
        <v>2</v>
      </c>
      <c r="F1706" s="78"/>
      <c r="G1706" s="79">
        <v>44831.892175925939</v>
      </c>
      <c r="H1706" s="77">
        <v>142</v>
      </c>
      <c r="I1706" s="76">
        <v>44831.95416666667</v>
      </c>
      <c r="J1706" s="78"/>
      <c r="K1706" s="80">
        <v>1</v>
      </c>
    </row>
    <row r="1707" spans="2:11" x14ac:dyDescent="0.3">
      <c r="B1707" s="75">
        <v>36774</v>
      </c>
      <c r="C1707" s="76">
        <v>44832</v>
      </c>
      <c r="D1707" s="77">
        <v>158</v>
      </c>
      <c r="E1707" s="77">
        <v>3</v>
      </c>
      <c r="F1707" s="78"/>
      <c r="G1707" s="79">
        <v>44832.333333333336</v>
      </c>
      <c r="H1707" s="77">
        <v>144</v>
      </c>
      <c r="I1707" s="76">
        <v>44832.938194444447</v>
      </c>
      <c r="J1707" s="78"/>
      <c r="K1707" s="80">
        <v>1</v>
      </c>
    </row>
    <row r="1708" spans="2:11" x14ac:dyDescent="0.3">
      <c r="B1708" s="75">
        <v>36775</v>
      </c>
      <c r="C1708" s="76">
        <v>44832</v>
      </c>
      <c r="D1708" s="77">
        <v>120</v>
      </c>
      <c r="E1708" s="77">
        <v>4</v>
      </c>
      <c r="F1708" s="78"/>
      <c r="G1708" s="79">
        <v>44832.349375000005</v>
      </c>
      <c r="H1708" s="77">
        <v>154</v>
      </c>
      <c r="I1708" s="76">
        <v>44832.938194444447</v>
      </c>
      <c r="J1708" s="78"/>
      <c r="K1708" s="80">
        <v>1</v>
      </c>
    </row>
    <row r="1709" spans="2:11" x14ac:dyDescent="0.3">
      <c r="B1709" s="75">
        <v>36776</v>
      </c>
      <c r="C1709" s="76">
        <v>44832</v>
      </c>
      <c r="D1709" s="77">
        <v>667</v>
      </c>
      <c r="E1709" s="77">
        <v>6</v>
      </c>
      <c r="F1709" s="78"/>
      <c r="G1709" s="79">
        <v>44832.360567129632</v>
      </c>
      <c r="H1709" s="77">
        <v>171</v>
      </c>
      <c r="I1709" s="76">
        <v>44832.938194444447</v>
      </c>
      <c r="J1709" s="78"/>
      <c r="K1709" s="80">
        <v>1</v>
      </c>
    </row>
    <row r="1710" spans="2:11" x14ac:dyDescent="0.3">
      <c r="B1710" s="75">
        <v>36777</v>
      </c>
      <c r="C1710" s="76">
        <v>44832</v>
      </c>
      <c r="D1710" s="77">
        <v>558</v>
      </c>
      <c r="E1710" s="77">
        <v>1</v>
      </c>
      <c r="F1710" s="78"/>
      <c r="G1710" s="79">
        <v>44832.374212962968</v>
      </c>
      <c r="H1710" s="77">
        <v>173</v>
      </c>
      <c r="I1710" s="76">
        <v>44832.938194444447</v>
      </c>
      <c r="J1710" s="78"/>
      <c r="K1710" s="80">
        <v>1</v>
      </c>
    </row>
    <row r="1711" spans="2:11" x14ac:dyDescent="0.3">
      <c r="B1711" s="75">
        <v>36778</v>
      </c>
      <c r="C1711" s="76">
        <v>44832</v>
      </c>
      <c r="D1711" s="77">
        <v>539</v>
      </c>
      <c r="E1711" s="77">
        <v>4</v>
      </c>
      <c r="F1711" s="78"/>
      <c r="G1711" s="79">
        <v>44832.382754629638</v>
      </c>
      <c r="H1711" s="77">
        <v>147</v>
      </c>
      <c r="I1711" s="76">
        <v>44832.938194444447</v>
      </c>
      <c r="J1711" s="78"/>
      <c r="K1711" s="80">
        <v>1</v>
      </c>
    </row>
    <row r="1712" spans="2:11" x14ac:dyDescent="0.3">
      <c r="B1712" s="75">
        <v>36779</v>
      </c>
      <c r="C1712" s="76">
        <v>44832</v>
      </c>
      <c r="D1712" s="77">
        <v>959</v>
      </c>
      <c r="E1712" s="77">
        <v>5</v>
      </c>
      <c r="F1712" s="78"/>
      <c r="G1712" s="79">
        <v>44832.396342592598</v>
      </c>
      <c r="H1712" s="77">
        <v>174</v>
      </c>
      <c r="I1712" s="76">
        <v>44832.938194444447</v>
      </c>
      <c r="J1712" s="78"/>
      <c r="K1712" s="80">
        <v>1</v>
      </c>
    </row>
    <row r="1713" spans="2:11" x14ac:dyDescent="0.3">
      <c r="B1713" s="75">
        <v>36780</v>
      </c>
      <c r="C1713" s="76">
        <v>44832</v>
      </c>
      <c r="D1713" s="77">
        <v>586</v>
      </c>
      <c r="E1713" s="77">
        <v>1</v>
      </c>
      <c r="F1713" s="78"/>
      <c r="G1713" s="79">
        <v>44832.409537037041</v>
      </c>
      <c r="H1713" s="77">
        <v>155</v>
      </c>
      <c r="I1713" s="76">
        <v>44832.938194444447</v>
      </c>
      <c r="J1713" s="78"/>
      <c r="K1713" s="80">
        <v>1</v>
      </c>
    </row>
    <row r="1714" spans="2:11" x14ac:dyDescent="0.3">
      <c r="B1714" s="75">
        <v>36781</v>
      </c>
      <c r="C1714" s="76">
        <v>44832</v>
      </c>
      <c r="D1714" s="77">
        <v>770</v>
      </c>
      <c r="E1714" s="77">
        <v>1</v>
      </c>
      <c r="F1714" s="78"/>
      <c r="G1714" s="79">
        <v>44832.422083333338</v>
      </c>
      <c r="H1714" s="77">
        <v>158</v>
      </c>
      <c r="I1714" s="76">
        <v>44832.938194444447</v>
      </c>
      <c r="J1714" s="78"/>
      <c r="K1714" s="80">
        <v>1</v>
      </c>
    </row>
    <row r="1715" spans="2:11" x14ac:dyDescent="0.3">
      <c r="B1715" s="75">
        <v>36782</v>
      </c>
      <c r="C1715" s="76">
        <v>44832</v>
      </c>
      <c r="D1715" s="77">
        <v>1354</v>
      </c>
      <c r="E1715" s="77">
        <v>5</v>
      </c>
      <c r="F1715" s="78"/>
      <c r="G1715" s="79">
        <v>44832.432361111118</v>
      </c>
      <c r="H1715" s="77">
        <v>155</v>
      </c>
      <c r="I1715" s="76">
        <v>44832.938194444447</v>
      </c>
      <c r="J1715" s="78"/>
      <c r="K1715" s="80">
        <v>1</v>
      </c>
    </row>
    <row r="1716" spans="2:11" x14ac:dyDescent="0.3">
      <c r="B1716" s="75">
        <v>36783</v>
      </c>
      <c r="C1716" s="76">
        <v>44832</v>
      </c>
      <c r="D1716" s="77">
        <v>1245</v>
      </c>
      <c r="E1716" s="77">
        <v>2</v>
      </c>
      <c r="F1716" s="78"/>
      <c r="G1716" s="79">
        <v>44832.44436342593</v>
      </c>
      <c r="H1716" s="77">
        <v>155</v>
      </c>
      <c r="I1716" s="76">
        <v>44832.938194444447</v>
      </c>
      <c r="J1716" s="78"/>
      <c r="K1716" s="80">
        <v>1</v>
      </c>
    </row>
    <row r="1717" spans="2:11" x14ac:dyDescent="0.3">
      <c r="B1717" s="75">
        <v>36784</v>
      </c>
      <c r="C1717" s="76">
        <v>44832</v>
      </c>
      <c r="D1717" s="77">
        <v>640</v>
      </c>
      <c r="E1717" s="77">
        <v>1</v>
      </c>
      <c r="F1717" s="78"/>
      <c r="G1717" s="79">
        <v>44832.454814814817</v>
      </c>
      <c r="H1717" s="77">
        <v>150</v>
      </c>
      <c r="I1717" s="76">
        <v>44832.938194444447</v>
      </c>
      <c r="J1717" s="78"/>
      <c r="K1717" s="80">
        <v>1</v>
      </c>
    </row>
    <row r="1718" spans="2:11" x14ac:dyDescent="0.3">
      <c r="B1718" s="75">
        <v>36785</v>
      </c>
      <c r="C1718" s="76">
        <v>44832</v>
      </c>
      <c r="D1718" s="77">
        <v>1302</v>
      </c>
      <c r="E1718" s="77">
        <v>5</v>
      </c>
      <c r="F1718" s="78"/>
      <c r="G1718" s="79">
        <v>44832.468310185184</v>
      </c>
      <c r="H1718" s="77">
        <v>161</v>
      </c>
      <c r="I1718" s="76">
        <v>44832.938194444447</v>
      </c>
      <c r="J1718" s="78"/>
      <c r="K1718" s="80">
        <v>1</v>
      </c>
    </row>
    <row r="1719" spans="2:11" x14ac:dyDescent="0.3">
      <c r="B1719" s="75">
        <v>36786</v>
      </c>
      <c r="C1719" s="76">
        <v>44832</v>
      </c>
      <c r="D1719" s="77">
        <v>672</v>
      </c>
      <c r="E1719" s="77">
        <v>4</v>
      </c>
      <c r="F1719" s="78"/>
      <c r="G1719" s="79">
        <v>44832.477418981478</v>
      </c>
      <c r="H1719" s="77">
        <v>179</v>
      </c>
      <c r="I1719" s="76">
        <v>44832.938194444447</v>
      </c>
      <c r="J1719" s="78"/>
      <c r="K1719" s="80">
        <v>1</v>
      </c>
    </row>
    <row r="1720" spans="2:11" x14ac:dyDescent="0.3">
      <c r="B1720" s="75">
        <v>36787</v>
      </c>
      <c r="C1720" s="76">
        <v>44832</v>
      </c>
      <c r="D1720" s="77">
        <v>439</v>
      </c>
      <c r="E1720" s="77">
        <v>4</v>
      </c>
      <c r="F1720" s="78"/>
      <c r="G1720" s="79">
        <v>44832.492731481478</v>
      </c>
      <c r="H1720" s="77">
        <v>165</v>
      </c>
      <c r="I1720" s="76">
        <v>44832.938194444447</v>
      </c>
      <c r="J1720" s="78"/>
      <c r="K1720" s="80">
        <v>1</v>
      </c>
    </row>
    <row r="1721" spans="2:11" x14ac:dyDescent="0.3">
      <c r="B1721" s="75">
        <v>36788</v>
      </c>
      <c r="C1721" s="76">
        <v>44832</v>
      </c>
      <c r="D1721" s="77">
        <v>142</v>
      </c>
      <c r="E1721" s="77">
        <v>3</v>
      </c>
      <c r="F1721" s="78"/>
      <c r="G1721" s="79">
        <v>44832.507731481477</v>
      </c>
      <c r="H1721" s="77">
        <v>165</v>
      </c>
      <c r="I1721" s="76">
        <v>44832.938194444447</v>
      </c>
      <c r="J1721" s="78"/>
      <c r="K1721" s="80">
        <v>1</v>
      </c>
    </row>
    <row r="1722" spans="2:11" x14ac:dyDescent="0.3">
      <c r="B1722" s="75">
        <v>36789</v>
      </c>
      <c r="C1722" s="76">
        <v>44832</v>
      </c>
      <c r="D1722" s="77">
        <v>675</v>
      </c>
      <c r="E1722" s="77">
        <v>6</v>
      </c>
      <c r="F1722" s="78"/>
      <c r="G1722" s="79">
        <v>44832.518703703696</v>
      </c>
      <c r="H1722" s="77">
        <v>167</v>
      </c>
      <c r="I1722" s="76">
        <v>44832.938194444447</v>
      </c>
      <c r="J1722" s="78"/>
      <c r="K1722" s="80">
        <v>1</v>
      </c>
    </row>
    <row r="1723" spans="2:11" x14ac:dyDescent="0.3">
      <c r="B1723" s="75">
        <v>36790</v>
      </c>
      <c r="C1723" s="76">
        <v>44832</v>
      </c>
      <c r="D1723" s="77">
        <v>199</v>
      </c>
      <c r="E1723" s="77">
        <v>6</v>
      </c>
      <c r="F1723" s="78"/>
      <c r="G1723" s="79">
        <v>44832.531284722216</v>
      </c>
      <c r="H1723" s="77">
        <v>160</v>
      </c>
      <c r="I1723" s="76">
        <v>44832.938194444447</v>
      </c>
      <c r="J1723" s="78"/>
      <c r="K1723" s="80">
        <v>1</v>
      </c>
    </row>
    <row r="1724" spans="2:11" x14ac:dyDescent="0.3">
      <c r="B1724" s="75">
        <v>36791</v>
      </c>
      <c r="C1724" s="76">
        <v>44832</v>
      </c>
      <c r="D1724" s="77">
        <v>1208</v>
      </c>
      <c r="E1724" s="77">
        <v>3</v>
      </c>
      <c r="F1724" s="78"/>
      <c r="G1724" s="79">
        <v>44832.545983796292</v>
      </c>
      <c r="H1724" s="77">
        <v>170</v>
      </c>
      <c r="I1724" s="76">
        <v>44832.938194444447</v>
      </c>
      <c r="J1724" s="78"/>
      <c r="K1724" s="80">
        <v>1</v>
      </c>
    </row>
    <row r="1725" spans="2:11" x14ac:dyDescent="0.3">
      <c r="B1725" s="75">
        <v>36792</v>
      </c>
      <c r="C1725" s="76">
        <v>44832</v>
      </c>
      <c r="D1725" s="77">
        <v>330</v>
      </c>
      <c r="E1725" s="77">
        <v>4</v>
      </c>
      <c r="F1725" s="78"/>
      <c r="G1725" s="79">
        <v>44832.554930555554</v>
      </c>
      <c r="H1725" s="77">
        <v>142</v>
      </c>
      <c r="I1725" s="76">
        <v>44832.938194444447</v>
      </c>
      <c r="J1725" s="78"/>
      <c r="K1725" s="80">
        <v>1</v>
      </c>
    </row>
    <row r="1726" spans="2:11" x14ac:dyDescent="0.3">
      <c r="B1726" s="75">
        <v>36793</v>
      </c>
      <c r="C1726" s="76">
        <v>44832</v>
      </c>
      <c r="D1726" s="77">
        <v>982</v>
      </c>
      <c r="E1726" s="77">
        <v>1</v>
      </c>
      <c r="F1726" s="78"/>
      <c r="G1726" s="79">
        <v>44832.571388888886</v>
      </c>
      <c r="H1726" s="77">
        <v>158</v>
      </c>
      <c r="I1726" s="76">
        <v>44832.938194444447</v>
      </c>
      <c r="J1726" s="78"/>
      <c r="K1726" s="80">
        <v>1</v>
      </c>
    </row>
    <row r="1727" spans="2:11" x14ac:dyDescent="0.3">
      <c r="B1727" s="75">
        <v>36794</v>
      </c>
      <c r="C1727" s="76">
        <v>44832</v>
      </c>
      <c r="D1727" s="77">
        <v>1239</v>
      </c>
      <c r="E1727" s="77">
        <v>6</v>
      </c>
      <c r="F1727" s="78"/>
      <c r="G1727" s="79">
        <v>44832.585821759254</v>
      </c>
      <c r="H1727" s="77">
        <v>178</v>
      </c>
      <c r="I1727" s="76">
        <v>44832.938194444447</v>
      </c>
      <c r="J1727" s="78"/>
      <c r="K1727" s="80">
        <v>1</v>
      </c>
    </row>
    <row r="1728" spans="2:11" x14ac:dyDescent="0.3">
      <c r="B1728" s="75">
        <v>36795</v>
      </c>
      <c r="C1728" s="76">
        <v>44832</v>
      </c>
      <c r="D1728" s="77">
        <v>744</v>
      </c>
      <c r="E1728" s="77">
        <v>1</v>
      </c>
      <c r="F1728" s="78"/>
      <c r="G1728" s="79">
        <v>44832.601145833331</v>
      </c>
      <c r="H1728" s="77">
        <v>178</v>
      </c>
      <c r="I1728" s="76">
        <v>44832.938194444447</v>
      </c>
      <c r="J1728" s="78"/>
      <c r="K1728" s="80">
        <v>1</v>
      </c>
    </row>
    <row r="1729" spans="2:11" x14ac:dyDescent="0.3">
      <c r="B1729" s="75">
        <v>36796</v>
      </c>
      <c r="C1729" s="76">
        <v>44832</v>
      </c>
      <c r="D1729" s="77">
        <v>1223</v>
      </c>
      <c r="E1729" s="77">
        <v>3</v>
      </c>
      <c r="F1729" s="78"/>
      <c r="G1729" s="79">
        <v>44832.611527777772</v>
      </c>
      <c r="H1729" s="77">
        <v>151</v>
      </c>
      <c r="I1729" s="76">
        <v>44832.938194444447</v>
      </c>
      <c r="J1729" s="78"/>
      <c r="K1729" s="80">
        <v>1</v>
      </c>
    </row>
    <row r="1730" spans="2:11" x14ac:dyDescent="0.3">
      <c r="B1730" s="75">
        <v>36797</v>
      </c>
      <c r="C1730" s="76">
        <v>44832</v>
      </c>
      <c r="D1730" s="77">
        <v>782</v>
      </c>
      <c r="E1730" s="77">
        <v>6</v>
      </c>
      <c r="F1730" s="78"/>
      <c r="G1730" s="79">
        <v>44832.626712962956</v>
      </c>
      <c r="H1730" s="77">
        <v>169</v>
      </c>
      <c r="I1730" s="76">
        <v>44832.938194444447</v>
      </c>
      <c r="J1730" s="78"/>
      <c r="K1730" s="80">
        <v>1</v>
      </c>
    </row>
    <row r="1731" spans="2:11" x14ac:dyDescent="0.3">
      <c r="B1731" s="75">
        <v>36798</v>
      </c>
      <c r="C1731" s="76">
        <v>44832</v>
      </c>
      <c r="D1731" s="77">
        <v>1037</v>
      </c>
      <c r="E1731" s="77">
        <v>4</v>
      </c>
      <c r="F1731" s="78"/>
      <c r="G1731" s="79">
        <v>44832.642476851848</v>
      </c>
      <c r="H1731" s="77">
        <v>152</v>
      </c>
      <c r="I1731" s="76">
        <v>44832.938194444447</v>
      </c>
      <c r="J1731" s="78"/>
      <c r="K1731" s="80">
        <v>1</v>
      </c>
    </row>
    <row r="1732" spans="2:11" x14ac:dyDescent="0.3">
      <c r="B1732" s="75">
        <v>36799</v>
      </c>
      <c r="C1732" s="76">
        <v>44832</v>
      </c>
      <c r="D1732" s="77">
        <v>713</v>
      </c>
      <c r="E1732" s="77">
        <v>2</v>
      </c>
      <c r="F1732" s="78"/>
      <c r="G1732" s="79">
        <v>44832.653761574067</v>
      </c>
      <c r="H1732" s="77">
        <v>140</v>
      </c>
      <c r="I1732" s="76">
        <v>44832.938194444447</v>
      </c>
      <c r="J1732" s="78"/>
      <c r="K1732" s="80">
        <v>1</v>
      </c>
    </row>
    <row r="1733" spans="2:11" x14ac:dyDescent="0.3">
      <c r="B1733" s="75">
        <v>36800</v>
      </c>
      <c r="C1733" s="76">
        <v>44832</v>
      </c>
      <c r="D1733" s="77">
        <v>238</v>
      </c>
      <c r="E1733" s="77">
        <v>4</v>
      </c>
      <c r="F1733" s="78"/>
      <c r="G1733" s="79">
        <v>44832.663310185177</v>
      </c>
      <c r="H1733" s="77">
        <v>156</v>
      </c>
      <c r="I1733" s="76">
        <v>44832.938194444447</v>
      </c>
      <c r="J1733" s="78"/>
      <c r="K1733" s="80">
        <v>1</v>
      </c>
    </row>
    <row r="1734" spans="2:11" x14ac:dyDescent="0.3">
      <c r="B1734" s="75">
        <v>36801</v>
      </c>
      <c r="C1734" s="76">
        <v>44832</v>
      </c>
      <c r="D1734" s="77">
        <v>1012</v>
      </c>
      <c r="E1734" s="77">
        <v>3</v>
      </c>
      <c r="F1734" s="78"/>
      <c r="G1734" s="79">
        <v>44832.676863425921</v>
      </c>
      <c r="H1734" s="77">
        <v>165</v>
      </c>
      <c r="I1734" s="76">
        <v>44832.938194444447</v>
      </c>
      <c r="J1734" s="78"/>
      <c r="K1734" s="80">
        <v>1</v>
      </c>
    </row>
    <row r="1735" spans="2:11" x14ac:dyDescent="0.3">
      <c r="B1735" s="75">
        <v>36802</v>
      </c>
      <c r="C1735" s="76">
        <v>44832</v>
      </c>
      <c r="D1735" s="77">
        <v>703</v>
      </c>
      <c r="E1735" s="77">
        <v>2</v>
      </c>
      <c r="F1735" s="78"/>
      <c r="G1735" s="79">
        <v>44832.686620370368</v>
      </c>
      <c r="H1735" s="77">
        <v>152</v>
      </c>
      <c r="I1735" s="76">
        <v>44832.938194444447</v>
      </c>
      <c r="J1735" s="78"/>
      <c r="K1735" s="80">
        <v>1</v>
      </c>
    </row>
    <row r="1736" spans="2:11" x14ac:dyDescent="0.3">
      <c r="B1736" s="75">
        <v>36803</v>
      </c>
      <c r="C1736" s="76">
        <v>44832</v>
      </c>
      <c r="D1736" s="77">
        <v>694</v>
      </c>
      <c r="E1736" s="77">
        <v>2</v>
      </c>
      <c r="F1736" s="78"/>
      <c r="G1736" s="79">
        <v>44832.695057870369</v>
      </c>
      <c r="H1736" s="77">
        <v>152</v>
      </c>
      <c r="I1736" s="76">
        <v>44832.938194444447</v>
      </c>
      <c r="J1736" s="78"/>
      <c r="K1736" s="80">
        <v>1</v>
      </c>
    </row>
    <row r="1737" spans="2:11" x14ac:dyDescent="0.3">
      <c r="B1737" s="75">
        <v>36804</v>
      </c>
      <c r="C1737" s="76">
        <v>44832</v>
      </c>
      <c r="D1737" s="77">
        <v>1001</v>
      </c>
      <c r="E1737" s="77">
        <v>4</v>
      </c>
      <c r="F1737" s="78"/>
      <c r="G1737" s="79">
        <v>44832.710486111107</v>
      </c>
      <c r="H1737" s="77">
        <v>150</v>
      </c>
      <c r="I1737" s="76">
        <v>44832.938194444447</v>
      </c>
      <c r="J1737" s="78"/>
      <c r="K1737" s="80">
        <v>1</v>
      </c>
    </row>
    <row r="1738" spans="2:11" x14ac:dyDescent="0.3">
      <c r="B1738" s="75">
        <v>36805</v>
      </c>
      <c r="C1738" s="76">
        <v>44832</v>
      </c>
      <c r="D1738" s="77">
        <v>1</v>
      </c>
      <c r="E1738" s="77">
        <v>6</v>
      </c>
      <c r="F1738" s="78"/>
      <c r="G1738" s="79">
        <v>44832.724861111106</v>
      </c>
      <c r="H1738" s="77">
        <v>165</v>
      </c>
      <c r="I1738" s="76">
        <v>44832.938194444447</v>
      </c>
      <c r="J1738" s="78"/>
      <c r="K1738" s="80">
        <v>1</v>
      </c>
    </row>
    <row r="1739" spans="2:11" x14ac:dyDescent="0.3">
      <c r="B1739" s="75">
        <v>36806</v>
      </c>
      <c r="C1739" s="76">
        <v>44832</v>
      </c>
      <c r="D1739" s="77">
        <v>846</v>
      </c>
      <c r="E1739" s="77">
        <v>2</v>
      </c>
      <c r="F1739" s="78"/>
      <c r="G1739" s="79">
        <v>44832.737002314811</v>
      </c>
      <c r="H1739" s="77">
        <v>157</v>
      </c>
      <c r="I1739" s="76">
        <v>44832.938194444447</v>
      </c>
      <c r="J1739" s="78"/>
      <c r="K1739" s="80">
        <v>1</v>
      </c>
    </row>
    <row r="1740" spans="2:11" x14ac:dyDescent="0.3">
      <c r="B1740" s="75">
        <v>36807</v>
      </c>
      <c r="C1740" s="76">
        <v>44832</v>
      </c>
      <c r="D1740" s="77">
        <v>393</v>
      </c>
      <c r="E1740" s="77">
        <v>1</v>
      </c>
      <c r="F1740" s="78"/>
      <c r="G1740" s="79">
        <v>44832.75163194444</v>
      </c>
      <c r="H1740" s="77">
        <v>145</v>
      </c>
      <c r="I1740" s="76">
        <v>44832.938194444447</v>
      </c>
      <c r="J1740" s="78"/>
      <c r="K1740" s="80">
        <v>1</v>
      </c>
    </row>
    <row r="1741" spans="2:11" x14ac:dyDescent="0.3">
      <c r="B1741" s="75">
        <v>36808</v>
      </c>
      <c r="C1741" s="76">
        <v>44832</v>
      </c>
      <c r="D1741" s="77">
        <v>5</v>
      </c>
      <c r="E1741" s="77">
        <v>5</v>
      </c>
      <c r="F1741" s="78"/>
      <c r="G1741" s="79">
        <v>44832.766550925924</v>
      </c>
      <c r="H1741" s="77">
        <v>141</v>
      </c>
      <c r="I1741" s="76">
        <v>44832.938194444447</v>
      </c>
      <c r="J1741" s="78"/>
      <c r="K1741" s="80">
        <v>1</v>
      </c>
    </row>
    <row r="1742" spans="2:11" x14ac:dyDescent="0.3">
      <c r="B1742" s="75">
        <v>36809</v>
      </c>
      <c r="C1742" s="76">
        <v>44832</v>
      </c>
      <c r="D1742" s="77">
        <v>95</v>
      </c>
      <c r="E1742" s="77">
        <v>1</v>
      </c>
      <c r="F1742" s="78"/>
      <c r="G1742" s="79">
        <v>44832.780069444445</v>
      </c>
      <c r="H1742" s="77">
        <v>172</v>
      </c>
      <c r="I1742" s="76">
        <v>44832.938194444447</v>
      </c>
      <c r="J1742" s="78"/>
      <c r="K1742" s="80">
        <v>1</v>
      </c>
    </row>
    <row r="1743" spans="2:11" x14ac:dyDescent="0.3">
      <c r="B1743" s="75">
        <v>36810</v>
      </c>
      <c r="C1743" s="76">
        <v>44832</v>
      </c>
      <c r="D1743" s="77">
        <v>360</v>
      </c>
      <c r="E1743" s="77">
        <v>4</v>
      </c>
      <c r="F1743" s="78"/>
      <c r="G1743" s="79">
        <v>44832.793009259258</v>
      </c>
      <c r="H1743" s="77">
        <v>151</v>
      </c>
      <c r="I1743" s="76">
        <v>44832.938194444447</v>
      </c>
      <c r="J1743" s="78"/>
      <c r="K1743" s="80">
        <v>1</v>
      </c>
    </row>
    <row r="1744" spans="2:11" x14ac:dyDescent="0.3">
      <c r="B1744" s="75">
        <v>36811</v>
      </c>
      <c r="C1744" s="76">
        <v>44832</v>
      </c>
      <c r="D1744" s="77">
        <v>806</v>
      </c>
      <c r="E1744" s="77">
        <v>5</v>
      </c>
      <c r="F1744" s="78"/>
      <c r="G1744" s="79">
        <v>44832.806944444441</v>
      </c>
      <c r="H1744" s="77">
        <v>179</v>
      </c>
      <c r="I1744" s="76">
        <v>44832.938194444447</v>
      </c>
      <c r="J1744" s="78"/>
      <c r="K1744" s="80">
        <v>1</v>
      </c>
    </row>
    <row r="1745" spans="2:11" x14ac:dyDescent="0.3">
      <c r="B1745" s="75">
        <v>36812</v>
      </c>
      <c r="C1745" s="76">
        <v>44832</v>
      </c>
      <c r="D1745" s="77">
        <v>360</v>
      </c>
      <c r="E1745" s="77">
        <v>4</v>
      </c>
      <c r="F1745" s="78"/>
      <c r="G1745" s="79">
        <v>44832.817152777774</v>
      </c>
      <c r="H1745" s="77">
        <v>148</v>
      </c>
      <c r="I1745" s="76">
        <v>44832.938194444447</v>
      </c>
      <c r="J1745" s="78"/>
      <c r="K1745" s="80">
        <v>1</v>
      </c>
    </row>
    <row r="1746" spans="2:11" x14ac:dyDescent="0.3">
      <c r="B1746" s="75">
        <v>36813</v>
      </c>
      <c r="C1746" s="76">
        <v>44832</v>
      </c>
      <c r="D1746" s="77">
        <v>533</v>
      </c>
      <c r="E1746" s="77">
        <v>4</v>
      </c>
      <c r="F1746" s="78"/>
      <c r="G1746" s="79">
        <v>44832.827523148146</v>
      </c>
      <c r="H1746" s="77">
        <v>158</v>
      </c>
      <c r="I1746" s="76">
        <v>44832.938194444447</v>
      </c>
      <c r="J1746" s="78"/>
      <c r="K1746" s="80">
        <v>1</v>
      </c>
    </row>
    <row r="1747" spans="2:11" x14ac:dyDescent="0.3">
      <c r="B1747" s="75">
        <v>36814</v>
      </c>
      <c r="C1747" s="76">
        <v>44832</v>
      </c>
      <c r="D1747" s="77">
        <v>1197</v>
      </c>
      <c r="E1747" s="77">
        <v>3</v>
      </c>
      <c r="F1747" s="78"/>
      <c r="G1747" s="79">
        <v>44832.83861111111</v>
      </c>
      <c r="H1747" s="77">
        <v>177</v>
      </c>
      <c r="I1747" s="76">
        <v>44832.938194444447</v>
      </c>
      <c r="J1747" s="78"/>
      <c r="K1747" s="80">
        <v>1</v>
      </c>
    </row>
    <row r="1748" spans="2:11" x14ac:dyDescent="0.3">
      <c r="B1748" s="75">
        <v>36815</v>
      </c>
      <c r="C1748" s="76">
        <v>44832</v>
      </c>
      <c r="D1748" s="77">
        <v>115</v>
      </c>
      <c r="E1748" s="77">
        <v>3</v>
      </c>
      <c r="F1748" s="78"/>
      <c r="G1748" s="79">
        <v>44832.847337962965</v>
      </c>
      <c r="H1748" s="77">
        <v>152</v>
      </c>
      <c r="I1748" s="76">
        <v>44832.938194444447</v>
      </c>
      <c r="J1748" s="78"/>
      <c r="K1748" s="80">
        <v>1</v>
      </c>
    </row>
    <row r="1749" spans="2:11" x14ac:dyDescent="0.3">
      <c r="B1749" s="75">
        <v>36816</v>
      </c>
      <c r="C1749" s="76">
        <v>44832</v>
      </c>
      <c r="D1749" s="77">
        <v>535</v>
      </c>
      <c r="E1749" s="77">
        <v>2</v>
      </c>
      <c r="F1749" s="78"/>
      <c r="G1749" s="79">
        <v>44832.858078703706</v>
      </c>
      <c r="H1749" s="77">
        <v>166</v>
      </c>
      <c r="I1749" s="76">
        <v>44832.938194444447</v>
      </c>
      <c r="J1749" s="78"/>
      <c r="K1749" s="80">
        <v>1</v>
      </c>
    </row>
    <row r="1750" spans="2:11" x14ac:dyDescent="0.3">
      <c r="B1750" s="75">
        <v>36817</v>
      </c>
      <c r="C1750" s="76">
        <v>44832</v>
      </c>
      <c r="D1750" s="77">
        <v>568</v>
      </c>
      <c r="E1750" s="77">
        <v>5</v>
      </c>
      <c r="F1750" s="78"/>
      <c r="G1750" s="79">
        <v>44832.869247685187</v>
      </c>
      <c r="H1750" s="77">
        <v>176</v>
      </c>
      <c r="I1750" s="76">
        <v>44832.938194444447</v>
      </c>
      <c r="J1750" s="78"/>
      <c r="K1750" s="80">
        <v>1</v>
      </c>
    </row>
    <row r="1751" spans="2:11" x14ac:dyDescent="0.3">
      <c r="B1751" s="75">
        <v>36818</v>
      </c>
      <c r="C1751" s="76">
        <v>44832</v>
      </c>
      <c r="D1751" s="77">
        <v>827</v>
      </c>
      <c r="E1751" s="77">
        <v>6</v>
      </c>
      <c r="F1751" s="78"/>
      <c r="G1751" s="79">
        <v>44832.881319444445</v>
      </c>
      <c r="H1751" s="77">
        <v>173</v>
      </c>
      <c r="I1751" s="76">
        <v>44832.938194444447</v>
      </c>
      <c r="J1751" s="78"/>
      <c r="K1751" s="80">
        <v>1</v>
      </c>
    </row>
    <row r="1752" spans="2:11" x14ac:dyDescent="0.3">
      <c r="B1752" s="75">
        <v>36819</v>
      </c>
      <c r="C1752" s="76">
        <v>44832</v>
      </c>
      <c r="D1752" s="77">
        <v>1176</v>
      </c>
      <c r="E1752" s="77">
        <v>3</v>
      </c>
      <c r="F1752" s="78"/>
      <c r="G1752" s="79">
        <v>44832.894143518519</v>
      </c>
      <c r="H1752" s="77">
        <v>162</v>
      </c>
      <c r="I1752" s="76">
        <v>44832.938194444447</v>
      </c>
      <c r="J1752" s="78"/>
      <c r="K1752" s="80">
        <v>1</v>
      </c>
    </row>
    <row r="1753" spans="2:11" x14ac:dyDescent="0.3">
      <c r="B1753" s="75">
        <v>36820</v>
      </c>
      <c r="C1753" s="76">
        <v>44832</v>
      </c>
      <c r="D1753" s="77">
        <v>385</v>
      </c>
      <c r="E1753" s="77">
        <v>3</v>
      </c>
      <c r="F1753" s="78"/>
      <c r="G1753" s="79">
        <v>44832.905150462961</v>
      </c>
      <c r="H1753" s="77">
        <v>143</v>
      </c>
      <c r="I1753" s="76">
        <v>44832.938194444447</v>
      </c>
      <c r="J1753" s="78"/>
      <c r="K1753" s="80">
        <v>1</v>
      </c>
    </row>
    <row r="1754" spans="2:11" x14ac:dyDescent="0.3">
      <c r="B1754" s="75">
        <v>36821</v>
      </c>
      <c r="C1754" s="76">
        <v>44833</v>
      </c>
      <c r="D1754" s="77">
        <v>1298</v>
      </c>
      <c r="E1754" s="77">
        <v>6</v>
      </c>
      <c r="F1754" s="78"/>
      <c r="G1754" s="79">
        <v>44833.333333333336</v>
      </c>
      <c r="H1754" s="77">
        <v>167</v>
      </c>
      <c r="I1754" s="76">
        <v>44833.956250000003</v>
      </c>
      <c r="J1754" s="78"/>
      <c r="K1754" s="80">
        <v>1</v>
      </c>
    </row>
    <row r="1755" spans="2:11" x14ac:dyDescent="0.3">
      <c r="B1755" s="75">
        <v>36822</v>
      </c>
      <c r="C1755" s="76">
        <v>44833</v>
      </c>
      <c r="D1755" s="77">
        <v>846</v>
      </c>
      <c r="E1755" s="77">
        <v>5</v>
      </c>
      <c r="F1755" s="78"/>
      <c r="G1755" s="79">
        <v>44833.346597222226</v>
      </c>
      <c r="H1755" s="77">
        <v>177</v>
      </c>
      <c r="I1755" s="76">
        <v>44833.956250000003</v>
      </c>
      <c r="J1755" s="78"/>
      <c r="K1755" s="80">
        <v>1</v>
      </c>
    </row>
    <row r="1756" spans="2:11" x14ac:dyDescent="0.3">
      <c r="B1756" s="75">
        <v>36823</v>
      </c>
      <c r="C1756" s="76">
        <v>44833</v>
      </c>
      <c r="D1756" s="77">
        <v>1284</v>
      </c>
      <c r="E1756" s="77">
        <v>1</v>
      </c>
      <c r="F1756" s="78"/>
      <c r="G1756" s="79">
        <v>44833.361087962963</v>
      </c>
      <c r="H1756" s="77">
        <v>171</v>
      </c>
      <c r="I1756" s="76">
        <v>44833.956250000003</v>
      </c>
      <c r="J1756" s="78"/>
      <c r="K1756" s="80">
        <v>1</v>
      </c>
    </row>
    <row r="1757" spans="2:11" x14ac:dyDescent="0.3">
      <c r="B1757" s="75">
        <v>36824</v>
      </c>
      <c r="C1757" s="76">
        <v>44833</v>
      </c>
      <c r="D1757" s="77">
        <v>67</v>
      </c>
      <c r="E1757" s="77">
        <v>4</v>
      </c>
      <c r="F1757" s="78"/>
      <c r="G1757" s="79">
        <v>44833.375891203701</v>
      </c>
      <c r="H1757" s="77">
        <v>165</v>
      </c>
      <c r="I1757" s="76">
        <v>44833.956250000003</v>
      </c>
      <c r="J1757" s="78"/>
      <c r="K1757" s="80">
        <v>1</v>
      </c>
    </row>
    <row r="1758" spans="2:11" x14ac:dyDescent="0.3">
      <c r="B1758" s="75">
        <v>36825</v>
      </c>
      <c r="C1758" s="76">
        <v>44833</v>
      </c>
      <c r="D1758" s="77">
        <v>675</v>
      </c>
      <c r="E1758" s="77">
        <v>6</v>
      </c>
      <c r="F1758" s="78"/>
      <c r="G1758" s="79">
        <v>44833.386527777773</v>
      </c>
      <c r="H1758" s="77">
        <v>146</v>
      </c>
      <c r="I1758" s="76">
        <v>44833.956250000003</v>
      </c>
      <c r="J1758" s="78"/>
      <c r="K1758" s="80">
        <v>1</v>
      </c>
    </row>
    <row r="1759" spans="2:11" x14ac:dyDescent="0.3">
      <c r="B1759" s="75">
        <v>36826</v>
      </c>
      <c r="C1759" s="76">
        <v>44833</v>
      </c>
      <c r="D1759" s="77">
        <v>149</v>
      </c>
      <c r="E1759" s="77">
        <v>3</v>
      </c>
      <c r="F1759" s="78"/>
      <c r="G1759" s="79">
        <v>44833.401770833327</v>
      </c>
      <c r="H1759" s="77">
        <v>150</v>
      </c>
      <c r="I1759" s="76">
        <v>44833.956250000003</v>
      </c>
      <c r="J1759" s="78"/>
      <c r="K1759" s="80">
        <v>1</v>
      </c>
    </row>
    <row r="1760" spans="2:11" x14ac:dyDescent="0.3">
      <c r="B1760" s="75">
        <v>36827</v>
      </c>
      <c r="C1760" s="76">
        <v>44833</v>
      </c>
      <c r="D1760" s="77">
        <v>337</v>
      </c>
      <c r="E1760" s="77">
        <v>1</v>
      </c>
      <c r="F1760" s="78"/>
      <c r="G1760" s="79">
        <v>44833.417210648142</v>
      </c>
      <c r="H1760" s="77">
        <v>158</v>
      </c>
      <c r="I1760" s="76">
        <v>44833.956250000003</v>
      </c>
      <c r="J1760" s="78"/>
      <c r="K1760" s="80">
        <v>1</v>
      </c>
    </row>
    <row r="1761" spans="2:11" x14ac:dyDescent="0.3">
      <c r="B1761" s="75">
        <v>36828</v>
      </c>
      <c r="C1761" s="76">
        <v>44833</v>
      </c>
      <c r="D1761" s="77">
        <v>1277</v>
      </c>
      <c r="E1761" s="77">
        <v>1</v>
      </c>
      <c r="F1761" s="78"/>
      <c r="G1761" s="79">
        <v>44833.42996527777</v>
      </c>
      <c r="H1761" s="77">
        <v>174</v>
      </c>
      <c r="I1761" s="76">
        <v>44833.956250000003</v>
      </c>
      <c r="J1761" s="78"/>
      <c r="K1761" s="80">
        <v>1</v>
      </c>
    </row>
    <row r="1762" spans="2:11" x14ac:dyDescent="0.3">
      <c r="B1762" s="75">
        <v>36829</v>
      </c>
      <c r="C1762" s="76">
        <v>44833</v>
      </c>
      <c r="D1762" s="77">
        <v>907</v>
      </c>
      <c r="E1762" s="77">
        <v>4</v>
      </c>
      <c r="F1762" s="78"/>
      <c r="G1762" s="79">
        <v>44833.442268518513</v>
      </c>
      <c r="H1762" s="77">
        <v>162</v>
      </c>
      <c r="I1762" s="76">
        <v>44833.956250000003</v>
      </c>
      <c r="J1762" s="78"/>
      <c r="K1762" s="80">
        <v>1</v>
      </c>
    </row>
    <row r="1763" spans="2:11" x14ac:dyDescent="0.3">
      <c r="B1763" s="75">
        <v>36830</v>
      </c>
      <c r="C1763" s="76">
        <v>44833</v>
      </c>
      <c r="D1763" s="77">
        <v>128</v>
      </c>
      <c r="E1763" s="77">
        <v>5</v>
      </c>
      <c r="F1763" s="78"/>
      <c r="G1763" s="79">
        <v>44833.454305555548</v>
      </c>
      <c r="H1763" s="77">
        <v>145</v>
      </c>
      <c r="I1763" s="76">
        <v>44833.956250000003</v>
      </c>
      <c r="J1763" s="78"/>
      <c r="K1763" s="80">
        <v>1</v>
      </c>
    </row>
    <row r="1764" spans="2:11" x14ac:dyDescent="0.3">
      <c r="B1764" s="75">
        <v>36831</v>
      </c>
      <c r="C1764" s="76">
        <v>44833</v>
      </c>
      <c r="D1764" s="77">
        <v>1139</v>
      </c>
      <c r="E1764" s="77">
        <v>1</v>
      </c>
      <c r="F1764" s="78"/>
      <c r="G1764" s="79">
        <v>44833.463333333326</v>
      </c>
      <c r="H1764" s="77">
        <v>175</v>
      </c>
      <c r="I1764" s="76">
        <v>44833.956250000003</v>
      </c>
      <c r="J1764" s="78"/>
      <c r="K1764" s="80">
        <v>1</v>
      </c>
    </row>
    <row r="1765" spans="2:11" x14ac:dyDescent="0.3">
      <c r="B1765" s="75">
        <v>36832</v>
      </c>
      <c r="C1765" s="76">
        <v>44833</v>
      </c>
      <c r="D1765" s="77">
        <v>376</v>
      </c>
      <c r="E1765" s="77">
        <v>6</v>
      </c>
      <c r="F1765" s="78"/>
      <c r="G1765" s="79">
        <v>44833.475763888884</v>
      </c>
      <c r="H1765" s="77">
        <v>164</v>
      </c>
      <c r="I1765" s="76">
        <v>44833.956250000003</v>
      </c>
      <c r="J1765" s="78"/>
      <c r="K1765" s="80">
        <v>1</v>
      </c>
    </row>
    <row r="1766" spans="2:11" x14ac:dyDescent="0.3">
      <c r="B1766" s="75">
        <v>36833</v>
      </c>
      <c r="C1766" s="76">
        <v>44833</v>
      </c>
      <c r="D1766" s="77">
        <v>1381</v>
      </c>
      <c r="E1766" s="77">
        <v>3</v>
      </c>
      <c r="F1766" s="78"/>
      <c r="G1766" s="79">
        <v>44833.486759259256</v>
      </c>
      <c r="H1766" s="77">
        <v>165</v>
      </c>
      <c r="I1766" s="76">
        <v>44833.956250000003</v>
      </c>
      <c r="J1766" s="78"/>
      <c r="K1766" s="80">
        <v>1</v>
      </c>
    </row>
    <row r="1767" spans="2:11" x14ac:dyDescent="0.3">
      <c r="B1767" s="75">
        <v>36834</v>
      </c>
      <c r="C1767" s="76">
        <v>44833</v>
      </c>
      <c r="D1767" s="77">
        <v>101</v>
      </c>
      <c r="E1767" s="77">
        <v>6</v>
      </c>
      <c r="F1767" s="78"/>
      <c r="G1767" s="79">
        <v>44833.498194444444</v>
      </c>
      <c r="H1767" s="77">
        <v>150</v>
      </c>
      <c r="I1767" s="76">
        <v>44833.956250000003</v>
      </c>
      <c r="J1767" s="78"/>
      <c r="K1767" s="80">
        <v>1</v>
      </c>
    </row>
    <row r="1768" spans="2:11" x14ac:dyDescent="0.3">
      <c r="B1768" s="75">
        <v>36835</v>
      </c>
      <c r="C1768" s="76">
        <v>44833</v>
      </c>
      <c r="D1768" s="77">
        <v>813</v>
      </c>
      <c r="E1768" s="77">
        <v>4</v>
      </c>
      <c r="F1768" s="78"/>
      <c r="G1768" s="79">
        <v>44833.514710648145</v>
      </c>
      <c r="H1768" s="77">
        <v>149</v>
      </c>
      <c r="I1768" s="76">
        <v>44833.956250000003</v>
      </c>
      <c r="J1768" s="78"/>
      <c r="K1768" s="80">
        <v>1</v>
      </c>
    </row>
    <row r="1769" spans="2:11" x14ac:dyDescent="0.3">
      <c r="B1769" s="75">
        <v>36836</v>
      </c>
      <c r="C1769" s="76">
        <v>44833</v>
      </c>
      <c r="D1769" s="77">
        <v>815</v>
      </c>
      <c r="E1769" s="77">
        <v>4</v>
      </c>
      <c r="F1769" s="78"/>
      <c r="G1769" s="79">
        <v>44833.526631944442</v>
      </c>
      <c r="H1769" s="77">
        <v>143</v>
      </c>
      <c r="I1769" s="76">
        <v>44833.956250000003</v>
      </c>
      <c r="J1769" s="78"/>
      <c r="K1769" s="80">
        <v>1</v>
      </c>
    </row>
    <row r="1770" spans="2:11" x14ac:dyDescent="0.3">
      <c r="B1770" s="75">
        <v>36837</v>
      </c>
      <c r="C1770" s="76">
        <v>44833</v>
      </c>
      <c r="D1770" s="77">
        <v>1351</v>
      </c>
      <c r="E1770" s="77">
        <v>5</v>
      </c>
      <c r="F1770" s="78"/>
      <c r="G1770" s="79">
        <v>44833.537870370368</v>
      </c>
      <c r="H1770" s="77">
        <v>148</v>
      </c>
      <c r="I1770" s="76">
        <v>44833.956250000003</v>
      </c>
      <c r="J1770" s="78"/>
      <c r="K1770" s="80">
        <v>1</v>
      </c>
    </row>
    <row r="1771" spans="2:11" x14ac:dyDescent="0.3">
      <c r="B1771" s="75">
        <v>36838</v>
      </c>
      <c r="C1771" s="76">
        <v>44833</v>
      </c>
      <c r="D1771" s="77">
        <v>156</v>
      </c>
      <c r="E1771" s="77">
        <v>4</v>
      </c>
      <c r="F1771" s="78"/>
      <c r="G1771" s="79">
        <v>44833.549629629626</v>
      </c>
      <c r="H1771" s="77">
        <v>155</v>
      </c>
      <c r="I1771" s="76">
        <v>44833.956250000003</v>
      </c>
      <c r="J1771" s="78"/>
      <c r="K1771" s="80">
        <v>1</v>
      </c>
    </row>
    <row r="1772" spans="2:11" x14ac:dyDescent="0.3">
      <c r="B1772" s="75">
        <v>36839</v>
      </c>
      <c r="C1772" s="76">
        <v>44833</v>
      </c>
      <c r="D1772" s="77">
        <v>448</v>
      </c>
      <c r="E1772" s="77">
        <v>2</v>
      </c>
      <c r="F1772" s="78"/>
      <c r="G1772" s="79">
        <v>44833.563935185179</v>
      </c>
      <c r="H1772" s="77">
        <v>145</v>
      </c>
      <c r="I1772" s="76">
        <v>44833.956250000003</v>
      </c>
      <c r="J1772" s="78"/>
      <c r="K1772" s="80">
        <v>1</v>
      </c>
    </row>
    <row r="1773" spans="2:11" x14ac:dyDescent="0.3">
      <c r="B1773" s="75">
        <v>36840</v>
      </c>
      <c r="C1773" s="76">
        <v>44833</v>
      </c>
      <c r="D1773" s="77">
        <v>1015</v>
      </c>
      <c r="E1773" s="77">
        <v>2</v>
      </c>
      <c r="F1773" s="78"/>
      <c r="G1773" s="79">
        <v>44833.580057870364</v>
      </c>
      <c r="H1773" s="77">
        <v>150</v>
      </c>
      <c r="I1773" s="76">
        <v>44833.956250000003</v>
      </c>
      <c r="J1773" s="78"/>
      <c r="K1773" s="80">
        <v>1</v>
      </c>
    </row>
    <row r="1774" spans="2:11" x14ac:dyDescent="0.3">
      <c r="B1774" s="75">
        <v>36841</v>
      </c>
      <c r="C1774" s="76">
        <v>44833</v>
      </c>
      <c r="D1774" s="77">
        <v>497</v>
      </c>
      <c r="E1774" s="77">
        <v>5</v>
      </c>
      <c r="F1774" s="78"/>
      <c r="G1774" s="79">
        <v>44833.596226851849</v>
      </c>
      <c r="H1774" s="77">
        <v>174</v>
      </c>
      <c r="I1774" s="76">
        <v>44833.956250000003</v>
      </c>
      <c r="J1774" s="78"/>
      <c r="K1774" s="80">
        <v>1</v>
      </c>
    </row>
    <row r="1775" spans="2:11" x14ac:dyDescent="0.3">
      <c r="B1775" s="75">
        <v>36842</v>
      </c>
      <c r="C1775" s="76">
        <v>44833</v>
      </c>
      <c r="D1775" s="77">
        <v>1252</v>
      </c>
      <c r="E1775" s="77">
        <v>3</v>
      </c>
      <c r="F1775" s="78"/>
      <c r="G1775" s="79">
        <v>44833.607881944445</v>
      </c>
      <c r="H1775" s="77">
        <v>169</v>
      </c>
      <c r="I1775" s="76">
        <v>44833.956250000003</v>
      </c>
      <c r="J1775" s="78"/>
      <c r="K1775" s="80">
        <v>1</v>
      </c>
    </row>
    <row r="1776" spans="2:11" x14ac:dyDescent="0.3">
      <c r="B1776" s="75">
        <v>36843</v>
      </c>
      <c r="C1776" s="76">
        <v>44833</v>
      </c>
      <c r="D1776" s="77">
        <v>907</v>
      </c>
      <c r="E1776" s="77">
        <v>2</v>
      </c>
      <c r="F1776" s="78"/>
      <c r="G1776" s="79">
        <v>44833.621215277781</v>
      </c>
      <c r="H1776" s="77">
        <v>168</v>
      </c>
      <c r="I1776" s="76">
        <v>44833.956250000003</v>
      </c>
      <c r="J1776" s="78"/>
      <c r="K1776" s="80">
        <v>1</v>
      </c>
    </row>
    <row r="1777" spans="2:11" x14ac:dyDescent="0.3">
      <c r="B1777" s="75">
        <v>36844</v>
      </c>
      <c r="C1777" s="76">
        <v>44833</v>
      </c>
      <c r="D1777" s="77">
        <v>283</v>
      </c>
      <c r="E1777" s="77">
        <v>1</v>
      </c>
      <c r="F1777" s="78"/>
      <c r="G1777" s="79">
        <v>44833.63725694445</v>
      </c>
      <c r="H1777" s="77">
        <v>174</v>
      </c>
      <c r="I1777" s="76">
        <v>44833.956250000003</v>
      </c>
      <c r="J1777" s="78"/>
      <c r="K1777" s="80">
        <v>1</v>
      </c>
    </row>
    <row r="1778" spans="2:11" x14ac:dyDescent="0.3">
      <c r="B1778" s="75">
        <v>36845</v>
      </c>
      <c r="C1778" s="76">
        <v>44833</v>
      </c>
      <c r="D1778" s="77">
        <v>1222</v>
      </c>
      <c r="E1778" s="77">
        <v>6</v>
      </c>
      <c r="F1778" s="78"/>
      <c r="G1778" s="79">
        <v>44833.648634259262</v>
      </c>
      <c r="H1778" s="77">
        <v>163</v>
      </c>
      <c r="I1778" s="76">
        <v>44833.956250000003</v>
      </c>
      <c r="J1778" s="78"/>
      <c r="K1778" s="80">
        <v>1</v>
      </c>
    </row>
    <row r="1779" spans="2:11" x14ac:dyDescent="0.3">
      <c r="B1779" s="75">
        <v>36846</v>
      </c>
      <c r="C1779" s="76">
        <v>44833</v>
      </c>
      <c r="D1779" s="77">
        <v>59</v>
      </c>
      <c r="E1779" s="77">
        <v>5</v>
      </c>
      <c r="F1779" s="78"/>
      <c r="G1779" s="79">
        <v>44833.662685185191</v>
      </c>
      <c r="H1779" s="77">
        <v>144</v>
      </c>
      <c r="I1779" s="76">
        <v>44833.956250000003</v>
      </c>
      <c r="J1779" s="78"/>
      <c r="K1779" s="80">
        <v>1</v>
      </c>
    </row>
    <row r="1780" spans="2:11" x14ac:dyDescent="0.3">
      <c r="B1780" s="75">
        <v>36847</v>
      </c>
      <c r="C1780" s="76">
        <v>44833</v>
      </c>
      <c r="D1780" s="77">
        <v>381</v>
      </c>
      <c r="E1780" s="77">
        <v>3</v>
      </c>
      <c r="F1780" s="78"/>
      <c r="G1780" s="79">
        <v>44833.678946759268</v>
      </c>
      <c r="H1780" s="77">
        <v>141</v>
      </c>
      <c r="I1780" s="76">
        <v>44833.956250000003</v>
      </c>
      <c r="J1780" s="78"/>
      <c r="K1780" s="80">
        <v>1</v>
      </c>
    </row>
    <row r="1781" spans="2:11" x14ac:dyDescent="0.3">
      <c r="B1781" s="75">
        <v>36848</v>
      </c>
      <c r="C1781" s="76">
        <v>44833</v>
      </c>
      <c r="D1781" s="77">
        <v>857</v>
      </c>
      <c r="E1781" s="77">
        <v>3</v>
      </c>
      <c r="F1781" s="78"/>
      <c r="G1781" s="79">
        <v>44833.688101851862</v>
      </c>
      <c r="H1781" s="77">
        <v>153</v>
      </c>
      <c r="I1781" s="76">
        <v>44833.956250000003</v>
      </c>
      <c r="J1781" s="78"/>
      <c r="K1781" s="80">
        <v>1</v>
      </c>
    </row>
    <row r="1782" spans="2:11" x14ac:dyDescent="0.3">
      <c r="B1782" s="75">
        <v>36849</v>
      </c>
      <c r="C1782" s="76">
        <v>44833</v>
      </c>
      <c r="D1782" s="77">
        <v>60</v>
      </c>
      <c r="E1782" s="77">
        <v>1</v>
      </c>
      <c r="F1782" s="78"/>
      <c r="G1782" s="79">
        <v>44833.699791666673</v>
      </c>
      <c r="H1782" s="77">
        <v>173</v>
      </c>
      <c r="I1782" s="76">
        <v>44833.956250000003</v>
      </c>
      <c r="J1782" s="78"/>
      <c r="K1782" s="80">
        <v>1</v>
      </c>
    </row>
    <row r="1783" spans="2:11" x14ac:dyDescent="0.3">
      <c r="B1783" s="75">
        <v>36850</v>
      </c>
      <c r="C1783" s="76">
        <v>44833</v>
      </c>
      <c r="D1783" s="77">
        <v>1028</v>
      </c>
      <c r="E1783" s="77">
        <v>2</v>
      </c>
      <c r="F1783" s="78"/>
      <c r="G1783" s="79">
        <v>44833.714837962973</v>
      </c>
      <c r="H1783" s="77">
        <v>146</v>
      </c>
      <c r="I1783" s="76">
        <v>44833.956250000003</v>
      </c>
      <c r="J1783" s="78"/>
      <c r="K1783" s="80">
        <v>1</v>
      </c>
    </row>
    <row r="1784" spans="2:11" x14ac:dyDescent="0.3">
      <c r="B1784" s="75">
        <v>36851</v>
      </c>
      <c r="C1784" s="76">
        <v>44833</v>
      </c>
      <c r="D1784" s="77">
        <v>746</v>
      </c>
      <c r="E1784" s="77">
        <v>6</v>
      </c>
      <c r="F1784" s="78"/>
      <c r="G1784" s="79">
        <v>44833.729166666679</v>
      </c>
      <c r="H1784" s="77">
        <v>168</v>
      </c>
      <c r="I1784" s="76">
        <v>44833.956250000003</v>
      </c>
      <c r="J1784" s="78"/>
      <c r="K1784" s="80">
        <v>1</v>
      </c>
    </row>
    <row r="1785" spans="2:11" x14ac:dyDescent="0.3">
      <c r="B1785" s="75">
        <v>36852</v>
      </c>
      <c r="C1785" s="76">
        <v>44833</v>
      </c>
      <c r="D1785" s="77">
        <v>453</v>
      </c>
      <c r="E1785" s="77">
        <v>4</v>
      </c>
      <c r="F1785" s="78"/>
      <c r="G1785" s="79">
        <v>44833.741620370383</v>
      </c>
      <c r="H1785" s="77">
        <v>146</v>
      </c>
      <c r="I1785" s="76">
        <v>44833.956250000003</v>
      </c>
      <c r="J1785" s="78"/>
      <c r="K1785" s="80">
        <v>1</v>
      </c>
    </row>
    <row r="1786" spans="2:11" x14ac:dyDescent="0.3">
      <c r="B1786" s="75">
        <v>36853</v>
      </c>
      <c r="C1786" s="76">
        <v>44833</v>
      </c>
      <c r="D1786" s="77">
        <v>544</v>
      </c>
      <c r="E1786" s="77">
        <v>3</v>
      </c>
      <c r="F1786" s="78"/>
      <c r="G1786" s="79">
        <v>44833.751898148163</v>
      </c>
      <c r="H1786" s="77">
        <v>173</v>
      </c>
      <c r="I1786" s="76">
        <v>44833.956250000003</v>
      </c>
      <c r="J1786" s="78"/>
      <c r="K1786" s="80">
        <v>1</v>
      </c>
    </row>
    <row r="1787" spans="2:11" x14ac:dyDescent="0.3">
      <c r="B1787" s="75">
        <v>36854</v>
      </c>
      <c r="C1787" s="76">
        <v>44833</v>
      </c>
      <c r="D1787" s="77">
        <v>663</v>
      </c>
      <c r="E1787" s="77">
        <v>5</v>
      </c>
      <c r="F1787" s="78"/>
      <c r="G1787" s="79">
        <v>44833.761643518534</v>
      </c>
      <c r="H1787" s="77">
        <v>164</v>
      </c>
      <c r="I1787" s="76">
        <v>44833.956250000003</v>
      </c>
      <c r="J1787" s="78"/>
      <c r="K1787" s="80">
        <v>1</v>
      </c>
    </row>
    <row r="1788" spans="2:11" x14ac:dyDescent="0.3">
      <c r="B1788" s="75">
        <v>36855</v>
      </c>
      <c r="C1788" s="76">
        <v>44833</v>
      </c>
      <c r="D1788" s="77">
        <v>196</v>
      </c>
      <c r="E1788" s="77">
        <v>5</v>
      </c>
      <c r="F1788" s="78"/>
      <c r="G1788" s="79">
        <v>44833.772534722237</v>
      </c>
      <c r="H1788" s="77">
        <v>173</v>
      </c>
      <c r="I1788" s="76">
        <v>44833.956250000003</v>
      </c>
      <c r="J1788" s="78"/>
      <c r="K1788" s="80">
        <v>1</v>
      </c>
    </row>
    <row r="1789" spans="2:11" x14ac:dyDescent="0.3">
      <c r="B1789" s="75">
        <v>36856</v>
      </c>
      <c r="C1789" s="76">
        <v>44833</v>
      </c>
      <c r="D1789" s="77">
        <v>641</v>
      </c>
      <c r="E1789" s="77">
        <v>1</v>
      </c>
      <c r="F1789" s="78"/>
      <c r="G1789" s="79">
        <v>44833.783414351863</v>
      </c>
      <c r="H1789" s="77">
        <v>162</v>
      </c>
      <c r="I1789" s="76">
        <v>44833.956250000003</v>
      </c>
      <c r="J1789" s="78"/>
      <c r="K1789" s="80">
        <v>1</v>
      </c>
    </row>
    <row r="1790" spans="2:11" x14ac:dyDescent="0.3">
      <c r="B1790" s="75">
        <v>36857</v>
      </c>
      <c r="C1790" s="76">
        <v>44833</v>
      </c>
      <c r="D1790" s="77">
        <v>1076</v>
      </c>
      <c r="E1790" s="77">
        <v>6</v>
      </c>
      <c r="F1790" s="78"/>
      <c r="G1790" s="79">
        <v>44833.797430555569</v>
      </c>
      <c r="H1790" s="77">
        <v>140</v>
      </c>
      <c r="I1790" s="76">
        <v>44833.956250000003</v>
      </c>
      <c r="J1790" s="78"/>
      <c r="K1790" s="80">
        <v>1</v>
      </c>
    </row>
    <row r="1791" spans="2:11" x14ac:dyDescent="0.3">
      <c r="B1791" s="75">
        <v>36858</v>
      </c>
      <c r="C1791" s="76">
        <v>44833</v>
      </c>
      <c r="D1791" s="77">
        <v>306</v>
      </c>
      <c r="E1791" s="77">
        <v>5</v>
      </c>
      <c r="F1791" s="78"/>
      <c r="G1791" s="79">
        <v>44833.80750000001</v>
      </c>
      <c r="H1791" s="77">
        <v>147</v>
      </c>
      <c r="I1791" s="76">
        <v>44833.956250000003</v>
      </c>
      <c r="J1791" s="78"/>
      <c r="K1791" s="80">
        <v>1</v>
      </c>
    </row>
    <row r="1792" spans="2:11" x14ac:dyDescent="0.3">
      <c r="B1792" s="75">
        <v>36859</v>
      </c>
      <c r="C1792" s="76">
        <v>44833</v>
      </c>
      <c r="D1792" s="77">
        <v>303</v>
      </c>
      <c r="E1792" s="77">
        <v>3</v>
      </c>
      <c r="F1792" s="78"/>
      <c r="G1792" s="79">
        <v>44833.823946759272</v>
      </c>
      <c r="H1792" s="77">
        <v>143</v>
      </c>
      <c r="I1792" s="76">
        <v>44833.956250000003</v>
      </c>
      <c r="J1792" s="78"/>
      <c r="K1792" s="80">
        <v>1</v>
      </c>
    </row>
    <row r="1793" spans="2:11" x14ac:dyDescent="0.3">
      <c r="B1793" s="75">
        <v>36860</v>
      </c>
      <c r="C1793" s="76">
        <v>44833</v>
      </c>
      <c r="D1793" s="77">
        <v>97</v>
      </c>
      <c r="E1793" s="77">
        <v>5</v>
      </c>
      <c r="F1793" s="78"/>
      <c r="G1793" s="79">
        <v>44833.838148148163</v>
      </c>
      <c r="H1793" s="77">
        <v>146</v>
      </c>
      <c r="I1793" s="76">
        <v>44833.956250000003</v>
      </c>
      <c r="J1793" s="78"/>
      <c r="K1793" s="80">
        <v>1</v>
      </c>
    </row>
    <row r="1794" spans="2:11" x14ac:dyDescent="0.3">
      <c r="B1794" s="75">
        <v>36861</v>
      </c>
      <c r="C1794" s="76">
        <v>44833</v>
      </c>
      <c r="D1794" s="77">
        <v>63</v>
      </c>
      <c r="E1794" s="77">
        <v>3</v>
      </c>
      <c r="F1794" s="78"/>
      <c r="G1794" s="79">
        <v>44833.846805555571</v>
      </c>
      <c r="H1794" s="77">
        <v>171</v>
      </c>
      <c r="I1794" s="76">
        <v>44833.956250000003</v>
      </c>
      <c r="J1794" s="78"/>
      <c r="K1794" s="80">
        <v>1</v>
      </c>
    </row>
    <row r="1795" spans="2:11" x14ac:dyDescent="0.3">
      <c r="B1795" s="75">
        <v>36862</v>
      </c>
      <c r="C1795" s="76">
        <v>44833</v>
      </c>
      <c r="D1795" s="77">
        <v>962</v>
      </c>
      <c r="E1795" s="77">
        <v>3</v>
      </c>
      <c r="F1795" s="78"/>
      <c r="G1795" s="79">
        <v>44833.855949074088</v>
      </c>
      <c r="H1795" s="77">
        <v>157</v>
      </c>
      <c r="I1795" s="76">
        <v>44833.956250000003</v>
      </c>
      <c r="J1795" s="78"/>
      <c r="K1795" s="80">
        <v>1</v>
      </c>
    </row>
    <row r="1796" spans="2:11" x14ac:dyDescent="0.3">
      <c r="B1796" s="75">
        <v>36863</v>
      </c>
      <c r="C1796" s="76">
        <v>44833</v>
      </c>
      <c r="D1796" s="77">
        <v>758</v>
      </c>
      <c r="E1796" s="77">
        <v>6</v>
      </c>
      <c r="F1796" s="78"/>
      <c r="G1796" s="79">
        <v>44833.866539351868</v>
      </c>
      <c r="H1796" s="77">
        <v>143</v>
      </c>
      <c r="I1796" s="76">
        <v>44833.956250000003</v>
      </c>
      <c r="J1796" s="78"/>
      <c r="K1796" s="80">
        <v>1</v>
      </c>
    </row>
    <row r="1797" spans="2:11" x14ac:dyDescent="0.3">
      <c r="B1797" s="75">
        <v>36864</v>
      </c>
      <c r="C1797" s="76">
        <v>44833</v>
      </c>
      <c r="D1797" s="77">
        <v>868</v>
      </c>
      <c r="E1797" s="77">
        <v>1</v>
      </c>
      <c r="F1797" s="78"/>
      <c r="G1797" s="79">
        <v>44833.878680555572</v>
      </c>
      <c r="H1797" s="77">
        <v>145</v>
      </c>
      <c r="I1797" s="76">
        <v>44833.956250000003</v>
      </c>
      <c r="J1797" s="78"/>
      <c r="K1797" s="80">
        <v>1</v>
      </c>
    </row>
    <row r="1798" spans="2:11" x14ac:dyDescent="0.3">
      <c r="B1798" s="75">
        <v>36865</v>
      </c>
      <c r="C1798" s="76">
        <v>44833</v>
      </c>
      <c r="D1798" s="77">
        <v>1397</v>
      </c>
      <c r="E1798" s="77">
        <v>2</v>
      </c>
      <c r="F1798" s="78"/>
      <c r="G1798" s="79">
        <v>44833.891215277792</v>
      </c>
      <c r="H1798" s="77">
        <v>165</v>
      </c>
      <c r="I1798" s="76">
        <v>44833.956250000003</v>
      </c>
      <c r="J1798" s="78"/>
      <c r="K1798" s="80">
        <v>1</v>
      </c>
    </row>
    <row r="1799" spans="2:11" x14ac:dyDescent="0.3">
      <c r="B1799" s="75">
        <v>36866</v>
      </c>
      <c r="C1799" s="76">
        <v>44833</v>
      </c>
      <c r="D1799" s="77">
        <v>1304</v>
      </c>
      <c r="E1799" s="77">
        <v>5</v>
      </c>
      <c r="F1799" s="78"/>
      <c r="G1799" s="79">
        <v>44833.903738425943</v>
      </c>
      <c r="H1799" s="77">
        <v>140</v>
      </c>
      <c r="I1799" s="76">
        <v>44833.956250000003</v>
      </c>
      <c r="J1799" s="78"/>
      <c r="K1799" s="80">
        <v>1</v>
      </c>
    </row>
    <row r="1800" spans="2:11" x14ac:dyDescent="0.3">
      <c r="B1800" s="75">
        <v>36867</v>
      </c>
      <c r="C1800" s="76">
        <v>44834</v>
      </c>
      <c r="D1800" s="77">
        <v>881</v>
      </c>
      <c r="E1800" s="77">
        <v>4</v>
      </c>
      <c r="F1800" s="78"/>
      <c r="G1800" s="79">
        <v>44834.333333333336</v>
      </c>
      <c r="H1800" s="77">
        <v>140</v>
      </c>
      <c r="I1800" s="76">
        <v>44834.956944444442</v>
      </c>
      <c r="J1800" s="78"/>
      <c r="K1800" s="80">
        <v>1</v>
      </c>
    </row>
    <row r="1801" spans="2:11" x14ac:dyDescent="0.3">
      <c r="B1801" s="75">
        <v>36868</v>
      </c>
      <c r="C1801" s="76">
        <v>44834</v>
      </c>
      <c r="D1801" s="77">
        <v>1074</v>
      </c>
      <c r="E1801" s="77">
        <v>5</v>
      </c>
      <c r="F1801" s="78"/>
      <c r="G1801" s="79">
        <v>44834.342349537037</v>
      </c>
      <c r="H1801" s="77">
        <v>156</v>
      </c>
      <c r="I1801" s="76">
        <v>44834.956944444442</v>
      </c>
      <c r="J1801" s="78"/>
      <c r="K1801" s="80">
        <v>1</v>
      </c>
    </row>
    <row r="1802" spans="2:11" x14ac:dyDescent="0.3">
      <c r="B1802" s="75">
        <v>36869</v>
      </c>
      <c r="C1802" s="76">
        <v>44834</v>
      </c>
      <c r="D1802" s="77">
        <v>1217</v>
      </c>
      <c r="E1802" s="77">
        <v>2</v>
      </c>
      <c r="F1802" s="78"/>
      <c r="G1802" s="79">
        <v>44834.356886574074</v>
      </c>
      <c r="H1802" s="77">
        <v>163</v>
      </c>
      <c r="I1802" s="76">
        <v>44834.956944444442</v>
      </c>
      <c r="J1802" s="78"/>
      <c r="K1802" s="80">
        <v>1</v>
      </c>
    </row>
    <row r="1803" spans="2:11" x14ac:dyDescent="0.3">
      <c r="B1803" s="75">
        <v>36870</v>
      </c>
      <c r="C1803" s="76">
        <v>44834</v>
      </c>
      <c r="D1803" s="77">
        <v>1268</v>
      </c>
      <c r="E1803" s="77">
        <v>5</v>
      </c>
      <c r="F1803" s="78"/>
      <c r="G1803" s="79">
        <v>44834.369988425926</v>
      </c>
      <c r="H1803" s="77">
        <v>166</v>
      </c>
      <c r="I1803" s="76">
        <v>44834.956944444442</v>
      </c>
      <c r="J1803" s="78"/>
      <c r="K1803" s="80">
        <v>1</v>
      </c>
    </row>
    <row r="1804" spans="2:11" x14ac:dyDescent="0.3">
      <c r="B1804" s="75">
        <v>36871</v>
      </c>
      <c r="C1804" s="76">
        <v>44834</v>
      </c>
      <c r="D1804" s="77">
        <v>1379</v>
      </c>
      <c r="E1804" s="77">
        <v>3</v>
      </c>
      <c r="F1804" s="78"/>
      <c r="G1804" s="79">
        <v>44834.381412037037</v>
      </c>
      <c r="H1804" s="77">
        <v>158</v>
      </c>
      <c r="I1804" s="76">
        <v>44834.956944444442</v>
      </c>
      <c r="J1804" s="78"/>
      <c r="K1804" s="80">
        <v>1</v>
      </c>
    </row>
    <row r="1805" spans="2:11" x14ac:dyDescent="0.3">
      <c r="B1805" s="75">
        <v>36872</v>
      </c>
      <c r="C1805" s="76">
        <v>44834</v>
      </c>
      <c r="D1805" s="77">
        <v>1294</v>
      </c>
      <c r="E1805" s="77">
        <v>6</v>
      </c>
      <c r="F1805" s="78"/>
      <c r="G1805" s="79">
        <v>44834.397766203707</v>
      </c>
      <c r="H1805" s="77">
        <v>142</v>
      </c>
      <c r="I1805" s="76">
        <v>44834.956944444442</v>
      </c>
      <c r="J1805" s="78"/>
      <c r="K1805" s="80">
        <v>1</v>
      </c>
    </row>
    <row r="1806" spans="2:11" x14ac:dyDescent="0.3">
      <c r="B1806" s="75">
        <v>36873</v>
      </c>
      <c r="C1806" s="76">
        <v>44834</v>
      </c>
      <c r="D1806" s="77">
        <v>86</v>
      </c>
      <c r="E1806" s="77">
        <v>4</v>
      </c>
      <c r="F1806" s="78"/>
      <c r="G1806" s="79">
        <v>44834.411574074074</v>
      </c>
      <c r="H1806" s="77">
        <v>154</v>
      </c>
      <c r="I1806" s="76">
        <v>44834.956944444442</v>
      </c>
      <c r="J1806" s="78"/>
      <c r="K1806" s="80">
        <v>1</v>
      </c>
    </row>
    <row r="1807" spans="2:11" x14ac:dyDescent="0.3">
      <c r="B1807" s="75">
        <v>36874</v>
      </c>
      <c r="C1807" s="76">
        <v>44834</v>
      </c>
      <c r="D1807" s="77">
        <v>1079</v>
      </c>
      <c r="E1807" s="77">
        <v>6</v>
      </c>
      <c r="F1807" s="78"/>
      <c r="G1807" s="79">
        <v>44834.422013888892</v>
      </c>
      <c r="H1807" s="77">
        <v>175</v>
      </c>
      <c r="I1807" s="76">
        <v>44834.956944444442</v>
      </c>
      <c r="J1807" s="78"/>
      <c r="K1807" s="80">
        <v>1</v>
      </c>
    </row>
    <row r="1808" spans="2:11" x14ac:dyDescent="0.3">
      <c r="B1808" s="75">
        <v>36875</v>
      </c>
      <c r="C1808" s="76">
        <v>44834</v>
      </c>
      <c r="D1808" s="77">
        <v>212</v>
      </c>
      <c r="E1808" s="77">
        <v>6</v>
      </c>
      <c r="F1808" s="78"/>
      <c r="G1808" s="79">
        <v>44834.431400462963</v>
      </c>
      <c r="H1808" s="77">
        <v>160</v>
      </c>
      <c r="I1808" s="76">
        <v>44834.956944444442</v>
      </c>
      <c r="J1808" s="78"/>
      <c r="K1808" s="80">
        <v>1</v>
      </c>
    </row>
    <row r="1809" spans="2:11" x14ac:dyDescent="0.3">
      <c r="B1809" s="75">
        <v>36876</v>
      </c>
      <c r="C1809" s="76">
        <v>44834</v>
      </c>
      <c r="D1809" s="77">
        <v>1036</v>
      </c>
      <c r="E1809" s="77">
        <v>1</v>
      </c>
      <c r="F1809" s="78"/>
      <c r="G1809" s="79">
        <v>44834.445659722223</v>
      </c>
      <c r="H1809" s="77">
        <v>147</v>
      </c>
      <c r="I1809" s="76">
        <v>44834.956944444442</v>
      </c>
      <c r="J1809" s="78"/>
      <c r="K1809" s="80">
        <v>1</v>
      </c>
    </row>
    <row r="1810" spans="2:11" x14ac:dyDescent="0.3">
      <c r="B1810" s="75">
        <v>36877</v>
      </c>
      <c r="C1810" s="76">
        <v>44834</v>
      </c>
      <c r="D1810" s="77">
        <v>271</v>
      </c>
      <c r="E1810" s="77">
        <v>6</v>
      </c>
      <c r="F1810" s="78"/>
      <c r="G1810" s="79">
        <v>44834.45616898148</v>
      </c>
      <c r="H1810" s="77">
        <v>161</v>
      </c>
      <c r="I1810" s="76">
        <v>44834.956944444442</v>
      </c>
      <c r="J1810" s="78"/>
      <c r="K1810" s="80">
        <v>1</v>
      </c>
    </row>
    <row r="1811" spans="2:11" x14ac:dyDescent="0.3">
      <c r="B1811" s="75">
        <v>36878</v>
      </c>
      <c r="C1811" s="76">
        <v>44834</v>
      </c>
      <c r="D1811" s="77">
        <v>621</v>
      </c>
      <c r="E1811" s="77">
        <v>4</v>
      </c>
      <c r="F1811" s="78"/>
      <c r="G1811" s="79">
        <v>44834.467581018514</v>
      </c>
      <c r="H1811" s="77">
        <v>159</v>
      </c>
      <c r="I1811" s="76">
        <v>44834.956944444442</v>
      </c>
      <c r="J1811" s="78"/>
      <c r="K1811" s="80">
        <v>1</v>
      </c>
    </row>
    <row r="1812" spans="2:11" x14ac:dyDescent="0.3">
      <c r="B1812" s="75">
        <v>36879</v>
      </c>
      <c r="C1812" s="76">
        <v>44834</v>
      </c>
      <c r="D1812" s="77">
        <v>840</v>
      </c>
      <c r="E1812" s="77">
        <v>3</v>
      </c>
      <c r="F1812" s="78"/>
      <c r="G1812" s="79">
        <v>44834.482685185183</v>
      </c>
      <c r="H1812" s="77">
        <v>153</v>
      </c>
      <c r="I1812" s="76">
        <v>44834.956944444442</v>
      </c>
      <c r="J1812" s="78"/>
      <c r="K1812" s="80">
        <v>1</v>
      </c>
    </row>
    <row r="1813" spans="2:11" x14ac:dyDescent="0.3">
      <c r="B1813" s="75">
        <v>36880</v>
      </c>
      <c r="C1813" s="76">
        <v>44834</v>
      </c>
      <c r="D1813" s="77">
        <v>502</v>
      </c>
      <c r="E1813" s="77">
        <v>5</v>
      </c>
      <c r="F1813" s="78"/>
      <c r="G1813" s="79">
        <v>44834.499733796292</v>
      </c>
      <c r="H1813" s="77">
        <v>168</v>
      </c>
      <c r="I1813" s="76">
        <v>44834.956944444442</v>
      </c>
      <c r="J1813" s="78"/>
      <c r="K1813" s="80">
        <v>1</v>
      </c>
    </row>
    <row r="1814" spans="2:11" x14ac:dyDescent="0.3">
      <c r="B1814" s="75">
        <v>36881</v>
      </c>
      <c r="C1814" s="76">
        <v>44834</v>
      </c>
      <c r="D1814" s="77">
        <v>207</v>
      </c>
      <c r="E1814" s="77">
        <v>3</v>
      </c>
      <c r="F1814" s="78"/>
      <c r="G1814" s="79">
        <v>44834.51085648148</v>
      </c>
      <c r="H1814" s="77">
        <v>151</v>
      </c>
      <c r="I1814" s="76">
        <v>44834.956944444442</v>
      </c>
      <c r="J1814" s="78"/>
      <c r="K1814" s="80">
        <v>1</v>
      </c>
    </row>
    <row r="1815" spans="2:11" x14ac:dyDescent="0.3">
      <c r="B1815" s="75">
        <v>36882</v>
      </c>
      <c r="C1815" s="76">
        <v>44834</v>
      </c>
      <c r="D1815" s="77">
        <v>118</v>
      </c>
      <c r="E1815" s="77">
        <v>4</v>
      </c>
      <c r="F1815" s="78"/>
      <c r="G1815" s="79">
        <v>44834.525960648149</v>
      </c>
      <c r="H1815" s="77">
        <v>161</v>
      </c>
      <c r="I1815" s="76">
        <v>44834.956944444442</v>
      </c>
      <c r="J1815" s="78"/>
      <c r="K1815" s="80">
        <v>1</v>
      </c>
    </row>
    <row r="1816" spans="2:11" x14ac:dyDescent="0.3">
      <c r="B1816" s="75">
        <v>36883</v>
      </c>
      <c r="C1816" s="76">
        <v>44834</v>
      </c>
      <c r="D1816" s="77">
        <v>443</v>
      </c>
      <c r="E1816" s="77">
        <v>6</v>
      </c>
      <c r="F1816" s="78"/>
      <c r="G1816" s="79">
        <v>44834.534988425927</v>
      </c>
      <c r="H1816" s="77">
        <v>142</v>
      </c>
      <c r="I1816" s="76">
        <v>44834.956944444442</v>
      </c>
      <c r="J1816" s="78"/>
      <c r="K1816" s="80">
        <v>1</v>
      </c>
    </row>
    <row r="1817" spans="2:11" x14ac:dyDescent="0.3">
      <c r="B1817" s="75">
        <v>36884</v>
      </c>
      <c r="C1817" s="76">
        <v>44834</v>
      </c>
      <c r="D1817" s="77">
        <v>1045</v>
      </c>
      <c r="E1817" s="77">
        <v>2</v>
      </c>
      <c r="F1817" s="78"/>
      <c r="G1817" s="79">
        <v>44834.549027777779</v>
      </c>
      <c r="H1817" s="77">
        <v>176</v>
      </c>
      <c r="I1817" s="76">
        <v>44834.956944444442</v>
      </c>
      <c r="J1817" s="78"/>
      <c r="K1817" s="80">
        <v>1</v>
      </c>
    </row>
    <row r="1818" spans="2:11" x14ac:dyDescent="0.3">
      <c r="B1818" s="75">
        <v>36885</v>
      </c>
      <c r="C1818" s="76">
        <v>44834</v>
      </c>
      <c r="D1818" s="77">
        <v>338</v>
      </c>
      <c r="E1818" s="77">
        <v>6</v>
      </c>
      <c r="F1818" s="78"/>
      <c r="G1818" s="79">
        <v>44834.559120370373</v>
      </c>
      <c r="H1818" s="77">
        <v>161</v>
      </c>
      <c r="I1818" s="76">
        <v>44834.956944444442</v>
      </c>
      <c r="J1818" s="78"/>
      <c r="K1818" s="80">
        <v>1</v>
      </c>
    </row>
    <row r="1819" spans="2:11" x14ac:dyDescent="0.3">
      <c r="B1819" s="75">
        <v>36886</v>
      </c>
      <c r="C1819" s="76">
        <v>44834</v>
      </c>
      <c r="D1819" s="77">
        <v>213</v>
      </c>
      <c r="E1819" s="77">
        <v>3</v>
      </c>
      <c r="F1819" s="78"/>
      <c r="G1819" s="79">
        <v>44834.573530092595</v>
      </c>
      <c r="H1819" s="77">
        <v>170</v>
      </c>
      <c r="I1819" s="76">
        <v>44834.956944444442</v>
      </c>
      <c r="J1819" s="78"/>
      <c r="K1819" s="80">
        <v>1</v>
      </c>
    </row>
    <row r="1820" spans="2:11" x14ac:dyDescent="0.3">
      <c r="B1820" s="75">
        <v>36887</v>
      </c>
      <c r="C1820" s="76">
        <v>44834</v>
      </c>
      <c r="D1820" s="77">
        <v>1304</v>
      </c>
      <c r="E1820" s="77">
        <v>6</v>
      </c>
      <c r="F1820" s="78"/>
      <c r="G1820" s="79">
        <v>44834.586550925931</v>
      </c>
      <c r="H1820" s="77">
        <v>155</v>
      </c>
      <c r="I1820" s="76">
        <v>44834.956944444442</v>
      </c>
      <c r="J1820" s="78"/>
      <c r="K1820" s="80">
        <v>1</v>
      </c>
    </row>
    <row r="1821" spans="2:11" x14ac:dyDescent="0.3">
      <c r="B1821" s="75">
        <v>36888</v>
      </c>
      <c r="C1821" s="76">
        <v>44834</v>
      </c>
      <c r="D1821" s="77">
        <v>977</v>
      </c>
      <c r="E1821" s="77">
        <v>1</v>
      </c>
      <c r="F1821" s="78"/>
      <c r="G1821" s="79">
        <v>44834.595451388894</v>
      </c>
      <c r="H1821" s="77">
        <v>165</v>
      </c>
      <c r="I1821" s="76">
        <v>44834.956944444442</v>
      </c>
      <c r="J1821" s="78"/>
      <c r="K1821" s="80">
        <v>1</v>
      </c>
    </row>
    <row r="1822" spans="2:11" x14ac:dyDescent="0.3">
      <c r="B1822" s="75">
        <v>36889</v>
      </c>
      <c r="C1822" s="76">
        <v>44834</v>
      </c>
      <c r="D1822" s="77">
        <v>587</v>
      </c>
      <c r="E1822" s="77">
        <v>3</v>
      </c>
      <c r="F1822" s="78"/>
      <c r="G1822" s="79">
        <v>44834.611608796302</v>
      </c>
      <c r="H1822" s="77">
        <v>176</v>
      </c>
      <c r="I1822" s="76">
        <v>44834.956944444442</v>
      </c>
      <c r="J1822" s="78"/>
      <c r="K1822" s="80">
        <v>1</v>
      </c>
    </row>
    <row r="1823" spans="2:11" x14ac:dyDescent="0.3">
      <c r="B1823" s="75">
        <v>36890</v>
      </c>
      <c r="C1823" s="76">
        <v>44834</v>
      </c>
      <c r="D1823" s="77">
        <v>56</v>
      </c>
      <c r="E1823" s="77">
        <v>1</v>
      </c>
      <c r="F1823" s="78"/>
      <c r="G1823" s="79">
        <v>44834.621087962965</v>
      </c>
      <c r="H1823" s="77">
        <v>153</v>
      </c>
      <c r="I1823" s="76">
        <v>44834.956944444442</v>
      </c>
      <c r="J1823" s="78"/>
      <c r="K1823" s="80">
        <v>1</v>
      </c>
    </row>
    <row r="1824" spans="2:11" x14ac:dyDescent="0.3">
      <c r="B1824" s="75">
        <v>36891</v>
      </c>
      <c r="C1824" s="76">
        <v>44834</v>
      </c>
      <c r="D1824" s="77">
        <v>1410</v>
      </c>
      <c r="E1824" s="77">
        <v>2</v>
      </c>
      <c r="F1824" s="78"/>
      <c r="G1824" s="79">
        <v>44834.632534722223</v>
      </c>
      <c r="H1824" s="77">
        <v>163</v>
      </c>
      <c r="I1824" s="76">
        <v>44834.956944444442</v>
      </c>
      <c r="J1824" s="78"/>
      <c r="K1824" s="80">
        <v>1</v>
      </c>
    </row>
    <row r="1825" spans="2:11" x14ac:dyDescent="0.3">
      <c r="B1825" s="75">
        <v>36892</v>
      </c>
      <c r="C1825" s="76">
        <v>44834</v>
      </c>
      <c r="D1825" s="77">
        <v>161</v>
      </c>
      <c r="E1825" s="77">
        <v>4</v>
      </c>
      <c r="F1825" s="78"/>
      <c r="G1825" s="79">
        <v>44834.649004629631</v>
      </c>
      <c r="H1825" s="77">
        <v>163</v>
      </c>
      <c r="I1825" s="76">
        <v>44834.956944444442</v>
      </c>
      <c r="J1825" s="78"/>
      <c r="K1825" s="80">
        <v>1</v>
      </c>
    </row>
    <row r="1826" spans="2:11" x14ac:dyDescent="0.3">
      <c r="B1826" s="75">
        <v>36893</v>
      </c>
      <c r="C1826" s="76">
        <v>44834</v>
      </c>
      <c r="D1826" s="77">
        <v>993</v>
      </c>
      <c r="E1826" s="77">
        <v>5</v>
      </c>
      <c r="F1826" s="78"/>
      <c r="G1826" s="79">
        <v>44834.661412037036</v>
      </c>
      <c r="H1826" s="77">
        <v>171</v>
      </c>
      <c r="I1826" s="76">
        <v>44834.956944444442</v>
      </c>
      <c r="J1826" s="78"/>
      <c r="K1826" s="80">
        <v>1</v>
      </c>
    </row>
    <row r="1827" spans="2:11" x14ac:dyDescent="0.3">
      <c r="B1827" s="75">
        <v>36894</v>
      </c>
      <c r="C1827" s="76">
        <v>44834</v>
      </c>
      <c r="D1827" s="77">
        <v>1376</v>
      </c>
      <c r="E1827" s="77">
        <v>6</v>
      </c>
      <c r="F1827" s="78"/>
      <c r="G1827" s="79">
        <v>44834.674062500002</v>
      </c>
      <c r="H1827" s="77">
        <v>178</v>
      </c>
      <c r="I1827" s="76">
        <v>44834.956944444442</v>
      </c>
      <c r="J1827" s="78"/>
      <c r="K1827" s="80">
        <v>1</v>
      </c>
    </row>
    <row r="1828" spans="2:11" x14ac:dyDescent="0.3">
      <c r="B1828" s="75">
        <v>36895</v>
      </c>
      <c r="C1828" s="76">
        <v>44834</v>
      </c>
      <c r="D1828" s="77">
        <v>897</v>
      </c>
      <c r="E1828" s="77">
        <v>4</v>
      </c>
      <c r="F1828" s="78"/>
      <c r="G1828" s="79">
        <v>44834.690740740742</v>
      </c>
      <c r="H1828" s="77">
        <v>166</v>
      </c>
      <c r="I1828" s="76">
        <v>44834.956944444442</v>
      </c>
      <c r="J1828" s="78"/>
      <c r="K1828" s="80">
        <v>1</v>
      </c>
    </row>
    <row r="1829" spans="2:11" x14ac:dyDescent="0.3">
      <c r="B1829" s="75">
        <v>36896</v>
      </c>
      <c r="C1829" s="76">
        <v>44834</v>
      </c>
      <c r="D1829" s="77">
        <v>736</v>
      </c>
      <c r="E1829" s="77">
        <v>3</v>
      </c>
      <c r="F1829" s="78"/>
      <c r="G1829" s="79">
        <v>44834.707754629628</v>
      </c>
      <c r="H1829" s="77">
        <v>145</v>
      </c>
      <c r="I1829" s="76">
        <v>44834.956944444442</v>
      </c>
      <c r="J1829" s="78"/>
      <c r="K1829" s="80">
        <v>1</v>
      </c>
    </row>
    <row r="1830" spans="2:11" x14ac:dyDescent="0.3">
      <c r="B1830" s="75">
        <v>36897</v>
      </c>
      <c r="C1830" s="76">
        <v>44834</v>
      </c>
      <c r="D1830" s="77">
        <v>1296</v>
      </c>
      <c r="E1830" s="77">
        <v>2</v>
      </c>
      <c r="F1830" s="78"/>
      <c r="G1830" s="79">
        <v>44834.717546296291</v>
      </c>
      <c r="H1830" s="77">
        <v>166</v>
      </c>
      <c r="I1830" s="76">
        <v>44834.956944444442</v>
      </c>
      <c r="J1830" s="78"/>
      <c r="K1830" s="80">
        <v>1</v>
      </c>
    </row>
    <row r="1831" spans="2:11" x14ac:dyDescent="0.3">
      <c r="B1831" s="75">
        <v>36898</v>
      </c>
      <c r="C1831" s="76">
        <v>44834</v>
      </c>
      <c r="D1831" s="77">
        <v>217</v>
      </c>
      <c r="E1831" s="77">
        <v>3</v>
      </c>
      <c r="F1831" s="78"/>
      <c r="G1831" s="79">
        <v>44834.72715277777</v>
      </c>
      <c r="H1831" s="77">
        <v>178</v>
      </c>
      <c r="I1831" s="76">
        <v>44834.956944444442</v>
      </c>
      <c r="J1831" s="78"/>
      <c r="K1831" s="80">
        <v>1</v>
      </c>
    </row>
    <row r="1832" spans="2:11" x14ac:dyDescent="0.3">
      <c r="B1832" s="75">
        <v>36899</v>
      </c>
      <c r="C1832" s="76">
        <v>44834</v>
      </c>
      <c r="D1832" s="77">
        <v>410</v>
      </c>
      <c r="E1832" s="77">
        <v>1</v>
      </c>
      <c r="F1832" s="78"/>
      <c r="G1832" s="79">
        <v>44834.739016203697</v>
      </c>
      <c r="H1832" s="77">
        <v>173</v>
      </c>
      <c r="I1832" s="76">
        <v>44834.956944444442</v>
      </c>
      <c r="J1832" s="78"/>
      <c r="K1832" s="80">
        <v>1</v>
      </c>
    </row>
    <row r="1833" spans="2:11" x14ac:dyDescent="0.3">
      <c r="B1833" s="75">
        <v>36900</v>
      </c>
      <c r="C1833" s="76">
        <v>44834</v>
      </c>
      <c r="D1833" s="77">
        <v>1160</v>
      </c>
      <c r="E1833" s="77">
        <v>6</v>
      </c>
      <c r="F1833" s="78"/>
      <c r="G1833" s="79">
        <v>44834.753495370365</v>
      </c>
      <c r="H1833" s="77">
        <v>179</v>
      </c>
      <c r="I1833" s="76">
        <v>44834.956944444442</v>
      </c>
      <c r="J1833" s="78"/>
      <c r="K1833" s="80">
        <v>1</v>
      </c>
    </row>
    <row r="1834" spans="2:11" x14ac:dyDescent="0.3">
      <c r="B1834" s="75">
        <v>36901</v>
      </c>
      <c r="C1834" s="76">
        <v>44834</v>
      </c>
      <c r="D1834" s="77">
        <v>865</v>
      </c>
      <c r="E1834" s="77">
        <v>6</v>
      </c>
      <c r="F1834" s="78"/>
      <c r="G1834" s="79">
        <v>44834.769108796288</v>
      </c>
      <c r="H1834" s="77">
        <v>163</v>
      </c>
      <c r="I1834" s="76">
        <v>44834.956944444442</v>
      </c>
      <c r="J1834" s="78"/>
      <c r="K1834" s="80">
        <v>1</v>
      </c>
    </row>
    <row r="1835" spans="2:11" x14ac:dyDescent="0.3">
      <c r="B1835" s="75">
        <v>36902</v>
      </c>
      <c r="C1835" s="76">
        <v>44834</v>
      </c>
      <c r="D1835" s="77">
        <v>180</v>
      </c>
      <c r="E1835" s="77">
        <v>6</v>
      </c>
      <c r="F1835" s="78"/>
      <c r="G1835" s="79">
        <v>44834.78587962962</v>
      </c>
      <c r="H1835" s="77">
        <v>140</v>
      </c>
      <c r="I1835" s="76">
        <v>44834.956944444442</v>
      </c>
      <c r="J1835" s="78"/>
      <c r="K1835" s="80">
        <v>1</v>
      </c>
    </row>
    <row r="1836" spans="2:11" x14ac:dyDescent="0.3">
      <c r="B1836" s="75">
        <v>36903</v>
      </c>
      <c r="C1836" s="76">
        <v>44834</v>
      </c>
      <c r="D1836" s="77">
        <v>1201</v>
      </c>
      <c r="E1836" s="77">
        <v>3</v>
      </c>
      <c r="F1836" s="78"/>
      <c r="G1836" s="79">
        <v>44834.797118055547</v>
      </c>
      <c r="H1836" s="77">
        <v>150</v>
      </c>
      <c r="I1836" s="76">
        <v>44834.956944444442</v>
      </c>
      <c r="J1836" s="78"/>
      <c r="K1836" s="80">
        <v>1</v>
      </c>
    </row>
    <row r="1837" spans="2:11" x14ac:dyDescent="0.3">
      <c r="B1837" s="75">
        <v>36904</v>
      </c>
      <c r="C1837" s="76">
        <v>44834</v>
      </c>
      <c r="D1837" s="77">
        <v>454</v>
      </c>
      <c r="E1837" s="77">
        <v>1</v>
      </c>
      <c r="F1837" s="78"/>
      <c r="G1837" s="79">
        <v>44834.808402777766</v>
      </c>
      <c r="H1837" s="77">
        <v>160</v>
      </c>
      <c r="I1837" s="76">
        <v>44834.956944444442</v>
      </c>
      <c r="J1837" s="78"/>
      <c r="K1837" s="80">
        <v>1</v>
      </c>
    </row>
    <row r="1838" spans="2:11" x14ac:dyDescent="0.3">
      <c r="B1838" s="75">
        <v>36905</v>
      </c>
      <c r="C1838" s="76">
        <v>44834</v>
      </c>
      <c r="D1838" s="77">
        <v>401</v>
      </c>
      <c r="E1838" s="77">
        <v>1</v>
      </c>
      <c r="F1838" s="78"/>
      <c r="G1838" s="79">
        <v>44834.820289351839</v>
      </c>
      <c r="H1838" s="77">
        <v>147</v>
      </c>
      <c r="I1838" s="76">
        <v>44834.956944444442</v>
      </c>
      <c r="J1838" s="78"/>
      <c r="K1838" s="80">
        <v>1</v>
      </c>
    </row>
    <row r="1839" spans="2:11" x14ac:dyDescent="0.3">
      <c r="B1839" s="75">
        <v>36906</v>
      </c>
      <c r="C1839" s="76">
        <v>44834</v>
      </c>
      <c r="D1839" s="77">
        <v>640</v>
      </c>
      <c r="E1839" s="77">
        <v>6</v>
      </c>
      <c r="F1839" s="78"/>
      <c r="G1839" s="79">
        <v>44834.829432870356</v>
      </c>
      <c r="H1839" s="77">
        <v>167</v>
      </c>
      <c r="I1839" s="76">
        <v>44834.956944444442</v>
      </c>
      <c r="J1839" s="78"/>
      <c r="K1839" s="80">
        <v>1</v>
      </c>
    </row>
    <row r="1840" spans="2:11" x14ac:dyDescent="0.3">
      <c r="B1840" s="75">
        <v>36907</v>
      </c>
      <c r="C1840" s="76">
        <v>44834</v>
      </c>
      <c r="D1840" s="77">
        <v>1375</v>
      </c>
      <c r="E1840" s="77">
        <v>6</v>
      </c>
      <c r="F1840" s="78"/>
      <c r="G1840" s="79">
        <v>44834.842245370353</v>
      </c>
      <c r="H1840" s="77">
        <v>176</v>
      </c>
      <c r="I1840" s="76">
        <v>44834.956944444442</v>
      </c>
      <c r="J1840" s="78"/>
      <c r="K1840" s="80">
        <v>1</v>
      </c>
    </row>
    <row r="1841" spans="2:11" x14ac:dyDescent="0.3">
      <c r="B1841" s="75">
        <v>36908</v>
      </c>
      <c r="C1841" s="76">
        <v>44834</v>
      </c>
      <c r="D1841" s="77">
        <v>1390</v>
      </c>
      <c r="E1841" s="77">
        <v>2</v>
      </c>
      <c r="F1841" s="78"/>
      <c r="G1841" s="79">
        <v>44834.856759259244</v>
      </c>
      <c r="H1841" s="77">
        <v>143</v>
      </c>
      <c r="I1841" s="76">
        <v>44834.956944444442</v>
      </c>
      <c r="J1841" s="78"/>
      <c r="K1841" s="80">
        <v>1</v>
      </c>
    </row>
    <row r="1842" spans="2:11" x14ac:dyDescent="0.3">
      <c r="B1842" s="75">
        <v>36909</v>
      </c>
      <c r="C1842" s="76">
        <v>44834</v>
      </c>
      <c r="D1842" s="77">
        <v>1156</v>
      </c>
      <c r="E1842" s="77">
        <v>1</v>
      </c>
      <c r="F1842" s="78"/>
      <c r="G1842" s="79">
        <v>44834.870335648135</v>
      </c>
      <c r="H1842" s="77">
        <v>163</v>
      </c>
      <c r="I1842" s="76">
        <v>44834.956944444442</v>
      </c>
      <c r="J1842" s="78"/>
      <c r="K1842" s="80">
        <v>1</v>
      </c>
    </row>
    <row r="1843" spans="2:11" x14ac:dyDescent="0.3">
      <c r="B1843" s="75">
        <v>36910</v>
      </c>
      <c r="C1843" s="76">
        <v>44834</v>
      </c>
      <c r="D1843" s="77">
        <v>821</v>
      </c>
      <c r="E1843" s="77">
        <v>6</v>
      </c>
      <c r="F1843" s="78"/>
      <c r="G1843" s="79">
        <v>44834.881307870353</v>
      </c>
      <c r="H1843" s="77">
        <v>167</v>
      </c>
      <c r="I1843" s="76">
        <v>44834.956944444442</v>
      </c>
      <c r="J1843" s="78"/>
      <c r="K1843" s="80">
        <v>1</v>
      </c>
    </row>
    <row r="1844" spans="2:11" x14ac:dyDescent="0.3">
      <c r="B1844" s="75">
        <v>36911</v>
      </c>
      <c r="C1844" s="76">
        <v>44834</v>
      </c>
      <c r="D1844" s="77">
        <v>918</v>
      </c>
      <c r="E1844" s="77">
        <v>5</v>
      </c>
      <c r="F1844" s="78"/>
      <c r="G1844" s="79">
        <v>44834.89385416665</v>
      </c>
      <c r="H1844" s="77">
        <v>175</v>
      </c>
      <c r="I1844" s="76">
        <v>44834.956944444442</v>
      </c>
      <c r="J1844" s="78"/>
      <c r="K1844" s="80">
        <v>1</v>
      </c>
    </row>
    <row r="1845" spans="2:11" x14ac:dyDescent="0.3">
      <c r="B1845" s="75">
        <v>36912</v>
      </c>
      <c r="C1845" s="76">
        <v>44837</v>
      </c>
      <c r="D1845" s="77">
        <v>1063</v>
      </c>
      <c r="E1845" s="77">
        <v>3</v>
      </c>
      <c r="F1845" s="78"/>
      <c r="G1845" s="79">
        <v>44837.333333333336</v>
      </c>
      <c r="H1845" s="77">
        <v>172</v>
      </c>
      <c r="I1845" s="76">
        <v>44837.964583333334</v>
      </c>
      <c r="J1845" s="78"/>
      <c r="K1845" s="80">
        <v>1</v>
      </c>
    </row>
    <row r="1846" spans="2:11" x14ac:dyDescent="0.3">
      <c r="B1846" s="75">
        <v>36913</v>
      </c>
      <c r="C1846" s="76">
        <v>44837</v>
      </c>
      <c r="D1846" s="77">
        <v>1276</v>
      </c>
      <c r="E1846" s="77">
        <v>2</v>
      </c>
      <c r="F1846" s="78"/>
      <c r="G1846" s="79">
        <v>44837.347349537042</v>
      </c>
      <c r="H1846" s="77">
        <v>145</v>
      </c>
      <c r="I1846" s="76">
        <v>44837.964583333334</v>
      </c>
      <c r="J1846" s="78"/>
      <c r="K1846" s="80">
        <v>1</v>
      </c>
    </row>
    <row r="1847" spans="2:11" x14ac:dyDescent="0.3">
      <c r="B1847" s="75">
        <v>36914</v>
      </c>
      <c r="C1847" s="76">
        <v>44837</v>
      </c>
      <c r="D1847" s="77">
        <v>175</v>
      </c>
      <c r="E1847" s="77">
        <v>6</v>
      </c>
      <c r="F1847" s="78"/>
      <c r="G1847" s="79">
        <v>44837.35841435186</v>
      </c>
      <c r="H1847" s="77">
        <v>169</v>
      </c>
      <c r="I1847" s="76">
        <v>44837.964583333334</v>
      </c>
      <c r="J1847" s="78"/>
      <c r="K1847" s="80">
        <v>1</v>
      </c>
    </row>
    <row r="1848" spans="2:11" x14ac:dyDescent="0.3">
      <c r="B1848" s="75">
        <v>36915</v>
      </c>
      <c r="C1848" s="76">
        <v>44837</v>
      </c>
      <c r="D1848" s="77">
        <v>476</v>
      </c>
      <c r="E1848" s="77">
        <v>1</v>
      </c>
      <c r="F1848" s="78"/>
      <c r="G1848" s="78"/>
      <c r="H1848" s="78"/>
      <c r="I1848" s="76">
        <v>44837.964583333334</v>
      </c>
      <c r="J1848" s="78"/>
      <c r="K1848" s="80">
        <v>1</v>
      </c>
    </row>
    <row r="1849" spans="2:11" x14ac:dyDescent="0.3">
      <c r="B1849" s="75">
        <v>36916</v>
      </c>
      <c r="C1849" s="76">
        <v>44837</v>
      </c>
      <c r="D1849" s="77">
        <v>459</v>
      </c>
      <c r="E1849" s="77">
        <v>3</v>
      </c>
      <c r="F1849" s="78"/>
      <c r="G1849" s="79">
        <v>44837.381273148152</v>
      </c>
      <c r="H1849" s="77">
        <v>172</v>
      </c>
      <c r="I1849" s="76">
        <v>44837.964583333334</v>
      </c>
      <c r="J1849" s="78"/>
      <c r="K1849" s="80">
        <v>1</v>
      </c>
    </row>
    <row r="1850" spans="2:11" x14ac:dyDescent="0.3">
      <c r="B1850" s="75">
        <v>36917</v>
      </c>
      <c r="C1850" s="76">
        <v>44837</v>
      </c>
      <c r="D1850" s="77">
        <v>1276</v>
      </c>
      <c r="E1850" s="77">
        <v>2</v>
      </c>
      <c r="F1850" s="78"/>
      <c r="G1850" s="79">
        <v>44837.389953703707</v>
      </c>
      <c r="H1850" s="77">
        <v>161</v>
      </c>
      <c r="I1850" s="76">
        <v>44837.964583333334</v>
      </c>
      <c r="J1850" s="78"/>
      <c r="K1850" s="80">
        <v>1</v>
      </c>
    </row>
    <row r="1851" spans="2:11" x14ac:dyDescent="0.3">
      <c r="B1851" s="75">
        <v>36918</v>
      </c>
      <c r="C1851" s="76">
        <v>44837</v>
      </c>
      <c r="D1851" s="77">
        <v>749</v>
      </c>
      <c r="E1851" s="77">
        <v>1</v>
      </c>
      <c r="F1851" s="78"/>
      <c r="G1851" s="78"/>
      <c r="H1851" s="78"/>
      <c r="I1851" s="76">
        <v>44837.964583333334</v>
      </c>
      <c r="J1851" s="78"/>
      <c r="K1851" s="80">
        <v>1</v>
      </c>
    </row>
    <row r="1852" spans="2:11" x14ac:dyDescent="0.3">
      <c r="B1852" s="75">
        <v>36919</v>
      </c>
      <c r="C1852" s="76">
        <v>44837</v>
      </c>
      <c r="D1852" s="77">
        <v>1087</v>
      </c>
      <c r="E1852" s="77">
        <v>2</v>
      </c>
      <c r="F1852" s="78"/>
      <c r="G1852" s="79">
        <v>44837.413564814815</v>
      </c>
      <c r="H1852" s="77">
        <v>147</v>
      </c>
      <c r="I1852" s="76">
        <v>44837.964583333334</v>
      </c>
      <c r="J1852" s="78"/>
      <c r="K1852" s="80">
        <v>1</v>
      </c>
    </row>
    <row r="1853" spans="2:11" x14ac:dyDescent="0.3">
      <c r="B1853" s="75">
        <v>36920</v>
      </c>
      <c r="C1853" s="76">
        <v>44837</v>
      </c>
      <c r="D1853" s="77">
        <v>889</v>
      </c>
      <c r="E1853" s="77">
        <v>6</v>
      </c>
      <c r="F1853" s="78"/>
      <c r="G1853" s="79">
        <v>44837.422638888886</v>
      </c>
      <c r="H1853" s="77">
        <v>176</v>
      </c>
      <c r="I1853" s="76">
        <v>44837.964583333334</v>
      </c>
      <c r="J1853" s="78"/>
      <c r="K1853" s="80">
        <v>1</v>
      </c>
    </row>
    <row r="1854" spans="2:11" x14ac:dyDescent="0.3">
      <c r="B1854" s="75">
        <v>36921</v>
      </c>
      <c r="C1854" s="76">
        <v>44837</v>
      </c>
      <c r="D1854" s="77">
        <v>1314</v>
      </c>
      <c r="E1854" s="77">
        <v>5</v>
      </c>
      <c r="F1854" s="78"/>
      <c r="G1854" s="79">
        <v>44837.431840277772</v>
      </c>
      <c r="H1854" s="77">
        <v>171</v>
      </c>
      <c r="I1854" s="76">
        <v>44837.964583333334</v>
      </c>
      <c r="J1854" s="78"/>
      <c r="K1854" s="80">
        <v>1</v>
      </c>
    </row>
    <row r="1855" spans="2:11" x14ac:dyDescent="0.3">
      <c r="B1855" s="75">
        <v>36922</v>
      </c>
      <c r="C1855" s="76">
        <v>44837</v>
      </c>
      <c r="D1855" s="77">
        <v>886</v>
      </c>
      <c r="E1855" s="77">
        <v>4</v>
      </c>
      <c r="F1855" s="78"/>
      <c r="G1855" s="79">
        <v>44837.447060185179</v>
      </c>
      <c r="H1855" s="77">
        <v>151</v>
      </c>
      <c r="I1855" s="76">
        <v>44837.964583333334</v>
      </c>
      <c r="J1855" s="78"/>
      <c r="K1855" s="80">
        <v>1</v>
      </c>
    </row>
    <row r="1856" spans="2:11" x14ac:dyDescent="0.3">
      <c r="B1856" s="75">
        <v>36923</v>
      </c>
      <c r="C1856" s="76">
        <v>44837</v>
      </c>
      <c r="D1856" s="77">
        <v>1023</v>
      </c>
      <c r="E1856" s="77">
        <v>5</v>
      </c>
      <c r="F1856" s="78"/>
      <c r="G1856" s="79">
        <v>44837.457997685182</v>
      </c>
      <c r="H1856" s="77">
        <v>177</v>
      </c>
      <c r="I1856" s="76">
        <v>44837.964583333334</v>
      </c>
      <c r="J1856" s="78"/>
      <c r="K1856" s="80">
        <v>1</v>
      </c>
    </row>
    <row r="1857" spans="2:11" x14ac:dyDescent="0.3">
      <c r="B1857" s="75">
        <v>36924</v>
      </c>
      <c r="C1857" s="76">
        <v>44837</v>
      </c>
      <c r="D1857" s="77">
        <v>213</v>
      </c>
      <c r="E1857" s="77">
        <v>1</v>
      </c>
      <c r="F1857" s="78"/>
      <c r="G1857" s="78"/>
      <c r="H1857" s="78"/>
      <c r="I1857" s="76">
        <v>44837.964583333334</v>
      </c>
      <c r="J1857" s="78"/>
      <c r="K1857" s="80">
        <v>1</v>
      </c>
    </row>
    <row r="1858" spans="2:11" x14ac:dyDescent="0.3">
      <c r="B1858" s="75">
        <v>36925</v>
      </c>
      <c r="C1858" s="76">
        <v>44837</v>
      </c>
      <c r="D1858" s="77">
        <v>1148</v>
      </c>
      <c r="E1858" s="77">
        <v>5</v>
      </c>
      <c r="F1858" s="78"/>
      <c r="G1858" s="79">
        <v>44837.488182870366</v>
      </c>
      <c r="H1858" s="77">
        <v>177</v>
      </c>
      <c r="I1858" s="76">
        <v>44837.964583333334</v>
      </c>
      <c r="J1858" s="78"/>
      <c r="K1858" s="80">
        <v>1</v>
      </c>
    </row>
    <row r="1859" spans="2:11" x14ac:dyDescent="0.3">
      <c r="B1859" s="75">
        <v>36926</v>
      </c>
      <c r="C1859" s="76">
        <v>44837</v>
      </c>
      <c r="D1859" s="77">
        <v>139</v>
      </c>
      <c r="E1859" s="77">
        <v>3</v>
      </c>
      <c r="F1859" s="78"/>
      <c r="G1859" s="79">
        <v>44837.49854166666</v>
      </c>
      <c r="H1859" s="77">
        <v>154</v>
      </c>
      <c r="I1859" s="76">
        <v>44837.964583333334</v>
      </c>
      <c r="J1859" s="78"/>
      <c r="K1859" s="80">
        <v>1</v>
      </c>
    </row>
    <row r="1860" spans="2:11" x14ac:dyDescent="0.3">
      <c r="B1860" s="75">
        <v>36927</v>
      </c>
      <c r="C1860" s="76">
        <v>44837</v>
      </c>
      <c r="D1860" s="77">
        <v>70</v>
      </c>
      <c r="E1860" s="77">
        <v>6</v>
      </c>
      <c r="F1860" s="78"/>
      <c r="G1860" s="79">
        <v>44837.508263888885</v>
      </c>
      <c r="H1860" s="77">
        <v>152</v>
      </c>
      <c r="I1860" s="76">
        <v>44837.964583333334</v>
      </c>
      <c r="J1860" s="78"/>
      <c r="K1860" s="80">
        <v>1</v>
      </c>
    </row>
    <row r="1861" spans="2:11" x14ac:dyDescent="0.3">
      <c r="B1861" s="75">
        <v>36928</v>
      </c>
      <c r="C1861" s="76">
        <v>44837</v>
      </c>
      <c r="D1861" s="77">
        <v>1023</v>
      </c>
      <c r="E1861" s="77">
        <v>2</v>
      </c>
      <c r="F1861" s="78"/>
      <c r="G1861" s="79">
        <v>44837.52197916666</v>
      </c>
      <c r="H1861" s="77">
        <v>160</v>
      </c>
      <c r="I1861" s="76">
        <v>44837.964583333334</v>
      </c>
      <c r="J1861" s="78"/>
      <c r="K1861" s="80">
        <v>1</v>
      </c>
    </row>
    <row r="1862" spans="2:11" x14ac:dyDescent="0.3">
      <c r="B1862" s="75">
        <v>36929</v>
      </c>
      <c r="C1862" s="76">
        <v>44837</v>
      </c>
      <c r="D1862" s="77">
        <v>1219</v>
      </c>
      <c r="E1862" s="77">
        <v>6</v>
      </c>
      <c r="F1862" s="78"/>
      <c r="G1862" s="79">
        <v>44837.534768518512</v>
      </c>
      <c r="H1862" s="77">
        <v>159</v>
      </c>
      <c r="I1862" s="76">
        <v>44837.964583333334</v>
      </c>
      <c r="J1862" s="78"/>
      <c r="K1862" s="80">
        <v>1</v>
      </c>
    </row>
    <row r="1863" spans="2:11" x14ac:dyDescent="0.3">
      <c r="B1863" s="75">
        <v>36930</v>
      </c>
      <c r="C1863" s="76">
        <v>44837</v>
      </c>
      <c r="D1863" s="77">
        <v>959</v>
      </c>
      <c r="E1863" s="77">
        <v>1</v>
      </c>
      <c r="F1863" s="78"/>
      <c r="G1863" s="78"/>
      <c r="H1863" s="78"/>
      <c r="I1863" s="76">
        <v>44837.964583333334</v>
      </c>
      <c r="J1863" s="78"/>
      <c r="K1863" s="80">
        <v>1</v>
      </c>
    </row>
    <row r="1864" spans="2:11" x14ac:dyDescent="0.3">
      <c r="B1864" s="75">
        <v>36931</v>
      </c>
      <c r="C1864" s="76">
        <v>44837</v>
      </c>
      <c r="D1864" s="77">
        <v>169</v>
      </c>
      <c r="E1864" s="77">
        <v>5</v>
      </c>
      <c r="F1864" s="78"/>
      <c r="G1864" s="79">
        <v>44837.563564814809</v>
      </c>
      <c r="H1864" s="77">
        <v>152</v>
      </c>
      <c r="I1864" s="76">
        <v>44837.964583333334</v>
      </c>
      <c r="J1864" s="78"/>
      <c r="K1864" s="80">
        <v>1</v>
      </c>
    </row>
    <row r="1865" spans="2:11" x14ac:dyDescent="0.3">
      <c r="B1865" s="75">
        <v>36932</v>
      </c>
      <c r="C1865" s="76">
        <v>44837</v>
      </c>
      <c r="D1865" s="77">
        <v>1082</v>
      </c>
      <c r="E1865" s="77">
        <v>1</v>
      </c>
      <c r="F1865" s="78"/>
      <c r="G1865" s="78"/>
      <c r="H1865" s="78"/>
      <c r="I1865" s="76">
        <v>44837.964583333334</v>
      </c>
      <c r="J1865" s="78"/>
      <c r="K1865" s="80">
        <v>1</v>
      </c>
    </row>
    <row r="1866" spans="2:11" x14ac:dyDescent="0.3">
      <c r="B1866" s="75">
        <v>36933</v>
      </c>
      <c r="C1866" s="76">
        <v>44837</v>
      </c>
      <c r="D1866" s="77">
        <v>739</v>
      </c>
      <c r="E1866" s="77">
        <v>4</v>
      </c>
      <c r="F1866" s="78"/>
      <c r="G1866" s="79">
        <v>44837.591840277775</v>
      </c>
      <c r="H1866" s="77">
        <v>178</v>
      </c>
      <c r="I1866" s="76">
        <v>44837.964583333334</v>
      </c>
      <c r="J1866" s="78"/>
      <c r="K1866" s="80">
        <v>1</v>
      </c>
    </row>
    <row r="1867" spans="2:11" x14ac:dyDescent="0.3">
      <c r="B1867" s="75">
        <v>36934</v>
      </c>
      <c r="C1867" s="76">
        <v>44837</v>
      </c>
      <c r="D1867" s="77">
        <v>713</v>
      </c>
      <c r="E1867" s="77">
        <v>3</v>
      </c>
      <c r="F1867" s="78"/>
      <c r="G1867" s="79">
        <v>44837.606458333328</v>
      </c>
      <c r="H1867" s="77">
        <v>142</v>
      </c>
      <c r="I1867" s="76">
        <v>44837.964583333334</v>
      </c>
      <c r="J1867" s="78"/>
      <c r="K1867" s="80">
        <v>1</v>
      </c>
    </row>
    <row r="1868" spans="2:11" x14ac:dyDescent="0.3">
      <c r="B1868" s="75">
        <v>36935</v>
      </c>
      <c r="C1868" s="76">
        <v>44837</v>
      </c>
      <c r="D1868" s="77">
        <v>136</v>
      </c>
      <c r="E1868" s="77">
        <v>5</v>
      </c>
      <c r="F1868" s="78"/>
      <c r="G1868" s="79">
        <v>44837.616273148145</v>
      </c>
      <c r="H1868" s="77">
        <v>179</v>
      </c>
      <c r="I1868" s="76">
        <v>44837.964583333334</v>
      </c>
      <c r="J1868" s="78"/>
      <c r="K1868" s="80">
        <v>1</v>
      </c>
    </row>
    <row r="1869" spans="2:11" x14ac:dyDescent="0.3">
      <c r="B1869" s="75">
        <v>36936</v>
      </c>
      <c r="C1869" s="76">
        <v>44837</v>
      </c>
      <c r="D1869" s="77">
        <v>997</v>
      </c>
      <c r="E1869" s="77">
        <v>6</v>
      </c>
      <c r="F1869" s="78"/>
      <c r="G1869" s="79">
        <v>44837.626539351848</v>
      </c>
      <c r="H1869" s="77">
        <v>164</v>
      </c>
      <c r="I1869" s="76">
        <v>44837.964583333334</v>
      </c>
      <c r="J1869" s="78"/>
      <c r="K1869" s="80">
        <v>1</v>
      </c>
    </row>
    <row r="1870" spans="2:11" x14ac:dyDescent="0.3">
      <c r="B1870" s="75">
        <v>36937</v>
      </c>
      <c r="C1870" s="76">
        <v>44837</v>
      </c>
      <c r="D1870" s="77">
        <v>346</v>
      </c>
      <c r="E1870" s="77">
        <v>6</v>
      </c>
      <c r="F1870" s="78"/>
      <c r="G1870" s="79">
        <v>44837.642916666664</v>
      </c>
      <c r="H1870" s="77">
        <v>144</v>
      </c>
      <c r="I1870" s="76">
        <v>44837.964583333334</v>
      </c>
      <c r="J1870" s="78"/>
      <c r="K1870" s="80">
        <v>1</v>
      </c>
    </row>
    <row r="1871" spans="2:11" x14ac:dyDescent="0.3">
      <c r="B1871" s="75">
        <v>36938</v>
      </c>
      <c r="C1871" s="76">
        <v>44837</v>
      </c>
      <c r="D1871" s="77">
        <v>941</v>
      </c>
      <c r="E1871" s="77">
        <v>1</v>
      </c>
      <c r="F1871" s="78"/>
      <c r="G1871" s="78"/>
      <c r="H1871" s="78"/>
      <c r="I1871" s="76">
        <v>44837.964583333334</v>
      </c>
      <c r="J1871" s="78"/>
      <c r="K1871" s="80">
        <v>1</v>
      </c>
    </row>
    <row r="1872" spans="2:11" x14ac:dyDescent="0.3">
      <c r="B1872" s="75">
        <v>36939</v>
      </c>
      <c r="C1872" s="76">
        <v>44837</v>
      </c>
      <c r="D1872" s="77">
        <v>635</v>
      </c>
      <c r="E1872" s="77">
        <v>4</v>
      </c>
      <c r="F1872" s="78"/>
      <c r="G1872" s="79">
        <v>44837.674293981479</v>
      </c>
      <c r="H1872" s="77">
        <v>150</v>
      </c>
      <c r="I1872" s="76">
        <v>44837.964583333334</v>
      </c>
      <c r="J1872" s="78"/>
      <c r="K1872" s="80">
        <v>1</v>
      </c>
    </row>
    <row r="1873" spans="2:11" x14ac:dyDescent="0.3">
      <c r="B1873" s="75">
        <v>36940</v>
      </c>
      <c r="C1873" s="76">
        <v>44837</v>
      </c>
      <c r="D1873" s="77">
        <v>982</v>
      </c>
      <c r="E1873" s="77">
        <v>3</v>
      </c>
      <c r="F1873" s="78"/>
      <c r="G1873" s="79">
        <v>44837.690821759257</v>
      </c>
      <c r="H1873" s="77">
        <v>151</v>
      </c>
      <c r="I1873" s="76">
        <v>44837.964583333334</v>
      </c>
      <c r="J1873" s="78"/>
      <c r="K1873" s="80">
        <v>1</v>
      </c>
    </row>
    <row r="1874" spans="2:11" x14ac:dyDescent="0.3">
      <c r="B1874" s="75">
        <v>36941</v>
      </c>
      <c r="C1874" s="76">
        <v>44837</v>
      </c>
      <c r="D1874" s="77">
        <v>905</v>
      </c>
      <c r="E1874" s="77">
        <v>4</v>
      </c>
      <c r="F1874" s="78"/>
      <c r="G1874" s="79">
        <v>44837.704780092594</v>
      </c>
      <c r="H1874" s="77">
        <v>143</v>
      </c>
      <c r="I1874" s="76">
        <v>44837.964583333334</v>
      </c>
      <c r="J1874" s="78"/>
      <c r="K1874" s="80">
        <v>1</v>
      </c>
    </row>
    <row r="1875" spans="2:11" x14ac:dyDescent="0.3">
      <c r="B1875" s="75">
        <v>36942</v>
      </c>
      <c r="C1875" s="76">
        <v>44837</v>
      </c>
      <c r="D1875" s="77">
        <v>80</v>
      </c>
      <c r="E1875" s="77">
        <v>2</v>
      </c>
      <c r="F1875" s="78"/>
      <c r="G1875" s="79">
        <v>44837.719780092593</v>
      </c>
      <c r="H1875" s="77">
        <v>153</v>
      </c>
      <c r="I1875" s="76">
        <v>44837.964583333334</v>
      </c>
      <c r="J1875" s="78"/>
      <c r="K1875" s="80">
        <v>1</v>
      </c>
    </row>
    <row r="1876" spans="2:11" x14ac:dyDescent="0.3">
      <c r="B1876" s="75">
        <v>36943</v>
      </c>
      <c r="C1876" s="76">
        <v>44837</v>
      </c>
      <c r="D1876" s="77">
        <v>1021</v>
      </c>
      <c r="E1876" s="77">
        <v>4</v>
      </c>
      <c r="F1876" s="78"/>
      <c r="G1876" s="79">
        <v>44837.734444444446</v>
      </c>
      <c r="H1876" s="77">
        <v>163</v>
      </c>
      <c r="I1876" s="76">
        <v>44837.964583333334</v>
      </c>
      <c r="J1876" s="78"/>
      <c r="K1876" s="80">
        <v>1</v>
      </c>
    </row>
    <row r="1877" spans="2:11" x14ac:dyDescent="0.3">
      <c r="B1877" s="75">
        <v>36944</v>
      </c>
      <c r="C1877" s="76">
        <v>44837</v>
      </c>
      <c r="D1877" s="77">
        <v>802</v>
      </c>
      <c r="E1877" s="77">
        <v>5</v>
      </c>
      <c r="F1877" s="78"/>
      <c r="G1877" s="79">
        <v>44837.745729166665</v>
      </c>
      <c r="H1877" s="77">
        <v>146</v>
      </c>
      <c r="I1877" s="76">
        <v>44837.964583333334</v>
      </c>
      <c r="J1877" s="78"/>
      <c r="K1877" s="80">
        <v>1</v>
      </c>
    </row>
    <row r="1878" spans="2:11" x14ac:dyDescent="0.3">
      <c r="B1878" s="75">
        <v>36945</v>
      </c>
      <c r="C1878" s="76">
        <v>44837</v>
      </c>
      <c r="D1878" s="77">
        <v>1233</v>
      </c>
      <c r="E1878" s="77">
        <v>4</v>
      </c>
      <c r="F1878" s="78"/>
      <c r="G1878" s="79">
        <v>44837.761238425926</v>
      </c>
      <c r="H1878" s="77">
        <v>176</v>
      </c>
      <c r="I1878" s="76">
        <v>44837.964583333334</v>
      </c>
      <c r="J1878" s="78"/>
      <c r="K1878" s="80">
        <v>1</v>
      </c>
    </row>
    <row r="1879" spans="2:11" x14ac:dyDescent="0.3">
      <c r="B1879" s="75">
        <v>36946</v>
      </c>
      <c r="C1879" s="76">
        <v>44837</v>
      </c>
      <c r="D1879" s="77">
        <v>610</v>
      </c>
      <c r="E1879" s="77">
        <v>4</v>
      </c>
      <c r="F1879" s="78"/>
      <c r="G1879" s="79">
        <v>44837.771192129629</v>
      </c>
      <c r="H1879" s="77">
        <v>147</v>
      </c>
      <c r="I1879" s="76">
        <v>44837.964583333334</v>
      </c>
      <c r="J1879" s="78"/>
      <c r="K1879" s="80">
        <v>1</v>
      </c>
    </row>
    <row r="1880" spans="2:11" x14ac:dyDescent="0.3">
      <c r="B1880" s="75">
        <v>36947</v>
      </c>
      <c r="C1880" s="76">
        <v>44837</v>
      </c>
      <c r="D1880" s="77">
        <v>769</v>
      </c>
      <c r="E1880" s="77">
        <v>1</v>
      </c>
      <c r="F1880" s="78"/>
      <c r="G1880" s="78"/>
      <c r="H1880" s="78"/>
      <c r="I1880" s="76">
        <v>44837.964583333334</v>
      </c>
      <c r="J1880" s="78"/>
      <c r="K1880" s="80">
        <v>1</v>
      </c>
    </row>
    <row r="1881" spans="2:11" x14ac:dyDescent="0.3">
      <c r="B1881" s="75">
        <v>36948</v>
      </c>
      <c r="C1881" s="76">
        <v>44837</v>
      </c>
      <c r="D1881" s="77">
        <v>45</v>
      </c>
      <c r="E1881" s="77">
        <v>3</v>
      </c>
      <c r="F1881" s="78"/>
      <c r="G1881" s="79">
        <v>44837.798125000001</v>
      </c>
      <c r="H1881" s="77">
        <v>169</v>
      </c>
      <c r="I1881" s="76">
        <v>44837.964583333334</v>
      </c>
      <c r="J1881" s="78"/>
      <c r="K1881" s="80">
        <v>1</v>
      </c>
    </row>
    <row r="1882" spans="2:11" x14ac:dyDescent="0.3">
      <c r="B1882" s="75">
        <v>36949</v>
      </c>
      <c r="C1882" s="76">
        <v>44837</v>
      </c>
      <c r="D1882" s="77">
        <v>417</v>
      </c>
      <c r="E1882" s="77">
        <v>4</v>
      </c>
      <c r="F1882" s="78"/>
      <c r="G1882" s="79">
        <v>44837.808530092596</v>
      </c>
      <c r="H1882" s="77">
        <v>156</v>
      </c>
      <c r="I1882" s="76">
        <v>44837.964583333334</v>
      </c>
      <c r="J1882" s="78"/>
      <c r="K1882" s="80">
        <v>1</v>
      </c>
    </row>
    <row r="1883" spans="2:11" x14ac:dyDescent="0.3">
      <c r="B1883" s="75">
        <v>36950</v>
      </c>
      <c r="C1883" s="76">
        <v>44837</v>
      </c>
      <c r="D1883" s="77">
        <v>1068</v>
      </c>
      <c r="E1883" s="77">
        <v>4</v>
      </c>
      <c r="F1883" s="78"/>
      <c r="G1883" s="79">
        <v>44837.824317129634</v>
      </c>
      <c r="H1883" s="77">
        <v>150</v>
      </c>
      <c r="I1883" s="76">
        <v>44837.964583333334</v>
      </c>
      <c r="J1883" s="78"/>
      <c r="K1883" s="80">
        <v>1</v>
      </c>
    </row>
    <row r="1884" spans="2:11" x14ac:dyDescent="0.3">
      <c r="B1884" s="75">
        <v>36951</v>
      </c>
      <c r="C1884" s="76">
        <v>44837</v>
      </c>
      <c r="D1884" s="77">
        <v>1261</v>
      </c>
      <c r="E1884" s="77">
        <v>2</v>
      </c>
      <c r="F1884" s="78"/>
      <c r="G1884" s="79">
        <v>44837.835891203707</v>
      </c>
      <c r="H1884" s="77">
        <v>167</v>
      </c>
      <c r="I1884" s="76">
        <v>44837.964583333334</v>
      </c>
      <c r="J1884" s="78"/>
      <c r="K1884" s="80">
        <v>1</v>
      </c>
    </row>
    <row r="1885" spans="2:11" x14ac:dyDescent="0.3">
      <c r="B1885" s="75">
        <v>36952</v>
      </c>
      <c r="C1885" s="76">
        <v>44837</v>
      </c>
      <c r="D1885" s="77">
        <v>188</v>
      </c>
      <c r="E1885" s="77">
        <v>3</v>
      </c>
      <c r="F1885" s="78"/>
      <c r="G1885" s="79">
        <v>44837.84956018519</v>
      </c>
      <c r="H1885" s="77">
        <v>162</v>
      </c>
      <c r="I1885" s="76">
        <v>44837.964583333334</v>
      </c>
      <c r="J1885" s="78"/>
      <c r="K1885" s="80">
        <v>1</v>
      </c>
    </row>
    <row r="1886" spans="2:11" x14ac:dyDescent="0.3">
      <c r="B1886" s="75">
        <v>36953</v>
      </c>
      <c r="C1886" s="76">
        <v>44837</v>
      </c>
      <c r="D1886" s="77">
        <v>463</v>
      </c>
      <c r="E1886" s="77">
        <v>5</v>
      </c>
      <c r="F1886" s="78"/>
      <c r="G1886" s="79">
        <v>44837.866006944452</v>
      </c>
      <c r="H1886" s="77">
        <v>140</v>
      </c>
      <c r="I1886" s="76">
        <v>44837.964583333334</v>
      </c>
      <c r="J1886" s="78"/>
      <c r="K1886" s="80">
        <v>1</v>
      </c>
    </row>
    <row r="1887" spans="2:11" x14ac:dyDescent="0.3">
      <c r="B1887" s="75">
        <v>36954</v>
      </c>
      <c r="C1887" s="76">
        <v>44837</v>
      </c>
      <c r="D1887" s="77">
        <v>1086</v>
      </c>
      <c r="E1887" s="77">
        <v>3</v>
      </c>
      <c r="F1887" s="78"/>
      <c r="G1887" s="79">
        <v>44837.875567129639</v>
      </c>
      <c r="H1887" s="77">
        <v>154</v>
      </c>
      <c r="I1887" s="76">
        <v>44837.964583333334</v>
      </c>
      <c r="J1887" s="78"/>
      <c r="K1887" s="80">
        <v>1</v>
      </c>
    </row>
    <row r="1888" spans="2:11" x14ac:dyDescent="0.3">
      <c r="B1888" s="75">
        <v>36955</v>
      </c>
      <c r="C1888" s="76">
        <v>44837</v>
      </c>
      <c r="D1888" s="77">
        <v>874</v>
      </c>
      <c r="E1888" s="77">
        <v>3</v>
      </c>
      <c r="F1888" s="78"/>
      <c r="G1888" s="79">
        <v>44837.885972222233</v>
      </c>
      <c r="H1888" s="77">
        <v>148</v>
      </c>
      <c r="I1888" s="76">
        <v>44837.964583333334</v>
      </c>
      <c r="J1888" s="78"/>
      <c r="K1888" s="80">
        <v>1</v>
      </c>
    </row>
    <row r="1889" spans="2:11" x14ac:dyDescent="0.3">
      <c r="B1889" s="75">
        <v>36956</v>
      </c>
      <c r="C1889" s="76">
        <v>44837</v>
      </c>
      <c r="D1889" s="77">
        <v>1337</v>
      </c>
      <c r="E1889" s="77">
        <v>1</v>
      </c>
      <c r="F1889" s="78"/>
      <c r="G1889" s="78"/>
      <c r="H1889" s="78"/>
      <c r="I1889" s="76">
        <v>44837.964583333334</v>
      </c>
      <c r="J1889" s="78"/>
      <c r="K1889" s="80">
        <v>1</v>
      </c>
    </row>
    <row r="1890" spans="2:11" x14ac:dyDescent="0.3">
      <c r="B1890" s="75">
        <v>36957</v>
      </c>
      <c r="C1890" s="76">
        <v>44837</v>
      </c>
      <c r="D1890" s="77">
        <v>879</v>
      </c>
      <c r="E1890" s="77">
        <v>6</v>
      </c>
      <c r="F1890" s="78"/>
      <c r="G1890" s="79">
        <v>44837.905474537045</v>
      </c>
      <c r="H1890" s="77">
        <v>148</v>
      </c>
      <c r="I1890" s="76">
        <v>44837.964583333334</v>
      </c>
      <c r="J1890" s="78"/>
      <c r="K1890" s="80">
        <v>1</v>
      </c>
    </row>
    <row r="1891" spans="2:11" x14ac:dyDescent="0.3">
      <c r="B1891" s="75">
        <v>36958</v>
      </c>
      <c r="C1891" s="76">
        <v>44838</v>
      </c>
      <c r="D1891" s="77">
        <v>166</v>
      </c>
      <c r="E1891" s="77">
        <v>5</v>
      </c>
      <c r="F1891" s="78"/>
      <c r="G1891" s="79">
        <v>44838.333333333336</v>
      </c>
      <c r="H1891" s="77">
        <v>172</v>
      </c>
      <c r="I1891" s="76">
        <v>44838.963888888888</v>
      </c>
      <c r="J1891" s="78"/>
      <c r="K1891" s="80">
        <v>1</v>
      </c>
    </row>
    <row r="1892" spans="2:11" x14ac:dyDescent="0.3">
      <c r="B1892" s="75">
        <v>36959</v>
      </c>
      <c r="C1892" s="76">
        <v>44838</v>
      </c>
      <c r="D1892" s="77">
        <v>314</v>
      </c>
      <c r="E1892" s="77">
        <v>4</v>
      </c>
      <c r="F1892" s="78"/>
      <c r="G1892" s="79">
        <v>44838.344398148154</v>
      </c>
      <c r="H1892" s="77">
        <v>156</v>
      </c>
      <c r="I1892" s="76">
        <v>44838.963888888888</v>
      </c>
      <c r="J1892" s="78"/>
      <c r="K1892" s="80">
        <v>1</v>
      </c>
    </row>
    <row r="1893" spans="2:11" x14ac:dyDescent="0.3">
      <c r="B1893" s="75">
        <v>36960</v>
      </c>
      <c r="C1893" s="76">
        <v>44838</v>
      </c>
      <c r="D1893" s="77">
        <v>30</v>
      </c>
      <c r="E1893" s="77">
        <v>5</v>
      </c>
      <c r="F1893" s="78"/>
      <c r="G1893" s="79">
        <v>44838.354421296302</v>
      </c>
      <c r="H1893" s="77">
        <v>146</v>
      </c>
      <c r="I1893" s="76">
        <v>44838.963888888888</v>
      </c>
      <c r="J1893" s="78"/>
      <c r="K1893" s="80">
        <v>1</v>
      </c>
    </row>
    <row r="1894" spans="2:11" x14ac:dyDescent="0.3">
      <c r="B1894" s="75">
        <v>36961</v>
      </c>
      <c r="C1894" s="76">
        <v>44838</v>
      </c>
      <c r="D1894" s="77">
        <v>982</v>
      </c>
      <c r="E1894" s="77">
        <v>5</v>
      </c>
      <c r="F1894" s="78"/>
      <c r="G1894" s="79">
        <v>44838.365266203713</v>
      </c>
      <c r="H1894" s="77">
        <v>154</v>
      </c>
      <c r="I1894" s="76">
        <v>44838.963888888888</v>
      </c>
      <c r="J1894" s="78"/>
      <c r="K1894" s="80">
        <v>1</v>
      </c>
    </row>
    <row r="1895" spans="2:11" x14ac:dyDescent="0.3">
      <c r="B1895" s="75">
        <v>36962</v>
      </c>
      <c r="C1895" s="76">
        <v>44838</v>
      </c>
      <c r="D1895" s="77">
        <v>796</v>
      </c>
      <c r="E1895" s="77">
        <v>1</v>
      </c>
      <c r="F1895" s="78"/>
      <c r="G1895" s="78"/>
      <c r="H1895" s="78"/>
      <c r="I1895" s="76">
        <v>44838.963888888888</v>
      </c>
      <c r="J1895" s="78"/>
      <c r="K1895" s="80">
        <v>1</v>
      </c>
    </row>
    <row r="1896" spans="2:11" x14ac:dyDescent="0.3">
      <c r="B1896" s="75">
        <v>36963</v>
      </c>
      <c r="C1896" s="76">
        <v>44838</v>
      </c>
      <c r="D1896" s="77">
        <v>766</v>
      </c>
      <c r="E1896" s="77">
        <v>5</v>
      </c>
      <c r="F1896" s="78"/>
      <c r="G1896" s="79">
        <v>44838.392106481486</v>
      </c>
      <c r="H1896" s="77">
        <v>143</v>
      </c>
      <c r="I1896" s="76">
        <v>44838.963888888888</v>
      </c>
      <c r="J1896" s="78"/>
      <c r="K1896" s="80">
        <v>1</v>
      </c>
    </row>
    <row r="1897" spans="2:11" x14ac:dyDescent="0.3">
      <c r="B1897" s="75">
        <v>36964</v>
      </c>
      <c r="C1897" s="76">
        <v>44838</v>
      </c>
      <c r="D1897" s="77">
        <v>283</v>
      </c>
      <c r="E1897" s="77">
        <v>1</v>
      </c>
      <c r="F1897" s="78"/>
      <c r="G1897" s="78"/>
      <c r="H1897" s="78"/>
      <c r="I1897" s="76">
        <v>44838.963888888888</v>
      </c>
      <c r="J1897" s="78"/>
      <c r="K1897" s="80">
        <v>1</v>
      </c>
    </row>
    <row r="1898" spans="2:11" x14ac:dyDescent="0.3">
      <c r="B1898" s="75">
        <v>36965</v>
      </c>
      <c r="C1898" s="76">
        <v>44838</v>
      </c>
      <c r="D1898" s="77">
        <v>1216</v>
      </c>
      <c r="E1898" s="77">
        <v>3</v>
      </c>
      <c r="F1898" s="78"/>
      <c r="G1898" s="79">
        <v>44838.414363425931</v>
      </c>
      <c r="H1898" s="77">
        <v>154</v>
      </c>
      <c r="I1898" s="76">
        <v>44838.963888888888</v>
      </c>
      <c r="J1898" s="78"/>
      <c r="K1898" s="80">
        <v>1</v>
      </c>
    </row>
    <row r="1899" spans="2:11" x14ac:dyDescent="0.3">
      <c r="B1899" s="75">
        <v>36966</v>
      </c>
      <c r="C1899" s="76">
        <v>44838</v>
      </c>
      <c r="D1899" s="77">
        <v>1379</v>
      </c>
      <c r="E1899" s="77">
        <v>6</v>
      </c>
      <c r="F1899" s="78"/>
      <c r="G1899" s="79">
        <v>44838.427337962967</v>
      </c>
      <c r="H1899" s="77">
        <v>178</v>
      </c>
      <c r="I1899" s="76">
        <v>44838.963888888888</v>
      </c>
      <c r="J1899" s="78"/>
      <c r="K1899" s="80">
        <v>1</v>
      </c>
    </row>
    <row r="1900" spans="2:11" x14ac:dyDescent="0.3">
      <c r="B1900" s="75">
        <v>36967</v>
      </c>
      <c r="C1900" s="76">
        <v>44838</v>
      </c>
      <c r="D1900" s="77">
        <v>20</v>
      </c>
      <c r="E1900" s="77">
        <v>5</v>
      </c>
      <c r="F1900" s="78"/>
      <c r="G1900" s="79">
        <v>44838.441550925927</v>
      </c>
      <c r="H1900" s="77">
        <v>153</v>
      </c>
      <c r="I1900" s="76">
        <v>44838.963888888888</v>
      </c>
      <c r="J1900" s="78"/>
      <c r="K1900" s="80">
        <v>1</v>
      </c>
    </row>
    <row r="1901" spans="2:11" x14ac:dyDescent="0.3">
      <c r="B1901" s="75">
        <v>36968</v>
      </c>
      <c r="C1901" s="76">
        <v>44838</v>
      </c>
      <c r="D1901" s="77">
        <v>501</v>
      </c>
      <c r="E1901" s="77">
        <v>3</v>
      </c>
      <c r="F1901" s="78"/>
      <c r="G1901" s="79">
        <v>44838.458321759259</v>
      </c>
      <c r="H1901" s="77">
        <v>147</v>
      </c>
      <c r="I1901" s="76">
        <v>44838.963888888888</v>
      </c>
      <c r="J1901" s="78"/>
      <c r="K1901" s="80">
        <v>1</v>
      </c>
    </row>
    <row r="1902" spans="2:11" x14ac:dyDescent="0.3">
      <c r="B1902" s="75">
        <v>36969</v>
      </c>
      <c r="C1902" s="76">
        <v>44838</v>
      </c>
      <c r="D1902" s="77">
        <v>110</v>
      </c>
      <c r="E1902" s="77">
        <v>5</v>
      </c>
      <c r="F1902" s="78"/>
      <c r="G1902" s="79">
        <v>44838.472951388889</v>
      </c>
      <c r="H1902" s="77">
        <v>172</v>
      </c>
      <c r="I1902" s="76">
        <v>44838.963888888888</v>
      </c>
      <c r="J1902" s="78"/>
      <c r="K1902" s="80">
        <v>1</v>
      </c>
    </row>
    <row r="1903" spans="2:11" x14ac:dyDescent="0.3">
      <c r="B1903" s="75">
        <v>36970</v>
      </c>
      <c r="C1903" s="76">
        <v>44838</v>
      </c>
      <c r="D1903" s="77">
        <v>948</v>
      </c>
      <c r="E1903" s="77">
        <v>5</v>
      </c>
      <c r="F1903" s="78"/>
      <c r="G1903" s="79">
        <v>44838.489270833335</v>
      </c>
      <c r="H1903" s="77">
        <v>149</v>
      </c>
      <c r="I1903" s="76">
        <v>44838.963888888888</v>
      </c>
      <c r="J1903" s="78"/>
      <c r="K1903" s="80">
        <v>1</v>
      </c>
    </row>
    <row r="1904" spans="2:11" x14ac:dyDescent="0.3">
      <c r="B1904" s="75">
        <v>36971</v>
      </c>
      <c r="C1904" s="76">
        <v>44838</v>
      </c>
      <c r="D1904" s="77">
        <v>1276</v>
      </c>
      <c r="E1904" s="77">
        <v>1</v>
      </c>
      <c r="F1904" s="78"/>
      <c r="G1904" s="78"/>
      <c r="H1904" s="78"/>
      <c r="I1904" s="76">
        <v>44838.963888888888</v>
      </c>
      <c r="J1904" s="78"/>
      <c r="K1904" s="80">
        <v>1</v>
      </c>
    </row>
    <row r="1905" spans="2:11" x14ac:dyDescent="0.3">
      <c r="B1905" s="75">
        <v>36972</v>
      </c>
      <c r="C1905" s="76">
        <v>44838</v>
      </c>
      <c r="D1905" s="77">
        <v>273</v>
      </c>
      <c r="E1905" s="77">
        <v>5</v>
      </c>
      <c r="F1905" s="78"/>
      <c r="G1905" s="79">
        <v>44838.510601851856</v>
      </c>
      <c r="H1905" s="77">
        <v>146</v>
      </c>
      <c r="I1905" s="76">
        <v>44838.963888888888</v>
      </c>
      <c r="J1905" s="78"/>
      <c r="K1905" s="80">
        <v>1</v>
      </c>
    </row>
    <row r="1906" spans="2:11" x14ac:dyDescent="0.3">
      <c r="B1906" s="75">
        <v>36973</v>
      </c>
      <c r="C1906" s="76">
        <v>44838</v>
      </c>
      <c r="D1906" s="77">
        <v>763</v>
      </c>
      <c r="E1906" s="77">
        <v>6</v>
      </c>
      <c r="F1906" s="78"/>
      <c r="G1906" s="79">
        <v>44838.523217592599</v>
      </c>
      <c r="H1906" s="77">
        <v>164</v>
      </c>
      <c r="I1906" s="76">
        <v>44838.963888888888</v>
      </c>
      <c r="J1906" s="78"/>
      <c r="K1906" s="80">
        <v>1</v>
      </c>
    </row>
    <row r="1907" spans="2:11" x14ac:dyDescent="0.3">
      <c r="B1907" s="75">
        <v>36974</v>
      </c>
      <c r="C1907" s="76">
        <v>44838</v>
      </c>
      <c r="D1907" s="77">
        <v>1225</v>
      </c>
      <c r="E1907" s="77">
        <v>3</v>
      </c>
      <c r="F1907" s="78"/>
      <c r="G1907" s="79">
        <v>44838.537083333344</v>
      </c>
      <c r="H1907" s="77">
        <v>170</v>
      </c>
      <c r="I1907" s="76">
        <v>44838.963888888888</v>
      </c>
      <c r="J1907" s="78"/>
      <c r="K1907" s="80">
        <v>1</v>
      </c>
    </row>
    <row r="1908" spans="2:11" x14ac:dyDescent="0.3">
      <c r="B1908" s="75">
        <v>36975</v>
      </c>
      <c r="C1908" s="76">
        <v>44838</v>
      </c>
      <c r="D1908" s="77">
        <v>35</v>
      </c>
      <c r="E1908" s="77">
        <v>4</v>
      </c>
      <c r="F1908" s="78"/>
      <c r="G1908" s="79">
        <v>44838.55068287038</v>
      </c>
      <c r="H1908" s="77">
        <v>159</v>
      </c>
      <c r="I1908" s="76">
        <v>44838.963888888888</v>
      </c>
      <c r="J1908" s="78"/>
      <c r="K1908" s="80">
        <v>1</v>
      </c>
    </row>
    <row r="1909" spans="2:11" x14ac:dyDescent="0.3">
      <c r="B1909" s="75">
        <v>36976</v>
      </c>
      <c r="C1909" s="76">
        <v>44838</v>
      </c>
      <c r="D1909" s="77">
        <v>335</v>
      </c>
      <c r="E1909" s="77">
        <v>3</v>
      </c>
      <c r="F1909" s="78"/>
      <c r="G1909" s="79">
        <v>44838.566898148158</v>
      </c>
      <c r="H1909" s="77">
        <v>171</v>
      </c>
      <c r="I1909" s="76">
        <v>44838.963888888888</v>
      </c>
      <c r="J1909" s="78"/>
      <c r="K1909" s="80">
        <v>1</v>
      </c>
    </row>
    <row r="1910" spans="2:11" x14ac:dyDescent="0.3">
      <c r="B1910" s="75">
        <v>36977</v>
      </c>
      <c r="C1910" s="76">
        <v>44838</v>
      </c>
      <c r="D1910" s="77">
        <v>1242</v>
      </c>
      <c r="E1910" s="77">
        <v>6</v>
      </c>
      <c r="F1910" s="78"/>
      <c r="G1910" s="79">
        <v>44838.582997685196</v>
      </c>
      <c r="H1910" s="77">
        <v>163</v>
      </c>
      <c r="I1910" s="76">
        <v>44838.963888888888</v>
      </c>
      <c r="J1910" s="78"/>
      <c r="K1910" s="80">
        <v>1</v>
      </c>
    </row>
    <row r="1911" spans="2:11" x14ac:dyDescent="0.3">
      <c r="B1911" s="75">
        <v>36978</v>
      </c>
      <c r="C1911" s="76">
        <v>44838</v>
      </c>
      <c r="D1911" s="77">
        <v>128</v>
      </c>
      <c r="E1911" s="77">
        <v>6</v>
      </c>
      <c r="F1911" s="78"/>
      <c r="G1911" s="79">
        <v>44838.595162037047</v>
      </c>
      <c r="H1911" s="77">
        <v>174</v>
      </c>
      <c r="I1911" s="76">
        <v>44838.963888888888</v>
      </c>
      <c r="J1911" s="78"/>
      <c r="K1911" s="80">
        <v>1</v>
      </c>
    </row>
    <row r="1912" spans="2:11" x14ac:dyDescent="0.3">
      <c r="B1912" s="75">
        <v>36979</v>
      </c>
      <c r="C1912" s="76">
        <v>44838</v>
      </c>
      <c r="D1912" s="77">
        <v>1138</v>
      </c>
      <c r="E1912" s="77">
        <v>3</v>
      </c>
      <c r="F1912" s="78"/>
      <c r="G1912" s="79">
        <v>44838.609259259269</v>
      </c>
      <c r="H1912" s="77">
        <v>174</v>
      </c>
      <c r="I1912" s="76">
        <v>44838.963888888888</v>
      </c>
      <c r="J1912" s="78"/>
      <c r="K1912" s="80">
        <v>1</v>
      </c>
    </row>
    <row r="1913" spans="2:11" x14ac:dyDescent="0.3">
      <c r="B1913" s="75">
        <v>36980</v>
      </c>
      <c r="C1913" s="76">
        <v>44838</v>
      </c>
      <c r="D1913" s="77">
        <v>1199</v>
      </c>
      <c r="E1913" s="77">
        <v>4</v>
      </c>
      <c r="F1913" s="78"/>
      <c r="G1913" s="79">
        <v>44838.617789351862</v>
      </c>
      <c r="H1913" s="77">
        <v>178</v>
      </c>
      <c r="I1913" s="76">
        <v>44838.963888888888</v>
      </c>
      <c r="J1913" s="78"/>
      <c r="K1913" s="80">
        <v>1</v>
      </c>
    </row>
    <row r="1914" spans="2:11" x14ac:dyDescent="0.3">
      <c r="B1914" s="75">
        <v>36981</v>
      </c>
      <c r="C1914" s="76">
        <v>44838</v>
      </c>
      <c r="D1914" s="77">
        <v>503</v>
      </c>
      <c r="E1914" s="77">
        <v>6</v>
      </c>
      <c r="F1914" s="78"/>
      <c r="G1914" s="79">
        <v>44838.633865740747</v>
      </c>
      <c r="H1914" s="77">
        <v>145</v>
      </c>
      <c r="I1914" s="76">
        <v>44838.963888888888</v>
      </c>
      <c r="J1914" s="78"/>
      <c r="K1914" s="80">
        <v>1</v>
      </c>
    </row>
    <row r="1915" spans="2:11" x14ac:dyDescent="0.3">
      <c r="B1915" s="75">
        <v>36982</v>
      </c>
      <c r="C1915" s="76">
        <v>44838</v>
      </c>
      <c r="D1915" s="77">
        <v>1116</v>
      </c>
      <c r="E1915" s="77">
        <v>4</v>
      </c>
      <c r="F1915" s="78"/>
      <c r="G1915" s="79">
        <v>44838.650092592601</v>
      </c>
      <c r="H1915" s="77">
        <v>150</v>
      </c>
      <c r="I1915" s="76">
        <v>44838.963888888888</v>
      </c>
      <c r="J1915" s="78"/>
      <c r="K1915" s="80">
        <v>1</v>
      </c>
    </row>
    <row r="1916" spans="2:11" x14ac:dyDescent="0.3">
      <c r="B1916" s="75">
        <v>36983</v>
      </c>
      <c r="C1916" s="76">
        <v>44838</v>
      </c>
      <c r="D1916" s="77">
        <v>896</v>
      </c>
      <c r="E1916" s="77">
        <v>4</v>
      </c>
      <c r="F1916" s="78"/>
      <c r="G1916" s="79">
        <v>44838.666307870379</v>
      </c>
      <c r="H1916" s="77">
        <v>153</v>
      </c>
      <c r="I1916" s="76">
        <v>44838.963888888888</v>
      </c>
      <c r="J1916" s="78"/>
      <c r="K1916" s="80">
        <v>1</v>
      </c>
    </row>
    <row r="1917" spans="2:11" x14ac:dyDescent="0.3">
      <c r="B1917" s="75">
        <v>36984</v>
      </c>
      <c r="C1917" s="76">
        <v>44838</v>
      </c>
      <c r="D1917" s="77">
        <v>705</v>
      </c>
      <c r="E1917" s="77">
        <v>5</v>
      </c>
      <c r="F1917" s="78"/>
      <c r="G1917" s="79">
        <v>44838.680185185192</v>
      </c>
      <c r="H1917" s="77">
        <v>159</v>
      </c>
      <c r="I1917" s="76">
        <v>44838.963888888888</v>
      </c>
      <c r="J1917" s="78"/>
      <c r="K1917" s="80">
        <v>1</v>
      </c>
    </row>
    <row r="1918" spans="2:11" x14ac:dyDescent="0.3">
      <c r="B1918" s="75">
        <v>36985</v>
      </c>
      <c r="C1918" s="76">
        <v>44838</v>
      </c>
      <c r="D1918" s="77">
        <v>433</v>
      </c>
      <c r="E1918" s="77">
        <v>3</v>
      </c>
      <c r="F1918" s="78"/>
      <c r="G1918" s="79">
        <v>44838.688888888893</v>
      </c>
      <c r="H1918" s="77">
        <v>159</v>
      </c>
      <c r="I1918" s="76">
        <v>44838.963888888888</v>
      </c>
      <c r="J1918" s="78"/>
      <c r="K1918" s="80">
        <v>1</v>
      </c>
    </row>
    <row r="1919" spans="2:11" x14ac:dyDescent="0.3">
      <c r="B1919" s="75">
        <v>36986</v>
      </c>
      <c r="C1919" s="76">
        <v>44838</v>
      </c>
      <c r="D1919" s="77">
        <v>372</v>
      </c>
      <c r="E1919" s="77">
        <v>6</v>
      </c>
      <c r="F1919" s="78"/>
      <c r="G1919" s="79">
        <v>44838.701307870375</v>
      </c>
      <c r="H1919" s="77">
        <v>148</v>
      </c>
      <c r="I1919" s="76">
        <v>44838.963888888888</v>
      </c>
      <c r="J1919" s="78"/>
      <c r="K1919" s="80">
        <v>1</v>
      </c>
    </row>
    <row r="1920" spans="2:11" x14ac:dyDescent="0.3">
      <c r="B1920" s="75">
        <v>36987</v>
      </c>
      <c r="C1920" s="76">
        <v>44838</v>
      </c>
      <c r="D1920" s="77">
        <v>592</v>
      </c>
      <c r="E1920" s="77">
        <v>5</v>
      </c>
      <c r="F1920" s="78"/>
      <c r="G1920" s="79">
        <v>44838.714583333334</v>
      </c>
      <c r="H1920" s="77">
        <v>149</v>
      </c>
      <c r="I1920" s="76">
        <v>44838.963888888888</v>
      </c>
      <c r="J1920" s="78"/>
      <c r="K1920" s="80">
        <v>1</v>
      </c>
    </row>
    <row r="1921" spans="2:11" x14ac:dyDescent="0.3">
      <c r="B1921" s="75">
        <v>36988</v>
      </c>
      <c r="C1921" s="76">
        <v>44838</v>
      </c>
      <c r="D1921" s="77">
        <v>376</v>
      </c>
      <c r="E1921" s="77">
        <v>5</v>
      </c>
      <c r="F1921" s="78"/>
      <c r="G1921" s="79">
        <v>44838.725937499999</v>
      </c>
      <c r="H1921" s="77">
        <v>169</v>
      </c>
      <c r="I1921" s="76">
        <v>44838.963888888888</v>
      </c>
      <c r="J1921" s="78"/>
      <c r="K1921" s="80">
        <v>1</v>
      </c>
    </row>
    <row r="1922" spans="2:11" x14ac:dyDescent="0.3">
      <c r="B1922" s="75">
        <v>36989</v>
      </c>
      <c r="C1922" s="76">
        <v>44838</v>
      </c>
      <c r="D1922" s="77">
        <v>1209</v>
      </c>
      <c r="E1922" s="77">
        <v>1</v>
      </c>
      <c r="F1922" s="78"/>
      <c r="G1922" s="78"/>
      <c r="H1922" s="78"/>
      <c r="I1922" s="76">
        <v>44838.963888888888</v>
      </c>
      <c r="J1922" s="78"/>
      <c r="K1922" s="80">
        <v>1</v>
      </c>
    </row>
    <row r="1923" spans="2:11" x14ac:dyDescent="0.3">
      <c r="B1923" s="75">
        <v>36990</v>
      </c>
      <c r="C1923" s="76">
        <v>44838</v>
      </c>
      <c r="D1923" s="77">
        <v>1072</v>
      </c>
      <c r="E1923" s="77">
        <v>5</v>
      </c>
      <c r="F1923" s="78"/>
      <c r="G1923" s="79">
        <v>44838.754317129635</v>
      </c>
      <c r="H1923" s="77">
        <v>164</v>
      </c>
      <c r="I1923" s="76">
        <v>44838.963888888888</v>
      </c>
      <c r="J1923" s="78"/>
      <c r="K1923" s="80">
        <v>1</v>
      </c>
    </row>
    <row r="1924" spans="2:11" x14ac:dyDescent="0.3">
      <c r="B1924" s="75">
        <v>36991</v>
      </c>
      <c r="C1924" s="76">
        <v>44838</v>
      </c>
      <c r="D1924" s="77">
        <v>605</v>
      </c>
      <c r="E1924" s="77">
        <v>4</v>
      </c>
      <c r="F1924" s="78"/>
      <c r="G1924" s="79">
        <v>44838.765381944453</v>
      </c>
      <c r="H1924" s="77">
        <v>144</v>
      </c>
      <c r="I1924" s="76">
        <v>44838.963888888888</v>
      </c>
      <c r="J1924" s="78"/>
      <c r="K1924" s="80">
        <v>1</v>
      </c>
    </row>
    <row r="1925" spans="2:11" x14ac:dyDescent="0.3">
      <c r="B1925" s="75">
        <v>36992</v>
      </c>
      <c r="C1925" s="76">
        <v>44838</v>
      </c>
      <c r="D1925" s="77">
        <v>870</v>
      </c>
      <c r="E1925" s="77">
        <v>2</v>
      </c>
      <c r="F1925" s="78"/>
      <c r="G1925" s="79">
        <v>44838.775578703709</v>
      </c>
      <c r="H1925" s="77">
        <v>161</v>
      </c>
      <c r="I1925" s="76">
        <v>44838.963888888888</v>
      </c>
      <c r="J1925" s="78"/>
      <c r="K1925" s="80">
        <v>1</v>
      </c>
    </row>
    <row r="1926" spans="2:11" x14ac:dyDescent="0.3">
      <c r="B1926" s="75">
        <v>36993</v>
      </c>
      <c r="C1926" s="76">
        <v>44838</v>
      </c>
      <c r="D1926" s="77">
        <v>1237</v>
      </c>
      <c r="E1926" s="77">
        <v>1</v>
      </c>
      <c r="F1926" s="78"/>
      <c r="G1926" s="78"/>
      <c r="H1926" s="78"/>
      <c r="I1926" s="76">
        <v>44838.963888888888</v>
      </c>
      <c r="J1926" s="78"/>
      <c r="K1926" s="80">
        <v>1</v>
      </c>
    </row>
    <row r="1927" spans="2:11" x14ac:dyDescent="0.3">
      <c r="B1927" s="75">
        <v>36994</v>
      </c>
      <c r="C1927" s="76">
        <v>44838</v>
      </c>
      <c r="D1927" s="77">
        <v>1273</v>
      </c>
      <c r="E1927" s="77">
        <v>6</v>
      </c>
      <c r="F1927" s="78"/>
      <c r="G1927" s="79">
        <v>44838.798287037047</v>
      </c>
      <c r="H1927" s="77">
        <v>166</v>
      </c>
      <c r="I1927" s="76">
        <v>44838.963888888888</v>
      </c>
      <c r="J1927" s="78"/>
      <c r="K1927" s="80">
        <v>1</v>
      </c>
    </row>
    <row r="1928" spans="2:11" x14ac:dyDescent="0.3">
      <c r="B1928" s="75">
        <v>36995</v>
      </c>
      <c r="C1928" s="76">
        <v>44838</v>
      </c>
      <c r="D1928" s="77">
        <v>515</v>
      </c>
      <c r="E1928" s="77">
        <v>6</v>
      </c>
      <c r="F1928" s="78"/>
      <c r="G1928" s="79">
        <v>44838.811076388898</v>
      </c>
      <c r="H1928" s="77">
        <v>156</v>
      </c>
      <c r="I1928" s="76">
        <v>44838.963888888888</v>
      </c>
      <c r="J1928" s="78"/>
      <c r="K1928" s="80">
        <v>1</v>
      </c>
    </row>
    <row r="1929" spans="2:11" x14ac:dyDescent="0.3">
      <c r="B1929" s="75">
        <v>36996</v>
      </c>
      <c r="C1929" s="76">
        <v>44838</v>
      </c>
      <c r="D1929" s="77">
        <v>590</v>
      </c>
      <c r="E1929" s="77">
        <v>5</v>
      </c>
      <c r="F1929" s="78"/>
      <c r="G1929" s="79">
        <v>44838.823796296303</v>
      </c>
      <c r="H1929" s="77">
        <v>151</v>
      </c>
      <c r="I1929" s="76">
        <v>44838.963888888888</v>
      </c>
      <c r="J1929" s="78"/>
      <c r="K1929" s="80">
        <v>1</v>
      </c>
    </row>
    <row r="1930" spans="2:11" x14ac:dyDescent="0.3">
      <c r="B1930" s="75">
        <v>36997</v>
      </c>
      <c r="C1930" s="76">
        <v>44838</v>
      </c>
      <c r="D1930" s="77">
        <v>247</v>
      </c>
      <c r="E1930" s="77">
        <v>5</v>
      </c>
      <c r="F1930" s="78"/>
      <c r="G1930" s="79">
        <v>44838.834143518528</v>
      </c>
      <c r="H1930" s="77">
        <v>179</v>
      </c>
      <c r="I1930" s="76">
        <v>44838.963888888888</v>
      </c>
      <c r="J1930" s="78"/>
      <c r="K1930" s="80">
        <v>1</v>
      </c>
    </row>
    <row r="1931" spans="2:11" x14ac:dyDescent="0.3">
      <c r="B1931" s="75">
        <v>36998</v>
      </c>
      <c r="C1931" s="76">
        <v>44838</v>
      </c>
      <c r="D1931" s="77">
        <v>436</v>
      </c>
      <c r="E1931" s="77">
        <v>1</v>
      </c>
      <c r="F1931" s="78"/>
      <c r="G1931" s="78"/>
      <c r="H1931" s="78"/>
      <c r="I1931" s="76">
        <v>44838.963888888888</v>
      </c>
      <c r="J1931" s="78"/>
      <c r="K1931" s="80">
        <v>1</v>
      </c>
    </row>
    <row r="1932" spans="2:11" x14ac:dyDescent="0.3">
      <c r="B1932" s="75">
        <v>36999</v>
      </c>
      <c r="C1932" s="76">
        <v>44838</v>
      </c>
      <c r="D1932" s="77">
        <v>978</v>
      </c>
      <c r="E1932" s="77">
        <v>1</v>
      </c>
      <c r="F1932" s="78"/>
      <c r="G1932" s="78"/>
      <c r="H1932" s="78"/>
      <c r="I1932" s="76">
        <v>44838.963888888888</v>
      </c>
      <c r="J1932" s="78"/>
      <c r="K1932" s="80">
        <v>1</v>
      </c>
    </row>
    <row r="1933" spans="2:11" x14ac:dyDescent="0.3">
      <c r="B1933" s="75">
        <v>37000</v>
      </c>
      <c r="C1933" s="76">
        <v>44838</v>
      </c>
      <c r="D1933" s="77">
        <v>285</v>
      </c>
      <c r="E1933" s="77">
        <v>5</v>
      </c>
      <c r="F1933" s="78"/>
      <c r="G1933" s="79">
        <v>44838.875590277785</v>
      </c>
      <c r="H1933" s="77">
        <v>157</v>
      </c>
      <c r="I1933" s="76">
        <v>44838.963888888888</v>
      </c>
      <c r="J1933" s="78"/>
      <c r="K1933" s="80">
        <v>1</v>
      </c>
    </row>
    <row r="1934" spans="2:11" x14ac:dyDescent="0.3">
      <c r="B1934" s="75">
        <v>37001</v>
      </c>
      <c r="C1934" s="76">
        <v>44838</v>
      </c>
      <c r="D1934" s="77">
        <v>1340</v>
      </c>
      <c r="E1934" s="77">
        <v>2</v>
      </c>
      <c r="F1934" s="78"/>
      <c r="G1934" s="79">
        <v>44838.891041666677</v>
      </c>
      <c r="H1934" s="77">
        <v>141</v>
      </c>
      <c r="I1934" s="76">
        <v>44838.963888888888</v>
      </c>
      <c r="J1934" s="78"/>
      <c r="K1934" s="80">
        <v>1</v>
      </c>
    </row>
    <row r="1935" spans="2:11" x14ac:dyDescent="0.3">
      <c r="B1935" s="75">
        <v>37002</v>
      </c>
      <c r="C1935" s="76">
        <v>44838</v>
      </c>
      <c r="D1935" s="77">
        <v>688</v>
      </c>
      <c r="E1935" s="77">
        <v>1</v>
      </c>
      <c r="F1935" s="78"/>
      <c r="G1935" s="78"/>
      <c r="H1935" s="78"/>
      <c r="I1935" s="76">
        <v>44838.963888888888</v>
      </c>
      <c r="J1935" s="78"/>
      <c r="K1935" s="80">
        <v>1</v>
      </c>
    </row>
    <row r="1936" spans="2:11" x14ac:dyDescent="0.3">
      <c r="B1936" s="75">
        <v>37003</v>
      </c>
      <c r="C1936" s="76">
        <v>44838</v>
      </c>
      <c r="D1936" s="77">
        <v>312</v>
      </c>
      <c r="E1936" s="77">
        <v>4</v>
      </c>
      <c r="F1936" s="78"/>
      <c r="G1936" s="79">
        <v>44838.915590277786</v>
      </c>
      <c r="H1936" s="77">
        <v>161</v>
      </c>
      <c r="I1936" s="76">
        <v>44838.963888888888</v>
      </c>
      <c r="J1936" s="78"/>
      <c r="K1936" s="80">
        <v>1</v>
      </c>
    </row>
    <row r="1937" spans="2:11" x14ac:dyDescent="0.3">
      <c r="B1937" s="75">
        <v>37004</v>
      </c>
      <c r="C1937" s="76">
        <v>44839</v>
      </c>
      <c r="D1937" s="77">
        <v>278</v>
      </c>
      <c r="E1937" s="77">
        <v>2</v>
      </c>
      <c r="F1937" s="78"/>
      <c r="G1937" s="79">
        <v>44839.333333333336</v>
      </c>
      <c r="H1937" s="77">
        <v>154</v>
      </c>
      <c r="I1937" s="76">
        <v>44839.970138888886</v>
      </c>
      <c r="J1937" s="78"/>
      <c r="K1937" s="80">
        <v>1</v>
      </c>
    </row>
    <row r="1938" spans="2:11" x14ac:dyDescent="0.3">
      <c r="B1938" s="75">
        <v>37005</v>
      </c>
      <c r="C1938" s="76">
        <v>44839</v>
      </c>
      <c r="D1938" s="77">
        <v>1292</v>
      </c>
      <c r="E1938" s="77">
        <v>5</v>
      </c>
      <c r="F1938" s="78"/>
      <c r="G1938" s="79">
        <v>44839.344560185185</v>
      </c>
      <c r="H1938" s="77">
        <v>150</v>
      </c>
      <c r="I1938" s="76">
        <v>44839.970138888886</v>
      </c>
      <c r="J1938" s="78"/>
      <c r="K1938" s="80">
        <v>1</v>
      </c>
    </row>
    <row r="1939" spans="2:11" x14ac:dyDescent="0.3">
      <c r="B1939" s="75">
        <v>37006</v>
      </c>
      <c r="C1939" s="76">
        <v>44839</v>
      </c>
      <c r="D1939" s="77">
        <v>647</v>
      </c>
      <c r="E1939" s="77">
        <v>1</v>
      </c>
      <c r="F1939" s="78"/>
      <c r="G1939" s="78"/>
      <c r="H1939" s="78"/>
      <c r="I1939" s="76">
        <v>44839.970138888886</v>
      </c>
      <c r="J1939" s="78"/>
      <c r="K1939" s="80">
        <v>1</v>
      </c>
    </row>
    <row r="1940" spans="2:11" x14ac:dyDescent="0.3">
      <c r="B1940" s="75">
        <v>37007</v>
      </c>
      <c r="C1940" s="76">
        <v>44839</v>
      </c>
      <c r="D1940" s="77">
        <v>444</v>
      </c>
      <c r="E1940" s="77">
        <v>4</v>
      </c>
      <c r="F1940" s="78"/>
      <c r="G1940" s="79">
        <v>44839.374502314815</v>
      </c>
      <c r="H1940" s="77">
        <v>148</v>
      </c>
      <c r="I1940" s="76">
        <v>44839.970138888886</v>
      </c>
      <c r="J1940" s="78"/>
      <c r="K1940" s="80">
        <v>1</v>
      </c>
    </row>
    <row r="1941" spans="2:11" x14ac:dyDescent="0.3">
      <c r="B1941" s="75">
        <v>37008</v>
      </c>
      <c r="C1941" s="76">
        <v>44839</v>
      </c>
      <c r="D1941" s="77">
        <v>1296</v>
      </c>
      <c r="E1941" s="77">
        <v>5</v>
      </c>
      <c r="F1941" s="78"/>
      <c r="G1941" s="79">
        <v>44839.385462962964</v>
      </c>
      <c r="H1941" s="77">
        <v>141</v>
      </c>
      <c r="I1941" s="76">
        <v>44839.970138888886</v>
      </c>
      <c r="J1941" s="78"/>
      <c r="K1941" s="80">
        <v>1</v>
      </c>
    </row>
    <row r="1942" spans="2:11" x14ac:dyDescent="0.3">
      <c r="B1942" s="75">
        <v>37009</v>
      </c>
      <c r="C1942" s="76">
        <v>44839</v>
      </c>
      <c r="D1942" s="77">
        <v>948</v>
      </c>
      <c r="E1942" s="77">
        <v>5</v>
      </c>
      <c r="F1942" s="78"/>
      <c r="G1942" s="79">
        <v>44839.398657407408</v>
      </c>
      <c r="H1942" s="77">
        <v>169</v>
      </c>
      <c r="I1942" s="76">
        <v>44839.970138888886</v>
      </c>
      <c r="J1942" s="78"/>
      <c r="K1942" s="80">
        <v>1</v>
      </c>
    </row>
    <row r="1943" spans="2:11" x14ac:dyDescent="0.3">
      <c r="B1943" s="75">
        <v>37010</v>
      </c>
      <c r="C1943" s="76">
        <v>44839</v>
      </c>
      <c r="D1943" s="77">
        <v>318</v>
      </c>
      <c r="E1943" s="77">
        <v>6</v>
      </c>
      <c r="F1943" s="78"/>
      <c r="G1943" s="79">
        <v>44839.413171296299</v>
      </c>
      <c r="H1943" s="77">
        <v>150</v>
      </c>
      <c r="I1943" s="76">
        <v>44839.970138888886</v>
      </c>
      <c r="J1943" s="78"/>
      <c r="K1943" s="80">
        <v>1</v>
      </c>
    </row>
    <row r="1944" spans="2:11" x14ac:dyDescent="0.3">
      <c r="B1944" s="75">
        <v>37011</v>
      </c>
      <c r="C1944" s="76">
        <v>44839</v>
      </c>
      <c r="D1944" s="77">
        <v>1095</v>
      </c>
      <c r="E1944" s="77">
        <v>4</v>
      </c>
      <c r="F1944" s="78"/>
      <c r="G1944" s="79">
        <v>44839.42668981482</v>
      </c>
      <c r="H1944" s="77">
        <v>170</v>
      </c>
      <c r="I1944" s="76">
        <v>44839.970138888886</v>
      </c>
      <c r="J1944" s="78"/>
      <c r="K1944" s="80">
        <v>1</v>
      </c>
    </row>
    <row r="1945" spans="2:11" x14ac:dyDescent="0.3">
      <c r="B1945" s="75">
        <v>37012</v>
      </c>
      <c r="C1945" s="76">
        <v>44839</v>
      </c>
      <c r="D1945" s="77">
        <v>77</v>
      </c>
      <c r="E1945" s="77">
        <v>5</v>
      </c>
      <c r="F1945" s="78"/>
      <c r="G1945" s="79">
        <v>44839.442222222227</v>
      </c>
      <c r="H1945" s="77">
        <v>147</v>
      </c>
      <c r="I1945" s="76">
        <v>44839.970138888886</v>
      </c>
      <c r="J1945" s="78"/>
      <c r="K1945" s="80">
        <v>1</v>
      </c>
    </row>
    <row r="1946" spans="2:11" x14ac:dyDescent="0.3">
      <c r="B1946" s="75">
        <v>37013</v>
      </c>
      <c r="C1946" s="76">
        <v>44839</v>
      </c>
      <c r="D1946" s="77">
        <v>1178</v>
      </c>
      <c r="E1946" s="77">
        <v>5</v>
      </c>
      <c r="F1946" s="78"/>
      <c r="G1946" s="79">
        <v>44839.453680555562</v>
      </c>
      <c r="H1946" s="77">
        <v>168</v>
      </c>
      <c r="I1946" s="76">
        <v>44839.970138888886</v>
      </c>
      <c r="J1946" s="78"/>
      <c r="K1946" s="80">
        <v>1</v>
      </c>
    </row>
    <row r="1947" spans="2:11" x14ac:dyDescent="0.3">
      <c r="B1947" s="75">
        <v>37014</v>
      </c>
      <c r="C1947" s="76">
        <v>44839</v>
      </c>
      <c r="D1947" s="77">
        <v>487</v>
      </c>
      <c r="E1947" s="77">
        <v>2</v>
      </c>
      <c r="F1947" s="78"/>
      <c r="G1947" s="79">
        <v>44839.469305555562</v>
      </c>
      <c r="H1947" s="77">
        <v>178</v>
      </c>
      <c r="I1947" s="76">
        <v>44839.970138888886</v>
      </c>
      <c r="J1947" s="78"/>
      <c r="K1947" s="80">
        <v>1</v>
      </c>
    </row>
    <row r="1948" spans="2:11" x14ac:dyDescent="0.3">
      <c r="B1948" s="75">
        <v>37015</v>
      </c>
      <c r="C1948" s="76">
        <v>44839</v>
      </c>
      <c r="D1948" s="77">
        <v>1059</v>
      </c>
      <c r="E1948" s="77">
        <v>4</v>
      </c>
      <c r="F1948" s="78"/>
      <c r="G1948" s="79">
        <v>44839.482442129636</v>
      </c>
      <c r="H1948" s="77">
        <v>173</v>
      </c>
      <c r="I1948" s="76">
        <v>44839.970138888886</v>
      </c>
      <c r="J1948" s="78"/>
      <c r="K1948" s="80">
        <v>1</v>
      </c>
    </row>
    <row r="1949" spans="2:11" x14ac:dyDescent="0.3">
      <c r="B1949" s="75">
        <v>37016</v>
      </c>
      <c r="C1949" s="76">
        <v>44839</v>
      </c>
      <c r="D1949" s="77">
        <v>1060</v>
      </c>
      <c r="E1949" s="77">
        <v>4</v>
      </c>
      <c r="F1949" s="78"/>
      <c r="G1949" s="79">
        <v>44839.497152777782</v>
      </c>
      <c r="H1949" s="77">
        <v>151</v>
      </c>
      <c r="I1949" s="76">
        <v>44839.970138888886</v>
      </c>
      <c r="J1949" s="78"/>
      <c r="K1949" s="80">
        <v>1</v>
      </c>
    </row>
    <row r="1950" spans="2:11" x14ac:dyDescent="0.3">
      <c r="B1950" s="75">
        <v>37017</v>
      </c>
      <c r="C1950" s="76">
        <v>44839</v>
      </c>
      <c r="D1950" s="77">
        <v>699</v>
      </c>
      <c r="E1950" s="77">
        <v>6</v>
      </c>
      <c r="F1950" s="78"/>
      <c r="G1950" s="79">
        <v>44839.510057870371</v>
      </c>
      <c r="H1950" s="77">
        <v>165</v>
      </c>
      <c r="I1950" s="76">
        <v>44839.970138888886</v>
      </c>
      <c r="J1950" s="78"/>
      <c r="K1950" s="80">
        <v>1</v>
      </c>
    </row>
    <row r="1951" spans="2:11" x14ac:dyDescent="0.3">
      <c r="B1951" s="75">
        <v>37018</v>
      </c>
      <c r="C1951" s="76">
        <v>44839</v>
      </c>
      <c r="D1951" s="77">
        <v>535</v>
      </c>
      <c r="E1951" s="77">
        <v>4</v>
      </c>
      <c r="F1951" s="78"/>
      <c r="G1951" s="79">
        <v>44839.521493055559</v>
      </c>
      <c r="H1951" s="77">
        <v>142</v>
      </c>
      <c r="I1951" s="76">
        <v>44839.970138888886</v>
      </c>
      <c r="J1951" s="78"/>
      <c r="K1951" s="80">
        <v>1</v>
      </c>
    </row>
    <row r="1952" spans="2:11" x14ac:dyDescent="0.3">
      <c r="B1952" s="75">
        <v>37019</v>
      </c>
      <c r="C1952" s="76">
        <v>44839</v>
      </c>
      <c r="D1952" s="77">
        <v>1392</v>
      </c>
      <c r="E1952" s="77">
        <v>1</v>
      </c>
      <c r="F1952" s="78"/>
      <c r="G1952" s="78"/>
      <c r="H1952" s="78"/>
      <c r="I1952" s="76">
        <v>44839.970138888886</v>
      </c>
      <c r="J1952" s="78"/>
      <c r="K1952" s="80">
        <v>1</v>
      </c>
    </row>
    <row r="1953" spans="2:11" x14ac:dyDescent="0.3">
      <c r="B1953" s="75">
        <v>37020</v>
      </c>
      <c r="C1953" s="76">
        <v>44839</v>
      </c>
      <c r="D1953" s="77">
        <v>87</v>
      </c>
      <c r="E1953" s="77">
        <v>6</v>
      </c>
      <c r="F1953" s="78"/>
      <c r="G1953" s="79">
        <v>44839.551504629628</v>
      </c>
      <c r="H1953" s="77">
        <v>175</v>
      </c>
      <c r="I1953" s="76">
        <v>44839.970138888886</v>
      </c>
      <c r="J1953" s="78"/>
      <c r="K1953" s="80">
        <v>1</v>
      </c>
    </row>
    <row r="1954" spans="2:11" x14ac:dyDescent="0.3">
      <c r="B1954" s="75">
        <v>37021</v>
      </c>
      <c r="C1954" s="76">
        <v>44839</v>
      </c>
      <c r="D1954" s="77">
        <v>184</v>
      </c>
      <c r="E1954" s="77">
        <v>4</v>
      </c>
      <c r="F1954" s="78"/>
      <c r="G1954" s="79">
        <v>44839.560891203699</v>
      </c>
      <c r="H1954" s="77">
        <v>157</v>
      </c>
      <c r="I1954" s="76">
        <v>44839.970138888886</v>
      </c>
      <c r="J1954" s="78"/>
      <c r="K1954" s="80">
        <v>1</v>
      </c>
    </row>
    <row r="1955" spans="2:11" x14ac:dyDescent="0.3">
      <c r="B1955" s="75">
        <v>37022</v>
      </c>
      <c r="C1955" s="76">
        <v>44839</v>
      </c>
      <c r="D1955" s="77">
        <v>1024</v>
      </c>
      <c r="E1955" s="77">
        <v>1</v>
      </c>
      <c r="F1955" s="78"/>
      <c r="G1955" s="78"/>
      <c r="H1955" s="78"/>
      <c r="I1955" s="76">
        <v>44839.970138888886</v>
      </c>
      <c r="J1955" s="78"/>
      <c r="K1955" s="80">
        <v>1</v>
      </c>
    </row>
    <row r="1956" spans="2:11" x14ac:dyDescent="0.3">
      <c r="B1956" s="75">
        <v>37023</v>
      </c>
      <c r="C1956" s="76">
        <v>44839</v>
      </c>
      <c r="D1956" s="77">
        <v>1289</v>
      </c>
      <c r="E1956" s="77">
        <v>1</v>
      </c>
      <c r="F1956" s="78"/>
      <c r="G1956" s="78"/>
      <c r="H1956" s="78"/>
      <c r="I1956" s="76">
        <v>44839.970138888886</v>
      </c>
      <c r="J1956" s="78"/>
      <c r="K1956" s="80">
        <v>1</v>
      </c>
    </row>
    <row r="1957" spans="2:11" x14ac:dyDescent="0.3">
      <c r="B1957" s="75">
        <v>37024</v>
      </c>
      <c r="C1957" s="76">
        <v>44839</v>
      </c>
      <c r="D1957" s="77">
        <v>885</v>
      </c>
      <c r="E1957" s="77">
        <v>4</v>
      </c>
      <c r="F1957" s="78"/>
      <c r="G1957" s="79">
        <v>44839.599305555545</v>
      </c>
      <c r="H1957" s="77">
        <v>177</v>
      </c>
      <c r="I1957" s="76">
        <v>44839.970138888886</v>
      </c>
      <c r="J1957" s="78"/>
      <c r="K1957" s="80">
        <v>1</v>
      </c>
    </row>
    <row r="1958" spans="2:11" x14ac:dyDescent="0.3">
      <c r="B1958" s="75">
        <v>37025</v>
      </c>
      <c r="C1958" s="76">
        <v>44839</v>
      </c>
      <c r="D1958" s="77">
        <v>1056</v>
      </c>
      <c r="E1958" s="77">
        <v>1</v>
      </c>
      <c r="F1958" s="78"/>
      <c r="G1958" s="78"/>
      <c r="H1958" s="78"/>
      <c r="I1958" s="76">
        <v>44839.970138888886</v>
      </c>
      <c r="J1958" s="78"/>
      <c r="K1958" s="80">
        <v>1</v>
      </c>
    </row>
    <row r="1959" spans="2:11" x14ac:dyDescent="0.3">
      <c r="B1959" s="75">
        <v>37026</v>
      </c>
      <c r="C1959" s="76">
        <v>44839</v>
      </c>
      <c r="D1959" s="77">
        <v>644</v>
      </c>
      <c r="E1959" s="77">
        <v>5</v>
      </c>
      <c r="F1959" s="78"/>
      <c r="G1959" s="79">
        <v>44839.630856481468</v>
      </c>
      <c r="H1959" s="77">
        <v>158</v>
      </c>
      <c r="I1959" s="76">
        <v>44839.970138888886</v>
      </c>
      <c r="J1959" s="78"/>
      <c r="K1959" s="80">
        <v>1</v>
      </c>
    </row>
    <row r="1960" spans="2:11" x14ac:dyDescent="0.3">
      <c r="B1960" s="75">
        <v>37027</v>
      </c>
      <c r="C1960" s="76">
        <v>44839</v>
      </c>
      <c r="D1960" s="77">
        <v>580</v>
      </c>
      <c r="E1960" s="77">
        <v>5</v>
      </c>
      <c r="F1960" s="78"/>
      <c r="G1960" s="79">
        <v>44839.647199074061</v>
      </c>
      <c r="H1960" s="77">
        <v>156</v>
      </c>
      <c r="I1960" s="76">
        <v>44839.970138888886</v>
      </c>
      <c r="J1960" s="78"/>
      <c r="K1960" s="80">
        <v>1</v>
      </c>
    </row>
    <row r="1961" spans="2:11" x14ac:dyDescent="0.3">
      <c r="B1961" s="75">
        <v>37028</v>
      </c>
      <c r="C1961" s="76">
        <v>44839</v>
      </c>
      <c r="D1961" s="77">
        <v>915</v>
      </c>
      <c r="E1961" s="77">
        <v>6</v>
      </c>
      <c r="F1961" s="78"/>
      <c r="G1961" s="79">
        <v>44839.65811342591</v>
      </c>
      <c r="H1961" s="77">
        <v>154</v>
      </c>
      <c r="I1961" s="76">
        <v>44839.970138888886</v>
      </c>
      <c r="J1961" s="78"/>
      <c r="K1961" s="80">
        <v>1</v>
      </c>
    </row>
    <row r="1962" spans="2:11" x14ac:dyDescent="0.3">
      <c r="B1962" s="75">
        <v>37029</v>
      </c>
      <c r="C1962" s="76">
        <v>44839</v>
      </c>
      <c r="D1962" s="77">
        <v>408</v>
      </c>
      <c r="E1962" s="77">
        <v>2</v>
      </c>
      <c r="F1962" s="78"/>
      <c r="G1962" s="79">
        <v>44839.674097222203</v>
      </c>
      <c r="H1962" s="77">
        <v>175</v>
      </c>
      <c r="I1962" s="76">
        <v>44839.970138888886</v>
      </c>
      <c r="J1962" s="78"/>
      <c r="K1962" s="80">
        <v>1</v>
      </c>
    </row>
    <row r="1963" spans="2:11" x14ac:dyDescent="0.3">
      <c r="B1963" s="75">
        <v>37030</v>
      </c>
      <c r="C1963" s="76">
        <v>44839</v>
      </c>
      <c r="D1963" s="77">
        <v>542</v>
      </c>
      <c r="E1963" s="77">
        <v>5</v>
      </c>
      <c r="F1963" s="78"/>
      <c r="G1963" s="79">
        <v>44839.685173611091</v>
      </c>
      <c r="H1963" s="77">
        <v>178</v>
      </c>
      <c r="I1963" s="76">
        <v>44839.970138888886</v>
      </c>
      <c r="J1963" s="78"/>
      <c r="K1963" s="80">
        <v>1</v>
      </c>
    </row>
    <row r="1964" spans="2:11" x14ac:dyDescent="0.3">
      <c r="B1964" s="75">
        <v>37031</v>
      </c>
      <c r="C1964" s="76">
        <v>44839</v>
      </c>
      <c r="D1964" s="77">
        <v>1149</v>
      </c>
      <c r="E1964" s="77">
        <v>3</v>
      </c>
      <c r="F1964" s="78"/>
      <c r="G1964" s="79">
        <v>44839.69822916665</v>
      </c>
      <c r="H1964" s="77">
        <v>150</v>
      </c>
      <c r="I1964" s="76">
        <v>44839.970138888886</v>
      </c>
      <c r="J1964" s="78"/>
      <c r="K1964" s="80">
        <v>1</v>
      </c>
    </row>
    <row r="1965" spans="2:11" x14ac:dyDescent="0.3">
      <c r="B1965" s="75">
        <v>37032</v>
      </c>
      <c r="C1965" s="76">
        <v>44839</v>
      </c>
      <c r="D1965" s="77">
        <v>113</v>
      </c>
      <c r="E1965" s="77">
        <v>5</v>
      </c>
      <c r="F1965" s="78"/>
      <c r="G1965" s="79">
        <v>44839.711261574055</v>
      </c>
      <c r="H1965" s="77">
        <v>173</v>
      </c>
      <c r="I1965" s="76">
        <v>44839.970138888886</v>
      </c>
      <c r="J1965" s="78"/>
      <c r="K1965" s="80">
        <v>1</v>
      </c>
    </row>
    <row r="1966" spans="2:11" x14ac:dyDescent="0.3">
      <c r="B1966" s="75">
        <v>37033</v>
      </c>
      <c r="C1966" s="76">
        <v>44839</v>
      </c>
      <c r="D1966" s="77">
        <v>348</v>
      </c>
      <c r="E1966" s="77">
        <v>2</v>
      </c>
      <c r="F1966" s="78"/>
      <c r="G1966" s="79">
        <v>44839.722499999982</v>
      </c>
      <c r="H1966" s="77">
        <v>166</v>
      </c>
      <c r="I1966" s="76">
        <v>44839.970138888886</v>
      </c>
      <c r="J1966" s="78"/>
      <c r="K1966" s="80">
        <v>1</v>
      </c>
    </row>
    <row r="1967" spans="2:11" x14ac:dyDescent="0.3">
      <c r="B1967" s="75">
        <v>37034</v>
      </c>
      <c r="C1967" s="76">
        <v>44839</v>
      </c>
      <c r="D1967" s="77">
        <v>565</v>
      </c>
      <c r="E1967" s="77">
        <v>3</v>
      </c>
      <c r="F1967" s="78"/>
      <c r="G1967" s="79">
        <v>44839.734062499985</v>
      </c>
      <c r="H1967" s="77">
        <v>177</v>
      </c>
      <c r="I1967" s="76">
        <v>44839.970138888886</v>
      </c>
      <c r="J1967" s="78"/>
      <c r="K1967" s="80">
        <v>1</v>
      </c>
    </row>
    <row r="1968" spans="2:11" x14ac:dyDescent="0.3">
      <c r="B1968" s="75">
        <v>37035</v>
      </c>
      <c r="C1968" s="76">
        <v>44839</v>
      </c>
      <c r="D1968" s="77">
        <v>276</v>
      </c>
      <c r="E1968" s="77">
        <v>5</v>
      </c>
      <c r="F1968" s="78"/>
      <c r="G1968" s="79">
        <v>44839.750787037025</v>
      </c>
      <c r="H1968" s="77">
        <v>177</v>
      </c>
      <c r="I1968" s="76">
        <v>44839.970138888886</v>
      </c>
      <c r="J1968" s="78"/>
      <c r="K1968" s="80">
        <v>1</v>
      </c>
    </row>
    <row r="1969" spans="2:11" x14ac:dyDescent="0.3">
      <c r="B1969" s="75">
        <v>37036</v>
      </c>
      <c r="C1969" s="76">
        <v>44839</v>
      </c>
      <c r="D1969" s="77">
        <v>112</v>
      </c>
      <c r="E1969" s="77">
        <v>3</v>
      </c>
      <c r="F1969" s="78"/>
      <c r="G1969" s="79">
        <v>44839.762349537028</v>
      </c>
      <c r="H1969" s="77">
        <v>177</v>
      </c>
      <c r="I1969" s="76">
        <v>44839.970138888886</v>
      </c>
      <c r="J1969" s="78"/>
      <c r="K1969" s="80">
        <v>1</v>
      </c>
    </row>
    <row r="1970" spans="2:11" x14ac:dyDescent="0.3">
      <c r="B1970" s="75">
        <v>37037</v>
      </c>
      <c r="C1970" s="76">
        <v>44839</v>
      </c>
      <c r="D1970" s="77">
        <v>809</v>
      </c>
      <c r="E1970" s="77">
        <v>5</v>
      </c>
      <c r="F1970" s="78"/>
      <c r="G1970" s="79">
        <v>44839.77304398147</v>
      </c>
      <c r="H1970" s="77">
        <v>153</v>
      </c>
      <c r="I1970" s="76">
        <v>44839.970138888886</v>
      </c>
      <c r="J1970" s="78"/>
      <c r="K1970" s="80">
        <v>1</v>
      </c>
    </row>
    <row r="1971" spans="2:11" x14ac:dyDescent="0.3">
      <c r="B1971" s="75">
        <v>37038</v>
      </c>
      <c r="C1971" s="76">
        <v>44839</v>
      </c>
      <c r="D1971" s="77">
        <v>71</v>
      </c>
      <c r="E1971" s="77">
        <v>4</v>
      </c>
      <c r="F1971" s="78"/>
      <c r="G1971" s="79">
        <v>44839.78421296295</v>
      </c>
      <c r="H1971" s="77">
        <v>157</v>
      </c>
      <c r="I1971" s="76">
        <v>44839.970138888886</v>
      </c>
      <c r="J1971" s="78"/>
      <c r="K1971" s="80">
        <v>1</v>
      </c>
    </row>
    <row r="1972" spans="2:11" x14ac:dyDescent="0.3">
      <c r="B1972" s="75">
        <v>37039</v>
      </c>
      <c r="C1972" s="76">
        <v>44839</v>
      </c>
      <c r="D1972" s="77">
        <v>1208</v>
      </c>
      <c r="E1972" s="77">
        <v>6</v>
      </c>
      <c r="F1972" s="78"/>
      <c r="G1972" s="79">
        <v>44839.796932870355</v>
      </c>
      <c r="H1972" s="77">
        <v>172</v>
      </c>
      <c r="I1972" s="76">
        <v>44839.970138888886</v>
      </c>
      <c r="J1972" s="78"/>
      <c r="K1972" s="80">
        <v>1</v>
      </c>
    </row>
    <row r="1973" spans="2:11" x14ac:dyDescent="0.3">
      <c r="B1973" s="75">
        <v>37040</v>
      </c>
      <c r="C1973" s="76">
        <v>44839</v>
      </c>
      <c r="D1973" s="77">
        <v>1015</v>
      </c>
      <c r="E1973" s="77">
        <v>4</v>
      </c>
      <c r="F1973" s="78"/>
      <c r="G1973" s="79">
        <v>44839.807847222204</v>
      </c>
      <c r="H1973" s="77">
        <v>157</v>
      </c>
      <c r="I1973" s="76">
        <v>44839.970138888886</v>
      </c>
      <c r="J1973" s="78"/>
      <c r="K1973" s="80">
        <v>1</v>
      </c>
    </row>
    <row r="1974" spans="2:11" x14ac:dyDescent="0.3">
      <c r="B1974" s="75">
        <v>37041</v>
      </c>
      <c r="C1974" s="76">
        <v>44839</v>
      </c>
      <c r="D1974" s="77">
        <v>1150</v>
      </c>
      <c r="E1974" s="77">
        <v>4</v>
      </c>
      <c r="F1974" s="78"/>
      <c r="G1974" s="79">
        <v>44839.820150462947</v>
      </c>
      <c r="H1974" s="77">
        <v>160</v>
      </c>
      <c r="I1974" s="76">
        <v>44839.970138888886</v>
      </c>
      <c r="J1974" s="78"/>
      <c r="K1974" s="80">
        <v>1</v>
      </c>
    </row>
    <row r="1975" spans="2:11" x14ac:dyDescent="0.3">
      <c r="B1975" s="75">
        <v>37042</v>
      </c>
      <c r="C1975" s="76">
        <v>44839</v>
      </c>
      <c r="D1975" s="77">
        <v>507</v>
      </c>
      <c r="E1975" s="77">
        <v>3</v>
      </c>
      <c r="F1975" s="78"/>
      <c r="G1975" s="79">
        <v>44839.829398148133</v>
      </c>
      <c r="H1975" s="77">
        <v>172</v>
      </c>
      <c r="I1975" s="76">
        <v>44839.970138888886</v>
      </c>
      <c r="J1975" s="78"/>
      <c r="K1975" s="80">
        <v>1</v>
      </c>
    </row>
    <row r="1976" spans="2:11" x14ac:dyDescent="0.3">
      <c r="B1976" s="75">
        <v>37043</v>
      </c>
      <c r="C1976" s="76">
        <v>44839</v>
      </c>
      <c r="D1976" s="77">
        <v>175</v>
      </c>
      <c r="E1976" s="77">
        <v>2</v>
      </c>
      <c r="F1976" s="78"/>
      <c r="G1976" s="79">
        <v>44839.839363425912</v>
      </c>
      <c r="H1976" s="77">
        <v>156</v>
      </c>
      <c r="I1976" s="76">
        <v>44839.970138888886</v>
      </c>
      <c r="J1976" s="78"/>
      <c r="K1976" s="80">
        <v>1</v>
      </c>
    </row>
    <row r="1977" spans="2:11" x14ac:dyDescent="0.3">
      <c r="B1977" s="75">
        <v>37044</v>
      </c>
      <c r="C1977" s="76">
        <v>44839</v>
      </c>
      <c r="D1977" s="77">
        <v>1323</v>
      </c>
      <c r="E1977" s="77">
        <v>1</v>
      </c>
      <c r="F1977" s="78"/>
      <c r="G1977" s="78"/>
      <c r="H1977" s="78"/>
      <c r="I1977" s="76">
        <v>44839.970138888886</v>
      </c>
      <c r="J1977" s="78"/>
      <c r="K1977" s="80">
        <v>1</v>
      </c>
    </row>
    <row r="1978" spans="2:11" x14ac:dyDescent="0.3">
      <c r="B1978" s="75">
        <v>37045</v>
      </c>
      <c r="C1978" s="76">
        <v>44839</v>
      </c>
      <c r="D1978" s="77">
        <v>715</v>
      </c>
      <c r="E1978" s="77">
        <v>5</v>
      </c>
      <c r="F1978" s="78"/>
      <c r="G1978" s="79">
        <v>44839.861157407395</v>
      </c>
      <c r="H1978" s="77">
        <v>162</v>
      </c>
      <c r="I1978" s="76">
        <v>44839.970138888886</v>
      </c>
      <c r="J1978" s="78"/>
      <c r="K1978" s="80">
        <v>1</v>
      </c>
    </row>
    <row r="1979" spans="2:11" x14ac:dyDescent="0.3">
      <c r="B1979" s="75">
        <v>37046</v>
      </c>
      <c r="C1979" s="76">
        <v>44839</v>
      </c>
      <c r="D1979" s="77">
        <v>1285</v>
      </c>
      <c r="E1979" s="77">
        <v>3</v>
      </c>
      <c r="F1979" s="78"/>
      <c r="G1979" s="79">
        <v>44839.876539351841</v>
      </c>
      <c r="H1979" s="77">
        <v>158</v>
      </c>
      <c r="I1979" s="76">
        <v>44839.970138888886</v>
      </c>
      <c r="J1979" s="78"/>
      <c r="K1979" s="80">
        <v>1</v>
      </c>
    </row>
    <row r="1980" spans="2:11" x14ac:dyDescent="0.3">
      <c r="B1980" s="75">
        <v>37047</v>
      </c>
      <c r="C1980" s="76">
        <v>44839</v>
      </c>
      <c r="D1980" s="77">
        <v>472</v>
      </c>
      <c r="E1980" s="77">
        <v>3</v>
      </c>
      <c r="F1980" s="78"/>
      <c r="G1980" s="79">
        <v>44839.885879629619</v>
      </c>
      <c r="H1980" s="77">
        <v>156</v>
      </c>
      <c r="I1980" s="76">
        <v>44839.970138888886</v>
      </c>
      <c r="J1980" s="78"/>
      <c r="K1980" s="80">
        <v>1</v>
      </c>
    </row>
    <row r="1981" spans="2:11" x14ac:dyDescent="0.3">
      <c r="B1981" s="75">
        <v>37048</v>
      </c>
      <c r="C1981" s="76">
        <v>44839</v>
      </c>
      <c r="D1981" s="77">
        <v>1041</v>
      </c>
      <c r="E1981" s="77">
        <v>1</v>
      </c>
      <c r="F1981" s="78"/>
      <c r="G1981" s="78"/>
      <c r="H1981" s="78"/>
      <c r="I1981" s="76">
        <v>44839.970138888886</v>
      </c>
      <c r="J1981" s="78"/>
      <c r="K1981" s="80">
        <v>1</v>
      </c>
    </row>
    <row r="1982" spans="2:11" x14ac:dyDescent="0.3">
      <c r="B1982" s="75">
        <v>37049</v>
      </c>
      <c r="C1982" s="76">
        <v>44839</v>
      </c>
      <c r="D1982" s="77">
        <v>1130</v>
      </c>
      <c r="E1982" s="77">
        <v>2</v>
      </c>
      <c r="F1982" s="78"/>
      <c r="G1982" s="79">
        <v>44839.910659722213</v>
      </c>
      <c r="H1982" s="77">
        <v>160</v>
      </c>
      <c r="I1982" s="76">
        <v>44839.970138888886</v>
      </c>
      <c r="J1982" s="78"/>
      <c r="K1982" s="80">
        <v>1</v>
      </c>
    </row>
    <row r="1983" spans="2:11" x14ac:dyDescent="0.3">
      <c r="B1983" s="75">
        <v>37050</v>
      </c>
      <c r="C1983" s="76">
        <v>44840</v>
      </c>
      <c r="D1983" s="77">
        <v>134</v>
      </c>
      <c r="E1983" s="77">
        <v>4</v>
      </c>
      <c r="F1983" s="78"/>
      <c r="G1983" s="79">
        <v>44840.333333333336</v>
      </c>
      <c r="H1983" s="77">
        <v>145</v>
      </c>
      <c r="I1983" s="76">
        <v>44840.939583333333</v>
      </c>
      <c r="J1983" s="78"/>
      <c r="K1983" s="80">
        <v>1</v>
      </c>
    </row>
    <row r="1984" spans="2:11" x14ac:dyDescent="0.3">
      <c r="B1984" s="75">
        <v>37051</v>
      </c>
      <c r="C1984" s="76">
        <v>44840</v>
      </c>
      <c r="D1984" s="77">
        <v>1374</v>
      </c>
      <c r="E1984" s="77">
        <v>4</v>
      </c>
      <c r="F1984" s="78"/>
      <c r="G1984" s="79">
        <v>44840.346365740741</v>
      </c>
      <c r="H1984" s="77">
        <v>145</v>
      </c>
      <c r="I1984" s="76">
        <v>44840.939583333333</v>
      </c>
      <c r="J1984" s="78"/>
      <c r="K1984" s="80">
        <v>1</v>
      </c>
    </row>
    <row r="1985" spans="2:11" x14ac:dyDescent="0.3">
      <c r="B1985" s="75">
        <v>37052</v>
      </c>
      <c r="C1985" s="76">
        <v>44840</v>
      </c>
      <c r="D1985" s="77">
        <v>1136</v>
      </c>
      <c r="E1985" s="77">
        <v>4</v>
      </c>
      <c r="F1985" s="78"/>
      <c r="G1985" s="79">
        <v>44840.361076388886</v>
      </c>
      <c r="H1985" s="77">
        <v>146</v>
      </c>
      <c r="I1985" s="76">
        <v>44840.939583333333</v>
      </c>
      <c r="J1985" s="78"/>
      <c r="K1985" s="80">
        <v>1</v>
      </c>
    </row>
    <row r="1986" spans="2:11" x14ac:dyDescent="0.3">
      <c r="B1986" s="75">
        <v>37053</v>
      </c>
      <c r="C1986" s="76">
        <v>44840</v>
      </c>
      <c r="D1986" s="77">
        <v>872</v>
      </c>
      <c r="E1986" s="77">
        <v>2</v>
      </c>
      <c r="F1986" s="78"/>
      <c r="G1986" s="79">
        <v>44840.373900462961</v>
      </c>
      <c r="H1986" s="77">
        <v>149</v>
      </c>
      <c r="I1986" s="76">
        <v>44840.939583333333</v>
      </c>
      <c r="J1986" s="78"/>
      <c r="K1986" s="80">
        <v>1</v>
      </c>
    </row>
    <row r="1987" spans="2:11" x14ac:dyDescent="0.3">
      <c r="B1987" s="75">
        <v>37054</v>
      </c>
      <c r="C1987" s="76">
        <v>44840</v>
      </c>
      <c r="D1987" s="77">
        <v>1078</v>
      </c>
      <c r="E1987" s="77">
        <v>1</v>
      </c>
      <c r="F1987" s="78"/>
      <c r="G1987" s="78"/>
      <c r="H1987" s="78"/>
      <c r="I1987" s="76">
        <v>44840.939583333333</v>
      </c>
      <c r="J1987" s="78"/>
      <c r="K1987" s="80">
        <v>1</v>
      </c>
    </row>
    <row r="1988" spans="2:11" x14ac:dyDescent="0.3">
      <c r="B1988" s="75">
        <v>37055</v>
      </c>
      <c r="C1988" s="76">
        <v>44840</v>
      </c>
      <c r="D1988" s="77">
        <v>813</v>
      </c>
      <c r="E1988" s="77">
        <v>1</v>
      </c>
      <c r="F1988" s="78"/>
      <c r="G1988" s="78"/>
      <c r="H1988" s="78"/>
      <c r="I1988" s="76">
        <v>44840.939583333333</v>
      </c>
      <c r="J1988" s="78"/>
      <c r="K1988" s="80">
        <v>1</v>
      </c>
    </row>
    <row r="1989" spans="2:11" x14ac:dyDescent="0.3">
      <c r="B1989" s="75">
        <v>37056</v>
      </c>
      <c r="C1989" s="76">
        <v>44840</v>
      </c>
      <c r="D1989" s="77">
        <v>461</v>
      </c>
      <c r="E1989" s="77">
        <v>5</v>
      </c>
      <c r="F1989" s="78"/>
      <c r="G1989" s="79">
        <v>44840.400706018518</v>
      </c>
      <c r="H1989" s="77">
        <v>169</v>
      </c>
      <c r="I1989" s="76">
        <v>44840.939583333333</v>
      </c>
      <c r="J1989" s="78"/>
      <c r="K1989" s="80">
        <v>1</v>
      </c>
    </row>
    <row r="1990" spans="2:11" x14ac:dyDescent="0.3">
      <c r="B1990" s="75">
        <v>37057</v>
      </c>
      <c r="C1990" s="76">
        <v>44840</v>
      </c>
      <c r="D1990" s="77">
        <v>1328</v>
      </c>
      <c r="E1990" s="77">
        <v>6</v>
      </c>
      <c r="F1990" s="78"/>
      <c r="G1990" s="79">
        <v>44840.414259259262</v>
      </c>
      <c r="H1990" s="77">
        <v>163</v>
      </c>
      <c r="I1990" s="76">
        <v>44840.939583333333</v>
      </c>
      <c r="J1990" s="78"/>
      <c r="K1990" s="80">
        <v>1</v>
      </c>
    </row>
    <row r="1991" spans="2:11" x14ac:dyDescent="0.3">
      <c r="B1991" s="75">
        <v>37058</v>
      </c>
      <c r="C1991" s="76">
        <v>44840</v>
      </c>
      <c r="D1991" s="77">
        <v>117</v>
      </c>
      <c r="E1991" s="77">
        <v>6</v>
      </c>
      <c r="F1991" s="78"/>
      <c r="G1991" s="79">
        <v>44840.430162037039</v>
      </c>
      <c r="H1991" s="77">
        <v>148</v>
      </c>
      <c r="I1991" s="76">
        <v>44840.939583333333</v>
      </c>
      <c r="J1991" s="78"/>
      <c r="K1991" s="80">
        <v>1</v>
      </c>
    </row>
    <row r="1992" spans="2:11" x14ac:dyDescent="0.3">
      <c r="B1992" s="75">
        <v>37059</v>
      </c>
      <c r="C1992" s="76">
        <v>44840</v>
      </c>
      <c r="D1992" s="77">
        <v>889</v>
      </c>
      <c r="E1992" s="77">
        <v>5</v>
      </c>
      <c r="F1992" s="78"/>
      <c r="G1992" s="79">
        <v>44840.443020833336</v>
      </c>
      <c r="H1992" s="77">
        <v>147</v>
      </c>
      <c r="I1992" s="76">
        <v>44840.939583333333</v>
      </c>
      <c r="J1992" s="78"/>
      <c r="K1992" s="80">
        <v>1</v>
      </c>
    </row>
    <row r="1993" spans="2:11" x14ac:dyDescent="0.3">
      <c r="B1993" s="75">
        <v>37060</v>
      </c>
      <c r="C1993" s="76">
        <v>44840</v>
      </c>
      <c r="D1993" s="77">
        <v>886</v>
      </c>
      <c r="E1993" s="77">
        <v>6</v>
      </c>
      <c r="F1993" s="78"/>
      <c r="G1993" s="79">
        <v>44840.452685185192</v>
      </c>
      <c r="H1993" s="77">
        <v>150</v>
      </c>
      <c r="I1993" s="76">
        <v>44840.939583333333</v>
      </c>
      <c r="J1993" s="78"/>
      <c r="K1993" s="80">
        <v>1</v>
      </c>
    </row>
    <row r="1994" spans="2:11" x14ac:dyDescent="0.3">
      <c r="B1994" s="75">
        <v>37061</v>
      </c>
      <c r="C1994" s="76">
        <v>44840</v>
      </c>
      <c r="D1994" s="77">
        <v>471</v>
      </c>
      <c r="E1994" s="77">
        <v>6</v>
      </c>
      <c r="F1994" s="78"/>
      <c r="G1994" s="79">
        <v>44840.463587962971</v>
      </c>
      <c r="H1994" s="77">
        <v>157</v>
      </c>
      <c r="I1994" s="76">
        <v>44840.939583333333</v>
      </c>
      <c r="J1994" s="78"/>
      <c r="K1994" s="80">
        <v>1</v>
      </c>
    </row>
    <row r="1995" spans="2:11" x14ac:dyDescent="0.3">
      <c r="B1995" s="75">
        <v>37062</v>
      </c>
      <c r="C1995" s="76">
        <v>44840</v>
      </c>
      <c r="D1995" s="77">
        <v>628</v>
      </c>
      <c r="E1995" s="77">
        <v>2</v>
      </c>
      <c r="F1995" s="78"/>
      <c r="G1995" s="79">
        <v>44840.472743055565</v>
      </c>
      <c r="H1995" s="77">
        <v>179</v>
      </c>
      <c r="I1995" s="76">
        <v>44840.939583333333</v>
      </c>
      <c r="J1995" s="78"/>
      <c r="K1995" s="80">
        <v>1</v>
      </c>
    </row>
    <row r="1996" spans="2:11" x14ac:dyDescent="0.3">
      <c r="B1996" s="75">
        <v>37063</v>
      </c>
      <c r="C1996" s="76">
        <v>44840</v>
      </c>
      <c r="D1996" s="77">
        <v>1069</v>
      </c>
      <c r="E1996" s="77">
        <v>1</v>
      </c>
      <c r="F1996" s="78"/>
      <c r="G1996" s="78"/>
      <c r="H1996" s="78"/>
      <c r="I1996" s="76">
        <v>44840.939583333333</v>
      </c>
      <c r="J1996" s="78"/>
      <c r="K1996" s="80">
        <v>1</v>
      </c>
    </row>
    <row r="1997" spans="2:11" x14ac:dyDescent="0.3">
      <c r="B1997" s="75">
        <v>37064</v>
      </c>
      <c r="C1997" s="76">
        <v>44840</v>
      </c>
      <c r="D1997" s="77">
        <v>386</v>
      </c>
      <c r="E1997" s="77">
        <v>4</v>
      </c>
      <c r="F1997" s="78"/>
      <c r="G1997" s="79">
        <v>44840.495949074088</v>
      </c>
      <c r="H1997" s="77">
        <v>156</v>
      </c>
      <c r="I1997" s="76">
        <v>44840.939583333333</v>
      </c>
      <c r="J1997" s="78"/>
      <c r="K1997" s="80">
        <v>1</v>
      </c>
    </row>
    <row r="1998" spans="2:11" x14ac:dyDescent="0.3">
      <c r="B1998" s="75">
        <v>37065</v>
      </c>
      <c r="C1998" s="76">
        <v>44840</v>
      </c>
      <c r="D1998" s="77">
        <v>568</v>
      </c>
      <c r="E1998" s="77">
        <v>1</v>
      </c>
      <c r="F1998" s="78"/>
      <c r="G1998" s="78"/>
      <c r="H1998" s="78"/>
      <c r="I1998" s="76">
        <v>44840.939583333333</v>
      </c>
      <c r="J1998" s="78"/>
      <c r="K1998" s="80">
        <v>1</v>
      </c>
    </row>
    <row r="1999" spans="2:11" x14ac:dyDescent="0.3">
      <c r="B1999" s="75">
        <v>37066</v>
      </c>
      <c r="C1999" s="76">
        <v>44840</v>
      </c>
      <c r="D1999" s="77">
        <v>912</v>
      </c>
      <c r="E1999" s="77">
        <v>3</v>
      </c>
      <c r="F1999" s="78"/>
      <c r="G1999" s="79">
        <v>44840.518414351864</v>
      </c>
      <c r="H1999" s="77">
        <v>155</v>
      </c>
      <c r="I1999" s="76">
        <v>44840.939583333333</v>
      </c>
      <c r="J1999" s="78"/>
      <c r="K1999" s="80">
        <v>1</v>
      </c>
    </row>
    <row r="2000" spans="2:11" x14ac:dyDescent="0.3">
      <c r="B2000" s="75">
        <v>37067</v>
      </c>
      <c r="C2000" s="76">
        <v>44840</v>
      </c>
      <c r="D2000" s="77">
        <v>596</v>
      </c>
      <c r="E2000" s="77">
        <v>5</v>
      </c>
      <c r="F2000" s="78"/>
      <c r="G2000" s="79">
        <v>44840.529004629643</v>
      </c>
      <c r="H2000" s="77">
        <v>149</v>
      </c>
      <c r="I2000" s="76">
        <v>44840.939583333333</v>
      </c>
      <c r="J2000" s="78"/>
      <c r="K2000" s="80">
        <v>1</v>
      </c>
    </row>
    <row r="2001" spans="2:11" x14ac:dyDescent="0.3">
      <c r="B2001" s="75">
        <v>37068</v>
      </c>
      <c r="C2001" s="76">
        <v>44840</v>
      </c>
      <c r="D2001" s="77">
        <v>712</v>
      </c>
      <c r="E2001" s="77">
        <v>5</v>
      </c>
      <c r="F2001" s="78"/>
      <c r="G2001" s="79">
        <v>44840.542384259272</v>
      </c>
      <c r="H2001" s="77">
        <v>179</v>
      </c>
      <c r="I2001" s="76">
        <v>44840.939583333333</v>
      </c>
      <c r="J2001" s="78"/>
      <c r="K2001" s="80">
        <v>1</v>
      </c>
    </row>
    <row r="2002" spans="2:11" x14ac:dyDescent="0.3">
      <c r="B2002" s="75">
        <v>37069</v>
      </c>
      <c r="C2002" s="76">
        <v>44840</v>
      </c>
      <c r="D2002" s="77">
        <v>505</v>
      </c>
      <c r="E2002" s="77">
        <v>6</v>
      </c>
      <c r="F2002" s="78"/>
      <c r="G2002" s="79">
        <v>44840.550798611126</v>
      </c>
      <c r="H2002" s="77">
        <v>157</v>
      </c>
      <c r="I2002" s="76">
        <v>44840.939583333333</v>
      </c>
      <c r="J2002" s="78"/>
      <c r="K2002" s="80">
        <v>1</v>
      </c>
    </row>
    <row r="2003" spans="2:11" x14ac:dyDescent="0.3">
      <c r="B2003" s="75">
        <v>37070</v>
      </c>
      <c r="C2003" s="76">
        <v>44840</v>
      </c>
      <c r="D2003" s="77">
        <v>14</v>
      </c>
      <c r="E2003" s="77">
        <v>6</v>
      </c>
      <c r="F2003" s="78"/>
      <c r="G2003" s="79">
        <v>44840.563113425938</v>
      </c>
      <c r="H2003" s="77">
        <v>179</v>
      </c>
      <c r="I2003" s="76">
        <v>44840.939583333333</v>
      </c>
      <c r="J2003" s="78"/>
      <c r="K2003" s="80">
        <v>1</v>
      </c>
    </row>
    <row r="2004" spans="2:11" x14ac:dyDescent="0.3">
      <c r="B2004" s="75">
        <v>37071</v>
      </c>
      <c r="C2004" s="76">
        <v>44840</v>
      </c>
      <c r="D2004" s="77">
        <v>1063</v>
      </c>
      <c r="E2004" s="77">
        <v>1</v>
      </c>
      <c r="F2004" s="78"/>
      <c r="G2004" s="78"/>
      <c r="H2004" s="78"/>
      <c r="I2004" s="76">
        <v>44840.939583333333</v>
      </c>
      <c r="J2004" s="78"/>
      <c r="K2004" s="80">
        <v>1</v>
      </c>
    </row>
    <row r="2005" spans="2:11" x14ac:dyDescent="0.3">
      <c r="B2005" s="75">
        <v>37072</v>
      </c>
      <c r="C2005" s="76">
        <v>44840</v>
      </c>
      <c r="D2005" s="77">
        <v>16</v>
      </c>
      <c r="E2005" s="77">
        <v>5</v>
      </c>
      <c r="F2005" s="78"/>
      <c r="G2005" s="79">
        <v>44840.590277777788</v>
      </c>
      <c r="H2005" s="77">
        <v>174</v>
      </c>
      <c r="I2005" s="76">
        <v>44840.939583333333</v>
      </c>
      <c r="J2005" s="78"/>
      <c r="K2005" s="80">
        <v>1</v>
      </c>
    </row>
    <row r="2006" spans="2:11" x14ac:dyDescent="0.3">
      <c r="B2006" s="75">
        <v>37073</v>
      </c>
      <c r="C2006" s="76">
        <v>44840</v>
      </c>
      <c r="D2006" s="77">
        <v>1354</v>
      </c>
      <c r="E2006" s="77">
        <v>5</v>
      </c>
      <c r="F2006" s="78"/>
      <c r="G2006" s="79">
        <v>44840.603449074086</v>
      </c>
      <c r="H2006" s="77">
        <v>162</v>
      </c>
      <c r="I2006" s="76">
        <v>44840.939583333333</v>
      </c>
      <c r="J2006" s="78"/>
      <c r="K2006" s="80">
        <v>1</v>
      </c>
    </row>
    <row r="2007" spans="2:11" x14ac:dyDescent="0.3">
      <c r="B2007" s="75">
        <v>37074</v>
      </c>
      <c r="C2007" s="76">
        <v>44840</v>
      </c>
      <c r="D2007" s="77">
        <v>1102</v>
      </c>
      <c r="E2007" s="77">
        <v>5</v>
      </c>
      <c r="F2007" s="78"/>
      <c r="G2007" s="79">
        <v>44840.619201388901</v>
      </c>
      <c r="H2007" s="77">
        <v>163</v>
      </c>
      <c r="I2007" s="76">
        <v>44840.939583333333</v>
      </c>
      <c r="J2007" s="78"/>
      <c r="K2007" s="80">
        <v>1</v>
      </c>
    </row>
    <row r="2008" spans="2:11" x14ac:dyDescent="0.3">
      <c r="B2008" s="75">
        <v>37075</v>
      </c>
      <c r="C2008" s="76">
        <v>44840</v>
      </c>
      <c r="D2008" s="77">
        <v>890</v>
      </c>
      <c r="E2008" s="77">
        <v>2</v>
      </c>
      <c r="F2008" s="78"/>
      <c r="G2008" s="79">
        <v>44840.634548611124</v>
      </c>
      <c r="H2008" s="77">
        <v>173</v>
      </c>
      <c r="I2008" s="76">
        <v>44840.939583333333</v>
      </c>
      <c r="J2008" s="78"/>
      <c r="K2008" s="80">
        <v>1</v>
      </c>
    </row>
    <row r="2009" spans="2:11" x14ac:dyDescent="0.3">
      <c r="B2009" s="75">
        <v>37076</v>
      </c>
      <c r="C2009" s="76">
        <v>44840</v>
      </c>
      <c r="D2009" s="77">
        <v>1335</v>
      </c>
      <c r="E2009" s="77">
        <v>1</v>
      </c>
      <c r="F2009" s="78"/>
      <c r="G2009" s="78"/>
      <c r="H2009" s="78"/>
      <c r="I2009" s="76">
        <v>44840.939583333333</v>
      </c>
      <c r="J2009" s="78"/>
      <c r="K2009" s="80">
        <v>1</v>
      </c>
    </row>
    <row r="2010" spans="2:11" x14ac:dyDescent="0.3">
      <c r="B2010" s="75">
        <v>37077</v>
      </c>
      <c r="C2010" s="76">
        <v>44840</v>
      </c>
      <c r="D2010" s="77">
        <v>1021</v>
      </c>
      <c r="E2010" s="77">
        <v>5</v>
      </c>
      <c r="F2010" s="78"/>
      <c r="G2010" s="79">
        <v>44840.654629629644</v>
      </c>
      <c r="H2010" s="77">
        <v>161</v>
      </c>
      <c r="I2010" s="76">
        <v>44840.939583333333</v>
      </c>
      <c r="J2010" s="78"/>
      <c r="K2010" s="80">
        <v>1</v>
      </c>
    </row>
    <row r="2011" spans="2:11" x14ac:dyDescent="0.3">
      <c r="B2011" s="75">
        <v>37078</v>
      </c>
      <c r="C2011" s="76">
        <v>44840</v>
      </c>
      <c r="D2011" s="77">
        <v>1088</v>
      </c>
      <c r="E2011" s="77">
        <v>6</v>
      </c>
      <c r="F2011" s="78"/>
      <c r="G2011" s="79">
        <v>44840.665775462978</v>
      </c>
      <c r="H2011" s="77">
        <v>146</v>
      </c>
      <c r="I2011" s="76">
        <v>44840.939583333333</v>
      </c>
      <c r="J2011" s="78"/>
      <c r="K2011" s="80">
        <v>1</v>
      </c>
    </row>
    <row r="2012" spans="2:11" x14ac:dyDescent="0.3">
      <c r="B2012" s="75">
        <v>37079</v>
      </c>
      <c r="C2012" s="76">
        <v>44840</v>
      </c>
      <c r="D2012" s="77">
        <v>10</v>
      </c>
      <c r="E2012" s="77">
        <v>2</v>
      </c>
      <c r="F2012" s="78"/>
      <c r="G2012" s="79">
        <v>44840.6808101852</v>
      </c>
      <c r="H2012" s="77">
        <v>162</v>
      </c>
      <c r="I2012" s="76">
        <v>44840.939583333333</v>
      </c>
      <c r="J2012" s="78"/>
      <c r="K2012" s="80">
        <v>1</v>
      </c>
    </row>
    <row r="2013" spans="2:11" x14ac:dyDescent="0.3">
      <c r="B2013" s="75">
        <v>37080</v>
      </c>
      <c r="C2013" s="76">
        <v>44840</v>
      </c>
      <c r="D2013" s="77">
        <v>267</v>
      </c>
      <c r="E2013" s="77">
        <v>1</v>
      </c>
      <c r="F2013" s="78"/>
      <c r="G2013" s="78"/>
      <c r="H2013" s="78"/>
      <c r="I2013" s="76">
        <v>44840.939583333333</v>
      </c>
      <c r="J2013" s="78"/>
      <c r="K2013" s="80">
        <v>1</v>
      </c>
    </row>
    <row r="2014" spans="2:11" x14ac:dyDescent="0.3">
      <c r="B2014" s="75">
        <v>37081</v>
      </c>
      <c r="C2014" s="76">
        <v>44840</v>
      </c>
      <c r="D2014" s="77">
        <v>529</v>
      </c>
      <c r="E2014" s="77">
        <v>5</v>
      </c>
      <c r="F2014" s="78"/>
      <c r="G2014" s="79">
        <v>44840.707395833342</v>
      </c>
      <c r="H2014" s="77">
        <v>140</v>
      </c>
      <c r="I2014" s="76">
        <v>44840.939583333333</v>
      </c>
      <c r="J2014" s="78"/>
      <c r="K2014" s="80">
        <v>1</v>
      </c>
    </row>
    <row r="2015" spans="2:11" x14ac:dyDescent="0.3">
      <c r="B2015" s="75">
        <v>37082</v>
      </c>
      <c r="C2015" s="76">
        <v>44840</v>
      </c>
      <c r="D2015" s="77">
        <v>346</v>
      </c>
      <c r="E2015" s="77">
        <v>1</v>
      </c>
      <c r="F2015" s="78"/>
      <c r="G2015" s="78"/>
      <c r="H2015" s="78"/>
      <c r="I2015" s="76">
        <v>44840.939583333333</v>
      </c>
      <c r="J2015" s="78"/>
      <c r="K2015" s="80">
        <v>1</v>
      </c>
    </row>
    <row r="2016" spans="2:11" x14ac:dyDescent="0.3">
      <c r="B2016" s="75">
        <v>37083</v>
      </c>
      <c r="C2016" s="76">
        <v>44840</v>
      </c>
      <c r="D2016" s="77">
        <v>690</v>
      </c>
      <c r="E2016" s="77">
        <v>1</v>
      </c>
      <c r="F2016" s="78"/>
      <c r="G2016" s="78"/>
      <c r="H2016" s="78"/>
      <c r="I2016" s="76">
        <v>44840.939583333333</v>
      </c>
      <c r="J2016" s="78"/>
      <c r="K2016" s="80">
        <v>1</v>
      </c>
    </row>
    <row r="2017" spans="2:11" x14ac:dyDescent="0.3">
      <c r="B2017" s="75">
        <v>37084</v>
      </c>
      <c r="C2017" s="76">
        <v>44840</v>
      </c>
      <c r="D2017" s="77">
        <v>1210</v>
      </c>
      <c r="E2017" s="77">
        <v>4</v>
      </c>
      <c r="F2017" s="78"/>
      <c r="G2017" s="79">
        <v>44840.743796296301</v>
      </c>
      <c r="H2017" s="77">
        <v>154</v>
      </c>
      <c r="I2017" s="76">
        <v>44840.939583333333</v>
      </c>
      <c r="J2017" s="78"/>
      <c r="K2017" s="80">
        <v>1</v>
      </c>
    </row>
    <row r="2018" spans="2:11" x14ac:dyDescent="0.3">
      <c r="B2018" s="75">
        <v>37085</v>
      </c>
      <c r="C2018" s="76">
        <v>44840</v>
      </c>
      <c r="D2018" s="77">
        <v>769</v>
      </c>
      <c r="E2018" s="77">
        <v>4</v>
      </c>
      <c r="F2018" s="78"/>
      <c r="G2018" s="79">
        <v>44840.75239583334</v>
      </c>
      <c r="H2018" s="77">
        <v>170</v>
      </c>
      <c r="I2018" s="76">
        <v>44840.939583333333</v>
      </c>
      <c r="J2018" s="78"/>
      <c r="K2018" s="80">
        <v>1</v>
      </c>
    </row>
    <row r="2019" spans="2:11" x14ac:dyDescent="0.3">
      <c r="B2019" s="75">
        <v>37086</v>
      </c>
      <c r="C2019" s="76">
        <v>44840</v>
      </c>
      <c r="D2019" s="77">
        <v>84</v>
      </c>
      <c r="E2019" s="77">
        <v>4</v>
      </c>
      <c r="F2019" s="78"/>
      <c r="G2019" s="79">
        <v>44840.768032407417</v>
      </c>
      <c r="H2019" s="77">
        <v>158</v>
      </c>
      <c r="I2019" s="76">
        <v>44840.939583333333</v>
      </c>
      <c r="J2019" s="78"/>
      <c r="K2019" s="80">
        <v>1</v>
      </c>
    </row>
    <row r="2020" spans="2:11" x14ac:dyDescent="0.3">
      <c r="B2020" s="75">
        <v>37087</v>
      </c>
      <c r="C2020" s="76">
        <v>44840</v>
      </c>
      <c r="D2020" s="77">
        <v>235</v>
      </c>
      <c r="E2020" s="77">
        <v>1</v>
      </c>
      <c r="F2020" s="78"/>
      <c r="G2020" s="78"/>
      <c r="H2020" s="78"/>
      <c r="I2020" s="76">
        <v>44840.939583333333</v>
      </c>
      <c r="J2020" s="78"/>
      <c r="K2020" s="80">
        <v>1</v>
      </c>
    </row>
    <row r="2021" spans="2:11" x14ac:dyDescent="0.3">
      <c r="B2021" s="75">
        <v>37088</v>
      </c>
      <c r="C2021" s="76">
        <v>44840</v>
      </c>
      <c r="D2021" s="77">
        <v>127</v>
      </c>
      <c r="E2021" s="77">
        <v>1</v>
      </c>
      <c r="F2021" s="78"/>
      <c r="G2021" s="78"/>
      <c r="H2021" s="78"/>
      <c r="I2021" s="76">
        <v>44840.939583333333</v>
      </c>
      <c r="J2021" s="78"/>
      <c r="K2021" s="80">
        <v>1</v>
      </c>
    </row>
    <row r="2022" spans="2:11" x14ac:dyDescent="0.3">
      <c r="B2022" s="75">
        <v>37089</v>
      </c>
      <c r="C2022" s="76">
        <v>44840</v>
      </c>
      <c r="D2022" s="77">
        <v>1036</v>
      </c>
      <c r="E2022" s="77">
        <v>4</v>
      </c>
      <c r="F2022" s="78"/>
      <c r="G2022" s="79">
        <v>44840.811493055568</v>
      </c>
      <c r="H2022" s="77">
        <v>159</v>
      </c>
      <c r="I2022" s="76">
        <v>44840.939583333333</v>
      </c>
      <c r="J2022" s="78"/>
      <c r="K2022" s="80">
        <v>1</v>
      </c>
    </row>
    <row r="2023" spans="2:11" x14ac:dyDescent="0.3">
      <c r="B2023" s="75">
        <v>37090</v>
      </c>
      <c r="C2023" s="76">
        <v>44840</v>
      </c>
      <c r="D2023" s="77">
        <v>84</v>
      </c>
      <c r="E2023" s="77">
        <v>6</v>
      </c>
      <c r="F2023" s="78"/>
      <c r="G2023" s="79">
        <v>44840.827442129645</v>
      </c>
      <c r="H2023" s="77">
        <v>172</v>
      </c>
      <c r="I2023" s="76">
        <v>44840.939583333333</v>
      </c>
      <c r="J2023" s="78"/>
      <c r="K2023" s="80">
        <v>1</v>
      </c>
    </row>
    <row r="2024" spans="2:11" x14ac:dyDescent="0.3">
      <c r="B2024" s="75">
        <v>37091</v>
      </c>
      <c r="C2024" s="76">
        <v>44840</v>
      </c>
      <c r="D2024" s="77">
        <v>963</v>
      </c>
      <c r="E2024" s="77">
        <v>4</v>
      </c>
      <c r="F2024" s="78"/>
      <c r="G2024" s="79">
        <v>44840.83747685187</v>
      </c>
      <c r="H2024" s="77">
        <v>142</v>
      </c>
      <c r="I2024" s="76">
        <v>44840.939583333333</v>
      </c>
      <c r="J2024" s="78"/>
      <c r="K2024" s="80">
        <v>1</v>
      </c>
    </row>
    <row r="2025" spans="2:11" x14ac:dyDescent="0.3">
      <c r="B2025" s="75">
        <v>37092</v>
      </c>
      <c r="C2025" s="76">
        <v>44840</v>
      </c>
      <c r="D2025" s="77">
        <v>47</v>
      </c>
      <c r="E2025" s="77">
        <v>3</v>
      </c>
      <c r="F2025" s="78"/>
      <c r="G2025" s="79">
        <v>44840.845775462978</v>
      </c>
      <c r="H2025" s="77">
        <v>149</v>
      </c>
      <c r="I2025" s="76">
        <v>44840.939583333333</v>
      </c>
      <c r="J2025" s="78"/>
      <c r="K2025" s="80">
        <v>1</v>
      </c>
    </row>
    <row r="2026" spans="2:11" x14ac:dyDescent="0.3">
      <c r="B2026" s="75">
        <v>37093</v>
      </c>
      <c r="C2026" s="76">
        <v>44840</v>
      </c>
      <c r="D2026" s="77">
        <v>720</v>
      </c>
      <c r="E2026" s="77">
        <v>5</v>
      </c>
      <c r="F2026" s="78"/>
      <c r="G2026" s="79">
        <v>44840.861446759278</v>
      </c>
      <c r="H2026" s="77">
        <v>153</v>
      </c>
      <c r="I2026" s="76">
        <v>44840.939583333333</v>
      </c>
      <c r="J2026" s="78"/>
      <c r="K2026" s="80">
        <v>1</v>
      </c>
    </row>
    <row r="2027" spans="2:11" x14ac:dyDescent="0.3">
      <c r="B2027" s="75">
        <v>37094</v>
      </c>
      <c r="C2027" s="76">
        <v>44840</v>
      </c>
      <c r="D2027" s="77">
        <v>1008</v>
      </c>
      <c r="E2027" s="77">
        <v>5</v>
      </c>
      <c r="F2027" s="78"/>
      <c r="G2027" s="79">
        <v>44840.870300925948</v>
      </c>
      <c r="H2027" s="77">
        <v>160</v>
      </c>
      <c r="I2027" s="76">
        <v>44840.939583333333</v>
      </c>
      <c r="J2027" s="78"/>
      <c r="K2027" s="80">
        <v>1</v>
      </c>
    </row>
    <row r="2028" spans="2:11" x14ac:dyDescent="0.3">
      <c r="B2028" s="75">
        <v>37095</v>
      </c>
      <c r="C2028" s="76">
        <v>44840</v>
      </c>
      <c r="D2028" s="77">
        <v>816</v>
      </c>
      <c r="E2028" s="77">
        <v>2</v>
      </c>
      <c r="F2028" s="78"/>
      <c r="G2028" s="79">
        <v>44840.883310185207</v>
      </c>
      <c r="H2028" s="77">
        <v>159</v>
      </c>
      <c r="I2028" s="76">
        <v>44840.939583333333</v>
      </c>
      <c r="J2028" s="78"/>
      <c r="K2028" s="80">
        <v>1</v>
      </c>
    </row>
    <row r="2029" spans="2:11" x14ac:dyDescent="0.3">
      <c r="B2029" s="75">
        <v>37096</v>
      </c>
      <c r="C2029" s="76">
        <v>44840</v>
      </c>
      <c r="D2029" s="77">
        <v>196</v>
      </c>
      <c r="E2029" s="77">
        <v>1</v>
      </c>
      <c r="F2029" s="78"/>
      <c r="G2029" s="78"/>
      <c r="H2029" s="78"/>
      <c r="I2029" s="76">
        <v>44840.939583333333</v>
      </c>
      <c r="J2029" s="78"/>
      <c r="K2029" s="80">
        <v>1</v>
      </c>
    </row>
    <row r="2030" spans="2:11" x14ac:dyDescent="0.3">
      <c r="B2030" s="75">
        <v>37097</v>
      </c>
      <c r="C2030" s="76">
        <v>44841</v>
      </c>
      <c r="D2030" s="77">
        <v>370</v>
      </c>
      <c r="E2030" s="77">
        <v>4</v>
      </c>
      <c r="F2030" s="78"/>
      <c r="G2030" s="79">
        <v>44841.333333333336</v>
      </c>
      <c r="H2030" s="77">
        <v>168</v>
      </c>
      <c r="I2030" s="76">
        <v>44841.963888888888</v>
      </c>
      <c r="J2030" s="78"/>
      <c r="K2030" s="80">
        <v>1</v>
      </c>
    </row>
    <row r="2031" spans="2:11" x14ac:dyDescent="0.3">
      <c r="B2031" s="75">
        <v>37098</v>
      </c>
      <c r="C2031" s="76">
        <v>44841</v>
      </c>
      <c r="D2031" s="77">
        <v>420</v>
      </c>
      <c r="E2031" s="77">
        <v>4</v>
      </c>
      <c r="F2031" s="78"/>
      <c r="G2031" s="79">
        <v>44841.349143518521</v>
      </c>
      <c r="H2031" s="77">
        <v>164</v>
      </c>
      <c r="I2031" s="76">
        <v>44841.963888888888</v>
      </c>
      <c r="J2031" s="78"/>
      <c r="K2031" s="80">
        <v>1</v>
      </c>
    </row>
    <row r="2032" spans="2:11" x14ac:dyDescent="0.3">
      <c r="B2032" s="75">
        <v>37099</v>
      </c>
      <c r="C2032" s="76">
        <v>44841</v>
      </c>
      <c r="D2032" s="77">
        <v>846</v>
      </c>
      <c r="E2032" s="77">
        <v>3</v>
      </c>
      <c r="F2032" s="78"/>
      <c r="G2032" s="79">
        <v>44841.36445601852</v>
      </c>
      <c r="H2032" s="77">
        <v>151</v>
      </c>
      <c r="I2032" s="76">
        <v>44841.963888888888</v>
      </c>
      <c r="J2032" s="78"/>
      <c r="K2032" s="80">
        <v>1</v>
      </c>
    </row>
    <row r="2033" spans="2:11" x14ac:dyDescent="0.3">
      <c r="B2033" s="75">
        <v>37100</v>
      </c>
      <c r="C2033" s="76">
        <v>44841</v>
      </c>
      <c r="D2033" s="77">
        <v>1036</v>
      </c>
      <c r="E2033" s="77">
        <v>6</v>
      </c>
      <c r="F2033" s="78"/>
      <c r="G2033" s="79">
        <v>44841.379606481481</v>
      </c>
      <c r="H2033" s="77">
        <v>156</v>
      </c>
      <c r="I2033" s="76">
        <v>44841.963888888888</v>
      </c>
      <c r="J2033" s="78"/>
      <c r="K2033" s="80">
        <v>1</v>
      </c>
    </row>
    <row r="2034" spans="2:11" x14ac:dyDescent="0.3">
      <c r="B2034" s="75">
        <v>37101</v>
      </c>
      <c r="C2034" s="76">
        <v>44841</v>
      </c>
      <c r="D2034" s="77">
        <v>509</v>
      </c>
      <c r="E2034" s="77">
        <v>4</v>
      </c>
      <c r="F2034" s="78"/>
      <c r="G2034" s="79">
        <v>44841.395983796298</v>
      </c>
      <c r="H2034" s="77">
        <v>159</v>
      </c>
      <c r="I2034" s="76">
        <v>44841.963888888888</v>
      </c>
      <c r="J2034" s="78"/>
      <c r="K2034" s="80">
        <v>1</v>
      </c>
    </row>
    <row r="2035" spans="2:11" x14ac:dyDescent="0.3">
      <c r="B2035" s="75">
        <v>37102</v>
      </c>
      <c r="C2035" s="76">
        <v>44841</v>
      </c>
      <c r="D2035" s="77">
        <v>860</v>
      </c>
      <c r="E2035" s="77">
        <v>6</v>
      </c>
      <c r="F2035" s="78"/>
      <c r="G2035" s="79">
        <v>44841.408576388887</v>
      </c>
      <c r="H2035" s="77">
        <v>170</v>
      </c>
      <c r="I2035" s="76">
        <v>44841.963888888888</v>
      </c>
      <c r="J2035" s="78"/>
      <c r="K2035" s="80">
        <v>1</v>
      </c>
    </row>
    <row r="2036" spans="2:11" x14ac:dyDescent="0.3">
      <c r="B2036" s="75">
        <v>37103</v>
      </c>
      <c r="C2036" s="76">
        <v>44841</v>
      </c>
      <c r="D2036" s="77">
        <v>876</v>
      </c>
      <c r="E2036" s="77">
        <v>6</v>
      </c>
      <c r="F2036" s="78"/>
      <c r="G2036" s="79">
        <v>44841.422569444439</v>
      </c>
      <c r="H2036" s="77">
        <v>147</v>
      </c>
      <c r="I2036" s="76">
        <v>44841.963888888888</v>
      </c>
      <c r="J2036" s="78"/>
      <c r="K2036" s="80">
        <v>1</v>
      </c>
    </row>
    <row r="2037" spans="2:11" x14ac:dyDescent="0.3">
      <c r="B2037" s="75">
        <v>37104</v>
      </c>
      <c r="C2037" s="76">
        <v>44841</v>
      </c>
      <c r="D2037" s="77">
        <v>1163</v>
      </c>
      <c r="E2037" s="77">
        <v>1</v>
      </c>
      <c r="F2037" s="78"/>
      <c r="G2037" s="78"/>
      <c r="H2037" s="78"/>
      <c r="I2037" s="76">
        <v>44841.963888888888</v>
      </c>
      <c r="J2037" s="78"/>
      <c r="K2037" s="80">
        <v>1</v>
      </c>
    </row>
    <row r="2038" spans="2:11" x14ac:dyDescent="0.3">
      <c r="B2038" s="75">
        <v>37105</v>
      </c>
      <c r="C2038" s="76">
        <v>44841</v>
      </c>
      <c r="D2038" s="77">
        <v>530</v>
      </c>
      <c r="E2038" s="77">
        <v>3</v>
      </c>
      <c r="F2038" s="78"/>
      <c r="G2038" s="79">
        <v>44841.443136574075</v>
      </c>
      <c r="H2038" s="77">
        <v>151</v>
      </c>
      <c r="I2038" s="76">
        <v>44841.963888888888</v>
      </c>
      <c r="J2038" s="78"/>
      <c r="K2038" s="80">
        <v>1</v>
      </c>
    </row>
    <row r="2039" spans="2:11" x14ac:dyDescent="0.3">
      <c r="B2039" s="75">
        <v>37106</v>
      </c>
      <c r="C2039" s="76">
        <v>44841</v>
      </c>
      <c r="D2039" s="77">
        <v>191</v>
      </c>
      <c r="E2039" s="77">
        <v>5</v>
      </c>
      <c r="F2039" s="78"/>
      <c r="G2039" s="79">
        <v>44841.453252314815</v>
      </c>
      <c r="H2039" s="77">
        <v>142</v>
      </c>
      <c r="I2039" s="76">
        <v>44841.963888888888</v>
      </c>
      <c r="J2039" s="78"/>
      <c r="K2039" s="80">
        <v>1</v>
      </c>
    </row>
    <row r="2040" spans="2:11" x14ac:dyDescent="0.3">
      <c r="B2040" s="75">
        <v>37107</v>
      </c>
      <c r="C2040" s="76">
        <v>44841</v>
      </c>
      <c r="D2040" s="77">
        <v>918</v>
      </c>
      <c r="E2040" s="77">
        <v>5</v>
      </c>
      <c r="F2040" s="78"/>
      <c r="G2040" s="79">
        <v>44841.465914351851</v>
      </c>
      <c r="H2040" s="77">
        <v>160</v>
      </c>
      <c r="I2040" s="76">
        <v>44841.963888888888</v>
      </c>
      <c r="J2040" s="78"/>
      <c r="K2040" s="80">
        <v>1</v>
      </c>
    </row>
    <row r="2041" spans="2:11" x14ac:dyDescent="0.3">
      <c r="B2041" s="75">
        <v>37108</v>
      </c>
      <c r="C2041" s="76">
        <v>44841</v>
      </c>
      <c r="D2041" s="77">
        <v>733</v>
      </c>
      <c r="E2041" s="77">
        <v>1</v>
      </c>
      <c r="F2041" s="78"/>
      <c r="G2041" s="78"/>
      <c r="H2041" s="78"/>
      <c r="I2041" s="76">
        <v>44841.963888888888</v>
      </c>
      <c r="J2041" s="78"/>
      <c r="K2041" s="80">
        <v>1</v>
      </c>
    </row>
    <row r="2042" spans="2:11" x14ac:dyDescent="0.3">
      <c r="B2042" s="75">
        <v>37109</v>
      </c>
      <c r="C2042" s="76">
        <v>44841</v>
      </c>
      <c r="D2042" s="77">
        <v>1151</v>
      </c>
      <c r="E2042" s="77">
        <v>5</v>
      </c>
      <c r="F2042" s="78"/>
      <c r="G2042" s="79">
        <v>44841.491990740738</v>
      </c>
      <c r="H2042" s="77">
        <v>153</v>
      </c>
      <c r="I2042" s="76">
        <v>44841.963888888888</v>
      </c>
      <c r="J2042" s="78"/>
      <c r="K2042" s="80">
        <v>1</v>
      </c>
    </row>
    <row r="2043" spans="2:11" x14ac:dyDescent="0.3">
      <c r="B2043" s="75">
        <v>37110</v>
      </c>
      <c r="C2043" s="76">
        <v>44841</v>
      </c>
      <c r="D2043" s="77">
        <v>84</v>
      </c>
      <c r="E2043" s="77">
        <v>6</v>
      </c>
      <c r="F2043" s="78"/>
      <c r="G2043" s="79">
        <v>44841.502280092587</v>
      </c>
      <c r="H2043" s="77">
        <v>154</v>
      </c>
      <c r="I2043" s="76">
        <v>44841.963888888888</v>
      </c>
      <c r="J2043" s="78"/>
      <c r="K2043" s="80">
        <v>1</v>
      </c>
    </row>
    <row r="2044" spans="2:11" x14ac:dyDescent="0.3">
      <c r="B2044" s="75">
        <v>37111</v>
      </c>
      <c r="C2044" s="76">
        <v>44841</v>
      </c>
      <c r="D2044" s="77">
        <v>332</v>
      </c>
      <c r="E2044" s="77">
        <v>1</v>
      </c>
      <c r="F2044" s="78"/>
      <c r="G2044" s="78"/>
      <c r="H2044" s="78"/>
      <c r="I2044" s="76">
        <v>44841.963888888888</v>
      </c>
      <c r="J2044" s="78"/>
      <c r="K2044" s="80">
        <v>1</v>
      </c>
    </row>
    <row r="2045" spans="2:11" x14ac:dyDescent="0.3">
      <c r="B2045" s="75">
        <v>37112</v>
      </c>
      <c r="C2045" s="76">
        <v>44841</v>
      </c>
      <c r="D2045" s="77">
        <v>447</v>
      </c>
      <c r="E2045" s="77">
        <v>6</v>
      </c>
      <c r="F2045" s="78"/>
      <c r="G2045" s="79">
        <v>44841.526203703703</v>
      </c>
      <c r="H2045" s="77">
        <v>153</v>
      </c>
      <c r="I2045" s="76">
        <v>44841.963888888888</v>
      </c>
      <c r="J2045" s="78"/>
      <c r="K2045" s="80">
        <v>1</v>
      </c>
    </row>
    <row r="2046" spans="2:11" x14ac:dyDescent="0.3">
      <c r="B2046" s="75">
        <v>37113</v>
      </c>
      <c r="C2046" s="76">
        <v>44841</v>
      </c>
      <c r="D2046" s="77">
        <v>949</v>
      </c>
      <c r="E2046" s="77">
        <v>2</v>
      </c>
      <c r="F2046" s="78"/>
      <c r="G2046" s="79">
        <v>44841.536134259259</v>
      </c>
      <c r="H2046" s="77">
        <v>146</v>
      </c>
      <c r="I2046" s="76">
        <v>44841.963888888888</v>
      </c>
      <c r="J2046" s="78"/>
      <c r="K2046" s="80">
        <v>1</v>
      </c>
    </row>
    <row r="2047" spans="2:11" x14ac:dyDescent="0.3">
      <c r="B2047" s="75">
        <v>37114</v>
      </c>
      <c r="C2047" s="76">
        <v>44841</v>
      </c>
      <c r="D2047" s="77">
        <v>745</v>
      </c>
      <c r="E2047" s="77">
        <v>2</v>
      </c>
      <c r="F2047" s="78"/>
      <c r="G2047" s="79">
        <v>44841.548310185186</v>
      </c>
      <c r="H2047" s="77">
        <v>142</v>
      </c>
      <c r="I2047" s="76">
        <v>44841.963888888888</v>
      </c>
      <c r="J2047" s="78"/>
      <c r="K2047" s="80">
        <v>1</v>
      </c>
    </row>
    <row r="2048" spans="2:11" x14ac:dyDescent="0.3">
      <c r="B2048" s="75">
        <v>37115</v>
      </c>
      <c r="C2048" s="76">
        <v>44841</v>
      </c>
      <c r="D2048" s="77">
        <v>172</v>
      </c>
      <c r="E2048" s="77">
        <v>1</v>
      </c>
      <c r="F2048" s="78"/>
      <c r="G2048" s="78"/>
      <c r="H2048" s="78"/>
      <c r="I2048" s="76">
        <v>44841.963888888888</v>
      </c>
      <c r="J2048" s="78"/>
      <c r="K2048" s="80">
        <v>1</v>
      </c>
    </row>
    <row r="2049" spans="2:11" x14ac:dyDescent="0.3">
      <c r="B2049" s="75">
        <v>37116</v>
      </c>
      <c r="C2049" s="76">
        <v>44841</v>
      </c>
      <c r="D2049" s="77">
        <v>172</v>
      </c>
      <c r="E2049" s="77">
        <v>1</v>
      </c>
      <c r="F2049" s="78"/>
      <c r="G2049" s="78"/>
      <c r="H2049" s="78"/>
      <c r="I2049" s="76">
        <v>44841.963888888888</v>
      </c>
      <c r="J2049" s="78"/>
      <c r="K2049" s="80">
        <v>1</v>
      </c>
    </row>
    <row r="2050" spans="2:11" x14ac:dyDescent="0.3">
      <c r="B2050" s="75">
        <v>37117</v>
      </c>
      <c r="C2050" s="76">
        <v>44841</v>
      </c>
      <c r="D2050" s="77">
        <v>1305</v>
      </c>
      <c r="E2050" s="77">
        <v>3</v>
      </c>
      <c r="F2050" s="78"/>
      <c r="G2050" s="79">
        <v>44841.586956018517</v>
      </c>
      <c r="H2050" s="77">
        <v>149</v>
      </c>
      <c r="I2050" s="76">
        <v>44841.963888888888</v>
      </c>
      <c r="J2050" s="78"/>
      <c r="K2050" s="80">
        <v>1</v>
      </c>
    </row>
    <row r="2051" spans="2:11" x14ac:dyDescent="0.3">
      <c r="B2051" s="75">
        <v>37118</v>
      </c>
      <c r="C2051" s="76">
        <v>44841</v>
      </c>
      <c r="D2051" s="77">
        <v>492</v>
      </c>
      <c r="E2051" s="77">
        <v>5</v>
      </c>
      <c r="F2051" s="78"/>
      <c r="G2051" s="79">
        <v>44841.596134259256</v>
      </c>
      <c r="H2051" s="77">
        <v>162</v>
      </c>
      <c r="I2051" s="76">
        <v>44841.963888888888</v>
      </c>
      <c r="J2051" s="78"/>
      <c r="K2051" s="80">
        <v>1</v>
      </c>
    </row>
    <row r="2052" spans="2:11" x14ac:dyDescent="0.3">
      <c r="B2052" s="75">
        <v>37119</v>
      </c>
      <c r="C2052" s="76">
        <v>44841</v>
      </c>
      <c r="D2052" s="77">
        <v>567</v>
      </c>
      <c r="E2052" s="77">
        <v>6</v>
      </c>
      <c r="F2052" s="78"/>
      <c r="G2052" s="79">
        <v>44841.605590277773</v>
      </c>
      <c r="H2052" s="77">
        <v>170</v>
      </c>
      <c r="I2052" s="76">
        <v>44841.963888888888</v>
      </c>
      <c r="J2052" s="78"/>
      <c r="K2052" s="80">
        <v>1</v>
      </c>
    </row>
    <row r="2053" spans="2:11" x14ac:dyDescent="0.3">
      <c r="B2053" s="75">
        <v>37120</v>
      </c>
      <c r="C2053" s="76">
        <v>44841</v>
      </c>
      <c r="D2053" s="77">
        <v>96</v>
      </c>
      <c r="E2053" s="77">
        <v>3</v>
      </c>
      <c r="F2053" s="78"/>
      <c r="G2053" s="79">
        <v>44841.617129629623</v>
      </c>
      <c r="H2053" s="77">
        <v>143</v>
      </c>
      <c r="I2053" s="76">
        <v>44841.963888888888</v>
      </c>
      <c r="J2053" s="78"/>
      <c r="K2053" s="80">
        <v>1</v>
      </c>
    </row>
    <row r="2054" spans="2:11" x14ac:dyDescent="0.3">
      <c r="B2054" s="75">
        <v>37121</v>
      </c>
      <c r="C2054" s="76">
        <v>44841</v>
      </c>
      <c r="D2054" s="77">
        <v>445</v>
      </c>
      <c r="E2054" s="77">
        <v>6</v>
      </c>
      <c r="F2054" s="78"/>
      <c r="G2054" s="79">
        <v>44841.633680555547</v>
      </c>
      <c r="H2054" s="77">
        <v>172</v>
      </c>
      <c r="I2054" s="76">
        <v>44841.963888888888</v>
      </c>
      <c r="J2054" s="78"/>
      <c r="K2054" s="80">
        <v>1</v>
      </c>
    </row>
    <row r="2055" spans="2:11" x14ac:dyDescent="0.3">
      <c r="B2055" s="75">
        <v>37122</v>
      </c>
      <c r="C2055" s="76">
        <v>44841</v>
      </c>
      <c r="D2055" s="77">
        <v>1327</v>
      </c>
      <c r="E2055" s="77">
        <v>2</v>
      </c>
      <c r="F2055" s="78"/>
      <c r="G2055" s="79">
        <v>44841.645219907397</v>
      </c>
      <c r="H2055" s="77">
        <v>170</v>
      </c>
      <c r="I2055" s="76">
        <v>44841.963888888888</v>
      </c>
      <c r="J2055" s="78"/>
      <c r="K2055" s="80">
        <v>1</v>
      </c>
    </row>
    <row r="2056" spans="2:11" x14ac:dyDescent="0.3">
      <c r="B2056" s="75">
        <v>37123</v>
      </c>
      <c r="C2056" s="76">
        <v>44841</v>
      </c>
      <c r="D2056" s="77">
        <v>1278</v>
      </c>
      <c r="E2056" s="77">
        <v>6</v>
      </c>
      <c r="F2056" s="78"/>
      <c r="G2056" s="79">
        <v>44841.661319444436</v>
      </c>
      <c r="H2056" s="77">
        <v>140</v>
      </c>
      <c r="I2056" s="76">
        <v>44841.963888888888</v>
      </c>
      <c r="J2056" s="78"/>
      <c r="K2056" s="80">
        <v>1</v>
      </c>
    </row>
    <row r="2057" spans="2:11" x14ac:dyDescent="0.3">
      <c r="B2057" s="75">
        <v>37124</v>
      </c>
      <c r="C2057" s="76">
        <v>44841</v>
      </c>
      <c r="D2057" s="77">
        <v>848</v>
      </c>
      <c r="E2057" s="77">
        <v>1</v>
      </c>
      <c r="F2057" s="78"/>
      <c r="G2057" s="78"/>
      <c r="H2057" s="78"/>
      <c r="I2057" s="76">
        <v>44841.963888888888</v>
      </c>
      <c r="J2057" s="78"/>
      <c r="K2057" s="80">
        <v>1</v>
      </c>
    </row>
    <row r="2058" spans="2:11" x14ac:dyDescent="0.3">
      <c r="B2058" s="75">
        <v>37125</v>
      </c>
      <c r="C2058" s="76">
        <v>44841</v>
      </c>
      <c r="D2058" s="77">
        <v>502</v>
      </c>
      <c r="E2058" s="77">
        <v>3</v>
      </c>
      <c r="F2058" s="78"/>
      <c r="G2058" s="79">
        <v>44841.686678240738</v>
      </c>
      <c r="H2058" s="77">
        <v>146</v>
      </c>
      <c r="I2058" s="76">
        <v>44841.963888888888</v>
      </c>
      <c r="J2058" s="78"/>
      <c r="K2058" s="80">
        <v>1</v>
      </c>
    </row>
    <row r="2059" spans="2:11" x14ac:dyDescent="0.3">
      <c r="B2059" s="75">
        <v>37126</v>
      </c>
      <c r="C2059" s="76">
        <v>44841</v>
      </c>
      <c r="D2059" s="77">
        <v>768</v>
      </c>
      <c r="E2059" s="77">
        <v>4</v>
      </c>
      <c r="F2059" s="78"/>
      <c r="G2059" s="79">
        <v>44841.69762731481</v>
      </c>
      <c r="H2059" s="77">
        <v>177</v>
      </c>
      <c r="I2059" s="76">
        <v>44841.963888888888</v>
      </c>
      <c r="J2059" s="78"/>
      <c r="K2059" s="80">
        <v>1</v>
      </c>
    </row>
    <row r="2060" spans="2:11" x14ac:dyDescent="0.3">
      <c r="B2060" s="75">
        <v>37127</v>
      </c>
      <c r="C2060" s="76">
        <v>44841</v>
      </c>
      <c r="D2060" s="77">
        <v>1184</v>
      </c>
      <c r="E2060" s="77">
        <v>5</v>
      </c>
      <c r="F2060" s="78"/>
      <c r="G2060" s="79">
        <v>44841.71399305555</v>
      </c>
      <c r="H2060" s="77">
        <v>164</v>
      </c>
      <c r="I2060" s="76">
        <v>44841.963888888888</v>
      </c>
      <c r="J2060" s="78"/>
      <c r="K2060" s="80">
        <v>1</v>
      </c>
    </row>
    <row r="2061" spans="2:11" x14ac:dyDescent="0.3">
      <c r="B2061" s="75">
        <v>37128</v>
      </c>
      <c r="C2061" s="76">
        <v>44841</v>
      </c>
      <c r="D2061" s="77">
        <v>1133</v>
      </c>
      <c r="E2061" s="77">
        <v>6</v>
      </c>
      <c r="F2061" s="78"/>
      <c r="G2061" s="79">
        <v>44841.72652777777</v>
      </c>
      <c r="H2061" s="77">
        <v>140</v>
      </c>
      <c r="I2061" s="76">
        <v>44841.963888888888</v>
      </c>
      <c r="J2061" s="78"/>
      <c r="K2061" s="80">
        <v>1</v>
      </c>
    </row>
    <row r="2062" spans="2:11" x14ac:dyDescent="0.3">
      <c r="B2062" s="75">
        <v>37129</v>
      </c>
      <c r="C2062" s="76">
        <v>44841</v>
      </c>
      <c r="D2062" s="77">
        <v>850</v>
      </c>
      <c r="E2062" s="77">
        <v>1</v>
      </c>
      <c r="F2062" s="78"/>
      <c r="G2062" s="78"/>
      <c r="H2062" s="78"/>
      <c r="I2062" s="76">
        <v>44841.963888888888</v>
      </c>
      <c r="J2062" s="78"/>
      <c r="K2062" s="80">
        <v>1</v>
      </c>
    </row>
    <row r="2063" spans="2:11" x14ac:dyDescent="0.3">
      <c r="B2063" s="75">
        <v>37130</v>
      </c>
      <c r="C2063" s="76">
        <v>44841</v>
      </c>
      <c r="D2063" s="77">
        <v>939</v>
      </c>
      <c r="E2063" s="77">
        <v>3</v>
      </c>
      <c r="F2063" s="78"/>
      <c r="G2063" s="79">
        <v>44841.75091435184</v>
      </c>
      <c r="H2063" s="77">
        <v>172</v>
      </c>
      <c r="I2063" s="76">
        <v>44841.963888888888</v>
      </c>
      <c r="J2063" s="78"/>
      <c r="K2063" s="80">
        <v>1</v>
      </c>
    </row>
    <row r="2064" spans="2:11" x14ac:dyDescent="0.3">
      <c r="B2064" s="75">
        <v>37131</v>
      </c>
      <c r="C2064" s="76">
        <v>44841</v>
      </c>
      <c r="D2064" s="77">
        <v>950</v>
      </c>
      <c r="E2064" s="77">
        <v>5</v>
      </c>
      <c r="F2064" s="78"/>
      <c r="G2064" s="79">
        <v>44841.765057870361</v>
      </c>
      <c r="H2064" s="77">
        <v>155</v>
      </c>
      <c r="I2064" s="76">
        <v>44841.963888888888</v>
      </c>
      <c r="J2064" s="78"/>
      <c r="K2064" s="80">
        <v>1</v>
      </c>
    </row>
    <row r="2065" spans="2:11" x14ac:dyDescent="0.3">
      <c r="B2065" s="75">
        <v>37132</v>
      </c>
      <c r="C2065" s="76">
        <v>44841</v>
      </c>
      <c r="D2065" s="77">
        <v>1373</v>
      </c>
      <c r="E2065" s="77">
        <v>4</v>
      </c>
      <c r="F2065" s="78"/>
      <c r="G2065" s="79">
        <v>44841.778379629621</v>
      </c>
      <c r="H2065" s="77">
        <v>144</v>
      </c>
      <c r="I2065" s="76">
        <v>44841.963888888888</v>
      </c>
      <c r="J2065" s="78"/>
      <c r="K2065" s="80">
        <v>1</v>
      </c>
    </row>
    <row r="2066" spans="2:11" x14ac:dyDescent="0.3">
      <c r="B2066" s="75">
        <v>37133</v>
      </c>
      <c r="C2066" s="76">
        <v>44841</v>
      </c>
      <c r="D2066" s="77">
        <v>236</v>
      </c>
      <c r="E2066" s="77">
        <v>6</v>
      </c>
      <c r="F2066" s="78"/>
      <c r="G2066" s="79">
        <v>44841.794618055545</v>
      </c>
      <c r="H2066" s="77">
        <v>167</v>
      </c>
      <c r="I2066" s="76">
        <v>44841.963888888888</v>
      </c>
      <c r="J2066" s="78"/>
      <c r="K2066" s="80">
        <v>1</v>
      </c>
    </row>
    <row r="2067" spans="2:11" x14ac:dyDescent="0.3">
      <c r="B2067" s="75">
        <v>37134</v>
      </c>
      <c r="C2067" s="76">
        <v>44841</v>
      </c>
      <c r="D2067" s="77">
        <v>1112</v>
      </c>
      <c r="E2067" s="77">
        <v>5</v>
      </c>
      <c r="F2067" s="78"/>
      <c r="G2067" s="79">
        <v>44841.811134259246</v>
      </c>
      <c r="H2067" s="77">
        <v>172</v>
      </c>
      <c r="I2067" s="76">
        <v>44841.963888888888</v>
      </c>
      <c r="J2067" s="78"/>
      <c r="K2067" s="80">
        <v>1</v>
      </c>
    </row>
    <row r="2068" spans="2:11" x14ac:dyDescent="0.3">
      <c r="B2068" s="75">
        <v>37135</v>
      </c>
      <c r="C2068" s="76">
        <v>44841</v>
      </c>
      <c r="D2068" s="77">
        <v>404</v>
      </c>
      <c r="E2068" s="77">
        <v>5</v>
      </c>
      <c r="F2068" s="78"/>
      <c r="G2068" s="79">
        <v>44841.819907407393</v>
      </c>
      <c r="H2068" s="77">
        <v>176</v>
      </c>
      <c r="I2068" s="76">
        <v>44841.963888888888</v>
      </c>
      <c r="J2068" s="78"/>
      <c r="K2068" s="80">
        <v>1</v>
      </c>
    </row>
    <row r="2069" spans="2:11" x14ac:dyDescent="0.3">
      <c r="B2069" s="75">
        <v>37136</v>
      </c>
      <c r="C2069" s="76">
        <v>44841</v>
      </c>
      <c r="D2069" s="77">
        <v>639</v>
      </c>
      <c r="E2069" s="77">
        <v>1</v>
      </c>
      <c r="F2069" s="78"/>
      <c r="G2069" s="78"/>
      <c r="H2069" s="78"/>
      <c r="I2069" s="76">
        <v>44841.963888888888</v>
      </c>
      <c r="J2069" s="78"/>
      <c r="K2069" s="80">
        <v>1</v>
      </c>
    </row>
    <row r="2070" spans="2:11" x14ac:dyDescent="0.3">
      <c r="B2070" s="75">
        <v>37137</v>
      </c>
      <c r="C2070" s="76">
        <v>44841</v>
      </c>
      <c r="D2070" s="77">
        <v>674</v>
      </c>
      <c r="E2070" s="77">
        <v>3</v>
      </c>
      <c r="F2070" s="78"/>
      <c r="G2070" s="79">
        <v>44841.848182870352</v>
      </c>
      <c r="H2070" s="77">
        <v>178</v>
      </c>
      <c r="I2070" s="76">
        <v>44841.963888888888</v>
      </c>
      <c r="J2070" s="78"/>
      <c r="K2070" s="80">
        <v>1</v>
      </c>
    </row>
    <row r="2071" spans="2:11" x14ac:dyDescent="0.3">
      <c r="B2071" s="75">
        <v>37138</v>
      </c>
      <c r="C2071" s="76">
        <v>44841</v>
      </c>
      <c r="D2071" s="77">
        <v>454</v>
      </c>
      <c r="E2071" s="77">
        <v>2</v>
      </c>
      <c r="F2071" s="78"/>
      <c r="G2071" s="79">
        <v>44841.861550925911</v>
      </c>
      <c r="H2071" s="77">
        <v>170</v>
      </c>
      <c r="I2071" s="76">
        <v>44841.963888888888</v>
      </c>
      <c r="J2071" s="78"/>
      <c r="K2071" s="80">
        <v>1</v>
      </c>
    </row>
    <row r="2072" spans="2:11" x14ac:dyDescent="0.3">
      <c r="B2072" s="75">
        <v>37139</v>
      </c>
      <c r="C2072" s="76">
        <v>44841</v>
      </c>
      <c r="D2072" s="77">
        <v>498</v>
      </c>
      <c r="E2072" s="77">
        <v>3</v>
      </c>
      <c r="F2072" s="78"/>
      <c r="G2072" s="79">
        <v>44841.875995370356</v>
      </c>
      <c r="H2072" s="77">
        <v>174</v>
      </c>
      <c r="I2072" s="76">
        <v>44841.963888888888</v>
      </c>
      <c r="J2072" s="78"/>
      <c r="K2072" s="80">
        <v>1</v>
      </c>
    </row>
    <row r="2073" spans="2:11" x14ac:dyDescent="0.3">
      <c r="B2073" s="75">
        <v>37140</v>
      </c>
      <c r="C2073" s="76">
        <v>44841</v>
      </c>
      <c r="D2073" s="77">
        <v>996</v>
      </c>
      <c r="E2073" s="77">
        <v>4</v>
      </c>
      <c r="F2073" s="78"/>
      <c r="G2073" s="79">
        <v>44841.887488425913</v>
      </c>
      <c r="H2073" s="77">
        <v>151</v>
      </c>
      <c r="I2073" s="76">
        <v>44841.963888888888</v>
      </c>
      <c r="J2073" s="78"/>
      <c r="K2073" s="80">
        <v>1</v>
      </c>
    </row>
    <row r="2074" spans="2:11" x14ac:dyDescent="0.3">
      <c r="B2074" s="75">
        <v>37141</v>
      </c>
      <c r="C2074" s="76">
        <v>44841</v>
      </c>
      <c r="D2074" s="77">
        <v>433</v>
      </c>
      <c r="E2074" s="77">
        <v>3</v>
      </c>
      <c r="F2074" s="78"/>
      <c r="G2074" s="79">
        <v>44841.895902777767</v>
      </c>
      <c r="H2074" s="77">
        <v>152</v>
      </c>
      <c r="I2074" s="76">
        <v>44841.963888888888</v>
      </c>
      <c r="J2074" s="78"/>
      <c r="K2074" s="80">
        <v>1</v>
      </c>
    </row>
    <row r="2075" spans="2:11" x14ac:dyDescent="0.3">
      <c r="B2075" s="75">
        <v>37142</v>
      </c>
      <c r="C2075" s="76">
        <v>44841</v>
      </c>
      <c r="D2075" s="77">
        <v>1132</v>
      </c>
      <c r="E2075" s="77">
        <v>2</v>
      </c>
      <c r="F2075" s="78"/>
      <c r="G2075" s="79">
        <v>44841.911168981474</v>
      </c>
      <c r="H2075" s="77">
        <v>165</v>
      </c>
      <c r="I2075" s="76">
        <v>44841.963888888888</v>
      </c>
      <c r="J2075" s="78"/>
      <c r="K2075" s="80">
        <v>1</v>
      </c>
    </row>
    <row r="2076" spans="2:11" x14ac:dyDescent="0.3">
      <c r="B2076" s="75">
        <v>37143</v>
      </c>
      <c r="C2076" s="76">
        <v>44841</v>
      </c>
      <c r="D2076" s="77">
        <v>1394</v>
      </c>
      <c r="E2076" s="77">
        <v>5</v>
      </c>
      <c r="F2076" s="78"/>
      <c r="G2076" s="79">
        <v>44841.921446759254</v>
      </c>
      <c r="H2076" s="77">
        <v>177</v>
      </c>
      <c r="I2076" s="76">
        <v>44841.963888888888</v>
      </c>
      <c r="J2076" s="78"/>
      <c r="K2076" s="80">
        <v>1</v>
      </c>
    </row>
    <row r="2077" spans="2:11" x14ac:dyDescent="0.3">
      <c r="B2077" s="75">
        <v>37144</v>
      </c>
      <c r="C2077" s="76">
        <v>44844</v>
      </c>
      <c r="D2077" s="77">
        <v>1347</v>
      </c>
      <c r="E2077" s="77">
        <v>4</v>
      </c>
      <c r="F2077" s="78"/>
      <c r="G2077" s="79">
        <v>44844.333333333336</v>
      </c>
      <c r="H2077" s="77">
        <v>154</v>
      </c>
      <c r="I2077" s="76">
        <v>44844.943749999999</v>
      </c>
      <c r="J2077" s="78"/>
      <c r="K2077" s="80">
        <v>1</v>
      </c>
    </row>
    <row r="2078" spans="2:11" x14ac:dyDescent="0.3">
      <c r="B2078" s="75">
        <v>37145</v>
      </c>
      <c r="C2078" s="76">
        <v>44844</v>
      </c>
      <c r="D2078" s="77">
        <v>1005</v>
      </c>
      <c r="E2078" s="77">
        <v>4</v>
      </c>
      <c r="F2078" s="78"/>
      <c r="G2078" s="79">
        <v>44844.346134259264</v>
      </c>
      <c r="H2078" s="77">
        <v>142</v>
      </c>
      <c r="I2078" s="76">
        <v>44844.943749999999</v>
      </c>
      <c r="J2078" s="78"/>
      <c r="K2078" s="80">
        <v>1</v>
      </c>
    </row>
    <row r="2079" spans="2:11" x14ac:dyDescent="0.3">
      <c r="B2079" s="75">
        <v>37146</v>
      </c>
      <c r="C2079" s="76">
        <v>44844</v>
      </c>
      <c r="D2079" s="77">
        <v>1231</v>
      </c>
      <c r="E2079" s="77">
        <v>4</v>
      </c>
      <c r="F2079" s="78"/>
      <c r="G2079" s="79">
        <v>44844.356550925928</v>
      </c>
      <c r="H2079" s="77">
        <v>176</v>
      </c>
      <c r="I2079" s="76">
        <v>44844.943749999999</v>
      </c>
      <c r="J2079" s="78"/>
      <c r="K2079" s="80">
        <v>1</v>
      </c>
    </row>
    <row r="2080" spans="2:11" x14ac:dyDescent="0.3">
      <c r="B2080" s="75">
        <v>37147</v>
      </c>
      <c r="C2080" s="76">
        <v>44844</v>
      </c>
      <c r="D2080" s="77">
        <v>597</v>
      </c>
      <c r="E2080" s="77">
        <v>1</v>
      </c>
      <c r="F2080" s="78"/>
      <c r="G2080" s="78"/>
      <c r="H2080" s="78"/>
      <c r="I2080" s="76">
        <v>44844.943749999999</v>
      </c>
      <c r="J2080" s="78"/>
      <c r="K2080" s="80">
        <v>1</v>
      </c>
    </row>
    <row r="2081" spans="2:11" x14ac:dyDescent="0.3">
      <c r="B2081" s="75">
        <v>37148</v>
      </c>
      <c r="C2081" s="76">
        <v>44844</v>
      </c>
      <c r="D2081" s="77">
        <v>1238</v>
      </c>
      <c r="E2081" s="77">
        <v>2</v>
      </c>
      <c r="F2081" s="78"/>
      <c r="G2081" s="79">
        <v>44844.379849537043</v>
      </c>
      <c r="H2081" s="77">
        <v>142</v>
      </c>
      <c r="I2081" s="76">
        <v>44844.943749999999</v>
      </c>
      <c r="J2081" s="78"/>
      <c r="K2081" s="80">
        <v>1</v>
      </c>
    </row>
    <row r="2082" spans="2:11" x14ac:dyDescent="0.3">
      <c r="B2082" s="75">
        <v>37149</v>
      </c>
      <c r="C2082" s="76">
        <v>44844</v>
      </c>
      <c r="D2082" s="77">
        <v>109</v>
      </c>
      <c r="E2082" s="77">
        <v>6</v>
      </c>
      <c r="F2082" s="78"/>
      <c r="G2082" s="79">
        <v>44844.388784722229</v>
      </c>
      <c r="H2082" s="77">
        <v>150</v>
      </c>
      <c r="I2082" s="76">
        <v>44844.943749999999</v>
      </c>
      <c r="J2082" s="78"/>
      <c r="K2082" s="80">
        <v>1</v>
      </c>
    </row>
    <row r="2083" spans="2:11" x14ac:dyDescent="0.3">
      <c r="B2083" s="75">
        <v>37150</v>
      </c>
      <c r="C2083" s="76">
        <v>44844</v>
      </c>
      <c r="D2083" s="77">
        <v>383</v>
      </c>
      <c r="E2083" s="77">
        <v>5</v>
      </c>
      <c r="F2083" s="78"/>
      <c r="G2083" s="79">
        <v>44844.404814814821</v>
      </c>
      <c r="H2083" s="77">
        <v>140</v>
      </c>
      <c r="I2083" s="76">
        <v>44844.943749999999</v>
      </c>
      <c r="J2083" s="78"/>
      <c r="K2083" s="80">
        <v>1</v>
      </c>
    </row>
    <row r="2084" spans="2:11" x14ac:dyDescent="0.3">
      <c r="B2084" s="75">
        <v>37151</v>
      </c>
      <c r="C2084" s="76">
        <v>44844</v>
      </c>
      <c r="D2084" s="77">
        <v>1167</v>
      </c>
      <c r="E2084" s="77">
        <v>3</v>
      </c>
      <c r="F2084" s="78"/>
      <c r="G2084" s="79">
        <v>44844.415358796301</v>
      </c>
      <c r="H2084" s="77">
        <v>147</v>
      </c>
      <c r="I2084" s="76">
        <v>44844.943749999999</v>
      </c>
      <c r="J2084" s="78"/>
      <c r="K2084" s="80">
        <v>1</v>
      </c>
    </row>
    <row r="2085" spans="2:11" x14ac:dyDescent="0.3">
      <c r="B2085" s="75">
        <v>37152</v>
      </c>
      <c r="C2085" s="76">
        <v>44844</v>
      </c>
      <c r="D2085" s="77">
        <v>1123</v>
      </c>
      <c r="E2085" s="77">
        <v>3</v>
      </c>
      <c r="F2085" s="78"/>
      <c r="G2085" s="79">
        <v>44844.426770833335</v>
      </c>
      <c r="H2085" s="77">
        <v>165</v>
      </c>
      <c r="I2085" s="76">
        <v>44844.943749999999</v>
      </c>
      <c r="J2085" s="78"/>
      <c r="K2085" s="80">
        <v>1</v>
      </c>
    </row>
    <row r="2086" spans="2:11" x14ac:dyDescent="0.3">
      <c r="B2086" s="75">
        <v>37153</v>
      </c>
      <c r="C2086" s="76">
        <v>44844</v>
      </c>
      <c r="D2086" s="77">
        <v>425</v>
      </c>
      <c r="E2086" s="77">
        <v>1</v>
      </c>
      <c r="F2086" s="78"/>
      <c r="G2086" s="78"/>
      <c r="H2086" s="78"/>
      <c r="I2086" s="76">
        <v>44844.943749999999</v>
      </c>
      <c r="J2086" s="78"/>
      <c r="K2086" s="80">
        <v>1</v>
      </c>
    </row>
    <row r="2087" spans="2:11" x14ac:dyDescent="0.3">
      <c r="B2087" s="75">
        <v>37154</v>
      </c>
      <c r="C2087" s="76">
        <v>44844</v>
      </c>
      <c r="D2087" s="77">
        <v>32</v>
      </c>
      <c r="E2087" s="77">
        <v>5</v>
      </c>
      <c r="F2087" s="78"/>
      <c r="G2087" s="79">
        <v>44844.452372685191</v>
      </c>
      <c r="H2087" s="77">
        <v>170</v>
      </c>
      <c r="I2087" s="76">
        <v>44844.943749999999</v>
      </c>
      <c r="J2087" s="78"/>
      <c r="K2087" s="80">
        <v>1</v>
      </c>
    </row>
    <row r="2088" spans="2:11" x14ac:dyDescent="0.3">
      <c r="B2088" s="75">
        <v>37155</v>
      </c>
      <c r="C2088" s="76">
        <v>44844</v>
      </c>
      <c r="D2088" s="77">
        <v>449</v>
      </c>
      <c r="E2088" s="77">
        <v>3</v>
      </c>
      <c r="F2088" s="78"/>
      <c r="G2088" s="79">
        <v>44844.468240740745</v>
      </c>
      <c r="H2088" s="77">
        <v>155</v>
      </c>
      <c r="I2088" s="76">
        <v>44844.943749999999</v>
      </c>
      <c r="J2088" s="78"/>
      <c r="K2088" s="80">
        <v>1</v>
      </c>
    </row>
    <row r="2089" spans="2:11" x14ac:dyDescent="0.3">
      <c r="B2089" s="75">
        <v>37156</v>
      </c>
      <c r="C2089" s="76">
        <v>44844</v>
      </c>
      <c r="D2089" s="77">
        <v>299</v>
      </c>
      <c r="E2089" s="77">
        <v>3</v>
      </c>
      <c r="F2089" s="78"/>
      <c r="G2089" s="79">
        <v>44844.482118055559</v>
      </c>
      <c r="H2089" s="77">
        <v>147</v>
      </c>
      <c r="I2089" s="76">
        <v>44844.943749999999</v>
      </c>
      <c r="J2089" s="78"/>
      <c r="K2089" s="80">
        <v>1</v>
      </c>
    </row>
    <row r="2090" spans="2:11" x14ac:dyDescent="0.3">
      <c r="B2090" s="75">
        <v>37157</v>
      </c>
      <c r="C2090" s="76">
        <v>44844</v>
      </c>
      <c r="D2090" s="77">
        <v>260</v>
      </c>
      <c r="E2090" s="77">
        <v>5</v>
      </c>
      <c r="F2090" s="78"/>
      <c r="G2090" s="79">
        <v>44844.493240740747</v>
      </c>
      <c r="H2090" s="77">
        <v>174</v>
      </c>
      <c r="I2090" s="76">
        <v>44844.943749999999</v>
      </c>
      <c r="J2090" s="78"/>
      <c r="K2090" s="80">
        <v>1</v>
      </c>
    </row>
    <row r="2091" spans="2:11" x14ac:dyDescent="0.3">
      <c r="B2091" s="75">
        <v>37158</v>
      </c>
      <c r="C2091" s="76">
        <v>44844</v>
      </c>
      <c r="D2091" s="77">
        <v>507</v>
      </c>
      <c r="E2091" s="77">
        <v>2</v>
      </c>
      <c r="F2091" s="78"/>
      <c r="G2091" s="79">
        <v>44844.508831018524</v>
      </c>
      <c r="H2091" s="77">
        <v>175</v>
      </c>
      <c r="I2091" s="76">
        <v>44844.943749999999</v>
      </c>
      <c r="J2091" s="78"/>
      <c r="K2091" s="80">
        <v>1</v>
      </c>
    </row>
    <row r="2092" spans="2:11" x14ac:dyDescent="0.3">
      <c r="B2092" s="75">
        <v>37159</v>
      </c>
      <c r="C2092" s="76">
        <v>44844</v>
      </c>
      <c r="D2092" s="77">
        <v>62</v>
      </c>
      <c r="E2092" s="77">
        <v>5</v>
      </c>
      <c r="F2092" s="78"/>
      <c r="G2092" s="79">
        <v>44844.517453703709</v>
      </c>
      <c r="H2092" s="77">
        <v>142</v>
      </c>
      <c r="I2092" s="76">
        <v>44844.943749999999</v>
      </c>
      <c r="J2092" s="78"/>
      <c r="K2092" s="80">
        <v>1</v>
      </c>
    </row>
    <row r="2093" spans="2:11" x14ac:dyDescent="0.3">
      <c r="B2093" s="75">
        <v>37160</v>
      </c>
      <c r="C2093" s="76">
        <v>44844</v>
      </c>
      <c r="D2093" s="77">
        <v>427</v>
      </c>
      <c r="E2093" s="77">
        <v>5</v>
      </c>
      <c r="F2093" s="78"/>
      <c r="G2093" s="79">
        <v>44844.528738425928</v>
      </c>
      <c r="H2093" s="77">
        <v>140</v>
      </c>
      <c r="I2093" s="76">
        <v>44844.943749999999</v>
      </c>
      <c r="J2093" s="78"/>
      <c r="K2093" s="80">
        <v>1</v>
      </c>
    </row>
    <row r="2094" spans="2:11" x14ac:dyDescent="0.3">
      <c r="B2094" s="75">
        <v>37161</v>
      </c>
      <c r="C2094" s="76">
        <v>44844</v>
      </c>
      <c r="D2094" s="77">
        <v>170</v>
      </c>
      <c r="E2094" s="77">
        <v>2</v>
      </c>
      <c r="F2094" s="78"/>
      <c r="G2094" s="79">
        <v>44844.542974537042</v>
      </c>
      <c r="H2094" s="77">
        <v>150</v>
      </c>
      <c r="I2094" s="76">
        <v>44844.943749999999</v>
      </c>
      <c r="J2094" s="78"/>
      <c r="K2094" s="80">
        <v>1</v>
      </c>
    </row>
    <row r="2095" spans="2:11" x14ac:dyDescent="0.3">
      <c r="B2095" s="75">
        <v>37162</v>
      </c>
      <c r="C2095" s="76">
        <v>44844</v>
      </c>
      <c r="D2095" s="77">
        <v>57</v>
      </c>
      <c r="E2095" s="77">
        <v>4</v>
      </c>
      <c r="F2095" s="78"/>
      <c r="G2095" s="79">
        <v>44844.552106481489</v>
      </c>
      <c r="H2095" s="77">
        <v>173</v>
      </c>
      <c r="I2095" s="76">
        <v>44844.943749999999</v>
      </c>
      <c r="J2095" s="78"/>
      <c r="K2095" s="80">
        <v>1</v>
      </c>
    </row>
    <row r="2096" spans="2:11" x14ac:dyDescent="0.3">
      <c r="B2096" s="75">
        <v>37163</v>
      </c>
      <c r="C2096" s="76">
        <v>44844</v>
      </c>
      <c r="D2096" s="77">
        <v>1160</v>
      </c>
      <c r="E2096" s="77">
        <v>3</v>
      </c>
      <c r="F2096" s="78"/>
      <c r="G2096" s="79">
        <v>44844.567731481489</v>
      </c>
      <c r="H2096" s="77">
        <v>165</v>
      </c>
      <c r="I2096" s="76">
        <v>44844.943749999999</v>
      </c>
      <c r="J2096" s="78"/>
      <c r="K2096" s="80">
        <v>1</v>
      </c>
    </row>
    <row r="2097" spans="2:11" x14ac:dyDescent="0.3">
      <c r="B2097" s="75">
        <v>37164</v>
      </c>
      <c r="C2097" s="76">
        <v>44844</v>
      </c>
      <c r="D2097" s="77">
        <v>981</v>
      </c>
      <c r="E2097" s="77">
        <v>6</v>
      </c>
      <c r="F2097" s="78"/>
      <c r="G2097" s="79">
        <v>44844.576932870375</v>
      </c>
      <c r="H2097" s="77">
        <v>154</v>
      </c>
      <c r="I2097" s="76">
        <v>44844.943749999999</v>
      </c>
      <c r="J2097" s="78"/>
      <c r="K2097" s="80">
        <v>1</v>
      </c>
    </row>
    <row r="2098" spans="2:11" x14ac:dyDescent="0.3">
      <c r="B2098" s="75">
        <v>37165</v>
      </c>
      <c r="C2098" s="76">
        <v>44844</v>
      </c>
      <c r="D2098" s="77">
        <v>83</v>
      </c>
      <c r="E2098" s="77">
        <v>5</v>
      </c>
      <c r="F2098" s="78"/>
      <c r="G2098" s="79">
        <v>44844.586851851855</v>
      </c>
      <c r="H2098" s="77">
        <v>176</v>
      </c>
      <c r="I2098" s="76">
        <v>44844.943749999999</v>
      </c>
      <c r="J2098" s="78"/>
      <c r="K2098" s="80">
        <v>1</v>
      </c>
    </row>
    <row r="2099" spans="2:11" x14ac:dyDescent="0.3">
      <c r="B2099" s="75">
        <v>37166</v>
      </c>
      <c r="C2099" s="76">
        <v>44844</v>
      </c>
      <c r="D2099" s="77">
        <v>1059</v>
      </c>
      <c r="E2099" s="77">
        <v>3</v>
      </c>
      <c r="F2099" s="78"/>
      <c r="G2099" s="79">
        <v>44844.598865740743</v>
      </c>
      <c r="H2099" s="77">
        <v>156</v>
      </c>
      <c r="I2099" s="76">
        <v>44844.943749999999</v>
      </c>
      <c r="J2099" s="78"/>
      <c r="K2099" s="80">
        <v>1</v>
      </c>
    </row>
    <row r="2100" spans="2:11" x14ac:dyDescent="0.3">
      <c r="B2100" s="75">
        <v>37167</v>
      </c>
      <c r="C2100" s="76">
        <v>44844</v>
      </c>
      <c r="D2100" s="77">
        <v>315</v>
      </c>
      <c r="E2100" s="77">
        <v>6</v>
      </c>
      <c r="F2100" s="78"/>
      <c r="G2100" s="79">
        <v>44844.613171296296</v>
      </c>
      <c r="H2100" s="77">
        <v>155</v>
      </c>
      <c r="I2100" s="76">
        <v>44844.943749999999</v>
      </c>
      <c r="J2100" s="78"/>
      <c r="K2100" s="80">
        <v>1</v>
      </c>
    </row>
    <row r="2101" spans="2:11" x14ac:dyDescent="0.3">
      <c r="B2101" s="75">
        <v>37168</v>
      </c>
      <c r="C2101" s="76">
        <v>44844</v>
      </c>
      <c r="D2101" s="77">
        <v>680</v>
      </c>
      <c r="E2101" s="77">
        <v>2</v>
      </c>
      <c r="F2101" s="78"/>
      <c r="G2101" s="79">
        <v>44844.624710648146</v>
      </c>
      <c r="H2101" s="77">
        <v>165</v>
      </c>
      <c r="I2101" s="76">
        <v>44844.943749999999</v>
      </c>
      <c r="J2101" s="78"/>
      <c r="K2101" s="80">
        <v>1</v>
      </c>
    </row>
    <row r="2102" spans="2:11" x14ac:dyDescent="0.3">
      <c r="B2102" s="75">
        <v>37169</v>
      </c>
      <c r="C2102" s="76">
        <v>44844</v>
      </c>
      <c r="D2102" s="77">
        <v>990</v>
      </c>
      <c r="E2102" s="77">
        <v>6</v>
      </c>
      <c r="F2102" s="78"/>
      <c r="G2102" s="79">
        <v>44844.632997685185</v>
      </c>
      <c r="H2102" s="77">
        <v>152</v>
      </c>
      <c r="I2102" s="76">
        <v>44844.943749999999</v>
      </c>
      <c r="J2102" s="78"/>
      <c r="K2102" s="80">
        <v>1</v>
      </c>
    </row>
    <row r="2103" spans="2:11" x14ac:dyDescent="0.3">
      <c r="B2103" s="75">
        <v>37170</v>
      </c>
      <c r="C2103" s="76">
        <v>44844</v>
      </c>
      <c r="D2103" s="77">
        <v>1042</v>
      </c>
      <c r="E2103" s="77">
        <v>2</v>
      </c>
      <c r="F2103" s="78"/>
      <c r="G2103" s="79">
        <v>44844.643252314818</v>
      </c>
      <c r="H2103" s="77">
        <v>158</v>
      </c>
      <c r="I2103" s="76">
        <v>44844.943749999999</v>
      </c>
      <c r="J2103" s="78"/>
      <c r="K2103" s="80">
        <v>1</v>
      </c>
    </row>
    <row r="2104" spans="2:11" x14ac:dyDescent="0.3">
      <c r="B2104" s="75">
        <v>37171</v>
      </c>
      <c r="C2104" s="76">
        <v>44844</v>
      </c>
      <c r="D2104" s="77">
        <v>1244</v>
      </c>
      <c r="E2104" s="77">
        <v>4</v>
      </c>
      <c r="F2104" s="78"/>
      <c r="G2104" s="79">
        <v>44844.653750000005</v>
      </c>
      <c r="H2104" s="77">
        <v>146</v>
      </c>
      <c r="I2104" s="76">
        <v>44844.943749999999</v>
      </c>
      <c r="J2104" s="78"/>
      <c r="K2104" s="80">
        <v>1</v>
      </c>
    </row>
    <row r="2105" spans="2:11" x14ac:dyDescent="0.3">
      <c r="B2105" s="75">
        <v>37172</v>
      </c>
      <c r="C2105" s="76">
        <v>44844</v>
      </c>
      <c r="D2105" s="77">
        <v>673</v>
      </c>
      <c r="E2105" s="77">
        <v>5</v>
      </c>
      <c r="F2105" s="78"/>
      <c r="G2105" s="79">
        <v>44844.666064814817</v>
      </c>
      <c r="H2105" s="77">
        <v>174</v>
      </c>
      <c r="I2105" s="76">
        <v>44844.943749999999</v>
      </c>
      <c r="J2105" s="78"/>
      <c r="K2105" s="80">
        <v>1</v>
      </c>
    </row>
    <row r="2106" spans="2:11" x14ac:dyDescent="0.3">
      <c r="B2106" s="75">
        <v>37173</v>
      </c>
      <c r="C2106" s="76">
        <v>44844</v>
      </c>
      <c r="D2106" s="77">
        <v>1358</v>
      </c>
      <c r="E2106" s="77">
        <v>6</v>
      </c>
      <c r="F2106" s="78"/>
      <c r="G2106" s="79">
        <v>44844.67631944445</v>
      </c>
      <c r="H2106" s="77">
        <v>170</v>
      </c>
      <c r="I2106" s="76">
        <v>44844.943749999999</v>
      </c>
      <c r="J2106" s="78"/>
      <c r="K2106" s="80">
        <v>1</v>
      </c>
    </row>
    <row r="2107" spans="2:11" x14ac:dyDescent="0.3">
      <c r="B2107" s="75">
        <v>37174</v>
      </c>
      <c r="C2107" s="76">
        <v>44844</v>
      </c>
      <c r="D2107" s="77">
        <v>995</v>
      </c>
      <c r="E2107" s="77">
        <v>5</v>
      </c>
      <c r="F2107" s="78"/>
      <c r="G2107" s="79">
        <v>44844.689618055563</v>
      </c>
      <c r="H2107" s="77">
        <v>176</v>
      </c>
      <c r="I2107" s="76">
        <v>44844.943749999999</v>
      </c>
      <c r="J2107" s="78"/>
      <c r="K2107" s="80">
        <v>1</v>
      </c>
    </row>
    <row r="2108" spans="2:11" x14ac:dyDescent="0.3">
      <c r="B2108" s="75">
        <v>37175</v>
      </c>
      <c r="C2108" s="76">
        <v>44844</v>
      </c>
      <c r="D2108" s="77">
        <v>140</v>
      </c>
      <c r="E2108" s="77">
        <v>1</v>
      </c>
      <c r="F2108" s="78"/>
      <c r="G2108" s="78"/>
      <c r="H2108" s="78"/>
      <c r="I2108" s="76">
        <v>44844.943749999999</v>
      </c>
      <c r="J2108" s="78"/>
      <c r="K2108" s="80">
        <v>1</v>
      </c>
    </row>
    <row r="2109" spans="2:11" x14ac:dyDescent="0.3">
      <c r="B2109" s="75">
        <v>37176</v>
      </c>
      <c r="C2109" s="76">
        <v>44844</v>
      </c>
      <c r="D2109" s="77">
        <v>1045</v>
      </c>
      <c r="E2109" s="77">
        <v>2</v>
      </c>
      <c r="F2109" s="78"/>
      <c r="G2109" s="79">
        <v>44844.712604166678</v>
      </c>
      <c r="H2109" s="77">
        <v>145</v>
      </c>
      <c r="I2109" s="76">
        <v>44844.943749999999</v>
      </c>
      <c r="J2109" s="78"/>
      <c r="K2109" s="80">
        <v>1</v>
      </c>
    </row>
    <row r="2110" spans="2:11" x14ac:dyDescent="0.3">
      <c r="B2110" s="75">
        <v>37177</v>
      </c>
      <c r="C2110" s="76">
        <v>44844</v>
      </c>
      <c r="D2110" s="77">
        <v>933</v>
      </c>
      <c r="E2110" s="77">
        <v>6</v>
      </c>
      <c r="F2110" s="78"/>
      <c r="G2110" s="79">
        <v>44844.726226851861</v>
      </c>
      <c r="H2110" s="77">
        <v>171</v>
      </c>
      <c r="I2110" s="76">
        <v>44844.943749999999</v>
      </c>
      <c r="J2110" s="78"/>
      <c r="K2110" s="80">
        <v>1</v>
      </c>
    </row>
    <row r="2111" spans="2:11" x14ac:dyDescent="0.3">
      <c r="B2111" s="75">
        <v>37178</v>
      </c>
      <c r="C2111" s="76">
        <v>44844</v>
      </c>
      <c r="D2111" s="77">
        <v>1335</v>
      </c>
      <c r="E2111" s="77">
        <v>4</v>
      </c>
      <c r="F2111" s="78"/>
      <c r="G2111" s="79">
        <v>44844.739375000012</v>
      </c>
      <c r="H2111" s="77">
        <v>142</v>
      </c>
      <c r="I2111" s="76">
        <v>44844.943749999999</v>
      </c>
      <c r="J2111" s="78"/>
      <c r="K2111" s="80">
        <v>1</v>
      </c>
    </row>
    <row r="2112" spans="2:11" x14ac:dyDescent="0.3">
      <c r="B2112" s="75">
        <v>37179</v>
      </c>
      <c r="C2112" s="76">
        <v>44844</v>
      </c>
      <c r="D2112" s="77">
        <v>908</v>
      </c>
      <c r="E2112" s="77">
        <v>2</v>
      </c>
      <c r="F2112" s="78"/>
      <c r="G2112" s="79">
        <v>44844.754467592604</v>
      </c>
      <c r="H2112" s="77">
        <v>150</v>
      </c>
      <c r="I2112" s="76">
        <v>44844.943749999999</v>
      </c>
      <c r="J2112" s="78"/>
      <c r="K2112" s="80">
        <v>1</v>
      </c>
    </row>
    <row r="2113" spans="2:11" x14ac:dyDescent="0.3">
      <c r="B2113" s="75">
        <v>37180</v>
      </c>
      <c r="C2113" s="76">
        <v>44844</v>
      </c>
      <c r="D2113" s="77">
        <v>483</v>
      </c>
      <c r="E2113" s="77">
        <v>3</v>
      </c>
      <c r="F2113" s="78"/>
      <c r="G2113" s="79">
        <v>44844.763159722235</v>
      </c>
      <c r="H2113" s="77">
        <v>169</v>
      </c>
      <c r="I2113" s="76">
        <v>44844.943749999999</v>
      </c>
      <c r="J2113" s="78"/>
      <c r="K2113" s="80">
        <v>1</v>
      </c>
    </row>
    <row r="2114" spans="2:11" x14ac:dyDescent="0.3">
      <c r="B2114" s="75">
        <v>37181</v>
      </c>
      <c r="C2114" s="76">
        <v>44844</v>
      </c>
      <c r="D2114" s="77">
        <v>683</v>
      </c>
      <c r="E2114" s="77">
        <v>5</v>
      </c>
      <c r="F2114" s="78"/>
      <c r="G2114" s="79">
        <v>44844.775023148162</v>
      </c>
      <c r="H2114" s="77">
        <v>167</v>
      </c>
      <c r="I2114" s="76">
        <v>44844.943749999999</v>
      </c>
      <c r="J2114" s="78"/>
      <c r="K2114" s="80">
        <v>1</v>
      </c>
    </row>
    <row r="2115" spans="2:11" x14ac:dyDescent="0.3">
      <c r="B2115" s="75">
        <v>37182</v>
      </c>
      <c r="C2115" s="76">
        <v>44844</v>
      </c>
      <c r="D2115" s="77">
        <v>1052</v>
      </c>
      <c r="E2115" s="77">
        <v>3</v>
      </c>
      <c r="F2115" s="78"/>
      <c r="G2115" s="79">
        <v>44844.78442129631</v>
      </c>
      <c r="H2115" s="77">
        <v>143</v>
      </c>
      <c r="I2115" s="76">
        <v>44844.943749999999</v>
      </c>
      <c r="J2115" s="78"/>
      <c r="K2115" s="80">
        <v>1</v>
      </c>
    </row>
    <row r="2116" spans="2:11" x14ac:dyDescent="0.3">
      <c r="B2116" s="75">
        <v>37183</v>
      </c>
      <c r="C2116" s="76">
        <v>44844</v>
      </c>
      <c r="D2116" s="77">
        <v>1206</v>
      </c>
      <c r="E2116" s="77">
        <v>2</v>
      </c>
      <c r="F2116" s="78"/>
      <c r="G2116" s="79">
        <v>44844.799247685201</v>
      </c>
      <c r="H2116" s="77">
        <v>173</v>
      </c>
      <c r="I2116" s="76">
        <v>44844.943749999999</v>
      </c>
      <c r="J2116" s="78"/>
      <c r="K2116" s="80">
        <v>1</v>
      </c>
    </row>
    <row r="2117" spans="2:11" x14ac:dyDescent="0.3">
      <c r="B2117" s="75">
        <v>37184</v>
      </c>
      <c r="C2117" s="76">
        <v>44844</v>
      </c>
      <c r="D2117" s="77">
        <v>525</v>
      </c>
      <c r="E2117" s="77">
        <v>2</v>
      </c>
      <c r="F2117" s="78"/>
      <c r="G2117" s="79">
        <v>44844.808692129649</v>
      </c>
      <c r="H2117" s="77">
        <v>145</v>
      </c>
      <c r="I2117" s="76">
        <v>44844.943749999999</v>
      </c>
      <c r="J2117" s="78"/>
      <c r="K2117" s="80">
        <v>1</v>
      </c>
    </row>
    <row r="2118" spans="2:11" x14ac:dyDescent="0.3">
      <c r="B2118" s="75">
        <v>37185</v>
      </c>
      <c r="C2118" s="76">
        <v>44844</v>
      </c>
      <c r="D2118" s="77">
        <v>264</v>
      </c>
      <c r="E2118" s="77">
        <v>6</v>
      </c>
      <c r="F2118" s="78"/>
      <c r="G2118" s="79">
        <v>44844.821284722238</v>
      </c>
      <c r="H2118" s="77">
        <v>155</v>
      </c>
      <c r="I2118" s="76">
        <v>44844.943749999999</v>
      </c>
      <c r="J2118" s="78"/>
      <c r="K2118" s="80">
        <v>1</v>
      </c>
    </row>
    <row r="2119" spans="2:11" x14ac:dyDescent="0.3">
      <c r="B2119" s="75">
        <v>37186</v>
      </c>
      <c r="C2119" s="76">
        <v>44844</v>
      </c>
      <c r="D2119" s="77">
        <v>13</v>
      </c>
      <c r="E2119" s="77">
        <v>1</v>
      </c>
      <c r="F2119" s="78"/>
      <c r="G2119" s="78"/>
      <c r="H2119" s="78"/>
      <c r="I2119" s="76">
        <v>44844.943749999999</v>
      </c>
      <c r="J2119" s="78"/>
      <c r="K2119" s="80">
        <v>1</v>
      </c>
    </row>
    <row r="2120" spans="2:11" x14ac:dyDescent="0.3">
      <c r="B2120" s="75">
        <v>37187</v>
      </c>
      <c r="C2120" s="76">
        <v>44844</v>
      </c>
      <c r="D2120" s="77">
        <v>1348</v>
      </c>
      <c r="E2120" s="77">
        <v>1</v>
      </c>
      <c r="F2120" s="78"/>
      <c r="G2120" s="78"/>
      <c r="H2120" s="78"/>
      <c r="I2120" s="76">
        <v>44844.943749999999</v>
      </c>
      <c r="J2120" s="78"/>
      <c r="K2120" s="80">
        <v>1</v>
      </c>
    </row>
    <row r="2121" spans="2:11" x14ac:dyDescent="0.3">
      <c r="B2121" s="75">
        <v>37188</v>
      </c>
      <c r="C2121" s="76">
        <v>44844</v>
      </c>
      <c r="D2121" s="77">
        <v>304</v>
      </c>
      <c r="E2121" s="77">
        <v>3</v>
      </c>
      <c r="F2121" s="78"/>
      <c r="G2121" s="79">
        <v>44844.862291666686</v>
      </c>
      <c r="H2121" s="77">
        <v>154</v>
      </c>
      <c r="I2121" s="76">
        <v>44844.943749999999</v>
      </c>
      <c r="J2121" s="78"/>
      <c r="K2121" s="80">
        <v>1</v>
      </c>
    </row>
    <row r="2122" spans="2:11" x14ac:dyDescent="0.3">
      <c r="B2122" s="75">
        <v>37189</v>
      </c>
      <c r="C2122" s="76">
        <v>44844</v>
      </c>
      <c r="D2122" s="77">
        <v>57</v>
      </c>
      <c r="E2122" s="77">
        <v>3</v>
      </c>
      <c r="F2122" s="78"/>
      <c r="G2122" s="79">
        <v>44844.871550925949</v>
      </c>
      <c r="H2122" s="77">
        <v>158</v>
      </c>
      <c r="I2122" s="76">
        <v>44844.943749999999</v>
      </c>
      <c r="J2122" s="78"/>
      <c r="K2122" s="80">
        <v>1</v>
      </c>
    </row>
    <row r="2123" spans="2:11" x14ac:dyDescent="0.3">
      <c r="B2123" s="75">
        <v>37190</v>
      </c>
      <c r="C2123" s="76">
        <v>44844</v>
      </c>
      <c r="D2123" s="77">
        <v>230</v>
      </c>
      <c r="E2123" s="77">
        <v>6</v>
      </c>
      <c r="F2123" s="78"/>
      <c r="G2123" s="79">
        <v>44844.882037037059</v>
      </c>
      <c r="H2123" s="77">
        <v>161</v>
      </c>
      <c r="I2123" s="76">
        <v>44844.943749999999</v>
      </c>
      <c r="J2123" s="78"/>
      <c r="K2123" s="80">
        <v>1</v>
      </c>
    </row>
    <row r="2124" spans="2:11" x14ac:dyDescent="0.3">
      <c r="B2124" s="75">
        <v>37191</v>
      </c>
      <c r="C2124" s="76">
        <v>44845</v>
      </c>
      <c r="D2124" s="77">
        <v>3</v>
      </c>
      <c r="E2124" s="77">
        <v>5</v>
      </c>
      <c r="F2124" s="78"/>
      <c r="G2124" s="79">
        <v>44845.333333333336</v>
      </c>
      <c r="H2124" s="77">
        <v>142</v>
      </c>
      <c r="I2124" s="76">
        <v>44845.967361111114</v>
      </c>
      <c r="J2124" s="78"/>
      <c r="K2124" s="80">
        <v>1</v>
      </c>
    </row>
    <row r="2125" spans="2:11" x14ac:dyDescent="0.3">
      <c r="B2125" s="75">
        <v>37192</v>
      </c>
      <c r="C2125" s="76">
        <v>44845</v>
      </c>
      <c r="D2125" s="77">
        <v>14</v>
      </c>
      <c r="E2125" s="77">
        <v>3</v>
      </c>
      <c r="F2125" s="78"/>
      <c r="G2125" s="79">
        <v>44845.344837962963</v>
      </c>
      <c r="H2125" s="77">
        <v>146</v>
      </c>
      <c r="I2125" s="76">
        <v>44845.967361111114</v>
      </c>
      <c r="J2125" s="78"/>
      <c r="K2125" s="80">
        <v>1</v>
      </c>
    </row>
    <row r="2126" spans="2:11" x14ac:dyDescent="0.3">
      <c r="B2126" s="75">
        <v>37193</v>
      </c>
      <c r="C2126" s="76">
        <v>44845</v>
      </c>
      <c r="D2126" s="77">
        <v>118</v>
      </c>
      <c r="E2126" s="77">
        <v>1</v>
      </c>
      <c r="F2126" s="78"/>
      <c r="G2126" s="78"/>
      <c r="H2126" s="78"/>
      <c r="I2126" s="76">
        <v>44845.967361111114</v>
      </c>
      <c r="J2126" s="78"/>
      <c r="K2126" s="80">
        <v>1</v>
      </c>
    </row>
    <row r="2127" spans="2:11" x14ac:dyDescent="0.3">
      <c r="B2127" s="75">
        <v>37194</v>
      </c>
      <c r="C2127" s="76">
        <v>44845</v>
      </c>
      <c r="D2127" s="77">
        <v>1209</v>
      </c>
      <c r="E2127" s="77">
        <v>3</v>
      </c>
      <c r="F2127" s="78"/>
      <c r="G2127" s="79">
        <v>44845.369490740741</v>
      </c>
      <c r="H2127" s="77">
        <v>145</v>
      </c>
      <c r="I2127" s="76">
        <v>44845.967361111114</v>
      </c>
      <c r="J2127" s="78"/>
      <c r="K2127" s="80">
        <v>1</v>
      </c>
    </row>
    <row r="2128" spans="2:11" x14ac:dyDescent="0.3">
      <c r="B2128" s="75">
        <v>37195</v>
      </c>
      <c r="C2128" s="76">
        <v>44845</v>
      </c>
      <c r="D2128" s="77">
        <v>939</v>
      </c>
      <c r="E2128" s="77">
        <v>3</v>
      </c>
      <c r="F2128" s="78"/>
      <c r="G2128" s="79">
        <v>44845.377812500003</v>
      </c>
      <c r="H2128" s="77">
        <v>172</v>
      </c>
      <c r="I2128" s="76">
        <v>44845.967361111114</v>
      </c>
      <c r="J2128" s="78"/>
      <c r="K2128" s="80">
        <v>1</v>
      </c>
    </row>
    <row r="2129" spans="2:11" x14ac:dyDescent="0.3">
      <c r="B2129" s="75">
        <v>37196</v>
      </c>
      <c r="C2129" s="76">
        <v>44845</v>
      </c>
      <c r="D2129" s="77">
        <v>896</v>
      </c>
      <c r="E2129" s="77">
        <v>2</v>
      </c>
      <c r="F2129" s="78"/>
      <c r="G2129" s="79">
        <v>44845.392175925932</v>
      </c>
      <c r="H2129" s="77">
        <v>171</v>
      </c>
      <c r="I2129" s="76">
        <v>44845.967361111114</v>
      </c>
      <c r="J2129" s="78"/>
      <c r="K2129" s="80">
        <v>1</v>
      </c>
    </row>
    <row r="2130" spans="2:11" x14ac:dyDescent="0.3">
      <c r="B2130" s="75">
        <v>37197</v>
      </c>
      <c r="C2130" s="76">
        <v>44845</v>
      </c>
      <c r="D2130" s="77">
        <v>959</v>
      </c>
      <c r="E2130" s="77">
        <v>6</v>
      </c>
      <c r="F2130" s="78"/>
      <c r="G2130" s="79">
        <v>44845.404328703713</v>
      </c>
      <c r="H2130" s="77">
        <v>176</v>
      </c>
      <c r="I2130" s="76">
        <v>44845.967361111114</v>
      </c>
      <c r="J2130" s="78"/>
      <c r="K2130" s="80">
        <v>1</v>
      </c>
    </row>
    <row r="2131" spans="2:11" x14ac:dyDescent="0.3">
      <c r="B2131" s="75">
        <v>37198</v>
      </c>
      <c r="C2131" s="76">
        <v>44845</v>
      </c>
      <c r="D2131" s="77">
        <v>1147</v>
      </c>
      <c r="E2131" s="77">
        <v>3</v>
      </c>
      <c r="F2131" s="78"/>
      <c r="G2131" s="79">
        <v>44845.418333333342</v>
      </c>
      <c r="H2131" s="77">
        <v>162</v>
      </c>
      <c r="I2131" s="76">
        <v>44845.967361111114</v>
      </c>
      <c r="J2131" s="78"/>
      <c r="K2131" s="80">
        <v>1</v>
      </c>
    </row>
    <row r="2132" spans="2:11" x14ac:dyDescent="0.3">
      <c r="B2132" s="75">
        <v>37199</v>
      </c>
      <c r="C2132" s="76">
        <v>44845</v>
      </c>
      <c r="D2132" s="77">
        <v>583</v>
      </c>
      <c r="E2132" s="77">
        <v>5</v>
      </c>
      <c r="F2132" s="78"/>
      <c r="G2132" s="79">
        <v>44845.430590277785</v>
      </c>
      <c r="H2132" s="77">
        <v>159</v>
      </c>
      <c r="I2132" s="76">
        <v>44845.967361111114</v>
      </c>
      <c r="J2132" s="78"/>
      <c r="K2132" s="80">
        <v>1</v>
      </c>
    </row>
    <row r="2133" spans="2:11" x14ac:dyDescent="0.3">
      <c r="B2133" s="75">
        <v>37200</v>
      </c>
      <c r="C2133" s="76">
        <v>44845</v>
      </c>
      <c r="D2133" s="77">
        <v>1044</v>
      </c>
      <c r="E2133" s="77">
        <v>2</v>
      </c>
      <c r="F2133" s="78"/>
      <c r="G2133" s="79">
        <v>44845.446284722231</v>
      </c>
      <c r="H2133" s="77">
        <v>175</v>
      </c>
      <c r="I2133" s="76">
        <v>44845.967361111114</v>
      </c>
      <c r="J2133" s="78"/>
      <c r="K2133" s="80">
        <v>1</v>
      </c>
    </row>
    <row r="2134" spans="2:11" x14ac:dyDescent="0.3">
      <c r="B2134" s="75">
        <v>37201</v>
      </c>
      <c r="C2134" s="76">
        <v>44845</v>
      </c>
      <c r="D2134" s="77">
        <v>1096</v>
      </c>
      <c r="E2134" s="77">
        <v>4</v>
      </c>
      <c r="F2134" s="78"/>
      <c r="G2134" s="79">
        <v>44845.459490740752</v>
      </c>
      <c r="H2134" s="77">
        <v>141</v>
      </c>
      <c r="I2134" s="76">
        <v>44845.967361111114</v>
      </c>
      <c r="J2134" s="78"/>
      <c r="K2134" s="80">
        <v>1</v>
      </c>
    </row>
    <row r="2135" spans="2:11" x14ac:dyDescent="0.3">
      <c r="B2135" s="75">
        <v>37202</v>
      </c>
      <c r="C2135" s="76">
        <v>44845</v>
      </c>
      <c r="D2135" s="77">
        <v>1336</v>
      </c>
      <c r="E2135" s="77">
        <v>4</v>
      </c>
      <c r="F2135" s="78"/>
      <c r="G2135" s="79">
        <v>44845.472407407418</v>
      </c>
      <c r="H2135" s="77">
        <v>140</v>
      </c>
      <c r="I2135" s="76">
        <v>44845.967361111114</v>
      </c>
      <c r="J2135" s="78"/>
      <c r="K2135" s="80">
        <v>1</v>
      </c>
    </row>
    <row r="2136" spans="2:11" x14ac:dyDescent="0.3">
      <c r="B2136" s="75">
        <v>37203</v>
      </c>
      <c r="C2136" s="76">
        <v>44845</v>
      </c>
      <c r="D2136" s="77">
        <v>997</v>
      </c>
      <c r="E2136" s="77">
        <v>3</v>
      </c>
      <c r="F2136" s="78"/>
      <c r="G2136" s="79">
        <v>44845.481377314827</v>
      </c>
      <c r="H2136" s="77">
        <v>174</v>
      </c>
      <c r="I2136" s="76">
        <v>44845.967361111114</v>
      </c>
      <c r="J2136" s="78"/>
      <c r="K2136" s="80">
        <v>1</v>
      </c>
    </row>
    <row r="2137" spans="2:11" x14ac:dyDescent="0.3">
      <c r="B2137" s="75">
        <v>37204</v>
      </c>
      <c r="C2137" s="76">
        <v>44845</v>
      </c>
      <c r="D2137" s="77">
        <v>199</v>
      </c>
      <c r="E2137" s="77">
        <v>6</v>
      </c>
      <c r="F2137" s="78"/>
      <c r="G2137" s="79">
        <v>44845.492372685199</v>
      </c>
      <c r="H2137" s="77">
        <v>175</v>
      </c>
      <c r="I2137" s="76">
        <v>44845.967361111114</v>
      </c>
      <c r="J2137" s="78"/>
      <c r="K2137" s="80">
        <v>1</v>
      </c>
    </row>
    <row r="2138" spans="2:11" x14ac:dyDescent="0.3">
      <c r="B2138" s="75">
        <v>37205</v>
      </c>
      <c r="C2138" s="76">
        <v>44845</v>
      </c>
      <c r="D2138" s="77">
        <v>469</v>
      </c>
      <c r="E2138" s="77">
        <v>6</v>
      </c>
      <c r="F2138" s="78"/>
      <c r="G2138" s="79">
        <v>44845.505185185197</v>
      </c>
      <c r="H2138" s="77">
        <v>165</v>
      </c>
      <c r="I2138" s="76">
        <v>44845.967361111114</v>
      </c>
      <c r="J2138" s="78"/>
      <c r="K2138" s="80">
        <v>1</v>
      </c>
    </row>
    <row r="2139" spans="2:11" x14ac:dyDescent="0.3">
      <c r="B2139" s="75">
        <v>37206</v>
      </c>
      <c r="C2139" s="76">
        <v>44845</v>
      </c>
      <c r="D2139" s="77">
        <v>538</v>
      </c>
      <c r="E2139" s="77">
        <v>2</v>
      </c>
      <c r="F2139" s="78"/>
      <c r="G2139" s="79">
        <v>44845.514479166675</v>
      </c>
      <c r="H2139" s="77">
        <v>170</v>
      </c>
      <c r="I2139" s="76">
        <v>44845.967361111114</v>
      </c>
      <c r="J2139" s="78"/>
      <c r="K2139" s="80">
        <v>1</v>
      </c>
    </row>
    <row r="2140" spans="2:11" x14ac:dyDescent="0.3">
      <c r="B2140" s="75">
        <v>37207</v>
      </c>
      <c r="C2140" s="76">
        <v>44845</v>
      </c>
      <c r="D2140" s="77">
        <v>1196</v>
      </c>
      <c r="E2140" s="77">
        <v>4</v>
      </c>
      <c r="F2140" s="78"/>
      <c r="G2140" s="79">
        <v>44845.528784722228</v>
      </c>
      <c r="H2140" s="77">
        <v>151</v>
      </c>
      <c r="I2140" s="76">
        <v>44845.967361111114</v>
      </c>
      <c r="J2140" s="78"/>
      <c r="K2140" s="80">
        <v>1</v>
      </c>
    </row>
    <row r="2141" spans="2:11" x14ac:dyDescent="0.3">
      <c r="B2141" s="75">
        <v>37208</v>
      </c>
      <c r="C2141" s="76">
        <v>44845</v>
      </c>
      <c r="D2141" s="77">
        <v>395</v>
      </c>
      <c r="E2141" s="77">
        <v>4</v>
      </c>
      <c r="F2141" s="78"/>
      <c r="G2141" s="79">
        <v>44845.539895833339</v>
      </c>
      <c r="H2141" s="77">
        <v>177</v>
      </c>
      <c r="I2141" s="76">
        <v>44845.967361111114</v>
      </c>
      <c r="J2141" s="78"/>
      <c r="K2141" s="80">
        <v>1</v>
      </c>
    </row>
    <row r="2142" spans="2:11" x14ac:dyDescent="0.3">
      <c r="B2142" s="75">
        <v>37209</v>
      </c>
      <c r="C2142" s="76">
        <v>44845</v>
      </c>
      <c r="D2142" s="77">
        <v>338</v>
      </c>
      <c r="E2142" s="77">
        <v>4</v>
      </c>
      <c r="F2142" s="78"/>
      <c r="G2142" s="79">
        <v>44845.549537037041</v>
      </c>
      <c r="H2142" s="77">
        <v>155</v>
      </c>
      <c r="I2142" s="76">
        <v>44845.967361111114</v>
      </c>
      <c r="J2142" s="78"/>
      <c r="K2142" s="80">
        <v>1</v>
      </c>
    </row>
    <row r="2143" spans="2:11" x14ac:dyDescent="0.3">
      <c r="B2143" s="75">
        <v>37210</v>
      </c>
      <c r="C2143" s="76">
        <v>44845</v>
      </c>
      <c r="D2143" s="77">
        <v>261</v>
      </c>
      <c r="E2143" s="77">
        <v>2</v>
      </c>
      <c r="F2143" s="78"/>
      <c r="G2143" s="79">
        <v>44845.557731481487</v>
      </c>
      <c r="H2143" s="77">
        <v>160</v>
      </c>
      <c r="I2143" s="76">
        <v>44845.967361111114</v>
      </c>
      <c r="J2143" s="78"/>
      <c r="K2143" s="80">
        <v>1</v>
      </c>
    </row>
    <row r="2144" spans="2:11" x14ac:dyDescent="0.3">
      <c r="B2144" s="75">
        <v>37211</v>
      </c>
      <c r="C2144" s="76">
        <v>44845</v>
      </c>
      <c r="D2144" s="77">
        <v>338</v>
      </c>
      <c r="E2144" s="77">
        <v>3</v>
      </c>
      <c r="F2144" s="78"/>
      <c r="G2144" s="79">
        <v>44845.571168981485</v>
      </c>
      <c r="H2144" s="77">
        <v>179</v>
      </c>
      <c r="I2144" s="76">
        <v>44845.967361111114</v>
      </c>
      <c r="J2144" s="78"/>
      <c r="K2144" s="80">
        <v>1</v>
      </c>
    </row>
    <row r="2145" spans="2:11" x14ac:dyDescent="0.3">
      <c r="B2145" s="75">
        <v>37212</v>
      </c>
      <c r="C2145" s="76">
        <v>44845</v>
      </c>
      <c r="D2145" s="77">
        <v>969</v>
      </c>
      <c r="E2145" s="77">
        <v>3</v>
      </c>
      <c r="F2145" s="78"/>
      <c r="G2145" s="79">
        <v>44845.58733796297</v>
      </c>
      <c r="H2145" s="77">
        <v>175</v>
      </c>
      <c r="I2145" s="76">
        <v>44845.967361111114</v>
      </c>
      <c r="J2145" s="78"/>
      <c r="K2145" s="80">
        <v>1</v>
      </c>
    </row>
    <row r="2146" spans="2:11" x14ac:dyDescent="0.3">
      <c r="B2146" s="75">
        <v>37213</v>
      </c>
      <c r="C2146" s="76">
        <v>44845</v>
      </c>
      <c r="D2146" s="77">
        <v>316</v>
      </c>
      <c r="E2146" s="77">
        <v>2</v>
      </c>
      <c r="F2146" s="78"/>
      <c r="G2146" s="79">
        <v>44845.597962962973</v>
      </c>
      <c r="H2146" s="77">
        <v>157</v>
      </c>
      <c r="I2146" s="76">
        <v>44845.967361111114</v>
      </c>
      <c r="J2146" s="78"/>
      <c r="K2146" s="80">
        <v>1</v>
      </c>
    </row>
    <row r="2147" spans="2:11" x14ac:dyDescent="0.3">
      <c r="B2147" s="75">
        <v>37214</v>
      </c>
      <c r="C2147" s="76">
        <v>44845</v>
      </c>
      <c r="D2147" s="77">
        <v>1347</v>
      </c>
      <c r="E2147" s="77">
        <v>2</v>
      </c>
      <c r="F2147" s="78"/>
      <c r="G2147" s="79">
        <v>44845.610115740754</v>
      </c>
      <c r="H2147" s="77">
        <v>171</v>
      </c>
      <c r="I2147" s="76">
        <v>44845.967361111114</v>
      </c>
      <c r="J2147" s="78"/>
      <c r="K2147" s="80">
        <v>1</v>
      </c>
    </row>
    <row r="2148" spans="2:11" x14ac:dyDescent="0.3">
      <c r="B2148" s="75">
        <v>37215</v>
      </c>
      <c r="C2148" s="76">
        <v>44845</v>
      </c>
      <c r="D2148" s="77">
        <v>1268</v>
      </c>
      <c r="E2148" s="77">
        <v>3</v>
      </c>
      <c r="F2148" s="78"/>
      <c r="G2148" s="79">
        <v>44845.621030092603</v>
      </c>
      <c r="H2148" s="77">
        <v>171</v>
      </c>
      <c r="I2148" s="76">
        <v>44845.967361111114</v>
      </c>
      <c r="J2148" s="78"/>
      <c r="K2148" s="80">
        <v>1</v>
      </c>
    </row>
    <row r="2149" spans="2:11" x14ac:dyDescent="0.3">
      <c r="B2149" s="75">
        <v>37216</v>
      </c>
      <c r="C2149" s="76">
        <v>44845</v>
      </c>
      <c r="D2149" s="77">
        <v>955</v>
      </c>
      <c r="E2149" s="77">
        <v>4</v>
      </c>
      <c r="F2149" s="78"/>
      <c r="G2149" s="79">
        <v>44845.629513888896</v>
      </c>
      <c r="H2149" s="77">
        <v>169</v>
      </c>
      <c r="I2149" s="76">
        <v>44845.967361111114</v>
      </c>
      <c r="J2149" s="78"/>
      <c r="K2149" s="80">
        <v>1</v>
      </c>
    </row>
    <row r="2150" spans="2:11" x14ac:dyDescent="0.3">
      <c r="B2150" s="75">
        <v>37217</v>
      </c>
      <c r="C2150" s="76">
        <v>44845</v>
      </c>
      <c r="D2150" s="77">
        <v>1383</v>
      </c>
      <c r="E2150" s="77">
        <v>1</v>
      </c>
      <c r="F2150" s="78"/>
      <c r="G2150" s="78"/>
      <c r="H2150" s="78"/>
      <c r="I2150" s="76">
        <v>44845.967361111114</v>
      </c>
      <c r="J2150" s="78"/>
      <c r="K2150" s="80">
        <v>1</v>
      </c>
    </row>
    <row r="2151" spans="2:11" x14ac:dyDescent="0.3">
      <c r="B2151" s="75">
        <v>37218</v>
      </c>
      <c r="C2151" s="76">
        <v>44845</v>
      </c>
      <c r="D2151" s="77">
        <v>919</v>
      </c>
      <c r="E2151" s="77">
        <v>4</v>
      </c>
      <c r="F2151" s="78"/>
      <c r="G2151" s="79">
        <v>44845.652754629635</v>
      </c>
      <c r="H2151" s="77">
        <v>153</v>
      </c>
      <c r="I2151" s="76">
        <v>44845.967361111114</v>
      </c>
      <c r="J2151" s="78"/>
      <c r="K2151" s="80">
        <v>1</v>
      </c>
    </row>
    <row r="2152" spans="2:11" x14ac:dyDescent="0.3">
      <c r="B2152" s="75">
        <v>37219</v>
      </c>
      <c r="C2152" s="76">
        <v>44845</v>
      </c>
      <c r="D2152" s="77">
        <v>332</v>
      </c>
      <c r="E2152" s="77">
        <v>5</v>
      </c>
      <c r="F2152" s="78"/>
      <c r="G2152" s="79">
        <v>44845.666122685194</v>
      </c>
      <c r="H2152" s="77">
        <v>177</v>
      </c>
      <c r="I2152" s="76">
        <v>44845.967361111114</v>
      </c>
      <c r="J2152" s="78"/>
      <c r="K2152" s="80">
        <v>1</v>
      </c>
    </row>
    <row r="2153" spans="2:11" x14ac:dyDescent="0.3">
      <c r="B2153" s="75">
        <v>37220</v>
      </c>
      <c r="C2153" s="76">
        <v>44845</v>
      </c>
      <c r="D2153" s="77">
        <v>429</v>
      </c>
      <c r="E2153" s="77">
        <v>3</v>
      </c>
      <c r="F2153" s="78"/>
      <c r="G2153" s="79">
        <v>44845.679224537045</v>
      </c>
      <c r="H2153" s="77">
        <v>141</v>
      </c>
      <c r="I2153" s="76">
        <v>44845.967361111114</v>
      </c>
      <c r="J2153" s="78"/>
      <c r="K2153" s="80">
        <v>1</v>
      </c>
    </row>
    <row r="2154" spans="2:11" x14ac:dyDescent="0.3">
      <c r="B2154" s="75">
        <v>37221</v>
      </c>
      <c r="C2154" s="76">
        <v>44845</v>
      </c>
      <c r="D2154" s="77">
        <v>799</v>
      </c>
      <c r="E2154" s="77">
        <v>4</v>
      </c>
      <c r="F2154" s="78"/>
      <c r="G2154" s="79">
        <v>44845.689606481486</v>
      </c>
      <c r="H2154" s="77">
        <v>148</v>
      </c>
      <c r="I2154" s="76">
        <v>44845.967361111114</v>
      </c>
      <c r="J2154" s="78"/>
      <c r="K2154" s="80">
        <v>1</v>
      </c>
    </row>
    <row r="2155" spans="2:11" x14ac:dyDescent="0.3">
      <c r="B2155" s="75">
        <v>37222</v>
      </c>
      <c r="C2155" s="76">
        <v>44845</v>
      </c>
      <c r="D2155" s="77">
        <v>932</v>
      </c>
      <c r="E2155" s="77">
        <v>4</v>
      </c>
      <c r="F2155" s="78"/>
      <c r="G2155" s="79">
        <v>44845.699282407411</v>
      </c>
      <c r="H2155" s="77">
        <v>171</v>
      </c>
      <c r="I2155" s="76">
        <v>44845.967361111114</v>
      </c>
      <c r="J2155" s="78"/>
      <c r="K2155" s="80">
        <v>1</v>
      </c>
    </row>
    <row r="2156" spans="2:11" x14ac:dyDescent="0.3">
      <c r="B2156" s="75">
        <v>37223</v>
      </c>
      <c r="C2156" s="76">
        <v>44845</v>
      </c>
      <c r="D2156" s="77">
        <v>67</v>
      </c>
      <c r="E2156" s="77">
        <v>1</v>
      </c>
      <c r="F2156" s="78"/>
      <c r="G2156" s="78"/>
      <c r="H2156" s="78"/>
      <c r="I2156" s="76">
        <v>44845.967361111114</v>
      </c>
      <c r="J2156" s="78"/>
      <c r="K2156" s="80">
        <v>1</v>
      </c>
    </row>
    <row r="2157" spans="2:11" x14ac:dyDescent="0.3">
      <c r="B2157" s="75">
        <v>37224</v>
      </c>
      <c r="C2157" s="76">
        <v>44845</v>
      </c>
      <c r="D2157" s="77">
        <v>792</v>
      </c>
      <c r="E2157" s="77">
        <v>6</v>
      </c>
      <c r="F2157" s="78"/>
      <c r="G2157" s="79">
        <v>44845.724733796298</v>
      </c>
      <c r="H2157" s="77">
        <v>177</v>
      </c>
      <c r="I2157" s="76">
        <v>44845.967361111114</v>
      </c>
      <c r="J2157" s="78"/>
      <c r="K2157" s="80">
        <v>1</v>
      </c>
    </row>
    <row r="2158" spans="2:11" x14ac:dyDescent="0.3">
      <c r="B2158" s="75">
        <v>37225</v>
      </c>
      <c r="C2158" s="76">
        <v>44845</v>
      </c>
      <c r="D2158" s="77">
        <v>51</v>
      </c>
      <c r="E2158" s="77">
        <v>3</v>
      </c>
      <c r="F2158" s="78"/>
      <c r="G2158" s="79">
        <v>44845.735914351855</v>
      </c>
      <c r="H2158" s="77">
        <v>147</v>
      </c>
      <c r="I2158" s="76">
        <v>44845.967361111114</v>
      </c>
      <c r="J2158" s="78"/>
      <c r="K2158" s="80">
        <v>1</v>
      </c>
    </row>
    <row r="2159" spans="2:11" x14ac:dyDescent="0.3">
      <c r="B2159" s="75">
        <v>37226</v>
      </c>
      <c r="C2159" s="76">
        <v>44845</v>
      </c>
      <c r="D2159" s="77">
        <v>194</v>
      </c>
      <c r="E2159" s="77">
        <v>6</v>
      </c>
      <c r="F2159" s="78"/>
      <c r="G2159" s="79">
        <v>44845.744918981487</v>
      </c>
      <c r="H2159" s="77">
        <v>164</v>
      </c>
      <c r="I2159" s="76">
        <v>44845.967361111114</v>
      </c>
      <c r="J2159" s="78"/>
      <c r="K2159" s="80">
        <v>1</v>
      </c>
    </row>
    <row r="2160" spans="2:11" x14ac:dyDescent="0.3">
      <c r="B2160" s="75">
        <v>37227</v>
      </c>
      <c r="C2160" s="76">
        <v>44845</v>
      </c>
      <c r="D2160" s="77">
        <v>1137</v>
      </c>
      <c r="E2160" s="77">
        <v>6</v>
      </c>
      <c r="F2160" s="78"/>
      <c r="G2160" s="79">
        <v>44845.754143518527</v>
      </c>
      <c r="H2160" s="77">
        <v>169</v>
      </c>
      <c r="I2160" s="76">
        <v>44845.967361111114</v>
      </c>
      <c r="J2160" s="78"/>
      <c r="K2160" s="80">
        <v>1</v>
      </c>
    </row>
    <row r="2161" spans="2:11" x14ac:dyDescent="0.3">
      <c r="B2161" s="75">
        <v>37228</v>
      </c>
      <c r="C2161" s="76">
        <v>44845</v>
      </c>
      <c r="D2161" s="77">
        <v>1187</v>
      </c>
      <c r="E2161" s="77">
        <v>5</v>
      </c>
      <c r="F2161" s="78"/>
      <c r="G2161" s="79">
        <v>44845.770335648158</v>
      </c>
      <c r="H2161" s="77">
        <v>141</v>
      </c>
      <c r="I2161" s="76">
        <v>44845.967361111114</v>
      </c>
      <c r="J2161" s="78"/>
      <c r="K2161" s="80">
        <v>1</v>
      </c>
    </row>
    <row r="2162" spans="2:11" x14ac:dyDescent="0.3">
      <c r="B2162" s="75">
        <v>37229</v>
      </c>
      <c r="C2162" s="76">
        <v>44845</v>
      </c>
      <c r="D2162" s="77">
        <v>477</v>
      </c>
      <c r="E2162" s="77">
        <v>5</v>
      </c>
      <c r="F2162" s="78"/>
      <c r="G2162" s="79">
        <v>44845.780879629638</v>
      </c>
      <c r="H2162" s="77">
        <v>169</v>
      </c>
      <c r="I2162" s="76">
        <v>44845.967361111114</v>
      </c>
      <c r="J2162" s="78"/>
      <c r="K2162" s="80">
        <v>1</v>
      </c>
    </row>
    <row r="2163" spans="2:11" x14ac:dyDescent="0.3">
      <c r="B2163" s="75">
        <v>37230</v>
      </c>
      <c r="C2163" s="76">
        <v>44845</v>
      </c>
      <c r="D2163" s="77">
        <v>808</v>
      </c>
      <c r="E2163" s="77">
        <v>4</v>
      </c>
      <c r="F2163" s="78"/>
      <c r="G2163" s="79">
        <v>44845.796898148154</v>
      </c>
      <c r="H2163" s="77">
        <v>156</v>
      </c>
      <c r="I2163" s="76">
        <v>44845.967361111114</v>
      </c>
      <c r="J2163" s="78"/>
      <c r="K2163" s="80">
        <v>1</v>
      </c>
    </row>
    <row r="2164" spans="2:11" x14ac:dyDescent="0.3">
      <c r="B2164" s="75">
        <v>37231</v>
      </c>
      <c r="C2164" s="76">
        <v>44845</v>
      </c>
      <c r="D2164" s="77">
        <v>231</v>
      </c>
      <c r="E2164" s="77">
        <v>3</v>
      </c>
      <c r="F2164" s="78"/>
      <c r="G2164" s="79">
        <v>44845.810844907413</v>
      </c>
      <c r="H2164" s="77">
        <v>167</v>
      </c>
      <c r="I2164" s="76">
        <v>44845.967361111114</v>
      </c>
      <c r="J2164" s="78"/>
      <c r="K2164" s="80">
        <v>1</v>
      </c>
    </row>
    <row r="2165" spans="2:11" x14ac:dyDescent="0.3">
      <c r="B2165" s="75">
        <v>37232</v>
      </c>
      <c r="C2165" s="76">
        <v>44845</v>
      </c>
      <c r="D2165" s="77">
        <v>898</v>
      </c>
      <c r="E2165" s="77">
        <v>1</v>
      </c>
      <c r="F2165" s="78"/>
      <c r="G2165" s="78"/>
      <c r="H2165" s="78"/>
      <c r="I2165" s="76">
        <v>44845.967361111114</v>
      </c>
      <c r="J2165" s="78"/>
      <c r="K2165" s="80">
        <v>1</v>
      </c>
    </row>
    <row r="2166" spans="2:11" x14ac:dyDescent="0.3">
      <c r="B2166" s="75">
        <v>37233</v>
      </c>
      <c r="C2166" s="76">
        <v>44845</v>
      </c>
      <c r="D2166" s="77">
        <v>637</v>
      </c>
      <c r="E2166" s="77">
        <v>5</v>
      </c>
      <c r="F2166" s="78"/>
      <c r="G2166" s="79">
        <v>44845.831979166673</v>
      </c>
      <c r="H2166" s="77">
        <v>153</v>
      </c>
      <c r="I2166" s="76">
        <v>44845.967361111114</v>
      </c>
      <c r="J2166" s="78"/>
      <c r="K2166" s="80">
        <v>1</v>
      </c>
    </row>
    <row r="2167" spans="2:11" x14ac:dyDescent="0.3">
      <c r="B2167" s="75">
        <v>37234</v>
      </c>
      <c r="C2167" s="76">
        <v>44845</v>
      </c>
      <c r="D2167" s="77">
        <v>890</v>
      </c>
      <c r="E2167" s="77">
        <v>5</v>
      </c>
      <c r="F2167" s="78"/>
      <c r="G2167" s="79">
        <v>44845.847071759265</v>
      </c>
      <c r="H2167" s="77">
        <v>150</v>
      </c>
      <c r="I2167" s="76">
        <v>44845.967361111114</v>
      </c>
      <c r="J2167" s="78"/>
      <c r="K2167" s="80">
        <v>1</v>
      </c>
    </row>
    <row r="2168" spans="2:11" x14ac:dyDescent="0.3">
      <c r="B2168" s="75">
        <v>37235</v>
      </c>
      <c r="C2168" s="76">
        <v>44845</v>
      </c>
      <c r="D2168" s="77">
        <v>1003</v>
      </c>
      <c r="E2168" s="77">
        <v>6</v>
      </c>
      <c r="F2168" s="78"/>
      <c r="G2168" s="79">
        <v>44845.862476851857</v>
      </c>
      <c r="H2168" s="77">
        <v>146</v>
      </c>
      <c r="I2168" s="76">
        <v>44845.967361111114</v>
      </c>
      <c r="J2168" s="78"/>
      <c r="K2168" s="80">
        <v>1</v>
      </c>
    </row>
    <row r="2169" spans="2:11" x14ac:dyDescent="0.3">
      <c r="B2169" s="75">
        <v>37236</v>
      </c>
      <c r="C2169" s="76">
        <v>44845</v>
      </c>
      <c r="D2169" s="77">
        <v>685</v>
      </c>
      <c r="E2169" s="77">
        <v>2</v>
      </c>
      <c r="F2169" s="78"/>
      <c r="G2169" s="79">
        <v>44845.875995370377</v>
      </c>
      <c r="H2169" s="77">
        <v>160</v>
      </c>
      <c r="I2169" s="76">
        <v>44845.967361111114</v>
      </c>
      <c r="J2169" s="78"/>
      <c r="K2169" s="80">
        <v>1</v>
      </c>
    </row>
    <row r="2170" spans="2:11" x14ac:dyDescent="0.3">
      <c r="B2170" s="75">
        <v>37237</v>
      </c>
      <c r="C2170" s="76">
        <v>44845</v>
      </c>
      <c r="D2170" s="77">
        <v>1100</v>
      </c>
      <c r="E2170" s="77">
        <v>4</v>
      </c>
      <c r="F2170" s="78"/>
      <c r="G2170" s="79">
        <v>44845.885868055564</v>
      </c>
      <c r="H2170" s="77">
        <v>149</v>
      </c>
      <c r="I2170" s="76">
        <v>44845.967361111114</v>
      </c>
      <c r="J2170" s="78"/>
      <c r="K2170" s="80">
        <v>1</v>
      </c>
    </row>
    <row r="2171" spans="2:11" x14ac:dyDescent="0.3">
      <c r="B2171" s="75">
        <v>37238</v>
      </c>
      <c r="C2171" s="76">
        <v>44845</v>
      </c>
      <c r="D2171" s="77">
        <v>313</v>
      </c>
      <c r="E2171" s="77">
        <v>6</v>
      </c>
      <c r="F2171" s="78"/>
      <c r="G2171" s="79">
        <v>44845.895092592604</v>
      </c>
      <c r="H2171" s="77">
        <v>158</v>
      </c>
      <c r="I2171" s="76">
        <v>44845.967361111114</v>
      </c>
      <c r="J2171" s="78"/>
      <c r="K2171" s="80">
        <v>1</v>
      </c>
    </row>
    <row r="2172" spans="2:11" x14ac:dyDescent="0.3">
      <c r="B2172" s="75">
        <v>37239</v>
      </c>
      <c r="C2172" s="76">
        <v>44846</v>
      </c>
      <c r="D2172" s="77">
        <v>887</v>
      </c>
      <c r="E2172" s="77">
        <v>1</v>
      </c>
      <c r="F2172" s="78"/>
      <c r="G2172" s="78"/>
      <c r="H2172" s="78"/>
      <c r="I2172" s="76">
        <v>44846.96597222222</v>
      </c>
      <c r="J2172" s="78"/>
      <c r="K2172" s="80">
        <v>1</v>
      </c>
    </row>
    <row r="2173" spans="2:11" x14ac:dyDescent="0.3">
      <c r="B2173" s="75">
        <v>37240</v>
      </c>
      <c r="C2173" s="76">
        <v>44846</v>
      </c>
      <c r="D2173" s="77">
        <v>457</v>
      </c>
      <c r="E2173" s="77">
        <v>2</v>
      </c>
      <c r="F2173" s="78"/>
      <c r="G2173" s="79">
        <v>44846.344456018523</v>
      </c>
      <c r="H2173" s="77">
        <v>179</v>
      </c>
      <c r="I2173" s="76">
        <v>44846.96597222222</v>
      </c>
      <c r="J2173" s="78"/>
      <c r="K2173" s="80">
        <v>1</v>
      </c>
    </row>
    <row r="2174" spans="2:11" x14ac:dyDescent="0.3">
      <c r="B2174" s="75">
        <v>37241</v>
      </c>
      <c r="C2174" s="76">
        <v>44846</v>
      </c>
      <c r="D2174" s="77">
        <v>1273</v>
      </c>
      <c r="E2174" s="77">
        <v>3</v>
      </c>
      <c r="F2174" s="78"/>
      <c r="G2174" s="79">
        <v>44846.357476851859</v>
      </c>
      <c r="H2174" s="77">
        <v>179</v>
      </c>
      <c r="I2174" s="76">
        <v>44846.96597222222</v>
      </c>
      <c r="J2174" s="78"/>
      <c r="K2174" s="80">
        <v>1</v>
      </c>
    </row>
    <row r="2175" spans="2:11" x14ac:dyDescent="0.3">
      <c r="B2175" s="75">
        <v>37242</v>
      </c>
      <c r="C2175" s="76">
        <v>44846</v>
      </c>
      <c r="D2175" s="77">
        <v>883</v>
      </c>
      <c r="E2175" s="77">
        <v>1</v>
      </c>
      <c r="F2175" s="78"/>
      <c r="G2175" s="78"/>
      <c r="H2175" s="78"/>
      <c r="I2175" s="76">
        <v>44846.96597222222</v>
      </c>
      <c r="J2175" s="78"/>
      <c r="K2175" s="80">
        <v>1</v>
      </c>
    </row>
    <row r="2176" spans="2:11" x14ac:dyDescent="0.3">
      <c r="B2176" s="75">
        <v>37243</v>
      </c>
      <c r="C2176" s="76">
        <v>44846</v>
      </c>
      <c r="D2176" s="77">
        <v>689</v>
      </c>
      <c r="E2176" s="77">
        <v>3</v>
      </c>
      <c r="F2176" s="78"/>
      <c r="G2176" s="79">
        <v>44846.382615740746</v>
      </c>
      <c r="H2176" s="77">
        <v>143</v>
      </c>
      <c r="I2176" s="76">
        <v>44846.96597222222</v>
      </c>
      <c r="J2176" s="78"/>
      <c r="K2176" s="80">
        <v>1</v>
      </c>
    </row>
    <row r="2177" spans="2:11" x14ac:dyDescent="0.3">
      <c r="B2177" s="75">
        <v>37244</v>
      </c>
      <c r="C2177" s="76">
        <v>44846</v>
      </c>
      <c r="D2177" s="77">
        <v>749</v>
      </c>
      <c r="E2177" s="77">
        <v>3</v>
      </c>
      <c r="F2177" s="78"/>
      <c r="G2177" s="79">
        <v>44846.39778935186</v>
      </c>
      <c r="H2177" s="77">
        <v>155</v>
      </c>
      <c r="I2177" s="76">
        <v>44846.96597222222</v>
      </c>
      <c r="J2177" s="78"/>
      <c r="K2177" s="80">
        <v>1</v>
      </c>
    </row>
    <row r="2178" spans="2:11" x14ac:dyDescent="0.3">
      <c r="B2178" s="75">
        <v>37245</v>
      </c>
      <c r="C2178" s="76">
        <v>44846</v>
      </c>
      <c r="D2178" s="77">
        <v>640</v>
      </c>
      <c r="E2178" s="77">
        <v>4</v>
      </c>
      <c r="F2178" s="78"/>
      <c r="G2178" s="79">
        <v>44846.410520833342</v>
      </c>
      <c r="H2178" s="77">
        <v>178</v>
      </c>
      <c r="I2178" s="76">
        <v>44846.96597222222</v>
      </c>
      <c r="J2178" s="78"/>
      <c r="K2178" s="80">
        <v>1</v>
      </c>
    </row>
    <row r="2179" spans="2:11" x14ac:dyDescent="0.3">
      <c r="B2179" s="75">
        <v>37246</v>
      </c>
      <c r="C2179" s="76">
        <v>44846</v>
      </c>
      <c r="D2179" s="77">
        <v>738</v>
      </c>
      <c r="E2179" s="77">
        <v>4</v>
      </c>
      <c r="F2179" s="78"/>
      <c r="G2179" s="79">
        <v>44846.424884259271</v>
      </c>
      <c r="H2179" s="77">
        <v>156</v>
      </c>
      <c r="I2179" s="76">
        <v>44846.96597222222</v>
      </c>
      <c r="J2179" s="78"/>
      <c r="K2179" s="80">
        <v>1</v>
      </c>
    </row>
    <row r="2180" spans="2:11" x14ac:dyDescent="0.3">
      <c r="B2180" s="75">
        <v>37247</v>
      </c>
      <c r="C2180" s="76">
        <v>44846</v>
      </c>
      <c r="D2180" s="77">
        <v>566</v>
      </c>
      <c r="E2180" s="77">
        <v>4</v>
      </c>
      <c r="F2180" s="78"/>
      <c r="G2180" s="79">
        <v>44846.435451388897</v>
      </c>
      <c r="H2180" s="77">
        <v>171</v>
      </c>
      <c r="I2180" s="76">
        <v>44846.96597222222</v>
      </c>
      <c r="J2180" s="78"/>
      <c r="K2180" s="80">
        <v>1</v>
      </c>
    </row>
    <row r="2181" spans="2:11" x14ac:dyDescent="0.3">
      <c r="B2181" s="75">
        <v>37248</v>
      </c>
      <c r="C2181" s="76">
        <v>44846</v>
      </c>
      <c r="D2181" s="77">
        <v>1087</v>
      </c>
      <c r="E2181" s="77">
        <v>3</v>
      </c>
      <c r="F2181" s="78"/>
      <c r="G2181" s="79">
        <v>44846.445196759269</v>
      </c>
      <c r="H2181" s="77">
        <v>143</v>
      </c>
      <c r="I2181" s="76">
        <v>44846.96597222222</v>
      </c>
      <c r="J2181" s="78"/>
      <c r="K2181" s="80">
        <v>1</v>
      </c>
    </row>
    <row r="2182" spans="2:11" x14ac:dyDescent="0.3">
      <c r="B2182" s="75">
        <v>37249</v>
      </c>
      <c r="C2182" s="76">
        <v>44846</v>
      </c>
      <c r="D2182" s="77">
        <v>501</v>
      </c>
      <c r="E2182" s="77">
        <v>5</v>
      </c>
      <c r="F2182" s="78"/>
      <c r="G2182" s="79">
        <v>44846.454270833339</v>
      </c>
      <c r="H2182" s="77">
        <v>170</v>
      </c>
      <c r="I2182" s="76">
        <v>44846.96597222222</v>
      </c>
      <c r="J2182" s="78"/>
      <c r="K2182" s="80">
        <v>1</v>
      </c>
    </row>
    <row r="2183" spans="2:11" x14ac:dyDescent="0.3">
      <c r="B2183" s="75">
        <v>37250</v>
      </c>
      <c r="C2183" s="76">
        <v>44846</v>
      </c>
      <c r="D2183" s="77">
        <v>49</v>
      </c>
      <c r="E2183" s="77">
        <v>1</v>
      </c>
      <c r="F2183" s="78"/>
      <c r="G2183" s="78"/>
      <c r="H2183" s="78"/>
      <c r="I2183" s="76">
        <v>44846.96597222222</v>
      </c>
      <c r="J2183" s="78"/>
      <c r="K2183" s="80">
        <v>1</v>
      </c>
    </row>
    <row r="2184" spans="2:11" x14ac:dyDescent="0.3">
      <c r="B2184" s="75">
        <v>37251</v>
      </c>
      <c r="C2184" s="76">
        <v>44846</v>
      </c>
      <c r="D2184" s="77">
        <v>632</v>
      </c>
      <c r="E2184" s="77">
        <v>5</v>
      </c>
      <c r="F2184" s="78"/>
      <c r="G2184" s="79">
        <v>44846.474745370375</v>
      </c>
      <c r="H2184" s="77">
        <v>147</v>
      </c>
      <c r="I2184" s="76">
        <v>44846.96597222222</v>
      </c>
      <c r="J2184" s="78"/>
      <c r="K2184" s="80">
        <v>1</v>
      </c>
    </row>
    <row r="2185" spans="2:11" x14ac:dyDescent="0.3">
      <c r="B2185" s="75">
        <v>37252</v>
      </c>
      <c r="C2185" s="76">
        <v>44846</v>
      </c>
      <c r="D2185" s="77">
        <v>1385</v>
      </c>
      <c r="E2185" s="77">
        <v>1</v>
      </c>
      <c r="F2185" s="78"/>
      <c r="G2185" s="78"/>
      <c r="H2185" s="78"/>
      <c r="I2185" s="76">
        <v>44846.96597222222</v>
      </c>
      <c r="J2185" s="78"/>
      <c r="K2185" s="80">
        <v>1</v>
      </c>
    </row>
    <row r="2186" spans="2:11" x14ac:dyDescent="0.3">
      <c r="B2186" s="75">
        <v>37253</v>
      </c>
      <c r="C2186" s="76">
        <v>44846</v>
      </c>
      <c r="D2186" s="77">
        <v>1334</v>
      </c>
      <c r="E2186" s="77">
        <v>2</v>
      </c>
      <c r="F2186" s="78"/>
      <c r="G2186" s="79">
        <v>44846.498460648152</v>
      </c>
      <c r="H2186" s="77">
        <v>164</v>
      </c>
      <c r="I2186" s="76">
        <v>44846.96597222222</v>
      </c>
      <c r="J2186" s="78"/>
      <c r="K2186" s="80">
        <v>1</v>
      </c>
    </row>
    <row r="2187" spans="2:11" x14ac:dyDescent="0.3">
      <c r="B2187" s="75">
        <v>37254</v>
      </c>
      <c r="C2187" s="76">
        <v>44846</v>
      </c>
      <c r="D2187" s="77">
        <v>1168</v>
      </c>
      <c r="E2187" s="77">
        <v>2</v>
      </c>
      <c r="F2187" s="78"/>
      <c r="G2187" s="79">
        <v>44846.51399305556</v>
      </c>
      <c r="H2187" s="77">
        <v>142</v>
      </c>
      <c r="I2187" s="76">
        <v>44846.96597222222</v>
      </c>
      <c r="J2187" s="78"/>
      <c r="K2187" s="80">
        <v>1</v>
      </c>
    </row>
    <row r="2188" spans="2:11" x14ac:dyDescent="0.3">
      <c r="B2188" s="75">
        <v>37255</v>
      </c>
      <c r="C2188" s="76">
        <v>44846</v>
      </c>
      <c r="D2188" s="77">
        <v>528</v>
      </c>
      <c r="E2188" s="77">
        <v>5</v>
      </c>
      <c r="F2188" s="78"/>
      <c r="G2188" s="79">
        <v>44846.5237962963</v>
      </c>
      <c r="H2188" s="77">
        <v>145</v>
      </c>
      <c r="I2188" s="76">
        <v>44846.96597222222</v>
      </c>
      <c r="J2188" s="78"/>
      <c r="K2188" s="80">
        <v>1</v>
      </c>
    </row>
    <row r="2189" spans="2:11" x14ac:dyDescent="0.3">
      <c r="B2189" s="75">
        <v>37256</v>
      </c>
      <c r="C2189" s="76">
        <v>44846</v>
      </c>
      <c r="D2189" s="77">
        <v>625</v>
      </c>
      <c r="E2189" s="77">
        <v>2</v>
      </c>
      <c r="F2189" s="78"/>
      <c r="G2189" s="79">
        <v>44846.536250000005</v>
      </c>
      <c r="H2189" s="77">
        <v>164</v>
      </c>
      <c r="I2189" s="76">
        <v>44846.96597222222</v>
      </c>
      <c r="J2189" s="78"/>
      <c r="K2189" s="80">
        <v>1</v>
      </c>
    </row>
    <row r="2190" spans="2:11" x14ac:dyDescent="0.3">
      <c r="B2190" s="75">
        <v>37257</v>
      </c>
      <c r="C2190" s="76">
        <v>44846</v>
      </c>
      <c r="D2190" s="77">
        <v>1128</v>
      </c>
      <c r="E2190" s="77">
        <v>5</v>
      </c>
      <c r="F2190" s="78"/>
      <c r="G2190" s="79">
        <v>44846.551990740743</v>
      </c>
      <c r="H2190" s="77">
        <v>171</v>
      </c>
      <c r="I2190" s="76">
        <v>44846.96597222222</v>
      </c>
      <c r="J2190" s="78"/>
      <c r="K2190" s="80">
        <v>1</v>
      </c>
    </row>
    <row r="2191" spans="2:11" x14ac:dyDescent="0.3">
      <c r="B2191" s="75">
        <v>37258</v>
      </c>
      <c r="C2191" s="76">
        <v>44846</v>
      </c>
      <c r="D2191" s="77">
        <v>472</v>
      </c>
      <c r="E2191" s="77">
        <v>2</v>
      </c>
      <c r="F2191" s="78"/>
      <c r="G2191" s="79">
        <v>44846.565868055557</v>
      </c>
      <c r="H2191" s="77">
        <v>147</v>
      </c>
      <c r="I2191" s="76">
        <v>44846.96597222222</v>
      </c>
      <c r="J2191" s="78"/>
      <c r="K2191" s="80">
        <v>1</v>
      </c>
    </row>
    <row r="2192" spans="2:11" x14ac:dyDescent="0.3">
      <c r="B2192" s="75">
        <v>37259</v>
      </c>
      <c r="C2192" s="76">
        <v>44846</v>
      </c>
      <c r="D2192" s="77">
        <v>758</v>
      </c>
      <c r="E2192" s="77">
        <v>2</v>
      </c>
      <c r="F2192" s="78"/>
      <c r="G2192" s="79">
        <v>44846.582129629634</v>
      </c>
      <c r="H2192" s="77">
        <v>178</v>
      </c>
      <c r="I2192" s="76">
        <v>44846.96597222222</v>
      </c>
      <c r="J2192" s="78"/>
      <c r="K2192" s="80">
        <v>1</v>
      </c>
    </row>
    <row r="2193" spans="2:11" x14ac:dyDescent="0.3">
      <c r="B2193" s="75">
        <v>37260</v>
      </c>
      <c r="C2193" s="76">
        <v>44846</v>
      </c>
      <c r="D2193" s="77">
        <v>244</v>
      </c>
      <c r="E2193" s="77">
        <v>2</v>
      </c>
      <c r="F2193" s="78"/>
      <c r="G2193" s="79">
        <v>44846.597870370373</v>
      </c>
      <c r="H2193" s="77">
        <v>155</v>
      </c>
      <c r="I2193" s="76">
        <v>44846.96597222222</v>
      </c>
      <c r="J2193" s="78"/>
      <c r="K2193" s="80">
        <v>1</v>
      </c>
    </row>
    <row r="2194" spans="2:11" x14ac:dyDescent="0.3">
      <c r="B2194" s="75">
        <v>37261</v>
      </c>
      <c r="C2194" s="76">
        <v>44846</v>
      </c>
      <c r="D2194" s="77">
        <v>1128</v>
      </c>
      <c r="E2194" s="77">
        <v>4</v>
      </c>
      <c r="F2194" s="78"/>
      <c r="G2194" s="79">
        <v>44846.613055555557</v>
      </c>
      <c r="H2194" s="77">
        <v>153</v>
      </c>
      <c r="I2194" s="76">
        <v>44846.96597222222</v>
      </c>
      <c r="J2194" s="78"/>
      <c r="K2194" s="80">
        <v>1</v>
      </c>
    </row>
    <row r="2195" spans="2:11" x14ac:dyDescent="0.3">
      <c r="B2195" s="75">
        <v>37262</v>
      </c>
      <c r="C2195" s="76">
        <v>44846</v>
      </c>
      <c r="D2195" s="77">
        <v>1061</v>
      </c>
      <c r="E2195" s="77">
        <v>2</v>
      </c>
      <c r="F2195" s="78"/>
      <c r="G2195" s="79">
        <v>44846.625567129631</v>
      </c>
      <c r="H2195" s="77">
        <v>158</v>
      </c>
      <c r="I2195" s="76">
        <v>44846.96597222222</v>
      </c>
      <c r="J2195" s="78"/>
      <c r="K2195" s="80">
        <v>1</v>
      </c>
    </row>
    <row r="2196" spans="2:11" x14ac:dyDescent="0.3">
      <c r="B2196" s="75">
        <v>37263</v>
      </c>
      <c r="C2196" s="76">
        <v>44846</v>
      </c>
      <c r="D2196" s="77">
        <v>160</v>
      </c>
      <c r="E2196" s="77">
        <v>4</v>
      </c>
      <c r="F2196" s="78"/>
      <c r="G2196" s="79">
        <v>44846.634317129632</v>
      </c>
      <c r="H2196" s="77">
        <v>156</v>
      </c>
      <c r="I2196" s="76">
        <v>44846.96597222222</v>
      </c>
      <c r="J2196" s="78"/>
      <c r="K2196" s="80">
        <v>1</v>
      </c>
    </row>
    <row r="2197" spans="2:11" x14ac:dyDescent="0.3">
      <c r="B2197" s="75">
        <v>37264</v>
      </c>
      <c r="C2197" s="76">
        <v>44846</v>
      </c>
      <c r="D2197" s="77">
        <v>789</v>
      </c>
      <c r="E2197" s="77">
        <v>3</v>
      </c>
      <c r="F2197" s="78"/>
      <c r="G2197" s="79">
        <v>44846.645115740743</v>
      </c>
      <c r="H2197" s="77">
        <v>161</v>
      </c>
      <c r="I2197" s="76">
        <v>44846.96597222222</v>
      </c>
      <c r="J2197" s="78"/>
      <c r="K2197" s="80">
        <v>1</v>
      </c>
    </row>
    <row r="2198" spans="2:11" x14ac:dyDescent="0.3">
      <c r="B2198" s="75">
        <v>37265</v>
      </c>
      <c r="C2198" s="76">
        <v>44846</v>
      </c>
      <c r="D2198" s="77">
        <v>657</v>
      </c>
      <c r="E2198" s="77">
        <v>6</v>
      </c>
      <c r="F2198" s="78"/>
      <c r="G2198" s="79">
        <v>44846.653310185189</v>
      </c>
      <c r="H2198" s="77">
        <v>142</v>
      </c>
      <c r="I2198" s="76">
        <v>44846.96597222222</v>
      </c>
      <c r="J2198" s="78"/>
      <c r="K2198" s="80">
        <v>1</v>
      </c>
    </row>
    <row r="2199" spans="2:11" x14ac:dyDescent="0.3">
      <c r="B2199" s="75">
        <v>37266</v>
      </c>
      <c r="C2199" s="76">
        <v>44846</v>
      </c>
      <c r="D2199" s="77">
        <v>461</v>
      </c>
      <c r="E2199" s="77">
        <v>5</v>
      </c>
      <c r="F2199" s="78"/>
      <c r="G2199" s="79">
        <v>44846.667534722226</v>
      </c>
      <c r="H2199" s="77">
        <v>165</v>
      </c>
      <c r="I2199" s="76">
        <v>44846.96597222222</v>
      </c>
      <c r="J2199" s="78"/>
      <c r="K2199" s="80">
        <v>1</v>
      </c>
    </row>
    <row r="2200" spans="2:11" x14ac:dyDescent="0.3">
      <c r="B2200" s="75">
        <v>37267</v>
      </c>
      <c r="C2200" s="76">
        <v>44846</v>
      </c>
      <c r="D2200" s="77">
        <v>771</v>
      </c>
      <c r="E2200" s="77">
        <v>1</v>
      </c>
      <c r="F2200" s="78"/>
      <c r="G2200" s="78"/>
      <c r="H2200" s="78"/>
      <c r="I2200" s="76">
        <v>44846.96597222222</v>
      </c>
      <c r="J2200" s="78"/>
      <c r="K2200" s="80">
        <v>1</v>
      </c>
    </row>
    <row r="2201" spans="2:11" x14ac:dyDescent="0.3">
      <c r="B2201" s="75">
        <v>37268</v>
      </c>
      <c r="C2201" s="76">
        <v>44846</v>
      </c>
      <c r="D2201" s="77">
        <v>374</v>
      </c>
      <c r="E2201" s="77">
        <v>4</v>
      </c>
      <c r="F2201" s="78"/>
      <c r="G2201" s="79">
        <v>44846.694652777784</v>
      </c>
      <c r="H2201" s="77">
        <v>167</v>
      </c>
      <c r="I2201" s="76">
        <v>44846.96597222222</v>
      </c>
      <c r="J2201" s="78"/>
      <c r="K2201" s="80">
        <v>1</v>
      </c>
    </row>
    <row r="2202" spans="2:11" x14ac:dyDescent="0.3">
      <c r="B2202" s="75">
        <v>37269</v>
      </c>
      <c r="C2202" s="76">
        <v>44846</v>
      </c>
      <c r="D2202" s="77">
        <v>751</v>
      </c>
      <c r="E2202" s="77">
        <v>4</v>
      </c>
      <c r="F2202" s="78"/>
      <c r="G2202" s="79">
        <v>44846.71028935186</v>
      </c>
      <c r="H2202" s="77">
        <v>169</v>
      </c>
      <c r="I2202" s="76">
        <v>44846.96597222222</v>
      </c>
      <c r="J2202" s="78"/>
      <c r="K2202" s="80">
        <v>1</v>
      </c>
    </row>
    <row r="2203" spans="2:11" x14ac:dyDescent="0.3">
      <c r="B2203" s="75">
        <v>37270</v>
      </c>
      <c r="C2203" s="76">
        <v>44846</v>
      </c>
      <c r="D2203" s="77">
        <v>1202</v>
      </c>
      <c r="E2203" s="77">
        <v>3</v>
      </c>
      <c r="F2203" s="78"/>
      <c r="G2203" s="79">
        <v>44846.720810185194</v>
      </c>
      <c r="H2203" s="77">
        <v>163</v>
      </c>
      <c r="I2203" s="76">
        <v>44846.96597222222</v>
      </c>
      <c r="J2203" s="78"/>
      <c r="K2203" s="80">
        <v>1</v>
      </c>
    </row>
    <row r="2204" spans="2:11" x14ac:dyDescent="0.3">
      <c r="B2204" s="75">
        <v>37271</v>
      </c>
      <c r="C2204" s="76">
        <v>44846</v>
      </c>
      <c r="D2204" s="77">
        <v>366</v>
      </c>
      <c r="E2204" s="77">
        <v>3</v>
      </c>
      <c r="F2204" s="78"/>
      <c r="G2204" s="79">
        <v>44846.734861111123</v>
      </c>
      <c r="H2204" s="77">
        <v>155</v>
      </c>
      <c r="I2204" s="76">
        <v>44846.96597222222</v>
      </c>
      <c r="J2204" s="78"/>
      <c r="K2204" s="80">
        <v>1</v>
      </c>
    </row>
    <row r="2205" spans="2:11" x14ac:dyDescent="0.3">
      <c r="B2205" s="75">
        <v>37272</v>
      </c>
      <c r="C2205" s="76">
        <v>44846</v>
      </c>
      <c r="D2205" s="77">
        <v>500</v>
      </c>
      <c r="E2205" s="77">
        <v>6</v>
      </c>
      <c r="F2205" s="78"/>
      <c r="G2205" s="79">
        <v>44846.746238425934</v>
      </c>
      <c r="H2205" s="77">
        <v>179</v>
      </c>
      <c r="I2205" s="76">
        <v>44846.96597222222</v>
      </c>
      <c r="J2205" s="78"/>
      <c r="K2205" s="80">
        <v>1</v>
      </c>
    </row>
    <row r="2206" spans="2:11" x14ac:dyDescent="0.3">
      <c r="B2206" s="75">
        <v>37273</v>
      </c>
      <c r="C2206" s="76">
        <v>44846</v>
      </c>
      <c r="D2206" s="77">
        <v>1098</v>
      </c>
      <c r="E2206" s="77">
        <v>4</v>
      </c>
      <c r="F2206" s="78"/>
      <c r="G2206" s="79">
        <v>44846.755717592598</v>
      </c>
      <c r="H2206" s="77">
        <v>158</v>
      </c>
      <c r="I2206" s="76">
        <v>44846.96597222222</v>
      </c>
      <c r="J2206" s="78"/>
      <c r="K2206" s="80">
        <v>1</v>
      </c>
    </row>
    <row r="2207" spans="2:11" x14ac:dyDescent="0.3">
      <c r="B2207" s="75">
        <v>37274</v>
      </c>
      <c r="C2207" s="76">
        <v>44846</v>
      </c>
      <c r="D2207" s="77">
        <v>639</v>
      </c>
      <c r="E2207" s="77">
        <v>5</v>
      </c>
      <c r="F2207" s="78"/>
      <c r="G2207" s="79">
        <v>44846.767476851855</v>
      </c>
      <c r="H2207" s="77">
        <v>178</v>
      </c>
      <c r="I2207" s="76">
        <v>44846.96597222222</v>
      </c>
      <c r="J2207" s="78"/>
      <c r="K2207" s="80">
        <v>1</v>
      </c>
    </row>
    <row r="2208" spans="2:11" x14ac:dyDescent="0.3">
      <c r="B2208" s="75">
        <v>37275</v>
      </c>
      <c r="C2208" s="76">
        <v>44846</v>
      </c>
      <c r="D2208" s="77">
        <v>841</v>
      </c>
      <c r="E2208" s="77">
        <v>2</v>
      </c>
      <c r="F2208" s="78"/>
      <c r="G2208" s="79">
        <v>44846.783414351856</v>
      </c>
      <c r="H2208" s="77">
        <v>142</v>
      </c>
      <c r="I2208" s="76">
        <v>44846.96597222222</v>
      </c>
      <c r="J2208" s="78"/>
      <c r="K2208" s="80">
        <v>1</v>
      </c>
    </row>
    <row r="2209" spans="2:11" x14ac:dyDescent="0.3">
      <c r="B2209" s="75">
        <v>37276</v>
      </c>
      <c r="C2209" s="76">
        <v>44846</v>
      </c>
      <c r="D2209" s="77">
        <v>974</v>
      </c>
      <c r="E2209" s="77">
        <v>4</v>
      </c>
      <c r="F2209" s="78"/>
      <c r="G2209" s="79">
        <v>44846.794074074081</v>
      </c>
      <c r="H2209" s="77">
        <v>175</v>
      </c>
      <c r="I2209" s="76">
        <v>44846.96597222222</v>
      </c>
      <c r="J2209" s="78"/>
      <c r="K2209" s="80">
        <v>1</v>
      </c>
    </row>
    <row r="2210" spans="2:11" x14ac:dyDescent="0.3">
      <c r="B2210" s="75">
        <v>37277</v>
      </c>
      <c r="C2210" s="76">
        <v>44846</v>
      </c>
      <c r="D2210" s="77">
        <v>154</v>
      </c>
      <c r="E2210" s="77">
        <v>4</v>
      </c>
      <c r="F2210" s="78"/>
      <c r="G2210" s="79">
        <v>44846.806550925932</v>
      </c>
      <c r="H2210" s="77">
        <v>159</v>
      </c>
      <c r="I2210" s="76">
        <v>44846.96597222222</v>
      </c>
      <c r="J2210" s="78"/>
      <c r="K2210" s="80">
        <v>1</v>
      </c>
    </row>
    <row r="2211" spans="2:11" x14ac:dyDescent="0.3">
      <c r="B2211" s="75">
        <v>37278</v>
      </c>
      <c r="C2211" s="76">
        <v>44846</v>
      </c>
      <c r="D2211" s="77">
        <v>820</v>
      </c>
      <c r="E2211" s="77">
        <v>5</v>
      </c>
      <c r="F2211" s="78"/>
      <c r="G2211" s="79">
        <v>44846.818750000006</v>
      </c>
      <c r="H2211" s="77">
        <v>160</v>
      </c>
      <c r="I2211" s="76">
        <v>44846.96597222222</v>
      </c>
      <c r="J2211" s="78"/>
      <c r="K2211" s="80">
        <v>1</v>
      </c>
    </row>
    <row r="2212" spans="2:11" x14ac:dyDescent="0.3">
      <c r="B2212" s="75">
        <v>37279</v>
      </c>
      <c r="C2212" s="76">
        <v>44846</v>
      </c>
      <c r="D2212" s="77">
        <v>49</v>
      </c>
      <c r="E2212" s="77">
        <v>2</v>
      </c>
      <c r="F2212" s="78"/>
      <c r="G2212" s="79">
        <v>44846.830694444448</v>
      </c>
      <c r="H2212" s="77">
        <v>142</v>
      </c>
      <c r="I2212" s="76">
        <v>44846.96597222222</v>
      </c>
      <c r="J2212" s="78"/>
      <c r="K2212" s="80">
        <v>1</v>
      </c>
    </row>
    <row r="2213" spans="2:11" x14ac:dyDescent="0.3">
      <c r="B2213" s="75">
        <v>37280</v>
      </c>
      <c r="C2213" s="76">
        <v>44846</v>
      </c>
      <c r="D2213" s="77">
        <v>815</v>
      </c>
      <c r="E2213" s="77">
        <v>6</v>
      </c>
      <c r="F2213" s="78"/>
      <c r="G2213" s="79">
        <v>44846.83969907408</v>
      </c>
      <c r="H2213" s="77">
        <v>168</v>
      </c>
      <c r="I2213" s="76">
        <v>44846.96597222222</v>
      </c>
      <c r="J2213" s="78"/>
      <c r="K2213" s="80">
        <v>1</v>
      </c>
    </row>
    <row r="2214" spans="2:11" x14ac:dyDescent="0.3">
      <c r="B2214" s="75">
        <v>37281</v>
      </c>
      <c r="C2214" s="76">
        <v>44846</v>
      </c>
      <c r="D2214" s="77">
        <v>1227</v>
      </c>
      <c r="E2214" s="77">
        <v>6</v>
      </c>
      <c r="F2214" s="78"/>
      <c r="G2214" s="79">
        <v>44846.848472222227</v>
      </c>
      <c r="H2214" s="77">
        <v>145</v>
      </c>
      <c r="I2214" s="76">
        <v>44846.96597222222</v>
      </c>
      <c r="J2214" s="78"/>
      <c r="K2214" s="80">
        <v>1</v>
      </c>
    </row>
    <row r="2215" spans="2:11" x14ac:dyDescent="0.3">
      <c r="B2215" s="75">
        <v>37282</v>
      </c>
      <c r="C2215" s="76">
        <v>44846</v>
      </c>
      <c r="D2215" s="77">
        <v>419</v>
      </c>
      <c r="E2215" s="77">
        <v>1</v>
      </c>
      <c r="F2215" s="78"/>
      <c r="G2215" s="78"/>
      <c r="H2215" s="78"/>
      <c r="I2215" s="76">
        <v>44846.96597222222</v>
      </c>
      <c r="J2215" s="78"/>
      <c r="K2215" s="80">
        <v>1</v>
      </c>
    </row>
    <row r="2216" spans="2:11" x14ac:dyDescent="0.3">
      <c r="B2216" s="75">
        <v>37283</v>
      </c>
      <c r="C2216" s="76">
        <v>44846</v>
      </c>
      <c r="D2216" s="77">
        <v>894</v>
      </c>
      <c r="E2216" s="77">
        <v>5</v>
      </c>
      <c r="F2216" s="78"/>
      <c r="G2216" s="79">
        <v>44846.876203703709</v>
      </c>
      <c r="H2216" s="77">
        <v>179</v>
      </c>
      <c r="I2216" s="76">
        <v>44846.96597222222</v>
      </c>
      <c r="J2216" s="78"/>
      <c r="K2216" s="80">
        <v>1</v>
      </c>
    </row>
    <row r="2217" spans="2:11" x14ac:dyDescent="0.3">
      <c r="B2217" s="75">
        <v>37284</v>
      </c>
      <c r="C2217" s="76">
        <v>44846</v>
      </c>
      <c r="D2217" s="77">
        <v>911</v>
      </c>
      <c r="E2217" s="77">
        <v>6</v>
      </c>
      <c r="F2217" s="78"/>
      <c r="G2217" s="79">
        <v>44846.891828703709</v>
      </c>
      <c r="H2217" s="77">
        <v>170</v>
      </c>
      <c r="I2217" s="76">
        <v>44846.96597222222</v>
      </c>
      <c r="J2217" s="78"/>
      <c r="K2217" s="80">
        <v>1</v>
      </c>
    </row>
    <row r="2218" spans="2:11" x14ac:dyDescent="0.3">
      <c r="B2218" s="75">
        <v>37285</v>
      </c>
      <c r="C2218" s="76">
        <v>44846</v>
      </c>
      <c r="D2218" s="77">
        <v>632</v>
      </c>
      <c r="E2218" s="77">
        <v>4</v>
      </c>
      <c r="F2218" s="78"/>
      <c r="G2218" s="79">
        <v>44846.90796296297</v>
      </c>
      <c r="H2218" s="77">
        <v>177</v>
      </c>
      <c r="I2218" s="76">
        <v>44846.96597222222</v>
      </c>
      <c r="J2218" s="78"/>
      <c r="K2218" s="80">
        <v>1</v>
      </c>
    </row>
    <row r="2219" spans="2:11" x14ac:dyDescent="0.3">
      <c r="B2219" s="75">
        <v>37286</v>
      </c>
      <c r="C2219" s="76">
        <v>44846</v>
      </c>
      <c r="D2219" s="77">
        <v>1094</v>
      </c>
      <c r="E2219" s="77">
        <v>2</v>
      </c>
      <c r="F2219" s="78"/>
      <c r="G2219" s="79">
        <v>44846.922106481492</v>
      </c>
      <c r="H2219" s="77">
        <v>172</v>
      </c>
      <c r="I2219" s="76">
        <v>44846.96597222222</v>
      </c>
      <c r="J2219" s="78"/>
      <c r="K2219" s="80">
        <v>1</v>
      </c>
    </row>
    <row r="2220" spans="2:11" x14ac:dyDescent="0.3">
      <c r="B2220" s="75">
        <v>37287</v>
      </c>
      <c r="C2220" s="76">
        <v>44847</v>
      </c>
      <c r="D2220" s="77">
        <v>1158</v>
      </c>
      <c r="E2220" s="77">
        <v>3</v>
      </c>
      <c r="F2220" s="78"/>
      <c r="G2220" s="79">
        <v>44847.333333333336</v>
      </c>
      <c r="H2220" s="77">
        <v>155</v>
      </c>
      <c r="I2220" s="76">
        <v>44847.964583333334</v>
      </c>
      <c r="J2220" s="78"/>
      <c r="K2220" s="80">
        <v>1</v>
      </c>
    </row>
    <row r="2221" spans="2:11" x14ac:dyDescent="0.3">
      <c r="B2221" s="75">
        <v>37288</v>
      </c>
      <c r="C2221" s="76">
        <v>44847</v>
      </c>
      <c r="D2221" s="77">
        <v>1168</v>
      </c>
      <c r="E2221" s="77">
        <v>5</v>
      </c>
      <c r="F2221" s="78"/>
      <c r="G2221" s="79">
        <v>44847.343831018523</v>
      </c>
      <c r="H2221" s="77">
        <v>140</v>
      </c>
      <c r="I2221" s="76">
        <v>44847.964583333334</v>
      </c>
      <c r="J2221" s="78"/>
      <c r="K2221" s="80">
        <v>1</v>
      </c>
    </row>
    <row r="2222" spans="2:11" x14ac:dyDescent="0.3">
      <c r="B2222" s="75">
        <v>37289</v>
      </c>
      <c r="C2222" s="76">
        <v>44847</v>
      </c>
      <c r="D2222" s="77">
        <v>322</v>
      </c>
      <c r="E2222" s="77">
        <v>5</v>
      </c>
      <c r="F2222" s="78"/>
      <c r="G2222" s="79">
        <v>44847.358668981484</v>
      </c>
      <c r="H2222" s="77">
        <v>169</v>
      </c>
      <c r="I2222" s="76">
        <v>44847.964583333334</v>
      </c>
      <c r="J2222" s="78"/>
      <c r="K2222" s="80">
        <v>1</v>
      </c>
    </row>
    <row r="2223" spans="2:11" x14ac:dyDescent="0.3">
      <c r="B2223" s="75">
        <v>37290</v>
      </c>
      <c r="C2223" s="76">
        <v>44847</v>
      </c>
      <c r="D2223" s="77">
        <v>115</v>
      </c>
      <c r="E2223" s="77">
        <v>4</v>
      </c>
      <c r="F2223" s="78"/>
      <c r="G2223" s="79">
        <v>44847.368703703709</v>
      </c>
      <c r="H2223" s="77">
        <v>140</v>
      </c>
      <c r="I2223" s="76">
        <v>44847.964583333334</v>
      </c>
      <c r="J2223" s="78"/>
      <c r="K2223" s="80">
        <v>1</v>
      </c>
    </row>
    <row r="2224" spans="2:11" x14ac:dyDescent="0.3">
      <c r="B2224" s="75">
        <v>37291</v>
      </c>
      <c r="C2224" s="76">
        <v>44847</v>
      </c>
      <c r="D2224" s="77">
        <v>1200</v>
      </c>
      <c r="E2224" s="77">
        <v>6</v>
      </c>
      <c r="F2224" s="78"/>
      <c r="G2224" s="79">
        <v>44847.378726851857</v>
      </c>
      <c r="H2224" s="77">
        <v>143</v>
      </c>
      <c r="I2224" s="76">
        <v>44847.964583333334</v>
      </c>
      <c r="J2224" s="78"/>
      <c r="K2224" s="80">
        <v>1</v>
      </c>
    </row>
    <row r="2225" spans="2:11" x14ac:dyDescent="0.3">
      <c r="B2225" s="75">
        <v>37292</v>
      </c>
      <c r="C2225" s="76">
        <v>44847</v>
      </c>
      <c r="D2225" s="77">
        <v>638</v>
      </c>
      <c r="E2225" s="77">
        <v>2</v>
      </c>
      <c r="F2225" s="78"/>
      <c r="G2225" s="79">
        <v>44847.392962962971</v>
      </c>
      <c r="H2225" s="77">
        <v>154</v>
      </c>
      <c r="I2225" s="76">
        <v>44847.964583333334</v>
      </c>
      <c r="J2225" s="78"/>
      <c r="K2225" s="80">
        <v>1</v>
      </c>
    </row>
    <row r="2226" spans="2:11" x14ac:dyDescent="0.3">
      <c r="B2226" s="75">
        <v>37293</v>
      </c>
      <c r="C2226" s="76">
        <v>44847</v>
      </c>
      <c r="D2226" s="77">
        <v>380</v>
      </c>
      <c r="E2226" s="77">
        <v>3</v>
      </c>
      <c r="F2226" s="78"/>
      <c r="G2226" s="79">
        <v>44847.406585648154</v>
      </c>
      <c r="H2226" s="77">
        <v>147</v>
      </c>
      <c r="I2226" s="76">
        <v>44847.964583333334</v>
      </c>
      <c r="J2226" s="78"/>
      <c r="K2226" s="80">
        <v>1</v>
      </c>
    </row>
    <row r="2227" spans="2:11" x14ac:dyDescent="0.3">
      <c r="B2227" s="75">
        <v>37294</v>
      </c>
      <c r="C2227" s="76">
        <v>44847</v>
      </c>
      <c r="D2227" s="77">
        <v>589</v>
      </c>
      <c r="E2227" s="77">
        <v>3</v>
      </c>
      <c r="F2227" s="78"/>
      <c r="G2227" s="79">
        <v>44847.41541666667</v>
      </c>
      <c r="H2227" s="77">
        <v>178</v>
      </c>
      <c r="I2227" s="76">
        <v>44847.964583333334</v>
      </c>
      <c r="J2227" s="78"/>
      <c r="K2227" s="80">
        <v>1</v>
      </c>
    </row>
    <row r="2228" spans="2:11" x14ac:dyDescent="0.3">
      <c r="B2228" s="75">
        <v>37295</v>
      </c>
      <c r="C2228" s="76">
        <v>44847</v>
      </c>
      <c r="D2228" s="77">
        <v>146</v>
      </c>
      <c r="E2228" s="77">
        <v>5</v>
      </c>
      <c r="F2228" s="78"/>
      <c r="G2228" s="79">
        <v>44847.429664351854</v>
      </c>
      <c r="H2228" s="77">
        <v>168</v>
      </c>
      <c r="I2228" s="76">
        <v>44847.964583333334</v>
      </c>
      <c r="J2228" s="78"/>
      <c r="K2228" s="80">
        <v>1</v>
      </c>
    </row>
    <row r="2229" spans="2:11" x14ac:dyDescent="0.3">
      <c r="B2229" s="75">
        <v>37296</v>
      </c>
      <c r="C2229" s="76">
        <v>44847</v>
      </c>
      <c r="D2229" s="77">
        <v>1039</v>
      </c>
      <c r="E2229" s="77">
        <v>6</v>
      </c>
      <c r="F2229" s="78"/>
      <c r="G2229" s="79">
        <v>44847.439097222225</v>
      </c>
      <c r="H2229" s="77">
        <v>161</v>
      </c>
      <c r="I2229" s="76">
        <v>44847.964583333334</v>
      </c>
      <c r="J2229" s="78"/>
      <c r="K2229" s="80">
        <v>1</v>
      </c>
    </row>
    <row r="2230" spans="2:11" x14ac:dyDescent="0.3">
      <c r="B2230" s="75">
        <v>37297</v>
      </c>
      <c r="C2230" s="76">
        <v>44847</v>
      </c>
      <c r="D2230" s="77">
        <v>644</v>
      </c>
      <c r="E2230" s="77">
        <v>6</v>
      </c>
      <c r="F2230" s="78"/>
      <c r="G2230" s="79">
        <v>44847.454328703709</v>
      </c>
      <c r="H2230" s="77">
        <v>157</v>
      </c>
      <c r="I2230" s="76">
        <v>44847.964583333334</v>
      </c>
      <c r="J2230" s="78"/>
      <c r="K2230" s="80">
        <v>1</v>
      </c>
    </row>
    <row r="2231" spans="2:11" x14ac:dyDescent="0.3">
      <c r="B2231" s="75">
        <v>37298</v>
      </c>
      <c r="C2231" s="76">
        <v>44847</v>
      </c>
      <c r="D2231" s="77">
        <v>6</v>
      </c>
      <c r="E2231" s="77">
        <v>6</v>
      </c>
      <c r="F2231" s="78"/>
      <c r="G2231" s="79">
        <v>44847.468923611115</v>
      </c>
      <c r="H2231" s="77">
        <v>154</v>
      </c>
      <c r="I2231" s="76">
        <v>44847.964583333334</v>
      </c>
      <c r="J2231" s="78"/>
      <c r="K2231" s="80">
        <v>1</v>
      </c>
    </row>
    <row r="2232" spans="2:11" x14ac:dyDescent="0.3">
      <c r="B2232" s="75">
        <v>37299</v>
      </c>
      <c r="C2232" s="76">
        <v>44847</v>
      </c>
      <c r="D2232" s="77">
        <v>512</v>
      </c>
      <c r="E2232" s="77">
        <v>2</v>
      </c>
      <c r="F2232" s="78"/>
      <c r="G2232" s="79">
        <v>44847.48237268519</v>
      </c>
      <c r="H2232" s="77">
        <v>178</v>
      </c>
      <c r="I2232" s="76">
        <v>44847.964583333334</v>
      </c>
      <c r="J2232" s="78"/>
      <c r="K2232" s="80">
        <v>1</v>
      </c>
    </row>
    <row r="2233" spans="2:11" x14ac:dyDescent="0.3">
      <c r="B2233" s="75">
        <v>37300</v>
      </c>
      <c r="C2233" s="76">
        <v>44847</v>
      </c>
      <c r="D2233" s="77">
        <v>338</v>
      </c>
      <c r="E2233" s="77">
        <v>4</v>
      </c>
      <c r="F2233" s="78"/>
      <c r="G2233" s="79">
        <v>44847.495567129634</v>
      </c>
      <c r="H2233" s="77">
        <v>168</v>
      </c>
      <c r="I2233" s="76">
        <v>44847.964583333334</v>
      </c>
      <c r="J2233" s="78"/>
      <c r="K2233" s="80">
        <v>1</v>
      </c>
    </row>
    <row r="2234" spans="2:11" x14ac:dyDescent="0.3">
      <c r="B2234" s="75">
        <v>37301</v>
      </c>
      <c r="C2234" s="76">
        <v>44847</v>
      </c>
      <c r="D2234" s="77">
        <v>1228</v>
      </c>
      <c r="E2234" s="77">
        <v>5</v>
      </c>
      <c r="F2234" s="78"/>
      <c r="G2234" s="79">
        <v>44847.504224537042</v>
      </c>
      <c r="H2234" s="77">
        <v>172</v>
      </c>
      <c r="I2234" s="76">
        <v>44847.964583333334</v>
      </c>
      <c r="J2234" s="78"/>
      <c r="K2234" s="80">
        <v>1</v>
      </c>
    </row>
    <row r="2235" spans="2:11" x14ac:dyDescent="0.3">
      <c r="B2235" s="75">
        <v>37302</v>
      </c>
      <c r="C2235" s="76">
        <v>44847</v>
      </c>
      <c r="D2235" s="77">
        <v>88</v>
      </c>
      <c r="E2235" s="77">
        <v>4</v>
      </c>
      <c r="F2235" s="78"/>
      <c r="G2235" s="79">
        <v>44847.516562500008</v>
      </c>
      <c r="H2235" s="77">
        <v>153</v>
      </c>
      <c r="I2235" s="76">
        <v>44847.964583333334</v>
      </c>
      <c r="J2235" s="78"/>
      <c r="K2235" s="80">
        <v>1</v>
      </c>
    </row>
    <row r="2236" spans="2:11" x14ac:dyDescent="0.3">
      <c r="B2236" s="75">
        <v>37303</v>
      </c>
      <c r="C2236" s="76">
        <v>44847</v>
      </c>
      <c r="D2236" s="77">
        <v>1026</v>
      </c>
      <c r="E2236" s="77">
        <v>4</v>
      </c>
      <c r="F2236" s="78"/>
      <c r="G2236" s="79">
        <v>44847.528958333343</v>
      </c>
      <c r="H2236" s="77">
        <v>152</v>
      </c>
      <c r="I2236" s="76">
        <v>44847.964583333334</v>
      </c>
      <c r="J2236" s="78"/>
      <c r="K2236" s="80">
        <v>1</v>
      </c>
    </row>
    <row r="2237" spans="2:11" x14ac:dyDescent="0.3">
      <c r="B2237" s="75">
        <v>37304</v>
      </c>
      <c r="C2237" s="76">
        <v>44847</v>
      </c>
      <c r="D2237" s="77">
        <v>335</v>
      </c>
      <c r="E2237" s="77">
        <v>4</v>
      </c>
      <c r="F2237" s="78"/>
      <c r="G2237" s="79">
        <v>44847.545428240752</v>
      </c>
      <c r="H2237" s="77">
        <v>158</v>
      </c>
      <c r="I2237" s="76">
        <v>44847.964583333334</v>
      </c>
      <c r="J2237" s="78"/>
      <c r="K2237" s="80">
        <v>1</v>
      </c>
    </row>
    <row r="2238" spans="2:11" x14ac:dyDescent="0.3">
      <c r="B2238" s="75">
        <v>37305</v>
      </c>
      <c r="C2238" s="76">
        <v>44847</v>
      </c>
      <c r="D2238" s="77">
        <v>1060</v>
      </c>
      <c r="E2238" s="77">
        <v>3</v>
      </c>
      <c r="F2238" s="78"/>
      <c r="G2238" s="79">
        <v>44847.553877314829</v>
      </c>
      <c r="H2238" s="77">
        <v>145</v>
      </c>
      <c r="I2238" s="76">
        <v>44847.964583333334</v>
      </c>
      <c r="J2238" s="78"/>
      <c r="K2238" s="80">
        <v>1</v>
      </c>
    </row>
    <row r="2239" spans="2:11" x14ac:dyDescent="0.3">
      <c r="B2239" s="75">
        <v>37306</v>
      </c>
      <c r="C2239" s="76">
        <v>44847</v>
      </c>
      <c r="D2239" s="77">
        <v>851</v>
      </c>
      <c r="E2239" s="77">
        <v>4</v>
      </c>
      <c r="F2239" s="78"/>
      <c r="G2239" s="79">
        <v>44847.567245370388</v>
      </c>
      <c r="H2239" s="77">
        <v>143</v>
      </c>
      <c r="I2239" s="76">
        <v>44847.964583333334</v>
      </c>
      <c r="J2239" s="78"/>
      <c r="K2239" s="80">
        <v>1</v>
      </c>
    </row>
    <row r="2240" spans="2:11" x14ac:dyDescent="0.3">
      <c r="B2240" s="75">
        <v>37307</v>
      </c>
      <c r="C2240" s="76">
        <v>44847</v>
      </c>
      <c r="D2240" s="77">
        <v>513</v>
      </c>
      <c r="E2240" s="77">
        <v>1</v>
      </c>
      <c r="F2240" s="78"/>
      <c r="G2240" s="78"/>
      <c r="H2240" s="78"/>
      <c r="I2240" s="76">
        <v>44847.964583333334</v>
      </c>
      <c r="J2240" s="78"/>
      <c r="K2240" s="80">
        <v>1</v>
      </c>
    </row>
    <row r="2241" spans="2:11" x14ac:dyDescent="0.3">
      <c r="B2241" s="75">
        <v>37308</v>
      </c>
      <c r="C2241" s="76">
        <v>44847</v>
      </c>
      <c r="D2241" s="77">
        <v>969</v>
      </c>
      <c r="E2241" s="77">
        <v>4</v>
      </c>
      <c r="F2241" s="78"/>
      <c r="G2241" s="79">
        <v>44847.592430555575</v>
      </c>
      <c r="H2241" s="77">
        <v>161</v>
      </c>
      <c r="I2241" s="76">
        <v>44847.964583333334</v>
      </c>
      <c r="J2241" s="78"/>
      <c r="K2241" s="80">
        <v>1</v>
      </c>
    </row>
    <row r="2242" spans="2:11" x14ac:dyDescent="0.3">
      <c r="B2242" s="75">
        <v>37309</v>
      </c>
      <c r="C2242" s="76">
        <v>44847</v>
      </c>
      <c r="D2242" s="77">
        <v>1243</v>
      </c>
      <c r="E2242" s="77">
        <v>2</v>
      </c>
      <c r="F2242" s="78"/>
      <c r="G2242" s="79">
        <v>44847.605439814834</v>
      </c>
      <c r="H2242" s="77">
        <v>141</v>
      </c>
      <c r="I2242" s="76">
        <v>44847.964583333334</v>
      </c>
      <c r="J2242" s="78"/>
      <c r="K2242" s="80">
        <v>1</v>
      </c>
    </row>
    <row r="2243" spans="2:11" x14ac:dyDescent="0.3">
      <c r="B2243" s="75">
        <v>37310</v>
      </c>
      <c r="C2243" s="76">
        <v>44847</v>
      </c>
      <c r="D2243" s="77">
        <v>728</v>
      </c>
      <c r="E2243" s="77">
        <v>6</v>
      </c>
      <c r="F2243" s="78"/>
      <c r="G2243" s="79">
        <v>44847.617928240761</v>
      </c>
      <c r="H2243" s="77">
        <v>169</v>
      </c>
      <c r="I2243" s="76">
        <v>44847.964583333334</v>
      </c>
      <c r="J2243" s="78"/>
      <c r="K2243" s="80">
        <v>1</v>
      </c>
    </row>
    <row r="2244" spans="2:11" x14ac:dyDescent="0.3">
      <c r="B2244" s="75">
        <v>37311</v>
      </c>
      <c r="C2244" s="76">
        <v>44847</v>
      </c>
      <c r="D2244" s="77">
        <v>738</v>
      </c>
      <c r="E2244" s="77">
        <v>1</v>
      </c>
      <c r="F2244" s="78"/>
      <c r="G2244" s="78"/>
      <c r="H2244" s="78"/>
      <c r="I2244" s="76">
        <v>44847.964583333334</v>
      </c>
      <c r="J2244" s="78"/>
      <c r="K2244" s="80">
        <v>1</v>
      </c>
    </row>
    <row r="2245" spans="2:11" x14ac:dyDescent="0.3">
      <c r="B2245" s="75">
        <v>37312</v>
      </c>
      <c r="C2245" s="76">
        <v>44847</v>
      </c>
      <c r="D2245" s="77">
        <v>599</v>
      </c>
      <c r="E2245" s="77">
        <v>1</v>
      </c>
      <c r="F2245" s="78"/>
      <c r="G2245" s="78"/>
      <c r="H2245" s="78"/>
      <c r="I2245" s="76">
        <v>44847.964583333334</v>
      </c>
      <c r="J2245" s="78"/>
      <c r="K2245" s="80">
        <v>1</v>
      </c>
    </row>
    <row r="2246" spans="2:11" x14ac:dyDescent="0.3">
      <c r="B2246" s="75">
        <v>37313</v>
      </c>
      <c r="C2246" s="76">
        <v>44847</v>
      </c>
      <c r="D2246" s="77">
        <v>337</v>
      </c>
      <c r="E2246" s="77">
        <v>6</v>
      </c>
      <c r="F2246" s="78"/>
      <c r="G2246" s="79">
        <v>44847.655092592613</v>
      </c>
      <c r="H2246" s="77">
        <v>178</v>
      </c>
      <c r="I2246" s="76">
        <v>44847.964583333334</v>
      </c>
      <c r="J2246" s="78"/>
      <c r="K2246" s="80">
        <v>1</v>
      </c>
    </row>
    <row r="2247" spans="2:11" x14ac:dyDescent="0.3">
      <c r="B2247" s="75">
        <v>37314</v>
      </c>
      <c r="C2247" s="76">
        <v>44847</v>
      </c>
      <c r="D2247" s="77">
        <v>1245</v>
      </c>
      <c r="E2247" s="77">
        <v>2</v>
      </c>
      <c r="F2247" s="78"/>
      <c r="G2247" s="79">
        <v>44847.664629629653</v>
      </c>
      <c r="H2247" s="77">
        <v>148</v>
      </c>
      <c r="I2247" s="76">
        <v>44847.964583333334</v>
      </c>
      <c r="J2247" s="78"/>
      <c r="K2247" s="80">
        <v>1</v>
      </c>
    </row>
    <row r="2248" spans="2:11" x14ac:dyDescent="0.3">
      <c r="B2248" s="75">
        <v>37315</v>
      </c>
      <c r="C2248" s="76">
        <v>44847</v>
      </c>
      <c r="D2248" s="77">
        <v>1144</v>
      </c>
      <c r="E2248" s="77">
        <v>6</v>
      </c>
      <c r="F2248" s="78"/>
      <c r="G2248" s="79">
        <v>44847.678067129651</v>
      </c>
      <c r="H2248" s="77">
        <v>160</v>
      </c>
      <c r="I2248" s="76">
        <v>44847.964583333334</v>
      </c>
      <c r="J2248" s="78"/>
      <c r="K2248" s="80">
        <v>1</v>
      </c>
    </row>
    <row r="2249" spans="2:11" x14ac:dyDescent="0.3">
      <c r="B2249" s="75">
        <v>37316</v>
      </c>
      <c r="C2249" s="76">
        <v>44847</v>
      </c>
      <c r="D2249" s="77">
        <v>873</v>
      </c>
      <c r="E2249" s="77">
        <v>1</v>
      </c>
      <c r="F2249" s="78"/>
      <c r="G2249" s="78"/>
      <c r="H2249" s="78"/>
      <c r="I2249" s="76">
        <v>44847.964583333334</v>
      </c>
      <c r="J2249" s="78"/>
      <c r="K2249" s="80">
        <v>1</v>
      </c>
    </row>
    <row r="2250" spans="2:11" x14ac:dyDescent="0.3">
      <c r="B2250" s="75">
        <v>37317</v>
      </c>
      <c r="C2250" s="76">
        <v>44847</v>
      </c>
      <c r="D2250" s="77">
        <v>1228</v>
      </c>
      <c r="E2250" s="77">
        <v>5</v>
      </c>
      <c r="F2250" s="78"/>
      <c r="G2250" s="79">
        <v>44847.702766203722</v>
      </c>
      <c r="H2250" s="77">
        <v>178</v>
      </c>
      <c r="I2250" s="76">
        <v>44847.964583333334</v>
      </c>
      <c r="J2250" s="78"/>
      <c r="K2250" s="80">
        <v>1</v>
      </c>
    </row>
    <row r="2251" spans="2:11" x14ac:dyDescent="0.3">
      <c r="B2251" s="75">
        <v>37318</v>
      </c>
      <c r="C2251" s="76">
        <v>44847</v>
      </c>
      <c r="D2251" s="77">
        <v>809</v>
      </c>
      <c r="E2251" s="77">
        <v>4</v>
      </c>
      <c r="F2251" s="78"/>
      <c r="G2251" s="79">
        <v>44847.71310185187</v>
      </c>
      <c r="H2251" s="77">
        <v>155</v>
      </c>
      <c r="I2251" s="76">
        <v>44847.964583333334</v>
      </c>
      <c r="J2251" s="78"/>
      <c r="K2251" s="80">
        <v>1</v>
      </c>
    </row>
    <row r="2252" spans="2:11" x14ac:dyDescent="0.3">
      <c r="B2252" s="75">
        <v>37319</v>
      </c>
      <c r="C2252" s="76">
        <v>44847</v>
      </c>
      <c r="D2252" s="77">
        <v>992</v>
      </c>
      <c r="E2252" s="77">
        <v>1</v>
      </c>
      <c r="F2252" s="78"/>
      <c r="G2252" s="78"/>
      <c r="H2252" s="78"/>
      <c r="I2252" s="76">
        <v>44847.964583333334</v>
      </c>
      <c r="J2252" s="78"/>
      <c r="K2252" s="80">
        <v>1</v>
      </c>
    </row>
    <row r="2253" spans="2:11" x14ac:dyDescent="0.3">
      <c r="B2253" s="75">
        <v>37320</v>
      </c>
      <c r="C2253" s="76">
        <v>44847</v>
      </c>
      <c r="D2253" s="77">
        <v>670</v>
      </c>
      <c r="E2253" s="77">
        <v>2</v>
      </c>
      <c r="F2253" s="78"/>
      <c r="G2253" s="79">
        <v>44847.744212962978</v>
      </c>
      <c r="H2253" s="77">
        <v>160</v>
      </c>
      <c r="I2253" s="76">
        <v>44847.964583333334</v>
      </c>
      <c r="J2253" s="78"/>
      <c r="K2253" s="80">
        <v>1</v>
      </c>
    </row>
    <row r="2254" spans="2:11" x14ac:dyDescent="0.3">
      <c r="B2254" s="75">
        <v>37321</v>
      </c>
      <c r="C2254" s="76">
        <v>44847</v>
      </c>
      <c r="D2254" s="77">
        <v>80</v>
      </c>
      <c r="E2254" s="77">
        <v>5</v>
      </c>
      <c r="F2254" s="78"/>
      <c r="G2254" s="79">
        <v>44847.757372685199</v>
      </c>
      <c r="H2254" s="77">
        <v>146</v>
      </c>
      <c r="I2254" s="76">
        <v>44847.964583333334</v>
      </c>
      <c r="J2254" s="78"/>
      <c r="K2254" s="80">
        <v>1</v>
      </c>
    </row>
    <row r="2255" spans="2:11" x14ac:dyDescent="0.3">
      <c r="B2255" s="75">
        <v>37322</v>
      </c>
      <c r="C2255" s="76">
        <v>44847</v>
      </c>
      <c r="D2255" s="77">
        <v>79</v>
      </c>
      <c r="E2255" s="77">
        <v>5</v>
      </c>
      <c r="F2255" s="78"/>
      <c r="G2255" s="79">
        <v>44847.770428240758</v>
      </c>
      <c r="H2255" s="77">
        <v>165</v>
      </c>
      <c r="I2255" s="76">
        <v>44847.964583333334</v>
      </c>
      <c r="J2255" s="78"/>
      <c r="K2255" s="80">
        <v>1</v>
      </c>
    </row>
    <row r="2256" spans="2:11" x14ac:dyDescent="0.3">
      <c r="B2256" s="75">
        <v>37323</v>
      </c>
      <c r="C2256" s="76">
        <v>44847</v>
      </c>
      <c r="D2256" s="77">
        <v>432</v>
      </c>
      <c r="E2256" s="77">
        <v>3</v>
      </c>
      <c r="F2256" s="78"/>
      <c r="G2256" s="79">
        <v>44847.786527777796</v>
      </c>
      <c r="H2256" s="77">
        <v>148</v>
      </c>
      <c r="I2256" s="76">
        <v>44847.964583333334</v>
      </c>
      <c r="J2256" s="78"/>
      <c r="K2256" s="80">
        <v>1</v>
      </c>
    </row>
    <row r="2257" spans="2:11" x14ac:dyDescent="0.3">
      <c r="B2257" s="75">
        <v>37324</v>
      </c>
      <c r="C2257" s="76">
        <v>44847</v>
      </c>
      <c r="D2257" s="77">
        <v>265</v>
      </c>
      <c r="E2257" s="77">
        <v>3</v>
      </c>
      <c r="F2257" s="78"/>
      <c r="G2257" s="79">
        <v>44847.796307870391</v>
      </c>
      <c r="H2257" s="77">
        <v>148</v>
      </c>
      <c r="I2257" s="76">
        <v>44847.964583333334</v>
      </c>
      <c r="J2257" s="78"/>
      <c r="K2257" s="80">
        <v>1</v>
      </c>
    </row>
    <row r="2258" spans="2:11" x14ac:dyDescent="0.3">
      <c r="B2258" s="75">
        <v>37325</v>
      </c>
      <c r="C2258" s="76">
        <v>44847</v>
      </c>
      <c r="D2258" s="77">
        <v>951</v>
      </c>
      <c r="E2258" s="77">
        <v>4</v>
      </c>
      <c r="F2258" s="78"/>
      <c r="G2258" s="79">
        <v>44847.809467592611</v>
      </c>
      <c r="H2258" s="77">
        <v>145</v>
      </c>
      <c r="I2258" s="76">
        <v>44847.964583333334</v>
      </c>
      <c r="J2258" s="78"/>
      <c r="K2258" s="80">
        <v>1</v>
      </c>
    </row>
    <row r="2259" spans="2:11" x14ac:dyDescent="0.3">
      <c r="B2259" s="75">
        <v>37326</v>
      </c>
      <c r="C2259" s="76">
        <v>44847</v>
      </c>
      <c r="D2259" s="77">
        <v>683</v>
      </c>
      <c r="E2259" s="77">
        <v>3</v>
      </c>
      <c r="F2259" s="78"/>
      <c r="G2259" s="79">
        <v>44847.820509259276</v>
      </c>
      <c r="H2259" s="77">
        <v>159</v>
      </c>
      <c r="I2259" s="76">
        <v>44847.964583333334</v>
      </c>
      <c r="J2259" s="78"/>
      <c r="K2259" s="80">
        <v>1</v>
      </c>
    </row>
    <row r="2260" spans="2:11" x14ac:dyDescent="0.3">
      <c r="B2260" s="75">
        <v>37327</v>
      </c>
      <c r="C2260" s="76">
        <v>44847</v>
      </c>
      <c r="D2260" s="77">
        <v>530</v>
      </c>
      <c r="E2260" s="77">
        <v>5</v>
      </c>
      <c r="F2260" s="78"/>
      <c r="G2260" s="79">
        <v>44847.82892361113</v>
      </c>
      <c r="H2260" s="77">
        <v>140</v>
      </c>
      <c r="I2260" s="76">
        <v>44847.964583333334</v>
      </c>
      <c r="J2260" s="78"/>
      <c r="K2260" s="80">
        <v>1</v>
      </c>
    </row>
    <row r="2261" spans="2:11" x14ac:dyDescent="0.3">
      <c r="B2261" s="75">
        <v>37328</v>
      </c>
      <c r="C2261" s="76">
        <v>44847</v>
      </c>
      <c r="D2261" s="77">
        <v>200</v>
      </c>
      <c r="E2261" s="77">
        <v>3</v>
      </c>
      <c r="F2261" s="78"/>
      <c r="G2261" s="79">
        <v>44847.845347222239</v>
      </c>
      <c r="H2261" s="77">
        <v>179</v>
      </c>
      <c r="I2261" s="76">
        <v>44847.964583333334</v>
      </c>
      <c r="J2261" s="78"/>
      <c r="K2261" s="80">
        <v>1</v>
      </c>
    </row>
    <row r="2262" spans="2:11" x14ac:dyDescent="0.3">
      <c r="B2262" s="75">
        <v>37329</v>
      </c>
      <c r="C2262" s="76">
        <v>44847</v>
      </c>
      <c r="D2262" s="77">
        <v>1215</v>
      </c>
      <c r="E2262" s="77">
        <v>3</v>
      </c>
      <c r="F2262" s="78"/>
      <c r="G2262" s="79">
        <v>44847.85913194446</v>
      </c>
      <c r="H2262" s="77">
        <v>167</v>
      </c>
      <c r="I2262" s="76">
        <v>44847.964583333334</v>
      </c>
      <c r="J2262" s="78"/>
      <c r="K2262" s="80">
        <v>1</v>
      </c>
    </row>
    <row r="2263" spans="2:11" x14ac:dyDescent="0.3">
      <c r="B2263" s="75">
        <v>37330</v>
      </c>
      <c r="C2263" s="76">
        <v>44847</v>
      </c>
      <c r="D2263" s="77">
        <v>42</v>
      </c>
      <c r="E2263" s="77">
        <v>4</v>
      </c>
      <c r="F2263" s="78"/>
      <c r="G2263" s="79">
        <v>44847.870995370387</v>
      </c>
      <c r="H2263" s="77">
        <v>162</v>
      </c>
      <c r="I2263" s="76">
        <v>44847.964583333334</v>
      </c>
      <c r="J2263" s="78"/>
      <c r="K2263" s="80">
        <v>1</v>
      </c>
    </row>
    <row r="2264" spans="2:11" x14ac:dyDescent="0.3">
      <c r="B2264" s="75">
        <v>37331</v>
      </c>
      <c r="C2264" s="76">
        <v>44847</v>
      </c>
      <c r="D2264" s="77">
        <v>824</v>
      </c>
      <c r="E2264" s="77">
        <v>1</v>
      </c>
      <c r="F2264" s="78"/>
      <c r="G2264" s="78"/>
      <c r="H2264" s="78"/>
      <c r="I2264" s="76">
        <v>44847.964583333334</v>
      </c>
      <c r="J2264" s="78"/>
      <c r="K2264" s="80">
        <v>1</v>
      </c>
    </row>
    <row r="2265" spans="2:11" x14ac:dyDescent="0.3">
      <c r="B2265" s="75">
        <v>37332</v>
      </c>
      <c r="C2265" s="76">
        <v>44847</v>
      </c>
      <c r="D2265" s="77">
        <v>520</v>
      </c>
      <c r="E2265" s="77">
        <v>6</v>
      </c>
      <c r="F2265" s="78"/>
      <c r="G2265" s="79">
        <v>44847.894502314834</v>
      </c>
      <c r="H2265" s="77">
        <v>149</v>
      </c>
      <c r="I2265" s="76">
        <v>44847.964583333334</v>
      </c>
      <c r="J2265" s="78"/>
      <c r="K2265" s="80">
        <v>1</v>
      </c>
    </row>
    <row r="2266" spans="2:11" x14ac:dyDescent="0.3">
      <c r="B2266" s="75">
        <v>37333</v>
      </c>
      <c r="C2266" s="76">
        <v>44847</v>
      </c>
      <c r="D2266" s="77">
        <v>1262</v>
      </c>
      <c r="E2266" s="77">
        <v>6</v>
      </c>
      <c r="F2266" s="78"/>
      <c r="G2266" s="79">
        <v>44847.908645833355</v>
      </c>
      <c r="H2266" s="77">
        <v>178</v>
      </c>
      <c r="I2266" s="76">
        <v>44847.964583333334</v>
      </c>
      <c r="J2266" s="78"/>
      <c r="K2266" s="80">
        <v>1</v>
      </c>
    </row>
    <row r="2267" spans="2:11" x14ac:dyDescent="0.3">
      <c r="B2267" s="75">
        <v>37334</v>
      </c>
      <c r="C2267" s="76">
        <v>44848</v>
      </c>
      <c r="D2267" s="77">
        <v>1173</v>
      </c>
      <c r="E2267" s="77">
        <v>4</v>
      </c>
      <c r="F2267" s="78"/>
      <c r="G2267" s="79">
        <v>44848.333333333336</v>
      </c>
      <c r="H2267" s="77">
        <v>163</v>
      </c>
      <c r="I2267" s="76">
        <v>44848.954861111109</v>
      </c>
      <c r="J2267" s="78"/>
      <c r="K2267" s="80">
        <v>1</v>
      </c>
    </row>
    <row r="2268" spans="2:11" x14ac:dyDescent="0.3">
      <c r="B2268" s="75">
        <v>37335</v>
      </c>
      <c r="C2268" s="76">
        <v>44848</v>
      </c>
      <c r="D2268" s="77">
        <v>1307</v>
      </c>
      <c r="E2268" s="77">
        <v>3</v>
      </c>
      <c r="F2268" s="78"/>
      <c r="G2268" s="79">
        <v>44848.349050925928</v>
      </c>
      <c r="H2268" s="77">
        <v>165</v>
      </c>
      <c r="I2268" s="76">
        <v>44848.954861111109</v>
      </c>
      <c r="J2268" s="78"/>
      <c r="K2268" s="80">
        <v>1</v>
      </c>
    </row>
    <row r="2269" spans="2:11" x14ac:dyDescent="0.3">
      <c r="B2269" s="75">
        <v>37336</v>
      </c>
      <c r="C2269" s="76">
        <v>44848</v>
      </c>
      <c r="D2269" s="77">
        <v>35</v>
      </c>
      <c r="E2269" s="77">
        <v>6</v>
      </c>
      <c r="F2269" s="78"/>
      <c r="G2269" s="79">
        <v>44848.360081018523</v>
      </c>
      <c r="H2269" s="77">
        <v>162</v>
      </c>
      <c r="I2269" s="76">
        <v>44848.954861111109</v>
      </c>
      <c r="J2269" s="78"/>
      <c r="K2269" s="80">
        <v>1</v>
      </c>
    </row>
    <row r="2270" spans="2:11" x14ac:dyDescent="0.3">
      <c r="B2270" s="75">
        <v>37337</v>
      </c>
      <c r="C2270" s="76">
        <v>44848</v>
      </c>
      <c r="D2270" s="77">
        <v>413</v>
      </c>
      <c r="E2270" s="77">
        <v>4</v>
      </c>
      <c r="F2270" s="78"/>
      <c r="G2270" s="79">
        <v>44848.369733796302</v>
      </c>
      <c r="H2270" s="77">
        <v>173</v>
      </c>
      <c r="I2270" s="76">
        <v>44848.954861111109</v>
      </c>
      <c r="J2270" s="78"/>
      <c r="K2270" s="80">
        <v>1</v>
      </c>
    </row>
    <row r="2271" spans="2:11" x14ac:dyDescent="0.3">
      <c r="B2271" s="75">
        <v>37338</v>
      </c>
      <c r="C2271" s="76">
        <v>44848</v>
      </c>
      <c r="D2271" s="77">
        <v>1051</v>
      </c>
      <c r="E2271" s="77">
        <v>6</v>
      </c>
      <c r="F2271" s="78"/>
      <c r="G2271" s="79">
        <v>44848.386168981488</v>
      </c>
      <c r="H2271" s="77">
        <v>175</v>
      </c>
      <c r="I2271" s="76">
        <v>44848.954861111109</v>
      </c>
      <c r="J2271" s="78"/>
      <c r="K2271" s="80">
        <v>1</v>
      </c>
    </row>
    <row r="2272" spans="2:11" x14ac:dyDescent="0.3">
      <c r="B2272" s="75">
        <v>37339</v>
      </c>
      <c r="C2272" s="76">
        <v>44848</v>
      </c>
      <c r="D2272" s="77">
        <v>867</v>
      </c>
      <c r="E2272" s="77">
        <v>6</v>
      </c>
      <c r="F2272" s="78"/>
      <c r="G2272" s="79">
        <v>44848.395648148151</v>
      </c>
      <c r="H2272" s="77">
        <v>171</v>
      </c>
      <c r="I2272" s="76">
        <v>44848.954861111109</v>
      </c>
      <c r="J2272" s="78"/>
      <c r="K2272" s="80">
        <v>1</v>
      </c>
    </row>
    <row r="2273" spans="2:11" x14ac:dyDescent="0.3">
      <c r="B2273" s="75">
        <v>37340</v>
      </c>
      <c r="C2273" s="76">
        <v>44848</v>
      </c>
      <c r="D2273" s="77">
        <v>924</v>
      </c>
      <c r="E2273" s="77">
        <v>4</v>
      </c>
      <c r="F2273" s="78"/>
      <c r="G2273" s="79">
        <v>44848.404918981483</v>
      </c>
      <c r="H2273" s="77">
        <v>150</v>
      </c>
      <c r="I2273" s="76">
        <v>44848.954861111109</v>
      </c>
      <c r="J2273" s="78"/>
      <c r="K2273" s="80">
        <v>1</v>
      </c>
    </row>
    <row r="2274" spans="2:11" x14ac:dyDescent="0.3">
      <c r="B2274" s="75">
        <v>37341</v>
      </c>
      <c r="C2274" s="76">
        <v>44848</v>
      </c>
      <c r="D2274" s="77">
        <v>448</v>
      </c>
      <c r="E2274" s="77">
        <v>2</v>
      </c>
      <c r="F2274" s="78"/>
      <c r="G2274" s="79">
        <v>44848.413842592592</v>
      </c>
      <c r="H2274" s="77">
        <v>150</v>
      </c>
      <c r="I2274" s="76">
        <v>44848.954861111109</v>
      </c>
      <c r="J2274" s="78"/>
      <c r="K2274" s="80">
        <v>1</v>
      </c>
    </row>
    <row r="2275" spans="2:11" x14ac:dyDescent="0.3">
      <c r="B2275" s="75">
        <v>37342</v>
      </c>
      <c r="C2275" s="76">
        <v>44848</v>
      </c>
      <c r="D2275" s="77">
        <v>975</v>
      </c>
      <c r="E2275" s="77">
        <v>5</v>
      </c>
      <c r="F2275" s="78"/>
      <c r="G2275" s="79">
        <v>44848.423460648148</v>
      </c>
      <c r="H2275" s="77">
        <v>160</v>
      </c>
      <c r="I2275" s="76">
        <v>44848.954861111109</v>
      </c>
      <c r="J2275" s="78"/>
      <c r="K2275" s="80">
        <v>1</v>
      </c>
    </row>
    <row r="2276" spans="2:11" x14ac:dyDescent="0.3">
      <c r="B2276" s="75">
        <v>37343</v>
      </c>
      <c r="C2276" s="76">
        <v>44848</v>
      </c>
      <c r="D2276" s="77">
        <v>1226</v>
      </c>
      <c r="E2276" s="77">
        <v>2</v>
      </c>
      <c r="F2276" s="78"/>
      <c r="G2276" s="79">
        <v>44848.438148148147</v>
      </c>
      <c r="H2276" s="77">
        <v>163</v>
      </c>
      <c r="I2276" s="76">
        <v>44848.954861111109</v>
      </c>
      <c r="J2276" s="78"/>
      <c r="K2276" s="80">
        <v>1</v>
      </c>
    </row>
    <row r="2277" spans="2:11" x14ac:dyDescent="0.3">
      <c r="B2277" s="75">
        <v>37344</v>
      </c>
      <c r="C2277" s="76">
        <v>44848</v>
      </c>
      <c r="D2277" s="77">
        <v>1256</v>
      </c>
      <c r="E2277" s="77">
        <v>6</v>
      </c>
      <c r="F2277" s="78"/>
      <c r="G2277" s="79">
        <v>44848.454618055555</v>
      </c>
      <c r="H2277" s="77">
        <v>140</v>
      </c>
      <c r="I2277" s="76">
        <v>44848.954861111109</v>
      </c>
      <c r="J2277" s="78"/>
      <c r="K2277" s="80">
        <v>1</v>
      </c>
    </row>
    <row r="2278" spans="2:11" x14ac:dyDescent="0.3">
      <c r="B2278" s="75">
        <v>37345</v>
      </c>
      <c r="C2278" s="76">
        <v>44848</v>
      </c>
      <c r="D2278" s="77">
        <v>439</v>
      </c>
      <c r="E2278" s="77">
        <v>2</v>
      </c>
      <c r="F2278" s="78"/>
      <c r="G2278" s="79">
        <v>44848.463263888887</v>
      </c>
      <c r="H2278" s="77">
        <v>149</v>
      </c>
      <c r="I2278" s="76">
        <v>44848.954861111109</v>
      </c>
      <c r="J2278" s="78"/>
      <c r="K2278" s="80">
        <v>1</v>
      </c>
    </row>
    <row r="2279" spans="2:11" x14ac:dyDescent="0.3">
      <c r="B2279" s="75">
        <v>37346</v>
      </c>
      <c r="C2279" s="76">
        <v>44848</v>
      </c>
      <c r="D2279" s="77">
        <v>742</v>
      </c>
      <c r="E2279" s="77">
        <v>4</v>
      </c>
      <c r="F2279" s="78"/>
      <c r="G2279" s="79">
        <v>44848.479004629626</v>
      </c>
      <c r="H2279" s="77">
        <v>172</v>
      </c>
      <c r="I2279" s="76">
        <v>44848.954861111109</v>
      </c>
      <c r="J2279" s="78"/>
      <c r="K2279" s="80">
        <v>1</v>
      </c>
    </row>
    <row r="2280" spans="2:11" x14ac:dyDescent="0.3">
      <c r="B2280" s="75">
        <v>37347</v>
      </c>
      <c r="C2280" s="76">
        <v>44848</v>
      </c>
      <c r="D2280" s="77">
        <v>1234</v>
      </c>
      <c r="E2280" s="77">
        <v>5</v>
      </c>
      <c r="F2280" s="78"/>
      <c r="G2280" s="79">
        <v>44848.491921296292</v>
      </c>
      <c r="H2280" s="77">
        <v>169</v>
      </c>
      <c r="I2280" s="76">
        <v>44848.954861111109</v>
      </c>
      <c r="J2280" s="78"/>
      <c r="K2280" s="80">
        <v>1</v>
      </c>
    </row>
    <row r="2281" spans="2:11" x14ac:dyDescent="0.3">
      <c r="B2281" s="75">
        <v>37348</v>
      </c>
      <c r="C2281" s="76">
        <v>44848</v>
      </c>
      <c r="D2281" s="77">
        <v>992</v>
      </c>
      <c r="E2281" s="77">
        <v>5</v>
      </c>
      <c r="F2281" s="78"/>
      <c r="G2281" s="79">
        <v>44848.506446759253</v>
      </c>
      <c r="H2281" s="77">
        <v>147</v>
      </c>
      <c r="I2281" s="76">
        <v>44848.954861111109</v>
      </c>
      <c r="J2281" s="78"/>
      <c r="K2281" s="80">
        <v>1</v>
      </c>
    </row>
    <row r="2282" spans="2:11" x14ac:dyDescent="0.3">
      <c r="B2282" s="75">
        <v>37349</v>
      </c>
      <c r="C2282" s="76">
        <v>44848</v>
      </c>
      <c r="D2282" s="77">
        <v>1102</v>
      </c>
      <c r="E2282" s="77">
        <v>4</v>
      </c>
      <c r="F2282" s="78"/>
      <c r="G2282" s="79">
        <v>44848.515196759254</v>
      </c>
      <c r="H2282" s="77">
        <v>158</v>
      </c>
      <c r="I2282" s="76">
        <v>44848.954861111109</v>
      </c>
      <c r="J2282" s="78"/>
      <c r="K2282" s="80">
        <v>1</v>
      </c>
    </row>
    <row r="2283" spans="2:11" x14ac:dyDescent="0.3">
      <c r="B2283" s="75">
        <v>37350</v>
      </c>
      <c r="C2283" s="76">
        <v>44848</v>
      </c>
      <c r="D2283" s="77">
        <v>1217</v>
      </c>
      <c r="E2283" s="77">
        <v>5</v>
      </c>
      <c r="F2283" s="78"/>
      <c r="G2283" s="79">
        <v>44848.527650462958</v>
      </c>
      <c r="H2283" s="77">
        <v>177</v>
      </c>
      <c r="I2283" s="76">
        <v>44848.954861111109</v>
      </c>
      <c r="J2283" s="78"/>
      <c r="K2283" s="80">
        <v>1</v>
      </c>
    </row>
    <row r="2284" spans="2:11" x14ac:dyDescent="0.3">
      <c r="B2284" s="75">
        <v>37351</v>
      </c>
      <c r="C2284" s="76">
        <v>44848</v>
      </c>
      <c r="D2284" s="77">
        <v>603</v>
      </c>
      <c r="E2284" s="77">
        <v>5</v>
      </c>
      <c r="F2284" s="78"/>
      <c r="G2284" s="79">
        <v>44848.53634259259</v>
      </c>
      <c r="H2284" s="77">
        <v>163</v>
      </c>
      <c r="I2284" s="76">
        <v>44848.954861111109</v>
      </c>
      <c r="J2284" s="78"/>
      <c r="K2284" s="80">
        <v>1</v>
      </c>
    </row>
    <row r="2285" spans="2:11" x14ac:dyDescent="0.3">
      <c r="B2285" s="75">
        <v>37352</v>
      </c>
      <c r="C2285" s="76">
        <v>44848</v>
      </c>
      <c r="D2285" s="77">
        <v>1119</v>
      </c>
      <c r="E2285" s="77">
        <v>3</v>
      </c>
      <c r="F2285" s="78"/>
      <c r="G2285" s="79">
        <v>44848.551493055551</v>
      </c>
      <c r="H2285" s="77">
        <v>167</v>
      </c>
      <c r="I2285" s="76">
        <v>44848.954861111109</v>
      </c>
      <c r="J2285" s="78"/>
      <c r="K2285" s="80">
        <v>1</v>
      </c>
    </row>
    <row r="2286" spans="2:11" x14ac:dyDescent="0.3">
      <c r="B2286" s="75">
        <v>37353</v>
      </c>
      <c r="C2286" s="76">
        <v>44848</v>
      </c>
      <c r="D2286" s="77">
        <v>778</v>
      </c>
      <c r="E2286" s="77">
        <v>1</v>
      </c>
      <c r="F2286" s="78"/>
      <c r="G2286" s="78"/>
      <c r="H2286" s="78"/>
      <c r="I2286" s="76">
        <v>44848.954861111109</v>
      </c>
      <c r="J2286" s="78"/>
      <c r="K2286" s="80">
        <v>1</v>
      </c>
    </row>
    <row r="2287" spans="2:11" x14ac:dyDescent="0.3">
      <c r="B2287" s="75">
        <v>37354</v>
      </c>
      <c r="C2287" s="76">
        <v>44848</v>
      </c>
      <c r="D2287" s="77">
        <v>136</v>
      </c>
      <c r="E2287" s="77">
        <v>2</v>
      </c>
      <c r="F2287" s="78"/>
      <c r="G2287" s="79">
        <v>44848.580486111103</v>
      </c>
      <c r="H2287" s="77">
        <v>140</v>
      </c>
      <c r="I2287" s="76">
        <v>44848.954861111109</v>
      </c>
      <c r="J2287" s="78"/>
      <c r="K2287" s="80">
        <v>1</v>
      </c>
    </row>
    <row r="2288" spans="2:11" x14ac:dyDescent="0.3">
      <c r="B2288" s="75">
        <v>37355</v>
      </c>
      <c r="C2288" s="76">
        <v>44848</v>
      </c>
      <c r="D2288" s="77">
        <v>195</v>
      </c>
      <c r="E2288" s="77">
        <v>3</v>
      </c>
      <c r="F2288" s="78"/>
      <c r="G2288" s="79">
        <v>44848.591412037029</v>
      </c>
      <c r="H2288" s="77">
        <v>168</v>
      </c>
      <c r="I2288" s="76">
        <v>44848.954861111109</v>
      </c>
      <c r="J2288" s="78"/>
      <c r="K2288" s="80">
        <v>1</v>
      </c>
    </row>
    <row r="2289" spans="2:11" x14ac:dyDescent="0.3">
      <c r="B2289" s="75">
        <v>37356</v>
      </c>
      <c r="C2289" s="76">
        <v>44848</v>
      </c>
      <c r="D2289" s="77">
        <v>344</v>
      </c>
      <c r="E2289" s="77">
        <v>2</v>
      </c>
      <c r="F2289" s="78"/>
      <c r="G2289" s="79">
        <v>44848.605833333328</v>
      </c>
      <c r="H2289" s="77">
        <v>176</v>
      </c>
      <c r="I2289" s="76">
        <v>44848.954861111109</v>
      </c>
      <c r="J2289" s="78"/>
      <c r="K2289" s="80">
        <v>1</v>
      </c>
    </row>
    <row r="2290" spans="2:11" x14ac:dyDescent="0.3">
      <c r="B2290" s="75">
        <v>37357</v>
      </c>
      <c r="C2290" s="76">
        <v>44848</v>
      </c>
      <c r="D2290" s="77">
        <v>108</v>
      </c>
      <c r="E2290" s="77">
        <v>3</v>
      </c>
      <c r="F2290" s="78"/>
      <c r="G2290" s="79">
        <v>44848.621712962959</v>
      </c>
      <c r="H2290" s="77">
        <v>156</v>
      </c>
      <c r="I2290" s="76">
        <v>44848.954861111109</v>
      </c>
      <c r="J2290" s="78"/>
      <c r="K2290" s="80">
        <v>1</v>
      </c>
    </row>
    <row r="2291" spans="2:11" x14ac:dyDescent="0.3">
      <c r="B2291" s="75">
        <v>37358</v>
      </c>
      <c r="C2291" s="76">
        <v>44848</v>
      </c>
      <c r="D2291" s="77">
        <v>917</v>
      </c>
      <c r="E2291" s="77">
        <v>3</v>
      </c>
      <c r="F2291" s="78"/>
      <c r="G2291" s="79">
        <v>44848.634525462956</v>
      </c>
      <c r="H2291" s="77">
        <v>161</v>
      </c>
      <c r="I2291" s="76">
        <v>44848.954861111109</v>
      </c>
      <c r="J2291" s="78"/>
      <c r="K2291" s="80">
        <v>1</v>
      </c>
    </row>
    <row r="2292" spans="2:11" x14ac:dyDescent="0.3">
      <c r="B2292" s="75">
        <v>37359</v>
      </c>
      <c r="C2292" s="76">
        <v>44848</v>
      </c>
      <c r="D2292" s="77">
        <v>1253</v>
      </c>
      <c r="E2292" s="77">
        <v>5</v>
      </c>
      <c r="F2292" s="78"/>
      <c r="G2292" s="79">
        <v>44848.64331018518</v>
      </c>
      <c r="H2292" s="77">
        <v>150</v>
      </c>
      <c r="I2292" s="76">
        <v>44848.954861111109</v>
      </c>
      <c r="J2292" s="78"/>
      <c r="K2292" s="80">
        <v>1</v>
      </c>
    </row>
    <row r="2293" spans="2:11" x14ac:dyDescent="0.3">
      <c r="B2293" s="75">
        <v>37360</v>
      </c>
      <c r="C2293" s="76">
        <v>44848</v>
      </c>
      <c r="D2293" s="77">
        <v>559</v>
      </c>
      <c r="E2293" s="77">
        <v>5</v>
      </c>
      <c r="F2293" s="78"/>
      <c r="G2293" s="79">
        <v>44848.654456018514</v>
      </c>
      <c r="H2293" s="77">
        <v>163</v>
      </c>
      <c r="I2293" s="76">
        <v>44848.954861111109</v>
      </c>
      <c r="J2293" s="78"/>
      <c r="K2293" s="80">
        <v>1</v>
      </c>
    </row>
    <row r="2294" spans="2:11" x14ac:dyDescent="0.3">
      <c r="B2294" s="75">
        <v>37361</v>
      </c>
      <c r="C2294" s="76">
        <v>44848</v>
      </c>
      <c r="D2294" s="77">
        <v>41</v>
      </c>
      <c r="E2294" s="77">
        <v>2</v>
      </c>
      <c r="F2294" s="78"/>
      <c r="G2294" s="79">
        <v>44848.668090277773</v>
      </c>
      <c r="H2294" s="77">
        <v>161</v>
      </c>
      <c r="I2294" s="76">
        <v>44848.954861111109</v>
      </c>
      <c r="J2294" s="78"/>
      <c r="K2294" s="80">
        <v>1</v>
      </c>
    </row>
    <row r="2295" spans="2:11" x14ac:dyDescent="0.3">
      <c r="B2295" s="75">
        <v>37362</v>
      </c>
      <c r="C2295" s="76">
        <v>44848</v>
      </c>
      <c r="D2295" s="77">
        <v>726</v>
      </c>
      <c r="E2295" s="77">
        <v>5</v>
      </c>
      <c r="F2295" s="78"/>
      <c r="G2295" s="79">
        <v>44848.681643518517</v>
      </c>
      <c r="H2295" s="77">
        <v>140</v>
      </c>
      <c r="I2295" s="76">
        <v>44848.954861111109</v>
      </c>
      <c r="J2295" s="78"/>
      <c r="K2295" s="80">
        <v>1</v>
      </c>
    </row>
    <row r="2296" spans="2:11" x14ac:dyDescent="0.3">
      <c r="B2296" s="75">
        <v>37363</v>
      </c>
      <c r="C2296" s="76">
        <v>44848</v>
      </c>
      <c r="D2296" s="77">
        <v>763</v>
      </c>
      <c r="E2296" s="77">
        <v>1</v>
      </c>
      <c r="F2296" s="78"/>
      <c r="G2296" s="78"/>
      <c r="H2296" s="78"/>
      <c r="I2296" s="76">
        <v>44848.954861111109</v>
      </c>
      <c r="J2296" s="78"/>
      <c r="K2296" s="80">
        <v>1</v>
      </c>
    </row>
    <row r="2297" spans="2:11" x14ac:dyDescent="0.3">
      <c r="B2297" s="75">
        <v>37364</v>
      </c>
      <c r="C2297" s="76">
        <v>44848</v>
      </c>
      <c r="D2297" s="77">
        <v>10</v>
      </c>
      <c r="E2297" s="77">
        <v>2</v>
      </c>
      <c r="F2297" s="78"/>
      <c r="G2297" s="79">
        <v>44848.700532407405</v>
      </c>
      <c r="H2297" s="77">
        <v>143</v>
      </c>
      <c r="I2297" s="76">
        <v>44848.954861111109</v>
      </c>
      <c r="J2297" s="78"/>
      <c r="K2297" s="80">
        <v>1</v>
      </c>
    </row>
    <row r="2298" spans="2:11" x14ac:dyDescent="0.3">
      <c r="B2298" s="75">
        <v>37365</v>
      </c>
      <c r="C2298" s="76">
        <v>44848</v>
      </c>
      <c r="D2298" s="77">
        <v>181</v>
      </c>
      <c r="E2298" s="77">
        <v>3</v>
      </c>
      <c r="F2298" s="78"/>
      <c r="G2298" s="79">
        <v>44848.709780092591</v>
      </c>
      <c r="H2298" s="77">
        <v>157</v>
      </c>
      <c r="I2298" s="76">
        <v>44848.954861111109</v>
      </c>
      <c r="J2298" s="78"/>
      <c r="K2298" s="80">
        <v>1</v>
      </c>
    </row>
    <row r="2299" spans="2:11" x14ac:dyDescent="0.3">
      <c r="B2299" s="75">
        <v>37366</v>
      </c>
      <c r="C2299" s="76">
        <v>44848</v>
      </c>
      <c r="D2299" s="77">
        <v>1401</v>
      </c>
      <c r="E2299" s="77">
        <v>2</v>
      </c>
      <c r="F2299" s="78"/>
      <c r="G2299" s="79">
        <v>44848.719259259255</v>
      </c>
      <c r="H2299" s="77">
        <v>171</v>
      </c>
      <c r="I2299" s="76">
        <v>44848.954861111109</v>
      </c>
      <c r="J2299" s="78"/>
      <c r="K2299" s="80">
        <v>1</v>
      </c>
    </row>
    <row r="2300" spans="2:11" x14ac:dyDescent="0.3">
      <c r="B2300" s="75">
        <v>37367</v>
      </c>
      <c r="C2300" s="76">
        <v>44848</v>
      </c>
      <c r="D2300" s="77">
        <v>1234</v>
      </c>
      <c r="E2300" s="77">
        <v>5</v>
      </c>
      <c r="F2300" s="78"/>
      <c r="G2300" s="79">
        <v>44848.730162037034</v>
      </c>
      <c r="H2300" s="77">
        <v>147</v>
      </c>
      <c r="I2300" s="76">
        <v>44848.954861111109</v>
      </c>
      <c r="J2300" s="78"/>
      <c r="K2300" s="80">
        <v>1</v>
      </c>
    </row>
    <row r="2301" spans="2:11" x14ac:dyDescent="0.3">
      <c r="B2301" s="75">
        <v>37368</v>
      </c>
      <c r="C2301" s="76">
        <v>44848</v>
      </c>
      <c r="D2301" s="77">
        <v>886</v>
      </c>
      <c r="E2301" s="77">
        <v>5</v>
      </c>
      <c r="F2301" s="78"/>
      <c r="G2301" s="79">
        <v>44848.741111111107</v>
      </c>
      <c r="H2301" s="77">
        <v>141</v>
      </c>
      <c r="I2301" s="76">
        <v>44848.954861111109</v>
      </c>
      <c r="J2301" s="78"/>
      <c r="K2301" s="80">
        <v>1</v>
      </c>
    </row>
    <row r="2302" spans="2:11" x14ac:dyDescent="0.3">
      <c r="B2302" s="75">
        <v>37369</v>
      </c>
      <c r="C2302" s="76">
        <v>44848</v>
      </c>
      <c r="D2302" s="77">
        <v>297</v>
      </c>
      <c r="E2302" s="77">
        <v>6</v>
      </c>
      <c r="F2302" s="78"/>
      <c r="G2302" s="79">
        <v>44848.753148148142</v>
      </c>
      <c r="H2302" s="77">
        <v>170</v>
      </c>
      <c r="I2302" s="76">
        <v>44848.954861111109</v>
      </c>
      <c r="J2302" s="78"/>
      <c r="K2302" s="80">
        <v>1</v>
      </c>
    </row>
    <row r="2303" spans="2:11" x14ac:dyDescent="0.3">
      <c r="B2303" s="75">
        <v>37370</v>
      </c>
      <c r="C2303" s="76">
        <v>44848</v>
      </c>
      <c r="D2303" s="77">
        <v>1031</v>
      </c>
      <c r="E2303" s="77">
        <v>1</v>
      </c>
      <c r="F2303" s="78"/>
      <c r="G2303" s="78"/>
      <c r="H2303" s="78"/>
      <c r="I2303" s="76">
        <v>44848.954861111109</v>
      </c>
      <c r="J2303" s="78"/>
      <c r="K2303" s="80">
        <v>1</v>
      </c>
    </row>
    <row r="2304" spans="2:11" x14ac:dyDescent="0.3">
      <c r="B2304" s="75">
        <v>37371</v>
      </c>
      <c r="C2304" s="76">
        <v>44848</v>
      </c>
      <c r="D2304" s="77">
        <v>1139</v>
      </c>
      <c r="E2304" s="77">
        <v>6</v>
      </c>
      <c r="F2304" s="78"/>
      <c r="G2304" s="79">
        <v>44848.777268518512</v>
      </c>
      <c r="H2304" s="77">
        <v>144</v>
      </c>
      <c r="I2304" s="76">
        <v>44848.954861111109</v>
      </c>
      <c r="J2304" s="78"/>
      <c r="K2304" s="80">
        <v>1</v>
      </c>
    </row>
    <row r="2305" spans="2:11" x14ac:dyDescent="0.3">
      <c r="B2305" s="75">
        <v>37372</v>
      </c>
      <c r="C2305" s="76">
        <v>44848</v>
      </c>
      <c r="D2305" s="77">
        <v>352</v>
      </c>
      <c r="E2305" s="77">
        <v>5</v>
      </c>
      <c r="F2305" s="78"/>
      <c r="G2305" s="79">
        <v>44848.793564814805</v>
      </c>
      <c r="H2305" s="77">
        <v>178</v>
      </c>
      <c r="I2305" s="76">
        <v>44848.954861111109</v>
      </c>
      <c r="J2305" s="78"/>
      <c r="K2305" s="80">
        <v>1</v>
      </c>
    </row>
    <row r="2306" spans="2:11" x14ac:dyDescent="0.3">
      <c r="B2306" s="75">
        <v>37373</v>
      </c>
      <c r="C2306" s="76">
        <v>44848</v>
      </c>
      <c r="D2306" s="77">
        <v>799</v>
      </c>
      <c r="E2306" s="77">
        <v>2</v>
      </c>
      <c r="F2306" s="78"/>
      <c r="G2306" s="79">
        <v>44848.802789351845</v>
      </c>
      <c r="H2306" s="77">
        <v>149</v>
      </c>
      <c r="I2306" s="76">
        <v>44848.954861111109</v>
      </c>
      <c r="J2306" s="78"/>
      <c r="K2306" s="80">
        <v>1</v>
      </c>
    </row>
    <row r="2307" spans="2:11" x14ac:dyDescent="0.3">
      <c r="B2307" s="75">
        <v>37374</v>
      </c>
      <c r="C2307" s="76">
        <v>44848</v>
      </c>
      <c r="D2307" s="77">
        <v>1375</v>
      </c>
      <c r="E2307" s="77">
        <v>4</v>
      </c>
      <c r="F2307" s="78"/>
      <c r="G2307" s="79">
        <v>44848.81282407407</v>
      </c>
      <c r="H2307" s="77">
        <v>158</v>
      </c>
      <c r="I2307" s="76">
        <v>44848.954861111109</v>
      </c>
      <c r="J2307" s="78"/>
      <c r="K2307" s="80">
        <v>1</v>
      </c>
    </row>
    <row r="2308" spans="2:11" x14ac:dyDescent="0.3">
      <c r="B2308" s="75">
        <v>37375</v>
      </c>
      <c r="C2308" s="76">
        <v>44848</v>
      </c>
      <c r="D2308" s="77">
        <v>1177</v>
      </c>
      <c r="E2308" s="77">
        <v>5</v>
      </c>
      <c r="F2308" s="78"/>
      <c r="G2308" s="79">
        <v>44848.828460648147</v>
      </c>
      <c r="H2308" s="77">
        <v>155</v>
      </c>
      <c r="I2308" s="76">
        <v>44848.954861111109</v>
      </c>
      <c r="J2308" s="78"/>
      <c r="K2308" s="80">
        <v>1</v>
      </c>
    </row>
    <row r="2309" spans="2:11" x14ac:dyDescent="0.3">
      <c r="B2309" s="75">
        <v>37376</v>
      </c>
      <c r="C2309" s="76">
        <v>44848</v>
      </c>
      <c r="D2309" s="77">
        <v>265</v>
      </c>
      <c r="E2309" s="77">
        <v>5</v>
      </c>
      <c r="F2309" s="78"/>
      <c r="G2309" s="79">
        <v>44848.841805555552</v>
      </c>
      <c r="H2309" s="77">
        <v>153</v>
      </c>
      <c r="I2309" s="76">
        <v>44848.954861111109</v>
      </c>
      <c r="J2309" s="78"/>
      <c r="K2309" s="80">
        <v>1</v>
      </c>
    </row>
    <row r="2310" spans="2:11" x14ac:dyDescent="0.3">
      <c r="B2310" s="75">
        <v>37377</v>
      </c>
      <c r="C2310" s="76">
        <v>44848</v>
      </c>
      <c r="D2310" s="77">
        <v>726</v>
      </c>
      <c r="E2310" s="77">
        <v>4</v>
      </c>
      <c r="F2310" s="78"/>
      <c r="G2310" s="79">
        <v>44848.858553240738</v>
      </c>
      <c r="H2310" s="77">
        <v>174</v>
      </c>
      <c r="I2310" s="76">
        <v>44848.954861111109</v>
      </c>
      <c r="J2310" s="78"/>
      <c r="K2310" s="80">
        <v>1</v>
      </c>
    </row>
    <row r="2311" spans="2:11" x14ac:dyDescent="0.3">
      <c r="B2311" s="75">
        <v>37378</v>
      </c>
      <c r="C2311" s="76">
        <v>44848</v>
      </c>
      <c r="D2311" s="77">
        <v>126</v>
      </c>
      <c r="E2311" s="77">
        <v>5</v>
      </c>
      <c r="F2311" s="78"/>
      <c r="G2311" s="79">
        <v>44848.873726851853</v>
      </c>
      <c r="H2311" s="77">
        <v>143</v>
      </c>
      <c r="I2311" s="76">
        <v>44848.954861111109</v>
      </c>
      <c r="J2311" s="78"/>
      <c r="K2311" s="80">
        <v>1</v>
      </c>
    </row>
    <row r="2312" spans="2:11" x14ac:dyDescent="0.3">
      <c r="B2312" s="75">
        <v>37379</v>
      </c>
      <c r="C2312" s="76">
        <v>44848</v>
      </c>
      <c r="D2312" s="77">
        <v>1042</v>
      </c>
      <c r="E2312" s="77">
        <v>1</v>
      </c>
      <c r="F2312" s="78"/>
      <c r="G2312" s="78"/>
      <c r="H2312" s="78"/>
      <c r="I2312" s="76">
        <v>44848.954861111109</v>
      </c>
      <c r="J2312" s="78"/>
      <c r="K2312" s="80">
        <v>1</v>
      </c>
    </row>
    <row r="2313" spans="2:11" x14ac:dyDescent="0.3">
      <c r="B2313" s="75">
        <v>37380</v>
      </c>
      <c r="C2313" s="76">
        <v>44851</v>
      </c>
      <c r="D2313" s="77">
        <v>23</v>
      </c>
      <c r="E2313" s="77">
        <v>3</v>
      </c>
      <c r="F2313" s="78"/>
      <c r="G2313" s="79">
        <v>44851.333333333336</v>
      </c>
      <c r="H2313" s="77">
        <v>142</v>
      </c>
      <c r="I2313" s="76">
        <v>44851.953472222223</v>
      </c>
      <c r="J2313" s="78"/>
      <c r="K2313" s="80">
        <v>1</v>
      </c>
    </row>
    <row r="2314" spans="2:11" x14ac:dyDescent="0.3">
      <c r="B2314" s="75">
        <v>37381</v>
      </c>
      <c r="C2314" s="76">
        <v>44851</v>
      </c>
      <c r="D2314" s="77">
        <v>753</v>
      </c>
      <c r="E2314" s="77">
        <v>1</v>
      </c>
      <c r="F2314" s="78"/>
      <c r="G2314" s="78"/>
      <c r="H2314" s="78"/>
      <c r="I2314" s="76">
        <v>44851.953472222223</v>
      </c>
      <c r="J2314" s="78"/>
      <c r="K2314" s="80">
        <v>1</v>
      </c>
    </row>
    <row r="2315" spans="2:11" x14ac:dyDescent="0.3">
      <c r="B2315" s="75">
        <v>37382</v>
      </c>
      <c r="C2315" s="76">
        <v>44851</v>
      </c>
      <c r="D2315" s="77">
        <v>758</v>
      </c>
      <c r="E2315" s="77">
        <v>6</v>
      </c>
      <c r="F2315" s="78"/>
      <c r="G2315" s="79">
        <v>44851.355000000003</v>
      </c>
      <c r="H2315" s="77">
        <v>166</v>
      </c>
      <c r="I2315" s="76">
        <v>44851.953472222223</v>
      </c>
      <c r="J2315" s="78"/>
      <c r="K2315" s="80">
        <v>1</v>
      </c>
    </row>
    <row r="2316" spans="2:11" x14ac:dyDescent="0.3">
      <c r="B2316" s="75">
        <v>37383</v>
      </c>
      <c r="C2316" s="76">
        <v>44851</v>
      </c>
      <c r="D2316" s="77">
        <v>1405</v>
      </c>
      <c r="E2316" s="77">
        <v>3</v>
      </c>
      <c r="F2316" s="78"/>
      <c r="G2316" s="79">
        <v>44851.365937500006</v>
      </c>
      <c r="H2316" s="77">
        <v>157</v>
      </c>
      <c r="I2316" s="76">
        <v>44851.953472222223</v>
      </c>
      <c r="J2316" s="78"/>
      <c r="K2316" s="80">
        <v>1</v>
      </c>
    </row>
    <row r="2317" spans="2:11" x14ac:dyDescent="0.3">
      <c r="B2317" s="75">
        <v>37384</v>
      </c>
      <c r="C2317" s="76">
        <v>44851</v>
      </c>
      <c r="D2317" s="77">
        <v>849</v>
      </c>
      <c r="E2317" s="77">
        <v>5</v>
      </c>
      <c r="F2317" s="78"/>
      <c r="G2317" s="79">
        <v>44851.373796296306</v>
      </c>
      <c r="H2317" s="77">
        <v>179</v>
      </c>
      <c r="I2317" s="76">
        <v>44851.953472222223</v>
      </c>
      <c r="J2317" s="78"/>
      <c r="K2317" s="80">
        <v>1</v>
      </c>
    </row>
    <row r="2318" spans="2:11" x14ac:dyDescent="0.3">
      <c r="B2318" s="75">
        <v>37385</v>
      </c>
      <c r="C2318" s="76">
        <v>44851</v>
      </c>
      <c r="D2318" s="77">
        <v>968</v>
      </c>
      <c r="E2318" s="77">
        <v>3</v>
      </c>
      <c r="F2318" s="78"/>
      <c r="G2318" s="79">
        <v>44851.386018518526</v>
      </c>
      <c r="H2318" s="77">
        <v>167</v>
      </c>
      <c r="I2318" s="76">
        <v>44851.953472222223</v>
      </c>
      <c r="J2318" s="78"/>
      <c r="K2318" s="80">
        <v>1</v>
      </c>
    </row>
    <row r="2319" spans="2:11" x14ac:dyDescent="0.3">
      <c r="B2319" s="75">
        <v>37386</v>
      </c>
      <c r="C2319" s="76">
        <v>44851</v>
      </c>
      <c r="D2319" s="77">
        <v>1346</v>
      </c>
      <c r="E2319" s="77">
        <v>1</v>
      </c>
      <c r="F2319" s="78"/>
      <c r="G2319" s="78"/>
      <c r="H2319" s="78"/>
      <c r="I2319" s="76">
        <v>44851.953472222223</v>
      </c>
      <c r="J2319" s="78"/>
      <c r="K2319" s="80">
        <v>1</v>
      </c>
    </row>
    <row r="2320" spans="2:11" x14ac:dyDescent="0.3">
      <c r="B2320" s="75">
        <v>37387</v>
      </c>
      <c r="C2320" s="76">
        <v>44851</v>
      </c>
      <c r="D2320" s="77">
        <v>397</v>
      </c>
      <c r="E2320" s="77">
        <v>6</v>
      </c>
      <c r="F2320" s="78"/>
      <c r="G2320" s="79">
        <v>44851.409039351856</v>
      </c>
      <c r="H2320" s="77">
        <v>149</v>
      </c>
      <c r="I2320" s="76">
        <v>44851.953472222223</v>
      </c>
      <c r="J2320" s="78"/>
      <c r="K2320" s="80">
        <v>1</v>
      </c>
    </row>
    <row r="2321" spans="2:11" x14ac:dyDescent="0.3">
      <c r="B2321" s="75">
        <v>37388</v>
      </c>
      <c r="C2321" s="76">
        <v>44851</v>
      </c>
      <c r="D2321" s="77">
        <v>1335</v>
      </c>
      <c r="E2321" s="77">
        <v>2</v>
      </c>
      <c r="F2321" s="78"/>
      <c r="G2321" s="79">
        <v>44851.421527777784</v>
      </c>
      <c r="H2321" s="77">
        <v>179</v>
      </c>
      <c r="I2321" s="76">
        <v>44851.953472222223</v>
      </c>
      <c r="J2321" s="78"/>
      <c r="K2321" s="80">
        <v>1</v>
      </c>
    </row>
    <row r="2322" spans="2:11" x14ac:dyDescent="0.3">
      <c r="B2322" s="75">
        <v>37389</v>
      </c>
      <c r="C2322" s="76">
        <v>44851</v>
      </c>
      <c r="D2322" s="77">
        <v>479</v>
      </c>
      <c r="E2322" s="77">
        <v>1</v>
      </c>
      <c r="F2322" s="78"/>
      <c r="G2322" s="78"/>
      <c r="H2322" s="78"/>
      <c r="I2322" s="76">
        <v>44851.953472222223</v>
      </c>
      <c r="J2322" s="78"/>
      <c r="K2322" s="80">
        <v>1</v>
      </c>
    </row>
    <row r="2323" spans="2:11" x14ac:dyDescent="0.3">
      <c r="B2323" s="75">
        <v>37390</v>
      </c>
      <c r="C2323" s="76">
        <v>44851</v>
      </c>
      <c r="D2323" s="77">
        <v>325</v>
      </c>
      <c r="E2323" s="77">
        <v>6</v>
      </c>
      <c r="F2323" s="78"/>
      <c r="G2323" s="79">
        <v>44851.442569444451</v>
      </c>
      <c r="H2323" s="77">
        <v>179</v>
      </c>
      <c r="I2323" s="76">
        <v>44851.953472222223</v>
      </c>
      <c r="J2323" s="78"/>
      <c r="K2323" s="80">
        <v>1</v>
      </c>
    </row>
    <row r="2324" spans="2:11" x14ac:dyDescent="0.3">
      <c r="B2324" s="75">
        <v>37391</v>
      </c>
      <c r="C2324" s="76">
        <v>44851</v>
      </c>
      <c r="D2324" s="77">
        <v>952</v>
      </c>
      <c r="E2324" s="77">
        <v>2</v>
      </c>
      <c r="F2324" s="78"/>
      <c r="G2324" s="79">
        <v>44851.453495370377</v>
      </c>
      <c r="H2324" s="77">
        <v>157</v>
      </c>
      <c r="I2324" s="76">
        <v>44851.953472222223</v>
      </c>
      <c r="J2324" s="78"/>
      <c r="K2324" s="80">
        <v>1</v>
      </c>
    </row>
    <row r="2325" spans="2:11" x14ac:dyDescent="0.3">
      <c r="B2325" s="75">
        <v>37392</v>
      </c>
      <c r="C2325" s="76">
        <v>44851</v>
      </c>
      <c r="D2325" s="77">
        <v>612</v>
      </c>
      <c r="E2325" s="77">
        <v>5</v>
      </c>
      <c r="F2325" s="78"/>
      <c r="G2325" s="79">
        <v>44851.463842592602</v>
      </c>
      <c r="H2325" s="77">
        <v>166</v>
      </c>
      <c r="I2325" s="76">
        <v>44851.953472222223</v>
      </c>
      <c r="J2325" s="78"/>
      <c r="K2325" s="80">
        <v>1</v>
      </c>
    </row>
    <row r="2326" spans="2:11" x14ac:dyDescent="0.3">
      <c r="B2326" s="75">
        <v>37393</v>
      </c>
      <c r="C2326" s="76">
        <v>44851</v>
      </c>
      <c r="D2326" s="77">
        <v>811</v>
      </c>
      <c r="E2326" s="77">
        <v>4</v>
      </c>
      <c r="F2326" s="78"/>
      <c r="G2326" s="79">
        <v>44851.479675925933</v>
      </c>
      <c r="H2326" s="77">
        <v>175</v>
      </c>
      <c r="I2326" s="76">
        <v>44851.953472222223</v>
      </c>
      <c r="J2326" s="78"/>
      <c r="K2326" s="80">
        <v>1</v>
      </c>
    </row>
    <row r="2327" spans="2:11" x14ac:dyDescent="0.3">
      <c r="B2327" s="75">
        <v>37394</v>
      </c>
      <c r="C2327" s="76">
        <v>44851</v>
      </c>
      <c r="D2327" s="77">
        <v>1226</v>
      </c>
      <c r="E2327" s="77">
        <v>2</v>
      </c>
      <c r="F2327" s="78"/>
      <c r="G2327" s="79">
        <v>44851.489351851858</v>
      </c>
      <c r="H2327" s="77">
        <v>170</v>
      </c>
      <c r="I2327" s="76">
        <v>44851.953472222223</v>
      </c>
      <c r="J2327" s="78"/>
      <c r="K2327" s="80">
        <v>1</v>
      </c>
    </row>
    <row r="2328" spans="2:11" x14ac:dyDescent="0.3">
      <c r="B2328" s="75">
        <v>37395</v>
      </c>
      <c r="C2328" s="76">
        <v>44851</v>
      </c>
      <c r="D2328" s="77">
        <v>378</v>
      </c>
      <c r="E2328" s="77">
        <v>1</v>
      </c>
      <c r="F2328" s="78"/>
      <c r="G2328" s="78"/>
      <c r="H2328" s="78"/>
      <c r="I2328" s="76">
        <v>44851.953472222223</v>
      </c>
      <c r="J2328" s="78"/>
      <c r="K2328" s="80">
        <v>1</v>
      </c>
    </row>
    <row r="2329" spans="2:11" x14ac:dyDescent="0.3">
      <c r="B2329" s="75">
        <v>37396</v>
      </c>
      <c r="C2329" s="76">
        <v>44851</v>
      </c>
      <c r="D2329" s="77">
        <v>746</v>
      </c>
      <c r="E2329" s="77">
        <v>2</v>
      </c>
      <c r="F2329" s="78"/>
      <c r="G2329" s="79">
        <v>44851.509247685186</v>
      </c>
      <c r="H2329" s="77">
        <v>152</v>
      </c>
      <c r="I2329" s="76">
        <v>44851.953472222223</v>
      </c>
      <c r="J2329" s="78"/>
      <c r="K2329" s="80">
        <v>1</v>
      </c>
    </row>
    <row r="2330" spans="2:11" x14ac:dyDescent="0.3">
      <c r="B2330" s="75">
        <v>37397</v>
      </c>
      <c r="C2330" s="76">
        <v>44851</v>
      </c>
      <c r="D2330" s="77">
        <v>433</v>
      </c>
      <c r="E2330" s="77">
        <v>4</v>
      </c>
      <c r="F2330" s="78"/>
      <c r="G2330" s="79">
        <v>44851.518217592595</v>
      </c>
      <c r="H2330" s="77">
        <v>146</v>
      </c>
      <c r="I2330" s="76">
        <v>44851.953472222223</v>
      </c>
      <c r="J2330" s="78"/>
      <c r="K2330" s="80">
        <v>1</v>
      </c>
    </row>
    <row r="2331" spans="2:11" x14ac:dyDescent="0.3">
      <c r="B2331" s="75">
        <v>37398</v>
      </c>
      <c r="C2331" s="76">
        <v>44851</v>
      </c>
      <c r="D2331" s="77">
        <v>1287</v>
      </c>
      <c r="E2331" s="77">
        <v>1</v>
      </c>
      <c r="F2331" s="78"/>
      <c r="G2331" s="78"/>
      <c r="H2331" s="78"/>
      <c r="I2331" s="76">
        <v>44851.953472222223</v>
      </c>
      <c r="J2331" s="78"/>
      <c r="K2331" s="80">
        <v>1</v>
      </c>
    </row>
    <row r="2332" spans="2:11" x14ac:dyDescent="0.3">
      <c r="B2332" s="75">
        <v>37399</v>
      </c>
      <c r="C2332" s="76">
        <v>44851</v>
      </c>
      <c r="D2332" s="77">
        <v>1080</v>
      </c>
      <c r="E2332" s="77">
        <v>3</v>
      </c>
      <c r="F2332" s="78"/>
      <c r="G2332" s="79">
        <v>44851.543333333335</v>
      </c>
      <c r="H2332" s="77">
        <v>151</v>
      </c>
      <c r="I2332" s="76">
        <v>44851.953472222223</v>
      </c>
      <c r="J2332" s="78"/>
      <c r="K2332" s="80">
        <v>1</v>
      </c>
    </row>
    <row r="2333" spans="2:11" x14ac:dyDescent="0.3">
      <c r="B2333" s="75">
        <v>37400</v>
      </c>
      <c r="C2333" s="76">
        <v>44851</v>
      </c>
      <c r="D2333" s="77">
        <v>682</v>
      </c>
      <c r="E2333" s="77">
        <v>2</v>
      </c>
      <c r="F2333" s="78"/>
      <c r="G2333" s="79">
        <v>44851.55809027778</v>
      </c>
      <c r="H2333" s="77">
        <v>152</v>
      </c>
      <c r="I2333" s="76">
        <v>44851.953472222223</v>
      </c>
      <c r="J2333" s="78"/>
      <c r="K2333" s="80">
        <v>1</v>
      </c>
    </row>
    <row r="2334" spans="2:11" x14ac:dyDescent="0.3">
      <c r="B2334" s="75">
        <v>37401</v>
      </c>
      <c r="C2334" s="76">
        <v>44851</v>
      </c>
      <c r="D2334" s="77">
        <v>587</v>
      </c>
      <c r="E2334" s="77">
        <v>2</v>
      </c>
      <c r="F2334" s="78"/>
      <c r="G2334" s="79">
        <v>44851.572500000002</v>
      </c>
      <c r="H2334" s="77">
        <v>142</v>
      </c>
      <c r="I2334" s="76">
        <v>44851.953472222223</v>
      </c>
      <c r="J2334" s="78"/>
      <c r="K2334" s="80">
        <v>1</v>
      </c>
    </row>
    <row r="2335" spans="2:11" x14ac:dyDescent="0.3">
      <c r="B2335" s="75">
        <v>37402</v>
      </c>
      <c r="C2335" s="76">
        <v>44851</v>
      </c>
      <c r="D2335" s="77">
        <v>1058</v>
      </c>
      <c r="E2335" s="77">
        <v>6</v>
      </c>
      <c r="F2335" s="78"/>
      <c r="G2335" s="79">
        <v>44851.585856481484</v>
      </c>
      <c r="H2335" s="77">
        <v>153</v>
      </c>
      <c r="I2335" s="76">
        <v>44851.953472222223</v>
      </c>
      <c r="J2335" s="78"/>
      <c r="K2335" s="80">
        <v>1</v>
      </c>
    </row>
    <row r="2336" spans="2:11" x14ac:dyDescent="0.3">
      <c r="B2336" s="75">
        <v>37403</v>
      </c>
      <c r="C2336" s="76">
        <v>44851</v>
      </c>
      <c r="D2336" s="77">
        <v>374</v>
      </c>
      <c r="E2336" s="77">
        <v>6</v>
      </c>
      <c r="F2336" s="78"/>
      <c r="G2336" s="79">
        <v>44851.597928240742</v>
      </c>
      <c r="H2336" s="77">
        <v>156</v>
      </c>
      <c r="I2336" s="76">
        <v>44851.953472222223</v>
      </c>
      <c r="J2336" s="78"/>
      <c r="K2336" s="80">
        <v>1</v>
      </c>
    </row>
    <row r="2337" spans="2:11" x14ac:dyDescent="0.3">
      <c r="B2337" s="75">
        <v>37404</v>
      </c>
      <c r="C2337" s="76">
        <v>44851</v>
      </c>
      <c r="D2337" s="77">
        <v>408</v>
      </c>
      <c r="E2337" s="77">
        <v>2</v>
      </c>
      <c r="F2337" s="78"/>
      <c r="G2337" s="79">
        <v>44851.612141203703</v>
      </c>
      <c r="H2337" s="77">
        <v>170</v>
      </c>
      <c r="I2337" s="76">
        <v>44851.953472222223</v>
      </c>
      <c r="J2337" s="78"/>
      <c r="K2337" s="80">
        <v>1</v>
      </c>
    </row>
    <row r="2338" spans="2:11" x14ac:dyDescent="0.3">
      <c r="B2338" s="75">
        <v>37405</v>
      </c>
      <c r="C2338" s="76">
        <v>44851</v>
      </c>
      <c r="D2338" s="77">
        <v>209</v>
      </c>
      <c r="E2338" s="77">
        <v>1</v>
      </c>
      <c r="F2338" s="78"/>
      <c r="G2338" s="78"/>
      <c r="H2338" s="78"/>
      <c r="I2338" s="76">
        <v>44851.953472222223</v>
      </c>
      <c r="J2338" s="78"/>
      <c r="K2338" s="80">
        <v>1</v>
      </c>
    </row>
    <row r="2339" spans="2:11" x14ac:dyDescent="0.3">
      <c r="B2339" s="75">
        <v>37406</v>
      </c>
      <c r="C2339" s="76">
        <v>44851</v>
      </c>
      <c r="D2339" s="77">
        <v>299</v>
      </c>
      <c r="E2339" s="77">
        <v>2</v>
      </c>
      <c r="F2339" s="78"/>
      <c r="G2339" s="79">
        <v>44851.635150462964</v>
      </c>
      <c r="H2339" s="77">
        <v>153</v>
      </c>
      <c r="I2339" s="76">
        <v>44851.953472222223</v>
      </c>
      <c r="J2339" s="78"/>
      <c r="K2339" s="80">
        <v>1</v>
      </c>
    </row>
    <row r="2340" spans="2:11" x14ac:dyDescent="0.3">
      <c r="B2340" s="75">
        <v>37407</v>
      </c>
      <c r="C2340" s="76">
        <v>44851</v>
      </c>
      <c r="D2340" s="77">
        <v>356</v>
      </c>
      <c r="E2340" s="77">
        <v>3</v>
      </c>
      <c r="F2340" s="78"/>
      <c r="G2340" s="79">
        <v>44851.649953703702</v>
      </c>
      <c r="H2340" s="77">
        <v>174</v>
      </c>
      <c r="I2340" s="76">
        <v>44851.953472222223</v>
      </c>
      <c r="J2340" s="78"/>
      <c r="K2340" s="80">
        <v>1</v>
      </c>
    </row>
    <row r="2341" spans="2:11" x14ac:dyDescent="0.3">
      <c r="B2341" s="75">
        <v>37408</v>
      </c>
      <c r="C2341" s="76">
        <v>44851</v>
      </c>
      <c r="D2341" s="77">
        <v>1238</v>
      </c>
      <c r="E2341" s="77">
        <v>4</v>
      </c>
      <c r="F2341" s="78"/>
      <c r="G2341" s="79">
        <v>44851.662175925921</v>
      </c>
      <c r="H2341" s="77">
        <v>145</v>
      </c>
      <c r="I2341" s="76">
        <v>44851.953472222223</v>
      </c>
      <c r="J2341" s="78"/>
      <c r="K2341" s="80">
        <v>1</v>
      </c>
    </row>
    <row r="2342" spans="2:11" x14ac:dyDescent="0.3">
      <c r="B2342" s="75">
        <v>37409</v>
      </c>
      <c r="C2342" s="76">
        <v>44851</v>
      </c>
      <c r="D2342" s="77">
        <v>1046</v>
      </c>
      <c r="E2342" s="77">
        <v>1</v>
      </c>
      <c r="F2342" s="78"/>
      <c r="G2342" s="78"/>
      <c r="H2342" s="78"/>
      <c r="I2342" s="76">
        <v>44851.953472222223</v>
      </c>
      <c r="J2342" s="78"/>
      <c r="K2342" s="80">
        <v>1</v>
      </c>
    </row>
    <row r="2343" spans="2:11" x14ac:dyDescent="0.3">
      <c r="B2343" s="75">
        <v>37410</v>
      </c>
      <c r="C2343" s="76">
        <v>44851</v>
      </c>
      <c r="D2343" s="77">
        <v>1245</v>
      </c>
      <c r="E2343" s="77">
        <v>5</v>
      </c>
      <c r="F2343" s="78"/>
      <c r="G2343" s="79">
        <v>44851.688055555554</v>
      </c>
      <c r="H2343" s="77">
        <v>157</v>
      </c>
      <c r="I2343" s="76">
        <v>44851.953472222223</v>
      </c>
      <c r="J2343" s="78"/>
      <c r="K2343" s="80">
        <v>1</v>
      </c>
    </row>
    <row r="2344" spans="2:11" x14ac:dyDescent="0.3">
      <c r="B2344" s="75">
        <v>37411</v>
      </c>
      <c r="C2344" s="76">
        <v>44851</v>
      </c>
      <c r="D2344" s="77">
        <v>1247</v>
      </c>
      <c r="E2344" s="77">
        <v>3</v>
      </c>
      <c r="F2344" s="78"/>
      <c r="G2344" s="79">
        <v>44851.703321759262</v>
      </c>
      <c r="H2344" s="77">
        <v>166</v>
      </c>
      <c r="I2344" s="76">
        <v>44851.953472222223</v>
      </c>
      <c r="J2344" s="78"/>
      <c r="K2344" s="80">
        <v>1</v>
      </c>
    </row>
    <row r="2345" spans="2:11" x14ac:dyDescent="0.3">
      <c r="B2345" s="75">
        <v>37412</v>
      </c>
      <c r="C2345" s="76">
        <v>44851</v>
      </c>
      <c r="D2345" s="77">
        <v>820</v>
      </c>
      <c r="E2345" s="77">
        <v>6</v>
      </c>
      <c r="F2345" s="78"/>
      <c r="G2345" s="79">
        <v>44851.713645833333</v>
      </c>
      <c r="H2345" s="77">
        <v>161</v>
      </c>
      <c r="I2345" s="76">
        <v>44851.953472222223</v>
      </c>
      <c r="J2345" s="78"/>
      <c r="K2345" s="80">
        <v>1</v>
      </c>
    </row>
    <row r="2346" spans="2:11" x14ac:dyDescent="0.3">
      <c r="B2346" s="75">
        <v>37413</v>
      </c>
      <c r="C2346" s="76">
        <v>44851</v>
      </c>
      <c r="D2346" s="77">
        <v>477</v>
      </c>
      <c r="E2346" s="77">
        <v>4</v>
      </c>
      <c r="F2346" s="78"/>
      <c r="G2346" s="79">
        <v>44851.72960648148</v>
      </c>
      <c r="H2346" s="77">
        <v>168</v>
      </c>
      <c r="I2346" s="76">
        <v>44851.953472222223</v>
      </c>
      <c r="J2346" s="78"/>
      <c r="K2346" s="80">
        <v>1</v>
      </c>
    </row>
    <row r="2347" spans="2:11" x14ac:dyDescent="0.3">
      <c r="B2347" s="75">
        <v>37414</v>
      </c>
      <c r="C2347" s="76">
        <v>44851</v>
      </c>
      <c r="D2347" s="77">
        <v>987</v>
      </c>
      <c r="E2347" s="77">
        <v>6</v>
      </c>
      <c r="F2347" s="78"/>
      <c r="G2347" s="79">
        <v>44851.738541666666</v>
      </c>
      <c r="H2347" s="77">
        <v>146</v>
      </c>
      <c r="I2347" s="76">
        <v>44851.953472222223</v>
      </c>
      <c r="J2347" s="78"/>
      <c r="K2347" s="80">
        <v>1</v>
      </c>
    </row>
    <row r="2348" spans="2:11" x14ac:dyDescent="0.3">
      <c r="B2348" s="75">
        <v>37415</v>
      </c>
      <c r="C2348" s="76">
        <v>44851</v>
      </c>
      <c r="D2348" s="77">
        <v>708</v>
      </c>
      <c r="E2348" s="77">
        <v>6</v>
      </c>
      <c r="F2348" s="78"/>
      <c r="G2348" s="79">
        <v>44851.74864583333</v>
      </c>
      <c r="H2348" s="77">
        <v>158</v>
      </c>
      <c r="I2348" s="76">
        <v>44851.953472222223</v>
      </c>
      <c r="J2348" s="78"/>
      <c r="K2348" s="80">
        <v>1</v>
      </c>
    </row>
    <row r="2349" spans="2:11" x14ac:dyDescent="0.3">
      <c r="B2349" s="75">
        <v>37416</v>
      </c>
      <c r="C2349" s="76">
        <v>44851</v>
      </c>
      <c r="D2349" s="77">
        <v>1162</v>
      </c>
      <c r="E2349" s="77">
        <v>4</v>
      </c>
      <c r="F2349" s="78"/>
      <c r="G2349" s="79">
        <v>44851.764629629623</v>
      </c>
      <c r="H2349" s="77">
        <v>177</v>
      </c>
      <c r="I2349" s="76">
        <v>44851.953472222223</v>
      </c>
      <c r="J2349" s="78"/>
      <c r="K2349" s="80">
        <v>1</v>
      </c>
    </row>
    <row r="2350" spans="2:11" x14ac:dyDescent="0.3">
      <c r="B2350" s="75">
        <v>37417</v>
      </c>
      <c r="C2350" s="76">
        <v>44851</v>
      </c>
      <c r="D2350" s="77">
        <v>144</v>
      </c>
      <c r="E2350" s="77">
        <v>2</v>
      </c>
      <c r="F2350" s="78"/>
      <c r="G2350" s="79">
        <v>44851.780150462953</v>
      </c>
      <c r="H2350" s="77">
        <v>166</v>
      </c>
      <c r="I2350" s="76">
        <v>44851.953472222223</v>
      </c>
      <c r="J2350" s="78"/>
      <c r="K2350" s="80">
        <v>1</v>
      </c>
    </row>
    <row r="2351" spans="2:11" x14ac:dyDescent="0.3">
      <c r="B2351" s="75">
        <v>37418</v>
      </c>
      <c r="C2351" s="76">
        <v>44851</v>
      </c>
      <c r="D2351" s="77">
        <v>1072</v>
      </c>
      <c r="E2351" s="77">
        <v>5</v>
      </c>
      <c r="F2351" s="78"/>
      <c r="G2351" s="79">
        <v>44851.790416666656</v>
      </c>
      <c r="H2351" s="77">
        <v>161</v>
      </c>
      <c r="I2351" s="76">
        <v>44851.953472222223</v>
      </c>
      <c r="J2351" s="78"/>
      <c r="K2351" s="80">
        <v>1</v>
      </c>
    </row>
    <row r="2352" spans="2:11" x14ac:dyDescent="0.3">
      <c r="B2352" s="75">
        <v>37419</v>
      </c>
      <c r="C2352" s="76">
        <v>44851</v>
      </c>
      <c r="D2352" s="77">
        <v>543</v>
      </c>
      <c r="E2352" s="77">
        <v>1</v>
      </c>
      <c r="F2352" s="78"/>
      <c r="G2352" s="78"/>
      <c r="H2352" s="78"/>
      <c r="I2352" s="76">
        <v>44851.953472222223</v>
      </c>
      <c r="J2352" s="78"/>
      <c r="K2352" s="80">
        <v>1</v>
      </c>
    </row>
    <row r="2353" spans="2:11" x14ac:dyDescent="0.3">
      <c r="B2353" s="75">
        <v>37420</v>
      </c>
      <c r="C2353" s="76">
        <v>44851</v>
      </c>
      <c r="D2353" s="77">
        <v>125</v>
      </c>
      <c r="E2353" s="77">
        <v>2</v>
      </c>
      <c r="F2353" s="78"/>
      <c r="G2353" s="79">
        <v>44851.811435185176</v>
      </c>
      <c r="H2353" s="77">
        <v>170</v>
      </c>
      <c r="I2353" s="76">
        <v>44851.953472222223</v>
      </c>
      <c r="J2353" s="78"/>
      <c r="K2353" s="80">
        <v>1</v>
      </c>
    </row>
    <row r="2354" spans="2:11" x14ac:dyDescent="0.3">
      <c r="B2354" s="75">
        <v>37421</v>
      </c>
      <c r="C2354" s="76">
        <v>44851</v>
      </c>
      <c r="D2354" s="77">
        <v>877</v>
      </c>
      <c r="E2354" s="77">
        <v>1</v>
      </c>
      <c r="F2354" s="78"/>
      <c r="G2354" s="78"/>
      <c r="H2354" s="78"/>
      <c r="I2354" s="76">
        <v>44851.953472222223</v>
      </c>
      <c r="J2354" s="78"/>
      <c r="K2354" s="80">
        <v>1</v>
      </c>
    </row>
    <row r="2355" spans="2:11" x14ac:dyDescent="0.3">
      <c r="B2355" s="75">
        <v>37422</v>
      </c>
      <c r="C2355" s="76">
        <v>44851</v>
      </c>
      <c r="D2355" s="77">
        <v>580</v>
      </c>
      <c r="E2355" s="77">
        <v>4</v>
      </c>
      <c r="F2355" s="78"/>
      <c r="G2355" s="79">
        <v>44851.827280092584</v>
      </c>
      <c r="H2355" s="77">
        <v>170</v>
      </c>
      <c r="I2355" s="76">
        <v>44851.953472222223</v>
      </c>
      <c r="J2355" s="78"/>
      <c r="K2355" s="80">
        <v>1</v>
      </c>
    </row>
    <row r="2356" spans="2:11" x14ac:dyDescent="0.3">
      <c r="B2356" s="75">
        <v>37423</v>
      </c>
      <c r="C2356" s="76">
        <v>44851</v>
      </c>
      <c r="D2356" s="77">
        <v>1098</v>
      </c>
      <c r="E2356" s="77">
        <v>3</v>
      </c>
      <c r="F2356" s="78"/>
      <c r="G2356" s="79">
        <v>44851.842488425915</v>
      </c>
      <c r="H2356" s="77">
        <v>158</v>
      </c>
      <c r="I2356" s="76">
        <v>44851.953472222223</v>
      </c>
      <c r="J2356" s="78"/>
      <c r="K2356" s="80">
        <v>1</v>
      </c>
    </row>
    <row r="2357" spans="2:11" x14ac:dyDescent="0.3">
      <c r="B2357" s="75">
        <v>37424</v>
      </c>
      <c r="C2357" s="76">
        <v>44851</v>
      </c>
      <c r="D2357" s="77">
        <v>150</v>
      </c>
      <c r="E2357" s="77">
        <v>3</v>
      </c>
      <c r="F2357" s="78"/>
      <c r="G2357" s="79">
        <v>44851.854143518511</v>
      </c>
      <c r="H2357" s="77">
        <v>170</v>
      </c>
      <c r="I2357" s="76">
        <v>44851.953472222223</v>
      </c>
      <c r="J2357" s="78"/>
      <c r="K2357" s="80">
        <v>1</v>
      </c>
    </row>
    <row r="2358" spans="2:11" x14ac:dyDescent="0.3">
      <c r="B2358" s="75">
        <v>37425</v>
      </c>
      <c r="C2358" s="76">
        <v>44851</v>
      </c>
      <c r="D2358" s="77">
        <v>782</v>
      </c>
      <c r="E2358" s="77">
        <v>5</v>
      </c>
      <c r="F2358" s="78"/>
      <c r="G2358" s="79">
        <v>44851.864444444436</v>
      </c>
      <c r="H2358" s="77">
        <v>162</v>
      </c>
      <c r="I2358" s="76">
        <v>44851.953472222223</v>
      </c>
      <c r="J2358" s="78"/>
      <c r="K2358" s="80">
        <v>1</v>
      </c>
    </row>
    <row r="2359" spans="2:11" x14ac:dyDescent="0.3">
      <c r="B2359" s="75">
        <v>37426</v>
      </c>
      <c r="C2359" s="76">
        <v>44851</v>
      </c>
      <c r="D2359" s="77">
        <v>810</v>
      </c>
      <c r="E2359" s="77">
        <v>1</v>
      </c>
      <c r="F2359" s="78"/>
      <c r="G2359" s="78"/>
      <c r="H2359" s="78"/>
      <c r="I2359" s="76">
        <v>44851.953472222223</v>
      </c>
      <c r="J2359" s="78"/>
      <c r="K2359" s="80">
        <v>1</v>
      </c>
    </row>
    <row r="2360" spans="2:11" x14ac:dyDescent="0.3">
      <c r="B2360" s="75">
        <v>37427</v>
      </c>
      <c r="C2360" s="76">
        <v>44851</v>
      </c>
      <c r="D2360" s="77">
        <v>224</v>
      </c>
      <c r="E2360" s="77">
        <v>3</v>
      </c>
      <c r="F2360" s="78"/>
      <c r="G2360" s="79">
        <v>44851.889895833323</v>
      </c>
      <c r="H2360" s="77">
        <v>154</v>
      </c>
      <c r="I2360" s="76">
        <v>44851.953472222223</v>
      </c>
      <c r="J2360" s="78"/>
      <c r="K2360" s="80">
        <v>1</v>
      </c>
    </row>
    <row r="2361" spans="2:11" x14ac:dyDescent="0.3">
      <c r="B2361" s="75">
        <v>37428</v>
      </c>
      <c r="C2361" s="76">
        <v>44851</v>
      </c>
      <c r="D2361" s="77">
        <v>450</v>
      </c>
      <c r="E2361" s="77">
        <v>4</v>
      </c>
      <c r="F2361" s="78"/>
      <c r="G2361" s="79">
        <v>44851.901678240727</v>
      </c>
      <c r="H2361" s="77">
        <v>141</v>
      </c>
      <c r="I2361" s="76">
        <v>44851.953472222223</v>
      </c>
      <c r="J2361" s="78"/>
      <c r="K2361" s="80">
        <v>1</v>
      </c>
    </row>
    <row r="2362" spans="2:11" x14ac:dyDescent="0.3">
      <c r="B2362" s="75">
        <v>37429</v>
      </c>
      <c r="C2362" s="76">
        <v>44852</v>
      </c>
      <c r="D2362" s="77">
        <v>860</v>
      </c>
      <c r="E2362" s="77">
        <v>2</v>
      </c>
      <c r="F2362" s="78"/>
      <c r="G2362" s="79">
        <v>44852.333333333336</v>
      </c>
      <c r="H2362" s="77">
        <v>157</v>
      </c>
      <c r="I2362" s="76">
        <v>44852.947916666664</v>
      </c>
      <c r="J2362" s="78"/>
      <c r="K2362" s="80">
        <v>1</v>
      </c>
    </row>
    <row r="2363" spans="2:11" x14ac:dyDescent="0.3">
      <c r="B2363" s="75">
        <v>37430</v>
      </c>
      <c r="C2363" s="76">
        <v>44852</v>
      </c>
      <c r="D2363" s="77">
        <v>635</v>
      </c>
      <c r="E2363" s="77">
        <v>4</v>
      </c>
      <c r="F2363" s="78"/>
      <c r="G2363" s="79">
        <v>44852.341261574074</v>
      </c>
      <c r="H2363" s="77">
        <v>165</v>
      </c>
      <c r="I2363" s="76">
        <v>44852.947916666664</v>
      </c>
      <c r="J2363" s="78"/>
      <c r="K2363" s="80">
        <v>1</v>
      </c>
    </row>
    <row r="2364" spans="2:11" x14ac:dyDescent="0.3">
      <c r="B2364" s="75">
        <v>37431</v>
      </c>
      <c r="C2364" s="76">
        <v>44852</v>
      </c>
      <c r="D2364" s="77">
        <v>184</v>
      </c>
      <c r="E2364" s="77">
        <v>2</v>
      </c>
      <c r="F2364" s="78"/>
      <c r="G2364" s="79">
        <v>44852.357268518521</v>
      </c>
      <c r="H2364" s="77">
        <v>141</v>
      </c>
      <c r="I2364" s="76">
        <v>44852.947916666664</v>
      </c>
      <c r="J2364" s="78"/>
      <c r="K2364" s="80">
        <v>1</v>
      </c>
    </row>
    <row r="2365" spans="2:11" x14ac:dyDescent="0.3">
      <c r="B2365" s="75">
        <v>37432</v>
      </c>
      <c r="C2365" s="76">
        <v>44852</v>
      </c>
      <c r="D2365" s="77">
        <v>819</v>
      </c>
      <c r="E2365" s="77">
        <v>5</v>
      </c>
      <c r="F2365" s="78"/>
      <c r="G2365" s="79">
        <v>44852.365717592598</v>
      </c>
      <c r="H2365" s="77">
        <v>156</v>
      </c>
      <c r="I2365" s="76">
        <v>44852.947916666664</v>
      </c>
      <c r="J2365" s="78"/>
      <c r="K2365" s="80">
        <v>1</v>
      </c>
    </row>
    <row r="2366" spans="2:11" x14ac:dyDescent="0.3">
      <c r="B2366" s="75">
        <v>37433</v>
      </c>
      <c r="C2366" s="76">
        <v>44852</v>
      </c>
      <c r="D2366" s="77">
        <v>1207</v>
      </c>
      <c r="E2366" s="77">
        <v>2</v>
      </c>
      <c r="F2366" s="78"/>
      <c r="G2366" s="79">
        <v>44852.376736111117</v>
      </c>
      <c r="H2366" s="77">
        <v>151</v>
      </c>
      <c r="I2366" s="76">
        <v>44852.947916666664</v>
      </c>
      <c r="J2366" s="78"/>
      <c r="K2366" s="80">
        <v>1</v>
      </c>
    </row>
    <row r="2367" spans="2:11" x14ac:dyDescent="0.3">
      <c r="B2367" s="75">
        <v>37434</v>
      </c>
      <c r="C2367" s="76">
        <v>44852</v>
      </c>
      <c r="D2367" s="77">
        <v>15</v>
      </c>
      <c r="E2367" s="77">
        <v>6</v>
      </c>
      <c r="F2367" s="78"/>
      <c r="G2367" s="79">
        <v>44852.388368055559</v>
      </c>
      <c r="H2367" s="77">
        <v>147</v>
      </c>
      <c r="I2367" s="76">
        <v>44852.947916666664</v>
      </c>
      <c r="J2367" s="78"/>
      <c r="K2367" s="80">
        <v>1</v>
      </c>
    </row>
    <row r="2368" spans="2:11" x14ac:dyDescent="0.3">
      <c r="B2368" s="75">
        <v>37435</v>
      </c>
      <c r="C2368" s="76">
        <v>44852</v>
      </c>
      <c r="D2368" s="77">
        <v>161</v>
      </c>
      <c r="E2368" s="77">
        <v>6</v>
      </c>
      <c r="F2368" s="78"/>
      <c r="G2368" s="79">
        <v>44852.403831018521</v>
      </c>
      <c r="H2368" s="77">
        <v>154</v>
      </c>
      <c r="I2368" s="76">
        <v>44852.947916666664</v>
      </c>
      <c r="J2368" s="78"/>
      <c r="K2368" s="80">
        <v>1</v>
      </c>
    </row>
    <row r="2369" spans="2:11" x14ac:dyDescent="0.3">
      <c r="B2369" s="75">
        <v>37436</v>
      </c>
      <c r="C2369" s="76">
        <v>44852</v>
      </c>
      <c r="D2369" s="77">
        <v>88</v>
      </c>
      <c r="E2369" s="77">
        <v>6</v>
      </c>
      <c r="F2369" s="78"/>
      <c r="G2369" s="79">
        <v>44852.413842592592</v>
      </c>
      <c r="H2369" s="77">
        <v>142</v>
      </c>
      <c r="I2369" s="76">
        <v>44852.947916666664</v>
      </c>
      <c r="J2369" s="78"/>
      <c r="K2369" s="80">
        <v>1</v>
      </c>
    </row>
    <row r="2370" spans="2:11" x14ac:dyDescent="0.3">
      <c r="B2370" s="75">
        <v>37437</v>
      </c>
      <c r="C2370" s="76">
        <v>44852</v>
      </c>
      <c r="D2370" s="77">
        <v>669</v>
      </c>
      <c r="E2370" s="77">
        <v>5</v>
      </c>
      <c r="F2370" s="78"/>
      <c r="G2370" s="79">
        <v>44852.425057870372</v>
      </c>
      <c r="H2370" s="77">
        <v>176</v>
      </c>
      <c r="I2370" s="76">
        <v>44852.947916666664</v>
      </c>
      <c r="J2370" s="78"/>
      <c r="K2370" s="80">
        <v>1</v>
      </c>
    </row>
    <row r="2371" spans="2:11" x14ac:dyDescent="0.3">
      <c r="B2371" s="75">
        <v>37438</v>
      </c>
      <c r="C2371" s="76">
        <v>44852</v>
      </c>
      <c r="D2371" s="77">
        <v>1394</v>
      </c>
      <c r="E2371" s="77">
        <v>3</v>
      </c>
      <c r="F2371" s="78"/>
      <c r="G2371" s="79">
        <v>44852.439236111109</v>
      </c>
      <c r="H2371" s="77">
        <v>150</v>
      </c>
      <c r="I2371" s="76">
        <v>44852.947916666664</v>
      </c>
      <c r="J2371" s="78"/>
      <c r="K2371" s="80">
        <v>1</v>
      </c>
    </row>
    <row r="2372" spans="2:11" x14ac:dyDescent="0.3">
      <c r="B2372" s="75">
        <v>37439</v>
      </c>
      <c r="C2372" s="76">
        <v>44852</v>
      </c>
      <c r="D2372" s="77">
        <v>807</v>
      </c>
      <c r="E2372" s="77">
        <v>1</v>
      </c>
      <c r="F2372" s="78"/>
      <c r="G2372" s="78"/>
      <c r="H2372" s="78"/>
      <c r="I2372" s="76">
        <v>44852.947916666664</v>
      </c>
      <c r="J2372" s="78"/>
      <c r="K2372" s="80">
        <v>1</v>
      </c>
    </row>
    <row r="2373" spans="2:11" x14ac:dyDescent="0.3">
      <c r="B2373" s="75">
        <v>37440</v>
      </c>
      <c r="C2373" s="76">
        <v>44852</v>
      </c>
      <c r="D2373" s="77">
        <v>1011</v>
      </c>
      <c r="E2373" s="77">
        <v>1</v>
      </c>
      <c r="F2373" s="78"/>
      <c r="G2373" s="78"/>
      <c r="H2373" s="78"/>
      <c r="I2373" s="76">
        <v>44852.947916666664</v>
      </c>
      <c r="J2373" s="78"/>
      <c r="K2373" s="80">
        <v>1</v>
      </c>
    </row>
    <row r="2374" spans="2:11" x14ac:dyDescent="0.3">
      <c r="B2374" s="75">
        <v>37441</v>
      </c>
      <c r="C2374" s="76">
        <v>44852</v>
      </c>
      <c r="D2374" s="77">
        <v>834</v>
      </c>
      <c r="E2374" s="77">
        <v>2</v>
      </c>
      <c r="F2374" s="78"/>
      <c r="G2374" s="79">
        <v>44852.477013888885</v>
      </c>
      <c r="H2374" s="77">
        <v>163</v>
      </c>
      <c r="I2374" s="76">
        <v>44852.947916666664</v>
      </c>
      <c r="J2374" s="78"/>
      <c r="K2374" s="80">
        <v>1</v>
      </c>
    </row>
    <row r="2375" spans="2:11" x14ac:dyDescent="0.3">
      <c r="B2375" s="75">
        <v>37442</v>
      </c>
      <c r="C2375" s="76">
        <v>44852</v>
      </c>
      <c r="D2375" s="77">
        <v>1104</v>
      </c>
      <c r="E2375" s="77">
        <v>1</v>
      </c>
      <c r="F2375" s="78"/>
      <c r="G2375" s="78"/>
      <c r="H2375" s="78"/>
      <c r="I2375" s="76">
        <v>44852.947916666664</v>
      </c>
      <c r="J2375" s="78"/>
      <c r="K2375" s="80">
        <v>1</v>
      </c>
    </row>
    <row r="2376" spans="2:11" x14ac:dyDescent="0.3">
      <c r="B2376" s="75">
        <v>37443</v>
      </c>
      <c r="C2376" s="76">
        <v>44852</v>
      </c>
      <c r="D2376" s="77">
        <v>383</v>
      </c>
      <c r="E2376" s="77">
        <v>3</v>
      </c>
      <c r="F2376" s="78"/>
      <c r="G2376" s="79">
        <v>44852.505798611106</v>
      </c>
      <c r="H2376" s="77">
        <v>163</v>
      </c>
      <c r="I2376" s="76">
        <v>44852.947916666664</v>
      </c>
      <c r="J2376" s="78"/>
      <c r="K2376" s="80">
        <v>1</v>
      </c>
    </row>
    <row r="2377" spans="2:11" x14ac:dyDescent="0.3">
      <c r="B2377" s="75">
        <v>37444</v>
      </c>
      <c r="C2377" s="76">
        <v>44852</v>
      </c>
      <c r="D2377" s="77">
        <v>856</v>
      </c>
      <c r="E2377" s="77">
        <v>3</v>
      </c>
      <c r="F2377" s="78"/>
      <c r="G2377" s="79">
        <v>44852.518159722218</v>
      </c>
      <c r="H2377" s="77">
        <v>151</v>
      </c>
      <c r="I2377" s="76">
        <v>44852.947916666664</v>
      </c>
      <c r="J2377" s="78"/>
      <c r="K2377" s="80">
        <v>1</v>
      </c>
    </row>
    <row r="2378" spans="2:11" x14ac:dyDescent="0.3">
      <c r="B2378" s="75">
        <v>37445</v>
      </c>
      <c r="C2378" s="76">
        <v>44852</v>
      </c>
      <c r="D2378" s="77">
        <v>578</v>
      </c>
      <c r="E2378" s="77">
        <v>5</v>
      </c>
      <c r="F2378" s="78"/>
      <c r="G2378" s="79">
        <v>44852.527337962958</v>
      </c>
      <c r="H2378" s="77">
        <v>152</v>
      </c>
      <c r="I2378" s="76">
        <v>44852.947916666664</v>
      </c>
      <c r="J2378" s="78"/>
      <c r="K2378" s="80">
        <v>1</v>
      </c>
    </row>
    <row r="2379" spans="2:11" x14ac:dyDescent="0.3">
      <c r="B2379" s="75">
        <v>37446</v>
      </c>
      <c r="C2379" s="76">
        <v>44852</v>
      </c>
      <c r="D2379" s="77">
        <v>743</v>
      </c>
      <c r="E2379" s="77">
        <v>4</v>
      </c>
      <c r="F2379" s="78"/>
      <c r="G2379" s="79">
        <v>44852.541099537033</v>
      </c>
      <c r="H2379" s="77">
        <v>162</v>
      </c>
      <c r="I2379" s="76">
        <v>44852.947916666664</v>
      </c>
      <c r="J2379" s="78"/>
      <c r="K2379" s="80">
        <v>1</v>
      </c>
    </row>
    <row r="2380" spans="2:11" x14ac:dyDescent="0.3">
      <c r="B2380" s="75">
        <v>37447</v>
      </c>
      <c r="C2380" s="76">
        <v>44852</v>
      </c>
      <c r="D2380" s="77">
        <v>260</v>
      </c>
      <c r="E2380" s="77">
        <v>4</v>
      </c>
      <c r="F2380" s="78"/>
      <c r="G2380" s="79">
        <v>44852.549641203703</v>
      </c>
      <c r="H2380" s="77">
        <v>156</v>
      </c>
      <c r="I2380" s="76">
        <v>44852.947916666664</v>
      </c>
      <c r="J2380" s="78"/>
      <c r="K2380" s="80">
        <v>1</v>
      </c>
    </row>
    <row r="2381" spans="2:11" x14ac:dyDescent="0.3">
      <c r="B2381" s="75">
        <v>37448</v>
      </c>
      <c r="C2381" s="76">
        <v>44852</v>
      </c>
      <c r="D2381" s="77">
        <v>346</v>
      </c>
      <c r="E2381" s="77">
        <v>2</v>
      </c>
      <c r="F2381" s="78"/>
      <c r="G2381" s="79">
        <v>44852.557581018518</v>
      </c>
      <c r="H2381" s="77">
        <v>151</v>
      </c>
      <c r="I2381" s="76">
        <v>44852.947916666664</v>
      </c>
      <c r="J2381" s="78"/>
      <c r="K2381" s="80">
        <v>1</v>
      </c>
    </row>
    <row r="2382" spans="2:11" x14ac:dyDescent="0.3">
      <c r="B2382" s="75">
        <v>37449</v>
      </c>
      <c r="C2382" s="76">
        <v>44852</v>
      </c>
      <c r="D2382" s="77">
        <v>1110</v>
      </c>
      <c r="E2382" s="77">
        <v>1</v>
      </c>
      <c r="F2382" s="78"/>
      <c r="G2382" s="78"/>
      <c r="H2382" s="78"/>
      <c r="I2382" s="76">
        <v>44852.947916666664</v>
      </c>
      <c r="J2382" s="78"/>
      <c r="K2382" s="80">
        <v>1</v>
      </c>
    </row>
    <row r="2383" spans="2:11" x14ac:dyDescent="0.3">
      <c r="B2383" s="75">
        <v>37450</v>
      </c>
      <c r="C2383" s="76">
        <v>44852</v>
      </c>
      <c r="D2383" s="77">
        <v>829</v>
      </c>
      <c r="E2383" s="77">
        <v>6</v>
      </c>
      <c r="F2383" s="78"/>
      <c r="G2383" s="79">
        <v>44852.579432870371</v>
      </c>
      <c r="H2383" s="77">
        <v>161</v>
      </c>
      <c r="I2383" s="76">
        <v>44852.947916666664</v>
      </c>
      <c r="J2383" s="78"/>
      <c r="K2383" s="80">
        <v>1</v>
      </c>
    </row>
    <row r="2384" spans="2:11" x14ac:dyDescent="0.3">
      <c r="B2384" s="75">
        <v>37451</v>
      </c>
      <c r="C2384" s="76">
        <v>44852</v>
      </c>
      <c r="D2384" s="77">
        <v>276</v>
      </c>
      <c r="E2384" s="77">
        <v>6</v>
      </c>
      <c r="F2384" s="78"/>
      <c r="G2384" s="79">
        <v>44852.587314814817</v>
      </c>
      <c r="H2384" s="77">
        <v>169</v>
      </c>
      <c r="I2384" s="76">
        <v>44852.947916666664</v>
      </c>
      <c r="J2384" s="78"/>
      <c r="K2384" s="80">
        <v>1</v>
      </c>
    </row>
    <row r="2385" spans="2:11" x14ac:dyDescent="0.3">
      <c r="B2385" s="75">
        <v>37452</v>
      </c>
      <c r="C2385" s="76">
        <v>44852</v>
      </c>
      <c r="D2385" s="77">
        <v>1042</v>
      </c>
      <c r="E2385" s="77">
        <v>4</v>
      </c>
      <c r="F2385" s="78"/>
      <c r="G2385" s="79">
        <v>44852.595902777779</v>
      </c>
      <c r="H2385" s="77">
        <v>148</v>
      </c>
      <c r="I2385" s="76">
        <v>44852.947916666664</v>
      </c>
      <c r="J2385" s="78"/>
      <c r="K2385" s="80">
        <v>1</v>
      </c>
    </row>
    <row r="2386" spans="2:11" x14ac:dyDescent="0.3">
      <c r="B2386" s="75">
        <v>37453</v>
      </c>
      <c r="C2386" s="76">
        <v>44852</v>
      </c>
      <c r="D2386" s="77">
        <v>88</v>
      </c>
      <c r="E2386" s="77">
        <v>2</v>
      </c>
      <c r="F2386" s="78"/>
      <c r="G2386" s="79">
        <v>44852.607430555559</v>
      </c>
      <c r="H2386" s="77">
        <v>157</v>
      </c>
      <c r="I2386" s="76">
        <v>44852.947916666664</v>
      </c>
      <c r="J2386" s="78"/>
      <c r="K2386" s="80">
        <v>1</v>
      </c>
    </row>
    <row r="2387" spans="2:11" x14ac:dyDescent="0.3">
      <c r="B2387" s="75">
        <v>37454</v>
      </c>
      <c r="C2387" s="76">
        <v>44852</v>
      </c>
      <c r="D2387" s="77">
        <v>494</v>
      </c>
      <c r="E2387" s="77">
        <v>6</v>
      </c>
      <c r="F2387" s="78"/>
      <c r="G2387" s="79">
        <v>44852.617314814815</v>
      </c>
      <c r="H2387" s="77">
        <v>143</v>
      </c>
      <c r="I2387" s="76">
        <v>44852.947916666664</v>
      </c>
      <c r="J2387" s="78"/>
      <c r="K2387" s="80">
        <v>1</v>
      </c>
    </row>
    <row r="2388" spans="2:11" x14ac:dyDescent="0.3">
      <c r="B2388" s="75">
        <v>37455</v>
      </c>
      <c r="C2388" s="76">
        <v>44852</v>
      </c>
      <c r="D2388" s="77">
        <v>77</v>
      </c>
      <c r="E2388" s="77">
        <v>6</v>
      </c>
      <c r="F2388" s="78"/>
      <c r="G2388" s="79">
        <v>44852.630613425928</v>
      </c>
      <c r="H2388" s="77">
        <v>158</v>
      </c>
      <c r="I2388" s="76">
        <v>44852.947916666664</v>
      </c>
      <c r="J2388" s="78"/>
      <c r="K2388" s="80">
        <v>1</v>
      </c>
    </row>
    <row r="2389" spans="2:11" x14ac:dyDescent="0.3">
      <c r="B2389" s="75">
        <v>37456</v>
      </c>
      <c r="C2389" s="76">
        <v>44852</v>
      </c>
      <c r="D2389" s="77">
        <v>263</v>
      </c>
      <c r="E2389" s="77">
        <v>5</v>
      </c>
      <c r="F2389" s="78"/>
      <c r="G2389" s="79">
        <v>44852.646539351852</v>
      </c>
      <c r="H2389" s="77">
        <v>162</v>
      </c>
      <c r="I2389" s="76">
        <v>44852.947916666664</v>
      </c>
      <c r="J2389" s="78"/>
      <c r="K2389" s="80">
        <v>1</v>
      </c>
    </row>
    <row r="2390" spans="2:11" x14ac:dyDescent="0.3">
      <c r="B2390" s="75">
        <v>37457</v>
      </c>
      <c r="C2390" s="76">
        <v>44852</v>
      </c>
      <c r="D2390" s="77">
        <v>187</v>
      </c>
      <c r="E2390" s="77">
        <v>1</v>
      </c>
      <c r="F2390" s="78"/>
      <c r="G2390" s="78"/>
      <c r="H2390" s="78"/>
      <c r="I2390" s="76">
        <v>44852.947916666664</v>
      </c>
      <c r="J2390" s="78"/>
      <c r="K2390" s="80">
        <v>1</v>
      </c>
    </row>
    <row r="2391" spans="2:11" x14ac:dyDescent="0.3">
      <c r="B2391" s="75">
        <v>37458</v>
      </c>
      <c r="C2391" s="76">
        <v>44852</v>
      </c>
      <c r="D2391" s="77">
        <v>308</v>
      </c>
      <c r="E2391" s="77">
        <v>3</v>
      </c>
      <c r="F2391" s="78"/>
      <c r="G2391" s="79">
        <v>44852.674606481487</v>
      </c>
      <c r="H2391" s="77">
        <v>160</v>
      </c>
      <c r="I2391" s="76">
        <v>44852.947916666664</v>
      </c>
      <c r="J2391" s="78"/>
      <c r="K2391" s="80">
        <v>1</v>
      </c>
    </row>
    <row r="2392" spans="2:11" x14ac:dyDescent="0.3">
      <c r="B2392" s="75">
        <v>37459</v>
      </c>
      <c r="C2392" s="76">
        <v>44852</v>
      </c>
      <c r="D2392" s="77">
        <v>812</v>
      </c>
      <c r="E2392" s="77">
        <v>6</v>
      </c>
      <c r="F2392" s="78"/>
      <c r="G2392" s="79">
        <v>44852.687361111115</v>
      </c>
      <c r="H2392" s="77">
        <v>142</v>
      </c>
      <c r="I2392" s="76">
        <v>44852.947916666664</v>
      </c>
      <c r="J2392" s="78"/>
      <c r="K2392" s="80">
        <v>1</v>
      </c>
    </row>
    <row r="2393" spans="2:11" x14ac:dyDescent="0.3">
      <c r="B2393" s="75">
        <v>37460</v>
      </c>
      <c r="C2393" s="76">
        <v>44852</v>
      </c>
      <c r="D2393" s="77">
        <v>430</v>
      </c>
      <c r="E2393" s="77">
        <v>1</v>
      </c>
      <c r="F2393" s="78"/>
      <c r="G2393" s="78"/>
      <c r="H2393" s="78"/>
      <c r="I2393" s="76">
        <v>44852.947916666664</v>
      </c>
      <c r="J2393" s="78"/>
      <c r="K2393" s="80">
        <v>1</v>
      </c>
    </row>
    <row r="2394" spans="2:11" x14ac:dyDescent="0.3">
      <c r="B2394" s="75">
        <v>37461</v>
      </c>
      <c r="C2394" s="76">
        <v>44852</v>
      </c>
      <c r="D2394" s="77">
        <v>1101</v>
      </c>
      <c r="E2394" s="77">
        <v>3</v>
      </c>
      <c r="F2394" s="78"/>
      <c r="G2394" s="79">
        <v>44852.711967592601</v>
      </c>
      <c r="H2394" s="77">
        <v>157</v>
      </c>
      <c r="I2394" s="76">
        <v>44852.947916666664</v>
      </c>
      <c r="J2394" s="78"/>
      <c r="K2394" s="80">
        <v>1</v>
      </c>
    </row>
    <row r="2395" spans="2:11" x14ac:dyDescent="0.3">
      <c r="B2395" s="75">
        <v>37462</v>
      </c>
      <c r="C2395" s="76">
        <v>44852</v>
      </c>
      <c r="D2395" s="77">
        <v>1248</v>
      </c>
      <c r="E2395" s="77">
        <v>3</v>
      </c>
      <c r="F2395" s="78"/>
      <c r="G2395" s="79">
        <v>44852.727025462969</v>
      </c>
      <c r="H2395" s="77">
        <v>167</v>
      </c>
      <c r="I2395" s="76">
        <v>44852.947916666664</v>
      </c>
      <c r="J2395" s="78"/>
      <c r="K2395" s="80">
        <v>1</v>
      </c>
    </row>
    <row r="2396" spans="2:11" x14ac:dyDescent="0.3">
      <c r="B2396" s="75">
        <v>37463</v>
      </c>
      <c r="C2396" s="76">
        <v>44852</v>
      </c>
      <c r="D2396" s="77">
        <v>140</v>
      </c>
      <c r="E2396" s="77">
        <v>5</v>
      </c>
      <c r="F2396" s="78"/>
      <c r="G2396" s="79">
        <v>44852.736840277787</v>
      </c>
      <c r="H2396" s="77">
        <v>165</v>
      </c>
      <c r="I2396" s="76">
        <v>44852.947916666664</v>
      </c>
      <c r="J2396" s="78"/>
      <c r="K2396" s="80">
        <v>1</v>
      </c>
    </row>
    <row r="2397" spans="2:11" x14ac:dyDescent="0.3">
      <c r="B2397" s="75">
        <v>37464</v>
      </c>
      <c r="C2397" s="76">
        <v>44852</v>
      </c>
      <c r="D2397" s="77">
        <v>468</v>
      </c>
      <c r="E2397" s="77">
        <v>4</v>
      </c>
      <c r="F2397" s="78"/>
      <c r="G2397" s="79">
        <v>44852.750347222231</v>
      </c>
      <c r="H2397" s="77">
        <v>163</v>
      </c>
      <c r="I2397" s="76">
        <v>44852.947916666664</v>
      </c>
      <c r="J2397" s="78"/>
      <c r="K2397" s="80">
        <v>1</v>
      </c>
    </row>
    <row r="2398" spans="2:11" x14ac:dyDescent="0.3">
      <c r="B2398" s="75">
        <v>37465</v>
      </c>
      <c r="C2398" s="76">
        <v>44852</v>
      </c>
      <c r="D2398" s="77">
        <v>371</v>
      </c>
      <c r="E2398" s="77">
        <v>6</v>
      </c>
      <c r="F2398" s="78"/>
      <c r="G2398" s="79">
        <v>44852.762847222228</v>
      </c>
      <c r="H2398" s="77">
        <v>158</v>
      </c>
      <c r="I2398" s="76">
        <v>44852.947916666664</v>
      </c>
      <c r="J2398" s="78"/>
      <c r="K2398" s="80">
        <v>1</v>
      </c>
    </row>
    <row r="2399" spans="2:11" x14ac:dyDescent="0.3">
      <c r="B2399" s="75">
        <v>37466</v>
      </c>
      <c r="C2399" s="76">
        <v>44852</v>
      </c>
      <c r="D2399" s="77">
        <v>1206</v>
      </c>
      <c r="E2399" s="77">
        <v>3</v>
      </c>
      <c r="F2399" s="78"/>
      <c r="G2399" s="79">
        <v>44852.770833333336</v>
      </c>
      <c r="H2399" s="77">
        <v>169</v>
      </c>
      <c r="I2399" s="76">
        <v>44852.947916666664</v>
      </c>
      <c r="J2399" s="78"/>
      <c r="K2399" s="80">
        <v>1</v>
      </c>
    </row>
    <row r="2400" spans="2:11" x14ac:dyDescent="0.3">
      <c r="B2400" s="75">
        <v>37467</v>
      </c>
      <c r="C2400" s="76">
        <v>44852</v>
      </c>
      <c r="D2400" s="77">
        <v>257</v>
      </c>
      <c r="E2400" s="77">
        <v>4</v>
      </c>
      <c r="F2400" s="78"/>
      <c r="G2400" s="79">
        <v>44852.781504629631</v>
      </c>
      <c r="H2400" s="77">
        <v>156</v>
      </c>
      <c r="I2400" s="76">
        <v>44852.947916666664</v>
      </c>
      <c r="J2400" s="78"/>
      <c r="K2400" s="80">
        <v>1</v>
      </c>
    </row>
    <row r="2401" spans="2:11" x14ac:dyDescent="0.3">
      <c r="B2401" s="75">
        <v>37468</v>
      </c>
      <c r="C2401" s="76">
        <v>44852</v>
      </c>
      <c r="D2401" s="77">
        <v>228</v>
      </c>
      <c r="E2401" s="77">
        <v>6</v>
      </c>
      <c r="F2401" s="78"/>
      <c r="G2401" s="79">
        <v>44852.795960648153</v>
      </c>
      <c r="H2401" s="77">
        <v>167</v>
      </c>
      <c r="I2401" s="76">
        <v>44852.947916666664</v>
      </c>
      <c r="J2401" s="78"/>
      <c r="K2401" s="80">
        <v>1</v>
      </c>
    </row>
    <row r="2402" spans="2:11" x14ac:dyDescent="0.3">
      <c r="B2402" s="75">
        <v>37469</v>
      </c>
      <c r="C2402" s="76">
        <v>44852</v>
      </c>
      <c r="D2402" s="77">
        <v>172</v>
      </c>
      <c r="E2402" s="77">
        <v>1</v>
      </c>
      <c r="F2402" s="78"/>
      <c r="G2402" s="78"/>
      <c r="H2402" s="78"/>
      <c r="I2402" s="76">
        <v>44852.947916666664</v>
      </c>
      <c r="J2402" s="78"/>
      <c r="K2402" s="80">
        <v>1</v>
      </c>
    </row>
    <row r="2403" spans="2:11" x14ac:dyDescent="0.3">
      <c r="B2403" s="75">
        <v>37470</v>
      </c>
      <c r="C2403" s="76">
        <v>44852</v>
      </c>
      <c r="D2403" s="77">
        <v>284</v>
      </c>
      <c r="E2403" s="77">
        <v>3</v>
      </c>
      <c r="F2403" s="78"/>
      <c r="G2403" s="79">
        <v>44852.819050925929</v>
      </c>
      <c r="H2403" s="77">
        <v>178</v>
      </c>
      <c r="I2403" s="76">
        <v>44852.947916666664</v>
      </c>
      <c r="J2403" s="78"/>
      <c r="K2403" s="80">
        <v>1</v>
      </c>
    </row>
    <row r="2404" spans="2:11" x14ac:dyDescent="0.3">
      <c r="B2404" s="75">
        <v>37471</v>
      </c>
      <c r="C2404" s="76">
        <v>44852</v>
      </c>
      <c r="D2404" s="77">
        <v>793</v>
      </c>
      <c r="E2404" s="77">
        <v>6</v>
      </c>
      <c r="F2404" s="78"/>
      <c r="G2404" s="79">
        <v>44852.83221064815</v>
      </c>
      <c r="H2404" s="77">
        <v>144</v>
      </c>
      <c r="I2404" s="76">
        <v>44852.947916666664</v>
      </c>
      <c r="J2404" s="78"/>
      <c r="K2404" s="80">
        <v>1</v>
      </c>
    </row>
    <row r="2405" spans="2:11" x14ac:dyDescent="0.3">
      <c r="B2405" s="75">
        <v>37472</v>
      </c>
      <c r="C2405" s="76">
        <v>44852</v>
      </c>
      <c r="D2405" s="77">
        <v>1037</v>
      </c>
      <c r="E2405" s="77">
        <v>1</v>
      </c>
      <c r="F2405" s="78"/>
      <c r="G2405" s="78"/>
      <c r="H2405" s="78"/>
      <c r="I2405" s="76">
        <v>44852.947916666664</v>
      </c>
      <c r="J2405" s="78"/>
      <c r="K2405" s="80">
        <v>1</v>
      </c>
    </row>
    <row r="2406" spans="2:11" x14ac:dyDescent="0.3">
      <c r="B2406" s="75">
        <v>37473</v>
      </c>
      <c r="C2406" s="76">
        <v>44852</v>
      </c>
      <c r="D2406" s="77">
        <v>386</v>
      </c>
      <c r="E2406" s="77">
        <v>5</v>
      </c>
      <c r="F2406" s="78"/>
      <c r="G2406" s="79">
        <v>44852.85460648148</v>
      </c>
      <c r="H2406" s="77">
        <v>155</v>
      </c>
      <c r="I2406" s="76">
        <v>44852.947916666664</v>
      </c>
      <c r="J2406" s="78"/>
      <c r="K2406" s="80">
        <v>1</v>
      </c>
    </row>
    <row r="2407" spans="2:11" x14ac:dyDescent="0.3">
      <c r="B2407" s="75">
        <v>37474</v>
      </c>
      <c r="C2407" s="76">
        <v>44852</v>
      </c>
      <c r="D2407" s="77">
        <v>816</v>
      </c>
      <c r="E2407" s="77">
        <v>3</v>
      </c>
      <c r="F2407" s="78"/>
      <c r="G2407" s="79">
        <v>44852.870138888888</v>
      </c>
      <c r="H2407" s="77">
        <v>174</v>
      </c>
      <c r="I2407" s="76">
        <v>44852.947916666664</v>
      </c>
      <c r="J2407" s="78"/>
      <c r="K2407" s="80">
        <v>1</v>
      </c>
    </row>
    <row r="2408" spans="2:11" x14ac:dyDescent="0.3">
      <c r="B2408" s="75">
        <v>37475</v>
      </c>
      <c r="C2408" s="76">
        <v>44852</v>
      </c>
      <c r="D2408" s="77">
        <v>505</v>
      </c>
      <c r="E2408" s="77">
        <v>2</v>
      </c>
      <c r="F2408" s="78"/>
      <c r="G2408" s="79">
        <v>44852.880543981482</v>
      </c>
      <c r="H2408" s="77">
        <v>177</v>
      </c>
      <c r="I2408" s="76">
        <v>44852.947916666664</v>
      </c>
      <c r="J2408" s="78"/>
      <c r="K2408" s="80">
        <v>1</v>
      </c>
    </row>
    <row r="2409" spans="2:11" x14ac:dyDescent="0.3">
      <c r="B2409" s="75">
        <v>37476</v>
      </c>
      <c r="C2409" s="76">
        <v>44852</v>
      </c>
      <c r="D2409" s="77">
        <v>966</v>
      </c>
      <c r="E2409" s="77">
        <v>4</v>
      </c>
      <c r="F2409" s="78"/>
      <c r="G2409" s="79">
        <v>44852.890277777777</v>
      </c>
      <c r="H2409" s="77">
        <v>154</v>
      </c>
      <c r="I2409" s="76">
        <v>44852.947916666664</v>
      </c>
      <c r="J2409" s="78"/>
      <c r="K2409" s="80">
        <v>1</v>
      </c>
    </row>
    <row r="2410" spans="2:11" x14ac:dyDescent="0.3">
      <c r="B2410" s="75">
        <v>37477</v>
      </c>
      <c r="C2410" s="76">
        <v>44852</v>
      </c>
      <c r="D2410" s="77">
        <v>475</v>
      </c>
      <c r="E2410" s="77">
        <v>2</v>
      </c>
      <c r="F2410" s="78"/>
      <c r="G2410" s="79">
        <v>44852.90253472222</v>
      </c>
      <c r="H2410" s="77">
        <v>154</v>
      </c>
      <c r="I2410" s="76">
        <v>44852.947916666664</v>
      </c>
      <c r="J2410" s="78"/>
      <c r="K2410" s="80">
        <v>1</v>
      </c>
    </row>
    <row r="2411" spans="2:11" x14ac:dyDescent="0.3">
      <c r="B2411" s="75">
        <v>37478</v>
      </c>
      <c r="C2411" s="76">
        <v>44853</v>
      </c>
      <c r="D2411" s="77">
        <v>840</v>
      </c>
      <c r="E2411" s="77">
        <v>4</v>
      </c>
      <c r="F2411" s="78"/>
      <c r="G2411" s="79">
        <v>44853.333333333336</v>
      </c>
      <c r="H2411" s="77">
        <v>169</v>
      </c>
      <c r="I2411" s="76">
        <v>44853.973611111112</v>
      </c>
      <c r="J2411" s="78"/>
      <c r="K2411" s="80">
        <v>1</v>
      </c>
    </row>
    <row r="2412" spans="2:11" x14ac:dyDescent="0.3">
      <c r="B2412" s="75">
        <v>37479</v>
      </c>
      <c r="C2412" s="76">
        <v>44853</v>
      </c>
      <c r="D2412" s="77">
        <v>1067</v>
      </c>
      <c r="E2412" s="77">
        <v>4</v>
      </c>
      <c r="F2412" s="78"/>
      <c r="G2412" s="79">
        <v>44853.34611111111</v>
      </c>
      <c r="H2412" s="77">
        <v>158</v>
      </c>
      <c r="I2412" s="76">
        <v>44853.973611111112</v>
      </c>
      <c r="J2412" s="78"/>
      <c r="K2412" s="80">
        <v>1</v>
      </c>
    </row>
    <row r="2413" spans="2:11" x14ac:dyDescent="0.3">
      <c r="B2413" s="75">
        <v>37480</v>
      </c>
      <c r="C2413" s="76">
        <v>44853</v>
      </c>
      <c r="D2413" s="77">
        <v>1053</v>
      </c>
      <c r="E2413" s="77">
        <v>5</v>
      </c>
      <c r="F2413" s="78"/>
      <c r="G2413" s="79">
        <v>44853.360474537039</v>
      </c>
      <c r="H2413" s="77">
        <v>154</v>
      </c>
      <c r="I2413" s="76">
        <v>44853.973611111112</v>
      </c>
      <c r="J2413" s="78"/>
      <c r="K2413" s="80">
        <v>1</v>
      </c>
    </row>
    <row r="2414" spans="2:11" x14ac:dyDescent="0.3">
      <c r="B2414" s="75">
        <v>37481</v>
      </c>
      <c r="C2414" s="76">
        <v>44853</v>
      </c>
      <c r="D2414" s="77">
        <v>551</v>
      </c>
      <c r="E2414" s="77">
        <v>1</v>
      </c>
      <c r="F2414" s="78"/>
      <c r="G2414" s="78"/>
      <c r="H2414" s="78"/>
      <c r="I2414" s="76">
        <v>44853.973611111112</v>
      </c>
      <c r="J2414" s="78"/>
      <c r="K2414" s="80">
        <v>1</v>
      </c>
    </row>
    <row r="2415" spans="2:11" x14ac:dyDescent="0.3">
      <c r="B2415" s="75">
        <v>37482</v>
      </c>
      <c r="C2415" s="76">
        <v>44853</v>
      </c>
      <c r="D2415" s="77">
        <v>1220</v>
      </c>
      <c r="E2415" s="77">
        <v>4</v>
      </c>
      <c r="F2415" s="78"/>
      <c r="G2415" s="79">
        <v>44853.383969907409</v>
      </c>
      <c r="H2415" s="77">
        <v>149</v>
      </c>
      <c r="I2415" s="76">
        <v>44853.973611111112</v>
      </c>
      <c r="J2415" s="78"/>
      <c r="K2415" s="80">
        <v>1</v>
      </c>
    </row>
    <row r="2416" spans="2:11" x14ac:dyDescent="0.3">
      <c r="B2416" s="75">
        <v>37483</v>
      </c>
      <c r="C2416" s="76">
        <v>44853</v>
      </c>
      <c r="D2416" s="77">
        <v>841</v>
      </c>
      <c r="E2416" s="77">
        <v>6</v>
      </c>
      <c r="F2416" s="78"/>
      <c r="G2416" s="79">
        <v>44853.396192129629</v>
      </c>
      <c r="H2416" s="77">
        <v>152</v>
      </c>
      <c r="I2416" s="76">
        <v>44853.973611111112</v>
      </c>
      <c r="J2416" s="78"/>
      <c r="K2416" s="80">
        <v>1</v>
      </c>
    </row>
    <row r="2417" spans="2:11" x14ac:dyDescent="0.3">
      <c r="B2417" s="75">
        <v>37484</v>
      </c>
      <c r="C2417" s="76">
        <v>44853</v>
      </c>
      <c r="D2417" s="77">
        <v>402</v>
      </c>
      <c r="E2417" s="77">
        <v>2</v>
      </c>
      <c r="F2417" s="78"/>
      <c r="G2417" s="79">
        <v>44853.408935185187</v>
      </c>
      <c r="H2417" s="77">
        <v>176</v>
      </c>
      <c r="I2417" s="76">
        <v>44853.973611111112</v>
      </c>
      <c r="J2417" s="78"/>
      <c r="K2417" s="80">
        <v>1</v>
      </c>
    </row>
    <row r="2418" spans="2:11" x14ac:dyDescent="0.3">
      <c r="B2418" s="75">
        <v>37485</v>
      </c>
      <c r="C2418" s="76">
        <v>44853</v>
      </c>
      <c r="D2418" s="77">
        <v>625</v>
      </c>
      <c r="E2418" s="77">
        <v>4</v>
      </c>
      <c r="F2418" s="78"/>
      <c r="G2418" s="79">
        <v>44853.419664351852</v>
      </c>
      <c r="H2418" s="77">
        <v>149</v>
      </c>
      <c r="I2418" s="76">
        <v>44853.973611111112</v>
      </c>
      <c r="J2418" s="78"/>
      <c r="K2418" s="80">
        <v>1</v>
      </c>
    </row>
    <row r="2419" spans="2:11" x14ac:dyDescent="0.3">
      <c r="B2419" s="75">
        <v>37486</v>
      </c>
      <c r="C2419" s="76">
        <v>44853</v>
      </c>
      <c r="D2419" s="77">
        <v>25</v>
      </c>
      <c r="E2419" s="77">
        <v>4</v>
      </c>
      <c r="F2419" s="78"/>
      <c r="G2419" s="79">
        <v>44853.429710648146</v>
      </c>
      <c r="H2419" s="77">
        <v>150</v>
      </c>
      <c r="I2419" s="76">
        <v>44853.973611111112</v>
      </c>
      <c r="J2419" s="78"/>
      <c r="K2419" s="80">
        <v>1</v>
      </c>
    </row>
    <row r="2420" spans="2:11" x14ac:dyDescent="0.3">
      <c r="B2420" s="75">
        <v>37487</v>
      </c>
      <c r="C2420" s="76">
        <v>44853</v>
      </c>
      <c r="D2420" s="77">
        <v>326</v>
      </c>
      <c r="E2420" s="77">
        <v>5</v>
      </c>
      <c r="F2420" s="78"/>
      <c r="G2420" s="79">
        <v>44853.442476851851</v>
      </c>
      <c r="H2420" s="77">
        <v>168</v>
      </c>
      <c r="I2420" s="76">
        <v>44853.973611111112</v>
      </c>
      <c r="J2420" s="78"/>
      <c r="K2420" s="80">
        <v>1</v>
      </c>
    </row>
    <row r="2421" spans="2:11" x14ac:dyDescent="0.3">
      <c r="B2421" s="75">
        <v>37488</v>
      </c>
      <c r="C2421" s="76">
        <v>44853</v>
      </c>
      <c r="D2421" s="77">
        <v>1067</v>
      </c>
      <c r="E2421" s="77">
        <v>5</v>
      </c>
      <c r="F2421" s="78"/>
      <c r="G2421" s="79">
        <v>44853.452164351853</v>
      </c>
      <c r="H2421" s="77">
        <v>151</v>
      </c>
      <c r="I2421" s="76">
        <v>44853.973611111112</v>
      </c>
      <c r="J2421" s="78"/>
      <c r="K2421" s="80">
        <v>1</v>
      </c>
    </row>
    <row r="2422" spans="2:11" x14ac:dyDescent="0.3">
      <c r="B2422" s="75">
        <v>37489</v>
      </c>
      <c r="C2422" s="76">
        <v>44853</v>
      </c>
      <c r="D2422" s="77">
        <v>1083</v>
      </c>
      <c r="E2422" s="77">
        <v>1</v>
      </c>
      <c r="F2422" s="78"/>
      <c r="G2422" s="78"/>
      <c r="H2422" s="78"/>
      <c r="I2422" s="76">
        <v>44853.973611111112</v>
      </c>
      <c r="J2422" s="78"/>
      <c r="K2422" s="80">
        <v>1</v>
      </c>
    </row>
    <row r="2423" spans="2:11" x14ac:dyDescent="0.3">
      <c r="B2423" s="75">
        <v>37490</v>
      </c>
      <c r="C2423" s="76">
        <v>44853</v>
      </c>
      <c r="D2423" s="77">
        <v>536</v>
      </c>
      <c r="E2423" s="77">
        <v>6</v>
      </c>
      <c r="F2423" s="78"/>
      <c r="G2423" s="79">
        <v>44853.476990740739</v>
      </c>
      <c r="H2423" s="77">
        <v>173</v>
      </c>
      <c r="I2423" s="76">
        <v>44853.973611111112</v>
      </c>
      <c r="J2423" s="78"/>
      <c r="K2423" s="80">
        <v>1</v>
      </c>
    </row>
    <row r="2424" spans="2:11" x14ac:dyDescent="0.3">
      <c r="B2424" s="75">
        <v>37491</v>
      </c>
      <c r="C2424" s="76">
        <v>44853</v>
      </c>
      <c r="D2424" s="77">
        <v>582</v>
      </c>
      <c r="E2424" s="77">
        <v>3</v>
      </c>
      <c r="F2424" s="78"/>
      <c r="G2424" s="79">
        <v>44853.488078703704</v>
      </c>
      <c r="H2424" s="77">
        <v>144</v>
      </c>
      <c r="I2424" s="76">
        <v>44853.973611111112</v>
      </c>
      <c r="J2424" s="78"/>
      <c r="K2424" s="80">
        <v>1</v>
      </c>
    </row>
    <row r="2425" spans="2:11" x14ac:dyDescent="0.3">
      <c r="B2425" s="75">
        <v>37492</v>
      </c>
      <c r="C2425" s="76">
        <v>44853</v>
      </c>
      <c r="D2425" s="77">
        <v>374</v>
      </c>
      <c r="E2425" s="77">
        <v>4</v>
      </c>
      <c r="F2425" s="78"/>
      <c r="G2425" s="79">
        <v>44853.500277777777</v>
      </c>
      <c r="H2425" s="77">
        <v>157</v>
      </c>
      <c r="I2425" s="76">
        <v>44853.973611111112</v>
      </c>
      <c r="J2425" s="78"/>
      <c r="K2425" s="80">
        <v>1</v>
      </c>
    </row>
    <row r="2426" spans="2:11" x14ac:dyDescent="0.3">
      <c r="B2426" s="75">
        <v>37493</v>
      </c>
      <c r="C2426" s="76">
        <v>44853</v>
      </c>
      <c r="D2426" s="77">
        <v>715</v>
      </c>
      <c r="E2426" s="77">
        <v>1</v>
      </c>
      <c r="F2426" s="78"/>
      <c r="G2426" s="78"/>
      <c r="H2426" s="78"/>
      <c r="I2426" s="76">
        <v>44853.973611111112</v>
      </c>
      <c r="J2426" s="78"/>
      <c r="K2426" s="80">
        <v>1</v>
      </c>
    </row>
    <row r="2427" spans="2:11" x14ac:dyDescent="0.3">
      <c r="B2427" s="75">
        <v>37494</v>
      </c>
      <c r="C2427" s="76">
        <v>44853</v>
      </c>
      <c r="D2427" s="77">
        <v>1316</v>
      </c>
      <c r="E2427" s="77">
        <v>1</v>
      </c>
      <c r="F2427" s="78"/>
      <c r="G2427" s="78"/>
      <c r="H2427" s="78"/>
      <c r="I2427" s="76">
        <v>44853.973611111112</v>
      </c>
      <c r="J2427" s="78"/>
      <c r="K2427" s="80">
        <v>1</v>
      </c>
    </row>
    <row r="2428" spans="2:11" x14ac:dyDescent="0.3">
      <c r="B2428" s="75">
        <v>37495</v>
      </c>
      <c r="C2428" s="76">
        <v>44853</v>
      </c>
      <c r="D2428" s="77">
        <v>200</v>
      </c>
      <c r="E2428" s="77">
        <v>2</v>
      </c>
      <c r="F2428" s="78"/>
      <c r="G2428" s="79">
        <v>44853.541678240748</v>
      </c>
      <c r="H2428" s="77">
        <v>143</v>
      </c>
      <c r="I2428" s="76">
        <v>44853.973611111112</v>
      </c>
      <c r="J2428" s="78"/>
      <c r="K2428" s="80">
        <v>1</v>
      </c>
    </row>
    <row r="2429" spans="2:11" x14ac:dyDescent="0.3">
      <c r="B2429" s="75">
        <v>37496</v>
      </c>
      <c r="C2429" s="76">
        <v>44853</v>
      </c>
      <c r="D2429" s="77">
        <v>1149</v>
      </c>
      <c r="E2429" s="77">
        <v>6</v>
      </c>
      <c r="F2429" s="78"/>
      <c r="G2429" s="79">
        <v>44853.552916666675</v>
      </c>
      <c r="H2429" s="77">
        <v>165</v>
      </c>
      <c r="I2429" s="76">
        <v>44853.973611111112</v>
      </c>
      <c r="J2429" s="78"/>
      <c r="K2429" s="80">
        <v>1</v>
      </c>
    </row>
    <row r="2430" spans="2:11" x14ac:dyDescent="0.3">
      <c r="B2430" s="75">
        <v>37497</v>
      </c>
      <c r="C2430" s="76">
        <v>44853</v>
      </c>
      <c r="D2430" s="77">
        <v>551</v>
      </c>
      <c r="E2430" s="77">
        <v>5</v>
      </c>
      <c r="F2430" s="78"/>
      <c r="G2430" s="79">
        <v>44853.566516203711</v>
      </c>
      <c r="H2430" s="77">
        <v>145</v>
      </c>
      <c r="I2430" s="76">
        <v>44853.973611111112</v>
      </c>
      <c r="J2430" s="78"/>
      <c r="K2430" s="80">
        <v>1</v>
      </c>
    </row>
    <row r="2431" spans="2:11" x14ac:dyDescent="0.3">
      <c r="B2431" s="75">
        <v>37498</v>
      </c>
      <c r="C2431" s="76">
        <v>44853</v>
      </c>
      <c r="D2431" s="77">
        <v>203</v>
      </c>
      <c r="E2431" s="77">
        <v>6</v>
      </c>
      <c r="F2431" s="78"/>
      <c r="G2431" s="79">
        <v>44853.580532407417</v>
      </c>
      <c r="H2431" s="77">
        <v>178</v>
      </c>
      <c r="I2431" s="76">
        <v>44853.973611111112</v>
      </c>
      <c r="J2431" s="78"/>
      <c r="K2431" s="80">
        <v>1</v>
      </c>
    </row>
    <row r="2432" spans="2:11" x14ac:dyDescent="0.3">
      <c r="B2432" s="75">
        <v>37499</v>
      </c>
      <c r="C2432" s="76">
        <v>44853</v>
      </c>
      <c r="D2432" s="77">
        <v>594</v>
      </c>
      <c r="E2432" s="77">
        <v>1</v>
      </c>
      <c r="F2432" s="78"/>
      <c r="G2432" s="78"/>
      <c r="H2432" s="78"/>
      <c r="I2432" s="76">
        <v>44853.973611111112</v>
      </c>
      <c r="J2432" s="78"/>
      <c r="K2432" s="80">
        <v>1</v>
      </c>
    </row>
    <row r="2433" spans="2:11" x14ac:dyDescent="0.3">
      <c r="B2433" s="75">
        <v>37500</v>
      </c>
      <c r="C2433" s="76">
        <v>44853</v>
      </c>
      <c r="D2433" s="77">
        <v>401</v>
      </c>
      <c r="E2433" s="77">
        <v>3</v>
      </c>
      <c r="F2433" s="78"/>
      <c r="G2433" s="79">
        <v>44853.600023148152</v>
      </c>
      <c r="H2433" s="77">
        <v>174</v>
      </c>
      <c r="I2433" s="76">
        <v>44853.973611111112</v>
      </c>
      <c r="J2433" s="78"/>
      <c r="K2433" s="80">
        <v>1</v>
      </c>
    </row>
    <row r="2434" spans="2:11" x14ac:dyDescent="0.3">
      <c r="B2434" s="75">
        <v>37501</v>
      </c>
      <c r="C2434" s="76">
        <v>44853</v>
      </c>
      <c r="D2434" s="77">
        <v>199</v>
      </c>
      <c r="E2434" s="77">
        <v>3</v>
      </c>
      <c r="F2434" s="78"/>
      <c r="G2434" s="79">
        <v>44853.61450231482</v>
      </c>
      <c r="H2434" s="77">
        <v>148</v>
      </c>
      <c r="I2434" s="76">
        <v>44853.973611111112</v>
      </c>
      <c r="J2434" s="78"/>
      <c r="K2434" s="80">
        <v>1</v>
      </c>
    </row>
    <row r="2435" spans="2:11" x14ac:dyDescent="0.3">
      <c r="B2435" s="75">
        <v>37502</v>
      </c>
      <c r="C2435" s="76">
        <v>44853</v>
      </c>
      <c r="D2435" s="77">
        <v>41</v>
      </c>
      <c r="E2435" s="77">
        <v>6</v>
      </c>
      <c r="F2435" s="78"/>
      <c r="G2435" s="79">
        <v>44853.623171296298</v>
      </c>
      <c r="H2435" s="77">
        <v>144</v>
      </c>
      <c r="I2435" s="76">
        <v>44853.973611111112</v>
      </c>
      <c r="J2435" s="78"/>
      <c r="K2435" s="80">
        <v>1</v>
      </c>
    </row>
    <row r="2436" spans="2:11" x14ac:dyDescent="0.3">
      <c r="B2436" s="75">
        <v>37503</v>
      </c>
      <c r="C2436" s="76">
        <v>44853</v>
      </c>
      <c r="D2436" s="77">
        <v>400</v>
      </c>
      <c r="E2436" s="77">
        <v>1</v>
      </c>
      <c r="F2436" s="78"/>
      <c r="G2436" s="78"/>
      <c r="H2436" s="78"/>
      <c r="I2436" s="76">
        <v>44853.973611111112</v>
      </c>
      <c r="J2436" s="78"/>
      <c r="K2436" s="80">
        <v>1</v>
      </c>
    </row>
    <row r="2437" spans="2:11" x14ac:dyDescent="0.3">
      <c r="B2437" s="75">
        <v>37504</v>
      </c>
      <c r="C2437" s="76">
        <v>44853</v>
      </c>
      <c r="D2437" s="77">
        <v>862</v>
      </c>
      <c r="E2437" s="77">
        <v>4</v>
      </c>
      <c r="F2437" s="78"/>
      <c r="G2437" s="79">
        <v>44853.645277777781</v>
      </c>
      <c r="H2437" s="77">
        <v>167</v>
      </c>
      <c r="I2437" s="76">
        <v>44853.973611111112</v>
      </c>
      <c r="J2437" s="78"/>
      <c r="K2437" s="80">
        <v>1</v>
      </c>
    </row>
    <row r="2438" spans="2:11" x14ac:dyDescent="0.3">
      <c r="B2438" s="75">
        <v>37505</v>
      </c>
      <c r="C2438" s="76">
        <v>44853</v>
      </c>
      <c r="D2438" s="77">
        <v>144</v>
      </c>
      <c r="E2438" s="77">
        <v>5</v>
      </c>
      <c r="F2438" s="78"/>
      <c r="G2438" s="79">
        <v>44853.659814814819</v>
      </c>
      <c r="H2438" s="77">
        <v>167</v>
      </c>
      <c r="I2438" s="76">
        <v>44853.973611111112</v>
      </c>
      <c r="J2438" s="78"/>
      <c r="K2438" s="80">
        <v>1</v>
      </c>
    </row>
    <row r="2439" spans="2:11" x14ac:dyDescent="0.3">
      <c r="B2439" s="75">
        <v>37506</v>
      </c>
      <c r="C2439" s="76">
        <v>44853</v>
      </c>
      <c r="D2439" s="77">
        <v>710</v>
      </c>
      <c r="E2439" s="77">
        <v>2</v>
      </c>
      <c r="F2439" s="78"/>
      <c r="G2439" s="79">
        <v>44853.673368055563</v>
      </c>
      <c r="H2439" s="77">
        <v>170</v>
      </c>
      <c r="I2439" s="76">
        <v>44853.973611111112</v>
      </c>
      <c r="J2439" s="78"/>
      <c r="K2439" s="80">
        <v>1</v>
      </c>
    </row>
    <row r="2440" spans="2:11" x14ac:dyDescent="0.3">
      <c r="B2440" s="75">
        <v>37507</v>
      </c>
      <c r="C2440" s="76">
        <v>44853</v>
      </c>
      <c r="D2440" s="77">
        <v>67</v>
      </c>
      <c r="E2440" s="77">
        <v>2</v>
      </c>
      <c r="F2440" s="78"/>
      <c r="G2440" s="79">
        <v>44853.68554398149</v>
      </c>
      <c r="H2440" s="77">
        <v>168</v>
      </c>
      <c r="I2440" s="76">
        <v>44853.973611111112</v>
      </c>
      <c r="J2440" s="78"/>
      <c r="K2440" s="80">
        <v>1</v>
      </c>
    </row>
    <row r="2441" spans="2:11" x14ac:dyDescent="0.3">
      <c r="B2441" s="75">
        <v>37508</v>
      </c>
      <c r="C2441" s="76">
        <v>44853</v>
      </c>
      <c r="D2441" s="77">
        <v>367</v>
      </c>
      <c r="E2441" s="77">
        <v>4</v>
      </c>
      <c r="F2441" s="78"/>
      <c r="G2441" s="79">
        <v>44853.695335648154</v>
      </c>
      <c r="H2441" s="77">
        <v>156</v>
      </c>
      <c r="I2441" s="76">
        <v>44853.973611111112</v>
      </c>
      <c r="J2441" s="78"/>
      <c r="K2441" s="80">
        <v>1</v>
      </c>
    </row>
    <row r="2442" spans="2:11" x14ac:dyDescent="0.3">
      <c r="B2442" s="75">
        <v>37509</v>
      </c>
      <c r="C2442" s="76">
        <v>44853</v>
      </c>
      <c r="D2442" s="77">
        <v>191</v>
      </c>
      <c r="E2442" s="77">
        <v>5</v>
      </c>
      <c r="F2442" s="78"/>
      <c r="G2442" s="79">
        <v>44853.707002314819</v>
      </c>
      <c r="H2442" s="77">
        <v>175</v>
      </c>
      <c r="I2442" s="76">
        <v>44853.973611111112</v>
      </c>
      <c r="J2442" s="78"/>
      <c r="K2442" s="80">
        <v>1</v>
      </c>
    </row>
    <row r="2443" spans="2:11" x14ac:dyDescent="0.3">
      <c r="B2443" s="75">
        <v>37510</v>
      </c>
      <c r="C2443" s="76">
        <v>44853</v>
      </c>
      <c r="D2443" s="77">
        <v>1328</v>
      </c>
      <c r="E2443" s="77">
        <v>3</v>
      </c>
      <c r="F2443" s="78"/>
      <c r="G2443" s="79">
        <v>44853.718530092599</v>
      </c>
      <c r="H2443" s="77">
        <v>155</v>
      </c>
      <c r="I2443" s="76">
        <v>44853.973611111112</v>
      </c>
      <c r="J2443" s="78"/>
      <c r="K2443" s="80">
        <v>1</v>
      </c>
    </row>
    <row r="2444" spans="2:11" x14ac:dyDescent="0.3">
      <c r="B2444" s="75">
        <v>37511</v>
      </c>
      <c r="C2444" s="76">
        <v>44853</v>
      </c>
      <c r="D2444" s="77">
        <v>1184</v>
      </c>
      <c r="E2444" s="77">
        <v>3</v>
      </c>
      <c r="F2444" s="78"/>
      <c r="G2444" s="79">
        <v>44853.728009259263</v>
      </c>
      <c r="H2444" s="77">
        <v>146</v>
      </c>
      <c r="I2444" s="76">
        <v>44853.973611111112</v>
      </c>
      <c r="J2444" s="78"/>
      <c r="K2444" s="80">
        <v>1</v>
      </c>
    </row>
    <row r="2445" spans="2:11" x14ac:dyDescent="0.3">
      <c r="B2445" s="75">
        <v>37512</v>
      </c>
      <c r="C2445" s="76">
        <v>44853</v>
      </c>
      <c r="D2445" s="77">
        <v>1287</v>
      </c>
      <c r="E2445" s="77">
        <v>1</v>
      </c>
      <c r="F2445" s="78"/>
      <c r="G2445" s="78"/>
      <c r="H2445" s="78"/>
      <c r="I2445" s="76">
        <v>44853.973611111112</v>
      </c>
      <c r="J2445" s="78"/>
      <c r="K2445" s="80">
        <v>1</v>
      </c>
    </row>
    <row r="2446" spans="2:11" x14ac:dyDescent="0.3">
      <c r="B2446" s="75">
        <v>37513</v>
      </c>
      <c r="C2446" s="76">
        <v>44853</v>
      </c>
      <c r="D2446" s="77">
        <v>1070</v>
      </c>
      <c r="E2446" s="77">
        <v>3</v>
      </c>
      <c r="F2446" s="78"/>
      <c r="G2446" s="79">
        <v>44853.753078703703</v>
      </c>
      <c r="H2446" s="77">
        <v>145</v>
      </c>
      <c r="I2446" s="76">
        <v>44853.973611111112</v>
      </c>
      <c r="J2446" s="78"/>
      <c r="K2446" s="80">
        <v>1</v>
      </c>
    </row>
    <row r="2447" spans="2:11" x14ac:dyDescent="0.3">
      <c r="B2447" s="75">
        <v>37514</v>
      </c>
      <c r="C2447" s="76">
        <v>44853</v>
      </c>
      <c r="D2447" s="77">
        <v>21</v>
      </c>
      <c r="E2447" s="77">
        <v>3</v>
      </c>
      <c r="F2447" s="78"/>
      <c r="G2447" s="79">
        <v>44853.76871527778</v>
      </c>
      <c r="H2447" s="77">
        <v>147</v>
      </c>
      <c r="I2447" s="76">
        <v>44853.973611111112</v>
      </c>
      <c r="J2447" s="78"/>
      <c r="K2447" s="80">
        <v>1</v>
      </c>
    </row>
    <row r="2448" spans="2:11" x14ac:dyDescent="0.3">
      <c r="B2448" s="75">
        <v>37515</v>
      </c>
      <c r="C2448" s="76">
        <v>44853</v>
      </c>
      <c r="D2448" s="77">
        <v>507</v>
      </c>
      <c r="E2448" s="77">
        <v>3</v>
      </c>
      <c r="F2448" s="78"/>
      <c r="G2448" s="79">
        <v>44853.77721064815</v>
      </c>
      <c r="H2448" s="77">
        <v>177</v>
      </c>
      <c r="I2448" s="76">
        <v>44853.973611111112</v>
      </c>
      <c r="J2448" s="78"/>
      <c r="K2448" s="80">
        <v>1</v>
      </c>
    </row>
    <row r="2449" spans="2:11" x14ac:dyDescent="0.3">
      <c r="B2449" s="75">
        <v>37516</v>
      </c>
      <c r="C2449" s="76">
        <v>44853</v>
      </c>
      <c r="D2449" s="77">
        <v>614</v>
      </c>
      <c r="E2449" s="77">
        <v>4</v>
      </c>
      <c r="F2449" s="78"/>
      <c r="G2449" s="79">
        <v>44853.793634259258</v>
      </c>
      <c r="H2449" s="77">
        <v>151</v>
      </c>
      <c r="I2449" s="76">
        <v>44853.973611111112</v>
      </c>
      <c r="J2449" s="78"/>
      <c r="K2449" s="80">
        <v>1</v>
      </c>
    </row>
    <row r="2450" spans="2:11" x14ac:dyDescent="0.3">
      <c r="B2450" s="75">
        <v>37517</v>
      </c>
      <c r="C2450" s="76">
        <v>44853</v>
      </c>
      <c r="D2450" s="77">
        <v>766</v>
      </c>
      <c r="E2450" s="77">
        <v>3</v>
      </c>
      <c r="F2450" s="78"/>
      <c r="G2450" s="79">
        <v>44853.809074074074</v>
      </c>
      <c r="H2450" s="77">
        <v>147</v>
      </c>
      <c r="I2450" s="76">
        <v>44853.973611111112</v>
      </c>
      <c r="J2450" s="78"/>
      <c r="K2450" s="80">
        <v>1</v>
      </c>
    </row>
    <row r="2451" spans="2:11" x14ac:dyDescent="0.3">
      <c r="B2451" s="75">
        <v>37518</v>
      </c>
      <c r="C2451" s="76">
        <v>44853</v>
      </c>
      <c r="D2451" s="77">
        <v>1080</v>
      </c>
      <c r="E2451" s="77">
        <v>5</v>
      </c>
      <c r="F2451" s="78"/>
      <c r="G2451" s="79">
        <v>44853.82540509259</v>
      </c>
      <c r="H2451" s="77">
        <v>165</v>
      </c>
      <c r="I2451" s="76">
        <v>44853.973611111112</v>
      </c>
      <c r="J2451" s="78"/>
      <c r="K2451" s="80">
        <v>1</v>
      </c>
    </row>
    <row r="2452" spans="2:11" x14ac:dyDescent="0.3">
      <c r="B2452" s="75">
        <v>37519</v>
      </c>
      <c r="C2452" s="76">
        <v>44853</v>
      </c>
      <c r="D2452" s="77">
        <v>1251</v>
      </c>
      <c r="E2452" s="77">
        <v>3</v>
      </c>
      <c r="F2452" s="78"/>
      <c r="G2452" s="79">
        <v>44853.835844907408</v>
      </c>
      <c r="H2452" s="77">
        <v>149</v>
      </c>
      <c r="I2452" s="76">
        <v>44853.973611111112</v>
      </c>
      <c r="J2452" s="78"/>
      <c r="K2452" s="80">
        <v>1</v>
      </c>
    </row>
    <row r="2453" spans="2:11" x14ac:dyDescent="0.3">
      <c r="B2453" s="75">
        <v>37520</v>
      </c>
      <c r="C2453" s="76">
        <v>44853</v>
      </c>
      <c r="D2453" s="77">
        <v>96</v>
      </c>
      <c r="E2453" s="77">
        <v>6</v>
      </c>
      <c r="F2453" s="78"/>
      <c r="G2453" s="79">
        <v>44853.849050925928</v>
      </c>
      <c r="H2453" s="77">
        <v>165</v>
      </c>
      <c r="I2453" s="76">
        <v>44853.973611111112</v>
      </c>
      <c r="J2453" s="78"/>
      <c r="K2453" s="80">
        <v>1</v>
      </c>
    </row>
    <row r="2454" spans="2:11" x14ac:dyDescent="0.3">
      <c r="B2454" s="75">
        <v>37521</v>
      </c>
      <c r="C2454" s="76">
        <v>44853</v>
      </c>
      <c r="D2454" s="77">
        <v>1045</v>
      </c>
      <c r="E2454" s="77">
        <v>4</v>
      </c>
      <c r="F2454" s="78"/>
      <c r="G2454" s="79">
        <v>44853.858784722222</v>
      </c>
      <c r="H2454" s="77">
        <v>177</v>
      </c>
      <c r="I2454" s="76">
        <v>44853.973611111112</v>
      </c>
      <c r="J2454" s="78"/>
      <c r="K2454" s="80">
        <v>1</v>
      </c>
    </row>
    <row r="2455" spans="2:11" x14ac:dyDescent="0.3">
      <c r="B2455" s="75">
        <v>37522</v>
      </c>
      <c r="C2455" s="76">
        <v>44853</v>
      </c>
      <c r="D2455" s="77">
        <v>1319</v>
      </c>
      <c r="E2455" s="77">
        <v>3</v>
      </c>
      <c r="F2455" s="78"/>
      <c r="G2455" s="79">
        <v>44853.871458333335</v>
      </c>
      <c r="H2455" s="77">
        <v>162</v>
      </c>
      <c r="I2455" s="76">
        <v>44853.973611111112</v>
      </c>
      <c r="J2455" s="78"/>
      <c r="K2455" s="80">
        <v>1</v>
      </c>
    </row>
    <row r="2456" spans="2:11" x14ac:dyDescent="0.3">
      <c r="B2456" s="75">
        <v>37523</v>
      </c>
      <c r="C2456" s="76">
        <v>44853</v>
      </c>
      <c r="D2456" s="77">
        <v>796</v>
      </c>
      <c r="E2456" s="77">
        <v>2</v>
      </c>
      <c r="F2456" s="78"/>
      <c r="G2456" s="79">
        <v>44853.881689814814</v>
      </c>
      <c r="H2456" s="77">
        <v>174</v>
      </c>
      <c r="I2456" s="76">
        <v>44853.973611111112</v>
      </c>
      <c r="J2456" s="78"/>
      <c r="K2456" s="80">
        <v>1</v>
      </c>
    </row>
    <row r="2457" spans="2:11" x14ac:dyDescent="0.3">
      <c r="B2457" s="75">
        <v>37524</v>
      </c>
      <c r="C2457" s="76">
        <v>44853</v>
      </c>
      <c r="D2457" s="77">
        <v>1246</v>
      </c>
      <c r="E2457" s="77">
        <v>5</v>
      </c>
      <c r="F2457" s="78"/>
      <c r="G2457" s="79">
        <v>44853.893136574072</v>
      </c>
      <c r="H2457" s="77">
        <v>146</v>
      </c>
      <c r="I2457" s="76">
        <v>44853.973611111112</v>
      </c>
      <c r="J2457" s="78"/>
      <c r="K2457" s="80">
        <v>1</v>
      </c>
    </row>
    <row r="2458" spans="2:11" x14ac:dyDescent="0.3">
      <c r="B2458" s="75">
        <v>37525</v>
      </c>
      <c r="C2458" s="76">
        <v>44854</v>
      </c>
      <c r="D2458" s="77">
        <v>759</v>
      </c>
      <c r="E2458" s="77">
        <v>3</v>
      </c>
      <c r="F2458" s="78"/>
      <c r="G2458" s="79">
        <v>44854.333333333336</v>
      </c>
      <c r="H2458" s="77">
        <v>173</v>
      </c>
      <c r="I2458" s="76">
        <v>44854.938194444447</v>
      </c>
      <c r="J2458" s="78"/>
      <c r="K2458" s="80">
        <v>1</v>
      </c>
    </row>
    <row r="2459" spans="2:11" x14ac:dyDescent="0.3">
      <c r="B2459" s="75">
        <v>37526</v>
      </c>
      <c r="C2459" s="76">
        <v>44854</v>
      </c>
      <c r="D2459" s="77">
        <v>1299</v>
      </c>
      <c r="E2459" s="77">
        <v>5</v>
      </c>
      <c r="F2459" s="78"/>
      <c r="G2459" s="79">
        <v>44854.347395833334</v>
      </c>
      <c r="H2459" s="77">
        <v>175</v>
      </c>
      <c r="I2459" s="76">
        <v>44854.938194444447</v>
      </c>
      <c r="J2459" s="78"/>
      <c r="K2459" s="80">
        <v>1</v>
      </c>
    </row>
    <row r="2460" spans="2:11" x14ac:dyDescent="0.3">
      <c r="B2460" s="75">
        <v>37527</v>
      </c>
      <c r="C2460" s="76">
        <v>44854</v>
      </c>
      <c r="D2460" s="77">
        <v>1040</v>
      </c>
      <c r="E2460" s="77">
        <v>4</v>
      </c>
      <c r="F2460" s="78"/>
      <c r="G2460" s="79">
        <v>44854.360185185185</v>
      </c>
      <c r="H2460" s="77">
        <v>149</v>
      </c>
      <c r="I2460" s="76">
        <v>44854.938194444447</v>
      </c>
      <c r="J2460" s="78"/>
      <c r="K2460" s="80">
        <v>1</v>
      </c>
    </row>
    <row r="2461" spans="2:11" x14ac:dyDescent="0.3">
      <c r="B2461" s="75">
        <v>37528</v>
      </c>
      <c r="C2461" s="76">
        <v>44854</v>
      </c>
      <c r="D2461" s="77">
        <v>1119</v>
      </c>
      <c r="E2461" s="77">
        <v>1</v>
      </c>
      <c r="F2461" s="78"/>
      <c r="G2461" s="78"/>
      <c r="H2461" s="78"/>
      <c r="I2461" s="76">
        <v>44854.938194444447</v>
      </c>
      <c r="J2461" s="78"/>
      <c r="K2461" s="80">
        <v>1</v>
      </c>
    </row>
    <row r="2462" spans="2:11" x14ac:dyDescent="0.3">
      <c r="B2462" s="75">
        <v>37529</v>
      </c>
      <c r="C2462" s="76">
        <v>44854</v>
      </c>
      <c r="D2462" s="77">
        <v>316</v>
      </c>
      <c r="E2462" s="77">
        <v>3</v>
      </c>
      <c r="F2462" s="78"/>
      <c r="G2462" s="79">
        <v>44854.385381944448</v>
      </c>
      <c r="H2462" s="77">
        <v>161</v>
      </c>
      <c r="I2462" s="76">
        <v>44854.938194444447</v>
      </c>
      <c r="J2462" s="78"/>
      <c r="K2462" s="80">
        <v>1</v>
      </c>
    </row>
    <row r="2463" spans="2:11" x14ac:dyDescent="0.3">
      <c r="B2463" s="75">
        <v>37530</v>
      </c>
      <c r="C2463" s="76">
        <v>44854</v>
      </c>
      <c r="D2463" s="77">
        <v>575</v>
      </c>
      <c r="E2463" s="77">
        <v>5</v>
      </c>
      <c r="F2463" s="78"/>
      <c r="G2463" s="79">
        <v>44854.397442129637</v>
      </c>
      <c r="H2463" s="77">
        <v>157</v>
      </c>
      <c r="I2463" s="76">
        <v>44854.938194444447</v>
      </c>
      <c r="J2463" s="78"/>
      <c r="K2463" s="80">
        <v>1</v>
      </c>
    </row>
    <row r="2464" spans="2:11" x14ac:dyDescent="0.3">
      <c r="B2464" s="75">
        <v>37531</v>
      </c>
      <c r="C2464" s="76">
        <v>44854</v>
      </c>
      <c r="D2464" s="77">
        <v>717</v>
      </c>
      <c r="E2464" s="77">
        <v>6</v>
      </c>
      <c r="F2464" s="78"/>
      <c r="G2464" s="79">
        <v>44854.409120370379</v>
      </c>
      <c r="H2464" s="77">
        <v>158</v>
      </c>
      <c r="I2464" s="76">
        <v>44854.938194444447</v>
      </c>
      <c r="J2464" s="78"/>
      <c r="K2464" s="80">
        <v>1</v>
      </c>
    </row>
    <row r="2465" spans="2:11" x14ac:dyDescent="0.3">
      <c r="B2465" s="75">
        <v>37532</v>
      </c>
      <c r="C2465" s="76">
        <v>44854</v>
      </c>
      <c r="D2465" s="77">
        <v>171</v>
      </c>
      <c r="E2465" s="77">
        <v>1</v>
      </c>
      <c r="F2465" s="78"/>
      <c r="G2465" s="78"/>
      <c r="H2465" s="78"/>
      <c r="I2465" s="76">
        <v>44854.938194444447</v>
      </c>
      <c r="J2465" s="78"/>
      <c r="K2465" s="80">
        <v>1</v>
      </c>
    </row>
    <row r="2466" spans="2:11" x14ac:dyDescent="0.3">
      <c r="B2466" s="75">
        <v>37533</v>
      </c>
      <c r="C2466" s="76">
        <v>44854</v>
      </c>
      <c r="D2466" s="77">
        <v>786</v>
      </c>
      <c r="E2466" s="77">
        <v>2</v>
      </c>
      <c r="F2466" s="78"/>
      <c r="G2466" s="79">
        <v>44854.429293981491</v>
      </c>
      <c r="H2466" s="77">
        <v>175</v>
      </c>
      <c r="I2466" s="76">
        <v>44854.938194444447</v>
      </c>
      <c r="J2466" s="78"/>
      <c r="K2466" s="80">
        <v>1</v>
      </c>
    </row>
    <row r="2467" spans="2:11" x14ac:dyDescent="0.3">
      <c r="B2467" s="75">
        <v>37534</v>
      </c>
      <c r="C2467" s="76">
        <v>44854</v>
      </c>
      <c r="D2467" s="77">
        <v>1410</v>
      </c>
      <c r="E2467" s="77">
        <v>3</v>
      </c>
      <c r="F2467" s="78"/>
      <c r="G2467" s="79">
        <v>44854.444432870383</v>
      </c>
      <c r="H2467" s="77">
        <v>164</v>
      </c>
      <c r="I2467" s="76">
        <v>44854.938194444447</v>
      </c>
      <c r="J2467" s="78"/>
      <c r="K2467" s="80">
        <v>1</v>
      </c>
    </row>
    <row r="2468" spans="2:11" x14ac:dyDescent="0.3">
      <c r="B2468" s="75">
        <v>37535</v>
      </c>
      <c r="C2468" s="76">
        <v>44854</v>
      </c>
      <c r="D2468" s="77">
        <v>1027</v>
      </c>
      <c r="E2468" s="77">
        <v>6</v>
      </c>
      <c r="F2468" s="78"/>
      <c r="G2468" s="79">
        <v>44854.458784722236</v>
      </c>
      <c r="H2468" s="77">
        <v>154</v>
      </c>
      <c r="I2468" s="76">
        <v>44854.938194444447</v>
      </c>
      <c r="J2468" s="78"/>
      <c r="K2468" s="80">
        <v>1</v>
      </c>
    </row>
    <row r="2469" spans="2:11" x14ac:dyDescent="0.3">
      <c r="B2469" s="75">
        <v>37536</v>
      </c>
      <c r="C2469" s="76">
        <v>44854</v>
      </c>
      <c r="D2469" s="77">
        <v>694</v>
      </c>
      <c r="E2469" s="77">
        <v>4</v>
      </c>
      <c r="F2469" s="78"/>
      <c r="G2469" s="79">
        <v>44854.471481481494</v>
      </c>
      <c r="H2469" s="77">
        <v>168</v>
      </c>
      <c r="I2469" s="76">
        <v>44854.938194444447</v>
      </c>
      <c r="J2469" s="78"/>
      <c r="K2469" s="80">
        <v>1</v>
      </c>
    </row>
    <row r="2470" spans="2:11" x14ac:dyDescent="0.3">
      <c r="B2470" s="75">
        <v>37537</v>
      </c>
      <c r="C2470" s="76">
        <v>44854</v>
      </c>
      <c r="D2470" s="77">
        <v>521</v>
      </c>
      <c r="E2470" s="77">
        <v>5</v>
      </c>
      <c r="F2470" s="78"/>
      <c r="G2470" s="79">
        <v>44854.479953703718</v>
      </c>
      <c r="H2470" s="77">
        <v>159</v>
      </c>
      <c r="I2470" s="76">
        <v>44854.938194444447</v>
      </c>
      <c r="J2470" s="78"/>
      <c r="K2470" s="80">
        <v>1</v>
      </c>
    </row>
    <row r="2471" spans="2:11" x14ac:dyDescent="0.3">
      <c r="B2471" s="75">
        <v>37538</v>
      </c>
      <c r="C2471" s="76">
        <v>44854</v>
      </c>
      <c r="D2471" s="77">
        <v>671</v>
      </c>
      <c r="E2471" s="77">
        <v>6</v>
      </c>
      <c r="F2471" s="78"/>
      <c r="G2471" s="79">
        <v>44854.487951388903</v>
      </c>
      <c r="H2471" s="77">
        <v>141</v>
      </c>
      <c r="I2471" s="76">
        <v>44854.938194444447</v>
      </c>
      <c r="J2471" s="78"/>
      <c r="K2471" s="80">
        <v>1</v>
      </c>
    </row>
    <row r="2472" spans="2:11" x14ac:dyDescent="0.3">
      <c r="B2472" s="75">
        <v>37539</v>
      </c>
      <c r="C2472" s="76">
        <v>44854</v>
      </c>
      <c r="D2472" s="77">
        <v>461</v>
      </c>
      <c r="E2472" s="77">
        <v>2</v>
      </c>
      <c r="F2472" s="78"/>
      <c r="G2472" s="79">
        <v>44854.497986111128</v>
      </c>
      <c r="H2472" s="77">
        <v>157</v>
      </c>
      <c r="I2472" s="76">
        <v>44854.938194444447</v>
      </c>
      <c r="J2472" s="78"/>
      <c r="K2472" s="80">
        <v>1</v>
      </c>
    </row>
    <row r="2473" spans="2:11" x14ac:dyDescent="0.3">
      <c r="B2473" s="75">
        <v>37540</v>
      </c>
      <c r="C2473" s="76">
        <v>44854</v>
      </c>
      <c r="D2473" s="77">
        <v>481</v>
      </c>
      <c r="E2473" s="77">
        <v>6</v>
      </c>
      <c r="F2473" s="78"/>
      <c r="G2473" s="79">
        <v>44854.510231481501</v>
      </c>
      <c r="H2473" s="77">
        <v>164</v>
      </c>
      <c r="I2473" s="76">
        <v>44854.938194444447</v>
      </c>
      <c r="J2473" s="78"/>
      <c r="K2473" s="80">
        <v>1</v>
      </c>
    </row>
    <row r="2474" spans="2:11" x14ac:dyDescent="0.3">
      <c r="B2474" s="75">
        <v>37541</v>
      </c>
      <c r="C2474" s="76">
        <v>44854</v>
      </c>
      <c r="D2474" s="77">
        <v>1303</v>
      </c>
      <c r="E2474" s="77">
        <v>4</v>
      </c>
      <c r="F2474" s="78"/>
      <c r="G2474" s="79">
        <v>44854.52396990743</v>
      </c>
      <c r="H2474" s="77">
        <v>173</v>
      </c>
      <c r="I2474" s="76">
        <v>44854.938194444447</v>
      </c>
      <c r="J2474" s="78"/>
      <c r="K2474" s="80">
        <v>1</v>
      </c>
    </row>
    <row r="2475" spans="2:11" x14ac:dyDescent="0.3">
      <c r="B2475" s="75">
        <v>37542</v>
      </c>
      <c r="C2475" s="76">
        <v>44854</v>
      </c>
      <c r="D2475" s="77">
        <v>23</v>
      </c>
      <c r="E2475" s="77">
        <v>3</v>
      </c>
      <c r="F2475" s="78"/>
      <c r="G2475" s="79">
        <v>44854.533402777801</v>
      </c>
      <c r="H2475" s="77">
        <v>178</v>
      </c>
      <c r="I2475" s="76">
        <v>44854.938194444447</v>
      </c>
      <c r="J2475" s="78"/>
      <c r="K2475" s="80">
        <v>1</v>
      </c>
    </row>
    <row r="2476" spans="2:11" x14ac:dyDescent="0.3">
      <c r="B2476" s="75">
        <v>37543</v>
      </c>
      <c r="C2476" s="76">
        <v>44854</v>
      </c>
      <c r="D2476" s="77">
        <v>246</v>
      </c>
      <c r="E2476" s="77">
        <v>4</v>
      </c>
      <c r="F2476" s="78"/>
      <c r="G2476" s="79">
        <v>44854.545011574097</v>
      </c>
      <c r="H2476" s="77">
        <v>165</v>
      </c>
      <c r="I2476" s="76">
        <v>44854.938194444447</v>
      </c>
      <c r="J2476" s="78"/>
      <c r="K2476" s="80">
        <v>1</v>
      </c>
    </row>
    <row r="2477" spans="2:11" x14ac:dyDescent="0.3">
      <c r="B2477" s="75">
        <v>37544</v>
      </c>
      <c r="C2477" s="76">
        <v>44854</v>
      </c>
      <c r="D2477" s="77">
        <v>139</v>
      </c>
      <c r="E2477" s="77">
        <v>2</v>
      </c>
      <c r="F2477" s="78"/>
      <c r="G2477" s="79">
        <v>44854.556284722246</v>
      </c>
      <c r="H2477" s="77">
        <v>146</v>
      </c>
      <c r="I2477" s="76">
        <v>44854.938194444447</v>
      </c>
      <c r="J2477" s="78"/>
      <c r="K2477" s="80">
        <v>1</v>
      </c>
    </row>
    <row r="2478" spans="2:11" x14ac:dyDescent="0.3">
      <c r="B2478" s="75">
        <v>37545</v>
      </c>
      <c r="C2478" s="76">
        <v>44854</v>
      </c>
      <c r="D2478" s="77">
        <v>356</v>
      </c>
      <c r="E2478" s="77">
        <v>6</v>
      </c>
      <c r="F2478" s="78"/>
      <c r="G2478" s="79">
        <v>44854.56711805558</v>
      </c>
      <c r="H2478" s="77">
        <v>153</v>
      </c>
      <c r="I2478" s="76">
        <v>44854.938194444447</v>
      </c>
      <c r="J2478" s="78"/>
      <c r="K2478" s="80">
        <v>1</v>
      </c>
    </row>
    <row r="2479" spans="2:11" x14ac:dyDescent="0.3">
      <c r="B2479" s="75">
        <v>37546</v>
      </c>
      <c r="C2479" s="76">
        <v>44854</v>
      </c>
      <c r="D2479" s="77">
        <v>656</v>
      </c>
      <c r="E2479" s="77">
        <v>5</v>
      </c>
      <c r="F2479" s="78"/>
      <c r="G2479" s="79">
        <v>44854.578043981506</v>
      </c>
      <c r="H2479" s="77">
        <v>163</v>
      </c>
      <c r="I2479" s="76">
        <v>44854.938194444447</v>
      </c>
      <c r="J2479" s="78"/>
      <c r="K2479" s="80">
        <v>1</v>
      </c>
    </row>
    <row r="2480" spans="2:11" x14ac:dyDescent="0.3">
      <c r="B2480" s="75">
        <v>37547</v>
      </c>
      <c r="C2480" s="76">
        <v>44854</v>
      </c>
      <c r="D2480" s="77">
        <v>757</v>
      </c>
      <c r="E2480" s="77">
        <v>4</v>
      </c>
      <c r="F2480" s="78"/>
      <c r="G2480" s="79">
        <v>44854.586365740768</v>
      </c>
      <c r="H2480" s="77">
        <v>158</v>
      </c>
      <c r="I2480" s="76">
        <v>44854.938194444447</v>
      </c>
      <c r="J2480" s="78"/>
      <c r="K2480" s="80">
        <v>1</v>
      </c>
    </row>
    <row r="2481" spans="2:11" x14ac:dyDescent="0.3">
      <c r="B2481" s="75">
        <v>37548</v>
      </c>
      <c r="C2481" s="76">
        <v>44854</v>
      </c>
      <c r="D2481" s="77">
        <v>120</v>
      </c>
      <c r="E2481" s="77">
        <v>2</v>
      </c>
      <c r="F2481" s="78"/>
      <c r="G2481" s="79">
        <v>44854.596817129655</v>
      </c>
      <c r="H2481" s="77">
        <v>175</v>
      </c>
      <c r="I2481" s="76">
        <v>44854.938194444447</v>
      </c>
      <c r="J2481" s="78"/>
      <c r="K2481" s="80">
        <v>1</v>
      </c>
    </row>
    <row r="2482" spans="2:11" x14ac:dyDescent="0.3">
      <c r="B2482" s="75">
        <v>37549</v>
      </c>
      <c r="C2482" s="76">
        <v>44854</v>
      </c>
      <c r="D2482" s="77">
        <v>1012</v>
      </c>
      <c r="E2482" s="77">
        <v>6</v>
      </c>
      <c r="F2482" s="78"/>
      <c r="G2482" s="79">
        <v>44854.609502314837</v>
      </c>
      <c r="H2482" s="77">
        <v>156</v>
      </c>
      <c r="I2482" s="76">
        <v>44854.938194444447</v>
      </c>
      <c r="J2482" s="78"/>
      <c r="K2482" s="80">
        <v>1</v>
      </c>
    </row>
    <row r="2483" spans="2:11" x14ac:dyDescent="0.3">
      <c r="B2483" s="75">
        <v>37550</v>
      </c>
      <c r="C2483" s="76">
        <v>44854</v>
      </c>
      <c r="D2483" s="77">
        <v>1193</v>
      </c>
      <c r="E2483" s="77">
        <v>4</v>
      </c>
      <c r="F2483" s="78"/>
      <c r="G2483" s="79">
        <v>44854.625254629653</v>
      </c>
      <c r="H2483" s="77">
        <v>171</v>
      </c>
      <c r="I2483" s="76">
        <v>44854.938194444447</v>
      </c>
      <c r="J2483" s="78"/>
      <c r="K2483" s="80">
        <v>1</v>
      </c>
    </row>
    <row r="2484" spans="2:11" x14ac:dyDescent="0.3">
      <c r="B2484" s="75">
        <v>37551</v>
      </c>
      <c r="C2484" s="76">
        <v>44854</v>
      </c>
      <c r="D2484" s="77">
        <v>1098</v>
      </c>
      <c r="E2484" s="77">
        <v>1</v>
      </c>
      <c r="F2484" s="78"/>
      <c r="G2484" s="78"/>
      <c r="H2484" s="78"/>
      <c r="I2484" s="76">
        <v>44854.938194444447</v>
      </c>
      <c r="J2484" s="78"/>
      <c r="K2484" s="80">
        <v>1</v>
      </c>
    </row>
    <row r="2485" spans="2:11" x14ac:dyDescent="0.3">
      <c r="B2485" s="75">
        <v>37552</v>
      </c>
      <c r="C2485" s="76">
        <v>44854</v>
      </c>
      <c r="D2485" s="77">
        <v>925</v>
      </c>
      <c r="E2485" s="77">
        <v>2</v>
      </c>
      <c r="F2485" s="78"/>
      <c r="G2485" s="79">
        <v>44854.647210648174</v>
      </c>
      <c r="H2485" s="77">
        <v>164</v>
      </c>
      <c r="I2485" s="76">
        <v>44854.938194444447</v>
      </c>
      <c r="J2485" s="78"/>
      <c r="K2485" s="80">
        <v>1</v>
      </c>
    </row>
    <row r="2486" spans="2:11" x14ac:dyDescent="0.3">
      <c r="B2486" s="75">
        <v>37553</v>
      </c>
      <c r="C2486" s="76">
        <v>44854</v>
      </c>
      <c r="D2486" s="77">
        <v>1214</v>
      </c>
      <c r="E2486" s="77">
        <v>2</v>
      </c>
      <c r="F2486" s="78"/>
      <c r="G2486" s="79">
        <v>44854.66128472225</v>
      </c>
      <c r="H2486" s="77">
        <v>141</v>
      </c>
      <c r="I2486" s="76">
        <v>44854.938194444447</v>
      </c>
      <c r="J2486" s="78"/>
      <c r="K2486" s="80">
        <v>1</v>
      </c>
    </row>
    <row r="2487" spans="2:11" x14ac:dyDescent="0.3">
      <c r="B2487" s="75">
        <v>37554</v>
      </c>
      <c r="C2487" s="76">
        <v>44854</v>
      </c>
      <c r="D2487" s="77">
        <v>186</v>
      </c>
      <c r="E2487" s="77">
        <v>3</v>
      </c>
      <c r="F2487" s="78"/>
      <c r="G2487" s="79">
        <v>44854.673993055585</v>
      </c>
      <c r="H2487" s="77">
        <v>175</v>
      </c>
      <c r="I2487" s="76">
        <v>44854.938194444447</v>
      </c>
      <c r="J2487" s="78"/>
      <c r="K2487" s="80">
        <v>1</v>
      </c>
    </row>
    <row r="2488" spans="2:11" x14ac:dyDescent="0.3">
      <c r="B2488" s="75">
        <v>37555</v>
      </c>
      <c r="C2488" s="76">
        <v>44854</v>
      </c>
      <c r="D2488" s="77">
        <v>451</v>
      </c>
      <c r="E2488" s="77">
        <v>5</v>
      </c>
      <c r="F2488" s="78"/>
      <c r="G2488" s="79">
        <v>44854.684699074103</v>
      </c>
      <c r="H2488" s="77">
        <v>147</v>
      </c>
      <c r="I2488" s="76">
        <v>44854.938194444447</v>
      </c>
      <c r="J2488" s="78"/>
      <c r="K2488" s="80">
        <v>1</v>
      </c>
    </row>
    <row r="2489" spans="2:11" x14ac:dyDescent="0.3">
      <c r="B2489" s="75">
        <v>37556</v>
      </c>
      <c r="C2489" s="76">
        <v>44854</v>
      </c>
      <c r="D2489" s="77">
        <v>835</v>
      </c>
      <c r="E2489" s="77">
        <v>4</v>
      </c>
      <c r="F2489" s="78"/>
      <c r="G2489" s="79">
        <v>44854.696481481507</v>
      </c>
      <c r="H2489" s="77">
        <v>178</v>
      </c>
      <c r="I2489" s="76">
        <v>44854.938194444447</v>
      </c>
      <c r="J2489" s="78"/>
      <c r="K2489" s="80">
        <v>1</v>
      </c>
    </row>
    <row r="2490" spans="2:11" x14ac:dyDescent="0.3">
      <c r="B2490" s="75">
        <v>37557</v>
      </c>
      <c r="C2490" s="76">
        <v>44854</v>
      </c>
      <c r="D2490" s="77">
        <v>659</v>
      </c>
      <c r="E2490" s="77">
        <v>6</v>
      </c>
      <c r="F2490" s="78"/>
      <c r="G2490" s="79">
        <v>44854.705914351878</v>
      </c>
      <c r="H2490" s="77">
        <v>154</v>
      </c>
      <c r="I2490" s="76">
        <v>44854.938194444447</v>
      </c>
      <c r="J2490" s="78"/>
      <c r="K2490" s="80">
        <v>1</v>
      </c>
    </row>
    <row r="2491" spans="2:11" x14ac:dyDescent="0.3">
      <c r="B2491" s="75">
        <v>37558</v>
      </c>
      <c r="C2491" s="76">
        <v>44854</v>
      </c>
      <c r="D2491" s="77">
        <v>354</v>
      </c>
      <c r="E2491" s="77">
        <v>2</v>
      </c>
      <c r="F2491" s="78"/>
      <c r="G2491" s="79">
        <v>44854.71723379632</v>
      </c>
      <c r="H2491" s="77">
        <v>176</v>
      </c>
      <c r="I2491" s="76">
        <v>44854.938194444447</v>
      </c>
      <c r="J2491" s="78"/>
      <c r="K2491" s="80">
        <v>1</v>
      </c>
    </row>
    <row r="2492" spans="2:11" x14ac:dyDescent="0.3">
      <c r="B2492" s="75">
        <v>37559</v>
      </c>
      <c r="C2492" s="76">
        <v>44854</v>
      </c>
      <c r="D2492" s="77">
        <v>1167</v>
      </c>
      <c r="E2492" s="77">
        <v>1</v>
      </c>
      <c r="F2492" s="78"/>
      <c r="G2492" s="78"/>
      <c r="H2492" s="78"/>
      <c r="I2492" s="76">
        <v>44854.938194444447</v>
      </c>
      <c r="J2492" s="78"/>
      <c r="K2492" s="80">
        <v>1</v>
      </c>
    </row>
    <row r="2493" spans="2:11" x14ac:dyDescent="0.3">
      <c r="B2493" s="75">
        <v>37560</v>
      </c>
      <c r="C2493" s="76">
        <v>44854</v>
      </c>
      <c r="D2493" s="77">
        <v>1032</v>
      </c>
      <c r="E2493" s="77">
        <v>3</v>
      </c>
      <c r="F2493" s="78"/>
      <c r="G2493" s="79">
        <v>44854.748611111136</v>
      </c>
      <c r="H2493" s="77">
        <v>145</v>
      </c>
      <c r="I2493" s="76">
        <v>44854.938194444447</v>
      </c>
      <c r="J2493" s="78"/>
      <c r="K2493" s="80">
        <v>1</v>
      </c>
    </row>
    <row r="2494" spans="2:11" x14ac:dyDescent="0.3">
      <c r="B2494" s="75">
        <v>37561</v>
      </c>
      <c r="C2494" s="76">
        <v>44854</v>
      </c>
      <c r="D2494" s="77">
        <v>1260</v>
      </c>
      <c r="E2494" s="77">
        <v>2</v>
      </c>
      <c r="F2494" s="78"/>
      <c r="G2494" s="79">
        <v>44854.761840277803</v>
      </c>
      <c r="H2494" s="77">
        <v>172</v>
      </c>
      <c r="I2494" s="76">
        <v>44854.938194444447</v>
      </c>
      <c r="J2494" s="78"/>
      <c r="K2494" s="80">
        <v>1</v>
      </c>
    </row>
    <row r="2495" spans="2:11" x14ac:dyDescent="0.3">
      <c r="B2495" s="75">
        <v>37562</v>
      </c>
      <c r="C2495" s="76">
        <v>44854</v>
      </c>
      <c r="D2495" s="77">
        <v>517</v>
      </c>
      <c r="E2495" s="77">
        <v>5</v>
      </c>
      <c r="F2495" s="78"/>
      <c r="G2495" s="79">
        <v>44854.76987268521</v>
      </c>
      <c r="H2495" s="77">
        <v>178</v>
      </c>
      <c r="I2495" s="76">
        <v>44854.938194444447</v>
      </c>
      <c r="J2495" s="78"/>
      <c r="K2495" s="80">
        <v>1</v>
      </c>
    </row>
    <row r="2496" spans="2:11" x14ac:dyDescent="0.3">
      <c r="B2496" s="75">
        <v>37563</v>
      </c>
      <c r="C2496" s="76">
        <v>44854</v>
      </c>
      <c r="D2496" s="77">
        <v>968</v>
      </c>
      <c r="E2496" s="77">
        <v>1</v>
      </c>
      <c r="F2496" s="78"/>
      <c r="G2496" s="78"/>
      <c r="H2496" s="78"/>
      <c r="I2496" s="76">
        <v>44854.938194444447</v>
      </c>
      <c r="J2496" s="78"/>
      <c r="K2496" s="80">
        <v>1</v>
      </c>
    </row>
    <row r="2497" spans="2:11" x14ac:dyDescent="0.3">
      <c r="B2497" s="75">
        <v>37564</v>
      </c>
      <c r="C2497" s="76">
        <v>44854</v>
      </c>
      <c r="D2497" s="77">
        <v>1230</v>
      </c>
      <c r="E2497" s="77">
        <v>6</v>
      </c>
      <c r="F2497" s="78"/>
      <c r="G2497" s="79">
        <v>44854.795428240766</v>
      </c>
      <c r="H2497" s="77">
        <v>176</v>
      </c>
      <c r="I2497" s="76">
        <v>44854.938194444447</v>
      </c>
      <c r="J2497" s="78"/>
      <c r="K2497" s="80">
        <v>1</v>
      </c>
    </row>
    <row r="2498" spans="2:11" x14ac:dyDescent="0.3">
      <c r="B2498" s="75">
        <v>37565</v>
      </c>
      <c r="C2498" s="76">
        <v>44854</v>
      </c>
      <c r="D2498" s="77">
        <v>924</v>
      </c>
      <c r="E2498" s="77">
        <v>6</v>
      </c>
      <c r="F2498" s="78"/>
      <c r="G2498" s="79">
        <v>44854.805393518545</v>
      </c>
      <c r="H2498" s="77">
        <v>142</v>
      </c>
      <c r="I2498" s="76">
        <v>44854.938194444447</v>
      </c>
      <c r="J2498" s="78"/>
      <c r="K2498" s="80">
        <v>1</v>
      </c>
    </row>
    <row r="2499" spans="2:11" x14ac:dyDescent="0.3">
      <c r="B2499" s="75">
        <v>37566</v>
      </c>
      <c r="C2499" s="76">
        <v>44854</v>
      </c>
      <c r="D2499" s="77">
        <v>538</v>
      </c>
      <c r="E2499" s="77">
        <v>3</v>
      </c>
      <c r="F2499" s="78"/>
      <c r="G2499" s="79">
        <v>44854.820706018545</v>
      </c>
      <c r="H2499" s="77">
        <v>170</v>
      </c>
      <c r="I2499" s="76">
        <v>44854.938194444447</v>
      </c>
      <c r="J2499" s="78"/>
      <c r="K2499" s="80">
        <v>1</v>
      </c>
    </row>
    <row r="2500" spans="2:11" x14ac:dyDescent="0.3">
      <c r="B2500" s="75">
        <v>37567</v>
      </c>
      <c r="C2500" s="76">
        <v>44854</v>
      </c>
      <c r="D2500" s="77">
        <v>964</v>
      </c>
      <c r="E2500" s="77">
        <v>1</v>
      </c>
      <c r="F2500" s="78"/>
      <c r="G2500" s="78"/>
      <c r="H2500" s="78"/>
      <c r="I2500" s="76">
        <v>44854.938194444447</v>
      </c>
      <c r="J2500" s="78"/>
      <c r="K2500" s="80">
        <v>1</v>
      </c>
    </row>
    <row r="2501" spans="2:11" x14ac:dyDescent="0.3">
      <c r="B2501" s="75">
        <v>37568</v>
      </c>
      <c r="C2501" s="76">
        <v>44854</v>
      </c>
      <c r="D2501" s="77">
        <v>1275</v>
      </c>
      <c r="E2501" s="77">
        <v>4</v>
      </c>
      <c r="F2501" s="78"/>
      <c r="G2501" s="79">
        <v>44854.843171296321</v>
      </c>
      <c r="H2501" s="77">
        <v>176</v>
      </c>
      <c r="I2501" s="76">
        <v>44854.938194444447</v>
      </c>
      <c r="J2501" s="78"/>
      <c r="K2501" s="80">
        <v>1</v>
      </c>
    </row>
    <row r="2502" spans="2:11" x14ac:dyDescent="0.3">
      <c r="B2502" s="75">
        <v>37569</v>
      </c>
      <c r="C2502" s="76">
        <v>44854</v>
      </c>
      <c r="D2502" s="77">
        <v>346</v>
      </c>
      <c r="E2502" s="77">
        <v>6</v>
      </c>
      <c r="F2502" s="78"/>
      <c r="G2502" s="79">
        <v>44854.859085648175</v>
      </c>
      <c r="H2502" s="77">
        <v>168</v>
      </c>
      <c r="I2502" s="76">
        <v>44854.938194444447</v>
      </c>
      <c r="J2502" s="78"/>
      <c r="K2502" s="80">
        <v>1</v>
      </c>
    </row>
    <row r="2503" spans="2:11" x14ac:dyDescent="0.3">
      <c r="B2503" s="75">
        <v>37570</v>
      </c>
      <c r="C2503" s="76">
        <v>44854</v>
      </c>
      <c r="D2503" s="77">
        <v>997</v>
      </c>
      <c r="E2503" s="77">
        <v>5</v>
      </c>
      <c r="F2503" s="78"/>
      <c r="G2503" s="79">
        <v>44854.873680555582</v>
      </c>
      <c r="H2503" s="77">
        <v>165</v>
      </c>
      <c r="I2503" s="76">
        <v>44854.938194444447</v>
      </c>
      <c r="J2503" s="78"/>
      <c r="K2503" s="80">
        <v>1</v>
      </c>
    </row>
    <row r="2504" spans="2:11" x14ac:dyDescent="0.3">
      <c r="B2504" s="75">
        <v>37571</v>
      </c>
      <c r="C2504" s="76">
        <v>44854</v>
      </c>
      <c r="D2504" s="77">
        <v>1376</v>
      </c>
      <c r="E2504" s="77">
        <v>3</v>
      </c>
      <c r="F2504" s="78"/>
      <c r="G2504" s="79">
        <v>44854.888032407434</v>
      </c>
      <c r="H2504" s="77">
        <v>141</v>
      </c>
      <c r="I2504" s="76">
        <v>44854.938194444447</v>
      </c>
      <c r="J2504" s="78"/>
      <c r="K2504" s="80">
        <v>1</v>
      </c>
    </row>
    <row r="2505" spans="2:11" x14ac:dyDescent="0.3">
      <c r="B2505" s="75">
        <v>37572</v>
      </c>
      <c r="C2505" s="76">
        <v>44854</v>
      </c>
      <c r="D2505" s="77">
        <v>286</v>
      </c>
      <c r="E2505" s="77">
        <v>3</v>
      </c>
      <c r="F2505" s="78"/>
      <c r="G2505" s="79">
        <v>44854.903206018549</v>
      </c>
      <c r="H2505" s="77">
        <v>146</v>
      </c>
      <c r="I2505" s="76">
        <v>44854.938194444447</v>
      </c>
      <c r="J2505" s="78"/>
      <c r="K2505" s="80">
        <v>1</v>
      </c>
    </row>
    <row r="2506" spans="2:11" x14ac:dyDescent="0.3">
      <c r="B2506" s="75">
        <v>37573</v>
      </c>
      <c r="C2506" s="76">
        <v>44855</v>
      </c>
      <c r="D2506" s="77">
        <v>638</v>
      </c>
      <c r="E2506" s="77">
        <v>4</v>
      </c>
      <c r="F2506" s="78"/>
      <c r="G2506" s="79">
        <v>44855.333333333336</v>
      </c>
      <c r="H2506" s="77">
        <v>155</v>
      </c>
      <c r="I2506" s="76">
        <v>44855.942361111112</v>
      </c>
      <c r="J2506" s="78"/>
      <c r="K2506" s="80">
        <v>1</v>
      </c>
    </row>
    <row r="2507" spans="2:11" x14ac:dyDescent="0.3">
      <c r="B2507" s="75">
        <v>37574</v>
      </c>
      <c r="C2507" s="76">
        <v>44855</v>
      </c>
      <c r="D2507" s="77">
        <v>560</v>
      </c>
      <c r="E2507" s="77">
        <v>4</v>
      </c>
      <c r="F2507" s="78"/>
      <c r="G2507" s="79">
        <v>44855.347430555557</v>
      </c>
      <c r="H2507" s="77">
        <v>151</v>
      </c>
      <c r="I2507" s="76">
        <v>44855.942361111112</v>
      </c>
      <c r="J2507" s="78"/>
      <c r="K2507" s="80">
        <v>1</v>
      </c>
    </row>
    <row r="2508" spans="2:11" x14ac:dyDescent="0.3">
      <c r="B2508" s="75">
        <v>37575</v>
      </c>
      <c r="C2508" s="76">
        <v>44855</v>
      </c>
      <c r="D2508" s="77">
        <v>878</v>
      </c>
      <c r="E2508" s="77">
        <v>4</v>
      </c>
      <c r="F2508" s="78"/>
      <c r="G2508" s="79">
        <v>44855.357210648152</v>
      </c>
      <c r="H2508" s="77">
        <v>156</v>
      </c>
      <c r="I2508" s="76">
        <v>44855.942361111112</v>
      </c>
      <c r="J2508" s="78"/>
      <c r="K2508" s="80">
        <v>1</v>
      </c>
    </row>
    <row r="2509" spans="2:11" x14ac:dyDescent="0.3">
      <c r="B2509" s="75">
        <v>37576</v>
      </c>
      <c r="C2509" s="76">
        <v>44855</v>
      </c>
      <c r="D2509" s="77">
        <v>855</v>
      </c>
      <c r="E2509" s="77">
        <v>6</v>
      </c>
      <c r="F2509" s="78"/>
      <c r="G2509" s="79">
        <v>44855.367372685192</v>
      </c>
      <c r="H2509" s="77">
        <v>159</v>
      </c>
      <c r="I2509" s="76">
        <v>44855.942361111112</v>
      </c>
      <c r="J2509" s="78"/>
      <c r="K2509" s="80">
        <v>1</v>
      </c>
    </row>
    <row r="2510" spans="2:11" x14ac:dyDescent="0.3">
      <c r="B2510" s="75">
        <v>37577</v>
      </c>
      <c r="C2510" s="76">
        <v>44855</v>
      </c>
      <c r="D2510" s="77">
        <v>5</v>
      </c>
      <c r="E2510" s="77">
        <v>6</v>
      </c>
      <c r="F2510" s="78"/>
      <c r="G2510" s="79">
        <v>44855.378773148157</v>
      </c>
      <c r="H2510" s="77">
        <v>176</v>
      </c>
      <c r="I2510" s="76">
        <v>44855.942361111112</v>
      </c>
      <c r="J2510" s="78"/>
      <c r="K2510" s="80">
        <v>1</v>
      </c>
    </row>
    <row r="2511" spans="2:11" x14ac:dyDescent="0.3">
      <c r="B2511" s="75">
        <v>37578</v>
      </c>
      <c r="C2511" s="76">
        <v>44855</v>
      </c>
      <c r="D2511" s="77">
        <v>1110</v>
      </c>
      <c r="E2511" s="77">
        <v>6</v>
      </c>
      <c r="F2511" s="78"/>
      <c r="G2511" s="79">
        <v>44855.391458333339</v>
      </c>
      <c r="H2511" s="77">
        <v>146</v>
      </c>
      <c r="I2511" s="76">
        <v>44855.942361111112</v>
      </c>
      <c r="J2511" s="78"/>
      <c r="K2511" s="80">
        <v>1</v>
      </c>
    </row>
    <row r="2512" spans="2:11" x14ac:dyDescent="0.3">
      <c r="B2512" s="75">
        <v>37579</v>
      </c>
      <c r="C2512" s="76">
        <v>44855</v>
      </c>
      <c r="D2512" s="77">
        <v>621</v>
      </c>
      <c r="E2512" s="77">
        <v>6</v>
      </c>
      <c r="F2512" s="78"/>
      <c r="G2512" s="79">
        <v>44855.404155092598</v>
      </c>
      <c r="H2512" s="77">
        <v>179</v>
      </c>
      <c r="I2512" s="76">
        <v>44855.942361111112</v>
      </c>
      <c r="J2512" s="78"/>
      <c r="K2512" s="80">
        <v>1</v>
      </c>
    </row>
    <row r="2513" spans="2:11" x14ac:dyDescent="0.3">
      <c r="B2513" s="75">
        <v>37580</v>
      </c>
      <c r="C2513" s="76">
        <v>44855</v>
      </c>
      <c r="D2513" s="77">
        <v>555</v>
      </c>
      <c r="E2513" s="77">
        <v>6</v>
      </c>
      <c r="F2513" s="78"/>
      <c r="G2513" s="79">
        <v>44855.415277777785</v>
      </c>
      <c r="H2513" s="77">
        <v>144</v>
      </c>
      <c r="I2513" s="76">
        <v>44855.942361111112</v>
      </c>
      <c r="J2513" s="78"/>
      <c r="K2513" s="80">
        <v>1</v>
      </c>
    </row>
    <row r="2514" spans="2:11" x14ac:dyDescent="0.3">
      <c r="B2514" s="75">
        <v>37581</v>
      </c>
      <c r="C2514" s="76">
        <v>44855</v>
      </c>
      <c r="D2514" s="77">
        <v>1090</v>
      </c>
      <c r="E2514" s="77">
        <v>3</v>
      </c>
      <c r="F2514" s="78"/>
      <c r="G2514" s="79">
        <v>44855.4301388889</v>
      </c>
      <c r="H2514" s="77">
        <v>153</v>
      </c>
      <c r="I2514" s="76">
        <v>44855.942361111112</v>
      </c>
      <c r="J2514" s="78"/>
      <c r="K2514" s="80">
        <v>1</v>
      </c>
    </row>
    <row r="2515" spans="2:11" x14ac:dyDescent="0.3">
      <c r="B2515" s="75">
        <v>37582</v>
      </c>
      <c r="C2515" s="76">
        <v>44855</v>
      </c>
      <c r="D2515" s="77">
        <v>779</v>
      </c>
      <c r="E2515" s="77">
        <v>1</v>
      </c>
      <c r="F2515" s="78"/>
      <c r="G2515" s="78"/>
      <c r="H2515" s="78"/>
      <c r="I2515" s="76">
        <v>44855.942361111112</v>
      </c>
      <c r="J2515" s="78"/>
      <c r="K2515" s="80">
        <v>1</v>
      </c>
    </row>
    <row r="2516" spans="2:11" x14ac:dyDescent="0.3">
      <c r="B2516" s="75">
        <v>37583</v>
      </c>
      <c r="C2516" s="76">
        <v>44855</v>
      </c>
      <c r="D2516" s="77">
        <v>577</v>
      </c>
      <c r="E2516" s="77">
        <v>6</v>
      </c>
      <c r="F2516" s="78"/>
      <c r="G2516" s="79">
        <v>44855.459178240751</v>
      </c>
      <c r="H2516" s="77">
        <v>155</v>
      </c>
      <c r="I2516" s="76">
        <v>44855.942361111112</v>
      </c>
      <c r="J2516" s="78"/>
      <c r="K2516" s="80">
        <v>1</v>
      </c>
    </row>
    <row r="2517" spans="2:11" x14ac:dyDescent="0.3">
      <c r="B2517" s="75">
        <v>37584</v>
      </c>
      <c r="C2517" s="76">
        <v>44855</v>
      </c>
      <c r="D2517" s="77">
        <v>344</v>
      </c>
      <c r="E2517" s="77">
        <v>2</v>
      </c>
      <c r="F2517" s="78"/>
      <c r="G2517" s="79">
        <v>44855.475451388898</v>
      </c>
      <c r="H2517" s="77">
        <v>160</v>
      </c>
      <c r="I2517" s="76">
        <v>44855.942361111112</v>
      </c>
      <c r="J2517" s="78"/>
      <c r="K2517" s="80">
        <v>1</v>
      </c>
    </row>
    <row r="2518" spans="2:11" x14ac:dyDescent="0.3">
      <c r="B2518" s="75">
        <v>37585</v>
      </c>
      <c r="C2518" s="76">
        <v>44855</v>
      </c>
      <c r="D2518" s="77">
        <v>1237</v>
      </c>
      <c r="E2518" s="77">
        <v>5</v>
      </c>
      <c r="F2518" s="78"/>
      <c r="G2518" s="79">
        <v>44855.491712962976</v>
      </c>
      <c r="H2518" s="77">
        <v>152</v>
      </c>
      <c r="I2518" s="76">
        <v>44855.942361111112</v>
      </c>
      <c r="J2518" s="78"/>
      <c r="K2518" s="80">
        <v>1</v>
      </c>
    </row>
    <row r="2519" spans="2:11" x14ac:dyDescent="0.3">
      <c r="B2519" s="75">
        <v>37586</v>
      </c>
      <c r="C2519" s="76">
        <v>44855</v>
      </c>
      <c r="D2519" s="77">
        <v>722</v>
      </c>
      <c r="E2519" s="77">
        <v>4</v>
      </c>
      <c r="F2519" s="78"/>
      <c r="G2519" s="79">
        <v>44855.504062500011</v>
      </c>
      <c r="H2519" s="77">
        <v>147</v>
      </c>
      <c r="I2519" s="76">
        <v>44855.942361111112</v>
      </c>
      <c r="J2519" s="78"/>
      <c r="K2519" s="80">
        <v>1</v>
      </c>
    </row>
    <row r="2520" spans="2:11" x14ac:dyDescent="0.3">
      <c r="B2520" s="75">
        <v>37587</v>
      </c>
      <c r="C2520" s="76">
        <v>44855</v>
      </c>
      <c r="D2520" s="77">
        <v>90</v>
      </c>
      <c r="E2520" s="77">
        <v>5</v>
      </c>
      <c r="F2520" s="78"/>
      <c r="G2520" s="79">
        <v>44855.513159722235</v>
      </c>
      <c r="H2520" s="77">
        <v>142</v>
      </c>
      <c r="I2520" s="76">
        <v>44855.942361111112</v>
      </c>
      <c r="J2520" s="78"/>
      <c r="K2520" s="80">
        <v>1</v>
      </c>
    </row>
    <row r="2521" spans="2:11" x14ac:dyDescent="0.3">
      <c r="B2521" s="75">
        <v>37588</v>
      </c>
      <c r="C2521" s="76">
        <v>44855</v>
      </c>
      <c r="D2521" s="77">
        <v>379</v>
      </c>
      <c r="E2521" s="77">
        <v>3</v>
      </c>
      <c r="F2521" s="78"/>
      <c r="G2521" s="79">
        <v>44855.524212962977</v>
      </c>
      <c r="H2521" s="77">
        <v>171</v>
      </c>
      <c r="I2521" s="76">
        <v>44855.942361111112</v>
      </c>
      <c r="J2521" s="78"/>
      <c r="K2521" s="80">
        <v>1</v>
      </c>
    </row>
    <row r="2522" spans="2:11" x14ac:dyDescent="0.3">
      <c r="B2522" s="75">
        <v>37589</v>
      </c>
      <c r="C2522" s="76">
        <v>44855</v>
      </c>
      <c r="D2522" s="77">
        <v>1397</v>
      </c>
      <c r="E2522" s="77">
        <v>1</v>
      </c>
      <c r="F2522" s="78"/>
      <c r="G2522" s="78"/>
      <c r="H2522" s="78"/>
      <c r="I2522" s="76">
        <v>44855.942361111112</v>
      </c>
      <c r="J2522" s="78"/>
      <c r="K2522" s="80">
        <v>1</v>
      </c>
    </row>
    <row r="2523" spans="2:11" x14ac:dyDescent="0.3">
      <c r="B2523" s="75">
        <v>37590</v>
      </c>
      <c r="C2523" s="76">
        <v>44855</v>
      </c>
      <c r="D2523" s="77">
        <v>648</v>
      </c>
      <c r="E2523" s="77">
        <v>4</v>
      </c>
      <c r="F2523" s="78"/>
      <c r="G2523" s="79">
        <v>44855.551851851866</v>
      </c>
      <c r="H2523" s="77">
        <v>144</v>
      </c>
      <c r="I2523" s="76">
        <v>44855.942361111112</v>
      </c>
      <c r="J2523" s="78"/>
      <c r="K2523" s="80">
        <v>1</v>
      </c>
    </row>
    <row r="2524" spans="2:11" x14ac:dyDescent="0.3">
      <c r="B2524" s="75">
        <v>37591</v>
      </c>
      <c r="C2524" s="76">
        <v>44855</v>
      </c>
      <c r="D2524" s="77">
        <v>485</v>
      </c>
      <c r="E2524" s="77">
        <v>6</v>
      </c>
      <c r="F2524" s="78"/>
      <c r="G2524" s="79">
        <v>44855.56807870372</v>
      </c>
      <c r="H2524" s="77">
        <v>143</v>
      </c>
      <c r="I2524" s="76">
        <v>44855.942361111112</v>
      </c>
      <c r="J2524" s="78"/>
      <c r="K2524" s="80">
        <v>1</v>
      </c>
    </row>
    <row r="2525" spans="2:11" x14ac:dyDescent="0.3">
      <c r="B2525" s="75">
        <v>37592</v>
      </c>
      <c r="C2525" s="76">
        <v>44855</v>
      </c>
      <c r="D2525" s="77">
        <v>877</v>
      </c>
      <c r="E2525" s="77">
        <v>5</v>
      </c>
      <c r="F2525" s="78"/>
      <c r="G2525" s="79">
        <v>44855.583055555573</v>
      </c>
      <c r="H2525" s="77">
        <v>159</v>
      </c>
      <c r="I2525" s="76">
        <v>44855.942361111112</v>
      </c>
      <c r="J2525" s="78"/>
      <c r="K2525" s="80">
        <v>1</v>
      </c>
    </row>
    <row r="2526" spans="2:11" x14ac:dyDescent="0.3">
      <c r="B2526" s="75">
        <v>37593</v>
      </c>
      <c r="C2526" s="76">
        <v>44855</v>
      </c>
      <c r="D2526" s="77">
        <v>151</v>
      </c>
      <c r="E2526" s="77">
        <v>4</v>
      </c>
      <c r="F2526" s="78"/>
      <c r="G2526" s="79">
        <v>44855.599513888905</v>
      </c>
      <c r="H2526" s="77">
        <v>161</v>
      </c>
      <c r="I2526" s="76">
        <v>44855.942361111112</v>
      </c>
      <c r="J2526" s="78"/>
      <c r="K2526" s="80">
        <v>1</v>
      </c>
    </row>
    <row r="2527" spans="2:11" x14ac:dyDescent="0.3">
      <c r="B2527" s="75">
        <v>37594</v>
      </c>
      <c r="C2527" s="76">
        <v>44855</v>
      </c>
      <c r="D2527" s="77">
        <v>169</v>
      </c>
      <c r="E2527" s="77">
        <v>1</v>
      </c>
      <c r="F2527" s="78"/>
      <c r="G2527" s="78"/>
      <c r="H2527" s="78"/>
      <c r="I2527" s="76">
        <v>44855.942361111112</v>
      </c>
      <c r="J2527" s="78"/>
      <c r="K2527" s="80">
        <v>1</v>
      </c>
    </row>
    <row r="2528" spans="2:11" x14ac:dyDescent="0.3">
      <c r="B2528" s="75">
        <v>37595</v>
      </c>
      <c r="C2528" s="76">
        <v>44855</v>
      </c>
      <c r="D2528" s="77">
        <v>1394</v>
      </c>
      <c r="E2528" s="77">
        <v>1</v>
      </c>
      <c r="F2528" s="78"/>
      <c r="G2528" s="78"/>
      <c r="H2528" s="78"/>
      <c r="I2528" s="76">
        <v>44855.942361111112</v>
      </c>
      <c r="J2528" s="78"/>
      <c r="K2528" s="80">
        <v>1</v>
      </c>
    </row>
    <row r="2529" spans="2:11" x14ac:dyDescent="0.3">
      <c r="B2529" s="75">
        <v>37596</v>
      </c>
      <c r="C2529" s="76">
        <v>44855</v>
      </c>
      <c r="D2529" s="77">
        <v>820</v>
      </c>
      <c r="E2529" s="77">
        <v>3</v>
      </c>
      <c r="F2529" s="78"/>
      <c r="G2529" s="79">
        <v>44855.636759259272</v>
      </c>
      <c r="H2529" s="77">
        <v>147</v>
      </c>
      <c r="I2529" s="76">
        <v>44855.942361111112</v>
      </c>
      <c r="J2529" s="78"/>
      <c r="K2529" s="80">
        <v>1</v>
      </c>
    </row>
    <row r="2530" spans="2:11" x14ac:dyDescent="0.3">
      <c r="B2530" s="75">
        <v>37597</v>
      </c>
      <c r="C2530" s="76">
        <v>44855</v>
      </c>
      <c r="D2530" s="77">
        <v>781</v>
      </c>
      <c r="E2530" s="77">
        <v>6</v>
      </c>
      <c r="F2530" s="78"/>
      <c r="G2530" s="79">
        <v>44855.649039351862</v>
      </c>
      <c r="H2530" s="77">
        <v>178</v>
      </c>
      <c r="I2530" s="76">
        <v>44855.942361111112</v>
      </c>
      <c r="J2530" s="78"/>
      <c r="K2530" s="80">
        <v>1</v>
      </c>
    </row>
    <row r="2531" spans="2:11" x14ac:dyDescent="0.3">
      <c r="B2531" s="75">
        <v>37598</v>
      </c>
      <c r="C2531" s="76">
        <v>44855</v>
      </c>
      <c r="D2531" s="77">
        <v>480</v>
      </c>
      <c r="E2531" s="77">
        <v>1</v>
      </c>
      <c r="F2531" s="78"/>
      <c r="G2531" s="78"/>
      <c r="H2531" s="78"/>
      <c r="I2531" s="76">
        <v>44855.942361111112</v>
      </c>
      <c r="J2531" s="78"/>
      <c r="K2531" s="80">
        <v>1</v>
      </c>
    </row>
    <row r="2532" spans="2:11" x14ac:dyDescent="0.3">
      <c r="B2532" s="75">
        <v>37599</v>
      </c>
      <c r="C2532" s="76">
        <v>44855</v>
      </c>
      <c r="D2532" s="77">
        <v>249</v>
      </c>
      <c r="E2532" s="77">
        <v>1</v>
      </c>
      <c r="F2532" s="78"/>
      <c r="G2532" s="78"/>
      <c r="H2532" s="78"/>
      <c r="I2532" s="76">
        <v>44855.942361111112</v>
      </c>
      <c r="J2532" s="78"/>
      <c r="K2532" s="80">
        <v>1</v>
      </c>
    </row>
    <row r="2533" spans="2:11" x14ac:dyDescent="0.3">
      <c r="B2533" s="75">
        <v>37600</v>
      </c>
      <c r="C2533" s="76">
        <v>44855</v>
      </c>
      <c r="D2533" s="77">
        <v>1230</v>
      </c>
      <c r="E2533" s="77">
        <v>4</v>
      </c>
      <c r="F2533" s="78"/>
      <c r="G2533" s="79">
        <v>44855.685856481497</v>
      </c>
      <c r="H2533" s="77">
        <v>163</v>
      </c>
      <c r="I2533" s="76">
        <v>44855.942361111112</v>
      </c>
      <c r="J2533" s="78"/>
      <c r="K2533" s="80">
        <v>1</v>
      </c>
    </row>
    <row r="2534" spans="2:11" x14ac:dyDescent="0.3">
      <c r="B2534" s="75">
        <v>37601</v>
      </c>
      <c r="C2534" s="76">
        <v>44855</v>
      </c>
      <c r="D2534" s="77">
        <v>379</v>
      </c>
      <c r="E2534" s="77">
        <v>5</v>
      </c>
      <c r="F2534" s="78"/>
      <c r="G2534" s="79">
        <v>44855.696979166685</v>
      </c>
      <c r="H2534" s="77">
        <v>172</v>
      </c>
      <c r="I2534" s="76">
        <v>44855.942361111112</v>
      </c>
      <c r="J2534" s="78"/>
      <c r="K2534" s="80">
        <v>1</v>
      </c>
    </row>
    <row r="2535" spans="2:11" x14ac:dyDescent="0.3">
      <c r="B2535" s="75">
        <v>37602</v>
      </c>
      <c r="C2535" s="76">
        <v>44855</v>
      </c>
      <c r="D2535" s="77">
        <v>787</v>
      </c>
      <c r="E2535" s="77">
        <v>2</v>
      </c>
      <c r="F2535" s="78"/>
      <c r="G2535" s="79">
        <v>44855.706041666686</v>
      </c>
      <c r="H2535" s="77">
        <v>149</v>
      </c>
      <c r="I2535" s="76">
        <v>44855.942361111112</v>
      </c>
      <c r="J2535" s="78"/>
      <c r="K2535" s="80">
        <v>1</v>
      </c>
    </row>
    <row r="2536" spans="2:11" x14ac:dyDescent="0.3">
      <c r="B2536" s="75">
        <v>37603</v>
      </c>
      <c r="C2536" s="76">
        <v>44855</v>
      </c>
      <c r="D2536" s="77">
        <v>581</v>
      </c>
      <c r="E2536" s="77">
        <v>1</v>
      </c>
      <c r="F2536" s="78"/>
      <c r="G2536" s="78"/>
      <c r="H2536" s="78"/>
      <c r="I2536" s="76">
        <v>44855.942361111112</v>
      </c>
      <c r="J2536" s="78"/>
      <c r="K2536" s="80">
        <v>1</v>
      </c>
    </row>
    <row r="2537" spans="2:11" x14ac:dyDescent="0.3">
      <c r="B2537" s="75">
        <v>37604</v>
      </c>
      <c r="C2537" s="76">
        <v>44855</v>
      </c>
      <c r="D2537" s="77">
        <v>357</v>
      </c>
      <c r="E2537" s="77">
        <v>3</v>
      </c>
      <c r="F2537" s="78"/>
      <c r="G2537" s="79">
        <v>44855.730208333349</v>
      </c>
      <c r="H2537" s="77">
        <v>164</v>
      </c>
      <c r="I2537" s="76">
        <v>44855.942361111112</v>
      </c>
      <c r="J2537" s="78"/>
      <c r="K2537" s="80">
        <v>1</v>
      </c>
    </row>
    <row r="2538" spans="2:11" x14ac:dyDescent="0.3">
      <c r="B2538" s="75">
        <v>37605</v>
      </c>
      <c r="C2538" s="76">
        <v>44855</v>
      </c>
      <c r="D2538" s="77">
        <v>427</v>
      </c>
      <c r="E2538" s="77">
        <v>6</v>
      </c>
      <c r="F2538" s="78"/>
      <c r="G2538" s="79">
        <v>44855.743750000016</v>
      </c>
      <c r="H2538" s="77">
        <v>149</v>
      </c>
      <c r="I2538" s="76">
        <v>44855.942361111112</v>
      </c>
      <c r="J2538" s="78"/>
      <c r="K2538" s="80">
        <v>1</v>
      </c>
    </row>
    <row r="2539" spans="2:11" x14ac:dyDescent="0.3">
      <c r="B2539" s="75">
        <v>37606</v>
      </c>
      <c r="C2539" s="76">
        <v>44855</v>
      </c>
      <c r="D2539" s="77">
        <v>695</v>
      </c>
      <c r="E2539" s="77">
        <v>1</v>
      </c>
      <c r="F2539" s="78"/>
      <c r="G2539" s="78"/>
      <c r="H2539" s="78"/>
      <c r="I2539" s="76">
        <v>44855.942361111112</v>
      </c>
      <c r="J2539" s="78"/>
      <c r="K2539" s="80">
        <v>1</v>
      </c>
    </row>
    <row r="2540" spans="2:11" x14ac:dyDescent="0.3">
      <c r="B2540" s="75">
        <v>37607</v>
      </c>
      <c r="C2540" s="76">
        <v>44855</v>
      </c>
      <c r="D2540" s="77">
        <v>948</v>
      </c>
      <c r="E2540" s="77">
        <v>4</v>
      </c>
      <c r="F2540" s="78"/>
      <c r="G2540" s="79">
        <v>44855.771446759274</v>
      </c>
      <c r="H2540" s="77">
        <v>174</v>
      </c>
      <c r="I2540" s="76">
        <v>44855.942361111112</v>
      </c>
      <c r="J2540" s="78"/>
      <c r="K2540" s="80">
        <v>1</v>
      </c>
    </row>
    <row r="2541" spans="2:11" x14ac:dyDescent="0.3">
      <c r="B2541" s="75">
        <v>37608</v>
      </c>
      <c r="C2541" s="76">
        <v>44855</v>
      </c>
      <c r="D2541" s="77">
        <v>468</v>
      </c>
      <c r="E2541" s="77">
        <v>2</v>
      </c>
      <c r="F2541" s="78"/>
      <c r="G2541" s="79">
        <v>44855.781875000015</v>
      </c>
      <c r="H2541" s="77">
        <v>174</v>
      </c>
      <c r="I2541" s="76">
        <v>44855.942361111112</v>
      </c>
      <c r="J2541" s="78"/>
      <c r="K2541" s="80">
        <v>1</v>
      </c>
    </row>
    <row r="2542" spans="2:11" x14ac:dyDescent="0.3">
      <c r="B2542" s="75">
        <v>37609</v>
      </c>
      <c r="C2542" s="76">
        <v>44855</v>
      </c>
      <c r="D2542" s="77">
        <v>832</v>
      </c>
      <c r="E2542" s="77">
        <v>4</v>
      </c>
      <c r="F2542" s="78"/>
      <c r="G2542" s="79">
        <v>44855.796412037053</v>
      </c>
      <c r="H2542" s="77">
        <v>148</v>
      </c>
      <c r="I2542" s="76">
        <v>44855.942361111112</v>
      </c>
      <c r="J2542" s="78"/>
      <c r="K2542" s="80">
        <v>1</v>
      </c>
    </row>
    <row r="2543" spans="2:11" x14ac:dyDescent="0.3">
      <c r="B2543" s="75">
        <v>37610</v>
      </c>
      <c r="C2543" s="76">
        <v>44855</v>
      </c>
      <c r="D2543" s="77">
        <v>150</v>
      </c>
      <c r="E2543" s="77">
        <v>5</v>
      </c>
      <c r="F2543" s="78"/>
      <c r="G2543" s="79">
        <v>44855.811145833351</v>
      </c>
      <c r="H2543" s="77">
        <v>150</v>
      </c>
      <c r="I2543" s="76">
        <v>44855.942361111112</v>
      </c>
      <c r="J2543" s="78"/>
      <c r="K2543" s="80">
        <v>1</v>
      </c>
    </row>
    <row r="2544" spans="2:11" x14ac:dyDescent="0.3">
      <c r="B2544" s="75">
        <v>37611</v>
      </c>
      <c r="C2544" s="76">
        <v>44855</v>
      </c>
      <c r="D2544" s="77">
        <v>1119</v>
      </c>
      <c r="E2544" s="77">
        <v>4</v>
      </c>
      <c r="F2544" s="78"/>
      <c r="G2544" s="79">
        <v>44855.82694444446</v>
      </c>
      <c r="H2544" s="77">
        <v>158</v>
      </c>
      <c r="I2544" s="76">
        <v>44855.942361111112</v>
      </c>
      <c r="J2544" s="78"/>
      <c r="K2544" s="80">
        <v>1</v>
      </c>
    </row>
    <row r="2545" spans="2:11" x14ac:dyDescent="0.3">
      <c r="B2545" s="75">
        <v>37612</v>
      </c>
      <c r="C2545" s="76">
        <v>44855</v>
      </c>
      <c r="D2545" s="77">
        <v>925</v>
      </c>
      <c r="E2545" s="77">
        <v>6</v>
      </c>
      <c r="F2545" s="78"/>
      <c r="G2545" s="79">
        <v>44855.843680555568</v>
      </c>
      <c r="H2545" s="77">
        <v>155</v>
      </c>
      <c r="I2545" s="76">
        <v>44855.942361111112</v>
      </c>
      <c r="J2545" s="78"/>
      <c r="K2545" s="80">
        <v>1</v>
      </c>
    </row>
    <row r="2546" spans="2:11" x14ac:dyDescent="0.3">
      <c r="B2546" s="75">
        <v>37613</v>
      </c>
      <c r="C2546" s="76">
        <v>44855</v>
      </c>
      <c r="D2546" s="77">
        <v>1365</v>
      </c>
      <c r="E2546" s="77">
        <v>2</v>
      </c>
      <c r="F2546" s="78"/>
      <c r="G2546" s="79">
        <v>44855.852847222232</v>
      </c>
      <c r="H2546" s="77">
        <v>176</v>
      </c>
      <c r="I2546" s="76">
        <v>44855.942361111112</v>
      </c>
      <c r="J2546" s="78"/>
      <c r="K2546" s="80">
        <v>1</v>
      </c>
    </row>
    <row r="2547" spans="2:11" x14ac:dyDescent="0.3">
      <c r="B2547" s="75">
        <v>37614</v>
      </c>
      <c r="C2547" s="76">
        <v>44855</v>
      </c>
      <c r="D2547" s="77">
        <v>1122</v>
      </c>
      <c r="E2547" s="77">
        <v>4</v>
      </c>
      <c r="F2547" s="78"/>
      <c r="G2547" s="79">
        <v>44855.861643518525</v>
      </c>
      <c r="H2547" s="77">
        <v>152</v>
      </c>
      <c r="I2547" s="76">
        <v>44855.942361111112</v>
      </c>
      <c r="J2547" s="78"/>
      <c r="K2547" s="80">
        <v>1</v>
      </c>
    </row>
    <row r="2548" spans="2:11" x14ac:dyDescent="0.3">
      <c r="B2548" s="75">
        <v>37615</v>
      </c>
      <c r="C2548" s="76">
        <v>44855</v>
      </c>
      <c r="D2548" s="77">
        <v>163</v>
      </c>
      <c r="E2548" s="77">
        <v>6</v>
      </c>
      <c r="F2548" s="78"/>
      <c r="G2548" s="79">
        <v>44855.872384259266</v>
      </c>
      <c r="H2548" s="77">
        <v>153</v>
      </c>
      <c r="I2548" s="76">
        <v>44855.942361111112</v>
      </c>
      <c r="J2548" s="78"/>
      <c r="K2548" s="80">
        <v>1</v>
      </c>
    </row>
    <row r="2549" spans="2:11" x14ac:dyDescent="0.3">
      <c r="B2549" s="75">
        <v>37616</v>
      </c>
      <c r="C2549" s="76">
        <v>44855</v>
      </c>
      <c r="D2549" s="77">
        <v>49</v>
      </c>
      <c r="E2549" s="77">
        <v>1</v>
      </c>
      <c r="F2549" s="78"/>
      <c r="G2549" s="78"/>
      <c r="H2549" s="78"/>
      <c r="I2549" s="76">
        <v>44855.942361111112</v>
      </c>
      <c r="J2549" s="78"/>
      <c r="K2549" s="80">
        <v>1</v>
      </c>
    </row>
    <row r="2550" spans="2:11" x14ac:dyDescent="0.3">
      <c r="B2550" s="75">
        <v>37617</v>
      </c>
      <c r="C2550" s="76">
        <v>44855</v>
      </c>
      <c r="D2550" s="77">
        <v>613</v>
      </c>
      <c r="E2550" s="77">
        <v>1</v>
      </c>
      <c r="F2550" s="78"/>
      <c r="G2550" s="78"/>
      <c r="H2550" s="78"/>
      <c r="I2550" s="76">
        <v>44855.942361111112</v>
      </c>
      <c r="J2550" s="78"/>
      <c r="K2550" s="80">
        <v>1</v>
      </c>
    </row>
    <row r="2551" spans="2:11" x14ac:dyDescent="0.3">
      <c r="B2551" s="75">
        <v>37618</v>
      </c>
      <c r="C2551" s="76">
        <v>44855</v>
      </c>
      <c r="D2551" s="77">
        <v>1217</v>
      </c>
      <c r="E2551" s="77">
        <v>4</v>
      </c>
      <c r="F2551" s="78"/>
      <c r="G2551" s="79">
        <v>44855.908101851855</v>
      </c>
      <c r="H2551" s="77">
        <v>169</v>
      </c>
      <c r="I2551" s="76">
        <v>44855.942361111112</v>
      </c>
      <c r="J2551" s="78"/>
      <c r="K2551" s="80">
        <v>1</v>
      </c>
    </row>
    <row r="2552" spans="2:11" x14ac:dyDescent="0.3">
      <c r="B2552" s="75">
        <v>37619</v>
      </c>
      <c r="C2552" s="76">
        <v>44858</v>
      </c>
      <c r="D2552" s="77">
        <v>1213</v>
      </c>
      <c r="E2552" s="77">
        <v>1</v>
      </c>
      <c r="F2552" s="78"/>
      <c r="G2552" s="78"/>
      <c r="H2552" s="78"/>
      <c r="I2552" s="76">
        <v>44858.949305555558</v>
      </c>
      <c r="J2552" s="78"/>
      <c r="K2552" s="80">
        <v>1</v>
      </c>
    </row>
    <row r="2553" spans="2:11" x14ac:dyDescent="0.3">
      <c r="B2553" s="75">
        <v>37620</v>
      </c>
      <c r="C2553" s="76">
        <v>44858</v>
      </c>
      <c r="D2553" s="77">
        <v>1167</v>
      </c>
      <c r="E2553" s="77">
        <v>5</v>
      </c>
      <c r="F2553" s="78"/>
      <c r="G2553" s="79">
        <v>44858.345254629632</v>
      </c>
      <c r="H2553" s="77">
        <v>157</v>
      </c>
      <c r="I2553" s="76">
        <v>44858.949305555558</v>
      </c>
      <c r="J2553" s="78"/>
      <c r="K2553" s="80">
        <v>1</v>
      </c>
    </row>
    <row r="2554" spans="2:11" x14ac:dyDescent="0.3">
      <c r="B2554" s="75">
        <v>37621</v>
      </c>
      <c r="C2554" s="76">
        <v>44858</v>
      </c>
      <c r="D2554" s="77">
        <v>363</v>
      </c>
      <c r="E2554" s="77">
        <v>3</v>
      </c>
      <c r="F2554" s="78"/>
      <c r="G2554" s="79">
        <v>44858.358807870376</v>
      </c>
      <c r="H2554" s="77">
        <v>176</v>
      </c>
      <c r="I2554" s="76">
        <v>44858.949305555558</v>
      </c>
      <c r="J2554" s="78"/>
      <c r="K2554" s="80">
        <v>1</v>
      </c>
    </row>
    <row r="2555" spans="2:11" x14ac:dyDescent="0.3">
      <c r="B2555" s="75">
        <v>37622</v>
      </c>
      <c r="C2555" s="76">
        <v>44858</v>
      </c>
      <c r="D2555" s="77">
        <v>655</v>
      </c>
      <c r="E2555" s="77">
        <v>4</v>
      </c>
      <c r="F2555" s="78"/>
      <c r="G2555" s="79">
        <v>44858.373287037044</v>
      </c>
      <c r="H2555" s="77">
        <v>170</v>
      </c>
      <c r="I2555" s="76">
        <v>44858.949305555558</v>
      </c>
      <c r="J2555" s="78"/>
      <c r="K2555" s="80">
        <v>1</v>
      </c>
    </row>
    <row r="2556" spans="2:11" x14ac:dyDescent="0.3">
      <c r="B2556" s="75">
        <v>37623</v>
      </c>
      <c r="C2556" s="76">
        <v>44858</v>
      </c>
      <c r="D2556" s="77">
        <v>388</v>
      </c>
      <c r="E2556" s="77">
        <v>1</v>
      </c>
      <c r="F2556" s="78"/>
      <c r="G2556" s="78"/>
      <c r="H2556" s="78"/>
      <c r="I2556" s="76">
        <v>44858.949305555558</v>
      </c>
      <c r="J2556" s="78"/>
      <c r="K2556" s="80">
        <v>1</v>
      </c>
    </row>
    <row r="2557" spans="2:11" x14ac:dyDescent="0.3">
      <c r="B2557" s="75">
        <v>37624</v>
      </c>
      <c r="C2557" s="76">
        <v>44858</v>
      </c>
      <c r="D2557" s="77">
        <v>549</v>
      </c>
      <c r="E2557" s="77">
        <v>4</v>
      </c>
      <c r="F2557" s="78"/>
      <c r="G2557" s="79">
        <v>44858.395057870381</v>
      </c>
      <c r="H2557" s="77">
        <v>167</v>
      </c>
      <c r="I2557" s="76">
        <v>44858.949305555558</v>
      </c>
      <c r="J2557" s="78"/>
      <c r="K2557" s="80">
        <v>1</v>
      </c>
    </row>
    <row r="2558" spans="2:11" x14ac:dyDescent="0.3">
      <c r="B2558" s="75">
        <v>37625</v>
      </c>
      <c r="C2558" s="76">
        <v>44858</v>
      </c>
      <c r="D2558" s="77">
        <v>26</v>
      </c>
      <c r="E2558" s="77">
        <v>3</v>
      </c>
      <c r="F2558" s="78"/>
      <c r="G2558" s="79">
        <v>44858.403888888897</v>
      </c>
      <c r="H2558" s="77">
        <v>144</v>
      </c>
      <c r="I2558" s="76">
        <v>44858.949305555558</v>
      </c>
      <c r="J2558" s="78"/>
      <c r="K2558" s="80">
        <v>1</v>
      </c>
    </row>
    <row r="2559" spans="2:11" x14ac:dyDescent="0.3">
      <c r="B2559" s="75">
        <v>37626</v>
      </c>
      <c r="C2559" s="76">
        <v>44858</v>
      </c>
      <c r="D2559" s="77">
        <v>703</v>
      </c>
      <c r="E2559" s="77">
        <v>3</v>
      </c>
      <c r="F2559" s="78"/>
      <c r="G2559" s="79">
        <v>44858.416111111117</v>
      </c>
      <c r="H2559" s="77">
        <v>176</v>
      </c>
      <c r="I2559" s="76">
        <v>44858.949305555558</v>
      </c>
      <c r="J2559" s="78"/>
      <c r="K2559" s="80">
        <v>1</v>
      </c>
    </row>
    <row r="2560" spans="2:11" x14ac:dyDescent="0.3">
      <c r="B2560" s="75">
        <v>37627</v>
      </c>
      <c r="C2560" s="76">
        <v>44858</v>
      </c>
      <c r="D2560" s="77">
        <v>867</v>
      </c>
      <c r="E2560" s="77">
        <v>1</v>
      </c>
      <c r="F2560" s="78"/>
      <c r="G2560" s="78"/>
      <c r="H2560" s="78"/>
      <c r="I2560" s="76">
        <v>44858.949305555558</v>
      </c>
      <c r="J2560" s="78"/>
      <c r="K2560" s="80">
        <v>1</v>
      </c>
    </row>
    <row r="2561" spans="2:11" x14ac:dyDescent="0.3">
      <c r="B2561" s="75">
        <v>37628</v>
      </c>
      <c r="C2561" s="76">
        <v>44858</v>
      </c>
      <c r="D2561" s="77">
        <v>272</v>
      </c>
      <c r="E2561" s="77">
        <v>2</v>
      </c>
      <c r="F2561" s="78"/>
      <c r="G2561" s="79">
        <v>44858.443877314821</v>
      </c>
      <c r="H2561" s="77">
        <v>152</v>
      </c>
      <c r="I2561" s="76">
        <v>44858.949305555558</v>
      </c>
      <c r="J2561" s="78"/>
      <c r="K2561" s="80">
        <v>1</v>
      </c>
    </row>
    <row r="2562" spans="2:11" x14ac:dyDescent="0.3">
      <c r="B2562" s="75">
        <v>37629</v>
      </c>
      <c r="C2562" s="76">
        <v>44858</v>
      </c>
      <c r="D2562" s="77">
        <v>1125</v>
      </c>
      <c r="E2562" s="77">
        <v>4</v>
      </c>
      <c r="F2562" s="78"/>
      <c r="G2562" s="79">
        <v>44858.455543981487</v>
      </c>
      <c r="H2562" s="77">
        <v>156</v>
      </c>
      <c r="I2562" s="76">
        <v>44858.949305555558</v>
      </c>
      <c r="J2562" s="78"/>
      <c r="K2562" s="80">
        <v>1</v>
      </c>
    </row>
    <row r="2563" spans="2:11" x14ac:dyDescent="0.3">
      <c r="B2563" s="75">
        <v>37630</v>
      </c>
      <c r="C2563" s="76">
        <v>44858</v>
      </c>
      <c r="D2563" s="77">
        <v>599</v>
      </c>
      <c r="E2563" s="77">
        <v>1</v>
      </c>
      <c r="F2563" s="78"/>
      <c r="G2563" s="78"/>
      <c r="H2563" s="78"/>
      <c r="I2563" s="76">
        <v>44858.949305555558</v>
      </c>
      <c r="J2563" s="78"/>
      <c r="K2563" s="80">
        <v>1</v>
      </c>
    </row>
    <row r="2564" spans="2:11" x14ac:dyDescent="0.3">
      <c r="B2564" s="75">
        <v>37631</v>
      </c>
      <c r="C2564" s="76">
        <v>44858</v>
      </c>
      <c r="D2564" s="77">
        <v>612</v>
      </c>
      <c r="E2564" s="77">
        <v>3</v>
      </c>
      <c r="F2564" s="78"/>
      <c r="G2564" s="79">
        <v>44858.478773148156</v>
      </c>
      <c r="H2564" s="77">
        <v>178</v>
      </c>
      <c r="I2564" s="76">
        <v>44858.949305555558</v>
      </c>
      <c r="J2564" s="78"/>
      <c r="K2564" s="80">
        <v>1</v>
      </c>
    </row>
    <row r="2565" spans="2:11" x14ac:dyDescent="0.3">
      <c r="B2565" s="75">
        <v>37632</v>
      </c>
      <c r="C2565" s="76">
        <v>44858</v>
      </c>
      <c r="D2565" s="77">
        <v>1114</v>
      </c>
      <c r="E2565" s="77">
        <v>6</v>
      </c>
      <c r="F2565" s="78"/>
      <c r="G2565" s="79">
        <v>44858.491412037045</v>
      </c>
      <c r="H2565" s="77">
        <v>179</v>
      </c>
      <c r="I2565" s="76">
        <v>44858.949305555558</v>
      </c>
      <c r="J2565" s="78"/>
      <c r="K2565" s="80">
        <v>1</v>
      </c>
    </row>
    <row r="2566" spans="2:11" x14ac:dyDescent="0.3">
      <c r="B2566" s="75">
        <v>37633</v>
      </c>
      <c r="C2566" s="76">
        <v>44858</v>
      </c>
      <c r="D2566" s="77">
        <v>684</v>
      </c>
      <c r="E2566" s="77">
        <v>4</v>
      </c>
      <c r="F2566" s="78"/>
      <c r="G2566" s="79">
        <v>44858.503599537042</v>
      </c>
      <c r="H2566" s="77">
        <v>178</v>
      </c>
      <c r="I2566" s="76">
        <v>44858.949305555558</v>
      </c>
      <c r="J2566" s="78"/>
      <c r="K2566" s="80">
        <v>1</v>
      </c>
    </row>
    <row r="2567" spans="2:11" x14ac:dyDescent="0.3">
      <c r="B2567" s="75">
        <v>37634</v>
      </c>
      <c r="C2567" s="76">
        <v>44858</v>
      </c>
      <c r="D2567" s="77">
        <v>773</v>
      </c>
      <c r="E2567" s="77">
        <v>3</v>
      </c>
      <c r="F2567" s="78"/>
      <c r="G2567" s="79">
        <v>44858.514606481483</v>
      </c>
      <c r="H2567" s="77">
        <v>162</v>
      </c>
      <c r="I2567" s="76">
        <v>44858.949305555558</v>
      </c>
      <c r="J2567" s="78"/>
      <c r="K2567" s="80">
        <v>1</v>
      </c>
    </row>
    <row r="2568" spans="2:11" x14ac:dyDescent="0.3">
      <c r="B2568" s="75">
        <v>37635</v>
      </c>
      <c r="C2568" s="76">
        <v>44858</v>
      </c>
      <c r="D2568" s="77">
        <v>324</v>
      </c>
      <c r="E2568" s="77">
        <v>2</v>
      </c>
      <c r="F2568" s="78"/>
      <c r="G2568" s="79">
        <v>44858.527858796297</v>
      </c>
      <c r="H2568" s="77">
        <v>167</v>
      </c>
      <c r="I2568" s="76">
        <v>44858.949305555558</v>
      </c>
      <c r="J2568" s="78"/>
      <c r="K2568" s="80">
        <v>1</v>
      </c>
    </row>
    <row r="2569" spans="2:11" x14ac:dyDescent="0.3">
      <c r="B2569" s="75">
        <v>37636</v>
      </c>
      <c r="C2569" s="76">
        <v>44858</v>
      </c>
      <c r="D2569" s="77">
        <v>1047</v>
      </c>
      <c r="E2569" s="77">
        <v>1</v>
      </c>
      <c r="F2569" s="78"/>
      <c r="G2569" s="78"/>
      <c r="H2569" s="78"/>
      <c r="I2569" s="76">
        <v>44858.949305555558</v>
      </c>
      <c r="J2569" s="78"/>
      <c r="K2569" s="80">
        <v>1</v>
      </c>
    </row>
    <row r="2570" spans="2:11" x14ac:dyDescent="0.3">
      <c r="B2570" s="75">
        <v>37637</v>
      </c>
      <c r="C2570" s="76">
        <v>44858</v>
      </c>
      <c r="D2570" s="77">
        <v>1033</v>
      </c>
      <c r="E2570" s="77">
        <v>4</v>
      </c>
      <c r="F2570" s="78"/>
      <c r="G2570" s="79">
        <v>44858.552037037036</v>
      </c>
      <c r="H2570" s="77">
        <v>169</v>
      </c>
      <c r="I2570" s="76">
        <v>44858.949305555558</v>
      </c>
      <c r="J2570" s="78"/>
      <c r="K2570" s="80">
        <v>1</v>
      </c>
    </row>
    <row r="2571" spans="2:11" x14ac:dyDescent="0.3">
      <c r="B2571" s="75">
        <v>37638</v>
      </c>
      <c r="C2571" s="76">
        <v>44858</v>
      </c>
      <c r="D2571" s="77">
        <v>1180</v>
      </c>
      <c r="E2571" s="77">
        <v>4</v>
      </c>
      <c r="F2571" s="78"/>
      <c r="G2571" s="79">
        <v>44858.563298611109</v>
      </c>
      <c r="H2571" s="77">
        <v>170</v>
      </c>
      <c r="I2571" s="76">
        <v>44858.949305555558</v>
      </c>
      <c r="J2571" s="78"/>
      <c r="K2571" s="80">
        <v>1</v>
      </c>
    </row>
    <row r="2572" spans="2:11" x14ac:dyDescent="0.3">
      <c r="B2572" s="75">
        <v>37639</v>
      </c>
      <c r="C2572" s="76">
        <v>44858</v>
      </c>
      <c r="D2572" s="77">
        <v>1255</v>
      </c>
      <c r="E2572" s="77">
        <v>6</v>
      </c>
      <c r="F2572" s="78"/>
      <c r="G2572" s="79">
        <v>44858.575706018513</v>
      </c>
      <c r="H2572" s="77">
        <v>148</v>
      </c>
      <c r="I2572" s="76">
        <v>44858.949305555558</v>
      </c>
      <c r="J2572" s="78"/>
      <c r="K2572" s="80">
        <v>1</v>
      </c>
    </row>
    <row r="2573" spans="2:11" x14ac:dyDescent="0.3">
      <c r="B2573" s="75">
        <v>37640</v>
      </c>
      <c r="C2573" s="76">
        <v>44858</v>
      </c>
      <c r="D2573" s="77">
        <v>700</v>
      </c>
      <c r="E2573" s="77">
        <v>2</v>
      </c>
      <c r="F2573" s="78"/>
      <c r="G2573" s="79">
        <v>44858.590486111105</v>
      </c>
      <c r="H2573" s="77">
        <v>176</v>
      </c>
      <c r="I2573" s="76">
        <v>44858.949305555558</v>
      </c>
      <c r="J2573" s="78"/>
      <c r="K2573" s="80">
        <v>1</v>
      </c>
    </row>
    <row r="2574" spans="2:11" x14ac:dyDescent="0.3">
      <c r="B2574" s="75">
        <v>37641</v>
      </c>
      <c r="C2574" s="76">
        <v>44858</v>
      </c>
      <c r="D2574" s="77">
        <v>753</v>
      </c>
      <c r="E2574" s="77">
        <v>1</v>
      </c>
      <c r="F2574" s="78"/>
      <c r="G2574" s="78"/>
      <c r="H2574" s="78"/>
      <c r="I2574" s="76">
        <v>44858.949305555558</v>
      </c>
      <c r="J2574" s="78"/>
      <c r="K2574" s="80">
        <v>1</v>
      </c>
    </row>
    <row r="2575" spans="2:11" x14ac:dyDescent="0.3">
      <c r="B2575" s="75">
        <v>37642</v>
      </c>
      <c r="C2575" s="76">
        <v>44858</v>
      </c>
      <c r="D2575" s="77">
        <v>622</v>
      </c>
      <c r="E2575" s="77">
        <v>3</v>
      </c>
      <c r="F2575" s="78"/>
      <c r="G2575" s="79">
        <v>44858.614363425921</v>
      </c>
      <c r="H2575" s="77">
        <v>177</v>
      </c>
      <c r="I2575" s="76">
        <v>44858.949305555558</v>
      </c>
      <c r="J2575" s="78"/>
      <c r="K2575" s="80">
        <v>1</v>
      </c>
    </row>
    <row r="2576" spans="2:11" x14ac:dyDescent="0.3">
      <c r="B2576" s="75">
        <v>37643</v>
      </c>
      <c r="C2576" s="76">
        <v>44858</v>
      </c>
      <c r="D2576" s="77">
        <v>578</v>
      </c>
      <c r="E2576" s="77">
        <v>1</v>
      </c>
      <c r="F2576" s="78"/>
      <c r="G2576" s="78"/>
      <c r="H2576" s="78"/>
      <c r="I2576" s="76">
        <v>44858.949305555558</v>
      </c>
      <c r="J2576" s="78"/>
      <c r="K2576" s="80">
        <v>1</v>
      </c>
    </row>
    <row r="2577" spans="2:11" x14ac:dyDescent="0.3">
      <c r="B2577" s="75">
        <v>37644</v>
      </c>
      <c r="C2577" s="76">
        <v>44858</v>
      </c>
      <c r="D2577" s="77">
        <v>747</v>
      </c>
      <c r="E2577" s="77">
        <v>3</v>
      </c>
      <c r="F2577" s="78"/>
      <c r="G2577" s="79">
        <v>44858.638668981475</v>
      </c>
      <c r="H2577" s="77">
        <v>171</v>
      </c>
      <c r="I2577" s="76">
        <v>44858.949305555558</v>
      </c>
      <c r="J2577" s="78"/>
      <c r="K2577" s="80">
        <v>1</v>
      </c>
    </row>
    <row r="2578" spans="2:11" x14ac:dyDescent="0.3">
      <c r="B2578" s="75">
        <v>37645</v>
      </c>
      <c r="C2578" s="76">
        <v>44858</v>
      </c>
      <c r="D2578" s="77">
        <v>72</v>
      </c>
      <c r="E2578" s="77">
        <v>5</v>
      </c>
      <c r="F2578" s="78"/>
      <c r="G2578" s="79">
        <v>44858.652037037034</v>
      </c>
      <c r="H2578" s="77">
        <v>171</v>
      </c>
      <c r="I2578" s="76">
        <v>44858.949305555558</v>
      </c>
      <c r="J2578" s="78"/>
      <c r="K2578" s="80">
        <v>1</v>
      </c>
    </row>
    <row r="2579" spans="2:11" x14ac:dyDescent="0.3">
      <c r="B2579" s="75">
        <v>37646</v>
      </c>
      <c r="C2579" s="76">
        <v>44858</v>
      </c>
      <c r="D2579" s="77">
        <v>643</v>
      </c>
      <c r="E2579" s="77">
        <v>3</v>
      </c>
      <c r="F2579" s="78"/>
      <c r="G2579" s="79">
        <v>44858.667280092588</v>
      </c>
      <c r="H2579" s="77">
        <v>164</v>
      </c>
      <c r="I2579" s="76">
        <v>44858.949305555558</v>
      </c>
      <c r="J2579" s="78"/>
      <c r="K2579" s="80">
        <v>1</v>
      </c>
    </row>
    <row r="2580" spans="2:11" x14ac:dyDescent="0.3">
      <c r="B2580" s="75">
        <v>37647</v>
      </c>
      <c r="C2580" s="76">
        <v>44858</v>
      </c>
      <c r="D2580" s="77">
        <v>1165</v>
      </c>
      <c r="E2580" s="77">
        <v>4</v>
      </c>
      <c r="F2580" s="78"/>
      <c r="G2580" s="79">
        <v>44858.679780092585</v>
      </c>
      <c r="H2580" s="77">
        <v>152</v>
      </c>
      <c r="I2580" s="76">
        <v>44858.949305555558</v>
      </c>
      <c r="J2580" s="78"/>
      <c r="K2580" s="80">
        <v>1</v>
      </c>
    </row>
    <row r="2581" spans="2:11" x14ac:dyDescent="0.3">
      <c r="B2581" s="75">
        <v>37648</v>
      </c>
      <c r="C2581" s="76">
        <v>44858</v>
      </c>
      <c r="D2581" s="77">
        <v>1053</v>
      </c>
      <c r="E2581" s="77">
        <v>3</v>
      </c>
      <c r="F2581" s="78"/>
      <c r="G2581" s="79">
        <v>44858.69155092592</v>
      </c>
      <c r="H2581" s="77">
        <v>167</v>
      </c>
      <c r="I2581" s="76">
        <v>44858.949305555558</v>
      </c>
      <c r="J2581" s="78"/>
      <c r="K2581" s="80">
        <v>1</v>
      </c>
    </row>
    <row r="2582" spans="2:11" x14ac:dyDescent="0.3">
      <c r="B2582" s="75">
        <v>37649</v>
      </c>
      <c r="C2582" s="76">
        <v>44858</v>
      </c>
      <c r="D2582" s="77">
        <v>979</v>
      </c>
      <c r="E2582" s="77">
        <v>6</v>
      </c>
      <c r="F2582" s="78"/>
      <c r="G2582" s="79">
        <v>44858.705509259256</v>
      </c>
      <c r="H2582" s="77">
        <v>159</v>
      </c>
      <c r="I2582" s="76">
        <v>44858.949305555558</v>
      </c>
      <c r="J2582" s="78"/>
      <c r="K2582" s="80">
        <v>1</v>
      </c>
    </row>
    <row r="2583" spans="2:11" x14ac:dyDescent="0.3">
      <c r="B2583" s="75">
        <v>37650</v>
      </c>
      <c r="C2583" s="76">
        <v>44858</v>
      </c>
      <c r="D2583" s="77">
        <v>1325</v>
      </c>
      <c r="E2583" s="77">
        <v>5</v>
      </c>
      <c r="F2583" s="78"/>
      <c r="G2583" s="79">
        <v>44858.717129629629</v>
      </c>
      <c r="H2583" s="77">
        <v>177</v>
      </c>
      <c r="I2583" s="76">
        <v>44858.949305555558</v>
      </c>
      <c r="J2583" s="78"/>
      <c r="K2583" s="80">
        <v>1</v>
      </c>
    </row>
    <row r="2584" spans="2:11" x14ac:dyDescent="0.3">
      <c r="B2584" s="75">
        <v>37651</v>
      </c>
      <c r="C2584" s="76">
        <v>44858</v>
      </c>
      <c r="D2584" s="77">
        <v>621</v>
      </c>
      <c r="E2584" s="77">
        <v>2</v>
      </c>
      <c r="F2584" s="78"/>
      <c r="G2584" s="79">
        <v>44858.732210648144</v>
      </c>
      <c r="H2584" s="77">
        <v>147</v>
      </c>
      <c r="I2584" s="76">
        <v>44858.949305555558</v>
      </c>
      <c r="J2584" s="78"/>
      <c r="K2584" s="80">
        <v>1</v>
      </c>
    </row>
    <row r="2585" spans="2:11" x14ac:dyDescent="0.3">
      <c r="B2585" s="75">
        <v>37652</v>
      </c>
      <c r="C2585" s="76">
        <v>44858</v>
      </c>
      <c r="D2585" s="77">
        <v>163</v>
      </c>
      <c r="E2585" s="77">
        <v>1</v>
      </c>
      <c r="F2585" s="78"/>
      <c r="G2585" s="78"/>
      <c r="H2585" s="78"/>
      <c r="I2585" s="76">
        <v>44858.949305555558</v>
      </c>
      <c r="J2585" s="78"/>
      <c r="K2585" s="80">
        <v>1</v>
      </c>
    </row>
    <row r="2586" spans="2:11" x14ac:dyDescent="0.3">
      <c r="B2586" s="75">
        <v>37653</v>
      </c>
      <c r="C2586" s="76">
        <v>44858</v>
      </c>
      <c r="D2586" s="77">
        <v>631</v>
      </c>
      <c r="E2586" s="77">
        <v>5</v>
      </c>
      <c r="F2586" s="78"/>
      <c r="G2586" s="79">
        <v>44858.75571759259</v>
      </c>
      <c r="H2586" s="77">
        <v>173</v>
      </c>
      <c r="I2586" s="76">
        <v>44858.949305555558</v>
      </c>
      <c r="J2586" s="78"/>
      <c r="K2586" s="80">
        <v>1</v>
      </c>
    </row>
    <row r="2587" spans="2:11" x14ac:dyDescent="0.3">
      <c r="B2587" s="75">
        <v>37654</v>
      </c>
      <c r="C2587" s="76">
        <v>44858</v>
      </c>
      <c r="D2587" s="77">
        <v>251</v>
      </c>
      <c r="E2587" s="77">
        <v>3</v>
      </c>
      <c r="F2587" s="78"/>
      <c r="G2587" s="79">
        <v>44858.769155092588</v>
      </c>
      <c r="H2587" s="77">
        <v>142</v>
      </c>
      <c r="I2587" s="76">
        <v>44858.949305555558</v>
      </c>
      <c r="J2587" s="78"/>
      <c r="K2587" s="80">
        <v>1</v>
      </c>
    </row>
    <row r="2588" spans="2:11" x14ac:dyDescent="0.3">
      <c r="B2588" s="75">
        <v>37655</v>
      </c>
      <c r="C2588" s="76">
        <v>44858</v>
      </c>
      <c r="D2588" s="77">
        <v>359</v>
      </c>
      <c r="E2588" s="77">
        <v>6</v>
      </c>
      <c r="F2588" s="78"/>
      <c r="G2588" s="79">
        <v>44858.781064814808</v>
      </c>
      <c r="H2588" s="77">
        <v>154</v>
      </c>
      <c r="I2588" s="76">
        <v>44858.949305555558</v>
      </c>
      <c r="J2588" s="78"/>
      <c r="K2588" s="80">
        <v>1</v>
      </c>
    </row>
    <row r="2589" spans="2:11" x14ac:dyDescent="0.3">
      <c r="B2589" s="75">
        <v>37656</v>
      </c>
      <c r="C2589" s="76">
        <v>44858</v>
      </c>
      <c r="D2589" s="77">
        <v>780</v>
      </c>
      <c r="E2589" s="77">
        <v>1</v>
      </c>
      <c r="F2589" s="78"/>
      <c r="G2589" s="78"/>
      <c r="H2589" s="78"/>
      <c r="I2589" s="76">
        <v>44858.949305555558</v>
      </c>
      <c r="J2589" s="78"/>
      <c r="K2589" s="80">
        <v>1</v>
      </c>
    </row>
    <row r="2590" spans="2:11" x14ac:dyDescent="0.3">
      <c r="B2590" s="75">
        <v>37657</v>
      </c>
      <c r="C2590" s="76">
        <v>44858</v>
      </c>
      <c r="D2590" s="77">
        <v>633</v>
      </c>
      <c r="E2590" s="77">
        <v>2</v>
      </c>
      <c r="F2590" s="78"/>
      <c r="G2590" s="79">
        <v>44858.808310185173</v>
      </c>
      <c r="H2590" s="77">
        <v>150</v>
      </c>
      <c r="I2590" s="76">
        <v>44858.949305555558</v>
      </c>
      <c r="J2590" s="78"/>
      <c r="K2590" s="80">
        <v>1</v>
      </c>
    </row>
    <row r="2591" spans="2:11" x14ac:dyDescent="0.3">
      <c r="B2591" s="75">
        <v>37658</v>
      </c>
      <c r="C2591" s="76">
        <v>44858</v>
      </c>
      <c r="D2591" s="77">
        <v>278</v>
      </c>
      <c r="E2591" s="77">
        <v>3</v>
      </c>
      <c r="F2591" s="78"/>
      <c r="G2591" s="79">
        <v>44858.821157407394</v>
      </c>
      <c r="H2591" s="77">
        <v>176</v>
      </c>
      <c r="I2591" s="76">
        <v>44858.949305555558</v>
      </c>
      <c r="J2591" s="78"/>
      <c r="K2591" s="80">
        <v>1</v>
      </c>
    </row>
    <row r="2592" spans="2:11" x14ac:dyDescent="0.3">
      <c r="B2592" s="75">
        <v>37659</v>
      </c>
      <c r="C2592" s="76">
        <v>44858</v>
      </c>
      <c r="D2592" s="77">
        <v>963</v>
      </c>
      <c r="E2592" s="77">
        <v>1</v>
      </c>
      <c r="F2592" s="78"/>
      <c r="G2592" s="78"/>
      <c r="H2592" s="78"/>
      <c r="I2592" s="76">
        <v>44858.949305555558</v>
      </c>
      <c r="J2592" s="78"/>
      <c r="K2592" s="80">
        <v>1</v>
      </c>
    </row>
    <row r="2593" spans="2:11" x14ac:dyDescent="0.3">
      <c r="B2593" s="75">
        <v>37660</v>
      </c>
      <c r="C2593" s="76">
        <v>44858</v>
      </c>
      <c r="D2593" s="77">
        <v>109</v>
      </c>
      <c r="E2593" s="77">
        <v>6</v>
      </c>
      <c r="F2593" s="78"/>
      <c r="G2593" s="79">
        <v>44858.838981481473</v>
      </c>
      <c r="H2593" s="77">
        <v>170</v>
      </c>
      <c r="I2593" s="76">
        <v>44858.949305555558</v>
      </c>
      <c r="J2593" s="78"/>
      <c r="K2593" s="80">
        <v>1</v>
      </c>
    </row>
    <row r="2594" spans="2:11" x14ac:dyDescent="0.3">
      <c r="B2594" s="75">
        <v>37661</v>
      </c>
      <c r="C2594" s="76">
        <v>44858</v>
      </c>
      <c r="D2594" s="77">
        <v>1153</v>
      </c>
      <c r="E2594" s="77">
        <v>2</v>
      </c>
      <c r="F2594" s="78"/>
      <c r="G2594" s="79">
        <v>44858.848634259251</v>
      </c>
      <c r="H2594" s="77">
        <v>177</v>
      </c>
      <c r="I2594" s="76">
        <v>44858.949305555558</v>
      </c>
      <c r="J2594" s="78"/>
      <c r="K2594" s="80">
        <v>1</v>
      </c>
    </row>
    <row r="2595" spans="2:11" x14ac:dyDescent="0.3">
      <c r="B2595" s="75">
        <v>37662</v>
      </c>
      <c r="C2595" s="76">
        <v>44858</v>
      </c>
      <c r="D2595" s="77">
        <v>755</v>
      </c>
      <c r="E2595" s="77">
        <v>2</v>
      </c>
      <c r="F2595" s="78"/>
      <c r="G2595" s="79">
        <v>44858.862708333327</v>
      </c>
      <c r="H2595" s="77">
        <v>176</v>
      </c>
      <c r="I2595" s="76">
        <v>44858.949305555558</v>
      </c>
      <c r="J2595" s="78"/>
      <c r="K2595" s="80">
        <v>1</v>
      </c>
    </row>
    <row r="2596" spans="2:11" x14ac:dyDescent="0.3">
      <c r="B2596" s="75">
        <v>37663</v>
      </c>
      <c r="C2596" s="76">
        <v>44858</v>
      </c>
      <c r="D2596" s="77">
        <v>718</v>
      </c>
      <c r="E2596" s="77">
        <v>2</v>
      </c>
      <c r="F2596" s="78"/>
      <c r="G2596" s="79">
        <v>44858.87563657407</v>
      </c>
      <c r="H2596" s="77">
        <v>155</v>
      </c>
      <c r="I2596" s="76">
        <v>44858.949305555558</v>
      </c>
      <c r="J2596" s="78"/>
      <c r="K2596" s="80">
        <v>1</v>
      </c>
    </row>
    <row r="2597" spans="2:11" x14ac:dyDescent="0.3">
      <c r="B2597" s="75">
        <v>37664</v>
      </c>
      <c r="C2597" s="76">
        <v>44858</v>
      </c>
      <c r="D2597" s="77">
        <v>265</v>
      </c>
      <c r="E2597" s="77">
        <v>5</v>
      </c>
      <c r="F2597" s="78"/>
      <c r="G2597" s="79">
        <v>44858.891076388885</v>
      </c>
      <c r="H2597" s="77">
        <v>153</v>
      </c>
      <c r="I2597" s="76">
        <v>44858.949305555558</v>
      </c>
      <c r="J2597" s="78"/>
      <c r="K2597" s="80">
        <v>1</v>
      </c>
    </row>
    <row r="2598" spans="2:11" x14ac:dyDescent="0.3">
      <c r="B2598" s="75">
        <v>37665</v>
      </c>
      <c r="C2598" s="76">
        <v>44858</v>
      </c>
      <c r="D2598" s="77">
        <v>1036</v>
      </c>
      <c r="E2598" s="77">
        <v>5</v>
      </c>
      <c r="F2598" s="78"/>
      <c r="G2598" s="79">
        <v>44858.901469907403</v>
      </c>
      <c r="H2598" s="77">
        <v>164</v>
      </c>
      <c r="I2598" s="76">
        <v>44858.949305555558</v>
      </c>
      <c r="J2598" s="78"/>
      <c r="K2598" s="80">
        <v>1</v>
      </c>
    </row>
    <row r="2599" spans="2:11" x14ac:dyDescent="0.3">
      <c r="B2599" s="75">
        <v>37666</v>
      </c>
      <c r="C2599" s="76">
        <v>44859</v>
      </c>
      <c r="D2599" s="77">
        <v>969</v>
      </c>
      <c r="E2599" s="77">
        <v>3</v>
      </c>
      <c r="F2599" s="78"/>
      <c r="G2599" s="79">
        <v>44859.333333333336</v>
      </c>
      <c r="H2599" s="77">
        <v>168</v>
      </c>
      <c r="I2599" s="76">
        <v>44859.963194444441</v>
      </c>
      <c r="J2599" s="78"/>
      <c r="K2599" s="80">
        <v>1</v>
      </c>
    </row>
    <row r="2600" spans="2:11" x14ac:dyDescent="0.3">
      <c r="B2600" s="75">
        <v>37667</v>
      </c>
      <c r="C2600" s="76">
        <v>44859</v>
      </c>
      <c r="D2600" s="77">
        <v>646</v>
      </c>
      <c r="E2600" s="77">
        <v>1</v>
      </c>
      <c r="F2600" s="78"/>
      <c r="G2600" s="78"/>
      <c r="H2600" s="78"/>
      <c r="I2600" s="76">
        <v>44859.963194444441</v>
      </c>
      <c r="J2600" s="78"/>
      <c r="K2600" s="80">
        <v>1</v>
      </c>
    </row>
    <row r="2601" spans="2:11" x14ac:dyDescent="0.3">
      <c r="B2601" s="75">
        <v>37668</v>
      </c>
      <c r="C2601" s="76">
        <v>44859</v>
      </c>
      <c r="D2601" s="77">
        <v>685</v>
      </c>
      <c r="E2601" s="77">
        <v>2</v>
      </c>
      <c r="F2601" s="78"/>
      <c r="G2601" s="79">
        <v>44859.357650462967</v>
      </c>
      <c r="H2601" s="77">
        <v>174</v>
      </c>
      <c r="I2601" s="76">
        <v>44859.963194444441</v>
      </c>
      <c r="J2601" s="78"/>
      <c r="K2601" s="80">
        <v>1</v>
      </c>
    </row>
    <row r="2602" spans="2:11" x14ac:dyDescent="0.3">
      <c r="B2602" s="75">
        <v>37669</v>
      </c>
      <c r="C2602" s="76">
        <v>44859</v>
      </c>
      <c r="D2602" s="77">
        <v>919</v>
      </c>
      <c r="E2602" s="77">
        <v>3</v>
      </c>
      <c r="F2602" s="78"/>
      <c r="G2602" s="79">
        <v>44859.372013888897</v>
      </c>
      <c r="H2602" s="77">
        <v>179</v>
      </c>
      <c r="I2602" s="76">
        <v>44859.963194444441</v>
      </c>
      <c r="J2602" s="78"/>
      <c r="K2602" s="80">
        <v>1</v>
      </c>
    </row>
    <row r="2603" spans="2:11" x14ac:dyDescent="0.3">
      <c r="B2603" s="75">
        <v>37670</v>
      </c>
      <c r="C2603" s="76">
        <v>44859</v>
      </c>
      <c r="D2603" s="77">
        <v>814</v>
      </c>
      <c r="E2603" s="77">
        <v>3</v>
      </c>
      <c r="F2603" s="78"/>
      <c r="G2603" s="79">
        <v>44859.386284722234</v>
      </c>
      <c r="H2603" s="77">
        <v>179</v>
      </c>
      <c r="I2603" s="76">
        <v>44859.963194444441</v>
      </c>
      <c r="J2603" s="78"/>
      <c r="K2603" s="80">
        <v>1</v>
      </c>
    </row>
    <row r="2604" spans="2:11" x14ac:dyDescent="0.3">
      <c r="B2604" s="75">
        <v>37671</v>
      </c>
      <c r="C2604" s="76">
        <v>44859</v>
      </c>
      <c r="D2604" s="77">
        <v>689</v>
      </c>
      <c r="E2604" s="77">
        <v>1</v>
      </c>
      <c r="F2604" s="78"/>
      <c r="G2604" s="78"/>
      <c r="H2604" s="78"/>
      <c r="I2604" s="76">
        <v>44859.963194444441</v>
      </c>
      <c r="J2604" s="78"/>
      <c r="K2604" s="80">
        <v>1</v>
      </c>
    </row>
    <row r="2605" spans="2:11" x14ac:dyDescent="0.3">
      <c r="B2605" s="75">
        <v>37672</v>
      </c>
      <c r="C2605" s="76">
        <v>44859</v>
      </c>
      <c r="D2605" s="77">
        <v>413</v>
      </c>
      <c r="E2605" s="77">
        <v>3</v>
      </c>
      <c r="F2605" s="78"/>
      <c r="G2605" s="79">
        <v>44859.412326388905</v>
      </c>
      <c r="H2605" s="77">
        <v>160</v>
      </c>
      <c r="I2605" s="76">
        <v>44859.963194444441</v>
      </c>
      <c r="J2605" s="78"/>
      <c r="K2605" s="80">
        <v>1</v>
      </c>
    </row>
    <row r="2606" spans="2:11" x14ac:dyDescent="0.3">
      <c r="B2606" s="75">
        <v>37673</v>
      </c>
      <c r="C2606" s="76">
        <v>44859</v>
      </c>
      <c r="D2606" s="77">
        <v>1109</v>
      </c>
      <c r="E2606" s="77">
        <v>1</v>
      </c>
      <c r="F2606" s="78"/>
      <c r="G2606" s="78"/>
      <c r="H2606" s="78"/>
      <c r="I2606" s="76">
        <v>44859.963194444441</v>
      </c>
      <c r="J2606" s="78"/>
      <c r="K2606" s="80">
        <v>1</v>
      </c>
    </row>
    <row r="2607" spans="2:11" x14ac:dyDescent="0.3">
      <c r="B2607" s="75">
        <v>37674</v>
      </c>
      <c r="C2607" s="76">
        <v>44859</v>
      </c>
      <c r="D2607" s="77">
        <v>475</v>
      </c>
      <c r="E2607" s="77">
        <v>2</v>
      </c>
      <c r="F2607" s="78"/>
      <c r="G2607" s="79">
        <v>44859.438750000023</v>
      </c>
      <c r="H2607" s="77">
        <v>153</v>
      </c>
      <c r="I2607" s="76">
        <v>44859.963194444441</v>
      </c>
      <c r="J2607" s="78"/>
      <c r="K2607" s="80">
        <v>1</v>
      </c>
    </row>
    <row r="2608" spans="2:11" x14ac:dyDescent="0.3">
      <c r="B2608" s="75">
        <v>37675</v>
      </c>
      <c r="C2608" s="76">
        <v>44859</v>
      </c>
      <c r="D2608" s="77">
        <v>287</v>
      </c>
      <c r="E2608" s="77">
        <v>6</v>
      </c>
      <c r="F2608" s="78"/>
      <c r="G2608" s="79">
        <v>44859.447314814839</v>
      </c>
      <c r="H2608" s="77">
        <v>160</v>
      </c>
      <c r="I2608" s="76">
        <v>44859.963194444441</v>
      </c>
      <c r="J2608" s="78"/>
      <c r="K2608" s="80">
        <v>1</v>
      </c>
    </row>
    <row r="2609" spans="2:11" x14ac:dyDescent="0.3">
      <c r="B2609" s="75">
        <v>37676</v>
      </c>
      <c r="C2609" s="76">
        <v>44859</v>
      </c>
      <c r="D2609" s="77">
        <v>150</v>
      </c>
      <c r="E2609" s="77">
        <v>4</v>
      </c>
      <c r="F2609" s="78"/>
      <c r="G2609" s="79">
        <v>44859.461979166692</v>
      </c>
      <c r="H2609" s="77">
        <v>170</v>
      </c>
      <c r="I2609" s="76">
        <v>44859.963194444441</v>
      </c>
      <c r="J2609" s="78"/>
      <c r="K2609" s="80">
        <v>1</v>
      </c>
    </row>
    <row r="2610" spans="2:11" x14ac:dyDescent="0.3">
      <c r="B2610" s="75">
        <v>37677</v>
      </c>
      <c r="C2610" s="76">
        <v>44859</v>
      </c>
      <c r="D2610" s="77">
        <v>1020</v>
      </c>
      <c r="E2610" s="77">
        <v>4</v>
      </c>
      <c r="F2610" s="78"/>
      <c r="G2610" s="79">
        <v>44859.478078703731</v>
      </c>
      <c r="H2610" s="77">
        <v>170</v>
      </c>
      <c r="I2610" s="76">
        <v>44859.963194444441</v>
      </c>
      <c r="J2610" s="78"/>
      <c r="K2610" s="80">
        <v>1</v>
      </c>
    </row>
    <row r="2611" spans="2:11" x14ac:dyDescent="0.3">
      <c r="B2611" s="75">
        <v>37678</v>
      </c>
      <c r="C2611" s="76">
        <v>44859</v>
      </c>
      <c r="D2611" s="77">
        <v>1395</v>
      </c>
      <c r="E2611" s="77">
        <v>5</v>
      </c>
      <c r="F2611" s="78"/>
      <c r="G2611" s="79">
        <v>44859.492534722252</v>
      </c>
      <c r="H2611" s="77">
        <v>145</v>
      </c>
      <c r="I2611" s="76">
        <v>44859.963194444441</v>
      </c>
      <c r="J2611" s="78"/>
      <c r="K2611" s="80">
        <v>1</v>
      </c>
    </row>
    <row r="2612" spans="2:11" x14ac:dyDescent="0.3">
      <c r="B2612" s="75">
        <v>37679</v>
      </c>
      <c r="C2612" s="76">
        <v>44859</v>
      </c>
      <c r="D2612" s="77">
        <v>18</v>
      </c>
      <c r="E2612" s="77">
        <v>1</v>
      </c>
      <c r="F2612" s="78"/>
      <c r="G2612" s="78"/>
      <c r="H2612" s="78"/>
      <c r="I2612" s="76">
        <v>44859.963194444441</v>
      </c>
      <c r="J2612" s="78"/>
      <c r="K2612" s="80">
        <v>1</v>
      </c>
    </row>
    <row r="2613" spans="2:11" x14ac:dyDescent="0.3">
      <c r="B2613" s="75">
        <v>37680</v>
      </c>
      <c r="C2613" s="76">
        <v>44859</v>
      </c>
      <c r="D2613" s="77">
        <v>985</v>
      </c>
      <c r="E2613" s="77">
        <v>1</v>
      </c>
      <c r="F2613" s="78"/>
      <c r="G2613" s="78"/>
      <c r="H2613" s="78"/>
      <c r="I2613" s="76">
        <v>44859.963194444441</v>
      </c>
      <c r="J2613" s="78"/>
      <c r="K2613" s="80">
        <v>1</v>
      </c>
    </row>
    <row r="2614" spans="2:11" x14ac:dyDescent="0.3">
      <c r="B2614" s="75">
        <v>37681</v>
      </c>
      <c r="C2614" s="76">
        <v>44859</v>
      </c>
      <c r="D2614" s="77">
        <v>6</v>
      </c>
      <c r="E2614" s="77">
        <v>1</v>
      </c>
      <c r="F2614" s="78"/>
      <c r="G2614" s="78"/>
      <c r="H2614" s="78"/>
      <c r="I2614" s="76">
        <v>44859.963194444441</v>
      </c>
      <c r="J2614" s="78"/>
      <c r="K2614" s="80">
        <v>1</v>
      </c>
    </row>
    <row r="2615" spans="2:11" x14ac:dyDescent="0.3">
      <c r="B2615" s="75">
        <v>37682</v>
      </c>
      <c r="C2615" s="76">
        <v>44859</v>
      </c>
      <c r="D2615" s="77">
        <v>1255</v>
      </c>
      <c r="E2615" s="77">
        <v>4</v>
      </c>
      <c r="F2615" s="78"/>
      <c r="G2615" s="79">
        <v>44859.534606481509</v>
      </c>
      <c r="H2615" s="77">
        <v>166</v>
      </c>
      <c r="I2615" s="76">
        <v>44859.963194444441</v>
      </c>
      <c r="J2615" s="78"/>
      <c r="K2615" s="80">
        <v>1</v>
      </c>
    </row>
    <row r="2616" spans="2:11" x14ac:dyDescent="0.3">
      <c r="B2616" s="75">
        <v>37683</v>
      </c>
      <c r="C2616" s="76">
        <v>44859</v>
      </c>
      <c r="D2616" s="77">
        <v>578</v>
      </c>
      <c r="E2616" s="77">
        <v>3</v>
      </c>
      <c r="F2616" s="78"/>
      <c r="G2616" s="79">
        <v>44859.549479166693</v>
      </c>
      <c r="H2616" s="77">
        <v>156</v>
      </c>
      <c r="I2616" s="76">
        <v>44859.963194444441</v>
      </c>
      <c r="J2616" s="78"/>
      <c r="K2616" s="80">
        <v>1</v>
      </c>
    </row>
    <row r="2617" spans="2:11" x14ac:dyDescent="0.3">
      <c r="B2617" s="75">
        <v>37684</v>
      </c>
      <c r="C2617" s="76">
        <v>44859</v>
      </c>
      <c r="D2617" s="77">
        <v>882</v>
      </c>
      <c r="E2617" s="77">
        <v>3</v>
      </c>
      <c r="F2617" s="78"/>
      <c r="G2617" s="79">
        <v>44859.560590277804</v>
      </c>
      <c r="H2617" s="77">
        <v>163</v>
      </c>
      <c r="I2617" s="76">
        <v>44859.963194444441</v>
      </c>
      <c r="J2617" s="78"/>
      <c r="K2617" s="80">
        <v>1</v>
      </c>
    </row>
    <row r="2618" spans="2:11" x14ac:dyDescent="0.3">
      <c r="B2618" s="75">
        <v>37685</v>
      </c>
      <c r="C2618" s="76">
        <v>44859</v>
      </c>
      <c r="D2618" s="77">
        <v>57</v>
      </c>
      <c r="E2618" s="77">
        <v>5</v>
      </c>
      <c r="F2618" s="78"/>
      <c r="G2618" s="79">
        <v>44859.575381944473</v>
      </c>
      <c r="H2618" s="77">
        <v>175</v>
      </c>
      <c r="I2618" s="76">
        <v>44859.963194444441</v>
      </c>
      <c r="J2618" s="78"/>
      <c r="K2618" s="80">
        <v>1</v>
      </c>
    </row>
    <row r="2619" spans="2:11" x14ac:dyDescent="0.3">
      <c r="B2619" s="75">
        <v>37686</v>
      </c>
      <c r="C2619" s="76">
        <v>44859</v>
      </c>
      <c r="D2619" s="77">
        <v>614</v>
      </c>
      <c r="E2619" s="77">
        <v>2</v>
      </c>
      <c r="F2619" s="78"/>
      <c r="G2619" s="79">
        <v>44859.590162037064</v>
      </c>
      <c r="H2619" s="77">
        <v>164</v>
      </c>
      <c r="I2619" s="76">
        <v>44859.963194444441</v>
      </c>
      <c r="J2619" s="78"/>
      <c r="K2619" s="80">
        <v>1</v>
      </c>
    </row>
    <row r="2620" spans="2:11" x14ac:dyDescent="0.3">
      <c r="B2620" s="75">
        <v>37687</v>
      </c>
      <c r="C2620" s="76">
        <v>44859</v>
      </c>
      <c r="D2620" s="77">
        <v>148</v>
      </c>
      <c r="E2620" s="77">
        <v>4</v>
      </c>
      <c r="F2620" s="78"/>
      <c r="G2620" s="79">
        <v>44859.60622685188</v>
      </c>
      <c r="H2620" s="77">
        <v>167</v>
      </c>
      <c r="I2620" s="76">
        <v>44859.963194444441</v>
      </c>
      <c r="J2620" s="78"/>
      <c r="K2620" s="80">
        <v>1</v>
      </c>
    </row>
    <row r="2621" spans="2:11" x14ac:dyDescent="0.3">
      <c r="B2621" s="75">
        <v>37688</v>
      </c>
      <c r="C2621" s="76">
        <v>44859</v>
      </c>
      <c r="D2621" s="77">
        <v>61</v>
      </c>
      <c r="E2621" s="77">
        <v>4</v>
      </c>
      <c r="F2621" s="78"/>
      <c r="G2621" s="79">
        <v>44859.619085648177</v>
      </c>
      <c r="H2621" s="77">
        <v>170</v>
      </c>
      <c r="I2621" s="76">
        <v>44859.963194444441</v>
      </c>
      <c r="J2621" s="78"/>
      <c r="K2621" s="80">
        <v>1</v>
      </c>
    </row>
    <row r="2622" spans="2:11" x14ac:dyDescent="0.3">
      <c r="B2622" s="75">
        <v>37689</v>
      </c>
      <c r="C2622" s="76">
        <v>44859</v>
      </c>
      <c r="D2622" s="77">
        <v>1235</v>
      </c>
      <c r="E2622" s="77">
        <v>1</v>
      </c>
      <c r="F2622" s="78"/>
      <c r="G2622" s="78"/>
      <c r="H2622" s="78"/>
      <c r="I2622" s="76">
        <v>44859.963194444441</v>
      </c>
      <c r="J2622" s="78"/>
      <c r="K2622" s="80">
        <v>1</v>
      </c>
    </row>
    <row r="2623" spans="2:11" x14ac:dyDescent="0.3">
      <c r="B2623" s="75">
        <v>37690</v>
      </c>
      <c r="C2623" s="76">
        <v>44859</v>
      </c>
      <c r="D2623" s="77">
        <v>4</v>
      </c>
      <c r="E2623" s="77">
        <v>4</v>
      </c>
      <c r="F2623" s="78"/>
      <c r="G2623" s="79">
        <v>44859.648460648175</v>
      </c>
      <c r="H2623" s="77">
        <v>161</v>
      </c>
      <c r="I2623" s="76">
        <v>44859.963194444441</v>
      </c>
      <c r="J2623" s="78"/>
      <c r="K2623" s="80">
        <v>1</v>
      </c>
    </row>
    <row r="2624" spans="2:11" x14ac:dyDescent="0.3">
      <c r="B2624" s="75">
        <v>37691</v>
      </c>
      <c r="C2624" s="76">
        <v>44859</v>
      </c>
      <c r="D2624" s="77">
        <v>587</v>
      </c>
      <c r="E2624" s="77">
        <v>1</v>
      </c>
      <c r="F2624" s="78"/>
      <c r="G2624" s="78"/>
      <c r="H2624" s="78"/>
      <c r="I2624" s="76">
        <v>44859.963194444441</v>
      </c>
      <c r="J2624" s="78"/>
      <c r="K2624" s="80">
        <v>1</v>
      </c>
    </row>
    <row r="2625" spans="2:11" x14ac:dyDescent="0.3">
      <c r="B2625" s="75">
        <v>37692</v>
      </c>
      <c r="C2625" s="76">
        <v>44859</v>
      </c>
      <c r="D2625" s="77">
        <v>1121</v>
      </c>
      <c r="E2625" s="77">
        <v>1</v>
      </c>
      <c r="F2625" s="78"/>
      <c r="G2625" s="78"/>
      <c r="H2625" s="78"/>
      <c r="I2625" s="76">
        <v>44859.963194444441</v>
      </c>
      <c r="J2625" s="78"/>
      <c r="K2625" s="80">
        <v>1</v>
      </c>
    </row>
    <row r="2626" spans="2:11" x14ac:dyDescent="0.3">
      <c r="B2626" s="75">
        <v>37693</v>
      </c>
      <c r="C2626" s="76">
        <v>44859</v>
      </c>
      <c r="D2626" s="77">
        <v>294</v>
      </c>
      <c r="E2626" s="77">
        <v>3</v>
      </c>
      <c r="F2626" s="78"/>
      <c r="G2626" s="79">
        <v>44859.682824074094</v>
      </c>
      <c r="H2626" s="77">
        <v>173</v>
      </c>
      <c r="I2626" s="76">
        <v>44859.963194444441</v>
      </c>
      <c r="J2626" s="78"/>
      <c r="K2626" s="80">
        <v>1</v>
      </c>
    </row>
    <row r="2627" spans="2:11" x14ac:dyDescent="0.3">
      <c r="B2627" s="75">
        <v>37694</v>
      </c>
      <c r="C2627" s="76">
        <v>44859</v>
      </c>
      <c r="D2627" s="77">
        <v>239</v>
      </c>
      <c r="E2627" s="77">
        <v>5</v>
      </c>
      <c r="F2627" s="78"/>
      <c r="G2627" s="79">
        <v>44859.697627314832</v>
      </c>
      <c r="H2627" s="77">
        <v>168</v>
      </c>
      <c r="I2627" s="76">
        <v>44859.963194444441</v>
      </c>
      <c r="J2627" s="78"/>
      <c r="K2627" s="80">
        <v>1</v>
      </c>
    </row>
    <row r="2628" spans="2:11" x14ac:dyDescent="0.3">
      <c r="B2628" s="75">
        <v>37695</v>
      </c>
      <c r="C2628" s="76">
        <v>44859</v>
      </c>
      <c r="D2628" s="77">
        <v>1294</v>
      </c>
      <c r="E2628" s="77">
        <v>4</v>
      </c>
      <c r="F2628" s="78"/>
      <c r="G2628" s="79">
        <v>44859.713078703724</v>
      </c>
      <c r="H2628" s="77">
        <v>151</v>
      </c>
      <c r="I2628" s="76">
        <v>44859.963194444441</v>
      </c>
      <c r="J2628" s="78"/>
      <c r="K2628" s="80">
        <v>1</v>
      </c>
    </row>
    <row r="2629" spans="2:11" x14ac:dyDescent="0.3">
      <c r="B2629" s="75">
        <v>37696</v>
      </c>
      <c r="C2629" s="76">
        <v>44859</v>
      </c>
      <c r="D2629" s="77">
        <v>1041</v>
      </c>
      <c r="E2629" s="77">
        <v>5</v>
      </c>
      <c r="F2629" s="78"/>
      <c r="G2629" s="79">
        <v>44859.729548611132</v>
      </c>
      <c r="H2629" s="77">
        <v>146</v>
      </c>
      <c r="I2629" s="76">
        <v>44859.963194444441</v>
      </c>
      <c r="J2629" s="78"/>
      <c r="K2629" s="80">
        <v>1</v>
      </c>
    </row>
    <row r="2630" spans="2:11" x14ac:dyDescent="0.3">
      <c r="B2630" s="75">
        <v>37697</v>
      </c>
      <c r="C2630" s="76">
        <v>44859</v>
      </c>
      <c r="D2630" s="77">
        <v>907</v>
      </c>
      <c r="E2630" s="77">
        <v>5</v>
      </c>
      <c r="F2630" s="78"/>
      <c r="G2630" s="79">
        <v>44859.740381944466</v>
      </c>
      <c r="H2630" s="77">
        <v>179</v>
      </c>
      <c r="I2630" s="76">
        <v>44859.963194444441</v>
      </c>
      <c r="J2630" s="78"/>
      <c r="K2630" s="80">
        <v>1</v>
      </c>
    </row>
    <row r="2631" spans="2:11" x14ac:dyDescent="0.3">
      <c r="B2631" s="75">
        <v>37698</v>
      </c>
      <c r="C2631" s="76">
        <v>44859</v>
      </c>
      <c r="D2631" s="77">
        <v>214</v>
      </c>
      <c r="E2631" s="77">
        <v>5</v>
      </c>
      <c r="F2631" s="78"/>
      <c r="G2631" s="79">
        <v>44859.753796296318</v>
      </c>
      <c r="H2631" s="77">
        <v>150</v>
      </c>
      <c r="I2631" s="76">
        <v>44859.963194444441</v>
      </c>
      <c r="J2631" s="78"/>
      <c r="K2631" s="80">
        <v>1</v>
      </c>
    </row>
    <row r="2632" spans="2:11" x14ac:dyDescent="0.3">
      <c r="B2632" s="75">
        <v>37699</v>
      </c>
      <c r="C2632" s="76">
        <v>44859</v>
      </c>
      <c r="D2632" s="77">
        <v>457</v>
      </c>
      <c r="E2632" s="77">
        <v>6</v>
      </c>
      <c r="F2632" s="78"/>
      <c r="G2632" s="79">
        <v>44859.763611111135</v>
      </c>
      <c r="H2632" s="77">
        <v>156</v>
      </c>
      <c r="I2632" s="76">
        <v>44859.963194444441</v>
      </c>
      <c r="J2632" s="78"/>
      <c r="K2632" s="80">
        <v>1</v>
      </c>
    </row>
    <row r="2633" spans="2:11" x14ac:dyDescent="0.3">
      <c r="B2633" s="75">
        <v>37700</v>
      </c>
      <c r="C2633" s="76">
        <v>44859</v>
      </c>
      <c r="D2633" s="77">
        <v>448</v>
      </c>
      <c r="E2633" s="77">
        <v>5</v>
      </c>
      <c r="F2633" s="78"/>
      <c r="G2633" s="79">
        <v>44859.780069444467</v>
      </c>
      <c r="H2633" s="77">
        <v>155</v>
      </c>
      <c r="I2633" s="76">
        <v>44859.963194444441</v>
      </c>
      <c r="J2633" s="78"/>
      <c r="K2633" s="80">
        <v>1</v>
      </c>
    </row>
    <row r="2634" spans="2:11" x14ac:dyDescent="0.3">
      <c r="B2634" s="75">
        <v>37701</v>
      </c>
      <c r="C2634" s="76">
        <v>44859</v>
      </c>
      <c r="D2634" s="77">
        <v>315</v>
      </c>
      <c r="E2634" s="77">
        <v>1</v>
      </c>
      <c r="F2634" s="78"/>
      <c r="G2634" s="78"/>
      <c r="H2634" s="78"/>
      <c r="I2634" s="76">
        <v>44859.963194444441</v>
      </c>
      <c r="J2634" s="78"/>
      <c r="K2634" s="80">
        <v>1</v>
      </c>
    </row>
    <row r="2635" spans="2:11" x14ac:dyDescent="0.3">
      <c r="B2635" s="75">
        <v>37702</v>
      </c>
      <c r="C2635" s="76">
        <v>44859</v>
      </c>
      <c r="D2635" s="77">
        <v>732</v>
      </c>
      <c r="E2635" s="77">
        <v>5</v>
      </c>
      <c r="F2635" s="78"/>
      <c r="G2635" s="79">
        <v>44859.803645833359</v>
      </c>
      <c r="H2635" s="77">
        <v>155</v>
      </c>
      <c r="I2635" s="76">
        <v>44859.963194444441</v>
      </c>
      <c r="J2635" s="78"/>
      <c r="K2635" s="80">
        <v>1</v>
      </c>
    </row>
    <row r="2636" spans="2:11" x14ac:dyDescent="0.3">
      <c r="B2636" s="75">
        <v>37703</v>
      </c>
      <c r="C2636" s="76">
        <v>44859</v>
      </c>
      <c r="D2636" s="77">
        <v>885</v>
      </c>
      <c r="E2636" s="77">
        <v>3</v>
      </c>
      <c r="F2636" s="78"/>
      <c r="G2636" s="79">
        <v>44859.819652777805</v>
      </c>
      <c r="H2636" s="77">
        <v>153</v>
      </c>
      <c r="I2636" s="76">
        <v>44859.963194444441</v>
      </c>
      <c r="J2636" s="78"/>
      <c r="K2636" s="80">
        <v>1</v>
      </c>
    </row>
    <row r="2637" spans="2:11" x14ac:dyDescent="0.3">
      <c r="B2637" s="75">
        <v>37704</v>
      </c>
      <c r="C2637" s="76">
        <v>44859</v>
      </c>
      <c r="D2637" s="77">
        <v>563</v>
      </c>
      <c r="E2637" s="77">
        <v>5</v>
      </c>
      <c r="F2637" s="78"/>
      <c r="G2637" s="79">
        <v>44859.83619212966</v>
      </c>
      <c r="H2637" s="77">
        <v>162</v>
      </c>
      <c r="I2637" s="76">
        <v>44859.963194444441</v>
      </c>
      <c r="J2637" s="78"/>
      <c r="K2637" s="80">
        <v>1</v>
      </c>
    </row>
    <row r="2638" spans="2:11" x14ac:dyDescent="0.3">
      <c r="B2638" s="75">
        <v>37705</v>
      </c>
      <c r="C2638" s="76">
        <v>44859</v>
      </c>
      <c r="D2638" s="77">
        <v>258</v>
      </c>
      <c r="E2638" s="77">
        <v>6</v>
      </c>
      <c r="F2638" s="78"/>
      <c r="G2638" s="79">
        <v>44859.84504629633</v>
      </c>
      <c r="H2638" s="77">
        <v>155</v>
      </c>
      <c r="I2638" s="76">
        <v>44859.963194444441</v>
      </c>
      <c r="J2638" s="78"/>
      <c r="K2638" s="80">
        <v>1</v>
      </c>
    </row>
    <row r="2639" spans="2:11" x14ac:dyDescent="0.3">
      <c r="B2639" s="75">
        <v>37706</v>
      </c>
      <c r="C2639" s="76">
        <v>44859</v>
      </c>
      <c r="D2639" s="77">
        <v>201</v>
      </c>
      <c r="E2639" s="77">
        <v>5</v>
      </c>
      <c r="F2639" s="78"/>
      <c r="G2639" s="79">
        <v>44859.859502314852</v>
      </c>
      <c r="H2639" s="77">
        <v>143</v>
      </c>
      <c r="I2639" s="76">
        <v>44859.963194444441</v>
      </c>
      <c r="J2639" s="78"/>
      <c r="K2639" s="80">
        <v>1</v>
      </c>
    </row>
    <row r="2640" spans="2:11" x14ac:dyDescent="0.3">
      <c r="B2640" s="75">
        <v>37707</v>
      </c>
      <c r="C2640" s="76">
        <v>44859</v>
      </c>
      <c r="D2640" s="77">
        <v>705</v>
      </c>
      <c r="E2640" s="77">
        <v>4</v>
      </c>
      <c r="F2640" s="78"/>
      <c r="G2640" s="79">
        <v>44859.874363425966</v>
      </c>
      <c r="H2640" s="77">
        <v>169</v>
      </c>
      <c r="I2640" s="76">
        <v>44859.963194444441</v>
      </c>
      <c r="J2640" s="78"/>
      <c r="K2640" s="80">
        <v>1</v>
      </c>
    </row>
    <row r="2641" spans="2:11" x14ac:dyDescent="0.3">
      <c r="B2641" s="75">
        <v>37708</v>
      </c>
      <c r="C2641" s="76">
        <v>44859</v>
      </c>
      <c r="D2641" s="77">
        <v>488</v>
      </c>
      <c r="E2641" s="77">
        <v>5</v>
      </c>
      <c r="F2641" s="78"/>
      <c r="G2641" s="79">
        <v>44859.887939814857</v>
      </c>
      <c r="H2641" s="77">
        <v>143</v>
      </c>
      <c r="I2641" s="76">
        <v>44859.963194444441</v>
      </c>
      <c r="J2641" s="78"/>
      <c r="K2641" s="80">
        <v>1</v>
      </c>
    </row>
    <row r="2642" spans="2:11" x14ac:dyDescent="0.3">
      <c r="B2642" s="75">
        <v>37709</v>
      </c>
      <c r="C2642" s="76">
        <v>44859</v>
      </c>
      <c r="D2642" s="77">
        <v>1369</v>
      </c>
      <c r="E2642" s="77">
        <v>6</v>
      </c>
      <c r="F2642" s="78"/>
      <c r="G2642" s="79">
        <v>44859.90187500004</v>
      </c>
      <c r="H2642" s="77">
        <v>142</v>
      </c>
      <c r="I2642" s="76">
        <v>44859.963194444441</v>
      </c>
      <c r="J2642" s="78"/>
      <c r="K2642" s="80">
        <v>1</v>
      </c>
    </row>
    <row r="2643" spans="2:11" x14ac:dyDescent="0.3">
      <c r="B2643" s="75">
        <v>37710</v>
      </c>
      <c r="C2643" s="76">
        <v>44859</v>
      </c>
      <c r="D2643" s="77">
        <v>557</v>
      </c>
      <c r="E2643" s="77">
        <v>6</v>
      </c>
      <c r="F2643" s="78"/>
      <c r="G2643" s="79">
        <v>44859.915115740783</v>
      </c>
      <c r="H2643" s="77">
        <v>173</v>
      </c>
      <c r="I2643" s="76">
        <v>44859.963194444441</v>
      </c>
      <c r="J2643" s="78"/>
      <c r="K2643" s="80">
        <v>1</v>
      </c>
    </row>
    <row r="2644" spans="2:11" x14ac:dyDescent="0.3">
      <c r="B2644" s="75">
        <v>37711</v>
      </c>
      <c r="C2644" s="76">
        <v>44859</v>
      </c>
      <c r="D2644" s="77">
        <v>1298</v>
      </c>
      <c r="E2644" s="77">
        <v>1</v>
      </c>
      <c r="F2644" s="78"/>
      <c r="G2644" s="78"/>
      <c r="H2644" s="78"/>
      <c r="I2644" s="76">
        <v>44859.963194444441</v>
      </c>
      <c r="J2644" s="78"/>
      <c r="K2644" s="80">
        <v>1</v>
      </c>
    </row>
    <row r="2645" spans="2:11" x14ac:dyDescent="0.3">
      <c r="B2645" s="75">
        <v>37712</v>
      </c>
      <c r="C2645" s="76">
        <v>44859</v>
      </c>
      <c r="D2645" s="77">
        <v>487</v>
      </c>
      <c r="E2645" s="77">
        <v>4</v>
      </c>
      <c r="F2645" s="78"/>
      <c r="G2645" s="79">
        <v>44859.942905092641</v>
      </c>
      <c r="H2645" s="77">
        <v>172</v>
      </c>
      <c r="I2645" s="76">
        <v>44859.963194444441</v>
      </c>
      <c r="J2645" s="78"/>
      <c r="K2645" s="80">
        <v>1</v>
      </c>
    </row>
    <row r="2646" spans="2:11" x14ac:dyDescent="0.3">
      <c r="B2646" s="75">
        <v>37713</v>
      </c>
      <c r="C2646" s="76">
        <v>44860</v>
      </c>
      <c r="D2646" s="77">
        <v>460</v>
      </c>
      <c r="E2646" s="77">
        <v>2</v>
      </c>
      <c r="F2646" s="78"/>
      <c r="G2646" s="79">
        <v>44860.333333333336</v>
      </c>
      <c r="H2646" s="77">
        <v>155</v>
      </c>
      <c r="I2646" s="76">
        <v>44860.942361111112</v>
      </c>
      <c r="J2646" s="78"/>
      <c r="K2646" s="80">
        <v>1</v>
      </c>
    </row>
    <row r="2647" spans="2:11" x14ac:dyDescent="0.3">
      <c r="B2647" s="75">
        <v>37714</v>
      </c>
      <c r="C2647" s="76">
        <v>44860</v>
      </c>
      <c r="D2647" s="77">
        <v>132</v>
      </c>
      <c r="E2647" s="77">
        <v>3</v>
      </c>
      <c r="F2647" s="78"/>
      <c r="G2647" s="79">
        <v>44860.344236111116</v>
      </c>
      <c r="H2647" s="77">
        <v>152</v>
      </c>
      <c r="I2647" s="76">
        <v>44860.942361111112</v>
      </c>
      <c r="J2647" s="78"/>
      <c r="K2647" s="80">
        <v>1</v>
      </c>
    </row>
    <row r="2648" spans="2:11" x14ac:dyDescent="0.3">
      <c r="B2648" s="75">
        <v>37715</v>
      </c>
      <c r="C2648" s="76">
        <v>44860</v>
      </c>
      <c r="D2648" s="77">
        <v>1316</v>
      </c>
      <c r="E2648" s="77">
        <v>1</v>
      </c>
      <c r="F2648" s="78"/>
      <c r="G2648" s="78"/>
      <c r="H2648" s="78"/>
      <c r="I2648" s="76">
        <v>44860.942361111112</v>
      </c>
      <c r="J2648" s="78"/>
      <c r="K2648" s="80">
        <v>1</v>
      </c>
    </row>
    <row r="2649" spans="2:11" x14ac:dyDescent="0.3">
      <c r="B2649" s="75">
        <v>37716</v>
      </c>
      <c r="C2649" s="76">
        <v>44860</v>
      </c>
      <c r="D2649" s="77">
        <v>393</v>
      </c>
      <c r="E2649" s="77">
        <v>2</v>
      </c>
      <c r="F2649" s="78"/>
      <c r="G2649" s="79">
        <v>44860.373657407414</v>
      </c>
      <c r="H2649" s="77">
        <v>144</v>
      </c>
      <c r="I2649" s="76">
        <v>44860.942361111112</v>
      </c>
      <c r="J2649" s="78"/>
      <c r="K2649" s="80">
        <v>1</v>
      </c>
    </row>
    <row r="2650" spans="2:11" x14ac:dyDescent="0.3">
      <c r="B2650" s="75">
        <v>37717</v>
      </c>
      <c r="C2650" s="76">
        <v>44860</v>
      </c>
      <c r="D2650" s="77">
        <v>364</v>
      </c>
      <c r="E2650" s="77">
        <v>6</v>
      </c>
      <c r="F2650" s="78"/>
      <c r="G2650" s="79">
        <v>44860.388182870374</v>
      </c>
      <c r="H2650" s="77">
        <v>154</v>
      </c>
      <c r="I2650" s="76">
        <v>44860.942361111112</v>
      </c>
      <c r="J2650" s="78"/>
      <c r="K2650" s="80">
        <v>1</v>
      </c>
    </row>
    <row r="2651" spans="2:11" x14ac:dyDescent="0.3">
      <c r="B2651" s="75">
        <v>37718</v>
      </c>
      <c r="C2651" s="76">
        <v>44860</v>
      </c>
      <c r="D2651" s="77">
        <v>979</v>
      </c>
      <c r="E2651" s="77">
        <v>6</v>
      </c>
      <c r="F2651" s="78"/>
      <c r="G2651" s="79">
        <v>44860.40089120371</v>
      </c>
      <c r="H2651" s="77">
        <v>174</v>
      </c>
      <c r="I2651" s="76">
        <v>44860.942361111112</v>
      </c>
      <c r="J2651" s="78"/>
      <c r="K2651" s="80">
        <v>1</v>
      </c>
    </row>
    <row r="2652" spans="2:11" x14ac:dyDescent="0.3">
      <c r="B2652" s="75">
        <v>37719</v>
      </c>
      <c r="C2652" s="76">
        <v>44860</v>
      </c>
      <c r="D2652" s="77">
        <v>1336</v>
      </c>
      <c r="E2652" s="77">
        <v>2</v>
      </c>
      <c r="F2652" s="78"/>
      <c r="G2652" s="79">
        <v>44860.412928240745</v>
      </c>
      <c r="H2652" s="77">
        <v>151</v>
      </c>
      <c r="I2652" s="76">
        <v>44860.942361111112</v>
      </c>
      <c r="J2652" s="78"/>
      <c r="K2652" s="80">
        <v>1</v>
      </c>
    </row>
    <row r="2653" spans="2:11" x14ac:dyDescent="0.3">
      <c r="B2653" s="75">
        <v>37720</v>
      </c>
      <c r="C2653" s="76">
        <v>44860</v>
      </c>
      <c r="D2653" s="77">
        <v>1058</v>
      </c>
      <c r="E2653" s="77">
        <v>5</v>
      </c>
      <c r="F2653" s="78"/>
      <c r="G2653" s="79">
        <v>44860.421562500007</v>
      </c>
      <c r="H2653" s="77">
        <v>164</v>
      </c>
      <c r="I2653" s="76">
        <v>44860.942361111112</v>
      </c>
      <c r="J2653" s="78"/>
      <c r="K2653" s="80">
        <v>1</v>
      </c>
    </row>
    <row r="2654" spans="2:11" x14ac:dyDescent="0.3">
      <c r="B2654" s="75">
        <v>37721</v>
      </c>
      <c r="C2654" s="76">
        <v>44860</v>
      </c>
      <c r="D2654" s="77">
        <v>135</v>
      </c>
      <c r="E2654" s="77">
        <v>4</v>
      </c>
      <c r="F2654" s="78"/>
      <c r="G2654" s="79">
        <v>44860.430706018524</v>
      </c>
      <c r="H2654" s="77">
        <v>140</v>
      </c>
      <c r="I2654" s="76">
        <v>44860.942361111112</v>
      </c>
      <c r="J2654" s="78"/>
      <c r="K2654" s="80">
        <v>1</v>
      </c>
    </row>
    <row r="2655" spans="2:11" x14ac:dyDescent="0.3">
      <c r="B2655" s="75">
        <v>37722</v>
      </c>
      <c r="C2655" s="76">
        <v>44860</v>
      </c>
      <c r="D2655" s="77">
        <v>46</v>
      </c>
      <c r="E2655" s="77">
        <v>5</v>
      </c>
      <c r="F2655" s="78"/>
      <c r="G2655" s="79">
        <v>44860.446053240747</v>
      </c>
      <c r="H2655" s="77">
        <v>166</v>
      </c>
      <c r="I2655" s="76">
        <v>44860.942361111112</v>
      </c>
      <c r="J2655" s="78"/>
      <c r="K2655" s="80">
        <v>1</v>
      </c>
    </row>
    <row r="2656" spans="2:11" x14ac:dyDescent="0.3">
      <c r="B2656" s="75">
        <v>37723</v>
      </c>
      <c r="C2656" s="76">
        <v>44860</v>
      </c>
      <c r="D2656" s="77">
        <v>520</v>
      </c>
      <c r="E2656" s="77">
        <v>4</v>
      </c>
      <c r="F2656" s="78"/>
      <c r="G2656" s="79">
        <v>44860.462118055562</v>
      </c>
      <c r="H2656" s="77">
        <v>169</v>
      </c>
      <c r="I2656" s="76">
        <v>44860.942361111112</v>
      </c>
      <c r="J2656" s="78"/>
      <c r="K2656" s="80">
        <v>1</v>
      </c>
    </row>
    <row r="2657" spans="2:11" x14ac:dyDescent="0.3">
      <c r="B2657" s="75">
        <v>37724</v>
      </c>
      <c r="C2657" s="76">
        <v>44860</v>
      </c>
      <c r="D2657" s="77">
        <v>792</v>
      </c>
      <c r="E2657" s="77">
        <v>1</v>
      </c>
      <c r="F2657" s="78"/>
      <c r="G2657" s="78"/>
      <c r="H2657" s="78"/>
      <c r="I2657" s="76">
        <v>44860.942361111112</v>
      </c>
      <c r="J2657" s="78"/>
      <c r="K2657" s="80">
        <v>1</v>
      </c>
    </row>
    <row r="2658" spans="2:11" x14ac:dyDescent="0.3">
      <c r="B2658" s="75">
        <v>37725</v>
      </c>
      <c r="C2658" s="76">
        <v>44860</v>
      </c>
      <c r="D2658" s="77">
        <v>401</v>
      </c>
      <c r="E2658" s="77">
        <v>5</v>
      </c>
      <c r="F2658" s="78"/>
      <c r="G2658" s="79">
        <v>44860.483078703706</v>
      </c>
      <c r="H2658" s="77">
        <v>158</v>
      </c>
      <c r="I2658" s="76">
        <v>44860.942361111112</v>
      </c>
      <c r="J2658" s="78"/>
      <c r="K2658" s="80">
        <v>1</v>
      </c>
    </row>
    <row r="2659" spans="2:11" x14ac:dyDescent="0.3">
      <c r="B2659" s="75">
        <v>37726</v>
      </c>
      <c r="C2659" s="76">
        <v>44860</v>
      </c>
      <c r="D2659" s="77">
        <v>746</v>
      </c>
      <c r="E2659" s="77">
        <v>3</v>
      </c>
      <c r="F2659" s="78"/>
      <c r="G2659" s="79">
        <v>44860.495787037042</v>
      </c>
      <c r="H2659" s="77">
        <v>144</v>
      </c>
      <c r="I2659" s="76">
        <v>44860.942361111112</v>
      </c>
      <c r="J2659" s="78"/>
      <c r="K2659" s="80">
        <v>1</v>
      </c>
    </row>
    <row r="2660" spans="2:11" x14ac:dyDescent="0.3">
      <c r="B2660" s="75">
        <v>37727</v>
      </c>
      <c r="C2660" s="76">
        <v>44860</v>
      </c>
      <c r="D2660" s="77">
        <v>841</v>
      </c>
      <c r="E2660" s="77">
        <v>2</v>
      </c>
      <c r="F2660" s="78"/>
      <c r="G2660" s="79">
        <v>44860.510081018525</v>
      </c>
      <c r="H2660" s="77">
        <v>155</v>
      </c>
      <c r="I2660" s="76">
        <v>44860.942361111112</v>
      </c>
      <c r="J2660" s="78"/>
      <c r="K2660" s="80">
        <v>1</v>
      </c>
    </row>
    <row r="2661" spans="2:11" x14ac:dyDescent="0.3">
      <c r="B2661" s="75">
        <v>37728</v>
      </c>
      <c r="C2661" s="76">
        <v>44860</v>
      </c>
      <c r="D2661" s="77">
        <v>1275</v>
      </c>
      <c r="E2661" s="77">
        <v>4</v>
      </c>
      <c r="F2661" s="78"/>
      <c r="G2661" s="79">
        <v>44860.524513888893</v>
      </c>
      <c r="H2661" s="77">
        <v>144</v>
      </c>
      <c r="I2661" s="76">
        <v>44860.942361111112</v>
      </c>
      <c r="J2661" s="78"/>
      <c r="K2661" s="80">
        <v>1</v>
      </c>
    </row>
    <row r="2662" spans="2:11" x14ac:dyDescent="0.3">
      <c r="B2662" s="75">
        <v>37729</v>
      </c>
      <c r="C2662" s="76">
        <v>44860</v>
      </c>
      <c r="D2662" s="77">
        <v>194</v>
      </c>
      <c r="E2662" s="77">
        <v>6</v>
      </c>
      <c r="F2662" s="78"/>
      <c r="G2662" s="79">
        <v>44860.540034722224</v>
      </c>
      <c r="H2662" s="77">
        <v>164</v>
      </c>
      <c r="I2662" s="76">
        <v>44860.942361111112</v>
      </c>
      <c r="J2662" s="78"/>
      <c r="K2662" s="80">
        <v>1</v>
      </c>
    </row>
    <row r="2663" spans="2:11" x14ac:dyDescent="0.3">
      <c r="B2663" s="75">
        <v>37730</v>
      </c>
      <c r="C2663" s="76">
        <v>44860</v>
      </c>
      <c r="D2663" s="77">
        <v>831</v>
      </c>
      <c r="E2663" s="77">
        <v>6</v>
      </c>
      <c r="F2663" s="78"/>
      <c r="G2663" s="79">
        <v>44860.55060185185</v>
      </c>
      <c r="H2663" s="77">
        <v>159</v>
      </c>
      <c r="I2663" s="76">
        <v>44860.942361111112</v>
      </c>
      <c r="J2663" s="78"/>
      <c r="K2663" s="80">
        <v>1</v>
      </c>
    </row>
    <row r="2664" spans="2:11" x14ac:dyDescent="0.3">
      <c r="B2664" s="75">
        <v>37731</v>
      </c>
      <c r="C2664" s="76">
        <v>44860</v>
      </c>
      <c r="D2664" s="77">
        <v>835</v>
      </c>
      <c r="E2664" s="77">
        <v>4</v>
      </c>
      <c r="F2664" s="78"/>
      <c r="G2664" s="79">
        <v>44860.562858796293</v>
      </c>
      <c r="H2664" s="77">
        <v>141</v>
      </c>
      <c r="I2664" s="76">
        <v>44860.942361111112</v>
      </c>
      <c r="J2664" s="78"/>
      <c r="K2664" s="80">
        <v>1</v>
      </c>
    </row>
    <row r="2665" spans="2:11" x14ac:dyDescent="0.3">
      <c r="B2665" s="75">
        <v>37732</v>
      </c>
      <c r="C2665" s="76">
        <v>44860</v>
      </c>
      <c r="D2665" s="77">
        <v>1408</v>
      </c>
      <c r="E2665" s="77">
        <v>4</v>
      </c>
      <c r="F2665" s="78"/>
      <c r="G2665" s="79">
        <v>44860.572071759256</v>
      </c>
      <c r="H2665" s="77">
        <v>143</v>
      </c>
      <c r="I2665" s="76">
        <v>44860.942361111112</v>
      </c>
      <c r="J2665" s="78"/>
      <c r="K2665" s="80">
        <v>1</v>
      </c>
    </row>
    <row r="2666" spans="2:11" x14ac:dyDescent="0.3">
      <c r="B2666" s="75">
        <v>37733</v>
      </c>
      <c r="C2666" s="76">
        <v>44860</v>
      </c>
      <c r="D2666" s="77">
        <v>46</v>
      </c>
      <c r="E2666" s="77">
        <v>1</v>
      </c>
      <c r="F2666" s="78"/>
      <c r="G2666" s="78"/>
      <c r="H2666" s="78"/>
      <c r="I2666" s="76">
        <v>44860.942361111112</v>
      </c>
      <c r="J2666" s="78"/>
      <c r="K2666" s="80">
        <v>1</v>
      </c>
    </row>
    <row r="2667" spans="2:11" x14ac:dyDescent="0.3">
      <c r="B2667" s="75">
        <v>37734</v>
      </c>
      <c r="C2667" s="76">
        <v>44860</v>
      </c>
      <c r="D2667" s="77">
        <v>351</v>
      </c>
      <c r="E2667" s="77">
        <v>6</v>
      </c>
      <c r="F2667" s="78"/>
      <c r="G2667" s="79">
        <v>44860.59952546296</v>
      </c>
      <c r="H2667" s="77">
        <v>168</v>
      </c>
      <c r="I2667" s="76">
        <v>44860.942361111112</v>
      </c>
      <c r="J2667" s="78"/>
      <c r="K2667" s="80">
        <v>1</v>
      </c>
    </row>
    <row r="2668" spans="2:11" x14ac:dyDescent="0.3">
      <c r="B2668" s="75">
        <v>37735</v>
      </c>
      <c r="C2668" s="76">
        <v>44860</v>
      </c>
      <c r="D2668" s="77">
        <v>287</v>
      </c>
      <c r="E2668" s="77">
        <v>2</v>
      </c>
      <c r="F2668" s="78"/>
      <c r="G2668" s="79">
        <v>44860.611412037033</v>
      </c>
      <c r="H2668" s="77">
        <v>155</v>
      </c>
      <c r="I2668" s="76">
        <v>44860.942361111112</v>
      </c>
      <c r="J2668" s="78"/>
      <c r="K2668" s="80">
        <v>1</v>
      </c>
    </row>
    <row r="2669" spans="2:11" x14ac:dyDescent="0.3">
      <c r="B2669" s="75">
        <v>37736</v>
      </c>
      <c r="C2669" s="76">
        <v>44860</v>
      </c>
      <c r="D2669" s="77">
        <v>493</v>
      </c>
      <c r="E2669" s="77">
        <v>6</v>
      </c>
      <c r="F2669" s="78"/>
      <c r="G2669" s="79">
        <v>44860.619699074072</v>
      </c>
      <c r="H2669" s="77">
        <v>175</v>
      </c>
      <c r="I2669" s="76">
        <v>44860.942361111112</v>
      </c>
      <c r="J2669" s="78"/>
      <c r="K2669" s="80">
        <v>1</v>
      </c>
    </row>
    <row r="2670" spans="2:11" x14ac:dyDescent="0.3">
      <c r="B2670" s="75">
        <v>37737</v>
      </c>
      <c r="C2670" s="76">
        <v>44860</v>
      </c>
      <c r="D2670" s="77">
        <v>1225</v>
      </c>
      <c r="E2670" s="77">
        <v>2</v>
      </c>
      <c r="F2670" s="78"/>
      <c r="G2670" s="79">
        <v>44860.631377314814</v>
      </c>
      <c r="H2670" s="77">
        <v>179</v>
      </c>
      <c r="I2670" s="76">
        <v>44860.942361111112</v>
      </c>
      <c r="J2670" s="78"/>
      <c r="K2670" s="80">
        <v>1</v>
      </c>
    </row>
    <row r="2671" spans="2:11" x14ac:dyDescent="0.3">
      <c r="B2671" s="75">
        <v>37738</v>
      </c>
      <c r="C2671" s="76">
        <v>44860</v>
      </c>
      <c r="D2671" s="77">
        <v>76</v>
      </c>
      <c r="E2671" s="77">
        <v>2</v>
      </c>
      <c r="F2671" s="78"/>
      <c r="G2671" s="79">
        <v>44860.643900462965</v>
      </c>
      <c r="H2671" s="77">
        <v>155</v>
      </c>
      <c r="I2671" s="76">
        <v>44860.942361111112</v>
      </c>
      <c r="J2671" s="78"/>
      <c r="K2671" s="80">
        <v>1</v>
      </c>
    </row>
    <row r="2672" spans="2:11" x14ac:dyDescent="0.3">
      <c r="B2672" s="75">
        <v>37739</v>
      </c>
      <c r="C2672" s="76">
        <v>44860</v>
      </c>
      <c r="D2672" s="77">
        <v>1047</v>
      </c>
      <c r="E2672" s="77">
        <v>5</v>
      </c>
      <c r="F2672" s="78"/>
      <c r="G2672" s="79">
        <v>44860.656319444446</v>
      </c>
      <c r="H2672" s="77">
        <v>157</v>
      </c>
      <c r="I2672" s="76">
        <v>44860.942361111112</v>
      </c>
      <c r="J2672" s="78"/>
      <c r="K2672" s="80">
        <v>1</v>
      </c>
    </row>
    <row r="2673" spans="2:11" x14ac:dyDescent="0.3">
      <c r="B2673" s="75">
        <v>37740</v>
      </c>
      <c r="C2673" s="76">
        <v>44860</v>
      </c>
      <c r="D2673" s="77">
        <v>384</v>
      </c>
      <c r="E2673" s="77">
        <v>2</v>
      </c>
      <c r="F2673" s="78"/>
      <c r="G2673" s="79">
        <v>44860.668680555558</v>
      </c>
      <c r="H2673" s="77">
        <v>140</v>
      </c>
      <c r="I2673" s="76">
        <v>44860.942361111112</v>
      </c>
      <c r="J2673" s="78"/>
      <c r="K2673" s="80">
        <v>1</v>
      </c>
    </row>
    <row r="2674" spans="2:11" x14ac:dyDescent="0.3">
      <c r="B2674" s="75">
        <v>37741</v>
      </c>
      <c r="C2674" s="76">
        <v>44860</v>
      </c>
      <c r="D2674" s="77">
        <v>1087</v>
      </c>
      <c r="E2674" s="77">
        <v>5</v>
      </c>
      <c r="F2674" s="78"/>
      <c r="G2674" s="79">
        <v>44860.678923611114</v>
      </c>
      <c r="H2674" s="77">
        <v>164</v>
      </c>
      <c r="I2674" s="76">
        <v>44860.942361111112</v>
      </c>
      <c r="J2674" s="78"/>
      <c r="K2674" s="80">
        <v>1</v>
      </c>
    </row>
    <row r="2675" spans="2:11" x14ac:dyDescent="0.3">
      <c r="B2675" s="75">
        <v>37742</v>
      </c>
      <c r="C2675" s="76">
        <v>44860</v>
      </c>
      <c r="D2675" s="77">
        <v>301</v>
      </c>
      <c r="E2675" s="77">
        <v>1</v>
      </c>
      <c r="F2675" s="78"/>
      <c r="G2675" s="78"/>
      <c r="H2675" s="78"/>
      <c r="I2675" s="76">
        <v>44860.942361111112</v>
      </c>
      <c r="J2675" s="78"/>
      <c r="K2675" s="80">
        <v>1</v>
      </c>
    </row>
    <row r="2676" spans="2:11" x14ac:dyDescent="0.3">
      <c r="B2676" s="75">
        <v>37743</v>
      </c>
      <c r="C2676" s="76">
        <v>44860</v>
      </c>
      <c r="D2676" s="77">
        <v>1156</v>
      </c>
      <c r="E2676" s="77">
        <v>5</v>
      </c>
      <c r="F2676" s="78"/>
      <c r="G2676" s="79">
        <v>44860.698541666665</v>
      </c>
      <c r="H2676" s="77">
        <v>170</v>
      </c>
      <c r="I2676" s="76">
        <v>44860.942361111112</v>
      </c>
      <c r="J2676" s="78"/>
      <c r="K2676" s="80">
        <v>1</v>
      </c>
    </row>
    <row r="2677" spans="2:11" x14ac:dyDescent="0.3">
      <c r="B2677" s="75">
        <v>37744</v>
      </c>
      <c r="C2677" s="76">
        <v>44860</v>
      </c>
      <c r="D2677" s="77">
        <v>917</v>
      </c>
      <c r="E2677" s="77">
        <v>3</v>
      </c>
      <c r="F2677" s="78"/>
      <c r="G2677" s="79">
        <v>44860.707094907404</v>
      </c>
      <c r="H2677" s="77">
        <v>141</v>
      </c>
      <c r="I2677" s="76">
        <v>44860.942361111112</v>
      </c>
      <c r="J2677" s="78"/>
      <c r="K2677" s="80">
        <v>1</v>
      </c>
    </row>
    <row r="2678" spans="2:11" x14ac:dyDescent="0.3">
      <c r="B2678" s="75">
        <v>37745</v>
      </c>
      <c r="C2678" s="76">
        <v>44860</v>
      </c>
      <c r="D2678" s="77">
        <v>52</v>
      </c>
      <c r="E2678" s="77">
        <v>5</v>
      </c>
      <c r="F2678" s="78"/>
      <c r="G2678" s="79">
        <v>44860.721527777772</v>
      </c>
      <c r="H2678" s="77">
        <v>171</v>
      </c>
      <c r="I2678" s="76">
        <v>44860.942361111112</v>
      </c>
      <c r="J2678" s="78"/>
      <c r="K2678" s="80">
        <v>1</v>
      </c>
    </row>
    <row r="2679" spans="2:11" x14ac:dyDescent="0.3">
      <c r="B2679" s="75">
        <v>37746</v>
      </c>
      <c r="C2679" s="76">
        <v>44860</v>
      </c>
      <c r="D2679" s="77">
        <v>1382</v>
      </c>
      <c r="E2679" s="77">
        <v>6</v>
      </c>
      <c r="F2679" s="78"/>
      <c r="G2679" s="79">
        <v>44860.733344907399</v>
      </c>
      <c r="H2679" s="77">
        <v>153</v>
      </c>
      <c r="I2679" s="76">
        <v>44860.942361111112</v>
      </c>
      <c r="J2679" s="78"/>
      <c r="K2679" s="80">
        <v>1</v>
      </c>
    </row>
    <row r="2680" spans="2:11" x14ac:dyDescent="0.3">
      <c r="B2680" s="75">
        <v>37747</v>
      </c>
      <c r="C2680" s="76">
        <v>44860</v>
      </c>
      <c r="D2680" s="77">
        <v>584</v>
      </c>
      <c r="E2680" s="77">
        <v>2</v>
      </c>
      <c r="F2680" s="78"/>
      <c r="G2680" s="79">
        <v>44860.742256944439</v>
      </c>
      <c r="H2680" s="77">
        <v>152</v>
      </c>
      <c r="I2680" s="76">
        <v>44860.942361111112</v>
      </c>
      <c r="J2680" s="78"/>
      <c r="K2680" s="80">
        <v>1</v>
      </c>
    </row>
    <row r="2681" spans="2:11" x14ac:dyDescent="0.3">
      <c r="B2681" s="75">
        <v>37748</v>
      </c>
      <c r="C2681" s="76">
        <v>44860</v>
      </c>
      <c r="D2681" s="77">
        <v>1350</v>
      </c>
      <c r="E2681" s="77">
        <v>6</v>
      </c>
      <c r="F2681" s="78"/>
      <c r="G2681" s="79">
        <v>44860.756956018515</v>
      </c>
      <c r="H2681" s="77">
        <v>172</v>
      </c>
      <c r="I2681" s="76">
        <v>44860.942361111112</v>
      </c>
      <c r="J2681" s="78"/>
      <c r="K2681" s="80">
        <v>1</v>
      </c>
    </row>
    <row r="2682" spans="2:11" x14ac:dyDescent="0.3">
      <c r="B2682" s="75">
        <v>37749</v>
      </c>
      <c r="C2682" s="76">
        <v>44860</v>
      </c>
      <c r="D2682" s="77">
        <v>489</v>
      </c>
      <c r="E2682" s="77">
        <v>5</v>
      </c>
      <c r="F2682" s="78"/>
      <c r="G2682" s="79">
        <v>44860.766759259255</v>
      </c>
      <c r="H2682" s="77">
        <v>169</v>
      </c>
      <c r="I2682" s="76">
        <v>44860.942361111112</v>
      </c>
      <c r="J2682" s="78"/>
      <c r="K2682" s="80">
        <v>1</v>
      </c>
    </row>
    <row r="2683" spans="2:11" x14ac:dyDescent="0.3">
      <c r="B2683" s="75">
        <v>37750</v>
      </c>
      <c r="C2683" s="76">
        <v>44860</v>
      </c>
      <c r="D2683" s="77">
        <v>421</v>
      </c>
      <c r="E2683" s="77">
        <v>4</v>
      </c>
      <c r="F2683" s="78"/>
      <c r="G2683" s="79">
        <v>44860.774976851848</v>
      </c>
      <c r="H2683" s="77">
        <v>166</v>
      </c>
      <c r="I2683" s="76">
        <v>44860.942361111112</v>
      </c>
      <c r="J2683" s="78"/>
      <c r="K2683" s="80">
        <v>1</v>
      </c>
    </row>
    <row r="2684" spans="2:11" x14ac:dyDescent="0.3">
      <c r="B2684" s="75">
        <v>37751</v>
      </c>
      <c r="C2684" s="76">
        <v>44860</v>
      </c>
      <c r="D2684" s="77">
        <v>290</v>
      </c>
      <c r="E2684" s="77">
        <v>5</v>
      </c>
      <c r="F2684" s="78"/>
      <c r="G2684" s="79">
        <v>44860.783009259256</v>
      </c>
      <c r="H2684" s="77">
        <v>153</v>
      </c>
      <c r="I2684" s="76">
        <v>44860.942361111112</v>
      </c>
      <c r="J2684" s="78"/>
      <c r="K2684" s="80">
        <v>1</v>
      </c>
    </row>
    <row r="2685" spans="2:11" x14ac:dyDescent="0.3">
      <c r="B2685" s="75">
        <v>37752</v>
      </c>
      <c r="C2685" s="76">
        <v>44860</v>
      </c>
      <c r="D2685" s="77">
        <v>729</v>
      </c>
      <c r="E2685" s="77">
        <v>5</v>
      </c>
      <c r="F2685" s="78"/>
      <c r="G2685" s="79">
        <v>44860.793148148143</v>
      </c>
      <c r="H2685" s="77">
        <v>176</v>
      </c>
      <c r="I2685" s="76">
        <v>44860.942361111112</v>
      </c>
      <c r="J2685" s="78"/>
      <c r="K2685" s="80">
        <v>1</v>
      </c>
    </row>
    <row r="2686" spans="2:11" x14ac:dyDescent="0.3">
      <c r="B2686" s="75">
        <v>37753</v>
      </c>
      <c r="C2686" s="76">
        <v>44860</v>
      </c>
      <c r="D2686" s="77">
        <v>300</v>
      </c>
      <c r="E2686" s="77">
        <v>2</v>
      </c>
      <c r="F2686" s="78"/>
      <c r="G2686" s="79">
        <v>44860.804178240738</v>
      </c>
      <c r="H2686" s="77">
        <v>147</v>
      </c>
      <c r="I2686" s="76">
        <v>44860.942361111112</v>
      </c>
      <c r="J2686" s="78"/>
      <c r="K2686" s="80">
        <v>1</v>
      </c>
    </row>
    <row r="2687" spans="2:11" x14ac:dyDescent="0.3">
      <c r="B2687" s="75">
        <v>37754</v>
      </c>
      <c r="C2687" s="76">
        <v>44860</v>
      </c>
      <c r="D2687" s="77">
        <v>971</v>
      </c>
      <c r="E2687" s="77">
        <v>1</v>
      </c>
      <c r="F2687" s="78"/>
      <c r="G2687" s="78"/>
      <c r="H2687" s="78"/>
      <c r="I2687" s="76">
        <v>44860.942361111112</v>
      </c>
      <c r="J2687" s="78"/>
      <c r="K2687" s="80">
        <v>1</v>
      </c>
    </row>
    <row r="2688" spans="2:11" x14ac:dyDescent="0.3">
      <c r="B2688" s="75">
        <v>37755</v>
      </c>
      <c r="C2688" s="76">
        <v>44860</v>
      </c>
      <c r="D2688" s="77">
        <v>214</v>
      </c>
      <c r="E2688" s="77">
        <v>5</v>
      </c>
      <c r="F2688" s="78"/>
      <c r="G2688" s="79">
        <v>44860.825763888883</v>
      </c>
      <c r="H2688" s="77">
        <v>162</v>
      </c>
      <c r="I2688" s="76">
        <v>44860.942361111112</v>
      </c>
      <c r="J2688" s="78"/>
      <c r="K2688" s="80">
        <v>1</v>
      </c>
    </row>
    <row r="2689" spans="2:11" x14ac:dyDescent="0.3">
      <c r="B2689" s="75">
        <v>37756</v>
      </c>
      <c r="C2689" s="76">
        <v>44860</v>
      </c>
      <c r="D2689" s="77">
        <v>28</v>
      </c>
      <c r="E2689" s="77">
        <v>1</v>
      </c>
      <c r="F2689" s="78"/>
      <c r="G2689" s="78"/>
      <c r="H2689" s="78"/>
      <c r="I2689" s="76">
        <v>44860.942361111112</v>
      </c>
      <c r="J2689" s="78"/>
      <c r="K2689" s="80">
        <v>1</v>
      </c>
    </row>
    <row r="2690" spans="2:11" x14ac:dyDescent="0.3">
      <c r="B2690" s="75">
        <v>37757</v>
      </c>
      <c r="C2690" s="76">
        <v>44860</v>
      </c>
      <c r="D2690" s="77">
        <v>962</v>
      </c>
      <c r="E2690" s="77">
        <v>6</v>
      </c>
      <c r="F2690" s="78"/>
      <c r="G2690" s="79">
        <v>44860.852743055548</v>
      </c>
      <c r="H2690" s="77">
        <v>169</v>
      </c>
      <c r="I2690" s="76">
        <v>44860.942361111112</v>
      </c>
      <c r="J2690" s="78"/>
      <c r="K2690" s="80">
        <v>1</v>
      </c>
    </row>
    <row r="2691" spans="2:11" x14ac:dyDescent="0.3">
      <c r="B2691" s="75">
        <v>37758</v>
      </c>
      <c r="C2691" s="76">
        <v>44860</v>
      </c>
      <c r="D2691" s="77">
        <v>557</v>
      </c>
      <c r="E2691" s="77">
        <v>2</v>
      </c>
      <c r="F2691" s="78"/>
      <c r="G2691" s="79">
        <v>44860.865752314807</v>
      </c>
      <c r="H2691" s="77">
        <v>175</v>
      </c>
      <c r="I2691" s="76">
        <v>44860.942361111112</v>
      </c>
      <c r="J2691" s="78"/>
      <c r="K2691" s="80">
        <v>1</v>
      </c>
    </row>
    <row r="2692" spans="2:11" x14ac:dyDescent="0.3">
      <c r="B2692" s="75">
        <v>37759</v>
      </c>
      <c r="C2692" s="76">
        <v>44860</v>
      </c>
      <c r="D2692" s="77">
        <v>447</v>
      </c>
      <c r="E2692" s="77">
        <v>1</v>
      </c>
      <c r="F2692" s="78"/>
      <c r="G2692" s="78"/>
      <c r="H2692" s="78"/>
      <c r="I2692" s="76">
        <v>44860.942361111112</v>
      </c>
      <c r="J2692" s="78"/>
      <c r="K2692" s="80">
        <v>1</v>
      </c>
    </row>
    <row r="2693" spans="2:11" x14ac:dyDescent="0.3">
      <c r="B2693" s="75">
        <v>37760</v>
      </c>
      <c r="C2693" s="76">
        <v>44860</v>
      </c>
      <c r="D2693" s="77">
        <v>418</v>
      </c>
      <c r="E2693" s="77">
        <v>2</v>
      </c>
      <c r="F2693" s="78"/>
      <c r="G2693" s="79">
        <v>44860.889479166661</v>
      </c>
      <c r="H2693" s="77">
        <v>166</v>
      </c>
      <c r="I2693" s="76">
        <v>44860.942361111112</v>
      </c>
      <c r="J2693" s="78"/>
      <c r="K2693" s="80">
        <v>1</v>
      </c>
    </row>
    <row r="2694" spans="2:11" x14ac:dyDescent="0.3">
      <c r="B2694" s="75">
        <v>37761</v>
      </c>
      <c r="C2694" s="76">
        <v>44861</v>
      </c>
      <c r="D2694" s="77">
        <v>1153</v>
      </c>
      <c r="E2694" s="77">
        <v>3</v>
      </c>
      <c r="F2694" s="78"/>
      <c r="G2694" s="79">
        <v>44861.333333333336</v>
      </c>
      <c r="H2694" s="77">
        <v>146</v>
      </c>
      <c r="I2694" s="76">
        <v>44861.948611111111</v>
      </c>
      <c r="J2694" s="78"/>
      <c r="K2694" s="80">
        <v>1</v>
      </c>
    </row>
    <row r="2695" spans="2:11" x14ac:dyDescent="0.3">
      <c r="B2695" s="75">
        <v>37762</v>
      </c>
      <c r="C2695" s="76">
        <v>44861</v>
      </c>
      <c r="D2695" s="77">
        <v>199</v>
      </c>
      <c r="E2695" s="77">
        <v>6</v>
      </c>
      <c r="F2695" s="78"/>
      <c r="G2695" s="79">
        <v>44861.345219907409</v>
      </c>
      <c r="H2695" s="77">
        <v>152</v>
      </c>
      <c r="I2695" s="76">
        <v>44861.948611111111</v>
      </c>
      <c r="J2695" s="78"/>
      <c r="K2695" s="80">
        <v>1</v>
      </c>
    </row>
    <row r="2696" spans="2:11" x14ac:dyDescent="0.3">
      <c r="B2696" s="75">
        <v>37763</v>
      </c>
      <c r="C2696" s="76">
        <v>44861</v>
      </c>
      <c r="D2696" s="77">
        <v>254</v>
      </c>
      <c r="E2696" s="77">
        <v>1</v>
      </c>
      <c r="F2696" s="78"/>
      <c r="G2696" s="78"/>
      <c r="H2696" s="78"/>
      <c r="I2696" s="76">
        <v>44861.948611111111</v>
      </c>
      <c r="J2696" s="78"/>
      <c r="K2696" s="80">
        <v>1</v>
      </c>
    </row>
    <row r="2697" spans="2:11" x14ac:dyDescent="0.3">
      <c r="B2697" s="75">
        <v>37764</v>
      </c>
      <c r="C2697" s="76">
        <v>44861</v>
      </c>
      <c r="D2697" s="77">
        <v>1258</v>
      </c>
      <c r="E2697" s="77">
        <v>4</v>
      </c>
      <c r="F2697" s="78"/>
      <c r="G2697" s="79">
        <v>44861.372083333335</v>
      </c>
      <c r="H2697" s="77">
        <v>161</v>
      </c>
      <c r="I2697" s="76">
        <v>44861.948611111111</v>
      </c>
      <c r="J2697" s="78"/>
      <c r="K2697" s="80">
        <v>1</v>
      </c>
    </row>
    <row r="2698" spans="2:11" x14ac:dyDescent="0.3">
      <c r="B2698" s="75">
        <v>37765</v>
      </c>
      <c r="C2698" s="76">
        <v>44861</v>
      </c>
      <c r="D2698" s="77">
        <v>403</v>
      </c>
      <c r="E2698" s="77">
        <v>1</v>
      </c>
      <c r="F2698" s="78"/>
      <c r="G2698" s="78"/>
      <c r="H2698" s="78"/>
      <c r="I2698" s="76">
        <v>44861.948611111111</v>
      </c>
      <c r="J2698" s="78"/>
      <c r="K2698" s="80">
        <v>1</v>
      </c>
    </row>
    <row r="2699" spans="2:11" x14ac:dyDescent="0.3">
      <c r="B2699" s="75">
        <v>37766</v>
      </c>
      <c r="C2699" s="76">
        <v>44861</v>
      </c>
      <c r="D2699" s="77">
        <v>444</v>
      </c>
      <c r="E2699" s="77">
        <v>6</v>
      </c>
      <c r="F2699" s="78"/>
      <c r="G2699" s="79">
        <v>44861.400023148148</v>
      </c>
      <c r="H2699" s="77">
        <v>147</v>
      </c>
      <c r="I2699" s="76">
        <v>44861.948611111111</v>
      </c>
      <c r="J2699" s="78"/>
      <c r="K2699" s="80">
        <v>1</v>
      </c>
    </row>
    <row r="2700" spans="2:11" x14ac:dyDescent="0.3">
      <c r="B2700" s="75">
        <v>37767</v>
      </c>
      <c r="C2700" s="76">
        <v>44861</v>
      </c>
      <c r="D2700" s="77">
        <v>1408</v>
      </c>
      <c r="E2700" s="77">
        <v>6</v>
      </c>
      <c r="F2700" s="78"/>
      <c r="G2700" s="79">
        <v>44861.412395833329</v>
      </c>
      <c r="H2700" s="77">
        <v>146</v>
      </c>
      <c r="I2700" s="76">
        <v>44861.948611111111</v>
      </c>
      <c r="J2700" s="78"/>
      <c r="K2700" s="80">
        <v>1</v>
      </c>
    </row>
    <row r="2701" spans="2:11" x14ac:dyDescent="0.3">
      <c r="B2701" s="75">
        <v>37768</v>
      </c>
      <c r="C2701" s="76">
        <v>44861</v>
      </c>
      <c r="D2701" s="77">
        <v>74</v>
      </c>
      <c r="E2701" s="77">
        <v>6</v>
      </c>
      <c r="F2701" s="78"/>
      <c r="G2701" s="79">
        <v>44861.428969907407</v>
      </c>
      <c r="H2701" s="77">
        <v>166</v>
      </c>
      <c r="I2701" s="76">
        <v>44861.948611111111</v>
      </c>
      <c r="J2701" s="78"/>
      <c r="K2701" s="80">
        <v>1</v>
      </c>
    </row>
    <row r="2702" spans="2:11" x14ac:dyDescent="0.3">
      <c r="B2702" s="75">
        <v>37769</v>
      </c>
      <c r="C2702" s="76">
        <v>44861</v>
      </c>
      <c r="D2702" s="77">
        <v>93</v>
      </c>
      <c r="E2702" s="77">
        <v>1</v>
      </c>
      <c r="F2702" s="78"/>
      <c r="G2702" s="78"/>
      <c r="H2702" s="78"/>
      <c r="I2702" s="76">
        <v>44861.948611111111</v>
      </c>
      <c r="J2702" s="78"/>
      <c r="K2702" s="80">
        <v>1</v>
      </c>
    </row>
    <row r="2703" spans="2:11" x14ac:dyDescent="0.3">
      <c r="B2703" s="75">
        <v>37770</v>
      </c>
      <c r="C2703" s="76">
        <v>44861</v>
      </c>
      <c r="D2703" s="77">
        <v>143</v>
      </c>
      <c r="E2703" s="77">
        <v>3</v>
      </c>
      <c r="F2703" s="78"/>
      <c r="G2703" s="79">
        <v>44861.452627314815</v>
      </c>
      <c r="H2703" s="77">
        <v>164</v>
      </c>
      <c r="I2703" s="76">
        <v>44861.948611111111</v>
      </c>
      <c r="J2703" s="78"/>
      <c r="K2703" s="80">
        <v>1</v>
      </c>
    </row>
    <row r="2704" spans="2:11" x14ac:dyDescent="0.3">
      <c r="B2704" s="75">
        <v>37771</v>
      </c>
      <c r="C2704" s="76">
        <v>44861</v>
      </c>
      <c r="D2704" s="77">
        <v>218</v>
      </c>
      <c r="E2704" s="77">
        <v>1</v>
      </c>
      <c r="F2704" s="78"/>
      <c r="G2704" s="78"/>
      <c r="H2704" s="78"/>
      <c r="I2704" s="76">
        <v>44861.948611111111</v>
      </c>
      <c r="J2704" s="78"/>
      <c r="K2704" s="80">
        <v>1</v>
      </c>
    </row>
    <row r="2705" spans="2:11" x14ac:dyDescent="0.3">
      <c r="B2705" s="75">
        <v>37772</v>
      </c>
      <c r="C2705" s="76">
        <v>44861</v>
      </c>
      <c r="D2705" s="77">
        <v>22</v>
      </c>
      <c r="E2705" s="77">
        <v>2</v>
      </c>
      <c r="F2705" s="78"/>
      <c r="G2705" s="79">
        <v>44861.477650462963</v>
      </c>
      <c r="H2705" s="77">
        <v>175</v>
      </c>
      <c r="I2705" s="76">
        <v>44861.948611111111</v>
      </c>
      <c r="J2705" s="78"/>
      <c r="K2705" s="80">
        <v>1</v>
      </c>
    </row>
    <row r="2706" spans="2:11" x14ac:dyDescent="0.3">
      <c r="B2706" s="75">
        <v>37773</v>
      </c>
      <c r="C2706" s="76">
        <v>44861</v>
      </c>
      <c r="D2706" s="77">
        <v>1359</v>
      </c>
      <c r="E2706" s="77">
        <v>3</v>
      </c>
      <c r="F2706" s="78"/>
      <c r="G2706" s="79">
        <v>44861.486516203702</v>
      </c>
      <c r="H2706" s="77">
        <v>176</v>
      </c>
      <c r="I2706" s="76">
        <v>44861.948611111111</v>
      </c>
      <c r="J2706" s="78"/>
      <c r="K2706" s="80">
        <v>1</v>
      </c>
    </row>
    <row r="2707" spans="2:11" x14ac:dyDescent="0.3">
      <c r="B2707" s="75">
        <v>37774</v>
      </c>
      <c r="C2707" s="76">
        <v>44861</v>
      </c>
      <c r="D2707" s="77">
        <v>564</v>
      </c>
      <c r="E2707" s="77">
        <v>3</v>
      </c>
      <c r="F2707" s="78"/>
      <c r="G2707" s="79">
        <v>44861.501030092593</v>
      </c>
      <c r="H2707" s="77">
        <v>174</v>
      </c>
      <c r="I2707" s="76">
        <v>44861.948611111111</v>
      </c>
      <c r="J2707" s="78"/>
      <c r="K2707" s="80">
        <v>1</v>
      </c>
    </row>
    <row r="2708" spans="2:11" x14ac:dyDescent="0.3">
      <c r="B2708" s="75">
        <v>37775</v>
      </c>
      <c r="C2708" s="76">
        <v>44861</v>
      </c>
      <c r="D2708" s="77">
        <v>1219</v>
      </c>
      <c r="E2708" s="77">
        <v>1</v>
      </c>
      <c r="F2708" s="78"/>
      <c r="G2708" s="78"/>
      <c r="H2708" s="78"/>
      <c r="I2708" s="76">
        <v>44861.948611111111</v>
      </c>
      <c r="J2708" s="78"/>
      <c r="K2708" s="80">
        <v>1</v>
      </c>
    </row>
    <row r="2709" spans="2:11" x14ac:dyDescent="0.3">
      <c r="B2709" s="75">
        <v>37776</v>
      </c>
      <c r="C2709" s="76">
        <v>44861</v>
      </c>
      <c r="D2709" s="77">
        <v>1304</v>
      </c>
      <c r="E2709" s="77">
        <v>1</v>
      </c>
      <c r="F2709" s="78"/>
      <c r="G2709" s="78"/>
      <c r="H2709" s="78"/>
      <c r="I2709" s="76">
        <v>44861.948611111111</v>
      </c>
      <c r="J2709" s="78"/>
      <c r="K2709" s="80">
        <v>1</v>
      </c>
    </row>
    <row r="2710" spans="2:11" x14ac:dyDescent="0.3">
      <c r="B2710" s="75">
        <v>37777</v>
      </c>
      <c r="C2710" s="76">
        <v>44861</v>
      </c>
      <c r="D2710" s="77">
        <v>957</v>
      </c>
      <c r="E2710" s="77">
        <v>5</v>
      </c>
      <c r="F2710" s="78"/>
      <c r="G2710" s="79">
        <v>44861.541446759256</v>
      </c>
      <c r="H2710" s="77">
        <v>147</v>
      </c>
      <c r="I2710" s="76">
        <v>44861.948611111111</v>
      </c>
      <c r="J2710" s="78"/>
      <c r="K2710" s="80">
        <v>1</v>
      </c>
    </row>
    <row r="2711" spans="2:11" x14ac:dyDescent="0.3">
      <c r="B2711" s="75">
        <v>37778</v>
      </c>
      <c r="C2711" s="76">
        <v>44861</v>
      </c>
      <c r="D2711" s="77">
        <v>642</v>
      </c>
      <c r="E2711" s="77">
        <v>1</v>
      </c>
      <c r="F2711" s="78"/>
      <c r="G2711" s="78"/>
      <c r="H2711" s="78"/>
      <c r="I2711" s="76">
        <v>44861.948611111111</v>
      </c>
      <c r="J2711" s="78"/>
      <c r="K2711" s="80">
        <v>1</v>
      </c>
    </row>
    <row r="2712" spans="2:11" x14ac:dyDescent="0.3">
      <c r="B2712" s="75">
        <v>37779</v>
      </c>
      <c r="C2712" s="76">
        <v>44861</v>
      </c>
      <c r="D2712" s="77">
        <v>752</v>
      </c>
      <c r="E2712" s="77">
        <v>5</v>
      </c>
      <c r="F2712" s="78"/>
      <c r="G2712" s="79">
        <v>44861.574236111112</v>
      </c>
      <c r="H2712" s="77">
        <v>155</v>
      </c>
      <c r="I2712" s="76">
        <v>44861.948611111111</v>
      </c>
      <c r="J2712" s="78"/>
      <c r="K2712" s="80">
        <v>1</v>
      </c>
    </row>
    <row r="2713" spans="2:11" x14ac:dyDescent="0.3">
      <c r="B2713" s="75">
        <v>37780</v>
      </c>
      <c r="C2713" s="76">
        <v>44861</v>
      </c>
      <c r="D2713" s="77">
        <v>26</v>
      </c>
      <c r="E2713" s="77">
        <v>4</v>
      </c>
      <c r="F2713" s="78"/>
      <c r="G2713" s="79">
        <v>44861.58734953704</v>
      </c>
      <c r="H2713" s="77">
        <v>148</v>
      </c>
      <c r="I2713" s="76">
        <v>44861.948611111111</v>
      </c>
      <c r="J2713" s="78"/>
      <c r="K2713" s="80">
        <v>1</v>
      </c>
    </row>
    <row r="2714" spans="2:11" x14ac:dyDescent="0.3">
      <c r="B2714" s="75">
        <v>37781</v>
      </c>
      <c r="C2714" s="76">
        <v>44861</v>
      </c>
      <c r="D2714" s="77">
        <v>1325</v>
      </c>
      <c r="E2714" s="77">
        <v>2</v>
      </c>
      <c r="F2714" s="78"/>
      <c r="G2714" s="79">
        <v>44861.596655092595</v>
      </c>
      <c r="H2714" s="77">
        <v>144</v>
      </c>
      <c r="I2714" s="76">
        <v>44861.948611111111</v>
      </c>
      <c r="J2714" s="78"/>
      <c r="K2714" s="80">
        <v>1</v>
      </c>
    </row>
    <row r="2715" spans="2:11" x14ac:dyDescent="0.3">
      <c r="B2715" s="75">
        <v>37782</v>
      </c>
      <c r="C2715" s="76">
        <v>44861</v>
      </c>
      <c r="D2715" s="77">
        <v>960</v>
      </c>
      <c r="E2715" s="77">
        <v>5</v>
      </c>
      <c r="F2715" s="78"/>
      <c r="G2715" s="79">
        <v>44861.610555555555</v>
      </c>
      <c r="H2715" s="77">
        <v>163</v>
      </c>
      <c r="I2715" s="76">
        <v>44861.948611111111</v>
      </c>
      <c r="J2715" s="78"/>
      <c r="K2715" s="80">
        <v>1</v>
      </c>
    </row>
    <row r="2716" spans="2:11" x14ac:dyDescent="0.3">
      <c r="B2716" s="75">
        <v>37783</v>
      </c>
      <c r="C2716" s="76">
        <v>44861</v>
      </c>
      <c r="D2716" s="77">
        <v>708</v>
      </c>
      <c r="E2716" s="77">
        <v>6</v>
      </c>
      <c r="F2716" s="78"/>
      <c r="G2716" s="79">
        <v>44861.627245370371</v>
      </c>
      <c r="H2716" s="77">
        <v>166</v>
      </c>
      <c r="I2716" s="76">
        <v>44861.948611111111</v>
      </c>
      <c r="J2716" s="78"/>
      <c r="K2716" s="80">
        <v>1</v>
      </c>
    </row>
    <row r="2717" spans="2:11" x14ac:dyDescent="0.3">
      <c r="B2717" s="75">
        <v>37784</v>
      </c>
      <c r="C2717" s="76">
        <v>44861</v>
      </c>
      <c r="D2717" s="77">
        <v>832</v>
      </c>
      <c r="E2717" s="77">
        <v>4</v>
      </c>
      <c r="F2717" s="78"/>
      <c r="G2717" s="79">
        <v>44861.642789351856</v>
      </c>
      <c r="H2717" s="77">
        <v>152</v>
      </c>
      <c r="I2717" s="76">
        <v>44861.948611111111</v>
      </c>
      <c r="J2717" s="78"/>
      <c r="K2717" s="80">
        <v>1</v>
      </c>
    </row>
    <row r="2718" spans="2:11" x14ac:dyDescent="0.3">
      <c r="B2718" s="75">
        <v>37785</v>
      </c>
      <c r="C2718" s="76">
        <v>44861</v>
      </c>
      <c r="D2718" s="77">
        <v>1269</v>
      </c>
      <c r="E2718" s="77">
        <v>1</v>
      </c>
      <c r="F2718" s="78"/>
      <c r="G2718" s="78"/>
      <c r="H2718" s="78"/>
      <c r="I2718" s="76">
        <v>44861.948611111111</v>
      </c>
      <c r="J2718" s="78"/>
      <c r="K2718" s="80">
        <v>1</v>
      </c>
    </row>
    <row r="2719" spans="2:11" x14ac:dyDescent="0.3">
      <c r="B2719" s="75">
        <v>37786</v>
      </c>
      <c r="C2719" s="76">
        <v>44861</v>
      </c>
      <c r="D2719" s="77">
        <v>1036</v>
      </c>
      <c r="E2719" s="77">
        <v>4</v>
      </c>
      <c r="F2719" s="78"/>
      <c r="G2719" s="79">
        <v>44861.670717592599</v>
      </c>
      <c r="H2719" s="77">
        <v>178</v>
      </c>
      <c r="I2719" s="76">
        <v>44861.948611111111</v>
      </c>
      <c r="J2719" s="78"/>
      <c r="K2719" s="80">
        <v>1</v>
      </c>
    </row>
    <row r="2720" spans="2:11" x14ac:dyDescent="0.3">
      <c r="B2720" s="75">
        <v>37787</v>
      </c>
      <c r="C2720" s="76">
        <v>44861</v>
      </c>
      <c r="D2720" s="77">
        <v>115</v>
      </c>
      <c r="E2720" s="77">
        <v>6</v>
      </c>
      <c r="F2720" s="78"/>
      <c r="G2720" s="79">
        <v>44861.684305555558</v>
      </c>
      <c r="H2720" s="77">
        <v>172</v>
      </c>
      <c r="I2720" s="76">
        <v>44861.948611111111</v>
      </c>
      <c r="J2720" s="78"/>
      <c r="K2720" s="80">
        <v>1</v>
      </c>
    </row>
    <row r="2721" spans="2:11" x14ac:dyDescent="0.3">
      <c r="B2721" s="75">
        <v>37788</v>
      </c>
      <c r="C2721" s="76">
        <v>44861</v>
      </c>
      <c r="D2721" s="77">
        <v>262</v>
      </c>
      <c r="E2721" s="77">
        <v>2</v>
      </c>
      <c r="F2721" s="78"/>
      <c r="G2721" s="79">
        <v>44861.69462962963</v>
      </c>
      <c r="H2721" s="77">
        <v>140</v>
      </c>
      <c r="I2721" s="76">
        <v>44861.948611111111</v>
      </c>
      <c r="J2721" s="78"/>
      <c r="K2721" s="80">
        <v>1</v>
      </c>
    </row>
    <row r="2722" spans="2:11" x14ac:dyDescent="0.3">
      <c r="B2722" s="75">
        <v>37789</v>
      </c>
      <c r="C2722" s="76">
        <v>44861</v>
      </c>
      <c r="D2722" s="77">
        <v>1095</v>
      </c>
      <c r="E2722" s="77">
        <v>2</v>
      </c>
      <c r="F2722" s="78"/>
      <c r="G2722" s="79">
        <v>44861.706678240742</v>
      </c>
      <c r="H2722" s="77">
        <v>158</v>
      </c>
      <c r="I2722" s="76">
        <v>44861.948611111111</v>
      </c>
      <c r="J2722" s="78"/>
      <c r="K2722" s="80">
        <v>1</v>
      </c>
    </row>
    <row r="2723" spans="2:11" x14ac:dyDescent="0.3">
      <c r="B2723" s="75">
        <v>37790</v>
      </c>
      <c r="C2723" s="76">
        <v>44861</v>
      </c>
      <c r="D2723" s="77">
        <v>1201</v>
      </c>
      <c r="E2723" s="77">
        <v>3</v>
      </c>
      <c r="F2723" s="78"/>
      <c r="G2723" s="79">
        <v>44861.716041666667</v>
      </c>
      <c r="H2723" s="77">
        <v>164</v>
      </c>
      <c r="I2723" s="76">
        <v>44861.948611111111</v>
      </c>
      <c r="J2723" s="78"/>
      <c r="K2723" s="80">
        <v>1</v>
      </c>
    </row>
    <row r="2724" spans="2:11" x14ac:dyDescent="0.3">
      <c r="B2724" s="75">
        <v>37791</v>
      </c>
      <c r="C2724" s="76">
        <v>44861</v>
      </c>
      <c r="D2724" s="77">
        <v>1131</v>
      </c>
      <c r="E2724" s="77">
        <v>1</v>
      </c>
      <c r="F2724" s="78"/>
      <c r="G2724" s="78"/>
      <c r="H2724" s="78"/>
      <c r="I2724" s="76">
        <v>44861.948611111111</v>
      </c>
      <c r="J2724" s="78"/>
      <c r="K2724" s="80">
        <v>1</v>
      </c>
    </row>
    <row r="2725" spans="2:11" x14ac:dyDescent="0.3">
      <c r="B2725" s="75">
        <v>37792</v>
      </c>
      <c r="C2725" s="76">
        <v>44861</v>
      </c>
      <c r="D2725" s="77">
        <v>82</v>
      </c>
      <c r="E2725" s="77">
        <v>5</v>
      </c>
      <c r="F2725" s="78"/>
      <c r="G2725" s="79">
        <v>44861.744375000002</v>
      </c>
      <c r="H2725" s="77">
        <v>169</v>
      </c>
      <c r="I2725" s="76">
        <v>44861.948611111111</v>
      </c>
      <c r="J2725" s="78"/>
      <c r="K2725" s="80">
        <v>1</v>
      </c>
    </row>
    <row r="2726" spans="2:11" x14ac:dyDescent="0.3">
      <c r="B2726" s="75">
        <v>37793</v>
      </c>
      <c r="C2726" s="76">
        <v>44861</v>
      </c>
      <c r="D2726" s="77">
        <v>1042</v>
      </c>
      <c r="E2726" s="77">
        <v>4</v>
      </c>
      <c r="F2726" s="78"/>
      <c r="G2726" s="79">
        <v>44861.756481481483</v>
      </c>
      <c r="H2726" s="77">
        <v>165</v>
      </c>
      <c r="I2726" s="76">
        <v>44861.948611111111</v>
      </c>
      <c r="J2726" s="78"/>
      <c r="K2726" s="80">
        <v>1</v>
      </c>
    </row>
    <row r="2727" spans="2:11" x14ac:dyDescent="0.3">
      <c r="B2727" s="75">
        <v>37794</v>
      </c>
      <c r="C2727" s="76">
        <v>44861</v>
      </c>
      <c r="D2727" s="77">
        <v>595</v>
      </c>
      <c r="E2727" s="77">
        <v>2</v>
      </c>
      <c r="F2727" s="78"/>
      <c r="G2727" s="79">
        <v>44861.772708333338</v>
      </c>
      <c r="H2727" s="77">
        <v>145</v>
      </c>
      <c r="I2727" s="76">
        <v>44861.948611111111</v>
      </c>
      <c r="J2727" s="78"/>
      <c r="K2727" s="80">
        <v>1</v>
      </c>
    </row>
    <row r="2728" spans="2:11" x14ac:dyDescent="0.3">
      <c r="B2728" s="75">
        <v>37795</v>
      </c>
      <c r="C2728" s="76">
        <v>44861</v>
      </c>
      <c r="D2728" s="77">
        <v>1336</v>
      </c>
      <c r="E2728" s="77">
        <v>5</v>
      </c>
      <c r="F2728" s="78"/>
      <c r="G2728" s="79">
        <v>44861.787766203706</v>
      </c>
      <c r="H2728" s="77">
        <v>151</v>
      </c>
      <c r="I2728" s="76">
        <v>44861.948611111111</v>
      </c>
      <c r="J2728" s="78"/>
      <c r="K2728" s="80">
        <v>1</v>
      </c>
    </row>
    <row r="2729" spans="2:11" x14ac:dyDescent="0.3">
      <c r="B2729" s="75">
        <v>37796</v>
      </c>
      <c r="C2729" s="76">
        <v>44861</v>
      </c>
      <c r="D2729" s="77">
        <v>1233</v>
      </c>
      <c r="E2729" s="77">
        <v>5</v>
      </c>
      <c r="F2729" s="78"/>
      <c r="G2729" s="79">
        <v>44861.798831018525</v>
      </c>
      <c r="H2729" s="77">
        <v>162</v>
      </c>
      <c r="I2729" s="76">
        <v>44861.948611111111</v>
      </c>
      <c r="J2729" s="78"/>
      <c r="K2729" s="80">
        <v>1</v>
      </c>
    </row>
    <row r="2730" spans="2:11" x14ac:dyDescent="0.3">
      <c r="B2730" s="75">
        <v>37797</v>
      </c>
      <c r="C2730" s="76">
        <v>44861</v>
      </c>
      <c r="D2730" s="77">
        <v>76</v>
      </c>
      <c r="E2730" s="77">
        <v>1</v>
      </c>
      <c r="F2730" s="78"/>
      <c r="G2730" s="78"/>
      <c r="H2730" s="78"/>
      <c r="I2730" s="76">
        <v>44861.948611111111</v>
      </c>
      <c r="J2730" s="78"/>
      <c r="K2730" s="80">
        <v>1</v>
      </c>
    </row>
    <row r="2731" spans="2:11" x14ac:dyDescent="0.3">
      <c r="B2731" s="75">
        <v>37798</v>
      </c>
      <c r="C2731" s="76">
        <v>44861</v>
      </c>
      <c r="D2731" s="77">
        <v>1143</v>
      </c>
      <c r="E2731" s="77">
        <v>1</v>
      </c>
      <c r="F2731" s="78"/>
      <c r="G2731" s="78"/>
      <c r="H2731" s="78"/>
      <c r="I2731" s="76">
        <v>44861.948611111111</v>
      </c>
      <c r="J2731" s="78"/>
      <c r="K2731" s="80">
        <v>1</v>
      </c>
    </row>
    <row r="2732" spans="2:11" x14ac:dyDescent="0.3">
      <c r="B2732" s="75">
        <v>37799</v>
      </c>
      <c r="C2732" s="76">
        <v>44861</v>
      </c>
      <c r="D2732" s="77">
        <v>429</v>
      </c>
      <c r="E2732" s="77">
        <v>4</v>
      </c>
      <c r="F2732" s="78"/>
      <c r="G2732" s="79">
        <v>44861.834131944452</v>
      </c>
      <c r="H2732" s="77">
        <v>157</v>
      </c>
      <c r="I2732" s="76">
        <v>44861.948611111111</v>
      </c>
      <c r="J2732" s="78"/>
      <c r="K2732" s="80">
        <v>1</v>
      </c>
    </row>
    <row r="2733" spans="2:11" x14ac:dyDescent="0.3">
      <c r="B2733" s="75">
        <v>37800</v>
      </c>
      <c r="C2733" s="76">
        <v>44861</v>
      </c>
      <c r="D2733" s="77">
        <v>940</v>
      </c>
      <c r="E2733" s="77">
        <v>1</v>
      </c>
      <c r="F2733" s="78"/>
      <c r="G2733" s="78"/>
      <c r="H2733" s="78"/>
      <c r="I2733" s="76">
        <v>44861.948611111111</v>
      </c>
      <c r="J2733" s="78"/>
      <c r="K2733" s="80">
        <v>1</v>
      </c>
    </row>
    <row r="2734" spans="2:11" x14ac:dyDescent="0.3">
      <c r="B2734" s="75">
        <v>37801</v>
      </c>
      <c r="C2734" s="76">
        <v>44861</v>
      </c>
      <c r="D2734" s="77">
        <v>661</v>
      </c>
      <c r="E2734" s="77">
        <v>6</v>
      </c>
      <c r="F2734" s="78"/>
      <c r="G2734" s="79">
        <v>44861.857488425929</v>
      </c>
      <c r="H2734" s="77">
        <v>160</v>
      </c>
      <c r="I2734" s="76">
        <v>44861.948611111111</v>
      </c>
      <c r="J2734" s="78"/>
      <c r="K2734" s="80">
        <v>1</v>
      </c>
    </row>
    <row r="2735" spans="2:11" x14ac:dyDescent="0.3">
      <c r="B2735" s="75">
        <v>37802</v>
      </c>
      <c r="C2735" s="76">
        <v>44861</v>
      </c>
      <c r="D2735" s="77">
        <v>636</v>
      </c>
      <c r="E2735" s="77">
        <v>3</v>
      </c>
      <c r="F2735" s="78"/>
      <c r="G2735" s="79">
        <v>44861.869340277779</v>
      </c>
      <c r="H2735" s="77">
        <v>147</v>
      </c>
      <c r="I2735" s="76">
        <v>44861.948611111111</v>
      </c>
      <c r="J2735" s="78"/>
      <c r="K2735" s="80">
        <v>1</v>
      </c>
    </row>
    <row r="2736" spans="2:11" x14ac:dyDescent="0.3">
      <c r="B2736" s="75">
        <v>37803</v>
      </c>
      <c r="C2736" s="76">
        <v>44861</v>
      </c>
      <c r="D2736" s="77">
        <v>256</v>
      </c>
      <c r="E2736" s="77">
        <v>5</v>
      </c>
      <c r="F2736" s="78"/>
      <c r="G2736" s="79">
        <v>44861.886087962965</v>
      </c>
      <c r="H2736" s="77">
        <v>148</v>
      </c>
      <c r="I2736" s="76">
        <v>44861.948611111111</v>
      </c>
      <c r="J2736" s="78"/>
      <c r="K2736" s="80">
        <v>1</v>
      </c>
    </row>
    <row r="2737" spans="2:11" x14ac:dyDescent="0.3">
      <c r="B2737" s="75">
        <v>37804</v>
      </c>
      <c r="C2737" s="76">
        <v>44861</v>
      </c>
      <c r="D2737" s="77">
        <v>42</v>
      </c>
      <c r="E2737" s="77">
        <v>4</v>
      </c>
      <c r="F2737" s="78"/>
      <c r="G2737" s="79">
        <v>44861.900057870371</v>
      </c>
      <c r="H2737" s="77">
        <v>153</v>
      </c>
      <c r="I2737" s="76">
        <v>44861.948611111111</v>
      </c>
      <c r="J2737" s="78"/>
      <c r="K2737" s="80">
        <v>1</v>
      </c>
    </row>
    <row r="2738" spans="2:11" x14ac:dyDescent="0.3">
      <c r="B2738" s="75">
        <v>37805</v>
      </c>
      <c r="C2738" s="76">
        <v>44861</v>
      </c>
      <c r="D2738" s="77">
        <v>1216</v>
      </c>
      <c r="E2738" s="77">
        <v>1</v>
      </c>
      <c r="F2738" s="78"/>
      <c r="G2738" s="78"/>
      <c r="H2738" s="78"/>
      <c r="I2738" s="76">
        <v>44861.948611111111</v>
      </c>
      <c r="J2738" s="78"/>
      <c r="K2738" s="80">
        <v>1</v>
      </c>
    </row>
    <row r="2739" spans="2:11" x14ac:dyDescent="0.3">
      <c r="B2739" s="75">
        <v>37806</v>
      </c>
      <c r="C2739" s="76">
        <v>44861</v>
      </c>
      <c r="D2739" s="77">
        <v>224</v>
      </c>
      <c r="E2739" s="77">
        <v>5</v>
      </c>
      <c r="F2739" s="78"/>
      <c r="G2739" s="79">
        <v>44861.926342592596</v>
      </c>
      <c r="H2739" s="77">
        <v>146</v>
      </c>
      <c r="I2739" s="76">
        <v>44861.948611111111</v>
      </c>
      <c r="J2739" s="78"/>
      <c r="K2739" s="80">
        <v>1</v>
      </c>
    </row>
    <row r="2740" spans="2:11" x14ac:dyDescent="0.3">
      <c r="B2740" s="75">
        <v>37807</v>
      </c>
      <c r="C2740" s="76">
        <v>44862</v>
      </c>
      <c r="D2740" s="77">
        <v>285</v>
      </c>
      <c r="E2740" s="77">
        <v>4</v>
      </c>
      <c r="F2740" s="78"/>
      <c r="G2740" s="79">
        <v>44862.333333333336</v>
      </c>
      <c r="H2740" s="77">
        <v>160</v>
      </c>
      <c r="I2740" s="76">
        <v>44862.951388888891</v>
      </c>
      <c r="J2740" s="78"/>
      <c r="K2740" s="80">
        <v>1</v>
      </c>
    </row>
    <row r="2741" spans="2:11" x14ac:dyDescent="0.3">
      <c r="B2741" s="75">
        <v>37808</v>
      </c>
      <c r="C2741" s="76">
        <v>44862</v>
      </c>
      <c r="D2741" s="77">
        <v>753</v>
      </c>
      <c r="E2741" s="77">
        <v>1</v>
      </c>
      <c r="F2741" s="78"/>
      <c r="G2741" s="78"/>
      <c r="H2741" s="78"/>
      <c r="I2741" s="76">
        <v>44862.951388888891</v>
      </c>
      <c r="J2741" s="78"/>
      <c r="K2741" s="80">
        <v>1</v>
      </c>
    </row>
    <row r="2742" spans="2:11" x14ac:dyDescent="0.3">
      <c r="B2742" s="75">
        <v>37809</v>
      </c>
      <c r="C2742" s="76">
        <v>44862</v>
      </c>
      <c r="D2742" s="77">
        <v>960</v>
      </c>
      <c r="E2742" s="77">
        <v>1</v>
      </c>
      <c r="F2742" s="78"/>
      <c r="G2742" s="78"/>
      <c r="H2742" s="78"/>
      <c r="I2742" s="76">
        <v>44862.951388888891</v>
      </c>
      <c r="J2742" s="78"/>
      <c r="K2742" s="80">
        <v>1</v>
      </c>
    </row>
    <row r="2743" spans="2:11" x14ac:dyDescent="0.3">
      <c r="B2743" s="75">
        <v>37810</v>
      </c>
      <c r="C2743" s="76">
        <v>44862</v>
      </c>
      <c r="D2743" s="77">
        <v>813</v>
      </c>
      <c r="E2743" s="77">
        <v>4</v>
      </c>
      <c r="F2743" s="78"/>
      <c r="G2743" s="79">
        <v>44862.370706018526</v>
      </c>
      <c r="H2743" s="77">
        <v>148</v>
      </c>
      <c r="I2743" s="76">
        <v>44862.951388888891</v>
      </c>
      <c r="J2743" s="78"/>
      <c r="K2743" s="80">
        <v>1</v>
      </c>
    </row>
    <row r="2744" spans="2:11" x14ac:dyDescent="0.3">
      <c r="B2744" s="75">
        <v>37811</v>
      </c>
      <c r="C2744" s="76">
        <v>44862</v>
      </c>
      <c r="D2744" s="77">
        <v>334</v>
      </c>
      <c r="E2744" s="77">
        <v>6</v>
      </c>
      <c r="F2744" s="78"/>
      <c r="G2744" s="79">
        <v>44862.380300925935</v>
      </c>
      <c r="H2744" s="77">
        <v>147</v>
      </c>
      <c r="I2744" s="76">
        <v>44862.951388888891</v>
      </c>
      <c r="J2744" s="78"/>
      <c r="K2744" s="80">
        <v>1</v>
      </c>
    </row>
    <row r="2745" spans="2:11" x14ac:dyDescent="0.3">
      <c r="B2745" s="75">
        <v>37812</v>
      </c>
      <c r="C2745" s="76">
        <v>44862</v>
      </c>
      <c r="D2745" s="77">
        <v>301</v>
      </c>
      <c r="E2745" s="77">
        <v>2</v>
      </c>
      <c r="F2745" s="78"/>
      <c r="G2745" s="79">
        <v>44862.393946759272</v>
      </c>
      <c r="H2745" s="77">
        <v>157</v>
      </c>
      <c r="I2745" s="76">
        <v>44862.951388888891</v>
      </c>
      <c r="J2745" s="78"/>
      <c r="K2745" s="80">
        <v>1</v>
      </c>
    </row>
    <row r="2746" spans="2:11" x14ac:dyDescent="0.3">
      <c r="B2746" s="75">
        <v>37813</v>
      </c>
      <c r="C2746" s="76">
        <v>44862</v>
      </c>
      <c r="D2746" s="77">
        <v>565</v>
      </c>
      <c r="E2746" s="77">
        <v>2</v>
      </c>
      <c r="F2746" s="78"/>
      <c r="G2746" s="79">
        <v>44862.408668981494</v>
      </c>
      <c r="H2746" s="77">
        <v>151</v>
      </c>
      <c r="I2746" s="76">
        <v>44862.951388888891</v>
      </c>
      <c r="J2746" s="78"/>
      <c r="K2746" s="80">
        <v>1</v>
      </c>
    </row>
    <row r="2747" spans="2:11" x14ac:dyDescent="0.3">
      <c r="B2747" s="75">
        <v>37814</v>
      </c>
      <c r="C2747" s="76">
        <v>44862</v>
      </c>
      <c r="D2747" s="77">
        <v>1153</v>
      </c>
      <c r="E2747" s="77">
        <v>6</v>
      </c>
      <c r="F2747" s="78"/>
      <c r="G2747" s="79">
        <v>44862.419722222236</v>
      </c>
      <c r="H2747" s="77">
        <v>165</v>
      </c>
      <c r="I2747" s="76">
        <v>44862.951388888891</v>
      </c>
      <c r="J2747" s="78"/>
      <c r="K2747" s="80">
        <v>1</v>
      </c>
    </row>
    <row r="2748" spans="2:11" x14ac:dyDescent="0.3">
      <c r="B2748" s="75">
        <v>37815</v>
      </c>
      <c r="C2748" s="76">
        <v>44862</v>
      </c>
      <c r="D2748" s="77">
        <v>148</v>
      </c>
      <c r="E2748" s="77">
        <v>1</v>
      </c>
      <c r="F2748" s="78"/>
      <c r="G2748" s="78"/>
      <c r="H2748" s="78"/>
      <c r="I2748" s="76">
        <v>44862.951388888891</v>
      </c>
      <c r="J2748" s="78"/>
      <c r="K2748" s="80">
        <v>1</v>
      </c>
    </row>
    <row r="2749" spans="2:11" x14ac:dyDescent="0.3">
      <c r="B2749" s="75">
        <v>37816</v>
      </c>
      <c r="C2749" s="76">
        <v>44862</v>
      </c>
      <c r="D2749" s="77">
        <v>1080</v>
      </c>
      <c r="E2749" s="77">
        <v>4</v>
      </c>
      <c r="F2749" s="78"/>
      <c r="G2749" s="79">
        <v>44862.444085648167</v>
      </c>
      <c r="H2749" s="77">
        <v>173</v>
      </c>
      <c r="I2749" s="76">
        <v>44862.951388888891</v>
      </c>
      <c r="J2749" s="78"/>
      <c r="K2749" s="80">
        <v>1</v>
      </c>
    </row>
    <row r="2750" spans="2:11" x14ac:dyDescent="0.3">
      <c r="B2750" s="75">
        <v>37817</v>
      </c>
      <c r="C2750" s="76">
        <v>44862</v>
      </c>
      <c r="D2750" s="77">
        <v>605</v>
      </c>
      <c r="E2750" s="77">
        <v>1</v>
      </c>
      <c r="F2750" s="78"/>
      <c r="G2750" s="78"/>
      <c r="H2750" s="78"/>
      <c r="I2750" s="76">
        <v>44862.951388888891</v>
      </c>
      <c r="J2750" s="78"/>
      <c r="K2750" s="80">
        <v>1</v>
      </c>
    </row>
    <row r="2751" spans="2:11" x14ac:dyDescent="0.3">
      <c r="B2751" s="75">
        <v>37818</v>
      </c>
      <c r="C2751" s="76">
        <v>44862</v>
      </c>
      <c r="D2751" s="77">
        <v>932</v>
      </c>
      <c r="E2751" s="77">
        <v>5</v>
      </c>
      <c r="F2751" s="78"/>
      <c r="G2751" s="79">
        <v>44862.472974537057</v>
      </c>
      <c r="H2751" s="77">
        <v>168</v>
      </c>
      <c r="I2751" s="76">
        <v>44862.951388888891</v>
      </c>
      <c r="J2751" s="78"/>
      <c r="K2751" s="80">
        <v>1</v>
      </c>
    </row>
    <row r="2752" spans="2:11" x14ac:dyDescent="0.3">
      <c r="B2752" s="75">
        <v>37819</v>
      </c>
      <c r="C2752" s="76">
        <v>44862</v>
      </c>
      <c r="D2752" s="77">
        <v>728</v>
      </c>
      <c r="E2752" s="77">
        <v>3</v>
      </c>
      <c r="F2752" s="78"/>
      <c r="G2752" s="79">
        <v>44862.481979166689</v>
      </c>
      <c r="H2752" s="77">
        <v>178</v>
      </c>
      <c r="I2752" s="76">
        <v>44862.951388888891</v>
      </c>
      <c r="J2752" s="78"/>
      <c r="K2752" s="80">
        <v>1</v>
      </c>
    </row>
    <row r="2753" spans="2:11" x14ac:dyDescent="0.3">
      <c r="B2753" s="75">
        <v>37820</v>
      </c>
      <c r="C2753" s="76">
        <v>44862</v>
      </c>
      <c r="D2753" s="77">
        <v>634</v>
      </c>
      <c r="E2753" s="77">
        <v>2</v>
      </c>
      <c r="F2753" s="78"/>
      <c r="G2753" s="79">
        <v>44862.494942129655</v>
      </c>
      <c r="H2753" s="77">
        <v>167</v>
      </c>
      <c r="I2753" s="76">
        <v>44862.951388888891</v>
      </c>
      <c r="J2753" s="78"/>
      <c r="K2753" s="80">
        <v>1</v>
      </c>
    </row>
    <row r="2754" spans="2:11" x14ac:dyDescent="0.3">
      <c r="B2754" s="75">
        <v>37821</v>
      </c>
      <c r="C2754" s="76">
        <v>44862</v>
      </c>
      <c r="D2754" s="77">
        <v>1254</v>
      </c>
      <c r="E2754" s="77">
        <v>5</v>
      </c>
      <c r="F2754" s="78"/>
      <c r="G2754" s="79">
        <v>44862.507986111137</v>
      </c>
      <c r="H2754" s="77">
        <v>177</v>
      </c>
      <c r="I2754" s="76">
        <v>44862.951388888891</v>
      </c>
      <c r="J2754" s="78"/>
      <c r="K2754" s="80">
        <v>1</v>
      </c>
    </row>
    <row r="2755" spans="2:11" x14ac:dyDescent="0.3">
      <c r="B2755" s="75">
        <v>37822</v>
      </c>
      <c r="C2755" s="76">
        <v>44862</v>
      </c>
      <c r="D2755" s="77">
        <v>102</v>
      </c>
      <c r="E2755" s="77">
        <v>3</v>
      </c>
      <c r="F2755" s="78"/>
      <c r="G2755" s="79">
        <v>44862.522175925951</v>
      </c>
      <c r="H2755" s="77">
        <v>169</v>
      </c>
      <c r="I2755" s="76">
        <v>44862.951388888891</v>
      </c>
      <c r="J2755" s="78"/>
      <c r="K2755" s="80">
        <v>1</v>
      </c>
    </row>
    <row r="2756" spans="2:11" x14ac:dyDescent="0.3">
      <c r="B2756" s="75">
        <v>37823</v>
      </c>
      <c r="C2756" s="76">
        <v>44862</v>
      </c>
      <c r="D2756" s="77">
        <v>1053</v>
      </c>
      <c r="E2756" s="77">
        <v>2</v>
      </c>
      <c r="F2756" s="78"/>
      <c r="G2756" s="79">
        <v>44862.535590277803</v>
      </c>
      <c r="H2756" s="77">
        <v>148</v>
      </c>
      <c r="I2756" s="76">
        <v>44862.951388888891</v>
      </c>
      <c r="J2756" s="78"/>
      <c r="K2756" s="80">
        <v>1</v>
      </c>
    </row>
    <row r="2757" spans="2:11" x14ac:dyDescent="0.3">
      <c r="B2757" s="75">
        <v>37824</v>
      </c>
      <c r="C2757" s="76">
        <v>44862</v>
      </c>
      <c r="D2757" s="77">
        <v>767</v>
      </c>
      <c r="E2757" s="77">
        <v>4</v>
      </c>
      <c r="F2757" s="78"/>
      <c r="G2757" s="79">
        <v>44862.548414351877</v>
      </c>
      <c r="H2757" s="77">
        <v>145</v>
      </c>
      <c r="I2757" s="76">
        <v>44862.951388888891</v>
      </c>
      <c r="J2757" s="78"/>
      <c r="K2757" s="80">
        <v>1</v>
      </c>
    </row>
    <row r="2758" spans="2:11" x14ac:dyDescent="0.3">
      <c r="B2758" s="75">
        <v>37825</v>
      </c>
      <c r="C2758" s="76">
        <v>44862</v>
      </c>
      <c r="D2758" s="77">
        <v>1377</v>
      </c>
      <c r="E2758" s="77">
        <v>4</v>
      </c>
      <c r="F2758" s="78"/>
      <c r="G2758" s="79">
        <v>44862.560289351874</v>
      </c>
      <c r="H2758" s="77">
        <v>163</v>
      </c>
      <c r="I2758" s="76">
        <v>44862.951388888891</v>
      </c>
      <c r="J2758" s="78"/>
      <c r="K2758" s="80">
        <v>1</v>
      </c>
    </row>
    <row r="2759" spans="2:11" x14ac:dyDescent="0.3">
      <c r="B2759" s="75">
        <v>37826</v>
      </c>
      <c r="C2759" s="76">
        <v>44862</v>
      </c>
      <c r="D2759" s="77">
        <v>911</v>
      </c>
      <c r="E2759" s="77">
        <v>6</v>
      </c>
      <c r="F2759" s="78"/>
      <c r="G2759" s="79">
        <v>44862.575451388911</v>
      </c>
      <c r="H2759" s="77">
        <v>168</v>
      </c>
      <c r="I2759" s="76">
        <v>44862.951388888891</v>
      </c>
      <c r="J2759" s="78"/>
      <c r="K2759" s="80">
        <v>1</v>
      </c>
    </row>
    <row r="2760" spans="2:11" x14ac:dyDescent="0.3">
      <c r="B2760" s="75">
        <v>37827</v>
      </c>
      <c r="C2760" s="76">
        <v>44862</v>
      </c>
      <c r="D2760" s="77">
        <v>1349</v>
      </c>
      <c r="E2760" s="77">
        <v>3</v>
      </c>
      <c r="F2760" s="78"/>
      <c r="G2760" s="79">
        <v>44862.585509259283</v>
      </c>
      <c r="H2760" s="77">
        <v>158</v>
      </c>
      <c r="I2760" s="76">
        <v>44862.951388888891</v>
      </c>
      <c r="J2760" s="78"/>
      <c r="K2760" s="80">
        <v>1</v>
      </c>
    </row>
    <row r="2761" spans="2:11" x14ac:dyDescent="0.3">
      <c r="B2761" s="75">
        <v>37828</v>
      </c>
      <c r="C2761" s="76">
        <v>44862</v>
      </c>
      <c r="D2761" s="77">
        <v>871</v>
      </c>
      <c r="E2761" s="77">
        <v>6</v>
      </c>
      <c r="F2761" s="78"/>
      <c r="G2761" s="79">
        <v>44862.59805555558</v>
      </c>
      <c r="H2761" s="77">
        <v>178</v>
      </c>
      <c r="I2761" s="76">
        <v>44862.951388888891</v>
      </c>
      <c r="J2761" s="78"/>
      <c r="K2761" s="80">
        <v>1</v>
      </c>
    </row>
    <row r="2762" spans="2:11" x14ac:dyDescent="0.3">
      <c r="B2762" s="75">
        <v>37829</v>
      </c>
      <c r="C2762" s="76">
        <v>44862</v>
      </c>
      <c r="D2762" s="77">
        <v>563</v>
      </c>
      <c r="E2762" s="77">
        <v>1</v>
      </c>
      <c r="F2762" s="78"/>
      <c r="G2762" s="78"/>
      <c r="H2762" s="78"/>
      <c r="I2762" s="76">
        <v>44862.951388888891</v>
      </c>
      <c r="J2762" s="78"/>
      <c r="K2762" s="80">
        <v>1</v>
      </c>
    </row>
    <row r="2763" spans="2:11" x14ac:dyDescent="0.3">
      <c r="B2763" s="75">
        <v>37830</v>
      </c>
      <c r="C2763" s="76">
        <v>44862</v>
      </c>
      <c r="D2763" s="77">
        <v>702</v>
      </c>
      <c r="E2763" s="77">
        <v>4</v>
      </c>
      <c r="F2763" s="78"/>
      <c r="G2763" s="79">
        <v>44862.627442129655</v>
      </c>
      <c r="H2763" s="77">
        <v>151</v>
      </c>
      <c r="I2763" s="76">
        <v>44862.951388888891</v>
      </c>
      <c r="J2763" s="78"/>
      <c r="K2763" s="80">
        <v>1</v>
      </c>
    </row>
    <row r="2764" spans="2:11" x14ac:dyDescent="0.3">
      <c r="B2764" s="75">
        <v>37831</v>
      </c>
      <c r="C2764" s="76">
        <v>44862</v>
      </c>
      <c r="D2764" s="77">
        <v>1088</v>
      </c>
      <c r="E2764" s="77">
        <v>3</v>
      </c>
      <c r="F2764" s="78"/>
      <c r="G2764" s="79">
        <v>44862.642500000024</v>
      </c>
      <c r="H2764" s="77">
        <v>159</v>
      </c>
      <c r="I2764" s="76">
        <v>44862.951388888891</v>
      </c>
      <c r="J2764" s="78"/>
      <c r="K2764" s="80">
        <v>1</v>
      </c>
    </row>
    <row r="2765" spans="2:11" x14ac:dyDescent="0.3">
      <c r="B2765" s="75">
        <v>37832</v>
      </c>
      <c r="C2765" s="76">
        <v>44862</v>
      </c>
      <c r="D2765" s="77">
        <v>68</v>
      </c>
      <c r="E2765" s="77">
        <v>1</v>
      </c>
      <c r="F2765" s="78"/>
      <c r="G2765" s="78"/>
      <c r="H2765" s="78"/>
      <c r="I2765" s="76">
        <v>44862.951388888891</v>
      </c>
      <c r="J2765" s="78"/>
      <c r="K2765" s="80">
        <v>1</v>
      </c>
    </row>
    <row r="2766" spans="2:11" x14ac:dyDescent="0.3">
      <c r="B2766" s="75">
        <v>37833</v>
      </c>
      <c r="C2766" s="76">
        <v>44862</v>
      </c>
      <c r="D2766" s="77">
        <v>133</v>
      </c>
      <c r="E2766" s="77">
        <v>4</v>
      </c>
      <c r="F2766" s="78"/>
      <c r="G2766" s="79">
        <v>44862.663842592621</v>
      </c>
      <c r="H2766" s="77">
        <v>161</v>
      </c>
      <c r="I2766" s="76">
        <v>44862.951388888891</v>
      </c>
      <c r="J2766" s="78"/>
      <c r="K2766" s="80">
        <v>1</v>
      </c>
    </row>
    <row r="2767" spans="2:11" x14ac:dyDescent="0.3">
      <c r="B2767" s="75">
        <v>37834</v>
      </c>
      <c r="C2767" s="76">
        <v>44862</v>
      </c>
      <c r="D2767" s="77">
        <v>554</v>
      </c>
      <c r="E2767" s="77">
        <v>2</v>
      </c>
      <c r="F2767" s="78"/>
      <c r="G2767" s="79">
        <v>44862.677256944473</v>
      </c>
      <c r="H2767" s="77">
        <v>178</v>
      </c>
      <c r="I2767" s="76">
        <v>44862.951388888891</v>
      </c>
      <c r="J2767" s="78"/>
      <c r="K2767" s="80">
        <v>1</v>
      </c>
    </row>
    <row r="2768" spans="2:11" x14ac:dyDescent="0.3">
      <c r="B2768" s="75">
        <v>37835</v>
      </c>
      <c r="C2768" s="76">
        <v>44862</v>
      </c>
      <c r="D2768" s="77">
        <v>160</v>
      </c>
      <c r="E2768" s="77">
        <v>5</v>
      </c>
      <c r="F2768" s="78"/>
      <c r="G2768" s="79">
        <v>44862.688773148177</v>
      </c>
      <c r="H2768" s="77">
        <v>167</v>
      </c>
      <c r="I2768" s="76">
        <v>44862.951388888891</v>
      </c>
      <c r="J2768" s="78"/>
      <c r="K2768" s="80">
        <v>1</v>
      </c>
    </row>
    <row r="2769" spans="2:11" x14ac:dyDescent="0.3">
      <c r="B2769" s="75">
        <v>37836</v>
      </c>
      <c r="C2769" s="76">
        <v>44862</v>
      </c>
      <c r="D2769" s="77">
        <v>1103</v>
      </c>
      <c r="E2769" s="77">
        <v>3</v>
      </c>
      <c r="F2769" s="78"/>
      <c r="G2769" s="79">
        <v>44862.704131944476</v>
      </c>
      <c r="H2769" s="77">
        <v>175</v>
      </c>
      <c r="I2769" s="76">
        <v>44862.951388888891</v>
      </c>
      <c r="J2769" s="78"/>
      <c r="K2769" s="80">
        <v>1</v>
      </c>
    </row>
    <row r="2770" spans="2:11" x14ac:dyDescent="0.3">
      <c r="B2770" s="75">
        <v>37837</v>
      </c>
      <c r="C2770" s="76">
        <v>44862</v>
      </c>
      <c r="D2770" s="77">
        <v>242</v>
      </c>
      <c r="E2770" s="77">
        <v>3</v>
      </c>
      <c r="F2770" s="78"/>
      <c r="G2770" s="79">
        <v>44862.718078703736</v>
      </c>
      <c r="H2770" s="77">
        <v>161</v>
      </c>
      <c r="I2770" s="76">
        <v>44862.951388888891</v>
      </c>
      <c r="J2770" s="78"/>
      <c r="K2770" s="80">
        <v>1</v>
      </c>
    </row>
    <row r="2771" spans="2:11" x14ac:dyDescent="0.3">
      <c r="B2771" s="75">
        <v>37838</v>
      </c>
      <c r="C2771" s="76">
        <v>44862</v>
      </c>
      <c r="D2771" s="77">
        <v>214</v>
      </c>
      <c r="E2771" s="77">
        <v>3</v>
      </c>
      <c r="F2771" s="78"/>
      <c r="G2771" s="79">
        <v>44862.733356481513</v>
      </c>
      <c r="H2771" s="77">
        <v>171</v>
      </c>
      <c r="I2771" s="76">
        <v>44862.951388888891</v>
      </c>
      <c r="J2771" s="78"/>
      <c r="K2771" s="80">
        <v>1</v>
      </c>
    </row>
    <row r="2772" spans="2:11" x14ac:dyDescent="0.3">
      <c r="B2772" s="75">
        <v>37839</v>
      </c>
      <c r="C2772" s="76">
        <v>44862</v>
      </c>
      <c r="D2772" s="77">
        <v>381</v>
      </c>
      <c r="E2772" s="77">
        <v>6</v>
      </c>
      <c r="F2772" s="78"/>
      <c r="G2772" s="79">
        <v>44862.743969907438</v>
      </c>
      <c r="H2772" s="77">
        <v>172</v>
      </c>
      <c r="I2772" s="76">
        <v>44862.951388888891</v>
      </c>
      <c r="J2772" s="78"/>
      <c r="K2772" s="80">
        <v>1</v>
      </c>
    </row>
    <row r="2773" spans="2:11" x14ac:dyDescent="0.3">
      <c r="B2773" s="75">
        <v>37840</v>
      </c>
      <c r="C2773" s="76">
        <v>44862</v>
      </c>
      <c r="D2773" s="77">
        <v>502</v>
      </c>
      <c r="E2773" s="77">
        <v>3</v>
      </c>
      <c r="F2773" s="78"/>
      <c r="G2773" s="79">
        <v>44862.758194444476</v>
      </c>
      <c r="H2773" s="77">
        <v>162</v>
      </c>
      <c r="I2773" s="76">
        <v>44862.951388888891</v>
      </c>
      <c r="J2773" s="78"/>
      <c r="K2773" s="80">
        <v>1</v>
      </c>
    </row>
    <row r="2774" spans="2:11" x14ac:dyDescent="0.3">
      <c r="B2774" s="75">
        <v>37841</v>
      </c>
      <c r="C2774" s="76">
        <v>44862</v>
      </c>
      <c r="D2774" s="77">
        <v>176</v>
      </c>
      <c r="E2774" s="77">
        <v>5</v>
      </c>
      <c r="F2774" s="78"/>
      <c r="G2774" s="79">
        <v>44862.77405092596</v>
      </c>
      <c r="H2774" s="77">
        <v>170</v>
      </c>
      <c r="I2774" s="76">
        <v>44862.951388888891</v>
      </c>
      <c r="J2774" s="78"/>
      <c r="K2774" s="80">
        <v>1</v>
      </c>
    </row>
    <row r="2775" spans="2:11" x14ac:dyDescent="0.3">
      <c r="B2775" s="75">
        <v>37842</v>
      </c>
      <c r="C2775" s="76">
        <v>44862</v>
      </c>
      <c r="D2775" s="77">
        <v>389</v>
      </c>
      <c r="E2775" s="77">
        <v>6</v>
      </c>
      <c r="F2775" s="78"/>
      <c r="G2775" s="79">
        <v>44862.782650462999</v>
      </c>
      <c r="H2775" s="77">
        <v>174</v>
      </c>
      <c r="I2775" s="76">
        <v>44862.951388888891</v>
      </c>
      <c r="J2775" s="78"/>
      <c r="K2775" s="80">
        <v>1</v>
      </c>
    </row>
    <row r="2776" spans="2:11" x14ac:dyDescent="0.3">
      <c r="B2776" s="75">
        <v>37843</v>
      </c>
      <c r="C2776" s="76">
        <v>44862</v>
      </c>
      <c r="D2776" s="77">
        <v>336</v>
      </c>
      <c r="E2776" s="77">
        <v>1</v>
      </c>
      <c r="F2776" s="78"/>
      <c r="G2776" s="78"/>
      <c r="H2776" s="78"/>
      <c r="I2776" s="76">
        <v>44862.951388888891</v>
      </c>
      <c r="J2776" s="78"/>
      <c r="K2776" s="80">
        <v>1</v>
      </c>
    </row>
    <row r="2777" spans="2:11" x14ac:dyDescent="0.3">
      <c r="B2777" s="75">
        <v>37844</v>
      </c>
      <c r="C2777" s="76">
        <v>44862</v>
      </c>
      <c r="D2777" s="77">
        <v>218</v>
      </c>
      <c r="E2777" s="77">
        <v>5</v>
      </c>
      <c r="F2777" s="78"/>
      <c r="G2777" s="79">
        <v>44862.808333333371</v>
      </c>
      <c r="H2777" s="77">
        <v>151</v>
      </c>
      <c r="I2777" s="76">
        <v>44862.951388888891</v>
      </c>
      <c r="J2777" s="78"/>
      <c r="K2777" s="80">
        <v>1</v>
      </c>
    </row>
    <row r="2778" spans="2:11" x14ac:dyDescent="0.3">
      <c r="B2778" s="75">
        <v>37845</v>
      </c>
      <c r="C2778" s="76">
        <v>44862</v>
      </c>
      <c r="D2778" s="77">
        <v>393</v>
      </c>
      <c r="E2778" s="77">
        <v>5</v>
      </c>
      <c r="F2778" s="78"/>
      <c r="G2778" s="79">
        <v>44862.816724537071</v>
      </c>
      <c r="H2778" s="77">
        <v>152</v>
      </c>
      <c r="I2778" s="76">
        <v>44862.951388888891</v>
      </c>
      <c r="J2778" s="78"/>
      <c r="K2778" s="80">
        <v>1</v>
      </c>
    </row>
    <row r="2779" spans="2:11" x14ac:dyDescent="0.3">
      <c r="B2779" s="75">
        <v>37846</v>
      </c>
      <c r="C2779" s="76">
        <v>44862</v>
      </c>
      <c r="D2779" s="77">
        <v>1201</v>
      </c>
      <c r="E2779" s="77">
        <v>1</v>
      </c>
      <c r="F2779" s="78"/>
      <c r="G2779" s="78"/>
      <c r="H2779" s="78"/>
      <c r="I2779" s="76">
        <v>44862.951388888891</v>
      </c>
      <c r="J2779" s="78"/>
      <c r="K2779" s="80">
        <v>1</v>
      </c>
    </row>
    <row r="2780" spans="2:11" x14ac:dyDescent="0.3">
      <c r="B2780" s="75">
        <v>37847</v>
      </c>
      <c r="C2780" s="76">
        <v>44862</v>
      </c>
      <c r="D2780" s="77">
        <v>404</v>
      </c>
      <c r="E2780" s="77">
        <v>6</v>
      </c>
      <c r="F2780" s="78"/>
      <c r="G2780" s="79">
        <v>44862.845439814853</v>
      </c>
      <c r="H2780" s="77">
        <v>162</v>
      </c>
      <c r="I2780" s="76">
        <v>44862.951388888891</v>
      </c>
      <c r="J2780" s="78"/>
      <c r="K2780" s="80">
        <v>1</v>
      </c>
    </row>
    <row r="2781" spans="2:11" x14ac:dyDescent="0.3">
      <c r="B2781" s="75">
        <v>37848</v>
      </c>
      <c r="C2781" s="76">
        <v>44862</v>
      </c>
      <c r="D2781" s="77">
        <v>1312</v>
      </c>
      <c r="E2781" s="77">
        <v>3</v>
      </c>
      <c r="F2781" s="78"/>
      <c r="G2781" s="79">
        <v>44862.85568287041</v>
      </c>
      <c r="H2781" s="77">
        <v>160</v>
      </c>
      <c r="I2781" s="76">
        <v>44862.951388888891</v>
      </c>
      <c r="J2781" s="78"/>
      <c r="K2781" s="80">
        <v>1</v>
      </c>
    </row>
    <row r="2782" spans="2:11" x14ac:dyDescent="0.3">
      <c r="B2782" s="75">
        <v>37849</v>
      </c>
      <c r="C2782" s="76">
        <v>44862</v>
      </c>
      <c r="D2782" s="77">
        <v>696</v>
      </c>
      <c r="E2782" s="77">
        <v>2</v>
      </c>
      <c r="F2782" s="78"/>
      <c r="G2782" s="79">
        <v>44862.864641203741</v>
      </c>
      <c r="H2782" s="77">
        <v>142</v>
      </c>
      <c r="I2782" s="76">
        <v>44862.951388888891</v>
      </c>
      <c r="J2782" s="78"/>
      <c r="K2782" s="80">
        <v>1</v>
      </c>
    </row>
    <row r="2783" spans="2:11" x14ac:dyDescent="0.3">
      <c r="B2783" s="75">
        <v>37850</v>
      </c>
      <c r="C2783" s="76">
        <v>44862</v>
      </c>
      <c r="D2783" s="77">
        <v>966</v>
      </c>
      <c r="E2783" s="77">
        <v>1</v>
      </c>
      <c r="F2783" s="78"/>
      <c r="G2783" s="78"/>
      <c r="H2783" s="78"/>
      <c r="I2783" s="76">
        <v>44862.951388888891</v>
      </c>
      <c r="J2783" s="78"/>
      <c r="K2783" s="80">
        <v>1</v>
      </c>
    </row>
    <row r="2784" spans="2:11" x14ac:dyDescent="0.3">
      <c r="B2784" s="75">
        <v>37851</v>
      </c>
      <c r="C2784" s="76">
        <v>44862</v>
      </c>
      <c r="D2784" s="77">
        <v>1117</v>
      </c>
      <c r="E2784" s="77">
        <v>4</v>
      </c>
      <c r="F2784" s="78"/>
      <c r="G2784" s="79">
        <v>44862.89096064819</v>
      </c>
      <c r="H2784" s="77">
        <v>151</v>
      </c>
      <c r="I2784" s="76">
        <v>44862.951388888891</v>
      </c>
      <c r="J2784" s="78"/>
      <c r="K2784" s="80">
        <v>1</v>
      </c>
    </row>
    <row r="2785" spans="2:11" x14ac:dyDescent="0.3">
      <c r="B2785" s="75">
        <v>37852</v>
      </c>
      <c r="C2785" s="76">
        <v>44862</v>
      </c>
      <c r="D2785" s="77">
        <v>814</v>
      </c>
      <c r="E2785" s="77">
        <v>5</v>
      </c>
      <c r="F2785" s="78"/>
      <c r="G2785" s="79">
        <v>44862.901469907447</v>
      </c>
      <c r="H2785" s="77">
        <v>174</v>
      </c>
      <c r="I2785" s="76">
        <v>44862.951388888891</v>
      </c>
      <c r="J2785" s="78"/>
      <c r="K2785" s="80">
        <v>1</v>
      </c>
    </row>
    <row r="2786" spans="2:11" x14ac:dyDescent="0.3">
      <c r="B2786" s="75">
        <v>37853</v>
      </c>
      <c r="C2786" s="76">
        <v>44862</v>
      </c>
      <c r="D2786" s="77">
        <v>174</v>
      </c>
      <c r="E2786" s="77">
        <v>2</v>
      </c>
      <c r="F2786" s="78"/>
      <c r="G2786" s="79">
        <v>44862.9164467593</v>
      </c>
      <c r="H2786" s="77">
        <v>151</v>
      </c>
      <c r="I2786" s="76">
        <v>44862.951388888891</v>
      </c>
      <c r="J2786" s="78"/>
      <c r="K2786" s="80">
        <v>1</v>
      </c>
    </row>
    <row r="2787" spans="2:11" x14ac:dyDescent="0.3">
      <c r="B2787" s="75">
        <v>37854</v>
      </c>
      <c r="C2787" s="76">
        <v>44865</v>
      </c>
      <c r="D2787" s="77">
        <v>895</v>
      </c>
      <c r="E2787" s="77">
        <v>2</v>
      </c>
      <c r="F2787" s="78"/>
      <c r="G2787" s="79">
        <v>44865.333333333336</v>
      </c>
      <c r="H2787" s="77">
        <v>168</v>
      </c>
      <c r="I2787" s="76">
        <v>44865.956250000003</v>
      </c>
      <c r="J2787" s="78"/>
      <c r="K2787" s="80">
        <v>1</v>
      </c>
    </row>
    <row r="2788" spans="2:11" x14ac:dyDescent="0.3">
      <c r="B2788" s="75">
        <v>37855</v>
      </c>
      <c r="C2788" s="76">
        <v>44865</v>
      </c>
      <c r="D2788" s="77">
        <v>779</v>
      </c>
      <c r="E2788" s="77">
        <v>1</v>
      </c>
      <c r="F2788" s="78"/>
      <c r="G2788" s="78"/>
      <c r="H2788" s="78"/>
      <c r="I2788" s="76">
        <v>44865.956250000003</v>
      </c>
      <c r="J2788" s="78"/>
      <c r="K2788" s="80">
        <v>1</v>
      </c>
    </row>
    <row r="2789" spans="2:11" x14ac:dyDescent="0.3">
      <c r="B2789" s="75">
        <v>37856</v>
      </c>
      <c r="C2789" s="76">
        <v>44865</v>
      </c>
      <c r="D2789" s="77">
        <v>1046</v>
      </c>
      <c r="E2789" s="77">
        <v>3</v>
      </c>
      <c r="F2789" s="78"/>
      <c r="G2789" s="79">
        <v>44865.3594675926</v>
      </c>
      <c r="H2789" s="77">
        <v>157</v>
      </c>
      <c r="I2789" s="76">
        <v>44865.956250000003</v>
      </c>
      <c r="J2789" s="78"/>
      <c r="K2789" s="80">
        <v>1</v>
      </c>
    </row>
    <row r="2790" spans="2:11" x14ac:dyDescent="0.3">
      <c r="B2790" s="75">
        <v>37857</v>
      </c>
      <c r="C2790" s="76">
        <v>44865</v>
      </c>
      <c r="D2790" s="77">
        <v>836</v>
      </c>
      <c r="E2790" s="77">
        <v>6</v>
      </c>
      <c r="F2790" s="78"/>
      <c r="G2790" s="79">
        <v>44865.376030092601</v>
      </c>
      <c r="H2790" s="77">
        <v>179</v>
      </c>
      <c r="I2790" s="76">
        <v>44865.956250000003</v>
      </c>
      <c r="J2790" s="78"/>
      <c r="K2790" s="80">
        <v>1</v>
      </c>
    </row>
    <row r="2791" spans="2:11" x14ac:dyDescent="0.3">
      <c r="B2791" s="75">
        <v>37858</v>
      </c>
      <c r="C2791" s="76">
        <v>44865</v>
      </c>
      <c r="D2791" s="77">
        <v>1205</v>
      </c>
      <c r="E2791" s="77">
        <v>4</v>
      </c>
      <c r="F2791" s="78"/>
      <c r="G2791" s="79">
        <v>44865.385000000009</v>
      </c>
      <c r="H2791" s="77">
        <v>158</v>
      </c>
      <c r="I2791" s="76">
        <v>44865.956250000003</v>
      </c>
      <c r="J2791" s="78"/>
      <c r="K2791" s="80">
        <v>1</v>
      </c>
    </row>
    <row r="2792" spans="2:11" x14ac:dyDescent="0.3">
      <c r="B2792" s="75">
        <v>37859</v>
      </c>
      <c r="C2792" s="76">
        <v>44865</v>
      </c>
      <c r="D2792" s="77">
        <v>347</v>
      </c>
      <c r="E2792" s="77">
        <v>1</v>
      </c>
      <c r="F2792" s="78"/>
      <c r="G2792" s="78"/>
      <c r="H2792" s="78"/>
      <c r="I2792" s="76">
        <v>44865.956250000003</v>
      </c>
      <c r="J2792" s="78"/>
      <c r="K2792" s="80">
        <v>1</v>
      </c>
    </row>
    <row r="2793" spans="2:11" x14ac:dyDescent="0.3">
      <c r="B2793" s="75">
        <v>37860</v>
      </c>
      <c r="C2793" s="76">
        <v>44865</v>
      </c>
      <c r="D2793" s="77">
        <v>1057</v>
      </c>
      <c r="E2793" s="77">
        <v>6</v>
      </c>
      <c r="F2793" s="78"/>
      <c r="G2793" s="79">
        <v>44865.410405092603</v>
      </c>
      <c r="H2793" s="77">
        <v>143</v>
      </c>
      <c r="I2793" s="76">
        <v>44865.956250000003</v>
      </c>
      <c r="J2793" s="78"/>
      <c r="K2793" s="80">
        <v>1</v>
      </c>
    </row>
    <row r="2794" spans="2:11" x14ac:dyDescent="0.3">
      <c r="B2794" s="75">
        <v>37861</v>
      </c>
      <c r="C2794" s="76">
        <v>44865</v>
      </c>
      <c r="D2794" s="77">
        <v>351</v>
      </c>
      <c r="E2794" s="77">
        <v>1</v>
      </c>
      <c r="F2794" s="78"/>
      <c r="G2794" s="78"/>
      <c r="H2794" s="78"/>
      <c r="I2794" s="76">
        <v>44865.956250000003</v>
      </c>
      <c r="J2794" s="78"/>
      <c r="K2794" s="80">
        <v>1</v>
      </c>
    </row>
    <row r="2795" spans="2:11" x14ac:dyDescent="0.3">
      <c r="B2795" s="75">
        <v>37862</v>
      </c>
      <c r="C2795" s="76">
        <v>44865</v>
      </c>
      <c r="D2795" s="77">
        <v>1285</v>
      </c>
      <c r="E2795" s="77">
        <v>6</v>
      </c>
      <c r="F2795" s="78"/>
      <c r="G2795" s="79">
        <v>44865.437939814823</v>
      </c>
      <c r="H2795" s="77">
        <v>146</v>
      </c>
      <c r="I2795" s="76">
        <v>44865.956250000003</v>
      </c>
      <c r="J2795" s="78"/>
      <c r="K2795" s="80">
        <v>1</v>
      </c>
    </row>
    <row r="2796" spans="2:11" x14ac:dyDescent="0.3">
      <c r="B2796" s="75">
        <v>37863</v>
      </c>
      <c r="C2796" s="76">
        <v>44865</v>
      </c>
      <c r="D2796" s="77">
        <v>229</v>
      </c>
      <c r="E2796" s="77">
        <v>6</v>
      </c>
      <c r="F2796" s="78"/>
      <c r="G2796" s="79">
        <v>44865.450520833343</v>
      </c>
      <c r="H2796" s="77">
        <v>179</v>
      </c>
      <c r="I2796" s="76">
        <v>44865.956250000003</v>
      </c>
      <c r="J2796" s="78"/>
      <c r="K2796" s="80">
        <v>1</v>
      </c>
    </row>
    <row r="2797" spans="2:11" x14ac:dyDescent="0.3">
      <c r="B2797" s="75">
        <v>37864</v>
      </c>
      <c r="C2797" s="76">
        <v>44865</v>
      </c>
      <c r="D2797" s="77">
        <v>644</v>
      </c>
      <c r="E2797" s="77">
        <v>1</v>
      </c>
      <c r="F2797" s="78"/>
      <c r="G2797" s="78"/>
      <c r="H2797" s="78"/>
      <c r="I2797" s="76">
        <v>44865.956250000003</v>
      </c>
      <c r="J2797" s="78"/>
      <c r="K2797" s="80">
        <v>1</v>
      </c>
    </row>
    <row r="2798" spans="2:11" x14ac:dyDescent="0.3">
      <c r="B2798" s="75">
        <v>37865</v>
      </c>
      <c r="C2798" s="76">
        <v>44865</v>
      </c>
      <c r="D2798" s="77">
        <v>1036</v>
      </c>
      <c r="E2798" s="77">
        <v>3</v>
      </c>
      <c r="F2798" s="78"/>
      <c r="G2798" s="79">
        <v>44865.474166666674</v>
      </c>
      <c r="H2798" s="77">
        <v>161</v>
      </c>
      <c r="I2798" s="76">
        <v>44865.956250000003</v>
      </c>
      <c r="J2798" s="78"/>
      <c r="K2798" s="80">
        <v>1</v>
      </c>
    </row>
    <row r="2799" spans="2:11" x14ac:dyDescent="0.3">
      <c r="B2799" s="75">
        <v>37866</v>
      </c>
      <c r="C2799" s="76">
        <v>44865</v>
      </c>
      <c r="D2799" s="77">
        <v>1073</v>
      </c>
      <c r="E2799" s="77">
        <v>5</v>
      </c>
      <c r="F2799" s="78"/>
      <c r="G2799" s="79">
        <v>44865.488229166673</v>
      </c>
      <c r="H2799" s="77">
        <v>162</v>
      </c>
      <c r="I2799" s="76">
        <v>44865.956250000003</v>
      </c>
      <c r="J2799" s="78"/>
      <c r="K2799" s="80">
        <v>1</v>
      </c>
    </row>
    <row r="2800" spans="2:11" x14ac:dyDescent="0.3">
      <c r="B2800" s="75">
        <v>37867</v>
      </c>
      <c r="C2800" s="76">
        <v>44865</v>
      </c>
      <c r="D2800" s="77">
        <v>658</v>
      </c>
      <c r="E2800" s="77">
        <v>1</v>
      </c>
      <c r="F2800" s="78"/>
      <c r="G2800" s="78"/>
      <c r="H2800" s="78"/>
      <c r="I2800" s="76">
        <v>44865.956250000003</v>
      </c>
      <c r="J2800" s="78"/>
      <c r="K2800" s="80">
        <v>1</v>
      </c>
    </row>
    <row r="2801" spans="2:11" x14ac:dyDescent="0.3">
      <c r="B2801" s="75">
        <v>37868</v>
      </c>
      <c r="C2801" s="76">
        <v>44865</v>
      </c>
      <c r="D2801" s="77">
        <v>818</v>
      </c>
      <c r="E2801" s="77">
        <v>6</v>
      </c>
      <c r="F2801" s="78"/>
      <c r="G2801" s="79">
        <v>44865.514282407414</v>
      </c>
      <c r="H2801" s="77">
        <v>165</v>
      </c>
      <c r="I2801" s="76">
        <v>44865.956250000003</v>
      </c>
      <c r="J2801" s="78"/>
      <c r="K2801" s="80">
        <v>1</v>
      </c>
    </row>
    <row r="2802" spans="2:11" x14ac:dyDescent="0.3">
      <c r="B2802" s="75">
        <v>37869</v>
      </c>
      <c r="C2802" s="76">
        <v>44865</v>
      </c>
      <c r="D2802" s="77">
        <v>711</v>
      </c>
      <c r="E2802" s="77">
        <v>5</v>
      </c>
      <c r="F2802" s="78"/>
      <c r="G2802" s="79">
        <v>44865.529432870375</v>
      </c>
      <c r="H2802" s="77">
        <v>169</v>
      </c>
      <c r="I2802" s="76">
        <v>44865.956250000003</v>
      </c>
      <c r="J2802" s="78"/>
      <c r="K2802" s="80">
        <v>1</v>
      </c>
    </row>
    <row r="2803" spans="2:11" x14ac:dyDescent="0.3">
      <c r="B2803" s="75">
        <v>37870</v>
      </c>
      <c r="C2803" s="76">
        <v>44865</v>
      </c>
      <c r="D2803" s="77">
        <v>965</v>
      </c>
      <c r="E2803" s="77">
        <v>2</v>
      </c>
      <c r="F2803" s="78"/>
      <c r="G2803" s="79">
        <v>44865.542326388895</v>
      </c>
      <c r="H2803" s="77">
        <v>153</v>
      </c>
      <c r="I2803" s="76">
        <v>44865.956250000003</v>
      </c>
      <c r="J2803" s="78"/>
      <c r="K2803" s="80">
        <v>1</v>
      </c>
    </row>
    <row r="2804" spans="2:11" x14ac:dyDescent="0.3">
      <c r="B2804" s="75">
        <v>37871</v>
      </c>
      <c r="C2804" s="76">
        <v>44865</v>
      </c>
      <c r="D2804" s="77">
        <v>432</v>
      </c>
      <c r="E2804" s="77">
        <v>3</v>
      </c>
      <c r="F2804" s="78"/>
      <c r="G2804" s="79">
        <v>44865.553483796306</v>
      </c>
      <c r="H2804" s="77">
        <v>140</v>
      </c>
      <c r="I2804" s="76">
        <v>44865.956250000003</v>
      </c>
      <c r="J2804" s="78"/>
      <c r="K2804" s="80">
        <v>1</v>
      </c>
    </row>
    <row r="2805" spans="2:11" x14ac:dyDescent="0.3">
      <c r="B2805" s="75">
        <v>37872</v>
      </c>
      <c r="C2805" s="76">
        <v>44865</v>
      </c>
      <c r="D2805" s="77">
        <v>420</v>
      </c>
      <c r="E2805" s="77">
        <v>4</v>
      </c>
      <c r="F2805" s="78"/>
      <c r="G2805" s="79">
        <v>44865.569108796306</v>
      </c>
      <c r="H2805" s="77">
        <v>172</v>
      </c>
      <c r="I2805" s="76">
        <v>44865.956250000003</v>
      </c>
      <c r="J2805" s="78"/>
      <c r="K2805" s="80">
        <v>1</v>
      </c>
    </row>
    <row r="2806" spans="2:11" x14ac:dyDescent="0.3">
      <c r="B2806" s="75">
        <v>37873</v>
      </c>
      <c r="C2806" s="76">
        <v>44865</v>
      </c>
      <c r="D2806" s="77">
        <v>1000</v>
      </c>
      <c r="E2806" s="77">
        <v>2</v>
      </c>
      <c r="F2806" s="78"/>
      <c r="G2806" s="79">
        <v>44865.58093750001</v>
      </c>
      <c r="H2806" s="77">
        <v>158</v>
      </c>
      <c r="I2806" s="76">
        <v>44865.956250000003</v>
      </c>
      <c r="J2806" s="78"/>
      <c r="K2806" s="80">
        <v>1</v>
      </c>
    </row>
    <row r="2807" spans="2:11" x14ac:dyDescent="0.3">
      <c r="B2807" s="75">
        <v>37874</v>
      </c>
      <c r="C2807" s="76">
        <v>44865</v>
      </c>
      <c r="D2807" s="77">
        <v>1221</v>
      </c>
      <c r="E2807" s="77">
        <v>2</v>
      </c>
      <c r="F2807" s="78"/>
      <c r="G2807" s="79">
        <v>44865.597002314826</v>
      </c>
      <c r="H2807" s="77">
        <v>150</v>
      </c>
      <c r="I2807" s="76">
        <v>44865.956250000003</v>
      </c>
      <c r="J2807" s="78"/>
      <c r="K2807" s="80">
        <v>1</v>
      </c>
    </row>
    <row r="2808" spans="2:11" x14ac:dyDescent="0.3">
      <c r="B2808" s="75">
        <v>37875</v>
      </c>
      <c r="C2808" s="76">
        <v>44865</v>
      </c>
      <c r="D2808" s="77">
        <v>447</v>
      </c>
      <c r="E2808" s="77">
        <v>6</v>
      </c>
      <c r="F2808" s="78"/>
      <c r="G2808" s="79">
        <v>44865.609502314823</v>
      </c>
      <c r="H2808" s="77">
        <v>145</v>
      </c>
      <c r="I2808" s="76">
        <v>44865.956250000003</v>
      </c>
      <c r="J2808" s="78"/>
      <c r="K2808" s="80">
        <v>1</v>
      </c>
    </row>
    <row r="2809" spans="2:11" x14ac:dyDescent="0.3">
      <c r="B2809" s="75">
        <v>37876</v>
      </c>
      <c r="C2809" s="76">
        <v>44865</v>
      </c>
      <c r="D2809" s="77">
        <v>1334</v>
      </c>
      <c r="E2809" s="77">
        <v>5</v>
      </c>
      <c r="F2809" s="78"/>
      <c r="G2809" s="79">
        <v>44865.621226851858</v>
      </c>
      <c r="H2809" s="77">
        <v>140</v>
      </c>
      <c r="I2809" s="76">
        <v>44865.956250000003</v>
      </c>
      <c r="J2809" s="78"/>
      <c r="K2809" s="80">
        <v>1</v>
      </c>
    </row>
    <row r="2810" spans="2:11" x14ac:dyDescent="0.3">
      <c r="B2810" s="75">
        <v>37877</v>
      </c>
      <c r="C2810" s="76">
        <v>44865</v>
      </c>
      <c r="D2810" s="77">
        <v>496</v>
      </c>
      <c r="E2810" s="77">
        <v>5</v>
      </c>
      <c r="F2810" s="78"/>
      <c r="G2810" s="79">
        <v>44865.636157407411</v>
      </c>
      <c r="H2810" s="77">
        <v>153</v>
      </c>
      <c r="I2810" s="76">
        <v>44865.956250000003</v>
      </c>
      <c r="J2810" s="78"/>
      <c r="K2810" s="80">
        <v>1</v>
      </c>
    </row>
    <row r="2811" spans="2:11" x14ac:dyDescent="0.3">
      <c r="B2811" s="75">
        <v>37878</v>
      </c>
      <c r="C2811" s="76">
        <v>44865</v>
      </c>
      <c r="D2811" s="77">
        <v>318</v>
      </c>
      <c r="E2811" s="77">
        <v>4</v>
      </c>
      <c r="F2811" s="78"/>
      <c r="G2811" s="79">
        <v>44865.64576388889</v>
      </c>
      <c r="H2811" s="77">
        <v>168</v>
      </c>
      <c r="I2811" s="76">
        <v>44865.956250000003</v>
      </c>
      <c r="J2811" s="78"/>
      <c r="K2811" s="80">
        <v>1</v>
      </c>
    </row>
    <row r="2812" spans="2:11" x14ac:dyDescent="0.3">
      <c r="B2812" s="75">
        <v>37879</v>
      </c>
      <c r="C2812" s="76">
        <v>44865</v>
      </c>
      <c r="D2812" s="77">
        <v>559</v>
      </c>
      <c r="E2812" s="77">
        <v>6</v>
      </c>
      <c r="F2812" s="78"/>
      <c r="G2812" s="79">
        <v>44865.660011574073</v>
      </c>
      <c r="H2812" s="77">
        <v>147</v>
      </c>
      <c r="I2812" s="76">
        <v>44865.956250000003</v>
      </c>
      <c r="J2812" s="78"/>
      <c r="K2812" s="80">
        <v>1</v>
      </c>
    </row>
    <row r="2813" spans="2:11" x14ac:dyDescent="0.3">
      <c r="B2813" s="75">
        <v>37880</v>
      </c>
      <c r="C2813" s="76">
        <v>44865</v>
      </c>
      <c r="D2813" s="77">
        <v>1380</v>
      </c>
      <c r="E2813" s="77">
        <v>1</v>
      </c>
      <c r="F2813" s="78"/>
      <c r="G2813" s="78"/>
      <c r="H2813" s="78"/>
      <c r="I2813" s="76">
        <v>44865.956250000003</v>
      </c>
      <c r="J2813" s="78"/>
      <c r="K2813" s="80">
        <v>1</v>
      </c>
    </row>
    <row r="2814" spans="2:11" x14ac:dyDescent="0.3">
      <c r="B2814" s="75">
        <v>37881</v>
      </c>
      <c r="C2814" s="76">
        <v>44865</v>
      </c>
      <c r="D2814" s="77">
        <v>937</v>
      </c>
      <c r="E2814" s="77">
        <v>6</v>
      </c>
      <c r="F2814" s="78"/>
      <c r="G2814" s="79">
        <v>44865.684074074074</v>
      </c>
      <c r="H2814" s="77">
        <v>144</v>
      </c>
      <c r="I2814" s="76">
        <v>44865.956250000003</v>
      </c>
      <c r="J2814" s="78"/>
      <c r="K2814" s="80">
        <v>1</v>
      </c>
    </row>
    <row r="2815" spans="2:11" x14ac:dyDescent="0.3">
      <c r="B2815" s="75">
        <v>37882</v>
      </c>
      <c r="C2815" s="76">
        <v>44865</v>
      </c>
      <c r="D2815" s="77">
        <v>682</v>
      </c>
      <c r="E2815" s="77">
        <v>1</v>
      </c>
      <c r="F2815" s="78"/>
      <c r="G2815" s="78"/>
      <c r="H2815" s="78"/>
      <c r="I2815" s="76">
        <v>44865.956250000003</v>
      </c>
      <c r="J2815" s="78"/>
      <c r="K2815" s="80">
        <v>1</v>
      </c>
    </row>
    <row r="2816" spans="2:11" x14ac:dyDescent="0.3">
      <c r="B2816" s="75">
        <v>37883</v>
      </c>
      <c r="C2816" s="76">
        <v>44865</v>
      </c>
      <c r="D2816" s="77">
        <v>1008</v>
      </c>
      <c r="E2816" s="77">
        <v>2</v>
      </c>
      <c r="F2816" s="78"/>
      <c r="G2816" s="79">
        <v>44865.708425925921</v>
      </c>
      <c r="H2816" s="77">
        <v>151</v>
      </c>
      <c r="I2816" s="76">
        <v>44865.956250000003</v>
      </c>
      <c r="J2816" s="78"/>
      <c r="K2816" s="80">
        <v>1</v>
      </c>
    </row>
    <row r="2817" spans="2:11" x14ac:dyDescent="0.3">
      <c r="B2817" s="75">
        <v>37884</v>
      </c>
      <c r="C2817" s="76">
        <v>44865</v>
      </c>
      <c r="D2817" s="77">
        <v>233</v>
      </c>
      <c r="E2817" s="77">
        <v>5</v>
      </c>
      <c r="F2817" s="78"/>
      <c r="G2817" s="79">
        <v>44865.722314814811</v>
      </c>
      <c r="H2817" s="77">
        <v>144</v>
      </c>
      <c r="I2817" s="76">
        <v>44865.956250000003</v>
      </c>
      <c r="J2817" s="78"/>
      <c r="K2817" s="80">
        <v>1</v>
      </c>
    </row>
    <row r="2818" spans="2:11" x14ac:dyDescent="0.3">
      <c r="B2818" s="75">
        <v>37885</v>
      </c>
      <c r="C2818" s="76">
        <v>44865</v>
      </c>
      <c r="D2818" s="77">
        <v>1071</v>
      </c>
      <c r="E2818" s="77">
        <v>6</v>
      </c>
      <c r="F2818" s="78"/>
      <c r="G2818" s="79">
        <v>44865.738726851851</v>
      </c>
      <c r="H2818" s="77">
        <v>156</v>
      </c>
      <c r="I2818" s="76">
        <v>44865.956250000003</v>
      </c>
      <c r="J2818" s="78"/>
      <c r="K2818" s="80">
        <v>1</v>
      </c>
    </row>
    <row r="2819" spans="2:11" x14ac:dyDescent="0.3">
      <c r="B2819" s="75">
        <v>37886</v>
      </c>
      <c r="C2819" s="76">
        <v>44865</v>
      </c>
      <c r="D2819" s="77">
        <v>717</v>
      </c>
      <c r="E2819" s="77">
        <v>5</v>
      </c>
      <c r="F2819" s="78"/>
      <c r="G2819" s="79">
        <v>44865.748969907407</v>
      </c>
      <c r="H2819" s="77">
        <v>142</v>
      </c>
      <c r="I2819" s="76">
        <v>44865.956250000003</v>
      </c>
      <c r="J2819" s="78"/>
      <c r="K2819" s="80">
        <v>1</v>
      </c>
    </row>
    <row r="2820" spans="2:11" x14ac:dyDescent="0.3">
      <c r="B2820" s="75">
        <v>37887</v>
      </c>
      <c r="C2820" s="76">
        <v>44865</v>
      </c>
      <c r="D2820" s="77">
        <v>1388</v>
      </c>
      <c r="E2820" s="77">
        <v>3</v>
      </c>
      <c r="F2820" s="78"/>
      <c r="G2820" s="79">
        <v>44865.764976851853</v>
      </c>
      <c r="H2820" s="77">
        <v>159</v>
      </c>
      <c r="I2820" s="76">
        <v>44865.956250000003</v>
      </c>
      <c r="J2820" s="78"/>
      <c r="K2820" s="80">
        <v>1</v>
      </c>
    </row>
    <row r="2821" spans="2:11" x14ac:dyDescent="0.3">
      <c r="B2821" s="75">
        <v>37888</v>
      </c>
      <c r="C2821" s="76">
        <v>44865</v>
      </c>
      <c r="D2821" s="77">
        <v>59</v>
      </c>
      <c r="E2821" s="77">
        <v>3</v>
      </c>
      <c r="F2821" s="78"/>
      <c r="G2821" s="79">
        <v>44865.778738425928</v>
      </c>
      <c r="H2821" s="77">
        <v>140</v>
      </c>
      <c r="I2821" s="76">
        <v>44865.956250000003</v>
      </c>
      <c r="J2821" s="78"/>
      <c r="K2821" s="80">
        <v>1</v>
      </c>
    </row>
    <row r="2822" spans="2:11" x14ac:dyDescent="0.3">
      <c r="B2822" s="75">
        <v>37889</v>
      </c>
      <c r="C2822" s="76">
        <v>44865</v>
      </c>
      <c r="D2822" s="77">
        <v>727</v>
      </c>
      <c r="E2822" s="77">
        <v>5</v>
      </c>
      <c r="F2822" s="78"/>
      <c r="G2822" s="79">
        <v>44865.789594907408</v>
      </c>
      <c r="H2822" s="77">
        <v>169</v>
      </c>
      <c r="I2822" s="76">
        <v>44865.956250000003</v>
      </c>
      <c r="J2822" s="78"/>
      <c r="K2822" s="80">
        <v>1</v>
      </c>
    </row>
    <row r="2823" spans="2:11" x14ac:dyDescent="0.3">
      <c r="B2823" s="75">
        <v>37890</v>
      </c>
      <c r="C2823" s="76">
        <v>44865</v>
      </c>
      <c r="D2823" s="77">
        <v>1235</v>
      </c>
      <c r="E2823" s="77">
        <v>5</v>
      </c>
      <c r="F2823" s="78"/>
      <c r="G2823" s="79">
        <v>44865.80091435185</v>
      </c>
      <c r="H2823" s="77">
        <v>147</v>
      </c>
      <c r="I2823" s="76">
        <v>44865.956250000003</v>
      </c>
      <c r="J2823" s="78"/>
      <c r="K2823" s="80">
        <v>1</v>
      </c>
    </row>
    <row r="2824" spans="2:11" x14ac:dyDescent="0.3">
      <c r="B2824" s="75">
        <v>37891</v>
      </c>
      <c r="C2824" s="76">
        <v>44865</v>
      </c>
      <c r="D2824" s="77">
        <v>1368</v>
      </c>
      <c r="E2824" s="77">
        <v>4</v>
      </c>
      <c r="F2824" s="78"/>
      <c r="G2824" s="79">
        <v>44865.813437500001</v>
      </c>
      <c r="H2824" s="77">
        <v>152</v>
      </c>
      <c r="I2824" s="76">
        <v>44865.956250000003</v>
      </c>
      <c r="J2824" s="78"/>
      <c r="K2824" s="80">
        <v>1</v>
      </c>
    </row>
    <row r="2825" spans="2:11" x14ac:dyDescent="0.3">
      <c r="B2825" s="75">
        <v>37892</v>
      </c>
      <c r="C2825" s="76">
        <v>44865</v>
      </c>
      <c r="D2825" s="77">
        <v>882</v>
      </c>
      <c r="E2825" s="77">
        <v>4</v>
      </c>
      <c r="F2825" s="78"/>
      <c r="G2825" s="79">
        <v>44865.82712962963</v>
      </c>
      <c r="H2825" s="77">
        <v>156</v>
      </c>
      <c r="I2825" s="76">
        <v>44865.956250000003</v>
      </c>
      <c r="J2825" s="78"/>
      <c r="K2825" s="80">
        <v>1</v>
      </c>
    </row>
    <row r="2826" spans="2:11" x14ac:dyDescent="0.3">
      <c r="B2826" s="75">
        <v>37893</v>
      </c>
      <c r="C2826" s="76">
        <v>44865</v>
      </c>
      <c r="D2826" s="77">
        <v>1007</v>
      </c>
      <c r="E2826" s="77">
        <v>4</v>
      </c>
      <c r="F2826" s="78"/>
      <c r="G2826" s="79">
        <v>44865.842905092592</v>
      </c>
      <c r="H2826" s="77">
        <v>171</v>
      </c>
      <c r="I2826" s="76">
        <v>44865.956250000003</v>
      </c>
      <c r="J2826" s="78"/>
      <c r="K2826" s="80">
        <v>1</v>
      </c>
    </row>
    <row r="2827" spans="2:11" x14ac:dyDescent="0.3">
      <c r="B2827" s="75">
        <v>37894</v>
      </c>
      <c r="C2827" s="76">
        <v>44865</v>
      </c>
      <c r="D2827" s="77">
        <v>1004</v>
      </c>
      <c r="E2827" s="77">
        <v>3</v>
      </c>
      <c r="F2827" s="78"/>
      <c r="G2827" s="79">
        <v>44865.853634259256</v>
      </c>
      <c r="H2827" s="77">
        <v>178</v>
      </c>
      <c r="I2827" s="76">
        <v>44865.956250000003</v>
      </c>
      <c r="J2827" s="78"/>
      <c r="K2827" s="80">
        <v>1</v>
      </c>
    </row>
    <row r="2828" spans="2:11" x14ac:dyDescent="0.3">
      <c r="B2828" s="75">
        <v>37895</v>
      </c>
      <c r="C2828" s="76">
        <v>44865</v>
      </c>
      <c r="D2828" s="77">
        <v>368</v>
      </c>
      <c r="E2828" s="77">
        <v>5</v>
      </c>
      <c r="F2828" s="78"/>
      <c r="G2828" s="79">
        <v>44865.866921296292</v>
      </c>
      <c r="H2828" s="77">
        <v>166</v>
      </c>
      <c r="I2828" s="76">
        <v>44865.956250000003</v>
      </c>
      <c r="J2828" s="78"/>
      <c r="K2828" s="80">
        <v>1</v>
      </c>
    </row>
    <row r="2829" spans="2:11" x14ac:dyDescent="0.3">
      <c r="B2829" s="75">
        <v>37896</v>
      </c>
      <c r="C2829" s="76">
        <v>44865</v>
      </c>
      <c r="D2829" s="77">
        <v>502</v>
      </c>
      <c r="E2829" s="77">
        <v>4</v>
      </c>
      <c r="F2829" s="78"/>
      <c r="G2829" s="79">
        <v>44865.878831018512</v>
      </c>
      <c r="H2829" s="77">
        <v>155</v>
      </c>
      <c r="I2829" s="76">
        <v>44865.956250000003</v>
      </c>
      <c r="J2829" s="78"/>
      <c r="K2829" s="80">
        <v>1</v>
      </c>
    </row>
    <row r="2830" spans="2:11" x14ac:dyDescent="0.3">
      <c r="B2830" s="75">
        <v>37897</v>
      </c>
      <c r="C2830" s="76">
        <v>44865</v>
      </c>
      <c r="D2830" s="77">
        <v>622</v>
      </c>
      <c r="E2830" s="77">
        <v>6</v>
      </c>
      <c r="F2830" s="78"/>
      <c r="G2830" s="79">
        <v>44865.88885416666</v>
      </c>
      <c r="H2830" s="77">
        <v>177</v>
      </c>
      <c r="I2830" s="76">
        <v>44865.956250000003</v>
      </c>
      <c r="J2830" s="78"/>
      <c r="K2830" s="80">
        <v>1</v>
      </c>
    </row>
    <row r="2831" spans="2:11" x14ac:dyDescent="0.3">
      <c r="B2831" s="75">
        <v>37898</v>
      </c>
      <c r="C2831" s="76">
        <v>44865</v>
      </c>
      <c r="D2831" s="77">
        <v>1073</v>
      </c>
      <c r="E2831" s="77">
        <v>5</v>
      </c>
      <c r="F2831" s="78"/>
      <c r="G2831" s="79">
        <v>44865.898599537031</v>
      </c>
      <c r="H2831" s="77">
        <v>149</v>
      </c>
      <c r="I2831" s="76">
        <v>44865.956250000003</v>
      </c>
      <c r="J2831" s="78"/>
      <c r="K2831" s="80">
        <v>1</v>
      </c>
    </row>
    <row r="2832" spans="2:11" x14ac:dyDescent="0.3">
      <c r="B2832" s="75">
        <v>37899</v>
      </c>
      <c r="C2832" s="76">
        <v>44865</v>
      </c>
      <c r="D2832" s="77">
        <v>397</v>
      </c>
      <c r="E2832" s="77">
        <v>6</v>
      </c>
      <c r="F2832" s="78"/>
      <c r="G2832" s="79">
        <v>44865.908275462956</v>
      </c>
      <c r="H2832" s="77">
        <v>179</v>
      </c>
      <c r="I2832" s="76">
        <v>44865.956250000003</v>
      </c>
      <c r="J2832" s="78"/>
      <c r="K2832" s="80">
        <v>1</v>
      </c>
    </row>
    <row r="2833" spans="2:11" x14ac:dyDescent="0.3">
      <c r="B2833" s="75">
        <v>37900</v>
      </c>
      <c r="C2833" s="76">
        <v>44865</v>
      </c>
      <c r="D2833" s="77">
        <v>427</v>
      </c>
      <c r="E2833" s="77">
        <v>3</v>
      </c>
      <c r="F2833" s="78"/>
      <c r="G2833" s="79">
        <v>44865.924652777772</v>
      </c>
      <c r="H2833" s="77">
        <v>167</v>
      </c>
      <c r="I2833" s="76">
        <v>44865.956250000003</v>
      </c>
      <c r="J2833" s="78"/>
      <c r="K2833" s="80">
        <v>1</v>
      </c>
    </row>
    <row r="2834" spans="2:11" x14ac:dyDescent="0.3">
      <c r="B2834" s="75">
        <v>37901</v>
      </c>
      <c r="C2834" s="76">
        <v>44866</v>
      </c>
      <c r="D2834" s="77">
        <v>1010</v>
      </c>
      <c r="E2834" s="77">
        <v>5</v>
      </c>
      <c r="F2834" s="78"/>
      <c r="G2834" s="79">
        <v>44866.333333333336</v>
      </c>
      <c r="H2834" s="77">
        <v>174</v>
      </c>
      <c r="I2834" s="76">
        <v>44866.949305555558</v>
      </c>
      <c r="J2834" s="78"/>
      <c r="K2834" s="80">
        <v>1</v>
      </c>
    </row>
    <row r="2835" spans="2:11" x14ac:dyDescent="0.3">
      <c r="B2835" s="75">
        <v>37902</v>
      </c>
      <c r="C2835" s="76">
        <v>44866</v>
      </c>
      <c r="D2835" s="77">
        <v>1143</v>
      </c>
      <c r="E2835" s="77">
        <v>2</v>
      </c>
      <c r="F2835" s="78"/>
      <c r="G2835" s="79">
        <v>44866.344513888893</v>
      </c>
      <c r="H2835" s="77">
        <v>142</v>
      </c>
      <c r="I2835" s="76">
        <v>44866.949305555558</v>
      </c>
      <c r="J2835" s="78"/>
      <c r="K2835" s="80">
        <v>1</v>
      </c>
    </row>
    <row r="2836" spans="2:11" x14ac:dyDescent="0.3">
      <c r="B2836" s="75">
        <v>37903</v>
      </c>
      <c r="C2836" s="76">
        <v>44866</v>
      </c>
      <c r="D2836" s="77">
        <v>994</v>
      </c>
      <c r="E2836" s="77">
        <v>6</v>
      </c>
      <c r="F2836" s="78"/>
      <c r="G2836" s="79">
        <v>44866.358877314822</v>
      </c>
      <c r="H2836" s="77">
        <v>170</v>
      </c>
      <c r="I2836" s="76">
        <v>44866.949305555558</v>
      </c>
      <c r="J2836" s="78"/>
      <c r="K2836" s="80">
        <v>1</v>
      </c>
    </row>
    <row r="2837" spans="2:11" x14ac:dyDescent="0.3">
      <c r="B2837" s="75">
        <v>37904</v>
      </c>
      <c r="C2837" s="76">
        <v>44866</v>
      </c>
      <c r="D2837" s="77">
        <v>1099</v>
      </c>
      <c r="E2837" s="77">
        <v>3</v>
      </c>
      <c r="F2837" s="78"/>
      <c r="G2837" s="79">
        <v>44866.366689814822</v>
      </c>
      <c r="H2837" s="77">
        <v>148</v>
      </c>
      <c r="I2837" s="76">
        <v>44866.949305555558</v>
      </c>
      <c r="J2837" s="78"/>
      <c r="K2837" s="80">
        <v>1</v>
      </c>
    </row>
    <row r="2838" spans="2:11" x14ac:dyDescent="0.3">
      <c r="B2838" s="75">
        <v>37905</v>
      </c>
      <c r="C2838" s="76">
        <v>44866</v>
      </c>
      <c r="D2838" s="77">
        <v>1374</v>
      </c>
      <c r="E2838" s="77">
        <v>2</v>
      </c>
      <c r="F2838" s="78"/>
      <c r="G2838" s="79">
        <v>44866.375243055561</v>
      </c>
      <c r="H2838" s="77">
        <v>157</v>
      </c>
      <c r="I2838" s="76">
        <v>44866.949305555558</v>
      </c>
      <c r="J2838" s="78"/>
      <c r="K2838" s="80">
        <v>1</v>
      </c>
    </row>
    <row r="2839" spans="2:11" x14ac:dyDescent="0.3">
      <c r="B2839" s="75">
        <v>37906</v>
      </c>
      <c r="C2839" s="76">
        <v>44866</v>
      </c>
      <c r="D2839" s="77">
        <v>956</v>
      </c>
      <c r="E2839" s="77">
        <v>6</v>
      </c>
      <c r="F2839" s="78"/>
      <c r="G2839" s="79">
        <v>44866.385636574079</v>
      </c>
      <c r="H2839" s="77">
        <v>160</v>
      </c>
      <c r="I2839" s="76">
        <v>44866.949305555558</v>
      </c>
      <c r="J2839" s="78"/>
      <c r="K2839" s="80">
        <v>1</v>
      </c>
    </row>
    <row r="2840" spans="2:11" x14ac:dyDescent="0.3">
      <c r="B2840" s="75">
        <v>37907</v>
      </c>
      <c r="C2840" s="76">
        <v>44866</v>
      </c>
      <c r="D2840" s="77">
        <v>1270</v>
      </c>
      <c r="E2840" s="77">
        <v>1</v>
      </c>
      <c r="F2840" s="78"/>
      <c r="G2840" s="78"/>
      <c r="H2840" s="78"/>
      <c r="I2840" s="76">
        <v>44866.949305555558</v>
      </c>
      <c r="J2840" s="78"/>
      <c r="K2840" s="80">
        <v>1</v>
      </c>
    </row>
    <row r="2841" spans="2:11" x14ac:dyDescent="0.3">
      <c r="B2841" s="75">
        <v>37908</v>
      </c>
      <c r="C2841" s="76">
        <v>44866</v>
      </c>
      <c r="D2841" s="77">
        <v>91</v>
      </c>
      <c r="E2841" s="77">
        <v>1</v>
      </c>
      <c r="F2841" s="78"/>
      <c r="G2841" s="78"/>
      <c r="H2841" s="78"/>
      <c r="I2841" s="76">
        <v>44866.949305555558</v>
      </c>
      <c r="J2841" s="78"/>
      <c r="K2841" s="80">
        <v>1</v>
      </c>
    </row>
    <row r="2842" spans="2:11" x14ac:dyDescent="0.3">
      <c r="B2842" s="75">
        <v>37909</v>
      </c>
      <c r="C2842" s="76">
        <v>44866</v>
      </c>
      <c r="D2842" s="77">
        <v>895</v>
      </c>
      <c r="E2842" s="77">
        <v>1</v>
      </c>
      <c r="F2842" s="78"/>
      <c r="G2842" s="78"/>
      <c r="H2842" s="78"/>
      <c r="I2842" s="76">
        <v>44866.949305555558</v>
      </c>
      <c r="J2842" s="78"/>
      <c r="K2842" s="80">
        <v>1</v>
      </c>
    </row>
    <row r="2843" spans="2:11" x14ac:dyDescent="0.3">
      <c r="B2843" s="75">
        <v>37910</v>
      </c>
      <c r="C2843" s="76">
        <v>44866</v>
      </c>
      <c r="D2843" s="77">
        <v>185</v>
      </c>
      <c r="E2843" s="77">
        <v>3</v>
      </c>
      <c r="F2843" s="78"/>
      <c r="G2843" s="79">
        <v>44866.435625000013</v>
      </c>
      <c r="H2843" s="77">
        <v>179</v>
      </c>
      <c r="I2843" s="76">
        <v>44866.949305555558</v>
      </c>
      <c r="J2843" s="78"/>
      <c r="K2843" s="80">
        <v>1</v>
      </c>
    </row>
    <row r="2844" spans="2:11" x14ac:dyDescent="0.3">
      <c r="B2844" s="75">
        <v>37911</v>
      </c>
      <c r="C2844" s="76">
        <v>44866</v>
      </c>
      <c r="D2844" s="77">
        <v>731</v>
      </c>
      <c r="E2844" s="77">
        <v>6</v>
      </c>
      <c r="F2844" s="78"/>
      <c r="G2844" s="79">
        <v>44866.447858796309</v>
      </c>
      <c r="H2844" s="77">
        <v>159</v>
      </c>
      <c r="I2844" s="76">
        <v>44866.949305555558</v>
      </c>
      <c r="J2844" s="78"/>
      <c r="K2844" s="80">
        <v>1</v>
      </c>
    </row>
    <row r="2845" spans="2:11" x14ac:dyDescent="0.3">
      <c r="B2845" s="75">
        <v>37912</v>
      </c>
      <c r="C2845" s="76">
        <v>44866</v>
      </c>
      <c r="D2845" s="77">
        <v>809</v>
      </c>
      <c r="E2845" s="77">
        <v>3</v>
      </c>
      <c r="F2845" s="78"/>
      <c r="G2845" s="79">
        <v>44866.456643518533</v>
      </c>
      <c r="H2845" s="77">
        <v>164</v>
      </c>
      <c r="I2845" s="76">
        <v>44866.949305555558</v>
      </c>
      <c r="J2845" s="78"/>
      <c r="K2845" s="80">
        <v>1</v>
      </c>
    </row>
    <row r="2846" spans="2:11" x14ac:dyDescent="0.3">
      <c r="B2846" s="75">
        <v>37913</v>
      </c>
      <c r="C2846" s="76">
        <v>44866</v>
      </c>
      <c r="D2846" s="77">
        <v>306</v>
      </c>
      <c r="E2846" s="77">
        <v>5</v>
      </c>
      <c r="F2846" s="78"/>
      <c r="G2846" s="79">
        <v>44866.468090277791</v>
      </c>
      <c r="H2846" s="77">
        <v>163</v>
      </c>
      <c r="I2846" s="76">
        <v>44866.949305555558</v>
      </c>
      <c r="J2846" s="78"/>
      <c r="K2846" s="80">
        <v>1</v>
      </c>
    </row>
    <row r="2847" spans="2:11" x14ac:dyDescent="0.3">
      <c r="B2847" s="75">
        <v>37914</v>
      </c>
      <c r="C2847" s="76">
        <v>44866</v>
      </c>
      <c r="D2847" s="77">
        <v>913</v>
      </c>
      <c r="E2847" s="77">
        <v>2</v>
      </c>
      <c r="F2847" s="78"/>
      <c r="G2847" s="79">
        <v>44866.482731481497</v>
      </c>
      <c r="H2847" s="77">
        <v>159</v>
      </c>
      <c r="I2847" s="76">
        <v>44866.949305555558</v>
      </c>
      <c r="J2847" s="78"/>
      <c r="K2847" s="80">
        <v>1</v>
      </c>
    </row>
    <row r="2848" spans="2:11" x14ac:dyDescent="0.3">
      <c r="B2848" s="75">
        <v>37915</v>
      </c>
      <c r="C2848" s="76">
        <v>44866</v>
      </c>
      <c r="D2848" s="77">
        <v>476</v>
      </c>
      <c r="E2848" s="77">
        <v>5</v>
      </c>
      <c r="F2848" s="78"/>
      <c r="G2848" s="79">
        <v>44866.491932870384</v>
      </c>
      <c r="H2848" s="77">
        <v>163</v>
      </c>
      <c r="I2848" s="76">
        <v>44866.949305555558</v>
      </c>
      <c r="J2848" s="78"/>
      <c r="K2848" s="80">
        <v>1</v>
      </c>
    </row>
    <row r="2849" spans="2:11" x14ac:dyDescent="0.3">
      <c r="B2849" s="75">
        <v>37916</v>
      </c>
      <c r="C2849" s="76">
        <v>44866</v>
      </c>
      <c r="D2849" s="77">
        <v>807</v>
      </c>
      <c r="E2849" s="77">
        <v>2</v>
      </c>
      <c r="F2849" s="78"/>
      <c r="G2849" s="79">
        <v>44866.507812500015</v>
      </c>
      <c r="H2849" s="77">
        <v>154</v>
      </c>
      <c r="I2849" s="76">
        <v>44866.949305555558</v>
      </c>
      <c r="J2849" s="78"/>
      <c r="K2849" s="80">
        <v>1</v>
      </c>
    </row>
    <row r="2850" spans="2:11" x14ac:dyDescent="0.3">
      <c r="B2850" s="75">
        <v>37917</v>
      </c>
      <c r="C2850" s="76">
        <v>44866</v>
      </c>
      <c r="D2850" s="77">
        <v>795</v>
      </c>
      <c r="E2850" s="77">
        <v>2</v>
      </c>
      <c r="F2850" s="78"/>
      <c r="G2850" s="79">
        <v>44866.521238425943</v>
      </c>
      <c r="H2850" s="77">
        <v>166</v>
      </c>
      <c r="I2850" s="76">
        <v>44866.949305555558</v>
      </c>
      <c r="J2850" s="78"/>
      <c r="K2850" s="80">
        <v>1</v>
      </c>
    </row>
    <row r="2851" spans="2:11" x14ac:dyDescent="0.3">
      <c r="B2851" s="75">
        <v>37918</v>
      </c>
      <c r="C2851" s="76">
        <v>44866</v>
      </c>
      <c r="D2851" s="77">
        <v>969</v>
      </c>
      <c r="E2851" s="77">
        <v>2</v>
      </c>
      <c r="F2851" s="78"/>
      <c r="G2851" s="79">
        <v>44866.536469907427</v>
      </c>
      <c r="H2851" s="77">
        <v>168</v>
      </c>
      <c r="I2851" s="76">
        <v>44866.949305555558</v>
      </c>
      <c r="J2851" s="78"/>
      <c r="K2851" s="80">
        <v>1</v>
      </c>
    </row>
    <row r="2852" spans="2:11" x14ac:dyDescent="0.3">
      <c r="B2852" s="75">
        <v>37919</v>
      </c>
      <c r="C2852" s="76">
        <v>44866</v>
      </c>
      <c r="D2852" s="77">
        <v>843</v>
      </c>
      <c r="E2852" s="77">
        <v>1</v>
      </c>
      <c r="F2852" s="78"/>
      <c r="G2852" s="78"/>
      <c r="H2852" s="78"/>
      <c r="I2852" s="76">
        <v>44866.949305555558</v>
      </c>
      <c r="J2852" s="78"/>
      <c r="K2852" s="80">
        <v>1</v>
      </c>
    </row>
    <row r="2853" spans="2:11" x14ac:dyDescent="0.3">
      <c r="B2853" s="75">
        <v>37920</v>
      </c>
      <c r="C2853" s="76">
        <v>44866</v>
      </c>
      <c r="D2853" s="77">
        <v>37</v>
      </c>
      <c r="E2853" s="77">
        <v>3</v>
      </c>
      <c r="F2853" s="78"/>
      <c r="G2853" s="79">
        <v>44866.556342592616</v>
      </c>
      <c r="H2853" s="77">
        <v>173</v>
      </c>
      <c r="I2853" s="76">
        <v>44866.949305555558</v>
      </c>
      <c r="J2853" s="78"/>
      <c r="K2853" s="80">
        <v>1</v>
      </c>
    </row>
    <row r="2854" spans="2:11" x14ac:dyDescent="0.3">
      <c r="B2854" s="75">
        <v>37921</v>
      </c>
      <c r="C2854" s="76">
        <v>44866</v>
      </c>
      <c r="D2854" s="77">
        <v>598</v>
      </c>
      <c r="E2854" s="77">
        <v>4</v>
      </c>
      <c r="F2854" s="78"/>
      <c r="G2854" s="79">
        <v>44866.564965277801</v>
      </c>
      <c r="H2854" s="77">
        <v>147</v>
      </c>
      <c r="I2854" s="76">
        <v>44866.949305555558</v>
      </c>
      <c r="J2854" s="78"/>
      <c r="K2854" s="80">
        <v>1</v>
      </c>
    </row>
    <row r="2855" spans="2:11" x14ac:dyDescent="0.3">
      <c r="B2855" s="75">
        <v>37922</v>
      </c>
      <c r="C2855" s="76">
        <v>44866</v>
      </c>
      <c r="D2855" s="77">
        <v>283</v>
      </c>
      <c r="E2855" s="77">
        <v>3</v>
      </c>
      <c r="F2855" s="78"/>
      <c r="G2855" s="79">
        <v>44866.573136574094</v>
      </c>
      <c r="H2855" s="77">
        <v>174</v>
      </c>
      <c r="I2855" s="76">
        <v>44866.949305555558</v>
      </c>
      <c r="J2855" s="78"/>
      <c r="K2855" s="80">
        <v>1</v>
      </c>
    </row>
    <row r="2856" spans="2:11" x14ac:dyDescent="0.3">
      <c r="B2856" s="75">
        <v>37923</v>
      </c>
      <c r="C2856" s="76">
        <v>44866</v>
      </c>
      <c r="D2856" s="77">
        <v>986</v>
      </c>
      <c r="E2856" s="77">
        <v>1</v>
      </c>
      <c r="F2856" s="78"/>
      <c r="G2856" s="78"/>
      <c r="H2856" s="78"/>
      <c r="I2856" s="76">
        <v>44866.949305555558</v>
      </c>
      <c r="J2856" s="78"/>
      <c r="K2856" s="80">
        <v>1</v>
      </c>
    </row>
    <row r="2857" spans="2:11" x14ac:dyDescent="0.3">
      <c r="B2857" s="75">
        <v>37924</v>
      </c>
      <c r="C2857" s="76">
        <v>44866</v>
      </c>
      <c r="D2857" s="77">
        <v>1057</v>
      </c>
      <c r="E2857" s="77">
        <v>6</v>
      </c>
      <c r="F2857" s="78"/>
      <c r="G2857" s="79">
        <v>44866.597557870395</v>
      </c>
      <c r="H2857" s="77">
        <v>178</v>
      </c>
      <c r="I2857" s="76">
        <v>44866.949305555558</v>
      </c>
      <c r="J2857" s="78"/>
      <c r="K2857" s="80">
        <v>1</v>
      </c>
    </row>
    <row r="2858" spans="2:11" x14ac:dyDescent="0.3">
      <c r="B2858" s="75">
        <v>37925</v>
      </c>
      <c r="C2858" s="76">
        <v>44866</v>
      </c>
      <c r="D2858" s="77">
        <v>391</v>
      </c>
      <c r="E2858" s="77">
        <v>5</v>
      </c>
      <c r="F2858" s="78"/>
      <c r="G2858" s="79">
        <v>44866.609398148175</v>
      </c>
      <c r="H2858" s="77">
        <v>163</v>
      </c>
      <c r="I2858" s="76">
        <v>44866.949305555558</v>
      </c>
      <c r="J2858" s="78"/>
      <c r="K2858" s="80">
        <v>1</v>
      </c>
    </row>
    <row r="2859" spans="2:11" x14ac:dyDescent="0.3">
      <c r="B2859" s="75">
        <v>37926</v>
      </c>
      <c r="C2859" s="76">
        <v>44866</v>
      </c>
      <c r="D2859" s="77">
        <v>555</v>
      </c>
      <c r="E2859" s="77">
        <v>3</v>
      </c>
      <c r="F2859" s="78"/>
      <c r="G2859" s="79">
        <v>44866.618622685215</v>
      </c>
      <c r="H2859" s="77">
        <v>157</v>
      </c>
      <c r="I2859" s="76">
        <v>44866.949305555558</v>
      </c>
      <c r="J2859" s="78"/>
      <c r="K2859" s="80">
        <v>1</v>
      </c>
    </row>
    <row r="2860" spans="2:11" x14ac:dyDescent="0.3">
      <c r="B2860" s="75">
        <v>37927</v>
      </c>
      <c r="C2860" s="76">
        <v>44866</v>
      </c>
      <c r="D2860" s="77">
        <v>224</v>
      </c>
      <c r="E2860" s="77">
        <v>3</v>
      </c>
      <c r="F2860" s="78"/>
      <c r="G2860" s="79">
        <v>44866.629907407434</v>
      </c>
      <c r="H2860" s="77">
        <v>168</v>
      </c>
      <c r="I2860" s="76">
        <v>44866.949305555558</v>
      </c>
      <c r="J2860" s="78"/>
      <c r="K2860" s="80">
        <v>1</v>
      </c>
    </row>
    <row r="2861" spans="2:11" x14ac:dyDescent="0.3">
      <c r="B2861" s="75">
        <v>37928</v>
      </c>
      <c r="C2861" s="76">
        <v>44866</v>
      </c>
      <c r="D2861" s="77">
        <v>1112</v>
      </c>
      <c r="E2861" s="77">
        <v>1</v>
      </c>
      <c r="F2861" s="78"/>
      <c r="G2861" s="78"/>
      <c r="H2861" s="78"/>
      <c r="I2861" s="76">
        <v>44866.949305555558</v>
      </c>
      <c r="J2861" s="78"/>
      <c r="K2861" s="80">
        <v>1</v>
      </c>
    </row>
    <row r="2862" spans="2:11" x14ac:dyDescent="0.3">
      <c r="B2862" s="75">
        <v>37929</v>
      </c>
      <c r="C2862" s="76">
        <v>44866</v>
      </c>
      <c r="D2862" s="77">
        <v>577</v>
      </c>
      <c r="E2862" s="77">
        <v>6</v>
      </c>
      <c r="F2862" s="78"/>
      <c r="G2862" s="79">
        <v>44866.655208333359</v>
      </c>
      <c r="H2862" s="77">
        <v>163</v>
      </c>
      <c r="I2862" s="76">
        <v>44866.949305555558</v>
      </c>
      <c r="J2862" s="78"/>
      <c r="K2862" s="80">
        <v>1</v>
      </c>
    </row>
    <row r="2863" spans="2:11" x14ac:dyDescent="0.3">
      <c r="B2863" s="75">
        <v>37930</v>
      </c>
      <c r="C2863" s="76">
        <v>44866</v>
      </c>
      <c r="D2863" s="77">
        <v>1060</v>
      </c>
      <c r="E2863" s="77">
        <v>5</v>
      </c>
      <c r="F2863" s="78"/>
      <c r="G2863" s="79">
        <v>44866.665115740769</v>
      </c>
      <c r="H2863" s="77">
        <v>156</v>
      </c>
      <c r="I2863" s="76">
        <v>44866.949305555558</v>
      </c>
      <c r="J2863" s="78"/>
      <c r="K2863" s="80">
        <v>1</v>
      </c>
    </row>
    <row r="2864" spans="2:11" x14ac:dyDescent="0.3">
      <c r="B2864" s="75">
        <v>37931</v>
      </c>
      <c r="C2864" s="76">
        <v>44866</v>
      </c>
      <c r="D2864" s="77">
        <v>1134</v>
      </c>
      <c r="E2864" s="77">
        <v>1</v>
      </c>
      <c r="F2864" s="78"/>
      <c r="G2864" s="78"/>
      <c r="H2864" s="78"/>
      <c r="I2864" s="76">
        <v>44866.949305555558</v>
      </c>
      <c r="J2864" s="78"/>
      <c r="K2864" s="80">
        <v>1</v>
      </c>
    </row>
    <row r="2865" spans="2:11" x14ac:dyDescent="0.3">
      <c r="B2865" s="75">
        <v>37932</v>
      </c>
      <c r="C2865" s="76">
        <v>44866</v>
      </c>
      <c r="D2865" s="77">
        <v>96</v>
      </c>
      <c r="E2865" s="77">
        <v>5</v>
      </c>
      <c r="F2865" s="78"/>
      <c r="G2865" s="79">
        <v>44866.692141203734</v>
      </c>
      <c r="H2865" s="77">
        <v>147</v>
      </c>
      <c r="I2865" s="76">
        <v>44866.949305555558</v>
      </c>
      <c r="J2865" s="78"/>
      <c r="K2865" s="80">
        <v>1</v>
      </c>
    </row>
    <row r="2866" spans="2:11" x14ac:dyDescent="0.3">
      <c r="B2866" s="75">
        <v>37933</v>
      </c>
      <c r="C2866" s="76">
        <v>44866</v>
      </c>
      <c r="D2866" s="77">
        <v>351</v>
      </c>
      <c r="E2866" s="77">
        <v>2</v>
      </c>
      <c r="F2866" s="78"/>
      <c r="G2866" s="79">
        <v>44866.704525462992</v>
      </c>
      <c r="H2866" s="77">
        <v>144</v>
      </c>
      <c r="I2866" s="76">
        <v>44866.949305555558</v>
      </c>
      <c r="J2866" s="78"/>
      <c r="K2866" s="80">
        <v>1</v>
      </c>
    </row>
    <row r="2867" spans="2:11" x14ac:dyDescent="0.3">
      <c r="B2867" s="75">
        <v>37934</v>
      </c>
      <c r="C2867" s="76">
        <v>44866</v>
      </c>
      <c r="D2867" s="77">
        <v>424</v>
      </c>
      <c r="E2867" s="77">
        <v>3</v>
      </c>
      <c r="F2867" s="78"/>
      <c r="G2867" s="79">
        <v>44866.71695601855</v>
      </c>
      <c r="H2867" s="77">
        <v>164</v>
      </c>
      <c r="I2867" s="76">
        <v>44866.949305555558</v>
      </c>
      <c r="J2867" s="78"/>
      <c r="K2867" s="80">
        <v>1</v>
      </c>
    </row>
    <row r="2868" spans="2:11" x14ac:dyDescent="0.3">
      <c r="B2868" s="75">
        <v>37935</v>
      </c>
      <c r="C2868" s="76">
        <v>44866</v>
      </c>
      <c r="D2868" s="77">
        <v>341</v>
      </c>
      <c r="E2868" s="77">
        <v>2</v>
      </c>
      <c r="F2868" s="78"/>
      <c r="G2868" s="79">
        <v>44866.725381944474</v>
      </c>
      <c r="H2868" s="77">
        <v>158</v>
      </c>
      <c r="I2868" s="76">
        <v>44866.949305555558</v>
      </c>
      <c r="J2868" s="78"/>
      <c r="K2868" s="80">
        <v>1</v>
      </c>
    </row>
    <row r="2869" spans="2:11" x14ac:dyDescent="0.3">
      <c r="B2869" s="75">
        <v>37936</v>
      </c>
      <c r="C2869" s="76">
        <v>44866</v>
      </c>
      <c r="D2869" s="77">
        <v>388</v>
      </c>
      <c r="E2869" s="77">
        <v>4</v>
      </c>
      <c r="F2869" s="78"/>
      <c r="G2869" s="79">
        <v>44866.739224537065</v>
      </c>
      <c r="H2869" s="77">
        <v>143</v>
      </c>
      <c r="I2869" s="76">
        <v>44866.949305555558</v>
      </c>
      <c r="J2869" s="78"/>
      <c r="K2869" s="80">
        <v>1</v>
      </c>
    </row>
    <row r="2870" spans="2:11" x14ac:dyDescent="0.3">
      <c r="B2870" s="75">
        <v>37937</v>
      </c>
      <c r="C2870" s="76">
        <v>44866</v>
      </c>
      <c r="D2870" s="77">
        <v>1318</v>
      </c>
      <c r="E2870" s="77">
        <v>4</v>
      </c>
      <c r="F2870" s="78"/>
      <c r="G2870" s="79">
        <v>44866.74925925929</v>
      </c>
      <c r="H2870" s="77">
        <v>164</v>
      </c>
      <c r="I2870" s="76">
        <v>44866.949305555558</v>
      </c>
      <c r="J2870" s="78"/>
      <c r="K2870" s="80">
        <v>1</v>
      </c>
    </row>
    <row r="2871" spans="2:11" x14ac:dyDescent="0.3">
      <c r="B2871" s="75">
        <v>37938</v>
      </c>
      <c r="C2871" s="76">
        <v>44866</v>
      </c>
      <c r="D2871" s="77">
        <v>164</v>
      </c>
      <c r="E2871" s="77">
        <v>2</v>
      </c>
      <c r="F2871" s="78"/>
      <c r="G2871" s="79">
        <v>44866.761377314848</v>
      </c>
      <c r="H2871" s="77">
        <v>155</v>
      </c>
      <c r="I2871" s="76">
        <v>44866.949305555558</v>
      </c>
      <c r="J2871" s="78"/>
      <c r="K2871" s="80">
        <v>1</v>
      </c>
    </row>
    <row r="2872" spans="2:11" x14ac:dyDescent="0.3">
      <c r="B2872" s="75">
        <v>37939</v>
      </c>
      <c r="C2872" s="76">
        <v>44866</v>
      </c>
      <c r="D2872" s="77">
        <v>767</v>
      </c>
      <c r="E2872" s="77">
        <v>3</v>
      </c>
      <c r="F2872" s="78"/>
      <c r="G2872" s="79">
        <v>44866.77473379633</v>
      </c>
      <c r="H2872" s="77">
        <v>173</v>
      </c>
      <c r="I2872" s="76">
        <v>44866.949305555558</v>
      </c>
      <c r="J2872" s="78"/>
      <c r="K2872" s="80">
        <v>1</v>
      </c>
    </row>
    <row r="2873" spans="2:11" x14ac:dyDescent="0.3">
      <c r="B2873" s="75">
        <v>37940</v>
      </c>
      <c r="C2873" s="76">
        <v>44866</v>
      </c>
      <c r="D2873" s="77">
        <v>11</v>
      </c>
      <c r="E2873" s="77">
        <v>1</v>
      </c>
      <c r="F2873" s="78"/>
      <c r="G2873" s="78"/>
      <c r="H2873" s="78"/>
      <c r="I2873" s="76">
        <v>44866.949305555558</v>
      </c>
      <c r="J2873" s="78"/>
      <c r="K2873" s="80">
        <v>1</v>
      </c>
    </row>
    <row r="2874" spans="2:11" x14ac:dyDescent="0.3">
      <c r="B2874" s="75">
        <v>37941</v>
      </c>
      <c r="C2874" s="76">
        <v>44866</v>
      </c>
      <c r="D2874" s="77">
        <v>221</v>
      </c>
      <c r="E2874" s="77">
        <v>3</v>
      </c>
      <c r="F2874" s="78"/>
      <c r="G2874" s="79">
        <v>44866.798634259292</v>
      </c>
      <c r="H2874" s="77">
        <v>154</v>
      </c>
      <c r="I2874" s="76">
        <v>44866.949305555558</v>
      </c>
      <c r="J2874" s="78"/>
      <c r="K2874" s="80">
        <v>1</v>
      </c>
    </row>
    <row r="2875" spans="2:11" x14ac:dyDescent="0.3">
      <c r="B2875" s="75">
        <v>37942</v>
      </c>
      <c r="C2875" s="76">
        <v>44866</v>
      </c>
      <c r="D2875" s="77">
        <v>141</v>
      </c>
      <c r="E2875" s="77">
        <v>5</v>
      </c>
      <c r="F2875" s="78"/>
      <c r="G2875" s="79">
        <v>44866.810509259289</v>
      </c>
      <c r="H2875" s="77">
        <v>159</v>
      </c>
      <c r="I2875" s="76">
        <v>44866.949305555558</v>
      </c>
      <c r="J2875" s="78"/>
      <c r="K2875" s="80">
        <v>1</v>
      </c>
    </row>
    <row r="2876" spans="2:11" x14ac:dyDescent="0.3">
      <c r="B2876" s="75">
        <v>37943</v>
      </c>
      <c r="C2876" s="76">
        <v>44866</v>
      </c>
      <c r="D2876" s="77">
        <v>306</v>
      </c>
      <c r="E2876" s="77">
        <v>6</v>
      </c>
      <c r="F2876" s="78"/>
      <c r="G2876" s="79">
        <v>44866.819189814843</v>
      </c>
      <c r="H2876" s="77">
        <v>171</v>
      </c>
      <c r="I2876" s="76">
        <v>44866.949305555558</v>
      </c>
      <c r="J2876" s="78"/>
      <c r="K2876" s="80">
        <v>1</v>
      </c>
    </row>
    <row r="2877" spans="2:11" x14ac:dyDescent="0.3">
      <c r="B2877" s="75">
        <v>37944</v>
      </c>
      <c r="C2877" s="76">
        <v>44866</v>
      </c>
      <c r="D2877" s="77">
        <v>233</v>
      </c>
      <c r="E2877" s="77">
        <v>2</v>
      </c>
      <c r="F2877" s="78"/>
      <c r="G2877" s="79">
        <v>44866.827870370398</v>
      </c>
      <c r="H2877" s="77">
        <v>178</v>
      </c>
      <c r="I2877" s="76">
        <v>44866.949305555558</v>
      </c>
      <c r="J2877" s="78"/>
      <c r="K2877" s="80">
        <v>1</v>
      </c>
    </row>
    <row r="2878" spans="2:11" x14ac:dyDescent="0.3">
      <c r="B2878" s="75">
        <v>37945</v>
      </c>
      <c r="C2878" s="76">
        <v>44866</v>
      </c>
      <c r="D2878" s="77">
        <v>310</v>
      </c>
      <c r="E2878" s="77">
        <v>6</v>
      </c>
      <c r="F2878" s="78"/>
      <c r="G2878" s="79">
        <v>44866.839097222248</v>
      </c>
      <c r="H2878" s="77">
        <v>150</v>
      </c>
      <c r="I2878" s="76">
        <v>44866.949305555558</v>
      </c>
      <c r="J2878" s="78"/>
      <c r="K2878" s="80">
        <v>1</v>
      </c>
    </row>
    <row r="2879" spans="2:11" x14ac:dyDescent="0.3">
      <c r="B2879" s="75">
        <v>37946</v>
      </c>
      <c r="C2879" s="76">
        <v>44866</v>
      </c>
      <c r="D2879" s="77">
        <v>1393</v>
      </c>
      <c r="E2879" s="77">
        <v>3</v>
      </c>
      <c r="F2879" s="78"/>
      <c r="G2879" s="79">
        <v>44866.848912037065</v>
      </c>
      <c r="H2879" s="77">
        <v>145</v>
      </c>
      <c r="I2879" s="76">
        <v>44866.949305555558</v>
      </c>
      <c r="J2879" s="78"/>
      <c r="K2879" s="80">
        <v>1</v>
      </c>
    </row>
    <row r="2880" spans="2:11" x14ac:dyDescent="0.3">
      <c r="B2880" s="75">
        <v>37947</v>
      </c>
      <c r="C2880" s="76">
        <v>44866</v>
      </c>
      <c r="D2880" s="77">
        <v>549</v>
      </c>
      <c r="E2880" s="77">
        <v>2</v>
      </c>
      <c r="F2880" s="78"/>
      <c r="G2880" s="79">
        <v>44866.857858796327</v>
      </c>
      <c r="H2880" s="77">
        <v>165</v>
      </c>
      <c r="I2880" s="76">
        <v>44866.949305555558</v>
      </c>
      <c r="J2880" s="78"/>
      <c r="K2880" s="80">
        <v>1</v>
      </c>
    </row>
    <row r="2881" spans="2:11" x14ac:dyDescent="0.3">
      <c r="B2881" s="75">
        <v>37948</v>
      </c>
      <c r="C2881" s="76">
        <v>44866</v>
      </c>
      <c r="D2881" s="77">
        <v>810</v>
      </c>
      <c r="E2881" s="77">
        <v>2</v>
      </c>
      <c r="F2881" s="78"/>
      <c r="G2881" s="79">
        <v>44866.867685185214</v>
      </c>
      <c r="H2881" s="77">
        <v>170</v>
      </c>
      <c r="I2881" s="76">
        <v>44866.949305555558</v>
      </c>
      <c r="J2881" s="78"/>
      <c r="K2881" s="80">
        <v>1</v>
      </c>
    </row>
    <row r="2882" spans="2:11" x14ac:dyDescent="0.3">
      <c r="B2882" s="75">
        <v>37949</v>
      </c>
      <c r="C2882" s="76">
        <v>44866</v>
      </c>
      <c r="D2882" s="77">
        <v>539</v>
      </c>
      <c r="E2882" s="77">
        <v>4</v>
      </c>
      <c r="F2882" s="78"/>
      <c r="G2882" s="79">
        <v>44866.878136574102</v>
      </c>
      <c r="H2882" s="77">
        <v>169</v>
      </c>
      <c r="I2882" s="76">
        <v>44866.949305555558</v>
      </c>
      <c r="J2882" s="78"/>
      <c r="K2882" s="80">
        <v>1</v>
      </c>
    </row>
    <row r="2883" spans="2:11" x14ac:dyDescent="0.3">
      <c r="B2883" s="75">
        <v>37950</v>
      </c>
      <c r="C2883" s="76">
        <v>44867</v>
      </c>
      <c r="D2883" s="77">
        <v>400</v>
      </c>
      <c r="E2883" s="77">
        <v>2</v>
      </c>
      <c r="F2883" s="78"/>
      <c r="G2883" s="79">
        <v>44867.333333333336</v>
      </c>
      <c r="H2883" s="77">
        <v>152</v>
      </c>
      <c r="I2883" s="76">
        <v>44867.969444444447</v>
      </c>
      <c r="J2883" s="78"/>
      <c r="K2883" s="80">
        <v>1</v>
      </c>
    </row>
    <row r="2884" spans="2:11" x14ac:dyDescent="0.3">
      <c r="B2884" s="75">
        <v>37951</v>
      </c>
      <c r="C2884" s="76">
        <v>44867</v>
      </c>
      <c r="D2884" s="77">
        <v>501</v>
      </c>
      <c r="E2884" s="77">
        <v>6</v>
      </c>
      <c r="F2884" s="78"/>
      <c r="G2884" s="79">
        <v>44867.344710648147</v>
      </c>
      <c r="H2884" s="77">
        <v>142</v>
      </c>
      <c r="I2884" s="76">
        <v>44867.969444444447</v>
      </c>
      <c r="J2884" s="78"/>
      <c r="K2884" s="80">
        <v>1</v>
      </c>
    </row>
    <row r="2885" spans="2:11" x14ac:dyDescent="0.3">
      <c r="B2885" s="75">
        <v>37952</v>
      </c>
      <c r="C2885" s="76">
        <v>44867</v>
      </c>
      <c r="D2885" s="77">
        <v>287</v>
      </c>
      <c r="E2885" s="77">
        <v>3</v>
      </c>
      <c r="F2885" s="78"/>
      <c r="G2885" s="79">
        <v>44867.355474537035</v>
      </c>
      <c r="H2885" s="77">
        <v>179</v>
      </c>
      <c r="I2885" s="76">
        <v>44867.969444444447</v>
      </c>
      <c r="J2885" s="78"/>
      <c r="K2885" s="80">
        <v>1</v>
      </c>
    </row>
    <row r="2886" spans="2:11" x14ac:dyDescent="0.3">
      <c r="B2886" s="75">
        <v>37953</v>
      </c>
      <c r="C2886" s="76">
        <v>44867</v>
      </c>
      <c r="D2886" s="77">
        <v>975</v>
      </c>
      <c r="E2886" s="77">
        <v>5</v>
      </c>
      <c r="F2886" s="78"/>
      <c r="G2886" s="79">
        <v>44867.36818287037</v>
      </c>
      <c r="H2886" s="77">
        <v>163</v>
      </c>
      <c r="I2886" s="76">
        <v>44867.969444444447</v>
      </c>
      <c r="J2886" s="78"/>
      <c r="K2886" s="80">
        <v>1</v>
      </c>
    </row>
    <row r="2887" spans="2:11" x14ac:dyDescent="0.3">
      <c r="B2887" s="75">
        <v>37954</v>
      </c>
      <c r="C2887" s="76">
        <v>44867</v>
      </c>
      <c r="D2887" s="77">
        <v>266</v>
      </c>
      <c r="E2887" s="77">
        <v>2</v>
      </c>
      <c r="F2887" s="78"/>
      <c r="G2887" s="79">
        <v>44867.380046296297</v>
      </c>
      <c r="H2887" s="77">
        <v>144</v>
      </c>
      <c r="I2887" s="76">
        <v>44867.969444444447</v>
      </c>
      <c r="J2887" s="78"/>
      <c r="K2887" s="80">
        <v>1</v>
      </c>
    </row>
    <row r="2888" spans="2:11" x14ac:dyDescent="0.3">
      <c r="B2888" s="75">
        <v>37955</v>
      </c>
      <c r="C2888" s="76">
        <v>44867</v>
      </c>
      <c r="D2888" s="77">
        <v>652</v>
      </c>
      <c r="E2888" s="77">
        <v>3</v>
      </c>
      <c r="F2888" s="78"/>
      <c r="G2888" s="79">
        <v>44867.394918981481</v>
      </c>
      <c r="H2888" s="77">
        <v>177</v>
      </c>
      <c r="I2888" s="76">
        <v>44867.969444444447</v>
      </c>
      <c r="J2888" s="78"/>
      <c r="K2888" s="80">
        <v>1</v>
      </c>
    </row>
    <row r="2889" spans="2:11" x14ac:dyDescent="0.3">
      <c r="B2889" s="75">
        <v>37956</v>
      </c>
      <c r="C2889" s="76">
        <v>44867</v>
      </c>
      <c r="D2889" s="77">
        <v>356</v>
      </c>
      <c r="E2889" s="77">
        <v>5</v>
      </c>
      <c r="F2889" s="78"/>
      <c r="G2889" s="79">
        <v>44867.410046296296</v>
      </c>
      <c r="H2889" s="77">
        <v>146</v>
      </c>
      <c r="I2889" s="76">
        <v>44867.969444444447</v>
      </c>
      <c r="J2889" s="78"/>
      <c r="K2889" s="80">
        <v>1</v>
      </c>
    </row>
    <row r="2890" spans="2:11" x14ac:dyDescent="0.3">
      <c r="B2890" s="75">
        <v>37957</v>
      </c>
      <c r="C2890" s="76">
        <v>44867</v>
      </c>
      <c r="D2890" s="77">
        <v>507</v>
      </c>
      <c r="E2890" s="77">
        <v>6</v>
      </c>
      <c r="F2890" s="78"/>
      <c r="G2890" s="79">
        <v>44867.422777777778</v>
      </c>
      <c r="H2890" s="77">
        <v>163</v>
      </c>
      <c r="I2890" s="76">
        <v>44867.969444444447</v>
      </c>
      <c r="J2890" s="78"/>
      <c r="K2890" s="80">
        <v>1</v>
      </c>
    </row>
    <row r="2891" spans="2:11" x14ac:dyDescent="0.3">
      <c r="B2891" s="75">
        <v>37958</v>
      </c>
      <c r="C2891" s="76">
        <v>44867</v>
      </c>
      <c r="D2891" s="77">
        <v>917</v>
      </c>
      <c r="E2891" s="77">
        <v>1</v>
      </c>
      <c r="F2891" s="78"/>
      <c r="G2891" s="78"/>
      <c r="H2891" s="78"/>
      <c r="I2891" s="76">
        <v>44867.969444444447</v>
      </c>
      <c r="J2891" s="78"/>
      <c r="K2891" s="80">
        <v>1</v>
      </c>
    </row>
    <row r="2892" spans="2:11" x14ac:dyDescent="0.3">
      <c r="B2892" s="75">
        <v>37959</v>
      </c>
      <c r="C2892" s="76">
        <v>44867</v>
      </c>
      <c r="D2892" s="77">
        <v>1202</v>
      </c>
      <c r="E2892" s="77">
        <v>5</v>
      </c>
      <c r="F2892" s="78"/>
      <c r="G2892" s="79">
        <v>44867.442106481481</v>
      </c>
      <c r="H2892" s="77">
        <v>166</v>
      </c>
      <c r="I2892" s="76">
        <v>44867.969444444447</v>
      </c>
      <c r="J2892" s="78"/>
      <c r="K2892" s="80">
        <v>1</v>
      </c>
    </row>
    <row r="2893" spans="2:11" x14ac:dyDescent="0.3">
      <c r="B2893" s="75">
        <v>37960</v>
      </c>
      <c r="C2893" s="76">
        <v>44867</v>
      </c>
      <c r="D2893" s="77">
        <v>1006</v>
      </c>
      <c r="E2893" s="77">
        <v>2</v>
      </c>
      <c r="F2893" s="78"/>
      <c r="G2893" s="79">
        <v>44867.455949074072</v>
      </c>
      <c r="H2893" s="77">
        <v>172</v>
      </c>
      <c r="I2893" s="76">
        <v>44867.969444444447</v>
      </c>
      <c r="J2893" s="78"/>
      <c r="K2893" s="80">
        <v>1</v>
      </c>
    </row>
    <row r="2894" spans="2:11" x14ac:dyDescent="0.3">
      <c r="B2894" s="75">
        <v>37961</v>
      </c>
      <c r="C2894" s="76">
        <v>44867</v>
      </c>
      <c r="D2894" s="77">
        <v>483</v>
      </c>
      <c r="E2894" s="77">
        <v>4</v>
      </c>
      <c r="F2894" s="78"/>
      <c r="G2894" s="79">
        <v>44867.465011574073</v>
      </c>
      <c r="H2894" s="77">
        <v>150</v>
      </c>
      <c r="I2894" s="76">
        <v>44867.969444444447</v>
      </c>
      <c r="J2894" s="78"/>
      <c r="K2894" s="80">
        <v>1</v>
      </c>
    </row>
    <row r="2895" spans="2:11" x14ac:dyDescent="0.3">
      <c r="B2895" s="75">
        <v>37962</v>
      </c>
      <c r="C2895" s="76">
        <v>44867</v>
      </c>
      <c r="D2895" s="77">
        <v>889</v>
      </c>
      <c r="E2895" s="77">
        <v>3</v>
      </c>
      <c r="F2895" s="78"/>
      <c r="G2895" s="79">
        <v>44867.478020833332</v>
      </c>
      <c r="H2895" s="77">
        <v>154</v>
      </c>
      <c r="I2895" s="76">
        <v>44867.969444444447</v>
      </c>
      <c r="J2895" s="78"/>
      <c r="K2895" s="80">
        <v>1</v>
      </c>
    </row>
    <row r="2896" spans="2:11" x14ac:dyDescent="0.3">
      <c r="B2896" s="75">
        <v>37963</v>
      </c>
      <c r="C2896" s="76">
        <v>44867</v>
      </c>
      <c r="D2896" s="77">
        <v>1047</v>
      </c>
      <c r="E2896" s="77">
        <v>3</v>
      </c>
      <c r="F2896" s="78"/>
      <c r="G2896" s="79">
        <v>44867.493715277778</v>
      </c>
      <c r="H2896" s="77">
        <v>171</v>
      </c>
      <c r="I2896" s="76">
        <v>44867.969444444447</v>
      </c>
      <c r="J2896" s="78"/>
      <c r="K2896" s="80">
        <v>1</v>
      </c>
    </row>
    <row r="2897" spans="2:11" x14ac:dyDescent="0.3">
      <c r="B2897" s="75">
        <v>37964</v>
      </c>
      <c r="C2897" s="76">
        <v>44867</v>
      </c>
      <c r="D2897" s="77">
        <v>1366</v>
      </c>
      <c r="E2897" s="77">
        <v>2</v>
      </c>
      <c r="F2897" s="78"/>
      <c r="G2897" s="79">
        <v>44867.507696759261</v>
      </c>
      <c r="H2897" s="77">
        <v>159</v>
      </c>
      <c r="I2897" s="76">
        <v>44867.969444444447</v>
      </c>
      <c r="J2897" s="78"/>
      <c r="K2897" s="80">
        <v>1</v>
      </c>
    </row>
    <row r="2898" spans="2:11" x14ac:dyDescent="0.3">
      <c r="B2898" s="75">
        <v>37965</v>
      </c>
      <c r="C2898" s="76">
        <v>44867</v>
      </c>
      <c r="D2898" s="77">
        <v>948</v>
      </c>
      <c r="E2898" s="77">
        <v>4</v>
      </c>
      <c r="F2898" s="78"/>
      <c r="G2898" s="79">
        <v>44867.519050925926</v>
      </c>
      <c r="H2898" s="77">
        <v>161</v>
      </c>
      <c r="I2898" s="76">
        <v>44867.969444444447</v>
      </c>
      <c r="J2898" s="78"/>
      <c r="K2898" s="80">
        <v>1</v>
      </c>
    </row>
    <row r="2899" spans="2:11" x14ac:dyDescent="0.3">
      <c r="B2899" s="75">
        <v>37966</v>
      </c>
      <c r="C2899" s="76">
        <v>44867</v>
      </c>
      <c r="D2899" s="77">
        <v>1376</v>
      </c>
      <c r="E2899" s="77">
        <v>6</v>
      </c>
      <c r="F2899" s="78"/>
      <c r="G2899" s="79">
        <v>44867.52853009259</v>
      </c>
      <c r="H2899" s="77">
        <v>153</v>
      </c>
      <c r="I2899" s="76">
        <v>44867.969444444447</v>
      </c>
      <c r="J2899" s="78"/>
      <c r="K2899" s="80">
        <v>1</v>
      </c>
    </row>
    <row r="2900" spans="2:11" x14ac:dyDescent="0.3">
      <c r="B2900" s="75">
        <v>37967</v>
      </c>
      <c r="C2900" s="76">
        <v>44867</v>
      </c>
      <c r="D2900" s="77">
        <v>904</v>
      </c>
      <c r="E2900" s="77">
        <v>6</v>
      </c>
      <c r="F2900" s="78"/>
      <c r="G2900" s="79">
        <v>44867.541539351849</v>
      </c>
      <c r="H2900" s="77">
        <v>160</v>
      </c>
      <c r="I2900" s="76">
        <v>44867.969444444447</v>
      </c>
      <c r="J2900" s="78"/>
      <c r="K2900" s="80">
        <v>1</v>
      </c>
    </row>
    <row r="2901" spans="2:11" x14ac:dyDescent="0.3">
      <c r="B2901" s="75">
        <v>37968</v>
      </c>
      <c r="C2901" s="76">
        <v>44867</v>
      </c>
      <c r="D2901" s="77">
        <v>1290</v>
      </c>
      <c r="E2901" s="77">
        <v>1</v>
      </c>
      <c r="F2901" s="78"/>
      <c r="G2901" s="78"/>
      <c r="H2901" s="78"/>
      <c r="I2901" s="76">
        <v>44867.969444444447</v>
      </c>
      <c r="J2901" s="78"/>
      <c r="K2901" s="80">
        <v>1</v>
      </c>
    </row>
    <row r="2902" spans="2:11" x14ac:dyDescent="0.3">
      <c r="B2902" s="75">
        <v>37969</v>
      </c>
      <c r="C2902" s="76">
        <v>44867</v>
      </c>
      <c r="D2902" s="77">
        <v>1269</v>
      </c>
      <c r="E2902" s="77">
        <v>5</v>
      </c>
      <c r="F2902" s="78"/>
      <c r="G2902" s="79">
        <v>44867.568043981475</v>
      </c>
      <c r="H2902" s="77">
        <v>179</v>
      </c>
      <c r="I2902" s="76">
        <v>44867.969444444447</v>
      </c>
      <c r="J2902" s="78"/>
      <c r="K2902" s="80">
        <v>1</v>
      </c>
    </row>
    <row r="2903" spans="2:11" x14ac:dyDescent="0.3">
      <c r="B2903" s="75">
        <v>37970</v>
      </c>
      <c r="C2903" s="76">
        <v>44867</v>
      </c>
      <c r="D2903" s="77">
        <v>1411</v>
      </c>
      <c r="E2903" s="77">
        <v>1</v>
      </c>
      <c r="F2903" s="78"/>
      <c r="G2903" s="78"/>
      <c r="H2903" s="78"/>
      <c r="I2903" s="76">
        <v>44867.969444444447</v>
      </c>
      <c r="J2903" s="78"/>
      <c r="K2903" s="80">
        <v>1</v>
      </c>
    </row>
    <row r="2904" spans="2:11" x14ac:dyDescent="0.3">
      <c r="B2904" s="75">
        <v>37971</v>
      </c>
      <c r="C2904" s="76">
        <v>44867</v>
      </c>
      <c r="D2904" s="77">
        <v>1212</v>
      </c>
      <c r="E2904" s="77">
        <v>4</v>
      </c>
      <c r="F2904" s="78"/>
      <c r="G2904" s="79">
        <v>44867.586504629624</v>
      </c>
      <c r="H2904" s="77">
        <v>152</v>
      </c>
      <c r="I2904" s="76">
        <v>44867.969444444447</v>
      </c>
      <c r="J2904" s="78"/>
      <c r="K2904" s="80">
        <v>1</v>
      </c>
    </row>
    <row r="2905" spans="2:11" x14ac:dyDescent="0.3">
      <c r="B2905" s="75">
        <v>37972</v>
      </c>
      <c r="C2905" s="76">
        <v>44867</v>
      </c>
      <c r="D2905" s="77">
        <v>954</v>
      </c>
      <c r="E2905" s="77">
        <v>1</v>
      </c>
      <c r="F2905" s="78"/>
      <c r="G2905" s="78"/>
      <c r="H2905" s="78"/>
      <c r="I2905" s="76">
        <v>44867.969444444447</v>
      </c>
      <c r="J2905" s="78"/>
      <c r="K2905" s="80">
        <v>1</v>
      </c>
    </row>
    <row r="2906" spans="2:11" x14ac:dyDescent="0.3">
      <c r="B2906" s="75">
        <v>37973</v>
      </c>
      <c r="C2906" s="76">
        <v>44867</v>
      </c>
      <c r="D2906" s="77">
        <v>327</v>
      </c>
      <c r="E2906" s="77">
        <v>6</v>
      </c>
      <c r="F2906" s="78"/>
      <c r="G2906" s="79">
        <v>44867.611342592587</v>
      </c>
      <c r="H2906" s="77">
        <v>144</v>
      </c>
      <c r="I2906" s="76">
        <v>44867.969444444447</v>
      </c>
      <c r="J2906" s="78"/>
      <c r="K2906" s="80">
        <v>1</v>
      </c>
    </row>
    <row r="2907" spans="2:11" x14ac:dyDescent="0.3">
      <c r="B2907" s="75">
        <v>37974</v>
      </c>
      <c r="C2907" s="76">
        <v>44867</v>
      </c>
      <c r="D2907" s="77">
        <v>440</v>
      </c>
      <c r="E2907" s="77">
        <v>2</v>
      </c>
      <c r="F2907" s="78"/>
      <c r="G2907" s="79">
        <v>44867.624201388884</v>
      </c>
      <c r="H2907" s="77">
        <v>147</v>
      </c>
      <c r="I2907" s="76">
        <v>44867.969444444447</v>
      </c>
      <c r="J2907" s="78"/>
      <c r="K2907" s="80">
        <v>1</v>
      </c>
    </row>
    <row r="2908" spans="2:11" x14ac:dyDescent="0.3">
      <c r="B2908" s="75">
        <v>37975</v>
      </c>
      <c r="C2908" s="76">
        <v>44867</v>
      </c>
      <c r="D2908" s="77">
        <v>405</v>
      </c>
      <c r="E2908" s="77">
        <v>4</v>
      </c>
      <c r="F2908" s="78"/>
      <c r="G2908" s="79">
        <v>44867.639062499999</v>
      </c>
      <c r="H2908" s="77">
        <v>170</v>
      </c>
      <c r="I2908" s="76">
        <v>44867.969444444447</v>
      </c>
      <c r="J2908" s="78"/>
      <c r="K2908" s="80">
        <v>1</v>
      </c>
    </row>
    <row r="2909" spans="2:11" x14ac:dyDescent="0.3">
      <c r="B2909" s="75">
        <v>37976</v>
      </c>
      <c r="C2909" s="76">
        <v>44867</v>
      </c>
      <c r="D2909" s="77">
        <v>778</v>
      </c>
      <c r="E2909" s="77">
        <v>1</v>
      </c>
      <c r="F2909" s="78"/>
      <c r="G2909" s="78"/>
      <c r="H2909" s="78"/>
      <c r="I2909" s="76">
        <v>44867.969444444447</v>
      </c>
      <c r="J2909" s="78"/>
      <c r="K2909" s="80">
        <v>1</v>
      </c>
    </row>
    <row r="2910" spans="2:11" x14ac:dyDescent="0.3">
      <c r="B2910" s="75">
        <v>37977</v>
      </c>
      <c r="C2910" s="76">
        <v>44867</v>
      </c>
      <c r="D2910" s="77">
        <v>1297</v>
      </c>
      <c r="E2910" s="77">
        <v>1</v>
      </c>
      <c r="F2910" s="78"/>
      <c r="G2910" s="78"/>
      <c r="H2910" s="78"/>
      <c r="I2910" s="76">
        <v>44867.969444444447</v>
      </c>
      <c r="J2910" s="78"/>
      <c r="K2910" s="80">
        <v>1</v>
      </c>
    </row>
    <row r="2911" spans="2:11" x14ac:dyDescent="0.3">
      <c r="B2911" s="75">
        <v>37978</v>
      </c>
      <c r="C2911" s="76">
        <v>44867</v>
      </c>
      <c r="D2911" s="77">
        <v>1253</v>
      </c>
      <c r="E2911" s="77">
        <v>5</v>
      </c>
      <c r="F2911" s="78"/>
      <c r="G2911" s="79">
        <v>44867.674722222226</v>
      </c>
      <c r="H2911" s="77">
        <v>164</v>
      </c>
      <c r="I2911" s="76">
        <v>44867.969444444447</v>
      </c>
      <c r="J2911" s="78"/>
      <c r="K2911" s="80">
        <v>1</v>
      </c>
    </row>
    <row r="2912" spans="2:11" x14ac:dyDescent="0.3">
      <c r="B2912" s="75">
        <v>37979</v>
      </c>
      <c r="C2912" s="76">
        <v>44867</v>
      </c>
      <c r="D2912" s="77">
        <v>551</v>
      </c>
      <c r="E2912" s="77">
        <v>4</v>
      </c>
      <c r="F2912" s="78"/>
      <c r="G2912" s="79">
        <v>44867.68445601852</v>
      </c>
      <c r="H2912" s="77">
        <v>168</v>
      </c>
      <c r="I2912" s="76">
        <v>44867.969444444447</v>
      </c>
      <c r="J2912" s="78"/>
      <c r="K2912" s="80">
        <v>1</v>
      </c>
    </row>
    <row r="2913" spans="2:11" x14ac:dyDescent="0.3">
      <c r="B2913" s="75">
        <v>37980</v>
      </c>
      <c r="C2913" s="76">
        <v>44867</v>
      </c>
      <c r="D2913" s="77">
        <v>312</v>
      </c>
      <c r="E2913" s="77">
        <v>1</v>
      </c>
      <c r="F2913" s="78"/>
      <c r="G2913" s="78"/>
      <c r="H2913" s="78"/>
      <c r="I2913" s="76">
        <v>44867.969444444447</v>
      </c>
      <c r="J2913" s="78"/>
      <c r="K2913" s="80">
        <v>1</v>
      </c>
    </row>
    <row r="2914" spans="2:11" x14ac:dyDescent="0.3">
      <c r="B2914" s="75">
        <v>37981</v>
      </c>
      <c r="C2914" s="76">
        <v>44867</v>
      </c>
      <c r="D2914" s="77">
        <v>1283</v>
      </c>
      <c r="E2914" s="77">
        <v>5</v>
      </c>
      <c r="F2914" s="78"/>
      <c r="G2914" s="79">
        <v>44867.709479166668</v>
      </c>
      <c r="H2914" s="77">
        <v>147</v>
      </c>
      <c r="I2914" s="76">
        <v>44867.969444444447</v>
      </c>
      <c r="J2914" s="78"/>
      <c r="K2914" s="80">
        <v>1</v>
      </c>
    </row>
    <row r="2915" spans="2:11" x14ac:dyDescent="0.3">
      <c r="B2915" s="75">
        <v>37982</v>
      </c>
      <c r="C2915" s="76">
        <v>44867</v>
      </c>
      <c r="D2915" s="77">
        <v>585</v>
      </c>
      <c r="E2915" s="77">
        <v>1</v>
      </c>
      <c r="F2915" s="78"/>
      <c r="G2915" s="78"/>
      <c r="H2915" s="78"/>
      <c r="I2915" s="76">
        <v>44867.969444444447</v>
      </c>
      <c r="J2915" s="78"/>
      <c r="K2915" s="80">
        <v>1</v>
      </c>
    </row>
    <row r="2916" spans="2:11" x14ac:dyDescent="0.3">
      <c r="B2916" s="75">
        <v>37983</v>
      </c>
      <c r="C2916" s="76">
        <v>44867</v>
      </c>
      <c r="D2916" s="77">
        <v>701</v>
      </c>
      <c r="E2916" s="77">
        <v>5</v>
      </c>
      <c r="F2916" s="78"/>
      <c r="G2916" s="79">
        <v>44867.734409722223</v>
      </c>
      <c r="H2916" s="77">
        <v>169</v>
      </c>
      <c r="I2916" s="76">
        <v>44867.969444444447</v>
      </c>
      <c r="J2916" s="78"/>
      <c r="K2916" s="80">
        <v>1</v>
      </c>
    </row>
    <row r="2917" spans="2:11" x14ac:dyDescent="0.3">
      <c r="B2917" s="75">
        <v>37984</v>
      </c>
      <c r="C2917" s="76">
        <v>44867</v>
      </c>
      <c r="D2917" s="77">
        <v>277</v>
      </c>
      <c r="E2917" s="77">
        <v>3</v>
      </c>
      <c r="F2917" s="78"/>
      <c r="G2917" s="79">
        <v>44867.74722222222</v>
      </c>
      <c r="H2917" s="77">
        <v>141</v>
      </c>
      <c r="I2917" s="76">
        <v>44867.969444444447</v>
      </c>
      <c r="J2917" s="78"/>
      <c r="K2917" s="80">
        <v>1</v>
      </c>
    </row>
    <row r="2918" spans="2:11" x14ac:dyDescent="0.3">
      <c r="B2918" s="75">
        <v>37985</v>
      </c>
      <c r="C2918" s="76">
        <v>44867</v>
      </c>
      <c r="D2918" s="77">
        <v>1019</v>
      </c>
      <c r="E2918" s="77">
        <v>6</v>
      </c>
      <c r="F2918" s="78"/>
      <c r="G2918" s="79">
        <v>44867.760023148148</v>
      </c>
      <c r="H2918" s="77">
        <v>162</v>
      </c>
      <c r="I2918" s="76">
        <v>44867.969444444447</v>
      </c>
      <c r="J2918" s="78"/>
      <c r="K2918" s="80">
        <v>1</v>
      </c>
    </row>
    <row r="2919" spans="2:11" x14ac:dyDescent="0.3">
      <c r="B2919" s="75">
        <v>37986</v>
      </c>
      <c r="C2919" s="76">
        <v>44867</v>
      </c>
      <c r="D2919" s="77">
        <v>1190</v>
      </c>
      <c r="E2919" s="77">
        <v>4</v>
      </c>
      <c r="F2919" s="78"/>
      <c r="G2919" s="79">
        <v>44867.76934027778</v>
      </c>
      <c r="H2919" s="77">
        <v>172</v>
      </c>
      <c r="I2919" s="76">
        <v>44867.969444444447</v>
      </c>
      <c r="J2919" s="78"/>
      <c r="K2919" s="80">
        <v>1</v>
      </c>
    </row>
    <row r="2920" spans="2:11" x14ac:dyDescent="0.3">
      <c r="B2920" s="75">
        <v>37987</v>
      </c>
      <c r="C2920" s="76">
        <v>44867</v>
      </c>
      <c r="D2920" s="77">
        <v>420</v>
      </c>
      <c r="E2920" s="77">
        <v>2</v>
      </c>
      <c r="F2920" s="78"/>
      <c r="G2920" s="79">
        <v>44867.785115740742</v>
      </c>
      <c r="H2920" s="77">
        <v>166</v>
      </c>
      <c r="I2920" s="76">
        <v>44867.969444444447</v>
      </c>
      <c r="J2920" s="78"/>
      <c r="K2920" s="80">
        <v>1</v>
      </c>
    </row>
    <row r="2921" spans="2:11" x14ac:dyDescent="0.3">
      <c r="B2921" s="75">
        <v>37988</v>
      </c>
      <c r="C2921" s="76">
        <v>44867</v>
      </c>
      <c r="D2921" s="77">
        <v>742</v>
      </c>
      <c r="E2921" s="77">
        <v>3</v>
      </c>
      <c r="F2921" s="78"/>
      <c r="G2921" s="79">
        <v>44867.796458333338</v>
      </c>
      <c r="H2921" s="77">
        <v>152</v>
      </c>
      <c r="I2921" s="76">
        <v>44867.969444444447</v>
      </c>
      <c r="J2921" s="78"/>
      <c r="K2921" s="80">
        <v>1</v>
      </c>
    </row>
    <row r="2922" spans="2:11" x14ac:dyDescent="0.3">
      <c r="B2922" s="75">
        <v>37989</v>
      </c>
      <c r="C2922" s="76">
        <v>44867</v>
      </c>
      <c r="D2922" s="77">
        <v>848</v>
      </c>
      <c r="E2922" s="77">
        <v>4</v>
      </c>
      <c r="F2922" s="78"/>
      <c r="G2922" s="79">
        <v>44867.807233796302</v>
      </c>
      <c r="H2922" s="77">
        <v>169</v>
      </c>
      <c r="I2922" s="76">
        <v>44867.969444444447</v>
      </c>
      <c r="J2922" s="78"/>
      <c r="K2922" s="80">
        <v>1</v>
      </c>
    </row>
    <row r="2923" spans="2:11" x14ac:dyDescent="0.3">
      <c r="B2923" s="75">
        <v>37990</v>
      </c>
      <c r="C2923" s="76">
        <v>44867</v>
      </c>
      <c r="D2923" s="77">
        <v>346</v>
      </c>
      <c r="E2923" s="77">
        <v>2</v>
      </c>
      <c r="F2923" s="78"/>
      <c r="G2923" s="79">
        <v>44867.815937500003</v>
      </c>
      <c r="H2923" s="77">
        <v>143</v>
      </c>
      <c r="I2923" s="76">
        <v>44867.969444444447</v>
      </c>
      <c r="J2923" s="78"/>
      <c r="K2923" s="80">
        <v>1</v>
      </c>
    </row>
    <row r="2924" spans="2:11" x14ac:dyDescent="0.3">
      <c r="B2924" s="75">
        <v>37991</v>
      </c>
      <c r="C2924" s="76">
        <v>44867</v>
      </c>
      <c r="D2924" s="77">
        <v>873</v>
      </c>
      <c r="E2924" s="77">
        <v>2</v>
      </c>
      <c r="F2924" s="78"/>
      <c r="G2924" s="79">
        <v>44867.829305555562</v>
      </c>
      <c r="H2924" s="77">
        <v>162</v>
      </c>
      <c r="I2924" s="76">
        <v>44867.969444444447</v>
      </c>
      <c r="J2924" s="78"/>
      <c r="K2924" s="80">
        <v>1</v>
      </c>
    </row>
    <row r="2925" spans="2:11" x14ac:dyDescent="0.3">
      <c r="B2925" s="75">
        <v>37992</v>
      </c>
      <c r="C2925" s="76">
        <v>44867</v>
      </c>
      <c r="D2925" s="77">
        <v>1054</v>
      </c>
      <c r="E2925" s="77">
        <v>3</v>
      </c>
      <c r="F2925" s="78"/>
      <c r="G2925" s="79">
        <v>44867.845439814824</v>
      </c>
      <c r="H2925" s="77">
        <v>155</v>
      </c>
      <c r="I2925" s="76">
        <v>44867.969444444447</v>
      </c>
      <c r="J2925" s="78"/>
      <c r="K2925" s="80">
        <v>1</v>
      </c>
    </row>
    <row r="2926" spans="2:11" x14ac:dyDescent="0.3">
      <c r="B2926" s="75">
        <v>37993</v>
      </c>
      <c r="C2926" s="76">
        <v>44867</v>
      </c>
      <c r="D2926" s="77">
        <v>1263</v>
      </c>
      <c r="E2926" s="77">
        <v>2</v>
      </c>
      <c r="F2926" s="78"/>
      <c r="G2926" s="79">
        <v>44867.854282407417</v>
      </c>
      <c r="H2926" s="77">
        <v>161</v>
      </c>
      <c r="I2926" s="76">
        <v>44867.969444444447</v>
      </c>
      <c r="J2926" s="78"/>
      <c r="K2926" s="80">
        <v>1</v>
      </c>
    </row>
    <row r="2927" spans="2:11" x14ac:dyDescent="0.3">
      <c r="B2927" s="75">
        <v>37994</v>
      </c>
      <c r="C2927" s="76">
        <v>44867</v>
      </c>
      <c r="D2927" s="77">
        <v>1217</v>
      </c>
      <c r="E2927" s="77">
        <v>6</v>
      </c>
      <c r="F2927" s="78"/>
      <c r="G2927" s="79">
        <v>44867.86895833334</v>
      </c>
      <c r="H2927" s="77">
        <v>155</v>
      </c>
      <c r="I2927" s="76">
        <v>44867.969444444447</v>
      </c>
      <c r="J2927" s="78"/>
      <c r="K2927" s="80">
        <v>1</v>
      </c>
    </row>
    <row r="2928" spans="2:11" x14ac:dyDescent="0.3">
      <c r="B2928" s="75">
        <v>37995</v>
      </c>
      <c r="C2928" s="76">
        <v>44867</v>
      </c>
      <c r="D2928" s="77">
        <v>617</v>
      </c>
      <c r="E2928" s="77">
        <v>2</v>
      </c>
      <c r="F2928" s="78"/>
      <c r="G2928" s="79">
        <v>44867.884016203709</v>
      </c>
      <c r="H2928" s="77">
        <v>174</v>
      </c>
      <c r="I2928" s="76">
        <v>44867.969444444447</v>
      </c>
      <c r="J2928" s="78"/>
      <c r="K2928" s="80">
        <v>1</v>
      </c>
    </row>
    <row r="2929" spans="2:11" x14ac:dyDescent="0.3">
      <c r="B2929" s="75">
        <v>37996</v>
      </c>
      <c r="C2929" s="76">
        <v>44867</v>
      </c>
      <c r="D2929" s="77">
        <v>134</v>
      </c>
      <c r="E2929" s="77">
        <v>4</v>
      </c>
      <c r="F2929" s="78"/>
      <c r="G2929" s="79">
        <v>44867.895787037043</v>
      </c>
      <c r="H2929" s="77">
        <v>157</v>
      </c>
      <c r="I2929" s="76">
        <v>44867.969444444447</v>
      </c>
      <c r="J2929" s="78"/>
      <c r="K2929" s="80">
        <v>1</v>
      </c>
    </row>
    <row r="2930" spans="2:11" x14ac:dyDescent="0.3">
      <c r="B2930" s="75">
        <v>37997</v>
      </c>
      <c r="C2930" s="76">
        <v>44867</v>
      </c>
      <c r="D2930" s="77">
        <v>1001</v>
      </c>
      <c r="E2930" s="77">
        <v>1</v>
      </c>
      <c r="F2930" s="78"/>
      <c r="G2930" s="78"/>
      <c r="H2930" s="78"/>
      <c r="I2930" s="76">
        <v>44867.969444444447</v>
      </c>
      <c r="J2930" s="78"/>
      <c r="K2930" s="80">
        <v>1</v>
      </c>
    </row>
    <row r="2931" spans="2:11" x14ac:dyDescent="0.3">
      <c r="B2931" s="75">
        <v>37998</v>
      </c>
      <c r="C2931" s="76">
        <v>44868</v>
      </c>
      <c r="D2931" s="77">
        <v>182</v>
      </c>
      <c r="E2931" s="77">
        <v>2</v>
      </c>
      <c r="F2931" s="78"/>
      <c r="G2931" s="79">
        <v>44868.333333333336</v>
      </c>
      <c r="H2931" s="77">
        <v>158</v>
      </c>
      <c r="I2931" s="76">
        <v>44868.946527777778</v>
      </c>
      <c r="J2931" s="78"/>
      <c r="K2931" s="80">
        <v>1</v>
      </c>
    </row>
    <row r="2932" spans="2:11" x14ac:dyDescent="0.3">
      <c r="B2932" s="75">
        <v>37999</v>
      </c>
      <c r="C2932" s="76">
        <v>44868</v>
      </c>
      <c r="D2932" s="77">
        <v>711</v>
      </c>
      <c r="E2932" s="77">
        <v>5</v>
      </c>
      <c r="F2932" s="78"/>
      <c r="G2932" s="79">
        <v>44868.348136574074</v>
      </c>
      <c r="H2932" s="77">
        <v>178</v>
      </c>
      <c r="I2932" s="76">
        <v>44868.946527777778</v>
      </c>
      <c r="J2932" s="78"/>
      <c r="K2932" s="80">
        <v>1</v>
      </c>
    </row>
    <row r="2933" spans="2:11" x14ac:dyDescent="0.3">
      <c r="B2933" s="75">
        <v>38000</v>
      </c>
      <c r="C2933" s="76">
        <v>44868</v>
      </c>
      <c r="D2933" s="77">
        <v>345</v>
      </c>
      <c r="E2933" s="77">
        <v>5</v>
      </c>
      <c r="F2933" s="78"/>
      <c r="G2933" s="79">
        <v>44868.356759259259</v>
      </c>
      <c r="H2933" s="77">
        <v>148</v>
      </c>
      <c r="I2933" s="76">
        <v>44868.946527777778</v>
      </c>
      <c r="J2933" s="78"/>
      <c r="K2933" s="80">
        <v>1</v>
      </c>
    </row>
    <row r="2934" spans="2:11" x14ac:dyDescent="0.3">
      <c r="B2934" s="75">
        <v>38001</v>
      </c>
      <c r="C2934" s="76">
        <v>44868</v>
      </c>
      <c r="D2934" s="77">
        <v>81</v>
      </c>
      <c r="E2934" s="77">
        <v>5</v>
      </c>
      <c r="F2934" s="78"/>
      <c r="G2934" s="79">
        <v>44868.371203703704</v>
      </c>
      <c r="H2934" s="77">
        <v>149</v>
      </c>
      <c r="I2934" s="76">
        <v>44868.946527777778</v>
      </c>
      <c r="J2934" s="78"/>
      <c r="K2934" s="80">
        <v>1</v>
      </c>
    </row>
    <row r="2935" spans="2:11" x14ac:dyDescent="0.3">
      <c r="B2935" s="75">
        <v>38002</v>
      </c>
      <c r="C2935" s="76">
        <v>44868</v>
      </c>
      <c r="D2935" s="77">
        <v>730</v>
      </c>
      <c r="E2935" s="77">
        <v>6</v>
      </c>
      <c r="F2935" s="78"/>
      <c r="G2935" s="79">
        <v>44868.382141203707</v>
      </c>
      <c r="H2935" s="77">
        <v>170</v>
      </c>
      <c r="I2935" s="76">
        <v>44868.946527777778</v>
      </c>
      <c r="J2935" s="78"/>
      <c r="K2935" s="80">
        <v>1</v>
      </c>
    </row>
    <row r="2936" spans="2:11" x14ac:dyDescent="0.3">
      <c r="B2936" s="75">
        <v>38003</v>
      </c>
      <c r="C2936" s="76">
        <v>44868</v>
      </c>
      <c r="D2936" s="77">
        <v>1181</v>
      </c>
      <c r="E2936" s="77">
        <v>1</v>
      </c>
      <c r="F2936" s="78"/>
      <c r="G2936" s="78"/>
      <c r="H2936" s="78"/>
      <c r="I2936" s="76">
        <v>44868.946527777778</v>
      </c>
      <c r="J2936" s="78"/>
      <c r="K2936" s="80">
        <v>1</v>
      </c>
    </row>
    <row r="2937" spans="2:11" x14ac:dyDescent="0.3">
      <c r="B2937" s="75">
        <v>38004</v>
      </c>
      <c r="C2937" s="76">
        <v>44868</v>
      </c>
      <c r="D2937" s="77">
        <v>186</v>
      </c>
      <c r="E2937" s="77">
        <v>5</v>
      </c>
      <c r="F2937" s="78"/>
      <c r="G2937" s="79">
        <v>44868.405717592599</v>
      </c>
      <c r="H2937" s="77">
        <v>155</v>
      </c>
      <c r="I2937" s="76">
        <v>44868.946527777778</v>
      </c>
      <c r="J2937" s="78"/>
      <c r="K2937" s="80">
        <v>1</v>
      </c>
    </row>
    <row r="2938" spans="2:11" x14ac:dyDescent="0.3">
      <c r="B2938" s="75">
        <v>38005</v>
      </c>
      <c r="C2938" s="76">
        <v>44868</v>
      </c>
      <c r="D2938" s="77">
        <v>1159</v>
      </c>
      <c r="E2938" s="77">
        <v>3</v>
      </c>
      <c r="F2938" s="78"/>
      <c r="G2938" s="79">
        <v>44868.421180555561</v>
      </c>
      <c r="H2938" s="77">
        <v>160</v>
      </c>
      <c r="I2938" s="76">
        <v>44868.946527777778</v>
      </c>
      <c r="J2938" s="78"/>
      <c r="K2938" s="80">
        <v>1</v>
      </c>
    </row>
    <row r="2939" spans="2:11" x14ac:dyDescent="0.3">
      <c r="B2939" s="75">
        <v>38006</v>
      </c>
      <c r="C2939" s="76">
        <v>44868</v>
      </c>
      <c r="D2939" s="77">
        <v>246</v>
      </c>
      <c r="E2939" s="77">
        <v>1</v>
      </c>
      <c r="F2939" s="78"/>
      <c r="G2939" s="78"/>
      <c r="H2939" s="78"/>
      <c r="I2939" s="76">
        <v>44868.946527777778</v>
      </c>
      <c r="J2939" s="78"/>
      <c r="K2939" s="80">
        <v>1</v>
      </c>
    </row>
    <row r="2940" spans="2:11" x14ac:dyDescent="0.3">
      <c r="B2940" s="75">
        <v>38007</v>
      </c>
      <c r="C2940" s="76">
        <v>44868</v>
      </c>
      <c r="D2940" s="77">
        <v>1168</v>
      </c>
      <c r="E2940" s="77">
        <v>3</v>
      </c>
      <c r="F2940" s="78"/>
      <c r="G2940" s="79">
        <v>44868.452627314822</v>
      </c>
      <c r="H2940" s="77">
        <v>158</v>
      </c>
      <c r="I2940" s="76">
        <v>44868.946527777778</v>
      </c>
      <c r="J2940" s="78"/>
      <c r="K2940" s="80">
        <v>1</v>
      </c>
    </row>
    <row r="2941" spans="2:11" x14ac:dyDescent="0.3">
      <c r="B2941" s="75">
        <v>38008</v>
      </c>
      <c r="C2941" s="76">
        <v>44868</v>
      </c>
      <c r="D2941" s="77">
        <v>403</v>
      </c>
      <c r="E2941" s="77">
        <v>1</v>
      </c>
      <c r="F2941" s="78"/>
      <c r="G2941" s="78"/>
      <c r="H2941" s="78"/>
      <c r="I2941" s="76">
        <v>44868.946527777778</v>
      </c>
      <c r="J2941" s="78"/>
      <c r="K2941" s="80">
        <v>1</v>
      </c>
    </row>
    <row r="2942" spans="2:11" x14ac:dyDescent="0.3">
      <c r="B2942" s="75">
        <v>38009</v>
      </c>
      <c r="C2942" s="76">
        <v>44868</v>
      </c>
      <c r="D2942" s="77">
        <v>1060</v>
      </c>
      <c r="E2942" s="77">
        <v>1</v>
      </c>
      <c r="F2942" s="78"/>
      <c r="G2942" s="78"/>
      <c r="H2942" s="78"/>
      <c r="I2942" s="76">
        <v>44868.946527777778</v>
      </c>
      <c r="J2942" s="78"/>
      <c r="K2942" s="80">
        <v>1</v>
      </c>
    </row>
    <row r="2943" spans="2:11" x14ac:dyDescent="0.3">
      <c r="B2943" s="75">
        <v>38010</v>
      </c>
      <c r="C2943" s="76">
        <v>44868</v>
      </c>
      <c r="D2943" s="77">
        <v>122</v>
      </c>
      <c r="E2943" s="77">
        <v>3</v>
      </c>
      <c r="F2943" s="78"/>
      <c r="G2943" s="79">
        <v>44868.487696759265</v>
      </c>
      <c r="H2943" s="77">
        <v>149</v>
      </c>
      <c r="I2943" s="76">
        <v>44868.946527777778</v>
      </c>
      <c r="J2943" s="78"/>
      <c r="K2943" s="80">
        <v>1</v>
      </c>
    </row>
    <row r="2944" spans="2:11" x14ac:dyDescent="0.3">
      <c r="B2944" s="75">
        <v>38011</v>
      </c>
      <c r="C2944" s="76">
        <v>44868</v>
      </c>
      <c r="D2944" s="77">
        <v>6</v>
      </c>
      <c r="E2944" s="77">
        <v>3</v>
      </c>
      <c r="F2944" s="78"/>
      <c r="G2944" s="79">
        <v>44868.498576388891</v>
      </c>
      <c r="H2944" s="77">
        <v>145</v>
      </c>
      <c r="I2944" s="76">
        <v>44868.946527777778</v>
      </c>
      <c r="J2944" s="78"/>
      <c r="K2944" s="80">
        <v>1</v>
      </c>
    </row>
    <row r="2945" spans="2:11" x14ac:dyDescent="0.3">
      <c r="B2945" s="75">
        <v>38012</v>
      </c>
      <c r="C2945" s="76">
        <v>44868</v>
      </c>
      <c r="D2945" s="77">
        <v>408</v>
      </c>
      <c r="E2945" s="77">
        <v>6</v>
      </c>
      <c r="F2945" s="78"/>
      <c r="G2945" s="79">
        <v>44868.509097222224</v>
      </c>
      <c r="H2945" s="77">
        <v>147</v>
      </c>
      <c r="I2945" s="76">
        <v>44868.946527777778</v>
      </c>
      <c r="J2945" s="78"/>
      <c r="K2945" s="80">
        <v>1</v>
      </c>
    </row>
    <row r="2946" spans="2:11" x14ac:dyDescent="0.3">
      <c r="B2946" s="75">
        <v>38013</v>
      </c>
      <c r="C2946" s="76">
        <v>44868</v>
      </c>
      <c r="D2946" s="77">
        <v>1335</v>
      </c>
      <c r="E2946" s="77">
        <v>1</v>
      </c>
      <c r="F2946" s="78"/>
      <c r="G2946" s="78"/>
      <c r="H2946" s="78"/>
      <c r="I2946" s="76">
        <v>44868.946527777778</v>
      </c>
      <c r="J2946" s="78"/>
      <c r="K2946" s="80">
        <v>1</v>
      </c>
    </row>
    <row r="2947" spans="2:11" x14ac:dyDescent="0.3">
      <c r="B2947" s="75">
        <v>38014</v>
      </c>
      <c r="C2947" s="76">
        <v>44868</v>
      </c>
      <c r="D2947" s="77">
        <v>958</v>
      </c>
      <c r="E2947" s="77">
        <v>1</v>
      </c>
      <c r="F2947" s="78"/>
      <c r="G2947" s="78"/>
      <c r="H2947" s="78"/>
      <c r="I2947" s="76">
        <v>44868.946527777778</v>
      </c>
      <c r="J2947" s="78"/>
      <c r="K2947" s="80">
        <v>1</v>
      </c>
    </row>
    <row r="2948" spans="2:11" x14ac:dyDescent="0.3">
      <c r="B2948" s="75">
        <v>38015</v>
      </c>
      <c r="C2948" s="76">
        <v>44868</v>
      </c>
      <c r="D2948" s="77">
        <v>480</v>
      </c>
      <c r="E2948" s="77">
        <v>3</v>
      </c>
      <c r="F2948" s="78"/>
      <c r="G2948" s="79">
        <v>44868.552523148159</v>
      </c>
      <c r="H2948" s="77">
        <v>176</v>
      </c>
      <c r="I2948" s="76">
        <v>44868.946527777778</v>
      </c>
      <c r="J2948" s="78"/>
      <c r="K2948" s="80">
        <v>1</v>
      </c>
    </row>
    <row r="2949" spans="2:11" x14ac:dyDescent="0.3">
      <c r="B2949" s="75">
        <v>38016</v>
      </c>
      <c r="C2949" s="76">
        <v>44868</v>
      </c>
      <c r="D2949" s="77">
        <v>459</v>
      </c>
      <c r="E2949" s="77">
        <v>5</v>
      </c>
      <c r="F2949" s="78"/>
      <c r="G2949" s="79">
        <v>44868.567337962973</v>
      </c>
      <c r="H2949" s="77">
        <v>178</v>
      </c>
      <c r="I2949" s="76">
        <v>44868.946527777778</v>
      </c>
      <c r="J2949" s="78"/>
      <c r="K2949" s="80">
        <v>1</v>
      </c>
    </row>
    <row r="2950" spans="2:11" x14ac:dyDescent="0.3">
      <c r="B2950" s="75">
        <v>38017</v>
      </c>
      <c r="C2950" s="76">
        <v>44868</v>
      </c>
      <c r="D2950" s="77">
        <v>131</v>
      </c>
      <c r="E2950" s="77">
        <v>3</v>
      </c>
      <c r="F2950" s="78"/>
      <c r="G2950" s="79">
        <v>44868.581990740749</v>
      </c>
      <c r="H2950" s="77">
        <v>146</v>
      </c>
      <c r="I2950" s="76">
        <v>44868.946527777778</v>
      </c>
      <c r="J2950" s="78"/>
      <c r="K2950" s="80">
        <v>1</v>
      </c>
    </row>
    <row r="2951" spans="2:11" x14ac:dyDescent="0.3">
      <c r="B2951" s="75">
        <v>38018</v>
      </c>
      <c r="C2951" s="76">
        <v>44868</v>
      </c>
      <c r="D2951" s="77">
        <v>1005</v>
      </c>
      <c r="E2951" s="77">
        <v>5</v>
      </c>
      <c r="F2951" s="78"/>
      <c r="G2951" s="79">
        <v>44868.598414351858</v>
      </c>
      <c r="H2951" s="77">
        <v>147</v>
      </c>
      <c r="I2951" s="76">
        <v>44868.946527777778</v>
      </c>
      <c r="J2951" s="78"/>
      <c r="K2951" s="80">
        <v>1</v>
      </c>
    </row>
    <row r="2952" spans="2:11" x14ac:dyDescent="0.3">
      <c r="B2952" s="75">
        <v>38019</v>
      </c>
      <c r="C2952" s="76">
        <v>44868</v>
      </c>
      <c r="D2952" s="77">
        <v>1186</v>
      </c>
      <c r="E2952" s="77">
        <v>6</v>
      </c>
      <c r="F2952" s="78"/>
      <c r="G2952" s="79">
        <v>44868.612500000003</v>
      </c>
      <c r="H2952" s="77">
        <v>141</v>
      </c>
      <c r="I2952" s="76">
        <v>44868.946527777778</v>
      </c>
      <c r="J2952" s="78"/>
      <c r="K2952" s="80">
        <v>1</v>
      </c>
    </row>
    <row r="2953" spans="2:11" x14ac:dyDescent="0.3">
      <c r="B2953" s="75">
        <v>38020</v>
      </c>
      <c r="C2953" s="76">
        <v>44868</v>
      </c>
      <c r="D2953" s="77">
        <v>981</v>
      </c>
      <c r="E2953" s="77">
        <v>5</v>
      </c>
      <c r="F2953" s="78"/>
      <c r="G2953" s="79">
        <v>44868.626817129632</v>
      </c>
      <c r="H2953" s="77">
        <v>155</v>
      </c>
      <c r="I2953" s="76">
        <v>44868.946527777778</v>
      </c>
      <c r="J2953" s="78"/>
      <c r="K2953" s="80">
        <v>1</v>
      </c>
    </row>
    <row r="2954" spans="2:11" x14ac:dyDescent="0.3">
      <c r="B2954" s="75">
        <v>38021</v>
      </c>
      <c r="C2954" s="76">
        <v>44868</v>
      </c>
      <c r="D2954" s="77">
        <v>223</v>
      </c>
      <c r="E2954" s="77">
        <v>6</v>
      </c>
      <c r="F2954" s="78"/>
      <c r="G2954" s="79">
        <v>44868.638055555559</v>
      </c>
      <c r="H2954" s="77">
        <v>177</v>
      </c>
      <c r="I2954" s="76">
        <v>44868.946527777778</v>
      </c>
      <c r="J2954" s="78"/>
      <c r="K2954" s="80">
        <v>1</v>
      </c>
    </row>
    <row r="2955" spans="2:11" x14ac:dyDescent="0.3">
      <c r="B2955" s="75">
        <v>38022</v>
      </c>
      <c r="C2955" s="76">
        <v>44868</v>
      </c>
      <c r="D2955" s="77">
        <v>581</v>
      </c>
      <c r="E2955" s="77">
        <v>6</v>
      </c>
      <c r="F2955" s="78"/>
      <c r="G2955" s="79">
        <v>44868.651018518525</v>
      </c>
      <c r="H2955" s="77">
        <v>145</v>
      </c>
      <c r="I2955" s="76">
        <v>44868.946527777778</v>
      </c>
      <c r="J2955" s="78"/>
      <c r="K2955" s="80">
        <v>1</v>
      </c>
    </row>
    <row r="2956" spans="2:11" x14ac:dyDescent="0.3">
      <c r="B2956" s="75">
        <v>38023</v>
      </c>
      <c r="C2956" s="76">
        <v>44868</v>
      </c>
      <c r="D2956" s="77">
        <v>523</v>
      </c>
      <c r="E2956" s="77">
        <v>3</v>
      </c>
      <c r="F2956" s="78"/>
      <c r="G2956" s="79">
        <v>44868.66173611112</v>
      </c>
      <c r="H2956" s="77">
        <v>153</v>
      </c>
      <c r="I2956" s="76">
        <v>44868.946527777778</v>
      </c>
      <c r="J2956" s="78"/>
      <c r="K2956" s="80">
        <v>1</v>
      </c>
    </row>
    <row r="2957" spans="2:11" x14ac:dyDescent="0.3">
      <c r="B2957" s="75">
        <v>38024</v>
      </c>
      <c r="C2957" s="76">
        <v>44868</v>
      </c>
      <c r="D2957" s="77">
        <v>827</v>
      </c>
      <c r="E2957" s="77">
        <v>4</v>
      </c>
      <c r="F2957" s="78"/>
      <c r="G2957" s="79">
        <v>44868.677222222228</v>
      </c>
      <c r="H2957" s="77">
        <v>171</v>
      </c>
      <c r="I2957" s="76">
        <v>44868.946527777778</v>
      </c>
      <c r="J2957" s="78"/>
      <c r="K2957" s="80">
        <v>1</v>
      </c>
    </row>
    <row r="2958" spans="2:11" x14ac:dyDescent="0.3">
      <c r="B2958" s="75">
        <v>38025</v>
      </c>
      <c r="C2958" s="76">
        <v>44868</v>
      </c>
      <c r="D2958" s="77">
        <v>497</v>
      </c>
      <c r="E2958" s="77">
        <v>5</v>
      </c>
      <c r="F2958" s="78"/>
      <c r="G2958" s="79">
        <v>44868.690370370379</v>
      </c>
      <c r="H2958" s="77">
        <v>164</v>
      </c>
      <c r="I2958" s="76">
        <v>44868.946527777778</v>
      </c>
      <c r="J2958" s="78"/>
      <c r="K2958" s="80">
        <v>1</v>
      </c>
    </row>
    <row r="2959" spans="2:11" x14ac:dyDescent="0.3">
      <c r="B2959" s="75">
        <v>38026</v>
      </c>
      <c r="C2959" s="76">
        <v>44868</v>
      </c>
      <c r="D2959" s="77">
        <v>1216</v>
      </c>
      <c r="E2959" s="77">
        <v>6</v>
      </c>
      <c r="F2959" s="78"/>
      <c r="G2959" s="79">
        <v>44868.700775462974</v>
      </c>
      <c r="H2959" s="77">
        <v>168</v>
      </c>
      <c r="I2959" s="76">
        <v>44868.946527777778</v>
      </c>
      <c r="J2959" s="78"/>
      <c r="K2959" s="80">
        <v>1</v>
      </c>
    </row>
    <row r="2960" spans="2:11" x14ac:dyDescent="0.3">
      <c r="B2960" s="75">
        <v>38027</v>
      </c>
      <c r="C2960" s="76">
        <v>44868</v>
      </c>
      <c r="D2960" s="77">
        <v>1020</v>
      </c>
      <c r="E2960" s="77">
        <v>6</v>
      </c>
      <c r="F2960" s="78"/>
      <c r="G2960" s="79">
        <v>44868.712997685194</v>
      </c>
      <c r="H2960" s="77">
        <v>144</v>
      </c>
      <c r="I2960" s="76">
        <v>44868.946527777778</v>
      </c>
      <c r="J2960" s="78"/>
      <c r="K2960" s="80">
        <v>1</v>
      </c>
    </row>
    <row r="2961" spans="2:11" x14ac:dyDescent="0.3">
      <c r="B2961" s="75">
        <v>38028</v>
      </c>
      <c r="C2961" s="76">
        <v>44868</v>
      </c>
      <c r="D2961" s="77">
        <v>117</v>
      </c>
      <c r="E2961" s="77">
        <v>6</v>
      </c>
      <c r="F2961" s="78"/>
      <c r="G2961" s="79">
        <v>44868.725300925937</v>
      </c>
      <c r="H2961" s="77">
        <v>162</v>
      </c>
      <c r="I2961" s="76">
        <v>44868.946527777778</v>
      </c>
      <c r="J2961" s="78"/>
      <c r="K2961" s="80">
        <v>1</v>
      </c>
    </row>
    <row r="2962" spans="2:11" x14ac:dyDescent="0.3">
      <c r="B2962" s="75">
        <v>38029</v>
      </c>
      <c r="C2962" s="76">
        <v>44868</v>
      </c>
      <c r="D2962" s="77">
        <v>464</v>
      </c>
      <c r="E2962" s="77">
        <v>5</v>
      </c>
      <c r="F2962" s="78"/>
      <c r="G2962" s="79">
        <v>44868.735011574085</v>
      </c>
      <c r="H2962" s="77">
        <v>149</v>
      </c>
      <c r="I2962" s="76">
        <v>44868.946527777778</v>
      </c>
      <c r="J2962" s="78"/>
      <c r="K2962" s="80">
        <v>1</v>
      </c>
    </row>
    <row r="2963" spans="2:11" x14ac:dyDescent="0.3">
      <c r="B2963" s="75">
        <v>38030</v>
      </c>
      <c r="C2963" s="76">
        <v>44868</v>
      </c>
      <c r="D2963" s="77">
        <v>921</v>
      </c>
      <c r="E2963" s="77">
        <v>5</v>
      </c>
      <c r="F2963" s="78"/>
      <c r="G2963" s="79">
        <v>44868.750636574085</v>
      </c>
      <c r="H2963" s="77">
        <v>172</v>
      </c>
      <c r="I2963" s="76">
        <v>44868.946527777778</v>
      </c>
      <c r="J2963" s="78"/>
      <c r="K2963" s="80">
        <v>1</v>
      </c>
    </row>
    <row r="2964" spans="2:11" x14ac:dyDescent="0.3">
      <c r="B2964" s="75">
        <v>38031</v>
      </c>
      <c r="C2964" s="76">
        <v>44868</v>
      </c>
      <c r="D2964" s="77">
        <v>1352</v>
      </c>
      <c r="E2964" s="77">
        <v>5</v>
      </c>
      <c r="F2964" s="78"/>
      <c r="G2964" s="79">
        <v>44868.762164351865</v>
      </c>
      <c r="H2964" s="77">
        <v>141</v>
      </c>
      <c r="I2964" s="76">
        <v>44868.946527777778</v>
      </c>
      <c r="J2964" s="78"/>
      <c r="K2964" s="80">
        <v>1</v>
      </c>
    </row>
    <row r="2965" spans="2:11" x14ac:dyDescent="0.3">
      <c r="B2965" s="75">
        <v>38032</v>
      </c>
      <c r="C2965" s="76">
        <v>44868</v>
      </c>
      <c r="D2965" s="77">
        <v>610</v>
      </c>
      <c r="E2965" s="77">
        <v>1</v>
      </c>
      <c r="F2965" s="78"/>
      <c r="G2965" s="78"/>
      <c r="H2965" s="78"/>
      <c r="I2965" s="76">
        <v>44868.946527777778</v>
      </c>
      <c r="J2965" s="78"/>
      <c r="K2965" s="80">
        <v>1</v>
      </c>
    </row>
    <row r="2966" spans="2:11" x14ac:dyDescent="0.3">
      <c r="B2966" s="75">
        <v>38033</v>
      </c>
      <c r="C2966" s="76">
        <v>44868</v>
      </c>
      <c r="D2966" s="77">
        <v>897</v>
      </c>
      <c r="E2966" s="77">
        <v>1</v>
      </c>
      <c r="F2966" s="78"/>
      <c r="G2966" s="78"/>
      <c r="H2966" s="78"/>
      <c r="I2966" s="76">
        <v>44868.946527777778</v>
      </c>
      <c r="J2966" s="78"/>
      <c r="K2966" s="80">
        <v>1</v>
      </c>
    </row>
    <row r="2967" spans="2:11" x14ac:dyDescent="0.3">
      <c r="B2967" s="75">
        <v>38034</v>
      </c>
      <c r="C2967" s="76">
        <v>44868</v>
      </c>
      <c r="D2967" s="77">
        <v>1073</v>
      </c>
      <c r="E2967" s="77">
        <v>1</v>
      </c>
      <c r="F2967" s="78"/>
      <c r="G2967" s="78"/>
      <c r="H2967" s="78"/>
      <c r="I2967" s="76">
        <v>44868.946527777778</v>
      </c>
      <c r="J2967" s="78"/>
      <c r="K2967" s="80">
        <v>1</v>
      </c>
    </row>
    <row r="2968" spans="2:11" x14ac:dyDescent="0.3">
      <c r="B2968" s="75">
        <v>38035</v>
      </c>
      <c r="C2968" s="76">
        <v>44868</v>
      </c>
      <c r="D2968" s="77">
        <v>1377</v>
      </c>
      <c r="E2968" s="77">
        <v>1</v>
      </c>
      <c r="F2968" s="78"/>
      <c r="G2968" s="78"/>
      <c r="H2968" s="78"/>
      <c r="I2968" s="76">
        <v>44868.946527777778</v>
      </c>
      <c r="J2968" s="78"/>
      <c r="K2968" s="80">
        <v>1</v>
      </c>
    </row>
    <row r="2969" spans="2:11" x14ac:dyDescent="0.3">
      <c r="B2969" s="75">
        <v>38036</v>
      </c>
      <c r="C2969" s="76">
        <v>44868</v>
      </c>
      <c r="D2969" s="77">
        <v>803</v>
      </c>
      <c r="E2969" s="77">
        <v>3</v>
      </c>
      <c r="F2969" s="78"/>
      <c r="G2969" s="79">
        <v>44868.81603009261</v>
      </c>
      <c r="H2969" s="77">
        <v>171</v>
      </c>
      <c r="I2969" s="76">
        <v>44868.946527777778</v>
      </c>
      <c r="J2969" s="78"/>
      <c r="K2969" s="80">
        <v>1</v>
      </c>
    </row>
    <row r="2970" spans="2:11" x14ac:dyDescent="0.3">
      <c r="B2970" s="75">
        <v>38037</v>
      </c>
      <c r="C2970" s="76">
        <v>44868</v>
      </c>
      <c r="D2970" s="77">
        <v>591</v>
      </c>
      <c r="E2970" s="77">
        <v>1</v>
      </c>
      <c r="F2970" s="78"/>
      <c r="G2970" s="78"/>
      <c r="H2970" s="78"/>
      <c r="I2970" s="76">
        <v>44868.946527777778</v>
      </c>
      <c r="J2970" s="78"/>
      <c r="K2970" s="80">
        <v>1</v>
      </c>
    </row>
    <row r="2971" spans="2:11" x14ac:dyDescent="0.3">
      <c r="B2971" s="75">
        <v>38038</v>
      </c>
      <c r="C2971" s="76">
        <v>44868</v>
      </c>
      <c r="D2971" s="77">
        <v>986</v>
      </c>
      <c r="E2971" s="77">
        <v>4</v>
      </c>
      <c r="F2971" s="78"/>
      <c r="G2971" s="79">
        <v>44868.843344907429</v>
      </c>
      <c r="H2971" s="77">
        <v>146</v>
      </c>
      <c r="I2971" s="76">
        <v>44868.946527777778</v>
      </c>
      <c r="J2971" s="78"/>
      <c r="K2971" s="80">
        <v>1</v>
      </c>
    </row>
    <row r="2972" spans="2:11" x14ac:dyDescent="0.3">
      <c r="B2972" s="75">
        <v>38039</v>
      </c>
      <c r="C2972" s="76">
        <v>44868</v>
      </c>
      <c r="D2972" s="77">
        <v>487</v>
      </c>
      <c r="E2972" s="77">
        <v>6</v>
      </c>
      <c r="F2972" s="78"/>
      <c r="G2972" s="79">
        <v>44868.852152777799</v>
      </c>
      <c r="H2972" s="77">
        <v>148</v>
      </c>
      <c r="I2972" s="76">
        <v>44868.946527777778</v>
      </c>
      <c r="J2972" s="78"/>
      <c r="K2972" s="80">
        <v>1</v>
      </c>
    </row>
    <row r="2973" spans="2:11" x14ac:dyDescent="0.3">
      <c r="B2973" s="75">
        <v>38040</v>
      </c>
      <c r="C2973" s="76">
        <v>44868</v>
      </c>
      <c r="D2973" s="77">
        <v>1223</v>
      </c>
      <c r="E2973" s="77">
        <v>5</v>
      </c>
      <c r="F2973" s="78"/>
      <c r="G2973" s="79">
        <v>44868.861516203724</v>
      </c>
      <c r="H2973" s="77">
        <v>151</v>
      </c>
      <c r="I2973" s="76">
        <v>44868.946527777778</v>
      </c>
      <c r="J2973" s="78"/>
      <c r="K2973" s="80">
        <v>1</v>
      </c>
    </row>
    <row r="2974" spans="2:11" x14ac:dyDescent="0.3">
      <c r="B2974" s="75">
        <v>38041</v>
      </c>
      <c r="C2974" s="76">
        <v>44868</v>
      </c>
      <c r="D2974" s="77">
        <v>531</v>
      </c>
      <c r="E2974" s="77">
        <v>4</v>
      </c>
      <c r="F2974" s="78"/>
      <c r="G2974" s="79">
        <v>44868.877488425947</v>
      </c>
      <c r="H2974" s="77">
        <v>166</v>
      </c>
      <c r="I2974" s="76">
        <v>44868.946527777778</v>
      </c>
      <c r="J2974" s="78"/>
      <c r="K2974" s="80">
        <v>1</v>
      </c>
    </row>
    <row r="2975" spans="2:11" x14ac:dyDescent="0.3">
      <c r="B2975" s="75">
        <v>38042</v>
      </c>
      <c r="C2975" s="76">
        <v>44868</v>
      </c>
      <c r="D2975" s="77">
        <v>1271</v>
      </c>
      <c r="E2975" s="77">
        <v>6</v>
      </c>
      <c r="F2975" s="78"/>
      <c r="G2975" s="79">
        <v>44868.887708333357</v>
      </c>
      <c r="H2975" s="77">
        <v>145</v>
      </c>
      <c r="I2975" s="76">
        <v>44868.946527777778</v>
      </c>
      <c r="J2975" s="78"/>
      <c r="K2975" s="80">
        <v>1</v>
      </c>
    </row>
    <row r="2976" spans="2:11" x14ac:dyDescent="0.3">
      <c r="B2976" s="75">
        <v>38043</v>
      </c>
      <c r="C2976" s="76">
        <v>44868</v>
      </c>
      <c r="D2976" s="77">
        <v>536</v>
      </c>
      <c r="E2976" s="77">
        <v>4</v>
      </c>
      <c r="F2976" s="78"/>
      <c r="G2976" s="79">
        <v>44868.89687500002</v>
      </c>
      <c r="H2976" s="77">
        <v>166</v>
      </c>
      <c r="I2976" s="76">
        <v>44868.946527777778</v>
      </c>
      <c r="J2976" s="78"/>
      <c r="K2976" s="80">
        <v>1</v>
      </c>
    </row>
    <row r="2977" spans="2:11" x14ac:dyDescent="0.3">
      <c r="B2977" s="75">
        <v>38044</v>
      </c>
      <c r="C2977" s="76">
        <v>44868</v>
      </c>
      <c r="D2977" s="77">
        <v>240</v>
      </c>
      <c r="E2977" s="77">
        <v>5</v>
      </c>
      <c r="F2977" s="78"/>
      <c r="G2977" s="79">
        <v>44868.911851851874</v>
      </c>
      <c r="H2977" s="77">
        <v>148</v>
      </c>
      <c r="I2977" s="76">
        <v>44868.946527777778</v>
      </c>
      <c r="J2977" s="78"/>
      <c r="K2977" s="80">
        <v>1</v>
      </c>
    </row>
    <row r="2978" spans="2:11" x14ac:dyDescent="0.3">
      <c r="B2978" s="75">
        <v>38045</v>
      </c>
      <c r="C2978" s="76">
        <v>44869</v>
      </c>
      <c r="D2978" s="77">
        <v>598</v>
      </c>
      <c r="E2978" s="77">
        <v>1</v>
      </c>
      <c r="F2978" s="78"/>
      <c r="G2978" s="78"/>
      <c r="H2978" s="78"/>
      <c r="I2978" s="76">
        <v>44869.968055555553</v>
      </c>
      <c r="J2978" s="78"/>
      <c r="K2978" s="80">
        <v>1</v>
      </c>
    </row>
    <row r="2979" spans="2:11" x14ac:dyDescent="0.3">
      <c r="B2979" s="75">
        <v>38046</v>
      </c>
      <c r="C2979" s="76">
        <v>44869</v>
      </c>
      <c r="D2979" s="77">
        <v>937</v>
      </c>
      <c r="E2979" s="77">
        <v>4</v>
      </c>
      <c r="F2979" s="78"/>
      <c r="G2979" s="79">
        <v>44869.348391203705</v>
      </c>
      <c r="H2979" s="77">
        <v>163</v>
      </c>
      <c r="I2979" s="76">
        <v>44869.968055555553</v>
      </c>
      <c r="J2979" s="78"/>
      <c r="K2979" s="80">
        <v>1</v>
      </c>
    </row>
    <row r="2980" spans="2:11" x14ac:dyDescent="0.3">
      <c r="B2980" s="75">
        <v>38047</v>
      </c>
      <c r="C2980" s="76">
        <v>44869</v>
      </c>
      <c r="D2980" s="77">
        <v>1393</v>
      </c>
      <c r="E2980" s="77">
        <v>6</v>
      </c>
      <c r="F2980" s="78"/>
      <c r="G2980" s="79">
        <v>44869.358356481483</v>
      </c>
      <c r="H2980" s="77">
        <v>178</v>
      </c>
      <c r="I2980" s="76">
        <v>44869.968055555553</v>
      </c>
      <c r="J2980" s="78"/>
      <c r="K2980" s="80">
        <v>1</v>
      </c>
    </row>
    <row r="2981" spans="2:11" x14ac:dyDescent="0.3">
      <c r="B2981" s="75">
        <v>38048</v>
      </c>
      <c r="C2981" s="76">
        <v>44869</v>
      </c>
      <c r="D2981" s="77">
        <v>1070</v>
      </c>
      <c r="E2981" s="77">
        <v>5</v>
      </c>
      <c r="F2981" s="78"/>
      <c r="G2981" s="79">
        <v>44869.366284722222</v>
      </c>
      <c r="H2981" s="77">
        <v>176</v>
      </c>
      <c r="I2981" s="76">
        <v>44869.968055555553</v>
      </c>
      <c r="J2981" s="78"/>
      <c r="K2981" s="80">
        <v>1</v>
      </c>
    </row>
    <row r="2982" spans="2:11" x14ac:dyDescent="0.3">
      <c r="B2982" s="75">
        <v>38049</v>
      </c>
      <c r="C2982" s="76">
        <v>44869</v>
      </c>
      <c r="D2982" s="77">
        <v>1319</v>
      </c>
      <c r="E2982" s="77">
        <v>3</v>
      </c>
      <c r="F2982" s="78"/>
      <c r="G2982" s="79">
        <v>44869.381747685184</v>
      </c>
      <c r="H2982" s="77">
        <v>144</v>
      </c>
      <c r="I2982" s="76">
        <v>44869.968055555553</v>
      </c>
      <c r="J2982" s="78"/>
      <c r="K2982" s="80">
        <v>1</v>
      </c>
    </row>
    <row r="2983" spans="2:11" x14ac:dyDescent="0.3">
      <c r="B2983" s="75">
        <v>38050</v>
      </c>
      <c r="C2983" s="76">
        <v>44869</v>
      </c>
      <c r="D2983" s="77">
        <v>1087</v>
      </c>
      <c r="E2983" s="77">
        <v>5</v>
      </c>
      <c r="F2983" s="78"/>
      <c r="G2983" s="79">
        <v>44869.393032407403</v>
      </c>
      <c r="H2983" s="77">
        <v>172</v>
      </c>
      <c r="I2983" s="76">
        <v>44869.968055555553</v>
      </c>
      <c r="J2983" s="78"/>
      <c r="K2983" s="80">
        <v>1</v>
      </c>
    </row>
    <row r="2984" spans="2:11" x14ac:dyDescent="0.3">
      <c r="B2984" s="75">
        <v>38051</v>
      </c>
      <c r="C2984" s="76">
        <v>44869</v>
      </c>
      <c r="D2984" s="77">
        <v>1177</v>
      </c>
      <c r="E2984" s="77">
        <v>5</v>
      </c>
      <c r="F2984" s="78"/>
      <c r="G2984" s="79">
        <v>44869.408043981479</v>
      </c>
      <c r="H2984" s="77">
        <v>156</v>
      </c>
      <c r="I2984" s="76">
        <v>44869.968055555553</v>
      </c>
      <c r="J2984" s="78"/>
      <c r="K2984" s="80">
        <v>1</v>
      </c>
    </row>
    <row r="2985" spans="2:11" x14ac:dyDescent="0.3">
      <c r="B2985" s="75">
        <v>38052</v>
      </c>
      <c r="C2985" s="76">
        <v>44869</v>
      </c>
      <c r="D2985" s="77">
        <v>522</v>
      </c>
      <c r="E2985" s="77">
        <v>3</v>
      </c>
      <c r="F2985" s="78"/>
      <c r="G2985" s="79">
        <v>44869.417465277773</v>
      </c>
      <c r="H2985" s="77">
        <v>145</v>
      </c>
      <c r="I2985" s="76">
        <v>44869.968055555553</v>
      </c>
      <c r="J2985" s="78"/>
      <c r="K2985" s="80">
        <v>1</v>
      </c>
    </row>
    <row r="2986" spans="2:11" x14ac:dyDescent="0.3">
      <c r="B2986" s="75">
        <v>38053</v>
      </c>
      <c r="C2986" s="76">
        <v>44869</v>
      </c>
      <c r="D2986" s="77">
        <v>1011</v>
      </c>
      <c r="E2986" s="77">
        <v>1</v>
      </c>
      <c r="F2986" s="78"/>
      <c r="G2986" s="78"/>
      <c r="H2986" s="78"/>
      <c r="I2986" s="76">
        <v>44869.968055555553</v>
      </c>
      <c r="J2986" s="78"/>
      <c r="K2986" s="80">
        <v>1</v>
      </c>
    </row>
    <row r="2987" spans="2:11" x14ac:dyDescent="0.3">
      <c r="B2987" s="75">
        <v>38054</v>
      </c>
      <c r="C2987" s="76">
        <v>44869</v>
      </c>
      <c r="D2987" s="77">
        <v>1128</v>
      </c>
      <c r="E2987" s="77">
        <v>2</v>
      </c>
      <c r="F2987" s="78"/>
      <c r="G2987" s="79">
        <v>44869.441273148142</v>
      </c>
      <c r="H2987" s="77">
        <v>141</v>
      </c>
      <c r="I2987" s="76">
        <v>44869.968055555553</v>
      </c>
      <c r="J2987" s="78"/>
      <c r="K2987" s="80">
        <v>1</v>
      </c>
    </row>
    <row r="2988" spans="2:11" x14ac:dyDescent="0.3">
      <c r="B2988" s="75">
        <v>38055</v>
      </c>
      <c r="C2988" s="76">
        <v>44869</v>
      </c>
      <c r="D2988" s="77">
        <v>334</v>
      </c>
      <c r="E2988" s="77">
        <v>5</v>
      </c>
      <c r="F2988" s="78"/>
      <c r="G2988" s="79">
        <v>44869.44936342592</v>
      </c>
      <c r="H2988" s="77">
        <v>176</v>
      </c>
      <c r="I2988" s="76">
        <v>44869.968055555553</v>
      </c>
      <c r="J2988" s="78"/>
      <c r="K2988" s="80">
        <v>1</v>
      </c>
    </row>
    <row r="2989" spans="2:11" x14ac:dyDescent="0.3">
      <c r="B2989" s="75">
        <v>38056</v>
      </c>
      <c r="C2989" s="76">
        <v>44869</v>
      </c>
      <c r="D2989" s="77">
        <v>1166</v>
      </c>
      <c r="E2989" s="77">
        <v>6</v>
      </c>
      <c r="F2989" s="78"/>
      <c r="G2989" s="79">
        <v>44869.458807870367</v>
      </c>
      <c r="H2989" s="77">
        <v>159</v>
      </c>
      <c r="I2989" s="76">
        <v>44869.968055555553</v>
      </c>
      <c r="J2989" s="78"/>
      <c r="K2989" s="80">
        <v>1</v>
      </c>
    </row>
    <row r="2990" spans="2:11" x14ac:dyDescent="0.3">
      <c r="B2990" s="75">
        <v>38057</v>
      </c>
      <c r="C2990" s="76">
        <v>44869</v>
      </c>
      <c r="D2990" s="77">
        <v>335</v>
      </c>
      <c r="E2990" s="77">
        <v>6</v>
      </c>
      <c r="F2990" s="78"/>
      <c r="G2990" s="79">
        <v>44869.466331018513</v>
      </c>
      <c r="H2990" s="77">
        <v>179</v>
      </c>
      <c r="I2990" s="76">
        <v>44869.968055555553</v>
      </c>
      <c r="J2990" s="78"/>
      <c r="K2990" s="80">
        <v>1</v>
      </c>
    </row>
    <row r="2991" spans="2:11" x14ac:dyDescent="0.3">
      <c r="B2991" s="75">
        <v>38058</v>
      </c>
      <c r="C2991" s="76">
        <v>44869</v>
      </c>
      <c r="D2991" s="77">
        <v>1410</v>
      </c>
      <c r="E2991" s="77">
        <v>4</v>
      </c>
      <c r="F2991" s="78"/>
      <c r="G2991" s="79">
        <v>44869.477592592586</v>
      </c>
      <c r="H2991" s="77">
        <v>164</v>
      </c>
      <c r="I2991" s="76">
        <v>44869.968055555553</v>
      </c>
      <c r="J2991" s="78"/>
      <c r="K2991" s="80">
        <v>1</v>
      </c>
    </row>
    <row r="2992" spans="2:11" x14ac:dyDescent="0.3">
      <c r="B2992" s="75">
        <v>38059</v>
      </c>
      <c r="C2992" s="76">
        <v>44869</v>
      </c>
      <c r="D2992" s="77">
        <v>904</v>
      </c>
      <c r="E2992" s="77">
        <v>2</v>
      </c>
      <c r="F2992" s="78"/>
      <c r="G2992" s="79">
        <v>44869.488726851843</v>
      </c>
      <c r="H2992" s="77">
        <v>143</v>
      </c>
      <c r="I2992" s="76">
        <v>44869.968055555553</v>
      </c>
      <c r="J2992" s="78"/>
      <c r="K2992" s="80">
        <v>1</v>
      </c>
    </row>
    <row r="2993" spans="2:11" x14ac:dyDescent="0.3">
      <c r="B2993" s="75">
        <v>38060</v>
      </c>
      <c r="C2993" s="76">
        <v>44869</v>
      </c>
      <c r="D2993" s="77">
        <v>47</v>
      </c>
      <c r="E2993" s="77">
        <v>5</v>
      </c>
      <c r="F2993" s="78"/>
      <c r="G2993" s="79">
        <v>44869.49681712962</v>
      </c>
      <c r="H2993" s="77">
        <v>148</v>
      </c>
      <c r="I2993" s="76">
        <v>44869.968055555553</v>
      </c>
      <c r="J2993" s="78"/>
      <c r="K2993" s="80">
        <v>1</v>
      </c>
    </row>
    <row r="2994" spans="2:11" x14ac:dyDescent="0.3">
      <c r="B2994" s="75">
        <v>38061</v>
      </c>
      <c r="C2994" s="76">
        <v>44869</v>
      </c>
      <c r="D2994" s="77">
        <v>1135</v>
      </c>
      <c r="E2994" s="77">
        <v>6</v>
      </c>
      <c r="F2994" s="78"/>
      <c r="G2994" s="79">
        <v>44869.508124999993</v>
      </c>
      <c r="H2994" s="77">
        <v>168</v>
      </c>
      <c r="I2994" s="76">
        <v>44869.968055555553</v>
      </c>
      <c r="J2994" s="78"/>
      <c r="K2994" s="80">
        <v>1</v>
      </c>
    </row>
    <row r="2995" spans="2:11" x14ac:dyDescent="0.3">
      <c r="B2995" s="75">
        <v>38062</v>
      </c>
      <c r="C2995" s="76">
        <v>44869</v>
      </c>
      <c r="D2995" s="77">
        <v>488</v>
      </c>
      <c r="E2995" s="77">
        <v>1</v>
      </c>
      <c r="F2995" s="78"/>
      <c r="G2995" s="78"/>
      <c r="H2995" s="78"/>
      <c r="I2995" s="76">
        <v>44869.968055555553</v>
      </c>
      <c r="J2995" s="78"/>
      <c r="K2995" s="80">
        <v>1</v>
      </c>
    </row>
    <row r="2996" spans="2:11" x14ac:dyDescent="0.3">
      <c r="B2996" s="75">
        <v>38063</v>
      </c>
      <c r="C2996" s="76">
        <v>44869</v>
      </c>
      <c r="D2996" s="77">
        <v>1069</v>
      </c>
      <c r="E2996" s="77">
        <v>3</v>
      </c>
      <c r="F2996" s="78"/>
      <c r="G2996" s="79">
        <v>44869.531898148147</v>
      </c>
      <c r="H2996" s="77">
        <v>178</v>
      </c>
      <c r="I2996" s="76">
        <v>44869.968055555553</v>
      </c>
      <c r="J2996" s="78"/>
      <c r="K2996" s="80">
        <v>1</v>
      </c>
    </row>
    <row r="2997" spans="2:11" x14ac:dyDescent="0.3">
      <c r="B2997" s="75">
        <v>38064</v>
      </c>
      <c r="C2997" s="76">
        <v>44869</v>
      </c>
      <c r="D2997" s="77">
        <v>1</v>
      </c>
      <c r="E2997" s="77">
        <v>3</v>
      </c>
      <c r="F2997" s="78"/>
      <c r="G2997" s="79">
        <v>44869.546736111108</v>
      </c>
      <c r="H2997" s="77">
        <v>161</v>
      </c>
      <c r="I2997" s="76">
        <v>44869.968055555553</v>
      </c>
      <c r="J2997" s="78"/>
      <c r="K2997" s="80">
        <v>1</v>
      </c>
    </row>
    <row r="2998" spans="2:11" x14ac:dyDescent="0.3">
      <c r="B2998" s="75">
        <v>38065</v>
      </c>
      <c r="C2998" s="76">
        <v>44869</v>
      </c>
      <c r="D2998" s="77">
        <v>1371</v>
      </c>
      <c r="E2998" s="77">
        <v>4</v>
      </c>
      <c r="F2998" s="78"/>
      <c r="G2998" s="79">
        <v>44869.558333333327</v>
      </c>
      <c r="H2998" s="77">
        <v>166</v>
      </c>
      <c r="I2998" s="76">
        <v>44869.968055555553</v>
      </c>
      <c r="J2998" s="78"/>
      <c r="K2998" s="80">
        <v>1</v>
      </c>
    </row>
    <row r="2999" spans="2:11" x14ac:dyDescent="0.3">
      <c r="B2999" s="75">
        <v>38066</v>
      </c>
      <c r="C2999" s="76">
        <v>44869</v>
      </c>
      <c r="D2999" s="77">
        <v>886</v>
      </c>
      <c r="E2999" s="77">
        <v>5</v>
      </c>
      <c r="F2999" s="78"/>
      <c r="G2999" s="79">
        <v>44869.56927083333</v>
      </c>
      <c r="H2999" s="77">
        <v>172</v>
      </c>
      <c r="I2999" s="76">
        <v>44869.968055555553</v>
      </c>
      <c r="J2999" s="78"/>
      <c r="K2999" s="80">
        <v>1</v>
      </c>
    </row>
    <row r="3000" spans="2:11" x14ac:dyDescent="0.3">
      <c r="B3000" s="75">
        <v>38067</v>
      </c>
      <c r="C3000" s="76">
        <v>44869</v>
      </c>
      <c r="D3000" s="77">
        <v>808</v>
      </c>
      <c r="E3000" s="77">
        <v>3</v>
      </c>
      <c r="F3000" s="78"/>
      <c r="G3000" s="79">
        <v>44869.577928240738</v>
      </c>
      <c r="H3000" s="77">
        <v>141</v>
      </c>
      <c r="I3000" s="76">
        <v>44869.968055555553</v>
      </c>
      <c r="J3000" s="78"/>
      <c r="K3000" s="80">
        <v>1</v>
      </c>
    </row>
    <row r="3001" spans="2:11" x14ac:dyDescent="0.3">
      <c r="B3001" s="75">
        <v>38068</v>
      </c>
      <c r="C3001" s="76">
        <v>44869</v>
      </c>
      <c r="D3001" s="77">
        <v>91</v>
      </c>
      <c r="E3001" s="77">
        <v>6</v>
      </c>
      <c r="F3001" s="78"/>
      <c r="G3001" s="79">
        <v>44869.590624999997</v>
      </c>
      <c r="H3001" s="77">
        <v>164</v>
      </c>
      <c r="I3001" s="76">
        <v>44869.968055555553</v>
      </c>
      <c r="J3001" s="78"/>
      <c r="K3001" s="80">
        <v>1</v>
      </c>
    </row>
    <row r="3002" spans="2:11" x14ac:dyDescent="0.3">
      <c r="B3002" s="75">
        <v>38069</v>
      </c>
      <c r="C3002" s="76">
        <v>44869</v>
      </c>
      <c r="D3002" s="77">
        <v>225</v>
      </c>
      <c r="E3002" s="77">
        <v>4</v>
      </c>
      <c r="F3002" s="78"/>
      <c r="G3002" s="79">
        <v>44869.605949074074</v>
      </c>
      <c r="H3002" s="77">
        <v>150</v>
      </c>
      <c r="I3002" s="76">
        <v>44869.968055555553</v>
      </c>
      <c r="J3002" s="78"/>
      <c r="K3002" s="80">
        <v>1</v>
      </c>
    </row>
    <row r="3003" spans="2:11" x14ac:dyDescent="0.3">
      <c r="B3003" s="75">
        <v>38070</v>
      </c>
      <c r="C3003" s="76">
        <v>44869</v>
      </c>
      <c r="D3003" s="77">
        <v>1091</v>
      </c>
      <c r="E3003" s="77">
        <v>2</v>
      </c>
      <c r="F3003" s="78"/>
      <c r="G3003" s="79">
        <v>44869.616678240738</v>
      </c>
      <c r="H3003" s="77">
        <v>144</v>
      </c>
      <c r="I3003" s="76">
        <v>44869.968055555553</v>
      </c>
      <c r="J3003" s="78"/>
      <c r="K3003" s="80">
        <v>1</v>
      </c>
    </row>
    <row r="3004" spans="2:11" x14ac:dyDescent="0.3">
      <c r="B3004" s="75">
        <v>38071</v>
      </c>
      <c r="C3004" s="76">
        <v>44869</v>
      </c>
      <c r="D3004" s="77">
        <v>856</v>
      </c>
      <c r="E3004" s="77">
        <v>5</v>
      </c>
      <c r="F3004" s="78"/>
      <c r="G3004" s="79">
        <v>44869.631921296292</v>
      </c>
      <c r="H3004" s="77">
        <v>165</v>
      </c>
      <c r="I3004" s="76">
        <v>44869.968055555553</v>
      </c>
      <c r="J3004" s="78"/>
      <c r="K3004" s="80">
        <v>1</v>
      </c>
    </row>
    <row r="3005" spans="2:11" x14ac:dyDescent="0.3">
      <c r="B3005" s="75">
        <v>38072</v>
      </c>
      <c r="C3005" s="76">
        <v>44869</v>
      </c>
      <c r="D3005" s="77">
        <v>456</v>
      </c>
      <c r="E3005" s="77">
        <v>4</v>
      </c>
      <c r="F3005" s="78"/>
      <c r="G3005" s="79">
        <v>44869.646076388883</v>
      </c>
      <c r="H3005" s="77">
        <v>157</v>
      </c>
      <c r="I3005" s="76">
        <v>44869.968055555553</v>
      </c>
      <c r="J3005" s="78"/>
      <c r="K3005" s="80">
        <v>1</v>
      </c>
    </row>
    <row r="3006" spans="2:11" x14ac:dyDescent="0.3">
      <c r="B3006" s="75">
        <v>38073</v>
      </c>
      <c r="C3006" s="76">
        <v>44869</v>
      </c>
      <c r="D3006" s="77">
        <v>783</v>
      </c>
      <c r="E3006" s="77">
        <v>5</v>
      </c>
      <c r="F3006" s="78"/>
      <c r="G3006" s="79">
        <v>44869.658379629625</v>
      </c>
      <c r="H3006" s="77">
        <v>174</v>
      </c>
      <c r="I3006" s="76">
        <v>44869.968055555553</v>
      </c>
      <c r="J3006" s="78"/>
      <c r="K3006" s="80">
        <v>1</v>
      </c>
    </row>
    <row r="3007" spans="2:11" x14ac:dyDescent="0.3">
      <c r="B3007" s="75">
        <v>38074</v>
      </c>
      <c r="C3007" s="76">
        <v>44869</v>
      </c>
      <c r="D3007" s="77">
        <v>598</v>
      </c>
      <c r="E3007" s="77">
        <v>5</v>
      </c>
      <c r="F3007" s="78"/>
      <c r="G3007" s="79">
        <v>44869.673831018517</v>
      </c>
      <c r="H3007" s="77">
        <v>150</v>
      </c>
      <c r="I3007" s="76">
        <v>44869.968055555553</v>
      </c>
      <c r="J3007" s="78"/>
      <c r="K3007" s="80">
        <v>1</v>
      </c>
    </row>
    <row r="3008" spans="2:11" x14ac:dyDescent="0.3">
      <c r="B3008" s="75">
        <v>38075</v>
      </c>
      <c r="C3008" s="76">
        <v>44869</v>
      </c>
      <c r="D3008" s="77">
        <v>620</v>
      </c>
      <c r="E3008" s="77">
        <v>3</v>
      </c>
      <c r="F3008" s="78"/>
      <c r="G3008" s="79">
        <v>44869.688946759255</v>
      </c>
      <c r="H3008" s="77">
        <v>162</v>
      </c>
      <c r="I3008" s="76">
        <v>44869.968055555553</v>
      </c>
      <c r="J3008" s="78"/>
      <c r="K3008" s="80">
        <v>1</v>
      </c>
    </row>
    <row r="3009" spans="2:11" x14ac:dyDescent="0.3">
      <c r="B3009" s="75">
        <v>38076</v>
      </c>
      <c r="C3009" s="76">
        <v>44869</v>
      </c>
      <c r="D3009" s="77">
        <v>500</v>
      </c>
      <c r="E3009" s="77">
        <v>4</v>
      </c>
      <c r="F3009" s="78"/>
      <c r="G3009" s="79">
        <v>44869.697071759256</v>
      </c>
      <c r="H3009" s="77">
        <v>155</v>
      </c>
      <c r="I3009" s="76">
        <v>44869.968055555553</v>
      </c>
      <c r="J3009" s="78"/>
      <c r="K3009" s="80">
        <v>1</v>
      </c>
    </row>
    <row r="3010" spans="2:11" x14ac:dyDescent="0.3">
      <c r="B3010" s="75">
        <v>38077</v>
      </c>
      <c r="C3010" s="76">
        <v>44869</v>
      </c>
      <c r="D3010" s="77">
        <v>367</v>
      </c>
      <c r="E3010" s="77">
        <v>3</v>
      </c>
      <c r="F3010" s="78"/>
      <c r="G3010" s="79">
        <v>44869.709641203699</v>
      </c>
      <c r="H3010" s="77">
        <v>178</v>
      </c>
      <c r="I3010" s="76">
        <v>44869.968055555553</v>
      </c>
      <c r="J3010" s="78"/>
      <c r="K3010" s="80">
        <v>1</v>
      </c>
    </row>
    <row r="3011" spans="2:11" x14ac:dyDescent="0.3">
      <c r="B3011" s="75">
        <v>38078</v>
      </c>
      <c r="C3011" s="76">
        <v>44869</v>
      </c>
      <c r="D3011" s="77">
        <v>1077</v>
      </c>
      <c r="E3011" s="77">
        <v>2</v>
      </c>
      <c r="F3011" s="78"/>
      <c r="G3011" s="79">
        <v>44869.723726851844</v>
      </c>
      <c r="H3011" s="77">
        <v>143</v>
      </c>
      <c r="I3011" s="76">
        <v>44869.968055555553</v>
      </c>
      <c r="J3011" s="78"/>
      <c r="K3011" s="80">
        <v>1</v>
      </c>
    </row>
    <row r="3012" spans="2:11" x14ac:dyDescent="0.3">
      <c r="B3012" s="75">
        <v>38079</v>
      </c>
      <c r="C3012" s="76">
        <v>44869</v>
      </c>
      <c r="D3012" s="77">
        <v>665</v>
      </c>
      <c r="E3012" s="77">
        <v>5</v>
      </c>
      <c r="F3012" s="78"/>
      <c r="G3012" s="79">
        <v>44869.731701388882</v>
      </c>
      <c r="H3012" s="77">
        <v>143</v>
      </c>
      <c r="I3012" s="76">
        <v>44869.968055555553</v>
      </c>
      <c r="J3012" s="78"/>
      <c r="K3012" s="80">
        <v>1</v>
      </c>
    </row>
    <row r="3013" spans="2:11" x14ac:dyDescent="0.3">
      <c r="B3013" s="75">
        <v>38080</v>
      </c>
      <c r="C3013" s="76">
        <v>44869</v>
      </c>
      <c r="D3013" s="77">
        <v>228</v>
      </c>
      <c r="E3013" s="77">
        <v>5</v>
      </c>
      <c r="F3013" s="78"/>
      <c r="G3013" s="79">
        <v>44869.742071759254</v>
      </c>
      <c r="H3013" s="77">
        <v>161</v>
      </c>
      <c r="I3013" s="76">
        <v>44869.968055555553</v>
      </c>
      <c r="J3013" s="78"/>
      <c r="K3013" s="80">
        <v>1</v>
      </c>
    </row>
    <row r="3014" spans="2:11" x14ac:dyDescent="0.3">
      <c r="B3014" s="75">
        <v>38081</v>
      </c>
      <c r="C3014" s="76">
        <v>44869</v>
      </c>
      <c r="D3014" s="77">
        <v>941</v>
      </c>
      <c r="E3014" s="77">
        <v>6</v>
      </c>
      <c r="F3014" s="78"/>
      <c r="G3014" s="79">
        <v>44869.757199074069</v>
      </c>
      <c r="H3014" s="77">
        <v>170</v>
      </c>
      <c r="I3014" s="76">
        <v>44869.968055555553</v>
      </c>
      <c r="J3014" s="78"/>
      <c r="K3014" s="80">
        <v>1</v>
      </c>
    </row>
    <row r="3015" spans="2:11" x14ac:dyDescent="0.3">
      <c r="B3015" s="75">
        <v>38082</v>
      </c>
      <c r="C3015" s="76">
        <v>44869</v>
      </c>
      <c r="D3015" s="77">
        <v>849</v>
      </c>
      <c r="E3015" s="77">
        <v>3</v>
      </c>
      <c r="F3015" s="78"/>
      <c r="G3015" s="79">
        <v>44869.769386574066</v>
      </c>
      <c r="H3015" s="77">
        <v>178</v>
      </c>
      <c r="I3015" s="76">
        <v>44869.968055555553</v>
      </c>
      <c r="J3015" s="78"/>
      <c r="K3015" s="80">
        <v>1</v>
      </c>
    </row>
    <row r="3016" spans="2:11" x14ac:dyDescent="0.3">
      <c r="B3016" s="75">
        <v>38083</v>
      </c>
      <c r="C3016" s="76">
        <v>44869</v>
      </c>
      <c r="D3016" s="77">
        <v>1326</v>
      </c>
      <c r="E3016" s="77">
        <v>5</v>
      </c>
      <c r="F3016" s="78"/>
      <c r="G3016" s="79">
        <v>44869.78493055555</v>
      </c>
      <c r="H3016" s="77">
        <v>178</v>
      </c>
      <c r="I3016" s="76">
        <v>44869.968055555553</v>
      </c>
      <c r="J3016" s="78"/>
      <c r="K3016" s="80">
        <v>1</v>
      </c>
    </row>
    <row r="3017" spans="2:11" x14ac:dyDescent="0.3">
      <c r="B3017" s="75">
        <v>38084</v>
      </c>
      <c r="C3017" s="76">
        <v>44869</v>
      </c>
      <c r="D3017" s="77">
        <v>530</v>
      </c>
      <c r="E3017" s="77">
        <v>6</v>
      </c>
      <c r="F3017" s="78"/>
      <c r="G3017" s="79">
        <v>44869.79684027777</v>
      </c>
      <c r="H3017" s="77">
        <v>170</v>
      </c>
      <c r="I3017" s="76">
        <v>44869.968055555553</v>
      </c>
      <c r="J3017" s="78"/>
      <c r="K3017" s="80">
        <v>1</v>
      </c>
    </row>
    <row r="3018" spans="2:11" x14ac:dyDescent="0.3">
      <c r="B3018" s="75">
        <v>38085</v>
      </c>
      <c r="C3018" s="76">
        <v>44869</v>
      </c>
      <c r="D3018" s="77">
        <v>158</v>
      </c>
      <c r="E3018" s="77">
        <v>5</v>
      </c>
      <c r="F3018" s="78"/>
      <c r="G3018" s="79">
        <v>44869.805798611102</v>
      </c>
      <c r="H3018" s="77">
        <v>173</v>
      </c>
      <c r="I3018" s="76">
        <v>44869.968055555553</v>
      </c>
      <c r="J3018" s="78"/>
      <c r="K3018" s="80">
        <v>1</v>
      </c>
    </row>
    <row r="3019" spans="2:11" x14ac:dyDescent="0.3">
      <c r="B3019" s="75">
        <v>38086</v>
      </c>
      <c r="C3019" s="76">
        <v>44869</v>
      </c>
      <c r="D3019" s="77">
        <v>983</v>
      </c>
      <c r="E3019" s="77">
        <v>2</v>
      </c>
      <c r="F3019" s="78"/>
      <c r="G3019" s="79">
        <v>44869.815671296288</v>
      </c>
      <c r="H3019" s="77">
        <v>173</v>
      </c>
      <c r="I3019" s="76">
        <v>44869.968055555553</v>
      </c>
      <c r="J3019" s="78"/>
      <c r="K3019" s="80">
        <v>1</v>
      </c>
    </row>
    <row r="3020" spans="2:11" x14ac:dyDescent="0.3">
      <c r="B3020" s="75">
        <v>38087</v>
      </c>
      <c r="C3020" s="76">
        <v>44869</v>
      </c>
      <c r="D3020" s="77">
        <v>265</v>
      </c>
      <c r="E3020" s="77">
        <v>4</v>
      </c>
      <c r="F3020" s="78"/>
      <c r="G3020" s="79">
        <v>44869.83149305555</v>
      </c>
      <c r="H3020" s="77">
        <v>174</v>
      </c>
      <c r="I3020" s="76">
        <v>44869.968055555553</v>
      </c>
      <c r="J3020" s="78"/>
      <c r="K3020" s="80">
        <v>1</v>
      </c>
    </row>
    <row r="3021" spans="2:11" x14ac:dyDescent="0.3">
      <c r="B3021" s="75">
        <v>38088</v>
      </c>
      <c r="C3021" s="76">
        <v>44869</v>
      </c>
      <c r="D3021" s="77">
        <v>1006</v>
      </c>
      <c r="E3021" s="77">
        <v>5</v>
      </c>
      <c r="F3021" s="78"/>
      <c r="G3021" s="79">
        <v>44869.844930555548</v>
      </c>
      <c r="H3021" s="77">
        <v>163</v>
      </c>
      <c r="I3021" s="76">
        <v>44869.968055555553</v>
      </c>
      <c r="J3021" s="78"/>
      <c r="K3021" s="80">
        <v>1</v>
      </c>
    </row>
    <row r="3022" spans="2:11" x14ac:dyDescent="0.3">
      <c r="B3022" s="75">
        <v>38089</v>
      </c>
      <c r="C3022" s="76">
        <v>44869</v>
      </c>
      <c r="D3022" s="77">
        <v>1062</v>
      </c>
      <c r="E3022" s="77">
        <v>1</v>
      </c>
      <c r="F3022" s="78"/>
      <c r="G3022" s="78"/>
      <c r="H3022" s="78"/>
      <c r="I3022" s="76">
        <v>44869.968055555553</v>
      </c>
      <c r="J3022" s="78"/>
      <c r="K3022" s="80">
        <v>1</v>
      </c>
    </row>
    <row r="3023" spans="2:11" x14ac:dyDescent="0.3">
      <c r="B3023" s="75">
        <v>38090</v>
      </c>
      <c r="C3023" s="76">
        <v>44869</v>
      </c>
      <c r="D3023" s="77">
        <v>472</v>
      </c>
      <c r="E3023" s="77">
        <v>3</v>
      </c>
      <c r="F3023" s="78"/>
      <c r="G3023" s="79">
        <v>44869.867476851839</v>
      </c>
      <c r="H3023" s="77">
        <v>156</v>
      </c>
      <c r="I3023" s="76">
        <v>44869.968055555553</v>
      </c>
      <c r="J3023" s="78"/>
      <c r="K3023" s="80">
        <v>1</v>
      </c>
    </row>
    <row r="3024" spans="2:11" x14ac:dyDescent="0.3">
      <c r="B3024" s="75">
        <v>38091</v>
      </c>
      <c r="C3024" s="76">
        <v>44869</v>
      </c>
      <c r="D3024" s="77">
        <v>237</v>
      </c>
      <c r="E3024" s="77">
        <v>3</v>
      </c>
      <c r="F3024" s="78"/>
      <c r="G3024" s="79">
        <v>44869.875937499986</v>
      </c>
      <c r="H3024" s="77">
        <v>141</v>
      </c>
      <c r="I3024" s="76">
        <v>44869.968055555553</v>
      </c>
      <c r="J3024" s="78"/>
      <c r="K3024" s="80">
        <v>1</v>
      </c>
    </row>
    <row r="3025" spans="2:11" x14ac:dyDescent="0.3">
      <c r="B3025" s="75">
        <v>38092</v>
      </c>
      <c r="C3025" s="76">
        <v>44869</v>
      </c>
      <c r="D3025" s="77">
        <v>955</v>
      </c>
      <c r="E3025" s="77">
        <v>5</v>
      </c>
      <c r="F3025" s="78"/>
      <c r="G3025" s="79">
        <v>44869.885439814803</v>
      </c>
      <c r="H3025" s="77">
        <v>167</v>
      </c>
      <c r="I3025" s="76">
        <v>44869.968055555553</v>
      </c>
      <c r="J3025" s="78"/>
      <c r="K3025" s="80">
        <v>1</v>
      </c>
    </row>
    <row r="3026" spans="2:11" x14ac:dyDescent="0.3">
      <c r="B3026" s="75">
        <v>38093</v>
      </c>
      <c r="C3026" s="76">
        <v>44869</v>
      </c>
      <c r="D3026" s="77">
        <v>1025</v>
      </c>
      <c r="E3026" s="77">
        <v>1</v>
      </c>
      <c r="F3026" s="78"/>
      <c r="G3026" s="78"/>
      <c r="H3026" s="78"/>
      <c r="I3026" s="76">
        <v>44869.968055555553</v>
      </c>
      <c r="J3026" s="78"/>
      <c r="K3026" s="80">
        <v>1</v>
      </c>
    </row>
    <row r="3027" spans="2:11" x14ac:dyDescent="0.3">
      <c r="B3027" s="75">
        <v>38094</v>
      </c>
      <c r="C3027" s="76">
        <v>44869</v>
      </c>
      <c r="D3027" s="77">
        <v>224</v>
      </c>
      <c r="E3027" s="77">
        <v>2</v>
      </c>
      <c r="F3027" s="78"/>
      <c r="G3027" s="79">
        <v>44869.908784722211</v>
      </c>
      <c r="H3027" s="77">
        <v>164</v>
      </c>
      <c r="I3027" s="76">
        <v>44869.968055555553</v>
      </c>
      <c r="J3027" s="78"/>
      <c r="K3027" s="80">
        <v>1</v>
      </c>
    </row>
    <row r="3028" spans="2:11" x14ac:dyDescent="0.3">
      <c r="B3028" s="75">
        <v>38095</v>
      </c>
      <c r="C3028" s="76">
        <v>44872</v>
      </c>
      <c r="D3028" s="77">
        <v>1025</v>
      </c>
      <c r="E3028" s="77">
        <v>4</v>
      </c>
      <c r="F3028" s="78"/>
      <c r="G3028" s="79">
        <v>44872.333333333336</v>
      </c>
      <c r="H3028" s="77">
        <v>141</v>
      </c>
      <c r="I3028" s="76">
        <v>44872.977083333331</v>
      </c>
      <c r="J3028" s="78"/>
      <c r="K3028" s="80">
        <v>1</v>
      </c>
    </row>
    <row r="3029" spans="2:11" x14ac:dyDescent="0.3">
      <c r="B3029" s="75">
        <v>38096</v>
      </c>
      <c r="C3029" s="76">
        <v>44872</v>
      </c>
      <c r="D3029" s="77">
        <v>187</v>
      </c>
      <c r="E3029" s="77">
        <v>3</v>
      </c>
      <c r="F3029" s="78"/>
      <c r="G3029" s="79">
        <v>44872.348993055559</v>
      </c>
      <c r="H3029" s="77">
        <v>167</v>
      </c>
      <c r="I3029" s="76">
        <v>44872.977083333331</v>
      </c>
      <c r="J3029" s="78"/>
      <c r="K3029" s="80">
        <v>1</v>
      </c>
    </row>
    <row r="3030" spans="2:11" x14ac:dyDescent="0.3">
      <c r="B3030" s="75">
        <v>38097</v>
      </c>
      <c r="C3030" s="76">
        <v>44872</v>
      </c>
      <c r="D3030" s="77">
        <v>1306</v>
      </c>
      <c r="E3030" s="77">
        <v>4</v>
      </c>
      <c r="F3030" s="78"/>
      <c r="G3030" s="79">
        <v>44872.357199074075</v>
      </c>
      <c r="H3030" s="77">
        <v>168</v>
      </c>
      <c r="I3030" s="76">
        <v>44872.977083333331</v>
      </c>
      <c r="J3030" s="78"/>
      <c r="K3030" s="80">
        <v>1</v>
      </c>
    </row>
    <row r="3031" spans="2:11" x14ac:dyDescent="0.3">
      <c r="B3031" s="75">
        <v>38098</v>
      </c>
      <c r="C3031" s="76">
        <v>44872</v>
      </c>
      <c r="D3031" s="77">
        <v>1234</v>
      </c>
      <c r="E3031" s="77">
        <v>6</v>
      </c>
      <c r="F3031" s="78"/>
      <c r="G3031" s="79">
        <v>44872.366562499999</v>
      </c>
      <c r="H3031" s="77">
        <v>178</v>
      </c>
      <c r="I3031" s="76">
        <v>44872.977083333331</v>
      </c>
      <c r="J3031" s="78"/>
      <c r="K3031" s="80">
        <v>1</v>
      </c>
    </row>
    <row r="3032" spans="2:11" x14ac:dyDescent="0.3">
      <c r="B3032" s="75">
        <v>38099</v>
      </c>
      <c r="C3032" s="76">
        <v>44872</v>
      </c>
      <c r="D3032" s="77">
        <v>979</v>
      </c>
      <c r="E3032" s="77">
        <v>1</v>
      </c>
      <c r="F3032" s="78"/>
      <c r="G3032" s="78"/>
      <c r="H3032" s="78"/>
      <c r="I3032" s="76">
        <v>44872.977083333331</v>
      </c>
      <c r="J3032" s="78"/>
      <c r="K3032" s="80">
        <v>1</v>
      </c>
    </row>
    <row r="3033" spans="2:11" x14ac:dyDescent="0.3">
      <c r="B3033" s="75">
        <v>38100</v>
      </c>
      <c r="C3033" s="76">
        <v>44872</v>
      </c>
      <c r="D3033" s="77">
        <v>1111</v>
      </c>
      <c r="E3033" s="77">
        <v>3</v>
      </c>
      <c r="F3033" s="78"/>
      <c r="G3033" s="79">
        <v>44872.392256944448</v>
      </c>
      <c r="H3033" s="77">
        <v>157</v>
      </c>
      <c r="I3033" s="76">
        <v>44872.977083333331</v>
      </c>
      <c r="J3033" s="78"/>
      <c r="K3033" s="80">
        <v>1</v>
      </c>
    </row>
    <row r="3034" spans="2:11" x14ac:dyDescent="0.3">
      <c r="B3034" s="75">
        <v>38101</v>
      </c>
      <c r="C3034" s="76">
        <v>44872</v>
      </c>
      <c r="D3034" s="77">
        <v>54</v>
      </c>
      <c r="E3034" s="77">
        <v>5</v>
      </c>
      <c r="F3034" s="78"/>
      <c r="G3034" s="79">
        <v>44872.407395833339</v>
      </c>
      <c r="H3034" s="77">
        <v>172</v>
      </c>
      <c r="I3034" s="76">
        <v>44872.977083333331</v>
      </c>
      <c r="J3034" s="78"/>
      <c r="K3034" s="80">
        <v>1</v>
      </c>
    </row>
    <row r="3035" spans="2:11" x14ac:dyDescent="0.3">
      <c r="B3035" s="75">
        <v>38102</v>
      </c>
      <c r="C3035" s="76">
        <v>44872</v>
      </c>
      <c r="D3035" s="77">
        <v>430</v>
      </c>
      <c r="E3035" s="77">
        <v>3</v>
      </c>
      <c r="F3035" s="78"/>
      <c r="G3035" s="79">
        <v>44872.416342592602</v>
      </c>
      <c r="H3035" s="77">
        <v>148</v>
      </c>
      <c r="I3035" s="76">
        <v>44872.977083333331</v>
      </c>
      <c r="J3035" s="78"/>
      <c r="K3035" s="80">
        <v>1</v>
      </c>
    </row>
    <row r="3036" spans="2:11" x14ac:dyDescent="0.3">
      <c r="B3036" s="75">
        <v>38103</v>
      </c>
      <c r="C3036" s="76">
        <v>44872</v>
      </c>
      <c r="D3036" s="77">
        <v>933</v>
      </c>
      <c r="E3036" s="77">
        <v>6</v>
      </c>
      <c r="F3036" s="78"/>
      <c r="G3036" s="79">
        <v>44872.424629629641</v>
      </c>
      <c r="H3036" s="77">
        <v>145</v>
      </c>
      <c r="I3036" s="76">
        <v>44872.977083333331</v>
      </c>
      <c r="J3036" s="78"/>
      <c r="K3036" s="80">
        <v>1</v>
      </c>
    </row>
    <row r="3037" spans="2:11" x14ac:dyDescent="0.3">
      <c r="B3037" s="75">
        <v>38104</v>
      </c>
      <c r="C3037" s="76">
        <v>44872</v>
      </c>
      <c r="D3037" s="77">
        <v>951</v>
      </c>
      <c r="E3037" s="77">
        <v>3</v>
      </c>
      <c r="F3037" s="78"/>
      <c r="G3037" s="79">
        <v>44872.440277777787</v>
      </c>
      <c r="H3037" s="77">
        <v>150</v>
      </c>
      <c r="I3037" s="76">
        <v>44872.977083333331</v>
      </c>
      <c r="J3037" s="78"/>
      <c r="K3037" s="80">
        <v>1</v>
      </c>
    </row>
    <row r="3038" spans="2:11" x14ac:dyDescent="0.3">
      <c r="B3038" s="75">
        <v>38105</v>
      </c>
      <c r="C3038" s="76">
        <v>44872</v>
      </c>
      <c r="D3038" s="77">
        <v>592</v>
      </c>
      <c r="E3038" s="77">
        <v>4</v>
      </c>
      <c r="F3038" s="78"/>
      <c r="G3038" s="79">
        <v>44872.45247685186</v>
      </c>
      <c r="H3038" s="77">
        <v>140</v>
      </c>
      <c r="I3038" s="76">
        <v>44872.977083333331</v>
      </c>
      <c r="J3038" s="78"/>
      <c r="K3038" s="80">
        <v>1</v>
      </c>
    </row>
    <row r="3039" spans="2:11" x14ac:dyDescent="0.3">
      <c r="B3039" s="75">
        <v>38106</v>
      </c>
      <c r="C3039" s="76">
        <v>44872</v>
      </c>
      <c r="D3039" s="77">
        <v>265</v>
      </c>
      <c r="E3039" s="77">
        <v>5</v>
      </c>
      <c r="F3039" s="78"/>
      <c r="G3039" s="79">
        <v>44872.463576388895</v>
      </c>
      <c r="H3039" s="77">
        <v>163</v>
      </c>
      <c r="I3039" s="76">
        <v>44872.977083333331</v>
      </c>
      <c r="J3039" s="78"/>
      <c r="K3039" s="80">
        <v>1</v>
      </c>
    </row>
    <row r="3040" spans="2:11" x14ac:dyDescent="0.3">
      <c r="B3040" s="75">
        <v>38107</v>
      </c>
      <c r="C3040" s="76">
        <v>44872</v>
      </c>
      <c r="D3040" s="77">
        <v>91</v>
      </c>
      <c r="E3040" s="77">
        <v>3</v>
      </c>
      <c r="F3040" s="78"/>
      <c r="G3040" s="79">
        <v>44872.478252314817</v>
      </c>
      <c r="H3040" s="77">
        <v>151</v>
      </c>
      <c r="I3040" s="76">
        <v>44872.977083333331</v>
      </c>
      <c r="J3040" s="78"/>
      <c r="K3040" s="80">
        <v>1</v>
      </c>
    </row>
    <row r="3041" spans="2:11" x14ac:dyDescent="0.3">
      <c r="B3041" s="75">
        <v>38108</v>
      </c>
      <c r="C3041" s="76">
        <v>44872</v>
      </c>
      <c r="D3041" s="77">
        <v>420</v>
      </c>
      <c r="E3041" s="77">
        <v>1</v>
      </c>
      <c r="F3041" s="78"/>
      <c r="G3041" s="78"/>
      <c r="H3041" s="78"/>
      <c r="I3041" s="76">
        <v>44872.977083333331</v>
      </c>
      <c r="J3041" s="78"/>
      <c r="K3041" s="80">
        <v>1</v>
      </c>
    </row>
    <row r="3042" spans="2:11" x14ac:dyDescent="0.3">
      <c r="B3042" s="75">
        <v>38109</v>
      </c>
      <c r="C3042" s="76">
        <v>44872</v>
      </c>
      <c r="D3042" s="77">
        <v>1165</v>
      </c>
      <c r="E3042" s="77">
        <v>3</v>
      </c>
      <c r="F3042" s="78"/>
      <c r="G3042" s="79">
        <v>44872.503796296296</v>
      </c>
      <c r="H3042" s="77">
        <v>150</v>
      </c>
      <c r="I3042" s="76">
        <v>44872.977083333331</v>
      </c>
      <c r="J3042" s="78"/>
      <c r="K3042" s="80">
        <v>1</v>
      </c>
    </row>
    <row r="3043" spans="2:11" x14ac:dyDescent="0.3">
      <c r="B3043" s="75">
        <v>38110</v>
      </c>
      <c r="C3043" s="76">
        <v>44872</v>
      </c>
      <c r="D3043" s="77">
        <v>813</v>
      </c>
      <c r="E3043" s="77">
        <v>6</v>
      </c>
      <c r="F3043" s="78"/>
      <c r="G3043" s="79">
        <v>44872.512662037036</v>
      </c>
      <c r="H3043" s="77">
        <v>147</v>
      </c>
      <c r="I3043" s="76">
        <v>44872.977083333331</v>
      </c>
      <c r="J3043" s="78"/>
      <c r="K3043" s="80">
        <v>1</v>
      </c>
    </row>
    <row r="3044" spans="2:11" x14ac:dyDescent="0.3">
      <c r="B3044" s="75">
        <v>38111</v>
      </c>
      <c r="C3044" s="76">
        <v>44872</v>
      </c>
      <c r="D3044" s="77">
        <v>874</v>
      </c>
      <c r="E3044" s="77">
        <v>4</v>
      </c>
      <c r="F3044" s="78"/>
      <c r="G3044" s="79">
        <v>44872.524976851848</v>
      </c>
      <c r="H3044" s="77">
        <v>158</v>
      </c>
      <c r="I3044" s="76">
        <v>44872.977083333331</v>
      </c>
      <c r="J3044" s="78"/>
      <c r="K3044" s="80">
        <v>1</v>
      </c>
    </row>
    <row r="3045" spans="2:11" x14ac:dyDescent="0.3">
      <c r="B3045" s="75">
        <v>38112</v>
      </c>
      <c r="C3045" s="76">
        <v>44872</v>
      </c>
      <c r="D3045" s="77">
        <v>891</v>
      </c>
      <c r="E3045" s="77">
        <v>3</v>
      </c>
      <c r="F3045" s="78"/>
      <c r="G3045" s="79">
        <v>44872.538946759254</v>
      </c>
      <c r="H3045" s="77">
        <v>179</v>
      </c>
      <c r="I3045" s="76">
        <v>44872.977083333331</v>
      </c>
      <c r="J3045" s="78"/>
      <c r="K3045" s="80">
        <v>1</v>
      </c>
    </row>
    <row r="3046" spans="2:11" x14ac:dyDescent="0.3">
      <c r="B3046" s="75">
        <v>38113</v>
      </c>
      <c r="C3046" s="76">
        <v>44872</v>
      </c>
      <c r="D3046" s="77">
        <v>1226</v>
      </c>
      <c r="E3046" s="77">
        <v>3</v>
      </c>
      <c r="F3046" s="78"/>
      <c r="G3046" s="79">
        <v>44872.554606481477</v>
      </c>
      <c r="H3046" s="77">
        <v>148</v>
      </c>
      <c r="I3046" s="76">
        <v>44872.977083333331</v>
      </c>
      <c r="J3046" s="78"/>
      <c r="K3046" s="80">
        <v>1</v>
      </c>
    </row>
    <row r="3047" spans="2:11" x14ac:dyDescent="0.3">
      <c r="B3047" s="75">
        <v>38114</v>
      </c>
      <c r="C3047" s="76">
        <v>44872</v>
      </c>
      <c r="D3047" s="77">
        <v>574</v>
      </c>
      <c r="E3047" s="77">
        <v>5</v>
      </c>
      <c r="F3047" s="78"/>
      <c r="G3047" s="79">
        <v>44872.568935185183</v>
      </c>
      <c r="H3047" s="77">
        <v>142</v>
      </c>
      <c r="I3047" s="76">
        <v>44872.977083333331</v>
      </c>
      <c r="J3047" s="78"/>
      <c r="K3047" s="80">
        <v>1</v>
      </c>
    </row>
    <row r="3048" spans="2:11" x14ac:dyDescent="0.3">
      <c r="B3048" s="75">
        <v>38115</v>
      </c>
      <c r="C3048" s="76">
        <v>44872</v>
      </c>
      <c r="D3048" s="77">
        <v>410</v>
      </c>
      <c r="E3048" s="77">
        <v>6</v>
      </c>
      <c r="F3048" s="78"/>
      <c r="G3048" s="79">
        <v>44872.582662037035</v>
      </c>
      <c r="H3048" s="77">
        <v>157</v>
      </c>
      <c r="I3048" s="76">
        <v>44872.977083333331</v>
      </c>
      <c r="J3048" s="78"/>
      <c r="K3048" s="80">
        <v>1</v>
      </c>
    </row>
    <row r="3049" spans="2:11" x14ac:dyDescent="0.3">
      <c r="B3049" s="75">
        <v>38116</v>
      </c>
      <c r="C3049" s="76">
        <v>44872</v>
      </c>
      <c r="D3049" s="77">
        <v>727</v>
      </c>
      <c r="E3049" s="77">
        <v>2</v>
      </c>
      <c r="F3049" s="78"/>
      <c r="G3049" s="79">
        <v>44872.59542824074</v>
      </c>
      <c r="H3049" s="77">
        <v>158</v>
      </c>
      <c r="I3049" s="76">
        <v>44872.977083333331</v>
      </c>
      <c r="J3049" s="78"/>
      <c r="K3049" s="80">
        <v>1</v>
      </c>
    </row>
    <row r="3050" spans="2:11" x14ac:dyDescent="0.3">
      <c r="B3050" s="75">
        <v>38117</v>
      </c>
      <c r="C3050" s="76">
        <v>44872</v>
      </c>
      <c r="D3050" s="77">
        <v>139</v>
      </c>
      <c r="E3050" s="77">
        <v>2</v>
      </c>
      <c r="F3050" s="78"/>
      <c r="G3050" s="79">
        <v>44872.605509259258</v>
      </c>
      <c r="H3050" s="77">
        <v>174</v>
      </c>
      <c r="I3050" s="76">
        <v>44872.977083333331</v>
      </c>
      <c r="J3050" s="78"/>
      <c r="K3050" s="80">
        <v>1</v>
      </c>
    </row>
    <row r="3051" spans="2:11" x14ac:dyDescent="0.3">
      <c r="B3051" s="75">
        <v>38118</v>
      </c>
      <c r="C3051" s="76">
        <v>44872</v>
      </c>
      <c r="D3051" s="77">
        <v>727</v>
      </c>
      <c r="E3051" s="77">
        <v>2</v>
      </c>
      <c r="F3051" s="78"/>
      <c r="G3051" s="79">
        <v>44872.614606481482</v>
      </c>
      <c r="H3051" s="77">
        <v>153</v>
      </c>
      <c r="I3051" s="76">
        <v>44872.977083333331</v>
      </c>
      <c r="J3051" s="78"/>
      <c r="K3051" s="80">
        <v>1</v>
      </c>
    </row>
    <row r="3052" spans="2:11" x14ac:dyDescent="0.3">
      <c r="B3052" s="75">
        <v>38119</v>
      </c>
      <c r="C3052" s="76">
        <v>44872</v>
      </c>
      <c r="D3052" s="77">
        <v>673</v>
      </c>
      <c r="E3052" s="77">
        <v>2</v>
      </c>
      <c r="F3052" s="78"/>
      <c r="G3052" s="79">
        <v>44872.622337962966</v>
      </c>
      <c r="H3052" s="77">
        <v>177</v>
      </c>
      <c r="I3052" s="76">
        <v>44872.977083333331</v>
      </c>
      <c r="J3052" s="78"/>
      <c r="K3052" s="80">
        <v>1</v>
      </c>
    </row>
    <row r="3053" spans="2:11" x14ac:dyDescent="0.3">
      <c r="B3053" s="75">
        <v>38120</v>
      </c>
      <c r="C3053" s="76">
        <v>44872</v>
      </c>
      <c r="D3053" s="77">
        <v>403</v>
      </c>
      <c r="E3053" s="77">
        <v>1</v>
      </c>
      <c r="F3053" s="78"/>
      <c r="G3053" s="78"/>
      <c r="H3053" s="78"/>
      <c r="I3053" s="76">
        <v>44872.977083333331</v>
      </c>
      <c r="J3053" s="78"/>
      <c r="K3053" s="80">
        <v>1</v>
      </c>
    </row>
    <row r="3054" spans="2:11" x14ac:dyDescent="0.3">
      <c r="B3054" s="75">
        <v>38121</v>
      </c>
      <c r="C3054" s="76">
        <v>44872</v>
      </c>
      <c r="D3054" s="77">
        <v>446</v>
      </c>
      <c r="E3054" s="77">
        <v>1</v>
      </c>
      <c r="F3054" s="78"/>
      <c r="G3054" s="78"/>
      <c r="H3054" s="78"/>
      <c r="I3054" s="76">
        <v>44872.977083333331</v>
      </c>
      <c r="J3054" s="78"/>
      <c r="K3054" s="80">
        <v>1</v>
      </c>
    </row>
    <row r="3055" spans="2:11" x14ac:dyDescent="0.3">
      <c r="B3055" s="75">
        <v>38122</v>
      </c>
      <c r="C3055" s="76">
        <v>44872</v>
      </c>
      <c r="D3055" s="77">
        <v>1269</v>
      </c>
      <c r="E3055" s="77">
        <v>3</v>
      </c>
      <c r="F3055" s="78"/>
      <c r="G3055" s="79">
        <v>44872.665659722225</v>
      </c>
      <c r="H3055" s="77">
        <v>165</v>
      </c>
      <c r="I3055" s="76">
        <v>44872.977083333331</v>
      </c>
      <c r="J3055" s="78"/>
      <c r="K3055" s="80">
        <v>1</v>
      </c>
    </row>
    <row r="3056" spans="2:11" x14ac:dyDescent="0.3">
      <c r="B3056" s="75">
        <v>38123</v>
      </c>
      <c r="C3056" s="76">
        <v>44872</v>
      </c>
      <c r="D3056" s="77">
        <v>675</v>
      </c>
      <c r="E3056" s="77">
        <v>3</v>
      </c>
      <c r="F3056" s="78"/>
      <c r="G3056" s="79">
        <v>44872.677488425928</v>
      </c>
      <c r="H3056" s="77">
        <v>171</v>
      </c>
      <c r="I3056" s="76">
        <v>44872.977083333331</v>
      </c>
      <c r="J3056" s="78"/>
      <c r="K3056" s="80">
        <v>1</v>
      </c>
    </row>
    <row r="3057" spans="2:11" x14ac:dyDescent="0.3">
      <c r="B3057" s="75">
        <v>38124</v>
      </c>
      <c r="C3057" s="76">
        <v>44872</v>
      </c>
      <c r="D3057" s="77">
        <v>944</v>
      </c>
      <c r="E3057" s="77">
        <v>3</v>
      </c>
      <c r="F3057" s="78"/>
      <c r="G3057" s="79">
        <v>44872.687696759262</v>
      </c>
      <c r="H3057" s="77">
        <v>177</v>
      </c>
      <c r="I3057" s="76">
        <v>44872.977083333331</v>
      </c>
      <c r="J3057" s="78"/>
      <c r="K3057" s="80">
        <v>1</v>
      </c>
    </row>
    <row r="3058" spans="2:11" x14ac:dyDescent="0.3">
      <c r="B3058" s="75">
        <v>38125</v>
      </c>
      <c r="C3058" s="76">
        <v>44872</v>
      </c>
      <c r="D3058" s="77">
        <v>250</v>
      </c>
      <c r="E3058" s="77">
        <v>6</v>
      </c>
      <c r="F3058" s="78"/>
      <c r="G3058" s="79">
        <v>44872.702615740745</v>
      </c>
      <c r="H3058" s="77">
        <v>159</v>
      </c>
      <c r="I3058" s="76">
        <v>44872.977083333331</v>
      </c>
      <c r="J3058" s="78"/>
      <c r="K3058" s="80">
        <v>1</v>
      </c>
    </row>
    <row r="3059" spans="2:11" x14ac:dyDescent="0.3">
      <c r="B3059" s="75">
        <v>38126</v>
      </c>
      <c r="C3059" s="76">
        <v>44872</v>
      </c>
      <c r="D3059" s="77">
        <v>343</v>
      </c>
      <c r="E3059" s="77">
        <v>1</v>
      </c>
      <c r="F3059" s="78"/>
      <c r="G3059" s="78"/>
      <c r="H3059" s="78"/>
      <c r="I3059" s="76">
        <v>44872.977083333331</v>
      </c>
      <c r="J3059" s="78"/>
      <c r="K3059" s="80">
        <v>1</v>
      </c>
    </row>
    <row r="3060" spans="2:11" x14ac:dyDescent="0.3">
      <c r="B3060" s="75">
        <v>38127</v>
      </c>
      <c r="C3060" s="76">
        <v>44872</v>
      </c>
      <c r="D3060" s="77">
        <v>270</v>
      </c>
      <c r="E3060" s="77">
        <v>5</v>
      </c>
      <c r="F3060" s="78"/>
      <c r="G3060" s="79">
        <v>44872.729201388895</v>
      </c>
      <c r="H3060" s="77">
        <v>145</v>
      </c>
      <c r="I3060" s="76">
        <v>44872.977083333331</v>
      </c>
      <c r="J3060" s="78"/>
      <c r="K3060" s="80">
        <v>1</v>
      </c>
    </row>
    <row r="3061" spans="2:11" x14ac:dyDescent="0.3">
      <c r="B3061" s="75">
        <v>38128</v>
      </c>
      <c r="C3061" s="76">
        <v>44872</v>
      </c>
      <c r="D3061" s="77">
        <v>1313</v>
      </c>
      <c r="E3061" s="77">
        <v>1</v>
      </c>
      <c r="F3061" s="78"/>
      <c r="G3061" s="78"/>
      <c r="H3061" s="78"/>
      <c r="I3061" s="76">
        <v>44872.977083333331</v>
      </c>
      <c r="J3061" s="78"/>
      <c r="K3061" s="80">
        <v>1</v>
      </c>
    </row>
    <row r="3062" spans="2:11" x14ac:dyDescent="0.3">
      <c r="B3062" s="75">
        <v>38129</v>
      </c>
      <c r="C3062" s="76">
        <v>44872</v>
      </c>
      <c r="D3062" s="77">
        <v>1407</v>
      </c>
      <c r="E3062" s="77">
        <v>3</v>
      </c>
      <c r="F3062" s="78"/>
      <c r="G3062" s="79">
        <v>44872.753391203711</v>
      </c>
      <c r="H3062" s="77">
        <v>158</v>
      </c>
      <c r="I3062" s="76">
        <v>44872.977083333331</v>
      </c>
      <c r="J3062" s="78"/>
      <c r="K3062" s="80">
        <v>1</v>
      </c>
    </row>
    <row r="3063" spans="2:11" x14ac:dyDescent="0.3">
      <c r="B3063" s="75">
        <v>38130</v>
      </c>
      <c r="C3063" s="76">
        <v>44872</v>
      </c>
      <c r="D3063" s="77">
        <v>944</v>
      </c>
      <c r="E3063" s="77">
        <v>1</v>
      </c>
      <c r="F3063" s="78"/>
      <c r="G3063" s="78"/>
      <c r="H3063" s="78"/>
      <c r="I3063" s="76">
        <v>44872.977083333331</v>
      </c>
      <c r="J3063" s="78"/>
      <c r="K3063" s="80">
        <v>1</v>
      </c>
    </row>
    <row r="3064" spans="2:11" x14ac:dyDescent="0.3">
      <c r="B3064" s="75">
        <v>38131</v>
      </c>
      <c r="C3064" s="76">
        <v>44872</v>
      </c>
      <c r="D3064" s="77">
        <v>87</v>
      </c>
      <c r="E3064" s="77">
        <v>3</v>
      </c>
      <c r="F3064" s="78"/>
      <c r="G3064" s="79">
        <v>44872.784571759272</v>
      </c>
      <c r="H3064" s="77">
        <v>147</v>
      </c>
      <c r="I3064" s="76">
        <v>44872.977083333331</v>
      </c>
      <c r="J3064" s="78"/>
      <c r="K3064" s="80">
        <v>1</v>
      </c>
    </row>
    <row r="3065" spans="2:11" x14ac:dyDescent="0.3">
      <c r="B3065" s="75">
        <v>38132</v>
      </c>
      <c r="C3065" s="76">
        <v>44872</v>
      </c>
      <c r="D3065" s="77">
        <v>358</v>
      </c>
      <c r="E3065" s="77">
        <v>6</v>
      </c>
      <c r="F3065" s="78"/>
      <c r="G3065" s="79">
        <v>44872.792534722234</v>
      </c>
      <c r="H3065" s="77">
        <v>147</v>
      </c>
      <c r="I3065" s="76">
        <v>44872.977083333331</v>
      </c>
      <c r="J3065" s="78"/>
      <c r="K3065" s="80">
        <v>1</v>
      </c>
    </row>
    <row r="3066" spans="2:11" x14ac:dyDescent="0.3">
      <c r="B3066" s="75">
        <v>38133</v>
      </c>
      <c r="C3066" s="76">
        <v>44872</v>
      </c>
      <c r="D3066" s="77">
        <v>1188</v>
      </c>
      <c r="E3066" s="77">
        <v>4</v>
      </c>
      <c r="F3066" s="78"/>
      <c r="G3066" s="79">
        <v>44872.802557870382</v>
      </c>
      <c r="H3066" s="77">
        <v>148</v>
      </c>
      <c r="I3066" s="76">
        <v>44872.977083333331</v>
      </c>
      <c r="J3066" s="78"/>
      <c r="K3066" s="80">
        <v>1</v>
      </c>
    </row>
    <row r="3067" spans="2:11" x14ac:dyDescent="0.3">
      <c r="B3067" s="75">
        <v>38134</v>
      </c>
      <c r="C3067" s="76">
        <v>44872</v>
      </c>
      <c r="D3067" s="77">
        <v>1086</v>
      </c>
      <c r="E3067" s="77">
        <v>4</v>
      </c>
      <c r="F3067" s="78"/>
      <c r="G3067" s="79">
        <v>44872.813009259269</v>
      </c>
      <c r="H3067" s="77">
        <v>159</v>
      </c>
      <c r="I3067" s="76">
        <v>44872.977083333331</v>
      </c>
      <c r="J3067" s="78"/>
      <c r="K3067" s="80">
        <v>1</v>
      </c>
    </row>
    <row r="3068" spans="2:11" x14ac:dyDescent="0.3">
      <c r="B3068" s="75">
        <v>38135</v>
      </c>
      <c r="C3068" s="76">
        <v>44872</v>
      </c>
      <c r="D3068" s="77">
        <v>414</v>
      </c>
      <c r="E3068" s="77">
        <v>6</v>
      </c>
      <c r="F3068" s="78"/>
      <c r="G3068" s="79">
        <v>44872.828784722231</v>
      </c>
      <c r="H3068" s="77">
        <v>175</v>
      </c>
      <c r="I3068" s="76">
        <v>44872.977083333331</v>
      </c>
      <c r="J3068" s="78"/>
      <c r="K3068" s="80">
        <v>1</v>
      </c>
    </row>
    <row r="3069" spans="2:11" x14ac:dyDescent="0.3">
      <c r="B3069" s="75">
        <v>38136</v>
      </c>
      <c r="C3069" s="76">
        <v>44872</v>
      </c>
      <c r="D3069" s="77">
        <v>541</v>
      </c>
      <c r="E3069" s="77">
        <v>3</v>
      </c>
      <c r="F3069" s="78"/>
      <c r="G3069" s="79">
        <v>44872.839444444457</v>
      </c>
      <c r="H3069" s="77">
        <v>160</v>
      </c>
      <c r="I3069" s="76">
        <v>44872.977083333331</v>
      </c>
      <c r="J3069" s="78"/>
      <c r="K3069" s="80">
        <v>1</v>
      </c>
    </row>
    <row r="3070" spans="2:11" x14ac:dyDescent="0.3">
      <c r="B3070" s="75">
        <v>38137</v>
      </c>
      <c r="C3070" s="76">
        <v>44872</v>
      </c>
      <c r="D3070" s="77">
        <v>1208</v>
      </c>
      <c r="E3070" s="77">
        <v>2</v>
      </c>
      <c r="F3070" s="78"/>
      <c r="G3070" s="79">
        <v>44872.852164351862</v>
      </c>
      <c r="H3070" s="77">
        <v>146</v>
      </c>
      <c r="I3070" s="76">
        <v>44872.977083333331</v>
      </c>
      <c r="J3070" s="78"/>
      <c r="K3070" s="80">
        <v>1</v>
      </c>
    </row>
    <row r="3071" spans="2:11" x14ac:dyDescent="0.3">
      <c r="B3071" s="75">
        <v>38138</v>
      </c>
      <c r="C3071" s="76">
        <v>44872</v>
      </c>
      <c r="D3071" s="77">
        <v>1214</v>
      </c>
      <c r="E3071" s="77">
        <v>5</v>
      </c>
      <c r="F3071" s="78"/>
      <c r="G3071" s="79">
        <v>44872.863402777788</v>
      </c>
      <c r="H3071" s="77">
        <v>162</v>
      </c>
      <c r="I3071" s="76">
        <v>44872.977083333331</v>
      </c>
      <c r="J3071" s="78"/>
      <c r="K3071" s="80">
        <v>1</v>
      </c>
    </row>
    <row r="3072" spans="2:11" x14ac:dyDescent="0.3">
      <c r="B3072" s="75">
        <v>38139</v>
      </c>
      <c r="C3072" s="76">
        <v>44872</v>
      </c>
      <c r="D3072" s="77">
        <v>420</v>
      </c>
      <c r="E3072" s="77">
        <v>4</v>
      </c>
      <c r="F3072" s="78"/>
      <c r="G3072" s="79">
        <v>44872.875428240754</v>
      </c>
      <c r="H3072" s="77">
        <v>140</v>
      </c>
      <c r="I3072" s="76">
        <v>44872.977083333331</v>
      </c>
      <c r="J3072" s="78"/>
      <c r="K3072" s="80">
        <v>1</v>
      </c>
    </row>
    <row r="3073" spans="2:11" x14ac:dyDescent="0.3">
      <c r="B3073" s="75">
        <v>38140</v>
      </c>
      <c r="C3073" s="76">
        <v>44872</v>
      </c>
      <c r="D3073" s="77">
        <v>740</v>
      </c>
      <c r="E3073" s="77">
        <v>3</v>
      </c>
      <c r="F3073" s="78"/>
      <c r="G3073" s="79">
        <v>44872.884965277794</v>
      </c>
      <c r="H3073" s="77">
        <v>161</v>
      </c>
      <c r="I3073" s="76">
        <v>44872.977083333331</v>
      </c>
      <c r="J3073" s="78"/>
      <c r="K3073" s="80">
        <v>1</v>
      </c>
    </row>
    <row r="3074" spans="2:11" x14ac:dyDescent="0.3">
      <c r="B3074" s="75">
        <v>38141</v>
      </c>
      <c r="C3074" s="76">
        <v>44872</v>
      </c>
      <c r="D3074" s="77">
        <v>1172</v>
      </c>
      <c r="E3074" s="77">
        <v>3</v>
      </c>
      <c r="F3074" s="78"/>
      <c r="G3074" s="79">
        <v>44872.900312500016</v>
      </c>
      <c r="H3074" s="77">
        <v>164</v>
      </c>
      <c r="I3074" s="76">
        <v>44872.977083333331</v>
      </c>
      <c r="J3074" s="78"/>
      <c r="K3074" s="80">
        <v>1</v>
      </c>
    </row>
    <row r="3075" spans="2:11" x14ac:dyDescent="0.3">
      <c r="B3075" s="75">
        <v>38142</v>
      </c>
      <c r="C3075" s="76">
        <v>44872</v>
      </c>
      <c r="D3075" s="77">
        <v>709</v>
      </c>
      <c r="E3075" s="77">
        <v>1</v>
      </c>
      <c r="F3075" s="78"/>
      <c r="G3075" s="78"/>
      <c r="H3075" s="78"/>
      <c r="I3075" s="76">
        <v>44872.977083333331</v>
      </c>
      <c r="J3075" s="78"/>
      <c r="K3075" s="80">
        <v>1</v>
      </c>
    </row>
    <row r="3076" spans="2:11" x14ac:dyDescent="0.3">
      <c r="B3076" s="75">
        <v>38143</v>
      </c>
      <c r="C3076" s="76">
        <v>44872</v>
      </c>
      <c r="D3076" s="77">
        <v>559</v>
      </c>
      <c r="E3076" s="77">
        <v>2</v>
      </c>
      <c r="F3076" s="78"/>
      <c r="G3076" s="79">
        <v>44872.922500000015</v>
      </c>
      <c r="H3076" s="77">
        <v>166</v>
      </c>
      <c r="I3076" s="76">
        <v>44872.977083333331</v>
      </c>
      <c r="J3076" s="78"/>
      <c r="K3076" s="80">
        <v>1</v>
      </c>
    </row>
    <row r="3077" spans="2:11" x14ac:dyDescent="0.3">
      <c r="B3077" s="75">
        <v>38144</v>
      </c>
      <c r="C3077" s="76">
        <v>44872</v>
      </c>
      <c r="D3077" s="77">
        <v>664</v>
      </c>
      <c r="E3077" s="77">
        <v>1</v>
      </c>
      <c r="F3077" s="78"/>
      <c r="G3077" s="78"/>
      <c r="H3077" s="78"/>
      <c r="I3077" s="76">
        <v>44872.977083333331</v>
      </c>
      <c r="J3077" s="78"/>
      <c r="K3077" s="80">
        <v>1</v>
      </c>
    </row>
    <row r="3078" spans="2:11" x14ac:dyDescent="0.3">
      <c r="B3078" s="75">
        <v>38145</v>
      </c>
      <c r="C3078" s="76">
        <v>44873</v>
      </c>
      <c r="D3078" s="77">
        <v>41</v>
      </c>
      <c r="E3078" s="77">
        <v>5</v>
      </c>
      <c r="F3078" s="78"/>
      <c r="G3078" s="79">
        <v>44873.333333333336</v>
      </c>
      <c r="H3078" s="77">
        <v>175</v>
      </c>
      <c r="I3078" s="76">
        <v>44873.961111111108</v>
      </c>
      <c r="J3078" s="78"/>
      <c r="K3078" s="80">
        <v>1</v>
      </c>
    </row>
    <row r="3079" spans="2:11" x14ac:dyDescent="0.3">
      <c r="B3079" s="75">
        <v>38146</v>
      </c>
      <c r="C3079" s="76">
        <v>44873</v>
      </c>
      <c r="D3079" s="77">
        <v>720</v>
      </c>
      <c r="E3079" s="77">
        <v>5</v>
      </c>
      <c r="F3079" s="78"/>
      <c r="G3079" s="79">
        <v>44873.344861111116</v>
      </c>
      <c r="H3079" s="77">
        <v>168</v>
      </c>
      <c r="I3079" s="76">
        <v>44873.961111111108</v>
      </c>
      <c r="J3079" s="78"/>
      <c r="K3079" s="80">
        <v>1</v>
      </c>
    </row>
    <row r="3080" spans="2:11" x14ac:dyDescent="0.3">
      <c r="B3080" s="75">
        <v>38147</v>
      </c>
      <c r="C3080" s="76">
        <v>44873</v>
      </c>
      <c r="D3080" s="77">
        <v>1206</v>
      </c>
      <c r="E3080" s="77">
        <v>6</v>
      </c>
      <c r="F3080" s="78"/>
      <c r="G3080" s="79">
        <v>44873.360856481486</v>
      </c>
      <c r="H3080" s="77">
        <v>168</v>
      </c>
      <c r="I3080" s="76">
        <v>44873.961111111108</v>
      </c>
      <c r="J3080" s="78"/>
      <c r="K3080" s="80">
        <v>1</v>
      </c>
    </row>
    <row r="3081" spans="2:11" x14ac:dyDescent="0.3">
      <c r="B3081" s="75">
        <v>38148</v>
      </c>
      <c r="C3081" s="76">
        <v>44873</v>
      </c>
      <c r="D3081" s="77">
        <v>376</v>
      </c>
      <c r="E3081" s="77">
        <v>1</v>
      </c>
      <c r="F3081" s="78"/>
      <c r="G3081" s="78"/>
      <c r="H3081" s="78"/>
      <c r="I3081" s="76">
        <v>44873.961111111108</v>
      </c>
      <c r="J3081" s="78"/>
      <c r="K3081" s="80">
        <v>1</v>
      </c>
    </row>
    <row r="3082" spans="2:11" x14ac:dyDescent="0.3">
      <c r="B3082" s="75">
        <v>38149</v>
      </c>
      <c r="C3082" s="76">
        <v>44873</v>
      </c>
      <c r="D3082" s="77">
        <v>237</v>
      </c>
      <c r="E3082" s="77">
        <v>1</v>
      </c>
      <c r="F3082" s="78"/>
      <c r="G3082" s="78"/>
      <c r="H3082" s="78"/>
      <c r="I3082" s="76">
        <v>44873.961111111108</v>
      </c>
      <c r="J3082" s="78"/>
      <c r="K3082" s="80">
        <v>1</v>
      </c>
    </row>
    <row r="3083" spans="2:11" x14ac:dyDescent="0.3">
      <c r="B3083" s="75">
        <v>38150</v>
      </c>
      <c r="C3083" s="76">
        <v>44873</v>
      </c>
      <c r="D3083" s="77">
        <v>136</v>
      </c>
      <c r="E3083" s="77">
        <v>2</v>
      </c>
      <c r="F3083" s="78"/>
      <c r="G3083" s="79">
        <v>44873.393368055564</v>
      </c>
      <c r="H3083" s="77">
        <v>149</v>
      </c>
      <c r="I3083" s="76">
        <v>44873.961111111108</v>
      </c>
      <c r="J3083" s="78"/>
      <c r="K3083" s="80">
        <v>1</v>
      </c>
    </row>
    <row r="3084" spans="2:11" x14ac:dyDescent="0.3">
      <c r="B3084" s="75">
        <v>38151</v>
      </c>
      <c r="C3084" s="76">
        <v>44873</v>
      </c>
      <c r="D3084" s="77">
        <v>804</v>
      </c>
      <c r="E3084" s="77">
        <v>6</v>
      </c>
      <c r="F3084" s="78"/>
      <c r="G3084" s="79">
        <v>44873.401990740749</v>
      </c>
      <c r="H3084" s="77">
        <v>142</v>
      </c>
      <c r="I3084" s="76">
        <v>44873.961111111108</v>
      </c>
      <c r="J3084" s="78"/>
      <c r="K3084" s="80">
        <v>1</v>
      </c>
    </row>
    <row r="3085" spans="2:11" x14ac:dyDescent="0.3">
      <c r="B3085" s="75">
        <v>38152</v>
      </c>
      <c r="C3085" s="76">
        <v>44873</v>
      </c>
      <c r="D3085" s="77">
        <v>1286</v>
      </c>
      <c r="E3085" s="77">
        <v>2</v>
      </c>
      <c r="F3085" s="78"/>
      <c r="G3085" s="79">
        <v>44873.413321759268</v>
      </c>
      <c r="H3085" s="77">
        <v>153</v>
      </c>
      <c r="I3085" s="76">
        <v>44873.961111111108</v>
      </c>
      <c r="J3085" s="78"/>
      <c r="K3085" s="80">
        <v>1</v>
      </c>
    </row>
    <row r="3086" spans="2:11" x14ac:dyDescent="0.3">
      <c r="B3086" s="75">
        <v>38153</v>
      </c>
      <c r="C3086" s="76">
        <v>44873</v>
      </c>
      <c r="D3086" s="77">
        <v>922</v>
      </c>
      <c r="E3086" s="77">
        <v>4</v>
      </c>
      <c r="F3086" s="78"/>
      <c r="G3086" s="79">
        <v>44873.423599537047</v>
      </c>
      <c r="H3086" s="77">
        <v>171</v>
      </c>
      <c r="I3086" s="76">
        <v>44873.961111111108</v>
      </c>
      <c r="J3086" s="78"/>
      <c r="K3086" s="80">
        <v>1</v>
      </c>
    </row>
    <row r="3087" spans="2:11" x14ac:dyDescent="0.3">
      <c r="B3087" s="75">
        <v>38154</v>
      </c>
      <c r="C3087" s="76">
        <v>44873</v>
      </c>
      <c r="D3087" s="77">
        <v>956</v>
      </c>
      <c r="E3087" s="77">
        <v>5</v>
      </c>
      <c r="F3087" s="78"/>
      <c r="G3087" s="79">
        <v>44873.431574074086</v>
      </c>
      <c r="H3087" s="77">
        <v>163</v>
      </c>
      <c r="I3087" s="76">
        <v>44873.961111111108</v>
      </c>
      <c r="J3087" s="78"/>
      <c r="K3087" s="80">
        <v>1</v>
      </c>
    </row>
    <row r="3088" spans="2:11" x14ac:dyDescent="0.3">
      <c r="B3088" s="75">
        <v>38155</v>
      </c>
      <c r="C3088" s="76">
        <v>44873</v>
      </c>
      <c r="D3088" s="77">
        <v>613</v>
      </c>
      <c r="E3088" s="77">
        <v>6</v>
      </c>
      <c r="F3088" s="78"/>
      <c r="G3088" s="79">
        <v>44873.447187500009</v>
      </c>
      <c r="H3088" s="77">
        <v>158</v>
      </c>
      <c r="I3088" s="76">
        <v>44873.961111111108</v>
      </c>
      <c r="J3088" s="78"/>
      <c r="K3088" s="80">
        <v>1</v>
      </c>
    </row>
    <row r="3089" spans="2:11" x14ac:dyDescent="0.3">
      <c r="B3089" s="75">
        <v>38156</v>
      </c>
      <c r="C3089" s="76">
        <v>44873</v>
      </c>
      <c r="D3089" s="77">
        <v>131</v>
      </c>
      <c r="E3089" s="77">
        <v>4</v>
      </c>
      <c r="F3089" s="78"/>
      <c r="G3089" s="79">
        <v>44873.462129629639</v>
      </c>
      <c r="H3089" s="77">
        <v>164</v>
      </c>
      <c r="I3089" s="76">
        <v>44873.961111111108</v>
      </c>
      <c r="J3089" s="78"/>
      <c r="K3089" s="80">
        <v>1</v>
      </c>
    </row>
    <row r="3090" spans="2:11" x14ac:dyDescent="0.3">
      <c r="B3090" s="75">
        <v>38157</v>
      </c>
      <c r="C3090" s="76">
        <v>44873</v>
      </c>
      <c r="D3090" s="77">
        <v>1098</v>
      </c>
      <c r="E3090" s="77">
        <v>4</v>
      </c>
      <c r="F3090" s="78"/>
      <c r="G3090" s="79">
        <v>44873.477002314823</v>
      </c>
      <c r="H3090" s="77">
        <v>143</v>
      </c>
      <c r="I3090" s="76">
        <v>44873.961111111108</v>
      </c>
      <c r="J3090" s="78"/>
      <c r="K3090" s="80">
        <v>1</v>
      </c>
    </row>
    <row r="3091" spans="2:11" x14ac:dyDescent="0.3">
      <c r="B3091" s="75">
        <v>38158</v>
      </c>
      <c r="C3091" s="76">
        <v>44873</v>
      </c>
      <c r="D3091" s="77">
        <v>1315</v>
      </c>
      <c r="E3091" s="77">
        <v>2</v>
      </c>
      <c r="F3091" s="78"/>
      <c r="G3091" s="79">
        <v>44873.484768518523</v>
      </c>
      <c r="H3091" s="77">
        <v>176</v>
      </c>
      <c r="I3091" s="76">
        <v>44873.961111111108</v>
      </c>
      <c r="J3091" s="78"/>
      <c r="K3091" s="80">
        <v>1</v>
      </c>
    </row>
    <row r="3092" spans="2:11" x14ac:dyDescent="0.3">
      <c r="B3092" s="75">
        <v>38159</v>
      </c>
      <c r="C3092" s="76">
        <v>44873</v>
      </c>
      <c r="D3092" s="77">
        <v>282</v>
      </c>
      <c r="E3092" s="77">
        <v>2</v>
      </c>
      <c r="F3092" s="78"/>
      <c r="G3092" s="79">
        <v>44873.500821759262</v>
      </c>
      <c r="H3092" s="77">
        <v>148</v>
      </c>
      <c r="I3092" s="76">
        <v>44873.961111111108</v>
      </c>
      <c r="J3092" s="78"/>
      <c r="K3092" s="80">
        <v>1</v>
      </c>
    </row>
    <row r="3093" spans="2:11" x14ac:dyDescent="0.3">
      <c r="B3093" s="75">
        <v>38160</v>
      </c>
      <c r="C3093" s="76">
        <v>44873</v>
      </c>
      <c r="D3093" s="77">
        <v>462</v>
      </c>
      <c r="E3093" s="77">
        <v>4</v>
      </c>
      <c r="F3093" s="78"/>
      <c r="G3093" s="79">
        <v>44873.510173611117</v>
      </c>
      <c r="H3093" s="77">
        <v>147</v>
      </c>
      <c r="I3093" s="76">
        <v>44873.961111111108</v>
      </c>
      <c r="J3093" s="78"/>
      <c r="K3093" s="80">
        <v>1</v>
      </c>
    </row>
    <row r="3094" spans="2:11" x14ac:dyDescent="0.3">
      <c r="B3094" s="75">
        <v>38161</v>
      </c>
      <c r="C3094" s="76">
        <v>44873</v>
      </c>
      <c r="D3094" s="77">
        <v>974</v>
      </c>
      <c r="E3094" s="77">
        <v>4</v>
      </c>
      <c r="F3094" s="78"/>
      <c r="G3094" s="79">
        <v>44873.521145833336</v>
      </c>
      <c r="H3094" s="77">
        <v>152</v>
      </c>
      <c r="I3094" s="76">
        <v>44873.961111111108</v>
      </c>
      <c r="J3094" s="78"/>
      <c r="K3094" s="80">
        <v>1</v>
      </c>
    </row>
    <row r="3095" spans="2:11" x14ac:dyDescent="0.3">
      <c r="B3095" s="75">
        <v>38162</v>
      </c>
      <c r="C3095" s="76">
        <v>44873</v>
      </c>
      <c r="D3095" s="77">
        <v>660</v>
      </c>
      <c r="E3095" s="77">
        <v>4</v>
      </c>
      <c r="F3095" s="78"/>
      <c r="G3095" s="79">
        <v>44873.530555555561</v>
      </c>
      <c r="H3095" s="77">
        <v>173</v>
      </c>
      <c r="I3095" s="76">
        <v>44873.961111111108</v>
      </c>
      <c r="J3095" s="78"/>
      <c r="K3095" s="80">
        <v>1</v>
      </c>
    </row>
    <row r="3096" spans="2:11" x14ac:dyDescent="0.3">
      <c r="B3096" s="75">
        <v>38163</v>
      </c>
      <c r="C3096" s="76">
        <v>44873</v>
      </c>
      <c r="D3096" s="77">
        <v>719</v>
      </c>
      <c r="E3096" s="77">
        <v>3</v>
      </c>
      <c r="F3096" s="78"/>
      <c r="G3096" s="79">
        <v>44873.543032407411</v>
      </c>
      <c r="H3096" s="77">
        <v>172</v>
      </c>
      <c r="I3096" s="76">
        <v>44873.961111111108</v>
      </c>
      <c r="J3096" s="78"/>
      <c r="K3096" s="80">
        <v>1</v>
      </c>
    </row>
    <row r="3097" spans="2:11" x14ac:dyDescent="0.3">
      <c r="B3097" s="75">
        <v>38164</v>
      </c>
      <c r="C3097" s="76">
        <v>44873</v>
      </c>
      <c r="D3097" s="77">
        <v>822</v>
      </c>
      <c r="E3097" s="77">
        <v>6</v>
      </c>
      <c r="F3097" s="78"/>
      <c r="G3097" s="79">
        <v>44873.55541666667</v>
      </c>
      <c r="H3097" s="77">
        <v>171</v>
      </c>
      <c r="I3097" s="76">
        <v>44873.961111111108</v>
      </c>
      <c r="J3097" s="78"/>
      <c r="K3097" s="80">
        <v>1</v>
      </c>
    </row>
    <row r="3098" spans="2:11" x14ac:dyDescent="0.3">
      <c r="B3098" s="75">
        <v>38165</v>
      </c>
      <c r="C3098" s="76">
        <v>44873</v>
      </c>
      <c r="D3098" s="77">
        <v>56</v>
      </c>
      <c r="E3098" s="77">
        <v>1</v>
      </c>
      <c r="F3098" s="78"/>
      <c r="G3098" s="78"/>
      <c r="H3098" s="78"/>
      <c r="I3098" s="76">
        <v>44873.961111111108</v>
      </c>
      <c r="J3098" s="78"/>
      <c r="K3098" s="80">
        <v>1</v>
      </c>
    </row>
    <row r="3099" spans="2:11" x14ac:dyDescent="0.3">
      <c r="B3099" s="75">
        <v>38166</v>
      </c>
      <c r="C3099" s="76">
        <v>44873</v>
      </c>
      <c r="D3099" s="77">
        <v>222</v>
      </c>
      <c r="E3099" s="77">
        <v>1</v>
      </c>
      <c r="F3099" s="78"/>
      <c r="G3099" s="78"/>
      <c r="H3099" s="78"/>
      <c r="I3099" s="76">
        <v>44873.961111111108</v>
      </c>
      <c r="J3099" s="78"/>
      <c r="K3099" s="80">
        <v>1</v>
      </c>
    </row>
    <row r="3100" spans="2:11" x14ac:dyDescent="0.3">
      <c r="B3100" s="75">
        <v>38167</v>
      </c>
      <c r="C3100" s="76">
        <v>44873</v>
      </c>
      <c r="D3100" s="77">
        <v>253</v>
      </c>
      <c r="E3100" s="77">
        <v>6</v>
      </c>
      <c r="F3100" s="78"/>
      <c r="G3100" s="79">
        <v>44873.59006944445</v>
      </c>
      <c r="H3100" s="77">
        <v>147</v>
      </c>
      <c r="I3100" s="76">
        <v>44873.961111111108</v>
      </c>
      <c r="J3100" s="78"/>
      <c r="K3100" s="80">
        <v>1</v>
      </c>
    </row>
    <row r="3101" spans="2:11" x14ac:dyDescent="0.3">
      <c r="B3101" s="75">
        <v>38168</v>
      </c>
      <c r="C3101" s="76">
        <v>44873</v>
      </c>
      <c r="D3101" s="77">
        <v>1013</v>
      </c>
      <c r="E3101" s="77">
        <v>1</v>
      </c>
      <c r="F3101" s="78"/>
      <c r="G3101" s="78"/>
      <c r="H3101" s="78"/>
      <c r="I3101" s="76">
        <v>44873.961111111108</v>
      </c>
      <c r="J3101" s="78"/>
      <c r="K3101" s="80">
        <v>1</v>
      </c>
    </row>
    <row r="3102" spans="2:11" x14ac:dyDescent="0.3">
      <c r="B3102" s="75">
        <v>38169</v>
      </c>
      <c r="C3102" s="76">
        <v>44873</v>
      </c>
      <c r="D3102" s="77">
        <v>1222</v>
      </c>
      <c r="E3102" s="77">
        <v>2</v>
      </c>
      <c r="F3102" s="78"/>
      <c r="G3102" s="79">
        <v>44873.611944444448</v>
      </c>
      <c r="H3102" s="77">
        <v>179</v>
      </c>
      <c r="I3102" s="76">
        <v>44873.961111111108</v>
      </c>
      <c r="J3102" s="78"/>
      <c r="K3102" s="80">
        <v>1</v>
      </c>
    </row>
    <row r="3103" spans="2:11" x14ac:dyDescent="0.3">
      <c r="B3103" s="75">
        <v>38170</v>
      </c>
      <c r="C3103" s="76">
        <v>44873</v>
      </c>
      <c r="D3103" s="77">
        <v>998</v>
      </c>
      <c r="E3103" s="77">
        <v>2</v>
      </c>
      <c r="F3103" s="78"/>
      <c r="G3103" s="79">
        <v>44873.623356481483</v>
      </c>
      <c r="H3103" s="77">
        <v>177</v>
      </c>
      <c r="I3103" s="76">
        <v>44873.961111111108</v>
      </c>
      <c r="J3103" s="78"/>
      <c r="K3103" s="80">
        <v>1</v>
      </c>
    </row>
    <row r="3104" spans="2:11" x14ac:dyDescent="0.3">
      <c r="B3104" s="75">
        <v>38171</v>
      </c>
      <c r="C3104" s="76">
        <v>44873</v>
      </c>
      <c r="D3104" s="77">
        <v>987</v>
      </c>
      <c r="E3104" s="77">
        <v>2</v>
      </c>
      <c r="F3104" s="78"/>
      <c r="G3104" s="79">
        <v>44873.633969907409</v>
      </c>
      <c r="H3104" s="77">
        <v>155</v>
      </c>
      <c r="I3104" s="76">
        <v>44873.961111111108</v>
      </c>
      <c r="J3104" s="78"/>
      <c r="K3104" s="80">
        <v>1</v>
      </c>
    </row>
    <row r="3105" spans="2:11" x14ac:dyDescent="0.3">
      <c r="B3105" s="75">
        <v>38172</v>
      </c>
      <c r="C3105" s="76">
        <v>44873</v>
      </c>
      <c r="D3105" s="77">
        <v>276</v>
      </c>
      <c r="E3105" s="77">
        <v>2</v>
      </c>
      <c r="F3105" s="78"/>
      <c r="G3105" s="79">
        <v>44873.645798611113</v>
      </c>
      <c r="H3105" s="77">
        <v>143</v>
      </c>
      <c r="I3105" s="76">
        <v>44873.961111111108</v>
      </c>
      <c r="J3105" s="78"/>
      <c r="K3105" s="80">
        <v>1</v>
      </c>
    </row>
    <row r="3106" spans="2:11" x14ac:dyDescent="0.3">
      <c r="B3106" s="75">
        <v>38173</v>
      </c>
      <c r="C3106" s="76">
        <v>44873</v>
      </c>
      <c r="D3106" s="77">
        <v>1053</v>
      </c>
      <c r="E3106" s="77">
        <v>3</v>
      </c>
      <c r="F3106" s="78"/>
      <c r="G3106" s="79">
        <v>44873.66070601852</v>
      </c>
      <c r="H3106" s="77">
        <v>149</v>
      </c>
      <c r="I3106" s="76">
        <v>44873.961111111108</v>
      </c>
      <c r="J3106" s="78"/>
      <c r="K3106" s="80">
        <v>1</v>
      </c>
    </row>
    <row r="3107" spans="2:11" x14ac:dyDescent="0.3">
      <c r="B3107" s="75">
        <v>38174</v>
      </c>
      <c r="C3107" s="76">
        <v>44873</v>
      </c>
      <c r="D3107" s="77">
        <v>714</v>
      </c>
      <c r="E3107" s="77">
        <v>1</v>
      </c>
      <c r="F3107" s="78"/>
      <c r="G3107" s="78"/>
      <c r="H3107" s="78"/>
      <c r="I3107" s="76">
        <v>44873.961111111108</v>
      </c>
      <c r="J3107" s="78"/>
      <c r="K3107" s="80">
        <v>1</v>
      </c>
    </row>
    <row r="3108" spans="2:11" x14ac:dyDescent="0.3">
      <c r="B3108" s="75">
        <v>38175</v>
      </c>
      <c r="C3108" s="76">
        <v>44873</v>
      </c>
      <c r="D3108" s="77">
        <v>18</v>
      </c>
      <c r="E3108" s="77">
        <v>6</v>
      </c>
      <c r="F3108" s="78"/>
      <c r="G3108" s="79">
        <v>44873.684293981481</v>
      </c>
      <c r="H3108" s="77">
        <v>159</v>
      </c>
      <c r="I3108" s="76">
        <v>44873.961111111108</v>
      </c>
      <c r="J3108" s="78"/>
      <c r="K3108" s="80">
        <v>1</v>
      </c>
    </row>
    <row r="3109" spans="2:11" x14ac:dyDescent="0.3">
      <c r="B3109" s="75">
        <v>38176</v>
      </c>
      <c r="C3109" s="76">
        <v>44873</v>
      </c>
      <c r="D3109" s="77">
        <v>28</v>
      </c>
      <c r="E3109" s="77">
        <v>2</v>
      </c>
      <c r="F3109" s="78"/>
      <c r="G3109" s="79">
        <v>44873.694837962961</v>
      </c>
      <c r="H3109" s="77">
        <v>149</v>
      </c>
      <c r="I3109" s="76">
        <v>44873.961111111108</v>
      </c>
      <c r="J3109" s="78"/>
      <c r="K3109" s="80">
        <v>1</v>
      </c>
    </row>
    <row r="3110" spans="2:11" x14ac:dyDescent="0.3">
      <c r="B3110" s="75">
        <v>38177</v>
      </c>
      <c r="C3110" s="76">
        <v>44873</v>
      </c>
      <c r="D3110" s="77">
        <v>249</v>
      </c>
      <c r="E3110" s="77">
        <v>1</v>
      </c>
      <c r="F3110" s="78"/>
      <c r="G3110" s="78"/>
      <c r="H3110" s="78"/>
      <c r="I3110" s="76">
        <v>44873.961111111108</v>
      </c>
      <c r="J3110" s="78"/>
      <c r="K3110" s="80">
        <v>1</v>
      </c>
    </row>
    <row r="3111" spans="2:11" x14ac:dyDescent="0.3">
      <c r="B3111" s="75">
        <v>38178</v>
      </c>
      <c r="C3111" s="76">
        <v>44873</v>
      </c>
      <c r="D3111" s="77">
        <v>954</v>
      </c>
      <c r="E3111" s="77">
        <v>3</v>
      </c>
      <c r="F3111" s="78"/>
      <c r="G3111" s="79">
        <v>44873.714467592588</v>
      </c>
      <c r="H3111" s="77">
        <v>154</v>
      </c>
      <c r="I3111" s="76">
        <v>44873.961111111108</v>
      </c>
      <c r="J3111" s="78"/>
      <c r="K3111" s="80">
        <v>1</v>
      </c>
    </row>
    <row r="3112" spans="2:11" x14ac:dyDescent="0.3">
      <c r="B3112" s="75">
        <v>38179</v>
      </c>
      <c r="C3112" s="76">
        <v>44873</v>
      </c>
      <c r="D3112" s="77">
        <v>733</v>
      </c>
      <c r="E3112" s="77">
        <v>3</v>
      </c>
      <c r="F3112" s="78"/>
      <c r="G3112" s="79">
        <v>44873.725254629622</v>
      </c>
      <c r="H3112" s="77">
        <v>170</v>
      </c>
      <c r="I3112" s="76">
        <v>44873.961111111108</v>
      </c>
      <c r="J3112" s="78"/>
      <c r="K3112" s="80">
        <v>1</v>
      </c>
    </row>
    <row r="3113" spans="2:11" x14ac:dyDescent="0.3">
      <c r="B3113" s="75">
        <v>38180</v>
      </c>
      <c r="C3113" s="76">
        <v>44873</v>
      </c>
      <c r="D3113" s="77">
        <v>1356</v>
      </c>
      <c r="E3113" s="77">
        <v>6</v>
      </c>
      <c r="F3113" s="78"/>
      <c r="G3113" s="79">
        <v>44873.737442129619</v>
      </c>
      <c r="H3113" s="77">
        <v>172</v>
      </c>
      <c r="I3113" s="76">
        <v>44873.961111111108</v>
      </c>
      <c r="J3113" s="78"/>
      <c r="K3113" s="80">
        <v>1</v>
      </c>
    </row>
    <row r="3114" spans="2:11" x14ac:dyDescent="0.3">
      <c r="B3114" s="75">
        <v>38181</v>
      </c>
      <c r="C3114" s="76">
        <v>44873</v>
      </c>
      <c r="D3114" s="77">
        <v>303</v>
      </c>
      <c r="E3114" s="77">
        <v>1</v>
      </c>
      <c r="F3114" s="78"/>
      <c r="G3114" s="78"/>
      <c r="H3114" s="78"/>
      <c r="I3114" s="76">
        <v>44873.961111111108</v>
      </c>
      <c r="J3114" s="78"/>
      <c r="K3114" s="80">
        <v>1</v>
      </c>
    </row>
    <row r="3115" spans="2:11" x14ac:dyDescent="0.3">
      <c r="B3115" s="75">
        <v>38182</v>
      </c>
      <c r="C3115" s="76">
        <v>44873</v>
      </c>
      <c r="D3115" s="77">
        <v>599</v>
      </c>
      <c r="E3115" s="77">
        <v>2</v>
      </c>
      <c r="F3115" s="78"/>
      <c r="G3115" s="79">
        <v>44873.763344907398</v>
      </c>
      <c r="H3115" s="77">
        <v>157</v>
      </c>
      <c r="I3115" s="76">
        <v>44873.961111111108</v>
      </c>
      <c r="J3115" s="78"/>
      <c r="K3115" s="80">
        <v>1</v>
      </c>
    </row>
    <row r="3116" spans="2:11" x14ac:dyDescent="0.3">
      <c r="B3116" s="75">
        <v>38183</v>
      </c>
      <c r="C3116" s="76">
        <v>44873</v>
      </c>
      <c r="D3116" s="77">
        <v>491</v>
      </c>
      <c r="E3116" s="77">
        <v>5</v>
      </c>
      <c r="F3116" s="78"/>
      <c r="G3116" s="79">
        <v>44873.777824074066</v>
      </c>
      <c r="H3116" s="77">
        <v>178</v>
      </c>
      <c r="I3116" s="76">
        <v>44873.961111111108</v>
      </c>
      <c r="J3116" s="78"/>
      <c r="K3116" s="80">
        <v>1</v>
      </c>
    </row>
    <row r="3117" spans="2:11" x14ac:dyDescent="0.3">
      <c r="B3117" s="75">
        <v>38184</v>
      </c>
      <c r="C3117" s="76">
        <v>44873</v>
      </c>
      <c r="D3117" s="77">
        <v>1399</v>
      </c>
      <c r="E3117" s="77">
        <v>5</v>
      </c>
      <c r="F3117" s="78"/>
      <c r="G3117" s="79">
        <v>44873.793171296289</v>
      </c>
      <c r="H3117" s="77">
        <v>167</v>
      </c>
      <c r="I3117" s="76">
        <v>44873.961111111108</v>
      </c>
      <c r="J3117" s="78"/>
      <c r="K3117" s="80">
        <v>1</v>
      </c>
    </row>
    <row r="3118" spans="2:11" x14ac:dyDescent="0.3">
      <c r="B3118" s="75">
        <v>38185</v>
      </c>
      <c r="C3118" s="76">
        <v>44873</v>
      </c>
      <c r="D3118" s="77">
        <v>529</v>
      </c>
      <c r="E3118" s="77">
        <v>2</v>
      </c>
      <c r="F3118" s="78"/>
      <c r="G3118" s="79">
        <v>44873.80763888888</v>
      </c>
      <c r="H3118" s="77">
        <v>158</v>
      </c>
      <c r="I3118" s="76">
        <v>44873.961111111108</v>
      </c>
      <c r="J3118" s="78"/>
      <c r="K3118" s="80">
        <v>1</v>
      </c>
    </row>
    <row r="3119" spans="2:11" x14ac:dyDescent="0.3">
      <c r="B3119" s="75">
        <v>38186</v>
      </c>
      <c r="C3119" s="76">
        <v>44873</v>
      </c>
      <c r="D3119" s="77">
        <v>856</v>
      </c>
      <c r="E3119" s="77">
        <v>1</v>
      </c>
      <c r="F3119" s="78"/>
      <c r="G3119" s="78"/>
      <c r="H3119" s="78"/>
      <c r="I3119" s="76">
        <v>44873.961111111108</v>
      </c>
      <c r="J3119" s="78"/>
      <c r="K3119" s="80">
        <v>1</v>
      </c>
    </row>
    <row r="3120" spans="2:11" x14ac:dyDescent="0.3">
      <c r="B3120" s="75">
        <v>38187</v>
      </c>
      <c r="C3120" s="76">
        <v>44873</v>
      </c>
      <c r="D3120" s="77">
        <v>1227</v>
      </c>
      <c r="E3120" s="77">
        <v>4</v>
      </c>
      <c r="F3120" s="78"/>
      <c r="G3120" s="79">
        <v>44873.83071759258</v>
      </c>
      <c r="H3120" s="77">
        <v>143</v>
      </c>
      <c r="I3120" s="76">
        <v>44873.961111111108</v>
      </c>
      <c r="J3120" s="78"/>
      <c r="K3120" s="80">
        <v>1</v>
      </c>
    </row>
    <row r="3121" spans="2:11" x14ac:dyDescent="0.3">
      <c r="B3121" s="75">
        <v>38188</v>
      </c>
      <c r="C3121" s="76">
        <v>44873</v>
      </c>
      <c r="D3121" s="77">
        <v>1404</v>
      </c>
      <c r="E3121" s="77">
        <v>1</v>
      </c>
      <c r="F3121" s="78"/>
      <c r="G3121" s="78"/>
      <c r="H3121" s="78"/>
      <c r="I3121" s="76">
        <v>44873.961111111108</v>
      </c>
      <c r="J3121" s="78"/>
      <c r="K3121" s="80">
        <v>1</v>
      </c>
    </row>
    <row r="3122" spans="2:11" x14ac:dyDescent="0.3">
      <c r="B3122" s="75">
        <v>38189</v>
      </c>
      <c r="C3122" s="76">
        <v>44873</v>
      </c>
      <c r="D3122" s="77">
        <v>1083</v>
      </c>
      <c r="E3122" s="77">
        <v>6</v>
      </c>
      <c r="F3122" s="78"/>
      <c r="G3122" s="79">
        <v>44873.852106481463</v>
      </c>
      <c r="H3122" s="77">
        <v>159</v>
      </c>
      <c r="I3122" s="76">
        <v>44873.961111111108</v>
      </c>
      <c r="J3122" s="78"/>
      <c r="K3122" s="80">
        <v>1</v>
      </c>
    </row>
    <row r="3123" spans="2:11" x14ac:dyDescent="0.3">
      <c r="B3123" s="75">
        <v>38190</v>
      </c>
      <c r="C3123" s="76">
        <v>44873</v>
      </c>
      <c r="D3123" s="77">
        <v>792</v>
      </c>
      <c r="E3123" s="77">
        <v>2</v>
      </c>
      <c r="F3123" s="78"/>
      <c r="G3123" s="79">
        <v>44873.867071759239</v>
      </c>
      <c r="H3123" s="77">
        <v>176</v>
      </c>
      <c r="I3123" s="76">
        <v>44873.961111111108</v>
      </c>
      <c r="J3123" s="78"/>
      <c r="K3123" s="80">
        <v>1</v>
      </c>
    </row>
    <row r="3124" spans="2:11" x14ac:dyDescent="0.3">
      <c r="B3124" s="75">
        <v>38191</v>
      </c>
      <c r="C3124" s="76">
        <v>44873</v>
      </c>
      <c r="D3124" s="77">
        <v>661</v>
      </c>
      <c r="E3124" s="77">
        <v>1</v>
      </c>
      <c r="F3124" s="78"/>
      <c r="G3124" s="78"/>
      <c r="H3124" s="78"/>
      <c r="I3124" s="76">
        <v>44873.961111111108</v>
      </c>
      <c r="J3124" s="78"/>
      <c r="K3124" s="80">
        <v>1</v>
      </c>
    </row>
    <row r="3125" spans="2:11" x14ac:dyDescent="0.3">
      <c r="B3125" s="75">
        <v>38192</v>
      </c>
      <c r="C3125" s="76">
        <v>44873</v>
      </c>
      <c r="D3125" s="77">
        <v>1017</v>
      </c>
      <c r="E3125" s="77">
        <v>3</v>
      </c>
      <c r="F3125" s="78"/>
      <c r="G3125" s="79">
        <v>44873.890578703678</v>
      </c>
      <c r="H3125" s="77">
        <v>159</v>
      </c>
      <c r="I3125" s="76">
        <v>44873.961111111108</v>
      </c>
      <c r="J3125" s="78"/>
      <c r="K3125" s="80">
        <v>1</v>
      </c>
    </row>
    <row r="3126" spans="2:11" x14ac:dyDescent="0.3">
      <c r="B3126" s="75">
        <v>38193</v>
      </c>
      <c r="C3126" s="76">
        <v>44873</v>
      </c>
      <c r="D3126" s="77">
        <v>688</v>
      </c>
      <c r="E3126" s="77">
        <v>2</v>
      </c>
      <c r="F3126" s="78"/>
      <c r="G3126" s="79">
        <v>44873.901145833304</v>
      </c>
      <c r="H3126" s="77">
        <v>151</v>
      </c>
      <c r="I3126" s="76">
        <v>44873.961111111108</v>
      </c>
      <c r="J3126" s="78"/>
      <c r="K3126" s="80">
        <v>1</v>
      </c>
    </row>
    <row r="3127" spans="2:11" x14ac:dyDescent="0.3">
      <c r="B3127" s="75">
        <v>38194</v>
      </c>
      <c r="C3127" s="76">
        <v>44874</v>
      </c>
      <c r="D3127" s="77">
        <v>645</v>
      </c>
      <c r="E3127" s="77">
        <v>6</v>
      </c>
      <c r="F3127" s="78"/>
      <c r="G3127" s="79">
        <v>44874.333333333336</v>
      </c>
      <c r="H3127" s="77">
        <v>161</v>
      </c>
      <c r="I3127" s="76">
        <v>44874.950694444444</v>
      </c>
      <c r="J3127" s="78"/>
      <c r="K3127" s="80">
        <v>1</v>
      </c>
    </row>
    <row r="3128" spans="2:11" x14ac:dyDescent="0.3">
      <c r="B3128" s="75">
        <v>38195</v>
      </c>
      <c r="C3128" s="76">
        <v>44874</v>
      </c>
      <c r="D3128" s="77">
        <v>501</v>
      </c>
      <c r="E3128" s="77">
        <v>5</v>
      </c>
      <c r="F3128" s="78"/>
      <c r="G3128" s="79">
        <v>44874.345405092594</v>
      </c>
      <c r="H3128" s="77">
        <v>174</v>
      </c>
      <c r="I3128" s="76">
        <v>44874.950694444444</v>
      </c>
      <c r="J3128" s="78"/>
      <c r="K3128" s="80">
        <v>1</v>
      </c>
    </row>
    <row r="3129" spans="2:11" x14ac:dyDescent="0.3">
      <c r="B3129" s="75">
        <v>38196</v>
      </c>
      <c r="C3129" s="76">
        <v>44874</v>
      </c>
      <c r="D3129" s="77">
        <v>368</v>
      </c>
      <c r="E3129" s="77">
        <v>1</v>
      </c>
      <c r="F3129" s="78"/>
      <c r="G3129" s="78"/>
      <c r="H3129" s="78"/>
      <c r="I3129" s="76">
        <v>44874.950694444444</v>
      </c>
      <c r="J3129" s="78"/>
      <c r="K3129" s="80">
        <v>1</v>
      </c>
    </row>
    <row r="3130" spans="2:11" x14ac:dyDescent="0.3">
      <c r="B3130" s="75">
        <v>38197</v>
      </c>
      <c r="C3130" s="76">
        <v>44874</v>
      </c>
      <c r="D3130" s="77">
        <v>1199</v>
      </c>
      <c r="E3130" s="77">
        <v>2</v>
      </c>
      <c r="F3130" s="78"/>
      <c r="G3130" s="79">
        <v>44874.372291666667</v>
      </c>
      <c r="H3130" s="77">
        <v>176</v>
      </c>
      <c r="I3130" s="76">
        <v>44874.950694444444</v>
      </c>
      <c r="J3130" s="78"/>
      <c r="K3130" s="80">
        <v>1</v>
      </c>
    </row>
    <row r="3131" spans="2:11" x14ac:dyDescent="0.3">
      <c r="B3131" s="75">
        <v>38198</v>
      </c>
      <c r="C3131" s="76">
        <v>44874</v>
      </c>
      <c r="D3131" s="77">
        <v>318</v>
      </c>
      <c r="E3131" s="77">
        <v>4</v>
      </c>
      <c r="F3131" s="78"/>
      <c r="G3131" s="79">
        <v>44874.381874999999</v>
      </c>
      <c r="H3131" s="77">
        <v>176</v>
      </c>
      <c r="I3131" s="76">
        <v>44874.950694444444</v>
      </c>
      <c r="J3131" s="78"/>
      <c r="K3131" s="80">
        <v>1</v>
      </c>
    </row>
    <row r="3132" spans="2:11" x14ac:dyDescent="0.3">
      <c r="B3132" s="75">
        <v>38199</v>
      </c>
      <c r="C3132" s="76">
        <v>44874</v>
      </c>
      <c r="D3132" s="77">
        <v>481</v>
      </c>
      <c r="E3132" s="77">
        <v>3</v>
      </c>
      <c r="F3132" s="78"/>
      <c r="G3132" s="79">
        <v>44874.392349537033</v>
      </c>
      <c r="H3132" s="77">
        <v>162</v>
      </c>
      <c r="I3132" s="76">
        <v>44874.950694444444</v>
      </c>
      <c r="J3132" s="78"/>
      <c r="K3132" s="80">
        <v>1</v>
      </c>
    </row>
    <row r="3133" spans="2:11" x14ac:dyDescent="0.3">
      <c r="B3133" s="75">
        <v>38200</v>
      </c>
      <c r="C3133" s="76">
        <v>44874</v>
      </c>
      <c r="D3133" s="77">
        <v>572</v>
      </c>
      <c r="E3133" s="77">
        <v>4</v>
      </c>
      <c r="F3133" s="78"/>
      <c r="G3133" s="79">
        <v>44874.401770833327</v>
      </c>
      <c r="H3133" s="77">
        <v>146</v>
      </c>
      <c r="I3133" s="76">
        <v>44874.950694444444</v>
      </c>
      <c r="J3133" s="78"/>
      <c r="K3133" s="80">
        <v>1</v>
      </c>
    </row>
    <row r="3134" spans="2:11" x14ac:dyDescent="0.3">
      <c r="B3134" s="75">
        <v>38201</v>
      </c>
      <c r="C3134" s="76">
        <v>44874</v>
      </c>
      <c r="D3134" s="77">
        <v>1269</v>
      </c>
      <c r="E3134" s="77">
        <v>4</v>
      </c>
      <c r="F3134" s="78"/>
      <c r="G3134" s="79">
        <v>44874.413518518515</v>
      </c>
      <c r="H3134" s="77">
        <v>158</v>
      </c>
      <c r="I3134" s="76">
        <v>44874.950694444444</v>
      </c>
      <c r="J3134" s="78"/>
      <c r="K3134" s="80">
        <v>1</v>
      </c>
    </row>
    <row r="3135" spans="2:11" x14ac:dyDescent="0.3">
      <c r="B3135" s="75">
        <v>38202</v>
      </c>
      <c r="C3135" s="76">
        <v>44874</v>
      </c>
      <c r="D3135" s="77">
        <v>1056</v>
      </c>
      <c r="E3135" s="77">
        <v>5</v>
      </c>
      <c r="F3135" s="78"/>
      <c r="G3135" s="79">
        <v>44874.429131944438</v>
      </c>
      <c r="H3135" s="77">
        <v>144</v>
      </c>
      <c r="I3135" s="76">
        <v>44874.950694444444</v>
      </c>
      <c r="J3135" s="78"/>
      <c r="K3135" s="80">
        <v>1</v>
      </c>
    </row>
    <row r="3136" spans="2:11" x14ac:dyDescent="0.3">
      <c r="B3136" s="75">
        <v>38203</v>
      </c>
      <c r="C3136" s="76">
        <v>44874</v>
      </c>
      <c r="D3136" s="77">
        <v>814</v>
      </c>
      <c r="E3136" s="77">
        <v>1</v>
      </c>
      <c r="F3136" s="78"/>
      <c r="G3136" s="78"/>
      <c r="H3136" s="78"/>
      <c r="I3136" s="76">
        <v>44874.950694444444</v>
      </c>
      <c r="J3136" s="78"/>
      <c r="K3136" s="80">
        <v>1</v>
      </c>
    </row>
    <row r="3137" spans="2:11" x14ac:dyDescent="0.3">
      <c r="B3137" s="75">
        <v>38204</v>
      </c>
      <c r="C3137" s="76">
        <v>44874</v>
      </c>
      <c r="D3137" s="77">
        <v>398</v>
      </c>
      <c r="E3137" s="77">
        <v>4</v>
      </c>
      <c r="F3137" s="78"/>
      <c r="G3137" s="79">
        <v>44874.44930555555</v>
      </c>
      <c r="H3137" s="77">
        <v>141</v>
      </c>
      <c r="I3137" s="76">
        <v>44874.950694444444</v>
      </c>
      <c r="J3137" s="78"/>
      <c r="K3137" s="80">
        <v>1</v>
      </c>
    </row>
    <row r="3138" spans="2:11" x14ac:dyDescent="0.3">
      <c r="B3138" s="75">
        <v>38205</v>
      </c>
      <c r="C3138" s="76">
        <v>44874</v>
      </c>
      <c r="D3138" s="77">
        <v>1100</v>
      </c>
      <c r="E3138" s="77">
        <v>4</v>
      </c>
      <c r="F3138" s="78"/>
      <c r="G3138" s="79">
        <v>44874.463067129625</v>
      </c>
      <c r="H3138" s="77">
        <v>151</v>
      </c>
      <c r="I3138" s="76">
        <v>44874.950694444444</v>
      </c>
      <c r="J3138" s="78"/>
      <c r="K3138" s="80">
        <v>1</v>
      </c>
    </row>
    <row r="3139" spans="2:11" x14ac:dyDescent="0.3">
      <c r="B3139" s="75">
        <v>38206</v>
      </c>
      <c r="C3139" s="76">
        <v>44874</v>
      </c>
      <c r="D3139" s="77">
        <v>878</v>
      </c>
      <c r="E3139" s="77">
        <v>3</v>
      </c>
      <c r="F3139" s="78"/>
      <c r="G3139" s="79">
        <v>44874.475578703699</v>
      </c>
      <c r="H3139" s="77">
        <v>145</v>
      </c>
      <c r="I3139" s="76">
        <v>44874.950694444444</v>
      </c>
      <c r="J3139" s="78"/>
      <c r="K3139" s="80">
        <v>1</v>
      </c>
    </row>
    <row r="3140" spans="2:11" x14ac:dyDescent="0.3">
      <c r="B3140" s="75">
        <v>38207</v>
      </c>
      <c r="C3140" s="76">
        <v>44874</v>
      </c>
      <c r="D3140" s="77">
        <v>1117</v>
      </c>
      <c r="E3140" s="77">
        <v>1</v>
      </c>
      <c r="F3140" s="78"/>
      <c r="G3140" s="78"/>
      <c r="H3140" s="78"/>
      <c r="I3140" s="76">
        <v>44874.950694444444</v>
      </c>
      <c r="J3140" s="78"/>
      <c r="K3140" s="80">
        <v>1</v>
      </c>
    </row>
    <row r="3141" spans="2:11" x14ac:dyDescent="0.3">
      <c r="B3141" s="75">
        <v>38208</v>
      </c>
      <c r="C3141" s="76">
        <v>44874</v>
      </c>
      <c r="D3141" s="77">
        <v>1362</v>
      </c>
      <c r="E3141" s="77">
        <v>1</v>
      </c>
      <c r="F3141" s="78"/>
      <c r="G3141" s="78"/>
      <c r="H3141" s="78"/>
      <c r="I3141" s="76">
        <v>44874.950694444444</v>
      </c>
      <c r="J3141" s="78"/>
      <c r="K3141" s="80">
        <v>1</v>
      </c>
    </row>
    <row r="3142" spans="2:11" x14ac:dyDescent="0.3">
      <c r="B3142" s="75">
        <v>38209</v>
      </c>
      <c r="C3142" s="76">
        <v>44874</v>
      </c>
      <c r="D3142" s="77">
        <v>596</v>
      </c>
      <c r="E3142" s="77">
        <v>1</v>
      </c>
      <c r="F3142" s="78"/>
      <c r="G3142" s="78"/>
      <c r="H3142" s="78"/>
      <c r="I3142" s="76">
        <v>44874.950694444444</v>
      </c>
      <c r="J3142" s="78"/>
      <c r="K3142" s="80">
        <v>1</v>
      </c>
    </row>
    <row r="3143" spans="2:11" x14ac:dyDescent="0.3">
      <c r="B3143" s="75">
        <v>38210</v>
      </c>
      <c r="C3143" s="76">
        <v>44874</v>
      </c>
      <c r="D3143" s="77">
        <v>1330</v>
      </c>
      <c r="E3143" s="77">
        <v>4</v>
      </c>
      <c r="F3143" s="78"/>
      <c r="G3143" s="79">
        <v>44874.523912037024</v>
      </c>
      <c r="H3143" s="77">
        <v>159</v>
      </c>
      <c r="I3143" s="76">
        <v>44874.950694444444</v>
      </c>
      <c r="J3143" s="78"/>
      <c r="K3143" s="80">
        <v>1</v>
      </c>
    </row>
    <row r="3144" spans="2:11" x14ac:dyDescent="0.3">
      <c r="B3144" s="75">
        <v>38211</v>
      </c>
      <c r="C3144" s="76">
        <v>44874</v>
      </c>
      <c r="D3144" s="77">
        <v>115</v>
      </c>
      <c r="E3144" s="77">
        <v>2</v>
      </c>
      <c r="F3144" s="78"/>
      <c r="G3144" s="79">
        <v>44874.538784722208</v>
      </c>
      <c r="H3144" s="77">
        <v>152</v>
      </c>
      <c r="I3144" s="76">
        <v>44874.950694444444</v>
      </c>
      <c r="J3144" s="78"/>
      <c r="K3144" s="80">
        <v>1</v>
      </c>
    </row>
    <row r="3145" spans="2:11" x14ac:dyDescent="0.3">
      <c r="B3145" s="75">
        <v>38212</v>
      </c>
      <c r="C3145" s="76">
        <v>44874</v>
      </c>
      <c r="D3145" s="77">
        <v>30</v>
      </c>
      <c r="E3145" s="77">
        <v>3</v>
      </c>
      <c r="F3145" s="78"/>
      <c r="G3145" s="79">
        <v>44874.551331018505</v>
      </c>
      <c r="H3145" s="77">
        <v>140</v>
      </c>
      <c r="I3145" s="76">
        <v>44874.950694444444</v>
      </c>
      <c r="J3145" s="78"/>
      <c r="K3145" s="80">
        <v>1</v>
      </c>
    </row>
    <row r="3146" spans="2:11" x14ac:dyDescent="0.3">
      <c r="B3146" s="75">
        <v>38213</v>
      </c>
      <c r="C3146" s="76">
        <v>44874</v>
      </c>
      <c r="D3146" s="77">
        <v>1153</v>
      </c>
      <c r="E3146" s="77">
        <v>2</v>
      </c>
      <c r="F3146" s="78"/>
      <c r="G3146" s="79">
        <v>44874.561527777762</v>
      </c>
      <c r="H3146" s="77">
        <v>155</v>
      </c>
      <c r="I3146" s="76">
        <v>44874.950694444444</v>
      </c>
      <c r="J3146" s="78"/>
      <c r="K3146" s="80">
        <v>1</v>
      </c>
    </row>
    <row r="3147" spans="2:11" x14ac:dyDescent="0.3">
      <c r="B3147" s="75">
        <v>38214</v>
      </c>
      <c r="C3147" s="76">
        <v>44874</v>
      </c>
      <c r="D3147" s="77">
        <v>476</v>
      </c>
      <c r="E3147" s="77">
        <v>3</v>
      </c>
      <c r="F3147" s="78"/>
      <c r="G3147" s="79">
        <v>44874.57627314813</v>
      </c>
      <c r="H3147" s="77">
        <v>155</v>
      </c>
      <c r="I3147" s="76">
        <v>44874.950694444444</v>
      </c>
      <c r="J3147" s="78"/>
      <c r="K3147" s="80">
        <v>1</v>
      </c>
    </row>
    <row r="3148" spans="2:11" x14ac:dyDescent="0.3">
      <c r="B3148" s="75">
        <v>38215</v>
      </c>
      <c r="C3148" s="76">
        <v>44874</v>
      </c>
      <c r="D3148" s="77">
        <v>143</v>
      </c>
      <c r="E3148" s="77">
        <v>1</v>
      </c>
      <c r="F3148" s="78"/>
      <c r="G3148" s="78"/>
      <c r="H3148" s="78"/>
      <c r="I3148" s="76">
        <v>44874.950694444444</v>
      </c>
      <c r="J3148" s="78"/>
      <c r="K3148" s="80">
        <v>1</v>
      </c>
    </row>
    <row r="3149" spans="2:11" x14ac:dyDescent="0.3">
      <c r="B3149" s="75">
        <v>38216</v>
      </c>
      <c r="C3149" s="76">
        <v>44874</v>
      </c>
      <c r="D3149" s="77">
        <v>196</v>
      </c>
      <c r="E3149" s="77">
        <v>4</v>
      </c>
      <c r="F3149" s="78"/>
      <c r="G3149" s="79">
        <v>44874.597858796275</v>
      </c>
      <c r="H3149" s="77">
        <v>164</v>
      </c>
      <c r="I3149" s="76">
        <v>44874.950694444444</v>
      </c>
      <c r="J3149" s="78"/>
      <c r="K3149" s="80">
        <v>1</v>
      </c>
    </row>
    <row r="3150" spans="2:11" x14ac:dyDescent="0.3">
      <c r="B3150" s="75">
        <v>38217</v>
      </c>
      <c r="C3150" s="76">
        <v>44874</v>
      </c>
      <c r="D3150" s="77">
        <v>490</v>
      </c>
      <c r="E3150" s="77">
        <v>3</v>
      </c>
      <c r="F3150" s="78"/>
      <c r="G3150" s="79">
        <v>44874.610972222203</v>
      </c>
      <c r="H3150" s="77">
        <v>150</v>
      </c>
      <c r="I3150" s="76">
        <v>44874.950694444444</v>
      </c>
      <c r="J3150" s="78"/>
      <c r="K3150" s="80">
        <v>1</v>
      </c>
    </row>
    <row r="3151" spans="2:11" x14ac:dyDescent="0.3">
      <c r="B3151" s="75">
        <v>38218</v>
      </c>
      <c r="C3151" s="76">
        <v>44874</v>
      </c>
      <c r="D3151" s="77">
        <v>308</v>
      </c>
      <c r="E3151" s="77">
        <v>4</v>
      </c>
      <c r="F3151" s="78"/>
      <c r="G3151" s="79">
        <v>44874.619618055534</v>
      </c>
      <c r="H3151" s="77">
        <v>148</v>
      </c>
      <c r="I3151" s="76">
        <v>44874.950694444444</v>
      </c>
      <c r="J3151" s="78"/>
      <c r="K3151" s="80">
        <v>1</v>
      </c>
    </row>
    <row r="3152" spans="2:11" x14ac:dyDescent="0.3">
      <c r="B3152" s="75">
        <v>38219</v>
      </c>
      <c r="C3152" s="76">
        <v>44874</v>
      </c>
      <c r="D3152" s="77">
        <v>751</v>
      </c>
      <c r="E3152" s="77">
        <v>4</v>
      </c>
      <c r="F3152" s="78"/>
      <c r="G3152" s="79">
        <v>44874.627708333312</v>
      </c>
      <c r="H3152" s="77">
        <v>166</v>
      </c>
      <c r="I3152" s="76">
        <v>44874.950694444444</v>
      </c>
      <c r="J3152" s="78"/>
      <c r="K3152" s="80">
        <v>1</v>
      </c>
    </row>
    <row r="3153" spans="2:11" x14ac:dyDescent="0.3">
      <c r="B3153" s="75">
        <v>38220</v>
      </c>
      <c r="C3153" s="76">
        <v>44874</v>
      </c>
      <c r="D3153" s="77">
        <v>28</v>
      </c>
      <c r="E3153" s="77">
        <v>3</v>
      </c>
      <c r="F3153" s="78"/>
      <c r="G3153" s="79">
        <v>44874.642407407388</v>
      </c>
      <c r="H3153" s="77">
        <v>148</v>
      </c>
      <c r="I3153" s="76">
        <v>44874.950694444444</v>
      </c>
      <c r="J3153" s="78"/>
      <c r="K3153" s="80">
        <v>1</v>
      </c>
    </row>
    <row r="3154" spans="2:11" x14ac:dyDescent="0.3">
      <c r="B3154" s="75">
        <v>38221</v>
      </c>
      <c r="C3154" s="76">
        <v>44874</v>
      </c>
      <c r="D3154" s="77">
        <v>500</v>
      </c>
      <c r="E3154" s="77">
        <v>4</v>
      </c>
      <c r="F3154" s="78"/>
      <c r="G3154" s="79">
        <v>44874.654560185169</v>
      </c>
      <c r="H3154" s="77">
        <v>170</v>
      </c>
      <c r="I3154" s="76">
        <v>44874.950694444444</v>
      </c>
      <c r="J3154" s="78"/>
      <c r="K3154" s="80">
        <v>1</v>
      </c>
    </row>
    <row r="3155" spans="2:11" x14ac:dyDescent="0.3">
      <c r="B3155" s="75">
        <v>38222</v>
      </c>
      <c r="C3155" s="76">
        <v>44874</v>
      </c>
      <c r="D3155" s="77">
        <v>429</v>
      </c>
      <c r="E3155" s="77">
        <v>2</v>
      </c>
      <c r="F3155" s="78"/>
      <c r="G3155" s="79">
        <v>44874.668356481467</v>
      </c>
      <c r="H3155" s="77">
        <v>142</v>
      </c>
      <c r="I3155" s="76">
        <v>44874.950694444444</v>
      </c>
      <c r="J3155" s="78"/>
      <c r="K3155" s="80">
        <v>1</v>
      </c>
    </row>
    <row r="3156" spans="2:11" x14ac:dyDescent="0.3">
      <c r="B3156" s="75">
        <v>38223</v>
      </c>
      <c r="C3156" s="76">
        <v>44874</v>
      </c>
      <c r="D3156" s="77">
        <v>1100</v>
      </c>
      <c r="E3156" s="77">
        <v>2</v>
      </c>
      <c r="F3156" s="78"/>
      <c r="G3156" s="79">
        <v>44874.677766203691</v>
      </c>
      <c r="H3156" s="77">
        <v>166</v>
      </c>
      <c r="I3156" s="76">
        <v>44874.950694444444</v>
      </c>
      <c r="J3156" s="78"/>
      <c r="K3156" s="80">
        <v>1</v>
      </c>
    </row>
    <row r="3157" spans="2:11" x14ac:dyDescent="0.3">
      <c r="B3157" s="75">
        <v>38224</v>
      </c>
      <c r="C3157" s="76">
        <v>44874</v>
      </c>
      <c r="D3157" s="77">
        <v>750</v>
      </c>
      <c r="E3157" s="77">
        <v>5</v>
      </c>
      <c r="F3157" s="78"/>
      <c r="G3157" s="79">
        <v>44874.692604166652</v>
      </c>
      <c r="H3157" s="77">
        <v>148</v>
      </c>
      <c r="I3157" s="76">
        <v>44874.950694444444</v>
      </c>
      <c r="J3157" s="78"/>
      <c r="K3157" s="80">
        <v>1</v>
      </c>
    </row>
    <row r="3158" spans="2:11" x14ac:dyDescent="0.3">
      <c r="B3158" s="75">
        <v>38225</v>
      </c>
      <c r="C3158" s="76">
        <v>44874</v>
      </c>
      <c r="D3158" s="77">
        <v>1380</v>
      </c>
      <c r="E3158" s="77">
        <v>1</v>
      </c>
      <c r="F3158" s="78"/>
      <c r="G3158" s="78"/>
      <c r="H3158" s="78"/>
      <c r="I3158" s="76">
        <v>44874.950694444444</v>
      </c>
      <c r="J3158" s="78"/>
      <c r="K3158" s="80">
        <v>1</v>
      </c>
    </row>
    <row r="3159" spans="2:11" x14ac:dyDescent="0.3">
      <c r="B3159" s="75">
        <v>38226</v>
      </c>
      <c r="C3159" s="76">
        <v>44874</v>
      </c>
      <c r="D3159" s="77">
        <v>547</v>
      </c>
      <c r="E3159" s="77">
        <v>6</v>
      </c>
      <c r="F3159" s="78"/>
      <c r="G3159" s="79">
        <v>44874.719791666648</v>
      </c>
      <c r="H3159" s="77">
        <v>167</v>
      </c>
      <c r="I3159" s="76">
        <v>44874.950694444444</v>
      </c>
      <c r="J3159" s="78"/>
      <c r="K3159" s="80">
        <v>1</v>
      </c>
    </row>
    <row r="3160" spans="2:11" x14ac:dyDescent="0.3">
      <c r="B3160" s="75">
        <v>38227</v>
      </c>
      <c r="C3160" s="76">
        <v>44874</v>
      </c>
      <c r="D3160" s="77">
        <v>1306</v>
      </c>
      <c r="E3160" s="77">
        <v>4</v>
      </c>
      <c r="F3160" s="78"/>
      <c r="G3160" s="79">
        <v>44874.735347222202</v>
      </c>
      <c r="H3160" s="77">
        <v>140</v>
      </c>
      <c r="I3160" s="76">
        <v>44874.950694444444</v>
      </c>
      <c r="J3160" s="78"/>
      <c r="K3160" s="80">
        <v>1</v>
      </c>
    </row>
    <row r="3161" spans="2:11" x14ac:dyDescent="0.3">
      <c r="B3161" s="75">
        <v>38228</v>
      </c>
      <c r="C3161" s="76">
        <v>44874</v>
      </c>
      <c r="D3161" s="77">
        <v>118</v>
      </c>
      <c r="E3161" s="77">
        <v>5</v>
      </c>
      <c r="F3161" s="78"/>
      <c r="G3161" s="79">
        <v>44874.746909722206</v>
      </c>
      <c r="H3161" s="77">
        <v>176</v>
      </c>
      <c r="I3161" s="76">
        <v>44874.950694444444</v>
      </c>
      <c r="J3161" s="78"/>
      <c r="K3161" s="80">
        <v>1</v>
      </c>
    </row>
    <row r="3162" spans="2:11" x14ac:dyDescent="0.3">
      <c r="B3162" s="75">
        <v>38229</v>
      </c>
      <c r="C3162" s="76">
        <v>44874</v>
      </c>
      <c r="D3162" s="77">
        <v>327</v>
      </c>
      <c r="E3162" s="77">
        <v>5</v>
      </c>
      <c r="F3162" s="78"/>
      <c r="G3162" s="79">
        <v>44874.755115740722</v>
      </c>
      <c r="H3162" s="77">
        <v>179</v>
      </c>
      <c r="I3162" s="76">
        <v>44874.950694444444</v>
      </c>
      <c r="J3162" s="78"/>
      <c r="K3162" s="80">
        <v>1</v>
      </c>
    </row>
    <row r="3163" spans="2:11" x14ac:dyDescent="0.3">
      <c r="B3163" s="75">
        <v>38230</v>
      </c>
      <c r="C3163" s="76">
        <v>44874</v>
      </c>
      <c r="D3163" s="77">
        <v>489</v>
      </c>
      <c r="E3163" s="77">
        <v>1</v>
      </c>
      <c r="F3163" s="78"/>
      <c r="G3163" s="78"/>
      <c r="H3163" s="78"/>
      <c r="I3163" s="76">
        <v>44874.950694444444</v>
      </c>
      <c r="J3163" s="78"/>
      <c r="K3163" s="80">
        <v>1</v>
      </c>
    </row>
    <row r="3164" spans="2:11" x14ac:dyDescent="0.3">
      <c r="B3164" s="75">
        <v>38231</v>
      </c>
      <c r="C3164" s="76">
        <v>44874</v>
      </c>
      <c r="D3164" s="77">
        <v>1312</v>
      </c>
      <c r="E3164" s="77">
        <v>5</v>
      </c>
      <c r="F3164" s="78"/>
      <c r="G3164" s="79">
        <v>44874.783703703688</v>
      </c>
      <c r="H3164" s="77">
        <v>157</v>
      </c>
      <c r="I3164" s="76">
        <v>44874.950694444444</v>
      </c>
      <c r="J3164" s="78"/>
      <c r="K3164" s="80">
        <v>1</v>
      </c>
    </row>
    <row r="3165" spans="2:11" x14ac:dyDescent="0.3">
      <c r="B3165" s="75">
        <v>38232</v>
      </c>
      <c r="C3165" s="76">
        <v>44874</v>
      </c>
      <c r="D3165" s="77">
        <v>385</v>
      </c>
      <c r="E3165" s="77">
        <v>3</v>
      </c>
      <c r="F3165" s="78"/>
      <c r="G3165" s="79">
        <v>44874.793645833321</v>
      </c>
      <c r="H3165" s="77">
        <v>152</v>
      </c>
      <c r="I3165" s="76">
        <v>44874.950694444444</v>
      </c>
      <c r="J3165" s="78"/>
      <c r="K3165" s="80">
        <v>1</v>
      </c>
    </row>
    <row r="3166" spans="2:11" x14ac:dyDescent="0.3">
      <c r="B3166" s="75">
        <v>38233</v>
      </c>
      <c r="C3166" s="76">
        <v>44874</v>
      </c>
      <c r="D3166" s="77">
        <v>455</v>
      </c>
      <c r="E3166" s="77">
        <v>3</v>
      </c>
      <c r="F3166" s="78"/>
      <c r="G3166" s="79">
        <v>44874.809247685174</v>
      </c>
      <c r="H3166" s="77">
        <v>178</v>
      </c>
      <c r="I3166" s="76">
        <v>44874.950694444444</v>
      </c>
      <c r="J3166" s="78"/>
      <c r="K3166" s="80">
        <v>1</v>
      </c>
    </row>
    <row r="3167" spans="2:11" x14ac:dyDescent="0.3">
      <c r="B3167" s="75">
        <v>38234</v>
      </c>
      <c r="C3167" s="76">
        <v>44874</v>
      </c>
      <c r="D3167" s="77">
        <v>580</v>
      </c>
      <c r="E3167" s="77">
        <v>6</v>
      </c>
      <c r="F3167" s="78"/>
      <c r="G3167" s="79">
        <v>44874.819826388877</v>
      </c>
      <c r="H3167" s="77">
        <v>159</v>
      </c>
      <c r="I3167" s="76">
        <v>44874.950694444444</v>
      </c>
      <c r="J3167" s="78"/>
      <c r="K3167" s="80">
        <v>1</v>
      </c>
    </row>
    <row r="3168" spans="2:11" x14ac:dyDescent="0.3">
      <c r="B3168" s="75">
        <v>38235</v>
      </c>
      <c r="C3168" s="76">
        <v>44874</v>
      </c>
      <c r="D3168" s="77">
        <v>124</v>
      </c>
      <c r="E3168" s="77">
        <v>4</v>
      </c>
      <c r="F3168" s="78"/>
      <c r="G3168" s="79">
        <v>44874.831631944435</v>
      </c>
      <c r="H3168" s="77">
        <v>170</v>
      </c>
      <c r="I3168" s="76">
        <v>44874.950694444444</v>
      </c>
      <c r="J3168" s="78"/>
      <c r="K3168" s="80">
        <v>1</v>
      </c>
    </row>
    <row r="3169" spans="2:11" x14ac:dyDescent="0.3">
      <c r="B3169" s="75">
        <v>38236</v>
      </c>
      <c r="C3169" s="76">
        <v>44874</v>
      </c>
      <c r="D3169" s="77">
        <v>1098</v>
      </c>
      <c r="E3169" s="77">
        <v>2</v>
      </c>
      <c r="F3169" s="78"/>
      <c r="G3169" s="79">
        <v>44874.842025462953</v>
      </c>
      <c r="H3169" s="77">
        <v>148</v>
      </c>
      <c r="I3169" s="76">
        <v>44874.950694444444</v>
      </c>
      <c r="J3169" s="78"/>
      <c r="K3169" s="80">
        <v>1</v>
      </c>
    </row>
    <row r="3170" spans="2:11" x14ac:dyDescent="0.3">
      <c r="B3170" s="75">
        <v>38237</v>
      </c>
      <c r="C3170" s="76">
        <v>44874</v>
      </c>
      <c r="D3170" s="77">
        <v>344</v>
      </c>
      <c r="E3170" s="77">
        <v>4</v>
      </c>
      <c r="F3170" s="78"/>
      <c r="G3170" s="79">
        <v>44874.856666666659</v>
      </c>
      <c r="H3170" s="77">
        <v>149</v>
      </c>
      <c r="I3170" s="76">
        <v>44874.950694444444</v>
      </c>
      <c r="J3170" s="78"/>
      <c r="K3170" s="80">
        <v>1</v>
      </c>
    </row>
    <row r="3171" spans="2:11" x14ac:dyDescent="0.3">
      <c r="B3171" s="75">
        <v>38238</v>
      </c>
      <c r="C3171" s="76">
        <v>44874</v>
      </c>
      <c r="D3171" s="77">
        <v>959</v>
      </c>
      <c r="E3171" s="77">
        <v>4</v>
      </c>
      <c r="F3171" s="78"/>
      <c r="G3171" s="79">
        <v>44874.868981481472</v>
      </c>
      <c r="H3171" s="77">
        <v>174</v>
      </c>
      <c r="I3171" s="76">
        <v>44874.950694444444</v>
      </c>
      <c r="J3171" s="78"/>
      <c r="K3171" s="80">
        <v>1</v>
      </c>
    </row>
    <row r="3172" spans="2:11" x14ac:dyDescent="0.3">
      <c r="B3172" s="75">
        <v>38239</v>
      </c>
      <c r="C3172" s="76">
        <v>44874</v>
      </c>
      <c r="D3172" s="77">
        <v>1021</v>
      </c>
      <c r="E3172" s="77">
        <v>5</v>
      </c>
      <c r="F3172" s="78"/>
      <c r="G3172" s="79">
        <v>44874.877453703695</v>
      </c>
      <c r="H3172" s="77">
        <v>142</v>
      </c>
      <c r="I3172" s="76">
        <v>44874.950694444444</v>
      </c>
      <c r="J3172" s="78"/>
      <c r="K3172" s="80">
        <v>1</v>
      </c>
    </row>
    <row r="3173" spans="2:11" x14ac:dyDescent="0.3">
      <c r="B3173" s="75">
        <v>38240</v>
      </c>
      <c r="C3173" s="76">
        <v>44874</v>
      </c>
      <c r="D3173" s="77">
        <v>708</v>
      </c>
      <c r="E3173" s="77">
        <v>1</v>
      </c>
      <c r="F3173" s="78"/>
      <c r="G3173" s="78"/>
      <c r="H3173" s="78"/>
      <c r="I3173" s="76">
        <v>44874.950694444444</v>
      </c>
      <c r="J3173" s="78"/>
      <c r="K3173" s="80">
        <v>1</v>
      </c>
    </row>
    <row r="3174" spans="2:11" x14ac:dyDescent="0.3">
      <c r="B3174" s="75">
        <v>38241</v>
      </c>
      <c r="C3174" s="76">
        <v>44874</v>
      </c>
      <c r="D3174" s="77">
        <v>830</v>
      </c>
      <c r="E3174" s="77">
        <v>4</v>
      </c>
      <c r="F3174" s="78"/>
      <c r="G3174" s="79">
        <v>44874.901192129619</v>
      </c>
      <c r="H3174" s="77">
        <v>149</v>
      </c>
      <c r="I3174" s="76">
        <v>44874.950694444444</v>
      </c>
      <c r="J3174" s="78"/>
      <c r="K3174" s="80">
        <v>1</v>
      </c>
    </row>
    <row r="3175" spans="2:11" x14ac:dyDescent="0.3">
      <c r="B3175" s="75">
        <v>38242</v>
      </c>
      <c r="C3175" s="76">
        <v>44874</v>
      </c>
      <c r="D3175" s="77">
        <v>1249</v>
      </c>
      <c r="E3175" s="77">
        <v>4</v>
      </c>
      <c r="F3175" s="78"/>
      <c r="G3175" s="79">
        <v>44874.910983796282</v>
      </c>
      <c r="H3175" s="77">
        <v>179</v>
      </c>
      <c r="I3175" s="76">
        <v>44874.950694444444</v>
      </c>
      <c r="J3175" s="78"/>
      <c r="K3175" s="80">
        <v>1</v>
      </c>
    </row>
    <row r="3176" spans="2:11" x14ac:dyDescent="0.3">
      <c r="B3176" s="75">
        <v>38243</v>
      </c>
      <c r="C3176" s="76">
        <v>44875</v>
      </c>
      <c r="D3176" s="77">
        <v>94</v>
      </c>
      <c r="E3176" s="77">
        <v>1</v>
      </c>
      <c r="F3176" s="78"/>
      <c r="G3176" s="78"/>
      <c r="H3176" s="78"/>
      <c r="I3176" s="76">
        <v>44875.973611111112</v>
      </c>
      <c r="J3176" s="78"/>
      <c r="K3176" s="80">
        <v>1</v>
      </c>
    </row>
    <row r="3177" spans="2:11" x14ac:dyDescent="0.3">
      <c r="B3177" s="75">
        <v>38244</v>
      </c>
      <c r="C3177" s="76">
        <v>44875</v>
      </c>
      <c r="D3177" s="77">
        <v>685</v>
      </c>
      <c r="E3177" s="77">
        <v>2</v>
      </c>
      <c r="F3177" s="78"/>
      <c r="G3177" s="79">
        <v>44875.347939814819</v>
      </c>
      <c r="H3177" s="77">
        <v>170</v>
      </c>
      <c r="I3177" s="76">
        <v>44875.973611111112</v>
      </c>
      <c r="J3177" s="78"/>
      <c r="K3177" s="80">
        <v>1</v>
      </c>
    </row>
    <row r="3178" spans="2:11" x14ac:dyDescent="0.3">
      <c r="B3178" s="75">
        <v>38245</v>
      </c>
      <c r="C3178" s="76">
        <v>44875</v>
      </c>
      <c r="D3178" s="77">
        <v>1326</v>
      </c>
      <c r="E3178" s="77">
        <v>3</v>
      </c>
      <c r="F3178" s="78"/>
      <c r="G3178" s="79">
        <v>44875.359317129631</v>
      </c>
      <c r="H3178" s="77">
        <v>153</v>
      </c>
      <c r="I3178" s="76">
        <v>44875.973611111112</v>
      </c>
      <c r="J3178" s="78"/>
      <c r="K3178" s="80">
        <v>1</v>
      </c>
    </row>
    <row r="3179" spans="2:11" x14ac:dyDescent="0.3">
      <c r="B3179" s="75">
        <v>38246</v>
      </c>
      <c r="C3179" s="76">
        <v>44875</v>
      </c>
      <c r="D3179" s="77">
        <v>253</v>
      </c>
      <c r="E3179" s="77">
        <v>3</v>
      </c>
      <c r="F3179" s="78"/>
      <c r="G3179" s="79">
        <v>44875.375347222223</v>
      </c>
      <c r="H3179" s="77">
        <v>173</v>
      </c>
      <c r="I3179" s="76">
        <v>44875.973611111112</v>
      </c>
      <c r="J3179" s="78"/>
      <c r="K3179" s="80">
        <v>1</v>
      </c>
    </row>
    <row r="3180" spans="2:11" x14ac:dyDescent="0.3">
      <c r="B3180" s="75">
        <v>38247</v>
      </c>
      <c r="C3180" s="76">
        <v>44875</v>
      </c>
      <c r="D3180" s="77">
        <v>887</v>
      </c>
      <c r="E3180" s="77">
        <v>1</v>
      </c>
      <c r="F3180" s="78"/>
      <c r="G3180" s="78"/>
      <c r="H3180" s="78"/>
      <c r="I3180" s="76">
        <v>44875.973611111112</v>
      </c>
      <c r="J3180" s="78"/>
      <c r="K3180" s="80">
        <v>1</v>
      </c>
    </row>
    <row r="3181" spans="2:11" x14ac:dyDescent="0.3">
      <c r="B3181" s="75">
        <v>38248</v>
      </c>
      <c r="C3181" s="76">
        <v>44875</v>
      </c>
      <c r="D3181" s="77">
        <v>659</v>
      </c>
      <c r="E3181" s="77">
        <v>4</v>
      </c>
      <c r="F3181" s="78"/>
      <c r="G3181" s="79">
        <v>44875.399965277786</v>
      </c>
      <c r="H3181" s="77">
        <v>177</v>
      </c>
      <c r="I3181" s="76">
        <v>44875.973611111112</v>
      </c>
      <c r="J3181" s="78"/>
      <c r="K3181" s="80">
        <v>1</v>
      </c>
    </row>
    <row r="3182" spans="2:11" x14ac:dyDescent="0.3">
      <c r="B3182" s="75">
        <v>38249</v>
      </c>
      <c r="C3182" s="76">
        <v>44875</v>
      </c>
      <c r="D3182" s="77">
        <v>1061</v>
      </c>
      <c r="E3182" s="77">
        <v>4</v>
      </c>
      <c r="F3182" s="78"/>
      <c r="G3182" s="79">
        <v>44875.412384259267</v>
      </c>
      <c r="H3182" s="77">
        <v>166</v>
      </c>
      <c r="I3182" s="76">
        <v>44875.973611111112</v>
      </c>
      <c r="J3182" s="78"/>
      <c r="K3182" s="80">
        <v>1</v>
      </c>
    </row>
    <row r="3183" spans="2:11" x14ac:dyDescent="0.3">
      <c r="B3183" s="75">
        <v>38250</v>
      </c>
      <c r="C3183" s="76">
        <v>44875</v>
      </c>
      <c r="D3183" s="77">
        <v>681</v>
      </c>
      <c r="E3183" s="77">
        <v>2</v>
      </c>
      <c r="F3183" s="78"/>
      <c r="G3183" s="79">
        <v>44875.425613425934</v>
      </c>
      <c r="H3183" s="77">
        <v>159</v>
      </c>
      <c r="I3183" s="76">
        <v>44875.973611111112</v>
      </c>
      <c r="J3183" s="78"/>
      <c r="K3183" s="80">
        <v>1</v>
      </c>
    </row>
    <row r="3184" spans="2:11" x14ac:dyDescent="0.3">
      <c r="B3184" s="75">
        <v>38251</v>
      </c>
      <c r="C3184" s="76">
        <v>44875</v>
      </c>
      <c r="D3184" s="77">
        <v>388</v>
      </c>
      <c r="E3184" s="77">
        <v>3</v>
      </c>
      <c r="F3184" s="78"/>
      <c r="G3184" s="79">
        <v>44875.434166666673</v>
      </c>
      <c r="H3184" s="77">
        <v>155</v>
      </c>
      <c r="I3184" s="76">
        <v>44875.973611111112</v>
      </c>
      <c r="J3184" s="78"/>
      <c r="K3184" s="80">
        <v>1</v>
      </c>
    </row>
    <row r="3185" spans="2:11" x14ac:dyDescent="0.3">
      <c r="B3185" s="75">
        <v>38252</v>
      </c>
      <c r="C3185" s="76">
        <v>44875</v>
      </c>
      <c r="D3185" s="77">
        <v>1376</v>
      </c>
      <c r="E3185" s="77">
        <v>5</v>
      </c>
      <c r="F3185" s="78"/>
      <c r="G3185" s="79">
        <v>44875.442754629636</v>
      </c>
      <c r="H3185" s="77">
        <v>160</v>
      </c>
      <c r="I3185" s="76">
        <v>44875.973611111112</v>
      </c>
      <c r="J3185" s="78"/>
      <c r="K3185" s="80">
        <v>1</v>
      </c>
    </row>
    <row r="3186" spans="2:11" x14ac:dyDescent="0.3">
      <c r="B3186" s="75">
        <v>38253</v>
      </c>
      <c r="C3186" s="76">
        <v>44875</v>
      </c>
      <c r="D3186" s="77">
        <v>681</v>
      </c>
      <c r="E3186" s="77">
        <v>1</v>
      </c>
      <c r="F3186" s="78"/>
      <c r="G3186" s="78"/>
      <c r="H3186" s="78"/>
      <c r="I3186" s="76">
        <v>44875.973611111112</v>
      </c>
      <c r="J3186" s="78"/>
      <c r="K3186" s="80">
        <v>1</v>
      </c>
    </row>
    <row r="3187" spans="2:11" x14ac:dyDescent="0.3">
      <c r="B3187" s="75">
        <v>38254</v>
      </c>
      <c r="C3187" s="76">
        <v>44875</v>
      </c>
      <c r="D3187" s="77">
        <v>1371</v>
      </c>
      <c r="E3187" s="77">
        <v>1</v>
      </c>
      <c r="F3187" s="78"/>
      <c r="G3187" s="78"/>
      <c r="H3187" s="78"/>
      <c r="I3187" s="76">
        <v>44875.973611111112</v>
      </c>
      <c r="J3187" s="78"/>
      <c r="K3187" s="80">
        <v>1</v>
      </c>
    </row>
    <row r="3188" spans="2:11" x14ac:dyDescent="0.3">
      <c r="B3188" s="75">
        <v>38255</v>
      </c>
      <c r="C3188" s="76">
        <v>44875</v>
      </c>
      <c r="D3188" s="77">
        <v>1202</v>
      </c>
      <c r="E3188" s="77">
        <v>5</v>
      </c>
      <c r="F3188" s="78"/>
      <c r="G3188" s="79">
        <v>44875.477245370377</v>
      </c>
      <c r="H3188" s="77">
        <v>141</v>
      </c>
      <c r="I3188" s="76">
        <v>44875.973611111112</v>
      </c>
      <c r="J3188" s="78"/>
      <c r="K3188" s="80">
        <v>1</v>
      </c>
    </row>
    <row r="3189" spans="2:11" x14ac:dyDescent="0.3">
      <c r="B3189" s="75">
        <v>38256</v>
      </c>
      <c r="C3189" s="76">
        <v>44875</v>
      </c>
      <c r="D3189" s="77">
        <v>1201</v>
      </c>
      <c r="E3189" s="77">
        <v>1</v>
      </c>
      <c r="F3189" s="78"/>
      <c r="G3189" s="78"/>
      <c r="H3189" s="78"/>
      <c r="I3189" s="76">
        <v>44875.973611111112</v>
      </c>
      <c r="J3189" s="78"/>
      <c r="K3189" s="80">
        <v>1</v>
      </c>
    </row>
    <row r="3190" spans="2:11" x14ac:dyDescent="0.3">
      <c r="B3190" s="75">
        <v>38257</v>
      </c>
      <c r="C3190" s="76">
        <v>44875</v>
      </c>
      <c r="D3190" s="77">
        <v>626</v>
      </c>
      <c r="E3190" s="77">
        <v>4</v>
      </c>
      <c r="F3190" s="78"/>
      <c r="G3190" s="79">
        <v>44875.501921296302</v>
      </c>
      <c r="H3190" s="77">
        <v>147</v>
      </c>
      <c r="I3190" s="76">
        <v>44875.973611111112</v>
      </c>
      <c r="J3190" s="78"/>
      <c r="K3190" s="80">
        <v>1</v>
      </c>
    </row>
    <row r="3191" spans="2:11" x14ac:dyDescent="0.3">
      <c r="B3191" s="75">
        <v>38258</v>
      </c>
      <c r="C3191" s="76">
        <v>44875</v>
      </c>
      <c r="D3191" s="77">
        <v>545</v>
      </c>
      <c r="E3191" s="77">
        <v>2</v>
      </c>
      <c r="F3191" s="78"/>
      <c r="G3191" s="79">
        <v>44875.51221064815</v>
      </c>
      <c r="H3191" s="77">
        <v>155</v>
      </c>
      <c r="I3191" s="76">
        <v>44875.973611111112</v>
      </c>
      <c r="J3191" s="78"/>
      <c r="K3191" s="80">
        <v>1</v>
      </c>
    </row>
    <row r="3192" spans="2:11" x14ac:dyDescent="0.3">
      <c r="B3192" s="75">
        <v>38259</v>
      </c>
      <c r="C3192" s="76">
        <v>44875</v>
      </c>
      <c r="D3192" s="77">
        <v>1040</v>
      </c>
      <c r="E3192" s="77">
        <v>1</v>
      </c>
      <c r="F3192" s="78"/>
      <c r="G3192" s="78"/>
      <c r="H3192" s="78"/>
      <c r="I3192" s="76">
        <v>44875.973611111112</v>
      </c>
      <c r="J3192" s="78"/>
      <c r="K3192" s="80">
        <v>1</v>
      </c>
    </row>
    <row r="3193" spans="2:11" x14ac:dyDescent="0.3">
      <c r="B3193" s="75">
        <v>38260</v>
      </c>
      <c r="C3193" s="76">
        <v>44875</v>
      </c>
      <c r="D3193" s="77">
        <v>716</v>
      </c>
      <c r="E3193" s="77">
        <v>1</v>
      </c>
      <c r="F3193" s="78"/>
      <c r="G3193" s="78"/>
      <c r="H3193" s="78"/>
      <c r="I3193" s="76">
        <v>44875.973611111112</v>
      </c>
      <c r="J3193" s="78"/>
      <c r="K3193" s="80">
        <v>1</v>
      </c>
    </row>
    <row r="3194" spans="2:11" x14ac:dyDescent="0.3">
      <c r="B3194" s="75">
        <v>38261</v>
      </c>
      <c r="C3194" s="76">
        <v>44875</v>
      </c>
      <c r="D3194" s="77">
        <v>106</v>
      </c>
      <c r="E3194" s="77">
        <v>2</v>
      </c>
      <c r="F3194" s="78"/>
      <c r="G3194" s="79">
        <v>44875.545578703706</v>
      </c>
      <c r="H3194" s="77">
        <v>157</v>
      </c>
      <c r="I3194" s="76">
        <v>44875.973611111112</v>
      </c>
      <c r="J3194" s="78"/>
      <c r="K3194" s="80">
        <v>1</v>
      </c>
    </row>
    <row r="3195" spans="2:11" x14ac:dyDescent="0.3">
      <c r="B3195" s="75">
        <v>38262</v>
      </c>
      <c r="C3195" s="76">
        <v>44875</v>
      </c>
      <c r="D3195" s="77">
        <v>1206</v>
      </c>
      <c r="E3195" s="77">
        <v>4</v>
      </c>
      <c r="F3195" s="78"/>
      <c r="G3195" s="79">
        <v>44875.561354166668</v>
      </c>
      <c r="H3195" s="77">
        <v>168</v>
      </c>
      <c r="I3195" s="76">
        <v>44875.973611111112</v>
      </c>
      <c r="J3195" s="78"/>
      <c r="K3195" s="80">
        <v>1</v>
      </c>
    </row>
    <row r="3196" spans="2:11" x14ac:dyDescent="0.3">
      <c r="B3196" s="75">
        <v>38263</v>
      </c>
      <c r="C3196" s="76">
        <v>44875</v>
      </c>
      <c r="D3196" s="77">
        <v>134</v>
      </c>
      <c r="E3196" s="77">
        <v>6</v>
      </c>
      <c r="F3196" s="78"/>
      <c r="G3196" s="79">
        <v>44875.571863425925</v>
      </c>
      <c r="H3196" s="77">
        <v>159</v>
      </c>
      <c r="I3196" s="76">
        <v>44875.973611111112</v>
      </c>
      <c r="J3196" s="78"/>
      <c r="K3196" s="80">
        <v>1</v>
      </c>
    </row>
    <row r="3197" spans="2:11" x14ac:dyDescent="0.3">
      <c r="B3197" s="75">
        <v>38264</v>
      </c>
      <c r="C3197" s="76">
        <v>44875</v>
      </c>
      <c r="D3197" s="77">
        <v>525</v>
      </c>
      <c r="E3197" s="77">
        <v>2</v>
      </c>
      <c r="F3197" s="78"/>
      <c r="G3197" s="79">
        <v>44875.588263888887</v>
      </c>
      <c r="H3197" s="77">
        <v>143</v>
      </c>
      <c r="I3197" s="76">
        <v>44875.973611111112</v>
      </c>
      <c r="J3197" s="78"/>
      <c r="K3197" s="80">
        <v>1</v>
      </c>
    </row>
    <row r="3198" spans="2:11" x14ac:dyDescent="0.3">
      <c r="B3198" s="75">
        <v>38265</v>
      </c>
      <c r="C3198" s="76">
        <v>44875</v>
      </c>
      <c r="D3198" s="77">
        <v>1171</v>
      </c>
      <c r="E3198" s="77">
        <v>3</v>
      </c>
      <c r="F3198" s="78"/>
      <c r="G3198" s="79">
        <v>44875.6008912037</v>
      </c>
      <c r="H3198" s="77">
        <v>175</v>
      </c>
      <c r="I3198" s="76">
        <v>44875.973611111112</v>
      </c>
      <c r="J3198" s="78"/>
      <c r="K3198" s="80">
        <v>1</v>
      </c>
    </row>
    <row r="3199" spans="2:11" x14ac:dyDescent="0.3">
      <c r="B3199" s="75">
        <v>38266</v>
      </c>
      <c r="C3199" s="76">
        <v>44875</v>
      </c>
      <c r="D3199" s="77">
        <v>670</v>
      </c>
      <c r="E3199" s="77">
        <v>6</v>
      </c>
      <c r="F3199" s="78"/>
      <c r="G3199" s="79">
        <v>44875.615381944437</v>
      </c>
      <c r="H3199" s="77">
        <v>169</v>
      </c>
      <c r="I3199" s="76">
        <v>44875.973611111112</v>
      </c>
      <c r="J3199" s="78"/>
      <c r="K3199" s="80">
        <v>1</v>
      </c>
    </row>
    <row r="3200" spans="2:11" x14ac:dyDescent="0.3">
      <c r="B3200" s="75">
        <v>38267</v>
      </c>
      <c r="C3200" s="76">
        <v>44875</v>
      </c>
      <c r="D3200" s="77">
        <v>550</v>
      </c>
      <c r="E3200" s="77">
        <v>6</v>
      </c>
      <c r="F3200" s="78"/>
      <c r="G3200" s="79">
        <v>44875.629548611105</v>
      </c>
      <c r="H3200" s="77">
        <v>148</v>
      </c>
      <c r="I3200" s="76">
        <v>44875.973611111112</v>
      </c>
      <c r="J3200" s="78"/>
      <c r="K3200" s="80">
        <v>1</v>
      </c>
    </row>
    <row r="3201" spans="2:11" x14ac:dyDescent="0.3">
      <c r="B3201" s="75">
        <v>38268</v>
      </c>
      <c r="C3201" s="76">
        <v>44875</v>
      </c>
      <c r="D3201" s="77">
        <v>847</v>
      </c>
      <c r="E3201" s="77">
        <v>6</v>
      </c>
      <c r="F3201" s="78"/>
      <c r="G3201" s="79">
        <v>44875.64326388888</v>
      </c>
      <c r="H3201" s="77">
        <v>176</v>
      </c>
      <c r="I3201" s="76">
        <v>44875.973611111112</v>
      </c>
      <c r="J3201" s="78"/>
      <c r="K3201" s="80">
        <v>1</v>
      </c>
    </row>
    <row r="3202" spans="2:11" x14ac:dyDescent="0.3">
      <c r="B3202" s="75">
        <v>38269</v>
      </c>
      <c r="C3202" s="76">
        <v>44875</v>
      </c>
      <c r="D3202" s="77">
        <v>460</v>
      </c>
      <c r="E3202" s="77">
        <v>5</v>
      </c>
      <c r="F3202" s="78"/>
      <c r="G3202" s="79">
        <v>44875.655127314807</v>
      </c>
      <c r="H3202" s="77">
        <v>169</v>
      </c>
      <c r="I3202" s="76">
        <v>44875.973611111112</v>
      </c>
      <c r="J3202" s="78"/>
      <c r="K3202" s="80">
        <v>1</v>
      </c>
    </row>
    <row r="3203" spans="2:11" x14ac:dyDescent="0.3">
      <c r="B3203" s="75">
        <v>38270</v>
      </c>
      <c r="C3203" s="76">
        <v>44875</v>
      </c>
      <c r="D3203" s="77">
        <v>190</v>
      </c>
      <c r="E3203" s="77">
        <v>2</v>
      </c>
      <c r="F3203" s="78"/>
      <c r="G3203" s="79">
        <v>44875.66701388888</v>
      </c>
      <c r="H3203" s="77">
        <v>161</v>
      </c>
      <c r="I3203" s="76">
        <v>44875.973611111112</v>
      </c>
      <c r="J3203" s="78"/>
      <c r="K3203" s="80">
        <v>1</v>
      </c>
    </row>
    <row r="3204" spans="2:11" x14ac:dyDescent="0.3">
      <c r="B3204" s="75">
        <v>38271</v>
      </c>
      <c r="C3204" s="76">
        <v>44875</v>
      </c>
      <c r="D3204" s="77">
        <v>238</v>
      </c>
      <c r="E3204" s="77">
        <v>4</v>
      </c>
      <c r="F3204" s="78"/>
      <c r="G3204" s="79">
        <v>44875.680717592586</v>
      </c>
      <c r="H3204" s="77">
        <v>143</v>
      </c>
      <c r="I3204" s="76">
        <v>44875.973611111112</v>
      </c>
      <c r="J3204" s="78"/>
      <c r="K3204" s="80">
        <v>1</v>
      </c>
    </row>
    <row r="3205" spans="2:11" x14ac:dyDescent="0.3">
      <c r="B3205" s="75">
        <v>38272</v>
      </c>
      <c r="C3205" s="76">
        <v>44875</v>
      </c>
      <c r="D3205" s="77">
        <v>31</v>
      </c>
      <c r="E3205" s="77">
        <v>4</v>
      </c>
      <c r="F3205" s="78"/>
      <c r="G3205" s="79">
        <v>44875.689953703695</v>
      </c>
      <c r="H3205" s="77">
        <v>169</v>
      </c>
      <c r="I3205" s="76">
        <v>44875.973611111112</v>
      </c>
      <c r="J3205" s="78"/>
      <c r="K3205" s="80">
        <v>1</v>
      </c>
    </row>
    <row r="3206" spans="2:11" x14ac:dyDescent="0.3">
      <c r="B3206" s="75">
        <v>38273</v>
      </c>
      <c r="C3206" s="76">
        <v>44875</v>
      </c>
      <c r="D3206" s="77">
        <v>1014</v>
      </c>
      <c r="E3206" s="77">
        <v>2</v>
      </c>
      <c r="F3206" s="78"/>
      <c r="G3206" s="79">
        <v>44875.702118055546</v>
      </c>
      <c r="H3206" s="77">
        <v>140</v>
      </c>
      <c r="I3206" s="76">
        <v>44875.973611111112</v>
      </c>
      <c r="J3206" s="78"/>
      <c r="K3206" s="80">
        <v>1</v>
      </c>
    </row>
    <row r="3207" spans="2:11" x14ac:dyDescent="0.3">
      <c r="B3207" s="75">
        <v>38274</v>
      </c>
      <c r="C3207" s="76">
        <v>44875</v>
      </c>
      <c r="D3207" s="77">
        <v>835</v>
      </c>
      <c r="E3207" s="77">
        <v>3</v>
      </c>
      <c r="F3207" s="78"/>
      <c r="G3207" s="79">
        <v>44875.717326388876</v>
      </c>
      <c r="H3207" s="77">
        <v>144</v>
      </c>
      <c r="I3207" s="76">
        <v>44875.973611111112</v>
      </c>
      <c r="J3207" s="78"/>
      <c r="K3207" s="80">
        <v>1</v>
      </c>
    </row>
    <row r="3208" spans="2:11" x14ac:dyDescent="0.3">
      <c r="B3208" s="75">
        <v>38275</v>
      </c>
      <c r="C3208" s="76">
        <v>44875</v>
      </c>
      <c r="D3208" s="77">
        <v>79</v>
      </c>
      <c r="E3208" s="77">
        <v>6</v>
      </c>
      <c r="F3208" s="78"/>
      <c r="G3208" s="79">
        <v>44875.729988425912</v>
      </c>
      <c r="H3208" s="77">
        <v>153</v>
      </c>
      <c r="I3208" s="76">
        <v>44875.973611111112</v>
      </c>
      <c r="J3208" s="78"/>
      <c r="K3208" s="80">
        <v>1</v>
      </c>
    </row>
    <row r="3209" spans="2:11" x14ac:dyDescent="0.3">
      <c r="B3209" s="75">
        <v>38276</v>
      </c>
      <c r="C3209" s="76">
        <v>44875</v>
      </c>
      <c r="D3209" s="77">
        <v>494</v>
      </c>
      <c r="E3209" s="77">
        <v>5</v>
      </c>
      <c r="F3209" s="78"/>
      <c r="G3209" s="79">
        <v>44875.745324074058</v>
      </c>
      <c r="H3209" s="77">
        <v>143</v>
      </c>
      <c r="I3209" s="76">
        <v>44875.973611111112</v>
      </c>
      <c r="J3209" s="78"/>
      <c r="K3209" s="80">
        <v>1</v>
      </c>
    </row>
    <row r="3210" spans="2:11" x14ac:dyDescent="0.3">
      <c r="B3210" s="75">
        <v>38277</v>
      </c>
      <c r="C3210" s="76">
        <v>44875</v>
      </c>
      <c r="D3210" s="77">
        <v>510</v>
      </c>
      <c r="E3210" s="77">
        <v>4</v>
      </c>
      <c r="F3210" s="78"/>
      <c r="G3210" s="79">
        <v>44875.759803240726</v>
      </c>
      <c r="H3210" s="77">
        <v>160</v>
      </c>
      <c r="I3210" s="76">
        <v>44875.973611111112</v>
      </c>
      <c r="J3210" s="78"/>
      <c r="K3210" s="80">
        <v>1</v>
      </c>
    </row>
    <row r="3211" spans="2:11" x14ac:dyDescent="0.3">
      <c r="B3211" s="75">
        <v>38278</v>
      </c>
      <c r="C3211" s="76">
        <v>44875</v>
      </c>
      <c r="D3211" s="77">
        <v>1143</v>
      </c>
      <c r="E3211" s="77">
        <v>5</v>
      </c>
      <c r="F3211" s="78"/>
      <c r="G3211" s="79">
        <v>44875.771817129615</v>
      </c>
      <c r="H3211" s="77">
        <v>149</v>
      </c>
      <c r="I3211" s="76">
        <v>44875.973611111112</v>
      </c>
      <c r="J3211" s="78"/>
      <c r="K3211" s="80">
        <v>1</v>
      </c>
    </row>
    <row r="3212" spans="2:11" x14ac:dyDescent="0.3">
      <c r="B3212" s="75">
        <v>38279</v>
      </c>
      <c r="C3212" s="76">
        <v>44875</v>
      </c>
      <c r="D3212" s="77">
        <v>47</v>
      </c>
      <c r="E3212" s="77">
        <v>1</v>
      </c>
      <c r="F3212" s="78"/>
      <c r="G3212" s="78"/>
      <c r="H3212" s="78"/>
      <c r="I3212" s="76">
        <v>44875.973611111112</v>
      </c>
      <c r="J3212" s="78"/>
      <c r="K3212" s="80">
        <v>1</v>
      </c>
    </row>
    <row r="3213" spans="2:11" x14ac:dyDescent="0.3">
      <c r="B3213" s="75">
        <v>38280</v>
      </c>
      <c r="C3213" s="76">
        <v>44875</v>
      </c>
      <c r="D3213" s="77">
        <v>882</v>
      </c>
      <c r="E3213" s="77">
        <v>1</v>
      </c>
      <c r="F3213" s="78"/>
      <c r="G3213" s="78"/>
      <c r="H3213" s="78"/>
      <c r="I3213" s="76">
        <v>44875.973611111112</v>
      </c>
      <c r="J3213" s="78"/>
      <c r="K3213" s="80">
        <v>1</v>
      </c>
    </row>
    <row r="3214" spans="2:11" x14ac:dyDescent="0.3">
      <c r="B3214" s="75">
        <v>38281</v>
      </c>
      <c r="C3214" s="76">
        <v>44875</v>
      </c>
      <c r="D3214" s="77">
        <v>959</v>
      </c>
      <c r="E3214" s="77">
        <v>6</v>
      </c>
      <c r="F3214" s="78"/>
      <c r="G3214" s="79">
        <v>44875.810520833322</v>
      </c>
      <c r="H3214" s="77">
        <v>167</v>
      </c>
      <c r="I3214" s="76">
        <v>44875.973611111112</v>
      </c>
      <c r="J3214" s="78"/>
      <c r="K3214" s="80">
        <v>1</v>
      </c>
    </row>
    <row r="3215" spans="2:11" x14ac:dyDescent="0.3">
      <c r="B3215" s="75">
        <v>38282</v>
      </c>
      <c r="C3215" s="76">
        <v>44875</v>
      </c>
      <c r="D3215" s="77">
        <v>750</v>
      </c>
      <c r="E3215" s="77">
        <v>3</v>
      </c>
      <c r="F3215" s="78"/>
      <c r="G3215" s="79">
        <v>44875.826192129622</v>
      </c>
      <c r="H3215" s="77">
        <v>167</v>
      </c>
      <c r="I3215" s="76">
        <v>44875.973611111112</v>
      </c>
      <c r="J3215" s="78"/>
      <c r="K3215" s="80">
        <v>1</v>
      </c>
    </row>
    <row r="3216" spans="2:11" x14ac:dyDescent="0.3">
      <c r="B3216" s="75">
        <v>38283</v>
      </c>
      <c r="C3216" s="76">
        <v>44875</v>
      </c>
      <c r="D3216" s="77">
        <v>1339</v>
      </c>
      <c r="E3216" s="77">
        <v>5</v>
      </c>
      <c r="F3216" s="78"/>
      <c r="G3216" s="79">
        <v>44875.839652777773</v>
      </c>
      <c r="H3216" s="77">
        <v>166</v>
      </c>
      <c r="I3216" s="76">
        <v>44875.973611111112</v>
      </c>
      <c r="J3216" s="78"/>
      <c r="K3216" s="80">
        <v>1</v>
      </c>
    </row>
    <row r="3217" spans="2:11" x14ac:dyDescent="0.3">
      <c r="B3217" s="75">
        <v>38284</v>
      </c>
      <c r="C3217" s="76">
        <v>44875</v>
      </c>
      <c r="D3217" s="77">
        <v>1311</v>
      </c>
      <c r="E3217" s="77">
        <v>2</v>
      </c>
      <c r="F3217" s="78"/>
      <c r="G3217" s="79">
        <v>44875.851111111107</v>
      </c>
      <c r="H3217" s="77">
        <v>171</v>
      </c>
      <c r="I3217" s="76">
        <v>44875.973611111112</v>
      </c>
      <c r="J3217" s="78"/>
      <c r="K3217" s="80">
        <v>1</v>
      </c>
    </row>
    <row r="3218" spans="2:11" x14ac:dyDescent="0.3">
      <c r="B3218" s="75">
        <v>38285</v>
      </c>
      <c r="C3218" s="76">
        <v>44875</v>
      </c>
      <c r="D3218" s="77">
        <v>456</v>
      </c>
      <c r="E3218" s="77">
        <v>1</v>
      </c>
      <c r="F3218" s="78"/>
      <c r="G3218" s="78"/>
      <c r="H3218" s="78"/>
      <c r="I3218" s="76">
        <v>44875.973611111112</v>
      </c>
      <c r="J3218" s="78"/>
      <c r="K3218" s="80">
        <v>1</v>
      </c>
    </row>
    <row r="3219" spans="2:11" x14ac:dyDescent="0.3">
      <c r="B3219" s="75">
        <v>38286</v>
      </c>
      <c r="C3219" s="76">
        <v>44875</v>
      </c>
      <c r="D3219" s="77">
        <v>141</v>
      </c>
      <c r="E3219" s="77">
        <v>5</v>
      </c>
      <c r="F3219" s="78"/>
      <c r="G3219" s="79">
        <v>44875.876284722217</v>
      </c>
      <c r="H3219" s="77">
        <v>168</v>
      </c>
      <c r="I3219" s="76">
        <v>44875.973611111112</v>
      </c>
      <c r="J3219" s="78"/>
      <c r="K3219" s="80">
        <v>1</v>
      </c>
    </row>
    <row r="3220" spans="2:11" x14ac:dyDescent="0.3">
      <c r="B3220" s="75">
        <v>38287</v>
      </c>
      <c r="C3220" s="76">
        <v>44875</v>
      </c>
      <c r="D3220" s="77">
        <v>407</v>
      </c>
      <c r="E3220" s="77">
        <v>3</v>
      </c>
      <c r="F3220" s="78"/>
      <c r="G3220" s="79">
        <v>44875.886782407404</v>
      </c>
      <c r="H3220" s="77">
        <v>179</v>
      </c>
      <c r="I3220" s="76">
        <v>44875.973611111112</v>
      </c>
      <c r="J3220" s="78"/>
      <c r="K3220" s="80">
        <v>1</v>
      </c>
    </row>
    <row r="3221" spans="2:11" x14ac:dyDescent="0.3">
      <c r="B3221" s="75">
        <v>38288</v>
      </c>
      <c r="C3221" s="76">
        <v>44875</v>
      </c>
      <c r="D3221" s="77">
        <v>470</v>
      </c>
      <c r="E3221" s="77">
        <v>6</v>
      </c>
      <c r="F3221" s="78"/>
      <c r="G3221" s="79">
        <v>44875.896539351852</v>
      </c>
      <c r="H3221" s="77">
        <v>168</v>
      </c>
      <c r="I3221" s="76">
        <v>44875.973611111112</v>
      </c>
      <c r="J3221" s="78"/>
      <c r="K3221" s="80">
        <v>1</v>
      </c>
    </row>
    <row r="3222" spans="2:11" x14ac:dyDescent="0.3">
      <c r="B3222" s="75">
        <v>38289</v>
      </c>
      <c r="C3222" s="76">
        <v>44875</v>
      </c>
      <c r="D3222" s="77">
        <v>775</v>
      </c>
      <c r="E3222" s="77">
        <v>3</v>
      </c>
      <c r="F3222" s="78"/>
      <c r="G3222" s="79">
        <v>44875.90520833333</v>
      </c>
      <c r="H3222" s="77">
        <v>157</v>
      </c>
      <c r="I3222" s="76">
        <v>44875.973611111112</v>
      </c>
      <c r="J3222" s="78"/>
      <c r="K3222" s="80">
        <v>1</v>
      </c>
    </row>
    <row r="3223" spans="2:11" x14ac:dyDescent="0.3">
      <c r="B3223" s="75">
        <v>38290</v>
      </c>
      <c r="C3223" s="76">
        <v>44876</v>
      </c>
      <c r="D3223" s="77">
        <v>512</v>
      </c>
      <c r="E3223" s="77">
        <v>5</v>
      </c>
      <c r="F3223" s="78"/>
      <c r="G3223" s="79">
        <v>44876.333333333336</v>
      </c>
      <c r="H3223" s="77">
        <v>152</v>
      </c>
      <c r="I3223" s="76">
        <v>44876.943749999999</v>
      </c>
      <c r="J3223" s="78"/>
      <c r="K3223" s="80">
        <v>1</v>
      </c>
    </row>
    <row r="3224" spans="2:11" x14ac:dyDescent="0.3">
      <c r="B3224" s="75">
        <v>38291</v>
      </c>
      <c r="C3224" s="76">
        <v>44876</v>
      </c>
      <c r="D3224" s="77">
        <v>651</v>
      </c>
      <c r="E3224" s="77">
        <v>2</v>
      </c>
      <c r="F3224" s="78"/>
      <c r="G3224" s="79">
        <v>44876.344097222223</v>
      </c>
      <c r="H3224" s="77">
        <v>158</v>
      </c>
      <c r="I3224" s="76">
        <v>44876.943749999999</v>
      </c>
      <c r="J3224" s="78"/>
      <c r="K3224" s="80">
        <v>1</v>
      </c>
    </row>
    <row r="3225" spans="2:11" x14ac:dyDescent="0.3">
      <c r="B3225" s="75">
        <v>38292</v>
      </c>
      <c r="C3225" s="76">
        <v>44876</v>
      </c>
      <c r="D3225" s="77">
        <v>916</v>
      </c>
      <c r="E3225" s="77">
        <v>5</v>
      </c>
      <c r="F3225" s="78"/>
      <c r="G3225" s="79">
        <v>44876.355856481481</v>
      </c>
      <c r="H3225" s="77">
        <v>157</v>
      </c>
      <c r="I3225" s="76">
        <v>44876.943749999999</v>
      </c>
      <c r="J3225" s="78"/>
      <c r="K3225" s="80">
        <v>1</v>
      </c>
    </row>
    <row r="3226" spans="2:11" x14ac:dyDescent="0.3">
      <c r="B3226" s="75">
        <v>38293</v>
      </c>
      <c r="C3226" s="76">
        <v>44876</v>
      </c>
      <c r="D3226" s="77">
        <v>94</v>
      </c>
      <c r="E3226" s="77">
        <v>4</v>
      </c>
      <c r="F3226" s="78"/>
      <c r="G3226" s="79">
        <v>44876.367951388886</v>
      </c>
      <c r="H3226" s="77">
        <v>164</v>
      </c>
      <c r="I3226" s="76">
        <v>44876.943749999999</v>
      </c>
      <c r="J3226" s="78"/>
      <c r="K3226" s="80">
        <v>1</v>
      </c>
    </row>
    <row r="3227" spans="2:11" x14ac:dyDescent="0.3">
      <c r="B3227" s="75">
        <v>38294</v>
      </c>
      <c r="C3227" s="76">
        <v>44876</v>
      </c>
      <c r="D3227" s="77">
        <v>702</v>
      </c>
      <c r="E3227" s="77">
        <v>1</v>
      </c>
      <c r="F3227" s="78"/>
      <c r="G3227" s="78"/>
      <c r="H3227" s="78"/>
      <c r="I3227" s="76">
        <v>44876.943749999999</v>
      </c>
      <c r="J3227" s="78"/>
      <c r="K3227" s="80">
        <v>1</v>
      </c>
    </row>
    <row r="3228" spans="2:11" x14ac:dyDescent="0.3">
      <c r="B3228" s="75">
        <v>38295</v>
      </c>
      <c r="C3228" s="76">
        <v>44876</v>
      </c>
      <c r="D3228" s="77">
        <v>735</v>
      </c>
      <c r="E3228" s="77">
        <v>5</v>
      </c>
      <c r="F3228" s="78"/>
      <c r="G3228" s="79">
        <v>44876.389050925922</v>
      </c>
      <c r="H3228" s="77">
        <v>156</v>
      </c>
      <c r="I3228" s="76">
        <v>44876.943749999999</v>
      </c>
      <c r="J3228" s="78"/>
      <c r="K3228" s="80">
        <v>1</v>
      </c>
    </row>
    <row r="3229" spans="2:11" x14ac:dyDescent="0.3">
      <c r="B3229" s="75">
        <v>38296</v>
      </c>
      <c r="C3229" s="76">
        <v>44876</v>
      </c>
      <c r="D3229" s="77">
        <v>391</v>
      </c>
      <c r="E3229" s="77">
        <v>4</v>
      </c>
      <c r="F3229" s="78"/>
      <c r="G3229" s="79">
        <v>44876.403715277775</v>
      </c>
      <c r="H3229" s="77">
        <v>143</v>
      </c>
      <c r="I3229" s="76">
        <v>44876.943749999999</v>
      </c>
      <c r="J3229" s="78"/>
      <c r="K3229" s="80">
        <v>1</v>
      </c>
    </row>
    <row r="3230" spans="2:11" x14ac:dyDescent="0.3">
      <c r="B3230" s="75">
        <v>38297</v>
      </c>
      <c r="C3230" s="76">
        <v>44876</v>
      </c>
      <c r="D3230" s="77">
        <v>1262</v>
      </c>
      <c r="E3230" s="77">
        <v>1</v>
      </c>
      <c r="F3230" s="78"/>
      <c r="G3230" s="78"/>
      <c r="H3230" s="78"/>
      <c r="I3230" s="76">
        <v>44876.943749999999</v>
      </c>
      <c r="J3230" s="78"/>
      <c r="K3230" s="80">
        <v>1</v>
      </c>
    </row>
    <row r="3231" spans="2:11" x14ac:dyDescent="0.3">
      <c r="B3231" s="75">
        <v>38298</v>
      </c>
      <c r="C3231" s="76">
        <v>44876</v>
      </c>
      <c r="D3231" s="77">
        <v>869</v>
      </c>
      <c r="E3231" s="77">
        <v>6</v>
      </c>
      <c r="F3231" s="78"/>
      <c r="G3231" s="79">
        <v>44876.425347222219</v>
      </c>
      <c r="H3231" s="77">
        <v>151</v>
      </c>
      <c r="I3231" s="76">
        <v>44876.943749999999</v>
      </c>
      <c r="J3231" s="78"/>
      <c r="K3231" s="80">
        <v>1</v>
      </c>
    </row>
    <row r="3232" spans="2:11" x14ac:dyDescent="0.3">
      <c r="B3232" s="75">
        <v>38299</v>
      </c>
      <c r="C3232" s="76">
        <v>44876</v>
      </c>
      <c r="D3232" s="77">
        <v>407</v>
      </c>
      <c r="E3232" s="77">
        <v>4</v>
      </c>
      <c r="F3232" s="78"/>
      <c r="G3232" s="79">
        <v>44876.438738425924</v>
      </c>
      <c r="H3232" s="77">
        <v>165</v>
      </c>
      <c r="I3232" s="76">
        <v>44876.943749999999</v>
      </c>
      <c r="J3232" s="78"/>
      <c r="K3232" s="80">
        <v>1</v>
      </c>
    </row>
    <row r="3233" spans="2:11" x14ac:dyDescent="0.3">
      <c r="B3233" s="75">
        <v>38300</v>
      </c>
      <c r="C3233" s="76">
        <v>44876</v>
      </c>
      <c r="D3233" s="77">
        <v>393</v>
      </c>
      <c r="E3233" s="77">
        <v>1</v>
      </c>
      <c r="F3233" s="78"/>
      <c r="G3233" s="78"/>
      <c r="H3233" s="78"/>
      <c r="I3233" s="76">
        <v>44876.943749999999</v>
      </c>
      <c r="J3233" s="78"/>
      <c r="K3233" s="80">
        <v>1</v>
      </c>
    </row>
    <row r="3234" spans="2:11" x14ac:dyDescent="0.3">
      <c r="B3234" s="75">
        <v>38301</v>
      </c>
      <c r="C3234" s="76">
        <v>44876</v>
      </c>
      <c r="D3234" s="77">
        <v>90</v>
      </c>
      <c r="E3234" s="77">
        <v>2</v>
      </c>
      <c r="F3234" s="78"/>
      <c r="G3234" s="79">
        <v>44876.461944444447</v>
      </c>
      <c r="H3234" s="77">
        <v>140</v>
      </c>
      <c r="I3234" s="76">
        <v>44876.943749999999</v>
      </c>
      <c r="J3234" s="78"/>
      <c r="K3234" s="80">
        <v>1</v>
      </c>
    </row>
    <row r="3235" spans="2:11" x14ac:dyDescent="0.3">
      <c r="B3235" s="75">
        <v>38302</v>
      </c>
      <c r="C3235" s="76">
        <v>44876</v>
      </c>
      <c r="D3235" s="77">
        <v>750</v>
      </c>
      <c r="E3235" s="77">
        <v>4</v>
      </c>
      <c r="F3235" s="78"/>
      <c r="G3235" s="79">
        <v>44876.477152777778</v>
      </c>
      <c r="H3235" s="77">
        <v>174</v>
      </c>
      <c r="I3235" s="76">
        <v>44876.943749999999</v>
      </c>
      <c r="J3235" s="78"/>
      <c r="K3235" s="80">
        <v>1</v>
      </c>
    </row>
    <row r="3236" spans="2:11" x14ac:dyDescent="0.3">
      <c r="B3236" s="75">
        <v>38303</v>
      </c>
      <c r="C3236" s="76">
        <v>44876</v>
      </c>
      <c r="D3236" s="77">
        <v>880</v>
      </c>
      <c r="E3236" s="77">
        <v>1</v>
      </c>
      <c r="F3236" s="78"/>
      <c r="G3236" s="78"/>
      <c r="H3236" s="78"/>
      <c r="I3236" s="76">
        <v>44876.943749999999</v>
      </c>
      <c r="J3236" s="78"/>
      <c r="K3236" s="80">
        <v>1</v>
      </c>
    </row>
    <row r="3237" spans="2:11" x14ac:dyDescent="0.3">
      <c r="B3237" s="75">
        <v>38304</v>
      </c>
      <c r="C3237" s="76">
        <v>44876</v>
      </c>
      <c r="D3237" s="77">
        <v>980</v>
      </c>
      <c r="E3237" s="77">
        <v>4</v>
      </c>
      <c r="F3237" s="78"/>
      <c r="G3237" s="79">
        <v>44876.503993055558</v>
      </c>
      <c r="H3237" s="77">
        <v>177</v>
      </c>
      <c r="I3237" s="76">
        <v>44876.943749999999</v>
      </c>
      <c r="J3237" s="78"/>
      <c r="K3237" s="80">
        <v>1</v>
      </c>
    </row>
    <row r="3238" spans="2:11" x14ac:dyDescent="0.3">
      <c r="B3238" s="75">
        <v>38305</v>
      </c>
      <c r="C3238" s="76">
        <v>44876</v>
      </c>
      <c r="D3238" s="77">
        <v>400</v>
      </c>
      <c r="E3238" s="77">
        <v>2</v>
      </c>
      <c r="F3238" s="78"/>
      <c r="G3238" s="79">
        <v>44876.515648148154</v>
      </c>
      <c r="H3238" s="77">
        <v>164</v>
      </c>
      <c r="I3238" s="76">
        <v>44876.943749999999</v>
      </c>
      <c r="J3238" s="78"/>
      <c r="K3238" s="80">
        <v>1</v>
      </c>
    </row>
    <row r="3239" spans="2:11" x14ac:dyDescent="0.3">
      <c r="B3239" s="75">
        <v>38306</v>
      </c>
      <c r="C3239" s="76">
        <v>44876</v>
      </c>
      <c r="D3239" s="77">
        <v>1038</v>
      </c>
      <c r="E3239" s="77">
        <v>6</v>
      </c>
      <c r="F3239" s="78"/>
      <c r="G3239" s="79">
        <v>44876.529212962967</v>
      </c>
      <c r="H3239" s="77">
        <v>148</v>
      </c>
      <c r="I3239" s="76">
        <v>44876.943749999999</v>
      </c>
      <c r="J3239" s="78"/>
      <c r="K3239" s="80">
        <v>1</v>
      </c>
    </row>
    <row r="3240" spans="2:11" x14ac:dyDescent="0.3">
      <c r="B3240" s="75">
        <v>38307</v>
      </c>
      <c r="C3240" s="76">
        <v>44876</v>
      </c>
      <c r="D3240" s="77">
        <v>1391</v>
      </c>
      <c r="E3240" s="77">
        <v>4</v>
      </c>
      <c r="F3240" s="78"/>
      <c r="G3240" s="79">
        <v>44876.544953703706</v>
      </c>
      <c r="H3240" s="77">
        <v>168</v>
      </c>
      <c r="I3240" s="76">
        <v>44876.943749999999</v>
      </c>
      <c r="J3240" s="78"/>
      <c r="K3240" s="80">
        <v>1</v>
      </c>
    </row>
    <row r="3241" spans="2:11" x14ac:dyDescent="0.3">
      <c r="B3241" s="75">
        <v>38308</v>
      </c>
      <c r="C3241" s="76">
        <v>44876</v>
      </c>
      <c r="D3241" s="77">
        <v>146</v>
      </c>
      <c r="E3241" s="77">
        <v>1</v>
      </c>
      <c r="F3241" s="78"/>
      <c r="G3241" s="78"/>
      <c r="H3241" s="78"/>
      <c r="I3241" s="76">
        <v>44876.943749999999</v>
      </c>
      <c r="J3241" s="78"/>
      <c r="K3241" s="80">
        <v>1</v>
      </c>
    </row>
    <row r="3242" spans="2:11" x14ac:dyDescent="0.3">
      <c r="B3242" s="75">
        <v>38309</v>
      </c>
      <c r="C3242" s="76">
        <v>44876</v>
      </c>
      <c r="D3242" s="77">
        <v>1319</v>
      </c>
      <c r="E3242" s="77">
        <v>4</v>
      </c>
      <c r="F3242" s="78"/>
      <c r="G3242" s="79">
        <v>44876.56594907408</v>
      </c>
      <c r="H3242" s="77">
        <v>162</v>
      </c>
      <c r="I3242" s="76">
        <v>44876.943749999999</v>
      </c>
      <c r="J3242" s="78"/>
      <c r="K3242" s="80">
        <v>1</v>
      </c>
    </row>
    <row r="3243" spans="2:11" x14ac:dyDescent="0.3">
      <c r="B3243" s="75">
        <v>38310</v>
      </c>
      <c r="C3243" s="76">
        <v>44876</v>
      </c>
      <c r="D3243" s="77">
        <v>243</v>
      </c>
      <c r="E3243" s="77">
        <v>1</v>
      </c>
      <c r="F3243" s="78"/>
      <c r="G3243" s="78"/>
      <c r="H3243" s="78"/>
      <c r="I3243" s="76">
        <v>44876.943749999999</v>
      </c>
      <c r="J3243" s="78"/>
      <c r="K3243" s="80">
        <v>1</v>
      </c>
    </row>
    <row r="3244" spans="2:11" x14ac:dyDescent="0.3">
      <c r="B3244" s="75">
        <v>38311</v>
      </c>
      <c r="C3244" s="76">
        <v>44876</v>
      </c>
      <c r="D3244" s="77">
        <v>545</v>
      </c>
      <c r="E3244" s="77">
        <v>6</v>
      </c>
      <c r="F3244" s="78"/>
      <c r="G3244" s="79">
        <v>44876.593564814822</v>
      </c>
      <c r="H3244" s="77">
        <v>141</v>
      </c>
      <c r="I3244" s="76">
        <v>44876.943749999999</v>
      </c>
      <c r="J3244" s="78"/>
      <c r="K3244" s="80">
        <v>1</v>
      </c>
    </row>
    <row r="3245" spans="2:11" x14ac:dyDescent="0.3">
      <c r="B3245" s="75">
        <v>38312</v>
      </c>
      <c r="C3245" s="76">
        <v>44876</v>
      </c>
      <c r="D3245" s="77">
        <v>1405</v>
      </c>
      <c r="E3245" s="77">
        <v>3</v>
      </c>
      <c r="F3245" s="78"/>
      <c r="G3245" s="79">
        <v>44876.605636574081</v>
      </c>
      <c r="H3245" s="77">
        <v>166</v>
      </c>
      <c r="I3245" s="76">
        <v>44876.943749999999</v>
      </c>
      <c r="J3245" s="78"/>
      <c r="K3245" s="80">
        <v>1</v>
      </c>
    </row>
    <row r="3246" spans="2:11" x14ac:dyDescent="0.3">
      <c r="B3246" s="75">
        <v>38313</v>
      </c>
      <c r="C3246" s="76">
        <v>44876</v>
      </c>
      <c r="D3246" s="77">
        <v>213</v>
      </c>
      <c r="E3246" s="77">
        <v>5</v>
      </c>
      <c r="F3246" s="78"/>
      <c r="G3246" s="79">
        <v>44876.620393518526</v>
      </c>
      <c r="H3246" s="77">
        <v>145</v>
      </c>
      <c r="I3246" s="76">
        <v>44876.943749999999</v>
      </c>
      <c r="J3246" s="78"/>
      <c r="K3246" s="80">
        <v>1</v>
      </c>
    </row>
    <row r="3247" spans="2:11" x14ac:dyDescent="0.3">
      <c r="B3247" s="75">
        <v>38314</v>
      </c>
      <c r="C3247" s="76">
        <v>44876</v>
      </c>
      <c r="D3247" s="77">
        <v>334</v>
      </c>
      <c r="E3247" s="77">
        <v>1</v>
      </c>
      <c r="F3247" s="78"/>
      <c r="G3247" s="78"/>
      <c r="H3247" s="78"/>
      <c r="I3247" s="76">
        <v>44876.943749999999</v>
      </c>
      <c r="J3247" s="78"/>
      <c r="K3247" s="80">
        <v>1</v>
      </c>
    </row>
    <row r="3248" spans="2:11" x14ac:dyDescent="0.3">
      <c r="B3248" s="75">
        <v>38315</v>
      </c>
      <c r="C3248" s="76">
        <v>44876</v>
      </c>
      <c r="D3248" s="77">
        <v>831</v>
      </c>
      <c r="E3248" s="77">
        <v>5</v>
      </c>
      <c r="F3248" s="78"/>
      <c r="G3248" s="79">
        <v>44876.645162037043</v>
      </c>
      <c r="H3248" s="77">
        <v>178</v>
      </c>
      <c r="I3248" s="76">
        <v>44876.943749999999</v>
      </c>
      <c r="J3248" s="78"/>
      <c r="K3248" s="80">
        <v>1</v>
      </c>
    </row>
    <row r="3249" spans="2:11" x14ac:dyDescent="0.3">
      <c r="B3249" s="75">
        <v>38316</v>
      </c>
      <c r="C3249" s="76">
        <v>44876</v>
      </c>
      <c r="D3249" s="77">
        <v>615</v>
      </c>
      <c r="E3249" s="77">
        <v>2</v>
      </c>
      <c r="F3249" s="78"/>
      <c r="G3249" s="79">
        <v>44876.656527777785</v>
      </c>
      <c r="H3249" s="77">
        <v>150</v>
      </c>
      <c r="I3249" s="76">
        <v>44876.943749999999</v>
      </c>
      <c r="J3249" s="78"/>
      <c r="K3249" s="80">
        <v>1</v>
      </c>
    </row>
    <row r="3250" spans="2:11" x14ac:dyDescent="0.3">
      <c r="B3250" s="75">
        <v>38317</v>
      </c>
      <c r="C3250" s="76">
        <v>44876</v>
      </c>
      <c r="D3250" s="77">
        <v>183</v>
      </c>
      <c r="E3250" s="77">
        <v>6</v>
      </c>
      <c r="F3250" s="78"/>
      <c r="G3250" s="79">
        <v>44876.670000000006</v>
      </c>
      <c r="H3250" s="77">
        <v>150</v>
      </c>
      <c r="I3250" s="76">
        <v>44876.943749999999</v>
      </c>
      <c r="J3250" s="78"/>
      <c r="K3250" s="80">
        <v>1</v>
      </c>
    </row>
    <row r="3251" spans="2:11" x14ac:dyDescent="0.3">
      <c r="B3251" s="75">
        <v>38318</v>
      </c>
      <c r="C3251" s="76">
        <v>44876</v>
      </c>
      <c r="D3251" s="77">
        <v>86</v>
      </c>
      <c r="E3251" s="77">
        <v>2</v>
      </c>
      <c r="F3251" s="78"/>
      <c r="G3251" s="79">
        <v>44876.683460648157</v>
      </c>
      <c r="H3251" s="77">
        <v>175</v>
      </c>
      <c r="I3251" s="76">
        <v>44876.943749999999</v>
      </c>
      <c r="J3251" s="78"/>
      <c r="K3251" s="80">
        <v>1</v>
      </c>
    </row>
    <row r="3252" spans="2:11" x14ac:dyDescent="0.3">
      <c r="B3252" s="75">
        <v>38319</v>
      </c>
      <c r="C3252" s="76">
        <v>44876</v>
      </c>
      <c r="D3252" s="77">
        <v>802</v>
      </c>
      <c r="E3252" s="77">
        <v>5</v>
      </c>
      <c r="F3252" s="78"/>
      <c r="G3252" s="79">
        <v>44876.697407407417</v>
      </c>
      <c r="H3252" s="77">
        <v>154</v>
      </c>
      <c r="I3252" s="76">
        <v>44876.943749999999</v>
      </c>
      <c r="J3252" s="78"/>
      <c r="K3252" s="80">
        <v>1</v>
      </c>
    </row>
    <row r="3253" spans="2:11" x14ac:dyDescent="0.3">
      <c r="B3253" s="75">
        <v>38320</v>
      </c>
      <c r="C3253" s="76">
        <v>44876</v>
      </c>
      <c r="D3253" s="77">
        <v>1321</v>
      </c>
      <c r="E3253" s="77">
        <v>3</v>
      </c>
      <c r="F3253" s="78"/>
      <c r="G3253" s="79">
        <v>44876.708564814828</v>
      </c>
      <c r="H3253" s="77">
        <v>140</v>
      </c>
      <c r="I3253" s="76">
        <v>44876.943749999999</v>
      </c>
      <c r="J3253" s="78"/>
      <c r="K3253" s="80">
        <v>1</v>
      </c>
    </row>
    <row r="3254" spans="2:11" x14ac:dyDescent="0.3">
      <c r="B3254" s="75">
        <v>38321</v>
      </c>
      <c r="C3254" s="76">
        <v>44876</v>
      </c>
      <c r="D3254" s="77">
        <v>1028</v>
      </c>
      <c r="E3254" s="77">
        <v>3</v>
      </c>
      <c r="F3254" s="78"/>
      <c r="G3254" s="79">
        <v>44876.724212962974</v>
      </c>
      <c r="H3254" s="77">
        <v>173</v>
      </c>
      <c r="I3254" s="76">
        <v>44876.943749999999</v>
      </c>
      <c r="J3254" s="78"/>
      <c r="K3254" s="80">
        <v>1</v>
      </c>
    </row>
    <row r="3255" spans="2:11" x14ac:dyDescent="0.3">
      <c r="B3255" s="75">
        <v>38322</v>
      </c>
      <c r="C3255" s="76">
        <v>44876</v>
      </c>
      <c r="D3255" s="77">
        <v>23</v>
      </c>
      <c r="E3255" s="77">
        <v>6</v>
      </c>
      <c r="F3255" s="78"/>
      <c r="G3255" s="79">
        <v>44876.733298611121</v>
      </c>
      <c r="H3255" s="77">
        <v>175</v>
      </c>
      <c r="I3255" s="76">
        <v>44876.943749999999</v>
      </c>
      <c r="J3255" s="78"/>
      <c r="K3255" s="80">
        <v>1</v>
      </c>
    </row>
    <row r="3256" spans="2:11" x14ac:dyDescent="0.3">
      <c r="B3256" s="75">
        <v>38323</v>
      </c>
      <c r="C3256" s="76">
        <v>44876</v>
      </c>
      <c r="D3256" s="77">
        <v>296</v>
      </c>
      <c r="E3256" s="77">
        <v>1</v>
      </c>
      <c r="F3256" s="78"/>
      <c r="G3256" s="78"/>
      <c r="H3256" s="78"/>
      <c r="I3256" s="76">
        <v>44876.943749999999</v>
      </c>
      <c r="J3256" s="78"/>
      <c r="K3256" s="80">
        <v>1</v>
      </c>
    </row>
    <row r="3257" spans="2:11" x14ac:dyDescent="0.3">
      <c r="B3257" s="75">
        <v>38324</v>
      </c>
      <c r="C3257" s="76">
        <v>44876</v>
      </c>
      <c r="D3257" s="77">
        <v>857</v>
      </c>
      <c r="E3257" s="77">
        <v>2</v>
      </c>
      <c r="F3257" s="78"/>
      <c r="G3257" s="79">
        <v>44876.757199074083</v>
      </c>
      <c r="H3257" s="77">
        <v>161</v>
      </c>
      <c r="I3257" s="76">
        <v>44876.943749999999</v>
      </c>
      <c r="J3257" s="78"/>
      <c r="K3257" s="80">
        <v>1</v>
      </c>
    </row>
    <row r="3258" spans="2:11" x14ac:dyDescent="0.3">
      <c r="B3258" s="75">
        <v>38325</v>
      </c>
      <c r="C3258" s="76">
        <v>44876</v>
      </c>
      <c r="D3258" s="77">
        <v>408</v>
      </c>
      <c r="E3258" s="77">
        <v>5</v>
      </c>
      <c r="F3258" s="78"/>
      <c r="G3258" s="79">
        <v>44876.770370370381</v>
      </c>
      <c r="H3258" s="77">
        <v>178</v>
      </c>
      <c r="I3258" s="76">
        <v>44876.943749999999</v>
      </c>
      <c r="J3258" s="78"/>
      <c r="K3258" s="80">
        <v>1</v>
      </c>
    </row>
    <row r="3259" spans="2:11" x14ac:dyDescent="0.3">
      <c r="B3259" s="75">
        <v>38326</v>
      </c>
      <c r="C3259" s="76">
        <v>44876</v>
      </c>
      <c r="D3259" s="77">
        <v>685</v>
      </c>
      <c r="E3259" s="77">
        <v>5</v>
      </c>
      <c r="F3259" s="78"/>
      <c r="G3259" s="79">
        <v>44876.783541666679</v>
      </c>
      <c r="H3259" s="77">
        <v>172</v>
      </c>
      <c r="I3259" s="76">
        <v>44876.943749999999</v>
      </c>
      <c r="J3259" s="78"/>
      <c r="K3259" s="80">
        <v>1</v>
      </c>
    </row>
    <row r="3260" spans="2:11" x14ac:dyDescent="0.3">
      <c r="B3260" s="75">
        <v>38327</v>
      </c>
      <c r="C3260" s="76">
        <v>44876</v>
      </c>
      <c r="D3260" s="77">
        <v>366</v>
      </c>
      <c r="E3260" s="77">
        <v>4</v>
      </c>
      <c r="F3260" s="78"/>
      <c r="G3260" s="79">
        <v>44876.795567129644</v>
      </c>
      <c r="H3260" s="77">
        <v>172</v>
      </c>
      <c r="I3260" s="76">
        <v>44876.943749999999</v>
      </c>
      <c r="J3260" s="78"/>
      <c r="K3260" s="80">
        <v>1</v>
      </c>
    </row>
    <row r="3261" spans="2:11" x14ac:dyDescent="0.3">
      <c r="B3261" s="75">
        <v>38328</v>
      </c>
      <c r="C3261" s="76">
        <v>44876</v>
      </c>
      <c r="D3261" s="77">
        <v>766</v>
      </c>
      <c r="E3261" s="77">
        <v>6</v>
      </c>
      <c r="F3261" s="78"/>
      <c r="G3261" s="79">
        <v>44876.810277777789</v>
      </c>
      <c r="H3261" s="77">
        <v>151</v>
      </c>
      <c r="I3261" s="76">
        <v>44876.943749999999</v>
      </c>
      <c r="J3261" s="78"/>
      <c r="K3261" s="80">
        <v>1</v>
      </c>
    </row>
    <row r="3262" spans="2:11" x14ac:dyDescent="0.3">
      <c r="B3262" s="75">
        <v>38329</v>
      </c>
      <c r="C3262" s="76">
        <v>44876</v>
      </c>
      <c r="D3262" s="77">
        <v>995</v>
      </c>
      <c r="E3262" s="77">
        <v>4</v>
      </c>
      <c r="F3262" s="78"/>
      <c r="G3262" s="79">
        <v>44876.822037037047</v>
      </c>
      <c r="H3262" s="77">
        <v>175</v>
      </c>
      <c r="I3262" s="76">
        <v>44876.943749999999</v>
      </c>
      <c r="J3262" s="78"/>
      <c r="K3262" s="80">
        <v>1</v>
      </c>
    </row>
    <row r="3263" spans="2:11" x14ac:dyDescent="0.3">
      <c r="B3263" s="75">
        <v>38330</v>
      </c>
      <c r="C3263" s="76">
        <v>44876</v>
      </c>
      <c r="D3263" s="77">
        <v>1230</v>
      </c>
      <c r="E3263" s="77">
        <v>5</v>
      </c>
      <c r="F3263" s="78"/>
      <c r="G3263" s="79">
        <v>44876.830335648156</v>
      </c>
      <c r="H3263" s="77">
        <v>176</v>
      </c>
      <c r="I3263" s="76">
        <v>44876.943749999999</v>
      </c>
      <c r="J3263" s="78"/>
      <c r="K3263" s="80">
        <v>1</v>
      </c>
    </row>
    <row r="3264" spans="2:11" x14ac:dyDescent="0.3">
      <c r="B3264" s="75">
        <v>38331</v>
      </c>
      <c r="C3264" s="76">
        <v>44876</v>
      </c>
      <c r="D3264" s="77">
        <v>755</v>
      </c>
      <c r="E3264" s="77">
        <v>2</v>
      </c>
      <c r="F3264" s="78"/>
      <c r="G3264" s="79">
        <v>44876.840914351858</v>
      </c>
      <c r="H3264" s="77">
        <v>147</v>
      </c>
      <c r="I3264" s="76">
        <v>44876.943749999999</v>
      </c>
      <c r="J3264" s="78"/>
      <c r="K3264" s="80">
        <v>1</v>
      </c>
    </row>
    <row r="3265" spans="2:11" x14ac:dyDescent="0.3">
      <c r="B3265" s="75">
        <v>38332</v>
      </c>
      <c r="C3265" s="76">
        <v>44876</v>
      </c>
      <c r="D3265" s="77">
        <v>651</v>
      </c>
      <c r="E3265" s="77">
        <v>5</v>
      </c>
      <c r="F3265" s="78"/>
      <c r="G3265" s="79">
        <v>44876.856122685189</v>
      </c>
      <c r="H3265" s="77">
        <v>154</v>
      </c>
      <c r="I3265" s="76">
        <v>44876.943749999999</v>
      </c>
      <c r="J3265" s="78"/>
      <c r="K3265" s="80">
        <v>1</v>
      </c>
    </row>
    <row r="3266" spans="2:11" x14ac:dyDescent="0.3">
      <c r="B3266" s="75">
        <v>38333</v>
      </c>
      <c r="C3266" s="76">
        <v>44876</v>
      </c>
      <c r="D3266" s="77">
        <v>1079</v>
      </c>
      <c r="E3266" s="77">
        <v>5</v>
      </c>
      <c r="F3266" s="78"/>
      <c r="G3266" s="79">
        <v>44876.864224537043</v>
      </c>
      <c r="H3266" s="77">
        <v>172</v>
      </c>
      <c r="I3266" s="76">
        <v>44876.943749999999</v>
      </c>
      <c r="J3266" s="78"/>
      <c r="K3266" s="80">
        <v>1</v>
      </c>
    </row>
    <row r="3267" spans="2:11" x14ac:dyDescent="0.3">
      <c r="B3267" s="75">
        <v>38334</v>
      </c>
      <c r="C3267" s="76">
        <v>44876</v>
      </c>
      <c r="D3267" s="77">
        <v>1230</v>
      </c>
      <c r="E3267" s="77">
        <v>5</v>
      </c>
      <c r="F3267" s="78"/>
      <c r="G3267" s="79">
        <v>44876.876365740747</v>
      </c>
      <c r="H3267" s="77">
        <v>143</v>
      </c>
      <c r="I3267" s="76">
        <v>44876.943749999999</v>
      </c>
      <c r="J3267" s="78"/>
      <c r="K3267" s="80">
        <v>1</v>
      </c>
    </row>
    <row r="3268" spans="2:11" x14ac:dyDescent="0.3">
      <c r="B3268" s="75">
        <v>38335</v>
      </c>
      <c r="C3268" s="76">
        <v>44876</v>
      </c>
      <c r="D3268" s="77">
        <v>528</v>
      </c>
      <c r="E3268" s="77">
        <v>1</v>
      </c>
      <c r="F3268" s="78"/>
      <c r="G3268" s="78"/>
      <c r="H3268" s="78"/>
      <c r="I3268" s="76">
        <v>44876.943749999999</v>
      </c>
      <c r="J3268" s="78"/>
      <c r="K3268" s="80">
        <v>1</v>
      </c>
    </row>
    <row r="3269" spans="2:11" x14ac:dyDescent="0.3">
      <c r="B3269" s="75">
        <v>38336</v>
      </c>
      <c r="C3269" s="76">
        <v>44876</v>
      </c>
      <c r="D3269" s="77">
        <v>849</v>
      </c>
      <c r="E3269" s="77">
        <v>6</v>
      </c>
      <c r="F3269" s="78"/>
      <c r="G3269" s="79">
        <v>44876.896388888897</v>
      </c>
      <c r="H3269" s="77">
        <v>161</v>
      </c>
      <c r="I3269" s="76">
        <v>44876.943749999999</v>
      </c>
      <c r="J3269" s="78"/>
      <c r="K3269" s="80">
        <v>1</v>
      </c>
    </row>
    <row r="3270" spans="2:11" x14ac:dyDescent="0.3">
      <c r="B3270" s="75">
        <v>38337</v>
      </c>
      <c r="C3270" s="76">
        <v>44876</v>
      </c>
      <c r="D3270" s="77">
        <v>1015</v>
      </c>
      <c r="E3270" s="77">
        <v>5</v>
      </c>
      <c r="F3270" s="78"/>
      <c r="G3270" s="79">
        <v>44876.912592592598</v>
      </c>
      <c r="H3270" s="77">
        <v>143</v>
      </c>
      <c r="I3270" s="76">
        <v>44876.943749999999</v>
      </c>
      <c r="J3270" s="78"/>
      <c r="K3270" s="80">
        <v>1</v>
      </c>
    </row>
    <row r="3271" spans="2:11" x14ac:dyDescent="0.3">
      <c r="B3271" s="75">
        <v>38338</v>
      </c>
      <c r="C3271" s="76">
        <v>44879</v>
      </c>
      <c r="D3271" s="77">
        <v>8</v>
      </c>
      <c r="E3271" s="77">
        <v>6</v>
      </c>
      <c r="F3271" s="78"/>
      <c r="G3271" s="79">
        <v>44879.333333333336</v>
      </c>
      <c r="H3271" s="77">
        <v>156</v>
      </c>
      <c r="I3271" s="76">
        <v>44879.972916666666</v>
      </c>
      <c r="J3271" s="78"/>
      <c r="K3271" s="80">
        <v>1</v>
      </c>
    </row>
    <row r="3272" spans="2:11" x14ac:dyDescent="0.3">
      <c r="B3272" s="75">
        <v>38339</v>
      </c>
      <c r="C3272" s="76">
        <v>44879</v>
      </c>
      <c r="D3272" s="77">
        <v>704</v>
      </c>
      <c r="E3272" s="77">
        <v>5</v>
      </c>
      <c r="F3272" s="78"/>
      <c r="G3272" s="79">
        <v>44879.34819444445</v>
      </c>
      <c r="H3272" s="77">
        <v>155</v>
      </c>
      <c r="I3272" s="76">
        <v>44879.972916666666</v>
      </c>
      <c r="J3272" s="78"/>
      <c r="K3272" s="80">
        <v>1</v>
      </c>
    </row>
    <row r="3273" spans="2:11" x14ac:dyDescent="0.3">
      <c r="B3273" s="75">
        <v>38340</v>
      </c>
      <c r="C3273" s="76">
        <v>44879</v>
      </c>
      <c r="D3273" s="77">
        <v>448</v>
      </c>
      <c r="E3273" s="77">
        <v>5</v>
      </c>
      <c r="F3273" s="78"/>
      <c r="G3273" s="79">
        <v>44879.363599537042</v>
      </c>
      <c r="H3273" s="77">
        <v>172</v>
      </c>
      <c r="I3273" s="76">
        <v>44879.972916666666</v>
      </c>
      <c r="J3273" s="78"/>
      <c r="K3273" s="80">
        <v>1</v>
      </c>
    </row>
    <row r="3274" spans="2:11" x14ac:dyDescent="0.3">
      <c r="B3274" s="75">
        <v>38341</v>
      </c>
      <c r="C3274" s="76">
        <v>44879</v>
      </c>
      <c r="D3274" s="77">
        <v>277</v>
      </c>
      <c r="E3274" s="77">
        <v>2</v>
      </c>
      <c r="F3274" s="78"/>
      <c r="G3274" s="79">
        <v>44879.37641203704</v>
      </c>
      <c r="H3274" s="77">
        <v>159</v>
      </c>
      <c r="I3274" s="76">
        <v>44879.972916666666</v>
      </c>
      <c r="J3274" s="78"/>
      <c r="K3274" s="80">
        <v>1</v>
      </c>
    </row>
    <row r="3275" spans="2:11" x14ac:dyDescent="0.3">
      <c r="B3275" s="75">
        <v>38342</v>
      </c>
      <c r="C3275" s="76">
        <v>44879</v>
      </c>
      <c r="D3275" s="77">
        <v>1101</v>
      </c>
      <c r="E3275" s="77">
        <v>3</v>
      </c>
      <c r="F3275" s="78"/>
      <c r="G3275" s="79">
        <v>44879.385127314818</v>
      </c>
      <c r="H3275" s="77">
        <v>175</v>
      </c>
      <c r="I3275" s="76">
        <v>44879.972916666666</v>
      </c>
      <c r="J3275" s="78"/>
      <c r="K3275" s="80">
        <v>1</v>
      </c>
    </row>
    <row r="3276" spans="2:11" x14ac:dyDescent="0.3">
      <c r="B3276" s="75">
        <v>38343</v>
      </c>
      <c r="C3276" s="76">
        <v>44879</v>
      </c>
      <c r="D3276" s="77">
        <v>1382</v>
      </c>
      <c r="E3276" s="77">
        <v>2</v>
      </c>
      <c r="F3276" s="78"/>
      <c r="G3276" s="79">
        <v>44879.399988425932</v>
      </c>
      <c r="H3276" s="77">
        <v>170</v>
      </c>
      <c r="I3276" s="76">
        <v>44879.972916666666</v>
      </c>
      <c r="J3276" s="78"/>
      <c r="K3276" s="80">
        <v>1</v>
      </c>
    </row>
    <row r="3277" spans="2:11" x14ac:dyDescent="0.3">
      <c r="B3277" s="75">
        <v>38344</v>
      </c>
      <c r="C3277" s="76">
        <v>44879</v>
      </c>
      <c r="D3277" s="77">
        <v>1325</v>
      </c>
      <c r="E3277" s="77">
        <v>5</v>
      </c>
      <c r="F3277" s="78"/>
      <c r="G3277" s="79">
        <v>44879.411539351859</v>
      </c>
      <c r="H3277" s="77">
        <v>169</v>
      </c>
      <c r="I3277" s="76">
        <v>44879.972916666666</v>
      </c>
      <c r="J3277" s="78"/>
      <c r="K3277" s="80">
        <v>1</v>
      </c>
    </row>
    <row r="3278" spans="2:11" x14ac:dyDescent="0.3">
      <c r="B3278" s="75">
        <v>38345</v>
      </c>
      <c r="C3278" s="76">
        <v>44879</v>
      </c>
      <c r="D3278" s="77">
        <v>77</v>
      </c>
      <c r="E3278" s="77">
        <v>4</v>
      </c>
      <c r="F3278" s="78"/>
      <c r="G3278" s="79">
        <v>44879.421018518522</v>
      </c>
      <c r="H3278" s="77">
        <v>166</v>
      </c>
      <c r="I3278" s="76">
        <v>44879.972916666666</v>
      </c>
      <c r="J3278" s="78"/>
      <c r="K3278" s="80">
        <v>1</v>
      </c>
    </row>
    <row r="3279" spans="2:11" x14ac:dyDescent="0.3">
      <c r="B3279" s="75">
        <v>38346</v>
      </c>
      <c r="C3279" s="76">
        <v>44879</v>
      </c>
      <c r="D3279" s="77">
        <v>33</v>
      </c>
      <c r="E3279" s="77">
        <v>3</v>
      </c>
      <c r="F3279" s="78"/>
      <c r="G3279" s="79">
        <v>44879.432951388895</v>
      </c>
      <c r="H3279" s="77">
        <v>168</v>
      </c>
      <c r="I3279" s="76">
        <v>44879.972916666666</v>
      </c>
      <c r="J3279" s="78"/>
      <c r="K3279" s="80">
        <v>1</v>
      </c>
    </row>
    <row r="3280" spans="2:11" x14ac:dyDescent="0.3">
      <c r="B3280" s="75">
        <v>38347</v>
      </c>
      <c r="C3280" s="76">
        <v>44879</v>
      </c>
      <c r="D3280" s="77">
        <v>1139</v>
      </c>
      <c r="E3280" s="77">
        <v>6</v>
      </c>
      <c r="F3280" s="78"/>
      <c r="G3280" s="79">
        <v>44879.447407407417</v>
      </c>
      <c r="H3280" s="77">
        <v>178</v>
      </c>
      <c r="I3280" s="76">
        <v>44879.972916666666</v>
      </c>
      <c r="J3280" s="78"/>
      <c r="K3280" s="80">
        <v>1</v>
      </c>
    </row>
    <row r="3281" spans="2:11" x14ac:dyDescent="0.3">
      <c r="B3281" s="75">
        <v>38348</v>
      </c>
      <c r="C3281" s="76">
        <v>44879</v>
      </c>
      <c r="D3281" s="77">
        <v>1073</v>
      </c>
      <c r="E3281" s="77">
        <v>2</v>
      </c>
      <c r="F3281" s="78"/>
      <c r="G3281" s="79">
        <v>44879.46337962964</v>
      </c>
      <c r="H3281" s="77">
        <v>175</v>
      </c>
      <c r="I3281" s="76">
        <v>44879.972916666666</v>
      </c>
      <c r="J3281" s="78"/>
      <c r="K3281" s="80">
        <v>1</v>
      </c>
    </row>
    <row r="3282" spans="2:11" x14ac:dyDescent="0.3">
      <c r="B3282" s="75">
        <v>38349</v>
      </c>
      <c r="C3282" s="76">
        <v>44879</v>
      </c>
      <c r="D3282" s="77">
        <v>1006</v>
      </c>
      <c r="E3282" s="77">
        <v>3</v>
      </c>
      <c r="F3282" s="78"/>
      <c r="G3282" s="79">
        <v>44879.474131944458</v>
      </c>
      <c r="H3282" s="77">
        <v>173</v>
      </c>
      <c r="I3282" s="76">
        <v>44879.972916666666</v>
      </c>
      <c r="J3282" s="78"/>
      <c r="K3282" s="80">
        <v>1</v>
      </c>
    </row>
    <row r="3283" spans="2:11" x14ac:dyDescent="0.3">
      <c r="B3283" s="75">
        <v>38350</v>
      </c>
      <c r="C3283" s="76">
        <v>44879</v>
      </c>
      <c r="D3283" s="77">
        <v>1215</v>
      </c>
      <c r="E3283" s="77">
        <v>6</v>
      </c>
      <c r="F3283" s="78"/>
      <c r="G3283" s="79">
        <v>44879.490173611128</v>
      </c>
      <c r="H3283" s="77">
        <v>146</v>
      </c>
      <c r="I3283" s="76">
        <v>44879.972916666666</v>
      </c>
      <c r="J3283" s="78"/>
      <c r="K3283" s="80">
        <v>1</v>
      </c>
    </row>
    <row r="3284" spans="2:11" x14ac:dyDescent="0.3">
      <c r="B3284" s="75">
        <v>38351</v>
      </c>
      <c r="C3284" s="76">
        <v>44879</v>
      </c>
      <c r="D3284" s="77">
        <v>4</v>
      </c>
      <c r="E3284" s="77">
        <v>4</v>
      </c>
      <c r="F3284" s="78"/>
      <c r="G3284" s="79">
        <v>44879.5008101852</v>
      </c>
      <c r="H3284" s="77">
        <v>173</v>
      </c>
      <c r="I3284" s="76">
        <v>44879.972916666666</v>
      </c>
      <c r="J3284" s="78"/>
      <c r="K3284" s="80">
        <v>1</v>
      </c>
    </row>
    <row r="3285" spans="2:11" x14ac:dyDescent="0.3">
      <c r="B3285" s="75">
        <v>38352</v>
      </c>
      <c r="C3285" s="76">
        <v>44879</v>
      </c>
      <c r="D3285" s="77">
        <v>1006</v>
      </c>
      <c r="E3285" s="77">
        <v>4</v>
      </c>
      <c r="F3285" s="78"/>
      <c r="G3285" s="79">
        <v>44879.512384259273</v>
      </c>
      <c r="H3285" s="77">
        <v>170</v>
      </c>
      <c r="I3285" s="76">
        <v>44879.972916666666</v>
      </c>
      <c r="J3285" s="78"/>
      <c r="K3285" s="80">
        <v>1</v>
      </c>
    </row>
    <row r="3286" spans="2:11" x14ac:dyDescent="0.3">
      <c r="B3286" s="75">
        <v>38353</v>
      </c>
      <c r="C3286" s="76">
        <v>44879</v>
      </c>
      <c r="D3286" s="77">
        <v>52</v>
      </c>
      <c r="E3286" s="77">
        <v>3</v>
      </c>
      <c r="F3286" s="78"/>
      <c r="G3286" s="79">
        <v>44879.527002314826</v>
      </c>
      <c r="H3286" s="77">
        <v>155</v>
      </c>
      <c r="I3286" s="76">
        <v>44879.972916666666</v>
      </c>
      <c r="J3286" s="78"/>
      <c r="K3286" s="80">
        <v>1</v>
      </c>
    </row>
    <row r="3287" spans="2:11" x14ac:dyDescent="0.3">
      <c r="B3287" s="75">
        <v>38354</v>
      </c>
      <c r="C3287" s="76">
        <v>44879</v>
      </c>
      <c r="D3287" s="77">
        <v>78</v>
      </c>
      <c r="E3287" s="77">
        <v>4</v>
      </c>
      <c r="F3287" s="78"/>
      <c r="G3287" s="79">
        <v>44879.541956018533</v>
      </c>
      <c r="H3287" s="77">
        <v>147</v>
      </c>
      <c r="I3287" s="76">
        <v>44879.972916666666</v>
      </c>
      <c r="J3287" s="78"/>
      <c r="K3287" s="80">
        <v>1</v>
      </c>
    </row>
    <row r="3288" spans="2:11" x14ac:dyDescent="0.3">
      <c r="B3288" s="75">
        <v>38355</v>
      </c>
      <c r="C3288" s="76">
        <v>44879</v>
      </c>
      <c r="D3288" s="77">
        <v>739</v>
      </c>
      <c r="E3288" s="77">
        <v>5</v>
      </c>
      <c r="F3288" s="78"/>
      <c r="G3288" s="79">
        <v>44879.557928240756</v>
      </c>
      <c r="H3288" s="77">
        <v>164</v>
      </c>
      <c r="I3288" s="76">
        <v>44879.972916666666</v>
      </c>
      <c r="J3288" s="78"/>
      <c r="K3288" s="80">
        <v>1</v>
      </c>
    </row>
    <row r="3289" spans="2:11" x14ac:dyDescent="0.3">
      <c r="B3289" s="75">
        <v>38356</v>
      </c>
      <c r="C3289" s="76">
        <v>44879</v>
      </c>
      <c r="D3289" s="77">
        <v>959</v>
      </c>
      <c r="E3289" s="77">
        <v>3</v>
      </c>
      <c r="F3289" s="78"/>
      <c r="G3289" s="79">
        <v>44879.571331018531</v>
      </c>
      <c r="H3289" s="77">
        <v>159</v>
      </c>
      <c r="I3289" s="76">
        <v>44879.972916666666</v>
      </c>
      <c r="J3289" s="78"/>
      <c r="K3289" s="80">
        <v>1</v>
      </c>
    </row>
    <row r="3290" spans="2:11" x14ac:dyDescent="0.3">
      <c r="B3290" s="75">
        <v>38357</v>
      </c>
      <c r="C3290" s="76">
        <v>44879</v>
      </c>
      <c r="D3290" s="77">
        <v>1394</v>
      </c>
      <c r="E3290" s="77">
        <v>4</v>
      </c>
      <c r="F3290" s="78"/>
      <c r="G3290" s="79">
        <v>44879.579965277793</v>
      </c>
      <c r="H3290" s="77">
        <v>165</v>
      </c>
      <c r="I3290" s="76">
        <v>44879.972916666666</v>
      </c>
      <c r="J3290" s="78"/>
      <c r="K3290" s="80">
        <v>1</v>
      </c>
    </row>
    <row r="3291" spans="2:11" x14ac:dyDescent="0.3">
      <c r="B3291" s="75">
        <v>38358</v>
      </c>
      <c r="C3291" s="76">
        <v>44879</v>
      </c>
      <c r="D3291" s="77">
        <v>620</v>
      </c>
      <c r="E3291" s="77">
        <v>6</v>
      </c>
      <c r="F3291" s="78"/>
      <c r="G3291" s="79">
        <v>44879.591400462981</v>
      </c>
      <c r="H3291" s="77">
        <v>157</v>
      </c>
      <c r="I3291" s="76">
        <v>44879.972916666666</v>
      </c>
      <c r="J3291" s="78"/>
      <c r="K3291" s="80">
        <v>1</v>
      </c>
    </row>
    <row r="3292" spans="2:11" x14ac:dyDescent="0.3">
      <c r="B3292" s="75">
        <v>38359</v>
      </c>
      <c r="C3292" s="76">
        <v>44879</v>
      </c>
      <c r="D3292" s="77">
        <v>223</v>
      </c>
      <c r="E3292" s="77">
        <v>4</v>
      </c>
      <c r="F3292" s="78"/>
      <c r="G3292" s="79">
        <v>44879.602013888907</v>
      </c>
      <c r="H3292" s="77">
        <v>179</v>
      </c>
      <c r="I3292" s="76">
        <v>44879.972916666666</v>
      </c>
      <c r="J3292" s="78"/>
      <c r="K3292" s="80">
        <v>1</v>
      </c>
    </row>
    <row r="3293" spans="2:11" x14ac:dyDescent="0.3">
      <c r="B3293" s="75">
        <v>38360</v>
      </c>
      <c r="C3293" s="76">
        <v>44879</v>
      </c>
      <c r="D3293" s="77">
        <v>102</v>
      </c>
      <c r="E3293" s="77">
        <v>5</v>
      </c>
      <c r="F3293" s="78"/>
      <c r="G3293" s="79">
        <v>44879.617696759276</v>
      </c>
      <c r="H3293" s="77">
        <v>174</v>
      </c>
      <c r="I3293" s="76">
        <v>44879.972916666666</v>
      </c>
      <c r="J3293" s="78"/>
      <c r="K3293" s="80">
        <v>1</v>
      </c>
    </row>
    <row r="3294" spans="2:11" x14ac:dyDescent="0.3">
      <c r="B3294" s="75">
        <v>38361</v>
      </c>
      <c r="C3294" s="76">
        <v>44879</v>
      </c>
      <c r="D3294" s="77">
        <v>215</v>
      </c>
      <c r="E3294" s="77">
        <v>3</v>
      </c>
      <c r="F3294" s="78"/>
      <c r="G3294" s="79">
        <v>44879.630300925943</v>
      </c>
      <c r="H3294" s="77">
        <v>157</v>
      </c>
      <c r="I3294" s="76">
        <v>44879.972916666666</v>
      </c>
      <c r="J3294" s="78"/>
      <c r="K3294" s="80">
        <v>1</v>
      </c>
    </row>
    <row r="3295" spans="2:11" x14ac:dyDescent="0.3">
      <c r="B3295" s="75">
        <v>38362</v>
      </c>
      <c r="C3295" s="76">
        <v>44879</v>
      </c>
      <c r="D3295" s="77">
        <v>911</v>
      </c>
      <c r="E3295" s="77">
        <v>4</v>
      </c>
      <c r="F3295" s="78"/>
      <c r="G3295" s="79">
        <v>44879.644733796311</v>
      </c>
      <c r="H3295" s="77">
        <v>168</v>
      </c>
      <c r="I3295" s="76">
        <v>44879.972916666666</v>
      </c>
      <c r="J3295" s="78"/>
      <c r="K3295" s="80">
        <v>1</v>
      </c>
    </row>
    <row r="3296" spans="2:11" x14ac:dyDescent="0.3">
      <c r="B3296" s="75">
        <v>38363</v>
      </c>
      <c r="C3296" s="76">
        <v>44879</v>
      </c>
      <c r="D3296" s="77">
        <v>932</v>
      </c>
      <c r="E3296" s="77">
        <v>3</v>
      </c>
      <c r="F3296" s="78"/>
      <c r="G3296" s="79">
        <v>44879.65983796298</v>
      </c>
      <c r="H3296" s="77">
        <v>158</v>
      </c>
      <c r="I3296" s="76">
        <v>44879.972916666666</v>
      </c>
      <c r="J3296" s="78"/>
      <c r="K3296" s="80">
        <v>1</v>
      </c>
    </row>
    <row r="3297" spans="2:11" x14ac:dyDescent="0.3">
      <c r="B3297" s="75">
        <v>38364</v>
      </c>
      <c r="C3297" s="76">
        <v>44879</v>
      </c>
      <c r="D3297" s="77">
        <v>927</v>
      </c>
      <c r="E3297" s="77">
        <v>5</v>
      </c>
      <c r="F3297" s="78"/>
      <c r="G3297" s="79">
        <v>44879.674826388902</v>
      </c>
      <c r="H3297" s="77">
        <v>176</v>
      </c>
      <c r="I3297" s="76">
        <v>44879.972916666666</v>
      </c>
      <c r="J3297" s="78"/>
      <c r="K3297" s="80">
        <v>1</v>
      </c>
    </row>
    <row r="3298" spans="2:11" x14ac:dyDescent="0.3">
      <c r="B3298" s="75">
        <v>38365</v>
      </c>
      <c r="C3298" s="76">
        <v>44879</v>
      </c>
      <c r="D3298" s="77">
        <v>694</v>
      </c>
      <c r="E3298" s="77">
        <v>1</v>
      </c>
      <c r="F3298" s="78"/>
      <c r="G3298" s="78"/>
      <c r="H3298" s="78"/>
      <c r="I3298" s="76">
        <v>44879.972916666666</v>
      </c>
      <c r="J3298" s="78"/>
      <c r="K3298" s="80">
        <v>1</v>
      </c>
    </row>
    <row r="3299" spans="2:11" x14ac:dyDescent="0.3">
      <c r="B3299" s="75">
        <v>38366</v>
      </c>
      <c r="C3299" s="76">
        <v>44879</v>
      </c>
      <c r="D3299" s="77">
        <v>55</v>
      </c>
      <c r="E3299" s="77">
        <v>3</v>
      </c>
      <c r="F3299" s="78"/>
      <c r="G3299" s="79">
        <v>44879.698576388902</v>
      </c>
      <c r="H3299" s="77">
        <v>157</v>
      </c>
      <c r="I3299" s="76">
        <v>44879.972916666666</v>
      </c>
      <c r="J3299" s="78"/>
      <c r="K3299" s="80">
        <v>1</v>
      </c>
    </row>
    <row r="3300" spans="2:11" x14ac:dyDescent="0.3">
      <c r="B3300" s="75">
        <v>38367</v>
      </c>
      <c r="C3300" s="76">
        <v>44879</v>
      </c>
      <c r="D3300" s="77">
        <v>217</v>
      </c>
      <c r="E3300" s="77">
        <v>4</v>
      </c>
      <c r="F3300" s="78"/>
      <c r="G3300" s="79">
        <v>44879.709664351867</v>
      </c>
      <c r="H3300" s="77">
        <v>165</v>
      </c>
      <c r="I3300" s="76">
        <v>44879.972916666666</v>
      </c>
      <c r="J3300" s="78"/>
      <c r="K3300" s="80">
        <v>1</v>
      </c>
    </row>
    <row r="3301" spans="2:11" x14ac:dyDescent="0.3">
      <c r="B3301" s="75">
        <v>38368</v>
      </c>
      <c r="C3301" s="76">
        <v>44879</v>
      </c>
      <c r="D3301" s="77">
        <v>900</v>
      </c>
      <c r="E3301" s="77">
        <v>1</v>
      </c>
      <c r="F3301" s="78"/>
      <c r="G3301" s="78"/>
      <c r="H3301" s="78"/>
      <c r="I3301" s="76">
        <v>44879.972916666666</v>
      </c>
      <c r="J3301" s="78"/>
      <c r="K3301" s="80">
        <v>1</v>
      </c>
    </row>
    <row r="3302" spans="2:11" x14ac:dyDescent="0.3">
      <c r="B3302" s="75">
        <v>38369</v>
      </c>
      <c r="C3302" s="76">
        <v>44879</v>
      </c>
      <c r="D3302" s="77">
        <v>533</v>
      </c>
      <c r="E3302" s="77">
        <v>2</v>
      </c>
      <c r="F3302" s="78"/>
      <c r="G3302" s="79">
        <v>44879.733796296314</v>
      </c>
      <c r="H3302" s="77">
        <v>167</v>
      </c>
      <c r="I3302" s="76">
        <v>44879.972916666666</v>
      </c>
      <c r="J3302" s="78"/>
      <c r="K3302" s="80">
        <v>1</v>
      </c>
    </row>
    <row r="3303" spans="2:11" x14ac:dyDescent="0.3">
      <c r="B3303" s="75">
        <v>38370</v>
      </c>
      <c r="C3303" s="76">
        <v>44879</v>
      </c>
      <c r="D3303" s="77">
        <v>1306</v>
      </c>
      <c r="E3303" s="77">
        <v>2</v>
      </c>
      <c r="F3303" s="78"/>
      <c r="G3303" s="79">
        <v>44879.747488425943</v>
      </c>
      <c r="H3303" s="77">
        <v>160</v>
      </c>
      <c r="I3303" s="76">
        <v>44879.972916666666</v>
      </c>
      <c r="J3303" s="78"/>
      <c r="K3303" s="80">
        <v>1</v>
      </c>
    </row>
    <row r="3304" spans="2:11" x14ac:dyDescent="0.3">
      <c r="B3304" s="75">
        <v>38371</v>
      </c>
      <c r="C3304" s="76">
        <v>44879</v>
      </c>
      <c r="D3304" s="77">
        <v>1059</v>
      </c>
      <c r="E3304" s="77">
        <v>1</v>
      </c>
      <c r="F3304" s="78"/>
      <c r="G3304" s="78"/>
      <c r="H3304" s="78"/>
      <c r="I3304" s="76">
        <v>44879.972916666666</v>
      </c>
      <c r="J3304" s="78"/>
      <c r="K3304" s="80">
        <v>1</v>
      </c>
    </row>
    <row r="3305" spans="2:11" x14ac:dyDescent="0.3">
      <c r="B3305" s="75">
        <v>38372</v>
      </c>
      <c r="C3305" s="76">
        <v>44879</v>
      </c>
      <c r="D3305" s="77">
        <v>1383</v>
      </c>
      <c r="E3305" s="77">
        <v>1</v>
      </c>
      <c r="F3305" s="78"/>
      <c r="G3305" s="78"/>
      <c r="H3305" s="78"/>
      <c r="I3305" s="76">
        <v>44879.972916666666</v>
      </c>
      <c r="J3305" s="78"/>
      <c r="K3305" s="80">
        <v>1</v>
      </c>
    </row>
    <row r="3306" spans="2:11" x14ac:dyDescent="0.3">
      <c r="B3306" s="75">
        <v>38373</v>
      </c>
      <c r="C3306" s="76">
        <v>44879</v>
      </c>
      <c r="D3306" s="77">
        <v>1181</v>
      </c>
      <c r="E3306" s="77">
        <v>2</v>
      </c>
      <c r="F3306" s="78"/>
      <c r="G3306" s="79">
        <v>44879.785393518534</v>
      </c>
      <c r="H3306" s="77">
        <v>176</v>
      </c>
      <c r="I3306" s="76">
        <v>44879.972916666666</v>
      </c>
      <c r="J3306" s="78"/>
      <c r="K3306" s="80">
        <v>1</v>
      </c>
    </row>
    <row r="3307" spans="2:11" x14ac:dyDescent="0.3">
      <c r="B3307" s="75">
        <v>38374</v>
      </c>
      <c r="C3307" s="76">
        <v>44879</v>
      </c>
      <c r="D3307" s="77">
        <v>19</v>
      </c>
      <c r="E3307" s="77">
        <v>6</v>
      </c>
      <c r="F3307" s="78"/>
      <c r="G3307" s="79">
        <v>44879.795243055574</v>
      </c>
      <c r="H3307" s="77">
        <v>154</v>
      </c>
      <c r="I3307" s="76">
        <v>44879.972916666666</v>
      </c>
      <c r="J3307" s="78"/>
      <c r="K3307" s="80">
        <v>1</v>
      </c>
    </row>
    <row r="3308" spans="2:11" x14ac:dyDescent="0.3">
      <c r="B3308" s="75">
        <v>38375</v>
      </c>
      <c r="C3308" s="76">
        <v>44879</v>
      </c>
      <c r="D3308" s="77">
        <v>659</v>
      </c>
      <c r="E3308" s="77">
        <v>4</v>
      </c>
      <c r="F3308" s="78"/>
      <c r="G3308" s="79">
        <v>44879.803738425944</v>
      </c>
      <c r="H3308" s="77">
        <v>142</v>
      </c>
      <c r="I3308" s="76">
        <v>44879.972916666666</v>
      </c>
      <c r="J3308" s="78"/>
      <c r="K3308" s="80">
        <v>1</v>
      </c>
    </row>
    <row r="3309" spans="2:11" x14ac:dyDescent="0.3">
      <c r="B3309" s="75">
        <v>38376</v>
      </c>
      <c r="C3309" s="76">
        <v>44879</v>
      </c>
      <c r="D3309" s="77">
        <v>1396</v>
      </c>
      <c r="E3309" s="77">
        <v>1</v>
      </c>
      <c r="F3309" s="78"/>
      <c r="G3309" s="78"/>
      <c r="H3309" s="78"/>
      <c r="I3309" s="76">
        <v>44879.972916666666</v>
      </c>
      <c r="J3309" s="78"/>
      <c r="K3309" s="80">
        <v>1</v>
      </c>
    </row>
    <row r="3310" spans="2:11" x14ac:dyDescent="0.3">
      <c r="B3310" s="75">
        <v>38377</v>
      </c>
      <c r="C3310" s="76">
        <v>44879</v>
      </c>
      <c r="D3310" s="77">
        <v>125</v>
      </c>
      <c r="E3310" s="77">
        <v>3</v>
      </c>
      <c r="F3310" s="78"/>
      <c r="G3310" s="79">
        <v>44879.831909722241</v>
      </c>
      <c r="H3310" s="77">
        <v>156</v>
      </c>
      <c r="I3310" s="76">
        <v>44879.972916666666</v>
      </c>
      <c r="J3310" s="78"/>
      <c r="K3310" s="80">
        <v>1</v>
      </c>
    </row>
    <row r="3311" spans="2:11" x14ac:dyDescent="0.3">
      <c r="B3311" s="75">
        <v>38378</v>
      </c>
      <c r="C3311" s="76">
        <v>44879</v>
      </c>
      <c r="D3311" s="77">
        <v>146</v>
      </c>
      <c r="E3311" s="77">
        <v>4</v>
      </c>
      <c r="F3311" s="78"/>
      <c r="G3311" s="79">
        <v>44879.844398148169</v>
      </c>
      <c r="H3311" s="77">
        <v>154</v>
      </c>
      <c r="I3311" s="76">
        <v>44879.972916666666</v>
      </c>
      <c r="J3311" s="78"/>
      <c r="K3311" s="80">
        <v>1</v>
      </c>
    </row>
    <row r="3312" spans="2:11" x14ac:dyDescent="0.3">
      <c r="B3312" s="75">
        <v>38379</v>
      </c>
      <c r="C3312" s="76">
        <v>44879</v>
      </c>
      <c r="D3312" s="77">
        <v>485</v>
      </c>
      <c r="E3312" s="77">
        <v>3</v>
      </c>
      <c r="F3312" s="78"/>
      <c r="G3312" s="79">
        <v>44879.853518518539</v>
      </c>
      <c r="H3312" s="77">
        <v>141</v>
      </c>
      <c r="I3312" s="76">
        <v>44879.972916666666</v>
      </c>
      <c r="J3312" s="78"/>
      <c r="K3312" s="80">
        <v>1</v>
      </c>
    </row>
    <row r="3313" spans="2:11" x14ac:dyDescent="0.3">
      <c r="B3313" s="75">
        <v>38380</v>
      </c>
      <c r="C3313" s="76">
        <v>44879</v>
      </c>
      <c r="D3313" s="77">
        <v>201</v>
      </c>
      <c r="E3313" s="77">
        <v>2</v>
      </c>
      <c r="F3313" s="78"/>
      <c r="G3313" s="79">
        <v>44879.868611111131</v>
      </c>
      <c r="H3313" s="77">
        <v>155</v>
      </c>
      <c r="I3313" s="76">
        <v>44879.972916666666</v>
      </c>
      <c r="J3313" s="78"/>
      <c r="K3313" s="80">
        <v>1</v>
      </c>
    </row>
    <row r="3314" spans="2:11" x14ac:dyDescent="0.3">
      <c r="B3314" s="75">
        <v>38381</v>
      </c>
      <c r="C3314" s="76">
        <v>44879</v>
      </c>
      <c r="D3314" s="77">
        <v>399</v>
      </c>
      <c r="E3314" s="77">
        <v>1</v>
      </c>
      <c r="F3314" s="78"/>
      <c r="G3314" s="78"/>
      <c r="H3314" s="78"/>
      <c r="I3314" s="76">
        <v>44879.972916666666</v>
      </c>
      <c r="J3314" s="78"/>
      <c r="K3314" s="80">
        <v>1</v>
      </c>
    </row>
    <row r="3315" spans="2:11" x14ac:dyDescent="0.3">
      <c r="B3315" s="75">
        <v>38382</v>
      </c>
      <c r="C3315" s="76">
        <v>44879</v>
      </c>
      <c r="D3315" s="77">
        <v>66</v>
      </c>
      <c r="E3315" s="77">
        <v>5</v>
      </c>
      <c r="F3315" s="78"/>
      <c r="G3315" s="79">
        <v>44879.893333333355</v>
      </c>
      <c r="H3315" s="77">
        <v>153</v>
      </c>
      <c r="I3315" s="76">
        <v>44879.972916666666</v>
      </c>
      <c r="J3315" s="78"/>
      <c r="K3315" s="80">
        <v>1</v>
      </c>
    </row>
    <row r="3316" spans="2:11" x14ac:dyDescent="0.3">
      <c r="B3316" s="75">
        <v>38383</v>
      </c>
      <c r="C3316" s="76">
        <v>44879</v>
      </c>
      <c r="D3316" s="77">
        <v>1189</v>
      </c>
      <c r="E3316" s="77">
        <v>6</v>
      </c>
      <c r="F3316" s="78"/>
      <c r="G3316" s="79">
        <v>44879.90410879632</v>
      </c>
      <c r="H3316" s="77">
        <v>178</v>
      </c>
      <c r="I3316" s="76">
        <v>44879.972916666666</v>
      </c>
      <c r="J3316" s="78"/>
      <c r="K3316" s="80">
        <v>1</v>
      </c>
    </row>
    <row r="3317" spans="2:11" x14ac:dyDescent="0.3">
      <c r="B3317" s="75">
        <v>38384</v>
      </c>
      <c r="C3317" s="76">
        <v>44879</v>
      </c>
      <c r="D3317" s="77">
        <v>223</v>
      </c>
      <c r="E3317" s="77">
        <v>4</v>
      </c>
      <c r="F3317" s="78"/>
      <c r="G3317" s="79">
        <v>44879.9149652778</v>
      </c>
      <c r="H3317" s="77">
        <v>176</v>
      </c>
      <c r="I3317" s="76">
        <v>44879.972916666666</v>
      </c>
      <c r="J3317" s="78"/>
      <c r="K3317" s="80">
        <v>1</v>
      </c>
    </row>
    <row r="3318" spans="2:11" x14ac:dyDescent="0.3">
      <c r="B3318" s="75">
        <v>38385</v>
      </c>
      <c r="C3318" s="76">
        <v>44879</v>
      </c>
      <c r="D3318" s="77">
        <v>767</v>
      </c>
      <c r="E3318" s="77">
        <v>2</v>
      </c>
      <c r="F3318" s="78"/>
      <c r="G3318" s="79">
        <v>44879.925300925948</v>
      </c>
      <c r="H3318" s="77">
        <v>140</v>
      </c>
      <c r="I3318" s="76">
        <v>44879.972916666666</v>
      </c>
      <c r="J3318" s="78"/>
      <c r="K3318" s="80">
        <v>1</v>
      </c>
    </row>
    <row r="3319" spans="2:11" x14ac:dyDescent="0.3">
      <c r="B3319" s="75">
        <v>38386</v>
      </c>
      <c r="C3319" s="76">
        <v>44880</v>
      </c>
      <c r="D3319" s="77">
        <v>929</v>
      </c>
      <c r="E3319" s="77">
        <v>4</v>
      </c>
      <c r="F3319" s="78"/>
      <c r="G3319" s="79">
        <v>44880.333333333336</v>
      </c>
      <c r="H3319" s="77">
        <v>176</v>
      </c>
      <c r="I3319" s="76">
        <v>44880.953472222223</v>
      </c>
      <c r="J3319" s="78"/>
      <c r="K3319" s="80">
        <v>1</v>
      </c>
    </row>
    <row r="3320" spans="2:11" x14ac:dyDescent="0.3">
      <c r="B3320" s="75">
        <v>38387</v>
      </c>
      <c r="C3320" s="76">
        <v>44880</v>
      </c>
      <c r="D3320" s="77">
        <v>874</v>
      </c>
      <c r="E3320" s="77">
        <v>1</v>
      </c>
      <c r="F3320" s="78"/>
      <c r="G3320" s="78"/>
      <c r="H3320" s="78"/>
      <c r="I3320" s="76">
        <v>44880.953472222223</v>
      </c>
      <c r="J3320" s="78"/>
      <c r="K3320" s="80">
        <v>1</v>
      </c>
    </row>
    <row r="3321" spans="2:11" x14ac:dyDescent="0.3">
      <c r="B3321" s="75">
        <v>38388</v>
      </c>
      <c r="C3321" s="76">
        <v>44880</v>
      </c>
      <c r="D3321" s="77">
        <v>1172</v>
      </c>
      <c r="E3321" s="77">
        <v>5</v>
      </c>
      <c r="F3321" s="78"/>
      <c r="G3321" s="79">
        <v>44880.355486111112</v>
      </c>
      <c r="H3321" s="77">
        <v>159</v>
      </c>
      <c r="I3321" s="76">
        <v>44880.953472222223</v>
      </c>
      <c r="J3321" s="78"/>
      <c r="K3321" s="80">
        <v>1</v>
      </c>
    </row>
    <row r="3322" spans="2:11" x14ac:dyDescent="0.3">
      <c r="B3322" s="75">
        <v>38389</v>
      </c>
      <c r="C3322" s="76">
        <v>44880</v>
      </c>
      <c r="D3322" s="77">
        <v>1254</v>
      </c>
      <c r="E3322" s="77">
        <v>3</v>
      </c>
      <c r="F3322" s="78"/>
      <c r="G3322" s="79">
        <v>44880.365347222221</v>
      </c>
      <c r="H3322" s="77">
        <v>176</v>
      </c>
      <c r="I3322" s="76">
        <v>44880.953472222223</v>
      </c>
      <c r="J3322" s="78"/>
      <c r="K3322" s="80">
        <v>1</v>
      </c>
    </row>
    <row r="3323" spans="2:11" x14ac:dyDescent="0.3">
      <c r="B3323" s="75">
        <v>38390</v>
      </c>
      <c r="C3323" s="76">
        <v>44880</v>
      </c>
      <c r="D3323" s="77">
        <v>174</v>
      </c>
      <c r="E3323" s="77">
        <v>6</v>
      </c>
      <c r="F3323" s="78"/>
      <c r="G3323" s="79">
        <v>44880.378206018519</v>
      </c>
      <c r="H3323" s="77">
        <v>165</v>
      </c>
      <c r="I3323" s="76">
        <v>44880.953472222223</v>
      </c>
      <c r="J3323" s="78"/>
      <c r="K3323" s="80">
        <v>1</v>
      </c>
    </row>
    <row r="3324" spans="2:11" x14ac:dyDescent="0.3">
      <c r="B3324" s="75">
        <v>38391</v>
      </c>
      <c r="C3324" s="76">
        <v>44880</v>
      </c>
      <c r="D3324" s="77">
        <v>240</v>
      </c>
      <c r="E3324" s="77">
        <v>5</v>
      </c>
      <c r="F3324" s="78"/>
      <c r="G3324" s="79">
        <v>44880.392268518517</v>
      </c>
      <c r="H3324" s="77">
        <v>158</v>
      </c>
      <c r="I3324" s="76">
        <v>44880.953472222223</v>
      </c>
      <c r="J3324" s="78"/>
      <c r="K3324" s="80">
        <v>1</v>
      </c>
    </row>
    <row r="3325" spans="2:11" x14ac:dyDescent="0.3">
      <c r="B3325" s="75">
        <v>38392</v>
      </c>
      <c r="C3325" s="76">
        <v>44880</v>
      </c>
      <c r="D3325" s="77">
        <v>424</v>
      </c>
      <c r="E3325" s="77">
        <v>2</v>
      </c>
      <c r="F3325" s="78"/>
      <c r="G3325" s="79">
        <v>44880.407916666663</v>
      </c>
      <c r="H3325" s="77">
        <v>151</v>
      </c>
      <c r="I3325" s="76">
        <v>44880.953472222223</v>
      </c>
      <c r="J3325" s="78"/>
      <c r="K3325" s="80">
        <v>1</v>
      </c>
    </row>
    <row r="3326" spans="2:11" x14ac:dyDescent="0.3">
      <c r="B3326" s="75">
        <v>38393</v>
      </c>
      <c r="C3326" s="76">
        <v>44880</v>
      </c>
      <c r="D3326" s="77">
        <v>395</v>
      </c>
      <c r="E3326" s="77">
        <v>2</v>
      </c>
      <c r="F3326" s="78"/>
      <c r="G3326" s="79">
        <v>44880.420092592591</v>
      </c>
      <c r="H3326" s="77">
        <v>165</v>
      </c>
      <c r="I3326" s="76">
        <v>44880.953472222223</v>
      </c>
      <c r="J3326" s="78"/>
      <c r="K3326" s="80">
        <v>1</v>
      </c>
    </row>
    <row r="3327" spans="2:11" x14ac:dyDescent="0.3">
      <c r="B3327" s="75">
        <v>38394</v>
      </c>
      <c r="C3327" s="76">
        <v>44880</v>
      </c>
      <c r="D3327" s="77">
        <v>115</v>
      </c>
      <c r="E3327" s="77">
        <v>1</v>
      </c>
      <c r="F3327" s="78"/>
      <c r="G3327" s="78"/>
      <c r="H3327" s="78"/>
      <c r="I3327" s="76">
        <v>44880.953472222223</v>
      </c>
      <c r="J3327" s="78"/>
      <c r="K3327" s="80">
        <v>1</v>
      </c>
    </row>
    <row r="3328" spans="2:11" x14ac:dyDescent="0.3">
      <c r="B3328" s="75">
        <v>38395</v>
      </c>
      <c r="C3328" s="76">
        <v>44880</v>
      </c>
      <c r="D3328" s="77">
        <v>682</v>
      </c>
      <c r="E3328" s="77">
        <v>1</v>
      </c>
      <c r="F3328" s="78"/>
      <c r="G3328" s="78"/>
      <c r="H3328" s="78"/>
      <c r="I3328" s="76">
        <v>44880.953472222223</v>
      </c>
      <c r="J3328" s="78"/>
      <c r="K3328" s="80">
        <v>1</v>
      </c>
    </row>
    <row r="3329" spans="2:11" x14ac:dyDescent="0.3">
      <c r="B3329" s="75">
        <v>38396</v>
      </c>
      <c r="C3329" s="76">
        <v>44880</v>
      </c>
      <c r="D3329" s="77">
        <v>235</v>
      </c>
      <c r="E3329" s="77">
        <v>2</v>
      </c>
      <c r="F3329" s="78"/>
      <c r="G3329" s="79">
        <v>44880.457824074074</v>
      </c>
      <c r="H3329" s="77">
        <v>174</v>
      </c>
      <c r="I3329" s="76">
        <v>44880.953472222223</v>
      </c>
      <c r="J3329" s="78"/>
      <c r="K3329" s="80">
        <v>1</v>
      </c>
    </row>
    <row r="3330" spans="2:11" x14ac:dyDescent="0.3">
      <c r="B3330" s="75">
        <v>38397</v>
      </c>
      <c r="C3330" s="76">
        <v>44880</v>
      </c>
      <c r="D3330" s="77">
        <v>1346</v>
      </c>
      <c r="E3330" s="77">
        <v>3</v>
      </c>
      <c r="F3330" s="78"/>
      <c r="G3330" s="79">
        <v>44880.472199074073</v>
      </c>
      <c r="H3330" s="77">
        <v>175</v>
      </c>
      <c r="I3330" s="76">
        <v>44880.953472222223</v>
      </c>
      <c r="J3330" s="78"/>
      <c r="K3330" s="80">
        <v>1</v>
      </c>
    </row>
    <row r="3331" spans="2:11" x14ac:dyDescent="0.3">
      <c r="B3331" s="75">
        <v>38398</v>
      </c>
      <c r="C3331" s="76">
        <v>44880</v>
      </c>
      <c r="D3331" s="77">
        <v>949</v>
      </c>
      <c r="E3331" s="77">
        <v>4</v>
      </c>
      <c r="F3331" s="78"/>
      <c r="G3331" s="79">
        <v>44880.48164351852</v>
      </c>
      <c r="H3331" s="77">
        <v>153</v>
      </c>
      <c r="I3331" s="76">
        <v>44880.953472222223</v>
      </c>
      <c r="J3331" s="78"/>
      <c r="K3331" s="80">
        <v>1</v>
      </c>
    </row>
    <row r="3332" spans="2:11" x14ac:dyDescent="0.3">
      <c r="B3332" s="75">
        <v>38399</v>
      </c>
      <c r="C3332" s="76">
        <v>44880</v>
      </c>
      <c r="D3332" s="77">
        <v>232</v>
      </c>
      <c r="E3332" s="77">
        <v>1</v>
      </c>
      <c r="F3332" s="78"/>
      <c r="G3332" s="78"/>
      <c r="H3332" s="78"/>
      <c r="I3332" s="76">
        <v>44880.953472222223</v>
      </c>
      <c r="J3332" s="78"/>
      <c r="K3332" s="80">
        <v>1</v>
      </c>
    </row>
    <row r="3333" spans="2:11" x14ac:dyDescent="0.3">
      <c r="B3333" s="75">
        <v>38400</v>
      </c>
      <c r="C3333" s="76">
        <v>44880</v>
      </c>
      <c r="D3333" s="77">
        <v>835</v>
      </c>
      <c r="E3333" s="77">
        <v>5</v>
      </c>
      <c r="F3333" s="78"/>
      <c r="G3333" s="79">
        <v>44880.508796296301</v>
      </c>
      <c r="H3333" s="77">
        <v>153</v>
      </c>
      <c r="I3333" s="76">
        <v>44880.953472222223</v>
      </c>
      <c r="J3333" s="78"/>
      <c r="K3333" s="80">
        <v>1</v>
      </c>
    </row>
    <row r="3334" spans="2:11" x14ac:dyDescent="0.3">
      <c r="B3334" s="75">
        <v>38401</v>
      </c>
      <c r="C3334" s="76">
        <v>44880</v>
      </c>
      <c r="D3334" s="77">
        <v>1027</v>
      </c>
      <c r="E3334" s="77">
        <v>5</v>
      </c>
      <c r="F3334" s="78"/>
      <c r="G3334" s="79">
        <v>44880.524745370378</v>
      </c>
      <c r="H3334" s="77">
        <v>142</v>
      </c>
      <c r="I3334" s="76">
        <v>44880.953472222223</v>
      </c>
      <c r="J3334" s="78"/>
      <c r="K3334" s="80">
        <v>1</v>
      </c>
    </row>
    <row r="3335" spans="2:11" x14ac:dyDescent="0.3">
      <c r="B3335" s="75">
        <v>38402</v>
      </c>
      <c r="C3335" s="76">
        <v>44880</v>
      </c>
      <c r="D3335" s="77">
        <v>266</v>
      </c>
      <c r="E3335" s="77">
        <v>4</v>
      </c>
      <c r="F3335" s="78"/>
      <c r="G3335" s="79">
        <v>44880.537847222229</v>
      </c>
      <c r="H3335" s="77">
        <v>155</v>
      </c>
      <c r="I3335" s="76">
        <v>44880.953472222223</v>
      </c>
      <c r="J3335" s="78"/>
      <c r="K3335" s="80">
        <v>1</v>
      </c>
    </row>
    <row r="3336" spans="2:11" x14ac:dyDescent="0.3">
      <c r="B3336" s="75">
        <v>38403</v>
      </c>
      <c r="C3336" s="76">
        <v>44880</v>
      </c>
      <c r="D3336" s="77">
        <v>708</v>
      </c>
      <c r="E3336" s="77">
        <v>3</v>
      </c>
      <c r="F3336" s="78"/>
      <c r="G3336" s="79">
        <v>44880.549317129633</v>
      </c>
      <c r="H3336" s="77">
        <v>150</v>
      </c>
      <c r="I3336" s="76">
        <v>44880.953472222223</v>
      </c>
      <c r="J3336" s="78"/>
      <c r="K3336" s="80">
        <v>1</v>
      </c>
    </row>
    <row r="3337" spans="2:11" x14ac:dyDescent="0.3">
      <c r="B3337" s="75">
        <v>38404</v>
      </c>
      <c r="C3337" s="76">
        <v>44880</v>
      </c>
      <c r="D3337" s="77">
        <v>700</v>
      </c>
      <c r="E3337" s="77">
        <v>4</v>
      </c>
      <c r="F3337" s="78"/>
      <c r="G3337" s="79">
        <v>44880.565543981487</v>
      </c>
      <c r="H3337" s="77">
        <v>163</v>
      </c>
      <c r="I3337" s="76">
        <v>44880.953472222223</v>
      </c>
      <c r="J3337" s="78"/>
      <c r="K3337" s="80">
        <v>1</v>
      </c>
    </row>
    <row r="3338" spans="2:11" x14ac:dyDescent="0.3">
      <c r="B3338" s="75">
        <v>38405</v>
      </c>
      <c r="C3338" s="76">
        <v>44880</v>
      </c>
      <c r="D3338" s="77">
        <v>1304</v>
      </c>
      <c r="E3338" s="77">
        <v>5</v>
      </c>
      <c r="F3338" s="78"/>
      <c r="G3338" s="79">
        <v>44880.576400462967</v>
      </c>
      <c r="H3338" s="77">
        <v>150</v>
      </c>
      <c r="I3338" s="76">
        <v>44880.953472222223</v>
      </c>
      <c r="J3338" s="78"/>
      <c r="K3338" s="80">
        <v>1</v>
      </c>
    </row>
    <row r="3339" spans="2:11" x14ac:dyDescent="0.3">
      <c r="B3339" s="75">
        <v>38406</v>
      </c>
      <c r="C3339" s="76">
        <v>44880</v>
      </c>
      <c r="D3339" s="77">
        <v>464</v>
      </c>
      <c r="E3339" s="77">
        <v>2</v>
      </c>
      <c r="F3339" s="78"/>
      <c r="G3339" s="79">
        <v>44880.584803240745</v>
      </c>
      <c r="H3339" s="77">
        <v>165</v>
      </c>
      <c r="I3339" s="76">
        <v>44880.953472222223</v>
      </c>
      <c r="J3339" s="78"/>
      <c r="K3339" s="80">
        <v>1</v>
      </c>
    </row>
    <row r="3340" spans="2:11" x14ac:dyDescent="0.3">
      <c r="B3340" s="75">
        <v>38407</v>
      </c>
      <c r="C3340" s="76">
        <v>44880</v>
      </c>
      <c r="D3340" s="77">
        <v>1320</v>
      </c>
      <c r="E3340" s="77">
        <v>6</v>
      </c>
      <c r="F3340" s="78"/>
      <c r="G3340" s="79">
        <v>44880.593032407414</v>
      </c>
      <c r="H3340" s="77">
        <v>164</v>
      </c>
      <c r="I3340" s="76">
        <v>44880.953472222223</v>
      </c>
      <c r="J3340" s="78"/>
      <c r="K3340" s="80">
        <v>1</v>
      </c>
    </row>
    <row r="3341" spans="2:11" x14ac:dyDescent="0.3">
      <c r="B3341" s="75">
        <v>38408</v>
      </c>
      <c r="C3341" s="76">
        <v>44880</v>
      </c>
      <c r="D3341" s="77">
        <v>612</v>
      </c>
      <c r="E3341" s="77">
        <v>4</v>
      </c>
      <c r="F3341" s="78"/>
      <c r="G3341" s="79">
        <v>44880.603518518525</v>
      </c>
      <c r="H3341" s="77">
        <v>150</v>
      </c>
      <c r="I3341" s="76">
        <v>44880.953472222223</v>
      </c>
      <c r="J3341" s="78"/>
      <c r="K3341" s="80">
        <v>1</v>
      </c>
    </row>
    <row r="3342" spans="2:11" x14ac:dyDescent="0.3">
      <c r="B3342" s="75">
        <v>38409</v>
      </c>
      <c r="C3342" s="76">
        <v>44880</v>
      </c>
      <c r="D3342" s="77">
        <v>1352</v>
      </c>
      <c r="E3342" s="77">
        <v>1</v>
      </c>
      <c r="F3342" s="78"/>
      <c r="G3342" s="78"/>
      <c r="H3342" s="78"/>
      <c r="I3342" s="76">
        <v>44880.953472222223</v>
      </c>
      <c r="J3342" s="78"/>
      <c r="K3342" s="80">
        <v>1</v>
      </c>
    </row>
    <row r="3343" spans="2:11" x14ac:dyDescent="0.3">
      <c r="B3343" s="75">
        <v>38410</v>
      </c>
      <c r="C3343" s="76">
        <v>44880</v>
      </c>
      <c r="D3343" s="77">
        <v>1027</v>
      </c>
      <c r="E3343" s="77">
        <v>4</v>
      </c>
      <c r="F3343" s="78"/>
      <c r="G3343" s="79">
        <v>44880.623599537044</v>
      </c>
      <c r="H3343" s="77">
        <v>154</v>
      </c>
      <c r="I3343" s="76">
        <v>44880.953472222223</v>
      </c>
      <c r="J3343" s="78"/>
      <c r="K3343" s="80">
        <v>1</v>
      </c>
    </row>
    <row r="3344" spans="2:11" x14ac:dyDescent="0.3">
      <c r="B3344" s="75">
        <v>38411</v>
      </c>
      <c r="C3344" s="76">
        <v>44880</v>
      </c>
      <c r="D3344" s="77">
        <v>1063</v>
      </c>
      <c r="E3344" s="77">
        <v>3</v>
      </c>
      <c r="F3344" s="78"/>
      <c r="G3344" s="79">
        <v>44880.632835648154</v>
      </c>
      <c r="H3344" s="77">
        <v>162</v>
      </c>
      <c r="I3344" s="76">
        <v>44880.953472222223</v>
      </c>
      <c r="J3344" s="78"/>
      <c r="K3344" s="80">
        <v>1</v>
      </c>
    </row>
    <row r="3345" spans="2:11" x14ac:dyDescent="0.3">
      <c r="B3345" s="75">
        <v>38412</v>
      </c>
      <c r="C3345" s="76">
        <v>44880</v>
      </c>
      <c r="D3345" s="77">
        <v>1051</v>
      </c>
      <c r="E3345" s="77">
        <v>3</v>
      </c>
      <c r="F3345" s="78"/>
      <c r="G3345" s="79">
        <v>44880.644849537042</v>
      </c>
      <c r="H3345" s="77">
        <v>140</v>
      </c>
      <c r="I3345" s="76">
        <v>44880.953472222223</v>
      </c>
      <c r="J3345" s="78"/>
      <c r="K3345" s="80">
        <v>1</v>
      </c>
    </row>
    <row r="3346" spans="2:11" x14ac:dyDescent="0.3">
      <c r="B3346" s="75">
        <v>38413</v>
      </c>
      <c r="C3346" s="76">
        <v>44880</v>
      </c>
      <c r="D3346" s="77">
        <v>235</v>
      </c>
      <c r="E3346" s="77">
        <v>4</v>
      </c>
      <c r="F3346" s="78"/>
      <c r="G3346" s="79">
        <v>44880.653634259266</v>
      </c>
      <c r="H3346" s="77">
        <v>155</v>
      </c>
      <c r="I3346" s="76">
        <v>44880.953472222223</v>
      </c>
      <c r="J3346" s="78"/>
      <c r="K3346" s="80">
        <v>1</v>
      </c>
    </row>
    <row r="3347" spans="2:11" x14ac:dyDescent="0.3">
      <c r="B3347" s="75">
        <v>38414</v>
      </c>
      <c r="C3347" s="76">
        <v>44880</v>
      </c>
      <c r="D3347" s="77">
        <v>1012</v>
      </c>
      <c r="E3347" s="77">
        <v>4</v>
      </c>
      <c r="F3347" s="78"/>
      <c r="G3347" s="79">
        <v>44880.664722222231</v>
      </c>
      <c r="H3347" s="77">
        <v>147</v>
      </c>
      <c r="I3347" s="76">
        <v>44880.953472222223</v>
      </c>
      <c r="J3347" s="78"/>
      <c r="K3347" s="80">
        <v>1</v>
      </c>
    </row>
    <row r="3348" spans="2:11" x14ac:dyDescent="0.3">
      <c r="B3348" s="75">
        <v>38415</v>
      </c>
      <c r="C3348" s="76">
        <v>44880</v>
      </c>
      <c r="D3348" s="77">
        <v>62</v>
      </c>
      <c r="E3348" s="77">
        <v>3</v>
      </c>
      <c r="F3348" s="78"/>
      <c r="G3348" s="79">
        <v>44880.676956018528</v>
      </c>
      <c r="H3348" s="77">
        <v>140</v>
      </c>
      <c r="I3348" s="76">
        <v>44880.953472222223</v>
      </c>
      <c r="J3348" s="78"/>
      <c r="K3348" s="80">
        <v>1</v>
      </c>
    </row>
    <row r="3349" spans="2:11" x14ac:dyDescent="0.3">
      <c r="B3349" s="75">
        <v>38416</v>
      </c>
      <c r="C3349" s="76">
        <v>44880</v>
      </c>
      <c r="D3349" s="77">
        <v>1329</v>
      </c>
      <c r="E3349" s="77">
        <v>6</v>
      </c>
      <c r="F3349" s="78"/>
      <c r="G3349" s="79">
        <v>44880.688541666677</v>
      </c>
      <c r="H3349" s="77">
        <v>143</v>
      </c>
      <c r="I3349" s="76">
        <v>44880.953472222223</v>
      </c>
      <c r="J3349" s="78"/>
      <c r="K3349" s="80">
        <v>1</v>
      </c>
    </row>
    <row r="3350" spans="2:11" x14ac:dyDescent="0.3">
      <c r="B3350" s="75">
        <v>38417</v>
      </c>
      <c r="C3350" s="76">
        <v>44880</v>
      </c>
      <c r="D3350" s="77">
        <v>1234</v>
      </c>
      <c r="E3350" s="77">
        <v>2</v>
      </c>
      <c r="F3350" s="78"/>
      <c r="G3350" s="79">
        <v>44880.697777777787</v>
      </c>
      <c r="H3350" s="77">
        <v>161</v>
      </c>
      <c r="I3350" s="76">
        <v>44880.953472222223</v>
      </c>
      <c r="J3350" s="78"/>
      <c r="K3350" s="80">
        <v>1</v>
      </c>
    </row>
    <row r="3351" spans="2:11" x14ac:dyDescent="0.3">
      <c r="B3351" s="75">
        <v>38418</v>
      </c>
      <c r="C3351" s="76">
        <v>44880</v>
      </c>
      <c r="D3351" s="77">
        <v>479</v>
      </c>
      <c r="E3351" s="77">
        <v>3</v>
      </c>
      <c r="F3351" s="78"/>
      <c r="G3351" s="79">
        <v>44880.709594907414</v>
      </c>
      <c r="H3351" s="77">
        <v>144</v>
      </c>
      <c r="I3351" s="76">
        <v>44880.953472222223</v>
      </c>
      <c r="J3351" s="78"/>
      <c r="K3351" s="80">
        <v>1</v>
      </c>
    </row>
    <row r="3352" spans="2:11" x14ac:dyDescent="0.3">
      <c r="B3352" s="75">
        <v>38419</v>
      </c>
      <c r="C3352" s="76">
        <v>44880</v>
      </c>
      <c r="D3352" s="77">
        <v>1268</v>
      </c>
      <c r="E3352" s="77">
        <v>4</v>
      </c>
      <c r="F3352" s="78"/>
      <c r="G3352" s="79">
        <v>44880.719131944454</v>
      </c>
      <c r="H3352" s="77">
        <v>177</v>
      </c>
      <c r="I3352" s="76">
        <v>44880.953472222223</v>
      </c>
      <c r="J3352" s="78"/>
      <c r="K3352" s="80">
        <v>1</v>
      </c>
    </row>
    <row r="3353" spans="2:11" x14ac:dyDescent="0.3">
      <c r="B3353" s="75">
        <v>38420</v>
      </c>
      <c r="C3353" s="76">
        <v>44880</v>
      </c>
      <c r="D3353" s="77">
        <v>496</v>
      </c>
      <c r="E3353" s="77">
        <v>6</v>
      </c>
      <c r="F3353" s="78"/>
      <c r="G3353" s="79">
        <v>44880.732245370382</v>
      </c>
      <c r="H3353" s="77">
        <v>141</v>
      </c>
      <c r="I3353" s="76">
        <v>44880.953472222223</v>
      </c>
      <c r="J3353" s="78"/>
      <c r="K3353" s="80">
        <v>1</v>
      </c>
    </row>
    <row r="3354" spans="2:11" x14ac:dyDescent="0.3">
      <c r="B3354" s="75">
        <v>38421</v>
      </c>
      <c r="C3354" s="76">
        <v>44880</v>
      </c>
      <c r="D3354" s="77">
        <v>1051</v>
      </c>
      <c r="E3354" s="77">
        <v>3</v>
      </c>
      <c r="F3354" s="78"/>
      <c r="G3354" s="79">
        <v>44880.743553240754</v>
      </c>
      <c r="H3354" s="77">
        <v>173</v>
      </c>
      <c r="I3354" s="76">
        <v>44880.953472222223</v>
      </c>
      <c r="J3354" s="78"/>
      <c r="K3354" s="80">
        <v>1</v>
      </c>
    </row>
    <row r="3355" spans="2:11" x14ac:dyDescent="0.3">
      <c r="B3355" s="75">
        <v>38422</v>
      </c>
      <c r="C3355" s="76">
        <v>44880</v>
      </c>
      <c r="D3355" s="77">
        <v>862</v>
      </c>
      <c r="E3355" s="77">
        <v>6</v>
      </c>
      <c r="F3355" s="78"/>
      <c r="G3355" s="79">
        <v>44880.756932870383</v>
      </c>
      <c r="H3355" s="77">
        <v>177</v>
      </c>
      <c r="I3355" s="76">
        <v>44880.953472222223</v>
      </c>
      <c r="J3355" s="78"/>
      <c r="K3355" s="80">
        <v>1</v>
      </c>
    </row>
    <row r="3356" spans="2:11" x14ac:dyDescent="0.3">
      <c r="B3356" s="75">
        <v>38423</v>
      </c>
      <c r="C3356" s="76">
        <v>44880</v>
      </c>
      <c r="D3356" s="77">
        <v>1229</v>
      </c>
      <c r="E3356" s="77">
        <v>6</v>
      </c>
      <c r="F3356" s="78"/>
      <c r="G3356" s="79">
        <v>44880.772789351868</v>
      </c>
      <c r="H3356" s="77">
        <v>156</v>
      </c>
      <c r="I3356" s="76">
        <v>44880.953472222223</v>
      </c>
      <c r="J3356" s="78"/>
      <c r="K3356" s="80">
        <v>1</v>
      </c>
    </row>
    <row r="3357" spans="2:11" x14ac:dyDescent="0.3">
      <c r="B3357" s="75">
        <v>38424</v>
      </c>
      <c r="C3357" s="76">
        <v>44880</v>
      </c>
      <c r="D3357" s="77">
        <v>2</v>
      </c>
      <c r="E3357" s="77">
        <v>4</v>
      </c>
      <c r="F3357" s="78"/>
      <c r="G3357" s="79">
        <v>44880.787500000013</v>
      </c>
      <c r="H3357" s="77">
        <v>170</v>
      </c>
      <c r="I3357" s="76">
        <v>44880.953472222223</v>
      </c>
      <c r="J3357" s="78"/>
      <c r="K3357" s="80">
        <v>1</v>
      </c>
    </row>
    <row r="3358" spans="2:11" x14ac:dyDescent="0.3">
      <c r="B3358" s="75">
        <v>38425</v>
      </c>
      <c r="C3358" s="76">
        <v>44880</v>
      </c>
      <c r="D3358" s="77">
        <v>474</v>
      </c>
      <c r="E3358" s="77">
        <v>5</v>
      </c>
      <c r="F3358" s="78"/>
      <c r="G3358" s="79">
        <v>44880.795752314829</v>
      </c>
      <c r="H3358" s="77">
        <v>157</v>
      </c>
      <c r="I3358" s="76">
        <v>44880.953472222223</v>
      </c>
      <c r="J3358" s="78"/>
      <c r="K3358" s="80">
        <v>1</v>
      </c>
    </row>
    <row r="3359" spans="2:11" x14ac:dyDescent="0.3">
      <c r="B3359" s="75">
        <v>38426</v>
      </c>
      <c r="C3359" s="76">
        <v>44880</v>
      </c>
      <c r="D3359" s="77">
        <v>67</v>
      </c>
      <c r="E3359" s="77">
        <v>5</v>
      </c>
      <c r="F3359" s="78"/>
      <c r="G3359" s="79">
        <v>44880.810023148166</v>
      </c>
      <c r="H3359" s="77">
        <v>176</v>
      </c>
      <c r="I3359" s="76">
        <v>44880.953472222223</v>
      </c>
      <c r="J3359" s="78"/>
      <c r="K3359" s="80">
        <v>1</v>
      </c>
    </row>
    <row r="3360" spans="2:11" x14ac:dyDescent="0.3">
      <c r="B3360" s="75">
        <v>38427</v>
      </c>
      <c r="C3360" s="76">
        <v>44880</v>
      </c>
      <c r="D3360" s="77">
        <v>952</v>
      </c>
      <c r="E3360" s="77">
        <v>1</v>
      </c>
      <c r="F3360" s="78"/>
      <c r="G3360" s="78"/>
      <c r="H3360" s="78"/>
      <c r="I3360" s="76">
        <v>44880.953472222223</v>
      </c>
      <c r="J3360" s="78"/>
      <c r="K3360" s="80">
        <v>1</v>
      </c>
    </row>
    <row r="3361" spans="2:11" x14ac:dyDescent="0.3">
      <c r="B3361" s="75">
        <v>38428</v>
      </c>
      <c r="C3361" s="76">
        <v>44880</v>
      </c>
      <c r="D3361" s="77">
        <v>1083</v>
      </c>
      <c r="E3361" s="77">
        <v>2</v>
      </c>
      <c r="F3361" s="78"/>
      <c r="G3361" s="79">
        <v>44880.832118055572</v>
      </c>
      <c r="H3361" s="77">
        <v>171</v>
      </c>
      <c r="I3361" s="76">
        <v>44880.953472222223</v>
      </c>
      <c r="J3361" s="78"/>
      <c r="K3361" s="80">
        <v>1</v>
      </c>
    </row>
    <row r="3362" spans="2:11" x14ac:dyDescent="0.3">
      <c r="B3362" s="75">
        <v>38429</v>
      </c>
      <c r="C3362" s="76">
        <v>44880</v>
      </c>
      <c r="D3362" s="77">
        <v>1322</v>
      </c>
      <c r="E3362" s="77">
        <v>5</v>
      </c>
      <c r="F3362" s="78"/>
      <c r="G3362" s="79">
        <v>44880.848090277796</v>
      </c>
      <c r="H3362" s="77">
        <v>142</v>
      </c>
      <c r="I3362" s="76">
        <v>44880.953472222223</v>
      </c>
      <c r="J3362" s="78"/>
      <c r="K3362" s="80">
        <v>1</v>
      </c>
    </row>
    <row r="3363" spans="2:11" x14ac:dyDescent="0.3">
      <c r="B3363" s="75">
        <v>38430</v>
      </c>
      <c r="C3363" s="76">
        <v>44880</v>
      </c>
      <c r="D3363" s="77">
        <v>592</v>
      </c>
      <c r="E3363" s="77">
        <v>3</v>
      </c>
      <c r="F3363" s="78"/>
      <c r="G3363" s="79">
        <v>44880.856701388904</v>
      </c>
      <c r="H3363" s="77">
        <v>163</v>
      </c>
      <c r="I3363" s="76">
        <v>44880.953472222223</v>
      </c>
      <c r="J3363" s="78"/>
      <c r="K3363" s="80">
        <v>1</v>
      </c>
    </row>
    <row r="3364" spans="2:11" x14ac:dyDescent="0.3">
      <c r="B3364" s="75">
        <v>38431</v>
      </c>
      <c r="C3364" s="76">
        <v>44880</v>
      </c>
      <c r="D3364" s="77">
        <v>191</v>
      </c>
      <c r="E3364" s="77">
        <v>4</v>
      </c>
      <c r="F3364" s="78"/>
      <c r="G3364" s="79">
        <v>44880.869016203716</v>
      </c>
      <c r="H3364" s="77">
        <v>150</v>
      </c>
      <c r="I3364" s="76">
        <v>44880.953472222223</v>
      </c>
      <c r="J3364" s="78"/>
      <c r="K3364" s="80">
        <v>1</v>
      </c>
    </row>
    <row r="3365" spans="2:11" x14ac:dyDescent="0.3">
      <c r="B3365" s="75">
        <v>38432</v>
      </c>
      <c r="C3365" s="76">
        <v>44880</v>
      </c>
      <c r="D3365" s="77">
        <v>1073</v>
      </c>
      <c r="E3365" s="77">
        <v>5</v>
      </c>
      <c r="F3365" s="78"/>
      <c r="G3365" s="79">
        <v>44880.882141203714</v>
      </c>
      <c r="H3365" s="77">
        <v>166</v>
      </c>
      <c r="I3365" s="76">
        <v>44880.953472222223</v>
      </c>
      <c r="J3365" s="78"/>
      <c r="K3365" s="80">
        <v>1</v>
      </c>
    </row>
    <row r="3366" spans="2:11" x14ac:dyDescent="0.3">
      <c r="B3366" s="75">
        <v>38433</v>
      </c>
      <c r="C3366" s="76">
        <v>44880</v>
      </c>
      <c r="D3366" s="77">
        <v>918</v>
      </c>
      <c r="E3366" s="77">
        <v>3</v>
      </c>
      <c r="F3366" s="78"/>
      <c r="G3366" s="79">
        <v>44880.894490740749</v>
      </c>
      <c r="H3366" s="77">
        <v>171</v>
      </c>
      <c r="I3366" s="76">
        <v>44880.953472222223</v>
      </c>
      <c r="J3366" s="78"/>
      <c r="K3366" s="80">
        <v>1</v>
      </c>
    </row>
    <row r="3367" spans="2:11" x14ac:dyDescent="0.3">
      <c r="B3367" s="75">
        <v>38434</v>
      </c>
      <c r="C3367" s="76">
        <v>44881</v>
      </c>
      <c r="D3367" s="77">
        <v>246</v>
      </c>
      <c r="E3367" s="77">
        <v>2</v>
      </c>
      <c r="F3367" s="78"/>
      <c r="G3367" s="79">
        <v>44881.333333333336</v>
      </c>
      <c r="H3367" s="77">
        <v>160</v>
      </c>
      <c r="I3367" s="76">
        <v>44881.965277777781</v>
      </c>
      <c r="J3367" s="78"/>
      <c r="K3367" s="80">
        <v>1</v>
      </c>
    </row>
    <row r="3368" spans="2:11" x14ac:dyDescent="0.3">
      <c r="B3368" s="75">
        <v>38435</v>
      </c>
      <c r="C3368" s="76">
        <v>44881</v>
      </c>
      <c r="D3368" s="77">
        <v>726</v>
      </c>
      <c r="E3368" s="77">
        <v>4</v>
      </c>
      <c r="F3368" s="78"/>
      <c r="G3368" s="79">
        <v>44881.347592592596</v>
      </c>
      <c r="H3368" s="77">
        <v>177</v>
      </c>
      <c r="I3368" s="76">
        <v>44881.965277777781</v>
      </c>
      <c r="J3368" s="78"/>
      <c r="K3368" s="80">
        <v>1</v>
      </c>
    </row>
    <row r="3369" spans="2:11" x14ac:dyDescent="0.3">
      <c r="B3369" s="75">
        <v>38436</v>
      </c>
      <c r="C3369" s="76">
        <v>44881</v>
      </c>
      <c r="D3369" s="77">
        <v>736</v>
      </c>
      <c r="E3369" s="77">
        <v>1</v>
      </c>
      <c r="F3369" s="78"/>
      <c r="G3369" s="78"/>
      <c r="H3369" s="78"/>
      <c r="I3369" s="76">
        <v>44881.965277777781</v>
      </c>
      <c r="J3369" s="78"/>
      <c r="K3369" s="80">
        <v>1</v>
      </c>
    </row>
    <row r="3370" spans="2:11" x14ac:dyDescent="0.3">
      <c r="B3370" s="75">
        <v>38437</v>
      </c>
      <c r="C3370" s="76">
        <v>44881</v>
      </c>
      <c r="D3370" s="77">
        <v>734</v>
      </c>
      <c r="E3370" s="77">
        <v>6</v>
      </c>
      <c r="F3370" s="78"/>
      <c r="G3370" s="79">
        <v>44881.373703703714</v>
      </c>
      <c r="H3370" s="77">
        <v>173</v>
      </c>
      <c r="I3370" s="76">
        <v>44881.965277777781</v>
      </c>
      <c r="J3370" s="78"/>
      <c r="K3370" s="80">
        <v>1</v>
      </c>
    </row>
    <row r="3371" spans="2:11" x14ac:dyDescent="0.3">
      <c r="B3371" s="75">
        <v>38438</v>
      </c>
      <c r="C3371" s="76">
        <v>44881</v>
      </c>
      <c r="D3371" s="77">
        <v>1347</v>
      </c>
      <c r="E3371" s="77">
        <v>1</v>
      </c>
      <c r="F3371" s="78"/>
      <c r="G3371" s="78"/>
      <c r="H3371" s="78"/>
      <c r="I3371" s="76">
        <v>44881.965277777781</v>
      </c>
      <c r="J3371" s="78"/>
      <c r="K3371" s="80">
        <v>1</v>
      </c>
    </row>
    <row r="3372" spans="2:11" x14ac:dyDescent="0.3">
      <c r="B3372" s="75">
        <v>38439</v>
      </c>
      <c r="C3372" s="76">
        <v>44881</v>
      </c>
      <c r="D3372" s="77">
        <v>1105</v>
      </c>
      <c r="E3372" s="77">
        <v>5</v>
      </c>
      <c r="F3372" s="78"/>
      <c r="G3372" s="79">
        <v>44881.390138888899</v>
      </c>
      <c r="H3372" s="77">
        <v>167</v>
      </c>
      <c r="I3372" s="76">
        <v>44881.965277777781</v>
      </c>
      <c r="J3372" s="78"/>
      <c r="K3372" s="80">
        <v>1</v>
      </c>
    </row>
    <row r="3373" spans="2:11" x14ac:dyDescent="0.3">
      <c r="B3373" s="75">
        <v>38440</v>
      </c>
      <c r="C3373" s="76">
        <v>44881</v>
      </c>
      <c r="D3373" s="77">
        <v>472</v>
      </c>
      <c r="E3373" s="77">
        <v>5</v>
      </c>
      <c r="F3373" s="78"/>
      <c r="G3373" s="79">
        <v>44881.400636574086</v>
      </c>
      <c r="H3373" s="77">
        <v>167</v>
      </c>
      <c r="I3373" s="76">
        <v>44881.965277777781</v>
      </c>
      <c r="J3373" s="78"/>
      <c r="K3373" s="80">
        <v>1</v>
      </c>
    </row>
    <row r="3374" spans="2:11" x14ac:dyDescent="0.3">
      <c r="B3374" s="75">
        <v>38441</v>
      </c>
      <c r="C3374" s="76">
        <v>44881</v>
      </c>
      <c r="D3374" s="77">
        <v>726</v>
      </c>
      <c r="E3374" s="77">
        <v>2</v>
      </c>
      <c r="F3374" s="78"/>
      <c r="G3374" s="79">
        <v>44881.413726851861</v>
      </c>
      <c r="H3374" s="77">
        <v>155</v>
      </c>
      <c r="I3374" s="76">
        <v>44881.965277777781</v>
      </c>
      <c r="J3374" s="78"/>
      <c r="K3374" s="80">
        <v>1</v>
      </c>
    </row>
    <row r="3375" spans="2:11" x14ac:dyDescent="0.3">
      <c r="B3375" s="75">
        <v>38442</v>
      </c>
      <c r="C3375" s="76">
        <v>44881</v>
      </c>
      <c r="D3375" s="77">
        <v>772</v>
      </c>
      <c r="E3375" s="77">
        <v>4</v>
      </c>
      <c r="F3375" s="78"/>
      <c r="G3375" s="79">
        <v>44881.425462962972</v>
      </c>
      <c r="H3375" s="77">
        <v>172</v>
      </c>
      <c r="I3375" s="76">
        <v>44881.965277777781</v>
      </c>
      <c r="J3375" s="78"/>
      <c r="K3375" s="80">
        <v>1</v>
      </c>
    </row>
    <row r="3376" spans="2:11" x14ac:dyDescent="0.3">
      <c r="B3376" s="75">
        <v>38443</v>
      </c>
      <c r="C3376" s="76">
        <v>44881</v>
      </c>
      <c r="D3376" s="77">
        <v>276</v>
      </c>
      <c r="E3376" s="77">
        <v>6</v>
      </c>
      <c r="F3376" s="78"/>
      <c r="G3376" s="79">
        <v>44881.440335648156</v>
      </c>
      <c r="H3376" s="77">
        <v>175</v>
      </c>
      <c r="I3376" s="76">
        <v>44881.965277777781</v>
      </c>
      <c r="J3376" s="78"/>
      <c r="K3376" s="80">
        <v>1</v>
      </c>
    </row>
    <row r="3377" spans="2:11" x14ac:dyDescent="0.3">
      <c r="B3377" s="75">
        <v>38444</v>
      </c>
      <c r="C3377" s="76">
        <v>44881</v>
      </c>
      <c r="D3377" s="77">
        <v>345</v>
      </c>
      <c r="E3377" s="77">
        <v>1</v>
      </c>
      <c r="F3377" s="78"/>
      <c r="G3377" s="78"/>
      <c r="H3377" s="78"/>
      <c r="I3377" s="76">
        <v>44881.965277777781</v>
      </c>
      <c r="J3377" s="78"/>
      <c r="K3377" s="80">
        <v>1</v>
      </c>
    </row>
    <row r="3378" spans="2:11" x14ac:dyDescent="0.3">
      <c r="B3378" s="75">
        <v>38445</v>
      </c>
      <c r="C3378" s="76">
        <v>44881</v>
      </c>
      <c r="D3378" s="77">
        <v>581</v>
      </c>
      <c r="E3378" s="77">
        <v>5</v>
      </c>
      <c r="F3378" s="78"/>
      <c r="G3378" s="79">
        <v>44881.459467592598</v>
      </c>
      <c r="H3378" s="77">
        <v>171</v>
      </c>
      <c r="I3378" s="76">
        <v>44881.965277777781</v>
      </c>
      <c r="J3378" s="78"/>
      <c r="K3378" s="80">
        <v>1</v>
      </c>
    </row>
    <row r="3379" spans="2:11" x14ac:dyDescent="0.3">
      <c r="B3379" s="75">
        <v>38446</v>
      </c>
      <c r="C3379" s="76">
        <v>44881</v>
      </c>
      <c r="D3379" s="77">
        <v>641</v>
      </c>
      <c r="E3379" s="77">
        <v>4</v>
      </c>
      <c r="F3379" s="78"/>
      <c r="G3379" s="79">
        <v>44881.468449074076</v>
      </c>
      <c r="H3379" s="77">
        <v>141</v>
      </c>
      <c r="I3379" s="76">
        <v>44881.965277777781</v>
      </c>
      <c r="J3379" s="78"/>
      <c r="K3379" s="80">
        <v>1</v>
      </c>
    </row>
    <row r="3380" spans="2:11" x14ac:dyDescent="0.3">
      <c r="B3380" s="75">
        <v>38447</v>
      </c>
      <c r="C3380" s="76">
        <v>44881</v>
      </c>
      <c r="D3380" s="77">
        <v>439</v>
      </c>
      <c r="E3380" s="77">
        <v>4</v>
      </c>
      <c r="F3380" s="78"/>
      <c r="G3380" s="79">
        <v>44881.481956018521</v>
      </c>
      <c r="H3380" s="77">
        <v>149</v>
      </c>
      <c r="I3380" s="76">
        <v>44881.965277777781</v>
      </c>
      <c r="J3380" s="78"/>
      <c r="K3380" s="80">
        <v>1</v>
      </c>
    </row>
    <row r="3381" spans="2:11" x14ac:dyDescent="0.3">
      <c r="B3381" s="75">
        <v>38448</v>
      </c>
      <c r="C3381" s="76">
        <v>44881</v>
      </c>
      <c r="D3381" s="77">
        <v>546</v>
      </c>
      <c r="E3381" s="77">
        <v>5</v>
      </c>
      <c r="F3381" s="78"/>
      <c r="G3381" s="79">
        <v>44881.495219907411</v>
      </c>
      <c r="H3381" s="77">
        <v>153</v>
      </c>
      <c r="I3381" s="76">
        <v>44881.965277777781</v>
      </c>
      <c r="J3381" s="78"/>
      <c r="K3381" s="80">
        <v>1</v>
      </c>
    </row>
    <row r="3382" spans="2:11" x14ac:dyDescent="0.3">
      <c r="B3382" s="75">
        <v>38449</v>
      </c>
      <c r="C3382" s="76">
        <v>44881</v>
      </c>
      <c r="D3382" s="77">
        <v>474</v>
      </c>
      <c r="E3382" s="77">
        <v>4</v>
      </c>
      <c r="F3382" s="78"/>
      <c r="G3382" s="79">
        <v>44881.50371527778</v>
      </c>
      <c r="H3382" s="77">
        <v>170</v>
      </c>
      <c r="I3382" s="76">
        <v>44881.965277777781</v>
      </c>
      <c r="J3382" s="78"/>
      <c r="K3382" s="80">
        <v>1</v>
      </c>
    </row>
    <row r="3383" spans="2:11" x14ac:dyDescent="0.3">
      <c r="B3383" s="75">
        <v>38450</v>
      </c>
      <c r="C3383" s="76">
        <v>44881</v>
      </c>
      <c r="D3383" s="77">
        <v>1312</v>
      </c>
      <c r="E3383" s="77">
        <v>4</v>
      </c>
      <c r="F3383" s="78"/>
      <c r="G3383" s="79">
        <v>44881.511736111112</v>
      </c>
      <c r="H3383" s="77">
        <v>178</v>
      </c>
      <c r="I3383" s="76">
        <v>44881.965277777781</v>
      </c>
      <c r="J3383" s="78"/>
      <c r="K3383" s="80">
        <v>1</v>
      </c>
    </row>
    <row r="3384" spans="2:11" x14ac:dyDescent="0.3">
      <c r="B3384" s="75">
        <v>38451</v>
      </c>
      <c r="C3384" s="76">
        <v>44881</v>
      </c>
      <c r="D3384" s="77">
        <v>227</v>
      </c>
      <c r="E3384" s="77">
        <v>4</v>
      </c>
      <c r="F3384" s="78"/>
      <c r="G3384" s="79">
        <v>44881.522280092591</v>
      </c>
      <c r="H3384" s="77">
        <v>163</v>
      </c>
      <c r="I3384" s="76">
        <v>44881.965277777781</v>
      </c>
      <c r="J3384" s="78"/>
      <c r="K3384" s="80">
        <v>1</v>
      </c>
    </row>
    <row r="3385" spans="2:11" x14ac:dyDescent="0.3">
      <c r="B3385" s="75">
        <v>38452</v>
      </c>
      <c r="C3385" s="76">
        <v>44881</v>
      </c>
      <c r="D3385" s="77">
        <v>920</v>
      </c>
      <c r="E3385" s="77">
        <v>5</v>
      </c>
      <c r="F3385" s="78"/>
      <c r="G3385" s="79">
        <v>44881.536851851852</v>
      </c>
      <c r="H3385" s="77">
        <v>173</v>
      </c>
      <c r="I3385" s="76">
        <v>44881.965277777781</v>
      </c>
      <c r="J3385" s="78"/>
      <c r="K3385" s="80">
        <v>1</v>
      </c>
    </row>
    <row r="3386" spans="2:11" x14ac:dyDescent="0.3">
      <c r="B3386" s="75">
        <v>38453</v>
      </c>
      <c r="C3386" s="76">
        <v>44881</v>
      </c>
      <c r="D3386" s="77">
        <v>1367</v>
      </c>
      <c r="E3386" s="77">
        <v>2</v>
      </c>
      <c r="F3386" s="78"/>
      <c r="G3386" s="79">
        <v>44881.544664351852</v>
      </c>
      <c r="H3386" s="77">
        <v>145</v>
      </c>
      <c r="I3386" s="76">
        <v>44881.965277777781</v>
      </c>
      <c r="J3386" s="78"/>
      <c r="K3386" s="80">
        <v>1</v>
      </c>
    </row>
    <row r="3387" spans="2:11" x14ac:dyDescent="0.3">
      <c r="B3387" s="75">
        <v>38454</v>
      </c>
      <c r="C3387" s="76">
        <v>44881</v>
      </c>
      <c r="D3387" s="77">
        <v>430</v>
      </c>
      <c r="E3387" s="77">
        <v>6</v>
      </c>
      <c r="F3387" s="78"/>
      <c r="G3387" s="79">
        <v>44881.557824074072</v>
      </c>
      <c r="H3387" s="77">
        <v>166</v>
      </c>
      <c r="I3387" s="76">
        <v>44881.965277777781</v>
      </c>
      <c r="J3387" s="78"/>
      <c r="K3387" s="80">
        <v>1</v>
      </c>
    </row>
    <row r="3388" spans="2:11" x14ac:dyDescent="0.3">
      <c r="B3388" s="75">
        <v>38455</v>
      </c>
      <c r="C3388" s="76">
        <v>44881</v>
      </c>
      <c r="D3388" s="77">
        <v>698</v>
      </c>
      <c r="E3388" s="77">
        <v>6</v>
      </c>
      <c r="F3388" s="78"/>
      <c r="G3388" s="79">
        <v>44881.57236111111</v>
      </c>
      <c r="H3388" s="77">
        <v>153</v>
      </c>
      <c r="I3388" s="76">
        <v>44881.965277777781</v>
      </c>
      <c r="J3388" s="78"/>
      <c r="K3388" s="80">
        <v>1</v>
      </c>
    </row>
    <row r="3389" spans="2:11" x14ac:dyDescent="0.3">
      <c r="B3389" s="75">
        <v>38456</v>
      </c>
      <c r="C3389" s="76">
        <v>44881</v>
      </c>
      <c r="D3389" s="77">
        <v>199</v>
      </c>
      <c r="E3389" s="77">
        <v>5</v>
      </c>
      <c r="F3389" s="78"/>
      <c r="G3389" s="79">
        <v>44881.581782407404</v>
      </c>
      <c r="H3389" s="77">
        <v>173</v>
      </c>
      <c r="I3389" s="76">
        <v>44881.965277777781</v>
      </c>
      <c r="J3389" s="78"/>
      <c r="K3389" s="80">
        <v>1</v>
      </c>
    </row>
    <row r="3390" spans="2:11" x14ac:dyDescent="0.3">
      <c r="B3390" s="75">
        <v>38457</v>
      </c>
      <c r="C3390" s="76">
        <v>44881</v>
      </c>
      <c r="D3390" s="77">
        <v>639</v>
      </c>
      <c r="E3390" s="77">
        <v>6</v>
      </c>
      <c r="F3390" s="78"/>
      <c r="G3390" s="79">
        <v>44881.591319444444</v>
      </c>
      <c r="H3390" s="77">
        <v>169</v>
      </c>
      <c r="I3390" s="76">
        <v>44881.965277777781</v>
      </c>
      <c r="J3390" s="78"/>
      <c r="K3390" s="80">
        <v>1</v>
      </c>
    </row>
    <row r="3391" spans="2:11" x14ac:dyDescent="0.3">
      <c r="B3391" s="75">
        <v>38458</v>
      </c>
      <c r="C3391" s="76">
        <v>44881</v>
      </c>
      <c r="D3391" s="77">
        <v>787</v>
      </c>
      <c r="E3391" s="77">
        <v>6</v>
      </c>
      <c r="F3391" s="78"/>
      <c r="G3391" s="79">
        <v>44881.601655092592</v>
      </c>
      <c r="H3391" s="77">
        <v>144</v>
      </c>
      <c r="I3391" s="76">
        <v>44881.965277777781</v>
      </c>
      <c r="J3391" s="78"/>
      <c r="K3391" s="80">
        <v>1</v>
      </c>
    </row>
    <row r="3392" spans="2:11" x14ac:dyDescent="0.3">
      <c r="B3392" s="75">
        <v>38459</v>
      </c>
      <c r="C3392" s="76">
        <v>44881</v>
      </c>
      <c r="D3392" s="77">
        <v>442</v>
      </c>
      <c r="E3392" s="77">
        <v>3</v>
      </c>
      <c r="F3392" s="78"/>
      <c r="G3392" s="79">
        <v>44881.611400462964</v>
      </c>
      <c r="H3392" s="77">
        <v>144</v>
      </c>
      <c r="I3392" s="76">
        <v>44881.965277777781</v>
      </c>
      <c r="J3392" s="78"/>
      <c r="K3392" s="80">
        <v>1</v>
      </c>
    </row>
    <row r="3393" spans="2:11" x14ac:dyDescent="0.3">
      <c r="B3393" s="75">
        <v>38460</v>
      </c>
      <c r="C3393" s="76">
        <v>44881</v>
      </c>
      <c r="D3393" s="77">
        <v>1210</v>
      </c>
      <c r="E3393" s="77">
        <v>3</v>
      </c>
      <c r="F3393" s="78"/>
      <c r="G3393" s="79">
        <v>44881.622395833336</v>
      </c>
      <c r="H3393" s="77">
        <v>161</v>
      </c>
      <c r="I3393" s="76">
        <v>44881.965277777781</v>
      </c>
      <c r="J3393" s="78"/>
      <c r="K3393" s="80">
        <v>1</v>
      </c>
    </row>
    <row r="3394" spans="2:11" x14ac:dyDescent="0.3">
      <c r="B3394" s="75">
        <v>38461</v>
      </c>
      <c r="C3394" s="76">
        <v>44881</v>
      </c>
      <c r="D3394" s="77">
        <v>735</v>
      </c>
      <c r="E3394" s="77">
        <v>1</v>
      </c>
      <c r="F3394" s="78"/>
      <c r="G3394" s="78"/>
      <c r="H3394" s="78"/>
      <c r="I3394" s="76">
        <v>44881.965277777781</v>
      </c>
      <c r="J3394" s="78"/>
      <c r="K3394" s="80">
        <v>1</v>
      </c>
    </row>
    <row r="3395" spans="2:11" x14ac:dyDescent="0.3">
      <c r="B3395" s="75">
        <v>38462</v>
      </c>
      <c r="C3395" s="76">
        <v>44881</v>
      </c>
      <c r="D3395" s="77">
        <v>217</v>
      </c>
      <c r="E3395" s="77">
        <v>5</v>
      </c>
      <c r="F3395" s="78"/>
      <c r="G3395" s="79">
        <v>44881.643935185188</v>
      </c>
      <c r="H3395" s="77">
        <v>162</v>
      </c>
      <c r="I3395" s="76">
        <v>44881.965277777781</v>
      </c>
      <c r="J3395" s="78"/>
      <c r="K3395" s="80">
        <v>1</v>
      </c>
    </row>
    <row r="3396" spans="2:11" x14ac:dyDescent="0.3">
      <c r="B3396" s="75">
        <v>38463</v>
      </c>
      <c r="C3396" s="76">
        <v>44881</v>
      </c>
      <c r="D3396" s="77">
        <v>874</v>
      </c>
      <c r="E3396" s="77">
        <v>2</v>
      </c>
      <c r="F3396" s="78"/>
      <c r="G3396" s="79">
        <v>44881.652268518519</v>
      </c>
      <c r="H3396" s="77">
        <v>163</v>
      </c>
      <c r="I3396" s="76">
        <v>44881.965277777781</v>
      </c>
      <c r="J3396" s="78"/>
      <c r="K3396" s="80">
        <v>1</v>
      </c>
    </row>
    <row r="3397" spans="2:11" x14ac:dyDescent="0.3">
      <c r="B3397" s="75">
        <v>38464</v>
      </c>
      <c r="C3397" s="76">
        <v>44881</v>
      </c>
      <c r="D3397" s="77">
        <v>963</v>
      </c>
      <c r="E3397" s="77">
        <v>1</v>
      </c>
      <c r="F3397" s="78"/>
      <c r="G3397" s="78"/>
      <c r="H3397" s="78"/>
      <c r="I3397" s="76">
        <v>44881.965277777781</v>
      </c>
      <c r="J3397" s="78"/>
      <c r="K3397" s="80">
        <v>1</v>
      </c>
    </row>
    <row r="3398" spans="2:11" x14ac:dyDescent="0.3">
      <c r="B3398" s="75">
        <v>38465</v>
      </c>
      <c r="C3398" s="76">
        <v>44881</v>
      </c>
      <c r="D3398" s="77">
        <v>1256</v>
      </c>
      <c r="E3398" s="77">
        <v>6</v>
      </c>
      <c r="F3398" s="78"/>
      <c r="G3398" s="79">
        <v>44881.680821759255</v>
      </c>
      <c r="H3398" s="77">
        <v>159</v>
      </c>
      <c r="I3398" s="76">
        <v>44881.965277777781</v>
      </c>
      <c r="J3398" s="78"/>
      <c r="K3398" s="80">
        <v>1</v>
      </c>
    </row>
    <row r="3399" spans="2:11" x14ac:dyDescent="0.3">
      <c r="B3399" s="75">
        <v>38466</v>
      </c>
      <c r="C3399" s="76">
        <v>44881</v>
      </c>
      <c r="D3399" s="77">
        <v>162</v>
      </c>
      <c r="E3399" s="77">
        <v>3</v>
      </c>
      <c r="F3399" s="78"/>
      <c r="G3399" s="79">
        <v>44881.693055555552</v>
      </c>
      <c r="H3399" s="77">
        <v>155</v>
      </c>
      <c r="I3399" s="76">
        <v>44881.965277777781</v>
      </c>
      <c r="J3399" s="78"/>
      <c r="K3399" s="80">
        <v>1</v>
      </c>
    </row>
    <row r="3400" spans="2:11" x14ac:dyDescent="0.3">
      <c r="B3400" s="75">
        <v>38467</v>
      </c>
      <c r="C3400" s="76">
        <v>44881</v>
      </c>
      <c r="D3400" s="77">
        <v>630</v>
      </c>
      <c r="E3400" s="77">
        <v>3</v>
      </c>
      <c r="F3400" s="78"/>
      <c r="G3400" s="79">
        <v>44881.702245370368</v>
      </c>
      <c r="H3400" s="77">
        <v>166</v>
      </c>
      <c r="I3400" s="76">
        <v>44881.965277777781</v>
      </c>
      <c r="J3400" s="78"/>
      <c r="K3400" s="80">
        <v>1</v>
      </c>
    </row>
    <row r="3401" spans="2:11" x14ac:dyDescent="0.3">
      <c r="B3401" s="75">
        <v>38468</v>
      </c>
      <c r="C3401" s="76">
        <v>44881</v>
      </c>
      <c r="D3401" s="77">
        <v>781</v>
      </c>
      <c r="E3401" s="77">
        <v>3</v>
      </c>
      <c r="F3401" s="78"/>
      <c r="G3401" s="79">
        <v>44881.710416666661</v>
      </c>
      <c r="H3401" s="77">
        <v>166</v>
      </c>
      <c r="I3401" s="76">
        <v>44881.965277777781</v>
      </c>
      <c r="J3401" s="78"/>
      <c r="K3401" s="80">
        <v>1</v>
      </c>
    </row>
    <row r="3402" spans="2:11" x14ac:dyDescent="0.3">
      <c r="B3402" s="75">
        <v>38469</v>
      </c>
      <c r="C3402" s="76">
        <v>44881</v>
      </c>
      <c r="D3402" s="77">
        <v>1284</v>
      </c>
      <c r="E3402" s="77">
        <v>1</v>
      </c>
      <c r="F3402" s="78"/>
      <c r="G3402" s="78"/>
      <c r="H3402" s="78"/>
      <c r="I3402" s="76">
        <v>44881.965277777781</v>
      </c>
      <c r="J3402" s="78"/>
      <c r="K3402" s="80">
        <v>1</v>
      </c>
    </row>
    <row r="3403" spans="2:11" x14ac:dyDescent="0.3">
      <c r="B3403" s="75">
        <v>38470</v>
      </c>
      <c r="C3403" s="76">
        <v>44881</v>
      </c>
      <c r="D3403" s="77">
        <v>494</v>
      </c>
      <c r="E3403" s="77">
        <v>3</v>
      </c>
      <c r="F3403" s="78"/>
      <c r="G3403" s="79">
        <v>44881.731770833328</v>
      </c>
      <c r="H3403" s="77">
        <v>174</v>
      </c>
      <c r="I3403" s="76">
        <v>44881.965277777781</v>
      </c>
      <c r="J3403" s="78"/>
      <c r="K3403" s="80">
        <v>1</v>
      </c>
    </row>
    <row r="3404" spans="2:11" x14ac:dyDescent="0.3">
      <c r="B3404" s="75">
        <v>38471</v>
      </c>
      <c r="C3404" s="76">
        <v>44881</v>
      </c>
      <c r="D3404" s="77">
        <v>162</v>
      </c>
      <c r="E3404" s="77">
        <v>6</v>
      </c>
      <c r="F3404" s="78"/>
      <c r="G3404" s="79">
        <v>44881.741377314807</v>
      </c>
      <c r="H3404" s="77">
        <v>172</v>
      </c>
      <c r="I3404" s="76">
        <v>44881.965277777781</v>
      </c>
      <c r="J3404" s="78"/>
      <c r="K3404" s="80">
        <v>1</v>
      </c>
    </row>
    <row r="3405" spans="2:11" x14ac:dyDescent="0.3">
      <c r="B3405" s="75">
        <v>38472</v>
      </c>
      <c r="C3405" s="76">
        <v>44881</v>
      </c>
      <c r="D3405" s="77">
        <v>1314</v>
      </c>
      <c r="E3405" s="77">
        <v>2</v>
      </c>
      <c r="F3405" s="78"/>
      <c r="G3405" s="79">
        <v>44881.756759259253</v>
      </c>
      <c r="H3405" s="77">
        <v>178</v>
      </c>
      <c r="I3405" s="76">
        <v>44881.965277777781</v>
      </c>
      <c r="J3405" s="78"/>
      <c r="K3405" s="80">
        <v>1</v>
      </c>
    </row>
    <row r="3406" spans="2:11" x14ac:dyDescent="0.3">
      <c r="B3406" s="75">
        <v>38473</v>
      </c>
      <c r="C3406" s="76">
        <v>44881</v>
      </c>
      <c r="D3406" s="77">
        <v>621</v>
      </c>
      <c r="E3406" s="77">
        <v>4</v>
      </c>
      <c r="F3406" s="78"/>
      <c r="G3406" s="79">
        <v>44881.769363425919</v>
      </c>
      <c r="H3406" s="77">
        <v>145</v>
      </c>
      <c r="I3406" s="76">
        <v>44881.965277777781</v>
      </c>
      <c r="J3406" s="78"/>
      <c r="K3406" s="80">
        <v>1</v>
      </c>
    </row>
    <row r="3407" spans="2:11" x14ac:dyDescent="0.3">
      <c r="B3407" s="75">
        <v>38474</v>
      </c>
      <c r="C3407" s="76">
        <v>44881</v>
      </c>
      <c r="D3407" s="77">
        <v>336</v>
      </c>
      <c r="E3407" s="77">
        <v>2</v>
      </c>
      <c r="F3407" s="78"/>
      <c r="G3407" s="79">
        <v>44881.785405092589</v>
      </c>
      <c r="H3407" s="77">
        <v>162</v>
      </c>
      <c r="I3407" s="76">
        <v>44881.965277777781</v>
      </c>
      <c r="J3407" s="78"/>
      <c r="K3407" s="80">
        <v>1</v>
      </c>
    </row>
    <row r="3408" spans="2:11" x14ac:dyDescent="0.3">
      <c r="B3408" s="75">
        <v>38475</v>
      </c>
      <c r="C3408" s="76">
        <v>44881</v>
      </c>
      <c r="D3408" s="77">
        <v>1052</v>
      </c>
      <c r="E3408" s="77">
        <v>3</v>
      </c>
      <c r="F3408" s="78"/>
      <c r="G3408" s="79">
        <v>44881.798738425925</v>
      </c>
      <c r="H3408" s="77">
        <v>172</v>
      </c>
      <c r="I3408" s="76">
        <v>44881.965277777781</v>
      </c>
      <c r="J3408" s="78"/>
      <c r="K3408" s="80">
        <v>1</v>
      </c>
    </row>
    <row r="3409" spans="2:11" x14ac:dyDescent="0.3">
      <c r="B3409" s="75">
        <v>38476</v>
      </c>
      <c r="C3409" s="76">
        <v>44881</v>
      </c>
      <c r="D3409" s="77">
        <v>711</v>
      </c>
      <c r="E3409" s="77">
        <v>1</v>
      </c>
      <c r="F3409" s="78"/>
      <c r="G3409" s="78"/>
      <c r="H3409" s="78"/>
      <c r="I3409" s="76">
        <v>44881.965277777781</v>
      </c>
      <c r="J3409" s="78"/>
      <c r="K3409" s="80">
        <v>1</v>
      </c>
    </row>
    <row r="3410" spans="2:11" x14ac:dyDescent="0.3">
      <c r="B3410" s="75">
        <v>38477</v>
      </c>
      <c r="C3410" s="76">
        <v>44881</v>
      </c>
      <c r="D3410" s="77">
        <v>1410</v>
      </c>
      <c r="E3410" s="77">
        <v>3</v>
      </c>
      <c r="F3410" s="78"/>
      <c r="G3410" s="79">
        <v>44881.818935185183</v>
      </c>
      <c r="H3410" s="77">
        <v>172</v>
      </c>
      <c r="I3410" s="76">
        <v>44881.965277777781</v>
      </c>
      <c r="J3410" s="78"/>
      <c r="K3410" s="80">
        <v>1</v>
      </c>
    </row>
    <row r="3411" spans="2:11" x14ac:dyDescent="0.3">
      <c r="B3411" s="75">
        <v>38478</v>
      </c>
      <c r="C3411" s="76">
        <v>44881</v>
      </c>
      <c r="D3411" s="77">
        <v>632</v>
      </c>
      <c r="E3411" s="77">
        <v>6</v>
      </c>
      <c r="F3411" s="78"/>
      <c r="G3411" s="79">
        <v>44881.83458333333</v>
      </c>
      <c r="H3411" s="77">
        <v>163</v>
      </c>
      <c r="I3411" s="76">
        <v>44881.965277777781</v>
      </c>
      <c r="J3411" s="78"/>
      <c r="K3411" s="80">
        <v>1</v>
      </c>
    </row>
    <row r="3412" spans="2:11" x14ac:dyDescent="0.3">
      <c r="B3412" s="75">
        <v>38479</v>
      </c>
      <c r="C3412" s="76">
        <v>44881</v>
      </c>
      <c r="D3412" s="77">
        <v>60</v>
      </c>
      <c r="E3412" s="77">
        <v>1</v>
      </c>
      <c r="F3412" s="78"/>
      <c r="G3412" s="78"/>
      <c r="H3412" s="78"/>
      <c r="I3412" s="76">
        <v>44881.965277777781</v>
      </c>
      <c r="J3412" s="78"/>
      <c r="K3412" s="80">
        <v>1</v>
      </c>
    </row>
    <row r="3413" spans="2:11" x14ac:dyDescent="0.3">
      <c r="B3413" s="75">
        <v>38480</v>
      </c>
      <c r="C3413" s="76">
        <v>44881</v>
      </c>
      <c r="D3413" s="77">
        <v>187</v>
      </c>
      <c r="E3413" s="77">
        <v>2</v>
      </c>
      <c r="F3413" s="78"/>
      <c r="G3413" s="79">
        <v>44881.853032407402</v>
      </c>
      <c r="H3413" s="77">
        <v>141</v>
      </c>
      <c r="I3413" s="76">
        <v>44881.965277777781</v>
      </c>
      <c r="J3413" s="78"/>
      <c r="K3413" s="80">
        <v>1</v>
      </c>
    </row>
    <row r="3414" spans="2:11" x14ac:dyDescent="0.3">
      <c r="B3414" s="75">
        <v>38481</v>
      </c>
      <c r="C3414" s="76">
        <v>44881</v>
      </c>
      <c r="D3414" s="77">
        <v>219</v>
      </c>
      <c r="E3414" s="77">
        <v>2</v>
      </c>
      <c r="F3414" s="78"/>
      <c r="G3414" s="79">
        <v>44881.86342592592</v>
      </c>
      <c r="H3414" s="77">
        <v>147</v>
      </c>
      <c r="I3414" s="76">
        <v>44881.965277777781</v>
      </c>
      <c r="J3414" s="78"/>
      <c r="K3414" s="80">
        <v>1</v>
      </c>
    </row>
    <row r="3415" spans="2:11" x14ac:dyDescent="0.3">
      <c r="B3415" s="75">
        <v>38482</v>
      </c>
      <c r="C3415" s="76">
        <v>44881</v>
      </c>
      <c r="D3415" s="77">
        <v>31</v>
      </c>
      <c r="E3415" s="77">
        <v>5</v>
      </c>
      <c r="F3415" s="78"/>
      <c r="G3415" s="79">
        <v>44881.873969907399</v>
      </c>
      <c r="H3415" s="77">
        <v>158</v>
      </c>
      <c r="I3415" s="76">
        <v>44881.965277777781</v>
      </c>
      <c r="J3415" s="78"/>
      <c r="K3415" s="80">
        <v>1</v>
      </c>
    </row>
    <row r="3416" spans="2:11" x14ac:dyDescent="0.3">
      <c r="B3416" s="75">
        <v>38483</v>
      </c>
      <c r="C3416" s="76">
        <v>44882</v>
      </c>
      <c r="D3416" s="77">
        <v>193</v>
      </c>
      <c r="E3416" s="77">
        <v>6</v>
      </c>
      <c r="F3416" s="78"/>
      <c r="G3416" s="79">
        <v>44882.333333333336</v>
      </c>
      <c r="H3416" s="77">
        <v>174</v>
      </c>
      <c r="I3416" s="76">
        <v>44882.95416666667</v>
      </c>
      <c r="J3416" s="78"/>
      <c r="K3416" s="80">
        <v>1</v>
      </c>
    </row>
    <row r="3417" spans="2:11" x14ac:dyDescent="0.3">
      <c r="B3417" s="75">
        <v>38484</v>
      </c>
      <c r="C3417" s="76">
        <v>44882</v>
      </c>
      <c r="D3417" s="77">
        <v>1391</v>
      </c>
      <c r="E3417" s="77">
        <v>2</v>
      </c>
      <c r="F3417" s="78"/>
      <c r="G3417" s="79">
        <v>44882.347812500004</v>
      </c>
      <c r="H3417" s="77">
        <v>144</v>
      </c>
      <c r="I3417" s="76">
        <v>44882.95416666667</v>
      </c>
      <c r="J3417" s="78"/>
      <c r="K3417" s="80">
        <v>1</v>
      </c>
    </row>
    <row r="3418" spans="2:11" x14ac:dyDescent="0.3">
      <c r="B3418" s="75">
        <v>38485</v>
      </c>
      <c r="C3418" s="76">
        <v>44882</v>
      </c>
      <c r="D3418" s="77">
        <v>782</v>
      </c>
      <c r="E3418" s="77">
        <v>1</v>
      </c>
      <c r="F3418" s="78"/>
      <c r="G3418" s="78"/>
      <c r="H3418" s="78"/>
      <c r="I3418" s="76">
        <v>44882.95416666667</v>
      </c>
      <c r="J3418" s="78"/>
      <c r="K3418" s="80">
        <v>1</v>
      </c>
    </row>
    <row r="3419" spans="2:11" x14ac:dyDescent="0.3">
      <c r="B3419" s="75">
        <v>38486</v>
      </c>
      <c r="C3419" s="76">
        <v>44882</v>
      </c>
      <c r="D3419" s="77">
        <v>700</v>
      </c>
      <c r="E3419" s="77">
        <v>2</v>
      </c>
      <c r="F3419" s="78"/>
      <c r="G3419" s="79">
        <v>44882.372071759259</v>
      </c>
      <c r="H3419" s="77">
        <v>159</v>
      </c>
      <c r="I3419" s="76">
        <v>44882.95416666667</v>
      </c>
      <c r="J3419" s="78"/>
      <c r="K3419" s="80">
        <v>1</v>
      </c>
    </row>
    <row r="3420" spans="2:11" x14ac:dyDescent="0.3">
      <c r="B3420" s="75">
        <v>38487</v>
      </c>
      <c r="C3420" s="76">
        <v>44882</v>
      </c>
      <c r="D3420" s="77">
        <v>1165</v>
      </c>
      <c r="E3420" s="77">
        <v>6</v>
      </c>
      <c r="F3420" s="78"/>
      <c r="G3420" s="79">
        <v>44882.384317129632</v>
      </c>
      <c r="H3420" s="77">
        <v>147</v>
      </c>
      <c r="I3420" s="76">
        <v>44882.95416666667</v>
      </c>
      <c r="J3420" s="78"/>
      <c r="K3420" s="80">
        <v>1</v>
      </c>
    </row>
    <row r="3421" spans="2:11" x14ac:dyDescent="0.3">
      <c r="B3421" s="75">
        <v>38488</v>
      </c>
      <c r="C3421" s="76">
        <v>44882</v>
      </c>
      <c r="D3421" s="77">
        <v>374</v>
      </c>
      <c r="E3421" s="77">
        <v>2</v>
      </c>
      <c r="F3421" s="78"/>
      <c r="G3421" s="79">
        <v>44882.39916666667</v>
      </c>
      <c r="H3421" s="77">
        <v>166</v>
      </c>
      <c r="I3421" s="76">
        <v>44882.95416666667</v>
      </c>
      <c r="J3421" s="78"/>
      <c r="K3421" s="80">
        <v>1</v>
      </c>
    </row>
    <row r="3422" spans="2:11" x14ac:dyDescent="0.3">
      <c r="B3422" s="75">
        <v>38489</v>
      </c>
      <c r="C3422" s="76">
        <v>44882</v>
      </c>
      <c r="D3422" s="77">
        <v>1242</v>
      </c>
      <c r="E3422" s="77">
        <v>6</v>
      </c>
      <c r="F3422" s="78"/>
      <c r="G3422" s="79">
        <v>44882.412245370375</v>
      </c>
      <c r="H3422" s="77">
        <v>174</v>
      </c>
      <c r="I3422" s="76">
        <v>44882.95416666667</v>
      </c>
      <c r="J3422" s="78"/>
      <c r="K3422" s="80">
        <v>1</v>
      </c>
    </row>
    <row r="3423" spans="2:11" x14ac:dyDescent="0.3">
      <c r="B3423" s="75">
        <v>38490</v>
      </c>
      <c r="C3423" s="76">
        <v>44882</v>
      </c>
      <c r="D3423" s="77">
        <v>971</v>
      </c>
      <c r="E3423" s="77">
        <v>6</v>
      </c>
      <c r="F3423" s="78"/>
      <c r="G3423" s="79">
        <v>44882.423900462971</v>
      </c>
      <c r="H3423" s="77">
        <v>164</v>
      </c>
      <c r="I3423" s="76">
        <v>44882.95416666667</v>
      </c>
      <c r="J3423" s="78"/>
      <c r="K3423" s="80">
        <v>1</v>
      </c>
    </row>
    <row r="3424" spans="2:11" x14ac:dyDescent="0.3">
      <c r="B3424" s="75">
        <v>38491</v>
      </c>
      <c r="C3424" s="76">
        <v>44882</v>
      </c>
      <c r="D3424" s="77">
        <v>722</v>
      </c>
      <c r="E3424" s="77">
        <v>6</v>
      </c>
      <c r="F3424" s="78"/>
      <c r="G3424" s="79">
        <v>44882.432997685195</v>
      </c>
      <c r="H3424" s="77">
        <v>160</v>
      </c>
      <c r="I3424" s="76">
        <v>44882.95416666667</v>
      </c>
      <c r="J3424" s="78"/>
      <c r="K3424" s="80">
        <v>1</v>
      </c>
    </row>
    <row r="3425" spans="2:11" x14ac:dyDescent="0.3">
      <c r="B3425" s="75">
        <v>38492</v>
      </c>
      <c r="C3425" s="76">
        <v>44882</v>
      </c>
      <c r="D3425" s="77">
        <v>1234</v>
      </c>
      <c r="E3425" s="77">
        <v>1</v>
      </c>
      <c r="F3425" s="78"/>
      <c r="G3425" s="78"/>
      <c r="H3425" s="78"/>
      <c r="I3425" s="76">
        <v>44882.95416666667</v>
      </c>
      <c r="J3425" s="78"/>
      <c r="K3425" s="80">
        <v>1</v>
      </c>
    </row>
    <row r="3426" spans="2:11" x14ac:dyDescent="0.3">
      <c r="B3426" s="75">
        <v>38493</v>
      </c>
      <c r="C3426" s="76">
        <v>44882</v>
      </c>
      <c r="D3426" s="77">
        <v>71</v>
      </c>
      <c r="E3426" s="77">
        <v>1</v>
      </c>
      <c r="F3426" s="78"/>
      <c r="G3426" s="78"/>
      <c r="H3426" s="78"/>
      <c r="I3426" s="76">
        <v>44882.95416666667</v>
      </c>
      <c r="J3426" s="78"/>
      <c r="K3426" s="80">
        <v>1</v>
      </c>
    </row>
    <row r="3427" spans="2:11" x14ac:dyDescent="0.3">
      <c r="B3427" s="75">
        <v>38494</v>
      </c>
      <c r="C3427" s="76">
        <v>44882</v>
      </c>
      <c r="D3427" s="77">
        <v>1142</v>
      </c>
      <c r="E3427" s="77">
        <v>4</v>
      </c>
      <c r="F3427" s="78"/>
      <c r="G3427" s="79">
        <v>44882.470405092601</v>
      </c>
      <c r="H3427" s="77">
        <v>151</v>
      </c>
      <c r="I3427" s="76">
        <v>44882.95416666667</v>
      </c>
      <c r="J3427" s="78"/>
      <c r="K3427" s="80">
        <v>1</v>
      </c>
    </row>
    <row r="3428" spans="2:11" x14ac:dyDescent="0.3">
      <c r="B3428" s="75">
        <v>38495</v>
      </c>
      <c r="C3428" s="76">
        <v>44882</v>
      </c>
      <c r="D3428" s="77">
        <v>576</v>
      </c>
      <c r="E3428" s="77">
        <v>6</v>
      </c>
      <c r="F3428" s="78"/>
      <c r="G3428" s="79">
        <v>44882.486689814825</v>
      </c>
      <c r="H3428" s="77">
        <v>173</v>
      </c>
      <c r="I3428" s="76">
        <v>44882.95416666667</v>
      </c>
      <c r="J3428" s="78"/>
      <c r="K3428" s="80">
        <v>1</v>
      </c>
    </row>
    <row r="3429" spans="2:11" x14ac:dyDescent="0.3">
      <c r="B3429" s="75">
        <v>38496</v>
      </c>
      <c r="C3429" s="76">
        <v>44882</v>
      </c>
      <c r="D3429" s="77">
        <v>346</v>
      </c>
      <c r="E3429" s="77">
        <v>1</v>
      </c>
      <c r="F3429" s="78"/>
      <c r="G3429" s="78"/>
      <c r="H3429" s="78"/>
      <c r="I3429" s="76">
        <v>44882.95416666667</v>
      </c>
      <c r="J3429" s="78"/>
      <c r="K3429" s="80">
        <v>1</v>
      </c>
    </row>
    <row r="3430" spans="2:11" x14ac:dyDescent="0.3">
      <c r="B3430" s="75">
        <v>38497</v>
      </c>
      <c r="C3430" s="76">
        <v>44882</v>
      </c>
      <c r="D3430" s="77">
        <v>722</v>
      </c>
      <c r="E3430" s="77">
        <v>1</v>
      </c>
      <c r="F3430" s="78"/>
      <c r="G3430" s="78"/>
      <c r="H3430" s="78"/>
      <c r="I3430" s="76">
        <v>44882.95416666667</v>
      </c>
      <c r="J3430" s="78"/>
      <c r="K3430" s="80">
        <v>1</v>
      </c>
    </row>
    <row r="3431" spans="2:11" x14ac:dyDescent="0.3">
      <c r="B3431" s="75">
        <v>38498</v>
      </c>
      <c r="C3431" s="76">
        <v>44882</v>
      </c>
      <c r="D3431" s="77">
        <v>1007</v>
      </c>
      <c r="E3431" s="77">
        <v>1</v>
      </c>
      <c r="F3431" s="78"/>
      <c r="G3431" s="78"/>
      <c r="H3431" s="78"/>
      <c r="I3431" s="76">
        <v>44882.95416666667</v>
      </c>
      <c r="J3431" s="78"/>
      <c r="K3431" s="80">
        <v>1</v>
      </c>
    </row>
    <row r="3432" spans="2:11" x14ac:dyDescent="0.3">
      <c r="B3432" s="75">
        <v>38499</v>
      </c>
      <c r="C3432" s="76">
        <v>44882</v>
      </c>
      <c r="D3432" s="77">
        <v>576</v>
      </c>
      <c r="E3432" s="77">
        <v>1</v>
      </c>
      <c r="F3432" s="78"/>
      <c r="G3432" s="78"/>
      <c r="H3432" s="78"/>
      <c r="I3432" s="76">
        <v>44882.95416666667</v>
      </c>
      <c r="J3432" s="78"/>
      <c r="K3432" s="80">
        <v>1</v>
      </c>
    </row>
    <row r="3433" spans="2:11" x14ac:dyDescent="0.3">
      <c r="B3433" s="75">
        <v>38500</v>
      </c>
      <c r="C3433" s="76">
        <v>44882</v>
      </c>
      <c r="D3433" s="77">
        <v>486</v>
      </c>
      <c r="E3433" s="77">
        <v>5</v>
      </c>
      <c r="F3433" s="78"/>
      <c r="G3433" s="79">
        <v>44882.557569444449</v>
      </c>
      <c r="H3433" s="77">
        <v>166</v>
      </c>
      <c r="I3433" s="76">
        <v>44882.95416666667</v>
      </c>
      <c r="J3433" s="78"/>
      <c r="K3433" s="80">
        <v>1</v>
      </c>
    </row>
    <row r="3434" spans="2:11" x14ac:dyDescent="0.3">
      <c r="B3434" s="75">
        <v>38501</v>
      </c>
      <c r="C3434" s="76">
        <v>44882</v>
      </c>
      <c r="D3434" s="77">
        <v>831</v>
      </c>
      <c r="E3434" s="77">
        <v>4</v>
      </c>
      <c r="F3434" s="78"/>
      <c r="G3434" s="79">
        <v>44882.572557870371</v>
      </c>
      <c r="H3434" s="77">
        <v>160</v>
      </c>
      <c r="I3434" s="76">
        <v>44882.95416666667</v>
      </c>
      <c r="J3434" s="78"/>
      <c r="K3434" s="80">
        <v>1</v>
      </c>
    </row>
    <row r="3435" spans="2:11" x14ac:dyDescent="0.3">
      <c r="B3435" s="75">
        <v>38502</v>
      </c>
      <c r="C3435" s="76">
        <v>44882</v>
      </c>
      <c r="D3435" s="77">
        <v>482</v>
      </c>
      <c r="E3435" s="77">
        <v>3</v>
      </c>
      <c r="F3435" s="78"/>
      <c r="G3435" s="79">
        <v>44882.587175925924</v>
      </c>
      <c r="H3435" s="77">
        <v>147</v>
      </c>
      <c r="I3435" s="76">
        <v>44882.95416666667</v>
      </c>
      <c r="J3435" s="78"/>
      <c r="K3435" s="80">
        <v>1</v>
      </c>
    </row>
    <row r="3436" spans="2:11" x14ac:dyDescent="0.3">
      <c r="B3436" s="75">
        <v>38503</v>
      </c>
      <c r="C3436" s="76">
        <v>44882</v>
      </c>
      <c r="D3436" s="77">
        <v>405</v>
      </c>
      <c r="E3436" s="77">
        <v>5</v>
      </c>
      <c r="F3436" s="78"/>
      <c r="G3436" s="79">
        <v>44882.603136574071</v>
      </c>
      <c r="H3436" s="77">
        <v>147</v>
      </c>
      <c r="I3436" s="76">
        <v>44882.95416666667</v>
      </c>
      <c r="J3436" s="78"/>
      <c r="K3436" s="80">
        <v>1</v>
      </c>
    </row>
    <row r="3437" spans="2:11" x14ac:dyDescent="0.3">
      <c r="B3437" s="75">
        <v>38504</v>
      </c>
      <c r="C3437" s="76">
        <v>44882</v>
      </c>
      <c r="D3437" s="77">
        <v>476</v>
      </c>
      <c r="E3437" s="77">
        <v>2</v>
      </c>
      <c r="F3437" s="78"/>
      <c r="G3437" s="79">
        <v>44882.614560185182</v>
      </c>
      <c r="H3437" s="77">
        <v>172</v>
      </c>
      <c r="I3437" s="76">
        <v>44882.95416666667</v>
      </c>
      <c r="J3437" s="78"/>
      <c r="K3437" s="80">
        <v>1</v>
      </c>
    </row>
    <row r="3438" spans="2:11" x14ac:dyDescent="0.3">
      <c r="B3438" s="75">
        <v>38505</v>
      </c>
      <c r="C3438" s="76">
        <v>44882</v>
      </c>
      <c r="D3438" s="77">
        <v>1137</v>
      </c>
      <c r="E3438" s="77">
        <v>2</v>
      </c>
      <c r="F3438" s="78"/>
      <c r="G3438" s="79">
        <v>44882.631203703699</v>
      </c>
      <c r="H3438" s="77">
        <v>144</v>
      </c>
      <c r="I3438" s="76">
        <v>44882.95416666667</v>
      </c>
      <c r="J3438" s="78"/>
      <c r="K3438" s="80">
        <v>1</v>
      </c>
    </row>
    <row r="3439" spans="2:11" x14ac:dyDescent="0.3">
      <c r="B3439" s="75">
        <v>38506</v>
      </c>
      <c r="C3439" s="76">
        <v>44882</v>
      </c>
      <c r="D3439" s="77">
        <v>1389</v>
      </c>
      <c r="E3439" s="77">
        <v>6</v>
      </c>
      <c r="F3439" s="78"/>
      <c r="G3439" s="79">
        <v>44882.644432870366</v>
      </c>
      <c r="H3439" s="77">
        <v>171</v>
      </c>
      <c r="I3439" s="76">
        <v>44882.95416666667</v>
      </c>
      <c r="J3439" s="78"/>
      <c r="K3439" s="80">
        <v>1</v>
      </c>
    </row>
    <row r="3440" spans="2:11" x14ac:dyDescent="0.3">
      <c r="B3440" s="75">
        <v>38507</v>
      </c>
      <c r="C3440" s="76">
        <v>44882</v>
      </c>
      <c r="D3440" s="77">
        <v>212</v>
      </c>
      <c r="E3440" s="77">
        <v>5</v>
      </c>
      <c r="F3440" s="78"/>
      <c r="G3440" s="79">
        <v>44882.654305555552</v>
      </c>
      <c r="H3440" s="77">
        <v>154</v>
      </c>
      <c r="I3440" s="76">
        <v>44882.95416666667</v>
      </c>
      <c r="J3440" s="78"/>
      <c r="K3440" s="80">
        <v>1</v>
      </c>
    </row>
    <row r="3441" spans="2:11" x14ac:dyDescent="0.3">
      <c r="B3441" s="75">
        <v>38508</v>
      </c>
      <c r="C3441" s="76">
        <v>44882</v>
      </c>
      <c r="D3441" s="77">
        <v>654</v>
      </c>
      <c r="E3441" s="77">
        <v>3</v>
      </c>
      <c r="F3441" s="78"/>
      <c r="G3441" s="79">
        <v>44882.665810185179</v>
      </c>
      <c r="H3441" s="77">
        <v>170</v>
      </c>
      <c r="I3441" s="76">
        <v>44882.95416666667</v>
      </c>
      <c r="J3441" s="78"/>
      <c r="K3441" s="80">
        <v>1</v>
      </c>
    </row>
    <row r="3442" spans="2:11" x14ac:dyDescent="0.3">
      <c r="B3442" s="75">
        <v>38509</v>
      </c>
      <c r="C3442" s="76">
        <v>44882</v>
      </c>
      <c r="D3442" s="77">
        <v>658</v>
      </c>
      <c r="E3442" s="77">
        <v>3</v>
      </c>
      <c r="F3442" s="78"/>
      <c r="G3442" s="79">
        <v>44882.675682870366</v>
      </c>
      <c r="H3442" s="77">
        <v>160</v>
      </c>
      <c r="I3442" s="76">
        <v>44882.95416666667</v>
      </c>
      <c r="J3442" s="78"/>
      <c r="K3442" s="80">
        <v>1</v>
      </c>
    </row>
    <row r="3443" spans="2:11" x14ac:dyDescent="0.3">
      <c r="B3443" s="75">
        <v>38510</v>
      </c>
      <c r="C3443" s="76">
        <v>44882</v>
      </c>
      <c r="D3443" s="77">
        <v>1134</v>
      </c>
      <c r="E3443" s="77">
        <v>1</v>
      </c>
      <c r="F3443" s="78"/>
      <c r="G3443" s="78"/>
      <c r="H3443" s="78"/>
      <c r="I3443" s="76">
        <v>44882.95416666667</v>
      </c>
      <c r="J3443" s="78"/>
      <c r="K3443" s="80">
        <v>1</v>
      </c>
    </row>
    <row r="3444" spans="2:11" x14ac:dyDescent="0.3">
      <c r="B3444" s="75">
        <v>38511</v>
      </c>
      <c r="C3444" s="76">
        <v>44882</v>
      </c>
      <c r="D3444" s="77">
        <v>195</v>
      </c>
      <c r="E3444" s="77">
        <v>1</v>
      </c>
      <c r="F3444" s="78"/>
      <c r="G3444" s="78"/>
      <c r="H3444" s="78"/>
      <c r="I3444" s="76">
        <v>44882.95416666667</v>
      </c>
      <c r="J3444" s="78"/>
      <c r="K3444" s="80">
        <v>1</v>
      </c>
    </row>
    <row r="3445" spans="2:11" x14ac:dyDescent="0.3">
      <c r="B3445" s="75">
        <v>38512</v>
      </c>
      <c r="C3445" s="76">
        <v>44882</v>
      </c>
      <c r="D3445" s="77">
        <v>261</v>
      </c>
      <c r="E3445" s="77">
        <v>4</v>
      </c>
      <c r="F3445" s="78"/>
      <c r="G3445" s="79">
        <v>44882.718159722215</v>
      </c>
      <c r="H3445" s="77">
        <v>151</v>
      </c>
      <c r="I3445" s="76">
        <v>44882.95416666667</v>
      </c>
      <c r="J3445" s="78"/>
      <c r="K3445" s="80">
        <v>1</v>
      </c>
    </row>
    <row r="3446" spans="2:11" x14ac:dyDescent="0.3">
      <c r="B3446" s="75">
        <v>38513</v>
      </c>
      <c r="C3446" s="76">
        <v>44882</v>
      </c>
      <c r="D3446" s="77">
        <v>673</v>
      </c>
      <c r="E3446" s="77">
        <v>4</v>
      </c>
      <c r="F3446" s="78"/>
      <c r="G3446" s="79">
        <v>44882.73061342592</v>
      </c>
      <c r="H3446" s="77">
        <v>141</v>
      </c>
      <c r="I3446" s="76">
        <v>44882.95416666667</v>
      </c>
      <c r="J3446" s="78"/>
      <c r="K3446" s="80">
        <v>1</v>
      </c>
    </row>
    <row r="3447" spans="2:11" x14ac:dyDescent="0.3">
      <c r="B3447" s="75">
        <v>38514</v>
      </c>
      <c r="C3447" s="76">
        <v>44882</v>
      </c>
      <c r="D3447" s="77">
        <v>843</v>
      </c>
      <c r="E3447" s="77">
        <v>4</v>
      </c>
      <c r="F3447" s="78"/>
      <c r="G3447" s="79">
        <v>44882.744918981472</v>
      </c>
      <c r="H3447" s="77">
        <v>161</v>
      </c>
      <c r="I3447" s="76">
        <v>44882.95416666667</v>
      </c>
      <c r="J3447" s="78"/>
      <c r="K3447" s="80">
        <v>1</v>
      </c>
    </row>
    <row r="3448" spans="2:11" x14ac:dyDescent="0.3">
      <c r="B3448" s="75">
        <v>38515</v>
      </c>
      <c r="C3448" s="76">
        <v>44882</v>
      </c>
      <c r="D3448" s="77">
        <v>542</v>
      </c>
      <c r="E3448" s="77">
        <v>3</v>
      </c>
      <c r="F3448" s="78"/>
      <c r="G3448" s="79">
        <v>44882.760219907395</v>
      </c>
      <c r="H3448" s="77">
        <v>153</v>
      </c>
      <c r="I3448" s="76">
        <v>44882.95416666667</v>
      </c>
      <c r="J3448" s="78"/>
      <c r="K3448" s="80">
        <v>1</v>
      </c>
    </row>
    <row r="3449" spans="2:11" x14ac:dyDescent="0.3">
      <c r="B3449" s="75">
        <v>38516</v>
      </c>
      <c r="C3449" s="76">
        <v>44882</v>
      </c>
      <c r="D3449" s="77">
        <v>804</v>
      </c>
      <c r="E3449" s="77">
        <v>5</v>
      </c>
      <c r="F3449" s="78"/>
      <c r="G3449" s="79">
        <v>44882.774687499987</v>
      </c>
      <c r="H3449" s="77">
        <v>166</v>
      </c>
      <c r="I3449" s="76">
        <v>44882.95416666667</v>
      </c>
      <c r="J3449" s="78"/>
      <c r="K3449" s="80">
        <v>1</v>
      </c>
    </row>
    <row r="3450" spans="2:11" x14ac:dyDescent="0.3">
      <c r="B3450" s="75">
        <v>38517</v>
      </c>
      <c r="C3450" s="76">
        <v>44882</v>
      </c>
      <c r="D3450" s="77">
        <v>609</v>
      </c>
      <c r="E3450" s="77">
        <v>4</v>
      </c>
      <c r="F3450" s="78"/>
      <c r="G3450" s="79">
        <v>44882.786840277768</v>
      </c>
      <c r="H3450" s="77">
        <v>144</v>
      </c>
      <c r="I3450" s="76">
        <v>44882.95416666667</v>
      </c>
      <c r="J3450" s="78"/>
      <c r="K3450" s="80">
        <v>1</v>
      </c>
    </row>
    <row r="3451" spans="2:11" x14ac:dyDescent="0.3">
      <c r="B3451" s="75">
        <v>38518</v>
      </c>
      <c r="C3451" s="76">
        <v>44882</v>
      </c>
      <c r="D3451" s="77">
        <v>1136</v>
      </c>
      <c r="E3451" s="77">
        <v>2</v>
      </c>
      <c r="F3451" s="78"/>
      <c r="G3451" s="79">
        <v>44882.80046296295</v>
      </c>
      <c r="H3451" s="77">
        <v>144</v>
      </c>
      <c r="I3451" s="76">
        <v>44882.95416666667</v>
      </c>
      <c r="J3451" s="78"/>
      <c r="K3451" s="80">
        <v>1</v>
      </c>
    </row>
    <row r="3452" spans="2:11" x14ac:dyDescent="0.3">
      <c r="B3452" s="75">
        <v>38519</v>
      </c>
      <c r="C3452" s="76">
        <v>44882</v>
      </c>
      <c r="D3452" s="77">
        <v>300</v>
      </c>
      <c r="E3452" s="77">
        <v>4</v>
      </c>
      <c r="F3452" s="78"/>
      <c r="G3452" s="79">
        <v>44882.81681712962</v>
      </c>
      <c r="H3452" s="77">
        <v>159</v>
      </c>
      <c r="I3452" s="76">
        <v>44882.95416666667</v>
      </c>
      <c r="J3452" s="78"/>
      <c r="K3452" s="80">
        <v>1</v>
      </c>
    </row>
    <row r="3453" spans="2:11" x14ac:dyDescent="0.3">
      <c r="B3453" s="75">
        <v>38520</v>
      </c>
      <c r="C3453" s="76">
        <v>44882</v>
      </c>
      <c r="D3453" s="77">
        <v>1327</v>
      </c>
      <c r="E3453" s="77">
        <v>5</v>
      </c>
      <c r="F3453" s="78"/>
      <c r="G3453" s="79">
        <v>44882.828298611101</v>
      </c>
      <c r="H3453" s="77">
        <v>154</v>
      </c>
      <c r="I3453" s="76">
        <v>44882.95416666667</v>
      </c>
      <c r="J3453" s="78"/>
      <c r="K3453" s="80">
        <v>1</v>
      </c>
    </row>
    <row r="3454" spans="2:11" x14ac:dyDescent="0.3">
      <c r="B3454" s="75">
        <v>38521</v>
      </c>
      <c r="C3454" s="76">
        <v>44882</v>
      </c>
      <c r="D3454" s="77">
        <v>1319</v>
      </c>
      <c r="E3454" s="77">
        <v>4</v>
      </c>
      <c r="F3454" s="78"/>
      <c r="G3454" s="79">
        <v>44882.841493055545</v>
      </c>
      <c r="H3454" s="77">
        <v>152</v>
      </c>
      <c r="I3454" s="76">
        <v>44882.95416666667</v>
      </c>
      <c r="J3454" s="78"/>
      <c r="K3454" s="80">
        <v>1</v>
      </c>
    </row>
    <row r="3455" spans="2:11" x14ac:dyDescent="0.3">
      <c r="B3455" s="75">
        <v>38522</v>
      </c>
      <c r="C3455" s="76">
        <v>44882</v>
      </c>
      <c r="D3455" s="77">
        <v>1115</v>
      </c>
      <c r="E3455" s="77">
        <v>6</v>
      </c>
      <c r="F3455" s="78"/>
      <c r="G3455" s="79">
        <v>44882.85587962962</v>
      </c>
      <c r="H3455" s="77">
        <v>147</v>
      </c>
      <c r="I3455" s="76">
        <v>44882.95416666667</v>
      </c>
      <c r="J3455" s="78"/>
      <c r="K3455" s="80">
        <v>1</v>
      </c>
    </row>
    <row r="3456" spans="2:11" x14ac:dyDescent="0.3">
      <c r="B3456" s="75">
        <v>38523</v>
      </c>
      <c r="C3456" s="76">
        <v>44882</v>
      </c>
      <c r="D3456" s="77">
        <v>835</v>
      </c>
      <c r="E3456" s="77">
        <v>2</v>
      </c>
      <c r="F3456" s="78"/>
      <c r="G3456" s="79">
        <v>44882.87077546295</v>
      </c>
      <c r="H3456" s="77">
        <v>164</v>
      </c>
      <c r="I3456" s="76">
        <v>44882.95416666667</v>
      </c>
      <c r="J3456" s="78"/>
      <c r="K3456" s="80">
        <v>1</v>
      </c>
    </row>
    <row r="3457" spans="2:11" x14ac:dyDescent="0.3">
      <c r="B3457" s="75">
        <v>38524</v>
      </c>
      <c r="C3457" s="76">
        <v>44882</v>
      </c>
      <c r="D3457" s="77">
        <v>1077</v>
      </c>
      <c r="E3457" s="77">
        <v>5</v>
      </c>
      <c r="F3457" s="78"/>
      <c r="G3457" s="79">
        <v>44882.882326388877</v>
      </c>
      <c r="H3457" s="77">
        <v>149</v>
      </c>
      <c r="I3457" s="76">
        <v>44882.95416666667</v>
      </c>
      <c r="J3457" s="78"/>
      <c r="K3457" s="80">
        <v>1</v>
      </c>
    </row>
    <row r="3458" spans="2:11" x14ac:dyDescent="0.3">
      <c r="B3458" s="75">
        <v>38525</v>
      </c>
      <c r="C3458" s="76">
        <v>44882</v>
      </c>
      <c r="D3458" s="77">
        <v>264</v>
      </c>
      <c r="E3458" s="77">
        <v>4</v>
      </c>
      <c r="F3458" s="78"/>
      <c r="G3458" s="79">
        <v>44882.899097222209</v>
      </c>
      <c r="H3458" s="77">
        <v>163</v>
      </c>
      <c r="I3458" s="76">
        <v>44882.95416666667</v>
      </c>
      <c r="J3458" s="78"/>
      <c r="K3458" s="80">
        <v>1</v>
      </c>
    </row>
    <row r="3459" spans="2:11" x14ac:dyDescent="0.3">
      <c r="B3459" s="75">
        <v>38526</v>
      </c>
      <c r="C3459" s="76">
        <v>44882</v>
      </c>
      <c r="D3459" s="77">
        <v>483</v>
      </c>
      <c r="E3459" s="77">
        <v>3</v>
      </c>
      <c r="F3459" s="78"/>
      <c r="G3459" s="79">
        <v>44882.913356481469</v>
      </c>
      <c r="H3459" s="77">
        <v>161</v>
      </c>
      <c r="I3459" s="76">
        <v>44882.95416666667</v>
      </c>
      <c r="J3459" s="78"/>
      <c r="K3459" s="80">
        <v>1</v>
      </c>
    </row>
    <row r="3460" spans="2:11" x14ac:dyDescent="0.3">
      <c r="B3460" s="75">
        <v>38527</v>
      </c>
      <c r="C3460" s="76">
        <v>44882</v>
      </c>
      <c r="D3460" s="77">
        <v>1186</v>
      </c>
      <c r="E3460" s="77">
        <v>4</v>
      </c>
      <c r="F3460" s="78"/>
      <c r="G3460" s="79">
        <v>44882.928368055545</v>
      </c>
      <c r="H3460" s="77">
        <v>167</v>
      </c>
      <c r="I3460" s="76">
        <v>44882.95416666667</v>
      </c>
      <c r="J3460" s="78"/>
      <c r="K3460" s="80">
        <v>1</v>
      </c>
    </row>
    <row r="3461" spans="2:11" x14ac:dyDescent="0.3">
      <c r="B3461" s="75">
        <v>38528</v>
      </c>
      <c r="C3461" s="76">
        <v>44882</v>
      </c>
      <c r="D3461" s="77">
        <v>1102</v>
      </c>
      <c r="E3461" s="77">
        <v>1</v>
      </c>
      <c r="F3461" s="78"/>
      <c r="G3461" s="78"/>
      <c r="H3461" s="78"/>
      <c r="I3461" s="76">
        <v>44882.95416666667</v>
      </c>
      <c r="J3461" s="78"/>
      <c r="K3461" s="80">
        <v>1</v>
      </c>
    </row>
    <row r="3462" spans="2:11" x14ac:dyDescent="0.3">
      <c r="B3462" s="75">
        <v>38529</v>
      </c>
      <c r="C3462" s="76">
        <v>44883</v>
      </c>
      <c r="D3462" s="77">
        <v>1286</v>
      </c>
      <c r="E3462" s="77">
        <v>1</v>
      </c>
      <c r="F3462" s="78"/>
      <c r="G3462" s="78"/>
      <c r="H3462" s="78"/>
      <c r="I3462" s="76">
        <v>44883.955555555556</v>
      </c>
      <c r="J3462" s="78"/>
      <c r="K3462" s="80">
        <v>1</v>
      </c>
    </row>
    <row r="3463" spans="2:11" x14ac:dyDescent="0.3">
      <c r="B3463" s="75">
        <v>38530</v>
      </c>
      <c r="C3463" s="76">
        <v>44883</v>
      </c>
      <c r="D3463" s="77">
        <v>23</v>
      </c>
      <c r="E3463" s="77">
        <v>2</v>
      </c>
      <c r="F3463" s="78"/>
      <c r="G3463" s="79">
        <v>44883.347673611112</v>
      </c>
      <c r="H3463" s="77">
        <v>149</v>
      </c>
      <c r="I3463" s="76">
        <v>44883.955555555556</v>
      </c>
      <c r="J3463" s="78"/>
      <c r="K3463" s="80">
        <v>1</v>
      </c>
    </row>
    <row r="3464" spans="2:11" x14ac:dyDescent="0.3">
      <c r="B3464" s="75">
        <v>38531</v>
      </c>
      <c r="C3464" s="76">
        <v>44883</v>
      </c>
      <c r="D3464" s="77">
        <v>49</v>
      </c>
      <c r="E3464" s="77">
        <v>2</v>
      </c>
      <c r="F3464" s="78"/>
      <c r="G3464" s="79">
        <v>44883.362488425926</v>
      </c>
      <c r="H3464" s="77">
        <v>149</v>
      </c>
      <c r="I3464" s="76">
        <v>44883.955555555556</v>
      </c>
      <c r="J3464" s="78"/>
      <c r="K3464" s="80">
        <v>1</v>
      </c>
    </row>
    <row r="3465" spans="2:11" x14ac:dyDescent="0.3">
      <c r="B3465" s="75">
        <v>38532</v>
      </c>
      <c r="C3465" s="76">
        <v>44883</v>
      </c>
      <c r="D3465" s="77">
        <v>252</v>
      </c>
      <c r="E3465" s="77">
        <v>3</v>
      </c>
      <c r="F3465" s="78"/>
      <c r="G3465" s="79">
        <v>44883.373148148152</v>
      </c>
      <c r="H3465" s="77">
        <v>153</v>
      </c>
      <c r="I3465" s="76">
        <v>44883.955555555556</v>
      </c>
      <c r="J3465" s="78"/>
      <c r="K3465" s="80">
        <v>1</v>
      </c>
    </row>
    <row r="3466" spans="2:11" x14ac:dyDescent="0.3">
      <c r="B3466" s="75">
        <v>38533</v>
      </c>
      <c r="C3466" s="76">
        <v>44883</v>
      </c>
      <c r="D3466" s="77">
        <v>1362</v>
      </c>
      <c r="E3466" s="77">
        <v>1</v>
      </c>
      <c r="F3466" s="78"/>
      <c r="G3466" s="78"/>
      <c r="H3466" s="78"/>
      <c r="I3466" s="76">
        <v>44883.955555555556</v>
      </c>
      <c r="J3466" s="78"/>
      <c r="K3466" s="80">
        <v>1</v>
      </c>
    </row>
    <row r="3467" spans="2:11" x14ac:dyDescent="0.3">
      <c r="B3467" s="75">
        <v>38534</v>
      </c>
      <c r="C3467" s="76">
        <v>44883</v>
      </c>
      <c r="D3467" s="77">
        <v>777</v>
      </c>
      <c r="E3467" s="77">
        <v>2</v>
      </c>
      <c r="F3467" s="78"/>
      <c r="G3467" s="79">
        <v>44883.400185185186</v>
      </c>
      <c r="H3467" s="77">
        <v>160</v>
      </c>
      <c r="I3467" s="76">
        <v>44883.955555555556</v>
      </c>
      <c r="J3467" s="78"/>
      <c r="K3467" s="80">
        <v>1</v>
      </c>
    </row>
    <row r="3468" spans="2:11" x14ac:dyDescent="0.3">
      <c r="B3468" s="75">
        <v>38535</v>
      </c>
      <c r="C3468" s="76">
        <v>44883</v>
      </c>
      <c r="D3468" s="77">
        <v>365</v>
      </c>
      <c r="E3468" s="77">
        <v>2</v>
      </c>
      <c r="F3468" s="78"/>
      <c r="G3468" s="79">
        <v>44883.414351851854</v>
      </c>
      <c r="H3468" s="77">
        <v>174</v>
      </c>
      <c r="I3468" s="76">
        <v>44883.955555555556</v>
      </c>
      <c r="J3468" s="78"/>
      <c r="K3468" s="80">
        <v>1</v>
      </c>
    </row>
    <row r="3469" spans="2:11" x14ac:dyDescent="0.3">
      <c r="B3469" s="75">
        <v>38536</v>
      </c>
      <c r="C3469" s="76">
        <v>44883</v>
      </c>
      <c r="D3469" s="77">
        <v>1233</v>
      </c>
      <c r="E3469" s="77">
        <v>6</v>
      </c>
      <c r="F3469" s="78"/>
      <c r="G3469" s="79">
        <v>44883.426655092597</v>
      </c>
      <c r="H3469" s="77">
        <v>165</v>
      </c>
      <c r="I3469" s="76">
        <v>44883.955555555556</v>
      </c>
      <c r="J3469" s="78"/>
      <c r="K3469" s="80">
        <v>1</v>
      </c>
    </row>
    <row r="3470" spans="2:11" x14ac:dyDescent="0.3">
      <c r="B3470" s="75">
        <v>38537</v>
      </c>
      <c r="C3470" s="76">
        <v>44883</v>
      </c>
      <c r="D3470" s="77">
        <v>454</v>
      </c>
      <c r="E3470" s="77">
        <v>6</v>
      </c>
      <c r="F3470" s="78"/>
      <c r="G3470" s="79">
        <v>44883.436342592599</v>
      </c>
      <c r="H3470" s="77">
        <v>141</v>
      </c>
      <c r="I3470" s="76">
        <v>44883.955555555556</v>
      </c>
      <c r="J3470" s="78"/>
      <c r="K3470" s="80">
        <v>1</v>
      </c>
    </row>
    <row r="3471" spans="2:11" x14ac:dyDescent="0.3">
      <c r="B3471" s="75">
        <v>38538</v>
      </c>
      <c r="C3471" s="76">
        <v>44883</v>
      </c>
      <c r="D3471" s="77">
        <v>307</v>
      </c>
      <c r="E3471" s="77">
        <v>2</v>
      </c>
      <c r="F3471" s="78"/>
      <c r="G3471" s="79">
        <v>44883.452951388892</v>
      </c>
      <c r="H3471" s="77">
        <v>164</v>
      </c>
      <c r="I3471" s="76">
        <v>44883.955555555556</v>
      </c>
      <c r="J3471" s="78"/>
      <c r="K3471" s="80">
        <v>1</v>
      </c>
    </row>
    <row r="3472" spans="2:11" x14ac:dyDescent="0.3">
      <c r="B3472" s="75">
        <v>38539</v>
      </c>
      <c r="C3472" s="76">
        <v>44883</v>
      </c>
      <c r="D3472" s="77">
        <v>47</v>
      </c>
      <c r="E3472" s="77">
        <v>5</v>
      </c>
      <c r="F3472" s="78"/>
      <c r="G3472" s="79">
        <v>44883.462835648148</v>
      </c>
      <c r="H3472" s="77">
        <v>168</v>
      </c>
      <c r="I3472" s="76">
        <v>44883.955555555556</v>
      </c>
      <c r="J3472" s="78"/>
      <c r="K3472" s="80">
        <v>1</v>
      </c>
    </row>
    <row r="3473" spans="2:11" x14ac:dyDescent="0.3">
      <c r="B3473" s="75">
        <v>38540</v>
      </c>
      <c r="C3473" s="76">
        <v>44883</v>
      </c>
      <c r="D3473" s="77">
        <v>1051</v>
      </c>
      <c r="E3473" s="77">
        <v>4</v>
      </c>
      <c r="F3473" s="78"/>
      <c r="G3473" s="79">
        <v>44883.476979166669</v>
      </c>
      <c r="H3473" s="77">
        <v>157</v>
      </c>
      <c r="I3473" s="76">
        <v>44883.955555555556</v>
      </c>
      <c r="J3473" s="78"/>
      <c r="K3473" s="80">
        <v>1</v>
      </c>
    </row>
    <row r="3474" spans="2:11" x14ac:dyDescent="0.3">
      <c r="B3474" s="75">
        <v>38541</v>
      </c>
      <c r="C3474" s="76">
        <v>44883</v>
      </c>
      <c r="D3474" s="77">
        <v>313</v>
      </c>
      <c r="E3474" s="77">
        <v>6</v>
      </c>
      <c r="F3474" s="78"/>
      <c r="G3474" s="79">
        <v>44883.492604166669</v>
      </c>
      <c r="H3474" s="77">
        <v>148</v>
      </c>
      <c r="I3474" s="76">
        <v>44883.955555555556</v>
      </c>
      <c r="J3474" s="78"/>
      <c r="K3474" s="80">
        <v>1</v>
      </c>
    </row>
    <row r="3475" spans="2:11" x14ac:dyDescent="0.3">
      <c r="B3475" s="75">
        <v>38542</v>
      </c>
      <c r="C3475" s="76">
        <v>44883</v>
      </c>
      <c r="D3475" s="77">
        <v>1320</v>
      </c>
      <c r="E3475" s="77">
        <v>2</v>
      </c>
      <c r="F3475" s="78"/>
      <c r="G3475" s="79">
        <v>44883.501898148148</v>
      </c>
      <c r="H3475" s="77">
        <v>178</v>
      </c>
      <c r="I3475" s="76">
        <v>44883.955555555556</v>
      </c>
      <c r="J3475" s="78"/>
      <c r="K3475" s="80">
        <v>1</v>
      </c>
    </row>
    <row r="3476" spans="2:11" x14ac:dyDescent="0.3">
      <c r="B3476" s="75">
        <v>38543</v>
      </c>
      <c r="C3476" s="76">
        <v>44883</v>
      </c>
      <c r="D3476" s="77">
        <v>971</v>
      </c>
      <c r="E3476" s="77">
        <v>1</v>
      </c>
      <c r="F3476" s="78"/>
      <c r="G3476" s="78"/>
      <c r="H3476" s="78"/>
      <c r="I3476" s="76">
        <v>44883.955555555556</v>
      </c>
      <c r="J3476" s="78"/>
      <c r="K3476" s="80">
        <v>1</v>
      </c>
    </row>
    <row r="3477" spans="2:11" x14ac:dyDescent="0.3">
      <c r="B3477" s="75">
        <v>38544</v>
      </c>
      <c r="C3477" s="76">
        <v>44883</v>
      </c>
      <c r="D3477" s="77">
        <v>1035</v>
      </c>
      <c r="E3477" s="77">
        <v>5</v>
      </c>
      <c r="F3477" s="78"/>
      <c r="G3477" s="79">
        <v>44883.52244212963</v>
      </c>
      <c r="H3477" s="77">
        <v>155</v>
      </c>
      <c r="I3477" s="76">
        <v>44883.955555555556</v>
      </c>
      <c r="J3477" s="78"/>
      <c r="K3477" s="80">
        <v>1</v>
      </c>
    </row>
    <row r="3478" spans="2:11" x14ac:dyDescent="0.3">
      <c r="B3478" s="75">
        <v>38545</v>
      </c>
      <c r="C3478" s="76">
        <v>44883</v>
      </c>
      <c r="D3478" s="77">
        <v>955</v>
      </c>
      <c r="E3478" s="77">
        <v>1</v>
      </c>
      <c r="F3478" s="78"/>
      <c r="G3478" s="78"/>
      <c r="H3478" s="78"/>
      <c r="I3478" s="76">
        <v>44883.955555555556</v>
      </c>
      <c r="J3478" s="78"/>
      <c r="K3478" s="80">
        <v>1</v>
      </c>
    </row>
    <row r="3479" spans="2:11" x14ac:dyDescent="0.3">
      <c r="B3479" s="75">
        <v>38546</v>
      </c>
      <c r="C3479" s="76">
        <v>44883</v>
      </c>
      <c r="D3479" s="77">
        <v>631</v>
      </c>
      <c r="E3479" s="77">
        <v>1</v>
      </c>
      <c r="F3479" s="78"/>
      <c r="G3479" s="78"/>
      <c r="H3479" s="78"/>
      <c r="I3479" s="76">
        <v>44883.955555555556</v>
      </c>
      <c r="J3479" s="78"/>
      <c r="K3479" s="80">
        <v>1</v>
      </c>
    </row>
    <row r="3480" spans="2:11" x14ac:dyDescent="0.3">
      <c r="B3480" s="75">
        <v>38547</v>
      </c>
      <c r="C3480" s="76">
        <v>44883</v>
      </c>
      <c r="D3480" s="77">
        <v>1309</v>
      </c>
      <c r="E3480" s="77">
        <v>1</v>
      </c>
      <c r="F3480" s="78"/>
      <c r="G3480" s="78"/>
      <c r="H3480" s="78"/>
      <c r="I3480" s="76">
        <v>44883.955555555556</v>
      </c>
      <c r="J3480" s="78"/>
      <c r="K3480" s="80">
        <v>1</v>
      </c>
    </row>
    <row r="3481" spans="2:11" x14ac:dyDescent="0.3">
      <c r="B3481" s="75">
        <v>38548</v>
      </c>
      <c r="C3481" s="76">
        <v>44883</v>
      </c>
      <c r="D3481" s="77">
        <v>597</v>
      </c>
      <c r="E3481" s="77">
        <v>2</v>
      </c>
      <c r="F3481" s="78"/>
      <c r="G3481" s="79">
        <v>44883.580289351856</v>
      </c>
      <c r="H3481" s="77">
        <v>173</v>
      </c>
      <c r="I3481" s="76">
        <v>44883.955555555556</v>
      </c>
      <c r="J3481" s="78"/>
      <c r="K3481" s="80">
        <v>1</v>
      </c>
    </row>
    <row r="3482" spans="2:11" x14ac:dyDescent="0.3">
      <c r="B3482" s="75">
        <v>38549</v>
      </c>
      <c r="C3482" s="76">
        <v>44883</v>
      </c>
      <c r="D3482" s="77">
        <v>1053</v>
      </c>
      <c r="E3482" s="77">
        <v>2</v>
      </c>
      <c r="F3482" s="78"/>
      <c r="G3482" s="79">
        <v>44883.59688657408</v>
      </c>
      <c r="H3482" s="77">
        <v>158</v>
      </c>
      <c r="I3482" s="76">
        <v>44883.955555555556</v>
      </c>
      <c r="J3482" s="78"/>
      <c r="K3482" s="80">
        <v>1</v>
      </c>
    </row>
    <row r="3483" spans="2:11" x14ac:dyDescent="0.3">
      <c r="B3483" s="75">
        <v>38550</v>
      </c>
      <c r="C3483" s="76">
        <v>44883</v>
      </c>
      <c r="D3483" s="77">
        <v>1070</v>
      </c>
      <c r="E3483" s="77">
        <v>2</v>
      </c>
      <c r="F3483" s="78"/>
      <c r="G3483" s="79">
        <v>44883.612037037041</v>
      </c>
      <c r="H3483" s="77">
        <v>175</v>
      </c>
      <c r="I3483" s="76">
        <v>44883.955555555556</v>
      </c>
      <c r="J3483" s="78"/>
      <c r="K3483" s="80">
        <v>1</v>
      </c>
    </row>
    <row r="3484" spans="2:11" x14ac:dyDescent="0.3">
      <c r="B3484" s="75">
        <v>38551</v>
      </c>
      <c r="C3484" s="76">
        <v>44883</v>
      </c>
      <c r="D3484" s="77">
        <v>1022</v>
      </c>
      <c r="E3484" s="77">
        <v>2</v>
      </c>
      <c r="F3484" s="78"/>
      <c r="G3484" s="79">
        <v>44883.622245370374</v>
      </c>
      <c r="H3484" s="77">
        <v>144</v>
      </c>
      <c r="I3484" s="76">
        <v>44883.955555555556</v>
      </c>
      <c r="J3484" s="78"/>
      <c r="K3484" s="80">
        <v>1</v>
      </c>
    </row>
    <row r="3485" spans="2:11" x14ac:dyDescent="0.3">
      <c r="B3485" s="75">
        <v>38552</v>
      </c>
      <c r="C3485" s="76">
        <v>44883</v>
      </c>
      <c r="D3485" s="77">
        <v>861</v>
      </c>
      <c r="E3485" s="77">
        <v>5</v>
      </c>
      <c r="F3485" s="78"/>
      <c r="G3485" s="79">
        <v>44883.63621527778</v>
      </c>
      <c r="H3485" s="77">
        <v>143</v>
      </c>
      <c r="I3485" s="76">
        <v>44883.955555555556</v>
      </c>
      <c r="J3485" s="78"/>
      <c r="K3485" s="80">
        <v>1</v>
      </c>
    </row>
    <row r="3486" spans="2:11" x14ac:dyDescent="0.3">
      <c r="B3486" s="75">
        <v>38553</v>
      </c>
      <c r="C3486" s="76">
        <v>44883</v>
      </c>
      <c r="D3486" s="77">
        <v>55</v>
      </c>
      <c r="E3486" s="77">
        <v>6</v>
      </c>
      <c r="F3486" s="78"/>
      <c r="G3486" s="79">
        <v>44883.649976851855</v>
      </c>
      <c r="H3486" s="77">
        <v>171</v>
      </c>
      <c r="I3486" s="76">
        <v>44883.955555555556</v>
      </c>
      <c r="J3486" s="78"/>
      <c r="K3486" s="80">
        <v>1</v>
      </c>
    </row>
    <row r="3487" spans="2:11" x14ac:dyDescent="0.3">
      <c r="B3487" s="75">
        <v>38554</v>
      </c>
      <c r="C3487" s="76">
        <v>44883</v>
      </c>
      <c r="D3487" s="77">
        <v>1201</v>
      </c>
      <c r="E3487" s="77">
        <v>4</v>
      </c>
      <c r="F3487" s="78"/>
      <c r="G3487" s="79">
        <v>44883.661956018521</v>
      </c>
      <c r="H3487" s="77">
        <v>165</v>
      </c>
      <c r="I3487" s="76">
        <v>44883.955555555556</v>
      </c>
      <c r="J3487" s="78"/>
      <c r="K3487" s="80">
        <v>1</v>
      </c>
    </row>
    <row r="3488" spans="2:11" x14ac:dyDescent="0.3">
      <c r="B3488" s="75">
        <v>38555</v>
      </c>
      <c r="C3488" s="76">
        <v>44883</v>
      </c>
      <c r="D3488" s="77">
        <v>644</v>
      </c>
      <c r="E3488" s="77">
        <v>6</v>
      </c>
      <c r="F3488" s="78"/>
      <c r="G3488" s="79">
        <v>44883.675243055557</v>
      </c>
      <c r="H3488" s="77">
        <v>167</v>
      </c>
      <c r="I3488" s="76">
        <v>44883.955555555556</v>
      </c>
      <c r="J3488" s="78"/>
      <c r="K3488" s="80">
        <v>1</v>
      </c>
    </row>
    <row r="3489" spans="2:11" x14ac:dyDescent="0.3">
      <c r="B3489" s="75">
        <v>38556</v>
      </c>
      <c r="C3489" s="76">
        <v>44883</v>
      </c>
      <c r="D3489" s="77">
        <v>197</v>
      </c>
      <c r="E3489" s="77">
        <v>2</v>
      </c>
      <c r="F3489" s="78"/>
      <c r="G3489" s="79">
        <v>44883.689074074078</v>
      </c>
      <c r="H3489" s="77">
        <v>174</v>
      </c>
      <c r="I3489" s="76">
        <v>44883.955555555556</v>
      </c>
      <c r="J3489" s="78"/>
      <c r="K3489" s="80">
        <v>1</v>
      </c>
    </row>
    <row r="3490" spans="2:11" x14ac:dyDescent="0.3">
      <c r="B3490" s="75">
        <v>38557</v>
      </c>
      <c r="C3490" s="76">
        <v>44883</v>
      </c>
      <c r="D3490" s="77">
        <v>684</v>
      </c>
      <c r="E3490" s="77">
        <v>6</v>
      </c>
      <c r="F3490" s="78"/>
      <c r="G3490" s="79">
        <v>44883.700729166674</v>
      </c>
      <c r="H3490" s="77">
        <v>151</v>
      </c>
      <c r="I3490" s="76">
        <v>44883.955555555556</v>
      </c>
      <c r="J3490" s="78"/>
      <c r="K3490" s="80">
        <v>1</v>
      </c>
    </row>
    <row r="3491" spans="2:11" x14ac:dyDescent="0.3">
      <c r="B3491" s="75">
        <v>38558</v>
      </c>
      <c r="C3491" s="76">
        <v>44883</v>
      </c>
      <c r="D3491" s="77">
        <v>899</v>
      </c>
      <c r="E3491" s="77">
        <v>3</v>
      </c>
      <c r="F3491" s="78"/>
      <c r="G3491" s="79">
        <v>44883.716273148159</v>
      </c>
      <c r="H3491" s="77">
        <v>173</v>
      </c>
      <c r="I3491" s="76">
        <v>44883.955555555556</v>
      </c>
      <c r="J3491" s="78"/>
      <c r="K3491" s="80">
        <v>1</v>
      </c>
    </row>
    <row r="3492" spans="2:11" x14ac:dyDescent="0.3">
      <c r="B3492" s="75">
        <v>38559</v>
      </c>
      <c r="C3492" s="76">
        <v>44883</v>
      </c>
      <c r="D3492" s="77">
        <v>422</v>
      </c>
      <c r="E3492" s="77">
        <v>1</v>
      </c>
      <c r="F3492" s="78"/>
      <c r="G3492" s="78"/>
      <c r="H3492" s="78"/>
      <c r="I3492" s="76">
        <v>44883.955555555556</v>
      </c>
      <c r="J3492" s="78"/>
      <c r="K3492" s="80">
        <v>1</v>
      </c>
    </row>
    <row r="3493" spans="2:11" x14ac:dyDescent="0.3">
      <c r="B3493" s="75">
        <v>38560</v>
      </c>
      <c r="C3493" s="76">
        <v>44883</v>
      </c>
      <c r="D3493" s="77">
        <v>1371</v>
      </c>
      <c r="E3493" s="77">
        <v>6</v>
      </c>
      <c r="F3493" s="78"/>
      <c r="G3493" s="79">
        <v>44883.742754629639</v>
      </c>
      <c r="H3493" s="77">
        <v>177</v>
      </c>
      <c r="I3493" s="76">
        <v>44883.955555555556</v>
      </c>
      <c r="J3493" s="78"/>
      <c r="K3493" s="80">
        <v>1</v>
      </c>
    </row>
    <row r="3494" spans="2:11" x14ac:dyDescent="0.3">
      <c r="B3494" s="75">
        <v>38561</v>
      </c>
      <c r="C3494" s="76">
        <v>44883</v>
      </c>
      <c r="D3494" s="77">
        <v>501</v>
      </c>
      <c r="E3494" s="77">
        <v>6</v>
      </c>
      <c r="F3494" s="78"/>
      <c r="G3494" s="79">
        <v>44883.759282407416</v>
      </c>
      <c r="H3494" s="77">
        <v>140</v>
      </c>
      <c r="I3494" s="76">
        <v>44883.955555555556</v>
      </c>
      <c r="J3494" s="78"/>
      <c r="K3494" s="80">
        <v>1</v>
      </c>
    </row>
    <row r="3495" spans="2:11" x14ac:dyDescent="0.3">
      <c r="B3495" s="75">
        <v>38562</v>
      </c>
      <c r="C3495" s="76">
        <v>44883</v>
      </c>
      <c r="D3495" s="77">
        <v>216</v>
      </c>
      <c r="E3495" s="77">
        <v>3</v>
      </c>
      <c r="F3495" s="78"/>
      <c r="G3495" s="79">
        <v>44883.77084490742</v>
      </c>
      <c r="H3495" s="77">
        <v>140</v>
      </c>
      <c r="I3495" s="76">
        <v>44883.955555555556</v>
      </c>
      <c r="J3495" s="78"/>
      <c r="K3495" s="80">
        <v>1</v>
      </c>
    </row>
    <row r="3496" spans="2:11" x14ac:dyDescent="0.3">
      <c r="B3496" s="75">
        <v>38563</v>
      </c>
      <c r="C3496" s="76">
        <v>44883</v>
      </c>
      <c r="D3496" s="77">
        <v>1220</v>
      </c>
      <c r="E3496" s="77">
        <v>5</v>
      </c>
      <c r="F3496" s="78"/>
      <c r="G3496" s="79">
        <v>44883.782789351862</v>
      </c>
      <c r="H3496" s="77">
        <v>143</v>
      </c>
      <c r="I3496" s="76">
        <v>44883.955555555556</v>
      </c>
      <c r="J3496" s="78"/>
      <c r="K3496" s="80">
        <v>1</v>
      </c>
    </row>
    <row r="3497" spans="2:11" x14ac:dyDescent="0.3">
      <c r="B3497" s="75">
        <v>38564</v>
      </c>
      <c r="C3497" s="76">
        <v>44883</v>
      </c>
      <c r="D3497" s="77">
        <v>740</v>
      </c>
      <c r="E3497" s="77">
        <v>1</v>
      </c>
      <c r="F3497" s="78"/>
      <c r="G3497" s="78"/>
      <c r="H3497" s="78"/>
      <c r="I3497" s="76">
        <v>44883.955555555556</v>
      </c>
      <c r="J3497" s="78"/>
      <c r="K3497" s="80">
        <v>1</v>
      </c>
    </row>
    <row r="3498" spans="2:11" x14ac:dyDescent="0.3">
      <c r="B3498" s="75">
        <v>38565</v>
      </c>
      <c r="C3498" s="76">
        <v>44883</v>
      </c>
      <c r="D3498" s="77">
        <v>732</v>
      </c>
      <c r="E3498" s="77">
        <v>2</v>
      </c>
      <c r="F3498" s="78"/>
      <c r="G3498" s="79">
        <v>44883.803761574083</v>
      </c>
      <c r="H3498" s="77">
        <v>156</v>
      </c>
      <c r="I3498" s="76">
        <v>44883.955555555556</v>
      </c>
      <c r="J3498" s="78"/>
      <c r="K3498" s="80">
        <v>1</v>
      </c>
    </row>
    <row r="3499" spans="2:11" x14ac:dyDescent="0.3">
      <c r="B3499" s="75">
        <v>38566</v>
      </c>
      <c r="C3499" s="76">
        <v>44883</v>
      </c>
      <c r="D3499" s="77">
        <v>27</v>
      </c>
      <c r="E3499" s="77">
        <v>2</v>
      </c>
      <c r="F3499" s="78"/>
      <c r="G3499" s="79">
        <v>44883.816203703711</v>
      </c>
      <c r="H3499" s="77">
        <v>174</v>
      </c>
      <c r="I3499" s="76">
        <v>44883.955555555556</v>
      </c>
      <c r="J3499" s="78"/>
      <c r="K3499" s="80">
        <v>1</v>
      </c>
    </row>
    <row r="3500" spans="2:11" x14ac:dyDescent="0.3">
      <c r="B3500" s="75">
        <v>38567</v>
      </c>
      <c r="C3500" s="76">
        <v>44883</v>
      </c>
      <c r="D3500" s="77">
        <v>148</v>
      </c>
      <c r="E3500" s="77">
        <v>3</v>
      </c>
      <c r="F3500" s="78"/>
      <c r="G3500" s="79">
        <v>44883.828472222231</v>
      </c>
      <c r="H3500" s="77">
        <v>146</v>
      </c>
      <c r="I3500" s="76">
        <v>44883.955555555556</v>
      </c>
      <c r="J3500" s="78"/>
      <c r="K3500" s="80">
        <v>1</v>
      </c>
    </row>
    <row r="3501" spans="2:11" x14ac:dyDescent="0.3">
      <c r="B3501" s="75">
        <v>38568</v>
      </c>
      <c r="C3501" s="76">
        <v>44883</v>
      </c>
      <c r="D3501" s="77">
        <v>338</v>
      </c>
      <c r="E3501" s="77">
        <v>5</v>
      </c>
      <c r="F3501" s="78"/>
      <c r="G3501" s="79">
        <v>44883.842893518529</v>
      </c>
      <c r="H3501" s="77">
        <v>167</v>
      </c>
      <c r="I3501" s="76">
        <v>44883.955555555556</v>
      </c>
      <c r="J3501" s="78"/>
      <c r="K3501" s="80">
        <v>1</v>
      </c>
    </row>
    <row r="3502" spans="2:11" x14ac:dyDescent="0.3">
      <c r="B3502" s="75">
        <v>38569</v>
      </c>
      <c r="C3502" s="76">
        <v>44883</v>
      </c>
      <c r="D3502" s="77">
        <v>1363</v>
      </c>
      <c r="E3502" s="77">
        <v>5</v>
      </c>
      <c r="F3502" s="78"/>
      <c r="G3502" s="79">
        <v>44883.854201388902</v>
      </c>
      <c r="H3502" s="77">
        <v>141</v>
      </c>
      <c r="I3502" s="76">
        <v>44883.955555555556</v>
      </c>
      <c r="J3502" s="78"/>
      <c r="K3502" s="80">
        <v>1</v>
      </c>
    </row>
    <row r="3503" spans="2:11" x14ac:dyDescent="0.3">
      <c r="B3503" s="75">
        <v>38570</v>
      </c>
      <c r="C3503" s="76">
        <v>44883</v>
      </c>
      <c r="D3503" s="77">
        <v>208</v>
      </c>
      <c r="E3503" s="77">
        <v>3</v>
      </c>
      <c r="F3503" s="78"/>
      <c r="G3503" s="79">
        <v>44883.869872685202</v>
      </c>
      <c r="H3503" s="77">
        <v>167</v>
      </c>
      <c r="I3503" s="76">
        <v>44883.955555555556</v>
      </c>
      <c r="J3503" s="78"/>
      <c r="K3503" s="80">
        <v>1</v>
      </c>
    </row>
    <row r="3504" spans="2:11" x14ac:dyDescent="0.3">
      <c r="B3504" s="75">
        <v>38571</v>
      </c>
      <c r="C3504" s="76">
        <v>44883</v>
      </c>
      <c r="D3504" s="77">
        <v>599</v>
      </c>
      <c r="E3504" s="77">
        <v>3</v>
      </c>
      <c r="F3504" s="78"/>
      <c r="G3504" s="79">
        <v>44883.878472222241</v>
      </c>
      <c r="H3504" s="77">
        <v>148</v>
      </c>
      <c r="I3504" s="76">
        <v>44883.955555555556</v>
      </c>
      <c r="J3504" s="78"/>
      <c r="K3504" s="80">
        <v>1</v>
      </c>
    </row>
    <row r="3505" spans="2:11" x14ac:dyDescent="0.3">
      <c r="B3505" s="75">
        <v>38572</v>
      </c>
      <c r="C3505" s="76">
        <v>44883</v>
      </c>
      <c r="D3505" s="77">
        <v>584</v>
      </c>
      <c r="E3505" s="77">
        <v>1</v>
      </c>
      <c r="F3505" s="78"/>
      <c r="G3505" s="78"/>
      <c r="H3505" s="78"/>
      <c r="I3505" s="76">
        <v>44883.955555555556</v>
      </c>
      <c r="J3505" s="78"/>
      <c r="K3505" s="80">
        <v>1</v>
      </c>
    </row>
    <row r="3506" spans="2:11" x14ac:dyDescent="0.3">
      <c r="B3506" s="75">
        <v>38573</v>
      </c>
      <c r="C3506" s="76">
        <v>44883</v>
      </c>
      <c r="D3506" s="77">
        <v>805</v>
      </c>
      <c r="E3506" s="77">
        <v>2</v>
      </c>
      <c r="F3506" s="78"/>
      <c r="G3506" s="79">
        <v>44883.90611111113</v>
      </c>
      <c r="H3506" s="77">
        <v>155</v>
      </c>
      <c r="I3506" s="76">
        <v>44883.955555555556</v>
      </c>
      <c r="J3506" s="78"/>
      <c r="K3506" s="80">
        <v>1</v>
      </c>
    </row>
    <row r="3507" spans="2:11" x14ac:dyDescent="0.3">
      <c r="B3507" s="75">
        <v>38574</v>
      </c>
      <c r="C3507" s="76">
        <v>44883</v>
      </c>
      <c r="D3507" s="77">
        <v>960</v>
      </c>
      <c r="E3507" s="77">
        <v>6</v>
      </c>
      <c r="F3507" s="78"/>
      <c r="G3507" s="79">
        <v>44883.914976851869</v>
      </c>
      <c r="H3507" s="77">
        <v>177</v>
      </c>
      <c r="I3507" s="76">
        <v>44883.955555555556</v>
      </c>
      <c r="J3507" s="78"/>
      <c r="K3507" s="80">
        <v>1</v>
      </c>
    </row>
    <row r="3508" spans="2:11" x14ac:dyDescent="0.3">
      <c r="B3508" s="75">
        <v>38575</v>
      </c>
      <c r="C3508" s="76">
        <v>44886</v>
      </c>
      <c r="D3508" s="77">
        <v>1077</v>
      </c>
      <c r="E3508" s="77">
        <v>6</v>
      </c>
      <c r="F3508" s="78"/>
      <c r="G3508" s="79">
        <v>44886.333333333336</v>
      </c>
      <c r="H3508" s="77">
        <v>146</v>
      </c>
      <c r="I3508" s="76">
        <v>44886.963194444441</v>
      </c>
      <c r="J3508" s="78"/>
      <c r="K3508" s="80">
        <v>1</v>
      </c>
    </row>
    <row r="3509" spans="2:11" x14ac:dyDescent="0.3">
      <c r="B3509" s="75">
        <v>38576</v>
      </c>
      <c r="C3509" s="76">
        <v>44886</v>
      </c>
      <c r="D3509" s="77">
        <v>1165</v>
      </c>
      <c r="E3509" s="77">
        <v>1</v>
      </c>
      <c r="F3509" s="78"/>
      <c r="G3509" s="78"/>
      <c r="H3509" s="78"/>
      <c r="I3509" s="76">
        <v>44886.963194444441</v>
      </c>
      <c r="J3509" s="78"/>
      <c r="K3509" s="80">
        <v>1</v>
      </c>
    </row>
    <row r="3510" spans="2:11" x14ac:dyDescent="0.3">
      <c r="B3510" s="75">
        <v>38577</v>
      </c>
      <c r="C3510" s="76">
        <v>44886</v>
      </c>
      <c r="D3510" s="77">
        <v>328</v>
      </c>
      <c r="E3510" s="77">
        <v>4</v>
      </c>
      <c r="F3510" s="78"/>
      <c r="G3510" s="79">
        <v>44886.357650462967</v>
      </c>
      <c r="H3510" s="77">
        <v>145</v>
      </c>
      <c r="I3510" s="76">
        <v>44886.963194444441</v>
      </c>
      <c r="J3510" s="78"/>
      <c r="K3510" s="80">
        <v>1</v>
      </c>
    </row>
    <row r="3511" spans="2:11" x14ac:dyDescent="0.3">
      <c r="B3511" s="75">
        <v>38578</v>
      </c>
      <c r="C3511" s="76">
        <v>44886</v>
      </c>
      <c r="D3511" s="77">
        <v>1161</v>
      </c>
      <c r="E3511" s="77">
        <v>5</v>
      </c>
      <c r="F3511" s="78"/>
      <c r="G3511" s="79">
        <v>44886.372071759266</v>
      </c>
      <c r="H3511" s="77">
        <v>149</v>
      </c>
      <c r="I3511" s="76">
        <v>44886.963194444441</v>
      </c>
      <c r="J3511" s="78"/>
      <c r="K3511" s="80">
        <v>1</v>
      </c>
    </row>
    <row r="3512" spans="2:11" x14ac:dyDescent="0.3">
      <c r="B3512" s="75">
        <v>38579</v>
      </c>
      <c r="C3512" s="76">
        <v>44886</v>
      </c>
      <c r="D3512" s="77">
        <v>340</v>
      </c>
      <c r="E3512" s="77">
        <v>5</v>
      </c>
      <c r="F3512" s="78"/>
      <c r="G3512" s="79">
        <v>44886.381921296306</v>
      </c>
      <c r="H3512" s="77">
        <v>173</v>
      </c>
      <c r="I3512" s="76">
        <v>44886.963194444441</v>
      </c>
      <c r="J3512" s="78"/>
      <c r="K3512" s="80">
        <v>1</v>
      </c>
    </row>
    <row r="3513" spans="2:11" x14ac:dyDescent="0.3">
      <c r="B3513" s="75">
        <v>38580</v>
      </c>
      <c r="C3513" s="76">
        <v>44886</v>
      </c>
      <c r="D3513" s="77">
        <v>357</v>
      </c>
      <c r="E3513" s="77">
        <v>2</v>
      </c>
      <c r="F3513" s="78"/>
      <c r="G3513" s="79">
        <v>44886.391504629639</v>
      </c>
      <c r="H3513" s="77">
        <v>169</v>
      </c>
      <c r="I3513" s="76">
        <v>44886.963194444441</v>
      </c>
      <c r="J3513" s="78"/>
      <c r="K3513" s="80">
        <v>1</v>
      </c>
    </row>
    <row r="3514" spans="2:11" x14ac:dyDescent="0.3">
      <c r="B3514" s="75">
        <v>38581</v>
      </c>
      <c r="C3514" s="76">
        <v>44886</v>
      </c>
      <c r="D3514" s="77">
        <v>523</v>
      </c>
      <c r="E3514" s="77">
        <v>4</v>
      </c>
      <c r="F3514" s="78"/>
      <c r="G3514" s="79">
        <v>44886.405451388899</v>
      </c>
      <c r="H3514" s="77">
        <v>148</v>
      </c>
      <c r="I3514" s="76">
        <v>44886.963194444441</v>
      </c>
      <c r="J3514" s="78"/>
      <c r="K3514" s="80">
        <v>1</v>
      </c>
    </row>
    <row r="3515" spans="2:11" x14ac:dyDescent="0.3">
      <c r="B3515" s="75">
        <v>38582</v>
      </c>
      <c r="C3515" s="76">
        <v>44886</v>
      </c>
      <c r="D3515" s="77">
        <v>17</v>
      </c>
      <c r="E3515" s="77">
        <v>3</v>
      </c>
      <c r="F3515" s="78"/>
      <c r="G3515" s="79">
        <v>44886.415243055562</v>
      </c>
      <c r="H3515" s="77">
        <v>142</v>
      </c>
      <c r="I3515" s="76">
        <v>44886.963194444441</v>
      </c>
      <c r="J3515" s="78"/>
      <c r="K3515" s="80">
        <v>1</v>
      </c>
    </row>
    <row r="3516" spans="2:11" x14ac:dyDescent="0.3">
      <c r="B3516" s="75">
        <v>38583</v>
      </c>
      <c r="C3516" s="76">
        <v>44886</v>
      </c>
      <c r="D3516" s="77">
        <v>523</v>
      </c>
      <c r="E3516" s="77">
        <v>6</v>
      </c>
      <c r="F3516" s="78"/>
      <c r="G3516" s="79">
        <v>44886.425173611118</v>
      </c>
      <c r="H3516" s="77">
        <v>172</v>
      </c>
      <c r="I3516" s="76">
        <v>44886.963194444441</v>
      </c>
      <c r="J3516" s="78"/>
      <c r="K3516" s="80">
        <v>1</v>
      </c>
    </row>
    <row r="3517" spans="2:11" x14ac:dyDescent="0.3">
      <c r="B3517" s="75">
        <v>38584</v>
      </c>
      <c r="C3517" s="76">
        <v>44886</v>
      </c>
      <c r="D3517" s="77">
        <v>1288</v>
      </c>
      <c r="E3517" s="77">
        <v>2</v>
      </c>
      <c r="F3517" s="78"/>
      <c r="G3517" s="79">
        <v>44886.43549768519</v>
      </c>
      <c r="H3517" s="77">
        <v>151</v>
      </c>
      <c r="I3517" s="76">
        <v>44886.963194444441</v>
      </c>
      <c r="J3517" s="78"/>
      <c r="K3517" s="80">
        <v>1</v>
      </c>
    </row>
    <row r="3518" spans="2:11" x14ac:dyDescent="0.3">
      <c r="B3518" s="75">
        <v>38585</v>
      </c>
      <c r="C3518" s="76">
        <v>44886</v>
      </c>
      <c r="D3518" s="77">
        <v>502</v>
      </c>
      <c r="E3518" s="77">
        <v>4</v>
      </c>
      <c r="F3518" s="78"/>
      <c r="G3518" s="79">
        <v>44886.451296296298</v>
      </c>
      <c r="H3518" s="77">
        <v>164</v>
      </c>
      <c r="I3518" s="76">
        <v>44886.963194444441</v>
      </c>
      <c r="J3518" s="78"/>
      <c r="K3518" s="80">
        <v>1</v>
      </c>
    </row>
    <row r="3519" spans="2:11" x14ac:dyDescent="0.3">
      <c r="B3519" s="75">
        <v>38586</v>
      </c>
      <c r="C3519" s="76">
        <v>44886</v>
      </c>
      <c r="D3519" s="77">
        <v>910</v>
      </c>
      <c r="E3519" s="77">
        <v>6</v>
      </c>
      <c r="F3519" s="78"/>
      <c r="G3519" s="79">
        <v>44886.459421296298</v>
      </c>
      <c r="H3519" s="77">
        <v>178</v>
      </c>
      <c r="I3519" s="76">
        <v>44886.963194444441</v>
      </c>
      <c r="J3519" s="78"/>
      <c r="K3519" s="80">
        <v>1</v>
      </c>
    </row>
    <row r="3520" spans="2:11" x14ac:dyDescent="0.3">
      <c r="B3520" s="75">
        <v>38587</v>
      </c>
      <c r="C3520" s="76">
        <v>44886</v>
      </c>
      <c r="D3520" s="77">
        <v>435</v>
      </c>
      <c r="E3520" s="77">
        <v>5</v>
      </c>
      <c r="F3520" s="78"/>
      <c r="G3520" s="79">
        <v>44886.474490740744</v>
      </c>
      <c r="H3520" s="77">
        <v>161</v>
      </c>
      <c r="I3520" s="76">
        <v>44886.963194444441</v>
      </c>
      <c r="J3520" s="78"/>
      <c r="K3520" s="80">
        <v>1</v>
      </c>
    </row>
    <row r="3521" spans="2:11" x14ac:dyDescent="0.3">
      <c r="B3521" s="75">
        <v>38588</v>
      </c>
      <c r="C3521" s="76">
        <v>44886</v>
      </c>
      <c r="D3521" s="77">
        <v>931</v>
      </c>
      <c r="E3521" s="77">
        <v>6</v>
      </c>
      <c r="F3521" s="78"/>
      <c r="G3521" s="79">
        <v>44886.482592592598</v>
      </c>
      <c r="H3521" s="77">
        <v>147</v>
      </c>
      <c r="I3521" s="76">
        <v>44886.963194444441</v>
      </c>
      <c r="J3521" s="78"/>
      <c r="K3521" s="80">
        <v>1</v>
      </c>
    </row>
    <row r="3522" spans="2:11" x14ac:dyDescent="0.3">
      <c r="B3522" s="75">
        <v>38589</v>
      </c>
      <c r="C3522" s="76">
        <v>44886</v>
      </c>
      <c r="D3522" s="77">
        <v>580</v>
      </c>
      <c r="E3522" s="77">
        <v>2</v>
      </c>
      <c r="F3522" s="78"/>
      <c r="G3522" s="79">
        <v>44886.490590277783</v>
      </c>
      <c r="H3522" s="77">
        <v>157</v>
      </c>
      <c r="I3522" s="76">
        <v>44886.963194444441</v>
      </c>
      <c r="J3522" s="78"/>
      <c r="K3522" s="80">
        <v>1</v>
      </c>
    </row>
    <row r="3523" spans="2:11" x14ac:dyDescent="0.3">
      <c r="B3523" s="75">
        <v>38590</v>
      </c>
      <c r="C3523" s="76">
        <v>44886</v>
      </c>
      <c r="D3523" s="77">
        <v>1224</v>
      </c>
      <c r="E3523" s="77">
        <v>5</v>
      </c>
      <c r="F3523" s="78"/>
      <c r="G3523" s="79">
        <v>44886.506875000006</v>
      </c>
      <c r="H3523" s="77">
        <v>172</v>
      </c>
      <c r="I3523" s="76">
        <v>44886.963194444441</v>
      </c>
      <c r="J3523" s="78"/>
      <c r="K3523" s="80">
        <v>1</v>
      </c>
    </row>
    <row r="3524" spans="2:11" x14ac:dyDescent="0.3">
      <c r="B3524" s="75">
        <v>38591</v>
      </c>
      <c r="C3524" s="76">
        <v>44886</v>
      </c>
      <c r="D3524" s="77">
        <v>1399</v>
      </c>
      <c r="E3524" s="77">
        <v>2</v>
      </c>
      <c r="F3524" s="78"/>
      <c r="G3524" s="79">
        <v>44886.520162037043</v>
      </c>
      <c r="H3524" s="77">
        <v>164</v>
      </c>
      <c r="I3524" s="76">
        <v>44886.963194444441</v>
      </c>
      <c r="J3524" s="78"/>
      <c r="K3524" s="80">
        <v>1</v>
      </c>
    </row>
    <row r="3525" spans="2:11" x14ac:dyDescent="0.3">
      <c r="B3525" s="75">
        <v>38592</v>
      </c>
      <c r="C3525" s="76">
        <v>44886</v>
      </c>
      <c r="D3525" s="77">
        <v>442</v>
      </c>
      <c r="E3525" s="77">
        <v>4</v>
      </c>
      <c r="F3525" s="78"/>
      <c r="G3525" s="79">
        <v>44886.531527777785</v>
      </c>
      <c r="H3525" s="77">
        <v>159</v>
      </c>
      <c r="I3525" s="76">
        <v>44886.963194444441</v>
      </c>
      <c r="J3525" s="78"/>
      <c r="K3525" s="80">
        <v>1</v>
      </c>
    </row>
    <row r="3526" spans="2:11" x14ac:dyDescent="0.3">
      <c r="B3526" s="75">
        <v>38593</v>
      </c>
      <c r="C3526" s="76">
        <v>44886</v>
      </c>
      <c r="D3526" s="77">
        <v>166</v>
      </c>
      <c r="E3526" s="77">
        <v>2</v>
      </c>
      <c r="F3526" s="78"/>
      <c r="G3526" s="79">
        <v>44886.541365740748</v>
      </c>
      <c r="H3526" s="77">
        <v>143</v>
      </c>
      <c r="I3526" s="76">
        <v>44886.963194444441</v>
      </c>
      <c r="J3526" s="78"/>
      <c r="K3526" s="80">
        <v>1</v>
      </c>
    </row>
    <row r="3527" spans="2:11" x14ac:dyDescent="0.3">
      <c r="B3527" s="75">
        <v>38594</v>
      </c>
      <c r="C3527" s="76">
        <v>44886</v>
      </c>
      <c r="D3527" s="77">
        <v>301</v>
      </c>
      <c r="E3527" s="77">
        <v>4</v>
      </c>
      <c r="F3527" s="78"/>
      <c r="G3527" s="79">
        <v>44886.55546296297</v>
      </c>
      <c r="H3527" s="77">
        <v>141</v>
      </c>
      <c r="I3527" s="76">
        <v>44886.963194444441</v>
      </c>
      <c r="J3527" s="78"/>
      <c r="K3527" s="80">
        <v>1</v>
      </c>
    </row>
    <row r="3528" spans="2:11" x14ac:dyDescent="0.3">
      <c r="B3528" s="75">
        <v>38595</v>
      </c>
      <c r="C3528" s="76">
        <v>44886</v>
      </c>
      <c r="D3528" s="77">
        <v>144</v>
      </c>
      <c r="E3528" s="77">
        <v>2</v>
      </c>
      <c r="F3528" s="78"/>
      <c r="G3528" s="79">
        <v>44886.570416666676</v>
      </c>
      <c r="H3528" s="77">
        <v>151</v>
      </c>
      <c r="I3528" s="76">
        <v>44886.963194444441</v>
      </c>
      <c r="J3528" s="78"/>
      <c r="K3528" s="80">
        <v>1</v>
      </c>
    </row>
    <row r="3529" spans="2:11" x14ac:dyDescent="0.3">
      <c r="B3529" s="75">
        <v>38596</v>
      </c>
      <c r="C3529" s="76">
        <v>44886</v>
      </c>
      <c r="D3529" s="77">
        <v>72</v>
      </c>
      <c r="E3529" s="77">
        <v>2</v>
      </c>
      <c r="F3529" s="78"/>
      <c r="G3529" s="79">
        <v>44886.578865740754</v>
      </c>
      <c r="H3529" s="77">
        <v>155</v>
      </c>
      <c r="I3529" s="76">
        <v>44886.963194444441</v>
      </c>
      <c r="J3529" s="78"/>
      <c r="K3529" s="80">
        <v>1</v>
      </c>
    </row>
    <row r="3530" spans="2:11" x14ac:dyDescent="0.3">
      <c r="B3530" s="75">
        <v>38597</v>
      </c>
      <c r="C3530" s="76">
        <v>44886</v>
      </c>
      <c r="D3530" s="77">
        <v>688</v>
      </c>
      <c r="E3530" s="77">
        <v>4</v>
      </c>
      <c r="F3530" s="78"/>
      <c r="G3530" s="79">
        <v>44886.594178240754</v>
      </c>
      <c r="H3530" s="77">
        <v>171</v>
      </c>
      <c r="I3530" s="76">
        <v>44886.963194444441</v>
      </c>
      <c r="J3530" s="78"/>
      <c r="K3530" s="80">
        <v>1</v>
      </c>
    </row>
    <row r="3531" spans="2:11" x14ac:dyDescent="0.3">
      <c r="B3531" s="75">
        <v>38598</v>
      </c>
      <c r="C3531" s="76">
        <v>44886</v>
      </c>
      <c r="D3531" s="77">
        <v>852</v>
      </c>
      <c r="E3531" s="77">
        <v>4</v>
      </c>
      <c r="F3531" s="78"/>
      <c r="G3531" s="79">
        <v>44886.607557870382</v>
      </c>
      <c r="H3531" s="77">
        <v>164</v>
      </c>
      <c r="I3531" s="76">
        <v>44886.963194444441</v>
      </c>
      <c r="J3531" s="78"/>
      <c r="K3531" s="80">
        <v>1</v>
      </c>
    </row>
    <row r="3532" spans="2:11" x14ac:dyDescent="0.3">
      <c r="B3532" s="75">
        <v>38599</v>
      </c>
      <c r="C3532" s="76">
        <v>44886</v>
      </c>
      <c r="D3532" s="77">
        <v>362</v>
      </c>
      <c r="E3532" s="77">
        <v>4</v>
      </c>
      <c r="F3532" s="78"/>
      <c r="G3532" s="79">
        <v>44886.619606481494</v>
      </c>
      <c r="H3532" s="77">
        <v>149</v>
      </c>
      <c r="I3532" s="76">
        <v>44886.963194444441</v>
      </c>
      <c r="J3532" s="78"/>
      <c r="K3532" s="80">
        <v>1</v>
      </c>
    </row>
    <row r="3533" spans="2:11" x14ac:dyDescent="0.3">
      <c r="B3533" s="75">
        <v>38600</v>
      </c>
      <c r="C3533" s="76">
        <v>44886</v>
      </c>
      <c r="D3533" s="77">
        <v>81</v>
      </c>
      <c r="E3533" s="77">
        <v>5</v>
      </c>
      <c r="F3533" s="78"/>
      <c r="G3533" s="79">
        <v>44886.63090277779</v>
      </c>
      <c r="H3533" s="77">
        <v>147</v>
      </c>
      <c r="I3533" s="76">
        <v>44886.963194444441</v>
      </c>
      <c r="J3533" s="78"/>
      <c r="K3533" s="80">
        <v>1</v>
      </c>
    </row>
    <row r="3534" spans="2:11" x14ac:dyDescent="0.3">
      <c r="B3534" s="75">
        <v>38601</v>
      </c>
      <c r="C3534" s="76">
        <v>44886</v>
      </c>
      <c r="D3534" s="77">
        <v>427</v>
      </c>
      <c r="E3534" s="77">
        <v>3</v>
      </c>
      <c r="F3534" s="78"/>
      <c r="G3534" s="79">
        <v>44886.646284722236</v>
      </c>
      <c r="H3534" s="77">
        <v>166</v>
      </c>
      <c r="I3534" s="76">
        <v>44886.963194444441</v>
      </c>
      <c r="J3534" s="78"/>
      <c r="K3534" s="80">
        <v>1</v>
      </c>
    </row>
    <row r="3535" spans="2:11" x14ac:dyDescent="0.3">
      <c r="B3535" s="75">
        <v>38602</v>
      </c>
      <c r="C3535" s="76">
        <v>44886</v>
      </c>
      <c r="D3535" s="77">
        <v>899</v>
      </c>
      <c r="E3535" s="77">
        <v>1</v>
      </c>
      <c r="F3535" s="78"/>
      <c r="G3535" s="78"/>
      <c r="H3535" s="78"/>
      <c r="I3535" s="76">
        <v>44886.963194444441</v>
      </c>
      <c r="J3535" s="78"/>
      <c r="K3535" s="80">
        <v>1</v>
      </c>
    </row>
    <row r="3536" spans="2:11" x14ac:dyDescent="0.3">
      <c r="B3536" s="75">
        <v>38603</v>
      </c>
      <c r="C3536" s="76">
        <v>44886</v>
      </c>
      <c r="D3536" s="77">
        <v>667</v>
      </c>
      <c r="E3536" s="77">
        <v>6</v>
      </c>
      <c r="F3536" s="78"/>
      <c r="G3536" s="79">
        <v>44886.677326388904</v>
      </c>
      <c r="H3536" s="77">
        <v>170</v>
      </c>
      <c r="I3536" s="76">
        <v>44886.963194444441</v>
      </c>
      <c r="J3536" s="78"/>
      <c r="K3536" s="80">
        <v>1</v>
      </c>
    </row>
    <row r="3537" spans="2:11" x14ac:dyDescent="0.3">
      <c r="B3537" s="75">
        <v>38604</v>
      </c>
      <c r="C3537" s="76">
        <v>44886</v>
      </c>
      <c r="D3537" s="77">
        <v>567</v>
      </c>
      <c r="E3537" s="77">
        <v>5</v>
      </c>
      <c r="F3537" s="78"/>
      <c r="G3537" s="79">
        <v>44886.689085648162</v>
      </c>
      <c r="H3537" s="77">
        <v>145</v>
      </c>
      <c r="I3537" s="76">
        <v>44886.963194444441</v>
      </c>
      <c r="J3537" s="78"/>
      <c r="K3537" s="80">
        <v>1</v>
      </c>
    </row>
    <row r="3538" spans="2:11" x14ac:dyDescent="0.3">
      <c r="B3538" s="75">
        <v>38605</v>
      </c>
      <c r="C3538" s="76">
        <v>44886</v>
      </c>
      <c r="D3538" s="77">
        <v>956</v>
      </c>
      <c r="E3538" s="77">
        <v>4</v>
      </c>
      <c r="F3538" s="78"/>
      <c r="G3538" s="79">
        <v>44886.700324074089</v>
      </c>
      <c r="H3538" s="77">
        <v>177</v>
      </c>
      <c r="I3538" s="76">
        <v>44886.963194444441</v>
      </c>
      <c r="J3538" s="78"/>
      <c r="K3538" s="80">
        <v>1</v>
      </c>
    </row>
    <row r="3539" spans="2:11" x14ac:dyDescent="0.3">
      <c r="B3539" s="75">
        <v>38606</v>
      </c>
      <c r="C3539" s="76">
        <v>44886</v>
      </c>
      <c r="D3539" s="77">
        <v>126</v>
      </c>
      <c r="E3539" s="77">
        <v>6</v>
      </c>
      <c r="F3539" s="78"/>
      <c r="G3539" s="79">
        <v>44886.712523148162</v>
      </c>
      <c r="H3539" s="77">
        <v>152</v>
      </c>
      <c r="I3539" s="76">
        <v>44886.963194444441</v>
      </c>
      <c r="J3539" s="78"/>
      <c r="K3539" s="80">
        <v>1</v>
      </c>
    </row>
    <row r="3540" spans="2:11" x14ac:dyDescent="0.3">
      <c r="B3540" s="75">
        <v>38607</v>
      </c>
      <c r="C3540" s="76">
        <v>44886</v>
      </c>
      <c r="D3540" s="77">
        <v>1222</v>
      </c>
      <c r="E3540" s="77">
        <v>1</v>
      </c>
      <c r="F3540" s="78"/>
      <c r="G3540" s="78"/>
      <c r="H3540" s="78"/>
      <c r="I3540" s="76">
        <v>44886.963194444441</v>
      </c>
      <c r="J3540" s="78"/>
      <c r="K3540" s="80">
        <v>1</v>
      </c>
    </row>
    <row r="3541" spans="2:11" x14ac:dyDescent="0.3">
      <c r="B3541" s="75">
        <v>38608</v>
      </c>
      <c r="C3541" s="76">
        <v>44886</v>
      </c>
      <c r="D3541" s="77">
        <v>272</v>
      </c>
      <c r="E3541" s="77">
        <v>1</v>
      </c>
      <c r="F3541" s="78"/>
      <c r="G3541" s="78"/>
      <c r="H3541" s="78"/>
      <c r="I3541" s="76">
        <v>44886.963194444441</v>
      </c>
      <c r="J3541" s="78"/>
      <c r="K3541" s="80">
        <v>1</v>
      </c>
    </row>
    <row r="3542" spans="2:11" x14ac:dyDescent="0.3">
      <c r="B3542" s="75">
        <v>38609</v>
      </c>
      <c r="C3542" s="76">
        <v>44886</v>
      </c>
      <c r="D3542" s="77">
        <v>1273</v>
      </c>
      <c r="E3542" s="77">
        <v>5</v>
      </c>
      <c r="F3542" s="78"/>
      <c r="G3542" s="79">
        <v>44886.747152777789</v>
      </c>
      <c r="H3542" s="77">
        <v>151</v>
      </c>
      <c r="I3542" s="76">
        <v>44886.963194444441</v>
      </c>
      <c r="J3542" s="78"/>
      <c r="K3542" s="80">
        <v>1</v>
      </c>
    </row>
    <row r="3543" spans="2:11" x14ac:dyDescent="0.3">
      <c r="B3543" s="75">
        <v>38610</v>
      </c>
      <c r="C3543" s="76">
        <v>44886</v>
      </c>
      <c r="D3543" s="77">
        <v>952</v>
      </c>
      <c r="E3543" s="77">
        <v>5</v>
      </c>
      <c r="F3543" s="78"/>
      <c r="G3543" s="79">
        <v>44886.761782407419</v>
      </c>
      <c r="H3543" s="77">
        <v>146</v>
      </c>
      <c r="I3543" s="76">
        <v>44886.963194444441</v>
      </c>
      <c r="J3543" s="78"/>
      <c r="K3543" s="80">
        <v>1</v>
      </c>
    </row>
    <row r="3544" spans="2:11" x14ac:dyDescent="0.3">
      <c r="B3544" s="75">
        <v>38611</v>
      </c>
      <c r="C3544" s="76">
        <v>44886</v>
      </c>
      <c r="D3544" s="77">
        <v>854</v>
      </c>
      <c r="E3544" s="77">
        <v>1</v>
      </c>
      <c r="F3544" s="78"/>
      <c r="G3544" s="78"/>
      <c r="H3544" s="78"/>
      <c r="I3544" s="76">
        <v>44886.963194444441</v>
      </c>
      <c r="J3544" s="78"/>
      <c r="K3544" s="80">
        <v>1</v>
      </c>
    </row>
    <row r="3545" spans="2:11" x14ac:dyDescent="0.3">
      <c r="B3545" s="75">
        <v>38612</v>
      </c>
      <c r="C3545" s="76">
        <v>44886</v>
      </c>
      <c r="D3545" s="77">
        <v>1346</v>
      </c>
      <c r="E3545" s="77">
        <v>1</v>
      </c>
      <c r="F3545" s="78"/>
      <c r="G3545" s="78"/>
      <c r="H3545" s="78"/>
      <c r="I3545" s="76">
        <v>44886.963194444441</v>
      </c>
      <c r="J3545" s="78"/>
      <c r="K3545" s="80">
        <v>1</v>
      </c>
    </row>
    <row r="3546" spans="2:11" x14ac:dyDescent="0.3">
      <c r="B3546" s="75">
        <v>38613</v>
      </c>
      <c r="C3546" s="76">
        <v>44886</v>
      </c>
      <c r="D3546" s="77">
        <v>721</v>
      </c>
      <c r="E3546" s="77">
        <v>4</v>
      </c>
      <c r="F3546" s="78"/>
      <c r="G3546" s="79">
        <v>44886.801585648165</v>
      </c>
      <c r="H3546" s="77">
        <v>165</v>
      </c>
      <c r="I3546" s="76">
        <v>44886.963194444441</v>
      </c>
      <c r="J3546" s="78"/>
      <c r="K3546" s="80">
        <v>1</v>
      </c>
    </row>
    <row r="3547" spans="2:11" x14ac:dyDescent="0.3">
      <c r="B3547" s="75">
        <v>38614</v>
      </c>
      <c r="C3547" s="76">
        <v>44886</v>
      </c>
      <c r="D3547" s="77">
        <v>119</v>
      </c>
      <c r="E3547" s="77">
        <v>5</v>
      </c>
      <c r="F3547" s="78"/>
      <c r="G3547" s="79">
        <v>44886.817581018535</v>
      </c>
      <c r="H3547" s="77">
        <v>171</v>
      </c>
      <c r="I3547" s="76">
        <v>44886.963194444441</v>
      </c>
      <c r="J3547" s="78"/>
      <c r="K3547" s="80">
        <v>1</v>
      </c>
    </row>
    <row r="3548" spans="2:11" x14ac:dyDescent="0.3">
      <c r="B3548" s="75">
        <v>38615</v>
      </c>
      <c r="C3548" s="76">
        <v>44886</v>
      </c>
      <c r="D3548" s="77">
        <v>157</v>
      </c>
      <c r="E3548" s="77">
        <v>4</v>
      </c>
      <c r="F3548" s="78"/>
      <c r="G3548" s="79">
        <v>44886.829328703723</v>
      </c>
      <c r="H3548" s="77">
        <v>161</v>
      </c>
      <c r="I3548" s="76">
        <v>44886.963194444441</v>
      </c>
      <c r="J3548" s="78"/>
      <c r="K3548" s="80">
        <v>1</v>
      </c>
    </row>
    <row r="3549" spans="2:11" x14ac:dyDescent="0.3">
      <c r="B3549" s="75">
        <v>38616</v>
      </c>
      <c r="C3549" s="76">
        <v>44886</v>
      </c>
      <c r="D3549" s="77">
        <v>398</v>
      </c>
      <c r="E3549" s="77">
        <v>2</v>
      </c>
      <c r="F3549" s="78"/>
      <c r="G3549" s="79">
        <v>44886.844351851869</v>
      </c>
      <c r="H3549" s="77">
        <v>158</v>
      </c>
      <c r="I3549" s="76">
        <v>44886.963194444441</v>
      </c>
      <c r="J3549" s="78"/>
      <c r="K3549" s="80">
        <v>1</v>
      </c>
    </row>
    <row r="3550" spans="2:11" x14ac:dyDescent="0.3">
      <c r="B3550" s="75">
        <v>38617</v>
      </c>
      <c r="C3550" s="76">
        <v>44886</v>
      </c>
      <c r="D3550" s="77">
        <v>864</v>
      </c>
      <c r="E3550" s="77">
        <v>6</v>
      </c>
      <c r="F3550" s="78"/>
      <c r="G3550" s="79">
        <v>44886.854004629648</v>
      </c>
      <c r="H3550" s="77">
        <v>145</v>
      </c>
      <c r="I3550" s="76">
        <v>44886.963194444441</v>
      </c>
      <c r="J3550" s="78"/>
      <c r="K3550" s="80">
        <v>1</v>
      </c>
    </row>
    <row r="3551" spans="2:11" x14ac:dyDescent="0.3">
      <c r="B3551" s="75">
        <v>38618</v>
      </c>
      <c r="C3551" s="76">
        <v>44886</v>
      </c>
      <c r="D3551" s="77">
        <v>313</v>
      </c>
      <c r="E3551" s="77">
        <v>2</v>
      </c>
      <c r="F3551" s="78"/>
      <c r="G3551" s="79">
        <v>44886.862870370387</v>
      </c>
      <c r="H3551" s="77">
        <v>141</v>
      </c>
      <c r="I3551" s="76">
        <v>44886.963194444441</v>
      </c>
      <c r="J3551" s="78"/>
      <c r="K3551" s="80">
        <v>1</v>
      </c>
    </row>
    <row r="3552" spans="2:11" x14ac:dyDescent="0.3">
      <c r="B3552" s="75">
        <v>38619</v>
      </c>
      <c r="C3552" s="76">
        <v>44886</v>
      </c>
      <c r="D3552" s="77">
        <v>720</v>
      </c>
      <c r="E3552" s="77">
        <v>6</v>
      </c>
      <c r="F3552" s="78"/>
      <c r="G3552" s="79">
        <v>44886.877986111125</v>
      </c>
      <c r="H3552" s="77">
        <v>179</v>
      </c>
      <c r="I3552" s="76">
        <v>44886.963194444441</v>
      </c>
      <c r="J3552" s="78"/>
      <c r="K3552" s="80">
        <v>1</v>
      </c>
    </row>
    <row r="3553" spans="2:11" x14ac:dyDescent="0.3">
      <c r="B3553" s="75">
        <v>38620</v>
      </c>
      <c r="C3553" s="76">
        <v>44886</v>
      </c>
      <c r="D3553" s="77">
        <v>1013</v>
      </c>
      <c r="E3553" s="77">
        <v>5</v>
      </c>
      <c r="F3553" s="78"/>
      <c r="G3553" s="79">
        <v>44886.892233796309</v>
      </c>
      <c r="H3553" s="77">
        <v>175</v>
      </c>
      <c r="I3553" s="76">
        <v>44886.963194444441</v>
      </c>
      <c r="J3553" s="78"/>
      <c r="K3553" s="80">
        <v>1</v>
      </c>
    </row>
    <row r="3554" spans="2:11" x14ac:dyDescent="0.3">
      <c r="B3554" s="75">
        <v>38621</v>
      </c>
      <c r="C3554" s="76">
        <v>44886</v>
      </c>
      <c r="D3554" s="77">
        <v>663</v>
      </c>
      <c r="E3554" s="77">
        <v>2</v>
      </c>
      <c r="F3554" s="78"/>
      <c r="G3554" s="79">
        <v>44886.906469907422</v>
      </c>
      <c r="H3554" s="77">
        <v>150</v>
      </c>
      <c r="I3554" s="76">
        <v>44886.963194444441</v>
      </c>
      <c r="J3554" s="78"/>
      <c r="K3554" s="80">
        <v>1</v>
      </c>
    </row>
    <row r="3555" spans="2:11" x14ac:dyDescent="0.3">
      <c r="B3555" s="75">
        <v>38622</v>
      </c>
      <c r="C3555" s="76">
        <v>44886</v>
      </c>
      <c r="D3555" s="77">
        <v>1048</v>
      </c>
      <c r="E3555" s="77">
        <v>2</v>
      </c>
      <c r="F3555" s="78"/>
      <c r="G3555" s="79">
        <v>44886.918900462981</v>
      </c>
      <c r="H3555" s="77">
        <v>155</v>
      </c>
      <c r="I3555" s="76">
        <v>44886.963194444441</v>
      </c>
      <c r="J3555" s="78"/>
      <c r="K3555" s="80">
        <v>1</v>
      </c>
    </row>
    <row r="3556" spans="2:11" x14ac:dyDescent="0.3">
      <c r="B3556" s="75">
        <v>38623</v>
      </c>
      <c r="C3556" s="76">
        <v>44887</v>
      </c>
      <c r="D3556" s="77">
        <v>398</v>
      </c>
      <c r="E3556" s="77">
        <v>4</v>
      </c>
      <c r="F3556" s="78"/>
      <c r="G3556" s="79">
        <v>44887.333333333336</v>
      </c>
      <c r="H3556" s="77">
        <v>171</v>
      </c>
      <c r="I3556" s="76">
        <v>44887.95</v>
      </c>
      <c r="J3556" s="78"/>
      <c r="K3556" s="80">
        <v>1</v>
      </c>
    </row>
    <row r="3557" spans="2:11" x14ac:dyDescent="0.3">
      <c r="B3557" s="75">
        <v>38624</v>
      </c>
      <c r="C3557" s="76">
        <v>44887</v>
      </c>
      <c r="D3557" s="77">
        <v>13</v>
      </c>
      <c r="E3557" s="77">
        <v>4</v>
      </c>
      <c r="F3557" s="78"/>
      <c r="G3557" s="79">
        <v>44887.349039351851</v>
      </c>
      <c r="H3557" s="77">
        <v>158</v>
      </c>
      <c r="I3557" s="76">
        <v>44887.95</v>
      </c>
      <c r="J3557" s="78"/>
      <c r="K3557" s="80">
        <v>1</v>
      </c>
    </row>
    <row r="3558" spans="2:11" x14ac:dyDescent="0.3">
      <c r="B3558" s="75">
        <v>38625</v>
      </c>
      <c r="C3558" s="76">
        <v>44887</v>
      </c>
      <c r="D3558" s="77">
        <v>1292</v>
      </c>
      <c r="E3558" s="77">
        <v>1</v>
      </c>
      <c r="F3558" s="78"/>
      <c r="G3558" s="78"/>
      <c r="H3558" s="78"/>
      <c r="I3558" s="76">
        <v>44887.95</v>
      </c>
      <c r="J3558" s="78"/>
      <c r="K3558" s="80">
        <v>1</v>
      </c>
    </row>
    <row r="3559" spans="2:11" x14ac:dyDescent="0.3">
      <c r="B3559" s="75">
        <v>38626</v>
      </c>
      <c r="C3559" s="76">
        <v>44887</v>
      </c>
      <c r="D3559" s="77">
        <v>903</v>
      </c>
      <c r="E3559" s="77">
        <v>5</v>
      </c>
      <c r="F3559" s="78"/>
      <c r="G3559" s="79">
        <v>44887.378993055558</v>
      </c>
      <c r="H3559" s="77">
        <v>173</v>
      </c>
      <c r="I3559" s="76">
        <v>44887.95</v>
      </c>
      <c r="J3559" s="78"/>
      <c r="K3559" s="80">
        <v>1</v>
      </c>
    </row>
    <row r="3560" spans="2:11" x14ac:dyDescent="0.3">
      <c r="B3560" s="75">
        <v>38627</v>
      </c>
      <c r="C3560" s="76">
        <v>44887</v>
      </c>
      <c r="D3560" s="77">
        <v>1055</v>
      </c>
      <c r="E3560" s="77">
        <v>6</v>
      </c>
      <c r="F3560" s="78"/>
      <c r="G3560" s="79">
        <v>44887.392314814817</v>
      </c>
      <c r="H3560" s="77">
        <v>145</v>
      </c>
      <c r="I3560" s="76">
        <v>44887.95</v>
      </c>
      <c r="J3560" s="78"/>
      <c r="K3560" s="80">
        <v>1</v>
      </c>
    </row>
    <row r="3561" spans="2:11" x14ac:dyDescent="0.3">
      <c r="B3561" s="75">
        <v>38628</v>
      </c>
      <c r="C3561" s="76">
        <v>44887</v>
      </c>
      <c r="D3561" s="77">
        <v>1253</v>
      </c>
      <c r="E3561" s="77">
        <v>1</v>
      </c>
      <c r="F3561" s="78"/>
      <c r="G3561" s="78"/>
      <c r="H3561" s="78"/>
      <c r="I3561" s="76">
        <v>44887.95</v>
      </c>
      <c r="J3561" s="78"/>
      <c r="K3561" s="80">
        <v>1</v>
      </c>
    </row>
    <row r="3562" spans="2:11" x14ac:dyDescent="0.3">
      <c r="B3562" s="75">
        <v>38629</v>
      </c>
      <c r="C3562" s="76">
        <v>44887</v>
      </c>
      <c r="D3562" s="77">
        <v>1334</v>
      </c>
      <c r="E3562" s="77">
        <v>3</v>
      </c>
      <c r="F3562" s="78"/>
      <c r="G3562" s="79">
        <v>44887.417812500003</v>
      </c>
      <c r="H3562" s="77">
        <v>160</v>
      </c>
      <c r="I3562" s="76">
        <v>44887.95</v>
      </c>
      <c r="J3562" s="78"/>
      <c r="K3562" s="80">
        <v>1</v>
      </c>
    </row>
    <row r="3563" spans="2:11" x14ac:dyDescent="0.3">
      <c r="B3563" s="75">
        <v>38630</v>
      </c>
      <c r="C3563" s="76">
        <v>44887</v>
      </c>
      <c r="D3563" s="77">
        <v>767</v>
      </c>
      <c r="E3563" s="77">
        <v>4</v>
      </c>
      <c r="F3563" s="78"/>
      <c r="G3563" s="79">
        <v>44887.431307870371</v>
      </c>
      <c r="H3563" s="77">
        <v>159</v>
      </c>
      <c r="I3563" s="76">
        <v>44887.95</v>
      </c>
      <c r="J3563" s="78"/>
      <c r="K3563" s="80">
        <v>1</v>
      </c>
    </row>
    <row r="3564" spans="2:11" x14ac:dyDescent="0.3">
      <c r="B3564" s="75">
        <v>38631</v>
      </c>
      <c r="C3564" s="76">
        <v>44887</v>
      </c>
      <c r="D3564" s="77">
        <v>1317</v>
      </c>
      <c r="E3564" s="77">
        <v>1</v>
      </c>
      <c r="F3564" s="78"/>
      <c r="G3564" s="78"/>
      <c r="H3564" s="78"/>
      <c r="I3564" s="76">
        <v>44887.95</v>
      </c>
      <c r="J3564" s="78"/>
      <c r="K3564" s="80">
        <v>1</v>
      </c>
    </row>
    <row r="3565" spans="2:11" x14ac:dyDescent="0.3">
      <c r="B3565" s="75">
        <v>38632</v>
      </c>
      <c r="C3565" s="76">
        <v>44887</v>
      </c>
      <c r="D3565" s="77">
        <v>187</v>
      </c>
      <c r="E3565" s="77">
        <v>4</v>
      </c>
      <c r="F3565" s="78"/>
      <c r="G3565" s="79">
        <v>44887.456157407403</v>
      </c>
      <c r="H3565" s="77">
        <v>165</v>
      </c>
      <c r="I3565" s="76">
        <v>44887.95</v>
      </c>
      <c r="J3565" s="78"/>
      <c r="K3565" s="80">
        <v>1</v>
      </c>
    </row>
    <row r="3566" spans="2:11" x14ac:dyDescent="0.3">
      <c r="B3566" s="75">
        <v>38633</v>
      </c>
      <c r="C3566" s="76">
        <v>44887</v>
      </c>
      <c r="D3566" s="77">
        <v>386</v>
      </c>
      <c r="E3566" s="77">
        <v>6</v>
      </c>
      <c r="F3566" s="78"/>
      <c r="G3566" s="79">
        <v>44887.472407407404</v>
      </c>
      <c r="H3566" s="77">
        <v>165</v>
      </c>
      <c r="I3566" s="76">
        <v>44887.95</v>
      </c>
      <c r="J3566" s="78"/>
      <c r="K3566" s="80">
        <v>1</v>
      </c>
    </row>
    <row r="3567" spans="2:11" x14ac:dyDescent="0.3">
      <c r="B3567" s="75">
        <v>38634</v>
      </c>
      <c r="C3567" s="76">
        <v>44887</v>
      </c>
      <c r="D3567" s="77">
        <v>365</v>
      </c>
      <c r="E3567" s="77">
        <v>5</v>
      </c>
      <c r="F3567" s="78"/>
      <c r="G3567" s="79">
        <v>44887.486712962957</v>
      </c>
      <c r="H3567" s="77">
        <v>150</v>
      </c>
      <c r="I3567" s="76">
        <v>44887.95</v>
      </c>
      <c r="J3567" s="78"/>
      <c r="K3567" s="80">
        <v>1</v>
      </c>
    </row>
    <row r="3568" spans="2:11" x14ac:dyDescent="0.3">
      <c r="B3568" s="75">
        <v>38635</v>
      </c>
      <c r="C3568" s="76">
        <v>44887</v>
      </c>
      <c r="D3568" s="77">
        <v>506</v>
      </c>
      <c r="E3568" s="77">
        <v>6</v>
      </c>
      <c r="F3568" s="78"/>
      <c r="G3568" s="79">
        <v>44887.501736111102</v>
      </c>
      <c r="H3568" s="77">
        <v>166</v>
      </c>
      <c r="I3568" s="76">
        <v>44887.95</v>
      </c>
      <c r="J3568" s="78"/>
      <c r="K3568" s="80">
        <v>1</v>
      </c>
    </row>
    <row r="3569" spans="2:11" x14ac:dyDescent="0.3">
      <c r="B3569" s="75">
        <v>38636</v>
      </c>
      <c r="C3569" s="76">
        <v>44887</v>
      </c>
      <c r="D3569" s="77">
        <v>775</v>
      </c>
      <c r="E3569" s="77">
        <v>2</v>
      </c>
      <c r="F3569" s="78"/>
      <c r="G3569" s="79">
        <v>44887.514328703692</v>
      </c>
      <c r="H3569" s="77">
        <v>152</v>
      </c>
      <c r="I3569" s="76">
        <v>44887.95</v>
      </c>
      <c r="J3569" s="78"/>
      <c r="K3569" s="80">
        <v>1</v>
      </c>
    </row>
    <row r="3570" spans="2:11" x14ac:dyDescent="0.3">
      <c r="B3570" s="75">
        <v>38637</v>
      </c>
      <c r="C3570" s="76">
        <v>44887</v>
      </c>
      <c r="D3570" s="77">
        <v>130</v>
      </c>
      <c r="E3570" s="77">
        <v>4</v>
      </c>
      <c r="F3570" s="78"/>
      <c r="G3570" s="79">
        <v>44887.526805555543</v>
      </c>
      <c r="H3570" s="77">
        <v>156</v>
      </c>
      <c r="I3570" s="76">
        <v>44887.95</v>
      </c>
      <c r="J3570" s="78"/>
      <c r="K3570" s="80">
        <v>1</v>
      </c>
    </row>
    <row r="3571" spans="2:11" x14ac:dyDescent="0.3">
      <c r="B3571" s="75">
        <v>38638</v>
      </c>
      <c r="C3571" s="76">
        <v>44887</v>
      </c>
      <c r="D3571" s="77">
        <v>340</v>
      </c>
      <c r="E3571" s="77">
        <v>2</v>
      </c>
      <c r="F3571" s="78"/>
      <c r="G3571" s="79">
        <v>44887.537534722207</v>
      </c>
      <c r="H3571" s="77">
        <v>155</v>
      </c>
      <c r="I3571" s="76">
        <v>44887.95</v>
      </c>
      <c r="J3571" s="78"/>
      <c r="K3571" s="80">
        <v>1</v>
      </c>
    </row>
    <row r="3572" spans="2:11" x14ac:dyDescent="0.3">
      <c r="B3572" s="75">
        <v>38639</v>
      </c>
      <c r="C3572" s="76">
        <v>44887</v>
      </c>
      <c r="D3572" s="77">
        <v>1305</v>
      </c>
      <c r="E3572" s="77">
        <v>4</v>
      </c>
      <c r="F3572" s="78"/>
      <c r="G3572" s="79">
        <v>44887.54979166665</v>
      </c>
      <c r="H3572" s="77">
        <v>176</v>
      </c>
      <c r="I3572" s="76">
        <v>44887.95</v>
      </c>
      <c r="J3572" s="78"/>
      <c r="K3572" s="80">
        <v>1</v>
      </c>
    </row>
    <row r="3573" spans="2:11" x14ac:dyDescent="0.3">
      <c r="B3573" s="75">
        <v>38640</v>
      </c>
      <c r="C3573" s="76">
        <v>44887</v>
      </c>
      <c r="D3573" s="77">
        <v>982</v>
      </c>
      <c r="E3573" s="77">
        <v>4</v>
      </c>
      <c r="F3573" s="78"/>
      <c r="G3573" s="79">
        <v>44887.565057870357</v>
      </c>
      <c r="H3573" s="77">
        <v>153</v>
      </c>
      <c r="I3573" s="76">
        <v>44887.95</v>
      </c>
      <c r="J3573" s="78"/>
      <c r="K3573" s="80">
        <v>1</v>
      </c>
    </row>
    <row r="3574" spans="2:11" x14ac:dyDescent="0.3">
      <c r="B3574" s="75">
        <v>38641</v>
      </c>
      <c r="C3574" s="76">
        <v>44887</v>
      </c>
      <c r="D3574" s="77">
        <v>1347</v>
      </c>
      <c r="E3574" s="77">
        <v>3</v>
      </c>
      <c r="F3574" s="78"/>
      <c r="G3574" s="79">
        <v>44887.58040509258</v>
      </c>
      <c r="H3574" s="77">
        <v>158</v>
      </c>
      <c r="I3574" s="76">
        <v>44887.95</v>
      </c>
      <c r="J3574" s="78"/>
      <c r="K3574" s="80">
        <v>1</v>
      </c>
    </row>
    <row r="3575" spans="2:11" x14ac:dyDescent="0.3">
      <c r="B3575" s="75">
        <v>38642</v>
      </c>
      <c r="C3575" s="76">
        <v>44887</v>
      </c>
      <c r="D3575" s="77">
        <v>537</v>
      </c>
      <c r="E3575" s="77">
        <v>6</v>
      </c>
      <c r="F3575" s="78"/>
      <c r="G3575" s="79">
        <v>44887.589768518505</v>
      </c>
      <c r="H3575" s="77">
        <v>140</v>
      </c>
      <c r="I3575" s="76">
        <v>44887.95</v>
      </c>
      <c r="J3575" s="78"/>
      <c r="K3575" s="80">
        <v>1</v>
      </c>
    </row>
    <row r="3576" spans="2:11" x14ac:dyDescent="0.3">
      <c r="B3576" s="75">
        <v>38643</v>
      </c>
      <c r="C3576" s="76">
        <v>44887</v>
      </c>
      <c r="D3576" s="77">
        <v>1325</v>
      </c>
      <c r="E3576" s="77">
        <v>2</v>
      </c>
      <c r="F3576" s="78"/>
      <c r="G3576" s="79">
        <v>44887.602766203687</v>
      </c>
      <c r="H3576" s="77">
        <v>143</v>
      </c>
      <c r="I3576" s="76">
        <v>44887.95</v>
      </c>
      <c r="J3576" s="78"/>
      <c r="K3576" s="80">
        <v>1</v>
      </c>
    </row>
    <row r="3577" spans="2:11" x14ac:dyDescent="0.3">
      <c r="B3577" s="75">
        <v>38644</v>
      </c>
      <c r="C3577" s="76">
        <v>44887</v>
      </c>
      <c r="D3577" s="77">
        <v>99</v>
      </c>
      <c r="E3577" s="77">
        <v>5</v>
      </c>
      <c r="F3577" s="78"/>
      <c r="G3577" s="79">
        <v>44887.614432870352</v>
      </c>
      <c r="H3577" s="77">
        <v>150</v>
      </c>
      <c r="I3577" s="76">
        <v>44887.95</v>
      </c>
      <c r="J3577" s="78"/>
      <c r="K3577" s="80">
        <v>1</v>
      </c>
    </row>
    <row r="3578" spans="2:11" x14ac:dyDescent="0.3">
      <c r="B3578" s="75">
        <v>38645</v>
      </c>
      <c r="C3578" s="76">
        <v>44887</v>
      </c>
      <c r="D3578" s="77">
        <v>598</v>
      </c>
      <c r="E3578" s="77">
        <v>1</v>
      </c>
      <c r="F3578" s="78"/>
      <c r="G3578" s="78"/>
      <c r="H3578" s="78"/>
      <c r="I3578" s="76">
        <v>44887.95</v>
      </c>
      <c r="J3578" s="78"/>
      <c r="K3578" s="80">
        <v>1</v>
      </c>
    </row>
    <row r="3579" spans="2:11" x14ac:dyDescent="0.3">
      <c r="B3579" s="75">
        <v>38646</v>
      </c>
      <c r="C3579" s="76">
        <v>44887</v>
      </c>
      <c r="D3579" s="77">
        <v>468</v>
      </c>
      <c r="E3579" s="77">
        <v>5</v>
      </c>
      <c r="F3579" s="78"/>
      <c r="G3579" s="79">
        <v>44887.639571759246</v>
      </c>
      <c r="H3579" s="77">
        <v>144</v>
      </c>
      <c r="I3579" s="76">
        <v>44887.95</v>
      </c>
      <c r="J3579" s="78"/>
      <c r="K3579" s="80">
        <v>1</v>
      </c>
    </row>
    <row r="3580" spans="2:11" x14ac:dyDescent="0.3">
      <c r="B3580" s="75">
        <v>38647</v>
      </c>
      <c r="C3580" s="76">
        <v>44887</v>
      </c>
      <c r="D3580" s="77">
        <v>521</v>
      </c>
      <c r="E3580" s="77">
        <v>1</v>
      </c>
      <c r="F3580" s="78"/>
      <c r="G3580" s="78"/>
      <c r="H3580" s="78"/>
      <c r="I3580" s="76">
        <v>44887.95</v>
      </c>
      <c r="J3580" s="78"/>
      <c r="K3580" s="80">
        <v>1</v>
      </c>
    </row>
    <row r="3581" spans="2:11" x14ac:dyDescent="0.3">
      <c r="B3581" s="75">
        <v>38648</v>
      </c>
      <c r="C3581" s="76">
        <v>44887</v>
      </c>
      <c r="D3581" s="77">
        <v>789</v>
      </c>
      <c r="E3581" s="77">
        <v>6</v>
      </c>
      <c r="F3581" s="78"/>
      <c r="G3581" s="79">
        <v>44887.662268518507</v>
      </c>
      <c r="H3581" s="77">
        <v>149</v>
      </c>
      <c r="I3581" s="76">
        <v>44887.95</v>
      </c>
      <c r="J3581" s="78"/>
      <c r="K3581" s="80">
        <v>1</v>
      </c>
    </row>
    <row r="3582" spans="2:11" x14ac:dyDescent="0.3">
      <c r="B3582" s="75">
        <v>38649</v>
      </c>
      <c r="C3582" s="76">
        <v>44887</v>
      </c>
      <c r="D3582" s="77">
        <v>1328</v>
      </c>
      <c r="E3582" s="77">
        <v>6</v>
      </c>
      <c r="F3582" s="78"/>
      <c r="G3582" s="79">
        <v>44887.670995370361</v>
      </c>
      <c r="H3582" s="77">
        <v>177</v>
      </c>
      <c r="I3582" s="76">
        <v>44887.95</v>
      </c>
      <c r="J3582" s="78"/>
      <c r="K3582" s="80">
        <v>1</v>
      </c>
    </row>
    <row r="3583" spans="2:11" x14ac:dyDescent="0.3">
      <c r="B3583" s="75">
        <v>38650</v>
      </c>
      <c r="C3583" s="76">
        <v>44887</v>
      </c>
      <c r="D3583" s="77">
        <v>123</v>
      </c>
      <c r="E3583" s="77">
        <v>3</v>
      </c>
      <c r="F3583" s="78"/>
      <c r="G3583" s="79">
        <v>44887.680567129617</v>
      </c>
      <c r="H3583" s="77">
        <v>171</v>
      </c>
      <c r="I3583" s="76">
        <v>44887.95</v>
      </c>
      <c r="J3583" s="78"/>
      <c r="K3583" s="80">
        <v>1</v>
      </c>
    </row>
    <row r="3584" spans="2:11" x14ac:dyDescent="0.3">
      <c r="B3584" s="75">
        <v>38651</v>
      </c>
      <c r="C3584" s="76">
        <v>44887</v>
      </c>
      <c r="D3584" s="77">
        <v>514</v>
      </c>
      <c r="E3584" s="77">
        <v>4</v>
      </c>
      <c r="F3584" s="78"/>
      <c r="G3584" s="79">
        <v>44887.689270833318</v>
      </c>
      <c r="H3584" s="77">
        <v>149</v>
      </c>
      <c r="I3584" s="76">
        <v>44887.95</v>
      </c>
      <c r="J3584" s="78"/>
      <c r="K3584" s="80">
        <v>1</v>
      </c>
    </row>
    <row r="3585" spans="2:11" x14ac:dyDescent="0.3">
      <c r="B3585" s="75">
        <v>38652</v>
      </c>
      <c r="C3585" s="76">
        <v>44887</v>
      </c>
      <c r="D3585" s="77">
        <v>222</v>
      </c>
      <c r="E3585" s="77">
        <v>6</v>
      </c>
      <c r="F3585" s="78"/>
      <c r="G3585" s="79">
        <v>44887.699490740728</v>
      </c>
      <c r="H3585" s="77">
        <v>152</v>
      </c>
      <c r="I3585" s="76">
        <v>44887.95</v>
      </c>
      <c r="J3585" s="78"/>
      <c r="K3585" s="80">
        <v>1</v>
      </c>
    </row>
    <row r="3586" spans="2:11" x14ac:dyDescent="0.3">
      <c r="B3586" s="75">
        <v>38653</v>
      </c>
      <c r="C3586" s="76">
        <v>44887</v>
      </c>
      <c r="D3586" s="77">
        <v>1398</v>
      </c>
      <c r="E3586" s="77">
        <v>1</v>
      </c>
      <c r="F3586" s="78"/>
      <c r="G3586" s="78"/>
      <c r="H3586" s="78"/>
      <c r="I3586" s="76">
        <v>44887.95</v>
      </c>
      <c r="J3586" s="78"/>
      <c r="K3586" s="80">
        <v>1</v>
      </c>
    </row>
    <row r="3587" spans="2:11" x14ac:dyDescent="0.3">
      <c r="B3587" s="75">
        <v>38654</v>
      </c>
      <c r="C3587" s="76">
        <v>44887</v>
      </c>
      <c r="D3587" s="77">
        <v>1136</v>
      </c>
      <c r="E3587" s="77">
        <v>4</v>
      </c>
      <c r="F3587" s="78"/>
      <c r="G3587" s="79">
        <v>44887.724583333322</v>
      </c>
      <c r="H3587" s="77">
        <v>163</v>
      </c>
      <c r="I3587" s="76">
        <v>44887.95</v>
      </c>
      <c r="J3587" s="78"/>
      <c r="K3587" s="80">
        <v>1</v>
      </c>
    </row>
    <row r="3588" spans="2:11" x14ac:dyDescent="0.3">
      <c r="B3588" s="75">
        <v>38655</v>
      </c>
      <c r="C3588" s="76">
        <v>44887</v>
      </c>
      <c r="D3588" s="77">
        <v>27</v>
      </c>
      <c r="E3588" s="77">
        <v>5</v>
      </c>
      <c r="F3588" s="78"/>
      <c r="G3588" s="79">
        <v>44887.736481481472</v>
      </c>
      <c r="H3588" s="77">
        <v>167</v>
      </c>
      <c r="I3588" s="76">
        <v>44887.95</v>
      </c>
      <c r="J3588" s="78"/>
      <c r="K3588" s="80">
        <v>1</v>
      </c>
    </row>
    <row r="3589" spans="2:11" x14ac:dyDescent="0.3">
      <c r="B3589" s="75">
        <v>38656</v>
      </c>
      <c r="C3589" s="76">
        <v>44887</v>
      </c>
      <c r="D3589" s="77">
        <v>1272</v>
      </c>
      <c r="E3589" s="77">
        <v>3</v>
      </c>
      <c r="F3589" s="78"/>
      <c r="G3589" s="79">
        <v>44887.751932870364</v>
      </c>
      <c r="H3589" s="77">
        <v>179</v>
      </c>
      <c r="I3589" s="76">
        <v>44887.95</v>
      </c>
      <c r="J3589" s="78"/>
      <c r="K3589" s="80">
        <v>1</v>
      </c>
    </row>
    <row r="3590" spans="2:11" x14ac:dyDescent="0.3">
      <c r="B3590" s="75">
        <v>38657</v>
      </c>
      <c r="C3590" s="76">
        <v>44887</v>
      </c>
      <c r="D3590" s="77">
        <v>669</v>
      </c>
      <c r="E3590" s="77">
        <v>2</v>
      </c>
      <c r="F3590" s="78"/>
      <c r="G3590" s="79">
        <v>44887.766516203694</v>
      </c>
      <c r="H3590" s="77">
        <v>148</v>
      </c>
      <c r="I3590" s="76">
        <v>44887.95</v>
      </c>
      <c r="J3590" s="78"/>
      <c r="K3590" s="80">
        <v>1</v>
      </c>
    </row>
    <row r="3591" spans="2:11" x14ac:dyDescent="0.3">
      <c r="B3591" s="75">
        <v>38658</v>
      </c>
      <c r="C3591" s="76">
        <v>44887</v>
      </c>
      <c r="D3591" s="77">
        <v>1272</v>
      </c>
      <c r="E3591" s="77">
        <v>2</v>
      </c>
      <c r="F3591" s="78"/>
      <c r="G3591" s="79">
        <v>44887.782708333325</v>
      </c>
      <c r="H3591" s="77">
        <v>153</v>
      </c>
      <c r="I3591" s="76">
        <v>44887.95</v>
      </c>
      <c r="J3591" s="78"/>
      <c r="K3591" s="80">
        <v>1</v>
      </c>
    </row>
    <row r="3592" spans="2:11" x14ac:dyDescent="0.3">
      <c r="B3592" s="75">
        <v>38659</v>
      </c>
      <c r="C3592" s="76">
        <v>44887</v>
      </c>
      <c r="D3592" s="77">
        <v>556</v>
      </c>
      <c r="E3592" s="77">
        <v>3</v>
      </c>
      <c r="F3592" s="78"/>
      <c r="G3592" s="79">
        <v>44887.796134259253</v>
      </c>
      <c r="H3592" s="77">
        <v>140</v>
      </c>
      <c r="I3592" s="76">
        <v>44887.95</v>
      </c>
      <c r="J3592" s="78"/>
      <c r="K3592" s="80">
        <v>1</v>
      </c>
    </row>
    <row r="3593" spans="2:11" x14ac:dyDescent="0.3">
      <c r="B3593" s="75">
        <v>38660</v>
      </c>
      <c r="C3593" s="76">
        <v>44887</v>
      </c>
      <c r="D3593" s="77">
        <v>134</v>
      </c>
      <c r="E3593" s="77">
        <v>2</v>
      </c>
      <c r="F3593" s="78"/>
      <c r="G3593" s="79">
        <v>44887.810590277775</v>
      </c>
      <c r="H3593" s="77">
        <v>142</v>
      </c>
      <c r="I3593" s="76">
        <v>44887.95</v>
      </c>
      <c r="J3593" s="78"/>
      <c r="K3593" s="80">
        <v>1</v>
      </c>
    </row>
    <row r="3594" spans="2:11" x14ac:dyDescent="0.3">
      <c r="B3594" s="75">
        <v>38661</v>
      </c>
      <c r="C3594" s="76">
        <v>44887</v>
      </c>
      <c r="D3594" s="77">
        <v>505</v>
      </c>
      <c r="E3594" s="77">
        <v>3</v>
      </c>
      <c r="F3594" s="78"/>
      <c r="G3594" s="79">
        <v>44887.822268518517</v>
      </c>
      <c r="H3594" s="77">
        <v>142</v>
      </c>
      <c r="I3594" s="76">
        <v>44887.95</v>
      </c>
      <c r="J3594" s="78"/>
      <c r="K3594" s="80">
        <v>1</v>
      </c>
    </row>
    <row r="3595" spans="2:11" x14ac:dyDescent="0.3">
      <c r="B3595" s="75">
        <v>38662</v>
      </c>
      <c r="C3595" s="76">
        <v>44887</v>
      </c>
      <c r="D3595" s="77">
        <v>506</v>
      </c>
      <c r="E3595" s="77">
        <v>1</v>
      </c>
      <c r="F3595" s="78"/>
      <c r="G3595" s="78"/>
      <c r="H3595" s="78"/>
      <c r="I3595" s="76">
        <v>44887.95</v>
      </c>
      <c r="J3595" s="78"/>
      <c r="K3595" s="80">
        <v>1</v>
      </c>
    </row>
    <row r="3596" spans="2:11" x14ac:dyDescent="0.3">
      <c r="B3596" s="75">
        <v>38663</v>
      </c>
      <c r="C3596" s="76">
        <v>44887</v>
      </c>
      <c r="D3596" s="77">
        <v>1088</v>
      </c>
      <c r="E3596" s="77">
        <v>4</v>
      </c>
      <c r="F3596" s="78"/>
      <c r="G3596" s="79">
        <v>44887.848136574074</v>
      </c>
      <c r="H3596" s="77">
        <v>156</v>
      </c>
      <c r="I3596" s="76">
        <v>44887.95</v>
      </c>
      <c r="J3596" s="78"/>
      <c r="K3596" s="80">
        <v>1</v>
      </c>
    </row>
    <row r="3597" spans="2:11" x14ac:dyDescent="0.3">
      <c r="B3597" s="75">
        <v>38664</v>
      </c>
      <c r="C3597" s="76">
        <v>44887</v>
      </c>
      <c r="D3597" s="77">
        <v>1036</v>
      </c>
      <c r="E3597" s="77">
        <v>3</v>
      </c>
      <c r="F3597" s="78"/>
      <c r="G3597" s="79">
        <v>44887.861284722225</v>
      </c>
      <c r="H3597" s="77">
        <v>167</v>
      </c>
      <c r="I3597" s="76">
        <v>44887.95</v>
      </c>
      <c r="J3597" s="78"/>
      <c r="K3597" s="80">
        <v>1</v>
      </c>
    </row>
    <row r="3598" spans="2:11" x14ac:dyDescent="0.3">
      <c r="B3598" s="75">
        <v>38665</v>
      </c>
      <c r="C3598" s="76">
        <v>44887</v>
      </c>
      <c r="D3598" s="77">
        <v>792</v>
      </c>
      <c r="E3598" s="77">
        <v>1</v>
      </c>
      <c r="F3598" s="78"/>
      <c r="G3598" s="78"/>
      <c r="H3598" s="78"/>
      <c r="I3598" s="76">
        <v>44887.95</v>
      </c>
      <c r="J3598" s="78"/>
      <c r="K3598" s="80">
        <v>1</v>
      </c>
    </row>
    <row r="3599" spans="2:11" x14ac:dyDescent="0.3">
      <c r="B3599" s="75">
        <v>38666</v>
      </c>
      <c r="C3599" s="76">
        <v>44887</v>
      </c>
      <c r="D3599" s="77">
        <v>443</v>
      </c>
      <c r="E3599" s="77">
        <v>5</v>
      </c>
      <c r="F3599" s="78"/>
      <c r="G3599" s="79">
        <v>44887.881099537037</v>
      </c>
      <c r="H3599" s="77">
        <v>141</v>
      </c>
      <c r="I3599" s="76">
        <v>44887.95</v>
      </c>
      <c r="J3599" s="78"/>
      <c r="K3599" s="80">
        <v>1</v>
      </c>
    </row>
    <row r="3600" spans="2:11" x14ac:dyDescent="0.3">
      <c r="B3600" s="75">
        <v>38667</v>
      </c>
      <c r="C3600" s="76">
        <v>44887</v>
      </c>
      <c r="D3600" s="77">
        <v>258</v>
      </c>
      <c r="E3600" s="77">
        <v>3</v>
      </c>
      <c r="F3600" s="78"/>
      <c r="G3600" s="79">
        <v>44887.897013888891</v>
      </c>
      <c r="H3600" s="77">
        <v>171</v>
      </c>
      <c r="I3600" s="76">
        <v>44887.95</v>
      </c>
      <c r="J3600" s="78"/>
      <c r="K3600" s="80">
        <v>1</v>
      </c>
    </row>
    <row r="3601" spans="2:11" x14ac:dyDescent="0.3">
      <c r="B3601" s="75">
        <v>38668</v>
      </c>
      <c r="C3601" s="76">
        <v>44887</v>
      </c>
      <c r="D3601" s="77">
        <v>343</v>
      </c>
      <c r="E3601" s="77">
        <v>3</v>
      </c>
      <c r="F3601" s="78"/>
      <c r="G3601" s="79">
        <v>44887.912499999999</v>
      </c>
      <c r="H3601" s="77">
        <v>170</v>
      </c>
      <c r="I3601" s="76">
        <v>44887.95</v>
      </c>
      <c r="J3601" s="78"/>
      <c r="K3601" s="80">
        <v>1</v>
      </c>
    </row>
    <row r="3602" spans="2:11" x14ac:dyDescent="0.3">
      <c r="B3602" s="75">
        <v>38669</v>
      </c>
      <c r="C3602" s="76">
        <v>44887</v>
      </c>
      <c r="D3602" s="77">
        <v>144</v>
      </c>
      <c r="E3602" s="77">
        <v>6</v>
      </c>
      <c r="F3602" s="78"/>
      <c r="G3602" s="79">
        <v>44887.923391203702</v>
      </c>
      <c r="H3602" s="77">
        <v>179</v>
      </c>
      <c r="I3602" s="76">
        <v>44887.95</v>
      </c>
      <c r="J3602" s="78"/>
      <c r="K3602" s="80">
        <v>1</v>
      </c>
    </row>
    <row r="3603" spans="2:11" x14ac:dyDescent="0.3">
      <c r="B3603" s="75">
        <v>38670</v>
      </c>
      <c r="C3603" s="76">
        <v>44888</v>
      </c>
      <c r="D3603" s="77">
        <v>572</v>
      </c>
      <c r="E3603" s="77">
        <v>5</v>
      </c>
      <c r="F3603" s="78"/>
      <c r="G3603" s="79">
        <v>44888.333333333336</v>
      </c>
      <c r="H3603" s="77">
        <v>179</v>
      </c>
      <c r="I3603" s="76">
        <v>44888.961111111108</v>
      </c>
      <c r="J3603" s="78"/>
      <c r="K3603" s="80">
        <v>1</v>
      </c>
    </row>
    <row r="3604" spans="2:11" x14ac:dyDescent="0.3">
      <c r="B3604" s="75">
        <v>38671</v>
      </c>
      <c r="C3604" s="76">
        <v>44888</v>
      </c>
      <c r="D3604" s="77">
        <v>458</v>
      </c>
      <c r="E3604" s="77">
        <v>4</v>
      </c>
      <c r="F3604" s="78"/>
      <c r="G3604" s="79">
        <v>44888.346284722225</v>
      </c>
      <c r="H3604" s="77">
        <v>171</v>
      </c>
      <c r="I3604" s="76">
        <v>44888.961111111108</v>
      </c>
      <c r="J3604" s="78"/>
      <c r="K3604" s="80">
        <v>1</v>
      </c>
    </row>
    <row r="3605" spans="2:11" x14ac:dyDescent="0.3">
      <c r="B3605" s="75">
        <v>38672</v>
      </c>
      <c r="C3605" s="76">
        <v>44888</v>
      </c>
      <c r="D3605" s="77">
        <v>1097</v>
      </c>
      <c r="E3605" s="77">
        <v>2</v>
      </c>
      <c r="F3605" s="78"/>
      <c r="G3605" s="79">
        <v>44888.358611111114</v>
      </c>
      <c r="H3605" s="77">
        <v>140</v>
      </c>
      <c r="I3605" s="76">
        <v>44888.961111111108</v>
      </c>
      <c r="J3605" s="78"/>
      <c r="K3605" s="80">
        <v>1</v>
      </c>
    </row>
    <row r="3606" spans="2:11" x14ac:dyDescent="0.3">
      <c r="B3606" s="75">
        <v>38673</v>
      </c>
      <c r="C3606" s="76">
        <v>44888</v>
      </c>
      <c r="D3606" s="77">
        <v>633</v>
      </c>
      <c r="E3606" s="77">
        <v>5</v>
      </c>
      <c r="F3606" s="78"/>
      <c r="G3606" s="79">
        <v>44888.373506944445</v>
      </c>
      <c r="H3606" s="77">
        <v>167</v>
      </c>
      <c r="I3606" s="76">
        <v>44888.961111111108</v>
      </c>
      <c r="J3606" s="78"/>
      <c r="K3606" s="80">
        <v>1</v>
      </c>
    </row>
    <row r="3607" spans="2:11" x14ac:dyDescent="0.3">
      <c r="B3607" s="75">
        <v>38674</v>
      </c>
      <c r="C3607" s="76">
        <v>44888</v>
      </c>
      <c r="D3607" s="77">
        <v>184</v>
      </c>
      <c r="E3607" s="77">
        <v>1</v>
      </c>
      <c r="F3607" s="78"/>
      <c r="G3607" s="78"/>
      <c r="H3607" s="78"/>
      <c r="I3607" s="76">
        <v>44888.961111111108</v>
      </c>
      <c r="J3607" s="78"/>
      <c r="K3607" s="80">
        <v>1</v>
      </c>
    </row>
    <row r="3608" spans="2:11" x14ac:dyDescent="0.3">
      <c r="B3608" s="75">
        <v>38675</v>
      </c>
      <c r="C3608" s="76">
        <v>44888</v>
      </c>
      <c r="D3608" s="77">
        <v>747</v>
      </c>
      <c r="E3608" s="77">
        <v>3</v>
      </c>
      <c r="F3608" s="78"/>
      <c r="G3608" s="79">
        <v>44888.401180555556</v>
      </c>
      <c r="H3608" s="77">
        <v>155</v>
      </c>
      <c r="I3608" s="76">
        <v>44888.961111111108</v>
      </c>
      <c r="J3608" s="78"/>
      <c r="K3608" s="80">
        <v>1</v>
      </c>
    </row>
    <row r="3609" spans="2:11" x14ac:dyDescent="0.3">
      <c r="B3609" s="75">
        <v>38676</v>
      </c>
      <c r="C3609" s="76">
        <v>44888</v>
      </c>
      <c r="D3609" s="77">
        <v>303</v>
      </c>
      <c r="E3609" s="77">
        <v>3</v>
      </c>
      <c r="F3609" s="78"/>
      <c r="G3609" s="79">
        <v>44888.415289351855</v>
      </c>
      <c r="H3609" s="77">
        <v>174</v>
      </c>
      <c r="I3609" s="76">
        <v>44888.961111111108</v>
      </c>
      <c r="J3609" s="78"/>
      <c r="K3609" s="80">
        <v>1</v>
      </c>
    </row>
    <row r="3610" spans="2:11" x14ac:dyDescent="0.3">
      <c r="B3610" s="75">
        <v>38677</v>
      </c>
      <c r="C3610" s="76">
        <v>44888</v>
      </c>
      <c r="D3610" s="77">
        <v>1152</v>
      </c>
      <c r="E3610" s="77">
        <v>6</v>
      </c>
      <c r="F3610" s="78"/>
      <c r="G3610" s="79">
        <v>44888.426157407412</v>
      </c>
      <c r="H3610" s="77">
        <v>178</v>
      </c>
      <c r="I3610" s="76">
        <v>44888.961111111108</v>
      </c>
      <c r="J3610" s="78"/>
      <c r="K3610" s="80">
        <v>1</v>
      </c>
    </row>
    <row r="3611" spans="2:11" x14ac:dyDescent="0.3">
      <c r="B3611" s="75">
        <v>38678</v>
      </c>
      <c r="C3611" s="76">
        <v>44888</v>
      </c>
      <c r="D3611" s="77">
        <v>352</v>
      </c>
      <c r="E3611" s="77">
        <v>6</v>
      </c>
      <c r="F3611" s="78"/>
      <c r="G3611" s="79">
        <v>44888.436273148152</v>
      </c>
      <c r="H3611" s="77">
        <v>153</v>
      </c>
      <c r="I3611" s="76">
        <v>44888.961111111108</v>
      </c>
      <c r="J3611" s="78"/>
      <c r="K3611" s="80">
        <v>1</v>
      </c>
    </row>
    <row r="3612" spans="2:11" x14ac:dyDescent="0.3">
      <c r="B3612" s="75">
        <v>38679</v>
      </c>
      <c r="C3612" s="76">
        <v>44888</v>
      </c>
      <c r="D3612" s="77">
        <v>130</v>
      </c>
      <c r="E3612" s="77">
        <v>6</v>
      </c>
      <c r="F3612" s="78"/>
      <c r="G3612" s="79">
        <v>44888.447222222225</v>
      </c>
      <c r="H3612" s="77">
        <v>154</v>
      </c>
      <c r="I3612" s="76">
        <v>44888.961111111108</v>
      </c>
      <c r="J3612" s="78"/>
      <c r="K3612" s="80">
        <v>1</v>
      </c>
    </row>
    <row r="3613" spans="2:11" x14ac:dyDescent="0.3">
      <c r="B3613" s="75">
        <v>38680</v>
      </c>
      <c r="C3613" s="76">
        <v>44888</v>
      </c>
      <c r="D3613" s="77">
        <v>581</v>
      </c>
      <c r="E3613" s="77">
        <v>4</v>
      </c>
      <c r="F3613" s="78"/>
      <c r="G3613" s="79">
        <v>44888.457141203704</v>
      </c>
      <c r="H3613" s="77">
        <v>144</v>
      </c>
      <c r="I3613" s="76">
        <v>44888.961111111108</v>
      </c>
      <c r="J3613" s="78"/>
      <c r="K3613" s="80">
        <v>1</v>
      </c>
    </row>
    <row r="3614" spans="2:11" x14ac:dyDescent="0.3">
      <c r="B3614" s="75">
        <v>38681</v>
      </c>
      <c r="C3614" s="76">
        <v>44888</v>
      </c>
      <c r="D3614" s="77">
        <v>86</v>
      </c>
      <c r="E3614" s="77">
        <v>5</v>
      </c>
      <c r="F3614" s="78"/>
      <c r="G3614" s="79">
        <v>44888.471909722226</v>
      </c>
      <c r="H3614" s="77">
        <v>143</v>
      </c>
      <c r="I3614" s="76">
        <v>44888.961111111108</v>
      </c>
      <c r="J3614" s="78"/>
      <c r="K3614" s="80">
        <v>1</v>
      </c>
    </row>
    <row r="3615" spans="2:11" x14ac:dyDescent="0.3">
      <c r="B3615" s="75">
        <v>38682</v>
      </c>
      <c r="C3615" s="76">
        <v>44888</v>
      </c>
      <c r="D3615" s="77">
        <v>717</v>
      </c>
      <c r="E3615" s="77">
        <v>5</v>
      </c>
      <c r="F3615" s="78"/>
      <c r="G3615" s="79">
        <v>44888.481111111112</v>
      </c>
      <c r="H3615" s="77">
        <v>155</v>
      </c>
      <c r="I3615" s="76">
        <v>44888.961111111108</v>
      </c>
      <c r="J3615" s="78"/>
      <c r="K3615" s="80">
        <v>1</v>
      </c>
    </row>
    <row r="3616" spans="2:11" x14ac:dyDescent="0.3">
      <c r="B3616" s="75">
        <v>38683</v>
      </c>
      <c r="C3616" s="76">
        <v>44888</v>
      </c>
      <c r="D3616" s="77">
        <v>1213</v>
      </c>
      <c r="E3616" s="77">
        <v>6</v>
      </c>
      <c r="F3616" s="78"/>
      <c r="G3616" s="79">
        <v>44888.492037037038</v>
      </c>
      <c r="H3616" s="77">
        <v>161</v>
      </c>
      <c r="I3616" s="76">
        <v>44888.961111111108</v>
      </c>
      <c r="J3616" s="78"/>
      <c r="K3616" s="80">
        <v>1</v>
      </c>
    </row>
    <row r="3617" spans="2:11" x14ac:dyDescent="0.3">
      <c r="B3617" s="75">
        <v>38684</v>
      </c>
      <c r="C3617" s="76">
        <v>44888</v>
      </c>
      <c r="D3617" s="77">
        <v>978</v>
      </c>
      <c r="E3617" s="77">
        <v>6</v>
      </c>
      <c r="F3617" s="78"/>
      <c r="G3617" s="79">
        <v>44888.5078125</v>
      </c>
      <c r="H3617" s="77">
        <v>150</v>
      </c>
      <c r="I3617" s="76">
        <v>44888.961111111108</v>
      </c>
      <c r="J3617" s="78"/>
      <c r="K3617" s="80">
        <v>1</v>
      </c>
    </row>
    <row r="3618" spans="2:11" x14ac:dyDescent="0.3">
      <c r="B3618" s="75">
        <v>38685</v>
      </c>
      <c r="C3618" s="76">
        <v>44888</v>
      </c>
      <c r="D3618" s="77">
        <v>567</v>
      </c>
      <c r="E3618" s="77">
        <v>3</v>
      </c>
      <c r="F3618" s="78"/>
      <c r="G3618" s="79">
        <v>44888.519004629627</v>
      </c>
      <c r="H3618" s="77">
        <v>149</v>
      </c>
      <c r="I3618" s="76">
        <v>44888.961111111108</v>
      </c>
      <c r="J3618" s="78"/>
      <c r="K3618" s="80">
        <v>1</v>
      </c>
    </row>
    <row r="3619" spans="2:11" x14ac:dyDescent="0.3">
      <c r="B3619" s="75">
        <v>38686</v>
      </c>
      <c r="C3619" s="76">
        <v>44888</v>
      </c>
      <c r="D3619" s="77">
        <v>611</v>
      </c>
      <c r="E3619" s="77">
        <v>3</v>
      </c>
      <c r="F3619" s="78"/>
      <c r="G3619" s="79">
        <v>44888.528576388882</v>
      </c>
      <c r="H3619" s="77">
        <v>146</v>
      </c>
      <c r="I3619" s="76">
        <v>44888.961111111108</v>
      </c>
      <c r="J3619" s="78"/>
      <c r="K3619" s="80">
        <v>1</v>
      </c>
    </row>
    <row r="3620" spans="2:11" x14ac:dyDescent="0.3">
      <c r="B3620" s="75">
        <v>38687</v>
      </c>
      <c r="C3620" s="76">
        <v>44888</v>
      </c>
      <c r="D3620" s="77">
        <v>864</v>
      </c>
      <c r="E3620" s="77">
        <v>3</v>
      </c>
      <c r="F3620" s="78"/>
      <c r="G3620" s="79">
        <v>44888.544583333329</v>
      </c>
      <c r="H3620" s="77">
        <v>179</v>
      </c>
      <c r="I3620" s="76">
        <v>44888.961111111108</v>
      </c>
      <c r="J3620" s="78"/>
      <c r="K3620" s="80">
        <v>1</v>
      </c>
    </row>
    <row r="3621" spans="2:11" x14ac:dyDescent="0.3">
      <c r="B3621" s="75">
        <v>38688</v>
      </c>
      <c r="C3621" s="76">
        <v>44888</v>
      </c>
      <c r="D3621" s="77">
        <v>109</v>
      </c>
      <c r="E3621" s="77">
        <v>4</v>
      </c>
      <c r="F3621" s="78"/>
      <c r="G3621" s="79">
        <v>44888.55873842592</v>
      </c>
      <c r="H3621" s="77">
        <v>145</v>
      </c>
      <c r="I3621" s="76">
        <v>44888.961111111108</v>
      </c>
      <c r="J3621" s="78"/>
      <c r="K3621" s="80">
        <v>1</v>
      </c>
    </row>
    <row r="3622" spans="2:11" x14ac:dyDescent="0.3">
      <c r="B3622" s="75">
        <v>38689</v>
      </c>
      <c r="C3622" s="76">
        <v>44888</v>
      </c>
      <c r="D3622" s="77">
        <v>1222</v>
      </c>
      <c r="E3622" s="77">
        <v>4</v>
      </c>
      <c r="F3622" s="78"/>
      <c r="G3622" s="79">
        <v>44888.57189814814</v>
      </c>
      <c r="H3622" s="77">
        <v>170</v>
      </c>
      <c r="I3622" s="76">
        <v>44888.961111111108</v>
      </c>
      <c r="J3622" s="78"/>
      <c r="K3622" s="80">
        <v>1</v>
      </c>
    </row>
    <row r="3623" spans="2:11" x14ac:dyDescent="0.3">
      <c r="B3623" s="75">
        <v>38690</v>
      </c>
      <c r="C3623" s="76">
        <v>44888</v>
      </c>
      <c r="D3623" s="77">
        <v>1022</v>
      </c>
      <c r="E3623" s="77">
        <v>4</v>
      </c>
      <c r="F3623" s="78"/>
      <c r="G3623" s="79">
        <v>44888.582523148143</v>
      </c>
      <c r="H3623" s="77">
        <v>163</v>
      </c>
      <c r="I3623" s="76">
        <v>44888.961111111108</v>
      </c>
      <c r="J3623" s="78"/>
      <c r="K3623" s="80">
        <v>1</v>
      </c>
    </row>
    <row r="3624" spans="2:11" x14ac:dyDescent="0.3">
      <c r="B3624" s="75">
        <v>38691</v>
      </c>
      <c r="C3624" s="76">
        <v>44888</v>
      </c>
      <c r="D3624" s="77">
        <v>161</v>
      </c>
      <c r="E3624" s="77">
        <v>3</v>
      </c>
      <c r="F3624" s="78"/>
      <c r="G3624" s="79">
        <v>44888.592592592584</v>
      </c>
      <c r="H3624" s="77">
        <v>170</v>
      </c>
      <c r="I3624" s="76">
        <v>44888.961111111108</v>
      </c>
      <c r="J3624" s="78"/>
      <c r="K3624" s="80">
        <v>1</v>
      </c>
    </row>
    <row r="3625" spans="2:11" x14ac:dyDescent="0.3">
      <c r="B3625" s="75">
        <v>38692</v>
      </c>
      <c r="C3625" s="76">
        <v>44888</v>
      </c>
      <c r="D3625" s="77">
        <v>410</v>
      </c>
      <c r="E3625" s="77">
        <v>3</v>
      </c>
      <c r="F3625" s="78"/>
      <c r="G3625" s="79">
        <v>44888.605891203697</v>
      </c>
      <c r="H3625" s="77">
        <v>175</v>
      </c>
      <c r="I3625" s="76">
        <v>44888.961111111108</v>
      </c>
      <c r="J3625" s="78"/>
      <c r="K3625" s="80">
        <v>1</v>
      </c>
    </row>
    <row r="3626" spans="2:11" x14ac:dyDescent="0.3">
      <c r="B3626" s="75">
        <v>38693</v>
      </c>
      <c r="C3626" s="76">
        <v>44888</v>
      </c>
      <c r="D3626" s="77">
        <v>688</v>
      </c>
      <c r="E3626" s="77">
        <v>2</v>
      </c>
      <c r="F3626" s="78"/>
      <c r="G3626" s="79">
        <v>44888.614699074067</v>
      </c>
      <c r="H3626" s="77">
        <v>143</v>
      </c>
      <c r="I3626" s="76">
        <v>44888.961111111108</v>
      </c>
      <c r="J3626" s="78"/>
      <c r="K3626" s="80">
        <v>1</v>
      </c>
    </row>
    <row r="3627" spans="2:11" x14ac:dyDescent="0.3">
      <c r="B3627" s="75">
        <v>38694</v>
      </c>
      <c r="C3627" s="76">
        <v>44888</v>
      </c>
      <c r="D3627" s="77">
        <v>1264</v>
      </c>
      <c r="E3627" s="77">
        <v>6</v>
      </c>
      <c r="F3627" s="78"/>
      <c r="G3627" s="79">
        <v>44888.625856481478</v>
      </c>
      <c r="H3627" s="77">
        <v>176</v>
      </c>
      <c r="I3627" s="76">
        <v>44888.961111111108</v>
      </c>
      <c r="J3627" s="78"/>
      <c r="K3627" s="80">
        <v>1</v>
      </c>
    </row>
    <row r="3628" spans="2:11" x14ac:dyDescent="0.3">
      <c r="B3628" s="75">
        <v>38695</v>
      </c>
      <c r="C3628" s="76">
        <v>44888</v>
      </c>
      <c r="D3628" s="77">
        <v>645</v>
      </c>
      <c r="E3628" s="77">
        <v>6</v>
      </c>
      <c r="F3628" s="78"/>
      <c r="G3628" s="79">
        <v>44888.635451388887</v>
      </c>
      <c r="H3628" s="77">
        <v>173</v>
      </c>
      <c r="I3628" s="76">
        <v>44888.961111111108</v>
      </c>
      <c r="J3628" s="78"/>
      <c r="K3628" s="80">
        <v>1</v>
      </c>
    </row>
    <row r="3629" spans="2:11" x14ac:dyDescent="0.3">
      <c r="B3629" s="75">
        <v>38696</v>
      </c>
      <c r="C3629" s="76">
        <v>44888</v>
      </c>
      <c r="D3629" s="77">
        <v>59</v>
      </c>
      <c r="E3629" s="77">
        <v>2</v>
      </c>
      <c r="F3629" s="78"/>
      <c r="G3629" s="79">
        <v>44888.645335648143</v>
      </c>
      <c r="H3629" s="77">
        <v>161</v>
      </c>
      <c r="I3629" s="76">
        <v>44888.961111111108</v>
      </c>
      <c r="J3629" s="78"/>
      <c r="K3629" s="80">
        <v>1</v>
      </c>
    </row>
    <row r="3630" spans="2:11" x14ac:dyDescent="0.3">
      <c r="B3630" s="75">
        <v>38697</v>
      </c>
      <c r="C3630" s="76">
        <v>44888</v>
      </c>
      <c r="D3630" s="77">
        <v>1062</v>
      </c>
      <c r="E3630" s="77">
        <v>3</v>
      </c>
      <c r="F3630" s="78"/>
      <c r="G3630" s="79">
        <v>44888.655081018514</v>
      </c>
      <c r="H3630" s="77">
        <v>167</v>
      </c>
      <c r="I3630" s="76">
        <v>44888.961111111108</v>
      </c>
      <c r="J3630" s="78"/>
      <c r="K3630" s="80">
        <v>1</v>
      </c>
    </row>
    <row r="3631" spans="2:11" x14ac:dyDescent="0.3">
      <c r="B3631" s="75">
        <v>38698</v>
      </c>
      <c r="C3631" s="76">
        <v>44888</v>
      </c>
      <c r="D3631" s="77">
        <v>234</v>
      </c>
      <c r="E3631" s="77">
        <v>4</v>
      </c>
      <c r="F3631" s="78"/>
      <c r="G3631" s="79">
        <v>44888.667928240735</v>
      </c>
      <c r="H3631" s="77">
        <v>168</v>
      </c>
      <c r="I3631" s="76">
        <v>44888.961111111108</v>
      </c>
      <c r="J3631" s="78"/>
      <c r="K3631" s="80">
        <v>1</v>
      </c>
    </row>
    <row r="3632" spans="2:11" x14ac:dyDescent="0.3">
      <c r="B3632" s="75">
        <v>38699</v>
      </c>
      <c r="C3632" s="76">
        <v>44888</v>
      </c>
      <c r="D3632" s="77">
        <v>907</v>
      </c>
      <c r="E3632" s="77">
        <v>2</v>
      </c>
      <c r="F3632" s="78"/>
      <c r="G3632" s="79">
        <v>44888.677511574067</v>
      </c>
      <c r="H3632" s="77">
        <v>151</v>
      </c>
      <c r="I3632" s="76">
        <v>44888.961111111108</v>
      </c>
      <c r="J3632" s="78"/>
      <c r="K3632" s="80">
        <v>1</v>
      </c>
    </row>
    <row r="3633" spans="2:11" x14ac:dyDescent="0.3">
      <c r="B3633" s="75">
        <v>38700</v>
      </c>
      <c r="C3633" s="76">
        <v>44888</v>
      </c>
      <c r="D3633" s="77">
        <v>750</v>
      </c>
      <c r="E3633" s="77">
        <v>4</v>
      </c>
      <c r="F3633" s="78"/>
      <c r="G3633" s="79">
        <v>44888.691666666658</v>
      </c>
      <c r="H3633" s="77">
        <v>159</v>
      </c>
      <c r="I3633" s="76">
        <v>44888.961111111108</v>
      </c>
      <c r="J3633" s="78"/>
      <c r="K3633" s="80">
        <v>1</v>
      </c>
    </row>
    <row r="3634" spans="2:11" x14ac:dyDescent="0.3">
      <c r="B3634" s="75">
        <v>38701</v>
      </c>
      <c r="C3634" s="76">
        <v>44888</v>
      </c>
      <c r="D3634" s="77">
        <v>443</v>
      </c>
      <c r="E3634" s="77">
        <v>1</v>
      </c>
      <c r="F3634" s="78"/>
      <c r="G3634" s="78"/>
      <c r="H3634" s="78"/>
      <c r="I3634" s="76">
        <v>44888.961111111108</v>
      </c>
      <c r="J3634" s="78"/>
      <c r="K3634" s="80">
        <v>1</v>
      </c>
    </row>
    <row r="3635" spans="2:11" x14ac:dyDescent="0.3">
      <c r="B3635" s="75">
        <v>38702</v>
      </c>
      <c r="C3635" s="76">
        <v>44888</v>
      </c>
      <c r="D3635" s="77">
        <v>835</v>
      </c>
      <c r="E3635" s="77">
        <v>6</v>
      </c>
      <c r="F3635" s="78"/>
      <c r="G3635" s="79">
        <v>44888.716053240736</v>
      </c>
      <c r="H3635" s="77">
        <v>146</v>
      </c>
      <c r="I3635" s="76">
        <v>44888.961111111108</v>
      </c>
      <c r="J3635" s="78"/>
      <c r="K3635" s="80">
        <v>1</v>
      </c>
    </row>
    <row r="3636" spans="2:11" x14ac:dyDescent="0.3">
      <c r="B3636" s="75">
        <v>38703</v>
      </c>
      <c r="C3636" s="76">
        <v>44888</v>
      </c>
      <c r="D3636" s="77">
        <v>563</v>
      </c>
      <c r="E3636" s="77">
        <v>4</v>
      </c>
      <c r="F3636" s="78"/>
      <c r="G3636" s="79">
        <v>44888.728738425918</v>
      </c>
      <c r="H3636" s="77">
        <v>172</v>
      </c>
      <c r="I3636" s="76">
        <v>44888.961111111108</v>
      </c>
      <c r="J3636" s="78"/>
      <c r="K3636" s="80">
        <v>1</v>
      </c>
    </row>
    <row r="3637" spans="2:11" x14ac:dyDescent="0.3">
      <c r="B3637" s="75">
        <v>38704</v>
      </c>
      <c r="C3637" s="76">
        <v>44888</v>
      </c>
      <c r="D3637" s="77">
        <v>310</v>
      </c>
      <c r="E3637" s="77">
        <v>1</v>
      </c>
      <c r="F3637" s="78"/>
      <c r="G3637" s="78"/>
      <c r="H3637" s="78"/>
      <c r="I3637" s="76">
        <v>44888.961111111108</v>
      </c>
      <c r="J3637" s="78"/>
      <c r="K3637" s="80">
        <v>1</v>
      </c>
    </row>
    <row r="3638" spans="2:11" x14ac:dyDescent="0.3">
      <c r="B3638" s="75">
        <v>38705</v>
      </c>
      <c r="C3638" s="76">
        <v>44888</v>
      </c>
      <c r="D3638" s="77">
        <v>1316</v>
      </c>
      <c r="E3638" s="77">
        <v>6</v>
      </c>
      <c r="F3638" s="78"/>
      <c r="G3638" s="79">
        <v>44888.754351851843</v>
      </c>
      <c r="H3638" s="77">
        <v>172</v>
      </c>
      <c r="I3638" s="76">
        <v>44888.961111111108</v>
      </c>
      <c r="J3638" s="78"/>
      <c r="K3638" s="80">
        <v>1</v>
      </c>
    </row>
    <row r="3639" spans="2:11" x14ac:dyDescent="0.3">
      <c r="B3639" s="75">
        <v>38706</v>
      </c>
      <c r="C3639" s="76">
        <v>44888</v>
      </c>
      <c r="D3639" s="77">
        <v>671</v>
      </c>
      <c r="E3639" s="77">
        <v>4</v>
      </c>
      <c r="F3639" s="78"/>
      <c r="G3639" s="79">
        <v>44888.766087962955</v>
      </c>
      <c r="H3639" s="77">
        <v>162</v>
      </c>
      <c r="I3639" s="76">
        <v>44888.961111111108</v>
      </c>
      <c r="J3639" s="78"/>
      <c r="K3639" s="80">
        <v>1</v>
      </c>
    </row>
    <row r="3640" spans="2:11" x14ac:dyDescent="0.3">
      <c r="B3640" s="75">
        <v>38707</v>
      </c>
      <c r="C3640" s="76">
        <v>44888</v>
      </c>
      <c r="D3640" s="77">
        <v>372</v>
      </c>
      <c r="E3640" s="77">
        <v>4</v>
      </c>
      <c r="F3640" s="78"/>
      <c r="G3640" s="79">
        <v>44888.780462962954</v>
      </c>
      <c r="H3640" s="77">
        <v>155</v>
      </c>
      <c r="I3640" s="76">
        <v>44888.961111111108</v>
      </c>
      <c r="J3640" s="78"/>
      <c r="K3640" s="80">
        <v>1</v>
      </c>
    </row>
    <row r="3641" spans="2:11" x14ac:dyDescent="0.3">
      <c r="B3641" s="75">
        <v>38708</v>
      </c>
      <c r="C3641" s="76">
        <v>44888</v>
      </c>
      <c r="D3641" s="77">
        <v>1179</v>
      </c>
      <c r="E3641" s="77">
        <v>4</v>
      </c>
      <c r="F3641" s="78"/>
      <c r="G3641" s="79">
        <v>44888.794884259252</v>
      </c>
      <c r="H3641" s="77">
        <v>171</v>
      </c>
      <c r="I3641" s="76">
        <v>44888.961111111108</v>
      </c>
      <c r="J3641" s="78"/>
      <c r="K3641" s="80">
        <v>1</v>
      </c>
    </row>
    <row r="3642" spans="2:11" x14ac:dyDescent="0.3">
      <c r="B3642" s="75">
        <v>38709</v>
      </c>
      <c r="C3642" s="76">
        <v>44888</v>
      </c>
      <c r="D3642" s="77">
        <v>978</v>
      </c>
      <c r="E3642" s="77">
        <v>2</v>
      </c>
      <c r="F3642" s="78"/>
      <c r="G3642" s="79">
        <v>44888.81114583333</v>
      </c>
      <c r="H3642" s="77">
        <v>146</v>
      </c>
      <c r="I3642" s="76">
        <v>44888.961111111108</v>
      </c>
      <c r="J3642" s="78"/>
      <c r="K3642" s="80">
        <v>1</v>
      </c>
    </row>
    <row r="3643" spans="2:11" x14ac:dyDescent="0.3">
      <c r="B3643" s="75">
        <v>38710</v>
      </c>
      <c r="C3643" s="76">
        <v>44888</v>
      </c>
      <c r="D3643" s="77">
        <v>1396</v>
      </c>
      <c r="E3643" s="77">
        <v>4</v>
      </c>
      <c r="F3643" s="78"/>
      <c r="G3643" s="79">
        <v>44888.826064814813</v>
      </c>
      <c r="H3643" s="77">
        <v>144</v>
      </c>
      <c r="I3643" s="76">
        <v>44888.961111111108</v>
      </c>
      <c r="J3643" s="78"/>
      <c r="K3643" s="80">
        <v>1</v>
      </c>
    </row>
    <row r="3644" spans="2:11" x14ac:dyDescent="0.3">
      <c r="B3644" s="75">
        <v>38711</v>
      </c>
      <c r="C3644" s="76">
        <v>44888</v>
      </c>
      <c r="D3644" s="77">
        <v>1285</v>
      </c>
      <c r="E3644" s="77">
        <v>4</v>
      </c>
      <c r="F3644" s="78"/>
      <c r="G3644" s="79">
        <v>44888.840243055551</v>
      </c>
      <c r="H3644" s="77">
        <v>148</v>
      </c>
      <c r="I3644" s="76">
        <v>44888.961111111108</v>
      </c>
      <c r="J3644" s="78"/>
      <c r="K3644" s="80">
        <v>1</v>
      </c>
    </row>
    <row r="3645" spans="2:11" x14ac:dyDescent="0.3">
      <c r="B3645" s="75">
        <v>38712</v>
      </c>
      <c r="C3645" s="76">
        <v>44888</v>
      </c>
      <c r="D3645" s="77">
        <v>928</v>
      </c>
      <c r="E3645" s="77">
        <v>3</v>
      </c>
      <c r="F3645" s="78"/>
      <c r="G3645" s="79">
        <v>44888.848252314812</v>
      </c>
      <c r="H3645" s="77">
        <v>158</v>
      </c>
      <c r="I3645" s="76">
        <v>44888.961111111108</v>
      </c>
      <c r="J3645" s="78"/>
      <c r="K3645" s="80">
        <v>1</v>
      </c>
    </row>
    <row r="3646" spans="2:11" x14ac:dyDescent="0.3">
      <c r="B3646" s="75">
        <v>38713</v>
      </c>
      <c r="C3646" s="76">
        <v>44888</v>
      </c>
      <c r="D3646" s="77">
        <v>632</v>
      </c>
      <c r="E3646" s="77">
        <v>3</v>
      </c>
      <c r="F3646" s="78"/>
      <c r="G3646" s="79">
        <v>44888.860416666663</v>
      </c>
      <c r="H3646" s="77">
        <v>157</v>
      </c>
      <c r="I3646" s="76">
        <v>44888.961111111108</v>
      </c>
      <c r="J3646" s="78"/>
      <c r="K3646" s="80">
        <v>1</v>
      </c>
    </row>
    <row r="3647" spans="2:11" x14ac:dyDescent="0.3">
      <c r="B3647" s="75">
        <v>38714</v>
      </c>
      <c r="C3647" s="76">
        <v>44888</v>
      </c>
      <c r="D3647" s="77">
        <v>104</v>
      </c>
      <c r="E3647" s="77">
        <v>5</v>
      </c>
      <c r="F3647" s="78"/>
      <c r="G3647" s="79">
        <v>44888.874236111107</v>
      </c>
      <c r="H3647" s="77">
        <v>176</v>
      </c>
      <c r="I3647" s="76">
        <v>44888.961111111108</v>
      </c>
      <c r="J3647" s="78"/>
      <c r="K3647" s="80">
        <v>1</v>
      </c>
    </row>
    <row r="3648" spans="2:11" x14ac:dyDescent="0.3">
      <c r="B3648" s="75">
        <v>38715</v>
      </c>
      <c r="C3648" s="76">
        <v>44888</v>
      </c>
      <c r="D3648" s="77">
        <v>1037</v>
      </c>
      <c r="E3648" s="77">
        <v>4</v>
      </c>
      <c r="F3648" s="78"/>
      <c r="G3648" s="79">
        <v>44888.888055555552</v>
      </c>
      <c r="H3648" s="77">
        <v>177</v>
      </c>
      <c r="I3648" s="76">
        <v>44888.961111111108</v>
      </c>
      <c r="J3648" s="78"/>
      <c r="K3648" s="80">
        <v>1</v>
      </c>
    </row>
    <row r="3649" spans="2:11" x14ac:dyDescent="0.3">
      <c r="B3649" s="75">
        <v>38716</v>
      </c>
      <c r="C3649" s="76">
        <v>44888</v>
      </c>
      <c r="D3649" s="77">
        <v>19</v>
      </c>
      <c r="E3649" s="77">
        <v>5</v>
      </c>
      <c r="F3649" s="78"/>
      <c r="G3649" s="79">
        <v>44888.89703703703</v>
      </c>
      <c r="H3649" s="77">
        <v>144</v>
      </c>
      <c r="I3649" s="76">
        <v>44888.961111111108</v>
      </c>
      <c r="J3649" s="78"/>
      <c r="K3649" s="80">
        <v>1</v>
      </c>
    </row>
    <row r="3650" spans="2:11" x14ac:dyDescent="0.3">
      <c r="B3650" s="75">
        <v>38717</v>
      </c>
      <c r="C3650" s="76">
        <v>44888</v>
      </c>
      <c r="D3650" s="77">
        <v>736</v>
      </c>
      <c r="E3650" s="77">
        <v>2</v>
      </c>
      <c r="F3650" s="78"/>
      <c r="G3650" s="79">
        <v>44888.91234953703</v>
      </c>
      <c r="H3650" s="77">
        <v>170</v>
      </c>
      <c r="I3650" s="76">
        <v>44888.961111111108</v>
      </c>
      <c r="J3650" s="78"/>
      <c r="K3650" s="80">
        <v>1</v>
      </c>
    </row>
    <row r="3651" spans="2:11" x14ac:dyDescent="0.3">
      <c r="B3651" s="75">
        <v>38718</v>
      </c>
      <c r="C3651" s="76">
        <v>44889</v>
      </c>
      <c r="D3651" s="77">
        <v>623</v>
      </c>
      <c r="E3651" s="77">
        <v>1</v>
      </c>
      <c r="F3651" s="78"/>
      <c r="G3651" s="78"/>
      <c r="H3651" s="78"/>
      <c r="I3651" s="76">
        <v>44889.956944444442</v>
      </c>
      <c r="J3651" s="78"/>
      <c r="K3651" s="80">
        <v>1</v>
      </c>
    </row>
    <row r="3652" spans="2:11" x14ac:dyDescent="0.3">
      <c r="B3652" s="75">
        <v>38719</v>
      </c>
      <c r="C3652" s="76">
        <v>44889</v>
      </c>
      <c r="D3652" s="77">
        <v>189</v>
      </c>
      <c r="E3652" s="77">
        <v>6</v>
      </c>
      <c r="F3652" s="78"/>
      <c r="G3652" s="79">
        <v>44889.348912037036</v>
      </c>
      <c r="H3652" s="77">
        <v>160</v>
      </c>
      <c r="I3652" s="76">
        <v>44889.956944444442</v>
      </c>
      <c r="J3652" s="78"/>
      <c r="K3652" s="80">
        <v>1</v>
      </c>
    </row>
    <row r="3653" spans="2:11" x14ac:dyDescent="0.3">
      <c r="B3653" s="75">
        <v>38720</v>
      </c>
      <c r="C3653" s="76">
        <v>44889</v>
      </c>
      <c r="D3653" s="77">
        <v>1182</v>
      </c>
      <c r="E3653" s="77">
        <v>4</v>
      </c>
      <c r="F3653" s="78"/>
      <c r="G3653" s="79">
        <v>44889.361909722218</v>
      </c>
      <c r="H3653" s="77">
        <v>145</v>
      </c>
      <c r="I3653" s="76">
        <v>44889.956944444442</v>
      </c>
      <c r="J3653" s="78"/>
      <c r="K3653" s="80">
        <v>1</v>
      </c>
    </row>
    <row r="3654" spans="2:11" x14ac:dyDescent="0.3">
      <c r="B3654" s="75">
        <v>38721</v>
      </c>
      <c r="C3654" s="76">
        <v>44889</v>
      </c>
      <c r="D3654" s="77">
        <v>1036</v>
      </c>
      <c r="E3654" s="77">
        <v>1</v>
      </c>
      <c r="F3654" s="78"/>
      <c r="G3654" s="78"/>
      <c r="H3654" s="78"/>
      <c r="I3654" s="76">
        <v>44889.956944444442</v>
      </c>
      <c r="J3654" s="78"/>
      <c r="K3654" s="80">
        <v>1</v>
      </c>
    </row>
    <row r="3655" spans="2:11" x14ac:dyDescent="0.3">
      <c r="B3655" s="75">
        <v>38722</v>
      </c>
      <c r="C3655" s="76">
        <v>44889</v>
      </c>
      <c r="D3655" s="77">
        <v>201</v>
      </c>
      <c r="E3655" s="77">
        <v>6</v>
      </c>
      <c r="F3655" s="78"/>
      <c r="G3655" s="79">
        <v>44889.385057870371</v>
      </c>
      <c r="H3655" s="77">
        <v>163</v>
      </c>
      <c r="I3655" s="76">
        <v>44889.956944444442</v>
      </c>
      <c r="J3655" s="78"/>
      <c r="K3655" s="80">
        <v>1</v>
      </c>
    </row>
    <row r="3656" spans="2:11" x14ac:dyDescent="0.3">
      <c r="B3656" s="75">
        <v>38723</v>
      </c>
      <c r="C3656" s="76">
        <v>44889</v>
      </c>
      <c r="D3656" s="77">
        <v>867</v>
      </c>
      <c r="E3656" s="77">
        <v>3</v>
      </c>
      <c r="F3656" s="78"/>
      <c r="G3656" s="79">
        <v>44889.400150462963</v>
      </c>
      <c r="H3656" s="77">
        <v>179</v>
      </c>
      <c r="I3656" s="76">
        <v>44889.956944444442</v>
      </c>
      <c r="J3656" s="78"/>
      <c r="K3656" s="80">
        <v>1</v>
      </c>
    </row>
    <row r="3657" spans="2:11" x14ac:dyDescent="0.3">
      <c r="B3657" s="75">
        <v>38724</v>
      </c>
      <c r="C3657" s="76">
        <v>44889</v>
      </c>
      <c r="D3657" s="77">
        <v>1314</v>
      </c>
      <c r="E3657" s="77">
        <v>2</v>
      </c>
      <c r="F3657" s="78"/>
      <c r="G3657" s="79">
        <v>44889.411076388889</v>
      </c>
      <c r="H3657" s="77">
        <v>155</v>
      </c>
      <c r="I3657" s="76">
        <v>44889.956944444442</v>
      </c>
      <c r="J3657" s="78"/>
      <c r="K3657" s="80">
        <v>1</v>
      </c>
    </row>
    <row r="3658" spans="2:11" x14ac:dyDescent="0.3">
      <c r="B3658" s="75">
        <v>38725</v>
      </c>
      <c r="C3658" s="76">
        <v>44889</v>
      </c>
      <c r="D3658" s="77">
        <v>580</v>
      </c>
      <c r="E3658" s="77">
        <v>4</v>
      </c>
      <c r="F3658" s="78"/>
      <c r="G3658" s="79">
        <v>44889.421979166669</v>
      </c>
      <c r="H3658" s="77">
        <v>147</v>
      </c>
      <c r="I3658" s="76">
        <v>44889.956944444442</v>
      </c>
      <c r="J3658" s="78"/>
      <c r="K3658" s="80">
        <v>1</v>
      </c>
    </row>
    <row r="3659" spans="2:11" x14ac:dyDescent="0.3">
      <c r="B3659" s="75">
        <v>38726</v>
      </c>
      <c r="C3659" s="76">
        <v>44889</v>
      </c>
      <c r="D3659" s="77">
        <v>1289</v>
      </c>
      <c r="E3659" s="77">
        <v>6</v>
      </c>
      <c r="F3659" s="78"/>
      <c r="G3659" s="79">
        <v>44889.433483796296</v>
      </c>
      <c r="H3659" s="77">
        <v>179</v>
      </c>
      <c r="I3659" s="76">
        <v>44889.956944444442</v>
      </c>
      <c r="J3659" s="78"/>
      <c r="K3659" s="80">
        <v>1</v>
      </c>
    </row>
    <row r="3660" spans="2:11" x14ac:dyDescent="0.3">
      <c r="B3660" s="75">
        <v>38727</v>
      </c>
      <c r="C3660" s="76">
        <v>44889</v>
      </c>
      <c r="D3660" s="77">
        <v>1165</v>
      </c>
      <c r="E3660" s="77">
        <v>2</v>
      </c>
      <c r="F3660" s="78"/>
      <c r="G3660" s="79">
        <v>44889.442847222221</v>
      </c>
      <c r="H3660" s="77">
        <v>144</v>
      </c>
      <c r="I3660" s="76">
        <v>44889.956944444442</v>
      </c>
      <c r="J3660" s="78"/>
      <c r="K3660" s="80">
        <v>1</v>
      </c>
    </row>
    <row r="3661" spans="2:11" x14ac:dyDescent="0.3">
      <c r="B3661" s="75">
        <v>38728</v>
      </c>
      <c r="C3661" s="76">
        <v>44889</v>
      </c>
      <c r="D3661" s="77">
        <v>1272</v>
      </c>
      <c r="E3661" s="77">
        <v>3</v>
      </c>
      <c r="F3661" s="78"/>
      <c r="G3661" s="79">
        <v>44889.45444444444</v>
      </c>
      <c r="H3661" s="77">
        <v>175</v>
      </c>
      <c r="I3661" s="76">
        <v>44889.956944444442</v>
      </c>
      <c r="J3661" s="78"/>
      <c r="K3661" s="80">
        <v>1</v>
      </c>
    </row>
    <row r="3662" spans="2:11" x14ac:dyDescent="0.3">
      <c r="B3662" s="75">
        <v>38729</v>
      </c>
      <c r="C3662" s="76">
        <v>44889</v>
      </c>
      <c r="D3662" s="77">
        <v>1204</v>
      </c>
      <c r="E3662" s="77">
        <v>2</v>
      </c>
      <c r="F3662" s="78"/>
      <c r="G3662" s="79">
        <v>44889.465416666659</v>
      </c>
      <c r="H3662" s="77">
        <v>152</v>
      </c>
      <c r="I3662" s="76">
        <v>44889.956944444442</v>
      </c>
      <c r="J3662" s="78"/>
      <c r="K3662" s="80">
        <v>1</v>
      </c>
    </row>
    <row r="3663" spans="2:11" x14ac:dyDescent="0.3">
      <c r="B3663" s="75">
        <v>38730</v>
      </c>
      <c r="C3663" s="76">
        <v>44889</v>
      </c>
      <c r="D3663" s="77">
        <v>947</v>
      </c>
      <c r="E3663" s="77">
        <v>1</v>
      </c>
      <c r="F3663" s="78"/>
      <c r="G3663" s="78"/>
      <c r="H3663" s="78"/>
      <c r="I3663" s="76">
        <v>44889.956944444442</v>
      </c>
      <c r="J3663" s="78"/>
      <c r="K3663" s="80">
        <v>1</v>
      </c>
    </row>
    <row r="3664" spans="2:11" x14ac:dyDescent="0.3">
      <c r="B3664" s="75">
        <v>38731</v>
      </c>
      <c r="C3664" s="76">
        <v>44889</v>
      </c>
      <c r="D3664" s="77">
        <v>329</v>
      </c>
      <c r="E3664" s="77">
        <v>2</v>
      </c>
      <c r="F3664" s="78"/>
      <c r="G3664" s="79">
        <v>44889.490972222215</v>
      </c>
      <c r="H3664" s="77">
        <v>168</v>
      </c>
      <c r="I3664" s="76">
        <v>44889.956944444442</v>
      </c>
      <c r="J3664" s="78"/>
      <c r="K3664" s="80">
        <v>1</v>
      </c>
    </row>
    <row r="3665" spans="2:11" x14ac:dyDescent="0.3">
      <c r="B3665" s="75">
        <v>38732</v>
      </c>
      <c r="C3665" s="76">
        <v>44889</v>
      </c>
      <c r="D3665" s="77">
        <v>999</v>
      </c>
      <c r="E3665" s="77">
        <v>4</v>
      </c>
      <c r="F3665" s="78"/>
      <c r="G3665" s="79">
        <v>44889.505208333328</v>
      </c>
      <c r="H3665" s="77">
        <v>153</v>
      </c>
      <c r="I3665" s="76">
        <v>44889.956944444442</v>
      </c>
      <c r="J3665" s="78"/>
      <c r="K3665" s="80">
        <v>1</v>
      </c>
    </row>
    <row r="3666" spans="2:11" x14ac:dyDescent="0.3">
      <c r="B3666" s="75">
        <v>38733</v>
      </c>
      <c r="C3666" s="76">
        <v>44889</v>
      </c>
      <c r="D3666" s="77">
        <v>735</v>
      </c>
      <c r="E3666" s="77">
        <v>5</v>
      </c>
      <c r="F3666" s="78"/>
      <c r="G3666" s="79">
        <v>44889.516053240739</v>
      </c>
      <c r="H3666" s="77">
        <v>149</v>
      </c>
      <c r="I3666" s="76">
        <v>44889.956944444442</v>
      </c>
      <c r="J3666" s="78"/>
      <c r="K3666" s="80">
        <v>1</v>
      </c>
    </row>
    <row r="3667" spans="2:11" x14ac:dyDescent="0.3">
      <c r="B3667" s="75">
        <v>38734</v>
      </c>
      <c r="C3667" s="76">
        <v>44889</v>
      </c>
      <c r="D3667" s="77">
        <v>183</v>
      </c>
      <c r="E3667" s="77">
        <v>1</v>
      </c>
      <c r="F3667" s="78"/>
      <c r="G3667" s="78"/>
      <c r="H3667" s="78"/>
      <c r="I3667" s="76">
        <v>44889.956944444442</v>
      </c>
      <c r="J3667" s="78"/>
      <c r="K3667" s="80">
        <v>1</v>
      </c>
    </row>
    <row r="3668" spans="2:11" x14ac:dyDescent="0.3">
      <c r="B3668" s="75">
        <v>38735</v>
      </c>
      <c r="C3668" s="76">
        <v>44889</v>
      </c>
      <c r="D3668" s="77">
        <v>662</v>
      </c>
      <c r="E3668" s="77">
        <v>1</v>
      </c>
      <c r="F3668" s="78"/>
      <c r="G3668" s="78"/>
      <c r="H3668" s="78"/>
      <c r="I3668" s="76">
        <v>44889.956944444442</v>
      </c>
      <c r="J3668" s="78"/>
      <c r="K3668" s="80">
        <v>1</v>
      </c>
    </row>
    <row r="3669" spans="2:11" x14ac:dyDescent="0.3">
      <c r="B3669" s="75">
        <v>38736</v>
      </c>
      <c r="C3669" s="76">
        <v>44889</v>
      </c>
      <c r="D3669" s="77">
        <v>435</v>
      </c>
      <c r="E3669" s="77">
        <v>1</v>
      </c>
      <c r="F3669" s="78"/>
      <c r="G3669" s="78"/>
      <c r="H3669" s="78"/>
      <c r="I3669" s="76">
        <v>44889.956944444442</v>
      </c>
      <c r="J3669" s="78"/>
      <c r="K3669" s="80">
        <v>1</v>
      </c>
    </row>
    <row r="3670" spans="2:11" x14ac:dyDescent="0.3">
      <c r="B3670" s="75">
        <v>38737</v>
      </c>
      <c r="C3670" s="76">
        <v>44889</v>
      </c>
      <c r="D3670" s="77">
        <v>812</v>
      </c>
      <c r="E3670" s="77">
        <v>5</v>
      </c>
      <c r="F3670" s="78"/>
      <c r="G3670" s="79">
        <v>44889.55773148148</v>
      </c>
      <c r="H3670" s="77">
        <v>142</v>
      </c>
      <c r="I3670" s="76">
        <v>44889.956944444442</v>
      </c>
      <c r="J3670" s="78"/>
      <c r="K3670" s="80">
        <v>1</v>
      </c>
    </row>
    <row r="3671" spans="2:11" x14ac:dyDescent="0.3">
      <c r="B3671" s="75">
        <v>38738</v>
      </c>
      <c r="C3671" s="76">
        <v>44889</v>
      </c>
      <c r="D3671" s="77">
        <v>2</v>
      </c>
      <c r="E3671" s="77">
        <v>5</v>
      </c>
      <c r="F3671" s="78"/>
      <c r="G3671" s="79">
        <v>44889.571666666663</v>
      </c>
      <c r="H3671" s="77">
        <v>156</v>
      </c>
      <c r="I3671" s="76">
        <v>44889.956944444442</v>
      </c>
      <c r="J3671" s="78"/>
      <c r="K3671" s="80">
        <v>1</v>
      </c>
    </row>
    <row r="3672" spans="2:11" x14ac:dyDescent="0.3">
      <c r="B3672" s="75">
        <v>38739</v>
      </c>
      <c r="C3672" s="76">
        <v>44889</v>
      </c>
      <c r="D3672" s="77">
        <v>1394</v>
      </c>
      <c r="E3672" s="77">
        <v>2</v>
      </c>
      <c r="F3672" s="78"/>
      <c r="G3672" s="79">
        <v>44889.587442129625</v>
      </c>
      <c r="H3672" s="77">
        <v>143</v>
      </c>
      <c r="I3672" s="76">
        <v>44889.956944444442</v>
      </c>
      <c r="J3672" s="78"/>
      <c r="K3672" s="80">
        <v>1</v>
      </c>
    </row>
    <row r="3673" spans="2:11" x14ac:dyDescent="0.3">
      <c r="B3673" s="75">
        <v>38740</v>
      </c>
      <c r="C3673" s="76">
        <v>44889</v>
      </c>
      <c r="D3673" s="77">
        <v>1384</v>
      </c>
      <c r="E3673" s="77">
        <v>2</v>
      </c>
      <c r="F3673" s="78"/>
      <c r="G3673" s="79">
        <v>44889.602106481478</v>
      </c>
      <c r="H3673" s="77">
        <v>140</v>
      </c>
      <c r="I3673" s="76">
        <v>44889.956944444442</v>
      </c>
      <c r="J3673" s="78"/>
      <c r="K3673" s="80">
        <v>1</v>
      </c>
    </row>
    <row r="3674" spans="2:11" x14ac:dyDescent="0.3">
      <c r="B3674" s="75">
        <v>38741</v>
      </c>
      <c r="C3674" s="76">
        <v>44889</v>
      </c>
      <c r="D3674" s="77">
        <v>234</v>
      </c>
      <c r="E3674" s="77">
        <v>5</v>
      </c>
      <c r="F3674" s="78"/>
      <c r="G3674" s="79">
        <v>44889.611921296295</v>
      </c>
      <c r="H3674" s="77">
        <v>169</v>
      </c>
      <c r="I3674" s="76">
        <v>44889.956944444442</v>
      </c>
      <c r="J3674" s="78"/>
      <c r="K3674" s="80">
        <v>1</v>
      </c>
    </row>
    <row r="3675" spans="2:11" x14ac:dyDescent="0.3">
      <c r="B3675" s="75">
        <v>38742</v>
      </c>
      <c r="C3675" s="76">
        <v>44889</v>
      </c>
      <c r="D3675" s="77">
        <v>662</v>
      </c>
      <c r="E3675" s="77">
        <v>1</v>
      </c>
      <c r="F3675" s="78"/>
      <c r="G3675" s="78"/>
      <c r="H3675" s="78"/>
      <c r="I3675" s="76">
        <v>44889.956944444442</v>
      </c>
      <c r="J3675" s="78"/>
      <c r="K3675" s="80">
        <v>1</v>
      </c>
    </row>
    <row r="3676" spans="2:11" x14ac:dyDescent="0.3">
      <c r="B3676" s="75">
        <v>38743</v>
      </c>
      <c r="C3676" s="76">
        <v>44889</v>
      </c>
      <c r="D3676" s="77">
        <v>1330</v>
      </c>
      <c r="E3676" s="77">
        <v>4</v>
      </c>
      <c r="F3676" s="78"/>
      <c r="G3676" s="79">
        <v>44889.63244212963</v>
      </c>
      <c r="H3676" s="77">
        <v>162</v>
      </c>
      <c r="I3676" s="76">
        <v>44889.956944444442</v>
      </c>
      <c r="J3676" s="78"/>
      <c r="K3676" s="80">
        <v>1</v>
      </c>
    </row>
    <row r="3677" spans="2:11" x14ac:dyDescent="0.3">
      <c r="B3677" s="75">
        <v>38744</v>
      </c>
      <c r="C3677" s="76">
        <v>44889</v>
      </c>
      <c r="D3677" s="77">
        <v>1288</v>
      </c>
      <c r="E3677" s="77">
        <v>2</v>
      </c>
      <c r="F3677" s="78"/>
      <c r="G3677" s="79">
        <v>44889.644375000003</v>
      </c>
      <c r="H3677" s="77">
        <v>167</v>
      </c>
      <c r="I3677" s="76">
        <v>44889.956944444442</v>
      </c>
      <c r="J3677" s="78"/>
      <c r="K3677" s="80">
        <v>1</v>
      </c>
    </row>
    <row r="3678" spans="2:11" x14ac:dyDescent="0.3">
      <c r="B3678" s="75">
        <v>38745</v>
      </c>
      <c r="C3678" s="76">
        <v>44889</v>
      </c>
      <c r="D3678" s="77">
        <v>1306</v>
      </c>
      <c r="E3678" s="77">
        <v>1</v>
      </c>
      <c r="F3678" s="78"/>
      <c r="G3678" s="78"/>
      <c r="H3678" s="78"/>
      <c r="I3678" s="76">
        <v>44889.956944444442</v>
      </c>
      <c r="J3678" s="78"/>
      <c r="K3678" s="80">
        <v>1</v>
      </c>
    </row>
    <row r="3679" spans="2:11" x14ac:dyDescent="0.3">
      <c r="B3679" s="75">
        <v>38746</v>
      </c>
      <c r="C3679" s="76">
        <v>44889</v>
      </c>
      <c r="D3679" s="77">
        <v>1223</v>
      </c>
      <c r="E3679" s="77">
        <v>6</v>
      </c>
      <c r="F3679" s="78"/>
      <c r="G3679" s="79">
        <v>44889.66646990741</v>
      </c>
      <c r="H3679" s="77">
        <v>152</v>
      </c>
      <c r="I3679" s="76">
        <v>44889.956944444442</v>
      </c>
      <c r="J3679" s="78"/>
      <c r="K3679" s="80">
        <v>1</v>
      </c>
    </row>
    <row r="3680" spans="2:11" x14ac:dyDescent="0.3">
      <c r="B3680" s="75">
        <v>38747</v>
      </c>
      <c r="C3680" s="76">
        <v>44889</v>
      </c>
      <c r="D3680" s="77">
        <v>474</v>
      </c>
      <c r="E3680" s="77">
        <v>5</v>
      </c>
      <c r="F3680" s="78"/>
      <c r="G3680" s="79">
        <v>44889.674884259264</v>
      </c>
      <c r="H3680" s="77">
        <v>147</v>
      </c>
      <c r="I3680" s="76">
        <v>44889.956944444442</v>
      </c>
      <c r="J3680" s="78"/>
      <c r="K3680" s="80">
        <v>1</v>
      </c>
    </row>
    <row r="3681" spans="2:11" x14ac:dyDescent="0.3">
      <c r="B3681" s="75">
        <v>38748</v>
      </c>
      <c r="C3681" s="76">
        <v>44889</v>
      </c>
      <c r="D3681" s="77">
        <v>30</v>
      </c>
      <c r="E3681" s="77">
        <v>2</v>
      </c>
      <c r="F3681" s="78"/>
      <c r="G3681" s="79">
        <v>44889.68512731482</v>
      </c>
      <c r="H3681" s="77">
        <v>175</v>
      </c>
      <c r="I3681" s="76">
        <v>44889.956944444442</v>
      </c>
      <c r="J3681" s="78"/>
      <c r="K3681" s="80">
        <v>1</v>
      </c>
    </row>
    <row r="3682" spans="2:11" x14ac:dyDescent="0.3">
      <c r="B3682" s="75">
        <v>38749</v>
      </c>
      <c r="C3682" s="76">
        <v>44889</v>
      </c>
      <c r="D3682" s="77">
        <v>1065</v>
      </c>
      <c r="E3682" s="77">
        <v>6</v>
      </c>
      <c r="F3682" s="78"/>
      <c r="G3682" s="79">
        <v>44889.700092592597</v>
      </c>
      <c r="H3682" s="77">
        <v>156</v>
      </c>
      <c r="I3682" s="76">
        <v>44889.956944444442</v>
      </c>
      <c r="J3682" s="78"/>
      <c r="K3682" s="80">
        <v>1</v>
      </c>
    </row>
    <row r="3683" spans="2:11" x14ac:dyDescent="0.3">
      <c r="B3683" s="75">
        <v>38750</v>
      </c>
      <c r="C3683" s="76">
        <v>44889</v>
      </c>
      <c r="D3683" s="77">
        <v>917</v>
      </c>
      <c r="E3683" s="77">
        <v>6</v>
      </c>
      <c r="F3683" s="78"/>
      <c r="G3683" s="79">
        <v>44889.715636574081</v>
      </c>
      <c r="H3683" s="77">
        <v>159</v>
      </c>
      <c r="I3683" s="76">
        <v>44889.956944444442</v>
      </c>
      <c r="J3683" s="78"/>
      <c r="K3683" s="80">
        <v>1</v>
      </c>
    </row>
    <row r="3684" spans="2:11" x14ac:dyDescent="0.3">
      <c r="B3684" s="75">
        <v>38751</v>
      </c>
      <c r="C3684" s="76">
        <v>44889</v>
      </c>
      <c r="D3684" s="77">
        <v>563</v>
      </c>
      <c r="E3684" s="77">
        <v>4</v>
      </c>
      <c r="F3684" s="78"/>
      <c r="G3684" s="79">
        <v>44889.728263888894</v>
      </c>
      <c r="H3684" s="77">
        <v>168</v>
      </c>
      <c r="I3684" s="76">
        <v>44889.956944444442</v>
      </c>
      <c r="J3684" s="78"/>
      <c r="K3684" s="80">
        <v>1</v>
      </c>
    </row>
    <row r="3685" spans="2:11" x14ac:dyDescent="0.3">
      <c r="B3685" s="75">
        <v>38752</v>
      </c>
      <c r="C3685" s="76">
        <v>44889</v>
      </c>
      <c r="D3685" s="77">
        <v>44</v>
      </c>
      <c r="E3685" s="77">
        <v>3</v>
      </c>
      <c r="F3685" s="78"/>
      <c r="G3685" s="79">
        <v>44889.737337962964</v>
      </c>
      <c r="H3685" s="77">
        <v>150</v>
      </c>
      <c r="I3685" s="76">
        <v>44889.956944444442</v>
      </c>
      <c r="J3685" s="78"/>
      <c r="K3685" s="80">
        <v>1</v>
      </c>
    </row>
    <row r="3686" spans="2:11" x14ac:dyDescent="0.3">
      <c r="B3686" s="75">
        <v>38753</v>
      </c>
      <c r="C3686" s="76">
        <v>44889</v>
      </c>
      <c r="D3686" s="77">
        <v>1161</v>
      </c>
      <c r="E3686" s="77">
        <v>6</v>
      </c>
      <c r="F3686" s="78"/>
      <c r="G3686" s="79">
        <v>44889.747986111113</v>
      </c>
      <c r="H3686" s="77">
        <v>150</v>
      </c>
      <c r="I3686" s="76">
        <v>44889.956944444442</v>
      </c>
      <c r="J3686" s="78"/>
      <c r="K3686" s="80">
        <v>1</v>
      </c>
    </row>
    <row r="3687" spans="2:11" x14ac:dyDescent="0.3">
      <c r="B3687" s="75">
        <v>38754</v>
      </c>
      <c r="C3687" s="76">
        <v>44889</v>
      </c>
      <c r="D3687" s="77">
        <v>826</v>
      </c>
      <c r="E3687" s="77">
        <v>4</v>
      </c>
      <c r="F3687" s="78"/>
      <c r="G3687" s="79">
        <v>44889.759236111116</v>
      </c>
      <c r="H3687" s="77">
        <v>175</v>
      </c>
      <c r="I3687" s="76">
        <v>44889.956944444442</v>
      </c>
      <c r="J3687" s="78"/>
      <c r="K3687" s="80">
        <v>1</v>
      </c>
    </row>
    <row r="3688" spans="2:11" x14ac:dyDescent="0.3">
      <c r="B3688" s="75">
        <v>38755</v>
      </c>
      <c r="C3688" s="76">
        <v>44889</v>
      </c>
      <c r="D3688" s="77">
        <v>346</v>
      </c>
      <c r="E3688" s="77">
        <v>3</v>
      </c>
      <c r="F3688" s="78"/>
      <c r="G3688" s="79">
        <v>44889.76766203704</v>
      </c>
      <c r="H3688" s="77">
        <v>170</v>
      </c>
      <c r="I3688" s="76">
        <v>44889.956944444442</v>
      </c>
      <c r="J3688" s="78"/>
      <c r="K3688" s="80">
        <v>1</v>
      </c>
    </row>
    <row r="3689" spans="2:11" x14ac:dyDescent="0.3">
      <c r="B3689" s="75">
        <v>38756</v>
      </c>
      <c r="C3689" s="76">
        <v>44889</v>
      </c>
      <c r="D3689" s="77">
        <v>1134</v>
      </c>
      <c r="E3689" s="77">
        <v>5</v>
      </c>
      <c r="F3689" s="78"/>
      <c r="G3689" s="79">
        <v>44889.780474537038</v>
      </c>
      <c r="H3689" s="77">
        <v>169</v>
      </c>
      <c r="I3689" s="76">
        <v>44889.956944444442</v>
      </c>
      <c r="J3689" s="78"/>
      <c r="K3689" s="80">
        <v>1</v>
      </c>
    </row>
    <row r="3690" spans="2:11" x14ac:dyDescent="0.3">
      <c r="B3690" s="75">
        <v>38757</v>
      </c>
      <c r="C3690" s="76">
        <v>44889</v>
      </c>
      <c r="D3690" s="77">
        <v>1188</v>
      </c>
      <c r="E3690" s="77">
        <v>6</v>
      </c>
      <c r="F3690" s="78"/>
      <c r="G3690" s="79">
        <v>44889.790405092594</v>
      </c>
      <c r="H3690" s="77">
        <v>148</v>
      </c>
      <c r="I3690" s="76">
        <v>44889.956944444442</v>
      </c>
      <c r="J3690" s="78"/>
      <c r="K3690" s="80">
        <v>1</v>
      </c>
    </row>
    <row r="3691" spans="2:11" x14ac:dyDescent="0.3">
      <c r="B3691" s="75">
        <v>38758</v>
      </c>
      <c r="C3691" s="76">
        <v>44889</v>
      </c>
      <c r="D3691" s="77">
        <v>302</v>
      </c>
      <c r="E3691" s="77">
        <v>6</v>
      </c>
      <c r="F3691" s="78"/>
      <c r="G3691" s="79">
        <v>44889.800324074073</v>
      </c>
      <c r="H3691" s="77">
        <v>162</v>
      </c>
      <c r="I3691" s="76">
        <v>44889.956944444442</v>
      </c>
      <c r="J3691" s="78"/>
      <c r="K3691" s="80">
        <v>1</v>
      </c>
    </row>
    <row r="3692" spans="2:11" x14ac:dyDescent="0.3">
      <c r="B3692" s="75">
        <v>38759</v>
      </c>
      <c r="C3692" s="76">
        <v>44889</v>
      </c>
      <c r="D3692" s="77">
        <v>1056</v>
      </c>
      <c r="E3692" s="77">
        <v>1</v>
      </c>
      <c r="F3692" s="78"/>
      <c r="G3692" s="78"/>
      <c r="H3692" s="78"/>
      <c r="I3692" s="76">
        <v>44889.956944444442</v>
      </c>
      <c r="J3692" s="78"/>
      <c r="K3692" s="80">
        <v>1</v>
      </c>
    </row>
    <row r="3693" spans="2:11" x14ac:dyDescent="0.3">
      <c r="B3693" s="75">
        <v>38760</v>
      </c>
      <c r="C3693" s="76">
        <v>44889</v>
      </c>
      <c r="D3693" s="77">
        <v>1302</v>
      </c>
      <c r="E3693" s="77">
        <v>5</v>
      </c>
      <c r="F3693" s="78"/>
      <c r="G3693" s="79">
        <v>44889.825023148151</v>
      </c>
      <c r="H3693" s="77">
        <v>164</v>
      </c>
      <c r="I3693" s="76">
        <v>44889.956944444442</v>
      </c>
      <c r="J3693" s="78"/>
      <c r="K3693" s="80">
        <v>1</v>
      </c>
    </row>
    <row r="3694" spans="2:11" x14ac:dyDescent="0.3">
      <c r="B3694" s="75">
        <v>38761</v>
      </c>
      <c r="C3694" s="76">
        <v>44889</v>
      </c>
      <c r="D3694" s="77">
        <v>817</v>
      </c>
      <c r="E3694" s="77">
        <v>5</v>
      </c>
      <c r="F3694" s="78"/>
      <c r="G3694" s="79">
        <v>44889.84106481482</v>
      </c>
      <c r="H3694" s="77">
        <v>171</v>
      </c>
      <c r="I3694" s="76">
        <v>44889.956944444442</v>
      </c>
      <c r="J3694" s="78"/>
      <c r="K3694" s="80">
        <v>1</v>
      </c>
    </row>
    <row r="3695" spans="2:11" x14ac:dyDescent="0.3">
      <c r="B3695" s="75">
        <v>38762</v>
      </c>
      <c r="C3695" s="76">
        <v>44889</v>
      </c>
      <c r="D3695" s="77">
        <v>772</v>
      </c>
      <c r="E3695" s="77">
        <v>5</v>
      </c>
      <c r="F3695" s="78"/>
      <c r="G3695" s="79">
        <v>44889.851319444453</v>
      </c>
      <c r="H3695" s="77">
        <v>168</v>
      </c>
      <c r="I3695" s="76">
        <v>44889.956944444442</v>
      </c>
      <c r="J3695" s="78"/>
      <c r="K3695" s="80">
        <v>1</v>
      </c>
    </row>
    <row r="3696" spans="2:11" x14ac:dyDescent="0.3">
      <c r="B3696" s="75">
        <v>38763</v>
      </c>
      <c r="C3696" s="76">
        <v>44889</v>
      </c>
      <c r="D3696" s="77">
        <v>985</v>
      </c>
      <c r="E3696" s="77">
        <v>5</v>
      </c>
      <c r="F3696" s="78"/>
      <c r="G3696" s="79">
        <v>44889.860648148155</v>
      </c>
      <c r="H3696" s="77">
        <v>165</v>
      </c>
      <c r="I3696" s="76">
        <v>44889.956944444442</v>
      </c>
      <c r="J3696" s="78"/>
      <c r="K3696" s="80">
        <v>1</v>
      </c>
    </row>
    <row r="3697" spans="2:11" x14ac:dyDescent="0.3">
      <c r="B3697" s="75">
        <v>38764</v>
      </c>
      <c r="C3697" s="76">
        <v>44889</v>
      </c>
      <c r="D3697" s="77">
        <v>719</v>
      </c>
      <c r="E3697" s="77">
        <v>1</v>
      </c>
      <c r="F3697" s="78"/>
      <c r="G3697" s="78"/>
      <c r="H3697" s="78"/>
      <c r="I3697" s="76">
        <v>44889.956944444442</v>
      </c>
      <c r="J3697" s="78"/>
      <c r="K3697" s="80">
        <v>1</v>
      </c>
    </row>
    <row r="3698" spans="2:11" x14ac:dyDescent="0.3">
      <c r="B3698" s="75">
        <v>38765</v>
      </c>
      <c r="C3698" s="76">
        <v>44889</v>
      </c>
      <c r="D3698" s="77">
        <v>874</v>
      </c>
      <c r="E3698" s="77">
        <v>5</v>
      </c>
      <c r="F3698" s="78"/>
      <c r="G3698" s="79">
        <v>44889.884074074085</v>
      </c>
      <c r="H3698" s="77">
        <v>175</v>
      </c>
      <c r="I3698" s="76">
        <v>44889.956944444442</v>
      </c>
      <c r="J3698" s="78"/>
      <c r="K3698" s="80">
        <v>1</v>
      </c>
    </row>
    <row r="3699" spans="2:11" x14ac:dyDescent="0.3">
      <c r="B3699" s="75">
        <v>38766</v>
      </c>
      <c r="C3699" s="76">
        <v>44890</v>
      </c>
      <c r="D3699" s="77">
        <v>377</v>
      </c>
      <c r="E3699" s="77">
        <v>2</v>
      </c>
      <c r="F3699" s="78"/>
      <c r="G3699" s="79">
        <v>44890.333333333336</v>
      </c>
      <c r="H3699" s="77">
        <v>163</v>
      </c>
      <c r="I3699" s="76">
        <v>44890.975694444445</v>
      </c>
      <c r="J3699" s="78"/>
      <c r="K3699" s="80">
        <v>1</v>
      </c>
    </row>
    <row r="3700" spans="2:11" x14ac:dyDescent="0.3">
      <c r="B3700" s="75">
        <v>38767</v>
      </c>
      <c r="C3700" s="76">
        <v>44890</v>
      </c>
      <c r="D3700" s="77">
        <v>1289</v>
      </c>
      <c r="E3700" s="77">
        <v>2</v>
      </c>
      <c r="F3700" s="78"/>
      <c r="G3700" s="79">
        <v>44890.348622685189</v>
      </c>
      <c r="H3700" s="77">
        <v>173</v>
      </c>
      <c r="I3700" s="76">
        <v>44890.975694444445</v>
      </c>
      <c r="J3700" s="78"/>
      <c r="K3700" s="80">
        <v>1</v>
      </c>
    </row>
    <row r="3701" spans="2:11" x14ac:dyDescent="0.3">
      <c r="B3701" s="75">
        <v>38768</v>
      </c>
      <c r="C3701" s="76">
        <v>44890</v>
      </c>
      <c r="D3701" s="77">
        <v>284</v>
      </c>
      <c r="E3701" s="77">
        <v>6</v>
      </c>
      <c r="F3701" s="78"/>
      <c r="G3701" s="79">
        <v>44890.361701388894</v>
      </c>
      <c r="H3701" s="77">
        <v>161</v>
      </c>
      <c r="I3701" s="76">
        <v>44890.975694444445</v>
      </c>
      <c r="J3701" s="78"/>
      <c r="K3701" s="80">
        <v>1</v>
      </c>
    </row>
    <row r="3702" spans="2:11" x14ac:dyDescent="0.3">
      <c r="B3702" s="75">
        <v>38769</v>
      </c>
      <c r="C3702" s="76">
        <v>44890</v>
      </c>
      <c r="D3702" s="77">
        <v>719</v>
      </c>
      <c r="E3702" s="77">
        <v>3</v>
      </c>
      <c r="F3702" s="78"/>
      <c r="G3702" s="79">
        <v>44890.376099537039</v>
      </c>
      <c r="H3702" s="77">
        <v>160</v>
      </c>
      <c r="I3702" s="76">
        <v>44890.975694444445</v>
      </c>
      <c r="J3702" s="78"/>
      <c r="K3702" s="80">
        <v>1</v>
      </c>
    </row>
    <row r="3703" spans="2:11" x14ac:dyDescent="0.3">
      <c r="B3703" s="75">
        <v>38770</v>
      </c>
      <c r="C3703" s="76">
        <v>44890</v>
      </c>
      <c r="D3703" s="77">
        <v>1368</v>
      </c>
      <c r="E3703" s="77">
        <v>2</v>
      </c>
      <c r="F3703" s="78"/>
      <c r="G3703" s="79">
        <v>44890.38521990741</v>
      </c>
      <c r="H3703" s="77">
        <v>172</v>
      </c>
      <c r="I3703" s="76">
        <v>44890.975694444445</v>
      </c>
      <c r="J3703" s="78"/>
      <c r="K3703" s="80">
        <v>1</v>
      </c>
    </row>
    <row r="3704" spans="2:11" x14ac:dyDescent="0.3">
      <c r="B3704" s="75">
        <v>38771</v>
      </c>
      <c r="C3704" s="76">
        <v>44890</v>
      </c>
      <c r="D3704" s="77">
        <v>307</v>
      </c>
      <c r="E3704" s="77">
        <v>6</v>
      </c>
      <c r="F3704" s="78"/>
      <c r="G3704" s="79">
        <v>44890.398229166669</v>
      </c>
      <c r="H3704" s="77">
        <v>178</v>
      </c>
      <c r="I3704" s="76">
        <v>44890.975694444445</v>
      </c>
      <c r="J3704" s="78"/>
      <c r="K3704" s="80">
        <v>1</v>
      </c>
    </row>
    <row r="3705" spans="2:11" x14ac:dyDescent="0.3">
      <c r="B3705" s="75">
        <v>38772</v>
      </c>
      <c r="C3705" s="76">
        <v>44890</v>
      </c>
      <c r="D3705" s="77">
        <v>773</v>
      </c>
      <c r="E3705" s="77">
        <v>6</v>
      </c>
      <c r="F3705" s="78"/>
      <c r="G3705" s="79">
        <v>44890.4144212963</v>
      </c>
      <c r="H3705" s="77">
        <v>141</v>
      </c>
      <c r="I3705" s="76">
        <v>44890.975694444445</v>
      </c>
      <c r="J3705" s="78"/>
      <c r="K3705" s="80">
        <v>1</v>
      </c>
    </row>
    <row r="3706" spans="2:11" x14ac:dyDescent="0.3">
      <c r="B3706" s="75">
        <v>38773</v>
      </c>
      <c r="C3706" s="76">
        <v>44890</v>
      </c>
      <c r="D3706" s="77">
        <v>1090</v>
      </c>
      <c r="E3706" s="77">
        <v>5</v>
      </c>
      <c r="F3706" s="78"/>
      <c r="G3706" s="79">
        <v>44890.42832175926</v>
      </c>
      <c r="H3706" s="77">
        <v>156</v>
      </c>
      <c r="I3706" s="76">
        <v>44890.975694444445</v>
      </c>
      <c r="J3706" s="78"/>
      <c r="K3706" s="80">
        <v>1</v>
      </c>
    </row>
    <row r="3707" spans="2:11" x14ac:dyDescent="0.3">
      <c r="B3707" s="75">
        <v>38774</v>
      </c>
      <c r="C3707" s="76">
        <v>44890</v>
      </c>
      <c r="D3707" s="77">
        <v>1408</v>
      </c>
      <c r="E3707" s="77">
        <v>1</v>
      </c>
      <c r="F3707" s="78"/>
      <c r="G3707" s="78"/>
      <c r="H3707" s="78"/>
      <c r="I3707" s="76">
        <v>44890.975694444445</v>
      </c>
      <c r="J3707" s="78"/>
      <c r="K3707" s="80">
        <v>1</v>
      </c>
    </row>
    <row r="3708" spans="2:11" x14ac:dyDescent="0.3">
      <c r="B3708" s="75">
        <v>38775</v>
      </c>
      <c r="C3708" s="76">
        <v>44890</v>
      </c>
      <c r="D3708" s="77">
        <v>1205</v>
      </c>
      <c r="E3708" s="77">
        <v>5</v>
      </c>
      <c r="F3708" s="78"/>
      <c r="G3708" s="79">
        <v>44890.451168981483</v>
      </c>
      <c r="H3708" s="77">
        <v>166</v>
      </c>
      <c r="I3708" s="76">
        <v>44890.975694444445</v>
      </c>
      <c r="J3708" s="78"/>
      <c r="K3708" s="80">
        <v>1</v>
      </c>
    </row>
    <row r="3709" spans="2:11" x14ac:dyDescent="0.3">
      <c r="B3709" s="75">
        <v>38776</v>
      </c>
      <c r="C3709" s="76">
        <v>44890</v>
      </c>
      <c r="D3709" s="77">
        <v>1357</v>
      </c>
      <c r="E3709" s="77">
        <v>6</v>
      </c>
      <c r="F3709" s="78"/>
      <c r="G3709" s="79">
        <v>44890.45993055556</v>
      </c>
      <c r="H3709" s="77">
        <v>161</v>
      </c>
      <c r="I3709" s="76">
        <v>44890.975694444445</v>
      </c>
      <c r="J3709" s="78"/>
      <c r="K3709" s="80">
        <v>1</v>
      </c>
    </row>
    <row r="3710" spans="2:11" x14ac:dyDescent="0.3">
      <c r="B3710" s="75">
        <v>38777</v>
      </c>
      <c r="C3710" s="76">
        <v>44890</v>
      </c>
      <c r="D3710" s="77">
        <v>542</v>
      </c>
      <c r="E3710" s="77">
        <v>3</v>
      </c>
      <c r="F3710" s="78"/>
      <c r="G3710" s="79">
        <v>44890.471273148156</v>
      </c>
      <c r="H3710" s="77">
        <v>172</v>
      </c>
      <c r="I3710" s="76">
        <v>44890.975694444445</v>
      </c>
      <c r="J3710" s="78"/>
      <c r="K3710" s="80">
        <v>1</v>
      </c>
    </row>
    <row r="3711" spans="2:11" x14ac:dyDescent="0.3">
      <c r="B3711" s="75">
        <v>38778</v>
      </c>
      <c r="C3711" s="76">
        <v>44890</v>
      </c>
      <c r="D3711" s="77">
        <v>16</v>
      </c>
      <c r="E3711" s="77">
        <v>4</v>
      </c>
      <c r="F3711" s="78"/>
      <c r="G3711" s="79">
        <v>44890.487685185195</v>
      </c>
      <c r="H3711" s="77">
        <v>165</v>
      </c>
      <c r="I3711" s="76">
        <v>44890.975694444445</v>
      </c>
      <c r="J3711" s="78"/>
      <c r="K3711" s="80">
        <v>1</v>
      </c>
    </row>
    <row r="3712" spans="2:11" x14ac:dyDescent="0.3">
      <c r="B3712" s="75">
        <v>38779</v>
      </c>
      <c r="C3712" s="76">
        <v>44890</v>
      </c>
      <c r="D3712" s="77">
        <v>1201</v>
      </c>
      <c r="E3712" s="77">
        <v>6</v>
      </c>
      <c r="F3712" s="78"/>
      <c r="G3712" s="79">
        <v>44890.49871527779</v>
      </c>
      <c r="H3712" s="77">
        <v>150</v>
      </c>
      <c r="I3712" s="76">
        <v>44890.975694444445</v>
      </c>
      <c r="J3712" s="78"/>
      <c r="K3712" s="80">
        <v>1</v>
      </c>
    </row>
    <row r="3713" spans="2:11" x14ac:dyDescent="0.3">
      <c r="B3713" s="75">
        <v>38780</v>
      </c>
      <c r="C3713" s="76">
        <v>44890</v>
      </c>
      <c r="D3713" s="77">
        <v>334</v>
      </c>
      <c r="E3713" s="77">
        <v>4</v>
      </c>
      <c r="F3713" s="78"/>
      <c r="G3713" s="79">
        <v>44890.509884259271</v>
      </c>
      <c r="H3713" s="77">
        <v>172</v>
      </c>
      <c r="I3713" s="76">
        <v>44890.975694444445</v>
      </c>
      <c r="J3713" s="78"/>
      <c r="K3713" s="80">
        <v>1</v>
      </c>
    </row>
    <row r="3714" spans="2:11" x14ac:dyDescent="0.3">
      <c r="B3714" s="75">
        <v>38781</v>
      </c>
      <c r="C3714" s="76">
        <v>44890</v>
      </c>
      <c r="D3714" s="77">
        <v>1336</v>
      </c>
      <c r="E3714" s="77">
        <v>1</v>
      </c>
      <c r="F3714" s="78"/>
      <c r="G3714" s="78"/>
      <c r="H3714" s="78"/>
      <c r="I3714" s="76">
        <v>44890.975694444445</v>
      </c>
      <c r="J3714" s="78"/>
      <c r="K3714" s="80">
        <v>1</v>
      </c>
    </row>
    <row r="3715" spans="2:11" x14ac:dyDescent="0.3">
      <c r="B3715" s="75">
        <v>38782</v>
      </c>
      <c r="C3715" s="76">
        <v>44890</v>
      </c>
      <c r="D3715" s="77">
        <v>1062</v>
      </c>
      <c r="E3715" s="77">
        <v>6</v>
      </c>
      <c r="F3715" s="78"/>
      <c r="G3715" s="79">
        <v>44890.534293981495</v>
      </c>
      <c r="H3715" s="77">
        <v>144</v>
      </c>
      <c r="I3715" s="76">
        <v>44890.975694444445</v>
      </c>
      <c r="J3715" s="78"/>
      <c r="K3715" s="80">
        <v>1</v>
      </c>
    </row>
    <row r="3716" spans="2:11" x14ac:dyDescent="0.3">
      <c r="B3716" s="75">
        <v>38783</v>
      </c>
      <c r="C3716" s="76">
        <v>44890</v>
      </c>
      <c r="D3716" s="77">
        <v>14</v>
      </c>
      <c r="E3716" s="77">
        <v>4</v>
      </c>
      <c r="F3716" s="78"/>
      <c r="G3716" s="79">
        <v>44890.54496527779</v>
      </c>
      <c r="H3716" s="77">
        <v>146</v>
      </c>
      <c r="I3716" s="76">
        <v>44890.975694444445</v>
      </c>
      <c r="J3716" s="78"/>
      <c r="K3716" s="80">
        <v>1</v>
      </c>
    </row>
    <row r="3717" spans="2:11" x14ac:dyDescent="0.3">
      <c r="B3717" s="75">
        <v>38784</v>
      </c>
      <c r="C3717" s="76">
        <v>44890</v>
      </c>
      <c r="D3717" s="77">
        <v>44</v>
      </c>
      <c r="E3717" s="77">
        <v>5</v>
      </c>
      <c r="F3717" s="78"/>
      <c r="G3717" s="79">
        <v>44890.557835648164</v>
      </c>
      <c r="H3717" s="77">
        <v>157</v>
      </c>
      <c r="I3717" s="76">
        <v>44890.975694444445</v>
      </c>
      <c r="J3717" s="78"/>
      <c r="K3717" s="80">
        <v>1</v>
      </c>
    </row>
    <row r="3718" spans="2:11" x14ac:dyDescent="0.3">
      <c r="B3718" s="75">
        <v>38785</v>
      </c>
      <c r="C3718" s="76">
        <v>44890</v>
      </c>
      <c r="D3718" s="77">
        <v>151</v>
      </c>
      <c r="E3718" s="77">
        <v>1</v>
      </c>
      <c r="F3718" s="78"/>
      <c r="G3718" s="78"/>
      <c r="H3718" s="78"/>
      <c r="I3718" s="76">
        <v>44890.975694444445</v>
      </c>
      <c r="J3718" s="78"/>
      <c r="K3718" s="80">
        <v>1</v>
      </c>
    </row>
    <row r="3719" spans="2:11" x14ac:dyDescent="0.3">
      <c r="B3719" s="75">
        <v>38786</v>
      </c>
      <c r="C3719" s="76">
        <v>44890</v>
      </c>
      <c r="D3719" s="77">
        <v>259</v>
      </c>
      <c r="E3719" s="77">
        <v>6</v>
      </c>
      <c r="F3719" s="78"/>
      <c r="G3719" s="79">
        <v>44890.582916666681</v>
      </c>
      <c r="H3719" s="77">
        <v>141</v>
      </c>
      <c r="I3719" s="76">
        <v>44890.975694444445</v>
      </c>
      <c r="J3719" s="78"/>
      <c r="K3719" s="80">
        <v>1</v>
      </c>
    </row>
    <row r="3720" spans="2:11" x14ac:dyDescent="0.3">
      <c r="B3720" s="75">
        <v>38787</v>
      </c>
      <c r="C3720" s="76">
        <v>44890</v>
      </c>
      <c r="D3720" s="77">
        <v>1040</v>
      </c>
      <c r="E3720" s="77">
        <v>5</v>
      </c>
      <c r="F3720" s="78"/>
      <c r="G3720" s="79">
        <v>44890.592407407421</v>
      </c>
      <c r="H3720" s="77">
        <v>145</v>
      </c>
      <c r="I3720" s="76">
        <v>44890.975694444445</v>
      </c>
      <c r="J3720" s="78"/>
      <c r="K3720" s="80">
        <v>1</v>
      </c>
    </row>
    <row r="3721" spans="2:11" x14ac:dyDescent="0.3">
      <c r="B3721" s="75">
        <v>38788</v>
      </c>
      <c r="C3721" s="76">
        <v>44890</v>
      </c>
      <c r="D3721" s="77">
        <v>905</v>
      </c>
      <c r="E3721" s="77">
        <v>6</v>
      </c>
      <c r="F3721" s="78"/>
      <c r="G3721" s="79">
        <v>44890.602893518531</v>
      </c>
      <c r="H3721" s="77">
        <v>167</v>
      </c>
      <c r="I3721" s="76">
        <v>44890.975694444445</v>
      </c>
      <c r="J3721" s="78"/>
      <c r="K3721" s="80">
        <v>1</v>
      </c>
    </row>
    <row r="3722" spans="2:11" x14ac:dyDescent="0.3">
      <c r="B3722" s="75">
        <v>38789</v>
      </c>
      <c r="C3722" s="76">
        <v>44890</v>
      </c>
      <c r="D3722" s="77">
        <v>692</v>
      </c>
      <c r="E3722" s="77">
        <v>6</v>
      </c>
      <c r="F3722" s="78"/>
      <c r="G3722" s="79">
        <v>44890.614039351865</v>
      </c>
      <c r="H3722" s="77">
        <v>142</v>
      </c>
      <c r="I3722" s="76">
        <v>44890.975694444445</v>
      </c>
      <c r="J3722" s="78"/>
      <c r="K3722" s="80">
        <v>1</v>
      </c>
    </row>
    <row r="3723" spans="2:11" x14ac:dyDescent="0.3">
      <c r="B3723" s="75">
        <v>38790</v>
      </c>
      <c r="C3723" s="76">
        <v>44890</v>
      </c>
      <c r="D3723" s="77">
        <v>1227</v>
      </c>
      <c r="E3723" s="77">
        <v>2</v>
      </c>
      <c r="F3723" s="78"/>
      <c r="G3723" s="79">
        <v>44890.627569444456</v>
      </c>
      <c r="H3723" s="77">
        <v>144</v>
      </c>
      <c r="I3723" s="76">
        <v>44890.975694444445</v>
      </c>
      <c r="J3723" s="78"/>
      <c r="K3723" s="80">
        <v>1</v>
      </c>
    </row>
    <row r="3724" spans="2:11" x14ac:dyDescent="0.3">
      <c r="B3724" s="75">
        <v>38791</v>
      </c>
      <c r="C3724" s="76">
        <v>44890</v>
      </c>
      <c r="D3724" s="77">
        <v>182</v>
      </c>
      <c r="E3724" s="77">
        <v>3</v>
      </c>
      <c r="F3724" s="78"/>
      <c r="G3724" s="79">
        <v>44890.639780092606</v>
      </c>
      <c r="H3724" s="77">
        <v>144</v>
      </c>
      <c r="I3724" s="76">
        <v>44890.975694444445</v>
      </c>
      <c r="J3724" s="78"/>
      <c r="K3724" s="80">
        <v>1</v>
      </c>
    </row>
    <row r="3725" spans="2:11" x14ac:dyDescent="0.3">
      <c r="B3725" s="75">
        <v>38792</v>
      </c>
      <c r="C3725" s="76">
        <v>44890</v>
      </c>
      <c r="D3725" s="77">
        <v>17</v>
      </c>
      <c r="E3725" s="77">
        <v>1</v>
      </c>
      <c r="F3725" s="78"/>
      <c r="G3725" s="78"/>
      <c r="H3725" s="78"/>
      <c r="I3725" s="76">
        <v>44890.975694444445</v>
      </c>
      <c r="J3725" s="78"/>
      <c r="K3725" s="80">
        <v>1</v>
      </c>
    </row>
    <row r="3726" spans="2:11" x14ac:dyDescent="0.3">
      <c r="B3726" s="75">
        <v>38793</v>
      </c>
      <c r="C3726" s="76">
        <v>44890</v>
      </c>
      <c r="D3726" s="77">
        <v>1307</v>
      </c>
      <c r="E3726" s="77">
        <v>2</v>
      </c>
      <c r="F3726" s="78"/>
      <c r="G3726" s="79">
        <v>44890.666099537048</v>
      </c>
      <c r="H3726" s="77">
        <v>166</v>
      </c>
      <c r="I3726" s="76">
        <v>44890.975694444445</v>
      </c>
      <c r="J3726" s="78"/>
      <c r="K3726" s="80">
        <v>1</v>
      </c>
    </row>
    <row r="3727" spans="2:11" x14ac:dyDescent="0.3">
      <c r="B3727" s="75">
        <v>38794</v>
      </c>
      <c r="C3727" s="76">
        <v>44890</v>
      </c>
      <c r="D3727" s="77">
        <v>902</v>
      </c>
      <c r="E3727" s="77">
        <v>1</v>
      </c>
      <c r="F3727" s="78"/>
      <c r="G3727" s="78"/>
      <c r="H3727" s="78"/>
      <c r="I3727" s="76">
        <v>44890.975694444445</v>
      </c>
      <c r="J3727" s="78"/>
      <c r="K3727" s="80">
        <v>1</v>
      </c>
    </row>
    <row r="3728" spans="2:11" x14ac:dyDescent="0.3">
      <c r="B3728" s="75">
        <v>38795</v>
      </c>
      <c r="C3728" s="76">
        <v>44890</v>
      </c>
      <c r="D3728" s="77">
        <v>405</v>
      </c>
      <c r="E3728" s="77">
        <v>3</v>
      </c>
      <c r="F3728" s="78"/>
      <c r="G3728" s="79">
        <v>44890.690752314826</v>
      </c>
      <c r="H3728" s="77">
        <v>149</v>
      </c>
      <c r="I3728" s="76">
        <v>44890.975694444445</v>
      </c>
      <c r="J3728" s="78"/>
      <c r="K3728" s="80">
        <v>1</v>
      </c>
    </row>
    <row r="3729" spans="2:11" x14ac:dyDescent="0.3">
      <c r="B3729" s="75">
        <v>38796</v>
      </c>
      <c r="C3729" s="76">
        <v>44890</v>
      </c>
      <c r="D3729" s="77">
        <v>4</v>
      </c>
      <c r="E3729" s="77">
        <v>5</v>
      </c>
      <c r="F3729" s="78"/>
      <c r="G3729" s="79">
        <v>44890.701724537044</v>
      </c>
      <c r="H3729" s="77">
        <v>173</v>
      </c>
      <c r="I3729" s="76">
        <v>44890.975694444445</v>
      </c>
      <c r="J3729" s="78"/>
      <c r="K3729" s="80">
        <v>1</v>
      </c>
    </row>
    <row r="3730" spans="2:11" x14ac:dyDescent="0.3">
      <c r="B3730" s="75">
        <v>38797</v>
      </c>
      <c r="C3730" s="76">
        <v>44890</v>
      </c>
      <c r="D3730" s="77">
        <v>1244</v>
      </c>
      <c r="E3730" s="77">
        <v>2</v>
      </c>
      <c r="F3730" s="78"/>
      <c r="G3730" s="79">
        <v>44890.717905092599</v>
      </c>
      <c r="H3730" s="77">
        <v>178</v>
      </c>
      <c r="I3730" s="76">
        <v>44890.975694444445</v>
      </c>
      <c r="J3730" s="78"/>
      <c r="K3730" s="80">
        <v>1</v>
      </c>
    </row>
    <row r="3731" spans="2:11" x14ac:dyDescent="0.3">
      <c r="B3731" s="75">
        <v>38798</v>
      </c>
      <c r="C3731" s="76">
        <v>44890</v>
      </c>
      <c r="D3731" s="77">
        <v>637</v>
      </c>
      <c r="E3731" s="77">
        <v>1</v>
      </c>
      <c r="F3731" s="78"/>
      <c r="G3731" s="78"/>
      <c r="H3731" s="78"/>
      <c r="I3731" s="76">
        <v>44890.975694444445</v>
      </c>
      <c r="J3731" s="78"/>
      <c r="K3731" s="80">
        <v>1</v>
      </c>
    </row>
    <row r="3732" spans="2:11" x14ac:dyDescent="0.3">
      <c r="B3732" s="75">
        <v>38799</v>
      </c>
      <c r="C3732" s="76">
        <v>44890</v>
      </c>
      <c r="D3732" s="77">
        <v>1282</v>
      </c>
      <c r="E3732" s="77">
        <v>2</v>
      </c>
      <c r="F3732" s="78"/>
      <c r="G3732" s="79">
        <v>44890.743252314816</v>
      </c>
      <c r="H3732" s="77">
        <v>173</v>
      </c>
      <c r="I3732" s="76">
        <v>44890.975694444445</v>
      </c>
      <c r="J3732" s="78"/>
      <c r="K3732" s="80">
        <v>1</v>
      </c>
    </row>
    <row r="3733" spans="2:11" x14ac:dyDescent="0.3">
      <c r="B3733" s="75">
        <v>38800</v>
      </c>
      <c r="C3733" s="76">
        <v>44890</v>
      </c>
      <c r="D3733" s="77">
        <v>1274</v>
      </c>
      <c r="E3733" s="77">
        <v>1</v>
      </c>
      <c r="F3733" s="78"/>
      <c r="G3733" s="78"/>
      <c r="H3733" s="78"/>
      <c r="I3733" s="76">
        <v>44890.975694444445</v>
      </c>
      <c r="J3733" s="78"/>
      <c r="K3733" s="80">
        <v>1</v>
      </c>
    </row>
    <row r="3734" spans="2:11" x14ac:dyDescent="0.3">
      <c r="B3734" s="75">
        <v>38801</v>
      </c>
      <c r="C3734" s="76">
        <v>44890</v>
      </c>
      <c r="D3734" s="77">
        <v>252</v>
      </c>
      <c r="E3734" s="77">
        <v>4</v>
      </c>
      <c r="F3734" s="78"/>
      <c r="G3734" s="79">
        <v>44890.769791666666</v>
      </c>
      <c r="H3734" s="77">
        <v>158</v>
      </c>
      <c r="I3734" s="76">
        <v>44890.975694444445</v>
      </c>
      <c r="J3734" s="78"/>
      <c r="K3734" s="80">
        <v>1</v>
      </c>
    </row>
    <row r="3735" spans="2:11" x14ac:dyDescent="0.3">
      <c r="B3735" s="75">
        <v>38802</v>
      </c>
      <c r="C3735" s="76">
        <v>44890</v>
      </c>
      <c r="D3735" s="77">
        <v>782</v>
      </c>
      <c r="E3735" s="77">
        <v>1</v>
      </c>
      <c r="F3735" s="78"/>
      <c r="G3735" s="78"/>
      <c r="H3735" s="78"/>
      <c r="I3735" s="76">
        <v>44890.975694444445</v>
      </c>
      <c r="J3735" s="78"/>
      <c r="K3735" s="80">
        <v>1</v>
      </c>
    </row>
    <row r="3736" spans="2:11" x14ac:dyDescent="0.3">
      <c r="B3736" s="75">
        <v>38803</v>
      </c>
      <c r="C3736" s="76">
        <v>44890</v>
      </c>
      <c r="D3736" s="77">
        <v>162</v>
      </c>
      <c r="E3736" s="77">
        <v>6</v>
      </c>
      <c r="F3736" s="78"/>
      <c r="G3736" s="79">
        <v>44890.799456018511</v>
      </c>
      <c r="H3736" s="77">
        <v>144</v>
      </c>
      <c r="I3736" s="76">
        <v>44890.975694444445</v>
      </c>
      <c r="J3736" s="78"/>
      <c r="K3736" s="80">
        <v>1</v>
      </c>
    </row>
    <row r="3737" spans="2:11" x14ac:dyDescent="0.3">
      <c r="B3737" s="75">
        <v>38804</v>
      </c>
      <c r="C3737" s="76">
        <v>44890</v>
      </c>
      <c r="D3737" s="77">
        <v>284</v>
      </c>
      <c r="E3737" s="77">
        <v>6</v>
      </c>
      <c r="F3737" s="78"/>
      <c r="G3737" s="79">
        <v>44890.812418981477</v>
      </c>
      <c r="H3737" s="77">
        <v>147</v>
      </c>
      <c r="I3737" s="76">
        <v>44890.975694444445</v>
      </c>
      <c r="J3737" s="78"/>
      <c r="K3737" s="80">
        <v>1</v>
      </c>
    </row>
    <row r="3738" spans="2:11" x14ac:dyDescent="0.3">
      <c r="B3738" s="75">
        <v>38805</v>
      </c>
      <c r="C3738" s="76">
        <v>44890</v>
      </c>
      <c r="D3738" s="77">
        <v>1312</v>
      </c>
      <c r="E3738" s="77">
        <v>2</v>
      </c>
      <c r="F3738" s="78"/>
      <c r="G3738" s="79">
        <v>44890.828206018516</v>
      </c>
      <c r="H3738" s="77">
        <v>152</v>
      </c>
      <c r="I3738" s="76">
        <v>44890.975694444445</v>
      </c>
      <c r="J3738" s="78"/>
      <c r="K3738" s="80">
        <v>1</v>
      </c>
    </row>
    <row r="3739" spans="2:11" x14ac:dyDescent="0.3">
      <c r="B3739" s="75">
        <v>38806</v>
      </c>
      <c r="C3739" s="76">
        <v>44890</v>
      </c>
      <c r="D3739" s="77">
        <v>1218</v>
      </c>
      <c r="E3739" s="77">
        <v>6</v>
      </c>
      <c r="F3739" s="78"/>
      <c r="G3739" s="79">
        <v>44890.844606481478</v>
      </c>
      <c r="H3739" s="77">
        <v>165</v>
      </c>
      <c r="I3739" s="76">
        <v>44890.975694444445</v>
      </c>
      <c r="J3739" s="78"/>
      <c r="K3739" s="80">
        <v>1</v>
      </c>
    </row>
    <row r="3740" spans="2:11" x14ac:dyDescent="0.3">
      <c r="B3740" s="75">
        <v>38807</v>
      </c>
      <c r="C3740" s="76">
        <v>44890</v>
      </c>
      <c r="D3740" s="77">
        <v>720</v>
      </c>
      <c r="E3740" s="77">
        <v>4</v>
      </c>
      <c r="F3740" s="78"/>
      <c r="G3740" s="79">
        <v>44890.858148148145</v>
      </c>
      <c r="H3740" s="77">
        <v>168</v>
      </c>
      <c r="I3740" s="76">
        <v>44890.975694444445</v>
      </c>
      <c r="J3740" s="78"/>
      <c r="K3740" s="80">
        <v>1</v>
      </c>
    </row>
    <row r="3741" spans="2:11" x14ac:dyDescent="0.3">
      <c r="B3741" s="75">
        <v>38808</v>
      </c>
      <c r="C3741" s="76">
        <v>44890</v>
      </c>
      <c r="D3741" s="77">
        <v>835</v>
      </c>
      <c r="E3741" s="77">
        <v>1</v>
      </c>
      <c r="F3741" s="78"/>
      <c r="G3741" s="78"/>
      <c r="H3741" s="78"/>
      <c r="I3741" s="76">
        <v>44890.975694444445</v>
      </c>
      <c r="J3741" s="78"/>
      <c r="K3741" s="80">
        <v>1</v>
      </c>
    </row>
    <row r="3742" spans="2:11" x14ac:dyDescent="0.3">
      <c r="B3742" s="75">
        <v>38809</v>
      </c>
      <c r="C3742" s="76">
        <v>44890</v>
      </c>
      <c r="D3742" s="77">
        <v>1081</v>
      </c>
      <c r="E3742" s="77">
        <v>4</v>
      </c>
      <c r="F3742" s="78"/>
      <c r="G3742" s="79">
        <v>44890.886527777773</v>
      </c>
      <c r="H3742" s="77">
        <v>152</v>
      </c>
      <c r="I3742" s="76">
        <v>44890.975694444445</v>
      </c>
      <c r="J3742" s="78"/>
      <c r="K3742" s="80">
        <v>1</v>
      </c>
    </row>
    <row r="3743" spans="2:11" x14ac:dyDescent="0.3">
      <c r="B3743" s="75">
        <v>38810</v>
      </c>
      <c r="C3743" s="76">
        <v>44890</v>
      </c>
      <c r="D3743" s="77">
        <v>867</v>
      </c>
      <c r="E3743" s="77">
        <v>4</v>
      </c>
      <c r="F3743" s="78"/>
      <c r="G3743" s="79">
        <v>44890.902777777774</v>
      </c>
      <c r="H3743" s="77">
        <v>177</v>
      </c>
      <c r="I3743" s="76">
        <v>44890.975694444445</v>
      </c>
      <c r="J3743" s="78"/>
      <c r="K3743" s="80">
        <v>1</v>
      </c>
    </row>
    <row r="3744" spans="2:11" x14ac:dyDescent="0.3">
      <c r="B3744" s="75">
        <v>38811</v>
      </c>
      <c r="C3744" s="76">
        <v>44890</v>
      </c>
      <c r="D3744" s="77">
        <v>759</v>
      </c>
      <c r="E3744" s="77">
        <v>3</v>
      </c>
      <c r="F3744" s="78"/>
      <c r="G3744" s="79">
        <v>44890.912013888883</v>
      </c>
      <c r="H3744" s="77">
        <v>166</v>
      </c>
      <c r="I3744" s="76">
        <v>44890.975694444445</v>
      </c>
      <c r="J3744" s="78"/>
      <c r="K3744" s="80">
        <v>1</v>
      </c>
    </row>
    <row r="3745" spans="2:11" x14ac:dyDescent="0.3">
      <c r="B3745" s="75">
        <v>38812</v>
      </c>
      <c r="C3745" s="76">
        <v>44890</v>
      </c>
      <c r="D3745" s="77">
        <v>359</v>
      </c>
      <c r="E3745" s="77">
        <v>6</v>
      </c>
      <c r="F3745" s="78"/>
      <c r="G3745" s="79">
        <v>44890.923275462956</v>
      </c>
      <c r="H3745" s="77">
        <v>174</v>
      </c>
      <c r="I3745" s="76">
        <v>44890.975694444445</v>
      </c>
      <c r="J3745" s="78"/>
      <c r="K3745" s="80">
        <v>1</v>
      </c>
    </row>
    <row r="3746" spans="2:11" x14ac:dyDescent="0.3">
      <c r="B3746" s="75">
        <v>38813</v>
      </c>
      <c r="C3746" s="76">
        <v>44893</v>
      </c>
      <c r="D3746" s="77">
        <v>704</v>
      </c>
      <c r="E3746" s="77">
        <v>3</v>
      </c>
      <c r="F3746" s="78"/>
      <c r="G3746" s="79">
        <v>44893.333333333336</v>
      </c>
      <c r="H3746" s="77">
        <v>150</v>
      </c>
      <c r="I3746" s="76">
        <v>44893.970833333333</v>
      </c>
      <c r="J3746" s="78"/>
      <c r="K3746" s="80">
        <v>1</v>
      </c>
    </row>
    <row r="3747" spans="2:11" x14ac:dyDescent="0.3">
      <c r="B3747" s="75">
        <v>38814</v>
      </c>
      <c r="C3747" s="76">
        <v>44893</v>
      </c>
      <c r="D3747" s="77">
        <v>245</v>
      </c>
      <c r="E3747" s="77">
        <v>1</v>
      </c>
      <c r="F3747" s="78"/>
      <c r="G3747" s="78"/>
      <c r="H3747" s="78"/>
      <c r="I3747" s="76">
        <v>44893.970833333333</v>
      </c>
      <c r="J3747" s="78"/>
      <c r="K3747" s="80">
        <v>1</v>
      </c>
    </row>
    <row r="3748" spans="2:11" x14ac:dyDescent="0.3">
      <c r="B3748" s="75">
        <v>38815</v>
      </c>
      <c r="C3748" s="76">
        <v>44893</v>
      </c>
      <c r="D3748" s="77">
        <v>1243</v>
      </c>
      <c r="E3748" s="77">
        <v>6</v>
      </c>
      <c r="F3748" s="78"/>
      <c r="G3748" s="79">
        <v>44893.356875000005</v>
      </c>
      <c r="H3748" s="77">
        <v>154</v>
      </c>
      <c r="I3748" s="76">
        <v>44893.970833333333</v>
      </c>
      <c r="J3748" s="78"/>
      <c r="K3748" s="80">
        <v>1</v>
      </c>
    </row>
    <row r="3749" spans="2:11" x14ac:dyDescent="0.3">
      <c r="B3749" s="75">
        <v>38816</v>
      </c>
      <c r="C3749" s="76">
        <v>44893</v>
      </c>
      <c r="D3749" s="77">
        <v>726</v>
      </c>
      <c r="E3749" s="77">
        <v>1</v>
      </c>
      <c r="F3749" s="78"/>
      <c r="G3749" s="78"/>
      <c r="H3749" s="78"/>
      <c r="I3749" s="76">
        <v>44893.970833333333</v>
      </c>
      <c r="J3749" s="78"/>
      <c r="K3749" s="80">
        <v>1</v>
      </c>
    </row>
    <row r="3750" spans="2:11" x14ac:dyDescent="0.3">
      <c r="B3750" s="75">
        <v>38817</v>
      </c>
      <c r="C3750" s="76">
        <v>44893</v>
      </c>
      <c r="D3750" s="77">
        <v>308</v>
      </c>
      <c r="E3750" s="77">
        <v>1</v>
      </c>
      <c r="F3750" s="78"/>
      <c r="G3750" s="78"/>
      <c r="H3750" s="78"/>
      <c r="I3750" s="76">
        <v>44893.970833333333</v>
      </c>
      <c r="J3750" s="78"/>
      <c r="K3750" s="80">
        <v>1</v>
      </c>
    </row>
    <row r="3751" spans="2:11" x14ac:dyDescent="0.3">
      <c r="B3751" s="75">
        <v>38818</v>
      </c>
      <c r="C3751" s="76">
        <v>44893</v>
      </c>
      <c r="D3751" s="77">
        <v>132</v>
      </c>
      <c r="E3751" s="77">
        <v>1</v>
      </c>
      <c r="F3751" s="78"/>
      <c r="G3751" s="78"/>
      <c r="H3751" s="78"/>
      <c r="I3751" s="76">
        <v>44893.970833333333</v>
      </c>
      <c r="J3751" s="78"/>
      <c r="K3751" s="80">
        <v>1</v>
      </c>
    </row>
    <row r="3752" spans="2:11" x14ac:dyDescent="0.3">
      <c r="B3752" s="75">
        <v>38819</v>
      </c>
      <c r="C3752" s="76">
        <v>44893</v>
      </c>
      <c r="D3752" s="77">
        <v>1399</v>
      </c>
      <c r="E3752" s="77">
        <v>1</v>
      </c>
      <c r="F3752" s="78"/>
      <c r="G3752" s="78"/>
      <c r="H3752" s="78"/>
      <c r="I3752" s="76">
        <v>44893.970833333333</v>
      </c>
      <c r="J3752" s="78"/>
      <c r="K3752" s="80">
        <v>1</v>
      </c>
    </row>
    <row r="3753" spans="2:11" x14ac:dyDescent="0.3">
      <c r="B3753" s="75">
        <v>38820</v>
      </c>
      <c r="C3753" s="76">
        <v>44893</v>
      </c>
      <c r="D3753" s="77">
        <v>14</v>
      </c>
      <c r="E3753" s="77">
        <v>2</v>
      </c>
      <c r="F3753" s="78"/>
      <c r="G3753" s="79">
        <v>44893.412141203706</v>
      </c>
      <c r="H3753" s="77">
        <v>172</v>
      </c>
      <c r="I3753" s="76">
        <v>44893.970833333333</v>
      </c>
      <c r="J3753" s="78"/>
      <c r="K3753" s="80">
        <v>1</v>
      </c>
    </row>
    <row r="3754" spans="2:11" x14ac:dyDescent="0.3">
      <c r="B3754" s="75">
        <v>38821</v>
      </c>
      <c r="C3754" s="76">
        <v>44893</v>
      </c>
      <c r="D3754" s="77">
        <v>1402</v>
      </c>
      <c r="E3754" s="77">
        <v>2</v>
      </c>
      <c r="F3754" s="78"/>
      <c r="G3754" s="79">
        <v>44893.421689814815</v>
      </c>
      <c r="H3754" s="77">
        <v>165</v>
      </c>
      <c r="I3754" s="76">
        <v>44893.970833333333</v>
      </c>
      <c r="J3754" s="78"/>
      <c r="K3754" s="80">
        <v>1</v>
      </c>
    </row>
    <row r="3755" spans="2:11" x14ac:dyDescent="0.3">
      <c r="B3755" s="75">
        <v>38822</v>
      </c>
      <c r="C3755" s="76">
        <v>44893</v>
      </c>
      <c r="D3755" s="77">
        <v>820</v>
      </c>
      <c r="E3755" s="77">
        <v>4</v>
      </c>
      <c r="F3755" s="78"/>
      <c r="G3755" s="79">
        <v>44893.432638888888</v>
      </c>
      <c r="H3755" s="77">
        <v>168</v>
      </c>
      <c r="I3755" s="76">
        <v>44893.970833333333</v>
      </c>
      <c r="J3755" s="78"/>
      <c r="K3755" s="80">
        <v>1</v>
      </c>
    </row>
    <row r="3756" spans="2:11" x14ac:dyDescent="0.3">
      <c r="B3756" s="75">
        <v>38823</v>
      </c>
      <c r="C3756" s="76">
        <v>44893</v>
      </c>
      <c r="D3756" s="77">
        <v>809</v>
      </c>
      <c r="E3756" s="77">
        <v>4</v>
      </c>
      <c r="F3756" s="78"/>
      <c r="G3756" s="79">
        <v>44893.446493055555</v>
      </c>
      <c r="H3756" s="77">
        <v>169</v>
      </c>
      <c r="I3756" s="76">
        <v>44893.970833333333</v>
      </c>
      <c r="J3756" s="78"/>
      <c r="K3756" s="80">
        <v>1</v>
      </c>
    </row>
    <row r="3757" spans="2:11" x14ac:dyDescent="0.3">
      <c r="B3757" s="75">
        <v>38824</v>
      </c>
      <c r="C3757" s="76">
        <v>44893</v>
      </c>
      <c r="D3757" s="77">
        <v>825</v>
      </c>
      <c r="E3757" s="77">
        <v>5</v>
      </c>
      <c r="F3757" s="78"/>
      <c r="G3757" s="79">
        <v>44893.458321759259</v>
      </c>
      <c r="H3757" s="77">
        <v>168</v>
      </c>
      <c r="I3757" s="76">
        <v>44893.970833333333</v>
      </c>
      <c r="J3757" s="78"/>
      <c r="K3757" s="80">
        <v>1</v>
      </c>
    </row>
    <row r="3758" spans="2:11" x14ac:dyDescent="0.3">
      <c r="B3758" s="75">
        <v>38825</v>
      </c>
      <c r="C3758" s="76">
        <v>44893</v>
      </c>
      <c r="D3758" s="77">
        <v>527</v>
      </c>
      <c r="E3758" s="77">
        <v>4</v>
      </c>
      <c r="F3758" s="78"/>
      <c r="G3758" s="79">
        <v>44893.471273148149</v>
      </c>
      <c r="H3758" s="77">
        <v>140</v>
      </c>
      <c r="I3758" s="76">
        <v>44893.970833333333</v>
      </c>
      <c r="J3758" s="78"/>
      <c r="K3758" s="80">
        <v>1</v>
      </c>
    </row>
    <row r="3759" spans="2:11" x14ac:dyDescent="0.3">
      <c r="B3759" s="75">
        <v>38826</v>
      </c>
      <c r="C3759" s="76">
        <v>44893</v>
      </c>
      <c r="D3759" s="77">
        <v>941</v>
      </c>
      <c r="E3759" s="77">
        <v>2</v>
      </c>
      <c r="F3759" s="78"/>
      <c r="G3759" s="79">
        <v>44893.485254629632</v>
      </c>
      <c r="H3759" s="77">
        <v>143</v>
      </c>
      <c r="I3759" s="76">
        <v>44893.970833333333</v>
      </c>
      <c r="J3759" s="78"/>
      <c r="K3759" s="80">
        <v>1</v>
      </c>
    </row>
    <row r="3760" spans="2:11" x14ac:dyDescent="0.3">
      <c r="B3760" s="75">
        <v>38827</v>
      </c>
      <c r="C3760" s="76">
        <v>44893</v>
      </c>
      <c r="D3760" s="77">
        <v>1331</v>
      </c>
      <c r="E3760" s="77">
        <v>3</v>
      </c>
      <c r="F3760" s="78"/>
      <c r="G3760" s="79">
        <v>44893.494120370371</v>
      </c>
      <c r="H3760" s="77">
        <v>151</v>
      </c>
      <c r="I3760" s="76">
        <v>44893.970833333333</v>
      </c>
      <c r="J3760" s="78"/>
      <c r="K3760" s="80">
        <v>1</v>
      </c>
    </row>
    <row r="3761" spans="2:11" x14ac:dyDescent="0.3">
      <c r="B3761" s="75">
        <v>38828</v>
      </c>
      <c r="C3761" s="76">
        <v>44893</v>
      </c>
      <c r="D3761" s="77">
        <v>248</v>
      </c>
      <c r="E3761" s="77">
        <v>2</v>
      </c>
      <c r="F3761" s="78"/>
      <c r="G3761" s="79">
        <v>44893.502488425926</v>
      </c>
      <c r="H3761" s="77">
        <v>161</v>
      </c>
      <c r="I3761" s="76">
        <v>44893.970833333333</v>
      </c>
      <c r="J3761" s="78"/>
      <c r="K3761" s="80">
        <v>1</v>
      </c>
    </row>
    <row r="3762" spans="2:11" x14ac:dyDescent="0.3">
      <c r="B3762" s="75">
        <v>38829</v>
      </c>
      <c r="C3762" s="76">
        <v>44893</v>
      </c>
      <c r="D3762" s="77">
        <v>1251</v>
      </c>
      <c r="E3762" s="77">
        <v>2</v>
      </c>
      <c r="F3762" s="78"/>
      <c r="G3762" s="79">
        <v>44893.515960648147</v>
      </c>
      <c r="H3762" s="77">
        <v>159</v>
      </c>
      <c r="I3762" s="76">
        <v>44893.970833333333</v>
      </c>
      <c r="J3762" s="78"/>
      <c r="K3762" s="80">
        <v>1</v>
      </c>
    </row>
    <row r="3763" spans="2:11" x14ac:dyDescent="0.3">
      <c r="B3763" s="75">
        <v>38830</v>
      </c>
      <c r="C3763" s="76">
        <v>44893</v>
      </c>
      <c r="D3763" s="77">
        <v>1318</v>
      </c>
      <c r="E3763" s="77">
        <v>1</v>
      </c>
      <c r="F3763" s="78"/>
      <c r="G3763" s="78"/>
      <c r="H3763" s="78"/>
      <c r="I3763" s="76">
        <v>44893.970833333333</v>
      </c>
      <c r="J3763" s="78"/>
      <c r="K3763" s="80">
        <v>1</v>
      </c>
    </row>
    <row r="3764" spans="2:11" x14ac:dyDescent="0.3">
      <c r="B3764" s="75">
        <v>38831</v>
      </c>
      <c r="C3764" s="76">
        <v>44893</v>
      </c>
      <c r="D3764" s="77">
        <v>632</v>
      </c>
      <c r="E3764" s="77">
        <v>5</v>
      </c>
      <c r="F3764" s="78"/>
      <c r="G3764" s="79">
        <v>44893.541319444441</v>
      </c>
      <c r="H3764" s="77">
        <v>177</v>
      </c>
      <c r="I3764" s="76">
        <v>44893.970833333333</v>
      </c>
      <c r="J3764" s="78"/>
      <c r="K3764" s="80">
        <v>1</v>
      </c>
    </row>
    <row r="3765" spans="2:11" x14ac:dyDescent="0.3">
      <c r="B3765" s="75">
        <v>38832</v>
      </c>
      <c r="C3765" s="76">
        <v>44893</v>
      </c>
      <c r="D3765" s="77">
        <v>1104</v>
      </c>
      <c r="E3765" s="77">
        <v>5</v>
      </c>
      <c r="F3765" s="78"/>
      <c r="G3765" s="79">
        <v>44893.556840277772</v>
      </c>
      <c r="H3765" s="77">
        <v>155</v>
      </c>
      <c r="I3765" s="76">
        <v>44893.970833333333</v>
      </c>
      <c r="J3765" s="78"/>
      <c r="K3765" s="80">
        <v>1</v>
      </c>
    </row>
    <row r="3766" spans="2:11" x14ac:dyDescent="0.3">
      <c r="B3766" s="75">
        <v>38833</v>
      </c>
      <c r="C3766" s="76">
        <v>44893</v>
      </c>
      <c r="D3766" s="77">
        <v>980</v>
      </c>
      <c r="E3766" s="77">
        <v>3</v>
      </c>
      <c r="F3766" s="78"/>
      <c r="G3766" s="79">
        <v>44893.567465277774</v>
      </c>
      <c r="H3766" s="77">
        <v>142</v>
      </c>
      <c r="I3766" s="76">
        <v>44893.970833333333</v>
      </c>
      <c r="J3766" s="78"/>
      <c r="K3766" s="80">
        <v>1</v>
      </c>
    </row>
    <row r="3767" spans="2:11" x14ac:dyDescent="0.3">
      <c r="B3767" s="75">
        <v>38834</v>
      </c>
      <c r="C3767" s="76">
        <v>44893</v>
      </c>
      <c r="D3767" s="77">
        <v>1207</v>
      </c>
      <c r="E3767" s="77">
        <v>3</v>
      </c>
      <c r="F3767" s="78"/>
      <c r="G3767" s="79">
        <v>44893.581782407404</v>
      </c>
      <c r="H3767" s="77">
        <v>153</v>
      </c>
      <c r="I3767" s="76">
        <v>44893.970833333333</v>
      </c>
      <c r="J3767" s="78"/>
      <c r="K3767" s="80">
        <v>1</v>
      </c>
    </row>
    <row r="3768" spans="2:11" x14ac:dyDescent="0.3">
      <c r="B3768" s="75">
        <v>38835</v>
      </c>
      <c r="C3768" s="76">
        <v>44893</v>
      </c>
      <c r="D3768" s="77">
        <v>1012</v>
      </c>
      <c r="E3768" s="77">
        <v>5</v>
      </c>
      <c r="F3768" s="78"/>
      <c r="G3768" s="79">
        <v>44893.593449074069</v>
      </c>
      <c r="H3768" s="77">
        <v>140</v>
      </c>
      <c r="I3768" s="76">
        <v>44893.970833333333</v>
      </c>
      <c r="J3768" s="78"/>
      <c r="K3768" s="80">
        <v>1</v>
      </c>
    </row>
    <row r="3769" spans="2:11" x14ac:dyDescent="0.3">
      <c r="B3769" s="75">
        <v>38836</v>
      </c>
      <c r="C3769" s="76">
        <v>44893</v>
      </c>
      <c r="D3769" s="77">
        <v>1319</v>
      </c>
      <c r="E3769" s="77">
        <v>3</v>
      </c>
      <c r="F3769" s="78"/>
      <c r="G3769" s="79">
        <v>44893.604386574072</v>
      </c>
      <c r="H3769" s="77">
        <v>145</v>
      </c>
      <c r="I3769" s="76">
        <v>44893.970833333333</v>
      </c>
      <c r="J3769" s="78"/>
      <c r="K3769" s="80">
        <v>1</v>
      </c>
    </row>
    <row r="3770" spans="2:11" x14ac:dyDescent="0.3">
      <c r="B3770" s="75">
        <v>38837</v>
      </c>
      <c r="C3770" s="76">
        <v>44893</v>
      </c>
      <c r="D3770" s="77">
        <v>663</v>
      </c>
      <c r="E3770" s="77">
        <v>3</v>
      </c>
      <c r="F3770" s="78"/>
      <c r="G3770" s="79">
        <v>44893.614282407405</v>
      </c>
      <c r="H3770" s="77">
        <v>157</v>
      </c>
      <c r="I3770" s="76">
        <v>44893.970833333333</v>
      </c>
      <c r="J3770" s="78"/>
      <c r="K3770" s="80">
        <v>1</v>
      </c>
    </row>
    <row r="3771" spans="2:11" x14ac:dyDescent="0.3">
      <c r="B3771" s="75">
        <v>38838</v>
      </c>
      <c r="C3771" s="76">
        <v>44893</v>
      </c>
      <c r="D3771" s="77">
        <v>525</v>
      </c>
      <c r="E3771" s="77">
        <v>4</v>
      </c>
      <c r="F3771" s="78"/>
      <c r="G3771" s="79">
        <v>44893.62836805555</v>
      </c>
      <c r="H3771" s="77">
        <v>146</v>
      </c>
      <c r="I3771" s="76">
        <v>44893.970833333333</v>
      </c>
      <c r="J3771" s="78"/>
      <c r="K3771" s="80">
        <v>1</v>
      </c>
    </row>
    <row r="3772" spans="2:11" x14ac:dyDescent="0.3">
      <c r="B3772" s="75">
        <v>38839</v>
      </c>
      <c r="C3772" s="76">
        <v>44893</v>
      </c>
      <c r="D3772" s="77">
        <v>272</v>
      </c>
      <c r="E3772" s="77">
        <v>1</v>
      </c>
      <c r="F3772" s="78"/>
      <c r="G3772" s="78"/>
      <c r="H3772" s="78"/>
      <c r="I3772" s="76">
        <v>44893.970833333333</v>
      </c>
      <c r="J3772" s="78"/>
      <c r="K3772" s="80">
        <v>1</v>
      </c>
    </row>
    <row r="3773" spans="2:11" x14ac:dyDescent="0.3">
      <c r="B3773" s="75">
        <v>38840</v>
      </c>
      <c r="C3773" s="76">
        <v>44893</v>
      </c>
      <c r="D3773" s="77">
        <v>535</v>
      </c>
      <c r="E3773" s="77">
        <v>6</v>
      </c>
      <c r="F3773" s="78"/>
      <c r="G3773" s="79">
        <v>44893.653599537029</v>
      </c>
      <c r="H3773" s="77">
        <v>166</v>
      </c>
      <c r="I3773" s="76">
        <v>44893.970833333333</v>
      </c>
      <c r="J3773" s="78"/>
      <c r="K3773" s="80">
        <v>1</v>
      </c>
    </row>
    <row r="3774" spans="2:11" x14ac:dyDescent="0.3">
      <c r="B3774" s="75">
        <v>38841</v>
      </c>
      <c r="C3774" s="76">
        <v>44893</v>
      </c>
      <c r="D3774" s="77">
        <v>768</v>
      </c>
      <c r="E3774" s="77">
        <v>5</v>
      </c>
      <c r="F3774" s="78"/>
      <c r="G3774" s="79">
        <v>44893.669363425921</v>
      </c>
      <c r="H3774" s="77">
        <v>149</v>
      </c>
      <c r="I3774" s="76">
        <v>44893.970833333333</v>
      </c>
      <c r="J3774" s="78"/>
      <c r="K3774" s="80">
        <v>1</v>
      </c>
    </row>
    <row r="3775" spans="2:11" x14ac:dyDescent="0.3">
      <c r="B3775" s="75">
        <v>38842</v>
      </c>
      <c r="C3775" s="76">
        <v>44893</v>
      </c>
      <c r="D3775" s="77">
        <v>1006</v>
      </c>
      <c r="E3775" s="77">
        <v>1</v>
      </c>
      <c r="F3775" s="78"/>
      <c r="G3775" s="78"/>
      <c r="H3775" s="78"/>
      <c r="I3775" s="76">
        <v>44893.970833333333</v>
      </c>
      <c r="J3775" s="78"/>
      <c r="K3775" s="80">
        <v>1</v>
      </c>
    </row>
    <row r="3776" spans="2:11" x14ac:dyDescent="0.3">
      <c r="B3776" s="75">
        <v>38843</v>
      </c>
      <c r="C3776" s="76">
        <v>44893</v>
      </c>
      <c r="D3776" s="77">
        <v>1239</v>
      </c>
      <c r="E3776" s="77">
        <v>5</v>
      </c>
      <c r="F3776" s="78"/>
      <c r="G3776" s="79">
        <v>44893.691643518512</v>
      </c>
      <c r="H3776" s="77">
        <v>176</v>
      </c>
      <c r="I3776" s="76">
        <v>44893.970833333333</v>
      </c>
      <c r="J3776" s="78"/>
      <c r="K3776" s="80">
        <v>1</v>
      </c>
    </row>
    <row r="3777" spans="2:11" x14ac:dyDescent="0.3">
      <c r="B3777" s="75">
        <v>38844</v>
      </c>
      <c r="C3777" s="76">
        <v>44893</v>
      </c>
      <c r="D3777" s="77">
        <v>53</v>
      </c>
      <c r="E3777" s="77">
        <v>1</v>
      </c>
      <c r="F3777" s="78"/>
      <c r="G3777" s="78"/>
      <c r="H3777" s="78"/>
      <c r="I3777" s="76">
        <v>44893.970833333333</v>
      </c>
      <c r="J3777" s="78"/>
      <c r="K3777" s="80">
        <v>1</v>
      </c>
    </row>
    <row r="3778" spans="2:11" x14ac:dyDescent="0.3">
      <c r="B3778" s="75">
        <v>38845</v>
      </c>
      <c r="C3778" s="76">
        <v>44893</v>
      </c>
      <c r="D3778" s="77">
        <v>418</v>
      </c>
      <c r="E3778" s="77">
        <v>2</v>
      </c>
      <c r="F3778" s="78"/>
      <c r="G3778" s="79">
        <v>44893.717650462953</v>
      </c>
      <c r="H3778" s="77">
        <v>159</v>
      </c>
      <c r="I3778" s="76">
        <v>44893.970833333333</v>
      </c>
      <c r="J3778" s="78"/>
      <c r="K3778" s="80">
        <v>1</v>
      </c>
    </row>
    <row r="3779" spans="2:11" x14ac:dyDescent="0.3">
      <c r="B3779" s="75">
        <v>38846</v>
      </c>
      <c r="C3779" s="76">
        <v>44893</v>
      </c>
      <c r="D3779" s="77">
        <v>685</v>
      </c>
      <c r="E3779" s="77">
        <v>5</v>
      </c>
      <c r="F3779" s="78"/>
      <c r="G3779" s="79">
        <v>44893.726516203693</v>
      </c>
      <c r="H3779" s="77">
        <v>141</v>
      </c>
      <c r="I3779" s="76">
        <v>44893.970833333333</v>
      </c>
      <c r="J3779" s="78"/>
      <c r="K3779" s="80">
        <v>1</v>
      </c>
    </row>
    <row r="3780" spans="2:11" x14ac:dyDescent="0.3">
      <c r="B3780" s="75">
        <v>38847</v>
      </c>
      <c r="C3780" s="76">
        <v>44893</v>
      </c>
      <c r="D3780" s="77">
        <v>534</v>
      </c>
      <c r="E3780" s="77">
        <v>2</v>
      </c>
      <c r="F3780" s="78"/>
      <c r="G3780" s="79">
        <v>44893.735324074063</v>
      </c>
      <c r="H3780" s="77">
        <v>156</v>
      </c>
      <c r="I3780" s="76">
        <v>44893.970833333333</v>
      </c>
      <c r="J3780" s="78"/>
      <c r="K3780" s="80">
        <v>1</v>
      </c>
    </row>
    <row r="3781" spans="2:11" x14ac:dyDescent="0.3">
      <c r="B3781" s="75">
        <v>38848</v>
      </c>
      <c r="C3781" s="76">
        <v>44893</v>
      </c>
      <c r="D3781" s="77">
        <v>307</v>
      </c>
      <c r="E3781" s="77">
        <v>1</v>
      </c>
      <c r="F3781" s="78"/>
      <c r="G3781" s="78"/>
      <c r="H3781" s="78"/>
      <c r="I3781" s="76">
        <v>44893.970833333333</v>
      </c>
      <c r="J3781" s="78"/>
      <c r="K3781" s="80">
        <v>1</v>
      </c>
    </row>
    <row r="3782" spans="2:11" x14ac:dyDescent="0.3">
      <c r="B3782" s="75">
        <v>38849</v>
      </c>
      <c r="C3782" s="76">
        <v>44893</v>
      </c>
      <c r="D3782" s="77">
        <v>1119</v>
      </c>
      <c r="E3782" s="77">
        <v>5</v>
      </c>
      <c r="F3782" s="78"/>
      <c r="G3782" s="79">
        <v>44893.760196759249</v>
      </c>
      <c r="H3782" s="77">
        <v>157</v>
      </c>
      <c r="I3782" s="76">
        <v>44893.970833333333</v>
      </c>
      <c r="J3782" s="78"/>
      <c r="K3782" s="80">
        <v>1</v>
      </c>
    </row>
    <row r="3783" spans="2:11" x14ac:dyDescent="0.3">
      <c r="B3783" s="75">
        <v>38850</v>
      </c>
      <c r="C3783" s="76">
        <v>44893</v>
      </c>
      <c r="D3783" s="77">
        <v>1401</v>
      </c>
      <c r="E3783" s="77">
        <v>4</v>
      </c>
      <c r="F3783" s="78"/>
      <c r="G3783" s="79">
        <v>44893.776631944434</v>
      </c>
      <c r="H3783" s="77">
        <v>159</v>
      </c>
      <c r="I3783" s="76">
        <v>44893.970833333333</v>
      </c>
      <c r="J3783" s="78"/>
      <c r="K3783" s="80">
        <v>1</v>
      </c>
    </row>
    <row r="3784" spans="2:11" x14ac:dyDescent="0.3">
      <c r="B3784" s="75">
        <v>38851</v>
      </c>
      <c r="C3784" s="76">
        <v>44893</v>
      </c>
      <c r="D3784" s="77">
        <v>195</v>
      </c>
      <c r="E3784" s="77">
        <v>6</v>
      </c>
      <c r="F3784" s="78"/>
      <c r="G3784" s="79">
        <v>44893.787592592584</v>
      </c>
      <c r="H3784" s="77">
        <v>152</v>
      </c>
      <c r="I3784" s="76">
        <v>44893.970833333333</v>
      </c>
      <c r="J3784" s="78"/>
      <c r="K3784" s="80">
        <v>1</v>
      </c>
    </row>
    <row r="3785" spans="2:11" x14ac:dyDescent="0.3">
      <c r="B3785" s="75">
        <v>38852</v>
      </c>
      <c r="C3785" s="76">
        <v>44893</v>
      </c>
      <c r="D3785" s="77">
        <v>77</v>
      </c>
      <c r="E3785" s="77">
        <v>2</v>
      </c>
      <c r="F3785" s="78"/>
      <c r="G3785" s="79">
        <v>44893.799548611103</v>
      </c>
      <c r="H3785" s="77">
        <v>153</v>
      </c>
      <c r="I3785" s="76">
        <v>44893.970833333333</v>
      </c>
      <c r="J3785" s="78"/>
      <c r="K3785" s="80">
        <v>1</v>
      </c>
    </row>
    <row r="3786" spans="2:11" x14ac:dyDescent="0.3">
      <c r="B3786" s="75">
        <v>38853</v>
      </c>
      <c r="C3786" s="76">
        <v>44893</v>
      </c>
      <c r="D3786" s="77">
        <v>967</v>
      </c>
      <c r="E3786" s="77">
        <v>3</v>
      </c>
      <c r="F3786" s="78"/>
      <c r="G3786" s="79">
        <v>44893.81418981481</v>
      </c>
      <c r="H3786" s="77">
        <v>161</v>
      </c>
      <c r="I3786" s="76">
        <v>44893.970833333333</v>
      </c>
      <c r="J3786" s="78"/>
      <c r="K3786" s="80">
        <v>1</v>
      </c>
    </row>
    <row r="3787" spans="2:11" x14ac:dyDescent="0.3">
      <c r="B3787" s="75">
        <v>38854</v>
      </c>
      <c r="C3787" s="76">
        <v>44893</v>
      </c>
      <c r="D3787" s="77">
        <v>1156</v>
      </c>
      <c r="E3787" s="77">
        <v>2</v>
      </c>
      <c r="F3787" s="78"/>
      <c r="G3787" s="79">
        <v>44893.826967592584</v>
      </c>
      <c r="H3787" s="77">
        <v>166</v>
      </c>
      <c r="I3787" s="76">
        <v>44893.970833333333</v>
      </c>
      <c r="J3787" s="78"/>
      <c r="K3787" s="80">
        <v>1</v>
      </c>
    </row>
    <row r="3788" spans="2:11" x14ac:dyDescent="0.3">
      <c r="B3788" s="75">
        <v>38855</v>
      </c>
      <c r="C3788" s="76">
        <v>44893</v>
      </c>
      <c r="D3788" s="77">
        <v>1374</v>
      </c>
      <c r="E3788" s="77">
        <v>5</v>
      </c>
      <c r="F3788" s="78"/>
      <c r="G3788" s="79">
        <v>44893.835567129623</v>
      </c>
      <c r="H3788" s="77">
        <v>162</v>
      </c>
      <c r="I3788" s="76">
        <v>44893.970833333333</v>
      </c>
      <c r="J3788" s="78"/>
      <c r="K3788" s="80">
        <v>1</v>
      </c>
    </row>
    <row r="3789" spans="2:11" x14ac:dyDescent="0.3">
      <c r="B3789" s="75">
        <v>38856</v>
      </c>
      <c r="C3789" s="76">
        <v>44893</v>
      </c>
      <c r="D3789" s="77">
        <v>314</v>
      </c>
      <c r="E3789" s="77">
        <v>1</v>
      </c>
      <c r="F3789" s="78"/>
      <c r="G3789" s="78"/>
      <c r="H3789" s="78"/>
      <c r="I3789" s="76">
        <v>44893.970833333333</v>
      </c>
      <c r="J3789" s="78"/>
      <c r="K3789" s="80">
        <v>1</v>
      </c>
    </row>
    <row r="3790" spans="2:11" x14ac:dyDescent="0.3">
      <c r="B3790" s="75">
        <v>38857</v>
      </c>
      <c r="C3790" s="76">
        <v>44893</v>
      </c>
      <c r="D3790" s="77">
        <v>477</v>
      </c>
      <c r="E3790" s="77">
        <v>2</v>
      </c>
      <c r="F3790" s="78"/>
      <c r="G3790" s="79">
        <v>44893.859212962961</v>
      </c>
      <c r="H3790" s="77">
        <v>167</v>
      </c>
      <c r="I3790" s="76">
        <v>44893.970833333333</v>
      </c>
      <c r="J3790" s="78"/>
      <c r="K3790" s="80">
        <v>1</v>
      </c>
    </row>
    <row r="3791" spans="2:11" x14ac:dyDescent="0.3">
      <c r="B3791" s="75">
        <v>38858</v>
      </c>
      <c r="C3791" s="76">
        <v>44893</v>
      </c>
      <c r="D3791" s="77">
        <v>926</v>
      </c>
      <c r="E3791" s="77">
        <v>2</v>
      </c>
      <c r="F3791" s="78"/>
      <c r="G3791" s="79">
        <v>44893.872777777775</v>
      </c>
      <c r="H3791" s="77">
        <v>173</v>
      </c>
      <c r="I3791" s="76">
        <v>44893.970833333333</v>
      </c>
      <c r="J3791" s="78"/>
      <c r="K3791" s="80">
        <v>1</v>
      </c>
    </row>
    <row r="3792" spans="2:11" x14ac:dyDescent="0.3">
      <c r="B3792" s="75">
        <v>38859</v>
      </c>
      <c r="C3792" s="76">
        <v>44893</v>
      </c>
      <c r="D3792" s="77">
        <v>1182</v>
      </c>
      <c r="E3792" s="77">
        <v>4</v>
      </c>
      <c r="F3792" s="78"/>
      <c r="G3792" s="79">
        <v>44893.884629629625</v>
      </c>
      <c r="H3792" s="77">
        <v>154</v>
      </c>
      <c r="I3792" s="76">
        <v>44893.970833333333</v>
      </c>
      <c r="J3792" s="78"/>
      <c r="K3792" s="80">
        <v>1</v>
      </c>
    </row>
    <row r="3793" spans="2:11" x14ac:dyDescent="0.3">
      <c r="B3793" s="75">
        <v>38860</v>
      </c>
      <c r="C3793" s="76">
        <v>44894</v>
      </c>
      <c r="D3793" s="77">
        <v>672</v>
      </c>
      <c r="E3793" s="77">
        <v>3</v>
      </c>
      <c r="F3793" s="78"/>
      <c r="G3793" s="79">
        <v>44894.333333333336</v>
      </c>
      <c r="H3793" s="77">
        <v>161</v>
      </c>
      <c r="I3793" s="76">
        <v>44894.945138888892</v>
      </c>
      <c r="J3793" s="78"/>
      <c r="K3793" s="80">
        <v>1</v>
      </c>
    </row>
    <row r="3794" spans="2:11" x14ac:dyDescent="0.3">
      <c r="B3794" s="75">
        <v>38861</v>
      </c>
      <c r="C3794" s="76">
        <v>44894</v>
      </c>
      <c r="D3794" s="77">
        <v>895</v>
      </c>
      <c r="E3794" s="77">
        <v>3</v>
      </c>
      <c r="F3794" s="78"/>
      <c r="G3794" s="79">
        <v>44894.34851851852</v>
      </c>
      <c r="H3794" s="77">
        <v>166</v>
      </c>
      <c r="I3794" s="76">
        <v>44894.945138888892</v>
      </c>
      <c r="J3794" s="78"/>
      <c r="K3794" s="80">
        <v>1</v>
      </c>
    </row>
    <row r="3795" spans="2:11" x14ac:dyDescent="0.3">
      <c r="B3795" s="75">
        <v>38862</v>
      </c>
      <c r="C3795" s="76">
        <v>44894</v>
      </c>
      <c r="D3795" s="77">
        <v>832</v>
      </c>
      <c r="E3795" s="77">
        <v>6</v>
      </c>
      <c r="F3795" s="78"/>
      <c r="G3795" s="79">
        <v>44894.357870370375</v>
      </c>
      <c r="H3795" s="77">
        <v>168</v>
      </c>
      <c r="I3795" s="76">
        <v>44894.945138888892</v>
      </c>
      <c r="J3795" s="78"/>
      <c r="K3795" s="80">
        <v>1</v>
      </c>
    </row>
    <row r="3796" spans="2:11" x14ac:dyDescent="0.3">
      <c r="B3796" s="75">
        <v>38863</v>
      </c>
      <c r="C3796" s="76">
        <v>44894</v>
      </c>
      <c r="D3796" s="77">
        <v>240</v>
      </c>
      <c r="E3796" s="77">
        <v>2</v>
      </c>
      <c r="F3796" s="78"/>
      <c r="G3796" s="79">
        <v>44894.368969907409</v>
      </c>
      <c r="H3796" s="77">
        <v>178</v>
      </c>
      <c r="I3796" s="76">
        <v>44894.945138888892</v>
      </c>
      <c r="J3796" s="78"/>
      <c r="K3796" s="80">
        <v>1</v>
      </c>
    </row>
    <row r="3797" spans="2:11" x14ac:dyDescent="0.3">
      <c r="B3797" s="75">
        <v>38864</v>
      </c>
      <c r="C3797" s="76">
        <v>44894</v>
      </c>
      <c r="D3797" s="77">
        <v>886</v>
      </c>
      <c r="E3797" s="77">
        <v>5</v>
      </c>
      <c r="F3797" s="78"/>
      <c r="G3797" s="79">
        <v>44894.384826388894</v>
      </c>
      <c r="H3797" s="77">
        <v>155</v>
      </c>
      <c r="I3797" s="76">
        <v>44894.945138888892</v>
      </c>
      <c r="J3797" s="78"/>
      <c r="K3797" s="80">
        <v>1</v>
      </c>
    </row>
    <row r="3798" spans="2:11" x14ac:dyDescent="0.3">
      <c r="B3798" s="75">
        <v>38865</v>
      </c>
      <c r="C3798" s="76">
        <v>44894</v>
      </c>
      <c r="D3798" s="77">
        <v>865</v>
      </c>
      <c r="E3798" s="77">
        <v>1</v>
      </c>
      <c r="F3798" s="78"/>
      <c r="G3798" s="78"/>
      <c r="H3798" s="78"/>
      <c r="I3798" s="76">
        <v>44894.945138888892</v>
      </c>
      <c r="J3798" s="78"/>
      <c r="K3798" s="80">
        <v>1</v>
      </c>
    </row>
    <row r="3799" spans="2:11" x14ac:dyDescent="0.3">
      <c r="B3799" s="75">
        <v>38866</v>
      </c>
      <c r="C3799" s="76">
        <v>44894</v>
      </c>
      <c r="D3799" s="77">
        <v>831</v>
      </c>
      <c r="E3799" s="77">
        <v>5</v>
      </c>
      <c r="F3799" s="78"/>
      <c r="G3799" s="79">
        <v>44894.402835648158</v>
      </c>
      <c r="H3799" s="77">
        <v>155</v>
      </c>
      <c r="I3799" s="76">
        <v>44894.945138888892</v>
      </c>
      <c r="J3799" s="78"/>
      <c r="K3799" s="80">
        <v>1</v>
      </c>
    </row>
    <row r="3800" spans="2:11" x14ac:dyDescent="0.3">
      <c r="B3800" s="75">
        <v>38867</v>
      </c>
      <c r="C3800" s="76">
        <v>44894</v>
      </c>
      <c r="D3800" s="77">
        <v>935</v>
      </c>
      <c r="E3800" s="77">
        <v>4</v>
      </c>
      <c r="F3800" s="78"/>
      <c r="G3800" s="79">
        <v>44894.415069444454</v>
      </c>
      <c r="H3800" s="77">
        <v>146</v>
      </c>
      <c r="I3800" s="76">
        <v>44894.945138888892</v>
      </c>
      <c r="J3800" s="78"/>
      <c r="K3800" s="80">
        <v>1</v>
      </c>
    </row>
    <row r="3801" spans="2:11" x14ac:dyDescent="0.3">
      <c r="B3801" s="75">
        <v>38868</v>
      </c>
      <c r="C3801" s="76">
        <v>44894</v>
      </c>
      <c r="D3801" s="77">
        <v>493</v>
      </c>
      <c r="E3801" s="77">
        <v>3</v>
      </c>
      <c r="F3801" s="78"/>
      <c r="G3801" s="79">
        <v>44894.430011574084</v>
      </c>
      <c r="H3801" s="77">
        <v>176</v>
      </c>
      <c r="I3801" s="76">
        <v>44894.945138888892</v>
      </c>
      <c r="J3801" s="78"/>
      <c r="K3801" s="80">
        <v>1</v>
      </c>
    </row>
    <row r="3802" spans="2:11" x14ac:dyDescent="0.3">
      <c r="B3802" s="75">
        <v>38869</v>
      </c>
      <c r="C3802" s="76">
        <v>44894</v>
      </c>
      <c r="D3802" s="77">
        <v>1173</v>
      </c>
      <c r="E3802" s="77">
        <v>5</v>
      </c>
      <c r="F3802" s="78"/>
      <c r="G3802" s="79">
        <v>44894.44570601853</v>
      </c>
      <c r="H3802" s="77">
        <v>178</v>
      </c>
      <c r="I3802" s="76">
        <v>44894.945138888892</v>
      </c>
      <c r="J3802" s="78"/>
      <c r="K3802" s="80">
        <v>1</v>
      </c>
    </row>
    <row r="3803" spans="2:11" x14ac:dyDescent="0.3">
      <c r="B3803" s="75">
        <v>38870</v>
      </c>
      <c r="C3803" s="76">
        <v>44894</v>
      </c>
      <c r="D3803" s="77">
        <v>1244</v>
      </c>
      <c r="E3803" s="77">
        <v>5</v>
      </c>
      <c r="F3803" s="78"/>
      <c r="G3803" s="79">
        <v>44894.460312500014</v>
      </c>
      <c r="H3803" s="77">
        <v>172</v>
      </c>
      <c r="I3803" s="76">
        <v>44894.945138888892</v>
      </c>
      <c r="J3803" s="78"/>
      <c r="K3803" s="80">
        <v>1</v>
      </c>
    </row>
    <row r="3804" spans="2:11" x14ac:dyDescent="0.3">
      <c r="B3804" s="75">
        <v>38871</v>
      </c>
      <c r="C3804" s="76">
        <v>44894</v>
      </c>
      <c r="D3804" s="77">
        <v>358</v>
      </c>
      <c r="E3804" s="77">
        <v>2</v>
      </c>
      <c r="F3804" s="78"/>
      <c r="G3804" s="79">
        <v>44894.475740740752</v>
      </c>
      <c r="H3804" s="77">
        <v>161</v>
      </c>
      <c r="I3804" s="76">
        <v>44894.945138888892</v>
      </c>
      <c r="J3804" s="78"/>
      <c r="K3804" s="80">
        <v>1</v>
      </c>
    </row>
    <row r="3805" spans="2:11" x14ac:dyDescent="0.3">
      <c r="B3805" s="75">
        <v>38872</v>
      </c>
      <c r="C3805" s="76">
        <v>44894</v>
      </c>
      <c r="D3805" s="77">
        <v>88</v>
      </c>
      <c r="E3805" s="77">
        <v>6</v>
      </c>
      <c r="F3805" s="78"/>
      <c r="G3805" s="79">
        <v>44894.488043981495</v>
      </c>
      <c r="H3805" s="77">
        <v>161</v>
      </c>
      <c r="I3805" s="76">
        <v>44894.945138888892</v>
      </c>
      <c r="J3805" s="78"/>
      <c r="K3805" s="80">
        <v>1</v>
      </c>
    </row>
    <row r="3806" spans="2:11" x14ac:dyDescent="0.3">
      <c r="B3806" s="75">
        <v>38873</v>
      </c>
      <c r="C3806" s="76">
        <v>44894</v>
      </c>
      <c r="D3806" s="77">
        <v>1182</v>
      </c>
      <c r="E3806" s="77">
        <v>5</v>
      </c>
      <c r="F3806" s="78"/>
      <c r="G3806" s="79">
        <v>44894.497048611127</v>
      </c>
      <c r="H3806" s="77">
        <v>156</v>
      </c>
      <c r="I3806" s="76">
        <v>44894.945138888892</v>
      </c>
      <c r="J3806" s="78"/>
      <c r="K3806" s="80">
        <v>1</v>
      </c>
    </row>
    <row r="3807" spans="2:11" x14ac:dyDescent="0.3">
      <c r="B3807" s="75">
        <v>38874</v>
      </c>
      <c r="C3807" s="76">
        <v>44894</v>
      </c>
      <c r="D3807" s="77">
        <v>230</v>
      </c>
      <c r="E3807" s="77">
        <v>6</v>
      </c>
      <c r="F3807" s="78"/>
      <c r="G3807" s="79">
        <v>44894.507731481499</v>
      </c>
      <c r="H3807" s="77">
        <v>173</v>
      </c>
      <c r="I3807" s="76">
        <v>44894.945138888892</v>
      </c>
      <c r="J3807" s="78"/>
      <c r="K3807" s="80">
        <v>1</v>
      </c>
    </row>
    <row r="3808" spans="2:11" x14ac:dyDescent="0.3">
      <c r="B3808" s="75">
        <v>38875</v>
      </c>
      <c r="C3808" s="76">
        <v>44894</v>
      </c>
      <c r="D3808" s="77">
        <v>1190</v>
      </c>
      <c r="E3808" s="77">
        <v>5</v>
      </c>
      <c r="F3808" s="78"/>
      <c r="G3808" s="79">
        <v>44894.52225694446</v>
      </c>
      <c r="H3808" s="77">
        <v>154</v>
      </c>
      <c r="I3808" s="76">
        <v>44894.945138888892</v>
      </c>
      <c r="J3808" s="78"/>
      <c r="K3808" s="80">
        <v>1</v>
      </c>
    </row>
    <row r="3809" spans="2:11" x14ac:dyDescent="0.3">
      <c r="B3809" s="75">
        <v>38876</v>
      </c>
      <c r="C3809" s="76">
        <v>44894</v>
      </c>
      <c r="D3809" s="77">
        <v>722</v>
      </c>
      <c r="E3809" s="77">
        <v>2</v>
      </c>
      <c r="F3809" s="78"/>
      <c r="G3809" s="79">
        <v>44894.533240740755</v>
      </c>
      <c r="H3809" s="77">
        <v>162</v>
      </c>
      <c r="I3809" s="76">
        <v>44894.945138888892</v>
      </c>
      <c r="J3809" s="78"/>
      <c r="K3809" s="80">
        <v>1</v>
      </c>
    </row>
    <row r="3810" spans="2:11" x14ac:dyDescent="0.3">
      <c r="B3810" s="75">
        <v>38877</v>
      </c>
      <c r="C3810" s="76">
        <v>44894</v>
      </c>
      <c r="D3810" s="77">
        <v>146</v>
      </c>
      <c r="E3810" s="77">
        <v>2</v>
      </c>
      <c r="F3810" s="78"/>
      <c r="G3810" s="79">
        <v>44894.54464120372</v>
      </c>
      <c r="H3810" s="77">
        <v>157</v>
      </c>
      <c r="I3810" s="76">
        <v>44894.945138888892</v>
      </c>
      <c r="J3810" s="78"/>
      <c r="K3810" s="80">
        <v>1</v>
      </c>
    </row>
    <row r="3811" spans="2:11" x14ac:dyDescent="0.3">
      <c r="B3811" s="75">
        <v>38878</v>
      </c>
      <c r="C3811" s="76">
        <v>44894</v>
      </c>
      <c r="D3811" s="77">
        <v>1291</v>
      </c>
      <c r="E3811" s="77">
        <v>5</v>
      </c>
      <c r="F3811" s="78"/>
      <c r="G3811" s="79">
        <v>44894.555266203723</v>
      </c>
      <c r="H3811" s="77">
        <v>158</v>
      </c>
      <c r="I3811" s="76">
        <v>44894.945138888892</v>
      </c>
      <c r="J3811" s="78"/>
      <c r="K3811" s="80">
        <v>1</v>
      </c>
    </row>
    <row r="3812" spans="2:11" x14ac:dyDescent="0.3">
      <c r="B3812" s="75">
        <v>38879</v>
      </c>
      <c r="C3812" s="76">
        <v>44894</v>
      </c>
      <c r="D3812" s="77">
        <v>653</v>
      </c>
      <c r="E3812" s="77">
        <v>3</v>
      </c>
      <c r="F3812" s="78"/>
      <c r="G3812" s="79">
        <v>44894.568634259282</v>
      </c>
      <c r="H3812" s="77">
        <v>140</v>
      </c>
      <c r="I3812" s="76">
        <v>44894.945138888892</v>
      </c>
      <c r="J3812" s="78"/>
      <c r="K3812" s="80">
        <v>1</v>
      </c>
    </row>
    <row r="3813" spans="2:11" x14ac:dyDescent="0.3">
      <c r="B3813" s="75">
        <v>38880</v>
      </c>
      <c r="C3813" s="76">
        <v>44894</v>
      </c>
      <c r="D3813" s="77">
        <v>1098</v>
      </c>
      <c r="E3813" s="77">
        <v>2</v>
      </c>
      <c r="F3813" s="78"/>
      <c r="G3813" s="79">
        <v>44894.58170138891</v>
      </c>
      <c r="H3813" s="77">
        <v>154</v>
      </c>
      <c r="I3813" s="76">
        <v>44894.945138888892</v>
      </c>
      <c r="J3813" s="78"/>
      <c r="K3813" s="80">
        <v>1</v>
      </c>
    </row>
    <row r="3814" spans="2:11" x14ac:dyDescent="0.3">
      <c r="B3814" s="75">
        <v>38881</v>
      </c>
      <c r="C3814" s="76">
        <v>44894</v>
      </c>
      <c r="D3814" s="77">
        <v>318</v>
      </c>
      <c r="E3814" s="77">
        <v>4</v>
      </c>
      <c r="F3814" s="78"/>
      <c r="G3814" s="79">
        <v>44894.595995370393</v>
      </c>
      <c r="H3814" s="77">
        <v>162</v>
      </c>
      <c r="I3814" s="76">
        <v>44894.945138888892</v>
      </c>
      <c r="J3814" s="78"/>
      <c r="K3814" s="80">
        <v>1</v>
      </c>
    </row>
    <row r="3815" spans="2:11" x14ac:dyDescent="0.3">
      <c r="B3815" s="75">
        <v>38882</v>
      </c>
      <c r="C3815" s="76">
        <v>44894</v>
      </c>
      <c r="D3815" s="77">
        <v>101</v>
      </c>
      <c r="E3815" s="77">
        <v>6</v>
      </c>
      <c r="F3815" s="78"/>
      <c r="G3815" s="79">
        <v>44894.608310185205</v>
      </c>
      <c r="H3815" s="77">
        <v>168</v>
      </c>
      <c r="I3815" s="76">
        <v>44894.945138888892</v>
      </c>
      <c r="J3815" s="78"/>
      <c r="K3815" s="80">
        <v>1</v>
      </c>
    </row>
    <row r="3816" spans="2:11" x14ac:dyDescent="0.3">
      <c r="B3816" s="75">
        <v>38883</v>
      </c>
      <c r="C3816" s="76">
        <v>44894</v>
      </c>
      <c r="D3816" s="77">
        <v>826</v>
      </c>
      <c r="E3816" s="77">
        <v>1</v>
      </c>
      <c r="F3816" s="78"/>
      <c r="G3816" s="78"/>
      <c r="H3816" s="78"/>
      <c r="I3816" s="76">
        <v>44894.945138888892</v>
      </c>
      <c r="J3816" s="78"/>
      <c r="K3816" s="80">
        <v>1</v>
      </c>
    </row>
    <row r="3817" spans="2:11" x14ac:dyDescent="0.3">
      <c r="B3817" s="75">
        <v>38884</v>
      </c>
      <c r="C3817" s="76">
        <v>44894</v>
      </c>
      <c r="D3817" s="77">
        <v>773</v>
      </c>
      <c r="E3817" s="77">
        <v>6</v>
      </c>
      <c r="F3817" s="78"/>
      <c r="G3817" s="79">
        <v>44894.625451388907</v>
      </c>
      <c r="H3817" s="77">
        <v>168</v>
      </c>
      <c r="I3817" s="76">
        <v>44894.945138888892</v>
      </c>
      <c r="J3817" s="78"/>
      <c r="K3817" s="80">
        <v>1</v>
      </c>
    </row>
    <row r="3818" spans="2:11" x14ac:dyDescent="0.3">
      <c r="B3818" s="75">
        <v>38885</v>
      </c>
      <c r="C3818" s="76">
        <v>44894</v>
      </c>
      <c r="D3818" s="77">
        <v>552</v>
      </c>
      <c r="E3818" s="77">
        <v>6</v>
      </c>
      <c r="F3818" s="78"/>
      <c r="G3818" s="79">
        <v>44894.639027777797</v>
      </c>
      <c r="H3818" s="77">
        <v>164</v>
      </c>
      <c r="I3818" s="76">
        <v>44894.945138888892</v>
      </c>
      <c r="J3818" s="78"/>
      <c r="K3818" s="80">
        <v>1</v>
      </c>
    </row>
    <row r="3819" spans="2:11" x14ac:dyDescent="0.3">
      <c r="B3819" s="75">
        <v>38886</v>
      </c>
      <c r="C3819" s="76">
        <v>44894</v>
      </c>
      <c r="D3819" s="77">
        <v>1245</v>
      </c>
      <c r="E3819" s="77">
        <v>1</v>
      </c>
      <c r="F3819" s="78"/>
      <c r="G3819" s="78"/>
      <c r="H3819" s="78"/>
      <c r="I3819" s="76">
        <v>44894.945138888892</v>
      </c>
      <c r="J3819" s="78"/>
      <c r="K3819" s="80">
        <v>1</v>
      </c>
    </row>
    <row r="3820" spans="2:11" x14ac:dyDescent="0.3">
      <c r="B3820" s="75">
        <v>38887</v>
      </c>
      <c r="C3820" s="76">
        <v>44894</v>
      </c>
      <c r="D3820" s="77">
        <v>1012</v>
      </c>
      <c r="E3820" s="77">
        <v>4</v>
      </c>
      <c r="F3820" s="78"/>
      <c r="G3820" s="79">
        <v>44894.668460648165</v>
      </c>
      <c r="H3820" s="77">
        <v>166</v>
      </c>
      <c r="I3820" s="76">
        <v>44894.945138888892</v>
      </c>
      <c r="J3820" s="78"/>
      <c r="K3820" s="80">
        <v>1</v>
      </c>
    </row>
    <row r="3821" spans="2:11" x14ac:dyDescent="0.3">
      <c r="B3821" s="75">
        <v>38888</v>
      </c>
      <c r="C3821" s="76">
        <v>44894</v>
      </c>
      <c r="D3821" s="77">
        <v>874</v>
      </c>
      <c r="E3821" s="77">
        <v>6</v>
      </c>
      <c r="F3821" s="78"/>
      <c r="G3821" s="79">
        <v>44894.679513888907</v>
      </c>
      <c r="H3821" s="77">
        <v>158</v>
      </c>
      <c r="I3821" s="76">
        <v>44894.945138888892</v>
      </c>
      <c r="J3821" s="78"/>
      <c r="K3821" s="80">
        <v>1</v>
      </c>
    </row>
    <row r="3822" spans="2:11" x14ac:dyDescent="0.3">
      <c r="B3822" s="75">
        <v>38889</v>
      </c>
      <c r="C3822" s="76">
        <v>44894</v>
      </c>
      <c r="D3822" s="77">
        <v>101</v>
      </c>
      <c r="E3822" s="77">
        <v>4</v>
      </c>
      <c r="F3822" s="78"/>
      <c r="G3822" s="79">
        <v>44894.689756944463</v>
      </c>
      <c r="H3822" s="77">
        <v>176</v>
      </c>
      <c r="I3822" s="76">
        <v>44894.945138888892</v>
      </c>
      <c r="J3822" s="78"/>
      <c r="K3822" s="80">
        <v>1</v>
      </c>
    </row>
    <row r="3823" spans="2:11" x14ac:dyDescent="0.3">
      <c r="B3823" s="75">
        <v>38890</v>
      </c>
      <c r="C3823" s="76">
        <v>44894</v>
      </c>
      <c r="D3823" s="77">
        <v>116</v>
      </c>
      <c r="E3823" s="77">
        <v>5</v>
      </c>
      <c r="F3823" s="78"/>
      <c r="G3823" s="79">
        <v>44894.69952546298</v>
      </c>
      <c r="H3823" s="77">
        <v>176</v>
      </c>
      <c r="I3823" s="76">
        <v>44894.945138888892</v>
      </c>
      <c r="J3823" s="78"/>
      <c r="K3823" s="80">
        <v>1</v>
      </c>
    </row>
    <row r="3824" spans="2:11" x14ac:dyDescent="0.3">
      <c r="B3824" s="75">
        <v>38891</v>
      </c>
      <c r="C3824" s="76">
        <v>44894</v>
      </c>
      <c r="D3824" s="77">
        <v>314</v>
      </c>
      <c r="E3824" s="77">
        <v>2</v>
      </c>
      <c r="F3824" s="78"/>
      <c r="G3824" s="79">
        <v>44894.709722222236</v>
      </c>
      <c r="H3824" s="77">
        <v>169</v>
      </c>
      <c r="I3824" s="76">
        <v>44894.945138888892</v>
      </c>
      <c r="J3824" s="78"/>
      <c r="K3824" s="80">
        <v>1</v>
      </c>
    </row>
    <row r="3825" spans="2:11" x14ac:dyDescent="0.3">
      <c r="B3825" s="75">
        <v>38892</v>
      </c>
      <c r="C3825" s="76">
        <v>44894</v>
      </c>
      <c r="D3825" s="77">
        <v>959</v>
      </c>
      <c r="E3825" s="77">
        <v>2</v>
      </c>
      <c r="F3825" s="78"/>
      <c r="G3825" s="79">
        <v>44894.722187500018</v>
      </c>
      <c r="H3825" s="77">
        <v>155</v>
      </c>
      <c r="I3825" s="76">
        <v>44894.945138888892</v>
      </c>
      <c r="J3825" s="78"/>
      <c r="K3825" s="80">
        <v>1</v>
      </c>
    </row>
    <row r="3826" spans="2:11" x14ac:dyDescent="0.3">
      <c r="B3826" s="75">
        <v>38893</v>
      </c>
      <c r="C3826" s="76">
        <v>44894</v>
      </c>
      <c r="D3826" s="77">
        <v>1375</v>
      </c>
      <c r="E3826" s="77">
        <v>2</v>
      </c>
      <c r="F3826" s="78"/>
      <c r="G3826" s="79">
        <v>44894.736296296316</v>
      </c>
      <c r="H3826" s="77">
        <v>179</v>
      </c>
      <c r="I3826" s="76">
        <v>44894.945138888892</v>
      </c>
      <c r="J3826" s="78"/>
      <c r="K3826" s="80">
        <v>1</v>
      </c>
    </row>
    <row r="3827" spans="2:11" x14ac:dyDescent="0.3">
      <c r="B3827" s="75">
        <v>38894</v>
      </c>
      <c r="C3827" s="76">
        <v>44894</v>
      </c>
      <c r="D3827" s="77">
        <v>351</v>
      </c>
      <c r="E3827" s="77">
        <v>5</v>
      </c>
      <c r="F3827" s="78"/>
      <c r="G3827" s="79">
        <v>44894.744780092609</v>
      </c>
      <c r="H3827" s="77">
        <v>177</v>
      </c>
      <c r="I3827" s="76">
        <v>44894.945138888892</v>
      </c>
      <c r="J3827" s="78"/>
      <c r="K3827" s="80">
        <v>1</v>
      </c>
    </row>
    <row r="3828" spans="2:11" x14ac:dyDescent="0.3">
      <c r="B3828" s="75">
        <v>38895</v>
      </c>
      <c r="C3828" s="76">
        <v>44894</v>
      </c>
      <c r="D3828" s="77">
        <v>554</v>
      </c>
      <c r="E3828" s="77">
        <v>3</v>
      </c>
      <c r="F3828" s="78"/>
      <c r="G3828" s="79">
        <v>44894.757094907422</v>
      </c>
      <c r="H3828" s="77">
        <v>175</v>
      </c>
      <c r="I3828" s="76">
        <v>44894.945138888892</v>
      </c>
      <c r="J3828" s="78"/>
      <c r="K3828" s="80">
        <v>1</v>
      </c>
    </row>
    <row r="3829" spans="2:11" x14ac:dyDescent="0.3">
      <c r="B3829" s="75">
        <v>38896</v>
      </c>
      <c r="C3829" s="76">
        <v>44894</v>
      </c>
      <c r="D3829" s="77">
        <v>444</v>
      </c>
      <c r="E3829" s="77">
        <v>1</v>
      </c>
      <c r="F3829" s="78"/>
      <c r="G3829" s="78"/>
      <c r="H3829" s="78"/>
      <c r="I3829" s="76">
        <v>44894.945138888892</v>
      </c>
      <c r="J3829" s="78"/>
      <c r="K3829" s="80">
        <v>1</v>
      </c>
    </row>
    <row r="3830" spans="2:11" x14ac:dyDescent="0.3">
      <c r="B3830" s="75">
        <v>38897</v>
      </c>
      <c r="C3830" s="76">
        <v>44894</v>
      </c>
      <c r="D3830" s="77">
        <v>361</v>
      </c>
      <c r="E3830" s="77">
        <v>2</v>
      </c>
      <c r="F3830" s="78"/>
      <c r="G3830" s="79">
        <v>44894.784953703718</v>
      </c>
      <c r="H3830" s="77">
        <v>152</v>
      </c>
      <c r="I3830" s="76">
        <v>44894.945138888892</v>
      </c>
      <c r="J3830" s="78"/>
      <c r="K3830" s="80">
        <v>1</v>
      </c>
    </row>
    <row r="3831" spans="2:11" x14ac:dyDescent="0.3">
      <c r="B3831" s="75">
        <v>38898</v>
      </c>
      <c r="C3831" s="76">
        <v>44894</v>
      </c>
      <c r="D3831" s="77">
        <v>668</v>
      </c>
      <c r="E3831" s="77">
        <v>2</v>
      </c>
      <c r="F3831" s="78"/>
      <c r="G3831" s="79">
        <v>44894.799062500017</v>
      </c>
      <c r="H3831" s="77">
        <v>178</v>
      </c>
      <c r="I3831" s="76">
        <v>44894.945138888892</v>
      </c>
      <c r="J3831" s="78"/>
      <c r="K3831" s="80">
        <v>1</v>
      </c>
    </row>
    <row r="3832" spans="2:11" x14ac:dyDescent="0.3">
      <c r="B3832" s="75">
        <v>38899</v>
      </c>
      <c r="C3832" s="76">
        <v>44894</v>
      </c>
      <c r="D3832" s="77">
        <v>1114</v>
      </c>
      <c r="E3832" s="77">
        <v>4</v>
      </c>
      <c r="F3832" s="78"/>
      <c r="G3832" s="79">
        <v>44894.814479166685</v>
      </c>
      <c r="H3832" s="77">
        <v>150</v>
      </c>
      <c r="I3832" s="76">
        <v>44894.945138888892</v>
      </c>
      <c r="J3832" s="78"/>
      <c r="K3832" s="80">
        <v>1</v>
      </c>
    </row>
    <row r="3833" spans="2:11" x14ac:dyDescent="0.3">
      <c r="B3833" s="75">
        <v>38900</v>
      </c>
      <c r="C3833" s="76">
        <v>44894</v>
      </c>
      <c r="D3833" s="77">
        <v>385</v>
      </c>
      <c r="E3833" s="77">
        <v>3</v>
      </c>
      <c r="F3833" s="78"/>
      <c r="G3833" s="79">
        <v>44894.829594907424</v>
      </c>
      <c r="H3833" s="77">
        <v>174</v>
      </c>
      <c r="I3833" s="76">
        <v>44894.945138888892</v>
      </c>
      <c r="J3833" s="78"/>
      <c r="K3833" s="80">
        <v>1</v>
      </c>
    </row>
    <row r="3834" spans="2:11" x14ac:dyDescent="0.3">
      <c r="B3834" s="75">
        <v>38901</v>
      </c>
      <c r="C3834" s="76">
        <v>44894</v>
      </c>
      <c r="D3834" s="77">
        <v>1351</v>
      </c>
      <c r="E3834" s="77">
        <v>3</v>
      </c>
      <c r="F3834" s="78"/>
      <c r="G3834" s="79">
        <v>44894.840416666681</v>
      </c>
      <c r="H3834" s="77">
        <v>158</v>
      </c>
      <c r="I3834" s="76">
        <v>44894.945138888892</v>
      </c>
      <c r="J3834" s="78"/>
      <c r="K3834" s="80">
        <v>1</v>
      </c>
    </row>
    <row r="3835" spans="2:11" x14ac:dyDescent="0.3">
      <c r="B3835" s="75">
        <v>38902</v>
      </c>
      <c r="C3835" s="76">
        <v>44894</v>
      </c>
      <c r="D3835" s="77">
        <v>335</v>
      </c>
      <c r="E3835" s="77">
        <v>3</v>
      </c>
      <c r="F3835" s="78"/>
      <c r="G3835" s="79">
        <v>44894.849178240758</v>
      </c>
      <c r="H3835" s="77">
        <v>176</v>
      </c>
      <c r="I3835" s="76">
        <v>44894.945138888892</v>
      </c>
      <c r="J3835" s="78"/>
      <c r="K3835" s="80">
        <v>1</v>
      </c>
    </row>
    <row r="3836" spans="2:11" x14ac:dyDescent="0.3">
      <c r="B3836" s="75">
        <v>38903</v>
      </c>
      <c r="C3836" s="76">
        <v>44894</v>
      </c>
      <c r="D3836" s="77">
        <v>1147</v>
      </c>
      <c r="E3836" s="77">
        <v>1</v>
      </c>
      <c r="F3836" s="78"/>
      <c r="G3836" s="78"/>
      <c r="H3836" s="78"/>
      <c r="I3836" s="76">
        <v>44894.945138888892</v>
      </c>
      <c r="J3836" s="78"/>
      <c r="K3836" s="80">
        <v>1</v>
      </c>
    </row>
    <row r="3837" spans="2:11" x14ac:dyDescent="0.3">
      <c r="B3837" s="75">
        <v>38904</v>
      </c>
      <c r="C3837" s="76">
        <v>44894</v>
      </c>
      <c r="D3837" s="77">
        <v>1389</v>
      </c>
      <c r="E3837" s="77">
        <v>1</v>
      </c>
      <c r="F3837" s="78"/>
      <c r="G3837" s="78"/>
      <c r="H3837" s="78"/>
      <c r="I3837" s="76">
        <v>44894.945138888892</v>
      </c>
      <c r="J3837" s="78"/>
      <c r="K3837" s="80">
        <v>1</v>
      </c>
    </row>
    <row r="3838" spans="2:11" x14ac:dyDescent="0.3">
      <c r="B3838" s="75">
        <v>38905</v>
      </c>
      <c r="C3838" s="76">
        <v>44894</v>
      </c>
      <c r="D3838" s="77">
        <v>1032</v>
      </c>
      <c r="E3838" s="77">
        <v>4</v>
      </c>
      <c r="F3838" s="78"/>
      <c r="G3838" s="79">
        <v>44894.88256944446</v>
      </c>
      <c r="H3838" s="77">
        <v>155</v>
      </c>
      <c r="I3838" s="76">
        <v>44894.945138888892</v>
      </c>
      <c r="J3838" s="78"/>
      <c r="K3838" s="80">
        <v>1</v>
      </c>
    </row>
    <row r="3839" spans="2:11" x14ac:dyDescent="0.3">
      <c r="B3839" s="75">
        <v>38906</v>
      </c>
      <c r="C3839" s="76">
        <v>44894</v>
      </c>
      <c r="D3839" s="77">
        <v>773</v>
      </c>
      <c r="E3839" s="77">
        <v>6</v>
      </c>
      <c r="F3839" s="78"/>
      <c r="G3839" s="79">
        <v>44894.898136574091</v>
      </c>
      <c r="H3839" s="77">
        <v>161</v>
      </c>
      <c r="I3839" s="76">
        <v>44894.945138888892</v>
      </c>
      <c r="J3839" s="78"/>
      <c r="K3839" s="80">
        <v>1</v>
      </c>
    </row>
    <row r="3840" spans="2:11" x14ac:dyDescent="0.3">
      <c r="B3840" s="75">
        <v>38907</v>
      </c>
      <c r="C3840" s="76">
        <v>44895</v>
      </c>
      <c r="D3840" s="77">
        <v>414</v>
      </c>
      <c r="E3840" s="77">
        <v>4</v>
      </c>
      <c r="F3840" s="78"/>
      <c r="G3840" s="79">
        <v>44895.333333333336</v>
      </c>
      <c r="H3840" s="77">
        <v>160</v>
      </c>
      <c r="I3840" s="76">
        <v>44895.972222222219</v>
      </c>
      <c r="J3840" s="78"/>
      <c r="K3840" s="80">
        <v>1</v>
      </c>
    </row>
    <row r="3841" spans="2:11" x14ac:dyDescent="0.3">
      <c r="B3841" s="75">
        <v>38908</v>
      </c>
      <c r="C3841" s="76">
        <v>44895</v>
      </c>
      <c r="D3841" s="77">
        <v>233</v>
      </c>
      <c r="E3841" s="77">
        <v>2</v>
      </c>
      <c r="F3841" s="78"/>
      <c r="G3841" s="79">
        <v>44895.348553240743</v>
      </c>
      <c r="H3841" s="77">
        <v>162</v>
      </c>
      <c r="I3841" s="76">
        <v>44895.972222222219</v>
      </c>
      <c r="J3841" s="78"/>
      <c r="K3841" s="80">
        <v>1</v>
      </c>
    </row>
    <row r="3842" spans="2:11" x14ac:dyDescent="0.3">
      <c r="B3842" s="75">
        <v>38909</v>
      </c>
      <c r="C3842" s="76">
        <v>44895</v>
      </c>
      <c r="D3842" s="77">
        <v>648</v>
      </c>
      <c r="E3842" s="77">
        <v>2</v>
      </c>
      <c r="F3842" s="78"/>
      <c r="G3842" s="79">
        <v>44895.359965277778</v>
      </c>
      <c r="H3842" s="77">
        <v>146</v>
      </c>
      <c r="I3842" s="76">
        <v>44895.972222222219</v>
      </c>
      <c r="J3842" s="78"/>
      <c r="K3842" s="80">
        <v>1</v>
      </c>
    </row>
    <row r="3843" spans="2:11" x14ac:dyDescent="0.3">
      <c r="B3843" s="75">
        <v>38910</v>
      </c>
      <c r="C3843" s="76">
        <v>44895</v>
      </c>
      <c r="D3843" s="77">
        <v>376</v>
      </c>
      <c r="E3843" s="77">
        <v>6</v>
      </c>
      <c r="F3843" s="78"/>
      <c r="G3843" s="79">
        <v>44895.368009259262</v>
      </c>
      <c r="H3843" s="77">
        <v>178</v>
      </c>
      <c r="I3843" s="76">
        <v>44895.972222222219</v>
      </c>
      <c r="J3843" s="78"/>
      <c r="K3843" s="80">
        <v>1</v>
      </c>
    </row>
    <row r="3844" spans="2:11" x14ac:dyDescent="0.3">
      <c r="B3844" s="75">
        <v>38911</v>
      </c>
      <c r="C3844" s="76">
        <v>44895</v>
      </c>
      <c r="D3844" s="77">
        <v>342</v>
      </c>
      <c r="E3844" s="77">
        <v>4</v>
      </c>
      <c r="F3844" s="78"/>
      <c r="G3844" s="79">
        <v>44895.383009259262</v>
      </c>
      <c r="H3844" s="77">
        <v>161</v>
      </c>
      <c r="I3844" s="76">
        <v>44895.972222222219</v>
      </c>
      <c r="J3844" s="78"/>
      <c r="K3844" s="80">
        <v>1</v>
      </c>
    </row>
    <row r="3845" spans="2:11" x14ac:dyDescent="0.3">
      <c r="B3845" s="75">
        <v>38912</v>
      </c>
      <c r="C3845" s="76">
        <v>44895</v>
      </c>
      <c r="D3845" s="77">
        <v>374</v>
      </c>
      <c r="E3845" s="77">
        <v>3</v>
      </c>
      <c r="F3845" s="78"/>
      <c r="G3845" s="79">
        <v>44895.396493055559</v>
      </c>
      <c r="H3845" s="77">
        <v>168</v>
      </c>
      <c r="I3845" s="76">
        <v>44895.972222222219</v>
      </c>
      <c r="J3845" s="78"/>
      <c r="K3845" s="80">
        <v>1</v>
      </c>
    </row>
    <row r="3846" spans="2:11" x14ac:dyDescent="0.3">
      <c r="B3846" s="75">
        <v>38913</v>
      </c>
      <c r="C3846" s="76">
        <v>44895</v>
      </c>
      <c r="D3846" s="77">
        <v>1121</v>
      </c>
      <c r="E3846" s="77">
        <v>2</v>
      </c>
      <c r="F3846" s="78"/>
      <c r="G3846" s="79">
        <v>44895.410405092596</v>
      </c>
      <c r="H3846" s="77">
        <v>174</v>
      </c>
      <c r="I3846" s="76">
        <v>44895.972222222219</v>
      </c>
      <c r="J3846" s="78"/>
      <c r="K3846" s="80">
        <v>1</v>
      </c>
    </row>
    <row r="3847" spans="2:11" x14ac:dyDescent="0.3">
      <c r="B3847" s="75">
        <v>38914</v>
      </c>
      <c r="C3847" s="76">
        <v>44895</v>
      </c>
      <c r="D3847" s="77">
        <v>1253</v>
      </c>
      <c r="E3847" s="77">
        <v>5</v>
      </c>
      <c r="F3847" s="78"/>
      <c r="G3847" s="79">
        <v>44895.421446759261</v>
      </c>
      <c r="H3847" s="77">
        <v>152</v>
      </c>
      <c r="I3847" s="76">
        <v>44895.972222222219</v>
      </c>
      <c r="J3847" s="78"/>
      <c r="K3847" s="80">
        <v>1</v>
      </c>
    </row>
    <row r="3848" spans="2:11" x14ac:dyDescent="0.3">
      <c r="B3848" s="75">
        <v>38915</v>
      </c>
      <c r="C3848" s="76">
        <v>44895</v>
      </c>
      <c r="D3848" s="77">
        <v>566</v>
      </c>
      <c r="E3848" s="77">
        <v>5</v>
      </c>
      <c r="F3848" s="78"/>
      <c r="G3848" s="79">
        <v>44895.435532407406</v>
      </c>
      <c r="H3848" s="77">
        <v>140</v>
      </c>
      <c r="I3848" s="76">
        <v>44895.972222222219</v>
      </c>
      <c r="J3848" s="78"/>
      <c r="K3848" s="80">
        <v>1</v>
      </c>
    </row>
    <row r="3849" spans="2:11" x14ac:dyDescent="0.3">
      <c r="B3849" s="75">
        <v>38916</v>
      </c>
      <c r="C3849" s="76">
        <v>44895</v>
      </c>
      <c r="D3849" s="77">
        <v>1317</v>
      </c>
      <c r="E3849" s="77">
        <v>5</v>
      </c>
      <c r="F3849" s="78"/>
      <c r="G3849" s="79">
        <v>44895.45034722222</v>
      </c>
      <c r="H3849" s="77">
        <v>140</v>
      </c>
      <c r="I3849" s="76">
        <v>44895.972222222219</v>
      </c>
      <c r="J3849" s="78"/>
      <c r="K3849" s="80">
        <v>1</v>
      </c>
    </row>
    <row r="3850" spans="2:11" x14ac:dyDescent="0.3">
      <c r="B3850" s="75">
        <v>38917</v>
      </c>
      <c r="C3850" s="76">
        <v>44895</v>
      </c>
      <c r="D3850" s="77">
        <v>975</v>
      </c>
      <c r="E3850" s="77">
        <v>2</v>
      </c>
      <c r="F3850" s="78"/>
      <c r="G3850" s="79">
        <v>44895.458136574074</v>
      </c>
      <c r="H3850" s="77">
        <v>168</v>
      </c>
      <c r="I3850" s="76">
        <v>44895.972222222219</v>
      </c>
      <c r="J3850" s="78"/>
      <c r="K3850" s="80">
        <v>1</v>
      </c>
    </row>
    <row r="3851" spans="2:11" x14ac:dyDescent="0.3">
      <c r="B3851" s="75">
        <v>38918</v>
      </c>
      <c r="C3851" s="76">
        <v>44895</v>
      </c>
      <c r="D3851" s="77">
        <v>89</v>
      </c>
      <c r="E3851" s="77">
        <v>4</v>
      </c>
      <c r="F3851" s="78"/>
      <c r="G3851" s="79">
        <v>44895.467546296299</v>
      </c>
      <c r="H3851" s="77">
        <v>177</v>
      </c>
      <c r="I3851" s="76">
        <v>44895.972222222219</v>
      </c>
      <c r="J3851" s="78"/>
      <c r="K3851" s="80">
        <v>1</v>
      </c>
    </row>
    <row r="3852" spans="2:11" x14ac:dyDescent="0.3">
      <c r="B3852" s="75">
        <v>38919</v>
      </c>
      <c r="C3852" s="76">
        <v>44895</v>
      </c>
      <c r="D3852" s="77">
        <v>625</v>
      </c>
      <c r="E3852" s="77">
        <v>2</v>
      </c>
      <c r="F3852" s="78"/>
      <c r="G3852" s="79">
        <v>44895.480891203704</v>
      </c>
      <c r="H3852" s="77">
        <v>163</v>
      </c>
      <c r="I3852" s="76">
        <v>44895.972222222219</v>
      </c>
      <c r="J3852" s="78"/>
      <c r="K3852" s="80">
        <v>1</v>
      </c>
    </row>
    <row r="3853" spans="2:11" x14ac:dyDescent="0.3">
      <c r="B3853" s="75">
        <v>38920</v>
      </c>
      <c r="C3853" s="76">
        <v>44895</v>
      </c>
      <c r="D3853" s="77">
        <v>1367</v>
      </c>
      <c r="E3853" s="77">
        <v>4</v>
      </c>
      <c r="F3853" s="78"/>
      <c r="G3853" s="79">
        <v>44895.495636574073</v>
      </c>
      <c r="H3853" s="77">
        <v>168</v>
      </c>
      <c r="I3853" s="76">
        <v>44895.972222222219</v>
      </c>
      <c r="J3853" s="78"/>
      <c r="K3853" s="80">
        <v>1</v>
      </c>
    </row>
    <row r="3854" spans="2:11" x14ac:dyDescent="0.3">
      <c r="B3854" s="75">
        <v>38921</v>
      </c>
      <c r="C3854" s="76">
        <v>44895</v>
      </c>
      <c r="D3854" s="77">
        <v>128</v>
      </c>
      <c r="E3854" s="77">
        <v>2</v>
      </c>
      <c r="F3854" s="78"/>
      <c r="G3854" s="79">
        <v>44895.507465277777</v>
      </c>
      <c r="H3854" s="77">
        <v>171</v>
      </c>
      <c r="I3854" s="76">
        <v>44895.972222222219</v>
      </c>
      <c r="J3854" s="78"/>
      <c r="K3854" s="80">
        <v>1</v>
      </c>
    </row>
    <row r="3855" spans="2:11" x14ac:dyDescent="0.3">
      <c r="B3855" s="75">
        <v>38922</v>
      </c>
      <c r="C3855" s="76">
        <v>44895</v>
      </c>
      <c r="D3855" s="77">
        <v>1325</v>
      </c>
      <c r="E3855" s="77">
        <v>2</v>
      </c>
      <c r="F3855" s="78"/>
      <c r="G3855" s="79">
        <v>44895.517500000002</v>
      </c>
      <c r="H3855" s="77">
        <v>153</v>
      </c>
      <c r="I3855" s="76">
        <v>44895.972222222219</v>
      </c>
      <c r="J3855" s="78"/>
      <c r="K3855" s="80">
        <v>1</v>
      </c>
    </row>
    <row r="3856" spans="2:11" x14ac:dyDescent="0.3">
      <c r="B3856" s="75">
        <v>38923</v>
      </c>
      <c r="C3856" s="76">
        <v>44895</v>
      </c>
      <c r="D3856" s="77">
        <v>512</v>
      </c>
      <c r="E3856" s="77">
        <v>2</v>
      </c>
      <c r="F3856" s="78"/>
      <c r="G3856" s="79">
        <v>44895.528125000004</v>
      </c>
      <c r="H3856" s="77">
        <v>173</v>
      </c>
      <c r="I3856" s="76">
        <v>44895.972222222219</v>
      </c>
      <c r="J3856" s="78"/>
      <c r="K3856" s="80">
        <v>1</v>
      </c>
    </row>
    <row r="3857" spans="2:11" x14ac:dyDescent="0.3">
      <c r="B3857" s="75">
        <v>38924</v>
      </c>
      <c r="C3857" s="76">
        <v>44895</v>
      </c>
      <c r="D3857" s="77">
        <v>127</v>
      </c>
      <c r="E3857" s="77">
        <v>5</v>
      </c>
      <c r="F3857" s="78"/>
      <c r="G3857" s="79">
        <v>44895.540914351855</v>
      </c>
      <c r="H3857" s="77">
        <v>157</v>
      </c>
      <c r="I3857" s="76">
        <v>44895.972222222219</v>
      </c>
      <c r="J3857" s="78"/>
      <c r="K3857" s="80">
        <v>1</v>
      </c>
    </row>
    <row r="3858" spans="2:11" x14ac:dyDescent="0.3">
      <c r="B3858" s="75">
        <v>38925</v>
      </c>
      <c r="C3858" s="76">
        <v>44895</v>
      </c>
      <c r="D3858" s="77">
        <v>1024</v>
      </c>
      <c r="E3858" s="77">
        <v>3</v>
      </c>
      <c r="F3858" s="78"/>
      <c r="G3858" s="79">
        <v>44895.550671296303</v>
      </c>
      <c r="H3858" s="77">
        <v>155</v>
      </c>
      <c r="I3858" s="76">
        <v>44895.972222222219</v>
      </c>
      <c r="J3858" s="78"/>
      <c r="K3858" s="80">
        <v>1</v>
      </c>
    </row>
    <row r="3859" spans="2:11" x14ac:dyDescent="0.3">
      <c r="B3859" s="75">
        <v>38926</v>
      </c>
      <c r="C3859" s="76">
        <v>44895</v>
      </c>
      <c r="D3859" s="77">
        <v>1124</v>
      </c>
      <c r="E3859" s="77">
        <v>2</v>
      </c>
      <c r="F3859" s="78"/>
      <c r="G3859" s="79">
        <v>44895.561307870375</v>
      </c>
      <c r="H3859" s="77">
        <v>145</v>
      </c>
      <c r="I3859" s="76">
        <v>44895.972222222219</v>
      </c>
      <c r="J3859" s="78"/>
      <c r="K3859" s="80">
        <v>1</v>
      </c>
    </row>
    <row r="3860" spans="2:11" x14ac:dyDescent="0.3">
      <c r="B3860" s="75">
        <v>38927</v>
      </c>
      <c r="C3860" s="76">
        <v>44895</v>
      </c>
      <c r="D3860" s="77">
        <v>691</v>
      </c>
      <c r="E3860" s="77">
        <v>5</v>
      </c>
      <c r="F3860" s="78"/>
      <c r="G3860" s="79">
        <v>44895.574629629635</v>
      </c>
      <c r="H3860" s="77">
        <v>155</v>
      </c>
      <c r="I3860" s="76">
        <v>44895.972222222219</v>
      </c>
      <c r="J3860" s="78"/>
      <c r="K3860" s="80">
        <v>1</v>
      </c>
    </row>
    <row r="3861" spans="2:11" x14ac:dyDescent="0.3">
      <c r="B3861" s="75">
        <v>38928</v>
      </c>
      <c r="C3861" s="76">
        <v>44895</v>
      </c>
      <c r="D3861" s="77">
        <v>208</v>
      </c>
      <c r="E3861" s="77">
        <v>2</v>
      </c>
      <c r="F3861" s="78"/>
      <c r="G3861" s="79">
        <v>44895.583912037044</v>
      </c>
      <c r="H3861" s="77">
        <v>179</v>
      </c>
      <c r="I3861" s="76">
        <v>44895.972222222219</v>
      </c>
      <c r="J3861" s="78"/>
      <c r="K3861" s="80">
        <v>1</v>
      </c>
    </row>
    <row r="3862" spans="2:11" x14ac:dyDescent="0.3">
      <c r="B3862" s="75">
        <v>38929</v>
      </c>
      <c r="C3862" s="76">
        <v>44895</v>
      </c>
      <c r="D3862" s="77">
        <v>1100</v>
      </c>
      <c r="E3862" s="77">
        <v>5</v>
      </c>
      <c r="F3862" s="78"/>
      <c r="G3862" s="79">
        <v>44895.597951388896</v>
      </c>
      <c r="H3862" s="77">
        <v>168</v>
      </c>
      <c r="I3862" s="76">
        <v>44895.972222222219</v>
      </c>
      <c r="J3862" s="78"/>
      <c r="K3862" s="80">
        <v>1</v>
      </c>
    </row>
    <row r="3863" spans="2:11" x14ac:dyDescent="0.3">
      <c r="B3863" s="75">
        <v>38930</v>
      </c>
      <c r="C3863" s="76">
        <v>44895</v>
      </c>
      <c r="D3863" s="77">
        <v>512</v>
      </c>
      <c r="E3863" s="77">
        <v>4</v>
      </c>
      <c r="F3863" s="78"/>
      <c r="G3863" s="79">
        <v>44895.608136574083</v>
      </c>
      <c r="H3863" s="77">
        <v>140</v>
      </c>
      <c r="I3863" s="76">
        <v>44895.972222222219</v>
      </c>
      <c r="J3863" s="78"/>
      <c r="K3863" s="80">
        <v>1</v>
      </c>
    </row>
    <row r="3864" spans="2:11" x14ac:dyDescent="0.3">
      <c r="B3864" s="75">
        <v>38931</v>
      </c>
      <c r="C3864" s="76">
        <v>44895</v>
      </c>
      <c r="D3864" s="77">
        <v>1071</v>
      </c>
      <c r="E3864" s="77">
        <v>6</v>
      </c>
      <c r="F3864" s="78"/>
      <c r="G3864" s="79">
        <v>44895.617164351861</v>
      </c>
      <c r="H3864" s="77">
        <v>150</v>
      </c>
      <c r="I3864" s="76">
        <v>44895.972222222219</v>
      </c>
      <c r="J3864" s="78"/>
      <c r="K3864" s="80">
        <v>1</v>
      </c>
    </row>
    <row r="3865" spans="2:11" x14ac:dyDescent="0.3">
      <c r="B3865" s="75">
        <v>38932</v>
      </c>
      <c r="C3865" s="76">
        <v>44895</v>
      </c>
      <c r="D3865" s="77">
        <v>811</v>
      </c>
      <c r="E3865" s="77">
        <v>5</v>
      </c>
      <c r="F3865" s="78"/>
      <c r="G3865" s="79">
        <v>44895.628148148156</v>
      </c>
      <c r="H3865" s="77">
        <v>155</v>
      </c>
      <c r="I3865" s="76">
        <v>44895.972222222219</v>
      </c>
      <c r="J3865" s="78"/>
      <c r="K3865" s="80">
        <v>1</v>
      </c>
    </row>
    <row r="3866" spans="2:11" x14ac:dyDescent="0.3">
      <c r="B3866" s="75">
        <v>38933</v>
      </c>
      <c r="C3866" s="76">
        <v>44895</v>
      </c>
      <c r="D3866" s="77">
        <v>1069</v>
      </c>
      <c r="E3866" s="77">
        <v>3</v>
      </c>
      <c r="F3866" s="78"/>
      <c r="G3866" s="79">
        <v>44895.642592592601</v>
      </c>
      <c r="H3866" s="77">
        <v>178</v>
      </c>
      <c r="I3866" s="76">
        <v>44895.972222222219</v>
      </c>
      <c r="J3866" s="78"/>
      <c r="K3866" s="80">
        <v>1</v>
      </c>
    </row>
    <row r="3867" spans="2:11" x14ac:dyDescent="0.3">
      <c r="B3867" s="75">
        <v>38934</v>
      </c>
      <c r="C3867" s="76">
        <v>44895</v>
      </c>
      <c r="D3867" s="77">
        <v>551</v>
      </c>
      <c r="E3867" s="77">
        <v>3</v>
      </c>
      <c r="F3867" s="78"/>
      <c r="G3867" s="79">
        <v>44895.655451388899</v>
      </c>
      <c r="H3867" s="77">
        <v>173</v>
      </c>
      <c r="I3867" s="76">
        <v>44895.972222222219</v>
      </c>
      <c r="J3867" s="78"/>
      <c r="K3867" s="80">
        <v>1</v>
      </c>
    </row>
    <row r="3868" spans="2:11" x14ac:dyDescent="0.3">
      <c r="B3868" s="75">
        <v>38935</v>
      </c>
      <c r="C3868" s="76">
        <v>44895</v>
      </c>
      <c r="D3868" s="77">
        <v>316</v>
      </c>
      <c r="E3868" s="77">
        <v>4</v>
      </c>
      <c r="F3868" s="78"/>
      <c r="G3868" s="79">
        <v>44895.665497685193</v>
      </c>
      <c r="H3868" s="77">
        <v>160</v>
      </c>
      <c r="I3868" s="76">
        <v>44895.972222222219</v>
      </c>
      <c r="J3868" s="78"/>
      <c r="K3868" s="80">
        <v>1</v>
      </c>
    </row>
    <row r="3869" spans="2:11" x14ac:dyDescent="0.3">
      <c r="B3869" s="75">
        <v>38936</v>
      </c>
      <c r="C3869" s="76">
        <v>44895</v>
      </c>
      <c r="D3869" s="77">
        <v>137</v>
      </c>
      <c r="E3869" s="77">
        <v>5</v>
      </c>
      <c r="F3869" s="78"/>
      <c r="G3869" s="79">
        <v>44895.674363425933</v>
      </c>
      <c r="H3869" s="77">
        <v>150</v>
      </c>
      <c r="I3869" s="76">
        <v>44895.972222222219</v>
      </c>
      <c r="J3869" s="78"/>
      <c r="K3869" s="80">
        <v>1</v>
      </c>
    </row>
    <row r="3870" spans="2:11" x14ac:dyDescent="0.3">
      <c r="B3870" s="75">
        <v>38937</v>
      </c>
      <c r="C3870" s="76">
        <v>44895</v>
      </c>
      <c r="D3870" s="77">
        <v>898</v>
      </c>
      <c r="E3870" s="77">
        <v>1</v>
      </c>
      <c r="F3870" s="78"/>
      <c r="G3870" s="78"/>
      <c r="H3870" s="78"/>
      <c r="I3870" s="76">
        <v>44895.972222222219</v>
      </c>
      <c r="J3870" s="78"/>
      <c r="K3870" s="80">
        <v>1</v>
      </c>
    </row>
    <row r="3871" spans="2:11" x14ac:dyDescent="0.3">
      <c r="B3871" s="75">
        <v>38938</v>
      </c>
      <c r="C3871" s="76">
        <v>44895</v>
      </c>
      <c r="D3871" s="77">
        <v>695</v>
      </c>
      <c r="E3871" s="77">
        <v>2</v>
      </c>
      <c r="F3871" s="78"/>
      <c r="G3871" s="79">
        <v>44895.699907407419</v>
      </c>
      <c r="H3871" s="77">
        <v>152</v>
      </c>
      <c r="I3871" s="76">
        <v>44895.972222222219</v>
      </c>
      <c r="J3871" s="78"/>
      <c r="K3871" s="80">
        <v>1</v>
      </c>
    </row>
    <row r="3872" spans="2:11" x14ac:dyDescent="0.3">
      <c r="B3872" s="75">
        <v>38939</v>
      </c>
      <c r="C3872" s="76">
        <v>44895</v>
      </c>
      <c r="D3872" s="77">
        <v>1150</v>
      </c>
      <c r="E3872" s="77">
        <v>3</v>
      </c>
      <c r="F3872" s="78"/>
      <c r="G3872" s="79">
        <v>44895.711736111123</v>
      </c>
      <c r="H3872" s="77">
        <v>149</v>
      </c>
      <c r="I3872" s="76">
        <v>44895.972222222219</v>
      </c>
      <c r="J3872" s="78"/>
      <c r="K3872" s="80">
        <v>1</v>
      </c>
    </row>
    <row r="3873" spans="2:11" x14ac:dyDescent="0.3">
      <c r="B3873" s="75">
        <v>38940</v>
      </c>
      <c r="C3873" s="76">
        <v>44895</v>
      </c>
      <c r="D3873" s="77">
        <v>943</v>
      </c>
      <c r="E3873" s="77">
        <v>3</v>
      </c>
      <c r="F3873" s="78"/>
      <c r="G3873" s="79">
        <v>44895.720092592608</v>
      </c>
      <c r="H3873" s="77">
        <v>153</v>
      </c>
      <c r="I3873" s="76">
        <v>44895.972222222219</v>
      </c>
      <c r="J3873" s="78"/>
      <c r="K3873" s="80">
        <v>1</v>
      </c>
    </row>
    <row r="3874" spans="2:11" x14ac:dyDescent="0.3">
      <c r="B3874" s="75">
        <v>38941</v>
      </c>
      <c r="C3874" s="76">
        <v>44895</v>
      </c>
      <c r="D3874" s="77">
        <v>354</v>
      </c>
      <c r="E3874" s="77">
        <v>5</v>
      </c>
      <c r="F3874" s="78"/>
      <c r="G3874" s="79">
        <v>44895.730219907426</v>
      </c>
      <c r="H3874" s="77">
        <v>162</v>
      </c>
      <c r="I3874" s="76">
        <v>44895.972222222219</v>
      </c>
      <c r="J3874" s="78"/>
      <c r="K3874" s="80">
        <v>1</v>
      </c>
    </row>
    <row r="3875" spans="2:11" x14ac:dyDescent="0.3">
      <c r="B3875" s="75">
        <v>38942</v>
      </c>
      <c r="C3875" s="76">
        <v>44895</v>
      </c>
      <c r="D3875" s="77">
        <v>306</v>
      </c>
      <c r="E3875" s="77">
        <v>5</v>
      </c>
      <c r="F3875" s="78"/>
      <c r="G3875" s="79">
        <v>44895.738726851872</v>
      </c>
      <c r="H3875" s="77">
        <v>156</v>
      </c>
      <c r="I3875" s="76">
        <v>44895.972222222219</v>
      </c>
      <c r="J3875" s="78"/>
      <c r="K3875" s="80">
        <v>1</v>
      </c>
    </row>
    <row r="3876" spans="2:11" x14ac:dyDescent="0.3">
      <c r="B3876" s="75">
        <v>38943</v>
      </c>
      <c r="C3876" s="76">
        <v>44895</v>
      </c>
      <c r="D3876" s="77">
        <v>527</v>
      </c>
      <c r="E3876" s="77">
        <v>3</v>
      </c>
      <c r="F3876" s="78"/>
      <c r="G3876" s="79">
        <v>44895.747951388912</v>
      </c>
      <c r="H3876" s="77">
        <v>162</v>
      </c>
      <c r="I3876" s="76">
        <v>44895.972222222219</v>
      </c>
      <c r="J3876" s="78"/>
      <c r="K3876" s="80">
        <v>1</v>
      </c>
    </row>
    <row r="3877" spans="2:11" x14ac:dyDescent="0.3">
      <c r="B3877" s="75">
        <v>38944</v>
      </c>
      <c r="C3877" s="76">
        <v>44895</v>
      </c>
      <c r="D3877" s="77">
        <v>981</v>
      </c>
      <c r="E3877" s="77">
        <v>2</v>
      </c>
      <c r="F3877" s="78"/>
      <c r="G3877" s="79">
        <v>44895.762928240765</v>
      </c>
      <c r="H3877" s="77">
        <v>156</v>
      </c>
      <c r="I3877" s="76">
        <v>44895.972222222219</v>
      </c>
      <c r="J3877" s="78"/>
      <c r="K3877" s="80">
        <v>1</v>
      </c>
    </row>
    <row r="3878" spans="2:11" x14ac:dyDescent="0.3">
      <c r="B3878" s="75">
        <v>38945</v>
      </c>
      <c r="C3878" s="76">
        <v>44895</v>
      </c>
      <c r="D3878" s="77">
        <v>1322</v>
      </c>
      <c r="E3878" s="77">
        <v>6</v>
      </c>
      <c r="F3878" s="78"/>
      <c r="G3878" s="79">
        <v>44895.771701388912</v>
      </c>
      <c r="H3878" s="77">
        <v>170</v>
      </c>
      <c r="I3878" s="76">
        <v>44895.972222222219</v>
      </c>
      <c r="J3878" s="78"/>
      <c r="K3878" s="80">
        <v>1</v>
      </c>
    </row>
    <row r="3879" spans="2:11" x14ac:dyDescent="0.3">
      <c r="B3879" s="75">
        <v>38946</v>
      </c>
      <c r="C3879" s="76">
        <v>44895</v>
      </c>
      <c r="D3879" s="77">
        <v>520</v>
      </c>
      <c r="E3879" s="77">
        <v>4</v>
      </c>
      <c r="F3879" s="78"/>
      <c r="G3879" s="79">
        <v>44895.783576388909</v>
      </c>
      <c r="H3879" s="77">
        <v>163</v>
      </c>
      <c r="I3879" s="76">
        <v>44895.972222222219</v>
      </c>
      <c r="J3879" s="78"/>
      <c r="K3879" s="80">
        <v>1</v>
      </c>
    </row>
    <row r="3880" spans="2:11" x14ac:dyDescent="0.3">
      <c r="B3880" s="75">
        <v>38947</v>
      </c>
      <c r="C3880" s="76">
        <v>44895</v>
      </c>
      <c r="D3880" s="77">
        <v>1262</v>
      </c>
      <c r="E3880" s="77">
        <v>1</v>
      </c>
      <c r="F3880" s="78"/>
      <c r="G3880" s="78"/>
      <c r="H3880" s="78"/>
      <c r="I3880" s="76">
        <v>44895.972222222219</v>
      </c>
      <c r="J3880" s="78"/>
      <c r="K3880" s="80">
        <v>1</v>
      </c>
    </row>
    <row r="3881" spans="2:11" x14ac:dyDescent="0.3">
      <c r="B3881" s="75">
        <v>38948</v>
      </c>
      <c r="C3881" s="76">
        <v>44895</v>
      </c>
      <c r="D3881" s="77">
        <v>669</v>
      </c>
      <c r="E3881" s="77">
        <v>2</v>
      </c>
      <c r="F3881" s="78"/>
      <c r="G3881" s="79">
        <v>44895.809074074088</v>
      </c>
      <c r="H3881" s="77">
        <v>149</v>
      </c>
      <c r="I3881" s="76">
        <v>44895.972222222219</v>
      </c>
      <c r="J3881" s="78"/>
      <c r="K3881" s="80">
        <v>1</v>
      </c>
    </row>
    <row r="3882" spans="2:11" x14ac:dyDescent="0.3">
      <c r="B3882" s="75">
        <v>38949</v>
      </c>
      <c r="C3882" s="76">
        <v>44895</v>
      </c>
      <c r="D3882" s="77">
        <v>604</v>
      </c>
      <c r="E3882" s="77">
        <v>6</v>
      </c>
      <c r="F3882" s="78"/>
      <c r="G3882" s="79">
        <v>44895.822581018532</v>
      </c>
      <c r="H3882" s="77">
        <v>150</v>
      </c>
      <c r="I3882" s="76">
        <v>44895.972222222219</v>
      </c>
      <c r="J3882" s="78"/>
      <c r="K3882" s="80">
        <v>1</v>
      </c>
    </row>
    <row r="3883" spans="2:11" x14ac:dyDescent="0.3">
      <c r="B3883" s="75">
        <v>38950</v>
      </c>
      <c r="C3883" s="76">
        <v>44895</v>
      </c>
      <c r="D3883" s="77">
        <v>846</v>
      </c>
      <c r="E3883" s="77">
        <v>3</v>
      </c>
      <c r="F3883" s="78"/>
      <c r="G3883" s="79">
        <v>44895.837638888901</v>
      </c>
      <c r="H3883" s="77">
        <v>172</v>
      </c>
      <c r="I3883" s="76">
        <v>44895.972222222219</v>
      </c>
      <c r="J3883" s="78"/>
      <c r="K3883" s="80">
        <v>1</v>
      </c>
    </row>
    <row r="3884" spans="2:11" x14ac:dyDescent="0.3">
      <c r="B3884" s="75">
        <v>38951</v>
      </c>
      <c r="C3884" s="76">
        <v>44895</v>
      </c>
      <c r="D3884" s="77">
        <v>88</v>
      </c>
      <c r="E3884" s="77">
        <v>3</v>
      </c>
      <c r="F3884" s="78"/>
      <c r="G3884" s="79">
        <v>44895.84892361112</v>
      </c>
      <c r="H3884" s="77">
        <v>164</v>
      </c>
      <c r="I3884" s="76">
        <v>44895.972222222219</v>
      </c>
      <c r="J3884" s="78"/>
      <c r="K3884" s="80">
        <v>1</v>
      </c>
    </row>
    <row r="3885" spans="2:11" x14ac:dyDescent="0.3">
      <c r="B3885" s="75">
        <v>38952</v>
      </c>
      <c r="C3885" s="76">
        <v>44895</v>
      </c>
      <c r="D3885" s="77">
        <v>1270</v>
      </c>
      <c r="E3885" s="77">
        <v>2</v>
      </c>
      <c r="F3885" s="78"/>
      <c r="G3885" s="79">
        <v>44895.858113425937</v>
      </c>
      <c r="H3885" s="77">
        <v>141</v>
      </c>
      <c r="I3885" s="76">
        <v>44895.972222222219</v>
      </c>
      <c r="J3885" s="78"/>
      <c r="K3885" s="80">
        <v>1</v>
      </c>
    </row>
    <row r="3886" spans="2:11" x14ac:dyDescent="0.3">
      <c r="B3886" s="75">
        <v>38953</v>
      </c>
      <c r="C3886" s="76">
        <v>44895</v>
      </c>
      <c r="D3886" s="77">
        <v>1386</v>
      </c>
      <c r="E3886" s="77">
        <v>5</v>
      </c>
      <c r="F3886" s="78"/>
      <c r="G3886" s="79">
        <v>44895.87136574075</v>
      </c>
      <c r="H3886" s="77">
        <v>143</v>
      </c>
      <c r="I3886" s="76">
        <v>44895.972222222219</v>
      </c>
      <c r="J3886" s="78"/>
      <c r="K3886" s="80">
        <v>1</v>
      </c>
    </row>
    <row r="3887" spans="2:11" x14ac:dyDescent="0.3">
      <c r="B3887" s="75">
        <v>38954</v>
      </c>
      <c r="C3887" s="76">
        <v>44895</v>
      </c>
      <c r="D3887" s="77">
        <v>324</v>
      </c>
      <c r="E3887" s="77">
        <v>4</v>
      </c>
      <c r="F3887" s="78"/>
      <c r="G3887" s="79">
        <v>44895.883171296307</v>
      </c>
      <c r="H3887" s="77">
        <v>141</v>
      </c>
      <c r="I3887" s="76">
        <v>44895.972222222219</v>
      </c>
      <c r="J3887" s="78"/>
      <c r="K3887" s="80">
        <v>1</v>
      </c>
    </row>
    <row r="3888" spans="2:11" x14ac:dyDescent="0.3">
      <c r="B3888" s="75">
        <v>38955</v>
      </c>
      <c r="C3888" s="76">
        <v>44895</v>
      </c>
      <c r="D3888" s="77">
        <v>1412</v>
      </c>
      <c r="E3888" s="77">
        <v>5</v>
      </c>
      <c r="F3888" s="78"/>
      <c r="G3888" s="79">
        <v>44895.894467592603</v>
      </c>
      <c r="H3888" s="77">
        <v>174</v>
      </c>
      <c r="I3888" s="76">
        <v>44895.972222222219</v>
      </c>
      <c r="J3888" s="78"/>
      <c r="K3888" s="80">
        <v>1</v>
      </c>
    </row>
    <row r="3889" spans="2:11" x14ac:dyDescent="0.3">
      <c r="B3889" s="75">
        <v>38956</v>
      </c>
      <c r="C3889" s="76">
        <v>44896</v>
      </c>
      <c r="D3889" s="77">
        <v>1150</v>
      </c>
      <c r="E3889" s="77">
        <v>4</v>
      </c>
      <c r="F3889" s="78"/>
      <c r="G3889" s="79">
        <v>44896.333333333336</v>
      </c>
      <c r="H3889" s="77">
        <v>162</v>
      </c>
      <c r="I3889" s="76">
        <v>44896.974999999999</v>
      </c>
      <c r="J3889" s="78"/>
      <c r="K3889" s="80">
        <v>1</v>
      </c>
    </row>
    <row r="3890" spans="2:11" x14ac:dyDescent="0.3">
      <c r="B3890" s="75">
        <v>38957</v>
      </c>
      <c r="C3890" s="76">
        <v>44896</v>
      </c>
      <c r="D3890" s="77">
        <v>1058</v>
      </c>
      <c r="E3890" s="77">
        <v>1</v>
      </c>
      <c r="F3890" s="78"/>
      <c r="G3890" s="78"/>
      <c r="H3890" s="78"/>
      <c r="I3890" s="76">
        <v>44896.974999999999</v>
      </c>
      <c r="J3890" s="78"/>
      <c r="K3890" s="80">
        <v>1</v>
      </c>
    </row>
    <row r="3891" spans="2:11" x14ac:dyDescent="0.3">
      <c r="B3891" s="75">
        <v>38958</v>
      </c>
      <c r="C3891" s="76">
        <v>44896</v>
      </c>
      <c r="D3891" s="77">
        <v>514</v>
      </c>
      <c r="E3891" s="77">
        <v>5</v>
      </c>
      <c r="F3891" s="78"/>
      <c r="G3891" s="79">
        <v>44896.361655092594</v>
      </c>
      <c r="H3891" s="77">
        <v>162</v>
      </c>
      <c r="I3891" s="76">
        <v>44896.974999999999</v>
      </c>
      <c r="J3891" s="78"/>
      <c r="K3891" s="80">
        <v>1</v>
      </c>
    </row>
    <row r="3892" spans="2:11" x14ac:dyDescent="0.3">
      <c r="B3892" s="75">
        <v>38959</v>
      </c>
      <c r="C3892" s="76">
        <v>44896</v>
      </c>
      <c r="D3892" s="77">
        <v>825</v>
      </c>
      <c r="E3892" s="77">
        <v>5</v>
      </c>
      <c r="F3892" s="78"/>
      <c r="G3892" s="79">
        <v>44896.374826388892</v>
      </c>
      <c r="H3892" s="77">
        <v>151</v>
      </c>
      <c r="I3892" s="76">
        <v>44896.974999999999</v>
      </c>
      <c r="J3892" s="78"/>
      <c r="K3892" s="80">
        <v>1</v>
      </c>
    </row>
    <row r="3893" spans="2:11" x14ac:dyDescent="0.3">
      <c r="B3893" s="75">
        <v>38960</v>
      </c>
      <c r="C3893" s="76">
        <v>44896</v>
      </c>
      <c r="D3893" s="77">
        <v>500</v>
      </c>
      <c r="E3893" s="77">
        <v>4</v>
      </c>
      <c r="F3893" s="78"/>
      <c r="G3893" s="79">
        <v>44896.385092592594</v>
      </c>
      <c r="H3893" s="77">
        <v>177</v>
      </c>
      <c r="I3893" s="76">
        <v>44896.974999999999</v>
      </c>
      <c r="J3893" s="78"/>
      <c r="K3893" s="80">
        <v>1</v>
      </c>
    </row>
    <row r="3894" spans="2:11" x14ac:dyDescent="0.3">
      <c r="B3894" s="75">
        <v>38961</v>
      </c>
      <c r="C3894" s="76">
        <v>44896</v>
      </c>
      <c r="D3894" s="77">
        <v>221</v>
      </c>
      <c r="E3894" s="77">
        <v>6</v>
      </c>
      <c r="F3894" s="78"/>
      <c r="G3894" s="79">
        <v>44896.394618055558</v>
      </c>
      <c r="H3894" s="77">
        <v>158</v>
      </c>
      <c r="I3894" s="76">
        <v>44896.974999999999</v>
      </c>
      <c r="J3894" s="78"/>
      <c r="K3894" s="80">
        <v>1</v>
      </c>
    </row>
    <row r="3895" spans="2:11" x14ac:dyDescent="0.3">
      <c r="B3895" s="75">
        <v>38962</v>
      </c>
      <c r="C3895" s="76">
        <v>44896</v>
      </c>
      <c r="D3895" s="77">
        <v>536</v>
      </c>
      <c r="E3895" s="77">
        <v>2</v>
      </c>
      <c r="F3895" s="78"/>
      <c r="G3895" s="79">
        <v>44896.406736111116</v>
      </c>
      <c r="H3895" s="77">
        <v>179</v>
      </c>
      <c r="I3895" s="76">
        <v>44896.974999999999</v>
      </c>
      <c r="J3895" s="78"/>
      <c r="K3895" s="80">
        <v>1</v>
      </c>
    </row>
    <row r="3896" spans="2:11" x14ac:dyDescent="0.3">
      <c r="B3896" s="75">
        <v>38963</v>
      </c>
      <c r="C3896" s="76">
        <v>44896</v>
      </c>
      <c r="D3896" s="77">
        <v>869</v>
      </c>
      <c r="E3896" s="77">
        <v>5</v>
      </c>
      <c r="F3896" s="78"/>
      <c r="G3896" s="79">
        <v>44896.423715277779</v>
      </c>
      <c r="H3896" s="77">
        <v>145</v>
      </c>
      <c r="I3896" s="76">
        <v>44896.974999999999</v>
      </c>
      <c r="J3896" s="78"/>
      <c r="K3896" s="80">
        <v>1</v>
      </c>
    </row>
    <row r="3897" spans="2:11" x14ac:dyDescent="0.3">
      <c r="B3897" s="75">
        <v>38964</v>
      </c>
      <c r="C3897" s="76">
        <v>44896</v>
      </c>
      <c r="D3897" s="77">
        <v>867</v>
      </c>
      <c r="E3897" s="77">
        <v>1</v>
      </c>
      <c r="F3897" s="78"/>
      <c r="G3897" s="78"/>
      <c r="H3897" s="78"/>
      <c r="I3897" s="76">
        <v>44896.974999999999</v>
      </c>
      <c r="J3897" s="78"/>
      <c r="K3897" s="80">
        <v>1</v>
      </c>
    </row>
    <row r="3898" spans="2:11" x14ac:dyDescent="0.3">
      <c r="B3898" s="75">
        <v>38965</v>
      </c>
      <c r="C3898" s="76">
        <v>44896</v>
      </c>
      <c r="D3898" s="77">
        <v>1187</v>
      </c>
      <c r="E3898" s="77">
        <v>4</v>
      </c>
      <c r="F3898" s="78"/>
      <c r="G3898" s="79">
        <v>44896.453750000001</v>
      </c>
      <c r="H3898" s="77">
        <v>161</v>
      </c>
      <c r="I3898" s="76">
        <v>44896.974999999999</v>
      </c>
      <c r="J3898" s="78"/>
      <c r="K3898" s="80">
        <v>1</v>
      </c>
    </row>
    <row r="3899" spans="2:11" x14ac:dyDescent="0.3">
      <c r="B3899" s="75">
        <v>38966</v>
      </c>
      <c r="C3899" s="76">
        <v>44896</v>
      </c>
      <c r="D3899" s="77">
        <v>1169</v>
      </c>
      <c r="E3899" s="77">
        <v>5</v>
      </c>
      <c r="F3899" s="78"/>
      <c r="G3899" s="79">
        <v>44896.465486111112</v>
      </c>
      <c r="H3899" s="77">
        <v>142</v>
      </c>
      <c r="I3899" s="76">
        <v>44896.974999999999</v>
      </c>
      <c r="J3899" s="78"/>
      <c r="K3899" s="80">
        <v>1</v>
      </c>
    </row>
    <row r="3900" spans="2:11" x14ac:dyDescent="0.3">
      <c r="B3900" s="75">
        <v>38967</v>
      </c>
      <c r="C3900" s="76">
        <v>44896</v>
      </c>
      <c r="D3900" s="77">
        <v>689</v>
      </c>
      <c r="E3900" s="77">
        <v>1</v>
      </c>
      <c r="F3900" s="78"/>
      <c r="G3900" s="78"/>
      <c r="H3900" s="78"/>
      <c r="I3900" s="76">
        <v>44896.974999999999</v>
      </c>
      <c r="J3900" s="78"/>
      <c r="K3900" s="80">
        <v>1</v>
      </c>
    </row>
    <row r="3901" spans="2:11" x14ac:dyDescent="0.3">
      <c r="B3901" s="75">
        <v>38968</v>
      </c>
      <c r="C3901" s="76">
        <v>44896</v>
      </c>
      <c r="D3901" s="77">
        <v>748</v>
      </c>
      <c r="E3901" s="77">
        <v>6</v>
      </c>
      <c r="F3901" s="78"/>
      <c r="G3901" s="79">
        <v>44896.491979166669</v>
      </c>
      <c r="H3901" s="77">
        <v>167</v>
      </c>
      <c r="I3901" s="76">
        <v>44896.974999999999</v>
      </c>
      <c r="J3901" s="78"/>
      <c r="K3901" s="80">
        <v>1</v>
      </c>
    </row>
    <row r="3902" spans="2:11" x14ac:dyDescent="0.3">
      <c r="B3902" s="75">
        <v>38969</v>
      </c>
      <c r="C3902" s="76">
        <v>44896</v>
      </c>
      <c r="D3902" s="77">
        <v>1017</v>
      </c>
      <c r="E3902" s="77">
        <v>2</v>
      </c>
      <c r="F3902" s="78"/>
      <c r="G3902" s="79">
        <v>44896.503333333334</v>
      </c>
      <c r="H3902" s="77">
        <v>163</v>
      </c>
      <c r="I3902" s="76">
        <v>44896.974999999999</v>
      </c>
      <c r="J3902" s="78"/>
      <c r="K3902" s="80">
        <v>1</v>
      </c>
    </row>
    <row r="3903" spans="2:11" x14ac:dyDescent="0.3">
      <c r="B3903" s="75">
        <v>38970</v>
      </c>
      <c r="C3903" s="76">
        <v>44896</v>
      </c>
      <c r="D3903" s="77">
        <v>1254</v>
      </c>
      <c r="E3903" s="77">
        <v>3</v>
      </c>
      <c r="F3903" s="78"/>
      <c r="G3903" s="79">
        <v>44896.519791666666</v>
      </c>
      <c r="H3903" s="77">
        <v>178</v>
      </c>
      <c r="I3903" s="76">
        <v>44896.974999999999</v>
      </c>
      <c r="J3903" s="78"/>
      <c r="K3903" s="80">
        <v>1</v>
      </c>
    </row>
    <row r="3904" spans="2:11" x14ac:dyDescent="0.3">
      <c r="B3904" s="75">
        <v>38971</v>
      </c>
      <c r="C3904" s="76">
        <v>44896</v>
      </c>
      <c r="D3904" s="77">
        <v>235</v>
      </c>
      <c r="E3904" s="77">
        <v>3</v>
      </c>
      <c r="F3904" s="78"/>
      <c r="G3904" s="79">
        <v>44896.533206018517</v>
      </c>
      <c r="H3904" s="77">
        <v>166</v>
      </c>
      <c r="I3904" s="76">
        <v>44896.974999999999</v>
      </c>
      <c r="J3904" s="78"/>
      <c r="K3904" s="80">
        <v>1</v>
      </c>
    </row>
    <row r="3905" spans="2:11" x14ac:dyDescent="0.3">
      <c r="B3905" s="75">
        <v>38972</v>
      </c>
      <c r="C3905" s="76">
        <v>44896</v>
      </c>
      <c r="D3905" s="77">
        <v>520</v>
      </c>
      <c r="E3905" s="77">
        <v>6</v>
      </c>
      <c r="F3905" s="78"/>
      <c r="G3905" s="79">
        <v>44896.543240740742</v>
      </c>
      <c r="H3905" s="77">
        <v>145</v>
      </c>
      <c r="I3905" s="76">
        <v>44896.974999999999</v>
      </c>
      <c r="J3905" s="78"/>
      <c r="K3905" s="80">
        <v>1</v>
      </c>
    </row>
    <row r="3906" spans="2:11" x14ac:dyDescent="0.3">
      <c r="B3906" s="75">
        <v>38973</v>
      </c>
      <c r="C3906" s="76">
        <v>44896</v>
      </c>
      <c r="D3906" s="77">
        <v>1170</v>
      </c>
      <c r="E3906" s="77">
        <v>2</v>
      </c>
      <c r="F3906" s="78"/>
      <c r="G3906" s="79">
        <v>44896.556689814817</v>
      </c>
      <c r="H3906" s="77">
        <v>144</v>
      </c>
      <c r="I3906" s="76">
        <v>44896.974999999999</v>
      </c>
      <c r="J3906" s="78"/>
      <c r="K3906" s="80">
        <v>1</v>
      </c>
    </row>
    <row r="3907" spans="2:11" x14ac:dyDescent="0.3">
      <c r="B3907" s="75">
        <v>38974</v>
      </c>
      <c r="C3907" s="76">
        <v>44896</v>
      </c>
      <c r="D3907" s="77">
        <v>251</v>
      </c>
      <c r="E3907" s="77">
        <v>6</v>
      </c>
      <c r="F3907" s="78"/>
      <c r="G3907" s="79">
        <v>44896.572824074079</v>
      </c>
      <c r="H3907" s="77">
        <v>175</v>
      </c>
      <c r="I3907" s="76">
        <v>44896.974999999999</v>
      </c>
      <c r="J3907" s="78"/>
      <c r="K3907" s="80">
        <v>1</v>
      </c>
    </row>
    <row r="3908" spans="2:11" x14ac:dyDescent="0.3">
      <c r="B3908" s="75">
        <v>38975</v>
      </c>
      <c r="C3908" s="76">
        <v>44896</v>
      </c>
      <c r="D3908" s="77">
        <v>88</v>
      </c>
      <c r="E3908" s="77">
        <v>4</v>
      </c>
      <c r="F3908" s="78"/>
      <c r="G3908" s="79">
        <v>44896.588113425933</v>
      </c>
      <c r="H3908" s="77">
        <v>140</v>
      </c>
      <c r="I3908" s="76">
        <v>44896.974999999999</v>
      </c>
      <c r="J3908" s="78"/>
      <c r="K3908" s="80">
        <v>1</v>
      </c>
    </row>
    <row r="3909" spans="2:11" x14ac:dyDescent="0.3">
      <c r="B3909" s="75">
        <v>38976</v>
      </c>
      <c r="C3909" s="76">
        <v>44896</v>
      </c>
      <c r="D3909" s="77">
        <v>1</v>
      </c>
      <c r="E3909" s="77">
        <v>5</v>
      </c>
      <c r="F3909" s="78"/>
      <c r="G3909" s="79">
        <v>44896.596921296303</v>
      </c>
      <c r="H3909" s="77">
        <v>170</v>
      </c>
      <c r="I3909" s="76">
        <v>44896.974999999999</v>
      </c>
      <c r="J3909" s="78"/>
      <c r="K3909" s="80">
        <v>1</v>
      </c>
    </row>
    <row r="3910" spans="2:11" x14ac:dyDescent="0.3">
      <c r="B3910" s="75">
        <v>38977</v>
      </c>
      <c r="C3910" s="76">
        <v>44896</v>
      </c>
      <c r="D3910" s="77">
        <v>1115</v>
      </c>
      <c r="E3910" s="77">
        <v>6</v>
      </c>
      <c r="F3910" s="78"/>
      <c r="G3910" s="79">
        <v>44896.613692129635</v>
      </c>
      <c r="H3910" s="77">
        <v>172</v>
      </c>
      <c r="I3910" s="76">
        <v>44896.974999999999</v>
      </c>
      <c r="J3910" s="78"/>
      <c r="K3910" s="80">
        <v>1</v>
      </c>
    </row>
    <row r="3911" spans="2:11" x14ac:dyDescent="0.3">
      <c r="B3911" s="75">
        <v>38978</v>
      </c>
      <c r="C3911" s="76">
        <v>44896</v>
      </c>
      <c r="D3911" s="77">
        <v>893</v>
      </c>
      <c r="E3911" s="77">
        <v>6</v>
      </c>
      <c r="F3911" s="78"/>
      <c r="G3911" s="79">
        <v>44896.625324074077</v>
      </c>
      <c r="H3911" s="77">
        <v>177</v>
      </c>
      <c r="I3911" s="76">
        <v>44896.974999999999</v>
      </c>
      <c r="J3911" s="78"/>
      <c r="K3911" s="80">
        <v>1</v>
      </c>
    </row>
    <row r="3912" spans="2:11" x14ac:dyDescent="0.3">
      <c r="B3912" s="75">
        <v>38979</v>
      </c>
      <c r="C3912" s="76">
        <v>44896</v>
      </c>
      <c r="D3912" s="77">
        <v>874</v>
      </c>
      <c r="E3912" s="77">
        <v>4</v>
      </c>
      <c r="F3912" s="78"/>
      <c r="G3912" s="79">
        <v>44896.634131944447</v>
      </c>
      <c r="H3912" s="77">
        <v>144</v>
      </c>
      <c r="I3912" s="76">
        <v>44896.974999999999</v>
      </c>
      <c r="J3912" s="78"/>
      <c r="K3912" s="80">
        <v>1</v>
      </c>
    </row>
    <row r="3913" spans="2:11" x14ac:dyDescent="0.3">
      <c r="B3913" s="75">
        <v>38980</v>
      </c>
      <c r="C3913" s="76">
        <v>44896</v>
      </c>
      <c r="D3913" s="77">
        <v>589</v>
      </c>
      <c r="E3913" s="77">
        <v>3</v>
      </c>
      <c r="F3913" s="78"/>
      <c r="G3913" s="79">
        <v>44896.650034722225</v>
      </c>
      <c r="H3913" s="77">
        <v>144</v>
      </c>
      <c r="I3913" s="76">
        <v>44896.974999999999</v>
      </c>
      <c r="J3913" s="78"/>
      <c r="K3913" s="80">
        <v>1</v>
      </c>
    </row>
    <row r="3914" spans="2:11" x14ac:dyDescent="0.3">
      <c r="B3914" s="75">
        <v>38981</v>
      </c>
      <c r="C3914" s="76">
        <v>44896</v>
      </c>
      <c r="D3914" s="77">
        <v>723</v>
      </c>
      <c r="E3914" s="77">
        <v>2</v>
      </c>
      <c r="F3914" s="78"/>
      <c r="G3914" s="79">
        <v>44896.662037037036</v>
      </c>
      <c r="H3914" s="77">
        <v>178</v>
      </c>
      <c r="I3914" s="76">
        <v>44896.974999999999</v>
      </c>
      <c r="J3914" s="78"/>
      <c r="K3914" s="80">
        <v>1</v>
      </c>
    </row>
    <row r="3915" spans="2:11" x14ac:dyDescent="0.3">
      <c r="B3915" s="75">
        <v>38982</v>
      </c>
      <c r="C3915" s="76">
        <v>44896</v>
      </c>
      <c r="D3915" s="77">
        <v>948</v>
      </c>
      <c r="E3915" s="77">
        <v>5</v>
      </c>
      <c r="F3915" s="78"/>
      <c r="G3915" s="79">
        <v>44896.677476851852</v>
      </c>
      <c r="H3915" s="77">
        <v>157</v>
      </c>
      <c r="I3915" s="76">
        <v>44896.974999999999</v>
      </c>
      <c r="J3915" s="78"/>
      <c r="K3915" s="80">
        <v>1</v>
      </c>
    </row>
    <row r="3916" spans="2:11" x14ac:dyDescent="0.3">
      <c r="B3916" s="75">
        <v>38983</v>
      </c>
      <c r="C3916" s="76">
        <v>44896</v>
      </c>
      <c r="D3916" s="77">
        <v>197</v>
      </c>
      <c r="E3916" s="77">
        <v>6</v>
      </c>
      <c r="F3916" s="78"/>
      <c r="G3916" s="79">
        <v>44896.691122685188</v>
      </c>
      <c r="H3916" s="77">
        <v>173</v>
      </c>
      <c r="I3916" s="76">
        <v>44896.974999999999</v>
      </c>
      <c r="J3916" s="78"/>
      <c r="K3916" s="80">
        <v>1</v>
      </c>
    </row>
    <row r="3917" spans="2:11" x14ac:dyDescent="0.3">
      <c r="B3917" s="75">
        <v>38984</v>
      </c>
      <c r="C3917" s="76">
        <v>44896</v>
      </c>
      <c r="D3917" s="77">
        <v>691</v>
      </c>
      <c r="E3917" s="77">
        <v>3</v>
      </c>
      <c r="F3917" s="78"/>
      <c r="G3917" s="79">
        <v>44896.701932870375</v>
      </c>
      <c r="H3917" s="77">
        <v>166</v>
      </c>
      <c r="I3917" s="76">
        <v>44896.974999999999</v>
      </c>
      <c r="J3917" s="78"/>
      <c r="K3917" s="80">
        <v>1</v>
      </c>
    </row>
    <row r="3918" spans="2:11" x14ac:dyDescent="0.3">
      <c r="B3918" s="75">
        <v>38985</v>
      </c>
      <c r="C3918" s="76">
        <v>44896</v>
      </c>
      <c r="D3918" s="77">
        <v>199</v>
      </c>
      <c r="E3918" s="77">
        <v>4</v>
      </c>
      <c r="F3918" s="78"/>
      <c r="G3918" s="79">
        <v>44896.713946759264</v>
      </c>
      <c r="H3918" s="77">
        <v>142</v>
      </c>
      <c r="I3918" s="76">
        <v>44896.974999999999</v>
      </c>
      <c r="J3918" s="78"/>
      <c r="K3918" s="80">
        <v>1</v>
      </c>
    </row>
    <row r="3919" spans="2:11" x14ac:dyDescent="0.3">
      <c r="B3919" s="75">
        <v>38986</v>
      </c>
      <c r="C3919" s="76">
        <v>44896</v>
      </c>
      <c r="D3919" s="77">
        <v>803</v>
      </c>
      <c r="E3919" s="77">
        <v>2</v>
      </c>
      <c r="F3919" s="78"/>
      <c r="G3919" s="79">
        <v>44896.731053240743</v>
      </c>
      <c r="H3919" s="77">
        <v>161</v>
      </c>
      <c r="I3919" s="76">
        <v>44896.974999999999</v>
      </c>
      <c r="J3919" s="78"/>
      <c r="K3919" s="80">
        <v>1</v>
      </c>
    </row>
    <row r="3920" spans="2:11" x14ac:dyDescent="0.3">
      <c r="B3920" s="75">
        <v>38987</v>
      </c>
      <c r="C3920" s="76">
        <v>44896</v>
      </c>
      <c r="D3920" s="77">
        <v>1201</v>
      </c>
      <c r="E3920" s="77">
        <v>1</v>
      </c>
      <c r="F3920" s="78"/>
      <c r="G3920" s="78"/>
      <c r="H3920" s="78"/>
      <c r="I3920" s="76">
        <v>44896.974999999999</v>
      </c>
      <c r="J3920" s="78"/>
      <c r="K3920" s="80">
        <v>1</v>
      </c>
    </row>
    <row r="3921" spans="2:11" x14ac:dyDescent="0.3">
      <c r="B3921" s="75">
        <v>38988</v>
      </c>
      <c r="C3921" s="76">
        <v>44896</v>
      </c>
      <c r="D3921" s="77">
        <v>1400</v>
      </c>
      <c r="E3921" s="77">
        <v>3</v>
      </c>
      <c r="F3921" s="78"/>
      <c r="G3921" s="79">
        <v>44896.756689814822</v>
      </c>
      <c r="H3921" s="77">
        <v>179</v>
      </c>
      <c r="I3921" s="76">
        <v>44896.974999999999</v>
      </c>
      <c r="J3921" s="78"/>
      <c r="K3921" s="80">
        <v>1</v>
      </c>
    </row>
    <row r="3922" spans="2:11" x14ac:dyDescent="0.3">
      <c r="B3922" s="75">
        <v>38989</v>
      </c>
      <c r="C3922" s="76">
        <v>44896</v>
      </c>
      <c r="D3922" s="77">
        <v>375</v>
      </c>
      <c r="E3922" s="77">
        <v>5</v>
      </c>
      <c r="F3922" s="78"/>
      <c r="G3922" s="79">
        <v>44896.768576388895</v>
      </c>
      <c r="H3922" s="77">
        <v>160</v>
      </c>
      <c r="I3922" s="76">
        <v>44896.974999999999</v>
      </c>
      <c r="J3922" s="78"/>
      <c r="K3922" s="80">
        <v>1</v>
      </c>
    </row>
    <row r="3923" spans="2:11" x14ac:dyDescent="0.3">
      <c r="B3923" s="75">
        <v>38990</v>
      </c>
      <c r="C3923" s="76">
        <v>44896</v>
      </c>
      <c r="D3923" s="77">
        <v>141</v>
      </c>
      <c r="E3923" s="77">
        <v>4</v>
      </c>
      <c r="F3923" s="78"/>
      <c r="G3923" s="79">
        <v>44896.778368055559</v>
      </c>
      <c r="H3923" s="77">
        <v>171</v>
      </c>
      <c r="I3923" s="76">
        <v>44896.974999999999</v>
      </c>
      <c r="J3923" s="78"/>
      <c r="K3923" s="80">
        <v>1</v>
      </c>
    </row>
    <row r="3924" spans="2:11" x14ac:dyDescent="0.3">
      <c r="B3924" s="75">
        <v>38991</v>
      </c>
      <c r="C3924" s="76">
        <v>44896</v>
      </c>
      <c r="D3924" s="77">
        <v>364</v>
      </c>
      <c r="E3924" s="77">
        <v>1</v>
      </c>
      <c r="F3924" s="78"/>
      <c r="G3924" s="78"/>
      <c r="H3924" s="78"/>
      <c r="I3924" s="76">
        <v>44896.974999999999</v>
      </c>
      <c r="J3924" s="78"/>
      <c r="K3924" s="80">
        <v>1</v>
      </c>
    </row>
    <row r="3925" spans="2:11" x14ac:dyDescent="0.3">
      <c r="B3925" s="75">
        <v>38992</v>
      </c>
      <c r="C3925" s="76">
        <v>44896</v>
      </c>
      <c r="D3925" s="77">
        <v>1214</v>
      </c>
      <c r="E3925" s="77">
        <v>6</v>
      </c>
      <c r="F3925" s="78"/>
      <c r="G3925" s="79">
        <v>44896.798113425924</v>
      </c>
      <c r="H3925" s="77">
        <v>145</v>
      </c>
      <c r="I3925" s="76">
        <v>44896.974999999999</v>
      </c>
      <c r="J3925" s="78"/>
      <c r="K3925" s="80">
        <v>1</v>
      </c>
    </row>
    <row r="3926" spans="2:11" x14ac:dyDescent="0.3">
      <c r="B3926" s="75">
        <v>38993</v>
      </c>
      <c r="C3926" s="76">
        <v>44896</v>
      </c>
      <c r="D3926" s="77">
        <v>526</v>
      </c>
      <c r="E3926" s="77">
        <v>3</v>
      </c>
      <c r="F3926" s="78"/>
      <c r="G3926" s="79">
        <v>44896.812708333331</v>
      </c>
      <c r="H3926" s="77">
        <v>171</v>
      </c>
      <c r="I3926" s="76">
        <v>44896.974999999999</v>
      </c>
      <c r="J3926" s="78"/>
      <c r="K3926" s="80">
        <v>1</v>
      </c>
    </row>
    <row r="3927" spans="2:11" x14ac:dyDescent="0.3">
      <c r="B3927" s="75">
        <v>38994</v>
      </c>
      <c r="C3927" s="76">
        <v>44896</v>
      </c>
      <c r="D3927" s="77">
        <v>602</v>
      </c>
      <c r="E3927" s="77">
        <v>6</v>
      </c>
      <c r="F3927" s="78"/>
      <c r="G3927" s="79">
        <v>44896.823749999996</v>
      </c>
      <c r="H3927" s="77">
        <v>153</v>
      </c>
      <c r="I3927" s="76">
        <v>44896.974999999999</v>
      </c>
      <c r="J3927" s="78"/>
      <c r="K3927" s="80">
        <v>1</v>
      </c>
    </row>
    <row r="3928" spans="2:11" x14ac:dyDescent="0.3">
      <c r="B3928" s="75">
        <v>38995</v>
      </c>
      <c r="C3928" s="76">
        <v>44896</v>
      </c>
      <c r="D3928" s="77">
        <v>974</v>
      </c>
      <c r="E3928" s="77">
        <v>6</v>
      </c>
      <c r="F3928" s="78"/>
      <c r="G3928" s="79">
        <v>44896.833506944444</v>
      </c>
      <c r="H3928" s="77">
        <v>173</v>
      </c>
      <c r="I3928" s="76">
        <v>44896.974999999999</v>
      </c>
      <c r="J3928" s="78"/>
      <c r="K3928" s="80">
        <v>1</v>
      </c>
    </row>
    <row r="3929" spans="2:11" x14ac:dyDescent="0.3">
      <c r="B3929" s="75">
        <v>38996</v>
      </c>
      <c r="C3929" s="76">
        <v>44896</v>
      </c>
      <c r="D3929" s="77">
        <v>1009</v>
      </c>
      <c r="E3929" s="77">
        <v>5</v>
      </c>
      <c r="F3929" s="78"/>
      <c r="G3929" s="79">
        <v>44896.846250000002</v>
      </c>
      <c r="H3929" s="77">
        <v>153</v>
      </c>
      <c r="I3929" s="76">
        <v>44896.974999999999</v>
      </c>
      <c r="J3929" s="78"/>
      <c r="K3929" s="80">
        <v>1</v>
      </c>
    </row>
    <row r="3930" spans="2:11" x14ac:dyDescent="0.3">
      <c r="B3930" s="75">
        <v>38997</v>
      </c>
      <c r="C3930" s="76">
        <v>44896</v>
      </c>
      <c r="D3930" s="77">
        <v>771</v>
      </c>
      <c r="E3930" s="77">
        <v>1</v>
      </c>
      <c r="F3930" s="78"/>
      <c r="G3930" s="78"/>
      <c r="H3930" s="78"/>
      <c r="I3930" s="76">
        <v>44896.974999999999</v>
      </c>
      <c r="J3930" s="78"/>
      <c r="K3930" s="80">
        <v>1</v>
      </c>
    </row>
    <row r="3931" spans="2:11" x14ac:dyDescent="0.3">
      <c r="B3931" s="75">
        <v>38998</v>
      </c>
      <c r="C3931" s="76">
        <v>44896</v>
      </c>
      <c r="D3931" s="77">
        <v>357</v>
      </c>
      <c r="E3931" s="77">
        <v>4</v>
      </c>
      <c r="F3931" s="78"/>
      <c r="G3931" s="79">
        <v>44896.866412037038</v>
      </c>
      <c r="H3931" s="77">
        <v>143</v>
      </c>
      <c r="I3931" s="76">
        <v>44896.974999999999</v>
      </c>
      <c r="J3931" s="78"/>
      <c r="K3931" s="80">
        <v>1</v>
      </c>
    </row>
    <row r="3932" spans="2:11" x14ac:dyDescent="0.3">
      <c r="B3932" s="75">
        <v>38999</v>
      </c>
      <c r="C3932" s="76">
        <v>44896</v>
      </c>
      <c r="D3932" s="77">
        <v>225</v>
      </c>
      <c r="E3932" s="77">
        <v>2</v>
      </c>
      <c r="F3932" s="78"/>
      <c r="G3932" s="79">
        <v>44896.875856481485</v>
      </c>
      <c r="H3932" s="77">
        <v>144</v>
      </c>
      <c r="I3932" s="76">
        <v>44896.974999999999</v>
      </c>
      <c r="J3932" s="78"/>
      <c r="K3932" s="80">
        <v>1</v>
      </c>
    </row>
    <row r="3933" spans="2:11" x14ac:dyDescent="0.3">
      <c r="B3933" s="75">
        <v>39000</v>
      </c>
      <c r="C3933" s="76">
        <v>44896</v>
      </c>
      <c r="D3933" s="77">
        <v>873</v>
      </c>
      <c r="E3933" s="77">
        <v>1</v>
      </c>
      <c r="F3933" s="78"/>
      <c r="G3933" s="78"/>
      <c r="H3933" s="78"/>
      <c r="I3933" s="76">
        <v>44896.974999999999</v>
      </c>
      <c r="J3933" s="78"/>
      <c r="K3933" s="80">
        <v>1</v>
      </c>
    </row>
    <row r="3934" spans="2:11" x14ac:dyDescent="0.3">
      <c r="B3934" s="75">
        <v>39001</v>
      </c>
      <c r="C3934" s="76">
        <v>44897</v>
      </c>
      <c r="D3934" s="77">
        <v>186</v>
      </c>
      <c r="E3934" s="77">
        <v>5</v>
      </c>
      <c r="F3934" s="78"/>
      <c r="G3934" s="79">
        <v>44897.333333333336</v>
      </c>
      <c r="H3934" s="77">
        <v>140</v>
      </c>
      <c r="I3934" s="76">
        <v>44897.96875</v>
      </c>
      <c r="J3934" s="78"/>
      <c r="K3934" s="80">
        <v>1</v>
      </c>
    </row>
    <row r="3935" spans="2:11" x14ac:dyDescent="0.3">
      <c r="B3935" s="75">
        <v>39002</v>
      </c>
      <c r="C3935" s="76">
        <v>44897</v>
      </c>
      <c r="D3935" s="77">
        <v>897</v>
      </c>
      <c r="E3935" s="77">
        <v>2</v>
      </c>
      <c r="F3935" s="78"/>
      <c r="G3935" s="79">
        <v>44897.346851851857</v>
      </c>
      <c r="H3935" s="77">
        <v>145</v>
      </c>
      <c r="I3935" s="76">
        <v>44897.96875</v>
      </c>
      <c r="J3935" s="78"/>
      <c r="K3935" s="80">
        <v>1</v>
      </c>
    </row>
    <row r="3936" spans="2:11" x14ac:dyDescent="0.3">
      <c r="B3936" s="75">
        <v>39003</v>
      </c>
      <c r="C3936" s="76">
        <v>44897</v>
      </c>
      <c r="D3936" s="77">
        <v>334</v>
      </c>
      <c r="E3936" s="77">
        <v>5</v>
      </c>
      <c r="F3936" s="78"/>
      <c r="G3936" s="79">
        <v>44897.357662037044</v>
      </c>
      <c r="H3936" s="77">
        <v>141</v>
      </c>
      <c r="I3936" s="76">
        <v>44897.96875</v>
      </c>
      <c r="J3936" s="78"/>
      <c r="K3936" s="80">
        <v>1</v>
      </c>
    </row>
    <row r="3937" spans="2:11" x14ac:dyDescent="0.3">
      <c r="B3937" s="75">
        <v>39004</v>
      </c>
      <c r="C3937" s="76">
        <v>44897</v>
      </c>
      <c r="D3937" s="77">
        <v>830</v>
      </c>
      <c r="E3937" s="77">
        <v>6</v>
      </c>
      <c r="F3937" s="78"/>
      <c r="G3937" s="79">
        <v>44897.36858796297</v>
      </c>
      <c r="H3937" s="77">
        <v>157</v>
      </c>
      <c r="I3937" s="76">
        <v>44897.96875</v>
      </c>
      <c r="J3937" s="78"/>
      <c r="K3937" s="80">
        <v>1</v>
      </c>
    </row>
    <row r="3938" spans="2:11" x14ac:dyDescent="0.3">
      <c r="B3938" s="75">
        <v>39005</v>
      </c>
      <c r="C3938" s="76">
        <v>44897</v>
      </c>
      <c r="D3938" s="77">
        <v>186</v>
      </c>
      <c r="E3938" s="77">
        <v>2</v>
      </c>
      <c r="F3938" s="78"/>
      <c r="G3938" s="79">
        <v>44897.380868055559</v>
      </c>
      <c r="H3938" s="77">
        <v>161</v>
      </c>
      <c r="I3938" s="76">
        <v>44897.96875</v>
      </c>
      <c r="J3938" s="78"/>
      <c r="K3938" s="80">
        <v>1</v>
      </c>
    </row>
    <row r="3939" spans="2:11" x14ac:dyDescent="0.3">
      <c r="B3939" s="75">
        <v>39006</v>
      </c>
      <c r="C3939" s="76">
        <v>44897</v>
      </c>
      <c r="D3939" s="77">
        <v>1122</v>
      </c>
      <c r="E3939" s="77">
        <v>6</v>
      </c>
      <c r="F3939" s="78"/>
      <c r="G3939" s="79">
        <v>44897.393472222226</v>
      </c>
      <c r="H3939" s="77">
        <v>153</v>
      </c>
      <c r="I3939" s="76">
        <v>44897.96875</v>
      </c>
      <c r="J3939" s="78"/>
      <c r="K3939" s="80">
        <v>1</v>
      </c>
    </row>
    <row r="3940" spans="2:11" x14ac:dyDescent="0.3">
      <c r="B3940" s="75">
        <v>39007</v>
      </c>
      <c r="C3940" s="76">
        <v>44897</v>
      </c>
      <c r="D3940" s="77">
        <v>1148</v>
      </c>
      <c r="E3940" s="77">
        <v>3</v>
      </c>
      <c r="F3940" s="78"/>
      <c r="G3940" s="79">
        <v>44897.404490740744</v>
      </c>
      <c r="H3940" s="77">
        <v>161</v>
      </c>
      <c r="I3940" s="76">
        <v>44897.96875</v>
      </c>
      <c r="J3940" s="78"/>
      <c r="K3940" s="80">
        <v>1</v>
      </c>
    </row>
    <row r="3941" spans="2:11" x14ac:dyDescent="0.3">
      <c r="B3941" s="75">
        <v>39008</v>
      </c>
      <c r="C3941" s="76">
        <v>44897</v>
      </c>
      <c r="D3941" s="77">
        <v>980</v>
      </c>
      <c r="E3941" s="77">
        <v>5</v>
      </c>
      <c r="F3941" s="78"/>
      <c r="G3941" s="79">
        <v>44897.416712962964</v>
      </c>
      <c r="H3941" s="77">
        <v>178</v>
      </c>
      <c r="I3941" s="76">
        <v>44897.96875</v>
      </c>
      <c r="J3941" s="78"/>
      <c r="K3941" s="80">
        <v>1</v>
      </c>
    </row>
    <row r="3942" spans="2:11" x14ac:dyDescent="0.3">
      <c r="B3942" s="75">
        <v>39009</v>
      </c>
      <c r="C3942" s="76">
        <v>44897</v>
      </c>
      <c r="D3942" s="77">
        <v>169</v>
      </c>
      <c r="E3942" s="77">
        <v>5</v>
      </c>
      <c r="F3942" s="78"/>
      <c r="G3942" s="79">
        <v>44897.426944444444</v>
      </c>
      <c r="H3942" s="77">
        <v>145</v>
      </c>
      <c r="I3942" s="76">
        <v>44897.96875</v>
      </c>
      <c r="J3942" s="78"/>
      <c r="K3942" s="80">
        <v>1</v>
      </c>
    </row>
    <row r="3943" spans="2:11" x14ac:dyDescent="0.3">
      <c r="B3943" s="75">
        <v>39010</v>
      </c>
      <c r="C3943" s="76">
        <v>44897</v>
      </c>
      <c r="D3943" s="77">
        <v>974</v>
      </c>
      <c r="E3943" s="77">
        <v>6</v>
      </c>
      <c r="F3943" s="78"/>
      <c r="G3943" s="79">
        <v>44897.435856481483</v>
      </c>
      <c r="H3943" s="77">
        <v>152</v>
      </c>
      <c r="I3943" s="76">
        <v>44897.96875</v>
      </c>
      <c r="J3943" s="78"/>
      <c r="K3943" s="80">
        <v>1</v>
      </c>
    </row>
    <row r="3944" spans="2:11" x14ac:dyDescent="0.3">
      <c r="B3944" s="75">
        <v>39011</v>
      </c>
      <c r="C3944" s="76">
        <v>44897</v>
      </c>
      <c r="D3944" s="77">
        <v>1013</v>
      </c>
      <c r="E3944" s="77">
        <v>4</v>
      </c>
      <c r="F3944" s="78"/>
      <c r="G3944" s="79">
        <v>44897.451064814813</v>
      </c>
      <c r="H3944" s="77">
        <v>167</v>
      </c>
      <c r="I3944" s="76">
        <v>44897.96875</v>
      </c>
      <c r="J3944" s="78"/>
      <c r="K3944" s="80">
        <v>1</v>
      </c>
    </row>
    <row r="3945" spans="2:11" x14ac:dyDescent="0.3">
      <c r="B3945" s="75">
        <v>39012</v>
      </c>
      <c r="C3945" s="76">
        <v>44897</v>
      </c>
      <c r="D3945" s="77">
        <v>312</v>
      </c>
      <c r="E3945" s="77">
        <v>2</v>
      </c>
      <c r="F3945" s="78"/>
      <c r="G3945" s="79">
        <v>44897.463726851849</v>
      </c>
      <c r="H3945" s="77">
        <v>168</v>
      </c>
      <c r="I3945" s="76">
        <v>44897.96875</v>
      </c>
      <c r="J3945" s="78"/>
      <c r="K3945" s="80">
        <v>1</v>
      </c>
    </row>
    <row r="3946" spans="2:11" x14ac:dyDescent="0.3">
      <c r="B3946" s="75">
        <v>39013</v>
      </c>
      <c r="C3946" s="76">
        <v>44897</v>
      </c>
      <c r="D3946" s="77">
        <v>392</v>
      </c>
      <c r="E3946" s="77">
        <v>5</v>
      </c>
      <c r="F3946" s="78"/>
      <c r="G3946" s="79">
        <v>44897.476168981477</v>
      </c>
      <c r="H3946" s="77">
        <v>141</v>
      </c>
      <c r="I3946" s="76">
        <v>44897.96875</v>
      </c>
      <c r="J3946" s="78"/>
      <c r="K3946" s="80">
        <v>1</v>
      </c>
    </row>
    <row r="3947" spans="2:11" x14ac:dyDescent="0.3">
      <c r="B3947" s="75">
        <v>39014</v>
      </c>
      <c r="C3947" s="76">
        <v>44897</v>
      </c>
      <c r="D3947" s="77">
        <v>678</v>
      </c>
      <c r="E3947" s="77">
        <v>5</v>
      </c>
      <c r="F3947" s="78"/>
      <c r="G3947" s="79">
        <v>44897.488888888882</v>
      </c>
      <c r="H3947" s="77">
        <v>162</v>
      </c>
      <c r="I3947" s="76">
        <v>44897.96875</v>
      </c>
      <c r="J3947" s="78"/>
      <c r="K3947" s="80">
        <v>1</v>
      </c>
    </row>
    <row r="3948" spans="2:11" x14ac:dyDescent="0.3">
      <c r="B3948" s="75">
        <v>39015</v>
      </c>
      <c r="C3948" s="76">
        <v>44897</v>
      </c>
      <c r="D3948" s="77">
        <v>528</v>
      </c>
      <c r="E3948" s="77">
        <v>3</v>
      </c>
      <c r="F3948" s="78"/>
      <c r="G3948" s="79">
        <v>44897.499814814808</v>
      </c>
      <c r="H3948" s="77">
        <v>177</v>
      </c>
      <c r="I3948" s="76">
        <v>44897.96875</v>
      </c>
      <c r="J3948" s="78"/>
      <c r="K3948" s="80">
        <v>1</v>
      </c>
    </row>
    <row r="3949" spans="2:11" x14ac:dyDescent="0.3">
      <c r="B3949" s="75">
        <v>39016</v>
      </c>
      <c r="C3949" s="76">
        <v>44897</v>
      </c>
      <c r="D3949" s="77">
        <v>534</v>
      </c>
      <c r="E3949" s="77">
        <v>1</v>
      </c>
      <c r="F3949" s="78"/>
      <c r="G3949" s="78"/>
      <c r="H3949" s="78"/>
      <c r="I3949" s="76">
        <v>44897.96875</v>
      </c>
      <c r="J3949" s="78"/>
      <c r="K3949" s="80">
        <v>1</v>
      </c>
    </row>
    <row r="3950" spans="2:11" x14ac:dyDescent="0.3">
      <c r="B3950" s="75">
        <v>39017</v>
      </c>
      <c r="C3950" s="76">
        <v>44897</v>
      </c>
      <c r="D3950" s="77">
        <v>177</v>
      </c>
      <c r="E3950" s="77">
        <v>5</v>
      </c>
      <c r="F3950" s="78"/>
      <c r="G3950" s="79">
        <v>44897.521770833329</v>
      </c>
      <c r="H3950" s="77">
        <v>162</v>
      </c>
      <c r="I3950" s="76">
        <v>44897.96875</v>
      </c>
      <c r="J3950" s="78"/>
      <c r="K3950" s="80">
        <v>1</v>
      </c>
    </row>
    <row r="3951" spans="2:11" x14ac:dyDescent="0.3">
      <c r="B3951" s="75">
        <v>39018</v>
      </c>
      <c r="C3951" s="76">
        <v>44897</v>
      </c>
      <c r="D3951" s="77">
        <v>640</v>
      </c>
      <c r="E3951" s="77">
        <v>2</v>
      </c>
      <c r="F3951" s="78"/>
      <c r="G3951" s="79">
        <v>44897.535486111105</v>
      </c>
      <c r="H3951" s="77">
        <v>174</v>
      </c>
      <c r="I3951" s="76">
        <v>44897.96875</v>
      </c>
      <c r="J3951" s="78"/>
      <c r="K3951" s="80">
        <v>1</v>
      </c>
    </row>
    <row r="3952" spans="2:11" x14ac:dyDescent="0.3">
      <c r="B3952" s="75">
        <v>39019</v>
      </c>
      <c r="C3952" s="76">
        <v>44897</v>
      </c>
      <c r="D3952" s="77">
        <v>911</v>
      </c>
      <c r="E3952" s="77">
        <v>6</v>
      </c>
      <c r="F3952" s="78"/>
      <c r="G3952" s="79">
        <v>44897.548599537033</v>
      </c>
      <c r="H3952" s="77">
        <v>169</v>
      </c>
      <c r="I3952" s="76">
        <v>44897.96875</v>
      </c>
      <c r="J3952" s="78"/>
      <c r="K3952" s="80">
        <v>1</v>
      </c>
    </row>
    <row r="3953" spans="2:11" x14ac:dyDescent="0.3">
      <c r="B3953" s="75">
        <v>39020</v>
      </c>
      <c r="C3953" s="76">
        <v>44897</v>
      </c>
      <c r="D3953" s="77">
        <v>1175</v>
      </c>
      <c r="E3953" s="77">
        <v>4</v>
      </c>
      <c r="F3953" s="78"/>
      <c r="G3953" s="79">
        <v>44897.560034722221</v>
      </c>
      <c r="H3953" s="77">
        <v>143</v>
      </c>
      <c r="I3953" s="76">
        <v>44897.96875</v>
      </c>
      <c r="J3953" s="78"/>
      <c r="K3953" s="80">
        <v>1</v>
      </c>
    </row>
    <row r="3954" spans="2:11" x14ac:dyDescent="0.3">
      <c r="B3954" s="75">
        <v>39021</v>
      </c>
      <c r="C3954" s="76">
        <v>44897</v>
      </c>
      <c r="D3954" s="77">
        <v>1101</v>
      </c>
      <c r="E3954" s="77">
        <v>3</v>
      </c>
      <c r="F3954" s="78"/>
      <c r="G3954" s="79">
        <v>44897.572881944441</v>
      </c>
      <c r="H3954" s="77">
        <v>156</v>
      </c>
      <c r="I3954" s="76">
        <v>44897.96875</v>
      </c>
      <c r="J3954" s="78"/>
      <c r="K3954" s="80">
        <v>1</v>
      </c>
    </row>
    <row r="3955" spans="2:11" x14ac:dyDescent="0.3">
      <c r="B3955" s="75">
        <v>39022</v>
      </c>
      <c r="C3955" s="76">
        <v>44897</v>
      </c>
      <c r="D3955" s="77">
        <v>680</v>
      </c>
      <c r="E3955" s="77">
        <v>5</v>
      </c>
      <c r="F3955" s="78"/>
      <c r="G3955" s="79">
        <v>44897.582233796296</v>
      </c>
      <c r="H3955" s="77">
        <v>146</v>
      </c>
      <c r="I3955" s="76">
        <v>44897.96875</v>
      </c>
      <c r="J3955" s="78"/>
      <c r="K3955" s="80">
        <v>1</v>
      </c>
    </row>
    <row r="3956" spans="2:11" x14ac:dyDescent="0.3">
      <c r="B3956" s="75">
        <v>39023</v>
      </c>
      <c r="C3956" s="76">
        <v>44897</v>
      </c>
      <c r="D3956" s="77">
        <v>1027</v>
      </c>
      <c r="E3956" s="77">
        <v>1</v>
      </c>
      <c r="F3956" s="78"/>
      <c r="G3956" s="78"/>
      <c r="H3956" s="78"/>
      <c r="I3956" s="76">
        <v>44897.96875</v>
      </c>
      <c r="J3956" s="78"/>
      <c r="K3956" s="80">
        <v>1</v>
      </c>
    </row>
    <row r="3957" spans="2:11" x14ac:dyDescent="0.3">
      <c r="B3957" s="75">
        <v>39024</v>
      </c>
      <c r="C3957" s="76">
        <v>44897</v>
      </c>
      <c r="D3957" s="77">
        <v>396</v>
      </c>
      <c r="E3957" s="77">
        <v>6</v>
      </c>
      <c r="F3957" s="78"/>
      <c r="G3957" s="79">
        <v>44897.603541666664</v>
      </c>
      <c r="H3957" s="77">
        <v>147</v>
      </c>
      <c r="I3957" s="76">
        <v>44897.96875</v>
      </c>
      <c r="J3957" s="78"/>
      <c r="K3957" s="80">
        <v>1</v>
      </c>
    </row>
    <row r="3958" spans="2:11" x14ac:dyDescent="0.3">
      <c r="B3958" s="75">
        <v>39025</v>
      </c>
      <c r="C3958" s="76">
        <v>44897</v>
      </c>
      <c r="D3958" s="77">
        <v>688</v>
      </c>
      <c r="E3958" s="77">
        <v>2</v>
      </c>
      <c r="F3958" s="78"/>
      <c r="G3958" s="79">
        <v>44897.614351851851</v>
      </c>
      <c r="H3958" s="77">
        <v>154</v>
      </c>
      <c r="I3958" s="76">
        <v>44897.96875</v>
      </c>
      <c r="J3958" s="78"/>
      <c r="K3958" s="80">
        <v>1</v>
      </c>
    </row>
    <row r="3959" spans="2:11" x14ac:dyDescent="0.3">
      <c r="B3959" s="75">
        <v>39026</v>
      </c>
      <c r="C3959" s="76">
        <v>44897</v>
      </c>
      <c r="D3959" s="77">
        <v>1020</v>
      </c>
      <c r="E3959" s="77">
        <v>3</v>
      </c>
      <c r="F3959" s="78"/>
      <c r="G3959" s="79">
        <v>44897.629606481481</v>
      </c>
      <c r="H3959" s="77">
        <v>140</v>
      </c>
      <c r="I3959" s="76">
        <v>44897.96875</v>
      </c>
      <c r="J3959" s="78"/>
      <c r="K3959" s="80">
        <v>1</v>
      </c>
    </row>
    <row r="3960" spans="2:11" x14ac:dyDescent="0.3">
      <c r="B3960" s="75">
        <v>39027</v>
      </c>
      <c r="C3960" s="76">
        <v>44897</v>
      </c>
      <c r="D3960" s="77">
        <v>402</v>
      </c>
      <c r="E3960" s="77">
        <v>3</v>
      </c>
      <c r="F3960" s="78"/>
      <c r="G3960" s="79">
        <v>44897.64435185185</v>
      </c>
      <c r="H3960" s="77">
        <v>163</v>
      </c>
      <c r="I3960" s="76">
        <v>44897.96875</v>
      </c>
      <c r="J3960" s="78"/>
      <c r="K3960" s="80">
        <v>1</v>
      </c>
    </row>
    <row r="3961" spans="2:11" x14ac:dyDescent="0.3">
      <c r="B3961" s="75">
        <v>39028</v>
      </c>
      <c r="C3961" s="76">
        <v>44897</v>
      </c>
      <c r="D3961" s="77">
        <v>374</v>
      </c>
      <c r="E3961" s="77">
        <v>5</v>
      </c>
      <c r="F3961" s="78"/>
      <c r="G3961" s="79">
        <v>44897.655949074069</v>
      </c>
      <c r="H3961" s="77">
        <v>143</v>
      </c>
      <c r="I3961" s="76">
        <v>44897.96875</v>
      </c>
      <c r="J3961" s="78"/>
      <c r="K3961" s="80">
        <v>1</v>
      </c>
    </row>
    <row r="3962" spans="2:11" x14ac:dyDescent="0.3">
      <c r="B3962" s="75">
        <v>39029</v>
      </c>
      <c r="C3962" s="76">
        <v>44897</v>
      </c>
      <c r="D3962" s="77">
        <v>517</v>
      </c>
      <c r="E3962" s="77">
        <v>6</v>
      </c>
      <c r="F3962" s="78"/>
      <c r="G3962" s="79">
        <v>44897.671342592585</v>
      </c>
      <c r="H3962" s="77">
        <v>146</v>
      </c>
      <c r="I3962" s="76">
        <v>44897.96875</v>
      </c>
      <c r="J3962" s="78"/>
      <c r="K3962" s="80">
        <v>1</v>
      </c>
    </row>
    <row r="3963" spans="2:11" x14ac:dyDescent="0.3">
      <c r="B3963" s="75">
        <v>39030</v>
      </c>
      <c r="C3963" s="76">
        <v>44897</v>
      </c>
      <c r="D3963" s="77">
        <v>812</v>
      </c>
      <c r="E3963" s="77">
        <v>1</v>
      </c>
      <c r="F3963" s="78"/>
      <c r="G3963" s="78"/>
      <c r="H3963" s="78"/>
      <c r="I3963" s="76">
        <v>44897.96875</v>
      </c>
      <c r="J3963" s="78"/>
      <c r="K3963" s="80">
        <v>1</v>
      </c>
    </row>
    <row r="3964" spans="2:11" x14ac:dyDescent="0.3">
      <c r="B3964" s="75">
        <v>39031</v>
      </c>
      <c r="C3964" s="76">
        <v>44897</v>
      </c>
      <c r="D3964" s="77">
        <v>1182</v>
      </c>
      <c r="E3964" s="77">
        <v>1</v>
      </c>
      <c r="F3964" s="78"/>
      <c r="G3964" s="78"/>
      <c r="H3964" s="78"/>
      <c r="I3964" s="76">
        <v>44897.96875</v>
      </c>
      <c r="J3964" s="78"/>
      <c r="K3964" s="80">
        <v>1</v>
      </c>
    </row>
    <row r="3965" spans="2:11" x14ac:dyDescent="0.3">
      <c r="B3965" s="75">
        <v>39032</v>
      </c>
      <c r="C3965" s="76">
        <v>44897</v>
      </c>
      <c r="D3965" s="77">
        <v>385</v>
      </c>
      <c r="E3965" s="77">
        <v>1</v>
      </c>
      <c r="F3965" s="78"/>
      <c r="G3965" s="78"/>
      <c r="H3965" s="78"/>
      <c r="I3965" s="76">
        <v>44897.96875</v>
      </c>
      <c r="J3965" s="78"/>
      <c r="K3965" s="80">
        <v>1</v>
      </c>
    </row>
    <row r="3966" spans="2:11" x14ac:dyDescent="0.3">
      <c r="B3966" s="75">
        <v>39033</v>
      </c>
      <c r="C3966" s="76">
        <v>44897</v>
      </c>
      <c r="D3966" s="77">
        <v>620</v>
      </c>
      <c r="E3966" s="77">
        <v>2</v>
      </c>
      <c r="F3966" s="78"/>
      <c r="G3966" s="79">
        <v>44897.715092592582</v>
      </c>
      <c r="H3966" s="77">
        <v>165</v>
      </c>
      <c r="I3966" s="76">
        <v>44897.96875</v>
      </c>
      <c r="J3966" s="78"/>
      <c r="K3966" s="80">
        <v>1</v>
      </c>
    </row>
    <row r="3967" spans="2:11" x14ac:dyDescent="0.3">
      <c r="B3967" s="75">
        <v>39034</v>
      </c>
      <c r="C3967" s="76">
        <v>44897</v>
      </c>
      <c r="D3967" s="77">
        <v>1236</v>
      </c>
      <c r="E3967" s="77">
        <v>5</v>
      </c>
      <c r="F3967" s="78"/>
      <c r="G3967" s="79">
        <v>44897.725011574061</v>
      </c>
      <c r="H3967" s="77">
        <v>145</v>
      </c>
      <c r="I3967" s="76">
        <v>44897.96875</v>
      </c>
      <c r="J3967" s="78"/>
      <c r="K3967" s="80">
        <v>1</v>
      </c>
    </row>
    <row r="3968" spans="2:11" x14ac:dyDescent="0.3">
      <c r="B3968" s="75">
        <v>39035</v>
      </c>
      <c r="C3968" s="76">
        <v>44897</v>
      </c>
      <c r="D3968" s="77">
        <v>586</v>
      </c>
      <c r="E3968" s="77">
        <v>2</v>
      </c>
      <c r="F3968" s="78"/>
      <c r="G3968" s="79">
        <v>44897.740115740729</v>
      </c>
      <c r="H3968" s="77">
        <v>150</v>
      </c>
      <c r="I3968" s="76">
        <v>44897.96875</v>
      </c>
      <c r="J3968" s="78"/>
      <c r="K3968" s="80">
        <v>1</v>
      </c>
    </row>
    <row r="3969" spans="2:11" x14ac:dyDescent="0.3">
      <c r="B3969" s="75">
        <v>39036</v>
      </c>
      <c r="C3969" s="76">
        <v>44897</v>
      </c>
      <c r="D3969" s="77">
        <v>70</v>
      </c>
      <c r="E3969" s="77">
        <v>6</v>
      </c>
      <c r="F3969" s="78"/>
      <c r="G3969" s="79">
        <v>44897.753217592581</v>
      </c>
      <c r="H3969" s="77">
        <v>162</v>
      </c>
      <c r="I3969" s="76">
        <v>44897.96875</v>
      </c>
      <c r="J3969" s="78"/>
      <c r="K3969" s="80">
        <v>1</v>
      </c>
    </row>
    <row r="3970" spans="2:11" x14ac:dyDescent="0.3">
      <c r="B3970" s="75">
        <v>39037</v>
      </c>
      <c r="C3970" s="76">
        <v>44897</v>
      </c>
      <c r="D3970" s="77">
        <v>1263</v>
      </c>
      <c r="E3970" s="77">
        <v>6</v>
      </c>
      <c r="F3970" s="78"/>
      <c r="G3970" s="79">
        <v>44897.769074074065</v>
      </c>
      <c r="H3970" s="77">
        <v>142</v>
      </c>
      <c r="I3970" s="76">
        <v>44897.96875</v>
      </c>
      <c r="J3970" s="78"/>
      <c r="K3970" s="80">
        <v>1</v>
      </c>
    </row>
    <row r="3971" spans="2:11" x14ac:dyDescent="0.3">
      <c r="B3971" s="75">
        <v>39038</v>
      </c>
      <c r="C3971" s="76">
        <v>44897</v>
      </c>
      <c r="D3971" s="77">
        <v>515</v>
      </c>
      <c r="E3971" s="77">
        <v>2</v>
      </c>
      <c r="F3971" s="78"/>
      <c r="G3971" s="79">
        <v>44897.781273148139</v>
      </c>
      <c r="H3971" s="77">
        <v>173</v>
      </c>
      <c r="I3971" s="76">
        <v>44897.96875</v>
      </c>
      <c r="J3971" s="78"/>
      <c r="K3971" s="80">
        <v>1</v>
      </c>
    </row>
    <row r="3972" spans="2:11" x14ac:dyDescent="0.3">
      <c r="B3972" s="75">
        <v>39039</v>
      </c>
      <c r="C3972" s="76">
        <v>44897</v>
      </c>
      <c r="D3972" s="77">
        <v>609</v>
      </c>
      <c r="E3972" s="77">
        <v>3</v>
      </c>
      <c r="F3972" s="78"/>
      <c r="G3972" s="79">
        <v>44897.79201388888</v>
      </c>
      <c r="H3972" s="77">
        <v>140</v>
      </c>
      <c r="I3972" s="76">
        <v>44897.96875</v>
      </c>
      <c r="J3972" s="78"/>
      <c r="K3972" s="80">
        <v>1</v>
      </c>
    </row>
    <row r="3973" spans="2:11" x14ac:dyDescent="0.3">
      <c r="B3973" s="75">
        <v>39040</v>
      </c>
      <c r="C3973" s="76">
        <v>44897</v>
      </c>
      <c r="D3973" s="77">
        <v>260</v>
      </c>
      <c r="E3973" s="77">
        <v>5</v>
      </c>
      <c r="F3973" s="78"/>
      <c r="G3973" s="79">
        <v>44897.806689814803</v>
      </c>
      <c r="H3973" s="77">
        <v>156</v>
      </c>
      <c r="I3973" s="76">
        <v>44897.96875</v>
      </c>
      <c r="J3973" s="78"/>
      <c r="K3973" s="80">
        <v>1</v>
      </c>
    </row>
    <row r="3974" spans="2:11" x14ac:dyDescent="0.3">
      <c r="B3974" s="75">
        <v>39041</v>
      </c>
      <c r="C3974" s="76">
        <v>44897</v>
      </c>
      <c r="D3974" s="77">
        <v>850</v>
      </c>
      <c r="E3974" s="77">
        <v>2</v>
      </c>
      <c r="F3974" s="78"/>
      <c r="G3974" s="79">
        <v>44897.82228009258</v>
      </c>
      <c r="H3974" s="77">
        <v>177</v>
      </c>
      <c r="I3974" s="76">
        <v>44897.96875</v>
      </c>
      <c r="J3974" s="78"/>
      <c r="K3974" s="80">
        <v>1</v>
      </c>
    </row>
    <row r="3975" spans="2:11" x14ac:dyDescent="0.3">
      <c r="B3975" s="75">
        <v>39042</v>
      </c>
      <c r="C3975" s="76">
        <v>44897</v>
      </c>
      <c r="D3975" s="77">
        <v>524</v>
      </c>
      <c r="E3975" s="77">
        <v>3</v>
      </c>
      <c r="F3975" s="78"/>
      <c r="G3975" s="79">
        <v>44897.83380787036</v>
      </c>
      <c r="H3975" s="77">
        <v>154</v>
      </c>
      <c r="I3975" s="76">
        <v>44897.96875</v>
      </c>
      <c r="J3975" s="78"/>
      <c r="K3975" s="80">
        <v>1</v>
      </c>
    </row>
    <row r="3976" spans="2:11" x14ac:dyDescent="0.3">
      <c r="B3976" s="75">
        <v>39043</v>
      </c>
      <c r="C3976" s="76">
        <v>44897</v>
      </c>
      <c r="D3976" s="77">
        <v>1179</v>
      </c>
      <c r="E3976" s="77">
        <v>3</v>
      </c>
      <c r="F3976" s="78"/>
      <c r="G3976" s="79">
        <v>44897.848206018505</v>
      </c>
      <c r="H3976" s="77">
        <v>179</v>
      </c>
      <c r="I3976" s="76">
        <v>44897.96875</v>
      </c>
      <c r="J3976" s="78"/>
      <c r="K3976" s="80">
        <v>1</v>
      </c>
    </row>
    <row r="3977" spans="2:11" x14ac:dyDescent="0.3">
      <c r="B3977" s="75">
        <v>39044</v>
      </c>
      <c r="C3977" s="76">
        <v>44897</v>
      </c>
      <c r="D3977" s="77">
        <v>1310</v>
      </c>
      <c r="E3977" s="77">
        <v>2</v>
      </c>
      <c r="F3977" s="78"/>
      <c r="G3977" s="79">
        <v>44897.862002314803</v>
      </c>
      <c r="H3977" s="77">
        <v>147</v>
      </c>
      <c r="I3977" s="76">
        <v>44897.96875</v>
      </c>
      <c r="J3977" s="78"/>
      <c r="K3977" s="80">
        <v>1</v>
      </c>
    </row>
    <row r="3978" spans="2:11" x14ac:dyDescent="0.3">
      <c r="B3978" s="75">
        <v>39045</v>
      </c>
      <c r="C3978" s="76">
        <v>44897</v>
      </c>
      <c r="D3978" s="77">
        <v>1231</v>
      </c>
      <c r="E3978" s="77">
        <v>3</v>
      </c>
      <c r="F3978" s="78"/>
      <c r="G3978" s="79">
        <v>44897.876678240726</v>
      </c>
      <c r="H3978" s="77">
        <v>167</v>
      </c>
      <c r="I3978" s="76">
        <v>44897.96875</v>
      </c>
      <c r="J3978" s="78"/>
      <c r="K3978" s="80">
        <v>1</v>
      </c>
    </row>
    <row r="3979" spans="2:11" x14ac:dyDescent="0.3">
      <c r="B3979" s="75">
        <v>39046</v>
      </c>
      <c r="C3979" s="76">
        <v>44897</v>
      </c>
      <c r="D3979" s="77">
        <v>1103</v>
      </c>
      <c r="E3979" s="77">
        <v>2</v>
      </c>
      <c r="F3979" s="78"/>
      <c r="G3979" s="79">
        <v>44897.887581018505</v>
      </c>
      <c r="H3979" s="77">
        <v>171</v>
      </c>
      <c r="I3979" s="76">
        <v>44897.96875</v>
      </c>
      <c r="J3979" s="78"/>
      <c r="K3979" s="80">
        <v>1</v>
      </c>
    </row>
    <row r="3980" spans="2:11" x14ac:dyDescent="0.3">
      <c r="B3980" s="75">
        <v>39047</v>
      </c>
      <c r="C3980" s="76">
        <v>44900</v>
      </c>
      <c r="D3980" s="77">
        <v>658</v>
      </c>
      <c r="E3980" s="77">
        <v>6</v>
      </c>
      <c r="F3980" s="78"/>
      <c r="G3980" s="79">
        <v>44900.333333333336</v>
      </c>
      <c r="H3980" s="77">
        <v>145</v>
      </c>
      <c r="I3980" s="76">
        <v>44900.968055555553</v>
      </c>
      <c r="J3980" s="78"/>
      <c r="K3980" s="80">
        <v>1</v>
      </c>
    </row>
    <row r="3981" spans="2:11" x14ac:dyDescent="0.3">
      <c r="B3981" s="75">
        <v>39048</v>
      </c>
      <c r="C3981" s="76">
        <v>44900</v>
      </c>
      <c r="D3981" s="77">
        <v>331</v>
      </c>
      <c r="E3981" s="77">
        <v>3</v>
      </c>
      <c r="F3981" s="78"/>
      <c r="G3981" s="79">
        <v>44900.348402777781</v>
      </c>
      <c r="H3981" s="77">
        <v>153</v>
      </c>
      <c r="I3981" s="76">
        <v>44900.968055555553</v>
      </c>
      <c r="J3981" s="78"/>
      <c r="K3981" s="80">
        <v>1</v>
      </c>
    </row>
    <row r="3982" spans="2:11" x14ac:dyDescent="0.3">
      <c r="B3982" s="75">
        <v>39049</v>
      </c>
      <c r="C3982" s="76">
        <v>44900</v>
      </c>
      <c r="D3982" s="77">
        <v>636</v>
      </c>
      <c r="E3982" s="77">
        <v>5</v>
      </c>
      <c r="F3982" s="78"/>
      <c r="G3982" s="79">
        <v>44900.3597337963</v>
      </c>
      <c r="H3982" s="77">
        <v>160</v>
      </c>
      <c r="I3982" s="76">
        <v>44900.968055555553</v>
      </c>
      <c r="J3982" s="78"/>
      <c r="K3982" s="80">
        <v>1</v>
      </c>
    </row>
    <row r="3983" spans="2:11" x14ac:dyDescent="0.3">
      <c r="B3983" s="75">
        <v>39050</v>
      </c>
      <c r="C3983" s="76">
        <v>44900</v>
      </c>
      <c r="D3983" s="77">
        <v>1053</v>
      </c>
      <c r="E3983" s="77">
        <v>2</v>
      </c>
      <c r="F3983" s="78"/>
      <c r="G3983" s="79">
        <v>44900.369710648149</v>
      </c>
      <c r="H3983" s="77">
        <v>168</v>
      </c>
      <c r="I3983" s="76">
        <v>44900.968055555553</v>
      </c>
      <c r="J3983" s="78"/>
      <c r="K3983" s="80">
        <v>1</v>
      </c>
    </row>
    <row r="3984" spans="2:11" x14ac:dyDescent="0.3">
      <c r="B3984" s="75">
        <v>39051</v>
      </c>
      <c r="C3984" s="76">
        <v>44900</v>
      </c>
      <c r="D3984" s="77">
        <v>198</v>
      </c>
      <c r="E3984" s="77">
        <v>2</v>
      </c>
      <c r="F3984" s="78"/>
      <c r="G3984" s="79">
        <v>44900.382349537038</v>
      </c>
      <c r="H3984" s="77">
        <v>170</v>
      </c>
      <c r="I3984" s="76">
        <v>44900.968055555553</v>
      </c>
      <c r="J3984" s="78"/>
      <c r="K3984" s="80">
        <v>1</v>
      </c>
    </row>
    <row r="3985" spans="2:11" x14ac:dyDescent="0.3">
      <c r="B3985" s="75">
        <v>39052</v>
      </c>
      <c r="C3985" s="76">
        <v>44900</v>
      </c>
      <c r="D3985" s="77">
        <v>1197</v>
      </c>
      <c r="E3985" s="77">
        <v>5</v>
      </c>
      <c r="F3985" s="78"/>
      <c r="G3985" s="79">
        <v>44900.398159722223</v>
      </c>
      <c r="H3985" s="77">
        <v>165</v>
      </c>
      <c r="I3985" s="76">
        <v>44900.968055555553</v>
      </c>
      <c r="J3985" s="78"/>
      <c r="K3985" s="80">
        <v>1</v>
      </c>
    </row>
    <row r="3986" spans="2:11" x14ac:dyDescent="0.3">
      <c r="B3986" s="75">
        <v>39053</v>
      </c>
      <c r="C3986" s="76">
        <v>44900</v>
      </c>
      <c r="D3986" s="77">
        <v>803</v>
      </c>
      <c r="E3986" s="77">
        <v>2</v>
      </c>
      <c r="F3986" s="78"/>
      <c r="G3986" s="79">
        <v>44900.410219907411</v>
      </c>
      <c r="H3986" s="77">
        <v>145</v>
      </c>
      <c r="I3986" s="76">
        <v>44900.968055555553</v>
      </c>
      <c r="J3986" s="78"/>
      <c r="K3986" s="80">
        <v>1</v>
      </c>
    </row>
    <row r="3987" spans="2:11" x14ac:dyDescent="0.3">
      <c r="B3987" s="75">
        <v>39054</v>
      </c>
      <c r="C3987" s="76">
        <v>44900</v>
      </c>
      <c r="D3987" s="77">
        <v>843</v>
      </c>
      <c r="E3987" s="77">
        <v>5</v>
      </c>
      <c r="F3987" s="78"/>
      <c r="G3987" s="79">
        <v>44900.423819444448</v>
      </c>
      <c r="H3987" s="77">
        <v>178</v>
      </c>
      <c r="I3987" s="76">
        <v>44900.968055555553</v>
      </c>
      <c r="J3987" s="78"/>
      <c r="K3987" s="80">
        <v>1</v>
      </c>
    </row>
    <row r="3988" spans="2:11" x14ac:dyDescent="0.3">
      <c r="B3988" s="75">
        <v>39055</v>
      </c>
      <c r="C3988" s="76">
        <v>44900</v>
      </c>
      <c r="D3988" s="77">
        <v>496</v>
      </c>
      <c r="E3988" s="77">
        <v>2</v>
      </c>
      <c r="F3988" s="78"/>
      <c r="G3988" s="79">
        <v>44900.434328703705</v>
      </c>
      <c r="H3988" s="77">
        <v>149</v>
      </c>
      <c r="I3988" s="76">
        <v>44900.968055555553</v>
      </c>
      <c r="J3988" s="78"/>
      <c r="K3988" s="80">
        <v>1</v>
      </c>
    </row>
    <row r="3989" spans="2:11" x14ac:dyDescent="0.3">
      <c r="B3989" s="75">
        <v>39056</v>
      </c>
      <c r="C3989" s="76">
        <v>44900</v>
      </c>
      <c r="D3989" s="77">
        <v>1411</v>
      </c>
      <c r="E3989" s="77">
        <v>4</v>
      </c>
      <c r="F3989" s="78"/>
      <c r="G3989" s="79">
        <v>44900.450162037036</v>
      </c>
      <c r="H3989" s="77">
        <v>173</v>
      </c>
      <c r="I3989" s="76">
        <v>44900.968055555553</v>
      </c>
      <c r="J3989" s="78"/>
      <c r="K3989" s="80">
        <v>1</v>
      </c>
    </row>
    <row r="3990" spans="2:11" x14ac:dyDescent="0.3">
      <c r="B3990" s="75">
        <v>39057</v>
      </c>
      <c r="C3990" s="76">
        <v>44900</v>
      </c>
      <c r="D3990" s="77">
        <v>1109</v>
      </c>
      <c r="E3990" s="77">
        <v>3</v>
      </c>
      <c r="F3990" s="78"/>
      <c r="G3990" s="79">
        <v>44900.466944444444</v>
      </c>
      <c r="H3990" s="77">
        <v>179</v>
      </c>
      <c r="I3990" s="76">
        <v>44900.968055555553</v>
      </c>
      <c r="J3990" s="78"/>
      <c r="K3990" s="80">
        <v>1</v>
      </c>
    </row>
    <row r="3991" spans="2:11" x14ac:dyDescent="0.3">
      <c r="B3991" s="75">
        <v>39058</v>
      </c>
      <c r="C3991" s="76">
        <v>44900</v>
      </c>
      <c r="D3991" s="77">
        <v>1229</v>
      </c>
      <c r="E3991" s="77">
        <v>4</v>
      </c>
      <c r="F3991" s="78"/>
      <c r="G3991" s="79">
        <v>44900.482361111113</v>
      </c>
      <c r="H3991" s="77">
        <v>147</v>
      </c>
      <c r="I3991" s="76">
        <v>44900.968055555553</v>
      </c>
      <c r="J3991" s="78"/>
      <c r="K3991" s="80">
        <v>1</v>
      </c>
    </row>
    <row r="3992" spans="2:11" x14ac:dyDescent="0.3">
      <c r="B3992" s="75">
        <v>39059</v>
      </c>
      <c r="C3992" s="76">
        <v>44900</v>
      </c>
      <c r="D3992" s="77">
        <v>1186</v>
      </c>
      <c r="E3992" s="77">
        <v>4</v>
      </c>
      <c r="F3992" s="78"/>
      <c r="G3992" s="79">
        <v>44900.491539351853</v>
      </c>
      <c r="H3992" s="77">
        <v>154</v>
      </c>
      <c r="I3992" s="76">
        <v>44900.968055555553</v>
      </c>
      <c r="J3992" s="78"/>
      <c r="K3992" s="80">
        <v>1</v>
      </c>
    </row>
    <row r="3993" spans="2:11" x14ac:dyDescent="0.3">
      <c r="B3993" s="75">
        <v>39060</v>
      </c>
      <c r="C3993" s="76">
        <v>44900</v>
      </c>
      <c r="D3993" s="77">
        <v>1290</v>
      </c>
      <c r="E3993" s="77">
        <v>2</v>
      </c>
      <c r="F3993" s="78"/>
      <c r="G3993" s="79">
        <v>44900.505624999998</v>
      </c>
      <c r="H3993" s="77">
        <v>165</v>
      </c>
      <c r="I3993" s="76">
        <v>44900.968055555553</v>
      </c>
      <c r="J3993" s="78"/>
      <c r="K3993" s="80">
        <v>1</v>
      </c>
    </row>
    <row r="3994" spans="2:11" x14ac:dyDescent="0.3">
      <c r="B3994" s="75">
        <v>39061</v>
      </c>
      <c r="C3994" s="76">
        <v>44900</v>
      </c>
      <c r="D3994" s="77">
        <v>25</v>
      </c>
      <c r="E3994" s="77">
        <v>1</v>
      </c>
      <c r="F3994" s="78"/>
      <c r="G3994" s="78"/>
      <c r="H3994" s="78"/>
      <c r="I3994" s="76">
        <v>44900.968055555553</v>
      </c>
      <c r="J3994" s="78"/>
      <c r="K3994" s="80">
        <v>1</v>
      </c>
    </row>
    <row r="3995" spans="2:11" x14ac:dyDescent="0.3">
      <c r="B3995" s="75">
        <v>39062</v>
      </c>
      <c r="C3995" s="76">
        <v>44900</v>
      </c>
      <c r="D3995" s="77">
        <v>589</v>
      </c>
      <c r="E3995" s="77">
        <v>1</v>
      </c>
      <c r="F3995" s="78"/>
      <c r="G3995" s="78"/>
      <c r="H3995" s="78"/>
      <c r="I3995" s="76">
        <v>44900.968055555553</v>
      </c>
      <c r="J3995" s="78"/>
      <c r="K3995" s="80">
        <v>1</v>
      </c>
    </row>
    <row r="3996" spans="2:11" x14ac:dyDescent="0.3">
      <c r="B3996" s="75">
        <v>39063</v>
      </c>
      <c r="C3996" s="76">
        <v>44900</v>
      </c>
      <c r="D3996" s="77">
        <v>569</v>
      </c>
      <c r="E3996" s="77">
        <v>4</v>
      </c>
      <c r="F3996" s="78"/>
      <c r="G3996" s="79">
        <v>44900.54042824074</v>
      </c>
      <c r="H3996" s="77">
        <v>155</v>
      </c>
      <c r="I3996" s="76">
        <v>44900.968055555553</v>
      </c>
      <c r="J3996" s="78"/>
      <c r="K3996" s="80">
        <v>1</v>
      </c>
    </row>
    <row r="3997" spans="2:11" x14ac:dyDescent="0.3">
      <c r="B3997" s="75">
        <v>39064</v>
      </c>
      <c r="C3997" s="76">
        <v>44900</v>
      </c>
      <c r="D3997" s="77">
        <v>352</v>
      </c>
      <c r="E3997" s="77">
        <v>6</v>
      </c>
      <c r="F3997" s="78"/>
      <c r="G3997" s="79">
        <v>44900.553888888891</v>
      </c>
      <c r="H3997" s="77">
        <v>162</v>
      </c>
      <c r="I3997" s="76">
        <v>44900.968055555553</v>
      </c>
      <c r="J3997" s="78"/>
      <c r="K3997" s="80">
        <v>1</v>
      </c>
    </row>
    <row r="3998" spans="2:11" x14ac:dyDescent="0.3">
      <c r="B3998" s="75">
        <v>39065</v>
      </c>
      <c r="C3998" s="76">
        <v>44900</v>
      </c>
      <c r="D3998" s="77">
        <v>595</v>
      </c>
      <c r="E3998" s="77">
        <v>6</v>
      </c>
      <c r="F3998" s="78"/>
      <c r="G3998" s="79">
        <v>44900.562442129631</v>
      </c>
      <c r="H3998" s="77">
        <v>176</v>
      </c>
      <c r="I3998" s="76">
        <v>44900.968055555553</v>
      </c>
      <c r="J3998" s="78"/>
      <c r="K3998" s="80">
        <v>1</v>
      </c>
    </row>
    <row r="3999" spans="2:11" x14ac:dyDescent="0.3">
      <c r="B3999" s="75">
        <v>39066</v>
      </c>
      <c r="C3999" s="76">
        <v>44900</v>
      </c>
      <c r="D3999" s="77">
        <v>58</v>
      </c>
      <c r="E3999" s="77">
        <v>6</v>
      </c>
      <c r="F3999" s="78"/>
      <c r="G3999" s="79">
        <v>44900.579074074078</v>
      </c>
      <c r="H3999" s="77">
        <v>148</v>
      </c>
      <c r="I3999" s="76">
        <v>44900.968055555553</v>
      </c>
      <c r="J3999" s="78"/>
      <c r="K3999" s="80">
        <v>1</v>
      </c>
    </row>
    <row r="4000" spans="2:11" x14ac:dyDescent="0.3">
      <c r="B4000" s="75">
        <v>39067</v>
      </c>
      <c r="C4000" s="76">
        <v>44900</v>
      </c>
      <c r="D4000" s="77">
        <v>117</v>
      </c>
      <c r="E4000" s="77">
        <v>1</v>
      </c>
      <c r="F4000" s="78"/>
      <c r="G4000" s="78"/>
      <c r="H4000" s="78"/>
      <c r="I4000" s="76">
        <v>44900.968055555553</v>
      </c>
      <c r="J4000" s="78"/>
      <c r="K4000" s="80">
        <v>1</v>
      </c>
    </row>
    <row r="4001" spans="2:11" x14ac:dyDescent="0.3">
      <c r="B4001" s="75">
        <v>39068</v>
      </c>
      <c r="C4001" s="76">
        <v>44900</v>
      </c>
      <c r="D4001" s="77">
        <v>1011</v>
      </c>
      <c r="E4001" s="77">
        <v>2</v>
      </c>
      <c r="F4001" s="78"/>
      <c r="G4001" s="79">
        <v>44900.600949074076</v>
      </c>
      <c r="H4001" s="77">
        <v>167</v>
      </c>
      <c r="I4001" s="76">
        <v>44900.968055555553</v>
      </c>
      <c r="J4001" s="78"/>
      <c r="K4001" s="80">
        <v>1</v>
      </c>
    </row>
    <row r="4002" spans="2:11" x14ac:dyDescent="0.3">
      <c r="B4002" s="75">
        <v>39069</v>
      </c>
      <c r="C4002" s="76">
        <v>44900</v>
      </c>
      <c r="D4002" s="77">
        <v>1033</v>
      </c>
      <c r="E4002" s="77">
        <v>1</v>
      </c>
      <c r="F4002" s="78"/>
      <c r="G4002" s="78"/>
      <c r="H4002" s="78"/>
      <c r="I4002" s="76">
        <v>44900.968055555553</v>
      </c>
      <c r="J4002" s="78"/>
      <c r="K4002" s="80">
        <v>1</v>
      </c>
    </row>
    <row r="4003" spans="2:11" x14ac:dyDescent="0.3">
      <c r="B4003" s="75">
        <v>39070</v>
      </c>
      <c r="C4003" s="76">
        <v>44900</v>
      </c>
      <c r="D4003" s="77">
        <v>1095</v>
      </c>
      <c r="E4003" s="77">
        <v>1</v>
      </c>
      <c r="F4003" s="78"/>
      <c r="G4003" s="78"/>
      <c r="H4003" s="78"/>
      <c r="I4003" s="76">
        <v>44900.968055555553</v>
      </c>
      <c r="J4003" s="78"/>
      <c r="K4003" s="80">
        <v>1</v>
      </c>
    </row>
    <row r="4004" spans="2:11" x14ac:dyDescent="0.3">
      <c r="B4004" s="75">
        <v>39071</v>
      </c>
      <c r="C4004" s="76">
        <v>44900</v>
      </c>
      <c r="D4004" s="77">
        <v>892</v>
      </c>
      <c r="E4004" s="77">
        <v>3</v>
      </c>
      <c r="F4004" s="78"/>
      <c r="G4004" s="79">
        <v>44900.636574074073</v>
      </c>
      <c r="H4004" s="77">
        <v>165</v>
      </c>
      <c r="I4004" s="76">
        <v>44900.968055555553</v>
      </c>
      <c r="J4004" s="78"/>
      <c r="K4004" s="80">
        <v>1</v>
      </c>
    </row>
    <row r="4005" spans="2:11" x14ac:dyDescent="0.3">
      <c r="B4005" s="75">
        <v>39072</v>
      </c>
      <c r="C4005" s="76">
        <v>44900</v>
      </c>
      <c r="D4005" s="77">
        <v>1396</v>
      </c>
      <c r="E4005" s="77">
        <v>5</v>
      </c>
      <c r="F4005" s="78"/>
      <c r="G4005" s="79">
        <v>44900.648252314815</v>
      </c>
      <c r="H4005" s="77">
        <v>165</v>
      </c>
      <c r="I4005" s="76">
        <v>44900.968055555553</v>
      </c>
      <c r="J4005" s="78"/>
      <c r="K4005" s="80">
        <v>1</v>
      </c>
    </row>
    <row r="4006" spans="2:11" x14ac:dyDescent="0.3">
      <c r="B4006" s="75">
        <v>39073</v>
      </c>
      <c r="C4006" s="76">
        <v>44900</v>
      </c>
      <c r="D4006" s="77">
        <v>1182</v>
      </c>
      <c r="E4006" s="77">
        <v>2</v>
      </c>
      <c r="F4006" s="78"/>
      <c r="G4006" s="79">
        <v>44900.6641087963</v>
      </c>
      <c r="H4006" s="77">
        <v>165</v>
      </c>
      <c r="I4006" s="76">
        <v>44900.968055555553</v>
      </c>
      <c r="J4006" s="78"/>
      <c r="K4006" s="80">
        <v>1</v>
      </c>
    </row>
    <row r="4007" spans="2:11" x14ac:dyDescent="0.3">
      <c r="B4007" s="75">
        <v>39074</v>
      </c>
      <c r="C4007" s="76">
        <v>44900</v>
      </c>
      <c r="D4007" s="77">
        <v>571</v>
      </c>
      <c r="E4007" s="77">
        <v>2</v>
      </c>
      <c r="F4007" s="78"/>
      <c r="G4007" s="79">
        <v>44900.67769675926</v>
      </c>
      <c r="H4007" s="77">
        <v>146</v>
      </c>
      <c r="I4007" s="76">
        <v>44900.968055555553</v>
      </c>
      <c r="J4007" s="78"/>
      <c r="K4007" s="80">
        <v>1</v>
      </c>
    </row>
    <row r="4008" spans="2:11" x14ac:dyDescent="0.3">
      <c r="B4008" s="75">
        <v>39075</v>
      </c>
      <c r="C4008" s="76">
        <v>44900</v>
      </c>
      <c r="D4008" s="77">
        <v>313</v>
      </c>
      <c r="E4008" s="77">
        <v>1</v>
      </c>
      <c r="F4008" s="78"/>
      <c r="G4008" s="78"/>
      <c r="H4008" s="78"/>
      <c r="I4008" s="76">
        <v>44900.968055555553</v>
      </c>
      <c r="J4008" s="78"/>
      <c r="K4008" s="80">
        <v>1</v>
      </c>
    </row>
    <row r="4009" spans="2:11" x14ac:dyDescent="0.3">
      <c r="B4009" s="75">
        <v>39076</v>
      </c>
      <c r="C4009" s="76">
        <v>44900</v>
      </c>
      <c r="D4009" s="77">
        <v>1174</v>
      </c>
      <c r="E4009" s="77">
        <v>4</v>
      </c>
      <c r="F4009" s="78"/>
      <c r="G4009" s="79">
        <v>44900.699930555558</v>
      </c>
      <c r="H4009" s="77">
        <v>178</v>
      </c>
      <c r="I4009" s="76">
        <v>44900.968055555553</v>
      </c>
      <c r="J4009" s="78"/>
      <c r="K4009" s="80">
        <v>1</v>
      </c>
    </row>
    <row r="4010" spans="2:11" x14ac:dyDescent="0.3">
      <c r="B4010" s="75">
        <v>39077</v>
      </c>
      <c r="C4010" s="76">
        <v>44900</v>
      </c>
      <c r="D4010" s="77">
        <v>860</v>
      </c>
      <c r="E4010" s="77">
        <v>1</v>
      </c>
      <c r="F4010" s="78"/>
      <c r="G4010" s="78"/>
      <c r="H4010" s="78"/>
      <c r="I4010" s="76">
        <v>44900.968055555553</v>
      </c>
      <c r="J4010" s="78"/>
      <c r="K4010" s="80">
        <v>1</v>
      </c>
    </row>
    <row r="4011" spans="2:11" x14ac:dyDescent="0.3">
      <c r="B4011" s="75">
        <v>39078</v>
      </c>
      <c r="C4011" s="76">
        <v>44900</v>
      </c>
      <c r="D4011" s="77">
        <v>299</v>
      </c>
      <c r="E4011" s="77">
        <v>5</v>
      </c>
      <c r="F4011" s="78"/>
      <c r="G4011" s="79">
        <v>44900.73300925926</v>
      </c>
      <c r="H4011" s="77">
        <v>154</v>
      </c>
      <c r="I4011" s="76">
        <v>44900.968055555553</v>
      </c>
      <c r="J4011" s="78"/>
      <c r="K4011" s="80">
        <v>1</v>
      </c>
    </row>
    <row r="4012" spans="2:11" x14ac:dyDescent="0.3">
      <c r="B4012" s="75">
        <v>39079</v>
      </c>
      <c r="C4012" s="76">
        <v>44900</v>
      </c>
      <c r="D4012" s="77">
        <v>533</v>
      </c>
      <c r="E4012" s="77">
        <v>2</v>
      </c>
      <c r="F4012" s="78"/>
      <c r="G4012" s="79">
        <v>44900.747581018521</v>
      </c>
      <c r="H4012" s="77">
        <v>143</v>
      </c>
      <c r="I4012" s="76">
        <v>44900.968055555553</v>
      </c>
      <c r="J4012" s="78"/>
      <c r="K4012" s="80">
        <v>1</v>
      </c>
    </row>
    <row r="4013" spans="2:11" x14ac:dyDescent="0.3">
      <c r="B4013" s="75">
        <v>39080</v>
      </c>
      <c r="C4013" s="76">
        <v>44900</v>
      </c>
      <c r="D4013" s="77">
        <v>702</v>
      </c>
      <c r="E4013" s="77">
        <v>5</v>
      </c>
      <c r="F4013" s="78"/>
      <c r="G4013" s="79">
        <v>44900.757951388892</v>
      </c>
      <c r="H4013" s="77">
        <v>160</v>
      </c>
      <c r="I4013" s="76">
        <v>44900.968055555553</v>
      </c>
      <c r="J4013" s="78"/>
      <c r="K4013" s="80">
        <v>1</v>
      </c>
    </row>
    <row r="4014" spans="2:11" x14ac:dyDescent="0.3">
      <c r="B4014" s="75">
        <v>39081</v>
      </c>
      <c r="C4014" s="76">
        <v>44900</v>
      </c>
      <c r="D4014" s="77">
        <v>1374</v>
      </c>
      <c r="E4014" s="77">
        <v>2</v>
      </c>
      <c r="F4014" s="78"/>
      <c r="G4014" s="79">
        <v>44900.774606481486</v>
      </c>
      <c r="H4014" s="77">
        <v>165</v>
      </c>
      <c r="I4014" s="76">
        <v>44900.968055555553</v>
      </c>
      <c r="J4014" s="78"/>
      <c r="K4014" s="80">
        <v>1</v>
      </c>
    </row>
    <row r="4015" spans="2:11" x14ac:dyDescent="0.3">
      <c r="B4015" s="75">
        <v>39082</v>
      </c>
      <c r="C4015" s="76">
        <v>44900</v>
      </c>
      <c r="D4015" s="77">
        <v>11</v>
      </c>
      <c r="E4015" s="77">
        <v>1</v>
      </c>
      <c r="F4015" s="78"/>
      <c r="G4015" s="78"/>
      <c r="H4015" s="78"/>
      <c r="I4015" s="76">
        <v>44900.968055555553</v>
      </c>
      <c r="J4015" s="78"/>
      <c r="K4015" s="80">
        <v>1</v>
      </c>
    </row>
    <row r="4016" spans="2:11" x14ac:dyDescent="0.3">
      <c r="B4016" s="75">
        <v>39083</v>
      </c>
      <c r="C4016" s="76">
        <v>44900</v>
      </c>
      <c r="D4016" s="77">
        <v>283</v>
      </c>
      <c r="E4016" s="77">
        <v>4</v>
      </c>
      <c r="F4016" s="78"/>
      <c r="G4016" s="79">
        <v>44900.79518518519</v>
      </c>
      <c r="H4016" s="77">
        <v>164</v>
      </c>
      <c r="I4016" s="76">
        <v>44900.968055555553</v>
      </c>
      <c r="J4016" s="78"/>
      <c r="K4016" s="80">
        <v>1</v>
      </c>
    </row>
    <row r="4017" spans="2:11" x14ac:dyDescent="0.3">
      <c r="B4017" s="75">
        <v>39084</v>
      </c>
      <c r="C4017" s="76">
        <v>44900</v>
      </c>
      <c r="D4017" s="77">
        <v>506</v>
      </c>
      <c r="E4017" s="77">
        <v>3</v>
      </c>
      <c r="F4017" s="78"/>
      <c r="G4017" s="79">
        <v>44900.810150462967</v>
      </c>
      <c r="H4017" s="77">
        <v>152</v>
      </c>
      <c r="I4017" s="76">
        <v>44900.968055555553</v>
      </c>
      <c r="J4017" s="78"/>
      <c r="K4017" s="80">
        <v>1</v>
      </c>
    </row>
    <row r="4018" spans="2:11" x14ac:dyDescent="0.3">
      <c r="B4018" s="75">
        <v>39085</v>
      </c>
      <c r="C4018" s="76">
        <v>44900</v>
      </c>
      <c r="D4018" s="77">
        <v>352</v>
      </c>
      <c r="E4018" s="77">
        <v>5</v>
      </c>
      <c r="F4018" s="78"/>
      <c r="G4018" s="79">
        <v>44900.824421296304</v>
      </c>
      <c r="H4018" s="77">
        <v>169</v>
      </c>
      <c r="I4018" s="76">
        <v>44900.968055555553</v>
      </c>
      <c r="J4018" s="78"/>
      <c r="K4018" s="80">
        <v>1</v>
      </c>
    </row>
    <row r="4019" spans="2:11" x14ac:dyDescent="0.3">
      <c r="B4019" s="75">
        <v>39086</v>
      </c>
      <c r="C4019" s="76">
        <v>44900</v>
      </c>
      <c r="D4019" s="77">
        <v>560</v>
      </c>
      <c r="E4019" s="77">
        <v>4</v>
      </c>
      <c r="F4019" s="78"/>
      <c r="G4019" s="79">
        <v>44900.834375000006</v>
      </c>
      <c r="H4019" s="77">
        <v>152</v>
      </c>
      <c r="I4019" s="76">
        <v>44900.968055555553</v>
      </c>
      <c r="J4019" s="78"/>
      <c r="K4019" s="80">
        <v>1</v>
      </c>
    </row>
    <row r="4020" spans="2:11" x14ac:dyDescent="0.3">
      <c r="B4020" s="75">
        <v>39087</v>
      </c>
      <c r="C4020" s="76">
        <v>44900</v>
      </c>
      <c r="D4020" s="77">
        <v>1135</v>
      </c>
      <c r="E4020" s="77">
        <v>2</v>
      </c>
      <c r="F4020" s="78"/>
      <c r="G4020" s="79">
        <v>44900.849594907413</v>
      </c>
      <c r="H4020" s="77">
        <v>148</v>
      </c>
      <c r="I4020" s="76">
        <v>44900.968055555553</v>
      </c>
      <c r="J4020" s="78"/>
      <c r="K4020" s="80">
        <v>1</v>
      </c>
    </row>
    <row r="4021" spans="2:11" x14ac:dyDescent="0.3">
      <c r="B4021" s="75">
        <v>39088</v>
      </c>
      <c r="C4021" s="76">
        <v>44900</v>
      </c>
      <c r="D4021" s="77">
        <v>1141</v>
      </c>
      <c r="E4021" s="77">
        <v>2</v>
      </c>
      <c r="F4021" s="78"/>
      <c r="G4021" s="79">
        <v>44900.862280092595</v>
      </c>
      <c r="H4021" s="77">
        <v>161</v>
      </c>
      <c r="I4021" s="76">
        <v>44900.968055555553</v>
      </c>
      <c r="J4021" s="78"/>
      <c r="K4021" s="80">
        <v>1</v>
      </c>
    </row>
    <row r="4022" spans="2:11" x14ac:dyDescent="0.3">
      <c r="B4022" s="75">
        <v>39089</v>
      </c>
      <c r="C4022" s="76">
        <v>44900</v>
      </c>
      <c r="D4022" s="77">
        <v>1010</v>
      </c>
      <c r="E4022" s="77">
        <v>3</v>
      </c>
      <c r="F4022" s="78"/>
      <c r="G4022" s="79">
        <v>44900.876956018517</v>
      </c>
      <c r="H4022" s="77">
        <v>175</v>
      </c>
      <c r="I4022" s="76">
        <v>44900.968055555553</v>
      </c>
      <c r="J4022" s="78"/>
      <c r="K4022" s="80">
        <v>1</v>
      </c>
    </row>
    <row r="4023" spans="2:11" x14ac:dyDescent="0.3">
      <c r="B4023" s="75">
        <v>39090</v>
      </c>
      <c r="C4023" s="76">
        <v>44900</v>
      </c>
      <c r="D4023" s="77">
        <v>402</v>
      </c>
      <c r="E4023" s="77">
        <v>3</v>
      </c>
      <c r="F4023" s="78"/>
      <c r="G4023" s="79">
        <v>44900.886678240742</v>
      </c>
      <c r="H4023" s="77">
        <v>174</v>
      </c>
      <c r="I4023" s="76">
        <v>44900.968055555553</v>
      </c>
      <c r="J4023" s="78"/>
      <c r="K4023" s="80">
        <v>1</v>
      </c>
    </row>
    <row r="4024" spans="2:11" x14ac:dyDescent="0.3">
      <c r="B4024" s="75">
        <v>39091</v>
      </c>
      <c r="C4024" s="76">
        <v>44900</v>
      </c>
      <c r="D4024" s="77">
        <v>51</v>
      </c>
      <c r="E4024" s="77">
        <v>5</v>
      </c>
      <c r="F4024" s="78"/>
      <c r="G4024" s="79">
        <v>44900.902511574073</v>
      </c>
      <c r="H4024" s="77">
        <v>162</v>
      </c>
      <c r="I4024" s="76">
        <v>44900.968055555553</v>
      </c>
      <c r="J4024" s="78"/>
      <c r="K4024" s="80">
        <v>1</v>
      </c>
    </row>
    <row r="4025" spans="2:11" x14ac:dyDescent="0.3">
      <c r="B4025" s="75">
        <v>39092</v>
      </c>
      <c r="C4025" s="76">
        <v>44900</v>
      </c>
      <c r="D4025" s="77">
        <v>567</v>
      </c>
      <c r="E4025" s="77">
        <v>1</v>
      </c>
      <c r="F4025" s="78"/>
      <c r="G4025" s="78"/>
      <c r="H4025" s="78"/>
      <c r="I4025" s="76">
        <v>44900.968055555553</v>
      </c>
      <c r="J4025" s="78"/>
      <c r="K4025" s="80">
        <v>1</v>
      </c>
    </row>
    <row r="4026" spans="2:11" x14ac:dyDescent="0.3">
      <c r="B4026" s="75">
        <v>39093</v>
      </c>
      <c r="C4026" s="76">
        <v>44901</v>
      </c>
      <c r="D4026" s="77">
        <v>246</v>
      </c>
      <c r="E4026" s="77">
        <v>5</v>
      </c>
      <c r="F4026" s="78"/>
      <c r="G4026" s="79">
        <v>44901.333333333336</v>
      </c>
      <c r="H4026" s="77">
        <v>168</v>
      </c>
      <c r="I4026" s="76">
        <v>44901.964583333334</v>
      </c>
      <c r="J4026" s="78"/>
      <c r="K4026" s="80">
        <v>1</v>
      </c>
    </row>
    <row r="4027" spans="2:11" x14ac:dyDescent="0.3">
      <c r="B4027" s="75">
        <v>39094</v>
      </c>
      <c r="C4027" s="76">
        <v>44901</v>
      </c>
      <c r="D4027" s="77">
        <v>531</v>
      </c>
      <c r="E4027" s="77">
        <v>5</v>
      </c>
      <c r="F4027" s="78"/>
      <c r="G4027" s="79">
        <v>44901.342766203707</v>
      </c>
      <c r="H4027" s="77">
        <v>144</v>
      </c>
      <c r="I4027" s="76">
        <v>44901.964583333334</v>
      </c>
      <c r="J4027" s="78"/>
      <c r="K4027" s="80">
        <v>1</v>
      </c>
    </row>
    <row r="4028" spans="2:11" x14ac:dyDescent="0.3">
      <c r="B4028" s="75">
        <v>39095</v>
      </c>
      <c r="C4028" s="76">
        <v>44901</v>
      </c>
      <c r="D4028" s="77">
        <v>747</v>
      </c>
      <c r="E4028" s="77">
        <v>5</v>
      </c>
      <c r="F4028" s="78"/>
      <c r="G4028" s="79">
        <v>44901.352210648154</v>
      </c>
      <c r="H4028" s="77">
        <v>142</v>
      </c>
      <c r="I4028" s="76">
        <v>44901.964583333334</v>
      </c>
      <c r="J4028" s="78"/>
      <c r="K4028" s="80">
        <v>1</v>
      </c>
    </row>
    <row r="4029" spans="2:11" x14ac:dyDescent="0.3">
      <c r="B4029" s="75">
        <v>39096</v>
      </c>
      <c r="C4029" s="76">
        <v>44901</v>
      </c>
      <c r="D4029" s="77">
        <v>77</v>
      </c>
      <c r="E4029" s="77">
        <v>4</v>
      </c>
      <c r="F4029" s="78"/>
      <c r="G4029" s="79">
        <v>44901.36417824075</v>
      </c>
      <c r="H4029" s="77">
        <v>155</v>
      </c>
      <c r="I4029" s="76">
        <v>44901.964583333334</v>
      </c>
      <c r="J4029" s="78"/>
      <c r="K4029" s="80">
        <v>1</v>
      </c>
    </row>
    <row r="4030" spans="2:11" x14ac:dyDescent="0.3">
      <c r="B4030" s="75">
        <v>39097</v>
      </c>
      <c r="C4030" s="76">
        <v>44901</v>
      </c>
      <c r="D4030" s="77">
        <v>1402</v>
      </c>
      <c r="E4030" s="77">
        <v>5</v>
      </c>
      <c r="F4030" s="78"/>
      <c r="G4030" s="79">
        <v>44901.377523148156</v>
      </c>
      <c r="H4030" s="77">
        <v>176</v>
      </c>
      <c r="I4030" s="76">
        <v>44901.964583333334</v>
      </c>
      <c r="J4030" s="78"/>
      <c r="K4030" s="80">
        <v>1</v>
      </c>
    </row>
    <row r="4031" spans="2:11" x14ac:dyDescent="0.3">
      <c r="B4031" s="75">
        <v>39098</v>
      </c>
      <c r="C4031" s="76">
        <v>44901</v>
      </c>
      <c r="D4031" s="77">
        <v>442</v>
      </c>
      <c r="E4031" s="77">
        <v>1</v>
      </c>
      <c r="F4031" s="78"/>
      <c r="G4031" s="78"/>
      <c r="H4031" s="78"/>
      <c r="I4031" s="76">
        <v>44901.964583333334</v>
      </c>
      <c r="J4031" s="78"/>
      <c r="K4031" s="80">
        <v>1</v>
      </c>
    </row>
    <row r="4032" spans="2:11" x14ac:dyDescent="0.3">
      <c r="B4032" s="75">
        <v>39099</v>
      </c>
      <c r="C4032" s="76">
        <v>44901</v>
      </c>
      <c r="D4032" s="77">
        <v>272</v>
      </c>
      <c r="E4032" s="77">
        <v>3</v>
      </c>
      <c r="F4032" s="78"/>
      <c r="G4032" s="79">
        <v>44901.395590277782</v>
      </c>
      <c r="H4032" s="77">
        <v>160</v>
      </c>
      <c r="I4032" s="76">
        <v>44901.964583333334</v>
      </c>
      <c r="J4032" s="78"/>
      <c r="K4032" s="80">
        <v>1</v>
      </c>
    </row>
    <row r="4033" spans="2:11" x14ac:dyDescent="0.3">
      <c r="B4033" s="75">
        <v>39100</v>
      </c>
      <c r="C4033" s="76">
        <v>44901</v>
      </c>
      <c r="D4033" s="77">
        <v>351</v>
      </c>
      <c r="E4033" s="77">
        <v>3</v>
      </c>
      <c r="F4033" s="78"/>
      <c r="G4033" s="79">
        <v>44901.407361111116</v>
      </c>
      <c r="H4033" s="77">
        <v>147</v>
      </c>
      <c r="I4033" s="76">
        <v>44901.964583333334</v>
      </c>
      <c r="J4033" s="78"/>
      <c r="K4033" s="80">
        <v>1</v>
      </c>
    </row>
    <row r="4034" spans="2:11" x14ac:dyDescent="0.3">
      <c r="B4034" s="75">
        <v>39101</v>
      </c>
      <c r="C4034" s="76">
        <v>44901</v>
      </c>
      <c r="D4034" s="77">
        <v>907</v>
      </c>
      <c r="E4034" s="77">
        <v>1</v>
      </c>
      <c r="F4034" s="78"/>
      <c r="G4034" s="78"/>
      <c r="H4034" s="78"/>
      <c r="I4034" s="76">
        <v>44901.964583333334</v>
      </c>
      <c r="J4034" s="78"/>
      <c r="K4034" s="80">
        <v>1</v>
      </c>
    </row>
    <row r="4035" spans="2:11" x14ac:dyDescent="0.3">
      <c r="B4035" s="75">
        <v>39102</v>
      </c>
      <c r="C4035" s="76">
        <v>44901</v>
      </c>
      <c r="D4035" s="77">
        <v>912</v>
      </c>
      <c r="E4035" s="77">
        <v>2</v>
      </c>
      <c r="F4035" s="78"/>
      <c r="G4035" s="79">
        <v>44901.43413194445</v>
      </c>
      <c r="H4035" s="77">
        <v>157</v>
      </c>
      <c r="I4035" s="76">
        <v>44901.964583333334</v>
      </c>
      <c r="J4035" s="78"/>
      <c r="K4035" s="80">
        <v>1</v>
      </c>
    </row>
    <row r="4036" spans="2:11" x14ac:dyDescent="0.3">
      <c r="B4036" s="75">
        <v>39103</v>
      </c>
      <c r="C4036" s="76">
        <v>44901</v>
      </c>
      <c r="D4036" s="77">
        <v>616</v>
      </c>
      <c r="E4036" s="77">
        <v>4</v>
      </c>
      <c r="F4036" s="78"/>
      <c r="G4036" s="79">
        <v>44901.443333333336</v>
      </c>
      <c r="H4036" s="77">
        <v>159</v>
      </c>
      <c r="I4036" s="76">
        <v>44901.964583333334</v>
      </c>
      <c r="J4036" s="78"/>
      <c r="K4036" s="80">
        <v>1</v>
      </c>
    </row>
    <row r="4037" spans="2:11" x14ac:dyDescent="0.3">
      <c r="B4037" s="75">
        <v>39104</v>
      </c>
      <c r="C4037" s="76">
        <v>44901</v>
      </c>
      <c r="D4037" s="77">
        <v>878</v>
      </c>
      <c r="E4037" s="77">
        <v>3</v>
      </c>
      <c r="F4037" s="78"/>
      <c r="G4037" s="79">
        <v>44901.45311342593</v>
      </c>
      <c r="H4037" s="77">
        <v>154</v>
      </c>
      <c r="I4037" s="76">
        <v>44901.964583333334</v>
      </c>
      <c r="J4037" s="78"/>
      <c r="K4037" s="80">
        <v>1</v>
      </c>
    </row>
    <row r="4038" spans="2:11" x14ac:dyDescent="0.3">
      <c r="B4038" s="75">
        <v>39105</v>
      </c>
      <c r="C4038" s="76">
        <v>44901</v>
      </c>
      <c r="D4038" s="77">
        <v>1327</v>
      </c>
      <c r="E4038" s="77">
        <v>4</v>
      </c>
      <c r="F4038" s="78"/>
      <c r="G4038" s="79">
        <v>44901.46979166667</v>
      </c>
      <c r="H4038" s="77">
        <v>155</v>
      </c>
      <c r="I4038" s="76">
        <v>44901.964583333334</v>
      </c>
      <c r="J4038" s="78"/>
      <c r="K4038" s="80">
        <v>1</v>
      </c>
    </row>
    <row r="4039" spans="2:11" x14ac:dyDescent="0.3">
      <c r="B4039" s="75">
        <v>39106</v>
      </c>
      <c r="C4039" s="76">
        <v>44901</v>
      </c>
      <c r="D4039" s="77">
        <v>1017</v>
      </c>
      <c r="E4039" s="77">
        <v>6</v>
      </c>
      <c r="F4039" s="78"/>
      <c r="G4039" s="79">
        <v>44901.478807870371</v>
      </c>
      <c r="H4039" s="77">
        <v>163</v>
      </c>
      <c r="I4039" s="76">
        <v>44901.964583333334</v>
      </c>
      <c r="J4039" s="78"/>
      <c r="K4039" s="80">
        <v>1</v>
      </c>
    </row>
    <row r="4040" spans="2:11" x14ac:dyDescent="0.3">
      <c r="B4040" s="75">
        <v>39107</v>
      </c>
      <c r="C4040" s="76">
        <v>44901</v>
      </c>
      <c r="D4040" s="77">
        <v>645</v>
      </c>
      <c r="E4040" s="77">
        <v>5</v>
      </c>
      <c r="F4040" s="78"/>
      <c r="G4040" s="79">
        <v>44901.495891203704</v>
      </c>
      <c r="H4040" s="77">
        <v>153</v>
      </c>
      <c r="I4040" s="76">
        <v>44901.964583333334</v>
      </c>
      <c r="J4040" s="78"/>
      <c r="K4040" s="80">
        <v>1</v>
      </c>
    </row>
    <row r="4041" spans="2:11" x14ac:dyDescent="0.3">
      <c r="B4041" s="75">
        <v>39108</v>
      </c>
      <c r="C4041" s="76">
        <v>44901</v>
      </c>
      <c r="D4041" s="77">
        <v>355</v>
      </c>
      <c r="E4041" s="77">
        <v>1</v>
      </c>
      <c r="F4041" s="78"/>
      <c r="G4041" s="78"/>
      <c r="H4041" s="78"/>
      <c r="I4041" s="76">
        <v>44901.964583333334</v>
      </c>
      <c r="J4041" s="78"/>
      <c r="K4041" s="80">
        <v>1</v>
      </c>
    </row>
    <row r="4042" spans="2:11" x14ac:dyDescent="0.3">
      <c r="B4042" s="75">
        <v>39109</v>
      </c>
      <c r="C4042" s="76">
        <v>44901</v>
      </c>
      <c r="D4042" s="77">
        <v>1356</v>
      </c>
      <c r="E4042" s="77">
        <v>4</v>
      </c>
      <c r="F4042" s="78"/>
      <c r="G4042" s="79">
        <v>44901.527222222219</v>
      </c>
      <c r="H4042" s="77">
        <v>176</v>
      </c>
      <c r="I4042" s="76">
        <v>44901.964583333334</v>
      </c>
      <c r="J4042" s="78"/>
      <c r="K4042" s="80">
        <v>1</v>
      </c>
    </row>
    <row r="4043" spans="2:11" x14ac:dyDescent="0.3">
      <c r="B4043" s="75">
        <v>39110</v>
      </c>
      <c r="C4043" s="76">
        <v>44901</v>
      </c>
      <c r="D4043" s="77">
        <v>1258</v>
      </c>
      <c r="E4043" s="77">
        <v>6</v>
      </c>
      <c r="F4043" s="78"/>
      <c r="G4043" s="79">
        <v>44901.538819444439</v>
      </c>
      <c r="H4043" s="77">
        <v>172</v>
      </c>
      <c r="I4043" s="76">
        <v>44901.964583333334</v>
      </c>
      <c r="J4043" s="78"/>
      <c r="K4043" s="80">
        <v>1</v>
      </c>
    </row>
    <row r="4044" spans="2:11" x14ac:dyDescent="0.3">
      <c r="B4044" s="75">
        <v>39111</v>
      </c>
      <c r="C4044" s="76">
        <v>44901</v>
      </c>
      <c r="D4044" s="77">
        <v>512</v>
      </c>
      <c r="E4044" s="77">
        <v>5</v>
      </c>
      <c r="F4044" s="78"/>
      <c r="G4044" s="79">
        <v>44901.550138888881</v>
      </c>
      <c r="H4044" s="77">
        <v>168</v>
      </c>
      <c r="I4044" s="76">
        <v>44901.964583333334</v>
      </c>
      <c r="J4044" s="78"/>
      <c r="K4044" s="80">
        <v>1</v>
      </c>
    </row>
    <row r="4045" spans="2:11" x14ac:dyDescent="0.3">
      <c r="B4045" s="75">
        <v>39112</v>
      </c>
      <c r="C4045" s="76">
        <v>44901</v>
      </c>
      <c r="D4045" s="77">
        <v>1201</v>
      </c>
      <c r="E4045" s="77">
        <v>2</v>
      </c>
      <c r="F4045" s="78"/>
      <c r="G4045" s="79">
        <v>44901.561747685177</v>
      </c>
      <c r="H4045" s="77">
        <v>172</v>
      </c>
      <c r="I4045" s="76">
        <v>44901.964583333334</v>
      </c>
      <c r="J4045" s="78"/>
      <c r="K4045" s="80">
        <v>1</v>
      </c>
    </row>
    <row r="4046" spans="2:11" x14ac:dyDescent="0.3">
      <c r="B4046" s="75">
        <v>39113</v>
      </c>
      <c r="C4046" s="76">
        <v>44901</v>
      </c>
      <c r="D4046" s="77">
        <v>1290</v>
      </c>
      <c r="E4046" s="77">
        <v>2</v>
      </c>
      <c r="F4046" s="78"/>
      <c r="G4046" s="79">
        <v>44901.574016203696</v>
      </c>
      <c r="H4046" s="77">
        <v>179</v>
      </c>
      <c r="I4046" s="76">
        <v>44901.964583333334</v>
      </c>
      <c r="J4046" s="78"/>
      <c r="K4046" s="80">
        <v>1</v>
      </c>
    </row>
    <row r="4047" spans="2:11" x14ac:dyDescent="0.3">
      <c r="B4047" s="75">
        <v>39114</v>
      </c>
      <c r="C4047" s="76">
        <v>44901</v>
      </c>
      <c r="D4047" s="77">
        <v>152</v>
      </c>
      <c r="E4047" s="77">
        <v>1</v>
      </c>
      <c r="F4047" s="78"/>
      <c r="G4047" s="78"/>
      <c r="H4047" s="78"/>
      <c r="I4047" s="76">
        <v>44901.964583333334</v>
      </c>
      <c r="J4047" s="78"/>
      <c r="K4047" s="80">
        <v>1</v>
      </c>
    </row>
    <row r="4048" spans="2:11" x14ac:dyDescent="0.3">
      <c r="B4048" s="75">
        <v>39115</v>
      </c>
      <c r="C4048" s="76">
        <v>44901</v>
      </c>
      <c r="D4048" s="77">
        <v>979</v>
      </c>
      <c r="E4048" s="77">
        <v>6</v>
      </c>
      <c r="F4048" s="78"/>
      <c r="G4048" s="79">
        <v>44901.595347222217</v>
      </c>
      <c r="H4048" s="77">
        <v>142</v>
      </c>
      <c r="I4048" s="76">
        <v>44901.964583333334</v>
      </c>
      <c r="J4048" s="78"/>
      <c r="K4048" s="80">
        <v>1</v>
      </c>
    </row>
    <row r="4049" spans="2:11" x14ac:dyDescent="0.3">
      <c r="B4049" s="75">
        <v>39116</v>
      </c>
      <c r="C4049" s="76">
        <v>44901</v>
      </c>
      <c r="D4049" s="77">
        <v>700</v>
      </c>
      <c r="E4049" s="77">
        <v>3</v>
      </c>
      <c r="F4049" s="78"/>
      <c r="G4049" s="79">
        <v>44901.608368055553</v>
      </c>
      <c r="H4049" s="77">
        <v>157</v>
      </c>
      <c r="I4049" s="76">
        <v>44901.964583333334</v>
      </c>
      <c r="J4049" s="78"/>
      <c r="K4049" s="80">
        <v>1</v>
      </c>
    </row>
    <row r="4050" spans="2:11" x14ac:dyDescent="0.3">
      <c r="B4050" s="75">
        <v>39117</v>
      </c>
      <c r="C4050" s="76">
        <v>44901</v>
      </c>
      <c r="D4050" s="77">
        <v>423</v>
      </c>
      <c r="E4050" s="77">
        <v>3</v>
      </c>
      <c r="F4050" s="78"/>
      <c r="G4050" s="79">
        <v>44901.618692129625</v>
      </c>
      <c r="H4050" s="77">
        <v>165</v>
      </c>
      <c r="I4050" s="76">
        <v>44901.964583333334</v>
      </c>
      <c r="J4050" s="78"/>
      <c r="K4050" s="80">
        <v>1</v>
      </c>
    </row>
    <row r="4051" spans="2:11" x14ac:dyDescent="0.3">
      <c r="B4051" s="75">
        <v>39118</v>
      </c>
      <c r="C4051" s="76">
        <v>44901</v>
      </c>
      <c r="D4051" s="77">
        <v>1027</v>
      </c>
      <c r="E4051" s="77">
        <v>2</v>
      </c>
      <c r="F4051" s="78"/>
      <c r="G4051" s="79">
        <v>44901.631851851846</v>
      </c>
      <c r="H4051" s="77">
        <v>171</v>
      </c>
      <c r="I4051" s="76">
        <v>44901.964583333334</v>
      </c>
      <c r="J4051" s="78"/>
      <c r="K4051" s="80">
        <v>1</v>
      </c>
    </row>
    <row r="4052" spans="2:11" x14ac:dyDescent="0.3">
      <c r="B4052" s="75">
        <v>39119</v>
      </c>
      <c r="C4052" s="76">
        <v>44901</v>
      </c>
      <c r="D4052" s="77">
        <v>265</v>
      </c>
      <c r="E4052" s="77">
        <v>1</v>
      </c>
      <c r="F4052" s="78"/>
      <c r="G4052" s="78"/>
      <c r="H4052" s="78"/>
      <c r="I4052" s="76">
        <v>44901.964583333334</v>
      </c>
      <c r="J4052" s="78"/>
      <c r="K4052" s="80">
        <v>1</v>
      </c>
    </row>
    <row r="4053" spans="2:11" x14ac:dyDescent="0.3">
      <c r="B4053" s="75">
        <v>39120</v>
      </c>
      <c r="C4053" s="76">
        <v>44901</v>
      </c>
      <c r="D4053" s="77">
        <v>777</v>
      </c>
      <c r="E4053" s="77">
        <v>2</v>
      </c>
      <c r="F4053" s="78"/>
      <c r="G4053" s="79">
        <v>44901.65929398148</v>
      </c>
      <c r="H4053" s="77">
        <v>141</v>
      </c>
      <c r="I4053" s="76">
        <v>44901.964583333334</v>
      </c>
      <c r="J4053" s="78"/>
      <c r="K4053" s="80">
        <v>1</v>
      </c>
    </row>
    <row r="4054" spans="2:11" x14ac:dyDescent="0.3">
      <c r="B4054" s="75">
        <v>39121</v>
      </c>
      <c r="C4054" s="76">
        <v>44901</v>
      </c>
      <c r="D4054" s="77">
        <v>400</v>
      </c>
      <c r="E4054" s="77">
        <v>2</v>
      </c>
      <c r="F4054" s="78"/>
      <c r="G4054" s="79">
        <v>44901.669722222221</v>
      </c>
      <c r="H4054" s="77">
        <v>141</v>
      </c>
      <c r="I4054" s="76">
        <v>44901.964583333334</v>
      </c>
      <c r="J4054" s="78"/>
      <c r="K4054" s="80">
        <v>1</v>
      </c>
    </row>
    <row r="4055" spans="2:11" x14ac:dyDescent="0.3">
      <c r="B4055" s="75">
        <v>39122</v>
      </c>
      <c r="C4055" s="76">
        <v>44901</v>
      </c>
      <c r="D4055" s="77">
        <v>878</v>
      </c>
      <c r="E4055" s="77">
        <v>4</v>
      </c>
      <c r="F4055" s="78"/>
      <c r="G4055" s="79">
        <v>44901.684155092589</v>
      </c>
      <c r="H4055" s="77">
        <v>173</v>
      </c>
      <c r="I4055" s="76">
        <v>44901.964583333334</v>
      </c>
      <c r="J4055" s="78"/>
      <c r="K4055" s="80">
        <v>1</v>
      </c>
    </row>
    <row r="4056" spans="2:11" x14ac:dyDescent="0.3">
      <c r="B4056" s="75">
        <v>39123</v>
      </c>
      <c r="C4056" s="76">
        <v>44901</v>
      </c>
      <c r="D4056" s="77">
        <v>1114</v>
      </c>
      <c r="E4056" s="77">
        <v>4</v>
      </c>
      <c r="F4056" s="78"/>
      <c r="G4056" s="79">
        <v>44901.696041666662</v>
      </c>
      <c r="H4056" s="77">
        <v>167</v>
      </c>
      <c r="I4056" s="76">
        <v>44901.964583333334</v>
      </c>
      <c r="J4056" s="78"/>
      <c r="K4056" s="80">
        <v>1</v>
      </c>
    </row>
    <row r="4057" spans="2:11" x14ac:dyDescent="0.3">
      <c r="B4057" s="75">
        <v>39124</v>
      </c>
      <c r="C4057" s="76">
        <v>44901</v>
      </c>
      <c r="D4057" s="77">
        <v>1256</v>
      </c>
      <c r="E4057" s="77">
        <v>6</v>
      </c>
      <c r="F4057" s="78"/>
      <c r="G4057" s="79">
        <v>44901.712314814809</v>
      </c>
      <c r="H4057" s="77">
        <v>162</v>
      </c>
      <c r="I4057" s="76">
        <v>44901.964583333334</v>
      </c>
      <c r="J4057" s="78"/>
      <c r="K4057" s="80">
        <v>1</v>
      </c>
    </row>
    <row r="4058" spans="2:11" x14ac:dyDescent="0.3">
      <c r="B4058" s="75">
        <v>39125</v>
      </c>
      <c r="C4058" s="76">
        <v>44901</v>
      </c>
      <c r="D4058" s="77">
        <v>489</v>
      </c>
      <c r="E4058" s="77">
        <v>6</v>
      </c>
      <c r="F4058" s="78"/>
      <c r="G4058" s="79">
        <v>44901.722951388881</v>
      </c>
      <c r="H4058" s="77">
        <v>145</v>
      </c>
      <c r="I4058" s="76">
        <v>44901.964583333334</v>
      </c>
      <c r="J4058" s="78"/>
      <c r="K4058" s="80">
        <v>1</v>
      </c>
    </row>
    <row r="4059" spans="2:11" x14ac:dyDescent="0.3">
      <c r="B4059" s="75">
        <v>39126</v>
      </c>
      <c r="C4059" s="76">
        <v>44901</v>
      </c>
      <c r="D4059" s="77">
        <v>670</v>
      </c>
      <c r="E4059" s="77">
        <v>6</v>
      </c>
      <c r="F4059" s="78"/>
      <c r="G4059" s="79">
        <v>44901.737881944435</v>
      </c>
      <c r="H4059" s="77">
        <v>149</v>
      </c>
      <c r="I4059" s="76">
        <v>44901.964583333334</v>
      </c>
      <c r="J4059" s="78"/>
      <c r="K4059" s="80">
        <v>1</v>
      </c>
    </row>
    <row r="4060" spans="2:11" x14ac:dyDescent="0.3">
      <c r="B4060" s="75">
        <v>39127</v>
      </c>
      <c r="C4060" s="76">
        <v>44901</v>
      </c>
      <c r="D4060" s="77">
        <v>1310</v>
      </c>
      <c r="E4060" s="77">
        <v>1</v>
      </c>
      <c r="F4060" s="78"/>
      <c r="G4060" s="78"/>
      <c r="H4060" s="78"/>
      <c r="I4060" s="76">
        <v>44901.964583333334</v>
      </c>
      <c r="J4060" s="78"/>
      <c r="K4060" s="80">
        <v>1</v>
      </c>
    </row>
    <row r="4061" spans="2:11" x14ac:dyDescent="0.3">
      <c r="B4061" s="75">
        <v>39128</v>
      </c>
      <c r="C4061" s="76">
        <v>44901</v>
      </c>
      <c r="D4061" s="77">
        <v>497</v>
      </c>
      <c r="E4061" s="77">
        <v>6</v>
      </c>
      <c r="F4061" s="78"/>
      <c r="G4061" s="79">
        <v>44901.763761574068</v>
      </c>
      <c r="H4061" s="77">
        <v>167</v>
      </c>
      <c r="I4061" s="76">
        <v>44901.964583333334</v>
      </c>
      <c r="J4061" s="78"/>
      <c r="K4061" s="80">
        <v>1</v>
      </c>
    </row>
    <row r="4062" spans="2:11" x14ac:dyDescent="0.3">
      <c r="B4062" s="75">
        <v>39129</v>
      </c>
      <c r="C4062" s="76">
        <v>44901</v>
      </c>
      <c r="D4062" s="77">
        <v>252</v>
      </c>
      <c r="E4062" s="77">
        <v>5</v>
      </c>
      <c r="F4062" s="78"/>
      <c r="G4062" s="79">
        <v>44901.777384259251</v>
      </c>
      <c r="H4062" s="77">
        <v>169</v>
      </c>
      <c r="I4062" s="76">
        <v>44901.964583333334</v>
      </c>
      <c r="J4062" s="78"/>
      <c r="K4062" s="80">
        <v>1</v>
      </c>
    </row>
    <row r="4063" spans="2:11" x14ac:dyDescent="0.3">
      <c r="B4063" s="75">
        <v>39130</v>
      </c>
      <c r="C4063" s="76">
        <v>44901</v>
      </c>
      <c r="D4063" s="77">
        <v>534</v>
      </c>
      <c r="E4063" s="77">
        <v>3</v>
      </c>
      <c r="F4063" s="78"/>
      <c r="G4063" s="79">
        <v>44901.792268518511</v>
      </c>
      <c r="H4063" s="77">
        <v>175</v>
      </c>
      <c r="I4063" s="76">
        <v>44901.964583333334</v>
      </c>
      <c r="J4063" s="78"/>
      <c r="K4063" s="80">
        <v>1</v>
      </c>
    </row>
    <row r="4064" spans="2:11" x14ac:dyDescent="0.3">
      <c r="B4064" s="75">
        <v>39131</v>
      </c>
      <c r="C4064" s="76">
        <v>44901</v>
      </c>
      <c r="D4064" s="77">
        <v>33</v>
      </c>
      <c r="E4064" s="77">
        <v>3</v>
      </c>
      <c r="F4064" s="78"/>
      <c r="G4064" s="79">
        <v>44901.808275462958</v>
      </c>
      <c r="H4064" s="77">
        <v>168</v>
      </c>
      <c r="I4064" s="76">
        <v>44901.964583333334</v>
      </c>
      <c r="J4064" s="78"/>
      <c r="K4064" s="80">
        <v>1</v>
      </c>
    </row>
    <row r="4065" spans="2:11" x14ac:dyDescent="0.3">
      <c r="B4065" s="75">
        <v>39132</v>
      </c>
      <c r="C4065" s="76">
        <v>44901</v>
      </c>
      <c r="D4065" s="77">
        <v>600</v>
      </c>
      <c r="E4065" s="77">
        <v>4</v>
      </c>
      <c r="F4065" s="78"/>
      <c r="G4065" s="79">
        <v>44901.823240740734</v>
      </c>
      <c r="H4065" s="77">
        <v>178</v>
      </c>
      <c r="I4065" s="76">
        <v>44901.964583333334</v>
      </c>
      <c r="J4065" s="78"/>
      <c r="K4065" s="80">
        <v>1</v>
      </c>
    </row>
    <row r="4066" spans="2:11" x14ac:dyDescent="0.3">
      <c r="B4066" s="75">
        <v>39133</v>
      </c>
      <c r="C4066" s="76">
        <v>44901</v>
      </c>
      <c r="D4066" s="77">
        <v>1136</v>
      </c>
      <c r="E4066" s="77">
        <v>3</v>
      </c>
      <c r="F4066" s="78"/>
      <c r="G4066" s="79">
        <v>44901.839456018512</v>
      </c>
      <c r="H4066" s="77">
        <v>170</v>
      </c>
      <c r="I4066" s="76">
        <v>44901.964583333334</v>
      </c>
      <c r="J4066" s="78"/>
      <c r="K4066" s="80">
        <v>1</v>
      </c>
    </row>
    <row r="4067" spans="2:11" x14ac:dyDescent="0.3">
      <c r="B4067" s="75">
        <v>39134</v>
      </c>
      <c r="C4067" s="76">
        <v>44901</v>
      </c>
      <c r="D4067" s="77">
        <v>922</v>
      </c>
      <c r="E4067" s="77">
        <v>4</v>
      </c>
      <c r="F4067" s="78"/>
      <c r="G4067" s="79">
        <v>44901.855324074066</v>
      </c>
      <c r="H4067" s="77">
        <v>173</v>
      </c>
      <c r="I4067" s="76">
        <v>44901.964583333334</v>
      </c>
      <c r="J4067" s="78"/>
      <c r="K4067" s="80">
        <v>1</v>
      </c>
    </row>
    <row r="4068" spans="2:11" x14ac:dyDescent="0.3">
      <c r="B4068" s="75">
        <v>39135</v>
      </c>
      <c r="C4068" s="76">
        <v>44901</v>
      </c>
      <c r="D4068" s="77">
        <v>355</v>
      </c>
      <c r="E4068" s="77">
        <v>2</v>
      </c>
      <c r="F4068" s="78"/>
      <c r="G4068" s="79">
        <v>44901.866134259253</v>
      </c>
      <c r="H4068" s="77">
        <v>152</v>
      </c>
      <c r="I4068" s="76">
        <v>44901.964583333334</v>
      </c>
      <c r="J4068" s="78"/>
      <c r="K4068" s="80">
        <v>1</v>
      </c>
    </row>
    <row r="4069" spans="2:11" x14ac:dyDescent="0.3">
      <c r="B4069" s="75">
        <v>39136</v>
      </c>
      <c r="C4069" s="76">
        <v>44901</v>
      </c>
      <c r="D4069" s="77">
        <v>311</v>
      </c>
      <c r="E4069" s="77">
        <v>1</v>
      </c>
      <c r="F4069" s="78"/>
      <c r="G4069" s="78"/>
      <c r="H4069" s="78"/>
      <c r="I4069" s="76">
        <v>44901.964583333334</v>
      </c>
      <c r="J4069" s="78"/>
      <c r="K4069" s="80">
        <v>1</v>
      </c>
    </row>
    <row r="4070" spans="2:11" x14ac:dyDescent="0.3">
      <c r="B4070" s="75">
        <v>39137</v>
      </c>
      <c r="C4070" s="76">
        <v>44901</v>
      </c>
      <c r="D4070" s="77">
        <v>1409</v>
      </c>
      <c r="E4070" s="77">
        <v>6</v>
      </c>
      <c r="F4070" s="78"/>
      <c r="G4070" s="79">
        <v>44901.8895486111</v>
      </c>
      <c r="H4070" s="77">
        <v>167</v>
      </c>
      <c r="I4070" s="76">
        <v>44901.964583333334</v>
      </c>
      <c r="J4070" s="78"/>
      <c r="K4070" s="80">
        <v>1</v>
      </c>
    </row>
    <row r="4071" spans="2:11" x14ac:dyDescent="0.3">
      <c r="B4071" s="75">
        <v>39138</v>
      </c>
      <c r="C4071" s="76">
        <v>44902</v>
      </c>
      <c r="D4071" s="77">
        <v>321</v>
      </c>
      <c r="E4071" s="77">
        <v>3</v>
      </c>
      <c r="F4071" s="78"/>
      <c r="G4071" s="79">
        <v>44902.333333333336</v>
      </c>
      <c r="H4071" s="77">
        <v>152</v>
      </c>
      <c r="I4071" s="76">
        <v>44902.977083333331</v>
      </c>
      <c r="J4071" s="78"/>
      <c r="K4071" s="80">
        <v>1</v>
      </c>
    </row>
    <row r="4072" spans="2:11" x14ac:dyDescent="0.3">
      <c r="B4072" s="75">
        <v>39139</v>
      </c>
      <c r="C4072" s="76">
        <v>44902</v>
      </c>
      <c r="D4072" s="77">
        <v>609</v>
      </c>
      <c r="E4072" s="77">
        <v>1</v>
      </c>
      <c r="F4072" s="78"/>
      <c r="G4072" s="78"/>
      <c r="H4072" s="78"/>
      <c r="I4072" s="76">
        <v>44902.977083333331</v>
      </c>
      <c r="J4072" s="78"/>
      <c r="K4072" s="80">
        <v>1</v>
      </c>
    </row>
    <row r="4073" spans="2:11" x14ac:dyDescent="0.3">
      <c r="B4073" s="75">
        <v>39140</v>
      </c>
      <c r="C4073" s="76">
        <v>44902</v>
      </c>
      <c r="D4073" s="77">
        <v>1296</v>
      </c>
      <c r="E4073" s="77">
        <v>6</v>
      </c>
      <c r="F4073" s="78"/>
      <c r="G4073" s="79">
        <v>44902.359826388893</v>
      </c>
      <c r="H4073" s="77">
        <v>168</v>
      </c>
      <c r="I4073" s="76">
        <v>44902.977083333331</v>
      </c>
      <c r="J4073" s="78"/>
      <c r="K4073" s="80">
        <v>1</v>
      </c>
    </row>
    <row r="4074" spans="2:11" x14ac:dyDescent="0.3">
      <c r="B4074" s="75">
        <v>39141</v>
      </c>
      <c r="C4074" s="76">
        <v>44902</v>
      </c>
      <c r="D4074" s="77">
        <v>1208</v>
      </c>
      <c r="E4074" s="77">
        <v>2</v>
      </c>
      <c r="F4074" s="78"/>
      <c r="G4074" s="79">
        <v>44902.37268518519</v>
      </c>
      <c r="H4074" s="77">
        <v>149</v>
      </c>
      <c r="I4074" s="76">
        <v>44902.977083333331</v>
      </c>
      <c r="J4074" s="78"/>
      <c r="K4074" s="80">
        <v>1</v>
      </c>
    </row>
    <row r="4075" spans="2:11" x14ac:dyDescent="0.3">
      <c r="B4075" s="75">
        <v>39142</v>
      </c>
      <c r="C4075" s="76">
        <v>44902</v>
      </c>
      <c r="D4075" s="77">
        <v>1396</v>
      </c>
      <c r="E4075" s="77">
        <v>4</v>
      </c>
      <c r="F4075" s="78"/>
      <c r="G4075" s="79">
        <v>44902.38721064815</v>
      </c>
      <c r="H4075" s="77">
        <v>140</v>
      </c>
      <c r="I4075" s="76">
        <v>44902.977083333331</v>
      </c>
      <c r="J4075" s="78"/>
      <c r="K4075" s="80">
        <v>1</v>
      </c>
    </row>
    <row r="4076" spans="2:11" x14ac:dyDescent="0.3">
      <c r="B4076" s="75">
        <v>39143</v>
      </c>
      <c r="C4076" s="76">
        <v>44902</v>
      </c>
      <c r="D4076" s="77">
        <v>521</v>
      </c>
      <c r="E4076" s="77">
        <v>3</v>
      </c>
      <c r="F4076" s="78"/>
      <c r="G4076" s="79">
        <v>44902.403680555559</v>
      </c>
      <c r="H4076" s="77">
        <v>145</v>
      </c>
      <c r="I4076" s="76">
        <v>44902.977083333331</v>
      </c>
      <c r="J4076" s="78"/>
      <c r="K4076" s="80">
        <v>1</v>
      </c>
    </row>
    <row r="4077" spans="2:11" x14ac:dyDescent="0.3">
      <c r="B4077" s="75">
        <v>39144</v>
      </c>
      <c r="C4077" s="76">
        <v>44902</v>
      </c>
      <c r="D4077" s="77">
        <v>487</v>
      </c>
      <c r="E4077" s="77">
        <v>2</v>
      </c>
      <c r="F4077" s="78"/>
      <c r="G4077" s="79">
        <v>44902.413819444446</v>
      </c>
      <c r="H4077" s="77">
        <v>140</v>
      </c>
      <c r="I4077" s="76">
        <v>44902.977083333331</v>
      </c>
      <c r="J4077" s="78"/>
      <c r="K4077" s="80">
        <v>1</v>
      </c>
    </row>
    <row r="4078" spans="2:11" x14ac:dyDescent="0.3">
      <c r="B4078" s="75">
        <v>39145</v>
      </c>
      <c r="C4078" s="76">
        <v>44902</v>
      </c>
      <c r="D4078" s="77">
        <v>1011</v>
      </c>
      <c r="E4078" s="77">
        <v>1</v>
      </c>
      <c r="F4078" s="78"/>
      <c r="G4078" s="78"/>
      <c r="H4078" s="78"/>
      <c r="I4078" s="76">
        <v>44902.977083333331</v>
      </c>
      <c r="J4078" s="78"/>
      <c r="K4078" s="80">
        <v>1</v>
      </c>
    </row>
    <row r="4079" spans="2:11" x14ac:dyDescent="0.3">
      <c r="B4079" s="75">
        <v>39146</v>
      </c>
      <c r="C4079" s="76">
        <v>44902</v>
      </c>
      <c r="D4079" s="77">
        <v>49</v>
      </c>
      <c r="E4079" s="77">
        <v>5</v>
      </c>
      <c r="F4079" s="78"/>
      <c r="G4079" s="79">
        <v>44902.439803240741</v>
      </c>
      <c r="H4079" s="77">
        <v>157</v>
      </c>
      <c r="I4079" s="76">
        <v>44902.977083333331</v>
      </c>
      <c r="J4079" s="78"/>
      <c r="K4079" s="80">
        <v>1</v>
      </c>
    </row>
    <row r="4080" spans="2:11" x14ac:dyDescent="0.3">
      <c r="B4080" s="75">
        <v>39147</v>
      </c>
      <c r="C4080" s="76">
        <v>44902</v>
      </c>
      <c r="D4080" s="77">
        <v>838</v>
      </c>
      <c r="E4080" s="77">
        <v>1</v>
      </c>
      <c r="F4080" s="78"/>
      <c r="G4080" s="78"/>
      <c r="H4080" s="78"/>
      <c r="I4080" s="76">
        <v>44902.977083333331</v>
      </c>
      <c r="J4080" s="78"/>
      <c r="K4080" s="80">
        <v>1</v>
      </c>
    </row>
    <row r="4081" spans="2:11" x14ac:dyDescent="0.3">
      <c r="B4081" s="75">
        <v>39148</v>
      </c>
      <c r="C4081" s="76">
        <v>44902</v>
      </c>
      <c r="D4081" s="77">
        <v>1311</v>
      </c>
      <c r="E4081" s="77">
        <v>3</v>
      </c>
      <c r="F4081" s="78"/>
      <c r="G4081" s="79">
        <v>44902.465636574074</v>
      </c>
      <c r="H4081" s="77">
        <v>141</v>
      </c>
      <c r="I4081" s="76">
        <v>44902.977083333331</v>
      </c>
      <c r="J4081" s="78"/>
      <c r="K4081" s="80">
        <v>1</v>
      </c>
    </row>
    <row r="4082" spans="2:11" x14ac:dyDescent="0.3">
      <c r="B4082" s="75">
        <v>39149</v>
      </c>
      <c r="C4082" s="76">
        <v>44902</v>
      </c>
      <c r="D4082" s="77">
        <v>385</v>
      </c>
      <c r="E4082" s="77">
        <v>4</v>
      </c>
      <c r="F4082" s="78"/>
      <c r="G4082" s="79">
        <v>44902.479212962964</v>
      </c>
      <c r="H4082" s="77">
        <v>173</v>
      </c>
      <c r="I4082" s="76">
        <v>44902.977083333331</v>
      </c>
      <c r="J4082" s="78"/>
      <c r="K4082" s="80">
        <v>1</v>
      </c>
    </row>
    <row r="4083" spans="2:11" x14ac:dyDescent="0.3">
      <c r="B4083" s="75">
        <v>39150</v>
      </c>
      <c r="C4083" s="76">
        <v>44902</v>
      </c>
      <c r="D4083" s="77">
        <v>609</v>
      </c>
      <c r="E4083" s="77">
        <v>6</v>
      </c>
      <c r="F4083" s="78"/>
      <c r="G4083" s="79">
        <v>44902.494710648149</v>
      </c>
      <c r="H4083" s="77">
        <v>176</v>
      </c>
      <c r="I4083" s="76">
        <v>44902.977083333331</v>
      </c>
      <c r="J4083" s="78"/>
      <c r="K4083" s="80">
        <v>1</v>
      </c>
    </row>
    <row r="4084" spans="2:11" x14ac:dyDescent="0.3">
      <c r="B4084" s="75">
        <v>39151</v>
      </c>
      <c r="C4084" s="76">
        <v>44902</v>
      </c>
      <c r="D4084" s="77">
        <v>989</v>
      </c>
      <c r="E4084" s="77">
        <v>4</v>
      </c>
      <c r="F4084" s="78"/>
      <c r="G4084" s="79">
        <v>44902.508020833331</v>
      </c>
      <c r="H4084" s="77">
        <v>141</v>
      </c>
      <c r="I4084" s="76">
        <v>44902.977083333331</v>
      </c>
      <c r="J4084" s="78"/>
      <c r="K4084" s="80">
        <v>1</v>
      </c>
    </row>
    <row r="4085" spans="2:11" x14ac:dyDescent="0.3">
      <c r="B4085" s="75">
        <v>39152</v>
      </c>
      <c r="C4085" s="76">
        <v>44902</v>
      </c>
      <c r="D4085" s="77">
        <v>170</v>
      </c>
      <c r="E4085" s="77">
        <v>1</v>
      </c>
      <c r="F4085" s="78"/>
      <c r="G4085" s="78"/>
      <c r="H4085" s="78"/>
      <c r="I4085" s="76">
        <v>44902.977083333331</v>
      </c>
      <c r="J4085" s="78"/>
      <c r="K4085" s="80">
        <v>1</v>
      </c>
    </row>
    <row r="4086" spans="2:11" x14ac:dyDescent="0.3">
      <c r="B4086" s="75">
        <v>39153</v>
      </c>
      <c r="C4086" s="76">
        <v>44902</v>
      </c>
      <c r="D4086" s="77">
        <v>1193</v>
      </c>
      <c r="E4086" s="77">
        <v>3</v>
      </c>
      <c r="F4086" s="78"/>
      <c r="G4086" s="79">
        <v>44902.536701388883</v>
      </c>
      <c r="H4086" s="77">
        <v>167</v>
      </c>
      <c r="I4086" s="76">
        <v>44902.977083333331</v>
      </c>
      <c r="J4086" s="78"/>
      <c r="K4086" s="80">
        <v>1</v>
      </c>
    </row>
    <row r="4087" spans="2:11" x14ac:dyDescent="0.3">
      <c r="B4087" s="75">
        <v>39154</v>
      </c>
      <c r="C4087" s="76">
        <v>44902</v>
      </c>
      <c r="D4087" s="77">
        <v>710</v>
      </c>
      <c r="E4087" s="77">
        <v>6</v>
      </c>
      <c r="F4087" s="78"/>
      <c r="G4087" s="79">
        <v>44902.551377314805</v>
      </c>
      <c r="H4087" s="77">
        <v>177</v>
      </c>
      <c r="I4087" s="76">
        <v>44902.977083333331</v>
      </c>
      <c r="J4087" s="78"/>
      <c r="K4087" s="80">
        <v>1</v>
      </c>
    </row>
    <row r="4088" spans="2:11" x14ac:dyDescent="0.3">
      <c r="B4088" s="75">
        <v>39155</v>
      </c>
      <c r="C4088" s="76">
        <v>44902</v>
      </c>
      <c r="D4088" s="77">
        <v>417</v>
      </c>
      <c r="E4088" s="77">
        <v>2</v>
      </c>
      <c r="F4088" s="78"/>
      <c r="G4088" s="79">
        <v>44902.567141203697</v>
      </c>
      <c r="H4088" s="77">
        <v>142</v>
      </c>
      <c r="I4088" s="76">
        <v>44902.977083333331</v>
      </c>
      <c r="J4088" s="78"/>
      <c r="K4088" s="80">
        <v>1</v>
      </c>
    </row>
    <row r="4089" spans="2:11" x14ac:dyDescent="0.3">
      <c r="B4089" s="75">
        <v>39156</v>
      </c>
      <c r="C4089" s="76">
        <v>44902</v>
      </c>
      <c r="D4089" s="77">
        <v>385</v>
      </c>
      <c r="E4089" s="77">
        <v>2</v>
      </c>
      <c r="F4089" s="78"/>
      <c r="G4089" s="79">
        <v>44902.577361111107</v>
      </c>
      <c r="H4089" s="77">
        <v>140</v>
      </c>
      <c r="I4089" s="76">
        <v>44902.977083333331</v>
      </c>
      <c r="J4089" s="78"/>
      <c r="K4089" s="80">
        <v>1</v>
      </c>
    </row>
    <row r="4090" spans="2:11" x14ac:dyDescent="0.3">
      <c r="B4090" s="75">
        <v>39157</v>
      </c>
      <c r="C4090" s="76">
        <v>44902</v>
      </c>
      <c r="D4090" s="77">
        <v>579</v>
      </c>
      <c r="E4090" s="77">
        <v>4</v>
      </c>
      <c r="F4090" s="78"/>
      <c r="G4090" s="79">
        <v>44902.586400462962</v>
      </c>
      <c r="H4090" s="77">
        <v>158</v>
      </c>
      <c r="I4090" s="76">
        <v>44902.977083333331</v>
      </c>
      <c r="J4090" s="78"/>
      <c r="K4090" s="80">
        <v>1</v>
      </c>
    </row>
    <row r="4091" spans="2:11" x14ac:dyDescent="0.3">
      <c r="B4091" s="75">
        <v>39158</v>
      </c>
      <c r="C4091" s="76">
        <v>44902</v>
      </c>
      <c r="D4091" s="77">
        <v>1004</v>
      </c>
      <c r="E4091" s="77">
        <v>5</v>
      </c>
      <c r="F4091" s="78"/>
      <c r="G4091" s="79">
        <v>44902.600023148145</v>
      </c>
      <c r="H4091" s="77">
        <v>151</v>
      </c>
      <c r="I4091" s="76">
        <v>44902.977083333331</v>
      </c>
      <c r="J4091" s="78"/>
      <c r="K4091" s="80">
        <v>1</v>
      </c>
    </row>
    <row r="4092" spans="2:11" x14ac:dyDescent="0.3">
      <c r="B4092" s="75">
        <v>39159</v>
      </c>
      <c r="C4092" s="76">
        <v>44902</v>
      </c>
      <c r="D4092" s="77">
        <v>808</v>
      </c>
      <c r="E4092" s="77">
        <v>2</v>
      </c>
      <c r="F4092" s="78"/>
      <c r="G4092" s="79">
        <v>44902.614131944443</v>
      </c>
      <c r="H4092" s="77">
        <v>162</v>
      </c>
      <c r="I4092" s="76">
        <v>44902.977083333331</v>
      </c>
      <c r="J4092" s="78"/>
      <c r="K4092" s="80">
        <v>1</v>
      </c>
    </row>
    <row r="4093" spans="2:11" x14ac:dyDescent="0.3">
      <c r="B4093" s="75">
        <v>39160</v>
      </c>
      <c r="C4093" s="76">
        <v>44902</v>
      </c>
      <c r="D4093" s="77">
        <v>254</v>
      </c>
      <c r="E4093" s="77">
        <v>5</v>
      </c>
      <c r="F4093" s="78"/>
      <c r="G4093" s="79">
        <v>44902.622395833328</v>
      </c>
      <c r="H4093" s="77">
        <v>162</v>
      </c>
      <c r="I4093" s="76">
        <v>44902.977083333331</v>
      </c>
      <c r="J4093" s="78"/>
      <c r="K4093" s="80">
        <v>1</v>
      </c>
    </row>
    <row r="4094" spans="2:11" x14ac:dyDescent="0.3">
      <c r="B4094" s="75">
        <v>39161</v>
      </c>
      <c r="C4094" s="76">
        <v>44902</v>
      </c>
      <c r="D4094" s="77">
        <v>397</v>
      </c>
      <c r="E4094" s="77">
        <v>1</v>
      </c>
      <c r="F4094" s="78"/>
      <c r="G4094" s="78"/>
      <c r="H4094" s="78"/>
      <c r="I4094" s="76">
        <v>44902.977083333331</v>
      </c>
      <c r="J4094" s="78"/>
      <c r="K4094" s="80">
        <v>1</v>
      </c>
    </row>
    <row r="4095" spans="2:11" x14ac:dyDescent="0.3">
      <c r="B4095" s="75">
        <v>39162</v>
      </c>
      <c r="C4095" s="76">
        <v>44902</v>
      </c>
      <c r="D4095" s="77">
        <v>1133</v>
      </c>
      <c r="E4095" s="77">
        <v>5</v>
      </c>
      <c r="F4095" s="78"/>
      <c r="G4095" s="79">
        <v>44902.64466435185</v>
      </c>
      <c r="H4095" s="77">
        <v>152</v>
      </c>
      <c r="I4095" s="76">
        <v>44902.977083333331</v>
      </c>
      <c r="J4095" s="78"/>
      <c r="K4095" s="80">
        <v>1</v>
      </c>
    </row>
    <row r="4096" spans="2:11" x14ac:dyDescent="0.3">
      <c r="B4096" s="75">
        <v>39163</v>
      </c>
      <c r="C4096" s="76">
        <v>44902</v>
      </c>
      <c r="D4096" s="77">
        <v>212</v>
      </c>
      <c r="E4096" s="77">
        <v>4</v>
      </c>
      <c r="F4096" s="78"/>
      <c r="G4096" s="79">
        <v>44902.659224537034</v>
      </c>
      <c r="H4096" s="77">
        <v>147</v>
      </c>
      <c r="I4096" s="76">
        <v>44902.977083333331</v>
      </c>
      <c r="J4096" s="78"/>
      <c r="K4096" s="80">
        <v>1</v>
      </c>
    </row>
    <row r="4097" spans="2:11" x14ac:dyDescent="0.3">
      <c r="B4097" s="75">
        <v>39164</v>
      </c>
      <c r="C4097" s="76">
        <v>44902</v>
      </c>
      <c r="D4097" s="77">
        <v>1163</v>
      </c>
      <c r="E4097" s="77">
        <v>3</v>
      </c>
      <c r="F4097" s="78"/>
      <c r="G4097" s="79">
        <v>44902.668229166666</v>
      </c>
      <c r="H4097" s="77">
        <v>161</v>
      </c>
      <c r="I4097" s="76">
        <v>44902.977083333331</v>
      </c>
      <c r="J4097" s="78"/>
      <c r="K4097" s="80">
        <v>1</v>
      </c>
    </row>
    <row r="4098" spans="2:11" x14ac:dyDescent="0.3">
      <c r="B4098" s="75">
        <v>39165</v>
      </c>
      <c r="C4098" s="76">
        <v>44902</v>
      </c>
      <c r="D4098" s="77">
        <v>112</v>
      </c>
      <c r="E4098" s="77">
        <v>5</v>
      </c>
      <c r="F4098" s="78"/>
      <c r="G4098" s="79">
        <v>44902.682870370372</v>
      </c>
      <c r="H4098" s="77">
        <v>156</v>
      </c>
      <c r="I4098" s="76">
        <v>44902.977083333331</v>
      </c>
      <c r="J4098" s="78"/>
      <c r="K4098" s="80">
        <v>1</v>
      </c>
    </row>
    <row r="4099" spans="2:11" x14ac:dyDescent="0.3">
      <c r="B4099" s="75">
        <v>39166</v>
      </c>
      <c r="C4099" s="76">
        <v>44902</v>
      </c>
      <c r="D4099" s="77">
        <v>281</v>
      </c>
      <c r="E4099" s="77">
        <v>3</v>
      </c>
      <c r="F4099" s="78"/>
      <c r="G4099" s="79">
        <v>44902.692025462966</v>
      </c>
      <c r="H4099" s="77">
        <v>156</v>
      </c>
      <c r="I4099" s="76">
        <v>44902.977083333331</v>
      </c>
      <c r="J4099" s="78"/>
      <c r="K4099" s="80">
        <v>1</v>
      </c>
    </row>
    <row r="4100" spans="2:11" x14ac:dyDescent="0.3">
      <c r="B4100" s="75">
        <v>39167</v>
      </c>
      <c r="C4100" s="76">
        <v>44902</v>
      </c>
      <c r="D4100" s="77">
        <v>196</v>
      </c>
      <c r="E4100" s="77">
        <v>4</v>
      </c>
      <c r="F4100" s="78"/>
      <c r="G4100" s="79">
        <v>44902.703564814816</v>
      </c>
      <c r="H4100" s="77">
        <v>144</v>
      </c>
      <c r="I4100" s="76">
        <v>44902.977083333331</v>
      </c>
      <c r="J4100" s="78"/>
      <c r="K4100" s="80">
        <v>1</v>
      </c>
    </row>
    <row r="4101" spans="2:11" x14ac:dyDescent="0.3">
      <c r="B4101" s="75">
        <v>39168</v>
      </c>
      <c r="C4101" s="76">
        <v>44902</v>
      </c>
      <c r="D4101" s="77">
        <v>578</v>
      </c>
      <c r="E4101" s="77">
        <v>6</v>
      </c>
      <c r="F4101" s="78"/>
      <c r="G4101" s="79">
        <v>44902.718726851854</v>
      </c>
      <c r="H4101" s="77">
        <v>155</v>
      </c>
      <c r="I4101" s="76">
        <v>44902.977083333331</v>
      </c>
      <c r="J4101" s="78"/>
      <c r="K4101" s="80">
        <v>1</v>
      </c>
    </row>
    <row r="4102" spans="2:11" x14ac:dyDescent="0.3">
      <c r="B4102" s="75">
        <v>39169</v>
      </c>
      <c r="C4102" s="76">
        <v>44902</v>
      </c>
      <c r="D4102" s="77">
        <v>1309</v>
      </c>
      <c r="E4102" s="77">
        <v>6</v>
      </c>
      <c r="F4102" s="78"/>
      <c r="G4102" s="79">
        <v>44902.728043981486</v>
      </c>
      <c r="H4102" s="77">
        <v>161</v>
      </c>
      <c r="I4102" s="76">
        <v>44902.977083333331</v>
      </c>
      <c r="J4102" s="78"/>
      <c r="K4102" s="80">
        <v>1</v>
      </c>
    </row>
    <row r="4103" spans="2:11" x14ac:dyDescent="0.3">
      <c r="B4103" s="75">
        <v>39170</v>
      </c>
      <c r="C4103" s="76">
        <v>44902</v>
      </c>
      <c r="D4103" s="77">
        <v>884</v>
      </c>
      <c r="E4103" s="77">
        <v>6</v>
      </c>
      <c r="F4103" s="78"/>
      <c r="G4103" s="79">
        <v>44902.736296296302</v>
      </c>
      <c r="H4103" s="77">
        <v>171</v>
      </c>
      <c r="I4103" s="76">
        <v>44902.977083333331</v>
      </c>
      <c r="J4103" s="78"/>
      <c r="K4103" s="80">
        <v>1</v>
      </c>
    </row>
    <row r="4104" spans="2:11" x14ac:dyDescent="0.3">
      <c r="B4104" s="75">
        <v>39171</v>
      </c>
      <c r="C4104" s="76">
        <v>44902</v>
      </c>
      <c r="D4104" s="77">
        <v>671</v>
      </c>
      <c r="E4104" s="77">
        <v>3</v>
      </c>
      <c r="F4104" s="78"/>
      <c r="G4104" s="79">
        <v>44902.746064814819</v>
      </c>
      <c r="H4104" s="77">
        <v>174</v>
      </c>
      <c r="I4104" s="76">
        <v>44902.977083333331</v>
      </c>
      <c r="J4104" s="78"/>
      <c r="K4104" s="80">
        <v>1</v>
      </c>
    </row>
    <row r="4105" spans="2:11" x14ac:dyDescent="0.3">
      <c r="B4105" s="75">
        <v>39172</v>
      </c>
      <c r="C4105" s="76">
        <v>44902</v>
      </c>
      <c r="D4105" s="77">
        <v>858</v>
      </c>
      <c r="E4105" s="77">
        <v>2</v>
      </c>
      <c r="F4105" s="78"/>
      <c r="G4105" s="79">
        <v>44902.762245370373</v>
      </c>
      <c r="H4105" s="77">
        <v>172</v>
      </c>
      <c r="I4105" s="76">
        <v>44902.977083333331</v>
      </c>
      <c r="J4105" s="78"/>
      <c r="K4105" s="80">
        <v>1</v>
      </c>
    </row>
    <row r="4106" spans="2:11" x14ac:dyDescent="0.3">
      <c r="B4106" s="75">
        <v>39173</v>
      </c>
      <c r="C4106" s="76">
        <v>44902</v>
      </c>
      <c r="D4106" s="77">
        <v>1288</v>
      </c>
      <c r="E4106" s="77">
        <v>3</v>
      </c>
      <c r="F4106" s="78"/>
      <c r="G4106" s="79">
        <v>44902.777013888895</v>
      </c>
      <c r="H4106" s="77">
        <v>154</v>
      </c>
      <c r="I4106" s="76">
        <v>44902.977083333331</v>
      </c>
      <c r="J4106" s="78"/>
      <c r="K4106" s="80">
        <v>1</v>
      </c>
    </row>
    <row r="4107" spans="2:11" x14ac:dyDescent="0.3">
      <c r="B4107" s="75">
        <v>39174</v>
      </c>
      <c r="C4107" s="76">
        <v>44902</v>
      </c>
      <c r="D4107" s="77">
        <v>34</v>
      </c>
      <c r="E4107" s="77">
        <v>1</v>
      </c>
      <c r="F4107" s="78"/>
      <c r="G4107" s="78"/>
      <c r="H4107" s="78"/>
      <c r="I4107" s="76">
        <v>44902.977083333331</v>
      </c>
      <c r="J4107" s="78"/>
      <c r="K4107" s="80">
        <v>1</v>
      </c>
    </row>
    <row r="4108" spans="2:11" x14ac:dyDescent="0.3">
      <c r="B4108" s="75">
        <v>39175</v>
      </c>
      <c r="C4108" s="76">
        <v>44902</v>
      </c>
      <c r="D4108" s="77">
        <v>712</v>
      </c>
      <c r="E4108" s="77">
        <v>4</v>
      </c>
      <c r="F4108" s="78"/>
      <c r="G4108" s="79">
        <v>44902.803634259268</v>
      </c>
      <c r="H4108" s="77">
        <v>165</v>
      </c>
      <c r="I4108" s="76">
        <v>44902.977083333331</v>
      </c>
      <c r="J4108" s="78"/>
      <c r="K4108" s="80">
        <v>1</v>
      </c>
    </row>
    <row r="4109" spans="2:11" x14ac:dyDescent="0.3">
      <c r="B4109" s="75">
        <v>39176</v>
      </c>
      <c r="C4109" s="76">
        <v>44902</v>
      </c>
      <c r="D4109" s="77">
        <v>129</v>
      </c>
      <c r="E4109" s="77">
        <v>4</v>
      </c>
      <c r="F4109" s="78"/>
      <c r="G4109" s="79">
        <v>44902.816562500011</v>
      </c>
      <c r="H4109" s="77">
        <v>157</v>
      </c>
      <c r="I4109" s="76">
        <v>44902.977083333331</v>
      </c>
      <c r="J4109" s="78"/>
      <c r="K4109" s="80">
        <v>1</v>
      </c>
    </row>
    <row r="4110" spans="2:11" x14ac:dyDescent="0.3">
      <c r="B4110" s="75">
        <v>39177</v>
      </c>
      <c r="C4110" s="76">
        <v>44902</v>
      </c>
      <c r="D4110" s="77">
        <v>1095</v>
      </c>
      <c r="E4110" s="77">
        <v>4</v>
      </c>
      <c r="F4110" s="78"/>
      <c r="G4110" s="79">
        <v>44902.829895833347</v>
      </c>
      <c r="H4110" s="77">
        <v>170</v>
      </c>
      <c r="I4110" s="76">
        <v>44902.977083333331</v>
      </c>
      <c r="J4110" s="78"/>
      <c r="K4110" s="80">
        <v>1</v>
      </c>
    </row>
    <row r="4111" spans="2:11" x14ac:dyDescent="0.3">
      <c r="B4111" s="75">
        <v>39178</v>
      </c>
      <c r="C4111" s="76">
        <v>44902</v>
      </c>
      <c r="D4111" s="77">
        <v>950</v>
      </c>
      <c r="E4111" s="77">
        <v>4</v>
      </c>
      <c r="F4111" s="78"/>
      <c r="G4111" s="79">
        <v>44902.838391203717</v>
      </c>
      <c r="H4111" s="77">
        <v>167</v>
      </c>
      <c r="I4111" s="76">
        <v>44902.977083333331</v>
      </c>
      <c r="J4111" s="78"/>
      <c r="K4111" s="80">
        <v>1</v>
      </c>
    </row>
    <row r="4112" spans="2:11" x14ac:dyDescent="0.3">
      <c r="B4112" s="75">
        <v>39179</v>
      </c>
      <c r="C4112" s="76">
        <v>44902</v>
      </c>
      <c r="D4112" s="77">
        <v>1123</v>
      </c>
      <c r="E4112" s="77">
        <v>5</v>
      </c>
      <c r="F4112" s="78"/>
      <c r="G4112" s="79">
        <v>44902.853703703717</v>
      </c>
      <c r="H4112" s="77">
        <v>170</v>
      </c>
      <c r="I4112" s="76">
        <v>44902.977083333331</v>
      </c>
      <c r="J4112" s="78"/>
      <c r="K4112" s="80">
        <v>1</v>
      </c>
    </row>
    <row r="4113" spans="2:11" x14ac:dyDescent="0.3">
      <c r="B4113" s="75">
        <v>39180</v>
      </c>
      <c r="C4113" s="76">
        <v>44902</v>
      </c>
      <c r="D4113" s="77">
        <v>400</v>
      </c>
      <c r="E4113" s="77">
        <v>3</v>
      </c>
      <c r="F4113" s="78"/>
      <c r="G4113" s="79">
        <v>44902.863576388903</v>
      </c>
      <c r="H4113" s="77">
        <v>169</v>
      </c>
      <c r="I4113" s="76">
        <v>44902.977083333331</v>
      </c>
      <c r="J4113" s="78"/>
      <c r="K4113" s="80">
        <v>1</v>
      </c>
    </row>
    <row r="4114" spans="2:11" x14ac:dyDescent="0.3">
      <c r="B4114" s="75">
        <v>39181</v>
      </c>
      <c r="C4114" s="76">
        <v>44902</v>
      </c>
      <c r="D4114" s="77">
        <v>1236</v>
      </c>
      <c r="E4114" s="77">
        <v>2</v>
      </c>
      <c r="F4114" s="78"/>
      <c r="G4114" s="79">
        <v>44902.874976851868</v>
      </c>
      <c r="H4114" s="77">
        <v>141</v>
      </c>
      <c r="I4114" s="76">
        <v>44902.977083333331</v>
      </c>
      <c r="J4114" s="78"/>
      <c r="K4114" s="80">
        <v>1</v>
      </c>
    </row>
    <row r="4115" spans="2:11" x14ac:dyDescent="0.3">
      <c r="B4115" s="75">
        <v>39182</v>
      </c>
      <c r="C4115" s="76">
        <v>44902</v>
      </c>
      <c r="D4115" s="77">
        <v>832</v>
      </c>
      <c r="E4115" s="77">
        <v>6</v>
      </c>
      <c r="F4115" s="78"/>
      <c r="G4115" s="79">
        <v>44902.885902777794</v>
      </c>
      <c r="H4115" s="77">
        <v>145</v>
      </c>
      <c r="I4115" s="76">
        <v>44902.977083333331</v>
      </c>
      <c r="J4115" s="78"/>
      <c r="K4115" s="80">
        <v>1</v>
      </c>
    </row>
    <row r="4116" spans="2:11" x14ac:dyDescent="0.3">
      <c r="B4116" s="75">
        <v>39183</v>
      </c>
      <c r="C4116" s="76">
        <v>44902</v>
      </c>
      <c r="D4116" s="77">
        <v>332</v>
      </c>
      <c r="E4116" s="77">
        <v>3</v>
      </c>
      <c r="F4116" s="78"/>
      <c r="G4116" s="79">
        <v>44902.900509259278</v>
      </c>
      <c r="H4116" s="77">
        <v>149</v>
      </c>
      <c r="I4116" s="76">
        <v>44902.977083333331</v>
      </c>
      <c r="J4116" s="78"/>
      <c r="K4116" s="80">
        <v>1</v>
      </c>
    </row>
    <row r="4117" spans="2:11" x14ac:dyDescent="0.3">
      <c r="B4117" s="75">
        <v>39184</v>
      </c>
      <c r="C4117" s="76">
        <v>44902</v>
      </c>
      <c r="D4117" s="77">
        <v>549</v>
      </c>
      <c r="E4117" s="77">
        <v>3</v>
      </c>
      <c r="F4117" s="78"/>
      <c r="G4117" s="79">
        <v>44902.909444444464</v>
      </c>
      <c r="H4117" s="77">
        <v>147</v>
      </c>
      <c r="I4117" s="76">
        <v>44902.977083333331</v>
      </c>
      <c r="J4117" s="78"/>
      <c r="K4117" s="80">
        <v>1</v>
      </c>
    </row>
    <row r="4118" spans="2:11" x14ac:dyDescent="0.3">
      <c r="B4118" s="75">
        <v>39185</v>
      </c>
      <c r="C4118" s="76">
        <v>44903</v>
      </c>
      <c r="D4118" s="77">
        <v>1386</v>
      </c>
      <c r="E4118" s="77">
        <v>1</v>
      </c>
      <c r="F4118" s="78"/>
      <c r="G4118" s="78"/>
      <c r="H4118" s="78"/>
      <c r="I4118" s="76">
        <v>44903.944444444445</v>
      </c>
      <c r="J4118" s="78"/>
      <c r="K4118" s="80">
        <v>1</v>
      </c>
    </row>
    <row r="4119" spans="2:11" x14ac:dyDescent="0.3">
      <c r="B4119" s="75">
        <v>39186</v>
      </c>
      <c r="C4119" s="76">
        <v>44903</v>
      </c>
      <c r="D4119" s="77">
        <v>823</v>
      </c>
      <c r="E4119" s="77">
        <v>1</v>
      </c>
      <c r="F4119" s="78"/>
      <c r="G4119" s="78"/>
      <c r="H4119" s="78"/>
      <c r="I4119" s="76">
        <v>44903.944444444445</v>
      </c>
      <c r="J4119" s="78"/>
      <c r="K4119" s="80">
        <v>1</v>
      </c>
    </row>
    <row r="4120" spans="2:11" x14ac:dyDescent="0.3">
      <c r="B4120" s="75">
        <v>39187</v>
      </c>
      <c r="C4120" s="76">
        <v>44903</v>
      </c>
      <c r="D4120" s="77">
        <v>137</v>
      </c>
      <c r="E4120" s="77">
        <v>4</v>
      </c>
      <c r="F4120" s="78"/>
      <c r="G4120" s="79">
        <v>44903.352766203701</v>
      </c>
      <c r="H4120" s="77">
        <v>173</v>
      </c>
      <c r="I4120" s="76">
        <v>44903.944444444445</v>
      </c>
      <c r="J4120" s="78"/>
      <c r="K4120" s="80">
        <v>1</v>
      </c>
    </row>
    <row r="4121" spans="2:11" x14ac:dyDescent="0.3">
      <c r="B4121" s="75">
        <v>39188</v>
      </c>
      <c r="C4121" s="76">
        <v>44903</v>
      </c>
      <c r="D4121" s="77">
        <v>1374</v>
      </c>
      <c r="E4121" s="77">
        <v>6</v>
      </c>
      <c r="F4121" s="78"/>
      <c r="G4121" s="79">
        <v>44903.362141203703</v>
      </c>
      <c r="H4121" s="77">
        <v>146</v>
      </c>
      <c r="I4121" s="76">
        <v>44903.944444444445</v>
      </c>
      <c r="J4121" s="78"/>
      <c r="K4121" s="80">
        <v>1</v>
      </c>
    </row>
    <row r="4122" spans="2:11" x14ac:dyDescent="0.3">
      <c r="B4122" s="75">
        <v>39189</v>
      </c>
      <c r="C4122" s="76">
        <v>44903</v>
      </c>
      <c r="D4122" s="77">
        <v>1088</v>
      </c>
      <c r="E4122" s="77">
        <v>3</v>
      </c>
      <c r="F4122" s="78"/>
      <c r="G4122" s="79">
        <v>44903.373032407406</v>
      </c>
      <c r="H4122" s="77">
        <v>165</v>
      </c>
      <c r="I4122" s="76">
        <v>44903.944444444445</v>
      </c>
      <c r="J4122" s="78"/>
      <c r="K4122" s="80">
        <v>1</v>
      </c>
    </row>
    <row r="4123" spans="2:11" x14ac:dyDescent="0.3">
      <c r="B4123" s="75">
        <v>39190</v>
      </c>
      <c r="C4123" s="76">
        <v>44903</v>
      </c>
      <c r="D4123" s="77">
        <v>514</v>
      </c>
      <c r="E4123" s="77">
        <v>4</v>
      </c>
      <c r="F4123" s="78"/>
      <c r="G4123" s="79">
        <v>44903.389652777776</v>
      </c>
      <c r="H4123" s="77">
        <v>173</v>
      </c>
      <c r="I4123" s="76">
        <v>44903.944444444445</v>
      </c>
      <c r="J4123" s="78"/>
      <c r="K4123" s="80">
        <v>1</v>
      </c>
    </row>
    <row r="4124" spans="2:11" x14ac:dyDescent="0.3">
      <c r="B4124" s="75">
        <v>39191</v>
      </c>
      <c r="C4124" s="76">
        <v>44903</v>
      </c>
      <c r="D4124" s="77">
        <v>387</v>
      </c>
      <c r="E4124" s="77">
        <v>3</v>
      </c>
      <c r="F4124" s="78"/>
      <c r="G4124" s="79">
        <v>44903.3984375</v>
      </c>
      <c r="H4124" s="77">
        <v>147</v>
      </c>
      <c r="I4124" s="76">
        <v>44903.944444444445</v>
      </c>
      <c r="J4124" s="78"/>
      <c r="K4124" s="80">
        <v>1</v>
      </c>
    </row>
    <row r="4125" spans="2:11" x14ac:dyDescent="0.3">
      <c r="B4125" s="75">
        <v>39192</v>
      </c>
      <c r="C4125" s="76">
        <v>44903</v>
      </c>
      <c r="D4125" s="77">
        <v>148</v>
      </c>
      <c r="E4125" s="77">
        <v>1</v>
      </c>
      <c r="F4125" s="78"/>
      <c r="G4125" s="78"/>
      <c r="H4125" s="78"/>
      <c r="I4125" s="76">
        <v>44903.944444444445</v>
      </c>
      <c r="J4125" s="78"/>
      <c r="K4125" s="80">
        <v>1</v>
      </c>
    </row>
    <row r="4126" spans="2:11" x14ac:dyDescent="0.3">
      <c r="B4126" s="75">
        <v>39193</v>
      </c>
      <c r="C4126" s="76">
        <v>44903</v>
      </c>
      <c r="D4126" s="77">
        <v>21</v>
      </c>
      <c r="E4126" s="77">
        <v>4</v>
      </c>
      <c r="F4126" s="78"/>
      <c r="G4126" s="79">
        <v>44903.416307870371</v>
      </c>
      <c r="H4126" s="77">
        <v>169</v>
      </c>
      <c r="I4126" s="76">
        <v>44903.944444444445</v>
      </c>
      <c r="J4126" s="78"/>
      <c r="K4126" s="80">
        <v>1</v>
      </c>
    </row>
    <row r="4127" spans="2:11" x14ac:dyDescent="0.3">
      <c r="B4127" s="75">
        <v>39194</v>
      </c>
      <c r="C4127" s="76">
        <v>44903</v>
      </c>
      <c r="D4127" s="77">
        <v>489</v>
      </c>
      <c r="E4127" s="77">
        <v>6</v>
      </c>
      <c r="F4127" s="78"/>
      <c r="G4127" s="79">
        <v>44903.431886574072</v>
      </c>
      <c r="H4127" s="77">
        <v>146</v>
      </c>
      <c r="I4127" s="76">
        <v>44903.944444444445</v>
      </c>
      <c r="J4127" s="78"/>
      <c r="K4127" s="80">
        <v>1</v>
      </c>
    </row>
    <row r="4128" spans="2:11" x14ac:dyDescent="0.3">
      <c r="B4128" s="75">
        <v>39195</v>
      </c>
      <c r="C4128" s="76">
        <v>44903</v>
      </c>
      <c r="D4128" s="77">
        <v>310</v>
      </c>
      <c r="E4128" s="77">
        <v>3</v>
      </c>
      <c r="F4128" s="78"/>
      <c r="G4128" s="79">
        <v>44903.448159722218</v>
      </c>
      <c r="H4128" s="77">
        <v>155</v>
      </c>
      <c r="I4128" s="76">
        <v>44903.944444444445</v>
      </c>
      <c r="J4128" s="78"/>
      <c r="K4128" s="80">
        <v>1</v>
      </c>
    </row>
    <row r="4129" spans="2:11" x14ac:dyDescent="0.3">
      <c r="B4129" s="75">
        <v>39196</v>
      </c>
      <c r="C4129" s="76">
        <v>44903</v>
      </c>
      <c r="D4129" s="77">
        <v>544</v>
      </c>
      <c r="E4129" s="77">
        <v>2</v>
      </c>
      <c r="F4129" s="78"/>
      <c r="G4129" s="79">
        <v>44903.463472222218</v>
      </c>
      <c r="H4129" s="77">
        <v>154</v>
      </c>
      <c r="I4129" s="76">
        <v>44903.944444444445</v>
      </c>
      <c r="J4129" s="78"/>
      <c r="K4129" s="80">
        <v>1</v>
      </c>
    </row>
    <row r="4130" spans="2:11" x14ac:dyDescent="0.3">
      <c r="B4130" s="75">
        <v>39197</v>
      </c>
      <c r="C4130" s="76">
        <v>44903</v>
      </c>
      <c r="D4130" s="77">
        <v>930</v>
      </c>
      <c r="E4130" s="77">
        <v>2</v>
      </c>
      <c r="F4130" s="78"/>
      <c r="G4130" s="79">
        <v>44903.478414351848</v>
      </c>
      <c r="H4130" s="77">
        <v>175</v>
      </c>
      <c r="I4130" s="76">
        <v>44903.944444444445</v>
      </c>
      <c r="J4130" s="78"/>
      <c r="K4130" s="80">
        <v>1</v>
      </c>
    </row>
    <row r="4131" spans="2:11" x14ac:dyDescent="0.3">
      <c r="B4131" s="75">
        <v>39198</v>
      </c>
      <c r="C4131" s="76">
        <v>44903</v>
      </c>
      <c r="D4131" s="77">
        <v>369</v>
      </c>
      <c r="E4131" s="77">
        <v>2</v>
      </c>
      <c r="F4131" s="78"/>
      <c r="G4131" s="79">
        <v>44903.490486111106</v>
      </c>
      <c r="H4131" s="77">
        <v>142</v>
      </c>
      <c r="I4131" s="76">
        <v>44903.944444444445</v>
      </c>
      <c r="J4131" s="78"/>
      <c r="K4131" s="80">
        <v>1</v>
      </c>
    </row>
    <row r="4132" spans="2:11" x14ac:dyDescent="0.3">
      <c r="B4132" s="75">
        <v>39199</v>
      </c>
      <c r="C4132" s="76">
        <v>44903</v>
      </c>
      <c r="D4132" s="77">
        <v>1293</v>
      </c>
      <c r="E4132" s="77">
        <v>3</v>
      </c>
      <c r="F4132" s="78"/>
      <c r="G4132" s="79">
        <v>44903.500057870362</v>
      </c>
      <c r="H4132" s="77">
        <v>175</v>
      </c>
      <c r="I4132" s="76">
        <v>44903.944444444445</v>
      </c>
      <c r="J4132" s="78"/>
      <c r="K4132" s="80">
        <v>1</v>
      </c>
    </row>
    <row r="4133" spans="2:11" x14ac:dyDescent="0.3">
      <c r="B4133" s="75">
        <v>39200</v>
      </c>
      <c r="C4133" s="76">
        <v>44903</v>
      </c>
      <c r="D4133" s="77">
        <v>1289</v>
      </c>
      <c r="E4133" s="77">
        <v>1</v>
      </c>
      <c r="F4133" s="78"/>
      <c r="G4133" s="78"/>
      <c r="H4133" s="78"/>
      <c r="I4133" s="76">
        <v>44903.944444444445</v>
      </c>
      <c r="J4133" s="78"/>
      <c r="K4133" s="80">
        <v>1</v>
      </c>
    </row>
    <row r="4134" spans="2:11" x14ac:dyDescent="0.3">
      <c r="B4134" s="75">
        <v>39201</v>
      </c>
      <c r="C4134" s="76">
        <v>44903</v>
      </c>
      <c r="D4134" s="77">
        <v>1117</v>
      </c>
      <c r="E4134" s="77">
        <v>6</v>
      </c>
      <c r="F4134" s="78"/>
      <c r="G4134" s="79">
        <v>44903.527395833327</v>
      </c>
      <c r="H4134" s="77">
        <v>162</v>
      </c>
      <c r="I4134" s="76">
        <v>44903.944444444445</v>
      </c>
      <c r="J4134" s="78"/>
      <c r="K4134" s="80">
        <v>1</v>
      </c>
    </row>
    <row r="4135" spans="2:11" x14ac:dyDescent="0.3">
      <c r="B4135" s="75">
        <v>39202</v>
      </c>
      <c r="C4135" s="76">
        <v>44903</v>
      </c>
      <c r="D4135" s="77">
        <v>606</v>
      </c>
      <c r="E4135" s="77">
        <v>6</v>
      </c>
      <c r="F4135" s="78"/>
      <c r="G4135" s="79">
        <v>44903.541365740733</v>
      </c>
      <c r="H4135" s="77">
        <v>163</v>
      </c>
      <c r="I4135" s="76">
        <v>44903.944444444445</v>
      </c>
      <c r="J4135" s="78"/>
      <c r="K4135" s="80">
        <v>1</v>
      </c>
    </row>
    <row r="4136" spans="2:11" x14ac:dyDescent="0.3">
      <c r="B4136" s="75">
        <v>39203</v>
      </c>
      <c r="C4136" s="76">
        <v>44903</v>
      </c>
      <c r="D4136" s="77">
        <v>1104</v>
      </c>
      <c r="E4136" s="77">
        <v>4</v>
      </c>
      <c r="F4136" s="78"/>
      <c r="G4136" s="79">
        <v>44903.556932870364</v>
      </c>
      <c r="H4136" s="77">
        <v>142</v>
      </c>
      <c r="I4136" s="76">
        <v>44903.944444444445</v>
      </c>
      <c r="J4136" s="78"/>
      <c r="K4136" s="80">
        <v>1</v>
      </c>
    </row>
    <row r="4137" spans="2:11" x14ac:dyDescent="0.3">
      <c r="B4137" s="75">
        <v>39204</v>
      </c>
      <c r="C4137" s="76">
        <v>44903</v>
      </c>
      <c r="D4137" s="77">
        <v>190</v>
      </c>
      <c r="E4137" s="77">
        <v>1</v>
      </c>
      <c r="F4137" s="78"/>
      <c r="G4137" s="78"/>
      <c r="H4137" s="78"/>
      <c r="I4137" s="76">
        <v>44903.944444444445</v>
      </c>
      <c r="J4137" s="78"/>
      <c r="K4137" s="80">
        <v>1</v>
      </c>
    </row>
    <row r="4138" spans="2:11" x14ac:dyDescent="0.3">
      <c r="B4138" s="75">
        <v>39205</v>
      </c>
      <c r="C4138" s="76">
        <v>44903</v>
      </c>
      <c r="D4138" s="77">
        <v>1108</v>
      </c>
      <c r="E4138" s="77">
        <v>5</v>
      </c>
      <c r="F4138" s="78"/>
      <c r="G4138" s="79">
        <v>44903.584548611107</v>
      </c>
      <c r="H4138" s="77">
        <v>168</v>
      </c>
      <c r="I4138" s="76">
        <v>44903.944444444445</v>
      </c>
      <c r="J4138" s="78"/>
      <c r="K4138" s="80">
        <v>1</v>
      </c>
    </row>
    <row r="4139" spans="2:11" x14ac:dyDescent="0.3">
      <c r="B4139" s="75">
        <v>39206</v>
      </c>
      <c r="C4139" s="76">
        <v>44903</v>
      </c>
      <c r="D4139" s="77">
        <v>836</v>
      </c>
      <c r="E4139" s="77">
        <v>1</v>
      </c>
      <c r="F4139" s="78"/>
      <c r="G4139" s="78"/>
      <c r="H4139" s="78"/>
      <c r="I4139" s="76">
        <v>44903.944444444445</v>
      </c>
      <c r="J4139" s="78"/>
      <c r="K4139" s="80">
        <v>1</v>
      </c>
    </row>
    <row r="4140" spans="2:11" x14ac:dyDescent="0.3">
      <c r="B4140" s="75">
        <v>39207</v>
      </c>
      <c r="C4140" s="76">
        <v>44903</v>
      </c>
      <c r="D4140" s="77">
        <v>604</v>
      </c>
      <c r="E4140" s="77">
        <v>5</v>
      </c>
      <c r="F4140" s="78"/>
      <c r="G4140" s="79">
        <v>44903.611099537033</v>
      </c>
      <c r="H4140" s="77">
        <v>141</v>
      </c>
      <c r="I4140" s="76">
        <v>44903.944444444445</v>
      </c>
      <c r="J4140" s="78"/>
      <c r="K4140" s="80">
        <v>1</v>
      </c>
    </row>
    <row r="4141" spans="2:11" x14ac:dyDescent="0.3">
      <c r="B4141" s="75">
        <v>39208</v>
      </c>
      <c r="C4141" s="76">
        <v>44903</v>
      </c>
      <c r="D4141" s="77">
        <v>1110</v>
      </c>
      <c r="E4141" s="77">
        <v>4</v>
      </c>
      <c r="F4141" s="78"/>
      <c r="G4141" s="79">
        <v>44903.625208333331</v>
      </c>
      <c r="H4141" s="77">
        <v>163</v>
      </c>
      <c r="I4141" s="76">
        <v>44903.944444444445</v>
      </c>
      <c r="J4141" s="78"/>
      <c r="K4141" s="80">
        <v>1</v>
      </c>
    </row>
    <row r="4142" spans="2:11" x14ac:dyDescent="0.3">
      <c r="B4142" s="75">
        <v>39209</v>
      </c>
      <c r="C4142" s="76">
        <v>44903</v>
      </c>
      <c r="D4142" s="77">
        <v>963</v>
      </c>
      <c r="E4142" s="77">
        <v>2</v>
      </c>
      <c r="F4142" s="78"/>
      <c r="G4142" s="79">
        <v>44903.642048611109</v>
      </c>
      <c r="H4142" s="77">
        <v>153</v>
      </c>
      <c r="I4142" s="76">
        <v>44903.944444444445</v>
      </c>
      <c r="J4142" s="78"/>
      <c r="K4142" s="80">
        <v>1</v>
      </c>
    </row>
    <row r="4143" spans="2:11" x14ac:dyDescent="0.3">
      <c r="B4143" s="75">
        <v>39210</v>
      </c>
      <c r="C4143" s="76">
        <v>44903</v>
      </c>
      <c r="D4143" s="77">
        <v>1394</v>
      </c>
      <c r="E4143" s="77">
        <v>2</v>
      </c>
      <c r="F4143" s="78"/>
      <c r="G4143" s="79">
        <v>44903.657395833332</v>
      </c>
      <c r="H4143" s="77">
        <v>142</v>
      </c>
      <c r="I4143" s="76">
        <v>44903.944444444445</v>
      </c>
      <c r="J4143" s="78"/>
      <c r="K4143" s="80">
        <v>1</v>
      </c>
    </row>
    <row r="4144" spans="2:11" x14ac:dyDescent="0.3">
      <c r="B4144" s="75">
        <v>39211</v>
      </c>
      <c r="C4144" s="76">
        <v>44903</v>
      </c>
      <c r="D4144" s="77">
        <v>953</v>
      </c>
      <c r="E4144" s="77">
        <v>5</v>
      </c>
      <c r="F4144" s="78"/>
      <c r="G4144" s="79">
        <v>44903.667708333334</v>
      </c>
      <c r="H4144" s="77">
        <v>173</v>
      </c>
      <c r="I4144" s="76">
        <v>44903.944444444445</v>
      </c>
      <c r="J4144" s="78"/>
      <c r="K4144" s="80">
        <v>1</v>
      </c>
    </row>
    <row r="4145" spans="2:11" x14ac:dyDescent="0.3">
      <c r="B4145" s="75">
        <v>39212</v>
      </c>
      <c r="C4145" s="76">
        <v>44903</v>
      </c>
      <c r="D4145" s="77">
        <v>179</v>
      </c>
      <c r="E4145" s="77">
        <v>6</v>
      </c>
      <c r="F4145" s="78"/>
      <c r="G4145" s="79">
        <v>44903.68041666667</v>
      </c>
      <c r="H4145" s="77">
        <v>144</v>
      </c>
      <c r="I4145" s="76">
        <v>44903.944444444445</v>
      </c>
      <c r="J4145" s="78"/>
      <c r="K4145" s="80">
        <v>1</v>
      </c>
    </row>
    <row r="4146" spans="2:11" x14ac:dyDescent="0.3">
      <c r="B4146" s="75">
        <v>39213</v>
      </c>
      <c r="C4146" s="76">
        <v>44903</v>
      </c>
      <c r="D4146" s="77">
        <v>1184</v>
      </c>
      <c r="E4146" s="77">
        <v>1</v>
      </c>
      <c r="F4146" s="78"/>
      <c r="G4146" s="78"/>
      <c r="H4146" s="78"/>
      <c r="I4146" s="76">
        <v>44903.944444444445</v>
      </c>
      <c r="J4146" s="78"/>
      <c r="K4146" s="80">
        <v>1</v>
      </c>
    </row>
    <row r="4147" spans="2:11" x14ac:dyDescent="0.3">
      <c r="B4147" s="75">
        <v>39214</v>
      </c>
      <c r="C4147" s="76">
        <v>44903</v>
      </c>
      <c r="D4147" s="77">
        <v>956</v>
      </c>
      <c r="E4147" s="77">
        <v>4</v>
      </c>
      <c r="F4147" s="78"/>
      <c r="G4147" s="79">
        <v>44903.701192129636</v>
      </c>
      <c r="H4147" s="77">
        <v>179</v>
      </c>
      <c r="I4147" s="76">
        <v>44903.944444444445</v>
      </c>
      <c r="J4147" s="78"/>
      <c r="K4147" s="80">
        <v>1</v>
      </c>
    </row>
    <row r="4148" spans="2:11" x14ac:dyDescent="0.3">
      <c r="B4148" s="75">
        <v>39215</v>
      </c>
      <c r="C4148" s="76">
        <v>44903</v>
      </c>
      <c r="D4148" s="77">
        <v>1164</v>
      </c>
      <c r="E4148" s="77">
        <v>5</v>
      </c>
      <c r="F4148" s="78"/>
      <c r="G4148" s="79">
        <v>44903.711215277785</v>
      </c>
      <c r="H4148" s="77">
        <v>172</v>
      </c>
      <c r="I4148" s="76">
        <v>44903.944444444445</v>
      </c>
      <c r="J4148" s="78"/>
      <c r="K4148" s="80">
        <v>1</v>
      </c>
    </row>
    <row r="4149" spans="2:11" x14ac:dyDescent="0.3">
      <c r="B4149" s="75">
        <v>39216</v>
      </c>
      <c r="C4149" s="76">
        <v>44903</v>
      </c>
      <c r="D4149" s="77">
        <v>504</v>
      </c>
      <c r="E4149" s="77">
        <v>1</v>
      </c>
      <c r="F4149" s="78"/>
      <c r="G4149" s="78"/>
      <c r="H4149" s="78"/>
      <c r="I4149" s="76">
        <v>44903.944444444445</v>
      </c>
      <c r="J4149" s="78"/>
      <c r="K4149" s="80">
        <v>1</v>
      </c>
    </row>
    <row r="4150" spans="2:11" x14ac:dyDescent="0.3">
      <c r="B4150" s="75">
        <v>39217</v>
      </c>
      <c r="C4150" s="76">
        <v>44903</v>
      </c>
      <c r="D4150" s="77">
        <v>1154</v>
      </c>
      <c r="E4150" s="77">
        <v>1</v>
      </c>
      <c r="F4150" s="78"/>
      <c r="G4150" s="78"/>
      <c r="H4150" s="78"/>
      <c r="I4150" s="76">
        <v>44903.944444444445</v>
      </c>
      <c r="J4150" s="78"/>
      <c r="K4150" s="80">
        <v>1</v>
      </c>
    </row>
    <row r="4151" spans="2:11" x14ac:dyDescent="0.3">
      <c r="B4151" s="75">
        <v>39218</v>
      </c>
      <c r="C4151" s="76">
        <v>44903</v>
      </c>
      <c r="D4151" s="77">
        <v>184</v>
      </c>
      <c r="E4151" s="77">
        <v>1</v>
      </c>
      <c r="F4151" s="78"/>
      <c r="G4151" s="78"/>
      <c r="H4151" s="78"/>
      <c r="I4151" s="76">
        <v>44903.944444444445</v>
      </c>
      <c r="J4151" s="78"/>
      <c r="K4151" s="80">
        <v>1</v>
      </c>
    </row>
    <row r="4152" spans="2:11" x14ac:dyDescent="0.3">
      <c r="B4152" s="75">
        <v>39219</v>
      </c>
      <c r="C4152" s="76">
        <v>44903</v>
      </c>
      <c r="D4152" s="77">
        <v>246</v>
      </c>
      <c r="E4152" s="77">
        <v>6</v>
      </c>
      <c r="F4152" s="78"/>
      <c r="G4152" s="79">
        <v>44903.764791666668</v>
      </c>
      <c r="H4152" s="77">
        <v>149</v>
      </c>
      <c r="I4152" s="76">
        <v>44903.944444444445</v>
      </c>
      <c r="J4152" s="78"/>
      <c r="K4152" s="80">
        <v>1</v>
      </c>
    </row>
    <row r="4153" spans="2:11" x14ac:dyDescent="0.3">
      <c r="B4153" s="75">
        <v>39220</v>
      </c>
      <c r="C4153" s="76">
        <v>44903</v>
      </c>
      <c r="D4153" s="77">
        <v>494</v>
      </c>
      <c r="E4153" s="77">
        <v>3</v>
      </c>
      <c r="F4153" s="78"/>
      <c r="G4153" s="79">
        <v>44903.776608796295</v>
      </c>
      <c r="H4153" s="77">
        <v>169</v>
      </c>
      <c r="I4153" s="76">
        <v>44903.944444444445</v>
      </c>
      <c r="J4153" s="78"/>
      <c r="K4153" s="80">
        <v>1</v>
      </c>
    </row>
    <row r="4154" spans="2:11" x14ac:dyDescent="0.3">
      <c r="B4154" s="75">
        <v>39221</v>
      </c>
      <c r="C4154" s="76">
        <v>44903</v>
      </c>
      <c r="D4154" s="77">
        <v>741</v>
      </c>
      <c r="E4154" s="77">
        <v>6</v>
      </c>
      <c r="F4154" s="78"/>
      <c r="G4154" s="79">
        <v>44903.790243055555</v>
      </c>
      <c r="H4154" s="77">
        <v>176</v>
      </c>
      <c r="I4154" s="76">
        <v>44903.944444444445</v>
      </c>
      <c r="J4154" s="78"/>
      <c r="K4154" s="80">
        <v>1</v>
      </c>
    </row>
    <row r="4155" spans="2:11" x14ac:dyDescent="0.3">
      <c r="B4155" s="75">
        <v>39222</v>
      </c>
      <c r="C4155" s="76">
        <v>44903</v>
      </c>
      <c r="D4155" s="77">
        <v>55</v>
      </c>
      <c r="E4155" s="77">
        <v>5</v>
      </c>
      <c r="F4155" s="78"/>
      <c r="G4155" s="79">
        <v>44903.799837962964</v>
      </c>
      <c r="H4155" s="77">
        <v>149</v>
      </c>
      <c r="I4155" s="76">
        <v>44903.944444444445</v>
      </c>
      <c r="J4155" s="78"/>
      <c r="K4155" s="80">
        <v>1</v>
      </c>
    </row>
    <row r="4156" spans="2:11" x14ac:dyDescent="0.3">
      <c r="B4156" s="75">
        <v>39223</v>
      </c>
      <c r="C4156" s="76">
        <v>44903</v>
      </c>
      <c r="D4156" s="77">
        <v>1087</v>
      </c>
      <c r="E4156" s="77">
        <v>1</v>
      </c>
      <c r="F4156" s="78"/>
      <c r="G4156" s="78"/>
      <c r="H4156" s="78"/>
      <c r="I4156" s="76">
        <v>44903.944444444445</v>
      </c>
      <c r="J4156" s="78"/>
      <c r="K4156" s="80">
        <v>1</v>
      </c>
    </row>
    <row r="4157" spans="2:11" x14ac:dyDescent="0.3">
      <c r="B4157" s="75">
        <v>39224</v>
      </c>
      <c r="C4157" s="76">
        <v>44903</v>
      </c>
      <c r="D4157" s="77">
        <v>829</v>
      </c>
      <c r="E4157" s="77">
        <v>1</v>
      </c>
      <c r="F4157" s="78"/>
      <c r="G4157" s="78"/>
      <c r="H4157" s="78"/>
      <c r="I4157" s="76">
        <v>44903.944444444445</v>
      </c>
      <c r="J4157" s="78"/>
      <c r="K4157" s="80">
        <v>1</v>
      </c>
    </row>
    <row r="4158" spans="2:11" x14ac:dyDescent="0.3">
      <c r="B4158" s="75">
        <v>39225</v>
      </c>
      <c r="C4158" s="76">
        <v>44903</v>
      </c>
      <c r="D4158" s="77">
        <v>845</v>
      </c>
      <c r="E4158" s="77">
        <v>3</v>
      </c>
      <c r="F4158" s="78"/>
      <c r="G4158" s="79">
        <v>44903.842233796291</v>
      </c>
      <c r="H4158" s="77">
        <v>171</v>
      </c>
      <c r="I4158" s="76">
        <v>44903.944444444445</v>
      </c>
      <c r="J4158" s="78"/>
      <c r="K4158" s="80">
        <v>1</v>
      </c>
    </row>
    <row r="4159" spans="2:11" x14ac:dyDescent="0.3">
      <c r="B4159" s="75">
        <v>39226</v>
      </c>
      <c r="C4159" s="76">
        <v>44903</v>
      </c>
      <c r="D4159" s="77">
        <v>585</v>
      </c>
      <c r="E4159" s="77">
        <v>1</v>
      </c>
      <c r="F4159" s="78"/>
      <c r="G4159" s="78"/>
      <c r="H4159" s="78"/>
      <c r="I4159" s="76">
        <v>44903.944444444445</v>
      </c>
      <c r="J4159" s="78"/>
      <c r="K4159" s="80">
        <v>1</v>
      </c>
    </row>
    <row r="4160" spans="2:11" x14ac:dyDescent="0.3">
      <c r="B4160" s="75">
        <v>39227</v>
      </c>
      <c r="C4160" s="76">
        <v>44903</v>
      </c>
      <c r="D4160" s="77">
        <v>629</v>
      </c>
      <c r="E4160" s="77">
        <v>6</v>
      </c>
      <c r="F4160" s="78"/>
      <c r="G4160" s="79">
        <v>44903.864895833329</v>
      </c>
      <c r="H4160" s="77">
        <v>170</v>
      </c>
      <c r="I4160" s="76">
        <v>44903.944444444445</v>
      </c>
      <c r="J4160" s="78"/>
      <c r="K4160" s="80">
        <v>1</v>
      </c>
    </row>
    <row r="4161" spans="2:11" x14ac:dyDescent="0.3">
      <c r="B4161" s="75">
        <v>39228</v>
      </c>
      <c r="C4161" s="76">
        <v>44903</v>
      </c>
      <c r="D4161" s="77">
        <v>523</v>
      </c>
      <c r="E4161" s="77">
        <v>2</v>
      </c>
      <c r="F4161" s="78"/>
      <c r="G4161" s="79">
        <v>44903.875023148146</v>
      </c>
      <c r="H4161" s="77">
        <v>161</v>
      </c>
      <c r="I4161" s="76">
        <v>44903.944444444445</v>
      </c>
      <c r="J4161" s="78"/>
      <c r="K4161" s="80">
        <v>1</v>
      </c>
    </row>
    <row r="4162" spans="2:11" x14ac:dyDescent="0.3">
      <c r="B4162" s="75">
        <v>39229</v>
      </c>
      <c r="C4162" s="76">
        <v>44903</v>
      </c>
      <c r="D4162" s="77">
        <v>85</v>
      </c>
      <c r="E4162" s="77">
        <v>6</v>
      </c>
      <c r="F4162" s="78"/>
      <c r="G4162" s="79">
        <v>44903.883726851847</v>
      </c>
      <c r="H4162" s="77">
        <v>164</v>
      </c>
      <c r="I4162" s="76">
        <v>44903.944444444445</v>
      </c>
      <c r="J4162" s="78"/>
      <c r="K4162" s="80">
        <v>1</v>
      </c>
    </row>
    <row r="4163" spans="2:11" x14ac:dyDescent="0.3">
      <c r="B4163" s="75">
        <v>39230</v>
      </c>
      <c r="C4163" s="76">
        <v>44903</v>
      </c>
      <c r="D4163" s="77">
        <v>1270</v>
      </c>
      <c r="E4163" s="77">
        <v>3</v>
      </c>
      <c r="F4163" s="78"/>
      <c r="G4163" s="79">
        <v>44903.89640046296</v>
      </c>
      <c r="H4163" s="77">
        <v>151</v>
      </c>
      <c r="I4163" s="76">
        <v>44903.944444444445</v>
      </c>
      <c r="J4163" s="78"/>
      <c r="K4163" s="80">
        <v>1</v>
      </c>
    </row>
    <row r="4164" spans="2:11" x14ac:dyDescent="0.3">
      <c r="B4164" s="75">
        <v>39231</v>
      </c>
      <c r="C4164" s="76">
        <v>44904</v>
      </c>
      <c r="D4164" s="77">
        <v>1245</v>
      </c>
      <c r="E4164" s="77">
        <v>3</v>
      </c>
      <c r="F4164" s="78"/>
      <c r="G4164" s="79">
        <v>44904.333333333336</v>
      </c>
      <c r="H4164" s="77">
        <v>158</v>
      </c>
      <c r="I4164" s="76">
        <v>44904.95416666667</v>
      </c>
      <c r="J4164" s="78"/>
      <c r="K4164" s="80">
        <v>1</v>
      </c>
    </row>
    <row r="4165" spans="2:11" x14ac:dyDescent="0.3">
      <c r="B4165" s="75">
        <v>39232</v>
      </c>
      <c r="C4165" s="76">
        <v>44904</v>
      </c>
      <c r="D4165" s="77">
        <v>639</v>
      </c>
      <c r="E4165" s="77">
        <v>4</v>
      </c>
      <c r="F4165" s="78"/>
      <c r="G4165" s="79">
        <v>44904.34951388889</v>
      </c>
      <c r="H4165" s="77">
        <v>152</v>
      </c>
      <c r="I4165" s="76">
        <v>44904.95416666667</v>
      </c>
      <c r="J4165" s="78"/>
      <c r="K4165" s="80">
        <v>1</v>
      </c>
    </row>
    <row r="4166" spans="2:11" x14ac:dyDescent="0.3">
      <c r="B4166" s="75">
        <v>39233</v>
      </c>
      <c r="C4166" s="76">
        <v>44904</v>
      </c>
      <c r="D4166" s="77">
        <v>461</v>
      </c>
      <c r="E4166" s="77">
        <v>2</v>
      </c>
      <c r="F4166" s="78"/>
      <c r="G4166" s="79">
        <v>44904.36310185185</v>
      </c>
      <c r="H4166" s="77">
        <v>170</v>
      </c>
      <c r="I4166" s="76">
        <v>44904.95416666667</v>
      </c>
      <c r="J4166" s="78"/>
      <c r="K4166" s="80">
        <v>1</v>
      </c>
    </row>
    <row r="4167" spans="2:11" x14ac:dyDescent="0.3">
      <c r="B4167" s="75">
        <v>39234</v>
      </c>
      <c r="C4167" s="76">
        <v>44904</v>
      </c>
      <c r="D4167" s="77">
        <v>540</v>
      </c>
      <c r="E4167" s="77">
        <v>6</v>
      </c>
      <c r="F4167" s="78"/>
      <c r="G4167" s="79">
        <v>44904.37704861111</v>
      </c>
      <c r="H4167" s="77">
        <v>171</v>
      </c>
      <c r="I4167" s="76">
        <v>44904.95416666667</v>
      </c>
      <c r="J4167" s="78"/>
      <c r="K4167" s="80">
        <v>1</v>
      </c>
    </row>
    <row r="4168" spans="2:11" x14ac:dyDescent="0.3">
      <c r="B4168" s="75">
        <v>39235</v>
      </c>
      <c r="C4168" s="76">
        <v>44904</v>
      </c>
      <c r="D4168" s="77">
        <v>1342</v>
      </c>
      <c r="E4168" s="77">
        <v>6</v>
      </c>
      <c r="F4168" s="78"/>
      <c r="G4168" s="79">
        <v>44904.388055555552</v>
      </c>
      <c r="H4168" s="77">
        <v>144</v>
      </c>
      <c r="I4168" s="76">
        <v>44904.95416666667</v>
      </c>
      <c r="J4168" s="78"/>
      <c r="K4168" s="80">
        <v>1</v>
      </c>
    </row>
    <row r="4169" spans="2:11" x14ac:dyDescent="0.3">
      <c r="B4169" s="75">
        <v>39236</v>
      </c>
      <c r="C4169" s="76">
        <v>44904</v>
      </c>
      <c r="D4169" s="77">
        <v>1265</v>
      </c>
      <c r="E4169" s="77">
        <v>6</v>
      </c>
      <c r="F4169" s="78"/>
      <c r="G4169" s="79">
        <v>44904.397233796291</v>
      </c>
      <c r="H4169" s="77">
        <v>145</v>
      </c>
      <c r="I4169" s="76">
        <v>44904.95416666667</v>
      </c>
      <c r="J4169" s="78"/>
      <c r="K4169" s="80">
        <v>1</v>
      </c>
    </row>
    <row r="4170" spans="2:11" x14ac:dyDescent="0.3">
      <c r="B4170" s="75">
        <v>39237</v>
      </c>
      <c r="C4170" s="76">
        <v>44904</v>
      </c>
      <c r="D4170" s="77">
        <v>294</v>
      </c>
      <c r="E4170" s="77">
        <v>5</v>
      </c>
      <c r="F4170" s="78"/>
      <c r="G4170" s="79">
        <v>44904.410844907405</v>
      </c>
      <c r="H4170" s="77">
        <v>159</v>
      </c>
      <c r="I4170" s="76">
        <v>44904.95416666667</v>
      </c>
      <c r="J4170" s="78"/>
      <c r="K4170" s="80">
        <v>1</v>
      </c>
    </row>
    <row r="4171" spans="2:11" x14ac:dyDescent="0.3">
      <c r="B4171" s="75">
        <v>39238</v>
      </c>
      <c r="C4171" s="76">
        <v>44904</v>
      </c>
      <c r="D4171" s="77">
        <v>4</v>
      </c>
      <c r="E4171" s="77">
        <v>1</v>
      </c>
      <c r="F4171" s="78"/>
      <c r="G4171" s="78"/>
      <c r="H4171" s="78"/>
      <c r="I4171" s="76">
        <v>44904.95416666667</v>
      </c>
      <c r="J4171" s="78"/>
      <c r="K4171" s="80">
        <v>1</v>
      </c>
    </row>
    <row r="4172" spans="2:11" x14ac:dyDescent="0.3">
      <c r="B4172" s="75">
        <v>39239</v>
      </c>
      <c r="C4172" s="76">
        <v>44904</v>
      </c>
      <c r="D4172" s="77">
        <v>267</v>
      </c>
      <c r="E4172" s="77">
        <v>1</v>
      </c>
      <c r="F4172" s="78"/>
      <c r="G4172" s="78"/>
      <c r="H4172" s="78"/>
      <c r="I4172" s="76">
        <v>44904.95416666667</v>
      </c>
      <c r="J4172" s="78"/>
      <c r="K4172" s="80">
        <v>1</v>
      </c>
    </row>
    <row r="4173" spans="2:11" x14ac:dyDescent="0.3">
      <c r="B4173" s="75">
        <v>39240</v>
      </c>
      <c r="C4173" s="76">
        <v>44904</v>
      </c>
      <c r="D4173" s="77">
        <v>881</v>
      </c>
      <c r="E4173" s="77">
        <v>3</v>
      </c>
      <c r="F4173" s="78"/>
      <c r="G4173" s="79">
        <v>44904.446539351855</v>
      </c>
      <c r="H4173" s="77">
        <v>145</v>
      </c>
      <c r="I4173" s="76">
        <v>44904.95416666667</v>
      </c>
      <c r="J4173" s="78"/>
      <c r="K4173" s="80">
        <v>1</v>
      </c>
    </row>
    <row r="4174" spans="2:11" x14ac:dyDescent="0.3">
      <c r="B4174" s="75">
        <v>39241</v>
      </c>
      <c r="C4174" s="76">
        <v>44904</v>
      </c>
      <c r="D4174" s="77">
        <v>315</v>
      </c>
      <c r="E4174" s="77">
        <v>4</v>
      </c>
      <c r="F4174" s="78"/>
      <c r="G4174" s="79">
        <v>44904.462037037039</v>
      </c>
      <c r="H4174" s="77">
        <v>148</v>
      </c>
      <c r="I4174" s="76">
        <v>44904.95416666667</v>
      </c>
      <c r="J4174" s="78"/>
      <c r="K4174" s="80">
        <v>1</v>
      </c>
    </row>
    <row r="4175" spans="2:11" x14ac:dyDescent="0.3">
      <c r="B4175" s="75">
        <v>39242</v>
      </c>
      <c r="C4175" s="76">
        <v>44904</v>
      </c>
      <c r="D4175" s="77">
        <v>778</v>
      </c>
      <c r="E4175" s="77">
        <v>4</v>
      </c>
      <c r="F4175" s="78"/>
      <c r="G4175" s="79">
        <v>44904.477800925932</v>
      </c>
      <c r="H4175" s="77">
        <v>173</v>
      </c>
      <c r="I4175" s="76">
        <v>44904.95416666667</v>
      </c>
      <c r="J4175" s="78"/>
      <c r="K4175" s="80">
        <v>1</v>
      </c>
    </row>
    <row r="4176" spans="2:11" x14ac:dyDescent="0.3">
      <c r="B4176" s="75">
        <v>39243</v>
      </c>
      <c r="C4176" s="76">
        <v>44904</v>
      </c>
      <c r="D4176" s="77">
        <v>91</v>
      </c>
      <c r="E4176" s="77">
        <v>1</v>
      </c>
      <c r="F4176" s="78"/>
      <c r="G4176" s="78"/>
      <c r="H4176" s="78"/>
      <c r="I4176" s="76">
        <v>44904.95416666667</v>
      </c>
      <c r="J4176" s="78"/>
      <c r="K4176" s="80">
        <v>1</v>
      </c>
    </row>
    <row r="4177" spans="2:11" x14ac:dyDescent="0.3">
      <c r="B4177" s="75">
        <v>39244</v>
      </c>
      <c r="C4177" s="76">
        <v>44904</v>
      </c>
      <c r="D4177" s="77">
        <v>509</v>
      </c>
      <c r="E4177" s="77">
        <v>3</v>
      </c>
      <c r="F4177" s="78"/>
      <c r="G4177" s="79">
        <v>44904.505381944451</v>
      </c>
      <c r="H4177" s="77">
        <v>156</v>
      </c>
      <c r="I4177" s="76">
        <v>44904.95416666667</v>
      </c>
      <c r="J4177" s="78"/>
      <c r="K4177" s="80">
        <v>1</v>
      </c>
    </row>
    <row r="4178" spans="2:11" x14ac:dyDescent="0.3">
      <c r="B4178" s="75">
        <v>39245</v>
      </c>
      <c r="C4178" s="76">
        <v>44904</v>
      </c>
      <c r="D4178" s="77">
        <v>1035</v>
      </c>
      <c r="E4178" s="77">
        <v>2</v>
      </c>
      <c r="F4178" s="78"/>
      <c r="G4178" s="79">
        <v>44904.51466435186</v>
      </c>
      <c r="H4178" s="77">
        <v>153</v>
      </c>
      <c r="I4178" s="76">
        <v>44904.95416666667</v>
      </c>
      <c r="J4178" s="78"/>
      <c r="K4178" s="80">
        <v>1</v>
      </c>
    </row>
    <row r="4179" spans="2:11" x14ac:dyDescent="0.3">
      <c r="B4179" s="75">
        <v>39246</v>
      </c>
      <c r="C4179" s="76">
        <v>44904</v>
      </c>
      <c r="D4179" s="77">
        <v>1006</v>
      </c>
      <c r="E4179" s="77">
        <v>4</v>
      </c>
      <c r="F4179" s="78"/>
      <c r="G4179" s="79">
        <v>44904.529062500005</v>
      </c>
      <c r="H4179" s="77">
        <v>167</v>
      </c>
      <c r="I4179" s="76">
        <v>44904.95416666667</v>
      </c>
      <c r="J4179" s="78"/>
      <c r="K4179" s="80">
        <v>1</v>
      </c>
    </row>
    <row r="4180" spans="2:11" x14ac:dyDescent="0.3">
      <c r="B4180" s="75">
        <v>39247</v>
      </c>
      <c r="C4180" s="76">
        <v>44904</v>
      </c>
      <c r="D4180" s="77">
        <v>407</v>
      </c>
      <c r="E4180" s="77">
        <v>5</v>
      </c>
      <c r="F4180" s="78"/>
      <c r="G4180" s="79">
        <v>44904.542094907411</v>
      </c>
      <c r="H4180" s="77">
        <v>171</v>
      </c>
      <c r="I4180" s="76">
        <v>44904.95416666667</v>
      </c>
      <c r="J4180" s="78"/>
      <c r="K4180" s="80">
        <v>1</v>
      </c>
    </row>
    <row r="4181" spans="2:11" x14ac:dyDescent="0.3">
      <c r="B4181" s="75">
        <v>39248</v>
      </c>
      <c r="C4181" s="76">
        <v>44904</v>
      </c>
      <c r="D4181" s="77">
        <v>976</v>
      </c>
      <c r="E4181" s="77">
        <v>6</v>
      </c>
      <c r="F4181" s="78"/>
      <c r="G4181" s="79">
        <v>44904.556585648148</v>
      </c>
      <c r="H4181" s="77">
        <v>176</v>
      </c>
      <c r="I4181" s="76">
        <v>44904.95416666667</v>
      </c>
      <c r="J4181" s="78"/>
      <c r="K4181" s="80">
        <v>1</v>
      </c>
    </row>
    <row r="4182" spans="2:11" x14ac:dyDescent="0.3">
      <c r="B4182" s="75">
        <v>39249</v>
      </c>
      <c r="C4182" s="76">
        <v>44904</v>
      </c>
      <c r="D4182" s="77">
        <v>54</v>
      </c>
      <c r="E4182" s="77">
        <v>6</v>
      </c>
      <c r="F4182" s="78"/>
      <c r="G4182" s="79">
        <v>44904.571018518516</v>
      </c>
      <c r="H4182" s="77">
        <v>167</v>
      </c>
      <c r="I4182" s="76">
        <v>44904.95416666667</v>
      </c>
      <c r="J4182" s="78"/>
      <c r="K4182" s="80">
        <v>1</v>
      </c>
    </row>
    <row r="4183" spans="2:11" x14ac:dyDescent="0.3">
      <c r="B4183" s="75">
        <v>39250</v>
      </c>
      <c r="C4183" s="76">
        <v>44904</v>
      </c>
      <c r="D4183" s="77">
        <v>106</v>
      </c>
      <c r="E4183" s="77">
        <v>2</v>
      </c>
      <c r="F4183" s="78"/>
      <c r="G4183" s="79">
        <v>44904.581099537034</v>
      </c>
      <c r="H4183" s="77">
        <v>149</v>
      </c>
      <c r="I4183" s="76">
        <v>44904.95416666667</v>
      </c>
      <c r="J4183" s="78"/>
      <c r="K4183" s="80">
        <v>1</v>
      </c>
    </row>
    <row r="4184" spans="2:11" x14ac:dyDescent="0.3">
      <c r="B4184" s="75">
        <v>39251</v>
      </c>
      <c r="C4184" s="76">
        <v>44904</v>
      </c>
      <c r="D4184" s="77">
        <v>18</v>
      </c>
      <c r="E4184" s="77">
        <v>4</v>
      </c>
      <c r="F4184" s="78"/>
      <c r="G4184" s="79">
        <v>44904.59780092592</v>
      </c>
      <c r="H4184" s="77">
        <v>145</v>
      </c>
      <c r="I4184" s="76">
        <v>44904.95416666667</v>
      </c>
      <c r="J4184" s="78"/>
      <c r="K4184" s="80">
        <v>1</v>
      </c>
    </row>
    <row r="4185" spans="2:11" x14ac:dyDescent="0.3">
      <c r="B4185" s="75">
        <v>39252</v>
      </c>
      <c r="C4185" s="76">
        <v>44904</v>
      </c>
      <c r="D4185" s="77">
        <v>997</v>
      </c>
      <c r="E4185" s="77">
        <v>1</v>
      </c>
      <c r="F4185" s="78"/>
      <c r="G4185" s="78"/>
      <c r="H4185" s="78"/>
      <c r="I4185" s="76">
        <v>44904.95416666667</v>
      </c>
      <c r="J4185" s="78"/>
      <c r="K4185" s="80">
        <v>1</v>
      </c>
    </row>
    <row r="4186" spans="2:11" x14ac:dyDescent="0.3">
      <c r="B4186" s="75">
        <v>39253</v>
      </c>
      <c r="C4186" s="76">
        <v>44904</v>
      </c>
      <c r="D4186" s="77">
        <v>977</v>
      </c>
      <c r="E4186" s="77">
        <v>3</v>
      </c>
      <c r="F4186" s="78"/>
      <c r="G4186" s="79">
        <v>44904.629976851851</v>
      </c>
      <c r="H4186" s="77">
        <v>155</v>
      </c>
      <c r="I4186" s="76">
        <v>44904.95416666667</v>
      </c>
      <c r="J4186" s="78"/>
      <c r="K4186" s="80">
        <v>1</v>
      </c>
    </row>
    <row r="4187" spans="2:11" x14ac:dyDescent="0.3">
      <c r="B4187" s="75">
        <v>39254</v>
      </c>
      <c r="C4187" s="76">
        <v>44904</v>
      </c>
      <c r="D4187" s="77">
        <v>542</v>
      </c>
      <c r="E4187" s="77">
        <v>4</v>
      </c>
      <c r="F4187" s="78"/>
      <c r="G4187" s="79">
        <v>44904.644444444442</v>
      </c>
      <c r="H4187" s="77">
        <v>175</v>
      </c>
      <c r="I4187" s="76">
        <v>44904.95416666667</v>
      </c>
      <c r="J4187" s="78"/>
      <c r="K4187" s="80">
        <v>1</v>
      </c>
    </row>
    <row r="4188" spans="2:11" x14ac:dyDescent="0.3">
      <c r="B4188" s="75">
        <v>39255</v>
      </c>
      <c r="C4188" s="76">
        <v>44904</v>
      </c>
      <c r="D4188" s="77">
        <v>406</v>
      </c>
      <c r="E4188" s="77">
        <v>6</v>
      </c>
      <c r="F4188" s="78"/>
      <c r="G4188" s="79">
        <v>44904.654432870368</v>
      </c>
      <c r="H4188" s="77">
        <v>157</v>
      </c>
      <c r="I4188" s="76">
        <v>44904.95416666667</v>
      </c>
      <c r="J4188" s="78"/>
      <c r="K4188" s="80">
        <v>1</v>
      </c>
    </row>
    <row r="4189" spans="2:11" x14ac:dyDescent="0.3">
      <c r="B4189" s="75">
        <v>39256</v>
      </c>
      <c r="C4189" s="76">
        <v>44904</v>
      </c>
      <c r="D4189" s="77">
        <v>1245</v>
      </c>
      <c r="E4189" s="77">
        <v>1</v>
      </c>
      <c r="F4189" s="78"/>
      <c r="G4189" s="78"/>
      <c r="H4189" s="78"/>
      <c r="I4189" s="76">
        <v>44904.95416666667</v>
      </c>
      <c r="J4189" s="78"/>
      <c r="K4189" s="80">
        <v>1</v>
      </c>
    </row>
    <row r="4190" spans="2:11" x14ac:dyDescent="0.3">
      <c r="B4190" s="75">
        <v>39257</v>
      </c>
      <c r="C4190" s="76">
        <v>44904</v>
      </c>
      <c r="D4190" s="77">
        <v>142</v>
      </c>
      <c r="E4190" s="77">
        <v>4</v>
      </c>
      <c r="F4190" s="78"/>
      <c r="G4190" s="79">
        <v>44904.68510416666</v>
      </c>
      <c r="H4190" s="77">
        <v>147</v>
      </c>
      <c r="I4190" s="76">
        <v>44904.95416666667</v>
      </c>
      <c r="J4190" s="78"/>
      <c r="K4190" s="80">
        <v>1</v>
      </c>
    </row>
    <row r="4191" spans="2:11" x14ac:dyDescent="0.3">
      <c r="B4191" s="75">
        <v>39258</v>
      </c>
      <c r="C4191" s="76">
        <v>44904</v>
      </c>
      <c r="D4191" s="77">
        <v>104</v>
      </c>
      <c r="E4191" s="77">
        <v>2</v>
      </c>
      <c r="F4191" s="78"/>
      <c r="G4191" s="79">
        <v>44904.699085648142</v>
      </c>
      <c r="H4191" s="77">
        <v>143</v>
      </c>
      <c r="I4191" s="76">
        <v>44904.95416666667</v>
      </c>
      <c r="J4191" s="78"/>
      <c r="K4191" s="80">
        <v>1</v>
      </c>
    </row>
    <row r="4192" spans="2:11" x14ac:dyDescent="0.3">
      <c r="B4192" s="75">
        <v>39259</v>
      </c>
      <c r="C4192" s="76">
        <v>44904</v>
      </c>
      <c r="D4192" s="77">
        <v>1065</v>
      </c>
      <c r="E4192" s="77">
        <v>6</v>
      </c>
      <c r="F4192" s="78"/>
      <c r="G4192" s="79">
        <v>44904.715266203697</v>
      </c>
      <c r="H4192" s="77">
        <v>164</v>
      </c>
      <c r="I4192" s="76">
        <v>44904.95416666667</v>
      </c>
      <c r="J4192" s="78"/>
      <c r="K4192" s="80">
        <v>1</v>
      </c>
    </row>
    <row r="4193" spans="2:11" x14ac:dyDescent="0.3">
      <c r="B4193" s="75">
        <v>39260</v>
      </c>
      <c r="C4193" s="76">
        <v>44904</v>
      </c>
      <c r="D4193" s="77">
        <v>331</v>
      </c>
      <c r="E4193" s="77">
        <v>3</v>
      </c>
      <c r="F4193" s="78"/>
      <c r="G4193" s="79">
        <v>44904.729097222218</v>
      </c>
      <c r="H4193" s="77">
        <v>168</v>
      </c>
      <c r="I4193" s="76">
        <v>44904.95416666667</v>
      </c>
      <c r="J4193" s="78"/>
      <c r="K4193" s="80">
        <v>1</v>
      </c>
    </row>
    <row r="4194" spans="2:11" x14ac:dyDescent="0.3">
      <c r="B4194" s="75">
        <v>39261</v>
      </c>
      <c r="C4194" s="76">
        <v>44904</v>
      </c>
      <c r="D4194" s="77">
        <v>459</v>
      </c>
      <c r="E4194" s="77">
        <v>6</v>
      </c>
      <c r="F4194" s="78"/>
      <c r="G4194" s="79">
        <v>44904.745335648142</v>
      </c>
      <c r="H4194" s="77">
        <v>171</v>
      </c>
      <c r="I4194" s="76">
        <v>44904.95416666667</v>
      </c>
      <c r="J4194" s="78"/>
      <c r="K4194" s="80">
        <v>1</v>
      </c>
    </row>
    <row r="4195" spans="2:11" x14ac:dyDescent="0.3">
      <c r="B4195" s="75">
        <v>39262</v>
      </c>
      <c r="C4195" s="76">
        <v>44904</v>
      </c>
      <c r="D4195" s="77">
        <v>26</v>
      </c>
      <c r="E4195" s="77">
        <v>5</v>
      </c>
      <c r="F4195" s="78"/>
      <c r="G4195" s="79">
        <v>44904.759837962956</v>
      </c>
      <c r="H4195" s="77">
        <v>155</v>
      </c>
      <c r="I4195" s="76">
        <v>44904.95416666667</v>
      </c>
      <c r="J4195" s="78"/>
      <c r="K4195" s="80">
        <v>1</v>
      </c>
    </row>
    <row r="4196" spans="2:11" x14ac:dyDescent="0.3">
      <c r="B4196" s="75">
        <v>39263</v>
      </c>
      <c r="C4196" s="76">
        <v>44904</v>
      </c>
      <c r="D4196" s="77">
        <v>871</v>
      </c>
      <c r="E4196" s="77">
        <v>5</v>
      </c>
      <c r="F4196" s="78"/>
      <c r="G4196" s="79">
        <v>44904.775462962956</v>
      </c>
      <c r="H4196" s="77">
        <v>163</v>
      </c>
      <c r="I4196" s="76">
        <v>44904.95416666667</v>
      </c>
      <c r="J4196" s="78"/>
      <c r="K4196" s="80">
        <v>1</v>
      </c>
    </row>
    <row r="4197" spans="2:11" x14ac:dyDescent="0.3">
      <c r="B4197" s="75">
        <v>39264</v>
      </c>
      <c r="C4197" s="76">
        <v>44904</v>
      </c>
      <c r="D4197" s="77">
        <v>975</v>
      </c>
      <c r="E4197" s="77">
        <v>6</v>
      </c>
      <c r="F4197" s="78"/>
      <c r="G4197" s="79">
        <v>44904.791458333326</v>
      </c>
      <c r="H4197" s="77">
        <v>140</v>
      </c>
      <c r="I4197" s="76">
        <v>44904.95416666667</v>
      </c>
      <c r="J4197" s="78"/>
      <c r="K4197" s="80">
        <v>1</v>
      </c>
    </row>
    <row r="4198" spans="2:11" x14ac:dyDescent="0.3">
      <c r="B4198" s="75">
        <v>39265</v>
      </c>
      <c r="C4198" s="76">
        <v>44904</v>
      </c>
      <c r="D4198" s="77">
        <v>265</v>
      </c>
      <c r="E4198" s="77">
        <v>1</v>
      </c>
      <c r="F4198" s="78"/>
      <c r="G4198" s="78"/>
      <c r="H4198" s="78"/>
      <c r="I4198" s="76">
        <v>44904.95416666667</v>
      </c>
      <c r="J4198" s="78"/>
      <c r="K4198" s="80">
        <v>1</v>
      </c>
    </row>
    <row r="4199" spans="2:11" x14ac:dyDescent="0.3">
      <c r="B4199" s="75">
        <v>39266</v>
      </c>
      <c r="C4199" s="76">
        <v>44904</v>
      </c>
      <c r="D4199" s="77">
        <v>791</v>
      </c>
      <c r="E4199" s="77">
        <v>6</v>
      </c>
      <c r="F4199" s="78"/>
      <c r="G4199" s="79">
        <v>44904.81681712962</v>
      </c>
      <c r="H4199" s="77">
        <v>158</v>
      </c>
      <c r="I4199" s="76">
        <v>44904.95416666667</v>
      </c>
      <c r="J4199" s="78"/>
      <c r="K4199" s="80">
        <v>1</v>
      </c>
    </row>
    <row r="4200" spans="2:11" x14ac:dyDescent="0.3">
      <c r="B4200" s="75">
        <v>39267</v>
      </c>
      <c r="C4200" s="76">
        <v>44904</v>
      </c>
      <c r="D4200" s="77">
        <v>1163</v>
      </c>
      <c r="E4200" s="77">
        <v>2</v>
      </c>
      <c r="F4200" s="78"/>
      <c r="G4200" s="79">
        <v>44904.82976851851</v>
      </c>
      <c r="H4200" s="77">
        <v>141</v>
      </c>
      <c r="I4200" s="76">
        <v>44904.95416666667</v>
      </c>
      <c r="J4200" s="78"/>
      <c r="K4200" s="80">
        <v>1</v>
      </c>
    </row>
    <row r="4201" spans="2:11" x14ac:dyDescent="0.3">
      <c r="B4201" s="75">
        <v>39268</v>
      </c>
      <c r="C4201" s="76">
        <v>44904</v>
      </c>
      <c r="D4201" s="77">
        <v>1064</v>
      </c>
      <c r="E4201" s="77">
        <v>3</v>
      </c>
      <c r="F4201" s="78"/>
      <c r="G4201" s="79">
        <v>44904.846886574065</v>
      </c>
      <c r="H4201" s="77">
        <v>169</v>
      </c>
      <c r="I4201" s="76">
        <v>44904.95416666667</v>
      </c>
      <c r="J4201" s="78"/>
      <c r="K4201" s="80">
        <v>1</v>
      </c>
    </row>
    <row r="4202" spans="2:11" x14ac:dyDescent="0.3">
      <c r="B4202" s="75">
        <v>39269</v>
      </c>
      <c r="C4202" s="76">
        <v>44904</v>
      </c>
      <c r="D4202" s="77">
        <v>810</v>
      </c>
      <c r="E4202" s="77">
        <v>4</v>
      </c>
      <c r="F4202" s="78"/>
      <c r="G4202" s="79">
        <v>44904.859629629624</v>
      </c>
      <c r="H4202" s="77">
        <v>140</v>
      </c>
      <c r="I4202" s="76">
        <v>44904.95416666667</v>
      </c>
      <c r="J4202" s="78"/>
      <c r="K4202" s="80">
        <v>1</v>
      </c>
    </row>
    <row r="4203" spans="2:11" x14ac:dyDescent="0.3">
      <c r="B4203" s="75">
        <v>39270</v>
      </c>
      <c r="C4203" s="76">
        <v>44904</v>
      </c>
      <c r="D4203" s="77">
        <v>1076</v>
      </c>
      <c r="E4203" s="77">
        <v>5</v>
      </c>
      <c r="F4203" s="78"/>
      <c r="G4203" s="79">
        <v>44904.875844907401</v>
      </c>
      <c r="H4203" s="77">
        <v>162</v>
      </c>
      <c r="I4203" s="76">
        <v>44904.95416666667</v>
      </c>
      <c r="J4203" s="78"/>
      <c r="K4203" s="80">
        <v>1</v>
      </c>
    </row>
    <row r="4204" spans="2:11" x14ac:dyDescent="0.3">
      <c r="B4204" s="75">
        <v>39271</v>
      </c>
      <c r="C4204" s="76">
        <v>44904</v>
      </c>
      <c r="D4204" s="77">
        <v>761</v>
      </c>
      <c r="E4204" s="77">
        <v>5</v>
      </c>
      <c r="F4204" s="78"/>
      <c r="G4204" s="79">
        <v>44904.889513888884</v>
      </c>
      <c r="H4204" s="77">
        <v>163</v>
      </c>
      <c r="I4204" s="76">
        <v>44904.95416666667</v>
      </c>
      <c r="J4204" s="78"/>
      <c r="K4204" s="80">
        <v>1</v>
      </c>
    </row>
    <row r="4205" spans="2:11" x14ac:dyDescent="0.3">
      <c r="B4205" s="75">
        <v>39272</v>
      </c>
      <c r="C4205" s="76">
        <v>44904</v>
      </c>
      <c r="D4205" s="77">
        <v>529</v>
      </c>
      <c r="E4205" s="77">
        <v>1</v>
      </c>
      <c r="F4205" s="78"/>
      <c r="G4205" s="78"/>
      <c r="H4205" s="78"/>
      <c r="I4205" s="76">
        <v>44904.95416666667</v>
      </c>
      <c r="J4205" s="78"/>
      <c r="K4205" s="80">
        <v>1</v>
      </c>
    </row>
    <row r="4206" spans="2:11" x14ac:dyDescent="0.3">
      <c r="B4206" s="75">
        <v>39273</v>
      </c>
      <c r="C4206" s="76">
        <v>44904</v>
      </c>
      <c r="D4206" s="77">
        <v>46</v>
      </c>
      <c r="E4206" s="77">
        <v>2</v>
      </c>
      <c r="F4206" s="78"/>
      <c r="G4206" s="79">
        <v>44904.914247685185</v>
      </c>
      <c r="H4206" s="77">
        <v>171</v>
      </c>
      <c r="I4206" s="76">
        <v>44904.95416666667</v>
      </c>
      <c r="J4206" s="78"/>
      <c r="K4206" s="80">
        <v>1</v>
      </c>
    </row>
    <row r="4207" spans="2:11" x14ac:dyDescent="0.3">
      <c r="B4207" s="75">
        <v>39274</v>
      </c>
      <c r="C4207" s="76">
        <v>44904</v>
      </c>
      <c r="D4207" s="77">
        <v>1323</v>
      </c>
      <c r="E4207" s="77">
        <v>3</v>
      </c>
      <c r="F4207" s="78"/>
      <c r="G4207" s="79">
        <v>44904.928171296298</v>
      </c>
      <c r="H4207" s="77">
        <v>141</v>
      </c>
      <c r="I4207" s="76">
        <v>44904.95416666667</v>
      </c>
      <c r="J4207" s="78"/>
      <c r="K4207" s="80">
        <v>1</v>
      </c>
    </row>
    <row r="4208" spans="2:11" x14ac:dyDescent="0.3">
      <c r="B4208" s="75">
        <v>39275</v>
      </c>
      <c r="C4208" s="76">
        <v>44907</v>
      </c>
      <c r="D4208" s="77">
        <v>844</v>
      </c>
      <c r="E4208" s="77">
        <v>1</v>
      </c>
      <c r="F4208" s="78"/>
      <c r="G4208" s="78"/>
      <c r="H4208" s="78"/>
      <c r="I4208" s="76">
        <v>44907.977083333331</v>
      </c>
      <c r="J4208" s="78"/>
      <c r="K4208" s="80">
        <v>1</v>
      </c>
    </row>
    <row r="4209" spans="2:11" x14ac:dyDescent="0.3">
      <c r="B4209" s="75">
        <v>39276</v>
      </c>
      <c r="C4209" s="76">
        <v>44907</v>
      </c>
      <c r="D4209" s="77">
        <v>1057</v>
      </c>
      <c r="E4209" s="77">
        <v>5</v>
      </c>
      <c r="F4209" s="78"/>
      <c r="G4209" s="79">
        <v>44907.344560185185</v>
      </c>
      <c r="H4209" s="77">
        <v>158</v>
      </c>
      <c r="I4209" s="76">
        <v>44907.977083333331</v>
      </c>
      <c r="J4209" s="78"/>
      <c r="K4209" s="80">
        <v>1</v>
      </c>
    </row>
    <row r="4210" spans="2:11" x14ac:dyDescent="0.3">
      <c r="B4210" s="75">
        <v>39277</v>
      </c>
      <c r="C4210" s="76">
        <v>44907</v>
      </c>
      <c r="D4210" s="77">
        <v>657</v>
      </c>
      <c r="E4210" s="77">
        <v>2</v>
      </c>
      <c r="F4210" s="78"/>
      <c r="G4210" s="79">
        <v>44907.353738425925</v>
      </c>
      <c r="H4210" s="77">
        <v>174</v>
      </c>
      <c r="I4210" s="76">
        <v>44907.977083333331</v>
      </c>
      <c r="J4210" s="78"/>
      <c r="K4210" s="80">
        <v>1</v>
      </c>
    </row>
    <row r="4211" spans="2:11" x14ac:dyDescent="0.3">
      <c r="B4211" s="75">
        <v>39278</v>
      </c>
      <c r="C4211" s="76">
        <v>44907</v>
      </c>
      <c r="D4211" s="77">
        <v>729</v>
      </c>
      <c r="E4211" s="77">
        <v>6</v>
      </c>
      <c r="F4211" s="78"/>
      <c r="G4211" s="79">
        <v>44907.36519675926</v>
      </c>
      <c r="H4211" s="77">
        <v>166</v>
      </c>
      <c r="I4211" s="76">
        <v>44907.977083333331</v>
      </c>
      <c r="J4211" s="78"/>
      <c r="K4211" s="80">
        <v>1</v>
      </c>
    </row>
    <row r="4212" spans="2:11" x14ac:dyDescent="0.3">
      <c r="B4212" s="75">
        <v>39279</v>
      </c>
      <c r="C4212" s="76">
        <v>44907</v>
      </c>
      <c r="D4212" s="77">
        <v>876</v>
      </c>
      <c r="E4212" s="77">
        <v>5</v>
      </c>
      <c r="F4212" s="78"/>
      <c r="G4212" s="79">
        <v>44907.377395833333</v>
      </c>
      <c r="H4212" s="77">
        <v>141</v>
      </c>
      <c r="I4212" s="76">
        <v>44907.977083333331</v>
      </c>
      <c r="J4212" s="78"/>
      <c r="K4212" s="80">
        <v>1</v>
      </c>
    </row>
    <row r="4213" spans="2:11" x14ac:dyDescent="0.3">
      <c r="B4213" s="75">
        <v>39280</v>
      </c>
      <c r="C4213" s="76">
        <v>44907</v>
      </c>
      <c r="D4213" s="77">
        <v>1326</v>
      </c>
      <c r="E4213" s="77">
        <v>2</v>
      </c>
      <c r="F4213" s="78"/>
      <c r="G4213" s="79">
        <v>44907.392835648148</v>
      </c>
      <c r="H4213" s="77">
        <v>162</v>
      </c>
      <c r="I4213" s="76">
        <v>44907.977083333331</v>
      </c>
      <c r="J4213" s="78"/>
      <c r="K4213" s="80">
        <v>1</v>
      </c>
    </row>
    <row r="4214" spans="2:11" x14ac:dyDescent="0.3">
      <c r="B4214" s="75">
        <v>39281</v>
      </c>
      <c r="C4214" s="76">
        <v>44907</v>
      </c>
      <c r="D4214" s="77">
        <v>1391</v>
      </c>
      <c r="E4214" s="77">
        <v>6</v>
      </c>
      <c r="F4214" s="78"/>
      <c r="G4214" s="79">
        <v>44907.407500000001</v>
      </c>
      <c r="H4214" s="77">
        <v>178</v>
      </c>
      <c r="I4214" s="76">
        <v>44907.977083333331</v>
      </c>
      <c r="J4214" s="78"/>
      <c r="K4214" s="80">
        <v>1</v>
      </c>
    </row>
    <row r="4215" spans="2:11" x14ac:dyDescent="0.3">
      <c r="B4215" s="75">
        <v>39282</v>
      </c>
      <c r="C4215" s="76">
        <v>44907</v>
      </c>
      <c r="D4215" s="77">
        <v>1366</v>
      </c>
      <c r="E4215" s="77">
        <v>2</v>
      </c>
      <c r="F4215" s="78"/>
      <c r="G4215" s="79">
        <v>44907.42186342593</v>
      </c>
      <c r="H4215" s="77">
        <v>176</v>
      </c>
      <c r="I4215" s="76">
        <v>44907.977083333331</v>
      </c>
      <c r="J4215" s="78"/>
      <c r="K4215" s="80">
        <v>1</v>
      </c>
    </row>
    <row r="4216" spans="2:11" x14ac:dyDescent="0.3">
      <c r="B4216" s="75">
        <v>39283</v>
      </c>
      <c r="C4216" s="76">
        <v>44907</v>
      </c>
      <c r="D4216" s="77">
        <v>733</v>
      </c>
      <c r="E4216" s="77">
        <v>5</v>
      </c>
      <c r="F4216" s="78"/>
      <c r="G4216" s="79">
        <v>44907.437071759261</v>
      </c>
      <c r="H4216" s="77">
        <v>177</v>
      </c>
      <c r="I4216" s="76">
        <v>44907.977083333331</v>
      </c>
      <c r="J4216" s="78"/>
      <c r="K4216" s="80">
        <v>1</v>
      </c>
    </row>
    <row r="4217" spans="2:11" x14ac:dyDescent="0.3">
      <c r="B4217" s="75">
        <v>39284</v>
      </c>
      <c r="C4217" s="76">
        <v>44907</v>
      </c>
      <c r="D4217" s="77">
        <v>222</v>
      </c>
      <c r="E4217" s="77">
        <v>3</v>
      </c>
      <c r="F4217" s="78"/>
      <c r="G4217" s="79">
        <v>44907.446446759262</v>
      </c>
      <c r="H4217" s="77">
        <v>140</v>
      </c>
      <c r="I4217" s="76">
        <v>44907.977083333331</v>
      </c>
      <c r="J4217" s="78"/>
      <c r="K4217" s="80">
        <v>1</v>
      </c>
    </row>
    <row r="4218" spans="2:11" x14ac:dyDescent="0.3">
      <c r="B4218" s="75">
        <v>39285</v>
      </c>
      <c r="C4218" s="76">
        <v>44907</v>
      </c>
      <c r="D4218" s="77">
        <v>496</v>
      </c>
      <c r="E4218" s="77">
        <v>4</v>
      </c>
      <c r="F4218" s="78"/>
      <c r="G4218" s="79">
        <v>44907.459768518522</v>
      </c>
      <c r="H4218" s="77">
        <v>155</v>
      </c>
      <c r="I4218" s="76">
        <v>44907.977083333331</v>
      </c>
      <c r="J4218" s="78"/>
      <c r="K4218" s="80">
        <v>1</v>
      </c>
    </row>
    <row r="4219" spans="2:11" x14ac:dyDescent="0.3">
      <c r="B4219" s="75">
        <v>39286</v>
      </c>
      <c r="C4219" s="76">
        <v>44907</v>
      </c>
      <c r="D4219" s="77">
        <v>502</v>
      </c>
      <c r="E4219" s="77">
        <v>4</v>
      </c>
      <c r="F4219" s="78"/>
      <c r="G4219" s="79">
        <v>44907.475694444445</v>
      </c>
      <c r="H4219" s="77">
        <v>141</v>
      </c>
      <c r="I4219" s="76">
        <v>44907.977083333331</v>
      </c>
      <c r="J4219" s="78"/>
      <c r="K4219" s="80">
        <v>1</v>
      </c>
    </row>
    <row r="4220" spans="2:11" x14ac:dyDescent="0.3">
      <c r="B4220" s="75">
        <v>39287</v>
      </c>
      <c r="C4220" s="76">
        <v>44907</v>
      </c>
      <c r="D4220" s="77">
        <v>77</v>
      </c>
      <c r="E4220" s="77">
        <v>6</v>
      </c>
      <c r="F4220" s="78"/>
      <c r="G4220" s="79">
        <v>44907.491180555553</v>
      </c>
      <c r="H4220" s="77">
        <v>154</v>
      </c>
      <c r="I4220" s="76">
        <v>44907.977083333331</v>
      </c>
      <c r="J4220" s="78"/>
      <c r="K4220" s="80">
        <v>1</v>
      </c>
    </row>
    <row r="4221" spans="2:11" x14ac:dyDescent="0.3">
      <c r="B4221" s="75">
        <v>39288</v>
      </c>
      <c r="C4221" s="76">
        <v>44907</v>
      </c>
      <c r="D4221" s="77">
        <v>102</v>
      </c>
      <c r="E4221" s="77">
        <v>6</v>
      </c>
      <c r="F4221" s="78"/>
      <c r="G4221" s="79">
        <v>44907.506053240737</v>
      </c>
      <c r="H4221" s="77">
        <v>141</v>
      </c>
      <c r="I4221" s="76">
        <v>44907.977083333331</v>
      </c>
      <c r="J4221" s="78"/>
      <c r="K4221" s="80">
        <v>1</v>
      </c>
    </row>
    <row r="4222" spans="2:11" x14ac:dyDescent="0.3">
      <c r="B4222" s="75">
        <v>39289</v>
      </c>
      <c r="C4222" s="76">
        <v>44907</v>
      </c>
      <c r="D4222" s="77">
        <v>976</v>
      </c>
      <c r="E4222" s="77">
        <v>2</v>
      </c>
      <c r="F4222" s="78"/>
      <c r="G4222" s="79">
        <v>44907.515196759254</v>
      </c>
      <c r="H4222" s="77">
        <v>177</v>
      </c>
      <c r="I4222" s="76">
        <v>44907.977083333331</v>
      </c>
      <c r="J4222" s="78"/>
      <c r="K4222" s="80">
        <v>1</v>
      </c>
    </row>
    <row r="4223" spans="2:11" x14ac:dyDescent="0.3">
      <c r="B4223" s="75">
        <v>39290</v>
      </c>
      <c r="C4223" s="76">
        <v>44907</v>
      </c>
      <c r="D4223" s="77">
        <v>46</v>
      </c>
      <c r="E4223" s="77">
        <v>3</v>
      </c>
      <c r="F4223" s="78"/>
      <c r="G4223" s="79">
        <v>44907.529004629621</v>
      </c>
      <c r="H4223" s="77">
        <v>153</v>
      </c>
      <c r="I4223" s="76">
        <v>44907.977083333331</v>
      </c>
      <c r="J4223" s="78"/>
      <c r="K4223" s="80">
        <v>1</v>
      </c>
    </row>
    <row r="4224" spans="2:11" x14ac:dyDescent="0.3">
      <c r="B4224" s="75">
        <v>39291</v>
      </c>
      <c r="C4224" s="76">
        <v>44907</v>
      </c>
      <c r="D4224" s="77">
        <v>806</v>
      </c>
      <c r="E4224" s="77">
        <v>2</v>
      </c>
      <c r="F4224" s="78"/>
      <c r="G4224" s="79">
        <v>44907.545578703699</v>
      </c>
      <c r="H4224" s="77">
        <v>141</v>
      </c>
      <c r="I4224" s="76">
        <v>44907.977083333331</v>
      </c>
      <c r="J4224" s="78"/>
      <c r="K4224" s="80">
        <v>1</v>
      </c>
    </row>
    <row r="4225" spans="2:11" x14ac:dyDescent="0.3">
      <c r="B4225" s="75">
        <v>39292</v>
      </c>
      <c r="C4225" s="76">
        <v>44907</v>
      </c>
      <c r="D4225" s="77">
        <v>1046</v>
      </c>
      <c r="E4225" s="77">
        <v>3</v>
      </c>
      <c r="F4225" s="78"/>
      <c r="G4225" s="79">
        <v>44907.559895833328</v>
      </c>
      <c r="H4225" s="77">
        <v>149</v>
      </c>
      <c r="I4225" s="76">
        <v>44907.977083333331</v>
      </c>
      <c r="J4225" s="78"/>
      <c r="K4225" s="80">
        <v>1</v>
      </c>
    </row>
    <row r="4226" spans="2:11" x14ac:dyDescent="0.3">
      <c r="B4226" s="75">
        <v>39293</v>
      </c>
      <c r="C4226" s="76">
        <v>44907</v>
      </c>
      <c r="D4226" s="77">
        <v>1165</v>
      </c>
      <c r="E4226" s="77">
        <v>6</v>
      </c>
      <c r="F4226" s="78"/>
      <c r="G4226" s="79">
        <v>44907.574432870366</v>
      </c>
      <c r="H4226" s="77">
        <v>164</v>
      </c>
      <c r="I4226" s="76">
        <v>44907.977083333331</v>
      </c>
      <c r="J4226" s="78"/>
      <c r="K4226" s="80">
        <v>1</v>
      </c>
    </row>
    <row r="4227" spans="2:11" x14ac:dyDescent="0.3">
      <c r="B4227" s="75">
        <v>39294</v>
      </c>
      <c r="C4227" s="76">
        <v>44907</v>
      </c>
      <c r="D4227" s="77">
        <v>79</v>
      </c>
      <c r="E4227" s="77">
        <v>5</v>
      </c>
      <c r="F4227" s="78"/>
      <c r="G4227" s="79">
        <v>44907.584039351845</v>
      </c>
      <c r="H4227" s="77">
        <v>157</v>
      </c>
      <c r="I4227" s="76">
        <v>44907.977083333331</v>
      </c>
      <c r="J4227" s="78"/>
      <c r="K4227" s="80">
        <v>1</v>
      </c>
    </row>
    <row r="4228" spans="2:11" x14ac:dyDescent="0.3">
      <c r="B4228" s="75">
        <v>39295</v>
      </c>
      <c r="C4228" s="76">
        <v>44907</v>
      </c>
      <c r="D4228" s="77">
        <v>383</v>
      </c>
      <c r="E4228" s="77">
        <v>2</v>
      </c>
      <c r="F4228" s="78"/>
      <c r="G4228" s="79">
        <v>44907.596134259249</v>
      </c>
      <c r="H4228" s="77">
        <v>155</v>
      </c>
      <c r="I4228" s="76">
        <v>44907.977083333331</v>
      </c>
      <c r="J4228" s="78"/>
      <c r="K4228" s="80">
        <v>1</v>
      </c>
    </row>
    <row r="4229" spans="2:11" x14ac:dyDescent="0.3">
      <c r="B4229" s="75">
        <v>39296</v>
      </c>
      <c r="C4229" s="76">
        <v>44907</v>
      </c>
      <c r="D4229" s="77">
        <v>78</v>
      </c>
      <c r="E4229" s="77">
        <v>1</v>
      </c>
      <c r="F4229" s="78"/>
      <c r="G4229" s="78"/>
      <c r="H4229" s="78"/>
      <c r="I4229" s="76">
        <v>44907.977083333331</v>
      </c>
      <c r="J4229" s="78"/>
      <c r="K4229" s="80">
        <v>1</v>
      </c>
    </row>
    <row r="4230" spans="2:11" x14ac:dyDescent="0.3">
      <c r="B4230" s="75">
        <v>39297</v>
      </c>
      <c r="C4230" s="76">
        <v>44907</v>
      </c>
      <c r="D4230" s="77">
        <v>214</v>
      </c>
      <c r="E4230" s="77">
        <v>1</v>
      </c>
      <c r="F4230" s="78"/>
      <c r="G4230" s="78"/>
      <c r="H4230" s="78"/>
      <c r="I4230" s="76">
        <v>44907.977083333331</v>
      </c>
      <c r="J4230" s="78"/>
      <c r="K4230" s="80">
        <v>1</v>
      </c>
    </row>
    <row r="4231" spans="2:11" x14ac:dyDescent="0.3">
      <c r="B4231" s="75">
        <v>39298</v>
      </c>
      <c r="C4231" s="76">
        <v>44907</v>
      </c>
      <c r="D4231" s="77">
        <v>1066</v>
      </c>
      <c r="E4231" s="77">
        <v>6</v>
      </c>
      <c r="F4231" s="78"/>
      <c r="G4231" s="79">
        <v>44907.638217592576</v>
      </c>
      <c r="H4231" s="77">
        <v>158</v>
      </c>
      <c r="I4231" s="76">
        <v>44907.977083333331</v>
      </c>
      <c r="J4231" s="78"/>
      <c r="K4231" s="80">
        <v>1</v>
      </c>
    </row>
    <row r="4232" spans="2:11" x14ac:dyDescent="0.3">
      <c r="B4232" s="75">
        <v>39299</v>
      </c>
      <c r="C4232" s="76">
        <v>44907</v>
      </c>
      <c r="D4232" s="77">
        <v>1014</v>
      </c>
      <c r="E4232" s="77">
        <v>1</v>
      </c>
      <c r="F4232" s="78"/>
      <c r="G4232" s="78"/>
      <c r="H4232" s="78"/>
      <c r="I4232" s="76">
        <v>44907.977083333331</v>
      </c>
      <c r="J4232" s="78"/>
      <c r="K4232" s="80">
        <v>1</v>
      </c>
    </row>
    <row r="4233" spans="2:11" x14ac:dyDescent="0.3">
      <c r="B4233" s="75">
        <v>39300</v>
      </c>
      <c r="C4233" s="76">
        <v>44907</v>
      </c>
      <c r="D4233" s="77">
        <v>611</v>
      </c>
      <c r="E4233" s="77">
        <v>3</v>
      </c>
      <c r="F4233" s="78"/>
      <c r="G4233" s="79">
        <v>44907.658472222203</v>
      </c>
      <c r="H4233" s="77">
        <v>156</v>
      </c>
      <c r="I4233" s="76">
        <v>44907.977083333331</v>
      </c>
      <c r="J4233" s="78"/>
      <c r="K4233" s="80">
        <v>1</v>
      </c>
    </row>
    <row r="4234" spans="2:11" x14ac:dyDescent="0.3">
      <c r="B4234" s="75">
        <v>39301</v>
      </c>
      <c r="C4234" s="76">
        <v>44907</v>
      </c>
      <c r="D4234" s="77">
        <v>1102</v>
      </c>
      <c r="E4234" s="77">
        <v>1</v>
      </c>
      <c r="F4234" s="78"/>
      <c r="G4234" s="78"/>
      <c r="H4234" s="78"/>
      <c r="I4234" s="76">
        <v>44907.977083333331</v>
      </c>
      <c r="J4234" s="78"/>
      <c r="K4234" s="80">
        <v>1</v>
      </c>
    </row>
    <row r="4235" spans="2:11" x14ac:dyDescent="0.3">
      <c r="B4235" s="75">
        <v>39302</v>
      </c>
      <c r="C4235" s="76">
        <v>44907</v>
      </c>
      <c r="D4235" s="77">
        <v>813</v>
      </c>
      <c r="E4235" s="77">
        <v>6</v>
      </c>
      <c r="F4235" s="78"/>
      <c r="G4235" s="79">
        <v>44907.683252314797</v>
      </c>
      <c r="H4235" s="77">
        <v>159</v>
      </c>
      <c r="I4235" s="76">
        <v>44907.977083333331</v>
      </c>
      <c r="J4235" s="78"/>
      <c r="K4235" s="80">
        <v>1</v>
      </c>
    </row>
    <row r="4236" spans="2:11" x14ac:dyDescent="0.3">
      <c r="B4236" s="75">
        <v>39303</v>
      </c>
      <c r="C4236" s="76">
        <v>44907</v>
      </c>
      <c r="D4236" s="77">
        <v>873</v>
      </c>
      <c r="E4236" s="77">
        <v>6</v>
      </c>
      <c r="F4236" s="78"/>
      <c r="G4236" s="79">
        <v>44907.695393518501</v>
      </c>
      <c r="H4236" s="77">
        <v>150</v>
      </c>
      <c r="I4236" s="76">
        <v>44907.977083333331</v>
      </c>
      <c r="J4236" s="78"/>
      <c r="K4236" s="80">
        <v>1</v>
      </c>
    </row>
    <row r="4237" spans="2:11" x14ac:dyDescent="0.3">
      <c r="B4237" s="75">
        <v>39304</v>
      </c>
      <c r="C4237" s="76">
        <v>44907</v>
      </c>
      <c r="D4237" s="77">
        <v>1113</v>
      </c>
      <c r="E4237" s="77">
        <v>4</v>
      </c>
      <c r="F4237" s="78"/>
      <c r="G4237" s="79">
        <v>44907.708993055538</v>
      </c>
      <c r="H4237" s="77">
        <v>167</v>
      </c>
      <c r="I4237" s="76">
        <v>44907.977083333331</v>
      </c>
      <c r="J4237" s="78"/>
      <c r="K4237" s="80">
        <v>1</v>
      </c>
    </row>
    <row r="4238" spans="2:11" x14ac:dyDescent="0.3">
      <c r="B4238" s="75">
        <v>39305</v>
      </c>
      <c r="C4238" s="76">
        <v>44907</v>
      </c>
      <c r="D4238" s="77">
        <v>1335</v>
      </c>
      <c r="E4238" s="77">
        <v>4</v>
      </c>
      <c r="F4238" s="78"/>
      <c r="G4238" s="79">
        <v>44907.720821759242</v>
      </c>
      <c r="H4238" s="77">
        <v>147</v>
      </c>
      <c r="I4238" s="76">
        <v>44907.977083333331</v>
      </c>
      <c r="J4238" s="78"/>
      <c r="K4238" s="80">
        <v>1</v>
      </c>
    </row>
    <row r="4239" spans="2:11" x14ac:dyDescent="0.3">
      <c r="B4239" s="75">
        <v>39306</v>
      </c>
      <c r="C4239" s="76">
        <v>44907</v>
      </c>
      <c r="D4239" s="77">
        <v>196</v>
      </c>
      <c r="E4239" s="77">
        <v>1</v>
      </c>
      <c r="F4239" s="78"/>
      <c r="G4239" s="78"/>
      <c r="H4239" s="78"/>
      <c r="I4239" s="76">
        <v>44907.977083333331</v>
      </c>
      <c r="J4239" s="78"/>
      <c r="K4239" s="80">
        <v>1</v>
      </c>
    </row>
    <row r="4240" spans="2:11" x14ac:dyDescent="0.3">
      <c r="B4240" s="75">
        <v>39307</v>
      </c>
      <c r="C4240" s="76">
        <v>44907</v>
      </c>
      <c r="D4240" s="77">
        <v>1155</v>
      </c>
      <c r="E4240" s="77">
        <v>2</v>
      </c>
      <c r="F4240" s="78"/>
      <c r="G4240" s="79">
        <v>44907.750312499978</v>
      </c>
      <c r="H4240" s="77">
        <v>179</v>
      </c>
      <c r="I4240" s="76">
        <v>44907.977083333331</v>
      </c>
      <c r="J4240" s="78"/>
      <c r="K4240" s="80">
        <v>1</v>
      </c>
    </row>
    <row r="4241" spans="2:11" x14ac:dyDescent="0.3">
      <c r="B4241" s="75">
        <v>39308</v>
      </c>
      <c r="C4241" s="76">
        <v>44907</v>
      </c>
      <c r="D4241" s="77">
        <v>1030</v>
      </c>
      <c r="E4241" s="77">
        <v>3</v>
      </c>
      <c r="F4241" s="78"/>
      <c r="G4241" s="79">
        <v>44907.759386574049</v>
      </c>
      <c r="H4241" s="77">
        <v>144</v>
      </c>
      <c r="I4241" s="76">
        <v>44907.977083333331</v>
      </c>
      <c r="J4241" s="78"/>
      <c r="K4241" s="80">
        <v>1</v>
      </c>
    </row>
    <row r="4242" spans="2:11" x14ac:dyDescent="0.3">
      <c r="B4242" s="75">
        <v>39309</v>
      </c>
      <c r="C4242" s="76">
        <v>44907</v>
      </c>
      <c r="D4242" s="77">
        <v>881</v>
      </c>
      <c r="E4242" s="77">
        <v>2</v>
      </c>
      <c r="F4242" s="78"/>
      <c r="G4242" s="79">
        <v>44907.773888888863</v>
      </c>
      <c r="H4242" s="77">
        <v>176</v>
      </c>
      <c r="I4242" s="76">
        <v>44907.977083333331</v>
      </c>
      <c r="J4242" s="78"/>
      <c r="K4242" s="80">
        <v>1</v>
      </c>
    </row>
    <row r="4243" spans="2:11" x14ac:dyDescent="0.3">
      <c r="B4243" s="75">
        <v>39310</v>
      </c>
      <c r="C4243" s="76">
        <v>44907</v>
      </c>
      <c r="D4243" s="77">
        <v>818</v>
      </c>
      <c r="E4243" s="77">
        <v>4</v>
      </c>
      <c r="F4243" s="78"/>
      <c r="G4243" s="79">
        <v>44907.787256944423</v>
      </c>
      <c r="H4243" s="77">
        <v>147</v>
      </c>
      <c r="I4243" s="76">
        <v>44907.977083333331</v>
      </c>
      <c r="J4243" s="78"/>
      <c r="K4243" s="80">
        <v>1</v>
      </c>
    </row>
    <row r="4244" spans="2:11" x14ac:dyDescent="0.3">
      <c r="B4244" s="75">
        <v>39311</v>
      </c>
      <c r="C4244" s="76">
        <v>44907</v>
      </c>
      <c r="D4244" s="77">
        <v>829</v>
      </c>
      <c r="E4244" s="77">
        <v>2</v>
      </c>
      <c r="F4244" s="78"/>
      <c r="G4244" s="79">
        <v>44907.802071759237</v>
      </c>
      <c r="H4244" s="77">
        <v>154</v>
      </c>
      <c r="I4244" s="76">
        <v>44907.977083333331</v>
      </c>
      <c r="J4244" s="78"/>
      <c r="K4244" s="80">
        <v>1</v>
      </c>
    </row>
    <row r="4245" spans="2:11" x14ac:dyDescent="0.3">
      <c r="B4245" s="75">
        <v>39312</v>
      </c>
      <c r="C4245" s="76">
        <v>44907</v>
      </c>
      <c r="D4245" s="77">
        <v>8</v>
      </c>
      <c r="E4245" s="77">
        <v>5</v>
      </c>
      <c r="F4245" s="78"/>
      <c r="G4245" s="79">
        <v>44907.81333333331</v>
      </c>
      <c r="H4245" s="77">
        <v>161</v>
      </c>
      <c r="I4245" s="76">
        <v>44907.977083333331</v>
      </c>
      <c r="J4245" s="78"/>
      <c r="K4245" s="80">
        <v>1</v>
      </c>
    </row>
    <row r="4246" spans="2:11" x14ac:dyDescent="0.3">
      <c r="B4246" s="75">
        <v>39313</v>
      </c>
      <c r="C4246" s="76">
        <v>44907</v>
      </c>
      <c r="D4246" s="77">
        <v>612</v>
      </c>
      <c r="E4246" s="77">
        <v>6</v>
      </c>
      <c r="F4246" s="78"/>
      <c r="G4246" s="79">
        <v>44907.829317129603</v>
      </c>
      <c r="H4246" s="77">
        <v>176</v>
      </c>
      <c r="I4246" s="76">
        <v>44907.977083333331</v>
      </c>
      <c r="J4246" s="78"/>
      <c r="K4246" s="80">
        <v>1</v>
      </c>
    </row>
    <row r="4247" spans="2:11" x14ac:dyDescent="0.3">
      <c r="B4247" s="75">
        <v>39314</v>
      </c>
      <c r="C4247" s="76">
        <v>44907</v>
      </c>
      <c r="D4247" s="77">
        <v>183</v>
      </c>
      <c r="E4247" s="77">
        <v>5</v>
      </c>
      <c r="F4247" s="78"/>
      <c r="G4247" s="79">
        <v>44907.846134259235</v>
      </c>
      <c r="H4247" s="77">
        <v>155</v>
      </c>
      <c r="I4247" s="76">
        <v>44907.977083333331</v>
      </c>
      <c r="J4247" s="78"/>
      <c r="K4247" s="80">
        <v>1</v>
      </c>
    </row>
    <row r="4248" spans="2:11" x14ac:dyDescent="0.3">
      <c r="B4248" s="75">
        <v>39315</v>
      </c>
      <c r="C4248" s="76">
        <v>44907</v>
      </c>
      <c r="D4248" s="77">
        <v>169</v>
      </c>
      <c r="E4248" s="77">
        <v>3</v>
      </c>
      <c r="F4248" s="78"/>
      <c r="G4248" s="79">
        <v>44907.855787037013</v>
      </c>
      <c r="H4248" s="77">
        <v>171</v>
      </c>
      <c r="I4248" s="76">
        <v>44907.977083333331</v>
      </c>
      <c r="J4248" s="78"/>
      <c r="K4248" s="80">
        <v>1</v>
      </c>
    </row>
    <row r="4249" spans="2:11" x14ac:dyDescent="0.3">
      <c r="B4249" s="75">
        <v>39316</v>
      </c>
      <c r="C4249" s="76">
        <v>44907</v>
      </c>
      <c r="D4249" s="77">
        <v>306</v>
      </c>
      <c r="E4249" s="77">
        <v>2</v>
      </c>
      <c r="F4249" s="78"/>
      <c r="G4249" s="79">
        <v>44907.869652777757</v>
      </c>
      <c r="H4249" s="77">
        <v>160</v>
      </c>
      <c r="I4249" s="76">
        <v>44907.977083333331</v>
      </c>
      <c r="J4249" s="78"/>
      <c r="K4249" s="80">
        <v>1</v>
      </c>
    </row>
    <row r="4250" spans="2:11" x14ac:dyDescent="0.3">
      <c r="B4250" s="75">
        <v>39317</v>
      </c>
      <c r="C4250" s="76">
        <v>44907</v>
      </c>
      <c r="D4250" s="77">
        <v>1095</v>
      </c>
      <c r="E4250" s="77">
        <v>6</v>
      </c>
      <c r="F4250" s="78"/>
      <c r="G4250" s="79">
        <v>44907.886446759236</v>
      </c>
      <c r="H4250" s="77">
        <v>158</v>
      </c>
      <c r="I4250" s="76">
        <v>44907.977083333331</v>
      </c>
      <c r="J4250" s="78"/>
      <c r="K4250" s="80">
        <v>1</v>
      </c>
    </row>
    <row r="4251" spans="2:11" x14ac:dyDescent="0.3">
      <c r="B4251" s="75">
        <v>39318</v>
      </c>
      <c r="C4251" s="76">
        <v>44907</v>
      </c>
      <c r="D4251" s="77">
        <v>1314</v>
      </c>
      <c r="E4251" s="77">
        <v>4</v>
      </c>
      <c r="F4251" s="78"/>
      <c r="G4251" s="79">
        <v>44907.89790509257</v>
      </c>
      <c r="H4251" s="77">
        <v>152</v>
      </c>
      <c r="I4251" s="76">
        <v>44907.977083333331</v>
      </c>
      <c r="J4251" s="78"/>
      <c r="K4251" s="80">
        <v>1</v>
      </c>
    </row>
    <row r="4252" spans="2:11" x14ac:dyDescent="0.3">
      <c r="B4252" s="75">
        <v>39319</v>
      </c>
      <c r="C4252" s="76">
        <v>44907</v>
      </c>
      <c r="D4252" s="77">
        <v>432</v>
      </c>
      <c r="E4252" s="77">
        <v>1</v>
      </c>
      <c r="F4252" s="78"/>
      <c r="G4252" s="78"/>
      <c r="H4252" s="78"/>
      <c r="I4252" s="76">
        <v>44907.977083333331</v>
      </c>
      <c r="J4252" s="78"/>
      <c r="K4252" s="80">
        <v>1</v>
      </c>
    </row>
    <row r="4253" spans="2:11" x14ac:dyDescent="0.3">
      <c r="B4253" s="75">
        <v>39320</v>
      </c>
      <c r="C4253" s="76">
        <v>44907</v>
      </c>
      <c r="D4253" s="77">
        <v>1073</v>
      </c>
      <c r="E4253" s="77">
        <v>5</v>
      </c>
      <c r="F4253" s="78"/>
      <c r="G4253" s="79">
        <v>44907.927349537014</v>
      </c>
      <c r="H4253" s="77">
        <v>169</v>
      </c>
      <c r="I4253" s="76">
        <v>44907.977083333331</v>
      </c>
      <c r="J4253" s="78"/>
      <c r="K4253" s="80">
        <v>1</v>
      </c>
    </row>
    <row r="4254" spans="2:11" x14ac:dyDescent="0.3">
      <c r="B4254" s="75">
        <v>39321</v>
      </c>
      <c r="C4254" s="76">
        <v>44908</v>
      </c>
      <c r="D4254" s="77">
        <v>494</v>
      </c>
      <c r="E4254" s="77">
        <v>2</v>
      </c>
      <c r="F4254" s="78"/>
      <c r="G4254" s="79">
        <v>44908.333333333336</v>
      </c>
      <c r="H4254" s="77">
        <v>148</v>
      </c>
      <c r="I4254" s="76">
        <v>44908.976388888892</v>
      </c>
      <c r="J4254" s="78"/>
      <c r="K4254" s="80">
        <v>1</v>
      </c>
    </row>
    <row r="4255" spans="2:11" x14ac:dyDescent="0.3">
      <c r="B4255" s="75">
        <v>39322</v>
      </c>
      <c r="C4255" s="76">
        <v>44908</v>
      </c>
      <c r="D4255" s="77">
        <v>1084</v>
      </c>
      <c r="E4255" s="77">
        <v>1</v>
      </c>
      <c r="F4255" s="78"/>
      <c r="G4255" s="78"/>
      <c r="H4255" s="78"/>
      <c r="I4255" s="76">
        <v>44908.976388888892</v>
      </c>
      <c r="J4255" s="78"/>
      <c r="K4255" s="80">
        <v>1</v>
      </c>
    </row>
    <row r="4256" spans="2:11" x14ac:dyDescent="0.3">
      <c r="B4256" s="75">
        <v>39323</v>
      </c>
      <c r="C4256" s="76">
        <v>44908</v>
      </c>
      <c r="D4256" s="77">
        <v>880</v>
      </c>
      <c r="E4256" s="77">
        <v>4</v>
      </c>
      <c r="F4256" s="78"/>
      <c r="G4256" s="79">
        <v>44908.359351851854</v>
      </c>
      <c r="H4256" s="77">
        <v>160</v>
      </c>
      <c r="I4256" s="76">
        <v>44908.976388888892</v>
      </c>
      <c r="J4256" s="78"/>
      <c r="K4256" s="80">
        <v>1</v>
      </c>
    </row>
    <row r="4257" spans="2:11" x14ac:dyDescent="0.3">
      <c r="B4257" s="75">
        <v>39324</v>
      </c>
      <c r="C4257" s="76">
        <v>44908</v>
      </c>
      <c r="D4257" s="77">
        <v>1201</v>
      </c>
      <c r="E4257" s="77">
        <v>1</v>
      </c>
      <c r="F4257" s="78"/>
      <c r="G4257" s="78"/>
      <c r="H4257" s="78"/>
      <c r="I4257" s="76">
        <v>44908.976388888892</v>
      </c>
      <c r="J4257" s="78"/>
      <c r="K4257" s="80">
        <v>1</v>
      </c>
    </row>
    <row r="4258" spans="2:11" x14ac:dyDescent="0.3">
      <c r="B4258" s="75">
        <v>39325</v>
      </c>
      <c r="C4258" s="76">
        <v>44908</v>
      </c>
      <c r="D4258" s="77">
        <v>1332</v>
      </c>
      <c r="E4258" s="77">
        <v>1</v>
      </c>
      <c r="F4258" s="78"/>
      <c r="G4258" s="78"/>
      <c r="H4258" s="78"/>
      <c r="I4258" s="76">
        <v>44908.976388888892</v>
      </c>
      <c r="J4258" s="78"/>
      <c r="K4258" s="80">
        <v>1</v>
      </c>
    </row>
    <row r="4259" spans="2:11" x14ac:dyDescent="0.3">
      <c r="B4259" s="75">
        <v>39326</v>
      </c>
      <c r="C4259" s="76">
        <v>44908</v>
      </c>
      <c r="D4259" s="77">
        <v>1190</v>
      </c>
      <c r="E4259" s="77">
        <v>5</v>
      </c>
      <c r="F4259" s="78"/>
      <c r="G4259" s="79">
        <v>44908.395729166667</v>
      </c>
      <c r="H4259" s="77">
        <v>178</v>
      </c>
      <c r="I4259" s="76">
        <v>44908.976388888892</v>
      </c>
      <c r="J4259" s="78"/>
      <c r="K4259" s="80">
        <v>1</v>
      </c>
    </row>
    <row r="4260" spans="2:11" x14ac:dyDescent="0.3">
      <c r="B4260" s="75">
        <v>39327</v>
      </c>
      <c r="C4260" s="76">
        <v>44908</v>
      </c>
      <c r="D4260" s="77">
        <v>335</v>
      </c>
      <c r="E4260" s="77">
        <v>4</v>
      </c>
      <c r="F4260" s="78"/>
      <c r="G4260" s="79">
        <v>44908.404513888891</v>
      </c>
      <c r="H4260" s="77">
        <v>150</v>
      </c>
      <c r="I4260" s="76">
        <v>44908.976388888892</v>
      </c>
      <c r="J4260" s="78"/>
      <c r="K4260" s="80">
        <v>1</v>
      </c>
    </row>
    <row r="4261" spans="2:11" x14ac:dyDescent="0.3">
      <c r="B4261" s="75">
        <v>39328</v>
      </c>
      <c r="C4261" s="76">
        <v>44908</v>
      </c>
      <c r="D4261" s="77">
        <v>531</v>
      </c>
      <c r="E4261" s="77">
        <v>2</v>
      </c>
      <c r="F4261" s="78"/>
      <c r="G4261" s="79">
        <v>44908.417280092595</v>
      </c>
      <c r="H4261" s="77">
        <v>167</v>
      </c>
      <c r="I4261" s="76">
        <v>44908.976388888892</v>
      </c>
      <c r="J4261" s="78"/>
      <c r="K4261" s="80">
        <v>1</v>
      </c>
    </row>
    <row r="4262" spans="2:11" x14ac:dyDescent="0.3">
      <c r="B4262" s="75">
        <v>39329</v>
      </c>
      <c r="C4262" s="76">
        <v>44908</v>
      </c>
      <c r="D4262" s="77">
        <v>544</v>
      </c>
      <c r="E4262" s="77">
        <v>4</v>
      </c>
      <c r="F4262" s="78"/>
      <c r="G4262" s="79">
        <v>44908.431076388893</v>
      </c>
      <c r="H4262" s="77">
        <v>141</v>
      </c>
      <c r="I4262" s="76">
        <v>44908.976388888892</v>
      </c>
      <c r="J4262" s="78"/>
      <c r="K4262" s="80">
        <v>1</v>
      </c>
    </row>
    <row r="4263" spans="2:11" x14ac:dyDescent="0.3">
      <c r="B4263" s="75">
        <v>39330</v>
      </c>
      <c r="C4263" s="76">
        <v>44908</v>
      </c>
      <c r="D4263" s="77">
        <v>823</v>
      </c>
      <c r="E4263" s="77">
        <v>1</v>
      </c>
      <c r="F4263" s="78"/>
      <c r="G4263" s="78"/>
      <c r="H4263" s="78"/>
      <c r="I4263" s="76">
        <v>44908.976388888892</v>
      </c>
      <c r="J4263" s="78"/>
      <c r="K4263" s="80">
        <v>1</v>
      </c>
    </row>
    <row r="4264" spans="2:11" x14ac:dyDescent="0.3">
      <c r="B4264" s="75">
        <v>39331</v>
      </c>
      <c r="C4264" s="76">
        <v>44908</v>
      </c>
      <c r="D4264" s="77">
        <v>917</v>
      </c>
      <c r="E4264" s="77">
        <v>2</v>
      </c>
      <c r="F4264" s="78"/>
      <c r="G4264" s="79">
        <v>44908.458715277782</v>
      </c>
      <c r="H4264" s="77">
        <v>151</v>
      </c>
      <c r="I4264" s="76">
        <v>44908.976388888892</v>
      </c>
      <c r="J4264" s="78"/>
      <c r="K4264" s="80">
        <v>1</v>
      </c>
    </row>
    <row r="4265" spans="2:11" x14ac:dyDescent="0.3">
      <c r="B4265" s="75">
        <v>39332</v>
      </c>
      <c r="C4265" s="76">
        <v>44908</v>
      </c>
      <c r="D4265" s="77">
        <v>1155</v>
      </c>
      <c r="E4265" s="77">
        <v>4</v>
      </c>
      <c r="F4265" s="78"/>
      <c r="G4265" s="79">
        <v>44908.46769675926</v>
      </c>
      <c r="H4265" s="77">
        <v>176</v>
      </c>
      <c r="I4265" s="76">
        <v>44908.976388888892</v>
      </c>
      <c r="J4265" s="78"/>
      <c r="K4265" s="80">
        <v>1</v>
      </c>
    </row>
    <row r="4266" spans="2:11" x14ac:dyDescent="0.3">
      <c r="B4266" s="75">
        <v>39333</v>
      </c>
      <c r="C4266" s="76">
        <v>44908</v>
      </c>
      <c r="D4266" s="77">
        <v>1147</v>
      </c>
      <c r="E4266" s="77">
        <v>2</v>
      </c>
      <c r="F4266" s="78"/>
      <c r="G4266" s="79">
        <v>44908.477939814817</v>
      </c>
      <c r="H4266" s="77">
        <v>175</v>
      </c>
      <c r="I4266" s="76">
        <v>44908.976388888892</v>
      </c>
      <c r="J4266" s="78"/>
      <c r="K4266" s="80">
        <v>1</v>
      </c>
    </row>
    <row r="4267" spans="2:11" x14ac:dyDescent="0.3">
      <c r="B4267" s="75">
        <v>39334</v>
      </c>
      <c r="C4267" s="76">
        <v>44908</v>
      </c>
      <c r="D4267" s="77">
        <v>1370</v>
      </c>
      <c r="E4267" s="77">
        <v>5</v>
      </c>
      <c r="F4267" s="78"/>
      <c r="G4267" s="79">
        <v>44908.488055555557</v>
      </c>
      <c r="H4267" s="77">
        <v>159</v>
      </c>
      <c r="I4267" s="76">
        <v>44908.976388888892</v>
      </c>
      <c r="J4267" s="78"/>
      <c r="K4267" s="80">
        <v>1</v>
      </c>
    </row>
    <row r="4268" spans="2:11" x14ac:dyDescent="0.3">
      <c r="B4268" s="75">
        <v>39335</v>
      </c>
      <c r="C4268" s="76">
        <v>44908</v>
      </c>
      <c r="D4268" s="77">
        <v>145</v>
      </c>
      <c r="E4268" s="77">
        <v>6</v>
      </c>
      <c r="F4268" s="78"/>
      <c r="G4268" s="79">
        <v>44908.499178240745</v>
      </c>
      <c r="H4268" s="77">
        <v>173</v>
      </c>
      <c r="I4268" s="76">
        <v>44908.976388888892</v>
      </c>
      <c r="J4268" s="78"/>
      <c r="K4268" s="80">
        <v>1</v>
      </c>
    </row>
    <row r="4269" spans="2:11" x14ac:dyDescent="0.3">
      <c r="B4269" s="75">
        <v>39336</v>
      </c>
      <c r="C4269" s="76">
        <v>44908</v>
      </c>
      <c r="D4269" s="77">
        <v>1082</v>
      </c>
      <c r="E4269" s="77">
        <v>2</v>
      </c>
      <c r="F4269" s="78"/>
      <c r="G4269" s="79">
        <v>44908.512002314819</v>
      </c>
      <c r="H4269" s="77">
        <v>149</v>
      </c>
      <c r="I4269" s="76">
        <v>44908.976388888892</v>
      </c>
      <c r="J4269" s="78"/>
      <c r="K4269" s="80">
        <v>1</v>
      </c>
    </row>
    <row r="4270" spans="2:11" x14ac:dyDescent="0.3">
      <c r="B4270" s="75">
        <v>39337</v>
      </c>
      <c r="C4270" s="76">
        <v>44908</v>
      </c>
      <c r="D4270" s="77">
        <v>208</v>
      </c>
      <c r="E4270" s="77">
        <v>6</v>
      </c>
      <c r="F4270" s="78"/>
      <c r="G4270" s="79">
        <v>44908.520995370374</v>
      </c>
      <c r="H4270" s="77">
        <v>175</v>
      </c>
      <c r="I4270" s="76">
        <v>44908.976388888892</v>
      </c>
      <c r="J4270" s="78"/>
      <c r="K4270" s="80">
        <v>1</v>
      </c>
    </row>
    <row r="4271" spans="2:11" x14ac:dyDescent="0.3">
      <c r="B4271" s="75">
        <v>39338</v>
      </c>
      <c r="C4271" s="76">
        <v>44908</v>
      </c>
      <c r="D4271" s="77">
        <v>1072</v>
      </c>
      <c r="E4271" s="77">
        <v>6</v>
      </c>
      <c r="F4271" s="78"/>
      <c r="G4271" s="79">
        <v>44908.535833333335</v>
      </c>
      <c r="H4271" s="77">
        <v>145</v>
      </c>
      <c r="I4271" s="76">
        <v>44908.976388888892</v>
      </c>
      <c r="J4271" s="78"/>
      <c r="K4271" s="80">
        <v>1</v>
      </c>
    </row>
    <row r="4272" spans="2:11" x14ac:dyDescent="0.3">
      <c r="B4272" s="75">
        <v>39339</v>
      </c>
      <c r="C4272" s="76">
        <v>44908</v>
      </c>
      <c r="D4272" s="77">
        <v>770</v>
      </c>
      <c r="E4272" s="77">
        <v>3</v>
      </c>
      <c r="F4272" s="78"/>
      <c r="G4272" s="79">
        <v>44908.549074074079</v>
      </c>
      <c r="H4272" s="77">
        <v>165</v>
      </c>
      <c r="I4272" s="76">
        <v>44908.976388888892</v>
      </c>
      <c r="J4272" s="78"/>
      <c r="K4272" s="80">
        <v>1</v>
      </c>
    </row>
    <row r="4273" spans="2:11" x14ac:dyDescent="0.3">
      <c r="B4273" s="75">
        <v>39340</v>
      </c>
      <c r="C4273" s="76">
        <v>44908</v>
      </c>
      <c r="D4273" s="77">
        <v>1215</v>
      </c>
      <c r="E4273" s="77">
        <v>4</v>
      </c>
      <c r="F4273" s="78"/>
      <c r="G4273" s="79">
        <v>44908.558368055557</v>
      </c>
      <c r="H4273" s="77">
        <v>141</v>
      </c>
      <c r="I4273" s="76">
        <v>44908.976388888892</v>
      </c>
      <c r="J4273" s="78"/>
      <c r="K4273" s="80">
        <v>1</v>
      </c>
    </row>
    <row r="4274" spans="2:11" x14ac:dyDescent="0.3">
      <c r="B4274" s="75">
        <v>39341</v>
      </c>
      <c r="C4274" s="76">
        <v>44908</v>
      </c>
      <c r="D4274" s="77">
        <v>1086</v>
      </c>
      <c r="E4274" s="77">
        <v>3</v>
      </c>
      <c r="F4274" s="78"/>
      <c r="G4274" s="79">
        <v>44908.573055555556</v>
      </c>
      <c r="H4274" s="77">
        <v>166</v>
      </c>
      <c r="I4274" s="76">
        <v>44908.976388888892</v>
      </c>
      <c r="J4274" s="78"/>
      <c r="K4274" s="80">
        <v>1</v>
      </c>
    </row>
    <row r="4275" spans="2:11" x14ac:dyDescent="0.3">
      <c r="B4275" s="75">
        <v>39342</v>
      </c>
      <c r="C4275" s="76">
        <v>44908</v>
      </c>
      <c r="D4275" s="77">
        <v>863</v>
      </c>
      <c r="E4275" s="77">
        <v>3</v>
      </c>
      <c r="F4275" s="78"/>
      <c r="G4275" s="79">
        <v>44908.582337962966</v>
      </c>
      <c r="H4275" s="77">
        <v>141</v>
      </c>
      <c r="I4275" s="76">
        <v>44908.976388888892</v>
      </c>
      <c r="J4275" s="78"/>
      <c r="K4275" s="80">
        <v>1</v>
      </c>
    </row>
    <row r="4276" spans="2:11" x14ac:dyDescent="0.3">
      <c r="B4276" s="75">
        <v>39343</v>
      </c>
      <c r="C4276" s="76">
        <v>44908</v>
      </c>
      <c r="D4276" s="77">
        <v>678</v>
      </c>
      <c r="E4276" s="77">
        <v>2</v>
      </c>
      <c r="F4276" s="78"/>
      <c r="G4276" s="79">
        <v>44908.597210648149</v>
      </c>
      <c r="H4276" s="77">
        <v>152</v>
      </c>
      <c r="I4276" s="76">
        <v>44908.976388888892</v>
      </c>
      <c r="J4276" s="78"/>
      <c r="K4276" s="80">
        <v>1</v>
      </c>
    </row>
    <row r="4277" spans="2:11" x14ac:dyDescent="0.3">
      <c r="B4277" s="75">
        <v>39344</v>
      </c>
      <c r="C4277" s="76">
        <v>44908</v>
      </c>
      <c r="D4277" s="77">
        <v>800</v>
      </c>
      <c r="E4277" s="77">
        <v>1</v>
      </c>
      <c r="F4277" s="78"/>
      <c r="G4277" s="78"/>
      <c r="H4277" s="78"/>
      <c r="I4277" s="76">
        <v>44908.976388888892</v>
      </c>
      <c r="J4277" s="78"/>
      <c r="K4277" s="80">
        <v>1</v>
      </c>
    </row>
    <row r="4278" spans="2:11" x14ac:dyDescent="0.3">
      <c r="B4278" s="75">
        <v>39345</v>
      </c>
      <c r="C4278" s="76">
        <v>44908</v>
      </c>
      <c r="D4278" s="77">
        <v>710</v>
      </c>
      <c r="E4278" s="77">
        <v>1</v>
      </c>
      <c r="F4278" s="78"/>
      <c r="G4278" s="78"/>
      <c r="H4278" s="78"/>
      <c r="I4278" s="76">
        <v>44908.976388888892</v>
      </c>
      <c r="J4278" s="78"/>
      <c r="K4278" s="80">
        <v>1</v>
      </c>
    </row>
    <row r="4279" spans="2:11" x14ac:dyDescent="0.3">
      <c r="B4279" s="75">
        <v>39346</v>
      </c>
      <c r="C4279" s="76">
        <v>44908</v>
      </c>
      <c r="D4279" s="77">
        <v>680</v>
      </c>
      <c r="E4279" s="77">
        <v>5</v>
      </c>
      <c r="F4279" s="78"/>
      <c r="G4279" s="79">
        <v>44908.629814814813</v>
      </c>
      <c r="H4279" s="77">
        <v>159</v>
      </c>
      <c r="I4279" s="76">
        <v>44908.976388888892</v>
      </c>
      <c r="J4279" s="78"/>
      <c r="K4279" s="80">
        <v>1</v>
      </c>
    </row>
    <row r="4280" spans="2:11" x14ac:dyDescent="0.3">
      <c r="B4280" s="75">
        <v>39347</v>
      </c>
      <c r="C4280" s="76">
        <v>44908</v>
      </c>
      <c r="D4280" s="77">
        <v>38</v>
      </c>
      <c r="E4280" s="77">
        <v>4</v>
      </c>
      <c r="F4280" s="78"/>
      <c r="G4280" s="79">
        <v>44908.644201388888</v>
      </c>
      <c r="H4280" s="77">
        <v>142</v>
      </c>
      <c r="I4280" s="76">
        <v>44908.976388888892</v>
      </c>
      <c r="J4280" s="78"/>
      <c r="K4280" s="80">
        <v>1</v>
      </c>
    </row>
    <row r="4281" spans="2:11" x14ac:dyDescent="0.3">
      <c r="B4281" s="75">
        <v>39348</v>
      </c>
      <c r="C4281" s="76">
        <v>44908</v>
      </c>
      <c r="D4281" s="77">
        <v>256</v>
      </c>
      <c r="E4281" s="77">
        <v>6</v>
      </c>
      <c r="F4281" s="78"/>
      <c r="G4281" s="79">
        <v>44908.657037037039</v>
      </c>
      <c r="H4281" s="77">
        <v>170</v>
      </c>
      <c r="I4281" s="76">
        <v>44908.976388888892</v>
      </c>
      <c r="J4281" s="78"/>
      <c r="K4281" s="80">
        <v>1</v>
      </c>
    </row>
    <row r="4282" spans="2:11" x14ac:dyDescent="0.3">
      <c r="B4282" s="75">
        <v>39349</v>
      </c>
      <c r="C4282" s="76">
        <v>44908</v>
      </c>
      <c r="D4282" s="77">
        <v>1109</v>
      </c>
      <c r="E4282" s="77">
        <v>2</v>
      </c>
      <c r="F4282" s="78"/>
      <c r="G4282" s="79">
        <v>44908.669039351851</v>
      </c>
      <c r="H4282" s="77">
        <v>179</v>
      </c>
      <c r="I4282" s="76">
        <v>44908.976388888892</v>
      </c>
      <c r="J4282" s="78"/>
      <c r="K4282" s="80">
        <v>1</v>
      </c>
    </row>
    <row r="4283" spans="2:11" x14ac:dyDescent="0.3">
      <c r="B4283" s="75">
        <v>39350</v>
      </c>
      <c r="C4283" s="76">
        <v>44908</v>
      </c>
      <c r="D4283" s="77">
        <v>379</v>
      </c>
      <c r="E4283" s="77">
        <v>5</v>
      </c>
      <c r="F4283" s="78"/>
      <c r="G4283" s="79">
        <v>44908.682800925926</v>
      </c>
      <c r="H4283" s="77">
        <v>146</v>
      </c>
      <c r="I4283" s="76">
        <v>44908.976388888892</v>
      </c>
      <c r="J4283" s="78"/>
      <c r="K4283" s="80">
        <v>1</v>
      </c>
    </row>
    <row r="4284" spans="2:11" x14ac:dyDescent="0.3">
      <c r="B4284" s="75">
        <v>39351</v>
      </c>
      <c r="C4284" s="76">
        <v>44908</v>
      </c>
      <c r="D4284" s="77">
        <v>362</v>
      </c>
      <c r="E4284" s="77">
        <v>2</v>
      </c>
      <c r="F4284" s="78"/>
      <c r="G4284" s="79">
        <v>44908.691400462965</v>
      </c>
      <c r="H4284" s="77">
        <v>165</v>
      </c>
      <c r="I4284" s="76">
        <v>44908.976388888892</v>
      </c>
      <c r="J4284" s="78"/>
      <c r="K4284" s="80">
        <v>1</v>
      </c>
    </row>
    <row r="4285" spans="2:11" x14ac:dyDescent="0.3">
      <c r="B4285" s="75">
        <v>39352</v>
      </c>
      <c r="C4285" s="76">
        <v>44908</v>
      </c>
      <c r="D4285" s="77">
        <v>152</v>
      </c>
      <c r="E4285" s="77">
        <v>6</v>
      </c>
      <c r="F4285" s="78"/>
      <c r="G4285" s="79">
        <v>44908.708148148151</v>
      </c>
      <c r="H4285" s="77">
        <v>151</v>
      </c>
      <c r="I4285" s="76">
        <v>44908.976388888892</v>
      </c>
      <c r="J4285" s="78"/>
      <c r="K4285" s="80">
        <v>1</v>
      </c>
    </row>
    <row r="4286" spans="2:11" x14ac:dyDescent="0.3">
      <c r="B4286" s="75">
        <v>39353</v>
      </c>
      <c r="C4286" s="76">
        <v>44908</v>
      </c>
      <c r="D4286" s="77">
        <v>215</v>
      </c>
      <c r="E4286" s="77">
        <v>2</v>
      </c>
      <c r="F4286" s="78"/>
      <c r="G4286" s="79">
        <v>44908.717638888891</v>
      </c>
      <c r="H4286" s="77">
        <v>162</v>
      </c>
      <c r="I4286" s="76">
        <v>44908.976388888892</v>
      </c>
      <c r="J4286" s="78"/>
      <c r="K4286" s="80">
        <v>1</v>
      </c>
    </row>
    <row r="4287" spans="2:11" x14ac:dyDescent="0.3">
      <c r="B4287" s="75">
        <v>39354</v>
      </c>
      <c r="C4287" s="76">
        <v>44908</v>
      </c>
      <c r="D4287" s="77">
        <v>979</v>
      </c>
      <c r="E4287" s="77">
        <v>1</v>
      </c>
      <c r="F4287" s="78"/>
      <c r="G4287" s="78"/>
      <c r="H4287" s="78"/>
      <c r="I4287" s="76">
        <v>44908.976388888892</v>
      </c>
      <c r="J4287" s="78"/>
      <c r="K4287" s="80">
        <v>1</v>
      </c>
    </row>
    <row r="4288" spans="2:11" x14ac:dyDescent="0.3">
      <c r="B4288" s="75">
        <v>39355</v>
      </c>
      <c r="C4288" s="76">
        <v>44908</v>
      </c>
      <c r="D4288" s="77">
        <v>1079</v>
      </c>
      <c r="E4288" s="77">
        <v>1</v>
      </c>
      <c r="F4288" s="78"/>
      <c r="G4288" s="78"/>
      <c r="H4288" s="78"/>
      <c r="I4288" s="76">
        <v>44908.976388888892</v>
      </c>
      <c r="J4288" s="78"/>
      <c r="K4288" s="80">
        <v>1</v>
      </c>
    </row>
    <row r="4289" spans="2:11" x14ac:dyDescent="0.3">
      <c r="B4289" s="75">
        <v>39356</v>
      </c>
      <c r="C4289" s="76">
        <v>44908</v>
      </c>
      <c r="D4289" s="77">
        <v>515</v>
      </c>
      <c r="E4289" s="77">
        <v>2</v>
      </c>
      <c r="F4289" s="78"/>
      <c r="G4289" s="79">
        <v>44908.748229166667</v>
      </c>
      <c r="H4289" s="77">
        <v>158</v>
      </c>
      <c r="I4289" s="76">
        <v>44908.976388888892</v>
      </c>
      <c r="J4289" s="78"/>
      <c r="K4289" s="80">
        <v>1</v>
      </c>
    </row>
    <row r="4290" spans="2:11" x14ac:dyDescent="0.3">
      <c r="B4290" s="75">
        <v>39357</v>
      </c>
      <c r="C4290" s="76">
        <v>44908</v>
      </c>
      <c r="D4290" s="77">
        <v>1285</v>
      </c>
      <c r="E4290" s="77">
        <v>1</v>
      </c>
      <c r="F4290" s="78"/>
      <c r="G4290" s="78"/>
      <c r="H4290" s="78"/>
      <c r="I4290" s="76">
        <v>44908.976388888892</v>
      </c>
      <c r="J4290" s="78"/>
      <c r="K4290" s="80">
        <v>1</v>
      </c>
    </row>
    <row r="4291" spans="2:11" x14ac:dyDescent="0.3">
      <c r="B4291" s="75">
        <v>39358</v>
      </c>
      <c r="C4291" s="76">
        <v>44908</v>
      </c>
      <c r="D4291" s="77">
        <v>643</v>
      </c>
      <c r="E4291" s="77">
        <v>6</v>
      </c>
      <c r="F4291" s="78"/>
      <c r="G4291" s="79">
        <v>44908.771863425929</v>
      </c>
      <c r="H4291" s="77">
        <v>157</v>
      </c>
      <c r="I4291" s="76">
        <v>44908.976388888892</v>
      </c>
      <c r="J4291" s="78"/>
      <c r="K4291" s="80">
        <v>1</v>
      </c>
    </row>
    <row r="4292" spans="2:11" x14ac:dyDescent="0.3">
      <c r="B4292" s="75">
        <v>39359</v>
      </c>
      <c r="C4292" s="76">
        <v>44908</v>
      </c>
      <c r="D4292" s="77">
        <v>723</v>
      </c>
      <c r="E4292" s="77">
        <v>3</v>
      </c>
      <c r="F4292" s="78"/>
      <c r="G4292" s="79">
        <v>44908.78701388889</v>
      </c>
      <c r="H4292" s="77">
        <v>163</v>
      </c>
      <c r="I4292" s="76">
        <v>44908.976388888892</v>
      </c>
      <c r="J4292" s="78"/>
      <c r="K4292" s="80">
        <v>1</v>
      </c>
    </row>
    <row r="4293" spans="2:11" x14ac:dyDescent="0.3">
      <c r="B4293" s="75">
        <v>39360</v>
      </c>
      <c r="C4293" s="76">
        <v>44908</v>
      </c>
      <c r="D4293" s="77">
        <v>508</v>
      </c>
      <c r="E4293" s="77">
        <v>4</v>
      </c>
      <c r="F4293" s="78"/>
      <c r="G4293" s="79">
        <v>44908.795891203707</v>
      </c>
      <c r="H4293" s="77">
        <v>162</v>
      </c>
      <c r="I4293" s="76">
        <v>44908.976388888892</v>
      </c>
      <c r="J4293" s="78"/>
      <c r="K4293" s="80">
        <v>1</v>
      </c>
    </row>
    <row r="4294" spans="2:11" x14ac:dyDescent="0.3">
      <c r="B4294" s="75">
        <v>39361</v>
      </c>
      <c r="C4294" s="76">
        <v>44908</v>
      </c>
      <c r="D4294" s="77">
        <v>170</v>
      </c>
      <c r="E4294" s="77">
        <v>2</v>
      </c>
      <c r="F4294" s="78"/>
      <c r="G4294" s="79">
        <v>44908.808969907412</v>
      </c>
      <c r="H4294" s="77">
        <v>175</v>
      </c>
      <c r="I4294" s="76">
        <v>44908.976388888892</v>
      </c>
      <c r="J4294" s="78"/>
      <c r="K4294" s="80">
        <v>1</v>
      </c>
    </row>
    <row r="4295" spans="2:11" x14ac:dyDescent="0.3">
      <c r="B4295" s="75">
        <v>39362</v>
      </c>
      <c r="C4295" s="76">
        <v>44908</v>
      </c>
      <c r="D4295" s="77">
        <v>857</v>
      </c>
      <c r="E4295" s="77">
        <v>5</v>
      </c>
      <c r="F4295" s="78"/>
      <c r="G4295" s="79">
        <v>44908.817928240744</v>
      </c>
      <c r="H4295" s="77">
        <v>143</v>
      </c>
      <c r="I4295" s="76">
        <v>44908.976388888892</v>
      </c>
      <c r="J4295" s="78"/>
      <c r="K4295" s="80">
        <v>1</v>
      </c>
    </row>
    <row r="4296" spans="2:11" x14ac:dyDescent="0.3">
      <c r="B4296" s="75">
        <v>39363</v>
      </c>
      <c r="C4296" s="76">
        <v>44908</v>
      </c>
      <c r="D4296" s="77">
        <v>1246</v>
      </c>
      <c r="E4296" s="77">
        <v>2</v>
      </c>
      <c r="F4296" s="78"/>
      <c r="G4296" s="79">
        <v>44908.829953703709</v>
      </c>
      <c r="H4296" s="77">
        <v>151</v>
      </c>
      <c r="I4296" s="76">
        <v>44908.976388888892</v>
      </c>
      <c r="J4296" s="78"/>
      <c r="K4296" s="80">
        <v>1</v>
      </c>
    </row>
    <row r="4297" spans="2:11" x14ac:dyDescent="0.3">
      <c r="B4297" s="75">
        <v>39364</v>
      </c>
      <c r="C4297" s="76">
        <v>44908</v>
      </c>
      <c r="D4297" s="77">
        <v>1262</v>
      </c>
      <c r="E4297" s="77">
        <v>5</v>
      </c>
      <c r="F4297" s="78"/>
      <c r="G4297" s="79">
        <v>44908.845266203709</v>
      </c>
      <c r="H4297" s="77">
        <v>157</v>
      </c>
      <c r="I4297" s="76">
        <v>44908.976388888892</v>
      </c>
      <c r="J4297" s="78"/>
      <c r="K4297" s="80">
        <v>1</v>
      </c>
    </row>
    <row r="4298" spans="2:11" x14ac:dyDescent="0.3">
      <c r="B4298" s="75">
        <v>39365</v>
      </c>
      <c r="C4298" s="76">
        <v>44908</v>
      </c>
      <c r="D4298" s="77">
        <v>1087</v>
      </c>
      <c r="E4298" s="77">
        <v>4</v>
      </c>
      <c r="F4298" s="78"/>
      <c r="G4298" s="79">
        <v>44908.856712962966</v>
      </c>
      <c r="H4298" s="77">
        <v>152</v>
      </c>
      <c r="I4298" s="76">
        <v>44908.976388888892</v>
      </c>
      <c r="J4298" s="78"/>
      <c r="K4298" s="80">
        <v>1</v>
      </c>
    </row>
    <row r="4299" spans="2:11" x14ac:dyDescent="0.3">
      <c r="B4299" s="75">
        <v>39366</v>
      </c>
      <c r="C4299" s="76">
        <v>44908</v>
      </c>
      <c r="D4299" s="77">
        <v>292</v>
      </c>
      <c r="E4299" s="77">
        <v>1</v>
      </c>
      <c r="F4299" s="78"/>
      <c r="G4299" s="78"/>
      <c r="H4299" s="78"/>
      <c r="I4299" s="76">
        <v>44908.976388888892</v>
      </c>
      <c r="J4299" s="78"/>
      <c r="K4299" s="80">
        <v>1</v>
      </c>
    </row>
    <row r="4300" spans="2:11" x14ac:dyDescent="0.3">
      <c r="B4300" s="75">
        <v>39367</v>
      </c>
      <c r="C4300" s="76">
        <v>44909</v>
      </c>
      <c r="D4300" s="77">
        <v>165</v>
      </c>
      <c r="E4300" s="77">
        <v>1</v>
      </c>
      <c r="F4300" s="78"/>
      <c r="G4300" s="78"/>
      <c r="H4300" s="78"/>
      <c r="I4300" s="76">
        <v>44909.951388888891</v>
      </c>
      <c r="J4300" s="78"/>
      <c r="K4300" s="80">
        <v>1</v>
      </c>
    </row>
    <row r="4301" spans="2:11" x14ac:dyDescent="0.3">
      <c r="B4301" s="75">
        <v>39368</v>
      </c>
      <c r="C4301" s="76">
        <v>44909</v>
      </c>
      <c r="D4301" s="77">
        <v>765</v>
      </c>
      <c r="E4301" s="77">
        <v>3</v>
      </c>
      <c r="F4301" s="78"/>
      <c r="G4301" s="79">
        <v>44909.344965277778</v>
      </c>
      <c r="H4301" s="77">
        <v>175</v>
      </c>
      <c r="I4301" s="76">
        <v>44909.951388888891</v>
      </c>
      <c r="J4301" s="78"/>
      <c r="K4301" s="80">
        <v>1</v>
      </c>
    </row>
    <row r="4302" spans="2:11" x14ac:dyDescent="0.3">
      <c r="B4302" s="75">
        <v>39369</v>
      </c>
      <c r="C4302" s="76">
        <v>44909</v>
      </c>
      <c r="D4302" s="77">
        <v>1128</v>
      </c>
      <c r="E4302" s="77">
        <v>4</v>
      </c>
      <c r="F4302" s="78"/>
      <c r="G4302" s="79">
        <v>44909.354212962964</v>
      </c>
      <c r="H4302" s="77">
        <v>150</v>
      </c>
      <c r="I4302" s="76">
        <v>44909.951388888891</v>
      </c>
      <c r="J4302" s="78"/>
      <c r="K4302" s="80">
        <v>1</v>
      </c>
    </row>
    <row r="4303" spans="2:11" x14ac:dyDescent="0.3">
      <c r="B4303" s="75">
        <v>39370</v>
      </c>
      <c r="C4303" s="76">
        <v>44909</v>
      </c>
      <c r="D4303" s="77">
        <v>560</v>
      </c>
      <c r="E4303" s="77">
        <v>5</v>
      </c>
      <c r="F4303" s="78"/>
      <c r="G4303" s="79">
        <v>44909.365798611114</v>
      </c>
      <c r="H4303" s="77">
        <v>152</v>
      </c>
      <c r="I4303" s="76">
        <v>44909.951388888891</v>
      </c>
      <c r="J4303" s="78"/>
      <c r="K4303" s="80">
        <v>1</v>
      </c>
    </row>
    <row r="4304" spans="2:11" x14ac:dyDescent="0.3">
      <c r="B4304" s="75">
        <v>39371</v>
      </c>
      <c r="C4304" s="76">
        <v>44909</v>
      </c>
      <c r="D4304" s="77">
        <v>351</v>
      </c>
      <c r="E4304" s="77">
        <v>4</v>
      </c>
      <c r="F4304" s="78"/>
      <c r="G4304" s="79">
        <v>44909.380289351851</v>
      </c>
      <c r="H4304" s="77">
        <v>151</v>
      </c>
      <c r="I4304" s="76">
        <v>44909.951388888891</v>
      </c>
      <c r="J4304" s="78"/>
      <c r="K4304" s="80">
        <v>1</v>
      </c>
    </row>
    <row r="4305" spans="2:11" x14ac:dyDescent="0.3">
      <c r="B4305" s="75">
        <v>39372</v>
      </c>
      <c r="C4305" s="76">
        <v>44909</v>
      </c>
      <c r="D4305" s="77">
        <v>376</v>
      </c>
      <c r="E4305" s="77">
        <v>4</v>
      </c>
      <c r="F4305" s="78"/>
      <c r="G4305" s="79">
        <v>44909.38925925926</v>
      </c>
      <c r="H4305" s="77">
        <v>160</v>
      </c>
      <c r="I4305" s="76">
        <v>44909.951388888891</v>
      </c>
      <c r="J4305" s="78"/>
      <c r="K4305" s="80">
        <v>1</v>
      </c>
    </row>
    <row r="4306" spans="2:11" x14ac:dyDescent="0.3">
      <c r="B4306" s="75">
        <v>39373</v>
      </c>
      <c r="C4306" s="76">
        <v>44909</v>
      </c>
      <c r="D4306" s="77">
        <v>363</v>
      </c>
      <c r="E4306" s="77">
        <v>5</v>
      </c>
      <c r="F4306" s="78"/>
      <c r="G4306" s="79">
        <v>44909.403321759259</v>
      </c>
      <c r="H4306" s="77">
        <v>178</v>
      </c>
      <c r="I4306" s="76">
        <v>44909.951388888891</v>
      </c>
      <c r="J4306" s="78"/>
      <c r="K4306" s="80">
        <v>1</v>
      </c>
    </row>
    <row r="4307" spans="2:11" x14ac:dyDescent="0.3">
      <c r="B4307" s="75">
        <v>39374</v>
      </c>
      <c r="C4307" s="76">
        <v>44909</v>
      </c>
      <c r="D4307" s="77">
        <v>9</v>
      </c>
      <c r="E4307" s="77">
        <v>6</v>
      </c>
      <c r="F4307" s="78"/>
      <c r="G4307" s="79">
        <v>44909.417719907404</v>
      </c>
      <c r="H4307" s="77">
        <v>159</v>
      </c>
      <c r="I4307" s="76">
        <v>44909.951388888891</v>
      </c>
      <c r="J4307" s="78"/>
      <c r="K4307" s="80">
        <v>1</v>
      </c>
    </row>
    <row r="4308" spans="2:11" x14ac:dyDescent="0.3">
      <c r="B4308" s="75">
        <v>39375</v>
      </c>
      <c r="C4308" s="76">
        <v>44909</v>
      </c>
      <c r="D4308" s="77">
        <v>1018</v>
      </c>
      <c r="E4308" s="77">
        <v>4</v>
      </c>
      <c r="F4308" s="78"/>
      <c r="G4308" s="79">
        <v>44909.428530092591</v>
      </c>
      <c r="H4308" s="77">
        <v>168</v>
      </c>
      <c r="I4308" s="76">
        <v>44909.951388888891</v>
      </c>
      <c r="J4308" s="78"/>
      <c r="K4308" s="80">
        <v>1</v>
      </c>
    </row>
    <row r="4309" spans="2:11" x14ac:dyDescent="0.3">
      <c r="B4309" s="75">
        <v>39376</v>
      </c>
      <c r="C4309" s="76">
        <v>44909</v>
      </c>
      <c r="D4309" s="77">
        <v>1132</v>
      </c>
      <c r="E4309" s="77">
        <v>2</v>
      </c>
      <c r="F4309" s="78"/>
      <c r="G4309" s="79">
        <v>44909.439432870371</v>
      </c>
      <c r="H4309" s="77">
        <v>155</v>
      </c>
      <c r="I4309" s="76">
        <v>44909.951388888891</v>
      </c>
      <c r="J4309" s="78"/>
      <c r="K4309" s="80">
        <v>1</v>
      </c>
    </row>
    <row r="4310" spans="2:11" x14ac:dyDescent="0.3">
      <c r="B4310" s="75">
        <v>39377</v>
      </c>
      <c r="C4310" s="76">
        <v>44909</v>
      </c>
      <c r="D4310" s="77">
        <v>620</v>
      </c>
      <c r="E4310" s="77">
        <v>6</v>
      </c>
      <c r="F4310" s="78"/>
      <c r="G4310" s="79">
        <v>44909.449224537035</v>
      </c>
      <c r="H4310" s="77">
        <v>160</v>
      </c>
      <c r="I4310" s="76">
        <v>44909.951388888891</v>
      </c>
      <c r="J4310" s="78"/>
      <c r="K4310" s="80">
        <v>1</v>
      </c>
    </row>
    <row r="4311" spans="2:11" x14ac:dyDescent="0.3">
      <c r="B4311" s="75">
        <v>39378</v>
      </c>
      <c r="C4311" s="76">
        <v>44909</v>
      </c>
      <c r="D4311" s="77">
        <v>618</v>
      </c>
      <c r="E4311" s="77">
        <v>2</v>
      </c>
      <c r="F4311" s="78"/>
      <c r="G4311" s="79">
        <v>44909.465439814812</v>
      </c>
      <c r="H4311" s="77">
        <v>172</v>
      </c>
      <c r="I4311" s="76">
        <v>44909.951388888891</v>
      </c>
      <c r="J4311" s="78"/>
      <c r="K4311" s="80">
        <v>1</v>
      </c>
    </row>
    <row r="4312" spans="2:11" x14ac:dyDescent="0.3">
      <c r="B4312" s="75">
        <v>39379</v>
      </c>
      <c r="C4312" s="76">
        <v>44909</v>
      </c>
      <c r="D4312" s="77">
        <v>1319</v>
      </c>
      <c r="E4312" s="77">
        <v>5</v>
      </c>
      <c r="F4312" s="78"/>
      <c r="G4312" s="79">
        <v>44909.482523148145</v>
      </c>
      <c r="H4312" s="77">
        <v>165</v>
      </c>
      <c r="I4312" s="76">
        <v>44909.951388888891</v>
      </c>
      <c r="J4312" s="78"/>
      <c r="K4312" s="80">
        <v>1</v>
      </c>
    </row>
    <row r="4313" spans="2:11" x14ac:dyDescent="0.3">
      <c r="B4313" s="75">
        <v>39380</v>
      </c>
      <c r="C4313" s="76">
        <v>44909</v>
      </c>
      <c r="D4313" s="77">
        <v>16</v>
      </c>
      <c r="E4313" s="77">
        <v>3</v>
      </c>
      <c r="F4313" s="78"/>
      <c r="G4313" s="79">
        <v>44909.49251157407</v>
      </c>
      <c r="H4313" s="77">
        <v>154</v>
      </c>
      <c r="I4313" s="76">
        <v>44909.951388888891</v>
      </c>
      <c r="J4313" s="78"/>
      <c r="K4313" s="80">
        <v>1</v>
      </c>
    </row>
    <row r="4314" spans="2:11" x14ac:dyDescent="0.3">
      <c r="B4314" s="75">
        <v>39381</v>
      </c>
      <c r="C4314" s="76">
        <v>44909</v>
      </c>
      <c r="D4314" s="77">
        <v>349</v>
      </c>
      <c r="E4314" s="77">
        <v>4</v>
      </c>
      <c r="F4314" s="78"/>
      <c r="G4314" s="79">
        <v>44909.503715277773</v>
      </c>
      <c r="H4314" s="77">
        <v>163</v>
      </c>
      <c r="I4314" s="76">
        <v>44909.951388888891</v>
      </c>
      <c r="J4314" s="78"/>
      <c r="K4314" s="80">
        <v>1</v>
      </c>
    </row>
    <row r="4315" spans="2:11" x14ac:dyDescent="0.3">
      <c r="B4315" s="75">
        <v>39382</v>
      </c>
      <c r="C4315" s="76">
        <v>44909</v>
      </c>
      <c r="D4315" s="77">
        <v>1277</v>
      </c>
      <c r="E4315" s="77">
        <v>1</v>
      </c>
      <c r="F4315" s="78"/>
      <c r="G4315" s="78"/>
      <c r="H4315" s="78"/>
      <c r="I4315" s="76">
        <v>44909.951388888891</v>
      </c>
      <c r="J4315" s="78"/>
      <c r="K4315" s="80">
        <v>1</v>
      </c>
    </row>
    <row r="4316" spans="2:11" x14ac:dyDescent="0.3">
      <c r="B4316" s="75">
        <v>39383</v>
      </c>
      <c r="C4316" s="76">
        <v>44909</v>
      </c>
      <c r="D4316" s="77">
        <v>1113</v>
      </c>
      <c r="E4316" s="77">
        <v>4</v>
      </c>
      <c r="F4316" s="78"/>
      <c r="G4316" s="79">
        <v>44909.522847222222</v>
      </c>
      <c r="H4316" s="77">
        <v>173</v>
      </c>
      <c r="I4316" s="76">
        <v>44909.951388888891</v>
      </c>
      <c r="J4316" s="78"/>
      <c r="K4316" s="80">
        <v>1</v>
      </c>
    </row>
    <row r="4317" spans="2:11" x14ac:dyDescent="0.3">
      <c r="B4317" s="75">
        <v>39384</v>
      </c>
      <c r="C4317" s="76">
        <v>44909</v>
      </c>
      <c r="D4317" s="77">
        <v>18</v>
      </c>
      <c r="E4317" s="77">
        <v>1</v>
      </c>
      <c r="F4317" s="78"/>
      <c r="G4317" s="78"/>
      <c r="H4317" s="78"/>
      <c r="I4317" s="76">
        <v>44909.951388888891</v>
      </c>
      <c r="J4317" s="78"/>
      <c r="K4317" s="80">
        <v>1</v>
      </c>
    </row>
    <row r="4318" spans="2:11" x14ac:dyDescent="0.3">
      <c r="B4318" s="75">
        <v>39385</v>
      </c>
      <c r="C4318" s="76">
        <v>44909</v>
      </c>
      <c r="D4318" s="77">
        <v>1045</v>
      </c>
      <c r="E4318" s="77">
        <v>4</v>
      </c>
      <c r="F4318" s="78"/>
      <c r="G4318" s="79">
        <v>44909.546736111115</v>
      </c>
      <c r="H4318" s="77">
        <v>154</v>
      </c>
      <c r="I4318" s="76">
        <v>44909.951388888891</v>
      </c>
      <c r="J4318" s="78"/>
      <c r="K4318" s="80">
        <v>1</v>
      </c>
    </row>
    <row r="4319" spans="2:11" x14ac:dyDescent="0.3">
      <c r="B4319" s="75">
        <v>39386</v>
      </c>
      <c r="C4319" s="76">
        <v>44909</v>
      </c>
      <c r="D4319" s="77">
        <v>734</v>
      </c>
      <c r="E4319" s="77">
        <v>4</v>
      </c>
      <c r="F4319" s="78"/>
      <c r="G4319" s="79">
        <v>44909.556979166671</v>
      </c>
      <c r="H4319" s="77">
        <v>147</v>
      </c>
      <c r="I4319" s="76">
        <v>44909.951388888891</v>
      </c>
      <c r="J4319" s="78"/>
      <c r="K4319" s="80">
        <v>1</v>
      </c>
    </row>
    <row r="4320" spans="2:11" x14ac:dyDescent="0.3">
      <c r="B4320" s="75">
        <v>39387</v>
      </c>
      <c r="C4320" s="76">
        <v>44909</v>
      </c>
      <c r="D4320" s="77">
        <v>811</v>
      </c>
      <c r="E4320" s="77">
        <v>1</v>
      </c>
      <c r="F4320" s="78"/>
      <c r="G4320" s="78"/>
      <c r="H4320" s="78"/>
      <c r="I4320" s="76">
        <v>44909.951388888891</v>
      </c>
      <c r="J4320" s="78"/>
      <c r="K4320" s="80">
        <v>1</v>
      </c>
    </row>
    <row r="4321" spans="2:11" x14ac:dyDescent="0.3">
      <c r="B4321" s="75">
        <v>39388</v>
      </c>
      <c r="C4321" s="76">
        <v>44909</v>
      </c>
      <c r="D4321" s="77">
        <v>1084</v>
      </c>
      <c r="E4321" s="77">
        <v>4</v>
      </c>
      <c r="F4321" s="78"/>
      <c r="G4321" s="79">
        <v>44909.577210648153</v>
      </c>
      <c r="H4321" s="77">
        <v>144</v>
      </c>
      <c r="I4321" s="76">
        <v>44909.951388888891</v>
      </c>
      <c r="J4321" s="78"/>
      <c r="K4321" s="80">
        <v>1</v>
      </c>
    </row>
    <row r="4322" spans="2:11" x14ac:dyDescent="0.3">
      <c r="B4322" s="75">
        <v>39389</v>
      </c>
      <c r="C4322" s="76">
        <v>44909</v>
      </c>
      <c r="D4322" s="77">
        <v>939</v>
      </c>
      <c r="E4322" s="77">
        <v>5</v>
      </c>
      <c r="F4322" s="78"/>
      <c r="G4322" s="79">
        <v>44909.590115740742</v>
      </c>
      <c r="H4322" s="77">
        <v>148</v>
      </c>
      <c r="I4322" s="76">
        <v>44909.951388888891</v>
      </c>
      <c r="J4322" s="78"/>
      <c r="K4322" s="80">
        <v>1</v>
      </c>
    </row>
    <row r="4323" spans="2:11" x14ac:dyDescent="0.3">
      <c r="B4323" s="75">
        <v>39390</v>
      </c>
      <c r="C4323" s="76">
        <v>44909</v>
      </c>
      <c r="D4323" s="77">
        <v>1394</v>
      </c>
      <c r="E4323" s="77">
        <v>6</v>
      </c>
      <c r="F4323" s="78"/>
      <c r="G4323" s="79">
        <v>44909.600624999999</v>
      </c>
      <c r="H4323" s="77">
        <v>174</v>
      </c>
      <c r="I4323" s="76">
        <v>44909.951388888891</v>
      </c>
      <c r="J4323" s="78"/>
      <c r="K4323" s="80">
        <v>1</v>
      </c>
    </row>
    <row r="4324" spans="2:11" x14ac:dyDescent="0.3">
      <c r="B4324" s="75">
        <v>39391</v>
      </c>
      <c r="C4324" s="76">
        <v>44909</v>
      </c>
      <c r="D4324" s="77">
        <v>165</v>
      </c>
      <c r="E4324" s="77">
        <v>1</v>
      </c>
      <c r="F4324" s="78"/>
      <c r="G4324" s="78"/>
      <c r="H4324" s="78"/>
      <c r="I4324" s="76">
        <v>44909.951388888891</v>
      </c>
      <c r="J4324" s="78"/>
      <c r="K4324" s="80">
        <v>1</v>
      </c>
    </row>
    <row r="4325" spans="2:11" x14ac:dyDescent="0.3">
      <c r="B4325" s="75">
        <v>39392</v>
      </c>
      <c r="C4325" s="76">
        <v>44909</v>
      </c>
      <c r="D4325" s="77">
        <v>1285</v>
      </c>
      <c r="E4325" s="77">
        <v>3</v>
      </c>
      <c r="F4325" s="78"/>
      <c r="G4325" s="79">
        <v>44909.624780092592</v>
      </c>
      <c r="H4325" s="77">
        <v>158</v>
      </c>
      <c r="I4325" s="76">
        <v>44909.951388888891</v>
      </c>
      <c r="J4325" s="78"/>
      <c r="K4325" s="80">
        <v>1</v>
      </c>
    </row>
    <row r="4326" spans="2:11" x14ac:dyDescent="0.3">
      <c r="B4326" s="75">
        <v>39393</v>
      </c>
      <c r="C4326" s="76">
        <v>44909</v>
      </c>
      <c r="D4326" s="77">
        <v>298</v>
      </c>
      <c r="E4326" s="77">
        <v>4</v>
      </c>
      <c r="F4326" s="78"/>
      <c r="G4326" s="79">
        <v>44909.638402777775</v>
      </c>
      <c r="H4326" s="77">
        <v>155</v>
      </c>
      <c r="I4326" s="76">
        <v>44909.951388888891</v>
      </c>
      <c r="J4326" s="78"/>
      <c r="K4326" s="80">
        <v>1</v>
      </c>
    </row>
    <row r="4327" spans="2:11" x14ac:dyDescent="0.3">
      <c r="B4327" s="75">
        <v>39394</v>
      </c>
      <c r="C4327" s="76">
        <v>44909</v>
      </c>
      <c r="D4327" s="77">
        <v>809</v>
      </c>
      <c r="E4327" s="77">
        <v>5</v>
      </c>
      <c r="F4327" s="78"/>
      <c r="G4327" s="79">
        <v>44909.647407407407</v>
      </c>
      <c r="H4327" s="77">
        <v>173</v>
      </c>
      <c r="I4327" s="76">
        <v>44909.951388888891</v>
      </c>
      <c r="J4327" s="78"/>
      <c r="K4327" s="80">
        <v>1</v>
      </c>
    </row>
    <row r="4328" spans="2:11" x14ac:dyDescent="0.3">
      <c r="B4328" s="75">
        <v>39395</v>
      </c>
      <c r="C4328" s="76">
        <v>44909</v>
      </c>
      <c r="D4328" s="77">
        <v>226</v>
      </c>
      <c r="E4328" s="77">
        <v>1</v>
      </c>
      <c r="F4328" s="78"/>
      <c r="G4328" s="78"/>
      <c r="H4328" s="78"/>
      <c r="I4328" s="76">
        <v>44909.951388888891</v>
      </c>
      <c r="J4328" s="78"/>
      <c r="K4328" s="80">
        <v>1</v>
      </c>
    </row>
    <row r="4329" spans="2:11" x14ac:dyDescent="0.3">
      <c r="B4329" s="75">
        <v>39396</v>
      </c>
      <c r="C4329" s="76">
        <v>44909</v>
      </c>
      <c r="D4329" s="77">
        <v>1152</v>
      </c>
      <c r="E4329" s="77">
        <v>4</v>
      </c>
      <c r="F4329" s="78"/>
      <c r="G4329" s="79">
        <v>44909.675949074073</v>
      </c>
      <c r="H4329" s="77">
        <v>150</v>
      </c>
      <c r="I4329" s="76">
        <v>44909.951388888891</v>
      </c>
      <c r="J4329" s="78"/>
      <c r="K4329" s="80">
        <v>1</v>
      </c>
    </row>
    <row r="4330" spans="2:11" x14ac:dyDescent="0.3">
      <c r="B4330" s="75">
        <v>39397</v>
      </c>
      <c r="C4330" s="76">
        <v>44909</v>
      </c>
      <c r="D4330" s="77">
        <v>37</v>
      </c>
      <c r="E4330" s="77">
        <v>2</v>
      </c>
      <c r="F4330" s="78"/>
      <c r="G4330" s="79">
        <v>44909.685219907406</v>
      </c>
      <c r="H4330" s="77">
        <v>158</v>
      </c>
      <c r="I4330" s="76">
        <v>44909.951388888891</v>
      </c>
      <c r="J4330" s="78"/>
      <c r="K4330" s="80">
        <v>1</v>
      </c>
    </row>
    <row r="4331" spans="2:11" x14ac:dyDescent="0.3">
      <c r="B4331" s="75">
        <v>39398</v>
      </c>
      <c r="C4331" s="76">
        <v>44909</v>
      </c>
      <c r="D4331" s="77">
        <v>408</v>
      </c>
      <c r="E4331" s="77">
        <v>6</v>
      </c>
      <c r="F4331" s="78"/>
      <c r="G4331" s="79">
        <v>44909.69458333333</v>
      </c>
      <c r="H4331" s="77">
        <v>154</v>
      </c>
      <c r="I4331" s="76">
        <v>44909.951388888891</v>
      </c>
      <c r="J4331" s="78"/>
      <c r="K4331" s="80">
        <v>1</v>
      </c>
    </row>
    <row r="4332" spans="2:11" x14ac:dyDescent="0.3">
      <c r="B4332" s="75">
        <v>39399</v>
      </c>
      <c r="C4332" s="76">
        <v>44909</v>
      </c>
      <c r="D4332" s="77">
        <v>19</v>
      </c>
      <c r="E4332" s="77">
        <v>4</v>
      </c>
      <c r="F4332" s="78"/>
      <c r="G4332" s="79">
        <v>44909.709513888884</v>
      </c>
      <c r="H4332" s="77">
        <v>143</v>
      </c>
      <c r="I4332" s="76">
        <v>44909.951388888891</v>
      </c>
      <c r="J4332" s="78"/>
      <c r="K4332" s="80">
        <v>1</v>
      </c>
    </row>
    <row r="4333" spans="2:11" x14ac:dyDescent="0.3">
      <c r="B4333" s="75">
        <v>39400</v>
      </c>
      <c r="C4333" s="76">
        <v>44909</v>
      </c>
      <c r="D4333" s="77">
        <v>1328</v>
      </c>
      <c r="E4333" s="77">
        <v>2</v>
      </c>
      <c r="F4333" s="78"/>
      <c r="G4333" s="79">
        <v>44909.719953703701</v>
      </c>
      <c r="H4333" s="77">
        <v>168</v>
      </c>
      <c r="I4333" s="76">
        <v>44909.951388888891</v>
      </c>
      <c r="J4333" s="78"/>
      <c r="K4333" s="80">
        <v>1</v>
      </c>
    </row>
    <row r="4334" spans="2:11" x14ac:dyDescent="0.3">
      <c r="B4334" s="75">
        <v>39401</v>
      </c>
      <c r="C4334" s="76">
        <v>44909</v>
      </c>
      <c r="D4334" s="77">
        <v>695</v>
      </c>
      <c r="E4334" s="77">
        <v>4</v>
      </c>
      <c r="F4334" s="78"/>
      <c r="G4334" s="79">
        <v>44909.734490740739</v>
      </c>
      <c r="H4334" s="77">
        <v>155</v>
      </c>
      <c r="I4334" s="76">
        <v>44909.951388888891</v>
      </c>
      <c r="J4334" s="78"/>
      <c r="K4334" s="80">
        <v>1</v>
      </c>
    </row>
    <row r="4335" spans="2:11" x14ac:dyDescent="0.3">
      <c r="B4335" s="75">
        <v>39402</v>
      </c>
      <c r="C4335" s="76">
        <v>44909</v>
      </c>
      <c r="D4335" s="77">
        <v>507</v>
      </c>
      <c r="E4335" s="77">
        <v>4</v>
      </c>
      <c r="F4335" s="78"/>
      <c r="G4335" s="79">
        <v>44909.751307870371</v>
      </c>
      <c r="H4335" s="77">
        <v>164</v>
      </c>
      <c r="I4335" s="76">
        <v>44909.951388888891</v>
      </c>
      <c r="J4335" s="78"/>
      <c r="K4335" s="80">
        <v>1</v>
      </c>
    </row>
    <row r="4336" spans="2:11" x14ac:dyDescent="0.3">
      <c r="B4336" s="75">
        <v>39403</v>
      </c>
      <c r="C4336" s="76">
        <v>44909</v>
      </c>
      <c r="D4336" s="77">
        <v>629</v>
      </c>
      <c r="E4336" s="77">
        <v>6</v>
      </c>
      <c r="F4336" s="78"/>
      <c r="G4336" s="79">
        <v>44909.76116898148</v>
      </c>
      <c r="H4336" s="77">
        <v>149</v>
      </c>
      <c r="I4336" s="76">
        <v>44909.951388888891</v>
      </c>
      <c r="J4336" s="78"/>
      <c r="K4336" s="80">
        <v>1</v>
      </c>
    </row>
    <row r="4337" spans="2:11" x14ac:dyDescent="0.3">
      <c r="B4337" s="75">
        <v>39404</v>
      </c>
      <c r="C4337" s="76">
        <v>44909</v>
      </c>
      <c r="D4337" s="77">
        <v>552</v>
      </c>
      <c r="E4337" s="77">
        <v>2</v>
      </c>
      <c r="F4337" s="78"/>
      <c r="G4337" s="79">
        <v>44909.777060185181</v>
      </c>
      <c r="H4337" s="77">
        <v>176</v>
      </c>
      <c r="I4337" s="76">
        <v>44909.951388888891</v>
      </c>
      <c r="J4337" s="78"/>
      <c r="K4337" s="80">
        <v>1</v>
      </c>
    </row>
    <row r="4338" spans="2:11" x14ac:dyDescent="0.3">
      <c r="B4338" s="75">
        <v>39405</v>
      </c>
      <c r="C4338" s="76">
        <v>44909</v>
      </c>
      <c r="D4338" s="77">
        <v>327</v>
      </c>
      <c r="E4338" s="77">
        <v>5</v>
      </c>
      <c r="F4338" s="78"/>
      <c r="G4338" s="79">
        <v>44909.790590277771</v>
      </c>
      <c r="H4338" s="77">
        <v>158</v>
      </c>
      <c r="I4338" s="76">
        <v>44909.951388888891</v>
      </c>
      <c r="J4338" s="78"/>
      <c r="K4338" s="80">
        <v>1</v>
      </c>
    </row>
    <row r="4339" spans="2:11" x14ac:dyDescent="0.3">
      <c r="B4339" s="75">
        <v>39406</v>
      </c>
      <c r="C4339" s="76">
        <v>44909</v>
      </c>
      <c r="D4339" s="77">
        <v>1294</v>
      </c>
      <c r="E4339" s="77">
        <v>2</v>
      </c>
      <c r="F4339" s="78"/>
      <c r="G4339" s="79">
        <v>44909.80633101851</v>
      </c>
      <c r="H4339" s="77">
        <v>175</v>
      </c>
      <c r="I4339" s="76">
        <v>44909.951388888891</v>
      </c>
      <c r="J4339" s="78"/>
      <c r="K4339" s="80">
        <v>1</v>
      </c>
    </row>
    <row r="4340" spans="2:11" x14ac:dyDescent="0.3">
      <c r="B4340" s="75">
        <v>39407</v>
      </c>
      <c r="C4340" s="76">
        <v>44909</v>
      </c>
      <c r="D4340" s="77">
        <v>1145</v>
      </c>
      <c r="E4340" s="77">
        <v>4</v>
      </c>
      <c r="F4340" s="78"/>
      <c r="G4340" s="79">
        <v>44909.822164351841</v>
      </c>
      <c r="H4340" s="77">
        <v>140</v>
      </c>
      <c r="I4340" s="76">
        <v>44909.951388888891</v>
      </c>
      <c r="J4340" s="78"/>
      <c r="K4340" s="80">
        <v>1</v>
      </c>
    </row>
    <row r="4341" spans="2:11" x14ac:dyDescent="0.3">
      <c r="B4341" s="75">
        <v>39408</v>
      </c>
      <c r="C4341" s="76">
        <v>44909</v>
      </c>
      <c r="D4341" s="77">
        <v>1060</v>
      </c>
      <c r="E4341" s="77">
        <v>2</v>
      </c>
      <c r="F4341" s="78"/>
      <c r="G4341" s="79">
        <v>44909.837800925918</v>
      </c>
      <c r="H4341" s="77">
        <v>150</v>
      </c>
      <c r="I4341" s="76">
        <v>44909.951388888891</v>
      </c>
      <c r="J4341" s="78"/>
      <c r="K4341" s="80">
        <v>1</v>
      </c>
    </row>
    <row r="4342" spans="2:11" x14ac:dyDescent="0.3">
      <c r="B4342" s="75">
        <v>39409</v>
      </c>
      <c r="C4342" s="76">
        <v>44909</v>
      </c>
      <c r="D4342" s="77">
        <v>1230</v>
      </c>
      <c r="E4342" s="77">
        <v>1</v>
      </c>
      <c r="F4342" s="78"/>
      <c r="G4342" s="78"/>
      <c r="H4342" s="78"/>
      <c r="I4342" s="76">
        <v>44909.951388888891</v>
      </c>
      <c r="J4342" s="78"/>
      <c r="K4342" s="80">
        <v>1</v>
      </c>
    </row>
    <row r="4343" spans="2:11" x14ac:dyDescent="0.3">
      <c r="B4343" s="75">
        <v>39410</v>
      </c>
      <c r="C4343" s="76">
        <v>44909</v>
      </c>
      <c r="D4343" s="77">
        <v>1362</v>
      </c>
      <c r="E4343" s="77">
        <v>5</v>
      </c>
      <c r="F4343" s="78"/>
      <c r="G4343" s="79">
        <v>44909.86133101851</v>
      </c>
      <c r="H4343" s="77">
        <v>152</v>
      </c>
      <c r="I4343" s="76">
        <v>44909.951388888891</v>
      </c>
      <c r="J4343" s="78"/>
      <c r="K4343" s="80">
        <v>1</v>
      </c>
    </row>
    <row r="4344" spans="2:11" x14ac:dyDescent="0.3">
      <c r="B4344" s="75">
        <v>39411</v>
      </c>
      <c r="C4344" s="76">
        <v>44909</v>
      </c>
      <c r="D4344" s="77">
        <v>648</v>
      </c>
      <c r="E4344" s="77">
        <v>1</v>
      </c>
      <c r="F4344" s="78"/>
      <c r="G4344" s="78"/>
      <c r="H4344" s="78"/>
      <c r="I4344" s="76">
        <v>44909.951388888891</v>
      </c>
      <c r="J4344" s="78"/>
      <c r="K4344" s="80">
        <v>1</v>
      </c>
    </row>
    <row r="4345" spans="2:11" x14ac:dyDescent="0.3">
      <c r="B4345" s="75">
        <v>39412</v>
      </c>
      <c r="C4345" s="76">
        <v>44910</v>
      </c>
      <c r="D4345" s="77">
        <v>880</v>
      </c>
      <c r="E4345" s="77">
        <v>1</v>
      </c>
      <c r="F4345" s="78"/>
      <c r="G4345" s="78"/>
      <c r="H4345" s="78"/>
      <c r="I4345" s="76">
        <v>44910.963888888888</v>
      </c>
      <c r="J4345" s="78"/>
      <c r="K4345" s="80">
        <v>1</v>
      </c>
    </row>
    <row r="4346" spans="2:11" x14ac:dyDescent="0.3">
      <c r="B4346" s="75">
        <v>39413</v>
      </c>
      <c r="C4346" s="76">
        <v>44910</v>
      </c>
      <c r="D4346" s="77">
        <v>492</v>
      </c>
      <c r="E4346" s="77">
        <v>6</v>
      </c>
      <c r="F4346" s="78"/>
      <c r="G4346" s="79">
        <v>44910.349375000005</v>
      </c>
      <c r="H4346" s="77">
        <v>175</v>
      </c>
      <c r="I4346" s="76">
        <v>44910.963888888888</v>
      </c>
      <c r="J4346" s="78"/>
      <c r="K4346" s="80">
        <v>1</v>
      </c>
    </row>
    <row r="4347" spans="2:11" x14ac:dyDescent="0.3">
      <c r="B4347" s="75">
        <v>39414</v>
      </c>
      <c r="C4347" s="76">
        <v>44910</v>
      </c>
      <c r="D4347" s="77">
        <v>1234</v>
      </c>
      <c r="E4347" s="77">
        <v>4</v>
      </c>
      <c r="F4347" s="78"/>
      <c r="G4347" s="79">
        <v>44910.360358796301</v>
      </c>
      <c r="H4347" s="77">
        <v>177</v>
      </c>
      <c r="I4347" s="76">
        <v>44910.963888888888</v>
      </c>
      <c r="J4347" s="78"/>
      <c r="K4347" s="80">
        <v>1</v>
      </c>
    </row>
    <row r="4348" spans="2:11" x14ac:dyDescent="0.3">
      <c r="B4348" s="75">
        <v>39415</v>
      </c>
      <c r="C4348" s="76">
        <v>44910</v>
      </c>
      <c r="D4348" s="77">
        <v>958</v>
      </c>
      <c r="E4348" s="77">
        <v>2</v>
      </c>
      <c r="F4348" s="78"/>
      <c r="G4348" s="79">
        <v>44910.377372685187</v>
      </c>
      <c r="H4348" s="77">
        <v>148</v>
      </c>
      <c r="I4348" s="76">
        <v>44910.963888888888</v>
      </c>
      <c r="J4348" s="78"/>
      <c r="K4348" s="80">
        <v>1</v>
      </c>
    </row>
    <row r="4349" spans="2:11" x14ac:dyDescent="0.3">
      <c r="B4349" s="75">
        <v>39416</v>
      </c>
      <c r="C4349" s="76">
        <v>44910</v>
      </c>
      <c r="D4349" s="77">
        <v>1235</v>
      </c>
      <c r="E4349" s="77">
        <v>5</v>
      </c>
      <c r="F4349" s="78"/>
      <c r="G4349" s="79">
        <v>44910.390451388892</v>
      </c>
      <c r="H4349" s="77">
        <v>162</v>
      </c>
      <c r="I4349" s="76">
        <v>44910.963888888888</v>
      </c>
      <c r="J4349" s="78"/>
      <c r="K4349" s="80">
        <v>1</v>
      </c>
    </row>
    <row r="4350" spans="2:11" x14ac:dyDescent="0.3">
      <c r="B4350" s="75">
        <v>39417</v>
      </c>
      <c r="C4350" s="76">
        <v>44910</v>
      </c>
      <c r="D4350" s="77">
        <v>449</v>
      </c>
      <c r="E4350" s="77">
        <v>6</v>
      </c>
      <c r="F4350" s="78"/>
      <c r="G4350" s="79">
        <v>44910.404155092598</v>
      </c>
      <c r="H4350" s="77">
        <v>151</v>
      </c>
      <c r="I4350" s="76">
        <v>44910.963888888888</v>
      </c>
      <c r="J4350" s="78"/>
      <c r="K4350" s="80">
        <v>1</v>
      </c>
    </row>
    <row r="4351" spans="2:11" x14ac:dyDescent="0.3">
      <c r="B4351" s="75">
        <v>39418</v>
      </c>
      <c r="C4351" s="76">
        <v>44910</v>
      </c>
      <c r="D4351" s="77">
        <v>30</v>
      </c>
      <c r="E4351" s="77">
        <v>5</v>
      </c>
      <c r="F4351" s="78"/>
      <c r="G4351" s="79">
        <v>44910.415439814817</v>
      </c>
      <c r="H4351" s="77">
        <v>156</v>
      </c>
      <c r="I4351" s="76">
        <v>44910.963888888888</v>
      </c>
      <c r="J4351" s="78"/>
      <c r="K4351" s="80">
        <v>1</v>
      </c>
    </row>
    <row r="4352" spans="2:11" x14ac:dyDescent="0.3">
      <c r="B4352" s="75">
        <v>39419</v>
      </c>
      <c r="C4352" s="76">
        <v>44910</v>
      </c>
      <c r="D4352" s="77">
        <v>1340</v>
      </c>
      <c r="E4352" s="77">
        <v>5</v>
      </c>
      <c r="F4352" s="78"/>
      <c r="G4352" s="79">
        <v>44910.429456018523</v>
      </c>
      <c r="H4352" s="77">
        <v>168</v>
      </c>
      <c r="I4352" s="76">
        <v>44910.963888888888</v>
      </c>
      <c r="J4352" s="78"/>
      <c r="K4352" s="80">
        <v>1</v>
      </c>
    </row>
    <row r="4353" spans="2:11" x14ac:dyDescent="0.3">
      <c r="B4353" s="75">
        <v>39420</v>
      </c>
      <c r="C4353" s="76">
        <v>44910</v>
      </c>
      <c r="D4353" s="77">
        <v>855</v>
      </c>
      <c r="E4353" s="77">
        <v>3</v>
      </c>
      <c r="F4353" s="78"/>
      <c r="G4353" s="79">
        <v>44910.44263888889</v>
      </c>
      <c r="H4353" s="77">
        <v>140</v>
      </c>
      <c r="I4353" s="76">
        <v>44910.963888888888</v>
      </c>
      <c r="J4353" s="78"/>
      <c r="K4353" s="80">
        <v>1</v>
      </c>
    </row>
    <row r="4354" spans="2:11" x14ac:dyDescent="0.3">
      <c r="B4354" s="75">
        <v>39421</v>
      </c>
      <c r="C4354" s="76">
        <v>44910</v>
      </c>
      <c r="D4354" s="77">
        <v>1210</v>
      </c>
      <c r="E4354" s="77">
        <v>1</v>
      </c>
      <c r="F4354" s="78"/>
      <c r="G4354" s="78"/>
      <c r="H4354" s="78"/>
      <c r="I4354" s="76">
        <v>44910.963888888888</v>
      </c>
      <c r="J4354" s="78"/>
      <c r="K4354" s="80">
        <v>1</v>
      </c>
    </row>
    <row r="4355" spans="2:11" x14ac:dyDescent="0.3">
      <c r="B4355" s="75">
        <v>39422</v>
      </c>
      <c r="C4355" s="76">
        <v>44910</v>
      </c>
      <c r="D4355" s="77">
        <v>927</v>
      </c>
      <c r="E4355" s="77">
        <v>4</v>
      </c>
      <c r="F4355" s="78"/>
      <c r="G4355" s="79">
        <v>44910.46229166667</v>
      </c>
      <c r="H4355" s="77">
        <v>145</v>
      </c>
      <c r="I4355" s="76">
        <v>44910.963888888888</v>
      </c>
      <c r="J4355" s="78"/>
      <c r="K4355" s="80">
        <v>1</v>
      </c>
    </row>
    <row r="4356" spans="2:11" x14ac:dyDescent="0.3">
      <c r="B4356" s="75">
        <v>39423</v>
      </c>
      <c r="C4356" s="76">
        <v>44910</v>
      </c>
      <c r="D4356" s="77">
        <v>908</v>
      </c>
      <c r="E4356" s="77">
        <v>4</v>
      </c>
      <c r="F4356" s="78"/>
      <c r="G4356" s="79">
        <v>44910.471458333333</v>
      </c>
      <c r="H4356" s="77">
        <v>142</v>
      </c>
      <c r="I4356" s="76">
        <v>44910.963888888888</v>
      </c>
      <c r="J4356" s="78"/>
      <c r="K4356" s="80">
        <v>1</v>
      </c>
    </row>
    <row r="4357" spans="2:11" x14ac:dyDescent="0.3">
      <c r="B4357" s="75">
        <v>39424</v>
      </c>
      <c r="C4357" s="76">
        <v>44910</v>
      </c>
      <c r="D4357" s="77">
        <v>1002</v>
      </c>
      <c r="E4357" s="77">
        <v>1</v>
      </c>
      <c r="F4357" s="78"/>
      <c r="G4357" s="78"/>
      <c r="H4357" s="78"/>
      <c r="I4357" s="76">
        <v>44910.963888888888</v>
      </c>
      <c r="J4357" s="78"/>
      <c r="K4357" s="80">
        <v>1</v>
      </c>
    </row>
    <row r="4358" spans="2:11" x14ac:dyDescent="0.3">
      <c r="B4358" s="75">
        <v>39425</v>
      </c>
      <c r="C4358" s="76">
        <v>44910</v>
      </c>
      <c r="D4358" s="77">
        <v>264</v>
      </c>
      <c r="E4358" s="77">
        <v>2</v>
      </c>
      <c r="F4358" s="78"/>
      <c r="G4358" s="79">
        <v>44910.501076388886</v>
      </c>
      <c r="H4358" s="77">
        <v>174</v>
      </c>
      <c r="I4358" s="76">
        <v>44910.963888888888</v>
      </c>
      <c r="J4358" s="78"/>
      <c r="K4358" s="80">
        <v>1</v>
      </c>
    </row>
    <row r="4359" spans="2:11" x14ac:dyDescent="0.3">
      <c r="B4359" s="75">
        <v>39426</v>
      </c>
      <c r="C4359" s="76">
        <v>44910</v>
      </c>
      <c r="D4359" s="77">
        <v>963</v>
      </c>
      <c r="E4359" s="77">
        <v>6</v>
      </c>
      <c r="F4359" s="78"/>
      <c r="G4359" s="79">
        <v>44910.510578703703</v>
      </c>
      <c r="H4359" s="77">
        <v>174</v>
      </c>
      <c r="I4359" s="76">
        <v>44910.963888888888</v>
      </c>
      <c r="J4359" s="78"/>
      <c r="K4359" s="80">
        <v>1</v>
      </c>
    </row>
    <row r="4360" spans="2:11" x14ac:dyDescent="0.3">
      <c r="B4360" s="75">
        <v>39427</v>
      </c>
      <c r="C4360" s="76">
        <v>44910</v>
      </c>
      <c r="D4360" s="77">
        <v>1239</v>
      </c>
      <c r="E4360" s="77">
        <v>4</v>
      </c>
      <c r="F4360" s="78"/>
      <c r="G4360" s="79">
        <v>44910.523263888885</v>
      </c>
      <c r="H4360" s="77">
        <v>159</v>
      </c>
      <c r="I4360" s="76">
        <v>44910.963888888888</v>
      </c>
      <c r="J4360" s="78"/>
      <c r="K4360" s="80">
        <v>1</v>
      </c>
    </row>
    <row r="4361" spans="2:11" x14ac:dyDescent="0.3">
      <c r="B4361" s="75">
        <v>39428</v>
      </c>
      <c r="C4361" s="76">
        <v>44910</v>
      </c>
      <c r="D4361" s="77">
        <v>356</v>
      </c>
      <c r="E4361" s="77">
        <v>6</v>
      </c>
      <c r="F4361" s="78"/>
      <c r="G4361" s="79">
        <v>44910.538425925923</v>
      </c>
      <c r="H4361" s="77">
        <v>178</v>
      </c>
      <c r="I4361" s="76">
        <v>44910.963888888888</v>
      </c>
      <c r="J4361" s="78"/>
      <c r="K4361" s="80">
        <v>1</v>
      </c>
    </row>
    <row r="4362" spans="2:11" x14ac:dyDescent="0.3">
      <c r="B4362" s="75">
        <v>39429</v>
      </c>
      <c r="C4362" s="76">
        <v>44910</v>
      </c>
      <c r="D4362" s="77">
        <v>577</v>
      </c>
      <c r="E4362" s="77">
        <v>6</v>
      </c>
      <c r="F4362" s="78"/>
      <c r="G4362" s="79">
        <v>44910.549039351848</v>
      </c>
      <c r="H4362" s="77">
        <v>147</v>
      </c>
      <c r="I4362" s="76">
        <v>44910.963888888888</v>
      </c>
      <c r="J4362" s="78"/>
      <c r="K4362" s="80">
        <v>1</v>
      </c>
    </row>
    <row r="4363" spans="2:11" x14ac:dyDescent="0.3">
      <c r="B4363" s="75">
        <v>39430</v>
      </c>
      <c r="C4363" s="76">
        <v>44910</v>
      </c>
      <c r="D4363" s="77">
        <v>551</v>
      </c>
      <c r="E4363" s="77">
        <v>4</v>
      </c>
      <c r="F4363" s="78"/>
      <c r="G4363" s="79">
        <v>44910.562777777777</v>
      </c>
      <c r="H4363" s="77">
        <v>173</v>
      </c>
      <c r="I4363" s="76">
        <v>44910.963888888888</v>
      </c>
      <c r="J4363" s="78"/>
      <c r="K4363" s="80">
        <v>1</v>
      </c>
    </row>
    <row r="4364" spans="2:11" x14ac:dyDescent="0.3">
      <c r="B4364" s="75">
        <v>39431</v>
      </c>
      <c r="C4364" s="76">
        <v>44910</v>
      </c>
      <c r="D4364" s="77">
        <v>874</v>
      </c>
      <c r="E4364" s="77">
        <v>1</v>
      </c>
      <c r="F4364" s="78"/>
      <c r="G4364" s="78"/>
      <c r="H4364" s="78"/>
      <c r="I4364" s="76">
        <v>44910.963888888888</v>
      </c>
      <c r="J4364" s="78"/>
      <c r="K4364" s="80">
        <v>1</v>
      </c>
    </row>
    <row r="4365" spans="2:11" x14ac:dyDescent="0.3">
      <c r="B4365" s="75">
        <v>39432</v>
      </c>
      <c r="C4365" s="76">
        <v>44910</v>
      </c>
      <c r="D4365" s="77">
        <v>1373</v>
      </c>
      <c r="E4365" s="77">
        <v>5</v>
      </c>
      <c r="F4365" s="78"/>
      <c r="G4365" s="79">
        <v>44910.59412037037</v>
      </c>
      <c r="H4365" s="77">
        <v>178</v>
      </c>
      <c r="I4365" s="76">
        <v>44910.963888888888</v>
      </c>
      <c r="J4365" s="78"/>
      <c r="K4365" s="80">
        <v>1</v>
      </c>
    </row>
    <row r="4366" spans="2:11" x14ac:dyDescent="0.3">
      <c r="B4366" s="75">
        <v>39433</v>
      </c>
      <c r="C4366" s="76">
        <v>44910</v>
      </c>
      <c r="D4366" s="77">
        <v>336</v>
      </c>
      <c r="E4366" s="77">
        <v>1</v>
      </c>
      <c r="F4366" s="78"/>
      <c r="G4366" s="78"/>
      <c r="H4366" s="78"/>
      <c r="I4366" s="76">
        <v>44910.963888888888</v>
      </c>
      <c r="J4366" s="78"/>
      <c r="K4366" s="80">
        <v>1</v>
      </c>
    </row>
    <row r="4367" spans="2:11" x14ac:dyDescent="0.3">
      <c r="B4367" s="75">
        <v>39434</v>
      </c>
      <c r="C4367" s="76">
        <v>44910</v>
      </c>
      <c r="D4367" s="77">
        <v>851</v>
      </c>
      <c r="E4367" s="77">
        <v>4</v>
      </c>
      <c r="F4367" s="78"/>
      <c r="G4367" s="79">
        <v>44910.619340277779</v>
      </c>
      <c r="H4367" s="77">
        <v>142</v>
      </c>
      <c r="I4367" s="76">
        <v>44910.963888888888</v>
      </c>
      <c r="J4367" s="78"/>
      <c r="K4367" s="80">
        <v>1</v>
      </c>
    </row>
    <row r="4368" spans="2:11" x14ac:dyDescent="0.3">
      <c r="B4368" s="75">
        <v>39435</v>
      </c>
      <c r="C4368" s="76">
        <v>44910</v>
      </c>
      <c r="D4368" s="77">
        <v>701</v>
      </c>
      <c r="E4368" s="77">
        <v>5</v>
      </c>
      <c r="F4368" s="78"/>
      <c r="G4368" s="79">
        <v>44910.633414351854</v>
      </c>
      <c r="H4368" s="77">
        <v>169</v>
      </c>
      <c r="I4368" s="76">
        <v>44910.963888888888</v>
      </c>
      <c r="J4368" s="78"/>
      <c r="K4368" s="80">
        <v>1</v>
      </c>
    </row>
    <row r="4369" spans="2:11" x14ac:dyDescent="0.3">
      <c r="B4369" s="75">
        <v>39436</v>
      </c>
      <c r="C4369" s="76">
        <v>44910</v>
      </c>
      <c r="D4369" s="77">
        <v>93</v>
      </c>
      <c r="E4369" s="77">
        <v>6</v>
      </c>
      <c r="F4369" s="78"/>
      <c r="G4369" s="79">
        <v>44910.644664351858</v>
      </c>
      <c r="H4369" s="77">
        <v>143</v>
      </c>
      <c r="I4369" s="76">
        <v>44910.963888888888</v>
      </c>
      <c r="J4369" s="78"/>
      <c r="K4369" s="80">
        <v>1</v>
      </c>
    </row>
    <row r="4370" spans="2:11" x14ac:dyDescent="0.3">
      <c r="B4370" s="75">
        <v>39437</v>
      </c>
      <c r="C4370" s="76">
        <v>44910</v>
      </c>
      <c r="D4370" s="77">
        <v>1313</v>
      </c>
      <c r="E4370" s="77">
        <v>4</v>
      </c>
      <c r="F4370" s="78"/>
      <c r="G4370" s="79">
        <v>44910.657060185193</v>
      </c>
      <c r="H4370" s="77">
        <v>142</v>
      </c>
      <c r="I4370" s="76">
        <v>44910.963888888888</v>
      </c>
      <c r="J4370" s="78"/>
      <c r="K4370" s="80">
        <v>1</v>
      </c>
    </row>
    <row r="4371" spans="2:11" x14ac:dyDescent="0.3">
      <c r="B4371" s="75">
        <v>39438</v>
      </c>
      <c r="C4371" s="76">
        <v>44910</v>
      </c>
      <c r="D4371" s="77">
        <v>97</v>
      </c>
      <c r="E4371" s="77">
        <v>2</v>
      </c>
      <c r="F4371" s="78"/>
      <c r="G4371" s="79">
        <v>44910.667592592603</v>
      </c>
      <c r="H4371" s="77">
        <v>177</v>
      </c>
      <c r="I4371" s="76">
        <v>44910.963888888888</v>
      </c>
      <c r="J4371" s="78"/>
      <c r="K4371" s="80">
        <v>1</v>
      </c>
    </row>
    <row r="4372" spans="2:11" x14ac:dyDescent="0.3">
      <c r="B4372" s="75">
        <v>39439</v>
      </c>
      <c r="C4372" s="76">
        <v>44910</v>
      </c>
      <c r="D4372" s="77">
        <v>1250</v>
      </c>
      <c r="E4372" s="77">
        <v>3</v>
      </c>
      <c r="F4372" s="78"/>
      <c r="G4372" s="79">
        <v>44910.678321759267</v>
      </c>
      <c r="H4372" s="77">
        <v>175</v>
      </c>
      <c r="I4372" s="76">
        <v>44910.963888888888</v>
      </c>
      <c r="J4372" s="78"/>
      <c r="K4372" s="80">
        <v>1</v>
      </c>
    </row>
    <row r="4373" spans="2:11" x14ac:dyDescent="0.3">
      <c r="B4373" s="75">
        <v>39440</v>
      </c>
      <c r="C4373" s="76">
        <v>44910</v>
      </c>
      <c r="D4373" s="77">
        <v>252</v>
      </c>
      <c r="E4373" s="77">
        <v>5</v>
      </c>
      <c r="F4373" s="78"/>
      <c r="G4373" s="79">
        <v>44910.69530092593</v>
      </c>
      <c r="H4373" s="77">
        <v>172</v>
      </c>
      <c r="I4373" s="76">
        <v>44910.963888888888</v>
      </c>
      <c r="J4373" s="78"/>
      <c r="K4373" s="80">
        <v>1</v>
      </c>
    </row>
    <row r="4374" spans="2:11" x14ac:dyDescent="0.3">
      <c r="B4374" s="75">
        <v>39441</v>
      </c>
      <c r="C4374" s="76">
        <v>44910</v>
      </c>
      <c r="D4374" s="77">
        <v>715</v>
      </c>
      <c r="E4374" s="77">
        <v>2</v>
      </c>
      <c r="F4374" s="78"/>
      <c r="G4374" s="79">
        <v>44910.706562500003</v>
      </c>
      <c r="H4374" s="77">
        <v>153</v>
      </c>
      <c r="I4374" s="76">
        <v>44910.963888888888</v>
      </c>
      <c r="J4374" s="78"/>
      <c r="K4374" s="80">
        <v>1</v>
      </c>
    </row>
    <row r="4375" spans="2:11" x14ac:dyDescent="0.3">
      <c r="B4375" s="75">
        <v>39442</v>
      </c>
      <c r="C4375" s="76">
        <v>44910</v>
      </c>
      <c r="D4375" s="77">
        <v>136</v>
      </c>
      <c r="E4375" s="77">
        <v>2</v>
      </c>
      <c r="F4375" s="78"/>
      <c r="G4375" s="79">
        <v>44910.719687500001</v>
      </c>
      <c r="H4375" s="77">
        <v>172</v>
      </c>
      <c r="I4375" s="76">
        <v>44910.963888888888</v>
      </c>
      <c r="J4375" s="78"/>
      <c r="K4375" s="80">
        <v>1</v>
      </c>
    </row>
    <row r="4376" spans="2:11" x14ac:dyDescent="0.3">
      <c r="B4376" s="75">
        <v>39443</v>
      </c>
      <c r="C4376" s="76">
        <v>44910</v>
      </c>
      <c r="D4376" s="77">
        <v>348</v>
      </c>
      <c r="E4376" s="77">
        <v>3</v>
      </c>
      <c r="F4376" s="78"/>
      <c r="G4376" s="79">
        <v>44910.734525462962</v>
      </c>
      <c r="H4376" s="77">
        <v>158</v>
      </c>
      <c r="I4376" s="76">
        <v>44910.963888888888</v>
      </c>
      <c r="J4376" s="78"/>
      <c r="K4376" s="80">
        <v>1</v>
      </c>
    </row>
    <row r="4377" spans="2:11" x14ac:dyDescent="0.3">
      <c r="B4377" s="75">
        <v>39444</v>
      </c>
      <c r="C4377" s="76">
        <v>44910</v>
      </c>
      <c r="D4377" s="77">
        <v>974</v>
      </c>
      <c r="E4377" s="77">
        <v>6</v>
      </c>
      <c r="F4377" s="78"/>
      <c r="G4377" s="79">
        <v>44910.746701388889</v>
      </c>
      <c r="H4377" s="77">
        <v>147</v>
      </c>
      <c r="I4377" s="76">
        <v>44910.963888888888</v>
      </c>
      <c r="J4377" s="78"/>
      <c r="K4377" s="80">
        <v>1</v>
      </c>
    </row>
    <row r="4378" spans="2:11" x14ac:dyDescent="0.3">
      <c r="B4378" s="75">
        <v>39445</v>
      </c>
      <c r="C4378" s="76">
        <v>44910</v>
      </c>
      <c r="D4378" s="77">
        <v>264</v>
      </c>
      <c r="E4378" s="77">
        <v>2</v>
      </c>
      <c r="F4378" s="78"/>
      <c r="G4378" s="79">
        <v>44910.759143518517</v>
      </c>
      <c r="H4378" s="77">
        <v>142</v>
      </c>
      <c r="I4378" s="76">
        <v>44910.963888888888</v>
      </c>
      <c r="J4378" s="78"/>
      <c r="K4378" s="80">
        <v>1</v>
      </c>
    </row>
    <row r="4379" spans="2:11" x14ac:dyDescent="0.3">
      <c r="B4379" s="75">
        <v>39446</v>
      </c>
      <c r="C4379" s="76">
        <v>44910</v>
      </c>
      <c r="D4379" s="77">
        <v>633</v>
      </c>
      <c r="E4379" s="77">
        <v>6</v>
      </c>
      <c r="F4379" s="78"/>
      <c r="G4379" s="79">
        <v>44910.769942129627</v>
      </c>
      <c r="H4379" s="77">
        <v>150</v>
      </c>
      <c r="I4379" s="76">
        <v>44910.963888888888</v>
      </c>
      <c r="J4379" s="78"/>
      <c r="K4379" s="80">
        <v>1</v>
      </c>
    </row>
    <row r="4380" spans="2:11" x14ac:dyDescent="0.3">
      <c r="B4380" s="75">
        <v>39447</v>
      </c>
      <c r="C4380" s="76">
        <v>44910</v>
      </c>
      <c r="D4380" s="77">
        <v>957</v>
      </c>
      <c r="E4380" s="77">
        <v>3</v>
      </c>
      <c r="F4380" s="78"/>
      <c r="G4380" s="79">
        <v>44910.782407407409</v>
      </c>
      <c r="H4380" s="77">
        <v>160</v>
      </c>
      <c r="I4380" s="76">
        <v>44910.963888888888</v>
      </c>
      <c r="J4380" s="78"/>
      <c r="K4380" s="80">
        <v>1</v>
      </c>
    </row>
    <row r="4381" spans="2:11" x14ac:dyDescent="0.3">
      <c r="B4381" s="75">
        <v>39448</v>
      </c>
      <c r="C4381" s="76">
        <v>44910</v>
      </c>
      <c r="D4381" s="77">
        <v>320</v>
      </c>
      <c r="E4381" s="77">
        <v>5</v>
      </c>
      <c r="F4381" s="78"/>
      <c r="G4381" s="79">
        <v>44910.798020833332</v>
      </c>
      <c r="H4381" s="77">
        <v>156</v>
      </c>
      <c r="I4381" s="76">
        <v>44910.963888888888</v>
      </c>
      <c r="J4381" s="78"/>
      <c r="K4381" s="80">
        <v>1</v>
      </c>
    </row>
    <row r="4382" spans="2:11" x14ac:dyDescent="0.3">
      <c r="B4382" s="75">
        <v>39449</v>
      </c>
      <c r="C4382" s="76">
        <v>44910</v>
      </c>
      <c r="D4382" s="77">
        <v>149</v>
      </c>
      <c r="E4382" s="77">
        <v>5</v>
      </c>
      <c r="F4382" s="78"/>
      <c r="G4382" s="79">
        <v>44910.809814814813</v>
      </c>
      <c r="H4382" s="77">
        <v>162</v>
      </c>
      <c r="I4382" s="76">
        <v>44910.963888888888</v>
      </c>
      <c r="J4382" s="78"/>
      <c r="K4382" s="80">
        <v>1</v>
      </c>
    </row>
    <row r="4383" spans="2:11" x14ac:dyDescent="0.3">
      <c r="B4383" s="75">
        <v>39450</v>
      </c>
      <c r="C4383" s="76">
        <v>44910</v>
      </c>
      <c r="D4383" s="77">
        <v>688</v>
      </c>
      <c r="E4383" s="77">
        <v>4</v>
      </c>
      <c r="F4383" s="78"/>
      <c r="G4383" s="79">
        <v>44910.822187499994</v>
      </c>
      <c r="H4383" s="77">
        <v>143</v>
      </c>
      <c r="I4383" s="76">
        <v>44910.963888888888</v>
      </c>
      <c r="J4383" s="78"/>
      <c r="K4383" s="80">
        <v>1</v>
      </c>
    </row>
    <row r="4384" spans="2:11" x14ac:dyDescent="0.3">
      <c r="B4384" s="75">
        <v>39451</v>
      </c>
      <c r="C4384" s="76">
        <v>44910</v>
      </c>
      <c r="D4384" s="77">
        <v>1092</v>
      </c>
      <c r="E4384" s="77">
        <v>1</v>
      </c>
      <c r="F4384" s="78"/>
      <c r="G4384" s="78"/>
      <c r="H4384" s="78"/>
      <c r="I4384" s="76">
        <v>44910.963888888888</v>
      </c>
      <c r="J4384" s="78"/>
      <c r="K4384" s="80">
        <v>1</v>
      </c>
    </row>
    <row r="4385" spans="2:11" x14ac:dyDescent="0.3">
      <c r="B4385" s="75">
        <v>39452</v>
      </c>
      <c r="C4385" s="76">
        <v>44910</v>
      </c>
      <c r="D4385" s="77">
        <v>586</v>
      </c>
      <c r="E4385" s="77">
        <v>4</v>
      </c>
      <c r="F4385" s="78"/>
      <c r="G4385" s="79">
        <v>44910.845578703702</v>
      </c>
      <c r="H4385" s="77">
        <v>172</v>
      </c>
      <c r="I4385" s="76">
        <v>44910.963888888888</v>
      </c>
      <c r="J4385" s="78"/>
      <c r="K4385" s="80">
        <v>1</v>
      </c>
    </row>
    <row r="4386" spans="2:11" x14ac:dyDescent="0.3">
      <c r="B4386" s="75">
        <v>39453</v>
      </c>
      <c r="C4386" s="76">
        <v>44910</v>
      </c>
      <c r="D4386" s="77">
        <v>369</v>
      </c>
      <c r="E4386" s="77">
        <v>6</v>
      </c>
      <c r="F4386" s="78"/>
      <c r="G4386" s="79">
        <v>44910.860659722217</v>
      </c>
      <c r="H4386" s="77">
        <v>178</v>
      </c>
      <c r="I4386" s="76">
        <v>44910.963888888888</v>
      </c>
      <c r="J4386" s="78"/>
      <c r="K4386" s="80">
        <v>1</v>
      </c>
    </row>
    <row r="4387" spans="2:11" x14ac:dyDescent="0.3">
      <c r="B4387" s="75">
        <v>39454</v>
      </c>
      <c r="C4387" s="76">
        <v>44910</v>
      </c>
      <c r="D4387" s="77">
        <v>785</v>
      </c>
      <c r="E4387" s="77">
        <v>6</v>
      </c>
      <c r="F4387" s="78"/>
      <c r="G4387" s="79">
        <v>44910.872187499997</v>
      </c>
      <c r="H4387" s="77">
        <v>141</v>
      </c>
      <c r="I4387" s="76">
        <v>44910.963888888888</v>
      </c>
      <c r="J4387" s="78"/>
      <c r="K4387" s="80">
        <v>1</v>
      </c>
    </row>
    <row r="4388" spans="2:11" x14ac:dyDescent="0.3">
      <c r="B4388" s="75">
        <v>39455</v>
      </c>
      <c r="C4388" s="76">
        <v>44910</v>
      </c>
      <c r="D4388" s="77">
        <v>960</v>
      </c>
      <c r="E4388" s="77">
        <v>3</v>
      </c>
      <c r="F4388" s="78"/>
      <c r="G4388" s="79">
        <v>44910.887083333328</v>
      </c>
      <c r="H4388" s="77">
        <v>172</v>
      </c>
      <c r="I4388" s="76">
        <v>44910.963888888888</v>
      </c>
      <c r="J4388" s="78"/>
      <c r="K4388" s="80">
        <v>1</v>
      </c>
    </row>
    <row r="4389" spans="2:11" x14ac:dyDescent="0.3">
      <c r="B4389" s="75">
        <v>39456</v>
      </c>
      <c r="C4389" s="76">
        <v>44911</v>
      </c>
      <c r="D4389" s="77">
        <v>1409</v>
      </c>
      <c r="E4389" s="77">
        <v>6</v>
      </c>
      <c r="F4389" s="78"/>
      <c r="G4389" s="79">
        <v>44911.333333333336</v>
      </c>
      <c r="H4389" s="77">
        <v>143</v>
      </c>
      <c r="I4389" s="76">
        <v>44911.959027777775</v>
      </c>
      <c r="J4389" s="78"/>
      <c r="K4389" s="80">
        <v>1</v>
      </c>
    </row>
    <row r="4390" spans="2:11" x14ac:dyDescent="0.3">
      <c r="B4390" s="75">
        <v>39457</v>
      </c>
      <c r="C4390" s="76">
        <v>44911</v>
      </c>
      <c r="D4390" s="77">
        <v>1328</v>
      </c>
      <c r="E4390" s="77">
        <v>2</v>
      </c>
      <c r="F4390" s="78"/>
      <c r="G4390" s="79">
        <v>44911.343993055561</v>
      </c>
      <c r="H4390" s="77">
        <v>151</v>
      </c>
      <c r="I4390" s="76">
        <v>44911.959027777775</v>
      </c>
      <c r="J4390" s="78"/>
      <c r="K4390" s="80">
        <v>1</v>
      </c>
    </row>
    <row r="4391" spans="2:11" x14ac:dyDescent="0.3">
      <c r="B4391" s="75">
        <v>39458</v>
      </c>
      <c r="C4391" s="76">
        <v>44911</v>
      </c>
      <c r="D4391" s="77">
        <v>1230</v>
      </c>
      <c r="E4391" s="77">
        <v>1</v>
      </c>
      <c r="F4391" s="78"/>
      <c r="G4391" s="78"/>
      <c r="H4391" s="78"/>
      <c r="I4391" s="76">
        <v>44911.959027777775</v>
      </c>
      <c r="J4391" s="78"/>
      <c r="K4391" s="80">
        <v>1</v>
      </c>
    </row>
    <row r="4392" spans="2:11" x14ac:dyDescent="0.3">
      <c r="B4392" s="75">
        <v>39459</v>
      </c>
      <c r="C4392" s="76">
        <v>44911</v>
      </c>
      <c r="D4392" s="77">
        <v>904</v>
      </c>
      <c r="E4392" s="77">
        <v>3</v>
      </c>
      <c r="F4392" s="78"/>
      <c r="G4392" s="79">
        <v>44911.372986111113</v>
      </c>
      <c r="H4392" s="77">
        <v>173</v>
      </c>
      <c r="I4392" s="76">
        <v>44911.959027777775</v>
      </c>
      <c r="J4392" s="78"/>
      <c r="K4392" s="80">
        <v>1</v>
      </c>
    </row>
    <row r="4393" spans="2:11" x14ac:dyDescent="0.3">
      <c r="B4393" s="75">
        <v>39460</v>
      </c>
      <c r="C4393" s="76">
        <v>44911</v>
      </c>
      <c r="D4393" s="77">
        <v>678</v>
      </c>
      <c r="E4393" s="77">
        <v>4</v>
      </c>
      <c r="F4393" s="78"/>
      <c r="G4393" s="79">
        <v>44911.383668981485</v>
      </c>
      <c r="H4393" s="77">
        <v>150</v>
      </c>
      <c r="I4393" s="76">
        <v>44911.959027777775</v>
      </c>
      <c r="J4393" s="78"/>
      <c r="K4393" s="80">
        <v>1</v>
      </c>
    </row>
    <row r="4394" spans="2:11" x14ac:dyDescent="0.3">
      <c r="B4394" s="75">
        <v>39461</v>
      </c>
      <c r="C4394" s="76">
        <v>44911</v>
      </c>
      <c r="D4394" s="77">
        <v>959</v>
      </c>
      <c r="E4394" s="77">
        <v>4</v>
      </c>
      <c r="F4394" s="78"/>
      <c r="G4394" s="79">
        <v>44911.399664351855</v>
      </c>
      <c r="H4394" s="77">
        <v>152</v>
      </c>
      <c r="I4394" s="76">
        <v>44911.959027777775</v>
      </c>
      <c r="J4394" s="78"/>
      <c r="K4394" s="80">
        <v>1</v>
      </c>
    </row>
    <row r="4395" spans="2:11" x14ac:dyDescent="0.3">
      <c r="B4395" s="75">
        <v>39462</v>
      </c>
      <c r="C4395" s="76">
        <v>44911</v>
      </c>
      <c r="D4395" s="77">
        <v>367</v>
      </c>
      <c r="E4395" s="77">
        <v>5</v>
      </c>
      <c r="F4395" s="78"/>
      <c r="G4395" s="79">
        <v>44911.412685185191</v>
      </c>
      <c r="H4395" s="77">
        <v>164</v>
      </c>
      <c r="I4395" s="76">
        <v>44911.959027777775</v>
      </c>
      <c r="J4395" s="78"/>
      <c r="K4395" s="80">
        <v>1</v>
      </c>
    </row>
    <row r="4396" spans="2:11" x14ac:dyDescent="0.3">
      <c r="B4396" s="75">
        <v>39463</v>
      </c>
      <c r="C4396" s="76">
        <v>44911</v>
      </c>
      <c r="D4396" s="77">
        <v>954</v>
      </c>
      <c r="E4396" s="77">
        <v>3</v>
      </c>
      <c r="F4396" s="78"/>
      <c r="G4396" s="79">
        <v>44911.427465277782</v>
      </c>
      <c r="H4396" s="77">
        <v>166</v>
      </c>
      <c r="I4396" s="76">
        <v>44911.959027777775</v>
      </c>
      <c r="J4396" s="78"/>
      <c r="K4396" s="80">
        <v>1</v>
      </c>
    </row>
    <row r="4397" spans="2:11" x14ac:dyDescent="0.3">
      <c r="B4397" s="75">
        <v>39464</v>
      </c>
      <c r="C4397" s="76">
        <v>44911</v>
      </c>
      <c r="D4397" s="77">
        <v>1394</v>
      </c>
      <c r="E4397" s="77">
        <v>6</v>
      </c>
      <c r="F4397" s="78"/>
      <c r="G4397" s="79">
        <v>44911.439733796302</v>
      </c>
      <c r="H4397" s="77">
        <v>147</v>
      </c>
      <c r="I4397" s="76">
        <v>44911.959027777775</v>
      </c>
      <c r="J4397" s="78"/>
      <c r="K4397" s="80">
        <v>1</v>
      </c>
    </row>
    <row r="4398" spans="2:11" x14ac:dyDescent="0.3">
      <c r="B4398" s="75">
        <v>39465</v>
      </c>
      <c r="C4398" s="76">
        <v>44911</v>
      </c>
      <c r="D4398" s="77">
        <v>289</v>
      </c>
      <c r="E4398" s="77">
        <v>6</v>
      </c>
      <c r="F4398" s="78"/>
      <c r="G4398" s="79">
        <v>44911.454039351855</v>
      </c>
      <c r="H4398" s="77">
        <v>141</v>
      </c>
      <c r="I4398" s="76">
        <v>44911.959027777775</v>
      </c>
      <c r="J4398" s="78"/>
      <c r="K4398" s="80">
        <v>1</v>
      </c>
    </row>
    <row r="4399" spans="2:11" x14ac:dyDescent="0.3">
      <c r="B4399" s="75">
        <v>39466</v>
      </c>
      <c r="C4399" s="76">
        <v>44911</v>
      </c>
      <c r="D4399" s="77">
        <v>266</v>
      </c>
      <c r="E4399" s="77">
        <v>2</v>
      </c>
      <c r="F4399" s="78"/>
      <c r="G4399" s="79">
        <v>44911.464803240742</v>
      </c>
      <c r="H4399" s="77">
        <v>175</v>
      </c>
      <c r="I4399" s="76">
        <v>44911.959027777775</v>
      </c>
      <c r="J4399" s="78"/>
      <c r="K4399" s="80">
        <v>1</v>
      </c>
    </row>
    <row r="4400" spans="2:11" x14ac:dyDescent="0.3">
      <c r="B4400" s="75">
        <v>39467</v>
      </c>
      <c r="C4400" s="76">
        <v>44911</v>
      </c>
      <c r="D4400" s="77">
        <v>429</v>
      </c>
      <c r="E4400" s="77">
        <v>3</v>
      </c>
      <c r="F4400" s="78"/>
      <c r="G4400" s="79">
        <v>44911.481782407405</v>
      </c>
      <c r="H4400" s="77">
        <v>158</v>
      </c>
      <c r="I4400" s="76">
        <v>44911.959027777775</v>
      </c>
      <c r="J4400" s="78"/>
      <c r="K4400" s="80">
        <v>1</v>
      </c>
    </row>
    <row r="4401" spans="2:11" x14ac:dyDescent="0.3">
      <c r="B4401" s="75">
        <v>39468</v>
      </c>
      <c r="C4401" s="76">
        <v>44911</v>
      </c>
      <c r="D4401" s="77">
        <v>880</v>
      </c>
      <c r="E4401" s="77">
        <v>2</v>
      </c>
      <c r="F4401" s="78"/>
      <c r="G4401" s="79">
        <v>44911.498993055553</v>
      </c>
      <c r="H4401" s="77">
        <v>176</v>
      </c>
      <c r="I4401" s="76">
        <v>44911.959027777775</v>
      </c>
      <c r="J4401" s="78"/>
      <c r="K4401" s="80">
        <v>1</v>
      </c>
    </row>
    <row r="4402" spans="2:11" x14ac:dyDescent="0.3">
      <c r="B4402" s="75">
        <v>39469</v>
      </c>
      <c r="C4402" s="76">
        <v>44911</v>
      </c>
      <c r="D4402" s="77">
        <v>657</v>
      </c>
      <c r="E4402" s="77">
        <v>3</v>
      </c>
      <c r="F4402" s="78"/>
      <c r="G4402" s="79">
        <v>44911.513148148144</v>
      </c>
      <c r="H4402" s="77">
        <v>164</v>
      </c>
      <c r="I4402" s="76">
        <v>44911.959027777775</v>
      </c>
      <c r="J4402" s="78"/>
      <c r="K4402" s="80">
        <v>1</v>
      </c>
    </row>
    <row r="4403" spans="2:11" x14ac:dyDescent="0.3">
      <c r="B4403" s="75">
        <v>39470</v>
      </c>
      <c r="C4403" s="76">
        <v>44911</v>
      </c>
      <c r="D4403" s="77">
        <v>1360</v>
      </c>
      <c r="E4403" s="77">
        <v>5</v>
      </c>
      <c r="F4403" s="78"/>
      <c r="G4403" s="79">
        <v>44911.525393518517</v>
      </c>
      <c r="H4403" s="77">
        <v>168</v>
      </c>
      <c r="I4403" s="76">
        <v>44911.959027777775</v>
      </c>
      <c r="J4403" s="78"/>
      <c r="K4403" s="80">
        <v>1</v>
      </c>
    </row>
    <row r="4404" spans="2:11" x14ac:dyDescent="0.3">
      <c r="B4404" s="75">
        <v>39471</v>
      </c>
      <c r="C4404" s="76">
        <v>44911</v>
      </c>
      <c r="D4404" s="77">
        <v>699</v>
      </c>
      <c r="E4404" s="77">
        <v>3</v>
      </c>
      <c r="F4404" s="78"/>
      <c r="G4404" s="79">
        <v>44911.537048611113</v>
      </c>
      <c r="H4404" s="77">
        <v>165</v>
      </c>
      <c r="I4404" s="76">
        <v>44911.959027777775</v>
      </c>
      <c r="J4404" s="78"/>
      <c r="K4404" s="80">
        <v>1</v>
      </c>
    </row>
    <row r="4405" spans="2:11" x14ac:dyDescent="0.3">
      <c r="B4405" s="75">
        <v>39472</v>
      </c>
      <c r="C4405" s="76">
        <v>44911</v>
      </c>
      <c r="D4405" s="77">
        <v>1204</v>
      </c>
      <c r="E4405" s="77">
        <v>6</v>
      </c>
      <c r="F4405" s="78"/>
      <c r="G4405" s="79">
        <v>44911.547905092593</v>
      </c>
      <c r="H4405" s="77">
        <v>169</v>
      </c>
      <c r="I4405" s="76">
        <v>44911.959027777775</v>
      </c>
      <c r="J4405" s="78"/>
      <c r="K4405" s="80">
        <v>1</v>
      </c>
    </row>
    <row r="4406" spans="2:11" x14ac:dyDescent="0.3">
      <c r="B4406" s="75">
        <v>39473</v>
      </c>
      <c r="C4406" s="76">
        <v>44911</v>
      </c>
      <c r="D4406" s="77">
        <v>1275</v>
      </c>
      <c r="E4406" s="77">
        <v>6</v>
      </c>
      <c r="F4406" s="78"/>
      <c r="G4406" s="79">
        <v>44911.557245370372</v>
      </c>
      <c r="H4406" s="77">
        <v>165</v>
      </c>
      <c r="I4406" s="76">
        <v>44911.959027777775</v>
      </c>
      <c r="J4406" s="78"/>
      <c r="K4406" s="80">
        <v>1</v>
      </c>
    </row>
    <row r="4407" spans="2:11" x14ac:dyDescent="0.3">
      <c r="B4407" s="75">
        <v>39474</v>
      </c>
      <c r="C4407" s="76">
        <v>44911</v>
      </c>
      <c r="D4407" s="77">
        <v>1347</v>
      </c>
      <c r="E4407" s="77">
        <v>5</v>
      </c>
      <c r="F4407" s="78"/>
      <c r="G4407" s="79">
        <v>44911.572465277779</v>
      </c>
      <c r="H4407" s="77">
        <v>162</v>
      </c>
      <c r="I4407" s="76">
        <v>44911.959027777775</v>
      </c>
      <c r="J4407" s="78"/>
      <c r="K4407" s="80">
        <v>1</v>
      </c>
    </row>
    <row r="4408" spans="2:11" x14ac:dyDescent="0.3">
      <c r="B4408" s="75">
        <v>39475</v>
      </c>
      <c r="C4408" s="76">
        <v>44911</v>
      </c>
      <c r="D4408" s="77">
        <v>1060</v>
      </c>
      <c r="E4408" s="77">
        <v>1</v>
      </c>
      <c r="F4408" s="78"/>
      <c r="G4408" s="78"/>
      <c r="H4408" s="78"/>
      <c r="I4408" s="76">
        <v>44911.959027777775</v>
      </c>
      <c r="J4408" s="78"/>
      <c r="K4408" s="80">
        <v>1</v>
      </c>
    </row>
    <row r="4409" spans="2:11" x14ac:dyDescent="0.3">
      <c r="B4409" s="75">
        <v>39476</v>
      </c>
      <c r="C4409" s="76">
        <v>44911</v>
      </c>
      <c r="D4409" s="77">
        <v>1009</v>
      </c>
      <c r="E4409" s="77">
        <v>6</v>
      </c>
      <c r="F4409" s="78"/>
      <c r="G4409" s="79">
        <v>44911.596539351849</v>
      </c>
      <c r="H4409" s="77">
        <v>144</v>
      </c>
      <c r="I4409" s="76">
        <v>44911.959027777775</v>
      </c>
      <c r="J4409" s="78"/>
      <c r="K4409" s="80">
        <v>1</v>
      </c>
    </row>
    <row r="4410" spans="2:11" x14ac:dyDescent="0.3">
      <c r="B4410" s="75">
        <v>39477</v>
      </c>
      <c r="C4410" s="76">
        <v>44911</v>
      </c>
      <c r="D4410" s="77">
        <v>118</v>
      </c>
      <c r="E4410" s="77">
        <v>3</v>
      </c>
      <c r="F4410" s="78"/>
      <c r="G4410" s="79">
        <v>44911.613460648143</v>
      </c>
      <c r="H4410" s="77">
        <v>172</v>
      </c>
      <c r="I4410" s="76">
        <v>44911.959027777775</v>
      </c>
      <c r="J4410" s="78"/>
      <c r="K4410" s="80">
        <v>1</v>
      </c>
    </row>
    <row r="4411" spans="2:11" x14ac:dyDescent="0.3">
      <c r="B4411" s="75">
        <v>39478</v>
      </c>
      <c r="C4411" s="76">
        <v>44911</v>
      </c>
      <c r="D4411" s="77">
        <v>1291</v>
      </c>
      <c r="E4411" s="77">
        <v>1</v>
      </c>
      <c r="F4411" s="78"/>
      <c r="G4411" s="78"/>
      <c r="H4411" s="78"/>
      <c r="I4411" s="76">
        <v>44911.959027777775</v>
      </c>
      <c r="J4411" s="78"/>
      <c r="K4411" s="80">
        <v>1</v>
      </c>
    </row>
    <row r="4412" spans="2:11" x14ac:dyDescent="0.3">
      <c r="B4412" s="75">
        <v>39479</v>
      </c>
      <c r="C4412" s="76">
        <v>44911</v>
      </c>
      <c r="D4412" s="77">
        <v>511</v>
      </c>
      <c r="E4412" s="77">
        <v>5</v>
      </c>
      <c r="F4412" s="78"/>
      <c r="G4412" s="79">
        <v>44911.642060185179</v>
      </c>
      <c r="H4412" s="77">
        <v>168</v>
      </c>
      <c r="I4412" s="76">
        <v>44911.959027777775</v>
      </c>
      <c r="J4412" s="78"/>
      <c r="K4412" s="80">
        <v>1</v>
      </c>
    </row>
    <row r="4413" spans="2:11" x14ac:dyDescent="0.3">
      <c r="B4413" s="75">
        <v>39480</v>
      </c>
      <c r="C4413" s="76">
        <v>44911</v>
      </c>
      <c r="D4413" s="77">
        <v>371</v>
      </c>
      <c r="E4413" s="77">
        <v>3</v>
      </c>
      <c r="F4413" s="78"/>
      <c r="G4413" s="79">
        <v>44911.65789351851</v>
      </c>
      <c r="H4413" s="77">
        <v>166</v>
      </c>
      <c r="I4413" s="76">
        <v>44911.959027777775</v>
      </c>
      <c r="J4413" s="78"/>
      <c r="K4413" s="80">
        <v>1</v>
      </c>
    </row>
    <row r="4414" spans="2:11" x14ac:dyDescent="0.3">
      <c r="B4414" s="75">
        <v>39481</v>
      </c>
      <c r="C4414" s="76">
        <v>44911</v>
      </c>
      <c r="D4414" s="77">
        <v>820</v>
      </c>
      <c r="E4414" s="77">
        <v>6</v>
      </c>
      <c r="F4414" s="78"/>
      <c r="G4414" s="79">
        <v>44911.670775462953</v>
      </c>
      <c r="H4414" s="77">
        <v>178</v>
      </c>
      <c r="I4414" s="76">
        <v>44911.959027777775</v>
      </c>
      <c r="J4414" s="78"/>
      <c r="K4414" s="80">
        <v>1</v>
      </c>
    </row>
    <row r="4415" spans="2:11" x14ac:dyDescent="0.3">
      <c r="B4415" s="75">
        <v>39482</v>
      </c>
      <c r="C4415" s="76">
        <v>44911</v>
      </c>
      <c r="D4415" s="77">
        <v>797</v>
      </c>
      <c r="E4415" s="77">
        <v>6</v>
      </c>
      <c r="F4415" s="78"/>
      <c r="G4415" s="79">
        <v>44911.686759259246</v>
      </c>
      <c r="H4415" s="77">
        <v>164</v>
      </c>
      <c r="I4415" s="76">
        <v>44911.959027777775</v>
      </c>
      <c r="J4415" s="78"/>
      <c r="K4415" s="80">
        <v>1</v>
      </c>
    </row>
    <row r="4416" spans="2:11" x14ac:dyDescent="0.3">
      <c r="B4416" s="75">
        <v>39483</v>
      </c>
      <c r="C4416" s="76">
        <v>44911</v>
      </c>
      <c r="D4416" s="77">
        <v>1298</v>
      </c>
      <c r="E4416" s="77">
        <v>3</v>
      </c>
      <c r="F4416" s="78"/>
      <c r="G4416" s="79">
        <v>44911.701608796284</v>
      </c>
      <c r="H4416" s="77">
        <v>172</v>
      </c>
      <c r="I4416" s="76">
        <v>44911.959027777775</v>
      </c>
      <c r="J4416" s="78"/>
      <c r="K4416" s="80">
        <v>1</v>
      </c>
    </row>
    <row r="4417" spans="2:11" x14ac:dyDescent="0.3">
      <c r="B4417" s="75">
        <v>39484</v>
      </c>
      <c r="C4417" s="76">
        <v>44911</v>
      </c>
      <c r="D4417" s="77">
        <v>387</v>
      </c>
      <c r="E4417" s="77">
        <v>3</v>
      </c>
      <c r="F4417" s="78"/>
      <c r="G4417" s="79">
        <v>44911.718784722209</v>
      </c>
      <c r="H4417" s="77">
        <v>161</v>
      </c>
      <c r="I4417" s="76">
        <v>44911.959027777775</v>
      </c>
      <c r="J4417" s="78"/>
      <c r="K4417" s="80">
        <v>1</v>
      </c>
    </row>
    <row r="4418" spans="2:11" x14ac:dyDescent="0.3">
      <c r="B4418" s="75">
        <v>39485</v>
      </c>
      <c r="C4418" s="76">
        <v>44911</v>
      </c>
      <c r="D4418" s="77">
        <v>198</v>
      </c>
      <c r="E4418" s="77">
        <v>4</v>
      </c>
      <c r="F4418" s="78"/>
      <c r="G4418" s="79">
        <v>44911.734872685171</v>
      </c>
      <c r="H4418" s="77">
        <v>154</v>
      </c>
      <c r="I4418" s="76">
        <v>44911.959027777775</v>
      </c>
      <c r="J4418" s="78"/>
      <c r="K4418" s="80">
        <v>1</v>
      </c>
    </row>
    <row r="4419" spans="2:11" x14ac:dyDescent="0.3">
      <c r="B4419" s="75">
        <v>39486</v>
      </c>
      <c r="C4419" s="76">
        <v>44911</v>
      </c>
      <c r="D4419" s="77">
        <v>588</v>
      </c>
      <c r="E4419" s="77">
        <v>1</v>
      </c>
      <c r="F4419" s="78"/>
      <c r="G4419" s="78"/>
      <c r="H4419" s="78"/>
      <c r="I4419" s="76">
        <v>44911.959027777775</v>
      </c>
      <c r="J4419" s="78"/>
      <c r="K4419" s="80">
        <v>1</v>
      </c>
    </row>
    <row r="4420" spans="2:11" x14ac:dyDescent="0.3">
      <c r="B4420" s="75">
        <v>39487</v>
      </c>
      <c r="C4420" s="76">
        <v>44911</v>
      </c>
      <c r="D4420" s="77">
        <v>134</v>
      </c>
      <c r="E4420" s="77">
        <v>2</v>
      </c>
      <c r="F4420" s="78"/>
      <c r="G4420" s="79">
        <v>44911.761238425912</v>
      </c>
      <c r="H4420" s="77">
        <v>148</v>
      </c>
      <c r="I4420" s="76">
        <v>44911.959027777775</v>
      </c>
      <c r="J4420" s="78"/>
      <c r="K4420" s="80">
        <v>1</v>
      </c>
    </row>
    <row r="4421" spans="2:11" x14ac:dyDescent="0.3">
      <c r="B4421" s="75">
        <v>39488</v>
      </c>
      <c r="C4421" s="76">
        <v>44911</v>
      </c>
      <c r="D4421" s="77">
        <v>292</v>
      </c>
      <c r="E4421" s="77">
        <v>6</v>
      </c>
      <c r="F4421" s="78"/>
      <c r="G4421" s="79">
        <v>44911.770347222206</v>
      </c>
      <c r="H4421" s="77">
        <v>178</v>
      </c>
      <c r="I4421" s="76">
        <v>44911.959027777775</v>
      </c>
      <c r="J4421" s="78"/>
      <c r="K4421" s="80">
        <v>1</v>
      </c>
    </row>
    <row r="4422" spans="2:11" x14ac:dyDescent="0.3">
      <c r="B4422" s="75">
        <v>39489</v>
      </c>
      <c r="C4422" s="76">
        <v>44911</v>
      </c>
      <c r="D4422" s="77">
        <v>58</v>
      </c>
      <c r="E4422" s="77">
        <v>1</v>
      </c>
      <c r="F4422" s="78"/>
      <c r="G4422" s="78"/>
      <c r="H4422" s="78"/>
      <c r="I4422" s="76">
        <v>44911.959027777775</v>
      </c>
      <c r="J4422" s="78"/>
      <c r="K4422" s="80">
        <v>1</v>
      </c>
    </row>
    <row r="4423" spans="2:11" x14ac:dyDescent="0.3">
      <c r="B4423" s="75">
        <v>39490</v>
      </c>
      <c r="C4423" s="76">
        <v>44911</v>
      </c>
      <c r="D4423" s="77">
        <v>1209</v>
      </c>
      <c r="E4423" s="77">
        <v>5</v>
      </c>
      <c r="F4423" s="78"/>
      <c r="G4423" s="79">
        <v>44911.794988425914</v>
      </c>
      <c r="H4423" s="77">
        <v>163</v>
      </c>
      <c r="I4423" s="76">
        <v>44911.959027777775</v>
      </c>
      <c r="J4423" s="78"/>
      <c r="K4423" s="80">
        <v>1</v>
      </c>
    </row>
    <row r="4424" spans="2:11" x14ac:dyDescent="0.3">
      <c r="B4424" s="75">
        <v>39491</v>
      </c>
      <c r="C4424" s="76">
        <v>44911</v>
      </c>
      <c r="D4424" s="77">
        <v>894</v>
      </c>
      <c r="E4424" s="77">
        <v>1</v>
      </c>
      <c r="F4424" s="78"/>
      <c r="G4424" s="78"/>
      <c r="H4424" s="78"/>
      <c r="I4424" s="76">
        <v>44911.959027777775</v>
      </c>
      <c r="J4424" s="78"/>
      <c r="K4424" s="80">
        <v>1</v>
      </c>
    </row>
    <row r="4425" spans="2:11" x14ac:dyDescent="0.3">
      <c r="B4425" s="75">
        <v>39492</v>
      </c>
      <c r="C4425" s="76">
        <v>44911</v>
      </c>
      <c r="D4425" s="77">
        <v>558</v>
      </c>
      <c r="E4425" s="77">
        <v>6</v>
      </c>
      <c r="F4425" s="78"/>
      <c r="G4425" s="79">
        <v>44911.814027777771</v>
      </c>
      <c r="H4425" s="77">
        <v>142</v>
      </c>
      <c r="I4425" s="76">
        <v>44911.959027777775</v>
      </c>
      <c r="J4425" s="78"/>
      <c r="K4425" s="80">
        <v>1</v>
      </c>
    </row>
    <row r="4426" spans="2:11" x14ac:dyDescent="0.3">
      <c r="B4426" s="75">
        <v>39493</v>
      </c>
      <c r="C4426" s="76">
        <v>44911</v>
      </c>
      <c r="D4426" s="77">
        <v>1074</v>
      </c>
      <c r="E4426" s="77">
        <v>5</v>
      </c>
      <c r="F4426" s="78"/>
      <c r="G4426" s="79">
        <v>44911.823506944434</v>
      </c>
      <c r="H4426" s="77">
        <v>156</v>
      </c>
      <c r="I4426" s="76">
        <v>44911.959027777775</v>
      </c>
      <c r="J4426" s="78"/>
      <c r="K4426" s="80">
        <v>1</v>
      </c>
    </row>
    <row r="4427" spans="2:11" x14ac:dyDescent="0.3">
      <c r="B4427" s="75">
        <v>39494</v>
      </c>
      <c r="C4427" s="76">
        <v>44911</v>
      </c>
      <c r="D4427" s="77">
        <v>669</v>
      </c>
      <c r="E4427" s="77">
        <v>3</v>
      </c>
      <c r="F4427" s="78"/>
      <c r="G4427" s="79">
        <v>44911.834085648137</v>
      </c>
      <c r="H4427" s="77">
        <v>151</v>
      </c>
      <c r="I4427" s="76">
        <v>44911.959027777775</v>
      </c>
      <c r="J4427" s="78"/>
      <c r="K4427" s="80">
        <v>1</v>
      </c>
    </row>
    <row r="4428" spans="2:11" x14ac:dyDescent="0.3">
      <c r="B4428" s="75">
        <v>39495</v>
      </c>
      <c r="C4428" s="76">
        <v>44911</v>
      </c>
      <c r="D4428" s="77">
        <v>913</v>
      </c>
      <c r="E4428" s="77">
        <v>5</v>
      </c>
      <c r="F4428" s="78"/>
      <c r="G4428" s="79">
        <v>44911.844016203693</v>
      </c>
      <c r="H4428" s="77">
        <v>171</v>
      </c>
      <c r="I4428" s="76">
        <v>44911.959027777775</v>
      </c>
      <c r="J4428" s="78"/>
      <c r="K4428" s="80">
        <v>1</v>
      </c>
    </row>
    <row r="4429" spans="2:11" x14ac:dyDescent="0.3">
      <c r="B4429" s="75">
        <v>39496</v>
      </c>
      <c r="C4429" s="76">
        <v>44911</v>
      </c>
      <c r="D4429" s="77">
        <v>720</v>
      </c>
      <c r="E4429" s="77">
        <v>3</v>
      </c>
      <c r="F4429" s="78"/>
      <c r="G4429" s="79">
        <v>44911.859699074063</v>
      </c>
      <c r="H4429" s="77">
        <v>140</v>
      </c>
      <c r="I4429" s="76">
        <v>44911.959027777775</v>
      </c>
      <c r="J4429" s="78"/>
      <c r="K4429" s="80">
        <v>1</v>
      </c>
    </row>
    <row r="4430" spans="2:11" x14ac:dyDescent="0.3">
      <c r="B4430" s="75">
        <v>39497</v>
      </c>
      <c r="C4430" s="76">
        <v>44911</v>
      </c>
      <c r="D4430" s="77">
        <v>1203</v>
      </c>
      <c r="E4430" s="77">
        <v>2</v>
      </c>
      <c r="F4430" s="78"/>
      <c r="G4430" s="79">
        <v>44911.87015046295</v>
      </c>
      <c r="H4430" s="77">
        <v>162</v>
      </c>
      <c r="I4430" s="76">
        <v>44911.959027777775</v>
      </c>
      <c r="J4430" s="78"/>
      <c r="K4430" s="80">
        <v>1</v>
      </c>
    </row>
    <row r="4431" spans="2:11" x14ac:dyDescent="0.3">
      <c r="B4431" s="75">
        <v>39498</v>
      </c>
      <c r="C4431" s="76">
        <v>44911</v>
      </c>
      <c r="D4431" s="77">
        <v>890</v>
      </c>
      <c r="E4431" s="77">
        <v>2</v>
      </c>
      <c r="F4431" s="78"/>
      <c r="G4431" s="79">
        <v>44911.879409722213</v>
      </c>
      <c r="H4431" s="77">
        <v>166</v>
      </c>
      <c r="I4431" s="76">
        <v>44911.959027777775</v>
      </c>
      <c r="J4431" s="78"/>
      <c r="K4431" s="80">
        <v>1</v>
      </c>
    </row>
    <row r="4432" spans="2:11" x14ac:dyDescent="0.3">
      <c r="B4432" s="75">
        <v>39499</v>
      </c>
      <c r="C4432" s="76">
        <v>44911</v>
      </c>
      <c r="D4432" s="77">
        <v>153</v>
      </c>
      <c r="E4432" s="77">
        <v>2</v>
      </c>
      <c r="F4432" s="78"/>
      <c r="G4432" s="79">
        <v>44911.890335648139</v>
      </c>
      <c r="H4432" s="77">
        <v>176</v>
      </c>
      <c r="I4432" s="76">
        <v>44911.959027777775</v>
      </c>
      <c r="J4432" s="78"/>
      <c r="K4432" s="80">
        <v>1</v>
      </c>
    </row>
    <row r="4433" spans="2:11" x14ac:dyDescent="0.3">
      <c r="B4433" s="75">
        <v>39500</v>
      </c>
      <c r="C4433" s="76">
        <v>44914</v>
      </c>
      <c r="D4433" s="77">
        <v>978</v>
      </c>
      <c r="E4433" s="77">
        <v>4</v>
      </c>
      <c r="F4433" s="78"/>
      <c r="G4433" s="79">
        <v>44914.333333333336</v>
      </c>
      <c r="H4433" s="77">
        <v>158</v>
      </c>
      <c r="I4433" s="76">
        <v>44914.939583333333</v>
      </c>
      <c r="J4433" s="78"/>
      <c r="K4433" s="80">
        <v>1</v>
      </c>
    </row>
    <row r="4434" spans="2:11" x14ac:dyDescent="0.3">
      <c r="B4434" s="75">
        <v>39501</v>
      </c>
      <c r="C4434" s="76">
        <v>44914</v>
      </c>
      <c r="D4434" s="77">
        <v>290</v>
      </c>
      <c r="E4434" s="77">
        <v>5</v>
      </c>
      <c r="F4434" s="78"/>
      <c r="G4434" s="79">
        <v>44914.345717592594</v>
      </c>
      <c r="H4434" s="77">
        <v>151</v>
      </c>
      <c r="I4434" s="76">
        <v>44914.939583333333</v>
      </c>
      <c r="J4434" s="78"/>
      <c r="K4434" s="80">
        <v>1</v>
      </c>
    </row>
    <row r="4435" spans="2:11" x14ac:dyDescent="0.3">
      <c r="B4435" s="75">
        <v>39502</v>
      </c>
      <c r="C4435" s="76">
        <v>44914</v>
      </c>
      <c r="D4435" s="77">
        <v>1033</v>
      </c>
      <c r="E4435" s="77">
        <v>6</v>
      </c>
      <c r="F4435" s="78"/>
      <c r="G4435" s="79">
        <v>44914.361643518518</v>
      </c>
      <c r="H4435" s="77">
        <v>174</v>
      </c>
      <c r="I4435" s="76">
        <v>44914.939583333333</v>
      </c>
      <c r="J4435" s="78"/>
      <c r="K4435" s="80">
        <v>1</v>
      </c>
    </row>
    <row r="4436" spans="2:11" x14ac:dyDescent="0.3">
      <c r="B4436" s="75">
        <v>39503</v>
      </c>
      <c r="C4436" s="76">
        <v>44914</v>
      </c>
      <c r="D4436" s="77">
        <v>1131</v>
      </c>
      <c r="E4436" s="77">
        <v>5</v>
      </c>
      <c r="F4436" s="78"/>
      <c r="G4436" s="79">
        <v>44914.374988425923</v>
      </c>
      <c r="H4436" s="77">
        <v>140</v>
      </c>
      <c r="I4436" s="76">
        <v>44914.939583333333</v>
      </c>
      <c r="J4436" s="78"/>
      <c r="K4436" s="80">
        <v>1</v>
      </c>
    </row>
    <row r="4437" spans="2:11" x14ac:dyDescent="0.3">
      <c r="B4437" s="75">
        <v>39504</v>
      </c>
      <c r="C4437" s="76">
        <v>44914</v>
      </c>
      <c r="D4437" s="77">
        <v>813</v>
      </c>
      <c r="E4437" s="77">
        <v>4</v>
      </c>
      <c r="F4437" s="78"/>
      <c r="G4437" s="79">
        <v>44914.386550925927</v>
      </c>
      <c r="H4437" s="77">
        <v>165</v>
      </c>
      <c r="I4437" s="76">
        <v>44914.939583333333</v>
      </c>
      <c r="J4437" s="78"/>
      <c r="K4437" s="80">
        <v>1</v>
      </c>
    </row>
    <row r="4438" spans="2:11" x14ac:dyDescent="0.3">
      <c r="B4438" s="75">
        <v>39505</v>
      </c>
      <c r="C4438" s="76">
        <v>44914</v>
      </c>
      <c r="D4438" s="77">
        <v>708</v>
      </c>
      <c r="E4438" s="77">
        <v>5</v>
      </c>
      <c r="F4438" s="78"/>
      <c r="G4438" s="79">
        <v>44914.395243055558</v>
      </c>
      <c r="H4438" s="77">
        <v>166</v>
      </c>
      <c r="I4438" s="76">
        <v>44914.939583333333</v>
      </c>
      <c r="J4438" s="78"/>
      <c r="K4438" s="80">
        <v>1</v>
      </c>
    </row>
    <row r="4439" spans="2:11" x14ac:dyDescent="0.3">
      <c r="B4439" s="75">
        <v>39506</v>
      </c>
      <c r="C4439" s="76">
        <v>44914</v>
      </c>
      <c r="D4439" s="77">
        <v>1024</v>
      </c>
      <c r="E4439" s="77">
        <v>2</v>
      </c>
      <c r="F4439" s="78"/>
      <c r="G4439" s="79">
        <v>44914.404664351852</v>
      </c>
      <c r="H4439" s="77">
        <v>151</v>
      </c>
      <c r="I4439" s="76">
        <v>44914.939583333333</v>
      </c>
      <c r="J4439" s="78"/>
      <c r="K4439" s="80">
        <v>1</v>
      </c>
    </row>
    <row r="4440" spans="2:11" x14ac:dyDescent="0.3">
      <c r="B4440" s="75">
        <v>39507</v>
      </c>
      <c r="C4440" s="76">
        <v>44914</v>
      </c>
      <c r="D4440" s="77">
        <v>741</v>
      </c>
      <c r="E4440" s="77">
        <v>2</v>
      </c>
      <c r="F4440" s="78"/>
      <c r="G4440" s="79">
        <v>44914.415879629632</v>
      </c>
      <c r="H4440" s="77">
        <v>159</v>
      </c>
      <c r="I4440" s="76">
        <v>44914.939583333333</v>
      </c>
      <c r="J4440" s="78"/>
      <c r="K4440" s="80">
        <v>1</v>
      </c>
    </row>
    <row r="4441" spans="2:11" x14ac:dyDescent="0.3">
      <c r="B4441" s="75">
        <v>39508</v>
      </c>
      <c r="C4441" s="76">
        <v>44914</v>
      </c>
      <c r="D4441" s="77">
        <v>719</v>
      </c>
      <c r="E4441" s="77">
        <v>6</v>
      </c>
      <c r="F4441" s="78"/>
      <c r="G4441" s="79">
        <v>44914.427094907413</v>
      </c>
      <c r="H4441" s="77">
        <v>156</v>
      </c>
      <c r="I4441" s="76">
        <v>44914.939583333333</v>
      </c>
      <c r="J4441" s="78"/>
      <c r="K4441" s="80">
        <v>1</v>
      </c>
    </row>
    <row r="4442" spans="2:11" x14ac:dyDescent="0.3">
      <c r="B4442" s="75">
        <v>39509</v>
      </c>
      <c r="C4442" s="76">
        <v>44914</v>
      </c>
      <c r="D4442" s="77">
        <v>1361</v>
      </c>
      <c r="E4442" s="77">
        <v>3</v>
      </c>
      <c r="F4442" s="78"/>
      <c r="G4442" s="79">
        <v>44914.443125000005</v>
      </c>
      <c r="H4442" s="77">
        <v>166</v>
      </c>
      <c r="I4442" s="76">
        <v>44914.939583333333</v>
      </c>
      <c r="J4442" s="78"/>
      <c r="K4442" s="80">
        <v>1</v>
      </c>
    </row>
    <row r="4443" spans="2:11" x14ac:dyDescent="0.3">
      <c r="B4443" s="75">
        <v>39510</v>
      </c>
      <c r="C4443" s="76">
        <v>44914</v>
      </c>
      <c r="D4443" s="77">
        <v>1092</v>
      </c>
      <c r="E4443" s="77">
        <v>4</v>
      </c>
      <c r="F4443" s="78"/>
      <c r="G4443" s="79">
        <v>44914.454560185193</v>
      </c>
      <c r="H4443" s="77">
        <v>176</v>
      </c>
      <c r="I4443" s="76">
        <v>44914.939583333333</v>
      </c>
      <c r="J4443" s="78"/>
      <c r="K4443" s="80">
        <v>1</v>
      </c>
    </row>
    <row r="4444" spans="2:11" x14ac:dyDescent="0.3">
      <c r="B4444" s="75">
        <v>39511</v>
      </c>
      <c r="C4444" s="76">
        <v>44914</v>
      </c>
      <c r="D4444" s="77">
        <v>1099</v>
      </c>
      <c r="E4444" s="77">
        <v>4</v>
      </c>
      <c r="F4444" s="78"/>
      <c r="G4444" s="79">
        <v>44914.465914351858</v>
      </c>
      <c r="H4444" s="77">
        <v>149</v>
      </c>
      <c r="I4444" s="76">
        <v>44914.939583333333</v>
      </c>
      <c r="J4444" s="78"/>
      <c r="K4444" s="80">
        <v>1</v>
      </c>
    </row>
    <row r="4445" spans="2:11" x14ac:dyDescent="0.3">
      <c r="B4445" s="75">
        <v>39512</v>
      </c>
      <c r="C4445" s="76">
        <v>44914</v>
      </c>
      <c r="D4445" s="77">
        <v>324</v>
      </c>
      <c r="E4445" s="77">
        <v>3</v>
      </c>
      <c r="F4445" s="78"/>
      <c r="G4445" s="79">
        <v>44914.481956018528</v>
      </c>
      <c r="H4445" s="77">
        <v>142</v>
      </c>
      <c r="I4445" s="76">
        <v>44914.939583333333</v>
      </c>
      <c r="J4445" s="78"/>
      <c r="K4445" s="80">
        <v>1</v>
      </c>
    </row>
    <row r="4446" spans="2:11" x14ac:dyDescent="0.3">
      <c r="B4446" s="75">
        <v>39513</v>
      </c>
      <c r="C4446" s="76">
        <v>44914</v>
      </c>
      <c r="D4446" s="77">
        <v>1361</v>
      </c>
      <c r="E4446" s="77">
        <v>3</v>
      </c>
      <c r="F4446" s="78"/>
      <c r="G4446" s="79">
        <v>44914.491944444453</v>
      </c>
      <c r="H4446" s="77">
        <v>170</v>
      </c>
      <c r="I4446" s="76">
        <v>44914.939583333333</v>
      </c>
      <c r="J4446" s="78"/>
      <c r="K4446" s="80">
        <v>1</v>
      </c>
    </row>
    <row r="4447" spans="2:11" x14ac:dyDescent="0.3">
      <c r="B4447" s="75">
        <v>39514</v>
      </c>
      <c r="C4447" s="76">
        <v>44914</v>
      </c>
      <c r="D4447" s="77">
        <v>66</v>
      </c>
      <c r="E4447" s="77">
        <v>3</v>
      </c>
      <c r="F4447" s="78"/>
      <c r="G4447" s="79">
        <v>44914.501539351862</v>
      </c>
      <c r="H4447" s="77">
        <v>176</v>
      </c>
      <c r="I4447" s="76">
        <v>44914.939583333333</v>
      </c>
      <c r="J4447" s="78"/>
      <c r="K4447" s="80">
        <v>1</v>
      </c>
    </row>
    <row r="4448" spans="2:11" x14ac:dyDescent="0.3">
      <c r="B4448" s="75">
        <v>39515</v>
      </c>
      <c r="C4448" s="76">
        <v>44914</v>
      </c>
      <c r="D4448" s="77">
        <v>609</v>
      </c>
      <c r="E4448" s="77">
        <v>4</v>
      </c>
      <c r="F4448" s="78"/>
      <c r="G4448" s="79">
        <v>44914.511145833341</v>
      </c>
      <c r="H4448" s="77">
        <v>144</v>
      </c>
      <c r="I4448" s="76">
        <v>44914.939583333333</v>
      </c>
      <c r="J4448" s="78"/>
      <c r="K4448" s="80">
        <v>1</v>
      </c>
    </row>
    <row r="4449" spans="2:11" x14ac:dyDescent="0.3">
      <c r="B4449" s="75">
        <v>39516</v>
      </c>
      <c r="C4449" s="76">
        <v>44914</v>
      </c>
      <c r="D4449" s="77">
        <v>964</v>
      </c>
      <c r="E4449" s="77">
        <v>3</v>
      </c>
      <c r="F4449" s="78"/>
      <c r="G4449" s="79">
        <v>44914.526898148157</v>
      </c>
      <c r="H4449" s="77">
        <v>169</v>
      </c>
      <c r="I4449" s="76">
        <v>44914.939583333333</v>
      </c>
      <c r="J4449" s="78"/>
      <c r="K4449" s="80">
        <v>1</v>
      </c>
    </row>
    <row r="4450" spans="2:11" x14ac:dyDescent="0.3">
      <c r="B4450" s="75">
        <v>39517</v>
      </c>
      <c r="C4450" s="76">
        <v>44914</v>
      </c>
      <c r="D4450" s="77">
        <v>531</v>
      </c>
      <c r="E4450" s="77">
        <v>1</v>
      </c>
      <c r="F4450" s="78"/>
      <c r="G4450" s="78"/>
      <c r="H4450" s="78"/>
      <c r="I4450" s="76">
        <v>44914.939583333333</v>
      </c>
      <c r="J4450" s="78"/>
      <c r="K4450" s="80">
        <v>1</v>
      </c>
    </row>
    <row r="4451" spans="2:11" x14ac:dyDescent="0.3">
      <c r="B4451" s="75">
        <v>39518</v>
      </c>
      <c r="C4451" s="76">
        <v>44914</v>
      </c>
      <c r="D4451" s="77">
        <v>34</v>
      </c>
      <c r="E4451" s="77">
        <v>3</v>
      </c>
      <c r="F4451" s="78"/>
      <c r="G4451" s="79">
        <v>44914.548287037047</v>
      </c>
      <c r="H4451" s="77">
        <v>149</v>
      </c>
      <c r="I4451" s="76">
        <v>44914.939583333333</v>
      </c>
      <c r="J4451" s="78"/>
      <c r="K4451" s="80">
        <v>1</v>
      </c>
    </row>
    <row r="4452" spans="2:11" x14ac:dyDescent="0.3">
      <c r="B4452" s="75">
        <v>39519</v>
      </c>
      <c r="C4452" s="76">
        <v>44914</v>
      </c>
      <c r="D4452" s="77">
        <v>237</v>
      </c>
      <c r="E4452" s="77">
        <v>2</v>
      </c>
      <c r="F4452" s="78"/>
      <c r="G4452" s="79">
        <v>44914.559189814827</v>
      </c>
      <c r="H4452" s="77">
        <v>158</v>
      </c>
      <c r="I4452" s="76">
        <v>44914.939583333333</v>
      </c>
      <c r="J4452" s="78"/>
      <c r="K4452" s="80">
        <v>1</v>
      </c>
    </row>
    <row r="4453" spans="2:11" x14ac:dyDescent="0.3">
      <c r="B4453" s="75">
        <v>39520</v>
      </c>
      <c r="C4453" s="76">
        <v>44914</v>
      </c>
      <c r="D4453" s="77">
        <v>423</v>
      </c>
      <c r="E4453" s="77">
        <v>3</v>
      </c>
      <c r="F4453" s="78"/>
      <c r="G4453" s="79">
        <v>44914.569745370383</v>
      </c>
      <c r="H4453" s="77">
        <v>175</v>
      </c>
      <c r="I4453" s="76">
        <v>44914.939583333333</v>
      </c>
      <c r="J4453" s="78"/>
      <c r="K4453" s="80">
        <v>1</v>
      </c>
    </row>
    <row r="4454" spans="2:11" x14ac:dyDescent="0.3">
      <c r="B4454" s="75">
        <v>39521</v>
      </c>
      <c r="C4454" s="76">
        <v>44914</v>
      </c>
      <c r="D4454" s="77">
        <v>45</v>
      </c>
      <c r="E4454" s="77">
        <v>3</v>
      </c>
      <c r="F4454" s="78"/>
      <c r="G4454" s="79">
        <v>44914.584432870382</v>
      </c>
      <c r="H4454" s="77">
        <v>172</v>
      </c>
      <c r="I4454" s="76">
        <v>44914.939583333333</v>
      </c>
      <c r="J4454" s="78"/>
      <c r="K4454" s="80">
        <v>1</v>
      </c>
    </row>
    <row r="4455" spans="2:11" x14ac:dyDescent="0.3">
      <c r="B4455" s="75">
        <v>39522</v>
      </c>
      <c r="C4455" s="76">
        <v>44914</v>
      </c>
      <c r="D4455" s="77">
        <v>557</v>
      </c>
      <c r="E4455" s="77">
        <v>4</v>
      </c>
      <c r="F4455" s="78"/>
      <c r="G4455" s="79">
        <v>44914.594629629639</v>
      </c>
      <c r="H4455" s="77">
        <v>167</v>
      </c>
      <c r="I4455" s="76">
        <v>44914.939583333333</v>
      </c>
      <c r="J4455" s="78"/>
      <c r="K4455" s="80">
        <v>1</v>
      </c>
    </row>
    <row r="4456" spans="2:11" x14ac:dyDescent="0.3">
      <c r="B4456" s="75">
        <v>39523</v>
      </c>
      <c r="C4456" s="76">
        <v>44914</v>
      </c>
      <c r="D4456" s="77">
        <v>111</v>
      </c>
      <c r="E4456" s="77">
        <v>6</v>
      </c>
      <c r="F4456" s="78"/>
      <c r="G4456" s="79">
        <v>44914.603773148156</v>
      </c>
      <c r="H4456" s="77">
        <v>147</v>
      </c>
      <c r="I4456" s="76">
        <v>44914.939583333333</v>
      </c>
      <c r="J4456" s="78"/>
      <c r="K4456" s="80">
        <v>1</v>
      </c>
    </row>
    <row r="4457" spans="2:11" x14ac:dyDescent="0.3">
      <c r="B4457" s="75">
        <v>39524</v>
      </c>
      <c r="C4457" s="76">
        <v>44914</v>
      </c>
      <c r="D4457" s="77">
        <v>699</v>
      </c>
      <c r="E4457" s="77">
        <v>3</v>
      </c>
      <c r="F4457" s="78"/>
      <c r="G4457" s="79">
        <v>44914.617569444454</v>
      </c>
      <c r="H4457" s="77">
        <v>177</v>
      </c>
      <c r="I4457" s="76">
        <v>44914.939583333333</v>
      </c>
      <c r="J4457" s="78"/>
      <c r="K4457" s="80">
        <v>1</v>
      </c>
    </row>
    <row r="4458" spans="2:11" x14ac:dyDescent="0.3">
      <c r="B4458" s="75">
        <v>39525</v>
      </c>
      <c r="C4458" s="76">
        <v>44914</v>
      </c>
      <c r="D4458" s="77">
        <v>600</v>
      </c>
      <c r="E4458" s="77">
        <v>1</v>
      </c>
      <c r="F4458" s="78"/>
      <c r="G4458" s="78"/>
      <c r="H4458" s="78"/>
      <c r="I4458" s="76">
        <v>44914.939583333333</v>
      </c>
      <c r="J4458" s="78"/>
      <c r="K4458" s="80">
        <v>1</v>
      </c>
    </row>
    <row r="4459" spans="2:11" x14ac:dyDescent="0.3">
      <c r="B4459" s="75">
        <v>39526</v>
      </c>
      <c r="C4459" s="76">
        <v>44914</v>
      </c>
      <c r="D4459" s="77">
        <v>265</v>
      </c>
      <c r="E4459" s="77">
        <v>5</v>
      </c>
      <c r="F4459" s="78"/>
      <c r="G4459" s="79">
        <v>44914.639108796306</v>
      </c>
      <c r="H4459" s="77">
        <v>147</v>
      </c>
      <c r="I4459" s="76">
        <v>44914.939583333333</v>
      </c>
      <c r="J4459" s="78"/>
      <c r="K4459" s="80">
        <v>1</v>
      </c>
    </row>
    <row r="4460" spans="2:11" x14ac:dyDescent="0.3">
      <c r="B4460" s="75">
        <v>39527</v>
      </c>
      <c r="C4460" s="76">
        <v>44914</v>
      </c>
      <c r="D4460" s="77">
        <v>685</v>
      </c>
      <c r="E4460" s="77">
        <v>4</v>
      </c>
      <c r="F4460" s="78"/>
      <c r="G4460" s="79">
        <v>44914.649293981493</v>
      </c>
      <c r="H4460" s="77">
        <v>153</v>
      </c>
      <c r="I4460" s="76">
        <v>44914.939583333333</v>
      </c>
      <c r="J4460" s="78"/>
      <c r="K4460" s="80">
        <v>1</v>
      </c>
    </row>
    <row r="4461" spans="2:11" x14ac:dyDescent="0.3">
      <c r="B4461" s="75">
        <v>39528</v>
      </c>
      <c r="C4461" s="76">
        <v>44914</v>
      </c>
      <c r="D4461" s="77">
        <v>633</v>
      </c>
      <c r="E4461" s="77">
        <v>1</v>
      </c>
      <c r="F4461" s="78"/>
      <c r="G4461" s="78"/>
      <c r="H4461" s="78"/>
      <c r="I4461" s="76">
        <v>44914.939583333333</v>
      </c>
      <c r="J4461" s="78"/>
      <c r="K4461" s="80">
        <v>1</v>
      </c>
    </row>
    <row r="4462" spans="2:11" x14ac:dyDescent="0.3">
      <c r="B4462" s="75">
        <v>39529</v>
      </c>
      <c r="C4462" s="76">
        <v>44914</v>
      </c>
      <c r="D4462" s="77">
        <v>938</v>
      </c>
      <c r="E4462" s="77">
        <v>2</v>
      </c>
      <c r="F4462" s="78"/>
      <c r="G4462" s="79">
        <v>44914.678969907414</v>
      </c>
      <c r="H4462" s="77">
        <v>160</v>
      </c>
      <c r="I4462" s="76">
        <v>44914.939583333333</v>
      </c>
      <c r="J4462" s="78"/>
      <c r="K4462" s="80">
        <v>1</v>
      </c>
    </row>
    <row r="4463" spans="2:11" x14ac:dyDescent="0.3">
      <c r="B4463" s="75">
        <v>39530</v>
      </c>
      <c r="C4463" s="76">
        <v>44914</v>
      </c>
      <c r="D4463" s="77">
        <v>239</v>
      </c>
      <c r="E4463" s="77">
        <v>6</v>
      </c>
      <c r="F4463" s="78"/>
      <c r="G4463" s="79">
        <v>44914.687743055561</v>
      </c>
      <c r="H4463" s="77">
        <v>148</v>
      </c>
      <c r="I4463" s="76">
        <v>44914.939583333333</v>
      </c>
      <c r="J4463" s="78"/>
      <c r="K4463" s="80">
        <v>1</v>
      </c>
    </row>
    <row r="4464" spans="2:11" x14ac:dyDescent="0.3">
      <c r="B4464" s="75">
        <v>39531</v>
      </c>
      <c r="C4464" s="76">
        <v>44914</v>
      </c>
      <c r="D4464" s="77">
        <v>33</v>
      </c>
      <c r="E4464" s="77">
        <v>6</v>
      </c>
      <c r="F4464" s="78"/>
      <c r="G4464" s="79">
        <v>44914.696585648155</v>
      </c>
      <c r="H4464" s="77">
        <v>168</v>
      </c>
      <c r="I4464" s="76">
        <v>44914.939583333333</v>
      </c>
      <c r="J4464" s="78"/>
      <c r="K4464" s="80">
        <v>1</v>
      </c>
    </row>
    <row r="4465" spans="2:11" x14ac:dyDescent="0.3">
      <c r="B4465" s="75">
        <v>39532</v>
      </c>
      <c r="C4465" s="76">
        <v>44914</v>
      </c>
      <c r="D4465" s="77">
        <v>160</v>
      </c>
      <c r="E4465" s="77">
        <v>3</v>
      </c>
      <c r="F4465" s="78"/>
      <c r="G4465" s="79">
        <v>44914.708900462967</v>
      </c>
      <c r="H4465" s="77">
        <v>162</v>
      </c>
      <c r="I4465" s="76">
        <v>44914.939583333333</v>
      </c>
      <c r="J4465" s="78"/>
      <c r="K4465" s="80">
        <v>1</v>
      </c>
    </row>
    <row r="4466" spans="2:11" x14ac:dyDescent="0.3">
      <c r="B4466" s="75">
        <v>39533</v>
      </c>
      <c r="C4466" s="76">
        <v>44914</v>
      </c>
      <c r="D4466" s="77">
        <v>955</v>
      </c>
      <c r="E4466" s="77">
        <v>2</v>
      </c>
      <c r="F4466" s="78"/>
      <c r="G4466" s="79">
        <v>44914.718101851853</v>
      </c>
      <c r="H4466" s="77">
        <v>174</v>
      </c>
      <c r="I4466" s="76">
        <v>44914.939583333333</v>
      </c>
      <c r="J4466" s="78"/>
      <c r="K4466" s="80">
        <v>1</v>
      </c>
    </row>
    <row r="4467" spans="2:11" x14ac:dyDescent="0.3">
      <c r="B4467" s="75">
        <v>39534</v>
      </c>
      <c r="C4467" s="76">
        <v>44914</v>
      </c>
      <c r="D4467" s="77">
        <v>678</v>
      </c>
      <c r="E4467" s="77">
        <v>3</v>
      </c>
      <c r="F4467" s="78"/>
      <c r="G4467" s="79">
        <v>44914.731469907412</v>
      </c>
      <c r="H4467" s="77">
        <v>168</v>
      </c>
      <c r="I4467" s="76">
        <v>44914.939583333333</v>
      </c>
      <c r="J4467" s="78"/>
      <c r="K4467" s="80">
        <v>1</v>
      </c>
    </row>
    <row r="4468" spans="2:11" x14ac:dyDescent="0.3">
      <c r="B4468" s="75">
        <v>39535</v>
      </c>
      <c r="C4468" s="76">
        <v>44914</v>
      </c>
      <c r="D4468" s="77">
        <v>1357</v>
      </c>
      <c r="E4468" s="77">
        <v>3</v>
      </c>
      <c r="F4468" s="78"/>
      <c r="G4468" s="79">
        <v>44914.743333333339</v>
      </c>
      <c r="H4468" s="77">
        <v>176</v>
      </c>
      <c r="I4468" s="76">
        <v>44914.939583333333</v>
      </c>
      <c r="J4468" s="78"/>
      <c r="K4468" s="80">
        <v>1</v>
      </c>
    </row>
    <row r="4469" spans="2:11" x14ac:dyDescent="0.3">
      <c r="B4469" s="75">
        <v>39536</v>
      </c>
      <c r="C4469" s="76">
        <v>44914</v>
      </c>
      <c r="D4469" s="77">
        <v>674</v>
      </c>
      <c r="E4469" s="77">
        <v>3</v>
      </c>
      <c r="F4469" s="78"/>
      <c r="G4469" s="79">
        <v>44914.75916666667</v>
      </c>
      <c r="H4469" s="77">
        <v>175</v>
      </c>
      <c r="I4469" s="76">
        <v>44914.939583333333</v>
      </c>
      <c r="J4469" s="78"/>
      <c r="K4469" s="80">
        <v>1</v>
      </c>
    </row>
    <row r="4470" spans="2:11" x14ac:dyDescent="0.3">
      <c r="B4470" s="75">
        <v>39537</v>
      </c>
      <c r="C4470" s="76">
        <v>44914</v>
      </c>
      <c r="D4470" s="77">
        <v>927</v>
      </c>
      <c r="E4470" s="77">
        <v>1</v>
      </c>
      <c r="F4470" s="78"/>
      <c r="G4470" s="78"/>
      <c r="H4470" s="78"/>
      <c r="I4470" s="76">
        <v>44914.939583333333</v>
      </c>
      <c r="J4470" s="78"/>
      <c r="K4470" s="80">
        <v>1</v>
      </c>
    </row>
    <row r="4471" spans="2:11" x14ac:dyDescent="0.3">
      <c r="B4471" s="75">
        <v>39538</v>
      </c>
      <c r="C4471" s="76">
        <v>44914</v>
      </c>
      <c r="D4471" s="77">
        <v>752</v>
      </c>
      <c r="E4471" s="77">
        <v>3</v>
      </c>
      <c r="F4471" s="78"/>
      <c r="G4471" s="79">
        <v>44914.789166666669</v>
      </c>
      <c r="H4471" s="77">
        <v>178</v>
      </c>
      <c r="I4471" s="76">
        <v>44914.939583333333</v>
      </c>
      <c r="J4471" s="78"/>
      <c r="K4471" s="80">
        <v>1</v>
      </c>
    </row>
    <row r="4472" spans="2:11" x14ac:dyDescent="0.3">
      <c r="B4472" s="75">
        <v>39539</v>
      </c>
      <c r="C4472" s="76">
        <v>44914</v>
      </c>
      <c r="D4472" s="77">
        <v>1106</v>
      </c>
      <c r="E4472" s="77">
        <v>5</v>
      </c>
      <c r="F4472" s="78"/>
      <c r="G4472" s="79">
        <v>44914.803715277783</v>
      </c>
      <c r="H4472" s="77">
        <v>155</v>
      </c>
      <c r="I4472" s="76">
        <v>44914.939583333333</v>
      </c>
      <c r="J4472" s="78"/>
      <c r="K4472" s="80">
        <v>1</v>
      </c>
    </row>
    <row r="4473" spans="2:11" x14ac:dyDescent="0.3">
      <c r="B4473" s="75">
        <v>39540</v>
      </c>
      <c r="C4473" s="76">
        <v>44914</v>
      </c>
      <c r="D4473" s="77">
        <v>134</v>
      </c>
      <c r="E4473" s="77">
        <v>5</v>
      </c>
      <c r="F4473" s="78"/>
      <c r="G4473" s="79">
        <v>44914.818900462968</v>
      </c>
      <c r="H4473" s="77">
        <v>165</v>
      </c>
      <c r="I4473" s="76">
        <v>44914.939583333333</v>
      </c>
      <c r="J4473" s="78"/>
      <c r="K4473" s="80">
        <v>1</v>
      </c>
    </row>
    <row r="4474" spans="2:11" x14ac:dyDescent="0.3">
      <c r="B4474" s="75">
        <v>39541</v>
      </c>
      <c r="C4474" s="76">
        <v>44914</v>
      </c>
      <c r="D4474" s="77">
        <v>1092</v>
      </c>
      <c r="E4474" s="77">
        <v>2</v>
      </c>
      <c r="F4474" s="78"/>
      <c r="G4474" s="79">
        <v>44914.829664351855</v>
      </c>
      <c r="H4474" s="77">
        <v>155</v>
      </c>
      <c r="I4474" s="76">
        <v>44914.939583333333</v>
      </c>
      <c r="J4474" s="78"/>
      <c r="K4474" s="80">
        <v>1</v>
      </c>
    </row>
    <row r="4475" spans="2:11" x14ac:dyDescent="0.3">
      <c r="B4475" s="75">
        <v>39542</v>
      </c>
      <c r="C4475" s="76">
        <v>44914</v>
      </c>
      <c r="D4475" s="77">
        <v>200</v>
      </c>
      <c r="E4475" s="77">
        <v>2</v>
      </c>
      <c r="F4475" s="78"/>
      <c r="G4475" s="79">
        <v>44914.843344907407</v>
      </c>
      <c r="H4475" s="77">
        <v>177</v>
      </c>
      <c r="I4475" s="76">
        <v>44914.939583333333</v>
      </c>
      <c r="J4475" s="78"/>
      <c r="K4475" s="80">
        <v>1</v>
      </c>
    </row>
    <row r="4476" spans="2:11" x14ac:dyDescent="0.3">
      <c r="B4476" s="75">
        <v>39543</v>
      </c>
      <c r="C4476" s="76">
        <v>44914</v>
      </c>
      <c r="D4476" s="77">
        <v>32</v>
      </c>
      <c r="E4476" s="77">
        <v>5</v>
      </c>
      <c r="F4476" s="78"/>
      <c r="G4476" s="79">
        <v>44914.85255787037</v>
      </c>
      <c r="H4476" s="77">
        <v>141</v>
      </c>
      <c r="I4476" s="76">
        <v>44914.939583333333</v>
      </c>
      <c r="J4476" s="78"/>
      <c r="K4476" s="80">
        <v>1</v>
      </c>
    </row>
    <row r="4477" spans="2:11" x14ac:dyDescent="0.3">
      <c r="B4477" s="75">
        <v>39544</v>
      </c>
      <c r="C4477" s="76">
        <v>44914</v>
      </c>
      <c r="D4477" s="77">
        <v>1168</v>
      </c>
      <c r="E4477" s="77">
        <v>5</v>
      </c>
      <c r="F4477" s="78"/>
      <c r="G4477" s="79">
        <v>44914.864895833336</v>
      </c>
      <c r="H4477" s="77">
        <v>149</v>
      </c>
      <c r="I4477" s="76">
        <v>44914.939583333333</v>
      </c>
      <c r="J4477" s="78"/>
      <c r="K4477" s="80">
        <v>1</v>
      </c>
    </row>
    <row r="4478" spans="2:11" x14ac:dyDescent="0.3">
      <c r="B4478" s="75">
        <v>39545</v>
      </c>
      <c r="C4478" s="76">
        <v>44914</v>
      </c>
      <c r="D4478" s="77">
        <v>181</v>
      </c>
      <c r="E4478" s="77">
        <v>1</v>
      </c>
      <c r="F4478" s="78"/>
      <c r="G4478" s="78"/>
      <c r="H4478" s="78"/>
      <c r="I4478" s="76">
        <v>44914.939583333333</v>
      </c>
      <c r="J4478" s="78"/>
      <c r="K4478" s="80">
        <v>1</v>
      </c>
    </row>
    <row r="4479" spans="2:11" x14ac:dyDescent="0.3">
      <c r="B4479" s="75">
        <v>39546</v>
      </c>
      <c r="C4479" s="76">
        <v>44915</v>
      </c>
      <c r="D4479" s="77">
        <v>134</v>
      </c>
      <c r="E4479" s="77">
        <v>3</v>
      </c>
      <c r="F4479" s="78"/>
      <c r="G4479" s="79">
        <v>44915.333333333336</v>
      </c>
      <c r="H4479" s="77">
        <v>164</v>
      </c>
      <c r="I4479" s="76">
        <v>44915.964583333334</v>
      </c>
      <c r="J4479" s="78"/>
      <c r="K4479" s="80">
        <v>1</v>
      </c>
    </row>
    <row r="4480" spans="2:11" x14ac:dyDescent="0.3">
      <c r="B4480" s="75">
        <v>39547</v>
      </c>
      <c r="C4480" s="76">
        <v>44915</v>
      </c>
      <c r="D4480" s="77">
        <v>605</v>
      </c>
      <c r="E4480" s="77">
        <v>2</v>
      </c>
      <c r="F4480" s="78"/>
      <c r="G4480" s="79">
        <v>44915.344849537039</v>
      </c>
      <c r="H4480" s="77">
        <v>142</v>
      </c>
      <c r="I4480" s="76">
        <v>44915.964583333334</v>
      </c>
      <c r="J4480" s="78"/>
      <c r="K4480" s="80">
        <v>1</v>
      </c>
    </row>
    <row r="4481" spans="2:11" x14ac:dyDescent="0.3">
      <c r="B4481" s="75">
        <v>39548</v>
      </c>
      <c r="C4481" s="76">
        <v>44915</v>
      </c>
      <c r="D4481" s="77">
        <v>966</v>
      </c>
      <c r="E4481" s="77">
        <v>6</v>
      </c>
      <c r="F4481" s="78"/>
      <c r="G4481" s="79">
        <v>44915.357766203706</v>
      </c>
      <c r="H4481" s="77">
        <v>159</v>
      </c>
      <c r="I4481" s="76">
        <v>44915.964583333334</v>
      </c>
      <c r="J4481" s="78"/>
      <c r="K4481" s="80">
        <v>1</v>
      </c>
    </row>
    <row r="4482" spans="2:11" x14ac:dyDescent="0.3">
      <c r="B4482" s="75">
        <v>39549</v>
      </c>
      <c r="C4482" s="76">
        <v>44915</v>
      </c>
      <c r="D4482" s="77">
        <v>254</v>
      </c>
      <c r="E4482" s="77">
        <v>3</v>
      </c>
      <c r="F4482" s="78"/>
      <c r="G4482" s="79">
        <v>44915.366539351853</v>
      </c>
      <c r="H4482" s="77">
        <v>163</v>
      </c>
      <c r="I4482" s="76">
        <v>44915.964583333334</v>
      </c>
      <c r="J4482" s="78"/>
      <c r="K4482" s="80">
        <v>1</v>
      </c>
    </row>
    <row r="4483" spans="2:11" x14ac:dyDescent="0.3">
      <c r="B4483" s="75">
        <v>39550</v>
      </c>
      <c r="C4483" s="76">
        <v>44915</v>
      </c>
      <c r="D4483" s="77">
        <v>30</v>
      </c>
      <c r="E4483" s="77">
        <v>2</v>
      </c>
      <c r="F4483" s="78"/>
      <c r="G4483" s="79">
        <v>44915.381701388891</v>
      </c>
      <c r="H4483" s="77">
        <v>159</v>
      </c>
      <c r="I4483" s="76">
        <v>44915.964583333334</v>
      </c>
      <c r="J4483" s="78"/>
      <c r="K4483" s="80">
        <v>1</v>
      </c>
    </row>
    <row r="4484" spans="2:11" x14ac:dyDescent="0.3">
      <c r="B4484" s="75">
        <v>39551</v>
      </c>
      <c r="C4484" s="76">
        <v>44915</v>
      </c>
      <c r="D4484" s="77">
        <v>1241</v>
      </c>
      <c r="E4484" s="77">
        <v>6</v>
      </c>
      <c r="F4484" s="78"/>
      <c r="G4484" s="79">
        <v>44915.395277777781</v>
      </c>
      <c r="H4484" s="77">
        <v>160</v>
      </c>
      <c r="I4484" s="76">
        <v>44915.964583333334</v>
      </c>
      <c r="J4484" s="78"/>
      <c r="K4484" s="80">
        <v>1</v>
      </c>
    </row>
    <row r="4485" spans="2:11" x14ac:dyDescent="0.3">
      <c r="B4485" s="75">
        <v>39552</v>
      </c>
      <c r="C4485" s="76">
        <v>44915</v>
      </c>
      <c r="D4485" s="77">
        <v>69</v>
      </c>
      <c r="E4485" s="77">
        <v>5</v>
      </c>
      <c r="F4485" s="78"/>
      <c r="G4485" s="79">
        <v>44915.412106481483</v>
      </c>
      <c r="H4485" s="77">
        <v>168</v>
      </c>
      <c r="I4485" s="76">
        <v>44915.964583333334</v>
      </c>
      <c r="J4485" s="78"/>
      <c r="K4485" s="80">
        <v>1</v>
      </c>
    </row>
    <row r="4486" spans="2:11" x14ac:dyDescent="0.3">
      <c r="B4486" s="75">
        <v>39553</v>
      </c>
      <c r="C4486" s="76">
        <v>44915</v>
      </c>
      <c r="D4486" s="77">
        <v>276</v>
      </c>
      <c r="E4486" s="77">
        <v>3</v>
      </c>
      <c r="F4486" s="78"/>
      <c r="G4486" s="79">
        <v>44915.425347222226</v>
      </c>
      <c r="H4486" s="77">
        <v>150</v>
      </c>
      <c r="I4486" s="76">
        <v>44915.964583333334</v>
      </c>
      <c r="J4486" s="78"/>
      <c r="K4486" s="80">
        <v>1</v>
      </c>
    </row>
    <row r="4487" spans="2:11" x14ac:dyDescent="0.3">
      <c r="B4487" s="75">
        <v>39554</v>
      </c>
      <c r="C4487" s="76">
        <v>44915</v>
      </c>
      <c r="D4487" s="77">
        <v>837</v>
      </c>
      <c r="E4487" s="77">
        <v>4</v>
      </c>
      <c r="F4487" s="78"/>
      <c r="G4487" s="79">
        <v>44915.437500000007</v>
      </c>
      <c r="H4487" s="77">
        <v>150</v>
      </c>
      <c r="I4487" s="76">
        <v>44915.964583333334</v>
      </c>
      <c r="J4487" s="78"/>
      <c r="K4487" s="80">
        <v>1</v>
      </c>
    </row>
    <row r="4488" spans="2:11" x14ac:dyDescent="0.3">
      <c r="B4488" s="75">
        <v>39555</v>
      </c>
      <c r="C4488" s="76">
        <v>44915</v>
      </c>
      <c r="D4488" s="77">
        <v>848</v>
      </c>
      <c r="E4488" s="77">
        <v>1</v>
      </c>
      <c r="F4488" s="78"/>
      <c r="G4488" s="78"/>
      <c r="H4488" s="78"/>
      <c r="I4488" s="76">
        <v>44915.964583333334</v>
      </c>
      <c r="J4488" s="78"/>
      <c r="K4488" s="80">
        <v>1</v>
      </c>
    </row>
    <row r="4489" spans="2:11" x14ac:dyDescent="0.3">
      <c r="B4489" s="75">
        <v>39556</v>
      </c>
      <c r="C4489" s="76">
        <v>44915</v>
      </c>
      <c r="D4489" s="77">
        <v>1165</v>
      </c>
      <c r="E4489" s="77">
        <v>5</v>
      </c>
      <c r="F4489" s="78"/>
      <c r="G4489" s="79">
        <v>44915.458657407413</v>
      </c>
      <c r="H4489" s="77">
        <v>161</v>
      </c>
      <c r="I4489" s="76">
        <v>44915.964583333334</v>
      </c>
      <c r="J4489" s="78"/>
      <c r="K4489" s="80">
        <v>1</v>
      </c>
    </row>
    <row r="4490" spans="2:11" x14ac:dyDescent="0.3">
      <c r="B4490" s="75">
        <v>39557</v>
      </c>
      <c r="C4490" s="76">
        <v>44915</v>
      </c>
      <c r="D4490" s="77">
        <v>1094</v>
      </c>
      <c r="E4490" s="77">
        <v>3</v>
      </c>
      <c r="F4490" s="78"/>
      <c r="G4490" s="79">
        <v>44915.473888888897</v>
      </c>
      <c r="H4490" s="77">
        <v>159</v>
      </c>
      <c r="I4490" s="76">
        <v>44915.964583333334</v>
      </c>
      <c r="J4490" s="78"/>
      <c r="K4490" s="80">
        <v>1</v>
      </c>
    </row>
    <row r="4491" spans="2:11" x14ac:dyDescent="0.3">
      <c r="B4491" s="75">
        <v>39558</v>
      </c>
      <c r="C4491" s="76">
        <v>44915</v>
      </c>
      <c r="D4491" s="77">
        <v>1401</v>
      </c>
      <c r="E4491" s="77">
        <v>3</v>
      </c>
      <c r="F4491" s="78"/>
      <c r="G4491" s="79">
        <v>44915.488680555565</v>
      </c>
      <c r="H4491" s="77">
        <v>166</v>
      </c>
      <c r="I4491" s="76">
        <v>44915.964583333334</v>
      </c>
      <c r="J4491" s="78"/>
      <c r="K4491" s="80">
        <v>1</v>
      </c>
    </row>
    <row r="4492" spans="2:11" x14ac:dyDescent="0.3">
      <c r="B4492" s="75">
        <v>39559</v>
      </c>
      <c r="C4492" s="76">
        <v>44915</v>
      </c>
      <c r="D4492" s="77">
        <v>658</v>
      </c>
      <c r="E4492" s="77">
        <v>2</v>
      </c>
      <c r="F4492" s="78"/>
      <c r="G4492" s="79">
        <v>44915.502407407417</v>
      </c>
      <c r="H4492" s="77">
        <v>177</v>
      </c>
      <c r="I4492" s="76">
        <v>44915.964583333334</v>
      </c>
      <c r="J4492" s="78"/>
      <c r="K4492" s="80">
        <v>1</v>
      </c>
    </row>
    <row r="4493" spans="2:11" x14ac:dyDescent="0.3">
      <c r="B4493" s="75">
        <v>39560</v>
      </c>
      <c r="C4493" s="76">
        <v>44915</v>
      </c>
      <c r="D4493" s="77">
        <v>977</v>
      </c>
      <c r="E4493" s="77">
        <v>6</v>
      </c>
      <c r="F4493" s="78"/>
      <c r="G4493" s="79">
        <v>44915.51806712964</v>
      </c>
      <c r="H4493" s="77">
        <v>145</v>
      </c>
      <c r="I4493" s="76">
        <v>44915.964583333334</v>
      </c>
      <c r="J4493" s="78"/>
      <c r="K4493" s="80">
        <v>1</v>
      </c>
    </row>
    <row r="4494" spans="2:11" x14ac:dyDescent="0.3">
      <c r="B4494" s="75">
        <v>39561</v>
      </c>
      <c r="C4494" s="76">
        <v>44915</v>
      </c>
      <c r="D4494" s="77">
        <v>745</v>
      </c>
      <c r="E4494" s="77">
        <v>1</v>
      </c>
      <c r="F4494" s="78"/>
      <c r="G4494" s="78"/>
      <c r="H4494" s="78"/>
      <c r="I4494" s="76">
        <v>44915.964583333334</v>
      </c>
      <c r="J4494" s="78"/>
      <c r="K4494" s="80">
        <v>1</v>
      </c>
    </row>
    <row r="4495" spans="2:11" x14ac:dyDescent="0.3">
      <c r="B4495" s="75">
        <v>39562</v>
      </c>
      <c r="C4495" s="76">
        <v>44915</v>
      </c>
      <c r="D4495" s="77">
        <v>348</v>
      </c>
      <c r="E4495" s="77">
        <v>4</v>
      </c>
      <c r="F4495" s="78"/>
      <c r="G4495" s="79">
        <v>44915.545879629644</v>
      </c>
      <c r="H4495" s="77">
        <v>142</v>
      </c>
      <c r="I4495" s="76">
        <v>44915.964583333334</v>
      </c>
      <c r="J4495" s="78"/>
      <c r="K4495" s="80">
        <v>1</v>
      </c>
    </row>
    <row r="4496" spans="2:11" x14ac:dyDescent="0.3">
      <c r="B4496" s="75">
        <v>39563</v>
      </c>
      <c r="C4496" s="76">
        <v>44915</v>
      </c>
      <c r="D4496" s="77">
        <v>44</v>
      </c>
      <c r="E4496" s="77">
        <v>5</v>
      </c>
      <c r="F4496" s="78"/>
      <c r="G4496" s="79">
        <v>44915.557847222241</v>
      </c>
      <c r="H4496" s="77">
        <v>140</v>
      </c>
      <c r="I4496" s="76">
        <v>44915.964583333334</v>
      </c>
      <c r="J4496" s="78"/>
      <c r="K4496" s="80">
        <v>1</v>
      </c>
    </row>
    <row r="4497" spans="2:11" x14ac:dyDescent="0.3">
      <c r="B4497" s="75">
        <v>39564</v>
      </c>
      <c r="C4497" s="76">
        <v>44915</v>
      </c>
      <c r="D4497" s="77">
        <v>1294</v>
      </c>
      <c r="E4497" s="77">
        <v>1</v>
      </c>
      <c r="F4497" s="78"/>
      <c r="G4497" s="78"/>
      <c r="H4497" s="78"/>
      <c r="I4497" s="76">
        <v>44915.964583333334</v>
      </c>
      <c r="J4497" s="78"/>
      <c r="K4497" s="80">
        <v>1</v>
      </c>
    </row>
    <row r="4498" spans="2:11" x14ac:dyDescent="0.3">
      <c r="B4498" s="75">
        <v>39565</v>
      </c>
      <c r="C4498" s="76">
        <v>44915</v>
      </c>
      <c r="D4498" s="77">
        <v>826</v>
      </c>
      <c r="E4498" s="77">
        <v>6</v>
      </c>
      <c r="F4498" s="78"/>
      <c r="G4498" s="79">
        <v>44915.576828703721</v>
      </c>
      <c r="H4498" s="77">
        <v>167</v>
      </c>
      <c r="I4498" s="76">
        <v>44915.964583333334</v>
      </c>
      <c r="J4498" s="78"/>
      <c r="K4498" s="80">
        <v>1</v>
      </c>
    </row>
    <row r="4499" spans="2:11" x14ac:dyDescent="0.3">
      <c r="B4499" s="75">
        <v>39566</v>
      </c>
      <c r="C4499" s="76">
        <v>44915</v>
      </c>
      <c r="D4499" s="77">
        <v>63</v>
      </c>
      <c r="E4499" s="77">
        <v>4</v>
      </c>
      <c r="F4499" s="78"/>
      <c r="G4499" s="79">
        <v>44915.592789351867</v>
      </c>
      <c r="H4499" s="77">
        <v>172</v>
      </c>
      <c r="I4499" s="76">
        <v>44915.964583333334</v>
      </c>
      <c r="J4499" s="78"/>
      <c r="K4499" s="80">
        <v>1</v>
      </c>
    </row>
    <row r="4500" spans="2:11" x14ac:dyDescent="0.3">
      <c r="B4500" s="75">
        <v>39567</v>
      </c>
      <c r="C4500" s="76">
        <v>44915</v>
      </c>
      <c r="D4500" s="77">
        <v>420</v>
      </c>
      <c r="E4500" s="77">
        <v>4</v>
      </c>
      <c r="F4500" s="78"/>
      <c r="G4500" s="79">
        <v>44915.602511574092</v>
      </c>
      <c r="H4500" s="77">
        <v>148</v>
      </c>
      <c r="I4500" s="76">
        <v>44915.964583333334</v>
      </c>
      <c r="J4500" s="78"/>
      <c r="K4500" s="80">
        <v>1</v>
      </c>
    </row>
    <row r="4501" spans="2:11" x14ac:dyDescent="0.3">
      <c r="B4501" s="75">
        <v>39568</v>
      </c>
      <c r="C4501" s="76">
        <v>44915</v>
      </c>
      <c r="D4501" s="77">
        <v>459</v>
      </c>
      <c r="E4501" s="77">
        <v>5</v>
      </c>
      <c r="F4501" s="78"/>
      <c r="G4501" s="79">
        <v>44915.616747685206</v>
      </c>
      <c r="H4501" s="77">
        <v>140</v>
      </c>
      <c r="I4501" s="76">
        <v>44915.964583333334</v>
      </c>
      <c r="J4501" s="78"/>
      <c r="K4501" s="80">
        <v>1</v>
      </c>
    </row>
    <row r="4502" spans="2:11" x14ac:dyDescent="0.3">
      <c r="B4502" s="75">
        <v>39569</v>
      </c>
      <c r="C4502" s="76">
        <v>44915</v>
      </c>
      <c r="D4502" s="77">
        <v>12</v>
      </c>
      <c r="E4502" s="77">
        <v>6</v>
      </c>
      <c r="F4502" s="78"/>
      <c r="G4502" s="79">
        <v>44915.633090277799</v>
      </c>
      <c r="H4502" s="77">
        <v>166</v>
      </c>
      <c r="I4502" s="76">
        <v>44915.964583333334</v>
      </c>
      <c r="J4502" s="78"/>
      <c r="K4502" s="80">
        <v>1</v>
      </c>
    </row>
    <row r="4503" spans="2:11" x14ac:dyDescent="0.3">
      <c r="B4503" s="75">
        <v>39570</v>
      </c>
      <c r="C4503" s="76">
        <v>44915</v>
      </c>
      <c r="D4503" s="77">
        <v>1170</v>
      </c>
      <c r="E4503" s="77">
        <v>3</v>
      </c>
      <c r="F4503" s="78"/>
      <c r="G4503" s="79">
        <v>44915.642395833354</v>
      </c>
      <c r="H4503" s="77">
        <v>141</v>
      </c>
      <c r="I4503" s="76">
        <v>44915.964583333334</v>
      </c>
      <c r="J4503" s="78"/>
      <c r="K4503" s="80">
        <v>1</v>
      </c>
    </row>
    <row r="4504" spans="2:11" x14ac:dyDescent="0.3">
      <c r="B4504" s="75">
        <v>39571</v>
      </c>
      <c r="C4504" s="76">
        <v>44915</v>
      </c>
      <c r="D4504" s="77">
        <v>1029</v>
      </c>
      <c r="E4504" s="77">
        <v>5</v>
      </c>
      <c r="F4504" s="78"/>
      <c r="G4504" s="79">
        <v>44915.654178240758</v>
      </c>
      <c r="H4504" s="77">
        <v>152</v>
      </c>
      <c r="I4504" s="76">
        <v>44915.964583333334</v>
      </c>
      <c r="J4504" s="78"/>
      <c r="K4504" s="80">
        <v>1</v>
      </c>
    </row>
    <row r="4505" spans="2:11" x14ac:dyDescent="0.3">
      <c r="B4505" s="75">
        <v>39572</v>
      </c>
      <c r="C4505" s="76">
        <v>44915</v>
      </c>
      <c r="D4505" s="77">
        <v>694</v>
      </c>
      <c r="E4505" s="77">
        <v>6</v>
      </c>
      <c r="F4505" s="78"/>
      <c r="G4505" s="79">
        <v>44915.665324074092</v>
      </c>
      <c r="H4505" s="77">
        <v>144</v>
      </c>
      <c r="I4505" s="76">
        <v>44915.964583333334</v>
      </c>
      <c r="J4505" s="78"/>
      <c r="K4505" s="80">
        <v>1</v>
      </c>
    </row>
    <row r="4506" spans="2:11" x14ac:dyDescent="0.3">
      <c r="B4506" s="75">
        <v>39573</v>
      </c>
      <c r="C4506" s="76">
        <v>44915</v>
      </c>
      <c r="D4506" s="77">
        <v>592</v>
      </c>
      <c r="E4506" s="77">
        <v>1</v>
      </c>
      <c r="F4506" s="78"/>
      <c r="G4506" s="78"/>
      <c r="H4506" s="78"/>
      <c r="I4506" s="76">
        <v>44915.964583333334</v>
      </c>
      <c r="J4506" s="78"/>
      <c r="K4506" s="80">
        <v>1</v>
      </c>
    </row>
    <row r="4507" spans="2:11" x14ac:dyDescent="0.3">
      <c r="B4507" s="75">
        <v>39574</v>
      </c>
      <c r="C4507" s="76">
        <v>44915</v>
      </c>
      <c r="D4507" s="77">
        <v>169</v>
      </c>
      <c r="E4507" s="77">
        <v>6</v>
      </c>
      <c r="F4507" s="78"/>
      <c r="G4507" s="79">
        <v>44915.689965277794</v>
      </c>
      <c r="H4507" s="77">
        <v>158</v>
      </c>
      <c r="I4507" s="76">
        <v>44915.964583333334</v>
      </c>
      <c r="J4507" s="78"/>
      <c r="K4507" s="80">
        <v>1</v>
      </c>
    </row>
    <row r="4508" spans="2:11" x14ac:dyDescent="0.3">
      <c r="B4508" s="75">
        <v>39575</v>
      </c>
      <c r="C4508" s="76">
        <v>44915</v>
      </c>
      <c r="D4508" s="77">
        <v>733</v>
      </c>
      <c r="E4508" s="77">
        <v>2</v>
      </c>
      <c r="F4508" s="78"/>
      <c r="G4508" s="79">
        <v>44915.703182870384</v>
      </c>
      <c r="H4508" s="77">
        <v>166</v>
      </c>
      <c r="I4508" s="76">
        <v>44915.964583333334</v>
      </c>
      <c r="J4508" s="78"/>
      <c r="K4508" s="80">
        <v>1</v>
      </c>
    </row>
    <row r="4509" spans="2:11" x14ac:dyDescent="0.3">
      <c r="B4509" s="75">
        <v>39576</v>
      </c>
      <c r="C4509" s="76">
        <v>44915</v>
      </c>
      <c r="D4509" s="77">
        <v>291</v>
      </c>
      <c r="E4509" s="77">
        <v>6</v>
      </c>
      <c r="F4509" s="78"/>
      <c r="G4509" s="79">
        <v>44915.712592592608</v>
      </c>
      <c r="H4509" s="77">
        <v>165</v>
      </c>
      <c r="I4509" s="76">
        <v>44915.964583333334</v>
      </c>
      <c r="J4509" s="78"/>
      <c r="K4509" s="80">
        <v>1</v>
      </c>
    </row>
    <row r="4510" spans="2:11" x14ac:dyDescent="0.3">
      <c r="B4510" s="75">
        <v>39577</v>
      </c>
      <c r="C4510" s="76">
        <v>44915</v>
      </c>
      <c r="D4510" s="77">
        <v>1263</v>
      </c>
      <c r="E4510" s="77">
        <v>4</v>
      </c>
      <c r="F4510" s="78"/>
      <c r="G4510" s="79">
        <v>44915.723425925942</v>
      </c>
      <c r="H4510" s="77">
        <v>162</v>
      </c>
      <c r="I4510" s="76">
        <v>44915.964583333334</v>
      </c>
      <c r="J4510" s="78"/>
      <c r="K4510" s="80">
        <v>1</v>
      </c>
    </row>
    <row r="4511" spans="2:11" x14ac:dyDescent="0.3">
      <c r="B4511" s="75">
        <v>39578</v>
      </c>
      <c r="C4511" s="76">
        <v>44915</v>
      </c>
      <c r="D4511" s="77">
        <v>113</v>
      </c>
      <c r="E4511" s="77">
        <v>4</v>
      </c>
      <c r="F4511" s="78"/>
      <c r="G4511" s="79">
        <v>44915.738611111126</v>
      </c>
      <c r="H4511" s="77">
        <v>170</v>
      </c>
      <c r="I4511" s="76">
        <v>44915.964583333334</v>
      </c>
      <c r="J4511" s="78"/>
      <c r="K4511" s="80">
        <v>1</v>
      </c>
    </row>
    <row r="4512" spans="2:11" x14ac:dyDescent="0.3">
      <c r="B4512" s="75">
        <v>39579</v>
      </c>
      <c r="C4512" s="76">
        <v>44915</v>
      </c>
      <c r="D4512" s="77">
        <v>145</v>
      </c>
      <c r="E4512" s="77">
        <v>2</v>
      </c>
      <c r="F4512" s="78"/>
      <c r="G4512" s="79">
        <v>44915.753194444456</v>
      </c>
      <c r="H4512" s="77">
        <v>172</v>
      </c>
      <c r="I4512" s="76">
        <v>44915.964583333334</v>
      </c>
      <c r="J4512" s="78"/>
      <c r="K4512" s="80">
        <v>1</v>
      </c>
    </row>
    <row r="4513" spans="2:11" x14ac:dyDescent="0.3">
      <c r="B4513" s="75">
        <v>39580</v>
      </c>
      <c r="C4513" s="76">
        <v>44915</v>
      </c>
      <c r="D4513" s="77">
        <v>229</v>
      </c>
      <c r="E4513" s="77">
        <v>4</v>
      </c>
      <c r="F4513" s="78"/>
      <c r="G4513" s="79">
        <v>44915.762835648158</v>
      </c>
      <c r="H4513" s="77">
        <v>178</v>
      </c>
      <c r="I4513" s="76">
        <v>44915.964583333334</v>
      </c>
      <c r="J4513" s="78"/>
      <c r="K4513" s="80">
        <v>1</v>
      </c>
    </row>
    <row r="4514" spans="2:11" x14ac:dyDescent="0.3">
      <c r="B4514" s="75">
        <v>39581</v>
      </c>
      <c r="C4514" s="76">
        <v>44915</v>
      </c>
      <c r="D4514" s="77">
        <v>154</v>
      </c>
      <c r="E4514" s="77">
        <v>6</v>
      </c>
      <c r="F4514" s="78"/>
      <c r="G4514" s="79">
        <v>44915.779386574082</v>
      </c>
      <c r="H4514" s="77">
        <v>157</v>
      </c>
      <c r="I4514" s="76">
        <v>44915.964583333334</v>
      </c>
      <c r="J4514" s="78"/>
      <c r="K4514" s="80">
        <v>1</v>
      </c>
    </row>
    <row r="4515" spans="2:11" x14ac:dyDescent="0.3">
      <c r="B4515" s="75">
        <v>39582</v>
      </c>
      <c r="C4515" s="76">
        <v>44915</v>
      </c>
      <c r="D4515" s="77">
        <v>513</v>
      </c>
      <c r="E4515" s="77">
        <v>1</v>
      </c>
      <c r="F4515" s="78"/>
      <c r="G4515" s="78"/>
      <c r="H4515" s="78"/>
      <c r="I4515" s="76">
        <v>44915.964583333334</v>
      </c>
      <c r="J4515" s="78"/>
      <c r="K4515" s="80">
        <v>1</v>
      </c>
    </row>
    <row r="4516" spans="2:11" x14ac:dyDescent="0.3">
      <c r="B4516" s="75">
        <v>39583</v>
      </c>
      <c r="C4516" s="76">
        <v>44915</v>
      </c>
      <c r="D4516" s="77">
        <v>1294</v>
      </c>
      <c r="E4516" s="77">
        <v>3</v>
      </c>
      <c r="F4516" s="78"/>
      <c r="G4516" s="79">
        <v>44915.800601851857</v>
      </c>
      <c r="H4516" s="77">
        <v>154</v>
      </c>
      <c r="I4516" s="76">
        <v>44915.964583333334</v>
      </c>
      <c r="J4516" s="78"/>
      <c r="K4516" s="80">
        <v>1</v>
      </c>
    </row>
    <row r="4517" spans="2:11" x14ac:dyDescent="0.3">
      <c r="B4517" s="75">
        <v>39584</v>
      </c>
      <c r="C4517" s="76">
        <v>44915</v>
      </c>
      <c r="D4517" s="77">
        <v>1299</v>
      </c>
      <c r="E4517" s="77">
        <v>1</v>
      </c>
      <c r="F4517" s="78"/>
      <c r="G4517" s="78"/>
      <c r="H4517" s="78"/>
      <c r="I4517" s="76">
        <v>44915.964583333334</v>
      </c>
      <c r="J4517" s="78"/>
      <c r="K4517" s="80">
        <v>1</v>
      </c>
    </row>
    <row r="4518" spans="2:11" x14ac:dyDescent="0.3">
      <c r="B4518" s="75">
        <v>39585</v>
      </c>
      <c r="C4518" s="76">
        <v>44915</v>
      </c>
      <c r="D4518" s="77">
        <v>1005</v>
      </c>
      <c r="E4518" s="77">
        <v>6</v>
      </c>
      <c r="F4518" s="78"/>
      <c r="G4518" s="79">
        <v>44915.82371527778</v>
      </c>
      <c r="H4518" s="77">
        <v>168</v>
      </c>
      <c r="I4518" s="76">
        <v>44915.964583333334</v>
      </c>
      <c r="J4518" s="78"/>
      <c r="K4518" s="80">
        <v>1</v>
      </c>
    </row>
    <row r="4519" spans="2:11" x14ac:dyDescent="0.3">
      <c r="B4519" s="75">
        <v>39586</v>
      </c>
      <c r="C4519" s="76">
        <v>44915</v>
      </c>
      <c r="D4519" s="77">
        <v>255</v>
      </c>
      <c r="E4519" s="77">
        <v>5</v>
      </c>
      <c r="F4519" s="78"/>
      <c r="G4519" s="79">
        <v>44915.8359375</v>
      </c>
      <c r="H4519" s="77">
        <v>177</v>
      </c>
      <c r="I4519" s="76">
        <v>44915.964583333334</v>
      </c>
      <c r="J4519" s="78"/>
      <c r="K4519" s="80">
        <v>1</v>
      </c>
    </row>
    <row r="4520" spans="2:11" x14ac:dyDescent="0.3">
      <c r="B4520" s="75">
        <v>39587</v>
      </c>
      <c r="C4520" s="76">
        <v>44915</v>
      </c>
      <c r="D4520" s="77">
        <v>618</v>
      </c>
      <c r="E4520" s="77">
        <v>1</v>
      </c>
      <c r="F4520" s="78"/>
      <c r="G4520" s="78"/>
      <c r="H4520" s="78"/>
      <c r="I4520" s="76">
        <v>44915.964583333334</v>
      </c>
      <c r="J4520" s="78"/>
      <c r="K4520" s="80">
        <v>1</v>
      </c>
    </row>
    <row r="4521" spans="2:11" x14ac:dyDescent="0.3">
      <c r="B4521" s="75">
        <v>39588</v>
      </c>
      <c r="C4521" s="76">
        <v>44915</v>
      </c>
      <c r="D4521" s="77">
        <v>164</v>
      </c>
      <c r="E4521" s="77">
        <v>3</v>
      </c>
      <c r="F4521" s="78"/>
      <c r="G4521" s="79">
        <v>44915.859791666662</v>
      </c>
      <c r="H4521" s="77">
        <v>157</v>
      </c>
      <c r="I4521" s="76">
        <v>44915.964583333334</v>
      </c>
      <c r="J4521" s="78"/>
      <c r="K4521" s="80">
        <v>1</v>
      </c>
    </row>
    <row r="4522" spans="2:11" x14ac:dyDescent="0.3">
      <c r="B4522" s="75">
        <v>39589</v>
      </c>
      <c r="C4522" s="76">
        <v>44915</v>
      </c>
      <c r="D4522" s="77">
        <v>1401</v>
      </c>
      <c r="E4522" s="77">
        <v>1</v>
      </c>
      <c r="F4522" s="78"/>
      <c r="G4522" s="78"/>
      <c r="H4522" s="78"/>
      <c r="I4522" s="76">
        <v>44915.964583333334</v>
      </c>
      <c r="J4522" s="78"/>
      <c r="K4522" s="80">
        <v>1</v>
      </c>
    </row>
    <row r="4523" spans="2:11" x14ac:dyDescent="0.3">
      <c r="B4523" s="75">
        <v>39590</v>
      </c>
      <c r="C4523" s="76">
        <v>44915</v>
      </c>
      <c r="D4523" s="77">
        <v>885</v>
      </c>
      <c r="E4523" s="77">
        <v>1</v>
      </c>
      <c r="F4523" s="78"/>
      <c r="G4523" s="78"/>
      <c r="H4523" s="78"/>
      <c r="I4523" s="76">
        <v>44915.964583333334</v>
      </c>
      <c r="J4523" s="78"/>
      <c r="K4523" s="80">
        <v>1</v>
      </c>
    </row>
    <row r="4524" spans="2:11" x14ac:dyDescent="0.3">
      <c r="B4524" s="75">
        <v>39591</v>
      </c>
      <c r="C4524" s="76">
        <v>44915</v>
      </c>
      <c r="D4524" s="77">
        <v>591</v>
      </c>
      <c r="E4524" s="77">
        <v>3</v>
      </c>
      <c r="F4524" s="78"/>
      <c r="G4524" s="79">
        <v>44915.900833333333</v>
      </c>
      <c r="H4524" s="77">
        <v>165</v>
      </c>
      <c r="I4524" s="76">
        <v>44915.964583333334</v>
      </c>
      <c r="J4524" s="78"/>
      <c r="K4524" s="80">
        <v>1</v>
      </c>
    </row>
    <row r="4525" spans="2:11" x14ac:dyDescent="0.3">
      <c r="B4525" s="75">
        <v>39592</v>
      </c>
      <c r="C4525" s="76">
        <v>44916</v>
      </c>
      <c r="D4525" s="77">
        <v>477</v>
      </c>
      <c r="E4525" s="77">
        <v>3</v>
      </c>
      <c r="F4525" s="78"/>
      <c r="G4525" s="79">
        <v>44916.333333333336</v>
      </c>
      <c r="H4525" s="77">
        <v>148</v>
      </c>
      <c r="I4525" s="76">
        <v>44916.978472222225</v>
      </c>
      <c r="J4525" s="78"/>
      <c r="K4525" s="80">
        <v>1</v>
      </c>
    </row>
    <row r="4526" spans="2:11" x14ac:dyDescent="0.3">
      <c r="B4526" s="75">
        <v>39593</v>
      </c>
      <c r="C4526" s="76">
        <v>44916</v>
      </c>
      <c r="D4526" s="77">
        <v>1374</v>
      </c>
      <c r="E4526" s="77">
        <v>6</v>
      </c>
      <c r="F4526" s="78"/>
      <c r="G4526" s="79">
        <v>44916.348449074074</v>
      </c>
      <c r="H4526" s="77">
        <v>149</v>
      </c>
      <c r="I4526" s="76">
        <v>44916.978472222225</v>
      </c>
      <c r="J4526" s="78"/>
      <c r="K4526" s="80">
        <v>1</v>
      </c>
    </row>
    <row r="4527" spans="2:11" x14ac:dyDescent="0.3">
      <c r="B4527" s="75">
        <v>39594</v>
      </c>
      <c r="C4527" s="76">
        <v>44916</v>
      </c>
      <c r="D4527" s="77">
        <v>237</v>
      </c>
      <c r="E4527" s="77">
        <v>2</v>
      </c>
      <c r="F4527" s="78"/>
      <c r="G4527" s="79">
        <v>44916.357592592591</v>
      </c>
      <c r="H4527" s="77">
        <v>141</v>
      </c>
      <c r="I4527" s="76">
        <v>44916.978472222225</v>
      </c>
      <c r="J4527" s="78"/>
      <c r="K4527" s="80">
        <v>1</v>
      </c>
    </row>
    <row r="4528" spans="2:11" x14ac:dyDescent="0.3">
      <c r="B4528" s="75">
        <v>39595</v>
      </c>
      <c r="C4528" s="76">
        <v>44916</v>
      </c>
      <c r="D4528" s="77">
        <v>1200</v>
      </c>
      <c r="E4528" s="77">
        <v>6</v>
      </c>
      <c r="F4528" s="78"/>
      <c r="G4528" s="79">
        <v>44916.366493055553</v>
      </c>
      <c r="H4528" s="77">
        <v>150</v>
      </c>
      <c r="I4528" s="76">
        <v>44916.978472222225</v>
      </c>
      <c r="J4528" s="78"/>
      <c r="K4528" s="80">
        <v>1</v>
      </c>
    </row>
    <row r="4529" spans="2:11" x14ac:dyDescent="0.3">
      <c r="B4529" s="75">
        <v>39596</v>
      </c>
      <c r="C4529" s="76">
        <v>44916</v>
      </c>
      <c r="D4529" s="77">
        <v>910</v>
      </c>
      <c r="E4529" s="77">
        <v>6</v>
      </c>
      <c r="F4529" s="78"/>
      <c r="G4529" s="79">
        <v>44916.383217592593</v>
      </c>
      <c r="H4529" s="77">
        <v>140</v>
      </c>
      <c r="I4529" s="76">
        <v>44916.978472222225</v>
      </c>
      <c r="J4529" s="78"/>
      <c r="K4529" s="80">
        <v>1</v>
      </c>
    </row>
    <row r="4530" spans="2:11" x14ac:dyDescent="0.3">
      <c r="B4530" s="75">
        <v>39597</v>
      </c>
      <c r="C4530" s="76">
        <v>44916</v>
      </c>
      <c r="D4530" s="77">
        <v>401</v>
      </c>
      <c r="E4530" s="77">
        <v>6</v>
      </c>
      <c r="F4530" s="78"/>
      <c r="G4530" s="79">
        <v>44916.398842592593</v>
      </c>
      <c r="H4530" s="77">
        <v>147</v>
      </c>
      <c r="I4530" s="76">
        <v>44916.978472222225</v>
      </c>
      <c r="J4530" s="78"/>
      <c r="K4530" s="80">
        <v>1</v>
      </c>
    </row>
    <row r="4531" spans="2:11" x14ac:dyDescent="0.3">
      <c r="B4531" s="75">
        <v>39598</v>
      </c>
      <c r="C4531" s="76">
        <v>44916</v>
      </c>
      <c r="D4531" s="77">
        <v>684</v>
      </c>
      <c r="E4531" s="77">
        <v>6</v>
      </c>
      <c r="F4531" s="78"/>
      <c r="G4531" s="79">
        <v>44916.408668981479</v>
      </c>
      <c r="H4531" s="77">
        <v>154</v>
      </c>
      <c r="I4531" s="76">
        <v>44916.978472222225</v>
      </c>
      <c r="J4531" s="78"/>
      <c r="K4531" s="80">
        <v>1</v>
      </c>
    </row>
    <row r="4532" spans="2:11" x14ac:dyDescent="0.3">
      <c r="B4532" s="75">
        <v>39599</v>
      </c>
      <c r="C4532" s="76">
        <v>44916</v>
      </c>
      <c r="D4532" s="77">
        <v>906</v>
      </c>
      <c r="E4532" s="77">
        <v>3</v>
      </c>
      <c r="F4532" s="78"/>
      <c r="G4532" s="79">
        <v>44916.421157407407</v>
      </c>
      <c r="H4532" s="77">
        <v>150</v>
      </c>
      <c r="I4532" s="76">
        <v>44916.978472222225</v>
      </c>
      <c r="J4532" s="78"/>
      <c r="K4532" s="80">
        <v>1</v>
      </c>
    </row>
    <row r="4533" spans="2:11" x14ac:dyDescent="0.3">
      <c r="B4533" s="75">
        <v>39600</v>
      </c>
      <c r="C4533" s="76">
        <v>44916</v>
      </c>
      <c r="D4533" s="77">
        <v>289</v>
      </c>
      <c r="E4533" s="77">
        <v>5</v>
      </c>
      <c r="F4533" s="78"/>
      <c r="G4533" s="79">
        <v>44916.437083333331</v>
      </c>
      <c r="H4533" s="77">
        <v>143</v>
      </c>
      <c r="I4533" s="76">
        <v>44916.978472222225</v>
      </c>
      <c r="J4533" s="78"/>
      <c r="K4533" s="80">
        <v>1</v>
      </c>
    </row>
    <row r="4534" spans="2:11" x14ac:dyDescent="0.3">
      <c r="B4534" s="75">
        <v>39601</v>
      </c>
      <c r="C4534" s="76">
        <v>44916</v>
      </c>
      <c r="D4534" s="77">
        <v>213</v>
      </c>
      <c r="E4534" s="77">
        <v>3</v>
      </c>
      <c r="F4534" s="78"/>
      <c r="G4534" s="79">
        <v>44916.449513888889</v>
      </c>
      <c r="H4534" s="77">
        <v>165</v>
      </c>
      <c r="I4534" s="76">
        <v>44916.978472222225</v>
      </c>
      <c r="J4534" s="78"/>
      <c r="K4534" s="80">
        <v>1</v>
      </c>
    </row>
    <row r="4535" spans="2:11" x14ac:dyDescent="0.3">
      <c r="B4535" s="75">
        <v>39602</v>
      </c>
      <c r="C4535" s="76">
        <v>44916</v>
      </c>
      <c r="D4535" s="77">
        <v>1235</v>
      </c>
      <c r="E4535" s="77">
        <v>3</v>
      </c>
      <c r="F4535" s="78"/>
      <c r="G4535" s="79">
        <v>44916.460011574076</v>
      </c>
      <c r="H4535" s="77">
        <v>177</v>
      </c>
      <c r="I4535" s="76">
        <v>44916.978472222225</v>
      </c>
      <c r="J4535" s="78"/>
      <c r="K4535" s="80">
        <v>1</v>
      </c>
    </row>
    <row r="4536" spans="2:11" x14ac:dyDescent="0.3">
      <c r="B4536" s="75">
        <v>39603</v>
      </c>
      <c r="C4536" s="76">
        <v>44916</v>
      </c>
      <c r="D4536" s="77">
        <v>830</v>
      </c>
      <c r="E4536" s="77">
        <v>3</v>
      </c>
      <c r="F4536" s="78"/>
      <c r="G4536" s="79">
        <v>44916.474305555559</v>
      </c>
      <c r="H4536" s="77">
        <v>160</v>
      </c>
      <c r="I4536" s="76">
        <v>44916.978472222225</v>
      </c>
      <c r="J4536" s="78"/>
      <c r="K4536" s="80">
        <v>1</v>
      </c>
    </row>
    <row r="4537" spans="2:11" x14ac:dyDescent="0.3">
      <c r="B4537" s="75">
        <v>39604</v>
      </c>
      <c r="C4537" s="76">
        <v>44916</v>
      </c>
      <c r="D4537" s="77">
        <v>998</v>
      </c>
      <c r="E4537" s="77">
        <v>6</v>
      </c>
      <c r="F4537" s="78"/>
      <c r="G4537" s="79">
        <v>44916.483715277784</v>
      </c>
      <c r="H4537" s="77">
        <v>154</v>
      </c>
      <c r="I4537" s="76">
        <v>44916.978472222225</v>
      </c>
      <c r="J4537" s="78"/>
      <c r="K4537" s="80">
        <v>1</v>
      </c>
    </row>
    <row r="4538" spans="2:11" x14ac:dyDescent="0.3">
      <c r="B4538" s="75">
        <v>39605</v>
      </c>
      <c r="C4538" s="76">
        <v>44916</v>
      </c>
      <c r="D4538" s="77">
        <v>875</v>
      </c>
      <c r="E4538" s="77">
        <v>1</v>
      </c>
      <c r="F4538" s="78"/>
      <c r="G4538" s="78"/>
      <c r="H4538" s="78"/>
      <c r="I4538" s="76">
        <v>44916.978472222225</v>
      </c>
      <c r="J4538" s="78"/>
      <c r="K4538" s="80">
        <v>1</v>
      </c>
    </row>
    <row r="4539" spans="2:11" x14ac:dyDescent="0.3">
      <c r="B4539" s="75">
        <v>39606</v>
      </c>
      <c r="C4539" s="76">
        <v>44916</v>
      </c>
      <c r="D4539" s="77">
        <v>822</v>
      </c>
      <c r="E4539" s="77">
        <v>5</v>
      </c>
      <c r="F4539" s="78"/>
      <c r="G4539" s="79">
        <v>44916.504108796296</v>
      </c>
      <c r="H4539" s="77">
        <v>163</v>
      </c>
      <c r="I4539" s="76">
        <v>44916.978472222225</v>
      </c>
      <c r="J4539" s="78"/>
      <c r="K4539" s="80">
        <v>1</v>
      </c>
    </row>
    <row r="4540" spans="2:11" x14ac:dyDescent="0.3">
      <c r="B4540" s="75">
        <v>39607</v>
      </c>
      <c r="C4540" s="76">
        <v>44916</v>
      </c>
      <c r="D4540" s="77">
        <v>1062</v>
      </c>
      <c r="E4540" s="77">
        <v>5</v>
      </c>
      <c r="F4540" s="78"/>
      <c r="G4540" s="79">
        <v>44916.514618055553</v>
      </c>
      <c r="H4540" s="77">
        <v>166</v>
      </c>
      <c r="I4540" s="76">
        <v>44916.978472222225</v>
      </c>
      <c r="J4540" s="78"/>
      <c r="K4540" s="80">
        <v>1</v>
      </c>
    </row>
    <row r="4541" spans="2:11" x14ac:dyDescent="0.3">
      <c r="B4541" s="75">
        <v>39608</v>
      </c>
      <c r="C4541" s="76">
        <v>44916</v>
      </c>
      <c r="D4541" s="77">
        <v>1387</v>
      </c>
      <c r="E4541" s="77">
        <v>1</v>
      </c>
      <c r="F4541" s="78"/>
      <c r="G4541" s="78"/>
      <c r="H4541" s="78"/>
      <c r="I4541" s="76">
        <v>44916.978472222225</v>
      </c>
      <c r="J4541" s="78"/>
      <c r="K4541" s="80">
        <v>1</v>
      </c>
    </row>
    <row r="4542" spans="2:11" x14ac:dyDescent="0.3">
      <c r="B4542" s="75">
        <v>39609</v>
      </c>
      <c r="C4542" s="76">
        <v>44916</v>
      </c>
      <c r="D4542" s="77">
        <v>330</v>
      </c>
      <c r="E4542" s="77">
        <v>6</v>
      </c>
      <c r="F4542" s="78"/>
      <c r="G4542" s="79">
        <v>44916.541388888887</v>
      </c>
      <c r="H4542" s="77">
        <v>169</v>
      </c>
      <c r="I4542" s="76">
        <v>44916.978472222225</v>
      </c>
      <c r="J4542" s="78"/>
      <c r="K4542" s="80">
        <v>1</v>
      </c>
    </row>
    <row r="4543" spans="2:11" x14ac:dyDescent="0.3">
      <c r="B4543" s="75">
        <v>39610</v>
      </c>
      <c r="C4543" s="76">
        <v>44916</v>
      </c>
      <c r="D4543" s="77">
        <v>1346</v>
      </c>
      <c r="E4543" s="77">
        <v>1</v>
      </c>
      <c r="F4543" s="78"/>
      <c r="G4543" s="78"/>
      <c r="H4543" s="78"/>
      <c r="I4543" s="76">
        <v>44916.978472222225</v>
      </c>
      <c r="J4543" s="78"/>
      <c r="K4543" s="80">
        <v>1</v>
      </c>
    </row>
    <row r="4544" spans="2:11" x14ac:dyDescent="0.3">
      <c r="B4544" s="75">
        <v>39611</v>
      </c>
      <c r="C4544" s="76">
        <v>44916</v>
      </c>
      <c r="D4544" s="77">
        <v>548</v>
      </c>
      <c r="E4544" s="77">
        <v>2</v>
      </c>
      <c r="F4544" s="78"/>
      <c r="G4544" s="79">
        <v>44916.567349537036</v>
      </c>
      <c r="H4544" s="77">
        <v>144</v>
      </c>
      <c r="I4544" s="76">
        <v>44916.978472222225</v>
      </c>
      <c r="J4544" s="78"/>
      <c r="K4544" s="80">
        <v>1</v>
      </c>
    </row>
    <row r="4545" spans="2:11" x14ac:dyDescent="0.3">
      <c r="B4545" s="75">
        <v>39612</v>
      </c>
      <c r="C4545" s="76">
        <v>44916</v>
      </c>
      <c r="D4545" s="77">
        <v>6</v>
      </c>
      <c r="E4545" s="77">
        <v>3</v>
      </c>
      <c r="F4545" s="78"/>
      <c r="G4545" s="79">
        <v>44916.576817129629</v>
      </c>
      <c r="H4545" s="77">
        <v>178</v>
      </c>
      <c r="I4545" s="76">
        <v>44916.978472222225</v>
      </c>
      <c r="J4545" s="78"/>
      <c r="K4545" s="80">
        <v>1</v>
      </c>
    </row>
    <row r="4546" spans="2:11" x14ac:dyDescent="0.3">
      <c r="B4546" s="75">
        <v>39613</v>
      </c>
      <c r="C4546" s="76">
        <v>44916</v>
      </c>
      <c r="D4546" s="77">
        <v>311</v>
      </c>
      <c r="E4546" s="77">
        <v>2</v>
      </c>
      <c r="F4546" s="78"/>
      <c r="G4546" s="79">
        <v>44916.588865740741</v>
      </c>
      <c r="H4546" s="77">
        <v>162</v>
      </c>
      <c r="I4546" s="76">
        <v>44916.978472222225</v>
      </c>
      <c r="J4546" s="78"/>
      <c r="K4546" s="80">
        <v>1</v>
      </c>
    </row>
    <row r="4547" spans="2:11" x14ac:dyDescent="0.3">
      <c r="B4547" s="75">
        <v>39614</v>
      </c>
      <c r="C4547" s="76">
        <v>44916</v>
      </c>
      <c r="D4547" s="77">
        <v>140</v>
      </c>
      <c r="E4547" s="77">
        <v>6</v>
      </c>
      <c r="F4547" s="78"/>
      <c r="G4547" s="79">
        <v>44916.598599537036</v>
      </c>
      <c r="H4547" s="77">
        <v>179</v>
      </c>
      <c r="I4547" s="76">
        <v>44916.978472222225</v>
      </c>
      <c r="J4547" s="78"/>
      <c r="K4547" s="80">
        <v>1</v>
      </c>
    </row>
    <row r="4548" spans="2:11" x14ac:dyDescent="0.3">
      <c r="B4548" s="75">
        <v>39615</v>
      </c>
      <c r="C4548" s="76">
        <v>44916</v>
      </c>
      <c r="D4548" s="77">
        <v>360</v>
      </c>
      <c r="E4548" s="77">
        <v>6</v>
      </c>
      <c r="F4548" s="78"/>
      <c r="G4548" s="79">
        <v>44916.610046296293</v>
      </c>
      <c r="H4548" s="77">
        <v>173</v>
      </c>
      <c r="I4548" s="76">
        <v>44916.978472222225</v>
      </c>
      <c r="J4548" s="78"/>
      <c r="K4548" s="80">
        <v>1</v>
      </c>
    </row>
    <row r="4549" spans="2:11" x14ac:dyDescent="0.3">
      <c r="B4549" s="75">
        <v>39616</v>
      </c>
      <c r="C4549" s="76">
        <v>44916</v>
      </c>
      <c r="D4549" s="77">
        <v>232</v>
      </c>
      <c r="E4549" s="77">
        <v>5</v>
      </c>
      <c r="F4549" s="78"/>
      <c r="G4549" s="79">
        <v>44916.624178240738</v>
      </c>
      <c r="H4549" s="77">
        <v>174</v>
      </c>
      <c r="I4549" s="76">
        <v>44916.978472222225</v>
      </c>
      <c r="J4549" s="78"/>
      <c r="K4549" s="80">
        <v>1</v>
      </c>
    </row>
    <row r="4550" spans="2:11" x14ac:dyDescent="0.3">
      <c r="B4550" s="75">
        <v>39617</v>
      </c>
      <c r="C4550" s="76">
        <v>44916</v>
      </c>
      <c r="D4550" s="77">
        <v>1346</v>
      </c>
      <c r="E4550" s="77">
        <v>4</v>
      </c>
      <c r="F4550" s="78"/>
      <c r="G4550" s="79">
        <v>44916.636944444443</v>
      </c>
      <c r="H4550" s="77">
        <v>145</v>
      </c>
      <c r="I4550" s="76">
        <v>44916.978472222225</v>
      </c>
      <c r="J4550" s="78"/>
      <c r="K4550" s="80">
        <v>1</v>
      </c>
    </row>
    <row r="4551" spans="2:11" x14ac:dyDescent="0.3">
      <c r="B4551" s="75">
        <v>39618</v>
      </c>
      <c r="C4551" s="76">
        <v>44916</v>
      </c>
      <c r="D4551" s="77">
        <v>1065</v>
      </c>
      <c r="E4551" s="77">
        <v>4</v>
      </c>
      <c r="F4551" s="78"/>
      <c r="G4551" s="79">
        <v>44916.646377314813</v>
      </c>
      <c r="H4551" s="77">
        <v>164</v>
      </c>
      <c r="I4551" s="76">
        <v>44916.978472222225</v>
      </c>
      <c r="J4551" s="78"/>
      <c r="K4551" s="80">
        <v>1</v>
      </c>
    </row>
    <row r="4552" spans="2:11" x14ac:dyDescent="0.3">
      <c r="B4552" s="75">
        <v>39619</v>
      </c>
      <c r="C4552" s="76">
        <v>44916</v>
      </c>
      <c r="D4552" s="77">
        <v>290</v>
      </c>
      <c r="E4552" s="77">
        <v>3</v>
      </c>
      <c r="F4552" s="78"/>
      <c r="G4552" s="79">
        <v>44916.660474537035</v>
      </c>
      <c r="H4552" s="77">
        <v>165</v>
      </c>
      <c r="I4552" s="76">
        <v>44916.978472222225</v>
      </c>
      <c r="J4552" s="78"/>
      <c r="K4552" s="80">
        <v>1</v>
      </c>
    </row>
    <row r="4553" spans="2:11" x14ac:dyDescent="0.3">
      <c r="B4553" s="75">
        <v>39620</v>
      </c>
      <c r="C4553" s="76">
        <v>44916</v>
      </c>
      <c r="D4553" s="77">
        <v>1101</v>
      </c>
      <c r="E4553" s="77">
        <v>2</v>
      </c>
      <c r="F4553" s="78"/>
      <c r="G4553" s="79">
        <v>44916.671840277777</v>
      </c>
      <c r="H4553" s="77">
        <v>142</v>
      </c>
      <c r="I4553" s="76">
        <v>44916.978472222225</v>
      </c>
      <c r="J4553" s="78"/>
      <c r="K4553" s="80">
        <v>1</v>
      </c>
    </row>
    <row r="4554" spans="2:11" x14ac:dyDescent="0.3">
      <c r="B4554" s="75">
        <v>39621</v>
      </c>
      <c r="C4554" s="76">
        <v>44916</v>
      </c>
      <c r="D4554" s="77">
        <v>935</v>
      </c>
      <c r="E4554" s="77">
        <v>1</v>
      </c>
      <c r="F4554" s="78"/>
      <c r="G4554" s="78"/>
      <c r="H4554" s="78"/>
      <c r="I4554" s="76">
        <v>44916.978472222225</v>
      </c>
      <c r="J4554" s="78"/>
      <c r="K4554" s="80">
        <v>1</v>
      </c>
    </row>
    <row r="4555" spans="2:11" x14ac:dyDescent="0.3">
      <c r="B4555" s="75">
        <v>39622</v>
      </c>
      <c r="C4555" s="76">
        <v>44916</v>
      </c>
      <c r="D4555" s="77">
        <v>641</v>
      </c>
      <c r="E4555" s="77">
        <v>6</v>
      </c>
      <c r="F4555" s="78"/>
      <c r="G4555" s="79">
        <v>44916.694386574069</v>
      </c>
      <c r="H4555" s="77">
        <v>154</v>
      </c>
      <c r="I4555" s="76">
        <v>44916.978472222225</v>
      </c>
      <c r="J4555" s="78"/>
      <c r="K4555" s="80">
        <v>1</v>
      </c>
    </row>
    <row r="4556" spans="2:11" x14ac:dyDescent="0.3">
      <c r="B4556" s="75">
        <v>39623</v>
      </c>
      <c r="C4556" s="76">
        <v>44916</v>
      </c>
      <c r="D4556" s="77">
        <v>14</v>
      </c>
      <c r="E4556" s="77">
        <v>5</v>
      </c>
      <c r="F4556" s="78"/>
      <c r="G4556" s="79">
        <v>44916.702951388885</v>
      </c>
      <c r="H4556" s="77">
        <v>163</v>
      </c>
      <c r="I4556" s="76">
        <v>44916.978472222225</v>
      </c>
      <c r="J4556" s="78"/>
      <c r="K4556" s="80">
        <v>1</v>
      </c>
    </row>
    <row r="4557" spans="2:11" x14ac:dyDescent="0.3">
      <c r="B4557" s="75">
        <v>39624</v>
      </c>
      <c r="C4557" s="76">
        <v>44916</v>
      </c>
      <c r="D4557" s="77">
        <v>1232</v>
      </c>
      <c r="E4557" s="77">
        <v>5</v>
      </c>
      <c r="F4557" s="78"/>
      <c r="G4557" s="79">
        <v>44916.716249999998</v>
      </c>
      <c r="H4557" s="77">
        <v>152</v>
      </c>
      <c r="I4557" s="76">
        <v>44916.978472222225</v>
      </c>
      <c r="J4557" s="78"/>
      <c r="K4557" s="80">
        <v>1</v>
      </c>
    </row>
    <row r="4558" spans="2:11" x14ac:dyDescent="0.3">
      <c r="B4558" s="75">
        <v>39625</v>
      </c>
      <c r="C4558" s="76">
        <v>44916</v>
      </c>
      <c r="D4558" s="77">
        <v>523</v>
      </c>
      <c r="E4558" s="77">
        <v>4</v>
      </c>
      <c r="F4558" s="78"/>
      <c r="G4558" s="79">
        <v>44916.726423611108</v>
      </c>
      <c r="H4558" s="77">
        <v>151</v>
      </c>
      <c r="I4558" s="76">
        <v>44916.978472222225</v>
      </c>
      <c r="J4558" s="78"/>
      <c r="K4558" s="80">
        <v>1</v>
      </c>
    </row>
    <row r="4559" spans="2:11" x14ac:dyDescent="0.3">
      <c r="B4559" s="75">
        <v>39626</v>
      </c>
      <c r="C4559" s="76">
        <v>44916</v>
      </c>
      <c r="D4559" s="77">
        <v>1261</v>
      </c>
      <c r="E4559" s="77">
        <v>4</v>
      </c>
      <c r="F4559" s="78"/>
      <c r="G4559" s="79">
        <v>44916.740254629629</v>
      </c>
      <c r="H4559" s="77">
        <v>144</v>
      </c>
      <c r="I4559" s="76">
        <v>44916.978472222225</v>
      </c>
      <c r="J4559" s="78"/>
      <c r="K4559" s="80">
        <v>1</v>
      </c>
    </row>
    <row r="4560" spans="2:11" x14ac:dyDescent="0.3">
      <c r="B4560" s="75">
        <v>39627</v>
      </c>
      <c r="C4560" s="76">
        <v>44916</v>
      </c>
      <c r="D4560" s="77">
        <v>622</v>
      </c>
      <c r="E4560" s="77">
        <v>6</v>
      </c>
      <c r="F4560" s="78"/>
      <c r="G4560" s="79">
        <v>44916.752754629626</v>
      </c>
      <c r="H4560" s="77">
        <v>168</v>
      </c>
      <c r="I4560" s="76">
        <v>44916.978472222225</v>
      </c>
      <c r="J4560" s="78"/>
      <c r="K4560" s="80">
        <v>1</v>
      </c>
    </row>
    <row r="4561" spans="2:11" x14ac:dyDescent="0.3">
      <c r="B4561" s="75">
        <v>39628</v>
      </c>
      <c r="C4561" s="76">
        <v>44916</v>
      </c>
      <c r="D4561" s="77">
        <v>247</v>
      </c>
      <c r="E4561" s="77">
        <v>2</v>
      </c>
      <c r="F4561" s="78"/>
      <c r="G4561" s="79">
        <v>44916.765150462961</v>
      </c>
      <c r="H4561" s="77">
        <v>174</v>
      </c>
      <c r="I4561" s="76">
        <v>44916.978472222225</v>
      </c>
      <c r="J4561" s="78"/>
      <c r="K4561" s="80">
        <v>1</v>
      </c>
    </row>
    <row r="4562" spans="2:11" x14ac:dyDescent="0.3">
      <c r="B4562" s="75">
        <v>39629</v>
      </c>
      <c r="C4562" s="76">
        <v>44916</v>
      </c>
      <c r="D4562" s="77">
        <v>155</v>
      </c>
      <c r="E4562" s="77">
        <v>5</v>
      </c>
      <c r="F4562" s="78"/>
      <c r="G4562" s="79">
        <v>44916.780127314814</v>
      </c>
      <c r="H4562" s="77">
        <v>166</v>
      </c>
      <c r="I4562" s="76">
        <v>44916.978472222225</v>
      </c>
      <c r="J4562" s="78"/>
      <c r="K4562" s="80">
        <v>1</v>
      </c>
    </row>
    <row r="4563" spans="2:11" x14ac:dyDescent="0.3">
      <c r="B4563" s="75">
        <v>39630</v>
      </c>
      <c r="C4563" s="76">
        <v>44916</v>
      </c>
      <c r="D4563" s="77">
        <v>831</v>
      </c>
      <c r="E4563" s="77">
        <v>3</v>
      </c>
      <c r="F4563" s="78"/>
      <c r="G4563" s="79">
        <v>44916.789571759262</v>
      </c>
      <c r="H4563" s="77">
        <v>146</v>
      </c>
      <c r="I4563" s="76">
        <v>44916.978472222225</v>
      </c>
      <c r="J4563" s="78"/>
      <c r="K4563" s="80">
        <v>1</v>
      </c>
    </row>
    <row r="4564" spans="2:11" x14ac:dyDescent="0.3">
      <c r="B4564" s="75">
        <v>39631</v>
      </c>
      <c r="C4564" s="76">
        <v>44916</v>
      </c>
      <c r="D4564" s="77">
        <v>832</v>
      </c>
      <c r="E4564" s="77">
        <v>1</v>
      </c>
      <c r="F4564" s="78"/>
      <c r="G4564" s="78"/>
      <c r="H4564" s="78"/>
      <c r="I4564" s="76">
        <v>44916.978472222225</v>
      </c>
      <c r="J4564" s="78"/>
      <c r="K4564" s="80">
        <v>1</v>
      </c>
    </row>
    <row r="4565" spans="2:11" x14ac:dyDescent="0.3">
      <c r="B4565" s="75">
        <v>39632</v>
      </c>
      <c r="C4565" s="76">
        <v>44916</v>
      </c>
      <c r="D4565" s="77">
        <v>546</v>
      </c>
      <c r="E4565" s="77">
        <v>5</v>
      </c>
      <c r="F4565" s="78"/>
      <c r="G4565" s="79">
        <v>44916.815428240741</v>
      </c>
      <c r="H4565" s="77">
        <v>165</v>
      </c>
      <c r="I4565" s="76">
        <v>44916.978472222225</v>
      </c>
      <c r="J4565" s="78"/>
      <c r="K4565" s="80">
        <v>1</v>
      </c>
    </row>
    <row r="4566" spans="2:11" x14ac:dyDescent="0.3">
      <c r="B4566" s="75">
        <v>39633</v>
      </c>
      <c r="C4566" s="76">
        <v>44916</v>
      </c>
      <c r="D4566" s="77">
        <v>517</v>
      </c>
      <c r="E4566" s="77">
        <v>1</v>
      </c>
      <c r="F4566" s="78"/>
      <c r="G4566" s="78"/>
      <c r="H4566" s="78"/>
      <c r="I4566" s="76">
        <v>44916.978472222225</v>
      </c>
      <c r="J4566" s="78"/>
      <c r="K4566" s="80">
        <v>1</v>
      </c>
    </row>
    <row r="4567" spans="2:11" x14ac:dyDescent="0.3">
      <c r="B4567" s="75">
        <v>39634</v>
      </c>
      <c r="C4567" s="76">
        <v>44916</v>
      </c>
      <c r="D4567" s="77">
        <v>1066</v>
      </c>
      <c r="E4567" s="77">
        <v>2</v>
      </c>
      <c r="F4567" s="78"/>
      <c r="G4567" s="79">
        <v>44916.840648148151</v>
      </c>
      <c r="H4567" s="77">
        <v>141</v>
      </c>
      <c r="I4567" s="76">
        <v>44916.978472222225</v>
      </c>
      <c r="J4567" s="78"/>
      <c r="K4567" s="80">
        <v>1</v>
      </c>
    </row>
    <row r="4568" spans="2:11" x14ac:dyDescent="0.3">
      <c r="B4568" s="75">
        <v>39635</v>
      </c>
      <c r="C4568" s="76">
        <v>44916</v>
      </c>
      <c r="D4568" s="77">
        <v>642</v>
      </c>
      <c r="E4568" s="77">
        <v>3</v>
      </c>
      <c r="F4568" s="78"/>
      <c r="G4568" s="79">
        <v>44916.856678240743</v>
      </c>
      <c r="H4568" s="77">
        <v>163</v>
      </c>
      <c r="I4568" s="76">
        <v>44916.978472222225</v>
      </c>
      <c r="J4568" s="78"/>
      <c r="K4568" s="80">
        <v>1</v>
      </c>
    </row>
    <row r="4569" spans="2:11" x14ac:dyDescent="0.3">
      <c r="B4569" s="75">
        <v>39636</v>
      </c>
      <c r="C4569" s="76">
        <v>44916</v>
      </c>
      <c r="D4569" s="77">
        <v>1005</v>
      </c>
      <c r="E4569" s="77">
        <v>3</v>
      </c>
      <c r="F4569" s="78"/>
      <c r="G4569" s="79">
        <v>44916.865532407413</v>
      </c>
      <c r="H4569" s="77">
        <v>144</v>
      </c>
      <c r="I4569" s="76">
        <v>44916.978472222225</v>
      </c>
      <c r="J4569" s="78"/>
      <c r="K4569" s="80">
        <v>1</v>
      </c>
    </row>
    <row r="4570" spans="2:11" x14ac:dyDescent="0.3">
      <c r="B4570" s="75">
        <v>39637</v>
      </c>
      <c r="C4570" s="76">
        <v>44916</v>
      </c>
      <c r="D4570" s="77">
        <v>1119</v>
      </c>
      <c r="E4570" s="77">
        <v>2</v>
      </c>
      <c r="F4570" s="78"/>
      <c r="G4570" s="79">
        <v>44916.87608796297</v>
      </c>
      <c r="H4570" s="77">
        <v>177</v>
      </c>
      <c r="I4570" s="76">
        <v>44916.978472222225</v>
      </c>
      <c r="J4570" s="78"/>
      <c r="K4570" s="80">
        <v>1</v>
      </c>
    </row>
    <row r="4571" spans="2:11" x14ac:dyDescent="0.3">
      <c r="B4571" s="75">
        <v>39638</v>
      </c>
      <c r="C4571" s="76">
        <v>44917</v>
      </c>
      <c r="D4571" s="77">
        <v>792</v>
      </c>
      <c r="E4571" s="77">
        <v>4</v>
      </c>
      <c r="F4571" s="78"/>
      <c r="G4571" s="79">
        <v>44917.333333333336</v>
      </c>
      <c r="H4571" s="77">
        <v>176</v>
      </c>
      <c r="I4571" s="76">
        <v>44917.96597222222</v>
      </c>
      <c r="J4571" s="78"/>
      <c r="K4571" s="80">
        <v>1</v>
      </c>
    </row>
    <row r="4572" spans="2:11" x14ac:dyDescent="0.3">
      <c r="B4572" s="75">
        <v>39639</v>
      </c>
      <c r="C4572" s="76">
        <v>44917</v>
      </c>
      <c r="D4572" s="77">
        <v>1024</v>
      </c>
      <c r="E4572" s="77">
        <v>4</v>
      </c>
      <c r="F4572" s="78"/>
      <c r="G4572" s="79">
        <v>44917.346817129634</v>
      </c>
      <c r="H4572" s="77">
        <v>163</v>
      </c>
      <c r="I4572" s="76">
        <v>44917.96597222222</v>
      </c>
      <c r="J4572" s="78"/>
      <c r="K4572" s="80">
        <v>1</v>
      </c>
    </row>
    <row r="4573" spans="2:11" x14ac:dyDescent="0.3">
      <c r="B4573" s="75">
        <v>39640</v>
      </c>
      <c r="C4573" s="76">
        <v>44917</v>
      </c>
      <c r="D4573" s="77">
        <v>547</v>
      </c>
      <c r="E4573" s="77">
        <v>1</v>
      </c>
      <c r="F4573" s="78"/>
      <c r="G4573" s="78"/>
      <c r="H4573" s="78"/>
      <c r="I4573" s="76">
        <v>44917.96597222222</v>
      </c>
      <c r="J4573" s="78"/>
      <c r="K4573" s="80">
        <v>1</v>
      </c>
    </row>
    <row r="4574" spans="2:11" x14ac:dyDescent="0.3">
      <c r="B4574" s="75">
        <v>39641</v>
      </c>
      <c r="C4574" s="76">
        <v>44917</v>
      </c>
      <c r="D4574" s="77">
        <v>60</v>
      </c>
      <c r="E4574" s="77">
        <v>6</v>
      </c>
      <c r="F4574" s="78"/>
      <c r="G4574" s="79">
        <v>44917.372256944444</v>
      </c>
      <c r="H4574" s="77">
        <v>151</v>
      </c>
      <c r="I4574" s="76">
        <v>44917.96597222222</v>
      </c>
      <c r="J4574" s="78"/>
      <c r="K4574" s="80">
        <v>1</v>
      </c>
    </row>
    <row r="4575" spans="2:11" x14ac:dyDescent="0.3">
      <c r="B4575" s="75">
        <v>39642</v>
      </c>
      <c r="C4575" s="76">
        <v>44917</v>
      </c>
      <c r="D4575" s="77">
        <v>379</v>
      </c>
      <c r="E4575" s="77">
        <v>3</v>
      </c>
      <c r="F4575" s="78"/>
      <c r="G4575" s="79">
        <v>44917.386354166665</v>
      </c>
      <c r="H4575" s="77">
        <v>149</v>
      </c>
      <c r="I4575" s="76">
        <v>44917.96597222222</v>
      </c>
      <c r="J4575" s="78"/>
      <c r="K4575" s="80">
        <v>1</v>
      </c>
    </row>
    <row r="4576" spans="2:11" x14ac:dyDescent="0.3">
      <c r="B4576" s="75">
        <v>39643</v>
      </c>
      <c r="C4576" s="76">
        <v>44917</v>
      </c>
      <c r="D4576" s="77">
        <v>875</v>
      </c>
      <c r="E4576" s="77">
        <v>2</v>
      </c>
      <c r="F4576" s="78"/>
      <c r="G4576" s="79">
        <v>44917.399305555555</v>
      </c>
      <c r="H4576" s="77">
        <v>151</v>
      </c>
      <c r="I4576" s="76">
        <v>44917.96597222222</v>
      </c>
      <c r="J4576" s="78"/>
      <c r="K4576" s="80">
        <v>1</v>
      </c>
    </row>
    <row r="4577" spans="2:11" x14ac:dyDescent="0.3">
      <c r="B4577" s="75">
        <v>39644</v>
      </c>
      <c r="C4577" s="76">
        <v>44917</v>
      </c>
      <c r="D4577" s="77">
        <v>1015</v>
      </c>
      <c r="E4577" s="77">
        <v>5</v>
      </c>
      <c r="F4577" s="78"/>
      <c r="G4577" s="79">
        <v>44917.415590277778</v>
      </c>
      <c r="H4577" s="77">
        <v>175</v>
      </c>
      <c r="I4577" s="76">
        <v>44917.96597222222</v>
      </c>
      <c r="J4577" s="78"/>
      <c r="K4577" s="80">
        <v>1</v>
      </c>
    </row>
    <row r="4578" spans="2:11" x14ac:dyDescent="0.3">
      <c r="B4578" s="75">
        <v>39645</v>
      </c>
      <c r="C4578" s="76">
        <v>44917</v>
      </c>
      <c r="D4578" s="77">
        <v>621</v>
      </c>
      <c r="E4578" s="77">
        <v>2</v>
      </c>
      <c r="F4578" s="78"/>
      <c r="G4578" s="79">
        <v>44917.424143518518</v>
      </c>
      <c r="H4578" s="77">
        <v>177</v>
      </c>
      <c r="I4578" s="76">
        <v>44917.96597222222</v>
      </c>
      <c r="J4578" s="78"/>
      <c r="K4578" s="80">
        <v>1</v>
      </c>
    </row>
    <row r="4579" spans="2:11" x14ac:dyDescent="0.3">
      <c r="B4579" s="75">
        <v>39646</v>
      </c>
      <c r="C4579" s="76">
        <v>44917</v>
      </c>
      <c r="D4579" s="77">
        <v>166</v>
      </c>
      <c r="E4579" s="77">
        <v>4</v>
      </c>
      <c r="F4579" s="78"/>
      <c r="G4579" s="79">
        <v>44917.437557870369</v>
      </c>
      <c r="H4579" s="77">
        <v>155</v>
      </c>
      <c r="I4579" s="76">
        <v>44917.96597222222</v>
      </c>
      <c r="J4579" s="78"/>
      <c r="K4579" s="80">
        <v>1</v>
      </c>
    </row>
    <row r="4580" spans="2:11" x14ac:dyDescent="0.3">
      <c r="B4580" s="75">
        <v>39647</v>
      </c>
      <c r="C4580" s="76">
        <v>44917</v>
      </c>
      <c r="D4580" s="77">
        <v>1338</v>
      </c>
      <c r="E4580" s="77">
        <v>3</v>
      </c>
      <c r="F4580" s="78"/>
      <c r="G4580" s="79">
        <v>44917.448576388888</v>
      </c>
      <c r="H4580" s="77">
        <v>153</v>
      </c>
      <c r="I4580" s="76">
        <v>44917.96597222222</v>
      </c>
      <c r="J4580" s="78"/>
      <c r="K4580" s="80">
        <v>1</v>
      </c>
    </row>
    <row r="4581" spans="2:11" x14ac:dyDescent="0.3">
      <c r="B4581" s="75">
        <v>39648</v>
      </c>
      <c r="C4581" s="76">
        <v>44917</v>
      </c>
      <c r="D4581" s="77">
        <v>780</v>
      </c>
      <c r="E4581" s="77">
        <v>6</v>
      </c>
      <c r="F4581" s="78"/>
      <c r="G4581" s="79">
        <v>44917.462210648147</v>
      </c>
      <c r="H4581" s="77">
        <v>154</v>
      </c>
      <c r="I4581" s="76">
        <v>44917.96597222222</v>
      </c>
      <c r="J4581" s="78"/>
      <c r="K4581" s="80">
        <v>1</v>
      </c>
    </row>
    <row r="4582" spans="2:11" x14ac:dyDescent="0.3">
      <c r="B4582" s="75">
        <v>39649</v>
      </c>
      <c r="C4582" s="76">
        <v>44917</v>
      </c>
      <c r="D4582" s="77">
        <v>1004</v>
      </c>
      <c r="E4582" s="77">
        <v>6</v>
      </c>
      <c r="F4582" s="78"/>
      <c r="G4582" s="79">
        <v>44917.47693287037</v>
      </c>
      <c r="H4582" s="77">
        <v>155</v>
      </c>
      <c r="I4582" s="76">
        <v>44917.96597222222</v>
      </c>
      <c r="J4582" s="78"/>
      <c r="K4582" s="80">
        <v>1</v>
      </c>
    </row>
    <row r="4583" spans="2:11" x14ac:dyDescent="0.3">
      <c r="B4583" s="75">
        <v>39650</v>
      </c>
      <c r="C4583" s="76">
        <v>44917</v>
      </c>
      <c r="D4583" s="77">
        <v>329</v>
      </c>
      <c r="E4583" s="77">
        <v>5</v>
      </c>
      <c r="F4583" s="78"/>
      <c r="G4583" s="79">
        <v>44917.487442129626</v>
      </c>
      <c r="H4583" s="77">
        <v>165</v>
      </c>
      <c r="I4583" s="76">
        <v>44917.96597222222</v>
      </c>
      <c r="J4583" s="78"/>
      <c r="K4583" s="80">
        <v>1</v>
      </c>
    </row>
    <row r="4584" spans="2:11" x14ac:dyDescent="0.3">
      <c r="B4584" s="75">
        <v>39651</v>
      </c>
      <c r="C4584" s="76">
        <v>44917</v>
      </c>
      <c r="D4584" s="77">
        <v>1163</v>
      </c>
      <c r="E4584" s="77">
        <v>3</v>
      </c>
      <c r="F4584" s="78"/>
      <c r="G4584" s="79">
        <v>44917.501666666663</v>
      </c>
      <c r="H4584" s="77">
        <v>153</v>
      </c>
      <c r="I4584" s="76">
        <v>44917.96597222222</v>
      </c>
      <c r="J4584" s="78"/>
      <c r="K4584" s="80">
        <v>1</v>
      </c>
    </row>
    <row r="4585" spans="2:11" x14ac:dyDescent="0.3">
      <c r="B4585" s="75">
        <v>39652</v>
      </c>
      <c r="C4585" s="76">
        <v>44917</v>
      </c>
      <c r="D4585" s="77">
        <v>927</v>
      </c>
      <c r="E4585" s="77">
        <v>5</v>
      </c>
      <c r="F4585" s="78"/>
      <c r="G4585" s="79">
        <v>44917.516898148147</v>
      </c>
      <c r="H4585" s="77">
        <v>171</v>
      </c>
      <c r="I4585" s="76">
        <v>44917.96597222222</v>
      </c>
      <c r="J4585" s="78"/>
      <c r="K4585" s="80">
        <v>1</v>
      </c>
    </row>
    <row r="4586" spans="2:11" x14ac:dyDescent="0.3">
      <c r="B4586" s="75">
        <v>39653</v>
      </c>
      <c r="C4586" s="76">
        <v>44917</v>
      </c>
      <c r="D4586" s="77">
        <v>1031</v>
      </c>
      <c r="E4586" s="77">
        <v>6</v>
      </c>
      <c r="F4586" s="78"/>
      <c r="G4586" s="79">
        <v>44917.526747685188</v>
      </c>
      <c r="H4586" s="77">
        <v>147</v>
      </c>
      <c r="I4586" s="76">
        <v>44917.96597222222</v>
      </c>
      <c r="J4586" s="78"/>
      <c r="K4586" s="80">
        <v>1</v>
      </c>
    </row>
    <row r="4587" spans="2:11" x14ac:dyDescent="0.3">
      <c r="B4587" s="75">
        <v>39654</v>
      </c>
      <c r="C4587" s="76">
        <v>44917</v>
      </c>
      <c r="D4587" s="77">
        <v>206</v>
      </c>
      <c r="E4587" s="77">
        <v>1</v>
      </c>
      <c r="F4587" s="78"/>
      <c r="G4587" s="78"/>
      <c r="H4587" s="78"/>
      <c r="I4587" s="76">
        <v>44917.96597222222</v>
      </c>
      <c r="J4587" s="78"/>
      <c r="K4587" s="80">
        <v>1</v>
      </c>
    </row>
    <row r="4588" spans="2:11" x14ac:dyDescent="0.3">
      <c r="B4588" s="75">
        <v>39655</v>
      </c>
      <c r="C4588" s="76">
        <v>44917</v>
      </c>
      <c r="D4588" s="77">
        <v>502</v>
      </c>
      <c r="E4588" s="77">
        <v>2</v>
      </c>
      <c r="F4588" s="78"/>
      <c r="G4588" s="79">
        <v>44917.553773148153</v>
      </c>
      <c r="H4588" s="77">
        <v>176</v>
      </c>
      <c r="I4588" s="76">
        <v>44917.96597222222</v>
      </c>
      <c r="J4588" s="78"/>
      <c r="K4588" s="80">
        <v>1</v>
      </c>
    </row>
    <row r="4589" spans="2:11" x14ac:dyDescent="0.3">
      <c r="B4589" s="75">
        <v>39656</v>
      </c>
      <c r="C4589" s="76">
        <v>44917</v>
      </c>
      <c r="D4589" s="77">
        <v>655</v>
      </c>
      <c r="E4589" s="77">
        <v>5</v>
      </c>
      <c r="F4589" s="78"/>
      <c r="G4589" s="79">
        <v>44917.568761574075</v>
      </c>
      <c r="H4589" s="77">
        <v>146</v>
      </c>
      <c r="I4589" s="76">
        <v>44917.96597222222</v>
      </c>
      <c r="J4589" s="78"/>
      <c r="K4589" s="80">
        <v>1</v>
      </c>
    </row>
    <row r="4590" spans="2:11" x14ac:dyDescent="0.3">
      <c r="B4590" s="75">
        <v>39657</v>
      </c>
      <c r="C4590" s="76">
        <v>44917</v>
      </c>
      <c r="D4590" s="77">
        <v>1009</v>
      </c>
      <c r="E4590" s="77">
        <v>2</v>
      </c>
      <c r="F4590" s="78"/>
      <c r="G4590" s="79">
        <v>44917.579710648148</v>
      </c>
      <c r="H4590" s="77">
        <v>176</v>
      </c>
      <c r="I4590" s="76">
        <v>44917.96597222222</v>
      </c>
      <c r="J4590" s="78"/>
      <c r="K4590" s="80">
        <v>1</v>
      </c>
    </row>
    <row r="4591" spans="2:11" x14ac:dyDescent="0.3">
      <c r="B4591" s="75">
        <v>39658</v>
      </c>
      <c r="C4591" s="76">
        <v>44917</v>
      </c>
      <c r="D4591" s="77">
        <v>865</v>
      </c>
      <c r="E4591" s="77">
        <v>3</v>
      </c>
      <c r="F4591" s="78"/>
      <c r="G4591" s="79">
        <v>44917.588414351849</v>
      </c>
      <c r="H4591" s="77">
        <v>142</v>
      </c>
      <c r="I4591" s="76">
        <v>44917.96597222222</v>
      </c>
      <c r="J4591" s="78"/>
      <c r="K4591" s="80">
        <v>1</v>
      </c>
    </row>
    <row r="4592" spans="2:11" x14ac:dyDescent="0.3">
      <c r="B4592" s="75">
        <v>39659</v>
      </c>
      <c r="C4592" s="76">
        <v>44917</v>
      </c>
      <c r="D4592" s="77">
        <v>573</v>
      </c>
      <c r="E4592" s="77">
        <v>2</v>
      </c>
      <c r="F4592" s="78"/>
      <c r="G4592" s="79">
        <v>44917.600798611107</v>
      </c>
      <c r="H4592" s="77">
        <v>157</v>
      </c>
      <c r="I4592" s="76">
        <v>44917.96597222222</v>
      </c>
      <c r="J4592" s="78"/>
      <c r="K4592" s="80">
        <v>1</v>
      </c>
    </row>
    <row r="4593" spans="2:11" x14ac:dyDescent="0.3">
      <c r="B4593" s="75">
        <v>39660</v>
      </c>
      <c r="C4593" s="76">
        <v>44917</v>
      </c>
      <c r="D4593" s="77">
        <v>29</v>
      </c>
      <c r="E4593" s="77">
        <v>6</v>
      </c>
      <c r="F4593" s="78"/>
      <c r="G4593" s="79">
        <v>44917.613298611104</v>
      </c>
      <c r="H4593" s="77">
        <v>141</v>
      </c>
      <c r="I4593" s="76">
        <v>44917.96597222222</v>
      </c>
      <c r="J4593" s="78"/>
      <c r="K4593" s="80">
        <v>1</v>
      </c>
    </row>
    <row r="4594" spans="2:11" x14ac:dyDescent="0.3">
      <c r="B4594" s="75">
        <v>39661</v>
      </c>
      <c r="C4594" s="76">
        <v>44917</v>
      </c>
      <c r="D4594" s="77">
        <v>874</v>
      </c>
      <c r="E4594" s="77">
        <v>3</v>
      </c>
      <c r="F4594" s="78"/>
      <c r="G4594" s="79">
        <v>44917.623321759253</v>
      </c>
      <c r="H4594" s="77">
        <v>170</v>
      </c>
      <c r="I4594" s="76">
        <v>44917.96597222222</v>
      </c>
      <c r="J4594" s="78"/>
      <c r="K4594" s="80">
        <v>1</v>
      </c>
    </row>
    <row r="4595" spans="2:11" x14ac:dyDescent="0.3">
      <c r="B4595" s="75">
        <v>39662</v>
      </c>
      <c r="C4595" s="76">
        <v>44917</v>
      </c>
      <c r="D4595" s="77">
        <v>998</v>
      </c>
      <c r="E4595" s="77">
        <v>6</v>
      </c>
      <c r="F4595" s="78"/>
      <c r="G4595" s="79">
        <v>44917.636643518512</v>
      </c>
      <c r="H4595" s="77">
        <v>178</v>
      </c>
      <c r="I4595" s="76">
        <v>44917.96597222222</v>
      </c>
      <c r="J4595" s="78"/>
      <c r="K4595" s="80">
        <v>1</v>
      </c>
    </row>
    <row r="4596" spans="2:11" x14ac:dyDescent="0.3">
      <c r="B4596" s="75">
        <v>39663</v>
      </c>
      <c r="C4596" s="76">
        <v>44917</v>
      </c>
      <c r="D4596" s="77">
        <v>867</v>
      </c>
      <c r="E4596" s="77">
        <v>5</v>
      </c>
      <c r="F4596" s="78"/>
      <c r="G4596" s="79">
        <v>44917.646018518513</v>
      </c>
      <c r="H4596" s="77">
        <v>152</v>
      </c>
      <c r="I4596" s="76">
        <v>44917.96597222222</v>
      </c>
      <c r="J4596" s="78"/>
      <c r="K4596" s="80">
        <v>1</v>
      </c>
    </row>
    <row r="4597" spans="2:11" x14ac:dyDescent="0.3">
      <c r="B4597" s="75">
        <v>39664</v>
      </c>
      <c r="C4597" s="76">
        <v>44917</v>
      </c>
      <c r="D4597" s="77">
        <v>268</v>
      </c>
      <c r="E4597" s="77">
        <v>1</v>
      </c>
      <c r="F4597" s="78"/>
      <c r="G4597" s="78"/>
      <c r="H4597" s="78"/>
      <c r="I4597" s="76">
        <v>44917.96597222222</v>
      </c>
      <c r="J4597" s="78"/>
      <c r="K4597" s="80">
        <v>1</v>
      </c>
    </row>
    <row r="4598" spans="2:11" x14ac:dyDescent="0.3">
      <c r="B4598" s="75">
        <v>39665</v>
      </c>
      <c r="C4598" s="76">
        <v>44917</v>
      </c>
      <c r="D4598" s="77">
        <v>1089</v>
      </c>
      <c r="E4598" s="77">
        <v>2</v>
      </c>
      <c r="F4598" s="78"/>
      <c r="G4598" s="79">
        <v>44917.675069444434</v>
      </c>
      <c r="H4598" s="77">
        <v>152</v>
      </c>
      <c r="I4598" s="76">
        <v>44917.96597222222</v>
      </c>
      <c r="J4598" s="78"/>
      <c r="K4598" s="80">
        <v>1</v>
      </c>
    </row>
    <row r="4599" spans="2:11" x14ac:dyDescent="0.3">
      <c r="B4599" s="75">
        <v>39666</v>
      </c>
      <c r="C4599" s="76">
        <v>44917</v>
      </c>
      <c r="D4599" s="77">
        <v>193</v>
      </c>
      <c r="E4599" s="77">
        <v>4</v>
      </c>
      <c r="F4599" s="78"/>
      <c r="G4599" s="79">
        <v>44917.68810185184</v>
      </c>
      <c r="H4599" s="77">
        <v>142</v>
      </c>
      <c r="I4599" s="76">
        <v>44917.96597222222</v>
      </c>
      <c r="J4599" s="78"/>
      <c r="K4599" s="80">
        <v>1</v>
      </c>
    </row>
    <row r="4600" spans="2:11" x14ac:dyDescent="0.3">
      <c r="B4600" s="75">
        <v>39667</v>
      </c>
      <c r="C4600" s="76">
        <v>44917</v>
      </c>
      <c r="D4600" s="77">
        <v>935</v>
      </c>
      <c r="E4600" s="77">
        <v>3</v>
      </c>
      <c r="F4600" s="78"/>
      <c r="G4600" s="79">
        <v>44917.700196759244</v>
      </c>
      <c r="H4600" s="77">
        <v>150</v>
      </c>
      <c r="I4600" s="76">
        <v>44917.96597222222</v>
      </c>
      <c r="J4600" s="78"/>
      <c r="K4600" s="80">
        <v>1</v>
      </c>
    </row>
    <row r="4601" spans="2:11" x14ac:dyDescent="0.3">
      <c r="B4601" s="75">
        <v>39668</v>
      </c>
      <c r="C4601" s="76">
        <v>44917</v>
      </c>
      <c r="D4601" s="77">
        <v>146</v>
      </c>
      <c r="E4601" s="77">
        <v>6</v>
      </c>
      <c r="F4601" s="78"/>
      <c r="G4601" s="79">
        <v>44917.716678240722</v>
      </c>
      <c r="H4601" s="77">
        <v>151</v>
      </c>
      <c r="I4601" s="76">
        <v>44917.96597222222</v>
      </c>
      <c r="J4601" s="78"/>
      <c r="K4601" s="80">
        <v>1</v>
      </c>
    </row>
    <row r="4602" spans="2:11" x14ac:dyDescent="0.3">
      <c r="B4602" s="75">
        <v>39669</v>
      </c>
      <c r="C4602" s="76">
        <v>44917</v>
      </c>
      <c r="D4602" s="77">
        <v>1086</v>
      </c>
      <c r="E4602" s="77">
        <v>2</v>
      </c>
      <c r="F4602" s="78"/>
      <c r="G4602" s="79">
        <v>44917.726643518501</v>
      </c>
      <c r="H4602" s="77">
        <v>163</v>
      </c>
      <c r="I4602" s="76">
        <v>44917.96597222222</v>
      </c>
      <c r="J4602" s="78"/>
      <c r="K4602" s="80">
        <v>1</v>
      </c>
    </row>
    <row r="4603" spans="2:11" x14ac:dyDescent="0.3">
      <c r="B4603" s="75">
        <v>39670</v>
      </c>
      <c r="C4603" s="76">
        <v>44917</v>
      </c>
      <c r="D4603" s="77">
        <v>1156</v>
      </c>
      <c r="E4603" s="77">
        <v>1</v>
      </c>
      <c r="F4603" s="78"/>
      <c r="G4603" s="78"/>
      <c r="H4603" s="78"/>
      <c r="I4603" s="76">
        <v>44917.96597222222</v>
      </c>
      <c r="J4603" s="78"/>
      <c r="K4603" s="80">
        <v>1</v>
      </c>
    </row>
    <row r="4604" spans="2:11" x14ac:dyDescent="0.3">
      <c r="B4604" s="75">
        <v>39671</v>
      </c>
      <c r="C4604" s="76">
        <v>44917</v>
      </c>
      <c r="D4604" s="77">
        <v>1107</v>
      </c>
      <c r="E4604" s="77">
        <v>1</v>
      </c>
      <c r="F4604" s="78"/>
      <c r="G4604" s="78"/>
      <c r="H4604" s="78"/>
      <c r="I4604" s="76">
        <v>44917.96597222222</v>
      </c>
      <c r="J4604" s="78"/>
      <c r="K4604" s="80">
        <v>1</v>
      </c>
    </row>
    <row r="4605" spans="2:11" x14ac:dyDescent="0.3">
      <c r="B4605" s="75">
        <v>39672</v>
      </c>
      <c r="C4605" s="76">
        <v>44917</v>
      </c>
      <c r="D4605" s="77">
        <v>1223</v>
      </c>
      <c r="E4605" s="77">
        <v>6</v>
      </c>
      <c r="F4605" s="78"/>
      <c r="G4605" s="79">
        <v>44917.768483796281</v>
      </c>
      <c r="H4605" s="77">
        <v>143</v>
      </c>
      <c r="I4605" s="76">
        <v>44917.96597222222</v>
      </c>
      <c r="J4605" s="78"/>
      <c r="K4605" s="80">
        <v>1</v>
      </c>
    </row>
    <row r="4606" spans="2:11" x14ac:dyDescent="0.3">
      <c r="B4606" s="75">
        <v>39673</v>
      </c>
      <c r="C4606" s="76">
        <v>44917</v>
      </c>
      <c r="D4606" s="77">
        <v>871</v>
      </c>
      <c r="E4606" s="77">
        <v>1</v>
      </c>
      <c r="F4606" s="78"/>
      <c r="G4606" s="78"/>
      <c r="H4606" s="78"/>
      <c r="I4606" s="76">
        <v>44917.96597222222</v>
      </c>
      <c r="J4606" s="78"/>
      <c r="K4606" s="80">
        <v>1</v>
      </c>
    </row>
    <row r="4607" spans="2:11" x14ac:dyDescent="0.3">
      <c r="B4607" s="75">
        <v>39674</v>
      </c>
      <c r="C4607" s="76">
        <v>44917</v>
      </c>
      <c r="D4607" s="77">
        <v>1026</v>
      </c>
      <c r="E4607" s="77">
        <v>6</v>
      </c>
      <c r="F4607" s="78"/>
      <c r="G4607" s="79">
        <v>44917.790509259241</v>
      </c>
      <c r="H4607" s="77">
        <v>178</v>
      </c>
      <c r="I4607" s="76">
        <v>44917.96597222222</v>
      </c>
      <c r="J4607" s="78"/>
      <c r="K4607" s="80">
        <v>1</v>
      </c>
    </row>
    <row r="4608" spans="2:11" x14ac:dyDescent="0.3">
      <c r="B4608" s="75">
        <v>39675</v>
      </c>
      <c r="C4608" s="76">
        <v>44917</v>
      </c>
      <c r="D4608" s="77">
        <v>761</v>
      </c>
      <c r="E4608" s="77">
        <v>5</v>
      </c>
      <c r="F4608" s="78"/>
      <c r="G4608" s="79">
        <v>44917.799861111096</v>
      </c>
      <c r="H4608" s="77">
        <v>153</v>
      </c>
      <c r="I4608" s="76">
        <v>44917.96597222222</v>
      </c>
      <c r="J4608" s="78"/>
      <c r="K4608" s="80">
        <v>1</v>
      </c>
    </row>
    <row r="4609" spans="2:11" x14ac:dyDescent="0.3">
      <c r="B4609" s="75">
        <v>39676</v>
      </c>
      <c r="C4609" s="76">
        <v>44917</v>
      </c>
      <c r="D4609" s="77">
        <v>735</v>
      </c>
      <c r="E4609" s="77">
        <v>4</v>
      </c>
      <c r="F4609" s="78"/>
      <c r="G4609" s="79">
        <v>44917.811620370354</v>
      </c>
      <c r="H4609" s="77">
        <v>144</v>
      </c>
      <c r="I4609" s="76">
        <v>44917.96597222222</v>
      </c>
      <c r="J4609" s="78"/>
      <c r="K4609" s="80">
        <v>1</v>
      </c>
    </row>
    <row r="4610" spans="2:11" x14ac:dyDescent="0.3">
      <c r="B4610" s="75">
        <v>39677</v>
      </c>
      <c r="C4610" s="76">
        <v>44917</v>
      </c>
      <c r="D4610" s="77">
        <v>163</v>
      </c>
      <c r="E4610" s="77">
        <v>6</v>
      </c>
      <c r="F4610" s="78"/>
      <c r="G4610" s="79">
        <v>44917.821145833317</v>
      </c>
      <c r="H4610" s="77">
        <v>141</v>
      </c>
      <c r="I4610" s="76">
        <v>44917.96597222222</v>
      </c>
      <c r="J4610" s="78"/>
      <c r="K4610" s="80">
        <v>1</v>
      </c>
    </row>
    <row r="4611" spans="2:11" x14ac:dyDescent="0.3">
      <c r="B4611" s="75">
        <v>39678</v>
      </c>
      <c r="C4611" s="76">
        <v>44917</v>
      </c>
      <c r="D4611" s="77">
        <v>1336</v>
      </c>
      <c r="E4611" s="77">
        <v>1</v>
      </c>
      <c r="F4611" s="78"/>
      <c r="G4611" s="78"/>
      <c r="H4611" s="78"/>
      <c r="I4611" s="76">
        <v>44917.96597222222</v>
      </c>
      <c r="J4611" s="78"/>
      <c r="K4611" s="80">
        <v>1</v>
      </c>
    </row>
    <row r="4612" spans="2:11" x14ac:dyDescent="0.3">
      <c r="B4612" s="75">
        <v>39679</v>
      </c>
      <c r="C4612" s="76">
        <v>44917</v>
      </c>
      <c r="D4612" s="77">
        <v>1152</v>
      </c>
      <c r="E4612" s="77">
        <v>6</v>
      </c>
      <c r="F4612" s="78"/>
      <c r="G4612" s="79">
        <v>44917.853391203687</v>
      </c>
      <c r="H4612" s="77">
        <v>169</v>
      </c>
      <c r="I4612" s="76">
        <v>44917.96597222222</v>
      </c>
      <c r="J4612" s="78"/>
      <c r="K4612" s="80">
        <v>1</v>
      </c>
    </row>
    <row r="4613" spans="2:11" x14ac:dyDescent="0.3">
      <c r="B4613" s="75">
        <v>39680</v>
      </c>
      <c r="C4613" s="76">
        <v>44917</v>
      </c>
      <c r="D4613" s="77">
        <v>316</v>
      </c>
      <c r="E4613" s="77">
        <v>3</v>
      </c>
      <c r="F4613" s="78"/>
      <c r="G4613" s="79">
        <v>44917.865196759245</v>
      </c>
      <c r="H4613" s="77">
        <v>178</v>
      </c>
      <c r="I4613" s="76">
        <v>44917.96597222222</v>
      </c>
      <c r="J4613" s="78"/>
      <c r="K4613" s="80">
        <v>1</v>
      </c>
    </row>
    <row r="4614" spans="2:11" x14ac:dyDescent="0.3">
      <c r="B4614" s="75">
        <v>39681</v>
      </c>
      <c r="C4614" s="76">
        <v>44917</v>
      </c>
      <c r="D4614" s="77">
        <v>707</v>
      </c>
      <c r="E4614" s="77">
        <v>4</v>
      </c>
      <c r="F4614" s="78"/>
      <c r="G4614" s="79">
        <v>44917.877314814803</v>
      </c>
      <c r="H4614" s="77">
        <v>174</v>
      </c>
      <c r="I4614" s="76">
        <v>44917.96597222222</v>
      </c>
      <c r="J4614" s="78"/>
      <c r="K4614" s="80">
        <v>1</v>
      </c>
    </row>
    <row r="4615" spans="2:11" x14ac:dyDescent="0.3">
      <c r="B4615" s="75">
        <v>39682</v>
      </c>
      <c r="C4615" s="76">
        <v>44917</v>
      </c>
      <c r="D4615" s="77">
        <v>28</v>
      </c>
      <c r="E4615" s="77">
        <v>2</v>
      </c>
      <c r="F4615" s="78"/>
      <c r="G4615" s="79">
        <v>44917.88818287036</v>
      </c>
      <c r="H4615" s="77">
        <v>157</v>
      </c>
      <c r="I4615" s="76">
        <v>44917.96597222222</v>
      </c>
      <c r="J4615" s="78"/>
      <c r="K4615" s="80">
        <v>1</v>
      </c>
    </row>
    <row r="4616" spans="2:11" x14ac:dyDescent="0.3">
      <c r="B4616" s="75">
        <v>39683</v>
      </c>
      <c r="C4616" s="76">
        <v>44917</v>
      </c>
      <c r="D4616" s="77">
        <v>166</v>
      </c>
      <c r="E4616" s="77">
        <v>2</v>
      </c>
      <c r="F4616" s="78"/>
      <c r="G4616" s="79">
        <v>44917.898680555547</v>
      </c>
      <c r="H4616" s="77">
        <v>154</v>
      </c>
      <c r="I4616" s="76">
        <v>44917.96597222222</v>
      </c>
      <c r="J4616" s="78"/>
      <c r="K4616" s="80">
        <v>1</v>
      </c>
    </row>
    <row r="4617" spans="2:11" x14ac:dyDescent="0.3">
      <c r="B4617" s="75">
        <v>39684</v>
      </c>
      <c r="C4617" s="76">
        <v>44918</v>
      </c>
      <c r="D4617" s="77">
        <v>17</v>
      </c>
      <c r="E4617" s="77">
        <v>4</v>
      </c>
      <c r="F4617" s="78"/>
      <c r="G4617" s="79">
        <v>44918.333333333336</v>
      </c>
      <c r="H4617" s="77">
        <v>175</v>
      </c>
      <c r="I4617" s="76">
        <v>44918.970138888886</v>
      </c>
      <c r="J4617" s="78"/>
      <c r="K4617" s="80">
        <v>1</v>
      </c>
    </row>
    <row r="4618" spans="2:11" x14ac:dyDescent="0.3">
      <c r="B4618" s="75">
        <v>39685</v>
      </c>
      <c r="C4618" s="76">
        <v>44918</v>
      </c>
      <c r="D4618" s="77">
        <v>1399</v>
      </c>
      <c r="E4618" s="77">
        <v>4</v>
      </c>
      <c r="F4618" s="78"/>
      <c r="G4618" s="79">
        <v>44918.343587962969</v>
      </c>
      <c r="H4618" s="77">
        <v>174</v>
      </c>
      <c r="I4618" s="76">
        <v>44918.970138888886</v>
      </c>
      <c r="J4618" s="78"/>
      <c r="K4618" s="80">
        <v>1</v>
      </c>
    </row>
    <row r="4619" spans="2:11" x14ac:dyDescent="0.3">
      <c r="B4619" s="75">
        <v>39686</v>
      </c>
      <c r="C4619" s="76">
        <v>44918</v>
      </c>
      <c r="D4619" s="77">
        <v>1098</v>
      </c>
      <c r="E4619" s="77">
        <v>2</v>
      </c>
      <c r="F4619" s="78"/>
      <c r="G4619" s="79">
        <v>44918.353530092601</v>
      </c>
      <c r="H4619" s="77">
        <v>142</v>
      </c>
      <c r="I4619" s="76">
        <v>44918.970138888886</v>
      </c>
      <c r="J4619" s="78"/>
      <c r="K4619" s="80">
        <v>1</v>
      </c>
    </row>
    <row r="4620" spans="2:11" x14ac:dyDescent="0.3">
      <c r="B4620" s="75">
        <v>39687</v>
      </c>
      <c r="C4620" s="76">
        <v>44918</v>
      </c>
      <c r="D4620" s="77">
        <v>813</v>
      </c>
      <c r="E4620" s="77">
        <v>5</v>
      </c>
      <c r="F4620" s="78"/>
      <c r="G4620" s="79">
        <v>44918.363680555565</v>
      </c>
      <c r="H4620" s="77">
        <v>159</v>
      </c>
      <c r="I4620" s="76">
        <v>44918.970138888886</v>
      </c>
      <c r="J4620" s="78"/>
      <c r="K4620" s="80">
        <v>1</v>
      </c>
    </row>
    <row r="4621" spans="2:11" x14ac:dyDescent="0.3">
      <c r="B4621" s="75">
        <v>39688</v>
      </c>
      <c r="C4621" s="76">
        <v>44918</v>
      </c>
      <c r="D4621" s="77">
        <v>1227</v>
      </c>
      <c r="E4621" s="77">
        <v>1</v>
      </c>
      <c r="F4621" s="78"/>
      <c r="G4621" s="78"/>
      <c r="H4621" s="78"/>
      <c r="I4621" s="76">
        <v>44918.970138888886</v>
      </c>
      <c r="J4621" s="78"/>
      <c r="K4621" s="80">
        <v>1</v>
      </c>
    </row>
    <row r="4622" spans="2:11" x14ac:dyDescent="0.3">
      <c r="B4622" s="75">
        <v>39689</v>
      </c>
      <c r="C4622" s="76">
        <v>44918</v>
      </c>
      <c r="D4622" s="77">
        <v>880</v>
      </c>
      <c r="E4622" s="77">
        <v>2</v>
      </c>
      <c r="F4622" s="78"/>
      <c r="G4622" s="79">
        <v>44918.387465277789</v>
      </c>
      <c r="H4622" s="77">
        <v>148</v>
      </c>
      <c r="I4622" s="76">
        <v>44918.970138888886</v>
      </c>
      <c r="J4622" s="78"/>
      <c r="K4622" s="80">
        <v>1</v>
      </c>
    </row>
    <row r="4623" spans="2:11" x14ac:dyDescent="0.3">
      <c r="B4623" s="75">
        <v>39690</v>
      </c>
      <c r="C4623" s="76">
        <v>44918</v>
      </c>
      <c r="D4623" s="77">
        <v>712</v>
      </c>
      <c r="E4623" s="77">
        <v>2</v>
      </c>
      <c r="F4623" s="78"/>
      <c r="G4623" s="79">
        <v>44918.399444444454</v>
      </c>
      <c r="H4623" s="77">
        <v>166</v>
      </c>
      <c r="I4623" s="76">
        <v>44918.970138888886</v>
      </c>
      <c r="J4623" s="78"/>
      <c r="K4623" s="80">
        <v>1</v>
      </c>
    </row>
    <row r="4624" spans="2:11" x14ac:dyDescent="0.3">
      <c r="B4624" s="75">
        <v>39691</v>
      </c>
      <c r="C4624" s="76">
        <v>44918</v>
      </c>
      <c r="D4624" s="77">
        <v>1051</v>
      </c>
      <c r="E4624" s="77">
        <v>3</v>
      </c>
      <c r="F4624" s="78"/>
      <c r="G4624" s="79">
        <v>44918.41178240742</v>
      </c>
      <c r="H4624" s="77">
        <v>169</v>
      </c>
      <c r="I4624" s="76">
        <v>44918.970138888886</v>
      </c>
      <c r="J4624" s="78"/>
      <c r="K4624" s="80">
        <v>1</v>
      </c>
    </row>
    <row r="4625" spans="2:11" x14ac:dyDescent="0.3">
      <c r="B4625" s="75">
        <v>39692</v>
      </c>
      <c r="C4625" s="76">
        <v>44918</v>
      </c>
      <c r="D4625" s="77">
        <v>918</v>
      </c>
      <c r="E4625" s="77">
        <v>1</v>
      </c>
      <c r="F4625" s="78"/>
      <c r="G4625" s="78"/>
      <c r="H4625" s="78"/>
      <c r="I4625" s="76">
        <v>44918.970138888886</v>
      </c>
      <c r="J4625" s="78"/>
      <c r="K4625" s="80">
        <v>1</v>
      </c>
    </row>
    <row r="4626" spans="2:11" x14ac:dyDescent="0.3">
      <c r="B4626" s="75">
        <v>39693</v>
      </c>
      <c r="C4626" s="76">
        <v>44918</v>
      </c>
      <c r="D4626" s="77">
        <v>784</v>
      </c>
      <c r="E4626" s="77">
        <v>1</v>
      </c>
      <c r="F4626" s="78"/>
      <c r="G4626" s="78"/>
      <c r="H4626" s="78"/>
      <c r="I4626" s="76">
        <v>44918.970138888886</v>
      </c>
      <c r="J4626" s="78"/>
      <c r="K4626" s="80">
        <v>1</v>
      </c>
    </row>
    <row r="4627" spans="2:11" x14ac:dyDescent="0.3">
      <c r="B4627" s="75">
        <v>39694</v>
      </c>
      <c r="C4627" s="76">
        <v>44918</v>
      </c>
      <c r="D4627" s="77">
        <v>824</v>
      </c>
      <c r="E4627" s="77">
        <v>6</v>
      </c>
      <c r="F4627" s="78"/>
      <c r="G4627" s="79">
        <v>44918.450150462973</v>
      </c>
      <c r="H4627" s="77">
        <v>166</v>
      </c>
      <c r="I4627" s="76">
        <v>44918.970138888886</v>
      </c>
      <c r="J4627" s="78"/>
      <c r="K4627" s="80">
        <v>1</v>
      </c>
    </row>
    <row r="4628" spans="2:11" x14ac:dyDescent="0.3">
      <c r="B4628" s="75">
        <v>39695</v>
      </c>
      <c r="C4628" s="76">
        <v>44918</v>
      </c>
      <c r="D4628" s="77">
        <v>905</v>
      </c>
      <c r="E4628" s="77">
        <v>1</v>
      </c>
      <c r="F4628" s="78"/>
      <c r="G4628" s="78"/>
      <c r="H4628" s="78"/>
      <c r="I4628" s="76">
        <v>44918.970138888886</v>
      </c>
      <c r="J4628" s="78"/>
      <c r="K4628" s="80">
        <v>1</v>
      </c>
    </row>
    <row r="4629" spans="2:11" x14ac:dyDescent="0.3">
      <c r="B4629" s="75">
        <v>39696</v>
      </c>
      <c r="C4629" s="76">
        <v>44918</v>
      </c>
      <c r="D4629" s="77">
        <v>1132</v>
      </c>
      <c r="E4629" s="77">
        <v>1</v>
      </c>
      <c r="F4629" s="78"/>
      <c r="G4629" s="78"/>
      <c r="H4629" s="78"/>
      <c r="I4629" s="76">
        <v>44918.970138888886</v>
      </c>
      <c r="J4629" s="78"/>
      <c r="K4629" s="80">
        <v>1</v>
      </c>
    </row>
    <row r="4630" spans="2:11" x14ac:dyDescent="0.3">
      <c r="B4630" s="75">
        <v>39697</v>
      </c>
      <c r="C4630" s="76">
        <v>44918</v>
      </c>
      <c r="D4630" s="77">
        <v>636</v>
      </c>
      <c r="E4630" s="77">
        <v>4</v>
      </c>
      <c r="F4630" s="78"/>
      <c r="G4630" s="79">
        <v>44918.480555555565</v>
      </c>
      <c r="H4630" s="77">
        <v>140</v>
      </c>
      <c r="I4630" s="76">
        <v>44918.970138888886</v>
      </c>
      <c r="J4630" s="78"/>
      <c r="K4630" s="80">
        <v>1</v>
      </c>
    </row>
    <row r="4631" spans="2:11" x14ac:dyDescent="0.3">
      <c r="B4631" s="75">
        <v>39698</v>
      </c>
      <c r="C4631" s="76">
        <v>44918</v>
      </c>
      <c r="D4631" s="77">
        <v>1402</v>
      </c>
      <c r="E4631" s="77">
        <v>4</v>
      </c>
      <c r="F4631" s="78"/>
      <c r="G4631" s="79">
        <v>44918.492002314822</v>
      </c>
      <c r="H4631" s="77">
        <v>159</v>
      </c>
      <c r="I4631" s="76">
        <v>44918.970138888886</v>
      </c>
      <c r="J4631" s="78"/>
      <c r="K4631" s="80">
        <v>1</v>
      </c>
    </row>
    <row r="4632" spans="2:11" x14ac:dyDescent="0.3">
      <c r="B4632" s="75">
        <v>39699</v>
      </c>
      <c r="C4632" s="76">
        <v>44918</v>
      </c>
      <c r="D4632" s="77">
        <v>903</v>
      </c>
      <c r="E4632" s="77">
        <v>1</v>
      </c>
      <c r="F4632" s="78"/>
      <c r="G4632" s="78"/>
      <c r="H4632" s="78"/>
      <c r="I4632" s="76">
        <v>44918.970138888886</v>
      </c>
      <c r="J4632" s="78"/>
      <c r="K4632" s="80">
        <v>1</v>
      </c>
    </row>
    <row r="4633" spans="2:11" x14ac:dyDescent="0.3">
      <c r="B4633" s="75">
        <v>39700</v>
      </c>
      <c r="C4633" s="76">
        <v>44918</v>
      </c>
      <c r="D4633" s="77">
        <v>1309</v>
      </c>
      <c r="E4633" s="77">
        <v>4</v>
      </c>
      <c r="F4633" s="78"/>
      <c r="G4633" s="79">
        <v>44918.519143518526</v>
      </c>
      <c r="H4633" s="77">
        <v>174</v>
      </c>
      <c r="I4633" s="76">
        <v>44918.970138888886</v>
      </c>
      <c r="J4633" s="78"/>
      <c r="K4633" s="80">
        <v>1</v>
      </c>
    </row>
    <row r="4634" spans="2:11" x14ac:dyDescent="0.3">
      <c r="B4634" s="75">
        <v>39701</v>
      </c>
      <c r="C4634" s="76">
        <v>44918</v>
      </c>
      <c r="D4634" s="77">
        <v>937</v>
      </c>
      <c r="E4634" s="77">
        <v>4</v>
      </c>
      <c r="F4634" s="78"/>
      <c r="G4634" s="79">
        <v>44918.534826388895</v>
      </c>
      <c r="H4634" s="77">
        <v>175</v>
      </c>
      <c r="I4634" s="76">
        <v>44918.970138888886</v>
      </c>
      <c r="J4634" s="78"/>
      <c r="K4634" s="80">
        <v>1</v>
      </c>
    </row>
    <row r="4635" spans="2:11" x14ac:dyDescent="0.3">
      <c r="B4635" s="75">
        <v>39702</v>
      </c>
      <c r="C4635" s="76">
        <v>44918</v>
      </c>
      <c r="D4635" s="77">
        <v>654</v>
      </c>
      <c r="E4635" s="77">
        <v>6</v>
      </c>
      <c r="F4635" s="78"/>
      <c r="G4635" s="79">
        <v>44918.55099537038</v>
      </c>
      <c r="H4635" s="77">
        <v>153</v>
      </c>
      <c r="I4635" s="76">
        <v>44918.970138888886</v>
      </c>
      <c r="J4635" s="78"/>
      <c r="K4635" s="80">
        <v>1</v>
      </c>
    </row>
    <row r="4636" spans="2:11" x14ac:dyDescent="0.3">
      <c r="B4636" s="75">
        <v>39703</v>
      </c>
      <c r="C4636" s="76">
        <v>44918</v>
      </c>
      <c r="D4636" s="77">
        <v>886</v>
      </c>
      <c r="E4636" s="77">
        <v>6</v>
      </c>
      <c r="F4636" s="78"/>
      <c r="G4636" s="79">
        <v>44918.565034722233</v>
      </c>
      <c r="H4636" s="77">
        <v>140</v>
      </c>
      <c r="I4636" s="76">
        <v>44918.970138888886</v>
      </c>
      <c r="J4636" s="78"/>
      <c r="K4636" s="80">
        <v>1</v>
      </c>
    </row>
    <row r="4637" spans="2:11" x14ac:dyDescent="0.3">
      <c r="B4637" s="75">
        <v>39704</v>
      </c>
      <c r="C4637" s="76">
        <v>44918</v>
      </c>
      <c r="D4637" s="77">
        <v>61</v>
      </c>
      <c r="E4637" s="77">
        <v>4</v>
      </c>
      <c r="F4637" s="78"/>
      <c r="G4637" s="79">
        <v>44918.581689814826</v>
      </c>
      <c r="H4637" s="77">
        <v>153</v>
      </c>
      <c r="I4637" s="76">
        <v>44918.970138888886</v>
      </c>
      <c r="J4637" s="78"/>
      <c r="K4637" s="80">
        <v>1</v>
      </c>
    </row>
    <row r="4638" spans="2:11" x14ac:dyDescent="0.3">
      <c r="B4638" s="75">
        <v>39705</v>
      </c>
      <c r="C4638" s="76">
        <v>44918</v>
      </c>
      <c r="D4638" s="77">
        <v>982</v>
      </c>
      <c r="E4638" s="77">
        <v>4</v>
      </c>
      <c r="F4638" s="78"/>
      <c r="G4638" s="79">
        <v>44918.593576388899</v>
      </c>
      <c r="H4638" s="77">
        <v>144</v>
      </c>
      <c r="I4638" s="76">
        <v>44918.970138888886</v>
      </c>
      <c r="J4638" s="78"/>
      <c r="K4638" s="80">
        <v>1</v>
      </c>
    </row>
    <row r="4639" spans="2:11" x14ac:dyDescent="0.3">
      <c r="B4639" s="75">
        <v>39706</v>
      </c>
      <c r="C4639" s="76">
        <v>44918</v>
      </c>
      <c r="D4639" s="77">
        <v>511</v>
      </c>
      <c r="E4639" s="77">
        <v>3</v>
      </c>
      <c r="F4639" s="78"/>
      <c r="G4639" s="79">
        <v>44918.608877314822</v>
      </c>
      <c r="H4639" s="77">
        <v>145</v>
      </c>
      <c r="I4639" s="76">
        <v>44918.970138888886</v>
      </c>
      <c r="J4639" s="78"/>
      <c r="K4639" s="80">
        <v>1</v>
      </c>
    </row>
    <row r="4640" spans="2:11" x14ac:dyDescent="0.3">
      <c r="B4640" s="75">
        <v>39707</v>
      </c>
      <c r="C4640" s="76">
        <v>44918</v>
      </c>
      <c r="D4640" s="77">
        <v>822</v>
      </c>
      <c r="E4640" s="77">
        <v>5</v>
      </c>
      <c r="F4640" s="78"/>
      <c r="G4640" s="79">
        <v>44918.62341435186</v>
      </c>
      <c r="H4640" s="77">
        <v>173</v>
      </c>
      <c r="I4640" s="76">
        <v>44918.970138888886</v>
      </c>
      <c r="J4640" s="78"/>
      <c r="K4640" s="80">
        <v>1</v>
      </c>
    </row>
    <row r="4641" spans="2:11" x14ac:dyDescent="0.3">
      <c r="B4641" s="75">
        <v>39708</v>
      </c>
      <c r="C4641" s="76">
        <v>44918</v>
      </c>
      <c r="D4641" s="77">
        <v>133</v>
      </c>
      <c r="E4641" s="77">
        <v>2</v>
      </c>
      <c r="F4641" s="78"/>
      <c r="G4641" s="79">
        <v>44918.632453703714</v>
      </c>
      <c r="H4641" s="77">
        <v>157</v>
      </c>
      <c r="I4641" s="76">
        <v>44918.970138888886</v>
      </c>
      <c r="J4641" s="78"/>
      <c r="K4641" s="80">
        <v>1</v>
      </c>
    </row>
    <row r="4642" spans="2:11" x14ac:dyDescent="0.3">
      <c r="B4642" s="75">
        <v>39709</v>
      </c>
      <c r="C4642" s="76">
        <v>44918</v>
      </c>
      <c r="D4642" s="77">
        <v>1265</v>
      </c>
      <c r="E4642" s="77">
        <v>1</v>
      </c>
      <c r="F4642" s="78"/>
      <c r="G4642" s="78"/>
      <c r="H4642" s="78"/>
      <c r="I4642" s="76">
        <v>44918.970138888886</v>
      </c>
      <c r="J4642" s="78"/>
      <c r="K4642" s="80">
        <v>1</v>
      </c>
    </row>
    <row r="4643" spans="2:11" x14ac:dyDescent="0.3">
      <c r="B4643" s="75">
        <v>39710</v>
      </c>
      <c r="C4643" s="76">
        <v>44918</v>
      </c>
      <c r="D4643" s="77">
        <v>1184</v>
      </c>
      <c r="E4643" s="77">
        <v>6</v>
      </c>
      <c r="F4643" s="78"/>
      <c r="G4643" s="79">
        <v>44918.664027777784</v>
      </c>
      <c r="H4643" s="77">
        <v>175</v>
      </c>
      <c r="I4643" s="76">
        <v>44918.970138888886</v>
      </c>
      <c r="J4643" s="78"/>
      <c r="K4643" s="80">
        <v>1</v>
      </c>
    </row>
    <row r="4644" spans="2:11" x14ac:dyDescent="0.3">
      <c r="B4644" s="75">
        <v>39711</v>
      </c>
      <c r="C4644" s="76">
        <v>44918</v>
      </c>
      <c r="D4644" s="77">
        <v>565</v>
      </c>
      <c r="E4644" s="77">
        <v>4</v>
      </c>
      <c r="F4644" s="78"/>
      <c r="G4644" s="79">
        <v>44918.674664351856</v>
      </c>
      <c r="H4644" s="77">
        <v>176</v>
      </c>
      <c r="I4644" s="76">
        <v>44918.970138888886</v>
      </c>
      <c r="J4644" s="78"/>
      <c r="K4644" s="80">
        <v>1</v>
      </c>
    </row>
    <row r="4645" spans="2:11" x14ac:dyDescent="0.3">
      <c r="B4645" s="75">
        <v>39712</v>
      </c>
      <c r="C4645" s="76">
        <v>44918</v>
      </c>
      <c r="D4645" s="77">
        <v>1016</v>
      </c>
      <c r="E4645" s="77">
        <v>4</v>
      </c>
      <c r="F4645" s="78"/>
      <c r="G4645" s="79">
        <v>44918.690046296302</v>
      </c>
      <c r="H4645" s="77">
        <v>159</v>
      </c>
      <c r="I4645" s="76">
        <v>44918.970138888886</v>
      </c>
      <c r="J4645" s="78"/>
      <c r="K4645" s="80">
        <v>1</v>
      </c>
    </row>
    <row r="4646" spans="2:11" x14ac:dyDescent="0.3">
      <c r="B4646" s="75">
        <v>39713</v>
      </c>
      <c r="C4646" s="76">
        <v>44918</v>
      </c>
      <c r="D4646" s="77">
        <v>590</v>
      </c>
      <c r="E4646" s="77">
        <v>5</v>
      </c>
      <c r="F4646" s="78"/>
      <c r="G4646" s="79">
        <v>44918.701736111114</v>
      </c>
      <c r="H4646" s="77">
        <v>141</v>
      </c>
      <c r="I4646" s="76">
        <v>44918.970138888886</v>
      </c>
      <c r="J4646" s="78"/>
      <c r="K4646" s="80">
        <v>1</v>
      </c>
    </row>
    <row r="4647" spans="2:11" x14ac:dyDescent="0.3">
      <c r="B4647" s="75">
        <v>39714</v>
      </c>
      <c r="C4647" s="76">
        <v>44918</v>
      </c>
      <c r="D4647" s="77">
        <v>318</v>
      </c>
      <c r="E4647" s="77">
        <v>2</v>
      </c>
      <c r="F4647" s="78"/>
      <c r="G4647" s="79">
        <v>44918.71370370371</v>
      </c>
      <c r="H4647" s="77">
        <v>146</v>
      </c>
      <c r="I4647" s="76">
        <v>44918.970138888886</v>
      </c>
      <c r="J4647" s="78"/>
      <c r="K4647" s="80">
        <v>1</v>
      </c>
    </row>
    <row r="4648" spans="2:11" x14ac:dyDescent="0.3">
      <c r="B4648" s="75">
        <v>39715</v>
      </c>
      <c r="C4648" s="76">
        <v>44918</v>
      </c>
      <c r="D4648" s="77">
        <v>1377</v>
      </c>
      <c r="E4648" s="77">
        <v>6</v>
      </c>
      <c r="F4648" s="78"/>
      <c r="G4648" s="79">
        <v>44918.723263888896</v>
      </c>
      <c r="H4648" s="77">
        <v>153</v>
      </c>
      <c r="I4648" s="76">
        <v>44918.970138888886</v>
      </c>
      <c r="J4648" s="78"/>
      <c r="K4648" s="80">
        <v>1</v>
      </c>
    </row>
    <row r="4649" spans="2:11" x14ac:dyDescent="0.3">
      <c r="B4649" s="75">
        <v>39716</v>
      </c>
      <c r="C4649" s="76">
        <v>44918</v>
      </c>
      <c r="D4649" s="77">
        <v>396</v>
      </c>
      <c r="E4649" s="77">
        <v>5</v>
      </c>
      <c r="F4649" s="78"/>
      <c r="G4649" s="79">
        <v>44918.740150462967</v>
      </c>
      <c r="H4649" s="77">
        <v>154</v>
      </c>
      <c r="I4649" s="76">
        <v>44918.970138888886</v>
      </c>
      <c r="J4649" s="78"/>
      <c r="K4649" s="80">
        <v>1</v>
      </c>
    </row>
    <row r="4650" spans="2:11" x14ac:dyDescent="0.3">
      <c r="B4650" s="75">
        <v>39717</v>
      </c>
      <c r="C4650" s="76">
        <v>44918</v>
      </c>
      <c r="D4650" s="77">
        <v>585</v>
      </c>
      <c r="E4650" s="77">
        <v>5</v>
      </c>
      <c r="F4650" s="78"/>
      <c r="G4650" s="79">
        <v>44918.749351851853</v>
      </c>
      <c r="H4650" s="77">
        <v>169</v>
      </c>
      <c r="I4650" s="76">
        <v>44918.970138888886</v>
      </c>
      <c r="J4650" s="78"/>
      <c r="K4650" s="80">
        <v>1</v>
      </c>
    </row>
    <row r="4651" spans="2:11" x14ac:dyDescent="0.3">
      <c r="B4651" s="75">
        <v>39718</v>
      </c>
      <c r="C4651" s="76">
        <v>44918</v>
      </c>
      <c r="D4651" s="77">
        <v>920</v>
      </c>
      <c r="E4651" s="77">
        <v>2</v>
      </c>
      <c r="F4651" s="78"/>
      <c r="G4651" s="79">
        <v>44918.76457175926</v>
      </c>
      <c r="H4651" s="77">
        <v>171</v>
      </c>
      <c r="I4651" s="76">
        <v>44918.970138888886</v>
      </c>
      <c r="J4651" s="78"/>
      <c r="K4651" s="80">
        <v>1</v>
      </c>
    </row>
    <row r="4652" spans="2:11" x14ac:dyDescent="0.3">
      <c r="B4652" s="75">
        <v>39719</v>
      </c>
      <c r="C4652" s="76">
        <v>44918</v>
      </c>
      <c r="D4652" s="77">
        <v>745</v>
      </c>
      <c r="E4652" s="77">
        <v>2</v>
      </c>
      <c r="F4652" s="78"/>
      <c r="G4652" s="79">
        <v>44918.781168981484</v>
      </c>
      <c r="H4652" s="77">
        <v>151</v>
      </c>
      <c r="I4652" s="76">
        <v>44918.970138888886</v>
      </c>
      <c r="J4652" s="78"/>
      <c r="K4652" s="80">
        <v>1</v>
      </c>
    </row>
    <row r="4653" spans="2:11" x14ac:dyDescent="0.3">
      <c r="B4653" s="75">
        <v>39720</v>
      </c>
      <c r="C4653" s="76">
        <v>44918</v>
      </c>
      <c r="D4653" s="77">
        <v>149</v>
      </c>
      <c r="E4653" s="77">
        <v>6</v>
      </c>
      <c r="F4653" s="78"/>
      <c r="G4653" s="79">
        <v>44918.79623842593</v>
      </c>
      <c r="H4653" s="77">
        <v>166</v>
      </c>
      <c r="I4653" s="76">
        <v>44918.970138888886</v>
      </c>
      <c r="J4653" s="78"/>
      <c r="K4653" s="80">
        <v>1</v>
      </c>
    </row>
    <row r="4654" spans="2:11" x14ac:dyDescent="0.3">
      <c r="B4654" s="75">
        <v>39721</v>
      </c>
      <c r="C4654" s="76">
        <v>44918</v>
      </c>
      <c r="D4654" s="77">
        <v>707</v>
      </c>
      <c r="E4654" s="77">
        <v>6</v>
      </c>
      <c r="F4654" s="78"/>
      <c r="G4654" s="79">
        <v>44918.806805555556</v>
      </c>
      <c r="H4654" s="77">
        <v>169</v>
      </c>
      <c r="I4654" s="76">
        <v>44918.970138888886</v>
      </c>
      <c r="J4654" s="78"/>
      <c r="K4654" s="80">
        <v>1</v>
      </c>
    </row>
    <row r="4655" spans="2:11" x14ac:dyDescent="0.3">
      <c r="B4655" s="75">
        <v>39722</v>
      </c>
      <c r="C4655" s="76">
        <v>44918</v>
      </c>
      <c r="D4655" s="77">
        <v>1363</v>
      </c>
      <c r="E4655" s="77">
        <v>3</v>
      </c>
      <c r="F4655" s="78"/>
      <c r="G4655" s="79">
        <v>44918.820011574076</v>
      </c>
      <c r="H4655" s="77">
        <v>179</v>
      </c>
      <c r="I4655" s="76">
        <v>44918.970138888886</v>
      </c>
      <c r="J4655" s="78"/>
      <c r="K4655" s="80">
        <v>1</v>
      </c>
    </row>
    <row r="4656" spans="2:11" x14ac:dyDescent="0.3">
      <c r="B4656" s="75">
        <v>39723</v>
      </c>
      <c r="C4656" s="76">
        <v>44918</v>
      </c>
      <c r="D4656" s="77">
        <v>254</v>
      </c>
      <c r="E4656" s="77">
        <v>5</v>
      </c>
      <c r="F4656" s="78"/>
      <c r="G4656" s="79">
        <v>44918.830277777779</v>
      </c>
      <c r="H4656" s="77">
        <v>176</v>
      </c>
      <c r="I4656" s="76">
        <v>44918.970138888886</v>
      </c>
      <c r="J4656" s="78"/>
      <c r="K4656" s="80">
        <v>1</v>
      </c>
    </row>
    <row r="4657" spans="2:11" x14ac:dyDescent="0.3">
      <c r="B4657" s="75">
        <v>39724</v>
      </c>
      <c r="C4657" s="76">
        <v>44918</v>
      </c>
      <c r="D4657" s="77">
        <v>26</v>
      </c>
      <c r="E4657" s="77">
        <v>3</v>
      </c>
      <c r="F4657" s="78"/>
      <c r="G4657" s="79">
        <v>44918.845613425925</v>
      </c>
      <c r="H4657" s="77">
        <v>157</v>
      </c>
      <c r="I4657" s="76">
        <v>44918.970138888886</v>
      </c>
      <c r="J4657" s="78"/>
      <c r="K4657" s="80">
        <v>1</v>
      </c>
    </row>
    <row r="4658" spans="2:11" x14ac:dyDescent="0.3">
      <c r="B4658" s="75">
        <v>39725</v>
      </c>
      <c r="C4658" s="76">
        <v>44918</v>
      </c>
      <c r="D4658" s="77">
        <v>638</v>
      </c>
      <c r="E4658" s="77">
        <v>6</v>
      </c>
      <c r="F4658" s="78"/>
      <c r="G4658" s="79">
        <v>44918.858425925922</v>
      </c>
      <c r="H4658" s="77">
        <v>146</v>
      </c>
      <c r="I4658" s="76">
        <v>44918.970138888886</v>
      </c>
      <c r="J4658" s="78"/>
      <c r="K4658" s="80">
        <v>1</v>
      </c>
    </row>
    <row r="4659" spans="2:11" x14ac:dyDescent="0.3">
      <c r="B4659" s="75">
        <v>39726</v>
      </c>
      <c r="C4659" s="76">
        <v>44918</v>
      </c>
      <c r="D4659" s="77">
        <v>1202</v>
      </c>
      <c r="E4659" s="77">
        <v>5</v>
      </c>
      <c r="F4659" s="78"/>
      <c r="G4659" s="79">
        <v>44918.870578703703</v>
      </c>
      <c r="H4659" s="77">
        <v>162</v>
      </c>
      <c r="I4659" s="76">
        <v>44918.970138888886</v>
      </c>
      <c r="J4659" s="78"/>
      <c r="K4659" s="80">
        <v>1</v>
      </c>
    </row>
    <row r="4660" spans="2:11" x14ac:dyDescent="0.3">
      <c r="B4660" s="75">
        <v>39727</v>
      </c>
      <c r="C4660" s="76">
        <v>44918</v>
      </c>
      <c r="D4660" s="77">
        <v>1103</v>
      </c>
      <c r="E4660" s="77">
        <v>1</v>
      </c>
      <c r="F4660" s="78"/>
      <c r="G4660" s="78"/>
      <c r="H4660" s="78"/>
      <c r="I4660" s="76">
        <v>44918.970138888886</v>
      </c>
      <c r="J4660" s="78"/>
      <c r="K4660" s="80">
        <v>1</v>
      </c>
    </row>
    <row r="4661" spans="2:11" x14ac:dyDescent="0.3">
      <c r="B4661" s="75">
        <v>39728</v>
      </c>
      <c r="C4661" s="76">
        <v>44918</v>
      </c>
      <c r="D4661" s="77">
        <v>152</v>
      </c>
      <c r="E4661" s="77">
        <v>2</v>
      </c>
      <c r="F4661" s="78"/>
      <c r="G4661" s="79">
        <v>44918.896504629629</v>
      </c>
      <c r="H4661" s="77">
        <v>141</v>
      </c>
      <c r="I4661" s="76">
        <v>44918.970138888886</v>
      </c>
      <c r="J4661" s="78"/>
      <c r="K4661" s="80">
        <v>1</v>
      </c>
    </row>
    <row r="4662" spans="2:11" x14ac:dyDescent="0.3">
      <c r="B4662" s="75">
        <v>39729</v>
      </c>
      <c r="C4662" s="76">
        <v>44921</v>
      </c>
      <c r="D4662" s="77">
        <v>1367</v>
      </c>
      <c r="E4662" s="77">
        <v>3</v>
      </c>
      <c r="F4662" s="78"/>
      <c r="G4662" s="79">
        <v>44921.333333333336</v>
      </c>
      <c r="H4662" s="77">
        <v>154</v>
      </c>
      <c r="I4662" s="76">
        <v>44921.963888888888</v>
      </c>
      <c r="J4662" s="78"/>
      <c r="K4662" s="80">
        <v>1</v>
      </c>
    </row>
    <row r="4663" spans="2:11" x14ac:dyDescent="0.3">
      <c r="B4663" s="75">
        <v>39730</v>
      </c>
      <c r="C4663" s="76">
        <v>44921</v>
      </c>
      <c r="D4663" s="77">
        <v>235</v>
      </c>
      <c r="E4663" s="77">
        <v>6</v>
      </c>
      <c r="F4663" s="78"/>
      <c r="G4663" s="79">
        <v>44921.349664351852</v>
      </c>
      <c r="H4663" s="77">
        <v>162</v>
      </c>
      <c r="I4663" s="76">
        <v>44921.963888888888</v>
      </c>
      <c r="J4663" s="78"/>
      <c r="K4663" s="80">
        <v>1</v>
      </c>
    </row>
    <row r="4664" spans="2:11" x14ac:dyDescent="0.3">
      <c r="B4664" s="75">
        <v>39731</v>
      </c>
      <c r="C4664" s="76">
        <v>44921</v>
      </c>
      <c r="D4664" s="77">
        <v>55</v>
      </c>
      <c r="E4664" s="77">
        <v>2</v>
      </c>
      <c r="F4664" s="78"/>
      <c r="G4664" s="79">
        <v>44921.363692129627</v>
      </c>
      <c r="H4664" s="77">
        <v>177</v>
      </c>
      <c r="I4664" s="76">
        <v>44921.963888888888</v>
      </c>
      <c r="J4664" s="78"/>
      <c r="K4664" s="80">
        <v>1</v>
      </c>
    </row>
    <row r="4665" spans="2:11" x14ac:dyDescent="0.3">
      <c r="B4665" s="75">
        <v>39732</v>
      </c>
      <c r="C4665" s="76">
        <v>44921</v>
      </c>
      <c r="D4665" s="77">
        <v>373</v>
      </c>
      <c r="E4665" s="77">
        <v>2</v>
      </c>
      <c r="F4665" s="78"/>
      <c r="G4665" s="79">
        <v>44921.379618055551</v>
      </c>
      <c r="H4665" s="77">
        <v>158</v>
      </c>
      <c r="I4665" s="76">
        <v>44921.963888888888</v>
      </c>
      <c r="J4665" s="78"/>
      <c r="K4665" s="80">
        <v>1</v>
      </c>
    </row>
    <row r="4666" spans="2:11" x14ac:dyDescent="0.3">
      <c r="B4666" s="75">
        <v>39733</v>
      </c>
      <c r="C4666" s="76">
        <v>44921</v>
      </c>
      <c r="D4666" s="77">
        <v>727</v>
      </c>
      <c r="E4666" s="77">
        <v>4</v>
      </c>
      <c r="F4666" s="78"/>
      <c r="G4666" s="79">
        <v>44921.394178240735</v>
      </c>
      <c r="H4666" s="77">
        <v>149</v>
      </c>
      <c r="I4666" s="76">
        <v>44921.963888888888</v>
      </c>
      <c r="J4666" s="78"/>
      <c r="K4666" s="80">
        <v>1</v>
      </c>
    </row>
    <row r="4667" spans="2:11" x14ac:dyDescent="0.3">
      <c r="B4667" s="75">
        <v>39734</v>
      </c>
      <c r="C4667" s="76">
        <v>44921</v>
      </c>
      <c r="D4667" s="77">
        <v>963</v>
      </c>
      <c r="E4667" s="77">
        <v>6</v>
      </c>
      <c r="F4667" s="78"/>
      <c r="G4667" s="79">
        <v>44921.402731481474</v>
      </c>
      <c r="H4667" s="77">
        <v>158</v>
      </c>
      <c r="I4667" s="76">
        <v>44921.963888888888</v>
      </c>
      <c r="J4667" s="78"/>
      <c r="K4667" s="80">
        <v>1</v>
      </c>
    </row>
    <row r="4668" spans="2:11" x14ac:dyDescent="0.3">
      <c r="B4668" s="75">
        <v>39735</v>
      </c>
      <c r="C4668" s="76">
        <v>44921</v>
      </c>
      <c r="D4668" s="77">
        <v>195</v>
      </c>
      <c r="E4668" s="77">
        <v>1</v>
      </c>
      <c r="F4668" s="78"/>
      <c r="G4668" s="78"/>
      <c r="H4668" s="78"/>
      <c r="I4668" s="76">
        <v>44921.963888888888</v>
      </c>
      <c r="J4668" s="78"/>
      <c r="K4668" s="80">
        <v>1</v>
      </c>
    </row>
    <row r="4669" spans="2:11" x14ac:dyDescent="0.3">
      <c r="B4669" s="75">
        <v>39736</v>
      </c>
      <c r="C4669" s="76">
        <v>44921</v>
      </c>
      <c r="D4669" s="77">
        <v>40</v>
      </c>
      <c r="E4669" s="77">
        <v>1</v>
      </c>
      <c r="F4669" s="78"/>
      <c r="G4669" s="78"/>
      <c r="H4669" s="78"/>
      <c r="I4669" s="76">
        <v>44921.963888888888</v>
      </c>
      <c r="J4669" s="78"/>
      <c r="K4669" s="80">
        <v>1</v>
      </c>
    </row>
    <row r="4670" spans="2:11" x14ac:dyDescent="0.3">
      <c r="B4670" s="75">
        <v>39737</v>
      </c>
      <c r="C4670" s="76">
        <v>44921</v>
      </c>
      <c r="D4670" s="77">
        <v>359</v>
      </c>
      <c r="E4670" s="77">
        <v>1</v>
      </c>
      <c r="F4670" s="78"/>
      <c r="G4670" s="78"/>
      <c r="H4670" s="78"/>
      <c r="I4670" s="76">
        <v>44921.963888888888</v>
      </c>
      <c r="J4670" s="78"/>
      <c r="K4670" s="80">
        <v>1</v>
      </c>
    </row>
    <row r="4671" spans="2:11" x14ac:dyDescent="0.3">
      <c r="B4671" s="75">
        <v>39738</v>
      </c>
      <c r="C4671" s="76">
        <v>44921</v>
      </c>
      <c r="D4671" s="77">
        <v>714</v>
      </c>
      <c r="E4671" s="77">
        <v>2</v>
      </c>
      <c r="F4671" s="78"/>
      <c r="G4671" s="79">
        <v>44921.457997685175</v>
      </c>
      <c r="H4671" s="77">
        <v>179</v>
      </c>
      <c r="I4671" s="76">
        <v>44921.963888888888</v>
      </c>
      <c r="J4671" s="78"/>
      <c r="K4671" s="80">
        <v>1</v>
      </c>
    </row>
    <row r="4672" spans="2:11" x14ac:dyDescent="0.3">
      <c r="B4672" s="75">
        <v>39739</v>
      </c>
      <c r="C4672" s="76">
        <v>44921</v>
      </c>
      <c r="D4672" s="77">
        <v>1072</v>
      </c>
      <c r="E4672" s="77">
        <v>4</v>
      </c>
      <c r="F4672" s="78"/>
      <c r="G4672" s="79">
        <v>44921.46871527777</v>
      </c>
      <c r="H4672" s="77">
        <v>142</v>
      </c>
      <c r="I4672" s="76">
        <v>44921.963888888888</v>
      </c>
      <c r="J4672" s="78"/>
      <c r="K4672" s="80">
        <v>1</v>
      </c>
    </row>
    <row r="4673" spans="2:11" x14ac:dyDescent="0.3">
      <c r="B4673" s="75">
        <v>39740</v>
      </c>
      <c r="C4673" s="76">
        <v>44921</v>
      </c>
      <c r="D4673" s="77">
        <v>1365</v>
      </c>
      <c r="E4673" s="77">
        <v>5</v>
      </c>
      <c r="F4673" s="78"/>
      <c r="G4673" s="79">
        <v>44921.484641203693</v>
      </c>
      <c r="H4673" s="77">
        <v>173</v>
      </c>
      <c r="I4673" s="76">
        <v>44921.963888888888</v>
      </c>
      <c r="J4673" s="78"/>
      <c r="K4673" s="80">
        <v>1</v>
      </c>
    </row>
    <row r="4674" spans="2:11" x14ac:dyDescent="0.3">
      <c r="B4674" s="75">
        <v>39741</v>
      </c>
      <c r="C4674" s="76">
        <v>44921</v>
      </c>
      <c r="D4674" s="77">
        <v>54</v>
      </c>
      <c r="E4674" s="77">
        <v>3</v>
      </c>
      <c r="F4674" s="78"/>
      <c r="G4674" s="79">
        <v>44921.498252314806</v>
      </c>
      <c r="H4674" s="77">
        <v>148</v>
      </c>
      <c r="I4674" s="76">
        <v>44921.963888888888</v>
      </c>
      <c r="J4674" s="78"/>
      <c r="K4674" s="80">
        <v>1</v>
      </c>
    </row>
    <row r="4675" spans="2:11" x14ac:dyDescent="0.3">
      <c r="B4675" s="75">
        <v>39742</v>
      </c>
      <c r="C4675" s="76">
        <v>44921</v>
      </c>
      <c r="D4675" s="77">
        <v>4</v>
      </c>
      <c r="E4675" s="77">
        <v>2</v>
      </c>
      <c r="F4675" s="78"/>
      <c r="G4675" s="79">
        <v>44921.506840277769</v>
      </c>
      <c r="H4675" s="77">
        <v>164</v>
      </c>
      <c r="I4675" s="76">
        <v>44921.963888888888</v>
      </c>
      <c r="J4675" s="78"/>
      <c r="K4675" s="80">
        <v>1</v>
      </c>
    </row>
    <row r="4676" spans="2:11" x14ac:dyDescent="0.3">
      <c r="B4676" s="75">
        <v>39743</v>
      </c>
      <c r="C4676" s="76">
        <v>44921</v>
      </c>
      <c r="D4676" s="77">
        <v>781</v>
      </c>
      <c r="E4676" s="77">
        <v>3</v>
      </c>
      <c r="F4676" s="78"/>
      <c r="G4676" s="79">
        <v>44921.519201388881</v>
      </c>
      <c r="H4676" s="77">
        <v>154</v>
      </c>
      <c r="I4676" s="76">
        <v>44921.963888888888</v>
      </c>
      <c r="J4676" s="78"/>
      <c r="K4676" s="80">
        <v>1</v>
      </c>
    </row>
    <row r="4677" spans="2:11" x14ac:dyDescent="0.3">
      <c r="B4677" s="75">
        <v>39744</v>
      </c>
      <c r="C4677" s="76">
        <v>44921</v>
      </c>
      <c r="D4677" s="77">
        <v>869</v>
      </c>
      <c r="E4677" s="77">
        <v>5</v>
      </c>
      <c r="F4677" s="78"/>
      <c r="G4677" s="79">
        <v>44921.528553240736</v>
      </c>
      <c r="H4677" s="77">
        <v>164</v>
      </c>
      <c r="I4677" s="76">
        <v>44921.963888888888</v>
      </c>
      <c r="J4677" s="78"/>
      <c r="K4677" s="80">
        <v>1</v>
      </c>
    </row>
    <row r="4678" spans="2:11" x14ac:dyDescent="0.3">
      <c r="B4678" s="75">
        <v>39745</v>
      </c>
      <c r="C4678" s="76">
        <v>44921</v>
      </c>
      <c r="D4678" s="77">
        <v>34</v>
      </c>
      <c r="E4678" s="77">
        <v>1</v>
      </c>
      <c r="F4678" s="78"/>
      <c r="G4678" s="78"/>
      <c r="H4678" s="78"/>
      <c r="I4678" s="76">
        <v>44921.963888888888</v>
      </c>
      <c r="J4678" s="78"/>
      <c r="K4678" s="80">
        <v>1</v>
      </c>
    </row>
    <row r="4679" spans="2:11" x14ac:dyDescent="0.3">
      <c r="B4679" s="75">
        <v>39746</v>
      </c>
      <c r="C4679" s="76">
        <v>44921</v>
      </c>
      <c r="D4679" s="77">
        <v>376</v>
      </c>
      <c r="E4679" s="77">
        <v>4</v>
      </c>
      <c r="F4679" s="78"/>
      <c r="G4679" s="79">
        <v>44921.559050925927</v>
      </c>
      <c r="H4679" s="77">
        <v>149</v>
      </c>
      <c r="I4679" s="76">
        <v>44921.963888888888</v>
      </c>
      <c r="J4679" s="78"/>
      <c r="K4679" s="80">
        <v>1</v>
      </c>
    </row>
    <row r="4680" spans="2:11" x14ac:dyDescent="0.3">
      <c r="B4680" s="75">
        <v>39747</v>
      </c>
      <c r="C4680" s="76">
        <v>44921</v>
      </c>
      <c r="D4680" s="77">
        <v>444</v>
      </c>
      <c r="E4680" s="77">
        <v>5</v>
      </c>
      <c r="F4680" s="78"/>
      <c r="G4680" s="79">
        <v>44921.56931712963</v>
      </c>
      <c r="H4680" s="77">
        <v>143</v>
      </c>
      <c r="I4680" s="76">
        <v>44921.963888888888</v>
      </c>
      <c r="J4680" s="78"/>
      <c r="K4680" s="80">
        <v>1</v>
      </c>
    </row>
    <row r="4681" spans="2:11" x14ac:dyDescent="0.3">
      <c r="B4681" s="75">
        <v>39748</v>
      </c>
      <c r="C4681" s="76">
        <v>44921</v>
      </c>
      <c r="D4681" s="77">
        <v>424</v>
      </c>
      <c r="E4681" s="77">
        <v>5</v>
      </c>
      <c r="F4681" s="78"/>
      <c r="G4681" s="79">
        <v>44921.582118055558</v>
      </c>
      <c r="H4681" s="77">
        <v>145</v>
      </c>
      <c r="I4681" s="76">
        <v>44921.963888888888</v>
      </c>
      <c r="J4681" s="78"/>
      <c r="K4681" s="80">
        <v>1</v>
      </c>
    </row>
    <row r="4682" spans="2:11" x14ac:dyDescent="0.3">
      <c r="B4682" s="75">
        <v>39749</v>
      </c>
      <c r="C4682" s="76">
        <v>44921</v>
      </c>
      <c r="D4682" s="77">
        <v>624</v>
      </c>
      <c r="E4682" s="77">
        <v>3</v>
      </c>
      <c r="F4682" s="78"/>
      <c r="G4682" s="79">
        <v>44921.591111111113</v>
      </c>
      <c r="H4682" s="77">
        <v>170</v>
      </c>
      <c r="I4682" s="76">
        <v>44921.963888888888</v>
      </c>
      <c r="J4682" s="78"/>
      <c r="K4682" s="80">
        <v>1</v>
      </c>
    </row>
    <row r="4683" spans="2:11" x14ac:dyDescent="0.3">
      <c r="B4683" s="75">
        <v>39750</v>
      </c>
      <c r="C4683" s="76">
        <v>44921</v>
      </c>
      <c r="D4683" s="77">
        <v>90</v>
      </c>
      <c r="E4683" s="77">
        <v>5</v>
      </c>
      <c r="F4683" s="78"/>
      <c r="G4683" s="79">
        <v>44921.601145833338</v>
      </c>
      <c r="H4683" s="77">
        <v>177</v>
      </c>
      <c r="I4683" s="76">
        <v>44921.963888888888</v>
      </c>
      <c r="J4683" s="78"/>
      <c r="K4683" s="80">
        <v>1</v>
      </c>
    </row>
    <row r="4684" spans="2:11" x14ac:dyDescent="0.3">
      <c r="B4684" s="75">
        <v>39751</v>
      </c>
      <c r="C4684" s="76">
        <v>44921</v>
      </c>
      <c r="D4684" s="77">
        <v>554</v>
      </c>
      <c r="E4684" s="77">
        <v>6</v>
      </c>
      <c r="F4684" s="78"/>
      <c r="G4684" s="79">
        <v>44921.613715277781</v>
      </c>
      <c r="H4684" s="77">
        <v>141</v>
      </c>
      <c r="I4684" s="76">
        <v>44921.963888888888</v>
      </c>
      <c r="J4684" s="78"/>
      <c r="K4684" s="80">
        <v>1</v>
      </c>
    </row>
    <row r="4685" spans="2:11" x14ac:dyDescent="0.3">
      <c r="B4685" s="75">
        <v>39752</v>
      </c>
      <c r="C4685" s="76">
        <v>44921</v>
      </c>
      <c r="D4685" s="77">
        <v>307</v>
      </c>
      <c r="E4685" s="77">
        <v>2</v>
      </c>
      <c r="F4685" s="78"/>
      <c r="G4685" s="79">
        <v>44921.62262731482</v>
      </c>
      <c r="H4685" s="77">
        <v>153</v>
      </c>
      <c r="I4685" s="76">
        <v>44921.963888888888</v>
      </c>
      <c r="J4685" s="78"/>
      <c r="K4685" s="80">
        <v>1</v>
      </c>
    </row>
    <row r="4686" spans="2:11" x14ac:dyDescent="0.3">
      <c r="B4686" s="75">
        <v>39753</v>
      </c>
      <c r="C4686" s="76">
        <v>44921</v>
      </c>
      <c r="D4686" s="77">
        <v>855</v>
      </c>
      <c r="E4686" s="77">
        <v>5</v>
      </c>
      <c r="F4686" s="78"/>
      <c r="G4686" s="79">
        <v>44921.632789351861</v>
      </c>
      <c r="H4686" s="77">
        <v>140</v>
      </c>
      <c r="I4686" s="76">
        <v>44921.963888888888</v>
      </c>
      <c r="J4686" s="78"/>
      <c r="K4686" s="80">
        <v>1</v>
      </c>
    </row>
    <row r="4687" spans="2:11" x14ac:dyDescent="0.3">
      <c r="B4687" s="75">
        <v>39754</v>
      </c>
      <c r="C4687" s="76">
        <v>44921</v>
      </c>
      <c r="D4687" s="77">
        <v>60</v>
      </c>
      <c r="E4687" s="77">
        <v>5</v>
      </c>
      <c r="F4687" s="78"/>
      <c r="G4687" s="79">
        <v>44921.647222222229</v>
      </c>
      <c r="H4687" s="77">
        <v>166</v>
      </c>
      <c r="I4687" s="76">
        <v>44921.963888888888</v>
      </c>
      <c r="J4687" s="78"/>
      <c r="K4687" s="80">
        <v>1</v>
      </c>
    </row>
    <row r="4688" spans="2:11" x14ac:dyDescent="0.3">
      <c r="B4688" s="75">
        <v>39755</v>
      </c>
      <c r="C4688" s="76">
        <v>44921</v>
      </c>
      <c r="D4688" s="77">
        <v>458</v>
      </c>
      <c r="E4688" s="77">
        <v>1</v>
      </c>
      <c r="F4688" s="78"/>
      <c r="G4688" s="78"/>
      <c r="H4688" s="78"/>
      <c r="I4688" s="76">
        <v>44921.963888888888</v>
      </c>
      <c r="J4688" s="78"/>
      <c r="K4688" s="80">
        <v>1</v>
      </c>
    </row>
    <row r="4689" spans="2:11" x14ac:dyDescent="0.3">
      <c r="B4689" s="75">
        <v>39756</v>
      </c>
      <c r="C4689" s="76">
        <v>44921</v>
      </c>
      <c r="D4689" s="77">
        <v>1080</v>
      </c>
      <c r="E4689" s="77">
        <v>2</v>
      </c>
      <c r="F4689" s="78"/>
      <c r="G4689" s="79">
        <v>44921.674513888895</v>
      </c>
      <c r="H4689" s="77">
        <v>177</v>
      </c>
      <c r="I4689" s="76">
        <v>44921.963888888888</v>
      </c>
      <c r="J4689" s="78"/>
      <c r="K4689" s="80">
        <v>1</v>
      </c>
    </row>
    <row r="4690" spans="2:11" x14ac:dyDescent="0.3">
      <c r="B4690" s="75">
        <v>39757</v>
      </c>
      <c r="C4690" s="76">
        <v>44921</v>
      </c>
      <c r="D4690" s="77">
        <v>261</v>
      </c>
      <c r="E4690" s="77">
        <v>6</v>
      </c>
      <c r="F4690" s="78"/>
      <c r="G4690" s="79">
        <v>44921.688611111116</v>
      </c>
      <c r="H4690" s="77">
        <v>141</v>
      </c>
      <c r="I4690" s="76">
        <v>44921.963888888888</v>
      </c>
      <c r="J4690" s="78"/>
      <c r="K4690" s="80">
        <v>1</v>
      </c>
    </row>
    <row r="4691" spans="2:11" x14ac:dyDescent="0.3">
      <c r="B4691" s="75">
        <v>39758</v>
      </c>
      <c r="C4691" s="76">
        <v>44921</v>
      </c>
      <c r="D4691" s="77">
        <v>263</v>
      </c>
      <c r="E4691" s="77">
        <v>2</v>
      </c>
      <c r="F4691" s="78"/>
      <c r="G4691" s="79">
        <v>44921.701284722229</v>
      </c>
      <c r="H4691" s="77">
        <v>155</v>
      </c>
      <c r="I4691" s="76">
        <v>44921.963888888888</v>
      </c>
      <c r="J4691" s="78"/>
      <c r="K4691" s="80">
        <v>1</v>
      </c>
    </row>
    <row r="4692" spans="2:11" x14ac:dyDescent="0.3">
      <c r="B4692" s="75">
        <v>39759</v>
      </c>
      <c r="C4692" s="76">
        <v>44921</v>
      </c>
      <c r="D4692" s="77">
        <v>1022</v>
      </c>
      <c r="E4692" s="77">
        <v>1</v>
      </c>
      <c r="F4692" s="78"/>
      <c r="G4692" s="78"/>
      <c r="H4692" s="78"/>
      <c r="I4692" s="76">
        <v>44921.963888888888</v>
      </c>
      <c r="J4692" s="78"/>
      <c r="K4692" s="80">
        <v>1</v>
      </c>
    </row>
    <row r="4693" spans="2:11" x14ac:dyDescent="0.3">
      <c r="B4693" s="75">
        <v>39760</v>
      </c>
      <c r="C4693" s="76">
        <v>44921</v>
      </c>
      <c r="D4693" s="77">
        <v>178</v>
      </c>
      <c r="E4693" s="77">
        <v>6</v>
      </c>
      <c r="F4693" s="78"/>
      <c r="G4693" s="79">
        <v>44921.726932870377</v>
      </c>
      <c r="H4693" s="77">
        <v>165</v>
      </c>
      <c r="I4693" s="76">
        <v>44921.963888888888</v>
      </c>
      <c r="J4693" s="78"/>
      <c r="K4693" s="80">
        <v>1</v>
      </c>
    </row>
    <row r="4694" spans="2:11" x14ac:dyDescent="0.3">
      <c r="B4694" s="75">
        <v>39761</v>
      </c>
      <c r="C4694" s="76">
        <v>44921</v>
      </c>
      <c r="D4694" s="77">
        <v>1005</v>
      </c>
      <c r="E4694" s="77">
        <v>3</v>
      </c>
      <c r="F4694" s="78"/>
      <c r="G4694" s="79">
        <v>44921.740092592598</v>
      </c>
      <c r="H4694" s="77">
        <v>150</v>
      </c>
      <c r="I4694" s="76">
        <v>44921.963888888888</v>
      </c>
      <c r="J4694" s="78"/>
      <c r="K4694" s="80">
        <v>1</v>
      </c>
    </row>
    <row r="4695" spans="2:11" x14ac:dyDescent="0.3">
      <c r="B4695" s="75">
        <v>39762</v>
      </c>
      <c r="C4695" s="76">
        <v>44921</v>
      </c>
      <c r="D4695" s="77">
        <v>719</v>
      </c>
      <c r="E4695" s="77">
        <v>2</v>
      </c>
      <c r="F4695" s="78"/>
      <c r="G4695" s="79">
        <v>44921.755347222228</v>
      </c>
      <c r="H4695" s="77">
        <v>153</v>
      </c>
      <c r="I4695" s="76">
        <v>44921.963888888888</v>
      </c>
      <c r="J4695" s="78"/>
      <c r="K4695" s="80">
        <v>1</v>
      </c>
    </row>
    <row r="4696" spans="2:11" x14ac:dyDescent="0.3">
      <c r="B4696" s="75">
        <v>39763</v>
      </c>
      <c r="C4696" s="76">
        <v>44921</v>
      </c>
      <c r="D4696" s="77">
        <v>609</v>
      </c>
      <c r="E4696" s="77">
        <v>4</v>
      </c>
      <c r="F4696" s="78"/>
      <c r="G4696" s="79">
        <v>44921.769085648157</v>
      </c>
      <c r="H4696" s="77">
        <v>158</v>
      </c>
      <c r="I4696" s="76">
        <v>44921.963888888888</v>
      </c>
      <c r="J4696" s="78"/>
      <c r="K4696" s="80">
        <v>1</v>
      </c>
    </row>
    <row r="4697" spans="2:11" x14ac:dyDescent="0.3">
      <c r="B4697" s="75">
        <v>39764</v>
      </c>
      <c r="C4697" s="76">
        <v>44921</v>
      </c>
      <c r="D4697" s="77">
        <v>109</v>
      </c>
      <c r="E4697" s="77">
        <v>5</v>
      </c>
      <c r="F4697" s="78"/>
      <c r="G4697" s="79">
        <v>44921.783807870379</v>
      </c>
      <c r="H4697" s="77">
        <v>164</v>
      </c>
      <c r="I4697" s="76">
        <v>44921.963888888888</v>
      </c>
      <c r="J4697" s="78"/>
      <c r="K4697" s="80">
        <v>1</v>
      </c>
    </row>
    <row r="4698" spans="2:11" x14ac:dyDescent="0.3">
      <c r="B4698" s="75">
        <v>39765</v>
      </c>
      <c r="C4698" s="76">
        <v>44921</v>
      </c>
      <c r="D4698" s="77">
        <v>511</v>
      </c>
      <c r="E4698" s="77">
        <v>6</v>
      </c>
      <c r="F4698" s="78"/>
      <c r="G4698" s="79">
        <v>44921.793483796304</v>
      </c>
      <c r="H4698" s="77">
        <v>174</v>
      </c>
      <c r="I4698" s="76">
        <v>44921.963888888888</v>
      </c>
      <c r="J4698" s="78"/>
      <c r="K4698" s="80">
        <v>1</v>
      </c>
    </row>
    <row r="4699" spans="2:11" x14ac:dyDescent="0.3">
      <c r="B4699" s="75">
        <v>39766</v>
      </c>
      <c r="C4699" s="76">
        <v>44921</v>
      </c>
      <c r="D4699" s="77">
        <v>28</v>
      </c>
      <c r="E4699" s="77">
        <v>2</v>
      </c>
      <c r="F4699" s="78"/>
      <c r="G4699" s="79">
        <v>44921.804560185192</v>
      </c>
      <c r="H4699" s="77">
        <v>170</v>
      </c>
      <c r="I4699" s="76">
        <v>44921.963888888888</v>
      </c>
      <c r="J4699" s="78"/>
      <c r="K4699" s="80">
        <v>1</v>
      </c>
    </row>
    <row r="4700" spans="2:11" x14ac:dyDescent="0.3">
      <c r="B4700" s="75">
        <v>39767</v>
      </c>
      <c r="C4700" s="76">
        <v>44921</v>
      </c>
      <c r="D4700" s="77">
        <v>1252</v>
      </c>
      <c r="E4700" s="77">
        <v>1</v>
      </c>
      <c r="F4700" s="78"/>
      <c r="G4700" s="78"/>
      <c r="H4700" s="78"/>
      <c r="I4700" s="76">
        <v>44921.963888888888</v>
      </c>
      <c r="J4700" s="78"/>
      <c r="K4700" s="80">
        <v>1</v>
      </c>
    </row>
    <row r="4701" spans="2:11" x14ac:dyDescent="0.3">
      <c r="B4701" s="75">
        <v>39768</v>
      </c>
      <c r="C4701" s="76">
        <v>44921</v>
      </c>
      <c r="D4701" s="77">
        <v>128</v>
      </c>
      <c r="E4701" s="77">
        <v>1</v>
      </c>
      <c r="F4701" s="78"/>
      <c r="G4701" s="78"/>
      <c r="H4701" s="78"/>
      <c r="I4701" s="76">
        <v>44921.963888888888</v>
      </c>
      <c r="J4701" s="78"/>
      <c r="K4701" s="80">
        <v>1</v>
      </c>
    </row>
    <row r="4702" spans="2:11" x14ac:dyDescent="0.3">
      <c r="B4702" s="75">
        <v>39769</v>
      </c>
      <c r="C4702" s="76">
        <v>44921</v>
      </c>
      <c r="D4702" s="77">
        <v>1341</v>
      </c>
      <c r="E4702" s="77">
        <v>6</v>
      </c>
      <c r="F4702" s="78"/>
      <c r="G4702" s="79">
        <v>44921.835451388892</v>
      </c>
      <c r="H4702" s="77">
        <v>174</v>
      </c>
      <c r="I4702" s="76">
        <v>44921.963888888888</v>
      </c>
      <c r="J4702" s="78"/>
      <c r="K4702" s="80">
        <v>1</v>
      </c>
    </row>
    <row r="4703" spans="2:11" x14ac:dyDescent="0.3">
      <c r="B4703" s="75">
        <v>39770</v>
      </c>
      <c r="C4703" s="76">
        <v>44921</v>
      </c>
      <c r="D4703" s="77">
        <v>1295</v>
      </c>
      <c r="E4703" s="77">
        <v>4</v>
      </c>
      <c r="F4703" s="78"/>
      <c r="G4703" s="79">
        <v>44921.8515625</v>
      </c>
      <c r="H4703" s="77">
        <v>161</v>
      </c>
      <c r="I4703" s="76">
        <v>44921.963888888888</v>
      </c>
      <c r="J4703" s="78"/>
      <c r="K4703" s="80">
        <v>1</v>
      </c>
    </row>
    <row r="4704" spans="2:11" x14ac:dyDescent="0.3">
      <c r="B4704" s="75">
        <v>39771</v>
      </c>
      <c r="C4704" s="76">
        <v>44921</v>
      </c>
      <c r="D4704" s="77">
        <v>1118</v>
      </c>
      <c r="E4704" s="77">
        <v>1</v>
      </c>
      <c r="F4704" s="78"/>
      <c r="G4704" s="78"/>
      <c r="H4704" s="78"/>
      <c r="I4704" s="76">
        <v>44921.963888888888</v>
      </c>
      <c r="J4704" s="78"/>
      <c r="K4704" s="80">
        <v>1</v>
      </c>
    </row>
    <row r="4705" spans="2:11" x14ac:dyDescent="0.3">
      <c r="B4705" s="75">
        <v>39772</v>
      </c>
      <c r="C4705" s="76">
        <v>44921</v>
      </c>
      <c r="D4705" s="77">
        <v>907</v>
      </c>
      <c r="E4705" s="77">
        <v>4</v>
      </c>
      <c r="F4705" s="78"/>
      <c r="G4705" s="79">
        <v>44921.876122685186</v>
      </c>
      <c r="H4705" s="77">
        <v>175</v>
      </c>
      <c r="I4705" s="76">
        <v>44921.963888888888</v>
      </c>
      <c r="J4705" s="78"/>
      <c r="K4705" s="80">
        <v>1</v>
      </c>
    </row>
    <row r="4706" spans="2:11" x14ac:dyDescent="0.3">
      <c r="B4706" s="75">
        <v>39773</v>
      </c>
      <c r="C4706" s="76">
        <v>44921</v>
      </c>
      <c r="D4706" s="77">
        <v>304</v>
      </c>
      <c r="E4706" s="77">
        <v>2</v>
      </c>
      <c r="F4706" s="78"/>
      <c r="G4706" s="79">
        <v>44921.890613425923</v>
      </c>
      <c r="H4706" s="77">
        <v>157</v>
      </c>
      <c r="I4706" s="76">
        <v>44921.963888888888</v>
      </c>
      <c r="J4706" s="78"/>
      <c r="K4706" s="80">
        <v>1</v>
      </c>
    </row>
    <row r="4707" spans="2:11" x14ac:dyDescent="0.3">
      <c r="B4707" s="75">
        <v>39774</v>
      </c>
      <c r="C4707" s="76">
        <v>44921</v>
      </c>
      <c r="D4707" s="77">
        <v>68</v>
      </c>
      <c r="E4707" s="77">
        <v>4</v>
      </c>
      <c r="F4707" s="78"/>
      <c r="G4707" s="79">
        <v>44921.904687499999</v>
      </c>
      <c r="H4707" s="77">
        <v>155</v>
      </c>
      <c r="I4707" s="76">
        <v>44921.963888888888</v>
      </c>
      <c r="J4707" s="78"/>
      <c r="K4707" s="80">
        <v>1</v>
      </c>
    </row>
    <row r="4708" spans="2:11" x14ac:dyDescent="0.3">
      <c r="B4708" s="75">
        <v>39775</v>
      </c>
      <c r="C4708" s="76">
        <v>44922</v>
      </c>
      <c r="D4708" s="77">
        <v>202</v>
      </c>
      <c r="E4708" s="77">
        <v>1</v>
      </c>
      <c r="F4708" s="78"/>
      <c r="G4708" s="78"/>
      <c r="H4708" s="78"/>
      <c r="I4708" s="76">
        <v>44922.944444444445</v>
      </c>
      <c r="J4708" s="78"/>
      <c r="K4708" s="80">
        <v>1</v>
      </c>
    </row>
    <row r="4709" spans="2:11" x14ac:dyDescent="0.3">
      <c r="B4709" s="75">
        <v>39776</v>
      </c>
      <c r="C4709" s="76">
        <v>44922</v>
      </c>
      <c r="D4709" s="77">
        <v>567</v>
      </c>
      <c r="E4709" s="77">
        <v>1</v>
      </c>
      <c r="F4709" s="78"/>
      <c r="G4709" s="78"/>
      <c r="H4709" s="78"/>
      <c r="I4709" s="76">
        <v>44922.944444444445</v>
      </c>
      <c r="J4709" s="78"/>
      <c r="K4709" s="80">
        <v>1</v>
      </c>
    </row>
    <row r="4710" spans="2:11" x14ac:dyDescent="0.3">
      <c r="B4710" s="75">
        <v>39777</v>
      </c>
      <c r="C4710" s="76">
        <v>44922</v>
      </c>
      <c r="D4710" s="77">
        <v>1397</v>
      </c>
      <c r="E4710" s="77">
        <v>2</v>
      </c>
      <c r="F4710" s="78"/>
      <c r="G4710" s="79">
        <v>44922.364317129635</v>
      </c>
      <c r="H4710" s="77">
        <v>144</v>
      </c>
      <c r="I4710" s="76">
        <v>44922.944444444445</v>
      </c>
      <c r="J4710" s="78"/>
      <c r="K4710" s="80">
        <v>1</v>
      </c>
    </row>
    <row r="4711" spans="2:11" x14ac:dyDescent="0.3">
      <c r="B4711" s="75">
        <v>39778</v>
      </c>
      <c r="C4711" s="76">
        <v>44922</v>
      </c>
      <c r="D4711" s="77">
        <v>221</v>
      </c>
      <c r="E4711" s="77">
        <v>2</v>
      </c>
      <c r="F4711" s="78"/>
      <c r="G4711" s="79">
        <v>44922.37844907408</v>
      </c>
      <c r="H4711" s="77">
        <v>141</v>
      </c>
      <c r="I4711" s="76">
        <v>44922.944444444445</v>
      </c>
      <c r="J4711" s="78"/>
      <c r="K4711" s="80">
        <v>1</v>
      </c>
    </row>
    <row r="4712" spans="2:11" x14ac:dyDescent="0.3">
      <c r="B4712" s="75">
        <v>39779</v>
      </c>
      <c r="C4712" s="76">
        <v>44922</v>
      </c>
      <c r="D4712" s="77">
        <v>758</v>
      </c>
      <c r="E4712" s="77">
        <v>3</v>
      </c>
      <c r="F4712" s="78"/>
      <c r="G4712" s="79">
        <v>44922.393912037041</v>
      </c>
      <c r="H4712" s="77">
        <v>141</v>
      </c>
      <c r="I4712" s="76">
        <v>44922.944444444445</v>
      </c>
      <c r="J4712" s="78"/>
      <c r="K4712" s="80">
        <v>1</v>
      </c>
    </row>
    <row r="4713" spans="2:11" x14ac:dyDescent="0.3">
      <c r="B4713" s="75">
        <v>39780</v>
      </c>
      <c r="C4713" s="76">
        <v>44922</v>
      </c>
      <c r="D4713" s="77">
        <v>206</v>
      </c>
      <c r="E4713" s="77">
        <v>2</v>
      </c>
      <c r="F4713" s="78"/>
      <c r="G4713" s="79">
        <v>44922.406574074077</v>
      </c>
      <c r="H4713" s="77">
        <v>145</v>
      </c>
      <c r="I4713" s="76">
        <v>44922.944444444445</v>
      </c>
      <c r="J4713" s="78"/>
      <c r="K4713" s="80">
        <v>1</v>
      </c>
    </row>
    <row r="4714" spans="2:11" x14ac:dyDescent="0.3">
      <c r="B4714" s="75">
        <v>39781</v>
      </c>
      <c r="C4714" s="76">
        <v>44922</v>
      </c>
      <c r="D4714" s="77">
        <v>55</v>
      </c>
      <c r="E4714" s="77">
        <v>4</v>
      </c>
      <c r="F4714" s="78"/>
      <c r="G4714" s="79">
        <v>44922.419305555559</v>
      </c>
      <c r="H4714" s="77">
        <v>157</v>
      </c>
      <c r="I4714" s="76">
        <v>44922.944444444445</v>
      </c>
      <c r="J4714" s="78"/>
      <c r="K4714" s="80">
        <v>1</v>
      </c>
    </row>
    <row r="4715" spans="2:11" x14ac:dyDescent="0.3">
      <c r="B4715" s="75">
        <v>39782</v>
      </c>
      <c r="C4715" s="76">
        <v>44922</v>
      </c>
      <c r="D4715" s="77">
        <v>1003</v>
      </c>
      <c r="E4715" s="77">
        <v>2</v>
      </c>
      <c r="F4715" s="78"/>
      <c r="G4715" s="79">
        <v>44922.432928240742</v>
      </c>
      <c r="H4715" s="77">
        <v>146</v>
      </c>
      <c r="I4715" s="76">
        <v>44922.944444444445</v>
      </c>
      <c r="J4715" s="78"/>
      <c r="K4715" s="80">
        <v>1</v>
      </c>
    </row>
    <row r="4716" spans="2:11" x14ac:dyDescent="0.3">
      <c r="B4716" s="75">
        <v>39783</v>
      </c>
      <c r="C4716" s="76">
        <v>44922</v>
      </c>
      <c r="D4716" s="77">
        <v>431</v>
      </c>
      <c r="E4716" s="77">
        <v>5</v>
      </c>
      <c r="F4716" s="78"/>
      <c r="G4716" s="79">
        <v>44922.442650462966</v>
      </c>
      <c r="H4716" s="77">
        <v>151</v>
      </c>
      <c r="I4716" s="76">
        <v>44922.944444444445</v>
      </c>
      <c r="J4716" s="78"/>
      <c r="K4716" s="80">
        <v>1</v>
      </c>
    </row>
    <row r="4717" spans="2:11" x14ac:dyDescent="0.3">
      <c r="B4717" s="75">
        <v>39784</v>
      </c>
      <c r="C4717" s="76">
        <v>44922</v>
      </c>
      <c r="D4717" s="77">
        <v>987</v>
      </c>
      <c r="E4717" s="77">
        <v>6</v>
      </c>
      <c r="F4717" s="78"/>
      <c r="G4717" s="79">
        <v>44922.455868055556</v>
      </c>
      <c r="H4717" s="77">
        <v>171</v>
      </c>
      <c r="I4717" s="76">
        <v>44922.944444444445</v>
      </c>
      <c r="J4717" s="78"/>
      <c r="K4717" s="80">
        <v>1</v>
      </c>
    </row>
    <row r="4718" spans="2:11" x14ac:dyDescent="0.3">
      <c r="B4718" s="75">
        <v>39785</v>
      </c>
      <c r="C4718" s="76">
        <v>44922</v>
      </c>
      <c r="D4718" s="77">
        <v>524</v>
      </c>
      <c r="E4718" s="77">
        <v>3</v>
      </c>
      <c r="F4718" s="78"/>
      <c r="G4718" s="79">
        <v>44922.466458333336</v>
      </c>
      <c r="H4718" s="77">
        <v>168</v>
      </c>
      <c r="I4718" s="76">
        <v>44922.944444444445</v>
      </c>
      <c r="J4718" s="78"/>
      <c r="K4718" s="80">
        <v>1</v>
      </c>
    </row>
    <row r="4719" spans="2:11" x14ac:dyDescent="0.3">
      <c r="B4719" s="75">
        <v>39786</v>
      </c>
      <c r="C4719" s="76">
        <v>44922</v>
      </c>
      <c r="D4719" s="77">
        <v>957</v>
      </c>
      <c r="E4719" s="77">
        <v>4</v>
      </c>
      <c r="F4719" s="78"/>
      <c r="G4719" s="79">
        <v>44922.478842592594</v>
      </c>
      <c r="H4719" s="77">
        <v>177</v>
      </c>
      <c r="I4719" s="76">
        <v>44922.944444444445</v>
      </c>
      <c r="J4719" s="78"/>
      <c r="K4719" s="80">
        <v>1</v>
      </c>
    </row>
    <row r="4720" spans="2:11" x14ac:dyDescent="0.3">
      <c r="B4720" s="75">
        <v>39787</v>
      </c>
      <c r="C4720" s="76">
        <v>44922</v>
      </c>
      <c r="D4720" s="77">
        <v>289</v>
      </c>
      <c r="E4720" s="77">
        <v>2</v>
      </c>
      <c r="F4720" s="78"/>
      <c r="G4720" s="79">
        <v>44922.488599537042</v>
      </c>
      <c r="H4720" s="77">
        <v>156</v>
      </c>
      <c r="I4720" s="76">
        <v>44922.944444444445</v>
      </c>
      <c r="J4720" s="78"/>
      <c r="K4720" s="80">
        <v>1</v>
      </c>
    </row>
    <row r="4721" spans="2:11" x14ac:dyDescent="0.3">
      <c r="B4721" s="75">
        <v>39788</v>
      </c>
      <c r="C4721" s="76">
        <v>44922</v>
      </c>
      <c r="D4721" s="77">
        <v>574</v>
      </c>
      <c r="E4721" s="77">
        <v>3</v>
      </c>
      <c r="F4721" s="78"/>
      <c r="G4721" s="79">
        <v>44922.499340277784</v>
      </c>
      <c r="H4721" s="77">
        <v>173</v>
      </c>
      <c r="I4721" s="76">
        <v>44922.944444444445</v>
      </c>
      <c r="J4721" s="78"/>
      <c r="K4721" s="80">
        <v>1</v>
      </c>
    </row>
    <row r="4722" spans="2:11" x14ac:dyDescent="0.3">
      <c r="B4722" s="75">
        <v>39789</v>
      </c>
      <c r="C4722" s="76">
        <v>44922</v>
      </c>
      <c r="D4722" s="77">
        <v>989</v>
      </c>
      <c r="E4722" s="77">
        <v>3</v>
      </c>
      <c r="F4722" s="78"/>
      <c r="G4722" s="79">
        <v>44922.508888888893</v>
      </c>
      <c r="H4722" s="77">
        <v>159</v>
      </c>
      <c r="I4722" s="76">
        <v>44922.944444444445</v>
      </c>
      <c r="J4722" s="78"/>
      <c r="K4722" s="80">
        <v>1</v>
      </c>
    </row>
    <row r="4723" spans="2:11" x14ac:dyDescent="0.3">
      <c r="B4723" s="75">
        <v>39790</v>
      </c>
      <c r="C4723" s="76">
        <v>44922</v>
      </c>
      <c r="D4723" s="77">
        <v>311</v>
      </c>
      <c r="E4723" s="77">
        <v>2</v>
      </c>
      <c r="F4723" s="78"/>
      <c r="G4723" s="79">
        <v>44922.520231481489</v>
      </c>
      <c r="H4723" s="77">
        <v>160</v>
      </c>
      <c r="I4723" s="76">
        <v>44922.944444444445</v>
      </c>
      <c r="J4723" s="78"/>
      <c r="K4723" s="80">
        <v>1</v>
      </c>
    </row>
    <row r="4724" spans="2:11" x14ac:dyDescent="0.3">
      <c r="B4724" s="75">
        <v>39791</v>
      </c>
      <c r="C4724" s="76">
        <v>44922</v>
      </c>
      <c r="D4724" s="77">
        <v>736</v>
      </c>
      <c r="E4724" s="77">
        <v>3</v>
      </c>
      <c r="F4724" s="78"/>
      <c r="G4724" s="79">
        <v>44922.532754629639</v>
      </c>
      <c r="H4724" s="77">
        <v>143</v>
      </c>
      <c r="I4724" s="76">
        <v>44922.944444444445</v>
      </c>
      <c r="J4724" s="78"/>
      <c r="K4724" s="80">
        <v>1</v>
      </c>
    </row>
    <row r="4725" spans="2:11" x14ac:dyDescent="0.3">
      <c r="B4725" s="75">
        <v>39792</v>
      </c>
      <c r="C4725" s="76">
        <v>44922</v>
      </c>
      <c r="D4725" s="77">
        <v>316</v>
      </c>
      <c r="E4725" s="77">
        <v>5</v>
      </c>
      <c r="F4725" s="78"/>
      <c r="G4725" s="79">
        <v>44922.546932870377</v>
      </c>
      <c r="H4725" s="77">
        <v>161</v>
      </c>
      <c r="I4725" s="76">
        <v>44922.944444444445</v>
      </c>
      <c r="J4725" s="78"/>
      <c r="K4725" s="80">
        <v>1</v>
      </c>
    </row>
    <row r="4726" spans="2:11" x14ac:dyDescent="0.3">
      <c r="B4726" s="75">
        <v>39793</v>
      </c>
      <c r="C4726" s="76">
        <v>44922</v>
      </c>
      <c r="D4726" s="77">
        <v>751</v>
      </c>
      <c r="E4726" s="77">
        <v>4</v>
      </c>
      <c r="F4726" s="78"/>
      <c r="G4726" s="79">
        <v>44922.559756944451</v>
      </c>
      <c r="H4726" s="77">
        <v>155</v>
      </c>
      <c r="I4726" s="76">
        <v>44922.944444444445</v>
      </c>
      <c r="J4726" s="78"/>
      <c r="K4726" s="80">
        <v>1</v>
      </c>
    </row>
    <row r="4727" spans="2:11" x14ac:dyDescent="0.3">
      <c r="B4727" s="75">
        <v>39794</v>
      </c>
      <c r="C4727" s="76">
        <v>44922</v>
      </c>
      <c r="D4727" s="77">
        <v>659</v>
      </c>
      <c r="E4727" s="77">
        <v>3</v>
      </c>
      <c r="F4727" s="78"/>
      <c r="G4727" s="79">
        <v>44922.576770833337</v>
      </c>
      <c r="H4727" s="77">
        <v>165</v>
      </c>
      <c r="I4727" s="76">
        <v>44922.944444444445</v>
      </c>
      <c r="J4727" s="78"/>
      <c r="K4727" s="80">
        <v>1</v>
      </c>
    </row>
    <row r="4728" spans="2:11" x14ac:dyDescent="0.3">
      <c r="B4728" s="75">
        <v>39795</v>
      </c>
      <c r="C4728" s="76">
        <v>44922</v>
      </c>
      <c r="D4728" s="77">
        <v>1268</v>
      </c>
      <c r="E4728" s="77">
        <v>3</v>
      </c>
      <c r="F4728" s="78"/>
      <c r="G4728" s="79">
        <v>44922.591157407413</v>
      </c>
      <c r="H4728" s="77">
        <v>151</v>
      </c>
      <c r="I4728" s="76">
        <v>44922.944444444445</v>
      </c>
      <c r="J4728" s="78"/>
      <c r="K4728" s="80">
        <v>1</v>
      </c>
    </row>
    <row r="4729" spans="2:11" x14ac:dyDescent="0.3">
      <c r="B4729" s="75">
        <v>39796</v>
      </c>
      <c r="C4729" s="76">
        <v>44922</v>
      </c>
      <c r="D4729" s="77">
        <v>693</v>
      </c>
      <c r="E4729" s="77">
        <v>1</v>
      </c>
      <c r="F4729" s="78"/>
      <c r="G4729" s="78"/>
      <c r="H4729" s="78"/>
      <c r="I4729" s="76">
        <v>44922.944444444445</v>
      </c>
      <c r="J4729" s="78"/>
      <c r="K4729" s="80">
        <v>1</v>
      </c>
    </row>
    <row r="4730" spans="2:11" x14ac:dyDescent="0.3">
      <c r="B4730" s="75">
        <v>39797</v>
      </c>
      <c r="C4730" s="76">
        <v>44922</v>
      </c>
      <c r="D4730" s="77">
        <v>149</v>
      </c>
      <c r="E4730" s="77">
        <v>3</v>
      </c>
      <c r="F4730" s="78"/>
      <c r="G4730" s="79">
        <v>44922.61886574074</v>
      </c>
      <c r="H4730" s="77">
        <v>168</v>
      </c>
      <c r="I4730" s="76">
        <v>44922.944444444445</v>
      </c>
      <c r="J4730" s="78"/>
      <c r="K4730" s="80">
        <v>1</v>
      </c>
    </row>
    <row r="4731" spans="2:11" x14ac:dyDescent="0.3">
      <c r="B4731" s="75">
        <v>39798</v>
      </c>
      <c r="C4731" s="76">
        <v>44922</v>
      </c>
      <c r="D4731" s="77">
        <v>1288</v>
      </c>
      <c r="E4731" s="77">
        <v>1</v>
      </c>
      <c r="F4731" s="78"/>
      <c r="G4731" s="78"/>
      <c r="H4731" s="78"/>
      <c r="I4731" s="76">
        <v>44922.944444444445</v>
      </c>
      <c r="J4731" s="78"/>
      <c r="K4731" s="80">
        <v>1</v>
      </c>
    </row>
    <row r="4732" spans="2:11" x14ac:dyDescent="0.3">
      <c r="B4732" s="75">
        <v>39799</v>
      </c>
      <c r="C4732" s="76">
        <v>44922</v>
      </c>
      <c r="D4732" s="77">
        <v>586</v>
      </c>
      <c r="E4732" s="77">
        <v>4</v>
      </c>
      <c r="F4732" s="78"/>
      <c r="G4732" s="79">
        <v>44922.64844907407</v>
      </c>
      <c r="H4732" s="77">
        <v>171</v>
      </c>
      <c r="I4732" s="76">
        <v>44922.944444444445</v>
      </c>
      <c r="J4732" s="78"/>
      <c r="K4732" s="80">
        <v>1</v>
      </c>
    </row>
    <row r="4733" spans="2:11" x14ac:dyDescent="0.3">
      <c r="B4733" s="75">
        <v>39800</v>
      </c>
      <c r="C4733" s="76">
        <v>44922</v>
      </c>
      <c r="D4733" s="77">
        <v>1343</v>
      </c>
      <c r="E4733" s="77">
        <v>2</v>
      </c>
      <c r="F4733" s="78"/>
      <c r="G4733" s="79">
        <v>44922.661111111105</v>
      </c>
      <c r="H4733" s="77">
        <v>151</v>
      </c>
      <c r="I4733" s="76">
        <v>44922.944444444445</v>
      </c>
      <c r="J4733" s="78"/>
      <c r="K4733" s="80">
        <v>1</v>
      </c>
    </row>
    <row r="4734" spans="2:11" x14ac:dyDescent="0.3">
      <c r="B4734" s="75">
        <v>39801</v>
      </c>
      <c r="C4734" s="76">
        <v>44922</v>
      </c>
      <c r="D4734" s="77">
        <v>847</v>
      </c>
      <c r="E4734" s="77">
        <v>6</v>
      </c>
      <c r="F4734" s="78"/>
      <c r="G4734" s="79">
        <v>44922.673680555548</v>
      </c>
      <c r="H4734" s="77">
        <v>150</v>
      </c>
      <c r="I4734" s="76">
        <v>44922.944444444445</v>
      </c>
      <c r="J4734" s="78"/>
      <c r="K4734" s="80">
        <v>1</v>
      </c>
    </row>
    <row r="4735" spans="2:11" x14ac:dyDescent="0.3">
      <c r="B4735" s="75">
        <v>39802</v>
      </c>
      <c r="C4735" s="76">
        <v>44922</v>
      </c>
      <c r="D4735" s="77">
        <v>76</v>
      </c>
      <c r="E4735" s="77">
        <v>4</v>
      </c>
      <c r="F4735" s="78"/>
      <c r="G4735" s="79">
        <v>44922.690115740734</v>
      </c>
      <c r="H4735" s="77">
        <v>177</v>
      </c>
      <c r="I4735" s="76">
        <v>44922.944444444445</v>
      </c>
      <c r="J4735" s="78"/>
      <c r="K4735" s="80">
        <v>1</v>
      </c>
    </row>
    <row r="4736" spans="2:11" x14ac:dyDescent="0.3">
      <c r="B4736" s="75">
        <v>39803</v>
      </c>
      <c r="C4736" s="76">
        <v>44922</v>
      </c>
      <c r="D4736" s="77">
        <v>1282</v>
      </c>
      <c r="E4736" s="77">
        <v>5</v>
      </c>
      <c r="F4736" s="78"/>
      <c r="G4736" s="79">
        <v>44922.699837962959</v>
      </c>
      <c r="H4736" s="77">
        <v>151</v>
      </c>
      <c r="I4736" s="76">
        <v>44922.944444444445</v>
      </c>
      <c r="J4736" s="78"/>
      <c r="K4736" s="80">
        <v>1</v>
      </c>
    </row>
    <row r="4737" spans="2:11" x14ac:dyDescent="0.3">
      <c r="B4737" s="75">
        <v>39804</v>
      </c>
      <c r="C4737" s="76">
        <v>44922</v>
      </c>
      <c r="D4737" s="77">
        <v>17</v>
      </c>
      <c r="E4737" s="77">
        <v>6</v>
      </c>
      <c r="F4737" s="78"/>
      <c r="G4737" s="79">
        <v>44922.711111111108</v>
      </c>
      <c r="H4737" s="77">
        <v>177</v>
      </c>
      <c r="I4737" s="76">
        <v>44922.944444444445</v>
      </c>
      <c r="J4737" s="78"/>
      <c r="K4737" s="80">
        <v>1</v>
      </c>
    </row>
    <row r="4738" spans="2:11" x14ac:dyDescent="0.3">
      <c r="B4738" s="75">
        <v>39805</v>
      </c>
      <c r="C4738" s="76">
        <v>44922</v>
      </c>
      <c r="D4738" s="77">
        <v>848</v>
      </c>
      <c r="E4738" s="77">
        <v>3</v>
      </c>
      <c r="F4738" s="78"/>
      <c r="G4738" s="79">
        <v>44922.727118055554</v>
      </c>
      <c r="H4738" s="77">
        <v>153</v>
      </c>
      <c r="I4738" s="76">
        <v>44922.944444444445</v>
      </c>
      <c r="J4738" s="78"/>
      <c r="K4738" s="80">
        <v>1</v>
      </c>
    </row>
    <row r="4739" spans="2:11" x14ac:dyDescent="0.3">
      <c r="B4739" s="75">
        <v>39806</v>
      </c>
      <c r="C4739" s="76">
        <v>44922</v>
      </c>
      <c r="D4739" s="77">
        <v>383</v>
      </c>
      <c r="E4739" s="77">
        <v>1</v>
      </c>
      <c r="F4739" s="78"/>
      <c r="G4739" s="78"/>
      <c r="H4739" s="78"/>
      <c r="I4739" s="76">
        <v>44922.944444444445</v>
      </c>
      <c r="J4739" s="78"/>
      <c r="K4739" s="80">
        <v>1</v>
      </c>
    </row>
    <row r="4740" spans="2:11" x14ac:dyDescent="0.3">
      <c r="B4740" s="75">
        <v>39807</v>
      </c>
      <c r="C4740" s="76">
        <v>44922</v>
      </c>
      <c r="D4740" s="77">
        <v>794</v>
      </c>
      <c r="E4740" s="77">
        <v>3</v>
      </c>
      <c r="F4740" s="78"/>
      <c r="G4740" s="79">
        <v>44922.754999999997</v>
      </c>
      <c r="H4740" s="77">
        <v>162</v>
      </c>
      <c r="I4740" s="76">
        <v>44922.944444444445</v>
      </c>
      <c r="J4740" s="78"/>
      <c r="K4740" s="80">
        <v>1</v>
      </c>
    </row>
    <row r="4741" spans="2:11" x14ac:dyDescent="0.3">
      <c r="B4741" s="75">
        <v>39808</v>
      </c>
      <c r="C4741" s="76">
        <v>44922</v>
      </c>
      <c r="D4741" s="77">
        <v>367</v>
      </c>
      <c r="E4741" s="77">
        <v>3</v>
      </c>
      <c r="F4741" s="78"/>
      <c r="G4741" s="79">
        <v>44922.770648148144</v>
      </c>
      <c r="H4741" s="77">
        <v>156</v>
      </c>
      <c r="I4741" s="76">
        <v>44922.944444444445</v>
      </c>
      <c r="J4741" s="78"/>
      <c r="K4741" s="80">
        <v>1</v>
      </c>
    </row>
    <row r="4742" spans="2:11" x14ac:dyDescent="0.3">
      <c r="B4742" s="75">
        <v>39809</v>
      </c>
      <c r="C4742" s="76">
        <v>44922</v>
      </c>
      <c r="D4742" s="77">
        <v>1103</v>
      </c>
      <c r="E4742" s="77">
        <v>2</v>
      </c>
      <c r="F4742" s="78"/>
      <c r="G4742" s="79">
        <v>44922.787372685183</v>
      </c>
      <c r="H4742" s="77">
        <v>147</v>
      </c>
      <c r="I4742" s="76">
        <v>44922.944444444445</v>
      </c>
      <c r="J4742" s="78"/>
      <c r="K4742" s="80">
        <v>1</v>
      </c>
    </row>
    <row r="4743" spans="2:11" x14ac:dyDescent="0.3">
      <c r="B4743" s="75">
        <v>39810</v>
      </c>
      <c r="C4743" s="76">
        <v>44922</v>
      </c>
      <c r="D4743" s="77">
        <v>1388</v>
      </c>
      <c r="E4743" s="77">
        <v>6</v>
      </c>
      <c r="F4743" s="78"/>
      <c r="G4743" s="79">
        <v>44922.800243055557</v>
      </c>
      <c r="H4743" s="77">
        <v>169</v>
      </c>
      <c r="I4743" s="76">
        <v>44922.944444444445</v>
      </c>
      <c r="J4743" s="78"/>
      <c r="K4743" s="80">
        <v>1</v>
      </c>
    </row>
    <row r="4744" spans="2:11" x14ac:dyDescent="0.3">
      <c r="B4744" s="75">
        <v>39811</v>
      </c>
      <c r="C4744" s="76">
        <v>44922</v>
      </c>
      <c r="D4744" s="77">
        <v>1022</v>
      </c>
      <c r="E4744" s="77">
        <v>6</v>
      </c>
      <c r="F4744" s="78"/>
      <c r="G4744" s="79">
        <v>44922.816469907411</v>
      </c>
      <c r="H4744" s="77">
        <v>173</v>
      </c>
      <c r="I4744" s="76">
        <v>44922.944444444445</v>
      </c>
      <c r="J4744" s="78"/>
      <c r="K4744" s="80">
        <v>1</v>
      </c>
    </row>
    <row r="4745" spans="2:11" x14ac:dyDescent="0.3">
      <c r="B4745" s="75">
        <v>39812</v>
      </c>
      <c r="C4745" s="76">
        <v>44922</v>
      </c>
      <c r="D4745" s="77">
        <v>319</v>
      </c>
      <c r="E4745" s="77">
        <v>3</v>
      </c>
      <c r="F4745" s="78"/>
      <c r="G4745" s="79">
        <v>44922.8282175926</v>
      </c>
      <c r="H4745" s="77">
        <v>145</v>
      </c>
      <c r="I4745" s="76">
        <v>44922.944444444445</v>
      </c>
      <c r="J4745" s="78"/>
      <c r="K4745" s="80">
        <v>1</v>
      </c>
    </row>
    <row r="4746" spans="2:11" x14ac:dyDescent="0.3">
      <c r="B4746" s="75">
        <v>39813</v>
      </c>
      <c r="C4746" s="76">
        <v>44922</v>
      </c>
      <c r="D4746" s="77">
        <v>1233</v>
      </c>
      <c r="E4746" s="77">
        <v>3</v>
      </c>
      <c r="F4746" s="78"/>
      <c r="G4746" s="79">
        <v>44922.840486111119</v>
      </c>
      <c r="H4746" s="77">
        <v>158</v>
      </c>
      <c r="I4746" s="76">
        <v>44922.944444444445</v>
      </c>
      <c r="J4746" s="78"/>
      <c r="K4746" s="80">
        <v>1</v>
      </c>
    </row>
    <row r="4747" spans="2:11" x14ac:dyDescent="0.3">
      <c r="B4747" s="75">
        <v>39814</v>
      </c>
      <c r="C4747" s="76">
        <v>44922</v>
      </c>
      <c r="D4747" s="77">
        <v>47</v>
      </c>
      <c r="E4747" s="77">
        <v>2</v>
      </c>
      <c r="F4747" s="78"/>
      <c r="G4747" s="79">
        <v>44922.851979166677</v>
      </c>
      <c r="H4747" s="77">
        <v>163</v>
      </c>
      <c r="I4747" s="76">
        <v>44922.944444444445</v>
      </c>
      <c r="J4747" s="78"/>
      <c r="K4747" s="80">
        <v>1</v>
      </c>
    </row>
    <row r="4748" spans="2:11" x14ac:dyDescent="0.3">
      <c r="B4748" s="75">
        <v>39815</v>
      </c>
      <c r="C4748" s="76">
        <v>44922</v>
      </c>
      <c r="D4748" s="77">
        <v>1402</v>
      </c>
      <c r="E4748" s="77">
        <v>6</v>
      </c>
      <c r="F4748" s="78"/>
      <c r="G4748" s="79">
        <v>44922.863738425935</v>
      </c>
      <c r="H4748" s="77">
        <v>165</v>
      </c>
      <c r="I4748" s="76">
        <v>44922.944444444445</v>
      </c>
      <c r="J4748" s="78"/>
      <c r="K4748" s="80">
        <v>1</v>
      </c>
    </row>
    <row r="4749" spans="2:11" x14ac:dyDescent="0.3">
      <c r="B4749" s="75">
        <v>39816</v>
      </c>
      <c r="C4749" s="76">
        <v>44922</v>
      </c>
      <c r="D4749" s="77">
        <v>573</v>
      </c>
      <c r="E4749" s="77">
        <v>3</v>
      </c>
      <c r="F4749" s="78"/>
      <c r="G4749" s="79">
        <v>44922.87876157408</v>
      </c>
      <c r="H4749" s="77">
        <v>148</v>
      </c>
      <c r="I4749" s="76">
        <v>44922.944444444445</v>
      </c>
      <c r="J4749" s="78"/>
      <c r="K4749" s="80">
        <v>1</v>
      </c>
    </row>
    <row r="4750" spans="2:11" x14ac:dyDescent="0.3">
      <c r="B4750" s="75">
        <v>39817</v>
      </c>
      <c r="C4750" s="76">
        <v>44922</v>
      </c>
      <c r="D4750" s="77">
        <v>1215</v>
      </c>
      <c r="E4750" s="77">
        <v>5</v>
      </c>
      <c r="F4750" s="78"/>
      <c r="G4750" s="79">
        <v>44922.895254629635</v>
      </c>
      <c r="H4750" s="77">
        <v>148</v>
      </c>
      <c r="I4750" s="76">
        <v>44922.944444444445</v>
      </c>
      <c r="J4750" s="78"/>
      <c r="K4750" s="80">
        <v>1</v>
      </c>
    </row>
    <row r="4751" spans="2:11" x14ac:dyDescent="0.3">
      <c r="B4751" s="75">
        <v>39818</v>
      </c>
      <c r="C4751" s="76">
        <v>44922</v>
      </c>
      <c r="D4751" s="77">
        <v>455</v>
      </c>
      <c r="E4751" s="77">
        <v>6</v>
      </c>
      <c r="F4751" s="78"/>
      <c r="G4751" s="79">
        <v>44922.907847222225</v>
      </c>
      <c r="H4751" s="77">
        <v>163</v>
      </c>
      <c r="I4751" s="76">
        <v>44922.944444444445</v>
      </c>
      <c r="J4751" s="78"/>
      <c r="K4751" s="80">
        <v>1</v>
      </c>
    </row>
    <row r="4752" spans="2:11" x14ac:dyDescent="0.3">
      <c r="B4752" s="75">
        <v>39819</v>
      </c>
      <c r="C4752" s="76">
        <v>44922</v>
      </c>
      <c r="D4752" s="77">
        <v>764</v>
      </c>
      <c r="E4752" s="77">
        <v>2</v>
      </c>
      <c r="F4752" s="78"/>
      <c r="G4752" s="79">
        <v>44922.922129629631</v>
      </c>
      <c r="H4752" s="77">
        <v>166</v>
      </c>
      <c r="I4752" s="76">
        <v>44922.944444444445</v>
      </c>
      <c r="J4752" s="78"/>
      <c r="K4752" s="80">
        <v>1</v>
      </c>
    </row>
    <row r="4753" spans="2:11" x14ac:dyDescent="0.3">
      <c r="B4753" s="75">
        <v>39820</v>
      </c>
      <c r="C4753" s="76">
        <v>44923</v>
      </c>
      <c r="D4753" s="77">
        <v>780</v>
      </c>
      <c r="E4753" s="77">
        <v>5</v>
      </c>
      <c r="F4753" s="78"/>
      <c r="G4753" s="79">
        <v>44923.333333333336</v>
      </c>
      <c r="H4753" s="77">
        <v>166</v>
      </c>
      <c r="I4753" s="76">
        <v>44923.941666666666</v>
      </c>
      <c r="J4753" s="78"/>
      <c r="K4753" s="80">
        <v>1</v>
      </c>
    </row>
    <row r="4754" spans="2:11" x14ac:dyDescent="0.3">
      <c r="B4754" s="75">
        <v>39821</v>
      </c>
      <c r="C4754" s="76">
        <v>44923</v>
      </c>
      <c r="D4754" s="77">
        <v>376</v>
      </c>
      <c r="E4754" s="77">
        <v>6</v>
      </c>
      <c r="F4754" s="78"/>
      <c r="G4754" s="79">
        <v>44923.341782407413</v>
      </c>
      <c r="H4754" s="77">
        <v>164</v>
      </c>
      <c r="I4754" s="76">
        <v>44923.941666666666</v>
      </c>
      <c r="J4754" s="78"/>
      <c r="K4754" s="80">
        <v>1</v>
      </c>
    </row>
    <row r="4755" spans="2:11" x14ac:dyDescent="0.3">
      <c r="B4755" s="75">
        <v>39822</v>
      </c>
      <c r="C4755" s="76">
        <v>44923</v>
      </c>
      <c r="D4755" s="77">
        <v>24</v>
      </c>
      <c r="E4755" s="77">
        <v>6</v>
      </c>
      <c r="F4755" s="78"/>
      <c r="G4755" s="79">
        <v>44923.351215277784</v>
      </c>
      <c r="H4755" s="77">
        <v>148</v>
      </c>
      <c r="I4755" s="76">
        <v>44923.941666666666</v>
      </c>
      <c r="J4755" s="78"/>
      <c r="K4755" s="80">
        <v>1</v>
      </c>
    </row>
    <row r="4756" spans="2:11" x14ac:dyDescent="0.3">
      <c r="B4756" s="75">
        <v>39823</v>
      </c>
      <c r="C4756" s="76">
        <v>44923</v>
      </c>
      <c r="D4756" s="77">
        <v>514</v>
      </c>
      <c r="E4756" s="77">
        <v>3</v>
      </c>
      <c r="F4756" s="78"/>
      <c r="G4756" s="79">
        <v>44923.360277777785</v>
      </c>
      <c r="H4756" s="77">
        <v>159</v>
      </c>
      <c r="I4756" s="76">
        <v>44923.941666666666</v>
      </c>
      <c r="J4756" s="78"/>
      <c r="K4756" s="80">
        <v>1</v>
      </c>
    </row>
    <row r="4757" spans="2:11" x14ac:dyDescent="0.3">
      <c r="B4757" s="75">
        <v>39824</v>
      </c>
      <c r="C4757" s="76">
        <v>44923</v>
      </c>
      <c r="D4757" s="77">
        <v>1309</v>
      </c>
      <c r="E4757" s="77">
        <v>2</v>
      </c>
      <c r="F4757" s="78"/>
      <c r="G4757" s="79">
        <v>44923.372534722228</v>
      </c>
      <c r="H4757" s="77">
        <v>154</v>
      </c>
      <c r="I4757" s="76">
        <v>44923.941666666666</v>
      </c>
      <c r="J4757" s="78"/>
      <c r="K4757" s="80">
        <v>1</v>
      </c>
    </row>
    <row r="4758" spans="2:11" x14ac:dyDescent="0.3">
      <c r="B4758" s="75">
        <v>39825</v>
      </c>
      <c r="C4758" s="76">
        <v>44923</v>
      </c>
      <c r="D4758" s="77">
        <v>1344</v>
      </c>
      <c r="E4758" s="77">
        <v>4</v>
      </c>
      <c r="F4758" s="78"/>
      <c r="G4758" s="79">
        <v>44923.382245370376</v>
      </c>
      <c r="H4758" s="77">
        <v>155</v>
      </c>
      <c r="I4758" s="76">
        <v>44923.941666666666</v>
      </c>
      <c r="J4758" s="78"/>
      <c r="K4758" s="80">
        <v>1</v>
      </c>
    </row>
    <row r="4759" spans="2:11" x14ac:dyDescent="0.3">
      <c r="B4759" s="75">
        <v>39826</v>
      </c>
      <c r="C4759" s="76">
        <v>44923</v>
      </c>
      <c r="D4759" s="77">
        <v>712</v>
      </c>
      <c r="E4759" s="77">
        <v>2</v>
      </c>
      <c r="F4759" s="78"/>
      <c r="G4759" s="79">
        <v>44923.395266203712</v>
      </c>
      <c r="H4759" s="77">
        <v>149</v>
      </c>
      <c r="I4759" s="76">
        <v>44923.941666666666</v>
      </c>
      <c r="J4759" s="78"/>
      <c r="K4759" s="80">
        <v>1</v>
      </c>
    </row>
    <row r="4760" spans="2:11" x14ac:dyDescent="0.3">
      <c r="B4760" s="75">
        <v>39827</v>
      </c>
      <c r="C4760" s="76">
        <v>44923</v>
      </c>
      <c r="D4760" s="77">
        <v>1106</v>
      </c>
      <c r="E4760" s="77">
        <v>1</v>
      </c>
      <c r="F4760" s="78"/>
      <c r="G4760" s="78"/>
      <c r="H4760" s="78"/>
      <c r="I4760" s="76">
        <v>44923.941666666666</v>
      </c>
      <c r="J4760" s="78"/>
      <c r="K4760" s="80">
        <v>1</v>
      </c>
    </row>
    <row r="4761" spans="2:11" x14ac:dyDescent="0.3">
      <c r="B4761" s="75">
        <v>39828</v>
      </c>
      <c r="C4761" s="76">
        <v>44923</v>
      </c>
      <c r="D4761" s="77">
        <v>1193</v>
      </c>
      <c r="E4761" s="77">
        <v>1</v>
      </c>
      <c r="F4761" s="78"/>
      <c r="G4761" s="78"/>
      <c r="H4761" s="78"/>
      <c r="I4761" s="76">
        <v>44923.941666666666</v>
      </c>
      <c r="J4761" s="78"/>
      <c r="K4761" s="80">
        <v>1</v>
      </c>
    </row>
    <row r="4762" spans="2:11" x14ac:dyDescent="0.3">
      <c r="B4762" s="75">
        <v>39829</v>
      </c>
      <c r="C4762" s="76">
        <v>44923</v>
      </c>
      <c r="D4762" s="77">
        <v>472</v>
      </c>
      <c r="E4762" s="77">
        <v>1</v>
      </c>
      <c r="F4762" s="78"/>
      <c r="G4762" s="78"/>
      <c r="H4762" s="78"/>
      <c r="I4762" s="76">
        <v>44923.941666666666</v>
      </c>
      <c r="J4762" s="78"/>
      <c r="K4762" s="80">
        <v>1</v>
      </c>
    </row>
    <row r="4763" spans="2:11" x14ac:dyDescent="0.3">
      <c r="B4763" s="75">
        <v>39830</v>
      </c>
      <c r="C4763" s="76">
        <v>44923</v>
      </c>
      <c r="D4763" s="77">
        <v>796</v>
      </c>
      <c r="E4763" s="77">
        <v>2</v>
      </c>
      <c r="F4763" s="78"/>
      <c r="G4763" s="79">
        <v>44923.44098379631</v>
      </c>
      <c r="H4763" s="77">
        <v>173</v>
      </c>
      <c r="I4763" s="76">
        <v>44923.941666666666</v>
      </c>
      <c r="J4763" s="78"/>
      <c r="K4763" s="80">
        <v>1</v>
      </c>
    </row>
    <row r="4764" spans="2:11" x14ac:dyDescent="0.3">
      <c r="B4764" s="75">
        <v>39831</v>
      </c>
      <c r="C4764" s="76">
        <v>44923</v>
      </c>
      <c r="D4764" s="77">
        <v>372</v>
      </c>
      <c r="E4764" s="77">
        <v>1</v>
      </c>
      <c r="F4764" s="78"/>
      <c r="G4764" s="78"/>
      <c r="H4764" s="78"/>
      <c r="I4764" s="76">
        <v>44923.941666666666</v>
      </c>
      <c r="J4764" s="78"/>
      <c r="K4764" s="80">
        <v>1</v>
      </c>
    </row>
    <row r="4765" spans="2:11" x14ac:dyDescent="0.3">
      <c r="B4765" s="75">
        <v>39832</v>
      </c>
      <c r="C4765" s="76">
        <v>44923</v>
      </c>
      <c r="D4765" s="77">
        <v>801</v>
      </c>
      <c r="E4765" s="77">
        <v>3</v>
      </c>
      <c r="F4765" s="78"/>
      <c r="G4765" s="79">
        <v>44923.461759259269</v>
      </c>
      <c r="H4765" s="77">
        <v>151</v>
      </c>
      <c r="I4765" s="76">
        <v>44923.941666666666</v>
      </c>
      <c r="J4765" s="78"/>
      <c r="K4765" s="80">
        <v>1</v>
      </c>
    </row>
    <row r="4766" spans="2:11" x14ac:dyDescent="0.3">
      <c r="B4766" s="75">
        <v>39833</v>
      </c>
      <c r="C4766" s="76">
        <v>44923</v>
      </c>
      <c r="D4766" s="77">
        <v>220</v>
      </c>
      <c r="E4766" s="77">
        <v>5</v>
      </c>
      <c r="F4766" s="78"/>
      <c r="G4766" s="79">
        <v>44923.473101851865</v>
      </c>
      <c r="H4766" s="77">
        <v>148</v>
      </c>
      <c r="I4766" s="76">
        <v>44923.941666666666</v>
      </c>
      <c r="J4766" s="78"/>
      <c r="K4766" s="80">
        <v>1</v>
      </c>
    </row>
    <row r="4767" spans="2:11" x14ac:dyDescent="0.3">
      <c r="B4767" s="75">
        <v>39834</v>
      </c>
      <c r="C4767" s="76">
        <v>44923</v>
      </c>
      <c r="D4767" s="77">
        <v>813</v>
      </c>
      <c r="E4767" s="77">
        <v>1</v>
      </c>
      <c r="F4767" s="78"/>
      <c r="G4767" s="78"/>
      <c r="H4767" s="78"/>
      <c r="I4767" s="76">
        <v>44923.941666666666</v>
      </c>
      <c r="J4767" s="78"/>
      <c r="K4767" s="80">
        <v>1</v>
      </c>
    </row>
    <row r="4768" spans="2:11" x14ac:dyDescent="0.3">
      <c r="B4768" s="75">
        <v>39835</v>
      </c>
      <c r="C4768" s="76">
        <v>44923</v>
      </c>
      <c r="D4768" s="77">
        <v>635</v>
      </c>
      <c r="E4768" s="77">
        <v>5</v>
      </c>
      <c r="F4768" s="78"/>
      <c r="G4768" s="79">
        <v>44923.497488425943</v>
      </c>
      <c r="H4768" s="77">
        <v>170</v>
      </c>
      <c r="I4768" s="76">
        <v>44923.941666666666</v>
      </c>
      <c r="J4768" s="78"/>
      <c r="K4768" s="80">
        <v>1</v>
      </c>
    </row>
    <row r="4769" spans="2:11" x14ac:dyDescent="0.3">
      <c r="B4769" s="75">
        <v>39836</v>
      </c>
      <c r="C4769" s="76">
        <v>44923</v>
      </c>
      <c r="D4769" s="77">
        <v>154</v>
      </c>
      <c r="E4769" s="77">
        <v>2</v>
      </c>
      <c r="F4769" s="78"/>
      <c r="G4769" s="79">
        <v>44923.510995370387</v>
      </c>
      <c r="H4769" s="77">
        <v>149</v>
      </c>
      <c r="I4769" s="76">
        <v>44923.941666666666</v>
      </c>
      <c r="J4769" s="78"/>
      <c r="K4769" s="80">
        <v>1</v>
      </c>
    </row>
    <row r="4770" spans="2:11" x14ac:dyDescent="0.3">
      <c r="B4770" s="75">
        <v>39837</v>
      </c>
      <c r="C4770" s="76">
        <v>44923</v>
      </c>
      <c r="D4770" s="77">
        <v>1022</v>
      </c>
      <c r="E4770" s="77">
        <v>1</v>
      </c>
      <c r="F4770" s="78"/>
      <c r="G4770" s="78"/>
      <c r="H4770" s="78"/>
      <c r="I4770" s="76">
        <v>44923.941666666666</v>
      </c>
      <c r="J4770" s="78"/>
      <c r="K4770" s="80">
        <v>1</v>
      </c>
    </row>
    <row r="4771" spans="2:11" x14ac:dyDescent="0.3">
      <c r="B4771" s="75">
        <v>39838</v>
      </c>
      <c r="C4771" s="76">
        <v>44923</v>
      </c>
      <c r="D4771" s="77">
        <v>1401</v>
      </c>
      <c r="E4771" s="77">
        <v>6</v>
      </c>
      <c r="F4771" s="78"/>
      <c r="G4771" s="79">
        <v>44923.540451388908</v>
      </c>
      <c r="H4771" s="77">
        <v>167</v>
      </c>
      <c r="I4771" s="76">
        <v>44923.941666666666</v>
      </c>
      <c r="J4771" s="78"/>
      <c r="K4771" s="80">
        <v>1</v>
      </c>
    </row>
    <row r="4772" spans="2:11" x14ac:dyDescent="0.3">
      <c r="B4772" s="75">
        <v>39839</v>
      </c>
      <c r="C4772" s="76">
        <v>44923</v>
      </c>
      <c r="D4772" s="77">
        <v>1022</v>
      </c>
      <c r="E4772" s="77">
        <v>4</v>
      </c>
      <c r="F4772" s="78"/>
      <c r="G4772" s="79">
        <v>44923.554629629645</v>
      </c>
      <c r="H4772" s="77">
        <v>179</v>
      </c>
      <c r="I4772" s="76">
        <v>44923.941666666666</v>
      </c>
      <c r="J4772" s="78"/>
      <c r="K4772" s="80">
        <v>1</v>
      </c>
    </row>
    <row r="4773" spans="2:11" x14ac:dyDescent="0.3">
      <c r="B4773" s="75">
        <v>39840</v>
      </c>
      <c r="C4773" s="76">
        <v>44923</v>
      </c>
      <c r="D4773" s="77">
        <v>972</v>
      </c>
      <c r="E4773" s="77">
        <v>3</v>
      </c>
      <c r="F4773" s="78"/>
      <c r="G4773" s="79">
        <v>44923.567372685204</v>
      </c>
      <c r="H4773" s="77">
        <v>143</v>
      </c>
      <c r="I4773" s="76">
        <v>44923.941666666666</v>
      </c>
      <c r="J4773" s="78"/>
      <c r="K4773" s="80">
        <v>1</v>
      </c>
    </row>
    <row r="4774" spans="2:11" x14ac:dyDescent="0.3">
      <c r="B4774" s="75">
        <v>39841</v>
      </c>
      <c r="C4774" s="76">
        <v>44923</v>
      </c>
      <c r="D4774" s="77">
        <v>1140</v>
      </c>
      <c r="E4774" s="77">
        <v>4</v>
      </c>
      <c r="F4774" s="78"/>
      <c r="G4774" s="79">
        <v>44923.579849537055</v>
      </c>
      <c r="H4774" s="77">
        <v>179</v>
      </c>
      <c r="I4774" s="76">
        <v>44923.941666666666</v>
      </c>
      <c r="J4774" s="78"/>
      <c r="K4774" s="80">
        <v>1</v>
      </c>
    </row>
    <row r="4775" spans="2:11" x14ac:dyDescent="0.3">
      <c r="B4775" s="75">
        <v>39842</v>
      </c>
      <c r="C4775" s="76">
        <v>44923</v>
      </c>
      <c r="D4775" s="77">
        <v>1301</v>
      </c>
      <c r="E4775" s="77">
        <v>3</v>
      </c>
      <c r="F4775" s="78"/>
      <c r="G4775" s="79">
        <v>44923.593252314829</v>
      </c>
      <c r="H4775" s="77">
        <v>148</v>
      </c>
      <c r="I4775" s="76">
        <v>44923.941666666666</v>
      </c>
      <c r="J4775" s="78"/>
      <c r="K4775" s="80">
        <v>1</v>
      </c>
    </row>
    <row r="4776" spans="2:11" x14ac:dyDescent="0.3">
      <c r="B4776" s="75">
        <v>39843</v>
      </c>
      <c r="C4776" s="76">
        <v>44923</v>
      </c>
      <c r="D4776" s="77">
        <v>1000</v>
      </c>
      <c r="E4776" s="77">
        <v>1</v>
      </c>
      <c r="F4776" s="78"/>
      <c r="G4776" s="78"/>
      <c r="H4776" s="78"/>
      <c r="I4776" s="76">
        <v>44923.941666666666</v>
      </c>
      <c r="J4776" s="78"/>
      <c r="K4776" s="80">
        <v>1</v>
      </c>
    </row>
    <row r="4777" spans="2:11" x14ac:dyDescent="0.3">
      <c r="B4777" s="75">
        <v>39844</v>
      </c>
      <c r="C4777" s="76">
        <v>44923</v>
      </c>
      <c r="D4777" s="77">
        <v>632</v>
      </c>
      <c r="E4777" s="77">
        <v>3</v>
      </c>
      <c r="F4777" s="78"/>
      <c r="G4777" s="79">
        <v>44923.617280092607</v>
      </c>
      <c r="H4777" s="77">
        <v>146</v>
      </c>
      <c r="I4777" s="76">
        <v>44923.941666666666</v>
      </c>
      <c r="J4777" s="78"/>
      <c r="K4777" s="80">
        <v>1</v>
      </c>
    </row>
    <row r="4778" spans="2:11" x14ac:dyDescent="0.3">
      <c r="B4778" s="75">
        <v>39845</v>
      </c>
      <c r="C4778" s="76">
        <v>44923</v>
      </c>
      <c r="D4778" s="77">
        <v>1079</v>
      </c>
      <c r="E4778" s="77">
        <v>4</v>
      </c>
      <c r="F4778" s="78"/>
      <c r="G4778" s="79">
        <v>44923.625555555569</v>
      </c>
      <c r="H4778" s="77">
        <v>143</v>
      </c>
      <c r="I4778" s="76">
        <v>44923.941666666666</v>
      </c>
      <c r="J4778" s="78"/>
      <c r="K4778" s="80">
        <v>1</v>
      </c>
    </row>
    <row r="4779" spans="2:11" x14ac:dyDescent="0.3">
      <c r="B4779" s="75">
        <v>39846</v>
      </c>
      <c r="C4779" s="76">
        <v>44923</v>
      </c>
      <c r="D4779" s="77">
        <v>1342</v>
      </c>
      <c r="E4779" s="77">
        <v>3</v>
      </c>
      <c r="F4779" s="78"/>
      <c r="G4779" s="79">
        <v>44923.640937500015</v>
      </c>
      <c r="H4779" s="77">
        <v>162</v>
      </c>
      <c r="I4779" s="76">
        <v>44923.941666666666</v>
      </c>
      <c r="J4779" s="78"/>
      <c r="K4779" s="80">
        <v>1</v>
      </c>
    </row>
    <row r="4780" spans="2:11" x14ac:dyDescent="0.3">
      <c r="B4780" s="75">
        <v>39847</v>
      </c>
      <c r="C4780" s="76">
        <v>44923</v>
      </c>
      <c r="D4780" s="77">
        <v>49</v>
      </c>
      <c r="E4780" s="77">
        <v>3</v>
      </c>
      <c r="F4780" s="78"/>
      <c r="G4780" s="79">
        <v>44923.65129629631</v>
      </c>
      <c r="H4780" s="77">
        <v>175</v>
      </c>
      <c r="I4780" s="76">
        <v>44923.941666666666</v>
      </c>
      <c r="J4780" s="78"/>
      <c r="K4780" s="80">
        <v>1</v>
      </c>
    </row>
    <row r="4781" spans="2:11" x14ac:dyDescent="0.3">
      <c r="B4781" s="75">
        <v>39848</v>
      </c>
      <c r="C4781" s="76">
        <v>44923</v>
      </c>
      <c r="D4781" s="77">
        <v>539</v>
      </c>
      <c r="E4781" s="77">
        <v>2</v>
      </c>
      <c r="F4781" s="78"/>
      <c r="G4781" s="79">
        <v>44923.665092592608</v>
      </c>
      <c r="H4781" s="77">
        <v>162</v>
      </c>
      <c r="I4781" s="76">
        <v>44923.941666666666</v>
      </c>
      <c r="J4781" s="78"/>
      <c r="K4781" s="80">
        <v>1</v>
      </c>
    </row>
    <row r="4782" spans="2:11" x14ac:dyDescent="0.3">
      <c r="B4782" s="75">
        <v>39849</v>
      </c>
      <c r="C4782" s="76">
        <v>44923</v>
      </c>
      <c r="D4782" s="77">
        <v>1325</v>
      </c>
      <c r="E4782" s="77">
        <v>3</v>
      </c>
      <c r="F4782" s="78"/>
      <c r="G4782" s="79">
        <v>44923.678460648167</v>
      </c>
      <c r="H4782" s="77">
        <v>179</v>
      </c>
      <c r="I4782" s="76">
        <v>44923.941666666666</v>
      </c>
      <c r="J4782" s="78"/>
      <c r="K4782" s="80">
        <v>1</v>
      </c>
    </row>
    <row r="4783" spans="2:11" x14ac:dyDescent="0.3">
      <c r="B4783" s="75">
        <v>39850</v>
      </c>
      <c r="C4783" s="76">
        <v>44923</v>
      </c>
      <c r="D4783" s="77">
        <v>325</v>
      </c>
      <c r="E4783" s="77">
        <v>4</v>
      </c>
      <c r="F4783" s="78"/>
      <c r="G4783" s="79">
        <v>44923.688900462985</v>
      </c>
      <c r="H4783" s="77">
        <v>149</v>
      </c>
      <c r="I4783" s="76">
        <v>44923.941666666666</v>
      </c>
      <c r="J4783" s="78"/>
      <c r="K4783" s="80">
        <v>1</v>
      </c>
    </row>
    <row r="4784" spans="2:11" x14ac:dyDescent="0.3">
      <c r="B4784" s="75">
        <v>39851</v>
      </c>
      <c r="C4784" s="76">
        <v>44923</v>
      </c>
      <c r="D4784" s="77">
        <v>503</v>
      </c>
      <c r="E4784" s="77">
        <v>4</v>
      </c>
      <c r="F4784" s="78"/>
      <c r="G4784" s="79">
        <v>44923.704664351877</v>
      </c>
      <c r="H4784" s="77">
        <v>155</v>
      </c>
      <c r="I4784" s="76">
        <v>44923.941666666666</v>
      </c>
      <c r="J4784" s="78"/>
      <c r="K4784" s="80">
        <v>1</v>
      </c>
    </row>
    <row r="4785" spans="2:11" x14ac:dyDescent="0.3">
      <c r="B4785" s="75">
        <v>39852</v>
      </c>
      <c r="C4785" s="76">
        <v>44923</v>
      </c>
      <c r="D4785" s="77">
        <v>787</v>
      </c>
      <c r="E4785" s="77">
        <v>2</v>
      </c>
      <c r="F4785" s="78"/>
      <c r="G4785" s="79">
        <v>44923.714490740764</v>
      </c>
      <c r="H4785" s="77">
        <v>140</v>
      </c>
      <c r="I4785" s="76">
        <v>44923.941666666666</v>
      </c>
      <c r="J4785" s="78"/>
      <c r="K4785" s="80">
        <v>1</v>
      </c>
    </row>
    <row r="4786" spans="2:11" x14ac:dyDescent="0.3">
      <c r="B4786" s="75">
        <v>39853</v>
      </c>
      <c r="C4786" s="76">
        <v>44923</v>
      </c>
      <c r="D4786" s="77">
        <v>426</v>
      </c>
      <c r="E4786" s="77">
        <v>1</v>
      </c>
      <c r="F4786" s="78"/>
      <c r="G4786" s="78"/>
      <c r="H4786" s="78"/>
      <c r="I4786" s="76">
        <v>44923.941666666666</v>
      </c>
      <c r="J4786" s="78"/>
      <c r="K4786" s="80">
        <v>1</v>
      </c>
    </row>
    <row r="4787" spans="2:11" x14ac:dyDescent="0.3">
      <c r="B4787" s="75">
        <v>39854</v>
      </c>
      <c r="C4787" s="76">
        <v>44923</v>
      </c>
      <c r="D4787" s="77">
        <v>1114</v>
      </c>
      <c r="E4787" s="77">
        <v>1</v>
      </c>
      <c r="F4787" s="78"/>
      <c r="G4787" s="78"/>
      <c r="H4787" s="78"/>
      <c r="I4787" s="76">
        <v>44923.941666666666</v>
      </c>
      <c r="J4787" s="78"/>
      <c r="K4787" s="80">
        <v>1</v>
      </c>
    </row>
    <row r="4788" spans="2:11" x14ac:dyDescent="0.3">
      <c r="B4788" s="75">
        <v>39855</v>
      </c>
      <c r="C4788" s="76">
        <v>44923</v>
      </c>
      <c r="D4788" s="77">
        <v>874</v>
      </c>
      <c r="E4788" s="77">
        <v>5</v>
      </c>
      <c r="F4788" s="78"/>
      <c r="G4788" s="79">
        <v>44923.753495370387</v>
      </c>
      <c r="H4788" s="77">
        <v>176</v>
      </c>
      <c r="I4788" s="76">
        <v>44923.941666666666</v>
      </c>
      <c r="J4788" s="78"/>
      <c r="K4788" s="80">
        <v>1</v>
      </c>
    </row>
    <row r="4789" spans="2:11" x14ac:dyDescent="0.3">
      <c r="B4789" s="75">
        <v>39856</v>
      </c>
      <c r="C4789" s="76">
        <v>44923</v>
      </c>
      <c r="D4789" s="77">
        <v>792</v>
      </c>
      <c r="E4789" s="77">
        <v>4</v>
      </c>
      <c r="F4789" s="78"/>
      <c r="G4789" s="79">
        <v>44923.769456018534</v>
      </c>
      <c r="H4789" s="77">
        <v>177</v>
      </c>
      <c r="I4789" s="76">
        <v>44923.941666666666</v>
      </c>
      <c r="J4789" s="78"/>
      <c r="K4789" s="80">
        <v>1</v>
      </c>
    </row>
    <row r="4790" spans="2:11" x14ac:dyDescent="0.3">
      <c r="B4790" s="75">
        <v>39857</v>
      </c>
      <c r="C4790" s="76">
        <v>44923</v>
      </c>
      <c r="D4790" s="77">
        <v>476</v>
      </c>
      <c r="E4790" s="77">
        <v>4</v>
      </c>
      <c r="F4790" s="78"/>
      <c r="G4790" s="79">
        <v>44923.783726851871</v>
      </c>
      <c r="H4790" s="77">
        <v>150</v>
      </c>
      <c r="I4790" s="76">
        <v>44923.941666666666</v>
      </c>
      <c r="J4790" s="78"/>
      <c r="K4790" s="80">
        <v>1</v>
      </c>
    </row>
    <row r="4791" spans="2:11" x14ac:dyDescent="0.3">
      <c r="B4791" s="75">
        <v>39858</v>
      </c>
      <c r="C4791" s="76">
        <v>44923</v>
      </c>
      <c r="D4791" s="77">
        <v>194</v>
      </c>
      <c r="E4791" s="77">
        <v>1</v>
      </c>
      <c r="F4791" s="78"/>
      <c r="G4791" s="78"/>
      <c r="H4791" s="78"/>
      <c r="I4791" s="76">
        <v>44923.941666666666</v>
      </c>
      <c r="J4791" s="78"/>
      <c r="K4791" s="80">
        <v>1</v>
      </c>
    </row>
    <row r="4792" spans="2:11" x14ac:dyDescent="0.3">
      <c r="B4792" s="75">
        <v>39859</v>
      </c>
      <c r="C4792" s="76">
        <v>44923</v>
      </c>
      <c r="D4792" s="77">
        <v>811</v>
      </c>
      <c r="E4792" s="77">
        <v>6</v>
      </c>
      <c r="F4792" s="78"/>
      <c r="G4792" s="79">
        <v>44923.811053240759</v>
      </c>
      <c r="H4792" s="77">
        <v>173</v>
      </c>
      <c r="I4792" s="76">
        <v>44923.941666666666</v>
      </c>
      <c r="J4792" s="78"/>
      <c r="K4792" s="80">
        <v>1</v>
      </c>
    </row>
    <row r="4793" spans="2:11" x14ac:dyDescent="0.3">
      <c r="B4793" s="75">
        <v>39860</v>
      </c>
      <c r="C4793" s="76">
        <v>44923</v>
      </c>
      <c r="D4793" s="77">
        <v>289</v>
      </c>
      <c r="E4793" s="77">
        <v>5</v>
      </c>
      <c r="F4793" s="78"/>
      <c r="G4793" s="79">
        <v>44923.820868055576</v>
      </c>
      <c r="H4793" s="77">
        <v>169</v>
      </c>
      <c r="I4793" s="76">
        <v>44923.941666666666</v>
      </c>
      <c r="J4793" s="78"/>
      <c r="K4793" s="80">
        <v>1</v>
      </c>
    </row>
    <row r="4794" spans="2:11" x14ac:dyDescent="0.3">
      <c r="B4794" s="75">
        <v>39861</v>
      </c>
      <c r="C4794" s="76">
        <v>44923</v>
      </c>
      <c r="D4794" s="77">
        <v>271</v>
      </c>
      <c r="E4794" s="77">
        <v>6</v>
      </c>
      <c r="F4794" s="78"/>
      <c r="G4794" s="79">
        <v>44923.830671296317</v>
      </c>
      <c r="H4794" s="77">
        <v>163</v>
      </c>
      <c r="I4794" s="76">
        <v>44923.941666666666</v>
      </c>
      <c r="J4794" s="78"/>
      <c r="K4794" s="80">
        <v>1</v>
      </c>
    </row>
    <row r="4795" spans="2:11" x14ac:dyDescent="0.3">
      <c r="B4795" s="75">
        <v>39862</v>
      </c>
      <c r="C4795" s="76">
        <v>44923</v>
      </c>
      <c r="D4795" s="77">
        <v>88</v>
      </c>
      <c r="E4795" s="77">
        <v>1</v>
      </c>
      <c r="F4795" s="78"/>
      <c r="G4795" s="78"/>
      <c r="H4795" s="78"/>
      <c r="I4795" s="76">
        <v>44923.941666666666</v>
      </c>
      <c r="J4795" s="78"/>
      <c r="K4795" s="80">
        <v>1</v>
      </c>
    </row>
    <row r="4796" spans="2:11" x14ac:dyDescent="0.3">
      <c r="B4796" s="75">
        <v>39863</v>
      </c>
      <c r="C4796" s="76">
        <v>44923</v>
      </c>
      <c r="D4796" s="77">
        <v>770</v>
      </c>
      <c r="E4796" s="77">
        <v>1</v>
      </c>
      <c r="F4796" s="78"/>
      <c r="G4796" s="78"/>
      <c r="H4796" s="78"/>
      <c r="I4796" s="76">
        <v>44923.941666666666</v>
      </c>
      <c r="J4796" s="78"/>
      <c r="K4796" s="80">
        <v>1</v>
      </c>
    </row>
    <row r="4797" spans="2:11" x14ac:dyDescent="0.3">
      <c r="B4797" s="75">
        <v>39864</v>
      </c>
      <c r="C4797" s="76">
        <v>44923</v>
      </c>
      <c r="D4797" s="77">
        <v>667</v>
      </c>
      <c r="E4797" s="77">
        <v>3</v>
      </c>
      <c r="F4797" s="78"/>
      <c r="G4797" s="79">
        <v>44923.867916666684</v>
      </c>
      <c r="H4797" s="77">
        <v>157</v>
      </c>
      <c r="I4797" s="76">
        <v>44923.941666666666</v>
      </c>
      <c r="J4797" s="78"/>
      <c r="K4797" s="80">
        <v>1</v>
      </c>
    </row>
    <row r="4798" spans="2:11" x14ac:dyDescent="0.3">
      <c r="B4798" s="75">
        <v>39865</v>
      </c>
      <c r="C4798" s="76">
        <v>44923</v>
      </c>
      <c r="D4798" s="77">
        <v>80</v>
      </c>
      <c r="E4798" s="77">
        <v>2</v>
      </c>
      <c r="F4798" s="78"/>
      <c r="G4798" s="79">
        <v>44923.882268518537</v>
      </c>
      <c r="H4798" s="77">
        <v>154</v>
      </c>
      <c r="I4798" s="76">
        <v>44923.941666666666</v>
      </c>
      <c r="J4798" s="78"/>
      <c r="K4798" s="80">
        <v>1</v>
      </c>
    </row>
    <row r="4799" spans="2:11" x14ac:dyDescent="0.3">
      <c r="B4799" s="75">
        <v>39866</v>
      </c>
      <c r="C4799" s="76">
        <v>44923</v>
      </c>
      <c r="D4799" s="77">
        <v>1035</v>
      </c>
      <c r="E4799" s="77">
        <v>2</v>
      </c>
      <c r="F4799" s="78"/>
      <c r="G4799" s="79">
        <v>44923.895115740757</v>
      </c>
      <c r="H4799" s="77">
        <v>166</v>
      </c>
      <c r="I4799" s="76">
        <v>44923.941666666666</v>
      </c>
      <c r="J4799" s="78"/>
      <c r="K4799" s="80">
        <v>1</v>
      </c>
    </row>
    <row r="4800" spans="2:11" x14ac:dyDescent="0.3">
      <c r="B4800" s="75">
        <v>39867</v>
      </c>
      <c r="C4800" s="76">
        <v>44924</v>
      </c>
      <c r="D4800" s="77">
        <v>58</v>
      </c>
      <c r="E4800" s="77">
        <v>1</v>
      </c>
      <c r="F4800" s="78"/>
      <c r="G4800" s="78"/>
      <c r="H4800" s="78"/>
      <c r="I4800" s="76">
        <v>44924.954861111109</v>
      </c>
      <c r="J4800" s="78"/>
      <c r="K4800" s="80">
        <v>1</v>
      </c>
    </row>
    <row r="4801" spans="2:11" x14ac:dyDescent="0.3">
      <c r="B4801" s="75">
        <v>39868</v>
      </c>
      <c r="C4801" s="76">
        <v>44924</v>
      </c>
      <c r="D4801" s="77">
        <v>877</v>
      </c>
      <c r="E4801" s="77">
        <v>2</v>
      </c>
      <c r="F4801" s="78"/>
      <c r="G4801" s="79">
        <v>44924.343622685185</v>
      </c>
      <c r="H4801" s="77">
        <v>159</v>
      </c>
      <c r="I4801" s="76">
        <v>44924.954861111109</v>
      </c>
      <c r="J4801" s="78"/>
      <c r="K4801" s="80">
        <v>1</v>
      </c>
    </row>
    <row r="4802" spans="2:11" x14ac:dyDescent="0.3">
      <c r="B4802" s="75">
        <v>39869</v>
      </c>
      <c r="C4802" s="76">
        <v>44924</v>
      </c>
      <c r="D4802" s="77">
        <v>1314</v>
      </c>
      <c r="E4802" s="77">
        <v>3</v>
      </c>
      <c r="F4802" s="78"/>
      <c r="G4802" s="79">
        <v>44924.355567129627</v>
      </c>
      <c r="H4802" s="77">
        <v>175</v>
      </c>
      <c r="I4802" s="76">
        <v>44924.954861111109</v>
      </c>
      <c r="J4802" s="78"/>
      <c r="K4802" s="80">
        <v>1</v>
      </c>
    </row>
    <row r="4803" spans="2:11" x14ac:dyDescent="0.3">
      <c r="B4803" s="75">
        <v>39870</v>
      </c>
      <c r="C4803" s="76">
        <v>44924</v>
      </c>
      <c r="D4803" s="77">
        <v>1402</v>
      </c>
      <c r="E4803" s="77">
        <v>3</v>
      </c>
      <c r="F4803" s="78"/>
      <c r="G4803" s="79">
        <v>44924.368715277778</v>
      </c>
      <c r="H4803" s="77">
        <v>148</v>
      </c>
      <c r="I4803" s="76">
        <v>44924.954861111109</v>
      </c>
      <c r="J4803" s="78"/>
      <c r="K4803" s="80">
        <v>1</v>
      </c>
    </row>
    <row r="4804" spans="2:11" x14ac:dyDescent="0.3">
      <c r="B4804" s="75">
        <v>39871</v>
      </c>
      <c r="C4804" s="76">
        <v>44924</v>
      </c>
      <c r="D4804" s="77">
        <v>1409</v>
      </c>
      <c r="E4804" s="77">
        <v>3</v>
      </c>
      <c r="F4804" s="78"/>
      <c r="G4804" s="79">
        <v>44924.38175925926</v>
      </c>
      <c r="H4804" s="77">
        <v>170</v>
      </c>
      <c r="I4804" s="76">
        <v>44924.954861111109</v>
      </c>
      <c r="J4804" s="78"/>
      <c r="K4804" s="80">
        <v>1</v>
      </c>
    </row>
    <row r="4805" spans="2:11" x14ac:dyDescent="0.3">
      <c r="B4805" s="75">
        <v>39872</v>
      </c>
      <c r="C4805" s="76">
        <v>44924</v>
      </c>
      <c r="D4805" s="77">
        <v>1256</v>
      </c>
      <c r="E4805" s="77">
        <v>4</v>
      </c>
      <c r="F4805" s="78"/>
      <c r="G4805" s="79">
        <v>44924.391203703708</v>
      </c>
      <c r="H4805" s="77">
        <v>149</v>
      </c>
      <c r="I4805" s="76">
        <v>44924.954861111109</v>
      </c>
      <c r="J4805" s="78"/>
      <c r="K4805" s="80">
        <v>1</v>
      </c>
    </row>
    <row r="4806" spans="2:11" x14ac:dyDescent="0.3">
      <c r="B4806" s="75">
        <v>39873</v>
      </c>
      <c r="C4806" s="76">
        <v>44924</v>
      </c>
      <c r="D4806" s="77">
        <v>601</v>
      </c>
      <c r="E4806" s="77">
        <v>4</v>
      </c>
      <c r="F4806" s="78"/>
      <c r="G4806" s="79">
        <v>44924.402615740742</v>
      </c>
      <c r="H4806" s="77">
        <v>156</v>
      </c>
      <c r="I4806" s="76">
        <v>44924.954861111109</v>
      </c>
      <c r="J4806" s="78"/>
      <c r="K4806" s="80">
        <v>1</v>
      </c>
    </row>
    <row r="4807" spans="2:11" x14ac:dyDescent="0.3">
      <c r="B4807" s="75">
        <v>39874</v>
      </c>
      <c r="C4807" s="76">
        <v>44924</v>
      </c>
      <c r="D4807" s="77">
        <v>692</v>
      </c>
      <c r="E4807" s="77">
        <v>6</v>
      </c>
      <c r="F4807" s="78"/>
      <c r="G4807" s="79">
        <v>44924.415891203702</v>
      </c>
      <c r="H4807" s="77">
        <v>179</v>
      </c>
      <c r="I4807" s="76">
        <v>44924.954861111109</v>
      </c>
      <c r="J4807" s="78"/>
      <c r="K4807" s="80">
        <v>1</v>
      </c>
    </row>
    <row r="4808" spans="2:11" x14ac:dyDescent="0.3">
      <c r="B4808" s="75">
        <v>39875</v>
      </c>
      <c r="C4808" s="76">
        <v>44924</v>
      </c>
      <c r="D4808" s="77">
        <v>1169</v>
      </c>
      <c r="E4808" s="77">
        <v>6</v>
      </c>
      <c r="F4808" s="78"/>
      <c r="G4808" s="79">
        <v>44924.430185185185</v>
      </c>
      <c r="H4808" s="77">
        <v>178</v>
      </c>
      <c r="I4808" s="76">
        <v>44924.954861111109</v>
      </c>
      <c r="J4808" s="78"/>
      <c r="K4808" s="80">
        <v>1</v>
      </c>
    </row>
    <row r="4809" spans="2:11" x14ac:dyDescent="0.3">
      <c r="B4809" s="75">
        <v>39876</v>
      </c>
      <c r="C4809" s="76">
        <v>44924</v>
      </c>
      <c r="D4809" s="77">
        <v>727</v>
      </c>
      <c r="E4809" s="77">
        <v>3</v>
      </c>
      <c r="F4809" s="78"/>
      <c r="G4809" s="79">
        <v>44924.445150462961</v>
      </c>
      <c r="H4809" s="77">
        <v>160</v>
      </c>
      <c r="I4809" s="76">
        <v>44924.954861111109</v>
      </c>
      <c r="J4809" s="78"/>
      <c r="K4809" s="80">
        <v>1</v>
      </c>
    </row>
    <row r="4810" spans="2:11" x14ac:dyDescent="0.3">
      <c r="B4810" s="75">
        <v>39877</v>
      </c>
      <c r="C4810" s="76">
        <v>44924</v>
      </c>
      <c r="D4810" s="77">
        <v>1064</v>
      </c>
      <c r="E4810" s="77">
        <v>1</v>
      </c>
      <c r="F4810" s="78"/>
      <c r="G4810" s="78"/>
      <c r="H4810" s="78"/>
      <c r="I4810" s="76">
        <v>44924.954861111109</v>
      </c>
      <c r="J4810" s="78"/>
      <c r="K4810" s="80">
        <v>1</v>
      </c>
    </row>
    <row r="4811" spans="2:11" x14ac:dyDescent="0.3">
      <c r="B4811" s="75">
        <v>39878</v>
      </c>
      <c r="C4811" s="76">
        <v>44924</v>
      </c>
      <c r="D4811" s="77">
        <v>244</v>
      </c>
      <c r="E4811" s="77">
        <v>3</v>
      </c>
      <c r="F4811" s="78"/>
      <c r="G4811" s="79">
        <v>44924.471493055556</v>
      </c>
      <c r="H4811" s="77">
        <v>172</v>
      </c>
      <c r="I4811" s="76">
        <v>44924.954861111109</v>
      </c>
      <c r="J4811" s="78"/>
      <c r="K4811" s="80">
        <v>1</v>
      </c>
    </row>
    <row r="4812" spans="2:11" x14ac:dyDescent="0.3">
      <c r="B4812" s="75">
        <v>39879</v>
      </c>
      <c r="C4812" s="76">
        <v>44924</v>
      </c>
      <c r="D4812" s="77">
        <v>951</v>
      </c>
      <c r="E4812" s="77">
        <v>2</v>
      </c>
      <c r="F4812" s="78"/>
      <c r="G4812" s="79">
        <v>44924.487638888888</v>
      </c>
      <c r="H4812" s="77">
        <v>166</v>
      </c>
      <c r="I4812" s="76">
        <v>44924.954861111109</v>
      </c>
      <c r="J4812" s="78"/>
      <c r="K4812" s="80">
        <v>1</v>
      </c>
    </row>
    <row r="4813" spans="2:11" x14ac:dyDescent="0.3">
      <c r="B4813" s="75">
        <v>39880</v>
      </c>
      <c r="C4813" s="76">
        <v>44924</v>
      </c>
      <c r="D4813" s="77">
        <v>603</v>
      </c>
      <c r="E4813" s="77">
        <v>2</v>
      </c>
      <c r="F4813" s="78"/>
      <c r="G4813" s="79">
        <v>44924.499016203699</v>
      </c>
      <c r="H4813" s="77">
        <v>155</v>
      </c>
      <c r="I4813" s="76">
        <v>44924.954861111109</v>
      </c>
      <c r="J4813" s="78"/>
      <c r="K4813" s="80">
        <v>1</v>
      </c>
    </row>
    <row r="4814" spans="2:11" x14ac:dyDescent="0.3">
      <c r="B4814" s="75">
        <v>39881</v>
      </c>
      <c r="C4814" s="76">
        <v>44924</v>
      </c>
      <c r="D4814" s="77">
        <v>702</v>
      </c>
      <c r="E4814" s="77">
        <v>3</v>
      </c>
      <c r="F4814" s="78"/>
      <c r="G4814" s="79">
        <v>44924.514259259253</v>
      </c>
      <c r="H4814" s="77">
        <v>140</v>
      </c>
      <c r="I4814" s="76">
        <v>44924.954861111109</v>
      </c>
      <c r="J4814" s="78"/>
      <c r="K4814" s="80">
        <v>1</v>
      </c>
    </row>
    <row r="4815" spans="2:11" x14ac:dyDescent="0.3">
      <c r="B4815" s="75">
        <v>39882</v>
      </c>
      <c r="C4815" s="76">
        <v>44924</v>
      </c>
      <c r="D4815" s="77">
        <v>61</v>
      </c>
      <c r="E4815" s="77">
        <v>1</v>
      </c>
      <c r="F4815" s="78"/>
      <c r="G4815" s="78"/>
      <c r="H4815" s="78"/>
      <c r="I4815" s="76">
        <v>44924.954861111109</v>
      </c>
      <c r="J4815" s="78"/>
      <c r="K4815" s="80">
        <v>1</v>
      </c>
    </row>
    <row r="4816" spans="2:11" x14ac:dyDescent="0.3">
      <c r="B4816" s="75">
        <v>39883</v>
      </c>
      <c r="C4816" s="76">
        <v>44924</v>
      </c>
      <c r="D4816" s="77">
        <v>1242</v>
      </c>
      <c r="E4816" s="77">
        <v>1</v>
      </c>
      <c r="F4816" s="78"/>
      <c r="G4816" s="78"/>
      <c r="H4816" s="78"/>
      <c r="I4816" s="76">
        <v>44924.954861111109</v>
      </c>
      <c r="J4816" s="78"/>
      <c r="K4816" s="80">
        <v>1</v>
      </c>
    </row>
    <row r="4817" spans="2:11" x14ac:dyDescent="0.3">
      <c r="B4817" s="75">
        <v>39884</v>
      </c>
      <c r="C4817" s="76">
        <v>44924</v>
      </c>
      <c r="D4817" s="77">
        <v>25</v>
      </c>
      <c r="E4817" s="77">
        <v>4</v>
      </c>
      <c r="F4817" s="78"/>
      <c r="G4817" s="79">
        <v>44924.545428240737</v>
      </c>
      <c r="H4817" s="77">
        <v>177</v>
      </c>
      <c r="I4817" s="76">
        <v>44924.954861111109</v>
      </c>
      <c r="J4817" s="78"/>
      <c r="K4817" s="80">
        <v>1</v>
      </c>
    </row>
    <row r="4818" spans="2:11" x14ac:dyDescent="0.3">
      <c r="B4818" s="75">
        <v>39885</v>
      </c>
      <c r="C4818" s="76">
        <v>44924</v>
      </c>
      <c r="D4818" s="77">
        <v>1245</v>
      </c>
      <c r="E4818" s="77">
        <v>1</v>
      </c>
      <c r="F4818" s="78"/>
      <c r="G4818" s="78"/>
      <c r="H4818" s="78"/>
      <c r="I4818" s="76">
        <v>44924.954861111109</v>
      </c>
      <c r="J4818" s="78"/>
      <c r="K4818" s="80">
        <v>1</v>
      </c>
    </row>
    <row r="4819" spans="2:11" x14ac:dyDescent="0.3">
      <c r="B4819" s="75">
        <v>39886</v>
      </c>
      <c r="C4819" s="76">
        <v>44924</v>
      </c>
      <c r="D4819" s="77">
        <v>495</v>
      </c>
      <c r="E4819" s="77">
        <v>1</v>
      </c>
      <c r="F4819" s="78"/>
      <c r="G4819" s="78"/>
      <c r="H4819" s="78"/>
      <c r="I4819" s="76">
        <v>44924.954861111109</v>
      </c>
      <c r="J4819" s="78"/>
      <c r="K4819" s="80">
        <v>1</v>
      </c>
    </row>
    <row r="4820" spans="2:11" x14ac:dyDescent="0.3">
      <c r="B4820" s="75">
        <v>39887</v>
      </c>
      <c r="C4820" s="76">
        <v>44924</v>
      </c>
      <c r="D4820" s="77">
        <v>1003</v>
      </c>
      <c r="E4820" s="77">
        <v>3</v>
      </c>
      <c r="F4820" s="78"/>
      <c r="G4820" s="79">
        <v>44924.583148148151</v>
      </c>
      <c r="H4820" s="77">
        <v>173</v>
      </c>
      <c r="I4820" s="76">
        <v>44924.954861111109</v>
      </c>
      <c r="J4820" s="78"/>
      <c r="K4820" s="80">
        <v>1</v>
      </c>
    </row>
    <row r="4821" spans="2:11" x14ac:dyDescent="0.3">
      <c r="B4821" s="75">
        <v>39888</v>
      </c>
      <c r="C4821" s="76">
        <v>44924</v>
      </c>
      <c r="D4821" s="77">
        <v>382</v>
      </c>
      <c r="E4821" s="77">
        <v>1</v>
      </c>
      <c r="F4821" s="78"/>
      <c r="G4821" s="78"/>
      <c r="H4821" s="78"/>
      <c r="I4821" s="76">
        <v>44924.954861111109</v>
      </c>
      <c r="J4821" s="78"/>
      <c r="K4821" s="80">
        <v>1</v>
      </c>
    </row>
    <row r="4822" spans="2:11" x14ac:dyDescent="0.3">
      <c r="B4822" s="75">
        <v>39889</v>
      </c>
      <c r="C4822" s="76">
        <v>44924</v>
      </c>
      <c r="D4822" s="77">
        <v>887</v>
      </c>
      <c r="E4822" s="77">
        <v>3</v>
      </c>
      <c r="F4822" s="78"/>
      <c r="G4822" s="79">
        <v>44924.604826388895</v>
      </c>
      <c r="H4822" s="77">
        <v>158</v>
      </c>
      <c r="I4822" s="76">
        <v>44924.954861111109</v>
      </c>
      <c r="J4822" s="78"/>
      <c r="K4822" s="80">
        <v>1</v>
      </c>
    </row>
    <row r="4823" spans="2:11" x14ac:dyDescent="0.3">
      <c r="B4823" s="75">
        <v>39890</v>
      </c>
      <c r="C4823" s="76">
        <v>44924</v>
      </c>
      <c r="D4823" s="77">
        <v>495</v>
      </c>
      <c r="E4823" s="77">
        <v>6</v>
      </c>
      <c r="F4823" s="78"/>
      <c r="G4823" s="79">
        <v>44924.614571759266</v>
      </c>
      <c r="H4823" s="77">
        <v>151</v>
      </c>
      <c r="I4823" s="76">
        <v>44924.954861111109</v>
      </c>
      <c r="J4823" s="78"/>
      <c r="K4823" s="80">
        <v>1</v>
      </c>
    </row>
    <row r="4824" spans="2:11" x14ac:dyDescent="0.3">
      <c r="B4824" s="75">
        <v>39891</v>
      </c>
      <c r="C4824" s="76">
        <v>44924</v>
      </c>
      <c r="D4824" s="77">
        <v>404</v>
      </c>
      <c r="E4824" s="77">
        <v>5</v>
      </c>
      <c r="F4824" s="78"/>
      <c r="G4824" s="79">
        <v>44924.622916666674</v>
      </c>
      <c r="H4824" s="77">
        <v>140</v>
      </c>
      <c r="I4824" s="76">
        <v>44924.954861111109</v>
      </c>
      <c r="J4824" s="78"/>
      <c r="K4824" s="80">
        <v>1</v>
      </c>
    </row>
    <row r="4825" spans="2:11" x14ac:dyDescent="0.3">
      <c r="B4825" s="75">
        <v>39892</v>
      </c>
      <c r="C4825" s="76">
        <v>44924</v>
      </c>
      <c r="D4825" s="77">
        <v>218</v>
      </c>
      <c r="E4825" s="77">
        <v>3</v>
      </c>
      <c r="F4825" s="78"/>
      <c r="G4825" s="79">
        <v>44924.636423611119</v>
      </c>
      <c r="H4825" s="77">
        <v>178</v>
      </c>
      <c r="I4825" s="76">
        <v>44924.954861111109</v>
      </c>
      <c r="J4825" s="78"/>
      <c r="K4825" s="80">
        <v>1</v>
      </c>
    </row>
    <row r="4826" spans="2:11" x14ac:dyDescent="0.3">
      <c r="B4826" s="75">
        <v>39893</v>
      </c>
      <c r="C4826" s="76">
        <v>44924</v>
      </c>
      <c r="D4826" s="77">
        <v>5</v>
      </c>
      <c r="E4826" s="77">
        <v>5</v>
      </c>
      <c r="F4826" s="78"/>
      <c r="G4826" s="79">
        <v>44924.646030092597</v>
      </c>
      <c r="H4826" s="77">
        <v>140</v>
      </c>
      <c r="I4826" s="76">
        <v>44924.954861111109</v>
      </c>
      <c r="J4826" s="78"/>
      <c r="K4826" s="80">
        <v>1</v>
      </c>
    </row>
    <row r="4827" spans="2:11" x14ac:dyDescent="0.3">
      <c r="B4827" s="75">
        <v>39894</v>
      </c>
      <c r="C4827" s="76">
        <v>44924</v>
      </c>
      <c r="D4827" s="77">
        <v>456</v>
      </c>
      <c r="E4827" s="77">
        <v>4</v>
      </c>
      <c r="F4827" s="78"/>
      <c r="G4827" s="79">
        <v>44924.657719907409</v>
      </c>
      <c r="H4827" s="77">
        <v>166</v>
      </c>
      <c r="I4827" s="76">
        <v>44924.954861111109</v>
      </c>
      <c r="J4827" s="78"/>
      <c r="K4827" s="80">
        <v>1</v>
      </c>
    </row>
    <row r="4828" spans="2:11" x14ac:dyDescent="0.3">
      <c r="B4828" s="75">
        <v>39895</v>
      </c>
      <c r="C4828" s="76">
        <v>44924</v>
      </c>
      <c r="D4828" s="77">
        <v>1125</v>
      </c>
      <c r="E4828" s="77">
        <v>2</v>
      </c>
      <c r="F4828" s="78"/>
      <c r="G4828" s="79">
        <v>44924.672511574077</v>
      </c>
      <c r="H4828" s="77">
        <v>159</v>
      </c>
      <c r="I4828" s="76">
        <v>44924.954861111109</v>
      </c>
      <c r="J4828" s="78"/>
      <c r="K4828" s="80">
        <v>1</v>
      </c>
    </row>
    <row r="4829" spans="2:11" x14ac:dyDescent="0.3">
      <c r="B4829" s="75">
        <v>39896</v>
      </c>
      <c r="C4829" s="76">
        <v>44924</v>
      </c>
      <c r="D4829" s="77">
        <v>373</v>
      </c>
      <c r="E4829" s="77">
        <v>3</v>
      </c>
      <c r="F4829" s="78"/>
      <c r="G4829" s="79">
        <v>44924.688599537039</v>
      </c>
      <c r="H4829" s="77">
        <v>170</v>
      </c>
      <c r="I4829" s="76">
        <v>44924.954861111109</v>
      </c>
      <c r="J4829" s="78"/>
      <c r="K4829" s="80">
        <v>1</v>
      </c>
    </row>
    <row r="4830" spans="2:11" x14ac:dyDescent="0.3">
      <c r="B4830" s="75">
        <v>39897</v>
      </c>
      <c r="C4830" s="76">
        <v>44924</v>
      </c>
      <c r="D4830" s="77">
        <v>243</v>
      </c>
      <c r="E4830" s="77">
        <v>1</v>
      </c>
      <c r="F4830" s="78"/>
      <c r="G4830" s="78"/>
      <c r="H4830" s="78"/>
      <c r="I4830" s="76">
        <v>44924.954861111109</v>
      </c>
      <c r="J4830" s="78"/>
      <c r="K4830" s="80">
        <v>1</v>
      </c>
    </row>
    <row r="4831" spans="2:11" x14ac:dyDescent="0.3">
      <c r="B4831" s="75">
        <v>39898</v>
      </c>
      <c r="C4831" s="76">
        <v>44924</v>
      </c>
      <c r="D4831" s="77">
        <v>1181</v>
      </c>
      <c r="E4831" s="77">
        <v>4</v>
      </c>
      <c r="F4831" s="78"/>
      <c r="G4831" s="79">
        <v>44924.715092592596</v>
      </c>
      <c r="H4831" s="77">
        <v>158</v>
      </c>
      <c r="I4831" s="76">
        <v>44924.954861111109</v>
      </c>
      <c r="J4831" s="78"/>
      <c r="K4831" s="80">
        <v>1</v>
      </c>
    </row>
    <row r="4832" spans="2:11" x14ac:dyDescent="0.3">
      <c r="B4832" s="75">
        <v>39899</v>
      </c>
      <c r="C4832" s="76">
        <v>44924</v>
      </c>
      <c r="D4832" s="77">
        <v>1351</v>
      </c>
      <c r="E4832" s="77">
        <v>5</v>
      </c>
      <c r="F4832" s="78"/>
      <c r="G4832" s="79">
        <v>44924.72729166667</v>
      </c>
      <c r="H4832" s="77">
        <v>172</v>
      </c>
      <c r="I4832" s="76">
        <v>44924.954861111109</v>
      </c>
      <c r="J4832" s="78"/>
      <c r="K4832" s="80">
        <v>1</v>
      </c>
    </row>
    <row r="4833" spans="2:11" x14ac:dyDescent="0.3">
      <c r="B4833" s="75">
        <v>39900</v>
      </c>
      <c r="C4833" s="76">
        <v>44924</v>
      </c>
      <c r="D4833" s="77">
        <v>1004</v>
      </c>
      <c r="E4833" s="77">
        <v>1</v>
      </c>
      <c r="F4833" s="78"/>
      <c r="G4833" s="78"/>
      <c r="H4833" s="78"/>
      <c r="I4833" s="76">
        <v>44924.954861111109</v>
      </c>
      <c r="J4833" s="78"/>
      <c r="K4833" s="80">
        <v>1</v>
      </c>
    </row>
    <row r="4834" spans="2:11" x14ac:dyDescent="0.3">
      <c r="B4834" s="75">
        <v>39901</v>
      </c>
      <c r="C4834" s="76">
        <v>44924</v>
      </c>
      <c r="D4834" s="77">
        <v>1065</v>
      </c>
      <c r="E4834" s="77">
        <v>5</v>
      </c>
      <c r="F4834" s="78"/>
      <c r="G4834" s="79">
        <v>44924.756087962967</v>
      </c>
      <c r="H4834" s="77">
        <v>173</v>
      </c>
      <c r="I4834" s="76">
        <v>44924.954861111109</v>
      </c>
      <c r="J4834" s="78"/>
      <c r="K4834" s="80">
        <v>1</v>
      </c>
    </row>
    <row r="4835" spans="2:11" x14ac:dyDescent="0.3">
      <c r="B4835" s="75">
        <v>39902</v>
      </c>
      <c r="C4835" s="76">
        <v>44924</v>
      </c>
      <c r="D4835" s="77">
        <v>386</v>
      </c>
      <c r="E4835" s="77">
        <v>5</v>
      </c>
      <c r="F4835" s="78"/>
      <c r="G4835" s="79">
        <v>44924.765775462969</v>
      </c>
      <c r="H4835" s="77">
        <v>167</v>
      </c>
      <c r="I4835" s="76">
        <v>44924.954861111109</v>
      </c>
      <c r="J4835" s="78"/>
      <c r="K4835" s="80">
        <v>1</v>
      </c>
    </row>
    <row r="4836" spans="2:11" x14ac:dyDescent="0.3">
      <c r="B4836" s="75">
        <v>39903</v>
      </c>
      <c r="C4836" s="76">
        <v>44924</v>
      </c>
      <c r="D4836" s="77">
        <v>992</v>
      </c>
      <c r="E4836" s="77">
        <v>1</v>
      </c>
      <c r="F4836" s="78"/>
      <c r="G4836" s="78"/>
      <c r="H4836" s="78"/>
      <c r="I4836" s="76">
        <v>44924.954861111109</v>
      </c>
      <c r="J4836" s="78"/>
      <c r="K4836" s="80">
        <v>1</v>
      </c>
    </row>
    <row r="4837" spans="2:11" x14ac:dyDescent="0.3">
      <c r="B4837" s="75">
        <v>39904</v>
      </c>
      <c r="C4837" s="76">
        <v>44924</v>
      </c>
      <c r="D4837" s="77">
        <v>379</v>
      </c>
      <c r="E4837" s="77">
        <v>6</v>
      </c>
      <c r="F4837" s="78"/>
      <c r="G4837" s="79">
        <v>44924.795821759268</v>
      </c>
      <c r="H4837" s="77">
        <v>154</v>
      </c>
      <c r="I4837" s="76">
        <v>44924.954861111109</v>
      </c>
      <c r="J4837" s="78"/>
      <c r="K4837" s="80">
        <v>1</v>
      </c>
    </row>
    <row r="4838" spans="2:11" x14ac:dyDescent="0.3">
      <c r="B4838" s="75">
        <v>39905</v>
      </c>
      <c r="C4838" s="76">
        <v>44924</v>
      </c>
      <c r="D4838" s="77">
        <v>955</v>
      </c>
      <c r="E4838" s="77">
        <v>2</v>
      </c>
      <c r="F4838" s="78"/>
      <c r="G4838" s="79">
        <v>44924.80608796297</v>
      </c>
      <c r="H4838" s="77">
        <v>150</v>
      </c>
      <c r="I4838" s="76">
        <v>44924.954861111109</v>
      </c>
      <c r="J4838" s="78"/>
      <c r="K4838" s="80">
        <v>1</v>
      </c>
    </row>
    <row r="4839" spans="2:11" x14ac:dyDescent="0.3">
      <c r="B4839" s="75">
        <v>39906</v>
      </c>
      <c r="C4839" s="76">
        <v>44924</v>
      </c>
      <c r="D4839" s="77">
        <v>810</v>
      </c>
      <c r="E4839" s="77">
        <v>2</v>
      </c>
      <c r="F4839" s="78"/>
      <c r="G4839" s="79">
        <v>44924.820428240746</v>
      </c>
      <c r="H4839" s="77">
        <v>159</v>
      </c>
      <c r="I4839" s="76">
        <v>44924.954861111109</v>
      </c>
      <c r="J4839" s="78"/>
      <c r="K4839" s="80">
        <v>1</v>
      </c>
    </row>
    <row r="4840" spans="2:11" x14ac:dyDescent="0.3">
      <c r="B4840" s="75">
        <v>39907</v>
      </c>
      <c r="C4840" s="76">
        <v>44924</v>
      </c>
      <c r="D4840" s="77">
        <v>205</v>
      </c>
      <c r="E4840" s="77">
        <v>5</v>
      </c>
      <c r="F4840" s="78"/>
      <c r="G4840" s="79">
        <v>44924.830462962971</v>
      </c>
      <c r="H4840" s="77">
        <v>171</v>
      </c>
      <c r="I4840" s="76">
        <v>44924.954861111109</v>
      </c>
      <c r="J4840" s="78"/>
      <c r="K4840" s="80">
        <v>1</v>
      </c>
    </row>
    <row r="4841" spans="2:11" x14ac:dyDescent="0.3">
      <c r="B4841" s="75">
        <v>39908</v>
      </c>
      <c r="C4841" s="76">
        <v>44924</v>
      </c>
      <c r="D4841" s="77">
        <v>1055</v>
      </c>
      <c r="E4841" s="77">
        <v>5</v>
      </c>
      <c r="F4841" s="78"/>
      <c r="G4841" s="79">
        <v>44924.843078703714</v>
      </c>
      <c r="H4841" s="77">
        <v>166</v>
      </c>
      <c r="I4841" s="76">
        <v>44924.954861111109</v>
      </c>
      <c r="J4841" s="78"/>
      <c r="K4841" s="80">
        <v>1</v>
      </c>
    </row>
    <row r="4842" spans="2:11" x14ac:dyDescent="0.3">
      <c r="B4842" s="75">
        <v>39909</v>
      </c>
      <c r="C4842" s="76">
        <v>44924</v>
      </c>
      <c r="D4842" s="77">
        <v>325</v>
      </c>
      <c r="E4842" s="77">
        <v>2</v>
      </c>
      <c r="F4842" s="78"/>
      <c r="G4842" s="79">
        <v>44924.858437500014</v>
      </c>
      <c r="H4842" s="77">
        <v>177</v>
      </c>
      <c r="I4842" s="76">
        <v>44924.954861111109</v>
      </c>
      <c r="J4842" s="78"/>
      <c r="K4842" s="80">
        <v>1</v>
      </c>
    </row>
    <row r="4843" spans="2:11" x14ac:dyDescent="0.3">
      <c r="B4843" s="75">
        <v>39910</v>
      </c>
      <c r="C4843" s="76">
        <v>44924</v>
      </c>
      <c r="D4843" s="77">
        <v>390</v>
      </c>
      <c r="E4843" s="77">
        <v>6</v>
      </c>
      <c r="F4843" s="78"/>
      <c r="G4843" s="79">
        <v>44924.871932870381</v>
      </c>
      <c r="H4843" s="77">
        <v>153</v>
      </c>
      <c r="I4843" s="76">
        <v>44924.954861111109</v>
      </c>
      <c r="J4843" s="78"/>
      <c r="K4843" s="80">
        <v>1</v>
      </c>
    </row>
    <row r="4844" spans="2:11" x14ac:dyDescent="0.3">
      <c r="B4844" s="75">
        <v>39911</v>
      </c>
      <c r="C4844" s="76">
        <v>44924</v>
      </c>
      <c r="D4844" s="77">
        <v>1090</v>
      </c>
      <c r="E4844" s="77">
        <v>1</v>
      </c>
      <c r="F4844" s="78"/>
      <c r="G4844" s="78"/>
      <c r="H4844" s="78"/>
      <c r="I4844" s="76">
        <v>44924.954861111109</v>
      </c>
      <c r="J4844" s="78"/>
      <c r="K4844" s="80">
        <v>1</v>
      </c>
    </row>
    <row r="4845" spans="2:11" x14ac:dyDescent="0.3">
      <c r="B4845" s="75">
        <v>39912</v>
      </c>
      <c r="C4845" s="76">
        <v>44924</v>
      </c>
      <c r="D4845" s="77">
        <v>929</v>
      </c>
      <c r="E4845" s="77">
        <v>6</v>
      </c>
      <c r="F4845" s="78"/>
      <c r="G4845" s="79">
        <v>44924.898796296307</v>
      </c>
      <c r="H4845" s="77">
        <v>172</v>
      </c>
      <c r="I4845" s="76">
        <v>44924.954861111109</v>
      </c>
      <c r="J4845" s="78"/>
      <c r="K4845" s="80">
        <v>1</v>
      </c>
    </row>
    <row r="4846" spans="2:11" x14ac:dyDescent="0.3">
      <c r="B4846" s="75">
        <v>39913</v>
      </c>
      <c r="C4846" s="76">
        <v>44924</v>
      </c>
      <c r="D4846" s="77">
        <v>571</v>
      </c>
      <c r="E4846" s="77">
        <v>6</v>
      </c>
      <c r="F4846" s="78"/>
      <c r="G4846" s="79">
        <v>44924.911400462974</v>
      </c>
      <c r="H4846" s="77">
        <v>176</v>
      </c>
      <c r="I4846" s="76">
        <v>44924.954861111109</v>
      </c>
      <c r="J4846" s="78"/>
      <c r="K4846" s="80">
        <v>1</v>
      </c>
    </row>
    <row r="4847" spans="2:11" x14ac:dyDescent="0.3">
      <c r="B4847" s="75">
        <v>39914</v>
      </c>
      <c r="C4847" s="76">
        <v>44925</v>
      </c>
      <c r="D4847" s="77">
        <v>678</v>
      </c>
      <c r="E4847" s="77">
        <v>6</v>
      </c>
      <c r="F4847" s="78"/>
      <c r="G4847" s="79">
        <v>44925.333333333336</v>
      </c>
      <c r="H4847" s="77">
        <v>145</v>
      </c>
      <c r="I4847" s="76">
        <v>44925.977777777778</v>
      </c>
      <c r="J4847" s="78"/>
      <c r="K4847" s="80">
        <v>1</v>
      </c>
    </row>
    <row r="4848" spans="2:11" x14ac:dyDescent="0.3">
      <c r="B4848" s="75">
        <v>39915</v>
      </c>
      <c r="C4848" s="76">
        <v>44925</v>
      </c>
      <c r="D4848" s="77">
        <v>699</v>
      </c>
      <c r="E4848" s="77">
        <v>3</v>
      </c>
      <c r="F4848" s="78"/>
      <c r="G4848" s="79">
        <v>44925.342916666668</v>
      </c>
      <c r="H4848" s="77">
        <v>150</v>
      </c>
      <c r="I4848" s="76">
        <v>44925.977777777778</v>
      </c>
      <c r="J4848" s="78"/>
      <c r="K4848" s="80">
        <v>1</v>
      </c>
    </row>
    <row r="4849" spans="2:11" x14ac:dyDescent="0.3">
      <c r="B4849" s="75">
        <v>39916</v>
      </c>
      <c r="C4849" s="76">
        <v>44925</v>
      </c>
      <c r="D4849" s="77">
        <v>284</v>
      </c>
      <c r="E4849" s="77">
        <v>1</v>
      </c>
      <c r="F4849" s="78"/>
      <c r="G4849" s="78"/>
      <c r="H4849" s="78"/>
      <c r="I4849" s="76">
        <v>44925.977777777778</v>
      </c>
      <c r="J4849" s="78"/>
      <c r="K4849" s="80">
        <v>1</v>
      </c>
    </row>
    <row r="4850" spans="2:11" x14ac:dyDescent="0.3">
      <c r="B4850" s="75">
        <v>39917</v>
      </c>
      <c r="C4850" s="76">
        <v>44925</v>
      </c>
      <c r="D4850" s="77">
        <v>661</v>
      </c>
      <c r="E4850" s="77">
        <v>5</v>
      </c>
      <c r="F4850" s="78"/>
      <c r="G4850" s="79">
        <v>44925.36824074074</v>
      </c>
      <c r="H4850" s="77">
        <v>141</v>
      </c>
      <c r="I4850" s="76">
        <v>44925.977777777778</v>
      </c>
      <c r="J4850" s="78"/>
      <c r="K4850" s="80">
        <v>1</v>
      </c>
    </row>
    <row r="4851" spans="2:11" x14ac:dyDescent="0.3">
      <c r="B4851" s="75">
        <v>39918</v>
      </c>
      <c r="C4851" s="76">
        <v>44925</v>
      </c>
      <c r="D4851" s="77">
        <v>128</v>
      </c>
      <c r="E4851" s="77">
        <v>4</v>
      </c>
      <c r="F4851" s="78"/>
      <c r="G4851" s="79">
        <v>44925.379791666666</v>
      </c>
      <c r="H4851" s="77">
        <v>161</v>
      </c>
      <c r="I4851" s="76">
        <v>44925.977777777778</v>
      </c>
      <c r="J4851" s="78"/>
      <c r="K4851" s="80">
        <v>1</v>
      </c>
    </row>
    <row r="4852" spans="2:11" x14ac:dyDescent="0.3">
      <c r="B4852" s="75">
        <v>39919</v>
      </c>
      <c r="C4852" s="76">
        <v>44925</v>
      </c>
      <c r="D4852" s="77">
        <v>836</v>
      </c>
      <c r="E4852" s="77">
        <v>2</v>
      </c>
      <c r="F4852" s="78"/>
      <c r="G4852" s="79">
        <v>44925.395509259259</v>
      </c>
      <c r="H4852" s="77">
        <v>167</v>
      </c>
      <c r="I4852" s="76">
        <v>44925.977777777778</v>
      </c>
      <c r="J4852" s="78"/>
      <c r="K4852" s="80">
        <v>1</v>
      </c>
    </row>
    <row r="4853" spans="2:11" x14ac:dyDescent="0.3">
      <c r="B4853" s="75">
        <v>39920</v>
      </c>
      <c r="C4853" s="76">
        <v>44925</v>
      </c>
      <c r="D4853" s="77">
        <v>41</v>
      </c>
      <c r="E4853" s="77">
        <v>2</v>
      </c>
      <c r="F4853" s="78"/>
      <c r="G4853" s="79">
        <v>44925.410300925927</v>
      </c>
      <c r="H4853" s="77">
        <v>152</v>
      </c>
      <c r="I4853" s="76">
        <v>44925.977777777778</v>
      </c>
      <c r="J4853" s="78"/>
      <c r="K4853" s="80">
        <v>1</v>
      </c>
    </row>
    <row r="4854" spans="2:11" x14ac:dyDescent="0.3">
      <c r="B4854" s="75">
        <v>39921</v>
      </c>
      <c r="C4854" s="76">
        <v>44925</v>
      </c>
      <c r="D4854" s="77">
        <v>300</v>
      </c>
      <c r="E4854" s="77">
        <v>4</v>
      </c>
      <c r="F4854" s="78"/>
      <c r="G4854" s="79">
        <v>44925.426863425928</v>
      </c>
      <c r="H4854" s="77">
        <v>164</v>
      </c>
      <c r="I4854" s="76">
        <v>44925.977777777778</v>
      </c>
      <c r="J4854" s="78"/>
      <c r="K4854" s="80">
        <v>1</v>
      </c>
    </row>
    <row r="4855" spans="2:11" x14ac:dyDescent="0.3">
      <c r="B4855" s="75">
        <v>39922</v>
      </c>
      <c r="C4855" s="76">
        <v>44925</v>
      </c>
      <c r="D4855" s="77">
        <v>935</v>
      </c>
      <c r="E4855" s="77">
        <v>3</v>
      </c>
      <c r="F4855" s="78"/>
      <c r="G4855" s="79">
        <v>44925.443958333337</v>
      </c>
      <c r="H4855" s="77">
        <v>143</v>
      </c>
      <c r="I4855" s="76">
        <v>44925.977777777778</v>
      </c>
      <c r="J4855" s="78"/>
      <c r="K4855" s="80">
        <v>1</v>
      </c>
    </row>
    <row r="4856" spans="2:11" x14ac:dyDescent="0.3">
      <c r="B4856" s="75">
        <v>39923</v>
      </c>
      <c r="C4856" s="76">
        <v>44925</v>
      </c>
      <c r="D4856" s="77">
        <v>293</v>
      </c>
      <c r="E4856" s="77">
        <v>4</v>
      </c>
      <c r="F4856" s="78"/>
      <c r="G4856" s="79">
        <v>44925.45584490741</v>
      </c>
      <c r="H4856" s="77">
        <v>163</v>
      </c>
      <c r="I4856" s="76">
        <v>44925.977777777778</v>
      </c>
      <c r="J4856" s="78"/>
      <c r="K4856" s="80">
        <v>1</v>
      </c>
    </row>
    <row r="4857" spans="2:11" x14ac:dyDescent="0.3">
      <c r="B4857" s="75">
        <v>39924</v>
      </c>
      <c r="C4857" s="76">
        <v>44925</v>
      </c>
      <c r="D4857" s="77">
        <v>719</v>
      </c>
      <c r="E4857" s="77">
        <v>6</v>
      </c>
      <c r="F4857" s="78"/>
      <c r="G4857" s="79">
        <v>44925.469467592593</v>
      </c>
      <c r="H4857" s="77">
        <v>146</v>
      </c>
      <c r="I4857" s="76">
        <v>44925.977777777778</v>
      </c>
      <c r="J4857" s="78"/>
      <c r="K4857" s="80">
        <v>1</v>
      </c>
    </row>
    <row r="4858" spans="2:11" x14ac:dyDescent="0.3">
      <c r="B4858" s="75">
        <v>39925</v>
      </c>
      <c r="C4858" s="76">
        <v>44925</v>
      </c>
      <c r="D4858" s="77">
        <v>1121</v>
      </c>
      <c r="E4858" s="77">
        <v>6</v>
      </c>
      <c r="F4858" s="78"/>
      <c r="G4858" s="79">
        <v>44925.483993055554</v>
      </c>
      <c r="H4858" s="77">
        <v>143</v>
      </c>
      <c r="I4858" s="76">
        <v>44925.977777777778</v>
      </c>
      <c r="J4858" s="78"/>
      <c r="K4858" s="80">
        <v>1</v>
      </c>
    </row>
    <row r="4859" spans="2:11" x14ac:dyDescent="0.3">
      <c r="B4859" s="75">
        <v>39926</v>
      </c>
      <c r="C4859" s="76">
        <v>44925</v>
      </c>
      <c r="D4859" s="77">
        <v>389</v>
      </c>
      <c r="E4859" s="77">
        <v>2</v>
      </c>
      <c r="F4859" s="78"/>
      <c r="G4859" s="79">
        <v>44925.493356481478</v>
      </c>
      <c r="H4859" s="77">
        <v>162</v>
      </c>
      <c r="I4859" s="76">
        <v>44925.977777777778</v>
      </c>
      <c r="J4859" s="78"/>
      <c r="K4859" s="80">
        <v>1</v>
      </c>
    </row>
    <row r="4860" spans="2:11" x14ac:dyDescent="0.3">
      <c r="B4860" s="75">
        <v>39927</v>
      </c>
      <c r="C4860" s="76">
        <v>44925</v>
      </c>
      <c r="D4860" s="77">
        <v>40</v>
      </c>
      <c r="E4860" s="77">
        <v>2</v>
      </c>
      <c r="F4860" s="78"/>
      <c r="G4860" s="79">
        <v>44925.503333333327</v>
      </c>
      <c r="H4860" s="77">
        <v>170</v>
      </c>
      <c r="I4860" s="76">
        <v>44925.977777777778</v>
      </c>
      <c r="J4860" s="78"/>
      <c r="K4860" s="80">
        <v>1</v>
      </c>
    </row>
    <row r="4861" spans="2:11" x14ac:dyDescent="0.3">
      <c r="B4861" s="75">
        <v>39928</v>
      </c>
      <c r="C4861" s="76">
        <v>44925</v>
      </c>
      <c r="D4861" s="77">
        <v>233</v>
      </c>
      <c r="E4861" s="77">
        <v>3</v>
      </c>
      <c r="F4861" s="78"/>
      <c r="G4861" s="79">
        <v>44925.519513888881</v>
      </c>
      <c r="H4861" s="77">
        <v>178</v>
      </c>
      <c r="I4861" s="76">
        <v>44925.977777777778</v>
      </c>
      <c r="J4861" s="78"/>
      <c r="K4861" s="80">
        <v>1</v>
      </c>
    </row>
    <row r="4862" spans="2:11" x14ac:dyDescent="0.3">
      <c r="B4862" s="75">
        <v>39929</v>
      </c>
      <c r="C4862" s="76">
        <v>44925</v>
      </c>
      <c r="D4862" s="77">
        <v>186</v>
      </c>
      <c r="E4862" s="77">
        <v>3</v>
      </c>
      <c r="F4862" s="78"/>
      <c r="G4862" s="79">
        <v>44925.533877314811</v>
      </c>
      <c r="H4862" s="77">
        <v>153</v>
      </c>
      <c r="I4862" s="76">
        <v>44925.977777777778</v>
      </c>
      <c r="J4862" s="78"/>
      <c r="K4862" s="80">
        <v>1</v>
      </c>
    </row>
    <row r="4863" spans="2:11" x14ac:dyDescent="0.3">
      <c r="B4863" s="75">
        <v>39930</v>
      </c>
      <c r="C4863" s="76">
        <v>44925</v>
      </c>
      <c r="D4863" s="77">
        <v>282</v>
      </c>
      <c r="E4863" s="77">
        <v>5</v>
      </c>
      <c r="F4863" s="78"/>
      <c r="G4863" s="79">
        <v>44925.544895833329</v>
      </c>
      <c r="H4863" s="77">
        <v>160</v>
      </c>
      <c r="I4863" s="76">
        <v>44925.977777777778</v>
      </c>
      <c r="J4863" s="78"/>
      <c r="K4863" s="80">
        <v>1</v>
      </c>
    </row>
    <row r="4864" spans="2:11" x14ac:dyDescent="0.3">
      <c r="B4864" s="75">
        <v>39931</v>
      </c>
      <c r="C4864" s="76">
        <v>44925</v>
      </c>
      <c r="D4864" s="77">
        <v>143</v>
      </c>
      <c r="E4864" s="77">
        <v>4</v>
      </c>
      <c r="F4864" s="78"/>
      <c r="G4864" s="79">
        <v>44925.555104166662</v>
      </c>
      <c r="H4864" s="77">
        <v>148</v>
      </c>
      <c r="I4864" s="76">
        <v>44925.977777777778</v>
      </c>
      <c r="J4864" s="78"/>
      <c r="K4864" s="80">
        <v>1</v>
      </c>
    </row>
    <row r="4865" spans="2:11" x14ac:dyDescent="0.3">
      <c r="B4865" s="75">
        <v>39932</v>
      </c>
      <c r="C4865" s="76">
        <v>44925</v>
      </c>
      <c r="D4865" s="77">
        <v>1197</v>
      </c>
      <c r="E4865" s="77">
        <v>5</v>
      </c>
      <c r="F4865" s="78"/>
      <c r="G4865" s="79">
        <v>44925.564201388886</v>
      </c>
      <c r="H4865" s="77">
        <v>161</v>
      </c>
      <c r="I4865" s="76">
        <v>44925.977777777778</v>
      </c>
      <c r="J4865" s="78"/>
      <c r="K4865" s="80">
        <v>1</v>
      </c>
    </row>
    <row r="4866" spans="2:11" x14ac:dyDescent="0.3">
      <c r="B4866" s="75">
        <v>39933</v>
      </c>
      <c r="C4866" s="76">
        <v>44925</v>
      </c>
      <c r="D4866" s="77">
        <v>296</v>
      </c>
      <c r="E4866" s="77">
        <v>5</v>
      </c>
      <c r="F4866" s="78"/>
      <c r="G4866" s="79">
        <v>44925.579548611109</v>
      </c>
      <c r="H4866" s="77">
        <v>174</v>
      </c>
      <c r="I4866" s="76">
        <v>44925.977777777778</v>
      </c>
      <c r="J4866" s="78"/>
      <c r="K4866" s="80">
        <v>1</v>
      </c>
    </row>
    <row r="4867" spans="2:11" x14ac:dyDescent="0.3">
      <c r="B4867" s="75">
        <v>39934</v>
      </c>
      <c r="C4867" s="76">
        <v>44925</v>
      </c>
      <c r="D4867" s="77">
        <v>687</v>
      </c>
      <c r="E4867" s="77">
        <v>6</v>
      </c>
      <c r="F4867" s="78"/>
      <c r="G4867" s="79">
        <v>44925.591643518514</v>
      </c>
      <c r="H4867" s="77">
        <v>163</v>
      </c>
      <c r="I4867" s="76">
        <v>44925.977777777778</v>
      </c>
      <c r="J4867" s="78"/>
      <c r="K4867" s="80">
        <v>1</v>
      </c>
    </row>
    <row r="4868" spans="2:11" x14ac:dyDescent="0.3">
      <c r="B4868" s="75">
        <v>39935</v>
      </c>
      <c r="C4868" s="76">
        <v>44925</v>
      </c>
      <c r="D4868" s="77">
        <v>471</v>
      </c>
      <c r="E4868" s="77">
        <v>3</v>
      </c>
      <c r="F4868" s="78"/>
      <c r="G4868" s="79">
        <v>44925.607673611106</v>
      </c>
      <c r="H4868" s="77">
        <v>171</v>
      </c>
      <c r="I4868" s="76">
        <v>44925.977777777778</v>
      </c>
      <c r="J4868" s="78"/>
      <c r="K4868" s="80">
        <v>1</v>
      </c>
    </row>
    <row r="4869" spans="2:11" x14ac:dyDescent="0.3">
      <c r="B4869" s="75">
        <v>39936</v>
      </c>
      <c r="C4869" s="76">
        <v>44925</v>
      </c>
      <c r="D4869" s="77">
        <v>646</v>
      </c>
      <c r="E4869" s="77">
        <v>2</v>
      </c>
      <c r="F4869" s="78"/>
      <c r="G4869" s="79">
        <v>44925.618923611109</v>
      </c>
      <c r="H4869" s="77">
        <v>142</v>
      </c>
      <c r="I4869" s="76">
        <v>44925.977777777778</v>
      </c>
      <c r="J4869" s="78"/>
      <c r="K4869" s="80">
        <v>1</v>
      </c>
    </row>
    <row r="4870" spans="2:11" x14ac:dyDescent="0.3">
      <c r="B4870" s="75">
        <v>39937</v>
      </c>
      <c r="C4870" s="76">
        <v>44925</v>
      </c>
      <c r="D4870" s="77">
        <v>341</v>
      </c>
      <c r="E4870" s="77">
        <v>5</v>
      </c>
      <c r="F4870" s="78"/>
      <c r="G4870" s="79">
        <v>44925.631157407406</v>
      </c>
      <c r="H4870" s="77">
        <v>147</v>
      </c>
      <c r="I4870" s="76">
        <v>44925.977777777778</v>
      </c>
      <c r="J4870" s="78"/>
      <c r="K4870" s="80">
        <v>1</v>
      </c>
    </row>
    <row r="4871" spans="2:11" x14ac:dyDescent="0.3">
      <c r="B4871" s="75">
        <v>39938</v>
      </c>
      <c r="C4871" s="76">
        <v>44925</v>
      </c>
      <c r="D4871" s="77">
        <v>1124</v>
      </c>
      <c r="E4871" s="77">
        <v>3</v>
      </c>
      <c r="F4871" s="78"/>
      <c r="G4871" s="79">
        <v>44925.647777777776</v>
      </c>
      <c r="H4871" s="77">
        <v>171</v>
      </c>
      <c r="I4871" s="76">
        <v>44925.977777777778</v>
      </c>
      <c r="J4871" s="78"/>
      <c r="K4871" s="80">
        <v>1</v>
      </c>
    </row>
    <row r="4872" spans="2:11" x14ac:dyDescent="0.3">
      <c r="B4872" s="75">
        <v>39939</v>
      </c>
      <c r="C4872" s="76">
        <v>44925</v>
      </c>
      <c r="D4872" s="77">
        <v>386</v>
      </c>
      <c r="E4872" s="77">
        <v>4</v>
      </c>
      <c r="F4872" s="78"/>
      <c r="G4872" s="79">
        <v>44925.661157407405</v>
      </c>
      <c r="H4872" s="77">
        <v>140</v>
      </c>
      <c r="I4872" s="76">
        <v>44925.977777777778</v>
      </c>
      <c r="J4872" s="78"/>
      <c r="K4872" s="80">
        <v>1</v>
      </c>
    </row>
    <row r="4873" spans="2:11" x14ac:dyDescent="0.3">
      <c r="B4873" s="75">
        <v>39940</v>
      </c>
      <c r="C4873" s="76">
        <v>44925</v>
      </c>
      <c r="D4873" s="77">
        <v>1228</v>
      </c>
      <c r="E4873" s="77">
        <v>1</v>
      </c>
      <c r="F4873" s="78"/>
      <c r="G4873" s="78"/>
      <c r="H4873" s="78"/>
      <c r="I4873" s="76">
        <v>44925.977777777778</v>
      </c>
      <c r="J4873" s="78"/>
      <c r="K4873" s="80">
        <v>1</v>
      </c>
    </row>
    <row r="4874" spans="2:11" x14ac:dyDescent="0.3">
      <c r="B4874" s="75">
        <v>39941</v>
      </c>
      <c r="C4874" s="76">
        <v>44925</v>
      </c>
      <c r="D4874" s="77">
        <v>67</v>
      </c>
      <c r="E4874" s="77">
        <v>5</v>
      </c>
      <c r="F4874" s="78"/>
      <c r="G4874" s="79">
        <v>44925.688518518517</v>
      </c>
      <c r="H4874" s="77">
        <v>153</v>
      </c>
      <c r="I4874" s="76">
        <v>44925.977777777778</v>
      </c>
      <c r="J4874" s="78"/>
      <c r="K4874" s="80">
        <v>1</v>
      </c>
    </row>
    <row r="4875" spans="2:11" x14ac:dyDescent="0.3">
      <c r="B4875" s="75">
        <v>39942</v>
      </c>
      <c r="C4875" s="76">
        <v>44925</v>
      </c>
      <c r="D4875" s="77">
        <v>668</v>
      </c>
      <c r="E4875" s="77">
        <v>1</v>
      </c>
      <c r="F4875" s="78"/>
      <c r="G4875" s="78"/>
      <c r="H4875" s="78"/>
      <c r="I4875" s="76">
        <v>44925.977777777778</v>
      </c>
      <c r="J4875" s="78"/>
      <c r="K4875" s="80">
        <v>1</v>
      </c>
    </row>
    <row r="4876" spans="2:11" x14ac:dyDescent="0.3">
      <c r="B4876" s="75">
        <v>39943</v>
      </c>
      <c r="C4876" s="76">
        <v>44925</v>
      </c>
      <c r="D4876" s="77">
        <v>162</v>
      </c>
      <c r="E4876" s="77">
        <v>2</v>
      </c>
      <c r="F4876" s="78"/>
      <c r="G4876" s="79">
        <v>44925.717615740738</v>
      </c>
      <c r="H4876" s="77">
        <v>149</v>
      </c>
      <c r="I4876" s="76">
        <v>44925.977777777778</v>
      </c>
      <c r="J4876" s="78"/>
      <c r="K4876" s="80">
        <v>1</v>
      </c>
    </row>
    <row r="4877" spans="2:11" x14ac:dyDescent="0.3">
      <c r="B4877" s="75">
        <v>39944</v>
      </c>
      <c r="C4877" s="76">
        <v>44925</v>
      </c>
      <c r="D4877" s="77">
        <v>232</v>
      </c>
      <c r="E4877" s="77">
        <v>6</v>
      </c>
      <c r="F4877" s="78"/>
      <c r="G4877" s="79">
        <v>44925.731481481482</v>
      </c>
      <c r="H4877" s="77">
        <v>176</v>
      </c>
      <c r="I4877" s="76">
        <v>44925.977777777778</v>
      </c>
      <c r="J4877" s="78"/>
      <c r="K4877" s="80">
        <v>1</v>
      </c>
    </row>
    <row r="4878" spans="2:11" x14ac:dyDescent="0.3">
      <c r="B4878" s="75">
        <v>39945</v>
      </c>
      <c r="C4878" s="76">
        <v>44925</v>
      </c>
      <c r="D4878" s="77">
        <v>987</v>
      </c>
      <c r="E4878" s="77">
        <v>6</v>
      </c>
      <c r="F4878" s="78"/>
      <c r="G4878" s="79">
        <v>44925.743819444448</v>
      </c>
      <c r="H4878" s="77">
        <v>162</v>
      </c>
      <c r="I4878" s="76">
        <v>44925.977777777778</v>
      </c>
      <c r="J4878" s="78"/>
      <c r="K4878" s="80">
        <v>1</v>
      </c>
    </row>
    <row r="4879" spans="2:11" x14ac:dyDescent="0.3">
      <c r="B4879" s="75">
        <v>39946</v>
      </c>
      <c r="C4879" s="76">
        <v>44925</v>
      </c>
      <c r="D4879" s="77">
        <v>1227</v>
      </c>
      <c r="E4879" s="77">
        <v>4</v>
      </c>
      <c r="F4879" s="78"/>
      <c r="G4879" s="79">
        <v>44925.756168981483</v>
      </c>
      <c r="H4879" s="77">
        <v>164</v>
      </c>
      <c r="I4879" s="76">
        <v>44925.977777777778</v>
      </c>
      <c r="J4879" s="78"/>
      <c r="K4879" s="80">
        <v>1</v>
      </c>
    </row>
    <row r="4880" spans="2:11" x14ac:dyDescent="0.3">
      <c r="B4880" s="75">
        <v>39947</v>
      </c>
      <c r="C4880" s="76">
        <v>44925</v>
      </c>
      <c r="D4880" s="77">
        <v>1361</v>
      </c>
      <c r="E4880" s="77">
        <v>3</v>
      </c>
      <c r="F4880" s="78"/>
      <c r="G4880" s="79">
        <v>44925.772916666669</v>
      </c>
      <c r="H4880" s="77">
        <v>145</v>
      </c>
      <c r="I4880" s="76">
        <v>44925.977777777778</v>
      </c>
      <c r="J4880" s="78"/>
      <c r="K4880" s="80">
        <v>1</v>
      </c>
    </row>
    <row r="4881" spans="2:11" x14ac:dyDescent="0.3">
      <c r="B4881" s="75">
        <v>39948</v>
      </c>
      <c r="C4881" s="76">
        <v>44925</v>
      </c>
      <c r="D4881" s="77">
        <v>78</v>
      </c>
      <c r="E4881" s="77">
        <v>1</v>
      </c>
      <c r="F4881" s="78"/>
      <c r="G4881" s="78"/>
      <c r="H4881" s="78"/>
      <c r="I4881" s="76">
        <v>44925.977777777778</v>
      </c>
      <c r="J4881" s="78"/>
      <c r="K4881" s="80">
        <v>1</v>
      </c>
    </row>
    <row r="4882" spans="2:11" x14ac:dyDescent="0.3">
      <c r="B4882" s="75">
        <v>39949</v>
      </c>
      <c r="C4882" s="76">
        <v>44925</v>
      </c>
      <c r="D4882" s="77">
        <v>581</v>
      </c>
      <c r="E4882" s="77">
        <v>2</v>
      </c>
      <c r="F4882" s="78"/>
      <c r="G4882" s="79">
        <v>44925.797951388893</v>
      </c>
      <c r="H4882" s="77">
        <v>158</v>
      </c>
      <c r="I4882" s="76">
        <v>44925.977777777778</v>
      </c>
      <c r="J4882" s="78"/>
      <c r="K4882" s="80">
        <v>1</v>
      </c>
    </row>
    <row r="4883" spans="2:11" x14ac:dyDescent="0.3">
      <c r="B4883" s="75">
        <v>39950</v>
      </c>
      <c r="C4883" s="76">
        <v>44925</v>
      </c>
      <c r="D4883" s="77">
        <v>1321</v>
      </c>
      <c r="E4883" s="77">
        <v>1</v>
      </c>
      <c r="F4883" s="78"/>
      <c r="G4883" s="78"/>
      <c r="H4883" s="78"/>
      <c r="I4883" s="76">
        <v>44925.977777777778</v>
      </c>
      <c r="J4883" s="78"/>
      <c r="K4883" s="80">
        <v>1</v>
      </c>
    </row>
    <row r="4884" spans="2:11" x14ac:dyDescent="0.3">
      <c r="B4884" s="75">
        <v>39951</v>
      </c>
      <c r="C4884" s="76">
        <v>44925</v>
      </c>
      <c r="D4884" s="77">
        <v>517</v>
      </c>
      <c r="E4884" s="77">
        <v>2</v>
      </c>
      <c r="F4884" s="78"/>
      <c r="G4884" s="79">
        <v>44925.817465277789</v>
      </c>
      <c r="H4884" s="77">
        <v>144</v>
      </c>
      <c r="I4884" s="76">
        <v>44925.977777777778</v>
      </c>
      <c r="J4884" s="78"/>
      <c r="K4884" s="80">
        <v>1</v>
      </c>
    </row>
    <row r="4885" spans="2:11" x14ac:dyDescent="0.3">
      <c r="B4885" s="75">
        <v>39952</v>
      </c>
      <c r="C4885" s="76">
        <v>44925</v>
      </c>
      <c r="D4885" s="77">
        <v>862</v>
      </c>
      <c r="E4885" s="77">
        <v>4</v>
      </c>
      <c r="F4885" s="78"/>
      <c r="G4885" s="79">
        <v>44925.831689814826</v>
      </c>
      <c r="H4885" s="77">
        <v>159</v>
      </c>
      <c r="I4885" s="76">
        <v>44925.977777777778</v>
      </c>
      <c r="J4885" s="78"/>
      <c r="K4885" s="80">
        <v>1</v>
      </c>
    </row>
    <row r="4886" spans="2:11" x14ac:dyDescent="0.3">
      <c r="B4886" s="75">
        <v>39953</v>
      </c>
      <c r="C4886" s="76">
        <v>44925</v>
      </c>
      <c r="D4886" s="77">
        <v>957</v>
      </c>
      <c r="E4886" s="77">
        <v>5</v>
      </c>
      <c r="F4886" s="78"/>
      <c r="G4886" s="79">
        <v>44925.84347222223</v>
      </c>
      <c r="H4886" s="77">
        <v>142</v>
      </c>
      <c r="I4886" s="76">
        <v>44925.977777777778</v>
      </c>
      <c r="J4886" s="78"/>
      <c r="K4886" s="80">
        <v>1</v>
      </c>
    </row>
    <row r="4887" spans="2:11" x14ac:dyDescent="0.3">
      <c r="B4887" s="75">
        <v>39954</v>
      </c>
      <c r="C4887" s="76">
        <v>44925</v>
      </c>
      <c r="D4887" s="77">
        <v>51</v>
      </c>
      <c r="E4887" s="77">
        <v>6</v>
      </c>
      <c r="F4887" s="78"/>
      <c r="G4887" s="79">
        <v>44925.858321759268</v>
      </c>
      <c r="H4887" s="77">
        <v>161</v>
      </c>
      <c r="I4887" s="76">
        <v>44925.977777777778</v>
      </c>
      <c r="J4887" s="78"/>
      <c r="K4887" s="80">
        <v>1</v>
      </c>
    </row>
    <row r="4888" spans="2:11" x14ac:dyDescent="0.3">
      <c r="B4888" s="75">
        <v>39955</v>
      </c>
      <c r="C4888" s="76">
        <v>44925</v>
      </c>
      <c r="D4888" s="77">
        <v>78</v>
      </c>
      <c r="E4888" s="77">
        <v>6</v>
      </c>
      <c r="F4888" s="78"/>
      <c r="G4888" s="79">
        <v>44925.874062500006</v>
      </c>
      <c r="H4888" s="77">
        <v>159</v>
      </c>
      <c r="I4888" s="76">
        <v>44925.977777777778</v>
      </c>
      <c r="J4888" s="78"/>
      <c r="K4888" s="80">
        <v>1</v>
      </c>
    </row>
    <row r="4889" spans="2:11" x14ac:dyDescent="0.3">
      <c r="B4889" s="75">
        <v>39956</v>
      </c>
      <c r="C4889" s="76">
        <v>44925</v>
      </c>
      <c r="D4889" s="77">
        <v>291</v>
      </c>
      <c r="E4889" s="77">
        <v>5</v>
      </c>
      <c r="F4889" s="78"/>
      <c r="G4889" s="79">
        <v>44925.886331018526</v>
      </c>
      <c r="H4889" s="77">
        <v>176</v>
      </c>
      <c r="I4889" s="76">
        <v>44925.977777777778</v>
      </c>
      <c r="J4889" s="78"/>
      <c r="K4889" s="80">
        <v>1</v>
      </c>
    </row>
    <row r="4890" spans="2:11" x14ac:dyDescent="0.3">
      <c r="B4890" s="75">
        <v>39957</v>
      </c>
      <c r="C4890" s="76">
        <v>44925</v>
      </c>
      <c r="D4890" s="77">
        <v>945</v>
      </c>
      <c r="E4890" s="77">
        <v>4</v>
      </c>
      <c r="F4890" s="78"/>
      <c r="G4890" s="79">
        <v>44925.897928240745</v>
      </c>
      <c r="H4890" s="77">
        <v>160</v>
      </c>
      <c r="I4890" s="76">
        <v>44925.977777777778</v>
      </c>
      <c r="J4890" s="78"/>
      <c r="K4890" s="80">
        <v>1</v>
      </c>
    </row>
    <row r="4891" spans="2:11" x14ac:dyDescent="0.3">
      <c r="B4891" s="75">
        <v>39958</v>
      </c>
      <c r="C4891" s="76">
        <v>44925</v>
      </c>
      <c r="D4891" s="77">
        <v>44</v>
      </c>
      <c r="E4891" s="77">
        <v>5</v>
      </c>
      <c r="F4891" s="78"/>
      <c r="G4891" s="79">
        <v>44925.909282407411</v>
      </c>
      <c r="H4891" s="77">
        <v>160</v>
      </c>
      <c r="I4891" s="76">
        <v>44925.977777777778</v>
      </c>
      <c r="J4891" s="78"/>
      <c r="K4891" s="80">
        <v>1</v>
      </c>
    </row>
    <row r="4892" spans="2:11" x14ac:dyDescent="0.3">
      <c r="B4892" s="75">
        <v>39959</v>
      </c>
      <c r="C4892" s="76">
        <v>44928</v>
      </c>
      <c r="D4892" s="77">
        <v>1104</v>
      </c>
      <c r="E4892" s="77">
        <v>1</v>
      </c>
      <c r="F4892" s="78"/>
      <c r="G4892" s="79">
        <v>44928.333333333336</v>
      </c>
      <c r="H4892" s="77">
        <v>159</v>
      </c>
      <c r="I4892" s="76">
        <v>44928.945833333331</v>
      </c>
      <c r="J4892" s="78"/>
      <c r="K4892" s="80">
        <v>1</v>
      </c>
    </row>
    <row r="4893" spans="2:11" x14ac:dyDescent="0.3">
      <c r="B4893" s="75">
        <v>39960</v>
      </c>
      <c r="C4893" s="76">
        <v>44928</v>
      </c>
      <c r="D4893" s="77">
        <v>323</v>
      </c>
      <c r="E4893" s="77">
        <v>1</v>
      </c>
      <c r="F4893" s="78"/>
      <c r="G4893" s="79">
        <v>44928.348611111112</v>
      </c>
      <c r="H4893" s="77">
        <v>179</v>
      </c>
      <c r="I4893" s="76">
        <v>44928.945833333331</v>
      </c>
      <c r="J4893" s="78"/>
      <c r="K4893" s="80">
        <v>1</v>
      </c>
    </row>
    <row r="4894" spans="2:11" x14ac:dyDescent="0.3">
      <c r="B4894" s="75">
        <v>39961</v>
      </c>
      <c r="C4894" s="76">
        <v>44928</v>
      </c>
      <c r="D4894" s="77">
        <v>131</v>
      </c>
      <c r="E4894" s="77">
        <v>6</v>
      </c>
      <c r="F4894" s="78"/>
      <c r="G4894" s="79">
        <v>44928.364236111112</v>
      </c>
      <c r="H4894" s="77">
        <v>148</v>
      </c>
      <c r="I4894" s="76">
        <v>44928.945833333331</v>
      </c>
      <c r="J4894" s="78"/>
      <c r="K4894" s="80">
        <v>1</v>
      </c>
    </row>
    <row r="4895" spans="2:11" x14ac:dyDescent="0.3">
      <c r="B4895" s="75">
        <v>39962</v>
      </c>
      <c r="C4895" s="76">
        <v>44928</v>
      </c>
      <c r="D4895" s="77">
        <v>1023</v>
      </c>
      <c r="E4895" s="77">
        <v>2</v>
      </c>
      <c r="F4895" s="78"/>
      <c r="G4895" s="79">
        <v>44928.374745370369</v>
      </c>
      <c r="H4895" s="77">
        <v>159</v>
      </c>
      <c r="I4895" s="76">
        <v>44928.945833333331</v>
      </c>
      <c r="J4895" s="78"/>
      <c r="K4895" s="80">
        <v>1</v>
      </c>
    </row>
    <row r="4896" spans="2:11" x14ac:dyDescent="0.3">
      <c r="B4896" s="75">
        <v>39963</v>
      </c>
      <c r="C4896" s="76">
        <v>44928</v>
      </c>
      <c r="D4896" s="77">
        <v>237</v>
      </c>
      <c r="E4896" s="77">
        <v>3</v>
      </c>
      <c r="F4896" s="78"/>
      <c r="G4896" s="79">
        <v>44928.38722222222</v>
      </c>
      <c r="H4896" s="77">
        <v>174</v>
      </c>
      <c r="I4896" s="76">
        <v>44928.945833333331</v>
      </c>
      <c r="J4896" s="78"/>
      <c r="K4896" s="80">
        <v>1</v>
      </c>
    </row>
    <row r="4897" spans="2:11" x14ac:dyDescent="0.3">
      <c r="B4897" s="75">
        <v>39964</v>
      </c>
      <c r="C4897" s="76">
        <v>44928</v>
      </c>
      <c r="D4897" s="77">
        <v>203</v>
      </c>
      <c r="E4897" s="77">
        <v>3</v>
      </c>
      <c r="F4897" s="78"/>
      <c r="G4897" s="79">
        <v>44928.397199074068</v>
      </c>
      <c r="H4897" s="77">
        <v>171</v>
      </c>
      <c r="I4897" s="76">
        <v>44928.945833333331</v>
      </c>
      <c r="J4897" s="78"/>
      <c r="K4897" s="80">
        <v>1</v>
      </c>
    </row>
    <row r="4898" spans="2:11" x14ac:dyDescent="0.3">
      <c r="B4898" s="75">
        <v>39965</v>
      </c>
      <c r="C4898" s="76">
        <v>44928</v>
      </c>
      <c r="D4898" s="77">
        <v>419</v>
      </c>
      <c r="E4898" s="77">
        <v>1</v>
      </c>
      <c r="F4898" s="78"/>
      <c r="G4898" s="79">
        <v>44928.411597222213</v>
      </c>
      <c r="H4898" s="77">
        <v>153</v>
      </c>
      <c r="I4898" s="76">
        <v>44928.945833333331</v>
      </c>
      <c r="J4898" s="78"/>
      <c r="K4898" s="80">
        <v>1</v>
      </c>
    </row>
    <row r="4899" spans="2:11" x14ac:dyDescent="0.3">
      <c r="B4899" s="75">
        <v>39966</v>
      </c>
      <c r="C4899" s="76">
        <v>44928</v>
      </c>
      <c r="D4899" s="77">
        <v>152</v>
      </c>
      <c r="E4899" s="77">
        <v>2</v>
      </c>
      <c r="F4899" s="78"/>
      <c r="G4899" s="79">
        <v>44928.424236111103</v>
      </c>
      <c r="H4899" s="77">
        <v>171</v>
      </c>
      <c r="I4899" s="76">
        <v>44928.945833333331</v>
      </c>
      <c r="J4899" s="78"/>
      <c r="K4899" s="80">
        <v>1</v>
      </c>
    </row>
    <row r="4900" spans="2:11" x14ac:dyDescent="0.3">
      <c r="B4900" s="75">
        <v>39967</v>
      </c>
      <c r="C4900" s="76">
        <v>44928</v>
      </c>
      <c r="D4900" s="77">
        <v>1100</v>
      </c>
      <c r="E4900" s="77">
        <v>1</v>
      </c>
      <c r="F4900" s="78"/>
      <c r="G4900" s="79">
        <v>44928.439155092587</v>
      </c>
      <c r="H4900" s="77">
        <v>170</v>
      </c>
      <c r="I4900" s="76">
        <v>44928.945833333331</v>
      </c>
      <c r="J4900" s="78"/>
      <c r="K4900" s="80">
        <v>1</v>
      </c>
    </row>
    <row r="4901" spans="2:11" x14ac:dyDescent="0.3">
      <c r="B4901" s="75">
        <v>39968</v>
      </c>
      <c r="C4901" s="76">
        <v>44928</v>
      </c>
      <c r="D4901" s="77">
        <v>38</v>
      </c>
      <c r="E4901" s="77">
        <v>6</v>
      </c>
      <c r="F4901" s="78"/>
      <c r="G4901" s="79">
        <v>44928.455729166664</v>
      </c>
      <c r="H4901" s="77">
        <v>143</v>
      </c>
      <c r="I4901" s="76">
        <v>44928.945833333331</v>
      </c>
      <c r="J4901" s="78"/>
      <c r="K4901" s="80">
        <v>1</v>
      </c>
    </row>
    <row r="4902" spans="2:11" x14ac:dyDescent="0.3">
      <c r="B4902" s="75">
        <v>39969</v>
      </c>
      <c r="C4902" s="76">
        <v>44928</v>
      </c>
      <c r="D4902" s="77">
        <v>61</v>
      </c>
      <c r="E4902" s="77">
        <v>6</v>
      </c>
      <c r="F4902" s="78"/>
      <c r="G4902" s="79">
        <v>44928.472395833334</v>
      </c>
      <c r="H4902" s="77">
        <v>163</v>
      </c>
      <c r="I4902" s="76">
        <v>44928.945833333331</v>
      </c>
      <c r="J4902" s="78"/>
      <c r="K4902" s="80">
        <v>1</v>
      </c>
    </row>
    <row r="4903" spans="2:11" x14ac:dyDescent="0.3">
      <c r="B4903" s="75">
        <v>39970</v>
      </c>
      <c r="C4903" s="76">
        <v>44928</v>
      </c>
      <c r="D4903" s="77">
        <v>1277</v>
      </c>
      <c r="E4903" s="77">
        <v>5</v>
      </c>
      <c r="F4903" s="78"/>
      <c r="G4903" s="79">
        <v>44928.48846064815</v>
      </c>
      <c r="H4903" s="77">
        <v>148</v>
      </c>
      <c r="I4903" s="76">
        <v>44928.945833333331</v>
      </c>
      <c r="J4903" s="78"/>
      <c r="K4903" s="80">
        <v>1</v>
      </c>
    </row>
    <row r="4904" spans="2:11" x14ac:dyDescent="0.3">
      <c r="B4904" s="75">
        <v>39971</v>
      </c>
      <c r="C4904" s="76">
        <v>44928</v>
      </c>
      <c r="D4904" s="77">
        <v>1336</v>
      </c>
      <c r="E4904" s="77">
        <v>2</v>
      </c>
      <c r="F4904" s="78"/>
      <c r="G4904" s="79">
        <v>44928.504791666666</v>
      </c>
      <c r="H4904" s="77">
        <v>149</v>
      </c>
      <c r="I4904" s="76">
        <v>44928.945833333331</v>
      </c>
      <c r="J4904" s="78"/>
      <c r="K4904" s="80">
        <v>1</v>
      </c>
    </row>
    <row r="4905" spans="2:11" x14ac:dyDescent="0.3">
      <c r="B4905" s="75">
        <v>39972</v>
      </c>
      <c r="C4905" s="76">
        <v>44928</v>
      </c>
      <c r="D4905" s="77">
        <v>1159</v>
      </c>
      <c r="E4905" s="77">
        <v>5</v>
      </c>
      <c r="F4905" s="78"/>
      <c r="G4905" s="79">
        <v>44928.518055555556</v>
      </c>
      <c r="H4905" s="77">
        <v>141</v>
      </c>
      <c r="I4905" s="76">
        <v>44928.945833333331</v>
      </c>
      <c r="J4905" s="78"/>
      <c r="K4905" s="80">
        <v>1</v>
      </c>
    </row>
    <row r="4906" spans="2:11" x14ac:dyDescent="0.3">
      <c r="B4906" s="75">
        <v>39973</v>
      </c>
      <c r="C4906" s="76">
        <v>44928</v>
      </c>
      <c r="D4906" s="77">
        <v>150</v>
      </c>
      <c r="E4906" s="77">
        <v>1</v>
      </c>
      <c r="F4906" s="78"/>
      <c r="G4906" s="79">
        <v>44928.529421296298</v>
      </c>
      <c r="H4906" s="77">
        <v>141</v>
      </c>
      <c r="I4906" s="76">
        <v>44928.945833333331</v>
      </c>
      <c r="J4906" s="78"/>
      <c r="K4906" s="80">
        <v>1</v>
      </c>
    </row>
    <row r="4907" spans="2:11" x14ac:dyDescent="0.3">
      <c r="B4907" s="75">
        <v>39974</v>
      </c>
      <c r="C4907" s="76">
        <v>44928</v>
      </c>
      <c r="D4907" s="77">
        <v>403</v>
      </c>
      <c r="E4907" s="77">
        <v>2</v>
      </c>
      <c r="F4907" s="78"/>
      <c r="G4907" s="79">
        <v>44928.545254629629</v>
      </c>
      <c r="H4907" s="77">
        <v>173</v>
      </c>
      <c r="I4907" s="76">
        <v>44928.945833333331</v>
      </c>
      <c r="J4907" s="78"/>
      <c r="K4907" s="80">
        <v>1</v>
      </c>
    </row>
    <row r="4908" spans="2:11" x14ac:dyDescent="0.3">
      <c r="B4908" s="75">
        <v>39975</v>
      </c>
      <c r="C4908" s="76">
        <v>44928</v>
      </c>
      <c r="D4908" s="77">
        <v>274</v>
      </c>
      <c r="E4908" s="77">
        <v>5</v>
      </c>
      <c r="F4908" s="78"/>
      <c r="G4908" s="79">
        <v>44928.555775462963</v>
      </c>
      <c r="H4908" s="77">
        <v>143</v>
      </c>
      <c r="I4908" s="76">
        <v>44928.945833333331</v>
      </c>
      <c r="J4908" s="78"/>
      <c r="K4908" s="80">
        <v>1</v>
      </c>
    </row>
    <row r="4909" spans="2:11" x14ac:dyDescent="0.3">
      <c r="B4909" s="75">
        <v>39976</v>
      </c>
      <c r="C4909" s="76">
        <v>44928</v>
      </c>
      <c r="D4909" s="77">
        <v>1157</v>
      </c>
      <c r="E4909" s="77">
        <v>1</v>
      </c>
      <c r="F4909" s="78"/>
      <c r="G4909" s="79">
        <v>44928.566874999997</v>
      </c>
      <c r="H4909" s="77">
        <v>173</v>
      </c>
      <c r="I4909" s="76">
        <v>44928.945833333331</v>
      </c>
      <c r="J4909" s="78"/>
      <c r="K4909" s="80">
        <v>1</v>
      </c>
    </row>
    <row r="4910" spans="2:11" x14ac:dyDescent="0.3">
      <c r="B4910" s="75">
        <v>39977</v>
      </c>
      <c r="C4910" s="76">
        <v>44928</v>
      </c>
      <c r="D4910" s="77">
        <v>830</v>
      </c>
      <c r="E4910" s="77">
        <v>1</v>
      </c>
      <c r="F4910" s="78"/>
      <c r="G4910" s="79">
        <v>44928.577245370368</v>
      </c>
      <c r="H4910" s="77">
        <v>172</v>
      </c>
      <c r="I4910" s="76">
        <v>44928.945833333331</v>
      </c>
      <c r="J4910" s="78"/>
      <c r="K4910" s="80">
        <v>1</v>
      </c>
    </row>
    <row r="4911" spans="2:11" x14ac:dyDescent="0.3">
      <c r="B4911" s="75">
        <v>39978</v>
      </c>
      <c r="C4911" s="76">
        <v>44928</v>
      </c>
      <c r="D4911" s="77">
        <v>685</v>
      </c>
      <c r="E4911" s="77">
        <v>1</v>
      </c>
      <c r="F4911" s="78"/>
      <c r="G4911" s="79">
        <v>44928.588391203702</v>
      </c>
      <c r="H4911" s="77">
        <v>158</v>
      </c>
      <c r="I4911" s="76">
        <v>44928.945833333331</v>
      </c>
      <c r="J4911" s="78"/>
      <c r="K4911" s="80">
        <v>1</v>
      </c>
    </row>
    <row r="4912" spans="2:11" x14ac:dyDescent="0.3">
      <c r="B4912" s="75">
        <v>39979</v>
      </c>
      <c r="C4912" s="76">
        <v>44928</v>
      </c>
      <c r="D4912" s="77">
        <v>1153</v>
      </c>
      <c r="E4912" s="77">
        <v>1</v>
      </c>
      <c r="F4912" s="78"/>
      <c r="G4912" s="79">
        <v>44928.600023148145</v>
      </c>
      <c r="H4912" s="77">
        <v>147</v>
      </c>
      <c r="I4912" s="76">
        <v>44928.945833333331</v>
      </c>
      <c r="J4912" s="78"/>
      <c r="K4912" s="80">
        <v>1</v>
      </c>
    </row>
    <row r="4913" spans="2:11" x14ac:dyDescent="0.3">
      <c r="B4913" s="75">
        <v>39980</v>
      </c>
      <c r="C4913" s="76">
        <v>44928</v>
      </c>
      <c r="D4913" s="77">
        <v>262</v>
      </c>
      <c r="E4913" s="77">
        <v>5</v>
      </c>
      <c r="F4913" s="78"/>
      <c r="G4913" s="79">
        <v>44928.615763888884</v>
      </c>
      <c r="H4913" s="77">
        <v>162</v>
      </c>
      <c r="I4913" s="76">
        <v>44928.945833333331</v>
      </c>
      <c r="J4913" s="78"/>
      <c r="K4913" s="80">
        <v>1</v>
      </c>
    </row>
    <row r="4914" spans="2:11" x14ac:dyDescent="0.3">
      <c r="B4914" s="75">
        <v>39981</v>
      </c>
      <c r="C4914" s="76">
        <v>44928</v>
      </c>
      <c r="D4914" s="77">
        <v>896</v>
      </c>
      <c r="E4914" s="77">
        <v>3</v>
      </c>
      <c r="F4914" s="78"/>
      <c r="G4914" s="79">
        <v>44928.629745370366</v>
      </c>
      <c r="H4914" s="77">
        <v>151</v>
      </c>
      <c r="I4914" s="76">
        <v>44928.945833333331</v>
      </c>
      <c r="J4914" s="78"/>
      <c r="K4914" s="80">
        <v>1</v>
      </c>
    </row>
    <row r="4915" spans="2:11" x14ac:dyDescent="0.3">
      <c r="B4915" s="75">
        <v>39982</v>
      </c>
      <c r="C4915" s="76">
        <v>44928</v>
      </c>
      <c r="D4915" s="77">
        <v>1366</v>
      </c>
      <c r="E4915" s="77">
        <v>6</v>
      </c>
      <c r="F4915" s="78"/>
      <c r="G4915" s="79">
        <v>44928.644074074073</v>
      </c>
      <c r="H4915" s="77">
        <v>174</v>
      </c>
      <c r="I4915" s="76">
        <v>44928.945833333331</v>
      </c>
      <c r="J4915" s="78"/>
      <c r="K4915" s="80">
        <v>1</v>
      </c>
    </row>
    <row r="4916" spans="2:11" x14ac:dyDescent="0.3">
      <c r="B4916" s="75">
        <v>39983</v>
      </c>
      <c r="C4916" s="76">
        <v>44928</v>
      </c>
      <c r="D4916" s="77">
        <v>1031</v>
      </c>
      <c r="E4916" s="77">
        <v>4</v>
      </c>
      <c r="F4916" s="78"/>
      <c r="G4916" s="79">
        <v>44928.659652777773</v>
      </c>
      <c r="H4916" s="77">
        <v>172</v>
      </c>
      <c r="I4916" s="76">
        <v>44928.945833333331</v>
      </c>
      <c r="J4916" s="78"/>
      <c r="K4916" s="80">
        <v>1</v>
      </c>
    </row>
    <row r="4917" spans="2:11" x14ac:dyDescent="0.3">
      <c r="B4917" s="75">
        <v>39984</v>
      </c>
      <c r="C4917" s="76">
        <v>44928</v>
      </c>
      <c r="D4917" s="77">
        <v>997</v>
      </c>
      <c r="E4917" s="77">
        <v>1</v>
      </c>
      <c r="F4917" s="78"/>
      <c r="G4917" s="79">
        <v>44928.669340277775</v>
      </c>
      <c r="H4917" s="77">
        <v>141</v>
      </c>
      <c r="I4917" s="76">
        <v>44928.945833333331</v>
      </c>
      <c r="J4917" s="78"/>
      <c r="K4917" s="80">
        <v>1</v>
      </c>
    </row>
    <row r="4918" spans="2:11" x14ac:dyDescent="0.3">
      <c r="B4918" s="75">
        <v>39985</v>
      </c>
      <c r="C4918" s="76">
        <v>44928</v>
      </c>
      <c r="D4918" s="77">
        <v>533</v>
      </c>
      <c r="E4918" s="77">
        <v>2</v>
      </c>
      <c r="F4918" s="78"/>
      <c r="G4918" s="79">
        <v>44928.680810185178</v>
      </c>
      <c r="H4918" s="77">
        <v>171</v>
      </c>
      <c r="I4918" s="76">
        <v>44928.945833333331</v>
      </c>
      <c r="J4918" s="78"/>
      <c r="K4918" s="80">
        <v>1</v>
      </c>
    </row>
    <row r="4919" spans="2:11" x14ac:dyDescent="0.3">
      <c r="B4919" s="75">
        <v>39986</v>
      </c>
      <c r="C4919" s="76">
        <v>44928</v>
      </c>
      <c r="D4919" s="77">
        <v>1131</v>
      </c>
      <c r="E4919" s="77">
        <v>5</v>
      </c>
      <c r="F4919" s="78"/>
      <c r="G4919" s="79">
        <v>44928.6945949074</v>
      </c>
      <c r="H4919" s="77">
        <v>150</v>
      </c>
      <c r="I4919" s="76">
        <v>44928.945833333331</v>
      </c>
      <c r="J4919" s="78"/>
      <c r="K4919" s="80">
        <v>1</v>
      </c>
    </row>
    <row r="4920" spans="2:11" x14ac:dyDescent="0.3">
      <c r="B4920" s="75">
        <v>39987</v>
      </c>
      <c r="C4920" s="76">
        <v>44928</v>
      </c>
      <c r="D4920" s="77">
        <v>742</v>
      </c>
      <c r="E4920" s="77">
        <v>1</v>
      </c>
      <c r="F4920" s="78"/>
      <c r="G4920" s="79">
        <v>44928.704016203694</v>
      </c>
      <c r="H4920" s="77">
        <v>157</v>
      </c>
      <c r="I4920" s="76">
        <v>44928.945833333331</v>
      </c>
      <c r="J4920" s="78"/>
      <c r="K4920" s="80">
        <v>1</v>
      </c>
    </row>
    <row r="4921" spans="2:11" x14ac:dyDescent="0.3">
      <c r="B4921" s="75">
        <v>39988</v>
      </c>
      <c r="C4921" s="76">
        <v>44928</v>
      </c>
      <c r="D4921" s="77">
        <v>1176</v>
      </c>
      <c r="E4921" s="77">
        <v>6</v>
      </c>
      <c r="F4921" s="78"/>
      <c r="G4921" s="79">
        <v>44928.720092592579</v>
      </c>
      <c r="H4921" s="77">
        <v>174</v>
      </c>
      <c r="I4921" s="76">
        <v>44928.945833333331</v>
      </c>
      <c r="J4921" s="78"/>
      <c r="K4921" s="80">
        <v>1</v>
      </c>
    </row>
    <row r="4922" spans="2:11" x14ac:dyDescent="0.3">
      <c r="B4922" s="75">
        <v>39989</v>
      </c>
      <c r="C4922" s="76">
        <v>44928</v>
      </c>
      <c r="D4922" s="77">
        <v>199</v>
      </c>
      <c r="E4922" s="77">
        <v>3</v>
      </c>
      <c r="F4922" s="78"/>
      <c r="G4922" s="79">
        <v>44928.729456018504</v>
      </c>
      <c r="H4922" s="77">
        <v>153</v>
      </c>
      <c r="I4922" s="76">
        <v>44928.945833333331</v>
      </c>
      <c r="J4922" s="78"/>
      <c r="K4922" s="80">
        <v>1</v>
      </c>
    </row>
    <row r="4923" spans="2:11" x14ac:dyDescent="0.3">
      <c r="B4923" s="75">
        <v>39990</v>
      </c>
      <c r="C4923" s="76">
        <v>44928</v>
      </c>
      <c r="D4923" s="77">
        <v>440</v>
      </c>
      <c r="E4923" s="77">
        <v>3</v>
      </c>
      <c r="F4923" s="78"/>
      <c r="G4923" s="79">
        <v>44928.739548611098</v>
      </c>
      <c r="H4923" s="77">
        <v>148</v>
      </c>
      <c r="I4923" s="76">
        <v>44928.945833333331</v>
      </c>
      <c r="J4923" s="78"/>
      <c r="K4923" s="80">
        <v>1</v>
      </c>
    </row>
    <row r="4924" spans="2:11" x14ac:dyDescent="0.3">
      <c r="B4924" s="75">
        <v>39991</v>
      </c>
      <c r="C4924" s="76">
        <v>44928</v>
      </c>
      <c r="D4924" s="77">
        <v>1137</v>
      </c>
      <c r="E4924" s="77">
        <v>5</v>
      </c>
      <c r="F4924" s="78"/>
      <c r="G4924" s="79">
        <v>44928.751018518502</v>
      </c>
      <c r="H4924" s="77">
        <v>166</v>
      </c>
      <c r="I4924" s="76">
        <v>44928.945833333331</v>
      </c>
      <c r="J4924" s="78"/>
      <c r="K4924" s="80">
        <v>1</v>
      </c>
    </row>
    <row r="4925" spans="2:11" x14ac:dyDescent="0.3">
      <c r="B4925" s="75">
        <v>39992</v>
      </c>
      <c r="C4925" s="76">
        <v>44928</v>
      </c>
      <c r="D4925" s="77">
        <v>1304</v>
      </c>
      <c r="E4925" s="77">
        <v>2</v>
      </c>
      <c r="F4925" s="78"/>
      <c r="G4925" s="79">
        <v>44928.759745370357</v>
      </c>
      <c r="H4925" s="77">
        <v>175</v>
      </c>
      <c r="I4925" s="76">
        <v>44928.945833333331</v>
      </c>
      <c r="J4925" s="78"/>
      <c r="K4925" s="80">
        <v>1</v>
      </c>
    </row>
    <row r="4926" spans="2:11" x14ac:dyDescent="0.3">
      <c r="B4926" s="75">
        <v>39993</v>
      </c>
      <c r="C4926" s="76">
        <v>44928</v>
      </c>
      <c r="D4926" s="77">
        <v>1255</v>
      </c>
      <c r="E4926" s="77">
        <v>2</v>
      </c>
      <c r="F4926" s="78"/>
      <c r="G4926" s="79">
        <v>44928.773252314801</v>
      </c>
      <c r="H4926" s="77">
        <v>171</v>
      </c>
      <c r="I4926" s="76">
        <v>44928.945833333331</v>
      </c>
      <c r="J4926" s="78"/>
      <c r="K4926" s="80">
        <v>1</v>
      </c>
    </row>
    <row r="4927" spans="2:11" x14ac:dyDescent="0.3">
      <c r="B4927" s="75">
        <v>39994</v>
      </c>
      <c r="C4927" s="76">
        <v>44928</v>
      </c>
      <c r="D4927" s="77">
        <v>1350</v>
      </c>
      <c r="E4927" s="77">
        <v>6</v>
      </c>
      <c r="F4927" s="78"/>
      <c r="G4927" s="79">
        <v>44928.782546296279</v>
      </c>
      <c r="H4927" s="77">
        <v>159</v>
      </c>
      <c r="I4927" s="76">
        <v>44928.945833333331</v>
      </c>
      <c r="J4927" s="78"/>
      <c r="K4927" s="80">
        <v>1</v>
      </c>
    </row>
    <row r="4928" spans="2:11" x14ac:dyDescent="0.3">
      <c r="B4928" s="75">
        <v>39995</v>
      </c>
      <c r="C4928" s="76">
        <v>44928</v>
      </c>
      <c r="D4928" s="77">
        <v>1088</v>
      </c>
      <c r="E4928" s="77">
        <v>4</v>
      </c>
      <c r="F4928" s="78"/>
      <c r="G4928" s="79">
        <v>44928.793923611091</v>
      </c>
      <c r="H4928" s="77">
        <v>153</v>
      </c>
      <c r="I4928" s="76">
        <v>44928.945833333331</v>
      </c>
      <c r="J4928" s="78"/>
      <c r="K4928" s="80">
        <v>1</v>
      </c>
    </row>
    <row r="4929" spans="2:11" x14ac:dyDescent="0.3">
      <c r="B4929" s="75">
        <v>39996</v>
      </c>
      <c r="C4929" s="76">
        <v>44928</v>
      </c>
      <c r="D4929" s="77">
        <v>1083</v>
      </c>
      <c r="E4929" s="77">
        <v>6</v>
      </c>
      <c r="F4929" s="78"/>
      <c r="G4929" s="79">
        <v>44928.806574074057</v>
      </c>
      <c r="H4929" s="77">
        <v>174</v>
      </c>
      <c r="I4929" s="76">
        <v>44928.945833333331</v>
      </c>
      <c r="J4929" s="78"/>
      <c r="K4929" s="80">
        <v>1</v>
      </c>
    </row>
    <row r="4930" spans="2:11" x14ac:dyDescent="0.3">
      <c r="B4930" s="75">
        <v>39997</v>
      </c>
      <c r="C4930" s="76">
        <v>44928</v>
      </c>
      <c r="D4930" s="77">
        <v>1338</v>
      </c>
      <c r="E4930" s="77">
        <v>1</v>
      </c>
      <c r="F4930" s="78"/>
      <c r="G4930" s="79">
        <v>44928.817418981467</v>
      </c>
      <c r="H4930" s="77">
        <v>145</v>
      </c>
      <c r="I4930" s="76">
        <v>44928.945833333331</v>
      </c>
      <c r="J4930" s="78"/>
      <c r="K4930" s="80">
        <v>1</v>
      </c>
    </row>
    <row r="4931" spans="2:11" x14ac:dyDescent="0.3">
      <c r="B4931" s="75">
        <v>39998</v>
      </c>
      <c r="C4931" s="76">
        <v>44928</v>
      </c>
      <c r="D4931" s="77">
        <v>688</v>
      </c>
      <c r="E4931" s="77">
        <v>5</v>
      </c>
      <c r="F4931" s="78"/>
      <c r="G4931" s="79">
        <v>44928.831689814804</v>
      </c>
      <c r="H4931" s="77">
        <v>158</v>
      </c>
      <c r="I4931" s="76">
        <v>44928.945833333331</v>
      </c>
      <c r="J4931" s="78"/>
      <c r="K4931" s="80">
        <v>1</v>
      </c>
    </row>
    <row r="4932" spans="2:11" x14ac:dyDescent="0.3">
      <c r="B4932" s="75">
        <v>39999</v>
      </c>
      <c r="C4932" s="76">
        <v>44928</v>
      </c>
      <c r="D4932" s="77">
        <v>51</v>
      </c>
      <c r="E4932" s="77">
        <v>6</v>
      </c>
      <c r="F4932" s="78"/>
      <c r="G4932" s="79">
        <v>44928.847615740728</v>
      </c>
      <c r="H4932" s="77">
        <v>146</v>
      </c>
      <c r="I4932" s="76">
        <v>44928.945833333331</v>
      </c>
      <c r="J4932" s="78"/>
      <c r="K4932" s="80">
        <v>1</v>
      </c>
    </row>
    <row r="4933" spans="2:11" x14ac:dyDescent="0.3">
      <c r="B4933" s="75">
        <v>40000</v>
      </c>
      <c r="C4933" s="76">
        <v>44928</v>
      </c>
      <c r="D4933" s="77">
        <v>498</v>
      </c>
      <c r="E4933" s="77">
        <v>6</v>
      </c>
      <c r="F4933" s="78"/>
      <c r="G4933" s="79">
        <v>44928.85893518517</v>
      </c>
      <c r="H4933" s="77">
        <v>151</v>
      </c>
      <c r="I4933" s="76">
        <v>44928.945833333331</v>
      </c>
      <c r="J4933" s="78"/>
      <c r="K4933" s="80">
        <v>1</v>
      </c>
    </row>
    <row r="4934" spans="2:11" x14ac:dyDescent="0.3">
      <c r="B4934" s="75">
        <v>40001</v>
      </c>
      <c r="C4934" s="76">
        <v>44928</v>
      </c>
      <c r="D4934" s="77">
        <v>1317</v>
      </c>
      <c r="E4934" s="77">
        <v>1</v>
      </c>
      <c r="F4934" s="78"/>
      <c r="G4934" s="79">
        <v>44928.873946759246</v>
      </c>
      <c r="H4934" s="77">
        <v>144</v>
      </c>
      <c r="I4934" s="76">
        <v>44928.945833333331</v>
      </c>
      <c r="J4934" s="78"/>
      <c r="K4934" s="80">
        <v>1</v>
      </c>
    </row>
    <row r="4935" spans="2:11" x14ac:dyDescent="0.3">
      <c r="B4935" s="75">
        <v>40002</v>
      </c>
      <c r="C4935" s="76">
        <v>44928</v>
      </c>
      <c r="D4935" s="77">
        <v>452</v>
      </c>
      <c r="E4935" s="77">
        <v>6</v>
      </c>
      <c r="F4935" s="78"/>
      <c r="G4935" s="79">
        <v>44928.889039351838</v>
      </c>
      <c r="H4935" s="77">
        <v>159</v>
      </c>
      <c r="I4935" s="76">
        <v>44928.945833333331</v>
      </c>
      <c r="J4935" s="78"/>
      <c r="K4935" s="80">
        <v>1</v>
      </c>
    </row>
    <row r="4936" spans="2:11" x14ac:dyDescent="0.3">
      <c r="B4936" s="75">
        <v>40003</v>
      </c>
      <c r="C4936" s="76">
        <v>44928</v>
      </c>
      <c r="D4936" s="77">
        <v>1004</v>
      </c>
      <c r="E4936" s="77">
        <v>5</v>
      </c>
      <c r="F4936" s="78"/>
      <c r="G4936" s="79">
        <v>44928.897812499985</v>
      </c>
      <c r="H4936" s="77">
        <v>150</v>
      </c>
      <c r="I4936" s="76">
        <v>44928.945833333331</v>
      </c>
      <c r="J4936" s="78"/>
      <c r="K4936" s="80">
        <v>1</v>
      </c>
    </row>
    <row r="4937" spans="2:11" x14ac:dyDescent="0.3">
      <c r="B4937" s="75">
        <v>40004</v>
      </c>
      <c r="C4937" s="76">
        <v>44928</v>
      </c>
      <c r="D4937" s="77">
        <v>1232</v>
      </c>
      <c r="E4937" s="77">
        <v>4</v>
      </c>
      <c r="F4937" s="78"/>
      <c r="G4937" s="79">
        <v>44928.909675925912</v>
      </c>
      <c r="H4937" s="77">
        <v>163</v>
      </c>
      <c r="I4937" s="76">
        <v>44928.945833333331</v>
      </c>
      <c r="J4937" s="78"/>
      <c r="K4937" s="80">
        <v>1</v>
      </c>
    </row>
    <row r="4938" spans="2:11" x14ac:dyDescent="0.3">
      <c r="B4938" s="75">
        <v>40005</v>
      </c>
      <c r="C4938" s="76">
        <v>44929</v>
      </c>
      <c r="D4938" s="77">
        <v>1248</v>
      </c>
      <c r="E4938" s="77">
        <v>5</v>
      </c>
      <c r="F4938" s="78"/>
      <c r="G4938" s="79">
        <v>44929.333333333336</v>
      </c>
      <c r="H4938" s="77">
        <v>154</v>
      </c>
      <c r="I4938" s="76">
        <v>44929.939583333333</v>
      </c>
      <c r="J4938" s="78"/>
      <c r="K4938" s="80">
        <v>1</v>
      </c>
    </row>
    <row r="4939" spans="2:11" x14ac:dyDescent="0.3">
      <c r="B4939" s="75">
        <v>40006</v>
      </c>
      <c r="C4939" s="76">
        <v>44929</v>
      </c>
      <c r="D4939" s="77">
        <v>1308</v>
      </c>
      <c r="E4939" s="77">
        <v>3</v>
      </c>
      <c r="F4939" s="78"/>
      <c r="G4939" s="79">
        <v>44929.347974537042</v>
      </c>
      <c r="H4939" s="77">
        <v>143</v>
      </c>
      <c r="I4939" s="76">
        <v>44929.939583333333</v>
      </c>
      <c r="J4939" s="78"/>
      <c r="K4939" s="80">
        <v>1</v>
      </c>
    </row>
    <row r="4940" spans="2:11" x14ac:dyDescent="0.3">
      <c r="B4940" s="75">
        <v>40007</v>
      </c>
      <c r="C4940" s="76">
        <v>44929</v>
      </c>
      <c r="D4940" s="77">
        <v>896</v>
      </c>
      <c r="E4940" s="77">
        <v>5</v>
      </c>
      <c r="F4940" s="78"/>
      <c r="G4940" s="79">
        <v>44929.357696759267</v>
      </c>
      <c r="H4940" s="77">
        <v>158</v>
      </c>
      <c r="I4940" s="76">
        <v>44929.939583333333</v>
      </c>
      <c r="J4940" s="78"/>
      <c r="K4940" s="80">
        <v>1</v>
      </c>
    </row>
    <row r="4941" spans="2:11" x14ac:dyDescent="0.3">
      <c r="B4941" s="75">
        <v>40008</v>
      </c>
      <c r="C4941" s="76">
        <v>44929</v>
      </c>
      <c r="D4941" s="77">
        <v>659</v>
      </c>
      <c r="E4941" s="77">
        <v>1</v>
      </c>
      <c r="F4941" s="78"/>
      <c r="G4941" s="79">
        <v>44929.372534722228</v>
      </c>
      <c r="H4941" s="77">
        <v>163</v>
      </c>
      <c r="I4941" s="76">
        <v>44929.939583333333</v>
      </c>
      <c r="J4941" s="78"/>
      <c r="K4941" s="80">
        <v>1</v>
      </c>
    </row>
    <row r="4942" spans="2:11" x14ac:dyDescent="0.3">
      <c r="B4942" s="75">
        <v>40009</v>
      </c>
      <c r="C4942" s="76">
        <v>44929</v>
      </c>
      <c r="D4942" s="77">
        <v>816</v>
      </c>
      <c r="E4942" s="77">
        <v>1</v>
      </c>
      <c r="F4942" s="78"/>
      <c r="G4942" s="79">
        <v>44929.383726851855</v>
      </c>
      <c r="H4942" s="77">
        <v>178</v>
      </c>
      <c r="I4942" s="76">
        <v>44929.939583333333</v>
      </c>
      <c r="J4942" s="78"/>
      <c r="K4942" s="80">
        <v>1</v>
      </c>
    </row>
    <row r="4943" spans="2:11" x14ac:dyDescent="0.3">
      <c r="B4943" s="75">
        <v>40010</v>
      </c>
      <c r="C4943" s="76">
        <v>44929</v>
      </c>
      <c r="D4943" s="77">
        <v>763</v>
      </c>
      <c r="E4943" s="77">
        <v>4</v>
      </c>
      <c r="F4943" s="78"/>
      <c r="G4943" s="79">
        <v>44929.394375000003</v>
      </c>
      <c r="H4943" s="77">
        <v>143</v>
      </c>
      <c r="I4943" s="76">
        <v>44929.939583333333</v>
      </c>
      <c r="J4943" s="78"/>
      <c r="K4943" s="80">
        <v>1</v>
      </c>
    </row>
    <row r="4944" spans="2:11" x14ac:dyDescent="0.3">
      <c r="B4944" s="75">
        <v>40011</v>
      </c>
      <c r="C4944" s="76">
        <v>44929</v>
      </c>
      <c r="D4944" s="77">
        <v>1064</v>
      </c>
      <c r="E4944" s="77">
        <v>5</v>
      </c>
      <c r="F4944" s="78"/>
      <c r="G4944" s="79">
        <v>44929.403148148151</v>
      </c>
      <c r="H4944" s="77">
        <v>144</v>
      </c>
      <c r="I4944" s="76">
        <v>44929.939583333333</v>
      </c>
      <c r="J4944" s="78"/>
      <c r="K4944" s="80">
        <v>1</v>
      </c>
    </row>
    <row r="4945" spans="2:11" x14ac:dyDescent="0.3">
      <c r="B4945" s="75">
        <v>40012</v>
      </c>
      <c r="C4945" s="76">
        <v>44929</v>
      </c>
      <c r="D4945" s="77">
        <v>516</v>
      </c>
      <c r="E4945" s="77">
        <v>2</v>
      </c>
      <c r="F4945" s="78"/>
      <c r="G4945" s="79">
        <v>44929.412303240744</v>
      </c>
      <c r="H4945" s="77">
        <v>142</v>
      </c>
      <c r="I4945" s="76">
        <v>44929.939583333333</v>
      </c>
      <c r="J4945" s="78"/>
      <c r="K4945" s="80">
        <v>1</v>
      </c>
    </row>
    <row r="4946" spans="2:11" x14ac:dyDescent="0.3">
      <c r="B4946" s="75">
        <v>40013</v>
      </c>
      <c r="C4946" s="76">
        <v>44929</v>
      </c>
      <c r="D4946" s="77">
        <v>869</v>
      </c>
      <c r="E4946" s="77">
        <v>2</v>
      </c>
      <c r="F4946" s="78"/>
      <c r="G4946" s="79">
        <v>44929.425266203711</v>
      </c>
      <c r="H4946" s="77">
        <v>160</v>
      </c>
      <c r="I4946" s="76">
        <v>44929.939583333333</v>
      </c>
      <c r="J4946" s="78"/>
      <c r="K4946" s="80">
        <v>1</v>
      </c>
    </row>
    <row r="4947" spans="2:11" x14ac:dyDescent="0.3">
      <c r="B4947" s="75">
        <v>40014</v>
      </c>
      <c r="C4947" s="76">
        <v>44929</v>
      </c>
      <c r="D4947" s="77">
        <v>446</v>
      </c>
      <c r="E4947" s="77">
        <v>2</v>
      </c>
      <c r="F4947" s="78"/>
      <c r="G4947" s="79">
        <v>44929.440162037041</v>
      </c>
      <c r="H4947" s="77">
        <v>163</v>
      </c>
      <c r="I4947" s="76">
        <v>44929.939583333333</v>
      </c>
      <c r="J4947" s="78"/>
      <c r="K4947" s="80">
        <v>1</v>
      </c>
    </row>
    <row r="4948" spans="2:11" x14ac:dyDescent="0.3">
      <c r="B4948" s="75">
        <v>40015</v>
      </c>
      <c r="C4948" s="76">
        <v>44929</v>
      </c>
      <c r="D4948" s="77">
        <v>1397</v>
      </c>
      <c r="E4948" s="77">
        <v>3</v>
      </c>
      <c r="F4948" s="78"/>
      <c r="G4948" s="79">
        <v>44929.448240740741</v>
      </c>
      <c r="H4948" s="77">
        <v>168</v>
      </c>
      <c r="I4948" s="76">
        <v>44929.939583333333</v>
      </c>
      <c r="J4948" s="78"/>
      <c r="K4948" s="80">
        <v>1</v>
      </c>
    </row>
    <row r="4949" spans="2:11" x14ac:dyDescent="0.3">
      <c r="B4949" s="75">
        <v>40016</v>
      </c>
      <c r="C4949" s="76">
        <v>44929</v>
      </c>
      <c r="D4949" s="77">
        <v>448</v>
      </c>
      <c r="E4949" s="77">
        <v>3</v>
      </c>
      <c r="F4949" s="78"/>
      <c r="G4949" s="79">
        <v>44929.457604166666</v>
      </c>
      <c r="H4949" s="77">
        <v>174</v>
      </c>
      <c r="I4949" s="76">
        <v>44929.939583333333</v>
      </c>
      <c r="J4949" s="78"/>
      <c r="K4949" s="80">
        <v>1</v>
      </c>
    </row>
    <row r="4950" spans="2:11" x14ac:dyDescent="0.3">
      <c r="B4950" s="75">
        <v>40017</v>
      </c>
      <c r="C4950" s="76">
        <v>44929</v>
      </c>
      <c r="D4950" s="77">
        <v>905</v>
      </c>
      <c r="E4950" s="77">
        <v>4</v>
      </c>
      <c r="F4950" s="78"/>
      <c r="G4950" s="79">
        <v>44929.472627314812</v>
      </c>
      <c r="H4950" s="77">
        <v>156</v>
      </c>
      <c r="I4950" s="76">
        <v>44929.939583333333</v>
      </c>
      <c r="J4950" s="78"/>
      <c r="K4950" s="80">
        <v>1</v>
      </c>
    </row>
    <row r="4951" spans="2:11" x14ac:dyDescent="0.3">
      <c r="B4951" s="75">
        <v>40018</v>
      </c>
      <c r="C4951" s="76">
        <v>44929</v>
      </c>
      <c r="D4951" s="77">
        <v>29</v>
      </c>
      <c r="E4951" s="77">
        <v>2</v>
      </c>
      <c r="F4951" s="78"/>
      <c r="G4951" s="79">
        <v>44929.482210648144</v>
      </c>
      <c r="H4951" s="77">
        <v>167</v>
      </c>
      <c r="I4951" s="76">
        <v>44929.939583333333</v>
      </c>
      <c r="J4951" s="78"/>
      <c r="K4951" s="80">
        <v>1</v>
      </c>
    </row>
    <row r="4952" spans="2:11" x14ac:dyDescent="0.3">
      <c r="B4952" s="75">
        <v>40019</v>
      </c>
      <c r="C4952" s="76">
        <v>44929</v>
      </c>
      <c r="D4952" s="77">
        <v>1176</v>
      </c>
      <c r="E4952" s="77">
        <v>1</v>
      </c>
      <c r="F4952" s="78"/>
      <c r="G4952" s="79">
        <v>44929.493391203701</v>
      </c>
      <c r="H4952" s="77">
        <v>154</v>
      </c>
      <c r="I4952" s="76">
        <v>44929.939583333333</v>
      </c>
      <c r="J4952" s="78"/>
      <c r="K4952" s="80">
        <v>1</v>
      </c>
    </row>
    <row r="4953" spans="2:11" x14ac:dyDescent="0.3">
      <c r="B4953" s="75">
        <v>40020</v>
      </c>
      <c r="C4953" s="76">
        <v>44929</v>
      </c>
      <c r="D4953" s="77">
        <v>24</v>
      </c>
      <c r="E4953" s="77">
        <v>2</v>
      </c>
      <c r="F4953" s="78"/>
      <c r="G4953" s="79">
        <v>44929.502141203702</v>
      </c>
      <c r="H4953" s="77">
        <v>157</v>
      </c>
      <c r="I4953" s="76">
        <v>44929.939583333333</v>
      </c>
      <c r="J4953" s="78"/>
      <c r="K4953" s="80">
        <v>1</v>
      </c>
    </row>
    <row r="4954" spans="2:11" x14ac:dyDescent="0.3">
      <c r="B4954" s="75">
        <v>40021</v>
      </c>
      <c r="C4954" s="76">
        <v>44929</v>
      </c>
      <c r="D4954" s="77">
        <v>794</v>
      </c>
      <c r="E4954" s="77">
        <v>1</v>
      </c>
      <c r="F4954" s="78"/>
      <c r="G4954" s="79">
        <v>44929.511736111112</v>
      </c>
      <c r="H4954" s="77">
        <v>159</v>
      </c>
      <c r="I4954" s="76">
        <v>44929.939583333333</v>
      </c>
      <c r="J4954" s="78"/>
      <c r="K4954" s="80">
        <v>1</v>
      </c>
    </row>
    <row r="4955" spans="2:11" x14ac:dyDescent="0.3">
      <c r="B4955" s="75">
        <v>40022</v>
      </c>
      <c r="C4955" s="76">
        <v>44929</v>
      </c>
      <c r="D4955" s="77">
        <v>906</v>
      </c>
      <c r="E4955" s="77">
        <v>2</v>
      </c>
      <c r="F4955" s="78"/>
      <c r="G4955" s="79">
        <v>44929.522326388891</v>
      </c>
      <c r="H4955" s="77">
        <v>153</v>
      </c>
      <c r="I4955" s="76">
        <v>44929.939583333333</v>
      </c>
      <c r="J4955" s="78"/>
      <c r="K4955" s="80">
        <v>1</v>
      </c>
    </row>
    <row r="4956" spans="2:11" x14ac:dyDescent="0.3">
      <c r="B4956" s="75">
        <v>40023</v>
      </c>
      <c r="C4956" s="76">
        <v>44929</v>
      </c>
      <c r="D4956" s="77">
        <v>474</v>
      </c>
      <c r="E4956" s="77">
        <v>5</v>
      </c>
      <c r="F4956" s="78"/>
      <c r="G4956" s="79">
        <v>44929.538090277783</v>
      </c>
      <c r="H4956" s="77">
        <v>142</v>
      </c>
      <c r="I4956" s="76">
        <v>44929.939583333333</v>
      </c>
      <c r="J4956" s="78"/>
      <c r="K4956" s="80">
        <v>1</v>
      </c>
    </row>
    <row r="4957" spans="2:11" x14ac:dyDescent="0.3">
      <c r="B4957" s="75">
        <v>40024</v>
      </c>
      <c r="C4957" s="76">
        <v>44929</v>
      </c>
      <c r="D4957" s="77">
        <v>195</v>
      </c>
      <c r="E4957" s="77">
        <v>2</v>
      </c>
      <c r="F4957" s="78"/>
      <c r="G4957" s="79">
        <v>44929.55336805556</v>
      </c>
      <c r="H4957" s="77">
        <v>176</v>
      </c>
      <c r="I4957" s="76">
        <v>44929.939583333333</v>
      </c>
      <c r="J4957" s="78"/>
      <c r="K4957" s="80">
        <v>1</v>
      </c>
    </row>
    <row r="4958" spans="2:11" x14ac:dyDescent="0.3">
      <c r="B4958" s="75">
        <v>40025</v>
      </c>
      <c r="C4958" s="76">
        <v>44929</v>
      </c>
      <c r="D4958" s="77">
        <v>981</v>
      </c>
      <c r="E4958" s="77">
        <v>2</v>
      </c>
      <c r="F4958" s="78"/>
      <c r="G4958" s="79">
        <v>44929.564398148155</v>
      </c>
      <c r="H4958" s="77">
        <v>147</v>
      </c>
      <c r="I4958" s="76">
        <v>44929.939583333333</v>
      </c>
      <c r="J4958" s="78"/>
      <c r="K4958" s="80">
        <v>1</v>
      </c>
    </row>
    <row r="4959" spans="2:11" x14ac:dyDescent="0.3">
      <c r="B4959" s="75">
        <v>40026</v>
      </c>
      <c r="C4959" s="76">
        <v>44929</v>
      </c>
      <c r="D4959" s="77">
        <v>298</v>
      </c>
      <c r="E4959" s="77">
        <v>3</v>
      </c>
      <c r="F4959" s="78"/>
      <c r="G4959" s="79">
        <v>44929.574085648157</v>
      </c>
      <c r="H4959" s="77">
        <v>178</v>
      </c>
      <c r="I4959" s="76">
        <v>44929.939583333333</v>
      </c>
      <c r="J4959" s="78"/>
      <c r="K4959" s="80">
        <v>1</v>
      </c>
    </row>
    <row r="4960" spans="2:11" x14ac:dyDescent="0.3">
      <c r="B4960" s="75">
        <v>40027</v>
      </c>
      <c r="C4960" s="76">
        <v>44929</v>
      </c>
      <c r="D4960" s="77">
        <v>1214</v>
      </c>
      <c r="E4960" s="77">
        <v>3</v>
      </c>
      <c r="F4960" s="78"/>
      <c r="G4960" s="79">
        <v>44929.589571759265</v>
      </c>
      <c r="H4960" s="77">
        <v>170</v>
      </c>
      <c r="I4960" s="76">
        <v>44929.939583333333</v>
      </c>
      <c r="J4960" s="78"/>
      <c r="K4960" s="80">
        <v>1</v>
      </c>
    </row>
    <row r="4961" spans="2:11" x14ac:dyDescent="0.3">
      <c r="B4961" s="75">
        <v>40028</v>
      </c>
      <c r="C4961" s="76">
        <v>44929</v>
      </c>
      <c r="D4961" s="77">
        <v>385</v>
      </c>
      <c r="E4961" s="77">
        <v>6</v>
      </c>
      <c r="F4961" s="78"/>
      <c r="G4961" s="79">
        <v>44929.605150462965</v>
      </c>
      <c r="H4961" s="77">
        <v>171</v>
      </c>
      <c r="I4961" s="76">
        <v>44929.939583333333</v>
      </c>
      <c r="J4961" s="78"/>
      <c r="K4961" s="80">
        <v>1</v>
      </c>
    </row>
    <row r="4962" spans="2:11" x14ac:dyDescent="0.3">
      <c r="B4962" s="75">
        <v>40029</v>
      </c>
      <c r="C4962" s="76">
        <v>44929</v>
      </c>
      <c r="D4962" s="77">
        <v>220</v>
      </c>
      <c r="E4962" s="77">
        <v>3</v>
      </c>
      <c r="F4962" s="78"/>
      <c r="G4962" s="79">
        <v>44929.613807870373</v>
      </c>
      <c r="H4962" s="77">
        <v>147</v>
      </c>
      <c r="I4962" s="76">
        <v>44929.939583333333</v>
      </c>
      <c r="J4962" s="78"/>
      <c r="K4962" s="80">
        <v>1</v>
      </c>
    </row>
    <row r="4963" spans="2:11" x14ac:dyDescent="0.3">
      <c r="B4963" s="75">
        <v>40030</v>
      </c>
      <c r="C4963" s="76">
        <v>44929</v>
      </c>
      <c r="D4963" s="77">
        <v>1235</v>
      </c>
      <c r="E4963" s="77">
        <v>3</v>
      </c>
      <c r="F4963" s="78"/>
      <c r="G4963" s="79">
        <v>44929.622013888889</v>
      </c>
      <c r="H4963" s="77">
        <v>141</v>
      </c>
      <c r="I4963" s="76">
        <v>44929.939583333333</v>
      </c>
      <c r="J4963" s="78"/>
      <c r="K4963" s="80">
        <v>1</v>
      </c>
    </row>
    <row r="4964" spans="2:11" x14ac:dyDescent="0.3">
      <c r="B4964" s="75">
        <v>40031</v>
      </c>
      <c r="C4964" s="76">
        <v>44929</v>
      </c>
      <c r="D4964" s="77">
        <v>171</v>
      </c>
      <c r="E4964" s="77">
        <v>6</v>
      </c>
      <c r="F4964" s="78"/>
      <c r="G4964" s="79">
        <v>44929.633715277778</v>
      </c>
      <c r="H4964" s="77">
        <v>159</v>
      </c>
      <c r="I4964" s="76">
        <v>44929.939583333333</v>
      </c>
      <c r="J4964" s="78"/>
      <c r="K4964" s="80">
        <v>1</v>
      </c>
    </row>
    <row r="4965" spans="2:11" x14ac:dyDescent="0.3">
      <c r="B4965" s="75">
        <v>40032</v>
      </c>
      <c r="C4965" s="76">
        <v>44929</v>
      </c>
      <c r="D4965" s="77">
        <v>213</v>
      </c>
      <c r="E4965" s="77">
        <v>3</v>
      </c>
      <c r="F4965" s="78"/>
      <c r="G4965" s="79">
        <v>44929.643148148149</v>
      </c>
      <c r="H4965" s="77">
        <v>168</v>
      </c>
      <c r="I4965" s="76">
        <v>44929.939583333333</v>
      </c>
      <c r="J4965" s="78"/>
      <c r="K4965" s="80">
        <v>1</v>
      </c>
    </row>
    <row r="4966" spans="2:11" x14ac:dyDescent="0.3">
      <c r="B4966" s="75">
        <v>40033</v>
      </c>
      <c r="C4966" s="76">
        <v>44929</v>
      </c>
      <c r="D4966" s="77">
        <v>694</v>
      </c>
      <c r="E4966" s="77">
        <v>4</v>
      </c>
      <c r="F4966" s="78"/>
      <c r="G4966" s="79">
        <v>44929.651562500003</v>
      </c>
      <c r="H4966" s="77">
        <v>142</v>
      </c>
      <c r="I4966" s="76">
        <v>44929.939583333333</v>
      </c>
      <c r="J4966" s="78"/>
      <c r="K4966" s="80">
        <v>1</v>
      </c>
    </row>
    <row r="4967" spans="2:11" x14ac:dyDescent="0.3">
      <c r="B4967" s="75">
        <v>40034</v>
      </c>
      <c r="C4967" s="76">
        <v>44929</v>
      </c>
      <c r="D4967" s="77">
        <v>343</v>
      </c>
      <c r="E4967" s="77">
        <v>6</v>
      </c>
      <c r="F4967" s="78"/>
      <c r="G4967" s="79">
        <v>44929.661099537043</v>
      </c>
      <c r="H4967" s="77">
        <v>144</v>
      </c>
      <c r="I4967" s="76">
        <v>44929.939583333333</v>
      </c>
      <c r="J4967" s="78"/>
      <c r="K4967" s="80">
        <v>1</v>
      </c>
    </row>
    <row r="4968" spans="2:11" x14ac:dyDescent="0.3">
      <c r="B4968" s="75">
        <v>40035</v>
      </c>
      <c r="C4968" s="76">
        <v>44929</v>
      </c>
      <c r="D4968" s="77">
        <v>590</v>
      </c>
      <c r="E4968" s="77">
        <v>3</v>
      </c>
      <c r="F4968" s="78"/>
      <c r="G4968" s="79">
        <v>44929.67532407408</v>
      </c>
      <c r="H4968" s="77">
        <v>164</v>
      </c>
      <c r="I4968" s="76">
        <v>44929.939583333333</v>
      </c>
      <c r="J4968" s="78"/>
      <c r="K4968" s="80">
        <v>1</v>
      </c>
    </row>
    <row r="4969" spans="2:11" x14ac:dyDescent="0.3">
      <c r="B4969" s="75">
        <v>40036</v>
      </c>
      <c r="C4969" s="76">
        <v>44929</v>
      </c>
      <c r="D4969" s="77">
        <v>111</v>
      </c>
      <c r="E4969" s="77">
        <v>6</v>
      </c>
      <c r="F4969" s="78"/>
      <c r="G4969" s="79">
        <v>44929.684849537043</v>
      </c>
      <c r="H4969" s="77">
        <v>164</v>
      </c>
      <c r="I4969" s="76">
        <v>44929.939583333333</v>
      </c>
      <c r="J4969" s="78"/>
      <c r="K4969" s="80">
        <v>1</v>
      </c>
    </row>
    <row r="4970" spans="2:11" x14ac:dyDescent="0.3">
      <c r="B4970" s="75">
        <v>40037</v>
      </c>
      <c r="C4970" s="76">
        <v>44929</v>
      </c>
      <c r="D4970" s="77">
        <v>830</v>
      </c>
      <c r="E4970" s="77">
        <v>3</v>
      </c>
      <c r="F4970" s="78"/>
      <c r="G4970" s="79">
        <v>44929.700821759267</v>
      </c>
      <c r="H4970" s="77">
        <v>154</v>
      </c>
      <c r="I4970" s="76">
        <v>44929.939583333333</v>
      </c>
      <c r="J4970" s="78"/>
      <c r="K4970" s="80">
        <v>1</v>
      </c>
    </row>
    <row r="4971" spans="2:11" x14ac:dyDescent="0.3">
      <c r="B4971" s="75">
        <v>40038</v>
      </c>
      <c r="C4971" s="76">
        <v>44929</v>
      </c>
      <c r="D4971" s="77">
        <v>1322</v>
      </c>
      <c r="E4971" s="77">
        <v>2</v>
      </c>
      <c r="F4971" s="78"/>
      <c r="G4971" s="79">
        <v>44929.709490740745</v>
      </c>
      <c r="H4971" s="77">
        <v>178</v>
      </c>
      <c r="I4971" s="76">
        <v>44929.939583333333</v>
      </c>
      <c r="J4971" s="78"/>
      <c r="K4971" s="80">
        <v>1</v>
      </c>
    </row>
    <row r="4972" spans="2:11" x14ac:dyDescent="0.3">
      <c r="B4972" s="75">
        <v>40039</v>
      </c>
      <c r="C4972" s="76">
        <v>44929</v>
      </c>
      <c r="D4972" s="77">
        <v>261</v>
      </c>
      <c r="E4972" s="77">
        <v>6</v>
      </c>
      <c r="F4972" s="78"/>
      <c r="G4972" s="79">
        <v>44929.718229166669</v>
      </c>
      <c r="H4972" s="77">
        <v>164</v>
      </c>
      <c r="I4972" s="76">
        <v>44929.939583333333</v>
      </c>
      <c r="J4972" s="78"/>
      <c r="K4972" s="80">
        <v>1</v>
      </c>
    </row>
    <row r="4973" spans="2:11" x14ac:dyDescent="0.3">
      <c r="B4973" s="75">
        <v>40040</v>
      </c>
      <c r="C4973" s="76">
        <v>44929</v>
      </c>
      <c r="D4973" s="77">
        <v>921</v>
      </c>
      <c r="E4973" s="77">
        <v>3</v>
      </c>
      <c r="F4973" s="78"/>
      <c r="G4973" s="79">
        <v>44929.73206018519</v>
      </c>
      <c r="H4973" s="77">
        <v>178</v>
      </c>
      <c r="I4973" s="76">
        <v>44929.939583333333</v>
      </c>
      <c r="J4973" s="78"/>
      <c r="K4973" s="80">
        <v>1</v>
      </c>
    </row>
    <row r="4974" spans="2:11" x14ac:dyDescent="0.3">
      <c r="B4974" s="75">
        <v>40041</v>
      </c>
      <c r="C4974" s="76">
        <v>44929</v>
      </c>
      <c r="D4974" s="77">
        <v>1122</v>
      </c>
      <c r="E4974" s="77">
        <v>3</v>
      </c>
      <c r="F4974" s="78"/>
      <c r="G4974" s="79">
        <v>44929.747337962966</v>
      </c>
      <c r="H4974" s="77">
        <v>176</v>
      </c>
      <c r="I4974" s="76">
        <v>44929.939583333333</v>
      </c>
      <c r="J4974" s="78"/>
      <c r="K4974" s="80">
        <v>1</v>
      </c>
    </row>
    <row r="4975" spans="2:11" x14ac:dyDescent="0.3">
      <c r="B4975" s="75">
        <v>40042</v>
      </c>
      <c r="C4975" s="76">
        <v>44929</v>
      </c>
      <c r="D4975" s="77">
        <v>634</v>
      </c>
      <c r="E4975" s="77">
        <v>3</v>
      </c>
      <c r="F4975" s="78"/>
      <c r="G4975" s="79">
        <v>44929.760740740741</v>
      </c>
      <c r="H4975" s="77">
        <v>144</v>
      </c>
      <c r="I4975" s="76">
        <v>44929.939583333333</v>
      </c>
      <c r="J4975" s="78"/>
      <c r="K4975" s="80">
        <v>1</v>
      </c>
    </row>
    <row r="4976" spans="2:11" x14ac:dyDescent="0.3">
      <c r="B4976" s="75">
        <v>40043</v>
      </c>
      <c r="C4976" s="76">
        <v>44929</v>
      </c>
      <c r="D4976" s="77">
        <v>1025</v>
      </c>
      <c r="E4976" s="77">
        <v>2</v>
      </c>
      <c r="F4976" s="78"/>
      <c r="G4976" s="79">
        <v>44929.770543981482</v>
      </c>
      <c r="H4976" s="77">
        <v>175</v>
      </c>
      <c r="I4976" s="76">
        <v>44929.939583333333</v>
      </c>
      <c r="J4976" s="78"/>
      <c r="K4976" s="80">
        <v>1</v>
      </c>
    </row>
    <row r="4977" spans="2:11" x14ac:dyDescent="0.3">
      <c r="B4977" s="75">
        <v>40044</v>
      </c>
      <c r="C4977" s="76">
        <v>44929</v>
      </c>
      <c r="D4977" s="77">
        <v>1001</v>
      </c>
      <c r="E4977" s="77">
        <v>1</v>
      </c>
      <c r="F4977" s="78"/>
      <c r="G4977" s="79">
        <v>44929.781087962961</v>
      </c>
      <c r="H4977" s="77">
        <v>156</v>
      </c>
      <c r="I4977" s="76">
        <v>44929.939583333333</v>
      </c>
      <c r="J4977" s="78"/>
      <c r="K4977" s="80">
        <v>1</v>
      </c>
    </row>
    <row r="4978" spans="2:11" x14ac:dyDescent="0.3">
      <c r="B4978" s="75">
        <v>40045</v>
      </c>
      <c r="C4978" s="76">
        <v>44929</v>
      </c>
      <c r="D4978" s="77">
        <v>460</v>
      </c>
      <c r="E4978" s="77">
        <v>6</v>
      </c>
      <c r="F4978" s="78"/>
      <c r="G4978" s="79">
        <v>44929.793865740736</v>
      </c>
      <c r="H4978" s="77">
        <v>147</v>
      </c>
      <c r="I4978" s="76">
        <v>44929.939583333333</v>
      </c>
      <c r="J4978" s="78"/>
      <c r="K4978" s="80">
        <v>1</v>
      </c>
    </row>
    <row r="4979" spans="2:11" x14ac:dyDescent="0.3">
      <c r="B4979" s="75">
        <v>40046</v>
      </c>
      <c r="C4979" s="76">
        <v>44929</v>
      </c>
      <c r="D4979" s="77">
        <v>282</v>
      </c>
      <c r="E4979" s="77">
        <v>2</v>
      </c>
      <c r="F4979" s="78"/>
      <c r="G4979" s="79">
        <v>44929.809143518512</v>
      </c>
      <c r="H4979" s="77">
        <v>158</v>
      </c>
      <c r="I4979" s="76">
        <v>44929.939583333333</v>
      </c>
      <c r="J4979" s="78"/>
      <c r="K4979" s="80">
        <v>1</v>
      </c>
    </row>
    <row r="4980" spans="2:11" x14ac:dyDescent="0.3">
      <c r="B4980" s="75">
        <v>40047</v>
      </c>
      <c r="C4980" s="76">
        <v>44929</v>
      </c>
      <c r="D4980" s="77">
        <v>366</v>
      </c>
      <c r="E4980" s="77">
        <v>6</v>
      </c>
      <c r="F4980" s="78"/>
      <c r="G4980" s="79">
        <v>44929.822812499995</v>
      </c>
      <c r="H4980" s="77">
        <v>178</v>
      </c>
      <c r="I4980" s="76">
        <v>44929.939583333333</v>
      </c>
      <c r="J4980" s="78"/>
      <c r="K4980" s="80">
        <v>1</v>
      </c>
    </row>
    <row r="4981" spans="2:11" x14ac:dyDescent="0.3">
      <c r="B4981" s="75">
        <v>40048</v>
      </c>
      <c r="C4981" s="76">
        <v>44929</v>
      </c>
      <c r="D4981" s="77">
        <v>742</v>
      </c>
      <c r="E4981" s="77">
        <v>1</v>
      </c>
      <c r="F4981" s="78"/>
      <c r="G4981" s="79">
        <v>44929.836076388885</v>
      </c>
      <c r="H4981" s="77">
        <v>162</v>
      </c>
      <c r="I4981" s="76">
        <v>44929.939583333333</v>
      </c>
      <c r="J4981" s="78"/>
      <c r="K4981" s="80">
        <v>1</v>
      </c>
    </row>
    <row r="4982" spans="2:11" x14ac:dyDescent="0.3">
      <c r="B4982" s="75">
        <v>40049</v>
      </c>
      <c r="C4982" s="76">
        <v>44929</v>
      </c>
      <c r="D4982" s="77">
        <v>1253</v>
      </c>
      <c r="E4982" s="77">
        <v>6</v>
      </c>
      <c r="F4982" s="78"/>
      <c r="G4982" s="79">
        <v>44929.849282407406</v>
      </c>
      <c r="H4982" s="77">
        <v>150</v>
      </c>
      <c r="I4982" s="76">
        <v>44929.939583333333</v>
      </c>
      <c r="J4982" s="78"/>
      <c r="K4982" s="80">
        <v>1</v>
      </c>
    </row>
    <row r="4983" spans="2:11" x14ac:dyDescent="0.3">
      <c r="B4983" s="75">
        <v>40050</v>
      </c>
      <c r="C4983" s="76">
        <v>44929</v>
      </c>
      <c r="D4983" s="77">
        <v>1227</v>
      </c>
      <c r="E4983" s="77">
        <v>1</v>
      </c>
      <c r="F4983" s="78"/>
      <c r="G4983" s="79">
        <v>44929.863275462958</v>
      </c>
      <c r="H4983" s="77">
        <v>152</v>
      </c>
      <c r="I4983" s="76">
        <v>44929.939583333333</v>
      </c>
      <c r="J4983" s="78"/>
      <c r="K4983" s="80">
        <v>1</v>
      </c>
    </row>
    <row r="4984" spans="2:11" x14ac:dyDescent="0.3">
      <c r="B4984" s="75">
        <v>40051</v>
      </c>
      <c r="C4984" s="76">
        <v>44929</v>
      </c>
      <c r="D4984" s="77">
        <v>217</v>
      </c>
      <c r="E4984" s="77">
        <v>6</v>
      </c>
      <c r="F4984" s="78"/>
      <c r="G4984" s="79">
        <v>44929.877465277772</v>
      </c>
      <c r="H4984" s="77">
        <v>174</v>
      </c>
      <c r="I4984" s="76">
        <v>44929.939583333333</v>
      </c>
      <c r="J4984" s="78"/>
      <c r="K4984" s="80">
        <v>1</v>
      </c>
    </row>
    <row r="4985" spans="2:11" x14ac:dyDescent="0.3">
      <c r="B4985" s="75">
        <v>40052</v>
      </c>
      <c r="C4985" s="76">
        <v>44929</v>
      </c>
      <c r="D4985" s="77">
        <v>385</v>
      </c>
      <c r="E4985" s="77">
        <v>4</v>
      </c>
      <c r="F4985" s="78"/>
      <c r="G4985" s="79">
        <v>44929.887592592589</v>
      </c>
      <c r="H4985" s="77">
        <v>144</v>
      </c>
      <c r="I4985" s="76">
        <v>44929.939583333333</v>
      </c>
      <c r="J4985" s="78"/>
      <c r="K4985" s="80">
        <v>1</v>
      </c>
    </row>
    <row r="4986" spans="2:11" x14ac:dyDescent="0.3">
      <c r="B4986" s="75">
        <v>40053</v>
      </c>
      <c r="C4986" s="76">
        <v>44930</v>
      </c>
      <c r="D4986" s="77">
        <v>467</v>
      </c>
      <c r="E4986" s="77">
        <v>5</v>
      </c>
      <c r="F4986" s="78"/>
      <c r="G4986" s="79">
        <v>44930.333333333336</v>
      </c>
      <c r="H4986" s="77">
        <v>142</v>
      </c>
      <c r="I4986" s="76">
        <v>44930.962500000001</v>
      </c>
      <c r="J4986" s="78"/>
      <c r="K4986" s="80">
        <v>1</v>
      </c>
    </row>
    <row r="4987" spans="2:11" x14ac:dyDescent="0.3">
      <c r="B4987" s="75">
        <v>40054</v>
      </c>
      <c r="C4987" s="76">
        <v>44930</v>
      </c>
      <c r="D4987" s="77">
        <v>651</v>
      </c>
      <c r="E4987" s="77">
        <v>3</v>
      </c>
      <c r="F4987" s="78"/>
      <c r="G4987" s="79">
        <v>44930.345046296301</v>
      </c>
      <c r="H4987" s="77">
        <v>173</v>
      </c>
      <c r="I4987" s="76">
        <v>44930.962500000001</v>
      </c>
      <c r="J4987" s="78"/>
      <c r="K4987" s="80">
        <v>1</v>
      </c>
    </row>
    <row r="4988" spans="2:11" x14ac:dyDescent="0.3">
      <c r="B4988" s="75">
        <v>40055</v>
      </c>
      <c r="C4988" s="76">
        <v>44930</v>
      </c>
      <c r="D4988" s="77">
        <v>923</v>
      </c>
      <c r="E4988" s="77">
        <v>2</v>
      </c>
      <c r="F4988" s="78"/>
      <c r="G4988" s="79">
        <v>44930.356423611112</v>
      </c>
      <c r="H4988" s="77">
        <v>151</v>
      </c>
      <c r="I4988" s="76">
        <v>44930.962500000001</v>
      </c>
      <c r="J4988" s="78"/>
      <c r="K4988" s="80">
        <v>1</v>
      </c>
    </row>
    <row r="4989" spans="2:11" x14ac:dyDescent="0.3">
      <c r="B4989" s="75">
        <v>40056</v>
      </c>
      <c r="C4989" s="76">
        <v>44930</v>
      </c>
      <c r="D4989" s="77">
        <v>649</v>
      </c>
      <c r="E4989" s="77">
        <v>2</v>
      </c>
      <c r="F4989" s="78"/>
      <c r="G4989" s="79">
        <v>44930.370567129634</v>
      </c>
      <c r="H4989" s="77">
        <v>175</v>
      </c>
      <c r="I4989" s="76">
        <v>44930.962500000001</v>
      </c>
      <c r="J4989" s="78"/>
      <c r="K4989" s="80">
        <v>1</v>
      </c>
    </row>
    <row r="4990" spans="2:11" x14ac:dyDescent="0.3">
      <c r="B4990" s="75">
        <v>40057</v>
      </c>
      <c r="C4990" s="76">
        <v>44930</v>
      </c>
      <c r="D4990" s="77">
        <v>674</v>
      </c>
      <c r="E4990" s="77">
        <v>5</v>
      </c>
      <c r="F4990" s="78"/>
      <c r="G4990" s="79">
        <v>44930.381608796299</v>
      </c>
      <c r="H4990" s="77">
        <v>170</v>
      </c>
      <c r="I4990" s="76">
        <v>44930.962500000001</v>
      </c>
      <c r="J4990" s="78"/>
      <c r="K4990" s="80">
        <v>1</v>
      </c>
    </row>
    <row r="4991" spans="2:11" x14ac:dyDescent="0.3">
      <c r="B4991" s="75">
        <v>40058</v>
      </c>
      <c r="C4991" s="76">
        <v>44930</v>
      </c>
      <c r="D4991" s="77">
        <v>520</v>
      </c>
      <c r="E4991" s="77">
        <v>2</v>
      </c>
      <c r="F4991" s="78"/>
      <c r="G4991" s="79">
        <v>44930.396516203706</v>
      </c>
      <c r="H4991" s="77">
        <v>148</v>
      </c>
      <c r="I4991" s="76">
        <v>44930.962500000001</v>
      </c>
      <c r="J4991" s="78"/>
      <c r="K4991" s="80">
        <v>1</v>
      </c>
    </row>
    <row r="4992" spans="2:11" x14ac:dyDescent="0.3">
      <c r="B4992" s="75">
        <v>40059</v>
      </c>
      <c r="C4992" s="76">
        <v>44930</v>
      </c>
      <c r="D4992" s="77">
        <v>1193</v>
      </c>
      <c r="E4992" s="77">
        <v>1</v>
      </c>
      <c r="F4992" s="78"/>
      <c r="G4992" s="79">
        <v>44930.408483796302</v>
      </c>
      <c r="H4992" s="77">
        <v>162</v>
      </c>
      <c r="I4992" s="76">
        <v>44930.962500000001</v>
      </c>
      <c r="J4992" s="78"/>
      <c r="K4992" s="80">
        <v>1</v>
      </c>
    </row>
    <row r="4993" spans="2:11" x14ac:dyDescent="0.3">
      <c r="B4993" s="75">
        <v>40060</v>
      </c>
      <c r="C4993" s="76">
        <v>44930</v>
      </c>
      <c r="D4993" s="77">
        <v>1054</v>
      </c>
      <c r="E4993" s="77">
        <v>2</v>
      </c>
      <c r="F4993" s="78"/>
      <c r="G4993" s="79">
        <v>44930.41819444445</v>
      </c>
      <c r="H4993" s="77">
        <v>179</v>
      </c>
      <c r="I4993" s="76">
        <v>44930.962500000001</v>
      </c>
      <c r="J4993" s="78"/>
      <c r="K4993" s="80">
        <v>1</v>
      </c>
    </row>
    <row r="4994" spans="2:11" x14ac:dyDescent="0.3">
      <c r="B4994" s="75">
        <v>40061</v>
      </c>
      <c r="C4994" s="76">
        <v>44930</v>
      </c>
      <c r="D4994" s="77">
        <v>331</v>
      </c>
      <c r="E4994" s="77">
        <v>6</v>
      </c>
      <c r="F4994" s="78"/>
      <c r="G4994" s="79">
        <v>44930.430810185193</v>
      </c>
      <c r="H4994" s="77">
        <v>172</v>
      </c>
      <c r="I4994" s="76">
        <v>44930.962500000001</v>
      </c>
      <c r="J4994" s="78"/>
      <c r="K4994" s="80">
        <v>1</v>
      </c>
    </row>
    <row r="4995" spans="2:11" x14ac:dyDescent="0.3">
      <c r="B4995" s="75">
        <v>40062</v>
      </c>
      <c r="C4995" s="76">
        <v>44930</v>
      </c>
      <c r="D4995" s="77">
        <v>667</v>
      </c>
      <c r="E4995" s="77">
        <v>6</v>
      </c>
      <c r="F4995" s="78"/>
      <c r="G4995" s="79">
        <v>44930.447118055563</v>
      </c>
      <c r="H4995" s="77">
        <v>173</v>
      </c>
      <c r="I4995" s="76">
        <v>44930.962500000001</v>
      </c>
      <c r="J4995" s="78"/>
      <c r="K4995" s="80">
        <v>1</v>
      </c>
    </row>
    <row r="4996" spans="2:11" x14ac:dyDescent="0.3">
      <c r="B4996" s="75">
        <v>40063</v>
      </c>
      <c r="C4996" s="76">
        <v>44930</v>
      </c>
      <c r="D4996" s="77">
        <v>1003</v>
      </c>
      <c r="E4996" s="77">
        <v>2</v>
      </c>
      <c r="F4996" s="78"/>
      <c r="G4996" s="79">
        <v>44930.462534722232</v>
      </c>
      <c r="H4996" s="77">
        <v>143</v>
      </c>
      <c r="I4996" s="76">
        <v>44930.962500000001</v>
      </c>
      <c r="J4996" s="78"/>
      <c r="K4996" s="80">
        <v>1</v>
      </c>
    </row>
    <row r="4997" spans="2:11" x14ac:dyDescent="0.3">
      <c r="B4997" s="75">
        <v>40064</v>
      </c>
      <c r="C4997" s="76">
        <v>44930</v>
      </c>
      <c r="D4997" s="77">
        <v>414</v>
      </c>
      <c r="E4997" s="77">
        <v>2</v>
      </c>
      <c r="F4997" s="78"/>
      <c r="G4997" s="79">
        <v>44930.477581018531</v>
      </c>
      <c r="H4997" s="77">
        <v>176</v>
      </c>
      <c r="I4997" s="76">
        <v>44930.962500000001</v>
      </c>
      <c r="J4997" s="78"/>
      <c r="K4997" s="80">
        <v>1</v>
      </c>
    </row>
    <row r="4998" spans="2:11" x14ac:dyDescent="0.3">
      <c r="B4998" s="75">
        <v>40065</v>
      </c>
      <c r="C4998" s="76">
        <v>44930</v>
      </c>
      <c r="D4998" s="77">
        <v>239</v>
      </c>
      <c r="E4998" s="77">
        <v>3</v>
      </c>
      <c r="F4998" s="78"/>
      <c r="G4998" s="79">
        <v>44930.486967592602</v>
      </c>
      <c r="H4998" s="77">
        <v>159</v>
      </c>
      <c r="I4998" s="76">
        <v>44930.962500000001</v>
      </c>
      <c r="J4998" s="78"/>
      <c r="K4998" s="80">
        <v>1</v>
      </c>
    </row>
    <row r="4999" spans="2:11" x14ac:dyDescent="0.3">
      <c r="B4999" s="75">
        <v>40066</v>
      </c>
      <c r="C4999" s="76">
        <v>44930</v>
      </c>
      <c r="D4999" s="77">
        <v>85</v>
      </c>
      <c r="E4999" s="77">
        <v>6</v>
      </c>
      <c r="F4999" s="78"/>
      <c r="G4999" s="79">
        <v>44930.500462962969</v>
      </c>
      <c r="H4999" s="77">
        <v>175</v>
      </c>
      <c r="I4999" s="76">
        <v>44930.962500000001</v>
      </c>
      <c r="J4999" s="78"/>
      <c r="K4999" s="80">
        <v>1</v>
      </c>
    </row>
    <row r="5000" spans="2:11" x14ac:dyDescent="0.3">
      <c r="B5000" s="75">
        <v>40067</v>
      </c>
      <c r="C5000" s="76">
        <v>44930</v>
      </c>
      <c r="D5000" s="77">
        <v>158</v>
      </c>
      <c r="E5000" s="77">
        <v>3</v>
      </c>
      <c r="F5000" s="78"/>
      <c r="G5000" s="79">
        <v>44930.509131944447</v>
      </c>
      <c r="H5000" s="77">
        <v>169</v>
      </c>
      <c r="I5000" s="76">
        <v>44930.962500000001</v>
      </c>
      <c r="J5000" s="78"/>
      <c r="K5000" s="80">
        <v>1</v>
      </c>
    </row>
    <row r="5001" spans="2:11" x14ac:dyDescent="0.3">
      <c r="B5001" s="75">
        <v>40068</v>
      </c>
      <c r="C5001" s="76">
        <v>44930</v>
      </c>
      <c r="D5001" s="77">
        <v>731</v>
      </c>
      <c r="E5001" s="77">
        <v>2</v>
      </c>
      <c r="F5001" s="78"/>
      <c r="G5001" s="79">
        <v>44930.519328703704</v>
      </c>
      <c r="H5001" s="77">
        <v>145</v>
      </c>
      <c r="I5001" s="76">
        <v>44930.962500000001</v>
      </c>
      <c r="J5001" s="78"/>
      <c r="K5001" s="80">
        <v>1</v>
      </c>
    </row>
    <row r="5002" spans="2:11" x14ac:dyDescent="0.3">
      <c r="B5002" s="75">
        <v>40069</v>
      </c>
      <c r="C5002" s="76">
        <v>44930</v>
      </c>
      <c r="D5002" s="77">
        <v>1165</v>
      </c>
      <c r="E5002" s="77">
        <v>3</v>
      </c>
      <c r="F5002" s="78"/>
      <c r="G5002" s="79">
        <v>44930.534988425927</v>
      </c>
      <c r="H5002" s="77">
        <v>172</v>
      </c>
      <c r="I5002" s="76">
        <v>44930.962500000001</v>
      </c>
      <c r="J5002" s="78"/>
      <c r="K5002" s="80">
        <v>1</v>
      </c>
    </row>
    <row r="5003" spans="2:11" x14ac:dyDescent="0.3">
      <c r="B5003" s="75">
        <v>40070</v>
      </c>
      <c r="C5003" s="76">
        <v>44930</v>
      </c>
      <c r="D5003" s="77">
        <v>1155</v>
      </c>
      <c r="E5003" s="77">
        <v>5</v>
      </c>
      <c r="F5003" s="78"/>
      <c r="G5003" s="79">
        <v>44930.549178240741</v>
      </c>
      <c r="H5003" s="77">
        <v>149</v>
      </c>
      <c r="I5003" s="76">
        <v>44930.962500000001</v>
      </c>
      <c r="J5003" s="78"/>
      <c r="K5003" s="80">
        <v>1</v>
      </c>
    </row>
    <row r="5004" spans="2:11" x14ac:dyDescent="0.3">
      <c r="B5004" s="75">
        <v>40071</v>
      </c>
      <c r="C5004" s="76">
        <v>44930</v>
      </c>
      <c r="D5004" s="77">
        <v>1336</v>
      </c>
      <c r="E5004" s="77">
        <v>1</v>
      </c>
      <c r="F5004" s="78"/>
      <c r="G5004" s="79">
        <v>44930.560277777775</v>
      </c>
      <c r="H5004" s="77">
        <v>171</v>
      </c>
      <c r="I5004" s="76">
        <v>44930.962500000001</v>
      </c>
      <c r="J5004" s="78"/>
      <c r="K5004" s="80">
        <v>1</v>
      </c>
    </row>
    <row r="5005" spans="2:11" x14ac:dyDescent="0.3">
      <c r="B5005" s="75">
        <v>40072</v>
      </c>
      <c r="C5005" s="76">
        <v>44930</v>
      </c>
      <c r="D5005" s="77">
        <v>237</v>
      </c>
      <c r="E5005" s="77">
        <v>1</v>
      </c>
      <c r="F5005" s="78"/>
      <c r="G5005" s="79">
        <v>44930.570520833331</v>
      </c>
      <c r="H5005" s="77">
        <v>178</v>
      </c>
      <c r="I5005" s="76">
        <v>44930.962500000001</v>
      </c>
      <c r="J5005" s="78"/>
      <c r="K5005" s="80">
        <v>1</v>
      </c>
    </row>
    <row r="5006" spans="2:11" x14ac:dyDescent="0.3">
      <c r="B5006" s="75">
        <v>40073</v>
      </c>
      <c r="C5006" s="76">
        <v>44930</v>
      </c>
      <c r="D5006" s="77">
        <v>959</v>
      </c>
      <c r="E5006" s="77">
        <v>3</v>
      </c>
      <c r="F5006" s="78"/>
      <c r="G5006" s="79">
        <v>44930.586215277777</v>
      </c>
      <c r="H5006" s="77">
        <v>145</v>
      </c>
      <c r="I5006" s="76">
        <v>44930.962500000001</v>
      </c>
      <c r="J5006" s="78"/>
      <c r="K5006" s="80">
        <v>1</v>
      </c>
    </row>
    <row r="5007" spans="2:11" x14ac:dyDescent="0.3">
      <c r="B5007" s="75">
        <v>40074</v>
      </c>
      <c r="C5007" s="76">
        <v>44930</v>
      </c>
      <c r="D5007" s="77">
        <v>341</v>
      </c>
      <c r="E5007" s="77">
        <v>4</v>
      </c>
      <c r="F5007" s="78"/>
      <c r="G5007" s="79">
        <v>44930.596307870372</v>
      </c>
      <c r="H5007" s="77">
        <v>175</v>
      </c>
      <c r="I5007" s="76">
        <v>44930.962500000001</v>
      </c>
      <c r="J5007" s="78"/>
      <c r="K5007" s="80">
        <v>1</v>
      </c>
    </row>
    <row r="5008" spans="2:11" x14ac:dyDescent="0.3">
      <c r="B5008" s="75">
        <v>40075</v>
      </c>
      <c r="C5008" s="76">
        <v>44930</v>
      </c>
      <c r="D5008" s="77">
        <v>353</v>
      </c>
      <c r="E5008" s="77">
        <v>5</v>
      </c>
      <c r="F5008" s="78"/>
      <c r="G5008" s="79">
        <v>44930.608923611115</v>
      </c>
      <c r="H5008" s="77">
        <v>163</v>
      </c>
      <c r="I5008" s="76">
        <v>44930.962500000001</v>
      </c>
      <c r="J5008" s="78"/>
      <c r="K5008" s="80">
        <v>1</v>
      </c>
    </row>
    <row r="5009" spans="2:11" x14ac:dyDescent="0.3">
      <c r="B5009" s="75">
        <v>40076</v>
      </c>
      <c r="C5009" s="76">
        <v>44930</v>
      </c>
      <c r="D5009" s="77">
        <v>453</v>
      </c>
      <c r="E5009" s="77">
        <v>3</v>
      </c>
      <c r="F5009" s="78"/>
      <c r="G5009" s="79">
        <v>44930.622523148151</v>
      </c>
      <c r="H5009" s="77">
        <v>169</v>
      </c>
      <c r="I5009" s="76">
        <v>44930.962500000001</v>
      </c>
      <c r="J5009" s="78"/>
      <c r="K5009" s="80">
        <v>1</v>
      </c>
    </row>
    <row r="5010" spans="2:11" x14ac:dyDescent="0.3">
      <c r="B5010" s="75">
        <v>40077</v>
      </c>
      <c r="C5010" s="76">
        <v>44930</v>
      </c>
      <c r="D5010" s="77">
        <v>466</v>
      </c>
      <c r="E5010" s="77">
        <v>1</v>
      </c>
      <c r="F5010" s="78"/>
      <c r="G5010" s="79">
        <v>44930.630949074075</v>
      </c>
      <c r="H5010" s="77">
        <v>140</v>
      </c>
      <c r="I5010" s="76">
        <v>44930.962500000001</v>
      </c>
      <c r="J5010" s="78"/>
      <c r="K5010" s="80">
        <v>1</v>
      </c>
    </row>
    <row r="5011" spans="2:11" x14ac:dyDescent="0.3">
      <c r="B5011" s="75">
        <v>40078</v>
      </c>
      <c r="C5011" s="76">
        <v>44930</v>
      </c>
      <c r="D5011" s="77">
        <v>355</v>
      </c>
      <c r="E5011" s="77">
        <v>1</v>
      </c>
      <c r="F5011" s="78"/>
      <c r="G5011" s="79">
        <v>44930.645578703705</v>
      </c>
      <c r="H5011" s="77">
        <v>173</v>
      </c>
      <c r="I5011" s="76">
        <v>44930.962500000001</v>
      </c>
      <c r="J5011" s="78"/>
      <c r="K5011" s="80">
        <v>1</v>
      </c>
    </row>
    <row r="5012" spans="2:11" x14ac:dyDescent="0.3">
      <c r="B5012" s="75">
        <v>40079</v>
      </c>
      <c r="C5012" s="76">
        <v>44930</v>
      </c>
      <c r="D5012" s="77">
        <v>696</v>
      </c>
      <c r="E5012" s="77">
        <v>1</v>
      </c>
      <c r="F5012" s="78"/>
      <c r="G5012" s="79">
        <v>44930.65828703704</v>
      </c>
      <c r="H5012" s="77">
        <v>162</v>
      </c>
      <c r="I5012" s="76">
        <v>44930.962500000001</v>
      </c>
      <c r="J5012" s="78"/>
      <c r="K5012" s="80">
        <v>1</v>
      </c>
    </row>
    <row r="5013" spans="2:11" x14ac:dyDescent="0.3">
      <c r="B5013" s="75">
        <v>40080</v>
      </c>
      <c r="C5013" s="76">
        <v>44930</v>
      </c>
      <c r="D5013" s="77">
        <v>936</v>
      </c>
      <c r="E5013" s="77">
        <v>2</v>
      </c>
      <c r="F5013" s="78"/>
      <c r="G5013" s="79">
        <v>44930.66846064815</v>
      </c>
      <c r="H5013" s="77">
        <v>150</v>
      </c>
      <c r="I5013" s="76">
        <v>44930.962500000001</v>
      </c>
      <c r="J5013" s="78"/>
      <c r="K5013" s="80">
        <v>1</v>
      </c>
    </row>
    <row r="5014" spans="2:11" x14ac:dyDescent="0.3">
      <c r="B5014" s="75">
        <v>40081</v>
      </c>
      <c r="C5014" s="76">
        <v>44930</v>
      </c>
      <c r="D5014" s="77">
        <v>1356</v>
      </c>
      <c r="E5014" s="77">
        <v>6</v>
      </c>
      <c r="F5014" s="78"/>
      <c r="G5014" s="79">
        <v>44930.678229166668</v>
      </c>
      <c r="H5014" s="77">
        <v>149</v>
      </c>
      <c r="I5014" s="76">
        <v>44930.962500000001</v>
      </c>
      <c r="J5014" s="78"/>
      <c r="K5014" s="80">
        <v>1</v>
      </c>
    </row>
    <row r="5015" spans="2:11" x14ac:dyDescent="0.3">
      <c r="B5015" s="75">
        <v>40082</v>
      </c>
      <c r="C5015" s="76">
        <v>44930</v>
      </c>
      <c r="D5015" s="77">
        <v>153</v>
      </c>
      <c r="E5015" s="77">
        <v>1</v>
      </c>
      <c r="F5015" s="78"/>
      <c r="G5015" s="79">
        <v>44930.692754629628</v>
      </c>
      <c r="H5015" s="77">
        <v>178</v>
      </c>
      <c r="I5015" s="76">
        <v>44930.962500000001</v>
      </c>
      <c r="J5015" s="78"/>
      <c r="K5015" s="80">
        <v>1</v>
      </c>
    </row>
    <row r="5016" spans="2:11" x14ac:dyDescent="0.3">
      <c r="B5016" s="75">
        <v>40083</v>
      </c>
      <c r="C5016" s="76">
        <v>44930</v>
      </c>
      <c r="D5016" s="77">
        <v>262</v>
      </c>
      <c r="E5016" s="77">
        <v>6</v>
      </c>
      <c r="F5016" s="78"/>
      <c r="G5016" s="79">
        <v>44930.708240740736</v>
      </c>
      <c r="H5016" s="77">
        <v>154</v>
      </c>
      <c r="I5016" s="76">
        <v>44930.962500000001</v>
      </c>
      <c r="J5016" s="78"/>
      <c r="K5016" s="80">
        <v>1</v>
      </c>
    </row>
    <row r="5017" spans="2:11" x14ac:dyDescent="0.3">
      <c r="B5017" s="75">
        <v>40084</v>
      </c>
      <c r="C5017" s="76">
        <v>44930</v>
      </c>
      <c r="D5017" s="77">
        <v>1407</v>
      </c>
      <c r="E5017" s="77">
        <v>4</v>
      </c>
      <c r="F5017" s="78"/>
      <c r="G5017" s="79">
        <v>44930.718611111108</v>
      </c>
      <c r="H5017" s="77">
        <v>154</v>
      </c>
      <c r="I5017" s="76">
        <v>44930.962500000001</v>
      </c>
      <c r="J5017" s="78"/>
      <c r="K5017" s="80">
        <v>1</v>
      </c>
    </row>
    <row r="5018" spans="2:11" x14ac:dyDescent="0.3">
      <c r="B5018" s="75">
        <v>40085</v>
      </c>
      <c r="C5018" s="76">
        <v>44930</v>
      </c>
      <c r="D5018" s="77">
        <v>62</v>
      </c>
      <c r="E5018" s="77">
        <v>3</v>
      </c>
      <c r="F5018" s="78"/>
      <c r="G5018" s="79">
        <v>44930.727627314809</v>
      </c>
      <c r="H5018" s="77">
        <v>146</v>
      </c>
      <c r="I5018" s="76">
        <v>44930.962500000001</v>
      </c>
      <c r="J5018" s="78"/>
      <c r="K5018" s="80">
        <v>1</v>
      </c>
    </row>
    <row r="5019" spans="2:11" x14ac:dyDescent="0.3">
      <c r="B5019" s="75">
        <v>40086</v>
      </c>
      <c r="C5019" s="76">
        <v>44930</v>
      </c>
      <c r="D5019" s="77">
        <v>755</v>
      </c>
      <c r="E5019" s="77">
        <v>1</v>
      </c>
      <c r="F5019" s="78"/>
      <c r="G5019" s="79">
        <v>44930.741701388884</v>
      </c>
      <c r="H5019" s="77">
        <v>159</v>
      </c>
      <c r="I5019" s="76">
        <v>44930.962500000001</v>
      </c>
      <c r="J5019" s="78"/>
      <c r="K5019" s="80">
        <v>1</v>
      </c>
    </row>
    <row r="5020" spans="2:11" x14ac:dyDescent="0.3">
      <c r="B5020" s="75">
        <v>40087</v>
      </c>
      <c r="C5020" s="76">
        <v>44930</v>
      </c>
      <c r="D5020" s="77">
        <v>965</v>
      </c>
      <c r="E5020" s="77">
        <v>4</v>
      </c>
      <c r="F5020" s="78"/>
      <c r="G5020" s="79">
        <v>44930.752858796295</v>
      </c>
      <c r="H5020" s="77">
        <v>156</v>
      </c>
      <c r="I5020" s="76">
        <v>44930.962500000001</v>
      </c>
      <c r="J5020" s="78"/>
      <c r="K5020" s="80">
        <v>1</v>
      </c>
    </row>
    <row r="5021" spans="2:11" x14ac:dyDescent="0.3">
      <c r="B5021" s="75">
        <v>40088</v>
      </c>
      <c r="C5021" s="76">
        <v>44930</v>
      </c>
      <c r="D5021" s="77">
        <v>9</v>
      </c>
      <c r="E5021" s="77">
        <v>6</v>
      </c>
      <c r="F5021" s="78"/>
      <c r="G5021" s="79">
        <v>44930.766875000001</v>
      </c>
      <c r="H5021" s="77">
        <v>173</v>
      </c>
      <c r="I5021" s="76">
        <v>44930.962500000001</v>
      </c>
      <c r="J5021" s="78"/>
      <c r="K5021" s="80">
        <v>1</v>
      </c>
    </row>
    <row r="5022" spans="2:11" x14ac:dyDescent="0.3">
      <c r="B5022" s="75">
        <v>40089</v>
      </c>
      <c r="C5022" s="76">
        <v>44930</v>
      </c>
      <c r="D5022" s="77">
        <v>406</v>
      </c>
      <c r="E5022" s="77">
        <v>1</v>
      </c>
      <c r="F5022" s="78"/>
      <c r="G5022" s="79">
        <v>44930.781886574077</v>
      </c>
      <c r="H5022" s="77">
        <v>151</v>
      </c>
      <c r="I5022" s="76">
        <v>44930.962500000001</v>
      </c>
      <c r="J5022" s="78"/>
      <c r="K5022" s="80">
        <v>1</v>
      </c>
    </row>
    <row r="5023" spans="2:11" x14ac:dyDescent="0.3">
      <c r="B5023" s="75">
        <v>40090</v>
      </c>
      <c r="C5023" s="76">
        <v>44930</v>
      </c>
      <c r="D5023" s="77">
        <v>171</v>
      </c>
      <c r="E5023" s="77">
        <v>5</v>
      </c>
      <c r="F5023" s="78"/>
      <c r="G5023" s="79">
        <v>44930.792673611111</v>
      </c>
      <c r="H5023" s="77">
        <v>151</v>
      </c>
      <c r="I5023" s="76">
        <v>44930.962500000001</v>
      </c>
      <c r="J5023" s="78"/>
      <c r="K5023" s="80">
        <v>1</v>
      </c>
    </row>
    <row r="5024" spans="2:11" x14ac:dyDescent="0.3">
      <c r="B5024" s="75">
        <v>40091</v>
      </c>
      <c r="C5024" s="76">
        <v>44930</v>
      </c>
      <c r="D5024" s="77">
        <v>409</v>
      </c>
      <c r="E5024" s="77">
        <v>3</v>
      </c>
      <c r="F5024" s="78"/>
      <c r="G5024" s="79">
        <v>44930.806712962964</v>
      </c>
      <c r="H5024" s="77">
        <v>158</v>
      </c>
      <c r="I5024" s="76">
        <v>44930.962500000001</v>
      </c>
      <c r="J5024" s="78"/>
      <c r="K5024" s="80">
        <v>1</v>
      </c>
    </row>
    <row r="5025" spans="2:11" x14ac:dyDescent="0.3">
      <c r="B5025" s="75">
        <v>40092</v>
      </c>
      <c r="C5025" s="76">
        <v>44930</v>
      </c>
      <c r="D5025" s="77">
        <v>393</v>
      </c>
      <c r="E5025" s="77">
        <v>6</v>
      </c>
      <c r="F5025" s="78"/>
      <c r="G5025" s="79">
        <v>44930.815046296295</v>
      </c>
      <c r="H5025" s="77">
        <v>163</v>
      </c>
      <c r="I5025" s="76">
        <v>44930.962500000001</v>
      </c>
      <c r="J5025" s="78"/>
      <c r="K5025" s="80">
        <v>1</v>
      </c>
    </row>
    <row r="5026" spans="2:11" x14ac:dyDescent="0.3">
      <c r="B5026" s="75">
        <v>40093</v>
      </c>
      <c r="C5026" s="76">
        <v>44930</v>
      </c>
      <c r="D5026" s="77">
        <v>1190</v>
      </c>
      <c r="E5026" s="77">
        <v>2</v>
      </c>
      <c r="F5026" s="78"/>
      <c r="G5026" s="79">
        <v>44930.830949074072</v>
      </c>
      <c r="H5026" s="77">
        <v>144</v>
      </c>
      <c r="I5026" s="76">
        <v>44930.962500000001</v>
      </c>
      <c r="J5026" s="78"/>
      <c r="K5026" s="80">
        <v>1</v>
      </c>
    </row>
    <row r="5027" spans="2:11" x14ac:dyDescent="0.3">
      <c r="B5027" s="75">
        <v>40094</v>
      </c>
      <c r="C5027" s="76">
        <v>44930</v>
      </c>
      <c r="D5027" s="77">
        <v>1341</v>
      </c>
      <c r="E5027" s="77">
        <v>4</v>
      </c>
      <c r="F5027" s="78"/>
      <c r="G5027" s="79">
        <v>44930.841597222221</v>
      </c>
      <c r="H5027" s="77">
        <v>170</v>
      </c>
      <c r="I5027" s="76">
        <v>44930.962500000001</v>
      </c>
      <c r="J5027" s="78"/>
      <c r="K5027" s="80">
        <v>1</v>
      </c>
    </row>
    <row r="5028" spans="2:11" x14ac:dyDescent="0.3">
      <c r="B5028" s="75">
        <v>40095</v>
      </c>
      <c r="C5028" s="76">
        <v>44930</v>
      </c>
      <c r="D5028" s="77">
        <v>787</v>
      </c>
      <c r="E5028" s="77">
        <v>1</v>
      </c>
      <c r="F5028" s="78"/>
      <c r="G5028" s="79">
        <v>44930.851736111108</v>
      </c>
      <c r="H5028" s="77">
        <v>167</v>
      </c>
      <c r="I5028" s="76">
        <v>44930.962500000001</v>
      </c>
      <c r="J5028" s="78"/>
      <c r="K5028" s="80">
        <v>1</v>
      </c>
    </row>
    <row r="5029" spans="2:11" x14ac:dyDescent="0.3">
      <c r="B5029" s="75">
        <v>40096</v>
      </c>
      <c r="C5029" s="76">
        <v>44930</v>
      </c>
      <c r="D5029" s="77">
        <v>790</v>
      </c>
      <c r="E5029" s="77">
        <v>3</v>
      </c>
      <c r="F5029" s="78"/>
      <c r="G5029" s="79">
        <v>44930.864016203697</v>
      </c>
      <c r="H5029" s="77">
        <v>178</v>
      </c>
      <c r="I5029" s="76">
        <v>44930.962500000001</v>
      </c>
      <c r="J5029" s="78"/>
      <c r="K5029" s="80">
        <v>1</v>
      </c>
    </row>
    <row r="5030" spans="2:11" x14ac:dyDescent="0.3">
      <c r="B5030" s="75">
        <v>40097</v>
      </c>
      <c r="C5030" s="76">
        <v>44930</v>
      </c>
      <c r="D5030" s="77">
        <v>1075</v>
      </c>
      <c r="E5030" s="77">
        <v>5</v>
      </c>
      <c r="F5030" s="78"/>
      <c r="G5030" s="79">
        <v>44930.877974537034</v>
      </c>
      <c r="H5030" s="77">
        <v>148</v>
      </c>
      <c r="I5030" s="76">
        <v>44930.962500000001</v>
      </c>
      <c r="J5030" s="78"/>
      <c r="K5030" s="80">
        <v>1</v>
      </c>
    </row>
    <row r="5031" spans="2:11" x14ac:dyDescent="0.3">
      <c r="B5031" s="75">
        <v>40098</v>
      </c>
      <c r="C5031" s="76">
        <v>44930</v>
      </c>
      <c r="D5031" s="77">
        <v>716</v>
      </c>
      <c r="E5031" s="77">
        <v>3</v>
      </c>
      <c r="F5031" s="78"/>
      <c r="G5031" s="79">
        <v>44930.89335648148</v>
      </c>
      <c r="H5031" s="77">
        <v>173</v>
      </c>
      <c r="I5031" s="76">
        <v>44930.962500000001</v>
      </c>
      <c r="J5031" s="78"/>
      <c r="K5031" s="80">
        <v>1</v>
      </c>
    </row>
    <row r="5032" spans="2:11" x14ac:dyDescent="0.3">
      <c r="B5032" s="75">
        <v>40099</v>
      </c>
      <c r="C5032" s="76">
        <v>44930</v>
      </c>
      <c r="D5032" s="77">
        <v>1253</v>
      </c>
      <c r="E5032" s="77">
        <v>4</v>
      </c>
      <c r="F5032" s="78"/>
      <c r="G5032" s="79">
        <v>44930.908599537033</v>
      </c>
      <c r="H5032" s="77">
        <v>171</v>
      </c>
      <c r="I5032" s="76">
        <v>44930.962500000001</v>
      </c>
      <c r="J5032" s="78"/>
      <c r="K5032" s="80">
        <v>1</v>
      </c>
    </row>
    <row r="5033" spans="2:11" x14ac:dyDescent="0.3">
      <c r="B5033" s="75">
        <v>40100</v>
      </c>
      <c r="C5033" s="76">
        <v>44931</v>
      </c>
      <c r="D5033" s="77">
        <v>865</v>
      </c>
      <c r="E5033" s="77">
        <v>6</v>
      </c>
      <c r="F5033" s="78"/>
      <c r="G5033" s="79">
        <v>44931.333333333336</v>
      </c>
      <c r="H5033" s="77">
        <v>170</v>
      </c>
      <c r="I5033" s="76">
        <v>44931.96597222222</v>
      </c>
      <c r="J5033" s="78"/>
      <c r="K5033" s="80">
        <v>1</v>
      </c>
    </row>
    <row r="5034" spans="2:11" x14ac:dyDescent="0.3">
      <c r="B5034" s="75">
        <v>40101</v>
      </c>
      <c r="C5034" s="76">
        <v>44931</v>
      </c>
      <c r="D5034" s="77">
        <v>639</v>
      </c>
      <c r="E5034" s="77">
        <v>6</v>
      </c>
      <c r="F5034" s="78"/>
      <c r="G5034" s="79">
        <v>44931.349120370374</v>
      </c>
      <c r="H5034" s="77">
        <v>170</v>
      </c>
      <c r="I5034" s="76">
        <v>44931.96597222222</v>
      </c>
      <c r="J5034" s="78"/>
      <c r="K5034" s="80">
        <v>1</v>
      </c>
    </row>
    <row r="5035" spans="2:11" x14ac:dyDescent="0.3">
      <c r="B5035" s="75">
        <v>40102</v>
      </c>
      <c r="C5035" s="76">
        <v>44931</v>
      </c>
      <c r="D5035" s="77">
        <v>1276</v>
      </c>
      <c r="E5035" s="77">
        <v>1</v>
      </c>
      <c r="F5035" s="78"/>
      <c r="G5035" s="79">
        <v>44931.365891203706</v>
      </c>
      <c r="H5035" s="77">
        <v>140</v>
      </c>
      <c r="I5035" s="76">
        <v>44931.96597222222</v>
      </c>
      <c r="J5035" s="78"/>
      <c r="K5035" s="80">
        <v>1</v>
      </c>
    </row>
    <row r="5036" spans="2:11" x14ac:dyDescent="0.3">
      <c r="B5036" s="75">
        <v>40103</v>
      </c>
      <c r="C5036" s="76">
        <v>44931</v>
      </c>
      <c r="D5036" s="77">
        <v>1256</v>
      </c>
      <c r="E5036" s="77">
        <v>5</v>
      </c>
      <c r="F5036" s="78"/>
      <c r="G5036" s="79">
        <v>44931.378472222226</v>
      </c>
      <c r="H5036" s="77">
        <v>148</v>
      </c>
      <c r="I5036" s="76">
        <v>44931.96597222222</v>
      </c>
      <c r="J5036" s="78"/>
      <c r="K5036" s="80">
        <v>1</v>
      </c>
    </row>
    <row r="5037" spans="2:11" x14ac:dyDescent="0.3">
      <c r="B5037" s="75">
        <v>40104</v>
      </c>
      <c r="C5037" s="76">
        <v>44931</v>
      </c>
      <c r="D5037" s="77">
        <v>798</v>
      </c>
      <c r="E5037" s="77">
        <v>5</v>
      </c>
      <c r="F5037" s="78"/>
      <c r="G5037" s="79">
        <v>44931.391805555562</v>
      </c>
      <c r="H5037" s="77">
        <v>146</v>
      </c>
      <c r="I5037" s="76">
        <v>44931.96597222222</v>
      </c>
      <c r="J5037" s="78"/>
      <c r="K5037" s="80">
        <v>1</v>
      </c>
    </row>
    <row r="5038" spans="2:11" x14ac:dyDescent="0.3">
      <c r="B5038" s="75">
        <v>40105</v>
      </c>
      <c r="C5038" s="76">
        <v>44931</v>
      </c>
      <c r="D5038" s="77">
        <v>698</v>
      </c>
      <c r="E5038" s="77">
        <v>2</v>
      </c>
      <c r="F5038" s="78"/>
      <c r="G5038" s="79">
        <v>44931.406076388899</v>
      </c>
      <c r="H5038" s="77">
        <v>155</v>
      </c>
      <c r="I5038" s="76">
        <v>44931.96597222222</v>
      </c>
      <c r="J5038" s="78"/>
      <c r="K5038" s="80">
        <v>1</v>
      </c>
    </row>
    <row r="5039" spans="2:11" x14ac:dyDescent="0.3">
      <c r="B5039" s="75">
        <v>40106</v>
      </c>
      <c r="C5039" s="76">
        <v>44931</v>
      </c>
      <c r="D5039" s="77">
        <v>17</v>
      </c>
      <c r="E5039" s="77">
        <v>3</v>
      </c>
      <c r="F5039" s="78"/>
      <c r="G5039" s="79">
        <v>44931.42054398149</v>
      </c>
      <c r="H5039" s="77">
        <v>143</v>
      </c>
      <c r="I5039" s="76">
        <v>44931.96597222222</v>
      </c>
      <c r="J5039" s="78"/>
      <c r="K5039" s="80">
        <v>1</v>
      </c>
    </row>
    <row r="5040" spans="2:11" x14ac:dyDescent="0.3">
      <c r="B5040" s="75">
        <v>40107</v>
      </c>
      <c r="C5040" s="76">
        <v>44931</v>
      </c>
      <c r="D5040" s="77">
        <v>163</v>
      </c>
      <c r="E5040" s="77">
        <v>3</v>
      </c>
      <c r="F5040" s="78"/>
      <c r="G5040" s="79">
        <v>44931.430601851862</v>
      </c>
      <c r="H5040" s="77">
        <v>178</v>
      </c>
      <c r="I5040" s="76">
        <v>44931.96597222222</v>
      </c>
      <c r="J5040" s="78"/>
      <c r="K5040" s="80">
        <v>1</v>
      </c>
    </row>
    <row r="5041" spans="2:11" x14ac:dyDescent="0.3">
      <c r="B5041" s="75">
        <v>40108</v>
      </c>
      <c r="C5041" s="76">
        <v>44931</v>
      </c>
      <c r="D5041" s="77">
        <v>522</v>
      </c>
      <c r="E5041" s="77">
        <v>3</v>
      </c>
      <c r="F5041" s="78"/>
      <c r="G5041" s="79">
        <v>44931.446840277786</v>
      </c>
      <c r="H5041" s="77">
        <v>142</v>
      </c>
      <c r="I5041" s="76">
        <v>44931.96597222222</v>
      </c>
      <c r="J5041" s="78"/>
      <c r="K5041" s="80">
        <v>1</v>
      </c>
    </row>
    <row r="5042" spans="2:11" x14ac:dyDescent="0.3">
      <c r="B5042" s="75">
        <v>40109</v>
      </c>
      <c r="C5042" s="76">
        <v>44931</v>
      </c>
      <c r="D5042" s="77">
        <v>936</v>
      </c>
      <c r="E5042" s="77">
        <v>6</v>
      </c>
      <c r="F5042" s="78"/>
      <c r="G5042" s="79">
        <v>44931.463182870379</v>
      </c>
      <c r="H5042" s="77">
        <v>172</v>
      </c>
      <c r="I5042" s="76">
        <v>44931.96597222222</v>
      </c>
      <c r="J5042" s="78"/>
      <c r="K5042" s="80">
        <v>1</v>
      </c>
    </row>
    <row r="5043" spans="2:11" x14ac:dyDescent="0.3">
      <c r="B5043" s="75">
        <v>40110</v>
      </c>
      <c r="C5043" s="76">
        <v>44931</v>
      </c>
      <c r="D5043" s="77">
        <v>1028</v>
      </c>
      <c r="E5043" s="77">
        <v>3</v>
      </c>
      <c r="F5043" s="78"/>
      <c r="G5043" s="79">
        <v>44931.472060185195</v>
      </c>
      <c r="H5043" s="77">
        <v>151</v>
      </c>
      <c r="I5043" s="76">
        <v>44931.96597222222</v>
      </c>
      <c r="J5043" s="78"/>
      <c r="K5043" s="80">
        <v>1</v>
      </c>
    </row>
    <row r="5044" spans="2:11" x14ac:dyDescent="0.3">
      <c r="B5044" s="75">
        <v>40111</v>
      </c>
      <c r="C5044" s="76">
        <v>44931</v>
      </c>
      <c r="D5044" s="77">
        <v>1194</v>
      </c>
      <c r="E5044" s="77">
        <v>5</v>
      </c>
      <c r="F5044" s="78"/>
      <c r="G5044" s="79">
        <v>44931.484236111122</v>
      </c>
      <c r="H5044" s="77">
        <v>161</v>
      </c>
      <c r="I5044" s="76">
        <v>44931.96597222222</v>
      </c>
      <c r="J5044" s="78"/>
      <c r="K5044" s="80">
        <v>1</v>
      </c>
    </row>
    <row r="5045" spans="2:11" x14ac:dyDescent="0.3">
      <c r="B5045" s="75">
        <v>40112</v>
      </c>
      <c r="C5045" s="76">
        <v>44931</v>
      </c>
      <c r="D5045" s="77">
        <v>778</v>
      </c>
      <c r="E5045" s="77">
        <v>4</v>
      </c>
      <c r="F5045" s="78"/>
      <c r="G5045" s="79">
        <v>44931.495659722234</v>
      </c>
      <c r="H5045" s="77">
        <v>152</v>
      </c>
      <c r="I5045" s="76">
        <v>44931.96597222222</v>
      </c>
      <c r="J5045" s="78"/>
      <c r="K5045" s="80">
        <v>1</v>
      </c>
    </row>
    <row r="5046" spans="2:11" x14ac:dyDescent="0.3">
      <c r="B5046" s="75">
        <v>40113</v>
      </c>
      <c r="C5046" s="76">
        <v>44931</v>
      </c>
      <c r="D5046" s="77">
        <v>1098</v>
      </c>
      <c r="E5046" s="77">
        <v>4</v>
      </c>
      <c r="F5046" s="78"/>
      <c r="G5046" s="79">
        <v>44931.507604166676</v>
      </c>
      <c r="H5046" s="77">
        <v>142</v>
      </c>
      <c r="I5046" s="76">
        <v>44931.96597222222</v>
      </c>
      <c r="J5046" s="78"/>
      <c r="K5046" s="80">
        <v>1</v>
      </c>
    </row>
    <row r="5047" spans="2:11" x14ac:dyDescent="0.3">
      <c r="B5047" s="75">
        <v>40114</v>
      </c>
      <c r="C5047" s="76">
        <v>44931</v>
      </c>
      <c r="D5047" s="77">
        <v>695</v>
      </c>
      <c r="E5047" s="77">
        <v>3</v>
      </c>
      <c r="F5047" s="78"/>
      <c r="G5047" s="79">
        <v>44931.524108796308</v>
      </c>
      <c r="H5047" s="77">
        <v>165</v>
      </c>
      <c r="I5047" s="76">
        <v>44931.96597222222</v>
      </c>
      <c r="J5047" s="78"/>
      <c r="K5047" s="80">
        <v>1</v>
      </c>
    </row>
    <row r="5048" spans="2:11" x14ac:dyDescent="0.3">
      <c r="B5048" s="75">
        <v>40115</v>
      </c>
      <c r="C5048" s="76">
        <v>44931</v>
      </c>
      <c r="D5048" s="77">
        <v>174</v>
      </c>
      <c r="E5048" s="77">
        <v>2</v>
      </c>
      <c r="F5048" s="78"/>
      <c r="G5048" s="79">
        <v>44931.533483796309</v>
      </c>
      <c r="H5048" s="77">
        <v>173</v>
      </c>
      <c r="I5048" s="76">
        <v>44931.96597222222</v>
      </c>
      <c r="J5048" s="78"/>
      <c r="K5048" s="80">
        <v>1</v>
      </c>
    </row>
    <row r="5049" spans="2:11" x14ac:dyDescent="0.3">
      <c r="B5049" s="75">
        <v>40116</v>
      </c>
      <c r="C5049" s="76">
        <v>44931</v>
      </c>
      <c r="D5049" s="77">
        <v>277</v>
      </c>
      <c r="E5049" s="77">
        <v>3</v>
      </c>
      <c r="F5049" s="78"/>
      <c r="G5049" s="79">
        <v>44931.545567129644</v>
      </c>
      <c r="H5049" s="77">
        <v>170</v>
      </c>
      <c r="I5049" s="76">
        <v>44931.96597222222</v>
      </c>
      <c r="J5049" s="78"/>
      <c r="K5049" s="80">
        <v>1</v>
      </c>
    </row>
    <row r="5050" spans="2:11" x14ac:dyDescent="0.3">
      <c r="B5050" s="75">
        <v>40117</v>
      </c>
      <c r="C5050" s="76">
        <v>44931</v>
      </c>
      <c r="D5050" s="77">
        <v>963</v>
      </c>
      <c r="E5050" s="77">
        <v>5</v>
      </c>
      <c r="F5050" s="78"/>
      <c r="G5050" s="79">
        <v>44931.558472222234</v>
      </c>
      <c r="H5050" s="77">
        <v>152</v>
      </c>
      <c r="I5050" s="76">
        <v>44931.96597222222</v>
      </c>
      <c r="J5050" s="78"/>
      <c r="K5050" s="80">
        <v>1</v>
      </c>
    </row>
    <row r="5051" spans="2:11" x14ac:dyDescent="0.3">
      <c r="B5051" s="75">
        <v>40118</v>
      </c>
      <c r="C5051" s="76">
        <v>44931</v>
      </c>
      <c r="D5051" s="77">
        <v>1137</v>
      </c>
      <c r="E5051" s="77">
        <v>5</v>
      </c>
      <c r="F5051" s="78"/>
      <c r="G5051" s="79">
        <v>44931.569629629645</v>
      </c>
      <c r="H5051" s="77">
        <v>174</v>
      </c>
      <c r="I5051" s="76">
        <v>44931.96597222222</v>
      </c>
      <c r="J5051" s="78"/>
      <c r="K5051" s="80">
        <v>1</v>
      </c>
    </row>
    <row r="5052" spans="2:11" x14ac:dyDescent="0.3">
      <c r="B5052" s="75">
        <v>40119</v>
      </c>
      <c r="C5052" s="76">
        <v>44931</v>
      </c>
      <c r="D5052" s="77">
        <v>840</v>
      </c>
      <c r="E5052" s="77">
        <v>2</v>
      </c>
      <c r="F5052" s="78"/>
      <c r="G5052" s="79">
        <v>44931.582372685203</v>
      </c>
      <c r="H5052" s="77">
        <v>156</v>
      </c>
      <c r="I5052" s="76">
        <v>44931.96597222222</v>
      </c>
      <c r="J5052" s="78"/>
      <c r="K5052" s="80">
        <v>1</v>
      </c>
    </row>
    <row r="5053" spans="2:11" x14ac:dyDescent="0.3">
      <c r="B5053" s="75">
        <v>40120</v>
      </c>
      <c r="C5053" s="76">
        <v>44931</v>
      </c>
      <c r="D5053" s="77">
        <v>390</v>
      </c>
      <c r="E5053" s="77">
        <v>2</v>
      </c>
      <c r="F5053" s="78"/>
      <c r="G5053" s="79">
        <v>44931.592037037059</v>
      </c>
      <c r="H5053" s="77">
        <v>154</v>
      </c>
      <c r="I5053" s="76">
        <v>44931.96597222222</v>
      </c>
      <c r="J5053" s="78"/>
      <c r="K5053" s="80">
        <v>1</v>
      </c>
    </row>
    <row r="5054" spans="2:11" x14ac:dyDescent="0.3">
      <c r="B5054" s="75">
        <v>40121</v>
      </c>
      <c r="C5054" s="76">
        <v>44931</v>
      </c>
      <c r="D5054" s="77">
        <v>719</v>
      </c>
      <c r="E5054" s="77">
        <v>1</v>
      </c>
      <c r="F5054" s="78"/>
      <c r="G5054" s="79">
        <v>44931.607222222243</v>
      </c>
      <c r="H5054" s="77">
        <v>155</v>
      </c>
      <c r="I5054" s="76">
        <v>44931.96597222222</v>
      </c>
      <c r="J5054" s="78"/>
      <c r="K5054" s="80">
        <v>1</v>
      </c>
    </row>
    <row r="5055" spans="2:11" x14ac:dyDescent="0.3">
      <c r="B5055" s="75">
        <v>40122</v>
      </c>
      <c r="C5055" s="76">
        <v>44931</v>
      </c>
      <c r="D5055" s="77">
        <v>981</v>
      </c>
      <c r="E5055" s="77">
        <v>2</v>
      </c>
      <c r="F5055" s="78"/>
      <c r="G5055" s="79">
        <v>44931.620520833356</v>
      </c>
      <c r="H5055" s="77">
        <v>149</v>
      </c>
      <c r="I5055" s="76">
        <v>44931.96597222222</v>
      </c>
      <c r="J5055" s="78"/>
      <c r="K5055" s="80">
        <v>1</v>
      </c>
    </row>
    <row r="5056" spans="2:11" x14ac:dyDescent="0.3">
      <c r="B5056" s="75">
        <v>40123</v>
      </c>
      <c r="C5056" s="76">
        <v>44931</v>
      </c>
      <c r="D5056" s="77">
        <v>624</v>
      </c>
      <c r="E5056" s="77">
        <v>1</v>
      </c>
      <c r="F5056" s="78"/>
      <c r="G5056" s="79">
        <v>44931.636273148171</v>
      </c>
      <c r="H5056" s="77">
        <v>157</v>
      </c>
      <c r="I5056" s="76">
        <v>44931.96597222222</v>
      </c>
      <c r="J5056" s="78"/>
      <c r="K5056" s="80">
        <v>1</v>
      </c>
    </row>
    <row r="5057" spans="2:11" x14ac:dyDescent="0.3">
      <c r="B5057" s="75">
        <v>40124</v>
      </c>
      <c r="C5057" s="76">
        <v>44931</v>
      </c>
      <c r="D5057" s="77">
        <v>326</v>
      </c>
      <c r="E5057" s="77">
        <v>1</v>
      </c>
      <c r="F5057" s="78"/>
      <c r="G5057" s="79">
        <v>44931.646493055581</v>
      </c>
      <c r="H5057" s="77">
        <v>145</v>
      </c>
      <c r="I5057" s="76">
        <v>44931.96597222222</v>
      </c>
      <c r="J5057" s="78"/>
      <c r="K5057" s="80">
        <v>1</v>
      </c>
    </row>
    <row r="5058" spans="2:11" x14ac:dyDescent="0.3">
      <c r="B5058" s="75">
        <v>40125</v>
      </c>
      <c r="C5058" s="76">
        <v>44931</v>
      </c>
      <c r="D5058" s="77">
        <v>278</v>
      </c>
      <c r="E5058" s="77">
        <v>5</v>
      </c>
      <c r="F5058" s="78"/>
      <c r="G5058" s="79">
        <v>44931.656076388914</v>
      </c>
      <c r="H5058" s="77">
        <v>155</v>
      </c>
      <c r="I5058" s="76">
        <v>44931.96597222222</v>
      </c>
      <c r="J5058" s="78"/>
      <c r="K5058" s="80">
        <v>1</v>
      </c>
    </row>
    <row r="5059" spans="2:11" x14ac:dyDescent="0.3">
      <c r="B5059" s="75">
        <v>40126</v>
      </c>
      <c r="C5059" s="76">
        <v>44931</v>
      </c>
      <c r="D5059" s="77">
        <v>573</v>
      </c>
      <c r="E5059" s="77">
        <v>6</v>
      </c>
      <c r="F5059" s="78"/>
      <c r="G5059" s="79">
        <v>44931.671226851875</v>
      </c>
      <c r="H5059" s="77">
        <v>146</v>
      </c>
      <c r="I5059" s="76">
        <v>44931.96597222222</v>
      </c>
      <c r="J5059" s="78"/>
      <c r="K5059" s="80">
        <v>1</v>
      </c>
    </row>
    <row r="5060" spans="2:11" x14ac:dyDescent="0.3">
      <c r="B5060" s="75">
        <v>40127</v>
      </c>
      <c r="C5060" s="76">
        <v>44931</v>
      </c>
      <c r="D5060" s="77">
        <v>698</v>
      </c>
      <c r="E5060" s="77">
        <v>4</v>
      </c>
      <c r="F5060" s="78"/>
      <c r="G5060" s="79">
        <v>44931.688020833353</v>
      </c>
      <c r="H5060" s="77">
        <v>141</v>
      </c>
      <c r="I5060" s="76">
        <v>44931.96597222222</v>
      </c>
      <c r="J5060" s="78"/>
      <c r="K5060" s="80">
        <v>1</v>
      </c>
    </row>
    <row r="5061" spans="2:11" x14ac:dyDescent="0.3">
      <c r="B5061" s="75">
        <v>40128</v>
      </c>
      <c r="C5061" s="76">
        <v>44931</v>
      </c>
      <c r="D5061" s="77">
        <v>1117</v>
      </c>
      <c r="E5061" s="77">
        <v>1</v>
      </c>
      <c r="F5061" s="78"/>
      <c r="G5061" s="79">
        <v>44931.696562500023</v>
      </c>
      <c r="H5061" s="77">
        <v>173</v>
      </c>
      <c r="I5061" s="76">
        <v>44931.96597222222</v>
      </c>
      <c r="J5061" s="78"/>
      <c r="K5061" s="80">
        <v>1</v>
      </c>
    </row>
    <row r="5062" spans="2:11" x14ac:dyDescent="0.3">
      <c r="B5062" s="75">
        <v>40129</v>
      </c>
      <c r="C5062" s="76">
        <v>44931</v>
      </c>
      <c r="D5062" s="77">
        <v>358</v>
      </c>
      <c r="E5062" s="77">
        <v>2</v>
      </c>
      <c r="F5062" s="78"/>
      <c r="G5062" s="79">
        <v>44931.706145833356</v>
      </c>
      <c r="H5062" s="77">
        <v>160</v>
      </c>
      <c r="I5062" s="76">
        <v>44931.96597222222</v>
      </c>
      <c r="J5062" s="78"/>
      <c r="K5062" s="80">
        <v>1</v>
      </c>
    </row>
    <row r="5063" spans="2:11" x14ac:dyDescent="0.3">
      <c r="B5063" s="75">
        <v>40130</v>
      </c>
      <c r="C5063" s="76">
        <v>44931</v>
      </c>
      <c r="D5063" s="77">
        <v>514</v>
      </c>
      <c r="E5063" s="77">
        <v>2</v>
      </c>
      <c r="F5063" s="78"/>
      <c r="G5063" s="79">
        <v>44931.714687500025</v>
      </c>
      <c r="H5063" s="77">
        <v>161</v>
      </c>
      <c r="I5063" s="76">
        <v>44931.96597222222</v>
      </c>
      <c r="J5063" s="78"/>
      <c r="K5063" s="80">
        <v>1</v>
      </c>
    </row>
    <row r="5064" spans="2:11" x14ac:dyDescent="0.3">
      <c r="B5064" s="75">
        <v>40131</v>
      </c>
      <c r="C5064" s="76">
        <v>44931</v>
      </c>
      <c r="D5064" s="77">
        <v>891</v>
      </c>
      <c r="E5064" s="77">
        <v>5</v>
      </c>
      <c r="F5064" s="78"/>
      <c r="G5064" s="79">
        <v>44931.725833333359</v>
      </c>
      <c r="H5064" s="77">
        <v>170</v>
      </c>
      <c r="I5064" s="76">
        <v>44931.96597222222</v>
      </c>
      <c r="J5064" s="78"/>
      <c r="K5064" s="80">
        <v>1</v>
      </c>
    </row>
    <row r="5065" spans="2:11" x14ac:dyDescent="0.3">
      <c r="B5065" s="75">
        <v>40132</v>
      </c>
      <c r="C5065" s="76">
        <v>44931</v>
      </c>
      <c r="D5065" s="77">
        <v>95</v>
      </c>
      <c r="E5065" s="77">
        <v>1</v>
      </c>
      <c r="F5065" s="78"/>
      <c r="G5065" s="79">
        <v>44931.740127314843</v>
      </c>
      <c r="H5065" s="77">
        <v>160</v>
      </c>
      <c r="I5065" s="76">
        <v>44931.96597222222</v>
      </c>
      <c r="J5065" s="78"/>
      <c r="K5065" s="80">
        <v>1</v>
      </c>
    </row>
    <row r="5066" spans="2:11" x14ac:dyDescent="0.3">
      <c r="B5066" s="75">
        <v>40133</v>
      </c>
      <c r="C5066" s="76">
        <v>44931</v>
      </c>
      <c r="D5066" s="77">
        <v>1096</v>
      </c>
      <c r="E5066" s="77">
        <v>4</v>
      </c>
      <c r="F5066" s="78"/>
      <c r="G5066" s="79">
        <v>44931.749988425952</v>
      </c>
      <c r="H5066" s="77">
        <v>150</v>
      </c>
      <c r="I5066" s="76">
        <v>44931.96597222222</v>
      </c>
      <c r="J5066" s="78"/>
      <c r="K5066" s="80">
        <v>1</v>
      </c>
    </row>
    <row r="5067" spans="2:11" x14ac:dyDescent="0.3">
      <c r="B5067" s="75">
        <v>40134</v>
      </c>
      <c r="C5067" s="76">
        <v>44931</v>
      </c>
      <c r="D5067" s="77">
        <v>527</v>
      </c>
      <c r="E5067" s="77">
        <v>5</v>
      </c>
      <c r="F5067" s="78"/>
      <c r="G5067" s="79">
        <v>44931.762280092618</v>
      </c>
      <c r="H5067" s="77">
        <v>171</v>
      </c>
      <c r="I5067" s="76">
        <v>44931.96597222222</v>
      </c>
      <c r="J5067" s="78"/>
      <c r="K5067" s="80">
        <v>1</v>
      </c>
    </row>
    <row r="5068" spans="2:11" x14ac:dyDescent="0.3">
      <c r="B5068" s="75">
        <v>40135</v>
      </c>
      <c r="C5068" s="76">
        <v>44931</v>
      </c>
      <c r="D5068" s="77">
        <v>594</v>
      </c>
      <c r="E5068" s="77">
        <v>4</v>
      </c>
      <c r="F5068" s="78"/>
      <c r="G5068" s="79">
        <v>44931.772581018544</v>
      </c>
      <c r="H5068" s="77">
        <v>153</v>
      </c>
      <c r="I5068" s="76">
        <v>44931.96597222222</v>
      </c>
      <c r="J5068" s="78"/>
      <c r="K5068" s="80">
        <v>1</v>
      </c>
    </row>
    <row r="5069" spans="2:11" x14ac:dyDescent="0.3">
      <c r="B5069" s="75">
        <v>40136</v>
      </c>
      <c r="C5069" s="76">
        <v>44931</v>
      </c>
      <c r="D5069" s="77">
        <v>1209</v>
      </c>
      <c r="E5069" s="77">
        <v>1</v>
      </c>
      <c r="F5069" s="78"/>
      <c r="G5069" s="79">
        <v>44931.789108796322</v>
      </c>
      <c r="H5069" s="77">
        <v>161</v>
      </c>
      <c r="I5069" s="76">
        <v>44931.96597222222</v>
      </c>
      <c r="J5069" s="78"/>
      <c r="K5069" s="80">
        <v>1</v>
      </c>
    </row>
    <row r="5070" spans="2:11" x14ac:dyDescent="0.3">
      <c r="B5070" s="75">
        <v>40137</v>
      </c>
      <c r="C5070" s="76">
        <v>44931</v>
      </c>
      <c r="D5070" s="77">
        <v>1012</v>
      </c>
      <c r="E5070" s="77">
        <v>5</v>
      </c>
      <c r="F5070" s="78"/>
      <c r="G5070" s="79">
        <v>44931.805775462992</v>
      </c>
      <c r="H5070" s="77">
        <v>171</v>
      </c>
      <c r="I5070" s="76">
        <v>44931.96597222222</v>
      </c>
      <c r="J5070" s="78"/>
      <c r="K5070" s="80">
        <v>1</v>
      </c>
    </row>
    <row r="5071" spans="2:11" x14ac:dyDescent="0.3">
      <c r="B5071" s="75">
        <v>40138</v>
      </c>
      <c r="C5071" s="76">
        <v>44931</v>
      </c>
      <c r="D5071" s="77">
        <v>102</v>
      </c>
      <c r="E5071" s="77">
        <v>2</v>
      </c>
      <c r="F5071" s="78"/>
      <c r="G5071" s="79">
        <v>44931.816006944471</v>
      </c>
      <c r="H5071" s="77">
        <v>169</v>
      </c>
      <c r="I5071" s="76">
        <v>44931.96597222222</v>
      </c>
      <c r="J5071" s="78"/>
      <c r="K5071" s="80">
        <v>1</v>
      </c>
    </row>
    <row r="5072" spans="2:11" x14ac:dyDescent="0.3">
      <c r="B5072" s="75">
        <v>40139</v>
      </c>
      <c r="C5072" s="76">
        <v>44931</v>
      </c>
      <c r="D5072" s="77">
        <v>13</v>
      </c>
      <c r="E5072" s="77">
        <v>6</v>
      </c>
      <c r="F5072" s="78"/>
      <c r="G5072" s="79">
        <v>44931.832256944472</v>
      </c>
      <c r="H5072" s="77">
        <v>167</v>
      </c>
      <c r="I5072" s="76">
        <v>44931.96597222222</v>
      </c>
      <c r="J5072" s="78"/>
      <c r="K5072" s="80">
        <v>1</v>
      </c>
    </row>
    <row r="5073" spans="2:11" x14ac:dyDescent="0.3">
      <c r="B5073" s="75">
        <v>40140</v>
      </c>
      <c r="C5073" s="76">
        <v>44931</v>
      </c>
      <c r="D5073" s="77">
        <v>353</v>
      </c>
      <c r="E5073" s="77">
        <v>1</v>
      </c>
      <c r="F5073" s="78"/>
      <c r="G5073" s="79">
        <v>44931.84091435188</v>
      </c>
      <c r="H5073" s="77">
        <v>170</v>
      </c>
      <c r="I5073" s="76">
        <v>44931.96597222222</v>
      </c>
      <c r="J5073" s="78"/>
      <c r="K5073" s="80">
        <v>1</v>
      </c>
    </row>
    <row r="5074" spans="2:11" x14ac:dyDescent="0.3">
      <c r="B5074" s="75">
        <v>40141</v>
      </c>
      <c r="C5074" s="76">
        <v>44931</v>
      </c>
      <c r="D5074" s="77">
        <v>554</v>
      </c>
      <c r="E5074" s="77">
        <v>1</v>
      </c>
      <c r="F5074" s="78"/>
      <c r="G5074" s="79">
        <v>44931.850185185212</v>
      </c>
      <c r="H5074" s="77">
        <v>163</v>
      </c>
      <c r="I5074" s="76">
        <v>44931.96597222222</v>
      </c>
      <c r="J5074" s="78"/>
      <c r="K5074" s="80">
        <v>1</v>
      </c>
    </row>
    <row r="5075" spans="2:11" x14ac:dyDescent="0.3">
      <c r="B5075" s="75">
        <v>40142</v>
      </c>
      <c r="C5075" s="76">
        <v>44931</v>
      </c>
      <c r="D5075" s="77">
        <v>892</v>
      </c>
      <c r="E5075" s="77">
        <v>1</v>
      </c>
      <c r="F5075" s="78"/>
      <c r="G5075" s="79">
        <v>44931.86026620373</v>
      </c>
      <c r="H5075" s="77">
        <v>143</v>
      </c>
      <c r="I5075" s="76">
        <v>44931.96597222222</v>
      </c>
      <c r="J5075" s="78"/>
      <c r="K5075" s="80">
        <v>1</v>
      </c>
    </row>
    <row r="5076" spans="2:11" x14ac:dyDescent="0.3">
      <c r="B5076" s="75">
        <v>40143</v>
      </c>
      <c r="C5076" s="76">
        <v>44931</v>
      </c>
      <c r="D5076" s="77">
        <v>375</v>
      </c>
      <c r="E5076" s="77">
        <v>1</v>
      </c>
      <c r="F5076" s="78"/>
      <c r="G5076" s="79">
        <v>44931.875277777806</v>
      </c>
      <c r="H5076" s="77">
        <v>151</v>
      </c>
      <c r="I5076" s="76">
        <v>44931.96597222222</v>
      </c>
      <c r="J5076" s="78"/>
      <c r="K5076" s="80">
        <v>1</v>
      </c>
    </row>
    <row r="5077" spans="2:11" x14ac:dyDescent="0.3">
      <c r="B5077" s="75">
        <v>40144</v>
      </c>
      <c r="C5077" s="76">
        <v>44931</v>
      </c>
      <c r="D5077" s="77">
        <v>608</v>
      </c>
      <c r="E5077" s="77">
        <v>1</v>
      </c>
      <c r="F5077" s="78"/>
      <c r="G5077" s="79">
        <v>44931.885555555586</v>
      </c>
      <c r="H5077" s="77">
        <v>142</v>
      </c>
      <c r="I5077" s="76">
        <v>44931.96597222222</v>
      </c>
      <c r="J5077" s="78"/>
      <c r="K5077" s="80">
        <v>1</v>
      </c>
    </row>
    <row r="5078" spans="2:11" x14ac:dyDescent="0.3">
      <c r="B5078" s="75">
        <v>40145</v>
      </c>
      <c r="C5078" s="76">
        <v>44931</v>
      </c>
      <c r="D5078" s="77">
        <v>356</v>
      </c>
      <c r="E5078" s="77">
        <v>1</v>
      </c>
      <c r="F5078" s="78"/>
      <c r="G5078" s="79">
        <v>44931.901724537071</v>
      </c>
      <c r="H5078" s="77">
        <v>153</v>
      </c>
      <c r="I5078" s="76">
        <v>44931.96597222222</v>
      </c>
      <c r="J5078" s="78"/>
      <c r="K5078" s="80">
        <v>1</v>
      </c>
    </row>
    <row r="5079" spans="2:11" x14ac:dyDescent="0.3">
      <c r="B5079" s="75">
        <v>40146</v>
      </c>
      <c r="C5079" s="76">
        <v>44932</v>
      </c>
      <c r="D5079" s="77">
        <v>1214</v>
      </c>
      <c r="E5079" s="77">
        <v>4</v>
      </c>
      <c r="F5079" s="78"/>
      <c r="G5079" s="79">
        <v>44932.333333333336</v>
      </c>
      <c r="H5079" s="77">
        <v>176</v>
      </c>
      <c r="I5079" s="76">
        <v>44932.978472222225</v>
      </c>
      <c r="J5079" s="78"/>
      <c r="K5079" s="80">
        <v>1</v>
      </c>
    </row>
    <row r="5080" spans="2:11" x14ac:dyDescent="0.3">
      <c r="B5080" s="75">
        <v>40147</v>
      </c>
      <c r="C5080" s="76">
        <v>44932</v>
      </c>
      <c r="D5080" s="77">
        <v>43</v>
      </c>
      <c r="E5080" s="77">
        <v>5</v>
      </c>
      <c r="F5080" s="78"/>
      <c r="G5080" s="79">
        <v>44932.349537037036</v>
      </c>
      <c r="H5080" s="77">
        <v>149</v>
      </c>
      <c r="I5080" s="76">
        <v>44932.978472222225</v>
      </c>
      <c r="J5080" s="78"/>
      <c r="K5080" s="80">
        <v>1</v>
      </c>
    </row>
    <row r="5081" spans="2:11" x14ac:dyDescent="0.3">
      <c r="B5081" s="75">
        <v>40148</v>
      </c>
      <c r="C5081" s="76">
        <v>44932</v>
      </c>
      <c r="D5081" s="77">
        <v>189</v>
      </c>
      <c r="E5081" s="77">
        <v>5</v>
      </c>
      <c r="F5081" s="78"/>
      <c r="G5081" s="79">
        <v>44932.358865740738</v>
      </c>
      <c r="H5081" s="77">
        <v>163</v>
      </c>
      <c r="I5081" s="76">
        <v>44932.978472222225</v>
      </c>
      <c r="J5081" s="78"/>
      <c r="K5081" s="80">
        <v>1</v>
      </c>
    </row>
    <row r="5082" spans="2:11" x14ac:dyDescent="0.3">
      <c r="B5082" s="75">
        <v>40149</v>
      </c>
      <c r="C5082" s="76">
        <v>44932</v>
      </c>
      <c r="D5082" s="77">
        <v>951</v>
      </c>
      <c r="E5082" s="77">
        <v>5</v>
      </c>
      <c r="F5082" s="78"/>
      <c r="G5082" s="79">
        <v>44932.375844907401</v>
      </c>
      <c r="H5082" s="77">
        <v>179</v>
      </c>
      <c r="I5082" s="76">
        <v>44932.978472222225</v>
      </c>
      <c r="J5082" s="78"/>
      <c r="K5082" s="80">
        <v>1</v>
      </c>
    </row>
    <row r="5083" spans="2:11" x14ac:dyDescent="0.3">
      <c r="B5083" s="75">
        <v>40150</v>
      </c>
      <c r="C5083" s="76">
        <v>44932</v>
      </c>
      <c r="D5083" s="77">
        <v>785</v>
      </c>
      <c r="E5083" s="77">
        <v>5</v>
      </c>
      <c r="F5083" s="78"/>
      <c r="G5083" s="79">
        <v>44932.38686342592</v>
      </c>
      <c r="H5083" s="77">
        <v>176</v>
      </c>
      <c r="I5083" s="76">
        <v>44932.978472222225</v>
      </c>
      <c r="J5083" s="78"/>
      <c r="K5083" s="80">
        <v>1</v>
      </c>
    </row>
    <row r="5084" spans="2:11" x14ac:dyDescent="0.3">
      <c r="B5084" s="75">
        <v>40151</v>
      </c>
      <c r="C5084" s="76">
        <v>44932</v>
      </c>
      <c r="D5084" s="77">
        <v>269</v>
      </c>
      <c r="E5084" s="77">
        <v>4</v>
      </c>
      <c r="F5084" s="78"/>
      <c r="G5084" s="79">
        <v>44932.401736111104</v>
      </c>
      <c r="H5084" s="77">
        <v>151</v>
      </c>
      <c r="I5084" s="76">
        <v>44932.978472222225</v>
      </c>
      <c r="J5084" s="78"/>
      <c r="K5084" s="80">
        <v>1</v>
      </c>
    </row>
    <row r="5085" spans="2:11" x14ac:dyDescent="0.3">
      <c r="B5085" s="75">
        <v>40152</v>
      </c>
      <c r="C5085" s="76">
        <v>44932</v>
      </c>
      <c r="D5085" s="77">
        <v>495</v>
      </c>
      <c r="E5085" s="77">
        <v>2</v>
      </c>
      <c r="F5085" s="78"/>
      <c r="G5085" s="79">
        <v>44932.413900462954</v>
      </c>
      <c r="H5085" s="77">
        <v>172</v>
      </c>
      <c r="I5085" s="76">
        <v>44932.978472222225</v>
      </c>
      <c r="J5085" s="78"/>
      <c r="K5085" s="80">
        <v>1</v>
      </c>
    </row>
    <row r="5086" spans="2:11" x14ac:dyDescent="0.3">
      <c r="B5086" s="75">
        <v>40153</v>
      </c>
      <c r="C5086" s="76">
        <v>44932</v>
      </c>
      <c r="D5086" s="77">
        <v>669</v>
      </c>
      <c r="E5086" s="77">
        <v>2</v>
      </c>
      <c r="F5086" s="78"/>
      <c r="G5086" s="79">
        <v>44932.424456018511</v>
      </c>
      <c r="H5086" s="77">
        <v>154</v>
      </c>
      <c r="I5086" s="76">
        <v>44932.978472222225</v>
      </c>
      <c r="J5086" s="78"/>
      <c r="K5086" s="80">
        <v>1</v>
      </c>
    </row>
    <row r="5087" spans="2:11" x14ac:dyDescent="0.3">
      <c r="B5087" s="75">
        <v>40154</v>
      </c>
      <c r="C5087" s="76">
        <v>44932</v>
      </c>
      <c r="D5087" s="77">
        <v>682</v>
      </c>
      <c r="E5087" s="77">
        <v>6</v>
      </c>
      <c r="F5087" s="78"/>
      <c r="G5087" s="79">
        <v>44932.439756944434</v>
      </c>
      <c r="H5087" s="77">
        <v>166</v>
      </c>
      <c r="I5087" s="76">
        <v>44932.978472222225</v>
      </c>
      <c r="J5087" s="78"/>
      <c r="K5087" s="80">
        <v>1</v>
      </c>
    </row>
    <row r="5088" spans="2:11" x14ac:dyDescent="0.3">
      <c r="B5088" s="75">
        <v>40155</v>
      </c>
      <c r="C5088" s="76">
        <v>44932</v>
      </c>
      <c r="D5088" s="77">
        <v>467</v>
      </c>
      <c r="E5088" s="77">
        <v>1</v>
      </c>
      <c r="F5088" s="78"/>
      <c r="G5088" s="79">
        <v>44932.455057870357</v>
      </c>
      <c r="H5088" s="77">
        <v>171</v>
      </c>
      <c r="I5088" s="76">
        <v>44932.978472222225</v>
      </c>
      <c r="J5088" s="78"/>
      <c r="K5088" s="80">
        <v>1</v>
      </c>
    </row>
    <row r="5089" spans="2:11" x14ac:dyDescent="0.3">
      <c r="B5089" s="75">
        <v>40156</v>
      </c>
      <c r="C5089" s="76">
        <v>44932</v>
      </c>
      <c r="D5089" s="77">
        <v>1273</v>
      </c>
      <c r="E5089" s="77">
        <v>6</v>
      </c>
      <c r="F5089" s="78"/>
      <c r="G5089" s="79">
        <v>44932.46652777776</v>
      </c>
      <c r="H5089" s="77">
        <v>150</v>
      </c>
      <c r="I5089" s="76">
        <v>44932.978472222225</v>
      </c>
      <c r="J5089" s="78"/>
      <c r="K5089" s="80">
        <v>1</v>
      </c>
    </row>
    <row r="5090" spans="2:11" x14ac:dyDescent="0.3">
      <c r="B5090" s="75">
        <v>40157</v>
      </c>
      <c r="C5090" s="76">
        <v>44932</v>
      </c>
      <c r="D5090" s="77">
        <v>518</v>
      </c>
      <c r="E5090" s="77">
        <v>1</v>
      </c>
      <c r="F5090" s="78"/>
      <c r="G5090" s="79">
        <v>44932.47912037035</v>
      </c>
      <c r="H5090" s="77">
        <v>159</v>
      </c>
      <c r="I5090" s="76">
        <v>44932.978472222225</v>
      </c>
      <c r="J5090" s="78"/>
      <c r="K5090" s="80">
        <v>1</v>
      </c>
    </row>
    <row r="5091" spans="2:11" x14ac:dyDescent="0.3">
      <c r="B5091" s="75">
        <v>40158</v>
      </c>
      <c r="C5091" s="76">
        <v>44932</v>
      </c>
      <c r="D5091" s="77">
        <v>917</v>
      </c>
      <c r="E5091" s="77">
        <v>1</v>
      </c>
      <c r="F5091" s="78"/>
      <c r="G5091" s="79">
        <v>44932.493229166648</v>
      </c>
      <c r="H5091" s="77">
        <v>174</v>
      </c>
      <c r="I5091" s="76">
        <v>44932.978472222225</v>
      </c>
      <c r="J5091" s="78"/>
      <c r="K5091" s="80">
        <v>1</v>
      </c>
    </row>
    <row r="5092" spans="2:11" x14ac:dyDescent="0.3">
      <c r="B5092" s="75">
        <v>40159</v>
      </c>
      <c r="C5092" s="76">
        <v>44932</v>
      </c>
      <c r="D5092" s="77">
        <v>461</v>
      </c>
      <c r="E5092" s="77">
        <v>1</v>
      </c>
      <c r="F5092" s="78"/>
      <c r="G5092" s="79">
        <v>44932.506076388869</v>
      </c>
      <c r="H5092" s="77">
        <v>169</v>
      </c>
      <c r="I5092" s="76">
        <v>44932.978472222225</v>
      </c>
      <c r="J5092" s="78"/>
      <c r="K5092" s="80">
        <v>1</v>
      </c>
    </row>
    <row r="5093" spans="2:11" x14ac:dyDescent="0.3">
      <c r="B5093" s="75">
        <v>40160</v>
      </c>
      <c r="C5093" s="76">
        <v>44932</v>
      </c>
      <c r="D5093" s="77">
        <v>717</v>
      </c>
      <c r="E5093" s="77">
        <v>1</v>
      </c>
      <c r="F5093" s="78"/>
      <c r="G5093" s="79">
        <v>44932.522430555538</v>
      </c>
      <c r="H5093" s="77">
        <v>141</v>
      </c>
      <c r="I5093" s="76">
        <v>44932.978472222225</v>
      </c>
      <c r="J5093" s="78"/>
      <c r="K5093" s="80">
        <v>1</v>
      </c>
    </row>
    <row r="5094" spans="2:11" x14ac:dyDescent="0.3">
      <c r="B5094" s="75">
        <v>40161</v>
      </c>
      <c r="C5094" s="76">
        <v>44932</v>
      </c>
      <c r="D5094" s="77">
        <v>528</v>
      </c>
      <c r="E5094" s="77">
        <v>4</v>
      </c>
      <c r="F5094" s="78"/>
      <c r="G5094" s="79">
        <v>44932.537372685169</v>
      </c>
      <c r="H5094" s="77">
        <v>169</v>
      </c>
      <c r="I5094" s="76">
        <v>44932.978472222225</v>
      </c>
      <c r="J5094" s="78"/>
      <c r="K5094" s="80">
        <v>1</v>
      </c>
    </row>
    <row r="5095" spans="2:11" x14ac:dyDescent="0.3">
      <c r="B5095" s="75">
        <v>40162</v>
      </c>
      <c r="C5095" s="76">
        <v>44932</v>
      </c>
      <c r="D5095" s="77">
        <v>124</v>
      </c>
      <c r="E5095" s="77">
        <v>3</v>
      </c>
      <c r="F5095" s="78"/>
      <c r="G5095" s="79">
        <v>44932.548645833318</v>
      </c>
      <c r="H5095" s="77">
        <v>156</v>
      </c>
      <c r="I5095" s="76">
        <v>44932.978472222225</v>
      </c>
      <c r="J5095" s="78"/>
      <c r="K5095" s="80">
        <v>1</v>
      </c>
    </row>
    <row r="5096" spans="2:11" x14ac:dyDescent="0.3">
      <c r="B5096" s="75">
        <v>40163</v>
      </c>
      <c r="C5096" s="76">
        <v>44932</v>
      </c>
      <c r="D5096" s="77">
        <v>169</v>
      </c>
      <c r="E5096" s="77">
        <v>5</v>
      </c>
      <c r="F5096" s="78"/>
      <c r="G5096" s="79">
        <v>44932.565763888873</v>
      </c>
      <c r="H5096" s="77">
        <v>170</v>
      </c>
      <c r="I5096" s="76">
        <v>44932.978472222225</v>
      </c>
      <c r="J5096" s="78"/>
      <c r="K5096" s="80">
        <v>1</v>
      </c>
    </row>
    <row r="5097" spans="2:11" x14ac:dyDescent="0.3">
      <c r="B5097" s="75">
        <v>40164</v>
      </c>
      <c r="C5097" s="76">
        <v>44932</v>
      </c>
      <c r="D5097" s="77">
        <v>722</v>
      </c>
      <c r="E5097" s="77">
        <v>3</v>
      </c>
      <c r="F5097" s="78"/>
      <c r="G5097" s="79">
        <v>44932.582164351836</v>
      </c>
      <c r="H5097" s="77">
        <v>174</v>
      </c>
      <c r="I5097" s="76">
        <v>44932.978472222225</v>
      </c>
      <c r="J5097" s="78"/>
      <c r="K5097" s="80">
        <v>1</v>
      </c>
    </row>
    <row r="5098" spans="2:11" x14ac:dyDescent="0.3">
      <c r="B5098" s="75">
        <v>40165</v>
      </c>
      <c r="C5098" s="76">
        <v>44932</v>
      </c>
      <c r="D5098" s="77">
        <v>575</v>
      </c>
      <c r="E5098" s="77">
        <v>2</v>
      </c>
      <c r="F5098" s="78"/>
      <c r="G5098" s="79">
        <v>44932.594421296279</v>
      </c>
      <c r="H5098" s="77">
        <v>155</v>
      </c>
      <c r="I5098" s="76">
        <v>44932.978472222225</v>
      </c>
      <c r="J5098" s="78"/>
      <c r="K5098" s="80">
        <v>1</v>
      </c>
    </row>
    <row r="5099" spans="2:11" x14ac:dyDescent="0.3">
      <c r="B5099" s="75">
        <v>40166</v>
      </c>
      <c r="C5099" s="76">
        <v>44932</v>
      </c>
      <c r="D5099" s="77">
        <v>161</v>
      </c>
      <c r="E5099" s="77">
        <v>6</v>
      </c>
      <c r="F5099" s="78"/>
      <c r="G5099" s="79">
        <v>44932.610798611095</v>
      </c>
      <c r="H5099" s="77">
        <v>171</v>
      </c>
      <c r="I5099" s="76">
        <v>44932.978472222225</v>
      </c>
      <c r="J5099" s="78"/>
      <c r="K5099" s="80">
        <v>1</v>
      </c>
    </row>
    <row r="5100" spans="2:11" x14ac:dyDescent="0.3">
      <c r="B5100" s="75">
        <v>40167</v>
      </c>
      <c r="C5100" s="76">
        <v>44932</v>
      </c>
      <c r="D5100" s="77">
        <v>240</v>
      </c>
      <c r="E5100" s="77">
        <v>4</v>
      </c>
      <c r="F5100" s="78"/>
      <c r="G5100" s="79">
        <v>44932.622442129614</v>
      </c>
      <c r="H5100" s="77">
        <v>143</v>
      </c>
      <c r="I5100" s="76">
        <v>44932.978472222225</v>
      </c>
      <c r="J5100" s="78"/>
      <c r="K5100" s="80">
        <v>1</v>
      </c>
    </row>
    <row r="5101" spans="2:11" x14ac:dyDescent="0.3">
      <c r="B5101" s="75">
        <v>40168</v>
      </c>
      <c r="C5101" s="76">
        <v>44932</v>
      </c>
      <c r="D5101" s="77">
        <v>1093</v>
      </c>
      <c r="E5101" s="77">
        <v>4</v>
      </c>
      <c r="F5101" s="78"/>
      <c r="G5101" s="79">
        <v>44932.639548611092</v>
      </c>
      <c r="H5101" s="77">
        <v>146</v>
      </c>
      <c r="I5101" s="76">
        <v>44932.978472222225</v>
      </c>
      <c r="J5101" s="78"/>
      <c r="K5101" s="80">
        <v>1</v>
      </c>
    </row>
    <row r="5102" spans="2:11" x14ac:dyDescent="0.3">
      <c r="B5102" s="75">
        <v>40169</v>
      </c>
      <c r="C5102" s="76">
        <v>44932</v>
      </c>
      <c r="D5102" s="77">
        <v>1187</v>
      </c>
      <c r="E5102" s="77">
        <v>3</v>
      </c>
      <c r="F5102" s="78"/>
      <c r="G5102" s="79">
        <v>44932.650219907388</v>
      </c>
      <c r="H5102" s="77">
        <v>179</v>
      </c>
      <c r="I5102" s="76">
        <v>44932.978472222225</v>
      </c>
      <c r="J5102" s="78"/>
      <c r="K5102" s="80">
        <v>1</v>
      </c>
    </row>
    <row r="5103" spans="2:11" x14ac:dyDescent="0.3">
      <c r="B5103" s="75">
        <v>40170</v>
      </c>
      <c r="C5103" s="76">
        <v>44932</v>
      </c>
      <c r="D5103" s="77">
        <v>1205</v>
      </c>
      <c r="E5103" s="77">
        <v>1</v>
      </c>
      <c r="F5103" s="78"/>
      <c r="G5103" s="79">
        <v>44932.659143518496</v>
      </c>
      <c r="H5103" s="77">
        <v>171</v>
      </c>
      <c r="I5103" s="76">
        <v>44932.978472222225</v>
      </c>
      <c r="J5103" s="78"/>
      <c r="K5103" s="80">
        <v>1</v>
      </c>
    </row>
    <row r="5104" spans="2:11" x14ac:dyDescent="0.3">
      <c r="B5104" s="75">
        <v>40171</v>
      </c>
      <c r="C5104" s="76">
        <v>44932</v>
      </c>
      <c r="D5104" s="77">
        <v>231</v>
      </c>
      <c r="E5104" s="77">
        <v>1</v>
      </c>
      <c r="F5104" s="78"/>
      <c r="G5104" s="79">
        <v>44932.672222222202</v>
      </c>
      <c r="H5104" s="77">
        <v>142</v>
      </c>
      <c r="I5104" s="76">
        <v>44932.978472222225</v>
      </c>
      <c r="J5104" s="78"/>
      <c r="K5104" s="80">
        <v>1</v>
      </c>
    </row>
    <row r="5105" spans="2:11" x14ac:dyDescent="0.3">
      <c r="B5105" s="75">
        <v>40172</v>
      </c>
      <c r="C5105" s="76">
        <v>44932</v>
      </c>
      <c r="D5105" s="77">
        <v>1153</v>
      </c>
      <c r="E5105" s="77">
        <v>6</v>
      </c>
      <c r="F5105" s="78"/>
      <c r="G5105" s="79">
        <v>44932.682071759242</v>
      </c>
      <c r="H5105" s="77">
        <v>147</v>
      </c>
      <c r="I5105" s="76">
        <v>44932.978472222225</v>
      </c>
      <c r="J5105" s="78"/>
      <c r="K5105" s="80">
        <v>1</v>
      </c>
    </row>
    <row r="5106" spans="2:11" x14ac:dyDescent="0.3">
      <c r="B5106" s="75">
        <v>40173</v>
      </c>
      <c r="C5106" s="76">
        <v>44932</v>
      </c>
      <c r="D5106" s="77">
        <v>493</v>
      </c>
      <c r="E5106" s="77">
        <v>2</v>
      </c>
      <c r="F5106" s="78"/>
      <c r="G5106" s="79">
        <v>44932.693124999983</v>
      </c>
      <c r="H5106" s="77">
        <v>167</v>
      </c>
      <c r="I5106" s="76">
        <v>44932.978472222225</v>
      </c>
      <c r="J5106" s="78"/>
      <c r="K5106" s="80">
        <v>1</v>
      </c>
    </row>
    <row r="5107" spans="2:11" x14ac:dyDescent="0.3">
      <c r="B5107" s="75">
        <v>40174</v>
      </c>
      <c r="C5107" s="76">
        <v>44932</v>
      </c>
      <c r="D5107" s="77">
        <v>14</v>
      </c>
      <c r="E5107" s="77">
        <v>2</v>
      </c>
      <c r="F5107" s="78"/>
      <c r="G5107" s="79">
        <v>44932.704502314795</v>
      </c>
      <c r="H5107" s="77">
        <v>152</v>
      </c>
      <c r="I5107" s="76">
        <v>44932.978472222225</v>
      </c>
      <c r="J5107" s="78"/>
      <c r="K5107" s="80">
        <v>1</v>
      </c>
    </row>
    <row r="5108" spans="2:11" x14ac:dyDescent="0.3">
      <c r="B5108" s="75">
        <v>40175</v>
      </c>
      <c r="C5108" s="76">
        <v>44932</v>
      </c>
      <c r="D5108" s="77">
        <v>1357</v>
      </c>
      <c r="E5108" s="77">
        <v>5</v>
      </c>
      <c r="F5108" s="78"/>
      <c r="G5108" s="79">
        <v>44932.713784722204</v>
      </c>
      <c r="H5108" s="77">
        <v>161</v>
      </c>
      <c r="I5108" s="76">
        <v>44932.978472222225</v>
      </c>
      <c r="J5108" s="78"/>
      <c r="K5108" s="80">
        <v>1</v>
      </c>
    </row>
    <row r="5109" spans="2:11" x14ac:dyDescent="0.3">
      <c r="B5109" s="75">
        <v>40176</v>
      </c>
      <c r="C5109" s="76">
        <v>44932</v>
      </c>
      <c r="D5109" s="77">
        <v>295</v>
      </c>
      <c r="E5109" s="77">
        <v>1</v>
      </c>
      <c r="F5109" s="78"/>
      <c r="G5109" s="79">
        <v>44932.723263888867</v>
      </c>
      <c r="H5109" s="77">
        <v>166</v>
      </c>
      <c r="I5109" s="76">
        <v>44932.978472222225</v>
      </c>
      <c r="J5109" s="78"/>
      <c r="K5109" s="80">
        <v>1</v>
      </c>
    </row>
    <row r="5110" spans="2:11" x14ac:dyDescent="0.3">
      <c r="B5110" s="75">
        <v>40177</v>
      </c>
      <c r="C5110" s="76">
        <v>44932</v>
      </c>
      <c r="D5110" s="77">
        <v>1369</v>
      </c>
      <c r="E5110" s="77">
        <v>6</v>
      </c>
      <c r="F5110" s="78"/>
      <c r="G5110" s="79">
        <v>44932.739062499975</v>
      </c>
      <c r="H5110" s="77">
        <v>179</v>
      </c>
      <c r="I5110" s="76">
        <v>44932.978472222225</v>
      </c>
      <c r="J5110" s="78"/>
      <c r="K5110" s="80">
        <v>1</v>
      </c>
    </row>
    <row r="5111" spans="2:11" x14ac:dyDescent="0.3">
      <c r="B5111" s="75">
        <v>40178</v>
      </c>
      <c r="C5111" s="76">
        <v>44932</v>
      </c>
      <c r="D5111" s="77">
        <v>1217</v>
      </c>
      <c r="E5111" s="77">
        <v>2</v>
      </c>
      <c r="F5111" s="78"/>
      <c r="G5111" s="79">
        <v>44932.752685185158</v>
      </c>
      <c r="H5111" s="77">
        <v>160</v>
      </c>
      <c r="I5111" s="76">
        <v>44932.978472222225</v>
      </c>
      <c r="J5111" s="78"/>
      <c r="K5111" s="80">
        <v>1</v>
      </c>
    </row>
    <row r="5112" spans="2:11" x14ac:dyDescent="0.3">
      <c r="B5112" s="75">
        <v>40179</v>
      </c>
      <c r="C5112" s="76">
        <v>44932</v>
      </c>
      <c r="D5112" s="77">
        <v>1140</v>
      </c>
      <c r="E5112" s="77">
        <v>3</v>
      </c>
      <c r="F5112" s="78"/>
      <c r="G5112" s="79">
        <v>44932.76914351849</v>
      </c>
      <c r="H5112" s="77">
        <v>172</v>
      </c>
      <c r="I5112" s="76">
        <v>44932.978472222225</v>
      </c>
      <c r="J5112" s="78"/>
      <c r="K5112" s="80">
        <v>1</v>
      </c>
    </row>
    <row r="5113" spans="2:11" x14ac:dyDescent="0.3">
      <c r="B5113" s="75">
        <v>40180</v>
      </c>
      <c r="C5113" s="76">
        <v>44932</v>
      </c>
      <c r="D5113" s="77">
        <v>282</v>
      </c>
      <c r="E5113" s="77">
        <v>1</v>
      </c>
      <c r="F5113" s="78"/>
      <c r="G5113" s="79">
        <v>44932.778576388861</v>
      </c>
      <c r="H5113" s="77">
        <v>162</v>
      </c>
      <c r="I5113" s="76">
        <v>44932.978472222225</v>
      </c>
      <c r="J5113" s="78"/>
      <c r="K5113" s="80">
        <v>1</v>
      </c>
    </row>
    <row r="5114" spans="2:11" x14ac:dyDescent="0.3">
      <c r="B5114" s="75">
        <v>40181</v>
      </c>
      <c r="C5114" s="76">
        <v>44932</v>
      </c>
      <c r="D5114" s="77">
        <v>634</v>
      </c>
      <c r="E5114" s="77">
        <v>4</v>
      </c>
      <c r="F5114" s="78"/>
      <c r="G5114" s="79">
        <v>44932.789606481456</v>
      </c>
      <c r="H5114" s="77">
        <v>167</v>
      </c>
      <c r="I5114" s="76">
        <v>44932.978472222225</v>
      </c>
      <c r="J5114" s="78"/>
      <c r="K5114" s="80">
        <v>1</v>
      </c>
    </row>
    <row r="5115" spans="2:11" x14ac:dyDescent="0.3">
      <c r="B5115" s="75">
        <v>40182</v>
      </c>
      <c r="C5115" s="76">
        <v>44932</v>
      </c>
      <c r="D5115" s="77">
        <v>778</v>
      </c>
      <c r="E5115" s="77">
        <v>6</v>
      </c>
      <c r="F5115" s="78"/>
      <c r="G5115" s="79">
        <v>44932.800520833305</v>
      </c>
      <c r="H5115" s="77">
        <v>150</v>
      </c>
      <c r="I5115" s="76">
        <v>44932.978472222225</v>
      </c>
      <c r="J5115" s="78"/>
      <c r="K5115" s="80">
        <v>1</v>
      </c>
    </row>
    <row r="5116" spans="2:11" x14ac:dyDescent="0.3">
      <c r="B5116" s="75">
        <v>40183</v>
      </c>
      <c r="C5116" s="76">
        <v>44932</v>
      </c>
      <c r="D5116" s="77">
        <v>1097</v>
      </c>
      <c r="E5116" s="77">
        <v>6</v>
      </c>
      <c r="F5116" s="78"/>
      <c r="G5116" s="79">
        <v>44932.8111921296</v>
      </c>
      <c r="H5116" s="77">
        <v>168</v>
      </c>
      <c r="I5116" s="76">
        <v>44932.978472222225</v>
      </c>
      <c r="J5116" s="78"/>
      <c r="K5116" s="80">
        <v>1</v>
      </c>
    </row>
    <row r="5117" spans="2:11" x14ac:dyDescent="0.3">
      <c r="B5117" s="75">
        <v>40184</v>
      </c>
      <c r="C5117" s="76">
        <v>44932</v>
      </c>
      <c r="D5117" s="77">
        <v>884</v>
      </c>
      <c r="E5117" s="77">
        <v>5</v>
      </c>
      <c r="F5117" s="78"/>
      <c r="G5117" s="79">
        <v>44932.827013888862</v>
      </c>
      <c r="H5117" s="77">
        <v>178</v>
      </c>
      <c r="I5117" s="76">
        <v>44932.978472222225</v>
      </c>
      <c r="J5117" s="78"/>
      <c r="K5117" s="80">
        <v>1</v>
      </c>
    </row>
    <row r="5118" spans="2:11" x14ac:dyDescent="0.3">
      <c r="B5118" s="75">
        <v>40185</v>
      </c>
      <c r="C5118" s="76">
        <v>44932</v>
      </c>
      <c r="D5118" s="77">
        <v>1135</v>
      </c>
      <c r="E5118" s="77">
        <v>4</v>
      </c>
      <c r="F5118" s="78"/>
      <c r="G5118" s="79">
        <v>44932.844131944417</v>
      </c>
      <c r="H5118" s="77">
        <v>144</v>
      </c>
      <c r="I5118" s="76">
        <v>44932.978472222225</v>
      </c>
      <c r="J5118" s="78"/>
      <c r="K5118" s="80">
        <v>1</v>
      </c>
    </row>
    <row r="5119" spans="2:11" x14ac:dyDescent="0.3">
      <c r="B5119" s="75">
        <v>40186</v>
      </c>
      <c r="C5119" s="76">
        <v>44932</v>
      </c>
      <c r="D5119" s="77">
        <v>815</v>
      </c>
      <c r="E5119" s="77">
        <v>6</v>
      </c>
      <c r="F5119" s="78"/>
      <c r="G5119" s="79">
        <v>44932.856516203676</v>
      </c>
      <c r="H5119" s="77">
        <v>168</v>
      </c>
      <c r="I5119" s="76">
        <v>44932.978472222225</v>
      </c>
      <c r="J5119" s="78"/>
      <c r="K5119" s="80">
        <v>1</v>
      </c>
    </row>
    <row r="5120" spans="2:11" x14ac:dyDescent="0.3">
      <c r="B5120" s="75">
        <v>40187</v>
      </c>
      <c r="C5120" s="76">
        <v>44932</v>
      </c>
      <c r="D5120" s="77">
        <v>679</v>
      </c>
      <c r="E5120" s="77">
        <v>6</v>
      </c>
      <c r="F5120" s="78"/>
      <c r="G5120" s="79">
        <v>44932.865833333308</v>
      </c>
      <c r="H5120" s="77">
        <v>173</v>
      </c>
      <c r="I5120" s="76">
        <v>44932.978472222225</v>
      </c>
      <c r="J5120" s="78"/>
      <c r="K5120" s="80">
        <v>1</v>
      </c>
    </row>
    <row r="5121" spans="2:11" x14ac:dyDescent="0.3">
      <c r="B5121" s="75">
        <v>40188</v>
      </c>
      <c r="C5121" s="76">
        <v>44932</v>
      </c>
      <c r="D5121" s="77">
        <v>63</v>
      </c>
      <c r="E5121" s="77">
        <v>1</v>
      </c>
      <c r="F5121" s="78"/>
      <c r="G5121" s="79">
        <v>44932.87918981479</v>
      </c>
      <c r="H5121" s="77">
        <v>160</v>
      </c>
      <c r="I5121" s="76">
        <v>44932.978472222225</v>
      </c>
      <c r="J5121" s="78"/>
      <c r="K5121" s="80">
        <v>1</v>
      </c>
    </row>
    <row r="5122" spans="2:11" x14ac:dyDescent="0.3">
      <c r="B5122" s="75">
        <v>40189</v>
      </c>
      <c r="C5122" s="76">
        <v>44932</v>
      </c>
      <c r="D5122" s="77">
        <v>236</v>
      </c>
      <c r="E5122" s="77">
        <v>5</v>
      </c>
      <c r="F5122" s="78"/>
      <c r="G5122" s="79">
        <v>44932.896053240715</v>
      </c>
      <c r="H5122" s="77">
        <v>161</v>
      </c>
      <c r="I5122" s="76">
        <v>44932.978472222225</v>
      </c>
      <c r="J5122" s="78"/>
      <c r="K5122" s="80">
        <v>1</v>
      </c>
    </row>
    <row r="5123" spans="2:11" x14ac:dyDescent="0.3">
      <c r="B5123" s="75">
        <v>40190</v>
      </c>
      <c r="C5123" s="76">
        <v>44932</v>
      </c>
      <c r="D5123" s="77">
        <v>822</v>
      </c>
      <c r="E5123" s="77">
        <v>2</v>
      </c>
      <c r="F5123" s="78"/>
      <c r="G5123" s="79">
        <v>44932.912939814785</v>
      </c>
      <c r="H5123" s="77">
        <v>150</v>
      </c>
      <c r="I5123" s="76">
        <v>44932.978472222225</v>
      </c>
      <c r="J5123" s="78"/>
      <c r="K5123" s="80">
        <v>1</v>
      </c>
    </row>
    <row r="5124" spans="2:11" x14ac:dyDescent="0.3">
      <c r="B5124" s="75">
        <v>40191</v>
      </c>
      <c r="C5124" s="76">
        <v>44935</v>
      </c>
      <c r="D5124" s="77">
        <v>719</v>
      </c>
      <c r="E5124" s="77">
        <v>1</v>
      </c>
      <c r="F5124" s="78"/>
      <c r="G5124" s="79">
        <v>44935.333333333336</v>
      </c>
      <c r="H5124" s="77">
        <v>172</v>
      </c>
      <c r="I5124" s="76">
        <v>44935.97152777778</v>
      </c>
      <c r="J5124" s="78"/>
      <c r="K5124" s="80">
        <v>1</v>
      </c>
    </row>
    <row r="5125" spans="2:11" x14ac:dyDescent="0.3">
      <c r="B5125" s="75">
        <v>40192</v>
      </c>
      <c r="C5125" s="76">
        <v>44935</v>
      </c>
      <c r="D5125" s="77">
        <v>1003</v>
      </c>
      <c r="E5125" s="77">
        <v>1</v>
      </c>
      <c r="F5125" s="78"/>
      <c r="G5125" s="79">
        <v>44935.346643518518</v>
      </c>
      <c r="H5125" s="77">
        <v>172</v>
      </c>
      <c r="I5125" s="76">
        <v>44935.97152777778</v>
      </c>
      <c r="J5125" s="78"/>
      <c r="K5125" s="80">
        <v>1</v>
      </c>
    </row>
    <row r="5126" spans="2:11" x14ac:dyDescent="0.3">
      <c r="B5126" s="75">
        <v>40193</v>
      </c>
      <c r="C5126" s="76">
        <v>44935</v>
      </c>
      <c r="D5126" s="77">
        <v>54</v>
      </c>
      <c r="E5126" s="77">
        <v>2</v>
      </c>
      <c r="F5126" s="78"/>
      <c r="G5126" s="79">
        <v>44935.355474537035</v>
      </c>
      <c r="H5126" s="77">
        <v>176</v>
      </c>
      <c r="I5126" s="76">
        <v>44935.97152777778</v>
      </c>
      <c r="J5126" s="78"/>
      <c r="K5126" s="80">
        <v>1</v>
      </c>
    </row>
    <row r="5127" spans="2:11" x14ac:dyDescent="0.3">
      <c r="B5127" s="75">
        <v>40194</v>
      </c>
      <c r="C5127" s="76">
        <v>44935</v>
      </c>
      <c r="D5127" s="77">
        <v>1122</v>
      </c>
      <c r="E5127" s="77">
        <v>3</v>
      </c>
      <c r="F5127" s="78"/>
      <c r="G5127" s="79">
        <v>44935.364131944443</v>
      </c>
      <c r="H5127" s="77">
        <v>166</v>
      </c>
      <c r="I5127" s="76">
        <v>44935.97152777778</v>
      </c>
      <c r="J5127" s="78"/>
      <c r="K5127" s="80">
        <v>1</v>
      </c>
    </row>
    <row r="5128" spans="2:11" x14ac:dyDescent="0.3">
      <c r="B5128" s="75">
        <v>40195</v>
      </c>
      <c r="C5128" s="76">
        <v>44935</v>
      </c>
      <c r="D5128" s="77">
        <v>23</v>
      </c>
      <c r="E5128" s="77">
        <v>5</v>
      </c>
      <c r="F5128" s="78"/>
      <c r="G5128" s="79">
        <v>44935.378472222219</v>
      </c>
      <c r="H5128" s="77">
        <v>170</v>
      </c>
      <c r="I5128" s="76">
        <v>44935.97152777778</v>
      </c>
      <c r="J5128" s="78"/>
      <c r="K5128" s="80">
        <v>1</v>
      </c>
    </row>
    <row r="5129" spans="2:11" x14ac:dyDescent="0.3">
      <c r="B5129" s="75">
        <v>40196</v>
      </c>
      <c r="C5129" s="76">
        <v>44935</v>
      </c>
      <c r="D5129" s="77">
        <v>83</v>
      </c>
      <c r="E5129" s="77">
        <v>2</v>
      </c>
      <c r="F5129" s="78"/>
      <c r="G5129" s="79">
        <v>44935.392280092587</v>
      </c>
      <c r="H5129" s="77">
        <v>158</v>
      </c>
      <c r="I5129" s="76">
        <v>44935.97152777778</v>
      </c>
      <c r="J5129" s="78"/>
      <c r="K5129" s="80">
        <v>1</v>
      </c>
    </row>
    <row r="5130" spans="2:11" x14ac:dyDescent="0.3">
      <c r="B5130" s="75">
        <v>40197</v>
      </c>
      <c r="C5130" s="76">
        <v>44935</v>
      </c>
      <c r="D5130" s="77">
        <v>188</v>
      </c>
      <c r="E5130" s="77">
        <v>1</v>
      </c>
      <c r="F5130" s="78"/>
      <c r="G5130" s="79">
        <v>44935.407719907402</v>
      </c>
      <c r="H5130" s="77">
        <v>140</v>
      </c>
      <c r="I5130" s="76">
        <v>44935.97152777778</v>
      </c>
      <c r="J5130" s="78"/>
      <c r="K5130" s="80">
        <v>1</v>
      </c>
    </row>
    <row r="5131" spans="2:11" x14ac:dyDescent="0.3">
      <c r="B5131" s="75">
        <v>40198</v>
      </c>
      <c r="C5131" s="76">
        <v>44935</v>
      </c>
      <c r="D5131" s="77">
        <v>421</v>
      </c>
      <c r="E5131" s="77">
        <v>4</v>
      </c>
      <c r="F5131" s="78"/>
      <c r="G5131" s="79">
        <v>44935.418564814812</v>
      </c>
      <c r="H5131" s="77">
        <v>145</v>
      </c>
      <c r="I5131" s="76">
        <v>44935.97152777778</v>
      </c>
      <c r="J5131" s="78"/>
      <c r="K5131" s="80">
        <v>1</v>
      </c>
    </row>
    <row r="5132" spans="2:11" x14ac:dyDescent="0.3">
      <c r="B5132" s="75">
        <v>40199</v>
      </c>
      <c r="C5132" s="76">
        <v>44935</v>
      </c>
      <c r="D5132" s="77">
        <v>922</v>
      </c>
      <c r="E5132" s="77">
        <v>1</v>
      </c>
      <c r="F5132" s="78"/>
      <c r="G5132" s="79">
        <v>44935.43241898148</v>
      </c>
      <c r="H5132" s="77">
        <v>150</v>
      </c>
      <c r="I5132" s="76">
        <v>44935.97152777778</v>
      </c>
      <c r="J5132" s="78"/>
      <c r="K5132" s="80">
        <v>1</v>
      </c>
    </row>
    <row r="5133" spans="2:11" x14ac:dyDescent="0.3">
      <c r="B5133" s="75">
        <v>40200</v>
      </c>
      <c r="C5133" s="76">
        <v>44935</v>
      </c>
      <c r="D5133" s="77">
        <v>795</v>
      </c>
      <c r="E5133" s="77">
        <v>1</v>
      </c>
      <c r="F5133" s="78"/>
      <c r="G5133" s="79">
        <v>44935.442407407405</v>
      </c>
      <c r="H5133" s="77">
        <v>176</v>
      </c>
      <c r="I5133" s="76">
        <v>44935.97152777778</v>
      </c>
      <c r="J5133" s="78"/>
      <c r="K5133" s="80">
        <v>1</v>
      </c>
    </row>
    <row r="5134" spans="2:11" x14ac:dyDescent="0.3">
      <c r="B5134" s="75">
        <v>40201</v>
      </c>
      <c r="C5134" s="76">
        <v>44935</v>
      </c>
      <c r="D5134" s="77">
        <v>1093</v>
      </c>
      <c r="E5134" s="77">
        <v>4</v>
      </c>
      <c r="F5134" s="78"/>
      <c r="G5134" s="79">
        <v>44935.458645833329</v>
      </c>
      <c r="H5134" s="77">
        <v>140</v>
      </c>
      <c r="I5134" s="76">
        <v>44935.97152777778</v>
      </c>
      <c r="J5134" s="78"/>
      <c r="K5134" s="80">
        <v>1</v>
      </c>
    </row>
    <row r="5135" spans="2:11" x14ac:dyDescent="0.3">
      <c r="B5135" s="75">
        <v>40202</v>
      </c>
      <c r="C5135" s="76">
        <v>44935</v>
      </c>
      <c r="D5135" s="77">
        <v>664</v>
      </c>
      <c r="E5135" s="77">
        <v>3</v>
      </c>
      <c r="F5135" s="78"/>
      <c r="G5135" s="79">
        <v>44935.473032407404</v>
      </c>
      <c r="H5135" s="77">
        <v>153</v>
      </c>
      <c r="I5135" s="76">
        <v>44935.97152777778</v>
      </c>
      <c r="J5135" s="78"/>
      <c r="K5135" s="80">
        <v>1</v>
      </c>
    </row>
    <row r="5136" spans="2:11" x14ac:dyDescent="0.3">
      <c r="B5136" s="75">
        <v>40203</v>
      </c>
      <c r="C5136" s="76">
        <v>44935</v>
      </c>
      <c r="D5136" s="77">
        <v>301</v>
      </c>
      <c r="E5136" s="77">
        <v>6</v>
      </c>
      <c r="F5136" s="78"/>
      <c r="G5136" s="79">
        <v>44935.484803240739</v>
      </c>
      <c r="H5136" s="77">
        <v>143</v>
      </c>
      <c r="I5136" s="76">
        <v>44935.97152777778</v>
      </c>
      <c r="J5136" s="78"/>
      <c r="K5136" s="80">
        <v>1</v>
      </c>
    </row>
    <row r="5137" spans="2:11" x14ac:dyDescent="0.3">
      <c r="B5137" s="75">
        <v>40204</v>
      </c>
      <c r="C5137" s="76">
        <v>44935</v>
      </c>
      <c r="D5137" s="77">
        <v>1175</v>
      </c>
      <c r="E5137" s="77">
        <v>5</v>
      </c>
      <c r="F5137" s="78"/>
      <c r="G5137" s="79">
        <v>44935.499305555553</v>
      </c>
      <c r="H5137" s="77">
        <v>171</v>
      </c>
      <c r="I5137" s="76">
        <v>44935.97152777778</v>
      </c>
      <c r="J5137" s="78"/>
      <c r="K5137" s="80">
        <v>1</v>
      </c>
    </row>
    <row r="5138" spans="2:11" x14ac:dyDescent="0.3">
      <c r="B5138" s="75">
        <v>40205</v>
      </c>
      <c r="C5138" s="76">
        <v>44935</v>
      </c>
      <c r="D5138" s="77">
        <v>999</v>
      </c>
      <c r="E5138" s="77">
        <v>3</v>
      </c>
      <c r="F5138" s="78"/>
      <c r="G5138" s="79">
        <v>44935.50813657407</v>
      </c>
      <c r="H5138" s="77">
        <v>148</v>
      </c>
      <c r="I5138" s="76">
        <v>44935.97152777778</v>
      </c>
      <c r="J5138" s="78"/>
      <c r="K5138" s="80">
        <v>1</v>
      </c>
    </row>
    <row r="5139" spans="2:11" x14ac:dyDescent="0.3">
      <c r="B5139" s="75">
        <v>40206</v>
      </c>
      <c r="C5139" s="76">
        <v>44935</v>
      </c>
      <c r="D5139" s="77">
        <v>167</v>
      </c>
      <c r="E5139" s="77">
        <v>4</v>
      </c>
      <c r="F5139" s="78"/>
      <c r="G5139" s="79">
        <v>44935.517847222218</v>
      </c>
      <c r="H5139" s="77">
        <v>165</v>
      </c>
      <c r="I5139" s="76">
        <v>44935.97152777778</v>
      </c>
      <c r="J5139" s="78"/>
      <c r="K5139" s="80">
        <v>1</v>
      </c>
    </row>
    <row r="5140" spans="2:11" x14ac:dyDescent="0.3">
      <c r="B5140" s="75">
        <v>40207</v>
      </c>
      <c r="C5140" s="76">
        <v>44935</v>
      </c>
      <c r="D5140" s="77">
        <v>502</v>
      </c>
      <c r="E5140" s="77">
        <v>1</v>
      </c>
      <c r="F5140" s="78"/>
      <c r="G5140" s="79">
        <v>44935.526770833327</v>
      </c>
      <c r="H5140" s="77">
        <v>174</v>
      </c>
      <c r="I5140" s="76">
        <v>44935.97152777778</v>
      </c>
      <c r="J5140" s="78"/>
      <c r="K5140" s="80">
        <v>1</v>
      </c>
    </row>
    <row r="5141" spans="2:11" x14ac:dyDescent="0.3">
      <c r="B5141" s="75">
        <v>40208</v>
      </c>
      <c r="C5141" s="76">
        <v>44935</v>
      </c>
      <c r="D5141" s="77">
        <v>722</v>
      </c>
      <c r="E5141" s="77">
        <v>1</v>
      </c>
      <c r="F5141" s="78"/>
      <c r="G5141" s="79">
        <v>44935.542847222212</v>
      </c>
      <c r="H5141" s="77">
        <v>177</v>
      </c>
      <c r="I5141" s="76">
        <v>44935.97152777778</v>
      </c>
      <c r="J5141" s="78"/>
      <c r="K5141" s="80">
        <v>1</v>
      </c>
    </row>
    <row r="5142" spans="2:11" x14ac:dyDescent="0.3">
      <c r="B5142" s="75">
        <v>40209</v>
      </c>
      <c r="C5142" s="76">
        <v>44935</v>
      </c>
      <c r="D5142" s="77">
        <v>1256</v>
      </c>
      <c r="E5142" s="77">
        <v>1</v>
      </c>
      <c r="F5142" s="78"/>
      <c r="G5142" s="79">
        <v>44935.553668981469</v>
      </c>
      <c r="H5142" s="77">
        <v>176</v>
      </c>
      <c r="I5142" s="76">
        <v>44935.97152777778</v>
      </c>
      <c r="J5142" s="78"/>
      <c r="K5142" s="80">
        <v>1</v>
      </c>
    </row>
    <row r="5143" spans="2:11" x14ac:dyDescent="0.3">
      <c r="B5143" s="75">
        <v>40210</v>
      </c>
      <c r="C5143" s="76">
        <v>44935</v>
      </c>
      <c r="D5143" s="77">
        <v>910</v>
      </c>
      <c r="E5143" s="77">
        <v>2</v>
      </c>
      <c r="F5143" s="78"/>
      <c r="G5143" s="79">
        <v>44935.568368055545</v>
      </c>
      <c r="H5143" s="77">
        <v>171</v>
      </c>
      <c r="I5143" s="76">
        <v>44935.97152777778</v>
      </c>
      <c r="J5143" s="78"/>
      <c r="K5143" s="80">
        <v>1</v>
      </c>
    </row>
    <row r="5144" spans="2:11" x14ac:dyDescent="0.3">
      <c r="B5144" s="75">
        <v>40211</v>
      </c>
      <c r="C5144" s="76">
        <v>44935</v>
      </c>
      <c r="D5144" s="77">
        <v>531</v>
      </c>
      <c r="E5144" s="77">
        <v>6</v>
      </c>
      <c r="F5144" s="78"/>
      <c r="G5144" s="79">
        <v>44935.579363425917</v>
      </c>
      <c r="H5144" s="77">
        <v>172</v>
      </c>
      <c r="I5144" s="76">
        <v>44935.97152777778</v>
      </c>
      <c r="J5144" s="78"/>
      <c r="K5144" s="80">
        <v>1</v>
      </c>
    </row>
    <row r="5145" spans="2:11" x14ac:dyDescent="0.3">
      <c r="B5145" s="75">
        <v>40212</v>
      </c>
      <c r="C5145" s="76">
        <v>44935</v>
      </c>
      <c r="D5145" s="77">
        <v>324</v>
      </c>
      <c r="E5145" s="77">
        <v>1</v>
      </c>
      <c r="F5145" s="78"/>
      <c r="G5145" s="79">
        <v>44935.590081018512</v>
      </c>
      <c r="H5145" s="77">
        <v>147</v>
      </c>
      <c r="I5145" s="76">
        <v>44935.97152777778</v>
      </c>
      <c r="J5145" s="78"/>
      <c r="K5145" s="80">
        <v>1</v>
      </c>
    </row>
    <row r="5146" spans="2:11" x14ac:dyDescent="0.3">
      <c r="B5146" s="75">
        <v>40213</v>
      </c>
      <c r="C5146" s="76">
        <v>44935</v>
      </c>
      <c r="D5146" s="77">
        <v>1264</v>
      </c>
      <c r="E5146" s="77">
        <v>3</v>
      </c>
      <c r="F5146" s="78"/>
      <c r="G5146" s="79">
        <v>44935.600138888884</v>
      </c>
      <c r="H5146" s="77">
        <v>173</v>
      </c>
      <c r="I5146" s="76">
        <v>44935.97152777778</v>
      </c>
      <c r="J5146" s="78"/>
      <c r="K5146" s="80">
        <v>1</v>
      </c>
    </row>
    <row r="5147" spans="2:11" x14ac:dyDescent="0.3">
      <c r="B5147" s="75">
        <v>40214</v>
      </c>
      <c r="C5147" s="76">
        <v>44935</v>
      </c>
      <c r="D5147" s="77">
        <v>211</v>
      </c>
      <c r="E5147" s="77">
        <v>4</v>
      </c>
      <c r="F5147" s="78"/>
      <c r="G5147" s="79">
        <v>44935.610312499994</v>
      </c>
      <c r="H5147" s="77">
        <v>172</v>
      </c>
      <c r="I5147" s="76">
        <v>44935.97152777778</v>
      </c>
      <c r="J5147" s="78"/>
      <c r="K5147" s="80">
        <v>1</v>
      </c>
    </row>
    <row r="5148" spans="2:11" x14ac:dyDescent="0.3">
      <c r="B5148" s="75">
        <v>40215</v>
      </c>
      <c r="C5148" s="76">
        <v>44935</v>
      </c>
      <c r="D5148" s="77">
        <v>311</v>
      </c>
      <c r="E5148" s="77">
        <v>4</v>
      </c>
      <c r="F5148" s="78"/>
      <c r="G5148" s="79">
        <v>44935.620115740734</v>
      </c>
      <c r="H5148" s="77">
        <v>143</v>
      </c>
      <c r="I5148" s="76">
        <v>44935.97152777778</v>
      </c>
      <c r="J5148" s="78"/>
      <c r="K5148" s="80">
        <v>1</v>
      </c>
    </row>
    <row r="5149" spans="2:11" x14ac:dyDescent="0.3">
      <c r="B5149" s="75">
        <v>40216</v>
      </c>
      <c r="C5149" s="76">
        <v>44935</v>
      </c>
      <c r="D5149" s="77">
        <v>1140</v>
      </c>
      <c r="E5149" s="77">
        <v>6</v>
      </c>
      <c r="F5149" s="78"/>
      <c r="G5149" s="79">
        <v>44935.633263888885</v>
      </c>
      <c r="H5149" s="77">
        <v>144</v>
      </c>
      <c r="I5149" s="76">
        <v>44935.97152777778</v>
      </c>
      <c r="J5149" s="78"/>
      <c r="K5149" s="80">
        <v>1</v>
      </c>
    </row>
    <row r="5150" spans="2:11" x14ac:dyDescent="0.3">
      <c r="B5150" s="75">
        <v>40217</v>
      </c>
      <c r="C5150" s="76">
        <v>44935</v>
      </c>
      <c r="D5150" s="77">
        <v>767</v>
      </c>
      <c r="E5150" s="77">
        <v>4</v>
      </c>
      <c r="F5150" s="78"/>
      <c r="G5150" s="79">
        <v>44935.64938657407</v>
      </c>
      <c r="H5150" s="77">
        <v>141</v>
      </c>
      <c r="I5150" s="76">
        <v>44935.97152777778</v>
      </c>
      <c r="J5150" s="78"/>
      <c r="K5150" s="80">
        <v>1</v>
      </c>
    </row>
    <row r="5151" spans="2:11" x14ac:dyDescent="0.3">
      <c r="B5151" s="75">
        <v>40218</v>
      </c>
      <c r="C5151" s="76">
        <v>44935</v>
      </c>
      <c r="D5151" s="77">
        <v>1033</v>
      </c>
      <c r="E5151" s="77">
        <v>3</v>
      </c>
      <c r="F5151" s="78"/>
      <c r="G5151" s="79">
        <v>44935.662986111107</v>
      </c>
      <c r="H5151" s="77">
        <v>169</v>
      </c>
      <c r="I5151" s="76">
        <v>44935.97152777778</v>
      </c>
      <c r="J5151" s="78"/>
      <c r="K5151" s="80">
        <v>1</v>
      </c>
    </row>
    <row r="5152" spans="2:11" x14ac:dyDescent="0.3">
      <c r="B5152" s="75">
        <v>40219</v>
      </c>
      <c r="C5152" s="76">
        <v>44935</v>
      </c>
      <c r="D5152" s="77">
        <v>1051</v>
      </c>
      <c r="E5152" s="77">
        <v>5</v>
      </c>
      <c r="F5152" s="78"/>
      <c r="G5152" s="79">
        <v>44935.675150462957</v>
      </c>
      <c r="H5152" s="77">
        <v>141</v>
      </c>
      <c r="I5152" s="76">
        <v>44935.97152777778</v>
      </c>
      <c r="J5152" s="78"/>
      <c r="K5152" s="80">
        <v>1</v>
      </c>
    </row>
    <row r="5153" spans="2:11" x14ac:dyDescent="0.3">
      <c r="B5153" s="75">
        <v>40220</v>
      </c>
      <c r="C5153" s="76">
        <v>44935</v>
      </c>
      <c r="D5153" s="77">
        <v>1018</v>
      </c>
      <c r="E5153" s="77">
        <v>1</v>
      </c>
      <c r="F5153" s="78"/>
      <c r="G5153" s="79">
        <v>44935.691817129627</v>
      </c>
      <c r="H5153" s="77">
        <v>140</v>
      </c>
      <c r="I5153" s="76">
        <v>44935.97152777778</v>
      </c>
      <c r="J5153" s="78"/>
      <c r="K5153" s="80">
        <v>1</v>
      </c>
    </row>
    <row r="5154" spans="2:11" x14ac:dyDescent="0.3">
      <c r="B5154" s="75">
        <v>40221</v>
      </c>
      <c r="C5154" s="76">
        <v>44935</v>
      </c>
      <c r="D5154" s="77">
        <v>1124</v>
      </c>
      <c r="E5154" s="77">
        <v>2</v>
      </c>
      <c r="F5154" s="78"/>
      <c r="G5154" s="79">
        <v>44935.704421296294</v>
      </c>
      <c r="H5154" s="77">
        <v>172</v>
      </c>
      <c r="I5154" s="76">
        <v>44935.97152777778</v>
      </c>
      <c r="J5154" s="78"/>
      <c r="K5154" s="80">
        <v>1</v>
      </c>
    </row>
    <row r="5155" spans="2:11" x14ac:dyDescent="0.3">
      <c r="B5155" s="75">
        <v>40222</v>
      </c>
      <c r="C5155" s="76">
        <v>44935</v>
      </c>
      <c r="D5155" s="77">
        <v>135</v>
      </c>
      <c r="E5155" s="77">
        <v>1</v>
      </c>
      <c r="F5155" s="78"/>
      <c r="G5155" s="79">
        <v>44935.718148148146</v>
      </c>
      <c r="H5155" s="77">
        <v>140</v>
      </c>
      <c r="I5155" s="76">
        <v>44935.97152777778</v>
      </c>
      <c r="J5155" s="78"/>
      <c r="K5155" s="80">
        <v>1</v>
      </c>
    </row>
    <row r="5156" spans="2:11" x14ac:dyDescent="0.3">
      <c r="B5156" s="75">
        <v>40223</v>
      </c>
      <c r="C5156" s="76">
        <v>44935</v>
      </c>
      <c r="D5156" s="77">
        <v>345</v>
      </c>
      <c r="E5156" s="77">
        <v>3</v>
      </c>
      <c r="F5156" s="78"/>
      <c r="G5156" s="79">
        <v>44935.726875</v>
      </c>
      <c r="H5156" s="77">
        <v>175</v>
      </c>
      <c r="I5156" s="76">
        <v>44935.97152777778</v>
      </c>
      <c r="J5156" s="78"/>
      <c r="K5156" s="80">
        <v>1</v>
      </c>
    </row>
    <row r="5157" spans="2:11" x14ac:dyDescent="0.3">
      <c r="B5157" s="75">
        <v>40224</v>
      </c>
      <c r="C5157" s="76">
        <v>44935</v>
      </c>
      <c r="D5157" s="77">
        <v>1108</v>
      </c>
      <c r="E5157" s="77">
        <v>6</v>
      </c>
      <c r="F5157" s="78"/>
      <c r="G5157" s="79">
        <v>44935.738541666666</v>
      </c>
      <c r="H5157" s="77">
        <v>157</v>
      </c>
      <c r="I5157" s="76">
        <v>44935.97152777778</v>
      </c>
      <c r="J5157" s="78"/>
      <c r="K5157" s="80">
        <v>1</v>
      </c>
    </row>
    <row r="5158" spans="2:11" x14ac:dyDescent="0.3">
      <c r="B5158" s="75">
        <v>40225</v>
      </c>
      <c r="C5158" s="76">
        <v>44935</v>
      </c>
      <c r="D5158" s="77">
        <v>1274</v>
      </c>
      <c r="E5158" s="77">
        <v>2</v>
      </c>
      <c r="F5158" s="78"/>
      <c r="G5158" s="79">
        <v>44935.752662037034</v>
      </c>
      <c r="H5158" s="77">
        <v>178</v>
      </c>
      <c r="I5158" s="76">
        <v>44935.97152777778</v>
      </c>
      <c r="J5158" s="78"/>
      <c r="K5158" s="80">
        <v>1</v>
      </c>
    </row>
    <row r="5159" spans="2:11" x14ac:dyDescent="0.3">
      <c r="B5159" s="75">
        <v>40226</v>
      </c>
      <c r="C5159" s="76">
        <v>44935</v>
      </c>
      <c r="D5159" s="77">
        <v>493</v>
      </c>
      <c r="E5159" s="77">
        <v>3</v>
      </c>
      <c r="F5159" s="78"/>
      <c r="G5159" s="79">
        <v>44935.769016203703</v>
      </c>
      <c r="H5159" s="77">
        <v>169</v>
      </c>
      <c r="I5159" s="76">
        <v>44935.97152777778</v>
      </c>
      <c r="J5159" s="78"/>
      <c r="K5159" s="80">
        <v>1</v>
      </c>
    </row>
    <row r="5160" spans="2:11" x14ac:dyDescent="0.3">
      <c r="B5160" s="75">
        <v>40227</v>
      </c>
      <c r="C5160" s="76">
        <v>44935</v>
      </c>
      <c r="D5160" s="77">
        <v>285</v>
      </c>
      <c r="E5160" s="77">
        <v>2</v>
      </c>
      <c r="F5160" s="78"/>
      <c r="G5160" s="79">
        <v>44935.785069444442</v>
      </c>
      <c r="H5160" s="77">
        <v>167</v>
      </c>
      <c r="I5160" s="76">
        <v>44935.97152777778</v>
      </c>
      <c r="J5160" s="78"/>
      <c r="K5160" s="80">
        <v>1</v>
      </c>
    </row>
    <row r="5161" spans="2:11" x14ac:dyDescent="0.3">
      <c r="B5161" s="75">
        <v>40228</v>
      </c>
      <c r="C5161" s="76">
        <v>44935</v>
      </c>
      <c r="D5161" s="77">
        <v>173</v>
      </c>
      <c r="E5161" s="77">
        <v>6</v>
      </c>
      <c r="F5161" s="78"/>
      <c r="G5161" s="79">
        <v>44935.800775462958</v>
      </c>
      <c r="H5161" s="77">
        <v>161</v>
      </c>
      <c r="I5161" s="76">
        <v>44935.97152777778</v>
      </c>
      <c r="J5161" s="78"/>
      <c r="K5161" s="80">
        <v>1</v>
      </c>
    </row>
    <row r="5162" spans="2:11" x14ac:dyDescent="0.3">
      <c r="B5162" s="75">
        <v>40229</v>
      </c>
      <c r="C5162" s="76">
        <v>44935</v>
      </c>
      <c r="D5162" s="77">
        <v>1100</v>
      </c>
      <c r="E5162" s="77">
        <v>3</v>
      </c>
      <c r="F5162" s="78"/>
      <c r="G5162" s="79">
        <v>44935.811064814807</v>
      </c>
      <c r="H5162" s="77">
        <v>155</v>
      </c>
      <c r="I5162" s="76">
        <v>44935.97152777778</v>
      </c>
      <c r="J5162" s="78"/>
      <c r="K5162" s="80">
        <v>1</v>
      </c>
    </row>
    <row r="5163" spans="2:11" x14ac:dyDescent="0.3">
      <c r="B5163" s="75">
        <v>40230</v>
      </c>
      <c r="C5163" s="76">
        <v>44935</v>
      </c>
      <c r="D5163" s="77">
        <v>155</v>
      </c>
      <c r="E5163" s="77">
        <v>6</v>
      </c>
      <c r="F5163" s="78"/>
      <c r="G5163" s="79">
        <v>44935.823969907397</v>
      </c>
      <c r="H5163" s="77">
        <v>163</v>
      </c>
      <c r="I5163" s="76">
        <v>44935.97152777778</v>
      </c>
      <c r="J5163" s="78"/>
      <c r="K5163" s="80">
        <v>1</v>
      </c>
    </row>
    <row r="5164" spans="2:11" x14ac:dyDescent="0.3">
      <c r="B5164" s="75">
        <v>40231</v>
      </c>
      <c r="C5164" s="76">
        <v>44935</v>
      </c>
      <c r="D5164" s="77">
        <v>445</v>
      </c>
      <c r="E5164" s="77">
        <v>1</v>
      </c>
      <c r="F5164" s="78"/>
      <c r="G5164" s="79">
        <v>44935.837604166656</v>
      </c>
      <c r="H5164" s="77">
        <v>151</v>
      </c>
      <c r="I5164" s="76">
        <v>44935.97152777778</v>
      </c>
      <c r="J5164" s="78"/>
      <c r="K5164" s="80">
        <v>1</v>
      </c>
    </row>
    <row r="5165" spans="2:11" x14ac:dyDescent="0.3">
      <c r="B5165" s="75">
        <v>40232</v>
      </c>
      <c r="C5165" s="76">
        <v>44935</v>
      </c>
      <c r="D5165" s="77">
        <v>497</v>
      </c>
      <c r="E5165" s="77">
        <v>1</v>
      </c>
      <c r="F5165" s="78"/>
      <c r="G5165" s="79">
        <v>44935.850995370361</v>
      </c>
      <c r="H5165" s="77">
        <v>143</v>
      </c>
      <c r="I5165" s="76">
        <v>44935.97152777778</v>
      </c>
      <c r="J5165" s="78"/>
      <c r="K5165" s="80">
        <v>1</v>
      </c>
    </row>
    <row r="5166" spans="2:11" x14ac:dyDescent="0.3">
      <c r="B5166" s="75">
        <v>40233</v>
      </c>
      <c r="C5166" s="76">
        <v>44935</v>
      </c>
      <c r="D5166" s="77">
        <v>930</v>
      </c>
      <c r="E5166" s="77">
        <v>4</v>
      </c>
      <c r="F5166" s="78"/>
      <c r="G5166" s="79">
        <v>44935.866284722215</v>
      </c>
      <c r="H5166" s="77">
        <v>173</v>
      </c>
      <c r="I5166" s="76">
        <v>44935.97152777778</v>
      </c>
      <c r="J5166" s="78"/>
      <c r="K5166" s="80">
        <v>1</v>
      </c>
    </row>
    <row r="5167" spans="2:11" x14ac:dyDescent="0.3">
      <c r="B5167" s="75">
        <v>40234</v>
      </c>
      <c r="C5167" s="76">
        <v>44935</v>
      </c>
      <c r="D5167" s="77">
        <v>1144</v>
      </c>
      <c r="E5167" s="77">
        <v>5</v>
      </c>
      <c r="F5167" s="78"/>
      <c r="G5167" s="79">
        <v>44935.883078703693</v>
      </c>
      <c r="H5167" s="77">
        <v>165</v>
      </c>
      <c r="I5167" s="76">
        <v>44935.97152777778</v>
      </c>
      <c r="J5167" s="78"/>
      <c r="K5167" s="80">
        <v>1</v>
      </c>
    </row>
    <row r="5168" spans="2:11" x14ac:dyDescent="0.3">
      <c r="B5168" s="75">
        <v>40235</v>
      </c>
      <c r="C5168" s="76">
        <v>44935</v>
      </c>
      <c r="D5168" s="77">
        <v>1074</v>
      </c>
      <c r="E5168" s="77">
        <v>5</v>
      </c>
      <c r="F5168" s="78"/>
      <c r="G5168" s="79">
        <v>44935.895231481474</v>
      </c>
      <c r="H5168" s="77">
        <v>177</v>
      </c>
      <c r="I5168" s="76">
        <v>44935.97152777778</v>
      </c>
      <c r="J5168" s="78"/>
      <c r="K5168" s="80">
        <v>1</v>
      </c>
    </row>
    <row r="5169" spans="2:11" x14ac:dyDescent="0.3">
      <c r="B5169" s="75">
        <v>40236</v>
      </c>
      <c r="C5169" s="76">
        <v>44935</v>
      </c>
      <c r="D5169" s="77">
        <v>87</v>
      </c>
      <c r="E5169" s="77">
        <v>2</v>
      </c>
      <c r="F5169" s="78"/>
      <c r="G5169" s="79">
        <v>44935.911493055552</v>
      </c>
      <c r="H5169" s="77">
        <v>158</v>
      </c>
      <c r="I5169" s="76">
        <v>44935.97152777778</v>
      </c>
      <c r="J5169" s="78"/>
      <c r="K5169" s="80">
        <v>1</v>
      </c>
    </row>
    <row r="5170" spans="2:11" x14ac:dyDescent="0.3">
      <c r="B5170" s="75">
        <v>40237</v>
      </c>
      <c r="C5170" s="76">
        <v>44936</v>
      </c>
      <c r="D5170" s="77">
        <v>162</v>
      </c>
      <c r="E5170" s="77">
        <v>1</v>
      </c>
      <c r="F5170" s="78"/>
      <c r="G5170" s="79">
        <v>44936.333333333336</v>
      </c>
      <c r="H5170" s="77">
        <v>178</v>
      </c>
      <c r="I5170" s="76">
        <v>44936.945833333331</v>
      </c>
      <c r="J5170" s="78"/>
      <c r="K5170" s="80">
        <v>1</v>
      </c>
    </row>
    <row r="5171" spans="2:11" x14ac:dyDescent="0.3">
      <c r="B5171" s="75">
        <v>40238</v>
      </c>
      <c r="C5171" s="76">
        <v>44936</v>
      </c>
      <c r="D5171" s="77">
        <v>1339</v>
      </c>
      <c r="E5171" s="77">
        <v>4</v>
      </c>
      <c r="F5171" s="78"/>
      <c r="G5171" s="79">
        <v>44936.348136574074</v>
      </c>
      <c r="H5171" s="77">
        <v>141</v>
      </c>
      <c r="I5171" s="76">
        <v>44936.945833333331</v>
      </c>
      <c r="J5171" s="78"/>
      <c r="K5171" s="80">
        <v>1</v>
      </c>
    </row>
    <row r="5172" spans="2:11" x14ac:dyDescent="0.3">
      <c r="B5172" s="75">
        <v>40239</v>
      </c>
      <c r="C5172" s="76">
        <v>44936</v>
      </c>
      <c r="D5172" s="77">
        <v>759</v>
      </c>
      <c r="E5172" s="77">
        <v>3</v>
      </c>
      <c r="F5172" s="78"/>
      <c r="G5172" s="79">
        <v>44936.358831018515</v>
      </c>
      <c r="H5172" s="77">
        <v>144</v>
      </c>
      <c r="I5172" s="76">
        <v>44936.945833333331</v>
      </c>
      <c r="J5172" s="78"/>
      <c r="K5172" s="80">
        <v>1</v>
      </c>
    </row>
    <row r="5173" spans="2:11" x14ac:dyDescent="0.3">
      <c r="B5173" s="75">
        <v>40240</v>
      </c>
      <c r="C5173" s="76">
        <v>44936</v>
      </c>
      <c r="D5173" s="77">
        <v>254</v>
      </c>
      <c r="E5173" s="77">
        <v>6</v>
      </c>
      <c r="F5173" s="78"/>
      <c r="G5173" s="79">
        <v>44936.373784722222</v>
      </c>
      <c r="H5173" s="77">
        <v>154</v>
      </c>
      <c r="I5173" s="76">
        <v>44936.945833333331</v>
      </c>
      <c r="J5173" s="78"/>
      <c r="K5173" s="80">
        <v>1</v>
      </c>
    </row>
    <row r="5174" spans="2:11" x14ac:dyDescent="0.3">
      <c r="B5174" s="75">
        <v>40241</v>
      </c>
      <c r="C5174" s="76">
        <v>44936</v>
      </c>
      <c r="D5174" s="77">
        <v>36</v>
      </c>
      <c r="E5174" s="77">
        <v>4</v>
      </c>
      <c r="F5174" s="78"/>
      <c r="G5174" s="79">
        <v>44936.385034722225</v>
      </c>
      <c r="H5174" s="77">
        <v>148</v>
      </c>
      <c r="I5174" s="76">
        <v>44936.945833333331</v>
      </c>
      <c r="J5174" s="78"/>
      <c r="K5174" s="80">
        <v>1</v>
      </c>
    </row>
    <row r="5175" spans="2:11" x14ac:dyDescent="0.3">
      <c r="B5175" s="75">
        <v>40242</v>
      </c>
      <c r="C5175" s="76">
        <v>44936</v>
      </c>
      <c r="D5175" s="77">
        <v>1177</v>
      </c>
      <c r="E5175" s="77">
        <v>2</v>
      </c>
      <c r="F5175" s="78"/>
      <c r="G5175" s="79">
        <v>44936.398229166669</v>
      </c>
      <c r="H5175" s="77">
        <v>169</v>
      </c>
      <c r="I5175" s="76">
        <v>44936.945833333331</v>
      </c>
      <c r="J5175" s="78"/>
      <c r="K5175" s="80">
        <v>1</v>
      </c>
    </row>
    <row r="5176" spans="2:11" x14ac:dyDescent="0.3">
      <c r="B5176" s="75">
        <v>40243</v>
      </c>
      <c r="C5176" s="76">
        <v>44936</v>
      </c>
      <c r="D5176" s="77">
        <v>18</v>
      </c>
      <c r="E5176" s="77">
        <v>6</v>
      </c>
      <c r="F5176" s="78"/>
      <c r="G5176" s="79">
        <v>44936.408368055556</v>
      </c>
      <c r="H5176" s="77">
        <v>174</v>
      </c>
      <c r="I5176" s="76">
        <v>44936.945833333331</v>
      </c>
      <c r="J5176" s="78"/>
      <c r="K5176" s="80">
        <v>1</v>
      </c>
    </row>
    <row r="5177" spans="2:11" x14ac:dyDescent="0.3">
      <c r="B5177" s="75">
        <v>40244</v>
      </c>
      <c r="C5177" s="76">
        <v>44936</v>
      </c>
      <c r="D5177" s="77">
        <v>584</v>
      </c>
      <c r="E5177" s="77">
        <v>5</v>
      </c>
      <c r="F5177" s="78"/>
      <c r="G5177" s="79">
        <v>44936.421689814815</v>
      </c>
      <c r="H5177" s="77">
        <v>170</v>
      </c>
      <c r="I5177" s="76">
        <v>44936.945833333331</v>
      </c>
      <c r="J5177" s="78"/>
      <c r="K5177" s="80">
        <v>1</v>
      </c>
    </row>
    <row r="5178" spans="2:11" x14ac:dyDescent="0.3">
      <c r="B5178" s="75">
        <v>40245</v>
      </c>
      <c r="C5178" s="76">
        <v>44936</v>
      </c>
      <c r="D5178" s="77">
        <v>693</v>
      </c>
      <c r="E5178" s="77">
        <v>6</v>
      </c>
      <c r="F5178" s="78"/>
      <c r="G5178" s="79">
        <v>44936.431770833333</v>
      </c>
      <c r="H5178" s="77">
        <v>172</v>
      </c>
      <c r="I5178" s="76">
        <v>44936.945833333331</v>
      </c>
      <c r="J5178" s="78"/>
      <c r="K5178" s="80">
        <v>1</v>
      </c>
    </row>
    <row r="5179" spans="2:11" x14ac:dyDescent="0.3">
      <c r="B5179" s="75">
        <v>40246</v>
      </c>
      <c r="C5179" s="76">
        <v>44936</v>
      </c>
      <c r="D5179" s="77">
        <v>563</v>
      </c>
      <c r="E5179" s="77">
        <v>2</v>
      </c>
      <c r="F5179" s="78"/>
      <c r="G5179" s="79">
        <v>44936.441203703704</v>
      </c>
      <c r="H5179" s="77">
        <v>161</v>
      </c>
      <c r="I5179" s="76">
        <v>44936.945833333331</v>
      </c>
      <c r="J5179" s="78"/>
      <c r="K5179" s="80">
        <v>1</v>
      </c>
    </row>
    <row r="5180" spans="2:11" x14ac:dyDescent="0.3">
      <c r="B5180" s="75">
        <v>40247</v>
      </c>
      <c r="C5180" s="76">
        <v>44936</v>
      </c>
      <c r="D5180" s="77">
        <v>1177</v>
      </c>
      <c r="E5180" s="77">
        <v>6</v>
      </c>
      <c r="F5180" s="78"/>
      <c r="G5180" s="79">
        <v>44936.453946759262</v>
      </c>
      <c r="H5180" s="77">
        <v>156</v>
      </c>
      <c r="I5180" s="76">
        <v>44936.945833333331</v>
      </c>
      <c r="J5180" s="78"/>
      <c r="K5180" s="80">
        <v>1</v>
      </c>
    </row>
    <row r="5181" spans="2:11" x14ac:dyDescent="0.3">
      <c r="B5181" s="75">
        <v>40248</v>
      </c>
      <c r="C5181" s="76">
        <v>44936</v>
      </c>
      <c r="D5181" s="77">
        <v>503</v>
      </c>
      <c r="E5181" s="77">
        <v>4</v>
      </c>
      <c r="F5181" s="78"/>
      <c r="G5181" s="79">
        <v>44936.463587962964</v>
      </c>
      <c r="H5181" s="77">
        <v>161</v>
      </c>
      <c r="I5181" s="76">
        <v>44936.945833333331</v>
      </c>
      <c r="J5181" s="78"/>
      <c r="K5181" s="80">
        <v>1</v>
      </c>
    </row>
    <row r="5182" spans="2:11" x14ac:dyDescent="0.3">
      <c r="B5182" s="75">
        <v>40249</v>
      </c>
      <c r="C5182" s="76">
        <v>44936</v>
      </c>
      <c r="D5182" s="77">
        <v>1310</v>
      </c>
      <c r="E5182" s="77">
        <v>2</v>
      </c>
      <c r="F5182" s="78"/>
      <c r="G5182" s="79">
        <v>44936.476736111115</v>
      </c>
      <c r="H5182" s="77">
        <v>166</v>
      </c>
      <c r="I5182" s="76">
        <v>44936.945833333331</v>
      </c>
      <c r="J5182" s="78"/>
      <c r="K5182" s="80">
        <v>1</v>
      </c>
    </row>
    <row r="5183" spans="2:11" x14ac:dyDescent="0.3">
      <c r="B5183" s="75">
        <v>40250</v>
      </c>
      <c r="C5183" s="76">
        <v>44936</v>
      </c>
      <c r="D5183" s="77">
        <v>1330</v>
      </c>
      <c r="E5183" s="77">
        <v>3</v>
      </c>
      <c r="F5183" s="78"/>
      <c r="G5183" s="79">
        <v>44936.486921296302</v>
      </c>
      <c r="H5183" s="77">
        <v>169</v>
      </c>
      <c r="I5183" s="76">
        <v>44936.945833333331</v>
      </c>
      <c r="J5183" s="78"/>
      <c r="K5183" s="80">
        <v>1</v>
      </c>
    </row>
    <row r="5184" spans="2:11" x14ac:dyDescent="0.3">
      <c r="B5184" s="75">
        <v>40251</v>
      </c>
      <c r="C5184" s="76">
        <v>44936</v>
      </c>
      <c r="D5184" s="77">
        <v>171</v>
      </c>
      <c r="E5184" s="77">
        <v>3</v>
      </c>
      <c r="F5184" s="78"/>
      <c r="G5184" s="79">
        <v>44936.498391203706</v>
      </c>
      <c r="H5184" s="77">
        <v>177</v>
      </c>
      <c r="I5184" s="76">
        <v>44936.945833333331</v>
      </c>
      <c r="J5184" s="78"/>
      <c r="K5184" s="80">
        <v>1</v>
      </c>
    </row>
    <row r="5185" spans="2:11" x14ac:dyDescent="0.3">
      <c r="B5185" s="75">
        <v>40252</v>
      </c>
      <c r="C5185" s="76">
        <v>44936</v>
      </c>
      <c r="D5185" s="77">
        <v>1028</v>
      </c>
      <c r="E5185" s="77">
        <v>2</v>
      </c>
      <c r="F5185" s="78"/>
      <c r="G5185" s="79">
        <v>44936.508090277777</v>
      </c>
      <c r="H5185" s="77">
        <v>175</v>
      </c>
      <c r="I5185" s="76">
        <v>44936.945833333331</v>
      </c>
      <c r="J5185" s="78"/>
      <c r="K5185" s="80">
        <v>1</v>
      </c>
    </row>
    <row r="5186" spans="2:11" x14ac:dyDescent="0.3">
      <c r="B5186" s="75">
        <v>40253</v>
      </c>
      <c r="C5186" s="76">
        <v>44936</v>
      </c>
      <c r="D5186" s="77">
        <v>1118</v>
      </c>
      <c r="E5186" s="77">
        <v>2</v>
      </c>
      <c r="F5186" s="78"/>
      <c r="G5186" s="79">
        <v>44936.520914351851</v>
      </c>
      <c r="H5186" s="77">
        <v>179</v>
      </c>
      <c r="I5186" s="76">
        <v>44936.945833333331</v>
      </c>
      <c r="J5186" s="78"/>
      <c r="K5186" s="80">
        <v>1</v>
      </c>
    </row>
    <row r="5187" spans="2:11" x14ac:dyDescent="0.3">
      <c r="B5187" s="75">
        <v>40254</v>
      </c>
      <c r="C5187" s="76">
        <v>44936</v>
      </c>
      <c r="D5187" s="77">
        <v>1399</v>
      </c>
      <c r="E5187" s="77">
        <v>5</v>
      </c>
      <c r="F5187" s="78"/>
      <c r="G5187" s="79">
        <v>44936.531215277777</v>
      </c>
      <c r="H5187" s="77">
        <v>168</v>
      </c>
      <c r="I5187" s="76">
        <v>44936.945833333331</v>
      </c>
      <c r="J5187" s="78"/>
      <c r="K5187" s="80">
        <v>1</v>
      </c>
    </row>
    <row r="5188" spans="2:11" x14ac:dyDescent="0.3">
      <c r="B5188" s="75">
        <v>40255</v>
      </c>
      <c r="C5188" s="76">
        <v>44936</v>
      </c>
      <c r="D5188" s="77">
        <v>828</v>
      </c>
      <c r="E5188" s="77">
        <v>4</v>
      </c>
      <c r="F5188" s="78"/>
      <c r="G5188" s="79">
        <v>44936.541388888887</v>
      </c>
      <c r="H5188" s="77">
        <v>141</v>
      </c>
      <c r="I5188" s="76">
        <v>44936.945833333331</v>
      </c>
      <c r="J5188" s="78"/>
      <c r="K5188" s="80">
        <v>1</v>
      </c>
    </row>
    <row r="5189" spans="2:11" x14ac:dyDescent="0.3">
      <c r="B5189" s="75">
        <v>40256</v>
      </c>
      <c r="C5189" s="76">
        <v>44936</v>
      </c>
      <c r="D5189" s="77">
        <v>1256</v>
      </c>
      <c r="E5189" s="77">
        <v>1</v>
      </c>
      <c r="F5189" s="78"/>
      <c r="G5189" s="79">
        <v>44936.551296296297</v>
      </c>
      <c r="H5189" s="77">
        <v>164</v>
      </c>
      <c r="I5189" s="76">
        <v>44936.945833333331</v>
      </c>
      <c r="J5189" s="78"/>
      <c r="K5189" s="80">
        <v>1</v>
      </c>
    </row>
    <row r="5190" spans="2:11" x14ac:dyDescent="0.3">
      <c r="B5190" s="75">
        <v>40257</v>
      </c>
      <c r="C5190" s="76">
        <v>44936</v>
      </c>
      <c r="D5190" s="77">
        <v>747</v>
      </c>
      <c r="E5190" s="77">
        <v>3</v>
      </c>
      <c r="F5190" s="78"/>
      <c r="G5190" s="79">
        <v>44936.567893518521</v>
      </c>
      <c r="H5190" s="77">
        <v>177</v>
      </c>
      <c r="I5190" s="76">
        <v>44936.945833333331</v>
      </c>
      <c r="J5190" s="78"/>
      <c r="K5190" s="80">
        <v>1</v>
      </c>
    </row>
    <row r="5191" spans="2:11" x14ac:dyDescent="0.3">
      <c r="B5191" s="75">
        <v>40258</v>
      </c>
      <c r="C5191" s="76">
        <v>44936</v>
      </c>
      <c r="D5191" s="77">
        <v>957</v>
      </c>
      <c r="E5191" s="77">
        <v>2</v>
      </c>
      <c r="F5191" s="78"/>
      <c r="G5191" s="79">
        <v>44936.5781712963</v>
      </c>
      <c r="H5191" s="77">
        <v>151</v>
      </c>
      <c r="I5191" s="76">
        <v>44936.945833333331</v>
      </c>
      <c r="J5191" s="78"/>
      <c r="K5191" s="80">
        <v>1</v>
      </c>
    </row>
    <row r="5192" spans="2:11" x14ac:dyDescent="0.3">
      <c r="B5192" s="75">
        <v>40259</v>
      </c>
      <c r="C5192" s="76">
        <v>44936</v>
      </c>
      <c r="D5192" s="77">
        <v>906</v>
      </c>
      <c r="E5192" s="77">
        <v>4</v>
      </c>
      <c r="F5192" s="78"/>
      <c r="G5192" s="79">
        <v>44936.587152777778</v>
      </c>
      <c r="H5192" s="77">
        <v>161</v>
      </c>
      <c r="I5192" s="76">
        <v>44936.945833333331</v>
      </c>
      <c r="J5192" s="78"/>
      <c r="K5192" s="80">
        <v>1</v>
      </c>
    </row>
    <row r="5193" spans="2:11" x14ac:dyDescent="0.3">
      <c r="B5193" s="75">
        <v>40260</v>
      </c>
      <c r="C5193" s="76">
        <v>44936</v>
      </c>
      <c r="D5193" s="77">
        <v>1195</v>
      </c>
      <c r="E5193" s="77">
        <v>4</v>
      </c>
      <c r="F5193" s="78"/>
      <c r="G5193" s="79">
        <v>44936.6016087963</v>
      </c>
      <c r="H5193" s="77">
        <v>155</v>
      </c>
      <c r="I5193" s="76">
        <v>44936.945833333331</v>
      </c>
      <c r="J5193" s="78"/>
      <c r="K5193" s="80">
        <v>1</v>
      </c>
    </row>
    <row r="5194" spans="2:11" x14ac:dyDescent="0.3">
      <c r="B5194" s="75">
        <v>40261</v>
      </c>
      <c r="C5194" s="76">
        <v>44936</v>
      </c>
      <c r="D5194" s="77">
        <v>1090</v>
      </c>
      <c r="E5194" s="77">
        <v>4</v>
      </c>
      <c r="F5194" s="78"/>
      <c r="G5194" s="79">
        <v>44936.610798611116</v>
      </c>
      <c r="H5194" s="77">
        <v>152</v>
      </c>
      <c r="I5194" s="76">
        <v>44936.945833333331</v>
      </c>
      <c r="J5194" s="78"/>
      <c r="K5194" s="80">
        <v>1</v>
      </c>
    </row>
    <row r="5195" spans="2:11" x14ac:dyDescent="0.3">
      <c r="B5195" s="75">
        <v>40262</v>
      </c>
      <c r="C5195" s="76">
        <v>44936</v>
      </c>
      <c r="D5195" s="77">
        <v>546</v>
      </c>
      <c r="E5195" s="77">
        <v>4</v>
      </c>
      <c r="F5195" s="78"/>
      <c r="G5195" s="79">
        <v>44936.62026620371</v>
      </c>
      <c r="H5195" s="77">
        <v>161</v>
      </c>
      <c r="I5195" s="76">
        <v>44936.945833333331</v>
      </c>
      <c r="J5195" s="78"/>
      <c r="K5195" s="80">
        <v>1</v>
      </c>
    </row>
    <row r="5196" spans="2:11" x14ac:dyDescent="0.3">
      <c r="B5196" s="75">
        <v>40263</v>
      </c>
      <c r="C5196" s="76">
        <v>44936</v>
      </c>
      <c r="D5196" s="77">
        <v>993</v>
      </c>
      <c r="E5196" s="77">
        <v>2</v>
      </c>
      <c r="F5196" s="78"/>
      <c r="G5196" s="79">
        <v>44936.630833333336</v>
      </c>
      <c r="H5196" s="77">
        <v>150</v>
      </c>
      <c r="I5196" s="76">
        <v>44936.945833333331</v>
      </c>
      <c r="J5196" s="78"/>
      <c r="K5196" s="80">
        <v>1</v>
      </c>
    </row>
    <row r="5197" spans="2:11" x14ac:dyDescent="0.3">
      <c r="B5197" s="75">
        <v>40264</v>
      </c>
      <c r="C5197" s="76">
        <v>44936</v>
      </c>
      <c r="D5197" s="77">
        <v>738</v>
      </c>
      <c r="E5197" s="77">
        <v>4</v>
      </c>
      <c r="F5197" s="78"/>
      <c r="G5197" s="79">
        <v>44936.640162037038</v>
      </c>
      <c r="H5197" s="77">
        <v>147</v>
      </c>
      <c r="I5197" s="76">
        <v>44936.945833333331</v>
      </c>
      <c r="J5197" s="78"/>
      <c r="K5197" s="80">
        <v>1</v>
      </c>
    </row>
    <row r="5198" spans="2:11" x14ac:dyDescent="0.3">
      <c r="B5198" s="75">
        <v>40265</v>
      </c>
      <c r="C5198" s="76">
        <v>44936</v>
      </c>
      <c r="D5198" s="77">
        <v>1137</v>
      </c>
      <c r="E5198" s="77">
        <v>4</v>
      </c>
      <c r="F5198" s="78"/>
      <c r="G5198" s="79">
        <v>44936.653668981482</v>
      </c>
      <c r="H5198" s="77">
        <v>172</v>
      </c>
      <c r="I5198" s="76">
        <v>44936.945833333331</v>
      </c>
      <c r="J5198" s="78"/>
      <c r="K5198" s="80">
        <v>1</v>
      </c>
    </row>
    <row r="5199" spans="2:11" x14ac:dyDescent="0.3">
      <c r="B5199" s="75">
        <v>40266</v>
      </c>
      <c r="C5199" s="76">
        <v>44936</v>
      </c>
      <c r="D5199" s="77">
        <v>907</v>
      </c>
      <c r="E5199" s="77">
        <v>4</v>
      </c>
      <c r="F5199" s="78"/>
      <c r="G5199" s="79">
        <v>44936.666076388887</v>
      </c>
      <c r="H5199" s="77">
        <v>172</v>
      </c>
      <c r="I5199" s="76">
        <v>44936.945833333331</v>
      </c>
      <c r="J5199" s="78"/>
      <c r="K5199" s="80">
        <v>1</v>
      </c>
    </row>
    <row r="5200" spans="2:11" x14ac:dyDescent="0.3">
      <c r="B5200" s="75">
        <v>40267</v>
      </c>
      <c r="C5200" s="76">
        <v>44936</v>
      </c>
      <c r="D5200" s="77">
        <v>1102</v>
      </c>
      <c r="E5200" s="77">
        <v>6</v>
      </c>
      <c r="F5200" s="78"/>
      <c r="G5200" s="79">
        <v>44936.682256944441</v>
      </c>
      <c r="H5200" s="77">
        <v>158</v>
      </c>
      <c r="I5200" s="76">
        <v>44936.945833333331</v>
      </c>
      <c r="J5200" s="78"/>
      <c r="K5200" s="80">
        <v>1</v>
      </c>
    </row>
    <row r="5201" spans="2:11" x14ac:dyDescent="0.3">
      <c r="B5201" s="75">
        <v>40268</v>
      </c>
      <c r="C5201" s="76">
        <v>44936</v>
      </c>
      <c r="D5201" s="77">
        <v>378</v>
      </c>
      <c r="E5201" s="77">
        <v>5</v>
      </c>
      <c r="F5201" s="78"/>
      <c r="G5201" s="79">
        <v>44936.697372685179</v>
      </c>
      <c r="H5201" s="77">
        <v>170</v>
      </c>
      <c r="I5201" s="76">
        <v>44936.945833333331</v>
      </c>
      <c r="J5201" s="78"/>
      <c r="K5201" s="80">
        <v>1</v>
      </c>
    </row>
    <row r="5202" spans="2:11" x14ac:dyDescent="0.3">
      <c r="B5202" s="75">
        <v>40269</v>
      </c>
      <c r="C5202" s="76">
        <v>44936</v>
      </c>
      <c r="D5202" s="77">
        <v>369</v>
      </c>
      <c r="E5202" s="77">
        <v>4</v>
      </c>
      <c r="F5202" s="78"/>
      <c r="G5202" s="79">
        <v>44936.707523148143</v>
      </c>
      <c r="H5202" s="77">
        <v>149</v>
      </c>
      <c r="I5202" s="76">
        <v>44936.945833333331</v>
      </c>
      <c r="J5202" s="78"/>
      <c r="K5202" s="80">
        <v>1</v>
      </c>
    </row>
    <row r="5203" spans="2:11" x14ac:dyDescent="0.3">
      <c r="B5203" s="75">
        <v>40270</v>
      </c>
      <c r="C5203" s="76">
        <v>44936</v>
      </c>
      <c r="D5203" s="77">
        <v>361</v>
      </c>
      <c r="E5203" s="77">
        <v>2</v>
      </c>
      <c r="F5203" s="78"/>
      <c r="G5203" s="79">
        <v>44936.723460648143</v>
      </c>
      <c r="H5203" s="77">
        <v>140</v>
      </c>
      <c r="I5203" s="76">
        <v>44936.945833333331</v>
      </c>
      <c r="J5203" s="78"/>
      <c r="K5203" s="80">
        <v>1</v>
      </c>
    </row>
    <row r="5204" spans="2:11" x14ac:dyDescent="0.3">
      <c r="B5204" s="75">
        <v>40271</v>
      </c>
      <c r="C5204" s="76">
        <v>44936</v>
      </c>
      <c r="D5204" s="77">
        <v>428</v>
      </c>
      <c r="E5204" s="77">
        <v>5</v>
      </c>
      <c r="F5204" s="78"/>
      <c r="G5204" s="79">
        <v>44936.735636574071</v>
      </c>
      <c r="H5204" s="77">
        <v>144</v>
      </c>
      <c r="I5204" s="76">
        <v>44936.945833333331</v>
      </c>
      <c r="J5204" s="78"/>
      <c r="K5204" s="80">
        <v>1</v>
      </c>
    </row>
    <row r="5205" spans="2:11" x14ac:dyDescent="0.3">
      <c r="B5205" s="75">
        <v>40272</v>
      </c>
      <c r="C5205" s="76">
        <v>44936</v>
      </c>
      <c r="D5205" s="77">
        <v>890</v>
      </c>
      <c r="E5205" s="77">
        <v>4</v>
      </c>
      <c r="F5205" s="78"/>
      <c r="G5205" s="79">
        <v>44936.748425925922</v>
      </c>
      <c r="H5205" s="77">
        <v>168</v>
      </c>
      <c r="I5205" s="76">
        <v>44936.945833333331</v>
      </c>
      <c r="J5205" s="78"/>
      <c r="K5205" s="80">
        <v>1</v>
      </c>
    </row>
    <row r="5206" spans="2:11" x14ac:dyDescent="0.3">
      <c r="B5206" s="75">
        <v>40273</v>
      </c>
      <c r="C5206" s="76">
        <v>44936</v>
      </c>
      <c r="D5206" s="77">
        <v>96</v>
      </c>
      <c r="E5206" s="77">
        <v>3</v>
      </c>
      <c r="F5206" s="78"/>
      <c r="G5206" s="79">
        <v>44936.760104166664</v>
      </c>
      <c r="H5206" s="77">
        <v>143</v>
      </c>
      <c r="I5206" s="76">
        <v>44936.945833333331</v>
      </c>
      <c r="J5206" s="78"/>
      <c r="K5206" s="80">
        <v>1</v>
      </c>
    </row>
    <row r="5207" spans="2:11" x14ac:dyDescent="0.3">
      <c r="B5207" s="75">
        <v>40274</v>
      </c>
      <c r="C5207" s="76">
        <v>44936</v>
      </c>
      <c r="D5207" s="77">
        <v>993</v>
      </c>
      <c r="E5207" s="77">
        <v>6</v>
      </c>
      <c r="F5207" s="78"/>
      <c r="G5207" s="79">
        <v>44936.770868055552</v>
      </c>
      <c r="H5207" s="77">
        <v>144</v>
      </c>
      <c r="I5207" s="76">
        <v>44936.945833333331</v>
      </c>
      <c r="J5207" s="78"/>
      <c r="K5207" s="80">
        <v>1</v>
      </c>
    </row>
    <row r="5208" spans="2:11" x14ac:dyDescent="0.3">
      <c r="B5208" s="75">
        <v>40275</v>
      </c>
      <c r="C5208" s="76">
        <v>44936</v>
      </c>
      <c r="D5208" s="77">
        <v>274</v>
      </c>
      <c r="E5208" s="77">
        <v>2</v>
      </c>
      <c r="F5208" s="78"/>
      <c r="G5208" s="79">
        <v>44936.785324074073</v>
      </c>
      <c r="H5208" s="77">
        <v>165</v>
      </c>
      <c r="I5208" s="76">
        <v>44936.945833333331</v>
      </c>
      <c r="J5208" s="78"/>
      <c r="K5208" s="80">
        <v>1</v>
      </c>
    </row>
    <row r="5209" spans="2:11" x14ac:dyDescent="0.3">
      <c r="B5209" s="75">
        <v>40276</v>
      </c>
      <c r="C5209" s="76">
        <v>44936</v>
      </c>
      <c r="D5209" s="77">
        <v>528</v>
      </c>
      <c r="E5209" s="77">
        <v>6</v>
      </c>
      <c r="F5209" s="78"/>
      <c r="G5209" s="79">
        <v>44936.797372685185</v>
      </c>
      <c r="H5209" s="77">
        <v>159</v>
      </c>
      <c r="I5209" s="76">
        <v>44936.945833333331</v>
      </c>
      <c r="J5209" s="78"/>
      <c r="K5209" s="80">
        <v>1</v>
      </c>
    </row>
    <row r="5210" spans="2:11" x14ac:dyDescent="0.3">
      <c r="B5210" s="75">
        <v>40277</v>
      </c>
      <c r="C5210" s="76">
        <v>44936</v>
      </c>
      <c r="D5210" s="77">
        <v>937</v>
      </c>
      <c r="E5210" s="77">
        <v>5</v>
      </c>
      <c r="F5210" s="78"/>
      <c r="G5210" s="79">
        <v>44936.814293981479</v>
      </c>
      <c r="H5210" s="77">
        <v>157</v>
      </c>
      <c r="I5210" s="76">
        <v>44936.945833333331</v>
      </c>
      <c r="J5210" s="78"/>
      <c r="K5210" s="80">
        <v>1</v>
      </c>
    </row>
    <row r="5211" spans="2:11" x14ac:dyDescent="0.3">
      <c r="B5211" s="75">
        <v>40278</v>
      </c>
      <c r="C5211" s="76">
        <v>44936</v>
      </c>
      <c r="D5211" s="77">
        <v>1106</v>
      </c>
      <c r="E5211" s="77">
        <v>5</v>
      </c>
      <c r="F5211" s="78"/>
      <c r="G5211" s="79">
        <v>44936.823981481481</v>
      </c>
      <c r="H5211" s="77">
        <v>174</v>
      </c>
      <c r="I5211" s="76">
        <v>44936.945833333331</v>
      </c>
      <c r="J5211" s="78"/>
      <c r="K5211" s="80">
        <v>1</v>
      </c>
    </row>
    <row r="5212" spans="2:11" x14ac:dyDescent="0.3">
      <c r="B5212" s="75">
        <v>40279</v>
      </c>
      <c r="C5212" s="76">
        <v>44936</v>
      </c>
      <c r="D5212" s="77">
        <v>287</v>
      </c>
      <c r="E5212" s="77">
        <v>2</v>
      </c>
      <c r="F5212" s="78"/>
      <c r="G5212" s="79">
        <v>44936.836134259262</v>
      </c>
      <c r="H5212" s="77">
        <v>177</v>
      </c>
      <c r="I5212" s="76">
        <v>44936.945833333331</v>
      </c>
      <c r="J5212" s="78"/>
      <c r="K5212" s="80">
        <v>1</v>
      </c>
    </row>
    <row r="5213" spans="2:11" x14ac:dyDescent="0.3">
      <c r="B5213" s="75">
        <v>40280</v>
      </c>
      <c r="C5213" s="76">
        <v>44936</v>
      </c>
      <c r="D5213" s="77">
        <v>1036</v>
      </c>
      <c r="E5213" s="77">
        <v>6</v>
      </c>
      <c r="F5213" s="78"/>
      <c r="G5213" s="79">
        <v>44936.847731481481</v>
      </c>
      <c r="H5213" s="77">
        <v>174</v>
      </c>
      <c r="I5213" s="76">
        <v>44936.945833333331</v>
      </c>
      <c r="J5213" s="78"/>
      <c r="K5213" s="80">
        <v>1</v>
      </c>
    </row>
    <row r="5214" spans="2:11" x14ac:dyDescent="0.3">
      <c r="B5214" s="75">
        <v>40281</v>
      </c>
      <c r="C5214" s="76">
        <v>44936</v>
      </c>
      <c r="D5214" s="77">
        <v>631</v>
      </c>
      <c r="E5214" s="77">
        <v>6</v>
      </c>
      <c r="F5214" s="78"/>
      <c r="G5214" s="79">
        <v>44936.860081018516</v>
      </c>
      <c r="H5214" s="77">
        <v>178</v>
      </c>
      <c r="I5214" s="76">
        <v>44936.945833333331</v>
      </c>
      <c r="J5214" s="78"/>
      <c r="K5214" s="80">
        <v>1</v>
      </c>
    </row>
    <row r="5215" spans="2:11" x14ac:dyDescent="0.3">
      <c r="B5215" s="75">
        <v>40282</v>
      </c>
      <c r="C5215" s="76">
        <v>44937</v>
      </c>
      <c r="D5215" s="77">
        <v>1344</v>
      </c>
      <c r="E5215" s="77">
        <v>3</v>
      </c>
      <c r="F5215" s="78"/>
      <c r="G5215" s="79">
        <v>44937.333333333336</v>
      </c>
      <c r="H5215" s="77">
        <v>148</v>
      </c>
      <c r="I5215" s="76">
        <v>44937.975694444445</v>
      </c>
      <c r="J5215" s="78"/>
      <c r="K5215" s="80">
        <v>1</v>
      </c>
    </row>
    <row r="5216" spans="2:11" x14ac:dyDescent="0.3">
      <c r="B5216" s="75">
        <v>40283</v>
      </c>
      <c r="C5216" s="76">
        <v>44937</v>
      </c>
      <c r="D5216" s="77">
        <v>620</v>
      </c>
      <c r="E5216" s="77">
        <v>1</v>
      </c>
      <c r="F5216" s="78"/>
      <c r="G5216" s="79">
        <v>44937.345196759263</v>
      </c>
      <c r="H5216" s="77">
        <v>152</v>
      </c>
      <c r="I5216" s="76">
        <v>44937.975694444445</v>
      </c>
      <c r="J5216" s="78"/>
      <c r="K5216" s="80">
        <v>1</v>
      </c>
    </row>
    <row r="5217" spans="2:11" x14ac:dyDescent="0.3">
      <c r="B5217" s="75">
        <v>40284</v>
      </c>
      <c r="C5217" s="76">
        <v>44937</v>
      </c>
      <c r="D5217" s="77">
        <v>155</v>
      </c>
      <c r="E5217" s="77">
        <v>1</v>
      </c>
      <c r="F5217" s="78"/>
      <c r="G5217" s="79">
        <v>44937.359803240746</v>
      </c>
      <c r="H5217" s="77">
        <v>161</v>
      </c>
      <c r="I5217" s="76">
        <v>44937.975694444445</v>
      </c>
      <c r="J5217" s="78"/>
      <c r="K5217" s="80">
        <v>1</v>
      </c>
    </row>
    <row r="5218" spans="2:11" x14ac:dyDescent="0.3">
      <c r="B5218" s="75">
        <v>40285</v>
      </c>
      <c r="C5218" s="76">
        <v>44937</v>
      </c>
      <c r="D5218" s="77">
        <v>1364</v>
      </c>
      <c r="E5218" s="77">
        <v>1</v>
      </c>
      <c r="F5218" s="78"/>
      <c r="G5218" s="79">
        <v>44937.375972222231</v>
      </c>
      <c r="H5218" s="77">
        <v>169</v>
      </c>
      <c r="I5218" s="76">
        <v>44937.975694444445</v>
      </c>
      <c r="J5218" s="78"/>
      <c r="K5218" s="80">
        <v>1</v>
      </c>
    </row>
    <row r="5219" spans="2:11" x14ac:dyDescent="0.3">
      <c r="B5219" s="75">
        <v>40286</v>
      </c>
      <c r="C5219" s="76">
        <v>44937</v>
      </c>
      <c r="D5219" s="77">
        <v>625</v>
      </c>
      <c r="E5219" s="77">
        <v>6</v>
      </c>
      <c r="F5219" s="78"/>
      <c r="G5219" s="79">
        <v>44937.392187500009</v>
      </c>
      <c r="H5219" s="77">
        <v>176</v>
      </c>
      <c r="I5219" s="76">
        <v>44937.975694444445</v>
      </c>
      <c r="J5219" s="78"/>
      <c r="K5219" s="80">
        <v>1</v>
      </c>
    </row>
    <row r="5220" spans="2:11" x14ac:dyDescent="0.3">
      <c r="B5220" s="75">
        <v>40287</v>
      </c>
      <c r="C5220" s="76">
        <v>44937</v>
      </c>
      <c r="D5220" s="77">
        <v>321</v>
      </c>
      <c r="E5220" s="77">
        <v>4</v>
      </c>
      <c r="F5220" s="78"/>
      <c r="G5220" s="79">
        <v>44937.403101851858</v>
      </c>
      <c r="H5220" s="77">
        <v>161</v>
      </c>
      <c r="I5220" s="76">
        <v>44937.975694444445</v>
      </c>
      <c r="J5220" s="78"/>
      <c r="K5220" s="80">
        <v>1</v>
      </c>
    </row>
    <row r="5221" spans="2:11" x14ac:dyDescent="0.3">
      <c r="B5221" s="75">
        <v>40288</v>
      </c>
      <c r="C5221" s="76">
        <v>44937</v>
      </c>
      <c r="D5221" s="77">
        <v>345</v>
      </c>
      <c r="E5221" s="77">
        <v>6</v>
      </c>
      <c r="F5221" s="78"/>
      <c r="G5221" s="79">
        <v>44937.412118055559</v>
      </c>
      <c r="H5221" s="77">
        <v>157</v>
      </c>
      <c r="I5221" s="76">
        <v>44937.975694444445</v>
      </c>
      <c r="J5221" s="78"/>
      <c r="K5221" s="80">
        <v>1</v>
      </c>
    </row>
    <row r="5222" spans="2:11" x14ac:dyDescent="0.3">
      <c r="B5222" s="75">
        <v>40289</v>
      </c>
      <c r="C5222" s="76">
        <v>44937</v>
      </c>
      <c r="D5222" s="77">
        <v>421</v>
      </c>
      <c r="E5222" s="77">
        <v>6</v>
      </c>
      <c r="F5222" s="78"/>
      <c r="G5222" s="79">
        <v>44937.422013888892</v>
      </c>
      <c r="H5222" s="77">
        <v>179</v>
      </c>
      <c r="I5222" s="76">
        <v>44937.975694444445</v>
      </c>
      <c r="J5222" s="78"/>
      <c r="K5222" s="80">
        <v>1</v>
      </c>
    </row>
    <row r="5223" spans="2:11" x14ac:dyDescent="0.3">
      <c r="B5223" s="75">
        <v>40290</v>
      </c>
      <c r="C5223" s="76">
        <v>44937</v>
      </c>
      <c r="D5223" s="77">
        <v>1086</v>
      </c>
      <c r="E5223" s="77">
        <v>3</v>
      </c>
      <c r="F5223" s="78"/>
      <c r="G5223" s="79">
        <v>44937.433217592596</v>
      </c>
      <c r="H5223" s="77">
        <v>148</v>
      </c>
      <c r="I5223" s="76">
        <v>44937.975694444445</v>
      </c>
      <c r="J5223" s="78"/>
      <c r="K5223" s="80">
        <v>1</v>
      </c>
    </row>
    <row r="5224" spans="2:11" x14ac:dyDescent="0.3">
      <c r="B5224" s="75">
        <v>40291</v>
      </c>
      <c r="C5224" s="76">
        <v>44937</v>
      </c>
      <c r="D5224" s="77">
        <v>420</v>
      </c>
      <c r="E5224" s="77">
        <v>3</v>
      </c>
      <c r="F5224" s="78"/>
      <c r="G5224" s="79">
        <v>44937.444398148153</v>
      </c>
      <c r="H5224" s="77">
        <v>149</v>
      </c>
      <c r="I5224" s="76">
        <v>44937.975694444445</v>
      </c>
      <c r="J5224" s="78"/>
      <c r="K5224" s="80">
        <v>1</v>
      </c>
    </row>
    <row r="5225" spans="2:11" x14ac:dyDescent="0.3">
      <c r="B5225" s="75">
        <v>40292</v>
      </c>
      <c r="C5225" s="76">
        <v>44937</v>
      </c>
      <c r="D5225" s="77">
        <v>665</v>
      </c>
      <c r="E5225" s="77">
        <v>1</v>
      </c>
      <c r="F5225" s="78"/>
      <c r="G5225" s="79">
        <v>44937.45516203704</v>
      </c>
      <c r="H5225" s="77">
        <v>142</v>
      </c>
      <c r="I5225" s="76">
        <v>44937.975694444445</v>
      </c>
      <c r="J5225" s="78"/>
      <c r="K5225" s="80">
        <v>1</v>
      </c>
    </row>
    <row r="5226" spans="2:11" x14ac:dyDescent="0.3">
      <c r="B5226" s="75">
        <v>40293</v>
      </c>
      <c r="C5226" s="76">
        <v>44937</v>
      </c>
      <c r="D5226" s="77">
        <v>713</v>
      </c>
      <c r="E5226" s="77">
        <v>6</v>
      </c>
      <c r="F5226" s="78"/>
      <c r="G5226" s="79">
        <v>44937.467129629636</v>
      </c>
      <c r="H5226" s="77">
        <v>163</v>
      </c>
      <c r="I5226" s="76">
        <v>44937.975694444445</v>
      </c>
      <c r="J5226" s="78"/>
      <c r="K5226" s="80">
        <v>1</v>
      </c>
    </row>
    <row r="5227" spans="2:11" x14ac:dyDescent="0.3">
      <c r="B5227" s="75">
        <v>40294</v>
      </c>
      <c r="C5227" s="76">
        <v>44937</v>
      </c>
      <c r="D5227" s="77">
        <v>653</v>
      </c>
      <c r="E5227" s="77">
        <v>4</v>
      </c>
      <c r="F5227" s="78"/>
      <c r="G5227" s="79">
        <v>44937.48068287038</v>
      </c>
      <c r="H5227" s="77">
        <v>179</v>
      </c>
      <c r="I5227" s="76">
        <v>44937.975694444445</v>
      </c>
      <c r="J5227" s="78"/>
      <c r="K5227" s="80">
        <v>1</v>
      </c>
    </row>
    <row r="5228" spans="2:11" x14ac:dyDescent="0.3">
      <c r="B5228" s="75">
        <v>40295</v>
      </c>
      <c r="C5228" s="76">
        <v>44937</v>
      </c>
      <c r="D5228" s="77">
        <v>1402</v>
      </c>
      <c r="E5228" s="77">
        <v>1</v>
      </c>
      <c r="F5228" s="78"/>
      <c r="G5228" s="79">
        <v>44937.494803240748</v>
      </c>
      <c r="H5228" s="77">
        <v>143</v>
      </c>
      <c r="I5228" s="76">
        <v>44937.975694444445</v>
      </c>
      <c r="J5228" s="78"/>
      <c r="K5228" s="80">
        <v>1</v>
      </c>
    </row>
    <row r="5229" spans="2:11" x14ac:dyDescent="0.3">
      <c r="B5229" s="75">
        <v>40296</v>
      </c>
      <c r="C5229" s="76">
        <v>44937</v>
      </c>
      <c r="D5229" s="77">
        <v>789</v>
      </c>
      <c r="E5229" s="77">
        <v>6</v>
      </c>
      <c r="F5229" s="78"/>
      <c r="G5229" s="79">
        <v>44937.509189814824</v>
      </c>
      <c r="H5229" s="77">
        <v>156</v>
      </c>
      <c r="I5229" s="76">
        <v>44937.975694444445</v>
      </c>
      <c r="J5229" s="78"/>
      <c r="K5229" s="80">
        <v>1</v>
      </c>
    </row>
    <row r="5230" spans="2:11" x14ac:dyDescent="0.3">
      <c r="B5230" s="75">
        <v>40297</v>
      </c>
      <c r="C5230" s="76">
        <v>44937</v>
      </c>
      <c r="D5230" s="77">
        <v>581</v>
      </c>
      <c r="E5230" s="77">
        <v>1</v>
      </c>
      <c r="F5230" s="78"/>
      <c r="G5230" s="79">
        <v>44937.520520833343</v>
      </c>
      <c r="H5230" s="77">
        <v>164</v>
      </c>
      <c r="I5230" s="76">
        <v>44937.975694444445</v>
      </c>
      <c r="J5230" s="78"/>
      <c r="K5230" s="80">
        <v>1</v>
      </c>
    </row>
    <row r="5231" spans="2:11" x14ac:dyDescent="0.3">
      <c r="B5231" s="75">
        <v>40298</v>
      </c>
      <c r="C5231" s="76">
        <v>44937</v>
      </c>
      <c r="D5231" s="77">
        <v>548</v>
      </c>
      <c r="E5231" s="77">
        <v>2</v>
      </c>
      <c r="F5231" s="78"/>
      <c r="G5231" s="79">
        <v>44937.535127314826</v>
      </c>
      <c r="H5231" s="77">
        <v>148</v>
      </c>
      <c r="I5231" s="76">
        <v>44937.975694444445</v>
      </c>
      <c r="J5231" s="78"/>
      <c r="K5231" s="80">
        <v>1</v>
      </c>
    </row>
    <row r="5232" spans="2:11" x14ac:dyDescent="0.3">
      <c r="B5232" s="75">
        <v>40299</v>
      </c>
      <c r="C5232" s="76">
        <v>44937</v>
      </c>
      <c r="D5232" s="77">
        <v>1186</v>
      </c>
      <c r="E5232" s="77">
        <v>4</v>
      </c>
      <c r="F5232" s="78"/>
      <c r="G5232" s="79">
        <v>44937.549872685195</v>
      </c>
      <c r="H5232" s="77">
        <v>159</v>
      </c>
      <c r="I5232" s="76">
        <v>44937.975694444445</v>
      </c>
      <c r="J5232" s="78"/>
      <c r="K5232" s="80">
        <v>1</v>
      </c>
    </row>
    <row r="5233" spans="2:11" x14ac:dyDescent="0.3">
      <c r="B5233" s="75">
        <v>40300</v>
      </c>
      <c r="C5233" s="76">
        <v>44937</v>
      </c>
      <c r="D5233" s="77">
        <v>523</v>
      </c>
      <c r="E5233" s="77">
        <v>5</v>
      </c>
      <c r="F5233" s="78"/>
      <c r="G5233" s="79">
        <v>44937.559039351858</v>
      </c>
      <c r="H5233" s="77">
        <v>157</v>
      </c>
      <c r="I5233" s="76">
        <v>44937.975694444445</v>
      </c>
      <c r="J5233" s="78"/>
      <c r="K5233" s="80">
        <v>1</v>
      </c>
    </row>
    <row r="5234" spans="2:11" x14ac:dyDescent="0.3">
      <c r="B5234" s="75">
        <v>40301</v>
      </c>
      <c r="C5234" s="76">
        <v>44937</v>
      </c>
      <c r="D5234" s="77">
        <v>1230</v>
      </c>
      <c r="E5234" s="77">
        <v>3</v>
      </c>
      <c r="F5234" s="78"/>
      <c r="G5234" s="79">
        <v>44937.569143518522</v>
      </c>
      <c r="H5234" s="77">
        <v>152</v>
      </c>
      <c r="I5234" s="76">
        <v>44937.975694444445</v>
      </c>
      <c r="J5234" s="78"/>
      <c r="K5234" s="80">
        <v>1</v>
      </c>
    </row>
    <row r="5235" spans="2:11" x14ac:dyDescent="0.3">
      <c r="B5235" s="75">
        <v>40302</v>
      </c>
      <c r="C5235" s="76">
        <v>44937</v>
      </c>
      <c r="D5235" s="77">
        <v>825</v>
      </c>
      <c r="E5235" s="77">
        <v>3</v>
      </c>
      <c r="F5235" s="78"/>
      <c r="G5235" s="79">
        <v>44937.583472222228</v>
      </c>
      <c r="H5235" s="77">
        <v>151</v>
      </c>
      <c r="I5235" s="76">
        <v>44937.975694444445</v>
      </c>
      <c r="J5235" s="78"/>
      <c r="K5235" s="80">
        <v>1</v>
      </c>
    </row>
    <row r="5236" spans="2:11" x14ac:dyDescent="0.3">
      <c r="B5236" s="75">
        <v>40303</v>
      </c>
      <c r="C5236" s="76">
        <v>44937</v>
      </c>
      <c r="D5236" s="77">
        <v>439</v>
      </c>
      <c r="E5236" s="77">
        <v>5</v>
      </c>
      <c r="F5236" s="78"/>
      <c r="G5236" s="79">
        <v>44937.597939814819</v>
      </c>
      <c r="H5236" s="77">
        <v>150</v>
      </c>
      <c r="I5236" s="76">
        <v>44937.975694444445</v>
      </c>
      <c r="J5236" s="78"/>
      <c r="K5236" s="80">
        <v>1</v>
      </c>
    </row>
    <row r="5237" spans="2:11" x14ac:dyDescent="0.3">
      <c r="B5237" s="75">
        <v>40304</v>
      </c>
      <c r="C5237" s="76">
        <v>44937</v>
      </c>
      <c r="D5237" s="77">
        <v>1159</v>
      </c>
      <c r="E5237" s="77">
        <v>4</v>
      </c>
      <c r="F5237" s="78"/>
      <c r="G5237" s="79">
        <v>44937.610497685193</v>
      </c>
      <c r="H5237" s="77">
        <v>158</v>
      </c>
      <c r="I5237" s="76">
        <v>44937.975694444445</v>
      </c>
      <c r="J5237" s="78"/>
      <c r="K5237" s="80">
        <v>1</v>
      </c>
    </row>
    <row r="5238" spans="2:11" x14ac:dyDescent="0.3">
      <c r="B5238" s="75">
        <v>40305</v>
      </c>
      <c r="C5238" s="76">
        <v>44937</v>
      </c>
      <c r="D5238" s="77">
        <v>236</v>
      </c>
      <c r="E5238" s="77">
        <v>5</v>
      </c>
      <c r="F5238" s="78"/>
      <c r="G5238" s="79">
        <v>44937.625486111116</v>
      </c>
      <c r="H5238" s="77">
        <v>175</v>
      </c>
      <c r="I5238" s="76">
        <v>44937.975694444445</v>
      </c>
      <c r="J5238" s="78"/>
      <c r="K5238" s="80">
        <v>1</v>
      </c>
    </row>
    <row r="5239" spans="2:11" x14ac:dyDescent="0.3">
      <c r="B5239" s="75">
        <v>40306</v>
      </c>
      <c r="C5239" s="76">
        <v>44937</v>
      </c>
      <c r="D5239" s="77">
        <v>476</v>
      </c>
      <c r="E5239" s="77">
        <v>5</v>
      </c>
      <c r="F5239" s="78"/>
      <c r="G5239" s="79">
        <v>44937.634745370378</v>
      </c>
      <c r="H5239" s="77">
        <v>177</v>
      </c>
      <c r="I5239" s="76">
        <v>44937.975694444445</v>
      </c>
      <c r="J5239" s="78"/>
      <c r="K5239" s="80">
        <v>1</v>
      </c>
    </row>
    <row r="5240" spans="2:11" x14ac:dyDescent="0.3">
      <c r="B5240" s="75">
        <v>40307</v>
      </c>
      <c r="C5240" s="76">
        <v>44937</v>
      </c>
      <c r="D5240" s="77">
        <v>1177</v>
      </c>
      <c r="E5240" s="77">
        <v>3</v>
      </c>
      <c r="F5240" s="78"/>
      <c r="G5240" s="79">
        <v>44937.645694444451</v>
      </c>
      <c r="H5240" s="77">
        <v>177</v>
      </c>
      <c r="I5240" s="76">
        <v>44937.975694444445</v>
      </c>
      <c r="J5240" s="78"/>
      <c r="K5240" s="80">
        <v>1</v>
      </c>
    </row>
    <row r="5241" spans="2:11" x14ac:dyDescent="0.3">
      <c r="B5241" s="75">
        <v>40308</v>
      </c>
      <c r="C5241" s="76">
        <v>44937</v>
      </c>
      <c r="D5241" s="77">
        <v>126</v>
      </c>
      <c r="E5241" s="77">
        <v>5</v>
      </c>
      <c r="F5241" s="78"/>
      <c r="G5241" s="79">
        <v>44937.660196759265</v>
      </c>
      <c r="H5241" s="77">
        <v>148</v>
      </c>
      <c r="I5241" s="76">
        <v>44937.975694444445</v>
      </c>
      <c r="J5241" s="78"/>
      <c r="K5241" s="80">
        <v>1</v>
      </c>
    </row>
    <row r="5242" spans="2:11" x14ac:dyDescent="0.3">
      <c r="B5242" s="75">
        <v>40309</v>
      </c>
      <c r="C5242" s="76">
        <v>44937</v>
      </c>
      <c r="D5242" s="77">
        <v>892</v>
      </c>
      <c r="E5242" s="77">
        <v>4</v>
      </c>
      <c r="F5242" s="78"/>
      <c r="G5242" s="79">
        <v>44937.66956018519</v>
      </c>
      <c r="H5242" s="77">
        <v>179</v>
      </c>
      <c r="I5242" s="76">
        <v>44937.975694444445</v>
      </c>
      <c r="J5242" s="78"/>
      <c r="K5242" s="80">
        <v>1</v>
      </c>
    </row>
    <row r="5243" spans="2:11" x14ac:dyDescent="0.3">
      <c r="B5243" s="75">
        <v>40310</v>
      </c>
      <c r="C5243" s="76">
        <v>44937</v>
      </c>
      <c r="D5243" s="77">
        <v>711</v>
      </c>
      <c r="E5243" s="77">
        <v>6</v>
      </c>
      <c r="F5243" s="78"/>
      <c r="G5243" s="79">
        <v>44937.685555555559</v>
      </c>
      <c r="H5243" s="77">
        <v>141</v>
      </c>
      <c r="I5243" s="76">
        <v>44937.975694444445</v>
      </c>
      <c r="J5243" s="78"/>
      <c r="K5243" s="80">
        <v>1</v>
      </c>
    </row>
    <row r="5244" spans="2:11" x14ac:dyDescent="0.3">
      <c r="B5244" s="75">
        <v>40311</v>
      </c>
      <c r="C5244" s="76">
        <v>44937</v>
      </c>
      <c r="D5244" s="77">
        <v>105</v>
      </c>
      <c r="E5244" s="77">
        <v>4</v>
      </c>
      <c r="F5244" s="78"/>
      <c r="G5244" s="79">
        <v>44937.697314814817</v>
      </c>
      <c r="H5244" s="77">
        <v>143</v>
      </c>
      <c r="I5244" s="76">
        <v>44937.975694444445</v>
      </c>
      <c r="J5244" s="78"/>
      <c r="K5244" s="80">
        <v>1</v>
      </c>
    </row>
    <row r="5245" spans="2:11" x14ac:dyDescent="0.3">
      <c r="B5245" s="75">
        <v>40312</v>
      </c>
      <c r="C5245" s="76">
        <v>44937</v>
      </c>
      <c r="D5245" s="77">
        <v>64</v>
      </c>
      <c r="E5245" s="77">
        <v>3</v>
      </c>
      <c r="F5245" s="78"/>
      <c r="G5245" s="79">
        <v>44937.707847222227</v>
      </c>
      <c r="H5245" s="77">
        <v>167</v>
      </c>
      <c r="I5245" s="76">
        <v>44937.975694444445</v>
      </c>
      <c r="J5245" s="78"/>
      <c r="K5245" s="80">
        <v>1</v>
      </c>
    </row>
    <row r="5246" spans="2:11" x14ac:dyDescent="0.3">
      <c r="B5246" s="75">
        <v>40313</v>
      </c>
      <c r="C5246" s="76">
        <v>44937</v>
      </c>
      <c r="D5246" s="77">
        <v>802</v>
      </c>
      <c r="E5246" s="77">
        <v>4</v>
      </c>
      <c r="F5246" s="78"/>
      <c r="G5246" s="79">
        <v>44937.718993055561</v>
      </c>
      <c r="H5246" s="77">
        <v>176</v>
      </c>
      <c r="I5246" s="76">
        <v>44937.975694444445</v>
      </c>
      <c r="J5246" s="78"/>
      <c r="K5246" s="80">
        <v>1</v>
      </c>
    </row>
    <row r="5247" spans="2:11" x14ac:dyDescent="0.3">
      <c r="B5247" s="75">
        <v>40314</v>
      </c>
      <c r="C5247" s="76">
        <v>44937</v>
      </c>
      <c r="D5247" s="77">
        <v>141</v>
      </c>
      <c r="E5247" s="77">
        <v>1</v>
      </c>
      <c r="F5247" s="78"/>
      <c r="G5247" s="79">
        <v>44937.733449074083</v>
      </c>
      <c r="H5247" s="77">
        <v>171</v>
      </c>
      <c r="I5247" s="76">
        <v>44937.975694444445</v>
      </c>
      <c r="J5247" s="78"/>
      <c r="K5247" s="80">
        <v>1</v>
      </c>
    </row>
    <row r="5248" spans="2:11" x14ac:dyDescent="0.3">
      <c r="B5248" s="75">
        <v>40315</v>
      </c>
      <c r="C5248" s="76">
        <v>44937</v>
      </c>
      <c r="D5248" s="77">
        <v>608</v>
      </c>
      <c r="E5248" s="77">
        <v>1</v>
      </c>
      <c r="F5248" s="78"/>
      <c r="G5248" s="79">
        <v>44937.744444444455</v>
      </c>
      <c r="H5248" s="77">
        <v>178</v>
      </c>
      <c r="I5248" s="76">
        <v>44937.975694444445</v>
      </c>
      <c r="J5248" s="78"/>
      <c r="K5248" s="80">
        <v>1</v>
      </c>
    </row>
    <row r="5249" spans="2:11" x14ac:dyDescent="0.3">
      <c r="B5249" s="75">
        <v>40316</v>
      </c>
      <c r="C5249" s="76">
        <v>44937</v>
      </c>
      <c r="D5249" s="77">
        <v>1391</v>
      </c>
      <c r="E5249" s="77">
        <v>4</v>
      </c>
      <c r="F5249" s="78"/>
      <c r="G5249" s="79">
        <v>44937.759583333347</v>
      </c>
      <c r="H5249" s="77">
        <v>165</v>
      </c>
      <c r="I5249" s="76">
        <v>44937.975694444445</v>
      </c>
      <c r="J5249" s="78"/>
      <c r="K5249" s="80">
        <v>1</v>
      </c>
    </row>
    <row r="5250" spans="2:11" x14ac:dyDescent="0.3">
      <c r="B5250" s="75">
        <v>40317</v>
      </c>
      <c r="C5250" s="76">
        <v>44937</v>
      </c>
      <c r="D5250" s="77">
        <v>513</v>
      </c>
      <c r="E5250" s="77">
        <v>1</v>
      </c>
      <c r="F5250" s="78"/>
      <c r="G5250" s="79">
        <v>44937.770393518535</v>
      </c>
      <c r="H5250" s="77">
        <v>171</v>
      </c>
      <c r="I5250" s="76">
        <v>44937.975694444445</v>
      </c>
      <c r="J5250" s="78"/>
      <c r="K5250" s="80">
        <v>1</v>
      </c>
    </row>
    <row r="5251" spans="2:11" x14ac:dyDescent="0.3">
      <c r="B5251" s="75">
        <v>40318</v>
      </c>
      <c r="C5251" s="76">
        <v>44937</v>
      </c>
      <c r="D5251" s="77">
        <v>165</v>
      </c>
      <c r="E5251" s="77">
        <v>4</v>
      </c>
      <c r="F5251" s="78"/>
      <c r="G5251" s="79">
        <v>44937.782280092608</v>
      </c>
      <c r="H5251" s="77">
        <v>152</v>
      </c>
      <c r="I5251" s="76">
        <v>44937.975694444445</v>
      </c>
      <c r="J5251" s="78"/>
      <c r="K5251" s="80">
        <v>1</v>
      </c>
    </row>
    <row r="5252" spans="2:11" x14ac:dyDescent="0.3">
      <c r="B5252" s="75">
        <v>40319</v>
      </c>
      <c r="C5252" s="76">
        <v>44937</v>
      </c>
      <c r="D5252" s="77">
        <v>1152</v>
      </c>
      <c r="E5252" s="77">
        <v>2</v>
      </c>
      <c r="F5252" s="78"/>
      <c r="G5252" s="79">
        <v>44937.795532407421</v>
      </c>
      <c r="H5252" s="77">
        <v>155</v>
      </c>
      <c r="I5252" s="76">
        <v>44937.975694444445</v>
      </c>
      <c r="J5252" s="78"/>
      <c r="K5252" s="80">
        <v>1</v>
      </c>
    </row>
    <row r="5253" spans="2:11" x14ac:dyDescent="0.3">
      <c r="B5253" s="75">
        <v>40320</v>
      </c>
      <c r="C5253" s="76">
        <v>44937</v>
      </c>
      <c r="D5253" s="77">
        <v>797</v>
      </c>
      <c r="E5253" s="77">
        <v>1</v>
      </c>
      <c r="F5253" s="78"/>
      <c r="G5253" s="79">
        <v>44937.80408564816</v>
      </c>
      <c r="H5253" s="77">
        <v>143</v>
      </c>
      <c r="I5253" s="76">
        <v>44937.975694444445</v>
      </c>
      <c r="J5253" s="78"/>
      <c r="K5253" s="80">
        <v>1</v>
      </c>
    </row>
    <row r="5254" spans="2:11" x14ac:dyDescent="0.3">
      <c r="B5254" s="75">
        <v>40321</v>
      </c>
      <c r="C5254" s="76">
        <v>44937</v>
      </c>
      <c r="D5254" s="77">
        <v>1259</v>
      </c>
      <c r="E5254" s="77">
        <v>2</v>
      </c>
      <c r="F5254" s="78"/>
      <c r="G5254" s="79">
        <v>44937.815798611126</v>
      </c>
      <c r="H5254" s="77">
        <v>145</v>
      </c>
      <c r="I5254" s="76">
        <v>44937.975694444445</v>
      </c>
      <c r="J5254" s="78"/>
      <c r="K5254" s="80">
        <v>1</v>
      </c>
    </row>
    <row r="5255" spans="2:11" x14ac:dyDescent="0.3">
      <c r="B5255" s="75">
        <v>40322</v>
      </c>
      <c r="C5255" s="76">
        <v>44937</v>
      </c>
      <c r="D5255" s="77">
        <v>860</v>
      </c>
      <c r="E5255" s="77">
        <v>5</v>
      </c>
      <c r="F5255" s="78"/>
      <c r="G5255" s="79">
        <v>44937.830312500017</v>
      </c>
      <c r="H5255" s="77">
        <v>146</v>
      </c>
      <c r="I5255" s="76">
        <v>44937.975694444445</v>
      </c>
      <c r="J5255" s="78"/>
      <c r="K5255" s="80">
        <v>1</v>
      </c>
    </row>
    <row r="5256" spans="2:11" x14ac:dyDescent="0.3">
      <c r="B5256" s="75">
        <v>40323</v>
      </c>
      <c r="C5256" s="76">
        <v>44937</v>
      </c>
      <c r="D5256" s="77">
        <v>947</v>
      </c>
      <c r="E5256" s="77">
        <v>6</v>
      </c>
      <c r="F5256" s="78"/>
      <c r="G5256" s="79">
        <v>44937.8446064815</v>
      </c>
      <c r="H5256" s="77">
        <v>177</v>
      </c>
      <c r="I5256" s="76">
        <v>44937.975694444445</v>
      </c>
      <c r="J5256" s="78"/>
      <c r="K5256" s="80">
        <v>1</v>
      </c>
    </row>
    <row r="5257" spans="2:11" x14ac:dyDescent="0.3">
      <c r="B5257" s="75">
        <v>40324</v>
      </c>
      <c r="C5257" s="76">
        <v>44937</v>
      </c>
      <c r="D5257" s="77">
        <v>6</v>
      </c>
      <c r="E5257" s="77">
        <v>6</v>
      </c>
      <c r="F5257" s="78"/>
      <c r="G5257" s="79">
        <v>44937.854641203725</v>
      </c>
      <c r="H5257" s="77">
        <v>147</v>
      </c>
      <c r="I5257" s="76">
        <v>44937.975694444445</v>
      </c>
      <c r="J5257" s="78"/>
      <c r="K5257" s="80">
        <v>1</v>
      </c>
    </row>
    <row r="5258" spans="2:11" x14ac:dyDescent="0.3">
      <c r="B5258" s="75">
        <v>40325</v>
      </c>
      <c r="C5258" s="76">
        <v>44937</v>
      </c>
      <c r="D5258" s="77">
        <v>225</v>
      </c>
      <c r="E5258" s="77">
        <v>2</v>
      </c>
      <c r="F5258" s="78"/>
      <c r="G5258" s="79">
        <v>44937.869097222247</v>
      </c>
      <c r="H5258" s="77">
        <v>163</v>
      </c>
      <c r="I5258" s="76">
        <v>44937.975694444445</v>
      </c>
      <c r="J5258" s="78"/>
      <c r="K5258" s="80">
        <v>1</v>
      </c>
    </row>
    <row r="5259" spans="2:11" x14ac:dyDescent="0.3">
      <c r="B5259" s="75">
        <v>40326</v>
      </c>
      <c r="C5259" s="76">
        <v>44937</v>
      </c>
      <c r="D5259" s="77">
        <v>30</v>
      </c>
      <c r="E5259" s="77">
        <v>4</v>
      </c>
      <c r="F5259" s="78"/>
      <c r="G5259" s="79">
        <v>44937.882106481506</v>
      </c>
      <c r="H5259" s="77">
        <v>160</v>
      </c>
      <c r="I5259" s="76">
        <v>44937.975694444445</v>
      </c>
      <c r="J5259" s="78"/>
      <c r="K5259" s="80">
        <v>1</v>
      </c>
    </row>
    <row r="5260" spans="2:11" x14ac:dyDescent="0.3">
      <c r="B5260" s="75">
        <v>40327</v>
      </c>
      <c r="C5260" s="76">
        <v>44937</v>
      </c>
      <c r="D5260" s="77">
        <v>310</v>
      </c>
      <c r="E5260" s="77">
        <v>3</v>
      </c>
      <c r="F5260" s="78"/>
      <c r="G5260" s="79">
        <v>44937.897349537059</v>
      </c>
      <c r="H5260" s="77">
        <v>150</v>
      </c>
      <c r="I5260" s="76">
        <v>44937.975694444445</v>
      </c>
      <c r="J5260" s="78"/>
      <c r="K5260" s="80">
        <v>1</v>
      </c>
    </row>
    <row r="5261" spans="2:11" x14ac:dyDescent="0.3">
      <c r="B5261" s="75">
        <v>40328</v>
      </c>
      <c r="C5261" s="76">
        <v>44937</v>
      </c>
      <c r="D5261" s="77">
        <v>774</v>
      </c>
      <c r="E5261" s="77">
        <v>2</v>
      </c>
      <c r="F5261" s="78"/>
      <c r="G5261" s="79">
        <v>44937.913587962983</v>
      </c>
      <c r="H5261" s="77">
        <v>148</v>
      </c>
      <c r="I5261" s="76">
        <v>44937.975694444445</v>
      </c>
      <c r="J5261" s="78"/>
      <c r="K5261" s="80">
        <v>1</v>
      </c>
    </row>
    <row r="5262" spans="2:11" x14ac:dyDescent="0.3">
      <c r="B5262" s="75">
        <v>40329</v>
      </c>
      <c r="C5262" s="76">
        <v>44938</v>
      </c>
      <c r="D5262" s="77">
        <v>1124</v>
      </c>
      <c r="E5262" s="77">
        <v>4</v>
      </c>
      <c r="F5262" s="78"/>
      <c r="G5262" s="79">
        <v>44938.333333333336</v>
      </c>
      <c r="H5262" s="77">
        <v>171</v>
      </c>
      <c r="I5262" s="76">
        <v>44938.95208333333</v>
      </c>
      <c r="J5262" s="78"/>
      <c r="K5262" s="80">
        <v>1</v>
      </c>
    </row>
    <row r="5263" spans="2:11" x14ac:dyDescent="0.3">
      <c r="B5263" s="75">
        <v>40330</v>
      </c>
      <c r="C5263" s="76">
        <v>44938</v>
      </c>
      <c r="D5263" s="77">
        <v>995</v>
      </c>
      <c r="E5263" s="77">
        <v>2</v>
      </c>
      <c r="F5263" s="78"/>
      <c r="G5263" s="79">
        <v>44938.347916666666</v>
      </c>
      <c r="H5263" s="77">
        <v>179</v>
      </c>
      <c r="I5263" s="76">
        <v>44938.95208333333</v>
      </c>
      <c r="J5263" s="78"/>
      <c r="K5263" s="80">
        <v>1</v>
      </c>
    </row>
    <row r="5264" spans="2:11" x14ac:dyDescent="0.3">
      <c r="B5264" s="75">
        <v>40331</v>
      </c>
      <c r="C5264" s="76">
        <v>44938</v>
      </c>
      <c r="D5264" s="77">
        <v>643</v>
      </c>
      <c r="E5264" s="77">
        <v>4</v>
      </c>
      <c r="F5264" s="78"/>
      <c r="G5264" s="79">
        <v>44938.356863425928</v>
      </c>
      <c r="H5264" s="77">
        <v>158</v>
      </c>
      <c r="I5264" s="76">
        <v>44938.95208333333</v>
      </c>
      <c r="J5264" s="78"/>
      <c r="K5264" s="80">
        <v>1</v>
      </c>
    </row>
    <row r="5265" spans="2:11" x14ac:dyDescent="0.3">
      <c r="B5265" s="75">
        <v>40332</v>
      </c>
      <c r="C5265" s="76">
        <v>44938</v>
      </c>
      <c r="D5265" s="77">
        <v>1027</v>
      </c>
      <c r="E5265" s="77">
        <v>1</v>
      </c>
      <c r="F5265" s="78"/>
      <c r="G5265" s="79">
        <v>44938.372673611113</v>
      </c>
      <c r="H5265" s="77">
        <v>175</v>
      </c>
      <c r="I5265" s="76">
        <v>44938.95208333333</v>
      </c>
      <c r="J5265" s="78"/>
      <c r="K5265" s="80">
        <v>1</v>
      </c>
    </row>
    <row r="5266" spans="2:11" x14ac:dyDescent="0.3">
      <c r="B5266" s="75">
        <v>40333</v>
      </c>
      <c r="C5266" s="76">
        <v>44938</v>
      </c>
      <c r="D5266" s="77">
        <v>1151</v>
      </c>
      <c r="E5266" s="77">
        <v>5</v>
      </c>
      <c r="F5266" s="78"/>
      <c r="G5266" s="79">
        <v>44938.382604166669</v>
      </c>
      <c r="H5266" s="77">
        <v>141</v>
      </c>
      <c r="I5266" s="76">
        <v>44938.95208333333</v>
      </c>
      <c r="J5266" s="78"/>
      <c r="K5266" s="80">
        <v>1</v>
      </c>
    </row>
    <row r="5267" spans="2:11" x14ac:dyDescent="0.3">
      <c r="B5267" s="75">
        <v>40334</v>
      </c>
      <c r="C5267" s="76">
        <v>44938</v>
      </c>
      <c r="D5267" s="77">
        <v>456</v>
      </c>
      <c r="E5267" s="77">
        <v>3</v>
      </c>
      <c r="F5267" s="78"/>
      <c r="G5267" s="79">
        <v>44938.398958333339</v>
      </c>
      <c r="H5267" s="77">
        <v>179</v>
      </c>
      <c r="I5267" s="76">
        <v>44938.95208333333</v>
      </c>
      <c r="J5267" s="78"/>
      <c r="K5267" s="80">
        <v>1</v>
      </c>
    </row>
    <row r="5268" spans="2:11" x14ac:dyDescent="0.3">
      <c r="B5268" s="75">
        <v>40335</v>
      </c>
      <c r="C5268" s="76">
        <v>44938</v>
      </c>
      <c r="D5268" s="77">
        <v>813</v>
      </c>
      <c r="E5268" s="77">
        <v>3</v>
      </c>
      <c r="F5268" s="78"/>
      <c r="G5268" s="79">
        <v>44938.41206018519</v>
      </c>
      <c r="H5268" s="77">
        <v>149</v>
      </c>
      <c r="I5268" s="76">
        <v>44938.95208333333</v>
      </c>
      <c r="J5268" s="78"/>
      <c r="K5268" s="80">
        <v>1</v>
      </c>
    </row>
    <row r="5269" spans="2:11" x14ac:dyDescent="0.3">
      <c r="B5269" s="75">
        <v>40336</v>
      </c>
      <c r="C5269" s="76">
        <v>44938</v>
      </c>
      <c r="D5269" s="77">
        <v>1116</v>
      </c>
      <c r="E5269" s="77">
        <v>2</v>
      </c>
      <c r="F5269" s="78"/>
      <c r="G5269" s="79">
        <v>44938.422662037039</v>
      </c>
      <c r="H5269" s="77">
        <v>175</v>
      </c>
      <c r="I5269" s="76">
        <v>44938.95208333333</v>
      </c>
      <c r="J5269" s="78"/>
      <c r="K5269" s="80">
        <v>1</v>
      </c>
    </row>
    <row r="5270" spans="2:11" x14ac:dyDescent="0.3">
      <c r="B5270" s="75">
        <v>40337</v>
      </c>
      <c r="C5270" s="76">
        <v>44938</v>
      </c>
      <c r="D5270" s="77">
        <v>705</v>
      </c>
      <c r="E5270" s="77">
        <v>6</v>
      </c>
      <c r="F5270" s="78"/>
      <c r="G5270" s="79">
        <v>44938.435532407413</v>
      </c>
      <c r="H5270" s="77">
        <v>160</v>
      </c>
      <c r="I5270" s="76">
        <v>44938.95208333333</v>
      </c>
      <c r="J5270" s="78"/>
      <c r="K5270" s="80">
        <v>1</v>
      </c>
    </row>
    <row r="5271" spans="2:11" x14ac:dyDescent="0.3">
      <c r="B5271" s="75">
        <v>40338</v>
      </c>
      <c r="C5271" s="76">
        <v>44938</v>
      </c>
      <c r="D5271" s="77">
        <v>444</v>
      </c>
      <c r="E5271" s="77">
        <v>5</v>
      </c>
      <c r="F5271" s="78"/>
      <c r="G5271" s="79">
        <v>44938.446759259263</v>
      </c>
      <c r="H5271" s="77">
        <v>168</v>
      </c>
      <c r="I5271" s="76">
        <v>44938.95208333333</v>
      </c>
      <c r="J5271" s="78"/>
      <c r="K5271" s="80">
        <v>1</v>
      </c>
    </row>
    <row r="5272" spans="2:11" x14ac:dyDescent="0.3">
      <c r="B5272" s="75">
        <v>40339</v>
      </c>
      <c r="C5272" s="76">
        <v>44938</v>
      </c>
      <c r="D5272" s="77">
        <v>774</v>
      </c>
      <c r="E5272" s="77">
        <v>4</v>
      </c>
      <c r="F5272" s="78"/>
      <c r="G5272" s="79">
        <v>44938.460208333338</v>
      </c>
      <c r="H5272" s="77">
        <v>150</v>
      </c>
      <c r="I5272" s="76">
        <v>44938.95208333333</v>
      </c>
      <c r="J5272" s="78"/>
      <c r="K5272" s="80">
        <v>1</v>
      </c>
    </row>
    <row r="5273" spans="2:11" x14ac:dyDescent="0.3">
      <c r="B5273" s="75">
        <v>40340</v>
      </c>
      <c r="C5273" s="76">
        <v>44938</v>
      </c>
      <c r="D5273" s="77">
        <v>7</v>
      </c>
      <c r="E5273" s="77">
        <v>4</v>
      </c>
      <c r="F5273" s="78"/>
      <c r="G5273" s="79">
        <v>44938.472164351857</v>
      </c>
      <c r="H5273" s="77">
        <v>165</v>
      </c>
      <c r="I5273" s="76">
        <v>44938.95208333333</v>
      </c>
      <c r="J5273" s="78"/>
      <c r="K5273" s="80">
        <v>1</v>
      </c>
    </row>
    <row r="5274" spans="2:11" x14ac:dyDescent="0.3">
      <c r="B5274" s="75">
        <v>40341</v>
      </c>
      <c r="C5274" s="76">
        <v>44938</v>
      </c>
      <c r="D5274" s="77">
        <v>708</v>
      </c>
      <c r="E5274" s="77">
        <v>5</v>
      </c>
      <c r="F5274" s="78"/>
      <c r="G5274" s="79">
        <v>44938.486481481486</v>
      </c>
      <c r="H5274" s="77">
        <v>150</v>
      </c>
      <c r="I5274" s="76">
        <v>44938.95208333333</v>
      </c>
      <c r="J5274" s="78"/>
      <c r="K5274" s="80">
        <v>1</v>
      </c>
    </row>
    <row r="5275" spans="2:11" x14ac:dyDescent="0.3">
      <c r="B5275" s="75">
        <v>40342</v>
      </c>
      <c r="C5275" s="76">
        <v>44938</v>
      </c>
      <c r="D5275" s="77">
        <v>450</v>
      </c>
      <c r="E5275" s="77">
        <v>2</v>
      </c>
      <c r="F5275" s="78"/>
      <c r="G5275" s="79">
        <v>44938.500555555562</v>
      </c>
      <c r="H5275" s="77">
        <v>161</v>
      </c>
      <c r="I5275" s="76">
        <v>44938.95208333333</v>
      </c>
      <c r="J5275" s="78"/>
      <c r="K5275" s="80">
        <v>1</v>
      </c>
    </row>
    <row r="5276" spans="2:11" x14ac:dyDescent="0.3">
      <c r="B5276" s="75">
        <v>40343</v>
      </c>
      <c r="C5276" s="76">
        <v>44938</v>
      </c>
      <c r="D5276" s="77">
        <v>130</v>
      </c>
      <c r="E5276" s="77">
        <v>6</v>
      </c>
      <c r="F5276" s="78"/>
      <c r="G5276" s="79">
        <v>44938.517002314824</v>
      </c>
      <c r="H5276" s="77">
        <v>143</v>
      </c>
      <c r="I5276" s="76">
        <v>44938.95208333333</v>
      </c>
      <c r="J5276" s="78"/>
      <c r="K5276" s="80">
        <v>1</v>
      </c>
    </row>
    <row r="5277" spans="2:11" x14ac:dyDescent="0.3">
      <c r="B5277" s="75">
        <v>40344</v>
      </c>
      <c r="C5277" s="76">
        <v>44938</v>
      </c>
      <c r="D5277" s="77">
        <v>288</v>
      </c>
      <c r="E5277" s="77">
        <v>4</v>
      </c>
      <c r="F5277" s="78"/>
      <c r="G5277" s="79">
        <v>44938.528796296305</v>
      </c>
      <c r="H5277" s="77">
        <v>151</v>
      </c>
      <c r="I5277" s="76">
        <v>44938.95208333333</v>
      </c>
      <c r="J5277" s="78"/>
      <c r="K5277" s="80">
        <v>1</v>
      </c>
    </row>
    <row r="5278" spans="2:11" x14ac:dyDescent="0.3">
      <c r="B5278" s="75">
        <v>40345</v>
      </c>
      <c r="C5278" s="76">
        <v>44938</v>
      </c>
      <c r="D5278" s="77">
        <v>1322</v>
      </c>
      <c r="E5278" s="77">
        <v>6</v>
      </c>
      <c r="F5278" s="78"/>
      <c r="G5278" s="79">
        <v>44938.545219907413</v>
      </c>
      <c r="H5278" s="77">
        <v>156</v>
      </c>
      <c r="I5278" s="76">
        <v>44938.95208333333</v>
      </c>
      <c r="J5278" s="78"/>
      <c r="K5278" s="80">
        <v>1</v>
      </c>
    </row>
    <row r="5279" spans="2:11" x14ac:dyDescent="0.3">
      <c r="B5279" s="75">
        <v>40346</v>
      </c>
      <c r="C5279" s="76">
        <v>44938</v>
      </c>
      <c r="D5279" s="77">
        <v>955</v>
      </c>
      <c r="E5279" s="77">
        <v>1</v>
      </c>
      <c r="F5279" s="78"/>
      <c r="G5279" s="79">
        <v>44938.558495370373</v>
      </c>
      <c r="H5279" s="77">
        <v>145</v>
      </c>
      <c r="I5279" s="76">
        <v>44938.95208333333</v>
      </c>
      <c r="J5279" s="78"/>
      <c r="K5279" s="80">
        <v>1</v>
      </c>
    </row>
    <row r="5280" spans="2:11" x14ac:dyDescent="0.3">
      <c r="B5280" s="75">
        <v>40347</v>
      </c>
      <c r="C5280" s="76">
        <v>44938</v>
      </c>
      <c r="D5280" s="77">
        <v>1164</v>
      </c>
      <c r="E5280" s="77">
        <v>2</v>
      </c>
      <c r="F5280" s="78"/>
      <c r="G5280" s="79">
        <v>44938.569062499999</v>
      </c>
      <c r="H5280" s="77">
        <v>159</v>
      </c>
      <c r="I5280" s="76">
        <v>44938.95208333333</v>
      </c>
      <c r="J5280" s="78"/>
      <c r="K5280" s="80">
        <v>1</v>
      </c>
    </row>
    <row r="5281" spans="2:11" x14ac:dyDescent="0.3">
      <c r="B5281" s="75">
        <v>40348</v>
      </c>
      <c r="C5281" s="76">
        <v>44938</v>
      </c>
      <c r="D5281" s="77">
        <v>1000</v>
      </c>
      <c r="E5281" s="77">
        <v>2</v>
      </c>
      <c r="F5281" s="78"/>
      <c r="G5281" s="79">
        <v>44938.582673611112</v>
      </c>
      <c r="H5281" s="77">
        <v>155</v>
      </c>
      <c r="I5281" s="76">
        <v>44938.95208333333</v>
      </c>
      <c r="J5281" s="78"/>
      <c r="K5281" s="80">
        <v>1</v>
      </c>
    </row>
    <row r="5282" spans="2:11" x14ac:dyDescent="0.3">
      <c r="B5282" s="75">
        <v>40349</v>
      </c>
      <c r="C5282" s="76">
        <v>44938</v>
      </c>
      <c r="D5282" s="77">
        <v>118</v>
      </c>
      <c r="E5282" s="77">
        <v>3</v>
      </c>
      <c r="F5282" s="78"/>
      <c r="G5282" s="79">
        <v>44938.592557870368</v>
      </c>
      <c r="H5282" s="77">
        <v>163</v>
      </c>
      <c r="I5282" s="76">
        <v>44938.95208333333</v>
      </c>
      <c r="J5282" s="78"/>
      <c r="K5282" s="80">
        <v>1</v>
      </c>
    </row>
    <row r="5283" spans="2:11" x14ac:dyDescent="0.3">
      <c r="B5283" s="75">
        <v>40350</v>
      </c>
      <c r="C5283" s="76">
        <v>44938</v>
      </c>
      <c r="D5283" s="77">
        <v>815</v>
      </c>
      <c r="E5283" s="77">
        <v>3</v>
      </c>
      <c r="F5283" s="78"/>
      <c r="G5283" s="79">
        <v>44938.602650462963</v>
      </c>
      <c r="H5283" s="77">
        <v>173</v>
      </c>
      <c r="I5283" s="76">
        <v>44938.95208333333</v>
      </c>
      <c r="J5283" s="78"/>
      <c r="K5283" s="80">
        <v>1</v>
      </c>
    </row>
    <row r="5284" spans="2:11" x14ac:dyDescent="0.3">
      <c r="B5284" s="75">
        <v>40351</v>
      </c>
      <c r="C5284" s="76">
        <v>44938</v>
      </c>
      <c r="D5284" s="77">
        <v>153</v>
      </c>
      <c r="E5284" s="77">
        <v>3</v>
      </c>
      <c r="F5284" s="78"/>
      <c r="G5284" s="79">
        <v>44938.619710648149</v>
      </c>
      <c r="H5284" s="77">
        <v>170</v>
      </c>
      <c r="I5284" s="76">
        <v>44938.95208333333</v>
      </c>
      <c r="J5284" s="78"/>
      <c r="K5284" s="80">
        <v>1</v>
      </c>
    </row>
    <row r="5285" spans="2:11" x14ac:dyDescent="0.3">
      <c r="B5285" s="75">
        <v>40352</v>
      </c>
      <c r="C5285" s="76">
        <v>44938</v>
      </c>
      <c r="D5285" s="77">
        <v>154</v>
      </c>
      <c r="E5285" s="77">
        <v>1</v>
      </c>
      <c r="F5285" s="78"/>
      <c r="G5285" s="79">
        <v>44938.635671296295</v>
      </c>
      <c r="H5285" s="77">
        <v>172</v>
      </c>
      <c r="I5285" s="76">
        <v>44938.95208333333</v>
      </c>
      <c r="J5285" s="78"/>
      <c r="K5285" s="80">
        <v>1</v>
      </c>
    </row>
    <row r="5286" spans="2:11" x14ac:dyDescent="0.3">
      <c r="B5286" s="75">
        <v>40353</v>
      </c>
      <c r="C5286" s="76">
        <v>44938</v>
      </c>
      <c r="D5286" s="77">
        <v>460</v>
      </c>
      <c r="E5286" s="77">
        <v>5</v>
      </c>
      <c r="F5286" s="78"/>
      <c r="G5286" s="79">
        <v>44938.645405092589</v>
      </c>
      <c r="H5286" s="77">
        <v>155</v>
      </c>
      <c r="I5286" s="76">
        <v>44938.95208333333</v>
      </c>
      <c r="J5286" s="78"/>
      <c r="K5286" s="80">
        <v>1</v>
      </c>
    </row>
    <row r="5287" spans="2:11" x14ac:dyDescent="0.3">
      <c r="B5287" s="75">
        <v>40354</v>
      </c>
      <c r="C5287" s="76">
        <v>44938</v>
      </c>
      <c r="D5287" s="77">
        <v>624</v>
      </c>
      <c r="E5287" s="77">
        <v>5</v>
      </c>
      <c r="F5287" s="78"/>
      <c r="G5287" s="79">
        <v>44938.660879629628</v>
      </c>
      <c r="H5287" s="77">
        <v>143</v>
      </c>
      <c r="I5287" s="76">
        <v>44938.95208333333</v>
      </c>
      <c r="J5287" s="78"/>
      <c r="K5287" s="80">
        <v>1</v>
      </c>
    </row>
    <row r="5288" spans="2:11" x14ac:dyDescent="0.3">
      <c r="B5288" s="75">
        <v>40355</v>
      </c>
      <c r="C5288" s="76">
        <v>44938</v>
      </c>
      <c r="D5288" s="77">
        <v>141</v>
      </c>
      <c r="E5288" s="77">
        <v>4</v>
      </c>
      <c r="F5288" s="78"/>
      <c r="G5288" s="79">
        <v>44938.671851851846</v>
      </c>
      <c r="H5288" s="77">
        <v>158</v>
      </c>
      <c r="I5288" s="76">
        <v>44938.95208333333</v>
      </c>
      <c r="J5288" s="78"/>
      <c r="K5288" s="80">
        <v>1</v>
      </c>
    </row>
    <row r="5289" spans="2:11" x14ac:dyDescent="0.3">
      <c r="B5289" s="75">
        <v>40356</v>
      </c>
      <c r="C5289" s="76">
        <v>44938</v>
      </c>
      <c r="D5289" s="77">
        <v>364</v>
      </c>
      <c r="E5289" s="77">
        <v>4</v>
      </c>
      <c r="F5289" s="78"/>
      <c r="G5289" s="79">
        <v>44938.681793981479</v>
      </c>
      <c r="H5289" s="77">
        <v>175</v>
      </c>
      <c r="I5289" s="76">
        <v>44938.95208333333</v>
      </c>
      <c r="J5289" s="78"/>
      <c r="K5289" s="80">
        <v>1</v>
      </c>
    </row>
    <row r="5290" spans="2:11" x14ac:dyDescent="0.3">
      <c r="B5290" s="75">
        <v>40357</v>
      </c>
      <c r="C5290" s="76">
        <v>44938</v>
      </c>
      <c r="D5290" s="77">
        <v>527</v>
      </c>
      <c r="E5290" s="77">
        <v>5</v>
      </c>
      <c r="F5290" s="78"/>
      <c r="G5290" s="79">
        <v>44938.697569444441</v>
      </c>
      <c r="H5290" s="77">
        <v>153</v>
      </c>
      <c r="I5290" s="76">
        <v>44938.95208333333</v>
      </c>
      <c r="J5290" s="78"/>
      <c r="K5290" s="80">
        <v>1</v>
      </c>
    </row>
    <row r="5291" spans="2:11" x14ac:dyDescent="0.3">
      <c r="B5291" s="75">
        <v>40358</v>
      </c>
      <c r="C5291" s="76">
        <v>44938</v>
      </c>
      <c r="D5291" s="77">
        <v>804</v>
      </c>
      <c r="E5291" s="77">
        <v>3</v>
      </c>
      <c r="F5291" s="78"/>
      <c r="G5291" s="79">
        <v>44938.712384259255</v>
      </c>
      <c r="H5291" s="77">
        <v>146</v>
      </c>
      <c r="I5291" s="76">
        <v>44938.95208333333</v>
      </c>
      <c r="J5291" s="78"/>
      <c r="K5291" s="80">
        <v>1</v>
      </c>
    </row>
    <row r="5292" spans="2:11" x14ac:dyDescent="0.3">
      <c r="B5292" s="75">
        <v>40359</v>
      </c>
      <c r="C5292" s="76">
        <v>44938</v>
      </c>
      <c r="D5292" s="77">
        <v>144</v>
      </c>
      <c r="E5292" s="77">
        <v>6</v>
      </c>
      <c r="F5292" s="78"/>
      <c r="G5292" s="79">
        <v>44938.722245370365</v>
      </c>
      <c r="H5292" s="77">
        <v>159</v>
      </c>
      <c r="I5292" s="76">
        <v>44938.95208333333</v>
      </c>
      <c r="J5292" s="78"/>
      <c r="K5292" s="80">
        <v>1</v>
      </c>
    </row>
    <row r="5293" spans="2:11" x14ac:dyDescent="0.3">
      <c r="B5293" s="75">
        <v>40360</v>
      </c>
      <c r="C5293" s="76">
        <v>44938</v>
      </c>
      <c r="D5293" s="77">
        <v>785</v>
      </c>
      <c r="E5293" s="77">
        <v>4</v>
      </c>
      <c r="F5293" s="78"/>
      <c r="G5293" s="79">
        <v>44938.733923611107</v>
      </c>
      <c r="H5293" s="77">
        <v>174</v>
      </c>
      <c r="I5293" s="76">
        <v>44938.95208333333</v>
      </c>
      <c r="J5293" s="78"/>
      <c r="K5293" s="80">
        <v>1</v>
      </c>
    </row>
    <row r="5294" spans="2:11" x14ac:dyDescent="0.3">
      <c r="B5294" s="75">
        <v>40361</v>
      </c>
      <c r="C5294" s="76">
        <v>44938</v>
      </c>
      <c r="D5294" s="77">
        <v>993</v>
      </c>
      <c r="E5294" s="77">
        <v>5</v>
      </c>
      <c r="F5294" s="78"/>
      <c r="G5294" s="79">
        <v>44938.749768518515</v>
      </c>
      <c r="H5294" s="77">
        <v>172</v>
      </c>
      <c r="I5294" s="76">
        <v>44938.95208333333</v>
      </c>
      <c r="J5294" s="78"/>
      <c r="K5294" s="80">
        <v>1</v>
      </c>
    </row>
    <row r="5295" spans="2:11" x14ac:dyDescent="0.3">
      <c r="B5295" s="75">
        <v>40362</v>
      </c>
      <c r="C5295" s="76">
        <v>44938</v>
      </c>
      <c r="D5295" s="77">
        <v>34</v>
      </c>
      <c r="E5295" s="77">
        <v>6</v>
      </c>
      <c r="F5295" s="78"/>
      <c r="G5295" s="79">
        <v>44938.764768518515</v>
      </c>
      <c r="H5295" s="77">
        <v>151</v>
      </c>
      <c r="I5295" s="76">
        <v>44938.95208333333</v>
      </c>
      <c r="J5295" s="78"/>
      <c r="K5295" s="80">
        <v>1</v>
      </c>
    </row>
    <row r="5296" spans="2:11" x14ac:dyDescent="0.3">
      <c r="B5296" s="75">
        <v>40363</v>
      </c>
      <c r="C5296" s="76">
        <v>44938</v>
      </c>
      <c r="D5296" s="77">
        <v>187</v>
      </c>
      <c r="E5296" s="77">
        <v>5</v>
      </c>
      <c r="F5296" s="78"/>
      <c r="G5296" s="79">
        <v>44938.778668981475</v>
      </c>
      <c r="H5296" s="77">
        <v>142</v>
      </c>
      <c r="I5296" s="76">
        <v>44938.95208333333</v>
      </c>
      <c r="J5296" s="78"/>
      <c r="K5296" s="80">
        <v>1</v>
      </c>
    </row>
    <row r="5297" spans="2:11" x14ac:dyDescent="0.3">
      <c r="B5297" s="75">
        <v>40364</v>
      </c>
      <c r="C5297" s="76">
        <v>44938</v>
      </c>
      <c r="D5297" s="77">
        <v>647</v>
      </c>
      <c r="E5297" s="77">
        <v>4</v>
      </c>
      <c r="F5297" s="78"/>
      <c r="G5297" s="79">
        <v>44938.793715277774</v>
      </c>
      <c r="H5297" s="77">
        <v>157</v>
      </c>
      <c r="I5297" s="76">
        <v>44938.95208333333</v>
      </c>
      <c r="J5297" s="78"/>
      <c r="K5297" s="80">
        <v>1</v>
      </c>
    </row>
    <row r="5298" spans="2:11" x14ac:dyDescent="0.3">
      <c r="B5298" s="75">
        <v>40365</v>
      </c>
      <c r="C5298" s="76">
        <v>44938</v>
      </c>
      <c r="D5298" s="77">
        <v>380</v>
      </c>
      <c r="E5298" s="77">
        <v>5</v>
      </c>
      <c r="F5298" s="78"/>
      <c r="G5298" s="79">
        <v>44938.806296296294</v>
      </c>
      <c r="H5298" s="77">
        <v>161</v>
      </c>
      <c r="I5298" s="76">
        <v>44938.95208333333</v>
      </c>
      <c r="J5298" s="78"/>
      <c r="K5298" s="80">
        <v>1</v>
      </c>
    </row>
    <row r="5299" spans="2:11" x14ac:dyDescent="0.3">
      <c r="B5299" s="75">
        <v>40366</v>
      </c>
      <c r="C5299" s="76">
        <v>44938</v>
      </c>
      <c r="D5299" s="77">
        <v>1099</v>
      </c>
      <c r="E5299" s="77">
        <v>6</v>
      </c>
      <c r="F5299" s="78"/>
      <c r="G5299" s="79">
        <v>44938.818657407406</v>
      </c>
      <c r="H5299" s="77">
        <v>173</v>
      </c>
      <c r="I5299" s="76">
        <v>44938.95208333333</v>
      </c>
      <c r="J5299" s="78"/>
      <c r="K5299" s="80">
        <v>1</v>
      </c>
    </row>
    <row r="5300" spans="2:11" x14ac:dyDescent="0.3">
      <c r="B5300" s="75">
        <v>40367</v>
      </c>
      <c r="C5300" s="76">
        <v>44938</v>
      </c>
      <c r="D5300" s="77">
        <v>1057</v>
      </c>
      <c r="E5300" s="77">
        <v>6</v>
      </c>
      <c r="F5300" s="78"/>
      <c r="G5300" s="79">
        <v>44938.834282407406</v>
      </c>
      <c r="H5300" s="77">
        <v>155</v>
      </c>
      <c r="I5300" s="76">
        <v>44938.95208333333</v>
      </c>
      <c r="J5300" s="78"/>
      <c r="K5300" s="80">
        <v>1</v>
      </c>
    </row>
    <row r="5301" spans="2:11" x14ac:dyDescent="0.3">
      <c r="B5301" s="75">
        <v>40368</v>
      </c>
      <c r="C5301" s="76">
        <v>44938</v>
      </c>
      <c r="D5301" s="77">
        <v>340</v>
      </c>
      <c r="E5301" s="77">
        <v>1</v>
      </c>
      <c r="F5301" s="78"/>
      <c r="G5301" s="79">
        <v>44938.850243055553</v>
      </c>
      <c r="H5301" s="77">
        <v>167</v>
      </c>
      <c r="I5301" s="76">
        <v>44938.95208333333</v>
      </c>
      <c r="J5301" s="78"/>
      <c r="K5301" s="80">
        <v>1</v>
      </c>
    </row>
    <row r="5302" spans="2:11" x14ac:dyDescent="0.3">
      <c r="B5302" s="75">
        <v>40369</v>
      </c>
      <c r="C5302" s="76">
        <v>44938</v>
      </c>
      <c r="D5302" s="77">
        <v>626</v>
      </c>
      <c r="E5302" s="77">
        <v>2</v>
      </c>
      <c r="F5302" s="78"/>
      <c r="G5302" s="79">
        <v>44938.860462962963</v>
      </c>
      <c r="H5302" s="77">
        <v>140</v>
      </c>
      <c r="I5302" s="76">
        <v>44938.95208333333</v>
      </c>
      <c r="J5302" s="78"/>
      <c r="K5302" s="80">
        <v>1</v>
      </c>
    </row>
    <row r="5303" spans="2:11" x14ac:dyDescent="0.3">
      <c r="B5303" s="75">
        <v>40370</v>
      </c>
      <c r="C5303" s="76">
        <v>44938</v>
      </c>
      <c r="D5303" s="77">
        <v>149</v>
      </c>
      <c r="E5303" s="77">
        <v>1</v>
      </c>
      <c r="F5303" s="78"/>
      <c r="G5303" s="79">
        <v>44938.875381944446</v>
      </c>
      <c r="H5303" s="77">
        <v>175</v>
      </c>
      <c r="I5303" s="76">
        <v>44938.95208333333</v>
      </c>
      <c r="J5303" s="78"/>
      <c r="K5303" s="80">
        <v>1</v>
      </c>
    </row>
    <row r="5304" spans="2:11" x14ac:dyDescent="0.3">
      <c r="B5304" s="75">
        <v>40371</v>
      </c>
      <c r="C5304" s="76">
        <v>44938</v>
      </c>
      <c r="D5304" s="77">
        <v>200</v>
      </c>
      <c r="E5304" s="77">
        <v>5</v>
      </c>
      <c r="F5304" s="78"/>
      <c r="G5304" s="79">
        <v>44938.890266203707</v>
      </c>
      <c r="H5304" s="77">
        <v>149</v>
      </c>
      <c r="I5304" s="76">
        <v>44938.95208333333</v>
      </c>
      <c r="J5304" s="78"/>
      <c r="K5304" s="80">
        <v>1</v>
      </c>
    </row>
    <row r="5305" spans="2:11" x14ac:dyDescent="0.3">
      <c r="B5305" s="75">
        <v>40372</v>
      </c>
      <c r="C5305" s="76">
        <v>44938</v>
      </c>
      <c r="D5305" s="77">
        <v>19</v>
      </c>
      <c r="E5305" s="77">
        <v>5</v>
      </c>
      <c r="F5305" s="78"/>
      <c r="G5305" s="79">
        <v>44938.904398148152</v>
      </c>
      <c r="H5305" s="77">
        <v>152</v>
      </c>
      <c r="I5305" s="76">
        <v>44938.95208333333</v>
      </c>
      <c r="J5305" s="78"/>
      <c r="K5305" s="80">
        <v>1</v>
      </c>
    </row>
    <row r="5306" spans="2:11" x14ac:dyDescent="0.3">
      <c r="B5306" s="75">
        <v>40373</v>
      </c>
      <c r="C5306" s="76">
        <v>44938</v>
      </c>
      <c r="D5306" s="77">
        <v>337</v>
      </c>
      <c r="E5306" s="77">
        <v>1</v>
      </c>
      <c r="F5306" s="78"/>
      <c r="G5306" s="79">
        <v>44938.916550925933</v>
      </c>
      <c r="H5306" s="77">
        <v>158</v>
      </c>
      <c r="I5306" s="76">
        <v>44938.95208333333</v>
      </c>
      <c r="J5306" s="78"/>
      <c r="K5306" s="80">
        <v>1</v>
      </c>
    </row>
    <row r="5307" spans="2:11" x14ac:dyDescent="0.3">
      <c r="B5307" s="75">
        <v>40374</v>
      </c>
      <c r="C5307" s="76">
        <v>44939</v>
      </c>
      <c r="D5307" s="77">
        <v>504</v>
      </c>
      <c r="E5307" s="77">
        <v>4</v>
      </c>
      <c r="F5307" s="78"/>
      <c r="G5307" s="79">
        <v>44939.333333333336</v>
      </c>
      <c r="H5307" s="77">
        <v>166</v>
      </c>
      <c r="I5307" s="76">
        <v>44939.976388888892</v>
      </c>
      <c r="J5307" s="78"/>
      <c r="K5307" s="80">
        <v>1</v>
      </c>
    </row>
    <row r="5308" spans="2:11" x14ac:dyDescent="0.3">
      <c r="B5308" s="75">
        <v>40375</v>
      </c>
      <c r="C5308" s="76">
        <v>44939</v>
      </c>
      <c r="D5308" s="77">
        <v>73</v>
      </c>
      <c r="E5308" s="77">
        <v>4</v>
      </c>
      <c r="F5308" s="78"/>
      <c r="G5308" s="79">
        <v>44939.343587962969</v>
      </c>
      <c r="H5308" s="77">
        <v>158</v>
      </c>
      <c r="I5308" s="76">
        <v>44939.976388888892</v>
      </c>
      <c r="J5308" s="78"/>
      <c r="K5308" s="80">
        <v>1</v>
      </c>
    </row>
    <row r="5309" spans="2:11" x14ac:dyDescent="0.3">
      <c r="B5309" s="75">
        <v>40376</v>
      </c>
      <c r="C5309" s="76">
        <v>44939</v>
      </c>
      <c r="D5309" s="77">
        <v>69</v>
      </c>
      <c r="E5309" s="77">
        <v>1</v>
      </c>
      <c r="F5309" s="78"/>
      <c r="G5309" s="79">
        <v>44939.356979166674</v>
      </c>
      <c r="H5309" s="77">
        <v>148</v>
      </c>
      <c r="I5309" s="76">
        <v>44939.976388888892</v>
      </c>
      <c r="J5309" s="78"/>
      <c r="K5309" s="80">
        <v>1</v>
      </c>
    </row>
    <row r="5310" spans="2:11" x14ac:dyDescent="0.3">
      <c r="B5310" s="75">
        <v>40377</v>
      </c>
      <c r="C5310" s="76">
        <v>44939</v>
      </c>
      <c r="D5310" s="77">
        <v>367</v>
      </c>
      <c r="E5310" s="77">
        <v>6</v>
      </c>
      <c r="F5310" s="78"/>
      <c r="G5310" s="79">
        <v>44939.368217592601</v>
      </c>
      <c r="H5310" s="77">
        <v>163</v>
      </c>
      <c r="I5310" s="76">
        <v>44939.976388888892</v>
      </c>
      <c r="J5310" s="78"/>
      <c r="K5310" s="80">
        <v>1</v>
      </c>
    </row>
    <row r="5311" spans="2:11" x14ac:dyDescent="0.3">
      <c r="B5311" s="75">
        <v>40378</v>
      </c>
      <c r="C5311" s="76">
        <v>44939</v>
      </c>
      <c r="D5311" s="77">
        <v>1068</v>
      </c>
      <c r="E5311" s="77">
        <v>5</v>
      </c>
      <c r="F5311" s="78"/>
      <c r="G5311" s="79">
        <v>44939.379664351858</v>
      </c>
      <c r="H5311" s="77">
        <v>151</v>
      </c>
      <c r="I5311" s="76">
        <v>44939.976388888892</v>
      </c>
      <c r="J5311" s="78"/>
      <c r="K5311" s="80">
        <v>1</v>
      </c>
    </row>
    <row r="5312" spans="2:11" x14ac:dyDescent="0.3">
      <c r="B5312" s="75">
        <v>40379</v>
      </c>
      <c r="C5312" s="76">
        <v>44939</v>
      </c>
      <c r="D5312" s="77">
        <v>403</v>
      </c>
      <c r="E5312" s="77">
        <v>1</v>
      </c>
      <c r="F5312" s="78"/>
      <c r="G5312" s="79">
        <v>44939.390162037045</v>
      </c>
      <c r="H5312" s="77">
        <v>151</v>
      </c>
      <c r="I5312" s="76">
        <v>44939.976388888892</v>
      </c>
      <c r="J5312" s="78"/>
      <c r="K5312" s="80">
        <v>1</v>
      </c>
    </row>
    <row r="5313" spans="2:11" x14ac:dyDescent="0.3">
      <c r="B5313" s="75">
        <v>40380</v>
      </c>
      <c r="C5313" s="76">
        <v>44939</v>
      </c>
      <c r="D5313" s="77">
        <v>62</v>
      </c>
      <c r="E5313" s="77">
        <v>1</v>
      </c>
      <c r="F5313" s="78"/>
      <c r="G5313" s="79">
        <v>44939.406585648154</v>
      </c>
      <c r="H5313" s="77">
        <v>165</v>
      </c>
      <c r="I5313" s="76">
        <v>44939.976388888892</v>
      </c>
      <c r="J5313" s="78"/>
      <c r="K5313" s="80">
        <v>1</v>
      </c>
    </row>
    <row r="5314" spans="2:11" x14ac:dyDescent="0.3">
      <c r="B5314" s="75">
        <v>40381</v>
      </c>
      <c r="C5314" s="76">
        <v>44939</v>
      </c>
      <c r="D5314" s="77">
        <v>351</v>
      </c>
      <c r="E5314" s="77">
        <v>3</v>
      </c>
      <c r="F5314" s="78"/>
      <c r="G5314" s="79">
        <v>44939.419363425928</v>
      </c>
      <c r="H5314" s="77">
        <v>170</v>
      </c>
      <c r="I5314" s="76">
        <v>44939.976388888892</v>
      </c>
      <c r="J5314" s="78"/>
      <c r="K5314" s="80">
        <v>1</v>
      </c>
    </row>
    <row r="5315" spans="2:11" x14ac:dyDescent="0.3">
      <c r="B5315" s="75">
        <v>40382</v>
      </c>
      <c r="C5315" s="76">
        <v>44939</v>
      </c>
      <c r="D5315" s="77">
        <v>33</v>
      </c>
      <c r="E5315" s="77">
        <v>4</v>
      </c>
      <c r="F5315" s="78"/>
      <c r="G5315" s="79">
        <v>44939.435266203705</v>
      </c>
      <c r="H5315" s="77">
        <v>144</v>
      </c>
      <c r="I5315" s="76">
        <v>44939.976388888892</v>
      </c>
      <c r="J5315" s="78"/>
      <c r="K5315" s="80">
        <v>1</v>
      </c>
    </row>
    <row r="5316" spans="2:11" x14ac:dyDescent="0.3">
      <c r="B5316" s="75">
        <v>40383</v>
      </c>
      <c r="C5316" s="76">
        <v>44939</v>
      </c>
      <c r="D5316" s="77">
        <v>365</v>
      </c>
      <c r="E5316" s="77">
        <v>6</v>
      </c>
      <c r="F5316" s="78"/>
      <c r="G5316" s="79">
        <v>44939.443958333337</v>
      </c>
      <c r="H5316" s="77">
        <v>170</v>
      </c>
      <c r="I5316" s="76">
        <v>44939.976388888892</v>
      </c>
      <c r="J5316" s="78"/>
      <c r="K5316" s="80">
        <v>1</v>
      </c>
    </row>
    <row r="5317" spans="2:11" x14ac:dyDescent="0.3">
      <c r="B5317" s="75">
        <v>40384</v>
      </c>
      <c r="C5317" s="76">
        <v>44939</v>
      </c>
      <c r="D5317" s="77">
        <v>281</v>
      </c>
      <c r="E5317" s="77">
        <v>1</v>
      </c>
      <c r="F5317" s="78"/>
      <c r="G5317" s="79">
        <v>44939.454201388893</v>
      </c>
      <c r="H5317" s="77">
        <v>146</v>
      </c>
      <c r="I5317" s="76">
        <v>44939.976388888892</v>
      </c>
      <c r="J5317" s="78"/>
      <c r="K5317" s="80">
        <v>1</v>
      </c>
    </row>
    <row r="5318" spans="2:11" x14ac:dyDescent="0.3">
      <c r="B5318" s="75">
        <v>40385</v>
      </c>
      <c r="C5318" s="76">
        <v>44939</v>
      </c>
      <c r="D5318" s="77">
        <v>716</v>
      </c>
      <c r="E5318" s="77">
        <v>3</v>
      </c>
      <c r="F5318" s="78"/>
      <c r="G5318" s="79">
        <v>44939.466608796298</v>
      </c>
      <c r="H5318" s="77">
        <v>156</v>
      </c>
      <c r="I5318" s="76">
        <v>44939.976388888892</v>
      </c>
      <c r="J5318" s="78"/>
      <c r="K5318" s="80">
        <v>1</v>
      </c>
    </row>
    <row r="5319" spans="2:11" x14ac:dyDescent="0.3">
      <c r="B5319" s="75">
        <v>40386</v>
      </c>
      <c r="C5319" s="76">
        <v>44939</v>
      </c>
      <c r="D5319" s="77">
        <v>811</v>
      </c>
      <c r="E5319" s="77">
        <v>4</v>
      </c>
      <c r="F5319" s="78"/>
      <c r="G5319" s="79">
        <v>44939.477893518517</v>
      </c>
      <c r="H5319" s="77">
        <v>179</v>
      </c>
      <c r="I5319" s="76">
        <v>44939.976388888892</v>
      </c>
      <c r="J5319" s="78"/>
      <c r="K5319" s="80">
        <v>1</v>
      </c>
    </row>
    <row r="5320" spans="2:11" x14ac:dyDescent="0.3">
      <c r="B5320" s="75">
        <v>40387</v>
      </c>
      <c r="C5320" s="76">
        <v>44939</v>
      </c>
      <c r="D5320" s="77">
        <v>390</v>
      </c>
      <c r="E5320" s="77">
        <v>5</v>
      </c>
      <c r="F5320" s="78"/>
      <c r="G5320" s="79">
        <v>44939.486608796295</v>
      </c>
      <c r="H5320" s="77">
        <v>149</v>
      </c>
      <c r="I5320" s="76">
        <v>44939.976388888892</v>
      </c>
      <c r="J5320" s="78"/>
      <c r="K5320" s="80">
        <v>1</v>
      </c>
    </row>
    <row r="5321" spans="2:11" x14ac:dyDescent="0.3">
      <c r="B5321" s="75">
        <v>40388</v>
      </c>
      <c r="C5321" s="76">
        <v>44939</v>
      </c>
      <c r="D5321" s="77">
        <v>884</v>
      </c>
      <c r="E5321" s="77">
        <v>2</v>
      </c>
      <c r="F5321" s="78"/>
      <c r="G5321" s="79">
        <v>44939.501192129625</v>
      </c>
      <c r="H5321" s="77">
        <v>179</v>
      </c>
      <c r="I5321" s="76">
        <v>44939.976388888892</v>
      </c>
      <c r="J5321" s="78"/>
      <c r="K5321" s="80">
        <v>1</v>
      </c>
    </row>
    <row r="5322" spans="2:11" x14ac:dyDescent="0.3">
      <c r="B5322" s="75">
        <v>40389</v>
      </c>
      <c r="C5322" s="76">
        <v>44939</v>
      </c>
      <c r="D5322" s="77">
        <v>1070</v>
      </c>
      <c r="E5322" s="77">
        <v>3</v>
      </c>
      <c r="F5322" s="78"/>
      <c r="G5322" s="79">
        <v>44939.516053240739</v>
      </c>
      <c r="H5322" s="77">
        <v>165</v>
      </c>
      <c r="I5322" s="76">
        <v>44939.976388888892</v>
      </c>
      <c r="J5322" s="78"/>
      <c r="K5322" s="80">
        <v>1</v>
      </c>
    </row>
    <row r="5323" spans="2:11" x14ac:dyDescent="0.3">
      <c r="B5323" s="75">
        <v>40390</v>
      </c>
      <c r="C5323" s="76">
        <v>44939</v>
      </c>
      <c r="D5323" s="77">
        <v>1219</v>
      </c>
      <c r="E5323" s="77">
        <v>3</v>
      </c>
      <c r="F5323" s="78"/>
      <c r="G5323" s="79">
        <v>44939.531435185185</v>
      </c>
      <c r="H5323" s="77">
        <v>145</v>
      </c>
      <c r="I5323" s="76">
        <v>44939.976388888892</v>
      </c>
      <c r="J5323" s="78"/>
      <c r="K5323" s="80">
        <v>1</v>
      </c>
    </row>
    <row r="5324" spans="2:11" x14ac:dyDescent="0.3">
      <c r="B5324" s="75">
        <v>40391</v>
      </c>
      <c r="C5324" s="76">
        <v>44939</v>
      </c>
      <c r="D5324" s="77">
        <v>1211</v>
      </c>
      <c r="E5324" s="77">
        <v>3</v>
      </c>
      <c r="F5324" s="78"/>
      <c r="G5324" s="79">
        <v>44939.544456018521</v>
      </c>
      <c r="H5324" s="77">
        <v>141</v>
      </c>
      <c r="I5324" s="76">
        <v>44939.976388888892</v>
      </c>
      <c r="J5324" s="78"/>
      <c r="K5324" s="80">
        <v>1</v>
      </c>
    </row>
    <row r="5325" spans="2:11" x14ac:dyDescent="0.3">
      <c r="B5325" s="75">
        <v>40392</v>
      </c>
      <c r="C5325" s="76">
        <v>44939</v>
      </c>
      <c r="D5325" s="77">
        <v>72</v>
      </c>
      <c r="E5325" s="77">
        <v>4</v>
      </c>
      <c r="F5325" s="78"/>
      <c r="G5325" s="79">
        <v>44939.558344907411</v>
      </c>
      <c r="H5325" s="77">
        <v>169</v>
      </c>
      <c r="I5325" s="76">
        <v>44939.976388888892</v>
      </c>
      <c r="J5325" s="78"/>
      <c r="K5325" s="80">
        <v>1</v>
      </c>
    </row>
    <row r="5326" spans="2:11" x14ac:dyDescent="0.3">
      <c r="B5326" s="75">
        <v>40393</v>
      </c>
      <c r="C5326" s="76">
        <v>44939</v>
      </c>
      <c r="D5326" s="77">
        <v>511</v>
      </c>
      <c r="E5326" s="77">
        <v>6</v>
      </c>
      <c r="F5326" s="78"/>
      <c r="G5326" s="79">
        <v>44939.572094907409</v>
      </c>
      <c r="H5326" s="77">
        <v>153</v>
      </c>
      <c r="I5326" s="76">
        <v>44939.976388888892</v>
      </c>
      <c r="J5326" s="78"/>
      <c r="K5326" s="80">
        <v>1</v>
      </c>
    </row>
    <row r="5327" spans="2:11" x14ac:dyDescent="0.3">
      <c r="B5327" s="75">
        <v>40394</v>
      </c>
      <c r="C5327" s="76">
        <v>44939</v>
      </c>
      <c r="D5327" s="77">
        <v>479</v>
      </c>
      <c r="E5327" s="77">
        <v>2</v>
      </c>
      <c r="F5327" s="78"/>
      <c r="G5327" s="79">
        <v>44939.586064814815</v>
      </c>
      <c r="H5327" s="77">
        <v>168</v>
      </c>
      <c r="I5327" s="76">
        <v>44939.976388888892</v>
      </c>
      <c r="J5327" s="78"/>
      <c r="K5327" s="80">
        <v>1</v>
      </c>
    </row>
    <row r="5328" spans="2:11" x14ac:dyDescent="0.3">
      <c r="B5328" s="75">
        <v>40395</v>
      </c>
      <c r="C5328" s="76">
        <v>44939</v>
      </c>
      <c r="D5328" s="77">
        <v>204</v>
      </c>
      <c r="E5328" s="77">
        <v>1</v>
      </c>
      <c r="F5328" s="78"/>
      <c r="G5328" s="79">
        <v>44939.600682870368</v>
      </c>
      <c r="H5328" s="77">
        <v>179</v>
      </c>
      <c r="I5328" s="76">
        <v>44939.976388888892</v>
      </c>
      <c r="J5328" s="78"/>
      <c r="K5328" s="80">
        <v>1</v>
      </c>
    </row>
    <row r="5329" spans="2:11" x14ac:dyDescent="0.3">
      <c r="B5329" s="75">
        <v>40396</v>
      </c>
      <c r="C5329" s="76">
        <v>44939</v>
      </c>
      <c r="D5329" s="77">
        <v>1234</v>
      </c>
      <c r="E5329" s="77">
        <v>1</v>
      </c>
      <c r="F5329" s="78"/>
      <c r="G5329" s="79">
        <v>44939.610289351847</v>
      </c>
      <c r="H5329" s="77">
        <v>145</v>
      </c>
      <c r="I5329" s="76">
        <v>44939.976388888892</v>
      </c>
      <c r="J5329" s="78"/>
      <c r="K5329" s="80">
        <v>1</v>
      </c>
    </row>
    <row r="5330" spans="2:11" x14ac:dyDescent="0.3">
      <c r="B5330" s="75">
        <v>40397</v>
      </c>
      <c r="C5330" s="76">
        <v>44939</v>
      </c>
      <c r="D5330" s="77">
        <v>457</v>
      </c>
      <c r="E5330" s="77">
        <v>3</v>
      </c>
      <c r="F5330" s="78"/>
      <c r="G5330" s="79">
        <v>44939.622442129628</v>
      </c>
      <c r="H5330" s="77">
        <v>146</v>
      </c>
      <c r="I5330" s="76">
        <v>44939.976388888892</v>
      </c>
      <c r="J5330" s="78"/>
      <c r="K5330" s="80">
        <v>1</v>
      </c>
    </row>
    <row r="5331" spans="2:11" x14ac:dyDescent="0.3">
      <c r="B5331" s="75">
        <v>40398</v>
      </c>
      <c r="C5331" s="76">
        <v>44939</v>
      </c>
      <c r="D5331" s="77">
        <v>894</v>
      </c>
      <c r="E5331" s="77">
        <v>2</v>
      </c>
      <c r="F5331" s="78"/>
      <c r="G5331" s="79">
        <v>44939.630787037036</v>
      </c>
      <c r="H5331" s="77">
        <v>162</v>
      </c>
      <c r="I5331" s="76">
        <v>44939.976388888892</v>
      </c>
      <c r="J5331" s="78"/>
      <c r="K5331" s="80">
        <v>1</v>
      </c>
    </row>
    <row r="5332" spans="2:11" x14ac:dyDescent="0.3">
      <c r="B5332" s="75">
        <v>40399</v>
      </c>
      <c r="C5332" s="76">
        <v>44939</v>
      </c>
      <c r="D5332" s="77">
        <v>723</v>
      </c>
      <c r="E5332" s="77">
        <v>3</v>
      </c>
      <c r="F5332" s="78"/>
      <c r="G5332" s="79">
        <v>44939.641018518516</v>
      </c>
      <c r="H5332" s="77">
        <v>146</v>
      </c>
      <c r="I5332" s="76">
        <v>44939.976388888892</v>
      </c>
      <c r="J5332" s="78"/>
      <c r="K5332" s="80">
        <v>1</v>
      </c>
    </row>
    <row r="5333" spans="2:11" x14ac:dyDescent="0.3">
      <c r="B5333" s="75">
        <v>40400</v>
      </c>
      <c r="C5333" s="76">
        <v>44939</v>
      </c>
      <c r="D5333" s="77">
        <v>734</v>
      </c>
      <c r="E5333" s="77">
        <v>6</v>
      </c>
      <c r="F5333" s="78"/>
      <c r="G5333" s="79">
        <v>44939.649710648147</v>
      </c>
      <c r="H5333" s="77">
        <v>144</v>
      </c>
      <c r="I5333" s="76">
        <v>44939.976388888892</v>
      </c>
      <c r="J5333" s="78"/>
      <c r="K5333" s="80">
        <v>1</v>
      </c>
    </row>
    <row r="5334" spans="2:11" x14ac:dyDescent="0.3">
      <c r="B5334" s="75">
        <v>40401</v>
      </c>
      <c r="C5334" s="76">
        <v>44939</v>
      </c>
      <c r="D5334" s="77">
        <v>796</v>
      </c>
      <c r="E5334" s="77">
        <v>5</v>
      </c>
      <c r="F5334" s="78"/>
      <c r="G5334" s="79">
        <v>44939.659814814811</v>
      </c>
      <c r="H5334" s="77">
        <v>142</v>
      </c>
      <c r="I5334" s="76">
        <v>44939.976388888892</v>
      </c>
      <c r="J5334" s="78"/>
      <c r="K5334" s="80">
        <v>1</v>
      </c>
    </row>
    <row r="5335" spans="2:11" x14ac:dyDescent="0.3">
      <c r="B5335" s="75">
        <v>40402</v>
      </c>
      <c r="C5335" s="76">
        <v>44939</v>
      </c>
      <c r="D5335" s="77">
        <v>43</v>
      </c>
      <c r="E5335" s="77">
        <v>2</v>
      </c>
      <c r="F5335" s="78"/>
      <c r="G5335" s="79">
        <v>44939.671168981477</v>
      </c>
      <c r="H5335" s="77">
        <v>153</v>
      </c>
      <c r="I5335" s="76">
        <v>44939.976388888892</v>
      </c>
      <c r="J5335" s="78"/>
      <c r="K5335" s="80">
        <v>1</v>
      </c>
    </row>
    <row r="5336" spans="2:11" x14ac:dyDescent="0.3">
      <c r="B5336" s="75">
        <v>40403</v>
      </c>
      <c r="C5336" s="76">
        <v>44939</v>
      </c>
      <c r="D5336" s="77">
        <v>692</v>
      </c>
      <c r="E5336" s="77">
        <v>2</v>
      </c>
      <c r="F5336" s="78"/>
      <c r="G5336" s="79">
        <v>44939.680416666662</v>
      </c>
      <c r="H5336" s="77">
        <v>177</v>
      </c>
      <c r="I5336" s="76">
        <v>44939.976388888892</v>
      </c>
      <c r="J5336" s="78"/>
      <c r="K5336" s="80">
        <v>1</v>
      </c>
    </row>
    <row r="5337" spans="2:11" x14ac:dyDescent="0.3">
      <c r="B5337" s="75">
        <v>40404</v>
      </c>
      <c r="C5337" s="76">
        <v>44939</v>
      </c>
      <c r="D5337" s="77">
        <v>1399</v>
      </c>
      <c r="E5337" s="77">
        <v>4</v>
      </c>
      <c r="F5337" s="78"/>
      <c r="G5337" s="79">
        <v>44939.689953703702</v>
      </c>
      <c r="H5337" s="77">
        <v>174</v>
      </c>
      <c r="I5337" s="76">
        <v>44939.976388888892</v>
      </c>
      <c r="J5337" s="78"/>
      <c r="K5337" s="80">
        <v>1</v>
      </c>
    </row>
    <row r="5338" spans="2:11" x14ac:dyDescent="0.3">
      <c r="B5338" s="75">
        <v>40405</v>
      </c>
      <c r="C5338" s="76">
        <v>44939</v>
      </c>
      <c r="D5338" s="77">
        <v>617</v>
      </c>
      <c r="E5338" s="77">
        <v>3</v>
      </c>
      <c r="F5338" s="78"/>
      <c r="G5338" s="79">
        <v>44939.706249999996</v>
      </c>
      <c r="H5338" s="77">
        <v>171</v>
      </c>
      <c r="I5338" s="76">
        <v>44939.976388888892</v>
      </c>
      <c r="J5338" s="78"/>
      <c r="K5338" s="80">
        <v>1</v>
      </c>
    </row>
    <row r="5339" spans="2:11" x14ac:dyDescent="0.3">
      <c r="B5339" s="75">
        <v>40406</v>
      </c>
      <c r="C5339" s="76">
        <v>44939</v>
      </c>
      <c r="D5339" s="77">
        <v>228</v>
      </c>
      <c r="E5339" s="77">
        <v>1</v>
      </c>
      <c r="F5339" s="78"/>
      <c r="G5339" s="79">
        <v>44939.720567129625</v>
      </c>
      <c r="H5339" s="77">
        <v>173</v>
      </c>
      <c r="I5339" s="76">
        <v>44939.976388888892</v>
      </c>
      <c r="J5339" s="78"/>
      <c r="K5339" s="80">
        <v>1</v>
      </c>
    </row>
    <row r="5340" spans="2:11" x14ac:dyDescent="0.3">
      <c r="B5340" s="75">
        <v>40407</v>
      </c>
      <c r="C5340" s="76">
        <v>44939</v>
      </c>
      <c r="D5340" s="77">
        <v>1251</v>
      </c>
      <c r="E5340" s="77">
        <v>4</v>
      </c>
      <c r="F5340" s="78"/>
      <c r="G5340" s="79">
        <v>44939.735081018516</v>
      </c>
      <c r="H5340" s="77">
        <v>148</v>
      </c>
      <c r="I5340" s="76">
        <v>44939.976388888892</v>
      </c>
      <c r="J5340" s="78"/>
      <c r="K5340" s="80">
        <v>1</v>
      </c>
    </row>
    <row r="5341" spans="2:11" x14ac:dyDescent="0.3">
      <c r="B5341" s="75">
        <v>40408</v>
      </c>
      <c r="C5341" s="76">
        <v>44939</v>
      </c>
      <c r="D5341" s="77">
        <v>1015</v>
      </c>
      <c r="E5341" s="77">
        <v>5</v>
      </c>
      <c r="F5341" s="78"/>
      <c r="G5341" s="79">
        <v>44939.7496412037</v>
      </c>
      <c r="H5341" s="77">
        <v>154</v>
      </c>
      <c r="I5341" s="76">
        <v>44939.976388888892</v>
      </c>
      <c r="J5341" s="78"/>
      <c r="K5341" s="80">
        <v>1</v>
      </c>
    </row>
    <row r="5342" spans="2:11" x14ac:dyDescent="0.3">
      <c r="B5342" s="75">
        <v>40409</v>
      </c>
      <c r="C5342" s="76">
        <v>44939</v>
      </c>
      <c r="D5342" s="77">
        <v>695</v>
      </c>
      <c r="E5342" s="77">
        <v>2</v>
      </c>
      <c r="F5342" s="78"/>
      <c r="G5342" s="79">
        <v>44939.761064814811</v>
      </c>
      <c r="H5342" s="77">
        <v>178</v>
      </c>
      <c r="I5342" s="76">
        <v>44939.976388888892</v>
      </c>
      <c r="J5342" s="78"/>
      <c r="K5342" s="80">
        <v>1</v>
      </c>
    </row>
    <row r="5343" spans="2:11" x14ac:dyDescent="0.3">
      <c r="B5343" s="75">
        <v>40410</v>
      </c>
      <c r="C5343" s="76">
        <v>44939</v>
      </c>
      <c r="D5343" s="77">
        <v>1347</v>
      </c>
      <c r="E5343" s="77">
        <v>1</v>
      </c>
      <c r="F5343" s="78"/>
      <c r="G5343" s="79">
        <v>44939.777048611104</v>
      </c>
      <c r="H5343" s="77">
        <v>163</v>
      </c>
      <c r="I5343" s="76">
        <v>44939.976388888892</v>
      </c>
      <c r="J5343" s="78"/>
      <c r="K5343" s="80">
        <v>1</v>
      </c>
    </row>
    <row r="5344" spans="2:11" x14ac:dyDescent="0.3">
      <c r="B5344" s="75">
        <v>40411</v>
      </c>
      <c r="C5344" s="76">
        <v>44939</v>
      </c>
      <c r="D5344" s="77">
        <v>262</v>
      </c>
      <c r="E5344" s="77">
        <v>5</v>
      </c>
      <c r="F5344" s="78"/>
      <c r="G5344" s="79">
        <v>44939.7887037037</v>
      </c>
      <c r="H5344" s="77">
        <v>177</v>
      </c>
      <c r="I5344" s="76">
        <v>44939.976388888892</v>
      </c>
      <c r="J5344" s="78"/>
      <c r="K5344" s="80">
        <v>1</v>
      </c>
    </row>
    <row r="5345" spans="2:11" x14ac:dyDescent="0.3">
      <c r="B5345" s="75">
        <v>40412</v>
      </c>
      <c r="C5345" s="76">
        <v>44939</v>
      </c>
      <c r="D5345" s="77">
        <v>888</v>
      </c>
      <c r="E5345" s="77">
        <v>1</v>
      </c>
      <c r="F5345" s="78"/>
      <c r="G5345" s="79">
        <v>44939.800752314812</v>
      </c>
      <c r="H5345" s="77">
        <v>142</v>
      </c>
      <c r="I5345" s="76">
        <v>44939.976388888892</v>
      </c>
      <c r="J5345" s="78"/>
      <c r="K5345" s="80">
        <v>1</v>
      </c>
    </row>
    <row r="5346" spans="2:11" x14ac:dyDescent="0.3">
      <c r="B5346" s="75">
        <v>40413</v>
      </c>
      <c r="C5346" s="76">
        <v>44939</v>
      </c>
      <c r="D5346" s="77">
        <v>690</v>
      </c>
      <c r="E5346" s="77">
        <v>5</v>
      </c>
      <c r="F5346" s="78"/>
      <c r="G5346" s="79">
        <v>44939.816840277774</v>
      </c>
      <c r="H5346" s="77">
        <v>140</v>
      </c>
      <c r="I5346" s="76">
        <v>44939.976388888892</v>
      </c>
      <c r="J5346" s="78"/>
      <c r="K5346" s="80">
        <v>1</v>
      </c>
    </row>
    <row r="5347" spans="2:11" x14ac:dyDescent="0.3">
      <c r="B5347" s="75">
        <v>40414</v>
      </c>
      <c r="C5347" s="76">
        <v>44939</v>
      </c>
      <c r="D5347" s="77">
        <v>1202</v>
      </c>
      <c r="E5347" s="77">
        <v>3</v>
      </c>
      <c r="F5347" s="78"/>
      <c r="G5347" s="79">
        <v>44939.830254629625</v>
      </c>
      <c r="H5347" s="77">
        <v>165</v>
      </c>
      <c r="I5347" s="76">
        <v>44939.976388888892</v>
      </c>
      <c r="J5347" s="78"/>
      <c r="K5347" s="80">
        <v>1</v>
      </c>
    </row>
    <row r="5348" spans="2:11" x14ac:dyDescent="0.3">
      <c r="B5348" s="75">
        <v>40415</v>
      </c>
      <c r="C5348" s="76">
        <v>44939</v>
      </c>
      <c r="D5348" s="77">
        <v>250</v>
      </c>
      <c r="E5348" s="77">
        <v>6</v>
      </c>
      <c r="F5348" s="78"/>
      <c r="G5348" s="79">
        <v>44939.839189814811</v>
      </c>
      <c r="H5348" s="77">
        <v>175</v>
      </c>
      <c r="I5348" s="76">
        <v>44939.976388888892</v>
      </c>
      <c r="J5348" s="78"/>
      <c r="K5348" s="80">
        <v>1</v>
      </c>
    </row>
    <row r="5349" spans="2:11" x14ac:dyDescent="0.3">
      <c r="B5349" s="75">
        <v>40416</v>
      </c>
      <c r="C5349" s="76">
        <v>44939</v>
      </c>
      <c r="D5349" s="77">
        <v>664</v>
      </c>
      <c r="E5349" s="77">
        <v>5</v>
      </c>
      <c r="F5349" s="78"/>
      <c r="G5349" s="79">
        <v>44939.847928240735</v>
      </c>
      <c r="H5349" s="77">
        <v>173</v>
      </c>
      <c r="I5349" s="76">
        <v>44939.976388888892</v>
      </c>
      <c r="J5349" s="78"/>
      <c r="K5349" s="80">
        <v>1</v>
      </c>
    </row>
    <row r="5350" spans="2:11" x14ac:dyDescent="0.3">
      <c r="B5350" s="75">
        <v>40417</v>
      </c>
      <c r="C5350" s="76">
        <v>44939</v>
      </c>
      <c r="D5350" s="77">
        <v>941</v>
      </c>
      <c r="E5350" s="77">
        <v>3</v>
      </c>
      <c r="F5350" s="78"/>
      <c r="G5350" s="79">
        <v>44939.861087962956</v>
      </c>
      <c r="H5350" s="77">
        <v>169</v>
      </c>
      <c r="I5350" s="76">
        <v>44939.976388888892</v>
      </c>
      <c r="J5350" s="78"/>
      <c r="K5350" s="80">
        <v>1</v>
      </c>
    </row>
    <row r="5351" spans="2:11" x14ac:dyDescent="0.3">
      <c r="B5351" s="75">
        <v>40418</v>
      </c>
      <c r="C5351" s="76">
        <v>44939</v>
      </c>
      <c r="D5351" s="77">
        <v>353</v>
      </c>
      <c r="E5351" s="77">
        <v>5</v>
      </c>
      <c r="F5351" s="78"/>
      <c r="G5351" s="79">
        <v>44939.87181712962</v>
      </c>
      <c r="H5351" s="77">
        <v>167</v>
      </c>
      <c r="I5351" s="76">
        <v>44939.976388888892</v>
      </c>
      <c r="J5351" s="78"/>
      <c r="K5351" s="80">
        <v>1</v>
      </c>
    </row>
    <row r="5352" spans="2:11" x14ac:dyDescent="0.3">
      <c r="B5352" s="75">
        <v>40419</v>
      </c>
      <c r="C5352" s="76">
        <v>44939</v>
      </c>
      <c r="D5352" s="77">
        <v>1211</v>
      </c>
      <c r="E5352" s="77">
        <v>3</v>
      </c>
      <c r="F5352" s="78"/>
      <c r="G5352" s="79">
        <v>44939.881469907399</v>
      </c>
      <c r="H5352" s="77">
        <v>166</v>
      </c>
      <c r="I5352" s="76">
        <v>44939.976388888892</v>
      </c>
      <c r="J5352" s="78"/>
      <c r="K5352" s="80">
        <v>1</v>
      </c>
    </row>
    <row r="5353" spans="2:11" x14ac:dyDescent="0.3">
      <c r="B5353" s="75">
        <v>40420</v>
      </c>
      <c r="C5353" s="76">
        <v>44939</v>
      </c>
      <c r="D5353" s="77">
        <v>561</v>
      </c>
      <c r="E5353" s="77">
        <v>4</v>
      </c>
      <c r="F5353" s="78"/>
      <c r="G5353" s="79">
        <v>44939.896539351845</v>
      </c>
      <c r="H5353" s="77">
        <v>148</v>
      </c>
      <c r="I5353" s="76">
        <v>44939.976388888892</v>
      </c>
      <c r="J5353" s="78"/>
      <c r="K5353" s="80">
        <v>1</v>
      </c>
    </row>
    <row r="5354" spans="2:11" x14ac:dyDescent="0.3">
      <c r="B5354" s="75">
        <v>40421</v>
      </c>
      <c r="C5354" s="76">
        <v>44942</v>
      </c>
      <c r="D5354" s="77">
        <v>247</v>
      </c>
      <c r="E5354" s="77">
        <v>3</v>
      </c>
      <c r="F5354" s="78"/>
      <c r="G5354" s="79">
        <v>44942.333333333336</v>
      </c>
      <c r="H5354" s="77">
        <v>176</v>
      </c>
      <c r="I5354" s="76">
        <v>44942.951388888891</v>
      </c>
      <c r="J5354" s="78"/>
      <c r="K5354" s="80">
        <v>1</v>
      </c>
    </row>
    <row r="5355" spans="2:11" x14ac:dyDescent="0.3">
      <c r="B5355" s="75">
        <v>40422</v>
      </c>
      <c r="C5355" s="76">
        <v>44942</v>
      </c>
      <c r="D5355" s="77">
        <v>721</v>
      </c>
      <c r="E5355" s="77">
        <v>2</v>
      </c>
      <c r="F5355" s="78"/>
      <c r="G5355" s="79">
        <v>44942.342847222222</v>
      </c>
      <c r="H5355" s="77">
        <v>179</v>
      </c>
      <c r="I5355" s="76">
        <v>44942.951388888891</v>
      </c>
      <c r="J5355" s="78"/>
      <c r="K5355" s="80">
        <v>1</v>
      </c>
    </row>
    <row r="5356" spans="2:11" x14ac:dyDescent="0.3">
      <c r="B5356" s="75">
        <v>40423</v>
      </c>
      <c r="C5356" s="76">
        <v>44942</v>
      </c>
      <c r="D5356" s="77">
        <v>991</v>
      </c>
      <c r="E5356" s="77">
        <v>5</v>
      </c>
      <c r="F5356" s="78"/>
      <c r="G5356" s="79">
        <v>44942.351481481484</v>
      </c>
      <c r="H5356" s="77">
        <v>157</v>
      </c>
      <c r="I5356" s="76">
        <v>44942.951388888891</v>
      </c>
      <c r="J5356" s="78"/>
      <c r="K5356" s="80">
        <v>1</v>
      </c>
    </row>
    <row r="5357" spans="2:11" x14ac:dyDescent="0.3">
      <c r="B5357" s="75">
        <v>40424</v>
      </c>
      <c r="C5357" s="76">
        <v>44942</v>
      </c>
      <c r="D5357" s="77">
        <v>136</v>
      </c>
      <c r="E5357" s="77">
        <v>3</v>
      </c>
      <c r="F5357" s="78"/>
      <c r="G5357" s="79">
        <v>44942.360289351855</v>
      </c>
      <c r="H5357" s="77">
        <v>177</v>
      </c>
      <c r="I5357" s="76">
        <v>44942.951388888891</v>
      </c>
      <c r="J5357" s="78"/>
      <c r="K5357" s="80">
        <v>1</v>
      </c>
    </row>
    <row r="5358" spans="2:11" x14ac:dyDescent="0.3">
      <c r="B5358" s="75">
        <v>40425</v>
      </c>
      <c r="C5358" s="76">
        <v>44942</v>
      </c>
      <c r="D5358" s="77">
        <v>865</v>
      </c>
      <c r="E5358" s="77">
        <v>2</v>
      </c>
      <c r="F5358" s="78"/>
      <c r="G5358" s="79">
        <v>44942.370150462964</v>
      </c>
      <c r="H5358" s="77">
        <v>178</v>
      </c>
      <c r="I5358" s="76">
        <v>44942.951388888891</v>
      </c>
      <c r="J5358" s="78"/>
      <c r="K5358" s="80">
        <v>1</v>
      </c>
    </row>
    <row r="5359" spans="2:11" x14ac:dyDescent="0.3">
      <c r="B5359" s="75">
        <v>40426</v>
      </c>
      <c r="C5359" s="76">
        <v>44942</v>
      </c>
      <c r="D5359" s="77">
        <v>125</v>
      </c>
      <c r="E5359" s="77">
        <v>3</v>
      </c>
      <c r="F5359" s="78"/>
      <c r="G5359" s="79">
        <v>44942.378831018519</v>
      </c>
      <c r="H5359" s="77">
        <v>164</v>
      </c>
      <c r="I5359" s="76">
        <v>44942.951388888891</v>
      </c>
      <c r="J5359" s="78"/>
      <c r="K5359" s="80">
        <v>1</v>
      </c>
    </row>
    <row r="5360" spans="2:11" x14ac:dyDescent="0.3">
      <c r="B5360" s="75">
        <v>40427</v>
      </c>
      <c r="C5360" s="76">
        <v>44942</v>
      </c>
      <c r="D5360" s="77">
        <v>1114</v>
      </c>
      <c r="E5360" s="77">
        <v>5</v>
      </c>
      <c r="F5360" s="78"/>
      <c r="G5360" s="79">
        <v>44942.391562500001</v>
      </c>
      <c r="H5360" s="77">
        <v>176</v>
      </c>
      <c r="I5360" s="76">
        <v>44942.951388888891</v>
      </c>
      <c r="J5360" s="78"/>
      <c r="K5360" s="80">
        <v>1</v>
      </c>
    </row>
    <row r="5361" spans="2:11" x14ac:dyDescent="0.3">
      <c r="B5361" s="75">
        <v>40428</v>
      </c>
      <c r="C5361" s="76">
        <v>44942</v>
      </c>
      <c r="D5361" s="77">
        <v>321</v>
      </c>
      <c r="E5361" s="77">
        <v>3</v>
      </c>
      <c r="F5361" s="78"/>
      <c r="G5361" s="79">
        <v>44942.4066087963</v>
      </c>
      <c r="H5361" s="77">
        <v>161</v>
      </c>
      <c r="I5361" s="76">
        <v>44942.951388888891</v>
      </c>
      <c r="J5361" s="78"/>
      <c r="K5361" s="80">
        <v>1</v>
      </c>
    </row>
    <row r="5362" spans="2:11" x14ac:dyDescent="0.3">
      <c r="B5362" s="75">
        <v>40429</v>
      </c>
      <c r="C5362" s="76">
        <v>44942</v>
      </c>
      <c r="D5362" s="77">
        <v>966</v>
      </c>
      <c r="E5362" s="77">
        <v>2</v>
      </c>
      <c r="F5362" s="78"/>
      <c r="G5362" s="79">
        <v>44942.419166666674</v>
      </c>
      <c r="H5362" s="77">
        <v>177</v>
      </c>
      <c r="I5362" s="76">
        <v>44942.951388888891</v>
      </c>
      <c r="J5362" s="78"/>
      <c r="K5362" s="80">
        <v>1</v>
      </c>
    </row>
    <row r="5363" spans="2:11" x14ac:dyDescent="0.3">
      <c r="B5363" s="75">
        <v>40430</v>
      </c>
      <c r="C5363" s="76">
        <v>44942</v>
      </c>
      <c r="D5363" s="77">
        <v>890</v>
      </c>
      <c r="E5363" s="77">
        <v>2</v>
      </c>
      <c r="F5363" s="78"/>
      <c r="G5363" s="79">
        <v>44942.427928240751</v>
      </c>
      <c r="H5363" s="77">
        <v>152</v>
      </c>
      <c r="I5363" s="76">
        <v>44942.951388888891</v>
      </c>
      <c r="J5363" s="78"/>
      <c r="K5363" s="80">
        <v>1</v>
      </c>
    </row>
    <row r="5364" spans="2:11" x14ac:dyDescent="0.3">
      <c r="B5364" s="75">
        <v>40431</v>
      </c>
      <c r="C5364" s="76">
        <v>44942</v>
      </c>
      <c r="D5364" s="77">
        <v>632</v>
      </c>
      <c r="E5364" s="77">
        <v>5</v>
      </c>
      <c r="F5364" s="78"/>
      <c r="G5364" s="79">
        <v>44942.440034722233</v>
      </c>
      <c r="H5364" s="77">
        <v>143</v>
      </c>
      <c r="I5364" s="76">
        <v>44942.951388888891</v>
      </c>
      <c r="J5364" s="78"/>
      <c r="K5364" s="80">
        <v>1</v>
      </c>
    </row>
    <row r="5365" spans="2:11" x14ac:dyDescent="0.3">
      <c r="B5365" s="75">
        <v>40432</v>
      </c>
      <c r="C5365" s="76">
        <v>44942</v>
      </c>
      <c r="D5365" s="77">
        <v>1202</v>
      </c>
      <c r="E5365" s="77">
        <v>3</v>
      </c>
      <c r="F5365" s="78"/>
      <c r="G5365" s="79">
        <v>44942.45152777779</v>
      </c>
      <c r="H5365" s="77">
        <v>140</v>
      </c>
      <c r="I5365" s="76">
        <v>44942.951388888891</v>
      </c>
      <c r="J5365" s="78"/>
      <c r="K5365" s="80">
        <v>1</v>
      </c>
    </row>
    <row r="5366" spans="2:11" x14ac:dyDescent="0.3">
      <c r="B5366" s="75">
        <v>40433</v>
      </c>
      <c r="C5366" s="76">
        <v>44942</v>
      </c>
      <c r="D5366" s="77">
        <v>769</v>
      </c>
      <c r="E5366" s="77">
        <v>4</v>
      </c>
      <c r="F5366" s="78"/>
      <c r="G5366" s="79">
        <v>44942.461296296307</v>
      </c>
      <c r="H5366" s="77">
        <v>156</v>
      </c>
      <c r="I5366" s="76">
        <v>44942.951388888891</v>
      </c>
      <c r="J5366" s="78"/>
      <c r="K5366" s="80">
        <v>1</v>
      </c>
    </row>
    <row r="5367" spans="2:11" x14ac:dyDescent="0.3">
      <c r="B5367" s="75">
        <v>40434</v>
      </c>
      <c r="C5367" s="76">
        <v>44942</v>
      </c>
      <c r="D5367" s="77">
        <v>398</v>
      </c>
      <c r="E5367" s="77">
        <v>5</v>
      </c>
      <c r="F5367" s="78"/>
      <c r="G5367" s="79">
        <v>44942.47628472223</v>
      </c>
      <c r="H5367" s="77">
        <v>177</v>
      </c>
      <c r="I5367" s="76">
        <v>44942.951388888891</v>
      </c>
      <c r="J5367" s="78"/>
      <c r="K5367" s="80">
        <v>1</v>
      </c>
    </row>
    <row r="5368" spans="2:11" x14ac:dyDescent="0.3">
      <c r="B5368" s="75">
        <v>40435</v>
      </c>
      <c r="C5368" s="76">
        <v>44942</v>
      </c>
      <c r="D5368" s="77">
        <v>1261</v>
      </c>
      <c r="E5368" s="77">
        <v>3</v>
      </c>
      <c r="F5368" s="78"/>
      <c r="G5368" s="79">
        <v>44942.492939814823</v>
      </c>
      <c r="H5368" s="77">
        <v>143</v>
      </c>
      <c r="I5368" s="76">
        <v>44942.951388888891</v>
      </c>
      <c r="J5368" s="78"/>
      <c r="K5368" s="80">
        <v>1</v>
      </c>
    </row>
    <row r="5369" spans="2:11" x14ac:dyDescent="0.3">
      <c r="B5369" s="75">
        <v>40436</v>
      </c>
      <c r="C5369" s="76">
        <v>44942</v>
      </c>
      <c r="D5369" s="77">
        <v>432</v>
      </c>
      <c r="E5369" s="77">
        <v>4</v>
      </c>
      <c r="F5369" s="78"/>
      <c r="G5369" s="79">
        <v>44942.503634259265</v>
      </c>
      <c r="H5369" s="77">
        <v>178</v>
      </c>
      <c r="I5369" s="76">
        <v>44942.951388888891</v>
      </c>
      <c r="J5369" s="78"/>
      <c r="K5369" s="80">
        <v>1</v>
      </c>
    </row>
    <row r="5370" spans="2:11" x14ac:dyDescent="0.3">
      <c r="B5370" s="75">
        <v>40437</v>
      </c>
      <c r="C5370" s="76">
        <v>44942</v>
      </c>
      <c r="D5370" s="77">
        <v>1137</v>
      </c>
      <c r="E5370" s="77">
        <v>2</v>
      </c>
      <c r="F5370" s="78"/>
      <c r="G5370" s="79">
        <v>44942.515752314823</v>
      </c>
      <c r="H5370" s="77">
        <v>179</v>
      </c>
      <c r="I5370" s="76">
        <v>44942.951388888891</v>
      </c>
      <c r="J5370" s="78"/>
      <c r="K5370" s="80">
        <v>1</v>
      </c>
    </row>
    <row r="5371" spans="2:11" x14ac:dyDescent="0.3">
      <c r="B5371" s="75">
        <v>40438</v>
      </c>
      <c r="C5371" s="76">
        <v>44942</v>
      </c>
      <c r="D5371" s="77">
        <v>1241</v>
      </c>
      <c r="E5371" s="77">
        <v>6</v>
      </c>
      <c r="F5371" s="78"/>
      <c r="G5371" s="79">
        <v>44942.531944444454</v>
      </c>
      <c r="H5371" s="77">
        <v>168</v>
      </c>
      <c r="I5371" s="76">
        <v>44942.951388888891</v>
      </c>
      <c r="J5371" s="78"/>
      <c r="K5371" s="80">
        <v>1</v>
      </c>
    </row>
    <row r="5372" spans="2:11" x14ac:dyDescent="0.3">
      <c r="B5372" s="75">
        <v>40439</v>
      </c>
      <c r="C5372" s="76">
        <v>44942</v>
      </c>
      <c r="D5372" s="77">
        <v>357</v>
      </c>
      <c r="E5372" s="77">
        <v>5</v>
      </c>
      <c r="F5372" s="78"/>
      <c r="G5372" s="79">
        <v>44942.548298611124</v>
      </c>
      <c r="H5372" s="77">
        <v>143</v>
      </c>
      <c r="I5372" s="76">
        <v>44942.951388888891</v>
      </c>
      <c r="J5372" s="78"/>
      <c r="K5372" s="80">
        <v>1</v>
      </c>
    </row>
    <row r="5373" spans="2:11" x14ac:dyDescent="0.3">
      <c r="B5373" s="75">
        <v>40440</v>
      </c>
      <c r="C5373" s="76">
        <v>44942</v>
      </c>
      <c r="D5373" s="77">
        <v>581</v>
      </c>
      <c r="E5373" s="77">
        <v>4</v>
      </c>
      <c r="F5373" s="78"/>
      <c r="G5373" s="79">
        <v>44942.565057870386</v>
      </c>
      <c r="H5373" s="77">
        <v>158</v>
      </c>
      <c r="I5373" s="76">
        <v>44942.951388888891</v>
      </c>
      <c r="J5373" s="78"/>
      <c r="K5373" s="80">
        <v>1</v>
      </c>
    </row>
    <row r="5374" spans="2:11" x14ac:dyDescent="0.3">
      <c r="B5374" s="75">
        <v>40441</v>
      </c>
      <c r="C5374" s="76">
        <v>44942</v>
      </c>
      <c r="D5374" s="77">
        <v>349</v>
      </c>
      <c r="E5374" s="77">
        <v>6</v>
      </c>
      <c r="F5374" s="78"/>
      <c r="G5374" s="79">
        <v>44942.58134259261</v>
      </c>
      <c r="H5374" s="77">
        <v>172</v>
      </c>
      <c r="I5374" s="76">
        <v>44942.951388888891</v>
      </c>
      <c r="J5374" s="78"/>
      <c r="K5374" s="80">
        <v>1</v>
      </c>
    </row>
    <row r="5375" spans="2:11" x14ac:dyDescent="0.3">
      <c r="B5375" s="75">
        <v>40442</v>
      </c>
      <c r="C5375" s="76">
        <v>44942</v>
      </c>
      <c r="D5375" s="77">
        <v>164</v>
      </c>
      <c r="E5375" s="77">
        <v>2</v>
      </c>
      <c r="F5375" s="78"/>
      <c r="G5375" s="79">
        <v>44942.596331018533</v>
      </c>
      <c r="H5375" s="77">
        <v>157</v>
      </c>
      <c r="I5375" s="76">
        <v>44942.951388888891</v>
      </c>
      <c r="J5375" s="78"/>
      <c r="K5375" s="80">
        <v>1</v>
      </c>
    </row>
    <row r="5376" spans="2:11" x14ac:dyDescent="0.3">
      <c r="B5376" s="75">
        <v>40443</v>
      </c>
      <c r="C5376" s="76">
        <v>44942</v>
      </c>
      <c r="D5376" s="77">
        <v>530</v>
      </c>
      <c r="E5376" s="77">
        <v>3</v>
      </c>
      <c r="F5376" s="78"/>
      <c r="G5376" s="79">
        <v>44942.611840277794</v>
      </c>
      <c r="H5376" s="77">
        <v>176</v>
      </c>
      <c r="I5376" s="76">
        <v>44942.951388888891</v>
      </c>
      <c r="J5376" s="78"/>
      <c r="K5376" s="80">
        <v>1</v>
      </c>
    </row>
    <row r="5377" spans="2:11" x14ac:dyDescent="0.3">
      <c r="B5377" s="75">
        <v>40444</v>
      </c>
      <c r="C5377" s="76">
        <v>44942</v>
      </c>
      <c r="D5377" s="77">
        <v>358</v>
      </c>
      <c r="E5377" s="77">
        <v>1</v>
      </c>
      <c r="F5377" s="78"/>
      <c r="G5377" s="79">
        <v>44942.626909722239</v>
      </c>
      <c r="H5377" s="77">
        <v>174</v>
      </c>
      <c r="I5377" s="76">
        <v>44942.951388888891</v>
      </c>
      <c r="J5377" s="78"/>
      <c r="K5377" s="80">
        <v>1</v>
      </c>
    </row>
    <row r="5378" spans="2:11" x14ac:dyDescent="0.3">
      <c r="B5378" s="75">
        <v>40445</v>
      </c>
      <c r="C5378" s="76">
        <v>44942</v>
      </c>
      <c r="D5378" s="77">
        <v>1062</v>
      </c>
      <c r="E5378" s="77">
        <v>3</v>
      </c>
      <c r="F5378" s="78"/>
      <c r="G5378" s="79">
        <v>44942.635462962979</v>
      </c>
      <c r="H5378" s="77">
        <v>179</v>
      </c>
      <c r="I5378" s="76">
        <v>44942.951388888891</v>
      </c>
      <c r="J5378" s="78"/>
      <c r="K5378" s="80">
        <v>1</v>
      </c>
    </row>
    <row r="5379" spans="2:11" x14ac:dyDescent="0.3">
      <c r="B5379" s="75">
        <v>40446</v>
      </c>
      <c r="C5379" s="76">
        <v>44942</v>
      </c>
      <c r="D5379" s="77">
        <v>1280</v>
      </c>
      <c r="E5379" s="77">
        <v>5</v>
      </c>
      <c r="F5379" s="78"/>
      <c r="G5379" s="79">
        <v>44942.650844907424</v>
      </c>
      <c r="H5379" s="77">
        <v>140</v>
      </c>
      <c r="I5379" s="76">
        <v>44942.951388888891</v>
      </c>
      <c r="J5379" s="78"/>
      <c r="K5379" s="80">
        <v>1</v>
      </c>
    </row>
    <row r="5380" spans="2:11" x14ac:dyDescent="0.3">
      <c r="B5380" s="75">
        <v>40447</v>
      </c>
      <c r="C5380" s="76">
        <v>44942</v>
      </c>
      <c r="D5380" s="77">
        <v>1308</v>
      </c>
      <c r="E5380" s="77">
        <v>6</v>
      </c>
      <c r="F5380" s="78"/>
      <c r="G5380" s="79">
        <v>44942.667395833349</v>
      </c>
      <c r="H5380" s="77">
        <v>167</v>
      </c>
      <c r="I5380" s="76">
        <v>44942.951388888891</v>
      </c>
      <c r="J5380" s="78"/>
      <c r="K5380" s="80">
        <v>1</v>
      </c>
    </row>
    <row r="5381" spans="2:11" x14ac:dyDescent="0.3">
      <c r="B5381" s="75">
        <v>40448</v>
      </c>
      <c r="C5381" s="76">
        <v>44942</v>
      </c>
      <c r="D5381" s="77">
        <v>269</v>
      </c>
      <c r="E5381" s="77">
        <v>2</v>
      </c>
      <c r="F5381" s="78"/>
      <c r="G5381" s="79">
        <v>44942.682199074086</v>
      </c>
      <c r="H5381" s="77">
        <v>141</v>
      </c>
      <c r="I5381" s="76">
        <v>44942.951388888891</v>
      </c>
      <c r="J5381" s="78"/>
      <c r="K5381" s="80">
        <v>1</v>
      </c>
    </row>
    <row r="5382" spans="2:11" x14ac:dyDescent="0.3">
      <c r="B5382" s="75">
        <v>40449</v>
      </c>
      <c r="C5382" s="76">
        <v>44942</v>
      </c>
      <c r="D5382" s="77">
        <v>753</v>
      </c>
      <c r="E5382" s="77">
        <v>2</v>
      </c>
      <c r="F5382" s="78"/>
      <c r="G5382" s="79">
        <v>44942.691944444457</v>
      </c>
      <c r="H5382" s="77">
        <v>160</v>
      </c>
      <c r="I5382" s="76">
        <v>44942.951388888891</v>
      </c>
      <c r="J5382" s="78"/>
      <c r="K5382" s="80">
        <v>1</v>
      </c>
    </row>
    <row r="5383" spans="2:11" x14ac:dyDescent="0.3">
      <c r="B5383" s="75">
        <v>40450</v>
      </c>
      <c r="C5383" s="76">
        <v>44942</v>
      </c>
      <c r="D5383" s="77">
        <v>81</v>
      </c>
      <c r="E5383" s="77">
        <v>2</v>
      </c>
      <c r="F5383" s="78"/>
      <c r="G5383" s="79">
        <v>44942.707858796311</v>
      </c>
      <c r="H5383" s="77">
        <v>151</v>
      </c>
      <c r="I5383" s="76">
        <v>44942.951388888891</v>
      </c>
      <c r="J5383" s="78"/>
      <c r="K5383" s="80">
        <v>1</v>
      </c>
    </row>
    <row r="5384" spans="2:11" x14ac:dyDescent="0.3">
      <c r="B5384" s="75">
        <v>40451</v>
      </c>
      <c r="C5384" s="76">
        <v>44942</v>
      </c>
      <c r="D5384" s="77">
        <v>1000</v>
      </c>
      <c r="E5384" s="77">
        <v>6</v>
      </c>
      <c r="F5384" s="78"/>
      <c r="G5384" s="79">
        <v>44942.722777777795</v>
      </c>
      <c r="H5384" s="77">
        <v>168</v>
      </c>
      <c r="I5384" s="76">
        <v>44942.951388888891</v>
      </c>
      <c r="J5384" s="78"/>
      <c r="K5384" s="80">
        <v>1</v>
      </c>
    </row>
    <row r="5385" spans="2:11" x14ac:dyDescent="0.3">
      <c r="B5385" s="75">
        <v>40452</v>
      </c>
      <c r="C5385" s="76">
        <v>44942</v>
      </c>
      <c r="D5385" s="77">
        <v>171</v>
      </c>
      <c r="E5385" s="77">
        <v>2</v>
      </c>
      <c r="F5385" s="78"/>
      <c r="G5385" s="79">
        <v>44942.731388888904</v>
      </c>
      <c r="H5385" s="77">
        <v>167</v>
      </c>
      <c r="I5385" s="76">
        <v>44942.951388888891</v>
      </c>
      <c r="J5385" s="78"/>
      <c r="K5385" s="80">
        <v>1</v>
      </c>
    </row>
    <row r="5386" spans="2:11" x14ac:dyDescent="0.3">
      <c r="B5386" s="75">
        <v>40453</v>
      </c>
      <c r="C5386" s="76">
        <v>44942</v>
      </c>
      <c r="D5386" s="77">
        <v>798</v>
      </c>
      <c r="E5386" s="77">
        <v>1</v>
      </c>
      <c r="F5386" s="78"/>
      <c r="G5386" s="79">
        <v>44942.747256944458</v>
      </c>
      <c r="H5386" s="77">
        <v>152</v>
      </c>
      <c r="I5386" s="76">
        <v>44942.951388888891</v>
      </c>
      <c r="J5386" s="78"/>
      <c r="K5386" s="80">
        <v>1</v>
      </c>
    </row>
    <row r="5387" spans="2:11" x14ac:dyDescent="0.3">
      <c r="B5387" s="75">
        <v>40454</v>
      </c>
      <c r="C5387" s="76">
        <v>44942</v>
      </c>
      <c r="D5387" s="77">
        <v>180</v>
      </c>
      <c r="E5387" s="77">
        <v>6</v>
      </c>
      <c r="F5387" s="78"/>
      <c r="G5387" s="79">
        <v>44942.763287037051</v>
      </c>
      <c r="H5387" s="77">
        <v>178</v>
      </c>
      <c r="I5387" s="76">
        <v>44942.951388888891</v>
      </c>
      <c r="J5387" s="78"/>
      <c r="K5387" s="80">
        <v>1</v>
      </c>
    </row>
    <row r="5388" spans="2:11" x14ac:dyDescent="0.3">
      <c r="B5388" s="75">
        <v>40455</v>
      </c>
      <c r="C5388" s="76">
        <v>44942</v>
      </c>
      <c r="D5388" s="77">
        <v>336</v>
      </c>
      <c r="E5388" s="77">
        <v>3</v>
      </c>
      <c r="F5388" s="78"/>
      <c r="G5388" s="79">
        <v>44942.777002314826</v>
      </c>
      <c r="H5388" s="77">
        <v>171</v>
      </c>
      <c r="I5388" s="76">
        <v>44942.951388888891</v>
      </c>
      <c r="J5388" s="78"/>
      <c r="K5388" s="80">
        <v>1</v>
      </c>
    </row>
    <row r="5389" spans="2:11" x14ac:dyDescent="0.3">
      <c r="B5389" s="75">
        <v>40456</v>
      </c>
      <c r="C5389" s="76">
        <v>44942</v>
      </c>
      <c r="D5389" s="77">
        <v>1407</v>
      </c>
      <c r="E5389" s="77">
        <v>3</v>
      </c>
      <c r="F5389" s="78"/>
      <c r="G5389" s="79">
        <v>44942.792314814826</v>
      </c>
      <c r="H5389" s="77">
        <v>140</v>
      </c>
      <c r="I5389" s="76">
        <v>44942.951388888891</v>
      </c>
      <c r="J5389" s="78"/>
      <c r="K5389" s="80">
        <v>1</v>
      </c>
    </row>
    <row r="5390" spans="2:11" x14ac:dyDescent="0.3">
      <c r="B5390" s="75">
        <v>40457</v>
      </c>
      <c r="C5390" s="76">
        <v>44942</v>
      </c>
      <c r="D5390" s="77">
        <v>423</v>
      </c>
      <c r="E5390" s="77">
        <v>3</v>
      </c>
      <c r="F5390" s="78"/>
      <c r="G5390" s="79">
        <v>44942.805034722231</v>
      </c>
      <c r="H5390" s="77">
        <v>162</v>
      </c>
      <c r="I5390" s="76">
        <v>44942.951388888891</v>
      </c>
      <c r="J5390" s="78"/>
      <c r="K5390" s="80">
        <v>1</v>
      </c>
    </row>
    <row r="5391" spans="2:11" x14ac:dyDescent="0.3">
      <c r="B5391" s="75">
        <v>40458</v>
      </c>
      <c r="C5391" s="76">
        <v>44942</v>
      </c>
      <c r="D5391" s="77">
        <v>833</v>
      </c>
      <c r="E5391" s="77">
        <v>5</v>
      </c>
      <c r="F5391" s="78"/>
      <c r="G5391" s="79">
        <v>44942.816516203711</v>
      </c>
      <c r="H5391" s="77">
        <v>175</v>
      </c>
      <c r="I5391" s="76">
        <v>44942.951388888891</v>
      </c>
      <c r="J5391" s="78"/>
      <c r="K5391" s="80">
        <v>1</v>
      </c>
    </row>
    <row r="5392" spans="2:11" x14ac:dyDescent="0.3">
      <c r="B5392" s="75">
        <v>40459</v>
      </c>
      <c r="C5392" s="76">
        <v>44942</v>
      </c>
      <c r="D5392" s="77">
        <v>809</v>
      </c>
      <c r="E5392" s="77">
        <v>2</v>
      </c>
      <c r="F5392" s="78"/>
      <c r="G5392" s="79">
        <v>44942.828680555562</v>
      </c>
      <c r="H5392" s="77">
        <v>162</v>
      </c>
      <c r="I5392" s="76">
        <v>44942.951388888891</v>
      </c>
      <c r="J5392" s="78"/>
      <c r="K5392" s="80">
        <v>1</v>
      </c>
    </row>
    <row r="5393" spans="2:11" x14ac:dyDescent="0.3">
      <c r="B5393" s="75">
        <v>40460</v>
      </c>
      <c r="C5393" s="76">
        <v>44942</v>
      </c>
      <c r="D5393" s="77">
        <v>843</v>
      </c>
      <c r="E5393" s="77">
        <v>3</v>
      </c>
      <c r="F5393" s="78"/>
      <c r="G5393" s="79">
        <v>44942.841655092598</v>
      </c>
      <c r="H5393" s="77">
        <v>166</v>
      </c>
      <c r="I5393" s="76">
        <v>44942.951388888891</v>
      </c>
      <c r="J5393" s="78"/>
      <c r="K5393" s="80">
        <v>1</v>
      </c>
    </row>
    <row r="5394" spans="2:11" x14ac:dyDescent="0.3">
      <c r="B5394" s="75">
        <v>40461</v>
      </c>
      <c r="C5394" s="76">
        <v>44942</v>
      </c>
      <c r="D5394" s="77">
        <v>865</v>
      </c>
      <c r="E5394" s="77">
        <v>4</v>
      </c>
      <c r="F5394" s="78"/>
      <c r="G5394" s="79">
        <v>44942.850763888891</v>
      </c>
      <c r="H5394" s="77">
        <v>152</v>
      </c>
      <c r="I5394" s="76">
        <v>44942.951388888891</v>
      </c>
      <c r="J5394" s="78"/>
      <c r="K5394" s="80">
        <v>1</v>
      </c>
    </row>
    <row r="5395" spans="2:11" x14ac:dyDescent="0.3">
      <c r="B5395" s="75">
        <v>40462</v>
      </c>
      <c r="C5395" s="76">
        <v>44942</v>
      </c>
      <c r="D5395" s="77">
        <v>309</v>
      </c>
      <c r="E5395" s="77">
        <v>1</v>
      </c>
      <c r="F5395" s="78"/>
      <c r="G5395" s="79">
        <v>44942.863449074073</v>
      </c>
      <c r="H5395" s="77">
        <v>165</v>
      </c>
      <c r="I5395" s="76">
        <v>44942.951388888891</v>
      </c>
      <c r="J5395" s="78"/>
      <c r="K5395" s="80">
        <v>1</v>
      </c>
    </row>
    <row r="5396" spans="2:11" x14ac:dyDescent="0.3">
      <c r="B5396" s="75">
        <v>40463</v>
      </c>
      <c r="C5396" s="76">
        <v>44942</v>
      </c>
      <c r="D5396" s="77">
        <v>564</v>
      </c>
      <c r="E5396" s="77">
        <v>6</v>
      </c>
      <c r="F5396" s="78"/>
      <c r="G5396" s="79">
        <v>44942.875868055555</v>
      </c>
      <c r="H5396" s="77">
        <v>152</v>
      </c>
      <c r="I5396" s="76">
        <v>44942.951388888891</v>
      </c>
      <c r="J5396" s="78"/>
      <c r="K5396" s="80">
        <v>1</v>
      </c>
    </row>
    <row r="5397" spans="2:11" x14ac:dyDescent="0.3">
      <c r="B5397" s="75">
        <v>40464</v>
      </c>
      <c r="C5397" s="76">
        <v>44942</v>
      </c>
      <c r="D5397" s="77">
        <v>752</v>
      </c>
      <c r="E5397" s="77">
        <v>4</v>
      </c>
      <c r="F5397" s="78"/>
      <c r="G5397" s="79">
        <v>44942.887094907404</v>
      </c>
      <c r="H5397" s="77">
        <v>168</v>
      </c>
      <c r="I5397" s="76">
        <v>44942.951388888891</v>
      </c>
      <c r="J5397" s="78"/>
      <c r="K5397" s="80">
        <v>1</v>
      </c>
    </row>
    <row r="5398" spans="2:11" x14ac:dyDescent="0.3">
      <c r="B5398" s="75">
        <v>40465</v>
      </c>
      <c r="C5398" s="76">
        <v>44942</v>
      </c>
      <c r="D5398" s="77">
        <v>21</v>
      </c>
      <c r="E5398" s="77">
        <v>5</v>
      </c>
      <c r="F5398" s="78"/>
      <c r="G5398" s="79">
        <v>44942.89640046296</v>
      </c>
      <c r="H5398" s="77">
        <v>148</v>
      </c>
      <c r="I5398" s="76">
        <v>44942.951388888891</v>
      </c>
      <c r="J5398" s="78"/>
      <c r="K5398" s="80">
        <v>1</v>
      </c>
    </row>
    <row r="5399" spans="2:11" x14ac:dyDescent="0.3">
      <c r="B5399" s="75">
        <v>40466</v>
      </c>
      <c r="C5399" s="76">
        <v>44942</v>
      </c>
      <c r="D5399" s="77">
        <v>1012</v>
      </c>
      <c r="E5399" s="77">
        <v>2</v>
      </c>
      <c r="F5399" s="78"/>
      <c r="G5399" s="79">
        <v>44942.910775462959</v>
      </c>
      <c r="H5399" s="77">
        <v>149</v>
      </c>
      <c r="I5399" s="76">
        <v>44942.951388888891</v>
      </c>
      <c r="J5399" s="78"/>
      <c r="K5399" s="80">
        <v>1</v>
      </c>
    </row>
    <row r="5400" spans="2:11" x14ac:dyDescent="0.3">
      <c r="B5400" s="75">
        <v>40467</v>
      </c>
      <c r="C5400" s="76">
        <v>44943</v>
      </c>
      <c r="D5400" s="77">
        <v>681</v>
      </c>
      <c r="E5400" s="77">
        <v>5</v>
      </c>
      <c r="F5400" s="78"/>
      <c r="G5400" s="79">
        <v>44943.333333333336</v>
      </c>
      <c r="H5400" s="77">
        <v>151</v>
      </c>
      <c r="I5400" s="76">
        <v>44943.972222222219</v>
      </c>
      <c r="J5400" s="78"/>
      <c r="K5400" s="80">
        <v>1</v>
      </c>
    </row>
    <row r="5401" spans="2:11" x14ac:dyDescent="0.3">
      <c r="B5401" s="75">
        <v>40468</v>
      </c>
      <c r="C5401" s="76">
        <v>44943</v>
      </c>
      <c r="D5401" s="77">
        <v>301</v>
      </c>
      <c r="E5401" s="77">
        <v>3</v>
      </c>
      <c r="F5401" s="78"/>
      <c r="G5401" s="79">
        <v>44943.347164351857</v>
      </c>
      <c r="H5401" s="77">
        <v>179</v>
      </c>
      <c r="I5401" s="76">
        <v>44943.972222222219</v>
      </c>
      <c r="J5401" s="78"/>
      <c r="K5401" s="80">
        <v>1</v>
      </c>
    </row>
    <row r="5402" spans="2:11" x14ac:dyDescent="0.3">
      <c r="B5402" s="75">
        <v>40469</v>
      </c>
      <c r="C5402" s="76">
        <v>44943</v>
      </c>
      <c r="D5402" s="77">
        <v>305</v>
      </c>
      <c r="E5402" s="77">
        <v>5</v>
      </c>
      <c r="F5402" s="78"/>
      <c r="G5402" s="79">
        <v>44943.364085648151</v>
      </c>
      <c r="H5402" s="77">
        <v>157</v>
      </c>
      <c r="I5402" s="76">
        <v>44943.972222222219</v>
      </c>
      <c r="J5402" s="78"/>
      <c r="K5402" s="80">
        <v>1</v>
      </c>
    </row>
    <row r="5403" spans="2:11" x14ac:dyDescent="0.3">
      <c r="B5403" s="75">
        <v>40470</v>
      </c>
      <c r="C5403" s="76">
        <v>44943</v>
      </c>
      <c r="D5403" s="77">
        <v>848</v>
      </c>
      <c r="E5403" s="77">
        <v>1</v>
      </c>
      <c r="F5403" s="78"/>
      <c r="G5403" s="79">
        <v>44943.38008101852</v>
      </c>
      <c r="H5403" s="77">
        <v>175</v>
      </c>
      <c r="I5403" s="76">
        <v>44943.972222222219</v>
      </c>
      <c r="J5403" s="78"/>
      <c r="K5403" s="80">
        <v>1</v>
      </c>
    </row>
    <row r="5404" spans="2:11" x14ac:dyDescent="0.3">
      <c r="B5404" s="75">
        <v>40471</v>
      </c>
      <c r="C5404" s="76">
        <v>44943</v>
      </c>
      <c r="D5404" s="77">
        <v>1153</v>
      </c>
      <c r="E5404" s="77">
        <v>2</v>
      </c>
      <c r="F5404" s="78"/>
      <c r="G5404" s="79">
        <v>44943.396874999999</v>
      </c>
      <c r="H5404" s="77">
        <v>160</v>
      </c>
      <c r="I5404" s="76">
        <v>44943.972222222219</v>
      </c>
      <c r="J5404" s="78"/>
      <c r="K5404" s="80">
        <v>1</v>
      </c>
    </row>
    <row r="5405" spans="2:11" x14ac:dyDescent="0.3">
      <c r="B5405" s="75">
        <v>40472</v>
      </c>
      <c r="C5405" s="76">
        <v>44943</v>
      </c>
      <c r="D5405" s="77">
        <v>194</v>
      </c>
      <c r="E5405" s="77">
        <v>6</v>
      </c>
      <c r="F5405" s="78"/>
      <c r="G5405" s="79">
        <v>44943.41002314815</v>
      </c>
      <c r="H5405" s="77">
        <v>178</v>
      </c>
      <c r="I5405" s="76">
        <v>44943.972222222219</v>
      </c>
      <c r="J5405" s="78"/>
      <c r="K5405" s="80">
        <v>1</v>
      </c>
    </row>
    <row r="5406" spans="2:11" x14ac:dyDescent="0.3">
      <c r="B5406" s="75">
        <v>40473</v>
      </c>
      <c r="C5406" s="76">
        <v>44943</v>
      </c>
      <c r="D5406" s="77">
        <v>406</v>
      </c>
      <c r="E5406" s="77">
        <v>6</v>
      </c>
      <c r="F5406" s="78"/>
      <c r="G5406" s="79">
        <v>44943.427118055559</v>
      </c>
      <c r="H5406" s="77">
        <v>175</v>
      </c>
      <c r="I5406" s="76">
        <v>44943.972222222219</v>
      </c>
      <c r="J5406" s="78"/>
      <c r="K5406" s="80">
        <v>1</v>
      </c>
    </row>
    <row r="5407" spans="2:11" x14ac:dyDescent="0.3">
      <c r="B5407" s="75">
        <v>40474</v>
      </c>
      <c r="C5407" s="76">
        <v>44943</v>
      </c>
      <c r="D5407" s="77">
        <v>405</v>
      </c>
      <c r="E5407" s="77">
        <v>3</v>
      </c>
      <c r="F5407" s="78"/>
      <c r="G5407" s="79">
        <v>44943.437939814816</v>
      </c>
      <c r="H5407" s="77">
        <v>159</v>
      </c>
      <c r="I5407" s="76">
        <v>44943.972222222219</v>
      </c>
      <c r="J5407" s="78"/>
      <c r="K5407" s="80">
        <v>1</v>
      </c>
    </row>
    <row r="5408" spans="2:11" x14ac:dyDescent="0.3">
      <c r="B5408" s="75">
        <v>40475</v>
      </c>
      <c r="C5408" s="76">
        <v>44943</v>
      </c>
      <c r="D5408" s="77">
        <v>1264</v>
      </c>
      <c r="E5408" s="77">
        <v>4</v>
      </c>
      <c r="F5408" s="78"/>
      <c r="G5408" s="79">
        <v>44943.452604166669</v>
      </c>
      <c r="H5408" s="77">
        <v>141</v>
      </c>
      <c r="I5408" s="76">
        <v>44943.972222222219</v>
      </c>
      <c r="J5408" s="78"/>
      <c r="K5408" s="80">
        <v>1</v>
      </c>
    </row>
    <row r="5409" spans="2:11" x14ac:dyDescent="0.3">
      <c r="B5409" s="75">
        <v>40476</v>
      </c>
      <c r="C5409" s="76">
        <v>44943</v>
      </c>
      <c r="D5409" s="77">
        <v>599</v>
      </c>
      <c r="E5409" s="77">
        <v>2</v>
      </c>
      <c r="F5409" s="78"/>
      <c r="G5409" s="79">
        <v>44943.46875</v>
      </c>
      <c r="H5409" s="77">
        <v>140</v>
      </c>
      <c r="I5409" s="76">
        <v>44943.972222222219</v>
      </c>
      <c r="J5409" s="78"/>
      <c r="K5409" s="80">
        <v>1</v>
      </c>
    </row>
    <row r="5410" spans="2:11" x14ac:dyDescent="0.3">
      <c r="B5410" s="75">
        <v>40477</v>
      </c>
      <c r="C5410" s="76">
        <v>44943</v>
      </c>
      <c r="D5410" s="77">
        <v>735</v>
      </c>
      <c r="E5410" s="77">
        <v>6</v>
      </c>
      <c r="F5410" s="78"/>
      <c r="G5410" s="79">
        <v>44943.480196759258</v>
      </c>
      <c r="H5410" s="77">
        <v>158</v>
      </c>
      <c r="I5410" s="76">
        <v>44943.972222222219</v>
      </c>
      <c r="J5410" s="78"/>
      <c r="K5410" s="80">
        <v>1</v>
      </c>
    </row>
    <row r="5411" spans="2:11" x14ac:dyDescent="0.3">
      <c r="B5411" s="75">
        <v>40478</v>
      </c>
      <c r="C5411" s="76">
        <v>44943</v>
      </c>
      <c r="D5411" s="77">
        <v>1262</v>
      </c>
      <c r="E5411" s="77">
        <v>1</v>
      </c>
      <c r="F5411" s="78"/>
      <c r="G5411" s="79">
        <v>44943.495208333334</v>
      </c>
      <c r="H5411" s="77">
        <v>140</v>
      </c>
      <c r="I5411" s="76">
        <v>44943.972222222219</v>
      </c>
      <c r="J5411" s="78"/>
      <c r="K5411" s="80">
        <v>1</v>
      </c>
    </row>
    <row r="5412" spans="2:11" x14ac:dyDescent="0.3">
      <c r="B5412" s="75">
        <v>40479</v>
      </c>
      <c r="C5412" s="76">
        <v>44943</v>
      </c>
      <c r="D5412" s="77">
        <v>1309</v>
      </c>
      <c r="E5412" s="77">
        <v>5</v>
      </c>
      <c r="F5412" s="78"/>
      <c r="G5412" s="79">
        <v>44943.512361111112</v>
      </c>
      <c r="H5412" s="77">
        <v>154</v>
      </c>
      <c r="I5412" s="76">
        <v>44943.972222222219</v>
      </c>
      <c r="J5412" s="78"/>
      <c r="K5412" s="80">
        <v>1</v>
      </c>
    </row>
    <row r="5413" spans="2:11" x14ac:dyDescent="0.3">
      <c r="B5413" s="75">
        <v>40480</v>
      </c>
      <c r="C5413" s="76">
        <v>44943</v>
      </c>
      <c r="D5413" s="77">
        <v>1036</v>
      </c>
      <c r="E5413" s="77">
        <v>4</v>
      </c>
      <c r="F5413" s="78"/>
      <c r="G5413" s="79">
        <v>44943.527708333335</v>
      </c>
      <c r="H5413" s="77">
        <v>149</v>
      </c>
      <c r="I5413" s="76">
        <v>44943.972222222219</v>
      </c>
      <c r="J5413" s="78"/>
      <c r="K5413" s="80">
        <v>1</v>
      </c>
    </row>
    <row r="5414" spans="2:11" x14ac:dyDescent="0.3">
      <c r="B5414" s="75">
        <v>40481</v>
      </c>
      <c r="C5414" s="76">
        <v>44943</v>
      </c>
      <c r="D5414" s="77">
        <v>649</v>
      </c>
      <c r="E5414" s="77">
        <v>6</v>
      </c>
      <c r="F5414" s="78"/>
      <c r="G5414" s="79">
        <v>44943.543333333335</v>
      </c>
      <c r="H5414" s="77">
        <v>167</v>
      </c>
      <c r="I5414" s="76">
        <v>44943.972222222219</v>
      </c>
      <c r="J5414" s="78"/>
      <c r="K5414" s="80">
        <v>1</v>
      </c>
    </row>
    <row r="5415" spans="2:11" x14ac:dyDescent="0.3">
      <c r="B5415" s="75">
        <v>40482</v>
      </c>
      <c r="C5415" s="76">
        <v>44943</v>
      </c>
      <c r="D5415" s="77">
        <v>436</v>
      </c>
      <c r="E5415" s="77">
        <v>6</v>
      </c>
      <c r="F5415" s="78"/>
      <c r="G5415" s="79">
        <v>44943.554375</v>
      </c>
      <c r="H5415" s="77">
        <v>161</v>
      </c>
      <c r="I5415" s="76">
        <v>44943.972222222219</v>
      </c>
      <c r="J5415" s="78"/>
      <c r="K5415" s="80">
        <v>1</v>
      </c>
    </row>
    <row r="5416" spans="2:11" x14ac:dyDescent="0.3">
      <c r="B5416" s="75">
        <v>40483</v>
      </c>
      <c r="C5416" s="76">
        <v>44943</v>
      </c>
      <c r="D5416" s="77">
        <v>1036</v>
      </c>
      <c r="E5416" s="77">
        <v>5</v>
      </c>
      <c r="F5416" s="78"/>
      <c r="G5416" s="79">
        <v>44943.571226851855</v>
      </c>
      <c r="H5416" s="77">
        <v>160</v>
      </c>
      <c r="I5416" s="76">
        <v>44943.972222222219</v>
      </c>
      <c r="J5416" s="78"/>
      <c r="K5416" s="80">
        <v>1</v>
      </c>
    </row>
    <row r="5417" spans="2:11" x14ac:dyDescent="0.3">
      <c r="B5417" s="75">
        <v>40484</v>
      </c>
      <c r="C5417" s="76">
        <v>44943</v>
      </c>
      <c r="D5417" s="77">
        <v>580</v>
      </c>
      <c r="E5417" s="77">
        <v>2</v>
      </c>
      <c r="F5417" s="78"/>
      <c r="G5417" s="79">
        <v>44943.586284722223</v>
      </c>
      <c r="H5417" s="77">
        <v>171</v>
      </c>
      <c r="I5417" s="76">
        <v>44943.972222222219</v>
      </c>
      <c r="J5417" s="78"/>
      <c r="K5417" s="80">
        <v>1</v>
      </c>
    </row>
    <row r="5418" spans="2:11" x14ac:dyDescent="0.3">
      <c r="B5418" s="75">
        <v>40485</v>
      </c>
      <c r="C5418" s="76">
        <v>44943</v>
      </c>
      <c r="D5418" s="77">
        <v>426</v>
      </c>
      <c r="E5418" s="77">
        <v>5</v>
      </c>
      <c r="F5418" s="78"/>
      <c r="G5418" s="79">
        <v>44943.60055555556</v>
      </c>
      <c r="H5418" s="77">
        <v>177</v>
      </c>
      <c r="I5418" s="76">
        <v>44943.972222222219</v>
      </c>
      <c r="J5418" s="78"/>
      <c r="K5418" s="80">
        <v>1</v>
      </c>
    </row>
    <row r="5419" spans="2:11" x14ac:dyDescent="0.3">
      <c r="B5419" s="75">
        <v>40486</v>
      </c>
      <c r="C5419" s="76">
        <v>44943</v>
      </c>
      <c r="D5419" s="77">
        <v>848</v>
      </c>
      <c r="E5419" s="77">
        <v>4</v>
      </c>
      <c r="F5419" s="78"/>
      <c r="G5419" s="79">
        <v>44943.614467592597</v>
      </c>
      <c r="H5419" s="77">
        <v>174</v>
      </c>
      <c r="I5419" s="76">
        <v>44943.972222222219</v>
      </c>
      <c r="J5419" s="78"/>
      <c r="K5419" s="80">
        <v>1</v>
      </c>
    </row>
    <row r="5420" spans="2:11" x14ac:dyDescent="0.3">
      <c r="B5420" s="75">
        <v>40487</v>
      </c>
      <c r="C5420" s="76">
        <v>44943</v>
      </c>
      <c r="D5420" s="77">
        <v>547</v>
      </c>
      <c r="E5420" s="77">
        <v>6</v>
      </c>
      <c r="F5420" s="78"/>
      <c r="G5420" s="79">
        <v>44943.629212962966</v>
      </c>
      <c r="H5420" s="77">
        <v>170</v>
      </c>
      <c r="I5420" s="76">
        <v>44943.972222222219</v>
      </c>
      <c r="J5420" s="78"/>
      <c r="K5420" s="80">
        <v>1</v>
      </c>
    </row>
    <row r="5421" spans="2:11" x14ac:dyDescent="0.3">
      <c r="B5421" s="75">
        <v>40488</v>
      </c>
      <c r="C5421" s="76">
        <v>44943</v>
      </c>
      <c r="D5421" s="77">
        <v>1140</v>
      </c>
      <c r="E5421" s="77">
        <v>5</v>
      </c>
      <c r="F5421" s="78"/>
      <c r="G5421" s="79">
        <v>44943.64506944445</v>
      </c>
      <c r="H5421" s="77">
        <v>142</v>
      </c>
      <c r="I5421" s="76">
        <v>44943.972222222219</v>
      </c>
      <c r="J5421" s="78"/>
      <c r="K5421" s="80">
        <v>1</v>
      </c>
    </row>
    <row r="5422" spans="2:11" x14ac:dyDescent="0.3">
      <c r="B5422" s="75">
        <v>40489</v>
      </c>
      <c r="C5422" s="76">
        <v>44943</v>
      </c>
      <c r="D5422" s="77">
        <v>216</v>
      </c>
      <c r="E5422" s="77">
        <v>5</v>
      </c>
      <c r="F5422" s="78"/>
      <c r="G5422" s="79">
        <v>44943.655636574076</v>
      </c>
      <c r="H5422" s="77">
        <v>172</v>
      </c>
      <c r="I5422" s="76">
        <v>44943.972222222219</v>
      </c>
      <c r="J5422" s="78"/>
      <c r="K5422" s="80">
        <v>1</v>
      </c>
    </row>
    <row r="5423" spans="2:11" x14ac:dyDescent="0.3">
      <c r="B5423" s="75">
        <v>40490</v>
      </c>
      <c r="C5423" s="76">
        <v>44943</v>
      </c>
      <c r="D5423" s="77">
        <v>693</v>
      </c>
      <c r="E5423" s="77">
        <v>5</v>
      </c>
      <c r="F5423" s="78"/>
      <c r="G5423" s="79">
        <v>44943.672812500001</v>
      </c>
      <c r="H5423" s="77">
        <v>163</v>
      </c>
      <c r="I5423" s="76">
        <v>44943.972222222219</v>
      </c>
      <c r="J5423" s="78"/>
      <c r="K5423" s="80">
        <v>1</v>
      </c>
    </row>
    <row r="5424" spans="2:11" x14ac:dyDescent="0.3">
      <c r="B5424" s="75">
        <v>40491</v>
      </c>
      <c r="C5424" s="76">
        <v>44943</v>
      </c>
      <c r="D5424" s="77">
        <v>142</v>
      </c>
      <c r="E5424" s="77">
        <v>2</v>
      </c>
      <c r="F5424" s="78"/>
      <c r="G5424" s="79">
        <v>44943.685347222221</v>
      </c>
      <c r="H5424" s="77">
        <v>165</v>
      </c>
      <c r="I5424" s="76">
        <v>44943.972222222219</v>
      </c>
      <c r="J5424" s="78"/>
      <c r="K5424" s="80">
        <v>1</v>
      </c>
    </row>
    <row r="5425" spans="2:11" x14ac:dyDescent="0.3">
      <c r="B5425" s="75">
        <v>40492</v>
      </c>
      <c r="C5425" s="76">
        <v>44943</v>
      </c>
      <c r="D5425" s="77">
        <v>1232</v>
      </c>
      <c r="E5425" s="77">
        <v>2</v>
      </c>
      <c r="F5425" s="78"/>
      <c r="G5425" s="79">
        <v>44943.702118055553</v>
      </c>
      <c r="H5425" s="77">
        <v>165</v>
      </c>
      <c r="I5425" s="76">
        <v>44943.972222222219</v>
      </c>
      <c r="J5425" s="78"/>
      <c r="K5425" s="80">
        <v>1</v>
      </c>
    </row>
    <row r="5426" spans="2:11" x14ac:dyDescent="0.3">
      <c r="B5426" s="75">
        <v>40493</v>
      </c>
      <c r="C5426" s="76">
        <v>44943</v>
      </c>
      <c r="D5426" s="77">
        <v>782</v>
      </c>
      <c r="E5426" s="77">
        <v>5</v>
      </c>
      <c r="F5426" s="78"/>
      <c r="G5426" s="79">
        <v>44943.718344907407</v>
      </c>
      <c r="H5426" s="77">
        <v>172</v>
      </c>
      <c r="I5426" s="76">
        <v>44943.972222222219</v>
      </c>
      <c r="J5426" s="78"/>
      <c r="K5426" s="80">
        <v>1</v>
      </c>
    </row>
    <row r="5427" spans="2:11" x14ac:dyDescent="0.3">
      <c r="B5427" s="75">
        <v>40494</v>
      </c>
      <c r="C5427" s="76">
        <v>44943</v>
      </c>
      <c r="D5427" s="77">
        <v>69</v>
      </c>
      <c r="E5427" s="77">
        <v>2</v>
      </c>
      <c r="F5427" s="78"/>
      <c r="G5427" s="79">
        <v>44943.733310185184</v>
      </c>
      <c r="H5427" s="77">
        <v>156</v>
      </c>
      <c r="I5427" s="76">
        <v>44943.972222222219</v>
      </c>
      <c r="J5427" s="78"/>
      <c r="K5427" s="80">
        <v>1</v>
      </c>
    </row>
    <row r="5428" spans="2:11" x14ac:dyDescent="0.3">
      <c r="B5428" s="75">
        <v>40495</v>
      </c>
      <c r="C5428" s="76">
        <v>44943</v>
      </c>
      <c r="D5428" s="77">
        <v>517</v>
      </c>
      <c r="E5428" s="77">
        <v>5</v>
      </c>
      <c r="F5428" s="78"/>
      <c r="G5428" s="79">
        <v>44943.746261574073</v>
      </c>
      <c r="H5428" s="77">
        <v>149</v>
      </c>
      <c r="I5428" s="76">
        <v>44943.972222222219</v>
      </c>
      <c r="J5428" s="78"/>
      <c r="K5428" s="80">
        <v>1</v>
      </c>
    </row>
    <row r="5429" spans="2:11" x14ac:dyDescent="0.3">
      <c r="B5429" s="75">
        <v>40496</v>
      </c>
      <c r="C5429" s="76">
        <v>44943</v>
      </c>
      <c r="D5429" s="77">
        <v>1373</v>
      </c>
      <c r="E5429" s="77">
        <v>1</v>
      </c>
      <c r="F5429" s="78"/>
      <c r="G5429" s="79">
        <v>44943.75949074074</v>
      </c>
      <c r="H5429" s="77">
        <v>179</v>
      </c>
      <c r="I5429" s="76">
        <v>44943.972222222219</v>
      </c>
      <c r="J5429" s="78"/>
      <c r="K5429" s="80">
        <v>1</v>
      </c>
    </row>
    <row r="5430" spans="2:11" x14ac:dyDescent="0.3">
      <c r="B5430" s="75">
        <v>40497</v>
      </c>
      <c r="C5430" s="76">
        <v>44943</v>
      </c>
      <c r="D5430" s="77">
        <v>343</v>
      </c>
      <c r="E5430" s="77">
        <v>3</v>
      </c>
      <c r="F5430" s="78"/>
      <c r="G5430" s="79">
        <v>44943.775509259256</v>
      </c>
      <c r="H5430" s="77">
        <v>147</v>
      </c>
      <c r="I5430" s="76">
        <v>44943.972222222219</v>
      </c>
      <c r="J5430" s="78"/>
      <c r="K5430" s="80">
        <v>1</v>
      </c>
    </row>
    <row r="5431" spans="2:11" x14ac:dyDescent="0.3">
      <c r="B5431" s="75">
        <v>40498</v>
      </c>
      <c r="C5431" s="76">
        <v>44943</v>
      </c>
      <c r="D5431" s="77">
        <v>906</v>
      </c>
      <c r="E5431" s="77">
        <v>3</v>
      </c>
      <c r="F5431" s="78"/>
      <c r="G5431" s="79">
        <v>44943.790787037033</v>
      </c>
      <c r="H5431" s="77">
        <v>174</v>
      </c>
      <c r="I5431" s="76">
        <v>44943.972222222219</v>
      </c>
      <c r="J5431" s="78"/>
      <c r="K5431" s="80">
        <v>1</v>
      </c>
    </row>
    <row r="5432" spans="2:11" x14ac:dyDescent="0.3">
      <c r="B5432" s="75">
        <v>40499</v>
      </c>
      <c r="C5432" s="76">
        <v>44943</v>
      </c>
      <c r="D5432" s="77">
        <v>505</v>
      </c>
      <c r="E5432" s="77">
        <v>4</v>
      </c>
      <c r="F5432" s="78"/>
      <c r="G5432" s="79">
        <v>44943.805474537032</v>
      </c>
      <c r="H5432" s="77">
        <v>168</v>
      </c>
      <c r="I5432" s="76">
        <v>44943.972222222219</v>
      </c>
      <c r="J5432" s="78"/>
      <c r="K5432" s="80">
        <v>1</v>
      </c>
    </row>
    <row r="5433" spans="2:11" x14ac:dyDescent="0.3">
      <c r="B5433" s="75">
        <v>40500</v>
      </c>
      <c r="C5433" s="76">
        <v>44943</v>
      </c>
      <c r="D5433" s="77">
        <v>1366</v>
      </c>
      <c r="E5433" s="77">
        <v>6</v>
      </c>
      <c r="F5433" s="78"/>
      <c r="G5433" s="79">
        <v>44943.821481481478</v>
      </c>
      <c r="H5433" s="77">
        <v>178</v>
      </c>
      <c r="I5433" s="76">
        <v>44943.972222222219</v>
      </c>
      <c r="J5433" s="78"/>
      <c r="K5433" s="80">
        <v>1</v>
      </c>
    </row>
    <row r="5434" spans="2:11" x14ac:dyDescent="0.3">
      <c r="B5434" s="75">
        <v>40501</v>
      </c>
      <c r="C5434" s="76">
        <v>44943</v>
      </c>
      <c r="D5434" s="77">
        <v>235</v>
      </c>
      <c r="E5434" s="77">
        <v>6</v>
      </c>
      <c r="F5434" s="78"/>
      <c r="G5434" s="79">
        <v>44943.836736111109</v>
      </c>
      <c r="H5434" s="77">
        <v>142</v>
      </c>
      <c r="I5434" s="76">
        <v>44943.972222222219</v>
      </c>
      <c r="J5434" s="78"/>
      <c r="K5434" s="80">
        <v>1</v>
      </c>
    </row>
    <row r="5435" spans="2:11" x14ac:dyDescent="0.3">
      <c r="B5435" s="75">
        <v>40502</v>
      </c>
      <c r="C5435" s="76">
        <v>44943</v>
      </c>
      <c r="D5435" s="77">
        <v>210</v>
      </c>
      <c r="E5435" s="77">
        <v>5</v>
      </c>
      <c r="F5435" s="78"/>
      <c r="G5435" s="79">
        <v>44943.845891203702</v>
      </c>
      <c r="H5435" s="77">
        <v>175</v>
      </c>
      <c r="I5435" s="76">
        <v>44943.972222222219</v>
      </c>
      <c r="J5435" s="78"/>
      <c r="K5435" s="80">
        <v>1</v>
      </c>
    </row>
    <row r="5436" spans="2:11" x14ac:dyDescent="0.3">
      <c r="B5436" s="75">
        <v>40503</v>
      </c>
      <c r="C5436" s="76">
        <v>44943</v>
      </c>
      <c r="D5436" s="77">
        <v>782</v>
      </c>
      <c r="E5436" s="77">
        <v>5</v>
      </c>
      <c r="F5436" s="78"/>
      <c r="G5436" s="79">
        <v>44943.857951388891</v>
      </c>
      <c r="H5436" s="77">
        <v>140</v>
      </c>
      <c r="I5436" s="76">
        <v>44943.972222222219</v>
      </c>
      <c r="J5436" s="78"/>
      <c r="K5436" s="80">
        <v>1</v>
      </c>
    </row>
    <row r="5437" spans="2:11" x14ac:dyDescent="0.3">
      <c r="B5437" s="75">
        <v>40504</v>
      </c>
      <c r="C5437" s="76">
        <v>44943</v>
      </c>
      <c r="D5437" s="77">
        <v>773</v>
      </c>
      <c r="E5437" s="77">
        <v>1</v>
      </c>
      <c r="F5437" s="78"/>
      <c r="G5437" s="79">
        <v>44943.869097222225</v>
      </c>
      <c r="H5437" s="77">
        <v>175</v>
      </c>
      <c r="I5437" s="76">
        <v>44943.972222222219</v>
      </c>
      <c r="J5437" s="78"/>
      <c r="K5437" s="80">
        <v>1</v>
      </c>
    </row>
    <row r="5438" spans="2:11" x14ac:dyDescent="0.3">
      <c r="B5438" s="75">
        <v>40505</v>
      </c>
      <c r="C5438" s="76">
        <v>44943</v>
      </c>
      <c r="D5438" s="77">
        <v>1058</v>
      </c>
      <c r="E5438" s="77">
        <v>1</v>
      </c>
      <c r="F5438" s="78"/>
      <c r="G5438" s="79">
        <v>44943.884016203709</v>
      </c>
      <c r="H5438" s="77">
        <v>178</v>
      </c>
      <c r="I5438" s="76">
        <v>44943.972222222219</v>
      </c>
      <c r="J5438" s="78"/>
      <c r="K5438" s="80">
        <v>1</v>
      </c>
    </row>
    <row r="5439" spans="2:11" x14ac:dyDescent="0.3">
      <c r="B5439" s="75">
        <v>40506</v>
      </c>
      <c r="C5439" s="76">
        <v>44943</v>
      </c>
      <c r="D5439" s="77">
        <v>560</v>
      </c>
      <c r="E5439" s="77">
        <v>3</v>
      </c>
      <c r="F5439" s="78"/>
      <c r="G5439" s="79">
        <v>44943.896863425929</v>
      </c>
      <c r="H5439" s="77">
        <v>144</v>
      </c>
      <c r="I5439" s="76">
        <v>44943.972222222219</v>
      </c>
      <c r="J5439" s="78"/>
      <c r="K5439" s="80">
        <v>1</v>
      </c>
    </row>
    <row r="5440" spans="2:11" x14ac:dyDescent="0.3">
      <c r="B5440" s="75">
        <v>40507</v>
      </c>
      <c r="C5440" s="76">
        <v>44943</v>
      </c>
      <c r="D5440" s="77">
        <v>906</v>
      </c>
      <c r="E5440" s="77">
        <v>6</v>
      </c>
      <c r="F5440" s="78"/>
      <c r="G5440" s="79">
        <v>44943.913090277783</v>
      </c>
      <c r="H5440" s="77">
        <v>177</v>
      </c>
      <c r="I5440" s="76">
        <v>44943.972222222219</v>
      </c>
      <c r="J5440" s="78"/>
      <c r="K5440" s="80">
        <v>1</v>
      </c>
    </row>
    <row r="5441" spans="2:11" x14ac:dyDescent="0.3">
      <c r="B5441" s="75">
        <v>40508</v>
      </c>
      <c r="C5441" s="76">
        <v>44943</v>
      </c>
      <c r="D5441" s="77">
        <v>1131</v>
      </c>
      <c r="E5441" s="77">
        <v>5</v>
      </c>
      <c r="F5441" s="78"/>
      <c r="G5441" s="79">
        <v>44943.929988425931</v>
      </c>
      <c r="H5441" s="77">
        <v>168</v>
      </c>
      <c r="I5441" s="76">
        <v>44943.972222222219</v>
      </c>
      <c r="J5441" s="78"/>
      <c r="K5441" s="80">
        <v>1</v>
      </c>
    </row>
    <row r="5442" spans="2:11" x14ac:dyDescent="0.3">
      <c r="B5442" s="75">
        <v>40509</v>
      </c>
      <c r="C5442" s="76">
        <v>44943</v>
      </c>
      <c r="D5442" s="77">
        <v>585</v>
      </c>
      <c r="E5442" s="77">
        <v>5</v>
      </c>
      <c r="F5442" s="78"/>
      <c r="G5442" s="79">
        <v>44943.941412037042</v>
      </c>
      <c r="H5442" s="77">
        <v>148</v>
      </c>
      <c r="I5442" s="76">
        <v>44943.972222222219</v>
      </c>
      <c r="J5442" s="78"/>
      <c r="K5442" s="80">
        <v>1</v>
      </c>
    </row>
    <row r="5443" spans="2:11" x14ac:dyDescent="0.3">
      <c r="B5443" s="75">
        <v>40510</v>
      </c>
      <c r="C5443" s="76">
        <v>44943</v>
      </c>
      <c r="D5443" s="77">
        <v>1246</v>
      </c>
      <c r="E5443" s="77">
        <v>5</v>
      </c>
      <c r="F5443" s="78"/>
      <c r="G5443" s="79">
        <v>44943.95081018519</v>
      </c>
      <c r="H5443" s="77">
        <v>144</v>
      </c>
      <c r="I5443" s="76">
        <v>44943.972222222219</v>
      </c>
      <c r="J5443" s="78"/>
      <c r="K5443" s="80">
        <v>1</v>
      </c>
    </row>
    <row r="5444" spans="2:11" x14ac:dyDescent="0.3">
      <c r="B5444" s="75">
        <v>40511</v>
      </c>
      <c r="C5444" s="76">
        <v>44944</v>
      </c>
      <c r="D5444" s="77">
        <v>1113</v>
      </c>
      <c r="E5444" s="77">
        <v>3</v>
      </c>
      <c r="F5444" s="78"/>
      <c r="G5444" s="79">
        <v>44944.333333333336</v>
      </c>
      <c r="H5444" s="77">
        <v>163</v>
      </c>
      <c r="I5444" s="76">
        <v>44944.945138888892</v>
      </c>
      <c r="J5444" s="78"/>
      <c r="K5444" s="80">
        <v>1</v>
      </c>
    </row>
    <row r="5445" spans="2:11" x14ac:dyDescent="0.3">
      <c r="B5445" s="75">
        <v>40512</v>
      </c>
      <c r="C5445" s="76">
        <v>44944</v>
      </c>
      <c r="D5445" s="77">
        <v>955</v>
      </c>
      <c r="E5445" s="77">
        <v>6</v>
      </c>
      <c r="F5445" s="78"/>
      <c r="G5445" s="79">
        <v>44944.344722222224</v>
      </c>
      <c r="H5445" s="77">
        <v>142</v>
      </c>
      <c r="I5445" s="76">
        <v>44944.945138888892</v>
      </c>
      <c r="J5445" s="78"/>
      <c r="K5445" s="80">
        <v>1</v>
      </c>
    </row>
    <row r="5446" spans="2:11" x14ac:dyDescent="0.3">
      <c r="B5446" s="75">
        <v>40513</v>
      </c>
      <c r="C5446" s="76">
        <v>44944</v>
      </c>
      <c r="D5446" s="77">
        <v>104</v>
      </c>
      <c r="E5446" s="77">
        <v>2</v>
      </c>
      <c r="F5446" s="78"/>
      <c r="G5446" s="79">
        <v>44944.353900462964</v>
      </c>
      <c r="H5446" s="77">
        <v>158</v>
      </c>
      <c r="I5446" s="76">
        <v>44944.945138888892</v>
      </c>
      <c r="J5446" s="78"/>
      <c r="K5446" s="80">
        <v>1</v>
      </c>
    </row>
    <row r="5447" spans="2:11" x14ac:dyDescent="0.3">
      <c r="B5447" s="75">
        <v>40514</v>
      </c>
      <c r="C5447" s="76">
        <v>44944</v>
      </c>
      <c r="D5447" s="77">
        <v>899</v>
      </c>
      <c r="E5447" s="77">
        <v>3</v>
      </c>
      <c r="F5447" s="78"/>
      <c r="G5447" s="79">
        <v>44944.364120370374</v>
      </c>
      <c r="H5447" s="77">
        <v>157</v>
      </c>
      <c r="I5447" s="76">
        <v>44944.945138888892</v>
      </c>
      <c r="J5447" s="78"/>
      <c r="K5447" s="80">
        <v>1</v>
      </c>
    </row>
    <row r="5448" spans="2:11" x14ac:dyDescent="0.3">
      <c r="B5448" s="75">
        <v>40515</v>
      </c>
      <c r="C5448" s="76">
        <v>44944</v>
      </c>
      <c r="D5448" s="77">
        <v>652</v>
      </c>
      <c r="E5448" s="77">
        <v>4</v>
      </c>
      <c r="F5448" s="78"/>
      <c r="G5448" s="79">
        <v>44944.379074074081</v>
      </c>
      <c r="H5448" s="77">
        <v>153</v>
      </c>
      <c r="I5448" s="76">
        <v>44944.945138888892</v>
      </c>
      <c r="J5448" s="78"/>
      <c r="K5448" s="80">
        <v>1</v>
      </c>
    </row>
    <row r="5449" spans="2:11" x14ac:dyDescent="0.3">
      <c r="B5449" s="75">
        <v>40516</v>
      </c>
      <c r="C5449" s="76">
        <v>44944</v>
      </c>
      <c r="D5449" s="77">
        <v>935</v>
      </c>
      <c r="E5449" s="77">
        <v>2</v>
      </c>
      <c r="F5449" s="78"/>
      <c r="G5449" s="79">
        <v>44944.394340277788</v>
      </c>
      <c r="H5449" s="77">
        <v>154</v>
      </c>
      <c r="I5449" s="76">
        <v>44944.945138888892</v>
      </c>
      <c r="J5449" s="78"/>
      <c r="K5449" s="80">
        <v>1</v>
      </c>
    </row>
    <row r="5450" spans="2:11" x14ac:dyDescent="0.3">
      <c r="B5450" s="75">
        <v>40517</v>
      </c>
      <c r="C5450" s="76">
        <v>44944</v>
      </c>
      <c r="D5450" s="77">
        <v>710</v>
      </c>
      <c r="E5450" s="77">
        <v>2</v>
      </c>
      <c r="F5450" s="78"/>
      <c r="G5450" s="79">
        <v>44944.406238425938</v>
      </c>
      <c r="H5450" s="77">
        <v>167</v>
      </c>
      <c r="I5450" s="76">
        <v>44944.945138888892</v>
      </c>
      <c r="J5450" s="78"/>
      <c r="K5450" s="80">
        <v>1</v>
      </c>
    </row>
    <row r="5451" spans="2:11" x14ac:dyDescent="0.3">
      <c r="B5451" s="75">
        <v>40518</v>
      </c>
      <c r="C5451" s="76">
        <v>44944</v>
      </c>
      <c r="D5451" s="77">
        <v>130</v>
      </c>
      <c r="E5451" s="77">
        <v>4</v>
      </c>
      <c r="F5451" s="78"/>
      <c r="G5451" s="79">
        <v>44944.41519675927</v>
      </c>
      <c r="H5451" s="77">
        <v>153</v>
      </c>
      <c r="I5451" s="76">
        <v>44944.945138888892</v>
      </c>
      <c r="J5451" s="78"/>
      <c r="K5451" s="80">
        <v>1</v>
      </c>
    </row>
    <row r="5452" spans="2:11" x14ac:dyDescent="0.3">
      <c r="B5452" s="75">
        <v>40519</v>
      </c>
      <c r="C5452" s="76">
        <v>44944</v>
      </c>
      <c r="D5452" s="77">
        <v>268</v>
      </c>
      <c r="E5452" s="77">
        <v>3</v>
      </c>
      <c r="F5452" s="78"/>
      <c r="G5452" s="79">
        <v>44944.424293981494</v>
      </c>
      <c r="H5452" s="77">
        <v>145</v>
      </c>
      <c r="I5452" s="76">
        <v>44944.945138888892</v>
      </c>
      <c r="J5452" s="78"/>
      <c r="K5452" s="80">
        <v>1</v>
      </c>
    </row>
    <row r="5453" spans="2:11" x14ac:dyDescent="0.3">
      <c r="B5453" s="75">
        <v>40520</v>
      </c>
      <c r="C5453" s="76">
        <v>44944</v>
      </c>
      <c r="D5453" s="77">
        <v>622</v>
      </c>
      <c r="E5453" s="77">
        <v>5</v>
      </c>
      <c r="F5453" s="78"/>
      <c r="G5453" s="79">
        <v>44944.440196759271</v>
      </c>
      <c r="H5453" s="77">
        <v>147</v>
      </c>
      <c r="I5453" s="76">
        <v>44944.945138888892</v>
      </c>
      <c r="J5453" s="78"/>
      <c r="K5453" s="80">
        <v>1</v>
      </c>
    </row>
    <row r="5454" spans="2:11" x14ac:dyDescent="0.3">
      <c r="B5454" s="75">
        <v>40521</v>
      </c>
      <c r="C5454" s="76">
        <v>44944</v>
      </c>
      <c r="D5454" s="77">
        <v>819</v>
      </c>
      <c r="E5454" s="77">
        <v>6</v>
      </c>
      <c r="F5454" s="78"/>
      <c r="G5454" s="79">
        <v>44944.45115740742</v>
      </c>
      <c r="H5454" s="77">
        <v>143</v>
      </c>
      <c r="I5454" s="76">
        <v>44944.945138888892</v>
      </c>
      <c r="J5454" s="78"/>
      <c r="K5454" s="80">
        <v>1</v>
      </c>
    </row>
    <row r="5455" spans="2:11" x14ac:dyDescent="0.3">
      <c r="B5455" s="75">
        <v>40522</v>
      </c>
      <c r="C5455" s="76">
        <v>44944</v>
      </c>
      <c r="D5455" s="77">
        <v>1159</v>
      </c>
      <c r="E5455" s="77">
        <v>5</v>
      </c>
      <c r="F5455" s="78"/>
      <c r="G5455" s="79">
        <v>44944.461261574084</v>
      </c>
      <c r="H5455" s="77">
        <v>167</v>
      </c>
      <c r="I5455" s="76">
        <v>44944.945138888892</v>
      </c>
      <c r="J5455" s="78"/>
      <c r="K5455" s="80">
        <v>1</v>
      </c>
    </row>
    <row r="5456" spans="2:11" x14ac:dyDescent="0.3">
      <c r="B5456" s="75">
        <v>40523</v>
      </c>
      <c r="C5456" s="76">
        <v>44944</v>
      </c>
      <c r="D5456" s="77">
        <v>1324</v>
      </c>
      <c r="E5456" s="77">
        <v>2</v>
      </c>
      <c r="F5456" s="78"/>
      <c r="G5456" s="79">
        <v>44944.470787037048</v>
      </c>
      <c r="H5456" s="77">
        <v>174</v>
      </c>
      <c r="I5456" s="76">
        <v>44944.945138888892</v>
      </c>
      <c r="J5456" s="78"/>
      <c r="K5456" s="80">
        <v>1</v>
      </c>
    </row>
    <row r="5457" spans="2:11" x14ac:dyDescent="0.3">
      <c r="B5457" s="75">
        <v>40524</v>
      </c>
      <c r="C5457" s="76">
        <v>44944</v>
      </c>
      <c r="D5457" s="77">
        <v>132</v>
      </c>
      <c r="E5457" s="77">
        <v>3</v>
      </c>
      <c r="F5457" s="78"/>
      <c r="G5457" s="79">
        <v>44944.484282407415</v>
      </c>
      <c r="H5457" s="77">
        <v>176</v>
      </c>
      <c r="I5457" s="76">
        <v>44944.945138888892</v>
      </c>
      <c r="J5457" s="78"/>
      <c r="K5457" s="80">
        <v>1</v>
      </c>
    </row>
    <row r="5458" spans="2:11" x14ac:dyDescent="0.3">
      <c r="B5458" s="75">
        <v>40525</v>
      </c>
      <c r="C5458" s="76">
        <v>44944</v>
      </c>
      <c r="D5458" s="77">
        <v>944</v>
      </c>
      <c r="E5458" s="77">
        <v>1</v>
      </c>
      <c r="F5458" s="78"/>
      <c r="G5458" s="79">
        <v>44944.495497685195</v>
      </c>
      <c r="H5458" s="77">
        <v>145</v>
      </c>
      <c r="I5458" s="76">
        <v>44944.945138888892</v>
      </c>
      <c r="J5458" s="78"/>
      <c r="K5458" s="80">
        <v>1</v>
      </c>
    </row>
    <row r="5459" spans="2:11" x14ac:dyDescent="0.3">
      <c r="B5459" s="75">
        <v>40526</v>
      </c>
      <c r="C5459" s="76">
        <v>44944</v>
      </c>
      <c r="D5459" s="77">
        <v>598</v>
      </c>
      <c r="E5459" s="77">
        <v>6</v>
      </c>
      <c r="F5459" s="78"/>
      <c r="G5459" s="79">
        <v>44944.506956018529</v>
      </c>
      <c r="H5459" s="77">
        <v>159</v>
      </c>
      <c r="I5459" s="76">
        <v>44944.945138888892</v>
      </c>
      <c r="J5459" s="78"/>
      <c r="K5459" s="80">
        <v>1</v>
      </c>
    </row>
    <row r="5460" spans="2:11" x14ac:dyDescent="0.3">
      <c r="B5460" s="75">
        <v>40527</v>
      </c>
      <c r="C5460" s="76">
        <v>44944</v>
      </c>
      <c r="D5460" s="77">
        <v>826</v>
      </c>
      <c r="E5460" s="77">
        <v>5</v>
      </c>
      <c r="F5460" s="78"/>
      <c r="G5460" s="79">
        <v>44944.523750000008</v>
      </c>
      <c r="H5460" s="77">
        <v>158</v>
      </c>
      <c r="I5460" s="76">
        <v>44944.945138888892</v>
      </c>
      <c r="J5460" s="78"/>
      <c r="K5460" s="80">
        <v>1</v>
      </c>
    </row>
    <row r="5461" spans="2:11" x14ac:dyDescent="0.3">
      <c r="B5461" s="75">
        <v>40528</v>
      </c>
      <c r="C5461" s="76">
        <v>44944</v>
      </c>
      <c r="D5461" s="77">
        <v>274</v>
      </c>
      <c r="E5461" s="77">
        <v>3</v>
      </c>
      <c r="F5461" s="78"/>
      <c r="G5461" s="79">
        <v>44944.539108796307</v>
      </c>
      <c r="H5461" s="77">
        <v>154</v>
      </c>
      <c r="I5461" s="76">
        <v>44944.945138888892</v>
      </c>
      <c r="J5461" s="78"/>
      <c r="K5461" s="80">
        <v>1</v>
      </c>
    </row>
    <row r="5462" spans="2:11" x14ac:dyDescent="0.3">
      <c r="B5462" s="75">
        <v>40529</v>
      </c>
      <c r="C5462" s="76">
        <v>44944</v>
      </c>
      <c r="D5462" s="77">
        <v>418</v>
      </c>
      <c r="E5462" s="77">
        <v>1</v>
      </c>
      <c r="F5462" s="78"/>
      <c r="G5462" s="79">
        <v>44944.548495370378</v>
      </c>
      <c r="H5462" s="77">
        <v>165</v>
      </c>
      <c r="I5462" s="76">
        <v>44944.945138888892</v>
      </c>
      <c r="J5462" s="78"/>
      <c r="K5462" s="80">
        <v>1</v>
      </c>
    </row>
    <row r="5463" spans="2:11" x14ac:dyDescent="0.3">
      <c r="B5463" s="75">
        <v>40530</v>
      </c>
      <c r="C5463" s="76">
        <v>44944</v>
      </c>
      <c r="D5463" s="77">
        <v>471</v>
      </c>
      <c r="E5463" s="77">
        <v>2</v>
      </c>
      <c r="F5463" s="78"/>
      <c r="G5463" s="79">
        <v>44944.561076388898</v>
      </c>
      <c r="H5463" s="77">
        <v>150</v>
      </c>
      <c r="I5463" s="76">
        <v>44944.945138888892</v>
      </c>
      <c r="J5463" s="78"/>
      <c r="K5463" s="80">
        <v>1</v>
      </c>
    </row>
    <row r="5464" spans="2:11" x14ac:dyDescent="0.3">
      <c r="B5464" s="75">
        <v>40531</v>
      </c>
      <c r="C5464" s="76">
        <v>44944</v>
      </c>
      <c r="D5464" s="77">
        <v>1031</v>
      </c>
      <c r="E5464" s="77">
        <v>3</v>
      </c>
      <c r="F5464" s="78"/>
      <c r="G5464" s="79">
        <v>44944.571666666678</v>
      </c>
      <c r="H5464" s="77">
        <v>159</v>
      </c>
      <c r="I5464" s="76">
        <v>44944.945138888892</v>
      </c>
      <c r="J5464" s="78"/>
      <c r="K5464" s="80">
        <v>1</v>
      </c>
    </row>
    <row r="5465" spans="2:11" x14ac:dyDescent="0.3">
      <c r="B5465" s="75">
        <v>40532</v>
      </c>
      <c r="C5465" s="76">
        <v>44944</v>
      </c>
      <c r="D5465" s="77">
        <v>814</v>
      </c>
      <c r="E5465" s="77">
        <v>2</v>
      </c>
      <c r="F5465" s="78"/>
      <c r="G5465" s="79">
        <v>44944.581458333341</v>
      </c>
      <c r="H5465" s="77">
        <v>165</v>
      </c>
      <c r="I5465" s="76">
        <v>44944.945138888892</v>
      </c>
      <c r="J5465" s="78"/>
      <c r="K5465" s="80">
        <v>1</v>
      </c>
    </row>
    <row r="5466" spans="2:11" x14ac:dyDescent="0.3">
      <c r="B5466" s="75">
        <v>40533</v>
      </c>
      <c r="C5466" s="76">
        <v>44944</v>
      </c>
      <c r="D5466" s="77">
        <v>140</v>
      </c>
      <c r="E5466" s="77">
        <v>5</v>
      </c>
      <c r="F5466" s="78"/>
      <c r="G5466" s="79">
        <v>44944.598217592604</v>
      </c>
      <c r="H5466" s="77">
        <v>159</v>
      </c>
      <c r="I5466" s="76">
        <v>44944.945138888892</v>
      </c>
      <c r="J5466" s="78"/>
      <c r="K5466" s="80">
        <v>1</v>
      </c>
    </row>
    <row r="5467" spans="2:11" x14ac:dyDescent="0.3">
      <c r="B5467" s="75">
        <v>40534</v>
      </c>
      <c r="C5467" s="76">
        <v>44944</v>
      </c>
      <c r="D5467" s="77">
        <v>315</v>
      </c>
      <c r="E5467" s="77">
        <v>3</v>
      </c>
      <c r="F5467" s="78"/>
      <c r="G5467" s="79">
        <v>44944.606747685197</v>
      </c>
      <c r="H5467" s="77">
        <v>169</v>
      </c>
      <c r="I5467" s="76">
        <v>44944.945138888892</v>
      </c>
      <c r="J5467" s="78"/>
      <c r="K5467" s="80">
        <v>1</v>
      </c>
    </row>
    <row r="5468" spans="2:11" x14ac:dyDescent="0.3">
      <c r="B5468" s="75">
        <v>40535</v>
      </c>
      <c r="C5468" s="76">
        <v>44944</v>
      </c>
      <c r="D5468" s="77">
        <v>1113</v>
      </c>
      <c r="E5468" s="77">
        <v>2</v>
      </c>
      <c r="F5468" s="78"/>
      <c r="G5468" s="79">
        <v>44944.623437500013</v>
      </c>
      <c r="H5468" s="77">
        <v>172</v>
      </c>
      <c r="I5468" s="76">
        <v>44944.945138888892</v>
      </c>
      <c r="J5468" s="78"/>
      <c r="K5468" s="80">
        <v>1</v>
      </c>
    </row>
    <row r="5469" spans="2:11" x14ac:dyDescent="0.3">
      <c r="B5469" s="75">
        <v>40536</v>
      </c>
      <c r="C5469" s="76">
        <v>44944</v>
      </c>
      <c r="D5469" s="77">
        <v>497</v>
      </c>
      <c r="E5469" s="77">
        <v>6</v>
      </c>
      <c r="F5469" s="78"/>
      <c r="G5469" s="79">
        <v>44944.635011574086</v>
      </c>
      <c r="H5469" s="77">
        <v>154</v>
      </c>
      <c r="I5469" s="76">
        <v>44944.945138888892</v>
      </c>
      <c r="J5469" s="78"/>
      <c r="K5469" s="80">
        <v>1</v>
      </c>
    </row>
    <row r="5470" spans="2:11" x14ac:dyDescent="0.3">
      <c r="B5470" s="75">
        <v>40537</v>
      </c>
      <c r="C5470" s="76">
        <v>44944</v>
      </c>
      <c r="D5470" s="77">
        <v>48</v>
      </c>
      <c r="E5470" s="77">
        <v>1</v>
      </c>
      <c r="F5470" s="78"/>
      <c r="G5470" s="79">
        <v>44944.647268518529</v>
      </c>
      <c r="H5470" s="77">
        <v>156</v>
      </c>
      <c r="I5470" s="76">
        <v>44944.945138888892</v>
      </c>
      <c r="J5470" s="78"/>
      <c r="K5470" s="80">
        <v>1</v>
      </c>
    </row>
    <row r="5471" spans="2:11" x14ac:dyDescent="0.3">
      <c r="B5471" s="75">
        <v>40538</v>
      </c>
      <c r="C5471" s="76">
        <v>44944</v>
      </c>
      <c r="D5471" s="77">
        <v>903</v>
      </c>
      <c r="E5471" s="77">
        <v>2</v>
      </c>
      <c r="F5471" s="78"/>
      <c r="G5471" s="79">
        <v>44944.663993055568</v>
      </c>
      <c r="H5471" s="77">
        <v>156</v>
      </c>
      <c r="I5471" s="76">
        <v>44944.945138888892</v>
      </c>
      <c r="J5471" s="78"/>
      <c r="K5471" s="80">
        <v>1</v>
      </c>
    </row>
    <row r="5472" spans="2:11" x14ac:dyDescent="0.3">
      <c r="B5472" s="75">
        <v>40539</v>
      </c>
      <c r="C5472" s="76">
        <v>44944</v>
      </c>
      <c r="D5472" s="77">
        <v>442</v>
      </c>
      <c r="E5472" s="77">
        <v>1</v>
      </c>
      <c r="F5472" s="78"/>
      <c r="G5472" s="79">
        <v>44944.677604166682</v>
      </c>
      <c r="H5472" s="77">
        <v>160</v>
      </c>
      <c r="I5472" s="76">
        <v>44944.945138888892</v>
      </c>
      <c r="J5472" s="78"/>
      <c r="K5472" s="80">
        <v>1</v>
      </c>
    </row>
    <row r="5473" spans="2:11" x14ac:dyDescent="0.3">
      <c r="B5473" s="75">
        <v>40540</v>
      </c>
      <c r="C5473" s="76">
        <v>44944</v>
      </c>
      <c r="D5473" s="77">
        <v>238</v>
      </c>
      <c r="E5473" s="77">
        <v>2</v>
      </c>
      <c r="F5473" s="78"/>
      <c r="G5473" s="79">
        <v>44944.690682870387</v>
      </c>
      <c r="H5473" s="77">
        <v>179</v>
      </c>
      <c r="I5473" s="76">
        <v>44944.945138888892</v>
      </c>
      <c r="J5473" s="78"/>
      <c r="K5473" s="80">
        <v>1</v>
      </c>
    </row>
    <row r="5474" spans="2:11" x14ac:dyDescent="0.3">
      <c r="B5474" s="75">
        <v>40541</v>
      </c>
      <c r="C5474" s="76">
        <v>44944</v>
      </c>
      <c r="D5474" s="77">
        <v>1170</v>
      </c>
      <c r="E5474" s="77">
        <v>5</v>
      </c>
      <c r="F5474" s="78"/>
      <c r="G5474" s="79">
        <v>44944.706793981495</v>
      </c>
      <c r="H5474" s="77">
        <v>143</v>
      </c>
      <c r="I5474" s="76">
        <v>44944.945138888892</v>
      </c>
      <c r="J5474" s="78"/>
      <c r="K5474" s="80">
        <v>1</v>
      </c>
    </row>
    <row r="5475" spans="2:11" x14ac:dyDescent="0.3">
      <c r="B5475" s="75">
        <v>40542</v>
      </c>
      <c r="C5475" s="76">
        <v>44944</v>
      </c>
      <c r="D5475" s="77">
        <v>1270</v>
      </c>
      <c r="E5475" s="77">
        <v>2</v>
      </c>
      <c r="F5475" s="78"/>
      <c r="G5475" s="79">
        <v>44944.71620370372</v>
      </c>
      <c r="H5475" s="77">
        <v>171</v>
      </c>
      <c r="I5475" s="76">
        <v>44944.945138888892</v>
      </c>
      <c r="J5475" s="78"/>
      <c r="K5475" s="80">
        <v>1</v>
      </c>
    </row>
    <row r="5476" spans="2:11" x14ac:dyDescent="0.3">
      <c r="B5476" s="75">
        <v>40543</v>
      </c>
      <c r="C5476" s="76">
        <v>44944</v>
      </c>
      <c r="D5476" s="77">
        <v>799</v>
      </c>
      <c r="E5476" s="77">
        <v>2</v>
      </c>
      <c r="F5476" s="78"/>
      <c r="G5476" s="79">
        <v>44944.732430555574</v>
      </c>
      <c r="H5476" s="77">
        <v>144</v>
      </c>
      <c r="I5476" s="76">
        <v>44944.945138888892</v>
      </c>
      <c r="J5476" s="78"/>
      <c r="K5476" s="80">
        <v>1</v>
      </c>
    </row>
    <row r="5477" spans="2:11" x14ac:dyDescent="0.3">
      <c r="B5477" s="75">
        <v>40544</v>
      </c>
      <c r="C5477" s="76">
        <v>44944</v>
      </c>
      <c r="D5477" s="77">
        <v>1026</v>
      </c>
      <c r="E5477" s="77">
        <v>3</v>
      </c>
      <c r="F5477" s="78"/>
      <c r="G5477" s="79">
        <v>44944.746145833349</v>
      </c>
      <c r="H5477" s="77">
        <v>158</v>
      </c>
      <c r="I5477" s="76">
        <v>44944.945138888892</v>
      </c>
      <c r="J5477" s="78"/>
      <c r="K5477" s="80">
        <v>1</v>
      </c>
    </row>
    <row r="5478" spans="2:11" x14ac:dyDescent="0.3">
      <c r="B5478" s="75">
        <v>40545</v>
      </c>
      <c r="C5478" s="76">
        <v>44944</v>
      </c>
      <c r="D5478" s="77">
        <v>971</v>
      </c>
      <c r="E5478" s="77">
        <v>5</v>
      </c>
      <c r="F5478" s="78"/>
      <c r="G5478" s="79">
        <v>44944.761875000018</v>
      </c>
      <c r="H5478" s="77">
        <v>158</v>
      </c>
      <c r="I5478" s="76">
        <v>44944.945138888892</v>
      </c>
      <c r="J5478" s="78"/>
      <c r="K5478" s="80">
        <v>1</v>
      </c>
    </row>
    <row r="5479" spans="2:11" x14ac:dyDescent="0.3">
      <c r="B5479" s="75">
        <v>40546</v>
      </c>
      <c r="C5479" s="76">
        <v>44944</v>
      </c>
      <c r="D5479" s="77">
        <v>321</v>
      </c>
      <c r="E5479" s="77">
        <v>4</v>
      </c>
      <c r="F5479" s="78"/>
      <c r="G5479" s="79">
        <v>44944.778159722242</v>
      </c>
      <c r="H5479" s="77">
        <v>159</v>
      </c>
      <c r="I5479" s="76">
        <v>44944.945138888892</v>
      </c>
      <c r="J5479" s="78"/>
      <c r="K5479" s="80">
        <v>1</v>
      </c>
    </row>
    <row r="5480" spans="2:11" x14ac:dyDescent="0.3">
      <c r="B5480" s="75">
        <v>40547</v>
      </c>
      <c r="C5480" s="76">
        <v>44944</v>
      </c>
      <c r="D5480" s="77">
        <v>511</v>
      </c>
      <c r="E5480" s="77">
        <v>5</v>
      </c>
      <c r="F5480" s="78"/>
      <c r="G5480" s="79">
        <v>44944.788298611129</v>
      </c>
      <c r="H5480" s="77">
        <v>141</v>
      </c>
      <c r="I5480" s="76">
        <v>44944.945138888892</v>
      </c>
      <c r="J5480" s="78"/>
      <c r="K5480" s="80">
        <v>1</v>
      </c>
    </row>
    <row r="5481" spans="2:11" x14ac:dyDescent="0.3">
      <c r="B5481" s="75">
        <v>40548</v>
      </c>
      <c r="C5481" s="76">
        <v>44944</v>
      </c>
      <c r="D5481" s="77">
        <v>787</v>
      </c>
      <c r="E5481" s="77">
        <v>5</v>
      </c>
      <c r="F5481" s="78"/>
      <c r="G5481" s="79">
        <v>44944.79841435187</v>
      </c>
      <c r="H5481" s="77">
        <v>146</v>
      </c>
      <c r="I5481" s="76">
        <v>44944.945138888892</v>
      </c>
      <c r="J5481" s="78"/>
      <c r="K5481" s="80">
        <v>1</v>
      </c>
    </row>
    <row r="5482" spans="2:11" x14ac:dyDescent="0.3">
      <c r="B5482" s="75">
        <v>40549</v>
      </c>
      <c r="C5482" s="76">
        <v>44944</v>
      </c>
      <c r="D5482" s="77">
        <v>334</v>
      </c>
      <c r="E5482" s="77">
        <v>1</v>
      </c>
      <c r="F5482" s="78"/>
      <c r="G5482" s="79">
        <v>44944.807407407425</v>
      </c>
      <c r="H5482" s="77">
        <v>151</v>
      </c>
      <c r="I5482" s="76">
        <v>44944.945138888892</v>
      </c>
      <c r="J5482" s="78"/>
      <c r="K5482" s="80">
        <v>1</v>
      </c>
    </row>
    <row r="5483" spans="2:11" x14ac:dyDescent="0.3">
      <c r="B5483" s="75">
        <v>40550</v>
      </c>
      <c r="C5483" s="76">
        <v>44944</v>
      </c>
      <c r="D5483" s="77">
        <v>197</v>
      </c>
      <c r="E5483" s="77">
        <v>1</v>
      </c>
      <c r="F5483" s="78"/>
      <c r="G5483" s="79">
        <v>44944.817175925942</v>
      </c>
      <c r="H5483" s="77">
        <v>172</v>
      </c>
      <c r="I5483" s="76">
        <v>44944.945138888892</v>
      </c>
      <c r="J5483" s="78"/>
      <c r="K5483" s="80">
        <v>1</v>
      </c>
    </row>
    <row r="5484" spans="2:11" x14ac:dyDescent="0.3">
      <c r="B5484" s="75">
        <v>40551</v>
      </c>
      <c r="C5484" s="76">
        <v>44944</v>
      </c>
      <c r="D5484" s="77">
        <v>189</v>
      </c>
      <c r="E5484" s="77">
        <v>4</v>
      </c>
      <c r="F5484" s="78"/>
      <c r="G5484" s="79">
        <v>44944.833900462982</v>
      </c>
      <c r="H5484" s="77">
        <v>151</v>
      </c>
      <c r="I5484" s="76">
        <v>44944.945138888892</v>
      </c>
      <c r="J5484" s="78"/>
      <c r="K5484" s="80">
        <v>1</v>
      </c>
    </row>
    <row r="5485" spans="2:11" x14ac:dyDescent="0.3">
      <c r="B5485" s="75">
        <v>40552</v>
      </c>
      <c r="C5485" s="76">
        <v>44944</v>
      </c>
      <c r="D5485" s="77">
        <v>26</v>
      </c>
      <c r="E5485" s="77">
        <v>2</v>
      </c>
      <c r="F5485" s="78"/>
      <c r="G5485" s="79">
        <v>44944.844803240761</v>
      </c>
      <c r="H5485" s="77">
        <v>179</v>
      </c>
      <c r="I5485" s="76">
        <v>44944.945138888892</v>
      </c>
      <c r="J5485" s="78"/>
      <c r="K5485" s="80">
        <v>1</v>
      </c>
    </row>
    <row r="5486" spans="2:11" x14ac:dyDescent="0.3">
      <c r="B5486" s="75">
        <v>40553</v>
      </c>
      <c r="C5486" s="76">
        <v>44944</v>
      </c>
      <c r="D5486" s="77">
        <v>1030</v>
      </c>
      <c r="E5486" s="77">
        <v>6</v>
      </c>
      <c r="F5486" s="78"/>
      <c r="G5486" s="79">
        <v>44944.858738425944</v>
      </c>
      <c r="H5486" s="77">
        <v>140</v>
      </c>
      <c r="I5486" s="76">
        <v>44944.945138888892</v>
      </c>
      <c r="J5486" s="78"/>
      <c r="K5486" s="80">
        <v>1</v>
      </c>
    </row>
    <row r="5487" spans="2:11" x14ac:dyDescent="0.3">
      <c r="B5487" s="75">
        <v>40554</v>
      </c>
      <c r="C5487" s="76">
        <v>44944</v>
      </c>
      <c r="D5487" s="77">
        <v>135</v>
      </c>
      <c r="E5487" s="77">
        <v>6</v>
      </c>
      <c r="F5487" s="78"/>
      <c r="G5487" s="79">
        <v>44944.869884259278</v>
      </c>
      <c r="H5487" s="77">
        <v>159</v>
      </c>
      <c r="I5487" s="76">
        <v>44944.945138888892</v>
      </c>
      <c r="J5487" s="78"/>
      <c r="K5487" s="80">
        <v>1</v>
      </c>
    </row>
    <row r="5488" spans="2:11" x14ac:dyDescent="0.3">
      <c r="B5488" s="75">
        <v>40555</v>
      </c>
      <c r="C5488" s="76">
        <v>44944</v>
      </c>
      <c r="D5488" s="77">
        <v>369</v>
      </c>
      <c r="E5488" s="77">
        <v>6</v>
      </c>
      <c r="F5488" s="78"/>
      <c r="G5488" s="79">
        <v>44944.885092592609</v>
      </c>
      <c r="H5488" s="77">
        <v>159</v>
      </c>
      <c r="I5488" s="76">
        <v>44944.945138888892</v>
      </c>
      <c r="J5488" s="78"/>
      <c r="K5488" s="80">
        <v>1</v>
      </c>
    </row>
    <row r="5489" spans="2:11" x14ac:dyDescent="0.3">
      <c r="B5489" s="75">
        <v>40556</v>
      </c>
      <c r="C5489" s="76">
        <v>44944</v>
      </c>
      <c r="D5489" s="77">
        <v>816</v>
      </c>
      <c r="E5489" s="77">
        <v>5</v>
      </c>
      <c r="F5489" s="78"/>
      <c r="G5489" s="79">
        <v>44944.900833333348</v>
      </c>
      <c r="H5489" s="77">
        <v>167</v>
      </c>
      <c r="I5489" s="76">
        <v>44944.945138888892</v>
      </c>
      <c r="J5489" s="78"/>
      <c r="K5489" s="80">
        <v>1</v>
      </c>
    </row>
    <row r="5490" spans="2:11" x14ac:dyDescent="0.3">
      <c r="B5490" s="75">
        <v>40557</v>
      </c>
      <c r="C5490" s="76">
        <v>44945</v>
      </c>
      <c r="D5490" s="77">
        <v>86</v>
      </c>
      <c r="E5490" s="77">
        <v>6</v>
      </c>
      <c r="F5490" s="78"/>
      <c r="G5490" s="79">
        <v>44945.333333333336</v>
      </c>
      <c r="H5490" s="77">
        <v>155</v>
      </c>
      <c r="I5490" s="76">
        <v>44945.941666666666</v>
      </c>
      <c r="J5490" s="78"/>
      <c r="K5490" s="80">
        <v>1</v>
      </c>
    </row>
    <row r="5491" spans="2:11" x14ac:dyDescent="0.3">
      <c r="B5491" s="75">
        <v>40558</v>
      </c>
      <c r="C5491" s="76">
        <v>44945</v>
      </c>
      <c r="D5491" s="77">
        <v>1329</v>
      </c>
      <c r="E5491" s="77">
        <v>1</v>
      </c>
      <c r="F5491" s="78"/>
      <c r="G5491" s="79">
        <v>44945.344861111116</v>
      </c>
      <c r="H5491" s="77">
        <v>166</v>
      </c>
      <c r="I5491" s="76">
        <v>44945.941666666666</v>
      </c>
      <c r="J5491" s="78"/>
      <c r="K5491" s="80">
        <v>1</v>
      </c>
    </row>
    <row r="5492" spans="2:11" x14ac:dyDescent="0.3">
      <c r="B5492" s="75">
        <v>40559</v>
      </c>
      <c r="C5492" s="76">
        <v>44945</v>
      </c>
      <c r="D5492" s="77">
        <v>734</v>
      </c>
      <c r="E5492" s="77">
        <v>4</v>
      </c>
      <c r="F5492" s="78"/>
      <c r="G5492" s="79">
        <v>44945.356724537043</v>
      </c>
      <c r="H5492" s="77">
        <v>150</v>
      </c>
      <c r="I5492" s="76">
        <v>44945.941666666666</v>
      </c>
      <c r="J5492" s="78"/>
      <c r="K5492" s="80">
        <v>1</v>
      </c>
    </row>
    <row r="5493" spans="2:11" x14ac:dyDescent="0.3">
      <c r="B5493" s="75">
        <v>40560</v>
      </c>
      <c r="C5493" s="76">
        <v>44945</v>
      </c>
      <c r="D5493" s="77">
        <v>635</v>
      </c>
      <c r="E5493" s="77">
        <v>4</v>
      </c>
      <c r="F5493" s="78"/>
      <c r="G5493" s="79">
        <v>44945.369108796302</v>
      </c>
      <c r="H5493" s="77">
        <v>164</v>
      </c>
      <c r="I5493" s="76">
        <v>44945.941666666666</v>
      </c>
      <c r="J5493" s="78"/>
      <c r="K5493" s="80">
        <v>1</v>
      </c>
    </row>
    <row r="5494" spans="2:11" x14ac:dyDescent="0.3">
      <c r="B5494" s="75">
        <v>40561</v>
      </c>
      <c r="C5494" s="76">
        <v>44945</v>
      </c>
      <c r="D5494" s="77">
        <v>302</v>
      </c>
      <c r="E5494" s="77">
        <v>5</v>
      </c>
      <c r="F5494" s="78"/>
      <c r="G5494" s="79">
        <v>44945.378773148157</v>
      </c>
      <c r="H5494" s="77">
        <v>147</v>
      </c>
      <c r="I5494" s="76">
        <v>44945.941666666666</v>
      </c>
      <c r="J5494" s="78"/>
      <c r="K5494" s="80">
        <v>1</v>
      </c>
    </row>
    <row r="5495" spans="2:11" x14ac:dyDescent="0.3">
      <c r="B5495" s="75">
        <v>40562</v>
      </c>
      <c r="C5495" s="76">
        <v>44945</v>
      </c>
      <c r="D5495" s="77">
        <v>1118</v>
      </c>
      <c r="E5495" s="77">
        <v>5</v>
      </c>
      <c r="F5495" s="78"/>
      <c r="G5495" s="79">
        <v>44945.392152777786</v>
      </c>
      <c r="H5495" s="77">
        <v>166</v>
      </c>
      <c r="I5495" s="76">
        <v>44945.941666666666</v>
      </c>
      <c r="J5495" s="78"/>
      <c r="K5495" s="80">
        <v>1</v>
      </c>
    </row>
    <row r="5496" spans="2:11" x14ac:dyDescent="0.3">
      <c r="B5496" s="75">
        <v>40563</v>
      </c>
      <c r="C5496" s="76">
        <v>44945</v>
      </c>
      <c r="D5496" s="77">
        <v>980</v>
      </c>
      <c r="E5496" s="77">
        <v>3</v>
      </c>
      <c r="F5496" s="78"/>
      <c r="G5496" s="79">
        <v>44945.407662037047</v>
      </c>
      <c r="H5496" s="77">
        <v>165</v>
      </c>
      <c r="I5496" s="76">
        <v>44945.941666666666</v>
      </c>
      <c r="J5496" s="78"/>
      <c r="K5496" s="80">
        <v>1</v>
      </c>
    </row>
    <row r="5497" spans="2:11" x14ac:dyDescent="0.3">
      <c r="B5497" s="75">
        <v>40564</v>
      </c>
      <c r="C5497" s="76">
        <v>44945</v>
      </c>
      <c r="D5497" s="77">
        <v>1140</v>
      </c>
      <c r="E5497" s="77">
        <v>4</v>
      </c>
      <c r="F5497" s="78"/>
      <c r="G5497" s="79">
        <v>44945.422974537047</v>
      </c>
      <c r="H5497" s="77">
        <v>143</v>
      </c>
      <c r="I5497" s="76">
        <v>44945.941666666666</v>
      </c>
      <c r="J5497" s="78"/>
      <c r="K5497" s="80">
        <v>1</v>
      </c>
    </row>
    <row r="5498" spans="2:11" x14ac:dyDescent="0.3">
      <c r="B5498" s="75">
        <v>40565</v>
      </c>
      <c r="C5498" s="76">
        <v>44945</v>
      </c>
      <c r="D5498" s="77">
        <v>641</v>
      </c>
      <c r="E5498" s="77">
        <v>6</v>
      </c>
      <c r="F5498" s="78"/>
      <c r="G5498" s="79">
        <v>44945.432361111118</v>
      </c>
      <c r="H5498" s="77">
        <v>147</v>
      </c>
      <c r="I5498" s="76">
        <v>44945.941666666666</v>
      </c>
      <c r="J5498" s="78"/>
      <c r="K5498" s="80">
        <v>1</v>
      </c>
    </row>
    <row r="5499" spans="2:11" x14ac:dyDescent="0.3">
      <c r="B5499" s="75">
        <v>40566</v>
      </c>
      <c r="C5499" s="76">
        <v>44945</v>
      </c>
      <c r="D5499" s="77">
        <v>215</v>
      </c>
      <c r="E5499" s="77">
        <v>4</v>
      </c>
      <c r="F5499" s="78"/>
      <c r="G5499" s="79">
        <v>44945.444247685191</v>
      </c>
      <c r="H5499" s="77">
        <v>164</v>
      </c>
      <c r="I5499" s="76">
        <v>44945.941666666666</v>
      </c>
      <c r="J5499" s="78"/>
      <c r="K5499" s="80">
        <v>1</v>
      </c>
    </row>
    <row r="5500" spans="2:11" x14ac:dyDescent="0.3">
      <c r="B5500" s="75">
        <v>40567</v>
      </c>
      <c r="C5500" s="76">
        <v>44945</v>
      </c>
      <c r="D5500" s="77">
        <v>452</v>
      </c>
      <c r="E5500" s="77">
        <v>6</v>
      </c>
      <c r="F5500" s="78"/>
      <c r="G5500" s="79">
        <v>44945.460196759268</v>
      </c>
      <c r="H5500" s="77">
        <v>141</v>
      </c>
      <c r="I5500" s="76">
        <v>44945.941666666666</v>
      </c>
      <c r="J5500" s="78"/>
      <c r="K5500" s="80">
        <v>1</v>
      </c>
    </row>
    <row r="5501" spans="2:11" x14ac:dyDescent="0.3">
      <c r="B5501" s="75">
        <v>40568</v>
      </c>
      <c r="C5501" s="76">
        <v>44945</v>
      </c>
      <c r="D5501" s="77">
        <v>600</v>
      </c>
      <c r="E5501" s="77">
        <v>5</v>
      </c>
      <c r="F5501" s="78"/>
      <c r="G5501" s="79">
        <v>44945.474780092598</v>
      </c>
      <c r="H5501" s="77">
        <v>164</v>
      </c>
      <c r="I5501" s="76">
        <v>44945.941666666666</v>
      </c>
      <c r="J5501" s="78"/>
      <c r="K5501" s="80">
        <v>1</v>
      </c>
    </row>
    <row r="5502" spans="2:11" x14ac:dyDescent="0.3">
      <c r="B5502" s="75">
        <v>40569</v>
      </c>
      <c r="C5502" s="76">
        <v>44945</v>
      </c>
      <c r="D5502" s="77">
        <v>870</v>
      </c>
      <c r="E5502" s="77">
        <v>1</v>
      </c>
      <c r="F5502" s="78"/>
      <c r="G5502" s="79">
        <v>44945.488252314819</v>
      </c>
      <c r="H5502" s="77">
        <v>160</v>
      </c>
      <c r="I5502" s="76">
        <v>44945.941666666666</v>
      </c>
      <c r="J5502" s="78"/>
      <c r="K5502" s="80">
        <v>1</v>
      </c>
    </row>
    <row r="5503" spans="2:11" x14ac:dyDescent="0.3">
      <c r="B5503" s="75">
        <v>40570</v>
      </c>
      <c r="C5503" s="76">
        <v>44945</v>
      </c>
      <c r="D5503" s="77">
        <v>185</v>
      </c>
      <c r="E5503" s="77">
        <v>2</v>
      </c>
      <c r="F5503" s="78"/>
      <c r="G5503" s="79">
        <v>44945.502372685187</v>
      </c>
      <c r="H5503" s="77">
        <v>165</v>
      </c>
      <c r="I5503" s="76">
        <v>44945.941666666666</v>
      </c>
      <c r="J5503" s="78"/>
      <c r="K5503" s="80">
        <v>1</v>
      </c>
    </row>
    <row r="5504" spans="2:11" x14ac:dyDescent="0.3">
      <c r="B5504" s="75">
        <v>40571</v>
      </c>
      <c r="C5504" s="76">
        <v>44945</v>
      </c>
      <c r="D5504" s="77">
        <v>1039</v>
      </c>
      <c r="E5504" s="77">
        <v>4</v>
      </c>
      <c r="F5504" s="78"/>
      <c r="G5504" s="79">
        <v>44945.516840277778</v>
      </c>
      <c r="H5504" s="77">
        <v>146</v>
      </c>
      <c r="I5504" s="76">
        <v>44945.941666666666</v>
      </c>
      <c r="J5504" s="78"/>
      <c r="K5504" s="80">
        <v>1</v>
      </c>
    </row>
    <row r="5505" spans="2:11" x14ac:dyDescent="0.3">
      <c r="B5505" s="75">
        <v>40572</v>
      </c>
      <c r="C5505" s="76">
        <v>44945</v>
      </c>
      <c r="D5505" s="77">
        <v>1300</v>
      </c>
      <c r="E5505" s="77">
        <v>4</v>
      </c>
      <c r="F5505" s="78"/>
      <c r="G5505" s="79">
        <v>44945.532858796294</v>
      </c>
      <c r="H5505" s="77">
        <v>174</v>
      </c>
      <c r="I5505" s="76">
        <v>44945.941666666666</v>
      </c>
      <c r="J5505" s="78"/>
      <c r="K5505" s="80">
        <v>1</v>
      </c>
    </row>
    <row r="5506" spans="2:11" x14ac:dyDescent="0.3">
      <c r="B5506" s="75">
        <v>40573</v>
      </c>
      <c r="C5506" s="76">
        <v>44945</v>
      </c>
      <c r="D5506" s="77">
        <v>35</v>
      </c>
      <c r="E5506" s="77">
        <v>1</v>
      </c>
      <c r="F5506" s="78"/>
      <c r="G5506" s="79">
        <v>44945.546168981477</v>
      </c>
      <c r="H5506" s="77">
        <v>169</v>
      </c>
      <c r="I5506" s="76">
        <v>44945.941666666666</v>
      </c>
      <c r="J5506" s="78"/>
      <c r="K5506" s="80">
        <v>1</v>
      </c>
    </row>
    <row r="5507" spans="2:11" x14ac:dyDescent="0.3">
      <c r="B5507" s="75">
        <v>40574</v>
      </c>
      <c r="C5507" s="76">
        <v>44945</v>
      </c>
      <c r="D5507" s="77">
        <v>7</v>
      </c>
      <c r="E5507" s="77">
        <v>3</v>
      </c>
      <c r="F5507" s="78"/>
      <c r="G5507" s="79">
        <v>44945.555717592586</v>
      </c>
      <c r="H5507" s="77">
        <v>155</v>
      </c>
      <c r="I5507" s="76">
        <v>44945.941666666666</v>
      </c>
      <c r="J5507" s="78"/>
      <c r="K5507" s="80">
        <v>1</v>
      </c>
    </row>
    <row r="5508" spans="2:11" x14ac:dyDescent="0.3">
      <c r="B5508" s="75">
        <v>40575</v>
      </c>
      <c r="C5508" s="76">
        <v>44945</v>
      </c>
      <c r="D5508" s="77">
        <v>191</v>
      </c>
      <c r="E5508" s="77">
        <v>4</v>
      </c>
      <c r="F5508" s="78"/>
      <c r="G5508" s="79">
        <v>44945.571712962956</v>
      </c>
      <c r="H5508" s="77">
        <v>153</v>
      </c>
      <c r="I5508" s="76">
        <v>44945.941666666666</v>
      </c>
      <c r="J5508" s="78"/>
      <c r="K5508" s="80">
        <v>1</v>
      </c>
    </row>
    <row r="5509" spans="2:11" x14ac:dyDescent="0.3">
      <c r="B5509" s="75">
        <v>40576</v>
      </c>
      <c r="C5509" s="76">
        <v>44945</v>
      </c>
      <c r="D5509" s="77">
        <v>921</v>
      </c>
      <c r="E5509" s="77">
        <v>4</v>
      </c>
      <c r="F5509" s="78"/>
      <c r="G5509" s="79">
        <v>44945.583136574067</v>
      </c>
      <c r="H5509" s="77">
        <v>146</v>
      </c>
      <c r="I5509" s="76">
        <v>44945.941666666666</v>
      </c>
      <c r="J5509" s="78"/>
      <c r="K5509" s="80">
        <v>1</v>
      </c>
    </row>
    <row r="5510" spans="2:11" x14ac:dyDescent="0.3">
      <c r="B5510" s="75">
        <v>40577</v>
      </c>
      <c r="C5510" s="76">
        <v>44945</v>
      </c>
      <c r="D5510" s="77">
        <v>373</v>
      </c>
      <c r="E5510" s="77">
        <v>3</v>
      </c>
      <c r="F5510" s="78"/>
      <c r="G5510" s="79">
        <v>44945.594016203693</v>
      </c>
      <c r="H5510" s="77">
        <v>168</v>
      </c>
      <c r="I5510" s="76">
        <v>44945.941666666666</v>
      </c>
      <c r="J5510" s="78"/>
      <c r="K5510" s="80">
        <v>1</v>
      </c>
    </row>
    <row r="5511" spans="2:11" x14ac:dyDescent="0.3">
      <c r="B5511" s="75">
        <v>40578</v>
      </c>
      <c r="C5511" s="76">
        <v>44945</v>
      </c>
      <c r="D5511" s="77">
        <v>236</v>
      </c>
      <c r="E5511" s="77">
        <v>1</v>
      </c>
      <c r="F5511" s="78"/>
      <c r="G5511" s="79">
        <v>44945.605902777766</v>
      </c>
      <c r="H5511" s="77">
        <v>158</v>
      </c>
      <c r="I5511" s="76">
        <v>44945.941666666666</v>
      </c>
      <c r="J5511" s="78"/>
      <c r="K5511" s="80">
        <v>1</v>
      </c>
    </row>
    <row r="5512" spans="2:11" x14ac:dyDescent="0.3">
      <c r="B5512" s="75">
        <v>40579</v>
      </c>
      <c r="C5512" s="76">
        <v>44945</v>
      </c>
      <c r="D5512" s="77">
        <v>1314</v>
      </c>
      <c r="E5512" s="77">
        <v>6</v>
      </c>
      <c r="F5512" s="78"/>
      <c r="G5512" s="79">
        <v>44945.622060185175</v>
      </c>
      <c r="H5512" s="77">
        <v>179</v>
      </c>
      <c r="I5512" s="76">
        <v>44945.941666666666</v>
      </c>
      <c r="J5512" s="78"/>
      <c r="K5512" s="80">
        <v>1</v>
      </c>
    </row>
    <row r="5513" spans="2:11" x14ac:dyDescent="0.3">
      <c r="B5513" s="75">
        <v>40580</v>
      </c>
      <c r="C5513" s="76">
        <v>44945</v>
      </c>
      <c r="D5513" s="77">
        <v>1101</v>
      </c>
      <c r="E5513" s="77">
        <v>2</v>
      </c>
      <c r="F5513" s="78"/>
      <c r="G5513" s="79">
        <v>44945.636793981474</v>
      </c>
      <c r="H5513" s="77">
        <v>144</v>
      </c>
      <c r="I5513" s="76">
        <v>44945.941666666666</v>
      </c>
      <c r="J5513" s="78"/>
      <c r="K5513" s="80">
        <v>1</v>
      </c>
    </row>
    <row r="5514" spans="2:11" x14ac:dyDescent="0.3">
      <c r="B5514" s="75">
        <v>40581</v>
      </c>
      <c r="C5514" s="76">
        <v>44945</v>
      </c>
      <c r="D5514" s="77">
        <v>270</v>
      </c>
      <c r="E5514" s="77">
        <v>4</v>
      </c>
      <c r="F5514" s="78"/>
      <c r="G5514" s="79">
        <v>44945.646134259252</v>
      </c>
      <c r="H5514" s="77">
        <v>171</v>
      </c>
      <c r="I5514" s="76">
        <v>44945.941666666666</v>
      </c>
      <c r="J5514" s="78"/>
      <c r="K5514" s="80">
        <v>1</v>
      </c>
    </row>
    <row r="5515" spans="2:11" x14ac:dyDescent="0.3">
      <c r="B5515" s="75">
        <v>40582</v>
      </c>
      <c r="C5515" s="76">
        <v>44945</v>
      </c>
      <c r="D5515" s="77">
        <v>452</v>
      </c>
      <c r="E5515" s="77">
        <v>5</v>
      </c>
      <c r="F5515" s="78"/>
      <c r="G5515" s="79">
        <v>44945.656446759254</v>
      </c>
      <c r="H5515" s="77">
        <v>153</v>
      </c>
      <c r="I5515" s="76">
        <v>44945.941666666666</v>
      </c>
      <c r="J5515" s="78"/>
      <c r="K5515" s="80">
        <v>1</v>
      </c>
    </row>
    <row r="5516" spans="2:11" x14ac:dyDescent="0.3">
      <c r="B5516" s="75">
        <v>40583</v>
      </c>
      <c r="C5516" s="76">
        <v>44945</v>
      </c>
      <c r="D5516" s="77">
        <v>608</v>
      </c>
      <c r="E5516" s="77">
        <v>4</v>
      </c>
      <c r="F5516" s="78"/>
      <c r="G5516" s="79">
        <v>44945.672268518516</v>
      </c>
      <c r="H5516" s="77">
        <v>156</v>
      </c>
      <c r="I5516" s="76">
        <v>44945.941666666666</v>
      </c>
      <c r="J5516" s="78"/>
      <c r="K5516" s="80">
        <v>1</v>
      </c>
    </row>
    <row r="5517" spans="2:11" x14ac:dyDescent="0.3">
      <c r="B5517" s="75">
        <v>40584</v>
      </c>
      <c r="C5517" s="76">
        <v>44945</v>
      </c>
      <c r="D5517" s="77">
        <v>857</v>
      </c>
      <c r="E5517" s="77">
        <v>1</v>
      </c>
      <c r="F5517" s="78"/>
      <c r="G5517" s="79">
        <v>44945.683761574073</v>
      </c>
      <c r="H5517" s="77">
        <v>161</v>
      </c>
      <c r="I5517" s="76">
        <v>44945.941666666666</v>
      </c>
      <c r="J5517" s="78"/>
      <c r="K5517" s="80">
        <v>1</v>
      </c>
    </row>
    <row r="5518" spans="2:11" x14ac:dyDescent="0.3">
      <c r="B5518" s="75">
        <v>40585</v>
      </c>
      <c r="C5518" s="76">
        <v>44945</v>
      </c>
      <c r="D5518" s="77">
        <v>289</v>
      </c>
      <c r="E5518" s="77">
        <v>3</v>
      </c>
      <c r="F5518" s="78"/>
      <c r="G5518" s="79">
        <v>44945.694189814814</v>
      </c>
      <c r="H5518" s="77">
        <v>147</v>
      </c>
      <c r="I5518" s="76">
        <v>44945.941666666666</v>
      </c>
      <c r="J5518" s="78"/>
      <c r="K5518" s="80">
        <v>1</v>
      </c>
    </row>
    <row r="5519" spans="2:11" x14ac:dyDescent="0.3">
      <c r="B5519" s="75">
        <v>40586</v>
      </c>
      <c r="C5519" s="76">
        <v>44945</v>
      </c>
      <c r="D5519" s="77">
        <v>1330</v>
      </c>
      <c r="E5519" s="77">
        <v>5</v>
      </c>
      <c r="F5519" s="78"/>
      <c r="G5519" s="79">
        <v>44945.705023148148</v>
      </c>
      <c r="H5519" s="77">
        <v>158</v>
      </c>
      <c r="I5519" s="76">
        <v>44945.941666666666</v>
      </c>
      <c r="J5519" s="78"/>
      <c r="K5519" s="80">
        <v>1</v>
      </c>
    </row>
    <row r="5520" spans="2:11" x14ac:dyDescent="0.3">
      <c r="B5520" s="75">
        <v>40587</v>
      </c>
      <c r="C5520" s="76">
        <v>44945</v>
      </c>
      <c r="D5520" s="77">
        <v>979</v>
      </c>
      <c r="E5520" s="77">
        <v>4</v>
      </c>
      <c r="F5520" s="78"/>
      <c r="G5520" s="79">
        <v>44945.719942129632</v>
      </c>
      <c r="H5520" s="77">
        <v>172</v>
      </c>
      <c r="I5520" s="76">
        <v>44945.941666666666</v>
      </c>
      <c r="J5520" s="78"/>
      <c r="K5520" s="80">
        <v>1</v>
      </c>
    </row>
    <row r="5521" spans="2:11" x14ac:dyDescent="0.3">
      <c r="B5521" s="75">
        <v>40588</v>
      </c>
      <c r="C5521" s="76">
        <v>44945</v>
      </c>
      <c r="D5521" s="77">
        <v>213</v>
      </c>
      <c r="E5521" s="77">
        <v>3</v>
      </c>
      <c r="F5521" s="78"/>
      <c r="G5521" s="79">
        <v>44945.734710648154</v>
      </c>
      <c r="H5521" s="77">
        <v>169</v>
      </c>
      <c r="I5521" s="76">
        <v>44945.941666666666</v>
      </c>
      <c r="J5521" s="78"/>
      <c r="K5521" s="80">
        <v>1</v>
      </c>
    </row>
    <row r="5522" spans="2:11" x14ac:dyDescent="0.3">
      <c r="B5522" s="75">
        <v>40589</v>
      </c>
      <c r="C5522" s="76">
        <v>44945</v>
      </c>
      <c r="D5522" s="77">
        <v>1070</v>
      </c>
      <c r="E5522" s="77">
        <v>3</v>
      </c>
      <c r="F5522" s="78"/>
      <c r="G5522" s="79">
        <v>44945.751365740747</v>
      </c>
      <c r="H5522" s="77">
        <v>165</v>
      </c>
      <c r="I5522" s="76">
        <v>44945.941666666666</v>
      </c>
      <c r="J5522" s="78"/>
      <c r="K5522" s="80">
        <v>1</v>
      </c>
    </row>
    <row r="5523" spans="2:11" x14ac:dyDescent="0.3">
      <c r="B5523" s="75">
        <v>40590</v>
      </c>
      <c r="C5523" s="76">
        <v>44945</v>
      </c>
      <c r="D5523" s="77">
        <v>1393</v>
      </c>
      <c r="E5523" s="77">
        <v>2</v>
      </c>
      <c r="F5523" s="78"/>
      <c r="G5523" s="79">
        <v>44945.761932870373</v>
      </c>
      <c r="H5523" s="77">
        <v>160</v>
      </c>
      <c r="I5523" s="76">
        <v>44945.941666666666</v>
      </c>
      <c r="J5523" s="78"/>
      <c r="K5523" s="80">
        <v>1</v>
      </c>
    </row>
    <row r="5524" spans="2:11" x14ac:dyDescent="0.3">
      <c r="B5524" s="75">
        <v>40591</v>
      </c>
      <c r="C5524" s="76">
        <v>44945</v>
      </c>
      <c r="D5524" s="77">
        <v>980</v>
      </c>
      <c r="E5524" s="77">
        <v>6</v>
      </c>
      <c r="F5524" s="78"/>
      <c r="G5524" s="79">
        <v>44945.776400462964</v>
      </c>
      <c r="H5524" s="77">
        <v>163</v>
      </c>
      <c r="I5524" s="76">
        <v>44945.941666666666</v>
      </c>
      <c r="J5524" s="78"/>
      <c r="K5524" s="80">
        <v>1</v>
      </c>
    </row>
    <row r="5525" spans="2:11" x14ac:dyDescent="0.3">
      <c r="B5525" s="75">
        <v>40592</v>
      </c>
      <c r="C5525" s="76">
        <v>44945</v>
      </c>
      <c r="D5525" s="77">
        <v>1365</v>
      </c>
      <c r="E5525" s="77">
        <v>6</v>
      </c>
      <c r="F5525" s="78"/>
      <c r="G5525" s="79">
        <v>44945.79047453704</v>
      </c>
      <c r="H5525" s="77">
        <v>174</v>
      </c>
      <c r="I5525" s="76">
        <v>44945.941666666666</v>
      </c>
      <c r="J5525" s="78"/>
      <c r="K5525" s="80">
        <v>1</v>
      </c>
    </row>
    <row r="5526" spans="2:11" x14ac:dyDescent="0.3">
      <c r="B5526" s="75">
        <v>40593</v>
      </c>
      <c r="C5526" s="76">
        <v>44945</v>
      </c>
      <c r="D5526" s="77">
        <v>186</v>
      </c>
      <c r="E5526" s="77">
        <v>2</v>
      </c>
      <c r="F5526" s="78"/>
      <c r="G5526" s="79">
        <v>44945.799618055556</v>
      </c>
      <c r="H5526" s="77">
        <v>148</v>
      </c>
      <c r="I5526" s="76">
        <v>44945.941666666666</v>
      </c>
      <c r="J5526" s="78"/>
      <c r="K5526" s="80">
        <v>1</v>
      </c>
    </row>
    <row r="5527" spans="2:11" x14ac:dyDescent="0.3">
      <c r="B5527" s="75">
        <v>40594</v>
      </c>
      <c r="C5527" s="76">
        <v>44945</v>
      </c>
      <c r="D5527" s="77">
        <v>1171</v>
      </c>
      <c r="E5527" s="77">
        <v>5</v>
      </c>
      <c r="F5527" s="78"/>
      <c r="G5527" s="79">
        <v>44945.812708333331</v>
      </c>
      <c r="H5527" s="77">
        <v>140</v>
      </c>
      <c r="I5527" s="76">
        <v>44945.941666666666</v>
      </c>
      <c r="J5527" s="78"/>
      <c r="K5527" s="80">
        <v>1</v>
      </c>
    </row>
    <row r="5528" spans="2:11" x14ac:dyDescent="0.3">
      <c r="B5528" s="75">
        <v>40595</v>
      </c>
      <c r="C5528" s="76">
        <v>44945</v>
      </c>
      <c r="D5528" s="77">
        <v>992</v>
      </c>
      <c r="E5528" s="77">
        <v>1</v>
      </c>
      <c r="F5528" s="78"/>
      <c r="G5528" s="79">
        <v>44945.823576388888</v>
      </c>
      <c r="H5528" s="77">
        <v>170</v>
      </c>
      <c r="I5528" s="76">
        <v>44945.941666666666</v>
      </c>
      <c r="J5528" s="78"/>
      <c r="K5528" s="80">
        <v>1</v>
      </c>
    </row>
    <row r="5529" spans="2:11" x14ac:dyDescent="0.3">
      <c r="B5529" s="75">
        <v>40596</v>
      </c>
      <c r="C5529" s="76">
        <v>44945</v>
      </c>
      <c r="D5529" s="77">
        <v>347</v>
      </c>
      <c r="E5529" s="77">
        <v>2</v>
      </c>
      <c r="F5529" s="78"/>
      <c r="G5529" s="79">
        <v>44945.832592592589</v>
      </c>
      <c r="H5529" s="77">
        <v>167</v>
      </c>
      <c r="I5529" s="76">
        <v>44945.941666666666</v>
      </c>
      <c r="J5529" s="78"/>
      <c r="K5529" s="80">
        <v>1</v>
      </c>
    </row>
    <row r="5530" spans="2:11" x14ac:dyDescent="0.3">
      <c r="B5530" s="75">
        <v>40597</v>
      </c>
      <c r="C5530" s="76">
        <v>44945</v>
      </c>
      <c r="D5530" s="77">
        <v>609</v>
      </c>
      <c r="E5530" s="77">
        <v>2</v>
      </c>
      <c r="F5530" s="78"/>
      <c r="G5530" s="79">
        <v>44945.845023148147</v>
      </c>
      <c r="H5530" s="77">
        <v>162</v>
      </c>
      <c r="I5530" s="76">
        <v>44945.941666666666</v>
      </c>
      <c r="J5530" s="78"/>
      <c r="K5530" s="80">
        <v>1</v>
      </c>
    </row>
    <row r="5531" spans="2:11" x14ac:dyDescent="0.3">
      <c r="B5531" s="75">
        <v>40598</v>
      </c>
      <c r="C5531" s="76">
        <v>44945</v>
      </c>
      <c r="D5531" s="77">
        <v>678</v>
      </c>
      <c r="E5531" s="77">
        <v>2</v>
      </c>
      <c r="F5531" s="78"/>
      <c r="G5531" s="79">
        <v>44945.860555555555</v>
      </c>
      <c r="H5531" s="77">
        <v>145</v>
      </c>
      <c r="I5531" s="76">
        <v>44945.941666666666</v>
      </c>
      <c r="J5531" s="78"/>
      <c r="K5531" s="80">
        <v>1</v>
      </c>
    </row>
    <row r="5532" spans="2:11" x14ac:dyDescent="0.3">
      <c r="B5532" s="75">
        <v>40599</v>
      </c>
      <c r="C5532" s="76">
        <v>44945</v>
      </c>
      <c r="D5532" s="77">
        <v>1309</v>
      </c>
      <c r="E5532" s="77">
        <v>1</v>
      </c>
      <c r="F5532" s="78"/>
      <c r="G5532" s="79">
        <v>44945.87672453704</v>
      </c>
      <c r="H5532" s="77">
        <v>175</v>
      </c>
      <c r="I5532" s="76">
        <v>44945.941666666666</v>
      </c>
      <c r="J5532" s="78"/>
      <c r="K5532" s="80">
        <v>1</v>
      </c>
    </row>
    <row r="5533" spans="2:11" x14ac:dyDescent="0.3">
      <c r="B5533" s="75">
        <v>40600</v>
      </c>
      <c r="C5533" s="76">
        <v>44945</v>
      </c>
      <c r="D5533" s="77">
        <v>164</v>
      </c>
      <c r="E5533" s="77">
        <v>3</v>
      </c>
      <c r="F5533" s="78"/>
      <c r="G5533" s="79">
        <v>44945.892002314817</v>
      </c>
      <c r="H5533" s="77">
        <v>161</v>
      </c>
      <c r="I5533" s="76">
        <v>44945.941666666666</v>
      </c>
      <c r="J5533" s="78"/>
      <c r="K5533" s="80">
        <v>1</v>
      </c>
    </row>
    <row r="5534" spans="2:11" x14ac:dyDescent="0.3">
      <c r="B5534" s="75">
        <v>40601</v>
      </c>
      <c r="C5534" s="76">
        <v>44945</v>
      </c>
      <c r="D5534" s="77">
        <v>1234</v>
      </c>
      <c r="E5534" s="77">
        <v>1</v>
      </c>
      <c r="F5534" s="78"/>
      <c r="G5534" s="79">
        <v>44945.90079861111</v>
      </c>
      <c r="H5534" s="77">
        <v>149</v>
      </c>
      <c r="I5534" s="76">
        <v>44945.941666666666</v>
      </c>
      <c r="J5534" s="78"/>
      <c r="K5534" s="80">
        <v>1</v>
      </c>
    </row>
    <row r="5535" spans="2:11" x14ac:dyDescent="0.3">
      <c r="B5535" s="75">
        <v>40602</v>
      </c>
      <c r="C5535" s="76">
        <v>44945</v>
      </c>
      <c r="D5535" s="77">
        <v>38</v>
      </c>
      <c r="E5535" s="77">
        <v>6</v>
      </c>
      <c r="F5535" s="78"/>
      <c r="G5535" s="79">
        <v>44945.911886574075</v>
      </c>
      <c r="H5535" s="77">
        <v>174</v>
      </c>
      <c r="I5535" s="76">
        <v>44945.941666666666</v>
      </c>
      <c r="J5535" s="78"/>
      <c r="K5535" s="80">
        <v>1</v>
      </c>
    </row>
    <row r="5536" spans="2:11" x14ac:dyDescent="0.3">
      <c r="B5536" s="75">
        <v>40603</v>
      </c>
      <c r="C5536" s="76">
        <v>44946</v>
      </c>
      <c r="D5536" s="77">
        <v>284</v>
      </c>
      <c r="E5536" s="77">
        <v>4</v>
      </c>
      <c r="F5536" s="78"/>
      <c r="G5536" s="79">
        <v>44946.333333333336</v>
      </c>
      <c r="H5536" s="77">
        <v>142</v>
      </c>
      <c r="I5536" s="76">
        <v>44946.963194444441</v>
      </c>
      <c r="J5536" s="78"/>
      <c r="K5536" s="80">
        <v>1</v>
      </c>
    </row>
    <row r="5537" spans="2:11" x14ac:dyDescent="0.3">
      <c r="B5537" s="75">
        <v>40604</v>
      </c>
      <c r="C5537" s="76">
        <v>44946</v>
      </c>
      <c r="D5537" s="77">
        <v>812</v>
      </c>
      <c r="E5537" s="77">
        <v>2</v>
      </c>
      <c r="F5537" s="78"/>
      <c r="G5537" s="79">
        <v>44946.344317129631</v>
      </c>
      <c r="H5537" s="77">
        <v>170</v>
      </c>
      <c r="I5537" s="76">
        <v>44946.963194444441</v>
      </c>
      <c r="J5537" s="78"/>
      <c r="K5537" s="80">
        <v>1</v>
      </c>
    </row>
    <row r="5538" spans="2:11" x14ac:dyDescent="0.3">
      <c r="B5538" s="75">
        <v>40605</v>
      </c>
      <c r="C5538" s="76">
        <v>44946</v>
      </c>
      <c r="D5538" s="77">
        <v>1307</v>
      </c>
      <c r="E5538" s="77">
        <v>3</v>
      </c>
      <c r="F5538" s="78"/>
      <c r="G5538" s="79">
        <v>44946.358923611115</v>
      </c>
      <c r="H5538" s="77">
        <v>154</v>
      </c>
      <c r="I5538" s="76">
        <v>44946.963194444441</v>
      </c>
      <c r="J5538" s="78"/>
      <c r="K5538" s="80">
        <v>1</v>
      </c>
    </row>
    <row r="5539" spans="2:11" x14ac:dyDescent="0.3">
      <c r="B5539" s="75">
        <v>40606</v>
      </c>
      <c r="C5539" s="76">
        <v>44946</v>
      </c>
      <c r="D5539" s="77">
        <v>52</v>
      </c>
      <c r="E5539" s="77">
        <v>6</v>
      </c>
      <c r="F5539" s="78"/>
      <c r="G5539" s="79">
        <v>44946.371504629635</v>
      </c>
      <c r="H5539" s="77">
        <v>160</v>
      </c>
      <c r="I5539" s="76">
        <v>44946.963194444441</v>
      </c>
      <c r="J5539" s="78"/>
      <c r="K5539" s="80">
        <v>1</v>
      </c>
    </row>
    <row r="5540" spans="2:11" x14ac:dyDescent="0.3">
      <c r="B5540" s="75">
        <v>40607</v>
      </c>
      <c r="C5540" s="76">
        <v>44946</v>
      </c>
      <c r="D5540" s="77">
        <v>474</v>
      </c>
      <c r="E5540" s="77">
        <v>1</v>
      </c>
      <c r="F5540" s="78"/>
      <c r="G5540" s="79">
        <v>44946.386747685188</v>
      </c>
      <c r="H5540" s="77">
        <v>153</v>
      </c>
      <c r="I5540" s="76">
        <v>44946.963194444441</v>
      </c>
      <c r="J5540" s="78"/>
      <c r="K5540" s="80">
        <v>1</v>
      </c>
    </row>
    <row r="5541" spans="2:11" x14ac:dyDescent="0.3">
      <c r="B5541" s="75">
        <v>40608</v>
      </c>
      <c r="C5541" s="76">
        <v>44946</v>
      </c>
      <c r="D5541" s="77">
        <v>359</v>
      </c>
      <c r="E5541" s="77">
        <v>3</v>
      </c>
      <c r="F5541" s="78"/>
      <c r="G5541" s="79">
        <v>44946.399768518524</v>
      </c>
      <c r="H5541" s="77">
        <v>142</v>
      </c>
      <c r="I5541" s="76">
        <v>44946.963194444441</v>
      </c>
      <c r="J5541" s="78"/>
      <c r="K5541" s="80">
        <v>1</v>
      </c>
    </row>
    <row r="5542" spans="2:11" x14ac:dyDescent="0.3">
      <c r="B5542" s="75">
        <v>40609</v>
      </c>
      <c r="C5542" s="76">
        <v>44946</v>
      </c>
      <c r="D5542" s="77">
        <v>1208</v>
      </c>
      <c r="E5542" s="77">
        <v>1</v>
      </c>
      <c r="F5542" s="78"/>
      <c r="G5542" s="79">
        <v>44946.410578703712</v>
      </c>
      <c r="H5542" s="77">
        <v>145</v>
      </c>
      <c r="I5542" s="76">
        <v>44946.963194444441</v>
      </c>
      <c r="J5542" s="78"/>
      <c r="K5542" s="80">
        <v>1</v>
      </c>
    </row>
    <row r="5543" spans="2:11" x14ac:dyDescent="0.3">
      <c r="B5543" s="75">
        <v>40610</v>
      </c>
      <c r="C5543" s="76">
        <v>44946</v>
      </c>
      <c r="D5543" s="77">
        <v>293</v>
      </c>
      <c r="E5543" s="77">
        <v>1</v>
      </c>
      <c r="F5543" s="78"/>
      <c r="G5543" s="79">
        <v>44946.422314814823</v>
      </c>
      <c r="H5543" s="77">
        <v>161</v>
      </c>
      <c r="I5543" s="76">
        <v>44946.963194444441</v>
      </c>
      <c r="J5543" s="78"/>
      <c r="K5543" s="80">
        <v>1</v>
      </c>
    </row>
    <row r="5544" spans="2:11" x14ac:dyDescent="0.3">
      <c r="B5544" s="75">
        <v>40611</v>
      </c>
      <c r="C5544" s="76">
        <v>44946</v>
      </c>
      <c r="D5544" s="77">
        <v>1249</v>
      </c>
      <c r="E5544" s="77">
        <v>2</v>
      </c>
      <c r="F5544" s="78"/>
      <c r="G5544" s="79">
        <v>44946.432418981487</v>
      </c>
      <c r="H5544" s="77">
        <v>171</v>
      </c>
      <c r="I5544" s="76">
        <v>44946.963194444441</v>
      </c>
      <c r="J5544" s="78"/>
      <c r="K5544" s="80">
        <v>1</v>
      </c>
    </row>
    <row r="5545" spans="2:11" x14ac:dyDescent="0.3">
      <c r="B5545" s="75">
        <v>40612</v>
      </c>
      <c r="C5545" s="76">
        <v>44946</v>
      </c>
      <c r="D5545" s="77">
        <v>73</v>
      </c>
      <c r="E5545" s="77">
        <v>1</v>
      </c>
      <c r="F5545" s="78"/>
      <c r="G5545" s="79">
        <v>44946.440856481488</v>
      </c>
      <c r="H5545" s="77">
        <v>149</v>
      </c>
      <c r="I5545" s="76">
        <v>44946.963194444441</v>
      </c>
      <c r="J5545" s="78"/>
      <c r="K5545" s="80">
        <v>1</v>
      </c>
    </row>
    <row r="5546" spans="2:11" x14ac:dyDescent="0.3">
      <c r="B5546" s="75">
        <v>40613</v>
      </c>
      <c r="C5546" s="76">
        <v>44946</v>
      </c>
      <c r="D5546" s="77">
        <v>30</v>
      </c>
      <c r="E5546" s="77">
        <v>3</v>
      </c>
      <c r="F5546" s="78"/>
      <c r="G5546" s="79">
        <v>44946.449351851858</v>
      </c>
      <c r="H5546" s="77">
        <v>150</v>
      </c>
      <c r="I5546" s="76">
        <v>44946.963194444441</v>
      </c>
      <c r="J5546" s="78"/>
      <c r="K5546" s="80">
        <v>1</v>
      </c>
    </row>
    <row r="5547" spans="2:11" x14ac:dyDescent="0.3">
      <c r="B5547" s="75">
        <v>40614</v>
      </c>
      <c r="C5547" s="76">
        <v>44946</v>
      </c>
      <c r="D5547" s="77">
        <v>772</v>
      </c>
      <c r="E5547" s="77">
        <v>4</v>
      </c>
      <c r="F5547" s="78"/>
      <c r="G5547" s="79">
        <v>44946.458125000005</v>
      </c>
      <c r="H5547" s="77">
        <v>158</v>
      </c>
      <c r="I5547" s="76">
        <v>44946.963194444441</v>
      </c>
      <c r="J5547" s="78"/>
      <c r="K5547" s="80">
        <v>1</v>
      </c>
    </row>
    <row r="5548" spans="2:11" x14ac:dyDescent="0.3">
      <c r="B5548" s="75">
        <v>40615</v>
      </c>
      <c r="C5548" s="76">
        <v>44946</v>
      </c>
      <c r="D5548" s="77">
        <v>711</v>
      </c>
      <c r="E5548" s="77">
        <v>3</v>
      </c>
      <c r="F5548" s="78"/>
      <c r="G5548" s="79">
        <v>44946.471111111117</v>
      </c>
      <c r="H5548" s="77">
        <v>157</v>
      </c>
      <c r="I5548" s="76">
        <v>44946.963194444441</v>
      </c>
      <c r="J5548" s="78"/>
      <c r="K5548" s="80">
        <v>1</v>
      </c>
    </row>
    <row r="5549" spans="2:11" x14ac:dyDescent="0.3">
      <c r="B5549" s="75">
        <v>40616</v>
      </c>
      <c r="C5549" s="76">
        <v>44946</v>
      </c>
      <c r="D5549" s="77">
        <v>248</v>
      </c>
      <c r="E5549" s="77">
        <v>1</v>
      </c>
      <c r="F5549" s="78"/>
      <c r="G5549" s="79">
        <v>44946.487372685195</v>
      </c>
      <c r="H5549" s="77">
        <v>169</v>
      </c>
      <c r="I5549" s="76">
        <v>44946.963194444441</v>
      </c>
      <c r="J5549" s="78"/>
      <c r="K5549" s="80">
        <v>1</v>
      </c>
    </row>
    <row r="5550" spans="2:11" x14ac:dyDescent="0.3">
      <c r="B5550" s="75">
        <v>40617</v>
      </c>
      <c r="C5550" s="76">
        <v>44946</v>
      </c>
      <c r="D5550" s="77">
        <v>912</v>
      </c>
      <c r="E5550" s="77">
        <v>5</v>
      </c>
      <c r="F5550" s="78"/>
      <c r="G5550" s="79">
        <v>44946.500243055569</v>
      </c>
      <c r="H5550" s="77">
        <v>177</v>
      </c>
      <c r="I5550" s="76">
        <v>44946.963194444441</v>
      </c>
      <c r="J5550" s="78"/>
      <c r="K5550" s="80">
        <v>1</v>
      </c>
    </row>
    <row r="5551" spans="2:11" x14ac:dyDescent="0.3">
      <c r="B5551" s="75">
        <v>40618</v>
      </c>
      <c r="C5551" s="76">
        <v>44946</v>
      </c>
      <c r="D5551" s="77">
        <v>155</v>
      </c>
      <c r="E5551" s="77">
        <v>1</v>
      </c>
      <c r="F5551" s="78"/>
      <c r="G5551" s="79">
        <v>44946.514201388905</v>
      </c>
      <c r="H5551" s="77">
        <v>154</v>
      </c>
      <c r="I5551" s="76">
        <v>44946.963194444441</v>
      </c>
      <c r="J5551" s="78"/>
      <c r="K5551" s="80">
        <v>1</v>
      </c>
    </row>
    <row r="5552" spans="2:11" x14ac:dyDescent="0.3">
      <c r="B5552" s="75">
        <v>40619</v>
      </c>
      <c r="C5552" s="76">
        <v>44946</v>
      </c>
      <c r="D5552" s="77">
        <v>408</v>
      </c>
      <c r="E5552" s="77">
        <v>4</v>
      </c>
      <c r="F5552" s="78"/>
      <c r="G5552" s="79">
        <v>44946.528981481497</v>
      </c>
      <c r="H5552" s="77">
        <v>150</v>
      </c>
      <c r="I5552" s="76">
        <v>44946.963194444441</v>
      </c>
      <c r="J5552" s="78"/>
      <c r="K5552" s="80">
        <v>1</v>
      </c>
    </row>
    <row r="5553" spans="2:11" x14ac:dyDescent="0.3">
      <c r="B5553" s="75">
        <v>40620</v>
      </c>
      <c r="C5553" s="76">
        <v>44946</v>
      </c>
      <c r="D5553" s="77">
        <v>610</v>
      </c>
      <c r="E5553" s="77">
        <v>5</v>
      </c>
      <c r="F5553" s="78"/>
      <c r="G5553" s="79">
        <v>44946.539664351869</v>
      </c>
      <c r="H5553" s="77">
        <v>159</v>
      </c>
      <c r="I5553" s="76">
        <v>44946.963194444441</v>
      </c>
      <c r="J5553" s="78"/>
      <c r="K5553" s="80">
        <v>1</v>
      </c>
    </row>
    <row r="5554" spans="2:11" x14ac:dyDescent="0.3">
      <c r="B5554" s="75">
        <v>40621</v>
      </c>
      <c r="C5554" s="76">
        <v>44946</v>
      </c>
      <c r="D5554" s="77">
        <v>765</v>
      </c>
      <c r="E5554" s="77">
        <v>3</v>
      </c>
      <c r="F5554" s="78"/>
      <c r="G5554" s="79">
        <v>44946.547905092608</v>
      </c>
      <c r="H5554" s="77">
        <v>161</v>
      </c>
      <c r="I5554" s="76">
        <v>44946.963194444441</v>
      </c>
      <c r="J5554" s="78"/>
      <c r="K5554" s="80">
        <v>1</v>
      </c>
    </row>
    <row r="5555" spans="2:11" x14ac:dyDescent="0.3">
      <c r="B5555" s="75">
        <v>40622</v>
      </c>
      <c r="C5555" s="76">
        <v>44946</v>
      </c>
      <c r="D5555" s="77">
        <v>387</v>
      </c>
      <c r="E5555" s="77">
        <v>5</v>
      </c>
      <c r="F5555" s="78"/>
      <c r="G5555" s="79">
        <v>44946.557500000017</v>
      </c>
      <c r="H5555" s="77">
        <v>151</v>
      </c>
      <c r="I5555" s="76">
        <v>44946.963194444441</v>
      </c>
      <c r="J5555" s="78"/>
      <c r="K5555" s="80">
        <v>1</v>
      </c>
    </row>
    <row r="5556" spans="2:11" x14ac:dyDescent="0.3">
      <c r="B5556" s="75">
        <v>40623</v>
      </c>
      <c r="C5556" s="76">
        <v>44946</v>
      </c>
      <c r="D5556" s="77">
        <v>527</v>
      </c>
      <c r="E5556" s="77">
        <v>5</v>
      </c>
      <c r="F5556" s="78"/>
      <c r="G5556" s="79">
        <v>44946.567060185203</v>
      </c>
      <c r="H5556" s="77">
        <v>164</v>
      </c>
      <c r="I5556" s="76">
        <v>44946.963194444441</v>
      </c>
      <c r="J5556" s="78"/>
      <c r="K5556" s="80">
        <v>1</v>
      </c>
    </row>
    <row r="5557" spans="2:11" x14ac:dyDescent="0.3">
      <c r="B5557" s="75">
        <v>40624</v>
      </c>
      <c r="C5557" s="76">
        <v>44946</v>
      </c>
      <c r="D5557" s="77">
        <v>1058</v>
      </c>
      <c r="E5557" s="77">
        <v>4</v>
      </c>
      <c r="F5557" s="78"/>
      <c r="G5557" s="79">
        <v>44946.581516203725</v>
      </c>
      <c r="H5557" s="77">
        <v>158</v>
      </c>
      <c r="I5557" s="76">
        <v>44946.963194444441</v>
      </c>
      <c r="J5557" s="78"/>
      <c r="K5557" s="80">
        <v>1</v>
      </c>
    </row>
    <row r="5558" spans="2:11" x14ac:dyDescent="0.3">
      <c r="B5558" s="75">
        <v>40625</v>
      </c>
      <c r="C5558" s="76">
        <v>44946</v>
      </c>
      <c r="D5558" s="77">
        <v>1131</v>
      </c>
      <c r="E5558" s="77">
        <v>5</v>
      </c>
      <c r="F5558" s="78"/>
      <c r="G5558" s="79">
        <v>44946.594710648169</v>
      </c>
      <c r="H5558" s="77">
        <v>142</v>
      </c>
      <c r="I5558" s="76">
        <v>44946.963194444441</v>
      </c>
      <c r="J5558" s="78"/>
      <c r="K5558" s="80">
        <v>1</v>
      </c>
    </row>
    <row r="5559" spans="2:11" x14ac:dyDescent="0.3">
      <c r="B5559" s="75">
        <v>40626</v>
      </c>
      <c r="C5559" s="76">
        <v>44946</v>
      </c>
      <c r="D5559" s="77">
        <v>1259</v>
      </c>
      <c r="E5559" s="77">
        <v>4</v>
      </c>
      <c r="F5559" s="78"/>
      <c r="G5559" s="79">
        <v>44946.610844907431</v>
      </c>
      <c r="H5559" s="77">
        <v>161</v>
      </c>
      <c r="I5559" s="76">
        <v>44946.963194444441</v>
      </c>
      <c r="J5559" s="78"/>
      <c r="K5559" s="80">
        <v>1</v>
      </c>
    </row>
    <row r="5560" spans="2:11" x14ac:dyDescent="0.3">
      <c r="B5560" s="75">
        <v>40627</v>
      </c>
      <c r="C5560" s="76">
        <v>44946</v>
      </c>
      <c r="D5560" s="77">
        <v>1047</v>
      </c>
      <c r="E5560" s="77">
        <v>3</v>
      </c>
      <c r="F5560" s="78"/>
      <c r="G5560" s="79">
        <v>44946.625474537061</v>
      </c>
      <c r="H5560" s="77">
        <v>159</v>
      </c>
      <c r="I5560" s="76">
        <v>44946.963194444441</v>
      </c>
      <c r="J5560" s="78"/>
      <c r="K5560" s="80">
        <v>1</v>
      </c>
    </row>
    <row r="5561" spans="2:11" x14ac:dyDescent="0.3">
      <c r="B5561" s="75">
        <v>40628</v>
      </c>
      <c r="C5561" s="76">
        <v>44946</v>
      </c>
      <c r="D5561" s="77">
        <v>1326</v>
      </c>
      <c r="E5561" s="77">
        <v>6</v>
      </c>
      <c r="F5561" s="78"/>
      <c r="G5561" s="79">
        <v>44946.639097222243</v>
      </c>
      <c r="H5561" s="77">
        <v>162</v>
      </c>
      <c r="I5561" s="76">
        <v>44946.963194444441</v>
      </c>
      <c r="J5561" s="78"/>
      <c r="K5561" s="80">
        <v>1</v>
      </c>
    </row>
    <row r="5562" spans="2:11" x14ac:dyDescent="0.3">
      <c r="B5562" s="75">
        <v>40629</v>
      </c>
      <c r="C5562" s="76">
        <v>44946</v>
      </c>
      <c r="D5562" s="77">
        <v>1076</v>
      </c>
      <c r="E5562" s="77">
        <v>5</v>
      </c>
      <c r="F5562" s="78"/>
      <c r="G5562" s="79">
        <v>44946.651250000024</v>
      </c>
      <c r="H5562" s="77">
        <v>165</v>
      </c>
      <c r="I5562" s="76">
        <v>44946.963194444441</v>
      </c>
      <c r="J5562" s="78"/>
      <c r="K5562" s="80">
        <v>1</v>
      </c>
    </row>
    <row r="5563" spans="2:11" x14ac:dyDescent="0.3">
      <c r="B5563" s="75">
        <v>40630</v>
      </c>
      <c r="C5563" s="76">
        <v>44946</v>
      </c>
      <c r="D5563" s="77">
        <v>956</v>
      </c>
      <c r="E5563" s="77">
        <v>2</v>
      </c>
      <c r="F5563" s="78"/>
      <c r="G5563" s="79">
        <v>44946.661261574096</v>
      </c>
      <c r="H5563" s="77">
        <v>144</v>
      </c>
      <c r="I5563" s="76">
        <v>44946.963194444441</v>
      </c>
      <c r="J5563" s="78"/>
      <c r="K5563" s="80">
        <v>1</v>
      </c>
    </row>
    <row r="5564" spans="2:11" x14ac:dyDescent="0.3">
      <c r="B5564" s="75">
        <v>40631</v>
      </c>
      <c r="C5564" s="76">
        <v>44946</v>
      </c>
      <c r="D5564" s="77">
        <v>450</v>
      </c>
      <c r="E5564" s="77">
        <v>5</v>
      </c>
      <c r="F5564" s="78"/>
      <c r="G5564" s="79">
        <v>44946.673240740762</v>
      </c>
      <c r="H5564" s="77">
        <v>151</v>
      </c>
      <c r="I5564" s="76">
        <v>44946.963194444441</v>
      </c>
      <c r="J5564" s="78"/>
      <c r="K5564" s="80">
        <v>1</v>
      </c>
    </row>
    <row r="5565" spans="2:11" x14ac:dyDescent="0.3">
      <c r="B5565" s="75">
        <v>40632</v>
      </c>
      <c r="C5565" s="76">
        <v>44946</v>
      </c>
      <c r="D5565" s="77">
        <v>1004</v>
      </c>
      <c r="E5565" s="77">
        <v>6</v>
      </c>
      <c r="F5565" s="78"/>
      <c r="G5565" s="79">
        <v>44946.684456018542</v>
      </c>
      <c r="H5565" s="77">
        <v>171</v>
      </c>
      <c r="I5565" s="76">
        <v>44946.963194444441</v>
      </c>
      <c r="J5565" s="78"/>
      <c r="K5565" s="80">
        <v>1</v>
      </c>
    </row>
    <row r="5566" spans="2:11" x14ac:dyDescent="0.3">
      <c r="B5566" s="75">
        <v>40633</v>
      </c>
      <c r="C5566" s="76">
        <v>44946</v>
      </c>
      <c r="D5566" s="77">
        <v>286</v>
      </c>
      <c r="E5566" s="77">
        <v>6</v>
      </c>
      <c r="F5566" s="78"/>
      <c r="G5566" s="79">
        <v>44946.698310185209</v>
      </c>
      <c r="H5566" s="77">
        <v>156</v>
      </c>
      <c r="I5566" s="76">
        <v>44946.963194444441</v>
      </c>
      <c r="J5566" s="78"/>
      <c r="K5566" s="80">
        <v>1</v>
      </c>
    </row>
    <row r="5567" spans="2:11" x14ac:dyDescent="0.3">
      <c r="B5567" s="75">
        <v>40634</v>
      </c>
      <c r="C5567" s="76">
        <v>44946</v>
      </c>
      <c r="D5567" s="77">
        <v>1186</v>
      </c>
      <c r="E5567" s="77">
        <v>3</v>
      </c>
      <c r="F5567" s="78"/>
      <c r="G5567" s="79">
        <v>44946.711701388915</v>
      </c>
      <c r="H5567" s="77">
        <v>163</v>
      </c>
      <c r="I5567" s="76">
        <v>44946.963194444441</v>
      </c>
      <c r="J5567" s="78"/>
      <c r="K5567" s="80">
        <v>1</v>
      </c>
    </row>
    <row r="5568" spans="2:11" x14ac:dyDescent="0.3">
      <c r="B5568" s="75">
        <v>40635</v>
      </c>
      <c r="C5568" s="76">
        <v>44946</v>
      </c>
      <c r="D5568" s="77">
        <v>402</v>
      </c>
      <c r="E5568" s="77">
        <v>5</v>
      </c>
      <c r="F5568" s="78"/>
      <c r="G5568" s="79">
        <v>44946.724016203727</v>
      </c>
      <c r="H5568" s="77">
        <v>171</v>
      </c>
      <c r="I5568" s="76">
        <v>44946.963194444441</v>
      </c>
      <c r="J5568" s="78"/>
      <c r="K5568" s="80">
        <v>1</v>
      </c>
    </row>
    <row r="5569" spans="2:11" x14ac:dyDescent="0.3">
      <c r="B5569" s="75">
        <v>40636</v>
      </c>
      <c r="C5569" s="76">
        <v>44946</v>
      </c>
      <c r="D5569" s="77">
        <v>1325</v>
      </c>
      <c r="E5569" s="77">
        <v>6</v>
      </c>
      <c r="F5569" s="78"/>
      <c r="G5569" s="79">
        <v>44946.732673611135</v>
      </c>
      <c r="H5569" s="77">
        <v>167</v>
      </c>
      <c r="I5569" s="76">
        <v>44946.963194444441</v>
      </c>
      <c r="J5569" s="78"/>
      <c r="K5569" s="80">
        <v>1</v>
      </c>
    </row>
    <row r="5570" spans="2:11" x14ac:dyDescent="0.3">
      <c r="B5570" s="75">
        <v>40637</v>
      </c>
      <c r="C5570" s="76">
        <v>44946</v>
      </c>
      <c r="D5570" s="77">
        <v>1115</v>
      </c>
      <c r="E5570" s="77">
        <v>6</v>
      </c>
      <c r="F5570" s="78"/>
      <c r="G5570" s="79">
        <v>44946.742627314838</v>
      </c>
      <c r="H5570" s="77">
        <v>161</v>
      </c>
      <c r="I5570" s="76">
        <v>44946.963194444441</v>
      </c>
      <c r="J5570" s="78"/>
      <c r="K5570" s="80">
        <v>1</v>
      </c>
    </row>
    <row r="5571" spans="2:11" x14ac:dyDescent="0.3">
      <c r="B5571" s="75">
        <v>40638</v>
      </c>
      <c r="C5571" s="76">
        <v>44946</v>
      </c>
      <c r="D5571" s="77">
        <v>1394</v>
      </c>
      <c r="E5571" s="77">
        <v>6</v>
      </c>
      <c r="F5571" s="78"/>
      <c r="G5571" s="79">
        <v>44946.75158564817</v>
      </c>
      <c r="H5571" s="77">
        <v>179</v>
      </c>
      <c r="I5571" s="76">
        <v>44946.963194444441</v>
      </c>
      <c r="J5571" s="78"/>
      <c r="K5571" s="80">
        <v>1</v>
      </c>
    </row>
    <row r="5572" spans="2:11" x14ac:dyDescent="0.3">
      <c r="B5572" s="75">
        <v>40639</v>
      </c>
      <c r="C5572" s="76">
        <v>44946</v>
      </c>
      <c r="D5572" s="77">
        <v>939</v>
      </c>
      <c r="E5572" s="77">
        <v>4</v>
      </c>
      <c r="F5572" s="78"/>
      <c r="G5572" s="79">
        <v>44946.760636574094</v>
      </c>
      <c r="H5572" s="77">
        <v>153</v>
      </c>
      <c r="I5572" s="76">
        <v>44946.963194444441</v>
      </c>
      <c r="J5572" s="78"/>
      <c r="K5572" s="80">
        <v>1</v>
      </c>
    </row>
    <row r="5573" spans="2:11" x14ac:dyDescent="0.3">
      <c r="B5573" s="75">
        <v>40640</v>
      </c>
      <c r="C5573" s="76">
        <v>44946</v>
      </c>
      <c r="D5573" s="77">
        <v>256</v>
      </c>
      <c r="E5573" s="77">
        <v>3</v>
      </c>
      <c r="F5573" s="78"/>
      <c r="G5573" s="79">
        <v>44946.770416666688</v>
      </c>
      <c r="H5573" s="77">
        <v>174</v>
      </c>
      <c r="I5573" s="76">
        <v>44946.963194444441</v>
      </c>
      <c r="J5573" s="78"/>
      <c r="K5573" s="80">
        <v>1</v>
      </c>
    </row>
    <row r="5574" spans="2:11" x14ac:dyDescent="0.3">
      <c r="B5574" s="75">
        <v>40641</v>
      </c>
      <c r="C5574" s="76">
        <v>44946</v>
      </c>
      <c r="D5574" s="77">
        <v>1129</v>
      </c>
      <c r="E5574" s="77">
        <v>5</v>
      </c>
      <c r="F5574" s="78"/>
      <c r="G5574" s="79">
        <v>44946.779490740759</v>
      </c>
      <c r="H5574" s="77">
        <v>163</v>
      </c>
      <c r="I5574" s="76">
        <v>44946.963194444441</v>
      </c>
      <c r="J5574" s="78"/>
      <c r="K5574" s="80">
        <v>1</v>
      </c>
    </row>
    <row r="5575" spans="2:11" x14ac:dyDescent="0.3">
      <c r="B5575" s="75">
        <v>40642</v>
      </c>
      <c r="C5575" s="76">
        <v>44946</v>
      </c>
      <c r="D5575" s="77">
        <v>358</v>
      </c>
      <c r="E5575" s="77">
        <v>1</v>
      </c>
      <c r="F5575" s="78"/>
      <c r="G5575" s="79">
        <v>44946.793032407426</v>
      </c>
      <c r="H5575" s="77">
        <v>147</v>
      </c>
      <c r="I5575" s="76">
        <v>44946.963194444441</v>
      </c>
      <c r="J5575" s="78"/>
      <c r="K5575" s="80">
        <v>1</v>
      </c>
    </row>
    <row r="5576" spans="2:11" x14ac:dyDescent="0.3">
      <c r="B5576" s="75">
        <v>40643</v>
      </c>
      <c r="C5576" s="76">
        <v>44946</v>
      </c>
      <c r="D5576" s="77">
        <v>222</v>
      </c>
      <c r="E5576" s="77">
        <v>4</v>
      </c>
      <c r="F5576" s="78"/>
      <c r="G5576" s="79">
        <v>44946.801516203719</v>
      </c>
      <c r="H5576" s="77">
        <v>152</v>
      </c>
      <c r="I5576" s="76">
        <v>44946.963194444441</v>
      </c>
      <c r="J5576" s="78"/>
      <c r="K5576" s="80">
        <v>1</v>
      </c>
    </row>
    <row r="5577" spans="2:11" x14ac:dyDescent="0.3">
      <c r="B5577" s="75">
        <v>40644</v>
      </c>
      <c r="C5577" s="76">
        <v>44946</v>
      </c>
      <c r="D5577" s="77">
        <v>614</v>
      </c>
      <c r="E5577" s="77">
        <v>3</v>
      </c>
      <c r="F5577" s="78"/>
      <c r="G5577" s="79">
        <v>44946.809513888904</v>
      </c>
      <c r="H5577" s="77">
        <v>178</v>
      </c>
      <c r="I5577" s="76">
        <v>44946.963194444441</v>
      </c>
      <c r="J5577" s="78"/>
      <c r="K5577" s="80">
        <v>1</v>
      </c>
    </row>
    <row r="5578" spans="2:11" x14ac:dyDescent="0.3">
      <c r="B5578" s="75">
        <v>40645</v>
      </c>
      <c r="C5578" s="76">
        <v>44946</v>
      </c>
      <c r="D5578" s="77">
        <v>80</v>
      </c>
      <c r="E5578" s="77">
        <v>5</v>
      </c>
      <c r="F5578" s="78"/>
      <c r="G5578" s="79">
        <v>44946.820636574092</v>
      </c>
      <c r="H5578" s="77">
        <v>143</v>
      </c>
      <c r="I5578" s="76">
        <v>44946.963194444441</v>
      </c>
      <c r="J5578" s="78"/>
      <c r="K5578" s="80">
        <v>1</v>
      </c>
    </row>
    <row r="5579" spans="2:11" x14ac:dyDescent="0.3">
      <c r="B5579" s="75">
        <v>40646</v>
      </c>
      <c r="C5579" s="76">
        <v>44946</v>
      </c>
      <c r="D5579" s="77">
        <v>981</v>
      </c>
      <c r="E5579" s="77">
        <v>1</v>
      </c>
      <c r="F5579" s="78"/>
      <c r="G5579" s="79">
        <v>44946.836412037053</v>
      </c>
      <c r="H5579" s="77">
        <v>154</v>
      </c>
      <c r="I5579" s="76">
        <v>44946.963194444441</v>
      </c>
      <c r="J5579" s="78"/>
      <c r="K5579" s="80">
        <v>1</v>
      </c>
    </row>
    <row r="5580" spans="2:11" x14ac:dyDescent="0.3">
      <c r="B5580" s="75">
        <v>40647</v>
      </c>
      <c r="C5580" s="76">
        <v>44946</v>
      </c>
      <c r="D5580" s="77">
        <v>277</v>
      </c>
      <c r="E5580" s="77">
        <v>4</v>
      </c>
      <c r="F5580" s="78"/>
      <c r="G5580" s="79">
        <v>44946.849664351867</v>
      </c>
      <c r="H5580" s="77">
        <v>172</v>
      </c>
      <c r="I5580" s="76">
        <v>44946.963194444441</v>
      </c>
      <c r="J5580" s="78"/>
      <c r="K5580" s="80">
        <v>1</v>
      </c>
    </row>
    <row r="5581" spans="2:11" x14ac:dyDescent="0.3">
      <c r="B5581" s="75">
        <v>40648</v>
      </c>
      <c r="C5581" s="76">
        <v>44946</v>
      </c>
      <c r="D5581" s="77">
        <v>239</v>
      </c>
      <c r="E5581" s="77">
        <v>4</v>
      </c>
      <c r="F5581" s="78"/>
      <c r="G5581" s="79">
        <v>44946.8601388889</v>
      </c>
      <c r="H5581" s="77">
        <v>170</v>
      </c>
      <c r="I5581" s="76">
        <v>44946.963194444441</v>
      </c>
      <c r="J5581" s="78"/>
      <c r="K5581" s="80">
        <v>1</v>
      </c>
    </row>
    <row r="5582" spans="2:11" x14ac:dyDescent="0.3">
      <c r="B5582" s="75">
        <v>40649</v>
      </c>
      <c r="C5582" s="76">
        <v>44946</v>
      </c>
      <c r="D5582" s="77">
        <v>189</v>
      </c>
      <c r="E5582" s="77">
        <v>2</v>
      </c>
      <c r="F5582" s="78"/>
      <c r="G5582" s="79">
        <v>44946.874756944453</v>
      </c>
      <c r="H5582" s="77">
        <v>155</v>
      </c>
      <c r="I5582" s="76">
        <v>44946.963194444441</v>
      </c>
      <c r="J5582" s="78"/>
      <c r="K5582" s="80">
        <v>1</v>
      </c>
    </row>
    <row r="5583" spans="2:11" x14ac:dyDescent="0.3">
      <c r="B5583" s="75">
        <v>40650</v>
      </c>
      <c r="C5583" s="76">
        <v>44946</v>
      </c>
      <c r="D5583" s="77">
        <v>1323</v>
      </c>
      <c r="E5583" s="77">
        <v>5</v>
      </c>
      <c r="F5583" s="78"/>
      <c r="G5583" s="79">
        <v>44946.886087962972</v>
      </c>
      <c r="H5583" s="77">
        <v>167</v>
      </c>
      <c r="I5583" s="76">
        <v>44946.963194444441</v>
      </c>
      <c r="J5583" s="78"/>
      <c r="K5583" s="80">
        <v>1</v>
      </c>
    </row>
    <row r="5584" spans="2:11" x14ac:dyDescent="0.3">
      <c r="B5584" s="75">
        <v>40651</v>
      </c>
      <c r="C5584" s="76">
        <v>44949</v>
      </c>
      <c r="D5584" s="77">
        <v>988</v>
      </c>
      <c r="E5584" s="77">
        <v>5</v>
      </c>
      <c r="F5584" s="78"/>
      <c r="G5584" s="79">
        <v>44949.333333333336</v>
      </c>
      <c r="H5584" s="77">
        <v>169</v>
      </c>
      <c r="I5584" s="76">
        <v>44949.945138888892</v>
      </c>
      <c r="J5584" s="78"/>
      <c r="K5584" s="80">
        <v>1</v>
      </c>
    </row>
    <row r="5585" spans="2:11" x14ac:dyDescent="0.3">
      <c r="B5585" s="75">
        <v>40652</v>
      </c>
      <c r="C5585" s="76">
        <v>44949</v>
      </c>
      <c r="D5585" s="77">
        <v>123</v>
      </c>
      <c r="E5585" s="77">
        <v>3</v>
      </c>
      <c r="F5585" s="78"/>
      <c r="G5585" s="79">
        <v>44949.347604166673</v>
      </c>
      <c r="H5585" s="77">
        <v>159</v>
      </c>
      <c r="I5585" s="76">
        <v>44949.945138888892</v>
      </c>
      <c r="J5585" s="78"/>
      <c r="K5585" s="80">
        <v>1</v>
      </c>
    </row>
    <row r="5586" spans="2:11" x14ac:dyDescent="0.3">
      <c r="B5586" s="75">
        <v>40653</v>
      </c>
      <c r="C5586" s="76">
        <v>44949</v>
      </c>
      <c r="D5586" s="77">
        <v>150</v>
      </c>
      <c r="E5586" s="77">
        <v>4</v>
      </c>
      <c r="F5586" s="78"/>
      <c r="G5586" s="79">
        <v>44949.360138888893</v>
      </c>
      <c r="H5586" s="77">
        <v>158</v>
      </c>
      <c r="I5586" s="76">
        <v>44949.945138888892</v>
      </c>
      <c r="J5586" s="78"/>
      <c r="K5586" s="80">
        <v>1</v>
      </c>
    </row>
    <row r="5587" spans="2:11" x14ac:dyDescent="0.3">
      <c r="B5587" s="75">
        <v>40654</v>
      </c>
      <c r="C5587" s="76">
        <v>44949</v>
      </c>
      <c r="D5587" s="77">
        <v>295</v>
      </c>
      <c r="E5587" s="77">
        <v>1</v>
      </c>
      <c r="F5587" s="78"/>
      <c r="G5587" s="79">
        <v>44949.373854166668</v>
      </c>
      <c r="H5587" s="77">
        <v>145</v>
      </c>
      <c r="I5587" s="76">
        <v>44949.945138888892</v>
      </c>
      <c r="J5587" s="78"/>
      <c r="K5587" s="80">
        <v>1</v>
      </c>
    </row>
    <row r="5588" spans="2:11" x14ac:dyDescent="0.3">
      <c r="B5588" s="75">
        <v>40655</v>
      </c>
      <c r="C5588" s="76">
        <v>44949</v>
      </c>
      <c r="D5588" s="77">
        <v>702</v>
      </c>
      <c r="E5588" s="77">
        <v>2</v>
      </c>
      <c r="F5588" s="78"/>
      <c r="G5588" s="79">
        <v>44949.384282407409</v>
      </c>
      <c r="H5588" s="77">
        <v>169</v>
      </c>
      <c r="I5588" s="76">
        <v>44949.945138888892</v>
      </c>
      <c r="J5588" s="78"/>
      <c r="K5588" s="80">
        <v>1</v>
      </c>
    </row>
    <row r="5589" spans="2:11" x14ac:dyDescent="0.3">
      <c r="B5589" s="75">
        <v>40656</v>
      </c>
      <c r="C5589" s="76">
        <v>44949</v>
      </c>
      <c r="D5589" s="77">
        <v>1165</v>
      </c>
      <c r="E5589" s="77">
        <v>4</v>
      </c>
      <c r="F5589" s="78"/>
      <c r="G5589" s="79">
        <v>44949.396689814814</v>
      </c>
      <c r="H5589" s="77">
        <v>140</v>
      </c>
      <c r="I5589" s="76">
        <v>44949.945138888892</v>
      </c>
      <c r="J5589" s="78"/>
      <c r="K5589" s="80">
        <v>1</v>
      </c>
    </row>
    <row r="5590" spans="2:11" x14ac:dyDescent="0.3">
      <c r="B5590" s="75">
        <v>40657</v>
      </c>
      <c r="C5590" s="76">
        <v>44949</v>
      </c>
      <c r="D5590" s="77">
        <v>1132</v>
      </c>
      <c r="E5590" s="77">
        <v>4</v>
      </c>
      <c r="F5590" s="78"/>
      <c r="G5590" s="79">
        <v>44949.410509259258</v>
      </c>
      <c r="H5590" s="77">
        <v>160</v>
      </c>
      <c r="I5590" s="76">
        <v>44949.945138888892</v>
      </c>
      <c r="J5590" s="78"/>
      <c r="K5590" s="80">
        <v>1</v>
      </c>
    </row>
    <row r="5591" spans="2:11" x14ac:dyDescent="0.3">
      <c r="B5591" s="75">
        <v>40658</v>
      </c>
      <c r="C5591" s="76">
        <v>44949</v>
      </c>
      <c r="D5591" s="77">
        <v>463</v>
      </c>
      <c r="E5591" s="77">
        <v>1</v>
      </c>
      <c r="F5591" s="78"/>
      <c r="G5591" s="79">
        <v>44949.419537037036</v>
      </c>
      <c r="H5591" s="77">
        <v>176</v>
      </c>
      <c r="I5591" s="76">
        <v>44949.945138888892</v>
      </c>
      <c r="J5591" s="78"/>
      <c r="K5591" s="80">
        <v>1</v>
      </c>
    </row>
    <row r="5592" spans="2:11" x14ac:dyDescent="0.3">
      <c r="B5592" s="75">
        <v>40659</v>
      </c>
      <c r="C5592" s="76">
        <v>44949</v>
      </c>
      <c r="D5592" s="77">
        <v>294</v>
      </c>
      <c r="E5592" s="77">
        <v>6</v>
      </c>
      <c r="F5592" s="78"/>
      <c r="G5592" s="79">
        <v>44949.435173611113</v>
      </c>
      <c r="H5592" s="77">
        <v>168</v>
      </c>
      <c r="I5592" s="76">
        <v>44949.945138888892</v>
      </c>
      <c r="J5592" s="78"/>
      <c r="K5592" s="80">
        <v>1</v>
      </c>
    </row>
    <row r="5593" spans="2:11" x14ac:dyDescent="0.3">
      <c r="B5593" s="75">
        <v>40660</v>
      </c>
      <c r="C5593" s="76">
        <v>44949</v>
      </c>
      <c r="D5593" s="77">
        <v>721</v>
      </c>
      <c r="E5593" s="77">
        <v>3</v>
      </c>
      <c r="F5593" s="78"/>
      <c r="G5593" s="79">
        <v>44949.447210648148</v>
      </c>
      <c r="H5593" s="77">
        <v>159</v>
      </c>
      <c r="I5593" s="76">
        <v>44949.945138888892</v>
      </c>
      <c r="J5593" s="78"/>
      <c r="K5593" s="80">
        <v>1</v>
      </c>
    </row>
    <row r="5594" spans="2:11" x14ac:dyDescent="0.3">
      <c r="B5594" s="75">
        <v>40661</v>
      </c>
      <c r="C5594" s="76">
        <v>44949</v>
      </c>
      <c r="D5594" s="77">
        <v>1209</v>
      </c>
      <c r="E5594" s="77">
        <v>1</v>
      </c>
      <c r="F5594" s="78"/>
      <c r="G5594" s="79">
        <v>44949.461076388892</v>
      </c>
      <c r="H5594" s="77">
        <v>162</v>
      </c>
      <c r="I5594" s="76">
        <v>44949.945138888892</v>
      </c>
      <c r="J5594" s="78"/>
      <c r="K5594" s="80">
        <v>1</v>
      </c>
    </row>
    <row r="5595" spans="2:11" x14ac:dyDescent="0.3">
      <c r="B5595" s="75">
        <v>40662</v>
      </c>
      <c r="C5595" s="76">
        <v>44949</v>
      </c>
      <c r="D5595" s="77">
        <v>895</v>
      </c>
      <c r="E5595" s="77">
        <v>2</v>
      </c>
      <c r="F5595" s="78"/>
      <c r="G5595" s="79">
        <v>44949.477511574078</v>
      </c>
      <c r="H5595" s="77">
        <v>165</v>
      </c>
      <c r="I5595" s="76">
        <v>44949.945138888892</v>
      </c>
      <c r="J5595" s="78"/>
      <c r="K5595" s="80">
        <v>1</v>
      </c>
    </row>
    <row r="5596" spans="2:11" x14ac:dyDescent="0.3">
      <c r="B5596" s="75">
        <v>40663</v>
      </c>
      <c r="C5596" s="76">
        <v>44949</v>
      </c>
      <c r="D5596" s="77">
        <v>1210</v>
      </c>
      <c r="E5596" s="77">
        <v>2</v>
      </c>
      <c r="F5596" s="78"/>
      <c r="G5596" s="79">
        <v>44949.490520833337</v>
      </c>
      <c r="H5596" s="77">
        <v>159</v>
      </c>
      <c r="I5596" s="76">
        <v>44949.945138888892</v>
      </c>
      <c r="J5596" s="78"/>
      <c r="K5596" s="80">
        <v>1</v>
      </c>
    </row>
    <row r="5597" spans="2:11" x14ac:dyDescent="0.3">
      <c r="B5597" s="75">
        <v>40664</v>
      </c>
      <c r="C5597" s="76">
        <v>44949</v>
      </c>
      <c r="D5597" s="77">
        <v>243</v>
      </c>
      <c r="E5597" s="77">
        <v>6</v>
      </c>
      <c r="F5597" s="78"/>
      <c r="G5597" s="79">
        <v>44949.507152777784</v>
      </c>
      <c r="H5597" s="77">
        <v>153</v>
      </c>
      <c r="I5597" s="76">
        <v>44949.945138888892</v>
      </c>
      <c r="J5597" s="78"/>
      <c r="K5597" s="80">
        <v>1</v>
      </c>
    </row>
    <row r="5598" spans="2:11" x14ac:dyDescent="0.3">
      <c r="B5598" s="75">
        <v>40665</v>
      </c>
      <c r="C5598" s="76">
        <v>44949</v>
      </c>
      <c r="D5598" s="77">
        <v>636</v>
      </c>
      <c r="E5598" s="77">
        <v>3</v>
      </c>
      <c r="F5598" s="78"/>
      <c r="G5598" s="79">
        <v>44949.516643518524</v>
      </c>
      <c r="H5598" s="77">
        <v>174</v>
      </c>
      <c r="I5598" s="76">
        <v>44949.945138888892</v>
      </c>
      <c r="J5598" s="78"/>
      <c r="K5598" s="80">
        <v>1</v>
      </c>
    </row>
    <row r="5599" spans="2:11" x14ac:dyDescent="0.3">
      <c r="B5599" s="75">
        <v>40666</v>
      </c>
      <c r="C5599" s="76">
        <v>44949</v>
      </c>
      <c r="D5599" s="77">
        <v>72</v>
      </c>
      <c r="E5599" s="77">
        <v>1</v>
      </c>
      <c r="F5599" s="78"/>
      <c r="G5599" s="79">
        <v>44949.526990740749</v>
      </c>
      <c r="H5599" s="77">
        <v>169</v>
      </c>
      <c r="I5599" s="76">
        <v>44949.945138888892</v>
      </c>
      <c r="J5599" s="78"/>
      <c r="K5599" s="80">
        <v>1</v>
      </c>
    </row>
    <row r="5600" spans="2:11" x14ac:dyDescent="0.3">
      <c r="B5600" s="75">
        <v>40667</v>
      </c>
      <c r="C5600" s="76">
        <v>44949</v>
      </c>
      <c r="D5600" s="77">
        <v>767</v>
      </c>
      <c r="E5600" s="77">
        <v>3</v>
      </c>
      <c r="F5600" s="78"/>
      <c r="G5600" s="79">
        <v>44949.536157407412</v>
      </c>
      <c r="H5600" s="77">
        <v>162</v>
      </c>
      <c r="I5600" s="76">
        <v>44949.945138888892</v>
      </c>
      <c r="J5600" s="78"/>
      <c r="K5600" s="80">
        <v>1</v>
      </c>
    </row>
    <row r="5601" spans="2:11" x14ac:dyDescent="0.3">
      <c r="B5601" s="75">
        <v>40668</v>
      </c>
      <c r="C5601" s="76">
        <v>44949</v>
      </c>
      <c r="D5601" s="77">
        <v>592</v>
      </c>
      <c r="E5601" s="77">
        <v>5</v>
      </c>
      <c r="F5601" s="78"/>
      <c r="G5601" s="79">
        <v>44949.549895833341</v>
      </c>
      <c r="H5601" s="77">
        <v>146</v>
      </c>
      <c r="I5601" s="76">
        <v>44949.945138888892</v>
      </c>
      <c r="J5601" s="78"/>
      <c r="K5601" s="80">
        <v>1</v>
      </c>
    </row>
    <row r="5602" spans="2:11" x14ac:dyDescent="0.3">
      <c r="B5602" s="75">
        <v>40669</v>
      </c>
      <c r="C5602" s="76">
        <v>44949</v>
      </c>
      <c r="D5602" s="77">
        <v>1402</v>
      </c>
      <c r="E5602" s="77">
        <v>5</v>
      </c>
      <c r="F5602" s="78"/>
      <c r="G5602" s="79">
        <v>44949.562812500008</v>
      </c>
      <c r="H5602" s="77">
        <v>169</v>
      </c>
      <c r="I5602" s="76">
        <v>44949.945138888892</v>
      </c>
      <c r="J5602" s="78"/>
      <c r="K5602" s="80">
        <v>1</v>
      </c>
    </row>
    <row r="5603" spans="2:11" x14ac:dyDescent="0.3">
      <c r="B5603" s="75">
        <v>40670</v>
      </c>
      <c r="C5603" s="76">
        <v>44949</v>
      </c>
      <c r="D5603" s="77">
        <v>292</v>
      </c>
      <c r="E5603" s="77">
        <v>1</v>
      </c>
      <c r="F5603" s="78"/>
      <c r="G5603" s="79">
        <v>44949.579120370377</v>
      </c>
      <c r="H5603" s="77">
        <v>140</v>
      </c>
      <c r="I5603" s="76">
        <v>44949.945138888892</v>
      </c>
      <c r="J5603" s="78"/>
      <c r="K5603" s="80">
        <v>1</v>
      </c>
    </row>
    <row r="5604" spans="2:11" x14ac:dyDescent="0.3">
      <c r="B5604" s="75">
        <v>40671</v>
      </c>
      <c r="C5604" s="76">
        <v>44949</v>
      </c>
      <c r="D5604" s="77">
        <v>432</v>
      </c>
      <c r="E5604" s="77">
        <v>6</v>
      </c>
      <c r="F5604" s="78"/>
      <c r="G5604" s="79">
        <v>44949.592245370375</v>
      </c>
      <c r="H5604" s="77">
        <v>176</v>
      </c>
      <c r="I5604" s="76">
        <v>44949.945138888892</v>
      </c>
      <c r="J5604" s="78"/>
      <c r="K5604" s="80">
        <v>1</v>
      </c>
    </row>
    <row r="5605" spans="2:11" x14ac:dyDescent="0.3">
      <c r="B5605" s="75">
        <v>40672</v>
      </c>
      <c r="C5605" s="76">
        <v>44949</v>
      </c>
      <c r="D5605" s="77">
        <v>24</v>
      </c>
      <c r="E5605" s="77">
        <v>6</v>
      </c>
      <c r="F5605" s="78"/>
      <c r="G5605" s="79">
        <v>44949.601145833338</v>
      </c>
      <c r="H5605" s="77">
        <v>177</v>
      </c>
      <c r="I5605" s="76">
        <v>44949.945138888892</v>
      </c>
      <c r="J5605" s="78"/>
      <c r="K5605" s="80">
        <v>1</v>
      </c>
    </row>
    <row r="5606" spans="2:11" x14ac:dyDescent="0.3">
      <c r="B5606" s="75">
        <v>40673</v>
      </c>
      <c r="C5606" s="76">
        <v>44949</v>
      </c>
      <c r="D5606" s="77">
        <v>901</v>
      </c>
      <c r="E5606" s="77">
        <v>3</v>
      </c>
      <c r="F5606" s="78"/>
      <c r="G5606" s="79">
        <v>44949.611238425932</v>
      </c>
      <c r="H5606" s="77">
        <v>147</v>
      </c>
      <c r="I5606" s="76">
        <v>44949.945138888892</v>
      </c>
      <c r="J5606" s="78"/>
      <c r="K5606" s="80">
        <v>1</v>
      </c>
    </row>
    <row r="5607" spans="2:11" x14ac:dyDescent="0.3">
      <c r="B5607" s="75">
        <v>40674</v>
      </c>
      <c r="C5607" s="76">
        <v>44949</v>
      </c>
      <c r="D5607" s="77">
        <v>202</v>
      </c>
      <c r="E5607" s="77">
        <v>2</v>
      </c>
      <c r="F5607" s="78"/>
      <c r="G5607" s="79">
        <v>44949.62435185186</v>
      </c>
      <c r="H5607" s="77">
        <v>176</v>
      </c>
      <c r="I5607" s="76">
        <v>44949.945138888892</v>
      </c>
      <c r="J5607" s="78"/>
      <c r="K5607" s="80">
        <v>1</v>
      </c>
    </row>
    <row r="5608" spans="2:11" x14ac:dyDescent="0.3">
      <c r="B5608" s="75">
        <v>40675</v>
      </c>
      <c r="C5608" s="76">
        <v>44949</v>
      </c>
      <c r="D5608" s="77">
        <v>406</v>
      </c>
      <c r="E5608" s="77">
        <v>5</v>
      </c>
      <c r="F5608" s="78"/>
      <c r="G5608" s="79">
        <v>44949.638472222228</v>
      </c>
      <c r="H5608" s="77">
        <v>159</v>
      </c>
      <c r="I5608" s="76">
        <v>44949.945138888892</v>
      </c>
      <c r="J5608" s="78"/>
      <c r="K5608" s="80">
        <v>1</v>
      </c>
    </row>
    <row r="5609" spans="2:11" x14ac:dyDescent="0.3">
      <c r="B5609" s="75">
        <v>40676</v>
      </c>
      <c r="C5609" s="76">
        <v>44949</v>
      </c>
      <c r="D5609" s="77">
        <v>1000</v>
      </c>
      <c r="E5609" s="77">
        <v>4</v>
      </c>
      <c r="F5609" s="78"/>
      <c r="G5609" s="79">
        <v>44949.650092592601</v>
      </c>
      <c r="H5609" s="77">
        <v>160</v>
      </c>
      <c r="I5609" s="76">
        <v>44949.945138888892</v>
      </c>
      <c r="J5609" s="78"/>
      <c r="K5609" s="80">
        <v>1</v>
      </c>
    </row>
    <row r="5610" spans="2:11" x14ac:dyDescent="0.3">
      <c r="B5610" s="75">
        <v>40677</v>
      </c>
      <c r="C5610" s="76">
        <v>44949</v>
      </c>
      <c r="D5610" s="77">
        <v>68</v>
      </c>
      <c r="E5610" s="77">
        <v>4</v>
      </c>
      <c r="F5610" s="78"/>
      <c r="G5610" s="79">
        <v>44949.660335648157</v>
      </c>
      <c r="H5610" s="77">
        <v>173</v>
      </c>
      <c r="I5610" s="76">
        <v>44949.945138888892</v>
      </c>
      <c r="J5610" s="78"/>
      <c r="K5610" s="80">
        <v>1</v>
      </c>
    </row>
    <row r="5611" spans="2:11" x14ac:dyDescent="0.3">
      <c r="B5611" s="75">
        <v>40678</v>
      </c>
      <c r="C5611" s="76">
        <v>44949</v>
      </c>
      <c r="D5611" s="77">
        <v>372</v>
      </c>
      <c r="E5611" s="77">
        <v>1</v>
      </c>
      <c r="F5611" s="78"/>
      <c r="G5611" s="79">
        <v>44949.671759259269</v>
      </c>
      <c r="H5611" s="77">
        <v>149</v>
      </c>
      <c r="I5611" s="76">
        <v>44949.945138888892</v>
      </c>
      <c r="J5611" s="78"/>
      <c r="K5611" s="80">
        <v>1</v>
      </c>
    </row>
    <row r="5612" spans="2:11" x14ac:dyDescent="0.3">
      <c r="B5612" s="75">
        <v>40679</v>
      </c>
      <c r="C5612" s="76">
        <v>44949</v>
      </c>
      <c r="D5612" s="77">
        <v>161</v>
      </c>
      <c r="E5612" s="77">
        <v>6</v>
      </c>
      <c r="F5612" s="78"/>
      <c r="G5612" s="79">
        <v>44949.688333333346</v>
      </c>
      <c r="H5612" s="77">
        <v>159</v>
      </c>
      <c r="I5612" s="76">
        <v>44949.945138888892</v>
      </c>
      <c r="J5612" s="78"/>
      <c r="K5612" s="80">
        <v>1</v>
      </c>
    </row>
    <row r="5613" spans="2:11" x14ac:dyDescent="0.3">
      <c r="B5613" s="75">
        <v>40680</v>
      </c>
      <c r="C5613" s="76">
        <v>44949</v>
      </c>
      <c r="D5613" s="77">
        <v>424</v>
      </c>
      <c r="E5613" s="77">
        <v>3</v>
      </c>
      <c r="F5613" s="78"/>
      <c r="G5613" s="79">
        <v>44949.703761574085</v>
      </c>
      <c r="H5613" s="77">
        <v>150</v>
      </c>
      <c r="I5613" s="76">
        <v>44949.945138888892</v>
      </c>
      <c r="J5613" s="78"/>
      <c r="K5613" s="80">
        <v>1</v>
      </c>
    </row>
    <row r="5614" spans="2:11" x14ac:dyDescent="0.3">
      <c r="B5614" s="75">
        <v>40681</v>
      </c>
      <c r="C5614" s="76">
        <v>44949</v>
      </c>
      <c r="D5614" s="77">
        <v>577</v>
      </c>
      <c r="E5614" s="77">
        <v>5</v>
      </c>
      <c r="F5614" s="78"/>
      <c r="G5614" s="79">
        <v>44949.717280092606</v>
      </c>
      <c r="H5614" s="77">
        <v>177</v>
      </c>
      <c r="I5614" s="76">
        <v>44949.945138888892</v>
      </c>
      <c r="J5614" s="78"/>
      <c r="K5614" s="80">
        <v>1</v>
      </c>
    </row>
    <row r="5615" spans="2:11" x14ac:dyDescent="0.3">
      <c r="B5615" s="75">
        <v>40682</v>
      </c>
      <c r="C5615" s="76">
        <v>44949</v>
      </c>
      <c r="D5615" s="77">
        <v>765</v>
      </c>
      <c r="E5615" s="77">
        <v>3</v>
      </c>
      <c r="F5615" s="78"/>
      <c r="G5615" s="79">
        <v>44949.73319444446</v>
      </c>
      <c r="H5615" s="77">
        <v>175</v>
      </c>
      <c r="I5615" s="76">
        <v>44949.945138888892</v>
      </c>
      <c r="J5615" s="78"/>
      <c r="K5615" s="80">
        <v>1</v>
      </c>
    </row>
    <row r="5616" spans="2:11" x14ac:dyDescent="0.3">
      <c r="B5616" s="75">
        <v>40683</v>
      </c>
      <c r="C5616" s="76">
        <v>44949</v>
      </c>
      <c r="D5616" s="77">
        <v>754</v>
      </c>
      <c r="E5616" s="77">
        <v>4</v>
      </c>
      <c r="F5616" s="78"/>
      <c r="G5616" s="79">
        <v>44949.748530092606</v>
      </c>
      <c r="H5616" s="77">
        <v>153</v>
      </c>
      <c r="I5616" s="76">
        <v>44949.945138888892</v>
      </c>
      <c r="J5616" s="78"/>
      <c r="K5616" s="80">
        <v>1</v>
      </c>
    </row>
    <row r="5617" spans="2:11" x14ac:dyDescent="0.3">
      <c r="B5617" s="75">
        <v>40684</v>
      </c>
      <c r="C5617" s="76">
        <v>44949</v>
      </c>
      <c r="D5617" s="77">
        <v>1383</v>
      </c>
      <c r="E5617" s="77">
        <v>2</v>
      </c>
      <c r="F5617" s="78"/>
      <c r="G5617" s="79">
        <v>44949.765347222237</v>
      </c>
      <c r="H5617" s="77">
        <v>140</v>
      </c>
      <c r="I5617" s="76">
        <v>44949.945138888892</v>
      </c>
      <c r="J5617" s="78"/>
      <c r="K5617" s="80">
        <v>1</v>
      </c>
    </row>
    <row r="5618" spans="2:11" x14ac:dyDescent="0.3">
      <c r="B5618" s="75">
        <v>40685</v>
      </c>
      <c r="C5618" s="76">
        <v>44949</v>
      </c>
      <c r="D5618" s="77">
        <v>983</v>
      </c>
      <c r="E5618" s="77">
        <v>6</v>
      </c>
      <c r="F5618" s="78"/>
      <c r="G5618" s="79">
        <v>44949.776516203718</v>
      </c>
      <c r="H5618" s="77">
        <v>178</v>
      </c>
      <c r="I5618" s="76">
        <v>44949.945138888892</v>
      </c>
      <c r="J5618" s="78"/>
      <c r="K5618" s="80">
        <v>1</v>
      </c>
    </row>
    <row r="5619" spans="2:11" x14ac:dyDescent="0.3">
      <c r="B5619" s="75">
        <v>40686</v>
      </c>
      <c r="C5619" s="76">
        <v>44949</v>
      </c>
      <c r="D5619" s="77">
        <v>1370</v>
      </c>
      <c r="E5619" s="77">
        <v>2</v>
      </c>
      <c r="F5619" s="78"/>
      <c r="G5619" s="79">
        <v>44949.791678240756</v>
      </c>
      <c r="H5619" s="77">
        <v>175</v>
      </c>
      <c r="I5619" s="76">
        <v>44949.945138888892</v>
      </c>
      <c r="J5619" s="78"/>
      <c r="K5619" s="80">
        <v>1</v>
      </c>
    </row>
    <row r="5620" spans="2:11" x14ac:dyDescent="0.3">
      <c r="B5620" s="75">
        <v>40687</v>
      </c>
      <c r="C5620" s="76">
        <v>44949</v>
      </c>
      <c r="D5620" s="77">
        <v>451</v>
      </c>
      <c r="E5620" s="77">
        <v>6</v>
      </c>
      <c r="F5620" s="78"/>
      <c r="G5620" s="79">
        <v>44949.803923611129</v>
      </c>
      <c r="H5620" s="77">
        <v>162</v>
      </c>
      <c r="I5620" s="76">
        <v>44949.945138888892</v>
      </c>
      <c r="J5620" s="78"/>
      <c r="K5620" s="80">
        <v>1</v>
      </c>
    </row>
    <row r="5621" spans="2:11" x14ac:dyDescent="0.3">
      <c r="B5621" s="75">
        <v>40688</v>
      </c>
      <c r="C5621" s="76">
        <v>44949</v>
      </c>
      <c r="D5621" s="77">
        <v>1281</v>
      </c>
      <c r="E5621" s="77">
        <v>1</v>
      </c>
      <c r="F5621" s="78"/>
      <c r="G5621" s="79">
        <v>44949.817245370388</v>
      </c>
      <c r="H5621" s="77">
        <v>151</v>
      </c>
      <c r="I5621" s="76">
        <v>44949.945138888892</v>
      </c>
      <c r="J5621" s="78"/>
      <c r="K5621" s="80">
        <v>1</v>
      </c>
    </row>
    <row r="5622" spans="2:11" x14ac:dyDescent="0.3">
      <c r="B5622" s="75">
        <v>40689</v>
      </c>
      <c r="C5622" s="76">
        <v>44949</v>
      </c>
      <c r="D5622" s="77">
        <v>278</v>
      </c>
      <c r="E5622" s="77">
        <v>4</v>
      </c>
      <c r="F5622" s="78"/>
      <c r="G5622" s="79">
        <v>44949.829456018539</v>
      </c>
      <c r="H5622" s="77">
        <v>140</v>
      </c>
      <c r="I5622" s="76">
        <v>44949.945138888892</v>
      </c>
      <c r="J5622" s="78"/>
      <c r="K5622" s="80">
        <v>1</v>
      </c>
    </row>
    <row r="5623" spans="2:11" x14ac:dyDescent="0.3">
      <c r="B5623" s="75">
        <v>40690</v>
      </c>
      <c r="C5623" s="76">
        <v>44949</v>
      </c>
      <c r="D5623" s="77">
        <v>379</v>
      </c>
      <c r="E5623" s="77">
        <v>6</v>
      </c>
      <c r="F5623" s="78"/>
      <c r="G5623" s="79">
        <v>44949.842546296313</v>
      </c>
      <c r="H5623" s="77">
        <v>173</v>
      </c>
      <c r="I5623" s="76">
        <v>44949.945138888892</v>
      </c>
      <c r="J5623" s="78"/>
      <c r="K5623" s="80">
        <v>1</v>
      </c>
    </row>
    <row r="5624" spans="2:11" x14ac:dyDescent="0.3">
      <c r="B5624" s="75">
        <v>40691</v>
      </c>
      <c r="C5624" s="76">
        <v>44949</v>
      </c>
      <c r="D5624" s="77">
        <v>555</v>
      </c>
      <c r="E5624" s="77">
        <v>5</v>
      </c>
      <c r="F5624" s="78"/>
      <c r="G5624" s="79">
        <v>44949.853599537055</v>
      </c>
      <c r="H5624" s="77">
        <v>144</v>
      </c>
      <c r="I5624" s="76">
        <v>44949.945138888892</v>
      </c>
      <c r="J5624" s="78"/>
      <c r="K5624" s="80">
        <v>1</v>
      </c>
    </row>
    <row r="5625" spans="2:11" x14ac:dyDescent="0.3">
      <c r="B5625" s="75">
        <v>40692</v>
      </c>
      <c r="C5625" s="76">
        <v>44949</v>
      </c>
      <c r="D5625" s="77">
        <v>51</v>
      </c>
      <c r="E5625" s="77">
        <v>2</v>
      </c>
      <c r="F5625" s="78"/>
      <c r="G5625" s="79">
        <v>44949.868564814831</v>
      </c>
      <c r="H5625" s="77">
        <v>173</v>
      </c>
      <c r="I5625" s="76">
        <v>44949.945138888892</v>
      </c>
      <c r="J5625" s="78"/>
      <c r="K5625" s="80">
        <v>1</v>
      </c>
    </row>
    <row r="5626" spans="2:11" x14ac:dyDescent="0.3">
      <c r="B5626" s="75">
        <v>40693</v>
      </c>
      <c r="C5626" s="76">
        <v>44949</v>
      </c>
      <c r="D5626" s="77">
        <v>366</v>
      </c>
      <c r="E5626" s="77">
        <v>4</v>
      </c>
      <c r="F5626" s="78"/>
      <c r="G5626" s="79">
        <v>44949.881793981498</v>
      </c>
      <c r="H5626" s="77">
        <v>177</v>
      </c>
      <c r="I5626" s="76">
        <v>44949.945138888892</v>
      </c>
      <c r="J5626" s="78"/>
      <c r="K5626" s="80">
        <v>1</v>
      </c>
    </row>
    <row r="5627" spans="2:11" x14ac:dyDescent="0.3">
      <c r="B5627" s="75">
        <v>40694</v>
      </c>
      <c r="C5627" s="76">
        <v>44949</v>
      </c>
      <c r="D5627" s="77">
        <v>1163</v>
      </c>
      <c r="E5627" s="77">
        <v>3</v>
      </c>
      <c r="F5627" s="78"/>
      <c r="G5627" s="79">
        <v>44949.892858796316</v>
      </c>
      <c r="H5627" s="77">
        <v>154</v>
      </c>
      <c r="I5627" s="76">
        <v>44949.945138888892</v>
      </c>
      <c r="J5627" s="78"/>
      <c r="K5627" s="80">
        <v>1</v>
      </c>
    </row>
    <row r="5628" spans="2:11" x14ac:dyDescent="0.3">
      <c r="B5628" s="75">
        <v>40695</v>
      </c>
      <c r="C5628" s="76">
        <v>44949</v>
      </c>
      <c r="D5628" s="77">
        <v>325</v>
      </c>
      <c r="E5628" s="77">
        <v>2</v>
      </c>
      <c r="F5628" s="78"/>
      <c r="G5628" s="79">
        <v>44949.903773148166</v>
      </c>
      <c r="H5628" s="77">
        <v>175</v>
      </c>
      <c r="I5628" s="76">
        <v>44949.945138888892</v>
      </c>
      <c r="J5628" s="78"/>
      <c r="K5628" s="80">
        <v>1</v>
      </c>
    </row>
    <row r="5629" spans="2:11" x14ac:dyDescent="0.3">
      <c r="B5629" s="75">
        <v>40696</v>
      </c>
      <c r="C5629" s="76">
        <v>44949</v>
      </c>
      <c r="D5629" s="77">
        <v>264</v>
      </c>
      <c r="E5629" s="77">
        <v>3</v>
      </c>
      <c r="F5629" s="78"/>
      <c r="G5629" s="79">
        <v>44949.91895833335</v>
      </c>
      <c r="H5629" s="77">
        <v>145</v>
      </c>
      <c r="I5629" s="76">
        <v>44949.945138888892</v>
      </c>
      <c r="J5629" s="78"/>
      <c r="K5629" s="80">
        <v>1</v>
      </c>
    </row>
    <row r="5630" spans="2:11" x14ac:dyDescent="0.3">
      <c r="B5630" s="75">
        <v>40697</v>
      </c>
      <c r="C5630" s="76">
        <v>44950</v>
      </c>
      <c r="D5630" s="77">
        <v>885</v>
      </c>
      <c r="E5630" s="77">
        <v>1</v>
      </c>
      <c r="F5630" s="78"/>
      <c r="G5630" s="79">
        <v>44950.333333333336</v>
      </c>
      <c r="H5630" s="77">
        <v>155</v>
      </c>
      <c r="I5630" s="76">
        <v>44950.96597222222</v>
      </c>
      <c r="J5630" s="78"/>
      <c r="K5630" s="80">
        <v>1</v>
      </c>
    </row>
    <row r="5631" spans="2:11" x14ac:dyDescent="0.3">
      <c r="B5631" s="75">
        <v>40698</v>
      </c>
      <c r="C5631" s="76">
        <v>44950</v>
      </c>
      <c r="D5631" s="77">
        <v>1314</v>
      </c>
      <c r="E5631" s="77">
        <v>4</v>
      </c>
      <c r="F5631" s="78"/>
      <c r="G5631" s="79">
        <v>44950.345381944448</v>
      </c>
      <c r="H5631" s="77">
        <v>145</v>
      </c>
      <c r="I5631" s="76">
        <v>44950.96597222222</v>
      </c>
      <c r="J5631" s="78"/>
      <c r="K5631" s="80">
        <v>1</v>
      </c>
    </row>
    <row r="5632" spans="2:11" x14ac:dyDescent="0.3">
      <c r="B5632" s="75">
        <v>40699</v>
      </c>
      <c r="C5632" s="76">
        <v>44950</v>
      </c>
      <c r="D5632" s="77">
        <v>777</v>
      </c>
      <c r="E5632" s="77">
        <v>5</v>
      </c>
      <c r="F5632" s="78"/>
      <c r="G5632" s="79">
        <v>44950.357557870375</v>
      </c>
      <c r="H5632" s="77">
        <v>163</v>
      </c>
      <c r="I5632" s="76">
        <v>44950.96597222222</v>
      </c>
      <c r="J5632" s="78"/>
      <c r="K5632" s="80">
        <v>1</v>
      </c>
    </row>
    <row r="5633" spans="2:11" x14ac:dyDescent="0.3">
      <c r="B5633" s="75">
        <v>40700</v>
      </c>
      <c r="C5633" s="76">
        <v>44950</v>
      </c>
      <c r="D5633" s="77">
        <v>1174</v>
      </c>
      <c r="E5633" s="77">
        <v>5</v>
      </c>
      <c r="F5633" s="78"/>
      <c r="G5633" s="79">
        <v>44950.372418981489</v>
      </c>
      <c r="H5633" s="77">
        <v>173</v>
      </c>
      <c r="I5633" s="76">
        <v>44950.96597222222</v>
      </c>
      <c r="J5633" s="78"/>
      <c r="K5633" s="80">
        <v>1</v>
      </c>
    </row>
    <row r="5634" spans="2:11" x14ac:dyDescent="0.3">
      <c r="B5634" s="75">
        <v>40701</v>
      </c>
      <c r="C5634" s="76">
        <v>44950</v>
      </c>
      <c r="D5634" s="77">
        <v>161</v>
      </c>
      <c r="E5634" s="77">
        <v>6</v>
      </c>
      <c r="F5634" s="78"/>
      <c r="G5634" s="79">
        <v>44950.382939814823</v>
      </c>
      <c r="H5634" s="77">
        <v>156</v>
      </c>
      <c r="I5634" s="76">
        <v>44950.96597222222</v>
      </c>
      <c r="J5634" s="78"/>
      <c r="K5634" s="80">
        <v>1</v>
      </c>
    </row>
    <row r="5635" spans="2:11" x14ac:dyDescent="0.3">
      <c r="B5635" s="75">
        <v>40702</v>
      </c>
      <c r="C5635" s="76">
        <v>44950</v>
      </c>
      <c r="D5635" s="77">
        <v>1151</v>
      </c>
      <c r="E5635" s="77">
        <v>6</v>
      </c>
      <c r="F5635" s="78"/>
      <c r="G5635" s="79">
        <v>44950.39579861112</v>
      </c>
      <c r="H5635" s="77">
        <v>178</v>
      </c>
      <c r="I5635" s="76">
        <v>44950.96597222222</v>
      </c>
      <c r="J5635" s="78"/>
      <c r="K5635" s="80">
        <v>1</v>
      </c>
    </row>
    <row r="5636" spans="2:11" x14ac:dyDescent="0.3">
      <c r="B5636" s="75">
        <v>40703</v>
      </c>
      <c r="C5636" s="76">
        <v>44950</v>
      </c>
      <c r="D5636" s="77">
        <v>189</v>
      </c>
      <c r="E5636" s="77">
        <v>4</v>
      </c>
      <c r="F5636" s="78"/>
      <c r="G5636" s="79">
        <v>44950.405682870376</v>
      </c>
      <c r="H5636" s="77">
        <v>176</v>
      </c>
      <c r="I5636" s="76">
        <v>44950.96597222222</v>
      </c>
      <c r="J5636" s="78"/>
      <c r="K5636" s="80">
        <v>1</v>
      </c>
    </row>
    <row r="5637" spans="2:11" x14ac:dyDescent="0.3">
      <c r="B5637" s="75">
        <v>40704</v>
      </c>
      <c r="C5637" s="76">
        <v>44950</v>
      </c>
      <c r="D5637" s="77">
        <v>1241</v>
      </c>
      <c r="E5637" s="77">
        <v>3</v>
      </c>
      <c r="F5637" s="78"/>
      <c r="G5637" s="79">
        <v>44950.421400462968</v>
      </c>
      <c r="H5637" s="77">
        <v>166</v>
      </c>
      <c r="I5637" s="76">
        <v>44950.96597222222</v>
      </c>
      <c r="J5637" s="78"/>
      <c r="K5637" s="80">
        <v>1</v>
      </c>
    </row>
    <row r="5638" spans="2:11" x14ac:dyDescent="0.3">
      <c r="B5638" s="75">
        <v>40705</v>
      </c>
      <c r="C5638" s="76">
        <v>44950</v>
      </c>
      <c r="D5638" s="77">
        <v>887</v>
      </c>
      <c r="E5638" s="77">
        <v>1</v>
      </c>
      <c r="F5638" s="78"/>
      <c r="G5638" s="79">
        <v>44950.43581018519</v>
      </c>
      <c r="H5638" s="77">
        <v>143</v>
      </c>
      <c r="I5638" s="76">
        <v>44950.96597222222</v>
      </c>
      <c r="J5638" s="78"/>
      <c r="K5638" s="80">
        <v>1</v>
      </c>
    </row>
    <row r="5639" spans="2:11" x14ac:dyDescent="0.3">
      <c r="B5639" s="75">
        <v>40706</v>
      </c>
      <c r="C5639" s="76">
        <v>44950</v>
      </c>
      <c r="D5639" s="77">
        <v>478</v>
      </c>
      <c r="E5639" s="77">
        <v>6</v>
      </c>
      <c r="F5639" s="78"/>
      <c r="G5639" s="79">
        <v>44950.448125000003</v>
      </c>
      <c r="H5639" s="77">
        <v>159</v>
      </c>
      <c r="I5639" s="76">
        <v>44950.96597222222</v>
      </c>
      <c r="J5639" s="78"/>
      <c r="K5639" s="80">
        <v>1</v>
      </c>
    </row>
    <row r="5640" spans="2:11" x14ac:dyDescent="0.3">
      <c r="B5640" s="75">
        <v>40707</v>
      </c>
      <c r="C5640" s="76">
        <v>44950</v>
      </c>
      <c r="D5640" s="77">
        <v>377</v>
      </c>
      <c r="E5640" s="77">
        <v>2</v>
      </c>
      <c r="F5640" s="78"/>
      <c r="G5640" s="79">
        <v>44950.456400462965</v>
      </c>
      <c r="H5640" s="77">
        <v>175</v>
      </c>
      <c r="I5640" s="76">
        <v>44950.96597222222</v>
      </c>
      <c r="J5640" s="78"/>
      <c r="K5640" s="80">
        <v>1</v>
      </c>
    </row>
    <row r="5641" spans="2:11" x14ac:dyDescent="0.3">
      <c r="B5641" s="75">
        <v>40708</v>
      </c>
      <c r="C5641" s="76">
        <v>44950</v>
      </c>
      <c r="D5641" s="77">
        <v>55</v>
      </c>
      <c r="E5641" s="77">
        <v>6</v>
      </c>
      <c r="F5641" s="78"/>
      <c r="G5641" s="79">
        <v>44950.467581018522</v>
      </c>
      <c r="H5641" s="77">
        <v>160</v>
      </c>
      <c r="I5641" s="76">
        <v>44950.96597222222</v>
      </c>
      <c r="J5641" s="78"/>
      <c r="K5641" s="80">
        <v>1</v>
      </c>
    </row>
    <row r="5642" spans="2:11" x14ac:dyDescent="0.3">
      <c r="B5642" s="75">
        <v>40709</v>
      </c>
      <c r="C5642" s="76">
        <v>44950</v>
      </c>
      <c r="D5642" s="77">
        <v>158</v>
      </c>
      <c r="E5642" s="77">
        <v>3</v>
      </c>
      <c r="F5642" s="78"/>
      <c r="G5642" s="79">
        <v>44950.475636574076</v>
      </c>
      <c r="H5642" s="77">
        <v>178</v>
      </c>
      <c r="I5642" s="76">
        <v>44950.96597222222</v>
      </c>
      <c r="J5642" s="78"/>
      <c r="K5642" s="80">
        <v>1</v>
      </c>
    </row>
    <row r="5643" spans="2:11" x14ac:dyDescent="0.3">
      <c r="B5643" s="75">
        <v>40710</v>
      </c>
      <c r="C5643" s="76">
        <v>44950</v>
      </c>
      <c r="D5643" s="77">
        <v>708</v>
      </c>
      <c r="E5643" s="77">
        <v>1</v>
      </c>
      <c r="F5643" s="78"/>
      <c r="G5643" s="79">
        <v>44950.490023148152</v>
      </c>
      <c r="H5643" s="77">
        <v>156</v>
      </c>
      <c r="I5643" s="76">
        <v>44950.96597222222</v>
      </c>
      <c r="J5643" s="78"/>
      <c r="K5643" s="80">
        <v>1</v>
      </c>
    </row>
    <row r="5644" spans="2:11" x14ac:dyDescent="0.3">
      <c r="B5644" s="75">
        <v>40711</v>
      </c>
      <c r="C5644" s="76">
        <v>44950</v>
      </c>
      <c r="D5644" s="77">
        <v>293</v>
      </c>
      <c r="E5644" s="77">
        <v>3</v>
      </c>
      <c r="F5644" s="78"/>
      <c r="G5644" s="79">
        <v>44950.501250000001</v>
      </c>
      <c r="H5644" s="77">
        <v>177</v>
      </c>
      <c r="I5644" s="76">
        <v>44950.96597222222</v>
      </c>
      <c r="J5644" s="78"/>
      <c r="K5644" s="80">
        <v>1</v>
      </c>
    </row>
    <row r="5645" spans="2:11" x14ac:dyDescent="0.3">
      <c r="B5645" s="75">
        <v>40712</v>
      </c>
      <c r="C5645" s="76">
        <v>44950</v>
      </c>
      <c r="D5645" s="77">
        <v>1212</v>
      </c>
      <c r="E5645" s="77">
        <v>4</v>
      </c>
      <c r="F5645" s="78"/>
      <c r="G5645" s="79">
        <v>44950.51226851852</v>
      </c>
      <c r="H5645" s="77">
        <v>179</v>
      </c>
      <c r="I5645" s="76">
        <v>44950.96597222222</v>
      </c>
      <c r="J5645" s="78"/>
      <c r="K5645" s="80">
        <v>1</v>
      </c>
    </row>
    <row r="5646" spans="2:11" x14ac:dyDescent="0.3">
      <c r="B5646" s="75">
        <v>40713</v>
      </c>
      <c r="C5646" s="76">
        <v>44950</v>
      </c>
      <c r="D5646" s="77">
        <v>1096</v>
      </c>
      <c r="E5646" s="77">
        <v>1</v>
      </c>
      <c r="F5646" s="78"/>
      <c r="G5646" s="79">
        <v>44950.523668981485</v>
      </c>
      <c r="H5646" s="77">
        <v>145</v>
      </c>
      <c r="I5646" s="76">
        <v>44950.96597222222</v>
      </c>
      <c r="J5646" s="78"/>
      <c r="K5646" s="80">
        <v>1</v>
      </c>
    </row>
    <row r="5647" spans="2:11" x14ac:dyDescent="0.3">
      <c r="B5647" s="75">
        <v>40714</v>
      </c>
      <c r="C5647" s="76">
        <v>44950</v>
      </c>
      <c r="D5647" s="77">
        <v>1105</v>
      </c>
      <c r="E5647" s="77">
        <v>4</v>
      </c>
      <c r="F5647" s="78"/>
      <c r="G5647" s="79">
        <v>44950.532152777778</v>
      </c>
      <c r="H5647" s="77">
        <v>164</v>
      </c>
      <c r="I5647" s="76">
        <v>44950.96597222222</v>
      </c>
      <c r="J5647" s="78"/>
      <c r="K5647" s="80">
        <v>1</v>
      </c>
    </row>
    <row r="5648" spans="2:11" x14ac:dyDescent="0.3">
      <c r="B5648" s="75">
        <v>40715</v>
      </c>
      <c r="C5648" s="76">
        <v>44950</v>
      </c>
      <c r="D5648" s="77">
        <v>92</v>
      </c>
      <c r="E5648" s="77">
        <v>6</v>
      </c>
      <c r="F5648" s="78"/>
      <c r="G5648" s="79">
        <v>44950.546064814815</v>
      </c>
      <c r="H5648" s="77">
        <v>148</v>
      </c>
      <c r="I5648" s="76">
        <v>44950.96597222222</v>
      </c>
      <c r="J5648" s="78"/>
      <c r="K5648" s="80">
        <v>1</v>
      </c>
    </row>
    <row r="5649" spans="2:11" x14ac:dyDescent="0.3">
      <c r="B5649" s="75">
        <v>40716</v>
      </c>
      <c r="C5649" s="76">
        <v>44950</v>
      </c>
      <c r="D5649" s="77">
        <v>1098</v>
      </c>
      <c r="E5649" s="77">
        <v>2</v>
      </c>
      <c r="F5649" s="78"/>
      <c r="G5649" s="79">
        <v>44950.558425925927</v>
      </c>
      <c r="H5649" s="77">
        <v>166</v>
      </c>
      <c r="I5649" s="76">
        <v>44950.96597222222</v>
      </c>
      <c r="J5649" s="78"/>
      <c r="K5649" s="80">
        <v>1</v>
      </c>
    </row>
    <row r="5650" spans="2:11" x14ac:dyDescent="0.3">
      <c r="B5650" s="75">
        <v>40717</v>
      </c>
      <c r="C5650" s="76">
        <v>44950</v>
      </c>
      <c r="D5650" s="77">
        <v>130</v>
      </c>
      <c r="E5650" s="77">
        <v>4</v>
      </c>
      <c r="F5650" s="78"/>
      <c r="G5650" s="79">
        <v>44950.573946759258</v>
      </c>
      <c r="H5650" s="77">
        <v>175</v>
      </c>
      <c r="I5650" s="76">
        <v>44950.96597222222</v>
      </c>
      <c r="J5650" s="78"/>
      <c r="K5650" s="80">
        <v>1</v>
      </c>
    </row>
    <row r="5651" spans="2:11" x14ac:dyDescent="0.3">
      <c r="B5651" s="75">
        <v>40718</v>
      </c>
      <c r="C5651" s="76">
        <v>44950</v>
      </c>
      <c r="D5651" s="77">
        <v>735</v>
      </c>
      <c r="E5651" s="77">
        <v>5</v>
      </c>
      <c r="F5651" s="78"/>
      <c r="G5651" s="79">
        <v>44950.586608796293</v>
      </c>
      <c r="H5651" s="77">
        <v>170</v>
      </c>
      <c r="I5651" s="76">
        <v>44950.96597222222</v>
      </c>
      <c r="J5651" s="78"/>
      <c r="K5651" s="80">
        <v>1</v>
      </c>
    </row>
    <row r="5652" spans="2:11" x14ac:dyDescent="0.3">
      <c r="B5652" s="75">
        <v>40719</v>
      </c>
      <c r="C5652" s="76">
        <v>44950</v>
      </c>
      <c r="D5652" s="77">
        <v>1250</v>
      </c>
      <c r="E5652" s="77">
        <v>1</v>
      </c>
      <c r="F5652" s="78"/>
      <c r="G5652" s="79">
        <v>44950.598761574074</v>
      </c>
      <c r="H5652" s="77">
        <v>148</v>
      </c>
      <c r="I5652" s="76">
        <v>44950.96597222222</v>
      </c>
      <c r="J5652" s="78"/>
      <c r="K5652" s="80">
        <v>1</v>
      </c>
    </row>
    <row r="5653" spans="2:11" x14ac:dyDescent="0.3">
      <c r="B5653" s="75">
        <v>40720</v>
      </c>
      <c r="C5653" s="76">
        <v>44950</v>
      </c>
      <c r="D5653" s="77">
        <v>186</v>
      </c>
      <c r="E5653" s="77">
        <v>1</v>
      </c>
      <c r="F5653" s="78"/>
      <c r="G5653" s="79">
        <v>44950.613912037035</v>
      </c>
      <c r="H5653" s="77">
        <v>145</v>
      </c>
      <c r="I5653" s="76">
        <v>44950.96597222222</v>
      </c>
      <c r="J5653" s="78"/>
      <c r="K5653" s="80">
        <v>1</v>
      </c>
    </row>
    <row r="5654" spans="2:11" x14ac:dyDescent="0.3">
      <c r="B5654" s="75">
        <v>40721</v>
      </c>
      <c r="C5654" s="76">
        <v>44950</v>
      </c>
      <c r="D5654" s="77">
        <v>1342</v>
      </c>
      <c r="E5654" s="77">
        <v>6</v>
      </c>
      <c r="F5654" s="78"/>
      <c r="G5654" s="79">
        <v>44950.627060185187</v>
      </c>
      <c r="H5654" s="77">
        <v>158</v>
      </c>
      <c r="I5654" s="76">
        <v>44950.96597222222</v>
      </c>
      <c r="J5654" s="78"/>
      <c r="K5654" s="80">
        <v>1</v>
      </c>
    </row>
    <row r="5655" spans="2:11" x14ac:dyDescent="0.3">
      <c r="B5655" s="75">
        <v>40722</v>
      </c>
      <c r="C5655" s="76">
        <v>44950</v>
      </c>
      <c r="D5655" s="77">
        <v>776</v>
      </c>
      <c r="E5655" s="77">
        <v>6</v>
      </c>
      <c r="F5655" s="78"/>
      <c r="G5655" s="79">
        <v>44950.63652777778</v>
      </c>
      <c r="H5655" s="77">
        <v>140</v>
      </c>
      <c r="I5655" s="76">
        <v>44950.96597222222</v>
      </c>
      <c r="J5655" s="78"/>
      <c r="K5655" s="80">
        <v>1</v>
      </c>
    </row>
    <row r="5656" spans="2:11" x14ac:dyDescent="0.3">
      <c r="B5656" s="75">
        <v>40723</v>
      </c>
      <c r="C5656" s="76">
        <v>44950</v>
      </c>
      <c r="D5656" s="77">
        <v>1386</v>
      </c>
      <c r="E5656" s="77">
        <v>1</v>
      </c>
      <c r="F5656" s="78"/>
      <c r="G5656" s="79">
        <v>44950.650185185186</v>
      </c>
      <c r="H5656" s="77">
        <v>175</v>
      </c>
      <c r="I5656" s="76">
        <v>44950.96597222222</v>
      </c>
      <c r="J5656" s="78"/>
      <c r="K5656" s="80">
        <v>1</v>
      </c>
    </row>
    <row r="5657" spans="2:11" x14ac:dyDescent="0.3">
      <c r="B5657" s="75">
        <v>40724</v>
      </c>
      <c r="C5657" s="76">
        <v>44950</v>
      </c>
      <c r="D5657" s="77">
        <v>587</v>
      </c>
      <c r="E5657" s="77">
        <v>3</v>
      </c>
      <c r="F5657" s="78"/>
      <c r="G5657" s="79">
        <v>44950.662280092591</v>
      </c>
      <c r="H5657" s="77">
        <v>161</v>
      </c>
      <c r="I5657" s="76">
        <v>44950.96597222222</v>
      </c>
      <c r="J5657" s="78"/>
      <c r="K5657" s="80">
        <v>1</v>
      </c>
    </row>
    <row r="5658" spans="2:11" x14ac:dyDescent="0.3">
      <c r="B5658" s="75">
        <v>40725</v>
      </c>
      <c r="C5658" s="76">
        <v>44950</v>
      </c>
      <c r="D5658" s="77">
        <v>225</v>
      </c>
      <c r="E5658" s="77">
        <v>4</v>
      </c>
      <c r="F5658" s="78"/>
      <c r="G5658" s="79">
        <v>44950.674664351849</v>
      </c>
      <c r="H5658" s="77">
        <v>145</v>
      </c>
      <c r="I5658" s="76">
        <v>44950.96597222222</v>
      </c>
      <c r="J5658" s="78"/>
      <c r="K5658" s="80">
        <v>1</v>
      </c>
    </row>
    <row r="5659" spans="2:11" x14ac:dyDescent="0.3">
      <c r="B5659" s="75">
        <v>40726</v>
      </c>
      <c r="C5659" s="76">
        <v>44950</v>
      </c>
      <c r="D5659" s="77">
        <v>144</v>
      </c>
      <c r="E5659" s="77">
        <v>5</v>
      </c>
      <c r="F5659" s="78"/>
      <c r="G5659" s="79">
        <v>44950.68409722222</v>
      </c>
      <c r="H5659" s="77">
        <v>142</v>
      </c>
      <c r="I5659" s="76">
        <v>44950.96597222222</v>
      </c>
      <c r="J5659" s="78"/>
      <c r="K5659" s="80">
        <v>1</v>
      </c>
    </row>
    <row r="5660" spans="2:11" x14ac:dyDescent="0.3">
      <c r="B5660" s="75">
        <v>40727</v>
      </c>
      <c r="C5660" s="76">
        <v>44950</v>
      </c>
      <c r="D5660" s="77">
        <v>708</v>
      </c>
      <c r="E5660" s="77">
        <v>1</v>
      </c>
      <c r="F5660" s="78"/>
      <c r="G5660" s="79">
        <v>44950.694664351846</v>
      </c>
      <c r="H5660" s="77">
        <v>166</v>
      </c>
      <c r="I5660" s="76">
        <v>44950.96597222222</v>
      </c>
      <c r="J5660" s="78"/>
      <c r="K5660" s="80">
        <v>1</v>
      </c>
    </row>
    <row r="5661" spans="2:11" x14ac:dyDescent="0.3">
      <c r="B5661" s="75">
        <v>40728</v>
      </c>
      <c r="C5661" s="76">
        <v>44950</v>
      </c>
      <c r="D5661" s="77">
        <v>1149</v>
      </c>
      <c r="E5661" s="77">
        <v>6</v>
      </c>
      <c r="F5661" s="78"/>
      <c r="G5661" s="79">
        <v>44950.709884259253</v>
      </c>
      <c r="H5661" s="77">
        <v>145</v>
      </c>
      <c r="I5661" s="76">
        <v>44950.96597222222</v>
      </c>
      <c r="J5661" s="78"/>
      <c r="K5661" s="80">
        <v>1</v>
      </c>
    </row>
    <row r="5662" spans="2:11" x14ac:dyDescent="0.3">
      <c r="B5662" s="75">
        <v>40729</v>
      </c>
      <c r="C5662" s="76">
        <v>44950</v>
      </c>
      <c r="D5662" s="77">
        <v>152</v>
      </c>
      <c r="E5662" s="77">
        <v>1</v>
      </c>
      <c r="F5662" s="78"/>
      <c r="G5662" s="79">
        <v>44950.719791666663</v>
      </c>
      <c r="H5662" s="77">
        <v>165</v>
      </c>
      <c r="I5662" s="76">
        <v>44950.96597222222</v>
      </c>
      <c r="J5662" s="78"/>
      <c r="K5662" s="80">
        <v>1</v>
      </c>
    </row>
    <row r="5663" spans="2:11" x14ac:dyDescent="0.3">
      <c r="B5663" s="75">
        <v>40730</v>
      </c>
      <c r="C5663" s="76">
        <v>44950</v>
      </c>
      <c r="D5663" s="77">
        <v>1318</v>
      </c>
      <c r="E5663" s="77">
        <v>5</v>
      </c>
      <c r="F5663" s="78"/>
      <c r="G5663" s="79">
        <v>44950.729108796295</v>
      </c>
      <c r="H5663" s="77">
        <v>155</v>
      </c>
      <c r="I5663" s="76">
        <v>44950.96597222222</v>
      </c>
      <c r="J5663" s="78"/>
      <c r="K5663" s="80">
        <v>1</v>
      </c>
    </row>
    <row r="5664" spans="2:11" x14ac:dyDescent="0.3">
      <c r="B5664" s="75">
        <v>40731</v>
      </c>
      <c r="C5664" s="76">
        <v>44950</v>
      </c>
      <c r="D5664" s="77">
        <v>370</v>
      </c>
      <c r="E5664" s="77">
        <v>5</v>
      </c>
      <c r="F5664" s="78"/>
      <c r="G5664" s="79">
        <v>44950.74491898148</v>
      </c>
      <c r="H5664" s="77">
        <v>143</v>
      </c>
      <c r="I5664" s="76">
        <v>44950.96597222222</v>
      </c>
      <c r="J5664" s="78"/>
      <c r="K5664" s="80">
        <v>1</v>
      </c>
    </row>
    <row r="5665" spans="2:11" x14ac:dyDescent="0.3">
      <c r="B5665" s="75">
        <v>40732</v>
      </c>
      <c r="C5665" s="76">
        <v>44950</v>
      </c>
      <c r="D5665" s="77">
        <v>1347</v>
      </c>
      <c r="E5665" s="77">
        <v>5</v>
      </c>
      <c r="F5665" s="78"/>
      <c r="G5665" s="79">
        <v>44950.755902777775</v>
      </c>
      <c r="H5665" s="77">
        <v>147</v>
      </c>
      <c r="I5665" s="76">
        <v>44950.96597222222</v>
      </c>
      <c r="J5665" s="78"/>
      <c r="K5665" s="80">
        <v>1</v>
      </c>
    </row>
    <row r="5666" spans="2:11" x14ac:dyDescent="0.3">
      <c r="B5666" s="75">
        <v>40733</v>
      </c>
      <c r="C5666" s="76">
        <v>44950</v>
      </c>
      <c r="D5666" s="77">
        <v>1050</v>
      </c>
      <c r="E5666" s="77">
        <v>4</v>
      </c>
      <c r="F5666" s="78"/>
      <c r="G5666" s="79">
        <v>44950.767349537033</v>
      </c>
      <c r="H5666" s="77">
        <v>163</v>
      </c>
      <c r="I5666" s="76">
        <v>44950.96597222222</v>
      </c>
      <c r="J5666" s="78"/>
      <c r="K5666" s="80">
        <v>1</v>
      </c>
    </row>
    <row r="5667" spans="2:11" x14ac:dyDescent="0.3">
      <c r="B5667" s="75">
        <v>40734</v>
      </c>
      <c r="C5667" s="76">
        <v>44950</v>
      </c>
      <c r="D5667" s="77">
        <v>1036</v>
      </c>
      <c r="E5667" s="77">
        <v>1</v>
      </c>
      <c r="F5667" s="78"/>
      <c r="G5667" s="79">
        <v>44950.779097222221</v>
      </c>
      <c r="H5667" s="77">
        <v>170</v>
      </c>
      <c r="I5667" s="76">
        <v>44950.96597222222</v>
      </c>
      <c r="J5667" s="78"/>
      <c r="K5667" s="80">
        <v>1</v>
      </c>
    </row>
    <row r="5668" spans="2:11" x14ac:dyDescent="0.3">
      <c r="B5668" s="75">
        <v>40735</v>
      </c>
      <c r="C5668" s="76">
        <v>44950</v>
      </c>
      <c r="D5668" s="77">
        <v>1168</v>
      </c>
      <c r="E5668" s="77">
        <v>5</v>
      </c>
      <c r="F5668" s="78"/>
      <c r="G5668" s="79">
        <v>44950.79074074074</v>
      </c>
      <c r="H5668" s="77">
        <v>153</v>
      </c>
      <c r="I5668" s="76">
        <v>44950.96597222222</v>
      </c>
      <c r="J5668" s="78"/>
      <c r="K5668" s="80">
        <v>1</v>
      </c>
    </row>
    <row r="5669" spans="2:11" x14ac:dyDescent="0.3">
      <c r="B5669" s="75">
        <v>40736</v>
      </c>
      <c r="C5669" s="76">
        <v>44950</v>
      </c>
      <c r="D5669" s="77">
        <v>1305</v>
      </c>
      <c r="E5669" s="77">
        <v>5</v>
      </c>
      <c r="F5669" s="78"/>
      <c r="G5669" s="79">
        <v>44950.80333333333</v>
      </c>
      <c r="H5669" s="77">
        <v>145</v>
      </c>
      <c r="I5669" s="76">
        <v>44950.96597222222</v>
      </c>
      <c r="J5669" s="78"/>
      <c r="K5669" s="80">
        <v>1</v>
      </c>
    </row>
    <row r="5670" spans="2:11" x14ac:dyDescent="0.3">
      <c r="B5670" s="75">
        <v>40737</v>
      </c>
      <c r="C5670" s="76">
        <v>44950</v>
      </c>
      <c r="D5670" s="77">
        <v>1093</v>
      </c>
      <c r="E5670" s="77">
        <v>4</v>
      </c>
      <c r="F5670" s="78"/>
      <c r="G5670" s="79">
        <v>44950.816076388888</v>
      </c>
      <c r="H5670" s="77">
        <v>158</v>
      </c>
      <c r="I5670" s="76">
        <v>44950.96597222222</v>
      </c>
      <c r="J5670" s="78"/>
      <c r="K5670" s="80">
        <v>1</v>
      </c>
    </row>
    <row r="5671" spans="2:11" x14ac:dyDescent="0.3">
      <c r="B5671" s="75">
        <v>40738</v>
      </c>
      <c r="C5671" s="76">
        <v>44950</v>
      </c>
      <c r="D5671" s="77">
        <v>1058</v>
      </c>
      <c r="E5671" s="77">
        <v>6</v>
      </c>
      <c r="F5671" s="78"/>
      <c r="G5671" s="79">
        <v>44950.830682870372</v>
      </c>
      <c r="H5671" s="77">
        <v>142</v>
      </c>
      <c r="I5671" s="76">
        <v>44950.96597222222</v>
      </c>
      <c r="J5671" s="78"/>
      <c r="K5671" s="80">
        <v>1</v>
      </c>
    </row>
    <row r="5672" spans="2:11" x14ac:dyDescent="0.3">
      <c r="B5672" s="75">
        <v>40739</v>
      </c>
      <c r="C5672" s="76">
        <v>44950</v>
      </c>
      <c r="D5672" s="77">
        <v>1190</v>
      </c>
      <c r="E5672" s="77">
        <v>3</v>
      </c>
      <c r="F5672" s="78"/>
      <c r="G5672" s="79">
        <v>44950.844282407408</v>
      </c>
      <c r="H5672" s="77">
        <v>152</v>
      </c>
      <c r="I5672" s="76">
        <v>44950.96597222222</v>
      </c>
      <c r="J5672" s="78"/>
      <c r="K5672" s="80">
        <v>1</v>
      </c>
    </row>
    <row r="5673" spans="2:11" x14ac:dyDescent="0.3">
      <c r="B5673" s="75">
        <v>40740</v>
      </c>
      <c r="C5673" s="76">
        <v>44950</v>
      </c>
      <c r="D5673" s="77">
        <v>765</v>
      </c>
      <c r="E5673" s="77">
        <v>3</v>
      </c>
      <c r="F5673" s="78"/>
      <c r="G5673" s="79">
        <v>44950.855347222227</v>
      </c>
      <c r="H5673" s="77">
        <v>177</v>
      </c>
      <c r="I5673" s="76">
        <v>44950.96597222222</v>
      </c>
      <c r="J5673" s="78"/>
      <c r="K5673" s="80">
        <v>1</v>
      </c>
    </row>
    <row r="5674" spans="2:11" x14ac:dyDescent="0.3">
      <c r="B5674" s="75">
        <v>40741</v>
      </c>
      <c r="C5674" s="76">
        <v>44950</v>
      </c>
      <c r="D5674" s="77">
        <v>157</v>
      </c>
      <c r="E5674" s="77">
        <v>2</v>
      </c>
      <c r="F5674" s="78"/>
      <c r="G5674" s="79">
        <v>44950.87100694445</v>
      </c>
      <c r="H5674" s="77">
        <v>163</v>
      </c>
      <c r="I5674" s="76">
        <v>44950.96597222222</v>
      </c>
      <c r="J5674" s="78"/>
      <c r="K5674" s="80">
        <v>1</v>
      </c>
    </row>
    <row r="5675" spans="2:11" x14ac:dyDescent="0.3">
      <c r="B5675" s="75">
        <v>40742</v>
      </c>
      <c r="C5675" s="76">
        <v>44950</v>
      </c>
      <c r="D5675" s="77">
        <v>961</v>
      </c>
      <c r="E5675" s="77">
        <v>4</v>
      </c>
      <c r="F5675" s="78"/>
      <c r="G5675" s="79">
        <v>44950.880335648151</v>
      </c>
      <c r="H5675" s="77">
        <v>147</v>
      </c>
      <c r="I5675" s="76">
        <v>44950.96597222222</v>
      </c>
      <c r="J5675" s="78"/>
      <c r="K5675" s="80">
        <v>1</v>
      </c>
    </row>
    <row r="5676" spans="2:11" x14ac:dyDescent="0.3">
      <c r="B5676" s="75">
        <v>40743</v>
      </c>
      <c r="C5676" s="76">
        <v>44950</v>
      </c>
      <c r="D5676" s="77">
        <v>850</v>
      </c>
      <c r="E5676" s="77">
        <v>2</v>
      </c>
      <c r="F5676" s="78"/>
      <c r="G5676" s="79">
        <v>44950.893437500003</v>
      </c>
      <c r="H5676" s="77">
        <v>171</v>
      </c>
      <c r="I5676" s="76">
        <v>44950.96597222222</v>
      </c>
      <c r="J5676" s="78"/>
      <c r="K5676" s="80">
        <v>1</v>
      </c>
    </row>
    <row r="5677" spans="2:11" x14ac:dyDescent="0.3">
      <c r="B5677" s="75">
        <v>40744</v>
      </c>
      <c r="C5677" s="76">
        <v>44950</v>
      </c>
      <c r="D5677" s="77">
        <v>1217</v>
      </c>
      <c r="E5677" s="77">
        <v>4</v>
      </c>
      <c r="F5677" s="78"/>
      <c r="G5677" s="79">
        <v>44950.901990740742</v>
      </c>
      <c r="H5677" s="77">
        <v>169</v>
      </c>
      <c r="I5677" s="76">
        <v>44950.96597222222</v>
      </c>
      <c r="J5677" s="78"/>
      <c r="K5677" s="80">
        <v>1</v>
      </c>
    </row>
    <row r="5678" spans="2:11" x14ac:dyDescent="0.3">
      <c r="B5678" s="75">
        <v>40745</v>
      </c>
      <c r="C5678" s="76">
        <v>44951</v>
      </c>
      <c r="D5678" s="77">
        <v>193</v>
      </c>
      <c r="E5678" s="77">
        <v>5</v>
      </c>
      <c r="F5678" s="78"/>
      <c r="G5678" s="79">
        <v>44951.333333333336</v>
      </c>
      <c r="H5678" s="77">
        <v>177</v>
      </c>
      <c r="I5678" s="76">
        <v>44951.970138888886</v>
      </c>
      <c r="J5678" s="78"/>
      <c r="K5678" s="80">
        <v>1</v>
      </c>
    </row>
    <row r="5679" spans="2:11" x14ac:dyDescent="0.3">
      <c r="B5679" s="75">
        <v>40746</v>
      </c>
      <c r="C5679" s="76">
        <v>44951</v>
      </c>
      <c r="D5679" s="77">
        <v>354</v>
      </c>
      <c r="E5679" s="77">
        <v>5</v>
      </c>
      <c r="F5679" s="78"/>
      <c r="G5679" s="79">
        <v>44951.342615740745</v>
      </c>
      <c r="H5679" s="77">
        <v>160</v>
      </c>
      <c r="I5679" s="76">
        <v>44951.970138888886</v>
      </c>
      <c r="J5679" s="78"/>
      <c r="K5679" s="80">
        <v>1</v>
      </c>
    </row>
    <row r="5680" spans="2:11" x14ac:dyDescent="0.3">
      <c r="B5680" s="75">
        <v>40747</v>
      </c>
      <c r="C5680" s="76">
        <v>44951</v>
      </c>
      <c r="D5680" s="77">
        <v>354</v>
      </c>
      <c r="E5680" s="77">
        <v>1</v>
      </c>
      <c r="F5680" s="78"/>
      <c r="G5680" s="79">
        <v>44951.356365740743</v>
      </c>
      <c r="H5680" s="77">
        <v>149</v>
      </c>
      <c r="I5680" s="76">
        <v>44951.970138888886</v>
      </c>
      <c r="J5680" s="78"/>
      <c r="K5680" s="80">
        <v>1</v>
      </c>
    </row>
    <row r="5681" spans="2:11" x14ac:dyDescent="0.3">
      <c r="B5681" s="75">
        <v>40748</v>
      </c>
      <c r="C5681" s="76">
        <v>44951</v>
      </c>
      <c r="D5681" s="77">
        <v>130</v>
      </c>
      <c r="E5681" s="77">
        <v>3</v>
      </c>
      <c r="F5681" s="78"/>
      <c r="G5681" s="79">
        <v>44951.370300925926</v>
      </c>
      <c r="H5681" s="77">
        <v>156</v>
      </c>
      <c r="I5681" s="76">
        <v>44951.970138888886</v>
      </c>
      <c r="J5681" s="78"/>
      <c r="K5681" s="80">
        <v>1</v>
      </c>
    </row>
    <row r="5682" spans="2:11" x14ac:dyDescent="0.3">
      <c r="B5682" s="75">
        <v>40749</v>
      </c>
      <c r="C5682" s="76">
        <v>44951</v>
      </c>
      <c r="D5682" s="77">
        <v>842</v>
      </c>
      <c r="E5682" s="77">
        <v>2</v>
      </c>
      <c r="F5682" s="78"/>
      <c r="G5682" s="79">
        <v>44951.382303240738</v>
      </c>
      <c r="H5682" s="77">
        <v>158</v>
      </c>
      <c r="I5682" s="76">
        <v>44951.970138888886</v>
      </c>
      <c r="J5682" s="78"/>
      <c r="K5682" s="80">
        <v>1</v>
      </c>
    </row>
    <row r="5683" spans="2:11" x14ac:dyDescent="0.3">
      <c r="B5683" s="75">
        <v>40750</v>
      </c>
      <c r="C5683" s="76">
        <v>44951</v>
      </c>
      <c r="D5683" s="77">
        <v>546</v>
      </c>
      <c r="E5683" s="77">
        <v>1</v>
      </c>
      <c r="F5683" s="78"/>
      <c r="G5683" s="79">
        <v>44951.392581018517</v>
      </c>
      <c r="H5683" s="77">
        <v>171</v>
      </c>
      <c r="I5683" s="76">
        <v>44951.970138888886</v>
      </c>
      <c r="J5683" s="78"/>
      <c r="K5683" s="80">
        <v>1</v>
      </c>
    </row>
    <row r="5684" spans="2:11" x14ac:dyDescent="0.3">
      <c r="B5684" s="75">
        <v>40751</v>
      </c>
      <c r="C5684" s="76">
        <v>44951</v>
      </c>
      <c r="D5684" s="77">
        <v>119</v>
      </c>
      <c r="E5684" s="77">
        <v>2</v>
      </c>
      <c r="F5684" s="78"/>
      <c r="G5684" s="79">
        <v>44951.402858796297</v>
      </c>
      <c r="H5684" s="77">
        <v>162</v>
      </c>
      <c r="I5684" s="76">
        <v>44951.970138888886</v>
      </c>
      <c r="J5684" s="78"/>
      <c r="K5684" s="80">
        <v>1</v>
      </c>
    </row>
    <row r="5685" spans="2:11" x14ac:dyDescent="0.3">
      <c r="B5685" s="75">
        <v>40752</v>
      </c>
      <c r="C5685" s="76">
        <v>44951</v>
      </c>
      <c r="D5685" s="77">
        <v>740</v>
      </c>
      <c r="E5685" s="77">
        <v>1</v>
      </c>
      <c r="F5685" s="78"/>
      <c r="G5685" s="79">
        <v>44951.417962962965</v>
      </c>
      <c r="H5685" s="77">
        <v>143</v>
      </c>
      <c r="I5685" s="76">
        <v>44951.970138888886</v>
      </c>
      <c r="J5685" s="78"/>
      <c r="K5685" s="80">
        <v>1</v>
      </c>
    </row>
    <row r="5686" spans="2:11" x14ac:dyDescent="0.3">
      <c r="B5686" s="75">
        <v>40753</v>
      </c>
      <c r="C5686" s="76">
        <v>44951</v>
      </c>
      <c r="D5686" s="77">
        <v>1272</v>
      </c>
      <c r="E5686" s="77">
        <v>2</v>
      </c>
      <c r="F5686" s="78"/>
      <c r="G5686" s="79">
        <v>44951.430706018524</v>
      </c>
      <c r="H5686" s="77">
        <v>166</v>
      </c>
      <c r="I5686" s="76">
        <v>44951.970138888886</v>
      </c>
      <c r="J5686" s="78"/>
      <c r="K5686" s="80">
        <v>1</v>
      </c>
    </row>
    <row r="5687" spans="2:11" x14ac:dyDescent="0.3">
      <c r="B5687" s="75">
        <v>40754</v>
      </c>
      <c r="C5687" s="76">
        <v>44951</v>
      </c>
      <c r="D5687" s="77">
        <v>50</v>
      </c>
      <c r="E5687" s="77">
        <v>6</v>
      </c>
      <c r="F5687" s="78"/>
      <c r="G5687" s="79">
        <v>44951.443182870375</v>
      </c>
      <c r="H5687" s="77">
        <v>146</v>
      </c>
      <c r="I5687" s="76">
        <v>44951.970138888886</v>
      </c>
      <c r="J5687" s="78"/>
      <c r="K5687" s="80">
        <v>1</v>
      </c>
    </row>
    <row r="5688" spans="2:11" x14ac:dyDescent="0.3">
      <c r="B5688" s="75">
        <v>40755</v>
      </c>
      <c r="C5688" s="76">
        <v>44951</v>
      </c>
      <c r="D5688" s="77">
        <v>941</v>
      </c>
      <c r="E5688" s="77">
        <v>1</v>
      </c>
      <c r="F5688" s="78"/>
      <c r="G5688" s="79">
        <v>44951.456828703711</v>
      </c>
      <c r="H5688" s="77">
        <v>150</v>
      </c>
      <c r="I5688" s="76">
        <v>44951.970138888886</v>
      </c>
      <c r="J5688" s="78"/>
      <c r="K5688" s="80">
        <v>1</v>
      </c>
    </row>
    <row r="5689" spans="2:11" x14ac:dyDescent="0.3">
      <c r="B5689" s="75">
        <v>40756</v>
      </c>
      <c r="C5689" s="76">
        <v>44951</v>
      </c>
      <c r="D5689" s="77">
        <v>263</v>
      </c>
      <c r="E5689" s="77">
        <v>1</v>
      </c>
      <c r="F5689" s="78"/>
      <c r="G5689" s="79">
        <v>44951.46542824075</v>
      </c>
      <c r="H5689" s="77">
        <v>165</v>
      </c>
      <c r="I5689" s="76">
        <v>44951.970138888886</v>
      </c>
      <c r="J5689" s="78"/>
      <c r="K5689" s="80">
        <v>1</v>
      </c>
    </row>
    <row r="5690" spans="2:11" x14ac:dyDescent="0.3">
      <c r="B5690" s="75">
        <v>40757</v>
      </c>
      <c r="C5690" s="76">
        <v>44951</v>
      </c>
      <c r="D5690" s="77">
        <v>501</v>
      </c>
      <c r="E5690" s="77">
        <v>1</v>
      </c>
      <c r="F5690" s="78"/>
      <c r="G5690" s="79">
        <v>44951.476759259269</v>
      </c>
      <c r="H5690" s="77">
        <v>173</v>
      </c>
      <c r="I5690" s="76">
        <v>44951.970138888886</v>
      </c>
      <c r="J5690" s="78"/>
      <c r="K5690" s="80">
        <v>1</v>
      </c>
    </row>
    <row r="5691" spans="2:11" x14ac:dyDescent="0.3">
      <c r="B5691" s="75">
        <v>40758</v>
      </c>
      <c r="C5691" s="76">
        <v>44951</v>
      </c>
      <c r="D5691" s="77">
        <v>237</v>
      </c>
      <c r="E5691" s="77">
        <v>2</v>
      </c>
      <c r="F5691" s="78"/>
      <c r="G5691" s="79">
        <v>44951.490821759267</v>
      </c>
      <c r="H5691" s="77">
        <v>160</v>
      </c>
      <c r="I5691" s="76">
        <v>44951.970138888886</v>
      </c>
      <c r="J5691" s="78"/>
      <c r="K5691" s="80">
        <v>1</v>
      </c>
    </row>
    <row r="5692" spans="2:11" x14ac:dyDescent="0.3">
      <c r="B5692" s="75">
        <v>40759</v>
      </c>
      <c r="C5692" s="76">
        <v>44951</v>
      </c>
      <c r="D5692" s="77">
        <v>325</v>
      </c>
      <c r="E5692" s="77">
        <v>4</v>
      </c>
      <c r="F5692" s="78"/>
      <c r="G5692" s="79">
        <v>44951.503692129641</v>
      </c>
      <c r="H5692" s="77">
        <v>179</v>
      </c>
      <c r="I5692" s="76">
        <v>44951.970138888886</v>
      </c>
      <c r="J5692" s="78"/>
      <c r="K5692" s="80">
        <v>1</v>
      </c>
    </row>
    <row r="5693" spans="2:11" x14ac:dyDescent="0.3">
      <c r="B5693" s="75">
        <v>40760</v>
      </c>
      <c r="C5693" s="76">
        <v>44951</v>
      </c>
      <c r="D5693" s="77">
        <v>1322</v>
      </c>
      <c r="E5693" s="77">
        <v>6</v>
      </c>
      <c r="F5693" s="78"/>
      <c r="G5693" s="79">
        <v>44951.512326388904</v>
      </c>
      <c r="H5693" s="77">
        <v>177</v>
      </c>
      <c r="I5693" s="76">
        <v>44951.970138888886</v>
      </c>
      <c r="J5693" s="78"/>
      <c r="K5693" s="80">
        <v>1</v>
      </c>
    </row>
    <row r="5694" spans="2:11" x14ac:dyDescent="0.3">
      <c r="B5694" s="75">
        <v>40761</v>
      </c>
      <c r="C5694" s="76">
        <v>44951</v>
      </c>
      <c r="D5694" s="77">
        <v>199</v>
      </c>
      <c r="E5694" s="77">
        <v>2</v>
      </c>
      <c r="F5694" s="78"/>
      <c r="G5694" s="79">
        <v>44951.523460648161</v>
      </c>
      <c r="H5694" s="77">
        <v>151</v>
      </c>
      <c r="I5694" s="76">
        <v>44951.970138888886</v>
      </c>
      <c r="J5694" s="78"/>
      <c r="K5694" s="80">
        <v>1</v>
      </c>
    </row>
    <row r="5695" spans="2:11" x14ac:dyDescent="0.3">
      <c r="B5695" s="75">
        <v>40762</v>
      </c>
      <c r="C5695" s="76">
        <v>44951</v>
      </c>
      <c r="D5695" s="77">
        <v>1397</v>
      </c>
      <c r="E5695" s="77">
        <v>1</v>
      </c>
      <c r="F5695" s="78"/>
      <c r="G5695" s="79">
        <v>44951.532407407423</v>
      </c>
      <c r="H5695" s="77">
        <v>174</v>
      </c>
      <c r="I5695" s="76">
        <v>44951.970138888886</v>
      </c>
      <c r="J5695" s="78"/>
      <c r="K5695" s="80">
        <v>1</v>
      </c>
    </row>
    <row r="5696" spans="2:11" x14ac:dyDescent="0.3">
      <c r="B5696" s="75">
        <v>40763</v>
      </c>
      <c r="C5696" s="76">
        <v>44951</v>
      </c>
      <c r="D5696" s="77">
        <v>1206</v>
      </c>
      <c r="E5696" s="77">
        <v>2</v>
      </c>
      <c r="F5696" s="78"/>
      <c r="G5696" s="79">
        <v>44951.54358796298</v>
      </c>
      <c r="H5696" s="77">
        <v>145</v>
      </c>
      <c r="I5696" s="76">
        <v>44951.970138888886</v>
      </c>
      <c r="J5696" s="78"/>
      <c r="K5696" s="80">
        <v>1</v>
      </c>
    </row>
    <row r="5697" spans="2:11" x14ac:dyDescent="0.3">
      <c r="B5697" s="75">
        <v>40764</v>
      </c>
      <c r="C5697" s="76">
        <v>44951</v>
      </c>
      <c r="D5697" s="77">
        <v>812</v>
      </c>
      <c r="E5697" s="77">
        <v>4</v>
      </c>
      <c r="F5697" s="78"/>
      <c r="G5697" s="79">
        <v>44951.553472222236</v>
      </c>
      <c r="H5697" s="77">
        <v>151</v>
      </c>
      <c r="I5697" s="76">
        <v>44951.970138888886</v>
      </c>
      <c r="J5697" s="78"/>
      <c r="K5697" s="80">
        <v>1</v>
      </c>
    </row>
    <row r="5698" spans="2:11" x14ac:dyDescent="0.3">
      <c r="B5698" s="75">
        <v>40765</v>
      </c>
      <c r="C5698" s="76">
        <v>44951</v>
      </c>
      <c r="D5698" s="77">
        <v>484</v>
      </c>
      <c r="E5698" s="77">
        <v>3</v>
      </c>
      <c r="F5698" s="78"/>
      <c r="G5698" s="79">
        <v>44951.566990740757</v>
      </c>
      <c r="H5698" s="77">
        <v>156</v>
      </c>
      <c r="I5698" s="76">
        <v>44951.970138888886</v>
      </c>
      <c r="J5698" s="78"/>
      <c r="K5698" s="80">
        <v>1</v>
      </c>
    </row>
    <row r="5699" spans="2:11" x14ac:dyDescent="0.3">
      <c r="B5699" s="75">
        <v>40766</v>
      </c>
      <c r="C5699" s="76">
        <v>44951</v>
      </c>
      <c r="D5699" s="77">
        <v>226</v>
      </c>
      <c r="E5699" s="77">
        <v>3</v>
      </c>
      <c r="F5699" s="78"/>
      <c r="G5699" s="79">
        <v>44951.579143518538</v>
      </c>
      <c r="H5699" s="77">
        <v>148</v>
      </c>
      <c r="I5699" s="76">
        <v>44951.970138888886</v>
      </c>
      <c r="J5699" s="78"/>
      <c r="K5699" s="80">
        <v>1</v>
      </c>
    </row>
    <row r="5700" spans="2:11" x14ac:dyDescent="0.3">
      <c r="B5700" s="75">
        <v>40767</v>
      </c>
      <c r="C5700" s="76">
        <v>44951</v>
      </c>
      <c r="D5700" s="77">
        <v>191</v>
      </c>
      <c r="E5700" s="77">
        <v>4</v>
      </c>
      <c r="F5700" s="78"/>
      <c r="G5700" s="79">
        <v>44951.594108796315</v>
      </c>
      <c r="H5700" s="77">
        <v>166</v>
      </c>
      <c r="I5700" s="76">
        <v>44951.970138888886</v>
      </c>
      <c r="J5700" s="78"/>
      <c r="K5700" s="80">
        <v>1</v>
      </c>
    </row>
    <row r="5701" spans="2:11" x14ac:dyDescent="0.3">
      <c r="B5701" s="75">
        <v>40768</v>
      </c>
      <c r="C5701" s="76">
        <v>44951</v>
      </c>
      <c r="D5701" s="77">
        <v>225</v>
      </c>
      <c r="E5701" s="77">
        <v>2</v>
      </c>
      <c r="F5701" s="78"/>
      <c r="G5701" s="79">
        <v>44951.605393518534</v>
      </c>
      <c r="H5701" s="77">
        <v>153</v>
      </c>
      <c r="I5701" s="76">
        <v>44951.970138888886</v>
      </c>
      <c r="J5701" s="78"/>
      <c r="K5701" s="80">
        <v>1</v>
      </c>
    </row>
    <row r="5702" spans="2:11" x14ac:dyDescent="0.3">
      <c r="B5702" s="75">
        <v>40769</v>
      </c>
      <c r="C5702" s="76">
        <v>44951</v>
      </c>
      <c r="D5702" s="77">
        <v>302</v>
      </c>
      <c r="E5702" s="77">
        <v>1</v>
      </c>
      <c r="F5702" s="78"/>
      <c r="G5702" s="79">
        <v>44951.618541666685</v>
      </c>
      <c r="H5702" s="77">
        <v>143</v>
      </c>
      <c r="I5702" s="76">
        <v>44951.970138888886</v>
      </c>
      <c r="J5702" s="78"/>
      <c r="K5702" s="80">
        <v>1</v>
      </c>
    </row>
    <row r="5703" spans="2:11" x14ac:dyDescent="0.3">
      <c r="B5703" s="75">
        <v>40770</v>
      </c>
      <c r="C5703" s="76">
        <v>44951</v>
      </c>
      <c r="D5703" s="77">
        <v>312</v>
      </c>
      <c r="E5703" s="77">
        <v>4</v>
      </c>
      <c r="F5703" s="78"/>
      <c r="G5703" s="79">
        <v>44951.627951388909</v>
      </c>
      <c r="H5703" s="77">
        <v>163</v>
      </c>
      <c r="I5703" s="76">
        <v>44951.970138888886</v>
      </c>
      <c r="J5703" s="78"/>
      <c r="K5703" s="80">
        <v>1</v>
      </c>
    </row>
    <row r="5704" spans="2:11" x14ac:dyDescent="0.3">
      <c r="B5704" s="75">
        <v>40771</v>
      </c>
      <c r="C5704" s="76">
        <v>44951</v>
      </c>
      <c r="D5704" s="77">
        <v>62</v>
      </c>
      <c r="E5704" s="77">
        <v>3</v>
      </c>
      <c r="F5704" s="78"/>
      <c r="G5704" s="79">
        <v>44951.642627314832</v>
      </c>
      <c r="H5704" s="77">
        <v>177</v>
      </c>
      <c r="I5704" s="76">
        <v>44951.970138888886</v>
      </c>
      <c r="J5704" s="78"/>
      <c r="K5704" s="80">
        <v>1</v>
      </c>
    </row>
    <row r="5705" spans="2:11" x14ac:dyDescent="0.3">
      <c r="B5705" s="75">
        <v>40772</v>
      </c>
      <c r="C5705" s="76">
        <v>44951</v>
      </c>
      <c r="D5705" s="77">
        <v>827</v>
      </c>
      <c r="E5705" s="77">
        <v>4</v>
      </c>
      <c r="F5705" s="78"/>
      <c r="G5705" s="79">
        <v>44951.651724537056</v>
      </c>
      <c r="H5705" s="77">
        <v>152</v>
      </c>
      <c r="I5705" s="76">
        <v>44951.970138888886</v>
      </c>
      <c r="J5705" s="78"/>
      <c r="K5705" s="80">
        <v>1</v>
      </c>
    </row>
    <row r="5706" spans="2:11" x14ac:dyDescent="0.3">
      <c r="B5706" s="75">
        <v>40773</v>
      </c>
      <c r="C5706" s="76">
        <v>44951</v>
      </c>
      <c r="D5706" s="77">
        <v>961</v>
      </c>
      <c r="E5706" s="77">
        <v>2</v>
      </c>
      <c r="F5706" s="78"/>
      <c r="G5706" s="79">
        <v>44951.665173611131</v>
      </c>
      <c r="H5706" s="77">
        <v>152</v>
      </c>
      <c r="I5706" s="76">
        <v>44951.970138888886</v>
      </c>
      <c r="J5706" s="78"/>
      <c r="K5706" s="80">
        <v>1</v>
      </c>
    </row>
    <row r="5707" spans="2:11" x14ac:dyDescent="0.3">
      <c r="B5707" s="75">
        <v>40774</v>
      </c>
      <c r="C5707" s="76">
        <v>44951</v>
      </c>
      <c r="D5707" s="77">
        <v>451</v>
      </c>
      <c r="E5707" s="77">
        <v>4</v>
      </c>
      <c r="F5707" s="78"/>
      <c r="G5707" s="79">
        <v>44951.680046296315</v>
      </c>
      <c r="H5707" s="77">
        <v>157</v>
      </c>
      <c r="I5707" s="76">
        <v>44951.970138888886</v>
      </c>
      <c r="J5707" s="78"/>
      <c r="K5707" s="80">
        <v>1</v>
      </c>
    </row>
    <row r="5708" spans="2:11" x14ac:dyDescent="0.3">
      <c r="B5708" s="75">
        <v>40775</v>
      </c>
      <c r="C5708" s="76">
        <v>44951</v>
      </c>
      <c r="D5708" s="77">
        <v>136</v>
      </c>
      <c r="E5708" s="77">
        <v>4</v>
      </c>
      <c r="F5708" s="78"/>
      <c r="G5708" s="79">
        <v>44951.692534722242</v>
      </c>
      <c r="H5708" s="77">
        <v>148</v>
      </c>
      <c r="I5708" s="76">
        <v>44951.970138888886</v>
      </c>
      <c r="J5708" s="78"/>
      <c r="K5708" s="80">
        <v>1</v>
      </c>
    </row>
    <row r="5709" spans="2:11" x14ac:dyDescent="0.3">
      <c r="B5709" s="75">
        <v>40776</v>
      </c>
      <c r="C5709" s="76">
        <v>44951</v>
      </c>
      <c r="D5709" s="77">
        <v>603</v>
      </c>
      <c r="E5709" s="77">
        <v>6</v>
      </c>
      <c r="F5709" s="78"/>
      <c r="G5709" s="79">
        <v>44951.704039351869</v>
      </c>
      <c r="H5709" s="77">
        <v>158</v>
      </c>
      <c r="I5709" s="76">
        <v>44951.970138888886</v>
      </c>
      <c r="J5709" s="78"/>
      <c r="K5709" s="80">
        <v>1</v>
      </c>
    </row>
    <row r="5710" spans="2:11" x14ac:dyDescent="0.3">
      <c r="B5710" s="75">
        <v>40777</v>
      </c>
      <c r="C5710" s="76">
        <v>44951</v>
      </c>
      <c r="D5710" s="77">
        <v>178</v>
      </c>
      <c r="E5710" s="77">
        <v>2</v>
      </c>
      <c r="F5710" s="78"/>
      <c r="G5710" s="79">
        <v>44951.719849537054</v>
      </c>
      <c r="H5710" s="77">
        <v>143</v>
      </c>
      <c r="I5710" s="76">
        <v>44951.970138888886</v>
      </c>
      <c r="J5710" s="78"/>
      <c r="K5710" s="80">
        <v>1</v>
      </c>
    </row>
    <row r="5711" spans="2:11" x14ac:dyDescent="0.3">
      <c r="B5711" s="75">
        <v>40778</v>
      </c>
      <c r="C5711" s="76">
        <v>44951</v>
      </c>
      <c r="D5711" s="77">
        <v>221</v>
      </c>
      <c r="E5711" s="77">
        <v>3</v>
      </c>
      <c r="F5711" s="78"/>
      <c r="G5711" s="79">
        <v>44951.730914351872</v>
      </c>
      <c r="H5711" s="77">
        <v>146</v>
      </c>
      <c r="I5711" s="76">
        <v>44951.970138888886</v>
      </c>
      <c r="J5711" s="78"/>
      <c r="K5711" s="80">
        <v>1</v>
      </c>
    </row>
    <row r="5712" spans="2:11" x14ac:dyDescent="0.3">
      <c r="B5712" s="75">
        <v>40779</v>
      </c>
      <c r="C5712" s="76">
        <v>44951</v>
      </c>
      <c r="D5712" s="77">
        <v>1019</v>
      </c>
      <c r="E5712" s="77">
        <v>4</v>
      </c>
      <c r="F5712" s="78"/>
      <c r="G5712" s="79">
        <v>44951.740844907428</v>
      </c>
      <c r="H5712" s="77">
        <v>141</v>
      </c>
      <c r="I5712" s="76">
        <v>44951.970138888886</v>
      </c>
      <c r="J5712" s="78"/>
      <c r="K5712" s="80">
        <v>1</v>
      </c>
    </row>
    <row r="5713" spans="2:11" x14ac:dyDescent="0.3">
      <c r="B5713" s="75">
        <v>40780</v>
      </c>
      <c r="C5713" s="76">
        <v>44951</v>
      </c>
      <c r="D5713" s="77">
        <v>1408</v>
      </c>
      <c r="E5713" s="77">
        <v>6</v>
      </c>
      <c r="F5713" s="78"/>
      <c r="G5713" s="79">
        <v>44951.754722222242</v>
      </c>
      <c r="H5713" s="77">
        <v>168</v>
      </c>
      <c r="I5713" s="76">
        <v>44951.970138888886</v>
      </c>
      <c r="J5713" s="78"/>
      <c r="K5713" s="80">
        <v>1</v>
      </c>
    </row>
    <row r="5714" spans="2:11" x14ac:dyDescent="0.3">
      <c r="B5714" s="75">
        <v>40781</v>
      </c>
      <c r="C5714" s="76">
        <v>44951</v>
      </c>
      <c r="D5714" s="77">
        <v>541</v>
      </c>
      <c r="E5714" s="77">
        <v>2</v>
      </c>
      <c r="F5714" s="78"/>
      <c r="G5714" s="79">
        <v>44951.763576388912</v>
      </c>
      <c r="H5714" s="77">
        <v>165</v>
      </c>
      <c r="I5714" s="76">
        <v>44951.970138888886</v>
      </c>
      <c r="J5714" s="78"/>
      <c r="K5714" s="80">
        <v>1</v>
      </c>
    </row>
    <row r="5715" spans="2:11" x14ac:dyDescent="0.3">
      <c r="B5715" s="75">
        <v>40782</v>
      </c>
      <c r="C5715" s="76">
        <v>44951</v>
      </c>
      <c r="D5715" s="77">
        <v>258</v>
      </c>
      <c r="E5715" s="77">
        <v>3</v>
      </c>
      <c r="F5715" s="78"/>
      <c r="G5715" s="79">
        <v>44951.777581018541</v>
      </c>
      <c r="H5715" s="77">
        <v>140</v>
      </c>
      <c r="I5715" s="76">
        <v>44951.970138888886</v>
      </c>
      <c r="J5715" s="78"/>
      <c r="K5715" s="80">
        <v>1</v>
      </c>
    </row>
    <row r="5716" spans="2:11" x14ac:dyDescent="0.3">
      <c r="B5716" s="75">
        <v>40783</v>
      </c>
      <c r="C5716" s="76">
        <v>44951</v>
      </c>
      <c r="D5716" s="77">
        <v>1304</v>
      </c>
      <c r="E5716" s="77">
        <v>6</v>
      </c>
      <c r="F5716" s="78"/>
      <c r="G5716" s="79">
        <v>44951.793391203726</v>
      </c>
      <c r="H5716" s="77">
        <v>140</v>
      </c>
      <c r="I5716" s="76">
        <v>44951.970138888886</v>
      </c>
      <c r="J5716" s="78"/>
      <c r="K5716" s="80">
        <v>1</v>
      </c>
    </row>
    <row r="5717" spans="2:11" x14ac:dyDescent="0.3">
      <c r="B5717" s="75">
        <v>40784</v>
      </c>
      <c r="C5717" s="76">
        <v>44951</v>
      </c>
      <c r="D5717" s="77">
        <v>970</v>
      </c>
      <c r="E5717" s="77">
        <v>4</v>
      </c>
      <c r="F5717" s="78"/>
      <c r="G5717" s="79">
        <v>44951.808923611134</v>
      </c>
      <c r="H5717" s="77">
        <v>170</v>
      </c>
      <c r="I5717" s="76">
        <v>44951.970138888886</v>
      </c>
      <c r="J5717" s="78"/>
      <c r="K5717" s="80">
        <v>1</v>
      </c>
    </row>
    <row r="5718" spans="2:11" x14ac:dyDescent="0.3">
      <c r="B5718" s="75">
        <v>40785</v>
      </c>
      <c r="C5718" s="76">
        <v>44951</v>
      </c>
      <c r="D5718" s="77">
        <v>31</v>
      </c>
      <c r="E5718" s="77">
        <v>6</v>
      </c>
      <c r="F5718" s="78"/>
      <c r="G5718" s="79">
        <v>44951.821851851877</v>
      </c>
      <c r="H5718" s="77">
        <v>165</v>
      </c>
      <c r="I5718" s="76">
        <v>44951.970138888886</v>
      </c>
      <c r="J5718" s="78"/>
      <c r="K5718" s="80">
        <v>1</v>
      </c>
    </row>
    <row r="5719" spans="2:11" x14ac:dyDescent="0.3">
      <c r="B5719" s="75">
        <v>40786</v>
      </c>
      <c r="C5719" s="76">
        <v>44951</v>
      </c>
      <c r="D5719" s="77">
        <v>83</v>
      </c>
      <c r="E5719" s="77">
        <v>4</v>
      </c>
      <c r="F5719" s="78"/>
      <c r="G5719" s="79">
        <v>44951.831886574102</v>
      </c>
      <c r="H5719" s="77">
        <v>179</v>
      </c>
      <c r="I5719" s="76">
        <v>44951.970138888886</v>
      </c>
      <c r="J5719" s="78"/>
      <c r="K5719" s="80">
        <v>1</v>
      </c>
    </row>
    <row r="5720" spans="2:11" x14ac:dyDescent="0.3">
      <c r="B5720" s="75">
        <v>40787</v>
      </c>
      <c r="C5720" s="76">
        <v>44951</v>
      </c>
      <c r="D5720" s="77">
        <v>216</v>
      </c>
      <c r="E5720" s="77">
        <v>4</v>
      </c>
      <c r="F5720" s="78"/>
      <c r="G5720" s="79">
        <v>44951.845601851877</v>
      </c>
      <c r="H5720" s="77">
        <v>172</v>
      </c>
      <c r="I5720" s="76">
        <v>44951.970138888886</v>
      </c>
      <c r="J5720" s="78"/>
      <c r="K5720" s="80">
        <v>1</v>
      </c>
    </row>
    <row r="5721" spans="2:11" x14ac:dyDescent="0.3">
      <c r="B5721" s="75">
        <v>40788</v>
      </c>
      <c r="C5721" s="76">
        <v>44951</v>
      </c>
      <c r="D5721" s="77">
        <v>766</v>
      </c>
      <c r="E5721" s="77">
        <v>1</v>
      </c>
      <c r="F5721" s="78"/>
      <c r="G5721" s="79">
        <v>44951.854386574101</v>
      </c>
      <c r="H5721" s="77">
        <v>144</v>
      </c>
      <c r="I5721" s="76">
        <v>44951.970138888886</v>
      </c>
      <c r="J5721" s="78"/>
      <c r="K5721" s="80">
        <v>1</v>
      </c>
    </row>
    <row r="5722" spans="2:11" x14ac:dyDescent="0.3">
      <c r="B5722" s="75">
        <v>40789</v>
      </c>
      <c r="C5722" s="76">
        <v>44951</v>
      </c>
      <c r="D5722" s="77">
        <v>1199</v>
      </c>
      <c r="E5722" s="77">
        <v>4</v>
      </c>
      <c r="F5722" s="78"/>
      <c r="G5722" s="79">
        <v>44951.865821759289</v>
      </c>
      <c r="H5722" s="77">
        <v>140</v>
      </c>
      <c r="I5722" s="76">
        <v>44951.970138888886</v>
      </c>
      <c r="J5722" s="78"/>
      <c r="K5722" s="80">
        <v>1</v>
      </c>
    </row>
    <row r="5723" spans="2:11" x14ac:dyDescent="0.3">
      <c r="B5723" s="75">
        <v>40790</v>
      </c>
      <c r="C5723" s="76">
        <v>44951</v>
      </c>
      <c r="D5723" s="77">
        <v>505</v>
      </c>
      <c r="E5723" s="77">
        <v>5</v>
      </c>
      <c r="F5723" s="78"/>
      <c r="G5723" s="79">
        <v>44951.876180555584</v>
      </c>
      <c r="H5723" s="77">
        <v>157</v>
      </c>
      <c r="I5723" s="76">
        <v>44951.970138888886</v>
      </c>
      <c r="J5723" s="78"/>
      <c r="K5723" s="80">
        <v>1</v>
      </c>
    </row>
    <row r="5724" spans="2:11" x14ac:dyDescent="0.3">
      <c r="B5724" s="75">
        <v>40791</v>
      </c>
      <c r="C5724" s="76">
        <v>44952</v>
      </c>
      <c r="D5724" s="77">
        <v>740</v>
      </c>
      <c r="E5724" s="77">
        <v>2</v>
      </c>
      <c r="F5724" s="78"/>
      <c r="G5724" s="79">
        <v>44952.333333333336</v>
      </c>
      <c r="H5724" s="77">
        <v>141</v>
      </c>
      <c r="I5724" s="76">
        <v>44952.96597222222</v>
      </c>
      <c r="J5724" s="78"/>
      <c r="K5724" s="80">
        <v>1</v>
      </c>
    </row>
    <row r="5725" spans="2:11" x14ac:dyDescent="0.3">
      <c r="B5725" s="75">
        <v>40792</v>
      </c>
      <c r="C5725" s="76">
        <v>44952</v>
      </c>
      <c r="D5725" s="77">
        <v>892</v>
      </c>
      <c r="E5725" s="77">
        <v>1</v>
      </c>
      <c r="F5725" s="78"/>
      <c r="G5725" s="79">
        <v>44952.347337962965</v>
      </c>
      <c r="H5725" s="77">
        <v>163</v>
      </c>
      <c r="I5725" s="76">
        <v>44952.96597222222</v>
      </c>
      <c r="J5725" s="78"/>
      <c r="K5725" s="80">
        <v>1</v>
      </c>
    </row>
    <row r="5726" spans="2:11" x14ac:dyDescent="0.3">
      <c r="B5726" s="75">
        <v>40793</v>
      </c>
      <c r="C5726" s="76">
        <v>44952</v>
      </c>
      <c r="D5726" s="77">
        <v>527</v>
      </c>
      <c r="E5726" s="77">
        <v>4</v>
      </c>
      <c r="F5726" s="78"/>
      <c r="G5726" s="79">
        <v>44952.362129629633</v>
      </c>
      <c r="H5726" s="77">
        <v>163</v>
      </c>
      <c r="I5726" s="76">
        <v>44952.96597222222</v>
      </c>
      <c r="J5726" s="78"/>
      <c r="K5726" s="80">
        <v>1</v>
      </c>
    </row>
    <row r="5727" spans="2:11" x14ac:dyDescent="0.3">
      <c r="B5727" s="75">
        <v>40794</v>
      </c>
      <c r="C5727" s="76">
        <v>44952</v>
      </c>
      <c r="D5727" s="77">
        <v>552</v>
      </c>
      <c r="E5727" s="77">
        <v>5</v>
      </c>
      <c r="F5727" s="78"/>
      <c r="G5727" s="79">
        <v>44952.373807870375</v>
      </c>
      <c r="H5727" s="77">
        <v>160</v>
      </c>
      <c r="I5727" s="76">
        <v>44952.96597222222</v>
      </c>
      <c r="J5727" s="78"/>
      <c r="K5727" s="80">
        <v>1</v>
      </c>
    </row>
    <row r="5728" spans="2:11" x14ac:dyDescent="0.3">
      <c r="B5728" s="75">
        <v>40795</v>
      </c>
      <c r="C5728" s="76">
        <v>44952</v>
      </c>
      <c r="D5728" s="77">
        <v>788</v>
      </c>
      <c r="E5728" s="77">
        <v>5</v>
      </c>
      <c r="F5728" s="78"/>
      <c r="G5728" s="79">
        <v>44952.385081018525</v>
      </c>
      <c r="H5728" s="77">
        <v>153</v>
      </c>
      <c r="I5728" s="76">
        <v>44952.96597222222</v>
      </c>
      <c r="J5728" s="78"/>
      <c r="K5728" s="80">
        <v>1</v>
      </c>
    </row>
    <row r="5729" spans="2:11" x14ac:dyDescent="0.3">
      <c r="B5729" s="75">
        <v>40796</v>
      </c>
      <c r="C5729" s="76">
        <v>44952</v>
      </c>
      <c r="D5729" s="77">
        <v>271</v>
      </c>
      <c r="E5729" s="77">
        <v>3</v>
      </c>
      <c r="F5729" s="78"/>
      <c r="G5729" s="79">
        <v>44952.394780092596</v>
      </c>
      <c r="H5729" s="77">
        <v>171</v>
      </c>
      <c r="I5729" s="76">
        <v>44952.96597222222</v>
      </c>
      <c r="J5729" s="78"/>
      <c r="K5729" s="80">
        <v>1</v>
      </c>
    </row>
    <row r="5730" spans="2:11" x14ac:dyDescent="0.3">
      <c r="B5730" s="75">
        <v>40797</v>
      </c>
      <c r="C5730" s="76">
        <v>44952</v>
      </c>
      <c r="D5730" s="77">
        <v>1154</v>
      </c>
      <c r="E5730" s="77">
        <v>4</v>
      </c>
      <c r="F5730" s="78"/>
      <c r="G5730" s="79">
        <v>44952.406782407408</v>
      </c>
      <c r="H5730" s="77">
        <v>171</v>
      </c>
      <c r="I5730" s="76">
        <v>44952.96597222222</v>
      </c>
      <c r="J5730" s="78"/>
      <c r="K5730" s="80">
        <v>1</v>
      </c>
    </row>
    <row r="5731" spans="2:11" x14ac:dyDescent="0.3">
      <c r="B5731" s="75">
        <v>40798</v>
      </c>
      <c r="C5731" s="76">
        <v>44952</v>
      </c>
      <c r="D5731" s="77">
        <v>841</v>
      </c>
      <c r="E5731" s="77">
        <v>6</v>
      </c>
      <c r="F5731" s="78"/>
      <c r="G5731" s="79">
        <v>44952.419398148151</v>
      </c>
      <c r="H5731" s="77">
        <v>149</v>
      </c>
      <c r="I5731" s="76">
        <v>44952.96597222222</v>
      </c>
      <c r="J5731" s="78"/>
      <c r="K5731" s="80">
        <v>1</v>
      </c>
    </row>
    <row r="5732" spans="2:11" x14ac:dyDescent="0.3">
      <c r="B5732" s="75">
        <v>40799</v>
      </c>
      <c r="C5732" s="76">
        <v>44952</v>
      </c>
      <c r="D5732" s="77">
        <v>636</v>
      </c>
      <c r="E5732" s="77">
        <v>3</v>
      </c>
      <c r="F5732" s="78"/>
      <c r="G5732" s="79">
        <v>44952.430347222224</v>
      </c>
      <c r="H5732" s="77">
        <v>162</v>
      </c>
      <c r="I5732" s="76">
        <v>44952.96597222222</v>
      </c>
      <c r="J5732" s="78"/>
      <c r="K5732" s="80">
        <v>1</v>
      </c>
    </row>
    <row r="5733" spans="2:11" x14ac:dyDescent="0.3">
      <c r="B5733" s="75">
        <v>40800</v>
      </c>
      <c r="C5733" s="76">
        <v>44952</v>
      </c>
      <c r="D5733" s="77">
        <v>760</v>
      </c>
      <c r="E5733" s="77">
        <v>5</v>
      </c>
      <c r="F5733" s="78"/>
      <c r="G5733" s="79">
        <v>44952.443530092591</v>
      </c>
      <c r="H5733" s="77">
        <v>165</v>
      </c>
      <c r="I5733" s="76">
        <v>44952.96597222222</v>
      </c>
      <c r="J5733" s="78"/>
      <c r="K5733" s="80">
        <v>1</v>
      </c>
    </row>
    <row r="5734" spans="2:11" x14ac:dyDescent="0.3">
      <c r="B5734" s="75">
        <v>40801</v>
      </c>
      <c r="C5734" s="76">
        <v>44952</v>
      </c>
      <c r="D5734" s="77">
        <v>1365</v>
      </c>
      <c r="E5734" s="77">
        <v>5</v>
      </c>
      <c r="F5734" s="78"/>
      <c r="G5734" s="79">
        <v>44952.453993055555</v>
      </c>
      <c r="H5734" s="77">
        <v>153</v>
      </c>
      <c r="I5734" s="76">
        <v>44952.96597222222</v>
      </c>
      <c r="J5734" s="78"/>
      <c r="K5734" s="80">
        <v>1</v>
      </c>
    </row>
    <row r="5735" spans="2:11" x14ac:dyDescent="0.3">
      <c r="B5735" s="75">
        <v>40802</v>
      </c>
      <c r="C5735" s="76">
        <v>44952</v>
      </c>
      <c r="D5735" s="77">
        <v>328</v>
      </c>
      <c r="E5735" s="77">
        <v>2</v>
      </c>
      <c r="F5735" s="78"/>
      <c r="G5735" s="79">
        <v>44952.465775462959</v>
      </c>
      <c r="H5735" s="77">
        <v>177</v>
      </c>
      <c r="I5735" s="76">
        <v>44952.96597222222</v>
      </c>
      <c r="J5735" s="78"/>
      <c r="K5735" s="80">
        <v>1</v>
      </c>
    </row>
    <row r="5736" spans="2:11" x14ac:dyDescent="0.3">
      <c r="B5736" s="75">
        <v>40803</v>
      </c>
      <c r="C5736" s="76">
        <v>44952</v>
      </c>
      <c r="D5736" s="77">
        <v>1178</v>
      </c>
      <c r="E5736" s="77">
        <v>4</v>
      </c>
      <c r="F5736" s="78"/>
      <c r="G5736" s="79">
        <v>44952.479675925919</v>
      </c>
      <c r="H5736" s="77">
        <v>160</v>
      </c>
      <c r="I5736" s="76">
        <v>44952.96597222222</v>
      </c>
      <c r="J5736" s="78"/>
      <c r="K5736" s="80">
        <v>1</v>
      </c>
    </row>
    <row r="5737" spans="2:11" x14ac:dyDescent="0.3">
      <c r="B5737" s="75">
        <v>40804</v>
      </c>
      <c r="C5737" s="76">
        <v>44952</v>
      </c>
      <c r="D5737" s="77">
        <v>214</v>
      </c>
      <c r="E5737" s="77">
        <v>6</v>
      </c>
      <c r="F5737" s="78"/>
      <c r="G5737" s="79">
        <v>44952.49313657407</v>
      </c>
      <c r="H5737" s="77">
        <v>140</v>
      </c>
      <c r="I5737" s="76">
        <v>44952.96597222222</v>
      </c>
      <c r="J5737" s="78"/>
      <c r="K5737" s="80">
        <v>1</v>
      </c>
    </row>
    <row r="5738" spans="2:11" x14ac:dyDescent="0.3">
      <c r="B5738" s="75">
        <v>40805</v>
      </c>
      <c r="C5738" s="76">
        <v>44952</v>
      </c>
      <c r="D5738" s="77">
        <v>109</v>
      </c>
      <c r="E5738" s="77">
        <v>2</v>
      </c>
      <c r="F5738" s="78"/>
      <c r="G5738" s="79">
        <v>44952.501446759255</v>
      </c>
      <c r="H5738" s="77">
        <v>165</v>
      </c>
      <c r="I5738" s="76">
        <v>44952.96597222222</v>
      </c>
      <c r="J5738" s="78"/>
      <c r="K5738" s="80">
        <v>1</v>
      </c>
    </row>
    <row r="5739" spans="2:11" x14ac:dyDescent="0.3">
      <c r="B5739" s="75">
        <v>40806</v>
      </c>
      <c r="C5739" s="76">
        <v>44952</v>
      </c>
      <c r="D5739" s="77">
        <v>327</v>
      </c>
      <c r="E5739" s="77">
        <v>3</v>
      </c>
      <c r="F5739" s="78"/>
      <c r="G5739" s="79">
        <v>44952.51484953703</v>
      </c>
      <c r="H5739" s="77">
        <v>164</v>
      </c>
      <c r="I5739" s="76">
        <v>44952.96597222222</v>
      </c>
      <c r="J5739" s="78"/>
      <c r="K5739" s="80">
        <v>1</v>
      </c>
    </row>
    <row r="5740" spans="2:11" x14ac:dyDescent="0.3">
      <c r="B5740" s="75">
        <v>40807</v>
      </c>
      <c r="C5740" s="76">
        <v>44952</v>
      </c>
      <c r="D5740" s="77">
        <v>1079</v>
      </c>
      <c r="E5740" s="77">
        <v>5</v>
      </c>
      <c r="F5740" s="78"/>
      <c r="G5740" s="79">
        <v>44952.527974537028</v>
      </c>
      <c r="H5740" s="77">
        <v>173</v>
      </c>
      <c r="I5740" s="76">
        <v>44952.96597222222</v>
      </c>
      <c r="J5740" s="78"/>
      <c r="K5740" s="80">
        <v>1</v>
      </c>
    </row>
    <row r="5741" spans="2:11" x14ac:dyDescent="0.3">
      <c r="B5741" s="75">
        <v>40808</v>
      </c>
      <c r="C5741" s="76">
        <v>44952</v>
      </c>
      <c r="D5741" s="77">
        <v>990</v>
      </c>
      <c r="E5741" s="77">
        <v>4</v>
      </c>
      <c r="F5741" s="78"/>
      <c r="G5741" s="79">
        <v>44952.543460648136</v>
      </c>
      <c r="H5741" s="77">
        <v>166</v>
      </c>
      <c r="I5741" s="76">
        <v>44952.96597222222</v>
      </c>
      <c r="J5741" s="78"/>
      <c r="K5741" s="80">
        <v>1</v>
      </c>
    </row>
    <row r="5742" spans="2:11" x14ac:dyDescent="0.3">
      <c r="B5742" s="75">
        <v>40809</v>
      </c>
      <c r="C5742" s="76">
        <v>44952</v>
      </c>
      <c r="D5742" s="77">
        <v>990</v>
      </c>
      <c r="E5742" s="77">
        <v>2</v>
      </c>
      <c r="F5742" s="78"/>
      <c r="G5742" s="79">
        <v>44952.55287037036</v>
      </c>
      <c r="H5742" s="77">
        <v>174</v>
      </c>
      <c r="I5742" s="76">
        <v>44952.96597222222</v>
      </c>
      <c r="J5742" s="78"/>
      <c r="K5742" s="80">
        <v>1</v>
      </c>
    </row>
    <row r="5743" spans="2:11" x14ac:dyDescent="0.3">
      <c r="B5743" s="75">
        <v>40810</v>
      </c>
      <c r="C5743" s="76">
        <v>44952</v>
      </c>
      <c r="D5743" s="77">
        <v>284</v>
      </c>
      <c r="E5743" s="77">
        <v>1</v>
      </c>
      <c r="F5743" s="78"/>
      <c r="G5743" s="79">
        <v>44952.569328703692</v>
      </c>
      <c r="H5743" s="77">
        <v>155</v>
      </c>
      <c r="I5743" s="76">
        <v>44952.96597222222</v>
      </c>
      <c r="J5743" s="78"/>
      <c r="K5743" s="80">
        <v>1</v>
      </c>
    </row>
    <row r="5744" spans="2:11" x14ac:dyDescent="0.3">
      <c r="B5744" s="75">
        <v>40811</v>
      </c>
      <c r="C5744" s="76">
        <v>44952</v>
      </c>
      <c r="D5744" s="77">
        <v>1115</v>
      </c>
      <c r="E5744" s="77">
        <v>2</v>
      </c>
      <c r="F5744" s="78"/>
      <c r="G5744" s="79">
        <v>44952.578865740732</v>
      </c>
      <c r="H5744" s="77">
        <v>163</v>
      </c>
      <c r="I5744" s="76">
        <v>44952.96597222222</v>
      </c>
      <c r="J5744" s="78"/>
      <c r="K5744" s="80">
        <v>1</v>
      </c>
    </row>
    <row r="5745" spans="2:11" x14ac:dyDescent="0.3">
      <c r="B5745" s="75">
        <v>40812</v>
      </c>
      <c r="C5745" s="76">
        <v>44952</v>
      </c>
      <c r="D5745" s="77">
        <v>112</v>
      </c>
      <c r="E5745" s="77">
        <v>4</v>
      </c>
      <c r="F5745" s="78"/>
      <c r="G5745" s="79">
        <v>44952.594143518509</v>
      </c>
      <c r="H5745" s="77">
        <v>145</v>
      </c>
      <c r="I5745" s="76">
        <v>44952.96597222222</v>
      </c>
      <c r="J5745" s="78"/>
      <c r="K5745" s="80">
        <v>1</v>
      </c>
    </row>
    <row r="5746" spans="2:11" x14ac:dyDescent="0.3">
      <c r="B5746" s="75">
        <v>40813</v>
      </c>
      <c r="C5746" s="76">
        <v>44952</v>
      </c>
      <c r="D5746" s="77">
        <v>1279</v>
      </c>
      <c r="E5746" s="77">
        <v>1</v>
      </c>
      <c r="F5746" s="78"/>
      <c r="G5746" s="79">
        <v>44952.60660879629</v>
      </c>
      <c r="H5746" s="77">
        <v>167</v>
      </c>
      <c r="I5746" s="76">
        <v>44952.96597222222</v>
      </c>
      <c r="J5746" s="78"/>
      <c r="K5746" s="80">
        <v>1</v>
      </c>
    </row>
    <row r="5747" spans="2:11" x14ac:dyDescent="0.3">
      <c r="B5747" s="75">
        <v>40814</v>
      </c>
      <c r="C5747" s="76">
        <v>44952</v>
      </c>
      <c r="D5747" s="77">
        <v>84</v>
      </c>
      <c r="E5747" s="77">
        <v>6</v>
      </c>
      <c r="F5747" s="78"/>
      <c r="G5747" s="79">
        <v>44952.617384259254</v>
      </c>
      <c r="H5747" s="77">
        <v>145</v>
      </c>
      <c r="I5747" s="76">
        <v>44952.96597222222</v>
      </c>
      <c r="J5747" s="78"/>
      <c r="K5747" s="80">
        <v>1</v>
      </c>
    </row>
    <row r="5748" spans="2:11" x14ac:dyDescent="0.3">
      <c r="B5748" s="75">
        <v>40815</v>
      </c>
      <c r="C5748" s="76">
        <v>44952</v>
      </c>
      <c r="D5748" s="77">
        <v>406</v>
      </c>
      <c r="E5748" s="77">
        <v>3</v>
      </c>
      <c r="F5748" s="78"/>
      <c r="G5748" s="79">
        <v>44952.628483796288</v>
      </c>
      <c r="H5748" s="77">
        <v>150</v>
      </c>
      <c r="I5748" s="76">
        <v>44952.96597222222</v>
      </c>
      <c r="J5748" s="78"/>
      <c r="K5748" s="80">
        <v>1</v>
      </c>
    </row>
    <row r="5749" spans="2:11" x14ac:dyDescent="0.3">
      <c r="B5749" s="75">
        <v>40816</v>
      </c>
      <c r="C5749" s="76">
        <v>44952</v>
      </c>
      <c r="D5749" s="77">
        <v>907</v>
      </c>
      <c r="E5749" s="77">
        <v>4</v>
      </c>
      <c r="F5749" s="78"/>
      <c r="G5749" s="79">
        <v>44952.637650462952</v>
      </c>
      <c r="H5749" s="77">
        <v>153</v>
      </c>
      <c r="I5749" s="76">
        <v>44952.96597222222</v>
      </c>
      <c r="J5749" s="78"/>
      <c r="K5749" s="80">
        <v>1</v>
      </c>
    </row>
    <row r="5750" spans="2:11" x14ac:dyDescent="0.3">
      <c r="B5750" s="75">
        <v>40817</v>
      </c>
      <c r="C5750" s="76">
        <v>44952</v>
      </c>
      <c r="D5750" s="77">
        <v>1004</v>
      </c>
      <c r="E5750" s="77">
        <v>6</v>
      </c>
      <c r="F5750" s="78"/>
      <c r="G5750" s="79">
        <v>44952.64599537036</v>
      </c>
      <c r="H5750" s="77">
        <v>156</v>
      </c>
      <c r="I5750" s="76">
        <v>44952.96597222222</v>
      </c>
      <c r="J5750" s="78"/>
      <c r="K5750" s="80">
        <v>1</v>
      </c>
    </row>
    <row r="5751" spans="2:11" x14ac:dyDescent="0.3">
      <c r="B5751" s="75">
        <v>40818</v>
      </c>
      <c r="C5751" s="76">
        <v>44952</v>
      </c>
      <c r="D5751" s="77">
        <v>1312</v>
      </c>
      <c r="E5751" s="77">
        <v>3</v>
      </c>
      <c r="F5751" s="78"/>
      <c r="G5751" s="79">
        <v>44952.656574074063</v>
      </c>
      <c r="H5751" s="77">
        <v>164</v>
      </c>
      <c r="I5751" s="76">
        <v>44952.96597222222</v>
      </c>
      <c r="J5751" s="78"/>
      <c r="K5751" s="80">
        <v>1</v>
      </c>
    </row>
    <row r="5752" spans="2:11" x14ac:dyDescent="0.3">
      <c r="B5752" s="75">
        <v>40819</v>
      </c>
      <c r="C5752" s="76">
        <v>44952</v>
      </c>
      <c r="D5752" s="77">
        <v>46</v>
      </c>
      <c r="E5752" s="77">
        <v>2</v>
      </c>
      <c r="F5752" s="78"/>
      <c r="G5752" s="79">
        <v>44952.66701388888</v>
      </c>
      <c r="H5752" s="77">
        <v>179</v>
      </c>
      <c r="I5752" s="76">
        <v>44952.96597222222</v>
      </c>
      <c r="J5752" s="78"/>
      <c r="K5752" s="80">
        <v>1</v>
      </c>
    </row>
    <row r="5753" spans="2:11" x14ac:dyDescent="0.3">
      <c r="B5753" s="75">
        <v>40820</v>
      </c>
      <c r="C5753" s="76">
        <v>44952</v>
      </c>
      <c r="D5753" s="77">
        <v>1061</v>
      </c>
      <c r="E5753" s="77">
        <v>4</v>
      </c>
      <c r="F5753" s="78"/>
      <c r="G5753" s="79">
        <v>44952.682858796288</v>
      </c>
      <c r="H5753" s="77">
        <v>144</v>
      </c>
      <c r="I5753" s="76">
        <v>44952.96597222222</v>
      </c>
      <c r="J5753" s="78"/>
      <c r="K5753" s="80">
        <v>1</v>
      </c>
    </row>
    <row r="5754" spans="2:11" x14ac:dyDescent="0.3">
      <c r="B5754" s="75">
        <v>40821</v>
      </c>
      <c r="C5754" s="76">
        <v>44952</v>
      </c>
      <c r="D5754" s="77">
        <v>1125</v>
      </c>
      <c r="E5754" s="77">
        <v>1</v>
      </c>
      <c r="F5754" s="78"/>
      <c r="G5754" s="79">
        <v>44952.691238425919</v>
      </c>
      <c r="H5754" s="77">
        <v>151</v>
      </c>
      <c r="I5754" s="76">
        <v>44952.96597222222</v>
      </c>
      <c r="J5754" s="78"/>
      <c r="K5754" s="80">
        <v>1</v>
      </c>
    </row>
    <row r="5755" spans="2:11" x14ac:dyDescent="0.3">
      <c r="B5755" s="75">
        <v>40822</v>
      </c>
      <c r="C5755" s="76">
        <v>44952</v>
      </c>
      <c r="D5755" s="77">
        <v>400</v>
      </c>
      <c r="E5755" s="77">
        <v>4</v>
      </c>
      <c r="F5755" s="78"/>
      <c r="G5755" s="79">
        <v>44952.701817129622</v>
      </c>
      <c r="H5755" s="77">
        <v>165</v>
      </c>
      <c r="I5755" s="76">
        <v>44952.96597222222</v>
      </c>
      <c r="J5755" s="78"/>
      <c r="K5755" s="80">
        <v>1</v>
      </c>
    </row>
    <row r="5756" spans="2:11" x14ac:dyDescent="0.3">
      <c r="B5756" s="75">
        <v>40823</v>
      </c>
      <c r="C5756" s="76">
        <v>44952</v>
      </c>
      <c r="D5756" s="77">
        <v>53</v>
      </c>
      <c r="E5756" s="77">
        <v>6</v>
      </c>
      <c r="F5756" s="78"/>
      <c r="G5756" s="79">
        <v>44952.714664351843</v>
      </c>
      <c r="H5756" s="77">
        <v>140</v>
      </c>
      <c r="I5756" s="76">
        <v>44952.96597222222</v>
      </c>
      <c r="J5756" s="78"/>
      <c r="K5756" s="80">
        <v>1</v>
      </c>
    </row>
    <row r="5757" spans="2:11" x14ac:dyDescent="0.3">
      <c r="B5757" s="75">
        <v>40824</v>
      </c>
      <c r="C5757" s="76">
        <v>44952</v>
      </c>
      <c r="D5757" s="77">
        <v>738</v>
      </c>
      <c r="E5757" s="77">
        <v>3</v>
      </c>
      <c r="F5757" s="78"/>
      <c r="G5757" s="79">
        <v>44952.725856481469</v>
      </c>
      <c r="H5757" s="77">
        <v>144</v>
      </c>
      <c r="I5757" s="76">
        <v>44952.96597222222</v>
      </c>
      <c r="J5757" s="78"/>
      <c r="K5757" s="80">
        <v>1</v>
      </c>
    </row>
    <row r="5758" spans="2:11" x14ac:dyDescent="0.3">
      <c r="B5758" s="75">
        <v>40825</v>
      </c>
      <c r="C5758" s="76">
        <v>44952</v>
      </c>
      <c r="D5758" s="77">
        <v>649</v>
      </c>
      <c r="E5758" s="77">
        <v>6</v>
      </c>
      <c r="F5758" s="78"/>
      <c r="G5758" s="79">
        <v>44952.737743055543</v>
      </c>
      <c r="H5758" s="77">
        <v>145</v>
      </c>
      <c r="I5758" s="76">
        <v>44952.96597222222</v>
      </c>
      <c r="J5758" s="78"/>
      <c r="K5758" s="80">
        <v>1</v>
      </c>
    </row>
    <row r="5759" spans="2:11" x14ac:dyDescent="0.3">
      <c r="B5759" s="75">
        <v>40826</v>
      </c>
      <c r="C5759" s="76">
        <v>44952</v>
      </c>
      <c r="D5759" s="77">
        <v>453</v>
      </c>
      <c r="E5759" s="77">
        <v>3</v>
      </c>
      <c r="F5759" s="78"/>
      <c r="G5759" s="79">
        <v>44952.747627314799</v>
      </c>
      <c r="H5759" s="77">
        <v>167</v>
      </c>
      <c r="I5759" s="76">
        <v>44952.96597222222</v>
      </c>
      <c r="J5759" s="78"/>
      <c r="K5759" s="80">
        <v>1</v>
      </c>
    </row>
    <row r="5760" spans="2:11" x14ac:dyDescent="0.3">
      <c r="B5760" s="75">
        <v>40827</v>
      </c>
      <c r="C5760" s="76">
        <v>44952</v>
      </c>
      <c r="D5760" s="77">
        <v>876</v>
      </c>
      <c r="E5760" s="77">
        <v>6</v>
      </c>
      <c r="F5760" s="78"/>
      <c r="G5760" s="79">
        <v>44952.76072916665</v>
      </c>
      <c r="H5760" s="77">
        <v>152</v>
      </c>
      <c r="I5760" s="76">
        <v>44952.96597222222</v>
      </c>
      <c r="J5760" s="78"/>
      <c r="K5760" s="80">
        <v>1</v>
      </c>
    </row>
    <row r="5761" spans="2:11" x14ac:dyDescent="0.3">
      <c r="B5761" s="75">
        <v>40828</v>
      </c>
      <c r="C5761" s="76">
        <v>44952</v>
      </c>
      <c r="D5761" s="77">
        <v>1187</v>
      </c>
      <c r="E5761" s="77">
        <v>4</v>
      </c>
      <c r="F5761" s="78"/>
      <c r="G5761" s="79">
        <v>44952.76990740739</v>
      </c>
      <c r="H5761" s="77">
        <v>179</v>
      </c>
      <c r="I5761" s="76">
        <v>44952.96597222222</v>
      </c>
      <c r="J5761" s="78"/>
      <c r="K5761" s="80">
        <v>1</v>
      </c>
    </row>
    <row r="5762" spans="2:11" x14ac:dyDescent="0.3">
      <c r="B5762" s="75">
        <v>40829</v>
      </c>
      <c r="C5762" s="76">
        <v>44952</v>
      </c>
      <c r="D5762" s="77">
        <v>1146</v>
      </c>
      <c r="E5762" s="77">
        <v>4</v>
      </c>
      <c r="F5762" s="78"/>
      <c r="G5762" s="79">
        <v>44952.778749999983</v>
      </c>
      <c r="H5762" s="77">
        <v>142</v>
      </c>
      <c r="I5762" s="76">
        <v>44952.96597222222</v>
      </c>
      <c r="J5762" s="78"/>
      <c r="K5762" s="80">
        <v>1</v>
      </c>
    </row>
    <row r="5763" spans="2:11" x14ac:dyDescent="0.3">
      <c r="B5763" s="75">
        <v>40830</v>
      </c>
      <c r="C5763" s="76">
        <v>44952</v>
      </c>
      <c r="D5763" s="77">
        <v>879</v>
      </c>
      <c r="E5763" s="77">
        <v>5</v>
      </c>
      <c r="F5763" s="78"/>
      <c r="G5763" s="79">
        <v>44952.788854166647</v>
      </c>
      <c r="H5763" s="77">
        <v>163</v>
      </c>
      <c r="I5763" s="76">
        <v>44952.96597222222</v>
      </c>
      <c r="J5763" s="78"/>
      <c r="K5763" s="80">
        <v>1</v>
      </c>
    </row>
    <row r="5764" spans="2:11" x14ac:dyDescent="0.3">
      <c r="B5764" s="75">
        <v>40831</v>
      </c>
      <c r="C5764" s="76">
        <v>44952</v>
      </c>
      <c r="D5764" s="77">
        <v>1045</v>
      </c>
      <c r="E5764" s="77">
        <v>4</v>
      </c>
      <c r="F5764" s="78"/>
      <c r="G5764" s="79">
        <v>44952.80179398146</v>
      </c>
      <c r="H5764" s="77">
        <v>165</v>
      </c>
      <c r="I5764" s="76">
        <v>44952.96597222222</v>
      </c>
      <c r="J5764" s="78"/>
      <c r="K5764" s="80">
        <v>1</v>
      </c>
    </row>
    <row r="5765" spans="2:11" x14ac:dyDescent="0.3">
      <c r="B5765" s="75">
        <v>40832</v>
      </c>
      <c r="C5765" s="76">
        <v>44952</v>
      </c>
      <c r="D5765" s="77">
        <v>904</v>
      </c>
      <c r="E5765" s="77">
        <v>1</v>
      </c>
      <c r="F5765" s="78"/>
      <c r="G5765" s="79">
        <v>44952.812048611093</v>
      </c>
      <c r="H5765" s="77">
        <v>168</v>
      </c>
      <c r="I5765" s="76">
        <v>44952.96597222222</v>
      </c>
      <c r="J5765" s="78"/>
      <c r="K5765" s="80">
        <v>1</v>
      </c>
    </row>
    <row r="5766" spans="2:11" x14ac:dyDescent="0.3">
      <c r="B5766" s="75">
        <v>40833</v>
      </c>
      <c r="C5766" s="76">
        <v>44952</v>
      </c>
      <c r="D5766" s="77">
        <v>338</v>
      </c>
      <c r="E5766" s="77">
        <v>6</v>
      </c>
      <c r="F5766" s="78"/>
      <c r="G5766" s="79">
        <v>44952.825787037022</v>
      </c>
      <c r="H5766" s="77">
        <v>165</v>
      </c>
      <c r="I5766" s="76">
        <v>44952.96597222222</v>
      </c>
      <c r="J5766" s="78"/>
      <c r="K5766" s="80">
        <v>1</v>
      </c>
    </row>
    <row r="5767" spans="2:11" x14ac:dyDescent="0.3">
      <c r="B5767" s="75">
        <v>40834</v>
      </c>
      <c r="C5767" s="76">
        <v>44952</v>
      </c>
      <c r="D5767" s="77">
        <v>52</v>
      </c>
      <c r="E5767" s="77">
        <v>3</v>
      </c>
      <c r="F5767" s="78"/>
      <c r="G5767" s="79">
        <v>44952.834976851838</v>
      </c>
      <c r="H5767" s="77">
        <v>163</v>
      </c>
      <c r="I5767" s="76">
        <v>44952.96597222222</v>
      </c>
      <c r="J5767" s="78"/>
      <c r="K5767" s="80">
        <v>1</v>
      </c>
    </row>
    <row r="5768" spans="2:11" x14ac:dyDescent="0.3">
      <c r="B5768" s="75">
        <v>40835</v>
      </c>
      <c r="C5768" s="76">
        <v>44952</v>
      </c>
      <c r="D5768" s="77">
        <v>805</v>
      </c>
      <c r="E5768" s="77">
        <v>5</v>
      </c>
      <c r="F5768" s="78"/>
      <c r="G5768" s="79">
        <v>44952.845393518503</v>
      </c>
      <c r="H5768" s="77">
        <v>166</v>
      </c>
      <c r="I5768" s="76">
        <v>44952.96597222222</v>
      </c>
      <c r="J5768" s="78"/>
      <c r="K5768" s="80">
        <v>1</v>
      </c>
    </row>
    <row r="5769" spans="2:11" x14ac:dyDescent="0.3">
      <c r="B5769" s="75">
        <v>40836</v>
      </c>
      <c r="C5769" s="76">
        <v>44952</v>
      </c>
      <c r="D5769" s="77">
        <v>572</v>
      </c>
      <c r="E5769" s="77">
        <v>5</v>
      </c>
      <c r="F5769" s="78"/>
      <c r="G5769" s="79">
        <v>44952.861550925911</v>
      </c>
      <c r="H5769" s="77">
        <v>150</v>
      </c>
      <c r="I5769" s="76">
        <v>44952.96597222222</v>
      </c>
      <c r="J5769" s="78"/>
      <c r="K5769" s="80">
        <v>1</v>
      </c>
    </row>
    <row r="5770" spans="2:11" x14ac:dyDescent="0.3">
      <c r="B5770" s="75">
        <v>40837</v>
      </c>
      <c r="C5770" s="76">
        <v>44952</v>
      </c>
      <c r="D5770" s="77">
        <v>137</v>
      </c>
      <c r="E5770" s="77">
        <v>3</v>
      </c>
      <c r="F5770" s="78"/>
      <c r="G5770" s="79">
        <v>44952.877928240727</v>
      </c>
      <c r="H5770" s="77">
        <v>150</v>
      </c>
      <c r="I5770" s="76">
        <v>44952.96597222222</v>
      </c>
      <c r="J5770" s="78"/>
      <c r="K5770" s="80">
        <v>1</v>
      </c>
    </row>
    <row r="5771" spans="2:11" x14ac:dyDescent="0.3">
      <c r="B5771" s="75">
        <v>40838</v>
      </c>
      <c r="C5771" s="76">
        <v>44953</v>
      </c>
      <c r="D5771" s="77">
        <v>1407</v>
      </c>
      <c r="E5771" s="77">
        <v>5</v>
      </c>
      <c r="F5771" s="78"/>
      <c r="G5771" s="79">
        <v>44953.333333333336</v>
      </c>
      <c r="H5771" s="77">
        <v>146</v>
      </c>
      <c r="I5771" s="76">
        <v>44953.95416666667</v>
      </c>
      <c r="J5771" s="78"/>
      <c r="K5771" s="80">
        <v>1</v>
      </c>
    </row>
    <row r="5772" spans="2:11" x14ac:dyDescent="0.3">
      <c r="B5772" s="75">
        <v>40839</v>
      </c>
      <c r="C5772" s="76">
        <v>44953</v>
      </c>
      <c r="D5772" s="77">
        <v>948</v>
      </c>
      <c r="E5772" s="77">
        <v>4</v>
      </c>
      <c r="F5772" s="78"/>
      <c r="G5772" s="79">
        <v>44953.34311342593</v>
      </c>
      <c r="H5772" s="77">
        <v>146</v>
      </c>
      <c r="I5772" s="76">
        <v>44953.95416666667</v>
      </c>
      <c r="J5772" s="78"/>
      <c r="K5772" s="80">
        <v>1</v>
      </c>
    </row>
    <row r="5773" spans="2:11" x14ac:dyDescent="0.3">
      <c r="B5773" s="75">
        <v>40840</v>
      </c>
      <c r="C5773" s="76">
        <v>44953</v>
      </c>
      <c r="D5773" s="77">
        <v>36</v>
      </c>
      <c r="E5773" s="77">
        <v>1</v>
      </c>
      <c r="F5773" s="78"/>
      <c r="G5773" s="79">
        <v>44953.3594212963</v>
      </c>
      <c r="H5773" s="77">
        <v>144</v>
      </c>
      <c r="I5773" s="76">
        <v>44953.95416666667</v>
      </c>
      <c r="J5773" s="78"/>
      <c r="K5773" s="80">
        <v>1</v>
      </c>
    </row>
    <row r="5774" spans="2:11" x14ac:dyDescent="0.3">
      <c r="B5774" s="75">
        <v>40841</v>
      </c>
      <c r="C5774" s="76">
        <v>44953</v>
      </c>
      <c r="D5774" s="77">
        <v>55</v>
      </c>
      <c r="E5774" s="77">
        <v>4</v>
      </c>
      <c r="F5774" s="78"/>
      <c r="G5774" s="79">
        <v>44953.370138888895</v>
      </c>
      <c r="H5774" s="77">
        <v>156</v>
      </c>
      <c r="I5774" s="76">
        <v>44953.95416666667</v>
      </c>
      <c r="J5774" s="78"/>
      <c r="K5774" s="80">
        <v>1</v>
      </c>
    </row>
    <row r="5775" spans="2:11" x14ac:dyDescent="0.3">
      <c r="B5775" s="75">
        <v>40842</v>
      </c>
      <c r="C5775" s="76">
        <v>44953</v>
      </c>
      <c r="D5775" s="77">
        <v>394</v>
      </c>
      <c r="E5775" s="77">
        <v>5</v>
      </c>
      <c r="F5775" s="78"/>
      <c r="G5775" s="79">
        <v>44953.382395833338</v>
      </c>
      <c r="H5775" s="77">
        <v>172</v>
      </c>
      <c r="I5775" s="76">
        <v>44953.95416666667</v>
      </c>
      <c r="J5775" s="78"/>
      <c r="K5775" s="80">
        <v>1</v>
      </c>
    </row>
    <row r="5776" spans="2:11" x14ac:dyDescent="0.3">
      <c r="B5776" s="75">
        <v>40843</v>
      </c>
      <c r="C5776" s="76">
        <v>44953</v>
      </c>
      <c r="D5776" s="77">
        <v>1203</v>
      </c>
      <c r="E5776" s="77">
        <v>4</v>
      </c>
      <c r="F5776" s="78"/>
      <c r="G5776" s="79">
        <v>44953.396423611113</v>
      </c>
      <c r="H5776" s="77">
        <v>170</v>
      </c>
      <c r="I5776" s="76">
        <v>44953.95416666667</v>
      </c>
      <c r="J5776" s="78"/>
      <c r="K5776" s="80">
        <v>1</v>
      </c>
    </row>
    <row r="5777" spans="2:11" x14ac:dyDescent="0.3">
      <c r="B5777" s="75">
        <v>40844</v>
      </c>
      <c r="C5777" s="76">
        <v>44953</v>
      </c>
      <c r="D5777" s="77">
        <v>991</v>
      </c>
      <c r="E5777" s="77">
        <v>6</v>
      </c>
      <c r="F5777" s="78"/>
      <c r="G5777" s="79">
        <v>44953.410763888889</v>
      </c>
      <c r="H5777" s="77">
        <v>160</v>
      </c>
      <c r="I5777" s="76">
        <v>44953.95416666667</v>
      </c>
      <c r="J5777" s="78"/>
      <c r="K5777" s="80">
        <v>1</v>
      </c>
    </row>
    <row r="5778" spans="2:11" x14ac:dyDescent="0.3">
      <c r="B5778" s="75">
        <v>40845</v>
      </c>
      <c r="C5778" s="76">
        <v>44953</v>
      </c>
      <c r="D5778" s="77">
        <v>578</v>
      </c>
      <c r="E5778" s="77">
        <v>2</v>
      </c>
      <c r="F5778" s="78"/>
      <c r="G5778" s="79">
        <v>44953.424907407411</v>
      </c>
      <c r="H5778" s="77">
        <v>179</v>
      </c>
      <c r="I5778" s="76">
        <v>44953.95416666667</v>
      </c>
      <c r="J5778" s="78"/>
      <c r="K5778" s="80">
        <v>1</v>
      </c>
    </row>
    <row r="5779" spans="2:11" x14ac:dyDescent="0.3">
      <c r="B5779" s="75">
        <v>40846</v>
      </c>
      <c r="C5779" s="76">
        <v>44953</v>
      </c>
      <c r="D5779" s="77">
        <v>379</v>
      </c>
      <c r="E5779" s="77">
        <v>5</v>
      </c>
      <c r="F5779" s="78"/>
      <c r="G5779" s="79">
        <v>44953.441226851857</v>
      </c>
      <c r="H5779" s="77">
        <v>169</v>
      </c>
      <c r="I5779" s="76">
        <v>44953.95416666667</v>
      </c>
      <c r="J5779" s="78"/>
      <c r="K5779" s="80">
        <v>1</v>
      </c>
    </row>
    <row r="5780" spans="2:11" x14ac:dyDescent="0.3">
      <c r="B5780" s="75">
        <v>40847</v>
      </c>
      <c r="C5780" s="76">
        <v>44953</v>
      </c>
      <c r="D5780" s="77">
        <v>41</v>
      </c>
      <c r="E5780" s="77">
        <v>6</v>
      </c>
      <c r="F5780" s="78"/>
      <c r="G5780" s="79">
        <v>44953.456006944449</v>
      </c>
      <c r="H5780" s="77">
        <v>170</v>
      </c>
      <c r="I5780" s="76">
        <v>44953.95416666667</v>
      </c>
      <c r="J5780" s="78"/>
      <c r="K5780" s="80">
        <v>1</v>
      </c>
    </row>
    <row r="5781" spans="2:11" x14ac:dyDescent="0.3">
      <c r="B5781" s="75">
        <v>40848</v>
      </c>
      <c r="C5781" s="76">
        <v>44953</v>
      </c>
      <c r="D5781" s="77">
        <v>1249</v>
      </c>
      <c r="E5781" s="77">
        <v>4</v>
      </c>
      <c r="F5781" s="78"/>
      <c r="G5781" s="79">
        <v>44953.473113425927</v>
      </c>
      <c r="H5781" s="77">
        <v>165</v>
      </c>
      <c r="I5781" s="76">
        <v>44953.95416666667</v>
      </c>
      <c r="J5781" s="78"/>
      <c r="K5781" s="80">
        <v>1</v>
      </c>
    </row>
    <row r="5782" spans="2:11" x14ac:dyDescent="0.3">
      <c r="B5782" s="75">
        <v>40849</v>
      </c>
      <c r="C5782" s="76">
        <v>44953</v>
      </c>
      <c r="D5782" s="77">
        <v>535</v>
      </c>
      <c r="E5782" s="77">
        <v>6</v>
      </c>
      <c r="F5782" s="78"/>
      <c r="G5782" s="79">
        <v>44953.487766203703</v>
      </c>
      <c r="H5782" s="77">
        <v>159</v>
      </c>
      <c r="I5782" s="76">
        <v>44953.95416666667</v>
      </c>
      <c r="J5782" s="78"/>
      <c r="K5782" s="80">
        <v>1</v>
      </c>
    </row>
    <row r="5783" spans="2:11" x14ac:dyDescent="0.3">
      <c r="B5783" s="75">
        <v>40850</v>
      </c>
      <c r="C5783" s="76">
        <v>44953</v>
      </c>
      <c r="D5783" s="77">
        <v>536</v>
      </c>
      <c r="E5783" s="77">
        <v>1</v>
      </c>
      <c r="F5783" s="78"/>
      <c r="G5783" s="79">
        <v>44953.499722222223</v>
      </c>
      <c r="H5783" s="77">
        <v>169</v>
      </c>
      <c r="I5783" s="76">
        <v>44953.95416666667</v>
      </c>
      <c r="J5783" s="78"/>
      <c r="K5783" s="80">
        <v>1</v>
      </c>
    </row>
    <row r="5784" spans="2:11" x14ac:dyDescent="0.3">
      <c r="B5784" s="75">
        <v>40851</v>
      </c>
      <c r="C5784" s="76">
        <v>44953</v>
      </c>
      <c r="D5784" s="77">
        <v>634</v>
      </c>
      <c r="E5784" s="77">
        <v>2</v>
      </c>
      <c r="F5784" s="78"/>
      <c r="G5784" s="79">
        <v>44953.51462962963</v>
      </c>
      <c r="H5784" s="77">
        <v>143</v>
      </c>
      <c r="I5784" s="76">
        <v>44953.95416666667</v>
      </c>
      <c r="J5784" s="78"/>
      <c r="K5784" s="80">
        <v>1</v>
      </c>
    </row>
    <row r="5785" spans="2:11" x14ac:dyDescent="0.3">
      <c r="B5785" s="75">
        <v>40852</v>
      </c>
      <c r="C5785" s="76">
        <v>44953</v>
      </c>
      <c r="D5785" s="77">
        <v>45</v>
      </c>
      <c r="E5785" s="77">
        <v>5</v>
      </c>
      <c r="F5785" s="78"/>
      <c r="G5785" s="79">
        <v>44953.528368055559</v>
      </c>
      <c r="H5785" s="77">
        <v>170</v>
      </c>
      <c r="I5785" s="76">
        <v>44953.95416666667</v>
      </c>
      <c r="J5785" s="78"/>
      <c r="K5785" s="80">
        <v>1</v>
      </c>
    </row>
    <row r="5786" spans="2:11" x14ac:dyDescent="0.3">
      <c r="B5786" s="75">
        <v>40853</v>
      </c>
      <c r="C5786" s="76">
        <v>44953</v>
      </c>
      <c r="D5786" s="77">
        <v>128</v>
      </c>
      <c r="E5786" s="77">
        <v>2</v>
      </c>
      <c r="F5786" s="78"/>
      <c r="G5786" s="79">
        <v>44953.539490740746</v>
      </c>
      <c r="H5786" s="77">
        <v>172</v>
      </c>
      <c r="I5786" s="76">
        <v>44953.95416666667</v>
      </c>
      <c r="J5786" s="78"/>
      <c r="K5786" s="80">
        <v>1</v>
      </c>
    </row>
    <row r="5787" spans="2:11" x14ac:dyDescent="0.3">
      <c r="B5787" s="75">
        <v>40854</v>
      </c>
      <c r="C5787" s="76">
        <v>44953</v>
      </c>
      <c r="D5787" s="77">
        <v>709</v>
      </c>
      <c r="E5787" s="77">
        <v>1</v>
      </c>
      <c r="F5787" s="78"/>
      <c r="G5787" s="79">
        <v>44953.551134259265</v>
      </c>
      <c r="H5787" s="77">
        <v>179</v>
      </c>
      <c r="I5787" s="76">
        <v>44953.95416666667</v>
      </c>
      <c r="J5787" s="78"/>
      <c r="K5787" s="80">
        <v>1</v>
      </c>
    </row>
    <row r="5788" spans="2:11" x14ac:dyDescent="0.3">
      <c r="B5788" s="75">
        <v>40855</v>
      </c>
      <c r="C5788" s="76">
        <v>44953</v>
      </c>
      <c r="D5788" s="77">
        <v>389</v>
      </c>
      <c r="E5788" s="77">
        <v>5</v>
      </c>
      <c r="F5788" s="78"/>
      <c r="G5788" s="79">
        <v>44953.567800925935</v>
      </c>
      <c r="H5788" s="77">
        <v>170</v>
      </c>
      <c r="I5788" s="76">
        <v>44953.95416666667</v>
      </c>
      <c r="J5788" s="78"/>
      <c r="K5788" s="80">
        <v>1</v>
      </c>
    </row>
    <row r="5789" spans="2:11" x14ac:dyDescent="0.3">
      <c r="B5789" s="75">
        <v>40856</v>
      </c>
      <c r="C5789" s="76">
        <v>44953</v>
      </c>
      <c r="D5789" s="77">
        <v>194</v>
      </c>
      <c r="E5789" s="77">
        <v>1</v>
      </c>
      <c r="F5789" s="78"/>
      <c r="G5789" s="79">
        <v>44953.584166666675</v>
      </c>
      <c r="H5789" s="77">
        <v>178</v>
      </c>
      <c r="I5789" s="76">
        <v>44953.95416666667</v>
      </c>
      <c r="J5789" s="78"/>
      <c r="K5789" s="80">
        <v>1</v>
      </c>
    </row>
    <row r="5790" spans="2:11" x14ac:dyDescent="0.3">
      <c r="B5790" s="75">
        <v>40857</v>
      </c>
      <c r="C5790" s="76">
        <v>44953</v>
      </c>
      <c r="D5790" s="77">
        <v>710</v>
      </c>
      <c r="E5790" s="77">
        <v>4</v>
      </c>
      <c r="F5790" s="78"/>
      <c r="G5790" s="79">
        <v>44953.594756944454</v>
      </c>
      <c r="H5790" s="77">
        <v>150</v>
      </c>
      <c r="I5790" s="76">
        <v>44953.95416666667</v>
      </c>
      <c r="J5790" s="78"/>
      <c r="K5790" s="80">
        <v>1</v>
      </c>
    </row>
    <row r="5791" spans="2:11" x14ac:dyDescent="0.3">
      <c r="B5791" s="75">
        <v>40858</v>
      </c>
      <c r="C5791" s="76">
        <v>44953</v>
      </c>
      <c r="D5791" s="77">
        <v>1340</v>
      </c>
      <c r="E5791" s="77">
        <v>4</v>
      </c>
      <c r="F5791" s="78"/>
      <c r="G5791" s="79">
        <v>44953.610347222231</v>
      </c>
      <c r="H5791" s="77">
        <v>157</v>
      </c>
      <c r="I5791" s="76">
        <v>44953.95416666667</v>
      </c>
      <c r="J5791" s="78"/>
      <c r="K5791" s="80">
        <v>1</v>
      </c>
    </row>
    <row r="5792" spans="2:11" x14ac:dyDescent="0.3">
      <c r="B5792" s="75">
        <v>40859</v>
      </c>
      <c r="C5792" s="76">
        <v>44953</v>
      </c>
      <c r="D5792" s="77">
        <v>1360</v>
      </c>
      <c r="E5792" s="77">
        <v>5</v>
      </c>
      <c r="F5792" s="78"/>
      <c r="G5792" s="79">
        <v>44953.62273148149</v>
      </c>
      <c r="H5792" s="77">
        <v>163</v>
      </c>
      <c r="I5792" s="76">
        <v>44953.95416666667</v>
      </c>
      <c r="J5792" s="78"/>
      <c r="K5792" s="80">
        <v>1</v>
      </c>
    </row>
    <row r="5793" spans="2:11" x14ac:dyDescent="0.3">
      <c r="B5793" s="75">
        <v>40860</v>
      </c>
      <c r="C5793" s="76">
        <v>44953</v>
      </c>
      <c r="D5793" s="77">
        <v>1158</v>
      </c>
      <c r="E5793" s="77">
        <v>1</v>
      </c>
      <c r="F5793" s="78"/>
      <c r="G5793" s="79">
        <v>44953.639050925936</v>
      </c>
      <c r="H5793" s="77">
        <v>178</v>
      </c>
      <c r="I5793" s="76">
        <v>44953.95416666667</v>
      </c>
      <c r="J5793" s="78"/>
      <c r="K5793" s="80">
        <v>1</v>
      </c>
    </row>
    <row r="5794" spans="2:11" x14ac:dyDescent="0.3">
      <c r="B5794" s="75">
        <v>40861</v>
      </c>
      <c r="C5794" s="76">
        <v>44953</v>
      </c>
      <c r="D5794" s="77">
        <v>592</v>
      </c>
      <c r="E5794" s="77">
        <v>4</v>
      </c>
      <c r="F5794" s="78"/>
      <c r="G5794" s="79">
        <v>44953.652476851865</v>
      </c>
      <c r="H5794" s="77">
        <v>166</v>
      </c>
      <c r="I5794" s="76">
        <v>44953.95416666667</v>
      </c>
      <c r="J5794" s="78"/>
      <c r="K5794" s="80">
        <v>1</v>
      </c>
    </row>
    <row r="5795" spans="2:11" x14ac:dyDescent="0.3">
      <c r="B5795" s="75">
        <v>40862</v>
      </c>
      <c r="C5795" s="76">
        <v>44953</v>
      </c>
      <c r="D5795" s="77">
        <v>945</v>
      </c>
      <c r="E5795" s="77">
        <v>3</v>
      </c>
      <c r="F5795" s="78"/>
      <c r="G5795" s="79">
        <v>44953.665682870385</v>
      </c>
      <c r="H5795" s="77">
        <v>167</v>
      </c>
      <c r="I5795" s="76">
        <v>44953.95416666667</v>
      </c>
      <c r="J5795" s="78"/>
      <c r="K5795" s="80">
        <v>1</v>
      </c>
    </row>
    <row r="5796" spans="2:11" x14ac:dyDescent="0.3">
      <c r="B5796" s="75">
        <v>40863</v>
      </c>
      <c r="C5796" s="76">
        <v>44953</v>
      </c>
      <c r="D5796" s="77">
        <v>1286</v>
      </c>
      <c r="E5796" s="77">
        <v>2</v>
      </c>
      <c r="F5796" s="78"/>
      <c r="G5796" s="79">
        <v>44953.67846064816</v>
      </c>
      <c r="H5796" s="77">
        <v>168</v>
      </c>
      <c r="I5796" s="76">
        <v>44953.95416666667</v>
      </c>
      <c r="J5796" s="78"/>
      <c r="K5796" s="80">
        <v>1</v>
      </c>
    </row>
    <row r="5797" spans="2:11" x14ac:dyDescent="0.3">
      <c r="B5797" s="75">
        <v>40864</v>
      </c>
      <c r="C5797" s="76">
        <v>44953</v>
      </c>
      <c r="D5797" s="77">
        <v>928</v>
      </c>
      <c r="E5797" s="77">
        <v>6</v>
      </c>
      <c r="F5797" s="78"/>
      <c r="G5797" s="79">
        <v>44953.693923611121</v>
      </c>
      <c r="H5797" s="77">
        <v>140</v>
      </c>
      <c r="I5797" s="76">
        <v>44953.95416666667</v>
      </c>
      <c r="J5797" s="78"/>
      <c r="K5797" s="80">
        <v>1</v>
      </c>
    </row>
    <row r="5798" spans="2:11" x14ac:dyDescent="0.3">
      <c r="B5798" s="75">
        <v>40865</v>
      </c>
      <c r="C5798" s="76">
        <v>44953</v>
      </c>
      <c r="D5798" s="77">
        <v>1045</v>
      </c>
      <c r="E5798" s="77">
        <v>3</v>
      </c>
      <c r="F5798" s="78"/>
      <c r="G5798" s="79">
        <v>44953.706793981495</v>
      </c>
      <c r="H5798" s="77">
        <v>170</v>
      </c>
      <c r="I5798" s="76">
        <v>44953.95416666667</v>
      </c>
      <c r="J5798" s="78"/>
      <c r="K5798" s="80">
        <v>1</v>
      </c>
    </row>
    <row r="5799" spans="2:11" x14ac:dyDescent="0.3">
      <c r="B5799" s="75">
        <v>40866</v>
      </c>
      <c r="C5799" s="76">
        <v>44953</v>
      </c>
      <c r="D5799" s="77">
        <v>972</v>
      </c>
      <c r="E5799" s="77">
        <v>4</v>
      </c>
      <c r="F5799" s="78"/>
      <c r="G5799" s="79">
        <v>44953.718796296307</v>
      </c>
      <c r="H5799" s="77">
        <v>146</v>
      </c>
      <c r="I5799" s="76">
        <v>44953.95416666667</v>
      </c>
      <c r="J5799" s="78"/>
      <c r="K5799" s="80">
        <v>1</v>
      </c>
    </row>
    <row r="5800" spans="2:11" x14ac:dyDescent="0.3">
      <c r="B5800" s="75">
        <v>40867</v>
      </c>
      <c r="C5800" s="76">
        <v>44953</v>
      </c>
      <c r="D5800" s="77">
        <v>486</v>
      </c>
      <c r="E5800" s="77">
        <v>3</v>
      </c>
      <c r="F5800" s="78"/>
      <c r="G5800" s="79">
        <v>44953.733113425937</v>
      </c>
      <c r="H5800" s="77">
        <v>171</v>
      </c>
      <c r="I5800" s="76">
        <v>44953.95416666667</v>
      </c>
      <c r="J5800" s="78"/>
      <c r="K5800" s="80">
        <v>1</v>
      </c>
    </row>
    <row r="5801" spans="2:11" x14ac:dyDescent="0.3">
      <c r="B5801" s="75">
        <v>40868</v>
      </c>
      <c r="C5801" s="76">
        <v>44953</v>
      </c>
      <c r="D5801" s="77">
        <v>1049</v>
      </c>
      <c r="E5801" s="77">
        <v>1</v>
      </c>
      <c r="F5801" s="78"/>
      <c r="G5801" s="79">
        <v>44953.748784722236</v>
      </c>
      <c r="H5801" s="77">
        <v>145</v>
      </c>
      <c r="I5801" s="76">
        <v>44953.95416666667</v>
      </c>
      <c r="J5801" s="78"/>
      <c r="K5801" s="80">
        <v>1</v>
      </c>
    </row>
    <row r="5802" spans="2:11" x14ac:dyDescent="0.3">
      <c r="B5802" s="75">
        <v>40869</v>
      </c>
      <c r="C5802" s="76">
        <v>44953</v>
      </c>
      <c r="D5802" s="77">
        <v>1396</v>
      </c>
      <c r="E5802" s="77">
        <v>5</v>
      </c>
      <c r="F5802" s="78"/>
      <c r="G5802" s="79">
        <v>44953.763425925943</v>
      </c>
      <c r="H5802" s="77">
        <v>173</v>
      </c>
      <c r="I5802" s="76">
        <v>44953.95416666667</v>
      </c>
      <c r="J5802" s="78"/>
      <c r="K5802" s="80">
        <v>1</v>
      </c>
    </row>
    <row r="5803" spans="2:11" x14ac:dyDescent="0.3">
      <c r="B5803" s="75">
        <v>40870</v>
      </c>
      <c r="C5803" s="76">
        <v>44953</v>
      </c>
      <c r="D5803" s="77">
        <v>1159</v>
      </c>
      <c r="E5803" s="77">
        <v>2</v>
      </c>
      <c r="F5803" s="78"/>
      <c r="G5803" s="79">
        <v>44953.776180555571</v>
      </c>
      <c r="H5803" s="77">
        <v>151</v>
      </c>
      <c r="I5803" s="76">
        <v>44953.95416666667</v>
      </c>
      <c r="J5803" s="78"/>
      <c r="K5803" s="80">
        <v>1</v>
      </c>
    </row>
    <row r="5804" spans="2:11" x14ac:dyDescent="0.3">
      <c r="B5804" s="75">
        <v>40871</v>
      </c>
      <c r="C5804" s="76">
        <v>44953</v>
      </c>
      <c r="D5804" s="77">
        <v>642</v>
      </c>
      <c r="E5804" s="77">
        <v>2</v>
      </c>
      <c r="F5804" s="78"/>
      <c r="G5804" s="79">
        <v>44953.789490740754</v>
      </c>
      <c r="H5804" s="77">
        <v>147</v>
      </c>
      <c r="I5804" s="76">
        <v>44953.95416666667</v>
      </c>
      <c r="J5804" s="78"/>
      <c r="K5804" s="80">
        <v>1</v>
      </c>
    </row>
    <row r="5805" spans="2:11" x14ac:dyDescent="0.3">
      <c r="B5805" s="75">
        <v>40872</v>
      </c>
      <c r="C5805" s="76">
        <v>44953</v>
      </c>
      <c r="D5805" s="77">
        <v>755</v>
      </c>
      <c r="E5805" s="77">
        <v>1</v>
      </c>
      <c r="F5805" s="78"/>
      <c r="G5805" s="79">
        <v>44953.806319444455</v>
      </c>
      <c r="H5805" s="77">
        <v>161</v>
      </c>
      <c r="I5805" s="76">
        <v>44953.95416666667</v>
      </c>
      <c r="J5805" s="78"/>
      <c r="K5805" s="80">
        <v>1</v>
      </c>
    </row>
    <row r="5806" spans="2:11" x14ac:dyDescent="0.3">
      <c r="B5806" s="75">
        <v>40873</v>
      </c>
      <c r="C5806" s="76">
        <v>44953</v>
      </c>
      <c r="D5806" s="77">
        <v>98</v>
      </c>
      <c r="E5806" s="77">
        <v>6</v>
      </c>
      <c r="F5806" s="78"/>
      <c r="G5806" s="79">
        <v>44953.819282407421</v>
      </c>
      <c r="H5806" s="77">
        <v>167</v>
      </c>
      <c r="I5806" s="76">
        <v>44953.95416666667</v>
      </c>
      <c r="J5806" s="78"/>
      <c r="K5806" s="80">
        <v>1</v>
      </c>
    </row>
    <row r="5807" spans="2:11" x14ac:dyDescent="0.3">
      <c r="B5807" s="75">
        <v>40874</v>
      </c>
      <c r="C5807" s="76">
        <v>44953</v>
      </c>
      <c r="D5807" s="77">
        <v>877</v>
      </c>
      <c r="E5807" s="77">
        <v>4</v>
      </c>
      <c r="F5807" s="78"/>
      <c r="G5807" s="79">
        <v>44953.831481481495</v>
      </c>
      <c r="H5807" s="77">
        <v>146</v>
      </c>
      <c r="I5807" s="76">
        <v>44953.95416666667</v>
      </c>
      <c r="J5807" s="78"/>
      <c r="K5807" s="80">
        <v>1</v>
      </c>
    </row>
    <row r="5808" spans="2:11" x14ac:dyDescent="0.3">
      <c r="B5808" s="75">
        <v>40875</v>
      </c>
      <c r="C5808" s="76">
        <v>44953</v>
      </c>
      <c r="D5808" s="77">
        <v>1128</v>
      </c>
      <c r="E5808" s="77">
        <v>4</v>
      </c>
      <c r="F5808" s="78"/>
      <c r="G5808" s="79">
        <v>44953.843113425937</v>
      </c>
      <c r="H5808" s="77">
        <v>162</v>
      </c>
      <c r="I5808" s="76">
        <v>44953.95416666667</v>
      </c>
      <c r="J5808" s="78"/>
      <c r="K5808" s="80">
        <v>1</v>
      </c>
    </row>
    <row r="5809" spans="2:11" x14ac:dyDescent="0.3">
      <c r="B5809" s="75">
        <v>40876</v>
      </c>
      <c r="C5809" s="76">
        <v>44953</v>
      </c>
      <c r="D5809" s="77">
        <v>1299</v>
      </c>
      <c r="E5809" s="77">
        <v>6</v>
      </c>
      <c r="F5809" s="78"/>
      <c r="G5809" s="79">
        <v>44953.857835648159</v>
      </c>
      <c r="H5809" s="77">
        <v>155</v>
      </c>
      <c r="I5809" s="76">
        <v>44953.95416666667</v>
      </c>
      <c r="J5809" s="78"/>
      <c r="K5809" s="80">
        <v>1</v>
      </c>
    </row>
    <row r="5810" spans="2:11" x14ac:dyDescent="0.3">
      <c r="B5810" s="75">
        <v>40877</v>
      </c>
      <c r="C5810" s="76">
        <v>44953</v>
      </c>
      <c r="D5810" s="77">
        <v>399</v>
      </c>
      <c r="E5810" s="77">
        <v>6</v>
      </c>
      <c r="F5810" s="78"/>
      <c r="G5810" s="79">
        <v>44953.867939814823</v>
      </c>
      <c r="H5810" s="77">
        <v>166</v>
      </c>
      <c r="I5810" s="76">
        <v>44953.95416666667</v>
      </c>
      <c r="J5810" s="78"/>
      <c r="K5810" s="80">
        <v>1</v>
      </c>
    </row>
    <row r="5811" spans="2:11" x14ac:dyDescent="0.3">
      <c r="B5811" s="75">
        <v>40878</v>
      </c>
      <c r="C5811" s="76">
        <v>44953</v>
      </c>
      <c r="D5811" s="77">
        <v>825</v>
      </c>
      <c r="E5811" s="77">
        <v>6</v>
      </c>
      <c r="F5811" s="78"/>
      <c r="G5811" s="79">
        <v>44953.878564814826</v>
      </c>
      <c r="H5811" s="77">
        <v>155</v>
      </c>
      <c r="I5811" s="76">
        <v>44953.95416666667</v>
      </c>
      <c r="J5811" s="78"/>
      <c r="K5811" s="80">
        <v>1</v>
      </c>
    </row>
    <row r="5812" spans="2:11" x14ac:dyDescent="0.3">
      <c r="B5812" s="75">
        <v>40879</v>
      </c>
      <c r="C5812" s="76">
        <v>44953</v>
      </c>
      <c r="D5812" s="77">
        <v>1320</v>
      </c>
      <c r="E5812" s="77">
        <v>2</v>
      </c>
      <c r="F5812" s="78"/>
      <c r="G5812" s="79">
        <v>44953.889756944453</v>
      </c>
      <c r="H5812" s="77">
        <v>161</v>
      </c>
      <c r="I5812" s="76">
        <v>44953.95416666667</v>
      </c>
      <c r="J5812" s="78"/>
      <c r="K5812" s="80">
        <v>1</v>
      </c>
    </row>
    <row r="5813" spans="2:11" x14ac:dyDescent="0.3">
      <c r="B5813" s="75">
        <v>40880</v>
      </c>
      <c r="C5813" s="76">
        <v>44953</v>
      </c>
      <c r="D5813" s="77">
        <v>784</v>
      </c>
      <c r="E5813" s="77">
        <v>6</v>
      </c>
      <c r="F5813" s="78"/>
      <c r="G5813" s="79">
        <v>44953.900081018524</v>
      </c>
      <c r="H5813" s="77">
        <v>165</v>
      </c>
      <c r="I5813" s="76">
        <v>44953.95416666667</v>
      </c>
      <c r="J5813" s="78"/>
      <c r="K5813" s="80">
        <v>1</v>
      </c>
    </row>
    <row r="5814" spans="2:11" x14ac:dyDescent="0.3">
      <c r="B5814" s="75">
        <v>40881</v>
      </c>
      <c r="C5814" s="76">
        <v>44953</v>
      </c>
      <c r="D5814" s="77">
        <v>844</v>
      </c>
      <c r="E5814" s="77">
        <v>1</v>
      </c>
      <c r="F5814" s="78"/>
      <c r="G5814" s="79">
        <v>44953.917164351857</v>
      </c>
      <c r="H5814" s="77">
        <v>144</v>
      </c>
      <c r="I5814" s="76">
        <v>44953.95416666667</v>
      </c>
      <c r="J5814" s="78"/>
      <c r="K5814" s="80">
        <v>1</v>
      </c>
    </row>
    <row r="5815" spans="2:11" x14ac:dyDescent="0.3">
      <c r="B5815" s="75">
        <v>40882</v>
      </c>
      <c r="C5815" s="76">
        <v>44953</v>
      </c>
      <c r="D5815" s="77">
        <v>849</v>
      </c>
      <c r="E5815" s="77">
        <v>4</v>
      </c>
      <c r="F5815" s="78"/>
      <c r="G5815" s="79">
        <v>44953.926446759266</v>
      </c>
      <c r="H5815" s="77">
        <v>144</v>
      </c>
      <c r="I5815" s="76">
        <v>44953.95416666667</v>
      </c>
      <c r="J5815" s="78"/>
      <c r="K5815" s="80">
        <v>1</v>
      </c>
    </row>
    <row r="5816" spans="2:11" x14ac:dyDescent="0.3">
      <c r="B5816" s="75">
        <v>40883</v>
      </c>
      <c r="C5816" s="76">
        <v>44956</v>
      </c>
      <c r="D5816" s="77">
        <v>89</v>
      </c>
      <c r="E5816" s="77">
        <v>3</v>
      </c>
      <c r="F5816" s="78"/>
      <c r="G5816" s="79">
        <v>44956.333333333336</v>
      </c>
      <c r="H5816" s="77">
        <v>174</v>
      </c>
      <c r="I5816" s="76">
        <v>44956.956944444442</v>
      </c>
      <c r="J5816" s="78"/>
      <c r="K5816" s="80">
        <v>1</v>
      </c>
    </row>
    <row r="5817" spans="2:11" x14ac:dyDescent="0.3">
      <c r="B5817" s="75">
        <v>40884</v>
      </c>
      <c r="C5817" s="76">
        <v>44956</v>
      </c>
      <c r="D5817" s="77">
        <v>1239</v>
      </c>
      <c r="E5817" s="77">
        <v>4</v>
      </c>
      <c r="F5817" s="78"/>
      <c r="G5817" s="79">
        <v>44956.346122685187</v>
      </c>
      <c r="H5817" s="77">
        <v>166</v>
      </c>
      <c r="I5817" s="76">
        <v>44956.956944444442</v>
      </c>
      <c r="J5817" s="78"/>
      <c r="K5817" s="80">
        <v>1</v>
      </c>
    </row>
    <row r="5818" spans="2:11" x14ac:dyDescent="0.3">
      <c r="B5818" s="75">
        <v>40885</v>
      </c>
      <c r="C5818" s="76">
        <v>44956</v>
      </c>
      <c r="D5818" s="77">
        <v>559</v>
      </c>
      <c r="E5818" s="77">
        <v>3</v>
      </c>
      <c r="F5818" s="78"/>
      <c r="G5818" s="79">
        <v>44956.355324074073</v>
      </c>
      <c r="H5818" s="77">
        <v>162</v>
      </c>
      <c r="I5818" s="76">
        <v>44956.956944444442</v>
      </c>
      <c r="J5818" s="78"/>
      <c r="K5818" s="80">
        <v>1</v>
      </c>
    </row>
    <row r="5819" spans="2:11" x14ac:dyDescent="0.3">
      <c r="B5819" s="75">
        <v>40886</v>
      </c>
      <c r="C5819" s="76">
        <v>44956</v>
      </c>
      <c r="D5819" s="77">
        <v>830</v>
      </c>
      <c r="E5819" s="77">
        <v>1</v>
      </c>
      <c r="F5819" s="78"/>
      <c r="G5819" s="79">
        <v>44956.364918981482</v>
      </c>
      <c r="H5819" s="77">
        <v>178</v>
      </c>
      <c r="I5819" s="76">
        <v>44956.956944444442</v>
      </c>
      <c r="J5819" s="78"/>
      <c r="K5819" s="80">
        <v>1</v>
      </c>
    </row>
    <row r="5820" spans="2:11" x14ac:dyDescent="0.3">
      <c r="B5820" s="75">
        <v>40887</v>
      </c>
      <c r="C5820" s="76">
        <v>44956</v>
      </c>
      <c r="D5820" s="77">
        <v>1374</v>
      </c>
      <c r="E5820" s="77">
        <v>4</v>
      </c>
      <c r="F5820" s="78"/>
      <c r="G5820" s="79">
        <v>44956.381886574076</v>
      </c>
      <c r="H5820" s="77">
        <v>147</v>
      </c>
      <c r="I5820" s="76">
        <v>44956.956944444442</v>
      </c>
      <c r="J5820" s="78"/>
      <c r="K5820" s="80">
        <v>1</v>
      </c>
    </row>
    <row r="5821" spans="2:11" x14ac:dyDescent="0.3">
      <c r="B5821" s="75">
        <v>40888</v>
      </c>
      <c r="C5821" s="76">
        <v>44956</v>
      </c>
      <c r="D5821" s="77">
        <v>1411</v>
      </c>
      <c r="E5821" s="77">
        <v>5</v>
      </c>
      <c r="F5821" s="78"/>
      <c r="G5821" s="79">
        <v>44956.39780092593</v>
      </c>
      <c r="H5821" s="77">
        <v>167</v>
      </c>
      <c r="I5821" s="76">
        <v>44956.956944444442</v>
      </c>
      <c r="J5821" s="78"/>
      <c r="K5821" s="80">
        <v>1</v>
      </c>
    </row>
    <row r="5822" spans="2:11" x14ac:dyDescent="0.3">
      <c r="B5822" s="75">
        <v>40889</v>
      </c>
      <c r="C5822" s="76">
        <v>44956</v>
      </c>
      <c r="D5822" s="77">
        <v>32</v>
      </c>
      <c r="E5822" s="77">
        <v>2</v>
      </c>
      <c r="F5822" s="78"/>
      <c r="G5822" s="79">
        <v>44956.408958333341</v>
      </c>
      <c r="H5822" s="77">
        <v>160</v>
      </c>
      <c r="I5822" s="76">
        <v>44956.956944444442</v>
      </c>
      <c r="J5822" s="78"/>
      <c r="K5822" s="80">
        <v>1</v>
      </c>
    </row>
    <row r="5823" spans="2:11" x14ac:dyDescent="0.3">
      <c r="B5823" s="75">
        <v>40890</v>
      </c>
      <c r="C5823" s="76">
        <v>44956</v>
      </c>
      <c r="D5823" s="77">
        <v>89</v>
      </c>
      <c r="E5823" s="77">
        <v>2</v>
      </c>
      <c r="F5823" s="78"/>
      <c r="G5823" s="79">
        <v>44956.420300925936</v>
      </c>
      <c r="H5823" s="77">
        <v>159</v>
      </c>
      <c r="I5823" s="76">
        <v>44956.956944444442</v>
      </c>
      <c r="J5823" s="78"/>
      <c r="K5823" s="80">
        <v>1</v>
      </c>
    </row>
    <row r="5824" spans="2:11" x14ac:dyDescent="0.3">
      <c r="B5824" s="75">
        <v>40891</v>
      </c>
      <c r="C5824" s="76">
        <v>44956</v>
      </c>
      <c r="D5824" s="77">
        <v>65</v>
      </c>
      <c r="E5824" s="77">
        <v>2</v>
      </c>
      <c r="F5824" s="78"/>
      <c r="G5824" s="79">
        <v>44956.434502314827</v>
      </c>
      <c r="H5824" s="77">
        <v>174</v>
      </c>
      <c r="I5824" s="76">
        <v>44956.956944444442</v>
      </c>
      <c r="J5824" s="78"/>
      <c r="K5824" s="80">
        <v>1</v>
      </c>
    </row>
    <row r="5825" spans="2:11" x14ac:dyDescent="0.3">
      <c r="B5825" s="75">
        <v>40892</v>
      </c>
      <c r="C5825" s="76">
        <v>44956</v>
      </c>
      <c r="D5825" s="77">
        <v>5</v>
      </c>
      <c r="E5825" s="77">
        <v>4</v>
      </c>
      <c r="F5825" s="78"/>
      <c r="G5825" s="79">
        <v>44956.444421296306</v>
      </c>
      <c r="H5825" s="77">
        <v>146</v>
      </c>
      <c r="I5825" s="76">
        <v>44956.956944444442</v>
      </c>
      <c r="J5825" s="78"/>
      <c r="K5825" s="80">
        <v>1</v>
      </c>
    </row>
    <row r="5826" spans="2:11" x14ac:dyDescent="0.3">
      <c r="B5826" s="75">
        <v>40893</v>
      </c>
      <c r="C5826" s="76">
        <v>44956</v>
      </c>
      <c r="D5826" s="77">
        <v>1037</v>
      </c>
      <c r="E5826" s="77">
        <v>2</v>
      </c>
      <c r="F5826" s="78"/>
      <c r="G5826" s="79">
        <v>44956.459745370383</v>
      </c>
      <c r="H5826" s="77">
        <v>156</v>
      </c>
      <c r="I5826" s="76">
        <v>44956.956944444442</v>
      </c>
      <c r="J5826" s="78"/>
      <c r="K5826" s="80">
        <v>1</v>
      </c>
    </row>
    <row r="5827" spans="2:11" x14ac:dyDescent="0.3">
      <c r="B5827" s="75">
        <v>40894</v>
      </c>
      <c r="C5827" s="76">
        <v>44956</v>
      </c>
      <c r="D5827" s="77">
        <v>917</v>
      </c>
      <c r="E5827" s="77">
        <v>1</v>
      </c>
      <c r="F5827" s="78"/>
      <c r="G5827" s="79">
        <v>44956.472858796311</v>
      </c>
      <c r="H5827" s="77">
        <v>161</v>
      </c>
      <c r="I5827" s="76">
        <v>44956.956944444442</v>
      </c>
      <c r="J5827" s="78"/>
      <c r="K5827" s="80">
        <v>1</v>
      </c>
    </row>
    <row r="5828" spans="2:11" x14ac:dyDescent="0.3">
      <c r="B5828" s="75">
        <v>40895</v>
      </c>
      <c r="C5828" s="76">
        <v>44956</v>
      </c>
      <c r="D5828" s="77">
        <v>1331</v>
      </c>
      <c r="E5828" s="77">
        <v>2</v>
      </c>
      <c r="F5828" s="78"/>
      <c r="G5828" s="79">
        <v>44956.485219907423</v>
      </c>
      <c r="H5828" s="77">
        <v>177</v>
      </c>
      <c r="I5828" s="76">
        <v>44956.956944444442</v>
      </c>
      <c r="J5828" s="78"/>
      <c r="K5828" s="80">
        <v>1</v>
      </c>
    </row>
    <row r="5829" spans="2:11" x14ac:dyDescent="0.3">
      <c r="B5829" s="75">
        <v>40896</v>
      </c>
      <c r="C5829" s="76">
        <v>44956</v>
      </c>
      <c r="D5829" s="77">
        <v>556</v>
      </c>
      <c r="E5829" s="77">
        <v>1</v>
      </c>
      <c r="F5829" s="78"/>
      <c r="G5829" s="79">
        <v>44956.500277777792</v>
      </c>
      <c r="H5829" s="77">
        <v>148</v>
      </c>
      <c r="I5829" s="76">
        <v>44956.956944444442</v>
      </c>
      <c r="J5829" s="78"/>
      <c r="K5829" s="80">
        <v>1</v>
      </c>
    </row>
    <row r="5830" spans="2:11" x14ac:dyDescent="0.3">
      <c r="B5830" s="75">
        <v>40897</v>
      </c>
      <c r="C5830" s="76">
        <v>44956</v>
      </c>
      <c r="D5830" s="77">
        <v>335</v>
      </c>
      <c r="E5830" s="77">
        <v>4</v>
      </c>
      <c r="F5830" s="78"/>
      <c r="G5830" s="79">
        <v>44956.509594907424</v>
      </c>
      <c r="H5830" s="77">
        <v>169</v>
      </c>
      <c r="I5830" s="76">
        <v>44956.956944444442</v>
      </c>
      <c r="J5830" s="78"/>
      <c r="K5830" s="80">
        <v>1</v>
      </c>
    </row>
    <row r="5831" spans="2:11" x14ac:dyDescent="0.3">
      <c r="B5831" s="75">
        <v>40898</v>
      </c>
      <c r="C5831" s="76">
        <v>44956</v>
      </c>
      <c r="D5831" s="77">
        <v>1048</v>
      </c>
      <c r="E5831" s="77">
        <v>3</v>
      </c>
      <c r="F5831" s="78"/>
      <c r="G5831" s="79">
        <v>44956.518784722241</v>
      </c>
      <c r="H5831" s="77">
        <v>153</v>
      </c>
      <c r="I5831" s="76">
        <v>44956.956944444442</v>
      </c>
      <c r="J5831" s="78"/>
      <c r="K5831" s="80">
        <v>1</v>
      </c>
    </row>
    <row r="5832" spans="2:11" x14ac:dyDescent="0.3">
      <c r="B5832" s="75">
        <v>40899</v>
      </c>
      <c r="C5832" s="76">
        <v>44956</v>
      </c>
      <c r="D5832" s="77">
        <v>1135</v>
      </c>
      <c r="E5832" s="77">
        <v>6</v>
      </c>
      <c r="F5832" s="78"/>
      <c r="G5832" s="79">
        <v>44956.535474537057</v>
      </c>
      <c r="H5832" s="77">
        <v>173</v>
      </c>
      <c r="I5832" s="76">
        <v>44956.956944444442</v>
      </c>
      <c r="J5832" s="78"/>
      <c r="K5832" s="80">
        <v>1</v>
      </c>
    </row>
    <row r="5833" spans="2:11" x14ac:dyDescent="0.3">
      <c r="B5833" s="75">
        <v>40900</v>
      </c>
      <c r="C5833" s="76">
        <v>44956</v>
      </c>
      <c r="D5833" s="77">
        <v>819</v>
      </c>
      <c r="E5833" s="77">
        <v>3</v>
      </c>
      <c r="F5833" s="78"/>
      <c r="G5833" s="79">
        <v>44956.546076388906</v>
      </c>
      <c r="H5833" s="77">
        <v>145</v>
      </c>
      <c r="I5833" s="76">
        <v>44956.956944444442</v>
      </c>
      <c r="J5833" s="78"/>
      <c r="K5833" s="80">
        <v>1</v>
      </c>
    </row>
    <row r="5834" spans="2:11" x14ac:dyDescent="0.3">
      <c r="B5834" s="75">
        <v>40901</v>
      </c>
      <c r="C5834" s="76">
        <v>44956</v>
      </c>
      <c r="D5834" s="77">
        <v>1095</v>
      </c>
      <c r="E5834" s="77">
        <v>4</v>
      </c>
      <c r="F5834" s="78"/>
      <c r="G5834" s="79">
        <v>44956.558229166687</v>
      </c>
      <c r="H5834" s="77">
        <v>174</v>
      </c>
      <c r="I5834" s="76">
        <v>44956.956944444442</v>
      </c>
      <c r="J5834" s="78"/>
      <c r="K5834" s="80">
        <v>1</v>
      </c>
    </row>
    <row r="5835" spans="2:11" x14ac:dyDescent="0.3">
      <c r="B5835" s="75">
        <v>40902</v>
      </c>
      <c r="C5835" s="76">
        <v>44956</v>
      </c>
      <c r="D5835" s="77">
        <v>785</v>
      </c>
      <c r="E5835" s="77">
        <v>4</v>
      </c>
      <c r="F5835" s="78"/>
      <c r="G5835" s="79">
        <v>44956.568923611128</v>
      </c>
      <c r="H5835" s="77">
        <v>155</v>
      </c>
      <c r="I5835" s="76">
        <v>44956.956944444442</v>
      </c>
      <c r="J5835" s="78"/>
      <c r="K5835" s="80">
        <v>1</v>
      </c>
    </row>
    <row r="5836" spans="2:11" x14ac:dyDescent="0.3">
      <c r="B5836" s="75">
        <v>40903</v>
      </c>
      <c r="C5836" s="76">
        <v>44956</v>
      </c>
      <c r="D5836" s="77">
        <v>279</v>
      </c>
      <c r="E5836" s="77">
        <v>4</v>
      </c>
      <c r="F5836" s="78"/>
      <c r="G5836" s="79">
        <v>44956.57997685187</v>
      </c>
      <c r="H5836" s="77">
        <v>170</v>
      </c>
      <c r="I5836" s="76">
        <v>44956.956944444442</v>
      </c>
      <c r="J5836" s="78"/>
      <c r="K5836" s="80">
        <v>1</v>
      </c>
    </row>
    <row r="5837" spans="2:11" x14ac:dyDescent="0.3">
      <c r="B5837" s="75">
        <v>40904</v>
      </c>
      <c r="C5837" s="76">
        <v>44956</v>
      </c>
      <c r="D5837" s="77">
        <v>382</v>
      </c>
      <c r="E5837" s="77">
        <v>2</v>
      </c>
      <c r="F5837" s="78"/>
      <c r="G5837" s="79">
        <v>44956.593344907429</v>
      </c>
      <c r="H5837" s="77">
        <v>178</v>
      </c>
      <c r="I5837" s="76">
        <v>44956.956944444442</v>
      </c>
      <c r="J5837" s="78"/>
      <c r="K5837" s="80">
        <v>1</v>
      </c>
    </row>
    <row r="5838" spans="2:11" x14ac:dyDescent="0.3">
      <c r="B5838" s="75">
        <v>40905</v>
      </c>
      <c r="C5838" s="76">
        <v>44956</v>
      </c>
      <c r="D5838" s="77">
        <v>318</v>
      </c>
      <c r="E5838" s="77">
        <v>1</v>
      </c>
      <c r="F5838" s="78"/>
      <c r="G5838" s="79">
        <v>44956.606851851873</v>
      </c>
      <c r="H5838" s="77">
        <v>168</v>
      </c>
      <c r="I5838" s="76">
        <v>44956.956944444442</v>
      </c>
      <c r="J5838" s="78"/>
      <c r="K5838" s="80">
        <v>1</v>
      </c>
    </row>
    <row r="5839" spans="2:11" x14ac:dyDescent="0.3">
      <c r="B5839" s="75">
        <v>40906</v>
      </c>
      <c r="C5839" s="76">
        <v>44956</v>
      </c>
      <c r="D5839" s="77">
        <v>197</v>
      </c>
      <c r="E5839" s="77">
        <v>3</v>
      </c>
      <c r="F5839" s="78"/>
      <c r="G5839" s="79">
        <v>44956.621412037057</v>
      </c>
      <c r="H5839" s="77">
        <v>170</v>
      </c>
      <c r="I5839" s="76">
        <v>44956.956944444442</v>
      </c>
      <c r="J5839" s="78"/>
      <c r="K5839" s="80">
        <v>1</v>
      </c>
    </row>
    <row r="5840" spans="2:11" x14ac:dyDescent="0.3">
      <c r="B5840" s="75">
        <v>40907</v>
      </c>
      <c r="C5840" s="76">
        <v>44956</v>
      </c>
      <c r="D5840" s="77">
        <v>441</v>
      </c>
      <c r="E5840" s="77">
        <v>3</v>
      </c>
      <c r="F5840" s="78"/>
      <c r="G5840" s="79">
        <v>44956.631215277797</v>
      </c>
      <c r="H5840" s="77">
        <v>163</v>
      </c>
      <c r="I5840" s="76">
        <v>44956.956944444442</v>
      </c>
      <c r="J5840" s="78"/>
      <c r="K5840" s="80">
        <v>1</v>
      </c>
    </row>
    <row r="5841" spans="2:11" x14ac:dyDescent="0.3">
      <c r="B5841" s="75">
        <v>40908</v>
      </c>
      <c r="C5841" s="76">
        <v>44956</v>
      </c>
      <c r="D5841" s="77">
        <v>157</v>
      </c>
      <c r="E5841" s="77">
        <v>2</v>
      </c>
      <c r="F5841" s="78"/>
      <c r="G5841" s="79">
        <v>44956.642453703724</v>
      </c>
      <c r="H5841" s="77">
        <v>144</v>
      </c>
      <c r="I5841" s="76">
        <v>44956.956944444442</v>
      </c>
      <c r="J5841" s="78"/>
      <c r="K5841" s="80">
        <v>1</v>
      </c>
    </row>
    <row r="5842" spans="2:11" x14ac:dyDescent="0.3">
      <c r="B5842" s="75">
        <v>40909</v>
      </c>
      <c r="C5842" s="76">
        <v>44956</v>
      </c>
      <c r="D5842" s="77">
        <v>567</v>
      </c>
      <c r="E5842" s="77">
        <v>1</v>
      </c>
      <c r="F5842" s="78"/>
      <c r="G5842" s="79">
        <v>44956.653113425949</v>
      </c>
      <c r="H5842" s="77">
        <v>173</v>
      </c>
      <c r="I5842" s="76">
        <v>44956.956944444442</v>
      </c>
      <c r="J5842" s="78"/>
      <c r="K5842" s="80">
        <v>1</v>
      </c>
    </row>
    <row r="5843" spans="2:11" x14ac:dyDescent="0.3">
      <c r="B5843" s="75">
        <v>40910</v>
      </c>
      <c r="C5843" s="76">
        <v>44956</v>
      </c>
      <c r="D5843" s="77">
        <v>904</v>
      </c>
      <c r="E5843" s="77">
        <v>5</v>
      </c>
      <c r="F5843" s="78"/>
      <c r="G5843" s="79">
        <v>44956.665011574099</v>
      </c>
      <c r="H5843" s="77">
        <v>159</v>
      </c>
      <c r="I5843" s="76">
        <v>44956.956944444442</v>
      </c>
      <c r="J5843" s="78"/>
      <c r="K5843" s="80">
        <v>1</v>
      </c>
    </row>
    <row r="5844" spans="2:11" x14ac:dyDescent="0.3">
      <c r="B5844" s="75">
        <v>40911</v>
      </c>
      <c r="C5844" s="76">
        <v>44956</v>
      </c>
      <c r="D5844" s="77">
        <v>606</v>
      </c>
      <c r="E5844" s="77">
        <v>2</v>
      </c>
      <c r="F5844" s="78"/>
      <c r="G5844" s="79">
        <v>44956.677002314842</v>
      </c>
      <c r="H5844" s="77">
        <v>177</v>
      </c>
      <c r="I5844" s="76">
        <v>44956.956944444442</v>
      </c>
      <c r="J5844" s="78"/>
      <c r="K5844" s="80">
        <v>1</v>
      </c>
    </row>
    <row r="5845" spans="2:11" x14ac:dyDescent="0.3">
      <c r="B5845" s="75">
        <v>40912</v>
      </c>
      <c r="C5845" s="76">
        <v>44956</v>
      </c>
      <c r="D5845" s="77">
        <v>810</v>
      </c>
      <c r="E5845" s="77">
        <v>3</v>
      </c>
      <c r="F5845" s="78"/>
      <c r="G5845" s="79">
        <v>44956.691956018549</v>
      </c>
      <c r="H5845" s="77">
        <v>158</v>
      </c>
      <c r="I5845" s="76">
        <v>44956.956944444442</v>
      </c>
      <c r="J5845" s="78"/>
      <c r="K5845" s="80">
        <v>1</v>
      </c>
    </row>
    <row r="5846" spans="2:11" x14ac:dyDescent="0.3">
      <c r="B5846" s="75">
        <v>40913</v>
      </c>
      <c r="C5846" s="76">
        <v>44956</v>
      </c>
      <c r="D5846" s="77">
        <v>926</v>
      </c>
      <c r="E5846" s="77">
        <v>4</v>
      </c>
      <c r="F5846" s="78"/>
      <c r="G5846" s="79">
        <v>44956.704513888923</v>
      </c>
      <c r="H5846" s="77">
        <v>158</v>
      </c>
      <c r="I5846" s="76">
        <v>44956.956944444442</v>
      </c>
      <c r="J5846" s="78"/>
      <c r="K5846" s="80">
        <v>1</v>
      </c>
    </row>
    <row r="5847" spans="2:11" x14ac:dyDescent="0.3">
      <c r="B5847" s="75">
        <v>40914</v>
      </c>
      <c r="C5847" s="76">
        <v>44956</v>
      </c>
      <c r="D5847" s="77">
        <v>1178</v>
      </c>
      <c r="E5847" s="77">
        <v>2</v>
      </c>
      <c r="F5847" s="78"/>
      <c r="G5847" s="79">
        <v>44956.713842592624</v>
      </c>
      <c r="H5847" s="77">
        <v>143</v>
      </c>
      <c r="I5847" s="76">
        <v>44956.956944444442</v>
      </c>
      <c r="J5847" s="78"/>
      <c r="K5847" s="80">
        <v>1</v>
      </c>
    </row>
    <row r="5848" spans="2:11" x14ac:dyDescent="0.3">
      <c r="B5848" s="75">
        <v>40915</v>
      </c>
      <c r="C5848" s="76">
        <v>44956</v>
      </c>
      <c r="D5848" s="77">
        <v>866</v>
      </c>
      <c r="E5848" s="77">
        <v>5</v>
      </c>
      <c r="F5848" s="78"/>
      <c r="G5848" s="79">
        <v>44956.7282291667</v>
      </c>
      <c r="H5848" s="77">
        <v>161</v>
      </c>
      <c r="I5848" s="76">
        <v>44956.956944444442</v>
      </c>
      <c r="J5848" s="78"/>
      <c r="K5848" s="80">
        <v>1</v>
      </c>
    </row>
    <row r="5849" spans="2:11" x14ac:dyDescent="0.3">
      <c r="B5849" s="75">
        <v>40916</v>
      </c>
      <c r="C5849" s="76">
        <v>44956</v>
      </c>
      <c r="D5849" s="77">
        <v>154</v>
      </c>
      <c r="E5849" s="77">
        <v>6</v>
      </c>
      <c r="F5849" s="78"/>
      <c r="G5849" s="79">
        <v>44956.74281250003</v>
      </c>
      <c r="H5849" s="77">
        <v>167</v>
      </c>
      <c r="I5849" s="76">
        <v>44956.956944444442</v>
      </c>
      <c r="J5849" s="78"/>
      <c r="K5849" s="80">
        <v>1</v>
      </c>
    </row>
    <row r="5850" spans="2:11" x14ac:dyDescent="0.3">
      <c r="B5850" s="75">
        <v>40917</v>
      </c>
      <c r="C5850" s="76">
        <v>44956</v>
      </c>
      <c r="D5850" s="77">
        <v>980</v>
      </c>
      <c r="E5850" s="77">
        <v>6</v>
      </c>
      <c r="F5850" s="78"/>
      <c r="G5850" s="79">
        <v>44956.753020833363</v>
      </c>
      <c r="H5850" s="77">
        <v>144</v>
      </c>
      <c r="I5850" s="76">
        <v>44956.956944444442</v>
      </c>
      <c r="J5850" s="78"/>
      <c r="K5850" s="80">
        <v>1</v>
      </c>
    </row>
    <row r="5851" spans="2:11" x14ac:dyDescent="0.3">
      <c r="B5851" s="75">
        <v>40918</v>
      </c>
      <c r="C5851" s="76">
        <v>44956</v>
      </c>
      <c r="D5851" s="77">
        <v>1235</v>
      </c>
      <c r="E5851" s="77">
        <v>4</v>
      </c>
      <c r="F5851" s="78"/>
      <c r="G5851" s="79">
        <v>44956.764537037066</v>
      </c>
      <c r="H5851" s="77">
        <v>163</v>
      </c>
      <c r="I5851" s="76">
        <v>44956.956944444442</v>
      </c>
      <c r="J5851" s="78"/>
      <c r="K5851" s="80">
        <v>1</v>
      </c>
    </row>
    <row r="5852" spans="2:11" x14ac:dyDescent="0.3">
      <c r="B5852" s="75">
        <v>40919</v>
      </c>
      <c r="C5852" s="76">
        <v>44956</v>
      </c>
      <c r="D5852" s="77">
        <v>943</v>
      </c>
      <c r="E5852" s="77">
        <v>2</v>
      </c>
      <c r="F5852" s="78"/>
      <c r="G5852" s="79">
        <v>44956.777268518548</v>
      </c>
      <c r="H5852" s="77">
        <v>168</v>
      </c>
      <c r="I5852" s="76">
        <v>44956.956944444442</v>
      </c>
      <c r="J5852" s="78"/>
      <c r="K5852" s="80">
        <v>1</v>
      </c>
    </row>
    <row r="5853" spans="2:11" x14ac:dyDescent="0.3">
      <c r="B5853" s="75">
        <v>40920</v>
      </c>
      <c r="C5853" s="76">
        <v>44956</v>
      </c>
      <c r="D5853" s="77">
        <v>729</v>
      </c>
      <c r="E5853" s="77">
        <v>6</v>
      </c>
      <c r="F5853" s="78"/>
      <c r="G5853" s="79">
        <v>44956.78653935188</v>
      </c>
      <c r="H5853" s="77">
        <v>165</v>
      </c>
      <c r="I5853" s="76">
        <v>44956.956944444442</v>
      </c>
      <c r="J5853" s="78"/>
      <c r="K5853" s="80">
        <v>1</v>
      </c>
    </row>
    <row r="5854" spans="2:11" x14ac:dyDescent="0.3">
      <c r="B5854" s="75">
        <v>40921</v>
      </c>
      <c r="C5854" s="76">
        <v>44956</v>
      </c>
      <c r="D5854" s="77">
        <v>925</v>
      </c>
      <c r="E5854" s="77">
        <v>1</v>
      </c>
      <c r="F5854" s="78"/>
      <c r="G5854" s="79">
        <v>44956.795682870397</v>
      </c>
      <c r="H5854" s="77">
        <v>144</v>
      </c>
      <c r="I5854" s="76">
        <v>44956.956944444442</v>
      </c>
      <c r="J5854" s="78"/>
      <c r="K5854" s="80">
        <v>1</v>
      </c>
    </row>
    <row r="5855" spans="2:11" x14ac:dyDescent="0.3">
      <c r="B5855" s="75">
        <v>40922</v>
      </c>
      <c r="C5855" s="76">
        <v>44956</v>
      </c>
      <c r="D5855" s="77">
        <v>448</v>
      </c>
      <c r="E5855" s="77">
        <v>6</v>
      </c>
      <c r="F5855" s="78"/>
      <c r="G5855" s="79">
        <v>44956.81144675929</v>
      </c>
      <c r="H5855" s="77">
        <v>164</v>
      </c>
      <c r="I5855" s="76">
        <v>44956.956944444442</v>
      </c>
      <c r="J5855" s="78"/>
      <c r="K5855" s="80">
        <v>1</v>
      </c>
    </row>
    <row r="5856" spans="2:11" x14ac:dyDescent="0.3">
      <c r="B5856" s="75">
        <v>40923</v>
      </c>
      <c r="C5856" s="76">
        <v>44956</v>
      </c>
      <c r="D5856" s="77">
        <v>479</v>
      </c>
      <c r="E5856" s="77">
        <v>4</v>
      </c>
      <c r="F5856" s="78"/>
      <c r="G5856" s="79">
        <v>44956.822916666693</v>
      </c>
      <c r="H5856" s="77">
        <v>152</v>
      </c>
      <c r="I5856" s="76">
        <v>44956.956944444442</v>
      </c>
      <c r="J5856" s="78"/>
      <c r="K5856" s="80">
        <v>1</v>
      </c>
    </row>
    <row r="5857" spans="2:11" x14ac:dyDescent="0.3">
      <c r="B5857" s="75">
        <v>40924</v>
      </c>
      <c r="C5857" s="76">
        <v>44956</v>
      </c>
      <c r="D5857" s="77">
        <v>856</v>
      </c>
      <c r="E5857" s="77">
        <v>5</v>
      </c>
      <c r="F5857" s="78"/>
      <c r="G5857" s="79">
        <v>44956.839421296325</v>
      </c>
      <c r="H5857" s="77">
        <v>147</v>
      </c>
      <c r="I5857" s="76">
        <v>44956.956944444442</v>
      </c>
      <c r="J5857" s="78"/>
      <c r="K5857" s="80">
        <v>1</v>
      </c>
    </row>
    <row r="5858" spans="2:11" x14ac:dyDescent="0.3">
      <c r="B5858" s="75">
        <v>40925</v>
      </c>
      <c r="C5858" s="76">
        <v>44956</v>
      </c>
      <c r="D5858" s="77">
        <v>626</v>
      </c>
      <c r="E5858" s="77">
        <v>3</v>
      </c>
      <c r="F5858" s="78"/>
      <c r="G5858" s="79">
        <v>44956.84908564818</v>
      </c>
      <c r="H5858" s="77">
        <v>170</v>
      </c>
      <c r="I5858" s="76">
        <v>44956.956944444442</v>
      </c>
      <c r="J5858" s="78"/>
      <c r="K5858" s="80">
        <v>1</v>
      </c>
    </row>
    <row r="5859" spans="2:11" x14ac:dyDescent="0.3">
      <c r="B5859" s="75">
        <v>40926</v>
      </c>
      <c r="C5859" s="76">
        <v>44956</v>
      </c>
      <c r="D5859" s="77">
        <v>532</v>
      </c>
      <c r="E5859" s="77">
        <v>6</v>
      </c>
      <c r="F5859" s="78"/>
      <c r="G5859" s="79">
        <v>44956.863055555586</v>
      </c>
      <c r="H5859" s="77">
        <v>169</v>
      </c>
      <c r="I5859" s="76">
        <v>44956.956944444442</v>
      </c>
      <c r="J5859" s="78"/>
      <c r="K5859" s="80">
        <v>1</v>
      </c>
    </row>
    <row r="5860" spans="2:11" x14ac:dyDescent="0.3">
      <c r="B5860" s="75">
        <v>40927</v>
      </c>
      <c r="C5860" s="76">
        <v>44956</v>
      </c>
      <c r="D5860" s="77">
        <v>1082</v>
      </c>
      <c r="E5860" s="77">
        <v>6</v>
      </c>
      <c r="F5860" s="78"/>
      <c r="G5860" s="79">
        <v>44956.872881944473</v>
      </c>
      <c r="H5860" s="77">
        <v>169</v>
      </c>
      <c r="I5860" s="76">
        <v>44956.956944444442</v>
      </c>
      <c r="J5860" s="78"/>
      <c r="K5860" s="80">
        <v>1</v>
      </c>
    </row>
    <row r="5861" spans="2:11" x14ac:dyDescent="0.3">
      <c r="B5861" s="75">
        <v>40928</v>
      </c>
      <c r="C5861" s="76">
        <v>44957</v>
      </c>
      <c r="D5861" s="77">
        <v>515</v>
      </c>
      <c r="E5861" s="77">
        <v>4</v>
      </c>
      <c r="F5861" s="78"/>
      <c r="G5861" s="79">
        <v>44957.333333333336</v>
      </c>
      <c r="H5861" s="77">
        <v>148</v>
      </c>
      <c r="I5861" s="76">
        <v>44957.974999999999</v>
      </c>
      <c r="J5861" s="78"/>
      <c r="K5861" s="80">
        <v>1</v>
      </c>
    </row>
    <row r="5862" spans="2:11" x14ac:dyDescent="0.3">
      <c r="B5862" s="75">
        <v>40929</v>
      </c>
      <c r="C5862" s="76">
        <v>44957</v>
      </c>
      <c r="D5862" s="77">
        <v>864</v>
      </c>
      <c r="E5862" s="77">
        <v>2</v>
      </c>
      <c r="F5862" s="78"/>
      <c r="G5862" s="79">
        <v>44957.347476851857</v>
      </c>
      <c r="H5862" s="77">
        <v>155</v>
      </c>
      <c r="I5862" s="76">
        <v>44957.974999999999</v>
      </c>
      <c r="J5862" s="78"/>
      <c r="K5862" s="80">
        <v>1</v>
      </c>
    </row>
    <row r="5863" spans="2:11" x14ac:dyDescent="0.3">
      <c r="B5863" s="75">
        <v>40930</v>
      </c>
      <c r="C5863" s="76">
        <v>44957</v>
      </c>
      <c r="D5863" s="77">
        <v>406</v>
      </c>
      <c r="E5863" s="77">
        <v>2</v>
      </c>
      <c r="F5863" s="78"/>
      <c r="G5863" s="79">
        <v>44957.358287037045</v>
      </c>
      <c r="H5863" s="77">
        <v>148</v>
      </c>
      <c r="I5863" s="76">
        <v>44957.974999999999</v>
      </c>
      <c r="J5863" s="78"/>
      <c r="K5863" s="80">
        <v>1</v>
      </c>
    </row>
    <row r="5864" spans="2:11" x14ac:dyDescent="0.3">
      <c r="B5864" s="75">
        <v>40931</v>
      </c>
      <c r="C5864" s="76">
        <v>44957</v>
      </c>
      <c r="D5864" s="77">
        <v>1192</v>
      </c>
      <c r="E5864" s="77">
        <v>4</v>
      </c>
      <c r="F5864" s="78"/>
      <c r="G5864" s="79">
        <v>44957.370277777787</v>
      </c>
      <c r="H5864" s="77">
        <v>156</v>
      </c>
      <c r="I5864" s="76">
        <v>44957.974999999999</v>
      </c>
      <c r="J5864" s="78"/>
      <c r="K5864" s="80">
        <v>1</v>
      </c>
    </row>
    <row r="5865" spans="2:11" x14ac:dyDescent="0.3">
      <c r="B5865" s="75">
        <v>40932</v>
      </c>
      <c r="C5865" s="76">
        <v>44957</v>
      </c>
      <c r="D5865" s="77">
        <v>72</v>
      </c>
      <c r="E5865" s="77">
        <v>3</v>
      </c>
      <c r="F5865" s="78"/>
      <c r="G5865" s="79">
        <v>44957.383738425939</v>
      </c>
      <c r="H5865" s="77">
        <v>160</v>
      </c>
      <c r="I5865" s="76">
        <v>44957.974999999999</v>
      </c>
      <c r="J5865" s="78"/>
      <c r="K5865" s="80">
        <v>1</v>
      </c>
    </row>
    <row r="5866" spans="2:11" x14ac:dyDescent="0.3">
      <c r="B5866" s="75">
        <v>40933</v>
      </c>
      <c r="C5866" s="76">
        <v>44957</v>
      </c>
      <c r="D5866" s="77">
        <v>777</v>
      </c>
      <c r="E5866" s="77">
        <v>6</v>
      </c>
      <c r="F5866" s="78"/>
      <c r="G5866" s="79">
        <v>44957.397442129644</v>
      </c>
      <c r="H5866" s="77">
        <v>170</v>
      </c>
      <c r="I5866" s="76">
        <v>44957.974999999999</v>
      </c>
      <c r="J5866" s="78"/>
      <c r="K5866" s="80">
        <v>1</v>
      </c>
    </row>
    <row r="5867" spans="2:11" x14ac:dyDescent="0.3">
      <c r="B5867" s="75">
        <v>40934</v>
      </c>
      <c r="C5867" s="76">
        <v>44957</v>
      </c>
      <c r="D5867" s="77">
        <v>410</v>
      </c>
      <c r="E5867" s="77">
        <v>1</v>
      </c>
      <c r="F5867" s="78"/>
      <c r="G5867" s="79">
        <v>44957.407939814831</v>
      </c>
      <c r="H5867" s="77">
        <v>161</v>
      </c>
      <c r="I5867" s="76">
        <v>44957.974999999999</v>
      </c>
      <c r="J5867" s="78"/>
      <c r="K5867" s="80">
        <v>1</v>
      </c>
    </row>
    <row r="5868" spans="2:11" x14ac:dyDescent="0.3">
      <c r="B5868" s="75">
        <v>40935</v>
      </c>
      <c r="C5868" s="76">
        <v>44957</v>
      </c>
      <c r="D5868" s="77">
        <v>1349</v>
      </c>
      <c r="E5868" s="77">
        <v>6</v>
      </c>
      <c r="F5868" s="78"/>
      <c r="G5868" s="79">
        <v>44957.424212962978</v>
      </c>
      <c r="H5868" s="77">
        <v>166</v>
      </c>
      <c r="I5868" s="76">
        <v>44957.974999999999</v>
      </c>
      <c r="J5868" s="78"/>
      <c r="K5868" s="80">
        <v>1</v>
      </c>
    </row>
    <row r="5869" spans="2:11" x14ac:dyDescent="0.3">
      <c r="B5869" s="75">
        <v>40936</v>
      </c>
      <c r="C5869" s="76">
        <v>44957</v>
      </c>
      <c r="D5869" s="77">
        <v>232</v>
      </c>
      <c r="E5869" s="77">
        <v>6</v>
      </c>
      <c r="F5869" s="78"/>
      <c r="G5869" s="79">
        <v>44957.436747685198</v>
      </c>
      <c r="H5869" s="77">
        <v>161</v>
      </c>
      <c r="I5869" s="76">
        <v>44957.974999999999</v>
      </c>
      <c r="J5869" s="78"/>
      <c r="K5869" s="80">
        <v>1</v>
      </c>
    </row>
    <row r="5870" spans="2:11" x14ac:dyDescent="0.3">
      <c r="B5870" s="75">
        <v>40937</v>
      </c>
      <c r="C5870" s="76">
        <v>44957</v>
      </c>
      <c r="D5870" s="77">
        <v>1163</v>
      </c>
      <c r="E5870" s="77">
        <v>6</v>
      </c>
      <c r="F5870" s="78"/>
      <c r="G5870" s="79">
        <v>44957.44743055557</v>
      </c>
      <c r="H5870" s="77">
        <v>166</v>
      </c>
      <c r="I5870" s="76">
        <v>44957.974999999999</v>
      </c>
      <c r="J5870" s="78"/>
      <c r="K5870" s="80">
        <v>1</v>
      </c>
    </row>
    <row r="5871" spans="2:11" x14ac:dyDescent="0.3">
      <c r="B5871" s="75">
        <v>40938</v>
      </c>
      <c r="C5871" s="76">
        <v>44957</v>
      </c>
      <c r="D5871" s="77">
        <v>380</v>
      </c>
      <c r="E5871" s="77">
        <v>2</v>
      </c>
      <c r="F5871" s="78"/>
      <c r="G5871" s="79">
        <v>44957.461076388907</v>
      </c>
      <c r="H5871" s="77">
        <v>173</v>
      </c>
      <c r="I5871" s="76">
        <v>44957.974999999999</v>
      </c>
      <c r="J5871" s="78"/>
      <c r="K5871" s="80">
        <v>1</v>
      </c>
    </row>
    <row r="5872" spans="2:11" x14ac:dyDescent="0.3">
      <c r="B5872" s="75">
        <v>40939</v>
      </c>
      <c r="C5872" s="76">
        <v>44957</v>
      </c>
      <c r="D5872" s="77">
        <v>1072</v>
      </c>
      <c r="E5872" s="77">
        <v>1</v>
      </c>
      <c r="F5872" s="78"/>
      <c r="G5872" s="79">
        <v>44957.47024305557</v>
      </c>
      <c r="H5872" s="77">
        <v>166</v>
      </c>
      <c r="I5872" s="76">
        <v>44957.974999999999</v>
      </c>
      <c r="J5872" s="78"/>
      <c r="K5872" s="80">
        <v>1</v>
      </c>
    </row>
    <row r="5873" spans="2:11" x14ac:dyDescent="0.3">
      <c r="B5873" s="75">
        <v>40940</v>
      </c>
      <c r="C5873" s="76">
        <v>44957</v>
      </c>
      <c r="D5873" s="77">
        <v>870</v>
      </c>
      <c r="E5873" s="77">
        <v>2</v>
      </c>
      <c r="F5873" s="78"/>
      <c r="G5873" s="79">
        <v>44957.484444444461</v>
      </c>
      <c r="H5873" s="77">
        <v>165</v>
      </c>
      <c r="I5873" s="76">
        <v>44957.974999999999</v>
      </c>
      <c r="J5873" s="78"/>
      <c r="K5873" s="80">
        <v>1</v>
      </c>
    </row>
    <row r="5874" spans="2:11" x14ac:dyDescent="0.3">
      <c r="B5874" s="75">
        <v>40941</v>
      </c>
      <c r="C5874" s="76">
        <v>44957</v>
      </c>
      <c r="D5874" s="77">
        <v>268</v>
      </c>
      <c r="E5874" s="77">
        <v>3</v>
      </c>
      <c r="F5874" s="78"/>
      <c r="G5874" s="79">
        <v>44957.500046296314</v>
      </c>
      <c r="H5874" s="77">
        <v>159</v>
      </c>
      <c r="I5874" s="76">
        <v>44957.974999999999</v>
      </c>
      <c r="J5874" s="78"/>
      <c r="K5874" s="80">
        <v>1</v>
      </c>
    </row>
    <row r="5875" spans="2:11" x14ac:dyDescent="0.3">
      <c r="B5875" s="75">
        <v>40942</v>
      </c>
      <c r="C5875" s="76">
        <v>44957</v>
      </c>
      <c r="D5875" s="77">
        <v>252</v>
      </c>
      <c r="E5875" s="77">
        <v>2</v>
      </c>
      <c r="F5875" s="78"/>
      <c r="G5875" s="79">
        <v>44957.511180555572</v>
      </c>
      <c r="H5875" s="77">
        <v>173</v>
      </c>
      <c r="I5875" s="76">
        <v>44957.974999999999</v>
      </c>
      <c r="J5875" s="78"/>
      <c r="K5875" s="80">
        <v>1</v>
      </c>
    </row>
    <row r="5876" spans="2:11" x14ac:dyDescent="0.3">
      <c r="B5876" s="75">
        <v>40943</v>
      </c>
      <c r="C5876" s="76">
        <v>44957</v>
      </c>
      <c r="D5876" s="77">
        <v>1267</v>
      </c>
      <c r="E5876" s="77">
        <v>2</v>
      </c>
      <c r="F5876" s="78"/>
      <c r="G5876" s="79">
        <v>44957.524953703716</v>
      </c>
      <c r="H5876" s="77">
        <v>174</v>
      </c>
      <c r="I5876" s="76">
        <v>44957.974999999999</v>
      </c>
      <c r="J5876" s="78"/>
      <c r="K5876" s="80">
        <v>1</v>
      </c>
    </row>
    <row r="5877" spans="2:11" x14ac:dyDescent="0.3">
      <c r="B5877" s="75">
        <v>40944</v>
      </c>
      <c r="C5877" s="76">
        <v>44957</v>
      </c>
      <c r="D5877" s="77">
        <v>1127</v>
      </c>
      <c r="E5877" s="77">
        <v>1</v>
      </c>
      <c r="F5877" s="78"/>
      <c r="G5877" s="79">
        <v>44957.535046296311</v>
      </c>
      <c r="H5877" s="77">
        <v>156</v>
      </c>
      <c r="I5877" s="76">
        <v>44957.974999999999</v>
      </c>
      <c r="J5877" s="78"/>
      <c r="K5877" s="80">
        <v>1</v>
      </c>
    </row>
    <row r="5878" spans="2:11" x14ac:dyDescent="0.3">
      <c r="B5878" s="75">
        <v>40945</v>
      </c>
      <c r="C5878" s="76">
        <v>44957</v>
      </c>
      <c r="D5878" s="77">
        <v>427</v>
      </c>
      <c r="E5878" s="77">
        <v>1</v>
      </c>
      <c r="F5878" s="78"/>
      <c r="G5878" s="79">
        <v>44957.546168981498</v>
      </c>
      <c r="H5878" s="77">
        <v>170</v>
      </c>
      <c r="I5878" s="76">
        <v>44957.974999999999</v>
      </c>
      <c r="J5878" s="78"/>
      <c r="K5878" s="80">
        <v>1</v>
      </c>
    </row>
    <row r="5879" spans="2:11" x14ac:dyDescent="0.3">
      <c r="B5879" s="75">
        <v>40946</v>
      </c>
      <c r="C5879" s="76">
        <v>44957</v>
      </c>
      <c r="D5879" s="77">
        <v>728</v>
      </c>
      <c r="E5879" s="77">
        <v>6</v>
      </c>
      <c r="F5879" s="78"/>
      <c r="G5879" s="79">
        <v>44957.562372685199</v>
      </c>
      <c r="H5879" s="77">
        <v>145</v>
      </c>
      <c r="I5879" s="76">
        <v>44957.974999999999</v>
      </c>
      <c r="J5879" s="78"/>
      <c r="K5879" s="80">
        <v>1</v>
      </c>
    </row>
    <row r="5880" spans="2:11" x14ac:dyDescent="0.3">
      <c r="B5880" s="75">
        <v>40947</v>
      </c>
      <c r="C5880" s="76">
        <v>44957</v>
      </c>
      <c r="D5880" s="77">
        <v>1174</v>
      </c>
      <c r="E5880" s="77">
        <v>1</v>
      </c>
      <c r="F5880" s="78"/>
      <c r="G5880" s="79">
        <v>44957.573101851864</v>
      </c>
      <c r="H5880" s="77">
        <v>179</v>
      </c>
      <c r="I5880" s="76">
        <v>44957.974999999999</v>
      </c>
      <c r="J5880" s="78"/>
      <c r="K5880" s="80">
        <v>1</v>
      </c>
    </row>
    <row r="5881" spans="2:11" x14ac:dyDescent="0.3">
      <c r="B5881" s="75">
        <v>40948</v>
      </c>
      <c r="C5881" s="76">
        <v>44957</v>
      </c>
      <c r="D5881" s="77">
        <v>745</v>
      </c>
      <c r="E5881" s="77">
        <v>5</v>
      </c>
      <c r="F5881" s="78"/>
      <c r="G5881" s="79">
        <v>44957.58875000001</v>
      </c>
      <c r="H5881" s="77">
        <v>154</v>
      </c>
      <c r="I5881" s="76">
        <v>44957.974999999999</v>
      </c>
      <c r="J5881" s="78"/>
      <c r="K5881" s="80">
        <v>1</v>
      </c>
    </row>
    <row r="5882" spans="2:11" x14ac:dyDescent="0.3">
      <c r="B5882" s="75">
        <v>40949</v>
      </c>
      <c r="C5882" s="76">
        <v>44957</v>
      </c>
      <c r="D5882" s="77">
        <v>174</v>
      </c>
      <c r="E5882" s="77">
        <v>4</v>
      </c>
      <c r="F5882" s="78"/>
      <c r="G5882" s="79">
        <v>44957.599641203713</v>
      </c>
      <c r="H5882" s="77">
        <v>170</v>
      </c>
      <c r="I5882" s="76">
        <v>44957.974999999999</v>
      </c>
      <c r="J5882" s="78"/>
      <c r="K5882" s="80">
        <v>1</v>
      </c>
    </row>
    <row r="5883" spans="2:11" x14ac:dyDescent="0.3">
      <c r="B5883" s="75">
        <v>40950</v>
      </c>
      <c r="C5883" s="76">
        <v>44957</v>
      </c>
      <c r="D5883" s="77">
        <v>567</v>
      </c>
      <c r="E5883" s="77">
        <v>1</v>
      </c>
      <c r="F5883" s="78"/>
      <c r="G5883" s="79">
        <v>44957.612280092602</v>
      </c>
      <c r="H5883" s="77">
        <v>177</v>
      </c>
      <c r="I5883" s="76">
        <v>44957.974999999999</v>
      </c>
      <c r="J5883" s="78"/>
      <c r="K5883" s="80">
        <v>1</v>
      </c>
    </row>
    <row r="5884" spans="2:11" x14ac:dyDescent="0.3">
      <c r="B5884" s="75">
        <v>40951</v>
      </c>
      <c r="C5884" s="76">
        <v>44957</v>
      </c>
      <c r="D5884" s="77">
        <v>1219</v>
      </c>
      <c r="E5884" s="77">
        <v>4</v>
      </c>
      <c r="F5884" s="78"/>
      <c r="G5884" s="79">
        <v>44957.622789351859</v>
      </c>
      <c r="H5884" s="77">
        <v>157</v>
      </c>
      <c r="I5884" s="76">
        <v>44957.974999999999</v>
      </c>
      <c r="J5884" s="78"/>
      <c r="K5884" s="80">
        <v>1</v>
      </c>
    </row>
    <row r="5885" spans="2:11" x14ac:dyDescent="0.3">
      <c r="B5885" s="75">
        <v>40952</v>
      </c>
      <c r="C5885" s="76">
        <v>44957</v>
      </c>
      <c r="D5885" s="77">
        <v>347</v>
      </c>
      <c r="E5885" s="77">
        <v>4</v>
      </c>
      <c r="F5885" s="78"/>
      <c r="G5885" s="79">
        <v>44957.634247685193</v>
      </c>
      <c r="H5885" s="77">
        <v>164</v>
      </c>
      <c r="I5885" s="76">
        <v>44957.974999999999</v>
      </c>
      <c r="J5885" s="78"/>
      <c r="K5885" s="80">
        <v>1</v>
      </c>
    </row>
    <row r="5886" spans="2:11" x14ac:dyDescent="0.3">
      <c r="B5886" s="75">
        <v>40953</v>
      </c>
      <c r="C5886" s="76">
        <v>44957</v>
      </c>
      <c r="D5886" s="77">
        <v>768</v>
      </c>
      <c r="E5886" s="77">
        <v>5</v>
      </c>
      <c r="F5886" s="78"/>
      <c r="G5886" s="79">
        <v>44957.646030092597</v>
      </c>
      <c r="H5886" s="77">
        <v>145</v>
      </c>
      <c r="I5886" s="76">
        <v>44957.974999999999</v>
      </c>
      <c r="J5886" s="78"/>
      <c r="K5886" s="80">
        <v>1</v>
      </c>
    </row>
    <row r="5887" spans="2:11" x14ac:dyDescent="0.3">
      <c r="B5887" s="75">
        <v>40954</v>
      </c>
      <c r="C5887" s="76">
        <v>44957</v>
      </c>
      <c r="D5887" s="77">
        <v>1280</v>
      </c>
      <c r="E5887" s="77">
        <v>1</v>
      </c>
      <c r="F5887" s="78"/>
      <c r="G5887" s="79">
        <v>44957.655567129637</v>
      </c>
      <c r="H5887" s="77">
        <v>140</v>
      </c>
      <c r="I5887" s="76">
        <v>44957.974999999999</v>
      </c>
      <c r="J5887" s="78"/>
      <c r="K5887" s="80">
        <v>1</v>
      </c>
    </row>
    <row r="5888" spans="2:11" x14ac:dyDescent="0.3">
      <c r="B5888" s="75">
        <v>40955</v>
      </c>
      <c r="C5888" s="76">
        <v>44957</v>
      </c>
      <c r="D5888" s="77">
        <v>559</v>
      </c>
      <c r="E5888" s="77">
        <v>6</v>
      </c>
      <c r="F5888" s="78"/>
      <c r="G5888" s="79">
        <v>44957.667604166672</v>
      </c>
      <c r="H5888" s="77">
        <v>155</v>
      </c>
      <c r="I5888" s="76">
        <v>44957.974999999999</v>
      </c>
      <c r="J5888" s="78"/>
      <c r="K5888" s="80">
        <v>1</v>
      </c>
    </row>
    <row r="5889" spans="2:11" x14ac:dyDescent="0.3">
      <c r="B5889" s="75">
        <v>40956</v>
      </c>
      <c r="C5889" s="76">
        <v>44957</v>
      </c>
      <c r="D5889" s="77">
        <v>679</v>
      </c>
      <c r="E5889" s="77">
        <v>1</v>
      </c>
      <c r="F5889" s="78"/>
      <c r="G5889" s="79">
        <v>44957.678715277783</v>
      </c>
      <c r="H5889" s="77">
        <v>141</v>
      </c>
      <c r="I5889" s="76">
        <v>44957.974999999999</v>
      </c>
      <c r="J5889" s="78"/>
      <c r="K5889" s="80">
        <v>1</v>
      </c>
    </row>
    <row r="5890" spans="2:11" x14ac:dyDescent="0.3">
      <c r="B5890" s="75">
        <v>40957</v>
      </c>
      <c r="C5890" s="76">
        <v>44957</v>
      </c>
      <c r="D5890" s="77">
        <v>416</v>
      </c>
      <c r="E5890" s="77">
        <v>1</v>
      </c>
      <c r="F5890" s="78"/>
      <c r="G5890" s="79">
        <v>44957.689965277787</v>
      </c>
      <c r="H5890" s="77">
        <v>143</v>
      </c>
      <c r="I5890" s="76">
        <v>44957.974999999999</v>
      </c>
      <c r="J5890" s="78"/>
      <c r="K5890" s="80">
        <v>1</v>
      </c>
    </row>
    <row r="5891" spans="2:11" x14ac:dyDescent="0.3">
      <c r="B5891" s="75">
        <v>40958</v>
      </c>
      <c r="C5891" s="76">
        <v>44957</v>
      </c>
      <c r="D5891" s="77">
        <v>892</v>
      </c>
      <c r="E5891" s="77">
        <v>2</v>
      </c>
      <c r="F5891" s="78"/>
      <c r="G5891" s="79">
        <v>44957.701192129636</v>
      </c>
      <c r="H5891" s="77">
        <v>175</v>
      </c>
      <c r="I5891" s="76">
        <v>44957.974999999999</v>
      </c>
      <c r="J5891" s="78"/>
      <c r="K5891" s="80">
        <v>1</v>
      </c>
    </row>
    <row r="5892" spans="2:11" x14ac:dyDescent="0.3">
      <c r="B5892" s="75">
        <v>40959</v>
      </c>
      <c r="C5892" s="76">
        <v>44957</v>
      </c>
      <c r="D5892" s="77">
        <v>631</v>
      </c>
      <c r="E5892" s="77">
        <v>5</v>
      </c>
      <c r="F5892" s="78"/>
      <c r="G5892" s="79">
        <v>44957.711331018523</v>
      </c>
      <c r="H5892" s="77">
        <v>168</v>
      </c>
      <c r="I5892" s="76">
        <v>44957.974999999999</v>
      </c>
      <c r="J5892" s="78"/>
      <c r="K5892" s="80">
        <v>1</v>
      </c>
    </row>
    <row r="5893" spans="2:11" x14ac:dyDescent="0.3">
      <c r="B5893" s="75">
        <v>40960</v>
      </c>
      <c r="C5893" s="76">
        <v>44957</v>
      </c>
      <c r="D5893" s="77">
        <v>776</v>
      </c>
      <c r="E5893" s="77">
        <v>6</v>
      </c>
      <c r="F5893" s="78"/>
      <c r="G5893" s="79">
        <v>44957.724537037044</v>
      </c>
      <c r="H5893" s="77">
        <v>163</v>
      </c>
      <c r="I5893" s="76">
        <v>44957.974999999999</v>
      </c>
      <c r="J5893" s="78"/>
      <c r="K5893" s="80">
        <v>1</v>
      </c>
    </row>
    <row r="5894" spans="2:11" x14ac:dyDescent="0.3">
      <c r="B5894" s="75">
        <v>40961</v>
      </c>
      <c r="C5894" s="76">
        <v>44957</v>
      </c>
      <c r="D5894" s="77">
        <v>97</v>
      </c>
      <c r="E5894" s="77">
        <v>5</v>
      </c>
      <c r="F5894" s="78"/>
      <c r="G5894" s="79">
        <v>44957.735937500009</v>
      </c>
      <c r="H5894" s="77">
        <v>158</v>
      </c>
      <c r="I5894" s="76">
        <v>44957.974999999999</v>
      </c>
      <c r="J5894" s="78"/>
      <c r="K5894" s="80">
        <v>1</v>
      </c>
    </row>
    <row r="5895" spans="2:11" x14ac:dyDescent="0.3">
      <c r="B5895" s="75">
        <v>40962</v>
      </c>
      <c r="C5895" s="76">
        <v>44957</v>
      </c>
      <c r="D5895" s="77">
        <v>750</v>
      </c>
      <c r="E5895" s="77">
        <v>1</v>
      </c>
      <c r="F5895" s="78"/>
      <c r="G5895" s="79">
        <v>44957.74972222223</v>
      </c>
      <c r="H5895" s="77">
        <v>150</v>
      </c>
      <c r="I5895" s="76">
        <v>44957.974999999999</v>
      </c>
      <c r="J5895" s="78"/>
      <c r="K5895" s="80">
        <v>1</v>
      </c>
    </row>
    <row r="5896" spans="2:11" x14ac:dyDescent="0.3">
      <c r="B5896" s="75">
        <v>40963</v>
      </c>
      <c r="C5896" s="76">
        <v>44957</v>
      </c>
      <c r="D5896" s="77">
        <v>597</v>
      </c>
      <c r="E5896" s="77">
        <v>2</v>
      </c>
      <c r="F5896" s="78"/>
      <c r="G5896" s="79">
        <v>44957.762974537043</v>
      </c>
      <c r="H5896" s="77">
        <v>165</v>
      </c>
      <c r="I5896" s="76">
        <v>44957.974999999999</v>
      </c>
      <c r="J5896" s="78"/>
      <c r="K5896" s="80">
        <v>1</v>
      </c>
    </row>
    <row r="5897" spans="2:11" x14ac:dyDescent="0.3">
      <c r="B5897" s="75">
        <v>40964</v>
      </c>
      <c r="C5897" s="76">
        <v>44957</v>
      </c>
      <c r="D5897" s="77">
        <v>711</v>
      </c>
      <c r="E5897" s="77">
        <v>5</v>
      </c>
      <c r="F5897" s="78"/>
      <c r="G5897" s="79">
        <v>44957.774120370377</v>
      </c>
      <c r="H5897" s="77">
        <v>173</v>
      </c>
      <c r="I5897" s="76">
        <v>44957.974999999999</v>
      </c>
      <c r="J5897" s="78"/>
      <c r="K5897" s="80">
        <v>1</v>
      </c>
    </row>
    <row r="5898" spans="2:11" x14ac:dyDescent="0.3">
      <c r="B5898" s="75">
        <v>40965</v>
      </c>
      <c r="C5898" s="76">
        <v>44957</v>
      </c>
      <c r="D5898" s="77">
        <v>1295</v>
      </c>
      <c r="E5898" s="77">
        <v>4</v>
      </c>
      <c r="F5898" s="78"/>
      <c r="G5898" s="79">
        <v>44957.782627314824</v>
      </c>
      <c r="H5898" s="77">
        <v>155</v>
      </c>
      <c r="I5898" s="76">
        <v>44957.974999999999</v>
      </c>
      <c r="J5898" s="78"/>
      <c r="K5898" s="80">
        <v>1</v>
      </c>
    </row>
    <row r="5899" spans="2:11" x14ac:dyDescent="0.3">
      <c r="B5899" s="75">
        <v>40966</v>
      </c>
      <c r="C5899" s="76">
        <v>44957</v>
      </c>
      <c r="D5899" s="77">
        <v>1402</v>
      </c>
      <c r="E5899" s="77">
        <v>4</v>
      </c>
      <c r="F5899" s="78"/>
      <c r="G5899" s="79">
        <v>44957.798483796309</v>
      </c>
      <c r="H5899" s="77">
        <v>171</v>
      </c>
      <c r="I5899" s="76">
        <v>44957.974999999999</v>
      </c>
      <c r="J5899" s="78"/>
      <c r="K5899" s="80">
        <v>1</v>
      </c>
    </row>
    <row r="5900" spans="2:11" x14ac:dyDescent="0.3">
      <c r="B5900" s="75">
        <v>40967</v>
      </c>
      <c r="C5900" s="76">
        <v>44957</v>
      </c>
      <c r="D5900" s="77">
        <v>180</v>
      </c>
      <c r="E5900" s="77">
        <v>5</v>
      </c>
      <c r="F5900" s="78"/>
      <c r="G5900" s="79">
        <v>44957.81053240742</v>
      </c>
      <c r="H5900" s="77">
        <v>140</v>
      </c>
      <c r="I5900" s="76">
        <v>44957.974999999999</v>
      </c>
      <c r="J5900" s="78"/>
      <c r="K5900" s="80">
        <v>1</v>
      </c>
    </row>
    <row r="5901" spans="2:11" x14ac:dyDescent="0.3">
      <c r="B5901" s="75">
        <v>40968</v>
      </c>
      <c r="C5901" s="76">
        <v>44957</v>
      </c>
      <c r="D5901" s="77">
        <v>480</v>
      </c>
      <c r="E5901" s="77">
        <v>4</v>
      </c>
      <c r="F5901" s="78"/>
      <c r="G5901" s="79">
        <v>44957.81944444446</v>
      </c>
      <c r="H5901" s="77">
        <v>177</v>
      </c>
      <c r="I5901" s="76">
        <v>44957.974999999999</v>
      </c>
      <c r="J5901" s="78"/>
      <c r="K5901" s="80">
        <v>1</v>
      </c>
    </row>
    <row r="5902" spans="2:11" x14ac:dyDescent="0.3">
      <c r="B5902" s="75">
        <v>40969</v>
      </c>
      <c r="C5902" s="76">
        <v>44957</v>
      </c>
      <c r="D5902" s="77">
        <v>1275</v>
      </c>
      <c r="E5902" s="77">
        <v>5</v>
      </c>
      <c r="F5902" s="78"/>
      <c r="G5902" s="79">
        <v>44957.832418981496</v>
      </c>
      <c r="H5902" s="77">
        <v>179</v>
      </c>
      <c r="I5902" s="76">
        <v>44957.974999999999</v>
      </c>
      <c r="J5902" s="78"/>
      <c r="K5902" s="80">
        <v>1</v>
      </c>
    </row>
    <row r="5903" spans="2:11" x14ac:dyDescent="0.3">
      <c r="B5903" s="75">
        <v>40970</v>
      </c>
      <c r="C5903" s="76">
        <v>44957</v>
      </c>
      <c r="D5903" s="77">
        <v>245</v>
      </c>
      <c r="E5903" s="77">
        <v>6</v>
      </c>
      <c r="F5903" s="78"/>
      <c r="G5903" s="79">
        <v>44957.848148148165</v>
      </c>
      <c r="H5903" s="77">
        <v>177</v>
      </c>
      <c r="I5903" s="76">
        <v>44957.974999999999</v>
      </c>
      <c r="J5903" s="78"/>
      <c r="K5903" s="80">
        <v>1</v>
      </c>
    </row>
    <row r="5904" spans="2:11" x14ac:dyDescent="0.3">
      <c r="B5904" s="75">
        <v>40971</v>
      </c>
      <c r="C5904" s="76">
        <v>44957</v>
      </c>
      <c r="D5904" s="77">
        <v>37</v>
      </c>
      <c r="E5904" s="77">
        <v>2</v>
      </c>
      <c r="F5904" s="78"/>
      <c r="G5904" s="79">
        <v>44957.862037037055</v>
      </c>
      <c r="H5904" s="77">
        <v>168</v>
      </c>
      <c r="I5904" s="76">
        <v>44957.974999999999</v>
      </c>
      <c r="J5904" s="78"/>
      <c r="K5904" s="80">
        <v>1</v>
      </c>
    </row>
    <row r="5905" spans="2:11" x14ac:dyDescent="0.3">
      <c r="B5905" s="75">
        <v>40972</v>
      </c>
      <c r="C5905" s="76">
        <v>44957</v>
      </c>
      <c r="D5905" s="77">
        <v>633</v>
      </c>
      <c r="E5905" s="77">
        <v>6</v>
      </c>
      <c r="F5905" s="78"/>
      <c r="G5905" s="79">
        <v>44957.875567129646</v>
      </c>
      <c r="H5905" s="77">
        <v>159</v>
      </c>
      <c r="I5905" s="76">
        <v>44957.974999999999</v>
      </c>
      <c r="J5905" s="78"/>
      <c r="K5905" s="80">
        <v>1</v>
      </c>
    </row>
    <row r="5906" spans="2:11" x14ac:dyDescent="0.3">
      <c r="B5906" s="75">
        <v>40973</v>
      </c>
      <c r="C5906" s="76">
        <v>44957</v>
      </c>
      <c r="D5906" s="77">
        <v>1370</v>
      </c>
      <c r="E5906" s="77">
        <v>6</v>
      </c>
      <c r="F5906" s="78"/>
      <c r="G5906" s="79">
        <v>44957.887928240758</v>
      </c>
      <c r="H5906" s="77">
        <v>158</v>
      </c>
      <c r="I5906" s="76">
        <v>44957.974999999999</v>
      </c>
      <c r="J5906" s="78"/>
      <c r="K5906" s="80">
        <v>1</v>
      </c>
    </row>
    <row r="5907" spans="2:11" x14ac:dyDescent="0.3">
      <c r="B5907" s="75">
        <v>40974</v>
      </c>
      <c r="C5907" s="76">
        <v>44957</v>
      </c>
      <c r="D5907" s="77">
        <v>793</v>
      </c>
      <c r="E5907" s="77">
        <v>4</v>
      </c>
      <c r="F5907" s="78"/>
      <c r="G5907" s="79">
        <v>44957.897129629644</v>
      </c>
      <c r="H5907" s="77">
        <v>152</v>
      </c>
      <c r="I5907" s="76">
        <v>44957.974999999999</v>
      </c>
      <c r="J5907" s="78"/>
      <c r="K5907" s="80">
        <v>1</v>
      </c>
    </row>
    <row r="5908" spans="2:11" x14ac:dyDescent="0.3">
      <c r="B5908" s="75">
        <v>40975</v>
      </c>
      <c r="C5908" s="76">
        <v>44958</v>
      </c>
      <c r="D5908" s="77">
        <v>631</v>
      </c>
      <c r="E5908" s="77">
        <v>6</v>
      </c>
      <c r="F5908" s="78"/>
      <c r="G5908" s="79">
        <v>44958.333333333336</v>
      </c>
      <c r="H5908" s="77">
        <v>166</v>
      </c>
      <c r="I5908" s="76">
        <v>44958.95</v>
      </c>
      <c r="J5908" s="78"/>
      <c r="K5908" s="80">
        <v>1</v>
      </c>
    </row>
    <row r="5909" spans="2:11" x14ac:dyDescent="0.3">
      <c r="B5909" s="75">
        <v>40976</v>
      </c>
      <c r="C5909" s="76">
        <v>44958</v>
      </c>
      <c r="D5909" s="77">
        <v>1129</v>
      </c>
      <c r="E5909" s="77">
        <v>2</v>
      </c>
      <c r="F5909" s="78"/>
      <c r="G5909" s="79">
        <v>44958.342291666668</v>
      </c>
      <c r="H5909" s="77">
        <v>165</v>
      </c>
      <c r="I5909" s="76">
        <v>44958.95</v>
      </c>
      <c r="J5909" s="78"/>
      <c r="K5909" s="80">
        <v>1</v>
      </c>
    </row>
    <row r="5910" spans="2:11" x14ac:dyDescent="0.3">
      <c r="B5910" s="75">
        <v>40977</v>
      </c>
      <c r="C5910" s="76">
        <v>44958</v>
      </c>
      <c r="D5910" s="77">
        <v>50</v>
      </c>
      <c r="E5910" s="77">
        <v>6</v>
      </c>
      <c r="F5910" s="78"/>
      <c r="G5910" s="79">
        <v>44958.354317129633</v>
      </c>
      <c r="H5910" s="77">
        <v>152</v>
      </c>
      <c r="I5910" s="76">
        <v>44958.95</v>
      </c>
      <c r="J5910" s="78"/>
      <c r="K5910" s="80">
        <v>1</v>
      </c>
    </row>
    <row r="5911" spans="2:11" x14ac:dyDescent="0.3">
      <c r="B5911" s="75">
        <v>40978</v>
      </c>
      <c r="C5911" s="76">
        <v>44958</v>
      </c>
      <c r="D5911" s="77">
        <v>1088</v>
      </c>
      <c r="E5911" s="77">
        <v>1</v>
      </c>
      <c r="F5911" s="78"/>
      <c r="G5911" s="79">
        <v>44958.368738425932</v>
      </c>
      <c r="H5911" s="77">
        <v>179</v>
      </c>
      <c r="I5911" s="76">
        <v>44958.95</v>
      </c>
      <c r="J5911" s="78"/>
      <c r="K5911" s="80">
        <v>1</v>
      </c>
    </row>
    <row r="5912" spans="2:11" x14ac:dyDescent="0.3">
      <c r="B5912" s="75">
        <v>40979</v>
      </c>
      <c r="C5912" s="76">
        <v>44958</v>
      </c>
      <c r="D5912" s="77">
        <v>581</v>
      </c>
      <c r="E5912" s="77">
        <v>6</v>
      </c>
      <c r="F5912" s="78"/>
      <c r="G5912" s="79">
        <v>44958.380613425928</v>
      </c>
      <c r="H5912" s="77">
        <v>140</v>
      </c>
      <c r="I5912" s="76">
        <v>44958.95</v>
      </c>
      <c r="J5912" s="78"/>
      <c r="K5912" s="80">
        <v>1</v>
      </c>
    </row>
    <row r="5913" spans="2:11" x14ac:dyDescent="0.3">
      <c r="B5913" s="75">
        <v>40980</v>
      </c>
      <c r="C5913" s="76">
        <v>44958</v>
      </c>
      <c r="D5913" s="77">
        <v>190</v>
      </c>
      <c r="E5913" s="77">
        <v>6</v>
      </c>
      <c r="F5913" s="78"/>
      <c r="G5913" s="79">
        <v>44958.391539351855</v>
      </c>
      <c r="H5913" s="77">
        <v>171</v>
      </c>
      <c r="I5913" s="76">
        <v>44958.95</v>
      </c>
      <c r="J5913" s="78"/>
      <c r="K5913" s="80">
        <v>1</v>
      </c>
    </row>
    <row r="5914" spans="2:11" x14ac:dyDescent="0.3">
      <c r="B5914" s="75">
        <v>40981</v>
      </c>
      <c r="C5914" s="76">
        <v>44958</v>
      </c>
      <c r="D5914" s="77">
        <v>1385</v>
      </c>
      <c r="E5914" s="77">
        <v>3</v>
      </c>
      <c r="F5914" s="78"/>
      <c r="G5914" s="79">
        <v>44958.405775462968</v>
      </c>
      <c r="H5914" s="77">
        <v>174</v>
      </c>
      <c r="I5914" s="76">
        <v>44958.95</v>
      </c>
      <c r="J5914" s="78"/>
      <c r="K5914" s="80">
        <v>1</v>
      </c>
    </row>
    <row r="5915" spans="2:11" x14ac:dyDescent="0.3">
      <c r="B5915" s="75">
        <v>40982</v>
      </c>
      <c r="C5915" s="76">
        <v>44958</v>
      </c>
      <c r="D5915" s="77">
        <v>740</v>
      </c>
      <c r="E5915" s="77">
        <v>4</v>
      </c>
      <c r="F5915" s="78"/>
      <c r="G5915" s="79">
        <v>44958.416736111118</v>
      </c>
      <c r="H5915" s="77">
        <v>165</v>
      </c>
      <c r="I5915" s="76">
        <v>44958.95</v>
      </c>
      <c r="J5915" s="78"/>
      <c r="K5915" s="80">
        <v>1</v>
      </c>
    </row>
    <row r="5916" spans="2:11" x14ac:dyDescent="0.3">
      <c r="B5916" s="75">
        <v>40983</v>
      </c>
      <c r="C5916" s="76">
        <v>44958</v>
      </c>
      <c r="D5916" s="77">
        <v>699</v>
      </c>
      <c r="E5916" s="77">
        <v>2</v>
      </c>
      <c r="F5916" s="78"/>
      <c r="G5916" s="79">
        <v>44958.42737268519</v>
      </c>
      <c r="H5916" s="77">
        <v>147</v>
      </c>
      <c r="I5916" s="76">
        <v>44958.95</v>
      </c>
      <c r="J5916" s="78"/>
      <c r="K5916" s="80">
        <v>1</v>
      </c>
    </row>
    <row r="5917" spans="2:11" x14ac:dyDescent="0.3">
      <c r="B5917" s="75">
        <v>40984</v>
      </c>
      <c r="C5917" s="76">
        <v>44958</v>
      </c>
      <c r="D5917" s="77">
        <v>93</v>
      </c>
      <c r="E5917" s="77">
        <v>5</v>
      </c>
      <c r="F5917" s="78"/>
      <c r="G5917" s="79">
        <v>44958.441562500004</v>
      </c>
      <c r="H5917" s="77">
        <v>147</v>
      </c>
      <c r="I5917" s="76">
        <v>44958.95</v>
      </c>
      <c r="J5917" s="78"/>
      <c r="K5917" s="80">
        <v>1</v>
      </c>
    </row>
    <row r="5918" spans="2:11" x14ac:dyDescent="0.3">
      <c r="B5918" s="75">
        <v>40985</v>
      </c>
      <c r="C5918" s="76">
        <v>44958</v>
      </c>
      <c r="D5918" s="77">
        <v>1087</v>
      </c>
      <c r="E5918" s="77">
        <v>6</v>
      </c>
      <c r="F5918" s="78"/>
      <c r="G5918" s="79">
        <v>44958.453715277785</v>
      </c>
      <c r="H5918" s="77">
        <v>143</v>
      </c>
      <c r="I5918" s="76">
        <v>44958.95</v>
      </c>
      <c r="J5918" s="78"/>
      <c r="K5918" s="80">
        <v>1</v>
      </c>
    </row>
    <row r="5919" spans="2:11" x14ac:dyDescent="0.3">
      <c r="B5919" s="75">
        <v>40986</v>
      </c>
      <c r="C5919" s="76">
        <v>44958</v>
      </c>
      <c r="D5919" s="77">
        <v>192</v>
      </c>
      <c r="E5919" s="77">
        <v>5</v>
      </c>
      <c r="F5919" s="78"/>
      <c r="G5919" s="79">
        <v>44958.468310185192</v>
      </c>
      <c r="H5919" s="77">
        <v>178</v>
      </c>
      <c r="I5919" s="76">
        <v>44958.95</v>
      </c>
      <c r="J5919" s="78"/>
      <c r="K5919" s="80">
        <v>1</v>
      </c>
    </row>
    <row r="5920" spans="2:11" x14ac:dyDescent="0.3">
      <c r="B5920" s="75">
        <v>40987</v>
      </c>
      <c r="C5920" s="76">
        <v>44958</v>
      </c>
      <c r="D5920" s="77">
        <v>932</v>
      </c>
      <c r="E5920" s="77">
        <v>6</v>
      </c>
      <c r="F5920" s="78"/>
      <c r="G5920" s="79">
        <v>44958.479664351857</v>
      </c>
      <c r="H5920" s="77">
        <v>179</v>
      </c>
      <c r="I5920" s="76">
        <v>44958.95</v>
      </c>
      <c r="J5920" s="78"/>
      <c r="K5920" s="80">
        <v>1</v>
      </c>
    </row>
    <row r="5921" spans="2:11" x14ac:dyDescent="0.3">
      <c r="B5921" s="75">
        <v>40988</v>
      </c>
      <c r="C5921" s="76">
        <v>44958</v>
      </c>
      <c r="D5921" s="77">
        <v>348</v>
      </c>
      <c r="E5921" s="77">
        <v>4</v>
      </c>
      <c r="F5921" s="78"/>
      <c r="G5921" s="79">
        <v>44958.490810185191</v>
      </c>
      <c r="H5921" s="77">
        <v>152</v>
      </c>
      <c r="I5921" s="76">
        <v>44958.95</v>
      </c>
      <c r="J5921" s="78"/>
      <c r="K5921" s="80">
        <v>1</v>
      </c>
    </row>
    <row r="5922" spans="2:11" x14ac:dyDescent="0.3">
      <c r="B5922" s="75">
        <v>40989</v>
      </c>
      <c r="C5922" s="76">
        <v>44958</v>
      </c>
      <c r="D5922" s="77">
        <v>389</v>
      </c>
      <c r="E5922" s="77">
        <v>1</v>
      </c>
      <c r="F5922" s="78"/>
      <c r="G5922" s="79">
        <v>44958.5006712963</v>
      </c>
      <c r="H5922" s="77">
        <v>176</v>
      </c>
      <c r="I5922" s="76">
        <v>44958.95</v>
      </c>
      <c r="J5922" s="78"/>
      <c r="K5922" s="80">
        <v>1</v>
      </c>
    </row>
    <row r="5923" spans="2:11" x14ac:dyDescent="0.3">
      <c r="B5923" s="75">
        <v>40990</v>
      </c>
      <c r="C5923" s="76">
        <v>44958</v>
      </c>
      <c r="D5923" s="77">
        <v>589</v>
      </c>
      <c r="E5923" s="77">
        <v>3</v>
      </c>
      <c r="F5923" s="78"/>
      <c r="G5923" s="79">
        <v>44958.510243055556</v>
      </c>
      <c r="H5923" s="77">
        <v>173</v>
      </c>
      <c r="I5923" s="76">
        <v>44958.95</v>
      </c>
      <c r="J5923" s="78"/>
      <c r="K5923" s="80">
        <v>1</v>
      </c>
    </row>
    <row r="5924" spans="2:11" x14ac:dyDescent="0.3">
      <c r="B5924" s="75">
        <v>40991</v>
      </c>
      <c r="C5924" s="76">
        <v>44958</v>
      </c>
      <c r="D5924" s="77">
        <v>1085</v>
      </c>
      <c r="E5924" s="77">
        <v>1</v>
      </c>
      <c r="F5924" s="78"/>
      <c r="G5924" s="79">
        <v>44958.521689814814</v>
      </c>
      <c r="H5924" s="77">
        <v>152</v>
      </c>
      <c r="I5924" s="76">
        <v>44958.95</v>
      </c>
      <c r="J5924" s="78"/>
      <c r="K5924" s="80">
        <v>1</v>
      </c>
    </row>
    <row r="5925" spans="2:11" x14ac:dyDescent="0.3">
      <c r="B5925" s="75">
        <v>40992</v>
      </c>
      <c r="C5925" s="76">
        <v>44958</v>
      </c>
      <c r="D5925" s="77">
        <v>1012</v>
      </c>
      <c r="E5925" s="77">
        <v>1</v>
      </c>
      <c r="F5925" s="78"/>
      <c r="G5925" s="79">
        <v>44958.534444444442</v>
      </c>
      <c r="H5925" s="77">
        <v>146</v>
      </c>
      <c r="I5925" s="76">
        <v>44958.95</v>
      </c>
      <c r="J5925" s="78"/>
      <c r="K5925" s="80">
        <v>1</v>
      </c>
    </row>
    <row r="5926" spans="2:11" x14ac:dyDescent="0.3">
      <c r="B5926" s="75">
        <v>40993</v>
      </c>
      <c r="C5926" s="76">
        <v>44958</v>
      </c>
      <c r="D5926" s="77">
        <v>292</v>
      </c>
      <c r="E5926" s="77">
        <v>1</v>
      </c>
      <c r="F5926" s="78"/>
      <c r="G5926" s="79">
        <v>44958.544513888883</v>
      </c>
      <c r="H5926" s="77">
        <v>176</v>
      </c>
      <c r="I5926" s="76">
        <v>44958.95</v>
      </c>
      <c r="J5926" s="78"/>
      <c r="K5926" s="80">
        <v>1</v>
      </c>
    </row>
    <row r="5927" spans="2:11" x14ac:dyDescent="0.3">
      <c r="B5927" s="75">
        <v>40994</v>
      </c>
      <c r="C5927" s="76">
        <v>44958</v>
      </c>
      <c r="D5927" s="77">
        <v>1219</v>
      </c>
      <c r="E5927" s="77">
        <v>1</v>
      </c>
      <c r="F5927" s="78"/>
      <c r="G5927" s="79">
        <v>44958.558842592589</v>
      </c>
      <c r="H5927" s="77">
        <v>154</v>
      </c>
      <c r="I5927" s="76">
        <v>44958.95</v>
      </c>
      <c r="J5927" s="78"/>
      <c r="K5927" s="80">
        <v>1</v>
      </c>
    </row>
    <row r="5928" spans="2:11" x14ac:dyDescent="0.3">
      <c r="B5928" s="75">
        <v>40995</v>
      </c>
      <c r="C5928" s="76">
        <v>44958</v>
      </c>
      <c r="D5928" s="77">
        <v>397</v>
      </c>
      <c r="E5928" s="77">
        <v>2</v>
      </c>
      <c r="F5928" s="78"/>
      <c r="G5928" s="79">
        <v>44958.573078703703</v>
      </c>
      <c r="H5928" s="77">
        <v>154</v>
      </c>
      <c r="I5928" s="76">
        <v>44958.95</v>
      </c>
      <c r="J5928" s="78"/>
      <c r="K5928" s="80">
        <v>1</v>
      </c>
    </row>
    <row r="5929" spans="2:11" x14ac:dyDescent="0.3">
      <c r="B5929" s="75">
        <v>40996</v>
      </c>
      <c r="C5929" s="76">
        <v>44958</v>
      </c>
      <c r="D5929" s="77">
        <v>79</v>
      </c>
      <c r="E5929" s="77">
        <v>5</v>
      </c>
      <c r="F5929" s="78"/>
      <c r="G5929" s="79">
        <v>44958.589386574073</v>
      </c>
      <c r="H5929" s="77">
        <v>160</v>
      </c>
      <c r="I5929" s="76">
        <v>44958.95</v>
      </c>
      <c r="J5929" s="78"/>
      <c r="K5929" s="80">
        <v>1</v>
      </c>
    </row>
    <row r="5930" spans="2:11" x14ac:dyDescent="0.3">
      <c r="B5930" s="75">
        <v>40997</v>
      </c>
      <c r="C5930" s="76">
        <v>44958</v>
      </c>
      <c r="D5930" s="77">
        <v>1332</v>
      </c>
      <c r="E5930" s="77">
        <v>1</v>
      </c>
      <c r="F5930" s="78"/>
      <c r="G5930" s="79">
        <v>44958.601435185185</v>
      </c>
      <c r="H5930" s="77">
        <v>165</v>
      </c>
      <c r="I5930" s="76">
        <v>44958.95</v>
      </c>
      <c r="J5930" s="78"/>
      <c r="K5930" s="80">
        <v>1</v>
      </c>
    </row>
    <row r="5931" spans="2:11" x14ac:dyDescent="0.3">
      <c r="B5931" s="75">
        <v>40998</v>
      </c>
      <c r="C5931" s="76">
        <v>44958</v>
      </c>
      <c r="D5931" s="77">
        <v>588</v>
      </c>
      <c r="E5931" s="77">
        <v>6</v>
      </c>
      <c r="F5931" s="78"/>
      <c r="G5931" s="79">
        <v>44958.609930555554</v>
      </c>
      <c r="H5931" s="77">
        <v>165</v>
      </c>
      <c r="I5931" s="76">
        <v>44958.95</v>
      </c>
      <c r="J5931" s="78"/>
      <c r="K5931" s="80">
        <v>1</v>
      </c>
    </row>
    <row r="5932" spans="2:11" x14ac:dyDescent="0.3">
      <c r="B5932" s="75">
        <v>40999</v>
      </c>
      <c r="C5932" s="76">
        <v>44958</v>
      </c>
      <c r="D5932" s="77">
        <v>289</v>
      </c>
      <c r="E5932" s="77">
        <v>1</v>
      </c>
      <c r="F5932" s="78"/>
      <c r="G5932" s="79">
        <v>44958.620162037034</v>
      </c>
      <c r="H5932" s="77">
        <v>155</v>
      </c>
      <c r="I5932" s="76">
        <v>44958.95</v>
      </c>
      <c r="J5932" s="78"/>
      <c r="K5932" s="80">
        <v>1</v>
      </c>
    </row>
    <row r="5933" spans="2:11" x14ac:dyDescent="0.3">
      <c r="B5933" s="75">
        <v>41000</v>
      </c>
      <c r="C5933" s="76">
        <v>44958</v>
      </c>
      <c r="D5933" s="77">
        <v>1062</v>
      </c>
      <c r="E5933" s="77">
        <v>5</v>
      </c>
      <c r="F5933" s="78"/>
      <c r="G5933" s="79">
        <v>44958.633564814809</v>
      </c>
      <c r="H5933" s="77">
        <v>158</v>
      </c>
      <c r="I5933" s="76">
        <v>44958.95</v>
      </c>
      <c r="J5933" s="78"/>
      <c r="K5933" s="80">
        <v>1</v>
      </c>
    </row>
    <row r="5934" spans="2:11" x14ac:dyDescent="0.3">
      <c r="B5934" s="75">
        <v>41001</v>
      </c>
      <c r="C5934" s="76">
        <v>44958</v>
      </c>
      <c r="D5934" s="77">
        <v>875</v>
      </c>
      <c r="E5934" s="77">
        <v>6</v>
      </c>
      <c r="F5934" s="78"/>
      <c r="G5934" s="79">
        <v>44958.648333333331</v>
      </c>
      <c r="H5934" s="77">
        <v>154</v>
      </c>
      <c r="I5934" s="76">
        <v>44958.95</v>
      </c>
      <c r="J5934" s="78"/>
      <c r="K5934" s="80">
        <v>1</v>
      </c>
    </row>
    <row r="5935" spans="2:11" x14ac:dyDescent="0.3">
      <c r="B5935" s="75">
        <v>41002</v>
      </c>
      <c r="C5935" s="76">
        <v>44958</v>
      </c>
      <c r="D5935" s="77">
        <v>668</v>
      </c>
      <c r="E5935" s="77">
        <v>5</v>
      </c>
      <c r="F5935" s="78"/>
      <c r="G5935" s="79">
        <v>44958.661458333328</v>
      </c>
      <c r="H5935" s="77">
        <v>174</v>
      </c>
      <c r="I5935" s="76">
        <v>44958.95</v>
      </c>
      <c r="J5935" s="78"/>
      <c r="K5935" s="80">
        <v>1</v>
      </c>
    </row>
    <row r="5936" spans="2:11" x14ac:dyDescent="0.3">
      <c r="B5936" s="75">
        <v>41003</v>
      </c>
      <c r="C5936" s="76">
        <v>44958</v>
      </c>
      <c r="D5936" s="77">
        <v>432</v>
      </c>
      <c r="E5936" s="77">
        <v>1</v>
      </c>
      <c r="F5936" s="78"/>
      <c r="G5936" s="79">
        <v>44958.669826388883</v>
      </c>
      <c r="H5936" s="77">
        <v>155</v>
      </c>
      <c r="I5936" s="76">
        <v>44958.95</v>
      </c>
      <c r="J5936" s="78"/>
      <c r="K5936" s="80">
        <v>1</v>
      </c>
    </row>
    <row r="5937" spans="2:11" x14ac:dyDescent="0.3">
      <c r="B5937" s="75">
        <v>41004</v>
      </c>
      <c r="C5937" s="76">
        <v>44958</v>
      </c>
      <c r="D5937" s="77">
        <v>1230</v>
      </c>
      <c r="E5937" s="77">
        <v>3</v>
      </c>
      <c r="F5937" s="78"/>
      <c r="G5937" s="79">
        <v>44958.678831018515</v>
      </c>
      <c r="H5937" s="77">
        <v>147</v>
      </c>
      <c r="I5937" s="76">
        <v>44958.95</v>
      </c>
      <c r="J5937" s="78"/>
      <c r="K5937" s="80">
        <v>1</v>
      </c>
    </row>
    <row r="5938" spans="2:11" x14ac:dyDescent="0.3">
      <c r="B5938" s="75">
        <v>41005</v>
      </c>
      <c r="C5938" s="76">
        <v>44958</v>
      </c>
      <c r="D5938" s="77">
        <v>613</v>
      </c>
      <c r="E5938" s="77">
        <v>3</v>
      </c>
      <c r="F5938" s="78"/>
      <c r="G5938" s="79">
        <v>44958.693668981476</v>
      </c>
      <c r="H5938" s="77">
        <v>141</v>
      </c>
      <c r="I5938" s="76">
        <v>44958.95</v>
      </c>
      <c r="J5938" s="78"/>
      <c r="K5938" s="80">
        <v>1</v>
      </c>
    </row>
    <row r="5939" spans="2:11" x14ac:dyDescent="0.3">
      <c r="B5939" s="75">
        <v>41006</v>
      </c>
      <c r="C5939" s="76">
        <v>44958</v>
      </c>
      <c r="D5939" s="77">
        <v>235</v>
      </c>
      <c r="E5939" s="77">
        <v>3</v>
      </c>
      <c r="F5939" s="78"/>
      <c r="G5939" s="79">
        <v>44958.703437499993</v>
      </c>
      <c r="H5939" s="77">
        <v>173</v>
      </c>
      <c r="I5939" s="76">
        <v>44958.95</v>
      </c>
      <c r="J5939" s="78"/>
      <c r="K5939" s="80">
        <v>1</v>
      </c>
    </row>
    <row r="5940" spans="2:11" x14ac:dyDescent="0.3">
      <c r="B5940" s="75">
        <v>41007</v>
      </c>
      <c r="C5940" s="76">
        <v>44958</v>
      </c>
      <c r="D5940" s="77">
        <v>788</v>
      </c>
      <c r="E5940" s="77">
        <v>2</v>
      </c>
      <c r="F5940" s="78"/>
      <c r="G5940" s="79">
        <v>44958.718819444439</v>
      </c>
      <c r="H5940" s="77">
        <v>151</v>
      </c>
      <c r="I5940" s="76">
        <v>44958.95</v>
      </c>
      <c r="J5940" s="78"/>
      <c r="K5940" s="80">
        <v>1</v>
      </c>
    </row>
    <row r="5941" spans="2:11" x14ac:dyDescent="0.3">
      <c r="B5941" s="75">
        <v>41008</v>
      </c>
      <c r="C5941" s="76">
        <v>44958</v>
      </c>
      <c r="D5941" s="77">
        <v>1309</v>
      </c>
      <c r="E5941" s="77">
        <v>6</v>
      </c>
      <c r="F5941" s="78"/>
      <c r="G5941" s="79">
        <v>44958.734189814808</v>
      </c>
      <c r="H5941" s="77">
        <v>178</v>
      </c>
      <c r="I5941" s="76">
        <v>44958.95</v>
      </c>
      <c r="J5941" s="78"/>
      <c r="K5941" s="80">
        <v>1</v>
      </c>
    </row>
    <row r="5942" spans="2:11" x14ac:dyDescent="0.3">
      <c r="B5942" s="75">
        <v>41009</v>
      </c>
      <c r="C5942" s="76">
        <v>44958</v>
      </c>
      <c r="D5942" s="77">
        <v>348</v>
      </c>
      <c r="E5942" s="77">
        <v>3</v>
      </c>
      <c r="F5942" s="78"/>
      <c r="G5942" s="79">
        <v>44958.743287037032</v>
      </c>
      <c r="H5942" s="77">
        <v>159</v>
      </c>
      <c r="I5942" s="76">
        <v>44958.95</v>
      </c>
      <c r="J5942" s="78"/>
      <c r="K5942" s="80">
        <v>1</v>
      </c>
    </row>
    <row r="5943" spans="2:11" x14ac:dyDescent="0.3">
      <c r="B5943" s="75">
        <v>41010</v>
      </c>
      <c r="C5943" s="76">
        <v>44958</v>
      </c>
      <c r="D5943" s="77">
        <v>1217</v>
      </c>
      <c r="E5943" s="77">
        <v>6</v>
      </c>
      <c r="F5943" s="78"/>
      <c r="G5943" s="79">
        <v>44958.758969907401</v>
      </c>
      <c r="H5943" s="77">
        <v>160</v>
      </c>
      <c r="I5943" s="76">
        <v>44958.95</v>
      </c>
      <c r="J5943" s="78"/>
      <c r="K5943" s="80">
        <v>1</v>
      </c>
    </row>
    <row r="5944" spans="2:11" x14ac:dyDescent="0.3">
      <c r="B5944" s="75">
        <v>41011</v>
      </c>
      <c r="C5944" s="76">
        <v>44958</v>
      </c>
      <c r="D5944" s="77">
        <v>1193</v>
      </c>
      <c r="E5944" s="77">
        <v>5</v>
      </c>
      <c r="F5944" s="78"/>
      <c r="G5944" s="79">
        <v>44958.768726851849</v>
      </c>
      <c r="H5944" s="77">
        <v>144</v>
      </c>
      <c r="I5944" s="76">
        <v>44958.95</v>
      </c>
      <c r="J5944" s="78"/>
      <c r="K5944" s="80">
        <v>1</v>
      </c>
    </row>
    <row r="5945" spans="2:11" x14ac:dyDescent="0.3">
      <c r="B5945" s="75">
        <v>41012</v>
      </c>
      <c r="C5945" s="76">
        <v>44958</v>
      </c>
      <c r="D5945" s="77">
        <v>41</v>
      </c>
      <c r="E5945" s="77">
        <v>3</v>
      </c>
      <c r="F5945" s="78"/>
      <c r="G5945" s="79">
        <v>44958.776886574073</v>
      </c>
      <c r="H5945" s="77">
        <v>153</v>
      </c>
      <c r="I5945" s="76">
        <v>44958.95</v>
      </c>
      <c r="J5945" s="78"/>
      <c r="K5945" s="80">
        <v>1</v>
      </c>
    </row>
    <row r="5946" spans="2:11" x14ac:dyDescent="0.3">
      <c r="B5946" s="75">
        <v>41013</v>
      </c>
      <c r="C5946" s="76">
        <v>44958</v>
      </c>
      <c r="D5946" s="77">
        <v>553</v>
      </c>
      <c r="E5946" s="77">
        <v>6</v>
      </c>
      <c r="F5946" s="78"/>
      <c r="G5946" s="79">
        <v>44958.787453703699</v>
      </c>
      <c r="H5946" s="77">
        <v>175</v>
      </c>
      <c r="I5946" s="76">
        <v>44958.95</v>
      </c>
      <c r="J5946" s="78"/>
      <c r="K5946" s="80">
        <v>1</v>
      </c>
    </row>
    <row r="5947" spans="2:11" x14ac:dyDescent="0.3">
      <c r="B5947" s="75">
        <v>41014</v>
      </c>
      <c r="C5947" s="76">
        <v>44958</v>
      </c>
      <c r="D5947" s="77">
        <v>1339</v>
      </c>
      <c r="E5947" s="77">
        <v>6</v>
      </c>
      <c r="F5947" s="78"/>
      <c r="G5947" s="79">
        <v>44958.797719907401</v>
      </c>
      <c r="H5947" s="77">
        <v>140</v>
      </c>
      <c r="I5947" s="76">
        <v>44958.95</v>
      </c>
      <c r="J5947" s="78"/>
      <c r="K5947" s="80">
        <v>1</v>
      </c>
    </row>
    <row r="5948" spans="2:11" x14ac:dyDescent="0.3">
      <c r="B5948" s="75">
        <v>41015</v>
      </c>
      <c r="C5948" s="76">
        <v>44958</v>
      </c>
      <c r="D5948" s="77">
        <v>1298</v>
      </c>
      <c r="E5948" s="77">
        <v>1</v>
      </c>
      <c r="F5948" s="78"/>
      <c r="G5948" s="79">
        <v>44958.813599537032</v>
      </c>
      <c r="H5948" s="77">
        <v>170</v>
      </c>
      <c r="I5948" s="76">
        <v>44958.95</v>
      </c>
      <c r="J5948" s="78"/>
      <c r="K5948" s="80">
        <v>1</v>
      </c>
    </row>
    <row r="5949" spans="2:11" x14ac:dyDescent="0.3">
      <c r="B5949" s="75">
        <v>41016</v>
      </c>
      <c r="C5949" s="76">
        <v>44958</v>
      </c>
      <c r="D5949" s="77">
        <v>380</v>
      </c>
      <c r="E5949" s="77">
        <v>2</v>
      </c>
      <c r="F5949" s="78"/>
      <c r="G5949" s="79">
        <v>44958.823136574072</v>
      </c>
      <c r="H5949" s="77">
        <v>172</v>
      </c>
      <c r="I5949" s="76">
        <v>44958.95</v>
      </c>
      <c r="J5949" s="78"/>
      <c r="K5949" s="80">
        <v>1</v>
      </c>
    </row>
    <row r="5950" spans="2:11" x14ac:dyDescent="0.3">
      <c r="B5950" s="75">
        <v>41017</v>
      </c>
      <c r="C5950" s="76">
        <v>44958</v>
      </c>
      <c r="D5950" s="77">
        <v>1085</v>
      </c>
      <c r="E5950" s="77">
        <v>6</v>
      </c>
      <c r="F5950" s="78"/>
      <c r="G5950" s="79">
        <v>44958.833587962959</v>
      </c>
      <c r="H5950" s="77">
        <v>158</v>
      </c>
      <c r="I5950" s="76">
        <v>44958.95</v>
      </c>
      <c r="J5950" s="78"/>
      <c r="K5950" s="80">
        <v>1</v>
      </c>
    </row>
    <row r="5951" spans="2:11" x14ac:dyDescent="0.3">
      <c r="B5951" s="75">
        <v>41018</v>
      </c>
      <c r="C5951" s="76">
        <v>44958</v>
      </c>
      <c r="D5951" s="77">
        <v>1169</v>
      </c>
      <c r="E5951" s="77">
        <v>2</v>
      </c>
      <c r="F5951" s="78"/>
      <c r="G5951" s="79">
        <v>44958.84884259259</v>
      </c>
      <c r="H5951" s="77">
        <v>161</v>
      </c>
      <c r="I5951" s="76">
        <v>44958.95</v>
      </c>
      <c r="J5951" s="78"/>
      <c r="K5951" s="80">
        <v>1</v>
      </c>
    </row>
    <row r="5952" spans="2:11" x14ac:dyDescent="0.3">
      <c r="B5952" s="75">
        <v>41019</v>
      </c>
      <c r="C5952" s="76">
        <v>44958</v>
      </c>
      <c r="D5952" s="77">
        <v>839</v>
      </c>
      <c r="E5952" s="77">
        <v>4</v>
      </c>
      <c r="F5952" s="78"/>
      <c r="G5952" s="79">
        <v>44958.86478009259</v>
      </c>
      <c r="H5952" s="77">
        <v>168</v>
      </c>
      <c r="I5952" s="76">
        <v>44958.95</v>
      </c>
      <c r="J5952" s="78"/>
      <c r="K5952" s="80">
        <v>1</v>
      </c>
    </row>
    <row r="5953" spans="2:11" x14ac:dyDescent="0.3">
      <c r="B5953" s="75">
        <v>41020</v>
      </c>
      <c r="C5953" s="76">
        <v>44958</v>
      </c>
      <c r="D5953" s="77">
        <v>518</v>
      </c>
      <c r="E5953" s="77">
        <v>4</v>
      </c>
      <c r="F5953" s="78"/>
      <c r="G5953" s="79">
        <v>44958.878159722219</v>
      </c>
      <c r="H5953" s="77">
        <v>160</v>
      </c>
      <c r="I5953" s="76">
        <v>44958.95</v>
      </c>
      <c r="J5953" s="78"/>
      <c r="K5953" s="80">
        <v>1</v>
      </c>
    </row>
    <row r="5954" spans="2:11" x14ac:dyDescent="0.3">
      <c r="B5954" s="75">
        <v>41021</v>
      </c>
      <c r="C5954" s="76">
        <v>44958</v>
      </c>
      <c r="D5954" s="77">
        <v>235</v>
      </c>
      <c r="E5954" s="77">
        <v>6</v>
      </c>
      <c r="F5954" s="78"/>
      <c r="G5954" s="79">
        <v>44958.892233796294</v>
      </c>
      <c r="H5954" s="77">
        <v>156</v>
      </c>
      <c r="I5954" s="76">
        <v>44958.95</v>
      </c>
      <c r="J5954" s="78"/>
      <c r="K5954" s="80">
        <v>1</v>
      </c>
    </row>
    <row r="5955" spans="2:11" x14ac:dyDescent="0.3">
      <c r="B5955" s="75">
        <v>41022</v>
      </c>
      <c r="C5955" s="76">
        <v>44958</v>
      </c>
      <c r="D5955" s="77">
        <v>279</v>
      </c>
      <c r="E5955" s="77">
        <v>2</v>
      </c>
      <c r="F5955" s="78"/>
      <c r="G5955" s="79">
        <v>44958.90657407407</v>
      </c>
      <c r="H5955" s="77">
        <v>179</v>
      </c>
      <c r="I5955" s="76">
        <v>44958.95</v>
      </c>
      <c r="J5955" s="78"/>
      <c r="K5955" s="80">
        <v>1</v>
      </c>
    </row>
    <row r="5956" spans="2:11" x14ac:dyDescent="0.3">
      <c r="B5956" s="75">
        <v>41023</v>
      </c>
      <c r="C5956" s="76">
        <v>44959</v>
      </c>
      <c r="D5956" s="77">
        <v>612</v>
      </c>
      <c r="E5956" s="77">
        <v>3</v>
      </c>
      <c r="F5956" s="78"/>
      <c r="G5956" s="79">
        <v>44959.333333333336</v>
      </c>
      <c r="H5956" s="77">
        <v>142</v>
      </c>
      <c r="I5956" s="76">
        <v>44959.974305555559</v>
      </c>
      <c r="J5956" s="78"/>
      <c r="K5956" s="80">
        <v>1</v>
      </c>
    </row>
    <row r="5957" spans="2:11" x14ac:dyDescent="0.3">
      <c r="B5957" s="75">
        <v>41024</v>
      </c>
      <c r="C5957" s="76">
        <v>44959</v>
      </c>
      <c r="D5957" s="77">
        <v>1137</v>
      </c>
      <c r="E5957" s="77">
        <v>3</v>
      </c>
      <c r="F5957" s="78"/>
      <c r="G5957" s="79">
        <v>44959.347291666672</v>
      </c>
      <c r="H5957" s="77">
        <v>145</v>
      </c>
      <c r="I5957" s="76">
        <v>44959.974305555559</v>
      </c>
      <c r="J5957" s="78"/>
      <c r="K5957" s="80">
        <v>1</v>
      </c>
    </row>
    <row r="5958" spans="2:11" x14ac:dyDescent="0.3">
      <c r="B5958" s="75">
        <v>41025</v>
      </c>
      <c r="C5958" s="76">
        <v>44959</v>
      </c>
      <c r="D5958" s="77">
        <v>837</v>
      </c>
      <c r="E5958" s="77">
        <v>5</v>
      </c>
      <c r="F5958" s="78"/>
      <c r="G5958" s="79">
        <v>44959.355104166672</v>
      </c>
      <c r="H5958" s="77">
        <v>165</v>
      </c>
      <c r="I5958" s="76">
        <v>44959.974305555559</v>
      </c>
      <c r="J5958" s="78"/>
      <c r="K5958" s="80">
        <v>1</v>
      </c>
    </row>
    <row r="5959" spans="2:11" x14ac:dyDescent="0.3">
      <c r="B5959" s="75">
        <v>41026</v>
      </c>
      <c r="C5959" s="76">
        <v>44959</v>
      </c>
      <c r="D5959" s="77">
        <v>439</v>
      </c>
      <c r="E5959" s="77">
        <v>4</v>
      </c>
      <c r="F5959" s="78"/>
      <c r="G5959" s="79">
        <v>44959.364837962967</v>
      </c>
      <c r="H5959" s="77">
        <v>157</v>
      </c>
      <c r="I5959" s="76">
        <v>44959.974305555559</v>
      </c>
      <c r="J5959" s="78"/>
      <c r="K5959" s="80">
        <v>1</v>
      </c>
    </row>
    <row r="5960" spans="2:11" x14ac:dyDescent="0.3">
      <c r="B5960" s="75">
        <v>41027</v>
      </c>
      <c r="C5960" s="76">
        <v>44959</v>
      </c>
      <c r="D5960" s="77">
        <v>1020</v>
      </c>
      <c r="E5960" s="77">
        <v>3</v>
      </c>
      <c r="F5960" s="78"/>
      <c r="G5960" s="79">
        <v>44959.380474537043</v>
      </c>
      <c r="H5960" s="77">
        <v>147</v>
      </c>
      <c r="I5960" s="76">
        <v>44959.974305555559</v>
      </c>
      <c r="J5960" s="78"/>
      <c r="K5960" s="80">
        <v>1</v>
      </c>
    </row>
    <row r="5961" spans="2:11" x14ac:dyDescent="0.3">
      <c r="B5961" s="75">
        <v>41028</v>
      </c>
      <c r="C5961" s="76">
        <v>44959</v>
      </c>
      <c r="D5961" s="77">
        <v>368</v>
      </c>
      <c r="E5961" s="77">
        <v>6</v>
      </c>
      <c r="F5961" s="78"/>
      <c r="G5961" s="79">
        <v>44959.394155092596</v>
      </c>
      <c r="H5961" s="77">
        <v>165</v>
      </c>
      <c r="I5961" s="76">
        <v>44959.974305555559</v>
      </c>
      <c r="J5961" s="78"/>
      <c r="K5961" s="80">
        <v>1</v>
      </c>
    </row>
    <row r="5962" spans="2:11" x14ac:dyDescent="0.3">
      <c r="B5962" s="75">
        <v>41029</v>
      </c>
      <c r="C5962" s="76">
        <v>44959</v>
      </c>
      <c r="D5962" s="77">
        <v>507</v>
      </c>
      <c r="E5962" s="77">
        <v>6</v>
      </c>
      <c r="F5962" s="78"/>
      <c r="G5962" s="79">
        <v>44959.404108796298</v>
      </c>
      <c r="H5962" s="77">
        <v>147</v>
      </c>
      <c r="I5962" s="76">
        <v>44959.974305555559</v>
      </c>
      <c r="J5962" s="78"/>
      <c r="K5962" s="80">
        <v>1</v>
      </c>
    </row>
    <row r="5963" spans="2:11" x14ac:dyDescent="0.3">
      <c r="B5963" s="75">
        <v>41030</v>
      </c>
      <c r="C5963" s="76">
        <v>44959</v>
      </c>
      <c r="D5963" s="77">
        <v>1157</v>
      </c>
      <c r="E5963" s="77">
        <v>1</v>
      </c>
      <c r="F5963" s="78"/>
      <c r="G5963" s="79">
        <v>44959.413043981483</v>
      </c>
      <c r="H5963" s="77">
        <v>160</v>
      </c>
      <c r="I5963" s="76">
        <v>44959.974305555559</v>
      </c>
      <c r="J5963" s="78"/>
      <c r="K5963" s="80">
        <v>1</v>
      </c>
    </row>
    <row r="5964" spans="2:11" x14ac:dyDescent="0.3">
      <c r="B5964" s="75">
        <v>41031</v>
      </c>
      <c r="C5964" s="76">
        <v>44959</v>
      </c>
      <c r="D5964" s="77">
        <v>241</v>
      </c>
      <c r="E5964" s="77">
        <v>6</v>
      </c>
      <c r="F5964" s="78"/>
      <c r="G5964" s="79">
        <v>44959.429039351853</v>
      </c>
      <c r="H5964" s="77">
        <v>177</v>
      </c>
      <c r="I5964" s="76">
        <v>44959.974305555559</v>
      </c>
      <c r="J5964" s="78"/>
      <c r="K5964" s="80">
        <v>1</v>
      </c>
    </row>
    <row r="5965" spans="2:11" x14ac:dyDescent="0.3">
      <c r="B5965" s="75">
        <v>41032</v>
      </c>
      <c r="C5965" s="76">
        <v>44959</v>
      </c>
      <c r="D5965" s="77">
        <v>1404</v>
      </c>
      <c r="E5965" s="77">
        <v>3</v>
      </c>
      <c r="F5965" s="78"/>
      <c r="G5965" s="79">
        <v>44959.43922453704</v>
      </c>
      <c r="H5965" s="77">
        <v>163</v>
      </c>
      <c r="I5965" s="76">
        <v>44959.974305555559</v>
      </c>
      <c r="J5965" s="78"/>
      <c r="K5965" s="80">
        <v>1</v>
      </c>
    </row>
    <row r="5966" spans="2:11" x14ac:dyDescent="0.3">
      <c r="B5966" s="75">
        <v>41033</v>
      </c>
      <c r="C5966" s="76">
        <v>44959</v>
      </c>
      <c r="D5966" s="77">
        <v>462</v>
      </c>
      <c r="E5966" s="77">
        <v>3</v>
      </c>
      <c r="F5966" s="78"/>
      <c r="G5966" s="79">
        <v>44959.452106481483</v>
      </c>
      <c r="H5966" s="77">
        <v>173</v>
      </c>
      <c r="I5966" s="76">
        <v>44959.974305555559</v>
      </c>
      <c r="J5966" s="78"/>
      <c r="K5966" s="80">
        <v>1</v>
      </c>
    </row>
    <row r="5967" spans="2:11" x14ac:dyDescent="0.3">
      <c r="B5967" s="75">
        <v>41034</v>
      </c>
      <c r="C5967" s="76">
        <v>44959</v>
      </c>
      <c r="D5967" s="77">
        <v>288</v>
      </c>
      <c r="E5967" s="77">
        <v>1</v>
      </c>
      <c r="F5967" s="78"/>
      <c r="G5967" s="79">
        <v>44959.462199074078</v>
      </c>
      <c r="H5967" s="77">
        <v>148</v>
      </c>
      <c r="I5967" s="76">
        <v>44959.974305555559</v>
      </c>
      <c r="J5967" s="78"/>
      <c r="K5967" s="80">
        <v>1</v>
      </c>
    </row>
    <row r="5968" spans="2:11" x14ac:dyDescent="0.3">
      <c r="B5968" s="75">
        <v>41035</v>
      </c>
      <c r="C5968" s="76">
        <v>44959</v>
      </c>
      <c r="D5968" s="77">
        <v>561</v>
      </c>
      <c r="E5968" s="77">
        <v>6</v>
      </c>
      <c r="F5968" s="78"/>
      <c r="G5968" s="79">
        <v>44959.474525462967</v>
      </c>
      <c r="H5968" s="77">
        <v>162</v>
      </c>
      <c r="I5968" s="76">
        <v>44959.974305555559</v>
      </c>
      <c r="J5968" s="78"/>
      <c r="K5968" s="80">
        <v>1</v>
      </c>
    </row>
    <row r="5969" spans="2:11" x14ac:dyDescent="0.3">
      <c r="B5969" s="75">
        <v>41036</v>
      </c>
      <c r="C5969" s="76">
        <v>44959</v>
      </c>
      <c r="D5969" s="77">
        <v>1150</v>
      </c>
      <c r="E5969" s="77">
        <v>4</v>
      </c>
      <c r="F5969" s="78"/>
      <c r="G5969" s="79">
        <v>44959.48546296297</v>
      </c>
      <c r="H5969" s="77">
        <v>156</v>
      </c>
      <c r="I5969" s="76">
        <v>44959.974305555559</v>
      </c>
      <c r="J5969" s="78"/>
      <c r="K5969" s="80">
        <v>1</v>
      </c>
    </row>
    <row r="5970" spans="2:11" x14ac:dyDescent="0.3">
      <c r="B5970" s="75">
        <v>41037</v>
      </c>
      <c r="C5970" s="76">
        <v>44959</v>
      </c>
      <c r="D5970" s="77">
        <v>965</v>
      </c>
      <c r="E5970" s="77">
        <v>4</v>
      </c>
      <c r="F5970" s="78"/>
      <c r="G5970" s="79">
        <v>44959.498518518529</v>
      </c>
      <c r="H5970" s="77">
        <v>177</v>
      </c>
      <c r="I5970" s="76">
        <v>44959.974305555559</v>
      </c>
      <c r="J5970" s="78"/>
      <c r="K5970" s="80">
        <v>1</v>
      </c>
    </row>
    <row r="5971" spans="2:11" x14ac:dyDescent="0.3">
      <c r="B5971" s="75">
        <v>41038</v>
      </c>
      <c r="C5971" s="76">
        <v>44959</v>
      </c>
      <c r="D5971" s="77">
        <v>608</v>
      </c>
      <c r="E5971" s="77">
        <v>4</v>
      </c>
      <c r="F5971" s="78"/>
      <c r="G5971" s="79">
        <v>44959.51329861112</v>
      </c>
      <c r="H5971" s="77">
        <v>155</v>
      </c>
      <c r="I5971" s="76">
        <v>44959.974305555559</v>
      </c>
      <c r="J5971" s="78"/>
      <c r="K5971" s="80">
        <v>1</v>
      </c>
    </row>
    <row r="5972" spans="2:11" x14ac:dyDescent="0.3">
      <c r="B5972" s="75">
        <v>41039</v>
      </c>
      <c r="C5972" s="76">
        <v>44959</v>
      </c>
      <c r="D5972" s="77">
        <v>226</v>
      </c>
      <c r="E5972" s="77">
        <v>3</v>
      </c>
      <c r="F5972" s="78"/>
      <c r="G5972" s="79">
        <v>44959.523981481492</v>
      </c>
      <c r="H5972" s="77">
        <v>158</v>
      </c>
      <c r="I5972" s="76">
        <v>44959.974305555559</v>
      </c>
      <c r="J5972" s="78"/>
      <c r="K5972" s="80">
        <v>1</v>
      </c>
    </row>
    <row r="5973" spans="2:11" x14ac:dyDescent="0.3">
      <c r="B5973" s="75">
        <v>41040</v>
      </c>
      <c r="C5973" s="76">
        <v>44959</v>
      </c>
      <c r="D5973" s="77">
        <v>1290</v>
      </c>
      <c r="E5973" s="77">
        <v>2</v>
      </c>
      <c r="F5973" s="78"/>
      <c r="G5973" s="79">
        <v>44959.534872685195</v>
      </c>
      <c r="H5973" s="77">
        <v>176</v>
      </c>
      <c r="I5973" s="76">
        <v>44959.974305555559</v>
      </c>
      <c r="J5973" s="78"/>
      <c r="K5973" s="80">
        <v>1</v>
      </c>
    </row>
    <row r="5974" spans="2:11" x14ac:dyDescent="0.3">
      <c r="B5974" s="75">
        <v>41041</v>
      </c>
      <c r="C5974" s="76">
        <v>44959</v>
      </c>
      <c r="D5974" s="77">
        <v>573</v>
      </c>
      <c r="E5974" s="77">
        <v>4</v>
      </c>
      <c r="F5974" s="78"/>
      <c r="G5974" s="79">
        <v>44959.543460648158</v>
      </c>
      <c r="H5974" s="77">
        <v>173</v>
      </c>
      <c r="I5974" s="76">
        <v>44959.974305555559</v>
      </c>
      <c r="J5974" s="78"/>
      <c r="K5974" s="80">
        <v>1</v>
      </c>
    </row>
    <row r="5975" spans="2:11" x14ac:dyDescent="0.3">
      <c r="B5975" s="75">
        <v>41042</v>
      </c>
      <c r="C5975" s="76">
        <v>44959</v>
      </c>
      <c r="D5975" s="77">
        <v>702</v>
      </c>
      <c r="E5975" s="77">
        <v>3</v>
      </c>
      <c r="F5975" s="78"/>
      <c r="G5975" s="79">
        <v>44959.55409722223</v>
      </c>
      <c r="H5975" s="77">
        <v>144</v>
      </c>
      <c r="I5975" s="76">
        <v>44959.974305555559</v>
      </c>
      <c r="J5975" s="78"/>
      <c r="K5975" s="80">
        <v>1</v>
      </c>
    </row>
    <row r="5976" spans="2:11" x14ac:dyDescent="0.3">
      <c r="B5976" s="75">
        <v>41043</v>
      </c>
      <c r="C5976" s="76">
        <v>44959</v>
      </c>
      <c r="D5976" s="77">
        <v>313</v>
      </c>
      <c r="E5976" s="77">
        <v>6</v>
      </c>
      <c r="F5976" s="78"/>
      <c r="G5976" s="79">
        <v>44959.565787037041</v>
      </c>
      <c r="H5976" s="77">
        <v>147</v>
      </c>
      <c r="I5976" s="76">
        <v>44959.974305555559</v>
      </c>
      <c r="J5976" s="78"/>
      <c r="K5976" s="80">
        <v>1</v>
      </c>
    </row>
    <row r="5977" spans="2:11" x14ac:dyDescent="0.3">
      <c r="B5977" s="75">
        <v>41044</v>
      </c>
      <c r="C5977" s="76">
        <v>44959</v>
      </c>
      <c r="D5977" s="77">
        <v>633</v>
      </c>
      <c r="E5977" s="77">
        <v>2</v>
      </c>
      <c r="F5977" s="78"/>
      <c r="G5977" s="79">
        <v>44959.581354166672</v>
      </c>
      <c r="H5977" s="77">
        <v>166</v>
      </c>
      <c r="I5977" s="76">
        <v>44959.974305555559</v>
      </c>
      <c r="J5977" s="78"/>
      <c r="K5977" s="80">
        <v>1</v>
      </c>
    </row>
    <row r="5978" spans="2:11" x14ac:dyDescent="0.3">
      <c r="B5978" s="75">
        <v>41045</v>
      </c>
      <c r="C5978" s="76">
        <v>44959</v>
      </c>
      <c r="D5978" s="77">
        <v>1094</v>
      </c>
      <c r="E5978" s="77">
        <v>4</v>
      </c>
      <c r="F5978" s="78"/>
      <c r="G5978" s="79">
        <v>44959.596215277787</v>
      </c>
      <c r="H5978" s="77">
        <v>169</v>
      </c>
      <c r="I5978" s="76">
        <v>44959.974305555559</v>
      </c>
      <c r="J5978" s="78"/>
      <c r="K5978" s="80">
        <v>1</v>
      </c>
    </row>
    <row r="5979" spans="2:11" x14ac:dyDescent="0.3">
      <c r="B5979" s="75">
        <v>41046</v>
      </c>
      <c r="C5979" s="76">
        <v>44959</v>
      </c>
      <c r="D5979" s="77">
        <v>169</v>
      </c>
      <c r="E5979" s="77">
        <v>2</v>
      </c>
      <c r="F5979" s="78"/>
      <c r="G5979" s="79">
        <v>44959.606250000012</v>
      </c>
      <c r="H5979" s="77">
        <v>179</v>
      </c>
      <c r="I5979" s="76">
        <v>44959.974305555559</v>
      </c>
      <c r="J5979" s="78"/>
      <c r="K5979" s="80">
        <v>1</v>
      </c>
    </row>
    <row r="5980" spans="2:11" x14ac:dyDescent="0.3">
      <c r="B5980" s="75">
        <v>41047</v>
      </c>
      <c r="C5980" s="76">
        <v>44959</v>
      </c>
      <c r="D5980" s="77">
        <v>720</v>
      </c>
      <c r="E5980" s="77">
        <v>1</v>
      </c>
      <c r="F5980" s="78"/>
      <c r="G5980" s="79">
        <v>44959.614733796305</v>
      </c>
      <c r="H5980" s="77">
        <v>166</v>
      </c>
      <c r="I5980" s="76">
        <v>44959.974305555559</v>
      </c>
      <c r="J5980" s="78"/>
      <c r="K5980" s="80">
        <v>1</v>
      </c>
    </row>
    <row r="5981" spans="2:11" x14ac:dyDescent="0.3">
      <c r="B5981" s="75">
        <v>41048</v>
      </c>
      <c r="C5981" s="76">
        <v>44959</v>
      </c>
      <c r="D5981" s="77">
        <v>521</v>
      </c>
      <c r="E5981" s="77">
        <v>6</v>
      </c>
      <c r="F5981" s="78"/>
      <c r="G5981" s="79">
        <v>44959.627245370379</v>
      </c>
      <c r="H5981" s="77">
        <v>152</v>
      </c>
      <c r="I5981" s="76">
        <v>44959.974305555559</v>
      </c>
      <c r="J5981" s="78"/>
      <c r="K5981" s="80">
        <v>1</v>
      </c>
    </row>
    <row r="5982" spans="2:11" x14ac:dyDescent="0.3">
      <c r="B5982" s="75">
        <v>41049</v>
      </c>
      <c r="C5982" s="76">
        <v>44959</v>
      </c>
      <c r="D5982" s="77">
        <v>209</v>
      </c>
      <c r="E5982" s="77">
        <v>4</v>
      </c>
      <c r="F5982" s="78"/>
      <c r="G5982" s="79">
        <v>44959.638657407413</v>
      </c>
      <c r="H5982" s="77">
        <v>156</v>
      </c>
      <c r="I5982" s="76">
        <v>44959.974305555559</v>
      </c>
      <c r="J5982" s="78"/>
      <c r="K5982" s="80">
        <v>1</v>
      </c>
    </row>
    <row r="5983" spans="2:11" x14ac:dyDescent="0.3">
      <c r="B5983" s="75">
        <v>41050</v>
      </c>
      <c r="C5983" s="76">
        <v>44959</v>
      </c>
      <c r="D5983" s="77">
        <v>969</v>
      </c>
      <c r="E5983" s="77">
        <v>4</v>
      </c>
      <c r="F5983" s="78"/>
      <c r="G5983" s="79">
        <v>44959.650127314817</v>
      </c>
      <c r="H5983" s="77">
        <v>165</v>
      </c>
      <c r="I5983" s="76">
        <v>44959.974305555559</v>
      </c>
      <c r="J5983" s="78"/>
      <c r="K5983" s="80">
        <v>1</v>
      </c>
    </row>
    <row r="5984" spans="2:11" x14ac:dyDescent="0.3">
      <c r="B5984" s="75">
        <v>41051</v>
      </c>
      <c r="C5984" s="76">
        <v>44959</v>
      </c>
      <c r="D5984" s="77">
        <v>704</v>
      </c>
      <c r="E5984" s="77">
        <v>1</v>
      </c>
      <c r="F5984" s="78"/>
      <c r="G5984" s="79">
        <v>44959.659942129634</v>
      </c>
      <c r="H5984" s="77">
        <v>172</v>
      </c>
      <c r="I5984" s="76">
        <v>44959.974305555559</v>
      </c>
      <c r="J5984" s="78"/>
      <c r="K5984" s="80">
        <v>1</v>
      </c>
    </row>
    <row r="5985" spans="2:11" x14ac:dyDescent="0.3">
      <c r="B5985" s="75">
        <v>41052</v>
      </c>
      <c r="C5985" s="76">
        <v>44959</v>
      </c>
      <c r="D5985" s="77">
        <v>705</v>
      </c>
      <c r="E5985" s="77">
        <v>2</v>
      </c>
      <c r="F5985" s="78"/>
      <c r="G5985" s="79">
        <v>44959.671273148153</v>
      </c>
      <c r="H5985" s="77">
        <v>157</v>
      </c>
      <c r="I5985" s="76">
        <v>44959.974305555559</v>
      </c>
      <c r="J5985" s="78"/>
      <c r="K5985" s="80">
        <v>1</v>
      </c>
    </row>
    <row r="5986" spans="2:11" x14ac:dyDescent="0.3">
      <c r="B5986" s="75">
        <v>41053</v>
      </c>
      <c r="C5986" s="76">
        <v>44959</v>
      </c>
      <c r="D5986" s="77">
        <v>1354</v>
      </c>
      <c r="E5986" s="77">
        <v>3</v>
      </c>
      <c r="F5986" s="78"/>
      <c r="G5986" s="79">
        <v>44959.686678240745</v>
      </c>
      <c r="H5986" s="77">
        <v>160</v>
      </c>
      <c r="I5986" s="76">
        <v>44959.974305555559</v>
      </c>
      <c r="J5986" s="78"/>
      <c r="K5986" s="80">
        <v>1</v>
      </c>
    </row>
    <row r="5987" spans="2:11" x14ac:dyDescent="0.3">
      <c r="B5987" s="75">
        <v>41054</v>
      </c>
      <c r="C5987" s="76">
        <v>44959</v>
      </c>
      <c r="D5987" s="77">
        <v>673</v>
      </c>
      <c r="E5987" s="77">
        <v>4</v>
      </c>
      <c r="F5987" s="78"/>
      <c r="G5987" s="79">
        <v>44959.696111111116</v>
      </c>
      <c r="H5987" s="77">
        <v>166</v>
      </c>
      <c r="I5987" s="76">
        <v>44959.974305555559</v>
      </c>
      <c r="J5987" s="78"/>
      <c r="K5987" s="80">
        <v>1</v>
      </c>
    </row>
    <row r="5988" spans="2:11" x14ac:dyDescent="0.3">
      <c r="B5988" s="75">
        <v>41055</v>
      </c>
      <c r="C5988" s="76">
        <v>44959</v>
      </c>
      <c r="D5988" s="77">
        <v>1196</v>
      </c>
      <c r="E5988" s="77">
        <v>4</v>
      </c>
      <c r="F5988" s="78"/>
      <c r="G5988" s="79">
        <v>44959.711967592601</v>
      </c>
      <c r="H5988" s="77">
        <v>146</v>
      </c>
      <c r="I5988" s="76">
        <v>44959.974305555559</v>
      </c>
      <c r="J5988" s="78"/>
      <c r="K5988" s="80">
        <v>1</v>
      </c>
    </row>
    <row r="5989" spans="2:11" x14ac:dyDescent="0.3">
      <c r="B5989" s="75">
        <v>41056</v>
      </c>
      <c r="C5989" s="76">
        <v>44959</v>
      </c>
      <c r="D5989" s="77">
        <v>1217</v>
      </c>
      <c r="E5989" s="77">
        <v>3</v>
      </c>
      <c r="F5989" s="78"/>
      <c r="G5989" s="79">
        <v>44959.721689814825</v>
      </c>
      <c r="H5989" s="77">
        <v>155</v>
      </c>
      <c r="I5989" s="76">
        <v>44959.974305555559</v>
      </c>
      <c r="J5989" s="78"/>
      <c r="K5989" s="80">
        <v>1</v>
      </c>
    </row>
    <row r="5990" spans="2:11" x14ac:dyDescent="0.3">
      <c r="B5990" s="75">
        <v>41057</v>
      </c>
      <c r="C5990" s="76">
        <v>44959</v>
      </c>
      <c r="D5990" s="77">
        <v>9</v>
      </c>
      <c r="E5990" s="77">
        <v>5</v>
      </c>
      <c r="F5990" s="78"/>
      <c r="G5990" s="79">
        <v>44959.737291666679</v>
      </c>
      <c r="H5990" s="77">
        <v>169</v>
      </c>
      <c r="I5990" s="76">
        <v>44959.974305555559</v>
      </c>
      <c r="J5990" s="78"/>
      <c r="K5990" s="80">
        <v>1</v>
      </c>
    </row>
    <row r="5991" spans="2:11" x14ac:dyDescent="0.3">
      <c r="B5991" s="75">
        <v>41058</v>
      </c>
      <c r="C5991" s="76">
        <v>44959</v>
      </c>
      <c r="D5991" s="77">
        <v>137</v>
      </c>
      <c r="E5991" s="77">
        <v>2</v>
      </c>
      <c r="F5991" s="78"/>
      <c r="G5991" s="79">
        <v>44959.74945601853</v>
      </c>
      <c r="H5991" s="77">
        <v>165</v>
      </c>
      <c r="I5991" s="76">
        <v>44959.974305555559</v>
      </c>
      <c r="J5991" s="78"/>
      <c r="K5991" s="80">
        <v>1</v>
      </c>
    </row>
    <row r="5992" spans="2:11" x14ac:dyDescent="0.3">
      <c r="B5992" s="75">
        <v>41059</v>
      </c>
      <c r="C5992" s="76">
        <v>44959</v>
      </c>
      <c r="D5992" s="77">
        <v>426</v>
      </c>
      <c r="E5992" s="77">
        <v>5</v>
      </c>
      <c r="F5992" s="78"/>
      <c r="G5992" s="79">
        <v>44959.763275462974</v>
      </c>
      <c r="H5992" s="77">
        <v>142</v>
      </c>
      <c r="I5992" s="76">
        <v>44959.974305555559</v>
      </c>
      <c r="J5992" s="78"/>
      <c r="K5992" s="80">
        <v>1</v>
      </c>
    </row>
    <row r="5993" spans="2:11" x14ac:dyDescent="0.3">
      <c r="B5993" s="75">
        <v>41060</v>
      </c>
      <c r="C5993" s="76">
        <v>44959</v>
      </c>
      <c r="D5993" s="77">
        <v>373</v>
      </c>
      <c r="E5993" s="77">
        <v>3</v>
      </c>
      <c r="F5993" s="78"/>
      <c r="G5993" s="79">
        <v>44959.774965277786</v>
      </c>
      <c r="H5993" s="77">
        <v>157</v>
      </c>
      <c r="I5993" s="76">
        <v>44959.974305555559</v>
      </c>
      <c r="J5993" s="78"/>
      <c r="K5993" s="80">
        <v>1</v>
      </c>
    </row>
    <row r="5994" spans="2:11" x14ac:dyDescent="0.3">
      <c r="B5994" s="75">
        <v>41061</v>
      </c>
      <c r="C5994" s="76">
        <v>44959</v>
      </c>
      <c r="D5994" s="77">
        <v>1340</v>
      </c>
      <c r="E5994" s="77">
        <v>4</v>
      </c>
      <c r="F5994" s="78"/>
      <c r="G5994" s="79">
        <v>44959.790960648155</v>
      </c>
      <c r="H5994" s="77">
        <v>168</v>
      </c>
      <c r="I5994" s="76">
        <v>44959.974305555559</v>
      </c>
      <c r="J5994" s="78"/>
      <c r="K5994" s="80">
        <v>1</v>
      </c>
    </row>
    <row r="5995" spans="2:11" x14ac:dyDescent="0.3">
      <c r="B5995" s="75">
        <v>41062</v>
      </c>
      <c r="C5995" s="76">
        <v>44959</v>
      </c>
      <c r="D5995" s="77">
        <v>260</v>
      </c>
      <c r="E5995" s="77">
        <v>2</v>
      </c>
      <c r="F5995" s="78"/>
      <c r="G5995" s="79">
        <v>44959.806932870379</v>
      </c>
      <c r="H5995" s="77">
        <v>159</v>
      </c>
      <c r="I5995" s="76">
        <v>44959.974305555559</v>
      </c>
      <c r="J5995" s="78"/>
      <c r="K5995" s="80">
        <v>1</v>
      </c>
    </row>
    <row r="5996" spans="2:11" x14ac:dyDescent="0.3">
      <c r="B5996" s="75">
        <v>41063</v>
      </c>
      <c r="C5996" s="76">
        <v>44959</v>
      </c>
      <c r="D5996" s="77">
        <v>1151</v>
      </c>
      <c r="E5996" s="77">
        <v>3</v>
      </c>
      <c r="F5996" s="78"/>
      <c r="G5996" s="79">
        <v>44959.817604166674</v>
      </c>
      <c r="H5996" s="77">
        <v>169</v>
      </c>
      <c r="I5996" s="76">
        <v>44959.974305555559</v>
      </c>
      <c r="J5996" s="78"/>
      <c r="K5996" s="80">
        <v>1</v>
      </c>
    </row>
    <row r="5997" spans="2:11" x14ac:dyDescent="0.3">
      <c r="B5997" s="75">
        <v>41064</v>
      </c>
      <c r="C5997" s="76">
        <v>44959</v>
      </c>
      <c r="D5997" s="77">
        <v>155</v>
      </c>
      <c r="E5997" s="77">
        <v>1</v>
      </c>
      <c r="F5997" s="78"/>
      <c r="G5997" s="79">
        <v>44959.829710648155</v>
      </c>
      <c r="H5997" s="77">
        <v>158</v>
      </c>
      <c r="I5997" s="76">
        <v>44959.974305555559</v>
      </c>
      <c r="J5997" s="78"/>
      <c r="K5997" s="80">
        <v>1</v>
      </c>
    </row>
    <row r="5998" spans="2:11" x14ac:dyDescent="0.3">
      <c r="B5998" s="75">
        <v>41065</v>
      </c>
      <c r="C5998" s="76">
        <v>44959</v>
      </c>
      <c r="D5998" s="77">
        <v>121</v>
      </c>
      <c r="E5998" s="77">
        <v>1</v>
      </c>
      <c r="F5998" s="78"/>
      <c r="G5998" s="79">
        <v>44959.841805555559</v>
      </c>
      <c r="H5998" s="77">
        <v>167</v>
      </c>
      <c r="I5998" s="76">
        <v>44959.974305555559</v>
      </c>
      <c r="J5998" s="78"/>
      <c r="K5998" s="80">
        <v>1</v>
      </c>
    </row>
    <row r="5999" spans="2:11" x14ac:dyDescent="0.3">
      <c r="B5999" s="75">
        <v>41066</v>
      </c>
      <c r="C5999" s="76">
        <v>44959</v>
      </c>
      <c r="D5999" s="77">
        <v>527</v>
      </c>
      <c r="E5999" s="77">
        <v>5</v>
      </c>
      <c r="F5999" s="78"/>
      <c r="G5999" s="79">
        <v>44959.85637731482</v>
      </c>
      <c r="H5999" s="77">
        <v>179</v>
      </c>
      <c r="I5999" s="76">
        <v>44959.974305555559</v>
      </c>
      <c r="J5999" s="78"/>
      <c r="K5999" s="80">
        <v>1</v>
      </c>
    </row>
    <row r="6000" spans="2:11" x14ac:dyDescent="0.3">
      <c r="B6000" s="75">
        <v>41067</v>
      </c>
      <c r="C6000" s="76">
        <v>44959</v>
      </c>
      <c r="D6000" s="77">
        <v>1362</v>
      </c>
      <c r="E6000" s="77">
        <v>3</v>
      </c>
      <c r="F6000" s="78"/>
      <c r="G6000" s="79">
        <v>44959.867569444446</v>
      </c>
      <c r="H6000" s="77">
        <v>178</v>
      </c>
      <c r="I6000" s="76">
        <v>44959.974305555559</v>
      </c>
      <c r="J6000" s="78"/>
      <c r="K6000" s="80">
        <v>1</v>
      </c>
    </row>
    <row r="6001" spans="2:11" x14ac:dyDescent="0.3">
      <c r="B6001" s="75">
        <v>41068</v>
      </c>
      <c r="C6001" s="76">
        <v>44959</v>
      </c>
      <c r="D6001" s="77">
        <v>692</v>
      </c>
      <c r="E6001" s="77">
        <v>5</v>
      </c>
      <c r="F6001" s="78"/>
      <c r="G6001" s="79">
        <v>44959.875694444447</v>
      </c>
      <c r="H6001" s="77">
        <v>155</v>
      </c>
      <c r="I6001" s="76">
        <v>44959.974305555559</v>
      </c>
      <c r="J6001" s="78"/>
      <c r="K6001" s="80">
        <v>1</v>
      </c>
    </row>
    <row r="6002" spans="2:11" x14ac:dyDescent="0.3">
      <c r="B6002" s="75">
        <v>41069</v>
      </c>
      <c r="C6002" s="76">
        <v>44959</v>
      </c>
      <c r="D6002" s="77">
        <v>500</v>
      </c>
      <c r="E6002" s="77">
        <v>3</v>
      </c>
      <c r="F6002" s="78"/>
      <c r="G6002" s="79">
        <v>44959.884687500002</v>
      </c>
      <c r="H6002" s="77">
        <v>171</v>
      </c>
      <c r="I6002" s="76">
        <v>44959.974305555559</v>
      </c>
      <c r="J6002" s="78"/>
      <c r="K6002" s="80">
        <v>1</v>
      </c>
    </row>
    <row r="6003" spans="2:11" x14ac:dyDescent="0.3">
      <c r="B6003" s="75">
        <v>41070</v>
      </c>
      <c r="C6003" s="76">
        <v>44959</v>
      </c>
      <c r="D6003" s="77">
        <v>689</v>
      </c>
      <c r="E6003" s="77">
        <v>1</v>
      </c>
      <c r="F6003" s="78"/>
      <c r="G6003" s="79">
        <v>44959.893738425926</v>
      </c>
      <c r="H6003" s="77">
        <v>169</v>
      </c>
      <c r="I6003" s="76">
        <v>44959.974305555559</v>
      </c>
      <c r="J6003" s="78"/>
      <c r="K6003" s="80">
        <v>1</v>
      </c>
    </row>
    <row r="6004" spans="2:11" x14ac:dyDescent="0.3">
      <c r="B6004" s="75">
        <v>41071</v>
      </c>
      <c r="C6004" s="76">
        <v>44959</v>
      </c>
      <c r="D6004" s="77">
        <v>805</v>
      </c>
      <c r="E6004" s="77">
        <v>5</v>
      </c>
      <c r="F6004" s="78"/>
      <c r="G6004" s="79">
        <v>44959.908761574072</v>
      </c>
      <c r="H6004" s="77">
        <v>171</v>
      </c>
      <c r="I6004" s="76">
        <v>44959.974305555559</v>
      </c>
      <c r="J6004" s="78"/>
      <c r="K6004" s="80">
        <v>1</v>
      </c>
    </row>
    <row r="6005" spans="2:11" x14ac:dyDescent="0.3">
      <c r="B6005" s="75">
        <v>41072</v>
      </c>
      <c r="C6005" s="76">
        <v>44960</v>
      </c>
      <c r="D6005" s="77">
        <v>389</v>
      </c>
      <c r="E6005" s="77">
        <v>1</v>
      </c>
      <c r="F6005" s="78"/>
      <c r="G6005" s="79">
        <v>44960.333333333336</v>
      </c>
      <c r="H6005" s="77">
        <v>142</v>
      </c>
      <c r="I6005" s="76">
        <v>44960.947916666664</v>
      </c>
      <c r="J6005" s="78"/>
      <c r="K6005" s="80">
        <v>1</v>
      </c>
    </row>
    <row r="6006" spans="2:11" x14ac:dyDescent="0.3">
      <c r="B6006" s="75">
        <v>41073</v>
      </c>
      <c r="C6006" s="76">
        <v>44960</v>
      </c>
      <c r="D6006" s="77">
        <v>1231</v>
      </c>
      <c r="E6006" s="77">
        <v>6</v>
      </c>
      <c r="F6006" s="78"/>
      <c r="G6006" s="79">
        <v>44960.345185185186</v>
      </c>
      <c r="H6006" s="77">
        <v>150</v>
      </c>
      <c r="I6006" s="76">
        <v>44960.947916666664</v>
      </c>
      <c r="J6006" s="78"/>
      <c r="K6006" s="80">
        <v>1</v>
      </c>
    </row>
    <row r="6007" spans="2:11" x14ac:dyDescent="0.3">
      <c r="B6007" s="75">
        <v>41074</v>
      </c>
      <c r="C6007" s="76">
        <v>44960</v>
      </c>
      <c r="D6007" s="77">
        <v>1345</v>
      </c>
      <c r="E6007" s="77">
        <v>2</v>
      </c>
      <c r="F6007" s="78"/>
      <c r="G6007" s="79">
        <v>44960.35738425926</v>
      </c>
      <c r="H6007" s="77">
        <v>154</v>
      </c>
      <c r="I6007" s="76">
        <v>44960.947916666664</v>
      </c>
      <c r="J6007" s="78"/>
      <c r="K6007" s="80">
        <v>1</v>
      </c>
    </row>
    <row r="6008" spans="2:11" x14ac:dyDescent="0.3">
      <c r="B6008" s="75">
        <v>41075</v>
      </c>
      <c r="C6008" s="76">
        <v>44960</v>
      </c>
      <c r="D6008" s="77">
        <v>863</v>
      </c>
      <c r="E6008" s="77">
        <v>2</v>
      </c>
      <c r="F6008" s="78"/>
      <c r="G6008" s="79">
        <v>44960.366122685184</v>
      </c>
      <c r="H6008" s="77">
        <v>157</v>
      </c>
      <c r="I6008" s="76">
        <v>44960.947916666664</v>
      </c>
      <c r="J6008" s="78"/>
      <c r="K6008" s="80">
        <v>1</v>
      </c>
    </row>
    <row r="6009" spans="2:11" x14ac:dyDescent="0.3">
      <c r="B6009" s="75">
        <v>41076</v>
      </c>
      <c r="C6009" s="76">
        <v>44960</v>
      </c>
      <c r="D6009" s="77">
        <v>1000</v>
      </c>
      <c r="E6009" s="77">
        <v>6</v>
      </c>
      <c r="F6009" s="78"/>
      <c r="G6009" s="79">
        <v>44960.374745370369</v>
      </c>
      <c r="H6009" s="77">
        <v>157</v>
      </c>
      <c r="I6009" s="76">
        <v>44960.947916666664</v>
      </c>
      <c r="J6009" s="78"/>
      <c r="K6009" s="80">
        <v>1</v>
      </c>
    </row>
    <row r="6010" spans="2:11" x14ac:dyDescent="0.3">
      <c r="B6010" s="75">
        <v>41077</v>
      </c>
      <c r="C6010" s="76">
        <v>44960</v>
      </c>
      <c r="D6010" s="77">
        <v>62</v>
      </c>
      <c r="E6010" s="77">
        <v>5</v>
      </c>
      <c r="F6010" s="78"/>
      <c r="G6010" s="79">
        <v>44960.387280092589</v>
      </c>
      <c r="H6010" s="77">
        <v>167</v>
      </c>
      <c r="I6010" s="76">
        <v>44960.947916666664</v>
      </c>
      <c r="J6010" s="78"/>
      <c r="K6010" s="80">
        <v>1</v>
      </c>
    </row>
    <row r="6011" spans="2:11" x14ac:dyDescent="0.3">
      <c r="B6011" s="75">
        <v>41078</v>
      </c>
      <c r="C6011" s="76">
        <v>44960</v>
      </c>
      <c r="D6011" s="77">
        <v>1157</v>
      </c>
      <c r="E6011" s="77">
        <v>5</v>
      </c>
      <c r="F6011" s="78"/>
      <c r="G6011" s="79">
        <v>44960.398692129624</v>
      </c>
      <c r="H6011" s="77">
        <v>148</v>
      </c>
      <c r="I6011" s="76">
        <v>44960.947916666664</v>
      </c>
      <c r="J6011" s="78"/>
      <c r="K6011" s="80">
        <v>1</v>
      </c>
    </row>
    <row r="6012" spans="2:11" x14ac:dyDescent="0.3">
      <c r="B6012" s="75">
        <v>41079</v>
      </c>
      <c r="C6012" s="76">
        <v>44960</v>
      </c>
      <c r="D6012" s="77">
        <v>487</v>
      </c>
      <c r="E6012" s="77">
        <v>5</v>
      </c>
      <c r="F6012" s="78"/>
      <c r="G6012" s="79">
        <v>44960.411203703698</v>
      </c>
      <c r="H6012" s="77">
        <v>168</v>
      </c>
      <c r="I6012" s="76">
        <v>44960.947916666664</v>
      </c>
      <c r="J6012" s="78"/>
      <c r="K6012" s="80">
        <v>1</v>
      </c>
    </row>
    <row r="6013" spans="2:11" x14ac:dyDescent="0.3">
      <c r="B6013" s="75">
        <v>41080</v>
      </c>
      <c r="C6013" s="76">
        <v>44960</v>
      </c>
      <c r="D6013" s="77">
        <v>1064</v>
      </c>
      <c r="E6013" s="77">
        <v>1</v>
      </c>
      <c r="F6013" s="78"/>
      <c r="G6013" s="79">
        <v>44960.422951388886</v>
      </c>
      <c r="H6013" s="77">
        <v>176</v>
      </c>
      <c r="I6013" s="76">
        <v>44960.947916666664</v>
      </c>
      <c r="J6013" s="78"/>
      <c r="K6013" s="80">
        <v>1</v>
      </c>
    </row>
    <row r="6014" spans="2:11" x14ac:dyDescent="0.3">
      <c r="B6014" s="75">
        <v>41081</v>
      </c>
      <c r="C6014" s="76">
        <v>44960</v>
      </c>
      <c r="D6014" s="77">
        <v>532</v>
      </c>
      <c r="E6014" s="77">
        <v>1</v>
      </c>
      <c r="F6014" s="78"/>
      <c r="G6014" s="79">
        <v>44960.438159722216</v>
      </c>
      <c r="H6014" s="77">
        <v>156</v>
      </c>
      <c r="I6014" s="76">
        <v>44960.947916666664</v>
      </c>
      <c r="J6014" s="78"/>
      <c r="K6014" s="80">
        <v>1</v>
      </c>
    </row>
    <row r="6015" spans="2:11" x14ac:dyDescent="0.3">
      <c r="B6015" s="75">
        <v>41082</v>
      </c>
      <c r="C6015" s="76">
        <v>44960</v>
      </c>
      <c r="D6015" s="77">
        <v>1034</v>
      </c>
      <c r="E6015" s="77">
        <v>2</v>
      </c>
      <c r="F6015" s="78"/>
      <c r="G6015" s="79">
        <v>44960.448935185181</v>
      </c>
      <c r="H6015" s="77">
        <v>146</v>
      </c>
      <c r="I6015" s="76">
        <v>44960.947916666664</v>
      </c>
      <c r="J6015" s="78"/>
      <c r="K6015" s="80">
        <v>1</v>
      </c>
    </row>
    <row r="6016" spans="2:11" x14ac:dyDescent="0.3">
      <c r="B6016" s="75">
        <v>41083</v>
      </c>
      <c r="C6016" s="76">
        <v>44960</v>
      </c>
      <c r="D6016" s="77">
        <v>5</v>
      </c>
      <c r="E6016" s="77">
        <v>2</v>
      </c>
      <c r="F6016" s="78"/>
      <c r="G6016" s="79">
        <v>44960.463923611103</v>
      </c>
      <c r="H6016" s="77">
        <v>177</v>
      </c>
      <c r="I6016" s="76">
        <v>44960.947916666664</v>
      </c>
      <c r="J6016" s="78"/>
      <c r="K6016" s="80">
        <v>1</v>
      </c>
    </row>
    <row r="6017" spans="2:11" x14ac:dyDescent="0.3">
      <c r="B6017" s="75">
        <v>41084</v>
      </c>
      <c r="C6017" s="76">
        <v>44960</v>
      </c>
      <c r="D6017" s="77">
        <v>395</v>
      </c>
      <c r="E6017" s="77">
        <v>2</v>
      </c>
      <c r="F6017" s="78"/>
      <c r="G6017" s="79">
        <v>44960.47789351851</v>
      </c>
      <c r="H6017" s="77">
        <v>176</v>
      </c>
      <c r="I6017" s="76">
        <v>44960.947916666664</v>
      </c>
      <c r="J6017" s="78"/>
      <c r="K6017" s="80">
        <v>1</v>
      </c>
    </row>
    <row r="6018" spans="2:11" x14ac:dyDescent="0.3">
      <c r="B6018" s="75">
        <v>41085</v>
      </c>
      <c r="C6018" s="76">
        <v>44960</v>
      </c>
      <c r="D6018" s="77">
        <v>89</v>
      </c>
      <c r="E6018" s="77">
        <v>3</v>
      </c>
      <c r="F6018" s="78"/>
      <c r="G6018" s="79">
        <v>44960.488043981473</v>
      </c>
      <c r="H6018" s="77">
        <v>149</v>
      </c>
      <c r="I6018" s="76">
        <v>44960.947916666664</v>
      </c>
      <c r="J6018" s="78"/>
      <c r="K6018" s="80">
        <v>1</v>
      </c>
    </row>
    <row r="6019" spans="2:11" x14ac:dyDescent="0.3">
      <c r="B6019" s="75">
        <v>41086</v>
      </c>
      <c r="C6019" s="76">
        <v>44960</v>
      </c>
      <c r="D6019" s="77">
        <v>204</v>
      </c>
      <c r="E6019" s="77">
        <v>4</v>
      </c>
      <c r="F6019" s="78"/>
      <c r="G6019" s="79">
        <v>44960.499374999992</v>
      </c>
      <c r="H6019" s="77">
        <v>174</v>
      </c>
      <c r="I6019" s="76">
        <v>44960.947916666664</v>
      </c>
      <c r="J6019" s="78"/>
      <c r="K6019" s="80">
        <v>1</v>
      </c>
    </row>
    <row r="6020" spans="2:11" x14ac:dyDescent="0.3">
      <c r="B6020" s="75">
        <v>41087</v>
      </c>
      <c r="C6020" s="76">
        <v>44960</v>
      </c>
      <c r="D6020" s="77">
        <v>354</v>
      </c>
      <c r="E6020" s="77">
        <v>4</v>
      </c>
      <c r="F6020" s="78"/>
      <c r="G6020" s="79">
        <v>44960.511018518511</v>
      </c>
      <c r="H6020" s="77">
        <v>148</v>
      </c>
      <c r="I6020" s="76">
        <v>44960.947916666664</v>
      </c>
      <c r="J6020" s="78"/>
      <c r="K6020" s="80">
        <v>1</v>
      </c>
    </row>
    <row r="6021" spans="2:11" x14ac:dyDescent="0.3">
      <c r="B6021" s="75">
        <v>41088</v>
      </c>
      <c r="C6021" s="76">
        <v>44960</v>
      </c>
      <c r="D6021" s="77">
        <v>368</v>
      </c>
      <c r="E6021" s="77">
        <v>3</v>
      </c>
      <c r="F6021" s="78"/>
      <c r="G6021" s="79">
        <v>44960.522546296292</v>
      </c>
      <c r="H6021" s="77">
        <v>175</v>
      </c>
      <c r="I6021" s="76">
        <v>44960.947916666664</v>
      </c>
      <c r="J6021" s="78"/>
      <c r="K6021" s="80">
        <v>1</v>
      </c>
    </row>
    <row r="6022" spans="2:11" x14ac:dyDescent="0.3">
      <c r="B6022" s="75">
        <v>41089</v>
      </c>
      <c r="C6022" s="76">
        <v>44960</v>
      </c>
      <c r="D6022" s="77">
        <v>670</v>
      </c>
      <c r="E6022" s="77">
        <v>1</v>
      </c>
      <c r="F6022" s="78"/>
      <c r="G6022" s="79">
        <v>44960.534120370365</v>
      </c>
      <c r="H6022" s="77">
        <v>167</v>
      </c>
      <c r="I6022" s="76">
        <v>44960.947916666664</v>
      </c>
      <c r="J6022" s="78"/>
      <c r="K6022" s="80">
        <v>1</v>
      </c>
    </row>
    <row r="6023" spans="2:11" x14ac:dyDescent="0.3">
      <c r="B6023" s="75">
        <v>41090</v>
      </c>
      <c r="C6023" s="76">
        <v>44960</v>
      </c>
      <c r="D6023" s="77">
        <v>919</v>
      </c>
      <c r="E6023" s="77">
        <v>6</v>
      </c>
      <c r="F6023" s="78"/>
      <c r="G6023" s="79">
        <v>44960.546550925923</v>
      </c>
      <c r="H6023" s="77">
        <v>154</v>
      </c>
      <c r="I6023" s="76">
        <v>44960.947916666664</v>
      </c>
      <c r="J6023" s="78"/>
      <c r="K6023" s="80">
        <v>1</v>
      </c>
    </row>
    <row r="6024" spans="2:11" x14ac:dyDescent="0.3">
      <c r="B6024" s="75">
        <v>41091</v>
      </c>
      <c r="C6024" s="76">
        <v>44960</v>
      </c>
      <c r="D6024" s="77">
        <v>621</v>
      </c>
      <c r="E6024" s="77">
        <v>5</v>
      </c>
      <c r="F6024" s="78"/>
      <c r="G6024" s="79">
        <v>44960.556157407402</v>
      </c>
      <c r="H6024" s="77">
        <v>174</v>
      </c>
      <c r="I6024" s="76">
        <v>44960.947916666664</v>
      </c>
      <c r="J6024" s="78"/>
      <c r="K6024" s="80">
        <v>1</v>
      </c>
    </row>
    <row r="6025" spans="2:11" x14ac:dyDescent="0.3">
      <c r="B6025" s="75">
        <v>41092</v>
      </c>
      <c r="C6025" s="76">
        <v>44960</v>
      </c>
      <c r="D6025" s="77">
        <v>600</v>
      </c>
      <c r="E6025" s="77">
        <v>4</v>
      </c>
      <c r="F6025" s="78"/>
      <c r="G6025" s="79">
        <v>44960.569560185177</v>
      </c>
      <c r="H6025" s="77">
        <v>179</v>
      </c>
      <c r="I6025" s="76">
        <v>44960.947916666664</v>
      </c>
      <c r="J6025" s="78"/>
      <c r="K6025" s="80">
        <v>1</v>
      </c>
    </row>
    <row r="6026" spans="2:11" x14ac:dyDescent="0.3">
      <c r="B6026" s="75">
        <v>41093</v>
      </c>
      <c r="C6026" s="76">
        <v>44960</v>
      </c>
      <c r="D6026" s="77">
        <v>708</v>
      </c>
      <c r="E6026" s="77">
        <v>5</v>
      </c>
      <c r="F6026" s="78"/>
      <c r="G6026" s="79">
        <v>44960.579143518509</v>
      </c>
      <c r="H6026" s="77">
        <v>174</v>
      </c>
      <c r="I6026" s="76">
        <v>44960.947916666664</v>
      </c>
      <c r="J6026" s="78"/>
      <c r="K6026" s="80">
        <v>1</v>
      </c>
    </row>
    <row r="6027" spans="2:11" x14ac:dyDescent="0.3">
      <c r="B6027" s="75">
        <v>41094</v>
      </c>
      <c r="C6027" s="76">
        <v>44960</v>
      </c>
      <c r="D6027" s="77">
        <v>388</v>
      </c>
      <c r="E6027" s="77">
        <v>3</v>
      </c>
      <c r="F6027" s="78"/>
      <c r="G6027" s="79">
        <v>44960.588495370364</v>
      </c>
      <c r="H6027" s="77">
        <v>157</v>
      </c>
      <c r="I6027" s="76">
        <v>44960.947916666664</v>
      </c>
      <c r="J6027" s="78"/>
      <c r="K6027" s="80">
        <v>1</v>
      </c>
    </row>
    <row r="6028" spans="2:11" x14ac:dyDescent="0.3">
      <c r="B6028" s="75">
        <v>41095</v>
      </c>
      <c r="C6028" s="76">
        <v>44960</v>
      </c>
      <c r="D6028" s="77">
        <v>105</v>
      </c>
      <c r="E6028" s="77">
        <v>6</v>
      </c>
      <c r="F6028" s="78"/>
      <c r="G6028" s="79">
        <v>44960.597824074066</v>
      </c>
      <c r="H6028" s="77">
        <v>160</v>
      </c>
      <c r="I6028" s="76">
        <v>44960.947916666664</v>
      </c>
      <c r="J6028" s="78"/>
      <c r="K6028" s="80">
        <v>1</v>
      </c>
    </row>
    <row r="6029" spans="2:11" x14ac:dyDescent="0.3">
      <c r="B6029" s="75">
        <v>41096</v>
      </c>
      <c r="C6029" s="76">
        <v>44960</v>
      </c>
      <c r="D6029" s="77">
        <v>204</v>
      </c>
      <c r="E6029" s="77">
        <v>4</v>
      </c>
      <c r="F6029" s="78"/>
      <c r="G6029" s="79">
        <v>44960.611319444433</v>
      </c>
      <c r="H6029" s="77">
        <v>147</v>
      </c>
      <c r="I6029" s="76">
        <v>44960.947916666664</v>
      </c>
      <c r="J6029" s="78"/>
      <c r="K6029" s="80">
        <v>1</v>
      </c>
    </row>
    <row r="6030" spans="2:11" x14ac:dyDescent="0.3">
      <c r="B6030" s="75">
        <v>41097</v>
      </c>
      <c r="C6030" s="76">
        <v>44960</v>
      </c>
      <c r="D6030" s="77">
        <v>171</v>
      </c>
      <c r="E6030" s="77">
        <v>5</v>
      </c>
      <c r="F6030" s="78"/>
      <c r="G6030" s="79">
        <v>44960.624467592585</v>
      </c>
      <c r="H6030" s="77">
        <v>167</v>
      </c>
      <c r="I6030" s="76">
        <v>44960.947916666664</v>
      </c>
      <c r="J6030" s="78"/>
      <c r="K6030" s="80">
        <v>1</v>
      </c>
    </row>
    <row r="6031" spans="2:11" x14ac:dyDescent="0.3">
      <c r="B6031" s="75">
        <v>41098</v>
      </c>
      <c r="C6031" s="76">
        <v>44960</v>
      </c>
      <c r="D6031" s="77">
        <v>1349</v>
      </c>
      <c r="E6031" s="77">
        <v>1</v>
      </c>
      <c r="F6031" s="78"/>
      <c r="G6031" s="79">
        <v>44960.637164351843</v>
      </c>
      <c r="H6031" s="77">
        <v>148</v>
      </c>
      <c r="I6031" s="76">
        <v>44960.947916666664</v>
      </c>
      <c r="J6031" s="78"/>
      <c r="K6031" s="80">
        <v>1</v>
      </c>
    </row>
    <row r="6032" spans="2:11" x14ac:dyDescent="0.3">
      <c r="B6032" s="75">
        <v>41099</v>
      </c>
      <c r="C6032" s="76">
        <v>44960</v>
      </c>
      <c r="D6032" s="77">
        <v>708</v>
      </c>
      <c r="E6032" s="77">
        <v>6</v>
      </c>
      <c r="F6032" s="78"/>
      <c r="G6032" s="79">
        <v>44960.651562499988</v>
      </c>
      <c r="H6032" s="77">
        <v>157</v>
      </c>
      <c r="I6032" s="76">
        <v>44960.947916666664</v>
      </c>
      <c r="J6032" s="78"/>
      <c r="K6032" s="80">
        <v>1</v>
      </c>
    </row>
    <row r="6033" spans="2:11" x14ac:dyDescent="0.3">
      <c r="B6033" s="75">
        <v>41100</v>
      </c>
      <c r="C6033" s="76">
        <v>44960</v>
      </c>
      <c r="D6033" s="77">
        <v>801</v>
      </c>
      <c r="E6033" s="77">
        <v>2</v>
      </c>
      <c r="F6033" s="78"/>
      <c r="G6033" s="79">
        <v>44960.662847222207</v>
      </c>
      <c r="H6033" s="77">
        <v>157</v>
      </c>
      <c r="I6033" s="76">
        <v>44960.947916666664</v>
      </c>
      <c r="J6033" s="78"/>
      <c r="K6033" s="80">
        <v>1</v>
      </c>
    </row>
    <row r="6034" spans="2:11" x14ac:dyDescent="0.3">
      <c r="B6034" s="75">
        <v>41101</v>
      </c>
      <c r="C6034" s="76">
        <v>44960</v>
      </c>
      <c r="D6034" s="77">
        <v>321</v>
      </c>
      <c r="E6034" s="77">
        <v>4</v>
      </c>
      <c r="F6034" s="78"/>
      <c r="G6034" s="79">
        <v>44960.672256944432</v>
      </c>
      <c r="H6034" s="77">
        <v>153</v>
      </c>
      <c r="I6034" s="76">
        <v>44960.947916666664</v>
      </c>
      <c r="J6034" s="78"/>
      <c r="K6034" s="80">
        <v>1</v>
      </c>
    </row>
    <row r="6035" spans="2:11" x14ac:dyDescent="0.3">
      <c r="B6035" s="75">
        <v>41102</v>
      </c>
      <c r="C6035" s="76">
        <v>44960</v>
      </c>
      <c r="D6035" s="77">
        <v>483</v>
      </c>
      <c r="E6035" s="77">
        <v>2</v>
      </c>
      <c r="F6035" s="78"/>
      <c r="G6035" s="79">
        <v>44960.6873611111</v>
      </c>
      <c r="H6035" s="77">
        <v>143</v>
      </c>
      <c r="I6035" s="76">
        <v>44960.947916666664</v>
      </c>
      <c r="J6035" s="78"/>
      <c r="K6035" s="80">
        <v>1</v>
      </c>
    </row>
    <row r="6036" spans="2:11" x14ac:dyDescent="0.3">
      <c r="B6036" s="75">
        <v>41103</v>
      </c>
      <c r="C6036" s="76">
        <v>44960</v>
      </c>
      <c r="D6036" s="77">
        <v>1231</v>
      </c>
      <c r="E6036" s="77">
        <v>6</v>
      </c>
      <c r="F6036" s="78"/>
      <c r="G6036" s="79">
        <v>44960.702604166654</v>
      </c>
      <c r="H6036" s="77">
        <v>145</v>
      </c>
      <c r="I6036" s="76">
        <v>44960.947916666664</v>
      </c>
      <c r="J6036" s="78"/>
      <c r="K6036" s="80">
        <v>1</v>
      </c>
    </row>
    <row r="6037" spans="2:11" x14ac:dyDescent="0.3">
      <c r="B6037" s="75">
        <v>41104</v>
      </c>
      <c r="C6037" s="76">
        <v>44960</v>
      </c>
      <c r="D6037" s="77">
        <v>30</v>
      </c>
      <c r="E6037" s="77">
        <v>2</v>
      </c>
      <c r="F6037" s="78"/>
      <c r="G6037" s="79">
        <v>44960.713715277765</v>
      </c>
      <c r="H6037" s="77">
        <v>153</v>
      </c>
      <c r="I6037" s="76">
        <v>44960.947916666664</v>
      </c>
      <c r="J6037" s="78"/>
      <c r="K6037" s="80">
        <v>1</v>
      </c>
    </row>
    <row r="6038" spans="2:11" x14ac:dyDescent="0.3">
      <c r="B6038" s="75">
        <v>41105</v>
      </c>
      <c r="C6038" s="76">
        <v>44960</v>
      </c>
      <c r="D6038" s="77">
        <v>1010</v>
      </c>
      <c r="E6038" s="77">
        <v>1</v>
      </c>
      <c r="F6038" s="78"/>
      <c r="G6038" s="79">
        <v>44960.721620370357</v>
      </c>
      <c r="H6038" s="77">
        <v>140</v>
      </c>
      <c r="I6038" s="76">
        <v>44960.947916666664</v>
      </c>
      <c r="J6038" s="78"/>
      <c r="K6038" s="80">
        <v>1</v>
      </c>
    </row>
    <row r="6039" spans="2:11" x14ac:dyDescent="0.3">
      <c r="B6039" s="75">
        <v>41106</v>
      </c>
      <c r="C6039" s="76">
        <v>44960</v>
      </c>
      <c r="D6039" s="77">
        <v>1106</v>
      </c>
      <c r="E6039" s="77">
        <v>5</v>
      </c>
      <c r="F6039" s="78"/>
      <c r="G6039" s="79">
        <v>44960.736886574065</v>
      </c>
      <c r="H6039" s="77">
        <v>176</v>
      </c>
      <c r="I6039" s="76">
        <v>44960.947916666664</v>
      </c>
      <c r="J6039" s="78"/>
      <c r="K6039" s="80">
        <v>1</v>
      </c>
    </row>
    <row r="6040" spans="2:11" x14ac:dyDescent="0.3">
      <c r="B6040" s="75">
        <v>41107</v>
      </c>
      <c r="C6040" s="76">
        <v>44960</v>
      </c>
      <c r="D6040" s="77">
        <v>489</v>
      </c>
      <c r="E6040" s="77">
        <v>3</v>
      </c>
      <c r="F6040" s="78"/>
      <c r="G6040" s="79">
        <v>44960.746909722213</v>
      </c>
      <c r="H6040" s="77">
        <v>144</v>
      </c>
      <c r="I6040" s="76">
        <v>44960.947916666664</v>
      </c>
      <c r="J6040" s="78"/>
      <c r="K6040" s="80">
        <v>1</v>
      </c>
    </row>
    <row r="6041" spans="2:11" x14ac:dyDescent="0.3">
      <c r="B6041" s="75">
        <v>41108</v>
      </c>
      <c r="C6041" s="76">
        <v>44960</v>
      </c>
      <c r="D6041" s="77">
        <v>910</v>
      </c>
      <c r="E6041" s="77">
        <v>5</v>
      </c>
      <c r="F6041" s="78"/>
      <c r="G6041" s="79">
        <v>44960.756111111099</v>
      </c>
      <c r="H6041" s="77">
        <v>168</v>
      </c>
      <c r="I6041" s="76">
        <v>44960.947916666664</v>
      </c>
      <c r="J6041" s="78"/>
      <c r="K6041" s="80">
        <v>1</v>
      </c>
    </row>
    <row r="6042" spans="2:11" x14ac:dyDescent="0.3">
      <c r="B6042" s="75">
        <v>41109</v>
      </c>
      <c r="C6042" s="76">
        <v>44960</v>
      </c>
      <c r="D6042" s="77">
        <v>1138</v>
      </c>
      <c r="E6042" s="77">
        <v>6</v>
      </c>
      <c r="F6042" s="78"/>
      <c r="G6042" s="79">
        <v>44960.770567129621</v>
      </c>
      <c r="H6042" s="77">
        <v>171</v>
      </c>
      <c r="I6042" s="76">
        <v>44960.947916666664</v>
      </c>
      <c r="J6042" s="78"/>
      <c r="K6042" s="80">
        <v>1</v>
      </c>
    </row>
    <row r="6043" spans="2:11" x14ac:dyDescent="0.3">
      <c r="B6043" s="75">
        <v>41110</v>
      </c>
      <c r="C6043" s="76">
        <v>44960</v>
      </c>
      <c r="D6043" s="77">
        <v>870</v>
      </c>
      <c r="E6043" s="77">
        <v>6</v>
      </c>
      <c r="F6043" s="78"/>
      <c r="G6043" s="79">
        <v>44960.784166666657</v>
      </c>
      <c r="H6043" s="77">
        <v>150</v>
      </c>
      <c r="I6043" s="76">
        <v>44960.947916666664</v>
      </c>
      <c r="J6043" s="78"/>
      <c r="K6043" s="80">
        <v>1</v>
      </c>
    </row>
    <row r="6044" spans="2:11" x14ac:dyDescent="0.3">
      <c r="B6044" s="75">
        <v>41111</v>
      </c>
      <c r="C6044" s="76">
        <v>44960</v>
      </c>
      <c r="D6044" s="77">
        <v>754</v>
      </c>
      <c r="E6044" s="77">
        <v>2</v>
      </c>
      <c r="F6044" s="78"/>
      <c r="G6044" s="79">
        <v>44960.795289351845</v>
      </c>
      <c r="H6044" s="77">
        <v>141</v>
      </c>
      <c r="I6044" s="76">
        <v>44960.947916666664</v>
      </c>
      <c r="J6044" s="78"/>
      <c r="K6044" s="80">
        <v>1</v>
      </c>
    </row>
    <row r="6045" spans="2:11" x14ac:dyDescent="0.3">
      <c r="B6045" s="75">
        <v>41112</v>
      </c>
      <c r="C6045" s="76">
        <v>44960</v>
      </c>
      <c r="D6045" s="77">
        <v>395</v>
      </c>
      <c r="E6045" s="77">
        <v>6</v>
      </c>
      <c r="F6045" s="78"/>
      <c r="G6045" s="79">
        <v>44960.805868055548</v>
      </c>
      <c r="H6045" s="77">
        <v>172</v>
      </c>
      <c r="I6045" s="76">
        <v>44960.947916666664</v>
      </c>
      <c r="J6045" s="78"/>
      <c r="K6045" s="80">
        <v>1</v>
      </c>
    </row>
    <row r="6046" spans="2:11" x14ac:dyDescent="0.3">
      <c r="B6046" s="75">
        <v>41113</v>
      </c>
      <c r="C6046" s="76">
        <v>44960</v>
      </c>
      <c r="D6046" s="77">
        <v>878</v>
      </c>
      <c r="E6046" s="77">
        <v>6</v>
      </c>
      <c r="F6046" s="78"/>
      <c r="G6046" s="79">
        <v>44960.821550925917</v>
      </c>
      <c r="H6046" s="77">
        <v>176</v>
      </c>
      <c r="I6046" s="76">
        <v>44960.947916666664</v>
      </c>
      <c r="J6046" s="78"/>
      <c r="K6046" s="80">
        <v>1</v>
      </c>
    </row>
    <row r="6047" spans="2:11" x14ac:dyDescent="0.3">
      <c r="B6047" s="75">
        <v>41114</v>
      </c>
      <c r="C6047" s="76">
        <v>44960</v>
      </c>
      <c r="D6047" s="77">
        <v>936</v>
      </c>
      <c r="E6047" s="77">
        <v>1</v>
      </c>
      <c r="F6047" s="78"/>
      <c r="G6047" s="79">
        <v>44960.836284722216</v>
      </c>
      <c r="H6047" s="77">
        <v>149</v>
      </c>
      <c r="I6047" s="76">
        <v>44960.947916666664</v>
      </c>
      <c r="J6047" s="78"/>
      <c r="K6047" s="80">
        <v>1</v>
      </c>
    </row>
    <row r="6048" spans="2:11" x14ac:dyDescent="0.3">
      <c r="B6048" s="75">
        <v>41115</v>
      </c>
      <c r="C6048" s="76">
        <v>44960</v>
      </c>
      <c r="D6048" s="77">
        <v>301</v>
      </c>
      <c r="E6048" s="77">
        <v>2</v>
      </c>
      <c r="F6048" s="78"/>
      <c r="G6048" s="79">
        <v>44960.848263888882</v>
      </c>
      <c r="H6048" s="77">
        <v>140</v>
      </c>
      <c r="I6048" s="76">
        <v>44960.947916666664</v>
      </c>
      <c r="J6048" s="78"/>
      <c r="K6048" s="80">
        <v>1</v>
      </c>
    </row>
    <row r="6049" spans="2:11" x14ac:dyDescent="0.3">
      <c r="B6049" s="75">
        <v>41116</v>
      </c>
      <c r="C6049" s="76">
        <v>44960</v>
      </c>
      <c r="D6049" s="77">
        <v>862</v>
      </c>
      <c r="E6049" s="77">
        <v>1</v>
      </c>
      <c r="F6049" s="78"/>
      <c r="G6049" s="79">
        <v>44960.860729166663</v>
      </c>
      <c r="H6049" s="77">
        <v>155</v>
      </c>
      <c r="I6049" s="76">
        <v>44960.947916666664</v>
      </c>
      <c r="J6049" s="78"/>
      <c r="K6049" s="80">
        <v>1</v>
      </c>
    </row>
    <row r="6050" spans="2:11" x14ac:dyDescent="0.3">
      <c r="B6050" s="75">
        <v>41117</v>
      </c>
      <c r="C6050" s="76">
        <v>44960</v>
      </c>
      <c r="D6050" s="77">
        <v>21</v>
      </c>
      <c r="E6050" s="77">
        <v>5</v>
      </c>
      <c r="F6050" s="78"/>
      <c r="G6050" s="79">
        <v>44960.871134259258</v>
      </c>
      <c r="H6050" s="77">
        <v>147</v>
      </c>
      <c r="I6050" s="76">
        <v>44960.947916666664</v>
      </c>
      <c r="J6050" s="78"/>
      <c r="K6050" s="80">
        <v>1</v>
      </c>
    </row>
    <row r="6051" spans="2:11" x14ac:dyDescent="0.3">
      <c r="B6051" s="75">
        <v>41118</v>
      </c>
      <c r="C6051" s="76">
        <v>44960</v>
      </c>
      <c r="D6051" s="77">
        <v>13</v>
      </c>
      <c r="E6051" s="77">
        <v>1</v>
      </c>
      <c r="F6051" s="78"/>
      <c r="G6051" s="79">
        <v>44960.884085648147</v>
      </c>
      <c r="H6051" s="77">
        <v>146</v>
      </c>
      <c r="I6051" s="76">
        <v>44960.947916666664</v>
      </c>
      <c r="J6051" s="78"/>
      <c r="K6051" s="80">
        <v>1</v>
      </c>
    </row>
    <row r="6052" spans="2:11" x14ac:dyDescent="0.3">
      <c r="B6052" s="75">
        <v>41119</v>
      </c>
      <c r="C6052" s="76">
        <v>44960</v>
      </c>
      <c r="D6052" s="77">
        <v>382</v>
      </c>
      <c r="E6052" s="77">
        <v>1</v>
      </c>
      <c r="F6052" s="78"/>
      <c r="G6052" s="79">
        <v>44960.89938657407</v>
      </c>
      <c r="H6052" s="77">
        <v>145</v>
      </c>
      <c r="I6052" s="76">
        <v>44960.947916666664</v>
      </c>
      <c r="J6052" s="78"/>
      <c r="K6052" s="80">
        <v>1</v>
      </c>
    </row>
    <row r="6053" spans="2:11" x14ac:dyDescent="0.3">
      <c r="B6053" s="75">
        <v>41120</v>
      </c>
      <c r="C6053" s="76">
        <v>44960</v>
      </c>
      <c r="D6053" s="77">
        <v>796</v>
      </c>
      <c r="E6053" s="77">
        <v>6</v>
      </c>
      <c r="F6053" s="78"/>
      <c r="G6053" s="79">
        <v>44960.911944444444</v>
      </c>
      <c r="H6053" s="77">
        <v>156</v>
      </c>
      <c r="I6053" s="76">
        <v>44960.947916666664</v>
      </c>
      <c r="J6053" s="78"/>
      <c r="K6053" s="80">
        <v>1</v>
      </c>
    </row>
    <row r="6054" spans="2:11" x14ac:dyDescent="0.3">
      <c r="B6054" s="75">
        <v>41121</v>
      </c>
      <c r="C6054" s="76">
        <v>44960</v>
      </c>
      <c r="D6054" s="77">
        <v>916</v>
      </c>
      <c r="E6054" s="77">
        <v>6</v>
      </c>
      <c r="F6054" s="78"/>
      <c r="G6054" s="79">
        <v>44960.923993055556</v>
      </c>
      <c r="H6054" s="77">
        <v>167</v>
      </c>
      <c r="I6054" s="76">
        <v>44960.947916666664</v>
      </c>
      <c r="J6054" s="78"/>
      <c r="K6054" s="80">
        <v>1</v>
      </c>
    </row>
    <row r="6055" spans="2:11" x14ac:dyDescent="0.3">
      <c r="B6055" s="75">
        <v>41122</v>
      </c>
      <c r="C6055" s="76">
        <v>44963</v>
      </c>
      <c r="D6055" s="77">
        <v>1013</v>
      </c>
      <c r="E6055" s="77">
        <v>3</v>
      </c>
      <c r="F6055" s="78"/>
      <c r="G6055" s="79">
        <v>44963.333333333336</v>
      </c>
      <c r="H6055" s="77">
        <v>161</v>
      </c>
      <c r="I6055" s="76">
        <v>44963.958333333336</v>
      </c>
      <c r="J6055" s="78"/>
      <c r="K6055" s="80">
        <v>1</v>
      </c>
    </row>
    <row r="6056" spans="2:11" x14ac:dyDescent="0.3">
      <c r="B6056" s="75">
        <v>41123</v>
      </c>
      <c r="C6056" s="76">
        <v>44963</v>
      </c>
      <c r="D6056" s="77">
        <v>291</v>
      </c>
      <c r="E6056" s="77">
        <v>1</v>
      </c>
      <c r="F6056" s="78"/>
      <c r="G6056" s="79">
        <v>44963.349050925928</v>
      </c>
      <c r="H6056" s="77">
        <v>170</v>
      </c>
      <c r="I6056" s="76">
        <v>44963.958333333336</v>
      </c>
      <c r="J6056" s="78"/>
      <c r="K6056" s="80">
        <v>1</v>
      </c>
    </row>
    <row r="6057" spans="2:11" x14ac:dyDescent="0.3">
      <c r="B6057" s="75">
        <v>41124</v>
      </c>
      <c r="C6057" s="76">
        <v>44963</v>
      </c>
      <c r="D6057" s="77">
        <v>601</v>
      </c>
      <c r="E6057" s="77">
        <v>5</v>
      </c>
      <c r="F6057" s="78"/>
      <c r="G6057" s="79">
        <v>44963.357430555559</v>
      </c>
      <c r="H6057" s="77">
        <v>152</v>
      </c>
      <c r="I6057" s="76">
        <v>44963.958333333336</v>
      </c>
      <c r="J6057" s="78"/>
      <c r="K6057" s="80">
        <v>1</v>
      </c>
    </row>
    <row r="6058" spans="2:11" x14ac:dyDescent="0.3">
      <c r="B6058" s="75">
        <v>41125</v>
      </c>
      <c r="C6058" s="76">
        <v>44963</v>
      </c>
      <c r="D6058" s="77">
        <v>374</v>
      </c>
      <c r="E6058" s="77">
        <v>5</v>
      </c>
      <c r="F6058" s="78"/>
      <c r="G6058" s="79">
        <v>44963.368310185186</v>
      </c>
      <c r="H6058" s="77">
        <v>146</v>
      </c>
      <c r="I6058" s="76">
        <v>44963.958333333336</v>
      </c>
      <c r="J6058" s="78"/>
      <c r="K6058" s="80">
        <v>1</v>
      </c>
    </row>
    <row r="6059" spans="2:11" x14ac:dyDescent="0.3">
      <c r="B6059" s="75">
        <v>41126</v>
      </c>
      <c r="C6059" s="76">
        <v>44963</v>
      </c>
      <c r="D6059" s="77">
        <v>602</v>
      </c>
      <c r="E6059" s="77">
        <v>3</v>
      </c>
      <c r="F6059" s="78"/>
      <c r="G6059" s="79">
        <v>44963.379050925927</v>
      </c>
      <c r="H6059" s="77">
        <v>148</v>
      </c>
      <c r="I6059" s="76">
        <v>44963.958333333336</v>
      </c>
      <c r="J6059" s="78"/>
      <c r="K6059" s="80">
        <v>1</v>
      </c>
    </row>
    <row r="6060" spans="2:11" x14ac:dyDescent="0.3">
      <c r="B6060" s="75">
        <v>41127</v>
      </c>
      <c r="C6060" s="76">
        <v>44963</v>
      </c>
      <c r="D6060" s="77">
        <v>386</v>
      </c>
      <c r="E6060" s="77">
        <v>5</v>
      </c>
      <c r="F6060" s="78"/>
      <c r="G6060" s="79">
        <v>44963.390694444446</v>
      </c>
      <c r="H6060" s="77">
        <v>168</v>
      </c>
      <c r="I6060" s="76">
        <v>44963.958333333336</v>
      </c>
      <c r="J6060" s="78"/>
      <c r="K6060" s="80">
        <v>1</v>
      </c>
    </row>
    <row r="6061" spans="2:11" x14ac:dyDescent="0.3">
      <c r="B6061" s="75">
        <v>41128</v>
      </c>
      <c r="C6061" s="76">
        <v>44963</v>
      </c>
      <c r="D6061" s="77">
        <v>509</v>
      </c>
      <c r="E6061" s="77">
        <v>6</v>
      </c>
      <c r="F6061" s="78"/>
      <c r="G6061" s="79">
        <v>44963.40592592593</v>
      </c>
      <c r="H6061" s="77">
        <v>142</v>
      </c>
      <c r="I6061" s="76">
        <v>44963.958333333336</v>
      </c>
      <c r="J6061" s="78"/>
      <c r="K6061" s="80">
        <v>1</v>
      </c>
    </row>
    <row r="6062" spans="2:11" x14ac:dyDescent="0.3">
      <c r="B6062" s="75">
        <v>41129</v>
      </c>
      <c r="C6062" s="76">
        <v>44963</v>
      </c>
      <c r="D6062" s="77">
        <v>840</v>
      </c>
      <c r="E6062" s="77">
        <v>1</v>
      </c>
      <c r="F6062" s="78"/>
      <c r="G6062" s="79">
        <v>44963.418495370373</v>
      </c>
      <c r="H6062" s="77">
        <v>169</v>
      </c>
      <c r="I6062" s="76">
        <v>44963.958333333336</v>
      </c>
      <c r="J6062" s="78"/>
      <c r="K6062" s="80">
        <v>1</v>
      </c>
    </row>
    <row r="6063" spans="2:11" x14ac:dyDescent="0.3">
      <c r="B6063" s="75">
        <v>41130</v>
      </c>
      <c r="C6063" s="76">
        <v>44963</v>
      </c>
      <c r="D6063" s="77">
        <v>211</v>
      </c>
      <c r="E6063" s="77">
        <v>4</v>
      </c>
      <c r="F6063" s="78"/>
      <c r="G6063" s="79">
        <v>44963.433194444449</v>
      </c>
      <c r="H6063" s="77">
        <v>153</v>
      </c>
      <c r="I6063" s="76">
        <v>44963.958333333336</v>
      </c>
      <c r="J6063" s="78"/>
      <c r="K6063" s="80">
        <v>1</v>
      </c>
    </row>
    <row r="6064" spans="2:11" x14ac:dyDescent="0.3">
      <c r="B6064" s="75">
        <v>41131</v>
      </c>
      <c r="C6064" s="76">
        <v>44963</v>
      </c>
      <c r="D6064" s="77">
        <v>174</v>
      </c>
      <c r="E6064" s="77">
        <v>5</v>
      </c>
      <c r="F6064" s="78"/>
      <c r="G6064" s="79">
        <v>44963.444618055561</v>
      </c>
      <c r="H6064" s="77">
        <v>174</v>
      </c>
      <c r="I6064" s="76">
        <v>44963.958333333336</v>
      </c>
      <c r="J6064" s="78"/>
      <c r="K6064" s="80">
        <v>1</v>
      </c>
    </row>
    <row r="6065" spans="2:11" x14ac:dyDescent="0.3">
      <c r="B6065" s="75">
        <v>41132</v>
      </c>
      <c r="C6065" s="76">
        <v>44963</v>
      </c>
      <c r="D6065" s="77">
        <v>1016</v>
      </c>
      <c r="E6065" s="77">
        <v>6</v>
      </c>
      <c r="F6065" s="78"/>
      <c r="G6065" s="79">
        <v>44963.457696759266</v>
      </c>
      <c r="H6065" s="77">
        <v>170</v>
      </c>
      <c r="I6065" s="76">
        <v>44963.958333333336</v>
      </c>
      <c r="J6065" s="78"/>
      <c r="K6065" s="80">
        <v>1</v>
      </c>
    </row>
    <row r="6066" spans="2:11" x14ac:dyDescent="0.3">
      <c r="B6066" s="75">
        <v>41133</v>
      </c>
      <c r="C6066" s="76">
        <v>44963</v>
      </c>
      <c r="D6066" s="77">
        <v>137</v>
      </c>
      <c r="E6066" s="77">
        <v>5</v>
      </c>
      <c r="F6066" s="78"/>
      <c r="G6066" s="79">
        <v>44963.467465277783</v>
      </c>
      <c r="H6066" s="77">
        <v>162</v>
      </c>
      <c r="I6066" s="76">
        <v>44963.958333333336</v>
      </c>
      <c r="J6066" s="78"/>
      <c r="K6066" s="80">
        <v>1</v>
      </c>
    </row>
    <row r="6067" spans="2:11" x14ac:dyDescent="0.3">
      <c r="B6067" s="75">
        <v>41134</v>
      </c>
      <c r="C6067" s="76">
        <v>44963</v>
      </c>
      <c r="D6067" s="77">
        <v>901</v>
      </c>
      <c r="E6067" s="77">
        <v>5</v>
      </c>
      <c r="F6067" s="78"/>
      <c r="G6067" s="79">
        <v>44963.483344907414</v>
      </c>
      <c r="H6067" s="77">
        <v>172</v>
      </c>
      <c r="I6067" s="76">
        <v>44963.958333333336</v>
      </c>
      <c r="J6067" s="78"/>
      <c r="K6067" s="80">
        <v>1</v>
      </c>
    </row>
    <row r="6068" spans="2:11" x14ac:dyDescent="0.3">
      <c r="B6068" s="75">
        <v>41135</v>
      </c>
      <c r="C6068" s="76">
        <v>44963</v>
      </c>
      <c r="D6068" s="77">
        <v>801</v>
      </c>
      <c r="E6068" s="77">
        <v>3</v>
      </c>
      <c r="F6068" s="78"/>
      <c r="G6068" s="79">
        <v>44963.496828703712</v>
      </c>
      <c r="H6068" s="77">
        <v>146</v>
      </c>
      <c r="I6068" s="76">
        <v>44963.958333333336</v>
      </c>
      <c r="J6068" s="78"/>
      <c r="K6068" s="80">
        <v>1</v>
      </c>
    </row>
    <row r="6069" spans="2:11" x14ac:dyDescent="0.3">
      <c r="B6069" s="75">
        <v>41136</v>
      </c>
      <c r="C6069" s="76">
        <v>44963</v>
      </c>
      <c r="D6069" s="77">
        <v>1256</v>
      </c>
      <c r="E6069" s="77">
        <v>4</v>
      </c>
      <c r="F6069" s="78"/>
      <c r="G6069" s="79">
        <v>44963.508842592601</v>
      </c>
      <c r="H6069" s="77">
        <v>140</v>
      </c>
      <c r="I6069" s="76">
        <v>44963.958333333336</v>
      </c>
      <c r="J6069" s="78"/>
      <c r="K6069" s="80">
        <v>1</v>
      </c>
    </row>
    <row r="6070" spans="2:11" x14ac:dyDescent="0.3">
      <c r="B6070" s="75">
        <v>41137</v>
      </c>
      <c r="C6070" s="76">
        <v>44963</v>
      </c>
      <c r="D6070" s="77">
        <v>195</v>
      </c>
      <c r="E6070" s="77">
        <v>2</v>
      </c>
      <c r="F6070" s="78"/>
      <c r="G6070" s="79">
        <v>44963.524398148154</v>
      </c>
      <c r="H6070" s="77">
        <v>164</v>
      </c>
      <c r="I6070" s="76">
        <v>44963.958333333336</v>
      </c>
      <c r="J6070" s="78"/>
      <c r="K6070" s="80">
        <v>1</v>
      </c>
    </row>
    <row r="6071" spans="2:11" x14ac:dyDescent="0.3">
      <c r="B6071" s="75">
        <v>41138</v>
      </c>
      <c r="C6071" s="76">
        <v>44963</v>
      </c>
      <c r="D6071" s="77">
        <v>566</v>
      </c>
      <c r="E6071" s="77">
        <v>6</v>
      </c>
      <c r="F6071" s="78"/>
      <c r="G6071" s="79">
        <v>44963.53706018519</v>
      </c>
      <c r="H6071" s="77">
        <v>153</v>
      </c>
      <c r="I6071" s="76">
        <v>44963.958333333336</v>
      </c>
      <c r="J6071" s="78"/>
      <c r="K6071" s="80">
        <v>1</v>
      </c>
    </row>
    <row r="6072" spans="2:11" x14ac:dyDescent="0.3">
      <c r="B6072" s="75">
        <v>41139</v>
      </c>
      <c r="C6072" s="76">
        <v>44963</v>
      </c>
      <c r="D6072" s="77">
        <v>1248</v>
      </c>
      <c r="E6072" s="77">
        <v>1</v>
      </c>
      <c r="F6072" s="78"/>
      <c r="G6072" s="79">
        <v>44963.550162037041</v>
      </c>
      <c r="H6072" s="77">
        <v>169</v>
      </c>
      <c r="I6072" s="76">
        <v>44963.958333333336</v>
      </c>
      <c r="J6072" s="78"/>
      <c r="K6072" s="80">
        <v>1</v>
      </c>
    </row>
    <row r="6073" spans="2:11" x14ac:dyDescent="0.3">
      <c r="B6073" s="75">
        <v>41140</v>
      </c>
      <c r="C6073" s="76">
        <v>44963</v>
      </c>
      <c r="D6073" s="77">
        <v>19</v>
      </c>
      <c r="E6073" s="77">
        <v>1</v>
      </c>
      <c r="F6073" s="78"/>
      <c r="G6073" s="79">
        <v>44963.561967592599</v>
      </c>
      <c r="H6073" s="77">
        <v>148</v>
      </c>
      <c r="I6073" s="76">
        <v>44963.958333333336</v>
      </c>
      <c r="J6073" s="78"/>
      <c r="K6073" s="80">
        <v>1</v>
      </c>
    </row>
    <row r="6074" spans="2:11" x14ac:dyDescent="0.3">
      <c r="B6074" s="75">
        <v>41141</v>
      </c>
      <c r="C6074" s="76">
        <v>44963</v>
      </c>
      <c r="D6074" s="77">
        <v>924</v>
      </c>
      <c r="E6074" s="77">
        <v>2</v>
      </c>
      <c r="F6074" s="78"/>
      <c r="G6074" s="79">
        <v>44963.57307870371</v>
      </c>
      <c r="H6074" s="77">
        <v>176</v>
      </c>
      <c r="I6074" s="76">
        <v>44963.958333333336</v>
      </c>
      <c r="J6074" s="78"/>
      <c r="K6074" s="80">
        <v>1</v>
      </c>
    </row>
    <row r="6075" spans="2:11" x14ac:dyDescent="0.3">
      <c r="B6075" s="75">
        <v>41142</v>
      </c>
      <c r="C6075" s="76">
        <v>44963</v>
      </c>
      <c r="D6075" s="77">
        <v>20</v>
      </c>
      <c r="E6075" s="77">
        <v>4</v>
      </c>
      <c r="F6075" s="78"/>
      <c r="G6075" s="79">
        <v>44963.581180555564</v>
      </c>
      <c r="H6075" s="77">
        <v>147</v>
      </c>
      <c r="I6075" s="76">
        <v>44963.958333333336</v>
      </c>
      <c r="J6075" s="78"/>
      <c r="K6075" s="80">
        <v>1</v>
      </c>
    </row>
    <row r="6076" spans="2:11" x14ac:dyDescent="0.3">
      <c r="B6076" s="75">
        <v>41143</v>
      </c>
      <c r="C6076" s="76">
        <v>44963</v>
      </c>
      <c r="D6076" s="77">
        <v>116</v>
      </c>
      <c r="E6076" s="77">
        <v>5</v>
      </c>
      <c r="F6076" s="78"/>
      <c r="G6076" s="79">
        <v>44963.589212962972</v>
      </c>
      <c r="H6076" s="77">
        <v>150</v>
      </c>
      <c r="I6076" s="76">
        <v>44963.958333333336</v>
      </c>
      <c r="J6076" s="78"/>
      <c r="K6076" s="80">
        <v>1</v>
      </c>
    </row>
    <row r="6077" spans="2:11" x14ac:dyDescent="0.3">
      <c r="B6077" s="75">
        <v>41144</v>
      </c>
      <c r="C6077" s="76">
        <v>44963</v>
      </c>
      <c r="D6077" s="77">
        <v>615</v>
      </c>
      <c r="E6077" s="77">
        <v>2</v>
      </c>
      <c r="F6077" s="78"/>
      <c r="G6077" s="79">
        <v>44963.60096064816</v>
      </c>
      <c r="H6077" s="77">
        <v>164</v>
      </c>
      <c r="I6077" s="76">
        <v>44963.958333333336</v>
      </c>
      <c r="J6077" s="78"/>
      <c r="K6077" s="80">
        <v>1</v>
      </c>
    </row>
    <row r="6078" spans="2:11" x14ac:dyDescent="0.3">
      <c r="B6078" s="75">
        <v>41145</v>
      </c>
      <c r="C6078" s="76">
        <v>44963</v>
      </c>
      <c r="D6078" s="77">
        <v>54</v>
      </c>
      <c r="E6078" s="77">
        <v>2</v>
      </c>
      <c r="F6078" s="78"/>
      <c r="G6078" s="79">
        <v>44963.611597222232</v>
      </c>
      <c r="H6078" s="77">
        <v>164</v>
      </c>
      <c r="I6078" s="76">
        <v>44963.958333333336</v>
      </c>
      <c r="J6078" s="78"/>
      <c r="K6078" s="80">
        <v>1</v>
      </c>
    </row>
    <row r="6079" spans="2:11" x14ac:dyDescent="0.3">
      <c r="B6079" s="75">
        <v>41146</v>
      </c>
      <c r="C6079" s="76">
        <v>44963</v>
      </c>
      <c r="D6079" s="77">
        <v>1001</v>
      </c>
      <c r="E6079" s="77">
        <v>2</v>
      </c>
      <c r="F6079" s="78"/>
      <c r="G6079" s="79">
        <v>44963.620428240749</v>
      </c>
      <c r="H6079" s="77">
        <v>163</v>
      </c>
      <c r="I6079" s="76">
        <v>44963.958333333336</v>
      </c>
      <c r="J6079" s="78"/>
      <c r="K6079" s="80">
        <v>1</v>
      </c>
    </row>
    <row r="6080" spans="2:11" x14ac:dyDescent="0.3">
      <c r="B6080" s="75">
        <v>41147</v>
      </c>
      <c r="C6080" s="76">
        <v>44963</v>
      </c>
      <c r="D6080" s="77">
        <v>565</v>
      </c>
      <c r="E6080" s="77">
        <v>5</v>
      </c>
      <c r="F6080" s="78"/>
      <c r="G6080" s="79">
        <v>44963.630115740751</v>
      </c>
      <c r="H6080" s="77">
        <v>161</v>
      </c>
      <c r="I6080" s="76">
        <v>44963.958333333336</v>
      </c>
      <c r="J6080" s="78"/>
      <c r="K6080" s="80">
        <v>1</v>
      </c>
    </row>
    <row r="6081" spans="2:11" x14ac:dyDescent="0.3">
      <c r="B6081" s="75">
        <v>41148</v>
      </c>
      <c r="C6081" s="76">
        <v>44963</v>
      </c>
      <c r="D6081" s="77">
        <v>590</v>
      </c>
      <c r="E6081" s="77">
        <v>1</v>
      </c>
      <c r="F6081" s="78"/>
      <c r="G6081" s="79">
        <v>44963.642430555563</v>
      </c>
      <c r="H6081" s="77">
        <v>167</v>
      </c>
      <c r="I6081" s="76">
        <v>44963.958333333336</v>
      </c>
      <c r="J6081" s="78"/>
      <c r="K6081" s="80">
        <v>1</v>
      </c>
    </row>
    <row r="6082" spans="2:11" x14ac:dyDescent="0.3">
      <c r="B6082" s="75">
        <v>41149</v>
      </c>
      <c r="C6082" s="76">
        <v>44963</v>
      </c>
      <c r="D6082" s="77">
        <v>383</v>
      </c>
      <c r="E6082" s="77">
        <v>6</v>
      </c>
      <c r="F6082" s="78"/>
      <c r="G6082" s="79">
        <v>44963.656215277784</v>
      </c>
      <c r="H6082" s="77">
        <v>147</v>
      </c>
      <c r="I6082" s="76">
        <v>44963.958333333336</v>
      </c>
      <c r="J6082" s="78"/>
      <c r="K6082" s="80">
        <v>1</v>
      </c>
    </row>
    <row r="6083" spans="2:11" x14ac:dyDescent="0.3">
      <c r="B6083" s="75">
        <v>41150</v>
      </c>
      <c r="C6083" s="76">
        <v>44963</v>
      </c>
      <c r="D6083" s="77">
        <v>284</v>
      </c>
      <c r="E6083" s="77">
        <v>3</v>
      </c>
      <c r="F6083" s="78"/>
      <c r="G6083" s="79">
        <v>44963.665000000008</v>
      </c>
      <c r="H6083" s="77">
        <v>144</v>
      </c>
      <c r="I6083" s="76">
        <v>44963.958333333336</v>
      </c>
      <c r="J6083" s="78"/>
      <c r="K6083" s="80">
        <v>1</v>
      </c>
    </row>
    <row r="6084" spans="2:11" x14ac:dyDescent="0.3">
      <c r="B6084" s="75">
        <v>41151</v>
      </c>
      <c r="C6084" s="76">
        <v>44963</v>
      </c>
      <c r="D6084" s="77">
        <v>142</v>
      </c>
      <c r="E6084" s="77">
        <v>3</v>
      </c>
      <c r="F6084" s="78"/>
      <c r="G6084" s="79">
        <v>44963.672905092601</v>
      </c>
      <c r="H6084" s="77">
        <v>161</v>
      </c>
      <c r="I6084" s="76">
        <v>44963.958333333336</v>
      </c>
      <c r="J6084" s="78"/>
      <c r="K6084" s="80">
        <v>1</v>
      </c>
    </row>
    <row r="6085" spans="2:11" x14ac:dyDescent="0.3">
      <c r="B6085" s="75">
        <v>41152</v>
      </c>
      <c r="C6085" s="76">
        <v>44963</v>
      </c>
      <c r="D6085" s="77">
        <v>119</v>
      </c>
      <c r="E6085" s="77">
        <v>1</v>
      </c>
      <c r="F6085" s="78"/>
      <c r="G6085" s="79">
        <v>44963.688923611116</v>
      </c>
      <c r="H6085" s="77">
        <v>166</v>
      </c>
      <c r="I6085" s="76">
        <v>44963.958333333336</v>
      </c>
      <c r="J6085" s="78"/>
      <c r="K6085" s="80">
        <v>1</v>
      </c>
    </row>
    <row r="6086" spans="2:11" x14ac:dyDescent="0.3">
      <c r="B6086" s="75">
        <v>41153</v>
      </c>
      <c r="C6086" s="76">
        <v>44963</v>
      </c>
      <c r="D6086" s="77">
        <v>455</v>
      </c>
      <c r="E6086" s="77">
        <v>5</v>
      </c>
      <c r="F6086" s="78"/>
      <c r="G6086" s="79">
        <v>44963.69770833334</v>
      </c>
      <c r="H6086" s="77">
        <v>179</v>
      </c>
      <c r="I6086" s="76">
        <v>44963.958333333336</v>
      </c>
      <c r="J6086" s="78"/>
      <c r="K6086" s="80">
        <v>1</v>
      </c>
    </row>
    <row r="6087" spans="2:11" x14ac:dyDescent="0.3">
      <c r="B6087" s="75">
        <v>41154</v>
      </c>
      <c r="C6087" s="76">
        <v>44963</v>
      </c>
      <c r="D6087" s="77">
        <v>1071</v>
      </c>
      <c r="E6087" s="77">
        <v>2</v>
      </c>
      <c r="F6087" s="78"/>
      <c r="G6087" s="79">
        <v>44963.709375000006</v>
      </c>
      <c r="H6087" s="77">
        <v>152</v>
      </c>
      <c r="I6087" s="76">
        <v>44963.958333333336</v>
      </c>
      <c r="J6087" s="78"/>
      <c r="K6087" s="80">
        <v>1</v>
      </c>
    </row>
    <row r="6088" spans="2:11" x14ac:dyDescent="0.3">
      <c r="B6088" s="75">
        <v>41155</v>
      </c>
      <c r="C6088" s="76">
        <v>44963</v>
      </c>
      <c r="D6088" s="77">
        <v>646</v>
      </c>
      <c r="E6088" s="77">
        <v>6</v>
      </c>
      <c r="F6088" s="78"/>
      <c r="G6088" s="79">
        <v>44963.722210648157</v>
      </c>
      <c r="H6088" s="77">
        <v>155</v>
      </c>
      <c r="I6088" s="76">
        <v>44963.958333333336</v>
      </c>
      <c r="J6088" s="78"/>
      <c r="K6088" s="80">
        <v>1</v>
      </c>
    </row>
    <row r="6089" spans="2:11" x14ac:dyDescent="0.3">
      <c r="B6089" s="75">
        <v>41156</v>
      </c>
      <c r="C6089" s="76">
        <v>44963</v>
      </c>
      <c r="D6089" s="77">
        <v>877</v>
      </c>
      <c r="E6089" s="77">
        <v>4</v>
      </c>
      <c r="F6089" s="78"/>
      <c r="G6089" s="79">
        <v>44963.737314814825</v>
      </c>
      <c r="H6089" s="77">
        <v>156</v>
      </c>
      <c r="I6089" s="76">
        <v>44963.958333333336</v>
      </c>
      <c r="J6089" s="78"/>
      <c r="K6089" s="80">
        <v>1</v>
      </c>
    </row>
    <row r="6090" spans="2:11" x14ac:dyDescent="0.3">
      <c r="B6090" s="75">
        <v>41157</v>
      </c>
      <c r="C6090" s="76">
        <v>44963</v>
      </c>
      <c r="D6090" s="77">
        <v>1110</v>
      </c>
      <c r="E6090" s="77">
        <v>4</v>
      </c>
      <c r="F6090" s="78"/>
      <c r="G6090" s="79">
        <v>44963.746226851865</v>
      </c>
      <c r="H6090" s="77">
        <v>179</v>
      </c>
      <c r="I6090" s="76">
        <v>44963.958333333336</v>
      </c>
      <c r="J6090" s="78"/>
      <c r="K6090" s="80">
        <v>1</v>
      </c>
    </row>
    <row r="6091" spans="2:11" x14ac:dyDescent="0.3">
      <c r="B6091" s="75">
        <v>41158</v>
      </c>
      <c r="C6091" s="76">
        <v>44963</v>
      </c>
      <c r="D6091" s="77">
        <v>773</v>
      </c>
      <c r="E6091" s="77">
        <v>4</v>
      </c>
      <c r="F6091" s="78"/>
      <c r="G6091" s="79">
        <v>44963.756932870383</v>
      </c>
      <c r="H6091" s="77">
        <v>171</v>
      </c>
      <c r="I6091" s="76">
        <v>44963.958333333336</v>
      </c>
      <c r="J6091" s="78"/>
      <c r="K6091" s="80">
        <v>1</v>
      </c>
    </row>
    <row r="6092" spans="2:11" x14ac:dyDescent="0.3">
      <c r="B6092" s="75">
        <v>41159</v>
      </c>
      <c r="C6092" s="76">
        <v>44963</v>
      </c>
      <c r="D6092" s="77">
        <v>68</v>
      </c>
      <c r="E6092" s="77">
        <v>4</v>
      </c>
      <c r="F6092" s="78"/>
      <c r="G6092" s="79">
        <v>44963.764837962975</v>
      </c>
      <c r="H6092" s="77">
        <v>173</v>
      </c>
      <c r="I6092" s="76">
        <v>44963.958333333336</v>
      </c>
      <c r="J6092" s="78"/>
      <c r="K6092" s="80">
        <v>1</v>
      </c>
    </row>
    <row r="6093" spans="2:11" x14ac:dyDescent="0.3">
      <c r="B6093" s="75">
        <v>41160</v>
      </c>
      <c r="C6093" s="76">
        <v>44963</v>
      </c>
      <c r="D6093" s="77">
        <v>1054</v>
      </c>
      <c r="E6093" s="77">
        <v>1</v>
      </c>
      <c r="F6093" s="78"/>
      <c r="G6093" s="79">
        <v>44963.777824074088</v>
      </c>
      <c r="H6093" s="77">
        <v>156</v>
      </c>
      <c r="I6093" s="76">
        <v>44963.958333333336</v>
      </c>
      <c r="J6093" s="78"/>
      <c r="K6093" s="80">
        <v>1</v>
      </c>
    </row>
    <row r="6094" spans="2:11" x14ac:dyDescent="0.3">
      <c r="B6094" s="75">
        <v>41161</v>
      </c>
      <c r="C6094" s="76">
        <v>44963</v>
      </c>
      <c r="D6094" s="77">
        <v>1098</v>
      </c>
      <c r="E6094" s="77">
        <v>4</v>
      </c>
      <c r="F6094" s="78"/>
      <c r="G6094" s="79">
        <v>44963.786562500012</v>
      </c>
      <c r="H6094" s="77">
        <v>172</v>
      </c>
      <c r="I6094" s="76">
        <v>44963.958333333336</v>
      </c>
      <c r="J6094" s="78"/>
      <c r="K6094" s="80">
        <v>1</v>
      </c>
    </row>
    <row r="6095" spans="2:11" x14ac:dyDescent="0.3">
      <c r="B6095" s="75">
        <v>41162</v>
      </c>
      <c r="C6095" s="76">
        <v>44963</v>
      </c>
      <c r="D6095" s="77">
        <v>270</v>
      </c>
      <c r="E6095" s="77">
        <v>1</v>
      </c>
      <c r="F6095" s="78"/>
      <c r="G6095" s="79">
        <v>44963.798101851862</v>
      </c>
      <c r="H6095" s="77">
        <v>150</v>
      </c>
      <c r="I6095" s="76">
        <v>44963.958333333336</v>
      </c>
      <c r="J6095" s="78"/>
      <c r="K6095" s="80">
        <v>1</v>
      </c>
    </row>
    <row r="6096" spans="2:11" x14ac:dyDescent="0.3">
      <c r="B6096" s="75">
        <v>41163</v>
      </c>
      <c r="C6096" s="76">
        <v>44963</v>
      </c>
      <c r="D6096" s="77">
        <v>346</v>
      </c>
      <c r="E6096" s="77">
        <v>4</v>
      </c>
      <c r="F6096" s="78"/>
      <c r="G6096" s="79">
        <v>44963.814039351862</v>
      </c>
      <c r="H6096" s="77">
        <v>176</v>
      </c>
      <c r="I6096" s="76">
        <v>44963.958333333336</v>
      </c>
      <c r="J6096" s="78"/>
      <c r="K6096" s="80">
        <v>1</v>
      </c>
    </row>
    <row r="6097" spans="2:11" x14ac:dyDescent="0.3">
      <c r="B6097" s="75">
        <v>41164</v>
      </c>
      <c r="C6097" s="76">
        <v>44963</v>
      </c>
      <c r="D6097" s="77">
        <v>557</v>
      </c>
      <c r="E6097" s="77">
        <v>5</v>
      </c>
      <c r="F6097" s="78"/>
      <c r="G6097" s="79">
        <v>44963.8282638889</v>
      </c>
      <c r="H6097" s="77">
        <v>150</v>
      </c>
      <c r="I6097" s="76">
        <v>44963.958333333336</v>
      </c>
      <c r="J6097" s="78"/>
      <c r="K6097" s="80">
        <v>1</v>
      </c>
    </row>
    <row r="6098" spans="2:11" x14ac:dyDescent="0.3">
      <c r="B6098" s="75">
        <v>41165</v>
      </c>
      <c r="C6098" s="76">
        <v>44963</v>
      </c>
      <c r="D6098" s="77">
        <v>94</v>
      </c>
      <c r="E6098" s="77">
        <v>2</v>
      </c>
      <c r="F6098" s="78"/>
      <c r="G6098" s="79">
        <v>44963.842974537045</v>
      </c>
      <c r="H6098" s="77">
        <v>141</v>
      </c>
      <c r="I6098" s="76">
        <v>44963.958333333336</v>
      </c>
      <c r="J6098" s="78"/>
      <c r="K6098" s="80">
        <v>1</v>
      </c>
    </row>
    <row r="6099" spans="2:11" x14ac:dyDescent="0.3">
      <c r="B6099" s="75">
        <v>41166</v>
      </c>
      <c r="C6099" s="76">
        <v>44963</v>
      </c>
      <c r="D6099" s="77">
        <v>859</v>
      </c>
      <c r="E6099" s="77">
        <v>2</v>
      </c>
      <c r="F6099" s="78"/>
      <c r="G6099" s="79">
        <v>44963.857453703713</v>
      </c>
      <c r="H6099" s="77">
        <v>146</v>
      </c>
      <c r="I6099" s="76">
        <v>44963.958333333336</v>
      </c>
      <c r="J6099" s="78"/>
      <c r="K6099" s="80">
        <v>1</v>
      </c>
    </row>
    <row r="6100" spans="2:11" x14ac:dyDescent="0.3">
      <c r="B6100" s="75">
        <v>41167</v>
      </c>
      <c r="C6100" s="76">
        <v>44963</v>
      </c>
      <c r="D6100" s="77">
        <v>1403</v>
      </c>
      <c r="E6100" s="77">
        <v>5</v>
      </c>
      <c r="F6100" s="78"/>
      <c r="G6100" s="79">
        <v>44963.872129629635</v>
      </c>
      <c r="H6100" s="77">
        <v>171</v>
      </c>
      <c r="I6100" s="76">
        <v>44963.958333333336</v>
      </c>
      <c r="J6100" s="78"/>
      <c r="K6100" s="80">
        <v>1</v>
      </c>
    </row>
    <row r="6101" spans="2:11" x14ac:dyDescent="0.3">
      <c r="B6101" s="75">
        <v>41168</v>
      </c>
      <c r="C6101" s="76">
        <v>44963</v>
      </c>
      <c r="D6101" s="77">
        <v>952</v>
      </c>
      <c r="E6101" s="77">
        <v>6</v>
      </c>
      <c r="F6101" s="78"/>
      <c r="G6101" s="79">
        <v>44963.881932870376</v>
      </c>
      <c r="H6101" s="77">
        <v>142</v>
      </c>
      <c r="I6101" s="76">
        <v>44963.958333333336</v>
      </c>
      <c r="J6101" s="78"/>
      <c r="K6101" s="80">
        <v>1</v>
      </c>
    </row>
    <row r="6102" spans="2:11" x14ac:dyDescent="0.3">
      <c r="B6102" s="75">
        <v>41169</v>
      </c>
      <c r="C6102" s="76">
        <v>44963</v>
      </c>
      <c r="D6102" s="77">
        <v>654</v>
      </c>
      <c r="E6102" s="77">
        <v>3</v>
      </c>
      <c r="F6102" s="78"/>
      <c r="G6102" s="79">
        <v>44963.893275462971</v>
      </c>
      <c r="H6102" s="77">
        <v>164</v>
      </c>
      <c r="I6102" s="76">
        <v>44963.958333333336</v>
      </c>
      <c r="J6102" s="78"/>
      <c r="K6102" s="80">
        <v>1</v>
      </c>
    </row>
    <row r="6103" spans="2:11" x14ac:dyDescent="0.3">
      <c r="B6103" s="75">
        <v>41170</v>
      </c>
      <c r="C6103" s="76">
        <v>44963</v>
      </c>
      <c r="D6103" s="77">
        <v>135</v>
      </c>
      <c r="E6103" s="77">
        <v>3</v>
      </c>
      <c r="F6103" s="78"/>
      <c r="G6103" s="79">
        <v>44963.905000000006</v>
      </c>
      <c r="H6103" s="77">
        <v>149</v>
      </c>
      <c r="I6103" s="76">
        <v>44963.958333333336</v>
      </c>
      <c r="J6103" s="78"/>
      <c r="K6103" s="80">
        <v>1</v>
      </c>
    </row>
    <row r="6104" spans="2:11" x14ac:dyDescent="0.3">
      <c r="B6104" s="75">
        <v>41171</v>
      </c>
      <c r="C6104" s="76">
        <v>44964</v>
      </c>
      <c r="D6104" s="77">
        <v>1273</v>
      </c>
      <c r="E6104" s="77">
        <v>6</v>
      </c>
      <c r="F6104" s="78"/>
      <c r="G6104" s="79">
        <v>44964.333333333336</v>
      </c>
      <c r="H6104" s="77">
        <v>141</v>
      </c>
      <c r="I6104" s="76">
        <v>44964.96875</v>
      </c>
      <c r="J6104" s="78"/>
      <c r="K6104" s="80">
        <v>1</v>
      </c>
    </row>
    <row r="6105" spans="2:11" x14ac:dyDescent="0.3">
      <c r="B6105" s="75">
        <v>41172</v>
      </c>
      <c r="C6105" s="76">
        <v>44964</v>
      </c>
      <c r="D6105" s="77">
        <v>285</v>
      </c>
      <c r="E6105" s="77">
        <v>3</v>
      </c>
      <c r="F6105" s="78"/>
      <c r="G6105" s="79">
        <v>44964.341840277782</v>
      </c>
      <c r="H6105" s="77">
        <v>168</v>
      </c>
      <c r="I6105" s="76">
        <v>44964.96875</v>
      </c>
      <c r="J6105" s="78"/>
      <c r="K6105" s="80">
        <v>1</v>
      </c>
    </row>
    <row r="6106" spans="2:11" x14ac:dyDescent="0.3">
      <c r="B6106" s="75">
        <v>41173</v>
      </c>
      <c r="C6106" s="76">
        <v>44964</v>
      </c>
      <c r="D6106" s="77">
        <v>1024</v>
      </c>
      <c r="E6106" s="77">
        <v>4</v>
      </c>
      <c r="F6106" s="78"/>
      <c r="G6106" s="79">
        <v>44964.356898148151</v>
      </c>
      <c r="H6106" s="77">
        <v>174</v>
      </c>
      <c r="I6106" s="76">
        <v>44964.96875</v>
      </c>
      <c r="J6106" s="78"/>
      <c r="K6106" s="80">
        <v>1</v>
      </c>
    </row>
    <row r="6107" spans="2:11" x14ac:dyDescent="0.3">
      <c r="B6107" s="75">
        <v>41174</v>
      </c>
      <c r="C6107" s="76">
        <v>44964</v>
      </c>
      <c r="D6107" s="77">
        <v>36</v>
      </c>
      <c r="E6107" s="77">
        <v>3</v>
      </c>
      <c r="F6107" s="78"/>
      <c r="G6107" s="79">
        <v>44964.367812500001</v>
      </c>
      <c r="H6107" s="77">
        <v>152</v>
      </c>
      <c r="I6107" s="76">
        <v>44964.96875</v>
      </c>
      <c r="J6107" s="78"/>
      <c r="K6107" s="80">
        <v>1</v>
      </c>
    </row>
    <row r="6108" spans="2:11" x14ac:dyDescent="0.3">
      <c r="B6108" s="75">
        <v>41175</v>
      </c>
      <c r="C6108" s="76">
        <v>44964</v>
      </c>
      <c r="D6108" s="77">
        <v>523</v>
      </c>
      <c r="E6108" s="77">
        <v>6</v>
      </c>
      <c r="F6108" s="78"/>
      <c r="G6108" s="79">
        <v>44964.384085648147</v>
      </c>
      <c r="H6108" s="77">
        <v>149</v>
      </c>
      <c r="I6108" s="76">
        <v>44964.96875</v>
      </c>
      <c r="J6108" s="78"/>
      <c r="K6108" s="80">
        <v>1</v>
      </c>
    </row>
    <row r="6109" spans="2:11" x14ac:dyDescent="0.3">
      <c r="B6109" s="75">
        <v>41176</v>
      </c>
      <c r="C6109" s="76">
        <v>44964</v>
      </c>
      <c r="D6109" s="77">
        <v>524</v>
      </c>
      <c r="E6109" s="77">
        <v>3</v>
      </c>
      <c r="F6109" s="78"/>
      <c r="G6109" s="79">
        <v>44964.397743055553</v>
      </c>
      <c r="H6109" s="77">
        <v>154</v>
      </c>
      <c r="I6109" s="76">
        <v>44964.96875</v>
      </c>
      <c r="J6109" s="78"/>
      <c r="K6109" s="80">
        <v>1</v>
      </c>
    </row>
    <row r="6110" spans="2:11" x14ac:dyDescent="0.3">
      <c r="B6110" s="75">
        <v>41177</v>
      </c>
      <c r="C6110" s="76">
        <v>44964</v>
      </c>
      <c r="D6110" s="77">
        <v>403</v>
      </c>
      <c r="E6110" s="77">
        <v>1</v>
      </c>
      <c r="F6110" s="78"/>
      <c r="G6110" s="79">
        <v>44964.407314814809</v>
      </c>
      <c r="H6110" s="77">
        <v>156</v>
      </c>
      <c r="I6110" s="76">
        <v>44964.96875</v>
      </c>
      <c r="J6110" s="78"/>
      <c r="K6110" s="80">
        <v>1</v>
      </c>
    </row>
    <row r="6111" spans="2:11" x14ac:dyDescent="0.3">
      <c r="B6111" s="75">
        <v>41178</v>
      </c>
      <c r="C6111" s="76">
        <v>44964</v>
      </c>
      <c r="D6111" s="77">
        <v>1252</v>
      </c>
      <c r="E6111" s="77">
        <v>4</v>
      </c>
      <c r="F6111" s="78"/>
      <c r="G6111" s="79">
        <v>44964.422106481477</v>
      </c>
      <c r="H6111" s="77">
        <v>154</v>
      </c>
      <c r="I6111" s="76">
        <v>44964.96875</v>
      </c>
      <c r="J6111" s="78"/>
      <c r="K6111" s="80">
        <v>1</v>
      </c>
    </row>
    <row r="6112" spans="2:11" x14ac:dyDescent="0.3">
      <c r="B6112" s="75">
        <v>41179</v>
      </c>
      <c r="C6112" s="76">
        <v>44964</v>
      </c>
      <c r="D6112" s="77">
        <v>965</v>
      </c>
      <c r="E6112" s="77">
        <v>5</v>
      </c>
      <c r="F6112" s="78"/>
      <c r="G6112" s="79">
        <v>44964.435659722221</v>
      </c>
      <c r="H6112" s="77">
        <v>167</v>
      </c>
      <c r="I6112" s="76">
        <v>44964.96875</v>
      </c>
      <c r="J6112" s="78"/>
      <c r="K6112" s="80">
        <v>1</v>
      </c>
    </row>
    <row r="6113" spans="2:11" x14ac:dyDescent="0.3">
      <c r="B6113" s="75">
        <v>41180</v>
      </c>
      <c r="C6113" s="76">
        <v>44964</v>
      </c>
      <c r="D6113" s="77">
        <v>543</v>
      </c>
      <c r="E6113" s="77">
        <v>5</v>
      </c>
      <c r="F6113" s="78"/>
      <c r="G6113" s="79">
        <v>44964.446111111109</v>
      </c>
      <c r="H6113" s="77">
        <v>173</v>
      </c>
      <c r="I6113" s="76">
        <v>44964.96875</v>
      </c>
      <c r="J6113" s="78"/>
      <c r="K6113" s="80">
        <v>1</v>
      </c>
    </row>
    <row r="6114" spans="2:11" x14ac:dyDescent="0.3">
      <c r="B6114" s="75">
        <v>41181</v>
      </c>
      <c r="C6114" s="76">
        <v>44964</v>
      </c>
      <c r="D6114" s="77">
        <v>1162</v>
      </c>
      <c r="E6114" s="77">
        <v>4</v>
      </c>
      <c r="F6114" s="78"/>
      <c r="G6114" s="79">
        <v>44964.459872685184</v>
      </c>
      <c r="H6114" s="77">
        <v>170</v>
      </c>
      <c r="I6114" s="76">
        <v>44964.96875</v>
      </c>
      <c r="J6114" s="78"/>
      <c r="K6114" s="80">
        <v>1</v>
      </c>
    </row>
    <row r="6115" spans="2:11" x14ac:dyDescent="0.3">
      <c r="B6115" s="75">
        <v>41182</v>
      </c>
      <c r="C6115" s="76">
        <v>44964</v>
      </c>
      <c r="D6115" s="77">
        <v>1136</v>
      </c>
      <c r="E6115" s="77">
        <v>2</v>
      </c>
      <c r="F6115" s="78"/>
      <c r="G6115" s="79">
        <v>44964.469560185185</v>
      </c>
      <c r="H6115" s="77">
        <v>147</v>
      </c>
      <c r="I6115" s="76">
        <v>44964.96875</v>
      </c>
      <c r="J6115" s="78"/>
      <c r="K6115" s="80">
        <v>1</v>
      </c>
    </row>
    <row r="6116" spans="2:11" x14ac:dyDescent="0.3">
      <c r="B6116" s="75">
        <v>41183</v>
      </c>
      <c r="C6116" s="76">
        <v>44964</v>
      </c>
      <c r="D6116" s="77">
        <v>994</v>
      </c>
      <c r="E6116" s="77">
        <v>4</v>
      </c>
      <c r="F6116" s="78"/>
      <c r="G6116" s="79">
        <v>44964.484027777777</v>
      </c>
      <c r="H6116" s="77">
        <v>149</v>
      </c>
      <c r="I6116" s="76">
        <v>44964.96875</v>
      </c>
      <c r="J6116" s="78"/>
      <c r="K6116" s="80">
        <v>1</v>
      </c>
    </row>
    <row r="6117" spans="2:11" x14ac:dyDescent="0.3">
      <c r="B6117" s="75">
        <v>41184</v>
      </c>
      <c r="C6117" s="76">
        <v>44964</v>
      </c>
      <c r="D6117" s="77">
        <v>1071</v>
      </c>
      <c r="E6117" s="77">
        <v>6</v>
      </c>
      <c r="F6117" s="78"/>
      <c r="G6117" s="79">
        <v>44964.4996875</v>
      </c>
      <c r="H6117" s="77">
        <v>156</v>
      </c>
      <c r="I6117" s="76">
        <v>44964.96875</v>
      </c>
      <c r="J6117" s="78"/>
      <c r="K6117" s="80">
        <v>1</v>
      </c>
    </row>
    <row r="6118" spans="2:11" x14ac:dyDescent="0.3">
      <c r="B6118" s="75">
        <v>41185</v>
      </c>
      <c r="C6118" s="76">
        <v>44964</v>
      </c>
      <c r="D6118" s="77">
        <v>1028</v>
      </c>
      <c r="E6118" s="77">
        <v>5</v>
      </c>
      <c r="F6118" s="78"/>
      <c r="G6118" s="79">
        <v>44964.510104166664</v>
      </c>
      <c r="H6118" s="77">
        <v>157</v>
      </c>
      <c r="I6118" s="76">
        <v>44964.96875</v>
      </c>
      <c r="J6118" s="78"/>
      <c r="K6118" s="80">
        <v>1</v>
      </c>
    </row>
    <row r="6119" spans="2:11" x14ac:dyDescent="0.3">
      <c r="B6119" s="75">
        <v>41186</v>
      </c>
      <c r="C6119" s="76">
        <v>44964</v>
      </c>
      <c r="D6119" s="77">
        <v>677</v>
      </c>
      <c r="E6119" s="77">
        <v>3</v>
      </c>
      <c r="F6119" s="78"/>
      <c r="G6119" s="79">
        <v>44964.518217592587</v>
      </c>
      <c r="H6119" s="77">
        <v>170</v>
      </c>
      <c r="I6119" s="76">
        <v>44964.96875</v>
      </c>
      <c r="J6119" s="78"/>
      <c r="K6119" s="80">
        <v>1</v>
      </c>
    </row>
    <row r="6120" spans="2:11" x14ac:dyDescent="0.3">
      <c r="B6120" s="75">
        <v>41187</v>
      </c>
      <c r="C6120" s="76">
        <v>44964</v>
      </c>
      <c r="D6120" s="77">
        <v>152</v>
      </c>
      <c r="E6120" s="77">
        <v>3</v>
      </c>
      <c r="F6120" s="78"/>
      <c r="G6120" s="79">
        <v>44964.533946759257</v>
      </c>
      <c r="H6120" s="77">
        <v>144</v>
      </c>
      <c r="I6120" s="76">
        <v>44964.96875</v>
      </c>
      <c r="J6120" s="78"/>
      <c r="K6120" s="80">
        <v>1</v>
      </c>
    </row>
    <row r="6121" spans="2:11" x14ac:dyDescent="0.3">
      <c r="B6121" s="75">
        <v>41188</v>
      </c>
      <c r="C6121" s="76">
        <v>44964</v>
      </c>
      <c r="D6121" s="77">
        <v>547</v>
      </c>
      <c r="E6121" s="77">
        <v>3</v>
      </c>
      <c r="F6121" s="78"/>
      <c r="G6121" s="79">
        <v>44964.54373842592</v>
      </c>
      <c r="H6121" s="77">
        <v>170</v>
      </c>
      <c r="I6121" s="76">
        <v>44964.96875</v>
      </c>
      <c r="J6121" s="78"/>
      <c r="K6121" s="80">
        <v>1</v>
      </c>
    </row>
    <row r="6122" spans="2:11" x14ac:dyDescent="0.3">
      <c r="B6122" s="75">
        <v>41189</v>
      </c>
      <c r="C6122" s="76">
        <v>44964</v>
      </c>
      <c r="D6122" s="77">
        <v>24</v>
      </c>
      <c r="E6122" s="77">
        <v>1</v>
      </c>
      <c r="F6122" s="78"/>
      <c r="G6122" s="79">
        <v>44964.559386574067</v>
      </c>
      <c r="H6122" s="77">
        <v>171</v>
      </c>
      <c r="I6122" s="76">
        <v>44964.96875</v>
      </c>
      <c r="J6122" s="78"/>
      <c r="K6122" s="80">
        <v>1</v>
      </c>
    </row>
    <row r="6123" spans="2:11" x14ac:dyDescent="0.3">
      <c r="B6123" s="75">
        <v>41190</v>
      </c>
      <c r="C6123" s="76">
        <v>44964</v>
      </c>
      <c r="D6123" s="77">
        <v>922</v>
      </c>
      <c r="E6123" s="77">
        <v>1</v>
      </c>
      <c r="F6123" s="78"/>
      <c r="G6123" s="79">
        <v>44964.575300925921</v>
      </c>
      <c r="H6123" s="77">
        <v>153</v>
      </c>
      <c r="I6123" s="76">
        <v>44964.96875</v>
      </c>
      <c r="J6123" s="78"/>
      <c r="K6123" s="80">
        <v>1</v>
      </c>
    </row>
    <row r="6124" spans="2:11" x14ac:dyDescent="0.3">
      <c r="B6124" s="75">
        <v>41191</v>
      </c>
      <c r="C6124" s="76">
        <v>44964</v>
      </c>
      <c r="D6124" s="77">
        <v>1177</v>
      </c>
      <c r="E6124" s="77">
        <v>1</v>
      </c>
      <c r="F6124" s="78"/>
      <c r="G6124" s="79">
        <v>44964.585740740738</v>
      </c>
      <c r="H6124" s="77">
        <v>176</v>
      </c>
      <c r="I6124" s="76">
        <v>44964.96875</v>
      </c>
      <c r="J6124" s="78"/>
      <c r="K6124" s="80">
        <v>1</v>
      </c>
    </row>
    <row r="6125" spans="2:11" x14ac:dyDescent="0.3">
      <c r="B6125" s="75">
        <v>41192</v>
      </c>
      <c r="C6125" s="76">
        <v>44964</v>
      </c>
      <c r="D6125" s="77">
        <v>602</v>
      </c>
      <c r="E6125" s="77">
        <v>4</v>
      </c>
      <c r="F6125" s="78"/>
      <c r="G6125" s="79">
        <v>44964.598148148143</v>
      </c>
      <c r="H6125" s="77">
        <v>175</v>
      </c>
      <c r="I6125" s="76">
        <v>44964.96875</v>
      </c>
      <c r="J6125" s="78"/>
      <c r="K6125" s="80">
        <v>1</v>
      </c>
    </row>
    <row r="6126" spans="2:11" x14ac:dyDescent="0.3">
      <c r="B6126" s="75">
        <v>41193</v>
      </c>
      <c r="C6126" s="76">
        <v>44964</v>
      </c>
      <c r="D6126" s="77">
        <v>1305</v>
      </c>
      <c r="E6126" s="77">
        <v>2</v>
      </c>
      <c r="F6126" s="78"/>
      <c r="G6126" s="79">
        <v>44964.614386574067</v>
      </c>
      <c r="H6126" s="77">
        <v>140</v>
      </c>
      <c r="I6126" s="76">
        <v>44964.96875</v>
      </c>
      <c r="J6126" s="78"/>
      <c r="K6126" s="80">
        <v>1</v>
      </c>
    </row>
    <row r="6127" spans="2:11" x14ac:dyDescent="0.3">
      <c r="B6127" s="75">
        <v>41194</v>
      </c>
      <c r="C6127" s="76">
        <v>44964</v>
      </c>
      <c r="D6127" s="77">
        <v>880</v>
      </c>
      <c r="E6127" s="77">
        <v>3</v>
      </c>
      <c r="F6127" s="78"/>
      <c r="G6127" s="79">
        <v>44964.625115740731</v>
      </c>
      <c r="H6127" s="77">
        <v>150</v>
      </c>
      <c r="I6127" s="76">
        <v>44964.96875</v>
      </c>
      <c r="J6127" s="78"/>
      <c r="K6127" s="80">
        <v>1</v>
      </c>
    </row>
    <row r="6128" spans="2:11" x14ac:dyDescent="0.3">
      <c r="B6128" s="75">
        <v>41195</v>
      </c>
      <c r="C6128" s="76">
        <v>44964</v>
      </c>
      <c r="D6128" s="77">
        <v>1144</v>
      </c>
      <c r="E6128" s="77">
        <v>4</v>
      </c>
      <c r="F6128" s="78"/>
      <c r="G6128" s="79">
        <v>44964.640729166655</v>
      </c>
      <c r="H6128" s="77">
        <v>144</v>
      </c>
      <c r="I6128" s="76">
        <v>44964.96875</v>
      </c>
      <c r="J6128" s="78"/>
      <c r="K6128" s="80">
        <v>1</v>
      </c>
    </row>
    <row r="6129" spans="2:11" x14ac:dyDescent="0.3">
      <c r="B6129" s="75">
        <v>41196</v>
      </c>
      <c r="C6129" s="76">
        <v>44964</v>
      </c>
      <c r="D6129" s="77">
        <v>626</v>
      </c>
      <c r="E6129" s="77">
        <v>1</v>
      </c>
      <c r="F6129" s="78"/>
      <c r="G6129" s="79">
        <v>44964.656574074063</v>
      </c>
      <c r="H6129" s="77">
        <v>162</v>
      </c>
      <c r="I6129" s="76">
        <v>44964.96875</v>
      </c>
      <c r="J6129" s="78"/>
      <c r="K6129" s="80">
        <v>1</v>
      </c>
    </row>
    <row r="6130" spans="2:11" x14ac:dyDescent="0.3">
      <c r="B6130" s="75">
        <v>41197</v>
      </c>
      <c r="C6130" s="76">
        <v>44964</v>
      </c>
      <c r="D6130" s="77">
        <v>1033</v>
      </c>
      <c r="E6130" s="77">
        <v>4</v>
      </c>
      <c r="F6130" s="78"/>
      <c r="G6130" s="79">
        <v>44964.672372685171</v>
      </c>
      <c r="H6130" s="77">
        <v>171</v>
      </c>
      <c r="I6130" s="76">
        <v>44964.96875</v>
      </c>
      <c r="J6130" s="78"/>
      <c r="K6130" s="80">
        <v>1</v>
      </c>
    </row>
    <row r="6131" spans="2:11" x14ac:dyDescent="0.3">
      <c r="B6131" s="75">
        <v>41198</v>
      </c>
      <c r="C6131" s="76">
        <v>44964</v>
      </c>
      <c r="D6131" s="77">
        <v>15</v>
      </c>
      <c r="E6131" s="77">
        <v>3</v>
      </c>
      <c r="F6131" s="78"/>
      <c r="G6131" s="79">
        <v>44964.686932870354</v>
      </c>
      <c r="H6131" s="77">
        <v>169</v>
      </c>
      <c r="I6131" s="76">
        <v>44964.96875</v>
      </c>
      <c r="J6131" s="78"/>
      <c r="K6131" s="80">
        <v>1</v>
      </c>
    </row>
    <row r="6132" spans="2:11" x14ac:dyDescent="0.3">
      <c r="B6132" s="75">
        <v>41199</v>
      </c>
      <c r="C6132" s="76">
        <v>44964</v>
      </c>
      <c r="D6132" s="77">
        <v>1242</v>
      </c>
      <c r="E6132" s="77">
        <v>3</v>
      </c>
      <c r="F6132" s="78"/>
      <c r="G6132" s="79">
        <v>44964.70194444443</v>
      </c>
      <c r="H6132" s="77">
        <v>155</v>
      </c>
      <c r="I6132" s="76">
        <v>44964.96875</v>
      </c>
      <c r="J6132" s="78"/>
      <c r="K6132" s="80">
        <v>1</v>
      </c>
    </row>
    <row r="6133" spans="2:11" x14ac:dyDescent="0.3">
      <c r="B6133" s="75">
        <v>41200</v>
      </c>
      <c r="C6133" s="76">
        <v>44964</v>
      </c>
      <c r="D6133" s="77">
        <v>1131</v>
      </c>
      <c r="E6133" s="77">
        <v>4</v>
      </c>
      <c r="F6133" s="78"/>
      <c r="G6133" s="79">
        <v>44964.713344907395</v>
      </c>
      <c r="H6133" s="77">
        <v>165</v>
      </c>
      <c r="I6133" s="76">
        <v>44964.96875</v>
      </c>
      <c r="J6133" s="78"/>
      <c r="K6133" s="80">
        <v>1</v>
      </c>
    </row>
    <row r="6134" spans="2:11" x14ac:dyDescent="0.3">
      <c r="B6134" s="75">
        <v>41201</v>
      </c>
      <c r="C6134" s="76">
        <v>44964</v>
      </c>
      <c r="D6134" s="77">
        <v>1185</v>
      </c>
      <c r="E6134" s="77">
        <v>3</v>
      </c>
      <c r="F6134" s="78"/>
      <c r="G6134" s="79">
        <v>44964.722349537027</v>
      </c>
      <c r="H6134" s="77">
        <v>173</v>
      </c>
      <c r="I6134" s="76">
        <v>44964.96875</v>
      </c>
      <c r="J6134" s="78"/>
      <c r="K6134" s="80">
        <v>1</v>
      </c>
    </row>
    <row r="6135" spans="2:11" x14ac:dyDescent="0.3">
      <c r="B6135" s="75">
        <v>41202</v>
      </c>
      <c r="C6135" s="76">
        <v>44964</v>
      </c>
      <c r="D6135" s="77">
        <v>1085</v>
      </c>
      <c r="E6135" s="77">
        <v>3</v>
      </c>
      <c r="F6135" s="78"/>
      <c r="G6135" s="79">
        <v>44964.737523148142</v>
      </c>
      <c r="H6135" s="77">
        <v>178</v>
      </c>
      <c r="I6135" s="76">
        <v>44964.96875</v>
      </c>
      <c r="J6135" s="78"/>
      <c r="K6135" s="80">
        <v>1</v>
      </c>
    </row>
    <row r="6136" spans="2:11" x14ac:dyDescent="0.3">
      <c r="B6136" s="75">
        <v>41203</v>
      </c>
      <c r="C6136" s="76">
        <v>44964</v>
      </c>
      <c r="D6136" s="77">
        <v>29</v>
      </c>
      <c r="E6136" s="77">
        <v>1</v>
      </c>
      <c r="F6136" s="78"/>
      <c r="G6136" s="79">
        <v>44964.749699074069</v>
      </c>
      <c r="H6136" s="77">
        <v>167</v>
      </c>
      <c r="I6136" s="76">
        <v>44964.96875</v>
      </c>
      <c r="J6136" s="78"/>
      <c r="K6136" s="80">
        <v>1</v>
      </c>
    </row>
    <row r="6137" spans="2:11" x14ac:dyDescent="0.3">
      <c r="B6137" s="75">
        <v>41204</v>
      </c>
      <c r="C6137" s="76">
        <v>44964</v>
      </c>
      <c r="D6137" s="77">
        <v>430</v>
      </c>
      <c r="E6137" s="77">
        <v>1</v>
      </c>
      <c r="F6137" s="78"/>
      <c r="G6137" s="79">
        <v>44964.761203703696</v>
      </c>
      <c r="H6137" s="77">
        <v>179</v>
      </c>
      <c r="I6137" s="76">
        <v>44964.96875</v>
      </c>
      <c r="J6137" s="78"/>
      <c r="K6137" s="80">
        <v>1</v>
      </c>
    </row>
    <row r="6138" spans="2:11" x14ac:dyDescent="0.3">
      <c r="B6138" s="75">
        <v>41205</v>
      </c>
      <c r="C6138" s="76">
        <v>44964</v>
      </c>
      <c r="D6138" s="77">
        <v>146</v>
      </c>
      <c r="E6138" s="77">
        <v>1</v>
      </c>
      <c r="F6138" s="78"/>
      <c r="G6138" s="79">
        <v>44964.775694444434</v>
      </c>
      <c r="H6138" s="77">
        <v>178</v>
      </c>
      <c r="I6138" s="76">
        <v>44964.96875</v>
      </c>
      <c r="J6138" s="78"/>
      <c r="K6138" s="80">
        <v>1</v>
      </c>
    </row>
    <row r="6139" spans="2:11" x14ac:dyDescent="0.3">
      <c r="B6139" s="75">
        <v>41206</v>
      </c>
      <c r="C6139" s="76">
        <v>44964</v>
      </c>
      <c r="D6139" s="77">
        <v>649</v>
      </c>
      <c r="E6139" s="77">
        <v>6</v>
      </c>
      <c r="F6139" s="78"/>
      <c r="G6139" s="79">
        <v>44964.78693287036</v>
      </c>
      <c r="H6139" s="77">
        <v>164</v>
      </c>
      <c r="I6139" s="76">
        <v>44964.96875</v>
      </c>
      <c r="J6139" s="78"/>
      <c r="K6139" s="80">
        <v>1</v>
      </c>
    </row>
    <row r="6140" spans="2:11" x14ac:dyDescent="0.3">
      <c r="B6140" s="75">
        <v>41207</v>
      </c>
      <c r="C6140" s="76">
        <v>44964</v>
      </c>
      <c r="D6140" s="77">
        <v>1114</v>
      </c>
      <c r="E6140" s="77">
        <v>1</v>
      </c>
      <c r="F6140" s="78"/>
      <c r="G6140" s="79">
        <v>44964.795914351838</v>
      </c>
      <c r="H6140" s="77">
        <v>145</v>
      </c>
      <c r="I6140" s="76">
        <v>44964.96875</v>
      </c>
      <c r="J6140" s="78"/>
      <c r="K6140" s="80">
        <v>1</v>
      </c>
    </row>
    <row r="6141" spans="2:11" x14ac:dyDescent="0.3">
      <c r="B6141" s="75">
        <v>41208</v>
      </c>
      <c r="C6141" s="76">
        <v>44964</v>
      </c>
      <c r="D6141" s="77">
        <v>117</v>
      </c>
      <c r="E6141" s="77">
        <v>6</v>
      </c>
      <c r="F6141" s="78"/>
      <c r="G6141" s="79">
        <v>44964.810590277761</v>
      </c>
      <c r="H6141" s="77">
        <v>157</v>
      </c>
      <c r="I6141" s="76">
        <v>44964.96875</v>
      </c>
      <c r="J6141" s="78"/>
      <c r="K6141" s="80">
        <v>1</v>
      </c>
    </row>
    <row r="6142" spans="2:11" x14ac:dyDescent="0.3">
      <c r="B6142" s="75">
        <v>41209</v>
      </c>
      <c r="C6142" s="76">
        <v>44964</v>
      </c>
      <c r="D6142" s="77">
        <v>559</v>
      </c>
      <c r="E6142" s="77">
        <v>5</v>
      </c>
      <c r="F6142" s="78"/>
      <c r="G6142" s="79">
        <v>44964.82453703702</v>
      </c>
      <c r="H6142" s="77">
        <v>148</v>
      </c>
      <c r="I6142" s="76">
        <v>44964.96875</v>
      </c>
      <c r="J6142" s="78"/>
      <c r="K6142" s="80">
        <v>1</v>
      </c>
    </row>
    <row r="6143" spans="2:11" x14ac:dyDescent="0.3">
      <c r="B6143" s="75">
        <v>41210</v>
      </c>
      <c r="C6143" s="76">
        <v>44964</v>
      </c>
      <c r="D6143" s="77">
        <v>1068</v>
      </c>
      <c r="E6143" s="77">
        <v>5</v>
      </c>
      <c r="F6143" s="78"/>
      <c r="G6143" s="79">
        <v>44964.835289351839</v>
      </c>
      <c r="H6143" s="77">
        <v>155</v>
      </c>
      <c r="I6143" s="76">
        <v>44964.96875</v>
      </c>
      <c r="J6143" s="78"/>
      <c r="K6143" s="80">
        <v>1</v>
      </c>
    </row>
    <row r="6144" spans="2:11" x14ac:dyDescent="0.3">
      <c r="B6144" s="75">
        <v>41211</v>
      </c>
      <c r="C6144" s="76">
        <v>44964</v>
      </c>
      <c r="D6144" s="77">
        <v>49</v>
      </c>
      <c r="E6144" s="77">
        <v>4</v>
      </c>
      <c r="F6144" s="78"/>
      <c r="G6144" s="79">
        <v>44964.849050925914</v>
      </c>
      <c r="H6144" s="77">
        <v>160</v>
      </c>
      <c r="I6144" s="76">
        <v>44964.96875</v>
      </c>
      <c r="J6144" s="78"/>
      <c r="K6144" s="80">
        <v>1</v>
      </c>
    </row>
    <row r="6145" spans="2:11" x14ac:dyDescent="0.3">
      <c r="B6145" s="75">
        <v>41212</v>
      </c>
      <c r="C6145" s="76">
        <v>44964</v>
      </c>
      <c r="D6145" s="77">
        <v>1037</v>
      </c>
      <c r="E6145" s="77">
        <v>5</v>
      </c>
      <c r="F6145" s="78"/>
      <c r="G6145" s="79">
        <v>44964.859513888878</v>
      </c>
      <c r="H6145" s="77">
        <v>179</v>
      </c>
      <c r="I6145" s="76">
        <v>44964.96875</v>
      </c>
      <c r="J6145" s="78"/>
      <c r="K6145" s="80">
        <v>1</v>
      </c>
    </row>
    <row r="6146" spans="2:11" x14ac:dyDescent="0.3">
      <c r="B6146" s="75">
        <v>41213</v>
      </c>
      <c r="C6146" s="76">
        <v>44964</v>
      </c>
      <c r="D6146" s="77">
        <v>649</v>
      </c>
      <c r="E6146" s="77">
        <v>1</v>
      </c>
      <c r="F6146" s="78"/>
      <c r="G6146" s="79">
        <v>44964.872546296283</v>
      </c>
      <c r="H6146" s="77">
        <v>152</v>
      </c>
      <c r="I6146" s="76">
        <v>44964.96875</v>
      </c>
      <c r="J6146" s="78"/>
      <c r="K6146" s="80">
        <v>1</v>
      </c>
    </row>
    <row r="6147" spans="2:11" x14ac:dyDescent="0.3">
      <c r="B6147" s="75">
        <v>41214</v>
      </c>
      <c r="C6147" s="76">
        <v>44964</v>
      </c>
      <c r="D6147" s="77">
        <v>317</v>
      </c>
      <c r="E6147" s="77">
        <v>2</v>
      </c>
      <c r="F6147" s="78"/>
      <c r="G6147" s="79">
        <v>44964.881898148138</v>
      </c>
      <c r="H6147" s="77">
        <v>179</v>
      </c>
      <c r="I6147" s="76">
        <v>44964.96875</v>
      </c>
      <c r="J6147" s="78"/>
      <c r="K6147" s="80">
        <v>1</v>
      </c>
    </row>
    <row r="6148" spans="2:11" x14ac:dyDescent="0.3">
      <c r="B6148" s="75">
        <v>41215</v>
      </c>
      <c r="C6148" s="76">
        <v>44964</v>
      </c>
      <c r="D6148" s="77">
        <v>1181</v>
      </c>
      <c r="E6148" s="77">
        <v>1</v>
      </c>
      <c r="F6148" s="78"/>
      <c r="G6148" s="79">
        <v>44964.895138888882</v>
      </c>
      <c r="H6148" s="77">
        <v>167</v>
      </c>
      <c r="I6148" s="76">
        <v>44964.96875</v>
      </c>
      <c r="J6148" s="78"/>
      <c r="K6148" s="80">
        <v>1</v>
      </c>
    </row>
    <row r="6149" spans="2:11" x14ac:dyDescent="0.3">
      <c r="B6149" s="75">
        <v>41216</v>
      </c>
      <c r="C6149" s="76">
        <v>44964</v>
      </c>
      <c r="D6149" s="77">
        <v>1025</v>
      </c>
      <c r="E6149" s="77">
        <v>5</v>
      </c>
      <c r="F6149" s="78"/>
      <c r="G6149" s="79">
        <v>44964.907291666663</v>
      </c>
      <c r="H6149" s="77">
        <v>156</v>
      </c>
      <c r="I6149" s="76">
        <v>44964.96875</v>
      </c>
      <c r="J6149" s="78"/>
      <c r="K6149" s="80">
        <v>1</v>
      </c>
    </row>
    <row r="6150" spans="2:11" x14ac:dyDescent="0.3">
      <c r="B6150" s="75">
        <v>41217</v>
      </c>
      <c r="C6150" s="76">
        <v>44964</v>
      </c>
      <c r="D6150" s="77">
        <v>1361</v>
      </c>
      <c r="E6150" s="77">
        <v>5</v>
      </c>
      <c r="F6150" s="78"/>
      <c r="G6150" s="79">
        <v>44964.915497685179</v>
      </c>
      <c r="H6150" s="77">
        <v>158</v>
      </c>
      <c r="I6150" s="76">
        <v>44964.96875</v>
      </c>
      <c r="J6150" s="78"/>
      <c r="K6150" s="80">
        <v>1</v>
      </c>
    </row>
    <row r="6151" spans="2:11" x14ac:dyDescent="0.3">
      <c r="B6151" s="75">
        <v>41218</v>
      </c>
      <c r="C6151" s="76">
        <v>44964</v>
      </c>
      <c r="D6151" s="77">
        <v>450</v>
      </c>
      <c r="E6151" s="77">
        <v>2</v>
      </c>
      <c r="F6151" s="78"/>
      <c r="G6151" s="79">
        <v>44964.930370370363</v>
      </c>
      <c r="H6151" s="77">
        <v>145</v>
      </c>
      <c r="I6151" s="76">
        <v>44964.96875</v>
      </c>
      <c r="J6151" s="78"/>
      <c r="K6151" s="80">
        <v>1</v>
      </c>
    </row>
    <row r="6152" spans="2:11" x14ac:dyDescent="0.3">
      <c r="B6152" s="75">
        <v>41219</v>
      </c>
      <c r="C6152" s="76">
        <v>44965</v>
      </c>
      <c r="D6152" s="77">
        <v>576</v>
      </c>
      <c r="E6152" s="77">
        <v>6</v>
      </c>
      <c r="F6152" s="78"/>
      <c r="G6152" s="79">
        <v>44965.333333333336</v>
      </c>
      <c r="H6152" s="77">
        <v>142</v>
      </c>
      <c r="I6152" s="76">
        <v>44965.945833333331</v>
      </c>
      <c r="J6152" s="78"/>
      <c r="K6152" s="80">
        <v>1</v>
      </c>
    </row>
    <row r="6153" spans="2:11" x14ac:dyDescent="0.3">
      <c r="B6153" s="75">
        <v>41220</v>
      </c>
      <c r="C6153" s="76">
        <v>44965</v>
      </c>
      <c r="D6153" s="77">
        <v>688</v>
      </c>
      <c r="E6153" s="77">
        <v>3</v>
      </c>
      <c r="F6153" s="78"/>
      <c r="G6153" s="79">
        <v>44965.343946759262</v>
      </c>
      <c r="H6153" s="77">
        <v>171</v>
      </c>
      <c r="I6153" s="76">
        <v>44965.945833333331</v>
      </c>
      <c r="J6153" s="78"/>
      <c r="K6153" s="80">
        <v>1</v>
      </c>
    </row>
    <row r="6154" spans="2:11" x14ac:dyDescent="0.3">
      <c r="B6154" s="75">
        <v>41221</v>
      </c>
      <c r="C6154" s="76">
        <v>44965</v>
      </c>
      <c r="D6154" s="77">
        <v>960</v>
      </c>
      <c r="E6154" s="77">
        <v>4</v>
      </c>
      <c r="F6154" s="78"/>
      <c r="G6154" s="79">
        <v>44965.354270833333</v>
      </c>
      <c r="H6154" s="77">
        <v>158</v>
      </c>
      <c r="I6154" s="76">
        <v>44965.945833333331</v>
      </c>
      <c r="J6154" s="78"/>
      <c r="K6154" s="80">
        <v>1</v>
      </c>
    </row>
    <row r="6155" spans="2:11" x14ac:dyDescent="0.3">
      <c r="B6155" s="75">
        <v>41222</v>
      </c>
      <c r="C6155" s="76">
        <v>44965</v>
      </c>
      <c r="D6155" s="77">
        <v>245</v>
      </c>
      <c r="E6155" s="77">
        <v>3</v>
      </c>
      <c r="F6155" s="78"/>
      <c r="G6155" s="79">
        <v>44965.364930555559</v>
      </c>
      <c r="H6155" s="77">
        <v>169</v>
      </c>
      <c r="I6155" s="76">
        <v>44965.945833333331</v>
      </c>
      <c r="J6155" s="78"/>
      <c r="K6155" s="80">
        <v>1</v>
      </c>
    </row>
    <row r="6156" spans="2:11" x14ac:dyDescent="0.3">
      <c r="B6156" s="75">
        <v>41223</v>
      </c>
      <c r="C6156" s="76">
        <v>44965</v>
      </c>
      <c r="D6156" s="77">
        <v>687</v>
      </c>
      <c r="E6156" s="77">
        <v>5</v>
      </c>
      <c r="F6156" s="78"/>
      <c r="G6156" s="79">
        <v>44965.380266203705</v>
      </c>
      <c r="H6156" s="77">
        <v>143</v>
      </c>
      <c r="I6156" s="76">
        <v>44965.945833333331</v>
      </c>
      <c r="J6156" s="78"/>
      <c r="K6156" s="80">
        <v>1</v>
      </c>
    </row>
    <row r="6157" spans="2:11" x14ac:dyDescent="0.3">
      <c r="B6157" s="75">
        <v>41224</v>
      </c>
      <c r="C6157" s="76">
        <v>44965</v>
      </c>
      <c r="D6157" s="77">
        <v>914</v>
      </c>
      <c r="E6157" s="77">
        <v>1</v>
      </c>
      <c r="F6157" s="78"/>
      <c r="G6157" s="79">
        <v>44965.392129629632</v>
      </c>
      <c r="H6157" s="77">
        <v>177</v>
      </c>
      <c r="I6157" s="76">
        <v>44965.945833333331</v>
      </c>
      <c r="J6157" s="78"/>
      <c r="K6157" s="80">
        <v>1</v>
      </c>
    </row>
    <row r="6158" spans="2:11" x14ac:dyDescent="0.3">
      <c r="B6158" s="75">
        <v>41225</v>
      </c>
      <c r="C6158" s="76">
        <v>44965</v>
      </c>
      <c r="D6158" s="77">
        <v>470</v>
      </c>
      <c r="E6158" s="77">
        <v>2</v>
      </c>
      <c r="F6158" s="78"/>
      <c r="G6158" s="79">
        <v>44965.402731481481</v>
      </c>
      <c r="H6158" s="77">
        <v>179</v>
      </c>
      <c r="I6158" s="76">
        <v>44965.945833333331</v>
      </c>
      <c r="J6158" s="78"/>
      <c r="K6158" s="80">
        <v>1</v>
      </c>
    </row>
    <row r="6159" spans="2:11" x14ac:dyDescent="0.3">
      <c r="B6159" s="75">
        <v>41226</v>
      </c>
      <c r="C6159" s="76">
        <v>44965</v>
      </c>
      <c r="D6159" s="77">
        <v>874</v>
      </c>
      <c r="E6159" s="77">
        <v>4</v>
      </c>
      <c r="F6159" s="78"/>
      <c r="G6159" s="79">
        <v>44965.412974537037</v>
      </c>
      <c r="H6159" s="77">
        <v>156</v>
      </c>
      <c r="I6159" s="76">
        <v>44965.945833333331</v>
      </c>
      <c r="J6159" s="78"/>
      <c r="K6159" s="80">
        <v>1</v>
      </c>
    </row>
    <row r="6160" spans="2:11" x14ac:dyDescent="0.3">
      <c r="B6160" s="75">
        <v>41227</v>
      </c>
      <c r="C6160" s="76">
        <v>44965</v>
      </c>
      <c r="D6160" s="77">
        <v>642</v>
      </c>
      <c r="E6160" s="77">
        <v>3</v>
      </c>
      <c r="F6160" s="78"/>
      <c r="G6160" s="79">
        <v>44965.429236111115</v>
      </c>
      <c r="H6160" s="77">
        <v>159</v>
      </c>
      <c r="I6160" s="76">
        <v>44965.945833333331</v>
      </c>
      <c r="J6160" s="78"/>
      <c r="K6160" s="80">
        <v>1</v>
      </c>
    </row>
    <row r="6161" spans="2:11" x14ac:dyDescent="0.3">
      <c r="B6161" s="75">
        <v>41228</v>
      </c>
      <c r="C6161" s="76">
        <v>44965</v>
      </c>
      <c r="D6161" s="77">
        <v>1359</v>
      </c>
      <c r="E6161" s="77">
        <v>1</v>
      </c>
      <c r="F6161" s="78"/>
      <c r="G6161" s="79">
        <v>44965.441886574081</v>
      </c>
      <c r="H6161" s="77">
        <v>175</v>
      </c>
      <c r="I6161" s="76">
        <v>44965.945833333331</v>
      </c>
      <c r="J6161" s="78"/>
      <c r="K6161" s="80">
        <v>1</v>
      </c>
    </row>
    <row r="6162" spans="2:11" x14ac:dyDescent="0.3">
      <c r="B6162" s="75">
        <v>41229</v>
      </c>
      <c r="C6162" s="76">
        <v>44965</v>
      </c>
      <c r="D6162" s="77">
        <v>145</v>
      </c>
      <c r="E6162" s="77">
        <v>4</v>
      </c>
      <c r="F6162" s="78"/>
      <c r="G6162" s="79">
        <v>44965.453622685192</v>
      </c>
      <c r="H6162" s="77">
        <v>162</v>
      </c>
      <c r="I6162" s="76">
        <v>44965.945833333331</v>
      </c>
      <c r="J6162" s="78"/>
      <c r="K6162" s="80">
        <v>1</v>
      </c>
    </row>
    <row r="6163" spans="2:11" x14ac:dyDescent="0.3">
      <c r="B6163" s="75">
        <v>41230</v>
      </c>
      <c r="C6163" s="76">
        <v>44965</v>
      </c>
      <c r="D6163" s="77">
        <v>347</v>
      </c>
      <c r="E6163" s="77">
        <v>2</v>
      </c>
      <c r="F6163" s="78"/>
      <c r="G6163" s="79">
        <v>44965.463194444448</v>
      </c>
      <c r="H6163" s="77">
        <v>155</v>
      </c>
      <c r="I6163" s="76">
        <v>44965.945833333331</v>
      </c>
      <c r="J6163" s="78"/>
      <c r="K6163" s="80">
        <v>1</v>
      </c>
    </row>
    <row r="6164" spans="2:11" x14ac:dyDescent="0.3">
      <c r="B6164" s="75">
        <v>41231</v>
      </c>
      <c r="C6164" s="76">
        <v>44965</v>
      </c>
      <c r="D6164" s="77">
        <v>798</v>
      </c>
      <c r="E6164" s="77">
        <v>2</v>
      </c>
      <c r="F6164" s="78"/>
      <c r="G6164" s="79">
        <v>44965.471458333333</v>
      </c>
      <c r="H6164" s="77">
        <v>149</v>
      </c>
      <c r="I6164" s="76">
        <v>44965.945833333331</v>
      </c>
      <c r="J6164" s="78"/>
      <c r="K6164" s="80">
        <v>1</v>
      </c>
    </row>
    <row r="6165" spans="2:11" x14ac:dyDescent="0.3">
      <c r="B6165" s="75">
        <v>41232</v>
      </c>
      <c r="C6165" s="76">
        <v>44965</v>
      </c>
      <c r="D6165" s="77">
        <v>44</v>
      </c>
      <c r="E6165" s="77">
        <v>2</v>
      </c>
      <c r="F6165" s="78"/>
      <c r="G6165" s="79">
        <v>44965.483310185184</v>
      </c>
      <c r="H6165" s="77">
        <v>143</v>
      </c>
      <c r="I6165" s="76">
        <v>44965.945833333331</v>
      </c>
      <c r="J6165" s="78"/>
      <c r="K6165" s="80">
        <v>1</v>
      </c>
    </row>
    <row r="6166" spans="2:11" x14ac:dyDescent="0.3">
      <c r="B6166" s="75">
        <v>41233</v>
      </c>
      <c r="C6166" s="76">
        <v>44965</v>
      </c>
      <c r="D6166" s="77">
        <v>884</v>
      </c>
      <c r="E6166" s="77">
        <v>1</v>
      </c>
      <c r="F6166" s="78"/>
      <c r="G6166" s="79">
        <v>44965.498124999998</v>
      </c>
      <c r="H6166" s="77">
        <v>161</v>
      </c>
      <c r="I6166" s="76">
        <v>44965.945833333331</v>
      </c>
      <c r="J6166" s="78"/>
      <c r="K6166" s="80">
        <v>1</v>
      </c>
    </row>
    <row r="6167" spans="2:11" x14ac:dyDescent="0.3">
      <c r="B6167" s="75">
        <v>41234</v>
      </c>
      <c r="C6167" s="76">
        <v>44965</v>
      </c>
      <c r="D6167" s="77">
        <v>750</v>
      </c>
      <c r="E6167" s="77">
        <v>2</v>
      </c>
      <c r="F6167" s="78"/>
      <c r="G6167" s="79">
        <v>44965.506226851852</v>
      </c>
      <c r="H6167" s="77">
        <v>144</v>
      </c>
      <c r="I6167" s="76">
        <v>44965.945833333331</v>
      </c>
      <c r="J6167" s="78"/>
      <c r="K6167" s="80">
        <v>1</v>
      </c>
    </row>
    <row r="6168" spans="2:11" x14ac:dyDescent="0.3">
      <c r="B6168" s="75">
        <v>41235</v>
      </c>
      <c r="C6168" s="76">
        <v>44965</v>
      </c>
      <c r="D6168" s="77">
        <v>445</v>
      </c>
      <c r="E6168" s="77">
        <v>1</v>
      </c>
      <c r="F6168" s="78"/>
      <c r="G6168" s="79">
        <v>44965.51525462963</v>
      </c>
      <c r="H6168" s="77">
        <v>155</v>
      </c>
      <c r="I6168" s="76">
        <v>44965.945833333331</v>
      </c>
      <c r="J6168" s="78"/>
      <c r="K6168" s="80">
        <v>1</v>
      </c>
    </row>
    <row r="6169" spans="2:11" x14ac:dyDescent="0.3">
      <c r="B6169" s="75">
        <v>41236</v>
      </c>
      <c r="C6169" s="76">
        <v>44965</v>
      </c>
      <c r="D6169" s="77">
        <v>510</v>
      </c>
      <c r="E6169" s="77">
        <v>1</v>
      </c>
      <c r="F6169" s="78"/>
      <c r="G6169" s="79">
        <v>44965.52847222222</v>
      </c>
      <c r="H6169" s="77">
        <v>152</v>
      </c>
      <c r="I6169" s="76">
        <v>44965.945833333331</v>
      </c>
      <c r="J6169" s="78"/>
      <c r="K6169" s="80">
        <v>1</v>
      </c>
    </row>
    <row r="6170" spans="2:11" x14ac:dyDescent="0.3">
      <c r="B6170" s="75">
        <v>41237</v>
      </c>
      <c r="C6170" s="76">
        <v>44965</v>
      </c>
      <c r="D6170" s="77">
        <v>201</v>
      </c>
      <c r="E6170" s="77">
        <v>6</v>
      </c>
      <c r="F6170" s="78"/>
      <c r="G6170" s="79">
        <v>44965.536921296298</v>
      </c>
      <c r="H6170" s="77">
        <v>166</v>
      </c>
      <c r="I6170" s="76">
        <v>44965.945833333331</v>
      </c>
      <c r="J6170" s="78"/>
      <c r="K6170" s="80">
        <v>1</v>
      </c>
    </row>
    <row r="6171" spans="2:11" x14ac:dyDescent="0.3">
      <c r="B6171" s="75">
        <v>41238</v>
      </c>
      <c r="C6171" s="76">
        <v>44965</v>
      </c>
      <c r="D6171" s="77">
        <v>622</v>
      </c>
      <c r="E6171" s="77">
        <v>6</v>
      </c>
      <c r="F6171" s="78"/>
      <c r="G6171" s="79">
        <v>44965.546342592592</v>
      </c>
      <c r="H6171" s="77">
        <v>156</v>
      </c>
      <c r="I6171" s="76">
        <v>44965.945833333331</v>
      </c>
      <c r="J6171" s="78"/>
      <c r="K6171" s="80">
        <v>1</v>
      </c>
    </row>
    <row r="6172" spans="2:11" x14ac:dyDescent="0.3">
      <c r="B6172" s="75">
        <v>41239</v>
      </c>
      <c r="C6172" s="76">
        <v>44965</v>
      </c>
      <c r="D6172" s="77">
        <v>298</v>
      </c>
      <c r="E6172" s="77">
        <v>1</v>
      </c>
      <c r="F6172" s="78"/>
      <c r="G6172" s="79">
        <v>44965.56150462963</v>
      </c>
      <c r="H6172" s="77">
        <v>146</v>
      </c>
      <c r="I6172" s="76">
        <v>44965.945833333331</v>
      </c>
      <c r="J6172" s="78"/>
      <c r="K6172" s="80">
        <v>1</v>
      </c>
    </row>
    <row r="6173" spans="2:11" x14ac:dyDescent="0.3">
      <c r="B6173" s="75">
        <v>41240</v>
      </c>
      <c r="C6173" s="76">
        <v>44965</v>
      </c>
      <c r="D6173" s="77">
        <v>463</v>
      </c>
      <c r="E6173" s="77">
        <v>2</v>
      </c>
      <c r="F6173" s="78"/>
      <c r="G6173" s="79">
        <v>44965.572592592594</v>
      </c>
      <c r="H6173" s="77">
        <v>140</v>
      </c>
      <c r="I6173" s="76">
        <v>44965.945833333331</v>
      </c>
      <c r="J6173" s="78"/>
      <c r="K6173" s="80">
        <v>1</v>
      </c>
    </row>
    <row r="6174" spans="2:11" x14ac:dyDescent="0.3">
      <c r="B6174" s="75">
        <v>41241</v>
      </c>
      <c r="C6174" s="76">
        <v>44965</v>
      </c>
      <c r="D6174" s="77">
        <v>1220</v>
      </c>
      <c r="E6174" s="77">
        <v>4</v>
      </c>
      <c r="F6174" s="78"/>
      <c r="G6174" s="79">
        <v>44965.584120370375</v>
      </c>
      <c r="H6174" s="77">
        <v>160</v>
      </c>
      <c r="I6174" s="76">
        <v>44965.945833333331</v>
      </c>
      <c r="J6174" s="78"/>
      <c r="K6174" s="80">
        <v>1</v>
      </c>
    </row>
    <row r="6175" spans="2:11" x14ac:dyDescent="0.3">
      <c r="B6175" s="75">
        <v>41242</v>
      </c>
      <c r="C6175" s="76">
        <v>44965</v>
      </c>
      <c r="D6175" s="77">
        <v>702</v>
      </c>
      <c r="E6175" s="77">
        <v>2</v>
      </c>
      <c r="F6175" s="78"/>
      <c r="G6175" s="79">
        <v>44965.594884259262</v>
      </c>
      <c r="H6175" s="77">
        <v>143</v>
      </c>
      <c r="I6175" s="76">
        <v>44965.945833333331</v>
      </c>
      <c r="J6175" s="78"/>
      <c r="K6175" s="80">
        <v>1</v>
      </c>
    </row>
    <row r="6176" spans="2:11" x14ac:dyDescent="0.3">
      <c r="B6176" s="75">
        <v>41243</v>
      </c>
      <c r="C6176" s="76">
        <v>44965</v>
      </c>
      <c r="D6176" s="77">
        <v>1101</v>
      </c>
      <c r="E6176" s="77">
        <v>6</v>
      </c>
      <c r="F6176" s="78"/>
      <c r="G6176" s="79">
        <v>44965.603796296302</v>
      </c>
      <c r="H6176" s="77">
        <v>176</v>
      </c>
      <c r="I6176" s="76">
        <v>44965.945833333331</v>
      </c>
      <c r="J6176" s="78"/>
      <c r="K6176" s="80">
        <v>1</v>
      </c>
    </row>
    <row r="6177" spans="2:11" x14ac:dyDescent="0.3">
      <c r="B6177" s="75">
        <v>41244</v>
      </c>
      <c r="C6177" s="76">
        <v>44965</v>
      </c>
      <c r="D6177" s="77">
        <v>525</v>
      </c>
      <c r="E6177" s="77">
        <v>1</v>
      </c>
      <c r="F6177" s="78"/>
      <c r="G6177" s="79">
        <v>44965.617731481485</v>
      </c>
      <c r="H6177" s="77">
        <v>151</v>
      </c>
      <c r="I6177" s="76">
        <v>44965.945833333331</v>
      </c>
      <c r="J6177" s="78"/>
      <c r="K6177" s="80">
        <v>1</v>
      </c>
    </row>
    <row r="6178" spans="2:11" x14ac:dyDescent="0.3">
      <c r="B6178" s="75">
        <v>41245</v>
      </c>
      <c r="C6178" s="76">
        <v>44965</v>
      </c>
      <c r="D6178" s="77">
        <v>909</v>
      </c>
      <c r="E6178" s="77">
        <v>4</v>
      </c>
      <c r="F6178" s="78"/>
      <c r="G6178" s="79">
        <v>44965.632407407407</v>
      </c>
      <c r="H6178" s="77">
        <v>153</v>
      </c>
      <c r="I6178" s="76">
        <v>44965.945833333331</v>
      </c>
      <c r="J6178" s="78"/>
      <c r="K6178" s="80">
        <v>1</v>
      </c>
    </row>
    <row r="6179" spans="2:11" x14ac:dyDescent="0.3">
      <c r="B6179" s="75">
        <v>41246</v>
      </c>
      <c r="C6179" s="76">
        <v>44965</v>
      </c>
      <c r="D6179" s="77">
        <v>158</v>
      </c>
      <c r="E6179" s="77">
        <v>2</v>
      </c>
      <c r="F6179" s="78"/>
      <c r="G6179" s="79">
        <v>44965.641736111109</v>
      </c>
      <c r="H6179" s="77">
        <v>178</v>
      </c>
      <c r="I6179" s="76">
        <v>44965.945833333331</v>
      </c>
      <c r="J6179" s="78"/>
      <c r="K6179" s="80">
        <v>1</v>
      </c>
    </row>
    <row r="6180" spans="2:11" x14ac:dyDescent="0.3">
      <c r="B6180" s="75">
        <v>41247</v>
      </c>
      <c r="C6180" s="76">
        <v>44965</v>
      </c>
      <c r="D6180" s="77">
        <v>1196</v>
      </c>
      <c r="E6180" s="77">
        <v>2</v>
      </c>
      <c r="F6180" s="78"/>
      <c r="G6180" s="79">
        <v>44965.658009259256</v>
      </c>
      <c r="H6180" s="77">
        <v>166</v>
      </c>
      <c r="I6180" s="76">
        <v>44965.945833333331</v>
      </c>
      <c r="J6180" s="78"/>
      <c r="K6180" s="80">
        <v>1</v>
      </c>
    </row>
    <row r="6181" spans="2:11" x14ac:dyDescent="0.3">
      <c r="B6181" s="75">
        <v>41248</v>
      </c>
      <c r="C6181" s="76">
        <v>44965</v>
      </c>
      <c r="D6181" s="77">
        <v>642</v>
      </c>
      <c r="E6181" s="77">
        <v>5</v>
      </c>
      <c r="F6181" s="78"/>
      <c r="G6181" s="79">
        <v>44965.6717824074</v>
      </c>
      <c r="H6181" s="77">
        <v>176</v>
      </c>
      <c r="I6181" s="76">
        <v>44965.945833333331</v>
      </c>
      <c r="J6181" s="78"/>
      <c r="K6181" s="80">
        <v>1</v>
      </c>
    </row>
    <row r="6182" spans="2:11" x14ac:dyDescent="0.3">
      <c r="B6182" s="75">
        <v>41249</v>
      </c>
      <c r="C6182" s="76">
        <v>44965</v>
      </c>
      <c r="D6182" s="77">
        <v>1184</v>
      </c>
      <c r="E6182" s="77">
        <v>1</v>
      </c>
      <c r="F6182" s="78"/>
      <c r="G6182" s="79">
        <v>44965.680451388878</v>
      </c>
      <c r="H6182" s="77">
        <v>179</v>
      </c>
      <c r="I6182" s="76">
        <v>44965.945833333331</v>
      </c>
      <c r="J6182" s="78"/>
      <c r="K6182" s="80">
        <v>1</v>
      </c>
    </row>
    <row r="6183" spans="2:11" x14ac:dyDescent="0.3">
      <c r="B6183" s="75">
        <v>41250</v>
      </c>
      <c r="C6183" s="76">
        <v>44965</v>
      </c>
      <c r="D6183" s="77">
        <v>223</v>
      </c>
      <c r="E6183" s="77">
        <v>4</v>
      </c>
      <c r="F6183" s="78"/>
      <c r="G6183" s="79">
        <v>44965.696261574063</v>
      </c>
      <c r="H6183" s="77">
        <v>142</v>
      </c>
      <c r="I6183" s="76">
        <v>44965.945833333331</v>
      </c>
      <c r="J6183" s="78"/>
      <c r="K6183" s="80">
        <v>1</v>
      </c>
    </row>
    <row r="6184" spans="2:11" x14ac:dyDescent="0.3">
      <c r="B6184" s="75">
        <v>41251</v>
      </c>
      <c r="C6184" s="76">
        <v>44965</v>
      </c>
      <c r="D6184" s="77">
        <v>54</v>
      </c>
      <c r="E6184" s="77">
        <v>2</v>
      </c>
      <c r="F6184" s="78"/>
      <c r="G6184" s="79">
        <v>44965.708680555545</v>
      </c>
      <c r="H6184" s="77">
        <v>167</v>
      </c>
      <c r="I6184" s="76">
        <v>44965.945833333331</v>
      </c>
      <c r="J6184" s="78"/>
      <c r="K6184" s="80">
        <v>1</v>
      </c>
    </row>
    <row r="6185" spans="2:11" x14ac:dyDescent="0.3">
      <c r="B6185" s="75">
        <v>41252</v>
      </c>
      <c r="C6185" s="76">
        <v>44965</v>
      </c>
      <c r="D6185" s="77">
        <v>1076</v>
      </c>
      <c r="E6185" s="77">
        <v>3</v>
      </c>
      <c r="F6185" s="78"/>
      <c r="G6185" s="79">
        <v>44965.718634259247</v>
      </c>
      <c r="H6185" s="77">
        <v>168</v>
      </c>
      <c r="I6185" s="76">
        <v>44965.945833333331</v>
      </c>
      <c r="J6185" s="78"/>
      <c r="K6185" s="80">
        <v>1</v>
      </c>
    </row>
    <row r="6186" spans="2:11" x14ac:dyDescent="0.3">
      <c r="B6186" s="75">
        <v>41253</v>
      </c>
      <c r="C6186" s="76">
        <v>44965</v>
      </c>
      <c r="D6186" s="77">
        <v>665</v>
      </c>
      <c r="E6186" s="77">
        <v>4</v>
      </c>
      <c r="F6186" s="78"/>
      <c r="G6186" s="79">
        <v>44965.72952546295</v>
      </c>
      <c r="H6186" s="77">
        <v>152</v>
      </c>
      <c r="I6186" s="76">
        <v>44965.945833333331</v>
      </c>
      <c r="J6186" s="78"/>
      <c r="K6186" s="80">
        <v>1</v>
      </c>
    </row>
    <row r="6187" spans="2:11" x14ac:dyDescent="0.3">
      <c r="B6187" s="75">
        <v>41254</v>
      </c>
      <c r="C6187" s="76">
        <v>44965</v>
      </c>
      <c r="D6187" s="77">
        <v>1137</v>
      </c>
      <c r="E6187" s="77">
        <v>6</v>
      </c>
      <c r="F6187" s="78"/>
      <c r="G6187" s="79">
        <v>44965.741099537023</v>
      </c>
      <c r="H6187" s="77">
        <v>142</v>
      </c>
      <c r="I6187" s="76">
        <v>44965.945833333331</v>
      </c>
      <c r="J6187" s="78"/>
      <c r="K6187" s="80">
        <v>1</v>
      </c>
    </row>
    <row r="6188" spans="2:11" x14ac:dyDescent="0.3">
      <c r="B6188" s="75">
        <v>41255</v>
      </c>
      <c r="C6188" s="76">
        <v>44965</v>
      </c>
      <c r="D6188" s="77">
        <v>772</v>
      </c>
      <c r="E6188" s="77">
        <v>2</v>
      </c>
      <c r="F6188" s="78"/>
      <c r="G6188" s="79">
        <v>44965.749710648131</v>
      </c>
      <c r="H6188" s="77">
        <v>155</v>
      </c>
      <c r="I6188" s="76">
        <v>44965.945833333331</v>
      </c>
      <c r="J6188" s="78"/>
      <c r="K6188" s="80">
        <v>1</v>
      </c>
    </row>
    <row r="6189" spans="2:11" x14ac:dyDescent="0.3">
      <c r="B6189" s="75">
        <v>41256</v>
      </c>
      <c r="C6189" s="76">
        <v>44965</v>
      </c>
      <c r="D6189" s="77">
        <v>929</v>
      </c>
      <c r="E6189" s="77">
        <v>5</v>
      </c>
      <c r="F6189" s="78"/>
      <c r="G6189" s="79">
        <v>44965.763912037022</v>
      </c>
      <c r="H6189" s="77">
        <v>141</v>
      </c>
      <c r="I6189" s="76">
        <v>44965.945833333331</v>
      </c>
      <c r="J6189" s="78"/>
      <c r="K6189" s="80">
        <v>1</v>
      </c>
    </row>
    <row r="6190" spans="2:11" x14ac:dyDescent="0.3">
      <c r="B6190" s="75">
        <v>41257</v>
      </c>
      <c r="C6190" s="76">
        <v>44965</v>
      </c>
      <c r="D6190" s="77">
        <v>853</v>
      </c>
      <c r="E6190" s="77">
        <v>4</v>
      </c>
      <c r="F6190" s="78"/>
      <c r="G6190" s="79">
        <v>44965.779687499984</v>
      </c>
      <c r="H6190" s="77">
        <v>159</v>
      </c>
      <c r="I6190" s="76">
        <v>44965.945833333331</v>
      </c>
      <c r="J6190" s="78"/>
      <c r="K6190" s="80">
        <v>1</v>
      </c>
    </row>
    <row r="6191" spans="2:11" x14ac:dyDescent="0.3">
      <c r="B6191" s="75">
        <v>41258</v>
      </c>
      <c r="C6191" s="76">
        <v>44965</v>
      </c>
      <c r="D6191" s="77">
        <v>849</v>
      </c>
      <c r="E6191" s="77">
        <v>2</v>
      </c>
      <c r="F6191" s="78"/>
      <c r="G6191" s="79">
        <v>44965.792604166651</v>
      </c>
      <c r="H6191" s="77">
        <v>176</v>
      </c>
      <c r="I6191" s="76">
        <v>44965.945833333331</v>
      </c>
      <c r="J6191" s="78"/>
      <c r="K6191" s="80">
        <v>1</v>
      </c>
    </row>
    <row r="6192" spans="2:11" x14ac:dyDescent="0.3">
      <c r="B6192" s="75">
        <v>41259</v>
      </c>
      <c r="C6192" s="76">
        <v>44965</v>
      </c>
      <c r="D6192" s="77">
        <v>227</v>
      </c>
      <c r="E6192" s="77">
        <v>1</v>
      </c>
      <c r="F6192" s="78"/>
      <c r="G6192" s="79">
        <v>44965.801249999982</v>
      </c>
      <c r="H6192" s="77">
        <v>156</v>
      </c>
      <c r="I6192" s="76">
        <v>44965.945833333331</v>
      </c>
      <c r="J6192" s="78"/>
      <c r="K6192" s="80">
        <v>1</v>
      </c>
    </row>
    <row r="6193" spans="2:11" x14ac:dyDescent="0.3">
      <c r="B6193" s="75">
        <v>41260</v>
      </c>
      <c r="C6193" s="76">
        <v>44965</v>
      </c>
      <c r="D6193" s="77">
        <v>1243</v>
      </c>
      <c r="E6193" s="77">
        <v>2</v>
      </c>
      <c r="F6193" s="78"/>
      <c r="G6193" s="79">
        <v>44965.816319444428</v>
      </c>
      <c r="H6193" s="77">
        <v>168</v>
      </c>
      <c r="I6193" s="76">
        <v>44965.945833333331</v>
      </c>
      <c r="J6193" s="78"/>
      <c r="K6193" s="80">
        <v>1</v>
      </c>
    </row>
    <row r="6194" spans="2:11" x14ac:dyDescent="0.3">
      <c r="B6194" s="75">
        <v>41261</v>
      </c>
      <c r="C6194" s="76">
        <v>44965</v>
      </c>
      <c r="D6194" s="77">
        <v>1407</v>
      </c>
      <c r="E6194" s="77">
        <v>2</v>
      </c>
      <c r="F6194" s="78"/>
      <c r="G6194" s="79">
        <v>44965.829641203687</v>
      </c>
      <c r="H6194" s="77">
        <v>179</v>
      </c>
      <c r="I6194" s="76">
        <v>44965.945833333331</v>
      </c>
      <c r="J6194" s="78"/>
      <c r="K6194" s="80">
        <v>1</v>
      </c>
    </row>
    <row r="6195" spans="2:11" x14ac:dyDescent="0.3">
      <c r="B6195" s="75">
        <v>41262</v>
      </c>
      <c r="C6195" s="76">
        <v>44965</v>
      </c>
      <c r="D6195" s="77">
        <v>1107</v>
      </c>
      <c r="E6195" s="77">
        <v>5</v>
      </c>
      <c r="F6195" s="78"/>
      <c r="G6195" s="79">
        <v>44965.844918981464</v>
      </c>
      <c r="H6195" s="77">
        <v>178</v>
      </c>
      <c r="I6195" s="76">
        <v>44965.945833333331</v>
      </c>
      <c r="J6195" s="78"/>
      <c r="K6195" s="80">
        <v>1</v>
      </c>
    </row>
    <row r="6196" spans="2:11" x14ac:dyDescent="0.3">
      <c r="B6196" s="75">
        <v>41263</v>
      </c>
      <c r="C6196" s="76">
        <v>44965</v>
      </c>
      <c r="D6196" s="77">
        <v>725</v>
      </c>
      <c r="E6196" s="77">
        <v>5</v>
      </c>
      <c r="F6196" s="78"/>
      <c r="G6196" s="79">
        <v>44965.859861111094</v>
      </c>
      <c r="H6196" s="77">
        <v>146</v>
      </c>
      <c r="I6196" s="76">
        <v>44965.945833333331</v>
      </c>
      <c r="J6196" s="78"/>
      <c r="K6196" s="80">
        <v>1</v>
      </c>
    </row>
    <row r="6197" spans="2:11" x14ac:dyDescent="0.3">
      <c r="B6197" s="75">
        <v>41264</v>
      </c>
      <c r="C6197" s="76">
        <v>44965</v>
      </c>
      <c r="D6197" s="77">
        <v>14</v>
      </c>
      <c r="E6197" s="77">
        <v>2</v>
      </c>
      <c r="F6197" s="78"/>
      <c r="G6197" s="79">
        <v>44965.875486111094</v>
      </c>
      <c r="H6197" s="77">
        <v>141</v>
      </c>
      <c r="I6197" s="76">
        <v>44965.945833333331</v>
      </c>
      <c r="J6197" s="78"/>
      <c r="K6197" s="80">
        <v>1</v>
      </c>
    </row>
    <row r="6198" spans="2:11" x14ac:dyDescent="0.3">
      <c r="B6198" s="75">
        <v>41265</v>
      </c>
      <c r="C6198" s="76">
        <v>44965</v>
      </c>
      <c r="D6198" s="77">
        <v>1383</v>
      </c>
      <c r="E6198" s="77">
        <v>2</v>
      </c>
      <c r="F6198" s="78"/>
      <c r="G6198" s="79">
        <v>44965.884814814795</v>
      </c>
      <c r="H6198" s="77">
        <v>156</v>
      </c>
      <c r="I6198" s="76">
        <v>44965.945833333331</v>
      </c>
      <c r="J6198" s="78"/>
      <c r="K6198" s="80">
        <v>1</v>
      </c>
    </row>
    <row r="6199" spans="2:11" x14ac:dyDescent="0.3">
      <c r="B6199" s="75">
        <v>41266</v>
      </c>
      <c r="C6199" s="76">
        <v>44965</v>
      </c>
      <c r="D6199" s="77">
        <v>1237</v>
      </c>
      <c r="E6199" s="77">
        <v>4</v>
      </c>
      <c r="F6199" s="78"/>
      <c r="G6199" s="79">
        <v>44965.896608796276</v>
      </c>
      <c r="H6199" s="77">
        <v>140</v>
      </c>
      <c r="I6199" s="76">
        <v>44965.945833333331</v>
      </c>
      <c r="J6199" s="78"/>
      <c r="K6199" s="80">
        <v>1</v>
      </c>
    </row>
    <row r="6200" spans="2:11" x14ac:dyDescent="0.3">
      <c r="B6200" s="75">
        <v>41267</v>
      </c>
      <c r="C6200" s="76">
        <v>44966</v>
      </c>
      <c r="D6200" s="77">
        <v>724</v>
      </c>
      <c r="E6200" s="77">
        <v>1</v>
      </c>
      <c r="F6200" s="78"/>
      <c r="G6200" s="79">
        <v>44966.333333333336</v>
      </c>
      <c r="H6200" s="77">
        <v>158</v>
      </c>
      <c r="I6200" s="76">
        <v>44966.952777777777</v>
      </c>
      <c r="J6200" s="78"/>
      <c r="K6200" s="80">
        <v>1</v>
      </c>
    </row>
    <row r="6201" spans="2:11" x14ac:dyDescent="0.3">
      <c r="B6201" s="75">
        <v>41268</v>
      </c>
      <c r="C6201" s="76">
        <v>44966</v>
      </c>
      <c r="D6201" s="77">
        <v>450</v>
      </c>
      <c r="E6201" s="77">
        <v>4</v>
      </c>
      <c r="F6201" s="78"/>
      <c r="G6201" s="79">
        <v>44966.346493055556</v>
      </c>
      <c r="H6201" s="77">
        <v>171</v>
      </c>
      <c r="I6201" s="76">
        <v>44966.952777777777</v>
      </c>
      <c r="J6201" s="78"/>
      <c r="K6201" s="80">
        <v>1</v>
      </c>
    </row>
    <row r="6202" spans="2:11" x14ac:dyDescent="0.3">
      <c r="B6202" s="75">
        <v>41269</v>
      </c>
      <c r="C6202" s="76">
        <v>44966</v>
      </c>
      <c r="D6202" s="77">
        <v>787</v>
      </c>
      <c r="E6202" s="77">
        <v>4</v>
      </c>
      <c r="F6202" s="78"/>
      <c r="G6202" s="79">
        <v>44966.357453703706</v>
      </c>
      <c r="H6202" s="77">
        <v>152</v>
      </c>
      <c r="I6202" s="76">
        <v>44966.952777777777</v>
      </c>
      <c r="J6202" s="78"/>
      <c r="K6202" s="80">
        <v>1</v>
      </c>
    </row>
    <row r="6203" spans="2:11" x14ac:dyDescent="0.3">
      <c r="B6203" s="75">
        <v>41270</v>
      </c>
      <c r="C6203" s="76">
        <v>44966</v>
      </c>
      <c r="D6203" s="77">
        <v>1400</v>
      </c>
      <c r="E6203" s="77">
        <v>6</v>
      </c>
      <c r="F6203" s="78"/>
      <c r="G6203" s="79">
        <v>44966.366886574076</v>
      </c>
      <c r="H6203" s="77">
        <v>172</v>
      </c>
      <c r="I6203" s="76">
        <v>44966.952777777777</v>
      </c>
      <c r="J6203" s="78"/>
      <c r="K6203" s="80">
        <v>1</v>
      </c>
    </row>
    <row r="6204" spans="2:11" x14ac:dyDescent="0.3">
      <c r="B6204" s="75">
        <v>41271</v>
      </c>
      <c r="C6204" s="76">
        <v>44966</v>
      </c>
      <c r="D6204" s="77">
        <v>456</v>
      </c>
      <c r="E6204" s="77">
        <v>2</v>
      </c>
      <c r="F6204" s="78"/>
      <c r="G6204" s="79">
        <v>44966.380509259259</v>
      </c>
      <c r="H6204" s="77">
        <v>167</v>
      </c>
      <c r="I6204" s="76">
        <v>44966.952777777777</v>
      </c>
      <c r="J6204" s="78"/>
      <c r="K6204" s="80">
        <v>1</v>
      </c>
    </row>
    <row r="6205" spans="2:11" x14ac:dyDescent="0.3">
      <c r="B6205" s="75">
        <v>41272</v>
      </c>
      <c r="C6205" s="76">
        <v>44966</v>
      </c>
      <c r="D6205" s="77">
        <v>1120</v>
      </c>
      <c r="E6205" s="77">
        <v>6</v>
      </c>
      <c r="F6205" s="78"/>
      <c r="G6205" s="79">
        <v>44966.390370370369</v>
      </c>
      <c r="H6205" s="77">
        <v>167</v>
      </c>
      <c r="I6205" s="76">
        <v>44966.952777777777</v>
      </c>
      <c r="J6205" s="78"/>
      <c r="K6205" s="80">
        <v>1</v>
      </c>
    </row>
    <row r="6206" spans="2:11" x14ac:dyDescent="0.3">
      <c r="B6206" s="75">
        <v>41273</v>
      </c>
      <c r="C6206" s="76">
        <v>44966</v>
      </c>
      <c r="D6206" s="77">
        <v>1245</v>
      </c>
      <c r="E6206" s="77">
        <v>2</v>
      </c>
      <c r="F6206" s="78"/>
      <c r="G6206" s="79">
        <v>44966.402708333335</v>
      </c>
      <c r="H6206" s="77">
        <v>147</v>
      </c>
      <c r="I6206" s="76">
        <v>44966.952777777777</v>
      </c>
      <c r="J6206" s="78"/>
      <c r="K6206" s="80">
        <v>1</v>
      </c>
    </row>
    <row r="6207" spans="2:11" x14ac:dyDescent="0.3">
      <c r="B6207" s="75">
        <v>41274</v>
      </c>
      <c r="C6207" s="76">
        <v>44966</v>
      </c>
      <c r="D6207" s="77">
        <v>1075</v>
      </c>
      <c r="E6207" s="77">
        <v>6</v>
      </c>
      <c r="F6207" s="78"/>
      <c r="G6207" s="79">
        <v>44966.416493055556</v>
      </c>
      <c r="H6207" s="77">
        <v>147</v>
      </c>
      <c r="I6207" s="76">
        <v>44966.952777777777</v>
      </c>
      <c r="J6207" s="78"/>
      <c r="K6207" s="80">
        <v>1</v>
      </c>
    </row>
    <row r="6208" spans="2:11" x14ac:dyDescent="0.3">
      <c r="B6208" s="75">
        <v>41275</v>
      </c>
      <c r="C6208" s="76">
        <v>44966</v>
      </c>
      <c r="D6208" s="77">
        <v>177</v>
      </c>
      <c r="E6208" s="77">
        <v>6</v>
      </c>
      <c r="F6208" s="78"/>
      <c r="G6208" s="79">
        <v>44966.429189814815</v>
      </c>
      <c r="H6208" s="77">
        <v>173</v>
      </c>
      <c r="I6208" s="76">
        <v>44966.952777777777</v>
      </c>
      <c r="J6208" s="78"/>
      <c r="K6208" s="80">
        <v>1</v>
      </c>
    </row>
    <row r="6209" spans="2:11" x14ac:dyDescent="0.3">
      <c r="B6209" s="75">
        <v>41276</v>
      </c>
      <c r="C6209" s="76">
        <v>44966</v>
      </c>
      <c r="D6209" s="77">
        <v>1317</v>
      </c>
      <c r="E6209" s="77">
        <v>4</v>
      </c>
      <c r="F6209" s="78"/>
      <c r="G6209" s="79">
        <v>44966.438287037039</v>
      </c>
      <c r="H6209" s="77">
        <v>166</v>
      </c>
      <c r="I6209" s="76">
        <v>44966.952777777777</v>
      </c>
      <c r="J6209" s="78"/>
      <c r="K6209" s="80">
        <v>1</v>
      </c>
    </row>
    <row r="6210" spans="2:11" x14ac:dyDescent="0.3">
      <c r="B6210" s="75">
        <v>41277</v>
      </c>
      <c r="C6210" s="76">
        <v>44966</v>
      </c>
      <c r="D6210" s="77">
        <v>317</v>
      </c>
      <c r="E6210" s="77">
        <v>1</v>
      </c>
      <c r="F6210" s="78"/>
      <c r="G6210" s="79">
        <v>44966.451273148152</v>
      </c>
      <c r="H6210" s="77">
        <v>159</v>
      </c>
      <c r="I6210" s="76">
        <v>44966.952777777777</v>
      </c>
      <c r="J6210" s="78"/>
      <c r="K6210" s="80">
        <v>1</v>
      </c>
    </row>
    <row r="6211" spans="2:11" x14ac:dyDescent="0.3">
      <c r="B6211" s="75">
        <v>41278</v>
      </c>
      <c r="C6211" s="76">
        <v>44966</v>
      </c>
      <c r="D6211" s="77">
        <v>109</v>
      </c>
      <c r="E6211" s="77">
        <v>5</v>
      </c>
      <c r="F6211" s="78"/>
      <c r="G6211" s="79">
        <v>44966.465416666673</v>
      </c>
      <c r="H6211" s="77">
        <v>166</v>
      </c>
      <c r="I6211" s="76">
        <v>44966.952777777777</v>
      </c>
      <c r="J6211" s="78"/>
      <c r="K6211" s="80">
        <v>1</v>
      </c>
    </row>
    <row r="6212" spans="2:11" x14ac:dyDescent="0.3">
      <c r="B6212" s="75">
        <v>41279</v>
      </c>
      <c r="C6212" s="76">
        <v>44966</v>
      </c>
      <c r="D6212" s="77">
        <v>21</v>
      </c>
      <c r="E6212" s="77">
        <v>3</v>
      </c>
      <c r="F6212" s="78"/>
      <c r="G6212" s="79">
        <v>44966.477754629639</v>
      </c>
      <c r="H6212" s="77">
        <v>177</v>
      </c>
      <c r="I6212" s="76">
        <v>44966.952777777777</v>
      </c>
      <c r="J6212" s="78"/>
      <c r="K6212" s="80">
        <v>1</v>
      </c>
    </row>
    <row r="6213" spans="2:11" x14ac:dyDescent="0.3">
      <c r="B6213" s="75">
        <v>41280</v>
      </c>
      <c r="C6213" s="76">
        <v>44966</v>
      </c>
      <c r="D6213" s="77">
        <v>900</v>
      </c>
      <c r="E6213" s="77">
        <v>3</v>
      </c>
      <c r="F6213" s="78"/>
      <c r="G6213" s="79">
        <v>44966.488217592603</v>
      </c>
      <c r="H6213" s="77">
        <v>158</v>
      </c>
      <c r="I6213" s="76">
        <v>44966.952777777777</v>
      </c>
      <c r="J6213" s="78"/>
      <c r="K6213" s="80">
        <v>1</v>
      </c>
    </row>
    <row r="6214" spans="2:11" x14ac:dyDescent="0.3">
      <c r="B6214" s="75">
        <v>41281</v>
      </c>
      <c r="C6214" s="76">
        <v>44966</v>
      </c>
      <c r="D6214" s="77">
        <v>318</v>
      </c>
      <c r="E6214" s="77">
        <v>2</v>
      </c>
      <c r="F6214" s="78"/>
      <c r="G6214" s="79">
        <v>44966.501666666678</v>
      </c>
      <c r="H6214" s="77">
        <v>147</v>
      </c>
      <c r="I6214" s="76">
        <v>44966.952777777777</v>
      </c>
      <c r="J6214" s="78"/>
      <c r="K6214" s="80">
        <v>1</v>
      </c>
    </row>
    <row r="6215" spans="2:11" x14ac:dyDescent="0.3">
      <c r="B6215" s="75">
        <v>41282</v>
      </c>
      <c r="C6215" s="76">
        <v>44966</v>
      </c>
      <c r="D6215" s="77">
        <v>464</v>
      </c>
      <c r="E6215" s="77">
        <v>2</v>
      </c>
      <c r="F6215" s="78"/>
      <c r="G6215" s="79">
        <v>44966.509918981494</v>
      </c>
      <c r="H6215" s="77">
        <v>153</v>
      </c>
      <c r="I6215" s="76">
        <v>44966.952777777777</v>
      </c>
      <c r="J6215" s="78"/>
      <c r="K6215" s="80">
        <v>1</v>
      </c>
    </row>
    <row r="6216" spans="2:11" x14ac:dyDescent="0.3">
      <c r="B6216" s="75">
        <v>41283</v>
      </c>
      <c r="C6216" s="76">
        <v>44966</v>
      </c>
      <c r="D6216" s="77">
        <v>1266</v>
      </c>
      <c r="E6216" s="77">
        <v>1</v>
      </c>
      <c r="F6216" s="78"/>
      <c r="G6216" s="79">
        <v>44966.520497685196</v>
      </c>
      <c r="H6216" s="77">
        <v>149</v>
      </c>
      <c r="I6216" s="76">
        <v>44966.952777777777</v>
      </c>
      <c r="J6216" s="78"/>
      <c r="K6216" s="80">
        <v>1</v>
      </c>
    </row>
    <row r="6217" spans="2:11" x14ac:dyDescent="0.3">
      <c r="B6217" s="75">
        <v>41284</v>
      </c>
      <c r="C6217" s="76">
        <v>44966</v>
      </c>
      <c r="D6217" s="77">
        <v>1386</v>
      </c>
      <c r="E6217" s="77">
        <v>6</v>
      </c>
      <c r="F6217" s="78"/>
      <c r="G6217" s="79">
        <v>44966.533240740755</v>
      </c>
      <c r="H6217" s="77">
        <v>154</v>
      </c>
      <c r="I6217" s="76">
        <v>44966.952777777777</v>
      </c>
      <c r="J6217" s="78"/>
      <c r="K6217" s="80">
        <v>1</v>
      </c>
    </row>
    <row r="6218" spans="2:11" x14ac:dyDescent="0.3">
      <c r="B6218" s="75">
        <v>41285</v>
      </c>
      <c r="C6218" s="76">
        <v>44966</v>
      </c>
      <c r="D6218" s="77">
        <v>748</v>
      </c>
      <c r="E6218" s="77">
        <v>3</v>
      </c>
      <c r="F6218" s="78"/>
      <c r="G6218" s="79">
        <v>44966.547534722238</v>
      </c>
      <c r="H6218" s="77">
        <v>148</v>
      </c>
      <c r="I6218" s="76">
        <v>44966.952777777777</v>
      </c>
      <c r="J6218" s="78"/>
      <c r="K6218" s="80">
        <v>1</v>
      </c>
    </row>
    <row r="6219" spans="2:11" x14ac:dyDescent="0.3">
      <c r="B6219" s="75">
        <v>41286</v>
      </c>
      <c r="C6219" s="76">
        <v>44966</v>
      </c>
      <c r="D6219" s="77">
        <v>877</v>
      </c>
      <c r="E6219" s="77">
        <v>2</v>
      </c>
      <c r="F6219" s="78"/>
      <c r="G6219" s="79">
        <v>44966.559722222235</v>
      </c>
      <c r="H6219" s="77">
        <v>172</v>
      </c>
      <c r="I6219" s="76">
        <v>44966.952777777777</v>
      </c>
      <c r="J6219" s="78"/>
      <c r="K6219" s="80">
        <v>1</v>
      </c>
    </row>
    <row r="6220" spans="2:11" x14ac:dyDescent="0.3">
      <c r="B6220" s="75">
        <v>41287</v>
      </c>
      <c r="C6220" s="76">
        <v>44966</v>
      </c>
      <c r="D6220" s="77">
        <v>957</v>
      </c>
      <c r="E6220" s="77">
        <v>4</v>
      </c>
      <c r="F6220" s="78"/>
      <c r="G6220" s="79">
        <v>44966.570844907423</v>
      </c>
      <c r="H6220" s="77">
        <v>179</v>
      </c>
      <c r="I6220" s="76">
        <v>44966.952777777777</v>
      </c>
      <c r="J6220" s="78"/>
      <c r="K6220" s="80">
        <v>1</v>
      </c>
    </row>
    <row r="6221" spans="2:11" x14ac:dyDescent="0.3">
      <c r="B6221" s="75">
        <v>41288</v>
      </c>
      <c r="C6221" s="76">
        <v>44966</v>
      </c>
      <c r="D6221" s="77">
        <v>1204</v>
      </c>
      <c r="E6221" s="77">
        <v>4</v>
      </c>
      <c r="F6221" s="78"/>
      <c r="G6221" s="79">
        <v>44966.587013888908</v>
      </c>
      <c r="H6221" s="77">
        <v>179</v>
      </c>
      <c r="I6221" s="76">
        <v>44966.952777777777</v>
      </c>
      <c r="J6221" s="78"/>
      <c r="K6221" s="80">
        <v>1</v>
      </c>
    </row>
    <row r="6222" spans="2:11" x14ac:dyDescent="0.3">
      <c r="B6222" s="75">
        <v>41289</v>
      </c>
      <c r="C6222" s="76">
        <v>44966</v>
      </c>
      <c r="D6222" s="77">
        <v>154</v>
      </c>
      <c r="E6222" s="77">
        <v>5</v>
      </c>
      <c r="F6222" s="78"/>
      <c r="G6222" s="79">
        <v>44966.599270833351</v>
      </c>
      <c r="H6222" s="77">
        <v>155</v>
      </c>
      <c r="I6222" s="76">
        <v>44966.952777777777</v>
      </c>
      <c r="J6222" s="78"/>
      <c r="K6222" s="80">
        <v>1</v>
      </c>
    </row>
    <row r="6223" spans="2:11" x14ac:dyDescent="0.3">
      <c r="B6223" s="75">
        <v>41290</v>
      </c>
      <c r="C6223" s="76">
        <v>44966</v>
      </c>
      <c r="D6223" s="77">
        <v>55</v>
      </c>
      <c r="E6223" s="77">
        <v>4</v>
      </c>
      <c r="F6223" s="78"/>
      <c r="G6223" s="79">
        <v>44966.614039351873</v>
      </c>
      <c r="H6223" s="77">
        <v>157</v>
      </c>
      <c r="I6223" s="76">
        <v>44966.952777777777</v>
      </c>
      <c r="J6223" s="78"/>
      <c r="K6223" s="80">
        <v>1</v>
      </c>
    </row>
    <row r="6224" spans="2:11" x14ac:dyDescent="0.3">
      <c r="B6224" s="75">
        <v>41291</v>
      </c>
      <c r="C6224" s="76">
        <v>44966</v>
      </c>
      <c r="D6224" s="77">
        <v>1017</v>
      </c>
      <c r="E6224" s="77">
        <v>6</v>
      </c>
      <c r="F6224" s="78"/>
      <c r="G6224" s="79">
        <v>44966.626562500023</v>
      </c>
      <c r="H6224" s="77">
        <v>163</v>
      </c>
      <c r="I6224" s="76">
        <v>44966.952777777777</v>
      </c>
      <c r="J6224" s="78"/>
      <c r="K6224" s="80">
        <v>1</v>
      </c>
    </row>
    <row r="6225" spans="2:11" x14ac:dyDescent="0.3">
      <c r="B6225" s="75">
        <v>41292</v>
      </c>
      <c r="C6225" s="76">
        <v>44966</v>
      </c>
      <c r="D6225" s="77">
        <v>1194</v>
      </c>
      <c r="E6225" s="77">
        <v>4</v>
      </c>
      <c r="F6225" s="78"/>
      <c r="G6225" s="79">
        <v>44966.635185185209</v>
      </c>
      <c r="H6225" s="77">
        <v>151</v>
      </c>
      <c r="I6225" s="76">
        <v>44966.952777777777</v>
      </c>
      <c r="J6225" s="78"/>
      <c r="K6225" s="80">
        <v>1</v>
      </c>
    </row>
    <row r="6226" spans="2:11" x14ac:dyDescent="0.3">
      <c r="B6226" s="75">
        <v>41293</v>
      </c>
      <c r="C6226" s="76">
        <v>44966</v>
      </c>
      <c r="D6226" s="77">
        <v>1173</v>
      </c>
      <c r="E6226" s="77">
        <v>6</v>
      </c>
      <c r="F6226" s="78"/>
      <c r="G6226" s="79">
        <v>44966.644687500026</v>
      </c>
      <c r="H6226" s="77">
        <v>167</v>
      </c>
      <c r="I6226" s="76">
        <v>44966.952777777777</v>
      </c>
      <c r="J6226" s="78"/>
      <c r="K6226" s="80">
        <v>1</v>
      </c>
    </row>
    <row r="6227" spans="2:11" x14ac:dyDescent="0.3">
      <c r="B6227" s="75">
        <v>41294</v>
      </c>
      <c r="C6227" s="76">
        <v>44966</v>
      </c>
      <c r="D6227" s="77">
        <v>220</v>
      </c>
      <c r="E6227" s="77">
        <v>3</v>
      </c>
      <c r="F6227" s="78"/>
      <c r="G6227" s="79">
        <v>44966.652916666695</v>
      </c>
      <c r="H6227" s="77">
        <v>141</v>
      </c>
      <c r="I6227" s="76">
        <v>44966.952777777777</v>
      </c>
      <c r="J6227" s="78"/>
      <c r="K6227" s="80">
        <v>1</v>
      </c>
    </row>
    <row r="6228" spans="2:11" x14ac:dyDescent="0.3">
      <c r="B6228" s="75">
        <v>41295</v>
      </c>
      <c r="C6228" s="76">
        <v>44966</v>
      </c>
      <c r="D6228" s="77">
        <v>777</v>
      </c>
      <c r="E6228" s="77">
        <v>3</v>
      </c>
      <c r="F6228" s="78"/>
      <c r="G6228" s="79">
        <v>44966.66431712966</v>
      </c>
      <c r="H6228" s="77">
        <v>176</v>
      </c>
      <c r="I6228" s="76">
        <v>44966.952777777777</v>
      </c>
      <c r="J6228" s="78"/>
      <c r="K6228" s="80">
        <v>1</v>
      </c>
    </row>
    <row r="6229" spans="2:11" x14ac:dyDescent="0.3">
      <c r="B6229" s="75">
        <v>41296</v>
      </c>
      <c r="C6229" s="76">
        <v>44966</v>
      </c>
      <c r="D6229" s="77">
        <v>560</v>
      </c>
      <c r="E6229" s="77">
        <v>1</v>
      </c>
      <c r="F6229" s="78"/>
      <c r="G6229" s="79">
        <v>44966.677407407435</v>
      </c>
      <c r="H6229" s="77">
        <v>173</v>
      </c>
      <c r="I6229" s="76">
        <v>44966.952777777777</v>
      </c>
      <c r="J6229" s="78"/>
      <c r="K6229" s="80">
        <v>1</v>
      </c>
    </row>
    <row r="6230" spans="2:11" x14ac:dyDescent="0.3">
      <c r="B6230" s="75">
        <v>41297</v>
      </c>
      <c r="C6230" s="76">
        <v>44966</v>
      </c>
      <c r="D6230" s="77">
        <v>433</v>
      </c>
      <c r="E6230" s="77">
        <v>4</v>
      </c>
      <c r="F6230" s="78"/>
      <c r="G6230" s="79">
        <v>44966.688645833361</v>
      </c>
      <c r="H6230" s="77">
        <v>166</v>
      </c>
      <c r="I6230" s="76">
        <v>44966.952777777777</v>
      </c>
      <c r="J6230" s="78"/>
      <c r="K6230" s="80">
        <v>1</v>
      </c>
    </row>
    <row r="6231" spans="2:11" x14ac:dyDescent="0.3">
      <c r="B6231" s="75">
        <v>41298</v>
      </c>
      <c r="C6231" s="76">
        <v>44966</v>
      </c>
      <c r="D6231" s="77">
        <v>1134</v>
      </c>
      <c r="E6231" s="77">
        <v>4</v>
      </c>
      <c r="F6231" s="78"/>
      <c r="G6231" s="79">
        <v>44966.697523148177</v>
      </c>
      <c r="H6231" s="77">
        <v>167</v>
      </c>
      <c r="I6231" s="76">
        <v>44966.952777777777</v>
      </c>
      <c r="J6231" s="78"/>
      <c r="K6231" s="80">
        <v>1</v>
      </c>
    </row>
    <row r="6232" spans="2:11" x14ac:dyDescent="0.3">
      <c r="B6232" s="75">
        <v>41299</v>
      </c>
      <c r="C6232" s="76">
        <v>44966</v>
      </c>
      <c r="D6232" s="77">
        <v>1136</v>
      </c>
      <c r="E6232" s="77">
        <v>5</v>
      </c>
      <c r="F6232" s="78"/>
      <c r="G6232" s="79">
        <v>44966.70920138892</v>
      </c>
      <c r="H6232" s="77">
        <v>173</v>
      </c>
      <c r="I6232" s="76">
        <v>44966.952777777777</v>
      </c>
      <c r="J6232" s="78"/>
      <c r="K6232" s="80">
        <v>1</v>
      </c>
    </row>
    <row r="6233" spans="2:11" x14ac:dyDescent="0.3">
      <c r="B6233" s="75">
        <v>41300</v>
      </c>
      <c r="C6233" s="76">
        <v>44966</v>
      </c>
      <c r="D6233" s="77">
        <v>251</v>
      </c>
      <c r="E6233" s="77">
        <v>4</v>
      </c>
      <c r="F6233" s="78"/>
      <c r="G6233" s="79">
        <v>44966.719351851883</v>
      </c>
      <c r="H6233" s="77">
        <v>152</v>
      </c>
      <c r="I6233" s="76">
        <v>44966.952777777777</v>
      </c>
      <c r="J6233" s="78"/>
      <c r="K6233" s="80">
        <v>1</v>
      </c>
    </row>
    <row r="6234" spans="2:11" x14ac:dyDescent="0.3">
      <c r="B6234" s="75">
        <v>41301</v>
      </c>
      <c r="C6234" s="76">
        <v>44966</v>
      </c>
      <c r="D6234" s="77">
        <v>1330</v>
      </c>
      <c r="E6234" s="77">
        <v>5</v>
      </c>
      <c r="F6234" s="78"/>
      <c r="G6234" s="79">
        <v>44966.730567129664</v>
      </c>
      <c r="H6234" s="77">
        <v>147</v>
      </c>
      <c r="I6234" s="76">
        <v>44966.952777777777</v>
      </c>
      <c r="J6234" s="78"/>
      <c r="K6234" s="80">
        <v>1</v>
      </c>
    </row>
    <row r="6235" spans="2:11" x14ac:dyDescent="0.3">
      <c r="B6235" s="75">
        <v>41302</v>
      </c>
      <c r="C6235" s="76">
        <v>44966</v>
      </c>
      <c r="D6235" s="77">
        <v>137</v>
      </c>
      <c r="E6235" s="77">
        <v>4</v>
      </c>
      <c r="F6235" s="78"/>
      <c r="G6235" s="79">
        <v>44966.741828703736</v>
      </c>
      <c r="H6235" s="77">
        <v>142</v>
      </c>
      <c r="I6235" s="76">
        <v>44966.952777777777</v>
      </c>
      <c r="J6235" s="78"/>
      <c r="K6235" s="80">
        <v>1</v>
      </c>
    </row>
    <row r="6236" spans="2:11" x14ac:dyDescent="0.3">
      <c r="B6236" s="75">
        <v>41303</v>
      </c>
      <c r="C6236" s="76">
        <v>44966</v>
      </c>
      <c r="D6236" s="77">
        <v>628</v>
      </c>
      <c r="E6236" s="77">
        <v>6</v>
      </c>
      <c r="F6236" s="78"/>
      <c r="G6236" s="79">
        <v>44966.755300925957</v>
      </c>
      <c r="H6236" s="77">
        <v>144</v>
      </c>
      <c r="I6236" s="76">
        <v>44966.952777777777</v>
      </c>
      <c r="J6236" s="78"/>
      <c r="K6236" s="80">
        <v>1</v>
      </c>
    </row>
    <row r="6237" spans="2:11" x14ac:dyDescent="0.3">
      <c r="B6237" s="75">
        <v>41304</v>
      </c>
      <c r="C6237" s="76">
        <v>44966</v>
      </c>
      <c r="D6237" s="77">
        <v>1036</v>
      </c>
      <c r="E6237" s="77">
        <v>6</v>
      </c>
      <c r="F6237" s="78"/>
      <c r="G6237" s="79">
        <v>44966.769328703733</v>
      </c>
      <c r="H6237" s="77">
        <v>150</v>
      </c>
      <c r="I6237" s="76">
        <v>44966.952777777777</v>
      </c>
      <c r="J6237" s="78"/>
      <c r="K6237" s="80">
        <v>1</v>
      </c>
    </row>
    <row r="6238" spans="2:11" x14ac:dyDescent="0.3">
      <c r="B6238" s="75">
        <v>41305</v>
      </c>
      <c r="C6238" s="76">
        <v>44966</v>
      </c>
      <c r="D6238" s="77">
        <v>416</v>
      </c>
      <c r="E6238" s="77">
        <v>1</v>
      </c>
      <c r="F6238" s="78"/>
      <c r="G6238" s="79">
        <v>44966.780729166698</v>
      </c>
      <c r="H6238" s="77">
        <v>153</v>
      </c>
      <c r="I6238" s="76">
        <v>44966.952777777777</v>
      </c>
      <c r="J6238" s="78"/>
      <c r="K6238" s="80">
        <v>1</v>
      </c>
    </row>
    <row r="6239" spans="2:11" x14ac:dyDescent="0.3">
      <c r="B6239" s="75">
        <v>41306</v>
      </c>
      <c r="C6239" s="76">
        <v>44966</v>
      </c>
      <c r="D6239" s="77">
        <v>954</v>
      </c>
      <c r="E6239" s="77">
        <v>5</v>
      </c>
      <c r="F6239" s="78"/>
      <c r="G6239" s="79">
        <v>44966.796944444475</v>
      </c>
      <c r="H6239" s="77">
        <v>162</v>
      </c>
      <c r="I6239" s="76">
        <v>44966.952777777777</v>
      </c>
      <c r="J6239" s="78"/>
      <c r="K6239" s="80">
        <v>1</v>
      </c>
    </row>
    <row r="6240" spans="2:11" x14ac:dyDescent="0.3">
      <c r="B6240" s="75">
        <v>41307</v>
      </c>
      <c r="C6240" s="76">
        <v>44966</v>
      </c>
      <c r="D6240" s="77">
        <v>276</v>
      </c>
      <c r="E6240" s="77">
        <v>4</v>
      </c>
      <c r="F6240" s="78"/>
      <c r="G6240" s="79">
        <v>44966.811365740774</v>
      </c>
      <c r="H6240" s="77">
        <v>154</v>
      </c>
      <c r="I6240" s="76">
        <v>44966.952777777777</v>
      </c>
      <c r="J6240" s="78"/>
      <c r="K6240" s="80">
        <v>1</v>
      </c>
    </row>
    <row r="6241" spans="2:11" x14ac:dyDescent="0.3">
      <c r="B6241" s="75">
        <v>41308</v>
      </c>
      <c r="C6241" s="76">
        <v>44966</v>
      </c>
      <c r="D6241" s="77">
        <v>545</v>
      </c>
      <c r="E6241" s="77">
        <v>6</v>
      </c>
      <c r="F6241" s="78"/>
      <c r="G6241" s="79">
        <v>44966.827361111144</v>
      </c>
      <c r="H6241" s="77">
        <v>146</v>
      </c>
      <c r="I6241" s="76">
        <v>44966.952777777777</v>
      </c>
      <c r="J6241" s="78"/>
      <c r="K6241" s="80">
        <v>1</v>
      </c>
    </row>
    <row r="6242" spans="2:11" x14ac:dyDescent="0.3">
      <c r="B6242" s="75">
        <v>41309</v>
      </c>
      <c r="C6242" s="76">
        <v>44966</v>
      </c>
      <c r="D6242" s="77">
        <v>883</v>
      </c>
      <c r="E6242" s="77">
        <v>1</v>
      </c>
      <c r="F6242" s="78"/>
      <c r="G6242" s="79">
        <v>44966.84032407411</v>
      </c>
      <c r="H6242" s="77">
        <v>166</v>
      </c>
      <c r="I6242" s="76">
        <v>44966.952777777777</v>
      </c>
      <c r="J6242" s="78"/>
      <c r="K6242" s="80">
        <v>1</v>
      </c>
    </row>
    <row r="6243" spans="2:11" x14ac:dyDescent="0.3">
      <c r="B6243" s="75">
        <v>41310</v>
      </c>
      <c r="C6243" s="76">
        <v>44966</v>
      </c>
      <c r="D6243" s="77">
        <v>357</v>
      </c>
      <c r="E6243" s="77">
        <v>5</v>
      </c>
      <c r="F6243" s="78"/>
      <c r="G6243" s="79">
        <v>44966.852569444483</v>
      </c>
      <c r="H6243" s="77">
        <v>147</v>
      </c>
      <c r="I6243" s="76">
        <v>44966.952777777777</v>
      </c>
      <c r="J6243" s="78"/>
      <c r="K6243" s="80">
        <v>1</v>
      </c>
    </row>
    <row r="6244" spans="2:11" x14ac:dyDescent="0.3">
      <c r="B6244" s="75">
        <v>41311</v>
      </c>
      <c r="C6244" s="76">
        <v>44966</v>
      </c>
      <c r="D6244" s="77">
        <v>362</v>
      </c>
      <c r="E6244" s="77">
        <v>1</v>
      </c>
      <c r="F6244" s="78"/>
      <c r="G6244" s="79">
        <v>44966.866307870412</v>
      </c>
      <c r="H6244" s="77">
        <v>162</v>
      </c>
      <c r="I6244" s="76">
        <v>44966.952777777777</v>
      </c>
      <c r="J6244" s="78"/>
      <c r="K6244" s="80">
        <v>1</v>
      </c>
    </row>
    <row r="6245" spans="2:11" x14ac:dyDescent="0.3">
      <c r="B6245" s="75">
        <v>41312</v>
      </c>
      <c r="C6245" s="76">
        <v>44966</v>
      </c>
      <c r="D6245" s="77">
        <v>498</v>
      </c>
      <c r="E6245" s="77">
        <v>2</v>
      </c>
      <c r="F6245" s="78"/>
      <c r="G6245" s="79">
        <v>44966.879039351894</v>
      </c>
      <c r="H6245" s="77">
        <v>164</v>
      </c>
      <c r="I6245" s="76">
        <v>44966.952777777777</v>
      </c>
      <c r="J6245" s="78"/>
      <c r="K6245" s="80">
        <v>1</v>
      </c>
    </row>
    <row r="6246" spans="2:11" x14ac:dyDescent="0.3">
      <c r="B6246" s="75">
        <v>41313</v>
      </c>
      <c r="C6246" s="76">
        <v>44966</v>
      </c>
      <c r="D6246" s="77">
        <v>1057</v>
      </c>
      <c r="E6246" s="77">
        <v>4</v>
      </c>
      <c r="F6246" s="78"/>
      <c r="G6246" s="79">
        <v>44966.8930555556</v>
      </c>
      <c r="H6246" s="77">
        <v>160</v>
      </c>
      <c r="I6246" s="76">
        <v>44966.952777777777</v>
      </c>
      <c r="J6246" s="78"/>
      <c r="K6246" s="80">
        <v>1</v>
      </c>
    </row>
    <row r="6247" spans="2:11" x14ac:dyDescent="0.3">
      <c r="B6247" s="75">
        <v>41314</v>
      </c>
      <c r="C6247" s="76">
        <v>44966</v>
      </c>
      <c r="D6247" s="77">
        <v>491</v>
      </c>
      <c r="E6247" s="77">
        <v>3</v>
      </c>
      <c r="F6247" s="78"/>
      <c r="G6247" s="79">
        <v>44966.905150463004</v>
      </c>
      <c r="H6247" s="77">
        <v>151</v>
      </c>
      <c r="I6247" s="76">
        <v>44966.952777777777</v>
      </c>
      <c r="J6247" s="78"/>
      <c r="K6247" s="80">
        <v>1</v>
      </c>
    </row>
    <row r="6248" spans="2:11" x14ac:dyDescent="0.3">
      <c r="B6248" s="75">
        <v>41315</v>
      </c>
      <c r="C6248" s="76">
        <v>44967</v>
      </c>
      <c r="D6248" s="77">
        <v>845</v>
      </c>
      <c r="E6248" s="77">
        <v>5</v>
      </c>
      <c r="F6248" s="78"/>
      <c r="G6248" s="79">
        <v>44967.333333333336</v>
      </c>
      <c r="H6248" s="77">
        <v>142</v>
      </c>
      <c r="I6248" s="76">
        <v>44967.949305555558</v>
      </c>
      <c r="J6248" s="78"/>
      <c r="K6248" s="80">
        <v>1</v>
      </c>
    </row>
    <row r="6249" spans="2:11" x14ac:dyDescent="0.3">
      <c r="B6249" s="75">
        <v>41316</v>
      </c>
      <c r="C6249" s="76">
        <v>44967</v>
      </c>
      <c r="D6249" s="77">
        <v>1312</v>
      </c>
      <c r="E6249" s="77">
        <v>5</v>
      </c>
      <c r="F6249" s="78"/>
      <c r="G6249" s="79">
        <v>44967.34511574074</v>
      </c>
      <c r="H6249" s="77">
        <v>143</v>
      </c>
      <c r="I6249" s="76">
        <v>44967.949305555558</v>
      </c>
      <c r="J6249" s="78"/>
      <c r="K6249" s="80">
        <v>1</v>
      </c>
    </row>
    <row r="6250" spans="2:11" x14ac:dyDescent="0.3">
      <c r="B6250" s="75">
        <v>41317</v>
      </c>
      <c r="C6250" s="76">
        <v>44967</v>
      </c>
      <c r="D6250" s="77">
        <v>566</v>
      </c>
      <c r="E6250" s="77">
        <v>4</v>
      </c>
      <c r="F6250" s="78"/>
      <c r="G6250" s="79">
        <v>44967.357291666667</v>
      </c>
      <c r="H6250" s="77">
        <v>162</v>
      </c>
      <c r="I6250" s="76">
        <v>44967.949305555558</v>
      </c>
      <c r="J6250" s="78"/>
      <c r="K6250" s="80">
        <v>1</v>
      </c>
    </row>
    <row r="6251" spans="2:11" x14ac:dyDescent="0.3">
      <c r="B6251" s="75">
        <v>41318</v>
      </c>
      <c r="C6251" s="76">
        <v>44967</v>
      </c>
      <c r="D6251" s="77">
        <v>1363</v>
      </c>
      <c r="E6251" s="77">
        <v>6</v>
      </c>
      <c r="F6251" s="78"/>
      <c r="G6251" s="79">
        <v>44967.370289351849</v>
      </c>
      <c r="H6251" s="77">
        <v>158</v>
      </c>
      <c r="I6251" s="76">
        <v>44967.949305555558</v>
      </c>
      <c r="J6251" s="78"/>
      <c r="K6251" s="80">
        <v>1</v>
      </c>
    </row>
    <row r="6252" spans="2:11" x14ac:dyDescent="0.3">
      <c r="B6252" s="75">
        <v>41319</v>
      </c>
      <c r="C6252" s="76">
        <v>44967</v>
      </c>
      <c r="D6252" s="77">
        <v>1314</v>
      </c>
      <c r="E6252" s="77">
        <v>4</v>
      </c>
      <c r="F6252" s="78"/>
      <c r="G6252" s="79">
        <v>44967.385451388887</v>
      </c>
      <c r="H6252" s="77">
        <v>157</v>
      </c>
      <c r="I6252" s="76">
        <v>44967.949305555558</v>
      </c>
      <c r="J6252" s="78"/>
      <c r="K6252" s="80">
        <v>1</v>
      </c>
    </row>
    <row r="6253" spans="2:11" x14ac:dyDescent="0.3">
      <c r="B6253" s="75">
        <v>41320</v>
      </c>
      <c r="C6253" s="76">
        <v>44967</v>
      </c>
      <c r="D6253" s="77">
        <v>1384</v>
      </c>
      <c r="E6253" s="77">
        <v>5</v>
      </c>
      <c r="F6253" s="78"/>
      <c r="G6253" s="79">
        <v>44967.399456018517</v>
      </c>
      <c r="H6253" s="77">
        <v>156</v>
      </c>
      <c r="I6253" s="76">
        <v>44967.949305555558</v>
      </c>
      <c r="J6253" s="78"/>
      <c r="K6253" s="80">
        <v>1</v>
      </c>
    </row>
    <row r="6254" spans="2:11" x14ac:dyDescent="0.3">
      <c r="B6254" s="75">
        <v>41321</v>
      </c>
      <c r="C6254" s="76">
        <v>44967</v>
      </c>
      <c r="D6254" s="77">
        <v>1103</v>
      </c>
      <c r="E6254" s="77">
        <v>2</v>
      </c>
      <c r="F6254" s="78"/>
      <c r="G6254" s="79">
        <v>44967.411226851851</v>
      </c>
      <c r="H6254" s="77">
        <v>174</v>
      </c>
      <c r="I6254" s="76">
        <v>44967.949305555558</v>
      </c>
      <c r="J6254" s="78"/>
      <c r="K6254" s="80">
        <v>1</v>
      </c>
    </row>
    <row r="6255" spans="2:11" x14ac:dyDescent="0.3">
      <c r="B6255" s="75">
        <v>41322</v>
      </c>
      <c r="C6255" s="76">
        <v>44967</v>
      </c>
      <c r="D6255" s="77">
        <v>1035</v>
      </c>
      <c r="E6255" s="77">
        <v>4</v>
      </c>
      <c r="F6255" s="78"/>
      <c r="G6255" s="79">
        <v>44967.420729166668</v>
      </c>
      <c r="H6255" s="77">
        <v>155</v>
      </c>
      <c r="I6255" s="76">
        <v>44967.949305555558</v>
      </c>
      <c r="J6255" s="78"/>
      <c r="K6255" s="80">
        <v>1</v>
      </c>
    </row>
    <row r="6256" spans="2:11" x14ac:dyDescent="0.3">
      <c r="B6256" s="75">
        <v>41323</v>
      </c>
      <c r="C6256" s="76">
        <v>44967</v>
      </c>
      <c r="D6256" s="77">
        <v>452</v>
      </c>
      <c r="E6256" s="77">
        <v>1</v>
      </c>
      <c r="F6256" s="78"/>
      <c r="G6256" s="79">
        <v>44967.436284722222</v>
      </c>
      <c r="H6256" s="77">
        <v>166</v>
      </c>
      <c r="I6256" s="76">
        <v>44967.949305555558</v>
      </c>
      <c r="J6256" s="78"/>
      <c r="K6256" s="80">
        <v>1</v>
      </c>
    </row>
    <row r="6257" spans="2:11" x14ac:dyDescent="0.3">
      <c r="B6257" s="75">
        <v>41324</v>
      </c>
      <c r="C6257" s="76">
        <v>44967</v>
      </c>
      <c r="D6257" s="77">
        <v>1216</v>
      </c>
      <c r="E6257" s="77">
        <v>4</v>
      </c>
      <c r="F6257" s="78"/>
      <c r="G6257" s="79">
        <v>44967.445752314816</v>
      </c>
      <c r="H6257" s="77">
        <v>172</v>
      </c>
      <c r="I6257" s="76">
        <v>44967.949305555558</v>
      </c>
      <c r="J6257" s="78"/>
      <c r="K6257" s="80">
        <v>1</v>
      </c>
    </row>
    <row r="6258" spans="2:11" x14ac:dyDescent="0.3">
      <c r="B6258" s="75">
        <v>41325</v>
      </c>
      <c r="C6258" s="76">
        <v>44967</v>
      </c>
      <c r="D6258" s="77">
        <v>959</v>
      </c>
      <c r="E6258" s="77">
        <v>4</v>
      </c>
      <c r="F6258" s="78"/>
      <c r="G6258" s="79">
        <v>44967.460972222223</v>
      </c>
      <c r="H6258" s="77">
        <v>148</v>
      </c>
      <c r="I6258" s="76">
        <v>44967.949305555558</v>
      </c>
      <c r="J6258" s="78"/>
      <c r="K6258" s="80">
        <v>1</v>
      </c>
    </row>
    <row r="6259" spans="2:11" x14ac:dyDescent="0.3">
      <c r="B6259" s="75">
        <v>41326</v>
      </c>
      <c r="C6259" s="76">
        <v>44967</v>
      </c>
      <c r="D6259" s="77">
        <v>971</v>
      </c>
      <c r="E6259" s="77">
        <v>5</v>
      </c>
      <c r="F6259" s="78"/>
      <c r="G6259" s="79">
        <v>44967.470671296294</v>
      </c>
      <c r="H6259" s="77">
        <v>155</v>
      </c>
      <c r="I6259" s="76">
        <v>44967.949305555558</v>
      </c>
      <c r="J6259" s="78"/>
      <c r="K6259" s="80">
        <v>1</v>
      </c>
    </row>
    <row r="6260" spans="2:11" x14ac:dyDescent="0.3">
      <c r="B6260" s="75">
        <v>41327</v>
      </c>
      <c r="C6260" s="76">
        <v>44967</v>
      </c>
      <c r="D6260" s="77">
        <v>863</v>
      </c>
      <c r="E6260" s="77">
        <v>3</v>
      </c>
      <c r="F6260" s="78"/>
      <c r="G6260" s="79">
        <v>44967.484560185185</v>
      </c>
      <c r="H6260" s="77">
        <v>140</v>
      </c>
      <c r="I6260" s="76">
        <v>44967.949305555558</v>
      </c>
      <c r="J6260" s="78"/>
      <c r="K6260" s="80">
        <v>1</v>
      </c>
    </row>
    <row r="6261" spans="2:11" x14ac:dyDescent="0.3">
      <c r="B6261" s="75">
        <v>41328</v>
      </c>
      <c r="C6261" s="76">
        <v>44967</v>
      </c>
      <c r="D6261" s="77">
        <v>54</v>
      </c>
      <c r="E6261" s="77">
        <v>1</v>
      </c>
      <c r="F6261" s="78"/>
      <c r="G6261" s="79">
        <v>44967.49554398148</v>
      </c>
      <c r="H6261" s="77">
        <v>161</v>
      </c>
      <c r="I6261" s="76">
        <v>44967.949305555558</v>
      </c>
      <c r="J6261" s="78"/>
      <c r="K6261" s="80">
        <v>1</v>
      </c>
    </row>
    <row r="6262" spans="2:11" x14ac:dyDescent="0.3">
      <c r="B6262" s="75">
        <v>41329</v>
      </c>
      <c r="C6262" s="76">
        <v>44967</v>
      </c>
      <c r="D6262" s="77">
        <v>809</v>
      </c>
      <c r="E6262" s="77">
        <v>1</v>
      </c>
      <c r="F6262" s="78"/>
      <c r="G6262" s="79">
        <v>44967.50403935185</v>
      </c>
      <c r="H6262" s="77">
        <v>162</v>
      </c>
      <c r="I6262" s="76">
        <v>44967.949305555558</v>
      </c>
      <c r="J6262" s="78"/>
      <c r="K6262" s="80">
        <v>1</v>
      </c>
    </row>
    <row r="6263" spans="2:11" x14ac:dyDescent="0.3">
      <c r="B6263" s="75">
        <v>41330</v>
      </c>
      <c r="C6263" s="76">
        <v>44967</v>
      </c>
      <c r="D6263" s="77">
        <v>526</v>
      </c>
      <c r="E6263" s="77">
        <v>6</v>
      </c>
      <c r="F6263" s="78"/>
      <c r="G6263" s="79">
        <v>44967.514236111107</v>
      </c>
      <c r="H6263" s="77">
        <v>158</v>
      </c>
      <c r="I6263" s="76">
        <v>44967.949305555558</v>
      </c>
      <c r="J6263" s="78"/>
      <c r="K6263" s="80">
        <v>1</v>
      </c>
    </row>
    <row r="6264" spans="2:11" x14ac:dyDescent="0.3">
      <c r="B6264" s="75">
        <v>41331</v>
      </c>
      <c r="C6264" s="76">
        <v>44967</v>
      </c>
      <c r="D6264" s="77">
        <v>1039</v>
      </c>
      <c r="E6264" s="77">
        <v>3</v>
      </c>
      <c r="F6264" s="78"/>
      <c r="G6264" s="79">
        <v>44967.525243055548</v>
      </c>
      <c r="H6264" s="77">
        <v>157</v>
      </c>
      <c r="I6264" s="76">
        <v>44967.949305555558</v>
      </c>
      <c r="J6264" s="78"/>
      <c r="K6264" s="80">
        <v>1</v>
      </c>
    </row>
    <row r="6265" spans="2:11" x14ac:dyDescent="0.3">
      <c r="B6265" s="75">
        <v>41332</v>
      </c>
      <c r="C6265" s="76">
        <v>44967</v>
      </c>
      <c r="D6265" s="77">
        <v>1050</v>
      </c>
      <c r="E6265" s="77">
        <v>6</v>
      </c>
      <c r="F6265" s="78"/>
      <c r="G6265" s="79">
        <v>44967.536388888882</v>
      </c>
      <c r="H6265" s="77">
        <v>174</v>
      </c>
      <c r="I6265" s="76">
        <v>44967.949305555558</v>
      </c>
      <c r="J6265" s="78"/>
      <c r="K6265" s="80">
        <v>1</v>
      </c>
    </row>
    <row r="6266" spans="2:11" x14ac:dyDescent="0.3">
      <c r="B6266" s="75">
        <v>41333</v>
      </c>
      <c r="C6266" s="76">
        <v>44967</v>
      </c>
      <c r="D6266" s="77">
        <v>1145</v>
      </c>
      <c r="E6266" s="77">
        <v>5</v>
      </c>
      <c r="F6266" s="78"/>
      <c r="G6266" s="79">
        <v>44967.548472222217</v>
      </c>
      <c r="H6266" s="77">
        <v>167</v>
      </c>
      <c r="I6266" s="76">
        <v>44967.949305555558</v>
      </c>
      <c r="J6266" s="78"/>
      <c r="K6266" s="80">
        <v>1</v>
      </c>
    </row>
    <row r="6267" spans="2:11" x14ac:dyDescent="0.3">
      <c r="B6267" s="75">
        <v>41334</v>
      </c>
      <c r="C6267" s="76">
        <v>44967</v>
      </c>
      <c r="D6267" s="77">
        <v>518</v>
      </c>
      <c r="E6267" s="77">
        <v>1</v>
      </c>
      <c r="F6267" s="78"/>
      <c r="G6267" s="79">
        <v>44967.562858796293</v>
      </c>
      <c r="H6267" s="77">
        <v>178</v>
      </c>
      <c r="I6267" s="76">
        <v>44967.949305555558</v>
      </c>
      <c r="J6267" s="78"/>
      <c r="K6267" s="80">
        <v>1</v>
      </c>
    </row>
    <row r="6268" spans="2:11" x14ac:dyDescent="0.3">
      <c r="B6268" s="75">
        <v>41335</v>
      </c>
      <c r="C6268" s="76">
        <v>44967</v>
      </c>
      <c r="D6268" s="77">
        <v>1188</v>
      </c>
      <c r="E6268" s="77">
        <v>1</v>
      </c>
      <c r="F6268" s="78"/>
      <c r="G6268" s="79">
        <v>44967.576620370368</v>
      </c>
      <c r="H6268" s="77">
        <v>177</v>
      </c>
      <c r="I6268" s="76">
        <v>44967.949305555558</v>
      </c>
      <c r="J6268" s="78"/>
      <c r="K6268" s="80">
        <v>1</v>
      </c>
    </row>
    <row r="6269" spans="2:11" x14ac:dyDescent="0.3">
      <c r="B6269" s="75">
        <v>41336</v>
      </c>
      <c r="C6269" s="76">
        <v>44967</v>
      </c>
      <c r="D6269" s="77">
        <v>1169</v>
      </c>
      <c r="E6269" s="77">
        <v>5</v>
      </c>
      <c r="F6269" s="78"/>
      <c r="G6269" s="79">
        <v>44967.586168981477</v>
      </c>
      <c r="H6269" s="77">
        <v>161</v>
      </c>
      <c r="I6269" s="76">
        <v>44967.949305555558</v>
      </c>
      <c r="J6269" s="78"/>
      <c r="K6269" s="80">
        <v>1</v>
      </c>
    </row>
    <row r="6270" spans="2:11" x14ac:dyDescent="0.3">
      <c r="B6270" s="75">
        <v>41337</v>
      </c>
      <c r="C6270" s="76">
        <v>44967</v>
      </c>
      <c r="D6270" s="77">
        <v>535</v>
      </c>
      <c r="E6270" s="77">
        <v>5</v>
      </c>
      <c r="F6270" s="78"/>
      <c r="G6270" s="79">
        <v>44967.596643518511</v>
      </c>
      <c r="H6270" s="77">
        <v>142</v>
      </c>
      <c r="I6270" s="76">
        <v>44967.949305555558</v>
      </c>
      <c r="J6270" s="78"/>
      <c r="K6270" s="80">
        <v>1</v>
      </c>
    </row>
    <row r="6271" spans="2:11" x14ac:dyDescent="0.3">
      <c r="B6271" s="75">
        <v>41338</v>
      </c>
      <c r="C6271" s="76">
        <v>44967</v>
      </c>
      <c r="D6271" s="77">
        <v>340</v>
      </c>
      <c r="E6271" s="77">
        <v>3</v>
      </c>
      <c r="F6271" s="78"/>
      <c r="G6271" s="79">
        <v>44967.608668981477</v>
      </c>
      <c r="H6271" s="77">
        <v>145</v>
      </c>
      <c r="I6271" s="76">
        <v>44967.949305555558</v>
      </c>
      <c r="J6271" s="78"/>
      <c r="K6271" s="80">
        <v>1</v>
      </c>
    </row>
    <row r="6272" spans="2:11" x14ac:dyDescent="0.3">
      <c r="B6272" s="75">
        <v>41339</v>
      </c>
      <c r="C6272" s="76">
        <v>44967</v>
      </c>
      <c r="D6272" s="77">
        <v>970</v>
      </c>
      <c r="E6272" s="77">
        <v>5</v>
      </c>
      <c r="F6272" s="78"/>
      <c r="G6272" s="79">
        <v>44967.623530092591</v>
      </c>
      <c r="H6272" s="77">
        <v>177</v>
      </c>
      <c r="I6272" s="76">
        <v>44967.949305555558</v>
      </c>
      <c r="J6272" s="78"/>
      <c r="K6272" s="80">
        <v>1</v>
      </c>
    </row>
    <row r="6273" spans="2:11" x14ac:dyDescent="0.3">
      <c r="B6273" s="75">
        <v>41340</v>
      </c>
      <c r="C6273" s="76">
        <v>44967</v>
      </c>
      <c r="D6273" s="77">
        <v>1159</v>
      </c>
      <c r="E6273" s="77">
        <v>2</v>
      </c>
      <c r="F6273" s="78"/>
      <c r="G6273" s="79">
        <v>44967.636678240742</v>
      </c>
      <c r="H6273" s="77">
        <v>158</v>
      </c>
      <c r="I6273" s="76">
        <v>44967.949305555558</v>
      </c>
      <c r="J6273" s="78"/>
      <c r="K6273" s="80">
        <v>1</v>
      </c>
    </row>
    <row r="6274" spans="2:11" x14ac:dyDescent="0.3">
      <c r="B6274" s="75">
        <v>41341</v>
      </c>
      <c r="C6274" s="76">
        <v>44967</v>
      </c>
      <c r="D6274" s="77">
        <v>1276</v>
      </c>
      <c r="E6274" s="77">
        <v>1</v>
      </c>
      <c r="F6274" s="78"/>
      <c r="G6274" s="79">
        <v>44967.648854166669</v>
      </c>
      <c r="H6274" s="77">
        <v>178</v>
      </c>
      <c r="I6274" s="76">
        <v>44967.949305555558</v>
      </c>
      <c r="J6274" s="78"/>
      <c r="K6274" s="80">
        <v>1</v>
      </c>
    </row>
    <row r="6275" spans="2:11" x14ac:dyDescent="0.3">
      <c r="B6275" s="75">
        <v>41342</v>
      </c>
      <c r="C6275" s="76">
        <v>44967</v>
      </c>
      <c r="D6275" s="77">
        <v>1062</v>
      </c>
      <c r="E6275" s="77">
        <v>1</v>
      </c>
      <c r="F6275" s="78"/>
      <c r="G6275" s="79">
        <v>44967.657696759263</v>
      </c>
      <c r="H6275" s="77">
        <v>178</v>
      </c>
      <c r="I6275" s="76">
        <v>44967.949305555558</v>
      </c>
      <c r="J6275" s="78"/>
      <c r="K6275" s="80">
        <v>1</v>
      </c>
    </row>
    <row r="6276" spans="2:11" x14ac:dyDescent="0.3">
      <c r="B6276" s="75">
        <v>41343</v>
      </c>
      <c r="C6276" s="76">
        <v>44967</v>
      </c>
      <c r="D6276" s="77">
        <v>398</v>
      </c>
      <c r="E6276" s="77">
        <v>5</v>
      </c>
      <c r="F6276" s="78"/>
      <c r="G6276" s="79">
        <v>44967.670694444445</v>
      </c>
      <c r="H6276" s="77">
        <v>146</v>
      </c>
      <c r="I6276" s="76">
        <v>44967.949305555558</v>
      </c>
      <c r="J6276" s="78"/>
      <c r="K6276" s="80">
        <v>1</v>
      </c>
    </row>
    <row r="6277" spans="2:11" x14ac:dyDescent="0.3">
      <c r="B6277" s="75">
        <v>41344</v>
      </c>
      <c r="C6277" s="76">
        <v>44967</v>
      </c>
      <c r="D6277" s="77">
        <v>379</v>
      </c>
      <c r="E6277" s="77">
        <v>2</v>
      </c>
      <c r="F6277" s="78"/>
      <c r="G6277" s="79">
        <v>44967.679976851854</v>
      </c>
      <c r="H6277" s="77">
        <v>166</v>
      </c>
      <c r="I6277" s="76">
        <v>44967.949305555558</v>
      </c>
      <c r="J6277" s="78"/>
      <c r="K6277" s="80">
        <v>1</v>
      </c>
    </row>
    <row r="6278" spans="2:11" x14ac:dyDescent="0.3">
      <c r="B6278" s="75">
        <v>41345</v>
      </c>
      <c r="C6278" s="76">
        <v>44967</v>
      </c>
      <c r="D6278" s="77">
        <v>1322</v>
      </c>
      <c r="E6278" s="77">
        <v>3</v>
      </c>
      <c r="F6278" s="78"/>
      <c r="G6278" s="79">
        <v>44967.689849537041</v>
      </c>
      <c r="H6278" s="77">
        <v>179</v>
      </c>
      <c r="I6278" s="76">
        <v>44967.949305555558</v>
      </c>
      <c r="J6278" s="78"/>
      <c r="K6278" s="80">
        <v>1</v>
      </c>
    </row>
    <row r="6279" spans="2:11" x14ac:dyDescent="0.3">
      <c r="B6279" s="75">
        <v>41346</v>
      </c>
      <c r="C6279" s="76">
        <v>44967</v>
      </c>
      <c r="D6279" s="77">
        <v>445</v>
      </c>
      <c r="E6279" s="77">
        <v>1</v>
      </c>
      <c r="F6279" s="78"/>
      <c r="G6279" s="79">
        <v>44967.700370370374</v>
      </c>
      <c r="H6279" s="77">
        <v>148</v>
      </c>
      <c r="I6279" s="76">
        <v>44967.949305555558</v>
      </c>
      <c r="J6279" s="78"/>
      <c r="K6279" s="80">
        <v>1</v>
      </c>
    </row>
    <row r="6280" spans="2:11" x14ac:dyDescent="0.3">
      <c r="B6280" s="75">
        <v>41347</v>
      </c>
      <c r="C6280" s="76">
        <v>44967</v>
      </c>
      <c r="D6280" s="77">
        <v>1092</v>
      </c>
      <c r="E6280" s="77">
        <v>4</v>
      </c>
      <c r="F6280" s="78"/>
      <c r="G6280" s="79">
        <v>44967.70998842593</v>
      </c>
      <c r="H6280" s="77">
        <v>162</v>
      </c>
      <c r="I6280" s="76">
        <v>44967.949305555558</v>
      </c>
      <c r="J6280" s="78"/>
      <c r="K6280" s="80">
        <v>1</v>
      </c>
    </row>
    <row r="6281" spans="2:11" x14ac:dyDescent="0.3">
      <c r="B6281" s="75">
        <v>41348</v>
      </c>
      <c r="C6281" s="76">
        <v>44967</v>
      </c>
      <c r="D6281" s="77">
        <v>422</v>
      </c>
      <c r="E6281" s="77">
        <v>4</v>
      </c>
      <c r="F6281" s="78"/>
      <c r="G6281" s="79">
        <v>44967.724606481483</v>
      </c>
      <c r="H6281" s="77">
        <v>157</v>
      </c>
      <c r="I6281" s="76">
        <v>44967.949305555558</v>
      </c>
      <c r="J6281" s="78"/>
      <c r="K6281" s="80">
        <v>1</v>
      </c>
    </row>
    <row r="6282" spans="2:11" x14ac:dyDescent="0.3">
      <c r="B6282" s="75">
        <v>41349</v>
      </c>
      <c r="C6282" s="76">
        <v>44967</v>
      </c>
      <c r="D6282" s="77">
        <v>641</v>
      </c>
      <c r="E6282" s="77">
        <v>5</v>
      </c>
      <c r="F6282" s="78"/>
      <c r="G6282" s="79">
        <v>44967.735000000001</v>
      </c>
      <c r="H6282" s="77">
        <v>160</v>
      </c>
      <c r="I6282" s="76">
        <v>44967.949305555558</v>
      </c>
      <c r="J6282" s="78"/>
      <c r="K6282" s="80">
        <v>1</v>
      </c>
    </row>
    <row r="6283" spans="2:11" x14ac:dyDescent="0.3">
      <c r="B6283" s="75">
        <v>41350</v>
      </c>
      <c r="C6283" s="76">
        <v>44967</v>
      </c>
      <c r="D6283" s="77">
        <v>958</v>
      </c>
      <c r="E6283" s="77">
        <v>6</v>
      </c>
      <c r="F6283" s="78"/>
      <c r="G6283" s="79">
        <v>44967.744849537041</v>
      </c>
      <c r="H6283" s="77">
        <v>172</v>
      </c>
      <c r="I6283" s="76">
        <v>44967.949305555558</v>
      </c>
      <c r="J6283" s="78"/>
      <c r="K6283" s="80">
        <v>1</v>
      </c>
    </row>
    <row r="6284" spans="2:11" x14ac:dyDescent="0.3">
      <c r="B6284" s="75">
        <v>41351</v>
      </c>
      <c r="C6284" s="76">
        <v>44967</v>
      </c>
      <c r="D6284" s="77">
        <v>847</v>
      </c>
      <c r="E6284" s="77">
        <v>1</v>
      </c>
      <c r="F6284" s="78"/>
      <c r="G6284" s="79">
        <v>44967.759826388894</v>
      </c>
      <c r="H6284" s="77">
        <v>167</v>
      </c>
      <c r="I6284" s="76">
        <v>44967.949305555558</v>
      </c>
      <c r="J6284" s="78"/>
      <c r="K6284" s="80">
        <v>1</v>
      </c>
    </row>
    <row r="6285" spans="2:11" x14ac:dyDescent="0.3">
      <c r="B6285" s="75">
        <v>41352</v>
      </c>
      <c r="C6285" s="76">
        <v>44967</v>
      </c>
      <c r="D6285" s="77">
        <v>662</v>
      </c>
      <c r="E6285" s="77">
        <v>1</v>
      </c>
      <c r="F6285" s="78"/>
      <c r="G6285" s="79">
        <v>44967.768541666672</v>
      </c>
      <c r="H6285" s="77">
        <v>176</v>
      </c>
      <c r="I6285" s="76">
        <v>44967.949305555558</v>
      </c>
      <c r="J6285" s="78"/>
      <c r="K6285" s="80">
        <v>1</v>
      </c>
    </row>
    <row r="6286" spans="2:11" x14ac:dyDescent="0.3">
      <c r="B6286" s="75">
        <v>41353</v>
      </c>
      <c r="C6286" s="76">
        <v>44967</v>
      </c>
      <c r="D6286" s="77">
        <v>887</v>
      </c>
      <c r="E6286" s="77">
        <v>5</v>
      </c>
      <c r="F6286" s="78"/>
      <c r="G6286" s="79">
        <v>44967.778865740744</v>
      </c>
      <c r="H6286" s="77">
        <v>169</v>
      </c>
      <c r="I6286" s="76">
        <v>44967.949305555558</v>
      </c>
      <c r="J6286" s="78"/>
      <c r="K6286" s="80">
        <v>1</v>
      </c>
    </row>
    <row r="6287" spans="2:11" x14ac:dyDescent="0.3">
      <c r="B6287" s="75">
        <v>41354</v>
      </c>
      <c r="C6287" s="76">
        <v>44967</v>
      </c>
      <c r="D6287" s="77">
        <v>1276</v>
      </c>
      <c r="E6287" s="77">
        <v>6</v>
      </c>
      <c r="F6287" s="78"/>
      <c r="G6287" s="79">
        <v>44967.78873842593</v>
      </c>
      <c r="H6287" s="77">
        <v>157</v>
      </c>
      <c r="I6287" s="76">
        <v>44967.949305555558</v>
      </c>
      <c r="J6287" s="78"/>
      <c r="K6287" s="80">
        <v>1</v>
      </c>
    </row>
    <row r="6288" spans="2:11" x14ac:dyDescent="0.3">
      <c r="B6288" s="75">
        <v>41355</v>
      </c>
      <c r="C6288" s="76">
        <v>44967</v>
      </c>
      <c r="D6288" s="77">
        <v>1218</v>
      </c>
      <c r="E6288" s="77">
        <v>6</v>
      </c>
      <c r="F6288" s="78"/>
      <c r="G6288" s="79">
        <v>44967.799907407411</v>
      </c>
      <c r="H6288" s="77">
        <v>144</v>
      </c>
      <c r="I6288" s="76">
        <v>44967.949305555558</v>
      </c>
      <c r="J6288" s="78"/>
      <c r="K6288" s="80">
        <v>1</v>
      </c>
    </row>
    <row r="6289" spans="2:11" x14ac:dyDescent="0.3">
      <c r="B6289" s="75">
        <v>41356</v>
      </c>
      <c r="C6289" s="76">
        <v>44967</v>
      </c>
      <c r="D6289" s="77">
        <v>1167</v>
      </c>
      <c r="E6289" s="77">
        <v>4</v>
      </c>
      <c r="F6289" s="78"/>
      <c r="G6289" s="79">
        <v>44967.810914351852</v>
      </c>
      <c r="H6289" s="77">
        <v>166</v>
      </c>
      <c r="I6289" s="76">
        <v>44967.949305555558</v>
      </c>
      <c r="J6289" s="78"/>
      <c r="K6289" s="80">
        <v>1</v>
      </c>
    </row>
    <row r="6290" spans="2:11" x14ac:dyDescent="0.3">
      <c r="B6290" s="75">
        <v>41357</v>
      </c>
      <c r="C6290" s="76">
        <v>44967</v>
      </c>
      <c r="D6290" s="77">
        <v>1193</v>
      </c>
      <c r="E6290" s="77">
        <v>1</v>
      </c>
      <c r="F6290" s="78"/>
      <c r="G6290" s="79">
        <v>44967.825706018521</v>
      </c>
      <c r="H6290" s="77">
        <v>171</v>
      </c>
      <c r="I6290" s="76">
        <v>44967.949305555558</v>
      </c>
      <c r="J6290" s="78"/>
      <c r="K6290" s="80">
        <v>1</v>
      </c>
    </row>
    <row r="6291" spans="2:11" x14ac:dyDescent="0.3">
      <c r="B6291" s="75">
        <v>41358</v>
      </c>
      <c r="C6291" s="76">
        <v>44967</v>
      </c>
      <c r="D6291" s="77">
        <v>781</v>
      </c>
      <c r="E6291" s="77">
        <v>4</v>
      </c>
      <c r="F6291" s="78"/>
      <c r="G6291" s="79">
        <v>44967.83488425926</v>
      </c>
      <c r="H6291" s="77">
        <v>149</v>
      </c>
      <c r="I6291" s="76">
        <v>44967.949305555558</v>
      </c>
      <c r="J6291" s="78"/>
      <c r="K6291" s="80">
        <v>1</v>
      </c>
    </row>
    <row r="6292" spans="2:11" x14ac:dyDescent="0.3">
      <c r="B6292" s="75">
        <v>41359</v>
      </c>
      <c r="C6292" s="76">
        <v>44967</v>
      </c>
      <c r="D6292" s="77">
        <v>1392</v>
      </c>
      <c r="E6292" s="77">
        <v>1</v>
      </c>
      <c r="F6292" s="78"/>
      <c r="G6292" s="79">
        <v>44967.842881944445</v>
      </c>
      <c r="H6292" s="77">
        <v>149</v>
      </c>
      <c r="I6292" s="76">
        <v>44967.949305555558</v>
      </c>
      <c r="J6292" s="78"/>
      <c r="K6292" s="80">
        <v>1</v>
      </c>
    </row>
    <row r="6293" spans="2:11" x14ac:dyDescent="0.3">
      <c r="B6293" s="75">
        <v>41360</v>
      </c>
      <c r="C6293" s="76">
        <v>44967</v>
      </c>
      <c r="D6293" s="77">
        <v>357</v>
      </c>
      <c r="E6293" s="77">
        <v>6</v>
      </c>
      <c r="F6293" s="78"/>
      <c r="G6293" s="79">
        <v>44967.852430555555</v>
      </c>
      <c r="H6293" s="77">
        <v>167</v>
      </c>
      <c r="I6293" s="76">
        <v>44967.949305555558</v>
      </c>
      <c r="J6293" s="78"/>
      <c r="K6293" s="80">
        <v>1</v>
      </c>
    </row>
    <row r="6294" spans="2:11" x14ac:dyDescent="0.3">
      <c r="B6294" s="75">
        <v>41361</v>
      </c>
      <c r="C6294" s="76">
        <v>44967</v>
      </c>
      <c r="D6294" s="77">
        <v>1371</v>
      </c>
      <c r="E6294" s="77">
        <v>3</v>
      </c>
      <c r="F6294" s="78"/>
      <c r="G6294" s="79">
        <v>44967.865995370368</v>
      </c>
      <c r="H6294" s="77">
        <v>141</v>
      </c>
      <c r="I6294" s="76">
        <v>44967.949305555558</v>
      </c>
      <c r="J6294" s="78"/>
      <c r="K6294" s="80">
        <v>1</v>
      </c>
    </row>
    <row r="6295" spans="2:11" x14ac:dyDescent="0.3">
      <c r="B6295" s="75">
        <v>41362</v>
      </c>
      <c r="C6295" s="76">
        <v>44967</v>
      </c>
      <c r="D6295" s="77">
        <v>206</v>
      </c>
      <c r="E6295" s="77">
        <v>6</v>
      </c>
      <c r="F6295" s="78"/>
      <c r="G6295" s="79">
        <v>44967.874120370368</v>
      </c>
      <c r="H6295" s="77">
        <v>142</v>
      </c>
      <c r="I6295" s="76">
        <v>44967.949305555558</v>
      </c>
      <c r="J6295" s="78"/>
      <c r="K6295" s="80">
        <v>1</v>
      </c>
    </row>
    <row r="6296" spans="2:11" x14ac:dyDescent="0.3">
      <c r="B6296" s="75">
        <v>41363</v>
      </c>
      <c r="C6296" s="76">
        <v>44967</v>
      </c>
      <c r="D6296" s="77">
        <v>833</v>
      </c>
      <c r="E6296" s="77">
        <v>3</v>
      </c>
      <c r="F6296" s="78"/>
      <c r="G6296" s="79">
        <v>44967.884849537033</v>
      </c>
      <c r="H6296" s="77">
        <v>152</v>
      </c>
      <c r="I6296" s="76">
        <v>44967.949305555558</v>
      </c>
      <c r="J6296" s="78"/>
      <c r="K6296" s="80">
        <v>1</v>
      </c>
    </row>
    <row r="6297" spans="2:11" x14ac:dyDescent="0.3">
      <c r="B6297" s="75">
        <v>41364</v>
      </c>
      <c r="C6297" s="76">
        <v>44970</v>
      </c>
      <c r="D6297" s="77">
        <v>893</v>
      </c>
      <c r="E6297" s="77">
        <v>2</v>
      </c>
      <c r="F6297" s="78"/>
      <c r="G6297" s="79">
        <v>44970.333333333336</v>
      </c>
      <c r="H6297" s="77">
        <v>155</v>
      </c>
      <c r="I6297" s="76">
        <v>44970.970833333333</v>
      </c>
      <c r="J6297" s="78"/>
      <c r="K6297" s="80">
        <v>1</v>
      </c>
    </row>
    <row r="6298" spans="2:11" x14ac:dyDescent="0.3">
      <c r="B6298" s="75">
        <v>41365</v>
      </c>
      <c r="C6298" s="76">
        <v>44970</v>
      </c>
      <c r="D6298" s="77">
        <v>32</v>
      </c>
      <c r="E6298" s="77">
        <v>1</v>
      </c>
      <c r="F6298" s="78"/>
      <c r="G6298" s="79">
        <v>44970.347789351858</v>
      </c>
      <c r="H6298" s="77">
        <v>171</v>
      </c>
      <c r="I6298" s="76">
        <v>44970.970833333333</v>
      </c>
      <c r="J6298" s="78"/>
      <c r="K6298" s="80">
        <v>1</v>
      </c>
    </row>
    <row r="6299" spans="2:11" x14ac:dyDescent="0.3">
      <c r="B6299" s="75">
        <v>41366</v>
      </c>
      <c r="C6299" s="76">
        <v>44970</v>
      </c>
      <c r="D6299" s="77">
        <v>11</v>
      </c>
      <c r="E6299" s="77">
        <v>3</v>
      </c>
      <c r="F6299" s="78"/>
      <c r="G6299" s="79">
        <v>44970.356053240743</v>
      </c>
      <c r="H6299" s="77">
        <v>160</v>
      </c>
      <c r="I6299" s="76">
        <v>44970.970833333333</v>
      </c>
      <c r="J6299" s="78"/>
      <c r="K6299" s="80">
        <v>1</v>
      </c>
    </row>
    <row r="6300" spans="2:11" x14ac:dyDescent="0.3">
      <c r="B6300" s="75">
        <v>41367</v>
      </c>
      <c r="C6300" s="76">
        <v>44970</v>
      </c>
      <c r="D6300" s="77">
        <v>1410</v>
      </c>
      <c r="E6300" s="77">
        <v>2</v>
      </c>
      <c r="F6300" s="78"/>
      <c r="G6300" s="79">
        <v>44970.366365740745</v>
      </c>
      <c r="H6300" s="77">
        <v>158</v>
      </c>
      <c r="I6300" s="76">
        <v>44970.970833333333</v>
      </c>
      <c r="J6300" s="78"/>
      <c r="K6300" s="80">
        <v>1</v>
      </c>
    </row>
    <row r="6301" spans="2:11" x14ac:dyDescent="0.3">
      <c r="B6301" s="75">
        <v>41368</v>
      </c>
      <c r="C6301" s="76">
        <v>44970</v>
      </c>
      <c r="D6301" s="77">
        <v>12</v>
      </c>
      <c r="E6301" s="77">
        <v>4</v>
      </c>
      <c r="F6301" s="78"/>
      <c r="G6301" s="79">
        <v>44970.380034722228</v>
      </c>
      <c r="H6301" s="77">
        <v>160</v>
      </c>
      <c r="I6301" s="76">
        <v>44970.970833333333</v>
      </c>
      <c r="J6301" s="78"/>
      <c r="K6301" s="80">
        <v>1</v>
      </c>
    </row>
    <row r="6302" spans="2:11" x14ac:dyDescent="0.3">
      <c r="B6302" s="75">
        <v>41369</v>
      </c>
      <c r="C6302" s="76">
        <v>44970</v>
      </c>
      <c r="D6302" s="77">
        <v>1139</v>
      </c>
      <c r="E6302" s="77">
        <v>6</v>
      </c>
      <c r="F6302" s="78"/>
      <c r="G6302" s="79">
        <v>44970.391331018523</v>
      </c>
      <c r="H6302" s="77">
        <v>160</v>
      </c>
      <c r="I6302" s="76">
        <v>44970.970833333333</v>
      </c>
      <c r="J6302" s="78"/>
      <c r="K6302" s="80">
        <v>1</v>
      </c>
    </row>
    <row r="6303" spans="2:11" x14ac:dyDescent="0.3">
      <c r="B6303" s="75">
        <v>41370</v>
      </c>
      <c r="C6303" s="76">
        <v>44970</v>
      </c>
      <c r="D6303" s="77">
        <v>1301</v>
      </c>
      <c r="E6303" s="77">
        <v>6</v>
      </c>
      <c r="F6303" s="78"/>
      <c r="G6303" s="79">
        <v>44970.40387731482</v>
      </c>
      <c r="H6303" s="77">
        <v>165</v>
      </c>
      <c r="I6303" s="76">
        <v>44970.970833333333</v>
      </c>
      <c r="J6303" s="78"/>
      <c r="K6303" s="80">
        <v>1</v>
      </c>
    </row>
    <row r="6304" spans="2:11" x14ac:dyDescent="0.3">
      <c r="B6304" s="75">
        <v>41371</v>
      </c>
      <c r="C6304" s="76">
        <v>44970</v>
      </c>
      <c r="D6304" s="77">
        <v>586</v>
      </c>
      <c r="E6304" s="77">
        <v>1</v>
      </c>
      <c r="F6304" s="78"/>
      <c r="G6304" s="79">
        <v>44970.417534722226</v>
      </c>
      <c r="H6304" s="77">
        <v>178</v>
      </c>
      <c r="I6304" s="76">
        <v>44970.970833333333</v>
      </c>
      <c r="J6304" s="78"/>
      <c r="K6304" s="80">
        <v>1</v>
      </c>
    </row>
    <row r="6305" spans="2:11" x14ac:dyDescent="0.3">
      <c r="B6305" s="75">
        <v>41372</v>
      </c>
      <c r="C6305" s="76">
        <v>44970</v>
      </c>
      <c r="D6305" s="77">
        <v>1172</v>
      </c>
      <c r="E6305" s="77">
        <v>4</v>
      </c>
      <c r="F6305" s="78"/>
      <c r="G6305" s="79">
        <v>44970.426053240742</v>
      </c>
      <c r="H6305" s="77">
        <v>175</v>
      </c>
      <c r="I6305" s="76">
        <v>44970.970833333333</v>
      </c>
      <c r="J6305" s="78"/>
      <c r="K6305" s="80">
        <v>1</v>
      </c>
    </row>
    <row r="6306" spans="2:11" x14ac:dyDescent="0.3">
      <c r="B6306" s="75">
        <v>41373</v>
      </c>
      <c r="C6306" s="76">
        <v>44970</v>
      </c>
      <c r="D6306" s="77">
        <v>224</v>
      </c>
      <c r="E6306" s="77">
        <v>4</v>
      </c>
      <c r="F6306" s="78"/>
      <c r="G6306" s="79">
        <v>44970.441655092596</v>
      </c>
      <c r="H6306" s="77">
        <v>150</v>
      </c>
      <c r="I6306" s="76">
        <v>44970.970833333333</v>
      </c>
      <c r="J6306" s="78"/>
      <c r="K6306" s="80">
        <v>1</v>
      </c>
    </row>
    <row r="6307" spans="2:11" x14ac:dyDescent="0.3">
      <c r="B6307" s="75">
        <v>41374</v>
      </c>
      <c r="C6307" s="76">
        <v>44970</v>
      </c>
      <c r="D6307" s="77">
        <v>314</v>
      </c>
      <c r="E6307" s="77">
        <v>1</v>
      </c>
      <c r="F6307" s="78"/>
      <c r="G6307" s="79">
        <v>44970.453287037039</v>
      </c>
      <c r="H6307" s="77">
        <v>161</v>
      </c>
      <c r="I6307" s="76">
        <v>44970.970833333333</v>
      </c>
      <c r="J6307" s="78"/>
      <c r="K6307" s="80">
        <v>1</v>
      </c>
    </row>
    <row r="6308" spans="2:11" x14ac:dyDescent="0.3">
      <c r="B6308" s="75">
        <v>41375</v>
      </c>
      <c r="C6308" s="76">
        <v>44970</v>
      </c>
      <c r="D6308" s="77">
        <v>799</v>
      </c>
      <c r="E6308" s="77">
        <v>6</v>
      </c>
      <c r="F6308" s="78"/>
      <c r="G6308" s="79">
        <v>44970.46329861111</v>
      </c>
      <c r="H6308" s="77">
        <v>172</v>
      </c>
      <c r="I6308" s="76">
        <v>44970.970833333333</v>
      </c>
      <c r="J6308" s="78"/>
      <c r="K6308" s="80">
        <v>1</v>
      </c>
    </row>
    <row r="6309" spans="2:11" x14ac:dyDescent="0.3">
      <c r="B6309" s="75">
        <v>41376</v>
      </c>
      <c r="C6309" s="76">
        <v>44970</v>
      </c>
      <c r="D6309" s="77">
        <v>190</v>
      </c>
      <c r="E6309" s="77">
        <v>6</v>
      </c>
      <c r="F6309" s="78"/>
      <c r="G6309" s="79">
        <v>44970.47488425926</v>
      </c>
      <c r="H6309" s="77">
        <v>157</v>
      </c>
      <c r="I6309" s="76">
        <v>44970.970833333333</v>
      </c>
      <c r="J6309" s="78"/>
      <c r="K6309" s="80">
        <v>1</v>
      </c>
    </row>
    <row r="6310" spans="2:11" x14ac:dyDescent="0.3">
      <c r="B6310" s="75">
        <v>41377</v>
      </c>
      <c r="C6310" s="76">
        <v>44970</v>
      </c>
      <c r="D6310" s="77">
        <v>223</v>
      </c>
      <c r="E6310" s="77">
        <v>3</v>
      </c>
      <c r="F6310" s="78"/>
      <c r="G6310" s="79">
        <v>44970.487627314818</v>
      </c>
      <c r="H6310" s="77">
        <v>177</v>
      </c>
      <c r="I6310" s="76">
        <v>44970.970833333333</v>
      </c>
      <c r="J6310" s="78"/>
      <c r="K6310" s="80">
        <v>1</v>
      </c>
    </row>
    <row r="6311" spans="2:11" x14ac:dyDescent="0.3">
      <c r="B6311" s="75">
        <v>41378</v>
      </c>
      <c r="C6311" s="76">
        <v>44970</v>
      </c>
      <c r="D6311" s="77">
        <v>1053</v>
      </c>
      <c r="E6311" s="77">
        <v>2</v>
      </c>
      <c r="F6311" s="78"/>
      <c r="G6311" s="79">
        <v>44970.501932870371</v>
      </c>
      <c r="H6311" s="77">
        <v>155</v>
      </c>
      <c r="I6311" s="76">
        <v>44970.970833333333</v>
      </c>
      <c r="J6311" s="78"/>
      <c r="K6311" s="80">
        <v>1</v>
      </c>
    </row>
    <row r="6312" spans="2:11" x14ac:dyDescent="0.3">
      <c r="B6312" s="75">
        <v>41379</v>
      </c>
      <c r="C6312" s="76">
        <v>44970</v>
      </c>
      <c r="D6312" s="77">
        <v>1345</v>
      </c>
      <c r="E6312" s="77">
        <v>1</v>
      </c>
      <c r="F6312" s="78"/>
      <c r="G6312" s="79">
        <v>44970.515405092592</v>
      </c>
      <c r="H6312" s="77">
        <v>167</v>
      </c>
      <c r="I6312" s="76">
        <v>44970.970833333333</v>
      </c>
      <c r="J6312" s="78"/>
      <c r="K6312" s="80">
        <v>1</v>
      </c>
    </row>
    <row r="6313" spans="2:11" x14ac:dyDescent="0.3">
      <c r="B6313" s="75">
        <v>41380</v>
      </c>
      <c r="C6313" s="76">
        <v>44970</v>
      </c>
      <c r="D6313" s="77">
        <v>807</v>
      </c>
      <c r="E6313" s="77">
        <v>1</v>
      </c>
      <c r="F6313" s="78"/>
      <c r="G6313" s="79">
        <v>44970.531307870369</v>
      </c>
      <c r="H6313" s="77">
        <v>167</v>
      </c>
      <c r="I6313" s="76">
        <v>44970.970833333333</v>
      </c>
      <c r="J6313" s="78"/>
      <c r="K6313" s="80">
        <v>1</v>
      </c>
    </row>
    <row r="6314" spans="2:11" x14ac:dyDescent="0.3">
      <c r="B6314" s="75">
        <v>41381</v>
      </c>
      <c r="C6314" s="76">
        <v>44970</v>
      </c>
      <c r="D6314" s="77">
        <v>1100</v>
      </c>
      <c r="E6314" s="77">
        <v>4</v>
      </c>
      <c r="F6314" s="78"/>
      <c r="G6314" s="79">
        <v>44970.547118055554</v>
      </c>
      <c r="H6314" s="77">
        <v>156</v>
      </c>
      <c r="I6314" s="76">
        <v>44970.970833333333</v>
      </c>
      <c r="J6314" s="78"/>
      <c r="K6314" s="80">
        <v>1</v>
      </c>
    </row>
    <row r="6315" spans="2:11" x14ac:dyDescent="0.3">
      <c r="B6315" s="75">
        <v>41382</v>
      </c>
      <c r="C6315" s="76">
        <v>44970</v>
      </c>
      <c r="D6315" s="77">
        <v>892</v>
      </c>
      <c r="E6315" s="77">
        <v>3</v>
      </c>
      <c r="F6315" s="78"/>
      <c r="G6315" s="79">
        <v>44970.555532407408</v>
      </c>
      <c r="H6315" s="77">
        <v>140</v>
      </c>
      <c r="I6315" s="76">
        <v>44970.970833333333</v>
      </c>
      <c r="J6315" s="78"/>
      <c r="K6315" s="80">
        <v>1</v>
      </c>
    </row>
    <row r="6316" spans="2:11" x14ac:dyDescent="0.3">
      <c r="B6316" s="75">
        <v>41383</v>
      </c>
      <c r="C6316" s="76">
        <v>44970</v>
      </c>
      <c r="D6316" s="77">
        <v>853</v>
      </c>
      <c r="E6316" s="77">
        <v>2</v>
      </c>
      <c r="F6316" s="78"/>
      <c r="G6316" s="79">
        <v>44970.565798611111</v>
      </c>
      <c r="H6316" s="77">
        <v>176</v>
      </c>
      <c r="I6316" s="76">
        <v>44970.970833333333</v>
      </c>
      <c r="J6316" s="78"/>
      <c r="K6316" s="80">
        <v>1</v>
      </c>
    </row>
    <row r="6317" spans="2:11" x14ac:dyDescent="0.3">
      <c r="B6317" s="75">
        <v>41384</v>
      </c>
      <c r="C6317" s="76">
        <v>44970</v>
      </c>
      <c r="D6317" s="77">
        <v>454</v>
      </c>
      <c r="E6317" s="77">
        <v>2</v>
      </c>
      <c r="F6317" s="78"/>
      <c r="G6317" s="79">
        <v>44970.576678240737</v>
      </c>
      <c r="H6317" s="77">
        <v>174</v>
      </c>
      <c r="I6317" s="76">
        <v>44970.970833333333</v>
      </c>
      <c r="J6317" s="78"/>
      <c r="K6317" s="80">
        <v>1</v>
      </c>
    </row>
    <row r="6318" spans="2:11" x14ac:dyDescent="0.3">
      <c r="B6318" s="75">
        <v>41385</v>
      </c>
      <c r="C6318" s="76">
        <v>44970</v>
      </c>
      <c r="D6318" s="77">
        <v>657</v>
      </c>
      <c r="E6318" s="77">
        <v>1</v>
      </c>
      <c r="F6318" s="78"/>
      <c r="G6318" s="79">
        <v>44970.587604166663</v>
      </c>
      <c r="H6318" s="77">
        <v>170</v>
      </c>
      <c r="I6318" s="76">
        <v>44970.970833333333</v>
      </c>
      <c r="J6318" s="78"/>
      <c r="K6318" s="80">
        <v>1</v>
      </c>
    </row>
    <row r="6319" spans="2:11" x14ac:dyDescent="0.3">
      <c r="B6319" s="75">
        <v>41386</v>
      </c>
      <c r="C6319" s="76">
        <v>44970</v>
      </c>
      <c r="D6319" s="77">
        <v>1149</v>
      </c>
      <c r="E6319" s="77">
        <v>4</v>
      </c>
      <c r="F6319" s="78"/>
      <c r="G6319" s="79">
        <v>44970.597488425919</v>
      </c>
      <c r="H6319" s="77">
        <v>158</v>
      </c>
      <c r="I6319" s="76">
        <v>44970.970833333333</v>
      </c>
      <c r="J6319" s="78"/>
      <c r="K6319" s="80">
        <v>1</v>
      </c>
    </row>
    <row r="6320" spans="2:11" x14ac:dyDescent="0.3">
      <c r="B6320" s="75">
        <v>41387</v>
      </c>
      <c r="C6320" s="76">
        <v>44970</v>
      </c>
      <c r="D6320" s="77">
        <v>1077</v>
      </c>
      <c r="E6320" s="77">
        <v>4</v>
      </c>
      <c r="F6320" s="78"/>
      <c r="G6320" s="79">
        <v>44970.608113425922</v>
      </c>
      <c r="H6320" s="77">
        <v>174</v>
      </c>
      <c r="I6320" s="76">
        <v>44970.970833333333</v>
      </c>
      <c r="J6320" s="78"/>
      <c r="K6320" s="80">
        <v>1</v>
      </c>
    </row>
    <row r="6321" spans="2:11" x14ac:dyDescent="0.3">
      <c r="B6321" s="75">
        <v>41388</v>
      </c>
      <c r="C6321" s="76">
        <v>44970</v>
      </c>
      <c r="D6321" s="77">
        <v>302</v>
      </c>
      <c r="E6321" s="77">
        <v>2</v>
      </c>
      <c r="F6321" s="78"/>
      <c r="G6321" s="79">
        <v>44970.618680555548</v>
      </c>
      <c r="H6321" s="77">
        <v>140</v>
      </c>
      <c r="I6321" s="76">
        <v>44970.970833333333</v>
      </c>
      <c r="J6321" s="78"/>
      <c r="K6321" s="80">
        <v>1</v>
      </c>
    </row>
    <row r="6322" spans="2:11" x14ac:dyDescent="0.3">
      <c r="B6322" s="75">
        <v>41389</v>
      </c>
      <c r="C6322" s="76">
        <v>44970</v>
      </c>
      <c r="D6322" s="77">
        <v>1333</v>
      </c>
      <c r="E6322" s="77">
        <v>2</v>
      </c>
      <c r="F6322" s="78"/>
      <c r="G6322" s="79">
        <v>44970.633576388878</v>
      </c>
      <c r="H6322" s="77">
        <v>168</v>
      </c>
      <c r="I6322" s="76">
        <v>44970.970833333333</v>
      </c>
      <c r="J6322" s="78"/>
      <c r="K6322" s="80">
        <v>1</v>
      </c>
    </row>
    <row r="6323" spans="2:11" x14ac:dyDescent="0.3">
      <c r="B6323" s="75">
        <v>41390</v>
      </c>
      <c r="C6323" s="76">
        <v>44970</v>
      </c>
      <c r="D6323" s="77">
        <v>1136</v>
      </c>
      <c r="E6323" s="77">
        <v>3</v>
      </c>
      <c r="F6323" s="78"/>
      <c r="G6323" s="79">
        <v>44970.649340277771</v>
      </c>
      <c r="H6323" s="77">
        <v>179</v>
      </c>
      <c r="I6323" s="76">
        <v>44970.970833333333</v>
      </c>
      <c r="J6323" s="78"/>
      <c r="K6323" s="80">
        <v>1</v>
      </c>
    </row>
    <row r="6324" spans="2:11" x14ac:dyDescent="0.3">
      <c r="B6324" s="75">
        <v>41391</v>
      </c>
      <c r="C6324" s="76">
        <v>44970</v>
      </c>
      <c r="D6324" s="77">
        <v>1210</v>
      </c>
      <c r="E6324" s="77">
        <v>4</v>
      </c>
      <c r="F6324" s="78"/>
      <c r="G6324" s="79">
        <v>44970.658275462956</v>
      </c>
      <c r="H6324" s="77">
        <v>160</v>
      </c>
      <c r="I6324" s="76">
        <v>44970.970833333333</v>
      </c>
      <c r="J6324" s="78"/>
      <c r="K6324" s="80">
        <v>1</v>
      </c>
    </row>
    <row r="6325" spans="2:11" x14ac:dyDescent="0.3">
      <c r="B6325" s="75">
        <v>41392</v>
      </c>
      <c r="C6325" s="76">
        <v>44970</v>
      </c>
      <c r="D6325" s="77">
        <v>181</v>
      </c>
      <c r="E6325" s="77">
        <v>1</v>
      </c>
      <c r="F6325" s="78"/>
      <c r="G6325" s="79">
        <v>44970.668136574066</v>
      </c>
      <c r="H6325" s="77">
        <v>169</v>
      </c>
      <c r="I6325" s="76">
        <v>44970.970833333333</v>
      </c>
      <c r="J6325" s="78"/>
      <c r="K6325" s="80">
        <v>1</v>
      </c>
    </row>
    <row r="6326" spans="2:11" x14ac:dyDescent="0.3">
      <c r="B6326" s="75">
        <v>41393</v>
      </c>
      <c r="C6326" s="76">
        <v>44970</v>
      </c>
      <c r="D6326" s="77">
        <v>459</v>
      </c>
      <c r="E6326" s="77">
        <v>1</v>
      </c>
      <c r="F6326" s="78"/>
      <c r="G6326" s="79">
        <v>44970.677164351844</v>
      </c>
      <c r="H6326" s="77">
        <v>153</v>
      </c>
      <c r="I6326" s="76">
        <v>44970.970833333333</v>
      </c>
      <c r="J6326" s="78"/>
      <c r="K6326" s="80">
        <v>1</v>
      </c>
    </row>
    <row r="6327" spans="2:11" x14ac:dyDescent="0.3">
      <c r="B6327" s="75">
        <v>41394</v>
      </c>
      <c r="C6327" s="76">
        <v>44970</v>
      </c>
      <c r="D6327" s="77">
        <v>988</v>
      </c>
      <c r="E6327" s="77">
        <v>4</v>
      </c>
      <c r="F6327" s="78"/>
      <c r="G6327" s="79">
        <v>44970.685486111106</v>
      </c>
      <c r="H6327" s="77">
        <v>142</v>
      </c>
      <c r="I6327" s="76">
        <v>44970.970833333333</v>
      </c>
      <c r="J6327" s="78"/>
      <c r="K6327" s="80">
        <v>1</v>
      </c>
    </row>
    <row r="6328" spans="2:11" x14ac:dyDescent="0.3">
      <c r="B6328" s="75">
        <v>41395</v>
      </c>
      <c r="C6328" s="76">
        <v>44970</v>
      </c>
      <c r="D6328" s="77">
        <v>976</v>
      </c>
      <c r="E6328" s="77">
        <v>4</v>
      </c>
      <c r="F6328" s="78"/>
      <c r="G6328" s="79">
        <v>44970.69826388888</v>
      </c>
      <c r="H6328" s="77">
        <v>146</v>
      </c>
      <c r="I6328" s="76">
        <v>44970.970833333333</v>
      </c>
      <c r="J6328" s="78"/>
      <c r="K6328" s="80">
        <v>1</v>
      </c>
    </row>
    <row r="6329" spans="2:11" x14ac:dyDescent="0.3">
      <c r="B6329" s="75">
        <v>41396</v>
      </c>
      <c r="C6329" s="76">
        <v>44970</v>
      </c>
      <c r="D6329" s="77">
        <v>891</v>
      </c>
      <c r="E6329" s="77">
        <v>5</v>
      </c>
      <c r="F6329" s="78"/>
      <c r="G6329" s="79">
        <v>44970.710914351846</v>
      </c>
      <c r="H6329" s="77">
        <v>169</v>
      </c>
      <c r="I6329" s="76">
        <v>44970.970833333333</v>
      </c>
      <c r="J6329" s="78"/>
      <c r="K6329" s="80">
        <v>1</v>
      </c>
    </row>
    <row r="6330" spans="2:11" x14ac:dyDescent="0.3">
      <c r="B6330" s="75">
        <v>41397</v>
      </c>
      <c r="C6330" s="76">
        <v>44970</v>
      </c>
      <c r="D6330" s="77">
        <v>578</v>
      </c>
      <c r="E6330" s="77">
        <v>2</v>
      </c>
      <c r="F6330" s="78"/>
      <c r="G6330" s="79">
        <v>44970.721504629626</v>
      </c>
      <c r="H6330" s="77">
        <v>179</v>
      </c>
      <c r="I6330" s="76">
        <v>44970.970833333333</v>
      </c>
      <c r="J6330" s="78"/>
      <c r="K6330" s="80">
        <v>1</v>
      </c>
    </row>
    <row r="6331" spans="2:11" x14ac:dyDescent="0.3">
      <c r="B6331" s="75">
        <v>41398</v>
      </c>
      <c r="C6331" s="76">
        <v>44970</v>
      </c>
      <c r="D6331" s="77">
        <v>635</v>
      </c>
      <c r="E6331" s="77">
        <v>3</v>
      </c>
      <c r="F6331" s="78"/>
      <c r="G6331" s="79">
        <v>44970.72993055555</v>
      </c>
      <c r="H6331" s="77">
        <v>175</v>
      </c>
      <c r="I6331" s="76">
        <v>44970.970833333333</v>
      </c>
      <c r="J6331" s="78"/>
      <c r="K6331" s="80">
        <v>1</v>
      </c>
    </row>
    <row r="6332" spans="2:11" x14ac:dyDescent="0.3">
      <c r="B6332" s="75">
        <v>41399</v>
      </c>
      <c r="C6332" s="76">
        <v>44970</v>
      </c>
      <c r="D6332" s="77">
        <v>1272</v>
      </c>
      <c r="E6332" s="77">
        <v>3</v>
      </c>
      <c r="F6332" s="78"/>
      <c r="G6332" s="79">
        <v>44970.743113425917</v>
      </c>
      <c r="H6332" s="77">
        <v>168</v>
      </c>
      <c r="I6332" s="76">
        <v>44970.970833333333</v>
      </c>
      <c r="J6332" s="78"/>
      <c r="K6332" s="80">
        <v>1</v>
      </c>
    </row>
    <row r="6333" spans="2:11" x14ac:dyDescent="0.3">
      <c r="B6333" s="75">
        <v>41400</v>
      </c>
      <c r="C6333" s="76">
        <v>44970</v>
      </c>
      <c r="D6333" s="77">
        <v>1230</v>
      </c>
      <c r="E6333" s="77">
        <v>1</v>
      </c>
      <c r="F6333" s="78"/>
      <c r="G6333" s="79">
        <v>44970.75195601851</v>
      </c>
      <c r="H6333" s="77">
        <v>178</v>
      </c>
      <c r="I6333" s="76">
        <v>44970.970833333333</v>
      </c>
      <c r="J6333" s="78"/>
      <c r="K6333" s="80">
        <v>1</v>
      </c>
    </row>
    <row r="6334" spans="2:11" x14ac:dyDescent="0.3">
      <c r="B6334" s="75">
        <v>41401</v>
      </c>
      <c r="C6334" s="76">
        <v>44970</v>
      </c>
      <c r="D6334" s="77">
        <v>398</v>
      </c>
      <c r="E6334" s="77">
        <v>5</v>
      </c>
      <c r="F6334" s="78"/>
      <c r="G6334" s="79">
        <v>44970.767615740733</v>
      </c>
      <c r="H6334" s="77">
        <v>162</v>
      </c>
      <c r="I6334" s="76">
        <v>44970.970833333333</v>
      </c>
      <c r="J6334" s="78"/>
      <c r="K6334" s="80">
        <v>1</v>
      </c>
    </row>
    <row r="6335" spans="2:11" x14ac:dyDescent="0.3">
      <c r="B6335" s="75">
        <v>41402</v>
      </c>
      <c r="C6335" s="76">
        <v>44970</v>
      </c>
      <c r="D6335" s="77">
        <v>523</v>
      </c>
      <c r="E6335" s="77">
        <v>6</v>
      </c>
      <c r="F6335" s="78"/>
      <c r="G6335" s="79">
        <v>44970.777141203696</v>
      </c>
      <c r="H6335" s="77">
        <v>175</v>
      </c>
      <c r="I6335" s="76">
        <v>44970.970833333333</v>
      </c>
      <c r="J6335" s="78"/>
      <c r="K6335" s="80">
        <v>1</v>
      </c>
    </row>
    <row r="6336" spans="2:11" x14ac:dyDescent="0.3">
      <c r="B6336" s="75">
        <v>41403</v>
      </c>
      <c r="C6336" s="76">
        <v>44970</v>
      </c>
      <c r="D6336" s="77">
        <v>934</v>
      </c>
      <c r="E6336" s="77">
        <v>5</v>
      </c>
      <c r="F6336" s="78"/>
      <c r="G6336" s="79">
        <v>44970.78693287036</v>
      </c>
      <c r="H6336" s="77">
        <v>174</v>
      </c>
      <c r="I6336" s="76">
        <v>44970.970833333333</v>
      </c>
      <c r="J6336" s="78"/>
      <c r="K6336" s="80">
        <v>1</v>
      </c>
    </row>
    <row r="6337" spans="2:11" x14ac:dyDescent="0.3">
      <c r="B6337" s="75">
        <v>41404</v>
      </c>
      <c r="C6337" s="76">
        <v>44970</v>
      </c>
      <c r="D6337" s="77">
        <v>1012</v>
      </c>
      <c r="E6337" s="77">
        <v>3</v>
      </c>
      <c r="F6337" s="78"/>
      <c r="G6337" s="79">
        <v>44970.798391203694</v>
      </c>
      <c r="H6337" s="77">
        <v>174</v>
      </c>
      <c r="I6337" s="76">
        <v>44970.970833333333</v>
      </c>
      <c r="J6337" s="78"/>
      <c r="K6337" s="80">
        <v>1</v>
      </c>
    </row>
    <row r="6338" spans="2:11" x14ac:dyDescent="0.3">
      <c r="B6338" s="75">
        <v>41405</v>
      </c>
      <c r="C6338" s="76">
        <v>44970</v>
      </c>
      <c r="D6338" s="77">
        <v>187</v>
      </c>
      <c r="E6338" s="77">
        <v>5</v>
      </c>
      <c r="F6338" s="78"/>
      <c r="G6338" s="79">
        <v>44970.812569444432</v>
      </c>
      <c r="H6338" s="77">
        <v>174</v>
      </c>
      <c r="I6338" s="76">
        <v>44970.970833333333</v>
      </c>
      <c r="J6338" s="78"/>
      <c r="K6338" s="80">
        <v>1</v>
      </c>
    </row>
    <row r="6339" spans="2:11" x14ac:dyDescent="0.3">
      <c r="B6339" s="75">
        <v>41406</v>
      </c>
      <c r="C6339" s="76">
        <v>44970</v>
      </c>
      <c r="D6339" s="77">
        <v>1288</v>
      </c>
      <c r="E6339" s="77">
        <v>5</v>
      </c>
      <c r="F6339" s="78"/>
      <c r="G6339" s="79">
        <v>44970.825115740729</v>
      </c>
      <c r="H6339" s="77">
        <v>171</v>
      </c>
      <c r="I6339" s="76">
        <v>44970.970833333333</v>
      </c>
      <c r="J6339" s="78"/>
      <c r="K6339" s="80">
        <v>1</v>
      </c>
    </row>
    <row r="6340" spans="2:11" x14ac:dyDescent="0.3">
      <c r="B6340" s="75">
        <v>41407</v>
      </c>
      <c r="C6340" s="76">
        <v>44970</v>
      </c>
      <c r="D6340" s="77">
        <v>896</v>
      </c>
      <c r="E6340" s="77">
        <v>6</v>
      </c>
      <c r="F6340" s="78"/>
      <c r="G6340" s="79">
        <v>44970.840983796283</v>
      </c>
      <c r="H6340" s="77">
        <v>167</v>
      </c>
      <c r="I6340" s="76">
        <v>44970.970833333333</v>
      </c>
      <c r="J6340" s="78"/>
      <c r="K6340" s="80">
        <v>1</v>
      </c>
    </row>
    <row r="6341" spans="2:11" x14ac:dyDescent="0.3">
      <c r="B6341" s="75">
        <v>41408</v>
      </c>
      <c r="C6341" s="76">
        <v>44970</v>
      </c>
      <c r="D6341" s="77">
        <v>204</v>
      </c>
      <c r="E6341" s="77">
        <v>2</v>
      </c>
      <c r="F6341" s="78"/>
      <c r="G6341" s="79">
        <v>44970.854050925911</v>
      </c>
      <c r="H6341" s="77">
        <v>173</v>
      </c>
      <c r="I6341" s="76">
        <v>44970.970833333333</v>
      </c>
      <c r="J6341" s="78"/>
      <c r="K6341" s="80">
        <v>1</v>
      </c>
    </row>
    <row r="6342" spans="2:11" x14ac:dyDescent="0.3">
      <c r="B6342" s="75">
        <v>41409</v>
      </c>
      <c r="C6342" s="76">
        <v>44970</v>
      </c>
      <c r="D6342" s="77">
        <v>470</v>
      </c>
      <c r="E6342" s="77">
        <v>1</v>
      </c>
      <c r="F6342" s="78"/>
      <c r="G6342" s="79">
        <v>44970.866828703685</v>
      </c>
      <c r="H6342" s="77">
        <v>156</v>
      </c>
      <c r="I6342" s="76">
        <v>44970.970833333333</v>
      </c>
      <c r="J6342" s="78"/>
      <c r="K6342" s="80">
        <v>1</v>
      </c>
    </row>
    <row r="6343" spans="2:11" x14ac:dyDescent="0.3">
      <c r="B6343" s="75">
        <v>41410</v>
      </c>
      <c r="C6343" s="76">
        <v>44970</v>
      </c>
      <c r="D6343" s="77">
        <v>959</v>
      </c>
      <c r="E6343" s="77">
        <v>3</v>
      </c>
      <c r="F6343" s="78"/>
      <c r="G6343" s="79">
        <v>44970.87518518517</v>
      </c>
      <c r="H6343" s="77">
        <v>164</v>
      </c>
      <c r="I6343" s="76">
        <v>44970.970833333333</v>
      </c>
      <c r="J6343" s="78"/>
      <c r="K6343" s="80">
        <v>1</v>
      </c>
    </row>
    <row r="6344" spans="2:11" x14ac:dyDescent="0.3">
      <c r="B6344" s="75">
        <v>41411</v>
      </c>
      <c r="C6344" s="76">
        <v>44970</v>
      </c>
      <c r="D6344" s="77">
        <v>251</v>
      </c>
      <c r="E6344" s="77">
        <v>1</v>
      </c>
      <c r="F6344" s="78"/>
      <c r="G6344" s="79">
        <v>44970.884166666649</v>
      </c>
      <c r="H6344" s="77">
        <v>159</v>
      </c>
      <c r="I6344" s="76">
        <v>44970.970833333333</v>
      </c>
      <c r="J6344" s="78"/>
      <c r="K6344" s="80">
        <v>1</v>
      </c>
    </row>
    <row r="6345" spans="2:11" x14ac:dyDescent="0.3">
      <c r="B6345" s="75">
        <v>41412</v>
      </c>
      <c r="C6345" s="76">
        <v>44971</v>
      </c>
      <c r="D6345" s="77">
        <v>1150</v>
      </c>
      <c r="E6345" s="77">
        <v>3</v>
      </c>
      <c r="F6345" s="78"/>
      <c r="G6345" s="79">
        <v>44971.333333333336</v>
      </c>
      <c r="H6345" s="77">
        <v>158</v>
      </c>
      <c r="I6345" s="76">
        <v>44971.970833333333</v>
      </c>
      <c r="J6345" s="78"/>
      <c r="K6345" s="80">
        <v>1</v>
      </c>
    </row>
    <row r="6346" spans="2:11" x14ac:dyDescent="0.3">
      <c r="B6346" s="75">
        <v>41413</v>
      </c>
      <c r="C6346" s="76">
        <v>44971</v>
      </c>
      <c r="D6346" s="77">
        <v>866</v>
      </c>
      <c r="E6346" s="77">
        <v>6</v>
      </c>
      <c r="F6346" s="78"/>
      <c r="G6346" s="79">
        <v>44971.34783564815</v>
      </c>
      <c r="H6346" s="77">
        <v>155</v>
      </c>
      <c r="I6346" s="76">
        <v>44971.970833333333</v>
      </c>
      <c r="J6346" s="78"/>
      <c r="K6346" s="80">
        <v>1</v>
      </c>
    </row>
    <row r="6347" spans="2:11" x14ac:dyDescent="0.3">
      <c r="B6347" s="75">
        <v>41414</v>
      </c>
      <c r="C6347" s="76">
        <v>44971</v>
      </c>
      <c r="D6347" s="77">
        <v>9</v>
      </c>
      <c r="E6347" s="77">
        <v>2</v>
      </c>
      <c r="F6347" s="78"/>
      <c r="G6347" s="79">
        <v>44971.359895833339</v>
      </c>
      <c r="H6347" s="77">
        <v>156</v>
      </c>
      <c r="I6347" s="76">
        <v>44971.970833333333</v>
      </c>
      <c r="J6347" s="78"/>
      <c r="K6347" s="80">
        <v>1</v>
      </c>
    </row>
    <row r="6348" spans="2:11" x14ac:dyDescent="0.3">
      <c r="B6348" s="75">
        <v>41415</v>
      </c>
      <c r="C6348" s="76">
        <v>44971</v>
      </c>
      <c r="D6348" s="77">
        <v>253</v>
      </c>
      <c r="E6348" s="77">
        <v>2</v>
      </c>
      <c r="F6348" s="78"/>
      <c r="G6348" s="79">
        <v>44971.372986111113</v>
      </c>
      <c r="H6348" s="77">
        <v>156</v>
      </c>
      <c r="I6348" s="76">
        <v>44971.970833333333</v>
      </c>
      <c r="J6348" s="78"/>
      <c r="K6348" s="80">
        <v>1</v>
      </c>
    </row>
    <row r="6349" spans="2:11" x14ac:dyDescent="0.3">
      <c r="B6349" s="75">
        <v>41416</v>
      </c>
      <c r="C6349" s="76">
        <v>44971</v>
      </c>
      <c r="D6349" s="77">
        <v>330</v>
      </c>
      <c r="E6349" s="77">
        <v>5</v>
      </c>
      <c r="F6349" s="78"/>
      <c r="G6349" s="79">
        <v>44971.382604166669</v>
      </c>
      <c r="H6349" s="77">
        <v>178</v>
      </c>
      <c r="I6349" s="76">
        <v>44971.970833333333</v>
      </c>
      <c r="J6349" s="78"/>
      <c r="K6349" s="80">
        <v>1</v>
      </c>
    </row>
    <row r="6350" spans="2:11" x14ac:dyDescent="0.3">
      <c r="B6350" s="75">
        <v>41417</v>
      </c>
      <c r="C6350" s="76">
        <v>44971</v>
      </c>
      <c r="D6350" s="77">
        <v>231</v>
      </c>
      <c r="E6350" s="77">
        <v>2</v>
      </c>
      <c r="F6350" s="78"/>
      <c r="G6350" s="79">
        <v>44971.399189814816</v>
      </c>
      <c r="H6350" s="77">
        <v>164</v>
      </c>
      <c r="I6350" s="76">
        <v>44971.970833333333</v>
      </c>
      <c r="J6350" s="78"/>
      <c r="K6350" s="80">
        <v>1</v>
      </c>
    </row>
    <row r="6351" spans="2:11" x14ac:dyDescent="0.3">
      <c r="B6351" s="75">
        <v>41418</v>
      </c>
      <c r="C6351" s="76">
        <v>44971</v>
      </c>
      <c r="D6351" s="77">
        <v>1200</v>
      </c>
      <c r="E6351" s="77">
        <v>2</v>
      </c>
      <c r="F6351" s="78"/>
      <c r="G6351" s="79">
        <v>44971.409988425927</v>
      </c>
      <c r="H6351" s="77">
        <v>162</v>
      </c>
      <c r="I6351" s="76">
        <v>44971.970833333333</v>
      </c>
      <c r="J6351" s="78"/>
      <c r="K6351" s="80">
        <v>1</v>
      </c>
    </row>
    <row r="6352" spans="2:11" x14ac:dyDescent="0.3">
      <c r="B6352" s="75">
        <v>41419</v>
      </c>
      <c r="C6352" s="76">
        <v>44971</v>
      </c>
      <c r="D6352" s="77">
        <v>540</v>
      </c>
      <c r="E6352" s="77">
        <v>4</v>
      </c>
      <c r="F6352" s="78"/>
      <c r="G6352" s="79">
        <v>44971.423055555555</v>
      </c>
      <c r="H6352" s="77">
        <v>177</v>
      </c>
      <c r="I6352" s="76">
        <v>44971.970833333333</v>
      </c>
      <c r="J6352" s="78"/>
      <c r="K6352" s="80">
        <v>1</v>
      </c>
    </row>
    <row r="6353" spans="2:11" x14ac:dyDescent="0.3">
      <c r="B6353" s="75">
        <v>41420</v>
      </c>
      <c r="C6353" s="76">
        <v>44971</v>
      </c>
      <c r="D6353" s="77">
        <v>93</v>
      </c>
      <c r="E6353" s="77">
        <v>4</v>
      </c>
      <c r="F6353" s="78"/>
      <c r="G6353" s="79">
        <v>44971.436759259261</v>
      </c>
      <c r="H6353" s="77">
        <v>154</v>
      </c>
      <c r="I6353" s="76">
        <v>44971.970833333333</v>
      </c>
      <c r="J6353" s="78"/>
      <c r="K6353" s="80">
        <v>1</v>
      </c>
    </row>
    <row r="6354" spans="2:11" x14ac:dyDescent="0.3">
      <c r="B6354" s="75">
        <v>41421</v>
      </c>
      <c r="C6354" s="76">
        <v>44971</v>
      </c>
      <c r="D6354" s="77">
        <v>1230</v>
      </c>
      <c r="E6354" s="77">
        <v>4</v>
      </c>
      <c r="F6354" s="78"/>
      <c r="G6354" s="79">
        <v>44971.452314814815</v>
      </c>
      <c r="H6354" s="77">
        <v>140</v>
      </c>
      <c r="I6354" s="76">
        <v>44971.970833333333</v>
      </c>
      <c r="J6354" s="78"/>
      <c r="K6354" s="80">
        <v>1</v>
      </c>
    </row>
    <row r="6355" spans="2:11" x14ac:dyDescent="0.3">
      <c r="B6355" s="75">
        <v>41422</v>
      </c>
      <c r="C6355" s="76">
        <v>44971</v>
      </c>
      <c r="D6355" s="77">
        <v>1385</v>
      </c>
      <c r="E6355" s="77">
        <v>3</v>
      </c>
      <c r="F6355" s="78"/>
      <c r="G6355" s="79">
        <v>44971.461585648147</v>
      </c>
      <c r="H6355" s="77">
        <v>169</v>
      </c>
      <c r="I6355" s="76">
        <v>44971.970833333333</v>
      </c>
      <c r="J6355" s="78"/>
      <c r="K6355" s="80">
        <v>1</v>
      </c>
    </row>
    <row r="6356" spans="2:11" x14ac:dyDescent="0.3">
      <c r="B6356" s="75">
        <v>41423</v>
      </c>
      <c r="C6356" s="76">
        <v>44971</v>
      </c>
      <c r="D6356" s="77">
        <v>44</v>
      </c>
      <c r="E6356" s="77">
        <v>4</v>
      </c>
      <c r="F6356" s="78"/>
      <c r="G6356" s="79">
        <v>44971.477222222224</v>
      </c>
      <c r="H6356" s="77">
        <v>150</v>
      </c>
      <c r="I6356" s="76">
        <v>44971.970833333333</v>
      </c>
      <c r="J6356" s="78"/>
      <c r="K6356" s="80">
        <v>1</v>
      </c>
    </row>
    <row r="6357" spans="2:11" x14ac:dyDescent="0.3">
      <c r="B6357" s="75">
        <v>41424</v>
      </c>
      <c r="C6357" s="76">
        <v>44971</v>
      </c>
      <c r="D6357" s="77">
        <v>490</v>
      </c>
      <c r="E6357" s="77">
        <v>3</v>
      </c>
      <c r="F6357" s="78"/>
      <c r="G6357" s="79">
        <v>44971.48715277778</v>
      </c>
      <c r="H6357" s="77">
        <v>141</v>
      </c>
      <c r="I6357" s="76">
        <v>44971.970833333333</v>
      </c>
      <c r="J6357" s="78"/>
      <c r="K6357" s="80">
        <v>1</v>
      </c>
    </row>
    <row r="6358" spans="2:11" x14ac:dyDescent="0.3">
      <c r="B6358" s="75">
        <v>41425</v>
      </c>
      <c r="C6358" s="76">
        <v>44971</v>
      </c>
      <c r="D6358" s="77">
        <v>770</v>
      </c>
      <c r="E6358" s="77">
        <v>5</v>
      </c>
      <c r="F6358" s="78"/>
      <c r="G6358" s="79">
        <v>44971.500439814816</v>
      </c>
      <c r="H6358" s="77">
        <v>156</v>
      </c>
      <c r="I6358" s="76">
        <v>44971.970833333333</v>
      </c>
      <c r="J6358" s="78"/>
      <c r="K6358" s="80">
        <v>1</v>
      </c>
    </row>
    <row r="6359" spans="2:11" x14ac:dyDescent="0.3">
      <c r="B6359" s="75">
        <v>41426</v>
      </c>
      <c r="C6359" s="76">
        <v>44971</v>
      </c>
      <c r="D6359" s="77">
        <v>687</v>
      </c>
      <c r="E6359" s="77">
        <v>5</v>
      </c>
      <c r="F6359" s="78"/>
      <c r="G6359" s="79">
        <v>44971.511886574073</v>
      </c>
      <c r="H6359" s="77">
        <v>175</v>
      </c>
      <c r="I6359" s="76">
        <v>44971.970833333333</v>
      </c>
      <c r="J6359" s="78"/>
      <c r="K6359" s="80">
        <v>1</v>
      </c>
    </row>
    <row r="6360" spans="2:11" x14ac:dyDescent="0.3">
      <c r="B6360" s="75">
        <v>41427</v>
      </c>
      <c r="C6360" s="76">
        <v>44971</v>
      </c>
      <c r="D6360" s="77">
        <v>22</v>
      </c>
      <c r="E6360" s="77">
        <v>4</v>
      </c>
      <c r="F6360" s="78"/>
      <c r="G6360" s="79">
        <v>44971.522997685184</v>
      </c>
      <c r="H6360" s="77">
        <v>140</v>
      </c>
      <c r="I6360" s="76">
        <v>44971.970833333333</v>
      </c>
      <c r="J6360" s="78"/>
      <c r="K6360" s="80">
        <v>1</v>
      </c>
    </row>
    <row r="6361" spans="2:11" x14ac:dyDescent="0.3">
      <c r="B6361" s="75">
        <v>41428</v>
      </c>
      <c r="C6361" s="76">
        <v>44971</v>
      </c>
      <c r="D6361" s="77">
        <v>341</v>
      </c>
      <c r="E6361" s="77">
        <v>4</v>
      </c>
      <c r="F6361" s="78"/>
      <c r="G6361" s="79">
        <v>44971.539108796293</v>
      </c>
      <c r="H6361" s="77">
        <v>165</v>
      </c>
      <c r="I6361" s="76">
        <v>44971.970833333333</v>
      </c>
      <c r="J6361" s="78"/>
      <c r="K6361" s="80">
        <v>1</v>
      </c>
    </row>
    <row r="6362" spans="2:11" x14ac:dyDescent="0.3">
      <c r="B6362" s="75">
        <v>41429</v>
      </c>
      <c r="C6362" s="76">
        <v>44971</v>
      </c>
      <c r="D6362" s="77">
        <v>593</v>
      </c>
      <c r="E6362" s="77">
        <v>1</v>
      </c>
      <c r="F6362" s="78"/>
      <c r="G6362" s="79">
        <v>44971.548321759255</v>
      </c>
      <c r="H6362" s="77">
        <v>165</v>
      </c>
      <c r="I6362" s="76">
        <v>44971.970833333333</v>
      </c>
      <c r="J6362" s="78"/>
      <c r="K6362" s="80">
        <v>1</v>
      </c>
    </row>
    <row r="6363" spans="2:11" x14ac:dyDescent="0.3">
      <c r="B6363" s="75">
        <v>41430</v>
      </c>
      <c r="C6363" s="76">
        <v>44971</v>
      </c>
      <c r="D6363" s="77">
        <v>1279</v>
      </c>
      <c r="E6363" s="77">
        <v>5</v>
      </c>
      <c r="F6363" s="78"/>
      <c r="G6363" s="79">
        <v>44971.558333333327</v>
      </c>
      <c r="H6363" s="77">
        <v>177</v>
      </c>
      <c r="I6363" s="76">
        <v>44971.970833333333</v>
      </c>
      <c r="J6363" s="78"/>
      <c r="K6363" s="80">
        <v>1</v>
      </c>
    </row>
    <row r="6364" spans="2:11" x14ac:dyDescent="0.3">
      <c r="B6364" s="75">
        <v>41431</v>
      </c>
      <c r="C6364" s="76">
        <v>44971</v>
      </c>
      <c r="D6364" s="77">
        <v>1176</v>
      </c>
      <c r="E6364" s="77">
        <v>3</v>
      </c>
      <c r="F6364" s="78"/>
      <c r="G6364" s="79">
        <v>44971.574571759251</v>
      </c>
      <c r="H6364" s="77">
        <v>153</v>
      </c>
      <c r="I6364" s="76">
        <v>44971.970833333333</v>
      </c>
      <c r="J6364" s="78"/>
      <c r="K6364" s="80">
        <v>1</v>
      </c>
    </row>
    <row r="6365" spans="2:11" x14ac:dyDescent="0.3">
      <c r="B6365" s="75">
        <v>41432</v>
      </c>
      <c r="C6365" s="76">
        <v>44971</v>
      </c>
      <c r="D6365" s="77">
        <v>700</v>
      </c>
      <c r="E6365" s="77">
        <v>6</v>
      </c>
      <c r="F6365" s="78"/>
      <c r="G6365" s="79">
        <v>44971.589409722212</v>
      </c>
      <c r="H6365" s="77">
        <v>178</v>
      </c>
      <c r="I6365" s="76">
        <v>44971.970833333333</v>
      </c>
      <c r="J6365" s="78"/>
      <c r="K6365" s="80">
        <v>1</v>
      </c>
    </row>
    <row r="6366" spans="2:11" x14ac:dyDescent="0.3">
      <c r="B6366" s="75">
        <v>41433</v>
      </c>
      <c r="C6366" s="76">
        <v>44971</v>
      </c>
      <c r="D6366" s="77">
        <v>95</v>
      </c>
      <c r="E6366" s="77">
        <v>6</v>
      </c>
      <c r="F6366" s="78"/>
      <c r="G6366" s="79">
        <v>44971.598518518505</v>
      </c>
      <c r="H6366" s="77">
        <v>155</v>
      </c>
      <c r="I6366" s="76">
        <v>44971.970833333333</v>
      </c>
      <c r="J6366" s="78"/>
      <c r="K6366" s="80">
        <v>1</v>
      </c>
    </row>
    <row r="6367" spans="2:11" x14ac:dyDescent="0.3">
      <c r="B6367" s="75">
        <v>41434</v>
      </c>
      <c r="C6367" s="76">
        <v>44971</v>
      </c>
      <c r="D6367" s="77">
        <v>1141</v>
      </c>
      <c r="E6367" s="77">
        <v>2</v>
      </c>
      <c r="F6367" s="78"/>
      <c r="G6367" s="79">
        <v>44971.607858796284</v>
      </c>
      <c r="H6367" s="77">
        <v>145</v>
      </c>
      <c r="I6367" s="76">
        <v>44971.970833333333</v>
      </c>
      <c r="J6367" s="78"/>
      <c r="K6367" s="80">
        <v>1</v>
      </c>
    </row>
    <row r="6368" spans="2:11" x14ac:dyDescent="0.3">
      <c r="B6368" s="75">
        <v>41435</v>
      </c>
      <c r="C6368" s="76">
        <v>44971</v>
      </c>
      <c r="D6368" s="77">
        <v>144</v>
      </c>
      <c r="E6368" s="77">
        <v>1</v>
      </c>
      <c r="F6368" s="78"/>
      <c r="G6368" s="79">
        <v>44971.623530092584</v>
      </c>
      <c r="H6368" s="77">
        <v>153</v>
      </c>
      <c r="I6368" s="76">
        <v>44971.970833333333</v>
      </c>
      <c r="J6368" s="78"/>
      <c r="K6368" s="80">
        <v>1</v>
      </c>
    </row>
    <row r="6369" spans="2:11" x14ac:dyDescent="0.3">
      <c r="B6369" s="75">
        <v>41436</v>
      </c>
      <c r="C6369" s="76">
        <v>44971</v>
      </c>
      <c r="D6369" s="77">
        <v>203</v>
      </c>
      <c r="E6369" s="77">
        <v>6</v>
      </c>
      <c r="F6369" s="78"/>
      <c r="G6369" s="79">
        <v>44971.640335648139</v>
      </c>
      <c r="H6369" s="77">
        <v>158</v>
      </c>
      <c r="I6369" s="76">
        <v>44971.970833333333</v>
      </c>
      <c r="J6369" s="78"/>
      <c r="K6369" s="80">
        <v>1</v>
      </c>
    </row>
    <row r="6370" spans="2:11" x14ac:dyDescent="0.3">
      <c r="B6370" s="75">
        <v>41437</v>
      </c>
      <c r="C6370" s="76">
        <v>44971</v>
      </c>
      <c r="D6370" s="77">
        <v>738</v>
      </c>
      <c r="E6370" s="77">
        <v>1</v>
      </c>
      <c r="F6370" s="78"/>
      <c r="G6370" s="79">
        <v>44971.654699074068</v>
      </c>
      <c r="H6370" s="77">
        <v>166</v>
      </c>
      <c r="I6370" s="76">
        <v>44971.970833333333</v>
      </c>
      <c r="J6370" s="78"/>
      <c r="K6370" s="80">
        <v>1</v>
      </c>
    </row>
    <row r="6371" spans="2:11" x14ac:dyDescent="0.3">
      <c r="B6371" s="75">
        <v>41438</v>
      </c>
      <c r="C6371" s="76">
        <v>44971</v>
      </c>
      <c r="D6371" s="77">
        <v>872</v>
      </c>
      <c r="E6371" s="77">
        <v>2</v>
      </c>
      <c r="F6371" s="78"/>
      <c r="G6371" s="79">
        <v>44971.665555555548</v>
      </c>
      <c r="H6371" s="77">
        <v>158</v>
      </c>
      <c r="I6371" s="76">
        <v>44971.970833333333</v>
      </c>
      <c r="J6371" s="78"/>
      <c r="K6371" s="80">
        <v>1</v>
      </c>
    </row>
    <row r="6372" spans="2:11" x14ac:dyDescent="0.3">
      <c r="B6372" s="75">
        <v>41439</v>
      </c>
      <c r="C6372" s="76">
        <v>44971</v>
      </c>
      <c r="D6372" s="77">
        <v>442</v>
      </c>
      <c r="E6372" s="77">
        <v>1</v>
      </c>
      <c r="F6372" s="78"/>
      <c r="G6372" s="79">
        <v>44971.681909722218</v>
      </c>
      <c r="H6372" s="77">
        <v>144</v>
      </c>
      <c r="I6372" s="76">
        <v>44971.970833333333</v>
      </c>
      <c r="J6372" s="78"/>
      <c r="K6372" s="80">
        <v>1</v>
      </c>
    </row>
    <row r="6373" spans="2:11" x14ac:dyDescent="0.3">
      <c r="B6373" s="75">
        <v>41440</v>
      </c>
      <c r="C6373" s="76">
        <v>44971</v>
      </c>
      <c r="D6373" s="77">
        <v>642</v>
      </c>
      <c r="E6373" s="77">
        <v>4</v>
      </c>
      <c r="F6373" s="78"/>
      <c r="G6373" s="79">
        <v>44971.692800925921</v>
      </c>
      <c r="H6373" s="77">
        <v>168</v>
      </c>
      <c r="I6373" s="76">
        <v>44971.970833333333</v>
      </c>
      <c r="J6373" s="78"/>
      <c r="K6373" s="80">
        <v>1</v>
      </c>
    </row>
    <row r="6374" spans="2:11" x14ac:dyDescent="0.3">
      <c r="B6374" s="75">
        <v>41441</v>
      </c>
      <c r="C6374" s="76">
        <v>44971</v>
      </c>
      <c r="D6374" s="77">
        <v>969</v>
      </c>
      <c r="E6374" s="77">
        <v>2</v>
      </c>
      <c r="F6374" s="78"/>
      <c r="G6374" s="79">
        <v>44971.704513888886</v>
      </c>
      <c r="H6374" s="77">
        <v>146</v>
      </c>
      <c r="I6374" s="76">
        <v>44971.970833333333</v>
      </c>
      <c r="J6374" s="78"/>
      <c r="K6374" s="80">
        <v>1</v>
      </c>
    </row>
    <row r="6375" spans="2:11" x14ac:dyDescent="0.3">
      <c r="B6375" s="75">
        <v>41442</v>
      </c>
      <c r="C6375" s="76">
        <v>44971</v>
      </c>
      <c r="D6375" s="77">
        <v>975</v>
      </c>
      <c r="E6375" s="77">
        <v>5</v>
      </c>
      <c r="F6375" s="78"/>
      <c r="G6375" s="79">
        <v>44971.718900462962</v>
      </c>
      <c r="H6375" s="77">
        <v>149</v>
      </c>
      <c r="I6375" s="76">
        <v>44971.970833333333</v>
      </c>
      <c r="J6375" s="78"/>
      <c r="K6375" s="80">
        <v>1</v>
      </c>
    </row>
    <row r="6376" spans="2:11" x14ac:dyDescent="0.3">
      <c r="B6376" s="75">
        <v>41443</v>
      </c>
      <c r="C6376" s="76">
        <v>44971</v>
      </c>
      <c r="D6376" s="77">
        <v>1224</v>
      </c>
      <c r="E6376" s="77">
        <v>4</v>
      </c>
      <c r="F6376" s="78"/>
      <c r="G6376" s="79">
        <v>44971.731921296298</v>
      </c>
      <c r="H6376" s="77">
        <v>177</v>
      </c>
      <c r="I6376" s="76">
        <v>44971.970833333333</v>
      </c>
      <c r="J6376" s="78"/>
      <c r="K6376" s="80">
        <v>1</v>
      </c>
    </row>
    <row r="6377" spans="2:11" x14ac:dyDescent="0.3">
      <c r="B6377" s="75">
        <v>41444</v>
      </c>
      <c r="C6377" s="76">
        <v>44971</v>
      </c>
      <c r="D6377" s="77">
        <v>209</v>
      </c>
      <c r="E6377" s="77">
        <v>4</v>
      </c>
      <c r="F6377" s="78"/>
      <c r="G6377" s="79">
        <v>44971.746678240743</v>
      </c>
      <c r="H6377" s="77">
        <v>150</v>
      </c>
      <c r="I6377" s="76">
        <v>44971.970833333333</v>
      </c>
      <c r="J6377" s="78"/>
      <c r="K6377" s="80">
        <v>1</v>
      </c>
    </row>
    <row r="6378" spans="2:11" x14ac:dyDescent="0.3">
      <c r="B6378" s="75">
        <v>41445</v>
      </c>
      <c r="C6378" s="76">
        <v>44971</v>
      </c>
      <c r="D6378" s="77">
        <v>1356</v>
      </c>
      <c r="E6378" s="77">
        <v>6</v>
      </c>
      <c r="F6378" s="78"/>
      <c r="G6378" s="79">
        <v>44971.758576388893</v>
      </c>
      <c r="H6378" s="77">
        <v>144</v>
      </c>
      <c r="I6378" s="76">
        <v>44971.970833333333</v>
      </c>
      <c r="J6378" s="78"/>
      <c r="K6378" s="80">
        <v>1</v>
      </c>
    </row>
    <row r="6379" spans="2:11" x14ac:dyDescent="0.3">
      <c r="B6379" s="75">
        <v>41446</v>
      </c>
      <c r="C6379" s="76">
        <v>44971</v>
      </c>
      <c r="D6379" s="77">
        <v>919</v>
      </c>
      <c r="E6379" s="77">
        <v>4</v>
      </c>
      <c r="F6379" s="78"/>
      <c r="G6379" s="79">
        <v>44971.772407407414</v>
      </c>
      <c r="H6379" s="77">
        <v>147</v>
      </c>
      <c r="I6379" s="76">
        <v>44971.970833333333</v>
      </c>
      <c r="J6379" s="78"/>
      <c r="K6379" s="80">
        <v>1</v>
      </c>
    </row>
    <row r="6380" spans="2:11" x14ac:dyDescent="0.3">
      <c r="B6380" s="75">
        <v>41447</v>
      </c>
      <c r="C6380" s="76">
        <v>44971</v>
      </c>
      <c r="D6380" s="77">
        <v>466</v>
      </c>
      <c r="E6380" s="77">
        <v>4</v>
      </c>
      <c r="F6380" s="78"/>
      <c r="G6380" s="79">
        <v>44971.783495370379</v>
      </c>
      <c r="H6380" s="77">
        <v>156</v>
      </c>
      <c r="I6380" s="76">
        <v>44971.970833333333</v>
      </c>
      <c r="J6380" s="78"/>
      <c r="K6380" s="80">
        <v>1</v>
      </c>
    </row>
    <row r="6381" spans="2:11" x14ac:dyDescent="0.3">
      <c r="B6381" s="75">
        <v>41448</v>
      </c>
      <c r="C6381" s="76">
        <v>44971</v>
      </c>
      <c r="D6381" s="77">
        <v>1169</v>
      </c>
      <c r="E6381" s="77">
        <v>1</v>
      </c>
      <c r="F6381" s="78"/>
      <c r="G6381" s="79">
        <v>44971.792905092603</v>
      </c>
      <c r="H6381" s="77">
        <v>168</v>
      </c>
      <c r="I6381" s="76">
        <v>44971.970833333333</v>
      </c>
      <c r="J6381" s="78"/>
      <c r="K6381" s="80">
        <v>1</v>
      </c>
    </row>
    <row r="6382" spans="2:11" x14ac:dyDescent="0.3">
      <c r="B6382" s="75">
        <v>41449</v>
      </c>
      <c r="C6382" s="76">
        <v>44971</v>
      </c>
      <c r="D6382" s="77">
        <v>193</v>
      </c>
      <c r="E6382" s="77">
        <v>2</v>
      </c>
      <c r="F6382" s="78"/>
      <c r="G6382" s="79">
        <v>44971.808449074088</v>
      </c>
      <c r="H6382" s="77">
        <v>151</v>
      </c>
      <c r="I6382" s="76">
        <v>44971.970833333333</v>
      </c>
      <c r="J6382" s="78"/>
      <c r="K6382" s="80">
        <v>1</v>
      </c>
    </row>
    <row r="6383" spans="2:11" x14ac:dyDescent="0.3">
      <c r="B6383" s="75">
        <v>41450</v>
      </c>
      <c r="C6383" s="76">
        <v>44971</v>
      </c>
      <c r="D6383" s="77">
        <v>1355</v>
      </c>
      <c r="E6383" s="77">
        <v>3</v>
      </c>
      <c r="F6383" s="78"/>
      <c r="G6383" s="79">
        <v>44971.817777777789</v>
      </c>
      <c r="H6383" s="77">
        <v>163</v>
      </c>
      <c r="I6383" s="76">
        <v>44971.970833333333</v>
      </c>
      <c r="J6383" s="78"/>
      <c r="K6383" s="80">
        <v>1</v>
      </c>
    </row>
    <row r="6384" spans="2:11" x14ac:dyDescent="0.3">
      <c r="B6384" s="75">
        <v>41451</v>
      </c>
      <c r="C6384" s="76">
        <v>44971</v>
      </c>
      <c r="D6384" s="77">
        <v>1325</v>
      </c>
      <c r="E6384" s="77">
        <v>5</v>
      </c>
      <c r="F6384" s="78"/>
      <c r="G6384" s="79">
        <v>44971.833333333343</v>
      </c>
      <c r="H6384" s="77">
        <v>156</v>
      </c>
      <c r="I6384" s="76">
        <v>44971.970833333333</v>
      </c>
      <c r="J6384" s="78"/>
      <c r="K6384" s="80">
        <v>1</v>
      </c>
    </row>
    <row r="6385" spans="2:11" x14ac:dyDescent="0.3">
      <c r="B6385" s="75">
        <v>41452</v>
      </c>
      <c r="C6385" s="76">
        <v>44971</v>
      </c>
      <c r="D6385" s="77">
        <v>1002</v>
      </c>
      <c r="E6385" s="77">
        <v>1</v>
      </c>
      <c r="F6385" s="78"/>
      <c r="G6385" s="79">
        <v>44971.847488425934</v>
      </c>
      <c r="H6385" s="77">
        <v>144</v>
      </c>
      <c r="I6385" s="76">
        <v>44971.970833333333</v>
      </c>
      <c r="J6385" s="78"/>
      <c r="K6385" s="80">
        <v>1</v>
      </c>
    </row>
    <row r="6386" spans="2:11" x14ac:dyDescent="0.3">
      <c r="B6386" s="75">
        <v>41453</v>
      </c>
      <c r="C6386" s="76">
        <v>44971</v>
      </c>
      <c r="D6386" s="77">
        <v>753</v>
      </c>
      <c r="E6386" s="77">
        <v>5</v>
      </c>
      <c r="F6386" s="78"/>
      <c r="G6386" s="79">
        <v>44971.859259259269</v>
      </c>
      <c r="H6386" s="77">
        <v>147</v>
      </c>
      <c r="I6386" s="76">
        <v>44971.970833333333</v>
      </c>
      <c r="J6386" s="78"/>
      <c r="K6386" s="80">
        <v>1</v>
      </c>
    </row>
    <row r="6387" spans="2:11" x14ac:dyDescent="0.3">
      <c r="B6387" s="75">
        <v>41454</v>
      </c>
      <c r="C6387" s="76">
        <v>44971</v>
      </c>
      <c r="D6387" s="77">
        <v>1056</v>
      </c>
      <c r="E6387" s="77">
        <v>2</v>
      </c>
      <c r="F6387" s="78"/>
      <c r="G6387" s="79">
        <v>44971.873888888898</v>
      </c>
      <c r="H6387" s="77">
        <v>170</v>
      </c>
      <c r="I6387" s="76">
        <v>44971.970833333333</v>
      </c>
      <c r="J6387" s="78"/>
      <c r="K6387" s="80">
        <v>1</v>
      </c>
    </row>
    <row r="6388" spans="2:11" x14ac:dyDescent="0.3">
      <c r="B6388" s="75">
        <v>41455</v>
      </c>
      <c r="C6388" s="76">
        <v>44971</v>
      </c>
      <c r="D6388" s="77">
        <v>549</v>
      </c>
      <c r="E6388" s="77">
        <v>6</v>
      </c>
      <c r="F6388" s="78"/>
      <c r="G6388" s="79">
        <v>44971.887476851858</v>
      </c>
      <c r="H6388" s="77">
        <v>170</v>
      </c>
      <c r="I6388" s="76">
        <v>44971.970833333333</v>
      </c>
      <c r="J6388" s="78"/>
      <c r="K6388" s="80">
        <v>1</v>
      </c>
    </row>
    <row r="6389" spans="2:11" x14ac:dyDescent="0.3">
      <c r="B6389" s="75">
        <v>41456</v>
      </c>
      <c r="C6389" s="76">
        <v>44971</v>
      </c>
      <c r="D6389" s="77">
        <v>778</v>
      </c>
      <c r="E6389" s="77">
        <v>1</v>
      </c>
      <c r="F6389" s="78"/>
      <c r="G6389" s="79">
        <v>44971.899293981485</v>
      </c>
      <c r="H6389" s="77">
        <v>155</v>
      </c>
      <c r="I6389" s="76">
        <v>44971.970833333333</v>
      </c>
      <c r="J6389" s="78"/>
      <c r="K6389" s="80">
        <v>1</v>
      </c>
    </row>
    <row r="6390" spans="2:11" x14ac:dyDescent="0.3">
      <c r="B6390" s="75">
        <v>41457</v>
      </c>
      <c r="C6390" s="76">
        <v>44971</v>
      </c>
      <c r="D6390" s="77">
        <v>569</v>
      </c>
      <c r="E6390" s="77">
        <v>1</v>
      </c>
      <c r="F6390" s="78"/>
      <c r="G6390" s="79">
        <v>44971.915601851855</v>
      </c>
      <c r="H6390" s="77">
        <v>167</v>
      </c>
      <c r="I6390" s="76">
        <v>44971.970833333333</v>
      </c>
      <c r="J6390" s="78"/>
      <c r="K6390" s="80">
        <v>1</v>
      </c>
    </row>
    <row r="6391" spans="2:11" x14ac:dyDescent="0.3">
      <c r="B6391" s="75">
        <v>41458</v>
      </c>
      <c r="C6391" s="76">
        <v>44972</v>
      </c>
      <c r="D6391" s="77">
        <v>821</v>
      </c>
      <c r="E6391" s="77">
        <v>6</v>
      </c>
      <c r="F6391" s="78"/>
      <c r="G6391" s="79">
        <v>44972.333333333336</v>
      </c>
      <c r="H6391" s="77">
        <v>146</v>
      </c>
      <c r="I6391" s="76">
        <v>44972.959027777775</v>
      </c>
      <c r="J6391" s="78"/>
      <c r="K6391" s="80">
        <v>1</v>
      </c>
    </row>
    <row r="6392" spans="2:11" x14ac:dyDescent="0.3">
      <c r="B6392" s="75">
        <v>41459</v>
      </c>
      <c r="C6392" s="76">
        <v>44972</v>
      </c>
      <c r="D6392" s="77">
        <v>334</v>
      </c>
      <c r="E6392" s="77">
        <v>5</v>
      </c>
      <c r="F6392" s="78"/>
      <c r="G6392" s="79">
        <v>44972.346388888895</v>
      </c>
      <c r="H6392" s="77">
        <v>170</v>
      </c>
      <c r="I6392" s="76">
        <v>44972.959027777775</v>
      </c>
      <c r="J6392" s="78"/>
      <c r="K6392" s="80">
        <v>1</v>
      </c>
    </row>
    <row r="6393" spans="2:11" x14ac:dyDescent="0.3">
      <c r="B6393" s="75">
        <v>41460</v>
      </c>
      <c r="C6393" s="76">
        <v>44972</v>
      </c>
      <c r="D6393" s="77">
        <v>896</v>
      </c>
      <c r="E6393" s="77">
        <v>3</v>
      </c>
      <c r="F6393" s="78"/>
      <c r="G6393" s="79">
        <v>44972.35637731482</v>
      </c>
      <c r="H6393" s="77">
        <v>159</v>
      </c>
      <c r="I6393" s="76">
        <v>44972.959027777775</v>
      </c>
      <c r="J6393" s="78"/>
      <c r="K6393" s="80">
        <v>1</v>
      </c>
    </row>
    <row r="6394" spans="2:11" x14ac:dyDescent="0.3">
      <c r="B6394" s="75">
        <v>41461</v>
      </c>
      <c r="C6394" s="76">
        <v>44972</v>
      </c>
      <c r="D6394" s="77">
        <v>778</v>
      </c>
      <c r="E6394" s="77">
        <v>2</v>
      </c>
      <c r="F6394" s="78"/>
      <c r="G6394" s="79">
        <v>44972.365405092598</v>
      </c>
      <c r="H6394" s="77">
        <v>143</v>
      </c>
      <c r="I6394" s="76">
        <v>44972.959027777775</v>
      </c>
      <c r="J6394" s="78"/>
      <c r="K6394" s="80">
        <v>1</v>
      </c>
    </row>
    <row r="6395" spans="2:11" x14ac:dyDescent="0.3">
      <c r="B6395" s="75">
        <v>41462</v>
      </c>
      <c r="C6395" s="76">
        <v>44972</v>
      </c>
      <c r="D6395" s="77">
        <v>927</v>
      </c>
      <c r="E6395" s="77">
        <v>6</v>
      </c>
      <c r="F6395" s="78"/>
      <c r="G6395" s="79">
        <v>44972.37975694445</v>
      </c>
      <c r="H6395" s="77">
        <v>175</v>
      </c>
      <c r="I6395" s="76">
        <v>44972.959027777775</v>
      </c>
      <c r="J6395" s="78"/>
      <c r="K6395" s="80">
        <v>1</v>
      </c>
    </row>
    <row r="6396" spans="2:11" x14ac:dyDescent="0.3">
      <c r="B6396" s="75">
        <v>41463</v>
      </c>
      <c r="C6396" s="76">
        <v>44972</v>
      </c>
      <c r="D6396" s="77">
        <v>981</v>
      </c>
      <c r="E6396" s="77">
        <v>2</v>
      </c>
      <c r="F6396" s="78"/>
      <c r="G6396" s="79">
        <v>44972.388368055559</v>
      </c>
      <c r="H6396" s="77">
        <v>146</v>
      </c>
      <c r="I6396" s="76">
        <v>44972.959027777775</v>
      </c>
      <c r="J6396" s="78"/>
      <c r="K6396" s="80">
        <v>1</v>
      </c>
    </row>
    <row r="6397" spans="2:11" x14ac:dyDescent="0.3">
      <c r="B6397" s="75">
        <v>41464</v>
      </c>
      <c r="C6397" s="76">
        <v>44972</v>
      </c>
      <c r="D6397" s="77">
        <v>243</v>
      </c>
      <c r="E6397" s="77">
        <v>1</v>
      </c>
      <c r="F6397" s="78"/>
      <c r="G6397" s="79">
        <v>44972.403726851859</v>
      </c>
      <c r="H6397" s="77">
        <v>143</v>
      </c>
      <c r="I6397" s="76">
        <v>44972.959027777775</v>
      </c>
      <c r="J6397" s="78"/>
      <c r="K6397" s="80">
        <v>1</v>
      </c>
    </row>
    <row r="6398" spans="2:11" x14ac:dyDescent="0.3">
      <c r="B6398" s="75">
        <v>41465</v>
      </c>
      <c r="C6398" s="76">
        <v>44972</v>
      </c>
      <c r="D6398" s="77">
        <v>1281</v>
      </c>
      <c r="E6398" s="77">
        <v>1</v>
      </c>
      <c r="F6398" s="78"/>
      <c r="G6398" s="79">
        <v>44972.411562500005</v>
      </c>
      <c r="H6398" s="77">
        <v>154</v>
      </c>
      <c r="I6398" s="76">
        <v>44972.959027777775</v>
      </c>
      <c r="J6398" s="78"/>
      <c r="K6398" s="80">
        <v>1</v>
      </c>
    </row>
    <row r="6399" spans="2:11" x14ac:dyDescent="0.3">
      <c r="B6399" s="75">
        <v>41466</v>
      </c>
      <c r="C6399" s="76">
        <v>44972</v>
      </c>
      <c r="D6399" s="77">
        <v>660</v>
      </c>
      <c r="E6399" s="77">
        <v>4</v>
      </c>
      <c r="F6399" s="78"/>
      <c r="G6399" s="79">
        <v>44972.426539351858</v>
      </c>
      <c r="H6399" s="77">
        <v>154</v>
      </c>
      <c r="I6399" s="76">
        <v>44972.959027777775</v>
      </c>
      <c r="J6399" s="78"/>
      <c r="K6399" s="80">
        <v>1</v>
      </c>
    </row>
    <row r="6400" spans="2:11" x14ac:dyDescent="0.3">
      <c r="B6400" s="75">
        <v>41467</v>
      </c>
      <c r="C6400" s="76">
        <v>44972</v>
      </c>
      <c r="D6400" s="77">
        <v>832</v>
      </c>
      <c r="E6400" s="77">
        <v>1</v>
      </c>
      <c r="F6400" s="78"/>
      <c r="G6400" s="79">
        <v>44972.436701388899</v>
      </c>
      <c r="H6400" s="77">
        <v>164</v>
      </c>
      <c r="I6400" s="76">
        <v>44972.959027777775</v>
      </c>
      <c r="J6400" s="78"/>
      <c r="K6400" s="80">
        <v>1</v>
      </c>
    </row>
    <row r="6401" spans="2:11" x14ac:dyDescent="0.3">
      <c r="B6401" s="75">
        <v>41468</v>
      </c>
      <c r="C6401" s="76">
        <v>44972</v>
      </c>
      <c r="D6401" s="77">
        <v>173</v>
      </c>
      <c r="E6401" s="77">
        <v>5</v>
      </c>
      <c r="F6401" s="78"/>
      <c r="G6401" s="79">
        <v>44972.448067129641</v>
      </c>
      <c r="H6401" s="77">
        <v>146</v>
      </c>
      <c r="I6401" s="76">
        <v>44972.959027777775</v>
      </c>
      <c r="J6401" s="78"/>
      <c r="K6401" s="80">
        <v>1</v>
      </c>
    </row>
    <row r="6402" spans="2:11" x14ac:dyDescent="0.3">
      <c r="B6402" s="75">
        <v>41469</v>
      </c>
      <c r="C6402" s="76">
        <v>44972</v>
      </c>
      <c r="D6402" s="77">
        <v>1202</v>
      </c>
      <c r="E6402" s="77">
        <v>1</v>
      </c>
      <c r="F6402" s="78"/>
      <c r="G6402" s="79">
        <v>44972.461643518531</v>
      </c>
      <c r="H6402" s="77">
        <v>154</v>
      </c>
      <c r="I6402" s="76">
        <v>44972.959027777775</v>
      </c>
      <c r="J6402" s="78"/>
      <c r="K6402" s="80">
        <v>1</v>
      </c>
    </row>
    <row r="6403" spans="2:11" x14ac:dyDescent="0.3">
      <c r="B6403" s="75">
        <v>41470</v>
      </c>
      <c r="C6403" s="76">
        <v>44972</v>
      </c>
      <c r="D6403" s="77">
        <v>891</v>
      </c>
      <c r="E6403" s="77">
        <v>3</v>
      </c>
      <c r="F6403" s="78"/>
      <c r="G6403" s="79">
        <v>44972.474930555567</v>
      </c>
      <c r="H6403" s="77">
        <v>172</v>
      </c>
      <c r="I6403" s="76">
        <v>44972.959027777775</v>
      </c>
      <c r="J6403" s="78"/>
      <c r="K6403" s="80">
        <v>1</v>
      </c>
    </row>
    <row r="6404" spans="2:11" x14ac:dyDescent="0.3">
      <c r="B6404" s="75">
        <v>41471</v>
      </c>
      <c r="C6404" s="76">
        <v>44972</v>
      </c>
      <c r="D6404" s="77">
        <v>1078</v>
      </c>
      <c r="E6404" s="77">
        <v>3</v>
      </c>
      <c r="F6404" s="78"/>
      <c r="G6404" s="79">
        <v>44972.484942129639</v>
      </c>
      <c r="H6404" s="77">
        <v>173</v>
      </c>
      <c r="I6404" s="76">
        <v>44972.959027777775</v>
      </c>
      <c r="J6404" s="78"/>
      <c r="K6404" s="80">
        <v>1</v>
      </c>
    </row>
    <row r="6405" spans="2:11" x14ac:dyDescent="0.3">
      <c r="B6405" s="75">
        <v>41472</v>
      </c>
      <c r="C6405" s="76">
        <v>44972</v>
      </c>
      <c r="D6405" s="77">
        <v>1199</v>
      </c>
      <c r="E6405" s="77">
        <v>2</v>
      </c>
      <c r="F6405" s="78"/>
      <c r="G6405" s="79">
        <v>44972.494097222232</v>
      </c>
      <c r="H6405" s="77">
        <v>163</v>
      </c>
      <c r="I6405" s="76">
        <v>44972.959027777775</v>
      </c>
      <c r="J6405" s="78"/>
      <c r="K6405" s="80">
        <v>1</v>
      </c>
    </row>
    <row r="6406" spans="2:11" x14ac:dyDescent="0.3">
      <c r="B6406" s="75">
        <v>41473</v>
      </c>
      <c r="C6406" s="76">
        <v>44972</v>
      </c>
      <c r="D6406" s="77">
        <v>1107</v>
      </c>
      <c r="E6406" s="77">
        <v>2</v>
      </c>
      <c r="F6406" s="78"/>
      <c r="G6406" s="79">
        <v>44972.505752314828</v>
      </c>
      <c r="H6406" s="77">
        <v>173</v>
      </c>
      <c r="I6406" s="76">
        <v>44972.959027777775</v>
      </c>
      <c r="J6406" s="78"/>
      <c r="K6406" s="80">
        <v>1</v>
      </c>
    </row>
    <row r="6407" spans="2:11" x14ac:dyDescent="0.3">
      <c r="B6407" s="75">
        <v>41474</v>
      </c>
      <c r="C6407" s="76">
        <v>44972</v>
      </c>
      <c r="D6407" s="77">
        <v>151</v>
      </c>
      <c r="E6407" s="77">
        <v>2</v>
      </c>
      <c r="F6407" s="78"/>
      <c r="G6407" s="79">
        <v>44972.518252314825</v>
      </c>
      <c r="H6407" s="77">
        <v>159</v>
      </c>
      <c r="I6407" s="76">
        <v>44972.959027777775</v>
      </c>
      <c r="J6407" s="78"/>
      <c r="K6407" s="80">
        <v>1</v>
      </c>
    </row>
    <row r="6408" spans="2:11" x14ac:dyDescent="0.3">
      <c r="B6408" s="75">
        <v>41475</v>
      </c>
      <c r="C6408" s="76">
        <v>44972</v>
      </c>
      <c r="D6408" s="77">
        <v>280</v>
      </c>
      <c r="E6408" s="77">
        <v>3</v>
      </c>
      <c r="F6408" s="78"/>
      <c r="G6408" s="79">
        <v>44972.52660879631</v>
      </c>
      <c r="H6408" s="77">
        <v>170</v>
      </c>
      <c r="I6408" s="76">
        <v>44972.959027777775</v>
      </c>
      <c r="J6408" s="78"/>
      <c r="K6408" s="80">
        <v>1</v>
      </c>
    </row>
    <row r="6409" spans="2:11" x14ac:dyDescent="0.3">
      <c r="B6409" s="75">
        <v>41476</v>
      </c>
      <c r="C6409" s="76">
        <v>44972</v>
      </c>
      <c r="D6409" s="77">
        <v>230</v>
      </c>
      <c r="E6409" s="77">
        <v>2</v>
      </c>
      <c r="F6409" s="78"/>
      <c r="G6409" s="79">
        <v>44972.538310185198</v>
      </c>
      <c r="H6409" s="77">
        <v>148</v>
      </c>
      <c r="I6409" s="76">
        <v>44972.959027777775</v>
      </c>
      <c r="J6409" s="78"/>
      <c r="K6409" s="80">
        <v>1</v>
      </c>
    </row>
    <row r="6410" spans="2:11" x14ac:dyDescent="0.3">
      <c r="B6410" s="75">
        <v>41477</v>
      </c>
      <c r="C6410" s="76">
        <v>44972</v>
      </c>
      <c r="D6410" s="77">
        <v>788</v>
      </c>
      <c r="E6410" s="77">
        <v>4</v>
      </c>
      <c r="F6410" s="78"/>
      <c r="G6410" s="79">
        <v>44972.54863425927</v>
      </c>
      <c r="H6410" s="77">
        <v>162</v>
      </c>
      <c r="I6410" s="76">
        <v>44972.959027777775</v>
      </c>
      <c r="J6410" s="78"/>
      <c r="K6410" s="80">
        <v>1</v>
      </c>
    </row>
    <row r="6411" spans="2:11" x14ac:dyDescent="0.3">
      <c r="B6411" s="75">
        <v>41478</v>
      </c>
      <c r="C6411" s="76">
        <v>44972</v>
      </c>
      <c r="D6411" s="77">
        <v>632</v>
      </c>
      <c r="E6411" s="77">
        <v>5</v>
      </c>
      <c r="F6411" s="78"/>
      <c r="G6411" s="79">
        <v>44972.560891203713</v>
      </c>
      <c r="H6411" s="77">
        <v>140</v>
      </c>
      <c r="I6411" s="76">
        <v>44972.959027777775</v>
      </c>
      <c r="J6411" s="78"/>
      <c r="K6411" s="80">
        <v>1</v>
      </c>
    </row>
    <row r="6412" spans="2:11" x14ac:dyDescent="0.3">
      <c r="B6412" s="75">
        <v>41479</v>
      </c>
      <c r="C6412" s="76">
        <v>44972</v>
      </c>
      <c r="D6412" s="77">
        <v>631</v>
      </c>
      <c r="E6412" s="77">
        <v>6</v>
      </c>
      <c r="F6412" s="78"/>
      <c r="G6412" s="79">
        <v>44972.575717592605</v>
      </c>
      <c r="H6412" s="77">
        <v>162</v>
      </c>
      <c r="I6412" s="76">
        <v>44972.959027777775</v>
      </c>
      <c r="J6412" s="78"/>
      <c r="K6412" s="80">
        <v>1</v>
      </c>
    </row>
    <row r="6413" spans="2:11" x14ac:dyDescent="0.3">
      <c r="B6413" s="75">
        <v>41480</v>
      </c>
      <c r="C6413" s="76">
        <v>44972</v>
      </c>
      <c r="D6413" s="77">
        <v>263</v>
      </c>
      <c r="E6413" s="77">
        <v>3</v>
      </c>
      <c r="F6413" s="78"/>
      <c r="G6413" s="79">
        <v>44972.586516203715</v>
      </c>
      <c r="H6413" s="77">
        <v>174</v>
      </c>
      <c r="I6413" s="76">
        <v>44972.959027777775</v>
      </c>
      <c r="J6413" s="78"/>
      <c r="K6413" s="80">
        <v>1</v>
      </c>
    </row>
    <row r="6414" spans="2:11" x14ac:dyDescent="0.3">
      <c r="B6414" s="75">
        <v>41481</v>
      </c>
      <c r="C6414" s="76">
        <v>44972</v>
      </c>
      <c r="D6414" s="77">
        <v>73</v>
      </c>
      <c r="E6414" s="77">
        <v>3</v>
      </c>
      <c r="F6414" s="78"/>
      <c r="G6414" s="79">
        <v>44972.595254629639</v>
      </c>
      <c r="H6414" s="77">
        <v>164</v>
      </c>
      <c r="I6414" s="76">
        <v>44972.959027777775</v>
      </c>
      <c r="J6414" s="78"/>
      <c r="K6414" s="80">
        <v>1</v>
      </c>
    </row>
    <row r="6415" spans="2:11" x14ac:dyDescent="0.3">
      <c r="B6415" s="75">
        <v>41482</v>
      </c>
      <c r="C6415" s="76">
        <v>44972</v>
      </c>
      <c r="D6415" s="77">
        <v>474</v>
      </c>
      <c r="E6415" s="77">
        <v>5</v>
      </c>
      <c r="F6415" s="78"/>
      <c r="G6415" s="79">
        <v>44972.603738425933</v>
      </c>
      <c r="H6415" s="77">
        <v>143</v>
      </c>
      <c r="I6415" s="76">
        <v>44972.959027777775</v>
      </c>
      <c r="J6415" s="78"/>
      <c r="K6415" s="80">
        <v>1</v>
      </c>
    </row>
    <row r="6416" spans="2:11" x14ac:dyDescent="0.3">
      <c r="B6416" s="75">
        <v>41483</v>
      </c>
      <c r="C6416" s="76">
        <v>44972</v>
      </c>
      <c r="D6416" s="77">
        <v>507</v>
      </c>
      <c r="E6416" s="77">
        <v>2</v>
      </c>
      <c r="F6416" s="78"/>
      <c r="G6416" s="79">
        <v>44972.614259259266</v>
      </c>
      <c r="H6416" s="77">
        <v>177</v>
      </c>
      <c r="I6416" s="76">
        <v>44972.959027777775</v>
      </c>
      <c r="J6416" s="78"/>
      <c r="K6416" s="80">
        <v>1</v>
      </c>
    </row>
    <row r="6417" spans="2:11" x14ac:dyDescent="0.3">
      <c r="B6417" s="75">
        <v>41484</v>
      </c>
      <c r="C6417" s="76">
        <v>44972</v>
      </c>
      <c r="D6417" s="77">
        <v>737</v>
      </c>
      <c r="E6417" s="77">
        <v>1</v>
      </c>
      <c r="F6417" s="78"/>
      <c r="G6417" s="79">
        <v>44972.625983796301</v>
      </c>
      <c r="H6417" s="77">
        <v>162</v>
      </c>
      <c r="I6417" s="76">
        <v>44972.959027777775</v>
      </c>
      <c r="J6417" s="78"/>
      <c r="K6417" s="80">
        <v>1</v>
      </c>
    </row>
    <row r="6418" spans="2:11" x14ac:dyDescent="0.3">
      <c r="B6418" s="75">
        <v>41485</v>
      </c>
      <c r="C6418" s="76">
        <v>44972</v>
      </c>
      <c r="D6418" s="77">
        <v>2</v>
      </c>
      <c r="E6418" s="77">
        <v>2</v>
      </c>
      <c r="F6418" s="78"/>
      <c r="G6418" s="79">
        <v>44972.639479166668</v>
      </c>
      <c r="H6418" s="77">
        <v>167</v>
      </c>
      <c r="I6418" s="76">
        <v>44972.959027777775</v>
      </c>
      <c r="J6418" s="78"/>
      <c r="K6418" s="80">
        <v>1</v>
      </c>
    </row>
    <row r="6419" spans="2:11" x14ac:dyDescent="0.3">
      <c r="B6419" s="75">
        <v>41486</v>
      </c>
      <c r="C6419" s="76">
        <v>44972</v>
      </c>
      <c r="D6419" s="77">
        <v>465</v>
      </c>
      <c r="E6419" s="77">
        <v>5</v>
      </c>
      <c r="F6419" s="78"/>
      <c r="G6419" s="79">
        <v>44972.654328703706</v>
      </c>
      <c r="H6419" s="77">
        <v>156</v>
      </c>
      <c r="I6419" s="76">
        <v>44972.959027777775</v>
      </c>
      <c r="J6419" s="78"/>
      <c r="K6419" s="80">
        <v>1</v>
      </c>
    </row>
    <row r="6420" spans="2:11" x14ac:dyDescent="0.3">
      <c r="B6420" s="75">
        <v>41487</v>
      </c>
      <c r="C6420" s="76">
        <v>44972</v>
      </c>
      <c r="D6420" s="77">
        <v>26</v>
      </c>
      <c r="E6420" s="77">
        <v>2</v>
      </c>
      <c r="F6420" s="78"/>
      <c r="G6420" s="79">
        <v>44972.668425925927</v>
      </c>
      <c r="H6420" s="77">
        <v>172</v>
      </c>
      <c r="I6420" s="76">
        <v>44972.959027777775</v>
      </c>
      <c r="J6420" s="78"/>
      <c r="K6420" s="80">
        <v>1</v>
      </c>
    </row>
    <row r="6421" spans="2:11" x14ac:dyDescent="0.3">
      <c r="B6421" s="75">
        <v>41488</v>
      </c>
      <c r="C6421" s="76">
        <v>44972</v>
      </c>
      <c r="D6421" s="77">
        <v>895</v>
      </c>
      <c r="E6421" s="77">
        <v>5</v>
      </c>
      <c r="F6421" s="78"/>
      <c r="G6421" s="79">
        <v>44972.682708333334</v>
      </c>
      <c r="H6421" s="77">
        <v>143</v>
      </c>
      <c r="I6421" s="76">
        <v>44972.959027777775</v>
      </c>
      <c r="J6421" s="78"/>
      <c r="K6421" s="80">
        <v>1</v>
      </c>
    </row>
    <row r="6422" spans="2:11" x14ac:dyDescent="0.3">
      <c r="B6422" s="75">
        <v>41489</v>
      </c>
      <c r="C6422" s="76">
        <v>44972</v>
      </c>
      <c r="D6422" s="77">
        <v>116</v>
      </c>
      <c r="E6422" s="77">
        <v>1</v>
      </c>
      <c r="F6422" s="78"/>
      <c r="G6422" s="79">
        <v>44972.692916666667</v>
      </c>
      <c r="H6422" s="77">
        <v>140</v>
      </c>
      <c r="I6422" s="76">
        <v>44972.959027777775</v>
      </c>
      <c r="J6422" s="78"/>
      <c r="K6422" s="80">
        <v>1</v>
      </c>
    </row>
    <row r="6423" spans="2:11" x14ac:dyDescent="0.3">
      <c r="B6423" s="75">
        <v>41490</v>
      </c>
      <c r="C6423" s="76">
        <v>44972</v>
      </c>
      <c r="D6423" s="77">
        <v>1252</v>
      </c>
      <c r="E6423" s="77">
        <v>3</v>
      </c>
      <c r="F6423" s="78"/>
      <c r="G6423" s="79">
        <v>44972.702604166669</v>
      </c>
      <c r="H6423" s="77">
        <v>170</v>
      </c>
      <c r="I6423" s="76">
        <v>44972.959027777775</v>
      </c>
      <c r="J6423" s="78"/>
      <c r="K6423" s="80">
        <v>1</v>
      </c>
    </row>
    <row r="6424" spans="2:11" x14ac:dyDescent="0.3">
      <c r="B6424" s="75">
        <v>41491</v>
      </c>
      <c r="C6424" s="76">
        <v>44972</v>
      </c>
      <c r="D6424" s="77">
        <v>1342</v>
      </c>
      <c r="E6424" s="77">
        <v>5</v>
      </c>
      <c r="F6424" s="78"/>
      <c r="G6424" s="79">
        <v>44972.717187499999</v>
      </c>
      <c r="H6424" s="77">
        <v>141</v>
      </c>
      <c r="I6424" s="76">
        <v>44972.959027777775</v>
      </c>
      <c r="J6424" s="78"/>
      <c r="K6424" s="80">
        <v>1</v>
      </c>
    </row>
    <row r="6425" spans="2:11" x14ac:dyDescent="0.3">
      <c r="B6425" s="75">
        <v>41492</v>
      </c>
      <c r="C6425" s="76">
        <v>44972</v>
      </c>
      <c r="D6425" s="77">
        <v>684</v>
      </c>
      <c r="E6425" s="77">
        <v>6</v>
      </c>
      <c r="F6425" s="78"/>
      <c r="G6425" s="79">
        <v>44972.729432870372</v>
      </c>
      <c r="H6425" s="77">
        <v>169</v>
      </c>
      <c r="I6425" s="76">
        <v>44972.959027777775</v>
      </c>
      <c r="J6425" s="78"/>
      <c r="K6425" s="80">
        <v>1</v>
      </c>
    </row>
    <row r="6426" spans="2:11" x14ac:dyDescent="0.3">
      <c r="B6426" s="75">
        <v>41493</v>
      </c>
      <c r="C6426" s="76">
        <v>44972</v>
      </c>
      <c r="D6426" s="77">
        <v>314</v>
      </c>
      <c r="E6426" s="77">
        <v>4</v>
      </c>
      <c r="F6426" s="78"/>
      <c r="G6426" s="79">
        <v>44972.740011574075</v>
      </c>
      <c r="H6426" s="77">
        <v>143</v>
      </c>
      <c r="I6426" s="76">
        <v>44972.959027777775</v>
      </c>
      <c r="J6426" s="78"/>
      <c r="K6426" s="80">
        <v>1</v>
      </c>
    </row>
    <row r="6427" spans="2:11" x14ac:dyDescent="0.3">
      <c r="B6427" s="75">
        <v>41494</v>
      </c>
      <c r="C6427" s="76">
        <v>44972</v>
      </c>
      <c r="D6427" s="77">
        <v>902</v>
      </c>
      <c r="E6427" s="77">
        <v>6</v>
      </c>
      <c r="F6427" s="78"/>
      <c r="G6427" s="79">
        <v>44972.750138888892</v>
      </c>
      <c r="H6427" s="77">
        <v>154</v>
      </c>
      <c r="I6427" s="76">
        <v>44972.959027777775</v>
      </c>
      <c r="J6427" s="78"/>
      <c r="K6427" s="80">
        <v>1</v>
      </c>
    </row>
    <row r="6428" spans="2:11" x14ac:dyDescent="0.3">
      <c r="B6428" s="75">
        <v>41495</v>
      </c>
      <c r="C6428" s="76">
        <v>44972</v>
      </c>
      <c r="D6428" s="77">
        <v>823</v>
      </c>
      <c r="E6428" s="77">
        <v>5</v>
      </c>
      <c r="F6428" s="78"/>
      <c r="G6428" s="79">
        <v>44972.758078703708</v>
      </c>
      <c r="H6428" s="77">
        <v>161</v>
      </c>
      <c r="I6428" s="76">
        <v>44972.959027777775</v>
      </c>
      <c r="J6428" s="78"/>
      <c r="K6428" s="80">
        <v>1</v>
      </c>
    </row>
    <row r="6429" spans="2:11" x14ac:dyDescent="0.3">
      <c r="B6429" s="75">
        <v>41496</v>
      </c>
      <c r="C6429" s="76">
        <v>44972</v>
      </c>
      <c r="D6429" s="77">
        <v>602</v>
      </c>
      <c r="E6429" s="77">
        <v>1</v>
      </c>
      <c r="F6429" s="78"/>
      <c r="G6429" s="79">
        <v>44972.769884259265</v>
      </c>
      <c r="H6429" s="77">
        <v>152</v>
      </c>
      <c r="I6429" s="76">
        <v>44972.959027777775</v>
      </c>
      <c r="J6429" s="78"/>
      <c r="K6429" s="80">
        <v>1</v>
      </c>
    </row>
    <row r="6430" spans="2:11" x14ac:dyDescent="0.3">
      <c r="B6430" s="75">
        <v>41497</v>
      </c>
      <c r="C6430" s="76">
        <v>44972</v>
      </c>
      <c r="D6430" s="77">
        <v>283</v>
      </c>
      <c r="E6430" s="77">
        <v>5</v>
      </c>
      <c r="F6430" s="78"/>
      <c r="G6430" s="79">
        <v>44972.783738425933</v>
      </c>
      <c r="H6430" s="77">
        <v>140</v>
      </c>
      <c r="I6430" s="76">
        <v>44972.959027777775</v>
      </c>
      <c r="J6430" s="78"/>
      <c r="K6430" s="80">
        <v>1</v>
      </c>
    </row>
    <row r="6431" spans="2:11" x14ac:dyDescent="0.3">
      <c r="B6431" s="75">
        <v>41498</v>
      </c>
      <c r="C6431" s="76">
        <v>44972</v>
      </c>
      <c r="D6431" s="77">
        <v>1249</v>
      </c>
      <c r="E6431" s="77">
        <v>2</v>
      </c>
      <c r="F6431" s="78"/>
      <c r="G6431" s="79">
        <v>44972.793032407411</v>
      </c>
      <c r="H6431" s="77">
        <v>163</v>
      </c>
      <c r="I6431" s="76">
        <v>44972.959027777775</v>
      </c>
      <c r="J6431" s="78"/>
      <c r="K6431" s="80">
        <v>1</v>
      </c>
    </row>
    <row r="6432" spans="2:11" x14ac:dyDescent="0.3">
      <c r="B6432" s="75">
        <v>41499</v>
      </c>
      <c r="C6432" s="76">
        <v>44972</v>
      </c>
      <c r="D6432" s="77">
        <v>1314</v>
      </c>
      <c r="E6432" s="77">
        <v>4</v>
      </c>
      <c r="F6432" s="78"/>
      <c r="G6432" s="79">
        <v>44972.803807870376</v>
      </c>
      <c r="H6432" s="77">
        <v>165</v>
      </c>
      <c r="I6432" s="76">
        <v>44972.959027777775</v>
      </c>
      <c r="J6432" s="78"/>
      <c r="K6432" s="80">
        <v>1</v>
      </c>
    </row>
    <row r="6433" spans="2:11" x14ac:dyDescent="0.3">
      <c r="B6433" s="75">
        <v>41500</v>
      </c>
      <c r="C6433" s="76">
        <v>44972</v>
      </c>
      <c r="D6433" s="77">
        <v>490</v>
      </c>
      <c r="E6433" s="77">
        <v>2</v>
      </c>
      <c r="F6433" s="78"/>
      <c r="G6433" s="79">
        <v>44972.812615740746</v>
      </c>
      <c r="H6433" s="77">
        <v>156</v>
      </c>
      <c r="I6433" s="76">
        <v>44972.959027777775</v>
      </c>
      <c r="J6433" s="78"/>
      <c r="K6433" s="80">
        <v>1</v>
      </c>
    </row>
    <row r="6434" spans="2:11" x14ac:dyDescent="0.3">
      <c r="B6434" s="75">
        <v>41501</v>
      </c>
      <c r="C6434" s="76">
        <v>44972</v>
      </c>
      <c r="D6434" s="77">
        <v>647</v>
      </c>
      <c r="E6434" s="77">
        <v>3</v>
      </c>
      <c r="F6434" s="78"/>
      <c r="G6434" s="79">
        <v>44972.826354166675</v>
      </c>
      <c r="H6434" s="77">
        <v>176</v>
      </c>
      <c r="I6434" s="76">
        <v>44972.959027777775</v>
      </c>
      <c r="J6434" s="78"/>
      <c r="K6434" s="80">
        <v>1</v>
      </c>
    </row>
    <row r="6435" spans="2:11" x14ac:dyDescent="0.3">
      <c r="B6435" s="75">
        <v>41502</v>
      </c>
      <c r="C6435" s="76">
        <v>44972</v>
      </c>
      <c r="D6435" s="77">
        <v>540</v>
      </c>
      <c r="E6435" s="77">
        <v>4</v>
      </c>
      <c r="F6435" s="78"/>
      <c r="G6435" s="79">
        <v>44972.836666666677</v>
      </c>
      <c r="H6435" s="77">
        <v>174</v>
      </c>
      <c r="I6435" s="76">
        <v>44972.959027777775</v>
      </c>
      <c r="J6435" s="78"/>
      <c r="K6435" s="80">
        <v>1</v>
      </c>
    </row>
    <row r="6436" spans="2:11" x14ac:dyDescent="0.3">
      <c r="B6436" s="75">
        <v>41503</v>
      </c>
      <c r="C6436" s="76">
        <v>44972</v>
      </c>
      <c r="D6436" s="77">
        <v>808</v>
      </c>
      <c r="E6436" s="77">
        <v>3</v>
      </c>
      <c r="F6436" s="78"/>
      <c r="G6436" s="79">
        <v>44972.844328703715</v>
      </c>
      <c r="H6436" s="77">
        <v>164</v>
      </c>
      <c r="I6436" s="76">
        <v>44972.959027777775</v>
      </c>
      <c r="J6436" s="78"/>
      <c r="K6436" s="80">
        <v>1</v>
      </c>
    </row>
    <row r="6437" spans="2:11" x14ac:dyDescent="0.3">
      <c r="B6437" s="75">
        <v>41504</v>
      </c>
      <c r="C6437" s="76">
        <v>44972</v>
      </c>
      <c r="D6437" s="77">
        <v>78</v>
      </c>
      <c r="E6437" s="77">
        <v>3</v>
      </c>
      <c r="F6437" s="78"/>
      <c r="G6437" s="79">
        <v>44972.859571759269</v>
      </c>
      <c r="H6437" s="77">
        <v>178</v>
      </c>
      <c r="I6437" s="76">
        <v>44972.959027777775</v>
      </c>
      <c r="J6437" s="78"/>
      <c r="K6437" s="80">
        <v>1</v>
      </c>
    </row>
    <row r="6438" spans="2:11" x14ac:dyDescent="0.3">
      <c r="B6438" s="75">
        <v>41505</v>
      </c>
      <c r="C6438" s="76">
        <v>44972</v>
      </c>
      <c r="D6438" s="77">
        <v>267</v>
      </c>
      <c r="E6438" s="77">
        <v>3</v>
      </c>
      <c r="F6438" s="78"/>
      <c r="G6438" s="79">
        <v>44972.871493055565</v>
      </c>
      <c r="H6438" s="77">
        <v>165</v>
      </c>
      <c r="I6438" s="76">
        <v>44972.959027777775</v>
      </c>
      <c r="J6438" s="78"/>
      <c r="K6438" s="80">
        <v>1</v>
      </c>
    </row>
    <row r="6439" spans="2:11" x14ac:dyDescent="0.3">
      <c r="B6439" s="75">
        <v>41506</v>
      </c>
      <c r="C6439" s="76">
        <v>44972</v>
      </c>
      <c r="D6439" s="77">
        <v>482</v>
      </c>
      <c r="E6439" s="77">
        <v>1</v>
      </c>
      <c r="F6439" s="78"/>
      <c r="G6439" s="79">
        <v>44972.880925925936</v>
      </c>
      <c r="H6439" s="77">
        <v>167</v>
      </c>
      <c r="I6439" s="76">
        <v>44972.959027777775</v>
      </c>
      <c r="J6439" s="78"/>
      <c r="K6439" s="80">
        <v>1</v>
      </c>
    </row>
    <row r="6440" spans="2:11" x14ac:dyDescent="0.3">
      <c r="B6440" s="75">
        <v>41507</v>
      </c>
      <c r="C6440" s="76">
        <v>44972</v>
      </c>
      <c r="D6440" s="77">
        <v>1173</v>
      </c>
      <c r="E6440" s="77">
        <v>2</v>
      </c>
      <c r="F6440" s="78"/>
      <c r="G6440" s="79">
        <v>44972.89171296297</v>
      </c>
      <c r="H6440" s="77">
        <v>161</v>
      </c>
      <c r="I6440" s="76">
        <v>44972.959027777775</v>
      </c>
      <c r="J6440" s="78"/>
      <c r="K6440" s="80">
        <v>1</v>
      </c>
    </row>
    <row r="6441" spans="2:11" x14ac:dyDescent="0.3">
      <c r="B6441" s="75">
        <v>41508</v>
      </c>
      <c r="C6441" s="76">
        <v>44973</v>
      </c>
      <c r="D6441" s="77">
        <v>1020</v>
      </c>
      <c r="E6441" s="77">
        <v>2</v>
      </c>
      <c r="F6441" s="78"/>
      <c r="G6441" s="79">
        <v>44973.333333333336</v>
      </c>
      <c r="H6441" s="77">
        <v>150</v>
      </c>
      <c r="I6441" s="76">
        <v>44973.955555555556</v>
      </c>
      <c r="J6441" s="78"/>
      <c r="K6441" s="80">
        <v>1</v>
      </c>
    </row>
    <row r="6442" spans="2:11" x14ac:dyDescent="0.3">
      <c r="B6442" s="75">
        <v>41509</v>
      </c>
      <c r="C6442" s="76">
        <v>44973</v>
      </c>
      <c r="D6442" s="77">
        <v>1248</v>
      </c>
      <c r="E6442" s="77">
        <v>5</v>
      </c>
      <c r="F6442" s="78"/>
      <c r="G6442" s="79">
        <v>44973.345960648148</v>
      </c>
      <c r="H6442" s="77">
        <v>147</v>
      </c>
      <c r="I6442" s="76">
        <v>44973.955555555556</v>
      </c>
      <c r="J6442" s="78"/>
      <c r="K6442" s="80">
        <v>1</v>
      </c>
    </row>
    <row r="6443" spans="2:11" x14ac:dyDescent="0.3">
      <c r="B6443" s="75">
        <v>41510</v>
      </c>
      <c r="C6443" s="76">
        <v>44973</v>
      </c>
      <c r="D6443" s="77">
        <v>784</v>
      </c>
      <c r="E6443" s="77">
        <v>3</v>
      </c>
      <c r="F6443" s="78"/>
      <c r="G6443" s="79">
        <v>44973.360289351855</v>
      </c>
      <c r="H6443" s="77">
        <v>171</v>
      </c>
      <c r="I6443" s="76">
        <v>44973.955555555556</v>
      </c>
      <c r="J6443" s="78"/>
      <c r="K6443" s="80">
        <v>1</v>
      </c>
    </row>
    <row r="6444" spans="2:11" x14ac:dyDescent="0.3">
      <c r="B6444" s="75">
        <v>41511</v>
      </c>
      <c r="C6444" s="76">
        <v>44973</v>
      </c>
      <c r="D6444" s="77">
        <v>935</v>
      </c>
      <c r="E6444" s="77">
        <v>4</v>
      </c>
      <c r="F6444" s="78"/>
      <c r="G6444" s="79">
        <v>44973.375937500001</v>
      </c>
      <c r="H6444" s="77">
        <v>166</v>
      </c>
      <c r="I6444" s="76">
        <v>44973.955555555556</v>
      </c>
      <c r="J6444" s="78"/>
      <c r="K6444" s="80">
        <v>1</v>
      </c>
    </row>
    <row r="6445" spans="2:11" x14ac:dyDescent="0.3">
      <c r="B6445" s="75">
        <v>41512</v>
      </c>
      <c r="C6445" s="76">
        <v>44973</v>
      </c>
      <c r="D6445" s="77">
        <v>581</v>
      </c>
      <c r="E6445" s="77">
        <v>6</v>
      </c>
      <c r="F6445" s="78"/>
      <c r="G6445" s="79">
        <v>44973.383819444447</v>
      </c>
      <c r="H6445" s="77">
        <v>167</v>
      </c>
      <c r="I6445" s="76">
        <v>44973.955555555556</v>
      </c>
      <c r="J6445" s="78"/>
      <c r="K6445" s="80">
        <v>1</v>
      </c>
    </row>
    <row r="6446" spans="2:11" x14ac:dyDescent="0.3">
      <c r="B6446" s="75">
        <v>41513</v>
      </c>
      <c r="C6446" s="76">
        <v>44973</v>
      </c>
      <c r="D6446" s="77">
        <v>1231</v>
      </c>
      <c r="E6446" s="77">
        <v>6</v>
      </c>
      <c r="F6446" s="78"/>
      <c r="G6446" s="79">
        <v>44973.39612268519</v>
      </c>
      <c r="H6446" s="77">
        <v>154</v>
      </c>
      <c r="I6446" s="76">
        <v>44973.955555555556</v>
      </c>
      <c r="J6446" s="78"/>
      <c r="K6446" s="80">
        <v>1</v>
      </c>
    </row>
    <row r="6447" spans="2:11" x14ac:dyDescent="0.3">
      <c r="B6447" s="75">
        <v>41514</v>
      </c>
      <c r="C6447" s="76">
        <v>44973</v>
      </c>
      <c r="D6447" s="77">
        <v>993</v>
      </c>
      <c r="E6447" s="77">
        <v>5</v>
      </c>
      <c r="F6447" s="78"/>
      <c r="G6447" s="79">
        <v>44973.406446759262</v>
      </c>
      <c r="H6447" s="77">
        <v>163</v>
      </c>
      <c r="I6447" s="76">
        <v>44973.955555555556</v>
      </c>
      <c r="J6447" s="78"/>
      <c r="K6447" s="80">
        <v>1</v>
      </c>
    </row>
    <row r="6448" spans="2:11" x14ac:dyDescent="0.3">
      <c r="B6448" s="75">
        <v>41515</v>
      </c>
      <c r="C6448" s="76">
        <v>44973</v>
      </c>
      <c r="D6448" s="77">
        <v>429</v>
      </c>
      <c r="E6448" s="77">
        <v>6</v>
      </c>
      <c r="F6448" s="78"/>
      <c r="G6448" s="79">
        <v>44973.421180555561</v>
      </c>
      <c r="H6448" s="77">
        <v>171</v>
      </c>
      <c r="I6448" s="76">
        <v>44973.955555555556</v>
      </c>
      <c r="J6448" s="78"/>
      <c r="K6448" s="80">
        <v>1</v>
      </c>
    </row>
    <row r="6449" spans="2:11" x14ac:dyDescent="0.3">
      <c r="B6449" s="75">
        <v>41516</v>
      </c>
      <c r="C6449" s="76">
        <v>44973</v>
      </c>
      <c r="D6449" s="77">
        <v>1298</v>
      </c>
      <c r="E6449" s="77">
        <v>4</v>
      </c>
      <c r="F6449" s="78"/>
      <c r="G6449" s="79">
        <v>44973.433912037042</v>
      </c>
      <c r="H6449" s="77">
        <v>179</v>
      </c>
      <c r="I6449" s="76">
        <v>44973.955555555556</v>
      </c>
      <c r="J6449" s="78"/>
      <c r="K6449" s="80">
        <v>1</v>
      </c>
    </row>
    <row r="6450" spans="2:11" x14ac:dyDescent="0.3">
      <c r="B6450" s="75">
        <v>41517</v>
      </c>
      <c r="C6450" s="76">
        <v>44973</v>
      </c>
      <c r="D6450" s="77">
        <v>345</v>
      </c>
      <c r="E6450" s="77">
        <v>3</v>
      </c>
      <c r="F6450" s="78"/>
      <c r="G6450" s="79">
        <v>44973.445486111115</v>
      </c>
      <c r="H6450" s="77">
        <v>163</v>
      </c>
      <c r="I6450" s="76">
        <v>44973.955555555556</v>
      </c>
      <c r="J6450" s="78"/>
      <c r="K6450" s="80">
        <v>1</v>
      </c>
    </row>
    <row r="6451" spans="2:11" x14ac:dyDescent="0.3">
      <c r="B6451" s="75">
        <v>41518</v>
      </c>
      <c r="C6451" s="76">
        <v>44973</v>
      </c>
      <c r="D6451" s="77">
        <v>565</v>
      </c>
      <c r="E6451" s="77">
        <v>6</v>
      </c>
      <c r="F6451" s="78"/>
      <c r="G6451" s="79">
        <v>44973.459178240744</v>
      </c>
      <c r="H6451" s="77">
        <v>145</v>
      </c>
      <c r="I6451" s="76">
        <v>44973.955555555556</v>
      </c>
      <c r="J6451" s="78"/>
      <c r="K6451" s="80">
        <v>1</v>
      </c>
    </row>
    <row r="6452" spans="2:11" x14ac:dyDescent="0.3">
      <c r="B6452" s="75">
        <v>41519</v>
      </c>
      <c r="C6452" s="76">
        <v>44973</v>
      </c>
      <c r="D6452" s="77">
        <v>1231</v>
      </c>
      <c r="E6452" s="77">
        <v>2</v>
      </c>
      <c r="F6452" s="78"/>
      <c r="G6452" s="79">
        <v>44973.47350694445</v>
      </c>
      <c r="H6452" s="77">
        <v>178</v>
      </c>
      <c r="I6452" s="76">
        <v>44973.955555555556</v>
      </c>
      <c r="J6452" s="78"/>
      <c r="K6452" s="80">
        <v>1</v>
      </c>
    </row>
    <row r="6453" spans="2:11" x14ac:dyDescent="0.3">
      <c r="B6453" s="75">
        <v>41520</v>
      </c>
      <c r="C6453" s="76">
        <v>44973</v>
      </c>
      <c r="D6453" s="77">
        <v>302</v>
      </c>
      <c r="E6453" s="77">
        <v>3</v>
      </c>
      <c r="F6453" s="78"/>
      <c r="G6453" s="79">
        <v>44973.488310185188</v>
      </c>
      <c r="H6453" s="77">
        <v>179</v>
      </c>
      <c r="I6453" s="76">
        <v>44973.955555555556</v>
      </c>
      <c r="J6453" s="78"/>
      <c r="K6453" s="80">
        <v>1</v>
      </c>
    </row>
    <row r="6454" spans="2:11" x14ac:dyDescent="0.3">
      <c r="B6454" s="75">
        <v>41521</v>
      </c>
      <c r="C6454" s="76">
        <v>44973</v>
      </c>
      <c r="D6454" s="77">
        <v>172</v>
      </c>
      <c r="E6454" s="77">
        <v>5</v>
      </c>
      <c r="F6454" s="78"/>
      <c r="G6454" s="79">
        <v>44973.496562500004</v>
      </c>
      <c r="H6454" s="77">
        <v>162</v>
      </c>
      <c r="I6454" s="76">
        <v>44973.955555555556</v>
      </c>
      <c r="J6454" s="78"/>
      <c r="K6454" s="80">
        <v>1</v>
      </c>
    </row>
    <row r="6455" spans="2:11" x14ac:dyDescent="0.3">
      <c r="B6455" s="75">
        <v>41522</v>
      </c>
      <c r="C6455" s="76">
        <v>44973</v>
      </c>
      <c r="D6455" s="77">
        <v>265</v>
      </c>
      <c r="E6455" s="77">
        <v>3</v>
      </c>
      <c r="F6455" s="78"/>
      <c r="G6455" s="79">
        <v>44973.506712962968</v>
      </c>
      <c r="H6455" s="77">
        <v>157</v>
      </c>
      <c r="I6455" s="76">
        <v>44973.955555555556</v>
      </c>
      <c r="J6455" s="78"/>
      <c r="K6455" s="80">
        <v>1</v>
      </c>
    </row>
    <row r="6456" spans="2:11" x14ac:dyDescent="0.3">
      <c r="B6456" s="75">
        <v>41523</v>
      </c>
      <c r="C6456" s="76">
        <v>44973</v>
      </c>
      <c r="D6456" s="77">
        <v>558</v>
      </c>
      <c r="E6456" s="77">
        <v>4</v>
      </c>
      <c r="F6456" s="78"/>
      <c r="G6456" s="79">
        <v>44973.514780092599</v>
      </c>
      <c r="H6456" s="77">
        <v>179</v>
      </c>
      <c r="I6456" s="76">
        <v>44973.955555555556</v>
      </c>
      <c r="J6456" s="78"/>
      <c r="K6456" s="80">
        <v>1</v>
      </c>
    </row>
    <row r="6457" spans="2:11" x14ac:dyDescent="0.3">
      <c r="B6457" s="75">
        <v>41524</v>
      </c>
      <c r="C6457" s="76">
        <v>44973</v>
      </c>
      <c r="D6457" s="77">
        <v>515</v>
      </c>
      <c r="E6457" s="77">
        <v>5</v>
      </c>
      <c r="F6457" s="78"/>
      <c r="G6457" s="79">
        <v>44973.525462962971</v>
      </c>
      <c r="H6457" s="77">
        <v>158</v>
      </c>
      <c r="I6457" s="76">
        <v>44973.955555555556</v>
      </c>
      <c r="J6457" s="78"/>
      <c r="K6457" s="80">
        <v>1</v>
      </c>
    </row>
    <row r="6458" spans="2:11" x14ac:dyDescent="0.3">
      <c r="B6458" s="75">
        <v>41525</v>
      </c>
      <c r="C6458" s="76">
        <v>44973</v>
      </c>
      <c r="D6458" s="77">
        <v>1217</v>
      </c>
      <c r="E6458" s="77">
        <v>1</v>
      </c>
      <c r="F6458" s="78"/>
      <c r="G6458" s="79">
        <v>44973.533229166671</v>
      </c>
      <c r="H6458" s="77">
        <v>148</v>
      </c>
      <c r="I6458" s="76">
        <v>44973.955555555556</v>
      </c>
      <c r="J6458" s="78"/>
      <c r="K6458" s="80">
        <v>1</v>
      </c>
    </row>
    <row r="6459" spans="2:11" x14ac:dyDescent="0.3">
      <c r="B6459" s="75">
        <v>41526</v>
      </c>
      <c r="C6459" s="76">
        <v>44973</v>
      </c>
      <c r="D6459" s="77">
        <v>583</v>
      </c>
      <c r="E6459" s="77">
        <v>3</v>
      </c>
      <c r="F6459" s="78"/>
      <c r="G6459" s="79">
        <v>44973.549131944448</v>
      </c>
      <c r="H6459" s="77">
        <v>170</v>
      </c>
      <c r="I6459" s="76">
        <v>44973.955555555556</v>
      </c>
      <c r="J6459" s="78"/>
      <c r="K6459" s="80">
        <v>1</v>
      </c>
    </row>
    <row r="6460" spans="2:11" x14ac:dyDescent="0.3">
      <c r="B6460" s="75">
        <v>41527</v>
      </c>
      <c r="C6460" s="76">
        <v>44973</v>
      </c>
      <c r="D6460" s="77">
        <v>232</v>
      </c>
      <c r="E6460" s="77">
        <v>6</v>
      </c>
      <c r="F6460" s="78"/>
      <c r="G6460" s="79">
        <v>44973.56118055556</v>
      </c>
      <c r="H6460" s="77">
        <v>145</v>
      </c>
      <c r="I6460" s="76">
        <v>44973.955555555556</v>
      </c>
      <c r="J6460" s="78"/>
      <c r="K6460" s="80">
        <v>1</v>
      </c>
    </row>
    <row r="6461" spans="2:11" x14ac:dyDescent="0.3">
      <c r="B6461" s="75">
        <v>41528</v>
      </c>
      <c r="C6461" s="76">
        <v>44973</v>
      </c>
      <c r="D6461" s="77">
        <v>1087</v>
      </c>
      <c r="E6461" s="77">
        <v>3</v>
      </c>
      <c r="F6461" s="78"/>
      <c r="G6461" s="79">
        <v>44973.56903935186</v>
      </c>
      <c r="H6461" s="77">
        <v>145</v>
      </c>
      <c r="I6461" s="76">
        <v>44973.955555555556</v>
      </c>
      <c r="J6461" s="78"/>
      <c r="K6461" s="80">
        <v>1</v>
      </c>
    </row>
    <row r="6462" spans="2:11" x14ac:dyDescent="0.3">
      <c r="B6462" s="75">
        <v>41529</v>
      </c>
      <c r="C6462" s="76">
        <v>44973</v>
      </c>
      <c r="D6462" s="77">
        <v>1001</v>
      </c>
      <c r="E6462" s="77">
        <v>2</v>
      </c>
      <c r="F6462" s="78"/>
      <c r="G6462" s="79">
        <v>44973.580081018525</v>
      </c>
      <c r="H6462" s="77">
        <v>150</v>
      </c>
      <c r="I6462" s="76">
        <v>44973.955555555556</v>
      </c>
      <c r="J6462" s="78"/>
      <c r="K6462" s="80">
        <v>1</v>
      </c>
    </row>
    <row r="6463" spans="2:11" x14ac:dyDescent="0.3">
      <c r="B6463" s="75">
        <v>41530</v>
      </c>
      <c r="C6463" s="76">
        <v>44973</v>
      </c>
      <c r="D6463" s="77">
        <v>802</v>
      </c>
      <c r="E6463" s="77">
        <v>1</v>
      </c>
      <c r="F6463" s="78"/>
      <c r="G6463" s="79">
        <v>44973.59206018519</v>
      </c>
      <c r="H6463" s="77">
        <v>166</v>
      </c>
      <c r="I6463" s="76">
        <v>44973.955555555556</v>
      </c>
      <c r="J6463" s="78"/>
      <c r="K6463" s="80">
        <v>1</v>
      </c>
    </row>
    <row r="6464" spans="2:11" x14ac:dyDescent="0.3">
      <c r="B6464" s="75">
        <v>41531</v>
      </c>
      <c r="C6464" s="76">
        <v>44973</v>
      </c>
      <c r="D6464" s="77">
        <v>21</v>
      </c>
      <c r="E6464" s="77">
        <v>6</v>
      </c>
      <c r="F6464" s="78"/>
      <c r="G6464" s="79">
        <v>44973.607129629636</v>
      </c>
      <c r="H6464" s="77">
        <v>163</v>
      </c>
      <c r="I6464" s="76">
        <v>44973.955555555556</v>
      </c>
      <c r="J6464" s="78"/>
      <c r="K6464" s="80">
        <v>1</v>
      </c>
    </row>
    <row r="6465" spans="2:11" x14ac:dyDescent="0.3">
      <c r="B6465" s="75">
        <v>41532</v>
      </c>
      <c r="C6465" s="76">
        <v>44973</v>
      </c>
      <c r="D6465" s="77">
        <v>842</v>
      </c>
      <c r="E6465" s="77">
        <v>4</v>
      </c>
      <c r="F6465" s="78"/>
      <c r="G6465" s="79">
        <v>44973.620451388895</v>
      </c>
      <c r="H6465" s="77">
        <v>162</v>
      </c>
      <c r="I6465" s="76">
        <v>44973.955555555556</v>
      </c>
      <c r="J6465" s="78"/>
      <c r="K6465" s="80">
        <v>1</v>
      </c>
    </row>
    <row r="6466" spans="2:11" x14ac:dyDescent="0.3">
      <c r="B6466" s="75">
        <v>41533</v>
      </c>
      <c r="C6466" s="76">
        <v>44973</v>
      </c>
      <c r="D6466" s="77">
        <v>932</v>
      </c>
      <c r="E6466" s="77">
        <v>1</v>
      </c>
      <c r="F6466" s="78"/>
      <c r="G6466" s="79">
        <v>44973.632106481491</v>
      </c>
      <c r="H6466" s="77">
        <v>154</v>
      </c>
      <c r="I6466" s="76">
        <v>44973.955555555556</v>
      </c>
      <c r="J6466" s="78"/>
      <c r="K6466" s="80">
        <v>1</v>
      </c>
    </row>
    <row r="6467" spans="2:11" x14ac:dyDescent="0.3">
      <c r="B6467" s="75">
        <v>41534</v>
      </c>
      <c r="C6467" s="76">
        <v>44973</v>
      </c>
      <c r="D6467" s="77">
        <v>1208</v>
      </c>
      <c r="E6467" s="77">
        <v>1</v>
      </c>
      <c r="F6467" s="78"/>
      <c r="G6467" s="79">
        <v>44973.642060185193</v>
      </c>
      <c r="H6467" s="77">
        <v>143</v>
      </c>
      <c r="I6467" s="76">
        <v>44973.955555555556</v>
      </c>
      <c r="J6467" s="78"/>
      <c r="K6467" s="80">
        <v>1</v>
      </c>
    </row>
    <row r="6468" spans="2:11" x14ac:dyDescent="0.3">
      <c r="B6468" s="75">
        <v>41535</v>
      </c>
      <c r="C6468" s="76">
        <v>44973</v>
      </c>
      <c r="D6468" s="77">
        <v>1185</v>
      </c>
      <c r="E6468" s="77">
        <v>6</v>
      </c>
      <c r="F6468" s="78"/>
      <c r="G6468" s="79">
        <v>44973.657974537047</v>
      </c>
      <c r="H6468" s="77">
        <v>178</v>
      </c>
      <c r="I6468" s="76">
        <v>44973.955555555556</v>
      </c>
      <c r="J6468" s="78"/>
      <c r="K6468" s="80">
        <v>1</v>
      </c>
    </row>
    <row r="6469" spans="2:11" x14ac:dyDescent="0.3">
      <c r="B6469" s="75">
        <v>41536</v>
      </c>
      <c r="C6469" s="76">
        <v>44973</v>
      </c>
      <c r="D6469" s="77">
        <v>677</v>
      </c>
      <c r="E6469" s="77">
        <v>3</v>
      </c>
      <c r="F6469" s="78"/>
      <c r="G6469" s="79">
        <v>44973.66922453705</v>
      </c>
      <c r="H6469" s="77">
        <v>166</v>
      </c>
      <c r="I6469" s="76">
        <v>44973.955555555556</v>
      </c>
      <c r="J6469" s="78"/>
      <c r="K6469" s="80">
        <v>1</v>
      </c>
    </row>
    <row r="6470" spans="2:11" x14ac:dyDescent="0.3">
      <c r="B6470" s="75">
        <v>41537</v>
      </c>
      <c r="C6470" s="76">
        <v>44973</v>
      </c>
      <c r="D6470" s="77">
        <v>884</v>
      </c>
      <c r="E6470" s="77">
        <v>2</v>
      </c>
      <c r="F6470" s="78"/>
      <c r="G6470" s="79">
        <v>44973.679641203715</v>
      </c>
      <c r="H6470" s="77">
        <v>152</v>
      </c>
      <c r="I6470" s="76">
        <v>44973.955555555556</v>
      </c>
      <c r="J6470" s="78"/>
      <c r="K6470" s="80">
        <v>1</v>
      </c>
    </row>
    <row r="6471" spans="2:11" x14ac:dyDescent="0.3">
      <c r="B6471" s="75">
        <v>41538</v>
      </c>
      <c r="C6471" s="76">
        <v>44973</v>
      </c>
      <c r="D6471" s="77">
        <v>40</v>
      </c>
      <c r="E6471" s="77">
        <v>2</v>
      </c>
      <c r="F6471" s="78"/>
      <c r="G6471" s="79">
        <v>44973.689108796309</v>
      </c>
      <c r="H6471" s="77">
        <v>174</v>
      </c>
      <c r="I6471" s="76">
        <v>44973.955555555556</v>
      </c>
      <c r="J6471" s="78"/>
      <c r="K6471" s="80">
        <v>1</v>
      </c>
    </row>
    <row r="6472" spans="2:11" x14ac:dyDescent="0.3">
      <c r="B6472" s="75">
        <v>41539</v>
      </c>
      <c r="C6472" s="76">
        <v>44973</v>
      </c>
      <c r="D6472" s="77">
        <v>502</v>
      </c>
      <c r="E6472" s="77">
        <v>1</v>
      </c>
      <c r="F6472" s="78"/>
      <c r="G6472" s="79">
        <v>44973.700937500013</v>
      </c>
      <c r="H6472" s="77">
        <v>152</v>
      </c>
      <c r="I6472" s="76">
        <v>44973.955555555556</v>
      </c>
      <c r="J6472" s="78"/>
      <c r="K6472" s="80">
        <v>1</v>
      </c>
    </row>
    <row r="6473" spans="2:11" x14ac:dyDescent="0.3">
      <c r="B6473" s="75">
        <v>41540</v>
      </c>
      <c r="C6473" s="76">
        <v>44973</v>
      </c>
      <c r="D6473" s="77">
        <v>685</v>
      </c>
      <c r="E6473" s="77">
        <v>1</v>
      </c>
      <c r="F6473" s="78"/>
      <c r="G6473" s="79">
        <v>44973.709421296306</v>
      </c>
      <c r="H6473" s="77">
        <v>144</v>
      </c>
      <c r="I6473" s="76">
        <v>44973.955555555556</v>
      </c>
      <c r="J6473" s="78"/>
      <c r="K6473" s="80">
        <v>1</v>
      </c>
    </row>
    <row r="6474" spans="2:11" x14ac:dyDescent="0.3">
      <c r="B6474" s="75">
        <v>41541</v>
      </c>
      <c r="C6474" s="76">
        <v>44973</v>
      </c>
      <c r="D6474" s="77">
        <v>1148</v>
      </c>
      <c r="E6474" s="77">
        <v>4</v>
      </c>
      <c r="F6474" s="78"/>
      <c r="G6474" s="79">
        <v>44973.718530092599</v>
      </c>
      <c r="H6474" s="77">
        <v>164</v>
      </c>
      <c r="I6474" s="76">
        <v>44973.955555555556</v>
      </c>
      <c r="J6474" s="78"/>
      <c r="K6474" s="80">
        <v>1</v>
      </c>
    </row>
    <row r="6475" spans="2:11" x14ac:dyDescent="0.3">
      <c r="B6475" s="75">
        <v>41542</v>
      </c>
      <c r="C6475" s="76">
        <v>44973</v>
      </c>
      <c r="D6475" s="77">
        <v>635</v>
      </c>
      <c r="E6475" s="77">
        <v>5</v>
      </c>
      <c r="F6475" s="78"/>
      <c r="G6475" s="79">
        <v>44973.728287037047</v>
      </c>
      <c r="H6475" s="77">
        <v>160</v>
      </c>
      <c r="I6475" s="76">
        <v>44973.955555555556</v>
      </c>
      <c r="J6475" s="78"/>
      <c r="K6475" s="80">
        <v>1</v>
      </c>
    </row>
    <row r="6476" spans="2:11" x14ac:dyDescent="0.3">
      <c r="B6476" s="75">
        <v>41543</v>
      </c>
      <c r="C6476" s="76">
        <v>44973</v>
      </c>
      <c r="D6476" s="77">
        <v>153</v>
      </c>
      <c r="E6476" s="77">
        <v>3</v>
      </c>
      <c r="F6476" s="78"/>
      <c r="G6476" s="79">
        <v>44973.738854166673</v>
      </c>
      <c r="H6476" s="77">
        <v>149</v>
      </c>
      <c r="I6476" s="76">
        <v>44973.955555555556</v>
      </c>
      <c r="J6476" s="78"/>
      <c r="K6476" s="80">
        <v>1</v>
      </c>
    </row>
    <row r="6477" spans="2:11" x14ac:dyDescent="0.3">
      <c r="B6477" s="75">
        <v>41544</v>
      </c>
      <c r="C6477" s="76">
        <v>44973</v>
      </c>
      <c r="D6477" s="77">
        <v>438</v>
      </c>
      <c r="E6477" s="77">
        <v>5</v>
      </c>
      <c r="F6477" s="78"/>
      <c r="G6477" s="79">
        <v>44973.747152777782</v>
      </c>
      <c r="H6477" s="77">
        <v>153</v>
      </c>
      <c r="I6477" s="76">
        <v>44973.955555555556</v>
      </c>
      <c r="J6477" s="78"/>
      <c r="K6477" s="80">
        <v>1</v>
      </c>
    </row>
    <row r="6478" spans="2:11" x14ac:dyDescent="0.3">
      <c r="B6478" s="75">
        <v>41545</v>
      </c>
      <c r="C6478" s="76">
        <v>44973</v>
      </c>
      <c r="D6478" s="77">
        <v>523</v>
      </c>
      <c r="E6478" s="77">
        <v>2</v>
      </c>
      <c r="F6478" s="78"/>
      <c r="G6478" s="79">
        <v>44973.755555555559</v>
      </c>
      <c r="H6478" s="77">
        <v>148</v>
      </c>
      <c r="I6478" s="76">
        <v>44973.955555555556</v>
      </c>
      <c r="J6478" s="78"/>
      <c r="K6478" s="80">
        <v>1</v>
      </c>
    </row>
    <row r="6479" spans="2:11" x14ac:dyDescent="0.3">
      <c r="B6479" s="75">
        <v>41546</v>
      </c>
      <c r="C6479" s="76">
        <v>44973</v>
      </c>
      <c r="D6479" s="77">
        <v>629</v>
      </c>
      <c r="E6479" s="77">
        <v>2</v>
      </c>
      <c r="F6479" s="78"/>
      <c r="G6479" s="79">
        <v>44973.770833333336</v>
      </c>
      <c r="H6479" s="77">
        <v>179</v>
      </c>
      <c r="I6479" s="76">
        <v>44973.955555555556</v>
      </c>
      <c r="J6479" s="78"/>
      <c r="K6479" s="80">
        <v>1</v>
      </c>
    </row>
    <row r="6480" spans="2:11" x14ac:dyDescent="0.3">
      <c r="B6480" s="75">
        <v>41547</v>
      </c>
      <c r="C6480" s="76">
        <v>44973</v>
      </c>
      <c r="D6480" s="77">
        <v>1055</v>
      </c>
      <c r="E6480" s="77">
        <v>3</v>
      </c>
      <c r="F6480" s="78"/>
      <c r="G6480" s="79">
        <v>44973.78600694445</v>
      </c>
      <c r="H6480" s="77">
        <v>147</v>
      </c>
      <c r="I6480" s="76">
        <v>44973.955555555556</v>
      </c>
      <c r="J6480" s="78"/>
      <c r="K6480" s="80">
        <v>1</v>
      </c>
    </row>
    <row r="6481" spans="2:11" x14ac:dyDescent="0.3">
      <c r="B6481" s="75">
        <v>41548</v>
      </c>
      <c r="C6481" s="76">
        <v>44973</v>
      </c>
      <c r="D6481" s="77">
        <v>1030</v>
      </c>
      <c r="E6481" s="77">
        <v>4</v>
      </c>
      <c r="F6481" s="78"/>
      <c r="G6481" s="79">
        <v>44973.799895833341</v>
      </c>
      <c r="H6481" s="77">
        <v>156</v>
      </c>
      <c r="I6481" s="76">
        <v>44973.955555555556</v>
      </c>
      <c r="J6481" s="78"/>
      <c r="K6481" s="80">
        <v>1</v>
      </c>
    </row>
    <row r="6482" spans="2:11" x14ac:dyDescent="0.3">
      <c r="B6482" s="75">
        <v>41549</v>
      </c>
      <c r="C6482" s="76">
        <v>44973</v>
      </c>
      <c r="D6482" s="77">
        <v>382</v>
      </c>
      <c r="E6482" s="77">
        <v>1</v>
      </c>
      <c r="F6482" s="78"/>
      <c r="G6482" s="79">
        <v>44973.809837962974</v>
      </c>
      <c r="H6482" s="77">
        <v>159</v>
      </c>
      <c r="I6482" s="76">
        <v>44973.955555555556</v>
      </c>
      <c r="J6482" s="78"/>
      <c r="K6482" s="80">
        <v>1</v>
      </c>
    </row>
    <row r="6483" spans="2:11" x14ac:dyDescent="0.3">
      <c r="B6483" s="75">
        <v>41550</v>
      </c>
      <c r="C6483" s="76">
        <v>44973</v>
      </c>
      <c r="D6483" s="77">
        <v>1216</v>
      </c>
      <c r="E6483" s="77">
        <v>3</v>
      </c>
      <c r="F6483" s="78"/>
      <c r="G6483" s="79">
        <v>44973.825497685197</v>
      </c>
      <c r="H6483" s="77">
        <v>143</v>
      </c>
      <c r="I6483" s="76">
        <v>44973.955555555556</v>
      </c>
      <c r="J6483" s="78"/>
      <c r="K6483" s="80">
        <v>1</v>
      </c>
    </row>
    <row r="6484" spans="2:11" x14ac:dyDescent="0.3">
      <c r="B6484" s="75">
        <v>41551</v>
      </c>
      <c r="C6484" s="76">
        <v>44973</v>
      </c>
      <c r="D6484" s="77">
        <v>777</v>
      </c>
      <c r="E6484" s="77">
        <v>1</v>
      </c>
      <c r="F6484" s="78"/>
      <c r="G6484" s="79">
        <v>44973.836053240753</v>
      </c>
      <c r="H6484" s="77">
        <v>150</v>
      </c>
      <c r="I6484" s="76">
        <v>44973.955555555556</v>
      </c>
      <c r="J6484" s="78"/>
      <c r="K6484" s="80">
        <v>1</v>
      </c>
    </row>
    <row r="6485" spans="2:11" x14ac:dyDescent="0.3">
      <c r="B6485" s="75">
        <v>41552</v>
      </c>
      <c r="C6485" s="76">
        <v>44973</v>
      </c>
      <c r="D6485" s="77">
        <v>440</v>
      </c>
      <c r="E6485" s="77">
        <v>6</v>
      </c>
      <c r="F6485" s="78"/>
      <c r="G6485" s="79">
        <v>44973.851979166677</v>
      </c>
      <c r="H6485" s="77">
        <v>162</v>
      </c>
      <c r="I6485" s="76">
        <v>44973.955555555556</v>
      </c>
      <c r="J6485" s="78"/>
      <c r="K6485" s="80">
        <v>1</v>
      </c>
    </row>
    <row r="6486" spans="2:11" x14ac:dyDescent="0.3">
      <c r="B6486" s="75">
        <v>41553</v>
      </c>
      <c r="C6486" s="76">
        <v>44973</v>
      </c>
      <c r="D6486" s="77">
        <v>646</v>
      </c>
      <c r="E6486" s="77">
        <v>5</v>
      </c>
      <c r="F6486" s="78"/>
      <c r="G6486" s="79">
        <v>44973.865694444452</v>
      </c>
      <c r="H6486" s="77">
        <v>163</v>
      </c>
      <c r="I6486" s="76">
        <v>44973.955555555556</v>
      </c>
      <c r="J6486" s="78"/>
      <c r="K6486" s="80">
        <v>1</v>
      </c>
    </row>
    <row r="6487" spans="2:11" x14ac:dyDescent="0.3">
      <c r="B6487" s="75">
        <v>41554</v>
      </c>
      <c r="C6487" s="76">
        <v>44973</v>
      </c>
      <c r="D6487" s="77">
        <v>1279</v>
      </c>
      <c r="E6487" s="77">
        <v>5</v>
      </c>
      <c r="F6487" s="78"/>
      <c r="G6487" s="79">
        <v>44973.875057870377</v>
      </c>
      <c r="H6487" s="77">
        <v>170</v>
      </c>
      <c r="I6487" s="76">
        <v>44973.955555555556</v>
      </c>
      <c r="J6487" s="78"/>
      <c r="K6487" s="80">
        <v>1</v>
      </c>
    </row>
    <row r="6488" spans="2:11" x14ac:dyDescent="0.3">
      <c r="B6488" s="75">
        <v>41555</v>
      </c>
      <c r="C6488" s="76">
        <v>44973</v>
      </c>
      <c r="D6488" s="77">
        <v>238</v>
      </c>
      <c r="E6488" s="77">
        <v>4</v>
      </c>
      <c r="F6488" s="78"/>
      <c r="G6488" s="79">
        <v>44973.888576388897</v>
      </c>
      <c r="H6488" s="77">
        <v>178</v>
      </c>
      <c r="I6488" s="76">
        <v>44973.955555555556</v>
      </c>
      <c r="J6488" s="78"/>
      <c r="K6488" s="80">
        <v>1</v>
      </c>
    </row>
    <row r="6489" spans="2:11" x14ac:dyDescent="0.3">
      <c r="B6489" s="75">
        <v>41556</v>
      </c>
      <c r="C6489" s="76">
        <v>44973</v>
      </c>
      <c r="D6489" s="77">
        <v>503</v>
      </c>
      <c r="E6489" s="77">
        <v>4</v>
      </c>
      <c r="F6489" s="78"/>
      <c r="G6489" s="79">
        <v>44973.899270833339</v>
      </c>
      <c r="H6489" s="77">
        <v>165</v>
      </c>
      <c r="I6489" s="76">
        <v>44973.955555555556</v>
      </c>
      <c r="J6489" s="78"/>
      <c r="K6489" s="80">
        <v>1</v>
      </c>
    </row>
    <row r="6490" spans="2:11" x14ac:dyDescent="0.3">
      <c r="B6490" s="75">
        <v>41557</v>
      </c>
      <c r="C6490" s="76">
        <v>44974</v>
      </c>
      <c r="D6490" s="77">
        <v>1054</v>
      </c>
      <c r="E6490" s="77">
        <v>6</v>
      </c>
      <c r="F6490" s="78"/>
      <c r="G6490" s="79">
        <v>44974.333333333336</v>
      </c>
      <c r="H6490" s="77">
        <v>147</v>
      </c>
      <c r="I6490" s="76">
        <v>44974.938194444447</v>
      </c>
      <c r="J6490" s="78"/>
      <c r="K6490" s="80">
        <v>1</v>
      </c>
    </row>
    <row r="6491" spans="2:11" x14ac:dyDescent="0.3">
      <c r="B6491" s="75">
        <v>41558</v>
      </c>
      <c r="C6491" s="76">
        <v>44974</v>
      </c>
      <c r="D6491" s="77">
        <v>1364</v>
      </c>
      <c r="E6491" s="77">
        <v>5</v>
      </c>
      <c r="F6491" s="78"/>
      <c r="G6491" s="79">
        <v>44974.344953703709</v>
      </c>
      <c r="H6491" s="77">
        <v>164</v>
      </c>
      <c r="I6491" s="76">
        <v>44974.938194444447</v>
      </c>
      <c r="J6491" s="78"/>
      <c r="K6491" s="80">
        <v>1</v>
      </c>
    </row>
    <row r="6492" spans="2:11" x14ac:dyDescent="0.3">
      <c r="B6492" s="75">
        <v>41559</v>
      </c>
      <c r="C6492" s="76">
        <v>44974</v>
      </c>
      <c r="D6492" s="77">
        <v>1144</v>
      </c>
      <c r="E6492" s="77">
        <v>1</v>
      </c>
      <c r="F6492" s="78"/>
      <c r="G6492" s="79">
        <v>44974.352708333339</v>
      </c>
      <c r="H6492" s="77">
        <v>179</v>
      </c>
      <c r="I6492" s="76">
        <v>44974.938194444447</v>
      </c>
      <c r="J6492" s="78"/>
      <c r="K6492" s="80">
        <v>1</v>
      </c>
    </row>
    <row r="6493" spans="2:11" x14ac:dyDescent="0.3">
      <c r="B6493" s="75">
        <v>41560</v>
      </c>
      <c r="C6493" s="76">
        <v>44974</v>
      </c>
      <c r="D6493" s="77">
        <v>468</v>
      </c>
      <c r="E6493" s="77">
        <v>3</v>
      </c>
      <c r="F6493" s="78"/>
      <c r="G6493" s="79">
        <v>44974.365671296306</v>
      </c>
      <c r="H6493" s="77">
        <v>178</v>
      </c>
      <c r="I6493" s="76">
        <v>44974.938194444447</v>
      </c>
      <c r="J6493" s="78"/>
      <c r="K6493" s="80">
        <v>1</v>
      </c>
    </row>
    <row r="6494" spans="2:11" x14ac:dyDescent="0.3">
      <c r="B6494" s="75">
        <v>41561</v>
      </c>
      <c r="C6494" s="76">
        <v>44974</v>
      </c>
      <c r="D6494" s="77">
        <v>125</v>
      </c>
      <c r="E6494" s="77">
        <v>6</v>
      </c>
      <c r="F6494" s="78"/>
      <c r="G6494" s="79">
        <v>44974.37854166668</v>
      </c>
      <c r="H6494" s="77">
        <v>141</v>
      </c>
      <c r="I6494" s="76">
        <v>44974.938194444447</v>
      </c>
      <c r="J6494" s="78"/>
      <c r="K6494" s="80">
        <v>1</v>
      </c>
    </row>
    <row r="6495" spans="2:11" x14ac:dyDescent="0.3">
      <c r="B6495" s="75">
        <v>41562</v>
      </c>
      <c r="C6495" s="76">
        <v>44974</v>
      </c>
      <c r="D6495" s="77">
        <v>1358</v>
      </c>
      <c r="E6495" s="77">
        <v>4</v>
      </c>
      <c r="F6495" s="78"/>
      <c r="G6495" s="79">
        <v>44974.388252314828</v>
      </c>
      <c r="H6495" s="77">
        <v>144</v>
      </c>
      <c r="I6495" s="76">
        <v>44974.938194444447</v>
      </c>
      <c r="J6495" s="78"/>
      <c r="K6495" s="80">
        <v>1</v>
      </c>
    </row>
    <row r="6496" spans="2:11" x14ac:dyDescent="0.3">
      <c r="B6496" s="75">
        <v>41563</v>
      </c>
      <c r="C6496" s="76">
        <v>44974</v>
      </c>
      <c r="D6496" s="77">
        <v>632</v>
      </c>
      <c r="E6496" s="77">
        <v>4</v>
      </c>
      <c r="F6496" s="78"/>
      <c r="G6496" s="79">
        <v>44974.399131944454</v>
      </c>
      <c r="H6496" s="77">
        <v>162</v>
      </c>
      <c r="I6496" s="76">
        <v>44974.938194444447</v>
      </c>
      <c r="J6496" s="78"/>
      <c r="K6496" s="80">
        <v>1</v>
      </c>
    </row>
    <row r="6497" spans="2:11" x14ac:dyDescent="0.3">
      <c r="B6497" s="75">
        <v>41564</v>
      </c>
      <c r="C6497" s="76">
        <v>44974</v>
      </c>
      <c r="D6497" s="77">
        <v>352</v>
      </c>
      <c r="E6497" s="77">
        <v>2</v>
      </c>
      <c r="F6497" s="78"/>
      <c r="G6497" s="79">
        <v>44974.408402777786</v>
      </c>
      <c r="H6497" s="77">
        <v>172</v>
      </c>
      <c r="I6497" s="76">
        <v>44974.938194444447</v>
      </c>
      <c r="J6497" s="78"/>
      <c r="K6497" s="80">
        <v>1</v>
      </c>
    </row>
    <row r="6498" spans="2:11" x14ac:dyDescent="0.3">
      <c r="B6498" s="75">
        <v>41565</v>
      </c>
      <c r="C6498" s="76">
        <v>44974</v>
      </c>
      <c r="D6498" s="77">
        <v>1010</v>
      </c>
      <c r="E6498" s="77">
        <v>4</v>
      </c>
      <c r="F6498" s="78"/>
      <c r="G6498" s="79">
        <v>44974.423831018525</v>
      </c>
      <c r="H6498" s="77">
        <v>156</v>
      </c>
      <c r="I6498" s="76">
        <v>44974.938194444447</v>
      </c>
      <c r="J6498" s="78"/>
      <c r="K6498" s="80">
        <v>1</v>
      </c>
    </row>
    <row r="6499" spans="2:11" x14ac:dyDescent="0.3">
      <c r="B6499" s="75">
        <v>41566</v>
      </c>
      <c r="C6499" s="76">
        <v>44974</v>
      </c>
      <c r="D6499" s="77">
        <v>705</v>
      </c>
      <c r="E6499" s="77">
        <v>4</v>
      </c>
      <c r="F6499" s="78"/>
      <c r="G6499" s="79">
        <v>44974.432071759264</v>
      </c>
      <c r="H6499" s="77">
        <v>170</v>
      </c>
      <c r="I6499" s="76">
        <v>44974.938194444447</v>
      </c>
      <c r="J6499" s="78"/>
      <c r="K6499" s="80">
        <v>1</v>
      </c>
    </row>
    <row r="6500" spans="2:11" x14ac:dyDescent="0.3">
      <c r="B6500" s="75">
        <v>41567</v>
      </c>
      <c r="C6500" s="76">
        <v>44974</v>
      </c>
      <c r="D6500" s="77">
        <v>864</v>
      </c>
      <c r="E6500" s="77">
        <v>5</v>
      </c>
      <c r="F6500" s="78"/>
      <c r="G6500" s="79">
        <v>44974.447986111118</v>
      </c>
      <c r="H6500" s="77">
        <v>166</v>
      </c>
      <c r="I6500" s="76">
        <v>44974.938194444447</v>
      </c>
      <c r="J6500" s="78"/>
      <c r="K6500" s="80">
        <v>1</v>
      </c>
    </row>
    <row r="6501" spans="2:11" x14ac:dyDescent="0.3">
      <c r="B6501" s="75">
        <v>41568</v>
      </c>
      <c r="C6501" s="76">
        <v>44974</v>
      </c>
      <c r="D6501" s="77">
        <v>1010</v>
      </c>
      <c r="E6501" s="77">
        <v>2</v>
      </c>
      <c r="F6501" s="78"/>
      <c r="G6501" s="79">
        <v>44974.45630787038</v>
      </c>
      <c r="H6501" s="77">
        <v>159</v>
      </c>
      <c r="I6501" s="76">
        <v>44974.938194444447</v>
      </c>
      <c r="J6501" s="78"/>
      <c r="K6501" s="80">
        <v>1</v>
      </c>
    </row>
    <row r="6502" spans="2:11" x14ac:dyDescent="0.3">
      <c r="B6502" s="75">
        <v>41569</v>
      </c>
      <c r="C6502" s="76">
        <v>44974</v>
      </c>
      <c r="D6502" s="77">
        <v>947</v>
      </c>
      <c r="E6502" s="77">
        <v>2</v>
      </c>
      <c r="F6502" s="78"/>
      <c r="G6502" s="79">
        <v>44974.468171296307</v>
      </c>
      <c r="H6502" s="77">
        <v>172</v>
      </c>
      <c r="I6502" s="76">
        <v>44974.938194444447</v>
      </c>
      <c r="J6502" s="78"/>
      <c r="K6502" s="80">
        <v>1</v>
      </c>
    </row>
    <row r="6503" spans="2:11" x14ac:dyDescent="0.3">
      <c r="B6503" s="75">
        <v>41570</v>
      </c>
      <c r="C6503" s="76">
        <v>44974</v>
      </c>
      <c r="D6503" s="77">
        <v>1142</v>
      </c>
      <c r="E6503" s="77">
        <v>1</v>
      </c>
      <c r="F6503" s="78"/>
      <c r="G6503" s="79">
        <v>44974.478472222232</v>
      </c>
      <c r="H6503" s="77">
        <v>152</v>
      </c>
      <c r="I6503" s="76">
        <v>44974.938194444447</v>
      </c>
      <c r="J6503" s="78"/>
      <c r="K6503" s="80">
        <v>1</v>
      </c>
    </row>
    <row r="6504" spans="2:11" x14ac:dyDescent="0.3">
      <c r="B6504" s="75">
        <v>41571</v>
      </c>
      <c r="C6504" s="76">
        <v>44974</v>
      </c>
      <c r="D6504" s="77">
        <v>1250</v>
      </c>
      <c r="E6504" s="77">
        <v>3</v>
      </c>
      <c r="F6504" s="78"/>
      <c r="G6504" s="79">
        <v>44974.488506944457</v>
      </c>
      <c r="H6504" s="77">
        <v>165</v>
      </c>
      <c r="I6504" s="76">
        <v>44974.938194444447</v>
      </c>
      <c r="J6504" s="78"/>
      <c r="K6504" s="80">
        <v>1</v>
      </c>
    </row>
    <row r="6505" spans="2:11" x14ac:dyDescent="0.3">
      <c r="B6505" s="75">
        <v>41572</v>
      </c>
      <c r="C6505" s="76">
        <v>44974</v>
      </c>
      <c r="D6505" s="77">
        <v>576</v>
      </c>
      <c r="E6505" s="77">
        <v>5</v>
      </c>
      <c r="F6505" s="78"/>
      <c r="G6505" s="79">
        <v>44974.497488425935</v>
      </c>
      <c r="H6505" s="77">
        <v>165</v>
      </c>
      <c r="I6505" s="76">
        <v>44974.938194444447</v>
      </c>
      <c r="J6505" s="78"/>
      <c r="K6505" s="80">
        <v>1</v>
      </c>
    </row>
    <row r="6506" spans="2:11" x14ac:dyDescent="0.3">
      <c r="B6506" s="75">
        <v>41573</v>
      </c>
      <c r="C6506" s="76">
        <v>44974</v>
      </c>
      <c r="D6506" s="77">
        <v>186</v>
      </c>
      <c r="E6506" s="77">
        <v>5</v>
      </c>
      <c r="F6506" s="78"/>
      <c r="G6506" s="79">
        <v>44974.511944444457</v>
      </c>
      <c r="H6506" s="77">
        <v>177</v>
      </c>
      <c r="I6506" s="76">
        <v>44974.938194444447</v>
      </c>
      <c r="J6506" s="78"/>
      <c r="K6506" s="80">
        <v>1</v>
      </c>
    </row>
    <row r="6507" spans="2:11" x14ac:dyDescent="0.3">
      <c r="B6507" s="75">
        <v>41574</v>
      </c>
      <c r="C6507" s="76">
        <v>44974</v>
      </c>
      <c r="D6507" s="77">
        <v>944</v>
      </c>
      <c r="E6507" s="77">
        <v>5</v>
      </c>
      <c r="F6507" s="78"/>
      <c r="G6507" s="79">
        <v>44974.519930555565</v>
      </c>
      <c r="H6507" s="77">
        <v>152</v>
      </c>
      <c r="I6507" s="76">
        <v>44974.938194444447</v>
      </c>
      <c r="J6507" s="78"/>
      <c r="K6507" s="80">
        <v>1</v>
      </c>
    </row>
    <row r="6508" spans="2:11" x14ac:dyDescent="0.3">
      <c r="B6508" s="75">
        <v>41575</v>
      </c>
      <c r="C6508" s="76">
        <v>44974</v>
      </c>
      <c r="D6508" s="77">
        <v>879</v>
      </c>
      <c r="E6508" s="77">
        <v>5</v>
      </c>
      <c r="F6508" s="78"/>
      <c r="G6508" s="79">
        <v>44974.528564814827</v>
      </c>
      <c r="H6508" s="77">
        <v>171</v>
      </c>
      <c r="I6508" s="76">
        <v>44974.938194444447</v>
      </c>
      <c r="J6508" s="78"/>
      <c r="K6508" s="80">
        <v>1</v>
      </c>
    </row>
    <row r="6509" spans="2:11" x14ac:dyDescent="0.3">
      <c r="B6509" s="75">
        <v>41576</v>
      </c>
      <c r="C6509" s="76">
        <v>44974</v>
      </c>
      <c r="D6509" s="77">
        <v>1075</v>
      </c>
      <c r="E6509" s="77">
        <v>1</v>
      </c>
      <c r="F6509" s="78"/>
      <c r="G6509" s="79">
        <v>44974.543877314827</v>
      </c>
      <c r="H6509" s="77">
        <v>174</v>
      </c>
      <c r="I6509" s="76">
        <v>44974.938194444447</v>
      </c>
      <c r="J6509" s="78"/>
      <c r="K6509" s="80">
        <v>1</v>
      </c>
    </row>
    <row r="6510" spans="2:11" x14ac:dyDescent="0.3">
      <c r="B6510" s="75">
        <v>41577</v>
      </c>
      <c r="C6510" s="76">
        <v>44974</v>
      </c>
      <c r="D6510" s="77">
        <v>1389</v>
      </c>
      <c r="E6510" s="77">
        <v>5</v>
      </c>
      <c r="F6510" s="78"/>
      <c r="G6510" s="79">
        <v>44974.553541666683</v>
      </c>
      <c r="H6510" s="77">
        <v>177</v>
      </c>
      <c r="I6510" s="76">
        <v>44974.938194444447</v>
      </c>
      <c r="J6510" s="78"/>
      <c r="K6510" s="80">
        <v>1</v>
      </c>
    </row>
    <row r="6511" spans="2:11" x14ac:dyDescent="0.3">
      <c r="B6511" s="75">
        <v>41578</v>
      </c>
      <c r="C6511" s="76">
        <v>44974</v>
      </c>
      <c r="D6511" s="77">
        <v>1277</v>
      </c>
      <c r="E6511" s="77">
        <v>3</v>
      </c>
      <c r="F6511" s="78"/>
      <c r="G6511" s="79">
        <v>44974.567881944458</v>
      </c>
      <c r="H6511" s="77">
        <v>175</v>
      </c>
      <c r="I6511" s="76">
        <v>44974.938194444447</v>
      </c>
      <c r="J6511" s="78"/>
      <c r="K6511" s="80">
        <v>1</v>
      </c>
    </row>
    <row r="6512" spans="2:11" x14ac:dyDescent="0.3">
      <c r="B6512" s="75">
        <v>41579</v>
      </c>
      <c r="C6512" s="76">
        <v>44974</v>
      </c>
      <c r="D6512" s="77">
        <v>914</v>
      </c>
      <c r="E6512" s="77">
        <v>5</v>
      </c>
      <c r="F6512" s="78"/>
      <c r="G6512" s="79">
        <v>44974.581053240756</v>
      </c>
      <c r="H6512" s="77">
        <v>165</v>
      </c>
      <c r="I6512" s="76">
        <v>44974.938194444447</v>
      </c>
      <c r="J6512" s="78"/>
      <c r="K6512" s="80">
        <v>1</v>
      </c>
    </row>
    <row r="6513" spans="2:11" x14ac:dyDescent="0.3">
      <c r="B6513" s="75">
        <v>41580</v>
      </c>
      <c r="C6513" s="76">
        <v>44974</v>
      </c>
      <c r="D6513" s="77">
        <v>183</v>
      </c>
      <c r="E6513" s="77">
        <v>4</v>
      </c>
      <c r="F6513" s="78"/>
      <c r="G6513" s="79">
        <v>44974.591956018536</v>
      </c>
      <c r="H6513" s="77">
        <v>176</v>
      </c>
      <c r="I6513" s="76">
        <v>44974.938194444447</v>
      </c>
      <c r="J6513" s="78"/>
      <c r="K6513" s="80">
        <v>1</v>
      </c>
    </row>
    <row r="6514" spans="2:11" x14ac:dyDescent="0.3">
      <c r="B6514" s="75">
        <v>41581</v>
      </c>
      <c r="C6514" s="76">
        <v>44974</v>
      </c>
      <c r="D6514" s="77">
        <v>944</v>
      </c>
      <c r="E6514" s="77">
        <v>1</v>
      </c>
      <c r="F6514" s="78"/>
      <c r="G6514" s="79">
        <v>44974.603032407424</v>
      </c>
      <c r="H6514" s="77">
        <v>174</v>
      </c>
      <c r="I6514" s="76">
        <v>44974.938194444447</v>
      </c>
      <c r="J6514" s="78"/>
      <c r="K6514" s="80">
        <v>1</v>
      </c>
    </row>
    <row r="6515" spans="2:11" x14ac:dyDescent="0.3">
      <c r="B6515" s="75">
        <v>41582</v>
      </c>
      <c r="C6515" s="76">
        <v>44974</v>
      </c>
      <c r="D6515" s="77">
        <v>240</v>
      </c>
      <c r="E6515" s="77">
        <v>6</v>
      </c>
      <c r="F6515" s="78"/>
      <c r="G6515" s="79">
        <v>44974.610821759277</v>
      </c>
      <c r="H6515" s="77">
        <v>159</v>
      </c>
      <c r="I6515" s="76">
        <v>44974.938194444447</v>
      </c>
      <c r="J6515" s="78"/>
      <c r="K6515" s="80">
        <v>1</v>
      </c>
    </row>
    <row r="6516" spans="2:11" x14ac:dyDescent="0.3">
      <c r="B6516" s="75">
        <v>41583</v>
      </c>
      <c r="C6516" s="76">
        <v>44974</v>
      </c>
      <c r="D6516" s="77">
        <v>302</v>
      </c>
      <c r="E6516" s="77">
        <v>4</v>
      </c>
      <c r="F6516" s="78"/>
      <c r="G6516" s="79">
        <v>44974.622268518535</v>
      </c>
      <c r="H6516" s="77">
        <v>165</v>
      </c>
      <c r="I6516" s="76">
        <v>44974.938194444447</v>
      </c>
      <c r="J6516" s="78"/>
      <c r="K6516" s="80">
        <v>1</v>
      </c>
    </row>
    <row r="6517" spans="2:11" x14ac:dyDescent="0.3">
      <c r="B6517" s="75">
        <v>41584</v>
      </c>
      <c r="C6517" s="76">
        <v>44974</v>
      </c>
      <c r="D6517" s="77">
        <v>213</v>
      </c>
      <c r="E6517" s="77">
        <v>2</v>
      </c>
      <c r="F6517" s="78"/>
      <c r="G6517" s="79">
        <v>44974.637997685204</v>
      </c>
      <c r="H6517" s="77">
        <v>148</v>
      </c>
      <c r="I6517" s="76">
        <v>44974.938194444447</v>
      </c>
      <c r="J6517" s="78"/>
      <c r="K6517" s="80">
        <v>1</v>
      </c>
    </row>
    <row r="6518" spans="2:11" x14ac:dyDescent="0.3">
      <c r="B6518" s="75">
        <v>41585</v>
      </c>
      <c r="C6518" s="76">
        <v>44974</v>
      </c>
      <c r="D6518" s="77">
        <v>344</v>
      </c>
      <c r="E6518" s="77">
        <v>6</v>
      </c>
      <c r="F6518" s="78"/>
      <c r="G6518" s="79">
        <v>44974.64997685187</v>
      </c>
      <c r="H6518" s="77">
        <v>154</v>
      </c>
      <c r="I6518" s="76">
        <v>44974.938194444447</v>
      </c>
      <c r="J6518" s="78"/>
      <c r="K6518" s="80">
        <v>1</v>
      </c>
    </row>
    <row r="6519" spans="2:11" x14ac:dyDescent="0.3">
      <c r="B6519" s="75">
        <v>41586</v>
      </c>
      <c r="C6519" s="76">
        <v>44974</v>
      </c>
      <c r="D6519" s="77">
        <v>1336</v>
      </c>
      <c r="E6519" s="77">
        <v>1</v>
      </c>
      <c r="F6519" s="78"/>
      <c r="G6519" s="79">
        <v>44974.665960648163</v>
      </c>
      <c r="H6519" s="77">
        <v>145</v>
      </c>
      <c r="I6519" s="76">
        <v>44974.938194444447</v>
      </c>
      <c r="J6519" s="78"/>
      <c r="K6519" s="80">
        <v>1</v>
      </c>
    </row>
    <row r="6520" spans="2:11" x14ac:dyDescent="0.3">
      <c r="B6520" s="75">
        <v>41587</v>
      </c>
      <c r="C6520" s="76">
        <v>44974</v>
      </c>
      <c r="D6520" s="77">
        <v>287</v>
      </c>
      <c r="E6520" s="77">
        <v>3</v>
      </c>
      <c r="F6520" s="78"/>
      <c r="G6520" s="79">
        <v>44974.675474537049</v>
      </c>
      <c r="H6520" s="77">
        <v>173</v>
      </c>
      <c r="I6520" s="76">
        <v>44974.938194444447</v>
      </c>
      <c r="J6520" s="78"/>
      <c r="K6520" s="80">
        <v>1</v>
      </c>
    </row>
    <row r="6521" spans="2:11" x14ac:dyDescent="0.3">
      <c r="B6521" s="75">
        <v>41588</v>
      </c>
      <c r="C6521" s="76">
        <v>44974</v>
      </c>
      <c r="D6521" s="77">
        <v>580</v>
      </c>
      <c r="E6521" s="77">
        <v>5</v>
      </c>
      <c r="F6521" s="78"/>
      <c r="G6521" s="79">
        <v>44974.686678240752</v>
      </c>
      <c r="H6521" s="77">
        <v>166</v>
      </c>
      <c r="I6521" s="76">
        <v>44974.938194444447</v>
      </c>
      <c r="J6521" s="78"/>
      <c r="K6521" s="80">
        <v>1</v>
      </c>
    </row>
    <row r="6522" spans="2:11" x14ac:dyDescent="0.3">
      <c r="B6522" s="75">
        <v>41589</v>
      </c>
      <c r="C6522" s="76">
        <v>44974</v>
      </c>
      <c r="D6522" s="77">
        <v>1007</v>
      </c>
      <c r="E6522" s="77">
        <v>5</v>
      </c>
      <c r="F6522" s="78"/>
      <c r="G6522" s="79">
        <v>44974.702488425937</v>
      </c>
      <c r="H6522" s="77">
        <v>164</v>
      </c>
      <c r="I6522" s="76">
        <v>44974.938194444447</v>
      </c>
      <c r="J6522" s="78"/>
      <c r="K6522" s="80">
        <v>1</v>
      </c>
    </row>
    <row r="6523" spans="2:11" x14ac:dyDescent="0.3">
      <c r="B6523" s="75">
        <v>41590</v>
      </c>
      <c r="C6523" s="76">
        <v>44974</v>
      </c>
      <c r="D6523" s="77">
        <v>1172</v>
      </c>
      <c r="E6523" s="77">
        <v>6</v>
      </c>
      <c r="F6523" s="78"/>
      <c r="G6523" s="79">
        <v>44974.714363425934</v>
      </c>
      <c r="H6523" s="77">
        <v>171</v>
      </c>
      <c r="I6523" s="76">
        <v>44974.938194444447</v>
      </c>
      <c r="J6523" s="78"/>
      <c r="K6523" s="80">
        <v>1</v>
      </c>
    </row>
    <row r="6524" spans="2:11" x14ac:dyDescent="0.3">
      <c r="B6524" s="75">
        <v>41591</v>
      </c>
      <c r="C6524" s="76">
        <v>44974</v>
      </c>
      <c r="D6524" s="77">
        <v>819</v>
      </c>
      <c r="E6524" s="77">
        <v>2</v>
      </c>
      <c r="F6524" s="78"/>
      <c r="G6524" s="79">
        <v>44974.72974537038</v>
      </c>
      <c r="H6524" s="77">
        <v>140</v>
      </c>
      <c r="I6524" s="76">
        <v>44974.938194444447</v>
      </c>
      <c r="J6524" s="78"/>
      <c r="K6524" s="80">
        <v>1</v>
      </c>
    </row>
    <row r="6525" spans="2:11" x14ac:dyDescent="0.3">
      <c r="B6525" s="75">
        <v>41592</v>
      </c>
      <c r="C6525" s="76">
        <v>44974</v>
      </c>
      <c r="D6525" s="77">
        <v>458</v>
      </c>
      <c r="E6525" s="77">
        <v>2</v>
      </c>
      <c r="F6525" s="78"/>
      <c r="G6525" s="79">
        <v>44974.742557870377</v>
      </c>
      <c r="H6525" s="77">
        <v>162</v>
      </c>
      <c r="I6525" s="76">
        <v>44974.938194444447</v>
      </c>
      <c r="J6525" s="78"/>
      <c r="K6525" s="80">
        <v>1</v>
      </c>
    </row>
    <row r="6526" spans="2:11" x14ac:dyDescent="0.3">
      <c r="B6526" s="75">
        <v>41593</v>
      </c>
      <c r="C6526" s="76">
        <v>44974</v>
      </c>
      <c r="D6526" s="77">
        <v>872</v>
      </c>
      <c r="E6526" s="77">
        <v>1</v>
      </c>
      <c r="F6526" s="78"/>
      <c r="G6526" s="79">
        <v>44974.750694444454</v>
      </c>
      <c r="H6526" s="77">
        <v>163</v>
      </c>
      <c r="I6526" s="76">
        <v>44974.938194444447</v>
      </c>
      <c r="J6526" s="78"/>
      <c r="K6526" s="80">
        <v>1</v>
      </c>
    </row>
    <row r="6527" spans="2:11" x14ac:dyDescent="0.3">
      <c r="B6527" s="75">
        <v>41594</v>
      </c>
      <c r="C6527" s="76">
        <v>44974</v>
      </c>
      <c r="D6527" s="77">
        <v>40</v>
      </c>
      <c r="E6527" s="77">
        <v>2</v>
      </c>
      <c r="F6527" s="78"/>
      <c r="G6527" s="79">
        <v>44974.759756944455</v>
      </c>
      <c r="H6527" s="77">
        <v>176</v>
      </c>
      <c r="I6527" s="76">
        <v>44974.938194444447</v>
      </c>
      <c r="J6527" s="78"/>
      <c r="K6527" s="80">
        <v>1</v>
      </c>
    </row>
    <row r="6528" spans="2:11" x14ac:dyDescent="0.3">
      <c r="B6528" s="75">
        <v>41595</v>
      </c>
      <c r="C6528" s="76">
        <v>44974</v>
      </c>
      <c r="D6528" s="77">
        <v>143</v>
      </c>
      <c r="E6528" s="77">
        <v>4</v>
      </c>
      <c r="F6528" s="78"/>
      <c r="G6528" s="79">
        <v>44974.77048611112</v>
      </c>
      <c r="H6528" s="77">
        <v>144</v>
      </c>
      <c r="I6528" s="76">
        <v>44974.938194444447</v>
      </c>
      <c r="J6528" s="78"/>
      <c r="K6528" s="80">
        <v>1</v>
      </c>
    </row>
    <row r="6529" spans="2:11" x14ac:dyDescent="0.3">
      <c r="B6529" s="75">
        <v>41596</v>
      </c>
      <c r="C6529" s="76">
        <v>44974</v>
      </c>
      <c r="D6529" s="77">
        <v>385</v>
      </c>
      <c r="E6529" s="77">
        <v>2</v>
      </c>
      <c r="F6529" s="78"/>
      <c r="G6529" s="79">
        <v>44974.779618055567</v>
      </c>
      <c r="H6529" s="77">
        <v>140</v>
      </c>
      <c r="I6529" s="76">
        <v>44974.938194444447</v>
      </c>
      <c r="J6529" s="78"/>
      <c r="K6529" s="80">
        <v>1</v>
      </c>
    </row>
    <row r="6530" spans="2:11" x14ac:dyDescent="0.3">
      <c r="B6530" s="75">
        <v>41597</v>
      </c>
      <c r="C6530" s="76">
        <v>44974</v>
      </c>
      <c r="D6530" s="77">
        <v>1196</v>
      </c>
      <c r="E6530" s="77">
        <v>5</v>
      </c>
      <c r="F6530" s="78"/>
      <c r="G6530" s="79">
        <v>44974.793206018527</v>
      </c>
      <c r="H6530" s="77">
        <v>158</v>
      </c>
      <c r="I6530" s="76">
        <v>44974.938194444447</v>
      </c>
      <c r="J6530" s="78"/>
      <c r="K6530" s="80">
        <v>1</v>
      </c>
    </row>
    <row r="6531" spans="2:11" x14ac:dyDescent="0.3">
      <c r="B6531" s="75">
        <v>41598</v>
      </c>
      <c r="C6531" s="76">
        <v>44974</v>
      </c>
      <c r="D6531" s="77">
        <v>184</v>
      </c>
      <c r="E6531" s="77">
        <v>1</v>
      </c>
      <c r="F6531" s="78"/>
      <c r="G6531" s="79">
        <v>44974.804108796307</v>
      </c>
      <c r="H6531" s="77">
        <v>158</v>
      </c>
      <c r="I6531" s="76">
        <v>44974.938194444447</v>
      </c>
      <c r="J6531" s="78"/>
      <c r="K6531" s="80">
        <v>1</v>
      </c>
    </row>
    <row r="6532" spans="2:11" x14ac:dyDescent="0.3">
      <c r="B6532" s="75">
        <v>41599</v>
      </c>
      <c r="C6532" s="76">
        <v>44974</v>
      </c>
      <c r="D6532" s="77">
        <v>355</v>
      </c>
      <c r="E6532" s="77">
        <v>4</v>
      </c>
      <c r="F6532" s="78"/>
      <c r="G6532" s="79">
        <v>44974.815613425933</v>
      </c>
      <c r="H6532" s="77">
        <v>166</v>
      </c>
      <c r="I6532" s="76">
        <v>44974.938194444447</v>
      </c>
      <c r="J6532" s="78"/>
      <c r="K6532" s="80">
        <v>1</v>
      </c>
    </row>
    <row r="6533" spans="2:11" x14ac:dyDescent="0.3">
      <c r="B6533" s="75">
        <v>41600</v>
      </c>
      <c r="C6533" s="76">
        <v>44974</v>
      </c>
      <c r="D6533" s="77">
        <v>1407</v>
      </c>
      <c r="E6533" s="77">
        <v>1</v>
      </c>
      <c r="F6533" s="78"/>
      <c r="G6533" s="79">
        <v>44974.827592592599</v>
      </c>
      <c r="H6533" s="77">
        <v>152</v>
      </c>
      <c r="I6533" s="76">
        <v>44974.938194444447</v>
      </c>
      <c r="J6533" s="78"/>
      <c r="K6533" s="80">
        <v>1</v>
      </c>
    </row>
    <row r="6534" spans="2:11" x14ac:dyDescent="0.3">
      <c r="B6534" s="75">
        <v>41601</v>
      </c>
      <c r="C6534" s="76">
        <v>44974</v>
      </c>
      <c r="D6534" s="77">
        <v>1033</v>
      </c>
      <c r="E6534" s="77">
        <v>5</v>
      </c>
      <c r="F6534" s="78"/>
      <c r="G6534" s="79">
        <v>44974.843310185192</v>
      </c>
      <c r="H6534" s="77">
        <v>150</v>
      </c>
      <c r="I6534" s="76">
        <v>44974.938194444447</v>
      </c>
      <c r="J6534" s="78"/>
      <c r="K6534" s="80">
        <v>1</v>
      </c>
    </row>
    <row r="6535" spans="2:11" x14ac:dyDescent="0.3">
      <c r="B6535" s="75">
        <v>41602</v>
      </c>
      <c r="C6535" s="76">
        <v>44974</v>
      </c>
      <c r="D6535" s="77">
        <v>180</v>
      </c>
      <c r="E6535" s="77">
        <v>3</v>
      </c>
      <c r="F6535" s="78"/>
      <c r="G6535" s="79">
        <v>44974.854942129634</v>
      </c>
      <c r="H6535" s="77">
        <v>179</v>
      </c>
      <c r="I6535" s="76">
        <v>44974.938194444447</v>
      </c>
      <c r="J6535" s="78"/>
      <c r="K6535" s="80">
        <v>1</v>
      </c>
    </row>
    <row r="6536" spans="2:11" x14ac:dyDescent="0.3">
      <c r="B6536" s="75">
        <v>41603</v>
      </c>
      <c r="C6536" s="76">
        <v>44974</v>
      </c>
      <c r="D6536" s="77">
        <v>659</v>
      </c>
      <c r="E6536" s="77">
        <v>6</v>
      </c>
      <c r="F6536" s="78"/>
      <c r="G6536" s="79">
        <v>44974.863935185189</v>
      </c>
      <c r="H6536" s="77">
        <v>167</v>
      </c>
      <c r="I6536" s="76">
        <v>44974.938194444447</v>
      </c>
      <c r="J6536" s="78"/>
      <c r="K6536" s="80">
        <v>1</v>
      </c>
    </row>
    <row r="6537" spans="2:11" x14ac:dyDescent="0.3">
      <c r="B6537" s="75">
        <v>41604</v>
      </c>
      <c r="C6537" s="76">
        <v>44974</v>
      </c>
      <c r="D6537" s="77">
        <v>344</v>
      </c>
      <c r="E6537" s="77">
        <v>2</v>
      </c>
      <c r="F6537" s="78"/>
      <c r="G6537" s="79">
        <v>44974.875196759262</v>
      </c>
      <c r="H6537" s="77">
        <v>170</v>
      </c>
      <c r="I6537" s="76">
        <v>44974.938194444447</v>
      </c>
      <c r="J6537" s="78"/>
      <c r="K6537" s="80">
        <v>1</v>
      </c>
    </row>
    <row r="6538" spans="2:11" x14ac:dyDescent="0.3">
      <c r="B6538" s="75">
        <v>41605</v>
      </c>
      <c r="C6538" s="76">
        <v>44974</v>
      </c>
      <c r="D6538" s="77">
        <v>509</v>
      </c>
      <c r="E6538" s="77">
        <v>3</v>
      </c>
      <c r="F6538" s="78"/>
      <c r="G6538" s="79">
        <v>44974.888923611114</v>
      </c>
      <c r="H6538" s="77">
        <v>179</v>
      </c>
      <c r="I6538" s="76">
        <v>44974.938194444447</v>
      </c>
      <c r="J6538" s="78"/>
      <c r="K6538" s="80">
        <v>1</v>
      </c>
    </row>
    <row r="6539" spans="2:11" x14ac:dyDescent="0.3">
      <c r="B6539" s="75">
        <v>41606</v>
      </c>
      <c r="C6539" s="76">
        <v>44977</v>
      </c>
      <c r="D6539" s="77">
        <v>306</v>
      </c>
      <c r="E6539" s="77">
        <v>2</v>
      </c>
      <c r="F6539" s="78"/>
      <c r="G6539" s="79">
        <v>44977.333333333336</v>
      </c>
      <c r="H6539" s="77">
        <v>166</v>
      </c>
      <c r="I6539" s="76">
        <v>44977.94027777778</v>
      </c>
      <c r="J6539" s="78"/>
      <c r="K6539" s="80">
        <v>1</v>
      </c>
    </row>
    <row r="6540" spans="2:11" x14ac:dyDescent="0.3">
      <c r="B6540" s="75">
        <v>41607</v>
      </c>
      <c r="C6540" s="76">
        <v>44977</v>
      </c>
      <c r="D6540" s="77">
        <v>1111</v>
      </c>
      <c r="E6540" s="77">
        <v>5</v>
      </c>
      <c r="F6540" s="78"/>
      <c r="G6540" s="79">
        <v>44977.343472222223</v>
      </c>
      <c r="H6540" s="77">
        <v>163</v>
      </c>
      <c r="I6540" s="76">
        <v>44977.94027777778</v>
      </c>
      <c r="J6540" s="78"/>
      <c r="K6540" s="80">
        <v>1</v>
      </c>
    </row>
    <row r="6541" spans="2:11" x14ac:dyDescent="0.3">
      <c r="B6541" s="75">
        <v>41608</v>
      </c>
      <c r="C6541" s="76">
        <v>44977</v>
      </c>
      <c r="D6541" s="77">
        <v>569</v>
      </c>
      <c r="E6541" s="77">
        <v>3</v>
      </c>
      <c r="F6541" s="78"/>
      <c r="G6541" s="79">
        <v>44977.352349537039</v>
      </c>
      <c r="H6541" s="77">
        <v>157</v>
      </c>
      <c r="I6541" s="76">
        <v>44977.94027777778</v>
      </c>
      <c r="J6541" s="78"/>
      <c r="K6541" s="80">
        <v>1</v>
      </c>
    </row>
    <row r="6542" spans="2:11" x14ac:dyDescent="0.3">
      <c r="B6542" s="75">
        <v>41609</v>
      </c>
      <c r="C6542" s="76">
        <v>44977</v>
      </c>
      <c r="D6542" s="77">
        <v>162</v>
      </c>
      <c r="E6542" s="77">
        <v>6</v>
      </c>
      <c r="F6542" s="78"/>
      <c r="G6542" s="79">
        <v>44977.363981481481</v>
      </c>
      <c r="H6542" s="77">
        <v>163</v>
      </c>
      <c r="I6542" s="76">
        <v>44977.94027777778</v>
      </c>
      <c r="J6542" s="78"/>
      <c r="K6542" s="80">
        <v>1</v>
      </c>
    </row>
    <row r="6543" spans="2:11" x14ac:dyDescent="0.3">
      <c r="B6543" s="75">
        <v>41610</v>
      </c>
      <c r="C6543" s="76">
        <v>44977</v>
      </c>
      <c r="D6543" s="77">
        <v>1402</v>
      </c>
      <c r="E6543" s="77">
        <v>2</v>
      </c>
      <c r="F6543" s="78"/>
      <c r="G6543" s="79">
        <v>44977.375474537039</v>
      </c>
      <c r="H6543" s="77">
        <v>174</v>
      </c>
      <c r="I6543" s="76">
        <v>44977.94027777778</v>
      </c>
      <c r="J6543" s="78"/>
      <c r="K6543" s="80">
        <v>1</v>
      </c>
    </row>
    <row r="6544" spans="2:11" x14ac:dyDescent="0.3">
      <c r="B6544" s="75">
        <v>41611</v>
      </c>
      <c r="C6544" s="76">
        <v>44977</v>
      </c>
      <c r="D6544" s="77">
        <v>437</v>
      </c>
      <c r="E6544" s="77">
        <v>1</v>
      </c>
      <c r="F6544" s="78"/>
      <c r="G6544" s="79">
        <v>44977.38762731482</v>
      </c>
      <c r="H6544" s="77">
        <v>146</v>
      </c>
      <c r="I6544" s="76">
        <v>44977.94027777778</v>
      </c>
      <c r="J6544" s="78"/>
      <c r="K6544" s="80">
        <v>1</v>
      </c>
    </row>
    <row r="6545" spans="2:11" x14ac:dyDescent="0.3">
      <c r="B6545" s="75">
        <v>41612</v>
      </c>
      <c r="C6545" s="76">
        <v>44977</v>
      </c>
      <c r="D6545" s="77">
        <v>577</v>
      </c>
      <c r="E6545" s="77">
        <v>5</v>
      </c>
      <c r="F6545" s="78"/>
      <c r="G6545" s="79">
        <v>44977.403611111113</v>
      </c>
      <c r="H6545" s="77">
        <v>167</v>
      </c>
      <c r="I6545" s="76">
        <v>44977.94027777778</v>
      </c>
      <c r="J6545" s="78"/>
      <c r="K6545" s="80">
        <v>1</v>
      </c>
    </row>
    <row r="6546" spans="2:11" x14ac:dyDescent="0.3">
      <c r="B6546" s="75">
        <v>41613</v>
      </c>
      <c r="C6546" s="76">
        <v>44977</v>
      </c>
      <c r="D6546" s="77">
        <v>1316</v>
      </c>
      <c r="E6546" s="77">
        <v>6</v>
      </c>
      <c r="F6546" s="78"/>
      <c r="G6546" s="79">
        <v>44977.418807870374</v>
      </c>
      <c r="H6546" s="77">
        <v>167</v>
      </c>
      <c r="I6546" s="76">
        <v>44977.94027777778</v>
      </c>
      <c r="J6546" s="78"/>
      <c r="K6546" s="80">
        <v>1</v>
      </c>
    </row>
    <row r="6547" spans="2:11" x14ac:dyDescent="0.3">
      <c r="B6547" s="75">
        <v>41614</v>
      </c>
      <c r="C6547" s="76">
        <v>44977</v>
      </c>
      <c r="D6547" s="77">
        <v>406</v>
      </c>
      <c r="E6547" s="77">
        <v>1</v>
      </c>
      <c r="F6547" s="78"/>
      <c r="G6547" s="79">
        <v>44977.429907407408</v>
      </c>
      <c r="H6547" s="77">
        <v>168</v>
      </c>
      <c r="I6547" s="76">
        <v>44977.94027777778</v>
      </c>
      <c r="J6547" s="78"/>
      <c r="K6547" s="80">
        <v>1</v>
      </c>
    </row>
    <row r="6548" spans="2:11" x14ac:dyDescent="0.3">
      <c r="B6548" s="75">
        <v>41615</v>
      </c>
      <c r="C6548" s="76">
        <v>44977</v>
      </c>
      <c r="D6548" s="77">
        <v>1161</v>
      </c>
      <c r="E6548" s="77">
        <v>5</v>
      </c>
      <c r="F6548" s="78"/>
      <c r="G6548" s="79">
        <v>44977.439884259256</v>
      </c>
      <c r="H6548" s="77">
        <v>170</v>
      </c>
      <c r="I6548" s="76">
        <v>44977.94027777778</v>
      </c>
      <c r="J6548" s="78"/>
      <c r="K6548" s="80">
        <v>1</v>
      </c>
    </row>
    <row r="6549" spans="2:11" x14ac:dyDescent="0.3">
      <c r="B6549" s="75">
        <v>41616</v>
      </c>
      <c r="C6549" s="76">
        <v>44977</v>
      </c>
      <c r="D6549" s="77">
        <v>311</v>
      </c>
      <c r="E6549" s="77">
        <v>5</v>
      </c>
      <c r="F6549" s="78"/>
      <c r="G6549" s="79">
        <v>44977.454722222217</v>
      </c>
      <c r="H6549" s="77">
        <v>158</v>
      </c>
      <c r="I6549" s="76">
        <v>44977.94027777778</v>
      </c>
      <c r="J6549" s="78"/>
      <c r="K6549" s="80">
        <v>1</v>
      </c>
    </row>
    <row r="6550" spans="2:11" x14ac:dyDescent="0.3">
      <c r="B6550" s="75">
        <v>41617</v>
      </c>
      <c r="C6550" s="76">
        <v>44977</v>
      </c>
      <c r="D6550" s="77">
        <v>116</v>
      </c>
      <c r="E6550" s="77">
        <v>2</v>
      </c>
      <c r="F6550" s="78"/>
      <c r="G6550" s="79">
        <v>44977.46871527777</v>
      </c>
      <c r="H6550" s="77">
        <v>175</v>
      </c>
      <c r="I6550" s="76">
        <v>44977.94027777778</v>
      </c>
      <c r="J6550" s="78"/>
      <c r="K6550" s="80">
        <v>1</v>
      </c>
    </row>
    <row r="6551" spans="2:11" x14ac:dyDescent="0.3">
      <c r="B6551" s="75">
        <v>41618</v>
      </c>
      <c r="C6551" s="76">
        <v>44977</v>
      </c>
      <c r="D6551" s="77">
        <v>499</v>
      </c>
      <c r="E6551" s="77">
        <v>5</v>
      </c>
      <c r="F6551" s="78"/>
      <c r="G6551" s="79">
        <v>44977.482129629621</v>
      </c>
      <c r="H6551" s="77">
        <v>165</v>
      </c>
      <c r="I6551" s="76">
        <v>44977.94027777778</v>
      </c>
      <c r="J6551" s="78"/>
      <c r="K6551" s="80">
        <v>1</v>
      </c>
    </row>
    <row r="6552" spans="2:11" x14ac:dyDescent="0.3">
      <c r="B6552" s="75">
        <v>41619</v>
      </c>
      <c r="C6552" s="76">
        <v>44977</v>
      </c>
      <c r="D6552" s="77">
        <v>374</v>
      </c>
      <c r="E6552" s="77">
        <v>4</v>
      </c>
      <c r="F6552" s="78"/>
      <c r="G6552" s="79">
        <v>44977.490451388883</v>
      </c>
      <c r="H6552" s="77">
        <v>156</v>
      </c>
      <c r="I6552" s="76">
        <v>44977.94027777778</v>
      </c>
      <c r="J6552" s="78"/>
      <c r="K6552" s="80">
        <v>1</v>
      </c>
    </row>
    <row r="6553" spans="2:11" x14ac:dyDescent="0.3">
      <c r="B6553" s="75">
        <v>41620</v>
      </c>
      <c r="C6553" s="76">
        <v>44977</v>
      </c>
      <c r="D6553" s="77">
        <v>1251</v>
      </c>
      <c r="E6553" s="77">
        <v>4</v>
      </c>
      <c r="F6553" s="78"/>
      <c r="G6553" s="79">
        <v>44977.505821759252</v>
      </c>
      <c r="H6553" s="77">
        <v>157</v>
      </c>
      <c r="I6553" s="76">
        <v>44977.94027777778</v>
      </c>
      <c r="J6553" s="78"/>
      <c r="K6553" s="80">
        <v>1</v>
      </c>
    </row>
    <row r="6554" spans="2:11" x14ac:dyDescent="0.3">
      <c r="B6554" s="75">
        <v>41621</v>
      </c>
      <c r="C6554" s="76">
        <v>44977</v>
      </c>
      <c r="D6554" s="77">
        <v>325</v>
      </c>
      <c r="E6554" s="77">
        <v>2</v>
      </c>
      <c r="F6554" s="78"/>
      <c r="G6554" s="79">
        <v>44977.515740740731</v>
      </c>
      <c r="H6554" s="77">
        <v>176</v>
      </c>
      <c r="I6554" s="76">
        <v>44977.94027777778</v>
      </c>
      <c r="J6554" s="78"/>
      <c r="K6554" s="80">
        <v>1</v>
      </c>
    </row>
    <row r="6555" spans="2:11" x14ac:dyDescent="0.3">
      <c r="B6555" s="75">
        <v>41622</v>
      </c>
      <c r="C6555" s="76">
        <v>44977</v>
      </c>
      <c r="D6555" s="77">
        <v>1055</v>
      </c>
      <c r="E6555" s="77">
        <v>2</v>
      </c>
      <c r="F6555" s="78"/>
      <c r="G6555" s="79">
        <v>44977.531400462954</v>
      </c>
      <c r="H6555" s="77">
        <v>171</v>
      </c>
      <c r="I6555" s="76">
        <v>44977.94027777778</v>
      </c>
      <c r="J6555" s="78"/>
      <c r="K6555" s="80">
        <v>1</v>
      </c>
    </row>
    <row r="6556" spans="2:11" x14ac:dyDescent="0.3">
      <c r="B6556" s="75">
        <v>41623</v>
      </c>
      <c r="C6556" s="76">
        <v>44977</v>
      </c>
      <c r="D6556" s="77">
        <v>336</v>
      </c>
      <c r="E6556" s="77">
        <v>1</v>
      </c>
      <c r="F6556" s="78"/>
      <c r="G6556" s="79">
        <v>44977.543506944436</v>
      </c>
      <c r="H6556" s="77">
        <v>149</v>
      </c>
      <c r="I6556" s="76">
        <v>44977.94027777778</v>
      </c>
      <c r="J6556" s="78"/>
      <c r="K6556" s="80">
        <v>1</v>
      </c>
    </row>
    <row r="6557" spans="2:11" x14ac:dyDescent="0.3">
      <c r="B6557" s="75">
        <v>41624</v>
      </c>
      <c r="C6557" s="76">
        <v>44977</v>
      </c>
      <c r="D6557" s="77">
        <v>1360</v>
      </c>
      <c r="E6557" s="77">
        <v>1</v>
      </c>
      <c r="F6557" s="78"/>
      <c r="G6557" s="79">
        <v>44977.558506944435</v>
      </c>
      <c r="H6557" s="77">
        <v>165</v>
      </c>
      <c r="I6557" s="76">
        <v>44977.94027777778</v>
      </c>
      <c r="J6557" s="78"/>
      <c r="K6557" s="80">
        <v>1</v>
      </c>
    </row>
    <row r="6558" spans="2:11" x14ac:dyDescent="0.3">
      <c r="B6558" s="75">
        <v>41625</v>
      </c>
      <c r="C6558" s="76">
        <v>44977</v>
      </c>
      <c r="D6558" s="77">
        <v>377</v>
      </c>
      <c r="E6558" s="77">
        <v>2</v>
      </c>
      <c r="F6558" s="78"/>
      <c r="G6558" s="79">
        <v>44977.572731481472</v>
      </c>
      <c r="H6558" s="77">
        <v>152</v>
      </c>
      <c r="I6558" s="76">
        <v>44977.94027777778</v>
      </c>
      <c r="J6558" s="78"/>
      <c r="K6558" s="80">
        <v>1</v>
      </c>
    </row>
    <row r="6559" spans="2:11" x14ac:dyDescent="0.3">
      <c r="B6559" s="75">
        <v>41626</v>
      </c>
      <c r="C6559" s="76">
        <v>44977</v>
      </c>
      <c r="D6559" s="77">
        <v>756</v>
      </c>
      <c r="E6559" s="77">
        <v>3</v>
      </c>
      <c r="F6559" s="78"/>
      <c r="G6559" s="79">
        <v>44977.585868055547</v>
      </c>
      <c r="H6559" s="77">
        <v>173</v>
      </c>
      <c r="I6559" s="76">
        <v>44977.94027777778</v>
      </c>
      <c r="J6559" s="78"/>
      <c r="K6559" s="80">
        <v>1</v>
      </c>
    </row>
    <row r="6560" spans="2:11" x14ac:dyDescent="0.3">
      <c r="B6560" s="75">
        <v>41627</v>
      </c>
      <c r="C6560" s="76">
        <v>44977</v>
      </c>
      <c r="D6560" s="77">
        <v>935</v>
      </c>
      <c r="E6560" s="77">
        <v>3</v>
      </c>
      <c r="F6560" s="78"/>
      <c r="G6560" s="79">
        <v>44977.598321759251</v>
      </c>
      <c r="H6560" s="77">
        <v>143</v>
      </c>
      <c r="I6560" s="76">
        <v>44977.94027777778</v>
      </c>
      <c r="J6560" s="78"/>
      <c r="K6560" s="80">
        <v>1</v>
      </c>
    </row>
    <row r="6561" spans="2:11" x14ac:dyDescent="0.3">
      <c r="B6561" s="75">
        <v>41628</v>
      </c>
      <c r="C6561" s="76">
        <v>44977</v>
      </c>
      <c r="D6561" s="77">
        <v>1160</v>
      </c>
      <c r="E6561" s="77">
        <v>1</v>
      </c>
      <c r="F6561" s="78"/>
      <c r="G6561" s="79">
        <v>44977.614016203697</v>
      </c>
      <c r="H6561" s="77">
        <v>163</v>
      </c>
      <c r="I6561" s="76">
        <v>44977.94027777778</v>
      </c>
      <c r="J6561" s="78"/>
      <c r="K6561" s="80">
        <v>1</v>
      </c>
    </row>
    <row r="6562" spans="2:11" x14ac:dyDescent="0.3">
      <c r="B6562" s="75">
        <v>41629</v>
      </c>
      <c r="C6562" s="76">
        <v>44977</v>
      </c>
      <c r="D6562" s="77">
        <v>781</v>
      </c>
      <c r="E6562" s="77">
        <v>1</v>
      </c>
      <c r="F6562" s="78"/>
      <c r="G6562" s="79">
        <v>44977.624004629623</v>
      </c>
      <c r="H6562" s="77">
        <v>141</v>
      </c>
      <c r="I6562" s="76">
        <v>44977.94027777778</v>
      </c>
      <c r="J6562" s="78"/>
      <c r="K6562" s="80">
        <v>1</v>
      </c>
    </row>
    <row r="6563" spans="2:11" x14ac:dyDescent="0.3">
      <c r="B6563" s="75">
        <v>41630</v>
      </c>
      <c r="C6563" s="76">
        <v>44977</v>
      </c>
      <c r="D6563" s="77">
        <v>1036</v>
      </c>
      <c r="E6563" s="77">
        <v>1</v>
      </c>
      <c r="F6563" s="78"/>
      <c r="G6563" s="79">
        <v>44977.636898148143</v>
      </c>
      <c r="H6563" s="77">
        <v>144</v>
      </c>
      <c r="I6563" s="76">
        <v>44977.94027777778</v>
      </c>
      <c r="J6563" s="78"/>
      <c r="K6563" s="80">
        <v>1</v>
      </c>
    </row>
    <row r="6564" spans="2:11" x14ac:dyDescent="0.3">
      <c r="B6564" s="75">
        <v>41631</v>
      </c>
      <c r="C6564" s="76">
        <v>44977</v>
      </c>
      <c r="D6564" s="77">
        <v>935</v>
      </c>
      <c r="E6564" s="77">
        <v>4</v>
      </c>
      <c r="F6564" s="78"/>
      <c r="G6564" s="79">
        <v>44977.647673611107</v>
      </c>
      <c r="H6564" s="77">
        <v>168</v>
      </c>
      <c r="I6564" s="76">
        <v>44977.94027777778</v>
      </c>
      <c r="J6564" s="78"/>
      <c r="K6564" s="80">
        <v>1</v>
      </c>
    </row>
    <row r="6565" spans="2:11" x14ac:dyDescent="0.3">
      <c r="B6565" s="75">
        <v>41632</v>
      </c>
      <c r="C6565" s="76">
        <v>44977</v>
      </c>
      <c r="D6565" s="77">
        <v>346</v>
      </c>
      <c r="E6565" s="77">
        <v>6</v>
      </c>
      <c r="F6565" s="78"/>
      <c r="G6565" s="79">
        <v>44977.658530092587</v>
      </c>
      <c r="H6565" s="77">
        <v>156</v>
      </c>
      <c r="I6565" s="76">
        <v>44977.94027777778</v>
      </c>
      <c r="J6565" s="78"/>
      <c r="K6565" s="80">
        <v>1</v>
      </c>
    </row>
    <row r="6566" spans="2:11" x14ac:dyDescent="0.3">
      <c r="B6566" s="75">
        <v>41633</v>
      </c>
      <c r="C6566" s="76">
        <v>44977</v>
      </c>
      <c r="D6566" s="77">
        <v>632</v>
      </c>
      <c r="E6566" s="77">
        <v>5</v>
      </c>
      <c r="F6566" s="78"/>
      <c r="G6566" s="79">
        <v>44977.666562499995</v>
      </c>
      <c r="H6566" s="77">
        <v>174</v>
      </c>
      <c r="I6566" s="76">
        <v>44977.94027777778</v>
      </c>
      <c r="J6566" s="78"/>
      <c r="K6566" s="80">
        <v>1</v>
      </c>
    </row>
    <row r="6567" spans="2:11" x14ac:dyDescent="0.3">
      <c r="B6567" s="75">
        <v>41634</v>
      </c>
      <c r="C6567" s="76">
        <v>44977</v>
      </c>
      <c r="D6567" s="77">
        <v>38</v>
      </c>
      <c r="E6567" s="77">
        <v>4</v>
      </c>
      <c r="F6567" s="78"/>
      <c r="G6567" s="79">
        <v>44977.677951388883</v>
      </c>
      <c r="H6567" s="77">
        <v>174</v>
      </c>
      <c r="I6567" s="76">
        <v>44977.94027777778</v>
      </c>
      <c r="J6567" s="78"/>
      <c r="K6567" s="80">
        <v>1</v>
      </c>
    </row>
    <row r="6568" spans="2:11" x14ac:dyDescent="0.3">
      <c r="B6568" s="75">
        <v>41635</v>
      </c>
      <c r="C6568" s="76">
        <v>44977</v>
      </c>
      <c r="D6568" s="77">
        <v>997</v>
      </c>
      <c r="E6568" s="77">
        <v>4</v>
      </c>
      <c r="F6568" s="78"/>
      <c r="G6568" s="79">
        <v>44977.688171296293</v>
      </c>
      <c r="H6568" s="77">
        <v>178</v>
      </c>
      <c r="I6568" s="76">
        <v>44977.94027777778</v>
      </c>
      <c r="J6568" s="78"/>
      <c r="K6568" s="80">
        <v>1</v>
      </c>
    </row>
    <row r="6569" spans="2:11" x14ac:dyDescent="0.3">
      <c r="B6569" s="75">
        <v>41636</v>
      </c>
      <c r="C6569" s="76">
        <v>44977</v>
      </c>
      <c r="D6569" s="77">
        <v>336</v>
      </c>
      <c r="E6569" s="77">
        <v>4</v>
      </c>
      <c r="F6569" s="78"/>
      <c r="G6569" s="79">
        <v>44977.699525462958</v>
      </c>
      <c r="H6569" s="77">
        <v>152</v>
      </c>
      <c r="I6569" s="76">
        <v>44977.94027777778</v>
      </c>
      <c r="J6569" s="78"/>
      <c r="K6569" s="80">
        <v>1</v>
      </c>
    </row>
    <row r="6570" spans="2:11" x14ac:dyDescent="0.3">
      <c r="B6570" s="75">
        <v>41637</v>
      </c>
      <c r="C6570" s="76">
        <v>44977</v>
      </c>
      <c r="D6570" s="77">
        <v>94</v>
      </c>
      <c r="E6570" s="77">
        <v>1</v>
      </c>
      <c r="F6570" s="78"/>
      <c r="G6570" s="79">
        <v>44977.711678240739</v>
      </c>
      <c r="H6570" s="77">
        <v>160</v>
      </c>
      <c r="I6570" s="76">
        <v>44977.94027777778</v>
      </c>
      <c r="J6570" s="78"/>
      <c r="K6570" s="80">
        <v>1</v>
      </c>
    </row>
    <row r="6571" spans="2:11" x14ac:dyDescent="0.3">
      <c r="B6571" s="75">
        <v>41638</v>
      </c>
      <c r="C6571" s="76">
        <v>44977</v>
      </c>
      <c r="D6571" s="77">
        <v>1001</v>
      </c>
      <c r="E6571" s="77">
        <v>3</v>
      </c>
      <c r="F6571" s="78"/>
      <c r="G6571" s="79">
        <v>44977.724259259259</v>
      </c>
      <c r="H6571" s="77">
        <v>174</v>
      </c>
      <c r="I6571" s="76">
        <v>44977.94027777778</v>
      </c>
      <c r="J6571" s="78"/>
      <c r="K6571" s="80">
        <v>1</v>
      </c>
    </row>
    <row r="6572" spans="2:11" x14ac:dyDescent="0.3">
      <c r="B6572" s="75">
        <v>41639</v>
      </c>
      <c r="C6572" s="76">
        <v>44977</v>
      </c>
      <c r="D6572" s="77">
        <v>1410</v>
      </c>
      <c r="E6572" s="77">
        <v>4</v>
      </c>
      <c r="F6572" s="78"/>
      <c r="G6572" s="79">
        <v>44977.735960648148</v>
      </c>
      <c r="H6572" s="77">
        <v>151</v>
      </c>
      <c r="I6572" s="76">
        <v>44977.94027777778</v>
      </c>
      <c r="J6572" s="78"/>
      <c r="K6572" s="80">
        <v>1</v>
      </c>
    </row>
    <row r="6573" spans="2:11" x14ac:dyDescent="0.3">
      <c r="B6573" s="75">
        <v>41640</v>
      </c>
      <c r="C6573" s="76">
        <v>44977</v>
      </c>
      <c r="D6573" s="77">
        <v>174</v>
      </c>
      <c r="E6573" s="77">
        <v>5</v>
      </c>
      <c r="F6573" s="78"/>
      <c r="G6573" s="79">
        <v>44977.74732638889</v>
      </c>
      <c r="H6573" s="77">
        <v>152</v>
      </c>
      <c r="I6573" s="76">
        <v>44977.94027777778</v>
      </c>
      <c r="J6573" s="78"/>
      <c r="K6573" s="80">
        <v>1</v>
      </c>
    </row>
    <row r="6574" spans="2:11" x14ac:dyDescent="0.3">
      <c r="B6574" s="75">
        <v>41641</v>
      </c>
      <c r="C6574" s="76">
        <v>44977</v>
      </c>
      <c r="D6574" s="77">
        <v>418</v>
      </c>
      <c r="E6574" s="77">
        <v>3</v>
      </c>
      <c r="F6574" s="78"/>
      <c r="G6574" s="79">
        <v>44977.763020833336</v>
      </c>
      <c r="H6574" s="77">
        <v>162</v>
      </c>
      <c r="I6574" s="76">
        <v>44977.94027777778</v>
      </c>
      <c r="J6574" s="78"/>
      <c r="K6574" s="80">
        <v>1</v>
      </c>
    </row>
    <row r="6575" spans="2:11" x14ac:dyDescent="0.3">
      <c r="B6575" s="75">
        <v>41642</v>
      </c>
      <c r="C6575" s="76">
        <v>44977</v>
      </c>
      <c r="D6575" s="77">
        <v>1261</v>
      </c>
      <c r="E6575" s="77">
        <v>4</v>
      </c>
      <c r="F6575" s="78"/>
      <c r="G6575" s="79">
        <v>44977.772604166668</v>
      </c>
      <c r="H6575" s="77">
        <v>151</v>
      </c>
      <c r="I6575" s="76">
        <v>44977.94027777778</v>
      </c>
      <c r="J6575" s="78"/>
      <c r="K6575" s="80">
        <v>1</v>
      </c>
    </row>
    <row r="6576" spans="2:11" x14ac:dyDescent="0.3">
      <c r="B6576" s="75">
        <v>41643</v>
      </c>
      <c r="C6576" s="76">
        <v>44977</v>
      </c>
      <c r="D6576" s="77">
        <v>168</v>
      </c>
      <c r="E6576" s="77">
        <v>3</v>
      </c>
      <c r="F6576" s="78"/>
      <c r="G6576" s="79">
        <v>44977.786203703705</v>
      </c>
      <c r="H6576" s="77">
        <v>161</v>
      </c>
      <c r="I6576" s="76">
        <v>44977.94027777778</v>
      </c>
      <c r="J6576" s="78"/>
      <c r="K6576" s="80">
        <v>1</v>
      </c>
    </row>
    <row r="6577" spans="2:11" x14ac:dyDescent="0.3">
      <c r="B6577" s="75">
        <v>41644</v>
      </c>
      <c r="C6577" s="76">
        <v>44977</v>
      </c>
      <c r="D6577" s="77">
        <v>1206</v>
      </c>
      <c r="E6577" s="77">
        <v>3</v>
      </c>
      <c r="F6577" s="78"/>
      <c r="G6577" s="79">
        <v>44977.798703703702</v>
      </c>
      <c r="H6577" s="77">
        <v>146</v>
      </c>
      <c r="I6577" s="76">
        <v>44977.94027777778</v>
      </c>
      <c r="J6577" s="78"/>
      <c r="K6577" s="80">
        <v>1</v>
      </c>
    </row>
    <row r="6578" spans="2:11" x14ac:dyDescent="0.3">
      <c r="B6578" s="75">
        <v>41645</v>
      </c>
      <c r="C6578" s="76">
        <v>44977</v>
      </c>
      <c r="D6578" s="77">
        <v>96</v>
      </c>
      <c r="E6578" s="77">
        <v>1</v>
      </c>
      <c r="F6578" s="78"/>
      <c r="G6578" s="79">
        <v>44977.813113425924</v>
      </c>
      <c r="H6578" s="77">
        <v>141</v>
      </c>
      <c r="I6578" s="76">
        <v>44977.94027777778</v>
      </c>
      <c r="J6578" s="78"/>
      <c r="K6578" s="80">
        <v>1</v>
      </c>
    </row>
    <row r="6579" spans="2:11" x14ac:dyDescent="0.3">
      <c r="B6579" s="75">
        <v>41646</v>
      </c>
      <c r="C6579" s="76">
        <v>44977</v>
      </c>
      <c r="D6579" s="77">
        <v>1361</v>
      </c>
      <c r="E6579" s="77">
        <v>6</v>
      </c>
      <c r="F6579" s="78"/>
      <c r="G6579" s="79">
        <v>44977.828275462962</v>
      </c>
      <c r="H6579" s="77">
        <v>167</v>
      </c>
      <c r="I6579" s="76">
        <v>44977.94027777778</v>
      </c>
      <c r="J6579" s="78"/>
      <c r="K6579" s="80">
        <v>1</v>
      </c>
    </row>
    <row r="6580" spans="2:11" x14ac:dyDescent="0.3">
      <c r="B6580" s="75">
        <v>41647</v>
      </c>
      <c r="C6580" s="76">
        <v>44977</v>
      </c>
      <c r="D6580" s="77">
        <v>1283</v>
      </c>
      <c r="E6580" s="77">
        <v>1</v>
      </c>
      <c r="F6580" s="78"/>
      <c r="G6580" s="79">
        <v>44977.841354166667</v>
      </c>
      <c r="H6580" s="77">
        <v>178</v>
      </c>
      <c r="I6580" s="76">
        <v>44977.94027777778</v>
      </c>
      <c r="J6580" s="78"/>
      <c r="K6580" s="80">
        <v>1</v>
      </c>
    </row>
    <row r="6581" spans="2:11" x14ac:dyDescent="0.3">
      <c r="B6581" s="75">
        <v>41648</v>
      </c>
      <c r="C6581" s="76">
        <v>44977</v>
      </c>
      <c r="D6581" s="77">
        <v>862</v>
      </c>
      <c r="E6581" s="77">
        <v>5</v>
      </c>
      <c r="F6581" s="78"/>
      <c r="G6581" s="79">
        <v>44977.85255787037</v>
      </c>
      <c r="H6581" s="77">
        <v>161</v>
      </c>
      <c r="I6581" s="76">
        <v>44977.94027777778</v>
      </c>
      <c r="J6581" s="78"/>
      <c r="K6581" s="80">
        <v>1</v>
      </c>
    </row>
    <row r="6582" spans="2:11" x14ac:dyDescent="0.3">
      <c r="B6582" s="75">
        <v>41649</v>
      </c>
      <c r="C6582" s="76">
        <v>44977</v>
      </c>
      <c r="D6582" s="77">
        <v>1221</v>
      </c>
      <c r="E6582" s="77">
        <v>4</v>
      </c>
      <c r="F6582" s="78"/>
      <c r="G6582" s="79">
        <v>44977.865868055553</v>
      </c>
      <c r="H6582" s="77">
        <v>176</v>
      </c>
      <c r="I6582" s="76">
        <v>44977.94027777778</v>
      </c>
      <c r="J6582" s="78"/>
      <c r="K6582" s="80">
        <v>1</v>
      </c>
    </row>
    <row r="6583" spans="2:11" x14ac:dyDescent="0.3">
      <c r="B6583" s="75">
        <v>41650</v>
      </c>
      <c r="C6583" s="76">
        <v>44977</v>
      </c>
      <c r="D6583" s="77">
        <v>394</v>
      </c>
      <c r="E6583" s="77">
        <v>2</v>
      </c>
      <c r="F6583" s="78"/>
      <c r="G6583" s="79">
        <v>44977.879085648143</v>
      </c>
      <c r="H6583" s="77">
        <v>156</v>
      </c>
      <c r="I6583" s="76">
        <v>44977.94027777778</v>
      </c>
      <c r="J6583" s="78"/>
      <c r="K6583" s="80">
        <v>1</v>
      </c>
    </row>
    <row r="6584" spans="2:11" x14ac:dyDescent="0.3">
      <c r="B6584" s="75">
        <v>41651</v>
      </c>
      <c r="C6584" s="76">
        <v>44977</v>
      </c>
      <c r="D6584" s="77">
        <v>887</v>
      </c>
      <c r="E6584" s="77">
        <v>2</v>
      </c>
      <c r="F6584" s="78"/>
      <c r="G6584" s="79">
        <v>44977.892175925917</v>
      </c>
      <c r="H6584" s="77">
        <v>157</v>
      </c>
      <c r="I6584" s="76">
        <v>44977.94027777778</v>
      </c>
      <c r="J6584" s="78"/>
      <c r="K6584" s="80">
        <v>1</v>
      </c>
    </row>
    <row r="6585" spans="2:11" x14ac:dyDescent="0.3">
      <c r="B6585" s="75">
        <v>41652</v>
      </c>
      <c r="C6585" s="76">
        <v>44977</v>
      </c>
      <c r="D6585" s="77">
        <v>854</v>
      </c>
      <c r="E6585" s="77">
        <v>3</v>
      </c>
      <c r="F6585" s="78"/>
      <c r="G6585" s="79">
        <v>44977.904085648137</v>
      </c>
      <c r="H6585" s="77">
        <v>159</v>
      </c>
      <c r="I6585" s="76">
        <v>44977.94027777778</v>
      </c>
      <c r="J6585" s="78"/>
      <c r="K6585" s="80">
        <v>1</v>
      </c>
    </row>
    <row r="6586" spans="2:11" x14ac:dyDescent="0.3">
      <c r="B6586" s="75">
        <v>41653</v>
      </c>
      <c r="C6586" s="76">
        <v>44977</v>
      </c>
      <c r="D6586" s="77">
        <v>706</v>
      </c>
      <c r="E6586" s="77">
        <v>5</v>
      </c>
      <c r="F6586" s="78"/>
      <c r="G6586" s="79">
        <v>44977.920254629622</v>
      </c>
      <c r="H6586" s="77">
        <v>144</v>
      </c>
      <c r="I6586" s="76">
        <v>44977.94027777778</v>
      </c>
      <c r="J6586" s="78"/>
      <c r="K6586" s="80">
        <v>1</v>
      </c>
    </row>
    <row r="6587" spans="2:11" x14ac:dyDescent="0.3">
      <c r="B6587" s="75">
        <v>41654</v>
      </c>
      <c r="C6587" s="76">
        <v>44978</v>
      </c>
      <c r="D6587" s="77">
        <v>73</v>
      </c>
      <c r="E6587" s="77">
        <v>4</v>
      </c>
      <c r="F6587" s="78"/>
      <c r="G6587" s="79">
        <v>44978.333333333336</v>
      </c>
      <c r="H6587" s="77">
        <v>149</v>
      </c>
      <c r="I6587" s="76">
        <v>44978.966666666667</v>
      </c>
      <c r="J6587" s="78"/>
      <c r="K6587" s="80">
        <v>1</v>
      </c>
    </row>
    <row r="6588" spans="2:11" x14ac:dyDescent="0.3">
      <c r="B6588" s="75">
        <v>41655</v>
      </c>
      <c r="C6588" s="76">
        <v>44978</v>
      </c>
      <c r="D6588" s="77">
        <v>158</v>
      </c>
      <c r="E6588" s="77">
        <v>1</v>
      </c>
      <c r="F6588" s="78"/>
      <c r="G6588" s="79">
        <v>44978.344513888893</v>
      </c>
      <c r="H6588" s="77">
        <v>145</v>
      </c>
      <c r="I6588" s="76">
        <v>44978.966666666667</v>
      </c>
      <c r="J6588" s="78"/>
      <c r="K6588" s="80">
        <v>1</v>
      </c>
    </row>
    <row r="6589" spans="2:11" x14ac:dyDescent="0.3">
      <c r="B6589" s="75">
        <v>41656</v>
      </c>
      <c r="C6589" s="76">
        <v>44978</v>
      </c>
      <c r="D6589" s="77">
        <v>183</v>
      </c>
      <c r="E6589" s="77">
        <v>3</v>
      </c>
      <c r="F6589" s="78"/>
      <c r="G6589" s="79">
        <v>44978.359756944446</v>
      </c>
      <c r="H6589" s="77">
        <v>164</v>
      </c>
      <c r="I6589" s="76">
        <v>44978.966666666667</v>
      </c>
      <c r="J6589" s="78"/>
      <c r="K6589" s="80">
        <v>1</v>
      </c>
    </row>
    <row r="6590" spans="2:11" x14ac:dyDescent="0.3">
      <c r="B6590" s="75">
        <v>41657</v>
      </c>
      <c r="C6590" s="76">
        <v>44978</v>
      </c>
      <c r="D6590" s="77">
        <v>1310</v>
      </c>
      <c r="E6590" s="77">
        <v>2</v>
      </c>
      <c r="F6590" s="78"/>
      <c r="G6590" s="79">
        <v>44978.373472222222</v>
      </c>
      <c r="H6590" s="77">
        <v>156</v>
      </c>
      <c r="I6590" s="76">
        <v>44978.966666666667</v>
      </c>
      <c r="J6590" s="78"/>
      <c r="K6590" s="80">
        <v>1</v>
      </c>
    </row>
    <row r="6591" spans="2:11" x14ac:dyDescent="0.3">
      <c r="B6591" s="75">
        <v>41658</v>
      </c>
      <c r="C6591" s="76">
        <v>44978</v>
      </c>
      <c r="D6591" s="77">
        <v>665</v>
      </c>
      <c r="E6591" s="77">
        <v>3</v>
      </c>
      <c r="F6591" s="78"/>
      <c r="G6591" s="79">
        <v>44978.38422453704</v>
      </c>
      <c r="H6591" s="77">
        <v>146</v>
      </c>
      <c r="I6591" s="76">
        <v>44978.966666666667</v>
      </c>
      <c r="J6591" s="78"/>
      <c r="K6591" s="80">
        <v>1</v>
      </c>
    </row>
    <row r="6592" spans="2:11" x14ac:dyDescent="0.3">
      <c r="B6592" s="75">
        <v>41659</v>
      </c>
      <c r="C6592" s="76">
        <v>44978</v>
      </c>
      <c r="D6592" s="77">
        <v>1166</v>
      </c>
      <c r="E6592" s="77">
        <v>1</v>
      </c>
      <c r="F6592" s="78"/>
      <c r="G6592" s="79">
        <v>44978.393368055556</v>
      </c>
      <c r="H6592" s="77">
        <v>148</v>
      </c>
      <c r="I6592" s="76">
        <v>44978.966666666667</v>
      </c>
      <c r="J6592" s="78"/>
      <c r="K6592" s="80">
        <v>1</v>
      </c>
    </row>
    <row r="6593" spans="2:11" x14ac:dyDescent="0.3">
      <c r="B6593" s="75">
        <v>41660</v>
      </c>
      <c r="C6593" s="76">
        <v>44978</v>
      </c>
      <c r="D6593" s="77">
        <v>104</v>
      </c>
      <c r="E6593" s="77">
        <v>6</v>
      </c>
      <c r="F6593" s="78"/>
      <c r="G6593" s="79">
        <v>44978.405081018522</v>
      </c>
      <c r="H6593" s="77">
        <v>168</v>
      </c>
      <c r="I6593" s="76">
        <v>44978.966666666667</v>
      </c>
      <c r="J6593" s="78"/>
      <c r="K6593" s="80">
        <v>1</v>
      </c>
    </row>
    <row r="6594" spans="2:11" x14ac:dyDescent="0.3">
      <c r="B6594" s="75">
        <v>41661</v>
      </c>
      <c r="C6594" s="76">
        <v>44978</v>
      </c>
      <c r="D6594" s="77">
        <v>1121</v>
      </c>
      <c r="E6594" s="77">
        <v>3</v>
      </c>
      <c r="F6594" s="78"/>
      <c r="G6594" s="79">
        <v>44978.413831018523</v>
      </c>
      <c r="H6594" s="77">
        <v>179</v>
      </c>
      <c r="I6594" s="76">
        <v>44978.966666666667</v>
      </c>
      <c r="J6594" s="78"/>
      <c r="K6594" s="80">
        <v>1</v>
      </c>
    </row>
    <row r="6595" spans="2:11" x14ac:dyDescent="0.3">
      <c r="B6595" s="75">
        <v>41662</v>
      </c>
      <c r="C6595" s="76">
        <v>44978</v>
      </c>
      <c r="D6595" s="77">
        <v>419</v>
      </c>
      <c r="E6595" s="77">
        <v>1</v>
      </c>
      <c r="F6595" s="78"/>
      <c r="G6595" s="79">
        <v>44978.427812500006</v>
      </c>
      <c r="H6595" s="77">
        <v>142</v>
      </c>
      <c r="I6595" s="76">
        <v>44978.966666666667</v>
      </c>
      <c r="J6595" s="78"/>
      <c r="K6595" s="80">
        <v>1</v>
      </c>
    </row>
    <row r="6596" spans="2:11" x14ac:dyDescent="0.3">
      <c r="B6596" s="75">
        <v>41663</v>
      </c>
      <c r="C6596" s="76">
        <v>44978</v>
      </c>
      <c r="D6596" s="77">
        <v>593</v>
      </c>
      <c r="E6596" s="77">
        <v>4</v>
      </c>
      <c r="F6596" s="78"/>
      <c r="G6596" s="79">
        <v>44978.442754629636</v>
      </c>
      <c r="H6596" s="77">
        <v>170</v>
      </c>
      <c r="I6596" s="76">
        <v>44978.966666666667</v>
      </c>
      <c r="J6596" s="78"/>
      <c r="K6596" s="80">
        <v>1</v>
      </c>
    </row>
    <row r="6597" spans="2:11" x14ac:dyDescent="0.3">
      <c r="B6597" s="75">
        <v>41664</v>
      </c>
      <c r="C6597" s="76">
        <v>44978</v>
      </c>
      <c r="D6597" s="77">
        <v>871</v>
      </c>
      <c r="E6597" s="77">
        <v>4</v>
      </c>
      <c r="F6597" s="78"/>
      <c r="G6597" s="79">
        <v>44978.454120370377</v>
      </c>
      <c r="H6597" s="77">
        <v>165</v>
      </c>
      <c r="I6597" s="76">
        <v>44978.966666666667</v>
      </c>
      <c r="J6597" s="78"/>
      <c r="K6597" s="80">
        <v>1</v>
      </c>
    </row>
    <row r="6598" spans="2:11" x14ac:dyDescent="0.3">
      <c r="B6598" s="75">
        <v>41665</v>
      </c>
      <c r="C6598" s="76">
        <v>44978</v>
      </c>
      <c r="D6598" s="77">
        <v>621</v>
      </c>
      <c r="E6598" s="77">
        <v>3</v>
      </c>
      <c r="F6598" s="78"/>
      <c r="G6598" s="79">
        <v>44978.46983796297</v>
      </c>
      <c r="H6598" s="77">
        <v>178</v>
      </c>
      <c r="I6598" s="76">
        <v>44978.966666666667</v>
      </c>
      <c r="J6598" s="78"/>
      <c r="K6598" s="80">
        <v>1</v>
      </c>
    </row>
    <row r="6599" spans="2:11" x14ac:dyDescent="0.3">
      <c r="B6599" s="75">
        <v>41666</v>
      </c>
      <c r="C6599" s="76">
        <v>44978</v>
      </c>
      <c r="D6599" s="77">
        <v>310</v>
      </c>
      <c r="E6599" s="77">
        <v>6</v>
      </c>
      <c r="F6599" s="78"/>
      <c r="G6599" s="79">
        <v>44978.478877314825</v>
      </c>
      <c r="H6599" s="77">
        <v>173</v>
      </c>
      <c r="I6599" s="76">
        <v>44978.966666666667</v>
      </c>
      <c r="J6599" s="78"/>
      <c r="K6599" s="80">
        <v>1</v>
      </c>
    </row>
    <row r="6600" spans="2:11" x14ac:dyDescent="0.3">
      <c r="B6600" s="75">
        <v>41667</v>
      </c>
      <c r="C6600" s="76">
        <v>44978</v>
      </c>
      <c r="D6600" s="77">
        <v>451</v>
      </c>
      <c r="E6600" s="77">
        <v>6</v>
      </c>
      <c r="F6600" s="78"/>
      <c r="G6600" s="79">
        <v>44978.490682870382</v>
      </c>
      <c r="H6600" s="77">
        <v>169</v>
      </c>
      <c r="I6600" s="76">
        <v>44978.966666666667</v>
      </c>
      <c r="J6600" s="78"/>
      <c r="K6600" s="80">
        <v>1</v>
      </c>
    </row>
    <row r="6601" spans="2:11" x14ac:dyDescent="0.3">
      <c r="B6601" s="75">
        <v>41668</v>
      </c>
      <c r="C6601" s="76">
        <v>44978</v>
      </c>
      <c r="D6601" s="77">
        <v>1178</v>
      </c>
      <c r="E6601" s="77">
        <v>3</v>
      </c>
      <c r="F6601" s="78"/>
      <c r="G6601" s="79">
        <v>44978.500833333346</v>
      </c>
      <c r="H6601" s="77">
        <v>166</v>
      </c>
      <c r="I6601" s="76">
        <v>44978.966666666667</v>
      </c>
      <c r="J6601" s="78"/>
      <c r="K6601" s="80">
        <v>1</v>
      </c>
    </row>
    <row r="6602" spans="2:11" x14ac:dyDescent="0.3">
      <c r="B6602" s="75">
        <v>41669</v>
      </c>
      <c r="C6602" s="76">
        <v>44978</v>
      </c>
      <c r="D6602" s="77">
        <v>178</v>
      </c>
      <c r="E6602" s="77">
        <v>3</v>
      </c>
      <c r="F6602" s="78"/>
      <c r="G6602" s="79">
        <v>44978.511458333349</v>
      </c>
      <c r="H6602" s="77">
        <v>171</v>
      </c>
      <c r="I6602" s="76">
        <v>44978.966666666667</v>
      </c>
      <c r="J6602" s="78"/>
      <c r="K6602" s="80">
        <v>1</v>
      </c>
    </row>
    <row r="6603" spans="2:11" x14ac:dyDescent="0.3">
      <c r="B6603" s="75">
        <v>41670</v>
      </c>
      <c r="C6603" s="76">
        <v>44978</v>
      </c>
      <c r="D6603" s="77">
        <v>722</v>
      </c>
      <c r="E6603" s="77">
        <v>5</v>
      </c>
      <c r="F6603" s="78"/>
      <c r="G6603" s="79">
        <v>44978.526909722241</v>
      </c>
      <c r="H6603" s="77">
        <v>161</v>
      </c>
      <c r="I6603" s="76">
        <v>44978.966666666667</v>
      </c>
      <c r="J6603" s="78"/>
      <c r="K6603" s="80">
        <v>1</v>
      </c>
    </row>
    <row r="6604" spans="2:11" x14ac:dyDescent="0.3">
      <c r="B6604" s="75">
        <v>41671</v>
      </c>
      <c r="C6604" s="76">
        <v>44978</v>
      </c>
      <c r="D6604" s="77">
        <v>330</v>
      </c>
      <c r="E6604" s="77">
        <v>6</v>
      </c>
      <c r="F6604" s="78"/>
      <c r="G6604" s="79">
        <v>44978.540578703723</v>
      </c>
      <c r="H6604" s="77">
        <v>167</v>
      </c>
      <c r="I6604" s="76">
        <v>44978.966666666667</v>
      </c>
      <c r="J6604" s="78"/>
      <c r="K6604" s="80">
        <v>1</v>
      </c>
    </row>
    <row r="6605" spans="2:11" x14ac:dyDescent="0.3">
      <c r="B6605" s="75">
        <v>41672</v>
      </c>
      <c r="C6605" s="76">
        <v>44978</v>
      </c>
      <c r="D6605" s="77">
        <v>242</v>
      </c>
      <c r="E6605" s="77">
        <v>2</v>
      </c>
      <c r="F6605" s="78"/>
      <c r="G6605" s="79">
        <v>44978.551793981504</v>
      </c>
      <c r="H6605" s="77">
        <v>155</v>
      </c>
      <c r="I6605" s="76">
        <v>44978.966666666667</v>
      </c>
      <c r="J6605" s="78"/>
      <c r="K6605" s="80">
        <v>1</v>
      </c>
    </row>
    <row r="6606" spans="2:11" x14ac:dyDescent="0.3">
      <c r="B6606" s="75">
        <v>41673</v>
      </c>
      <c r="C6606" s="76">
        <v>44978</v>
      </c>
      <c r="D6606" s="77">
        <v>916</v>
      </c>
      <c r="E6606" s="77">
        <v>6</v>
      </c>
      <c r="F6606" s="78"/>
      <c r="G6606" s="79">
        <v>44978.565497685209</v>
      </c>
      <c r="H6606" s="77">
        <v>172</v>
      </c>
      <c r="I6606" s="76">
        <v>44978.966666666667</v>
      </c>
      <c r="J6606" s="78"/>
      <c r="K6606" s="80">
        <v>1</v>
      </c>
    </row>
    <row r="6607" spans="2:11" x14ac:dyDescent="0.3">
      <c r="B6607" s="75">
        <v>41674</v>
      </c>
      <c r="C6607" s="76">
        <v>44978</v>
      </c>
      <c r="D6607" s="77">
        <v>235</v>
      </c>
      <c r="E6607" s="77">
        <v>1</v>
      </c>
      <c r="F6607" s="78"/>
      <c r="G6607" s="79">
        <v>44978.581250000025</v>
      </c>
      <c r="H6607" s="77">
        <v>168</v>
      </c>
      <c r="I6607" s="76">
        <v>44978.966666666667</v>
      </c>
      <c r="J6607" s="78"/>
      <c r="K6607" s="80">
        <v>1</v>
      </c>
    </row>
    <row r="6608" spans="2:11" x14ac:dyDescent="0.3">
      <c r="B6608" s="75">
        <v>41675</v>
      </c>
      <c r="C6608" s="76">
        <v>44978</v>
      </c>
      <c r="D6608" s="77">
        <v>1376</v>
      </c>
      <c r="E6608" s="77">
        <v>4</v>
      </c>
      <c r="F6608" s="78"/>
      <c r="G6608" s="79">
        <v>44978.595115740769</v>
      </c>
      <c r="H6608" s="77">
        <v>141</v>
      </c>
      <c r="I6608" s="76">
        <v>44978.966666666667</v>
      </c>
      <c r="J6608" s="78"/>
      <c r="K6608" s="80">
        <v>1</v>
      </c>
    </row>
    <row r="6609" spans="2:11" x14ac:dyDescent="0.3">
      <c r="B6609" s="75">
        <v>41676</v>
      </c>
      <c r="C6609" s="76">
        <v>44978</v>
      </c>
      <c r="D6609" s="77">
        <v>281</v>
      </c>
      <c r="E6609" s="77">
        <v>2</v>
      </c>
      <c r="F6609" s="78"/>
      <c r="G6609" s="79">
        <v>44978.602997685215</v>
      </c>
      <c r="H6609" s="77">
        <v>166</v>
      </c>
      <c r="I6609" s="76">
        <v>44978.966666666667</v>
      </c>
      <c r="J6609" s="78"/>
      <c r="K6609" s="80">
        <v>1</v>
      </c>
    </row>
    <row r="6610" spans="2:11" x14ac:dyDescent="0.3">
      <c r="B6610" s="75">
        <v>41677</v>
      </c>
      <c r="C6610" s="76">
        <v>44978</v>
      </c>
      <c r="D6610" s="77">
        <v>425</v>
      </c>
      <c r="E6610" s="77">
        <v>4</v>
      </c>
      <c r="F6610" s="78"/>
      <c r="G6610" s="79">
        <v>44978.615324074104</v>
      </c>
      <c r="H6610" s="77">
        <v>169</v>
      </c>
      <c r="I6610" s="76">
        <v>44978.966666666667</v>
      </c>
      <c r="J6610" s="78"/>
      <c r="K6610" s="80">
        <v>1</v>
      </c>
    </row>
    <row r="6611" spans="2:11" x14ac:dyDescent="0.3">
      <c r="B6611" s="75">
        <v>41678</v>
      </c>
      <c r="C6611" s="76">
        <v>44978</v>
      </c>
      <c r="D6611" s="77">
        <v>401</v>
      </c>
      <c r="E6611" s="77">
        <v>2</v>
      </c>
      <c r="F6611" s="78"/>
      <c r="G6611" s="79">
        <v>44978.627395833362</v>
      </c>
      <c r="H6611" s="77">
        <v>176</v>
      </c>
      <c r="I6611" s="76">
        <v>44978.966666666667</v>
      </c>
      <c r="J6611" s="78"/>
      <c r="K6611" s="80">
        <v>1</v>
      </c>
    </row>
    <row r="6612" spans="2:11" x14ac:dyDescent="0.3">
      <c r="B6612" s="75">
        <v>41679</v>
      </c>
      <c r="C6612" s="76">
        <v>44978</v>
      </c>
      <c r="D6612" s="77">
        <v>772</v>
      </c>
      <c r="E6612" s="77">
        <v>2</v>
      </c>
      <c r="F6612" s="78"/>
      <c r="G6612" s="79">
        <v>44978.637650462995</v>
      </c>
      <c r="H6612" s="77">
        <v>176</v>
      </c>
      <c r="I6612" s="76">
        <v>44978.966666666667</v>
      </c>
      <c r="J6612" s="78"/>
      <c r="K6612" s="80">
        <v>1</v>
      </c>
    </row>
    <row r="6613" spans="2:11" x14ac:dyDescent="0.3">
      <c r="B6613" s="75">
        <v>41680</v>
      </c>
      <c r="C6613" s="76">
        <v>44978</v>
      </c>
      <c r="D6613" s="77">
        <v>910</v>
      </c>
      <c r="E6613" s="77">
        <v>2</v>
      </c>
      <c r="F6613" s="78"/>
      <c r="G6613" s="79">
        <v>44978.650439814846</v>
      </c>
      <c r="H6613" s="77">
        <v>164</v>
      </c>
      <c r="I6613" s="76">
        <v>44978.966666666667</v>
      </c>
      <c r="J6613" s="78"/>
      <c r="K6613" s="80">
        <v>1</v>
      </c>
    </row>
    <row r="6614" spans="2:11" x14ac:dyDescent="0.3">
      <c r="B6614" s="75">
        <v>41681</v>
      </c>
      <c r="C6614" s="76">
        <v>44978</v>
      </c>
      <c r="D6614" s="77">
        <v>85</v>
      </c>
      <c r="E6614" s="77">
        <v>4</v>
      </c>
      <c r="F6614" s="78"/>
      <c r="G6614" s="79">
        <v>44978.658993055586</v>
      </c>
      <c r="H6614" s="77">
        <v>159</v>
      </c>
      <c r="I6614" s="76">
        <v>44978.966666666667</v>
      </c>
      <c r="J6614" s="78"/>
      <c r="K6614" s="80">
        <v>1</v>
      </c>
    </row>
    <row r="6615" spans="2:11" x14ac:dyDescent="0.3">
      <c r="B6615" s="75">
        <v>41682</v>
      </c>
      <c r="C6615" s="76">
        <v>44978</v>
      </c>
      <c r="D6615" s="77">
        <v>1012</v>
      </c>
      <c r="E6615" s="77">
        <v>2</v>
      </c>
      <c r="F6615" s="78"/>
      <c r="G6615" s="79">
        <v>44978.673298611138</v>
      </c>
      <c r="H6615" s="77">
        <v>157</v>
      </c>
      <c r="I6615" s="76">
        <v>44978.966666666667</v>
      </c>
      <c r="J6615" s="78"/>
      <c r="K6615" s="80">
        <v>1</v>
      </c>
    </row>
    <row r="6616" spans="2:11" x14ac:dyDescent="0.3">
      <c r="B6616" s="75">
        <v>41683</v>
      </c>
      <c r="C6616" s="76">
        <v>44978</v>
      </c>
      <c r="D6616" s="77">
        <v>647</v>
      </c>
      <c r="E6616" s="77">
        <v>5</v>
      </c>
      <c r="F6616" s="78"/>
      <c r="G6616" s="79">
        <v>44978.686435185213</v>
      </c>
      <c r="H6616" s="77">
        <v>141</v>
      </c>
      <c r="I6616" s="76">
        <v>44978.966666666667</v>
      </c>
      <c r="J6616" s="78"/>
      <c r="K6616" s="80">
        <v>1</v>
      </c>
    </row>
    <row r="6617" spans="2:11" x14ac:dyDescent="0.3">
      <c r="B6617" s="75">
        <v>41684</v>
      </c>
      <c r="C6617" s="76">
        <v>44978</v>
      </c>
      <c r="D6617" s="77">
        <v>917</v>
      </c>
      <c r="E6617" s="77">
        <v>1</v>
      </c>
      <c r="F6617" s="78"/>
      <c r="G6617" s="79">
        <v>44978.698402777809</v>
      </c>
      <c r="H6617" s="77">
        <v>145</v>
      </c>
      <c r="I6617" s="76">
        <v>44978.966666666667</v>
      </c>
      <c r="J6617" s="78"/>
      <c r="K6617" s="80">
        <v>1</v>
      </c>
    </row>
    <row r="6618" spans="2:11" x14ac:dyDescent="0.3">
      <c r="B6618" s="75">
        <v>41685</v>
      </c>
      <c r="C6618" s="76">
        <v>44978</v>
      </c>
      <c r="D6618" s="77">
        <v>72</v>
      </c>
      <c r="E6618" s="77">
        <v>1</v>
      </c>
      <c r="F6618" s="78"/>
      <c r="G6618" s="79">
        <v>44978.711134259291</v>
      </c>
      <c r="H6618" s="77">
        <v>155</v>
      </c>
      <c r="I6618" s="76">
        <v>44978.966666666667</v>
      </c>
      <c r="J6618" s="78"/>
      <c r="K6618" s="80">
        <v>1</v>
      </c>
    </row>
    <row r="6619" spans="2:11" x14ac:dyDescent="0.3">
      <c r="B6619" s="75">
        <v>41686</v>
      </c>
      <c r="C6619" s="76">
        <v>44978</v>
      </c>
      <c r="D6619" s="77">
        <v>1360</v>
      </c>
      <c r="E6619" s="77">
        <v>1</v>
      </c>
      <c r="F6619" s="78"/>
      <c r="G6619" s="79">
        <v>44978.720254629661</v>
      </c>
      <c r="H6619" s="77">
        <v>155</v>
      </c>
      <c r="I6619" s="76">
        <v>44978.966666666667</v>
      </c>
      <c r="J6619" s="78"/>
      <c r="K6619" s="80">
        <v>1</v>
      </c>
    </row>
    <row r="6620" spans="2:11" x14ac:dyDescent="0.3">
      <c r="B6620" s="75">
        <v>41687</v>
      </c>
      <c r="C6620" s="76">
        <v>44978</v>
      </c>
      <c r="D6620" s="77">
        <v>444</v>
      </c>
      <c r="E6620" s="77">
        <v>4</v>
      </c>
      <c r="F6620" s="78"/>
      <c r="G6620" s="79">
        <v>44978.735092592622</v>
      </c>
      <c r="H6620" s="77">
        <v>179</v>
      </c>
      <c r="I6620" s="76">
        <v>44978.966666666667</v>
      </c>
      <c r="J6620" s="78"/>
      <c r="K6620" s="80">
        <v>1</v>
      </c>
    </row>
    <row r="6621" spans="2:11" x14ac:dyDescent="0.3">
      <c r="B6621" s="75">
        <v>41688</v>
      </c>
      <c r="C6621" s="76">
        <v>44978</v>
      </c>
      <c r="D6621" s="77">
        <v>405</v>
      </c>
      <c r="E6621" s="77">
        <v>3</v>
      </c>
      <c r="F6621" s="78"/>
      <c r="G6621" s="79">
        <v>44978.747187500026</v>
      </c>
      <c r="H6621" s="77">
        <v>159</v>
      </c>
      <c r="I6621" s="76">
        <v>44978.966666666667</v>
      </c>
      <c r="J6621" s="78"/>
      <c r="K6621" s="80">
        <v>1</v>
      </c>
    </row>
    <row r="6622" spans="2:11" x14ac:dyDescent="0.3">
      <c r="B6622" s="75">
        <v>41689</v>
      </c>
      <c r="C6622" s="76">
        <v>44978</v>
      </c>
      <c r="D6622" s="77">
        <v>355</v>
      </c>
      <c r="E6622" s="77">
        <v>2</v>
      </c>
      <c r="F6622" s="78"/>
      <c r="G6622" s="79">
        <v>44978.755925925951</v>
      </c>
      <c r="H6622" s="77">
        <v>150</v>
      </c>
      <c r="I6622" s="76">
        <v>44978.966666666667</v>
      </c>
      <c r="J6622" s="78"/>
      <c r="K6622" s="80">
        <v>1</v>
      </c>
    </row>
    <row r="6623" spans="2:11" x14ac:dyDescent="0.3">
      <c r="B6623" s="75">
        <v>41690</v>
      </c>
      <c r="C6623" s="76">
        <v>44978</v>
      </c>
      <c r="D6623" s="77">
        <v>423</v>
      </c>
      <c r="E6623" s="77">
        <v>4</v>
      </c>
      <c r="F6623" s="78"/>
      <c r="G6623" s="79">
        <v>44978.766770833361</v>
      </c>
      <c r="H6623" s="77">
        <v>173</v>
      </c>
      <c r="I6623" s="76">
        <v>44978.966666666667</v>
      </c>
      <c r="J6623" s="78"/>
      <c r="K6623" s="80">
        <v>1</v>
      </c>
    </row>
    <row r="6624" spans="2:11" x14ac:dyDescent="0.3">
      <c r="B6624" s="75">
        <v>41691</v>
      </c>
      <c r="C6624" s="76">
        <v>44978</v>
      </c>
      <c r="D6624" s="77">
        <v>895</v>
      </c>
      <c r="E6624" s="77">
        <v>2</v>
      </c>
      <c r="F6624" s="78"/>
      <c r="G6624" s="79">
        <v>44978.778321759288</v>
      </c>
      <c r="H6624" s="77">
        <v>162</v>
      </c>
      <c r="I6624" s="76">
        <v>44978.966666666667</v>
      </c>
      <c r="J6624" s="78"/>
      <c r="K6624" s="80">
        <v>1</v>
      </c>
    </row>
    <row r="6625" spans="2:11" x14ac:dyDescent="0.3">
      <c r="B6625" s="75">
        <v>41692</v>
      </c>
      <c r="C6625" s="76">
        <v>44978</v>
      </c>
      <c r="D6625" s="77">
        <v>453</v>
      </c>
      <c r="E6625" s="77">
        <v>1</v>
      </c>
      <c r="F6625" s="78"/>
      <c r="G6625" s="79">
        <v>44978.792199074102</v>
      </c>
      <c r="H6625" s="77">
        <v>148</v>
      </c>
      <c r="I6625" s="76">
        <v>44978.966666666667</v>
      </c>
      <c r="J6625" s="78"/>
      <c r="K6625" s="80">
        <v>1</v>
      </c>
    </row>
    <row r="6626" spans="2:11" x14ac:dyDescent="0.3">
      <c r="B6626" s="75">
        <v>41693</v>
      </c>
      <c r="C6626" s="76">
        <v>44978</v>
      </c>
      <c r="D6626" s="77">
        <v>612</v>
      </c>
      <c r="E6626" s="77">
        <v>3</v>
      </c>
      <c r="F6626" s="78"/>
      <c r="G6626" s="79">
        <v>44978.806458333362</v>
      </c>
      <c r="H6626" s="77">
        <v>149</v>
      </c>
      <c r="I6626" s="76">
        <v>44978.966666666667</v>
      </c>
      <c r="J6626" s="78"/>
      <c r="K6626" s="80">
        <v>1</v>
      </c>
    </row>
    <row r="6627" spans="2:11" x14ac:dyDescent="0.3">
      <c r="B6627" s="75">
        <v>41694</v>
      </c>
      <c r="C6627" s="76">
        <v>44978</v>
      </c>
      <c r="D6627" s="77">
        <v>244</v>
      </c>
      <c r="E6627" s="77">
        <v>6</v>
      </c>
      <c r="F6627" s="78"/>
      <c r="G6627" s="79">
        <v>44978.817326388918</v>
      </c>
      <c r="H6627" s="77">
        <v>159</v>
      </c>
      <c r="I6627" s="76">
        <v>44978.966666666667</v>
      </c>
      <c r="J6627" s="78"/>
      <c r="K6627" s="80">
        <v>1</v>
      </c>
    </row>
    <row r="6628" spans="2:11" x14ac:dyDescent="0.3">
      <c r="B6628" s="75">
        <v>41695</v>
      </c>
      <c r="C6628" s="76">
        <v>44978</v>
      </c>
      <c r="D6628" s="77">
        <v>1324</v>
      </c>
      <c r="E6628" s="77">
        <v>6</v>
      </c>
      <c r="F6628" s="78"/>
      <c r="G6628" s="79">
        <v>44978.830601851878</v>
      </c>
      <c r="H6628" s="77">
        <v>163</v>
      </c>
      <c r="I6628" s="76">
        <v>44978.966666666667</v>
      </c>
      <c r="J6628" s="78"/>
      <c r="K6628" s="80">
        <v>1</v>
      </c>
    </row>
    <row r="6629" spans="2:11" x14ac:dyDescent="0.3">
      <c r="B6629" s="75">
        <v>41696</v>
      </c>
      <c r="C6629" s="76">
        <v>44978</v>
      </c>
      <c r="D6629" s="77">
        <v>329</v>
      </c>
      <c r="E6629" s="77">
        <v>5</v>
      </c>
      <c r="F6629" s="78"/>
      <c r="G6629" s="79">
        <v>44978.843993055583</v>
      </c>
      <c r="H6629" s="77">
        <v>150</v>
      </c>
      <c r="I6629" s="76">
        <v>44978.966666666667</v>
      </c>
      <c r="J6629" s="78"/>
      <c r="K6629" s="80">
        <v>1</v>
      </c>
    </row>
    <row r="6630" spans="2:11" x14ac:dyDescent="0.3">
      <c r="B6630" s="75">
        <v>41697</v>
      </c>
      <c r="C6630" s="76">
        <v>44978</v>
      </c>
      <c r="D6630" s="77">
        <v>539</v>
      </c>
      <c r="E6630" s="77">
        <v>6</v>
      </c>
      <c r="F6630" s="78"/>
      <c r="G6630" s="79">
        <v>44978.858020833359</v>
      </c>
      <c r="H6630" s="77">
        <v>159</v>
      </c>
      <c r="I6630" s="76">
        <v>44978.966666666667</v>
      </c>
      <c r="J6630" s="78"/>
      <c r="K6630" s="80">
        <v>1</v>
      </c>
    </row>
    <row r="6631" spans="2:11" x14ac:dyDescent="0.3">
      <c r="B6631" s="75">
        <v>41698</v>
      </c>
      <c r="C6631" s="76">
        <v>44978</v>
      </c>
      <c r="D6631" s="77">
        <v>1193</v>
      </c>
      <c r="E6631" s="77">
        <v>5</v>
      </c>
      <c r="F6631" s="78"/>
      <c r="G6631" s="79">
        <v>44978.871932870396</v>
      </c>
      <c r="H6631" s="77">
        <v>153</v>
      </c>
      <c r="I6631" s="76">
        <v>44978.966666666667</v>
      </c>
      <c r="J6631" s="78"/>
      <c r="K6631" s="80">
        <v>1</v>
      </c>
    </row>
    <row r="6632" spans="2:11" x14ac:dyDescent="0.3">
      <c r="B6632" s="75">
        <v>41699</v>
      </c>
      <c r="C6632" s="76">
        <v>44978</v>
      </c>
      <c r="D6632" s="77">
        <v>102</v>
      </c>
      <c r="E6632" s="77">
        <v>1</v>
      </c>
      <c r="F6632" s="78"/>
      <c r="G6632" s="79">
        <v>44978.882233796321</v>
      </c>
      <c r="H6632" s="77">
        <v>169</v>
      </c>
      <c r="I6632" s="76">
        <v>44978.966666666667</v>
      </c>
      <c r="J6632" s="78"/>
      <c r="K6632" s="80">
        <v>1</v>
      </c>
    </row>
    <row r="6633" spans="2:11" x14ac:dyDescent="0.3">
      <c r="B6633" s="75">
        <v>41700</v>
      </c>
      <c r="C6633" s="76">
        <v>44978</v>
      </c>
      <c r="D6633" s="77">
        <v>676</v>
      </c>
      <c r="E6633" s="77">
        <v>1</v>
      </c>
      <c r="F6633" s="78"/>
      <c r="G6633" s="79">
        <v>44978.894768518541</v>
      </c>
      <c r="H6633" s="77">
        <v>153</v>
      </c>
      <c r="I6633" s="76">
        <v>44978.966666666667</v>
      </c>
      <c r="J6633" s="78"/>
      <c r="K6633" s="80">
        <v>1</v>
      </c>
    </row>
    <row r="6634" spans="2:11" x14ac:dyDescent="0.3">
      <c r="B6634" s="75">
        <v>41701</v>
      </c>
      <c r="C6634" s="76">
        <v>44978</v>
      </c>
      <c r="D6634" s="77">
        <v>472</v>
      </c>
      <c r="E6634" s="77">
        <v>1</v>
      </c>
      <c r="F6634" s="78"/>
      <c r="G6634" s="79">
        <v>44978.903958333358</v>
      </c>
      <c r="H6634" s="77">
        <v>151</v>
      </c>
      <c r="I6634" s="76">
        <v>44978.966666666667</v>
      </c>
      <c r="J6634" s="78"/>
      <c r="K6634" s="80">
        <v>1</v>
      </c>
    </row>
    <row r="6635" spans="2:11" x14ac:dyDescent="0.3">
      <c r="B6635" s="75">
        <v>41702</v>
      </c>
      <c r="C6635" s="76">
        <v>44978</v>
      </c>
      <c r="D6635" s="77">
        <v>409</v>
      </c>
      <c r="E6635" s="77">
        <v>6</v>
      </c>
      <c r="F6635" s="78"/>
      <c r="G6635" s="79">
        <v>44978.912187500027</v>
      </c>
      <c r="H6635" s="77">
        <v>168</v>
      </c>
      <c r="I6635" s="76">
        <v>44978.966666666667</v>
      </c>
      <c r="J6635" s="78"/>
      <c r="K6635" s="80">
        <v>1</v>
      </c>
    </row>
    <row r="6636" spans="2:11" x14ac:dyDescent="0.3">
      <c r="B6636" s="75">
        <v>41703</v>
      </c>
      <c r="C6636" s="76">
        <v>44978</v>
      </c>
      <c r="D6636" s="77">
        <v>1099</v>
      </c>
      <c r="E6636" s="77">
        <v>6</v>
      </c>
      <c r="F6636" s="78"/>
      <c r="G6636" s="79">
        <v>44978.923379629654</v>
      </c>
      <c r="H6636" s="77">
        <v>175</v>
      </c>
      <c r="I6636" s="76">
        <v>44978.966666666667</v>
      </c>
      <c r="J6636" s="78"/>
      <c r="K6636" s="80">
        <v>1</v>
      </c>
    </row>
    <row r="6637" spans="2:11" x14ac:dyDescent="0.3">
      <c r="B6637" s="75">
        <v>41704</v>
      </c>
      <c r="C6637" s="76">
        <v>44979</v>
      </c>
      <c r="D6637" s="77">
        <v>1102</v>
      </c>
      <c r="E6637" s="77">
        <v>6</v>
      </c>
      <c r="F6637" s="78"/>
      <c r="G6637" s="79">
        <v>44979.333333333336</v>
      </c>
      <c r="H6637" s="77">
        <v>163</v>
      </c>
      <c r="I6637" s="76">
        <v>44979.938888888886</v>
      </c>
      <c r="J6637" s="78"/>
      <c r="K6637" s="80">
        <v>1</v>
      </c>
    </row>
    <row r="6638" spans="2:11" x14ac:dyDescent="0.3">
      <c r="B6638" s="75">
        <v>41705</v>
      </c>
      <c r="C6638" s="76">
        <v>44979</v>
      </c>
      <c r="D6638" s="77">
        <v>215</v>
      </c>
      <c r="E6638" s="77">
        <v>4</v>
      </c>
      <c r="F6638" s="78"/>
      <c r="G6638" s="79">
        <v>44979.342280092598</v>
      </c>
      <c r="H6638" s="77">
        <v>143</v>
      </c>
      <c r="I6638" s="76">
        <v>44979.938888888886</v>
      </c>
      <c r="J6638" s="78"/>
      <c r="K6638" s="80">
        <v>1</v>
      </c>
    </row>
    <row r="6639" spans="2:11" x14ac:dyDescent="0.3">
      <c r="B6639" s="75">
        <v>41706</v>
      </c>
      <c r="C6639" s="76">
        <v>44979</v>
      </c>
      <c r="D6639" s="77">
        <v>1397</v>
      </c>
      <c r="E6639" s="77">
        <v>3</v>
      </c>
      <c r="F6639" s="78"/>
      <c r="G6639" s="79">
        <v>44979.355347222227</v>
      </c>
      <c r="H6639" s="77">
        <v>154</v>
      </c>
      <c r="I6639" s="76">
        <v>44979.938888888886</v>
      </c>
      <c r="J6639" s="78"/>
      <c r="K6639" s="80">
        <v>1</v>
      </c>
    </row>
    <row r="6640" spans="2:11" x14ac:dyDescent="0.3">
      <c r="B6640" s="75">
        <v>41707</v>
      </c>
      <c r="C6640" s="76">
        <v>44979</v>
      </c>
      <c r="D6640" s="77">
        <v>1366</v>
      </c>
      <c r="E6640" s="77">
        <v>1</v>
      </c>
      <c r="F6640" s="78"/>
      <c r="G6640" s="79">
        <v>44979.368761574078</v>
      </c>
      <c r="H6640" s="77">
        <v>175</v>
      </c>
      <c r="I6640" s="76">
        <v>44979.938888888886</v>
      </c>
      <c r="J6640" s="78"/>
      <c r="K6640" s="80">
        <v>1</v>
      </c>
    </row>
    <row r="6641" spans="2:11" x14ac:dyDescent="0.3">
      <c r="B6641" s="75">
        <v>41708</v>
      </c>
      <c r="C6641" s="76">
        <v>44979</v>
      </c>
      <c r="D6641" s="77">
        <v>347</v>
      </c>
      <c r="E6641" s="77">
        <v>2</v>
      </c>
      <c r="F6641" s="78"/>
      <c r="G6641" s="79">
        <v>44979.384560185186</v>
      </c>
      <c r="H6641" s="77">
        <v>156</v>
      </c>
      <c r="I6641" s="76">
        <v>44979.938888888886</v>
      </c>
      <c r="J6641" s="78"/>
      <c r="K6641" s="80">
        <v>1</v>
      </c>
    </row>
    <row r="6642" spans="2:11" x14ac:dyDescent="0.3">
      <c r="B6642" s="75">
        <v>41709</v>
      </c>
      <c r="C6642" s="76">
        <v>44979</v>
      </c>
      <c r="D6642" s="77">
        <v>1106</v>
      </c>
      <c r="E6642" s="77">
        <v>1</v>
      </c>
      <c r="F6642" s="78"/>
      <c r="G6642" s="79">
        <v>44979.400277777779</v>
      </c>
      <c r="H6642" s="77">
        <v>170</v>
      </c>
      <c r="I6642" s="76">
        <v>44979.938888888886</v>
      </c>
      <c r="J6642" s="78"/>
      <c r="K6642" s="80">
        <v>1</v>
      </c>
    </row>
    <row r="6643" spans="2:11" x14ac:dyDescent="0.3">
      <c r="B6643" s="75">
        <v>41710</v>
      </c>
      <c r="C6643" s="76">
        <v>44979</v>
      </c>
      <c r="D6643" s="77">
        <v>1326</v>
      </c>
      <c r="E6643" s="77">
        <v>1</v>
      </c>
      <c r="F6643" s="78"/>
      <c r="G6643" s="79">
        <v>44979.415972222225</v>
      </c>
      <c r="H6643" s="77">
        <v>152</v>
      </c>
      <c r="I6643" s="76">
        <v>44979.938888888886</v>
      </c>
      <c r="J6643" s="78"/>
      <c r="K6643" s="80">
        <v>1</v>
      </c>
    </row>
    <row r="6644" spans="2:11" x14ac:dyDescent="0.3">
      <c r="B6644" s="75">
        <v>41711</v>
      </c>
      <c r="C6644" s="76">
        <v>44979</v>
      </c>
      <c r="D6644" s="77">
        <v>591</v>
      </c>
      <c r="E6644" s="77">
        <v>6</v>
      </c>
      <c r="F6644" s="78"/>
      <c r="G6644" s="79">
        <v>44979.424490740741</v>
      </c>
      <c r="H6644" s="77">
        <v>160</v>
      </c>
      <c r="I6644" s="76">
        <v>44979.938888888886</v>
      </c>
      <c r="J6644" s="78"/>
      <c r="K6644" s="80">
        <v>1</v>
      </c>
    </row>
    <row r="6645" spans="2:11" x14ac:dyDescent="0.3">
      <c r="B6645" s="75">
        <v>41712</v>
      </c>
      <c r="C6645" s="76">
        <v>44979</v>
      </c>
      <c r="D6645" s="77">
        <v>369</v>
      </c>
      <c r="E6645" s="77">
        <v>1</v>
      </c>
      <c r="F6645" s="78"/>
      <c r="G6645" s="79">
        <v>44979.43241898148</v>
      </c>
      <c r="H6645" s="77">
        <v>169</v>
      </c>
      <c r="I6645" s="76">
        <v>44979.938888888886</v>
      </c>
      <c r="J6645" s="78"/>
      <c r="K6645" s="80">
        <v>1</v>
      </c>
    </row>
    <row r="6646" spans="2:11" x14ac:dyDescent="0.3">
      <c r="B6646" s="75">
        <v>41713</v>
      </c>
      <c r="C6646" s="76">
        <v>44979</v>
      </c>
      <c r="D6646" s="77">
        <v>621</v>
      </c>
      <c r="E6646" s="77">
        <v>4</v>
      </c>
      <c r="F6646" s="78"/>
      <c r="G6646" s="79">
        <v>44979.443854166668</v>
      </c>
      <c r="H6646" s="77">
        <v>149</v>
      </c>
      <c r="I6646" s="76">
        <v>44979.938888888886</v>
      </c>
      <c r="J6646" s="78"/>
      <c r="K6646" s="80">
        <v>1</v>
      </c>
    </row>
    <row r="6647" spans="2:11" x14ac:dyDescent="0.3">
      <c r="B6647" s="75">
        <v>41714</v>
      </c>
      <c r="C6647" s="76">
        <v>44979</v>
      </c>
      <c r="D6647" s="77">
        <v>545</v>
      </c>
      <c r="E6647" s="77">
        <v>2</v>
      </c>
      <c r="F6647" s="78"/>
      <c r="G6647" s="79">
        <v>44979.451458333337</v>
      </c>
      <c r="H6647" s="77">
        <v>161</v>
      </c>
      <c r="I6647" s="76">
        <v>44979.938888888886</v>
      </c>
      <c r="J6647" s="78"/>
      <c r="K6647" s="80">
        <v>1</v>
      </c>
    </row>
    <row r="6648" spans="2:11" x14ac:dyDescent="0.3">
      <c r="B6648" s="75">
        <v>41715</v>
      </c>
      <c r="C6648" s="76">
        <v>44979</v>
      </c>
      <c r="D6648" s="77">
        <v>329</v>
      </c>
      <c r="E6648" s="77">
        <v>1</v>
      </c>
      <c r="F6648" s="78"/>
      <c r="G6648" s="79">
        <v>44979.464212962965</v>
      </c>
      <c r="H6648" s="77">
        <v>141</v>
      </c>
      <c r="I6648" s="76">
        <v>44979.938888888886</v>
      </c>
      <c r="J6648" s="78"/>
      <c r="K6648" s="80">
        <v>1</v>
      </c>
    </row>
    <row r="6649" spans="2:11" x14ac:dyDescent="0.3">
      <c r="B6649" s="75">
        <v>41716</v>
      </c>
      <c r="C6649" s="76">
        <v>44979</v>
      </c>
      <c r="D6649" s="77">
        <v>445</v>
      </c>
      <c r="E6649" s="77">
        <v>5</v>
      </c>
      <c r="F6649" s="78"/>
      <c r="G6649" s="79">
        <v>44979.474386574075</v>
      </c>
      <c r="H6649" s="77">
        <v>140</v>
      </c>
      <c r="I6649" s="76">
        <v>44979.938888888886</v>
      </c>
      <c r="J6649" s="78"/>
      <c r="K6649" s="80">
        <v>1</v>
      </c>
    </row>
    <row r="6650" spans="2:11" x14ac:dyDescent="0.3">
      <c r="B6650" s="75">
        <v>41717</v>
      </c>
      <c r="C6650" s="76">
        <v>44979</v>
      </c>
      <c r="D6650" s="77">
        <v>66</v>
      </c>
      <c r="E6650" s="77">
        <v>6</v>
      </c>
      <c r="F6650" s="78"/>
      <c r="G6650" s="79">
        <v>44979.487685185188</v>
      </c>
      <c r="H6650" s="77">
        <v>159</v>
      </c>
      <c r="I6650" s="76">
        <v>44979.938888888886</v>
      </c>
      <c r="J6650" s="78"/>
      <c r="K6650" s="80">
        <v>1</v>
      </c>
    </row>
    <row r="6651" spans="2:11" x14ac:dyDescent="0.3">
      <c r="B6651" s="75">
        <v>41718</v>
      </c>
      <c r="C6651" s="76">
        <v>44979</v>
      </c>
      <c r="D6651" s="77">
        <v>465</v>
      </c>
      <c r="E6651" s="77">
        <v>2</v>
      </c>
      <c r="F6651" s="78"/>
      <c r="G6651" s="79">
        <v>44979.502662037041</v>
      </c>
      <c r="H6651" s="77">
        <v>147</v>
      </c>
      <c r="I6651" s="76">
        <v>44979.938888888886</v>
      </c>
      <c r="J6651" s="78"/>
      <c r="K6651" s="80">
        <v>1</v>
      </c>
    </row>
    <row r="6652" spans="2:11" x14ac:dyDescent="0.3">
      <c r="B6652" s="75">
        <v>41719</v>
      </c>
      <c r="C6652" s="76">
        <v>44979</v>
      </c>
      <c r="D6652" s="77">
        <v>596</v>
      </c>
      <c r="E6652" s="77">
        <v>2</v>
      </c>
      <c r="F6652" s="78"/>
      <c r="G6652" s="79">
        <v>44979.517847222225</v>
      </c>
      <c r="H6652" s="77">
        <v>150</v>
      </c>
      <c r="I6652" s="76">
        <v>44979.938888888886</v>
      </c>
      <c r="J6652" s="78"/>
      <c r="K6652" s="80">
        <v>1</v>
      </c>
    </row>
    <row r="6653" spans="2:11" x14ac:dyDescent="0.3">
      <c r="B6653" s="75">
        <v>41720</v>
      </c>
      <c r="C6653" s="76">
        <v>44979</v>
      </c>
      <c r="D6653" s="77">
        <v>541</v>
      </c>
      <c r="E6653" s="77">
        <v>6</v>
      </c>
      <c r="F6653" s="78"/>
      <c r="G6653" s="79">
        <v>44979.527303240742</v>
      </c>
      <c r="H6653" s="77">
        <v>147</v>
      </c>
      <c r="I6653" s="76">
        <v>44979.938888888886</v>
      </c>
      <c r="J6653" s="78"/>
      <c r="K6653" s="80">
        <v>1</v>
      </c>
    </row>
    <row r="6654" spans="2:11" x14ac:dyDescent="0.3">
      <c r="B6654" s="75">
        <v>41721</v>
      </c>
      <c r="C6654" s="76">
        <v>44979</v>
      </c>
      <c r="D6654" s="77">
        <v>910</v>
      </c>
      <c r="E6654" s="77">
        <v>2</v>
      </c>
      <c r="F6654" s="78"/>
      <c r="G6654" s="79">
        <v>44979.537199074075</v>
      </c>
      <c r="H6654" s="77">
        <v>160</v>
      </c>
      <c r="I6654" s="76">
        <v>44979.938888888886</v>
      </c>
      <c r="J6654" s="78"/>
      <c r="K6654" s="80">
        <v>1</v>
      </c>
    </row>
    <row r="6655" spans="2:11" x14ac:dyDescent="0.3">
      <c r="B6655" s="75">
        <v>41722</v>
      </c>
      <c r="C6655" s="76">
        <v>44979</v>
      </c>
      <c r="D6655" s="77">
        <v>1347</v>
      </c>
      <c r="E6655" s="77">
        <v>3</v>
      </c>
      <c r="F6655" s="78"/>
      <c r="G6655" s="79">
        <v>44979.550682870373</v>
      </c>
      <c r="H6655" s="77">
        <v>142</v>
      </c>
      <c r="I6655" s="76">
        <v>44979.938888888886</v>
      </c>
      <c r="J6655" s="78"/>
      <c r="K6655" s="80">
        <v>1</v>
      </c>
    </row>
    <row r="6656" spans="2:11" x14ac:dyDescent="0.3">
      <c r="B6656" s="75">
        <v>41723</v>
      </c>
      <c r="C6656" s="76">
        <v>44979</v>
      </c>
      <c r="D6656" s="77">
        <v>215</v>
      </c>
      <c r="E6656" s="77">
        <v>2</v>
      </c>
      <c r="F6656" s="78"/>
      <c r="G6656" s="79">
        <v>44979.559803240743</v>
      </c>
      <c r="H6656" s="77">
        <v>150</v>
      </c>
      <c r="I6656" s="76">
        <v>44979.938888888886</v>
      </c>
      <c r="J6656" s="78"/>
      <c r="K6656" s="80">
        <v>1</v>
      </c>
    </row>
    <row r="6657" spans="2:11" x14ac:dyDescent="0.3">
      <c r="B6657" s="75">
        <v>41724</v>
      </c>
      <c r="C6657" s="76">
        <v>44979</v>
      </c>
      <c r="D6657" s="77">
        <v>189</v>
      </c>
      <c r="E6657" s="77">
        <v>4</v>
      </c>
      <c r="F6657" s="78"/>
      <c r="G6657" s="79">
        <v>44979.569791666669</v>
      </c>
      <c r="H6657" s="77">
        <v>155</v>
      </c>
      <c r="I6657" s="76">
        <v>44979.938888888886</v>
      </c>
      <c r="J6657" s="78"/>
      <c r="K6657" s="80">
        <v>1</v>
      </c>
    </row>
    <row r="6658" spans="2:11" x14ac:dyDescent="0.3">
      <c r="B6658" s="75">
        <v>41725</v>
      </c>
      <c r="C6658" s="76">
        <v>44979</v>
      </c>
      <c r="D6658" s="77">
        <v>34</v>
      </c>
      <c r="E6658" s="77">
        <v>2</v>
      </c>
      <c r="F6658" s="78"/>
      <c r="G6658" s="79">
        <v>44979.58121527778</v>
      </c>
      <c r="H6658" s="77">
        <v>141</v>
      </c>
      <c r="I6658" s="76">
        <v>44979.938888888886</v>
      </c>
      <c r="J6658" s="78"/>
      <c r="K6658" s="80">
        <v>1</v>
      </c>
    </row>
    <row r="6659" spans="2:11" x14ac:dyDescent="0.3">
      <c r="B6659" s="75">
        <v>41726</v>
      </c>
      <c r="C6659" s="76">
        <v>44979</v>
      </c>
      <c r="D6659" s="77">
        <v>1363</v>
      </c>
      <c r="E6659" s="77">
        <v>3</v>
      </c>
      <c r="F6659" s="78"/>
      <c r="G6659" s="79">
        <v>44979.597002314818</v>
      </c>
      <c r="H6659" s="77">
        <v>163</v>
      </c>
      <c r="I6659" s="76">
        <v>44979.938888888886</v>
      </c>
      <c r="J6659" s="78"/>
      <c r="K6659" s="80">
        <v>1</v>
      </c>
    </row>
    <row r="6660" spans="2:11" x14ac:dyDescent="0.3">
      <c r="B6660" s="75">
        <v>41727</v>
      </c>
      <c r="C6660" s="76">
        <v>44979</v>
      </c>
      <c r="D6660" s="77">
        <v>1409</v>
      </c>
      <c r="E6660" s="77">
        <v>2</v>
      </c>
      <c r="F6660" s="78"/>
      <c r="G6660" s="79">
        <v>44979.610231481485</v>
      </c>
      <c r="H6660" s="77">
        <v>174</v>
      </c>
      <c r="I6660" s="76">
        <v>44979.938888888886</v>
      </c>
      <c r="J6660" s="78"/>
      <c r="K6660" s="80">
        <v>1</v>
      </c>
    </row>
    <row r="6661" spans="2:11" x14ac:dyDescent="0.3">
      <c r="B6661" s="75">
        <v>41728</v>
      </c>
      <c r="C6661" s="76">
        <v>44979</v>
      </c>
      <c r="D6661" s="77">
        <v>533</v>
      </c>
      <c r="E6661" s="77">
        <v>2</v>
      </c>
      <c r="F6661" s="78"/>
      <c r="G6661" s="79">
        <v>44979.623136574075</v>
      </c>
      <c r="H6661" s="77">
        <v>141</v>
      </c>
      <c r="I6661" s="76">
        <v>44979.938888888886</v>
      </c>
      <c r="J6661" s="78"/>
      <c r="K6661" s="80">
        <v>1</v>
      </c>
    </row>
    <row r="6662" spans="2:11" x14ac:dyDescent="0.3">
      <c r="B6662" s="75">
        <v>41729</v>
      </c>
      <c r="C6662" s="76">
        <v>44979</v>
      </c>
      <c r="D6662" s="77">
        <v>872</v>
      </c>
      <c r="E6662" s="77">
        <v>5</v>
      </c>
      <c r="F6662" s="78"/>
      <c r="G6662" s="79">
        <v>44979.63422453704</v>
      </c>
      <c r="H6662" s="77">
        <v>164</v>
      </c>
      <c r="I6662" s="76">
        <v>44979.938888888886</v>
      </c>
      <c r="J6662" s="78"/>
      <c r="K6662" s="80">
        <v>1</v>
      </c>
    </row>
    <row r="6663" spans="2:11" x14ac:dyDescent="0.3">
      <c r="B6663" s="75">
        <v>41730</v>
      </c>
      <c r="C6663" s="76">
        <v>44979</v>
      </c>
      <c r="D6663" s="77">
        <v>214</v>
      </c>
      <c r="E6663" s="77">
        <v>6</v>
      </c>
      <c r="F6663" s="78"/>
      <c r="G6663" s="79">
        <v>44979.645370370374</v>
      </c>
      <c r="H6663" s="77">
        <v>179</v>
      </c>
      <c r="I6663" s="76">
        <v>44979.938888888886</v>
      </c>
      <c r="J6663" s="78"/>
      <c r="K6663" s="80">
        <v>1</v>
      </c>
    </row>
    <row r="6664" spans="2:11" x14ac:dyDescent="0.3">
      <c r="B6664" s="75">
        <v>41731</v>
      </c>
      <c r="C6664" s="76">
        <v>44979</v>
      </c>
      <c r="D6664" s="77">
        <v>666</v>
      </c>
      <c r="E6664" s="77">
        <v>5</v>
      </c>
      <c r="F6664" s="78"/>
      <c r="G6664" s="79">
        <v>44979.657685185186</v>
      </c>
      <c r="H6664" s="77">
        <v>149</v>
      </c>
      <c r="I6664" s="76">
        <v>44979.938888888886</v>
      </c>
      <c r="J6664" s="78"/>
      <c r="K6664" s="80">
        <v>1</v>
      </c>
    </row>
    <row r="6665" spans="2:11" x14ac:dyDescent="0.3">
      <c r="B6665" s="75">
        <v>41732</v>
      </c>
      <c r="C6665" s="76">
        <v>44979</v>
      </c>
      <c r="D6665" s="77">
        <v>1098</v>
      </c>
      <c r="E6665" s="77">
        <v>3</v>
      </c>
      <c r="F6665" s="78"/>
      <c r="G6665" s="79">
        <v>44979.667881944442</v>
      </c>
      <c r="H6665" s="77">
        <v>149</v>
      </c>
      <c r="I6665" s="76">
        <v>44979.938888888886</v>
      </c>
      <c r="J6665" s="78"/>
      <c r="K6665" s="80">
        <v>1</v>
      </c>
    </row>
    <row r="6666" spans="2:11" x14ac:dyDescent="0.3">
      <c r="B6666" s="75">
        <v>41733</v>
      </c>
      <c r="C6666" s="76">
        <v>44979</v>
      </c>
      <c r="D6666" s="77">
        <v>903</v>
      </c>
      <c r="E6666" s="77">
        <v>6</v>
      </c>
      <c r="F6666" s="78"/>
      <c r="G6666" s="79">
        <v>44979.683622685181</v>
      </c>
      <c r="H6666" s="77">
        <v>170</v>
      </c>
      <c r="I6666" s="76">
        <v>44979.938888888886</v>
      </c>
      <c r="J6666" s="78"/>
      <c r="K6666" s="80">
        <v>1</v>
      </c>
    </row>
    <row r="6667" spans="2:11" x14ac:dyDescent="0.3">
      <c r="B6667" s="75">
        <v>41734</v>
      </c>
      <c r="C6667" s="76">
        <v>44979</v>
      </c>
      <c r="D6667" s="77">
        <v>308</v>
      </c>
      <c r="E6667" s="77">
        <v>2</v>
      </c>
      <c r="F6667" s="78"/>
      <c r="G6667" s="79">
        <v>44979.697743055549</v>
      </c>
      <c r="H6667" s="77">
        <v>171</v>
      </c>
      <c r="I6667" s="76">
        <v>44979.938888888886</v>
      </c>
      <c r="J6667" s="78"/>
      <c r="K6667" s="80">
        <v>1</v>
      </c>
    </row>
    <row r="6668" spans="2:11" x14ac:dyDescent="0.3">
      <c r="B6668" s="75">
        <v>41735</v>
      </c>
      <c r="C6668" s="76">
        <v>44979</v>
      </c>
      <c r="D6668" s="77">
        <v>1096</v>
      </c>
      <c r="E6668" s="77">
        <v>3</v>
      </c>
      <c r="F6668" s="78"/>
      <c r="G6668" s="79">
        <v>44979.712199074071</v>
      </c>
      <c r="H6668" s="77">
        <v>176</v>
      </c>
      <c r="I6668" s="76">
        <v>44979.938888888886</v>
      </c>
      <c r="J6668" s="78"/>
      <c r="K6668" s="80">
        <v>1</v>
      </c>
    </row>
    <row r="6669" spans="2:11" x14ac:dyDescent="0.3">
      <c r="B6669" s="75">
        <v>41736</v>
      </c>
      <c r="C6669" s="76">
        <v>44979</v>
      </c>
      <c r="D6669" s="77">
        <v>1129</v>
      </c>
      <c r="E6669" s="77">
        <v>5</v>
      </c>
      <c r="F6669" s="78"/>
      <c r="G6669" s="79">
        <v>44979.724062499998</v>
      </c>
      <c r="H6669" s="77">
        <v>150</v>
      </c>
      <c r="I6669" s="76">
        <v>44979.938888888886</v>
      </c>
      <c r="J6669" s="78"/>
      <c r="K6669" s="80">
        <v>1</v>
      </c>
    </row>
    <row r="6670" spans="2:11" x14ac:dyDescent="0.3">
      <c r="B6670" s="75">
        <v>41737</v>
      </c>
      <c r="C6670" s="76">
        <v>44979</v>
      </c>
      <c r="D6670" s="77">
        <v>674</v>
      </c>
      <c r="E6670" s="77">
        <v>1</v>
      </c>
      <c r="F6670" s="78"/>
      <c r="G6670" s="79">
        <v>44979.739178240736</v>
      </c>
      <c r="H6670" s="77">
        <v>163</v>
      </c>
      <c r="I6670" s="76">
        <v>44979.938888888886</v>
      </c>
      <c r="J6670" s="78"/>
      <c r="K6670" s="80">
        <v>1</v>
      </c>
    </row>
    <row r="6671" spans="2:11" x14ac:dyDescent="0.3">
      <c r="B6671" s="75">
        <v>41738</v>
      </c>
      <c r="C6671" s="76">
        <v>44979</v>
      </c>
      <c r="D6671" s="77">
        <v>1232</v>
      </c>
      <c r="E6671" s="77">
        <v>4</v>
      </c>
      <c r="F6671" s="78"/>
      <c r="G6671" s="79">
        <v>44979.753784722219</v>
      </c>
      <c r="H6671" s="77">
        <v>158</v>
      </c>
      <c r="I6671" s="76">
        <v>44979.938888888886</v>
      </c>
      <c r="J6671" s="78"/>
      <c r="K6671" s="80">
        <v>1</v>
      </c>
    </row>
    <row r="6672" spans="2:11" x14ac:dyDescent="0.3">
      <c r="B6672" s="75">
        <v>41739</v>
      </c>
      <c r="C6672" s="76">
        <v>44979</v>
      </c>
      <c r="D6672" s="77">
        <v>1172</v>
      </c>
      <c r="E6672" s="77">
        <v>3</v>
      </c>
      <c r="F6672" s="78"/>
      <c r="G6672" s="79">
        <v>44979.761956018512</v>
      </c>
      <c r="H6672" s="77">
        <v>169</v>
      </c>
      <c r="I6672" s="76">
        <v>44979.938888888886</v>
      </c>
      <c r="J6672" s="78"/>
      <c r="K6672" s="80">
        <v>1</v>
      </c>
    </row>
    <row r="6673" spans="2:11" x14ac:dyDescent="0.3">
      <c r="B6673" s="75">
        <v>41740</v>
      </c>
      <c r="C6673" s="76">
        <v>44979</v>
      </c>
      <c r="D6673" s="77">
        <v>1286</v>
      </c>
      <c r="E6673" s="77">
        <v>4</v>
      </c>
      <c r="F6673" s="78"/>
      <c r="G6673" s="79">
        <v>44979.776458333326</v>
      </c>
      <c r="H6673" s="77">
        <v>159</v>
      </c>
      <c r="I6673" s="76">
        <v>44979.938888888886</v>
      </c>
      <c r="J6673" s="78"/>
      <c r="K6673" s="80">
        <v>1</v>
      </c>
    </row>
    <row r="6674" spans="2:11" x14ac:dyDescent="0.3">
      <c r="B6674" s="75">
        <v>41741</v>
      </c>
      <c r="C6674" s="76">
        <v>44979</v>
      </c>
      <c r="D6674" s="77">
        <v>469</v>
      </c>
      <c r="E6674" s="77">
        <v>1</v>
      </c>
      <c r="F6674" s="78"/>
      <c r="G6674" s="79">
        <v>44979.786446759252</v>
      </c>
      <c r="H6674" s="77">
        <v>162</v>
      </c>
      <c r="I6674" s="76">
        <v>44979.938888888886</v>
      </c>
      <c r="J6674" s="78"/>
      <c r="K6674" s="80">
        <v>1</v>
      </c>
    </row>
    <row r="6675" spans="2:11" x14ac:dyDescent="0.3">
      <c r="B6675" s="75">
        <v>41742</v>
      </c>
      <c r="C6675" s="76">
        <v>44979</v>
      </c>
      <c r="D6675" s="77">
        <v>216</v>
      </c>
      <c r="E6675" s="77">
        <v>6</v>
      </c>
      <c r="F6675" s="78"/>
      <c r="G6675" s="79">
        <v>44979.801770833328</v>
      </c>
      <c r="H6675" s="77">
        <v>157</v>
      </c>
      <c r="I6675" s="76">
        <v>44979.938888888886</v>
      </c>
      <c r="J6675" s="78"/>
      <c r="K6675" s="80">
        <v>1</v>
      </c>
    </row>
    <row r="6676" spans="2:11" x14ac:dyDescent="0.3">
      <c r="B6676" s="75">
        <v>41743</v>
      </c>
      <c r="C6676" s="76">
        <v>44979</v>
      </c>
      <c r="D6676" s="77">
        <v>748</v>
      </c>
      <c r="E6676" s="77">
        <v>1</v>
      </c>
      <c r="F6676" s="78"/>
      <c r="G6676" s="79">
        <v>44979.812222222215</v>
      </c>
      <c r="H6676" s="77">
        <v>155</v>
      </c>
      <c r="I6676" s="76">
        <v>44979.938888888886</v>
      </c>
      <c r="J6676" s="78"/>
      <c r="K6676" s="80">
        <v>1</v>
      </c>
    </row>
    <row r="6677" spans="2:11" x14ac:dyDescent="0.3">
      <c r="B6677" s="75">
        <v>41744</v>
      </c>
      <c r="C6677" s="76">
        <v>44979</v>
      </c>
      <c r="D6677" s="77">
        <v>54</v>
      </c>
      <c r="E6677" s="77">
        <v>1</v>
      </c>
      <c r="F6677" s="78"/>
      <c r="G6677" s="79">
        <v>44979.827557870361</v>
      </c>
      <c r="H6677" s="77">
        <v>154</v>
      </c>
      <c r="I6677" s="76">
        <v>44979.938888888886</v>
      </c>
      <c r="J6677" s="78"/>
      <c r="K6677" s="80">
        <v>1</v>
      </c>
    </row>
    <row r="6678" spans="2:11" x14ac:dyDescent="0.3">
      <c r="B6678" s="75">
        <v>41745</v>
      </c>
      <c r="C6678" s="76">
        <v>44979</v>
      </c>
      <c r="D6678" s="77">
        <v>152</v>
      </c>
      <c r="E6678" s="77">
        <v>1</v>
      </c>
      <c r="F6678" s="78"/>
      <c r="G6678" s="79">
        <v>44979.840763888882</v>
      </c>
      <c r="H6678" s="77">
        <v>156</v>
      </c>
      <c r="I6678" s="76">
        <v>44979.938888888886</v>
      </c>
      <c r="J6678" s="78"/>
      <c r="K6678" s="80">
        <v>1</v>
      </c>
    </row>
    <row r="6679" spans="2:11" x14ac:dyDescent="0.3">
      <c r="B6679" s="75">
        <v>41746</v>
      </c>
      <c r="C6679" s="76">
        <v>44979</v>
      </c>
      <c r="D6679" s="77">
        <v>1391</v>
      </c>
      <c r="E6679" s="77">
        <v>1</v>
      </c>
      <c r="F6679" s="78"/>
      <c r="G6679" s="79">
        <v>44979.852789351848</v>
      </c>
      <c r="H6679" s="77">
        <v>148</v>
      </c>
      <c r="I6679" s="76">
        <v>44979.938888888886</v>
      </c>
      <c r="J6679" s="78"/>
      <c r="K6679" s="80">
        <v>1</v>
      </c>
    </row>
    <row r="6680" spans="2:11" x14ac:dyDescent="0.3">
      <c r="B6680" s="75">
        <v>41747</v>
      </c>
      <c r="C6680" s="76">
        <v>44979</v>
      </c>
      <c r="D6680" s="77">
        <v>366</v>
      </c>
      <c r="E6680" s="77">
        <v>4</v>
      </c>
      <c r="F6680" s="78"/>
      <c r="G6680" s="79">
        <v>44979.860891203702</v>
      </c>
      <c r="H6680" s="77">
        <v>179</v>
      </c>
      <c r="I6680" s="76">
        <v>44979.938888888886</v>
      </c>
      <c r="J6680" s="78"/>
      <c r="K6680" s="80">
        <v>1</v>
      </c>
    </row>
    <row r="6681" spans="2:11" x14ac:dyDescent="0.3">
      <c r="B6681" s="75">
        <v>41748</v>
      </c>
      <c r="C6681" s="76">
        <v>44979</v>
      </c>
      <c r="D6681" s="77">
        <v>379</v>
      </c>
      <c r="E6681" s="77">
        <v>3</v>
      </c>
      <c r="F6681" s="78"/>
      <c r="G6681" s="79">
        <v>44979.872986111106</v>
      </c>
      <c r="H6681" s="77">
        <v>171</v>
      </c>
      <c r="I6681" s="76">
        <v>44979.938888888886</v>
      </c>
      <c r="J6681" s="78"/>
      <c r="K6681" s="80">
        <v>1</v>
      </c>
    </row>
    <row r="6682" spans="2:11" x14ac:dyDescent="0.3">
      <c r="B6682" s="75">
        <v>41749</v>
      </c>
      <c r="C6682" s="76">
        <v>44979</v>
      </c>
      <c r="D6682" s="77">
        <v>780</v>
      </c>
      <c r="E6682" s="77">
        <v>1</v>
      </c>
      <c r="F6682" s="78"/>
      <c r="G6682" s="79">
        <v>44979.888159722221</v>
      </c>
      <c r="H6682" s="77">
        <v>160</v>
      </c>
      <c r="I6682" s="76">
        <v>44979.938888888886</v>
      </c>
      <c r="J6682" s="78"/>
      <c r="K6682" s="80">
        <v>1</v>
      </c>
    </row>
    <row r="6683" spans="2:11" x14ac:dyDescent="0.3">
      <c r="B6683" s="75">
        <v>41750</v>
      </c>
      <c r="C6683" s="76">
        <v>44979</v>
      </c>
      <c r="D6683" s="77">
        <v>60</v>
      </c>
      <c r="E6683" s="77">
        <v>2</v>
      </c>
      <c r="F6683" s="78"/>
      <c r="G6683" s="79">
        <v>44979.898206018515</v>
      </c>
      <c r="H6683" s="77">
        <v>177</v>
      </c>
      <c r="I6683" s="76">
        <v>44979.938888888886</v>
      </c>
      <c r="J6683" s="78"/>
      <c r="K6683" s="80">
        <v>1</v>
      </c>
    </row>
    <row r="6684" spans="2:11" x14ac:dyDescent="0.3">
      <c r="B6684" s="75">
        <v>41751</v>
      </c>
      <c r="C6684" s="76">
        <v>44979</v>
      </c>
      <c r="D6684" s="77">
        <v>938</v>
      </c>
      <c r="E6684" s="77">
        <v>4</v>
      </c>
      <c r="F6684" s="78"/>
      <c r="G6684" s="79">
        <v>44979.910115740735</v>
      </c>
      <c r="H6684" s="77">
        <v>178</v>
      </c>
      <c r="I6684" s="76">
        <v>44979.938888888886</v>
      </c>
      <c r="J6684" s="78"/>
      <c r="K6684" s="80">
        <v>1</v>
      </c>
    </row>
    <row r="6685" spans="2:11" x14ac:dyDescent="0.3">
      <c r="B6685" s="75">
        <v>41752</v>
      </c>
      <c r="C6685" s="76">
        <v>44979</v>
      </c>
      <c r="D6685" s="77">
        <v>1132</v>
      </c>
      <c r="E6685" s="77">
        <v>2</v>
      </c>
      <c r="F6685" s="78"/>
      <c r="G6685" s="79">
        <v>44979.922361111108</v>
      </c>
      <c r="H6685" s="77">
        <v>169</v>
      </c>
      <c r="I6685" s="76">
        <v>44979.938888888886</v>
      </c>
      <c r="J6685" s="78"/>
      <c r="K6685" s="80">
        <v>1</v>
      </c>
    </row>
    <row r="6686" spans="2:11" x14ac:dyDescent="0.3">
      <c r="B6686" s="75">
        <v>41753</v>
      </c>
      <c r="C6686" s="76">
        <v>44979</v>
      </c>
      <c r="D6686" s="77">
        <v>922</v>
      </c>
      <c r="E6686" s="77">
        <v>5</v>
      </c>
      <c r="F6686" s="78"/>
      <c r="G6686" s="79">
        <v>44979.937743055554</v>
      </c>
      <c r="H6686" s="77">
        <v>155</v>
      </c>
      <c r="I6686" s="76">
        <v>44979.938888888886</v>
      </c>
      <c r="J6686" s="78"/>
      <c r="K6686" s="80">
        <v>1</v>
      </c>
    </row>
    <row r="6687" spans="2:11" x14ac:dyDescent="0.3">
      <c r="B6687" s="75">
        <v>41754</v>
      </c>
      <c r="C6687" s="76">
        <v>44980</v>
      </c>
      <c r="D6687" s="77">
        <v>1274</v>
      </c>
      <c r="E6687" s="77">
        <v>4</v>
      </c>
      <c r="F6687" s="78"/>
      <c r="G6687" s="79">
        <v>44980.333333333336</v>
      </c>
      <c r="H6687" s="77">
        <v>143</v>
      </c>
      <c r="I6687" s="76">
        <v>44980.938888888886</v>
      </c>
      <c r="J6687" s="78"/>
      <c r="K6687" s="80">
        <v>1</v>
      </c>
    </row>
    <row r="6688" spans="2:11" x14ac:dyDescent="0.3">
      <c r="B6688" s="75">
        <v>41755</v>
      </c>
      <c r="C6688" s="76">
        <v>44980</v>
      </c>
      <c r="D6688" s="77">
        <v>1007</v>
      </c>
      <c r="E6688" s="77">
        <v>1</v>
      </c>
      <c r="F6688" s="78"/>
      <c r="G6688" s="79">
        <v>44980.342615740745</v>
      </c>
      <c r="H6688" s="77">
        <v>155</v>
      </c>
      <c r="I6688" s="76">
        <v>44980.938888888886</v>
      </c>
      <c r="J6688" s="78"/>
      <c r="K6688" s="80">
        <v>1</v>
      </c>
    </row>
    <row r="6689" spans="2:11" x14ac:dyDescent="0.3">
      <c r="B6689" s="75">
        <v>41756</v>
      </c>
      <c r="C6689" s="76">
        <v>44980</v>
      </c>
      <c r="D6689" s="77">
        <v>14</v>
      </c>
      <c r="E6689" s="77">
        <v>4</v>
      </c>
      <c r="F6689" s="78"/>
      <c r="G6689" s="79">
        <v>44980.35538194445</v>
      </c>
      <c r="H6689" s="77">
        <v>142</v>
      </c>
      <c r="I6689" s="76">
        <v>44980.938888888886</v>
      </c>
      <c r="J6689" s="78"/>
      <c r="K6689" s="80">
        <v>1</v>
      </c>
    </row>
    <row r="6690" spans="2:11" x14ac:dyDescent="0.3">
      <c r="B6690" s="75">
        <v>41757</v>
      </c>
      <c r="C6690" s="76">
        <v>44980</v>
      </c>
      <c r="D6690" s="77">
        <v>639</v>
      </c>
      <c r="E6690" s="77">
        <v>2</v>
      </c>
      <c r="F6690" s="78"/>
      <c r="G6690" s="79">
        <v>44980.365636574083</v>
      </c>
      <c r="H6690" s="77">
        <v>150</v>
      </c>
      <c r="I6690" s="76">
        <v>44980.938888888886</v>
      </c>
      <c r="J6690" s="78"/>
      <c r="K6690" s="80">
        <v>1</v>
      </c>
    </row>
    <row r="6691" spans="2:11" x14ac:dyDescent="0.3">
      <c r="B6691" s="75">
        <v>41758</v>
      </c>
      <c r="C6691" s="76">
        <v>44980</v>
      </c>
      <c r="D6691" s="77">
        <v>586</v>
      </c>
      <c r="E6691" s="77">
        <v>2</v>
      </c>
      <c r="F6691" s="78"/>
      <c r="G6691" s="79">
        <v>44980.379942129635</v>
      </c>
      <c r="H6691" s="77">
        <v>151</v>
      </c>
      <c r="I6691" s="76">
        <v>44980.938888888886</v>
      </c>
      <c r="J6691" s="78"/>
      <c r="K6691" s="80">
        <v>1</v>
      </c>
    </row>
    <row r="6692" spans="2:11" x14ac:dyDescent="0.3">
      <c r="B6692" s="75">
        <v>41759</v>
      </c>
      <c r="C6692" s="76">
        <v>44980</v>
      </c>
      <c r="D6692" s="77">
        <v>141</v>
      </c>
      <c r="E6692" s="77">
        <v>1</v>
      </c>
      <c r="F6692" s="78"/>
      <c r="G6692" s="79">
        <v>44980.388125000005</v>
      </c>
      <c r="H6692" s="77">
        <v>150</v>
      </c>
      <c r="I6692" s="76">
        <v>44980.938888888886</v>
      </c>
      <c r="J6692" s="78"/>
      <c r="K6692" s="80">
        <v>1</v>
      </c>
    </row>
    <row r="6693" spans="2:11" x14ac:dyDescent="0.3">
      <c r="B6693" s="75">
        <v>41760</v>
      </c>
      <c r="C6693" s="76">
        <v>44980</v>
      </c>
      <c r="D6693" s="77">
        <v>87</v>
      </c>
      <c r="E6693" s="77">
        <v>1</v>
      </c>
      <c r="F6693" s="78"/>
      <c r="G6693" s="79">
        <v>44980.402442129634</v>
      </c>
      <c r="H6693" s="77">
        <v>155</v>
      </c>
      <c r="I6693" s="76">
        <v>44980.938888888886</v>
      </c>
      <c r="J6693" s="78"/>
      <c r="K6693" s="80">
        <v>1</v>
      </c>
    </row>
    <row r="6694" spans="2:11" x14ac:dyDescent="0.3">
      <c r="B6694" s="75">
        <v>41761</v>
      </c>
      <c r="C6694" s="76">
        <v>44980</v>
      </c>
      <c r="D6694" s="77">
        <v>813</v>
      </c>
      <c r="E6694" s="77">
        <v>4</v>
      </c>
      <c r="F6694" s="78"/>
      <c r="G6694" s="79">
        <v>44980.411435185189</v>
      </c>
      <c r="H6694" s="77">
        <v>160</v>
      </c>
      <c r="I6694" s="76">
        <v>44980.938888888886</v>
      </c>
      <c r="J6694" s="78"/>
      <c r="K6694" s="80">
        <v>1</v>
      </c>
    </row>
    <row r="6695" spans="2:11" x14ac:dyDescent="0.3">
      <c r="B6695" s="75">
        <v>41762</v>
      </c>
      <c r="C6695" s="76">
        <v>44980</v>
      </c>
      <c r="D6695" s="77">
        <v>265</v>
      </c>
      <c r="E6695" s="77">
        <v>2</v>
      </c>
      <c r="F6695" s="78"/>
      <c r="G6695" s="79">
        <v>44980.423564814817</v>
      </c>
      <c r="H6695" s="77">
        <v>151</v>
      </c>
      <c r="I6695" s="76">
        <v>44980.938888888886</v>
      </c>
      <c r="J6695" s="78"/>
      <c r="K6695" s="80">
        <v>1</v>
      </c>
    </row>
    <row r="6696" spans="2:11" x14ac:dyDescent="0.3">
      <c r="B6696" s="75">
        <v>41763</v>
      </c>
      <c r="C6696" s="76">
        <v>44980</v>
      </c>
      <c r="D6696" s="77">
        <v>291</v>
      </c>
      <c r="E6696" s="77">
        <v>2</v>
      </c>
      <c r="F6696" s="78"/>
      <c r="G6696" s="79">
        <v>44980.435243055559</v>
      </c>
      <c r="H6696" s="77">
        <v>173</v>
      </c>
      <c r="I6696" s="76">
        <v>44980.938888888886</v>
      </c>
      <c r="J6696" s="78"/>
      <c r="K6696" s="80">
        <v>1</v>
      </c>
    </row>
    <row r="6697" spans="2:11" x14ac:dyDescent="0.3">
      <c r="B6697" s="75">
        <v>41764</v>
      </c>
      <c r="C6697" s="76">
        <v>44980</v>
      </c>
      <c r="D6697" s="77">
        <v>376</v>
      </c>
      <c r="E6697" s="77">
        <v>2</v>
      </c>
      <c r="F6697" s="78"/>
      <c r="G6697" s="79">
        <v>44980.443796296298</v>
      </c>
      <c r="H6697" s="77">
        <v>165</v>
      </c>
      <c r="I6697" s="76">
        <v>44980.938888888886</v>
      </c>
      <c r="J6697" s="78"/>
      <c r="K6697" s="80">
        <v>1</v>
      </c>
    </row>
    <row r="6698" spans="2:11" x14ac:dyDescent="0.3">
      <c r="B6698" s="75">
        <v>41765</v>
      </c>
      <c r="C6698" s="76">
        <v>44980</v>
      </c>
      <c r="D6698" s="77">
        <v>1120</v>
      </c>
      <c r="E6698" s="77">
        <v>4</v>
      </c>
      <c r="F6698" s="78"/>
      <c r="G6698" s="79">
        <v>44980.458842592598</v>
      </c>
      <c r="H6698" s="77">
        <v>164</v>
      </c>
      <c r="I6698" s="76">
        <v>44980.938888888886</v>
      </c>
      <c r="J6698" s="78"/>
      <c r="K6698" s="80">
        <v>1</v>
      </c>
    </row>
    <row r="6699" spans="2:11" x14ac:dyDescent="0.3">
      <c r="B6699" s="75">
        <v>41766</v>
      </c>
      <c r="C6699" s="76">
        <v>44980</v>
      </c>
      <c r="D6699" s="77">
        <v>861</v>
      </c>
      <c r="E6699" s="77">
        <v>2</v>
      </c>
      <c r="F6699" s="78"/>
      <c r="G6699" s="79">
        <v>44980.473217592596</v>
      </c>
      <c r="H6699" s="77">
        <v>150</v>
      </c>
      <c r="I6699" s="76">
        <v>44980.938888888886</v>
      </c>
      <c r="J6699" s="78"/>
      <c r="K6699" s="80">
        <v>1</v>
      </c>
    </row>
    <row r="6700" spans="2:11" x14ac:dyDescent="0.3">
      <c r="B6700" s="75">
        <v>41767</v>
      </c>
      <c r="C6700" s="76">
        <v>44980</v>
      </c>
      <c r="D6700" s="77">
        <v>449</v>
      </c>
      <c r="E6700" s="77">
        <v>6</v>
      </c>
      <c r="F6700" s="78"/>
      <c r="G6700" s="79">
        <v>44980.486296296302</v>
      </c>
      <c r="H6700" s="77">
        <v>171</v>
      </c>
      <c r="I6700" s="76">
        <v>44980.938888888886</v>
      </c>
      <c r="J6700" s="78"/>
      <c r="K6700" s="80">
        <v>1</v>
      </c>
    </row>
    <row r="6701" spans="2:11" x14ac:dyDescent="0.3">
      <c r="B6701" s="75">
        <v>41768</v>
      </c>
      <c r="C6701" s="76">
        <v>44980</v>
      </c>
      <c r="D6701" s="77">
        <v>752</v>
      </c>
      <c r="E6701" s="77">
        <v>6</v>
      </c>
      <c r="F6701" s="78"/>
      <c r="G6701" s="79">
        <v>44980.496516203712</v>
      </c>
      <c r="H6701" s="77">
        <v>164</v>
      </c>
      <c r="I6701" s="76">
        <v>44980.938888888886</v>
      </c>
      <c r="J6701" s="78"/>
      <c r="K6701" s="80">
        <v>1</v>
      </c>
    </row>
    <row r="6702" spans="2:11" x14ac:dyDescent="0.3">
      <c r="B6702" s="75">
        <v>41769</v>
      </c>
      <c r="C6702" s="76">
        <v>44980</v>
      </c>
      <c r="D6702" s="77">
        <v>1341</v>
      </c>
      <c r="E6702" s="77">
        <v>2</v>
      </c>
      <c r="F6702" s="78"/>
      <c r="G6702" s="79">
        <v>44980.507569444453</v>
      </c>
      <c r="H6702" s="77">
        <v>151</v>
      </c>
      <c r="I6702" s="76">
        <v>44980.938888888886</v>
      </c>
      <c r="J6702" s="78"/>
      <c r="K6702" s="80">
        <v>1</v>
      </c>
    </row>
    <row r="6703" spans="2:11" x14ac:dyDescent="0.3">
      <c r="B6703" s="75">
        <v>41770</v>
      </c>
      <c r="C6703" s="76">
        <v>44980</v>
      </c>
      <c r="D6703" s="77">
        <v>337</v>
      </c>
      <c r="E6703" s="77">
        <v>6</v>
      </c>
      <c r="F6703" s="78"/>
      <c r="G6703" s="79">
        <v>44980.523611111123</v>
      </c>
      <c r="H6703" s="77">
        <v>171</v>
      </c>
      <c r="I6703" s="76">
        <v>44980.938888888886</v>
      </c>
      <c r="J6703" s="78"/>
      <c r="K6703" s="80">
        <v>1</v>
      </c>
    </row>
    <row r="6704" spans="2:11" x14ac:dyDescent="0.3">
      <c r="B6704" s="75">
        <v>41771</v>
      </c>
      <c r="C6704" s="76">
        <v>44980</v>
      </c>
      <c r="D6704" s="77">
        <v>723</v>
      </c>
      <c r="E6704" s="77">
        <v>2</v>
      </c>
      <c r="F6704" s="78"/>
      <c r="G6704" s="79">
        <v>44980.532106481493</v>
      </c>
      <c r="H6704" s="77">
        <v>176</v>
      </c>
      <c r="I6704" s="76">
        <v>44980.938888888886</v>
      </c>
      <c r="J6704" s="78"/>
      <c r="K6704" s="80">
        <v>1</v>
      </c>
    </row>
    <row r="6705" spans="2:11" x14ac:dyDescent="0.3">
      <c r="B6705" s="75">
        <v>41772</v>
      </c>
      <c r="C6705" s="76">
        <v>44980</v>
      </c>
      <c r="D6705" s="77">
        <v>1184</v>
      </c>
      <c r="E6705" s="77">
        <v>5</v>
      </c>
      <c r="F6705" s="78"/>
      <c r="G6705" s="79">
        <v>44980.54150462964</v>
      </c>
      <c r="H6705" s="77">
        <v>168</v>
      </c>
      <c r="I6705" s="76">
        <v>44980.938888888886</v>
      </c>
      <c r="J6705" s="78"/>
      <c r="K6705" s="80">
        <v>1</v>
      </c>
    </row>
    <row r="6706" spans="2:11" x14ac:dyDescent="0.3">
      <c r="B6706" s="75">
        <v>41773</v>
      </c>
      <c r="C6706" s="76">
        <v>44980</v>
      </c>
      <c r="D6706" s="77">
        <v>795</v>
      </c>
      <c r="E6706" s="77">
        <v>6</v>
      </c>
      <c r="F6706" s="78"/>
      <c r="G6706" s="79">
        <v>44980.553287037044</v>
      </c>
      <c r="H6706" s="77">
        <v>153</v>
      </c>
      <c r="I6706" s="76">
        <v>44980.938888888886</v>
      </c>
      <c r="J6706" s="78"/>
      <c r="K6706" s="80">
        <v>1</v>
      </c>
    </row>
    <row r="6707" spans="2:11" x14ac:dyDescent="0.3">
      <c r="B6707" s="75">
        <v>41774</v>
      </c>
      <c r="C6707" s="76">
        <v>44980</v>
      </c>
      <c r="D6707" s="77">
        <v>236</v>
      </c>
      <c r="E6707" s="77">
        <v>4</v>
      </c>
      <c r="F6707" s="78"/>
      <c r="G6707" s="79">
        <v>44980.56526620371</v>
      </c>
      <c r="H6707" s="77">
        <v>155</v>
      </c>
      <c r="I6707" s="76">
        <v>44980.938888888886</v>
      </c>
      <c r="J6707" s="78"/>
      <c r="K6707" s="80">
        <v>1</v>
      </c>
    </row>
    <row r="6708" spans="2:11" x14ac:dyDescent="0.3">
      <c r="B6708" s="75">
        <v>41775</v>
      </c>
      <c r="C6708" s="76">
        <v>44980</v>
      </c>
      <c r="D6708" s="77">
        <v>1038</v>
      </c>
      <c r="E6708" s="77">
        <v>5</v>
      </c>
      <c r="F6708" s="78"/>
      <c r="G6708" s="79">
        <v>44980.575104166674</v>
      </c>
      <c r="H6708" s="77">
        <v>175</v>
      </c>
      <c r="I6708" s="76">
        <v>44980.938888888886</v>
      </c>
      <c r="J6708" s="78"/>
      <c r="K6708" s="80">
        <v>1</v>
      </c>
    </row>
    <row r="6709" spans="2:11" x14ac:dyDescent="0.3">
      <c r="B6709" s="75">
        <v>41776</v>
      </c>
      <c r="C6709" s="76">
        <v>44980</v>
      </c>
      <c r="D6709" s="77">
        <v>358</v>
      </c>
      <c r="E6709" s="77">
        <v>2</v>
      </c>
      <c r="F6709" s="78"/>
      <c r="G6709" s="79">
        <v>44980.590393518527</v>
      </c>
      <c r="H6709" s="77">
        <v>148</v>
      </c>
      <c r="I6709" s="76">
        <v>44980.938888888886</v>
      </c>
      <c r="J6709" s="78"/>
      <c r="K6709" s="80">
        <v>1</v>
      </c>
    </row>
    <row r="6710" spans="2:11" x14ac:dyDescent="0.3">
      <c r="B6710" s="75">
        <v>41777</v>
      </c>
      <c r="C6710" s="76">
        <v>44980</v>
      </c>
      <c r="D6710" s="77">
        <v>43</v>
      </c>
      <c r="E6710" s="77">
        <v>3</v>
      </c>
      <c r="F6710" s="78"/>
      <c r="G6710" s="79">
        <v>44980.602418981493</v>
      </c>
      <c r="H6710" s="77">
        <v>157</v>
      </c>
      <c r="I6710" s="76">
        <v>44980.938888888886</v>
      </c>
      <c r="J6710" s="78"/>
      <c r="K6710" s="80">
        <v>1</v>
      </c>
    </row>
    <row r="6711" spans="2:11" x14ac:dyDescent="0.3">
      <c r="B6711" s="75">
        <v>41778</v>
      </c>
      <c r="C6711" s="76">
        <v>44980</v>
      </c>
      <c r="D6711" s="77">
        <v>964</v>
      </c>
      <c r="E6711" s="77">
        <v>1</v>
      </c>
      <c r="F6711" s="78"/>
      <c r="G6711" s="79">
        <v>44980.617974537046</v>
      </c>
      <c r="H6711" s="77">
        <v>149</v>
      </c>
      <c r="I6711" s="76">
        <v>44980.938888888886</v>
      </c>
      <c r="J6711" s="78"/>
      <c r="K6711" s="80">
        <v>1</v>
      </c>
    </row>
    <row r="6712" spans="2:11" x14ac:dyDescent="0.3">
      <c r="B6712" s="75">
        <v>41779</v>
      </c>
      <c r="C6712" s="76">
        <v>44980</v>
      </c>
      <c r="D6712" s="77">
        <v>200</v>
      </c>
      <c r="E6712" s="77">
        <v>3</v>
      </c>
      <c r="F6712" s="78"/>
      <c r="G6712" s="79">
        <v>44980.630775462974</v>
      </c>
      <c r="H6712" s="77">
        <v>147</v>
      </c>
      <c r="I6712" s="76">
        <v>44980.938888888886</v>
      </c>
      <c r="J6712" s="78"/>
      <c r="K6712" s="80">
        <v>1</v>
      </c>
    </row>
    <row r="6713" spans="2:11" x14ac:dyDescent="0.3">
      <c r="B6713" s="75">
        <v>41780</v>
      </c>
      <c r="C6713" s="76">
        <v>44980</v>
      </c>
      <c r="D6713" s="77">
        <v>268</v>
      </c>
      <c r="E6713" s="77">
        <v>2</v>
      </c>
      <c r="F6713" s="78"/>
      <c r="G6713" s="79">
        <v>44980.642002314824</v>
      </c>
      <c r="H6713" s="77">
        <v>157</v>
      </c>
      <c r="I6713" s="76">
        <v>44980.938888888886</v>
      </c>
      <c r="J6713" s="78"/>
      <c r="K6713" s="80">
        <v>1</v>
      </c>
    </row>
    <row r="6714" spans="2:11" x14ac:dyDescent="0.3">
      <c r="B6714" s="75">
        <v>41781</v>
      </c>
      <c r="C6714" s="76">
        <v>44980</v>
      </c>
      <c r="D6714" s="77">
        <v>118</v>
      </c>
      <c r="E6714" s="77">
        <v>2</v>
      </c>
      <c r="F6714" s="78"/>
      <c r="G6714" s="79">
        <v>44980.65255787038</v>
      </c>
      <c r="H6714" s="77">
        <v>153</v>
      </c>
      <c r="I6714" s="76">
        <v>44980.938888888886</v>
      </c>
      <c r="J6714" s="78"/>
      <c r="K6714" s="80">
        <v>1</v>
      </c>
    </row>
    <row r="6715" spans="2:11" x14ac:dyDescent="0.3">
      <c r="B6715" s="75">
        <v>41782</v>
      </c>
      <c r="C6715" s="76">
        <v>44980</v>
      </c>
      <c r="D6715" s="77">
        <v>219</v>
      </c>
      <c r="E6715" s="77">
        <v>5</v>
      </c>
      <c r="F6715" s="78"/>
      <c r="G6715" s="79">
        <v>44980.667523148157</v>
      </c>
      <c r="H6715" s="77">
        <v>151</v>
      </c>
      <c r="I6715" s="76">
        <v>44980.938888888886</v>
      </c>
      <c r="J6715" s="78"/>
      <c r="K6715" s="80">
        <v>1</v>
      </c>
    </row>
    <row r="6716" spans="2:11" x14ac:dyDescent="0.3">
      <c r="B6716" s="75">
        <v>41783</v>
      </c>
      <c r="C6716" s="76">
        <v>44980</v>
      </c>
      <c r="D6716" s="77">
        <v>917</v>
      </c>
      <c r="E6716" s="77">
        <v>3</v>
      </c>
      <c r="F6716" s="78"/>
      <c r="G6716" s="79">
        <v>44980.681307870378</v>
      </c>
      <c r="H6716" s="77">
        <v>149</v>
      </c>
      <c r="I6716" s="76">
        <v>44980.938888888886</v>
      </c>
      <c r="J6716" s="78"/>
      <c r="K6716" s="80">
        <v>1</v>
      </c>
    </row>
    <row r="6717" spans="2:11" x14ac:dyDescent="0.3">
      <c r="B6717" s="75">
        <v>41784</v>
      </c>
      <c r="C6717" s="76">
        <v>44980</v>
      </c>
      <c r="D6717" s="77">
        <v>1319</v>
      </c>
      <c r="E6717" s="77">
        <v>2</v>
      </c>
      <c r="F6717" s="78"/>
      <c r="G6717" s="79">
        <v>44980.689108796301</v>
      </c>
      <c r="H6717" s="77">
        <v>165</v>
      </c>
      <c r="I6717" s="76">
        <v>44980.938888888886</v>
      </c>
      <c r="J6717" s="78"/>
      <c r="K6717" s="80">
        <v>1</v>
      </c>
    </row>
    <row r="6718" spans="2:11" x14ac:dyDescent="0.3">
      <c r="B6718" s="75">
        <v>41785</v>
      </c>
      <c r="C6718" s="76">
        <v>44980</v>
      </c>
      <c r="D6718" s="77">
        <v>687</v>
      </c>
      <c r="E6718" s="77">
        <v>6</v>
      </c>
      <c r="F6718" s="78"/>
      <c r="G6718" s="79">
        <v>44980.697337962971</v>
      </c>
      <c r="H6718" s="77">
        <v>140</v>
      </c>
      <c r="I6718" s="76">
        <v>44980.938888888886</v>
      </c>
      <c r="J6718" s="78"/>
      <c r="K6718" s="80">
        <v>1</v>
      </c>
    </row>
    <row r="6719" spans="2:11" x14ac:dyDescent="0.3">
      <c r="B6719" s="75">
        <v>41786</v>
      </c>
      <c r="C6719" s="76">
        <v>44980</v>
      </c>
      <c r="D6719" s="77">
        <v>233</v>
      </c>
      <c r="E6719" s="77">
        <v>3</v>
      </c>
      <c r="F6719" s="78"/>
      <c r="G6719" s="79">
        <v>44980.708391203712</v>
      </c>
      <c r="H6719" s="77">
        <v>157</v>
      </c>
      <c r="I6719" s="76">
        <v>44980.938888888886</v>
      </c>
      <c r="J6719" s="78"/>
      <c r="K6719" s="80">
        <v>1</v>
      </c>
    </row>
    <row r="6720" spans="2:11" x14ac:dyDescent="0.3">
      <c r="B6720" s="75">
        <v>41787</v>
      </c>
      <c r="C6720" s="76">
        <v>44980</v>
      </c>
      <c r="D6720" s="77">
        <v>1128</v>
      </c>
      <c r="E6720" s="77">
        <v>5</v>
      </c>
      <c r="F6720" s="78"/>
      <c r="G6720" s="79">
        <v>44980.717094907413</v>
      </c>
      <c r="H6720" s="77">
        <v>140</v>
      </c>
      <c r="I6720" s="76">
        <v>44980.938888888886</v>
      </c>
      <c r="J6720" s="78"/>
      <c r="K6720" s="80">
        <v>1</v>
      </c>
    </row>
    <row r="6721" spans="2:11" x14ac:dyDescent="0.3">
      <c r="B6721" s="75">
        <v>41788</v>
      </c>
      <c r="C6721" s="76">
        <v>44980</v>
      </c>
      <c r="D6721" s="77">
        <v>582</v>
      </c>
      <c r="E6721" s="77">
        <v>2</v>
      </c>
      <c r="F6721" s="78"/>
      <c r="G6721" s="79">
        <v>44980.730300925934</v>
      </c>
      <c r="H6721" s="77">
        <v>167</v>
      </c>
      <c r="I6721" s="76">
        <v>44980.938888888886</v>
      </c>
      <c r="J6721" s="78"/>
      <c r="K6721" s="80">
        <v>1</v>
      </c>
    </row>
    <row r="6722" spans="2:11" x14ac:dyDescent="0.3">
      <c r="B6722" s="75">
        <v>41789</v>
      </c>
      <c r="C6722" s="76">
        <v>44980</v>
      </c>
      <c r="D6722" s="77">
        <v>2</v>
      </c>
      <c r="E6722" s="77">
        <v>6</v>
      </c>
      <c r="F6722" s="78"/>
      <c r="G6722" s="79">
        <v>44980.738090277788</v>
      </c>
      <c r="H6722" s="77">
        <v>158</v>
      </c>
      <c r="I6722" s="76">
        <v>44980.938888888886</v>
      </c>
      <c r="J6722" s="78"/>
      <c r="K6722" s="80">
        <v>1</v>
      </c>
    </row>
    <row r="6723" spans="2:11" x14ac:dyDescent="0.3">
      <c r="B6723" s="75">
        <v>41790</v>
      </c>
      <c r="C6723" s="76">
        <v>44980</v>
      </c>
      <c r="D6723" s="77">
        <v>1282</v>
      </c>
      <c r="E6723" s="77">
        <v>1</v>
      </c>
      <c r="F6723" s="78"/>
      <c r="G6723" s="79">
        <v>44980.746388888896</v>
      </c>
      <c r="H6723" s="77">
        <v>141</v>
      </c>
      <c r="I6723" s="76">
        <v>44980.938888888886</v>
      </c>
      <c r="J6723" s="78"/>
      <c r="K6723" s="80">
        <v>1</v>
      </c>
    </row>
    <row r="6724" spans="2:11" x14ac:dyDescent="0.3">
      <c r="B6724" s="75">
        <v>41791</v>
      </c>
      <c r="C6724" s="76">
        <v>44980</v>
      </c>
      <c r="D6724" s="77">
        <v>1139</v>
      </c>
      <c r="E6724" s="77">
        <v>1</v>
      </c>
      <c r="F6724" s="78"/>
      <c r="G6724" s="79">
        <v>44980.759560185194</v>
      </c>
      <c r="H6724" s="77">
        <v>162</v>
      </c>
      <c r="I6724" s="76">
        <v>44980.938888888886</v>
      </c>
      <c r="J6724" s="78"/>
      <c r="K6724" s="80">
        <v>1</v>
      </c>
    </row>
    <row r="6725" spans="2:11" x14ac:dyDescent="0.3">
      <c r="B6725" s="75">
        <v>41792</v>
      </c>
      <c r="C6725" s="76">
        <v>44980</v>
      </c>
      <c r="D6725" s="77">
        <v>267</v>
      </c>
      <c r="E6725" s="77">
        <v>4</v>
      </c>
      <c r="F6725" s="78"/>
      <c r="G6725" s="79">
        <v>44980.773009259268</v>
      </c>
      <c r="H6725" s="77">
        <v>154</v>
      </c>
      <c r="I6725" s="76">
        <v>44980.938888888886</v>
      </c>
      <c r="J6725" s="78"/>
      <c r="K6725" s="80">
        <v>1</v>
      </c>
    </row>
    <row r="6726" spans="2:11" x14ac:dyDescent="0.3">
      <c r="B6726" s="75">
        <v>41793</v>
      </c>
      <c r="C6726" s="76">
        <v>44980</v>
      </c>
      <c r="D6726" s="77">
        <v>811</v>
      </c>
      <c r="E6726" s="77">
        <v>3</v>
      </c>
      <c r="F6726" s="78"/>
      <c r="G6726" s="79">
        <v>44980.781793981492</v>
      </c>
      <c r="H6726" s="77">
        <v>152</v>
      </c>
      <c r="I6726" s="76">
        <v>44980.938888888886</v>
      </c>
      <c r="J6726" s="78"/>
      <c r="K6726" s="80">
        <v>1</v>
      </c>
    </row>
    <row r="6727" spans="2:11" x14ac:dyDescent="0.3">
      <c r="B6727" s="75">
        <v>41794</v>
      </c>
      <c r="C6727" s="76">
        <v>44980</v>
      </c>
      <c r="D6727" s="77">
        <v>1179</v>
      </c>
      <c r="E6727" s="77">
        <v>6</v>
      </c>
      <c r="F6727" s="78"/>
      <c r="G6727" s="79">
        <v>44980.790625000009</v>
      </c>
      <c r="H6727" s="77">
        <v>169</v>
      </c>
      <c r="I6727" s="76">
        <v>44980.938888888886</v>
      </c>
      <c r="J6727" s="78"/>
      <c r="K6727" s="80">
        <v>1</v>
      </c>
    </row>
    <row r="6728" spans="2:11" x14ac:dyDescent="0.3">
      <c r="B6728" s="75">
        <v>41795</v>
      </c>
      <c r="C6728" s="76">
        <v>44980</v>
      </c>
      <c r="D6728" s="77">
        <v>1275</v>
      </c>
      <c r="E6728" s="77">
        <v>6</v>
      </c>
      <c r="F6728" s="78"/>
      <c r="G6728" s="79">
        <v>44980.803657407414</v>
      </c>
      <c r="H6728" s="77">
        <v>144</v>
      </c>
      <c r="I6728" s="76">
        <v>44980.938888888886</v>
      </c>
      <c r="J6728" s="78"/>
      <c r="K6728" s="80">
        <v>1</v>
      </c>
    </row>
    <row r="6729" spans="2:11" x14ac:dyDescent="0.3">
      <c r="B6729" s="75">
        <v>41796</v>
      </c>
      <c r="C6729" s="76">
        <v>44980</v>
      </c>
      <c r="D6729" s="77">
        <v>1054</v>
      </c>
      <c r="E6729" s="77">
        <v>1</v>
      </c>
      <c r="F6729" s="78"/>
      <c r="G6729" s="79">
        <v>44980.815138888895</v>
      </c>
      <c r="H6729" s="77">
        <v>164</v>
      </c>
      <c r="I6729" s="76">
        <v>44980.938888888886</v>
      </c>
      <c r="J6729" s="78"/>
      <c r="K6729" s="80">
        <v>1</v>
      </c>
    </row>
    <row r="6730" spans="2:11" x14ac:dyDescent="0.3">
      <c r="B6730" s="75">
        <v>41797</v>
      </c>
      <c r="C6730" s="76">
        <v>44980</v>
      </c>
      <c r="D6730" s="77">
        <v>1129</v>
      </c>
      <c r="E6730" s="77">
        <v>1</v>
      </c>
      <c r="F6730" s="78"/>
      <c r="G6730" s="79">
        <v>44980.82449074075</v>
      </c>
      <c r="H6730" s="77">
        <v>141</v>
      </c>
      <c r="I6730" s="76">
        <v>44980.938888888886</v>
      </c>
      <c r="J6730" s="78"/>
      <c r="K6730" s="80">
        <v>1</v>
      </c>
    </row>
    <row r="6731" spans="2:11" x14ac:dyDescent="0.3">
      <c r="B6731" s="75">
        <v>41798</v>
      </c>
      <c r="C6731" s="76">
        <v>44980</v>
      </c>
      <c r="D6731" s="77">
        <v>754</v>
      </c>
      <c r="E6731" s="77">
        <v>5</v>
      </c>
      <c r="F6731" s="78"/>
      <c r="G6731" s="79">
        <v>44980.839733796303</v>
      </c>
      <c r="H6731" s="77">
        <v>159</v>
      </c>
      <c r="I6731" s="76">
        <v>44980.938888888886</v>
      </c>
      <c r="J6731" s="78"/>
      <c r="K6731" s="80">
        <v>1</v>
      </c>
    </row>
    <row r="6732" spans="2:11" x14ac:dyDescent="0.3">
      <c r="B6732" s="75">
        <v>41799</v>
      </c>
      <c r="C6732" s="76">
        <v>44980</v>
      </c>
      <c r="D6732" s="77">
        <v>1284</v>
      </c>
      <c r="E6732" s="77">
        <v>1</v>
      </c>
      <c r="F6732" s="78"/>
      <c r="G6732" s="79">
        <v>44980.849710648152</v>
      </c>
      <c r="H6732" s="77">
        <v>146</v>
      </c>
      <c r="I6732" s="76">
        <v>44980.938888888886</v>
      </c>
      <c r="J6732" s="78"/>
      <c r="K6732" s="80">
        <v>1</v>
      </c>
    </row>
    <row r="6733" spans="2:11" x14ac:dyDescent="0.3">
      <c r="B6733" s="75">
        <v>41800</v>
      </c>
      <c r="C6733" s="76">
        <v>44980</v>
      </c>
      <c r="D6733" s="77">
        <v>8</v>
      </c>
      <c r="E6733" s="77">
        <v>1</v>
      </c>
      <c r="F6733" s="78"/>
      <c r="G6733" s="79">
        <v>44980.858900462968</v>
      </c>
      <c r="H6733" s="77">
        <v>152</v>
      </c>
      <c r="I6733" s="76">
        <v>44980.938888888886</v>
      </c>
      <c r="J6733" s="78"/>
      <c r="K6733" s="80">
        <v>1</v>
      </c>
    </row>
    <row r="6734" spans="2:11" x14ac:dyDescent="0.3">
      <c r="B6734" s="75">
        <v>41801</v>
      </c>
      <c r="C6734" s="76">
        <v>44980</v>
      </c>
      <c r="D6734" s="77">
        <v>879</v>
      </c>
      <c r="E6734" s="77">
        <v>2</v>
      </c>
      <c r="F6734" s="78"/>
      <c r="G6734" s="79">
        <v>44980.8672800926</v>
      </c>
      <c r="H6734" s="77">
        <v>151</v>
      </c>
      <c r="I6734" s="76">
        <v>44980.938888888886</v>
      </c>
      <c r="J6734" s="78"/>
      <c r="K6734" s="80">
        <v>1</v>
      </c>
    </row>
    <row r="6735" spans="2:11" x14ac:dyDescent="0.3">
      <c r="B6735" s="75">
        <v>41802</v>
      </c>
      <c r="C6735" s="76">
        <v>44980</v>
      </c>
      <c r="D6735" s="77">
        <v>1230</v>
      </c>
      <c r="E6735" s="77">
        <v>4</v>
      </c>
      <c r="F6735" s="78"/>
      <c r="G6735" s="79">
        <v>44980.881192129636</v>
      </c>
      <c r="H6735" s="77">
        <v>169</v>
      </c>
      <c r="I6735" s="76">
        <v>44980.938888888886</v>
      </c>
      <c r="J6735" s="78"/>
      <c r="K6735" s="80">
        <v>1</v>
      </c>
    </row>
    <row r="6736" spans="2:11" x14ac:dyDescent="0.3">
      <c r="B6736" s="75">
        <v>41803</v>
      </c>
      <c r="C6736" s="76">
        <v>44981</v>
      </c>
      <c r="D6736" s="77">
        <v>1125</v>
      </c>
      <c r="E6736" s="77">
        <v>2</v>
      </c>
      <c r="F6736" s="78"/>
      <c r="G6736" s="79">
        <v>44981.333333333336</v>
      </c>
      <c r="H6736" s="77">
        <v>147</v>
      </c>
      <c r="I6736" s="76">
        <v>44981.946527777778</v>
      </c>
      <c r="J6736" s="78"/>
      <c r="K6736" s="80">
        <v>1</v>
      </c>
    </row>
    <row r="6737" spans="2:11" x14ac:dyDescent="0.3">
      <c r="B6737" s="75">
        <v>41804</v>
      </c>
      <c r="C6737" s="76">
        <v>44981</v>
      </c>
      <c r="D6737" s="77">
        <v>132</v>
      </c>
      <c r="E6737" s="77">
        <v>6</v>
      </c>
      <c r="F6737" s="78"/>
      <c r="G6737" s="79">
        <v>44981.343495370376</v>
      </c>
      <c r="H6737" s="77">
        <v>176</v>
      </c>
      <c r="I6737" s="76">
        <v>44981.946527777778</v>
      </c>
      <c r="J6737" s="78"/>
      <c r="K6737" s="80">
        <v>1</v>
      </c>
    </row>
    <row r="6738" spans="2:11" x14ac:dyDescent="0.3">
      <c r="B6738" s="75">
        <v>41805</v>
      </c>
      <c r="C6738" s="76">
        <v>44981</v>
      </c>
      <c r="D6738" s="77">
        <v>16</v>
      </c>
      <c r="E6738" s="77">
        <v>1</v>
      </c>
      <c r="F6738" s="78"/>
      <c r="G6738" s="79">
        <v>44981.35538194445</v>
      </c>
      <c r="H6738" s="77">
        <v>152</v>
      </c>
      <c r="I6738" s="76">
        <v>44981.946527777778</v>
      </c>
      <c r="J6738" s="78"/>
      <c r="K6738" s="80">
        <v>1</v>
      </c>
    </row>
    <row r="6739" spans="2:11" x14ac:dyDescent="0.3">
      <c r="B6739" s="75">
        <v>41806</v>
      </c>
      <c r="C6739" s="76">
        <v>44981</v>
      </c>
      <c r="D6739" s="77">
        <v>894</v>
      </c>
      <c r="E6739" s="77">
        <v>3</v>
      </c>
      <c r="F6739" s="78"/>
      <c r="G6739" s="79">
        <v>44981.371458333335</v>
      </c>
      <c r="H6739" s="77">
        <v>166</v>
      </c>
      <c r="I6739" s="76">
        <v>44981.946527777778</v>
      </c>
      <c r="J6739" s="78"/>
      <c r="K6739" s="80">
        <v>1</v>
      </c>
    </row>
    <row r="6740" spans="2:11" x14ac:dyDescent="0.3">
      <c r="B6740" s="75">
        <v>41807</v>
      </c>
      <c r="C6740" s="76">
        <v>44981</v>
      </c>
      <c r="D6740" s="77">
        <v>993</v>
      </c>
      <c r="E6740" s="77">
        <v>2</v>
      </c>
      <c r="F6740" s="78"/>
      <c r="G6740" s="79">
        <v>44981.382222222222</v>
      </c>
      <c r="H6740" s="77">
        <v>158</v>
      </c>
      <c r="I6740" s="76">
        <v>44981.946527777778</v>
      </c>
      <c r="J6740" s="78"/>
      <c r="K6740" s="80">
        <v>1</v>
      </c>
    </row>
    <row r="6741" spans="2:11" x14ac:dyDescent="0.3">
      <c r="B6741" s="75">
        <v>41808</v>
      </c>
      <c r="C6741" s="76">
        <v>44981</v>
      </c>
      <c r="D6741" s="77">
        <v>942</v>
      </c>
      <c r="E6741" s="77">
        <v>6</v>
      </c>
      <c r="F6741" s="78"/>
      <c r="G6741" s="79">
        <v>44981.39806712963</v>
      </c>
      <c r="H6741" s="77">
        <v>157</v>
      </c>
      <c r="I6741" s="76">
        <v>44981.946527777778</v>
      </c>
      <c r="J6741" s="78"/>
      <c r="K6741" s="80">
        <v>1</v>
      </c>
    </row>
    <row r="6742" spans="2:11" x14ac:dyDescent="0.3">
      <c r="B6742" s="75">
        <v>41809</v>
      </c>
      <c r="C6742" s="76">
        <v>44981</v>
      </c>
      <c r="D6742" s="77">
        <v>446</v>
      </c>
      <c r="E6742" s="77">
        <v>4</v>
      </c>
      <c r="F6742" s="78"/>
      <c r="G6742" s="79">
        <v>44981.40760416667</v>
      </c>
      <c r="H6742" s="77">
        <v>168</v>
      </c>
      <c r="I6742" s="76">
        <v>44981.946527777778</v>
      </c>
      <c r="J6742" s="78"/>
      <c r="K6742" s="80">
        <v>1</v>
      </c>
    </row>
    <row r="6743" spans="2:11" x14ac:dyDescent="0.3">
      <c r="B6743" s="75">
        <v>41810</v>
      </c>
      <c r="C6743" s="76">
        <v>44981</v>
      </c>
      <c r="D6743" s="77">
        <v>1343</v>
      </c>
      <c r="E6743" s="77">
        <v>3</v>
      </c>
      <c r="F6743" s="78"/>
      <c r="G6743" s="79">
        <v>44981.422986111116</v>
      </c>
      <c r="H6743" s="77">
        <v>173</v>
      </c>
      <c r="I6743" s="76">
        <v>44981.946527777778</v>
      </c>
      <c r="J6743" s="78"/>
      <c r="K6743" s="80">
        <v>1</v>
      </c>
    </row>
    <row r="6744" spans="2:11" x14ac:dyDescent="0.3">
      <c r="B6744" s="75">
        <v>41811</v>
      </c>
      <c r="C6744" s="76">
        <v>44981</v>
      </c>
      <c r="D6744" s="77">
        <v>1066</v>
      </c>
      <c r="E6744" s="77">
        <v>2</v>
      </c>
      <c r="F6744" s="78"/>
      <c r="G6744" s="79">
        <v>44981.438530092601</v>
      </c>
      <c r="H6744" s="77">
        <v>140</v>
      </c>
      <c r="I6744" s="76">
        <v>44981.946527777778</v>
      </c>
      <c r="J6744" s="78"/>
      <c r="K6744" s="80">
        <v>1</v>
      </c>
    </row>
    <row r="6745" spans="2:11" x14ac:dyDescent="0.3">
      <c r="B6745" s="75">
        <v>41812</v>
      </c>
      <c r="C6745" s="76">
        <v>44981</v>
      </c>
      <c r="D6745" s="77">
        <v>1300</v>
      </c>
      <c r="E6745" s="77">
        <v>2</v>
      </c>
      <c r="F6745" s="78"/>
      <c r="G6745" s="79">
        <v>44981.454467592601</v>
      </c>
      <c r="H6745" s="77">
        <v>169</v>
      </c>
      <c r="I6745" s="76">
        <v>44981.946527777778</v>
      </c>
      <c r="J6745" s="78"/>
      <c r="K6745" s="80">
        <v>1</v>
      </c>
    </row>
    <row r="6746" spans="2:11" x14ac:dyDescent="0.3">
      <c r="B6746" s="75">
        <v>41813</v>
      </c>
      <c r="C6746" s="76">
        <v>44981</v>
      </c>
      <c r="D6746" s="77">
        <v>1241</v>
      </c>
      <c r="E6746" s="77">
        <v>3</v>
      </c>
      <c r="F6746" s="78"/>
      <c r="G6746" s="79">
        <v>44981.470543981486</v>
      </c>
      <c r="H6746" s="77">
        <v>159</v>
      </c>
      <c r="I6746" s="76">
        <v>44981.946527777778</v>
      </c>
      <c r="J6746" s="78"/>
      <c r="K6746" s="80">
        <v>1</v>
      </c>
    </row>
    <row r="6747" spans="2:11" x14ac:dyDescent="0.3">
      <c r="B6747" s="75">
        <v>41814</v>
      </c>
      <c r="C6747" s="76">
        <v>44981</v>
      </c>
      <c r="D6747" s="77">
        <v>976</v>
      </c>
      <c r="E6747" s="77">
        <v>1</v>
      </c>
      <c r="F6747" s="78"/>
      <c r="G6747" s="79">
        <v>44981.480937500004</v>
      </c>
      <c r="H6747" s="77">
        <v>151</v>
      </c>
      <c r="I6747" s="76">
        <v>44981.946527777778</v>
      </c>
      <c r="J6747" s="78"/>
      <c r="K6747" s="80">
        <v>1</v>
      </c>
    </row>
    <row r="6748" spans="2:11" x14ac:dyDescent="0.3">
      <c r="B6748" s="75">
        <v>41815</v>
      </c>
      <c r="C6748" s="76">
        <v>44981</v>
      </c>
      <c r="D6748" s="77">
        <v>1222</v>
      </c>
      <c r="E6748" s="77">
        <v>2</v>
      </c>
      <c r="F6748" s="78"/>
      <c r="G6748" s="79">
        <v>44981.493576388893</v>
      </c>
      <c r="H6748" s="77">
        <v>168</v>
      </c>
      <c r="I6748" s="76">
        <v>44981.946527777778</v>
      </c>
      <c r="J6748" s="78"/>
      <c r="K6748" s="80">
        <v>1</v>
      </c>
    </row>
    <row r="6749" spans="2:11" x14ac:dyDescent="0.3">
      <c r="B6749" s="75">
        <v>41816</v>
      </c>
      <c r="C6749" s="76">
        <v>44981</v>
      </c>
      <c r="D6749" s="77">
        <v>1255</v>
      </c>
      <c r="E6749" s="77">
        <v>3</v>
      </c>
      <c r="F6749" s="78"/>
      <c r="G6749" s="79">
        <v>44981.506469907414</v>
      </c>
      <c r="H6749" s="77">
        <v>151</v>
      </c>
      <c r="I6749" s="76">
        <v>44981.946527777778</v>
      </c>
      <c r="J6749" s="78"/>
      <c r="K6749" s="80">
        <v>1</v>
      </c>
    </row>
    <row r="6750" spans="2:11" x14ac:dyDescent="0.3">
      <c r="B6750" s="75">
        <v>41817</v>
      </c>
      <c r="C6750" s="76">
        <v>44981</v>
      </c>
      <c r="D6750" s="77">
        <v>586</v>
      </c>
      <c r="E6750" s="77">
        <v>5</v>
      </c>
      <c r="F6750" s="78"/>
      <c r="G6750" s="79">
        <v>44981.520312500004</v>
      </c>
      <c r="H6750" s="77">
        <v>165</v>
      </c>
      <c r="I6750" s="76">
        <v>44981.946527777778</v>
      </c>
      <c r="J6750" s="78"/>
      <c r="K6750" s="80">
        <v>1</v>
      </c>
    </row>
    <row r="6751" spans="2:11" x14ac:dyDescent="0.3">
      <c r="B6751" s="75">
        <v>41818</v>
      </c>
      <c r="C6751" s="76">
        <v>44981</v>
      </c>
      <c r="D6751" s="77">
        <v>148</v>
      </c>
      <c r="E6751" s="77">
        <v>4</v>
      </c>
      <c r="F6751" s="78"/>
      <c r="G6751" s="79">
        <v>44981.528599537043</v>
      </c>
      <c r="H6751" s="77">
        <v>156</v>
      </c>
      <c r="I6751" s="76">
        <v>44981.946527777778</v>
      </c>
      <c r="J6751" s="78"/>
      <c r="K6751" s="80">
        <v>1</v>
      </c>
    </row>
    <row r="6752" spans="2:11" x14ac:dyDescent="0.3">
      <c r="B6752" s="75">
        <v>41819</v>
      </c>
      <c r="C6752" s="76">
        <v>44981</v>
      </c>
      <c r="D6752" s="77">
        <v>1295</v>
      </c>
      <c r="E6752" s="77">
        <v>6</v>
      </c>
      <c r="F6752" s="78"/>
      <c r="G6752" s="79">
        <v>44981.53873842593</v>
      </c>
      <c r="H6752" s="77">
        <v>143</v>
      </c>
      <c r="I6752" s="76">
        <v>44981.946527777778</v>
      </c>
      <c r="J6752" s="78"/>
      <c r="K6752" s="80">
        <v>1</v>
      </c>
    </row>
    <row r="6753" spans="2:11" x14ac:dyDescent="0.3">
      <c r="B6753" s="75">
        <v>41820</v>
      </c>
      <c r="C6753" s="76">
        <v>44981</v>
      </c>
      <c r="D6753" s="77">
        <v>1364</v>
      </c>
      <c r="E6753" s="77">
        <v>3</v>
      </c>
      <c r="F6753" s="78"/>
      <c r="G6753" s="79">
        <v>44981.547581018523</v>
      </c>
      <c r="H6753" s="77">
        <v>170</v>
      </c>
      <c r="I6753" s="76">
        <v>44981.946527777778</v>
      </c>
      <c r="J6753" s="78"/>
      <c r="K6753" s="80">
        <v>1</v>
      </c>
    </row>
    <row r="6754" spans="2:11" x14ac:dyDescent="0.3">
      <c r="B6754" s="75">
        <v>41821</v>
      </c>
      <c r="C6754" s="76">
        <v>44981</v>
      </c>
      <c r="D6754" s="77">
        <v>14</v>
      </c>
      <c r="E6754" s="77">
        <v>6</v>
      </c>
      <c r="F6754" s="78"/>
      <c r="G6754" s="79">
        <v>44981.559756944451</v>
      </c>
      <c r="H6754" s="77">
        <v>165</v>
      </c>
      <c r="I6754" s="76">
        <v>44981.946527777778</v>
      </c>
      <c r="J6754" s="78"/>
      <c r="K6754" s="80">
        <v>1</v>
      </c>
    </row>
    <row r="6755" spans="2:11" x14ac:dyDescent="0.3">
      <c r="B6755" s="75">
        <v>41822</v>
      </c>
      <c r="C6755" s="76">
        <v>44981</v>
      </c>
      <c r="D6755" s="77">
        <v>254</v>
      </c>
      <c r="E6755" s="77">
        <v>6</v>
      </c>
      <c r="F6755" s="78"/>
      <c r="G6755" s="79">
        <v>44981.576307870375</v>
      </c>
      <c r="H6755" s="77">
        <v>150</v>
      </c>
      <c r="I6755" s="76">
        <v>44981.946527777778</v>
      </c>
      <c r="J6755" s="78"/>
      <c r="K6755" s="80">
        <v>1</v>
      </c>
    </row>
    <row r="6756" spans="2:11" x14ac:dyDescent="0.3">
      <c r="B6756" s="75">
        <v>41823</v>
      </c>
      <c r="C6756" s="76">
        <v>44981</v>
      </c>
      <c r="D6756" s="77">
        <v>217</v>
      </c>
      <c r="E6756" s="77">
        <v>2</v>
      </c>
      <c r="F6756" s="78"/>
      <c r="G6756" s="79">
        <v>44981.588900462964</v>
      </c>
      <c r="H6756" s="77">
        <v>178</v>
      </c>
      <c r="I6756" s="76">
        <v>44981.946527777778</v>
      </c>
      <c r="J6756" s="78"/>
      <c r="K6756" s="80">
        <v>1</v>
      </c>
    </row>
    <row r="6757" spans="2:11" x14ac:dyDescent="0.3">
      <c r="B6757" s="75">
        <v>41824</v>
      </c>
      <c r="C6757" s="76">
        <v>44981</v>
      </c>
      <c r="D6757" s="77">
        <v>1379</v>
      </c>
      <c r="E6757" s="77">
        <v>1</v>
      </c>
      <c r="F6757" s="78"/>
      <c r="G6757" s="79">
        <v>44981.599293981482</v>
      </c>
      <c r="H6757" s="77">
        <v>169</v>
      </c>
      <c r="I6757" s="76">
        <v>44981.946527777778</v>
      </c>
      <c r="J6757" s="78"/>
      <c r="K6757" s="80">
        <v>1</v>
      </c>
    </row>
    <row r="6758" spans="2:11" x14ac:dyDescent="0.3">
      <c r="B6758" s="75">
        <v>41825</v>
      </c>
      <c r="C6758" s="76">
        <v>44981</v>
      </c>
      <c r="D6758" s="77">
        <v>225</v>
      </c>
      <c r="E6758" s="77">
        <v>6</v>
      </c>
      <c r="F6758" s="78"/>
      <c r="G6758" s="79">
        <v>44981.608310185184</v>
      </c>
      <c r="H6758" s="77">
        <v>160</v>
      </c>
      <c r="I6758" s="76">
        <v>44981.946527777778</v>
      </c>
      <c r="J6758" s="78"/>
      <c r="K6758" s="80">
        <v>1</v>
      </c>
    </row>
    <row r="6759" spans="2:11" x14ac:dyDescent="0.3">
      <c r="B6759" s="75">
        <v>41826</v>
      </c>
      <c r="C6759" s="76">
        <v>44981</v>
      </c>
      <c r="D6759" s="77">
        <v>1198</v>
      </c>
      <c r="E6759" s="77">
        <v>6</v>
      </c>
      <c r="F6759" s="78"/>
      <c r="G6759" s="79">
        <v>44981.617766203701</v>
      </c>
      <c r="H6759" s="77">
        <v>155</v>
      </c>
      <c r="I6759" s="76">
        <v>44981.946527777778</v>
      </c>
      <c r="J6759" s="78"/>
      <c r="K6759" s="80">
        <v>1</v>
      </c>
    </row>
    <row r="6760" spans="2:11" x14ac:dyDescent="0.3">
      <c r="B6760" s="75">
        <v>41827</v>
      </c>
      <c r="C6760" s="76">
        <v>44981</v>
      </c>
      <c r="D6760" s="77">
        <v>1148</v>
      </c>
      <c r="E6760" s="77">
        <v>2</v>
      </c>
      <c r="F6760" s="78"/>
      <c r="G6760" s="79">
        <v>44981.628252314811</v>
      </c>
      <c r="H6760" s="77">
        <v>146</v>
      </c>
      <c r="I6760" s="76">
        <v>44981.946527777778</v>
      </c>
      <c r="J6760" s="78"/>
      <c r="K6760" s="80">
        <v>1</v>
      </c>
    </row>
    <row r="6761" spans="2:11" x14ac:dyDescent="0.3">
      <c r="B6761" s="75">
        <v>41828</v>
      </c>
      <c r="C6761" s="76">
        <v>44981</v>
      </c>
      <c r="D6761" s="77">
        <v>726</v>
      </c>
      <c r="E6761" s="77">
        <v>1</v>
      </c>
      <c r="F6761" s="78"/>
      <c r="G6761" s="79">
        <v>44981.641192129624</v>
      </c>
      <c r="H6761" s="77">
        <v>164</v>
      </c>
      <c r="I6761" s="76">
        <v>44981.946527777778</v>
      </c>
      <c r="J6761" s="78"/>
      <c r="K6761" s="80">
        <v>1</v>
      </c>
    </row>
    <row r="6762" spans="2:11" x14ac:dyDescent="0.3">
      <c r="B6762" s="75">
        <v>41829</v>
      </c>
      <c r="C6762" s="76">
        <v>44981</v>
      </c>
      <c r="D6762" s="77">
        <v>19</v>
      </c>
      <c r="E6762" s="77">
        <v>2</v>
      </c>
      <c r="F6762" s="78"/>
      <c r="G6762" s="79">
        <v>44981.650474537033</v>
      </c>
      <c r="H6762" s="77">
        <v>152</v>
      </c>
      <c r="I6762" s="76">
        <v>44981.946527777778</v>
      </c>
      <c r="J6762" s="78"/>
      <c r="K6762" s="80">
        <v>1</v>
      </c>
    </row>
    <row r="6763" spans="2:11" x14ac:dyDescent="0.3">
      <c r="B6763" s="75">
        <v>41830</v>
      </c>
      <c r="C6763" s="76">
        <v>44981</v>
      </c>
      <c r="D6763" s="77">
        <v>631</v>
      </c>
      <c r="E6763" s="77">
        <v>3</v>
      </c>
      <c r="F6763" s="78"/>
      <c r="G6763" s="79">
        <v>44981.66165509259</v>
      </c>
      <c r="H6763" s="77">
        <v>173</v>
      </c>
      <c r="I6763" s="76">
        <v>44981.946527777778</v>
      </c>
      <c r="J6763" s="78"/>
      <c r="K6763" s="80">
        <v>1</v>
      </c>
    </row>
    <row r="6764" spans="2:11" x14ac:dyDescent="0.3">
      <c r="B6764" s="75">
        <v>41831</v>
      </c>
      <c r="C6764" s="76">
        <v>44981</v>
      </c>
      <c r="D6764" s="77">
        <v>55</v>
      </c>
      <c r="E6764" s="77">
        <v>4</v>
      </c>
      <c r="F6764" s="78"/>
      <c r="G6764" s="79">
        <v>44981.675196759257</v>
      </c>
      <c r="H6764" s="77">
        <v>161</v>
      </c>
      <c r="I6764" s="76">
        <v>44981.946527777778</v>
      </c>
      <c r="J6764" s="78"/>
      <c r="K6764" s="80">
        <v>1</v>
      </c>
    </row>
    <row r="6765" spans="2:11" x14ac:dyDescent="0.3">
      <c r="B6765" s="75">
        <v>41832</v>
      </c>
      <c r="C6765" s="76">
        <v>44981</v>
      </c>
      <c r="D6765" s="77">
        <v>715</v>
      </c>
      <c r="E6765" s="77">
        <v>5</v>
      </c>
      <c r="F6765" s="78"/>
      <c r="G6765" s="79">
        <v>44981.688090277778</v>
      </c>
      <c r="H6765" s="77">
        <v>176</v>
      </c>
      <c r="I6765" s="76">
        <v>44981.946527777778</v>
      </c>
      <c r="J6765" s="78"/>
      <c r="K6765" s="80">
        <v>1</v>
      </c>
    </row>
    <row r="6766" spans="2:11" x14ac:dyDescent="0.3">
      <c r="B6766" s="75">
        <v>41833</v>
      </c>
      <c r="C6766" s="76">
        <v>44981</v>
      </c>
      <c r="D6766" s="77">
        <v>1291</v>
      </c>
      <c r="E6766" s="77">
        <v>6</v>
      </c>
      <c r="F6766" s="78"/>
      <c r="G6766" s="79">
        <v>44981.703912037039</v>
      </c>
      <c r="H6766" s="77">
        <v>167</v>
      </c>
      <c r="I6766" s="76">
        <v>44981.946527777778</v>
      </c>
      <c r="J6766" s="78"/>
      <c r="K6766" s="80">
        <v>1</v>
      </c>
    </row>
    <row r="6767" spans="2:11" x14ac:dyDescent="0.3">
      <c r="B6767" s="75">
        <v>41834</v>
      </c>
      <c r="C6767" s="76">
        <v>44981</v>
      </c>
      <c r="D6767" s="77">
        <v>561</v>
      </c>
      <c r="E6767" s="77">
        <v>1</v>
      </c>
      <c r="F6767" s="78"/>
      <c r="G6767" s="79">
        <v>44981.71475694445</v>
      </c>
      <c r="H6767" s="77">
        <v>163</v>
      </c>
      <c r="I6767" s="76">
        <v>44981.946527777778</v>
      </c>
      <c r="J6767" s="78"/>
      <c r="K6767" s="80">
        <v>1</v>
      </c>
    </row>
    <row r="6768" spans="2:11" x14ac:dyDescent="0.3">
      <c r="B6768" s="75">
        <v>41835</v>
      </c>
      <c r="C6768" s="76">
        <v>44981</v>
      </c>
      <c r="D6768" s="77">
        <v>1401</v>
      </c>
      <c r="E6768" s="77">
        <v>5</v>
      </c>
      <c r="F6768" s="78"/>
      <c r="G6768" s="79">
        <v>44981.727326388893</v>
      </c>
      <c r="H6768" s="77">
        <v>147</v>
      </c>
      <c r="I6768" s="76">
        <v>44981.946527777778</v>
      </c>
      <c r="J6768" s="78"/>
      <c r="K6768" s="80">
        <v>1</v>
      </c>
    </row>
    <row r="6769" spans="2:11" x14ac:dyDescent="0.3">
      <c r="B6769" s="75">
        <v>41836</v>
      </c>
      <c r="C6769" s="76">
        <v>44981</v>
      </c>
      <c r="D6769" s="77">
        <v>78</v>
      </c>
      <c r="E6769" s="77">
        <v>2</v>
      </c>
      <c r="F6769" s="78"/>
      <c r="G6769" s="79">
        <v>44981.741747685192</v>
      </c>
      <c r="H6769" s="77">
        <v>166</v>
      </c>
      <c r="I6769" s="76">
        <v>44981.946527777778</v>
      </c>
      <c r="J6769" s="78"/>
      <c r="K6769" s="80">
        <v>1</v>
      </c>
    </row>
    <row r="6770" spans="2:11" x14ac:dyDescent="0.3">
      <c r="B6770" s="75">
        <v>41837</v>
      </c>
      <c r="C6770" s="76">
        <v>44981</v>
      </c>
      <c r="D6770" s="77">
        <v>208</v>
      </c>
      <c r="E6770" s="77">
        <v>1</v>
      </c>
      <c r="F6770" s="78"/>
      <c r="G6770" s="79">
        <v>44981.755451388897</v>
      </c>
      <c r="H6770" s="77">
        <v>172</v>
      </c>
      <c r="I6770" s="76">
        <v>44981.946527777778</v>
      </c>
      <c r="J6770" s="78"/>
      <c r="K6770" s="80">
        <v>1</v>
      </c>
    </row>
    <row r="6771" spans="2:11" x14ac:dyDescent="0.3">
      <c r="B6771" s="75">
        <v>41838</v>
      </c>
      <c r="C6771" s="76">
        <v>44981</v>
      </c>
      <c r="D6771" s="77">
        <v>256</v>
      </c>
      <c r="E6771" s="77">
        <v>2</v>
      </c>
      <c r="F6771" s="78"/>
      <c r="G6771" s="79">
        <v>44981.76570601853</v>
      </c>
      <c r="H6771" s="77">
        <v>143</v>
      </c>
      <c r="I6771" s="76">
        <v>44981.946527777778</v>
      </c>
      <c r="J6771" s="78"/>
      <c r="K6771" s="80">
        <v>1</v>
      </c>
    </row>
    <row r="6772" spans="2:11" x14ac:dyDescent="0.3">
      <c r="B6772" s="75">
        <v>41839</v>
      </c>
      <c r="C6772" s="76">
        <v>44981</v>
      </c>
      <c r="D6772" s="77">
        <v>379</v>
      </c>
      <c r="E6772" s="77">
        <v>3</v>
      </c>
      <c r="F6772" s="78"/>
      <c r="G6772" s="79">
        <v>44981.781851851862</v>
      </c>
      <c r="H6772" s="77">
        <v>143</v>
      </c>
      <c r="I6772" s="76">
        <v>44981.946527777778</v>
      </c>
      <c r="J6772" s="78"/>
      <c r="K6772" s="80">
        <v>1</v>
      </c>
    </row>
    <row r="6773" spans="2:11" x14ac:dyDescent="0.3">
      <c r="B6773" s="75">
        <v>41840</v>
      </c>
      <c r="C6773" s="76">
        <v>44981</v>
      </c>
      <c r="D6773" s="77">
        <v>714</v>
      </c>
      <c r="E6773" s="77">
        <v>4</v>
      </c>
      <c r="F6773" s="78"/>
      <c r="G6773" s="79">
        <v>44981.796180555568</v>
      </c>
      <c r="H6773" s="77">
        <v>145</v>
      </c>
      <c r="I6773" s="76">
        <v>44981.946527777778</v>
      </c>
      <c r="J6773" s="78"/>
      <c r="K6773" s="80">
        <v>1</v>
      </c>
    </row>
    <row r="6774" spans="2:11" x14ac:dyDescent="0.3">
      <c r="B6774" s="75">
        <v>41841</v>
      </c>
      <c r="C6774" s="76">
        <v>44981</v>
      </c>
      <c r="D6774" s="77">
        <v>1341</v>
      </c>
      <c r="E6774" s="77">
        <v>1</v>
      </c>
      <c r="F6774" s="78"/>
      <c r="G6774" s="79">
        <v>44981.807199074086</v>
      </c>
      <c r="H6774" s="77">
        <v>160</v>
      </c>
      <c r="I6774" s="76">
        <v>44981.946527777778</v>
      </c>
      <c r="J6774" s="78"/>
      <c r="K6774" s="80">
        <v>1</v>
      </c>
    </row>
    <row r="6775" spans="2:11" x14ac:dyDescent="0.3">
      <c r="B6775" s="75">
        <v>41842</v>
      </c>
      <c r="C6775" s="76">
        <v>44981</v>
      </c>
      <c r="D6775" s="77">
        <v>748</v>
      </c>
      <c r="E6775" s="77">
        <v>3</v>
      </c>
      <c r="F6775" s="78"/>
      <c r="G6775" s="79">
        <v>44981.816504629642</v>
      </c>
      <c r="H6775" s="77">
        <v>143</v>
      </c>
      <c r="I6775" s="76">
        <v>44981.946527777778</v>
      </c>
      <c r="J6775" s="78"/>
      <c r="K6775" s="80">
        <v>1</v>
      </c>
    </row>
    <row r="6776" spans="2:11" x14ac:dyDescent="0.3">
      <c r="B6776" s="75">
        <v>41843</v>
      </c>
      <c r="C6776" s="76">
        <v>44981</v>
      </c>
      <c r="D6776" s="77">
        <v>730</v>
      </c>
      <c r="E6776" s="77">
        <v>2</v>
      </c>
      <c r="F6776" s="78"/>
      <c r="G6776" s="79">
        <v>44981.829178240754</v>
      </c>
      <c r="H6776" s="77">
        <v>169</v>
      </c>
      <c r="I6776" s="76">
        <v>44981.946527777778</v>
      </c>
      <c r="J6776" s="78"/>
      <c r="K6776" s="80">
        <v>1</v>
      </c>
    </row>
    <row r="6777" spans="2:11" x14ac:dyDescent="0.3">
      <c r="B6777" s="75">
        <v>41844</v>
      </c>
      <c r="C6777" s="76">
        <v>44981</v>
      </c>
      <c r="D6777" s="77">
        <v>1103</v>
      </c>
      <c r="E6777" s="77">
        <v>4</v>
      </c>
      <c r="F6777" s="78"/>
      <c r="G6777" s="79">
        <v>44981.845706018532</v>
      </c>
      <c r="H6777" s="77">
        <v>168</v>
      </c>
      <c r="I6777" s="76">
        <v>44981.946527777778</v>
      </c>
      <c r="J6777" s="78"/>
      <c r="K6777" s="80">
        <v>1</v>
      </c>
    </row>
    <row r="6778" spans="2:11" x14ac:dyDescent="0.3">
      <c r="B6778" s="75">
        <v>41845</v>
      </c>
      <c r="C6778" s="76">
        <v>44981</v>
      </c>
      <c r="D6778" s="77">
        <v>1131</v>
      </c>
      <c r="E6778" s="77">
        <v>5</v>
      </c>
      <c r="F6778" s="78"/>
      <c r="G6778" s="79">
        <v>44981.85950231483</v>
      </c>
      <c r="H6778" s="77">
        <v>166</v>
      </c>
      <c r="I6778" s="76">
        <v>44981.946527777778</v>
      </c>
      <c r="J6778" s="78"/>
      <c r="K6778" s="80">
        <v>1</v>
      </c>
    </row>
    <row r="6779" spans="2:11" x14ac:dyDescent="0.3">
      <c r="B6779" s="75">
        <v>41846</v>
      </c>
      <c r="C6779" s="76">
        <v>44981</v>
      </c>
      <c r="D6779" s="77">
        <v>1251</v>
      </c>
      <c r="E6779" s="77">
        <v>2</v>
      </c>
      <c r="F6779" s="78"/>
      <c r="G6779" s="79">
        <v>44981.871759259273</v>
      </c>
      <c r="H6779" s="77">
        <v>166</v>
      </c>
      <c r="I6779" s="76">
        <v>44981.946527777778</v>
      </c>
      <c r="J6779" s="78"/>
      <c r="K6779" s="80">
        <v>1</v>
      </c>
    </row>
    <row r="6780" spans="2:11" x14ac:dyDescent="0.3">
      <c r="B6780" s="75">
        <v>41847</v>
      </c>
      <c r="C6780" s="76">
        <v>44981</v>
      </c>
      <c r="D6780" s="77">
        <v>492</v>
      </c>
      <c r="E6780" s="77">
        <v>5</v>
      </c>
      <c r="F6780" s="78"/>
      <c r="G6780" s="79">
        <v>44981.885543981494</v>
      </c>
      <c r="H6780" s="77">
        <v>148</v>
      </c>
      <c r="I6780" s="76">
        <v>44981.946527777778</v>
      </c>
      <c r="J6780" s="78"/>
      <c r="K6780" s="80">
        <v>1</v>
      </c>
    </row>
    <row r="6781" spans="2:11" x14ac:dyDescent="0.3">
      <c r="B6781" s="75">
        <v>41848</v>
      </c>
      <c r="C6781" s="76">
        <v>44981</v>
      </c>
      <c r="D6781" s="77">
        <v>1354</v>
      </c>
      <c r="E6781" s="77">
        <v>3</v>
      </c>
      <c r="F6781" s="78"/>
      <c r="G6781" s="79">
        <v>44981.897083333344</v>
      </c>
      <c r="H6781" s="77">
        <v>148</v>
      </c>
      <c r="I6781" s="76">
        <v>44981.946527777778</v>
      </c>
      <c r="J6781" s="78"/>
      <c r="K6781" s="80">
        <v>1</v>
      </c>
    </row>
    <row r="6782" spans="2:11" x14ac:dyDescent="0.3">
      <c r="B6782" s="75">
        <v>41849</v>
      </c>
      <c r="C6782" s="76">
        <v>44981</v>
      </c>
      <c r="D6782" s="77">
        <v>1292</v>
      </c>
      <c r="E6782" s="77">
        <v>2</v>
      </c>
      <c r="F6782" s="78"/>
      <c r="G6782" s="79">
        <v>44981.911898148159</v>
      </c>
      <c r="H6782" s="77">
        <v>174</v>
      </c>
      <c r="I6782" s="76">
        <v>44981.946527777778</v>
      </c>
      <c r="J6782" s="78"/>
      <c r="K6782" s="80">
        <v>1</v>
      </c>
    </row>
    <row r="6783" spans="2:11" x14ac:dyDescent="0.3">
      <c r="B6783" s="75">
        <v>41850</v>
      </c>
      <c r="C6783" s="76">
        <v>44984</v>
      </c>
      <c r="D6783" s="77">
        <v>1278</v>
      </c>
      <c r="E6783" s="77">
        <v>5</v>
      </c>
      <c r="F6783" s="78"/>
      <c r="G6783" s="79">
        <v>44984.333333333336</v>
      </c>
      <c r="H6783" s="77">
        <v>170</v>
      </c>
      <c r="I6783" s="76">
        <v>44984.955555555556</v>
      </c>
      <c r="J6783" s="78"/>
      <c r="K6783" s="80">
        <v>1</v>
      </c>
    </row>
    <row r="6784" spans="2:11" x14ac:dyDescent="0.3">
      <c r="B6784" s="75">
        <v>41851</v>
      </c>
      <c r="C6784" s="76">
        <v>44984</v>
      </c>
      <c r="D6784" s="77">
        <v>489</v>
      </c>
      <c r="E6784" s="77">
        <v>1</v>
      </c>
      <c r="F6784" s="78"/>
      <c r="G6784" s="79">
        <v>44984.347442129634</v>
      </c>
      <c r="H6784" s="77">
        <v>178</v>
      </c>
      <c r="I6784" s="76">
        <v>44984.955555555556</v>
      </c>
      <c r="J6784" s="78"/>
      <c r="K6784" s="80">
        <v>1</v>
      </c>
    </row>
    <row r="6785" spans="2:11" x14ac:dyDescent="0.3">
      <c r="B6785" s="75">
        <v>41852</v>
      </c>
      <c r="C6785" s="76">
        <v>44984</v>
      </c>
      <c r="D6785" s="77">
        <v>1388</v>
      </c>
      <c r="E6785" s="77">
        <v>3</v>
      </c>
      <c r="F6785" s="78"/>
      <c r="G6785" s="79">
        <v>44984.359513888892</v>
      </c>
      <c r="H6785" s="77">
        <v>154</v>
      </c>
      <c r="I6785" s="76">
        <v>44984.955555555556</v>
      </c>
      <c r="J6785" s="78"/>
      <c r="K6785" s="80">
        <v>1</v>
      </c>
    </row>
    <row r="6786" spans="2:11" x14ac:dyDescent="0.3">
      <c r="B6786" s="75">
        <v>41853</v>
      </c>
      <c r="C6786" s="76">
        <v>44984</v>
      </c>
      <c r="D6786" s="77">
        <v>708</v>
      </c>
      <c r="E6786" s="77">
        <v>4</v>
      </c>
      <c r="F6786" s="78"/>
      <c r="G6786" s="79">
        <v>44984.372662037043</v>
      </c>
      <c r="H6786" s="77">
        <v>172</v>
      </c>
      <c r="I6786" s="76">
        <v>44984.955555555556</v>
      </c>
      <c r="J6786" s="78"/>
      <c r="K6786" s="80">
        <v>1</v>
      </c>
    </row>
    <row r="6787" spans="2:11" x14ac:dyDescent="0.3">
      <c r="B6787" s="75">
        <v>41854</v>
      </c>
      <c r="C6787" s="76">
        <v>44984</v>
      </c>
      <c r="D6787" s="77">
        <v>1110</v>
      </c>
      <c r="E6787" s="77">
        <v>4</v>
      </c>
      <c r="F6787" s="78"/>
      <c r="G6787" s="79">
        <v>44984.385590277787</v>
      </c>
      <c r="H6787" s="77">
        <v>153</v>
      </c>
      <c r="I6787" s="76">
        <v>44984.955555555556</v>
      </c>
      <c r="J6787" s="78"/>
      <c r="K6787" s="80">
        <v>1</v>
      </c>
    </row>
    <row r="6788" spans="2:11" x14ac:dyDescent="0.3">
      <c r="B6788" s="75">
        <v>41855</v>
      </c>
      <c r="C6788" s="76">
        <v>44984</v>
      </c>
      <c r="D6788" s="77">
        <v>590</v>
      </c>
      <c r="E6788" s="77">
        <v>4</v>
      </c>
      <c r="F6788" s="78"/>
      <c r="G6788" s="79">
        <v>44984.401759259272</v>
      </c>
      <c r="H6788" s="77">
        <v>175</v>
      </c>
      <c r="I6788" s="76">
        <v>44984.955555555556</v>
      </c>
      <c r="J6788" s="78"/>
      <c r="K6788" s="80">
        <v>1</v>
      </c>
    </row>
    <row r="6789" spans="2:11" x14ac:dyDescent="0.3">
      <c r="B6789" s="75">
        <v>41856</v>
      </c>
      <c r="C6789" s="76">
        <v>44984</v>
      </c>
      <c r="D6789" s="77">
        <v>105</v>
      </c>
      <c r="E6789" s="77">
        <v>2</v>
      </c>
      <c r="F6789" s="78"/>
      <c r="G6789" s="79">
        <v>44984.416724537048</v>
      </c>
      <c r="H6789" s="77">
        <v>150</v>
      </c>
      <c r="I6789" s="76">
        <v>44984.955555555556</v>
      </c>
      <c r="J6789" s="78"/>
      <c r="K6789" s="80">
        <v>1</v>
      </c>
    </row>
    <row r="6790" spans="2:11" x14ac:dyDescent="0.3">
      <c r="B6790" s="75">
        <v>41857</v>
      </c>
      <c r="C6790" s="76">
        <v>44984</v>
      </c>
      <c r="D6790" s="77">
        <v>707</v>
      </c>
      <c r="E6790" s="77">
        <v>5</v>
      </c>
      <c r="F6790" s="78"/>
      <c r="G6790" s="79">
        <v>44984.428333333344</v>
      </c>
      <c r="H6790" s="77">
        <v>172</v>
      </c>
      <c r="I6790" s="76">
        <v>44984.955555555556</v>
      </c>
      <c r="J6790" s="78"/>
      <c r="K6790" s="80">
        <v>1</v>
      </c>
    </row>
    <row r="6791" spans="2:11" x14ac:dyDescent="0.3">
      <c r="B6791" s="75">
        <v>41858</v>
      </c>
      <c r="C6791" s="76">
        <v>44984</v>
      </c>
      <c r="D6791" s="77">
        <v>409</v>
      </c>
      <c r="E6791" s="77">
        <v>4</v>
      </c>
      <c r="F6791" s="78"/>
      <c r="G6791" s="79">
        <v>44984.440567129641</v>
      </c>
      <c r="H6791" s="77">
        <v>161</v>
      </c>
      <c r="I6791" s="76">
        <v>44984.955555555556</v>
      </c>
      <c r="J6791" s="78"/>
      <c r="K6791" s="80">
        <v>1</v>
      </c>
    </row>
    <row r="6792" spans="2:11" x14ac:dyDescent="0.3">
      <c r="B6792" s="75">
        <v>41859</v>
      </c>
      <c r="C6792" s="76">
        <v>44984</v>
      </c>
      <c r="D6792" s="77">
        <v>822</v>
      </c>
      <c r="E6792" s="77">
        <v>1</v>
      </c>
      <c r="F6792" s="78"/>
      <c r="G6792" s="79">
        <v>44984.450011574088</v>
      </c>
      <c r="H6792" s="77">
        <v>146</v>
      </c>
      <c r="I6792" s="76">
        <v>44984.955555555556</v>
      </c>
      <c r="J6792" s="78"/>
      <c r="K6792" s="80">
        <v>1</v>
      </c>
    </row>
    <row r="6793" spans="2:11" x14ac:dyDescent="0.3">
      <c r="B6793" s="75">
        <v>41860</v>
      </c>
      <c r="C6793" s="76">
        <v>44984</v>
      </c>
      <c r="D6793" s="77">
        <v>1349</v>
      </c>
      <c r="E6793" s="77">
        <v>6</v>
      </c>
      <c r="F6793" s="78"/>
      <c r="G6793" s="79">
        <v>44984.464178240756</v>
      </c>
      <c r="H6793" s="77">
        <v>175</v>
      </c>
      <c r="I6793" s="76">
        <v>44984.955555555556</v>
      </c>
      <c r="J6793" s="78"/>
      <c r="K6793" s="80">
        <v>1</v>
      </c>
    </row>
    <row r="6794" spans="2:11" x14ac:dyDescent="0.3">
      <c r="B6794" s="75">
        <v>41861</v>
      </c>
      <c r="C6794" s="76">
        <v>44984</v>
      </c>
      <c r="D6794" s="77">
        <v>1073</v>
      </c>
      <c r="E6794" s="77">
        <v>1</v>
      </c>
      <c r="F6794" s="78"/>
      <c r="G6794" s="79">
        <v>44984.476168981499</v>
      </c>
      <c r="H6794" s="77">
        <v>140</v>
      </c>
      <c r="I6794" s="76">
        <v>44984.955555555556</v>
      </c>
      <c r="J6794" s="78"/>
      <c r="K6794" s="80">
        <v>1</v>
      </c>
    </row>
    <row r="6795" spans="2:11" x14ac:dyDescent="0.3">
      <c r="B6795" s="75">
        <v>41862</v>
      </c>
      <c r="C6795" s="76">
        <v>44984</v>
      </c>
      <c r="D6795" s="77">
        <v>1225</v>
      </c>
      <c r="E6795" s="77">
        <v>5</v>
      </c>
      <c r="F6795" s="78"/>
      <c r="G6795" s="79">
        <v>44984.492071759276</v>
      </c>
      <c r="H6795" s="77">
        <v>144</v>
      </c>
      <c r="I6795" s="76">
        <v>44984.955555555556</v>
      </c>
      <c r="J6795" s="78"/>
      <c r="K6795" s="80">
        <v>1</v>
      </c>
    </row>
    <row r="6796" spans="2:11" x14ac:dyDescent="0.3">
      <c r="B6796" s="75">
        <v>41863</v>
      </c>
      <c r="C6796" s="76">
        <v>44984</v>
      </c>
      <c r="D6796" s="77">
        <v>1185</v>
      </c>
      <c r="E6796" s="77">
        <v>1</v>
      </c>
      <c r="F6796" s="78"/>
      <c r="G6796" s="79">
        <v>44984.507962962976</v>
      </c>
      <c r="H6796" s="77">
        <v>176</v>
      </c>
      <c r="I6796" s="76">
        <v>44984.955555555556</v>
      </c>
      <c r="J6796" s="78"/>
      <c r="K6796" s="80">
        <v>1</v>
      </c>
    </row>
    <row r="6797" spans="2:11" x14ac:dyDescent="0.3">
      <c r="B6797" s="75">
        <v>41864</v>
      </c>
      <c r="C6797" s="76">
        <v>44984</v>
      </c>
      <c r="D6797" s="77">
        <v>375</v>
      </c>
      <c r="E6797" s="77">
        <v>6</v>
      </c>
      <c r="F6797" s="78"/>
      <c r="G6797" s="79">
        <v>44984.523182870384</v>
      </c>
      <c r="H6797" s="77">
        <v>163</v>
      </c>
      <c r="I6797" s="76">
        <v>44984.955555555556</v>
      </c>
      <c r="J6797" s="78"/>
      <c r="K6797" s="80">
        <v>1</v>
      </c>
    </row>
    <row r="6798" spans="2:11" x14ac:dyDescent="0.3">
      <c r="B6798" s="75">
        <v>41865</v>
      </c>
      <c r="C6798" s="76">
        <v>44984</v>
      </c>
      <c r="D6798" s="77">
        <v>601</v>
      </c>
      <c r="E6798" s="77">
        <v>2</v>
      </c>
      <c r="F6798" s="78"/>
      <c r="G6798" s="79">
        <v>44984.532893518532</v>
      </c>
      <c r="H6798" s="77">
        <v>171</v>
      </c>
      <c r="I6798" s="76">
        <v>44984.955555555556</v>
      </c>
      <c r="J6798" s="78"/>
      <c r="K6798" s="80">
        <v>1</v>
      </c>
    </row>
    <row r="6799" spans="2:11" x14ac:dyDescent="0.3">
      <c r="B6799" s="75">
        <v>41866</v>
      </c>
      <c r="C6799" s="76">
        <v>44984</v>
      </c>
      <c r="D6799" s="77">
        <v>523</v>
      </c>
      <c r="E6799" s="77">
        <v>3</v>
      </c>
      <c r="F6799" s="78"/>
      <c r="G6799" s="79">
        <v>44984.543240740757</v>
      </c>
      <c r="H6799" s="77">
        <v>149</v>
      </c>
      <c r="I6799" s="76">
        <v>44984.955555555556</v>
      </c>
      <c r="J6799" s="78"/>
      <c r="K6799" s="80">
        <v>1</v>
      </c>
    </row>
    <row r="6800" spans="2:11" x14ac:dyDescent="0.3">
      <c r="B6800" s="75">
        <v>41867</v>
      </c>
      <c r="C6800" s="76">
        <v>44984</v>
      </c>
      <c r="D6800" s="77">
        <v>1317</v>
      </c>
      <c r="E6800" s="77">
        <v>2</v>
      </c>
      <c r="F6800" s="78"/>
      <c r="G6800" s="79">
        <v>44984.554525462976</v>
      </c>
      <c r="H6800" s="77">
        <v>177</v>
      </c>
      <c r="I6800" s="76">
        <v>44984.955555555556</v>
      </c>
      <c r="J6800" s="78"/>
      <c r="K6800" s="80">
        <v>1</v>
      </c>
    </row>
    <row r="6801" spans="2:11" x14ac:dyDescent="0.3">
      <c r="B6801" s="75">
        <v>41868</v>
      </c>
      <c r="C6801" s="76">
        <v>44984</v>
      </c>
      <c r="D6801" s="77">
        <v>1397</v>
      </c>
      <c r="E6801" s="77">
        <v>5</v>
      </c>
      <c r="F6801" s="78"/>
      <c r="G6801" s="79">
        <v>44984.570787037053</v>
      </c>
      <c r="H6801" s="77">
        <v>175</v>
      </c>
      <c r="I6801" s="76">
        <v>44984.955555555556</v>
      </c>
      <c r="J6801" s="78"/>
      <c r="K6801" s="80">
        <v>1</v>
      </c>
    </row>
    <row r="6802" spans="2:11" x14ac:dyDescent="0.3">
      <c r="B6802" s="75">
        <v>41869</v>
      </c>
      <c r="C6802" s="76">
        <v>44984</v>
      </c>
      <c r="D6802" s="77">
        <v>104</v>
      </c>
      <c r="E6802" s="77">
        <v>1</v>
      </c>
      <c r="F6802" s="78"/>
      <c r="G6802" s="79">
        <v>44984.586215277792</v>
      </c>
      <c r="H6802" s="77">
        <v>158</v>
      </c>
      <c r="I6802" s="76">
        <v>44984.955555555556</v>
      </c>
      <c r="J6802" s="78"/>
      <c r="K6802" s="80">
        <v>1</v>
      </c>
    </row>
    <row r="6803" spans="2:11" x14ac:dyDescent="0.3">
      <c r="B6803" s="75">
        <v>41870</v>
      </c>
      <c r="C6803" s="76">
        <v>44984</v>
      </c>
      <c r="D6803" s="77">
        <v>46</v>
      </c>
      <c r="E6803" s="77">
        <v>5</v>
      </c>
      <c r="F6803" s="78"/>
      <c r="G6803" s="79">
        <v>44984.595231481493</v>
      </c>
      <c r="H6803" s="77">
        <v>170</v>
      </c>
      <c r="I6803" s="76">
        <v>44984.955555555556</v>
      </c>
      <c r="J6803" s="78"/>
      <c r="K6803" s="80">
        <v>1</v>
      </c>
    </row>
    <row r="6804" spans="2:11" x14ac:dyDescent="0.3">
      <c r="B6804" s="75">
        <v>41871</v>
      </c>
      <c r="C6804" s="76">
        <v>44984</v>
      </c>
      <c r="D6804" s="77">
        <v>771</v>
      </c>
      <c r="E6804" s="77">
        <v>4</v>
      </c>
      <c r="F6804" s="78"/>
      <c r="G6804" s="79">
        <v>44984.604328703717</v>
      </c>
      <c r="H6804" s="77">
        <v>160</v>
      </c>
      <c r="I6804" s="76">
        <v>44984.955555555556</v>
      </c>
      <c r="J6804" s="78"/>
      <c r="K6804" s="80">
        <v>1</v>
      </c>
    </row>
    <row r="6805" spans="2:11" x14ac:dyDescent="0.3">
      <c r="B6805" s="75">
        <v>41872</v>
      </c>
      <c r="C6805" s="76">
        <v>44984</v>
      </c>
      <c r="D6805" s="77">
        <v>182</v>
      </c>
      <c r="E6805" s="77">
        <v>2</v>
      </c>
      <c r="F6805" s="78"/>
      <c r="G6805" s="79">
        <v>44984.618807870385</v>
      </c>
      <c r="H6805" s="77">
        <v>154</v>
      </c>
      <c r="I6805" s="76">
        <v>44984.955555555556</v>
      </c>
      <c r="J6805" s="78"/>
      <c r="K6805" s="80">
        <v>1</v>
      </c>
    </row>
    <row r="6806" spans="2:11" x14ac:dyDescent="0.3">
      <c r="B6806" s="75">
        <v>41873</v>
      </c>
      <c r="C6806" s="76">
        <v>44984</v>
      </c>
      <c r="D6806" s="77">
        <v>59</v>
      </c>
      <c r="E6806" s="77">
        <v>5</v>
      </c>
      <c r="F6806" s="78"/>
      <c r="G6806" s="79">
        <v>44984.628692129641</v>
      </c>
      <c r="H6806" s="77">
        <v>149</v>
      </c>
      <c r="I6806" s="76">
        <v>44984.955555555556</v>
      </c>
      <c r="J6806" s="78"/>
      <c r="K6806" s="80">
        <v>1</v>
      </c>
    </row>
    <row r="6807" spans="2:11" x14ac:dyDescent="0.3">
      <c r="B6807" s="75">
        <v>41874</v>
      </c>
      <c r="C6807" s="76">
        <v>44984</v>
      </c>
      <c r="D6807" s="77">
        <v>1075</v>
      </c>
      <c r="E6807" s="77">
        <v>3</v>
      </c>
      <c r="F6807" s="78"/>
      <c r="G6807" s="79">
        <v>44984.640844907422</v>
      </c>
      <c r="H6807" s="77">
        <v>157</v>
      </c>
      <c r="I6807" s="76">
        <v>44984.955555555556</v>
      </c>
      <c r="J6807" s="78"/>
      <c r="K6807" s="80">
        <v>1</v>
      </c>
    </row>
    <row r="6808" spans="2:11" x14ac:dyDescent="0.3">
      <c r="B6808" s="75">
        <v>41875</v>
      </c>
      <c r="C6808" s="76">
        <v>44984</v>
      </c>
      <c r="D6808" s="77">
        <v>1065</v>
      </c>
      <c r="E6808" s="77">
        <v>2</v>
      </c>
      <c r="F6808" s="78"/>
      <c r="G6808" s="79">
        <v>44984.656157407422</v>
      </c>
      <c r="H6808" s="77">
        <v>159</v>
      </c>
      <c r="I6808" s="76">
        <v>44984.955555555556</v>
      </c>
      <c r="J6808" s="78"/>
      <c r="K6808" s="80">
        <v>1</v>
      </c>
    </row>
    <row r="6809" spans="2:11" x14ac:dyDescent="0.3">
      <c r="B6809" s="75">
        <v>41876</v>
      </c>
      <c r="C6809" s="76">
        <v>44984</v>
      </c>
      <c r="D6809" s="77">
        <v>794</v>
      </c>
      <c r="E6809" s="77">
        <v>1</v>
      </c>
      <c r="F6809" s="78"/>
      <c r="G6809" s="79">
        <v>44984.668136574088</v>
      </c>
      <c r="H6809" s="77">
        <v>164</v>
      </c>
      <c r="I6809" s="76">
        <v>44984.955555555556</v>
      </c>
      <c r="J6809" s="78"/>
      <c r="K6809" s="80">
        <v>1</v>
      </c>
    </row>
    <row r="6810" spans="2:11" x14ac:dyDescent="0.3">
      <c r="B6810" s="75">
        <v>41877</v>
      </c>
      <c r="C6810" s="76">
        <v>44984</v>
      </c>
      <c r="D6810" s="77">
        <v>18</v>
      </c>
      <c r="E6810" s="77">
        <v>3</v>
      </c>
      <c r="F6810" s="78"/>
      <c r="G6810" s="79">
        <v>44984.680949074085</v>
      </c>
      <c r="H6810" s="77">
        <v>154</v>
      </c>
      <c r="I6810" s="76">
        <v>44984.955555555556</v>
      </c>
      <c r="J6810" s="78"/>
      <c r="K6810" s="80">
        <v>1</v>
      </c>
    </row>
    <row r="6811" spans="2:11" x14ac:dyDescent="0.3">
      <c r="B6811" s="75">
        <v>41878</v>
      </c>
      <c r="C6811" s="76">
        <v>44984</v>
      </c>
      <c r="D6811" s="77">
        <v>914</v>
      </c>
      <c r="E6811" s="77">
        <v>1</v>
      </c>
      <c r="F6811" s="78"/>
      <c r="G6811" s="79">
        <v>44984.696574074085</v>
      </c>
      <c r="H6811" s="77">
        <v>165</v>
      </c>
      <c r="I6811" s="76">
        <v>44984.955555555556</v>
      </c>
      <c r="J6811" s="78"/>
      <c r="K6811" s="80">
        <v>1</v>
      </c>
    </row>
    <row r="6812" spans="2:11" x14ac:dyDescent="0.3">
      <c r="B6812" s="75">
        <v>41879</v>
      </c>
      <c r="C6812" s="76">
        <v>44984</v>
      </c>
      <c r="D6812" s="77">
        <v>1044</v>
      </c>
      <c r="E6812" s="77">
        <v>5</v>
      </c>
      <c r="F6812" s="78"/>
      <c r="G6812" s="79">
        <v>44984.707835648158</v>
      </c>
      <c r="H6812" s="77">
        <v>161</v>
      </c>
      <c r="I6812" s="76">
        <v>44984.955555555556</v>
      </c>
      <c r="J6812" s="78"/>
      <c r="K6812" s="80">
        <v>1</v>
      </c>
    </row>
    <row r="6813" spans="2:11" x14ac:dyDescent="0.3">
      <c r="B6813" s="75">
        <v>41880</v>
      </c>
      <c r="C6813" s="76">
        <v>44984</v>
      </c>
      <c r="D6813" s="77">
        <v>299</v>
      </c>
      <c r="E6813" s="77">
        <v>1</v>
      </c>
      <c r="F6813" s="78"/>
      <c r="G6813" s="79">
        <v>44984.72328703705</v>
      </c>
      <c r="H6813" s="77">
        <v>160</v>
      </c>
      <c r="I6813" s="76">
        <v>44984.955555555556</v>
      </c>
      <c r="J6813" s="78"/>
      <c r="K6813" s="80">
        <v>1</v>
      </c>
    </row>
    <row r="6814" spans="2:11" x14ac:dyDescent="0.3">
      <c r="B6814" s="75">
        <v>41881</v>
      </c>
      <c r="C6814" s="76">
        <v>44984</v>
      </c>
      <c r="D6814" s="77">
        <v>1181</v>
      </c>
      <c r="E6814" s="77">
        <v>1</v>
      </c>
      <c r="F6814" s="78"/>
      <c r="G6814" s="79">
        <v>44984.738807870381</v>
      </c>
      <c r="H6814" s="77">
        <v>164</v>
      </c>
      <c r="I6814" s="76">
        <v>44984.955555555556</v>
      </c>
      <c r="J6814" s="78"/>
      <c r="K6814" s="80">
        <v>1</v>
      </c>
    </row>
    <row r="6815" spans="2:11" x14ac:dyDescent="0.3">
      <c r="B6815" s="75">
        <v>41882</v>
      </c>
      <c r="C6815" s="76">
        <v>44984</v>
      </c>
      <c r="D6815" s="77">
        <v>1017</v>
      </c>
      <c r="E6815" s="77">
        <v>5</v>
      </c>
      <c r="F6815" s="78"/>
      <c r="G6815" s="79">
        <v>44984.747106481489</v>
      </c>
      <c r="H6815" s="77">
        <v>154</v>
      </c>
      <c r="I6815" s="76">
        <v>44984.955555555556</v>
      </c>
      <c r="J6815" s="78"/>
      <c r="K6815" s="80">
        <v>1</v>
      </c>
    </row>
    <row r="6816" spans="2:11" x14ac:dyDescent="0.3">
      <c r="B6816" s="75">
        <v>41883</v>
      </c>
      <c r="C6816" s="76">
        <v>44984</v>
      </c>
      <c r="D6816" s="77">
        <v>1028</v>
      </c>
      <c r="E6816" s="77">
        <v>2</v>
      </c>
      <c r="F6816" s="78"/>
      <c r="G6816" s="79">
        <v>44984.758564814823</v>
      </c>
      <c r="H6816" s="77">
        <v>176</v>
      </c>
      <c r="I6816" s="76">
        <v>44984.955555555556</v>
      </c>
      <c r="J6816" s="78"/>
      <c r="K6816" s="80">
        <v>1</v>
      </c>
    </row>
    <row r="6817" spans="2:11" x14ac:dyDescent="0.3">
      <c r="B6817" s="75">
        <v>41884</v>
      </c>
      <c r="C6817" s="76">
        <v>44984</v>
      </c>
      <c r="D6817" s="77">
        <v>585</v>
      </c>
      <c r="E6817" s="77">
        <v>6</v>
      </c>
      <c r="F6817" s="78"/>
      <c r="G6817" s="79">
        <v>44984.768958333341</v>
      </c>
      <c r="H6817" s="77">
        <v>171</v>
      </c>
      <c r="I6817" s="76">
        <v>44984.955555555556</v>
      </c>
      <c r="J6817" s="78"/>
      <c r="K6817" s="80">
        <v>1</v>
      </c>
    </row>
    <row r="6818" spans="2:11" x14ac:dyDescent="0.3">
      <c r="B6818" s="75">
        <v>41885</v>
      </c>
      <c r="C6818" s="76">
        <v>44984</v>
      </c>
      <c r="D6818" s="77">
        <v>864</v>
      </c>
      <c r="E6818" s="77">
        <v>3</v>
      </c>
      <c r="F6818" s="78"/>
      <c r="G6818" s="79">
        <v>44984.781423611123</v>
      </c>
      <c r="H6818" s="77">
        <v>178</v>
      </c>
      <c r="I6818" s="76">
        <v>44984.955555555556</v>
      </c>
      <c r="J6818" s="78"/>
      <c r="K6818" s="80">
        <v>1</v>
      </c>
    </row>
    <row r="6819" spans="2:11" x14ac:dyDescent="0.3">
      <c r="B6819" s="75">
        <v>41886</v>
      </c>
      <c r="C6819" s="76">
        <v>44984</v>
      </c>
      <c r="D6819" s="77">
        <v>1379</v>
      </c>
      <c r="E6819" s="77">
        <v>3</v>
      </c>
      <c r="F6819" s="78"/>
      <c r="G6819" s="79">
        <v>44984.795532407421</v>
      </c>
      <c r="H6819" s="77">
        <v>144</v>
      </c>
      <c r="I6819" s="76">
        <v>44984.955555555556</v>
      </c>
      <c r="J6819" s="78"/>
      <c r="K6819" s="80">
        <v>1</v>
      </c>
    </row>
    <row r="6820" spans="2:11" x14ac:dyDescent="0.3">
      <c r="B6820" s="75">
        <v>41887</v>
      </c>
      <c r="C6820" s="76">
        <v>44984</v>
      </c>
      <c r="D6820" s="77">
        <v>292</v>
      </c>
      <c r="E6820" s="77">
        <v>1</v>
      </c>
      <c r="F6820" s="78"/>
      <c r="G6820" s="79">
        <v>44984.806331018532</v>
      </c>
      <c r="H6820" s="77">
        <v>142</v>
      </c>
      <c r="I6820" s="76">
        <v>44984.955555555556</v>
      </c>
      <c r="J6820" s="78"/>
      <c r="K6820" s="80">
        <v>1</v>
      </c>
    </row>
    <row r="6821" spans="2:11" x14ac:dyDescent="0.3">
      <c r="B6821" s="75">
        <v>41888</v>
      </c>
      <c r="C6821" s="76">
        <v>44984</v>
      </c>
      <c r="D6821" s="77">
        <v>814</v>
      </c>
      <c r="E6821" s="77">
        <v>6</v>
      </c>
      <c r="F6821" s="78"/>
      <c r="G6821" s="79">
        <v>44984.819837962976</v>
      </c>
      <c r="H6821" s="77">
        <v>165</v>
      </c>
      <c r="I6821" s="76">
        <v>44984.955555555556</v>
      </c>
      <c r="J6821" s="78"/>
      <c r="K6821" s="80">
        <v>1</v>
      </c>
    </row>
    <row r="6822" spans="2:11" x14ac:dyDescent="0.3">
      <c r="B6822" s="75">
        <v>41889</v>
      </c>
      <c r="C6822" s="76">
        <v>44984</v>
      </c>
      <c r="D6822" s="77">
        <v>12</v>
      </c>
      <c r="E6822" s="77">
        <v>1</v>
      </c>
      <c r="F6822" s="78"/>
      <c r="G6822" s="79">
        <v>44984.833761574089</v>
      </c>
      <c r="H6822" s="77">
        <v>164</v>
      </c>
      <c r="I6822" s="76">
        <v>44984.955555555556</v>
      </c>
      <c r="J6822" s="78"/>
      <c r="K6822" s="80">
        <v>1</v>
      </c>
    </row>
    <row r="6823" spans="2:11" x14ac:dyDescent="0.3">
      <c r="B6823" s="75">
        <v>41890</v>
      </c>
      <c r="C6823" s="76">
        <v>44984</v>
      </c>
      <c r="D6823" s="77">
        <v>904</v>
      </c>
      <c r="E6823" s="77">
        <v>4</v>
      </c>
      <c r="F6823" s="78"/>
      <c r="G6823" s="79">
        <v>44984.848692129643</v>
      </c>
      <c r="H6823" s="77">
        <v>163</v>
      </c>
      <c r="I6823" s="76">
        <v>44984.955555555556</v>
      </c>
      <c r="J6823" s="78"/>
      <c r="K6823" s="80">
        <v>1</v>
      </c>
    </row>
    <row r="6824" spans="2:11" x14ac:dyDescent="0.3">
      <c r="B6824" s="75">
        <v>41891</v>
      </c>
      <c r="C6824" s="76">
        <v>44984</v>
      </c>
      <c r="D6824" s="77">
        <v>514</v>
      </c>
      <c r="E6824" s="77">
        <v>3</v>
      </c>
      <c r="F6824" s="78"/>
      <c r="G6824" s="79">
        <v>44984.863101851864</v>
      </c>
      <c r="H6824" s="77">
        <v>173</v>
      </c>
      <c r="I6824" s="76">
        <v>44984.955555555556</v>
      </c>
      <c r="J6824" s="78"/>
      <c r="K6824" s="80">
        <v>1</v>
      </c>
    </row>
    <row r="6825" spans="2:11" x14ac:dyDescent="0.3">
      <c r="B6825" s="75">
        <v>41892</v>
      </c>
      <c r="C6825" s="76">
        <v>44984</v>
      </c>
      <c r="D6825" s="77">
        <v>80</v>
      </c>
      <c r="E6825" s="77">
        <v>4</v>
      </c>
      <c r="F6825" s="78"/>
      <c r="G6825" s="79">
        <v>44984.875879629639</v>
      </c>
      <c r="H6825" s="77">
        <v>178</v>
      </c>
      <c r="I6825" s="76">
        <v>44984.955555555556</v>
      </c>
      <c r="J6825" s="78"/>
      <c r="K6825" s="80">
        <v>1</v>
      </c>
    </row>
    <row r="6826" spans="2:11" x14ac:dyDescent="0.3">
      <c r="B6826" s="75">
        <v>41893</v>
      </c>
      <c r="C6826" s="76">
        <v>44984</v>
      </c>
      <c r="D6826" s="77">
        <v>1202</v>
      </c>
      <c r="E6826" s="77">
        <v>6</v>
      </c>
      <c r="F6826" s="78"/>
      <c r="G6826" s="79">
        <v>44984.89101851853</v>
      </c>
      <c r="H6826" s="77">
        <v>144</v>
      </c>
      <c r="I6826" s="76">
        <v>44984.955555555556</v>
      </c>
      <c r="J6826" s="78"/>
      <c r="K6826" s="80">
        <v>1</v>
      </c>
    </row>
    <row r="6827" spans="2:11" x14ac:dyDescent="0.3">
      <c r="B6827" s="75">
        <v>41894</v>
      </c>
      <c r="C6827" s="76">
        <v>44984</v>
      </c>
      <c r="D6827" s="77">
        <v>953</v>
      </c>
      <c r="E6827" s="77">
        <v>3</v>
      </c>
      <c r="F6827" s="78"/>
      <c r="G6827" s="79">
        <v>44984.904178240751</v>
      </c>
      <c r="H6827" s="77">
        <v>142</v>
      </c>
      <c r="I6827" s="76">
        <v>44984.955555555556</v>
      </c>
      <c r="J6827" s="78"/>
      <c r="K6827" s="80">
        <v>1</v>
      </c>
    </row>
    <row r="6828" spans="2:11" x14ac:dyDescent="0.3">
      <c r="B6828" s="75">
        <v>41895</v>
      </c>
      <c r="C6828" s="76">
        <v>44984</v>
      </c>
      <c r="D6828" s="77">
        <v>1136</v>
      </c>
      <c r="E6828" s="77">
        <v>3</v>
      </c>
      <c r="F6828" s="78"/>
      <c r="G6828" s="79">
        <v>44984.915057870377</v>
      </c>
      <c r="H6828" s="77">
        <v>171</v>
      </c>
      <c r="I6828" s="76">
        <v>44984.955555555556</v>
      </c>
      <c r="J6828" s="78"/>
      <c r="K6828" s="80">
        <v>1</v>
      </c>
    </row>
    <row r="6829" spans="2:11" x14ac:dyDescent="0.3">
      <c r="B6829" s="75">
        <v>41896</v>
      </c>
      <c r="C6829" s="76">
        <v>44984</v>
      </c>
      <c r="D6829" s="77">
        <v>430</v>
      </c>
      <c r="E6829" s="77">
        <v>6</v>
      </c>
      <c r="F6829" s="78"/>
      <c r="G6829" s="79">
        <v>44984.925925925934</v>
      </c>
      <c r="H6829" s="77">
        <v>156</v>
      </c>
      <c r="I6829" s="76">
        <v>44984.955555555556</v>
      </c>
      <c r="J6829" s="78"/>
      <c r="K6829" s="80">
        <v>1</v>
      </c>
    </row>
    <row r="6830" spans="2:11" x14ac:dyDescent="0.3">
      <c r="B6830" s="75">
        <v>41897</v>
      </c>
      <c r="C6830" s="76">
        <v>44984</v>
      </c>
      <c r="D6830" s="77">
        <v>1342</v>
      </c>
      <c r="E6830" s="77">
        <v>3</v>
      </c>
      <c r="F6830" s="78"/>
      <c r="G6830" s="79">
        <v>44984.93517361112</v>
      </c>
      <c r="H6830" s="77">
        <v>174</v>
      </c>
      <c r="I6830" s="76">
        <v>44984.955555555556</v>
      </c>
      <c r="J6830" s="78"/>
      <c r="K6830" s="80">
        <v>1</v>
      </c>
    </row>
    <row r="6831" spans="2:11" x14ac:dyDescent="0.3">
      <c r="B6831" s="75">
        <v>41898</v>
      </c>
      <c r="C6831" s="76">
        <v>44985</v>
      </c>
      <c r="D6831" s="77">
        <v>29</v>
      </c>
      <c r="E6831" s="77">
        <v>5</v>
      </c>
      <c r="F6831" s="78"/>
      <c r="G6831" s="79">
        <v>44985.333333333336</v>
      </c>
      <c r="H6831" s="77">
        <v>169</v>
      </c>
      <c r="I6831" s="76">
        <v>44985.95208333333</v>
      </c>
      <c r="J6831" s="78"/>
      <c r="K6831" s="80">
        <v>1</v>
      </c>
    </row>
    <row r="6832" spans="2:11" x14ac:dyDescent="0.3">
      <c r="B6832" s="75">
        <v>41899</v>
      </c>
      <c r="C6832" s="76">
        <v>44985</v>
      </c>
      <c r="D6832" s="77">
        <v>3</v>
      </c>
      <c r="E6832" s="77">
        <v>4</v>
      </c>
      <c r="F6832" s="78"/>
      <c r="G6832" s="79">
        <v>44985.344861111116</v>
      </c>
      <c r="H6832" s="77">
        <v>153</v>
      </c>
      <c r="I6832" s="76">
        <v>44985.95208333333</v>
      </c>
      <c r="J6832" s="78"/>
      <c r="K6832" s="80">
        <v>1</v>
      </c>
    </row>
    <row r="6833" spans="2:11" x14ac:dyDescent="0.3">
      <c r="B6833" s="75">
        <v>41900</v>
      </c>
      <c r="C6833" s="76">
        <v>44985</v>
      </c>
      <c r="D6833" s="77">
        <v>250</v>
      </c>
      <c r="E6833" s="77">
        <v>5</v>
      </c>
      <c r="F6833" s="78"/>
      <c r="G6833" s="79">
        <v>44985.353240740747</v>
      </c>
      <c r="H6833" s="77">
        <v>151</v>
      </c>
      <c r="I6833" s="76">
        <v>44985.95208333333</v>
      </c>
      <c r="J6833" s="78"/>
      <c r="K6833" s="80">
        <v>1</v>
      </c>
    </row>
    <row r="6834" spans="2:11" x14ac:dyDescent="0.3">
      <c r="B6834" s="75">
        <v>41901</v>
      </c>
      <c r="C6834" s="76">
        <v>44985</v>
      </c>
      <c r="D6834" s="77">
        <v>1229</v>
      </c>
      <c r="E6834" s="77">
        <v>3</v>
      </c>
      <c r="F6834" s="78"/>
      <c r="G6834" s="79">
        <v>44985.368206018524</v>
      </c>
      <c r="H6834" s="77">
        <v>166</v>
      </c>
      <c r="I6834" s="76">
        <v>44985.95208333333</v>
      </c>
      <c r="J6834" s="78"/>
      <c r="K6834" s="80">
        <v>1</v>
      </c>
    </row>
    <row r="6835" spans="2:11" x14ac:dyDescent="0.3">
      <c r="B6835" s="75">
        <v>41902</v>
      </c>
      <c r="C6835" s="76">
        <v>44985</v>
      </c>
      <c r="D6835" s="77">
        <v>670</v>
      </c>
      <c r="E6835" s="77">
        <v>5</v>
      </c>
      <c r="F6835" s="78"/>
      <c r="G6835" s="79">
        <v>44985.377662037041</v>
      </c>
      <c r="H6835" s="77">
        <v>151</v>
      </c>
      <c r="I6835" s="76">
        <v>44985.95208333333</v>
      </c>
      <c r="J6835" s="78"/>
      <c r="K6835" s="80">
        <v>1</v>
      </c>
    </row>
    <row r="6836" spans="2:11" x14ac:dyDescent="0.3">
      <c r="B6836" s="75">
        <v>41903</v>
      </c>
      <c r="C6836" s="76">
        <v>44985</v>
      </c>
      <c r="D6836" s="77">
        <v>595</v>
      </c>
      <c r="E6836" s="77">
        <v>2</v>
      </c>
      <c r="F6836" s="78"/>
      <c r="G6836" s="79">
        <v>44985.38831018519</v>
      </c>
      <c r="H6836" s="77">
        <v>166</v>
      </c>
      <c r="I6836" s="76">
        <v>44985.95208333333</v>
      </c>
      <c r="J6836" s="78"/>
      <c r="K6836" s="80">
        <v>1</v>
      </c>
    </row>
    <row r="6837" spans="2:11" x14ac:dyDescent="0.3">
      <c r="B6837" s="75">
        <v>41904</v>
      </c>
      <c r="C6837" s="76">
        <v>44985</v>
      </c>
      <c r="D6837" s="77">
        <v>1184</v>
      </c>
      <c r="E6837" s="77">
        <v>2</v>
      </c>
      <c r="F6837" s="78"/>
      <c r="G6837" s="79">
        <v>44985.400115740747</v>
      </c>
      <c r="H6837" s="77">
        <v>165</v>
      </c>
      <c r="I6837" s="76">
        <v>44985.95208333333</v>
      </c>
      <c r="J6837" s="78"/>
      <c r="K6837" s="80">
        <v>1</v>
      </c>
    </row>
    <row r="6838" spans="2:11" x14ac:dyDescent="0.3">
      <c r="B6838" s="75">
        <v>41905</v>
      </c>
      <c r="C6838" s="76">
        <v>44985</v>
      </c>
      <c r="D6838" s="77">
        <v>346</v>
      </c>
      <c r="E6838" s="77">
        <v>6</v>
      </c>
      <c r="F6838" s="78"/>
      <c r="G6838" s="79">
        <v>44985.415972222232</v>
      </c>
      <c r="H6838" s="77">
        <v>148</v>
      </c>
      <c r="I6838" s="76">
        <v>44985.95208333333</v>
      </c>
      <c r="J6838" s="78"/>
      <c r="K6838" s="80">
        <v>1</v>
      </c>
    </row>
    <row r="6839" spans="2:11" x14ac:dyDescent="0.3">
      <c r="B6839" s="75">
        <v>41906</v>
      </c>
      <c r="C6839" s="76">
        <v>44985</v>
      </c>
      <c r="D6839" s="77">
        <v>666</v>
      </c>
      <c r="E6839" s="77">
        <v>2</v>
      </c>
      <c r="F6839" s="78"/>
      <c r="G6839" s="79">
        <v>44985.427881944452</v>
      </c>
      <c r="H6839" s="77">
        <v>172</v>
      </c>
      <c r="I6839" s="76">
        <v>44985.95208333333</v>
      </c>
      <c r="J6839" s="78"/>
      <c r="K6839" s="80">
        <v>1</v>
      </c>
    </row>
    <row r="6840" spans="2:11" x14ac:dyDescent="0.3">
      <c r="B6840" s="75">
        <v>41907</v>
      </c>
      <c r="C6840" s="76">
        <v>44985</v>
      </c>
      <c r="D6840" s="77">
        <v>1316</v>
      </c>
      <c r="E6840" s="77">
        <v>3</v>
      </c>
      <c r="F6840" s="78"/>
      <c r="G6840" s="79">
        <v>44985.442662037043</v>
      </c>
      <c r="H6840" s="77">
        <v>170</v>
      </c>
      <c r="I6840" s="76">
        <v>44985.95208333333</v>
      </c>
      <c r="J6840" s="78"/>
      <c r="K6840" s="80">
        <v>1</v>
      </c>
    </row>
    <row r="6841" spans="2:11" x14ac:dyDescent="0.3">
      <c r="B6841" s="75">
        <v>41908</v>
      </c>
      <c r="C6841" s="76">
        <v>44985</v>
      </c>
      <c r="D6841" s="77">
        <v>358</v>
      </c>
      <c r="E6841" s="77">
        <v>3</v>
      </c>
      <c r="F6841" s="78"/>
      <c r="G6841" s="79">
        <v>44985.456793981488</v>
      </c>
      <c r="H6841" s="77">
        <v>164</v>
      </c>
      <c r="I6841" s="76">
        <v>44985.95208333333</v>
      </c>
      <c r="J6841" s="78"/>
      <c r="K6841" s="80">
        <v>1</v>
      </c>
    </row>
    <row r="6842" spans="2:11" x14ac:dyDescent="0.3">
      <c r="B6842" s="75">
        <v>41909</v>
      </c>
      <c r="C6842" s="76">
        <v>44985</v>
      </c>
      <c r="D6842" s="77">
        <v>907</v>
      </c>
      <c r="E6842" s="77">
        <v>5</v>
      </c>
      <c r="F6842" s="78"/>
      <c r="G6842" s="79">
        <v>44985.466030092597</v>
      </c>
      <c r="H6842" s="77">
        <v>159</v>
      </c>
      <c r="I6842" s="76">
        <v>44985.95208333333</v>
      </c>
      <c r="J6842" s="78"/>
      <c r="K6842" s="80">
        <v>1</v>
      </c>
    </row>
    <row r="6843" spans="2:11" x14ac:dyDescent="0.3">
      <c r="B6843" s="75">
        <v>41910</v>
      </c>
      <c r="C6843" s="76">
        <v>44985</v>
      </c>
      <c r="D6843" s="77">
        <v>1281</v>
      </c>
      <c r="E6843" s="77">
        <v>5</v>
      </c>
      <c r="F6843" s="78"/>
      <c r="G6843" s="79">
        <v>44985.479201388895</v>
      </c>
      <c r="H6843" s="77">
        <v>159</v>
      </c>
      <c r="I6843" s="76">
        <v>44985.95208333333</v>
      </c>
      <c r="J6843" s="78"/>
      <c r="K6843" s="80">
        <v>1</v>
      </c>
    </row>
    <row r="6844" spans="2:11" x14ac:dyDescent="0.3">
      <c r="B6844" s="75">
        <v>41911</v>
      </c>
      <c r="C6844" s="76">
        <v>44985</v>
      </c>
      <c r="D6844" s="77">
        <v>924</v>
      </c>
      <c r="E6844" s="77">
        <v>6</v>
      </c>
      <c r="F6844" s="78"/>
      <c r="G6844" s="79">
        <v>44985.487546296303</v>
      </c>
      <c r="H6844" s="77">
        <v>151</v>
      </c>
      <c r="I6844" s="76">
        <v>44985.95208333333</v>
      </c>
      <c r="J6844" s="78"/>
      <c r="K6844" s="80">
        <v>1</v>
      </c>
    </row>
    <row r="6845" spans="2:11" x14ac:dyDescent="0.3">
      <c r="B6845" s="75">
        <v>41912</v>
      </c>
      <c r="C6845" s="76">
        <v>44985</v>
      </c>
      <c r="D6845" s="77">
        <v>333</v>
      </c>
      <c r="E6845" s="77">
        <v>5</v>
      </c>
      <c r="F6845" s="78"/>
      <c r="G6845" s="79">
        <v>44985.497129629635</v>
      </c>
      <c r="H6845" s="77">
        <v>168</v>
      </c>
      <c r="I6845" s="76">
        <v>44985.95208333333</v>
      </c>
      <c r="J6845" s="78"/>
      <c r="K6845" s="80">
        <v>1</v>
      </c>
    </row>
    <row r="6846" spans="2:11" x14ac:dyDescent="0.3">
      <c r="B6846" s="75">
        <v>41913</v>
      </c>
      <c r="C6846" s="76">
        <v>44985</v>
      </c>
      <c r="D6846" s="77">
        <v>849</v>
      </c>
      <c r="E6846" s="77">
        <v>4</v>
      </c>
      <c r="F6846" s="78"/>
      <c r="G6846" s="79">
        <v>44985.507199074076</v>
      </c>
      <c r="H6846" s="77">
        <v>176</v>
      </c>
      <c r="I6846" s="76">
        <v>44985.95208333333</v>
      </c>
      <c r="J6846" s="78"/>
      <c r="K6846" s="80">
        <v>1</v>
      </c>
    </row>
    <row r="6847" spans="2:11" x14ac:dyDescent="0.3">
      <c r="B6847" s="75">
        <v>41914</v>
      </c>
      <c r="C6847" s="76">
        <v>44985</v>
      </c>
      <c r="D6847" s="77">
        <v>1261</v>
      </c>
      <c r="E6847" s="77">
        <v>1</v>
      </c>
      <c r="F6847" s="78"/>
      <c r="G6847" s="79">
        <v>44985.520370370374</v>
      </c>
      <c r="H6847" s="77">
        <v>157</v>
      </c>
      <c r="I6847" s="76">
        <v>44985.95208333333</v>
      </c>
      <c r="J6847" s="78"/>
      <c r="K6847" s="80">
        <v>1</v>
      </c>
    </row>
    <row r="6848" spans="2:11" x14ac:dyDescent="0.3">
      <c r="B6848" s="75">
        <v>41915</v>
      </c>
      <c r="C6848" s="76">
        <v>44985</v>
      </c>
      <c r="D6848" s="77">
        <v>367</v>
      </c>
      <c r="E6848" s="77">
        <v>6</v>
      </c>
      <c r="F6848" s="78"/>
      <c r="G6848" s="79">
        <v>44985.533738425933</v>
      </c>
      <c r="H6848" s="77">
        <v>177</v>
      </c>
      <c r="I6848" s="76">
        <v>44985.95208333333</v>
      </c>
      <c r="J6848" s="78"/>
      <c r="K6848" s="80">
        <v>1</v>
      </c>
    </row>
    <row r="6849" spans="2:11" x14ac:dyDescent="0.3">
      <c r="B6849" s="75">
        <v>41916</v>
      </c>
      <c r="C6849" s="76">
        <v>44985</v>
      </c>
      <c r="D6849" s="77">
        <v>821</v>
      </c>
      <c r="E6849" s="77">
        <v>5</v>
      </c>
      <c r="F6849" s="78"/>
      <c r="G6849" s="79">
        <v>44985.545173611121</v>
      </c>
      <c r="H6849" s="77">
        <v>148</v>
      </c>
      <c r="I6849" s="76">
        <v>44985.95208333333</v>
      </c>
      <c r="J6849" s="78"/>
      <c r="K6849" s="80">
        <v>1</v>
      </c>
    </row>
    <row r="6850" spans="2:11" x14ac:dyDescent="0.3">
      <c r="B6850" s="75">
        <v>41917</v>
      </c>
      <c r="C6850" s="76">
        <v>44985</v>
      </c>
      <c r="D6850" s="77">
        <v>88</v>
      </c>
      <c r="E6850" s="77">
        <v>2</v>
      </c>
      <c r="F6850" s="78"/>
      <c r="G6850" s="79">
        <v>44985.561261574083</v>
      </c>
      <c r="H6850" s="77">
        <v>162</v>
      </c>
      <c r="I6850" s="76">
        <v>44985.95208333333</v>
      </c>
      <c r="J6850" s="78"/>
      <c r="K6850" s="80">
        <v>1</v>
      </c>
    </row>
    <row r="6851" spans="2:11" x14ac:dyDescent="0.3">
      <c r="B6851" s="75">
        <v>41918</v>
      </c>
      <c r="C6851" s="76">
        <v>44985</v>
      </c>
      <c r="D6851" s="77">
        <v>824</v>
      </c>
      <c r="E6851" s="77">
        <v>2</v>
      </c>
      <c r="F6851" s="78"/>
      <c r="G6851" s="79">
        <v>44985.573877314826</v>
      </c>
      <c r="H6851" s="77">
        <v>145</v>
      </c>
      <c r="I6851" s="76">
        <v>44985.95208333333</v>
      </c>
      <c r="J6851" s="78"/>
      <c r="K6851" s="80">
        <v>1</v>
      </c>
    </row>
    <row r="6852" spans="2:11" x14ac:dyDescent="0.3">
      <c r="B6852" s="75">
        <v>41919</v>
      </c>
      <c r="C6852" s="76">
        <v>44985</v>
      </c>
      <c r="D6852" s="77">
        <v>1045</v>
      </c>
      <c r="E6852" s="77">
        <v>1</v>
      </c>
      <c r="F6852" s="78"/>
      <c r="G6852" s="79">
        <v>44985.583414351866</v>
      </c>
      <c r="H6852" s="77">
        <v>150</v>
      </c>
      <c r="I6852" s="76">
        <v>44985.95208333333</v>
      </c>
      <c r="J6852" s="78"/>
      <c r="K6852" s="80">
        <v>1</v>
      </c>
    </row>
    <row r="6853" spans="2:11" x14ac:dyDescent="0.3">
      <c r="B6853" s="75">
        <v>41920</v>
      </c>
      <c r="C6853" s="76">
        <v>44985</v>
      </c>
      <c r="D6853" s="77">
        <v>20</v>
      </c>
      <c r="E6853" s="77">
        <v>6</v>
      </c>
      <c r="F6853" s="78"/>
      <c r="G6853" s="79">
        <v>44985.594722222238</v>
      </c>
      <c r="H6853" s="77">
        <v>170</v>
      </c>
      <c r="I6853" s="76">
        <v>44985.95208333333</v>
      </c>
      <c r="J6853" s="78"/>
      <c r="K6853" s="80">
        <v>1</v>
      </c>
    </row>
    <row r="6854" spans="2:11" x14ac:dyDescent="0.3">
      <c r="B6854" s="75">
        <v>41921</v>
      </c>
      <c r="C6854" s="76">
        <v>44985</v>
      </c>
      <c r="D6854" s="77">
        <v>1073</v>
      </c>
      <c r="E6854" s="77">
        <v>2</v>
      </c>
      <c r="F6854" s="78"/>
      <c r="G6854" s="79">
        <v>44985.60881944446</v>
      </c>
      <c r="H6854" s="77">
        <v>168</v>
      </c>
      <c r="I6854" s="76">
        <v>44985.95208333333</v>
      </c>
      <c r="J6854" s="78"/>
      <c r="K6854" s="80">
        <v>1</v>
      </c>
    </row>
    <row r="6855" spans="2:11" x14ac:dyDescent="0.3">
      <c r="B6855" s="75">
        <v>41922</v>
      </c>
      <c r="C6855" s="76">
        <v>44985</v>
      </c>
      <c r="D6855" s="77">
        <v>360</v>
      </c>
      <c r="E6855" s="77">
        <v>5</v>
      </c>
      <c r="F6855" s="78"/>
      <c r="G6855" s="79">
        <v>44985.61767361113</v>
      </c>
      <c r="H6855" s="77">
        <v>150</v>
      </c>
      <c r="I6855" s="76">
        <v>44985.95208333333</v>
      </c>
      <c r="J6855" s="78"/>
      <c r="K6855" s="80">
        <v>1</v>
      </c>
    </row>
    <row r="6856" spans="2:11" x14ac:dyDescent="0.3">
      <c r="B6856" s="75">
        <v>41923</v>
      </c>
      <c r="C6856" s="76">
        <v>44985</v>
      </c>
      <c r="D6856" s="77">
        <v>609</v>
      </c>
      <c r="E6856" s="77">
        <v>6</v>
      </c>
      <c r="F6856" s="78"/>
      <c r="G6856" s="79">
        <v>44985.626053240761</v>
      </c>
      <c r="H6856" s="77">
        <v>174</v>
      </c>
      <c r="I6856" s="76">
        <v>44985.95208333333</v>
      </c>
      <c r="J6856" s="78"/>
      <c r="K6856" s="80">
        <v>1</v>
      </c>
    </row>
    <row r="6857" spans="2:11" x14ac:dyDescent="0.3">
      <c r="B6857" s="75">
        <v>41924</v>
      </c>
      <c r="C6857" s="76">
        <v>44985</v>
      </c>
      <c r="D6857" s="77">
        <v>542</v>
      </c>
      <c r="E6857" s="77">
        <v>3</v>
      </c>
      <c r="F6857" s="78"/>
      <c r="G6857" s="79">
        <v>44985.639918981506</v>
      </c>
      <c r="H6857" s="77">
        <v>145</v>
      </c>
      <c r="I6857" s="76">
        <v>44985.95208333333</v>
      </c>
      <c r="J6857" s="78"/>
      <c r="K6857" s="80">
        <v>1</v>
      </c>
    </row>
    <row r="6858" spans="2:11" x14ac:dyDescent="0.3">
      <c r="B6858" s="75">
        <v>41925</v>
      </c>
      <c r="C6858" s="76">
        <v>44985</v>
      </c>
      <c r="D6858" s="77">
        <v>1238</v>
      </c>
      <c r="E6858" s="77">
        <v>4</v>
      </c>
      <c r="F6858" s="78"/>
      <c r="G6858" s="79">
        <v>44985.653634259281</v>
      </c>
      <c r="H6858" s="77">
        <v>164</v>
      </c>
      <c r="I6858" s="76">
        <v>44985.95208333333</v>
      </c>
      <c r="J6858" s="78"/>
      <c r="K6858" s="80">
        <v>1</v>
      </c>
    </row>
    <row r="6859" spans="2:11" x14ac:dyDescent="0.3">
      <c r="B6859" s="75">
        <v>41926</v>
      </c>
      <c r="C6859" s="76">
        <v>44985</v>
      </c>
      <c r="D6859" s="77">
        <v>892</v>
      </c>
      <c r="E6859" s="77">
        <v>5</v>
      </c>
      <c r="F6859" s="78"/>
      <c r="G6859" s="79">
        <v>44985.664803240761</v>
      </c>
      <c r="H6859" s="77">
        <v>157</v>
      </c>
      <c r="I6859" s="76">
        <v>44985.95208333333</v>
      </c>
      <c r="J6859" s="78"/>
      <c r="K6859" s="80">
        <v>1</v>
      </c>
    </row>
    <row r="6860" spans="2:11" x14ac:dyDescent="0.3">
      <c r="B6860" s="75">
        <v>41927</v>
      </c>
      <c r="C6860" s="76">
        <v>44985</v>
      </c>
      <c r="D6860" s="77">
        <v>373</v>
      </c>
      <c r="E6860" s="77">
        <v>2</v>
      </c>
      <c r="F6860" s="78"/>
      <c r="G6860" s="79">
        <v>44985.679108796314</v>
      </c>
      <c r="H6860" s="77">
        <v>171</v>
      </c>
      <c r="I6860" s="76">
        <v>44985.95208333333</v>
      </c>
      <c r="J6860" s="78"/>
      <c r="K6860" s="80">
        <v>1</v>
      </c>
    </row>
    <row r="6861" spans="2:11" x14ac:dyDescent="0.3">
      <c r="B6861" s="75">
        <v>41928</v>
      </c>
      <c r="C6861" s="76">
        <v>44985</v>
      </c>
      <c r="D6861" s="77">
        <v>179</v>
      </c>
      <c r="E6861" s="77">
        <v>1</v>
      </c>
      <c r="F6861" s="78"/>
      <c r="G6861" s="79">
        <v>44985.695497685199</v>
      </c>
      <c r="H6861" s="77">
        <v>153</v>
      </c>
      <c r="I6861" s="76">
        <v>44985.95208333333</v>
      </c>
      <c r="J6861" s="78"/>
      <c r="K6861" s="80">
        <v>1</v>
      </c>
    </row>
    <row r="6862" spans="2:11" x14ac:dyDescent="0.3">
      <c r="B6862" s="75">
        <v>41929</v>
      </c>
      <c r="C6862" s="76">
        <v>44985</v>
      </c>
      <c r="D6862" s="77">
        <v>1295</v>
      </c>
      <c r="E6862" s="77">
        <v>1</v>
      </c>
      <c r="F6862" s="78"/>
      <c r="G6862" s="79">
        <v>44985.704513888901</v>
      </c>
      <c r="H6862" s="77">
        <v>156</v>
      </c>
      <c r="I6862" s="76">
        <v>44985.95208333333</v>
      </c>
      <c r="J6862" s="78"/>
      <c r="K6862" s="80">
        <v>1</v>
      </c>
    </row>
    <row r="6863" spans="2:11" x14ac:dyDescent="0.3">
      <c r="B6863" s="75">
        <v>41930</v>
      </c>
      <c r="C6863" s="76">
        <v>44985</v>
      </c>
      <c r="D6863" s="77">
        <v>667</v>
      </c>
      <c r="E6863" s="77">
        <v>2</v>
      </c>
      <c r="F6863" s="78"/>
      <c r="G6863" s="79">
        <v>44985.717916666676</v>
      </c>
      <c r="H6863" s="77">
        <v>163</v>
      </c>
      <c r="I6863" s="76">
        <v>44985.95208333333</v>
      </c>
      <c r="J6863" s="78"/>
      <c r="K6863" s="80">
        <v>1</v>
      </c>
    </row>
    <row r="6864" spans="2:11" x14ac:dyDescent="0.3">
      <c r="B6864" s="75">
        <v>41931</v>
      </c>
      <c r="C6864" s="76">
        <v>44985</v>
      </c>
      <c r="D6864" s="77">
        <v>410</v>
      </c>
      <c r="E6864" s="77">
        <v>3</v>
      </c>
      <c r="F6864" s="78"/>
      <c r="G6864" s="79">
        <v>44985.726990740746</v>
      </c>
      <c r="H6864" s="77">
        <v>144</v>
      </c>
      <c r="I6864" s="76">
        <v>44985.95208333333</v>
      </c>
      <c r="J6864" s="78"/>
      <c r="K6864" s="80">
        <v>1</v>
      </c>
    </row>
    <row r="6865" spans="2:11" x14ac:dyDescent="0.3">
      <c r="B6865" s="75">
        <v>41932</v>
      </c>
      <c r="C6865" s="76">
        <v>44985</v>
      </c>
      <c r="D6865" s="77">
        <v>1352</v>
      </c>
      <c r="E6865" s="77">
        <v>2</v>
      </c>
      <c r="F6865" s="78"/>
      <c r="G6865" s="79">
        <v>44985.735486111116</v>
      </c>
      <c r="H6865" s="77">
        <v>141</v>
      </c>
      <c r="I6865" s="76">
        <v>44985.95208333333</v>
      </c>
      <c r="J6865" s="78"/>
      <c r="K6865" s="80">
        <v>1</v>
      </c>
    </row>
    <row r="6866" spans="2:11" x14ac:dyDescent="0.3">
      <c r="B6866" s="75">
        <v>41933</v>
      </c>
      <c r="C6866" s="76">
        <v>44985</v>
      </c>
      <c r="D6866" s="77">
        <v>1210</v>
      </c>
      <c r="E6866" s="77">
        <v>3</v>
      </c>
      <c r="F6866" s="78"/>
      <c r="G6866" s="79">
        <v>44985.74526620371</v>
      </c>
      <c r="H6866" s="77">
        <v>161</v>
      </c>
      <c r="I6866" s="76">
        <v>44985.95208333333</v>
      </c>
      <c r="J6866" s="78"/>
      <c r="K6866" s="80">
        <v>1</v>
      </c>
    </row>
    <row r="6867" spans="2:11" x14ac:dyDescent="0.3">
      <c r="B6867" s="75">
        <v>41934</v>
      </c>
      <c r="C6867" s="76">
        <v>44985</v>
      </c>
      <c r="D6867" s="77">
        <v>547</v>
      </c>
      <c r="E6867" s="77">
        <v>4</v>
      </c>
      <c r="F6867" s="78"/>
      <c r="G6867" s="79">
        <v>44985.758368055562</v>
      </c>
      <c r="H6867" s="77">
        <v>154</v>
      </c>
      <c r="I6867" s="76">
        <v>44985.95208333333</v>
      </c>
      <c r="J6867" s="78"/>
      <c r="K6867" s="80">
        <v>1</v>
      </c>
    </row>
    <row r="6868" spans="2:11" x14ac:dyDescent="0.3">
      <c r="B6868" s="75">
        <v>41935</v>
      </c>
      <c r="C6868" s="76">
        <v>44985</v>
      </c>
      <c r="D6868" s="77">
        <v>628</v>
      </c>
      <c r="E6868" s="77">
        <v>3</v>
      </c>
      <c r="F6868" s="78"/>
      <c r="G6868" s="79">
        <v>44985.772511574083</v>
      </c>
      <c r="H6868" s="77">
        <v>176</v>
      </c>
      <c r="I6868" s="76">
        <v>44985.95208333333</v>
      </c>
      <c r="J6868" s="78"/>
      <c r="K6868" s="80">
        <v>1</v>
      </c>
    </row>
    <row r="6869" spans="2:11" x14ac:dyDescent="0.3">
      <c r="B6869" s="75">
        <v>41936</v>
      </c>
      <c r="C6869" s="76">
        <v>44985</v>
      </c>
      <c r="D6869" s="77">
        <v>1190</v>
      </c>
      <c r="E6869" s="77">
        <v>6</v>
      </c>
      <c r="F6869" s="78"/>
      <c r="G6869" s="79">
        <v>44985.784710648157</v>
      </c>
      <c r="H6869" s="77">
        <v>177</v>
      </c>
      <c r="I6869" s="76">
        <v>44985.95208333333</v>
      </c>
      <c r="J6869" s="78"/>
      <c r="K6869" s="80">
        <v>1</v>
      </c>
    </row>
    <row r="6870" spans="2:11" x14ac:dyDescent="0.3">
      <c r="B6870" s="75">
        <v>41937</v>
      </c>
      <c r="C6870" s="76">
        <v>44985</v>
      </c>
      <c r="D6870" s="77">
        <v>756</v>
      </c>
      <c r="E6870" s="77">
        <v>6</v>
      </c>
      <c r="F6870" s="78"/>
      <c r="G6870" s="79">
        <v>44985.795046296305</v>
      </c>
      <c r="H6870" s="77">
        <v>145</v>
      </c>
      <c r="I6870" s="76">
        <v>44985.95208333333</v>
      </c>
      <c r="J6870" s="78"/>
      <c r="K6870" s="80">
        <v>1</v>
      </c>
    </row>
    <row r="6871" spans="2:11" x14ac:dyDescent="0.3">
      <c r="B6871" s="75">
        <v>41938</v>
      </c>
      <c r="C6871" s="76">
        <v>44985</v>
      </c>
      <c r="D6871" s="77">
        <v>1301</v>
      </c>
      <c r="E6871" s="77">
        <v>4</v>
      </c>
      <c r="F6871" s="78"/>
      <c r="G6871" s="79">
        <v>44985.804502314822</v>
      </c>
      <c r="H6871" s="77">
        <v>171</v>
      </c>
      <c r="I6871" s="76">
        <v>44985.95208333333</v>
      </c>
      <c r="J6871" s="78"/>
      <c r="K6871" s="80">
        <v>1</v>
      </c>
    </row>
    <row r="6872" spans="2:11" x14ac:dyDescent="0.3">
      <c r="B6872" s="75">
        <v>41939</v>
      </c>
      <c r="C6872" s="76">
        <v>44985</v>
      </c>
      <c r="D6872" s="77">
        <v>797</v>
      </c>
      <c r="E6872" s="77">
        <v>6</v>
      </c>
      <c r="F6872" s="78"/>
      <c r="G6872" s="79">
        <v>44985.821053240747</v>
      </c>
      <c r="H6872" s="77">
        <v>151</v>
      </c>
      <c r="I6872" s="76">
        <v>44985.95208333333</v>
      </c>
      <c r="J6872" s="78"/>
      <c r="K6872" s="80">
        <v>1</v>
      </c>
    </row>
    <row r="6873" spans="2:11" x14ac:dyDescent="0.3">
      <c r="B6873" s="75">
        <v>41940</v>
      </c>
      <c r="C6873" s="76">
        <v>44985</v>
      </c>
      <c r="D6873" s="77">
        <v>261</v>
      </c>
      <c r="E6873" s="77">
        <v>6</v>
      </c>
      <c r="F6873" s="78"/>
      <c r="G6873" s="79">
        <v>44985.831666666672</v>
      </c>
      <c r="H6873" s="77">
        <v>172</v>
      </c>
      <c r="I6873" s="76">
        <v>44985.95208333333</v>
      </c>
      <c r="J6873" s="78"/>
      <c r="K6873" s="80">
        <v>1</v>
      </c>
    </row>
    <row r="6874" spans="2:11" x14ac:dyDescent="0.3">
      <c r="B6874" s="75">
        <v>41941</v>
      </c>
      <c r="C6874" s="76">
        <v>44985</v>
      </c>
      <c r="D6874" s="77">
        <v>404</v>
      </c>
      <c r="E6874" s="77">
        <v>6</v>
      </c>
      <c r="F6874" s="78"/>
      <c r="G6874" s="79">
        <v>44985.841296296305</v>
      </c>
      <c r="H6874" s="77">
        <v>175</v>
      </c>
      <c r="I6874" s="76">
        <v>44985.95208333333</v>
      </c>
      <c r="J6874" s="78"/>
      <c r="K6874" s="80">
        <v>1</v>
      </c>
    </row>
    <row r="6875" spans="2:11" x14ac:dyDescent="0.3">
      <c r="B6875" s="75">
        <v>41942</v>
      </c>
      <c r="C6875" s="76">
        <v>44985</v>
      </c>
      <c r="D6875" s="77">
        <v>1251</v>
      </c>
      <c r="E6875" s="77">
        <v>1</v>
      </c>
      <c r="F6875" s="78"/>
      <c r="G6875" s="79">
        <v>44985.854282407417</v>
      </c>
      <c r="H6875" s="77">
        <v>150</v>
      </c>
      <c r="I6875" s="76">
        <v>44985.95208333333</v>
      </c>
      <c r="J6875" s="78"/>
      <c r="K6875" s="80">
        <v>1</v>
      </c>
    </row>
    <row r="6876" spans="2:11" x14ac:dyDescent="0.3">
      <c r="B6876" s="75">
        <v>41943</v>
      </c>
      <c r="C6876" s="76">
        <v>44985</v>
      </c>
      <c r="D6876" s="77">
        <v>915</v>
      </c>
      <c r="E6876" s="77">
        <v>6</v>
      </c>
      <c r="F6876" s="78"/>
      <c r="G6876" s="79">
        <v>44985.862627314826</v>
      </c>
      <c r="H6876" s="77">
        <v>175</v>
      </c>
      <c r="I6876" s="76">
        <v>44985.95208333333</v>
      </c>
      <c r="J6876" s="78"/>
      <c r="K6876" s="80">
        <v>1</v>
      </c>
    </row>
    <row r="6877" spans="2:11" x14ac:dyDescent="0.3">
      <c r="B6877" s="75">
        <v>41944</v>
      </c>
      <c r="C6877" s="76">
        <v>44985</v>
      </c>
      <c r="D6877" s="77">
        <v>389</v>
      </c>
      <c r="E6877" s="77">
        <v>5</v>
      </c>
      <c r="F6877" s="78"/>
      <c r="G6877" s="79">
        <v>44985.874606481491</v>
      </c>
      <c r="H6877" s="77">
        <v>157</v>
      </c>
      <c r="I6877" s="76">
        <v>44985.95208333333</v>
      </c>
      <c r="J6877" s="78"/>
      <c r="K6877" s="80">
        <v>1</v>
      </c>
    </row>
    <row r="6878" spans="2:11" x14ac:dyDescent="0.3">
      <c r="B6878" s="75">
        <v>41945</v>
      </c>
      <c r="C6878" s="76">
        <v>44986</v>
      </c>
      <c r="D6878" s="77">
        <v>633</v>
      </c>
      <c r="E6878" s="77">
        <v>4</v>
      </c>
      <c r="F6878" s="78"/>
      <c r="G6878" s="79">
        <v>44986.333333333336</v>
      </c>
      <c r="H6878" s="77">
        <v>177</v>
      </c>
      <c r="I6878" s="76">
        <v>44986.976388888892</v>
      </c>
      <c r="J6878" s="78"/>
      <c r="K6878" s="80">
        <v>1</v>
      </c>
    </row>
    <row r="6879" spans="2:11" x14ac:dyDescent="0.3">
      <c r="B6879" s="75">
        <v>41946</v>
      </c>
      <c r="C6879" s="76">
        <v>44986</v>
      </c>
      <c r="D6879" s="77">
        <v>1070</v>
      </c>
      <c r="E6879" s="77">
        <v>1</v>
      </c>
      <c r="F6879" s="78"/>
      <c r="G6879" s="79">
        <v>44986.347418981481</v>
      </c>
      <c r="H6879" s="77">
        <v>156</v>
      </c>
      <c r="I6879" s="76">
        <v>44986.976388888892</v>
      </c>
      <c r="J6879" s="78"/>
      <c r="K6879" s="80">
        <v>1</v>
      </c>
    </row>
    <row r="6880" spans="2:11" x14ac:dyDescent="0.3">
      <c r="B6880" s="75">
        <v>41947</v>
      </c>
      <c r="C6880" s="76">
        <v>44986</v>
      </c>
      <c r="D6880" s="77">
        <v>806</v>
      </c>
      <c r="E6880" s="77">
        <v>5</v>
      </c>
      <c r="F6880" s="78"/>
      <c r="G6880" s="79">
        <v>44986.359675925924</v>
      </c>
      <c r="H6880" s="77">
        <v>150</v>
      </c>
      <c r="I6880" s="76">
        <v>44986.976388888892</v>
      </c>
      <c r="J6880" s="78"/>
      <c r="K6880" s="80">
        <v>1</v>
      </c>
    </row>
    <row r="6881" spans="2:11" x14ac:dyDescent="0.3">
      <c r="B6881" s="75">
        <v>41948</v>
      </c>
      <c r="C6881" s="76">
        <v>44986</v>
      </c>
      <c r="D6881" s="77">
        <v>1030</v>
      </c>
      <c r="E6881" s="77">
        <v>4</v>
      </c>
      <c r="F6881" s="78"/>
      <c r="G6881" s="79">
        <v>44986.371898148143</v>
      </c>
      <c r="H6881" s="77">
        <v>163</v>
      </c>
      <c r="I6881" s="76">
        <v>44986.976388888892</v>
      </c>
      <c r="J6881" s="78"/>
      <c r="K6881" s="80">
        <v>1</v>
      </c>
    </row>
    <row r="6882" spans="2:11" x14ac:dyDescent="0.3">
      <c r="B6882" s="75">
        <v>41949</v>
      </c>
      <c r="C6882" s="76">
        <v>44986</v>
      </c>
      <c r="D6882" s="77">
        <v>348</v>
      </c>
      <c r="E6882" s="77">
        <v>4</v>
      </c>
      <c r="F6882" s="78"/>
      <c r="G6882" s="79">
        <v>44986.38408564814</v>
      </c>
      <c r="H6882" s="77">
        <v>161</v>
      </c>
      <c r="I6882" s="76">
        <v>44986.976388888892</v>
      </c>
      <c r="J6882" s="78"/>
      <c r="K6882" s="80">
        <v>1</v>
      </c>
    </row>
    <row r="6883" spans="2:11" x14ac:dyDescent="0.3">
      <c r="B6883" s="75">
        <v>41950</v>
      </c>
      <c r="C6883" s="76">
        <v>44986</v>
      </c>
      <c r="D6883" s="77">
        <v>1349</v>
      </c>
      <c r="E6883" s="77">
        <v>4</v>
      </c>
      <c r="F6883" s="78"/>
      <c r="G6883" s="79">
        <v>44986.396261574067</v>
      </c>
      <c r="H6883" s="77">
        <v>146</v>
      </c>
      <c r="I6883" s="76">
        <v>44986.976388888892</v>
      </c>
      <c r="J6883" s="78"/>
      <c r="K6883" s="80">
        <v>1</v>
      </c>
    </row>
    <row r="6884" spans="2:11" x14ac:dyDescent="0.3">
      <c r="B6884" s="75">
        <v>41951</v>
      </c>
      <c r="C6884" s="76">
        <v>44986</v>
      </c>
      <c r="D6884" s="77">
        <v>6</v>
      </c>
      <c r="E6884" s="77">
        <v>2</v>
      </c>
      <c r="F6884" s="78"/>
      <c r="G6884" s="79">
        <v>44986.40820601851</v>
      </c>
      <c r="H6884" s="77">
        <v>164</v>
      </c>
      <c r="I6884" s="76">
        <v>44986.976388888892</v>
      </c>
      <c r="J6884" s="78"/>
      <c r="K6884" s="80">
        <v>1</v>
      </c>
    </row>
    <row r="6885" spans="2:11" x14ac:dyDescent="0.3">
      <c r="B6885" s="75">
        <v>41952</v>
      </c>
      <c r="C6885" s="76">
        <v>44986</v>
      </c>
      <c r="D6885" s="77">
        <v>1278</v>
      </c>
      <c r="E6885" s="77">
        <v>6</v>
      </c>
      <c r="F6885" s="78"/>
      <c r="G6885" s="79">
        <v>44986.423310185179</v>
      </c>
      <c r="H6885" s="77">
        <v>155</v>
      </c>
      <c r="I6885" s="76">
        <v>44986.976388888892</v>
      </c>
      <c r="J6885" s="78"/>
      <c r="K6885" s="80">
        <v>1</v>
      </c>
    </row>
    <row r="6886" spans="2:11" x14ac:dyDescent="0.3">
      <c r="B6886" s="75">
        <v>41953</v>
      </c>
      <c r="C6886" s="76">
        <v>44986</v>
      </c>
      <c r="D6886" s="77">
        <v>868</v>
      </c>
      <c r="E6886" s="77">
        <v>1</v>
      </c>
      <c r="F6886" s="78"/>
      <c r="G6886" s="79">
        <v>44986.436689814807</v>
      </c>
      <c r="H6886" s="77">
        <v>164</v>
      </c>
      <c r="I6886" s="76">
        <v>44986.976388888892</v>
      </c>
      <c r="J6886" s="78"/>
      <c r="K6886" s="80">
        <v>1</v>
      </c>
    </row>
    <row r="6887" spans="2:11" x14ac:dyDescent="0.3">
      <c r="B6887" s="75">
        <v>41954</v>
      </c>
      <c r="C6887" s="76">
        <v>44986</v>
      </c>
      <c r="D6887" s="77">
        <v>1357</v>
      </c>
      <c r="E6887" s="77">
        <v>1</v>
      </c>
      <c r="F6887" s="78"/>
      <c r="G6887" s="79">
        <v>44986.448645833327</v>
      </c>
      <c r="H6887" s="77">
        <v>153</v>
      </c>
      <c r="I6887" s="76">
        <v>44986.976388888892</v>
      </c>
      <c r="J6887" s="78"/>
      <c r="K6887" s="80">
        <v>1</v>
      </c>
    </row>
    <row r="6888" spans="2:11" x14ac:dyDescent="0.3">
      <c r="B6888" s="75">
        <v>41955</v>
      </c>
      <c r="C6888" s="76">
        <v>44986</v>
      </c>
      <c r="D6888" s="77">
        <v>1313</v>
      </c>
      <c r="E6888" s="77">
        <v>3</v>
      </c>
      <c r="F6888" s="78"/>
      <c r="G6888" s="79">
        <v>44986.458206018513</v>
      </c>
      <c r="H6888" s="77">
        <v>161</v>
      </c>
      <c r="I6888" s="76">
        <v>44986.976388888892</v>
      </c>
      <c r="J6888" s="78"/>
      <c r="K6888" s="80">
        <v>1</v>
      </c>
    </row>
    <row r="6889" spans="2:11" x14ac:dyDescent="0.3">
      <c r="B6889" s="75">
        <v>41956</v>
      </c>
      <c r="C6889" s="76">
        <v>44986</v>
      </c>
      <c r="D6889" s="77">
        <v>1235</v>
      </c>
      <c r="E6889" s="77">
        <v>5</v>
      </c>
      <c r="F6889" s="78"/>
      <c r="G6889" s="79">
        <v>44986.467905092584</v>
      </c>
      <c r="H6889" s="77">
        <v>142</v>
      </c>
      <c r="I6889" s="76">
        <v>44986.976388888892</v>
      </c>
      <c r="J6889" s="78"/>
      <c r="K6889" s="80">
        <v>1</v>
      </c>
    </row>
    <row r="6890" spans="2:11" x14ac:dyDescent="0.3">
      <c r="B6890" s="75">
        <v>41957</v>
      </c>
      <c r="C6890" s="76">
        <v>44986</v>
      </c>
      <c r="D6890" s="77">
        <v>904</v>
      </c>
      <c r="E6890" s="77">
        <v>1</v>
      </c>
      <c r="F6890" s="78"/>
      <c r="G6890" s="79">
        <v>44986.476724537031</v>
      </c>
      <c r="H6890" s="77">
        <v>141</v>
      </c>
      <c r="I6890" s="76">
        <v>44986.976388888892</v>
      </c>
      <c r="J6890" s="78"/>
      <c r="K6890" s="80">
        <v>1</v>
      </c>
    </row>
    <row r="6891" spans="2:11" x14ac:dyDescent="0.3">
      <c r="B6891" s="75">
        <v>41958</v>
      </c>
      <c r="C6891" s="76">
        <v>44986</v>
      </c>
      <c r="D6891" s="77">
        <v>1201</v>
      </c>
      <c r="E6891" s="77">
        <v>3</v>
      </c>
      <c r="F6891" s="78"/>
      <c r="G6891" s="79">
        <v>44986.485439814809</v>
      </c>
      <c r="H6891" s="77">
        <v>151</v>
      </c>
      <c r="I6891" s="76">
        <v>44986.976388888892</v>
      </c>
      <c r="J6891" s="78"/>
      <c r="K6891" s="80">
        <v>1</v>
      </c>
    </row>
    <row r="6892" spans="2:11" x14ac:dyDescent="0.3">
      <c r="B6892" s="75">
        <v>41959</v>
      </c>
      <c r="C6892" s="76">
        <v>44986</v>
      </c>
      <c r="D6892" s="77">
        <v>268</v>
      </c>
      <c r="E6892" s="77">
        <v>3</v>
      </c>
      <c r="F6892" s="78"/>
      <c r="G6892" s="79">
        <v>44986.494027777771</v>
      </c>
      <c r="H6892" s="77">
        <v>167</v>
      </c>
      <c r="I6892" s="76">
        <v>44986.976388888892</v>
      </c>
      <c r="J6892" s="78"/>
      <c r="K6892" s="80">
        <v>1</v>
      </c>
    </row>
    <row r="6893" spans="2:11" x14ac:dyDescent="0.3">
      <c r="B6893" s="75">
        <v>41960</v>
      </c>
      <c r="C6893" s="76">
        <v>44986</v>
      </c>
      <c r="D6893" s="77">
        <v>1276</v>
      </c>
      <c r="E6893" s="77">
        <v>5</v>
      </c>
      <c r="F6893" s="78"/>
      <c r="G6893" s="79">
        <v>44986.503344907404</v>
      </c>
      <c r="H6893" s="77">
        <v>164</v>
      </c>
      <c r="I6893" s="76">
        <v>44986.976388888892</v>
      </c>
      <c r="J6893" s="78"/>
      <c r="K6893" s="80">
        <v>1</v>
      </c>
    </row>
    <row r="6894" spans="2:11" x14ac:dyDescent="0.3">
      <c r="B6894" s="75">
        <v>41961</v>
      </c>
      <c r="C6894" s="76">
        <v>44986</v>
      </c>
      <c r="D6894" s="77">
        <v>571</v>
      </c>
      <c r="E6894" s="77">
        <v>4</v>
      </c>
      <c r="F6894" s="78"/>
      <c r="G6894" s="79">
        <v>44986.518553240734</v>
      </c>
      <c r="H6894" s="77">
        <v>167</v>
      </c>
      <c r="I6894" s="76">
        <v>44986.976388888892</v>
      </c>
      <c r="J6894" s="78"/>
      <c r="K6894" s="80">
        <v>1</v>
      </c>
    </row>
    <row r="6895" spans="2:11" x14ac:dyDescent="0.3">
      <c r="B6895" s="75">
        <v>41962</v>
      </c>
      <c r="C6895" s="76">
        <v>44986</v>
      </c>
      <c r="D6895" s="77">
        <v>595</v>
      </c>
      <c r="E6895" s="77">
        <v>3</v>
      </c>
      <c r="F6895" s="78"/>
      <c r="G6895" s="79">
        <v>44986.531863425917</v>
      </c>
      <c r="H6895" s="77">
        <v>169</v>
      </c>
      <c r="I6895" s="76">
        <v>44986.976388888892</v>
      </c>
      <c r="J6895" s="78"/>
      <c r="K6895" s="80">
        <v>1</v>
      </c>
    </row>
    <row r="6896" spans="2:11" x14ac:dyDescent="0.3">
      <c r="B6896" s="75">
        <v>41963</v>
      </c>
      <c r="C6896" s="76">
        <v>44986</v>
      </c>
      <c r="D6896" s="77">
        <v>877</v>
      </c>
      <c r="E6896" s="77">
        <v>6</v>
      </c>
      <c r="F6896" s="78"/>
      <c r="G6896" s="79">
        <v>44986.54479166666</v>
      </c>
      <c r="H6896" s="77">
        <v>172</v>
      </c>
      <c r="I6896" s="76">
        <v>44986.976388888892</v>
      </c>
      <c r="J6896" s="78"/>
      <c r="K6896" s="80">
        <v>1</v>
      </c>
    </row>
    <row r="6897" spans="2:11" x14ac:dyDescent="0.3">
      <c r="B6897" s="75">
        <v>41964</v>
      </c>
      <c r="C6897" s="76">
        <v>44986</v>
      </c>
      <c r="D6897" s="77">
        <v>96</v>
      </c>
      <c r="E6897" s="77">
        <v>3</v>
      </c>
      <c r="F6897" s="78"/>
      <c r="G6897" s="79">
        <v>44986.560949074068</v>
      </c>
      <c r="H6897" s="77">
        <v>154</v>
      </c>
      <c r="I6897" s="76">
        <v>44986.976388888892</v>
      </c>
      <c r="J6897" s="78"/>
      <c r="K6897" s="80">
        <v>1</v>
      </c>
    </row>
    <row r="6898" spans="2:11" x14ac:dyDescent="0.3">
      <c r="B6898" s="75">
        <v>41965</v>
      </c>
      <c r="C6898" s="76">
        <v>44986</v>
      </c>
      <c r="D6898" s="77">
        <v>442</v>
      </c>
      <c r="E6898" s="77">
        <v>4</v>
      </c>
      <c r="F6898" s="78"/>
      <c r="G6898" s="79">
        <v>44986.576840277768</v>
      </c>
      <c r="H6898" s="77">
        <v>152</v>
      </c>
      <c r="I6898" s="76">
        <v>44986.976388888892</v>
      </c>
      <c r="J6898" s="78"/>
      <c r="K6898" s="80">
        <v>1</v>
      </c>
    </row>
    <row r="6899" spans="2:11" x14ac:dyDescent="0.3">
      <c r="B6899" s="75">
        <v>41966</v>
      </c>
      <c r="C6899" s="76">
        <v>44986</v>
      </c>
      <c r="D6899" s="77">
        <v>620</v>
      </c>
      <c r="E6899" s="77">
        <v>4</v>
      </c>
      <c r="F6899" s="78"/>
      <c r="G6899" s="79">
        <v>44986.591273148137</v>
      </c>
      <c r="H6899" s="77">
        <v>150</v>
      </c>
      <c r="I6899" s="76">
        <v>44986.976388888892</v>
      </c>
      <c r="J6899" s="78"/>
      <c r="K6899" s="80">
        <v>1</v>
      </c>
    </row>
    <row r="6900" spans="2:11" x14ac:dyDescent="0.3">
      <c r="B6900" s="75">
        <v>41967</v>
      </c>
      <c r="C6900" s="76">
        <v>44986</v>
      </c>
      <c r="D6900" s="77">
        <v>749</v>
      </c>
      <c r="E6900" s="77">
        <v>3</v>
      </c>
      <c r="F6900" s="78"/>
      <c r="G6900" s="79">
        <v>44986.607129629621</v>
      </c>
      <c r="H6900" s="77">
        <v>169</v>
      </c>
      <c r="I6900" s="76">
        <v>44986.976388888892</v>
      </c>
      <c r="J6900" s="78"/>
      <c r="K6900" s="80">
        <v>1</v>
      </c>
    </row>
    <row r="6901" spans="2:11" x14ac:dyDescent="0.3">
      <c r="B6901" s="75">
        <v>41968</v>
      </c>
      <c r="C6901" s="76">
        <v>44986</v>
      </c>
      <c r="D6901" s="77">
        <v>202</v>
      </c>
      <c r="E6901" s="77">
        <v>6</v>
      </c>
      <c r="F6901" s="78"/>
      <c r="G6901" s="79">
        <v>44986.622858796291</v>
      </c>
      <c r="H6901" s="77">
        <v>176</v>
      </c>
      <c r="I6901" s="76">
        <v>44986.976388888892</v>
      </c>
      <c r="J6901" s="78"/>
      <c r="K6901" s="80">
        <v>1</v>
      </c>
    </row>
    <row r="6902" spans="2:11" x14ac:dyDescent="0.3">
      <c r="B6902" s="75">
        <v>41969</v>
      </c>
      <c r="C6902" s="76">
        <v>44986</v>
      </c>
      <c r="D6902" s="77">
        <v>953</v>
      </c>
      <c r="E6902" s="77">
        <v>5</v>
      </c>
      <c r="F6902" s="78"/>
      <c r="G6902" s="79">
        <v>44986.635659722218</v>
      </c>
      <c r="H6902" s="77">
        <v>174</v>
      </c>
      <c r="I6902" s="76">
        <v>44986.976388888892</v>
      </c>
      <c r="J6902" s="78"/>
      <c r="K6902" s="80">
        <v>1</v>
      </c>
    </row>
    <row r="6903" spans="2:11" x14ac:dyDescent="0.3">
      <c r="B6903" s="75">
        <v>41970</v>
      </c>
      <c r="C6903" s="76">
        <v>44986</v>
      </c>
      <c r="D6903" s="77">
        <v>238</v>
      </c>
      <c r="E6903" s="77">
        <v>4</v>
      </c>
      <c r="F6903" s="78"/>
      <c r="G6903" s="79">
        <v>44986.645833333328</v>
      </c>
      <c r="H6903" s="77">
        <v>174</v>
      </c>
      <c r="I6903" s="76">
        <v>44986.976388888892</v>
      </c>
      <c r="J6903" s="78"/>
      <c r="K6903" s="80">
        <v>1</v>
      </c>
    </row>
    <row r="6904" spans="2:11" x14ac:dyDescent="0.3">
      <c r="B6904" s="75">
        <v>41971</v>
      </c>
      <c r="C6904" s="76">
        <v>44986</v>
      </c>
      <c r="D6904" s="77">
        <v>536</v>
      </c>
      <c r="E6904" s="77">
        <v>3</v>
      </c>
      <c r="F6904" s="78"/>
      <c r="G6904" s="79">
        <v>44986.655648148146</v>
      </c>
      <c r="H6904" s="77">
        <v>169</v>
      </c>
      <c r="I6904" s="76">
        <v>44986.976388888892</v>
      </c>
      <c r="J6904" s="78"/>
      <c r="K6904" s="80">
        <v>1</v>
      </c>
    </row>
    <row r="6905" spans="2:11" x14ac:dyDescent="0.3">
      <c r="B6905" s="75">
        <v>41972</v>
      </c>
      <c r="C6905" s="76">
        <v>44986</v>
      </c>
      <c r="D6905" s="77">
        <v>1065</v>
      </c>
      <c r="E6905" s="77">
        <v>6</v>
      </c>
      <c r="F6905" s="78"/>
      <c r="G6905" s="79">
        <v>44986.670960648145</v>
      </c>
      <c r="H6905" s="77">
        <v>161</v>
      </c>
      <c r="I6905" s="76">
        <v>44986.976388888892</v>
      </c>
      <c r="J6905" s="78"/>
      <c r="K6905" s="80">
        <v>1</v>
      </c>
    </row>
    <row r="6906" spans="2:11" x14ac:dyDescent="0.3">
      <c r="B6906" s="75">
        <v>41973</v>
      </c>
      <c r="C6906" s="76">
        <v>44986</v>
      </c>
      <c r="D6906" s="77">
        <v>754</v>
      </c>
      <c r="E6906" s="77">
        <v>6</v>
      </c>
      <c r="F6906" s="78"/>
      <c r="G6906" s="79">
        <v>44986.679097222222</v>
      </c>
      <c r="H6906" s="77">
        <v>172</v>
      </c>
      <c r="I6906" s="76">
        <v>44986.976388888892</v>
      </c>
      <c r="J6906" s="78"/>
      <c r="K6906" s="80">
        <v>1</v>
      </c>
    </row>
    <row r="6907" spans="2:11" x14ac:dyDescent="0.3">
      <c r="B6907" s="75">
        <v>41974</v>
      </c>
      <c r="C6907" s="76">
        <v>44986</v>
      </c>
      <c r="D6907" s="77">
        <v>183</v>
      </c>
      <c r="E6907" s="77">
        <v>3</v>
      </c>
      <c r="F6907" s="78"/>
      <c r="G6907" s="79">
        <v>44986.690787037034</v>
      </c>
      <c r="H6907" s="77">
        <v>173</v>
      </c>
      <c r="I6907" s="76">
        <v>44986.976388888892</v>
      </c>
      <c r="J6907" s="78"/>
      <c r="K6907" s="80">
        <v>1</v>
      </c>
    </row>
    <row r="6908" spans="2:11" x14ac:dyDescent="0.3">
      <c r="B6908" s="75">
        <v>41975</v>
      </c>
      <c r="C6908" s="76">
        <v>44986</v>
      </c>
      <c r="D6908" s="77">
        <v>1049</v>
      </c>
      <c r="E6908" s="77">
        <v>2</v>
      </c>
      <c r="F6908" s="78"/>
      <c r="G6908" s="79">
        <v>44986.700324074074</v>
      </c>
      <c r="H6908" s="77">
        <v>145</v>
      </c>
      <c r="I6908" s="76">
        <v>44986.976388888892</v>
      </c>
      <c r="J6908" s="78"/>
      <c r="K6908" s="80">
        <v>1</v>
      </c>
    </row>
    <row r="6909" spans="2:11" x14ac:dyDescent="0.3">
      <c r="B6909" s="75">
        <v>41976</v>
      </c>
      <c r="C6909" s="76">
        <v>44986</v>
      </c>
      <c r="D6909" s="77">
        <v>1080</v>
      </c>
      <c r="E6909" s="77">
        <v>3</v>
      </c>
      <c r="F6909" s="78"/>
      <c r="G6909" s="79">
        <v>44986.714548611111</v>
      </c>
      <c r="H6909" s="77">
        <v>163</v>
      </c>
      <c r="I6909" s="76">
        <v>44986.976388888892</v>
      </c>
      <c r="J6909" s="78"/>
      <c r="K6909" s="80">
        <v>1</v>
      </c>
    </row>
    <row r="6910" spans="2:11" x14ac:dyDescent="0.3">
      <c r="B6910" s="75">
        <v>41977</v>
      </c>
      <c r="C6910" s="76">
        <v>44986</v>
      </c>
      <c r="D6910" s="77">
        <v>1042</v>
      </c>
      <c r="E6910" s="77">
        <v>1</v>
      </c>
      <c r="F6910" s="78"/>
      <c r="G6910" s="79">
        <v>44986.723182870373</v>
      </c>
      <c r="H6910" s="77">
        <v>178</v>
      </c>
      <c r="I6910" s="76">
        <v>44986.976388888892</v>
      </c>
      <c r="J6910" s="78"/>
      <c r="K6910" s="80">
        <v>1</v>
      </c>
    </row>
    <row r="6911" spans="2:11" x14ac:dyDescent="0.3">
      <c r="B6911" s="75">
        <v>41978</v>
      </c>
      <c r="C6911" s="76">
        <v>44986</v>
      </c>
      <c r="D6911" s="77">
        <v>168</v>
      </c>
      <c r="E6911" s="77">
        <v>1</v>
      </c>
      <c r="F6911" s="78"/>
      <c r="G6911" s="79">
        <v>44986.736180555556</v>
      </c>
      <c r="H6911" s="77">
        <v>179</v>
      </c>
      <c r="I6911" s="76">
        <v>44986.976388888892</v>
      </c>
      <c r="J6911" s="78"/>
      <c r="K6911" s="80">
        <v>1</v>
      </c>
    </row>
    <row r="6912" spans="2:11" x14ac:dyDescent="0.3">
      <c r="B6912" s="75">
        <v>41979</v>
      </c>
      <c r="C6912" s="76">
        <v>44986</v>
      </c>
      <c r="D6912" s="77">
        <v>734</v>
      </c>
      <c r="E6912" s="77">
        <v>5</v>
      </c>
      <c r="F6912" s="78"/>
      <c r="G6912" s="79">
        <v>44986.744814814818</v>
      </c>
      <c r="H6912" s="77">
        <v>144</v>
      </c>
      <c r="I6912" s="76">
        <v>44986.976388888892</v>
      </c>
      <c r="J6912" s="78"/>
      <c r="K6912" s="80">
        <v>1</v>
      </c>
    </row>
    <row r="6913" spans="2:11" x14ac:dyDescent="0.3">
      <c r="B6913" s="75">
        <v>41980</v>
      </c>
      <c r="C6913" s="76">
        <v>44986</v>
      </c>
      <c r="D6913" s="77">
        <v>1285</v>
      </c>
      <c r="E6913" s="77">
        <v>5</v>
      </c>
      <c r="F6913" s="78"/>
      <c r="G6913" s="79">
        <v>44986.760555555556</v>
      </c>
      <c r="H6913" s="77">
        <v>152</v>
      </c>
      <c r="I6913" s="76">
        <v>44986.976388888892</v>
      </c>
      <c r="J6913" s="78"/>
      <c r="K6913" s="80">
        <v>1</v>
      </c>
    </row>
    <row r="6914" spans="2:11" x14ac:dyDescent="0.3">
      <c r="B6914" s="75">
        <v>41981</v>
      </c>
      <c r="C6914" s="76">
        <v>44986</v>
      </c>
      <c r="D6914" s="77">
        <v>395</v>
      </c>
      <c r="E6914" s="77">
        <v>4</v>
      </c>
      <c r="F6914" s="78"/>
      <c r="G6914" s="79">
        <v>44986.768923611111</v>
      </c>
      <c r="H6914" s="77">
        <v>152</v>
      </c>
      <c r="I6914" s="76">
        <v>44986.976388888892</v>
      </c>
      <c r="J6914" s="78"/>
      <c r="K6914" s="80">
        <v>1</v>
      </c>
    </row>
    <row r="6915" spans="2:11" x14ac:dyDescent="0.3">
      <c r="B6915" s="75">
        <v>41982</v>
      </c>
      <c r="C6915" s="76">
        <v>44986</v>
      </c>
      <c r="D6915" s="77">
        <v>664</v>
      </c>
      <c r="E6915" s="77">
        <v>4</v>
      </c>
      <c r="F6915" s="78"/>
      <c r="G6915" s="79">
        <v>44986.78402777778</v>
      </c>
      <c r="H6915" s="77">
        <v>177</v>
      </c>
      <c r="I6915" s="76">
        <v>44986.976388888892</v>
      </c>
      <c r="J6915" s="78"/>
      <c r="K6915" s="80">
        <v>1</v>
      </c>
    </row>
    <row r="6916" spans="2:11" x14ac:dyDescent="0.3">
      <c r="B6916" s="75">
        <v>41983</v>
      </c>
      <c r="C6916" s="76">
        <v>44986</v>
      </c>
      <c r="D6916" s="77">
        <v>523</v>
      </c>
      <c r="E6916" s="77">
        <v>6</v>
      </c>
      <c r="F6916" s="78"/>
      <c r="G6916" s="79">
        <v>44986.799479166672</v>
      </c>
      <c r="H6916" s="77">
        <v>171</v>
      </c>
      <c r="I6916" s="76">
        <v>44986.976388888892</v>
      </c>
      <c r="J6916" s="78"/>
      <c r="K6916" s="80">
        <v>1</v>
      </c>
    </row>
    <row r="6917" spans="2:11" x14ac:dyDescent="0.3">
      <c r="B6917" s="75">
        <v>41984</v>
      </c>
      <c r="C6917" s="76">
        <v>44986</v>
      </c>
      <c r="D6917" s="77">
        <v>976</v>
      </c>
      <c r="E6917" s="77">
        <v>1</v>
      </c>
      <c r="F6917" s="78"/>
      <c r="G6917" s="79">
        <v>44986.812037037045</v>
      </c>
      <c r="H6917" s="77">
        <v>175</v>
      </c>
      <c r="I6917" s="76">
        <v>44986.976388888892</v>
      </c>
      <c r="J6917" s="78"/>
      <c r="K6917" s="80">
        <v>1</v>
      </c>
    </row>
    <row r="6918" spans="2:11" x14ac:dyDescent="0.3">
      <c r="B6918" s="75">
        <v>41985</v>
      </c>
      <c r="C6918" s="76">
        <v>44986</v>
      </c>
      <c r="D6918" s="77">
        <v>1210</v>
      </c>
      <c r="E6918" s="77">
        <v>4</v>
      </c>
      <c r="F6918" s="78"/>
      <c r="G6918" s="79">
        <v>44986.822789351863</v>
      </c>
      <c r="H6918" s="77">
        <v>153</v>
      </c>
      <c r="I6918" s="76">
        <v>44986.976388888892</v>
      </c>
      <c r="J6918" s="78"/>
      <c r="K6918" s="80">
        <v>1</v>
      </c>
    </row>
    <row r="6919" spans="2:11" x14ac:dyDescent="0.3">
      <c r="B6919" s="75">
        <v>41986</v>
      </c>
      <c r="C6919" s="76">
        <v>44986</v>
      </c>
      <c r="D6919" s="77">
        <v>819</v>
      </c>
      <c r="E6919" s="77">
        <v>6</v>
      </c>
      <c r="F6919" s="78"/>
      <c r="G6919" s="79">
        <v>44986.836111111123</v>
      </c>
      <c r="H6919" s="77">
        <v>174</v>
      </c>
      <c r="I6919" s="76">
        <v>44986.976388888892</v>
      </c>
      <c r="J6919" s="78"/>
      <c r="K6919" s="80">
        <v>1</v>
      </c>
    </row>
    <row r="6920" spans="2:11" x14ac:dyDescent="0.3">
      <c r="B6920" s="75">
        <v>41987</v>
      </c>
      <c r="C6920" s="76">
        <v>44986</v>
      </c>
      <c r="D6920" s="77">
        <v>614</v>
      </c>
      <c r="E6920" s="77">
        <v>1</v>
      </c>
      <c r="F6920" s="78"/>
      <c r="G6920" s="79">
        <v>44986.849861111121</v>
      </c>
      <c r="H6920" s="77">
        <v>160</v>
      </c>
      <c r="I6920" s="76">
        <v>44986.976388888892</v>
      </c>
      <c r="J6920" s="78"/>
      <c r="K6920" s="80">
        <v>1</v>
      </c>
    </row>
    <row r="6921" spans="2:11" x14ac:dyDescent="0.3">
      <c r="B6921" s="75">
        <v>41988</v>
      </c>
      <c r="C6921" s="76">
        <v>44986</v>
      </c>
      <c r="D6921" s="77">
        <v>733</v>
      </c>
      <c r="E6921" s="77">
        <v>4</v>
      </c>
      <c r="F6921" s="78"/>
      <c r="G6921" s="79">
        <v>44986.860347222231</v>
      </c>
      <c r="H6921" s="77">
        <v>163</v>
      </c>
      <c r="I6921" s="76">
        <v>44986.976388888892</v>
      </c>
      <c r="J6921" s="78"/>
      <c r="K6921" s="80">
        <v>1</v>
      </c>
    </row>
    <row r="6922" spans="2:11" x14ac:dyDescent="0.3">
      <c r="B6922" s="75">
        <v>41989</v>
      </c>
      <c r="C6922" s="76">
        <v>44986</v>
      </c>
      <c r="D6922" s="77">
        <v>1025</v>
      </c>
      <c r="E6922" s="77">
        <v>5</v>
      </c>
      <c r="F6922" s="78"/>
      <c r="G6922" s="79">
        <v>44986.868773148155</v>
      </c>
      <c r="H6922" s="77">
        <v>156</v>
      </c>
      <c r="I6922" s="76">
        <v>44986.976388888892</v>
      </c>
      <c r="J6922" s="78"/>
      <c r="K6922" s="80">
        <v>1</v>
      </c>
    </row>
    <row r="6923" spans="2:11" x14ac:dyDescent="0.3">
      <c r="B6923" s="75">
        <v>41990</v>
      </c>
      <c r="C6923" s="76">
        <v>44986</v>
      </c>
      <c r="D6923" s="77">
        <v>929</v>
      </c>
      <c r="E6923" s="77">
        <v>2</v>
      </c>
      <c r="F6923" s="78"/>
      <c r="G6923" s="79">
        <v>44986.877673611118</v>
      </c>
      <c r="H6923" s="77">
        <v>152</v>
      </c>
      <c r="I6923" s="76">
        <v>44986.976388888892</v>
      </c>
      <c r="J6923" s="78"/>
      <c r="K6923" s="80">
        <v>1</v>
      </c>
    </row>
    <row r="6924" spans="2:11" x14ac:dyDescent="0.3">
      <c r="B6924" s="75">
        <v>41991</v>
      </c>
      <c r="C6924" s="76">
        <v>44986</v>
      </c>
      <c r="D6924" s="77">
        <v>395</v>
      </c>
      <c r="E6924" s="77">
        <v>3</v>
      </c>
      <c r="F6924" s="78"/>
      <c r="G6924" s="79">
        <v>44986.888344907413</v>
      </c>
      <c r="H6924" s="77">
        <v>160</v>
      </c>
      <c r="I6924" s="76">
        <v>44986.976388888892</v>
      </c>
      <c r="J6924" s="78"/>
      <c r="K6924" s="80">
        <v>1</v>
      </c>
    </row>
    <row r="6925" spans="2:11" x14ac:dyDescent="0.3">
      <c r="B6925" s="75">
        <v>41992</v>
      </c>
      <c r="C6925" s="76">
        <v>44986</v>
      </c>
      <c r="D6925" s="77">
        <v>142</v>
      </c>
      <c r="E6925" s="77">
        <v>5</v>
      </c>
      <c r="F6925" s="78"/>
      <c r="G6925" s="79">
        <v>44986.898750000008</v>
      </c>
      <c r="H6925" s="77">
        <v>156</v>
      </c>
      <c r="I6925" s="76">
        <v>44986.976388888892</v>
      </c>
      <c r="J6925" s="78"/>
      <c r="K6925" s="80">
        <v>1</v>
      </c>
    </row>
    <row r="6926" spans="2:11" x14ac:dyDescent="0.3">
      <c r="B6926" s="75">
        <v>41993</v>
      </c>
      <c r="C6926" s="76">
        <v>44987</v>
      </c>
      <c r="D6926" s="77">
        <v>134</v>
      </c>
      <c r="E6926" s="77">
        <v>1</v>
      </c>
      <c r="F6926" s="78"/>
      <c r="G6926" s="79">
        <v>44987.333333333336</v>
      </c>
      <c r="H6926" s="77">
        <v>159</v>
      </c>
      <c r="I6926" s="76">
        <v>44987.975694444445</v>
      </c>
      <c r="J6926" s="78"/>
      <c r="K6926" s="80">
        <v>1</v>
      </c>
    </row>
    <row r="6927" spans="2:11" x14ac:dyDescent="0.3">
      <c r="B6927" s="75">
        <v>41994</v>
      </c>
      <c r="C6927" s="76">
        <v>44987</v>
      </c>
      <c r="D6927" s="77">
        <v>1247</v>
      </c>
      <c r="E6927" s="77">
        <v>1</v>
      </c>
      <c r="F6927" s="78"/>
      <c r="G6927" s="79">
        <v>44987.348981481482</v>
      </c>
      <c r="H6927" s="77">
        <v>156</v>
      </c>
      <c r="I6927" s="76">
        <v>44987.975694444445</v>
      </c>
      <c r="J6927" s="78"/>
      <c r="K6927" s="80">
        <v>1</v>
      </c>
    </row>
    <row r="6928" spans="2:11" x14ac:dyDescent="0.3">
      <c r="B6928" s="75">
        <v>41995</v>
      </c>
      <c r="C6928" s="76">
        <v>44987</v>
      </c>
      <c r="D6928" s="77">
        <v>351</v>
      </c>
      <c r="E6928" s="77">
        <v>5</v>
      </c>
      <c r="F6928" s="78"/>
      <c r="G6928" s="79">
        <v>44987.362569444442</v>
      </c>
      <c r="H6928" s="77">
        <v>156</v>
      </c>
      <c r="I6928" s="76">
        <v>44987.975694444445</v>
      </c>
      <c r="J6928" s="78"/>
      <c r="K6928" s="80">
        <v>1</v>
      </c>
    </row>
    <row r="6929" spans="2:11" x14ac:dyDescent="0.3">
      <c r="B6929" s="75">
        <v>41996</v>
      </c>
      <c r="C6929" s="76">
        <v>44987</v>
      </c>
      <c r="D6929" s="77">
        <v>826</v>
      </c>
      <c r="E6929" s="77">
        <v>2</v>
      </c>
      <c r="F6929" s="78"/>
      <c r="G6929" s="79">
        <v>44987.375462962962</v>
      </c>
      <c r="H6929" s="77">
        <v>178</v>
      </c>
      <c r="I6929" s="76">
        <v>44987.975694444445</v>
      </c>
      <c r="J6929" s="78"/>
      <c r="K6929" s="80">
        <v>1</v>
      </c>
    </row>
    <row r="6930" spans="2:11" x14ac:dyDescent="0.3">
      <c r="B6930" s="75">
        <v>41997</v>
      </c>
      <c r="C6930" s="76">
        <v>44987</v>
      </c>
      <c r="D6930" s="77">
        <v>1151</v>
      </c>
      <c r="E6930" s="77">
        <v>5</v>
      </c>
      <c r="F6930" s="78"/>
      <c r="G6930" s="79">
        <v>44987.384027777778</v>
      </c>
      <c r="H6930" s="77">
        <v>148</v>
      </c>
      <c r="I6930" s="76">
        <v>44987.975694444445</v>
      </c>
      <c r="J6930" s="78"/>
      <c r="K6930" s="80">
        <v>1</v>
      </c>
    </row>
    <row r="6931" spans="2:11" x14ac:dyDescent="0.3">
      <c r="B6931" s="75">
        <v>41998</v>
      </c>
      <c r="C6931" s="76">
        <v>44987</v>
      </c>
      <c r="D6931" s="77">
        <v>180</v>
      </c>
      <c r="E6931" s="77">
        <v>6</v>
      </c>
      <c r="F6931" s="78"/>
      <c r="G6931" s="79">
        <v>44987.395868055559</v>
      </c>
      <c r="H6931" s="77">
        <v>153</v>
      </c>
      <c r="I6931" s="76">
        <v>44987.975694444445</v>
      </c>
      <c r="J6931" s="78"/>
      <c r="K6931" s="80">
        <v>1</v>
      </c>
    </row>
    <row r="6932" spans="2:11" x14ac:dyDescent="0.3">
      <c r="B6932" s="75">
        <v>41999</v>
      </c>
      <c r="C6932" s="76">
        <v>44987</v>
      </c>
      <c r="D6932" s="77">
        <v>480</v>
      </c>
      <c r="E6932" s="77">
        <v>6</v>
      </c>
      <c r="F6932" s="78"/>
      <c r="G6932" s="79">
        <v>44987.409861111111</v>
      </c>
      <c r="H6932" s="77">
        <v>154</v>
      </c>
      <c r="I6932" s="76">
        <v>44987.975694444445</v>
      </c>
      <c r="J6932" s="78"/>
      <c r="K6932" s="80">
        <v>1</v>
      </c>
    </row>
    <row r="6933" spans="2:11" x14ac:dyDescent="0.3">
      <c r="B6933" s="75">
        <v>42000</v>
      </c>
      <c r="C6933" s="76">
        <v>44987</v>
      </c>
      <c r="D6933" s="77">
        <v>553</v>
      </c>
      <c r="E6933" s="77">
        <v>5</v>
      </c>
      <c r="F6933" s="78"/>
      <c r="G6933" s="79">
        <v>44987.423263888886</v>
      </c>
      <c r="H6933" s="77">
        <v>172</v>
      </c>
      <c r="I6933" s="76">
        <v>44987.975694444445</v>
      </c>
      <c r="J6933" s="78"/>
      <c r="K6933" s="80">
        <v>1</v>
      </c>
    </row>
    <row r="6934" spans="2:11" x14ac:dyDescent="0.3">
      <c r="B6934" s="75">
        <v>42001</v>
      </c>
      <c r="C6934" s="76">
        <v>44987</v>
      </c>
      <c r="D6934" s="77">
        <v>1377</v>
      </c>
      <c r="E6934" s="77">
        <v>6</v>
      </c>
      <c r="F6934" s="78"/>
      <c r="G6934" s="79">
        <v>44987.43604166666</v>
      </c>
      <c r="H6934" s="77">
        <v>163</v>
      </c>
      <c r="I6934" s="76">
        <v>44987.975694444445</v>
      </c>
      <c r="J6934" s="78"/>
      <c r="K6934" s="80">
        <v>1</v>
      </c>
    </row>
    <row r="6935" spans="2:11" x14ac:dyDescent="0.3">
      <c r="B6935" s="75">
        <v>42002</v>
      </c>
      <c r="C6935" s="76">
        <v>44987</v>
      </c>
      <c r="D6935" s="77">
        <v>497</v>
      </c>
      <c r="E6935" s="77">
        <v>2</v>
      </c>
      <c r="F6935" s="78"/>
      <c r="G6935" s="79">
        <v>44987.446574074071</v>
      </c>
      <c r="H6935" s="77">
        <v>162</v>
      </c>
      <c r="I6935" s="76">
        <v>44987.975694444445</v>
      </c>
      <c r="J6935" s="78"/>
      <c r="K6935" s="80">
        <v>1</v>
      </c>
    </row>
    <row r="6936" spans="2:11" x14ac:dyDescent="0.3">
      <c r="B6936" s="75">
        <v>42003</v>
      </c>
      <c r="C6936" s="76">
        <v>44987</v>
      </c>
      <c r="D6936" s="77">
        <v>823</v>
      </c>
      <c r="E6936" s="77">
        <v>2</v>
      </c>
      <c r="F6936" s="78"/>
      <c r="G6936" s="79">
        <v>44987.457939814813</v>
      </c>
      <c r="H6936" s="77">
        <v>159</v>
      </c>
      <c r="I6936" s="76">
        <v>44987.975694444445</v>
      </c>
      <c r="J6936" s="78"/>
      <c r="K6936" s="80">
        <v>1</v>
      </c>
    </row>
    <row r="6937" spans="2:11" x14ac:dyDescent="0.3">
      <c r="B6937" s="75">
        <v>42004</v>
      </c>
      <c r="C6937" s="76">
        <v>44987</v>
      </c>
      <c r="D6937" s="77">
        <v>1386</v>
      </c>
      <c r="E6937" s="77">
        <v>6</v>
      </c>
      <c r="F6937" s="78"/>
      <c r="G6937" s="79">
        <v>44987.468506944439</v>
      </c>
      <c r="H6937" s="77">
        <v>178</v>
      </c>
      <c r="I6937" s="76">
        <v>44987.975694444445</v>
      </c>
      <c r="J6937" s="78"/>
      <c r="K6937" s="80">
        <v>1</v>
      </c>
    </row>
    <row r="6938" spans="2:11" x14ac:dyDescent="0.3">
      <c r="B6938" s="75">
        <v>42005</v>
      </c>
      <c r="C6938" s="76">
        <v>44987</v>
      </c>
      <c r="D6938" s="77">
        <v>120</v>
      </c>
      <c r="E6938" s="77">
        <v>5</v>
      </c>
      <c r="F6938" s="78"/>
      <c r="G6938" s="79">
        <v>44987.482314814806</v>
      </c>
      <c r="H6938" s="77">
        <v>174</v>
      </c>
      <c r="I6938" s="76">
        <v>44987.975694444445</v>
      </c>
      <c r="J6938" s="78"/>
      <c r="K6938" s="80">
        <v>1</v>
      </c>
    </row>
    <row r="6939" spans="2:11" x14ac:dyDescent="0.3">
      <c r="B6939" s="75">
        <v>42006</v>
      </c>
      <c r="C6939" s="76">
        <v>44987</v>
      </c>
      <c r="D6939" s="77">
        <v>1261</v>
      </c>
      <c r="E6939" s="77">
        <v>3</v>
      </c>
      <c r="F6939" s="78"/>
      <c r="G6939" s="79">
        <v>44987.497175925921</v>
      </c>
      <c r="H6939" s="77">
        <v>148</v>
      </c>
      <c r="I6939" s="76">
        <v>44987.975694444445</v>
      </c>
      <c r="J6939" s="78"/>
      <c r="K6939" s="80">
        <v>1</v>
      </c>
    </row>
    <row r="6940" spans="2:11" x14ac:dyDescent="0.3">
      <c r="B6940" s="75">
        <v>42007</v>
      </c>
      <c r="C6940" s="76">
        <v>44987</v>
      </c>
      <c r="D6940" s="77">
        <v>29</v>
      </c>
      <c r="E6940" s="77">
        <v>4</v>
      </c>
      <c r="F6940" s="78"/>
      <c r="G6940" s="79">
        <v>44987.509664351848</v>
      </c>
      <c r="H6940" s="77">
        <v>170</v>
      </c>
      <c r="I6940" s="76">
        <v>44987.975694444445</v>
      </c>
      <c r="J6940" s="78"/>
      <c r="K6940" s="80">
        <v>1</v>
      </c>
    </row>
    <row r="6941" spans="2:11" x14ac:dyDescent="0.3">
      <c r="B6941" s="75">
        <v>42008</v>
      </c>
      <c r="C6941" s="76">
        <v>44987</v>
      </c>
      <c r="D6941" s="77">
        <v>637</v>
      </c>
      <c r="E6941" s="77">
        <v>2</v>
      </c>
      <c r="F6941" s="78"/>
      <c r="G6941" s="79">
        <v>44987.524594907401</v>
      </c>
      <c r="H6941" s="77">
        <v>156</v>
      </c>
      <c r="I6941" s="76">
        <v>44987.975694444445</v>
      </c>
      <c r="J6941" s="78"/>
      <c r="K6941" s="80">
        <v>1</v>
      </c>
    </row>
    <row r="6942" spans="2:11" x14ac:dyDescent="0.3">
      <c r="B6942" s="75">
        <v>42009</v>
      </c>
      <c r="C6942" s="76">
        <v>44987</v>
      </c>
      <c r="D6942" s="77">
        <v>656</v>
      </c>
      <c r="E6942" s="77">
        <v>5</v>
      </c>
      <c r="F6942" s="78"/>
      <c r="G6942" s="79">
        <v>44987.54033564814</v>
      </c>
      <c r="H6942" s="77">
        <v>162</v>
      </c>
      <c r="I6942" s="76">
        <v>44987.975694444445</v>
      </c>
      <c r="J6942" s="78"/>
      <c r="K6942" s="80">
        <v>1</v>
      </c>
    </row>
    <row r="6943" spans="2:11" x14ac:dyDescent="0.3">
      <c r="B6943" s="75">
        <v>42010</v>
      </c>
      <c r="C6943" s="76">
        <v>44987</v>
      </c>
      <c r="D6943" s="77">
        <v>577</v>
      </c>
      <c r="E6943" s="77">
        <v>4</v>
      </c>
      <c r="F6943" s="78"/>
      <c r="G6943" s="79">
        <v>44987.554768518508</v>
      </c>
      <c r="H6943" s="77">
        <v>152</v>
      </c>
      <c r="I6943" s="76">
        <v>44987.975694444445</v>
      </c>
      <c r="J6943" s="78"/>
      <c r="K6943" s="80">
        <v>1</v>
      </c>
    </row>
    <row r="6944" spans="2:11" x14ac:dyDescent="0.3">
      <c r="B6944" s="75">
        <v>42011</v>
      </c>
      <c r="C6944" s="76">
        <v>44987</v>
      </c>
      <c r="D6944" s="77">
        <v>948</v>
      </c>
      <c r="E6944" s="77">
        <v>1</v>
      </c>
      <c r="F6944" s="78"/>
      <c r="G6944" s="79">
        <v>44987.564282407395</v>
      </c>
      <c r="H6944" s="77">
        <v>179</v>
      </c>
      <c r="I6944" s="76">
        <v>44987.975694444445</v>
      </c>
      <c r="J6944" s="78"/>
      <c r="K6944" s="80">
        <v>1</v>
      </c>
    </row>
    <row r="6945" spans="2:11" x14ac:dyDescent="0.3">
      <c r="B6945" s="75">
        <v>42012</v>
      </c>
      <c r="C6945" s="76">
        <v>44987</v>
      </c>
      <c r="D6945" s="77">
        <v>494</v>
      </c>
      <c r="E6945" s="77">
        <v>5</v>
      </c>
      <c r="F6945" s="78"/>
      <c r="G6945" s="79">
        <v>44987.572071759249</v>
      </c>
      <c r="H6945" s="77">
        <v>148</v>
      </c>
      <c r="I6945" s="76">
        <v>44987.975694444445</v>
      </c>
      <c r="J6945" s="78"/>
      <c r="K6945" s="80">
        <v>1</v>
      </c>
    </row>
    <row r="6946" spans="2:11" x14ac:dyDescent="0.3">
      <c r="B6946" s="75">
        <v>42013</v>
      </c>
      <c r="C6946" s="76">
        <v>44987</v>
      </c>
      <c r="D6946" s="77">
        <v>214</v>
      </c>
      <c r="E6946" s="77">
        <v>3</v>
      </c>
      <c r="F6946" s="78"/>
      <c r="G6946" s="79">
        <v>44987.582141203689</v>
      </c>
      <c r="H6946" s="77">
        <v>164</v>
      </c>
      <c r="I6946" s="76">
        <v>44987.975694444445</v>
      </c>
      <c r="J6946" s="78"/>
      <c r="K6946" s="80">
        <v>1</v>
      </c>
    </row>
    <row r="6947" spans="2:11" x14ac:dyDescent="0.3">
      <c r="B6947" s="75">
        <v>42014</v>
      </c>
      <c r="C6947" s="76">
        <v>44987</v>
      </c>
      <c r="D6947" s="77">
        <v>643</v>
      </c>
      <c r="E6947" s="77">
        <v>4</v>
      </c>
      <c r="F6947" s="78"/>
      <c r="G6947" s="79">
        <v>44987.591782407391</v>
      </c>
      <c r="H6947" s="77">
        <v>140</v>
      </c>
      <c r="I6947" s="76">
        <v>44987.975694444445</v>
      </c>
      <c r="J6947" s="78"/>
      <c r="K6947" s="80">
        <v>1</v>
      </c>
    </row>
    <row r="6948" spans="2:11" x14ac:dyDescent="0.3">
      <c r="B6948" s="75">
        <v>42015</v>
      </c>
      <c r="C6948" s="76">
        <v>44987</v>
      </c>
      <c r="D6948" s="77">
        <v>70</v>
      </c>
      <c r="E6948" s="77">
        <v>6</v>
      </c>
      <c r="F6948" s="78"/>
      <c r="G6948" s="79">
        <v>44987.604467592573</v>
      </c>
      <c r="H6948" s="77">
        <v>156</v>
      </c>
      <c r="I6948" s="76">
        <v>44987.975694444445</v>
      </c>
      <c r="J6948" s="78"/>
      <c r="K6948" s="80">
        <v>1</v>
      </c>
    </row>
    <row r="6949" spans="2:11" x14ac:dyDescent="0.3">
      <c r="B6949" s="75">
        <v>42016</v>
      </c>
      <c r="C6949" s="76">
        <v>44987</v>
      </c>
      <c r="D6949" s="77">
        <v>552</v>
      </c>
      <c r="E6949" s="77">
        <v>2</v>
      </c>
      <c r="F6949" s="78"/>
      <c r="G6949" s="79">
        <v>44987.620011574058</v>
      </c>
      <c r="H6949" s="77">
        <v>178</v>
      </c>
      <c r="I6949" s="76">
        <v>44987.975694444445</v>
      </c>
      <c r="J6949" s="78"/>
      <c r="K6949" s="80">
        <v>1</v>
      </c>
    </row>
    <row r="6950" spans="2:11" x14ac:dyDescent="0.3">
      <c r="B6950" s="75">
        <v>42017</v>
      </c>
      <c r="C6950" s="76">
        <v>44987</v>
      </c>
      <c r="D6950" s="77">
        <v>20</v>
      </c>
      <c r="E6950" s="77">
        <v>5</v>
      </c>
      <c r="F6950" s="78"/>
      <c r="G6950" s="79">
        <v>44987.628541666651</v>
      </c>
      <c r="H6950" s="77">
        <v>159</v>
      </c>
      <c r="I6950" s="76">
        <v>44987.975694444445</v>
      </c>
      <c r="J6950" s="78"/>
      <c r="K6950" s="80">
        <v>1</v>
      </c>
    </row>
    <row r="6951" spans="2:11" x14ac:dyDescent="0.3">
      <c r="B6951" s="75">
        <v>42018</v>
      </c>
      <c r="C6951" s="76">
        <v>44987</v>
      </c>
      <c r="D6951" s="77">
        <v>462</v>
      </c>
      <c r="E6951" s="77">
        <v>6</v>
      </c>
      <c r="F6951" s="78"/>
      <c r="G6951" s="79">
        <v>44987.637800925913</v>
      </c>
      <c r="H6951" s="77">
        <v>143</v>
      </c>
      <c r="I6951" s="76">
        <v>44987.975694444445</v>
      </c>
      <c r="J6951" s="78"/>
      <c r="K6951" s="80">
        <v>1</v>
      </c>
    </row>
    <row r="6952" spans="2:11" x14ac:dyDescent="0.3">
      <c r="B6952" s="75">
        <v>42019</v>
      </c>
      <c r="C6952" s="76">
        <v>44987</v>
      </c>
      <c r="D6952" s="77">
        <v>1305</v>
      </c>
      <c r="E6952" s="77">
        <v>1</v>
      </c>
      <c r="F6952" s="78"/>
      <c r="G6952" s="79">
        <v>44987.645844907398</v>
      </c>
      <c r="H6952" s="77">
        <v>165</v>
      </c>
      <c r="I6952" s="76">
        <v>44987.975694444445</v>
      </c>
      <c r="J6952" s="78"/>
      <c r="K6952" s="80">
        <v>1</v>
      </c>
    </row>
    <row r="6953" spans="2:11" x14ac:dyDescent="0.3">
      <c r="B6953" s="75">
        <v>42020</v>
      </c>
      <c r="C6953" s="76">
        <v>44987</v>
      </c>
      <c r="D6953" s="77">
        <v>566</v>
      </c>
      <c r="E6953" s="77">
        <v>1</v>
      </c>
      <c r="F6953" s="78"/>
      <c r="G6953" s="79">
        <v>44987.653773148137</v>
      </c>
      <c r="H6953" s="77">
        <v>146</v>
      </c>
      <c r="I6953" s="76">
        <v>44987.975694444445</v>
      </c>
      <c r="J6953" s="78"/>
      <c r="K6953" s="80">
        <v>1</v>
      </c>
    </row>
    <row r="6954" spans="2:11" x14ac:dyDescent="0.3">
      <c r="B6954" s="75">
        <v>42021</v>
      </c>
      <c r="C6954" s="76">
        <v>44987</v>
      </c>
      <c r="D6954" s="77">
        <v>238</v>
      </c>
      <c r="E6954" s="77">
        <v>5</v>
      </c>
      <c r="F6954" s="78"/>
      <c r="G6954" s="79">
        <v>44987.664560185171</v>
      </c>
      <c r="H6954" s="77">
        <v>172</v>
      </c>
      <c r="I6954" s="76">
        <v>44987.975694444445</v>
      </c>
      <c r="J6954" s="78"/>
      <c r="K6954" s="80">
        <v>1</v>
      </c>
    </row>
    <row r="6955" spans="2:11" x14ac:dyDescent="0.3">
      <c r="B6955" s="75">
        <v>42022</v>
      </c>
      <c r="C6955" s="76">
        <v>44987</v>
      </c>
      <c r="D6955" s="77">
        <v>175</v>
      </c>
      <c r="E6955" s="77">
        <v>2</v>
      </c>
      <c r="F6955" s="78"/>
      <c r="G6955" s="79">
        <v>44987.676712962952</v>
      </c>
      <c r="H6955" s="77">
        <v>161</v>
      </c>
      <c r="I6955" s="76">
        <v>44987.975694444445</v>
      </c>
      <c r="J6955" s="78"/>
      <c r="K6955" s="80">
        <v>1</v>
      </c>
    </row>
    <row r="6956" spans="2:11" x14ac:dyDescent="0.3">
      <c r="B6956" s="75">
        <v>42023</v>
      </c>
      <c r="C6956" s="76">
        <v>44987</v>
      </c>
      <c r="D6956" s="77">
        <v>488</v>
      </c>
      <c r="E6956" s="77">
        <v>4</v>
      </c>
      <c r="F6956" s="78"/>
      <c r="G6956" s="79">
        <v>44987.686724537023</v>
      </c>
      <c r="H6956" s="77">
        <v>166</v>
      </c>
      <c r="I6956" s="76">
        <v>44987.975694444445</v>
      </c>
      <c r="J6956" s="78"/>
      <c r="K6956" s="80">
        <v>1</v>
      </c>
    </row>
    <row r="6957" spans="2:11" x14ac:dyDescent="0.3">
      <c r="B6957" s="75">
        <v>42024</v>
      </c>
      <c r="C6957" s="76">
        <v>44987</v>
      </c>
      <c r="D6957" s="77">
        <v>742</v>
      </c>
      <c r="E6957" s="77">
        <v>4</v>
      </c>
      <c r="F6957" s="78"/>
      <c r="G6957" s="79">
        <v>44987.69927083332</v>
      </c>
      <c r="H6957" s="77">
        <v>151</v>
      </c>
      <c r="I6957" s="76">
        <v>44987.975694444445</v>
      </c>
      <c r="J6957" s="78"/>
      <c r="K6957" s="80">
        <v>1</v>
      </c>
    </row>
    <row r="6958" spans="2:11" x14ac:dyDescent="0.3">
      <c r="B6958" s="75">
        <v>42025</v>
      </c>
      <c r="C6958" s="76">
        <v>44987</v>
      </c>
      <c r="D6958" s="77">
        <v>839</v>
      </c>
      <c r="E6958" s="77">
        <v>3</v>
      </c>
      <c r="F6958" s="78"/>
      <c r="G6958" s="79">
        <v>44987.711226851839</v>
      </c>
      <c r="H6958" s="77">
        <v>143</v>
      </c>
      <c r="I6958" s="76">
        <v>44987.975694444445</v>
      </c>
      <c r="J6958" s="78"/>
      <c r="K6958" s="80">
        <v>1</v>
      </c>
    </row>
    <row r="6959" spans="2:11" x14ac:dyDescent="0.3">
      <c r="B6959" s="75">
        <v>42026</v>
      </c>
      <c r="C6959" s="76">
        <v>44987</v>
      </c>
      <c r="D6959" s="77">
        <v>118</v>
      </c>
      <c r="E6959" s="77">
        <v>4</v>
      </c>
      <c r="F6959" s="78"/>
      <c r="G6959" s="79">
        <v>44987.720729166656</v>
      </c>
      <c r="H6959" s="77">
        <v>166</v>
      </c>
      <c r="I6959" s="76">
        <v>44987.975694444445</v>
      </c>
      <c r="J6959" s="78"/>
      <c r="K6959" s="80">
        <v>1</v>
      </c>
    </row>
    <row r="6960" spans="2:11" x14ac:dyDescent="0.3">
      <c r="B6960" s="75">
        <v>42027</v>
      </c>
      <c r="C6960" s="76">
        <v>44987</v>
      </c>
      <c r="D6960" s="77">
        <v>1262</v>
      </c>
      <c r="E6960" s="77">
        <v>3</v>
      </c>
      <c r="F6960" s="78"/>
      <c r="G6960" s="79">
        <v>44987.735266203694</v>
      </c>
      <c r="H6960" s="77">
        <v>155</v>
      </c>
      <c r="I6960" s="76">
        <v>44987.975694444445</v>
      </c>
      <c r="J6960" s="78"/>
      <c r="K6960" s="80">
        <v>1</v>
      </c>
    </row>
    <row r="6961" spans="2:11" x14ac:dyDescent="0.3">
      <c r="B6961" s="75">
        <v>42028</v>
      </c>
      <c r="C6961" s="76">
        <v>44987</v>
      </c>
      <c r="D6961" s="77">
        <v>956</v>
      </c>
      <c r="E6961" s="77">
        <v>6</v>
      </c>
      <c r="F6961" s="78"/>
      <c r="G6961" s="79">
        <v>44987.746354166658</v>
      </c>
      <c r="H6961" s="77">
        <v>167</v>
      </c>
      <c r="I6961" s="76">
        <v>44987.975694444445</v>
      </c>
      <c r="J6961" s="78"/>
      <c r="K6961" s="80">
        <v>1</v>
      </c>
    </row>
    <row r="6962" spans="2:11" x14ac:dyDescent="0.3">
      <c r="B6962" s="75">
        <v>42029</v>
      </c>
      <c r="C6962" s="76">
        <v>44987</v>
      </c>
      <c r="D6962" s="77">
        <v>68</v>
      </c>
      <c r="E6962" s="77">
        <v>4</v>
      </c>
      <c r="F6962" s="78"/>
      <c r="G6962" s="79">
        <v>44987.76113425925</v>
      </c>
      <c r="H6962" s="77">
        <v>168</v>
      </c>
      <c r="I6962" s="76">
        <v>44987.975694444445</v>
      </c>
      <c r="J6962" s="78"/>
      <c r="K6962" s="80">
        <v>1</v>
      </c>
    </row>
    <row r="6963" spans="2:11" x14ac:dyDescent="0.3">
      <c r="B6963" s="75">
        <v>42030</v>
      </c>
      <c r="C6963" s="76">
        <v>44987</v>
      </c>
      <c r="D6963" s="77">
        <v>226</v>
      </c>
      <c r="E6963" s="77">
        <v>1</v>
      </c>
      <c r="F6963" s="78"/>
      <c r="G6963" s="79">
        <v>44987.772905092585</v>
      </c>
      <c r="H6963" s="77">
        <v>146</v>
      </c>
      <c r="I6963" s="76">
        <v>44987.975694444445</v>
      </c>
      <c r="J6963" s="78"/>
      <c r="K6963" s="80">
        <v>1</v>
      </c>
    </row>
    <row r="6964" spans="2:11" x14ac:dyDescent="0.3">
      <c r="B6964" s="75">
        <v>42031</v>
      </c>
      <c r="C6964" s="76">
        <v>44987</v>
      </c>
      <c r="D6964" s="77">
        <v>307</v>
      </c>
      <c r="E6964" s="77">
        <v>1</v>
      </c>
      <c r="F6964" s="78"/>
      <c r="G6964" s="79">
        <v>44987.784872685181</v>
      </c>
      <c r="H6964" s="77">
        <v>148</v>
      </c>
      <c r="I6964" s="76">
        <v>44987.975694444445</v>
      </c>
      <c r="J6964" s="78"/>
      <c r="K6964" s="80">
        <v>1</v>
      </c>
    </row>
    <row r="6965" spans="2:11" x14ac:dyDescent="0.3">
      <c r="B6965" s="75">
        <v>42032</v>
      </c>
      <c r="C6965" s="76">
        <v>44987</v>
      </c>
      <c r="D6965" s="77">
        <v>351</v>
      </c>
      <c r="E6965" s="77">
        <v>3</v>
      </c>
      <c r="F6965" s="78"/>
      <c r="G6965" s="79">
        <v>44987.797453703701</v>
      </c>
      <c r="H6965" s="77">
        <v>178</v>
      </c>
      <c r="I6965" s="76">
        <v>44987.975694444445</v>
      </c>
      <c r="J6965" s="78"/>
      <c r="K6965" s="80">
        <v>1</v>
      </c>
    </row>
    <row r="6966" spans="2:11" x14ac:dyDescent="0.3">
      <c r="B6966" s="75">
        <v>42033</v>
      </c>
      <c r="C6966" s="76">
        <v>44987</v>
      </c>
      <c r="D6966" s="77">
        <v>267</v>
      </c>
      <c r="E6966" s="77">
        <v>2</v>
      </c>
      <c r="F6966" s="78"/>
      <c r="G6966" s="79">
        <v>44987.805601851847</v>
      </c>
      <c r="H6966" s="77">
        <v>149</v>
      </c>
      <c r="I6966" s="76">
        <v>44987.975694444445</v>
      </c>
      <c r="J6966" s="78"/>
      <c r="K6966" s="80">
        <v>1</v>
      </c>
    </row>
    <row r="6967" spans="2:11" x14ac:dyDescent="0.3">
      <c r="B6967" s="75">
        <v>42034</v>
      </c>
      <c r="C6967" s="76">
        <v>44987</v>
      </c>
      <c r="D6967" s="77">
        <v>1201</v>
      </c>
      <c r="E6967" s="77">
        <v>4</v>
      </c>
      <c r="F6967" s="78"/>
      <c r="G6967" s="79">
        <v>44987.813993055548</v>
      </c>
      <c r="H6967" s="77">
        <v>166</v>
      </c>
      <c r="I6967" s="76">
        <v>44987.975694444445</v>
      </c>
      <c r="J6967" s="78"/>
      <c r="K6967" s="80">
        <v>1</v>
      </c>
    </row>
    <row r="6968" spans="2:11" x14ac:dyDescent="0.3">
      <c r="B6968" s="75">
        <v>42035</v>
      </c>
      <c r="C6968" s="76">
        <v>44987</v>
      </c>
      <c r="D6968" s="77">
        <v>1089</v>
      </c>
      <c r="E6968" s="77">
        <v>6</v>
      </c>
      <c r="F6968" s="78"/>
      <c r="G6968" s="79">
        <v>44987.824340277773</v>
      </c>
      <c r="H6968" s="77">
        <v>178</v>
      </c>
      <c r="I6968" s="76">
        <v>44987.975694444445</v>
      </c>
      <c r="J6968" s="78"/>
      <c r="K6968" s="80">
        <v>1</v>
      </c>
    </row>
    <row r="6969" spans="2:11" x14ac:dyDescent="0.3">
      <c r="B6969" s="75">
        <v>42036</v>
      </c>
      <c r="C6969" s="76">
        <v>44987</v>
      </c>
      <c r="D6969" s="77">
        <v>71</v>
      </c>
      <c r="E6969" s="77">
        <v>6</v>
      </c>
      <c r="F6969" s="78"/>
      <c r="G6969" s="79">
        <v>44987.840150462958</v>
      </c>
      <c r="H6969" s="77">
        <v>162</v>
      </c>
      <c r="I6969" s="76">
        <v>44987.975694444445</v>
      </c>
      <c r="J6969" s="78"/>
      <c r="K6969" s="80">
        <v>1</v>
      </c>
    </row>
    <row r="6970" spans="2:11" x14ac:dyDescent="0.3">
      <c r="B6970" s="75">
        <v>42037</v>
      </c>
      <c r="C6970" s="76">
        <v>44987</v>
      </c>
      <c r="D6970" s="77">
        <v>1373</v>
      </c>
      <c r="E6970" s="77">
        <v>5</v>
      </c>
      <c r="F6970" s="78"/>
      <c r="G6970" s="79">
        <v>44987.854999999996</v>
      </c>
      <c r="H6970" s="77">
        <v>176</v>
      </c>
      <c r="I6970" s="76">
        <v>44987.975694444445</v>
      </c>
      <c r="J6970" s="78"/>
      <c r="K6970" s="80">
        <v>1</v>
      </c>
    </row>
    <row r="6971" spans="2:11" x14ac:dyDescent="0.3">
      <c r="B6971" s="75">
        <v>42038</v>
      </c>
      <c r="C6971" s="76">
        <v>44987</v>
      </c>
      <c r="D6971" s="77">
        <v>398</v>
      </c>
      <c r="E6971" s="77">
        <v>2</v>
      </c>
      <c r="F6971" s="78"/>
      <c r="G6971" s="79">
        <v>44987.869027777771</v>
      </c>
      <c r="H6971" s="77">
        <v>154</v>
      </c>
      <c r="I6971" s="76">
        <v>44987.975694444445</v>
      </c>
      <c r="J6971" s="78"/>
      <c r="K6971" s="80">
        <v>1</v>
      </c>
    </row>
    <row r="6972" spans="2:11" x14ac:dyDescent="0.3">
      <c r="B6972" s="75">
        <v>42039</v>
      </c>
      <c r="C6972" s="76">
        <v>44987</v>
      </c>
      <c r="D6972" s="77">
        <v>1216</v>
      </c>
      <c r="E6972" s="77">
        <v>3</v>
      </c>
      <c r="F6972" s="78"/>
      <c r="G6972" s="79">
        <v>44987.880185185182</v>
      </c>
      <c r="H6972" s="77">
        <v>176</v>
      </c>
      <c r="I6972" s="76">
        <v>44987.975694444445</v>
      </c>
      <c r="J6972" s="78"/>
      <c r="K6972" s="80">
        <v>1</v>
      </c>
    </row>
    <row r="6973" spans="2:11" x14ac:dyDescent="0.3">
      <c r="B6973" s="75">
        <v>42040</v>
      </c>
      <c r="C6973" s="76">
        <v>44987</v>
      </c>
      <c r="D6973" s="77">
        <v>747</v>
      </c>
      <c r="E6973" s="77">
        <v>4</v>
      </c>
      <c r="F6973" s="78"/>
      <c r="G6973" s="79">
        <v>44987.888981481476</v>
      </c>
      <c r="H6973" s="77">
        <v>166</v>
      </c>
      <c r="I6973" s="76">
        <v>44987.975694444445</v>
      </c>
      <c r="J6973" s="78"/>
      <c r="K6973" s="80">
        <v>1</v>
      </c>
    </row>
    <row r="6974" spans="2:11" x14ac:dyDescent="0.3">
      <c r="B6974" s="75">
        <v>42041</v>
      </c>
      <c r="C6974" s="76">
        <v>44987</v>
      </c>
      <c r="D6974" s="77">
        <v>421</v>
      </c>
      <c r="E6974" s="77">
        <v>2</v>
      </c>
      <c r="F6974" s="78"/>
      <c r="G6974" s="79">
        <v>44987.90043981481</v>
      </c>
      <c r="H6974" s="77">
        <v>156</v>
      </c>
      <c r="I6974" s="76">
        <v>44987.975694444445</v>
      </c>
      <c r="J6974" s="78"/>
      <c r="K6974" s="80">
        <v>1</v>
      </c>
    </row>
    <row r="6975" spans="2:11" x14ac:dyDescent="0.3">
      <c r="B6975" s="75">
        <v>42042</v>
      </c>
      <c r="C6975" s="76">
        <v>44988</v>
      </c>
      <c r="D6975" s="77">
        <v>91</v>
      </c>
      <c r="E6975" s="77">
        <v>2</v>
      </c>
      <c r="F6975" s="78"/>
      <c r="G6975" s="79">
        <v>44988.333333333336</v>
      </c>
      <c r="H6975" s="77">
        <v>167</v>
      </c>
      <c r="I6975" s="76">
        <v>44988.948611111111</v>
      </c>
      <c r="J6975" s="78"/>
      <c r="K6975" s="80">
        <v>1</v>
      </c>
    </row>
    <row r="6976" spans="2:11" x14ac:dyDescent="0.3">
      <c r="B6976" s="75">
        <v>42043</v>
      </c>
      <c r="C6976" s="76">
        <v>44988</v>
      </c>
      <c r="D6976" s="77">
        <v>1161</v>
      </c>
      <c r="E6976" s="77">
        <v>6</v>
      </c>
      <c r="F6976" s="78"/>
      <c r="G6976" s="79">
        <v>44988.344247685185</v>
      </c>
      <c r="H6976" s="77">
        <v>140</v>
      </c>
      <c r="I6976" s="76">
        <v>44988.948611111111</v>
      </c>
      <c r="J6976" s="78"/>
      <c r="K6976" s="80">
        <v>1</v>
      </c>
    </row>
    <row r="6977" spans="2:11" x14ac:dyDescent="0.3">
      <c r="B6977" s="75">
        <v>42044</v>
      </c>
      <c r="C6977" s="76">
        <v>44988</v>
      </c>
      <c r="D6977" s="77">
        <v>546</v>
      </c>
      <c r="E6977" s="77">
        <v>2</v>
      </c>
      <c r="F6977" s="78"/>
      <c r="G6977" s="79">
        <v>44988.36010416667</v>
      </c>
      <c r="H6977" s="77">
        <v>161</v>
      </c>
      <c r="I6977" s="76">
        <v>44988.948611111111</v>
      </c>
      <c r="J6977" s="78"/>
      <c r="K6977" s="80">
        <v>1</v>
      </c>
    </row>
    <row r="6978" spans="2:11" x14ac:dyDescent="0.3">
      <c r="B6978" s="75">
        <v>42045</v>
      </c>
      <c r="C6978" s="76">
        <v>44988</v>
      </c>
      <c r="D6978" s="77">
        <v>936</v>
      </c>
      <c r="E6978" s="77">
        <v>4</v>
      </c>
      <c r="F6978" s="78"/>
      <c r="G6978" s="79">
        <v>44988.370578703703</v>
      </c>
      <c r="H6978" s="77">
        <v>143</v>
      </c>
      <c r="I6978" s="76">
        <v>44988.948611111111</v>
      </c>
      <c r="J6978" s="78"/>
      <c r="K6978" s="80">
        <v>1</v>
      </c>
    </row>
    <row r="6979" spans="2:11" x14ac:dyDescent="0.3">
      <c r="B6979" s="75">
        <v>42046</v>
      </c>
      <c r="C6979" s="76">
        <v>44988</v>
      </c>
      <c r="D6979" s="77">
        <v>152</v>
      </c>
      <c r="E6979" s="77">
        <v>1</v>
      </c>
      <c r="F6979" s="78"/>
      <c r="G6979" s="79">
        <v>44988.385115740741</v>
      </c>
      <c r="H6979" s="77">
        <v>154</v>
      </c>
      <c r="I6979" s="76">
        <v>44988.948611111111</v>
      </c>
      <c r="J6979" s="78"/>
      <c r="K6979" s="80">
        <v>1</v>
      </c>
    </row>
    <row r="6980" spans="2:11" x14ac:dyDescent="0.3">
      <c r="B6980" s="75">
        <v>42047</v>
      </c>
      <c r="C6980" s="76">
        <v>44988</v>
      </c>
      <c r="D6980" s="77">
        <v>835</v>
      </c>
      <c r="E6980" s="77">
        <v>2</v>
      </c>
      <c r="F6980" s="78"/>
      <c r="G6980" s="79">
        <v>44988.396493055552</v>
      </c>
      <c r="H6980" s="77">
        <v>159</v>
      </c>
      <c r="I6980" s="76">
        <v>44988.948611111111</v>
      </c>
      <c r="J6980" s="78"/>
      <c r="K6980" s="80">
        <v>1</v>
      </c>
    </row>
    <row r="6981" spans="2:11" x14ac:dyDescent="0.3">
      <c r="B6981" s="75">
        <v>42048</v>
      </c>
      <c r="C6981" s="76">
        <v>44988</v>
      </c>
      <c r="D6981" s="77">
        <v>144</v>
      </c>
      <c r="E6981" s="77">
        <v>6</v>
      </c>
      <c r="F6981" s="78"/>
      <c r="G6981" s="79">
        <v>44988.409872685181</v>
      </c>
      <c r="H6981" s="77">
        <v>166</v>
      </c>
      <c r="I6981" s="76">
        <v>44988.948611111111</v>
      </c>
      <c r="J6981" s="78"/>
      <c r="K6981" s="80">
        <v>1</v>
      </c>
    </row>
    <row r="6982" spans="2:11" x14ac:dyDescent="0.3">
      <c r="B6982" s="75">
        <v>42049</v>
      </c>
      <c r="C6982" s="76">
        <v>44988</v>
      </c>
      <c r="D6982" s="77">
        <v>879</v>
      </c>
      <c r="E6982" s="77">
        <v>6</v>
      </c>
      <c r="F6982" s="78"/>
      <c r="G6982" s="79">
        <v>44988.418657407405</v>
      </c>
      <c r="H6982" s="77">
        <v>165</v>
      </c>
      <c r="I6982" s="76">
        <v>44988.948611111111</v>
      </c>
      <c r="J6982" s="78"/>
      <c r="K6982" s="80">
        <v>1</v>
      </c>
    </row>
    <row r="6983" spans="2:11" x14ac:dyDescent="0.3">
      <c r="B6983" s="75">
        <v>42050</v>
      </c>
      <c r="C6983" s="76">
        <v>44988</v>
      </c>
      <c r="D6983" s="77">
        <v>1364</v>
      </c>
      <c r="E6983" s="77">
        <v>6</v>
      </c>
      <c r="F6983" s="78"/>
      <c r="G6983" s="79">
        <v>44988.431481481479</v>
      </c>
      <c r="H6983" s="77">
        <v>144</v>
      </c>
      <c r="I6983" s="76">
        <v>44988.948611111111</v>
      </c>
      <c r="J6983" s="78"/>
      <c r="K6983" s="80">
        <v>1</v>
      </c>
    </row>
    <row r="6984" spans="2:11" x14ac:dyDescent="0.3">
      <c r="B6984" s="75">
        <v>42051</v>
      </c>
      <c r="C6984" s="76">
        <v>44988</v>
      </c>
      <c r="D6984" s="77">
        <v>251</v>
      </c>
      <c r="E6984" s="77">
        <v>6</v>
      </c>
      <c r="F6984" s="78"/>
      <c r="G6984" s="79">
        <v>44988.439895833333</v>
      </c>
      <c r="H6984" s="77">
        <v>170</v>
      </c>
      <c r="I6984" s="76">
        <v>44988.948611111111</v>
      </c>
      <c r="J6984" s="78"/>
      <c r="K6984" s="80">
        <v>1</v>
      </c>
    </row>
    <row r="6985" spans="2:11" x14ac:dyDescent="0.3">
      <c r="B6985" s="75">
        <v>42052</v>
      </c>
      <c r="C6985" s="76">
        <v>44988</v>
      </c>
      <c r="D6985" s="77">
        <v>234</v>
      </c>
      <c r="E6985" s="77">
        <v>5</v>
      </c>
      <c r="F6985" s="78"/>
      <c r="G6985" s="79">
        <v>44988.449849537035</v>
      </c>
      <c r="H6985" s="77">
        <v>168</v>
      </c>
      <c r="I6985" s="76">
        <v>44988.948611111111</v>
      </c>
      <c r="J6985" s="78"/>
      <c r="K6985" s="80">
        <v>1</v>
      </c>
    </row>
    <row r="6986" spans="2:11" x14ac:dyDescent="0.3">
      <c r="B6986" s="75">
        <v>42053</v>
      </c>
      <c r="C6986" s="76">
        <v>44988</v>
      </c>
      <c r="D6986" s="77">
        <v>1145</v>
      </c>
      <c r="E6986" s="77">
        <v>1</v>
      </c>
      <c r="F6986" s="78"/>
      <c r="G6986" s="79">
        <v>44988.462245370371</v>
      </c>
      <c r="H6986" s="77">
        <v>159</v>
      </c>
      <c r="I6986" s="76">
        <v>44988.948611111111</v>
      </c>
      <c r="J6986" s="78"/>
      <c r="K6986" s="80">
        <v>1</v>
      </c>
    </row>
    <row r="6987" spans="2:11" x14ac:dyDescent="0.3">
      <c r="B6987" s="75">
        <v>42054</v>
      </c>
      <c r="C6987" s="76">
        <v>44988</v>
      </c>
      <c r="D6987" s="77">
        <v>1334</v>
      </c>
      <c r="E6987" s="77">
        <v>2</v>
      </c>
      <c r="F6987" s="78"/>
      <c r="G6987" s="79">
        <v>44988.475081018521</v>
      </c>
      <c r="H6987" s="77">
        <v>151</v>
      </c>
      <c r="I6987" s="76">
        <v>44988.948611111111</v>
      </c>
      <c r="J6987" s="78"/>
      <c r="K6987" s="80">
        <v>1</v>
      </c>
    </row>
    <row r="6988" spans="2:11" x14ac:dyDescent="0.3">
      <c r="B6988" s="75">
        <v>42055</v>
      </c>
      <c r="C6988" s="76">
        <v>44988</v>
      </c>
      <c r="D6988" s="77">
        <v>240</v>
      </c>
      <c r="E6988" s="77">
        <v>5</v>
      </c>
      <c r="F6988" s="78"/>
      <c r="G6988" s="79">
        <v>44988.48819444445</v>
      </c>
      <c r="H6988" s="77">
        <v>150</v>
      </c>
      <c r="I6988" s="76">
        <v>44988.948611111111</v>
      </c>
      <c r="J6988" s="78"/>
      <c r="K6988" s="80">
        <v>1</v>
      </c>
    </row>
    <row r="6989" spans="2:11" x14ac:dyDescent="0.3">
      <c r="B6989" s="75">
        <v>42056</v>
      </c>
      <c r="C6989" s="76">
        <v>44988</v>
      </c>
      <c r="D6989" s="77">
        <v>1372</v>
      </c>
      <c r="E6989" s="77">
        <v>3</v>
      </c>
      <c r="F6989" s="78"/>
      <c r="G6989" s="79">
        <v>44988.498032407413</v>
      </c>
      <c r="H6989" s="77">
        <v>175</v>
      </c>
      <c r="I6989" s="76">
        <v>44988.948611111111</v>
      </c>
      <c r="J6989" s="78"/>
      <c r="K6989" s="80">
        <v>1</v>
      </c>
    </row>
    <row r="6990" spans="2:11" x14ac:dyDescent="0.3">
      <c r="B6990" s="75">
        <v>42057</v>
      </c>
      <c r="C6990" s="76">
        <v>44988</v>
      </c>
      <c r="D6990" s="77">
        <v>1264</v>
      </c>
      <c r="E6990" s="77">
        <v>5</v>
      </c>
      <c r="F6990" s="78"/>
      <c r="G6990" s="79">
        <v>44988.509097222232</v>
      </c>
      <c r="H6990" s="77">
        <v>171</v>
      </c>
      <c r="I6990" s="76">
        <v>44988.948611111111</v>
      </c>
      <c r="J6990" s="78"/>
      <c r="K6990" s="80">
        <v>1</v>
      </c>
    </row>
    <row r="6991" spans="2:11" x14ac:dyDescent="0.3">
      <c r="B6991" s="75">
        <v>42058</v>
      </c>
      <c r="C6991" s="76">
        <v>44988</v>
      </c>
      <c r="D6991" s="77">
        <v>1105</v>
      </c>
      <c r="E6991" s="77">
        <v>4</v>
      </c>
      <c r="F6991" s="78"/>
      <c r="G6991" s="79">
        <v>44988.523067129638</v>
      </c>
      <c r="H6991" s="77">
        <v>146</v>
      </c>
      <c r="I6991" s="76">
        <v>44988.948611111111</v>
      </c>
      <c r="J6991" s="78"/>
      <c r="K6991" s="80">
        <v>1</v>
      </c>
    </row>
    <row r="6992" spans="2:11" x14ac:dyDescent="0.3">
      <c r="B6992" s="75">
        <v>42059</v>
      </c>
      <c r="C6992" s="76">
        <v>44988</v>
      </c>
      <c r="D6992" s="77">
        <v>856</v>
      </c>
      <c r="E6992" s="77">
        <v>5</v>
      </c>
      <c r="F6992" s="78"/>
      <c r="G6992" s="79">
        <v>44988.534085648156</v>
      </c>
      <c r="H6992" s="77">
        <v>159</v>
      </c>
      <c r="I6992" s="76">
        <v>44988.948611111111</v>
      </c>
      <c r="J6992" s="78"/>
      <c r="K6992" s="80">
        <v>1</v>
      </c>
    </row>
    <row r="6993" spans="2:11" x14ac:dyDescent="0.3">
      <c r="B6993" s="75">
        <v>42060</v>
      </c>
      <c r="C6993" s="76">
        <v>44988</v>
      </c>
      <c r="D6993" s="77">
        <v>734</v>
      </c>
      <c r="E6993" s="77">
        <v>6</v>
      </c>
      <c r="F6993" s="78"/>
      <c r="G6993" s="79">
        <v>44988.545636574083</v>
      </c>
      <c r="H6993" s="77">
        <v>169</v>
      </c>
      <c r="I6993" s="76">
        <v>44988.948611111111</v>
      </c>
      <c r="J6993" s="78"/>
      <c r="K6993" s="80">
        <v>1</v>
      </c>
    </row>
    <row r="6994" spans="2:11" x14ac:dyDescent="0.3">
      <c r="B6994" s="75">
        <v>42061</v>
      </c>
      <c r="C6994" s="76">
        <v>44988</v>
      </c>
      <c r="D6994" s="77">
        <v>173</v>
      </c>
      <c r="E6994" s="77">
        <v>1</v>
      </c>
      <c r="F6994" s="78"/>
      <c r="G6994" s="79">
        <v>44988.561087962975</v>
      </c>
      <c r="H6994" s="77">
        <v>173</v>
      </c>
      <c r="I6994" s="76">
        <v>44988.948611111111</v>
      </c>
      <c r="J6994" s="78"/>
      <c r="K6994" s="80">
        <v>1</v>
      </c>
    </row>
    <row r="6995" spans="2:11" x14ac:dyDescent="0.3">
      <c r="B6995" s="75">
        <v>42062</v>
      </c>
      <c r="C6995" s="76">
        <v>44988</v>
      </c>
      <c r="D6995" s="77">
        <v>776</v>
      </c>
      <c r="E6995" s="77">
        <v>1</v>
      </c>
      <c r="F6995" s="78"/>
      <c r="G6995" s="79">
        <v>44988.575497685197</v>
      </c>
      <c r="H6995" s="77">
        <v>179</v>
      </c>
      <c r="I6995" s="76">
        <v>44988.948611111111</v>
      </c>
      <c r="J6995" s="78"/>
      <c r="K6995" s="80">
        <v>1</v>
      </c>
    </row>
    <row r="6996" spans="2:11" x14ac:dyDescent="0.3">
      <c r="B6996" s="75">
        <v>42063</v>
      </c>
      <c r="C6996" s="76">
        <v>44988</v>
      </c>
      <c r="D6996" s="77">
        <v>787</v>
      </c>
      <c r="E6996" s="77">
        <v>1</v>
      </c>
      <c r="F6996" s="78"/>
      <c r="G6996" s="79">
        <v>44988.590243055565</v>
      </c>
      <c r="H6996" s="77">
        <v>145</v>
      </c>
      <c r="I6996" s="76">
        <v>44988.948611111111</v>
      </c>
      <c r="J6996" s="78"/>
      <c r="K6996" s="80">
        <v>1</v>
      </c>
    </row>
    <row r="6997" spans="2:11" x14ac:dyDescent="0.3">
      <c r="B6997" s="75">
        <v>42064</v>
      </c>
      <c r="C6997" s="76">
        <v>44988</v>
      </c>
      <c r="D6997" s="77">
        <v>1298</v>
      </c>
      <c r="E6997" s="77">
        <v>2</v>
      </c>
      <c r="F6997" s="78"/>
      <c r="G6997" s="79">
        <v>44988.605625000011</v>
      </c>
      <c r="H6997" s="77">
        <v>178</v>
      </c>
      <c r="I6997" s="76">
        <v>44988.948611111111</v>
      </c>
      <c r="J6997" s="78"/>
      <c r="K6997" s="80">
        <v>1</v>
      </c>
    </row>
    <row r="6998" spans="2:11" x14ac:dyDescent="0.3">
      <c r="B6998" s="75">
        <v>42065</v>
      </c>
      <c r="C6998" s="76">
        <v>44988</v>
      </c>
      <c r="D6998" s="77">
        <v>29</v>
      </c>
      <c r="E6998" s="77">
        <v>3</v>
      </c>
      <c r="F6998" s="78"/>
      <c r="G6998" s="79">
        <v>44988.61554398149</v>
      </c>
      <c r="H6998" s="77">
        <v>164</v>
      </c>
      <c r="I6998" s="76">
        <v>44988.948611111111</v>
      </c>
      <c r="J6998" s="78"/>
      <c r="K6998" s="80">
        <v>1</v>
      </c>
    </row>
    <row r="6999" spans="2:11" x14ac:dyDescent="0.3">
      <c r="B6999" s="75">
        <v>42066</v>
      </c>
      <c r="C6999" s="76">
        <v>44988</v>
      </c>
      <c r="D6999" s="77">
        <v>1101</v>
      </c>
      <c r="E6999" s="77">
        <v>6</v>
      </c>
      <c r="F6999" s="78"/>
      <c r="G6999" s="79">
        <v>44988.628738425934</v>
      </c>
      <c r="H6999" s="77">
        <v>149</v>
      </c>
      <c r="I6999" s="76">
        <v>44988.948611111111</v>
      </c>
      <c r="J6999" s="78"/>
      <c r="K6999" s="80">
        <v>1</v>
      </c>
    </row>
    <row r="7000" spans="2:11" x14ac:dyDescent="0.3">
      <c r="B7000" s="75">
        <v>42067</v>
      </c>
      <c r="C7000" s="76">
        <v>44988</v>
      </c>
      <c r="D7000" s="77">
        <v>1334</v>
      </c>
      <c r="E7000" s="77">
        <v>3</v>
      </c>
      <c r="F7000" s="78"/>
      <c r="G7000" s="79">
        <v>44988.643090277787</v>
      </c>
      <c r="H7000" s="77">
        <v>166</v>
      </c>
      <c r="I7000" s="76">
        <v>44988.948611111111</v>
      </c>
      <c r="J7000" s="78"/>
      <c r="K7000" s="80">
        <v>1</v>
      </c>
    </row>
    <row r="7001" spans="2:11" x14ac:dyDescent="0.3">
      <c r="B7001" s="75">
        <v>42068</v>
      </c>
      <c r="C7001" s="76">
        <v>44988</v>
      </c>
      <c r="D7001" s="77">
        <v>247</v>
      </c>
      <c r="E7001" s="77">
        <v>1</v>
      </c>
      <c r="F7001" s="78"/>
      <c r="G7001" s="79">
        <v>44988.651678240749</v>
      </c>
      <c r="H7001" s="77">
        <v>144</v>
      </c>
      <c r="I7001" s="76">
        <v>44988.948611111111</v>
      </c>
      <c r="J7001" s="78"/>
      <c r="K7001" s="80">
        <v>1</v>
      </c>
    </row>
    <row r="7002" spans="2:11" x14ac:dyDescent="0.3">
      <c r="B7002" s="75">
        <v>42069</v>
      </c>
      <c r="C7002" s="76">
        <v>44988</v>
      </c>
      <c r="D7002" s="77">
        <v>517</v>
      </c>
      <c r="E7002" s="77">
        <v>6</v>
      </c>
      <c r="F7002" s="78"/>
      <c r="G7002" s="79">
        <v>44988.661168981489</v>
      </c>
      <c r="H7002" s="77">
        <v>146</v>
      </c>
      <c r="I7002" s="76">
        <v>44988.948611111111</v>
      </c>
      <c r="J7002" s="78"/>
      <c r="K7002" s="80">
        <v>1</v>
      </c>
    </row>
    <row r="7003" spans="2:11" x14ac:dyDescent="0.3">
      <c r="B7003" s="75">
        <v>42070</v>
      </c>
      <c r="C7003" s="76">
        <v>44988</v>
      </c>
      <c r="D7003" s="77">
        <v>1236</v>
      </c>
      <c r="E7003" s="77">
        <v>3</v>
      </c>
      <c r="F7003" s="78"/>
      <c r="G7003" s="79">
        <v>44988.673437500009</v>
      </c>
      <c r="H7003" s="77">
        <v>144</v>
      </c>
      <c r="I7003" s="76">
        <v>44988.948611111111</v>
      </c>
      <c r="J7003" s="78"/>
      <c r="K7003" s="80">
        <v>1</v>
      </c>
    </row>
    <row r="7004" spans="2:11" x14ac:dyDescent="0.3">
      <c r="B7004" s="75">
        <v>42071</v>
      </c>
      <c r="C7004" s="76">
        <v>44988</v>
      </c>
      <c r="D7004" s="77">
        <v>891</v>
      </c>
      <c r="E7004" s="77">
        <v>1</v>
      </c>
      <c r="F7004" s="78"/>
      <c r="G7004" s="79">
        <v>44988.684722222228</v>
      </c>
      <c r="H7004" s="77">
        <v>177</v>
      </c>
      <c r="I7004" s="76">
        <v>44988.948611111111</v>
      </c>
      <c r="J7004" s="78"/>
      <c r="K7004" s="80">
        <v>1</v>
      </c>
    </row>
    <row r="7005" spans="2:11" x14ac:dyDescent="0.3">
      <c r="B7005" s="75">
        <v>42072</v>
      </c>
      <c r="C7005" s="76">
        <v>44988</v>
      </c>
      <c r="D7005" s="77">
        <v>251</v>
      </c>
      <c r="E7005" s="77">
        <v>2</v>
      </c>
      <c r="F7005" s="78"/>
      <c r="G7005" s="79">
        <v>44988.692523148151</v>
      </c>
      <c r="H7005" s="77">
        <v>178</v>
      </c>
      <c r="I7005" s="76">
        <v>44988.948611111111</v>
      </c>
      <c r="J7005" s="78"/>
      <c r="K7005" s="80">
        <v>1</v>
      </c>
    </row>
    <row r="7006" spans="2:11" x14ac:dyDescent="0.3">
      <c r="B7006" s="75">
        <v>42073</v>
      </c>
      <c r="C7006" s="76">
        <v>44988</v>
      </c>
      <c r="D7006" s="77">
        <v>527</v>
      </c>
      <c r="E7006" s="77">
        <v>1</v>
      </c>
      <c r="F7006" s="78"/>
      <c r="G7006" s="79">
        <v>44988.705416666671</v>
      </c>
      <c r="H7006" s="77">
        <v>161</v>
      </c>
      <c r="I7006" s="76">
        <v>44988.948611111111</v>
      </c>
      <c r="J7006" s="78"/>
      <c r="K7006" s="80">
        <v>1</v>
      </c>
    </row>
    <row r="7007" spans="2:11" x14ac:dyDescent="0.3">
      <c r="B7007" s="75">
        <v>42074</v>
      </c>
      <c r="C7007" s="76">
        <v>44988</v>
      </c>
      <c r="D7007" s="77">
        <v>1042</v>
      </c>
      <c r="E7007" s="77">
        <v>2</v>
      </c>
      <c r="F7007" s="78"/>
      <c r="G7007" s="79">
        <v>44988.719849537039</v>
      </c>
      <c r="H7007" s="77">
        <v>154</v>
      </c>
      <c r="I7007" s="76">
        <v>44988.948611111111</v>
      </c>
      <c r="J7007" s="78"/>
      <c r="K7007" s="80">
        <v>1</v>
      </c>
    </row>
    <row r="7008" spans="2:11" x14ac:dyDescent="0.3">
      <c r="B7008" s="75">
        <v>42075</v>
      </c>
      <c r="C7008" s="76">
        <v>44988</v>
      </c>
      <c r="D7008" s="77">
        <v>1035</v>
      </c>
      <c r="E7008" s="77">
        <v>3</v>
      </c>
      <c r="F7008" s="78"/>
      <c r="G7008" s="79">
        <v>44988.729976851857</v>
      </c>
      <c r="H7008" s="77">
        <v>146</v>
      </c>
      <c r="I7008" s="76">
        <v>44988.948611111111</v>
      </c>
      <c r="J7008" s="78"/>
      <c r="K7008" s="80">
        <v>1</v>
      </c>
    </row>
    <row r="7009" spans="2:11" x14ac:dyDescent="0.3">
      <c r="B7009" s="75">
        <v>42076</v>
      </c>
      <c r="C7009" s="76">
        <v>44988</v>
      </c>
      <c r="D7009" s="77">
        <v>1399</v>
      </c>
      <c r="E7009" s="77">
        <v>2</v>
      </c>
      <c r="F7009" s="78"/>
      <c r="G7009" s="79">
        <v>44988.738298611119</v>
      </c>
      <c r="H7009" s="77">
        <v>165</v>
      </c>
      <c r="I7009" s="76">
        <v>44988.948611111111</v>
      </c>
      <c r="J7009" s="78"/>
      <c r="K7009" s="80">
        <v>1</v>
      </c>
    </row>
    <row r="7010" spans="2:11" x14ac:dyDescent="0.3">
      <c r="B7010" s="75">
        <v>42077</v>
      </c>
      <c r="C7010" s="76">
        <v>44988</v>
      </c>
      <c r="D7010" s="77">
        <v>215</v>
      </c>
      <c r="E7010" s="77">
        <v>2</v>
      </c>
      <c r="F7010" s="78"/>
      <c r="G7010" s="79">
        <v>44988.752685185194</v>
      </c>
      <c r="H7010" s="77">
        <v>174</v>
      </c>
      <c r="I7010" s="76">
        <v>44988.948611111111</v>
      </c>
      <c r="J7010" s="78"/>
      <c r="K7010" s="80">
        <v>1</v>
      </c>
    </row>
    <row r="7011" spans="2:11" x14ac:dyDescent="0.3">
      <c r="B7011" s="75">
        <v>42078</v>
      </c>
      <c r="C7011" s="76">
        <v>44988</v>
      </c>
      <c r="D7011" s="77">
        <v>927</v>
      </c>
      <c r="E7011" s="77">
        <v>2</v>
      </c>
      <c r="F7011" s="78"/>
      <c r="G7011" s="79">
        <v>44988.765601851861</v>
      </c>
      <c r="H7011" s="77">
        <v>149</v>
      </c>
      <c r="I7011" s="76">
        <v>44988.948611111111</v>
      </c>
      <c r="J7011" s="78"/>
      <c r="K7011" s="80">
        <v>1</v>
      </c>
    </row>
    <row r="7012" spans="2:11" x14ac:dyDescent="0.3">
      <c r="B7012" s="75">
        <v>42079</v>
      </c>
      <c r="C7012" s="76">
        <v>44988</v>
      </c>
      <c r="D7012" s="77">
        <v>307</v>
      </c>
      <c r="E7012" s="77">
        <v>5</v>
      </c>
      <c r="F7012" s="78"/>
      <c r="G7012" s="79">
        <v>44988.7742013889</v>
      </c>
      <c r="H7012" s="77">
        <v>145</v>
      </c>
      <c r="I7012" s="76">
        <v>44988.948611111111</v>
      </c>
      <c r="J7012" s="78"/>
      <c r="K7012" s="80">
        <v>1</v>
      </c>
    </row>
    <row r="7013" spans="2:11" x14ac:dyDescent="0.3">
      <c r="B7013" s="75">
        <v>42080</v>
      </c>
      <c r="C7013" s="76">
        <v>44988</v>
      </c>
      <c r="D7013" s="77">
        <v>511</v>
      </c>
      <c r="E7013" s="77">
        <v>1</v>
      </c>
      <c r="F7013" s="78"/>
      <c r="G7013" s="79">
        <v>44988.789594907415</v>
      </c>
      <c r="H7013" s="77">
        <v>158</v>
      </c>
      <c r="I7013" s="76">
        <v>44988.948611111111</v>
      </c>
      <c r="J7013" s="78"/>
      <c r="K7013" s="80">
        <v>1</v>
      </c>
    </row>
    <row r="7014" spans="2:11" x14ac:dyDescent="0.3">
      <c r="B7014" s="75">
        <v>42081</v>
      </c>
      <c r="C7014" s="76">
        <v>44988</v>
      </c>
      <c r="D7014" s="77">
        <v>577</v>
      </c>
      <c r="E7014" s="77">
        <v>1</v>
      </c>
      <c r="F7014" s="78"/>
      <c r="G7014" s="79">
        <v>44988.803125000006</v>
      </c>
      <c r="H7014" s="77">
        <v>165</v>
      </c>
      <c r="I7014" s="76">
        <v>44988.948611111111</v>
      </c>
      <c r="J7014" s="78"/>
      <c r="K7014" s="80">
        <v>1</v>
      </c>
    </row>
    <row r="7015" spans="2:11" x14ac:dyDescent="0.3">
      <c r="B7015" s="75">
        <v>42082</v>
      </c>
      <c r="C7015" s="76">
        <v>44988</v>
      </c>
      <c r="D7015" s="77">
        <v>644</v>
      </c>
      <c r="E7015" s="77">
        <v>4</v>
      </c>
      <c r="F7015" s="78"/>
      <c r="G7015" s="79">
        <v>44988.817430555559</v>
      </c>
      <c r="H7015" s="77">
        <v>169</v>
      </c>
      <c r="I7015" s="76">
        <v>44988.948611111111</v>
      </c>
      <c r="J7015" s="78"/>
      <c r="K7015" s="80">
        <v>1</v>
      </c>
    </row>
    <row r="7016" spans="2:11" x14ac:dyDescent="0.3">
      <c r="B7016" s="75">
        <v>42083</v>
      </c>
      <c r="C7016" s="76">
        <v>44988</v>
      </c>
      <c r="D7016" s="77">
        <v>1002</v>
      </c>
      <c r="E7016" s="77">
        <v>4</v>
      </c>
      <c r="F7016" s="78"/>
      <c r="G7016" s="79">
        <v>44988.83126157408</v>
      </c>
      <c r="H7016" s="77">
        <v>166</v>
      </c>
      <c r="I7016" s="76">
        <v>44988.948611111111</v>
      </c>
      <c r="J7016" s="78"/>
      <c r="K7016" s="80">
        <v>1</v>
      </c>
    </row>
    <row r="7017" spans="2:11" x14ac:dyDescent="0.3">
      <c r="B7017" s="75">
        <v>42084</v>
      </c>
      <c r="C7017" s="76">
        <v>44988</v>
      </c>
      <c r="D7017" s="77">
        <v>672</v>
      </c>
      <c r="E7017" s="77">
        <v>2</v>
      </c>
      <c r="F7017" s="78"/>
      <c r="G7017" s="79">
        <v>44988.846412037041</v>
      </c>
      <c r="H7017" s="77">
        <v>171</v>
      </c>
      <c r="I7017" s="76">
        <v>44988.948611111111</v>
      </c>
      <c r="J7017" s="78"/>
      <c r="K7017" s="80">
        <v>1</v>
      </c>
    </row>
    <row r="7018" spans="2:11" x14ac:dyDescent="0.3">
      <c r="B7018" s="75">
        <v>42085</v>
      </c>
      <c r="C7018" s="76">
        <v>44988</v>
      </c>
      <c r="D7018" s="77">
        <v>575</v>
      </c>
      <c r="E7018" s="77">
        <v>5</v>
      </c>
      <c r="F7018" s="78"/>
      <c r="G7018" s="79">
        <v>44988.856539351858</v>
      </c>
      <c r="H7018" s="77">
        <v>153</v>
      </c>
      <c r="I7018" s="76">
        <v>44988.948611111111</v>
      </c>
      <c r="J7018" s="78"/>
      <c r="K7018" s="80">
        <v>1</v>
      </c>
    </row>
    <row r="7019" spans="2:11" x14ac:dyDescent="0.3">
      <c r="B7019" s="75">
        <v>42086</v>
      </c>
      <c r="C7019" s="76">
        <v>44988</v>
      </c>
      <c r="D7019" s="77">
        <v>1243</v>
      </c>
      <c r="E7019" s="77">
        <v>3</v>
      </c>
      <c r="F7019" s="78"/>
      <c r="G7019" s="79">
        <v>44988.872152777782</v>
      </c>
      <c r="H7019" s="77">
        <v>150</v>
      </c>
      <c r="I7019" s="76">
        <v>44988.948611111111</v>
      </c>
      <c r="J7019" s="78"/>
      <c r="K7019" s="80">
        <v>1</v>
      </c>
    </row>
    <row r="7020" spans="2:11" x14ac:dyDescent="0.3">
      <c r="B7020" s="75">
        <v>42087</v>
      </c>
      <c r="C7020" s="76">
        <v>44988</v>
      </c>
      <c r="D7020" s="77">
        <v>837</v>
      </c>
      <c r="E7020" s="77">
        <v>5</v>
      </c>
      <c r="F7020" s="78"/>
      <c r="G7020" s="79">
        <v>44988.880057870374</v>
      </c>
      <c r="H7020" s="77">
        <v>149</v>
      </c>
      <c r="I7020" s="76">
        <v>44988.948611111111</v>
      </c>
      <c r="J7020" s="78"/>
      <c r="K7020" s="80">
        <v>1</v>
      </c>
    </row>
    <row r="7021" spans="2:11" x14ac:dyDescent="0.3">
      <c r="B7021" s="75">
        <v>42088</v>
      </c>
      <c r="C7021" s="76">
        <v>44988</v>
      </c>
      <c r="D7021" s="77">
        <v>1393</v>
      </c>
      <c r="E7021" s="77">
        <v>5</v>
      </c>
      <c r="F7021" s="78"/>
      <c r="G7021" s="79">
        <v>44988.889849537038</v>
      </c>
      <c r="H7021" s="77">
        <v>144</v>
      </c>
      <c r="I7021" s="76">
        <v>44988.948611111111</v>
      </c>
      <c r="J7021" s="78"/>
      <c r="K7021" s="80">
        <v>1</v>
      </c>
    </row>
    <row r="7022" spans="2:11" x14ac:dyDescent="0.3">
      <c r="B7022" s="75">
        <v>42089</v>
      </c>
      <c r="C7022" s="76">
        <v>44988</v>
      </c>
      <c r="D7022" s="77">
        <v>230</v>
      </c>
      <c r="E7022" s="77">
        <v>5</v>
      </c>
      <c r="F7022" s="78"/>
      <c r="G7022" s="79">
        <v>44988.901354166665</v>
      </c>
      <c r="H7022" s="77">
        <v>149</v>
      </c>
      <c r="I7022" s="76">
        <v>44988.948611111111</v>
      </c>
      <c r="J7022" s="78"/>
      <c r="K7022" s="80">
        <v>1</v>
      </c>
    </row>
    <row r="7023" spans="2:11" x14ac:dyDescent="0.3">
      <c r="B7023" s="75">
        <v>42090</v>
      </c>
      <c r="C7023" s="76">
        <v>44988</v>
      </c>
      <c r="D7023" s="77">
        <v>347</v>
      </c>
      <c r="E7023" s="77">
        <v>3</v>
      </c>
      <c r="F7023" s="78"/>
      <c r="G7023" s="79">
        <v>44988.910497685181</v>
      </c>
      <c r="H7023" s="77">
        <v>146</v>
      </c>
      <c r="I7023" s="76">
        <v>44988.948611111111</v>
      </c>
      <c r="J7023" s="78"/>
      <c r="K7023" s="80">
        <v>1</v>
      </c>
    </row>
    <row r="7024" spans="2:11" x14ac:dyDescent="0.3">
      <c r="B7024" s="75">
        <v>42091</v>
      </c>
      <c r="C7024" s="76">
        <v>44991</v>
      </c>
      <c r="D7024" s="77">
        <v>356</v>
      </c>
      <c r="E7024" s="77">
        <v>4</v>
      </c>
      <c r="F7024" s="78"/>
      <c r="G7024" s="79">
        <v>44991.333333333336</v>
      </c>
      <c r="H7024" s="77">
        <v>179</v>
      </c>
      <c r="I7024" s="76">
        <v>44991.952777777777</v>
      </c>
      <c r="J7024" s="78"/>
      <c r="K7024" s="80">
        <v>1</v>
      </c>
    </row>
    <row r="7025" spans="2:11" x14ac:dyDescent="0.3">
      <c r="B7025" s="75">
        <v>42092</v>
      </c>
      <c r="C7025" s="76">
        <v>44991</v>
      </c>
      <c r="D7025" s="77">
        <v>106</v>
      </c>
      <c r="E7025" s="77">
        <v>3</v>
      </c>
      <c r="F7025" s="78"/>
      <c r="G7025" s="79">
        <v>44991.341979166667</v>
      </c>
      <c r="H7025" s="77">
        <v>163</v>
      </c>
      <c r="I7025" s="76">
        <v>44991.952777777777</v>
      </c>
      <c r="J7025" s="78"/>
      <c r="K7025" s="80">
        <v>1</v>
      </c>
    </row>
    <row r="7026" spans="2:11" x14ac:dyDescent="0.3">
      <c r="B7026" s="75">
        <v>42093</v>
      </c>
      <c r="C7026" s="76">
        <v>44991</v>
      </c>
      <c r="D7026" s="77">
        <v>195</v>
      </c>
      <c r="E7026" s="77">
        <v>5</v>
      </c>
      <c r="F7026" s="78"/>
      <c r="G7026" s="79">
        <v>44991.358043981483</v>
      </c>
      <c r="H7026" s="77">
        <v>163</v>
      </c>
      <c r="I7026" s="76">
        <v>44991.952777777777</v>
      </c>
      <c r="J7026" s="78"/>
      <c r="K7026" s="80">
        <v>1</v>
      </c>
    </row>
    <row r="7027" spans="2:11" x14ac:dyDescent="0.3">
      <c r="B7027" s="75">
        <v>42094</v>
      </c>
      <c r="C7027" s="76">
        <v>44991</v>
      </c>
      <c r="D7027" s="77">
        <v>509</v>
      </c>
      <c r="E7027" s="77">
        <v>3</v>
      </c>
      <c r="F7027" s="78"/>
      <c r="G7027" s="79">
        <v>44991.369351851856</v>
      </c>
      <c r="H7027" s="77">
        <v>160</v>
      </c>
      <c r="I7027" s="76">
        <v>44991.952777777777</v>
      </c>
      <c r="J7027" s="78"/>
      <c r="K7027" s="80">
        <v>1</v>
      </c>
    </row>
    <row r="7028" spans="2:11" x14ac:dyDescent="0.3">
      <c r="B7028" s="75">
        <v>42095</v>
      </c>
      <c r="C7028" s="76">
        <v>44991</v>
      </c>
      <c r="D7028" s="77">
        <v>198</v>
      </c>
      <c r="E7028" s="77">
        <v>5</v>
      </c>
      <c r="F7028" s="78"/>
      <c r="G7028" s="79">
        <v>44991.385405092595</v>
      </c>
      <c r="H7028" s="77">
        <v>172</v>
      </c>
      <c r="I7028" s="76">
        <v>44991.952777777777</v>
      </c>
      <c r="J7028" s="78"/>
      <c r="K7028" s="80">
        <v>1</v>
      </c>
    </row>
    <row r="7029" spans="2:11" x14ac:dyDescent="0.3">
      <c r="B7029" s="75">
        <v>42096</v>
      </c>
      <c r="C7029" s="76">
        <v>44991</v>
      </c>
      <c r="D7029" s="77">
        <v>104</v>
      </c>
      <c r="E7029" s="77">
        <v>5</v>
      </c>
      <c r="F7029" s="78"/>
      <c r="G7029" s="79">
        <v>44991.397743055561</v>
      </c>
      <c r="H7029" s="77">
        <v>149</v>
      </c>
      <c r="I7029" s="76">
        <v>44991.952777777777</v>
      </c>
      <c r="J7029" s="78"/>
      <c r="K7029" s="80">
        <v>1</v>
      </c>
    </row>
    <row r="7030" spans="2:11" x14ac:dyDescent="0.3">
      <c r="B7030" s="75">
        <v>42097</v>
      </c>
      <c r="C7030" s="76">
        <v>44991</v>
      </c>
      <c r="D7030" s="77">
        <v>732</v>
      </c>
      <c r="E7030" s="77">
        <v>1</v>
      </c>
      <c r="F7030" s="78"/>
      <c r="G7030" s="79">
        <v>44991.40770833334</v>
      </c>
      <c r="H7030" s="77">
        <v>145</v>
      </c>
      <c r="I7030" s="76">
        <v>44991.952777777777</v>
      </c>
      <c r="J7030" s="78"/>
      <c r="K7030" s="80">
        <v>1</v>
      </c>
    </row>
    <row r="7031" spans="2:11" x14ac:dyDescent="0.3">
      <c r="B7031" s="75">
        <v>42098</v>
      </c>
      <c r="C7031" s="76">
        <v>44991</v>
      </c>
      <c r="D7031" s="77">
        <v>355</v>
      </c>
      <c r="E7031" s="77">
        <v>4</v>
      </c>
      <c r="F7031" s="78"/>
      <c r="G7031" s="79">
        <v>44991.416192129633</v>
      </c>
      <c r="H7031" s="77">
        <v>176</v>
      </c>
      <c r="I7031" s="76">
        <v>44991.952777777777</v>
      </c>
      <c r="J7031" s="78"/>
      <c r="K7031" s="80">
        <v>1</v>
      </c>
    </row>
    <row r="7032" spans="2:11" x14ac:dyDescent="0.3">
      <c r="B7032" s="75">
        <v>42099</v>
      </c>
      <c r="C7032" s="76">
        <v>44991</v>
      </c>
      <c r="D7032" s="77">
        <v>1389</v>
      </c>
      <c r="E7032" s="77">
        <v>1</v>
      </c>
      <c r="F7032" s="78"/>
      <c r="G7032" s="79">
        <v>44991.425717592596</v>
      </c>
      <c r="H7032" s="77">
        <v>169</v>
      </c>
      <c r="I7032" s="76">
        <v>44991.952777777777</v>
      </c>
      <c r="J7032" s="78"/>
      <c r="K7032" s="80">
        <v>1</v>
      </c>
    </row>
    <row r="7033" spans="2:11" x14ac:dyDescent="0.3">
      <c r="B7033" s="75">
        <v>42100</v>
      </c>
      <c r="C7033" s="76">
        <v>44991</v>
      </c>
      <c r="D7033" s="77">
        <v>506</v>
      </c>
      <c r="E7033" s="77">
        <v>3</v>
      </c>
      <c r="F7033" s="78"/>
      <c r="G7033" s="79">
        <v>44991.441527777781</v>
      </c>
      <c r="H7033" s="77">
        <v>166</v>
      </c>
      <c r="I7033" s="76">
        <v>44991.952777777777</v>
      </c>
      <c r="J7033" s="78"/>
      <c r="K7033" s="80">
        <v>1</v>
      </c>
    </row>
    <row r="7034" spans="2:11" x14ac:dyDescent="0.3">
      <c r="B7034" s="75">
        <v>42101</v>
      </c>
      <c r="C7034" s="76">
        <v>44991</v>
      </c>
      <c r="D7034" s="77">
        <v>1258</v>
      </c>
      <c r="E7034" s="77">
        <v>1</v>
      </c>
      <c r="F7034" s="78"/>
      <c r="G7034" s="79">
        <v>44991.457199074081</v>
      </c>
      <c r="H7034" s="77">
        <v>146</v>
      </c>
      <c r="I7034" s="76">
        <v>44991.952777777777</v>
      </c>
      <c r="J7034" s="78"/>
      <c r="K7034" s="80">
        <v>1</v>
      </c>
    </row>
    <row r="7035" spans="2:11" x14ac:dyDescent="0.3">
      <c r="B7035" s="75">
        <v>42102</v>
      </c>
      <c r="C7035" s="76">
        <v>44991</v>
      </c>
      <c r="D7035" s="77">
        <v>889</v>
      </c>
      <c r="E7035" s="77">
        <v>1</v>
      </c>
      <c r="F7035" s="78"/>
      <c r="G7035" s="79">
        <v>44991.467337962968</v>
      </c>
      <c r="H7035" s="77">
        <v>168</v>
      </c>
      <c r="I7035" s="76">
        <v>44991.952777777777</v>
      </c>
      <c r="J7035" s="78"/>
      <c r="K7035" s="80">
        <v>1</v>
      </c>
    </row>
    <row r="7036" spans="2:11" x14ac:dyDescent="0.3">
      <c r="B7036" s="75">
        <v>42103</v>
      </c>
      <c r="C7036" s="76">
        <v>44991</v>
      </c>
      <c r="D7036" s="77">
        <v>123</v>
      </c>
      <c r="E7036" s="77">
        <v>4</v>
      </c>
      <c r="F7036" s="78"/>
      <c r="G7036" s="79">
        <v>44991.482291666674</v>
      </c>
      <c r="H7036" s="77">
        <v>141</v>
      </c>
      <c r="I7036" s="76">
        <v>44991.952777777777</v>
      </c>
      <c r="J7036" s="78"/>
      <c r="K7036" s="80">
        <v>1</v>
      </c>
    </row>
    <row r="7037" spans="2:11" x14ac:dyDescent="0.3">
      <c r="B7037" s="75">
        <v>42104</v>
      </c>
      <c r="C7037" s="76">
        <v>44991</v>
      </c>
      <c r="D7037" s="77">
        <v>1404</v>
      </c>
      <c r="E7037" s="77">
        <v>5</v>
      </c>
      <c r="F7037" s="78"/>
      <c r="G7037" s="79">
        <v>44991.496979166674</v>
      </c>
      <c r="H7037" s="77">
        <v>163</v>
      </c>
      <c r="I7037" s="76">
        <v>44991.952777777777</v>
      </c>
      <c r="J7037" s="78"/>
      <c r="K7037" s="80">
        <v>1</v>
      </c>
    </row>
    <row r="7038" spans="2:11" x14ac:dyDescent="0.3">
      <c r="B7038" s="75">
        <v>42105</v>
      </c>
      <c r="C7038" s="76">
        <v>44991</v>
      </c>
      <c r="D7038" s="77">
        <v>454</v>
      </c>
      <c r="E7038" s="77">
        <v>1</v>
      </c>
      <c r="F7038" s="78"/>
      <c r="G7038" s="79">
        <v>44991.506817129637</v>
      </c>
      <c r="H7038" s="77">
        <v>173</v>
      </c>
      <c r="I7038" s="76">
        <v>44991.952777777777</v>
      </c>
      <c r="J7038" s="78"/>
      <c r="K7038" s="80">
        <v>1</v>
      </c>
    </row>
    <row r="7039" spans="2:11" x14ac:dyDescent="0.3">
      <c r="B7039" s="75">
        <v>42106</v>
      </c>
      <c r="C7039" s="76">
        <v>44991</v>
      </c>
      <c r="D7039" s="77">
        <v>523</v>
      </c>
      <c r="E7039" s="77">
        <v>1</v>
      </c>
      <c r="F7039" s="78"/>
      <c r="G7039" s="79">
        <v>44991.520937500005</v>
      </c>
      <c r="H7039" s="77">
        <v>175</v>
      </c>
      <c r="I7039" s="76">
        <v>44991.952777777777</v>
      </c>
      <c r="J7039" s="78"/>
      <c r="K7039" s="80">
        <v>1</v>
      </c>
    </row>
    <row r="7040" spans="2:11" x14ac:dyDescent="0.3">
      <c r="B7040" s="75">
        <v>42107</v>
      </c>
      <c r="C7040" s="76">
        <v>44991</v>
      </c>
      <c r="D7040" s="77">
        <v>565</v>
      </c>
      <c r="E7040" s="77">
        <v>6</v>
      </c>
      <c r="F7040" s="78"/>
      <c r="G7040" s="79">
        <v>44991.530474537045</v>
      </c>
      <c r="H7040" s="77">
        <v>140</v>
      </c>
      <c r="I7040" s="76">
        <v>44991.952777777777</v>
      </c>
      <c r="J7040" s="78"/>
      <c r="K7040" s="80">
        <v>1</v>
      </c>
    </row>
    <row r="7041" spans="2:11" x14ac:dyDescent="0.3">
      <c r="B7041" s="75">
        <v>42108</v>
      </c>
      <c r="C7041" s="76">
        <v>44991</v>
      </c>
      <c r="D7041" s="77">
        <v>482</v>
      </c>
      <c r="E7041" s="77">
        <v>5</v>
      </c>
      <c r="F7041" s="78"/>
      <c r="G7041" s="79">
        <v>44991.546099537045</v>
      </c>
      <c r="H7041" s="77">
        <v>153</v>
      </c>
      <c r="I7041" s="76">
        <v>44991.952777777777</v>
      </c>
      <c r="J7041" s="78"/>
      <c r="K7041" s="80">
        <v>1</v>
      </c>
    </row>
    <row r="7042" spans="2:11" x14ac:dyDescent="0.3">
      <c r="B7042" s="75">
        <v>42109</v>
      </c>
      <c r="C7042" s="76">
        <v>44991</v>
      </c>
      <c r="D7042" s="77">
        <v>623</v>
      </c>
      <c r="E7042" s="77">
        <v>1</v>
      </c>
      <c r="F7042" s="78"/>
      <c r="G7042" s="79">
        <v>44991.557719907418</v>
      </c>
      <c r="H7042" s="77">
        <v>161</v>
      </c>
      <c r="I7042" s="76">
        <v>44991.952777777777</v>
      </c>
      <c r="J7042" s="78"/>
      <c r="K7042" s="80">
        <v>1</v>
      </c>
    </row>
    <row r="7043" spans="2:11" x14ac:dyDescent="0.3">
      <c r="B7043" s="75">
        <v>42110</v>
      </c>
      <c r="C7043" s="76">
        <v>44991</v>
      </c>
      <c r="D7043" s="77">
        <v>737</v>
      </c>
      <c r="E7043" s="77">
        <v>3</v>
      </c>
      <c r="F7043" s="78"/>
      <c r="G7043" s="79">
        <v>44991.572048611124</v>
      </c>
      <c r="H7043" s="77">
        <v>141</v>
      </c>
      <c r="I7043" s="76">
        <v>44991.952777777777</v>
      </c>
      <c r="J7043" s="78"/>
      <c r="K7043" s="80">
        <v>1</v>
      </c>
    </row>
    <row r="7044" spans="2:11" x14ac:dyDescent="0.3">
      <c r="B7044" s="75">
        <v>42111</v>
      </c>
      <c r="C7044" s="76">
        <v>44991</v>
      </c>
      <c r="D7044" s="77">
        <v>1314</v>
      </c>
      <c r="E7044" s="77">
        <v>3</v>
      </c>
      <c r="F7044" s="78"/>
      <c r="G7044" s="79">
        <v>44991.583622685197</v>
      </c>
      <c r="H7044" s="77">
        <v>151</v>
      </c>
      <c r="I7044" s="76">
        <v>44991.952777777777</v>
      </c>
      <c r="J7044" s="78"/>
      <c r="K7044" s="80">
        <v>1</v>
      </c>
    </row>
    <row r="7045" spans="2:11" x14ac:dyDescent="0.3">
      <c r="B7045" s="75">
        <v>42112</v>
      </c>
      <c r="C7045" s="76">
        <v>44991</v>
      </c>
      <c r="D7045" s="77">
        <v>179</v>
      </c>
      <c r="E7045" s="77">
        <v>5</v>
      </c>
      <c r="F7045" s="78"/>
      <c r="G7045" s="79">
        <v>44991.599733796305</v>
      </c>
      <c r="H7045" s="77">
        <v>163</v>
      </c>
      <c r="I7045" s="76">
        <v>44991.952777777777</v>
      </c>
      <c r="J7045" s="78"/>
      <c r="K7045" s="80">
        <v>1</v>
      </c>
    </row>
    <row r="7046" spans="2:11" x14ac:dyDescent="0.3">
      <c r="B7046" s="75">
        <v>42113</v>
      </c>
      <c r="C7046" s="76">
        <v>44991</v>
      </c>
      <c r="D7046" s="77">
        <v>668</v>
      </c>
      <c r="E7046" s="77">
        <v>2</v>
      </c>
      <c r="F7046" s="78"/>
      <c r="G7046" s="79">
        <v>44991.612372685195</v>
      </c>
      <c r="H7046" s="77">
        <v>173</v>
      </c>
      <c r="I7046" s="76">
        <v>44991.952777777777</v>
      </c>
      <c r="J7046" s="78"/>
      <c r="K7046" s="80">
        <v>1</v>
      </c>
    </row>
    <row r="7047" spans="2:11" x14ac:dyDescent="0.3">
      <c r="B7047" s="75">
        <v>42114</v>
      </c>
      <c r="C7047" s="76">
        <v>44991</v>
      </c>
      <c r="D7047" s="77">
        <v>726</v>
      </c>
      <c r="E7047" s="77">
        <v>3</v>
      </c>
      <c r="F7047" s="78"/>
      <c r="G7047" s="79">
        <v>44991.627662037048</v>
      </c>
      <c r="H7047" s="77">
        <v>145</v>
      </c>
      <c r="I7047" s="76">
        <v>44991.952777777777</v>
      </c>
      <c r="J7047" s="78"/>
      <c r="K7047" s="80">
        <v>1</v>
      </c>
    </row>
    <row r="7048" spans="2:11" x14ac:dyDescent="0.3">
      <c r="B7048" s="75">
        <v>42115</v>
      </c>
      <c r="C7048" s="76">
        <v>44991</v>
      </c>
      <c r="D7048" s="77">
        <v>528</v>
      </c>
      <c r="E7048" s="77">
        <v>5</v>
      </c>
      <c r="F7048" s="78"/>
      <c r="G7048" s="79">
        <v>44991.639629629644</v>
      </c>
      <c r="H7048" s="77">
        <v>169</v>
      </c>
      <c r="I7048" s="76">
        <v>44991.952777777777</v>
      </c>
      <c r="J7048" s="78"/>
      <c r="K7048" s="80">
        <v>1</v>
      </c>
    </row>
    <row r="7049" spans="2:11" x14ac:dyDescent="0.3">
      <c r="B7049" s="75">
        <v>42116</v>
      </c>
      <c r="C7049" s="76">
        <v>44991</v>
      </c>
      <c r="D7049" s="77">
        <v>1097</v>
      </c>
      <c r="E7049" s="77">
        <v>5</v>
      </c>
      <c r="F7049" s="78"/>
      <c r="G7049" s="79">
        <v>44991.654606481497</v>
      </c>
      <c r="H7049" s="77">
        <v>155</v>
      </c>
      <c r="I7049" s="76">
        <v>44991.952777777777</v>
      </c>
      <c r="J7049" s="78"/>
      <c r="K7049" s="80">
        <v>1</v>
      </c>
    </row>
    <row r="7050" spans="2:11" x14ac:dyDescent="0.3">
      <c r="B7050" s="75">
        <v>42117</v>
      </c>
      <c r="C7050" s="76">
        <v>44991</v>
      </c>
      <c r="D7050" s="77">
        <v>695</v>
      </c>
      <c r="E7050" s="77">
        <v>5</v>
      </c>
      <c r="F7050" s="78"/>
      <c r="G7050" s="79">
        <v>44991.663993055568</v>
      </c>
      <c r="H7050" s="77">
        <v>143</v>
      </c>
      <c r="I7050" s="76">
        <v>44991.952777777777</v>
      </c>
      <c r="J7050" s="78"/>
      <c r="K7050" s="80">
        <v>1</v>
      </c>
    </row>
    <row r="7051" spans="2:11" x14ac:dyDescent="0.3">
      <c r="B7051" s="75">
        <v>42118</v>
      </c>
      <c r="C7051" s="76">
        <v>44991</v>
      </c>
      <c r="D7051" s="77">
        <v>860</v>
      </c>
      <c r="E7051" s="77">
        <v>2</v>
      </c>
      <c r="F7051" s="78"/>
      <c r="G7051" s="79">
        <v>44991.673587962978</v>
      </c>
      <c r="H7051" s="77">
        <v>166</v>
      </c>
      <c r="I7051" s="76">
        <v>44991.952777777777</v>
      </c>
      <c r="J7051" s="78"/>
      <c r="K7051" s="80">
        <v>1</v>
      </c>
    </row>
    <row r="7052" spans="2:11" x14ac:dyDescent="0.3">
      <c r="B7052" s="75">
        <v>42119</v>
      </c>
      <c r="C7052" s="76">
        <v>44991</v>
      </c>
      <c r="D7052" s="77">
        <v>1410</v>
      </c>
      <c r="E7052" s="77">
        <v>4</v>
      </c>
      <c r="F7052" s="78"/>
      <c r="G7052" s="79">
        <v>44991.688425925939</v>
      </c>
      <c r="H7052" s="77">
        <v>156</v>
      </c>
      <c r="I7052" s="76">
        <v>44991.952777777777</v>
      </c>
      <c r="J7052" s="78"/>
      <c r="K7052" s="80">
        <v>1</v>
      </c>
    </row>
    <row r="7053" spans="2:11" x14ac:dyDescent="0.3">
      <c r="B7053" s="75">
        <v>42120</v>
      </c>
      <c r="C7053" s="76">
        <v>44991</v>
      </c>
      <c r="D7053" s="77">
        <v>12</v>
      </c>
      <c r="E7053" s="77">
        <v>5</v>
      </c>
      <c r="F7053" s="78"/>
      <c r="G7053" s="79">
        <v>44991.698703703718</v>
      </c>
      <c r="H7053" s="77">
        <v>146</v>
      </c>
      <c r="I7053" s="76">
        <v>44991.952777777777</v>
      </c>
      <c r="J7053" s="78"/>
      <c r="K7053" s="80">
        <v>1</v>
      </c>
    </row>
    <row r="7054" spans="2:11" x14ac:dyDescent="0.3">
      <c r="B7054" s="75">
        <v>42121</v>
      </c>
      <c r="C7054" s="76">
        <v>44991</v>
      </c>
      <c r="D7054" s="77">
        <v>1327</v>
      </c>
      <c r="E7054" s="77">
        <v>2</v>
      </c>
      <c r="F7054" s="78"/>
      <c r="G7054" s="79">
        <v>44991.711770833346</v>
      </c>
      <c r="H7054" s="77">
        <v>173</v>
      </c>
      <c r="I7054" s="76">
        <v>44991.952777777777</v>
      </c>
      <c r="J7054" s="78"/>
      <c r="K7054" s="80">
        <v>1</v>
      </c>
    </row>
    <row r="7055" spans="2:11" x14ac:dyDescent="0.3">
      <c r="B7055" s="75">
        <v>42122</v>
      </c>
      <c r="C7055" s="76">
        <v>44991</v>
      </c>
      <c r="D7055" s="77">
        <v>856</v>
      </c>
      <c r="E7055" s="77">
        <v>2</v>
      </c>
      <c r="F7055" s="78"/>
      <c r="G7055" s="79">
        <v>44991.723900462974</v>
      </c>
      <c r="H7055" s="77">
        <v>176</v>
      </c>
      <c r="I7055" s="76">
        <v>44991.952777777777</v>
      </c>
      <c r="J7055" s="78"/>
      <c r="K7055" s="80">
        <v>1</v>
      </c>
    </row>
    <row r="7056" spans="2:11" x14ac:dyDescent="0.3">
      <c r="B7056" s="75">
        <v>42123</v>
      </c>
      <c r="C7056" s="76">
        <v>44991</v>
      </c>
      <c r="D7056" s="77">
        <v>1124</v>
      </c>
      <c r="E7056" s="77">
        <v>3</v>
      </c>
      <c r="F7056" s="78"/>
      <c r="G7056" s="79">
        <v>44991.738414351865</v>
      </c>
      <c r="H7056" s="77">
        <v>175</v>
      </c>
      <c r="I7056" s="76">
        <v>44991.952777777777</v>
      </c>
      <c r="J7056" s="78"/>
      <c r="K7056" s="80">
        <v>1</v>
      </c>
    </row>
    <row r="7057" spans="2:11" x14ac:dyDescent="0.3">
      <c r="B7057" s="75">
        <v>42124</v>
      </c>
      <c r="C7057" s="76">
        <v>44991</v>
      </c>
      <c r="D7057" s="77">
        <v>889</v>
      </c>
      <c r="E7057" s="77">
        <v>6</v>
      </c>
      <c r="F7057" s="78"/>
      <c r="G7057" s="79">
        <v>44991.752696759271</v>
      </c>
      <c r="H7057" s="77">
        <v>156</v>
      </c>
      <c r="I7057" s="76">
        <v>44991.952777777777</v>
      </c>
      <c r="J7057" s="78"/>
      <c r="K7057" s="80">
        <v>1</v>
      </c>
    </row>
    <row r="7058" spans="2:11" x14ac:dyDescent="0.3">
      <c r="B7058" s="75">
        <v>42125</v>
      </c>
      <c r="C7058" s="76">
        <v>44991</v>
      </c>
      <c r="D7058" s="77">
        <v>558</v>
      </c>
      <c r="E7058" s="77">
        <v>6</v>
      </c>
      <c r="F7058" s="78"/>
      <c r="G7058" s="79">
        <v>44991.766238425938</v>
      </c>
      <c r="H7058" s="77">
        <v>177</v>
      </c>
      <c r="I7058" s="76">
        <v>44991.952777777777</v>
      </c>
      <c r="J7058" s="78"/>
      <c r="K7058" s="80">
        <v>1</v>
      </c>
    </row>
    <row r="7059" spans="2:11" x14ac:dyDescent="0.3">
      <c r="B7059" s="75">
        <v>42126</v>
      </c>
      <c r="C7059" s="76">
        <v>44991</v>
      </c>
      <c r="D7059" s="77">
        <v>1118</v>
      </c>
      <c r="E7059" s="77">
        <v>3</v>
      </c>
      <c r="F7059" s="78"/>
      <c r="G7059" s="79">
        <v>44991.778252314827</v>
      </c>
      <c r="H7059" s="77">
        <v>166</v>
      </c>
      <c r="I7059" s="76">
        <v>44991.952777777777</v>
      </c>
      <c r="J7059" s="78"/>
      <c r="K7059" s="80">
        <v>1</v>
      </c>
    </row>
    <row r="7060" spans="2:11" x14ac:dyDescent="0.3">
      <c r="B7060" s="75">
        <v>42127</v>
      </c>
      <c r="C7060" s="76">
        <v>44991</v>
      </c>
      <c r="D7060" s="77">
        <v>1229</v>
      </c>
      <c r="E7060" s="77">
        <v>5</v>
      </c>
      <c r="F7060" s="78"/>
      <c r="G7060" s="79">
        <v>44991.786689814828</v>
      </c>
      <c r="H7060" s="77">
        <v>168</v>
      </c>
      <c r="I7060" s="76">
        <v>44991.952777777777</v>
      </c>
      <c r="J7060" s="78"/>
      <c r="K7060" s="80">
        <v>1</v>
      </c>
    </row>
    <row r="7061" spans="2:11" x14ac:dyDescent="0.3">
      <c r="B7061" s="75">
        <v>42128</v>
      </c>
      <c r="C7061" s="76">
        <v>44991</v>
      </c>
      <c r="D7061" s="77">
        <v>907</v>
      </c>
      <c r="E7061" s="77">
        <v>2</v>
      </c>
      <c r="F7061" s="78"/>
      <c r="G7061" s="79">
        <v>44991.79967592594</v>
      </c>
      <c r="H7061" s="77">
        <v>150</v>
      </c>
      <c r="I7061" s="76">
        <v>44991.952777777777</v>
      </c>
      <c r="J7061" s="78"/>
      <c r="K7061" s="80">
        <v>1</v>
      </c>
    </row>
    <row r="7062" spans="2:11" x14ac:dyDescent="0.3">
      <c r="B7062" s="75">
        <v>42129</v>
      </c>
      <c r="C7062" s="76">
        <v>44991</v>
      </c>
      <c r="D7062" s="77">
        <v>818</v>
      </c>
      <c r="E7062" s="77">
        <v>5</v>
      </c>
      <c r="F7062" s="78"/>
      <c r="G7062" s="79">
        <v>44991.810289351866</v>
      </c>
      <c r="H7062" s="77">
        <v>160</v>
      </c>
      <c r="I7062" s="76">
        <v>44991.952777777777</v>
      </c>
      <c r="J7062" s="78"/>
      <c r="K7062" s="80">
        <v>1</v>
      </c>
    </row>
    <row r="7063" spans="2:11" x14ac:dyDescent="0.3">
      <c r="B7063" s="75">
        <v>42130</v>
      </c>
      <c r="C7063" s="76">
        <v>44991</v>
      </c>
      <c r="D7063" s="77">
        <v>212</v>
      </c>
      <c r="E7063" s="77">
        <v>4</v>
      </c>
      <c r="F7063" s="78"/>
      <c r="G7063" s="79">
        <v>44991.822395833347</v>
      </c>
      <c r="H7063" s="77">
        <v>172</v>
      </c>
      <c r="I7063" s="76">
        <v>44991.952777777777</v>
      </c>
      <c r="J7063" s="78"/>
      <c r="K7063" s="80">
        <v>1</v>
      </c>
    </row>
    <row r="7064" spans="2:11" x14ac:dyDescent="0.3">
      <c r="B7064" s="75">
        <v>42131</v>
      </c>
      <c r="C7064" s="76">
        <v>44991</v>
      </c>
      <c r="D7064" s="77">
        <v>109</v>
      </c>
      <c r="E7064" s="77">
        <v>3</v>
      </c>
      <c r="F7064" s="78"/>
      <c r="G7064" s="79">
        <v>44991.837754629647</v>
      </c>
      <c r="H7064" s="77">
        <v>146</v>
      </c>
      <c r="I7064" s="76">
        <v>44991.952777777777</v>
      </c>
      <c r="J7064" s="78"/>
      <c r="K7064" s="80">
        <v>1</v>
      </c>
    </row>
    <row r="7065" spans="2:11" x14ac:dyDescent="0.3">
      <c r="B7065" s="75">
        <v>42132</v>
      </c>
      <c r="C7065" s="76">
        <v>44991</v>
      </c>
      <c r="D7065" s="77">
        <v>788</v>
      </c>
      <c r="E7065" s="77">
        <v>5</v>
      </c>
      <c r="F7065" s="78"/>
      <c r="G7065" s="79">
        <v>44991.84759259261</v>
      </c>
      <c r="H7065" s="77">
        <v>157</v>
      </c>
      <c r="I7065" s="76">
        <v>44991.952777777777</v>
      </c>
      <c r="J7065" s="78"/>
      <c r="K7065" s="80">
        <v>1</v>
      </c>
    </row>
    <row r="7066" spans="2:11" x14ac:dyDescent="0.3">
      <c r="B7066" s="75">
        <v>42133</v>
      </c>
      <c r="C7066" s="76">
        <v>44991</v>
      </c>
      <c r="D7066" s="77">
        <v>897</v>
      </c>
      <c r="E7066" s="77">
        <v>2</v>
      </c>
      <c r="F7066" s="78"/>
      <c r="G7066" s="79">
        <v>44991.856018518534</v>
      </c>
      <c r="H7066" s="77">
        <v>159</v>
      </c>
      <c r="I7066" s="76">
        <v>44991.952777777777</v>
      </c>
      <c r="J7066" s="78"/>
      <c r="K7066" s="80">
        <v>1</v>
      </c>
    </row>
    <row r="7067" spans="2:11" x14ac:dyDescent="0.3">
      <c r="B7067" s="75">
        <v>42134</v>
      </c>
      <c r="C7067" s="76">
        <v>44991</v>
      </c>
      <c r="D7067" s="77">
        <v>1129</v>
      </c>
      <c r="E7067" s="77">
        <v>1</v>
      </c>
      <c r="F7067" s="78"/>
      <c r="G7067" s="79">
        <v>44991.872106481496</v>
      </c>
      <c r="H7067" s="77">
        <v>165</v>
      </c>
      <c r="I7067" s="76">
        <v>44991.952777777777</v>
      </c>
      <c r="J7067" s="78"/>
      <c r="K7067" s="80">
        <v>1</v>
      </c>
    </row>
    <row r="7068" spans="2:11" x14ac:dyDescent="0.3">
      <c r="B7068" s="75">
        <v>42135</v>
      </c>
      <c r="C7068" s="76">
        <v>44991</v>
      </c>
      <c r="D7068" s="77">
        <v>1276</v>
      </c>
      <c r="E7068" s="77">
        <v>4</v>
      </c>
      <c r="F7068" s="78"/>
      <c r="G7068" s="79">
        <v>44991.881377314829</v>
      </c>
      <c r="H7068" s="77">
        <v>153</v>
      </c>
      <c r="I7068" s="76">
        <v>44991.952777777777</v>
      </c>
      <c r="J7068" s="78"/>
      <c r="K7068" s="80">
        <v>1</v>
      </c>
    </row>
    <row r="7069" spans="2:11" x14ac:dyDescent="0.3">
      <c r="B7069" s="75">
        <v>42136</v>
      </c>
      <c r="C7069" s="76">
        <v>44991</v>
      </c>
      <c r="D7069" s="77">
        <v>1383</v>
      </c>
      <c r="E7069" s="77">
        <v>5</v>
      </c>
      <c r="F7069" s="78"/>
      <c r="G7069" s="79">
        <v>44991.890682870384</v>
      </c>
      <c r="H7069" s="77">
        <v>159</v>
      </c>
      <c r="I7069" s="76">
        <v>44991.952777777777</v>
      </c>
      <c r="J7069" s="78"/>
      <c r="K7069" s="80">
        <v>1</v>
      </c>
    </row>
    <row r="7070" spans="2:11" x14ac:dyDescent="0.3">
      <c r="B7070" s="75">
        <v>42137</v>
      </c>
      <c r="C7070" s="76">
        <v>44991</v>
      </c>
      <c r="D7070" s="77">
        <v>896</v>
      </c>
      <c r="E7070" s="77">
        <v>4</v>
      </c>
      <c r="F7070" s="78"/>
      <c r="G7070" s="79">
        <v>44991.900509259271</v>
      </c>
      <c r="H7070" s="77">
        <v>144</v>
      </c>
      <c r="I7070" s="76">
        <v>44991.952777777777</v>
      </c>
      <c r="J7070" s="78"/>
      <c r="K7070" s="80">
        <v>1</v>
      </c>
    </row>
    <row r="7071" spans="2:11" x14ac:dyDescent="0.3">
      <c r="B7071" s="75">
        <v>42138</v>
      </c>
      <c r="C7071" s="76">
        <v>44992</v>
      </c>
      <c r="D7071" s="77">
        <v>493</v>
      </c>
      <c r="E7071" s="77">
        <v>4</v>
      </c>
      <c r="F7071" s="78"/>
      <c r="G7071" s="79">
        <v>44992.333333333336</v>
      </c>
      <c r="H7071" s="77">
        <v>142</v>
      </c>
      <c r="I7071" s="76">
        <v>44992.959027777775</v>
      </c>
      <c r="J7071" s="78"/>
      <c r="K7071" s="80">
        <v>1</v>
      </c>
    </row>
    <row r="7072" spans="2:11" x14ac:dyDescent="0.3">
      <c r="B7072" s="75">
        <v>42139</v>
      </c>
      <c r="C7072" s="76">
        <v>44992</v>
      </c>
      <c r="D7072" s="77">
        <v>458</v>
      </c>
      <c r="E7072" s="77">
        <v>3</v>
      </c>
      <c r="F7072" s="78"/>
      <c r="G7072" s="79">
        <v>44992.344560185185</v>
      </c>
      <c r="H7072" s="77">
        <v>145</v>
      </c>
      <c r="I7072" s="76">
        <v>44992.959027777775</v>
      </c>
      <c r="J7072" s="78"/>
      <c r="K7072" s="80">
        <v>1</v>
      </c>
    </row>
    <row r="7073" spans="2:11" x14ac:dyDescent="0.3">
      <c r="B7073" s="75">
        <v>42140</v>
      </c>
      <c r="C7073" s="76">
        <v>44992</v>
      </c>
      <c r="D7073" s="77">
        <v>1092</v>
      </c>
      <c r="E7073" s="77">
        <v>3</v>
      </c>
      <c r="F7073" s="78"/>
      <c r="G7073" s="79">
        <v>44992.360601851855</v>
      </c>
      <c r="H7073" s="77">
        <v>140</v>
      </c>
      <c r="I7073" s="76">
        <v>44992.959027777775</v>
      </c>
      <c r="J7073" s="78"/>
      <c r="K7073" s="80">
        <v>1</v>
      </c>
    </row>
    <row r="7074" spans="2:11" x14ac:dyDescent="0.3">
      <c r="B7074" s="75">
        <v>42141</v>
      </c>
      <c r="C7074" s="76">
        <v>44992</v>
      </c>
      <c r="D7074" s="77">
        <v>321</v>
      </c>
      <c r="E7074" s="77">
        <v>5</v>
      </c>
      <c r="F7074" s="78"/>
      <c r="G7074" s="79">
        <v>44992.376157407409</v>
      </c>
      <c r="H7074" s="77">
        <v>172</v>
      </c>
      <c r="I7074" s="76">
        <v>44992.959027777775</v>
      </c>
      <c r="J7074" s="78"/>
      <c r="K7074" s="80">
        <v>1</v>
      </c>
    </row>
    <row r="7075" spans="2:11" x14ac:dyDescent="0.3">
      <c r="B7075" s="75">
        <v>42142</v>
      </c>
      <c r="C7075" s="76">
        <v>44992</v>
      </c>
      <c r="D7075" s="77">
        <v>1124</v>
      </c>
      <c r="E7075" s="77">
        <v>1</v>
      </c>
      <c r="F7075" s="78"/>
      <c r="G7075" s="79">
        <v>44992.386099537041</v>
      </c>
      <c r="H7075" s="77">
        <v>178</v>
      </c>
      <c r="I7075" s="76">
        <v>44992.959027777775</v>
      </c>
      <c r="J7075" s="78"/>
      <c r="K7075" s="80">
        <v>1</v>
      </c>
    </row>
    <row r="7076" spans="2:11" x14ac:dyDescent="0.3">
      <c r="B7076" s="75">
        <v>42143</v>
      </c>
      <c r="C7076" s="76">
        <v>44992</v>
      </c>
      <c r="D7076" s="77">
        <v>771</v>
      </c>
      <c r="E7076" s="77">
        <v>2</v>
      </c>
      <c r="F7076" s="78"/>
      <c r="G7076" s="79">
        <v>44992.399664351855</v>
      </c>
      <c r="H7076" s="77">
        <v>179</v>
      </c>
      <c r="I7076" s="76">
        <v>44992.959027777775</v>
      </c>
      <c r="J7076" s="78"/>
      <c r="K7076" s="80">
        <v>1</v>
      </c>
    </row>
    <row r="7077" spans="2:11" x14ac:dyDescent="0.3">
      <c r="B7077" s="75">
        <v>42144</v>
      </c>
      <c r="C7077" s="76">
        <v>44992</v>
      </c>
      <c r="D7077" s="77">
        <v>1014</v>
      </c>
      <c r="E7077" s="77">
        <v>4</v>
      </c>
      <c r="F7077" s="78"/>
      <c r="G7077" s="79">
        <v>44992.409467592595</v>
      </c>
      <c r="H7077" s="77">
        <v>150</v>
      </c>
      <c r="I7077" s="76">
        <v>44992.959027777775</v>
      </c>
      <c r="J7077" s="78"/>
      <c r="K7077" s="80">
        <v>1</v>
      </c>
    </row>
    <row r="7078" spans="2:11" x14ac:dyDescent="0.3">
      <c r="B7078" s="75">
        <v>42145</v>
      </c>
      <c r="C7078" s="76">
        <v>44992</v>
      </c>
      <c r="D7078" s="77">
        <v>769</v>
      </c>
      <c r="E7078" s="77">
        <v>1</v>
      </c>
      <c r="F7078" s="78"/>
      <c r="G7078" s="79">
        <v>44992.418634259258</v>
      </c>
      <c r="H7078" s="77">
        <v>155</v>
      </c>
      <c r="I7078" s="76">
        <v>44992.959027777775</v>
      </c>
      <c r="J7078" s="78"/>
      <c r="K7078" s="80">
        <v>1</v>
      </c>
    </row>
    <row r="7079" spans="2:11" x14ac:dyDescent="0.3">
      <c r="B7079" s="75">
        <v>42146</v>
      </c>
      <c r="C7079" s="76">
        <v>44992</v>
      </c>
      <c r="D7079" s="77">
        <v>140</v>
      </c>
      <c r="E7079" s="77">
        <v>6</v>
      </c>
      <c r="F7079" s="78"/>
      <c r="G7079" s="79">
        <v>44992.428564814814</v>
      </c>
      <c r="H7079" s="77">
        <v>148</v>
      </c>
      <c r="I7079" s="76">
        <v>44992.959027777775</v>
      </c>
      <c r="J7079" s="78"/>
      <c r="K7079" s="80">
        <v>1</v>
      </c>
    </row>
    <row r="7080" spans="2:11" x14ac:dyDescent="0.3">
      <c r="B7080" s="75">
        <v>42147</v>
      </c>
      <c r="C7080" s="76">
        <v>44992</v>
      </c>
      <c r="D7080" s="77">
        <v>1266</v>
      </c>
      <c r="E7080" s="77">
        <v>6</v>
      </c>
      <c r="F7080" s="78"/>
      <c r="G7080" s="79">
        <v>44992.442928240744</v>
      </c>
      <c r="H7080" s="77">
        <v>159</v>
      </c>
      <c r="I7080" s="76">
        <v>44992.959027777775</v>
      </c>
      <c r="J7080" s="78"/>
      <c r="K7080" s="80">
        <v>1</v>
      </c>
    </row>
    <row r="7081" spans="2:11" x14ac:dyDescent="0.3">
      <c r="B7081" s="75">
        <v>42148</v>
      </c>
      <c r="C7081" s="76">
        <v>44992</v>
      </c>
      <c r="D7081" s="77">
        <v>645</v>
      </c>
      <c r="E7081" s="77">
        <v>1</v>
      </c>
      <c r="F7081" s="78"/>
      <c r="G7081" s="79">
        <v>44992.458310185189</v>
      </c>
      <c r="H7081" s="77">
        <v>157</v>
      </c>
      <c r="I7081" s="76">
        <v>44992.959027777775</v>
      </c>
      <c r="J7081" s="78"/>
      <c r="K7081" s="80">
        <v>1</v>
      </c>
    </row>
    <row r="7082" spans="2:11" x14ac:dyDescent="0.3">
      <c r="B7082" s="75">
        <v>42149</v>
      </c>
      <c r="C7082" s="76">
        <v>44992</v>
      </c>
      <c r="D7082" s="77">
        <v>1041</v>
      </c>
      <c r="E7082" s="77">
        <v>5</v>
      </c>
      <c r="F7082" s="78"/>
      <c r="G7082" s="79">
        <v>44992.474467592598</v>
      </c>
      <c r="H7082" s="77">
        <v>143</v>
      </c>
      <c r="I7082" s="76">
        <v>44992.959027777775</v>
      </c>
      <c r="J7082" s="78"/>
      <c r="K7082" s="80">
        <v>1</v>
      </c>
    </row>
    <row r="7083" spans="2:11" x14ac:dyDescent="0.3">
      <c r="B7083" s="75">
        <v>42150</v>
      </c>
      <c r="C7083" s="76">
        <v>44992</v>
      </c>
      <c r="D7083" s="77">
        <v>391</v>
      </c>
      <c r="E7083" s="77">
        <v>5</v>
      </c>
      <c r="F7083" s="78"/>
      <c r="G7083" s="79">
        <v>44992.48682870371</v>
      </c>
      <c r="H7083" s="77">
        <v>170</v>
      </c>
      <c r="I7083" s="76">
        <v>44992.959027777775</v>
      </c>
      <c r="J7083" s="78"/>
      <c r="K7083" s="80">
        <v>1</v>
      </c>
    </row>
    <row r="7084" spans="2:11" x14ac:dyDescent="0.3">
      <c r="B7084" s="75">
        <v>42151</v>
      </c>
      <c r="C7084" s="76">
        <v>44992</v>
      </c>
      <c r="D7084" s="77">
        <v>585</v>
      </c>
      <c r="E7084" s="77">
        <v>6</v>
      </c>
      <c r="F7084" s="78"/>
      <c r="G7084" s="79">
        <v>44992.50313657408</v>
      </c>
      <c r="H7084" s="77">
        <v>140</v>
      </c>
      <c r="I7084" s="76">
        <v>44992.959027777775</v>
      </c>
      <c r="J7084" s="78"/>
      <c r="K7084" s="80">
        <v>1</v>
      </c>
    </row>
    <row r="7085" spans="2:11" x14ac:dyDescent="0.3">
      <c r="B7085" s="75">
        <v>42152</v>
      </c>
      <c r="C7085" s="76">
        <v>44992</v>
      </c>
      <c r="D7085" s="77">
        <v>244</v>
      </c>
      <c r="E7085" s="77">
        <v>1</v>
      </c>
      <c r="F7085" s="78"/>
      <c r="G7085" s="79">
        <v>44992.513726851859</v>
      </c>
      <c r="H7085" s="77">
        <v>173</v>
      </c>
      <c r="I7085" s="76">
        <v>44992.959027777775</v>
      </c>
      <c r="J7085" s="78"/>
      <c r="K7085" s="80">
        <v>1</v>
      </c>
    </row>
    <row r="7086" spans="2:11" x14ac:dyDescent="0.3">
      <c r="B7086" s="75">
        <v>42153</v>
      </c>
      <c r="C7086" s="76">
        <v>44992</v>
      </c>
      <c r="D7086" s="77">
        <v>1028</v>
      </c>
      <c r="E7086" s="77">
        <v>5</v>
      </c>
      <c r="F7086" s="78"/>
      <c r="G7086" s="79">
        <v>44992.522187500006</v>
      </c>
      <c r="H7086" s="77">
        <v>154</v>
      </c>
      <c r="I7086" s="76">
        <v>44992.959027777775</v>
      </c>
      <c r="J7086" s="78"/>
      <c r="K7086" s="80">
        <v>1</v>
      </c>
    </row>
    <row r="7087" spans="2:11" x14ac:dyDescent="0.3">
      <c r="B7087" s="75">
        <v>42154</v>
      </c>
      <c r="C7087" s="76">
        <v>44992</v>
      </c>
      <c r="D7087" s="77">
        <v>601</v>
      </c>
      <c r="E7087" s="77">
        <v>3</v>
      </c>
      <c r="F7087" s="78"/>
      <c r="G7087" s="79">
        <v>44992.53396990741</v>
      </c>
      <c r="H7087" s="77">
        <v>140</v>
      </c>
      <c r="I7087" s="76">
        <v>44992.959027777775</v>
      </c>
      <c r="J7087" s="78"/>
      <c r="K7087" s="80">
        <v>1</v>
      </c>
    </row>
    <row r="7088" spans="2:11" x14ac:dyDescent="0.3">
      <c r="B7088" s="75">
        <v>42155</v>
      </c>
      <c r="C7088" s="76">
        <v>44992</v>
      </c>
      <c r="D7088" s="77">
        <v>994</v>
      </c>
      <c r="E7088" s="77">
        <v>5</v>
      </c>
      <c r="F7088" s="78"/>
      <c r="G7088" s="79">
        <v>44992.54959490741</v>
      </c>
      <c r="H7088" s="77">
        <v>149</v>
      </c>
      <c r="I7088" s="76">
        <v>44992.959027777775</v>
      </c>
      <c r="J7088" s="78"/>
      <c r="K7088" s="80">
        <v>1</v>
      </c>
    </row>
    <row r="7089" spans="2:11" x14ac:dyDescent="0.3">
      <c r="B7089" s="75">
        <v>42156</v>
      </c>
      <c r="C7089" s="76">
        <v>44992</v>
      </c>
      <c r="D7089" s="77">
        <v>386</v>
      </c>
      <c r="E7089" s="77">
        <v>4</v>
      </c>
      <c r="F7089" s="78"/>
      <c r="G7089" s="79">
        <v>44992.560925925929</v>
      </c>
      <c r="H7089" s="77">
        <v>169</v>
      </c>
      <c r="I7089" s="76">
        <v>44992.959027777775</v>
      </c>
      <c r="J7089" s="78"/>
      <c r="K7089" s="80">
        <v>1</v>
      </c>
    </row>
    <row r="7090" spans="2:11" x14ac:dyDescent="0.3">
      <c r="B7090" s="75">
        <v>42157</v>
      </c>
      <c r="C7090" s="76">
        <v>44992</v>
      </c>
      <c r="D7090" s="77">
        <v>208</v>
      </c>
      <c r="E7090" s="77">
        <v>1</v>
      </c>
      <c r="F7090" s="78"/>
      <c r="G7090" s="79">
        <v>44992.577094907414</v>
      </c>
      <c r="H7090" s="77">
        <v>178</v>
      </c>
      <c r="I7090" s="76">
        <v>44992.959027777775</v>
      </c>
      <c r="J7090" s="78"/>
      <c r="K7090" s="80">
        <v>1</v>
      </c>
    </row>
    <row r="7091" spans="2:11" x14ac:dyDescent="0.3">
      <c r="B7091" s="75">
        <v>42158</v>
      </c>
      <c r="C7091" s="76">
        <v>44992</v>
      </c>
      <c r="D7091" s="77">
        <v>834</v>
      </c>
      <c r="E7091" s="77">
        <v>5</v>
      </c>
      <c r="F7091" s="78"/>
      <c r="G7091" s="79">
        <v>44992.585381944453</v>
      </c>
      <c r="H7091" s="77">
        <v>179</v>
      </c>
      <c r="I7091" s="76">
        <v>44992.959027777775</v>
      </c>
      <c r="J7091" s="78"/>
      <c r="K7091" s="80">
        <v>1</v>
      </c>
    </row>
    <row r="7092" spans="2:11" x14ac:dyDescent="0.3">
      <c r="B7092" s="75">
        <v>42159</v>
      </c>
      <c r="C7092" s="76">
        <v>44992</v>
      </c>
      <c r="D7092" s="77">
        <v>753</v>
      </c>
      <c r="E7092" s="77">
        <v>2</v>
      </c>
      <c r="F7092" s="78"/>
      <c r="G7092" s="79">
        <v>44992.595370370378</v>
      </c>
      <c r="H7092" s="77">
        <v>143</v>
      </c>
      <c r="I7092" s="76">
        <v>44992.959027777775</v>
      </c>
      <c r="J7092" s="78"/>
      <c r="K7092" s="80">
        <v>1</v>
      </c>
    </row>
    <row r="7093" spans="2:11" x14ac:dyDescent="0.3">
      <c r="B7093" s="75">
        <v>42160</v>
      </c>
      <c r="C7093" s="76">
        <v>44992</v>
      </c>
      <c r="D7093" s="77">
        <v>1288</v>
      </c>
      <c r="E7093" s="77">
        <v>2</v>
      </c>
      <c r="F7093" s="78"/>
      <c r="G7093" s="79">
        <v>44992.609965277785</v>
      </c>
      <c r="H7093" s="77">
        <v>147</v>
      </c>
      <c r="I7093" s="76">
        <v>44992.959027777775</v>
      </c>
      <c r="J7093" s="78"/>
      <c r="K7093" s="80">
        <v>1</v>
      </c>
    </row>
    <row r="7094" spans="2:11" x14ac:dyDescent="0.3">
      <c r="B7094" s="75">
        <v>42161</v>
      </c>
      <c r="C7094" s="76">
        <v>44992</v>
      </c>
      <c r="D7094" s="77">
        <v>45</v>
      </c>
      <c r="E7094" s="77">
        <v>3</v>
      </c>
      <c r="F7094" s="78"/>
      <c r="G7094" s="79">
        <v>44992.620810185195</v>
      </c>
      <c r="H7094" s="77">
        <v>156</v>
      </c>
      <c r="I7094" s="76">
        <v>44992.959027777775</v>
      </c>
      <c r="J7094" s="78"/>
      <c r="K7094" s="80">
        <v>1</v>
      </c>
    </row>
    <row r="7095" spans="2:11" x14ac:dyDescent="0.3">
      <c r="B7095" s="75">
        <v>42162</v>
      </c>
      <c r="C7095" s="76">
        <v>44992</v>
      </c>
      <c r="D7095" s="77">
        <v>1286</v>
      </c>
      <c r="E7095" s="77">
        <v>5</v>
      </c>
      <c r="F7095" s="78"/>
      <c r="G7095" s="79">
        <v>44992.635497685194</v>
      </c>
      <c r="H7095" s="77">
        <v>164</v>
      </c>
      <c r="I7095" s="76">
        <v>44992.959027777775</v>
      </c>
      <c r="J7095" s="78"/>
      <c r="K7095" s="80">
        <v>1</v>
      </c>
    </row>
    <row r="7096" spans="2:11" x14ac:dyDescent="0.3">
      <c r="B7096" s="75">
        <v>42163</v>
      </c>
      <c r="C7096" s="76">
        <v>44992</v>
      </c>
      <c r="D7096" s="77">
        <v>908</v>
      </c>
      <c r="E7096" s="77">
        <v>3</v>
      </c>
      <c r="F7096" s="78"/>
      <c r="G7096" s="79">
        <v>44992.649456018531</v>
      </c>
      <c r="H7096" s="77">
        <v>157</v>
      </c>
      <c r="I7096" s="76">
        <v>44992.959027777775</v>
      </c>
      <c r="J7096" s="78"/>
      <c r="K7096" s="80">
        <v>1</v>
      </c>
    </row>
    <row r="7097" spans="2:11" x14ac:dyDescent="0.3">
      <c r="B7097" s="75">
        <v>42164</v>
      </c>
      <c r="C7097" s="76">
        <v>44992</v>
      </c>
      <c r="D7097" s="77">
        <v>1067</v>
      </c>
      <c r="E7097" s="77">
        <v>2</v>
      </c>
      <c r="F7097" s="78"/>
      <c r="G7097" s="79">
        <v>44992.665381944455</v>
      </c>
      <c r="H7097" s="77">
        <v>168</v>
      </c>
      <c r="I7097" s="76">
        <v>44992.959027777775</v>
      </c>
      <c r="J7097" s="78"/>
      <c r="K7097" s="80">
        <v>1</v>
      </c>
    </row>
    <row r="7098" spans="2:11" x14ac:dyDescent="0.3">
      <c r="B7098" s="75">
        <v>42165</v>
      </c>
      <c r="C7098" s="76">
        <v>44992</v>
      </c>
      <c r="D7098" s="77">
        <v>1113</v>
      </c>
      <c r="E7098" s="77">
        <v>2</v>
      </c>
      <c r="F7098" s="78"/>
      <c r="G7098" s="79">
        <v>44992.678333333344</v>
      </c>
      <c r="H7098" s="77">
        <v>159</v>
      </c>
      <c r="I7098" s="76">
        <v>44992.959027777775</v>
      </c>
      <c r="J7098" s="78"/>
      <c r="K7098" s="80">
        <v>1</v>
      </c>
    </row>
    <row r="7099" spans="2:11" x14ac:dyDescent="0.3">
      <c r="B7099" s="75">
        <v>42166</v>
      </c>
      <c r="C7099" s="76">
        <v>44992</v>
      </c>
      <c r="D7099" s="77">
        <v>21</v>
      </c>
      <c r="E7099" s="77">
        <v>1</v>
      </c>
      <c r="F7099" s="78"/>
      <c r="G7099" s="79">
        <v>44992.688668981493</v>
      </c>
      <c r="H7099" s="77">
        <v>144</v>
      </c>
      <c r="I7099" s="76">
        <v>44992.959027777775</v>
      </c>
      <c r="J7099" s="78"/>
      <c r="K7099" s="80">
        <v>1</v>
      </c>
    </row>
    <row r="7100" spans="2:11" x14ac:dyDescent="0.3">
      <c r="B7100" s="75">
        <v>42167</v>
      </c>
      <c r="C7100" s="76">
        <v>44992</v>
      </c>
      <c r="D7100" s="77">
        <v>1183</v>
      </c>
      <c r="E7100" s="77">
        <v>4</v>
      </c>
      <c r="F7100" s="78"/>
      <c r="G7100" s="79">
        <v>44992.70221064816</v>
      </c>
      <c r="H7100" s="77">
        <v>164</v>
      </c>
      <c r="I7100" s="76">
        <v>44992.959027777775</v>
      </c>
      <c r="J7100" s="78"/>
      <c r="K7100" s="80">
        <v>1</v>
      </c>
    </row>
    <row r="7101" spans="2:11" x14ac:dyDescent="0.3">
      <c r="B7101" s="75">
        <v>42168</v>
      </c>
      <c r="C7101" s="76">
        <v>44992</v>
      </c>
      <c r="D7101" s="77">
        <v>1395</v>
      </c>
      <c r="E7101" s="77">
        <v>5</v>
      </c>
      <c r="F7101" s="78"/>
      <c r="G7101" s="79">
        <v>44992.714224537049</v>
      </c>
      <c r="H7101" s="77">
        <v>166</v>
      </c>
      <c r="I7101" s="76">
        <v>44992.959027777775</v>
      </c>
      <c r="J7101" s="78"/>
      <c r="K7101" s="80">
        <v>1</v>
      </c>
    </row>
    <row r="7102" spans="2:11" x14ac:dyDescent="0.3">
      <c r="B7102" s="75">
        <v>42169</v>
      </c>
      <c r="C7102" s="76">
        <v>44992</v>
      </c>
      <c r="D7102" s="77">
        <v>554</v>
      </c>
      <c r="E7102" s="77">
        <v>5</v>
      </c>
      <c r="F7102" s="78"/>
      <c r="G7102" s="79">
        <v>44992.724328703713</v>
      </c>
      <c r="H7102" s="77">
        <v>141</v>
      </c>
      <c r="I7102" s="76">
        <v>44992.959027777775</v>
      </c>
      <c r="J7102" s="78"/>
      <c r="K7102" s="80">
        <v>1</v>
      </c>
    </row>
    <row r="7103" spans="2:11" x14ac:dyDescent="0.3">
      <c r="B7103" s="75">
        <v>42170</v>
      </c>
      <c r="C7103" s="76">
        <v>44992</v>
      </c>
      <c r="D7103" s="77">
        <v>918</v>
      </c>
      <c r="E7103" s="77">
        <v>6</v>
      </c>
      <c r="F7103" s="78"/>
      <c r="G7103" s="79">
        <v>44992.73445601853</v>
      </c>
      <c r="H7103" s="77">
        <v>175</v>
      </c>
      <c r="I7103" s="76">
        <v>44992.959027777775</v>
      </c>
      <c r="J7103" s="78"/>
      <c r="K7103" s="80">
        <v>1</v>
      </c>
    </row>
    <row r="7104" spans="2:11" x14ac:dyDescent="0.3">
      <c r="B7104" s="75">
        <v>42171</v>
      </c>
      <c r="C7104" s="76">
        <v>44992</v>
      </c>
      <c r="D7104" s="77">
        <v>443</v>
      </c>
      <c r="E7104" s="77">
        <v>1</v>
      </c>
      <c r="F7104" s="78"/>
      <c r="G7104" s="79">
        <v>44992.7429513889</v>
      </c>
      <c r="H7104" s="77">
        <v>159</v>
      </c>
      <c r="I7104" s="76">
        <v>44992.959027777775</v>
      </c>
      <c r="J7104" s="78"/>
      <c r="K7104" s="80">
        <v>1</v>
      </c>
    </row>
    <row r="7105" spans="2:11" x14ac:dyDescent="0.3">
      <c r="B7105" s="75">
        <v>42172</v>
      </c>
      <c r="C7105" s="76">
        <v>44992</v>
      </c>
      <c r="D7105" s="77">
        <v>827</v>
      </c>
      <c r="E7105" s="77">
        <v>1</v>
      </c>
      <c r="F7105" s="78"/>
      <c r="G7105" s="79">
        <v>44992.751504629639</v>
      </c>
      <c r="H7105" s="77">
        <v>157</v>
      </c>
      <c r="I7105" s="76">
        <v>44992.959027777775</v>
      </c>
      <c r="J7105" s="78"/>
      <c r="K7105" s="80">
        <v>1</v>
      </c>
    </row>
    <row r="7106" spans="2:11" x14ac:dyDescent="0.3">
      <c r="B7106" s="75">
        <v>42173</v>
      </c>
      <c r="C7106" s="76">
        <v>44992</v>
      </c>
      <c r="D7106" s="77">
        <v>1174</v>
      </c>
      <c r="E7106" s="77">
        <v>3</v>
      </c>
      <c r="F7106" s="78"/>
      <c r="G7106" s="79">
        <v>44992.762604166674</v>
      </c>
      <c r="H7106" s="77">
        <v>145</v>
      </c>
      <c r="I7106" s="76">
        <v>44992.959027777775</v>
      </c>
      <c r="J7106" s="78"/>
      <c r="K7106" s="80">
        <v>1</v>
      </c>
    </row>
    <row r="7107" spans="2:11" x14ac:dyDescent="0.3">
      <c r="B7107" s="75">
        <v>42174</v>
      </c>
      <c r="C7107" s="76">
        <v>44992</v>
      </c>
      <c r="D7107" s="77">
        <v>830</v>
      </c>
      <c r="E7107" s="77">
        <v>5</v>
      </c>
      <c r="F7107" s="78"/>
      <c r="G7107" s="79">
        <v>44992.774363425931</v>
      </c>
      <c r="H7107" s="77">
        <v>159</v>
      </c>
      <c r="I7107" s="76">
        <v>44992.959027777775</v>
      </c>
      <c r="J7107" s="78"/>
      <c r="K7107" s="80">
        <v>1</v>
      </c>
    </row>
    <row r="7108" spans="2:11" x14ac:dyDescent="0.3">
      <c r="B7108" s="75">
        <v>42175</v>
      </c>
      <c r="C7108" s="76">
        <v>44992</v>
      </c>
      <c r="D7108" s="77">
        <v>314</v>
      </c>
      <c r="E7108" s="77">
        <v>6</v>
      </c>
      <c r="F7108" s="78"/>
      <c r="G7108" s="79">
        <v>44992.786041666674</v>
      </c>
      <c r="H7108" s="77">
        <v>164</v>
      </c>
      <c r="I7108" s="76">
        <v>44992.959027777775</v>
      </c>
      <c r="J7108" s="78"/>
      <c r="K7108" s="80">
        <v>1</v>
      </c>
    </row>
    <row r="7109" spans="2:11" x14ac:dyDescent="0.3">
      <c r="B7109" s="75">
        <v>42176</v>
      </c>
      <c r="C7109" s="76">
        <v>44992</v>
      </c>
      <c r="D7109" s="77">
        <v>1171</v>
      </c>
      <c r="E7109" s="77">
        <v>3</v>
      </c>
      <c r="F7109" s="78"/>
      <c r="G7109" s="79">
        <v>44992.794861111121</v>
      </c>
      <c r="H7109" s="77">
        <v>148</v>
      </c>
      <c r="I7109" s="76">
        <v>44992.959027777775</v>
      </c>
      <c r="J7109" s="78"/>
      <c r="K7109" s="80">
        <v>1</v>
      </c>
    </row>
    <row r="7110" spans="2:11" x14ac:dyDescent="0.3">
      <c r="B7110" s="75">
        <v>42177</v>
      </c>
      <c r="C7110" s="76">
        <v>44992</v>
      </c>
      <c r="D7110" s="77">
        <v>1168</v>
      </c>
      <c r="E7110" s="77">
        <v>1</v>
      </c>
      <c r="F7110" s="78"/>
      <c r="G7110" s="79">
        <v>44992.807662037048</v>
      </c>
      <c r="H7110" s="77">
        <v>155</v>
      </c>
      <c r="I7110" s="76">
        <v>44992.959027777775</v>
      </c>
      <c r="J7110" s="78"/>
      <c r="K7110" s="80">
        <v>1</v>
      </c>
    </row>
    <row r="7111" spans="2:11" x14ac:dyDescent="0.3">
      <c r="B7111" s="75">
        <v>42178</v>
      </c>
      <c r="C7111" s="76">
        <v>44992</v>
      </c>
      <c r="D7111" s="77">
        <v>1060</v>
      </c>
      <c r="E7111" s="77">
        <v>3</v>
      </c>
      <c r="F7111" s="78"/>
      <c r="G7111" s="79">
        <v>44992.821342592601</v>
      </c>
      <c r="H7111" s="77">
        <v>174</v>
      </c>
      <c r="I7111" s="76">
        <v>44992.959027777775</v>
      </c>
      <c r="J7111" s="78"/>
      <c r="K7111" s="80">
        <v>1</v>
      </c>
    </row>
    <row r="7112" spans="2:11" x14ac:dyDescent="0.3">
      <c r="B7112" s="75">
        <v>42179</v>
      </c>
      <c r="C7112" s="76">
        <v>44992</v>
      </c>
      <c r="D7112" s="77">
        <v>730</v>
      </c>
      <c r="E7112" s="77">
        <v>3</v>
      </c>
      <c r="F7112" s="78"/>
      <c r="G7112" s="79">
        <v>44992.829444444455</v>
      </c>
      <c r="H7112" s="77">
        <v>166</v>
      </c>
      <c r="I7112" s="76">
        <v>44992.959027777775</v>
      </c>
      <c r="J7112" s="78"/>
      <c r="K7112" s="80">
        <v>1</v>
      </c>
    </row>
    <row r="7113" spans="2:11" x14ac:dyDescent="0.3">
      <c r="B7113" s="75">
        <v>42180</v>
      </c>
      <c r="C7113" s="76">
        <v>44992</v>
      </c>
      <c r="D7113" s="77">
        <v>109</v>
      </c>
      <c r="E7113" s="77">
        <v>6</v>
      </c>
      <c r="F7113" s="78"/>
      <c r="G7113" s="79">
        <v>44992.842731481491</v>
      </c>
      <c r="H7113" s="77">
        <v>171</v>
      </c>
      <c r="I7113" s="76">
        <v>44992.959027777775</v>
      </c>
      <c r="J7113" s="78"/>
      <c r="K7113" s="80">
        <v>1</v>
      </c>
    </row>
    <row r="7114" spans="2:11" x14ac:dyDescent="0.3">
      <c r="B7114" s="75">
        <v>42181</v>
      </c>
      <c r="C7114" s="76">
        <v>44992</v>
      </c>
      <c r="D7114" s="77">
        <v>1090</v>
      </c>
      <c r="E7114" s="77">
        <v>2</v>
      </c>
      <c r="F7114" s="78"/>
      <c r="G7114" s="79">
        <v>44992.854942129641</v>
      </c>
      <c r="H7114" s="77">
        <v>156</v>
      </c>
      <c r="I7114" s="76">
        <v>44992.959027777775</v>
      </c>
      <c r="J7114" s="78"/>
      <c r="K7114" s="80">
        <v>1</v>
      </c>
    </row>
    <row r="7115" spans="2:11" x14ac:dyDescent="0.3">
      <c r="B7115" s="75">
        <v>42182</v>
      </c>
      <c r="C7115" s="76">
        <v>44992</v>
      </c>
      <c r="D7115" s="77">
        <v>869</v>
      </c>
      <c r="E7115" s="77">
        <v>5</v>
      </c>
      <c r="F7115" s="78"/>
      <c r="G7115" s="79">
        <v>44992.869884259271</v>
      </c>
      <c r="H7115" s="77">
        <v>174</v>
      </c>
      <c r="I7115" s="76">
        <v>44992.959027777775</v>
      </c>
      <c r="J7115" s="78"/>
      <c r="K7115" s="80">
        <v>1</v>
      </c>
    </row>
    <row r="7116" spans="2:11" x14ac:dyDescent="0.3">
      <c r="B7116" s="75">
        <v>42183</v>
      </c>
      <c r="C7116" s="76">
        <v>44992</v>
      </c>
      <c r="D7116" s="77">
        <v>32</v>
      </c>
      <c r="E7116" s="77">
        <v>5</v>
      </c>
      <c r="F7116" s="78"/>
      <c r="G7116" s="79">
        <v>44992.878773148157</v>
      </c>
      <c r="H7116" s="77">
        <v>146</v>
      </c>
      <c r="I7116" s="76">
        <v>44992.959027777775</v>
      </c>
      <c r="J7116" s="78"/>
      <c r="K7116" s="80">
        <v>1</v>
      </c>
    </row>
    <row r="7117" spans="2:11" x14ac:dyDescent="0.3">
      <c r="B7117" s="75">
        <v>42184</v>
      </c>
      <c r="C7117" s="76">
        <v>44992</v>
      </c>
      <c r="D7117" s="77">
        <v>1077</v>
      </c>
      <c r="E7117" s="77">
        <v>1</v>
      </c>
      <c r="F7117" s="78"/>
      <c r="G7117" s="79">
        <v>44992.89002314816</v>
      </c>
      <c r="H7117" s="77">
        <v>170</v>
      </c>
      <c r="I7117" s="76">
        <v>44992.959027777775</v>
      </c>
      <c r="J7117" s="78"/>
      <c r="K7117" s="80">
        <v>1</v>
      </c>
    </row>
    <row r="7118" spans="2:11" x14ac:dyDescent="0.3">
      <c r="B7118" s="75">
        <v>42185</v>
      </c>
      <c r="C7118" s="76">
        <v>44992</v>
      </c>
      <c r="D7118" s="77">
        <v>1323</v>
      </c>
      <c r="E7118" s="77">
        <v>2</v>
      </c>
      <c r="F7118" s="78"/>
      <c r="G7118" s="79">
        <v>44992.903402777789</v>
      </c>
      <c r="H7118" s="77">
        <v>172</v>
      </c>
      <c r="I7118" s="76">
        <v>44992.959027777775</v>
      </c>
      <c r="J7118" s="78"/>
      <c r="K7118" s="80">
        <v>1</v>
      </c>
    </row>
    <row r="7119" spans="2:11" x14ac:dyDescent="0.3">
      <c r="B7119" s="75">
        <v>42186</v>
      </c>
      <c r="C7119" s="76">
        <v>44993</v>
      </c>
      <c r="D7119" s="77">
        <v>753</v>
      </c>
      <c r="E7119" s="77">
        <v>3</v>
      </c>
      <c r="F7119" s="78"/>
      <c r="G7119" s="79">
        <v>44993.333333333336</v>
      </c>
      <c r="H7119" s="77">
        <v>170</v>
      </c>
      <c r="I7119" s="76">
        <v>44993.938194444447</v>
      </c>
      <c r="J7119" s="78"/>
      <c r="K7119" s="80">
        <v>1</v>
      </c>
    </row>
    <row r="7120" spans="2:11" x14ac:dyDescent="0.3">
      <c r="B7120" s="75">
        <v>42187</v>
      </c>
      <c r="C7120" s="76">
        <v>44993</v>
      </c>
      <c r="D7120" s="77">
        <v>1051</v>
      </c>
      <c r="E7120" s="77">
        <v>2</v>
      </c>
      <c r="F7120" s="78"/>
      <c r="G7120" s="79">
        <v>44993.34175925926</v>
      </c>
      <c r="H7120" s="77">
        <v>144</v>
      </c>
      <c r="I7120" s="76">
        <v>44993.938194444447</v>
      </c>
      <c r="J7120" s="78"/>
      <c r="K7120" s="80">
        <v>1</v>
      </c>
    </row>
    <row r="7121" spans="2:11" x14ac:dyDescent="0.3">
      <c r="B7121" s="75">
        <v>42188</v>
      </c>
      <c r="C7121" s="76">
        <v>44993</v>
      </c>
      <c r="D7121" s="77">
        <v>357</v>
      </c>
      <c r="E7121" s="77">
        <v>4</v>
      </c>
      <c r="F7121" s="78"/>
      <c r="G7121" s="79">
        <v>44993.354085648149</v>
      </c>
      <c r="H7121" s="77">
        <v>157</v>
      </c>
      <c r="I7121" s="76">
        <v>44993.938194444447</v>
      </c>
      <c r="J7121" s="78"/>
      <c r="K7121" s="80">
        <v>1</v>
      </c>
    </row>
    <row r="7122" spans="2:11" x14ac:dyDescent="0.3">
      <c r="B7122" s="75">
        <v>42189</v>
      </c>
      <c r="C7122" s="76">
        <v>44993</v>
      </c>
      <c r="D7122" s="77">
        <v>166</v>
      </c>
      <c r="E7122" s="77">
        <v>6</v>
      </c>
      <c r="F7122" s="78"/>
      <c r="G7122" s="79">
        <v>44993.368703703702</v>
      </c>
      <c r="H7122" s="77">
        <v>160</v>
      </c>
      <c r="I7122" s="76">
        <v>44993.938194444447</v>
      </c>
      <c r="J7122" s="78"/>
      <c r="K7122" s="80">
        <v>1</v>
      </c>
    </row>
    <row r="7123" spans="2:11" x14ac:dyDescent="0.3">
      <c r="B7123" s="75">
        <v>42190</v>
      </c>
      <c r="C7123" s="76">
        <v>44993</v>
      </c>
      <c r="D7123" s="77">
        <v>148</v>
      </c>
      <c r="E7123" s="77">
        <v>4</v>
      </c>
      <c r="F7123" s="78"/>
      <c r="G7123" s="79">
        <v>44993.37704861111</v>
      </c>
      <c r="H7123" s="77">
        <v>167</v>
      </c>
      <c r="I7123" s="76">
        <v>44993.938194444447</v>
      </c>
      <c r="J7123" s="78"/>
      <c r="K7123" s="80">
        <v>1</v>
      </c>
    </row>
    <row r="7124" spans="2:11" x14ac:dyDescent="0.3">
      <c r="B7124" s="75">
        <v>42191</v>
      </c>
      <c r="C7124" s="76">
        <v>44993</v>
      </c>
      <c r="D7124" s="77">
        <v>1040</v>
      </c>
      <c r="E7124" s="77">
        <v>1</v>
      </c>
      <c r="F7124" s="78"/>
      <c r="G7124" s="79">
        <v>44993.392395833333</v>
      </c>
      <c r="H7124" s="77">
        <v>163</v>
      </c>
      <c r="I7124" s="76">
        <v>44993.938194444447</v>
      </c>
      <c r="J7124" s="78"/>
      <c r="K7124" s="80">
        <v>1</v>
      </c>
    </row>
    <row r="7125" spans="2:11" x14ac:dyDescent="0.3">
      <c r="B7125" s="75">
        <v>42192</v>
      </c>
      <c r="C7125" s="76">
        <v>44993</v>
      </c>
      <c r="D7125" s="77">
        <v>1181</v>
      </c>
      <c r="E7125" s="77">
        <v>1</v>
      </c>
      <c r="F7125" s="78"/>
      <c r="G7125" s="79">
        <v>44993.402557870373</v>
      </c>
      <c r="H7125" s="77">
        <v>162</v>
      </c>
      <c r="I7125" s="76">
        <v>44993.938194444447</v>
      </c>
      <c r="J7125" s="78"/>
      <c r="K7125" s="80">
        <v>1</v>
      </c>
    </row>
    <row r="7126" spans="2:11" x14ac:dyDescent="0.3">
      <c r="B7126" s="75">
        <v>42193</v>
      </c>
      <c r="C7126" s="76">
        <v>44993</v>
      </c>
      <c r="D7126" s="77">
        <v>527</v>
      </c>
      <c r="E7126" s="77">
        <v>5</v>
      </c>
      <c r="F7126" s="78"/>
      <c r="G7126" s="79">
        <v>44993.412164351852</v>
      </c>
      <c r="H7126" s="77">
        <v>157</v>
      </c>
      <c r="I7126" s="76">
        <v>44993.938194444447</v>
      </c>
      <c r="J7126" s="78"/>
      <c r="K7126" s="80">
        <v>1</v>
      </c>
    </row>
    <row r="7127" spans="2:11" x14ac:dyDescent="0.3">
      <c r="B7127" s="75">
        <v>42194</v>
      </c>
      <c r="C7127" s="76">
        <v>44993</v>
      </c>
      <c r="D7127" s="77">
        <v>214</v>
      </c>
      <c r="E7127" s="77">
        <v>1</v>
      </c>
      <c r="F7127" s="78"/>
      <c r="G7127" s="79">
        <v>44993.424120370371</v>
      </c>
      <c r="H7127" s="77">
        <v>173</v>
      </c>
      <c r="I7127" s="76">
        <v>44993.938194444447</v>
      </c>
      <c r="J7127" s="78"/>
      <c r="K7127" s="80">
        <v>1</v>
      </c>
    </row>
    <row r="7128" spans="2:11" x14ac:dyDescent="0.3">
      <c r="B7128" s="75">
        <v>42195</v>
      </c>
      <c r="C7128" s="76">
        <v>44993</v>
      </c>
      <c r="D7128" s="77">
        <v>998</v>
      </c>
      <c r="E7128" s="77">
        <v>5</v>
      </c>
      <c r="F7128" s="78"/>
      <c r="G7128" s="79">
        <v>44993.433761574073</v>
      </c>
      <c r="H7128" s="77">
        <v>145</v>
      </c>
      <c r="I7128" s="76">
        <v>44993.938194444447</v>
      </c>
      <c r="J7128" s="78"/>
      <c r="K7128" s="80">
        <v>1</v>
      </c>
    </row>
    <row r="7129" spans="2:11" x14ac:dyDescent="0.3">
      <c r="B7129" s="75">
        <v>42196</v>
      </c>
      <c r="C7129" s="76">
        <v>44993</v>
      </c>
      <c r="D7129" s="77">
        <v>901</v>
      </c>
      <c r="E7129" s="77">
        <v>3</v>
      </c>
      <c r="F7129" s="78"/>
      <c r="G7129" s="79">
        <v>44993.448379629626</v>
      </c>
      <c r="H7129" s="77">
        <v>156</v>
      </c>
      <c r="I7129" s="76">
        <v>44993.938194444447</v>
      </c>
      <c r="J7129" s="78"/>
      <c r="K7129" s="80">
        <v>1</v>
      </c>
    </row>
    <row r="7130" spans="2:11" x14ac:dyDescent="0.3">
      <c r="B7130" s="75">
        <v>42197</v>
      </c>
      <c r="C7130" s="76">
        <v>44993</v>
      </c>
      <c r="D7130" s="77">
        <v>169</v>
      </c>
      <c r="E7130" s="77">
        <v>5</v>
      </c>
      <c r="F7130" s="78"/>
      <c r="G7130" s="79">
        <v>44993.460682870369</v>
      </c>
      <c r="H7130" s="77">
        <v>164</v>
      </c>
      <c r="I7130" s="76">
        <v>44993.938194444447</v>
      </c>
      <c r="J7130" s="78"/>
      <c r="K7130" s="80">
        <v>1</v>
      </c>
    </row>
    <row r="7131" spans="2:11" x14ac:dyDescent="0.3">
      <c r="B7131" s="75">
        <v>42198</v>
      </c>
      <c r="C7131" s="76">
        <v>44993</v>
      </c>
      <c r="D7131" s="77">
        <v>1003</v>
      </c>
      <c r="E7131" s="77">
        <v>6</v>
      </c>
      <c r="F7131" s="78"/>
      <c r="G7131" s="79">
        <v>44993.474317129629</v>
      </c>
      <c r="H7131" s="77">
        <v>167</v>
      </c>
      <c r="I7131" s="76">
        <v>44993.938194444447</v>
      </c>
      <c r="J7131" s="78"/>
      <c r="K7131" s="80">
        <v>1</v>
      </c>
    </row>
    <row r="7132" spans="2:11" x14ac:dyDescent="0.3">
      <c r="B7132" s="75">
        <v>42199</v>
      </c>
      <c r="C7132" s="76">
        <v>44993</v>
      </c>
      <c r="D7132" s="77">
        <v>1254</v>
      </c>
      <c r="E7132" s="77">
        <v>4</v>
      </c>
      <c r="F7132" s="78"/>
      <c r="G7132" s="79">
        <v>44993.483240740738</v>
      </c>
      <c r="H7132" s="77">
        <v>160</v>
      </c>
      <c r="I7132" s="76">
        <v>44993.938194444447</v>
      </c>
      <c r="J7132" s="78"/>
      <c r="K7132" s="80">
        <v>1</v>
      </c>
    </row>
    <row r="7133" spans="2:11" x14ac:dyDescent="0.3">
      <c r="B7133" s="75">
        <v>42200</v>
      </c>
      <c r="C7133" s="76">
        <v>44993</v>
      </c>
      <c r="D7133" s="77">
        <v>336</v>
      </c>
      <c r="E7133" s="77">
        <v>2</v>
      </c>
      <c r="F7133" s="78"/>
      <c r="G7133" s="79">
        <v>44993.49858796296</v>
      </c>
      <c r="H7133" s="77">
        <v>151</v>
      </c>
      <c r="I7133" s="76">
        <v>44993.938194444447</v>
      </c>
      <c r="J7133" s="78"/>
      <c r="K7133" s="80">
        <v>1</v>
      </c>
    </row>
    <row r="7134" spans="2:11" x14ac:dyDescent="0.3">
      <c r="B7134" s="75">
        <v>42201</v>
      </c>
      <c r="C7134" s="76">
        <v>44993</v>
      </c>
      <c r="D7134" s="77">
        <v>34</v>
      </c>
      <c r="E7134" s="77">
        <v>4</v>
      </c>
      <c r="F7134" s="78"/>
      <c r="G7134" s="79">
        <v>44993.509583333333</v>
      </c>
      <c r="H7134" s="77">
        <v>167</v>
      </c>
      <c r="I7134" s="76">
        <v>44993.938194444447</v>
      </c>
      <c r="J7134" s="78"/>
      <c r="K7134" s="80">
        <v>1</v>
      </c>
    </row>
    <row r="7135" spans="2:11" x14ac:dyDescent="0.3">
      <c r="B7135" s="75">
        <v>42202</v>
      </c>
      <c r="C7135" s="76">
        <v>44993</v>
      </c>
      <c r="D7135" s="77">
        <v>1359</v>
      </c>
      <c r="E7135" s="77">
        <v>1</v>
      </c>
      <c r="F7135" s="78"/>
      <c r="G7135" s="79">
        <v>44993.524097222224</v>
      </c>
      <c r="H7135" s="77">
        <v>177</v>
      </c>
      <c r="I7135" s="76">
        <v>44993.938194444447</v>
      </c>
      <c r="J7135" s="78"/>
      <c r="K7135" s="80">
        <v>1</v>
      </c>
    </row>
    <row r="7136" spans="2:11" x14ac:dyDescent="0.3">
      <c r="B7136" s="75">
        <v>42203</v>
      </c>
      <c r="C7136" s="76">
        <v>44993</v>
      </c>
      <c r="D7136" s="77">
        <v>83</v>
      </c>
      <c r="E7136" s="77">
        <v>3</v>
      </c>
      <c r="F7136" s="78"/>
      <c r="G7136" s="79">
        <v>44993.539837962962</v>
      </c>
      <c r="H7136" s="77">
        <v>152</v>
      </c>
      <c r="I7136" s="76">
        <v>44993.938194444447</v>
      </c>
      <c r="J7136" s="78"/>
      <c r="K7136" s="80">
        <v>1</v>
      </c>
    </row>
    <row r="7137" spans="2:11" x14ac:dyDescent="0.3">
      <c r="B7137" s="75">
        <v>42204</v>
      </c>
      <c r="C7137" s="76">
        <v>44993</v>
      </c>
      <c r="D7137" s="77">
        <v>1390</v>
      </c>
      <c r="E7137" s="77">
        <v>3</v>
      </c>
      <c r="F7137" s="78"/>
      <c r="G7137" s="79">
        <v>44993.552858796298</v>
      </c>
      <c r="H7137" s="77">
        <v>161</v>
      </c>
      <c r="I7137" s="76">
        <v>44993.938194444447</v>
      </c>
      <c r="J7137" s="78"/>
      <c r="K7137" s="80">
        <v>1</v>
      </c>
    </row>
    <row r="7138" spans="2:11" x14ac:dyDescent="0.3">
      <c r="B7138" s="75">
        <v>42205</v>
      </c>
      <c r="C7138" s="76">
        <v>44993</v>
      </c>
      <c r="D7138" s="77">
        <v>751</v>
      </c>
      <c r="E7138" s="77">
        <v>3</v>
      </c>
      <c r="F7138" s="78"/>
      <c r="G7138" s="79">
        <v>44993.564143518517</v>
      </c>
      <c r="H7138" s="77">
        <v>151</v>
      </c>
      <c r="I7138" s="76">
        <v>44993.938194444447</v>
      </c>
      <c r="J7138" s="78"/>
      <c r="K7138" s="80">
        <v>1</v>
      </c>
    </row>
    <row r="7139" spans="2:11" x14ac:dyDescent="0.3">
      <c r="B7139" s="75">
        <v>42206</v>
      </c>
      <c r="C7139" s="76">
        <v>44993</v>
      </c>
      <c r="D7139" s="77">
        <v>1125</v>
      </c>
      <c r="E7139" s="77">
        <v>1</v>
      </c>
      <c r="F7139" s="78"/>
      <c r="G7139" s="79">
        <v>44993.574247685181</v>
      </c>
      <c r="H7139" s="77">
        <v>170</v>
      </c>
      <c r="I7139" s="76">
        <v>44993.938194444447</v>
      </c>
      <c r="J7139" s="78"/>
      <c r="K7139" s="80">
        <v>1</v>
      </c>
    </row>
    <row r="7140" spans="2:11" x14ac:dyDescent="0.3">
      <c r="B7140" s="75">
        <v>42207</v>
      </c>
      <c r="C7140" s="76">
        <v>44993</v>
      </c>
      <c r="D7140" s="77">
        <v>57</v>
      </c>
      <c r="E7140" s="77">
        <v>5</v>
      </c>
      <c r="F7140" s="78"/>
      <c r="G7140" s="79">
        <v>44993.587002314809</v>
      </c>
      <c r="H7140" s="77">
        <v>163</v>
      </c>
      <c r="I7140" s="76">
        <v>44993.938194444447</v>
      </c>
      <c r="J7140" s="78"/>
      <c r="K7140" s="80">
        <v>1</v>
      </c>
    </row>
    <row r="7141" spans="2:11" x14ac:dyDescent="0.3">
      <c r="B7141" s="75">
        <v>42208</v>
      </c>
      <c r="C7141" s="76">
        <v>44993</v>
      </c>
      <c r="D7141" s="77">
        <v>1000</v>
      </c>
      <c r="E7141" s="77">
        <v>2</v>
      </c>
      <c r="F7141" s="78"/>
      <c r="G7141" s="79">
        <v>44993.597256944442</v>
      </c>
      <c r="H7141" s="77">
        <v>167</v>
      </c>
      <c r="I7141" s="76">
        <v>44993.938194444447</v>
      </c>
      <c r="J7141" s="78"/>
      <c r="K7141" s="80">
        <v>1</v>
      </c>
    </row>
    <row r="7142" spans="2:11" x14ac:dyDescent="0.3">
      <c r="B7142" s="75">
        <v>42209</v>
      </c>
      <c r="C7142" s="76">
        <v>44993</v>
      </c>
      <c r="D7142" s="77">
        <v>1393</v>
      </c>
      <c r="E7142" s="77">
        <v>5</v>
      </c>
      <c r="F7142" s="78"/>
      <c r="G7142" s="79">
        <v>44993.606712962959</v>
      </c>
      <c r="H7142" s="77">
        <v>146</v>
      </c>
      <c r="I7142" s="76">
        <v>44993.938194444447</v>
      </c>
      <c r="J7142" s="78"/>
      <c r="K7142" s="80">
        <v>1</v>
      </c>
    </row>
    <row r="7143" spans="2:11" x14ac:dyDescent="0.3">
      <c r="B7143" s="75">
        <v>42210</v>
      </c>
      <c r="C7143" s="76">
        <v>44993</v>
      </c>
      <c r="D7143" s="77">
        <v>918</v>
      </c>
      <c r="E7143" s="77">
        <v>6</v>
      </c>
      <c r="F7143" s="78"/>
      <c r="G7143" s="79">
        <v>44993.616712962961</v>
      </c>
      <c r="H7143" s="77">
        <v>147</v>
      </c>
      <c r="I7143" s="76">
        <v>44993.938194444447</v>
      </c>
      <c r="J7143" s="78"/>
      <c r="K7143" s="80">
        <v>1</v>
      </c>
    </row>
    <row r="7144" spans="2:11" x14ac:dyDescent="0.3">
      <c r="B7144" s="75">
        <v>42211</v>
      </c>
      <c r="C7144" s="76">
        <v>44993</v>
      </c>
      <c r="D7144" s="77">
        <v>687</v>
      </c>
      <c r="E7144" s="77">
        <v>5</v>
      </c>
      <c r="F7144" s="78"/>
      <c r="G7144" s="79">
        <v>44993.628402777773</v>
      </c>
      <c r="H7144" s="77">
        <v>174</v>
      </c>
      <c r="I7144" s="76">
        <v>44993.938194444447</v>
      </c>
      <c r="J7144" s="78"/>
      <c r="K7144" s="80">
        <v>1</v>
      </c>
    </row>
    <row r="7145" spans="2:11" x14ac:dyDescent="0.3">
      <c r="B7145" s="75">
        <v>42212</v>
      </c>
      <c r="C7145" s="76">
        <v>44993</v>
      </c>
      <c r="D7145" s="77">
        <v>933</v>
      </c>
      <c r="E7145" s="77">
        <v>1</v>
      </c>
      <c r="F7145" s="78"/>
      <c r="G7145" s="79">
        <v>44993.636944444443</v>
      </c>
      <c r="H7145" s="77">
        <v>146</v>
      </c>
      <c r="I7145" s="76">
        <v>44993.938194444447</v>
      </c>
      <c r="J7145" s="78"/>
      <c r="K7145" s="80">
        <v>1</v>
      </c>
    </row>
    <row r="7146" spans="2:11" x14ac:dyDescent="0.3">
      <c r="B7146" s="75">
        <v>42213</v>
      </c>
      <c r="C7146" s="76">
        <v>44993</v>
      </c>
      <c r="D7146" s="77">
        <v>52</v>
      </c>
      <c r="E7146" s="77">
        <v>3</v>
      </c>
      <c r="F7146" s="78"/>
      <c r="G7146" s="79">
        <v>44993.652708333335</v>
      </c>
      <c r="H7146" s="77">
        <v>168</v>
      </c>
      <c r="I7146" s="76">
        <v>44993.938194444447</v>
      </c>
      <c r="J7146" s="78"/>
      <c r="K7146" s="80">
        <v>1</v>
      </c>
    </row>
    <row r="7147" spans="2:11" x14ac:dyDescent="0.3">
      <c r="B7147" s="75">
        <v>42214</v>
      </c>
      <c r="C7147" s="76">
        <v>44993</v>
      </c>
      <c r="D7147" s="77">
        <v>818</v>
      </c>
      <c r="E7147" s="77">
        <v>5</v>
      </c>
      <c r="F7147" s="78"/>
      <c r="G7147" s="79">
        <v>44993.665300925924</v>
      </c>
      <c r="H7147" s="77">
        <v>175</v>
      </c>
      <c r="I7147" s="76">
        <v>44993.938194444447</v>
      </c>
      <c r="J7147" s="78"/>
      <c r="K7147" s="80">
        <v>1</v>
      </c>
    </row>
    <row r="7148" spans="2:11" x14ac:dyDescent="0.3">
      <c r="B7148" s="75">
        <v>42215</v>
      </c>
      <c r="C7148" s="76">
        <v>44993</v>
      </c>
      <c r="D7148" s="77">
        <v>1250</v>
      </c>
      <c r="E7148" s="77">
        <v>6</v>
      </c>
      <c r="F7148" s="78"/>
      <c r="G7148" s="79">
        <v>44993.673518518517</v>
      </c>
      <c r="H7148" s="77">
        <v>143</v>
      </c>
      <c r="I7148" s="76">
        <v>44993.938194444447</v>
      </c>
      <c r="J7148" s="78"/>
      <c r="K7148" s="80">
        <v>1</v>
      </c>
    </row>
    <row r="7149" spans="2:11" x14ac:dyDescent="0.3">
      <c r="B7149" s="75">
        <v>42216</v>
      </c>
      <c r="C7149" s="76">
        <v>44993</v>
      </c>
      <c r="D7149" s="77">
        <v>1022</v>
      </c>
      <c r="E7149" s="77">
        <v>5</v>
      </c>
      <c r="F7149" s="78"/>
      <c r="G7149" s="79">
        <v>44993.686238425922</v>
      </c>
      <c r="H7149" s="77">
        <v>141</v>
      </c>
      <c r="I7149" s="76">
        <v>44993.938194444447</v>
      </c>
      <c r="J7149" s="78"/>
      <c r="K7149" s="80">
        <v>1</v>
      </c>
    </row>
    <row r="7150" spans="2:11" x14ac:dyDescent="0.3">
      <c r="B7150" s="75">
        <v>42217</v>
      </c>
      <c r="C7150" s="76">
        <v>44993</v>
      </c>
      <c r="D7150" s="77">
        <v>371</v>
      </c>
      <c r="E7150" s="77">
        <v>6</v>
      </c>
      <c r="F7150" s="78"/>
      <c r="G7150" s="79">
        <v>44993.69799768518</v>
      </c>
      <c r="H7150" s="77">
        <v>172</v>
      </c>
      <c r="I7150" s="76">
        <v>44993.938194444447</v>
      </c>
      <c r="J7150" s="78"/>
      <c r="K7150" s="80">
        <v>1</v>
      </c>
    </row>
    <row r="7151" spans="2:11" x14ac:dyDescent="0.3">
      <c r="B7151" s="75">
        <v>42218</v>
      </c>
      <c r="C7151" s="76">
        <v>44993</v>
      </c>
      <c r="D7151" s="77">
        <v>837</v>
      </c>
      <c r="E7151" s="77">
        <v>6</v>
      </c>
      <c r="F7151" s="78"/>
      <c r="G7151" s="79">
        <v>44993.708888888883</v>
      </c>
      <c r="H7151" s="77">
        <v>141</v>
      </c>
      <c r="I7151" s="76">
        <v>44993.938194444447</v>
      </c>
      <c r="J7151" s="78"/>
      <c r="K7151" s="80">
        <v>1</v>
      </c>
    </row>
    <row r="7152" spans="2:11" x14ac:dyDescent="0.3">
      <c r="B7152" s="75">
        <v>42219</v>
      </c>
      <c r="C7152" s="76">
        <v>44993</v>
      </c>
      <c r="D7152" s="77">
        <v>1169</v>
      </c>
      <c r="E7152" s="77">
        <v>5</v>
      </c>
      <c r="F7152" s="78"/>
      <c r="G7152" s="79">
        <v>44993.720868055549</v>
      </c>
      <c r="H7152" s="77">
        <v>150</v>
      </c>
      <c r="I7152" s="76">
        <v>44993.938194444447</v>
      </c>
      <c r="J7152" s="78"/>
      <c r="K7152" s="80">
        <v>1</v>
      </c>
    </row>
    <row r="7153" spans="2:11" x14ac:dyDescent="0.3">
      <c r="B7153" s="75">
        <v>42220</v>
      </c>
      <c r="C7153" s="76">
        <v>44993</v>
      </c>
      <c r="D7153" s="77">
        <v>1218</v>
      </c>
      <c r="E7153" s="77">
        <v>1</v>
      </c>
      <c r="F7153" s="78"/>
      <c r="G7153" s="79">
        <v>44993.729745370365</v>
      </c>
      <c r="H7153" s="77">
        <v>143</v>
      </c>
      <c r="I7153" s="76">
        <v>44993.938194444447</v>
      </c>
      <c r="J7153" s="78"/>
      <c r="K7153" s="80">
        <v>1</v>
      </c>
    </row>
    <row r="7154" spans="2:11" x14ac:dyDescent="0.3">
      <c r="B7154" s="75">
        <v>42221</v>
      </c>
      <c r="C7154" s="76">
        <v>44993</v>
      </c>
      <c r="D7154" s="77">
        <v>111</v>
      </c>
      <c r="E7154" s="77">
        <v>5</v>
      </c>
      <c r="F7154" s="78"/>
      <c r="G7154" s="79">
        <v>44993.741851851846</v>
      </c>
      <c r="H7154" s="77">
        <v>174</v>
      </c>
      <c r="I7154" s="76">
        <v>44993.938194444447</v>
      </c>
      <c r="J7154" s="78"/>
      <c r="K7154" s="80">
        <v>1</v>
      </c>
    </row>
    <row r="7155" spans="2:11" x14ac:dyDescent="0.3">
      <c r="B7155" s="75">
        <v>42222</v>
      </c>
      <c r="C7155" s="76">
        <v>44993</v>
      </c>
      <c r="D7155" s="77">
        <v>323</v>
      </c>
      <c r="E7155" s="77">
        <v>1</v>
      </c>
      <c r="F7155" s="78"/>
      <c r="G7155" s="79">
        <v>44993.754976851844</v>
      </c>
      <c r="H7155" s="77">
        <v>163</v>
      </c>
      <c r="I7155" s="76">
        <v>44993.938194444447</v>
      </c>
      <c r="J7155" s="78"/>
      <c r="K7155" s="80">
        <v>1</v>
      </c>
    </row>
    <row r="7156" spans="2:11" x14ac:dyDescent="0.3">
      <c r="B7156" s="75">
        <v>42223</v>
      </c>
      <c r="C7156" s="76">
        <v>44993</v>
      </c>
      <c r="D7156" s="77">
        <v>737</v>
      </c>
      <c r="E7156" s="77">
        <v>3</v>
      </c>
      <c r="F7156" s="78"/>
      <c r="G7156" s="79">
        <v>44993.765081018508</v>
      </c>
      <c r="H7156" s="77">
        <v>173</v>
      </c>
      <c r="I7156" s="76">
        <v>44993.938194444447</v>
      </c>
      <c r="J7156" s="78"/>
      <c r="K7156" s="80">
        <v>1</v>
      </c>
    </row>
    <row r="7157" spans="2:11" x14ac:dyDescent="0.3">
      <c r="B7157" s="75">
        <v>42224</v>
      </c>
      <c r="C7157" s="76">
        <v>44993</v>
      </c>
      <c r="D7157" s="77">
        <v>1174</v>
      </c>
      <c r="E7157" s="77">
        <v>1</v>
      </c>
      <c r="F7157" s="78"/>
      <c r="G7157" s="79">
        <v>44993.779988425915</v>
      </c>
      <c r="H7157" s="77">
        <v>148</v>
      </c>
      <c r="I7157" s="76">
        <v>44993.938194444447</v>
      </c>
      <c r="J7157" s="78"/>
      <c r="K7157" s="80">
        <v>1</v>
      </c>
    </row>
    <row r="7158" spans="2:11" x14ac:dyDescent="0.3">
      <c r="B7158" s="75">
        <v>42225</v>
      </c>
      <c r="C7158" s="76">
        <v>44993</v>
      </c>
      <c r="D7158" s="77">
        <v>1220</v>
      </c>
      <c r="E7158" s="77">
        <v>2</v>
      </c>
      <c r="F7158" s="78"/>
      <c r="G7158" s="79">
        <v>44993.791099537026</v>
      </c>
      <c r="H7158" s="77">
        <v>174</v>
      </c>
      <c r="I7158" s="76">
        <v>44993.938194444447</v>
      </c>
      <c r="J7158" s="78"/>
      <c r="K7158" s="80">
        <v>1</v>
      </c>
    </row>
    <row r="7159" spans="2:11" x14ac:dyDescent="0.3">
      <c r="B7159" s="75">
        <v>42226</v>
      </c>
      <c r="C7159" s="76">
        <v>44993</v>
      </c>
      <c r="D7159" s="77">
        <v>531</v>
      </c>
      <c r="E7159" s="77">
        <v>6</v>
      </c>
      <c r="F7159" s="78"/>
      <c r="G7159" s="79">
        <v>44993.805717592579</v>
      </c>
      <c r="H7159" s="77">
        <v>168</v>
      </c>
      <c r="I7159" s="76">
        <v>44993.938194444447</v>
      </c>
      <c r="J7159" s="78"/>
      <c r="K7159" s="80">
        <v>1</v>
      </c>
    </row>
    <row r="7160" spans="2:11" x14ac:dyDescent="0.3">
      <c r="B7160" s="75">
        <v>42227</v>
      </c>
      <c r="C7160" s="76">
        <v>44993</v>
      </c>
      <c r="D7160" s="77">
        <v>785</v>
      </c>
      <c r="E7160" s="77">
        <v>3</v>
      </c>
      <c r="F7160" s="78"/>
      <c r="G7160" s="79">
        <v>44993.820347222209</v>
      </c>
      <c r="H7160" s="77">
        <v>171</v>
      </c>
      <c r="I7160" s="76">
        <v>44993.938194444447</v>
      </c>
      <c r="J7160" s="78"/>
      <c r="K7160" s="80">
        <v>1</v>
      </c>
    </row>
    <row r="7161" spans="2:11" x14ac:dyDescent="0.3">
      <c r="B7161" s="75">
        <v>42228</v>
      </c>
      <c r="C7161" s="76">
        <v>44993</v>
      </c>
      <c r="D7161" s="77">
        <v>172</v>
      </c>
      <c r="E7161" s="77">
        <v>5</v>
      </c>
      <c r="F7161" s="78"/>
      <c r="G7161" s="79">
        <v>44993.830659722211</v>
      </c>
      <c r="H7161" s="77">
        <v>179</v>
      </c>
      <c r="I7161" s="76">
        <v>44993.938194444447</v>
      </c>
      <c r="J7161" s="78"/>
      <c r="K7161" s="80">
        <v>1</v>
      </c>
    </row>
    <row r="7162" spans="2:11" x14ac:dyDescent="0.3">
      <c r="B7162" s="75">
        <v>42229</v>
      </c>
      <c r="C7162" s="76">
        <v>44993</v>
      </c>
      <c r="D7162" s="77">
        <v>519</v>
      </c>
      <c r="E7162" s="77">
        <v>5</v>
      </c>
      <c r="F7162" s="78"/>
      <c r="G7162" s="79">
        <v>44993.839074074065</v>
      </c>
      <c r="H7162" s="77">
        <v>145</v>
      </c>
      <c r="I7162" s="76">
        <v>44993.938194444447</v>
      </c>
      <c r="J7162" s="78"/>
      <c r="K7162" s="80">
        <v>1</v>
      </c>
    </row>
    <row r="7163" spans="2:11" x14ac:dyDescent="0.3">
      <c r="B7163" s="75">
        <v>42230</v>
      </c>
      <c r="C7163" s="76">
        <v>44993</v>
      </c>
      <c r="D7163" s="77">
        <v>517</v>
      </c>
      <c r="E7163" s="77">
        <v>4</v>
      </c>
      <c r="F7163" s="78"/>
      <c r="G7163" s="79">
        <v>44993.850567129623</v>
      </c>
      <c r="H7163" s="77">
        <v>159</v>
      </c>
      <c r="I7163" s="76">
        <v>44993.938194444447</v>
      </c>
      <c r="J7163" s="78"/>
      <c r="K7163" s="80">
        <v>1</v>
      </c>
    </row>
    <row r="7164" spans="2:11" x14ac:dyDescent="0.3">
      <c r="B7164" s="75">
        <v>42231</v>
      </c>
      <c r="C7164" s="76">
        <v>44993</v>
      </c>
      <c r="D7164" s="77">
        <v>1304</v>
      </c>
      <c r="E7164" s="77">
        <v>5</v>
      </c>
      <c r="F7164" s="78"/>
      <c r="G7164" s="79">
        <v>44993.864189814805</v>
      </c>
      <c r="H7164" s="77">
        <v>166</v>
      </c>
      <c r="I7164" s="76">
        <v>44993.938194444447</v>
      </c>
      <c r="J7164" s="78"/>
      <c r="K7164" s="80">
        <v>1</v>
      </c>
    </row>
    <row r="7165" spans="2:11" x14ac:dyDescent="0.3">
      <c r="B7165" s="75">
        <v>42232</v>
      </c>
      <c r="C7165" s="76">
        <v>44993</v>
      </c>
      <c r="D7165" s="77">
        <v>229</v>
      </c>
      <c r="E7165" s="77">
        <v>4</v>
      </c>
      <c r="F7165" s="78"/>
      <c r="G7165" s="79">
        <v>44993.876874999987</v>
      </c>
      <c r="H7165" s="77">
        <v>157</v>
      </c>
      <c r="I7165" s="76">
        <v>44993.938194444447</v>
      </c>
      <c r="J7165" s="78"/>
      <c r="K7165" s="80">
        <v>1</v>
      </c>
    </row>
    <row r="7166" spans="2:11" x14ac:dyDescent="0.3">
      <c r="B7166" s="75">
        <v>42233</v>
      </c>
      <c r="C7166" s="76">
        <v>44993</v>
      </c>
      <c r="D7166" s="77">
        <v>464</v>
      </c>
      <c r="E7166" s="77">
        <v>5</v>
      </c>
      <c r="F7166" s="78"/>
      <c r="G7166" s="79">
        <v>44993.884895833318</v>
      </c>
      <c r="H7166" s="77">
        <v>141</v>
      </c>
      <c r="I7166" s="76">
        <v>44993.938194444447</v>
      </c>
      <c r="J7166" s="78"/>
      <c r="K7166" s="80">
        <v>1</v>
      </c>
    </row>
    <row r="7167" spans="2:11" x14ac:dyDescent="0.3">
      <c r="B7167" s="75">
        <v>42234</v>
      </c>
      <c r="C7167" s="76">
        <v>44994</v>
      </c>
      <c r="D7167" s="77">
        <v>290</v>
      </c>
      <c r="E7167" s="77">
        <v>3</v>
      </c>
      <c r="F7167" s="78"/>
      <c r="G7167" s="79">
        <v>44994.333333333336</v>
      </c>
      <c r="H7167" s="77">
        <v>151</v>
      </c>
      <c r="I7167" s="76">
        <v>44994.95208333333</v>
      </c>
      <c r="J7167" s="78"/>
      <c r="K7167" s="80">
        <v>1</v>
      </c>
    </row>
    <row r="7168" spans="2:11" x14ac:dyDescent="0.3">
      <c r="B7168" s="75">
        <v>42235</v>
      </c>
      <c r="C7168" s="76">
        <v>44994</v>
      </c>
      <c r="D7168" s="77">
        <v>1095</v>
      </c>
      <c r="E7168" s="77">
        <v>5</v>
      </c>
      <c r="F7168" s="78"/>
      <c r="G7168" s="79">
        <v>44994.341898148152</v>
      </c>
      <c r="H7168" s="77">
        <v>159</v>
      </c>
      <c r="I7168" s="76">
        <v>44994.95208333333</v>
      </c>
      <c r="J7168" s="78"/>
      <c r="K7168" s="80">
        <v>1</v>
      </c>
    </row>
    <row r="7169" spans="2:11" x14ac:dyDescent="0.3">
      <c r="B7169" s="75">
        <v>42236</v>
      </c>
      <c r="C7169" s="76">
        <v>44994</v>
      </c>
      <c r="D7169" s="77">
        <v>1309</v>
      </c>
      <c r="E7169" s="77">
        <v>2</v>
      </c>
      <c r="F7169" s="78"/>
      <c r="G7169" s="79">
        <v>44994.357766203706</v>
      </c>
      <c r="H7169" s="77">
        <v>160</v>
      </c>
      <c r="I7169" s="76">
        <v>44994.95208333333</v>
      </c>
      <c r="J7169" s="78"/>
      <c r="K7169" s="80">
        <v>1</v>
      </c>
    </row>
    <row r="7170" spans="2:11" x14ac:dyDescent="0.3">
      <c r="B7170" s="75">
        <v>42237</v>
      </c>
      <c r="C7170" s="76">
        <v>44994</v>
      </c>
      <c r="D7170" s="77">
        <v>1305</v>
      </c>
      <c r="E7170" s="77">
        <v>1</v>
      </c>
      <c r="F7170" s="78"/>
      <c r="G7170" s="79">
        <v>44994.366261574076</v>
      </c>
      <c r="H7170" s="77">
        <v>152</v>
      </c>
      <c r="I7170" s="76">
        <v>44994.95208333333</v>
      </c>
      <c r="J7170" s="78"/>
      <c r="K7170" s="80">
        <v>1</v>
      </c>
    </row>
    <row r="7171" spans="2:11" x14ac:dyDescent="0.3">
      <c r="B7171" s="75">
        <v>42238</v>
      </c>
      <c r="C7171" s="76">
        <v>44994</v>
      </c>
      <c r="D7171" s="77">
        <v>497</v>
      </c>
      <c r="E7171" s="77">
        <v>4</v>
      </c>
      <c r="F7171" s="78"/>
      <c r="G7171" s="79">
        <v>44994.378148148149</v>
      </c>
      <c r="H7171" s="77">
        <v>142</v>
      </c>
      <c r="I7171" s="76">
        <v>44994.95208333333</v>
      </c>
      <c r="J7171" s="78"/>
      <c r="K7171" s="80">
        <v>1</v>
      </c>
    </row>
    <row r="7172" spans="2:11" x14ac:dyDescent="0.3">
      <c r="B7172" s="75">
        <v>42239</v>
      </c>
      <c r="C7172" s="76">
        <v>44994</v>
      </c>
      <c r="D7172" s="77">
        <v>726</v>
      </c>
      <c r="E7172" s="77">
        <v>3</v>
      </c>
      <c r="F7172" s="78"/>
      <c r="G7172" s="79">
        <v>44994.38853009259</v>
      </c>
      <c r="H7172" s="77">
        <v>168</v>
      </c>
      <c r="I7172" s="76">
        <v>44994.95208333333</v>
      </c>
      <c r="J7172" s="78"/>
      <c r="K7172" s="80">
        <v>1</v>
      </c>
    </row>
    <row r="7173" spans="2:11" x14ac:dyDescent="0.3">
      <c r="B7173" s="75">
        <v>42240</v>
      </c>
      <c r="C7173" s="76">
        <v>44994</v>
      </c>
      <c r="D7173" s="77">
        <v>156</v>
      </c>
      <c r="E7173" s="77">
        <v>6</v>
      </c>
      <c r="F7173" s="78"/>
      <c r="G7173" s="79">
        <v>44994.399363425924</v>
      </c>
      <c r="H7173" s="77">
        <v>149</v>
      </c>
      <c r="I7173" s="76">
        <v>44994.95208333333</v>
      </c>
      <c r="J7173" s="78"/>
      <c r="K7173" s="80">
        <v>1</v>
      </c>
    </row>
    <row r="7174" spans="2:11" x14ac:dyDescent="0.3">
      <c r="B7174" s="75">
        <v>42241</v>
      </c>
      <c r="C7174" s="76">
        <v>44994</v>
      </c>
      <c r="D7174" s="77">
        <v>375</v>
      </c>
      <c r="E7174" s="77">
        <v>5</v>
      </c>
      <c r="F7174" s="78"/>
      <c r="G7174" s="79">
        <v>44994.408472222218</v>
      </c>
      <c r="H7174" s="77">
        <v>161</v>
      </c>
      <c r="I7174" s="76">
        <v>44994.95208333333</v>
      </c>
      <c r="J7174" s="78"/>
      <c r="K7174" s="80">
        <v>1</v>
      </c>
    </row>
    <row r="7175" spans="2:11" x14ac:dyDescent="0.3">
      <c r="B7175" s="75">
        <v>42242</v>
      </c>
      <c r="C7175" s="76">
        <v>44994</v>
      </c>
      <c r="D7175" s="77">
        <v>521</v>
      </c>
      <c r="E7175" s="77">
        <v>5</v>
      </c>
      <c r="F7175" s="78"/>
      <c r="G7175" s="79">
        <v>44994.422094907401</v>
      </c>
      <c r="H7175" s="77">
        <v>174</v>
      </c>
      <c r="I7175" s="76">
        <v>44994.95208333333</v>
      </c>
      <c r="J7175" s="78"/>
      <c r="K7175" s="80">
        <v>1</v>
      </c>
    </row>
    <row r="7176" spans="2:11" x14ac:dyDescent="0.3">
      <c r="B7176" s="75">
        <v>42243</v>
      </c>
      <c r="C7176" s="76">
        <v>44994</v>
      </c>
      <c r="D7176" s="77">
        <v>1296</v>
      </c>
      <c r="E7176" s="77">
        <v>3</v>
      </c>
      <c r="F7176" s="78"/>
      <c r="G7176" s="79">
        <v>44994.430937499994</v>
      </c>
      <c r="H7176" s="77">
        <v>175</v>
      </c>
      <c r="I7176" s="76">
        <v>44994.95208333333</v>
      </c>
      <c r="J7176" s="78"/>
      <c r="K7176" s="80">
        <v>1</v>
      </c>
    </row>
    <row r="7177" spans="2:11" x14ac:dyDescent="0.3">
      <c r="B7177" s="75">
        <v>42244</v>
      </c>
      <c r="C7177" s="76">
        <v>44994</v>
      </c>
      <c r="D7177" s="77">
        <v>195</v>
      </c>
      <c r="E7177" s="77">
        <v>2</v>
      </c>
      <c r="F7177" s="78"/>
      <c r="G7177" s="79">
        <v>44994.442384259251</v>
      </c>
      <c r="H7177" s="77">
        <v>175</v>
      </c>
      <c r="I7177" s="76">
        <v>44994.95208333333</v>
      </c>
      <c r="J7177" s="78"/>
      <c r="K7177" s="80">
        <v>1</v>
      </c>
    </row>
    <row r="7178" spans="2:11" x14ac:dyDescent="0.3">
      <c r="B7178" s="75">
        <v>42245</v>
      </c>
      <c r="C7178" s="76">
        <v>44994</v>
      </c>
      <c r="D7178" s="77">
        <v>1412</v>
      </c>
      <c r="E7178" s="77">
        <v>6</v>
      </c>
      <c r="F7178" s="78"/>
      <c r="G7178" s="79">
        <v>44994.450219907398</v>
      </c>
      <c r="H7178" s="77">
        <v>143</v>
      </c>
      <c r="I7178" s="76">
        <v>44994.95208333333</v>
      </c>
      <c r="J7178" s="78"/>
      <c r="K7178" s="80">
        <v>1</v>
      </c>
    </row>
    <row r="7179" spans="2:11" x14ac:dyDescent="0.3">
      <c r="B7179" s="75">
        <v>42246</v>
      </c>
      <c r="C7179" s="76">
        <v>44994</v>
      </c>
      <c r="D7179" s="77">
        <v>832</v>
      </c>
      <c r="E7179" s="77">
        <v>4</v>
      </c>
      <c r="F7179" s="78"/>
      <c r="G7179" s="79">
        <v>44994.459201388876</v>
      </c>
      <c r="H7179" s="77">
        <v>155</v>
      </c>
      <c r="I7179" s="76">
        <v>44994.95208333333</v>
      </c>
      <c r="J7179" s="78"/>
      <c r="K7179" s="80">
        <v>1</v>
      </c>
    </row>
    <row r="7180" spans="2:11" x14ac:dyDescent="0.3">
      <c r="B7180" s="75">
        <v>42247</v>
      </c>
      <c r="C7180" s="76">
        <v>44994</v>
      </c>
      <c r="D7180" s="77">
        <v>55</v>
      </c>
      <c r="E7180" s="77">
        <v>4</v>
      </c>
      <c r="F7180" s="78"/>
      <c r="G7180" s="79">
        <v>44994.47065972221</v>
      </c>
      <c r="H7180" s="77">
        <v>163</v>
      </c>
      <c r="I7180" s="76">
        <v>44994.95208333333</v>
      </c>
      <c r="J7180" s="78"/>
      <c r="K7180" s="80">
        <v>1</v>
      </c>
    </row>
    <row r="7181" spans="2:11" x14ac:dyDescent="0.3">
      <c r="B7181" s="75">
        <v>42248</v>
      </c>
      <c r="C7181" s="76">
        <v>44994</v>
      </c>
      <c r="D7181" s="77">
        <v>492</v>
      </c>
      <c r="E7181" s="77">
        <v>3</v>
      </c>
      <c r="F7181" s="78"/>
      <c r="G7181" s="79">
        <v>44994.483576388877</v>
      </c>
      <c r="H7181" s="77">
        <v>143</v>
      </c>
      <c r="I7181" s="76">
        <v>44994.95208333333</v>
      </c>
      <c r="J7181" s="78"/>
      <c r="K7181" s="80">
        <v>1</v>
      </c>
    </row>
    <row r="7182" spans="2:11" x14ac:dyDescent="0.3">
      <c r="B7182" s="75">
        <v>42249</v>
      </c>
      <c r="C7182" s="76">
        <v>44994</v>
      </c>
      <c r="D7182" s="77">
        <v>47</v>
      </c>
      <c r="E7182" s="77">
        <v>5</v>
      </c>
      <c r="F7182" s="78"/>
      <c r="G7182" s="79">
        <v>44994.496666666651</v>
      </c>
      <c r="H7182" s="77">
        <v>147</v>
      </c>
      <c r="I7182" s="76">
        <v>44994.95208333333</v>
      </c>
      <c r="J7182" s="78"/>
      <c r="K7182" s="80">
        <v>1</v>
      </c>
    </row>
    <row r="7183" spans="2:11" x14ac:dyDescent="0.3">
      <c r="B7183" s="75">
        <v>42250</v>
      </c>
      <c r="C7183" s="76">
        <v>44994</v>
      </c>
      <c r="D7183" s="77">
        <v>1203</v>
      </c>
      <c r="E7183" s="77">
        <v>1</v>
      </c>
      <c r="F7183" s="78"/>
      <c r="G7183" s="79">
        <v>44994.505370370352</v>
      </c>
      <c r="H7183" s="77">
        <v>169</v>
      </c>
      <c r="I7183" s="76">
        <v>44994.95208333333</v>
      </c>
      <c r="J7183" s="78"/>
      <c r="K7183" s="80">
        <v>1</v>
      </c>
    </row>
    <row r="7184" spans="2:11" x14ac:dyDescent="0.3">
      <c r="B7184" s="75">
        <v>42251</v>
      </c>
      <c r="C7184" s="76">
        <v>44994</v>
      </c>
      <c r="D7184" s="77">
        <v>257</v>
      </c>
      <c r="E7184" s="77">
        <v>4</v>
      </c>
      <c r="F7184" s="78"/>
      <c r="G7184" s="79">
        <v>44994.515208333316</v>
      </c>
      <c r="H7184" s="77">
        <v>166</v>
      </c>
      <c r="I7184" s="76">
        <v>44994.95208333333</v>
      </c>
      <c r="J7184" s="78"/>
      <c r="K7184" s="80">
        <v>1</v>
      </c>
    </row>
    <row r="7185" spans="2:11" x14ac:dyDescent="0.3">
      <c r="B7185" s="75">
        <v>42252</v>
      </c>
      <c r="C7185" s="76">
        <v>44994</v>
      </c>
      <c r="D7185" s="77">
        <v>344</v>
      </c>
      <c r="E7185" s="77">
        <v>6</v>
      </c>
      <c r="F7185" s="78"/>
      <c r="G7185" s="79">
        <v>44994.52368055554</v>
      </c>
      <c r="H7185" s="77">
        <v>179</v>
      </c>
      <c r="I7185" s="76">
        <v>44994.95208333333</v>
      </c>
      <c r="J7185" s="78"/>
      <c r="K7185" s="80">
        <v>1</v>
      </c>
    </row>
    <row r="7186" spans="2:11" x14ac:dyDescent="0.3">
      <c r="B7186" s="75">
        <v>42253</v>
      </c>
      <c r="C7186" s="76">
        <v>44994</v>
      </c>
      <c r="D7186" s="77">
        <v>229</v>
      </c>
      <c r="E7186" s="77">
        <v>4</v>
      </c>
      <c r="F7186" s="78"/>
      <c r="G7186" s="79">
        <v>44994.536469907391</v>
      </c>
      <c r="H7186" s="77">
        <v>146</v>
      </c>
      <c r="I7186" s="76">
        <v>44994.95208333333</v>
      </c>
      <c r="J7186" s="78"/>
      <c r="K7186" s="80">
        <v>1</v>
      </c>
    </row>
    <row r="7187" spans="2:11" x14ac:dyDescent="0.3">
      <c r="B7187" s="75">
        <v>42254</v>
      </c>
      <c r="C7187" s="76">
        <v>44994</v>
      </c>
      <c r="D7187" s="77">
        <v>549</v>
      </c>
      <c r="E7187" s="77">
        <v>6</v>
      </c>
      <c r="F7187" s="78"/>
      <c r="G7187" s="79">
        <v>44994.549247685165</v>
      </c>
      <c r="H7187" s="77">
        <v>166</v>
      </c>
      <c r="I7187" s="76">
        <v>44994.95208333333</v>
      </c>
      <c r="J7187" s="78"/>
      <c r="K7187" s="80">
        <v>1</v>
      </c>
    </row>
    <row r="7188" spans="2:11" x14ac:dyDescent="0.3">
      <c r="B7188" s="75">
        <v>42255</v>
      </c>
      <c r="C7188" s="76">
        <v>44994</v>
      </c>
      <c r="D7188" s="77">
        <v>701</v>
      </c>
      <c r="E7188" s="77">
        <v>1</v>
      </c>
      <c r="F7188" s="78"/>
      <c r="G7188" s="79">
        <v>44994.560092592576</v>
      </c>
      <c r="H7188" s="77">
        <v>165</v>
      </c>
      <c r="I7188" s="76">
        <v>44994.95208333333</v>
      </c>
      <c r="J7188" s="78"/>
      <c r="K7188" s="80">
        <v>1</v>
      </c>
    </row>
    <row r="7189" spans="2:11" x14ac:dyDescent="0.3">
      <c r="B7189" s="75">
        <v>42256</v>
      </c>
      <c r="C7189" s="76">
        <v>44994</v>
      </c>
      <c r="D7189" s="77">
        <v>2</v>
      </c>
      <c r="E7189" s="77">
        <v>3</v>
      </c>
      <c r="F7189" s="78"/>
      <c r="G7189" s="79">
        <v>44994.567858796276</v>
      </c>
      <c r="H7189" s="77">
        <v>172</v>
      </c>
      <c r="I7189" s="76">
        <v>44994.95208333333</v>
      </c>
      <c r="J7189" s="78"/>
      <c r="K7189" s="80">
        <v>1</v>
      </c>
    </row>
    <row r="7190" spans="2:11" x14ac:dyDescent="0.3">
      <c r="B7190" s="75">
        <v>42257</v>
      </c>
      <c r="C7190" s="76">
        <v>44994</v>
      </c>
      <c r="D7190" s="77">
        <v>1101</v>
      </c>
      <c r="E7190" s="77">
        <v>1</v>
      </c>
      <c r="F7190" s="78"/>
      <c r="G7190" s="79">
        <v>44994.58377314813</v>
      </c>
      <c r="H7190" s="77">
        <v>168</v>
      </c>
      <c r="I7190" s="76">
        <v>44994.95208333333</v>
      </c>
      <c r="J7190" s="78"/>
      <c r="K7190" s="80">
        <v>1</v>
      </c>
    </row>
    <row r="7191" spans="2:11" x14ac:dyDescent="0.3">
      <c r="B7191" s="75">
        <v>42258</v>
      </c>
      <c r="C7191" s="76">
        <v>44994</v>
      </c>
      <c r="D7191" s="77">
        <v>1349</v>
      </c>
      <c r="E7191" s="77">
        <v>4</v>
      </c>
      <c r="F7191" s="78"/>
      <c r="G7191" s="79">
        <v>44994.592291666646</v>
      </c>
      <c r="H7191" s="77">
        <v>163</v>
      </c>
      <c r="I7191" s="76">
        <v>44994.95208333333</v>
      </c>
      <c r="J7191" s="78"/>
      <c r="K7191" s="80">
        <v>1</v>
      </c>
    </row>
    <row r="7192" spans="2:11" x14ac:dyDescent="0.3">
      <c r="B7192" s="75">
        <v>42259</v>
      </c>
      <c r="C7192" s="76">
        <v>44994</v>
      </c>
      <c r="D7192" s="77">
        <v>1132</v>
      </c>
      <c r="E7192" s="77">
        <v>2</v>
      </c>
      <c r="F7192" s="78"/>
      <c r="G7192" s="79">
        <v>44994.606516203683</v>
      </c>
      <c r="H7192" s="77">
        <v>178</v>
      </c>
      <c r="I7192" s="76">
        <v>44994.95208333333</v>
      </c>
      <c r="J7192" s="78"/>
      <c r="K7192" s="80">
        <v>1</v>
      </c>
    </row>
    <row r="7193" spans="2:11" x14ac:dyDescent="0.3">
      <c r="B7193" s="75">
        <v>42260</v>
      </c>
      <c r="C7193" s="76">
        <v>44994</v>
      </c>
      <c r="D7193" s="77">
        <v>356</v>
      </c>
      <c r="E7193" s="77">
        <v>6</v>
      </c>
      <c r="F7193" s="78"/>
      <c r="G7193" s="79">
        <v>44994.617002314793</v>
      </c>
      <c r="H7193" s="77">
        <v>174</v>
      </c>
      <c r="I7193" s="76">
        <v>44994.95208333333</v>
      </c>
      <c r="J7193" s="78"/>
      <c r="K7193" s="80">
        <v>1</v>
      </c>
    </row>
    <row r="7194" spans="2:11" x14ac:dyDescent="0.3">
      <c r="B7194" s="75">
        <v>42261</v>
      </c>
      <c r="C7194" s="76">
        <v>44994</v>
      </c>
      <c r="D7194" s="77">
        <v>1185</v>
      </c>
      <c r="E7194" s="77">
        <v>2</v>
      </c>
      <c r="F7194" s="78"/>
      <c r="G7194" s="79">
        <v>44994.625555555533</v>
      </c>
      <c r="H7194" s="77">
        <v>158</v>
      </c>
      <c r="I7194" s="76">
        <v>44994.95208333333</v>
      </c>
      <c r="J7194" s="78"/>
      <c r="K7194" s="80">
        <v>1</v>
      </c>
    </row>
    <row r="7195" spans="2:11" x14ac:dyDescent="0.3">
      <c r="B7195" s="75">
        <v>42262</v>
      </c>
      <c r="C7195" s="76">
        <v>44994</v>
      </c>
      <c r="D7195" s="77">
        <v>343</v>
      </c>
      <c r="E7195" s="77">
        <v>4</v>
      </c>
      <c r="F7195" s="78"/>
      <c r="G7195" s="79">
        <v>44994.637106481459</v>
      </c>
      <c r="H7195" s="77">
        <v>153</v>
      </c>
      <c r="I7195" s="76">
        <v>44994.95208333333</v>
      </c>
      <c r="J7195" s="78"/>
      <c r="K7195" s="80">
        <v>1</v>
      </c>
    </row>
    <row r="7196" spans="2:11" x14ac:dyDescent="0.3">
      <c r="B7196" s="75">
        <v>42263</v>
      </c>
      <c r="C7196" s="76">
        <v>44994</v>
      </c>
      <c r="D7196" s="77">
        <v>942</v>
      </c>
      <c r="E7196" s="77">
        <v>2</v>
      </c>
      <c r="F7196" s="78"/>
      <c r="G7196" s="79">
        <v>44994.645243055536</v>
      </c>
      <c r="H7196" s="77">
        <v>175</v>
      </c>
      <c r="I7196" s="76">
        <v>44994.95208333333</v>
      </c>
      <c r="J7196" s="78"/>
      <c r="K7196" s="80">
        <v>1</v>
      </c>
    </row>
    <row r="7197" spans="2:11" x14ac:dyDescent="0.3">
      <c r="B7197" s="75">
        <v>42264</v>
      </c>
      <c r="C7197" s="76">
        <v>44994</v>
      </c>
      <c r="D7197" s="77">
        <v>116</v>
      </c>
      <c r="E7197" s="77">
        <v>2</v>
      </c>
      <c r="F7197" s="78"/>
      <c r="G7197" s="79">
        <v>44994.658819444427</v>
      </c>
      <c r="H7197" s="77">
        <v>161</v>
      </c>
      <c r="I7197" s="76">
        <v>44994.95208333333</v>
      </c>
      <c r="J7197" s="78"/>
      <c r="K7197" s="80">
        <v>1</v>
      </c>
    </row>
    <row r="7198" spans="2:11" x14ac:dyDescent="0.3">
      <c r="B7198" s="75">
        <v>42265</v>
      </c>
      <c r="C7198" s="76">
        <v>44994</v>
      </c>
      <c r="D7198" s="77">
        <v>62</v>
      </c>
      <c r="E7198" s="77">
        <v>5</v>
      </c>
      <c r="F7198" s="78"/>
      <c r="G7198" s="79">
        <v>44994.668194444428</v>
      </c>
      <c r="H7198" s="77">
        <v>175</v>
      </c>
      <c r="I7198" s="76">
        <v>44994.95208333333</v>
      </c>
      <c r="J7198" s="78"/>
      <c r="K7198" s="80">
        <v>1</v>
      </c>
    </row>
    <row r="7199" spans="2:11" x14ac:dyDescent="0.3">
      <c r="B7199" s="75">
        <v>42266</v>
      </c>
      <c r="C7199" s="76">
        <v>44994</v>
      </c>
      <c r="D7199" s="77">
        <v>693</v>
      </c>
      <c r="E7199" s="77">
        <v>5</v>
      </c>
      <c r="F7199" s="78"/>
      <c r="G7199" s="79">
        <v>44994.683159722204</v>
      </c>
      <c r="H7199" s="77">
        <v>169</v>
      </c>
      <c r="I7199" s="76">
        <v>44994.95208333333</v>
      </c>
      <c r="J7199" s="78"/>
      <c r="K7199" s="80">
        <v>1</v>
      </c>
    </row>
    <row r="7200" spans="2:11" x14ac:dyDescent="0.3">
      <c r="B7200" s="75">
        <v>42267</v>
      </c>
      <c r="C7200" s="76">
        <v>44994</v>
      </c>
      <c r="D7200" s="77">
        <v>1029</v>
      </c>
      <c r="E7200" s="77">
        <v>5</v>
      </c>
      <c r="F7200" s="78"/>
      <c r="G7200" s="79">
        <v>44994.697708333319</v>
      </c>
      <c r="H7200" s="77">
        <v>151</v>
      </c>
      <c r="I7200" s="76">
        <v>44994.95208333333</v>
      </c>
      <c r="J7200" s="78"/>
      <c r="K7200" s="80">
        <v>1</v>
      </c>
    </row>
    <row r="7201" spans="2:11" x14ac:dyDescent="0.3">
      <c r="B7201" s="75">
        <v>42268</v>
      </c>
      <c r="C7201" s="76">
        <v>44994</v>
      </c>
      <c r="D7201" s="77">
        <v>433</v>
      </c>
      <c r="E7201" s="77">
        <v>1</v>
      </c>
      <c r="F7201" s="78"/>
      <c r="G7201" s="79">
        <v>44994.710300925908</v>
      </c>
      <c r="H7201" s="77">
        <v>172</v>
      </c>
      <c r="I7201" s="76">
        <v>44994.95208333333</v>
      </c>
      <c r="J7201" s="78"/>
      <c r="K7201" s="80">
        <v>1</v>
      </c>
    </row>
    <row r="7202" spans="2:11" x14ac:dyDescent="0.3">
      <c r="B7202" s="75">
        <v>42269</v>
      </c>
      <c r="C7202" s="76">
        <v>44994</v>
      </c>
      <c r="D7202" s="77">
        <v>424</v>
      </c>
      <c r="E7202" s="77">
        <v>4</v>
      </c>
      <c r="F7202" s="78"/>
      <c r="G7202" s="79">
        <v>44994.720972222203</v>
      </c>
      <c r="H7202" s="77">
        <v>152</v>
      </c>
      <c r="I7202" s="76">
        <v>44994.95208333333</v>
      </c>
      <c r="J7202" s="78"/>
      <c r="K7202" s="80">
        <v>1</v>
      </c>
    </row>
    <row r="7203" spans="2:11" x14ac:dyDescent="0.3">
      <c r="B7203" s="75">
        <v>42270</v>
      </c>
      <c r="C7203" s="76">
        <v>44994</v>
      </c>
      <c r="D7203" s="77">
        <v>575</v>
      </c>
      <c r="E7203" s="77">
        <v>3</v>
      </c>
      <c r="F7203" s="78"/>
      <c r="G7203" s="79">
        <v>44994.732222222206</v>
      </c>
      <c r="H7203" s="77">
        <v>169</v>
      </c>
      <c r="I7203" s="76">
        <v>44994.95208333333</v>
      </c>
      <c r="J7203" s="78"/>
      <c r="K7203" s="80">
        <v>1</v>
      </c>
    </row>
    <row r="7204" spans="2:11" x14ac:dyDescent="0.3">
      <c r="B7204" s="75">
        <v>42271</v>
      </c>
      <c r="C7204" s="76">
        <v>44994</v>
      </c>
      <c r="D7204" s="77">
        <v>403</v>
      </c>
      <c r="E7204" s="77">
        <v>2</v>
      </c>
      <c r="F7204" s="78"/>
      <c r="G7204" s="79">
        <v>44994.742442129616</v>
      </c>
      <c r="H7204" s="77">
        <v>177</v>
      </c>
      <c r="I7204" s="76">
        <v>44994.95208333333</v>
      </c>
      <c r="J7204" s="78"/>
      <c r="K7204" s="80">
        <v>1</v>
      </c>
    </row>
    <row r="7205" spans="2:11" x14ac:dyDescent="0.3">
      <c r="B7205" s="75">
        <v>42272</v>
      </c>
      <c r="C7205" s="76">
        <v>44994</v>
      </c>
      <c r="D7205" s="77">
        <v>1394</v>
      </c>
      <c r="E7205" s="77">
        <v>2</v>
      </c>
      <c r="F7205" s="78"/>
      <c r="G7205" s="79">
        <v>44994.75192129628</v>
      </c>
      <c r="H7205" s="77">
        <v>174</v>
      </c>
      <c r="I7205" s="76">
        <v>44994.95208333333</v>
      </c>
      <c r="J7205" s="78"/>
      <c r="K7205" s="80">
        <v>1</v>
      </c>
    </row>
    <row r="7206" spans="2:11" x14ac:dyDescent="0.3">
      <c r="B7206" s="75">
        <v>42273</v>
      </c>
      <c r="C7206" s="76">
        <v>44994</v>
      </c>
      <c r="D7206" s="77">
        <v>610</v>
      </c>
      <c r="E7206" s="77">
        <v>2</v>
      </c>
      <c r="F7206" s="78"/>
      <c r="G7206" s="79">
        <v>44994.76545138887</v>
      </c>
      <c r="H7206" s="77">
        <v>149</v>
      </c>
      <c r="I7206" s="76">
        <v>44994.95208333333</v>
      </c>
      <c r="J7206" s="78"/>
      <c r="K7206" s="80">
        <v>1</v>
      </c>
    </row>
    <row r="7207" spans="2:11" x14ac:dyDescent="0.3">
      <c r="B7207" s="75">
        <v>42274</v>
      </c>
      <c r="C7207" s="76">
        <v>44994</v>
      </c>
      <c r="D7207" s="77">
        <v>404</v>
      </c>
      <c r="E7207" s="77">
        <v>2</v>
      </c>
      <c r="F7207" s="78"/>
      <c r="G7207" s="79">
        <v>44994.781412037017</v>
      </c>
      <c r="H7207" s="77">
        <v>164</v>
      </c>
      <c r="I7207" s="76">
        <v>44994.95208333333</v>
      </c>
      <c r="J7207" s="78"/>
      <c r="K7207" s="80">
        <v>1</v>
      </c>
    </row>
    <row r="7208" spans="2:11" x14ac:dyDescent="0.3">
      <c r="B7208" s="75">
        <v>42275</v>
      </c>
      <c r="C7208" s="76">
        <v>44994</v>
      </c>
      <c r="D7208" s="77">
        <v>155</v>
      </c>
      <c r="E7208" s="77">
        <v>4</v>
      </c>
      <c r="F7208" s="78"/>
      <c r="G7208" s="79">
        <v>44994.790381944425</v>
      </c>
      <c r="H7208" s="77">
        <v>177</v>
      </c>
      <c r="I7208" s="76">
        <v>44994.95208333333</v>
      </c>
      <c r="J7208" s="78"/>
      <c r="K7208" s="80">
        <v>1</v>
      </c>
    </row>
    <row r="7209" spans="2:11" x14ac:dyDescent="0.3">
      <c r="B7209" s="75">
        <v>42276</v>
      </c>
      <c r="C7209" s="76">
        <v>44994</v>
      </c>
      <c r="D7209" s="77">
        <v>275</v>
      </c>
      <c r="E7209" s="77">
        <v>4</v>
      </c>
      <c r="F7209" s="78"/>
      <c r="G7209" s="79">
        <v>44994.802071759237</v>
      </c>
      <c r="H7209" s="77">
        <v>176</v>
      </c>
      <c r="I7209" s="76">
        <v>44994.95208333333</v>
      </c>
      <c r="J7209" s="78"/>
      <c r="K7209" s="80">
        <v>1</v>
      </c>
    </row>
    <row r="7210" spans="2:11" x14ac:dyDescent="0.3">
      <c r="B7210" s="75">
        <v>42277</v>
      </c>
      <c r="C7210" s="76">
        <v>44994</v>
      </c>
      <c r="D7210" s="77">
        <v>181</v>
      </c>
      <c r="E7210" s="77">
        <v>4</v>
      </c>
      <c r="F7210" s="78"/>
      <c r="G7210" s="79">
        <v>44994.812025462939</v>
      </c>
      <c r="H7210" s="77">
        <v>179</v>
      </c>
      <c r="I7210" s="76">
        <v>44994.95208333333</v>
      </c>
      <c r="J7210" s="78"/>
      <c r="K7210" s="80">
        <v>1</v>
      </c>
    </row>
    <row r="7211" spans="2:11" x14ac:dyDescent="0.3">
      <c r="B7211" s="75">
        <v>42278</v>
      </c>
      <c r="C7211" s="76">
        <v>44994</v>
      </c>
      <c r="D7211" s="77">
        <v>577</v>
      </c>
      <c r="E7211" s="77">
        <v>2</v>
      </c>
      <c r="F7211" s="78"/>
      <c r="G7211" s="79">
        <v>44994.825972222199</v>
      </c>
      <c r="H7211" s="77">
        <v>161</v>
      </c>
      <c r="I7211" s="76">
        <v>44994.95208333333</v>
      </c>
      <c r="J7211" s="78"/>
      <c r="K7211" s="80">
        <v>1</v>
      </c>
    </row>
    <row r="7212" spans="2:11" x14ac:dyDescent="0.3">
      <c r="B7212" s="75">
        <v>42279</v>
      </c>
      <c r="C7212" s="76">
        <v>44994</v>
      </c>
      <c r="D7212" s="77">
        <v>755</v>
      </c>
      <c r="E7212" s="77">
        <v>1</v>
      </c>
      <c r="F7212" s="78"/>
      <c r="G7212" s="79">
        <v>44994.836412037017</v>
      </c>
      <c r="H7212" s="77">
        <v>158</v>
      </c>
      <c r="I7212" s="76">
        <v>44994.95208333333</v>
      </c>
      <c r="J7212" s="78"/>
      <c r="K7212" s="80">
        <v>1</v>
      </c>
    </row>
    <row r="7213" spans="2:11" x14ac:dyDescent="0.3">
      <c r="B7213" s="75">
        <v>42280</v>
      </c>
      <c r="C7213" s="76">
        <v>44994</v>
      </c>
      <c r="D7213" s="77">
        <v>24</v>
      </c>
      <c r="E7213" s="77">
        <v>1</v>
      </c>
      <c r="F7213" s="78"/>
      <c r="G7213" s="79">
        <v>44994.844479166648</v>
      </c>
      <c r="H7213" s="77">
        <v>157</v>
      </c>
      <c r="I7213" s="76">
        <v>44994.95208333333</v>
      </c>
      <c r="J7213" s="78"/>
      <c r="K7213" s="80">
        <v>1</v>
      </c>
    </row>
    <row r="7214" spans="2:11" x14ac:dyDescent="0.3">
      <c r="B7214" s="75">
        <v>42281</v>
      </c>
      <c r="C7214" s="76">
        <v>44994</v>
      </c>
      <c r="D7214" s="77">
        <v>195</v>
      </c>
      <c r="E7214" s="77">
        <v>5</v>
      </c>
      <c r="F7214" s="78"/>
      <c r="G7214" s="79">
        <v>44994.859351851832</v>
      </c>
      <c r="H7214" s="77">
        <v>157</v>
      </c>
      <c r="I7214" s="76">
        <v>44994.95208333333</v>
      </c>
      <c r="J7214" s="78"/>
      <c r="K7214" s="80">
        <v>1</v>
      </c>
    </row>
    <row r="7215" spans="2:11" x14ac:dyDescent="0.3">
      <c r="B7215" s="75">
        <v>42282</v>
      </c>
      <c r="C7215" s="76">
        <v>44994</v>
      </c>
      <c r="D7215" s="77">
        <v>965</v>
      </c>
      <c r="E7215" s="77">
        <v>6</v>
      </c>
      <c r="F7215" s="78"/>
      <c r="G7215" s="79">
        <v>44994.872187499983</v>
      </c>
      <c r="H7215" s="77">
        <v>153</v>
      </c>
      <c r="I7215" s="76">
        <v>44994.95208333333</v>
      </c>
      <c r="J7215" s="78"/>
      <c r="K7215" s="80">
        <v>1</v>
      </c>
    </row>
    <row r="7216" spans="2:11" x14ac:dyDescent="0.3">
      <c r="B7216" s="75">
        <v>42283</v>
      </c>
      <c r="C7216" s="76">
        <v>44995</v>
      </c>
      <c r="D7216" s="77">
        <v>928</v>
      </c>
      <c r="E7216" s="77">
        <v>2</v>
      </c>
      <c r="F7216" s="78"/>
      <c r="G7216" s="79">
        <v>44995.333333333336</v>
      </c>
      <c r="H7216" s="77">
        <v>170</v>
      </c>
      <c r="I7216" s="76">
        <v>44995.945833333331</v>
      </c>
      <c r="J7216" s="78"/>
      <c r="K7216" s="80">
        <v>1</v>
      </c>
    </row>
    <row r="7217" spans="2:11" x14ac:dyDescent="0.3">
      <c r="B7217" s="75">
        <v>42284</v>
      </c>
      <c r="C7217" s="76">
        <v>44995</v>
      </c>
      <c r="D7217" s="77">
        <v>1068</v>
      </c>
      <c r="E7217" s="77">
        <v>5</v>
      </c>
      <c r="F7217" s="78"/>
      <c r="G7217" s="79">
        <v>44995.345138888893</v>
      </c>
      <c r="H7217" s="77">
        <v>170</v>
      </c>
      <c r="I7217" s="76">
        <v>44995.945833333331</v>
      </c>
      <c r="J7217" s="78"/>
      <c r="K7217" s="80">
        <v>1</v>
      </c>
    </row>
    <row r="7218" spans="2:11" x14ac:dyDescent="0.3">
      <c r="B7218" s="75">
        <v>42285</v>
      </c>
      <c r="C7218" s="76">
        <v>44995</v>
      </c>
      <c r="D7218" s="77">
        <v>1089</v>
      </c>
      <c r="E7218" s="77">
        <v>6</v>
      </c>
      <c r="F7218" s="78"/>
      <c r="G7218" s="79">
        <v>44995.360543981486</v>
      </c>
      <c r="H7218" s="77">
        <v>157</v>
      </c>
      <c r="I7218" s="76">
        <v>44995.945833333331</v>
      </c>
      <c r="J7218" s="78"/>
      <c r="K7218" s="80">
        <v>1</v>
      </c>
    </row>
    <row r="7219" spans="2:11" x14ac:dyDescent="0.3">
      <c r="B7219" s="75">
        <v>42286</v>
      </c>
      <c r="C7219" s="76">
        <v>44995</v>
      </c>
      <c r="D7219" s="77">
        <v>1006</v>
      </c>
      <c r="E7219" s="77">
        <v>5</v>
      </c>
      <c r="F7219" s="78"/>
      <c r="G7219" s="79">
        <v>44995.373981481483</v>
      </c>
      <c r="H7219" s="77">
        <v>177</v>
      </c>
      <c r="I7219" s="76">
        <v>44995.945833333331</v>
      </c>
      <c r="J7219" s="78"/>
      <c r="K7219" s="80">
        <v>1</v>
      </c>
    </row>
    <row r="7220" spans="2:11" x14ac:dyDescent="0.3">
      <c r="B7220" s="75">
        <v>42287</v>
      </c>
      <c r="C7220" s="76">
        <v>44995</v>
      </c>
      <c r="D7220" s="77">
        <v>1254</v>
      </c>
      <c r="E7220" s="77">
        <v>1</v>
      </c>
      <c r="F7220" s="78"/>
      <c r="G7220" s="79">
        <v>44995.38486111111</v>
      </c>
      <c r="H7220" s="77">
        <v>153</v>
      </c>
      <c r="I7220" s="76">
        <v>44995.945833333331</v>
      </c>
      <c r="J7220" s="78"/>
      <c r="K7220" s="80">
        <v>1</v>
      </c>
    </row>
    <row r="7221" spans="2:11" x14ac:dyDescent="0.3">
      <c r="B7221" s="75">
        <v>42288</v>
      </c>
      <c r="C7221" s="76">
        <v>44995</v>
      </c>
      <c r="D7221" s="77">
        <v>1094</v>
      </c>
      <c r="E7221" s="77">
        <v>4</v>
      </c>
      <c r="F7221" s="78"/>
      <c r="G7221" s="79">
        <v>44995.400578703702</v>
      </c>
      <c r="H7221" s="77">
        <v>145</v>
      </c>
      <c r="I7221" s="76">
        <v>44995.945833333331</v>
      </c>
      <c r="J7221" s="78"/>
      <c r="K7221" s="80">
        <v>1</v>
      </c>
    </row>
    <row r="7222" spans="2:11" x14ac:dyDescent="0.3">
      <c r="B7222" s="75">
        <v>42289</v>
      </c>
      <c r="C7222" s="76">
        <v>44995</v>
      </c>
      <c r="D7222" s="77">
        <v>664</v>
      </c>
      <c r="E7222" s="77">
        <v>4</v>
      </c>
      <c r="F7222" s="78"/>
      <c r="G7222" s="79">
        <v>44995.416608796295</v>
      </c>
      <c r="H7222" s="77">
        <v>170</v>
      </c>
      <c r="I7222" s="76">
        <v>44995.945833333331</v>
      </c>
      <c r="J7222" s="78"/>
      <c r="K7222" s="80">
        <v>1</v>
      </c>
    </row>
    <row r="7223" spans="2:11" x14ac:dyDescent="0.3">
      <c r="B7223" s="75">
        <v>42290</v>
      </c>
      <c r="C7223" s="76">
        <v>44995</v>
      </c>
      <c r="D7223" s="77">
        <v>680</v>
      </c>
      <c r="E7223" s="77">
        <v>1</v>
      </c>
      <c r="F7223" s="78"/>
      <c r="G7223" s="79">
        <v>44995.428576388891</v>
      </c>
      <c r="H7223" s="77">
        <v>140</v>
      </c>
      <c r="I7223" s="76">
        <v>44995.945833333331</v>
      </c>
      <c r="J7223" s="78"/>
      <c r="K7223" s="80">
        <v>1</v>
      </c>
    </row>
    <row r="7224" spans="2:11" x14ac:dyDescent="0.3">
      <c r="B7224" s="75">
        <v>42291</v>
      </c>
      <c r="C7224" s="76">
        <v>44995</v>
      </c>
      <c r="D7224" s="77">
        <v>81</v>
      </c>
      <c r="E7224" s="77">
        <v>5</v>
      </c>
      <c r="F7224" s="78"/>
      <c r="G7224" s="79">
        <v>44995.436886574076</v>
      </c>
      <c r="H7224" s="77">
        <v>152</v>
      </c>
      <c r="I7224" s="76">
        <v>44995.945833333331</v>
      </c>
      <c r="J7224" s="78"/>
      <c r="K7224" s="80">
        <v>1</v>
      </c>
    </row>
    <row r="7225" spans="2:11" x14ac:dyDescent="0.3">
      <c r="B7225" s="75">
        <v>42292</v>
      </c>
      <c r="C7225" s="76">
        <v>44995</v>
      </c>
      <c r="D7225" s="77">
        <v>1365</v>
      </c>
      <c r="E7225" s="77">
        <v>3</v>
      </c>
      <c r="F7225" s="78"/>
      <c r="G7225" s="79">
        <v>44995.446620370371</v>
      </c>
      <c r="H7225" s="77">
        <v>170</v>
      </c>
      <c r="I7225" s="76">
        <v>44995.945833333331</v>
      </c>
      <c r="J7225" s="78"/>
      <c r="K7225" s="80">
        <v>1</v>
      </c>
    </row>
    <row r="7226" spans="2:11" x14ac:dyDescent="0.3">
      <c r="B7226" s="75">
        <v>42293</v>
      </c>
      <c r="C7226" s="76">
        <v>44995</v>
      </c>
      <c r="D7226" s="77">
        <v>166</v>
      </c>
      <c r="E7226" s="77">
        <v>5</v>
      </c>
      <c r="F7226" s="78"/>
      <c r="G7226" s="79">
        <v>44995.459155092591</v>
      </c>
      <c r="H7226" s="77">
        <v>164</v>
      </c>
      <c r="I7226" s="76">
        <v>44995.945833333331</v>
      </c>
      <c r="J7226" s="78"/>
      <c r="K7226" s="80">
        <v>1</v>
      </c>
    </row>
    <row r="7227" spans="2:11" x14ac:dyDescent="0.3">
      <c r="B7227" s="75">
        <v>42294</v>
      </c>
      <c r="C7227" s="76">
        <v>44995</v>
      </c>
      <c r="D7227" s="77">
        <v>1193</v>
      </c>
      <c r="E7227" s="77">
        <v>4</v>
      </c>
      <c r="F7227" s="78"/>
      <c r="G7227" s="79">
        <v>44995.473356481481</v>
      </c>
      <c r="H7227" s="77">
        <v>178</v>
      </c>
      <c r="I7227" s="76">
        <v>44995.945833333331</v>
      </c>
      <c r="J7227" s="78"/>
      <c r="K7227" s="80">
        <v>1</v>
      </c>
    </row>
    <row r="7228" spans="2:11" x14ac:dyDescent="0.3">
      <c r="B7228" s="75">
        <v>42295</v>
      </c>
      <c r="C7228" s="76">
        <v>44995</v>
      </c>
      <c r="D7228" s="77">
        <v>1133</v>
      </c>
      <c r="E7228" s="77">
        <v>5</v>
      </c>
      <c r="F7228" s="78"/>
      <c r="G7228" s="79">
        <v>44995.483240740738</v>
      </c>
      <c r="H7228" s="77">
        <v>143</v>
      </c>
      <c r="I7228" s="76">
        <v>44995.945833333331</v>
      </c>
      <c r="J7228" s="78"/>
      <c r="K7228" s="80">
        <v>1</v>
      </c>
    </row>
    <row r="7229" spans="2:11" x14ac:dyDescent="0.3">
      <c r="B7229" s="75">
        <v>42296</v>
      </c>
      <c r="C7229" s="76">
        <v>44995</v>
      </c>
      <c r="D7229" s="77">
        <v>1291</v>
      </c>
      <c r="E7229" s="77">
        <v>5</v>
      </c>
      <c r="F7229" s="78"/>
      <c r="G7229" s="79">
        <v>44995.497175925921</v>
      </c>
      <c r="H7229" s="77">
        <v>140</v>
      </c>
      <c r="I7229" s="76">
        <v>44995.945833333331</v>
      </c>
      <c r="J7229" s="78"/>
      <c r="K7229" s="80">
        <v>1</v>
      </c>
    </row>
    <row r="7230" spans="2:11" x14ac:dyDescent="0.3">
      <c r="B7230" s="75">
        <v>42297</v>
      </c>
      <c r="C7230" s="76">
        <v>44995</v>
      </c>
      <c r="D7230" s="77">
        <v>744</v>
      </c>
      <c r="E7230" s="77">
        <v>5</v>
      </c>
      <c r="F7230" s="78"/>
      <c r="G7230" s="79">
        <v>44995.509166666663</v>
      </c>
      <c r="H7230" s="77">
        <v>141</v>
      </c>
      <c r="I7230" s="76">
        <v>44995.945833333331</v>
      </c>
      <c r="J7230" s="78"/>
      <c r="K7230" s="80">
        <v>1</v>
      </c>
    </row>
    <row r="7231" spans="2:11" x14ac:dyDescent="0.3">
      <c r="B7231" s="75">
        <v>42298</v>
      </c>
      <c r="C7231" s="76">
        <v>44995</v>
      </c>
      <c r="D7231" s="77">
        <v>676</v>
      </c>
      <c r="E7231" s="77">
        <v>1</v>
      </c>
      <c r="F7231" s="78"/>
      <c r="G7231" s="79">
        <v>44995.522187499999</v>
      </c>
      <c r="H7231" s="77">
        <v>178</v>
      </c>
      <c r="I7231" s="76">
        <v>44995.945833333331</v>
      </c>
      <c r="J7231" s="78"/>
      <c r="K7231" s="80">
        <v>1</v>
      </c>
    </row>
    <row r="7232" spans="2:11" x14ac:dyDescent="0.3">
      <c r="B7232" s="75">
        <v>42299</v>
      </c>
      <c r="C7232" s="76">
        <v>44995</v>
      </c>
      <c r="D7232" s="77">
        <v>704</v>
      </c>
      <c r="E7232" s="77">
        <v>3</v>
      </c>
      <c r="F7232" s="78"/>
      <c r="G7232" s="79">
        <v>44995.530787037038</v>
      </c>
      <c r="H7232" s="77">
        <v>165</v>
      </c>
      <c r="I7232" s="76">
        <v>44995.945833333331</v>
      </c>
      <c r="J7232" s="78"/>
      <c r="K7232" s="80">
        <v>1</v>
      </c>
    </row>
    <row r="7233" spans="2:11" x14ac:dyDescent="0.3">
      <c r="B7233" s="75">
        <v>42300</v>
      </c>
      <c r="C7233" s="76">
        <v>44995</v>
      </c>
      <c r="D7233" s="77">
        <v>439</v>
      </c>
      <c r="E7233" s="77">
        <v>1</v>
      </c>
      <c r="F7233" s="78"/>
      <c r="G7233" s="79">
        <v>44995.539004629631</v>
      </c>
      <c r="H7233" s="77">
        <v>149</v>
      </c>
      <c r="I7233" s="76">
        <v>44995.945833333331</v>
      </c>
      <c r="J7233" s="78"/>
      <c r="K7233" s="80">
        <v>1</v>
      </c>
    </row>
    <row r="7234" spans="2:11" x14ac:dyDescent="0.3">
      <c r="B7234" s="75">
        <v>42301</v>
      </c>
      <c r="C7234" s="76">
        <v>44995</v>
      </c>
      <c r="D7234" s="77">
        <v>923</v>
      </c>
      <c r="E7234" s="77">
        <v>6</v>
      </c>
      <c r="F7234" s="78"/>
      <c r="G7234" s="79">
        <v>44995.552499999998</v>
      </c>
      <c r="H7234" s="77">
        <v>148</v>
      </c>
      <c r="I7234" s="76">
        <v>44995.945833333331</v>
      </c>
      <c r="J7234" s="78"/>
      <c r="K7234" s="80">
        <v>1</v>
      </c>
    </row>
    <row r="7235" spans="2:11" x14ac:dyDescent="0.3">
      <c r="B7235" s="75">
        <v>42302</v>
      </c>
      <c r="C7235" s="76">
        <v>44995</v>
      </c>
      <c r="D7235" s="77">
        <v>768</v>
      </c>
      <c r="E7235" s="77">
        <v>1</v>
      </c>
      <c r="F7235" s="78"/>
      <c r="G7235" s="79">
        <v>44995.563703703701</v>
      </c>
      <c r="H7235" s="77">
        <v>164</v>
      </c>
      <c r="I7235" s="76">
        <v>44995.945833333331</v>
      </c>
      <c r="J7235" s="78"/>
      <c r="K7235" s="80">
        <v>1</v>
      </c>
    </row>
    <row r="7236" spans="2:11" x14ac:dyDescent="0.3">
      <c r="B7236" s="75">
        <v>42303</v>
      </c>
      <c r="C7236" s="76">
        <v>44995</v>
      </c>
      <c r="D7236" s="77">
        <v>871</v>
      </c>
      <c r="E7236" s="77">
        <v>1</v>
      </c>
      <c r="F7236" s="78"/>
      <c r="G7236" s="79">
        <v>44995.572326388887</v>
      </c>
      <c r="H7236" s="77">
        <v>174</v>
      </c>
      <c r="I7236" s="76">
        <v>44995.945833333331</v>
      </c>
      <c r="J7236" s="78"/>
      <c r="K7236" s="80">
        <v>1</v>
      </c>
    </row>
    <row r="7237" spans="2:11" x14ac:dyDescent="0.3">
      <c r="B7237" s="75">
        <v>42304</v>
      </c>
      <c r="C7237" s="76">
        <v>44995</v>
      </c>
      <c r="D7237" s="77">
        <v>36</v>
      </c>
      <c r="E7237" s="77">
        <v>5</v>
      </c>
      <c r="F7237" s="78"/>
      <c r="G7237" s="79">
        <v>44995.581030092588</v>
      </c>
      <c r="H7237" s="77">
        <v>156</v>
      </c>
      <c r="I7237" s="76">
        <v>44995.945833333331</v>
      </c>
      <c r="J7237" s="78"/>
      <c r="K7237" s="80">
        <v>1</v>
      </c>
    </row>
    <row r="7238" spans="2:11" x14ac:dyDescent="0.3">
      <c r="B7238" s="75">
        <v>42305</v>
      </c>
      <c r="C7238" s="76">
        <v>44995</v>
      </c>
      <c r="D7238" s="77">
        <v>844</v>
      </c>
      <c r="E7238" s="77">
        <v>6</v>
      </c>
      <c r="F7238" s="78"/>
      <c r="G7238" s="79">
        <v>44995.590486111105</v>
      </c>
      <c r="H7238" s="77">
        <v>165</v>
      </c>
      <c r="I7238" s="76">
        <v>44995.945833333331</v>
      </c>
      <c r="J7238" s="78"/>
      <c r="K7238" s="80">
        <v>1</v>
      </c>
    </row>
    <row r="7239" spans="2:11" x14ac:dyDescent="0.3">
      <c r="B7239" s="75">
        <v>42306</v>
      </c>
      <c r="C7239" s="76">
        <v>44995</v>
      </c>
      <c r="D7239" s="77">
        <v>1264</v>
      </c>
      <c r="E7239" s="77">
        <v>5</v>
      </c>
      <c r="F7239" s="78"/>
      <c r="G7239" s="79">
        <v>44995.600486111107</v>
      </c>
      <c r="H7239" s="77">
        <v>168</v>
      </c>
      <c r="I7239" s="76">
        <v>44995.945833333331</v>
      </c>
      <c r="J7239" s="78"/>
      <c r="K7239" s="80">
        <v>1</v>
      </c>
    </row>
    <row r="7240" spans="2:11" x14ac:dyDescent="0.3">
      <c r="B7240" s="75">
        <v>42307</v>
      </c>
      <c r="C7240" s="76">
        <v>44995</v>
      </c>
      <c r="D7240" s="77">
        <v>550</v>
      </c>
      <c r="E7240" s="77">
        <v>4</v>
      </c>
      <c r="F7240" s="78"/>
      <c r="G7240" s="79">
        <v>44995.611122685179</v>
      </c>
      <c r="H7240" s="77">
        <v>156</v>
      </c>
      <c r="I7240" s="76">
        <v>44995.945833333331</v>
      </c>
      <c r="J7240" s="78"/>
      <c r="K7240" s="80">
        <v>1</v>
      </c>
    </row>
    <row r="7241" spans="2:11" x14ac:dyDescent="0.3">
      <c r="B7241" s="75">
        <v>42308</v>
      </c>
      <c r="C7241" s="76">
        <v>44995</v>
      </c>
      <c r="D7241" s="77">
        <v>633</v>
      </c>
      <c r="E7241" s="77">
        <v>2</v>
      </c>
      <c r="F7241" s="78"/>
      <c r="G7241" s="79">
        <v>44995.625624999993</v>
      </c>
      <c r="H7241" s="77">
        <v>145</v>
      </c>
      <c r="I7241" s="76">
        <v>44995.945833333331</v>
      </c>
      <c r="J7241" s="78"/>
      <c r="K7241" s="80">
        <v>1</v>
      </c>
    </row>
    <row r="7242" spans="2:11" x14ac:dyDescent="0.3">
      <c r="B7242" s="75">
        <v>42309</v>
      </c>
      <c r="C7242" s="76">
        <v>44995</v>
      </c>
      <c r="D7242" s="77">
        <v>1232</v>
      </c>
      <c r="E7242" s="77">
        <v>3</v>
      </c>
      <c r="F7242" s="78"/>
      <c r="G7242" s="79">
        <v>44995.637835648144</v>
      </c>
      <c r="H7242" s="77">
        <v>163</v>
      </c>
      <c r="I7242" s="76">
        <v>44995.945833333331</v>
      </c>
      <c r="J7242" s="78"/>
      <c r="K7242" s="80">
        <v>1</v>
      </c>
    </row>
    <row r="7243" spans="2:11" x14ac:dyDescent="0.3">
      <c r="B7243" s="75">
        <v>42310</v>
      </c>
      <c r="C7243" s="76">
        <v>44995</v>
      </c>
      <c r="D7243" s="77">
        <v>757</v>
      </c>
      <c r="E7243" s="77">
        <v>6</v>
      </c>
      <c r="F7243" s="78"/>
      <c r="G7243" s="79">
        <v>44995.649571759255</v>
      </c>
      <c r="H7243" s="77">
        <v>157</v>
      </c>
      <c r="I7243" s="76">
        <v>44995.945833333331</v>
      </c>
      <c r="J7243" s="78"/>
      <c r="K7243" s="80">
        <v>1</v>
      </c>
    </row>
    <row r="7244" spans="2:11" x14ac:dyDescent="0.3">
      <c r="B7244" s="75">
        <v>42311</v>
      </c>
      <c r="C7244" s="76">
        <v>44995</v>
      </c>
      <c r="D7244" s="77">
        <v>965</v>
      </c>
      <c r="E7244" s="77">
        <v>5</v>
      </c>
      <c r="F7244" s="78"/>
      <c r="G7244" s="79">
        <v>44995.663587962961</v>
      </c>
      <c r="H7244" s="77">
        <v>171</v>
      </c>
      <c r="I7244" s="76">
        <v>44995.945833333331</v>
      </c>
      <c r="J7244" s="78"/>
      <c r="K7244" s="80">
        <v>1</v>
      </c>
    </row>
    <row r="7245" spans="2:11" x14ac:dyDescent="0.3">
      <c r="B7245" s="75">
        <v>42312</v>
      </c>
      <c r="C7245" s="76">
        <v>44995</v>
      </c>
      <c r="D7245" s="77">
        <v>83</v>
      </c>
      <c r="E7245" s="77">
        <v>2</v>
      </c>
      <c r="F7245" s="78"/>
      <c r="G7245" s="79">
        <v>44995.671770833331</v>
      </c>
      <c r="H7245" s="77">
        <v>174</v>
      </c>
      <c r="I7245" s="76">
        <v>44995.945833333331</v>
      </c>
      <c r="J7245" s="78"/>
      <c r="K7245" s="80">
        <v>1</v>
      </c>
    </row>
    <row r="7246" spans="2:11" x14ac:dyDescent="0.3">
      <c r="B7246" s="75">
        <v>42313</v>
      </c>
      <c r="C7246" s="76">
        <v>44995</v>
      </c>
      <c r="D7246" s="77">
        <v>1311</v>
      </c>
      <c r="E7246" s="77">
        <v>1</v>
      </c>
      <c r="F7246" s="78"/>
      <c r="G7246" s="79">
        <v>44995.687222222223</v>
      </c>
      <c r="H7246" s="77">
        <v>168</v>
      </c>
      <c r="I7246" s="76">
        <v>44995.945833333331</v>
      </c>
      <c r="J7246" s="78"/>
      <c r="K7246" s="80">
        <v>1</v>
      </c>
    </row>
    <row r="7247" spans="2:11" x14ac:dyDescent="0.3">
      <c r="B7247" s="75">
        <v>42314</v>
      </c>
      <c r="C7247" s="76">
        <v>44995</v>
      </c>
      <c r="D7247" s="77">
        <v>443</v>
      </c>
      <c r="E7247" s="77">
        <v>5</v>
      </c>
      <c r="F7247" s="78"/>
      <c r="G7247" s="79">
        <v>44995.699004629627</v>
      </c>
      <c r="H7247" s="77">
        <v>160</v>
      </c>
      <c r="I7247" s="76">
        <v>44995.945833333331</v>
      </c>
      <c r="J7247" s="78"/>
      <c r="K7247" s="80">
        <v>1</v>
      </c>
    </row>
    <row r="7248" spans="2:11" x14ac:dyDescent="0.3">
      <c r="B7248" s="75">
        <v>42315</v>
      </c>
      <c r="C7248" s="76">
        <v>44995</v>
      </c>
      <c r="D7248" s="77">
        <v>218</v>
      </c>
      <c r="E7248" s="77">
        <v>3</v>
      </c>
      <c r="F7248" s="78"/>
      <c r="G7248" s="79">
        <v>44995.712476851848</v>
      </c>
      <c r="H7248" s="77">
        <v>158</v>
      </c>
      <c r="I7248" s="76">
        <v>44995.945833333331</v>
      </c>
      <c r="J7248" s="78"/>
      <c r="K7248" s="80">
        <v>1</v>
      </c>
    </row>
    <row r="7249" spans="2:11" x14ac:dyDescent="0.3">
      <c r="B7249" s="75">
        <v>42316</v>
      </c>
      <c r="C7249" s="76">
        <v>44995</v>
      </c>
      <c r="D7249" s="77">
        <v>352</v>
      </c>
      <c r="E7249" s="77">
        <v>6</v>
      </c>
      <c r="F7249" s="78"/>
      <c r="G7249" s="79">
        <v>44995.726400462961</v>
      </c>
      <c r="H7249" s="77">
        <v>151</v>
      </c>
      <c r="I7249" s="76">
        <v>44995.945833333331</v>
      </c>
      <c r="J7249" s="78"/>
      <c r="K7249" s="80">
        <v>1</v>
      </c>
    </row>
    <row r="7250" spans="2:11" x14ac:dyDescent="0.3">
      <c r="B7250" s="75">
        <v>42317</v>
      </c>
      <c r="C7250" s="76">
        <v>44995</v>
      </c>
      <c r="D7250" s="77">
        <v>1279</v>
      </c>
      <c r="E7250" s="77">
        <v>3</v>
      </c>
      <c r="F7250" s="78"/>
      <c r="G7250" s="79">
        <v>44995.738344907404</v>
      </c>
      <c r="H7250" s="77">
        <v>177</v>
      </c>
      <c r="I7250" s="76">
        <v>44995.945833333331</v>
      </c>
      <c r="J7250" s="78"/>
      <c r="K7250" s="80">
        <v>1</v>
      </c>
    </row>
    <row r="7251" spans="2:11" x14ac:dyDescent="0.3">
      <c r="B7251" s="75">
        <v>42318</v>
      </c>
      <c r="C7251" s="76">
        <v>44995</v>
      </c>
      <c r="D7251" s="77">
        <v>1238</v>
      </c>
      <c r="E7251" s="77">
        <v>2</v>
      </c>
      <c r="F7251" s="78"/>
      <c r="G7251" s="79">
        <v>44995.74927083333</v>
      </c>
      <c r="H7251" s="77">
        <v>177</v>
      </c>
      <c r="I7251" s="76">
        <v>44995.945833333331</v>
      </c>
      <c r="J7251" s="78"/>
      <c r="K7251" s="80">
        <v>1</v>
      </c>
    </row>
    <row r="7252" spans="2:11" x14ac:dyDescent="0.3">
      <c r="B7252" s="75">
        <v>42319</v>
      </c>
      <c r="C7252" s="76">
        <v>44995</v>
      </c>
      <c r="D7252" s="77">
        <v>877</v>
      </c>
      <c r="E7252" s="77">
        <v>3</v>
      </c>
      <c r="F7252" s="78"/>
      <c r="G7252" s="79">
        <v>44995.760219907403</v>
      </c>
      <c r="H7252" s="77">
        <v>159</v>
      </c>
      <c r="I7252" s="76">
        <v>44995.945833333331</v>
      </c>
      <c r="J7252" s="78"/>
      <c r="K7252" s="80">
        <v>1</v>
      </c>
    </row>
    <row r="7253" spans="2:11" x14ac:dyDescent="0.3">
      <c r="B7253" s="75">
        <v>42320</v>
      </c>
      <c r="C7253" s="76">
        <v>44995</v>
      </c>
      <c r="D7253" s="77">
        <v>587</v>
      </c>
      <c r="E7253" s="77">
        <v>3</v>
      </c>
      <c r="F7253" s="78"/>
      <c r="G7253" s="79">
        <v>44995.771134259252</v>
      </c>
      <c r="H7253" s="77">
        <v>142</v>
      </c>
      <c r="I7253" s="76">
        <v>44995.945833333331</v>
      </c>
      <c r="J7253" s="78"/>
      <c r="K7253" s="80">
        <v>1</v>
      </c>
    </row>
    <row r="7254" spans="2:11" x14ac:dyDescent="0.3">
      <c r="B7254" s="75">
        <v>42321</v>
      </c>
      <c r="C7254" s="76">
        <v>44995</v>
      </c>
      <c r="D7254" s="77">
        <v>931</v>
      </c>
      <c r="E7254" s="77">
        <v>1</v>
      </c>
      <c r="F7254" s="78"/>
      <c r="G7254" s="79">
        <v>44995.782141203694</v>
      </c>
      <c r="H7254" s="77">
        <v>161</v>
      </c>
      <c r="I7254" s="76">
        <v>44995.945833333331</v>
      </c>
      <c r="J7254" s="78"/>
      <c r="K7254" s="80">
        <v>1</v>
      </c>
    </row>
    <row r="7255" spans="2:11" x14ac:dyDescent="0.3">
      <c r="B7255" s="75">
        <v>42322</v>
      </c>
      <c r="C7255" s="76">
        <v>44995</v>
      </c>
      <c r="D7255" s="77">
        <v>1253</v>
      </c>
      <c r="E7255" s="77">
        <v>1</v>
      </c>
      <c r="F7255" s="78"/>
      <c r="G7255" s="79">
        <v>44995.796863425916</v>
      </c>
      <c r="H7255" s="77">
        <v>170</v>
      </c>
      <c r="I7255" s="76">
        <v>44995.945833333331</v>
      </c>
      <c r="J7255" s="78"/>
      <c r="K7255" s="80">
        <v>1</v>
      </c>
    </row>
    <row r="7256" spans="2:11" x14ac:dyDescent="0.3">
      <c r="B7256" s="75">
        <v>42323</v>
      </c>
      <c r="C7256" s="76">
        <v>44995</v>
      </c>
      <c r="D7256" s="77">
        <v>1025</v>
      </c>
      <c r="E7256" s="77">
        <v>3</v>
      </c>
      <c r="F7256" s="78"/>
      <c r="G7256" s="79">
        <v>44995.807847222211</v>
      </c>
      <c r="H7256" s="77">
        <v>148</v>
      </c>
      <c r="I7256" s="76">
        <v>44995.945833333331</v>
      </c>
      <c r="J7256" s="78"/>
      <c r="K7256" s="80">
        <v>1</v>
      </c>
    </row>
    <row r="7257" spans="2:11" x14ac:dyDescent="0.3">
      <c r="B7257" s="75">
        <v>42324</v>
      </c>
      <c r="C7257" s="76">
        <v>44995</v>
      </c>
      <c r="D7257" s="77">
        <v>394</v>
      </c>
      <c r="E7257" s="77">
        <v>6</v>
      </c>
      <c r="F7257" s="78"/>
      <c r="G7257" s="79">
        <v>44995.821712962956</v>
      </c>
      <c r="H7257" s="77">
        <v>171</v>
      </c>
      <c r="I7257" s="76">
        <v>44995.945833333331</v>
      </c>
      <c r="J7257" s="78"/>
      <c r="K7257" s="80">
        <v>1</v>
      </c>
    </row>
    <row r="7258" spans="2:11" x14ac:dyDescent="0.3">
      <c r="B7258" s="75">
        <v>42325</v>
      </c>
      <c r="C7258" s="76">
        <v>44995</v>
      </c>
      <c r="D7258" s="77">
        <v>30</v>
      </c>
      <c r="E7258" s="77">
        <v>4</v>
      </c>
      <c r="F7258" s="78"/>
      <c r="G7258" s="79">
        <v>44995.834548611107</v>
      </c>
      <c r="H7258" s="77">
        <v>166</v>
      </c>
      <c r="I7258" s="76">
        <v>44995.945833333331</v>
      </c>
      <c r="J7258" s="78"/>
      <c r="K7258" s="80">
        <v>1</v>
      </c>
    </row>
    <row r="7259" spans="2:11" x14ac:dyDescent="0.3">
      <c r="B7259" s="75">
        <v>42326</v>
      </c>
      <c r="C7259" s="76">
        <v>44995</v>
      </c>
      <c r="D7259" s="77">
        <v>646</v>
      </c>
      <c r="E7259" s="77">
        <v>6</v>
      </c>
      <c r="F7259" s="78"/>
      <c r="G7259" s="79">
        <v>44995.846736111103</v>
      </c>
      <c r="H7259" s="77">
        <v>144</v>
      </c>
      <c r="I7259" s="76">
        <v>44995.945833333331</v>
      </c>
      <c r="J7259" s="78"/>
      <c r="K7259" s="80">
        <v>1</v>
      </c>
    </row>
    <row r="7260" spans="2:11" x14ac:dyDescent="0.3">
      <c r="B7260" s="75">
        <v>42327</v>
      </c>
      <c r="C7260" s="76">
        <v>44995</v>
      </c>
      <c r="D7260" s="77">
        <v>1145</v>
      </c>
      <c r="E7260" s="77">
        <v>2</v>
      </c>
      <c r="F7260" s="78"/>
      <c r="G7260" s="79">
        <v>44995.862048611103</v>
      </c>
      <c r="H7260" s="77">
        <v>153</v>
      </c>
      <c r="I7260" s="76">
        <v>44995.945833333331</v>
      </c>
      <c r="J7260" s="78"/>
      <c r="K7260" s="80">
        <v>1</v>
      </c>
    </row>
    <row r="7261" spans="2:11" x14ac:dyDescent="0.3">
      <c r="B7261" s="75">
        <v>42328</v>
      </c>
      <c r="C7261" s="76">
        <v>44995</v>
      </c>
      <c r="D7261" s="77">
        <v>647</v>
      </c>
      <c r="E7261" s="77">
        <v>5</v>
      </c>
      <c r="F7261" s="78"/>
      <c r="G7261" s="79">
        <v>44995.872152777767</v>
      </c>
      <c r="H7261" s="77">
        <v>147</v>
      </c>
      <c r="I7261" s="76">
        <v>44995.945833333331</v>
      </c>
      <c r="J7261" s="78"/>
      <c r="K7261" s="80">
        <v>1</v>
      </c>
    </row>
    <row r="7262" spans="2:11" x14ac:dyDescent="0.3">
      <c r="B7262" s="75">
        <v>42329</v>
      </c>
      <c r="C7262" s="76">
        <v>44995</v>
      </c>
      <c r="D7262" s="77">
        <v>448</v>
      </c>
      <c r="E7262" s="77">
        <v>6</v>
      </c>
      <c r="F7262" s="78"/>
      <c r="G7262" s="79">
        <v>44995.882604166654</v>
      </c>
      <c r="H7262" s="77">
        <v>174</v>
      </c>
      <c r="I7262" s="76">
        <v>44995.945833333331</v>
      </c>
      <c r="J7262" s="78"/>
      <c r="K7262" s="80">
        <v>1</v>
      </c>
    </row>
    <row r="7263" spans="2:11" x14ac:dyDescent="0.3">
      <c r="B7263" s="75">
        <v>42330</v>
      </c>
      <c r="C7263" s="76">
        <v>44995</v>
      </c>
      <c r="D7263" s="77">
        <v>1212</v>
      </c>
      <c r="E7263" s="77">
        <v>4</v>
      </c>
      <c r="F7263" s="78"/>
      <c r="G7263" s="79">
        <v>44995.895902777767</v>
      </c>
      <c r="H7263" s="77">
        <v>163</v>
      </c>
      <c r="I7263" s="76">
        <v>44995.945833333331</v>
      </c>
      <c r="J7263" s="78"/>
      <c r="K7263" s="80">
        <v>1</v>
      </c>
    </row>
    <row r="7264" spans="2:11" x14ac:dyDescent="0.3">
      <c r="B7264" s="75">
        <v>42331</v>
      </c>
      <c r="C7264" s="76">
        <v>44995</v>
      </c>
      <c r="D7264" s="77">
        <v>92</v>
      </c>
      <c r="E7264" s="77">
        <v>4</v>
      </c>
      <c r="F7264" s="78"/>
      <c r="G7264" s="79">
        <v>44995.90648148147</v>
      </c>
      <c r="H7264" s="77">
        <v>148</v>
      </c>
      <c r="I7264" s="76">
        <v>44995.945833333331</v>
      </c>
      <c r="J7264" s="78"/>
      <c r="K7264" s="80">
        <v>1</v>
      </c>
    </row>
    <row r="7265" spans="2:11" x14ac:dyDescent="0.3">
      <c r="B7265" s="75">
        <v>42332</v>
      </c>
      <c r="C7265" s="76">
        <v>44998</v>
      </c>
      <c r="D7265" s="77">
        <v>638</v>
      </c>
      <c r="E7265" s="77">
        <v>4</v>
      </c>
      <c r="F7265" s="78"/>
      <c r="G7265" s="79">
        <v>44998.333333333336</v>
      </c>
      <c r="H7265" s="77">
        <v>141</v>
      </c>
      <c r="I7265" s="76">
        <v>44998.978472222225</v>
      </c>
      <c r="J7265" s="78"/>
      <c r="K7265" s="80">
        <v>1</v>
      </c>
    </row>
    <row r="7266" spans="2:11" x14ac:dyDescent="0.3">
      <c r="B7266" s="75">
        <v>42333</v>
      </c>
      <c r="C7266" s="76">
        <v>44998</v>
      </c>
      <c r="D7266" s="77">
        <v>436</v>
      </c>
      <c r="E7266" s="77">
        <v>4</v>
      </c>
      <c r="F7266" s="78"/>
      <c r="G7266" s="79">
        <v>44998.341979166667</v>
      </c>
      <c r="H7266" s="77">
        <v>176</v>
      </c>
      <c r="I7266" s="76">
        <v>44998.978472222225</v>
      </c>
      <c r="J7266" s="78"/>
      <c r="K7266" s="80">
        <v>1</v>
      </c>
    </row>
    <row r="7267" spans="2:11" x14ac:dyDescent="0.3">
      <c r="B7267" s="75">
        <v>42334</v>
      </c>
      <c r="C7267" s="76">
        <v>44998</v>
      </c>
      <c r="D7267" s="77">
        <v>489</v>
      </c>
      <c r="E7267" s="77">
        <v>6</v>
      </c>
      <c r="F7267" s="78"/>
      <c r="G7267" s="79">
        <v>44998.355810185189</v>
      </c>
      <c r="H7267" s="77">
        <v>179</v>
      </c>
      <c r="I7267" s="76">
        <v>44998.978472222225</v>
      </c>
      <c r="J7267" s="78"/>
      <c r="K7267" s="80">
        <v>1</v>
      </c>
    </row>
    <row r="7268" spans="2:11" x14ac:dyDescent="0.3">
      <c r="B7268" s="75">
        <v>42335</v>
      </c>
      <c r="C7268" s="76">
        <v>44998</v>
      </c>
      <c r="D7268" s="77">
        <v>725</v>
      </c>
      <c r="E7268" s="77">
        <v>1</v>
      </c>
      <c r="F7268" s="78"/>
      <c r="G7268" s="79">
        <v>44998.364166666674</v>
      </c>
      <c r="H7268" s="77">
        <v>156</v>
      </c>
      <c r="I7268" s="76">
        <v>44998.978472222225</v>
      </c>
      <c r="J7268" s="78"/>
      <c r="K7268" s="80">
        <v>1</v>
      </c>
    </row>
    <row r="7269" spans="2:11" x14ac:dyDescent="0.3">
      <c r="B7269" s="75">
        <v>42336</v>
      </c>
      <c r="C7269" s="76">
        <v>44998</v>
      </c>
      <c r="D7269" s="77">
        <v>1344</v>
      </c>
      <c r="E7269" s="77">
        <v>3</v>
      </c>
      <c r="F7269" s="78"/>
      <c r="G7269" s="79">
        <v>44998.377604166672</v>
      </c>
      <c r="H7269" s="77">
        <v>173</v>
      </c>
      <c r="I7269" s="76">
        <v>44998.978472222225</v>
      </c>
      <c r="J7269" s="78"/>
      <c r="K7269" s="80">
        <v>1</v>
      </c>
    </row>
    <row r="7270" spans="2:11" x14ac:dyDescent="0.3">
      <c r="B7270" s="75">
        <v>42337</v>
      </c>
      <c r="C7270" s="76">
        <v>44998</v>
      </c>
      <c r="D7270" s="77">
        <v>678</v>
      </c>
      <c r="E7270" s="77">
        <v>3</v>
      </c>
      <c r="F7270" s="78"/>
      <c r="G7270" s="79">
        <v>44998.392129629632</v>
      </c>
      <c r="H7270" s="77">
        <v>151</v>
      </c>
      <c r="I7270" s="76">
        <v>44998.978472222225</v>
      </c>
      <c r="J7270" s="78"/>
      <c r="K7270" s="80">
        <v>1</v>
      </c>
    </row>
    <row r="7271" spans="2:11" x14ac:dyDescent="0.3">
      <c r="B7271" s="75">
        <v>42338</v>
      </c>
      <c r="C7271" s="76">
        <v>44998</v>
      </c>
      <c r="D7271" s="77">
        <v>415</v>
      </c>
      <c r="E7271" s="77">
        <v>5</v>
      </c>
      <c r="F7271" s="78"/>
      <c r="G7271" s="79">
        <v>44998.401296296295</v>
      </c>
      <c r="H7271" s="77">
        <v>160</v>
      </c>
      <c r="I7271" s="76">
        <v>44998.978472222225</v>
      </c>
      <c r="J7271" s="78"/>
      <c r="K7271" s="80">
        <v>1</v>
      </c>
    </row>
    <row r="7272" spans="2:11" x14ac:dyDescent="0.3">
      <c r="B7272" s="75">
        <v>42339</v>
      </c>
      <c r="C7272" s="76">
        <v>44998</v>
      </c>
      <c r="D7272" s="77">
        <v>1303</v>
      </c>
      <c r="E7272" s="77">
        <v>5</v>
      </c>
      <c r="F7272" s="78"/>
      <c r="G7272" s="79">
        <v>44998.41673611111</v>
      </c>
      <c r="H7272" s="77">
        <v>176</v>
      </c>
      <c r="I7272" s="76">
        <v>44998.978472222225</v>
      </c>
      <c r="J7272" s="78"/>
      <c r="K7272" s="80">
        <v>1</v>
      </c>
    </row>
    <row r="7273" spans="2:11" x14ac:dyDescent="0.3">
      <c r="B7273" s="75">
        <v>42340</v>
      </c>
      <c r="C7273" s="76">
        <v>44998</v>
      </c>
      <c r="D7273" s="77">
        <v>295</v>
      </c>
      <c r="E7273" s="77">
        <v>3</v>
      </c>
      <c r="F7273" s="78"/>
      <c r="G7273" s="79">
        <v>44998.426574074074</v>
      </c>
      <c r="H7273" s="77">
        <v>179</v>
      </c>
      <c r="I7273" s="76">
        <v>44998.978472222225</v>
      </c>
      <c r="J7273" s="78"/>
      <c r="K7273" s="80">
        <v>1</v>
      </c>
    </row>
    <row r="7274" spans="2:11" x14ac:dyDescent="0.3">
      <c r="B7274" s="75">
        <v>42341</v>
      </c>
      <c r="C7274" s="76">
        <v>44998</v>
      </c>
      <c r="D7274" s="77">
        <v>934</v>
      </c>
      <c r="E7274" s="77">
        <v>5</v>
      </c>
      <c r="F7274" s="78"/>
      <c r="G7274" s="79">
        <v>44998.438842592594</v>
      </c>
      <c r="H7274" s="77">
        <v>169</v>
      </c>
      <c r="I7274" s="76">
        <v>44998.978472222225</v>
      </c>
      <c r="J7274" s="78"/>
      <c r="K7274" s="80">
        <v>1</v>
      </c>
    </row>
    <row r="7275" spans="2:11" x14ac:dyDescent="0.3">
      <c r="B7275" s="75">
        <v>42342</v>
      </c>
      <c r="C7275" s="76">
        <v>44998</v>
      </c>
      <c r="D7275" s="77">
        <v>559</v>
      </c>
      <c r="E7275" s="77">
        <v>3</v>
      </c>
      <c r="F7275" s="78"/>
      <c r="G7275" s="79">
        <v>44998.45081018519</v>
      </c>
      <c r="H7275" s="77">
        <v>161</v>
      </c>
      <c r="I7275" s="76">
        <v>44998.978472222225</v>
      </c>
      <c r="J7275" s="78"/>
      <c r="K7275" s="80">
        <v>1</v>
      </c>
    </row>
    <row r="7276" spans="2:11" x14ac:dyDescent="0.3">
      <c r="B7276" s="75">
        <v>42343</v>
      </c>
      <c r="C7276" s="76">
        <v>44998</v>
      </c>
      <c r="D7276" s="77">
        <v>1388</v>
      </c>
      <c r="E7276" s="77">
        <v>4</v>
      </c>
      <c r="F7276" s="78"/>
      <c r="G7276" s="79">
        <v>44998.461203703708</v>
      </c>
      <c r="H7276" s="77">
        <v>163</v>
      </c>
      <c r="I7276" s="76">
        <v>44998.978472222225</v>
      </c>
      <c r="J7276" s="78"/>
      <c r="K7276" s="80">
        <v>1</v>
      </c>
    </row>
    <row r="7277" spans="2:11" x14ac:dyDescent="0.3">
      <c r="B7277" s="75">
        <v>42344</v>
      </c>
      <c r="C7277" s="76">
        <v>44998</v>
      </c>
      <c r="D7277" s="77">
        <v>736</v>
      </c>
      <c r="E7277" s="77">
        <v>4</v>
      </c>
      <c r="F7277" s="78"/>
      <c r="G7277" s="79">
        <v>44998.475578703707</v>
      </c>
      <c r="H7277" s="77">
        <v>172</v>
      </c>
      <c r="I7277" s="76">
        <v>44998.978472222225</v>
      </c>
      <c r="J7277" s="78"/>
      <c r="K7277" s="80">
        <v>1</v>
      </c>
    </row>
    <row r="7278" spans="2:11" x14ac:dyDescent="0.3">
      <c r="B7278" s="75">
        <v>42345</v>
      </c>
      <c r="C7278" s="76">
        <v>44998</v>
      </c>
      <c r="D7278" s="77">
        <v>1232</v>
      </c>
      <c r="E7278" s="77">
        <v>6</v>
      </c>
      <c r="F7278" s="78"/>
      <c r="G7278" s="79">
        <v>44998.488750000004</v>
      </c>
      <c r="H7278" s="77">
        <v>164</v>
      </c>
      <c r="I7278" s="76">
        <v>44998.978472222225</v>
      </c>
      <c r="J7278" s="78"/>
      <c r="K7278" s="80">
        <v>1</v>
      </c>
    </row>
    <row r="7279" spans="2:11" x14ac:dyDescent="0.3">
      <c r="B7279" s="75">
        <v>42346</v>
      </c>
      <c r="C7279" s="76">
        <v>44998</v>
      </c>
      <c r="D7279" s="77">
        <v>760</v>
      </c>
      <c r="E7279" s="77">
        <v>6</v>
      </c>
      <c r="F7279" s="78"/>
      <c r="G7279" s="79">
        <v>44998.498495370375</v>
      </c>
      <c r="H7279" s="77">
        <v>165</v>
      </c>
      <c r="I7279" s="76">
        <v>44998.978472222225</v>
      </c>
      <c r="J7279" s="78"/>
      <c r="K7279" s="80">
        <v>1</v>
      </c>
    </row>
    <row r="7280" spans="2:11" x14ac:dyDescent="0.3">
      <c r="B7280" s="75">
        <v>42347</v>
      </c>
      <c r="C7280" s="76">
        <v>44998</v>
      </c>
      <c r="D7280" s="77">
        <v>195</v>
      </c>
      <c r="E7280" s="77">
        <v>4</v>
      </c>
      <c r="F7280" s="78"/>
      <c r="G7280" s="79">
        <v>44998.508159722231</v>
      </c>
      <c r="H7280" s="77">
        <v>161</v>
      </c>
      <c r="I7280" s="76">
        <v>44998.978472222225</v>
      </c>
      <c r="J7280" s="78"/>
      <c r="K7280" s="80">
        <v>1</v>
      </c>
    </row>
    <row r="7281" spans="2:11" x14ac:dyDescent="0.3">
      <c r="B7281" s="75">
        <v>42348</v>
      </c>
      <c r="C7281" s="76">
        <v>44998</v>
      </c>
      <c r="D7281" s="77">
        <v>912</v>
      </c>
      <c r="E7281" s="77">
        <v>1</v>
      </c>
      <c r="F7281" s="78"/>
      <c r="G7281" s="79">
        <v>44998.521412037044</v>
      </c>
      <c r="H7281" s="77">
        <v>169</v>
      </c>
      <c r="I7281" s="76">
        <v>44998.978472222225</v>
      </c>
      <c r="J7281" s="78"/>
      <c r="K7281" s="80">
        <v>1</v>
      </c>
    </row>
    <row r="7282" spans="2:11" x14ac:dyDescent="0.3">
      <c r="B7282" s="75">
        <v>42349</v>
      </c>
      <c r="C7282" s="76">
        <v>44998</v>
      </c>
      <c r="D7282" s="77">
        <v>974</v>
      </c>
      <c r="E7282" s="77">
        <v>2</v>
      </c>
      <c r="F7282" s="78"/>
      <c r="G7282" s="79">
        <v>44998.535138888896</v>
      </c>
      <c r="H7282" s="77">
        <v>146</v>
      </c>
      <c r="I7282" s="76">
        <v>44998.978472222225</v>
      </c>
      <c r="J7282" s="78"/>
      <c r="K7282" s="80">
        <v>1</v>
      </c>
    </row>
    <row r="7283" spans="2:11" x14ac:dyDescent="0.3">
      <c r="B7283" s="75">
        <v>42350</v>
      </c>
      <c r="C7283" s="76">
        <v>44998</v>
      </c>
      <c r="D7283" s="77">
        <v>750</v>
      </c>
      <c r="E7283" s="77">
        <v>2</v>
      </c>
      <c r="F7283" s="78"/>
      <c r="G7283" s="79">
        <v>44998.544016203712</v>
      </c>
      <c r="H7283" s="77">
        <v>170</v>
      </c>
      <c r="I7283" s="76">
        <v>44998.978472222225</v>
      </c>
      <c r="J7283" s="78"/>
      <c r="K7283" s="80">
        <v>1</v>
      </c>
    </row>
    <row r="7284" spans="2:11" x14ac:dyDescent="0.3">
      <c r="B7284" s="75">
        <v>42351</v>
      </c>
      <c r="C7284" s="76">
        <v>44998</v>
      </c>
      <c r="D7284" s="77">
        <v>810</v>
      </c>
      <c r="E7284" s="77">
        <v>3</v>
      </c>
      <c r="F7284" s="78"/>
      <c r="G7284" s="79">
        <v>44998.558159722234</v>
      </c>
      <c r="H7284" s="77">
        <v>164</v>
      </c>
      <c r="I7284" s="76">
        <v>44998.978472222225</v>
      </c>
      <c r="J7284" s="78"/>
      <c r="K7284" s="80">
        <v>1</v>
      </c>
    </row>
    <row r="7285" spans="2:11" x14ac:dyDescent="0.3">
      <c r="B7285" s="75">
        <v>42352</v>
      </c>
      <c r="C7285" s="76">
        <v>44998</v>
      </c>
      <c r="D7285" s="77">
        <v>1123</v>
      </c>
      <c r="E7285" s="77">
        <v>6</v>
      </c>
      <c r="F7285" s="78"/>
      <c r="G7285" s="79">
        <v>44998.571481481493</v>
      </c>
      <c r="H7285" s="77">
        <v>151</v>
      </c>
      <c r="I7285" s="76">
        <v>44998.978472222225</v>
      </c>
      <c r="J7285" s="78"/>
      <c r="K7285" s="80">
        <v>1</v>
      </c>
    </row>
    <row r="7286" spans="2:11" x14ac:dyDescent="0.3">
      <c r="B7286" s="75">
        <v>42353</v>
      </c>
      <c r="C7286" s="76">
        <v>44998</v>
      </c>
      <c r="D7286" s="77">
        <v>619</v>
      </c>
      <c r="E7286" s="77">
        <v>5</v>
      </c>
      <c r="F7286" s="78"/>
      <c r="G7286" s="79">
        <v>44998.58460648149</v>
      </c>
      <c r="H7286" s="77">
        <v>160</v>
      </c>
      <c r="I7286" s="76">
        <v>44998.978472222225</v>
      </c>
      <c r="J7286" s="78"/>
      <c r="K7286" s="80">
        <v>1</v>
      </c>
    </row>
    <row r="7287" spans="2:11" x14ac:dyDescent="0.3">
      <c r="B7287" s="75">
        <v>42354</v>
      </c>
      <c r="C7287" s="76">
        <v>44998</v>
      </c>
      <c r="D7287" s="77">
        <v>1052</v>
      </c>
      <c r="E7287" s="77">
        <v>6</v>
      </c>
      <c r="F7287" s="78"/>
      <c r="G7287" s="79">
        <v>44998.600497685191</v>
      </c>
      <c r="H7287" s="77">
        <v>173</v>
      </c>
      <c r="I7287" s="76">
        <v>44998.978472222225</v>
      </c>
      <c r="J7287" s="78"/>
      <c r="K7287" s="80">
        <v>1</v>
      </c>
    </row>
    <row r="7288" spans="2:11" x14ac:dyDescent="0.3">
      <c r="B7288" s="75">
        <v>42355</v>
      </c>
      <c r="C7288" s="76">
        <v>44998</v>
      </c>
      <c r="D7288" s="77">
        <v>792</v>
      </c>
      <c r="E7288" s="77">
        <v>5</v>
      </c>
      <c r="F7288" s="78"/>
      <c r="G7288" s="79">
        <v>44998.612106481487</v>
      </c>
      <c r="H7288" s="77">
        <v>152</v>
      </c>
      <c r="I7288" s="76">
        <v>44998.978472222225</v>
      </c>
      <c r="J7288" s="78"/>
      <c r="K7288" s="80">
        <v>1</v>
      </c>
    </row>
    <row r="7289" spans="2:11" x14ac:dyDescent="0.3">
      <c r="B7289" s="75">
        <v>42356</v>
      </c>
      <c r="C7289" s="76">
        <v>44998</v>
      </c>
      <c r="D7289" s="77">
        <v>1288</v>
      </c>
      <c r="E7289" s="77">
        <v>4</v>
      </c>
      <c r="F7289" s="78"/>
      <c r="G7289" s="79">
        <v>44998.623715277783</v>
      </c>
      <c r="H7289" s="77">
        <v>163</v>
      </c>
      <c r="I7289" s="76">
        <v>44998.978472222225</v>
      </c>
      <c r="J7289" s="78"/>
      <c r="K7289" s="80">
        <v>1</v>
      </c>
    </row>
    <row r="7290" spans="2:11" x14ac:dyDescent="0.3">
      <c r="B7290" s="75">
        <v>42357</v>
      </c>
      <c r="C7290" s="76">
        <v>44998</v>
      </c>
      <c r="D7290" s="77">
        <v>924</v>
      </c>
      <c r="E7290" s="77">
        <v>2</v>
      </c>
      <c r="F7290" s="78"/>
      <c r="G7290" s="79">
        <v>44998.632719907415</v>
      </c>
      <c r="H7290" s="77">
        <v>162</v>
      </c>
      <c r="I7290" s="76">
        <v>44998.978472222225</v>
      </c>
      <c r="J7290" s="78"/>
      <c r="K7290" s="80">
        <v>1</v>
      </c>
    </row>
    <row r="7291" spans="2:11" x14ac:dyDescent="0.3">
      <c r="B7291" s="75">
        <v>42358</v>
      </c>
      <c r="C7291" s="76">
        <v>44998</v>
      </c>
      <c r="D7291" s="77">
        <v>13</v>
      </c>
      <c r="E7291" s="77">
        <v>1</v>
      </c>
      <c r="F7291" s="78"/>
      <c r="G7291" s="79">
        <v>44998.643194444448</v>
      </c>
      <c r="H7291" s="77">
        <v>178</v>
      </c>
      <c r="I7291" s="76">
        <v>44998.978472222225</v>
      </c>
      <c r="J7291" s="78"/>
      <c r="K7291" s="80">
        <v>1</v>
      </c>
    </row>
    <row r="7292" spans="2:11" x14ac:dyDescent="0.3">
      <c r="B7292" s="75">
        <v>42359</v>
      </c>
      <c r="C7292" s="76">
        <v>44998</v>
      </c>
      <c r="D7292" s="77">
        <v>23</v>
      </c>
      <c r="E7292" s="77">
        <v>6</v>
      </c>
      <c r="F7292" s="78"/>
      <c r="G7292" s="79">
        <v>44998.655358796299</v>
      </c>
      <c r="H7292" s="77">
        <v>143</v>
      </c>
      <c r="I7292" s="76">
        <v>44998.978472222225</v>
      </c>
      <c r="J7292" s="78"/>
      <c r="K7292" s="80">
        <v>1</v>
      </c>
    </row>
    <row r="7293" spans="2:11" x14ac:dyDescent="0.3">
      <c r="B7293" s="75">
        <v>42360</v>
      </c>
      <c r="C7293" s="76">
        <v>44998</v>
      </c>
      <c r="D7293" s="77">
        <v>258</v>
      </c>
      <c r="E7293" s="77">
        <v>3</v>
      </c>
      <c r="F7293" s="78"/>
      <c r="G7293" s="79">
        <v>44998.671180555561</v>
      </c>
      <c r="H7293" s="77">
        <v>176</v>
      </c>
      <c r="I7293" s="76">
        <v>44998.978472222225</v>
      </c>
      <c r="J7293" s="78"/>
      <c r="K7293" s="80">
        <v>1</v>
      </c>
    </row>
    <row r="7294" spans="2:11" x14ac:dyDescent="0.3">
      <c r="B7294" s="75">
        <v>42361</v>
      </c>
      <c r="C7294" s="76">
        <v>44998</v>
      </c>
      <c r="D7294" s="77">
        <v>1107</v>
      </c>
      <c r="E7294" s="77">
        <v>3</v>
      </c>
      <c r="F7294" s="78"/>
      <c r="G7294" s="79">
        <v>44998.681134259263</v>
      </c>
      <c r="H7294" s="77">
        <v>158</v>
      </c>
      <c r="I7294" s="76">
        <v>44998.978472222225</v>
      </c>
      <c r="J7294" s="78"/>
      <c r="K7294" s="80">
        <v>1</v>
      </c>
    </row>
    <row r="7295" spans="2:11" x14ac:dyDescent="0.3">
      <c r="B7295" s="75">
        <v>42362</v>
      </c>
      <c r="C7295" s="76">
        <v>44998</v>
      </c>
      <c r="D7295" s="77">
        <v>1049</v>
      </c>
      <c r="E7295" s="77">
        <v>6</v>
      </c>
      <c r="F7295" s="78"/>
      <c r="G7295" s="79">
        <v>44998.695636574077</v>
      </c>
      <c r="H7295" s="77">
        <v>162</v>
      </c>
      <c r="I7295" s="76">
        <v>44998.978472222225</v>
      </c>
      <c r="J7295" s="78"/>
      <c r="K7295" s="80">
        <v>1</v>
      </c>
    </row>
    <row r="7296" spans="2:11" x14ac:dyDescent="0.3">
      <c r="B7296" s="75">
        <v>42363</v>
      </c>
      <c r="C7296" s="76">
        <v>44998</v>
      </c>
      <c r="D7296" s="77">
        <v>484</v>
      </c>
      <c r="E7296" s="77">
        <v>2</v>
      </c>
      <c r="F7296" s="78"/>
      <c r="G7296" s="79">
        <v>44998.70961805556</v>
      </c>
      <c r="H7296" s="77">
        <v>164</v>
      </c>
      <c r="I7296" s="76">
        <v>44998.978472222225</v>
      </c>
      <c r="J7296" s="78"/>
      <c r="K7296" s="80">
        <v>1</v>
      </c>
    </row>
    <row r="7297" spans="2:11" x14ac:dyDescent="0.3">
      <c r="B7297" s="75">
        <v>42364</v>
      </c>
      <c r="C7297" s="76">
        <v>44998</v>
      </c>
      <c r="D7297" s="77">
        <v>1120</v>
      </c>
      <c r="E7297" s="77">
        <v>1</v>
      </c>
      <c r="F7297" s="78"/>
      <c r="G7297" s="79">
        <v>44998.719224537039</v>
      </c>
      <c r="H7297" s="77">
        <v>165</v>
      </c>
      <c r="I7297" s="76">
        <v>44998.978472222225</v>
      </c>
      <c r="J7297" s="78"/>
      <c r="K7297" s="80">
        <v>1</v>
      </c>
    </row>
    <row r="7298" spans="2:11" x14ac:dyDescent="0.3">
      <c r="B7298" s="75">
        <v>42365</v>
      </c>
      <c r="C7298" s="76">
        <v>44998</v>
      </c>
      <c r="D7298" s="77">
        <v>203</v>
      </c>
      <c r="E7298" s="77">
        <v>1</v>
      </c>
      <c r="F7298" s="78"/>
      <c r="G7298" s="79">
        <v>44998.730243055557</v>
      </c>
      <c r="H7298" s="77">
        <v>147</v>
      </c>
      <c r="I7298" s="76">
        <v>44998.978472222225</v>
      </c>
      <c r="J7298" s="78"/>
      <c r="K7298" s="80">
        <v>1</v>
      </c>
    </row>
    <row r="7299" spans="2:11" x14ac:dyDescent="0.3">
      <c r="B7299" s="75">
        <v>42366</v>
      </c>
      <c r="C7299" s="76">
        <v>44998</v>
      </c>
      <c r="D7299" s="77">
        <v>503</v>
      </c>
      <c r="E7299" s="77">
        <v>6</v>
      </c>
      <c r="F7299" s="78"/>
      <c r="G7299" s="79">
        <v>44998.738611111112</v>
      </c>
      <c r="H7299" s="77">
        <v>175</v>
      </c>
      <c r="I7299" s="76">
        <v>44998.978472222225</v>
      </c>
      <c r="J7299" s="78"/>
      <c r="K7299" s="80">
        <v>1</v>
      </c>
    </row>
    <row r="7300" spans="2:11" x14ac:dyDescent="0.3">
      <c r="B7300" s="75">
        <v>42367</v>
      </c>
      <c r="C7300" s="76">
        <v>44998</v>
      </c>
      <c r="D7300" s="77">
        <v>704</v>
      </c>
      <c r="E7300" s="77">
        <v>1</v>
      </c>
      <c r="F7300" s="78"/>
      <c r="G7300" s="79">
        <v>44998.7500462963</v>
      </c>
      <c r="H7300" s="77">
        <v>167</v>
      </c>
      <c r="I7300" s="76">
        <v>44998.978472222225</v>
      </c>
      <c r="J7300" s="78"/>
      <c r="K7300" s="80">
        <v>1</v>
      </c>
    </row>
    <row r="7301" spans="2:11" x14ac:dyDescent="0.3">
      <c r="B7301" s="75">
        <v>42368</v>
      </c>
      <c r="C7301" s="76">
        <v>44998</v>
      </c>
      <c r="D7301" s="77">
        <v>1368</v>
      </c>
      <c r="E7301" s="77">
        <v>6</v>
      </c>
      <c r="F7301" s="78"/>
      <c r="G7301" s="79">
        <v>44998.766018518523</v>
      </c>
      <c r="H7301" s="77">
        <v>153</v>
      </c>
      <c r="I7301" s="76">
        <v>44998.978472222225</v>
      </c>
      <c r="J7301" s="78"/>
      <c r="K7301" s="80">
        <v>1</v>
      </c>
    </row>
    <row r="7302" spans="2:11" x14ac:dyDescent="0.3">
      <c r="B7302" s="75">
        <v>42369</v>
      </c>
      <c r="C7302" s="76">
        <v>44998</v>
      </c>
      <c r="D7302" s="77">
        <v>149</v>
      </c>
      <c r="E7302" s="77">
        <v>1</v>
      </c>
      <c r="F7302" s="78"/>
      <c r="G7302" s="79">
        <v>44998.779675925929</v>
      </c>
      <c r="H7302" s="77">
        <v>148</v>
      </c>
      <c r="I7302" s="76">
        <v>44998.978472222225</v>
      </c>
      <c r="J7302" s="78"/>
      <c r="K7302" s="80">
        <v>1</v>
      </c>
    </row>
    <row r="7303" spans="2:11" x14ac:dyDescent="0.3">
      <c r="B7303" s="75">
        <v>42370</v>
      </c>
      <c r="C7303" s="76">
        <v>44998</v>
      </c>
      <c r="D7303" s="77">
        <v>1237</v>
      </c>
      <c r="E7303" s="77">
        <v>2</v>
      </c>
      <c r="F7303" s="78"/>
      <c r="G7303" s="79">
        <v>44998.794861111113</v>
      </c>
      <c r="H7303" s="77">
        <v>175</v>
      </c>
      <c r="I7303" s="76">
        <v>44998.978472222225</v>
      </c>
      <c r="J7303" s="78"/>
      <c r="K7303" s="80">
        <v>1</v>
      </c>
    </row>
    <row r="7304" spans="2:11" x14ac:dyDescent="0.3">
      <c r="B7304" s="75">
        <v>42371</v>
      </c>
      <c r="C7304" s="76">
        <v>44998</v>
      </c>
      <c r="D7304" s="77">
        <v>469</v>
      </c>
      <c r="E7304" s="77">
        <v>1</v>
      </c>
      <c r="F7304" s="78"/>
      <c r="G7304" s="79">
        <v>44998.803564814814</v>
      </c>
      <c r="H7304" s="77">
        <v>142</v>
      </c>
      <c r="I7304" s="76">
        <v>44998.978472222225</v>
      </c>
      <c r="J7304" s="78"/>
      <c r="K7304" s="80">
        <v>1</v>
      </c>
    </row>
    <row r="7305" spans="2:11" x14ac:dyDescent="0.3">
      <c r="B7305" s="75">
        <v>42372</v>
      </c>
      <c r="C7305" s="76">
        <v>44998</v>
      </c>
      <c r="D7305" s="77">
        <v>305</v>
      </c>
      <c r="E7305" s="77">
        <v>4</v>
      </c>
      <c r="F7305" s="78"/>
      <c r="G7305" s="79">
        <v>44998.814016203702</v>
      </c>
      <c r="H7305" s="77">
        <v>147</v>
      </c>
      <c r="I7305" s="76">
        <v>44998.978472222225</v>
      </c>
      <c r="J7305" s="78"/>
      <c r="K7305" s="80">
        <v>1</v>
      </c>
    </row>
    <row r="7306" spans="2:11" x14ac:dyDescent="0.3">
      <c r="B7306" s="75">
        <v>42373</v>
      </c>
      <c r="C7306" s="76">
        <v>44998</v>
      </c>
      <c r="D7306" s="77">
        <v>805</v>
      </c>
      <c r="E7306" s="77">
        <v>2</v>
      </c>
      <c r="F7306" s="78"/>
      <c r="G7306" s="79">
        <v>44998.82739583333</v>
      </c>
      <c r="H7306" s="77">
        <v>171</v>
      </c>
      <c r="I7306" s="76">
        <v>44998.978472222225</v>
      </c>
      <c r="J7306" s="78"/>
      <c r="K7306" s="80">
        <v>1</v>
      </c>
    </row>
    <row r="7307" spans="2:11" x14ac:dyDescent="0.3">
      <c r="B7307" s="75">
        <v>42374</v>
      </c>
      <c r="C7307" s="76">
        <v>44998</v>
      </c>
      <c r="D7307" s="77">
        <v>1211</v>
      </c>
      <c r="E7307" s="77">
        <v>1</v>
      </c>
      <c r="F7307" s="78"/>
      <c r="G7307" s="79">
        <v>44998.837152777778</v>
      </c>
      <c r="H7307" s="77">
        <v>145</v>
      </c>
      <c r="I7307" s="76">
        <v>44998.978472222225</v>
      </c>
      <c r="J7307" s="78"/>
      <c r="K7307" s="80">
        <v>1</v>
      </c>
    </row>
    <row r="7308" spans="2:11" x14ac:dyDescent="0.3">
      <c r="B7308" s="75">
        <v>42375</v>
      </c>
      <c r="C7308" s="76">
        <v>44998</v>
      </c>
      <c r="D7308" s="77">
        <v>223</v>
      </c>
      <c r="E7308" s="77">
        <v>5</v>
      </c>
      <c r="F7308" s="78"/>
      <c r="G7308" s="79">
        <v>44998.847581018519</v>
      </c>
      <c r="H7308" s="77">
        <v>166</v>
      </c>
      <c r="I7308" s="76">
        <v>44998.978472222225</v>
      </c>
      <c r="J7308" s="78"/>
      <c r="K7308" s="80">
        <v>1</v>
      </c>
    </row>
    <row r="7309" spans="2:11" x14ac:dyDescent="0.3">
      <c r="B7309" s="75">
        <v>42376</v>
      </c>
      <c r="C7309" s="76">
        <v>44998</v>
      </c>
      <c r="D7309" s="77">
        <v>1191</v>
      </c>
      <c r="E7309" s="77">
        <v>6</v>
      </c>
      <c r="F7309" s="78"/>
      <c r="G7309" s="79">
        <v>44998.860648148147</v>
      </c>
      <c r="H7309" s="77">
        <v>167</v>
      </c>
      <c r="I7309" s="76">
        <v>44998.978472222225</v>
      </c>
      <c r="J7309" s="78"/>
      <c r="K7309" s="80">
        <v>1</v>
      </c>
    </row>
    <row r="7310" spans="2:11" x14ac:dyDescent="0.3">
      <c r="B7310" s="75">
        <v>42377</v>
      </c>
      <c r="C7310" s="76">
        <v>44998</v>
      </c>
      <c r="D7310" s="77">
        <v>936</v>
      </c>
      <c r="E7310" s="77">
        <v>2</v>
      </c>
      <c r="F7310" s="78"/>
      <c r="G7310" s="79">
        <v>44998.873738425922</v>
      </c>
      <c r="H7310" s="77">
        <v>146</v>
      </c>
      <c r="I7310" s="76">
        <v>44998.978472222225</v>
      </c>
      <c r="J7310" s="78"/>
      <c r="K7310" s="80">
        <v>1</v>
      </c>
    </row>
    <row r="7311" spans="2:11" x14ac:dyDescent="0.3">
      <c r="B7311" s="75">
        <v>42378</v>
      </c>
      <c r="C7311" s="76">
        <v>44998</v>
      </c>
      <c r="D7311" s="77">
        <v>715</v>
      </c>
      <c r="E7311" s="77">
        <v>3</v>
      </c>
      <c r="F7311" s="78"/>
      <c r="G7311" s="79">
        <v>44998.882650462961</v>
      </c>
      <c r="H7311" s="77">
        <v>143</v>
      </c>
      <c r="I7311" s="76">
        <v>44998.978472222225</v>
      </c>
      <c r="J7311" s="78"/>
      <c r="K7311" s="80">
        <v>1</v>
      </c>
    </row>
    <row r="7312" spans="2:11" x14ac:dyDescent="0.3">
      <c r="B7312" s="75">
        <v>42379</v>
      </c>
      <c r="C7312" s="76">
        <v>44998</v>
      </c>
      <c r="D7312" s="77">
        <v>821</v>
      </c>
      <c r="E7312" s="77">
        <v>4</v>
      </c>
      <c r="F7312" s="78"/>
      <c r="G7312" s="79">
        <v>44998.898310185185</v>
      </c>
      <c r="H7312" s="77">
        <v>145</v>
      </c>
      <c r="I7312" s="76">
        <v>44998.978472222225</v>
      </c>
      <c r="J7312" s="78"/>
      <c r="K7312" s="80">
        <v>1</v>
      </c>
    </row>
    <row r="7313" spans="2:11" x14ac:dyDescent="0.3">
      <c r="B7313" s="75">
        <v>42380</v>
      </c>
      <c r="C7313" s="76">
        <v>44999</v>
      </c>
      <c r="D7313" s="77">
        <v>554</v>
      </c>
      <c r="E7313" s="77">
        <v>5</v>
      </c>
      <c r="F7313" s="78"/>
      <c r="G7313" s="79">
        <v>44999.333333333336</v>
      </c>
      <c r="H7313" s="77">
        <v>150</v>
      </c>
      <c r="I7313" s="76">
        <v>44999.966666666667</v>
      </c>
      <c r="J7313" s="78"/>
      <c r="K7313" s="80">
        <v>1</v>
      </c>
    </row>
    <row r="7314" spans="2:11" x14ac:dyDescent="0.3">
      <c r="B7314" s="75">
        <v>42381</v>
      </c>
      <c r="C7314" s="76">
        <v>44999</v>
      </c>
      <c r="D7314" s="77">
        <v>1381</v>
      </c>
      <c r="E7314" s="77">
        <v>5</v>
      </c>
      <c r="F7314" s="78"/>
      <c r="G7314" s="79">
        <v>44999.347118055557</v>
      </c>
      <c r="H7314" s="77">
        <v>177</v>
      </c>
      <c r="I7314" s="76">
        <v>44999.966666666667</v>
      </c>
      <c r="J7314" s="78"/>
      <c r="K7314" s="80">
        <v>1</v>
      </c>
    </row>
    <row r="7315" spans="2:11" x14ac:dyDescent="0.3">
      <c r="B7315" s="75">
        <v>42382</v>
      </c>
      <c r="C7315" s="76">
        <v>44999</v>
      </c>
      <c r="D7315" s="77">
        <v>36</v>
      </c>
      <c r="E7315" s="77">
        <v>3</v>
      </c>
      <c r="F7315" s="78"/>
      <c r="G7315" s="79">
        <v>44999.356574074074</v>
      </c>
      <c r="H7315" s="77">
        <v>158</v>
      </c>
      <c r="I7315" s="76">
        <v>44999.966666666667</v>
      </c>
      <c r="J7315" s="78"/>
      <c r="K7315" s="80">
        <v>1</v>
      </c>
    </row>
    <row r="7316" spans="2:11" x14ac:dyDescent="0.3">
      <c r="B7316" s="75">
        <v>42383</v>
      </c>
      <c r="C7316" s="76">
        <v>44999</v>
      </c>
      <c r="D7316" s="77">
        <v>858</v>
      </c>
      <c r="E7316" s="77">
        <v>3</v>
      </c>
      <c r="F7316" s="78"/>
      <c r="G7316" s="79">
        <v>44999.365671296298</v>
      </c>
      <c r="H7316" s="77">
        <v>156</v>
      </c>
      <c r="I7316" s="76">
        <v>44999.966666666667</v>
      </c>
      <c r="J7316" s="78"/>
      <c r="K7316" s="80">
        <v>1</v>
      </c>
    </row>
    <row r="7317" spans="2:11" x14ac:dyDescent="0.3">
      <c r="B7317" s="75">
        <v>42384</v>
      </c>
      <c r="C7317" s="76">
        <v>44999</v>
      </c>
      <c r="D7317" s="77">
        <v>431</v>
      </c>
      <c r="E7317" s="77">
        <v>3</v>
      </c>
      <c r="F7317" s="78"/>
      <c r="G7317" s="79">
        <v>44999.375717592593</v>
      </c>
      <c r="H7317" s="77">
        <v>156</v>
      </c>
      <c r="I7317" s="76">
        <v>44999.966666666667</v>
      </c>
      <c r="J7317" s="78"/>
      <c r="K7317" s="80">
        <v>1</v>
      </c>
    </row>
    <row r="7318" spans="2:11" x14ac:dyDescent="0.3">
      <c r="B7318" s="75">
        <v>42385</v>
      </c>
      <c r="C7318" s="76">
        <v>44999</v>
      </c>
      <c r="D7318" s="77">
        <v>1182</v>
      </c>
      <c r="E7318" s="77">
        <v>2</v>
      </c>
      <c r="F7318" s="78"/>
      <c r="G7318" s="79">
        <v>44999.390613425923</v>
      </c>
      <c r="H7318" s="77">
        <v>141</v>
      </c>
      <c r="I7318" s="76">
        <v>44999.966666666667</v>
      </c>
      <c r="J7318" s="78"/>
      <c r="K7318" s="80">
        <v>1</v>
      </c>
    </row>
    <row r="7319" spans="2:11" x14ac:dyDescent="0.3">
      <c r="B7319" s="75">
        <v>42386</v>
      </c>
      <c r="C7319" s="76">
        <v>44999</v>
      </c>
      <c r="D7319" s="77">
        <v>1199</v>
      </c>
      <c r="E7319" s="77">
        <v>6</v>
      </c>
      <c r="F7319" s="78"/>
      <c r="G7319" s="79">
        <v>44999.399733796294</v>
      </c>
      <c r="H7319" s="77">
        <v>160</v>
      </c>
      <c r="I7319" s="76">
        <v>44999.966666666667</v>
      </c>
      <c r="J7319" s="78"/>
      <c r="K7319" s="80">
        <v>1</v>
      </c>
    </row>
    <row r="7320" spans="2:11" x14ac:dyDescent="0.3">
      <c r="B7320" s="75">
        <v>42387</v>
      </c>
      <c r="C7320" s="76">
        <v>44999</v>
      </c>
      <c r="D7320" s="77">
        <v>1336</v>
      </c>
      <c r="E7320" s="77">
        <v>6</v>
      </c>
      <c r="F7320" s="78"/>
      <c r="G7320" s="79">
        <v>44999.413229166661</v>
      </c>
      <c r="H7320" s="77">
        <v>141</v>
      </c>
      <c r="I7320" s="76">
        <v>44999.966666666667</v>
      </c>
      <c r="J7320" s="78"/>
      <c r="K7320" s="80">
        <v>1</v>
      </c>
    </row>
    <row r="7321" spans="2:11" x14ac:dyDescent="0.3">
      <c r="B7321" s="75">
        <v>42388</v>
      </c>
      <c r="C7321" s="76">
        <v>44999</v>
      </c>
      <c r="D7321" s="77">
        <v>693</v>
      </c>
      <c r="E7321" s="77">
        <v>4</v>
      </c>
      <c r="F7321" s="78"/>
      <c r="G7321" s="79">
        <v>44999.427858796291</v>
      </c>
      <c r="H7321" s="77">
        <v>147</v>
      </c>
      <c r="I7321" s="76">
        <v>44999.966666666667</v>
      </c>
      <c r="J7321" s="78"/>
      <c r="K7321" s="80">
        <v>1</v>
      </c>
    </row>
    <row r="7322" spans="2:11" x14ac:dyDescent="0.3">
      <c r="B7322" s="75">
        <v>42389</v>
      </c>
      <c r="C7322" s="76">
        <v>44999</v>
      </c>
      <c r="D7322" s="77">
        <v>17</v>
      </c>
      <c r="E7322" s="77">
        <v>4</v>
      </c>
      <c r="F7322" s="78"/>
      <c r="G7322" s="79">
        <v>44999.438113425924</v>
      </c>
      <c r="H7322" s="77">
        <v>160</v>
      </c>
      <c r="I7322" s="76">
        <v>44999.966666666667</v>
      </c>
      <c r="J7322" s="78"/>
      <c r="K7322" s="80">
        <v>1</v>
      </c>
    </row>
    <row r="7323" spans="2:11" x14ac:dyDescent="0.3">
      <c r="B7323" s="75">
        <v>42390</v>
      </c>
      <c r="C7323" s="76">
        <v>44999</v>
      </c>
      <c r="D7323" s="77">
        <v>1204</v>
      </c>
      <c r="E7323" s="77">
        <v>4</v>
      </c>
      <c r="F7323" s="78"/>
      <c r="G7323" s="79">
        <v>44999.450486111105</v>
      </c>
      <c r="H7323" s="77">
        <v>147</v>
      </c>
      <c r="I7323" s="76">
        <v>44999.966666666667</v>
      </c>
      <c r="J7323" s="78"/>
      <c r="K7323" s="80">
        <v>1</v>
      </c>
    </row>
    <row r="7324" spans="2:11" x14ac:dyDescent="0.3">
      <c r="B7324" s="75">
        <v>42391</v>
      </c>
      <c r="C7324" s="76">
        <v>44999</v>
      </c>
      <c r="D7324" s="77">
        <v>9</v>
      </c>
      <c r="E7324" s="77">
        <v>2</v>
      </c>
      <c r="F7324" s="78"/>
      <c r="G7324" s="79">
        <v>44999.461354166662</v>
      </c>
      <c r="H7324" s="77">
        <v>149</v>
      </c>
      <c r="I7324" s="76">
        <v>44999.966666666667</v>
      </c>
      <c r="J7324" s="78"/>
      <c r="K7324" s="80">
        <v>1</v>
      </c>
    </row>
    <row r="7325" spans="2:11" x14ac:dyDescent="0.3">
      <c r="B7325" s="75">
        <v>42392</v>
      </c>
      <c r="C7325" s="76">
        <v>44999</v>
      </c>
      <c r="D7325" s="77">
        <v>771</v>
      </c>
      <c r="E7325" s="77">
        <v>4</v>
      </c>
      <c r="F7325" s="78"/>
      <c r="G7325" s="79">
        <v>44999.471168981479</v>
      </c>
      <c r="H7325" s="77">
        <v>145</v>
      </c>
      <c r="I7325" s="76">
        <v>44999.966666666667</v>
      </c>
      <c r="J7325" s="78"/>
      <c r="K7325" s="80">
        <v>1</v>
      </c>
    </row>
    <row r="7326" spans="2:11" x14ac:dyDescent="0.3">
      <c r="B7326" s="75">
        <v>42393</v>
      </c>
      <c r="C7326" s="76">
        <v>44999</v>
      </c>
      <c r="D7326" s="77">
        <v>664</v>
      </c>
      <c r="E7326" s="77">
        <v>1</v>
      </c>
      <c r="F7326" s="78"/>
      <c r="G7326" s="79">
        <v>44999.484120370369</v>
      </c>
      <c r="H7326" s="77">
        <v>168</v>
      </c>
      <c r="I7326" s="76">
        <v>44999.966666666667</v>
      </c>
      <c r="J7326" s="78"/>
      <c r="K7326" s="80">
        <v>1</v>
      </c>
    </row>
    <row r="7327" spans="2:11" x14ac:dyDescent="0.3">
      <c r="B7327" s="75">
        <v>42394</v>
      </c>
      <c r="C7327" s="76">
        <v>44999</v>
      </c>
      <c r="D7327" s="77">
        <v>973</v>
      </c>
      <c r="E7327" s="77">
        <v>4</v>
      </c>
      <c r="F7327" s="78"/>
      <c r="G7327" s="79">
        <v>44999.499178240738</v>
      </c>
      <c r="H7327" s="77">
        <v>158</v>
      </c>
      <c r="I7327" s="76">
        <v>44999.966666666667</v>
      </c>
      <c r="J7327" s="78"/>
      <c r="K7327" s="80">
        <v>1</v>
      </c>
    </row>
    <row r="7328" spans="2:11" x14ac:dyDescent="0.3">
      <c r="B7328" s="75">
        <v>42395</v>
      </c>
      <c r="C7328" s="76">
        <v>44999</v>
      </c>
      <c r="D7328" s="77">
        <v>1267</v>
      </c>
      <c r="E7328" s="77">
        <v>3</v>
      </c>
      <c r="F7328" s="78"/>
      <c r="G7328" s="79">
        <v>44999.514687499999</v>
      </c>
      <c r="H7328" s="77">
        <v>165</v>
      </c>
      <c r="I7328" s="76">
        <v>44999.966666666667</v>
      </c>
      <c r="J7328" s="78"/>
      <c r="K7328" s="80">
        <v>1</v>
      </c>
    </row>
    <row r="7329" spans="2:11" x14ac:dyDescent="0.3">
      <c r="B7329" s="75">
        <v>42396</v>
      </c>
      <c r="C7329" s="76">
        <v>44999</v>
      </c>
      <c r="D7329" s="77">
        <v>1210</v>
      </c>
      <c r="E7329" s="77">
        <v>6</v>
      </c>
      <c r="F7329" s="78"/>
      <c r="G7329" s="79">
        <v>44999.527499999997</v>
      </c>
      <c r="H7329" s="77">
        <v>172</v>
      </c>
      <c r="I7329" s="76">
        <v>44999.966666666667</v>
      </c>
      <c r="J7329" s="78"/>
      <c r="K7329" s="80">
        <v>1</v>
      </c>
    </row>
    <row r="7330" spans="2:11" x14ac:dyDescent="0.3">
      <c r="B7330" s="75">
        <v>42397</v>
      </c>
      <c r="C7330" s="76">
        <v>44999</v>
      </c>
      <c r="D7330" s="77">
        <v>361</v>
      </c>
      <c r="E7330" s="77">
        <v>4</v>
      </c>
      <c r="F7330" s="78"/>
      <c r="G7330" s="79">
        <v>44999.540659722217</v>
      </c>
      <c r="H7330" s="77">
        <v>164</v>
      </c>
      <c r="I7330" s="76">
        <v>44999.966666666667</v>
      </c>
      <c r="J7330" s="78"/>
      <c r="K7330" s="80">
        <v>1</v>
      </c>
    </row>
    <row r="7331" spans="2:11" x14ac:dyDescent="0.3">
      <c r="B7331" s="75">
        <v>42398</v>
      </c>
      <c r="C7331" s="76">
        <v>44999</v>
      </c>
      <c r="D7331" s="77">
        <v>970</v>
      </c>
      <c r="E7331" s="77">
        <v>3</v>
      </c>
      <c r="F7331" s="78"/>
      <c r="G7331" s="79">
        <v>44999.556064814809</v>
      </c>
      <c r="H7331" s="77">
        <v>159</v>
      </c>
      <c r="I7331" s="76">
        <v>44999.966666666667</v>
      </c>
      <c r="J7331" s="78"/>
      <c r="K7331" s="80">
        <v>1</v>
      </c>
    </row>
    <row r="7332" spans="2:11" x14ac:dyDescent="0.3">
      <c r="B7332" s="75">
        <v>42399</v>
      </c>
      <c r="C7332" s="76">
        <v>44999</v>
      </c>
      <c r="D7332" s="77">
        <v>399</v>
      </c>
      <c r="E7332" s="77">
        <v>6</v>
      </c>
      <c r="F7332" s="78"/>
      <c r="G7332" s="79">
        <v>44999.569317129623</v>
      </c>
      <c r="H7332" s="77">
        <v>173</v>
      </c>
      <c r="I7332" s="76">
        <v>44999.966666666667</v>
      </c>
      <c r="J7332" s="78"/>
      <c r="K7332" s="80">
        <v>1</v>
      </c>
    </row>
    <row r="7333" spans="2:11" x14ac:dyDescent="0.3">
      <c r="B7333" s="75">
        <v>42400</v>
      </c>
      <c r="C7333" s="76">
        <v>44999</v>
      </c>
      <c r="D7333" s="77">
        <v>973</v>
      </c>
      <c r="E7333" s="77">
        <v>6</v>
      </c>
      <c r="F7333" s="78"/>
      <c r="G7333" s="79">
        <v>44999.578472222216</v>
      </c>
      <c r="H7333" s="77">
        <v>170</v>
      </c>
      <c r="I7333" s="76">
        <v>44999.966666666667</v>
      </c>
      <c r="J7333" s="78"/>
      <c r="K7333" s="80">
        <v>1</v>
      </c>
    </row>
    <row r="7334" spans="2:11" x14ac:dyDescent="0.3">
      <c r="B7334" s="75">
        <v>42401</v>
      </c>
      <c r="C7334" s="76">
        <v>44999</v>
      </c>
      <c r="D7334" s="77">
        <v>694</v>
      </c>
      <c r="E7334" s="77">
        <v>6</v>
      </c>
      <c r="F7334" s="78"/>
      <c r="G7334" s="79">
        <v>44999.591793981475</v>
      </c>
      <c r="H7334" s="77">
        <v>140</v>
      </c>
      <c r="I7334" s="76">
        <v>44999.966666666667</v>
      </c>
      <c r="J7334" s="78"/>
      <c r="K7334" s="80">
        <v>1</v>
      </c>
    </row>
    <row r="7335" spans="2:11" x14ac:dyDescent="0.3">
      <c r="B7335" s="75">
        <v>42402</v>
      </c>
      <c r="C7335" s="76">
        <v>44999</v>
      </c>
      <c r="D7335" s="77">
        <v>86</v>
      </c>
      <c r="E7335" s="77">
        <v>3</v>
      </c>
      <c r="F7335" s="78"/>
      <c r="G7335" s="79">
        <v>44999.605717592589</v>
      </c>
      <c r="H7335" s="77">
        <v>149</v>
      </c>
      <c r="I7335" s="76">
        <v>44999.966666666667</v>
      </c>
      <c r="J7335" s="78"/>
      <c r="K7335" s="80">
        <v>1</v>
      </c>
    </row>
    <row r="7336" spans="2:11" x14ac:dyDescent="0.3">
      <c r="B7336" s="75">
        <v>42403</v>
      </c>
      <c r="C7336" s="76">
        <v>44999</v>
      </c>
      <c r="D7336" s="77">
        <v>11</v>
      </c>
      <c r="E7336" s="77">
        <v>1</v>
      </c>
      <c r="F7336" s="78"/>
      <c r="G7336" s="79">
        <v>44999.620671296296</v>
      </c>
      <c r="H7336" s="77">
        <v>142</v>
      </c>
      <c r="I7336" s="76">
        <v>44999.966666666667</v>
      </c>
      <c r="J7336" s="78"/>
      <c r="K7336" s="80">
        <v>1</v>
      </c>
    </row>
    <row r="7337" spans="2:11" x14ac:dyDescent="0.3">
      <c r="B7337" s="75">
        <v>42404</v>
      </c>
      <c r="C7337" s="76">
        <v>44999</v>
      </c>
      <c r="D7337" s="77">
        <v>708</v>
      </c>
      <c r="E7337" s="77">
        <v>3</v>
      </c>
      <c r="F7337" s="78"/>
      <c r="G7337" s="79">
        <v>44999.629062499997</v>
      </c>
      <c r="H7337" s="77">
        <v>148</v>
      </c>
      <c r="I7337" s="76">
        <v>44999.966666666667</v>
      </c>
      <c r="J7337" s="78"/>
      <c r="K7337" s="80">
        <v>1</v>
      </c>
    </row>
    <row r="7338" spans="2:11" x14ac:dyDescent="0.3">
      <c r="B7338" s="75">
        <v>42405</v>
      </c>
      <c r="C7338" s="76">
        <v>44999</v>
      </c>
      <c r="D7338" s="77">
        <v>935</v>
      </c>
      <c r="E7338" s="77">
        <v>4</v>
      </c>
      <c r="F7338" s="78"/>
      <c r="G7338" s="79">
        <v>44999.639201388884</v>
      </c>
      <c r="H7338" s="77">
        <v>174</v>
      </c>
      <c r="I7338" s="76">
        <v>44999.966666666667</v>
      </c>
      <c r="J7338" s="78"/>
      <c r="K7338" s="80">
        <v>1</v>
      </c>
    </row>
    <row r="7339" spans="2:11" x14ac:dyDescent="0.3">
      <c r="B7339" s="75">
        <v>42406</v>
      </c>
      <c r="C7339" s="76">
        <v>44999</v>
      </c>
      <c r="D7339" s="77">
        <v>494</v>
      </c>
      <c r="E7339" s="77">
        <v>5</v>
      </c>
      <c r="F7339" s="78"/>
      <c r="G7339" s="79">
        <v>44999.650266203702</v>
      </c>
      <c r="H7339" s="77">
        <v>170</v>
      </c>
      <c r="I7339" s="76">
        <v>44999.966666666667</v>
      </c>
      <c r="J7339" s="78"/>
      <c r="K7339" s="80">
        <v>1</v>
      </c>
    </row>
    <row r="7340" spans="2:11" x14ac:dyDescent="0.3">
      <c r="B7340" s="75">
        <v>42407</v>
      </c>
      <c r="C7340" s="76">
        <v>44999</v>
      </c>
      <c r="D7340" s="77">
        <v>6</v>
      </c>
      <c r="E7340" s="77">
        <v>3</v>
      </c>
      <c r="F7340" s="78"/>
      <c r="G7340" s="79">
        <v>44999.659166666665</v>
      </c>
      <c r="H7340" s="77">
        <v>154</v>
      </c>
      <c r="I7340" s="76">
        <v>44999.966666666667</v>
      </c>
      <c r="J7340" s="78"/>
      <c r="K7340" s="80">
        <v>1</v>
      </c>
    </row>
    <row r="7341" spans="2:11" x14ac:dyDescent="0.3">
      <c r="B7341" s="75">
        <v>42408</v>
      </c>
      <c r="C7341" s="76">
        <v>44999</v>
      </c>
      <c r="D7341" s="77">
        <v>752</v>
      </c>
      <c r="E7341" s="77">
        <v>2</v>
      </c>
      <c r="F7341" s="78"/>
      <c r="G7341" s="79">
        <v>44999.672789351847</v>
      </c>
      <c r="H7341" s="77">
        <v>158</v>
      </c>
      <c r="I7341" s="76">
        <v>44999.966666666667</v>
      </c>
      <c r="J7341" s="78"/>
      <c r="K7341" s="80">
        <v>1</v>
      </c>
    </row>
    <row r="7342" spans="2:11" x14ac:dyDescent="0.3">
      <c r="B7342" s="75">
        <v>42409</v>
      </c>
      <c r="C7342" s="76">
        <v>44999</v>
      </c>
      <c r="D7342" s="77">
        <v>167</v>
      </c>
      <c r="E7342" s="77">
        <v>4</v>
      </c>
      <c r="F7342" s="78"/>
      <c r="G7342" s="79">
        <v>44999.686284722215</v>
      </c>
      <c r="H7342" s="77">
        <v>177</v>
      </c>
      <c r="I7342" s="76">
        <v>44999.966666666667</v>
      </c>
      <c r="J7342" s="78"/>
      <c r="K7342" s="80">
        <v>1</v>
      </c>
    </row>
    <row r="7343" spans="2:11" x14ac:dyDescent="0.3">
      <c r="B7343" s="75">
        <v>42410</v>
      </c>
      <c r="C7343" s="76">
        <v>44999</v>
      </c>
      <c r="D7343" s="77">
        <v>195</v>
      </c>
      <c r="E7343" s="77">
        <v>4</v>
      </c>
      <c r="F7343" s="78"/>
      <c r="G7343" s="79">
        <v>44999.696516203694</v>
      </c>
      <c r="H7343" s="77">
        <v>156</v>
      </c>
      <c r="I7343" s="76">
        <v>44999.966666666667</v>
      </c>
      <c r="J7343" s="78"/>
      <c r="K7343" s="80">
        <v>1</v>
      </c>
    </row>
    <row r="7344" spans="2:11" x14ac:dyDescent="0.3">
      <c r="B7344" s="75">
        <v>42411</v>
      </c>
      <c r="C7344" s="76">
        <v>44999</v>
      </c>
      <c r="D7344" s="77">
        <v>591</v>
      </c>
      <c r="E7344" s="77">
        <v>1</v>
      </c>
      <c r="F7344" s="78"/>
      <c r="G7344" s="79">
        <v>44999.704525462956</v>
      </c>
      <c r="H7344" s="77">
        <v>165</v>
      </c>
      <c r="I7344" s="76">
        <v>44999.966666666667</v>
      </c>
      <c r="J7344" s="78"/>
      <c r="K7344" s="80">
        <v>1</v>
      </c>
    </row>
    <row r="7345" spans="2:11" x14ac:dyDescent="0.3">
      <c r="B7345" s="75">
        <v>42412</v>
      </c>
      <c r="C7345" s="76">
        <v>44999</v>
      </c>
      <c r="D7345" s="77">
        <v>887</v>
      </c>
      <c r="E7345" s="77">
        <v>1</v>
      </c>
      <c r="F7345" s="78"/>
      <c r="G7345" s="79">
        <v>44999.715798611105</v>
      </c>
      <c r="H7345" s="77">
        <v>149</v>
      </c>
      <c r="I7345" s="76">
        <v>44999.966666666667</v>
      </c>
      <c r="J7345" s="78"/>
      <c r="K7345" s="80">
        <v>1</v>
      </c>
    </row>
    <row r="7346" spans="2:11" x14ac:dyDescent="0.3">
      <c r="B7346" s="75">
        <v>42413</v>
      </c>
      <c r="C7346" s="76">
        <v>44999</v>
      </c>
      <c r="D7346" s="77">
        <v>1178</v>
      </c>
      <c r="E7346" s="77">
        <v>1</v>
      </c>
      <c r="F7346" s="78"/>
      <c r="G7346" s="79">
        <v>44999.728923611103</v>
      </c>
      <c r="H7346" s="77">
        <v>166</v>
      </c>
      <c r="I7346" s="76">
        <v>44999.966666666667</v>
      </c>
      <c r="J7346" s="78"/>
      <c r="K7346" s="80">
        <v>1</v>
      </c>
    </row>
    <row r="7347" spans="2:11" x14ac:dyDescent="0.3">
      <c r="B7347" s="75">
        <v>42414</v>
      </c>
      <c r="C7347" s="76">
        <v>44999</v>
      </c>
      <c r="D7347" s="77">
        <v>1397</v>
      </c>
      <c r="E7347" s="77">
        <v>6</v>
      </c>
      <c r="F7347" s="78"/>
      <c r="G7347" s="79">
        <v>44999.744490740733</v>
      </c>
      <c r="H7347" s="77">
        <v>155</v>
      </c>
      <c r="I7347" s="76">
        <v>44999.966666666667</v>
      </c>
      <c r="J7347" s="78"/>
      <c r="K7347" s="80">
        <v>1</v>
      </c>
    </row>
    <row r="7348" spans="2:11" x14ac:dyDescent="0.3">
      <c r="B7348" s="75">
        <v>42415</v>
      </c>
      <c r="C7348" s="76">
        <v>44999</v>
      </c>
      <c r="D7348" s="77">
        <v>14</v>
      </c>
      <c r="E7348" s="77">
        <v>3</v>
      </c>
      <c r="F7348" s="78"/>
      <c r="G7348" s="79">
        <v>44999.758622685178</v>
      </c>
      <c r="H7348" s="77">
        <v>153</v>
      </c>
      <c r="I7348" s="76">
        <v>44999.966666666667</v>
      </c>
      <c r="J7348" s="78"/>
      <c r="K7348" s="80">
        <v>1</v>
      </c>
    </row>
    <row r="7349" spans="2:11" x14ac:dyDescent="0.3">
      <c r="B7349" s="75">
        <v>42416</v>
      </c>
      <c r="C7349" s="76">
        <v>44999</v>
      </c>
      <c r="D7349" s="77">
        <v>454</v>
      </c>
      <c r="E7349" s="77">
        <v>4</v>
      </c>
      <c r="F7349" s="78"/>
      <c r="G7349" s="79">
        <v>44999.772581018515</v>
      </c>
      <c r="H7349" s="77">
        <v>158</v>
      </c>
      <c r="I7349" s="76">
        <v>44999.966666666667</v>
      </c>
      <c r="J7349" s="78"/>
      <c r="K7349" s="80">
        <v>1</v>
      </c>
    </row>
    <row r="7350" spans="2:11" x14ac:dyDescent="0.3">
      <c r="B7350" s="75">
        <v>42417</v>
      </c>
      <c r="C7350" s="76">
        <v>44999</v>
      </c>
      <c r="D7350" s="77">
        <v>637</v>
      </c>
      <c r="E7350" s="77">
        <v>2</v>
      </c>
      <c r="F7350" s="78"/>
      <c r="G7350" s="79">
        <v>44999.78456018518</v>
      </c>
      <c r="H7350" s="77">
        <v>155</v>
      </c>
      <c r="I7350" s="76">
        <v>44999.966666666667</v>
      </c>
      <c r="J7350" s="78"/>
      <c r="K7350" s="80">
        <v>1</v>
      </c>
    </row>
    <row r="7351" spans="2:11" x14ac:dyDescent="0.3">
      <c r="B7351" s="75">
        <v>42418</v>
      </c>
      <c r="C7351" s="76">
        <v>44999</v>
      </c>
      <c r="D7351" s="77">
        <v>948</v>
      </c>
      <c r="E7351" s="77">
        <v>1</v>
      </c>
      <c r="F7351" s="78"/>
      <c r="G7351" s="79">
        <v>44999.79516203703</v>
      </c>
      <c r="H7351" s="77">
        <v>168</v>
      </c>
      <c r="I7351" s="76">
        <v>44999.966666666667</v>
      </c>
      <c r="J7351" s="78"/>
      <c r="K7351" s="80">
        <v>1</v>
      </c>
    </row>
    <row r="7352" spans="2:11" x14ac:dyDescent="0.3">
      <c r="B7352" s="75">
        <v>42419</v>
      </c>
      <c r="C7352" s="76">
        <v>44999</v>
      </c>
      <c r="D7352" s="77">
        <v>1110</v>
      </c>
      <c r="E7352" s="77">
        <v>1</v>
      </c>
      <c r="F7352" s="78"/>
      <c r="G7352" s="79">
        <v>44999.809942129621</v>
      </c>
      <c r="H7352" s="77">
        <v>148</v>
      </c>
      <c r="I7352" s="76">
        <v>44999.966666666667</v>
      </c>
      <c r="J7352" s="78"/>
      <c r="K7352" s="80">
        <v>1</v>
      </c>
    </row>
    <row r="7353" spans="2:11" x14ac:dyDescent="0.3">
      <c r="B7353" s="75">
        <v>42420</v>
      </c>
      <c r="C7353" s="76">
        <v>44999</v>
      </c>
      <c r="D7353" s="77">
        <v>218</v>
      </c>
      <c r="E7353" s="77">
        <v>3</v>
      </c>
      <c r="F7353" s="78"/>
      <c r="G7353" s="79">
        <v>44999.821840277771</v>
      </c>
      <c r="H7353" s="77">
        <v>144</v>
      </c>
      <c r="I7353" s="76">
        <v>44999.966666666667</v>
      </c>
      <c r="J7353" s="78"/>
      <c r="K7353" s="80">
        <v>1</v>
      </c>
    </row>
    <row r="7354" spans="2:11" x14ac:dyDescent="0.3">
      <c r="B7354" s="75">
        <v>42421</v>
      </c>
      <c r="C7354" s="76">
        <v>44999</v>
      </c>
      <c r="D7354" s="77">
        <v>722</v>
      </c>
      <c r="E7354" s="77">
        <v>3</v>
      </c>
      <c r="F7354" s="78"/>
      <c r="G7354" s="79">
        <v>44999.830949074065</v>
      </c>
      <c r="H7354" s="77">
        <v>165</v>
      </c>
      <c r="I7354" s="76">
        <v>44999.966666666667</v>
      </c>
      <c r="J7354" s="78"/>
      <c r="K7354" s="80">
        <v>1</v>
      </c>
    </row>
    <row r="7355" spans="2:11" x14ac:dyDescent="0.3">
      <c r="B7355" s="75">
        <v>42422</v>
      </c>
      <c r="C7355" s="76">
        <v>44999</v>
      </c>
      <c r="D7355" s="77">
        <v>831</v>
      </c>
      <c r="E7355" s="77">
        <v>1</v>
      </c>
      <c r="F7355" s="78"/>
      <c r="G7355" s="79">
        <v>44999.839583333327</v>
      </c>
      <c r="H7355" s="77">
        <v>146</v>
      </c>
      <c r="I7355" s="76">
        <v>44999.966666666667</v>
      </c>
      <c r="J7355" s="78"/>
      <c r="K7355" s="80">
        <v>1</v>
      </c>
    </row>
    <row r="7356" spans="2:11" x14ac:dyDescent="0.3">
      <c r="B7356" s="75">
        <v>42423</v>
      </c>
      <c r="C7356" s="76">
        <v>44999</v>
      </c>
      <c r="D7356" s="77">
        <v>1271</v>
      </c>
      <c r="E7356" s="77">
        <v>6</v>
      </c>
      <c r="F7356" s="78"/>
      <c r="G7356" s="79">
        <v>44999.851874999993</v>
      </c>
      <c r="H7356" s="77">
        <v>148</v>
      </c>
      <c r="I7356" s="76">
        <v>44999.966666666667</v>
      </c>
      <c r="J7356" s="78"/>
      <c r="K7356" s="80">
        <v>1</v>
      </c>
    </row>
    <row r="7357" spans="2:11" x14ac:dyDescent="0.3">
      <c r="B7357" s="75">
        <v>42424</v>
      </c>
      <c r="C7357" s="76">
        <v>44999</v>
      </c>
      <c r="D7357" s="77">
        <v>366</v>
      </c>
      <c r="E7357" s="77">
        <v>4</v>
      </c>
      <c r="F7357" s="78"/>
      <c r="G7357" s="79">
        <v>44999.860069444439</v>
      </c>
      <c r="H7357" s="77">
        <v>162</v>
      </c>
      <c r="I7357" s="76">
        <v>44999.966666666667</v>
      </c>
      <c r="J7357" s="78"/>
      <c r="K7357" s="80">
        <v>1</v>
      </c>
    </row>
    <row r="7358" spans="2:11" x14ac:dyDescent="0.3">
      <c r="B7358" s="75">
        <v>42425</v>
      </c>
      <c r="C7358" s="76">
        <v>44999</v>
      </c>
      <c r="D7358" s="77">
        <v>1401</v>
      </c>
      <c r="E7358" s="77">
        <v>6</v>
      </c>
      <c r="F7358" s="78"/>
      <c r="G7358" s="79">
        <v>44999.871377314812</v>
      </c>
      <c r="H7358" s="77">
        <v>174</v>
      </c>
      <c r="I7358" s="76">
        <v>44999.966666666667</v>
      </c>
      <c r="J7358" s="78"/>
      <c r="K7358" s="80">
        <v>1</v>
      </c>
    </row>
    <row r="7359" spans="2:11" x14ac:dyDescent="0.3">
      <c r="B7359" s="75">
        <v>42426</v>
      </c>
      <c r="C7359" s="76">
        <v>44999</v>
      </c>
      <c r="D7359" s="77">
        <v>701</v>
      </c>
      <c r="E7359" s="77">
        <v>1</v>
      </c>
      <c r="F7359" s="78"/>
      <c r="G7359" s="79">
        <v>44999.884386574071</v>
      </c>
      <c r="H7359" s="77">
        <v>166</v>
      </c>
      <c r="I7359" s="76">
        <v>44999.966666666667</v>
      </c>
      <c r="J7359" s="78"/>
      <c r="K7359" s="80">
        <v>1</v>
      </c>
    </row>
    <row r="7360" spans="2:11" x14ac:dyDescent="0.3">
      <c r="B7360" s="75">
        <v>42427</v>
      </c>
      <c r="C7360" s="76">
        <v>44999</v>
      </c>
      <c r="D7360" s="77">
        <v>1107</v>
      </c>
      <c r="E7360" s="77">
        <v>3</v>
      </c>
      <c r="F7360" s="78"/>
      <c r="G7360" s="79">
        <v>44999.898148148146</v>
      </c>
      <c r="H7360" s="77">
        <v>174</v>
      </c>
      <c r="I7360" s="76">
        <v>44999.966666666667</v>
      </c>
      <c r="J7360" s="78"/>
      <c r="K7360" s="80">
        <v>1</v>
      </c>
    </row>
    <row r="7361" spans="2:11" x14ac:dyDescent="0.3">
      <c r="B7361" s="75">
        <v>42428</v>
      </c>
      <c r="C7361" s="76">
        <v>44999</v>
      </c>
      <c r="D7361" s="77">
        <v>270</v>
      </c>
      <c r="E7361" s="77">
        <v>4</v>
      </c>
      <c r="F7361" s="78"/>
      <c r="G7361" s="79">
        <v>44999.912187499998</v>
      </c>
      <c r="H7361" s="77">
        <v>176</v>
      </c>
      <c r="I7361" s="76">
        <v>44999.966666666667</v>
      </c>
      <c r="J7361" s="78"/>
      <c r="K7361" s="80">
        <v>1</v>
      </c>
    </row>
    <row r="7362" spans="2:11" x14ac:dyDescent="0.3">
      <c r="B7362" s="75">
        <v>42429</v>
      </c>
      <c r="C7362" s="76">
        <v>45000</v>
      </c>
      <c r="D7362" s="77">
        <v>1338</v>
      </c>
      <c r="E7362" s="77">
        <v>1</v>
      </c>
      <c r="F7362" s="78"/>
      <c r="G7362" s="79">
        <v>45000.333333333336</v>
      </c>
      <c r="H7362" s="77">
        <v>158</v>
      </c>
      <c r="I7362" s="76">
        <v>45000.955555555556</v>
      </c>
      <c r="J7362" s="78"/>
      <c r="K7362" s="80">
        <v>1</v>
      </c>
    </row>
    <row r="7363" spans="2:11" x14ac:dyDescent="0.3">
      <c r="B7363" s="75">
        <v>42430</v>
      </c>
      <c r="C7363" s="76">
        <v>45000</v>
      </c>
      <c r="D7363" s="77">
        <v>1291</v>
      </c>
      <c r="E7363" s="77">
        <v>4</v>
      </c>
      <c r="F7363" s="78"/>
      <c r="G7363" s="79">
        <v>45000.349178240744</v>
      </c>
      <c r="H7363" s="77">
        <v>171</v>
      </c>
      <c r="I7363" s="76">
        <v>45000.955555555556</v>
      </c>
      <c r="J7363" s="78"/>
      <c r="K7363" s="80">
        <v>1</v>
      </c>
    </row>
    <row r="7364" spans="2:11" x14ac:dyDescent="0.3">
      <c r="B7364" s="75">
        <v>42431</v>
      </c>
      <c r="C7364" s="76">
        <v>45000</v>
      </c>
      <c r="D7364" s="77">
        <v>98</v>
      </c>
      <c r="E7364" s="77">
        <v>4</v>
      </c>
      <c r="F7364" s="78"/>
      <c r="G7364" s="79">
        <v>45000.357962962968</v>
      </c>
      <c r="H7364" s="77">
        <v>141</v>
      </c>
      <c r="I7364" s="76">
        <v>45000.955555555556</v>
      </c>
      <c r="J7364" s="78"/>
      <c r="K7364" s="80">
        <v>1</v>
      </c>
    </row>
    <row r="7365" spans="2:11" x14ac:dyDescent="0.3">
      <c r="B7365" s="75">
        <v>42432</v>
      </c>
      <c r="C7365" s="76">
        <v>45000</v>
      </c>
      <c r="D7365" s="77">
        <v>1376</v>
      </c>
      <c r="E7365" s="77">
        <v>3</v>
      </c>
      <c r="F7365" s="78"/>
      <c r="G7365" s="79">
        <v>45000.368668981486</v>
      </c>
      <c r="H7365" s="77">
        <v>160</v>
      </c>
      <c r="I7365" s="76">
        <v>45000.955555555556</v>
      </c>
      <c r="J7365" s="78"/>
      <c r="K7365" s="80">
        <v>1</v>
      </c>
    </row>
    <row r="7366" spans="2:11" x14ac:dyDescent="0.3">
      <c r="B7366" s="75">
        <v>42433</v>
      </c>
      <c r="C7366" s="76">
        <v>45000</v>
      </c>
      <c r="D7366" s="77">
        <v>986</v>
      </c>
      <c r="E7366" s="77">
        <v>6</v>
      </c>
      <c r="F7366" s="78"/>
      <c r="G7366" s="79">
        <v>45000.380925925929</v>
      </c>
      <c r="H7366" s="77">
        <v>170</v>
      </c>
      <c r="I7366" s="76">
        <v>45000.955555555556</v>
      </c>
      <c r="J7366" s="78"/>
      <c r="K7366" s="80">
        <v>1</v>
      </c>
    </row>
    <row r="7367" spans="2:11" x14ac:dyDescent="0.3">
      <c r="B7367" s="75">
        <v>42434</v>
      </c>
      <c r="C7367" s="76">
        <v>45000</v>
      </c>
      <c r="D7367" s="77">
        <v>605</v>
      </c>
      <c r="E7367" s="77">
        <v>2</v>
      </c>
      <c r="F7367" s="78"/>
      <c r="G7367" s="79">
        <v>45000.393159722225</v>
      </c>
      <c r="H7367" s="77">
        <v>148</v>
      </c>
      <c r="I7367" s="76">
        <v>45000.955555555556</v>
      </c>
      <c r="J7367" s="78"/>
      <c r="K7367" s="80">
        <v>1</v>
      </c>
    </row>
    <row r="7368" spans="2:11" x14ac:dyDescent="0.3">
      <c r="B7368" s="75">
        <v>42435</v>
      </c>
      <c r="C7368" s="76">
        <v>45000</v>
      </c>
      <c r="D7368" s="77">
        <v>81</v>
      </c>
      <c r="E7368" s="77">
        <v>6</v>
      </c>
      <c r="F7368" s="78"/>
      <c r="G7368" s="79">
        <v>45000.407812500001</v>
      </c>
      <c r="H7368" s="77">
        <v>146</v>
      </c>
      <c r="I7368" s="76">
        <v>45000.955555555556</v>
      </c>
      <c r="J7368" s="78"/>
      <c r="K7368" s="80">
        <v>1</v>
      </c>
    </row>
    <row r="7369" spans="2:11" x14ac:dyDescent="0.3">
      <c r="B7369" s="75">
        <v>42436</v>
      </c>
      <c r="C7369" s="76">
        <v>45000</v>
      </c>
      <c r="D7369" s="77">
        <v>1157</v>
      </c>
      <c r="E7369" s="77">
        <v>5</v>
      </c>
      <c r="F7369" s="78"/>
      <c r="G7369" s="79">
        <v>45000.423888888887</v>
      </c>
      <c r="H7369" s="77">
        <v>151</v>
      </c>
      <c r="I7369" s="76">
        <v>45000.955555555556</v>
      </c>
      <c r="J7369" s="78"/>
      <c r="K7369" s="80">
        <v>1</v>
      </c>
    </row>
    <row r="7370" spans="2:11" x14ac:dyDescent="0.3">
      <c r="B7370" s="75">
        <v>42437</v>
      </c>
      <c r="C7370" s="76">
        <v>45000</v>
      </c>
      <c r="D7370" s="77">
        <v>495</v>
      </c>
      <c r="E7370" s="77">
        <v>4</v>
      </c>
      <c r="F7370" s="78"/>
      <c r="G7370" s="79">
        <v>45000.438078703701</v>
      </c>
      <c r="H7370" s="77">
        <v>171</v>
      </c>
      <c r="I7370" s="76">
        <v>45000.955555555556</v>
      </c>
      <c r="J7370" s="78"/>
      <c r="K7370" s="80">
        <v>1</v>
      </c>
    </row>
    <row r="7371" spans="2:11" x14ac:dyDescent="0.3">
      <c r="B7371" s="75">
        <v>42438</v>
      </c>
      <c r="C7371" s="76">
        <v>45000</v>
      </c>
      <c r="D7371" s="77">
        <v>1397</v>
      </c>
      <c r="E7371" s="77">
        <v>3</v>
      </c>
      <c r="F7371" s="78"/>
      <c r="G7371" s="79">
        <v>45000.45144675926</v>
      </c>
      <c r="H7371" s="77">
        <v>158</v>
      </c>
      <c r="I7371" s="76">
        <v>45000.955555555556</v>
      </c>
      <c r="J7371" s="78"/>
      <c r="K7371" s="80">
        <v>1</v>
      </c>
    </row>
    <row r="7372" spans="2:11" x14ac:dyDescent="0.3">
      <c r="B7372" s="75">
        <v>42439</v>
      </c>
      <c r="C7372" s="76">
        <v>45000</v>
      </c>
      <c r="D7372" s="77">
        <v>397</v>
      </c>
      <c r="E7372" s="77">
        <v>3</v>
      </c>
      <c r="F7372" s="78"/>
      <c r="G7372" s="79">
        <v>45000.459652777776</v>
      </c>
      <c r="H7372" s="77">
        <v>170</v>
      </c>
      <c r="I7372" s="76">
        <v>45000.955555555556</v>
      </c>
      <c r="J7372" s="78"/>
      <c r="K7372" s="80">
        <v>1</v>
      </c>
    </row>
    <row r="7373" spans="2:11" x14ac:dyDescent="0.3">
      <c r="B7373" s="75">
        <v>42440</v>
      </c>
      <c r="C7373" s="76">
        <v>45000</v>
      </c>
      <c r="D7373" s="77">
        <v>1197</v>
      </c>
      <c r="E7373" s="77">
        <v>4</v>
      </c>
      <c r="F7373" s="78"/>
      <c r="G7373" s="79">
        <v>45000.471631944441</v>
      </c>
      <c r="H7373" s="77">
        <v>168</v>
      </c>
      <c r="I7373" s="76">
        <v>45000.955555555556</v>
      </c>
      <c r="J7373" s="78"/>
      <c r="K7373" s="80">
        <v>1</v>
      </c>
    </row>
    <row r="7374" spans="2:11" x14ac:dyDescent="0.3">
      <c r="B7374" s="75">
        <v>42441</v>
      </c>
      <c r="C7374" s="76">
        <v>45000</v>
      </c>
      <c r="D7374" s="77">
        <v>62</v>
      </c>
      <c r="E7374" s="77">
        <v>2</v>
      </c>
      <c r="F7374" s="78"/>
      <c r="G7374" s="79">
        <v>45000.482488425921</v>
      </c>
      <c r="H7374" s="77">
        <v>174</v>
      </c>
      <c r="I7374" s="76">
        <v>45000.955555555556</v>
      </c>
      <c r="J7374" s="78"/>
      <c r="K7374" s="80">
        <v>1</v>
      </c>
    </row>
    <row r="7375" spans="2:11" x14ac:dyDescent="0.3">
      <c r="B7375" s="75">
        <v>42442</v>
      </c>
      <c r="C7375" s="76">
        <v>45000</v>
      </c>
      <c r="D7375" s="77">
        <v>1294</v>
      </c>
      <c r="E7375" s="77">
        <v>1</v>
      </c>
      <c r="F7375" s="78"/>
      <c r="G7375" s="79">
        <v>45000.498124999998</v>
      </c>
      <c r="H7375" s="77">
        <v>142</v>
      </c>
      <c r="I7375" s="76">
        <v>45000.955555555556</v>
      </c>
      <c r="J7375" s="78"/>
      <c r="K7375" s="80">
        <v>1</v>
      </c>
    </row>
    <row r="7376" spans="2:11" x14ac:dyDescent="0.3">
      <c r="B7376" s="75">
        <v>42443</v>
      </c>
      <c r="C7376" s="76">
        <v>45000</v>
      </c>
      <c r="D7376" s="77">
        <v>216</v>
      </c>
      <c r="E7376" s="77">
        <v>3</v>
      </c>
      <c r="F7376" s="78"/>
      <c r="G7376" s="79">
        <v>45000.510312499995</v>
      </c>
      <c r="H7376" s="77">
        <v>168</v>
      </c>
      <c r="I7376" s="76">
        <v>45000.955555555556</v>
      </c>
      <c r="J7376" s="78"/>
      <c r="K7376" s="80">
        <v>1</v>
      </c>
    </row>
    <row r="7377" spans="2:11" x14ac:dyDescent="0.3">
      <c r="B7377" s="75">
        <v>42444</v>
      </c>
      <c r="C7377" s="76">
        <v>45000</v>
      </c>
      <c r="D7377" s="77">
        <v>373</v>
      </c>
      <c r="E7377" s="77">
        <v>5</v>
      </c>
      <c r="F7377" s="78"/>
      <c r="G7377" s="79">
        <v>45000.521909722214</v>
      </c>
      <c r="H7377" s="77">
        <v>147</v>
      </c>
      <c r="I7377" s="76">
        <v>45000.955555555556</v>
      </c>
      <c r="J7377" s="78"/>
      <c r="K7377" s="80">
        <v>1</v>
      </c>
    </row>
    <row r="7378" spans="2:11" x14ac:dyDescent="0.3">
      <c r="B7378" s="75">
        <v>42445</v>
      </c>
      <c r="C7378" s="76">
        <v>45000</v>
      </c>
      <c r="D7378" s="77">
        <v>810</v>
      </c>
      <c r="E7378" s="77">
        <v>5</v>
      </c>
      <c r="F7378" s="78"/>
      <c r="G7378" s="79">
        <v>45000.530624999992</v>
      </c>
      <c r="H7378" s="77">
        <v>151</v>
      </c>
      <c r="I7378" s="76">
        <v>45000.955555555556</v>
      </c>
      <c r="J7378" s="78"/>
      <c r="K7378" s="80">
        <v>1</v>
      </c>
    </row>
    <row r="7379" spans="2:11" x14ac:dyDescent="0.3">
      <c r="B7379" s="75">
        <v>42446</v>
      </c>
      <c r="C7379" s="76">
        <v>45000</v>
      </c>
      <c r="D7379" s="77">
        <v>1084</v>
      </c>
      <c r="E7379" s="77">
        <v>5</v>
      </c>
      <c r="F7379" s="78"/>
      <c r="G7379" s="79">
        <v>45000.545312499991</v>
      </c>
      <c r="H7379" s="77">
        <v>165</v>
      </c>
      <c r="I7379" s="76">
        <v>45000.955555555556</v>
      </c>
      <c r="J7379" s="78"/>
      <c r="K7379" s="80">
        <v>1</v>
      </c>
    </row>
    <row r="7380" spans="2:11" x14ac:dyDescent="0.3">
      <c r="B7380" s="75">
        <v>42447</v>
      </c>
      <c r="C7380" s="76">
        <v>45000</v>
      </c>
      <c r="D7380" s="77">
        <v>1401</v>
      </c>
      <c r="E7380" s="77">
        <v>1</v>
      </c>
      <c r="F7380" s="78"/>
      <c r="G7380" s="79">
        <v>45000.559166666659</v>
      </c>
      <c r="H7380" s="77">
        <v>141</v>
      </c>
      <c r="I7380" s="76">
        <v>45000.955555555556</v>
      </c>
      <c r="J7380" s="78"/>
      <c r="K7380" s="80">
        <v>1</v>
      </c>
    </row>
    <row r="7381" spans="2:11" x14ac:dyDescent="0.3">
      <c r="B7381" s="75">
        <v>42448</v>
      </c>
      <c r="C7381" s="76">
        <v>45000</v>
      </c>
      <c r="D7381" s="77">
        <v>1210</v>
      </c>
      <c r="E7381" s="77">
        <v>3</v>
      </c>
      <c r="F7381" s="78"/>
      <c r="G7381" s="79">
        <v>45000.568090277768</v>
      </c>
      <c r="H7381" s="77">
        <v>160</v>
      </c>
      <c r="I7381" s="76">
        <v>45000.955555555556</v>
      </c>
      <c r="J7381" s="78"/>
      <c r="K7381" s="80">
        <v>1</v>
      </c>
    </row>
    <row r="7382" spans="2:11" x14ac:dyDescent="0.3">
      <c r="B7382" s="75">
        <v>42449</v>
      </c>
      <c r="C7382" s="76">
        <v>45000</v>
      </c>
      <c r="D7382" s="77">
        <v>305</v>
      </c>
      <c r="E7382" s="77">
        <v>4</v>
      </c>
      <c r="F7382" s="78"/>
      <c r="G7382" s="79">
        <v>45000.580011574064</v>
      </c>
      <c r="H7382" s="77">
        <v>166</v>
      </c>
      <c r="I7382" s="76">
        <v>45000.955555555556</v>
      </c>
      <c r="J7382" s="78"/>
      <c r="K7382" s="80">
        <v>1</v>
      </c>
    </row>
    <row r="7383" spans="2:11" x14ac:dyDescent="0.3">
      <c r="B7383" s="75">
        <v>42450</v>
      </c>
      <c r="C7383" s="76">
        <v>45000</v>
      </c>
      <c r="D7383" s="77">
        <v>162</v>
      </c>
      <c r="E7383" s="77">
        <v>5</v>
      </c>
      <c r="F7383" s="78"/>
      <c r="G7383" s="79">
        <v>45000.588437499988</v>
      </c>
      <c r="H7383" s="77">
        <v>177</v>
      </c>
      <c r="I7383" s="76">
        <v>45000.955555555556</v>
      </c>
      <c r="J7383" s="78"/>
      <c r="K7383" s="80">
        <v>1</v>
      </c>
    </row>
    <row r="7384" spans="2:11" x14ac:dyDescent="0.3">
      <c r="B7384" s="75">
        <v>42451</v>
      </c>
      <c r="C7384" s="76">
        <v>45000</v>
      </c>
      <c r="D7384" s="77">
        <v>1397</v>
      </c>
      <c r="E7384" s="77">
        <v>2</v>
      </c>
      <c r="F7384" s="78"/>
      <c r="G7384" s="79">
        <v>45000.597615740728</v>
      </c>
      <c r="H7384" s="77">
        <v>159</v>
      </c>
      <c r="I7384" s="76">
        <v>45000.955555555556</v>
      </c>
      <c r="J7384" s="78"/>
      <c r="K7384" s="80">
        <v>1</v>
      </c>
    </row>
    <row r="7385" spans="2:11" x14ac:dyDescent="0.3">
      <c r="B7385" s="75">
        <v>42452</v>
      </c>
      <c r="C7385" s="76">
        <v>45000</v>
      </c>
      <c r="D7385" s="77">
        <v>589</v>
      </c>
      <c r="E7385" s="77">
        <v>1</v>
      </c>
      <c r="F7385" s="78"/>
      <c r="G7385" s="79">
        <v>45000.610196759248</v>
      </c>
      <c r="H7385" s="77">
        <v>155</v>
      </c>
      <c r="I7385" s="76">
        <v>45000.955555555556</v>
      </c>
      <c r="J7385" s="78"/>
      <c r="K7385" s="80">
        <v>1</v>
      </c>
    </row>
    <row r="7386" spans="2:11" x14ac:dyDescent="0.3">
      <c r="B7386" s="75">
        <v>42453</v>
      </c>
      <c r="C7386" s="76">
        <v>45000</v>
      </c>
      <c r="D7386" s="77">
        <v>1133</v>
      </c>
      <c r="E7386" s="77">
        <v>4</v>
      </c>
      <c r="F7386" s="78"/>
      <c r="G7386" s="79">
        <v>45000.623368055545</v>
      </c>
      <c r="H7386" s="77">
        <v>164</v>
      </c>
      <c r="I7386" s="76">
        <v>45000.955555555556</v>
      </c>
      <c r="J7386" s="78"/>
      <c r="K7386" s="80">
        <v>1</v>
      </c>
    </row>
    <row r="7387" spans="2:11" x14ac:dyDescent="0.3">
      <c r="B7387" s="75">
        <v>42454</v>
      </c>
      <c r="C7387" s="76">
        <v>45000</v>
      </c>
      <c r="D7387" s="77">
        <v>769</v>
      </c>
      <c r="E7387" s="77">
        <v>3</v>
      </c>
      <c r="F7387" s="78"/>
      <c r="G7387" s="79">
        <v>45000.638888888876</v>
      </c>
      <c r="H7387" s="77">
        <v>177</v>
      </c>
      <c r="I7387" s="76">
        <v>45000.955555555556</v>
      </c>
      <c r="J7387" s="78"/>
      <c r="K7387" s="80">
        <v>1</v>
      </c>
    </row>
    <row r="7388" spans="2:11" x14ac:dyDescent="0.3">
      <c r="B7388" s="75">
        <v>42455</v>
      </c>
      <c r="C7388" s="76">
        <v>45000</v>
      </c>
      <c r="D7388" s="77">
        <v>561</v>
      </c>
      <c r="E7388" s="77">
        <v>3</v>
      </c>
      <c r="F7388" s="78"/>
      <c r="G7388" s="79">
        <v>45000.654988425915</v>
      </c>
      <c r="H7388" s="77">
        <v>161</v>
      </c>
      <c r="I7388" s="76">
        <v>45000.955555555556</v>
      </c>
      <c r="J7388" s="78"/>
      <c r="K7388" s="80">
        <v>1</v>
      </c>
    </row>
    <row r="7389" spans="2:11" x14ac:dyDescent="0.3">
      <c r="B7389" s="75">
        <v>42456</v>
      </c>
      <c r="C7389" s="76">
        <v>45000</v>
      </c>
      <c r="D7389" s="77">
        <v>490</v>
      </c>
      <c r="E7389" s="77">
        <v>5</v>
      </c>
      <c r="F7389" s="78"/>
      <c r="G7389" s="79">
        <v>45000.668518518505</v>
      </c>
      <c r="H7389" s="77">
        <v>142</v>
      </c>
      <c r="I7389" s="76">
        <v>45000.955555555556</v>
      </c>
      <c r="J7389" s="78"/>
      <c r="K7389" s="80">
        <v>1</v>
      </c>
    </row>
    <row r="7390" spans="2:11" x14ac:dyDescent="0.3">
      <c r="B7390" s="75">
        <v>42457</v>
      </c>
      <c r="C7390" s="76">
        <v>45000</v>
      </c>
      <c r="D7390" s="77">
        <v>90</v>
      </c>
      <c r="E7390" s="77">
        <v>6</v>
      </c>
      <c r="F7390" s="78"/>
      <c r="G7390" s="79">
        <v>45000.679317129616</v>
      </c>
      <c r="H7390" s="77">
        <v>172</v>
      </c>
      <c r="I7390" s="76">
        <v>45000.955555555556</v>
      </c>
      <c r="J7390" s="78"/>
      <c r="K7390" s="80">
        <v>1</v>
      </c>
    </row>
    <row r="7391" spans="2:11" x14ac:dyDescent="0.3">
      <c r="B7391" s="75">
        <v>42458</v>
      </c>
      <c r="C7391" s="76">
        <v>45000</v>
      </c>
      <c r="D7391" s="77">
        <v>1331</v>
      </c>
      <c r="E7391" s="77">
        <v>6</v>
      </c>
      <c r="F7391" s="78"/>
      <c r="G7391" s="79">
        <v>45000.694768518508</v>
      </c>
      <c r="H7391" s="77">
        <v>147</v>
      </c>
      <c r="I7391" s="76">
        <v>45000.955555555556</v>
      </c>
      <c r="J7391" s="78"/>
      <c r="K7391" s="80">
        <v>1</v>
      </c>
    </row>
    <row r="7392" spans="2:11" x14ac:dyDescent="0.3">
      <c r="B7392" s="75">
        <v>42459</v>
      </c>
      <c r="C7392" s="76">
        <v>45000</v>
      </c>
      <c r="D7392" s="77">
        <v>1393</v>
      </c>
      <c r="E7392" s="77">
        <v>5</v>
      </c>
      <c r="F7392" s="78"/>
      <c r="G7392" s="79">
        <v>45000.707291666658</v>
      </c>
      <c r="H7392" s="77">
        <v>149</v>
      </c>
      <c r="I7392" s="76">
        <v>45000.955555555556</v>
      </c>
      <c r="J7392" s="78"/>
      <c r="K7392" s="80">
        <v>1</v>
      </c>
    </row>
    <row r="7393" spans="2:11" x14ac:dyDescent="0.3">
      <c r="B7393" s="75">
        <v>42460</v>
      </c>
      <c r="C7393" s="76">
        <v>45000</v>
      </c>
      <c r="D7393" s="77">
        <v>807</v>
      </c>
      <c r="E7393" s="77">
        <v>3</v>
      </c>
      <c r="F7393" s="78"/>
      <c r="G7393" s="79">
        <v>45000.720497685179</v>
      </c>
      <c r="H7393" s="77">
        <v>159</v>
      </c>
      <c r="I7393" s="76">
        <v>45000.955555555556</v>
      </c>
      <c r="J7393" s="78"/>
      <c r="K7393" s="80">
        <v>1</v>
      </c>
    </row>
    <row r="7394" spans="2:11" x14ac:dyDescent="0.3">
      <c r="B7394" s="75">
        <v>42461</v>
      </c>
      <c r="C7394" s="76">
        <v>45000</v>
      </c>
      <c r="D7394" s="77">
        <v>256</v>
      </c>
      <c r="E7394" s="77">
        <v>2</v>
      </c>
      <c r="F7394" s="78"/>
      <c r="G7394" s="79">
        <v>45000.734479166662</v>
      </c>
      <c r="H7394" s="77">
        <v>142</v>
      </c>
      <c r="I7394" s="76">
        <v>45000.955555555556</v>
      </c>
      <c r="J7394" s="78"/>
      <c r="K7394" s="80">
        <v>1</v>
      </c>
    </row>
    <row r="7395" spans="2:11" x14ac:dyDescent="0.3">
      <c r="B7395" s="75">
        <v>42462</v>
      </c>
      <c r="C7395" s="76">
        <v>45000</v>
      </c>
      <c r="D7395" s="77">
        <v>1</v>
      </c>
      <c r="E7395" s="77">
        <v>3</v>
      </c>
      <c r="F7395" s="78"/>
      <c r="G7395" s="79">
        <v>45000.747106481474</v>
      </c>
      <c r="H7395" s="77">
        <v>160</v>
      </c>
      <c r="I7395" s="76">
        <v>45000.955555555556</v>
      </c>
      <c r="J7395" s="78"/>
      <c r="K7395" s="80">
        <v>1</v>
      </c>
    </row>
    <row r="7396" spans="2:11" x14ac:dyDescent="0.3">
      <c r="B7396" s="75">
        <v>42463</v>
      </c>
      <c r="C7396" s="76">
        <v>45000</v>
      </c>
      <c r="D7396" s="77">
        <v>1072</v>
      </c>
      <c r="E7396" s="77">
        <v>2</v>
      </c>
      <c r="F7396" s="78"/>
      <c r="G7396" s="79">
        <v>45000.761631944435</v>
      </c>
      <c r="H7396" s="77">
        <v>168</v>
      </c>
      <c r="I7396" s="76">
        <v>45000.955555555556</v>
      </c>
      <c r="J7396" s="78"/>
      <c r="K7396" s="80">
        <v>1</v>
      </c>
    </row>
    <row r="7397" spans="2:11" x14ac:dyDescent="0.3">
      <c r="B7397" s="75">
        <v>42464</v>
      </c>
      <c r="C7397" s="76">
        <v>45000</v>
      </c>
      <c r="D7397" s="77">
        <v>950</v>
      </c>
      <c r="E7397" s="77">
        <v>5</v>
      </c>
      <c r="F7397" s="78"/>
      <c r="G7397" s="79">
        <v>45000.776874999989</v>
      </c>
      <c r="H7397" s="77">
        <v>161</v>
      </c>
      <c r="I7397" s="76">
        <v>45000.955555555556</v>
      </c>
      <c r="J7397" s="78"/>
      <c r="K7397" s="80">
        <v>1</v>
      </c>
    </row>
    <row r="7398" spans="2:11" x14ac:dyDescent="0.3">
      <c r="B7398" s="75">
        <v>42465</v>
      </c>
      <c r="C7398" s="76">
        <v>45000</v>
      </c>
      <c r="D7398" s="77">
        <v>903</v>
      </c>
      <c r="E7398" s="77">
        <v>3</v>
      </c>
      <c r="F7398" s="78"/>
      <c r="G7398" s="79">
        <v>45000.790833333325</v>
      </c>
      <c r="H7398" s="77">
        <v>173</v>
      </c>
      <c r="I7398" s="76">
        <v>45000.955555555556</v>
      </c>
      <c r="J7398" s="78"/>
      <c r="K7398" s="80">
        <v>1</v>
      </c>
    </row>
    <row r="7399" spans="2:11" x14ac:dyDescent="0.3">
      <c r="B7399" s="75">
        <v>42466</v>
      </c>
      <c r="C7399" s="76">
        <v>45000</v>
      </c>
      <c r="D7399" s="77">
        <v>1375</v>
      </c>
      <c r="E7399" s="77">
        <v>2</v>
      </c>
      <c r="F7399" s="78"/>
      <c r="G7399" s="79">
        <v>45000.801423611105</v>
      </c>
      <c r="H7399" s="77">
        <v>175</v>
      </c>
      <c r="I7399" s="76">
        <v>45000.955555555556</v>
      </c>
      <c r="J7399" s="78"/>
      <c r="K7399" s="80">
        <v>1</v>
      </c>
    </row>
    <row r="7400" spans="2:11" x14ac:dyDescent="0.3">
      <c r="B7400" s="75">
        <v>42467</v>
      </c>
      <c r="C7400" s="76">
        <v>45000</v>
      </c>
      <c r="D7400" s="77">
        <v>1252</v>
      </c>
      <c r="E7400" s="77">
        <v>1</v>
      </c>
      <c r="F7400" s="78"/>
      <c r="G7400" s="79">
        <v>45000.810370370367</v>
      </c>
      <c r="H7400" s="77">
        <v>165</v>
      </c>
      <c r="I7400" s="76">
        <v>45000.955555555556</v>
      </c>
      <c r="J7400" s="78"/>
      <c r="K7400" s="80">
        <v>1</v>
      </c>
    </row>
    <row r="7401" spans="2:11" x14ac:dyDescent="0.3">
      <c r="B7401" s="75">
        <v>42468</v>
      </c>
      <c r="C7401" s="76">
        <v>45000</v>
      </c>
      <c r="D7401" s="77">
        <v>399</v>
      </c>
      <c r="E7401" s="77">
        <v>4</v>
      </c>
      <c r="F7401" s="78"/>
      <c r="G7401" s="79">
        <v>45000.823553240734</v>
      </c>
      <c r="H7401" s="77">
        <v>160</v>
      </c>
      <c r="I7401" s="76">
        <v>45000.955555555556</v>
      </c>
      <c r="J7401" s="78"/>
      <c r="K7401" s="80">
        <v>1</v>
      </c>
    </row>
    <row r="7402" spans="2:11" x14ac:dyDescent="0.3">
      <c r="B7402" s="75">
        <v>42469</v>
      </c>
      <c r="C7402" s="76">
        <v>45000</v>
      </c>
      <c r="D7402" s="77">
        <v>418</v>
      </c>
      <c r="E7402" s="77">
        <v>2</v>
      </c>
      <c r="F7402" s="78"/>
      <c r="G7402" s="79">
        <v>45000.837175925917</v>
      </c>
      <c r="H7402" s="77">
        <v>177</v>
      </c>
      <c r="I7402" s="76">
        <v>45000.955555555556</v>
      </c>
      <c r="J7402" s="78"/>
      <c r="K7402" s="80">
        <v>1</v>
      </c>
    </row>
    <row r="7403" spans="2:11" x14ac:dyDescent="0.3">
      <c r="B7403" s="75">
        <v>42470</v>
      </c>
      <c r="C7403" s="76">
        <v>45000</v>
      </c>
      <c r="D7403" s="77">
        <v>1005</v>
      </c>
      <c r="E7403" s="77">
        <v>6</v>
      </c>
      <c r="F7403" s="78"/>
      <c r="G7403" s="79">
        <v>45000.845173611102</v>
      </c>
      <c r="H7403" s="77">
        <v>162</v>
      </c>
      <c r="I7403" s="76">
        <v>45000.955555555556</v>
      </c>
      <c r="J7403" s="78"/>
      <c r="K7403" s="80">
        <v>1</v>
      </c>
    </row>
    <row r="7404" spans="2:11" x14ac:dyDescent="0.3">
      <c r="B7404" s="75">
        <v>42471</v>
      </c>
      <c r="C7404" s="76">
        <v>45000</v>
      </c>
      <c r="D7404" s="77">
        <v>1309</v>
      </c>
      <c r="E7404" s="77">
        <v>4</v>
      </c>
      <c r="F7404" s="78"/>
      <c r="G7404" s="79">
        <v>45000.859513888878</v>
      </c>
      <c r="H7404" s="77">
        <v>146</v>
      </c>
      <c r="I7404" s="76">
        <v>45000.955555555556</v>
      </c>
      <c r="J7404" s="78"/>
      <c r="K7404" s="80">
        <v>1</v>
      </c>
    </row>
    <row r="7405" spans="2:11" x14ac:dyDescent="0.3">
      <c r="B7405" s="75">
        <v>42472</v>
      </c>
      <c r="C7405" s="76">
        <v>45000</v>
      </c>
      <c r="D7405" s="77">
        <v>1009</v>
      </c>
      <c r="E7405" s="77">
        <v>3</v>
      </c>
      <c r="F7405" s="78"/>
      <c r="G7405" s="79">
        <v>45000.872905092583</v>
      </c>
      <c r="H7405" s="77">
        <v>174</v>
      </c>
      <c r="I7405" s="76">
        <v>45000.955555555556</v>
      </c>
      <c r="J7405" s="78"/>
      <c r="K7405" s="80">
        <v>1</v>
      </c>
    </row>
    <row r="7406" spans="2:11" x14ac:dyDescent="0.3">
      <c r="B7406" s="75">
        <v>42473</v>
      </c>
      <c r="C7406" s="76">
        <v>45000</v>
      </c>
      <c r="D7406" s="77">
        <v>992</v>
      </c>
      <c r="E7406" s="77">
        <v>3</v>
      </c>
      <c r="F7406" s="78"/>
      <c r="G7406" s="79">
        <v>45000.889016203691</v>
      </c>
      <c r="H7406" s="77">
        <v>160</v>
      </c>
      <c r="I7406" s="76">
        <v>45000.955555555556</v>
      </c>
      <c r="J7406" s="78"/>
      <c r="K7406" s="80">
        <v>1</v>
      </c>
    </row>
    <row r="7407" spans="2:11" x14ac:dyDescent="0.3">
      <c r="B7407" s="75">
        <v>42474</v>
      </c>
      <c r="C7407" s="76">
        <v>45000</v>
      </c>
      <c r="D7407" s="77">
        <v>1289</v>
      </c>
      <c r="E7407" s="77">
        <v>3</v>
      </c>
      <c r="F7407" s="78"/>
      <c r="G7407" s="79">
        <v>45000.898078703693</v>
      </c>
      <c r="H7407" s="77">
        <v>157</v>
      </c>
      <c r="I7407" s="76">
        <v>45000.955555555556</v>
      </c>
      <c r="J7407" s="78"/>
      <c r="K7407" s="80">
        <v>1</v>
      </c>
    </row>
    <row r="7408" spans="2:11" x14ac:dyDescent="0.3">
      <c r="B7408" s="75">
        <v>42475</v>
      </c>
      <c r="C7408" s="76">
        <v>45000</v>
      </c>
      <c r="D7408" s="77">
        <v>376</v>
      </c>
      <c r="E7408" s="77">
        <v>1</v>
      </c>
      <c r="F7408" s="78"/>
      <c r="G7408" s="79">
        <v>45000.912847222215</v>
      </c>
      <c r="H7408" s="77">
        <v>174</v>
      </c>
      <c r="I7408" s="76">
        <v>45000.955555555556</v>
      </c>
      <c r="J7408" s="78"/>
      <c r="K7408" s="80">
        <v>1</v>
      </c>
    </row>
    <row r="7409" spans="2:11" x14ac:dyDescent="0.3">
      <c r="B7409" s="75">
        <v>42476</v>
      </c>
      <c r="C7409" s="76">
        <v>45000</v>
      </c>
      <c r="D7409" s="77">
        <v>1225</v>
      </c>
      <c r="E7409" s="77">
        <v>1</v>
      </c>
      <c r="F7409" s="78"/>
      <c r="G7409" s="79">
        <v>45000.920856481476</v>
      </c>
      <c r="H7409" s="77">
        <v>152</v>
      </c>
      <c r="I7409" s="76">
        <v>45000.955555555556</v>
      </c>
      <c r="J7409" s="78"/>
      <c r="K7409" s="80">
        <v>1</v>
      </c>
    </row>
    <row r="7410" spans="2:11" x14ac:dyDescent="0.3">
      <c r="B7410" s="75">
        <v>42477</v>
      </c>
      <c r="C7410" s="76">
        <v>45001</v>
      </c>
      <c r="D7410" s="77">
        <v>1148</v>
      </c>
      <c r="E7410" s="77">
        <v>6</v>
      </c>
      <c r="F7410" s="78"/>
      <c r="G7410" s="79">
        <v>45001.333333333336</v>
      </c>
      <c r="H7410" s="77">
        <v>145</v>
      </c>
      <c r="I7410" s="76">
        <v>45001.95208333333</v>
      </c>
      <c r="J7410" s="78"/>
      <c r="K7410" s="80">
        <v>1</v>
      </c>
    </row>
    <row r="7411" spans="2:11" x14ac:dyDescent="0.3">
      <c r="B7411" s="75">
        <v>42478</v>
      </c>
      <c r="C7411" s="76">
        <v>45001</v>
      </c>
      <c r="D7411" s="77">
        <v>1387</v>
      </c>
      <c r="E7411" s="77">
        <v>2</v>
      </c>
      <c r="F7411" s="78"/>
      <c r="G7411" s="79">
        <v>45001.346724537041</v>
      </c>
      <c r="H7411" s="77">
        <v>164</v>
      </c>
      <c r="I7411" s="76">
        <v>45001.95208333333</v>
      </c>
      <c r="J7411" s="78"/>
      <c r="K7411" s="80">
        <v>1</v>
      </c>
    </row>
    <row r="7412" spans="2:11" x14ac:dyDescent="0.3">
      <c r="B7412" s="75">
        <v>42479</v>
      </c>
      <c r="C7412" s="76">
        <v>45001</v>
      </c>
      <c r="D7412" s="77">
        <v>1084</v>
      </c>
      <c r="E7412" s="77">
        <v>3</v>
      </c>
      <c r="F7412" s="78"/>
      <c r="G7412" s="79">
        <v>45001.357245370375</v>
      </c>
      <c r="H7412" s="77">
        <v>169</v>
      </c>
      <c r="I7412" s="76">
        <v>45001.95208333333</v>
      </c>
      <c r="J7412" s="78"/>
      <c r="K7412" s="80">
        <v>1</v>
      </c>
    </row>
    <row r="7413" spans="2:11" x14ac:dyDescent="0.3">
      <c r="B7413" s="75">
        <v>42480</v>
      </c>
      <c r="C7413" s="76">
        <v>45001</v>
      </c>
      <c r="D7413" s="77">
        <v>872</v>
      </c>
      <c r="E7413" s="77">
        <v>4</v>
      </c>
      <c r="F7413" s="78"/>
      <c r="G7413" s="79">
        <v>45001.367974537039</v>
      </c>
      <c r="H7413" s="77">
        <v>152</v>
      </c>
      <c r="I7413" s="76">
        <v>45001.95208333333</v>
      </c>
      <c r="J7413" s="78"/>
      <c r="K7413" s="80">
        <v>1</v>
      </c>
    </row>
    <row r="7414" spans="2:11" x14ac:dyDescent="0.3">
      <c r="B7414" s="75">
        <v>42481</v>
      </c>
      <c r="C7414" s="76">
        <v>45001</v>
      </c>
      <c r="D7414" s="77">
        <v>835</v>
      </c>
      <c r="E7414" s="77">
        <v>5</v>
      </c>
      <c r="F7414" s="78"/>
      <c r="G7414" s="79">
        <v>45001.382025462968</v>
      </c>
      <c r="H7414" s="77">
        <v>167</v>
      </c>
      <c r="I7414" s="76">
        <v>45001.95208333333</v>
      </c>
      <c r="J7414" s="78"/>
      <c r="K7414" s="80">
        <v>1</v>
      </c>
    </row>
    <row r="7415" spans="2:11" x14ac:dyDescent="0.3">
      <c r="B7415" s="75">
        <v>42482</v>
      </c>
      <c r="C7415" s="76">
        <v>45001</v>
      </c>
      <c r="D7415" s="77">
        <v>914</v>
      </c>
      <c r="E7415" s="77">
        <v>6</v>
      </c>
      <c r="F7415" s="78"/>
      <c r="G7415" s="79">
        <v>45001.397974537045</v>
      </c>
      <c r="H7415" s="77">
        <v>174</v>
      </c>
      <c r="I7415" s="76">
        <v>45001.95208333333</v>
      </c>
      <c r="J7415" s="78"/>
      <c r="K7415" s="80">
        <v>1</v>
      </c>
    </row>
    <row r="7416" spans="2:11" x14ac:dyDescent="0.3">
      <c r="B7416" s="75">
        <v>42483</v>
      </c>
      <c r="C7416" s="76">
        <v>45001</v>
      </c>
      <c r="D7416" s="77">
        <v>535</v>
      </c>
      <c r="E7416" s="77">
        <v>4</v>
      </c>
      <c r="F7416" s="78"/>
      <c r="G7416" s="79">
        <v>45001.411759259267</v>
      </c>
      <c r="H7416" s="77">
        <v>144</v>
      </c>
      <c r="I7416" s="76">
        <v>45001.95208333333</v>
      </c>
      <c r="J7416" s="78"/>
      <c r="K7416" s="80">
        <v>1</v>
      </c>
    </row>
    <row r="7417" spans="2:11" x14ac:dyDescent="0.3">
      <c r="B7417" s="75">
        <v>42484</v>
      </c>
      <c r="C7417" s="76">
        <v>45001</v>
      </c>
      <c r="D7417" s="77">
        <v>656</v>
      </c>
      <c r="E7417" s="77">
        <v>3</v>
      </c>
      <c r="F7417" s="78"/>
      <c r="G7417" s="79">
        <v>45001.420567129637</v>
      </c>
      <c r="H7417" s="77">
        <v>152</v>
      </c>
      <c r="I7417" s="76">
        <v>45001.95208333333</v>
      </c>
      <c r="J7417" s="78"/>
      <c r="K7417" s="80">
        <v>1</v>
      </c>
    </row>
    <row r="7418" spans="2:11" x14ac:dyDescent="0.3">
      <c r="B7418" s="75">
        <v>42485</v>
      </c>
      <c r="C7418" s="76">
        <v>45001</v>
      </c>
      <c r="D7418" s="77">
        <v>1072</v>
      </c>
      <c r="E7418" s="77">
        <v>3</v>
      </c>
      <c r="F7418" s="78"/>
      <c r="G7418" s="79">
        <v>45001.434976851859</v>
      </c>
      <c r="H7418" s="77">
        <v>162</v>
      </c>
      <c r="I7418" s="76">
        <v>45001.95208333333</v>
      </c>
      <c r="J7418" s="78"/>
      <c r="K7418" s="80">
        <v>1</v>
      </c>
    </row>
    <row r="7419" spans="2:11" x14ac:dyDescent="0.3">
      <c r="B7419" s="75">
        <v>42486</v>
      </c>
      <c r="C7419" s="76">
        <v>45001</v>
      </c>
      <c r="D7419" s="77">
        <v>479</v>
      </c>
      <c r="E7419" s="77">
        <v>6</v>
      </c>
      <c r="F7419" s="78"/>
      <c r="G7419" s="79">
        <v>45001.446307870377</v>
      </c>
      <c r="H7419" s="77">
        <v>164</v>
      </c>
      <c r="I7419" s="76">
        <v>45001.95208333333</v>
      </c>
      <c r="J7419" s="78"/>
      <c r="K7419" s="80">
        <v>1</v>
      </c>
    </row>
    <row r="7420" spans="2:11" x14ac:dyDescent="0.3">
      <c r="B7420" s="75">
        <v>42487</v>
      </c>
      <c r="C7420" s="76">
        <v>45001</v>
      </c>
      <c r="D7420" s="77">
        <v>994</v>
      </c>
      <c r="E7420" s="77">
        <v>4</v>
      </c>
      <c r="F7420" s="78"/>
      <c r="G7420" s="79">
        <v>45001.455856481487</v>
      </c>
      <c r="H7420" s="77">
        <v>151</v>
      </c>
      <c r="I7420" s="76">
        <v>45001.95208333333</v>
      </c>
      <c r="J7420" s="78"/>
      <c r="K7420" s="80">
        <v>1</v>
      </c>
    </row>
    <row r="7421" spans="2:11" x14ac:dyDescent="0.3">
      <c r="B7421" s="75">
        <v>42488</v>
      </c>
      <c r="C7421" s="76">
        <v>45001</v>
      </c>
      <c r="D7421" s="77">
        <v>1023</v>
      </c>
      <c r="E7421" s="77">
        <v>3</v>
      </c>
      <c r="F7421" s="78"/>
      <c r="G7421" s="79">
        <v>45001.471030092602</v>
      </c>
      <c r="H7421" s="77">
        <v>164</v>
      </c>
      <c r="I7421" s="76">
        <v>45001.95208333333</v>
      </c>
      <c r="J7421" s="78"/>
      <c r="K7421" s="80">
        <v>1</v>
      </c>
    </row>
    <row r="7422" spans="2:11" x14ac:dyDescent="0.3">
      <c r="B7422" s="75">
        <v>42489</v>
      </c>
      <c r="C7422" s="76">
        <v>45001</v>
      </c>
      <c r="D7422" s="77">
        <v>16</v>
      </c>
      <c r="E7422" s="77">
        <v>6</v>
      </c>
      <c r="F7422" s="78"/>
      <c r="G7422" s="79">
        <v>45001.481307870381</v>
      </c>
      <c r="H7422" s="77">
        <v>164</v>
      </c>
      <c r="I7422" s="76">
        <v>45001.95208333333</v>
      </c>
      <c r="J7422" s="78"/>
      <c r="K7422" s="80">
        <v>1</v>
      </c>
    </row>
    <row r="7423" spans="2:11" x14ac:dyDescent="0.3">
      <c r="B7423" s="75">
        <v>42490</v>
      </c>
      <c r="C7423" s="76">
        <v>45001</v>
      </c>
      <c r="D7423" s="77">
        <v>817</v>
      </c>
      <c r="E7423" s="77">
        <v>4</v>
      </c>
      <c r="F7423" s="78"/>
      <c r="G7423" s="79">
        <v>45001.496793981489</v>
      </c>
      <c r="H7423" s="77">
        <v>167</v>
      </c>
      <c r="I7423" s="76">
        <v>45001.95208333333</v>
      </c>
      <c r="J7423" s="78"/>
      <c r="K7423" s="80">
        <v>1</v>
      </c>
    </row>
    <row r="7424" spans="2:11" x14ac:dyDescent="0.3">
      <c r="B7424" s="75">
        <v>42491</v>
      </c>
      <c r="C7424" s="76">
        <v>45001</v>
      </c>
      <c r="D7424" s="77">
        <v>927</v>
      </c>
      <c r="E7424" s="77">
        <v>2</v>
      </c>
      <c r="F7424" s="78"/>
      <c r="G7424" s="79">
        <v>45001.512581018527</v>
      </c>
      <c r="H7424" s="77">
        <v>142</v>
      </c>
      <c r="I7424" s="76">
        <v>45001.95208333333</v>
      </c>
      <c r="J7424" s="78"/>
      <c r="K7424" s="80">
        <v>1</v>
      </c>
    </row>
    <row r="7425" spans="2:11" x14ac:dyDescent="0.3">
      <c r="B7425" s="75">
        <v>42492</v>
      </c>
      <c r="C7425" s="76">
        <v>45001</v>
      </c>
      <c r="D7425" s="77">
        <v>949</v>
      </c>
      <c r="E7425" s="77">
        <v>5</v>
      </c>
      <c r="F7425" s="78"/>
      <c r="G7425" s="79">
        <v>45001.52556712964</v>
      </c>
      <c r="H7425" s="77">
        <v>171</v>
      </c>
      <c r="I7425" s="76">
        <v>45001.95208333333</v>
      </c>
      <c r="J7425" s="78"/>
      <c r="K7425" s="80">
        <v>1</v>
      </c>
    </row>
    <row r="7426" spans="2:11" x14ac:dyDescent="0.3">
      <c r="B7426" s="75">
        <v>42493</v>
      </c>
      <c r="C7426" s="76">
        <v>45001</v>
      </c>
      <c r="D7426" s="77">
        <v>548</v>
      </c>
      <c r="E7426" s="77">
        <v>1</v>
      </c>
      <c r="F7426" s="78"/>
      <c r="G7426" s="79">
        <v>45001.53364583334</v>
      </c>
      <c r="H7426" s="77">
        <v>172</v>
      </c>
      <c r="I7426" s="76">
        <v>45001.95208333333</v>
      </c>
      <c r="J7426" s="78"/>
      <c r="K7426" s="80">
        <v>1</v>
      </c>
    </row>
    <row r="7427" spans="2:11" x14ac:dyDescent="0.3">
      <c r="B7427" s="75">
        <v>42494</v>
      </c>
      <c r="C7427" s="76">
        <v>45001</v>
      </c>
      <c r="D7427" s="77">
        <v>320</v>
      </c>
      <c r="E7427" s="77">
        <v>1</v>
      </c>
      <c r="F7427" s="78"/>
      <c r="G7427" s="79">
        <v>45001.549479166672</v>
      </c>
      <c r="H7427" s="77">
        <v>177</v>
      </c>
      <c r="I7427" s="76">
        <v>45001.95208333333</v>
      </c>
      <c r="J7427" s="78"/>
      <c r="K7427" s="80">
        <v>1</v>
      </c>
    </row>
    <row r="7428" spans="2:11" x14ac:dyDescent="0.3">
      <c r="B7428" s="75">
        <v>42495</v>
      </c>
      <c r="C7428" s="76">
        <v>45001</v>
      </c>
      <c r="D7428" s="77">
        <v>323</v>
      </c>
      <c r="E7428" s="77">
        <v>1</v>
      </c>
      <c r="F7428" s="78"/>
      <c r="G7428" s="79">
        <v>45001.563969907409</v>
      </c>
      <c r="H7428" s="77">
        <v>141</v>
      </c>
      <c r="I7428" s="76">
        <v>45001.95208333333</v>
      </c>
      <c r="J7428" s="78"/>
      <c r="K7428" s="80">
        <v>1</v>
      </c>
    </row>
    <row r="7429" spans="2:11" x14ac:dyDescent="0.3">
      <c r="B7429" s="75">
        <v>42496</v>
      </c>
      <c r="C7429" s="76">
        <v>45001</v>
      </c>
      <c r="D7429" s="77">
        <v>507</v>
      </c>
      <c r="E7429" s="77">
        <v>6</v>
      </c>
      <c r="F7429" s="78"/>
      <c r="G7429" s="79">
        <v>45001.575787037036</v>
      </c>
      <c r="H7429" s="77">
        <v>157</v>
      </c>
      <c r="I7429" s="76">
        <v>45001.95208333333</v>
      </c>
      <c r="J7429" s="78"/>
      <c r="K7429" s="80">
        <v>1</v>
      </c>
    </row>
    <row r="7430" spans="2:11" x14ac:dyDescent="0.3">
      <c r="B7430" s="75">
        <v>42497</v>
      </c>
      <c r="C7430" s="76">
        <v>45001</v>
      </c>
      <c r="D7430" s="77">
        <v>1129</v>
      </c>
      <c r="E7430" s="77">
        <v>4</v>
      </c>
      <c r="F7430" s="78"/>
      <c r="G7430" s="79">
        <v>45001.584560185183</v>
      </c>
      <c r="H7430" s="77">
        <v>179</v>
      </c>
      <c r="I7430" s="76">
        <v>45001.95208333333</v>
      </c>
      <c r="J7430" s="78"/>
      <c r="K7430" s="80">
        <v>1</v>
      </c>
    </row>
    <row r="7431" spans="2:11" x14ac:dyDescent="0.3">
      <c r="B7431" s="75">
        <v>42498</v>
      </c>
      <c r="C7431" s="76">
        <v>45001</v>
      </c>
      <c r="D7431" s="77">
        <v>242</v>
      </c>
      <c r="E7431" s="77">
        <v>5</v>
      </c>
      <c r="F7431" s="78"/>
      <c r="G7431" s="79">
        <v>45001.594155092593</v>
      </c>
      <c r="H7431" s="77">
        <v>159</v>
      </c>
      <c r="I7431" s="76">
        <v>45001.95208333333</v>
      </c>
      <c r="J7431" s="78"/>
      <c r="K7431" s="80">
        <v>1</v>
      </c>
    </row>
    <row r="7432" spans="2:11" x14ac:dyDescent="0.3">
      <c r="B7432" s="75">
        <v>42499</v>
      </c>
      <c r="C7432" s="76">
        <v>45001</v>
      </c>
      <c r="D7432" s="77">
        <v>885</v>
      </c>
      <c r="E7432" s="77">
        <v>1</v>
      </c>
      <c r="F7432" s="78"/>
      <c r="G7432" s="79">
        <v>45001.605196759258</v>
      </c>
      <c r="H7432" s="77">
        <v>166</v>
      </c>
      <c r="I7432" s="76">
        <v>45001.95208333333</v>
      </c>
      <c r="J7432" s="78"/>
      <c r="K7432" s="80">
        <v>1</v>
      </c>
    </row>
    <row r="7433" spans="2:11" x14ac:dyDescent="0.3">
      <c r="B7433" s="75">
        <v>42500</v>
      </c>
      <c r="C7433" s="76">
        <v>45001</v>
      </c>
      <c r="D7433" s="77">
        <v>625</v>
      </c>
      <c r="E7433" s="77">
        <v>6</v>
      </c>
      <c r="F7433" s="78"/>
      <c r="G7433" s="79">
        <v>45001.615335648145</v>
      </c>
      <c r="H7433" s="77">
        <v>164</v>
      </c>
      <c r="I7433" s="76">
        <v>45001.95208333333</v>
      </c>
      <c r="J7433" s="78"/>
      <c r="K7433" s="80">
        <v>1</v>
      </c>
    </row>
    <row r="7434" spans="2:11" x14ac:dyDescent="0.3">
      <c r="B7434" s="75">
        <v>42501</v>
      </c>
      <c r="C7434" s="76">
        <v>45001</v>
      </c>
      <c r="D7434" s="77">
        <v>1122</v>
      </c>
      <c r="E7434" s="77">
        <v>3</v>
      </c>
      <c r="F7434" s="78"/>
      <c r="G7434" s="79">
        <v>45001.627592592587</v>
      </c>
      <c r="H7434" s="77">
        <v>168</v>
      </c>
      <c r="I7434" s="76">
        <v>45001.95208333333</v>
      </c>
      <c r="J7434" s="78"/>
      <c r="K7434" s="80">
        <v>1</v>
      </c>
    </row>
    <row r="7435" spans="2:11" x14ac:dyDescent="0.3">
      <c r="B7435" s="75">
        <v>42502</v>
      </c>
      <c r="C7435" s="76">
        <v>45001</v>
      </c>
      <c r="D7435" s="77">
        <v>416</v>
      </c>
      <c r="E7435" s="77">
        <v>3</v>
      </c>
      <c r="F7435" s="78"/>
      <c r="G7435" s="79">
        <v>45001.636886574066</v>
      </c>
      <c r="H7435" s="77">
        <v>156</v>
      </c>
      <c r="I7435" s="76">
        <v>45001.95208333333</v>
      </c>
      <c r="J7435" s="78"/>
      <c r="K7435" s="80">
        <v>1</v>
      </c>
    </row>
    <row r="7436" spans="2:11" x14ac:dyDescent="0.3">
      <c r="B7436" s="75">
        <v>42503</v>
      </c>
      <c r="C7436" s="76">
        <v>45001</v>
      </c>
      <c r="D7436" s="77">
        <v>953</v>
      </c>
      <c r="E7436" s="77">
        <v>3</v>
      </c>
      <c r="F7436" s="78"/>
      <c r="G7436" s="79">
        <v>45001.648229166662</v>
      </c>
      <c r="H7436" s="77">
        <v>179</v>
      </c>
      <c r="I7436" s="76">
        <v>45001.95208333333</v>
      </c>
      <c r="J7436" s="78"/>
      <c r="K7436" s="80">
        <v>1</v>
      </c>
    </row>
    <row r="7437" spans="2:11" x14ac:dyDescent="0.3">
      <c r="B7437" s="75">
        <v>42504</v>
      </c>
      <c r="C7437" s="76">
        <v>45001</v>
      </c>
      <c r="D7437" s="77">
        <v>379</v>
      </c>
      <c r="E7437" s="77">
        <v>2</v>
      </c>
      <c r="F7437" s="78"/>
      <c r="G7437" s="79">
        <v>45001.661631944437</v>
      </c>
      <c r="H7437" s="77">
        <v>160</v>
      </c>
      <c r="I7437" s="76">
        <v>45001.95208333333</v>
      </c>
      <c r="J7437" s="78"/>
      <c r="K7437" s="80">
        <v>1</v>
      </c>
    </row>
    <row r="7438" spans="2:11" x14ac:dyDescent="0.3">
      <c r="B7438" s="75">
        <v>42505</v>
      </c>
      <c r="C7438" s="76">
        <v>45001</v>
      </c>
      <c r="D7438" s="77">
        <v>799</v>
      </c>
      <c r="E7438" s="77">
        <v>3</v>
      </c>
      <c r="F7438" s="78"/>
      <c r="G7438" s="79">
        <v>45001.67623842592</v>
      </c>
      <c r="H7438" s="77">
        <v>152</v>
      </c>
      <c r="I7438" s="76">
        <v>45001.95208333333</v>
      </c>
      <c r="J7438" s="78"/>
      <c r="K7438" s="80">
        <v>1</v>
      </c>
    </row>
    <row r="7439" spans="2:11" x14ac:dyDescent="0.3">
      <c r="B7439" s="75">
        <v>42506</v>
      </c>
      <c r="C7439" s="76">
        <v>45001</v>
      </c>
      <c r="D7439" s="77">
        <v>949</v>
      </c>
      <c r="E7439" s="77">
        <v>6</v>
      </c>
      <c r="F7439" s="78"/>
      <c r="G7439" s="79">
        <v>45001.685034722213</v>
      </c>
      <c r="H7439" s="77">
        <v>160</v>
      </c>
      <c r="I7439" s="76">
        <v>45001.95208333333</v>
      </c>
      <c r="J7439" s="78"/>
      <c r="K7439" s="80">
        <v>1</v>
      </c>
    </row>
    <row r="7440" spans="2:11" x14ac:dyDescent="0.3">
      <c r="B7440" s="75">
        <v>42507</v>
      </c>
      <c r="C7440" s="76">
        <v>45001</v>
      </c>
      <c r="D7440" s="77">
        <v>628</v>
      </c>
      <c r="E7440" s="77">
        <v>2</v>
      </c>
      <c r="F7440" s="78"/>
      <c r="G7440" s="79">
        <v>45001.694293981476</v>
      </c>
      <c r="H7440" s="77">
        <v>151</v>
      </c>
      <c r="I7440" s="76">
        <v>45001.95208333333</v>
      </c>
      <c r="J7440" s="78"/>
      <c r="K7440" s="80">
        <v>1</v>
      </c>
    </row>
    <row r="7441" spans="2:11" x14ac:dyDescent="0.3">
      <c r="B7441" s="75">
        <v>42508</v>
      </c>
      <c r="C7441" s="76">
        <v>45001</v>
      </c>
      <c r="D7441" s="77">
        <v>268</v>
      </c>
      <c r="E7441" s="77">
        <v>1</v>
      </c>
      <c r="F7441" s="78"/>
      <c r="G7441" s="79">
        <v>45001.703634259255</v>
      </c>
      <c r="H7441" s="77">
        <v>159</v>
      </c>
      <c r="I7441" s="76">
        <v>45001.95208333333</v>
      </c>
      <c r="J7441" s="78"/>
      <c r="K7441" s="80">
        <v>1</v>
      </c>
    </row>
    <row r="7442" spans="2:11" x14ac:dyDescent="0.3">
      <c r="B7442" s="75">
        <v>42509</v>
      </c>
      <c r="C7442" s="76">
        <v>45001</v>
      </c>
      <c r="D7442" s="77">
        <v>315</v>
      </c>
      <c r="E7442" s="77">
        <v>1</v>
      </c>
      <c r="F7442" s="78"/>
      <c r="G7442" s="79">
        <v>45001.71221064814</v>
      </c>
      <c r="H7442" s="77">
        <v>157</v>
      </c>
      <c r="I7442" s="76">
        <v>45001.95208333333</v>
      </c>
      <c r="J7442" s="78"/>
      <c r="K7442" s="80">
        <v>1</v>
      </c>
    </row>
    <row r="7443" spans="2:11" x14ac:dyDescent="0.3">
      <c r="B7443" s="75">
        <v>42510</v>
      </c>
      <c r="C7443" s="76">
        <v>45001</v>
      </c>
      <c r="D7443" s="77">
        <v>34</v>
      </c>
      <c r="E7443" s="77">
        <v>5</v>
      </c>
      <c r="F7443" s="78"/>
      <c r="G7443" s="79">
        <v>45001.72516203703</v>
      </c>
      <c r="H7443" s="77">
        <v>154</v>
      </c>
      <c r="I7443" s="76">
        <v>45001.95208333333</v>
      </c>
      <c r="J7443" s="78"/>
      <c r="K7443" s="80">
        <v>1</v>
      </c>
    </row>
    <row r="7444" spans="2:11" x14ac:dyDescent="0.3">
      <c r="B7444" s="75">
        <v>42511</v>
      </c>
      <c r="C7444" s="76">
        <v>45001</v>
      </c>
      <c r="D7444" s="77">
        <v>213</v>
      </c>
      <c r="E7444" s="77">
        <v>4</v>
      </c>
      <c r="F7444" s="78"/>
      <c r="G7444" s="79">
        <v>45001.734155092585</v>
      </c>
      <c r="H7444" s="77">
        <v>143</v>
      </c>
      <c r="I7444" s="76">
        <v>45001.95208333333</v>
      </c>
      <c r="J7444" s="78"/>
      <c r="K7444" s="80">
        <v>1</v>
      </c>
    </row>
    <row r="7445" spans="2:11" x14ac:dyDescent="0.3">
      <c r="B7445" s="75">
        <v>42512</v>
      </c>
      <c r="C7445" s="76">
        <v>45001</v>
      </c>
      <c r="D7445" s="77">
        <v>217</v>
      </c>
      <c r="E7445" s="77">
        <v>6</v>
      </c>
      <c r="F7445" s="78"/>
      <c r="G7445" s="79">
        <v>45001.748518518514</v>
      </c>
      <c r="H7445" s="77">
        <v>146</v>
      </c>
      <c r="I7445" s="76">
        <v>45001.95208333333</v>
      </c>
      <c r="J7445" s="78"/>
      <c r="K7445" s="80">
        <v>1</v>
      </c>
    </row>
    <row r="7446" spans="2:11" x14ac:dyDescent="0.3">
      <c r="B7446" s="75">
        <v>42513</v>
      </c>
      <c r="C7446" s="76">
        <v>45001</v>
      </c>
      <c r="D7446" s="77">
        <v>429</v>
      </c>
      <c r="E7446" s="77">
        <v>1</v>
      </c>
      <c r="F7446" s="78"/>
      <c r="G7446" s="79">
        <v>45001.760312499995</v>
      </c>
      <c r="H7446" s="77">
        <v>162</v>
      </c>
      <c r="I7446" s="76">
        <v>45001.95208333333</v>
      </c>
      <c r="J7446" s="78"/>
      <c r="K7446" s="80">
        <v>1</v>
      </c>
    </row>
    <row r="7447" spans="2:11" x14ac:dyDescent="0.3">
      <c r="B7447" s="75">
        <v>42514</v>
      </c>
      <c r="C7447" s="76">
        <v>45001</v>
      </c>
      <c r="D7447" s="77">
        <v>589</v>
      </c>
      <c r="E7447" s="77">
        <v>4</v>
      </c>
      <c r="F7447" s="78"/>
      <c r="G7447" s="79">
        <v>45001.772812499992</v>
      </c>
      <c r="H7447" s="77">
        <v>169</v>
      </c>
      <c r="I7447" s="76">
        <v>45001.95208333333</v>
      </c>
      <c r="J7447" s="78"/>
      <c r="K7447" s="80">
        <v>1</v>
      </c>
    </row>
    <row r="7448" spans="2:11" x14ac:dyDescent="0.3">
      <c r="B7448" s="75">
        <v>42515</v>
      </c>
      <c r="C7448" s="76">
        <v>45001</v>
      </c>
      <c r="D7448" s="77">
        <v>401</v>
      </c>
      <c r="E7448" s="77">
        <v>3</v>
      </c>
      <c r="F7448" s="78"/>
      <c r="G7448" s="79">
        <v>45001.787118055545</v>
      </c>
      <c r="H7448" s="77">
        <v>159</v>
      </c>
      <c r="I7448" s="76">
        <v>45001.95208333333</v>
      </c>
      <c r="J7448" s="78"/>
      <c r="K7448" s="80">
        <v>1</v>
      </c>
    </row>
    <row r="7449" spans="2:11" x14ac:dyDescent="0.3">
      <c r="B7449" s="75">
        <v>42516</v>
      </c>
      <c r="C7449" s="76">
        <v>45001</v>
      </c>
      <c r="D7449" s="77">
        <v>742</v>
      </c>
      <c r="E7449" s="77">
        <v>6</v>
      </c>
      <c r="F7449" s="78"/>
      <c r="G7449" s="79">
        <v>45001.799085648141</v>
      </c>
      <c r="H7449" s="77">
        <v>178</v>
      </c>
      <c r="I7449" s="76">
        <v>45001.95208333333</v>
      </c>
      <c r="J7449" s="78"/>
      <c r="K7449" s="80">
        <v>1</v>
      </c>
    </row>
    <row r="7450" spans="2:11" x14ac:dyDescent="0.3">
      <c r="B7450" s="75">
        <v>42517</v>
      </c>
      <c r="C7450" s="76">
        <v>45001</v>
      </c>
      <c r="D7450" s="77">
        <v>771</v>
      </c>
      <c r="E7450" s="77">
        <v>6</v>
      </c>
      <c r="F7450" s="78"/>
      <c r="G7450" s="79">
        <v>45001.815011574065</v>
      </c>
      <c r="H7450" s="77">
        <v>176</v>
      </c>
      <c r="I7450" s="76">
        <v>45001.95208333333</v>
      </c>
      <c r="J7450" s="78"/>
      <c r="K7450" s="80">
        <v>1</v>
      </c>
    </row>
    <row r="7451" spans="2:11" x14ac:dyDescent="0.3">
      <c r="B7451" s="75">
        <v>42518</v>
      </c>
      <c r="C7451" s="76">
        <v>45001</v>
      </c>
      <c r="D7451" s="77">
        <v>315</v>
      </c>
      <c r="E7451" s="77">
        <v>2</v>
      </c>
      <c r="F7451" s="78"/>
      <c r="G7451" s="79">
        <v>45001.826203703691</v>
      </c>
      <c r="H7451" s="77">
        <v>142</v>
      </c>
      <c r="I7451" s="76">
        <v>45001.95208333333</v>
      </c>
      <c r="J7451" s="78"/>
      <c r="K7451" s="80">
        <v>1</v>
      </c>
    </row>
    <row r="7452" spans="2:11" x14ac:dyDescent="0.3">
      <c r="B7452" s="75">
        <v>42519</v>
      </c>
      <c r="C7452" s="76">
        <v>45001</v>
      </c>
      <c r="D7452" s="77">
        <v>23</v>
      </c>
      <c r="E7452" s="77">
        <v>1</v>
      </c>
      <c r="F7452" s="78"/>
      <c r="G7452" s="79">
        <v>45001.835266203692</v>
      </c>
      <c r="H7452" s="77">
        <v>165</v>
      </c>
      <c r="I7452" s="76">
        <v>45001.95208333333</v>
      </c>
      <c r="J7452" s="78"/>
      <c r="K7452" s="80">
        <v>1</v>
      </c>
    </row>
    <row r="7453" spans="2:11" x14ac:dyDescent="0.3">
      <c r="B7453" s="75">
        <v>42520</v>
      </c>
      <c r="C7453" s="76">
        <v>45001</v>
      </c>
      <c r="D7453" s="77">
        <v>240</v>
      </c>
      <c r="E7453" s="77">
        <v>6</v>
      </c>
      <c r="F7453" s="78"/>
      <c r="G7453" s="79">
        <v>45001.846736111096</v>
      </c>
      <c r="H7453" s="77">
        <v>170</v>
      </c>
      <c r="I7453" s="76">
        <v>45001.95208333333</v>
      </c>
      <c r="J7453" s="78"/>
      <c r="K7453" s="80">
        <v>1</v>
      </c>
    </row>
    <row r="7454" spans="2:11" x14ac:dyDescent="0.3">
      <c r="B7454" s="75">
        <v>42521</v>
      </c>
      <c r="C7454" s="76">
        <v>45001</v>
      </c>
      <c r="D7454" s="77">
        <v>1269</v>
      </c>
      <c r="E7454" s="77">
        <v>2</v>
      </c>
      <c r="F7454" s="78"/>
      <c r="G7454" s="79">
        <v>45001.855347222205</v>
      </c>
      <c r="H7454" s="77">
        <v>167</v>
      </c>
      <c r="I7454" s="76">
        <v>45001.95208333333</v>
      </c>
      <c r="J7454" s="78"/>
      <c r="K7454" s="80">
        <v>1</v>
      </c>
    </row>
    <row r="7455" spans="2:11" x14ac:dyDescent="0.3">
      <c r="B7455" s="75">
        <v>42522</v>
      </c>
      <c r="C7455" s="76">
        <v>45001</v>
      </c>
      <c r="D7455" s="77">
        <v>443</v>
      </c>
      <c r="E7455" s="77">
        <v>5</v>
      </c>
      <c r="F7455" s="78"/>
      <c r="G7455" s="79">
        <v>45001.865821759238</v>
      </c>
      <c r="H7455" s="77">
        <v>154</v>
      </c>
      <c r="I7455" s="76">
        <v>45001.95208333333</v>
      </c>
      <c r="J7455" s="78"/>
      <c r="K7455" s="80">
        <v>1</v>
      </c>
    </row>
    <row r="7456" spans="2:11" x14ac:dyDescent="0.3">
      <c r="B7456" s="75">
        <v>42523</v>
      </c>
      <c r="C7456" s="76">
        <v>45001</v>
      </c>
      <c r="D7456" s="77">
        <v>1171</v>
      </c>
      <c r="E7456" s="77">
        <v>3</v>
      </c>
      <c r="F7456" s="78"/>
      <c r="G7456" s="79">
        <v>45001.879421296275</v>
      </c>
      <c r="H7456" s="77">
        <v>159</v>
      </c>
      <c r="I7456" s="76">
        <v>45001.95208333333</v>
      </c>
      <c r="J7456" s="78"/>
      <c r="K7456" s="80">
        <v>1</v>
      </c>
    </row>
    <row r="7457" spans="2:11" x14ac:dyDescent="0.3">
      <c r="B7457" s="75">
        <v>42524</v>
      </c>
      <c r="C7457" s="76">
        <v>45001</v>
      </c>
      <c r="D7457" s="77">
        <v>1088</v>
      </c>
      <c r="E7457" s="77">
        <v>6</v>
      </c>
      <c r="F7457" s="78"/>
      <c r="G7457" s="79">
        <v>45001.89113425924</v>
      </c>
      <c r="H7457" s="77">
        <v>175</v>
      </c>
      <c r="I7457" s="76">
        <v>45001.95208333333</v>
      </c>
      <c r="J7457" s="78"/>
      <c r="K7457" s="80">
        <v>1</v>
      </c>
    </row>
    <row r="7458" spans="2:11" x14ac:dyDescent="0.3">
      <c r="B7458" s="75">
        <v>42525</v>
      </c>
      <c r="C7458" s="76">
        <v>45002</v>
      </c>
      <c r="D7458" s="77">
        <v>785</v>
      </c>
      <c r="E7458" s="77">
        <v>6</v>
      </c>
      <c r="F7458" s="78"/>
      <c r="G7458" s="79">
        <v>45002.333333333336</v>
      </c>
      <c r="H7458" s="77">
        <v>145</v>
      </c>
      <c r="I7458" s="76">
        <v>45002.962500000001</v>
      </c>
      <c r="J7458" s="78"/>
      <c r="K7458" s="80">
        <v>1</v>
      </c>
    </row>
    <row r="7459" spans="2:11" x14ac:dyDescent="0.3">
      <c r="B7459" s="75">
        <v>42526</v>
      </c>
      <c r="C7459" s="76">
        <v>45002</v>
      </c>
      <c r="D7459" s="77">
        <v>125</v>
      </c>
      <c r="E7459" s="77">
        <v>6</v>
      </c>
      <c r="F7459" s="78"/>
      <c r="G7459" s="79">
        <v>45002.343356481484</v>
      </c>
      <c r="H7459" s="77">
        <v>176</v>
      </c>
      <c r="I7459" s="76">
        <v>45002.962500000001</v>
      </c>
      <c r="J7459" s="78"/>
      <c r="K7459" s="80">
        <v>1</v>
      </c>
    </row>
    <row r="7460" spans="2:11" x14ac:dyDescent="0.3">
      <c r="B7460" s="75">
        <v>42527</v>
      </c>
      <c r="C7460" s="76">
        <v>45002</v>
      </c>
      <c r="D7460" s="77">
        <v>849</v>
      </c>
      <c r="E7460" s="77">
        <v>1</v>
      </c>
      <c r="F7460" s="78"/>
      <c r="G7460" s="79">
        <v>45002.35633101852</v>
      </c>
      <c r="H7460" s="77">
        <v>161</v>
      </c>
      <c r="I7460" s="76">
        <v>45002.962500000001</v>
      </c>
      <c r="J7460" s="78"/>
      <c r="K7460" s="80">
        <v>1</v>
      </c>
    </row>
    <row r="7461" spans="2:11" x14ac:dyDescent="0.3">
      <c r="B7461" s="75">
        <v>42528</v>
      </c>
      <c r="C7461" s="76">
        <v>45002</v>
      </c>
      <c r="D7461" s="77">
        <v>956</v>
      </c>
      <c r="E7461" s="77">
        <v>1</v>
      </c>
      <c r="F7461" s="78"/>
      <c r="G7461" s="79">
        <v>45002.369780092595</v>
      </c>
      <c r="H7461" s="77">
        <v>178</v>
      </c>
      <c r="I7461" s="76">
        <v>45002.962500000001</v>
      </c>
      <c r="J7461" s="78"/>
      <c r="K7461" s="80">
        <v>1</v>
      </c>
    </row>
    <row r="7462" spans="2:11" x14ac:dyDescent="0.3">
      <c r="B7462" s="75">
        <v>42529</v>
      </c>
      <c r="C7462" s="76">
        <v>45002</v>
      </c>
      <c r="D7462" s="77">
        <v>1097</v>
      </c>
      <c r="E7462" s="77">
        <v>5</v>
      </c>
      <c r="F7462" s="78"/>
      <c r="G7462" s="79">
        <v>45002.377743055556</v>
      </c>
      <c r="H7462" s="77">
        <v>142</v>
      </c>
      <c r="I7462" s="76">
        <v>45002.962500000001</v>
      </c>
      <c r="J7462" s="78"/>
      <c r="K7462" s="80">
        <v>1</v>
      </c>
    </row>
    <row r="7463" spans="2:11" x14ac:dyDescent="0.3">
      <c r="B7463" s="75">
        <v>42530</v>
      </c>
      <c r="C7463" s="76">
        <v>45002</v>
      </c>
      <c r="D7463" s="77">
        <v>1389</v>
      </c>
      <c r="E7463" s="77">
        <v>5</v>
      </c>
      <c r="F7463" s="78"/>
      <c r="G7463" s="79">
        <v>45002.387361111112</v>
      </c>
      <c r="H7463" s="77">
        <v>156</v>
      </c>
      <c r="I7463" s="76">
        <v>45002.962500000001</v>
      </c>
      <c r="J7463" s="78"/>
      <c r="K7463" s="80">
        <v>1</v>
      </c>
    </row>
    <row r="7464" spans="2:11" x14ac:dyDescent="0.3">
      <c r="B7464" s="75">
        <v>42531</v>
      </c>
      <c r="C7464" s="76">
        <v>45002</v>
      </c>
      <c r="D7464" s="77">
        <v>1049</v>
      </c>
      <c r="E7464" s="77">
        <v>5</v>
      </c>
      <c r="F7464" s="78"/>
      <c r="G7464" s="79">
        <v>45002.399039351854</v>
      </c>
      <c r="H7464" s="77">
        <v>144</v>
      </c>
      <c r="I7464" s="76">
        <v>45002.962500000001</v>
      </c>
      <c r="J7464" s="78"/>
      <c r="K7464" s="80">
        <v>1</v>
      </c>
    </row>
    <row r="7465" spans="2:11" x14ac:dyDescent="0.3">
      <c r="B7465" s="75">
        <v>42532</v>
      </c>
      <c r="C7465" s="76">
        <v>45002</v>
      </c>
      <c r="D7465" s="77">
        <v>1334</v>
      </c>
      <c r="E7465" s="77">
        <v>1</v>
      </c>
      <c r="F7465" s="78"/>
      <c r="G7465" s="79">
        <v>45002.407534722224</v>
      </c>
      <c r="H7465" s="77">
        <v>160</v>
      </c>
      <c r="I7465" s="76">
        <v>45002.962500000001</v>
      </c>
      <c r="J7465" s="78"/>
      <c r="K7465" s="80">
        <v>1</v>
      </c>
    </row>
    <row r="7466" spans="2:11" x14ac:dyDescent="0.3">
      <c r="B7466" s="75">
        <v>42533</v>
      </c>
      <c r="C7466" s="76">
        <v>45002</v>
      </c>
      <c r="D7466" s="77">
        <v>227</v>
      </c>
      <c r="E7466" s="77">
        <v>6</v>
      </c>
      <c r="F7466" s="78"/>
      <c r="G7466" s="79">
        <v>45002.419953703706</v>
      </c>
      <c r="H7466" s="77">
        <v>147</v>
      </c>
      <c r="I7466" s="76">
        <v>45002.962500000001</v>
      </c>
      <c r="J7466" s="78"/>
      <c r="K7466" s="80">
        <v>1</v>
      </c>
    </row>
    <row r="7467" spans="2:11" x14ac:dyDescent="0.3">
      <c r="B7467" s="75">
        <v>42534</v>
      </c>
      <c r="C7467" s="76">
        <v>45002</v>
      </c>
      <c r="D7467" s="77">
        <v>727</v>
      </c>
      <c r="E7467" s="77">
        <v>1</v>
      </c>
      <c r="F7467" s="78"/>
      <c r="G7467" s="79">
        <v>45002.432592592595</v>
      </c>
      <c r="H7467" s="77">
        <v>157</v>
      </c>
      <c r="I7467" s="76">
        <v>45002.962500000001</v>
      </c>
      <c r="J7467" s="78"/>
      <c r="K7467" s="80">
        <v>1</v>
      </c>
    </row>
    <row r="7468" spans="2:11" x14ac:dyDescent="0.3">
      <c r="B7468" s="75">
        <v>42535</v>
      </c>
      <c r="C7468" s="76">
        <v>45002</v>
      </c>
      <c r="D7468" s="77">
        <v>932</v>
      </c>
      <c r="E7468" s="77">
        <v>3</v>
      </c>
      <c r="F7468" s="78"/>
      <c r="G7468" s="79">
        <v>45002.445497685185</v>
      </c>
      <c r="H7468" s="77">
        <v>168</v>
      </c>
      <c r="I7468" s="76">
        <v>45002.962500000001</v>
      </c>
      <c r="J7468" s="78"/>
      <c r="K7468" s="80">
        <v>1</v>
      </c>
    </row>
    <row r="7469" spans="2:11" x14ac:dyDescent="0.3">
      <c r="B7469" s="75">
        <v>42536</v>
      </c>
      <c r="C7469" s="76">
        <v>45002</v>
      </c>
      <c r="D7469" s="77">
        <v>965</v>
      </c>
      <c r="E7469" s="77">
        <v>1</v>
      </c>
      <c r="F7469" s="78"/>
      <c r="G7469" s="79">
        <v>45002.459953703707</v>
      </c>
      <c r="H7469" s="77">
        <v>148</v>
      </c>
      <c r="I7469" s="76">
        <v>45002.962500000001</v>
      </c>
      <c r="J7469" s="78"/>
      <c r="K7469" s="80">
        <v>1</v>
      </c>
    </row>
    <row r="7470" spans="2:11" x14ac:dyDescent="0.3">
      <c r="B7470" s="75">
        <v>42537</v>
      </c>
      <c r="C7470" s="76">
        <v>45002</v>
      </c>
      <c r="D7470" s="77">
        <v>101</v>
      </c>
      <c r="E7470" s="77">
        <v>6</v>
      </c>
      <c r="F7470" s="78"/>
      <c r="G7470" s="79">
        <v>45002.469710648154</v>
      </c>
      <c r="H7470" s="77">
        <v>178</v>
      </c>
      <c r="I7470" s="76">
        <v>45002.962500000001</v>
      </c>
      <c r="J7470" s="78"/>
      <c r="K7470" s="80">
        <v>1</v>
      </c>
    </row>
    <row r="7471" spans="2:11" x14ac:dyDescent="0.3">
      <c r="B7471" s="75">
        <v>42538</v>
      </c>
      <c r="C7471" s="76">
        <v>45002</v>
      </c>
      <c r="D7471" s="77">
        <v>860</v>
      </c>
      <c r="E7471" s="77">
        <v>2</v>
      </c>
      <c r="F7471" s="78"/>
      <c r="G7471" s="79">
        <v>45002.482488425929</v>
      </c>
      <c r="H7471" s="77">
        <v>141</v>
      </c>
      <c r="I7471" s="76">
        <v>45002.962500000001</v>
      </c>
      <c r="J7471" s="78"/>
      <c r="K7471" s="80">
        <v>1</v>
      </c>
    </row>
    <row r="7472" spans="2:11" x14ac:dyDescent="0.3">
      <c r="B7472" s="75">
        <v>42539</v>
      </c>
      <c r="C7472" s="76">
        <v>45002</v>
      </c>
      <c r="D7472" s="77">
        <v>1241</v>
      </c>
      <c r="E7472" s="77">
        <v>1</v>
      </c>
      <c r="F7472" s="78"/>
      <c r="G7472" s="79">
        <v>45002.497615740744</v>
      </c>
      <c r="H7472" s="77">
        <v>150</v>
      </c>
      <c r="I7472" s="76">
        <v>45002.962500000001</v>
      </c>
      <c r="J7472" s="78"/>
      <c r="K7472" s="80">
        <v>1</v>
      </c>
    </row>
    <row r="7473" spans="2:11" x14ac:dyDescent="0.3">
      <c r="B7473" s="75">
        <v>42540</v>
      </c>
      <c r="C7473" s="76">
        <v>45002</v>
      </c>
      <c r="D7473" s="77">
        <v>335</v>
      </c>
      <c r="E7473" s="77">
        <v>1</v>
      </c>
      <c r="F7473" s="78"/>
      <c r="G7473" s="79">
        <v>45002.511400462965</v>
      </c>
      <c r="H7473" s="77">
        <v>171</v>
      </c>
      <c r="I7473" s="76">
        <v>45002.962500000001</v>
      </c>
      <c r="J7473" s="78"/>
      <c r="K7473" s="80">
        <v>1</v>
      </c>
    </row>
    <row r="7474" spans="2:11" x14ac:dyDescent="0.3">
      <c r="B7474" s="75">
        <v>42541</v>
      </c>
      <c r="C7474" s="76">
        <v>45002</v>
      </c>
      <c r="D7474" s="77">
        <v>395</v>
      </c>
      <c r="E7474" s="77">
        <v>3</v>
      </c>
      <c r="F7474" s="78"/>
      <c r="G7474" s="79">
        <v>45002.525335648148</v>
      </c>
      <c r="H7474" s="77">
        <v>156</v>
      </c>
      <c r="I7474" s="76">
        <v>45002.962500000001</v>
      </c>
      <c r="J7474" s="78"/>
      <c r="K7474" s="80">
        <v>1</v>
      </c>
    </row>
    <row r="7475" spans="2:11" x14ac:dyDescent="0.3">
      <c r="B7475" s="75">
        <v>42542</v>
      </c>
      <c r="C7475" s="76">
        <v>45002</v>
      </c>
      <c r="D7475" s="77">
        <v>129</v>
      </c>
      <c r="E7475" s="77">
        <v>5</v>
      </c>
      <c r="F7475" s="78"/>
      <c r="G7475" s="79">
        <v>45002.540590277778</v>
      </c>
      <c r="H7475" s="77">
        <v>148</v>
      </c>
      <c r="I7475" s="76">
        <v>45002.962500000001</v>
      </c>
      <c r="J7475" s="78"/>
      <c r="K7475" s="80">
        <v>1</v>
      </c>
    </row>
    <row r="7476" spans="2:11" x14ac:dyDescent="0.3">
      <c r="B7476" s="75">
        <v>42543</v>
      </c>
      <c r="C7476" s="76">
        <v>45002</v>
      </c>
      <c r="D7476" s="77">
        <v>383</v>
      </c>
      <c r="E7476" s="77">
        <v>2</v>
      </c>
      <c r="F7476" s="78"/>
      <c r="G7476" s="79">
        <v>45002.552546296298</v>
      </c>
      <c r="H7476" s="77">
        <v>165</v>
      </c>
      <c r="I7476" s="76">
        <v>45002.962500000001</v>
      </c>
      <c r="J7476" s="78"/>
      <c r="K7476" s="80">
        <v>1</v>
      </c>
    </row>
    <row r="7477" spans="2:11" x14ac:dyDescent="0.3">
      <c r="B7477" s="75">
        <v>42544</v>
      </c>
      <c r="C7477" s="76">
        <v>45002</v>
      </c>
      <c r="D7477" s="77">
        <v>181</v>
      </c>
      <c r="E7477" s="77">
        <v>3</v>
      </c>
      <c r="F7477" s="78"/>
      <c r="G7477" s="79">
        <v>45002.562152777777</v>
      </c>
      <c r="H7477" s="77">
        <v>162</v>
      </c>
      <c r="I7477" s="76">
        <v>45002.962500000001</v>
      </c>
      <c r="J7477" s="78"/>
      <c r="K7477" s="80">
        <v>1</v>
      </c>
    </row>
    <row r="7478" spans="2:11" x14ac:dyDescent="0.3">
      <c r="B7478" s="75">
        <v>42545</v>
      </c>
      <c r="C7478" s="76">
        <v>45002</v>
      </c>
      <c r="D7478" s="77">
        <v>916</v>
      </c>
      <c r="E7478" s="77">
        <v>4</v>
      </c>
      <c r="F7478" s="78"/>
      <c r="G7478" s="79">
        <v>45002.573981481481</v>
      </c>
      <c r="H7478" s="77">
        <v>157</v>
      </c>
      <c r="I7478" s="76">
        <v>45002.962500000001</v>
      </c>
      <c r="J7478" s="78"/>
      <c r="K7478" s="80">
        <v>1</v>
      </c>
    </row>
    <row r="7479" spans="2:11" x14ac:dyDescent="0.3">
      <c r="B7479" s="75">
        <v>42546</v>
      </c>
      <c r="C7479" s="76">
        <v>45002</v>
      </c>
      <c r="D7479" s="77">
        <v>1146</v>
      </c>
      <c r="E7479" s="77">
        <v>3</v>
      </c>
      <c r="F7479" s="78"/>
      <c r="G7479" s="79">
        <v>45002.589537037034</v>
      </c>
      <c r="H7479" s="77">
        <v>151</v>
      </c>
      <c r="I7479" s="76">
        <v>45002.962500000001</v>
      </c>
      <c r="J7479" s="78"/>
      <c r="K7479" s="80">
        <v>1</v>
      </c>
    </row>
    <row r="7480" spans="2:11" x14ac:dyDescent="0.3">
      <c r="B7480" s="75">
        <v>42547</v>
      </c>
      <c r="C7480" s="76">
        <v>45002</v>
      </c>
      <c r="D7480" s="77">
        <v>1226</v>
      </c>
      <c r="E7480" s="77">
        <v>3</v>
      </c>
      <c r="F7480" s="78"/>
      <c r="G7480" s="79">
        <v>45002.600590277776</v>
      </c>
      <c r="H7480" s="77">
        <v>154</v>
      </c>
      <c r="I7480" s="76">
        <v>45002.962500000001</v>
      </c>
      <c r="J7480" s="78"/>
      <c r="K7480" s="80">
        <v>1</v>
      </c>
    </row>
    <row r="7481" spans="2:11" x14ac:dyDescent="0.3">
      <c r="B7481" s="75">
        <v>42548</v>
      </c>
      <c r="C7481" s="76">
        <v>45002</v>
      </c>
      <c r="D7481" s="77">
        <v>1166</v>
      </c>
      <c r="E7481" s="77">
        <v>6</v>
      </c>
      <c r="F7481" s="78"/>
      <c r="G7481" s="79">
        <v>45002.613182870366</v>
      </c>
      <c r="H7481" s="77">
        <v>156</v>
      </c>
      <c r="I7481" s="76">
        <v>45002.962500000001</v>
      </c>
      <c r="J7481" s="78"/>
      <c r="K7481" s="80">
        <v>1</v>
      </c>
    </row>
    <row r="7482" spans="2:11" x14ac:dyDescent="0.3">
      <c r="B7482" s="75">
        <v>42549</v>
      </c>
      <c r="C7482" s="76">
        <v>45002</v>
      </c>
      <c r="D7482" s="77">
        <v>140</v>
      </c>
      <c r="E7482" s="77">
        <v>3</v>
      </c>
      <c r="F7482" s="78"/>
      <c r="G7482" s="79">
        <v>45002.626111111109</v>
      </c>
      <c r="H7482" s="77">
        <v>157</v>
      </c>
      <c r="I7482" s="76">
        <v>45002.962500000001</v>
      </c>
      <c r="J7482" s="78"/>
      <c r="K7482" s="80">
        <v>1</v>
      </c>
    </row>
    <row r="7483" spans="2:11" x14ac:dyDescent="0.3">
      <c r="B7483" s="75">
        <v>42550</v>
      </c>
      <c r="C7483" s="76">
        <v>45002</v>
      </c>
      <c r="D7483" s="77">
        <v>79</v>
      </c>
      <c r="E7483" s="77">
        <v>6</v>
      </c>
      <c r="F7483" s="78"/>
      <c r="G7483" s="79">
        <v>45002.63548611111</v>
      </c>
      <c r="H7483" s="77">
        <v>155</v>
      </c>
      <c r="I7483" s="76">
        <v>45002.962500000001</v>
      </c>
      <c r="J7483" s="78"/>
      <c r="K7483" s="80">
        <v>1</v>
      </c>
    </row>
    <row r="7484" spans="2:11" x14ac:dyDescent="0.3">
      <c r="B7484" s="75">
        <v>42551</v>
      </c>
      <c r="C7484" s="76">
        <v>45002</v>
      </c>
      <c r="D7484" s="77">
        <v>1356</v>
      </c>
      <c r="E7484" s="77">
        <v>4</v>
      </c>
      <c r="F7484" s="78"/>
      <c r="G7484" s="79">
        <v>45002.643252314811</v>
      </c>
      <c r="H7484" s="77">
        <v>142</v>
      </c>
      <c r="I7484" s="76">
        <v>45002.962500000001</v>
      </c>
      <c r="J7484" s="78"/>
      <c r="K7484" s="80">
        <v>1</v>
      </c>
    </row>
    <row r="7485" spans="2:11" x14ac:dyDescent="0.3">
      <c r="B7485" s="75">
        <v>42552</v>
      </c>
      <c r="C7485" s="76">
        <v>45002</v>
      </c>
      <c r="D7485" s="77">
        <v>1084</v>
      </c>
      <c r="E7485" s="77">
        <v>3</v>
      </c>
      <c r="F7485" s="78"/>
      <c r="G7485" s="79">
        <v>45002.655034722215</v>
      </c>
      <c r="H7485" s="77">
        <v>173</v>
      </c>
      <c r="I7485" s="76">
        <v>45002.962500000001</v>
      </c>
      <c r="J7485" s="78"/>
      <c r="K7485" s="80">
        <v>1</v>
      </c>
    </row>
    <row r="7486" spans="2:11" x14ac:dyDescent="0.3">
      <c r="B7486" s="75">
        <v>42553</v>
      </c>
      <c r="C7486" s="76">
        <v>45002</v>
      </c>
      <c r="D7486" s="77">
        <v>1122</v>
      </c>
      <c r="E7486" s="77">
        <v>3</v>
      </c>
      <c r="F7486" s="78"/>
      <c r="G7486" s="79">
        <v>45002.670856481476</v>
      </c>
      <c r="H7486" s="77">
        <v>143</v>
      </c>
      <c r="I7486" s="76">
        <v>45002.962500000001</v>
      </c>
      <c r="J7486" s="78"/>
      <c r="K7486" s="80">
        <v>1</v>
      </c>
    </row>
    <row r="7487" spans="2:11" x14ac:dyDescent="0.3">
      <c r="B7487" s="75">
        <v>42554</v>
      </c>
      <c r="C7487" s="76">
        <v>45002</v>
      </c>
      <c r="D7487" s="77">
        <v>226</v>
      </c>
      <c r="E7487" s="77">
        <v>5</v>
      </c>
      <c r="F7487" s="78"/>
      <c r="G7487" s="79">
        <v>45002.678807870368</v>
      </c>
      <c r="H7487" s="77">
        <v>148</v>
      </c>
      <c r="I7487" s="76">
        <v>45002.962500000001</v>
      </c>
      <c r="J7487" s="78"/>
      <c r="K7487" s="80">
        <v>1</v>
      </c>
    </row>
    <row r="7488" spans="2:11" x14ac:dyDescent="0.3">
      <c r="B7488" s="75">
        <v>42555</v>
      </c>
      <c r="C7488" s="76">
        <v>45002</v>
      </c>
      <c r="D7488" s="77">
        <v>573</v>
      </c>
      <c r="E7488" s="77">
        <v>6</v>
      </c>
      <c r="F7488" s="78"/>
      <c r="G7488" s="79">
        <v>45002.694502314815</v>
      </c>
      <c r="H7488" s="77">
        <v>166</v>
      </c>
      <c r="I7488" s="76">
        <v>45002.962500000001</v>
      </c>
      <c r="J7488" s="78"/>
      <c r="K7488" s="80">
        <v>1</v>
      </c>
    </row>
    <row r="7489" spans="2:11" x14ac:dyDescent="0.3">
      <c r="B7489" s="75">
        <v>42556</v>
      </c>
      <c r="C7489" s="76">
        <v>45002</v>
      </c>
      <c r="D7489" s="77">
        <v>866</v>
      </c>
      <c r="E7489" s="77">
        <v>5</v>
      </c>
      <c r="F7489" s="78"/>
      <c r="G7489" s="79">
        <v>45002.710243055553</v>
      </c>
      <c r="H7489" s="77">
        <v>157</v>
      </c>
      <c r="I7489" s="76">
        <v>45002.962500000001</v>
      </c>
      <c r="J7489" s="78"/>
      <c r="K7489" s="80">
        <v>1</v>
      </c>
    </row>
    <row r="7490" spans="2:11" x14ac:dyDescent="0.3">
      <c r="B7490" s="75">
        <v>42557</v>
      </c>
      <c r="C7490" s="76">
        <v>45002</v>
      </c>
      <c r="D7490" s="77">
        <v>881</v>
      </c>
      <c r="E7490" s="77">
        <v>3</v>
      </c>
      <c r="F7490" s="78"/>
      <c r="G7490" s="79">
        <v>45002.722094907404</v>
      </c>
      <c r="H7490" s="77">
        <v>155</v>
      </c>
      <c r="I7490" s="76">
        <v>45002.962500000001</v>
      </c>
      <c r="J7490" s="78"/>
      <c r="K7490" s="80">
        <v>1</v>
      </c>
    </row>
    <row r="7491" spans="2:11" x14ac:dyDescent="0.3">
      <c r="B7491" s="75">
        <v>42558</v>
      </c>
      <c r="C7491" s="76">
        <v>45002</v>
      </c>
      <c r="D7491" s="77">
        <v>591</v>
      </c>
      <c r="E7491" s="77">
        <v>5</v>
      </c>
      <c r="F7491" s="78"/>
      <c r="G7491" s="79">
        <v>45002.733553240738</v>
      </c>
      <c r="H7491" s="77">
        <v>142</v>
      </c>
      <c r="I7491" s="76">
        <v>45002.962500000001</v>
      </c>
      <c r="J7491" s="78"/>
      <c r="K7491" s="80">
        <v>1</v>
      </c>
    </row>
    <row r="7492" spans="2:11" x14ac:dyDescent="0.3">
      <c r="B7492" s="75">
        <v>42559</v>
      </c>
      <c r="C7492" s="76">
        <v>45002</v>
      </c>
      <c r="D7492" s="77">
        <v>305</v>
      </c>
      <c r="E7492" s="77">
        <v>3</v>
      </c>
      <c r="F7492" s="78"/>
      <c r="G7492" s="79">
        <v>45002.749062499999</v>
      </c>
      <c r="H7492" s="77">
        <v>154</v>
      </c>
      <c r="I7492" s="76">
        <v>45002.962500000001</v>
      </c>
      <c r="J7492" s="78"/>
      <c r="K7492" s="80">
        <v>1</v>
      </c>
    </row>
    <row r="7493" spans="2:11" x14ac:dyDescent="0.3">
      <c r="B7493" s="75">
        <v>42560</v>
      </c>
      <c r="C7493" s="76">
        <v>45002</v>
      </c>
      <c r="D7493" s="77">
        <v>1076</v>
      </c>
      <c r="E7493" s="77">
        <v>6</v>
      </c>
      <c r="F7493" s="78"/>
      <c r="G7493" s="79">
        <v>45002.761469907404</v>
      </c>
      <c r="H7493" s="77">
        <v>157</v>
      </c>
      <c r="I7493" s="76">
        <v>45002.962500000001</v>
      </c>
      <c r="J7493" s="78"/>
      <c r="K7493" s="80">
        <v>1</v>
      </c>
    </row>
    <row r="7494" spans="2:11" x14ac:dyDescent="0.3">
      <c r="B7494" s="75">
        <v>42561</v>
      </c>
      <c r="C7494" s="76">
        <v>45002</v>
      </c>
      <c r="D7494" s="77">
        <v>1232</v>
      </c>
      <c r="E7494" s="77">
        <v>5</v>
      </c>
      <c r="F7494" s="78"/>
      <c r="G7494" s="79">
        <v>45002.773298611108</v>
      </c>
      <c r="H7494" s="77">
        <v>145</v>
      </c>
      <c r="I7494" s="76">
        <v>45002.962500000001</v>
      </c>
      <c r="J7494" s="78"/>
      <c r="K7494" s="80">
        <v>1</v>
      </c>
    </row>
    <row r="7495" spans="2:11" x14ac:dyDescent="0.3">
      <c r="B7495" s="75">
        <v>42562</v>
      </c>
      <c r="C7495" s="76">
        <v>45002</v>
      </c>
      <c r="D7495" s="77">
        <v>319</v>
      </c>
      <c r="E7495" s="77">
        <v>2</v>
      </c>
      <c r="F7495" s="78"/>
      <c r="G7495" s="79">
        <v>45002.785497685181</v>
      </c>
      <c r="H7495" s="77">
        <v>142</v>
      </c>
      <c r="I7495" s="76">
        <v>45002.962500000001</v>
      </c>
      <c r="J7495" s="78"/>
      <c r="K7495" s="80">
        <v>1</v>
      </c>
    </row>
    <row r="7496" spans="2:11" x14ac:dyDescent="0.3">
      <c r="B7496" s="75">
        <v>42563</v>
      </c>
      <c r="C7496" s="76">
        <v>45002</v>
      </c>
      <c r="D7496" s="77">
        <v>544</v>
      </c>
      <c r="E7496" s="77">
        <v>4</v>
      </c>
      <c r="F7496" s="78"/>
      <c r="G7496" s="79">
        <v>45002.80023148148</v>
      </c>
      <c r="H7496" s="77">
        <v>149</v>
      </c>
      <c r="I7496" s="76">
        <v>45002.962500000001</v>
      </c>
      <c r="J7496" s="78"/>
      <c r="K7496" s="80">
        <v>1</v>
      </c>
    </row>
    <row r="7497" spans="2:11" x14ac:dyDescent="0.3">
      <c r="B7497" s="75">
        <v>42564</v>
      </c>
      <c r="C7497" s="76">
        <v>45002</v>
      </c>
      <c r="D7497" s="77">
        <v>186</v>
      </c>
      <c r="E7497" s="77">
        <v>1</v>
      </c>
      <c r="F7497" s="78"/>
      <c r="G7497" s="79">
        <v>45002.808275462965</v>
      </c>
      <c r="H7497" s="77">
        <v>168</v>
      </c>
      <c r="I7497" s="76">
        <v>45002.962500000001</v>
      </c>
      <c r="J7497" s="78"/>
      <c r="K7497" s="80">
        <v>1</v>
      </c>
    </row>
    <row r="7498" spans="2:11" x14ac:dyDescent="0.3">
      <c r="B7498" s="75">
        <v>42565</v>
      </c>
      <c r="C7498" s="76">
        <v>45002</v>
      </c>
      <c r="D7498" s="77">
        <v>283</v>
      </c>
      <c r="E7498" s="77">
        <v>6</v>
      </c>
      <c r="F7498" s="78"/>
      <c r="G7498" s="79">
        <v>45002.822893518518</v>
      </c>
      <c r="H7498" s="77">
        <v>151</v>
      </c>
      <c r="I7498" s="76">
        <v>45002.962500000001</v>
      </c>
      <c r="J7498" s="78"/>
      <c r="K7498" s="80">
        <v>1</v>
      </c>
    </row>
    <row r="7499" spans="2:11" x14ac:dyDescent="0.3">
      <c r="B7499" s="75">
        <v>42566</v>
      </c>
      <c r="C7499" s="76">
        <v>45002</v>
      </c>
      <c r="D7499" s="77">
        <v>640</v>
      </c>
      <c r="E7499" s="77">
        <v>2</v>
      </c>
      <c r="F7499" s="78"/>
      <c r="G7499" s="79">
        <v>45002.834490740737</v>
      </c>
      <c r="H7499" s="77">
        <v>167</v>
      </c>
      <c r="I7499" s="76">
        <v>45002.962500000001</v>
      </c>
      <c r="J7499" s="78"/>
      <c r="K7499" s="80">
        <v>1</v>
      </c>
    </row>
    <row r="7500" spans="2:11" x14ac:dyDescent="0.3">
      <c r="B7500" s="75">
        <v>42567</v>
      </c>
      <c r="C7500" s="76">
        <v>45002</v>
      </c>
      <c r="D7500" s="77">
        <v>1367</v>
      </c>
      <c r="E7500" s="77">
        <v>3</v>
      </c>
      <c r="F7500" s="78"/>
      <c r="G7500" s="79">
        <v>45002.844108796293</v>
      </c>
      <c r="H7500" s="77">
        <v>176</v>
      </c>
      <c r="I7500" s="76">
        <v>45002.962500000001</v>
      </c>
      <c r="J7500" s="78"/>
      <c r="K7500" s="80">
        <v>1</v>
      </c>
    </row>
    <row r="7501" spans="2:11" x14ac:dyDescent="0.3">
      <c r="B7501" s="75">
        <v>42568</v>
      </c>
      <c r="C7501" s="76">
        <v>45002</v>
      </c>
      <c r="D7501" s="77">
        <v>217</v>
      </c>
      <c r="E7501" s="77">
        <v>2</v>
      </c>
      <c r="F7501" s="78"/>
      <c r="G7501" s="79">
        <v>45002.856666666667</v>
      </c>
      <c r="H7501" s="77">
        <v>170</v>
      </c>
      <c r="I7501" s="76">
        <v>45002.962500000001</v>
      </c>
      <c r="J7501" s="78"/>
      <c r="K7501" s="80">
        <v>1</v>
      </c>
    </row>
    <row r="7502" spans="2:11" x14ac:dyDescent="0.3">
      <c r="B7502" s="75">
        <v>42569</v>
      </c>
      <c r="C7502" s="76">
        <v>45002</v>
      </c>
      <c r="D7502" s="77">
        <v>1159</v>
      </c>
      <c r="E7502" s="77">
        <v>2</v>
      </c>
      <c r="F7502" s="78"/>
      <c r="G7502" s="79">
        <v>45002.86755787037</v>
      </c>
      <c r="H7502" s="77">
        <v>141</v>
      </c>
      <c r="I7502" s="76">
        <v>45002.962500000001</v>
      </c>
      <c r="J7502" s="78"/>
      <c r="K7502" s="80">
        <v>1</v>
      </c>
    </row>
    <row r="7503" spans="2:11" x14ac:dyDescent="0.3">
      <c r="B7503" s="75">
        <v>42570</v>
      </c>
      <c r="C7503" s="76">
        <v>45002</v>
      </c>
      <c r="D7503" s="77">
        <v>152</v>
      </c>
      <c r="E7503" s="77">
        <v>1</v>
      </c>
      <c r="F7503" s="78"/>
      <c r="G7503" s="79">
        <v>45002.88003472222</v>
      </c>
      <c r="H7503" s="77">
        <v>164</v>
      </c>
      <c r="I7503" s="76">
        <v>45002.962500000001</v>
      </c>
      <c r="J7503" s="78"/>
      <c r="K7503" s="80">
        <v>1</v>
      </c>
    </row>
    <row r="7504" spans="2:11" x14ac:dyDescent="0.3">
      <c r="B7504" s="75">
        <v>42571</v>
      </c>
      <c r="C7504" s="76">
        <v>45002</v>
      </c>
      <c r="D7504" s="77">
        <v>576</v>
      </c>
      <c r="E7504" s="77">
        <v>1</v>
      </c>
      <c r="F7504" s="78"/>
      <c r="G7504" s="79">
        <v>45002.88957175926</v>
      </c>
      <c r="H7504" s="77">
        <v>159</v>
      </c>
      <c r="I7504" s="76">
        <v>45002.962500000001</v>
      </c>
      <c r="J7504" s="78"/>
      <c r="K7504" s="80">
        <v>1</v>
      </c>
    </row>
    <row r="7505" spans="2:11" x14ac:dyDescent="0.3">
      <c r="B7505" s="75">
        <v>42572</v>
      </c>
      <c r="C7505" s="76">
        <v>45002</v>
      </c>
      <c r="D7505" s="77">
        <v>80</v>
      </c>
      <c r="E7505" s="77">
        <v>5</v>
      </c>
      <c r="F7505" s="78"/>
      <c r="G7505" s="79">
        <v>45002.904143518521</v>
      </c>
      <c r="H7505" s="77">
        <v>152</v>
      </c>
      <c r="I7505" s="76">
        <v>45002.962500000001</v>
      </c>
      <c r="J7505" s="78"/>
      <c r="K7505" s="80">
        <v>1</v>
      </c>
    </row>
    <row r="7506" spans="2:11" x14ac:dyDescent="0.3">
      <c r="B7506" s="75">
        <v>42573</v>
      </c>
      <c r="C7506" s="76">
        <v>45002</v>
      </c>
      <c r="D7506" s="77">
        <v>1393</v>
      </c>
      <c r="E7506" s="77">
        <v>5</v>
      </c>
      <c r="F7506" s="78"/>
      <c r="G7506" s="79">
        <v>45002.914907407408</v>
      </c>
      <c r="H7506" s="77">
        <v>166</v>
      </c>
      <c r="I7506" s="76">
        <v>45002.962500000001</v>
      </c>
      <c r="J7506" s="78"/>
      <c r="K7506" s="80">
        <v>1</v>
      </c>
    </row>
    <row r="7507" spans="2:11" x14ac:dyDescent="0.3">
      <c r="B7507" s="75">
        <v>42574</v>
      </c>
      <c r="C7507" s="76">
        <v>45005</v>
      </c>
      <c r="D7507" s="77">
        <v>1409</v>
      </c>
      <c r="E7507" s="77">
        <v>1</v>
      </c>
      <c r="F7507" s="78"/>
      <c r="G7507" s="79">
        <v>45005.333333333336</v>
      </c>
      <c r="H7507" s="77">
        <v>154</v>
      </c>
      <c r="I7507" s="76">
        <v>45005.957638888889</v>
      </c>
      <c r="J7507" s="78"/>
      <c r="K7507" s="80">
        <v>1</v>
      </c>
    </row>
    <row r="7508" spans="2:11" x14ac:dyDescent="0.3">
      <c r="B7508" s="75">
        <v>42575</v>
      </c>
      <c r="C7508" s="76">
        <v>45005</v>
      </c>
      <c r="D7508" s="77">
        <v>1066</v>
      </c>
      <c r="E7508" s="77">
        <v>6</v>
      </c>
      <c r="F7508" s="78"/>
      <c r="G7508" s="79">
        <v>45005.346122685187</v>
      </c>
      <c r="H7508" s="77">
        <v>156</v>
      </c>
      <c r="I7508" s="76">
        <v>45005.957638888889</v>
      </c>
      <c r="J7508" s="78"/>
      <c r="K7508" s="80">
        <v>1</v>
      </c>
    </row>
    <row r="7509" spans="2:11" x14ac:dyDescent="0.3">
      <c r="B7509" s="75">
        <v>42576</v>
      </c>
      <c r="C7509" s="76">
        <v>45005</v>
      </c>
      <c r="D7509" s="77">
        <v>341</v>
      </c>
      <c r="E7509" s="77">
        <v>5</v>
      </c>
      <c r="F7509" s="78"/>
      <c r="G7509" s="79">
        <v>45005.359803240739</v>
      </c>
      <c r="H7509" s="77">
        <v>165</v>
      </c>
      <c r="I7509" s="76">
        <v>45005.957638888889</v>
      </c>
      <c r="J7509" s="78"/>
      <c r="K7509" s="80">
        <v>1</v>
      </c>
    </row>
    <row r="7510" spans="2:11" x14ac:dyDescent="0.3">
      <c r="B7510" s="75">
        <v>42577</v>
      </c>
      <c r="C7510" s="76">
        <v>45005</v>
      </c>
      <c r="D7510" s="77">
        <v>1033</v>
      </c>
      <c r="E7510" s="77">
        <v>6</v>
      </c>
      <c r="F7510" s="78"/>
      <c r="G7510" s="79">
        <v>45005.369884259257</v>
      </c>
      <c r="H7510" s="77">
        <v>169</v>
      </c>
      <c r="I7510" s="76">
        <v>45005.957638888889</v>
      </c>
      <c r="J7510" s="78"/>
      <c r="K7510" s="80">
        <v>1</v>
      </c>
    </row>
    <row r="7511" spans="2:11" x14ac:dyDescent="0.3">
      <c r="B7511" s="75">
        <v>42578</v>
      </c>
      <c r="C7511" s="76">
        <v>45005</v>
      </c>
      <c r="D7511" s="77">
        <v>808</v>
      </c>
      <c r="E7511" s="77">
        <v>4</v>
      </c>
      <c r="F7511" s="78"/>
      <c r="G7511" s="79">
        <v>45005.378576388888</v>
      </c>
      <c r="H7511" s="77">
        <v>155</v>
      </c>
      <c r="I7511" s="76">
        <v>45005.957638888889</v>
      </c>
      <c r="J7511" s="78"/>
      <c r="K7511" s="80">
        <v>1</v>
      </c>
    </row>
    <row r="7512" spans="2:11" x14ac:dyDescent="0.3">
      <c r="B7512" s="75">
        <v>42579</v>
      </c>
      <c r="C7512" s="76">
        <v>45005</v>
      </c>
      <c r="D7512" s="77">
        <v>843</v>
      </c>
      <c r="E7512" s="77">
        <v>2</v>
      </c>
      <c r="F7512" s="78"/>
      <c r="G7512" s="79">
        <v>45005.387013888889</v>
      </c>
      <c r="H7512" s="77">
        <v>161</v>
      </c>
      <c r="I7512" s="76">
        <v>45005.957638888889</v>
      </c>
      <c r="J7512" s="78"/>
      <c r="K7512" s="80">
        <v>1</v>
      </c>
    </row>
    <row r="7513" spans="2:11" x14ac:dyDescent="0.3">
      <c r="B7513" s="75">
        <v>42580</v>
      </c>
      <c r="C7513" s="76">
        <v>45005</v>
      </c>
      <c r="D7513" s="77">
        <v>1138</v>
      </c>
      <c r="E7513" s="77">
        <v>4</v>
      </c>
      <c r="F7513" s="78"/>
      <c r="G7513" s="79">
        <v>45005.400752314818</v>
      </c>
      <c r="H7513" s="77">
        <v>172</v>
      </c>
      <c r="I7513" s="76">
        <v>45005.957638888889</v>
      </c>
      <c r="J7513" s="78"/>
      <c r="K7513" s="80">
        <v>1</v>
      </c>
    </row>
    <row r="7514" spans="2:11" x14ac:dyDescent="0.3">
      <c r="B7514" s="75">
        <v>42581</v>
      </c>
      <c r="C7514" s="76">
        <v>45005</v>
      </c>
      <c r="D7514" s="77">
        <v>571</v>
      </c>
      <c r="E7514" s="77">
        <v>2</v>
      </c>
      <c r="F7514" s="78"/>
      <c r="G7514" s="79">
        <v>45005.409826388888</v>
      </c>
      <c r="H7514" s="77">
        <v>141</v>
      </c>
      <c r="I7514" s="76">
        <v>45005.957638888889</v>
      </c>
      <c r="J7514" s="78"/>
      <c r="K7514" s="80">
        <v>1</v>
      </c>
    </row>
    <row r="7515" spans="2:11" x14ac:dyDescent="0.3">
      <c r="B7515" s="75">
        <v>42582</v>
      </c>
      <c r="C7515" s="76">
        <v>45005</v>
      </c>
      <c r="D7515" s="77">
        <v>167</v>
      </c>
      <c r="E7515" s="77">
        <v>1</v>
      </c>
      <c r="F7515" s="78"/>
      <c r="G7515" s="79">
        <v>45005.420960648145</v>
      </c>
      <c r="H7515" s="77">
        <v>154</v>
      </c>
      <c r="I7515" s="76">
        <v>45005.957638888889</v>
      </c>
      <c r="J7515" s="78"/>
      <c r="K7515" s="80">
        <v>1</v>
      </c>
    </row>
    <row r="7516" spans="2:11" x14ac:dyDescent="0.3">
      <c r="B7516" s="75">
        <v>42583</v>
      </c>
      <c r="C7516" s="76">
        <v>45005</v>
      </c>
      <c r="D7516" s="77">
        <v>1321</v>
      </c>
      <c r="E7516" s="77">
        <v>5</v>
      </c>
      <c r="F7516" s="78"/>
      <c r="G7516" s="79">
        <v>45005.436284722222</v>
      </c>
      <c r="H7516" s="77">
        <v>167</v>
      </c>
      <c r="I7516" s="76">
        <v>45005.957638888889</v>
      </c>
      <c r="J7516" s="78"/>
      <c r="K7516" s="80">
        <v>1</v>
      </c>
    </row>
    <row r="7517" spans="2:11" x14ac:dyDescent="0.3">
      <c r="B7517" s="75">
        <v>42584</v>
      </c>
      <c r="C7517" s="76">
        <v>45005</v>
      </c>
      <c r="D7517" s="77">
        <v>787</v>
      </c>
      <c r="E7517" s="77">
        <v>2</v>
      </c>
      <c r="F7517" s="78"/>
      <c r="G7517" s="79">
        <v>45005.44599537037</v>
      </c>
      <c r="H7517" s="77">
        <v>165</v>
      </c>
      <c r="I7517" s="76">
        <v>45005.957638888889</v>
      </c>
      <c r="J7517" s="78"/>
      <c r="K7517" s="80">
        <v>1</v>
      </c>
    </row>
    <row r="7518" spans="2:11" x14ac:dyDescent="0.3">
      <c r="B7518" s="75">
        <v>42585</v>
      </c>
      <c r="C7518" s="76">
        <v>45005</v>
      </c>
      <c r="D7518" s="77">
        <v>1398</v>
      </c>
      <c r="E7518" s="77">
        <v>2</v>
      </c>
      <c r="F7518" s="78"/>
      <c r="G7518" s="79">
        <v>45005.458275462959</v>
      </c>
      <c r="H7518" s="77">
        <v>166</v>
      </c>
      <c r="I7518" s="76">
        <v>45005.957638888889</v>
      </c>
      <c r="J7518" s="78"/>
      <c r="K7518" s="80">
        <v>1</v>
      </c>
    </row>
    <row r="7519" spans="2:11" x14ac:dyDescent="0.3">
      <c r="B7519" s="75">
        <v>42586</v>
      </c>
      <c r="C7519" s="76">
        <v>45005</v>
      </c>
      <c r="D7519" s="77">
        <v>970</v>
      </c>
      <c r="E7519" s="77">
        <v>3</v>
      </c>
      <c r="F7519" s="78"/>
      <c r="G7519" s="79">
        <v>45005.473078703697</v>
      </c>
      <c r="H7519" s="77">
        <v>174</v>
      </c>
      <c r="I7519" s="76">
        <v>45005.957638888889</v>
      </c>
      <c r="J7519" s="78"/>
      <c r="K7519" s="80">
        <v>1</v>
      </c>
    </row>
    <row r="7520" spans="2:11" x14ac:dyDescent="0.3">
      <c r="B7520" s="75">
        <v>42587</v>
      </c>
      <c r="C7520" s="76">
        <v>45005</v>
      </c>
      <c r="D7520" s="77">
        <v>1037</v>
      </c>
      <c r="E7520" s="77">
        <v>1</v>
      </c>
      <c r="F7520" s="78"/>
      <c r="G7520" s="79">
        <v>45005.48434027777</v>
      </c>
      <c r="H7520" s="77">
        <v>144</v>
      </c>
      <c r="I7520" s="76">
        <v>45005.957638888889</v>
      </c>
      <c r="J7520" s="78"/>
      <c r="K7520" s="80">
        <v>1</v>
      </c>
    </row>
    <row r="7521" spans="2:11" x14ac:dyDescent="0.3">
      <c r="B7521" s="75">
        <v>42588</v>
      </c>
      <c r="C7521" s="76">
        <v>45005</v>
      </c>
      <c r="D7521" s="77">
        <v>61</v>
      </c>
      <c r="E7521" s="77">
        <v>5</v>
      </c>
      <c r="F7521" s="78"/>
      <c r="G7521" s="79">
        <v>45005.49618055555</v>
      </c>
      <c r="H7521" s="77">
        <v>148</v>
      </c>
      <c r="I7521" s="76">
        <v>45005.957638888889</v>
      </c>
      <c r="J7521" s="78"/>
      <c r="K7521" s="80">
        <v>1</v>
      </c>
    </row>
    <row r="7522" spans="2:11" x14ac:dyDescent="0.3">
      <c r="B7522" s="75">
        <v>42589</v>
      </c>
      <c r="C7522" s="76">
        <v>45005</v>
      </c>
      <c r="D7522" s="77">
        <v>401</v>
      </c>
      <c r="E7522" s="77">
        <v>6</v>
      </c>
      <c r="F7522" s="78"/>
      <c r="G7522" s="79">
        <v>45005.507858796293</v>
      </c>
      <c r="H7522" s="77">
        <v>154</v>
      </c>
      <c r="I7522" s="76">
        <v>45005.957638888889</v>
      </c>
      <c r="J7522" s="78"/>
      <c r="K7522" s="80">
        <v>1</v>
      </c>
    </row>
    <row r="7523" spans="2:11" x14ac:dyDescent="0.3">
      <c r="B7523" s="75">
        <v>42590</v>
      </c>
      <c r="C7523" s="76">
        <v>45005</v>
      </c>
      <c r="D7523" s="77">
        <v>720</v>
      </c>
      <c r="E7523" s="77">
        <v>4</v>
      </c>
      <c r="F7523" s="78"/>
      <c r="G7523" s="79">
        <v>45005.522881944438</v>
      </c>
      <c r="H7523" s="77">
        <v>143</v>
      </c>
      <c r="I7523" s="76">
        <v>45005.957638888889</v>
      </c>
      <c r="J7523" s="78"/>
      <c r="K7523" s="80">
        <v>1</v>
      </c>
    </row>
    <row r="7524" spans="2:11" x14ac:dyDescent="0.3">
      <c r="B7524" s="75">
        <v>42591</v>
      </c>
      <c r="C7524" s="76">
        <v>45005</v>
      </c>
      <c r="D7524" s="77">
        <v>1272</v>
      </c>
      <c r="E7524" s="77">
        <v>6</v>
      </c>
      <c r="F7524" s="78"/>
      <c r="G7524" s="79">
        <v>45005.533333333326</v>
      </c>
      <c r="H7524" s="77">
        <v>166</v>
      </c>
      <c r="I7524" s="76">
        <v>45005.957638888889</v>
      </c>
      <c r="J7524" s="78"/>
      <c r="K7524" s="80">
        <v>1</v>
      </c>
    </row>
    <row r="7525" spans="2:11" x14ac:dyDescent="0.3">
      <c r="B7525" s="75">
        <v>42592</v>
      </c>
      <c r="C7525" s="76">
        <v>45005</v>
      </c>
      <c r="D7525" s="77">
        <v>1225</v>
      </c>
      <c r="E7525" s="77">
        <v>2</v>
      </c>
      <c r="F7525" s="78"/>
      <c r="G7525" s="79">
        <v>45005.546527777769</v>
      </c>
      <c r="H7525" s="77">
        <v>144</v>
      </c>
      <c r="I7525" s="76">
        <v>45005.957638888889</v>
      </c>
      <c r="J7525" s="78"/>
      <c r="K7525" s="80">
        <v>1</v>
      </c>
    </row>
    <row r="7526" spans="2:11" x14ac:dyDescent="0.3">
      <c r="B7526" s="75">
        <v>42593</v>
      </c>
      <c r="C7526" s="76">
        <v>45005</v>
      </c>
      <c r="D7526" s="77">
        <v>704</v>
      </c>
      <c r="E7526" s="77">
        <v>2</v>
      </c>
      <c r="F7526" s="78"/>
      <c r="G7526" s="79">
        <v>45005.555821759248</v>
      </c>
      <c r="H7526" s="77">
        <v>168</v>
      </c>
      <c r="I7526" s="76">
        <v>45005.957638888889</v>
      </c>
      <c r="J7526" s="78"/>
      <c r="K7526" s="80">
        <v>1</v>
      </c>
    </row>
    <row r="7527" spans="2:11" x14ac:dyDescent="0.3">
      <c r="B7527" s="75">
        <v>42594</v>
      </c>
      <c r="C7527" s="76">
        <v>45005</v>
      </c>
      <c r="D7527" s="77">
        <v>79</v>
      </c>
      <c r="E7527" s="77">
        <v>2</v>
      </c>
      <c r="F7527" s="78"/>
      <c r="G7527" s="79">
        <v>45005.565196759249</v>
      </c>
      <c r="H7527" s="77">
        <v>155</v>
      </c>
      <c r="I7527" s="76">
        <v>45005.957638888889</v>
      </c>
      <c r="J7527" s="78"/>
      <c r="K7527" s="80">
        <v>1</v>
      </c>
    </row>
    <row r="7528" spans="2:11" x14ac:dyDescent="0.3">
      <c r="B7528" s="75">
        <v>42595</v>
      </c>
      <c r="C7528" s="76">
        <v>45005</v>
      </c>
      <c r="D7528" s="77">
        <v>433</v>
      </c>
      <c r="E7528" s="77">
        <v>5</v>
      </c>
      <c r="F7528" s="78"/>
      <c r="G7528" s="79">
        <v>45005.580266203695</v>
      </c>
      <c r="H7528" s="77">
        <v>170</v>
      </c>
      <c r="I7528" s="76">
        <v>45005.957638888889</v>
      </c>
      <c r="J7528" s="78"/>
      <c r="K7528" s="80">
        <v>1</v>
      </c>
    </row>
    <row r="7529" spans="2:11" x14ac:dyDescent="0.3">
      <c r="B7529" s="75">
        <v>42596</v>
      </c>
      <c r="C7529" s="76">
        <v>45005</v>
      </c>
      <c r="D7529" s="77">
        <v>1262</v>
      </c>
      <c r="E7529" s="77">
        <v>6</v>
      </c>
      <c r="F7529" s="78"/>
      <c r="G7529" s="79">
        <v>45005.59093749999</v>
      </c>
      <c r="H7529" s="77">
        <v>147</v>
      </c>
      <c r="I7529" s="76">
        <v>45005.957638888889</v>
      </c>
      <c r="J7529" s="78"/>
      <c r="K7529" s="80">
        <v>1</v>
      </c>
    </row>
    <row r="7530" spans="2:11" x14ac:dyDescent="0.3">
      <c r="B7530" s="75">
        <v>42597</v>
      </c>
      <c r="C7530" s="76">
        <v>45005</v>
      </c>
      <c r="D7530" s="77">
        <v>1289</v>
      </c>
      <c r="E7530" s="77">
        <v>6</v>
      </c>
      <c r="F7530" s="78"/>
      <c r="G7530" s="79">
        <v>45005.606817129621</v>
      </c>
      <c r="H7530" s="77">
        <v>174</v>
      </c>
      <c r="I7530" s="76">
        <v>45005.957638888889</v>
      </c>
      <c r="J7530" s="78"/>
      <c r="K7530" s="80">
        <v>1</v>
      </c>
    </row>
    <row r="7531" spans="2:11" x14ac:dyDescent="0.3">
      <c r="B7531" s="75">
        <v>42598</v>
      </c>
      <c r="C7531" s="76">
        <v>45005</v>
      </c>
      <c r="D7531" s="77">
        <v>524</v>
      </c>
      <c r="E7531" s="77">
        <v>5</v>
      </c>
      <c r="F7531" s="78"/>
      <c r="G7531" s="79">
        <v>45005.622754629621</v>
      </c>
      <c r="H7531" s="77">
        <v>152</v>
      </c>
      <c r="I7531" s="76">
        <v>45005.957638888889</v>
      </c>
      <c r="J7531" s="78"/>
      <c r="K7531" s="80">
        <v>1</v>
      </c>
    </row>
    <row r="7532" spans="2:11" x14ac:dyDescent="0.3">
      <c r="B7532" s="75">
        <v>42599</v>
      </c>
      <c r="C7532" s="76">
        <v>45005</v>
      </c>
      <c r="D7532" s="77">
        <v>67</v>
      </c>
      <c r="E7532" s="77">
        <v>1</v>
      </c>
      <c r="F7532" s="78"/>
      <c r="G7532" s="79">
        <v>45005.635555555549</v>
      </c>
      <c r="H7532" s="77">
        <v>177</v>
      </c>
      <c r="I7532" s="76">
        <v>45005.957638888889</v>
      </c>
      <c r="J7532" s="78"/>
      <c r="K7532" s="80">
        <v>1</v>
      </c>
    </row>
    <row r="7533" spans="2:11" x14ac:dyDescent="0.3">
      <c r="B7533" s="75">
        <v>42600</v>
      </c>
      <c r="C7533" s="76">
        <v>45005</v>
      </c>
      <c r="D7533" s="77">
        <v>969</v>
      </c>
      <c r="E7533" s="77">
        <v>5</v>
      </c>
      <c r="F7533" s="78"/>
      <c r="G7533" s="79">
        <v>45005.643726851842</v>
      </c>
      <c r="H7533" s="77">
        <v>166</v>
      </c>
      <c r="I7533" s="76">
        <v>45005.957638888889</v>
      </c>
      <c r="J7533" s="78"/>
      <c r="K7533" s="80">
        <v>1</v>
      </c>
    </row>
    <row r="7534" spans="2:11" x14ac:dyDescent="0.3">
      <c r="B7534" s="75">
        <v>42601</v>
      </c>
      <c r="C7534" s="76">
        <v>45005</v>
      </c>
      <c r="D7534" s="77">
        <v>1076</v>
      </c>
      <c r="E7534" s="77">
        <v>6</v>
      </c>
      <c r="F7534" s="78"/>
      <c r="G7534" s="79">
        <v>45005.659386574065</v>
      </c>
      <c r="H7534" s="77">
        <v>160</v>
      </c>
      <c r="I7534" s="76">
        <v>45005.957638888889</v>
      </c>
      <c r="J7534" s="78"/>
      <c r="K7534" s="80">
        <v>1</v>
      </c>
    </row>
    <row r="7535" spans="2:11" x14ac:dyDescent="0.3">
      <c r="B7535" s="75">
        <v>42602</v>
      </c>
      <c r="C7535" s="76">
        <v>45005</v>
      </c>
      <c r="D7535" s="77">
        <v>929</v>
      </c>
      <c r="E7535" s="77">
        <v>4</v>
      </c>
      <c r="F7535" s="78"/>
      <c r="G7535" s="79">
        <v>45005.672928240732</v>
      </c>
      <c r="H7535" s="77">
        <v>172</v>
      </c>
      <c r="I7535" s="76">
        <v>45005.957638888889</v>
      </c>
      <c r="J7535" s="78"/>
      <c r="K7535" s="80">
        <v>1</v>
      </c>
    </row>
    <row r="7536" spans="2:11" x14ac:dyDescent="0.3">
      <c r="B7536" s="75">
        <v>42603</v>
      </c>
      <c r="C7536" s="76">
        <v>45005</v>
      </c>
      <c r="D7536" s="77">
        <v>1360</v>
      </c>
      <c r="E7536" s="77">
        <v>5</v>
      </c>
      <c r="F7536" s="78"/>
      <c r="G7536" s="79">
        <v>45005.685243055545</v>
      </c>
      <c r="H7536" s="77">
        <v>153</v>
      </c>
      <c r="I7536" s="76">
        <v>45005.957638888889</v>
      </c>
      <c r="J7536" s="78"/>
      <c r="K7536" s="80">
        <v>1</v>
      </c>
    </row>
    <row r="7537" spans="2:11" x14ac:dyDescent="0.3">
      <c r="B7537" s="75">
        <v>42604</v>
      </c>
      <c r="C7537" s="76">
        <v>45005</v>
      </c>
      <c r="D7537" s="77">
        <v>318</v>
      </c>
      <c r="E7537" s="77">
        <v>6</v>
      </c>
      <c r="F7537" s="78"/>
      <c r="G7537" s="79">
        <v>45005.695532407393</v>
      </c>
      <c r="H7537" s="77">
        <v>159</v>
      </c>
      <c r="I7537" s="76">
        <v>45005.957638888889</v>
      </c>
      <c r="J7537" s="78"/>
      <c r="K7537" s="80">
        <v>1</v>
      </c>
    </row>
    <row r="7538" spans="2:11" x14ac:dyDescent="0.3">
      <c r="B7538" s="75">
        <v>42605</v>
      </c>
      <c r="C7538" s="76">
        <v>45005</v>
      </c>
      <c r="D7538" s="77">
        <v>529</v>
      </c>
      <c r="E7538" s="77">
        <v>5</v>
      </c>
      <c r="F7538" s="78"/>
      <c r="G7538" s="79">
        <v>45005.707337962951</v>
      </c>
      <c r="H7538" s="77">
        <v>149</v>
      </c>
      <c r="I7538" s="76">
        <v>45005.957638888889</v>
      </c>
      <c r="J7538" s="78"/>
      <c r="K7538" s="80">
        <v>1</v>
      </c>
    </row>
    <row r="7539" spans="2:11" x14ac:dyDescent="0.3">
      <c r="B7539" s="75">
        <v>42606</v>
      </c>
      <c r="C7539" s="76">
        <v>45005</v>
      </c>
      <c r="D7539" s="77">
        <v>141</v>
      </c>
      <c r="E7539" s="77">
        <v>4</v>
      </c>
      <c r="F7539" s="78"/>
      <c r="G7539" s="79">
        <v>45005.72339120369</v>
      </c>
      <c r="H7539" s="77">
        <v>164</v>
      </c>
      <c r="I7539" s="76">
        <v>45005.957638888889</v>
      </c>
      <c r="J7539" s="78"/>
      <c r="K7539" s="80">
        <v>1</v>
      </c>
    </row>
    <row r="7540" spans="2:11" x14ac:dyDescent="0.3">
      <c r="B7540" s="75">
        <v>42607</v>
      </c>
      <c r="C7540" s="76">
        <v>45005</v>
      </c>
      <c r="D7540" s="77">
        <v>575</v>
      </c>
      <c r="E7540" s="77">
        <v>4</v>
      </c>
      <c r="F7540" s="78"/>
      <c r="G7540" s="79">
        <v>45005.736874999988</v>
      </c>
      <c r="H7540" s="77">
        <v>171</v>
      </c>
      <c r="I7540" s="76">
        <v>45005.957638888889</v>
      </c>
      <c r="J7540" s="78"/>
      <c r="K7540" s="80">
        <v>1</v>
      </c>
    </row>
    <row r="7541" spans="2:11" x14ac:dyDescent="0.3">
      <c r="B7541" s="75">
        <v>42608</v>
      </c>
      <c r="C7541" s="76">
        <v>45005</v>
      </c>
      <c r="D7541" s="77">
        <v>1196</v>
      </c>
      <c r="E7541" s="77">
        <v>6</v>
      </c>
      <c r="F7541" s="78"/>
      <c r="G7541" s="79">
        <v>45005.75133101851</v>
      </c>
      <c r="H7541" s="77">
        <v>174</v>
      </c>
      <c r="I7541" s="76">
        <v>45005.957638888889</v>
      </c>
      <c r="J7541" s="78"/>
      <c r="K7541" s="80">
        <v>1</v>
      </c>
    </row>
    <row r="7542" spans="2:11" x14ac:dyDescent="0.3">
      <c r="B7542" s="75">
        <v>42609</v>
      </c>
      <c r="C7542" s="76">
        <v>45005</v>
      </c>
      <c r="D7542" s="77">
        <v>791</v>
      </c>
      <c r="E7542" s="77">
        <v>4</v>
      </c>
      <c r="F7542" s="78"/>
      <c r="G7542" s="79">
        <v>45005.762951388882</v>
      </c>
      <c r="H7542" s="77">
        <v>179</v>
      </c>
      <c r="I7542" s="76">
        <v>45005.957638888889</v>
      </c>
      <c r="J7542" s="78"/>
      <c r="K7542" s="80">
        <v>1</v>
      </c>
    </row>
    <row r="7543" spans="2:11" x14ac:dyDescent="0.3">
      <c r="B7543" s="75">
        <v>42610</v>
      </c>
      <c r="C7543" s="76">
        <v>45005</v>
      </c>
      <c r="D7543" s="77">
        <v>1315</v>
      </c>
      <c r="E7543" s="77">
        <v>3</v>
      </c>
      <c r="F7543" s="78"/>
      <c r="G7543" s="79">
        <v>45005.773865740732</v>
      </c>
      <c r="H7543" s="77">
        <v>142</v>
      </c>
      <c r="I7543" s="76">
        <v>45005.957638888889</v>
      </c>
      <c r="J7543" s="78"/>
      <c r="K7543" s="80">
        <v>1</v>
      </c>
    </row>
    <row r="7544" spans="2:11" x14ac:dyDescent="0.3">
      <c r="B7544" s="75">
        <v>42611</v>
      </c>
      <c r="C7544" s="76">
        <v>45005</v>
      </c>
      <c r="D7544" s="77">
        <v>356</v>
      </c>
      <c r="E7544" s="77">
        <v>6</v>
      </c>
      <c r="F7544" s="78"/>
      <c r="G7544" s="79">
        <v>45005.786736111106</v>
      </c>
      <c r="H7544" s="77">
        <v>170</v>
      </c>
      <c r="I7544" s="76">
        <v>45005.957638888889</v>
      </c>
      <c r="J7544" s="78"/>
      <c r="K7544" s="80">
        <v>1</v>
      </c>
    </row>
    <row r="7545" spans="2:11" x14ac:dyDescent="0.3">
      <c r="B7545" s="75">
        <v>42612</v>
      </c>
      <c r="C7545" s="76">
        <v>45005</v>
      </c>
      <c r="D7545" s="77">
        <v>665</v>
      </c>
      <c r="E7545" s="77">
        <v>1</v>
      </c>
      <c r="F7545" s="78"/>
      <c r="G7545" s="79">
        <v>45005.79547453703</v>
      </c>
      <c r="H7545" s="77">
        <v>143</v>
      </c>
      <c r="I7545" s="76">
        <v>45005.957638888889</v>
      </c>
      <c r="J7545" s="78"/>
      <c r="K7545" s="80">
        <v>1</v>
      </c>
    </row>
    <row r="7546" spans="2:11" x14ac:dyDescent="0.3">
      <c r="B7546" s="75">
        <v>42613</v>
      </c>
      <c r="C7546" s="76">
        <v>45005</v>
      </c>
      <c r="D7546" s="77">
        <v>367</v>
      </c>
      <c r="E7546" s="77">
        <v>1</v>
      </c>
      <c r="F7546" s="78"/>
      <c r="G7546" s="79">
        <v>45005.811527777769</v>
      </c>
      <c r="H7546" s="77">
        <v>173</v>
      </c>
      <c r="I7546" s="76">
        <v>45005.957638888889</v>
      </c>
      <c r="J7546" s="78"/>
      <c r="K7546" s="80">
        <v>1</v>
      </c>
    </row>
    <row r="7547" spans="2:11" x14ac:dyDescent="0.3">
      <c r="B7547" s="75">
        <v>42614</v>
      </c>
      <c r="C7547" s="76">
        <v>45005</v>
      </c>
      <c r="D7547" s="77">
        <v>1115</v>
      </c>
      <c r="E7547" s="77">
        <v>4</v>
      </c>
      <c r="F7547" s="78"/>
      <c r="G7547" s="79">
        <v>45005.823935185173</v>
      </c>
      <c r="H7547" s="77">
        <v>175</v>
      </c>
      <c r="I7547" s="76">
        <v>45005.957638888889</v>
      </c>
      <c r="J7547" s="78"/>
      <c r="K7547" s="80">
        <v>1</v>
      </c>
    </row>
    <row r="7548" spans="2:11" x14ac:dyDescent="0.3">
      <c r="B7548" s="75">
        <v>42615</v>
      </c>
      <c r="C7548" s="76">
        <v>45005</v>
      </c>
      <c r="D7548" s="77">
        <v>227</v>
      </c>
      <c r="E7548" s="77">
        <v>1</v>
      </c>
      <c r="F7548" s="78"/>
      <c r="G7548" s="79">
        <v>45005.838055555541</v>
      </c>
      <c r="H7548" s="77">
        <v>173</v>
      </c>
      <c r="I7548" s="76">
        <v>45005.957638888889</v>
      </c>
      <c r="J7548" s="78"/>
      <c r="K7548" s="80">
        <v>1</v>
      </c>
    </row>
    <row r="7549" spans="2:11" x14ac:dyDescent="0.3">
      <c r="B7549" s="75">
        <v>42616</v>
      </c>
      <c r="C7549" s="76">
        <v>45005</v>
      </c>
      <c r="D7549" s="77">
        <v>30</v>
      </c>
      <c r="E7549" s="77">
        <v>1</v>
      </c>
      <c r="F7549" s="78"/>
      <c r="G7549" s="79">
        <v>45005.849652777761</v>
      </c>
      <c r="H7549" s="77">
        <v>167</v>
      </c>
      <c r="I7549" s="76">
        <v>45005.957638888889</v>
      </c>
      <c r="J7549" s="78"/>
      <c r="K7549" s="80">
        <v>1</v>
      </c>
    </row>
    <row r="7550" spans="2:11" x14ac:dyDescent="0.3">
      <c r="B7550" s="75">
        <v>42617</v>
      </c>
      <c r="C7550" s="76">
        <v>45005</v>
      </c>
      <c r="D7550" s="77">
        <v>604</v>
      </c>
      <c r="E7550" s="77">
        <v>6</v>
      </c>
      <c r="F7550" s="78"/>
      <c r="G7550" s="79">
        <v>45005.863564814797</v>
      </c>
      <c r="H7550" s="77">
        <v>140</v>
      </c>
      <c r="I7550" s="76">
        <v>45005.957638888889</v>
      </c>
      <c r="J7550" s="78"/>
      <c r="K7550" s="80">
        <v>1</v>
      </c>
    </row>
    <row r="7551" spans="2:11" x14ac:dyDescent="0.3">
      <c r="B7551" s="75">
        <v>42618</v>
      </c>
      <c r="C7551" s="76">
        <v>45005</v>
      </c>
      <c r="D7551" s="77">
        <v>379</v>
      </c>
      <c r="E7551" s="77">
        <v>3</v>
      </c>
      <c r="F7551" s="78"/>
      <c r="G7551" s="79">
        <v>45005.877662037019</v>
      </c>
      <c r="H7551" s="77">
        <v>164</v>
      </c>
      <c r="I7551" s="76">
        <v>45005.957638888889</v>
      </c>
      <c r="J7551" s="78"/>
      <c r="K7551" s="80">
        <v>1</v>
      </c>
    </row>
    <row r="7552" spans="2:11" x14ac:dyDescent="0.3">
      <c r="B7552" s="75">
        <v>42619</v>
      </c>
      <c r="C7552" s="76">
        <v>45005</v>
      </c>
      <c r="D7552" s="77">
        <v>147</v>
      </c>
      <c r="E7552" s="77">
        <v>2</v>
      </c>
      <c r="F7552" s="78"/>
      <c r="G7552" s="79">
        <v>45005.891041666648</v>
      </c>
      <c r="H7552" s="77">
        <v>155</v>
      </c>
      <c r="I7552" s="76">
        <v>45005.957638888889</v>
      </c>
      <c r="J7552" s="78"/>
      <c r="K7552" s="80">
        <v>1</v>
      </c>
    </row>
    <row r="7553" spans="2:11" x14ac:dyDescent="0.3">
      <c r="B7553" s="75">
        <v>42620</v>
      </c>
      <c r="C7553" s="76">
        <v>45005</v>
      </c>
      <c r="D7553" s="77">
        <v>218</v>
      </c>
      <c r="E7553" s="77">
        <v>2</v>
      </c>
      <c r="F7553" s="78"/>
      <c r="G7553" s="79">
        <v>45005.904016203684</v>
      </c>
      <c r="H7553" s="77">
        <v>165</v>
      </c>
      <c r="I7553" s="76">
        <v>45005.957638888889</v>
      </c>
      <c r="J7553" s="78"/>
      <c r="K7553" s="80">
        <v>1</v>
      </c>
    </row>
    <row r="7554" spans="2:11" x14ac:dyDescent="0.3">
      <c r="B7554" s="75">
        <v>42621</v>
      </c>
      <c r="C7554" s="76">
        <v>45005</v>
      </c>
      <c r="D7554" s="77">
        <v>253</v>
      </c>
      <c r="E7554" s="77">
        <v>4</v>
      </c>
      <c r="F7554" s="78"/>
      <c r="G7554" s="79">
        <v>45005.912187499976</v>
      </c>
      <c r="H7554" s="77">
        <v>146</v>
      </c>
      <c r="I7554" s="76">
        <v>45005.957638888889</v>
      </c>
      <c r="J7554" s="78"/>
      <c r="K7554" s="80">
        <v>1</v>
      </c>
    </row>
    <row r="7555" spans="2:11" x14ac:dyDescent="0.3">
      <c r="B7555" s="75">
        <v>42622</v>
      </c>
      <c r="C7555" s="76">
        <v>45006</v>
      </c>
      <c r="D7555" s="77">
        <v>583</v>
      </c>
      <c r="E7555" s="77">
        <v>2</v>
      </c>
      <c r="F7555" s="78"/>
      <c r="G7555" s="79">
        <v>45006.333333333336</v>
      </c>
      <c r="H7555" s="77">
        <v>158</v>
      </c>
      <c r="I7555" s="76">
        <v>45006.972222222219</v>
      </c>
      <c r="J7555" s="78"/>
      <c r="K7555" s="80">
        <v>1</v>
      </c>
    </row>
    <row r="7556" spans="2:11" x14ac:dyDescent="0.3">
      <c r="B7556" s="75">
        <v>42623</v>
      </c>
      <c r="C7556" s="76">
        <v>45006</v>
      </c>
      <c r="D7556" s="77">
        <v>62</v>
      </c>
      <c r="E7556" s="77">
        <v>5</v>
      </c>
      <c r="F7556" s="78"/>
      <c r="G7556" s="79">
        <v>45006.343576388892</v>
      </c>
      <c r="H7556" s="77">
        <v>173</v>
      </c>
      <c r="I7556" s="76">
        <v>45006.972222222219</v>
      </c>
      <c r="J7556" s="78"/>
      <c r="K7556" s="80">
        <v>1</v>
      </c>
    </row>
    <row r="7557" spans="2:11" x14ac:dyDescent="0.3">
      <c r="B7557" s="75">
        <v>42624</v>
      </c>
      <c r="C7557" s="76">
        <v>45006</v>
      </c>
      <c r="D7557" s="77">
        <v>514</v>
      </c>
      <c r="E7557" s="77">
        <v>5</v>
      </c>
      <c r="F7557" s="78"/>
      <c r="G7557" s="79">
        <v>45006.352685185186</v>
      </c>
      <c r="H7557" s="77">
        <v>177</v>
      </c>
      <c r="I7557" s="76">
        <v>45006.972222222219</v>
      </c>
      <c r="J7557" s="78"/>
      <c r="K7557" s="80">
        <v>1</v>
      </c>
    </row>
    <row r="7558" spans="2:11" x14ac:dyDescent="0.3">
      <c r="B7558" s="75">
        <v>42625</v>
      </c>
      <c r="C7558" s="76">
        <v>45006</v>
      </c>
      <c r="D7558" s="77">
        <v>1394</v>
      </c>
      <c r="E7558" s="77">
        <v>5</v>
      </c>
      <c r="F7558" s="78"/>
      <c r="G7558" s="79">
        <v>45006.361122685186</v>
      </c>
      <c r="H7558" s="77">
        <v>150</v>
      </c>
      <c r="I7558" s="76">
        <v>45006.972222222219</v>
      </c>
      <c r="J7558" s="78"/>
      <c r="K7558" s="80">
        <v>1</v>
      </c>
    </row>
    <row r="7559" spans="2:11" x14ac:dyDescent="0.3">
      <c r="B7559" s="75">
        <v>42626</v>
      </c>
      <c r="C7559" s="76">
        <v>45006</v>
      </c>
      <c r="D7559" s="77">
        <v>300</v>
      </c>
      <c r="E7559" s="77">
        <v>1</v>
      </c>
      <c r="F7559" s="78"/>
      <c r="G7559" s="79">
        <v>45006.374085648153</v>
      </c>
      <c r="H7559" s="77">
        <v>178</v>
      </c>
      <c r="I7559" s="76">
        <v>45006.972222222219</v>
      </c>
      <c r="J7559" s="78"/>
      <c r="K7559" s="80">
        <v>1</v>
      </c>
    </row>
    <row r="7560" spans="2:11" x14ac:dyDescent="0.3">
      <c r="B7560" s="75">
        <v>42627</v>
      </c>
      <c r="C7560" s="76">
        <v>45006</v>
      </c>
      <c r="D7560" s="77">
        <v>13</v>
      </c>
      <c r="E7560" s="77">
        <v>5</v>
      </c>
      <c r="F7560" s="78"/>
      <c r="G7560" s="79">
        <v>45006.387488425928</v>
      </c>
      <c r="H7560" s="77">
        <v>160</v>
      </c>
      <c r="I7560" s="76">
        <v>45006.972222222219</v>
      </c>
      <c r="J7560" s="78"/>
      <c r="K7560" s="80">
        <v>1</v>
      </c>
    </row>
    <row r="7561" spans="2:11" x14ac:dyDescent="0.3">
      <c r="B7561" s="75">
        <v>42628</v>
      </c>
      <c r="C7561" s="76">
        <v>45006</v>
      </c>
      <c r="D7561" s="77">
        <v>676</v>
      </c>
      <c r="E7561" s="77">
        <v>6</v>
      </c>
      <c r="F7561" s="78"/>
      <c r="G7561" s="79">
        <v>45006.399398148147</v>
      </c>
      <c r="H7561" s="77">
        <v>177</v>
      </c>
      <c r="I7561" s="76">
        <v>45006.972222222219</v>
      </c>
      <c r="J7561" s="78"/>
      <c r="K7561" s="80">
        <v>1</v>
      </c>
    </row>
    <row r="7562" spans="2:11" x14ac:dyDescent="0.3">
      <c r="B7562" s="75">
        <v>42629</v>
      </c>
      <c r="C7562" s="76">
        <v>45006</v>
      </c>
      <c r="D7562" s="77">
        <v>1244</v>
      </c>
      <c r="E7562" s="77">
        <v>2</v>
      </c>
      <c r="F7562" s="78"/>
      <c r="G7562" s="79">
        <v>45006.408483796295</v>
      </c>
      <c r="H7562" s="77">
        <v>174</v>
      </c>
      <c r="I7562" s="76">
        <v>45006.972222222219</v>
      </c>
      <c r="J7562" s="78"/>
      <c r="K7562" s="80">
        <v>1</v>
      </c>
    </row>
    <row r="7563" spans="2:11" x14ac:dyDescent="0.3">
      <c r="B7563" s="75">
        <v>42630</v>
      </c>
      <c r="C7563" s="76">
        <v>45006</v>
      </c>
      <c r="D7563" s="77">
        <v>738</v>
      </c>
      <c r="E7563" s="77">
        <v>1</v>
      </c>
      <c r="F7563" s="78"/>
      <c r="G7563" s="79">
        <v>45006.41684027778</v>
      </c>
      <c r="H7563" s="77">
        <v>152</v>
      </c>
      <c r="I7563" s="76">
        <v>45006.972222222219</v>
      </c>
      <c r="J7563" s="78"/>
      <c r="K7563" s="80">
        <v>1</v>
      </c>
    </row>
    <row r="7564" spans="2:11" x14ac:dyDescent="0.3">
      <c r="B7564" s="75">
        <v>42631</v>
      </c>
      <c r="C7564" s="76">
        <v>45006</v>
      </c>
      <c r="D7564" s="77">
        <v>369</v>
      </c>
      <c r="E7564" s="77">
        <v>1</v>
      </c>
      <c r="F7564" s="78"/>
      <c r="G7564" s="79">
        <v>45006.431458333333</v>
      </c>
      <c r="H7564" s="77">
        <v>167</v>
      </c>
      <c r="I7564" s="76">
        <v>45006.972222222219</v>
      </c>
      <c r="J7564" s="78"/>
      <c r="K7564" s="80">
        <v>1</v>
      </c>
    </row>
    <row r="7565" spans="2:11" x14ac:dyDescent="0.3">
      <c r="B7565" s="75">
        <v>42632</v>
      </c>
      <c r="C7565" s="76">
        <v>45006</v>
      </c>
      <c r="D7565" s="77">
        <v>993</v>
      </c>
      <c r="E7565" s="77">
        <v>6</v>
      </c>
      <c r="F7565" s="78"/>
      <c r="G7565" s="79">
        <v>45006.442094907405</v>
      </c>
      <c r="H7565" s="77">
        <v>149</v>
      </c>
      <c r="I7565" s="76">
        <v>45006.972222222219</v>
      </c>
      <c r="J7565" s="78"/>
      <c r="K7565" s="80">
        <v>1</v>
      </c>
    </row>
    <row r="7566" spans="2:11" x14ac:dyDescent="0.3">
      <c r="B7566" s="75">
        <v>42633</v>
      </c>
      <c r="C7566" s="76">
        <v>45006</v>
      </c>
      <c r="D7566" s="77">
        <v>1145</v>
      </c>
      <c r="E7566" s="77">
        <v>2</v>
      </c>
      <c r="F7566" s="78"/>
      <c r="G7566" s="79">
        <v>45006.456504629627</v>
      </c>
      <c r="H7566" s="77">
        <v>161</v>
      </c>
      <c r="I7566" s="76">
        <v>45006.972222222219</v>
      </c>
      <c r="J7566" s="78"/>
      <c r="K7566" s="80">
        <v>1</v>
      </c>
    </row>
    <row r="7567" spans="2:11" x14ac:dyDescent="0.3">
      <c r="B7567" s="75">
        <v>42634</v>
      </c>
      <c r="C7567" s="76">
        <v>45006</v>
      </c>
      <c r="D7567" s="77">
        <v>852</v>
      </c>
      <c r="E7567" s="77">
        <v>1</v>
      </c>
      <c r="F7567" s="78"/>
      <c r="G7567" s="79">
        <v>45006.471365740741</v>
      </c>
      <c r="H7567" s="77">
        <v>157</v>
      </c>
      <c r="I7567" s="76">
        <v>45006.972222222219</v>
      </c>
      <c r="J7567" s="78"/>
      <c r="K7567" s="80">
        <v>1</v>
      </c>
    </row>
    <row r="7568" spans="2:11" x14ac:dyDescent="0.3">
      <c r="B7568" s="75">
        <v>42635</v>
      </c>
      <c r="C7568" s="76">
        <v>45006</v>
      </c>
      <c r="D7568" s="77">
        <v>1164</v>
      </c>
      <c r="E7568" s="77">
        <v>6</v>
      </c>
      <c r="F7568" s="78"/>
      <c r="G7568" s="79">
        <v>45006.480358796296</v>
      </c>
      <c r="H7568" s="77">
        <v>169</v>
      </c>
      <c r="I7568" s="76">
        <v>45006.972222222219</v>
      </c>
      <c r="J7568" s="78"/>
      <c r="K7568" s="80">
        <v>1</v>
      </c>
    </row>
    <row r="7569" spans="2:11" x14ac:dyDescent="0.3">
      <c r="B7569" s="75">
        <v>42636</v>
      </c>
      <c r="C7569" s="76">
        <v>45006</v>
      </c>
      <c r="D7569" s="77">
        <v>241</v>
      </c>
      <c r="E7569" s="77">
        <v>3</v>
      </c>
      <c r="F7569" s="78"/>
      <c r="G7569" s="79">
        <v>45006.494305555556</v>
      </c>
      <c r="H7569" s="77">
        <v>163</v>
      </c>
      <c r="I7569" s="76">
        <v>45006.972222222219</v>
      </c>
      <c r="J7569" s="78"/>
      <c r="K7569" s="80">
        <v>1</v>
      </c>
    </row>
    <row r="7570" spans="2:11" x14ac:dyDescent="0.3">
      <c r="B7570" s="75">
        <v>42637</v>
      </c>
      <c r="C7570" s="76">
        <v>45006</v>
      </c>
      <c r="D7570" s="77">
        <v>56</v>
      </c>
      <c r="E7570" s="77">
        <v>6</v>
      </c>
      <c r="F7570" s="78"/>
      <c r="G7570" s="79">
        <v>45006.507939814815</v>
      </c>
      <c r="H7570" s="77">
        <v>170</v>
      </c>
      <c r="I7570" s="76">
        <v>45006.972222222219</v>
      </c>
      <c r="J7570" s="78"/>
      <c r="K7570" s="80">
        <v>1</v>
      </c>
    </row>
    <row r="7571" spans="2:11" x14ac:dyDescent="0.3">
      <c r="B7571" s="75">
        <v>42638</v>
      </c>
      <c r="C7571" s="76">
        <v>45006</v>
      </c>
      <c r="D7571" s="77">
        <v>1362</v>
      </c>
      <c r="E7571" s="77">
        <v>6</v>
      </c>
      <c r="F7571" s="78"/>
      <c r="G7571" s="79">
        <v>45006.516377314816</v>
      </c>
      <c r="H7571" s="77">
        <v>162</v>
      </c>
      <c r="I7571" s="76">
        <v>45006.972222222219</v>
      </c>
      <c r="J7571" s="78"/>
      <c r="K7571" s="80">
        <v>1</v>
      </c>
    </row>
    <row r="7572" spans="2:11" x14ac:dyDescent="0.3">
      <c r="B7572" s="75">
        <v>42639</v>
      </c>
      <c r="C7572" s="76">
        <v>45006</v>
      </c>
      <c r="D7572" s="77">
        <v>1057</v>
      </c>
      <c r="E7572" s="77">
        <v>3</v>
      </c>
      <c r="F7572" s="78"/>
      <c r="G7572" s="79">
        <v>45006.528090277781</v>
      </c>
      <c r="H7572" s="77">
        <v>149</v>
      </c>
      <c r="I7572" s="76">
        <v>45006.972222222219</v>
      </c>
      <c r="J7572" s="78"/>
      <c r="K7572" s="80">
        <v>1</v>
      </c>
    </row>
    <row r="7573" spans="2:11" x14ac:dyDescent="0.3">
      <c r="B7573" s="75">
        <v>42640</v>
      </c>
      <c r="C7573" s="76">
        <v>45006</v>
      </c>
      <c r="D7573" s="77">
        <v>1302</v>
      </c>
      <c r="E7573" s="77">
        <v>4</v>
      </c>
      <c r="F7573" s="78"/>
      <c r="G7573" s="79">
        <v>45006.54</v>
      </c>
      <c r="H7573" s="77">
        <v>143</v>
      </c>
      <c r="I7573" s="76">
        <v>45006.972222222219</v>
      </c>
      <c r="J7573" s="78"/>
      <c r="K7573" s="80">
        <v>1</v>
      </c>
    </row>
    <row r="7574" spans="2:11" x14ac:dyDescent="0.3">
      <c r="B7574" s="75">
        <v>42641</v>
      </c>
      <c r="C7574" s="76">
        <v>45006</v>
      </c>
      <c r="D7574" s="77">
        <v>663</v>
      </c>
      <c r="E7574" s="77">
        <v>2</v>
      </c>
      <c r="F7574" s="78"/>
      <c r="G7574" s="79">
        <v>45006.55059027778</v>
      </c>
      <c r="H7574" s="77">
        <v>173</v>
      </c>
      <c r="I7574" s="76">
        <v>45006.972222222219</v>
      </c>
      <c r="J7574" s="78"/>
      <c r="K7574" s="80">
        <v>1</v>
      </c>
    </row>
    <row r="7575" spans="2:11" x14ac:dyDescent="0.3">
      <c r="B7575" s="75">
        <v>42642</v>
      </c>
      <c r="C7575" s="76">
        <v>45006</v>
      </c>
      <c r="D7575" s="77">
        <v>364</v>
      </c>
      <c r="E7575" s="77">
        <v>2</v>
      </c>
      <c r="F7575" s="78"/>
      <c r="G7575" s="79">
        <v>45006.564340277779</v>
      </c>
      <c r="H7575" s="77">
        <v>146</v>
      </c>
      <c r="I7575" s="76">
        <v>45006.972222222219</v>
      </c>
      <c r="J7575" s="78"/>
      <c r="K7575" s="80">
        <v>1</v>
      </c>
    </row>
    <row r="7576" spans="2:11" x14ac:dyDescent="0.3">
      <c r="B7576" s="75">
        <v>42643</v>
      </c>
      <c r="C7576" s="76">
        <v>45006</v>
      </c>
      <c r="D7576" s="77">
        <v>939</v>
      </c>
      <c r="E7576" s="77">
        <v>1</v>
      </c>
      <c r="F7576" s="78"/>
      <c r="G7576" s="79">
        <v>45006.577916666669</v>
      </c>
      <c r="H7576" s="77">
        <v>179</v>
      </c>
      <c r="I7576" s="76">
        <v>45006.972222222219</v>
      </c>
      <c r="J7576" s="78"/>
      <c r="K7576" s="80">
        <v>1</v>
      </c>
    </row>
    <row r="7577" spans="2:11" x14ac:dyDescent="0.3">
      <c r="B7577" s="75">
        <v>42644</v>
      </c>
      <c r="C7577" s="76">
        <v>45006</v>
      </c>
      <c r="D7577" s="77">
        <v>623</v>
      </c>
      <c r="E7577" s="77">
        <v>6</v>
      </c>
      <c r="F7577" s="78"/>
      <c r="G7577" s="79">
        <v>45006.587719907409</v>
      </c>
      <c r="H7577" s="77">
        <v>165</v>
      </c>
      <c r="I7577" s="76">
        <v>45006.972222222219</v>
      </c>
      <c r="J7577" s="78"/>
      <c r="K7577" s="80">
        <v>1</v>
      </c>
    </row>
    <row r="7578" spans="2:11" x14ac:dyDescent="0.3">
      <c r="B7578" s="75">
        <v>42645</v>
      </c>
      <c r="C7578" s="76">
        <v>45006</v>
      </c>
      <c r="D7578" s="77">
        <v>508</v>
      </c>
      <c r="E7578" s="77">
        <v>3</v>
      </c>
      <c r="F7578" s="78"/>
      <c r="G7578" s="79">
        <v>45006.598055555558</v>
      </c>
      <c r="H7578" s="77">
        <v>147</v>
      </c>
      <c r="I7578" s="76">
        <v>45006.972222222219</v>
      </c>
      <c r="J7578" s="78"/>
      <c r="K7578" s="80">
        <v>1</v>
      </c>
    </row>
    <row r="7579" spans="2:11" x14ac:dyDescent="0.3">
      <c r="B7579" s="75">
        <v>42646</v>
      </c>
      <c r="C7579" s="76">
        <v>45006</v>
      </c>
      <c r="D7579" s="77">
        <v>582</v>
      </c>
      <c r="E7579" s="77">
        <v>6</v>
      </c>
      <c r="F7579" s="78"/>
      <c r="G7579" s="79">
        <v>45006.607581018521</v>
      </c>
      <c r="H7579" s="77">
        <v>150</v>
      </c>
      <c r="I7579" s="76">
        <v>45006.972222222219</v>
      </c>
      <c r="J7579" s="78"/>
      <c r="K7579" s="80">
        <v>1</v>
      </c>
    </row>
    <row r="7580" spans="2:11" x14ac:dyDescent="0.3">
      <c r="B7580" s="75">
        <v>42647</v>
      </c>
      <c r="C7580" s="76">
        <v>45006</v>
      </c>
      <c r="D7580" s="77">
        <v>884</v>
      </c>
      <c r="E7580" s="77">
        <v>1</v>
      </c>
      <c r="F7580" s="78"/>
      <c r="G7580" s="79">
        <v>45006.619953703703</v>
      </c>
      <c r="H7580" s="77">
        <v>163</v>
      </c>
      <c r="I7580" s="76">
        <v>45006.972222222219</v>
      </c>
      <c r="J7580" s="78"/>
      <c r="K7580" s="80">
        <v>1</v>
      </c>
    </row>
    <row r="7581" spans="2:11" x14ac:dyDescent="0.3">
      <c r="B7581" s="75">
        <v>42648</v>
      </c>
      <c r="C7581" s="76">
        <v>45006</v>
      </c>
      <c r="D7581" s="77">
        <v>564</v>
      </c>
      <c r="E7581" s="77">
        <v>4</v>
      </c>
      <c r="F7581" s="78"/>
      <c r="G7581" s="79">
        <v>45006.633240740739</v>
      </c>
      <c r="H7581" s="77">
        <v>177</v>
      </c>
      <c r="I7581" s="76">
        <v>45006.972222222219</v>
      </c>
      <c r="J7581" s="78"/>
      <c r="K7581" s="80">
        <v>1</v>
      </c>
    </row>
    <row r="7582" spans="2:11" x14ac:dyDescent="0.3">
      <c r="B7582" s="75">
        <v>42649</v>
      </c>
      <c r="C7582" s="76">
        <v>45006</v>
      </c>
      <c r="D7582" s="77">
        <v>377</v>
      </c>
      <c r="E7582" s="77">
        <v>3</v>
      </c>
      <c r="F7582" s="78"/>
      <c r="G7582" s="79">
        <v>45006.647511574076</v>
      </c>
      <c r="H7582" s="77">
        <v>177</v>
      </c>
      <c r="I7582" s="76">
        <v>45006.972222222219</v>
      </c>
      <c r="J7582" s="78"/>
      <c r="K7582" s="80">
        <v>1</v>
      </c>
    </row>
    <row r="7583" spans="2:11" x14ac:dyDescent="0.3">
      <c r="B7583" s="75">
        <v>42650</v>
      </c>
      <c r="C7583" s="76">
        <v>45006</v>
      </c>
      <c r="D7583" s="77">
        <v>54</v>
      </c>
      <c r="E7583" s="77">
        <v>3</v>
      </c>
      <c r="F7583" s="78"/>
      <c r="G7583" s="79">
        <v>45006.66138888889</v>
      </c>
      <c r="H7583" s="77">
        <v>177</v>
      </c>
      <c r="I7583" s="76">
        <v>45006.972222222219</v>
      </c>
      <c r="J7583" s="78"/>
      <c r="K7583" s="80">
        <v>1</v>
      </c>
    </row>
    <row r="7584" spans="2:11" x14ac:dyDescent="0.3">
      <c r="B7584" s="75">
        <v>42651</v>
      </c>
      <c r="C7584" s="76">
        <v>45006</v>
      </c>
      <c r="D7584" s="77">
        <v>260</v>
      </c>
      <c r="E7584" s="77">
        <v>1</v>
      </c>
      <c r="F7584" s="78"/>
      <c r="G7584" s="79">
        <v>45006.672592592593</v>
      </c>
      <c r="H7584" s="77">
        <v>144</v>
      </c>
      <c r="I7584" s="76">
        <v>45006.972222222219</v>
      </c>
      <c r="J7584" s="78"/>
      <c r="K7584" s="80">
        <v>1</v>
      </c>
    </row>
    <row r="7585" spans="2:11" x14ac:dyDescent="0.3">
      <c r="B7585" s="75">
        <v>42652</v>
      </c>
      <c r="C7585" s="76">
        <v>45006</v>
      </c>
      <c r="D7585" s="77">
        <v>962</v>
      </c>
      <c r="E7585" s="77">
        <v>5</v>
      </c>
      <c r="F7585" s="78"/>
      <c r="G7585" s="79">
        <v>45006.684895833336</v>
      </c>
      <c r="H7585" s="77">
        <v>162</v>
      </c>
      <c r="I7585" s="76">
        <v>45006.972222222219</v>
      </c>
      <c r="J7585" s="78"/>
      <c r="K7585" s="80">
        <v>1</v>
      </c>
    </row>
    <row r="7586" spans="2:11" x14ac:dyDescent="0.3">
      <c r="B7586" s="75">
        <v>42653</v>
      </c>
      <c r="C7586" s="76">
        <v>45006</v>
      </c>
      <c r="D7586" s="77">
        <v>358</v>
      </c>
      <c r="E7586" s="77">
        <v>1</v>
      </c>
      <c r="F7586" s="78"/>
      <c r="G7586" s="79">
        <v>45006.697928240741</v>
      </c>
      <c r="H7586" s="77">
        <v>171</v>
      </c>
      <c r="I7586" s="76">
        <v>45006.972222222219</v>
      </c>
      <c r="J7586" s="78"/>
      <c r="K7586" s="80">
        <v>1</v>
      </c>
    </row>
    <row r="7587" spans="2:11" x14ac:dyDescent="0.3">
      <c r="B7587" s="75">
        <v>42654</v>
      </c>
      <c r="C7587" s="76">
        <v>45006</v>
      </c>
      <c r="D7587" s="77">
        <v>76</v>
      </c>
      <c r="E7587" s="77">
        <v>6</v>
      </c>
      <c r="F7587" s="78"/>
      <c r="G7587" s="79">
        <v>45006.7112037037</v>
      </c>
      <c r="H7587" s="77">
        <v>143</v>
      </c>
      <c r="I7587" s="76">
        <v>45006.972222222219</v>
      </c>
      <c r="J7587" s="78"/>
      <c r="K7587" s="80">
        <v>1</v>
      </c>
    </row>
    <row r="7588" spans="2:11" x14ac:dyDescent="0.3">
      <c r="B7588" s="75">
        <v>42655</v>
      </c>
      <c r="C7588" s="76">
        <v>45006</v>
      </c>
      <c r="D7588" s="77">
        <v>1002</v>
      </c>
      <c r="E7588" s="77">
        <v>2</v>
      </c>
      <c r="F7588" s="78"/>
      <c r="G7588" s="79">
        <v>45006.720300925925</v>
      </c>
      <c r="H7588" s="77">
        <v>142</v>
      </c>
      <c r="I7588" s="76">
        <v>45006.972222222219</v>
      </c>
      <c r="J7588" s="78"/>
      <c r="K7588" s="80">
        <v>1</v>
      </c>
    </row>
    <row r="7589" spans="2:11" x14ac:dyDescent="0.3">
      <c r="B7589" s="75">
        <v>42656</v>
      </c>
      <c r="C7589" s="76">
        <v>45006</v>
      </c>
      <c r="D7589" s="77">
        <v>921</v>
      </c>
      <c r="E7589" s="77">
        <v>3</v>
      </c>
      <c r="F7589" s="78"/>
      <c r="G7589" s="79">
        <v>45006.73542824074</v>
      </c>
      <c r="H7589" s="77">
        <v>156</v>
      </c>
      <c r="I7589" s="76">
        <v>45006.972222222219</v>
      </c>
      <c r="J7589" s="78"/>
      <c r="K7589" s="80">
        <v>1</v>
      </c>
    </row>
    <row r="7590" spans="2:11" x14ac:dyDescent="0.3">
      <c r="B7590" s="75">
        <v>42657</v>
      </c>
      <c r="C7590" s="76">
        <v>45006</v>
      </c>
      <c r="D7590" s="77">
        <v>479</v>
      </c>
      <c r="E7590" s="77">
        <v>6</v>
      </c>
      <c r="F7590" s="78"/>
      <c r="G7590" s="79">
        <v>45006.748831018514</v>
      </c>
      <c r="H7590" s="77">
        <v>141</v>
      </c>
      <c r="I7590" s="76">
        <v>45006.972222222219</v>
      </c>
      <c r="J7590" s="78"/>
      <c r="K7590" s="80">
        <v>1</v>
      </c>
    </row>
    <row r="7591" spans="2:11" x14ac:dyDescent="0.3">
      <c r="B7591" s="75">
        <v>42658</v>
      </c>
      <c r="C7591" s="76">
        <v>45006</v>
      </c>
      <c r="D7591" s="77">
        <v>820</v>
      </c>
      <c r="E7591" s="77">
        <v>4</v>
      </c>
      <c r="F7591" s="78"/>
      <c r="G7591" s="79">
        <v>45006.760937499996</v>
      </c>
      <c r="H7591" s="77">
        <v>158</v>
      </c>
      <c r="I7591" s="76">
        <v>45006.972222222219</v>
      </c>
      <c r="J7591" s="78"/>
      <c r="K7591" s="80">
        <v>1</v>
      </c>
    </row>
    <row r="7592" spans="2:11" x14ac:dyDescent="0.3">
      <c r="B7592" s="75">
        <v>42659</v>
      </c>
      <c r="C7592" s="76">
        <v>45006</v>
      </c>
      <c r="D7592" s="77">
        <v>1393</v>
      </c>
      <c r="E7592" s="77">
        <v>3</v>
      </c>
      <c r="F7592" s="78"/>
      <c r="G7592" s="79">
        <v>45006.769594907404</v>
      </c>
      <c r="H7592" s="77">
        <v>163</v>
      </c>
      <c r="I7592" s="76">
        <v>45006.972222222219</v>
      </c>
      <c r="J7592" s="78"/>
      <c r="K7592" s="80">
        <v>1</v>
      </c>
    </row>
    <row r="7593" spans="2:11" x14ac:dyDescent="0.3">
      <c r="B7593" s="75">
        <v>42660</v>
      </c>
      <c r="C7593" s="76">
        <v>45006</v>
      </c>
      <c r="D7593" s="77">
        <v>943</v>
      </c>
      <c r="E7593" s="77">
        <v>6</v>
      </c>
      <c r="F7593" s="78"/>
      <c r="G7593" s="79">
        <v>45006.784594907404</v>
      </c>
      <c r="H7593" s="77">
        <v>154</v>
      </c>
      <c r="I7593" s="76">
        <v>45006.972222222219</v>
      </c>
      <c r="J7593" s="78"/>
      <c r="K7593" s="80">
        <v>1</v>
      </c>
    </row>
    <row r="7594" spans="2:11" x14ac:dyDescent="0.3">
      <c r="B7594" s="75">
        <v>42661</v>
      </c>
      <c r="C7594" s="76">
        <v>45006</v>
      </c>
      <c r="D7594" s="77">
        <v>292</v>
      </c>
      <c r="E7594" s="77">
        <v>6</v>
      </c>
      <c r="F7594" s="78"/>
      <c r="G7594" s="79">
        <v>45006.796030092592</v>
      </c>
      <c r="H7594" s="77">
        <v>178</v>
      </c>
      <c r="I7594" s="76">
        <v>45006.972222222219</v>
      </c>
      <c r="J7594" s="78"/>
      <c r="K7594" s="80">
        <v>1</v>
      </c>
    </row>
    <row r="7595" spans="2:11" x14ac:dyDescent="0.3">
      <c r="B7595" s="75">
        <v>42662</v>
      </c>
      <c r="C7595" s="76">
        <v>45006</v>
      </c>
      <c r="D7595" s="77">
        <v>129</v>
      </c>
      <c r="E7595" s="77">
        <v>2</v>
      </c>
      <c r="F7595" s="78"/>
      <c r="G7595" s="79">
        <v>45006.809039351851</v>
      </c>
      <c r="H7595" s="77">
        <v>176</v>
      </c>
      <c r="I7595" s="76">
        <v>45006.972222222219</v>
      </c>
      <c r="J7595" s="78"/>
      <c r="K7595" s="80">
        <v>1</v>
      </c>
    </row>
    <row r="7596" spans="2:11" x14ac:dyDescent="0.3">
      <c r="B7596" s="75">
        <v>42663</v>
      </c>
      <c r="C7596" s="76">
        <v>45006</v>
      </c>
      <c r="D7596" s="77">
        <v>32</v>
      </c>
      <c r="E7596" s="77">
        <v>1</v>
      </c>
      <c r="F7596" s="78"/>
      <c r="G7596" s="79">
        <v>45006.824108796296</v>
      </c>
      <c r="H7596" s="77">
        <v>175</v>
      </c>
      <c r="I7596" s="76">
        <v>45006.972222222219</v>
      </c>
      <c r="J7596" s="78"/>
      <c r="K7596" s="80">
        <v>1</v>
      </c>
    </row>
    <row r="7597" spans="2:11" x14ac:dyDescent="0.3">
      <c r="B7597" s="75">
        <v>42664</v>
      </c>
      <c r="C7597" s="76">
        <v>45006</v>
      </c>
      <c r="D7597" s="77">
        <v>1190</v>
      </c>
      <c r="E7597" s="77">
        <v>4</v>
      </c>
      <c r="F7597" s="78"/>
      <c r="G7597" s="79">
        <v>45006.834861111114</v>
      </c>
      <c r="H7597" s="77">
        <v>140</v>
      </c>
      <c r="I7597" s="76">
        <v>45006.972222222219</v>
      </c>
      <c r="J7597" s="78"/>
      <c r="K7597" s="80">
        <v>1</v>
      </c>
    </row>
    <row r="7598" spans="2:11" x14ac:dyDescent="0.3">
      <c r="B7598" s="75">
        <v>42665</v>
      </c>
      <c r="C7598" s="76">
        <v>45006</v>
      </c>
      <c r="D7598" s="77">
        <v>213</v>
      </c>
      <c r="E7598" s="77">
        <v>5</v>
      </c>
      <c r="F7598" s="78"/>
      <c r="G7598" s="79">
        <v>45006.845497685186</v>
      </c>
      <c r="H7598" s="77">
        <v>153</v>
      </c>
      <c r="I7598" s="76">
        <v>45006.972222222219</v>
      </c>
      <c r="J7598" s="78"/>
      <c r="K7598" s="80">
        <v>1</v>
      </c>
    </row>
    <row r="7599" spans="2:11" x14ac:dyDescent="0.3">
      <c r="B7599" s="75">
        <v>42666</v>
      </c>
      <c r="C7599" s="76">
        <v>45006</v>
      </c>
      <c r="D7599" s="77">
        <v>1105</v>
      </c>
      <c r="E7599" s="77">
        <v>1</v>
      </c>
      <c r="F7599" s="78"/>
      <c r="G7599" s="79">
        <v>45006.860543981486</v>
      </c>
      <c r="H7599" s="77">
        <v>174</v>
      </c>
      <c r="I7599" s="76">
        <v>45006.972222222219</v>
      </c>
      <c r="J7599" s="78"/>
      <c r="K7599" s="80">
        <v>1</v>
      </c>
    </row>
    <row r="7600" spans="2:11" x14ac:dyDescent="0.3">
      <c r="B7600" s="75">
        <v>42667</v>
      </c>
      <c r="C7600" s="76">
        <v>45006</v>
      </c>
      <c r="D7600" s="77">
        <v>197</v>
      </c>
      <c r="E7600" s="77">
        <v>3</v>
      </c>
      <c r="F7600" s="78"/>
      <c r="G7600" s="79">
        <v>45006.869131944448</v>
      </c>
      <c r="H7600" s="77">
        <v>178</v>
      </c>
      <c r="I7600" s="76">
        <v>45006.972222222219</v>
      </c>
      <c r="J7600" s="78"/>
      <c r="K7600" s="80">
        <v>1</v>
      </c>
    </row>
    <row r="7601" spans="2:11" x14ac:dyDescent="0.3">
      <c r="B7601" s="75">
        <v>42668</v>
      </c>
      <c r="C7601" s="76">
        <v>45006</v>
      </c>
      <c r="D7601" s="77">
        <v>101</v>
      </c>
      <c r="E7601" s="77">
        <v>6</v>
      </c>
      <c r="F7601" s="78"/>
      <c r="G7601" s="79">
        <v>45006.883726851855</v>
      </c>
      <c r="H7601" s="77">
        <v>141</v>
      </c>
      <c r="I7601" s="76">
        <v>45006.972222222219</v>
      </c>
      <c r="J7601" s="78"/>
      <c r="K7601" s="80">
        <v>1</v>
      </c>
    </row>
    <row r="7602" spans="2:11" x14ac:dyDescent="0.3">
      <c r="B7602" s="75">
        <v>42669</v>
      </c>
      <c r="C7602" s="76">
        <v>45006</v>
      </c>
      <c r="D7602" s="77">
        <v>401</v>
      </c>
      <c r="E7602" s="77">
        <v>1</v>
      </c>
      <c r="F7602" s="78"/>
      <c r="G7602" s="79">
        <v>45006.895636574074</v>
      </c>
      <c r="H7602" s="77">
        <v>151</v>
      </c>
      <c r="I7602" s="76">
        <v>45006.972222222219</v>
      </c>
      <c r="J7602" s="78"/>
      <c r="K7602" s="80">
        <v>1</v>
      </c>
    </row>
    <row r="7603" spans="2:11" x14ac:dyDescent="0.3">
      <c r="B7603" s="75">
        <v>42670</v>
      </c>
      <c r="C7603" s="76">
        <v>45007</v>
      </c>
      <c r="D7603" s="77">
        <v>1321</v>
      </c>
      <c r="E7603" s="77">
        <v>1</v>
      </c>
      <c r="F7603" s="78"/>
      <c r="G7603" s="79">
        <v>45007.333333333336</v>
      </c>
      <c r="H7603" s="77">
        <v>176</v>
      </c>
      <c r="I7603" s="76">
        <v>45007.959027777775</v>
      </c>
      <c r="J7603" s="78"/>
      <c r="K7603" s="80">
        <v>1</v>
      </c>
    </row>
    <row r="7604" spans="2:11" x14ac:dyDescent="0.3">
      <c r="B7604" s="75">
        <v>42671</v>
      </c>
      <c r="C7604" s="76">
        <v>45007</v>
      </c>
      <c r="D7604" s="77">
        <v>637</v>
      </c>
      <c r="E7604" s="77">
        <v>2</v>
      </c>
      <c r="F7604" s="78"/>
      <c r="G7604" s="79">
        <v>45007.345092592594</v>
      </c>
      <c r="H7604" s="77">
        <v>170</v>
      </c>
      <c r="I7604" s="76">
        <v>45007.959027777775</v>
      </c>
      <c r="J7604" s="78"/>
      <c r="K7604" s="80">
        <v>1</v>
      </c>
    </row>
    <row r="7605" spans="2:11" x14ac:dyDescent="0.3">
      <c r="B7605" s="75">
        <v>42672</v>
      </c>
      <c r="C7605" s="76">
        <v>45007</v>
      </c>
      <c r="D7605" s="77">
        <v>460</v>
      </c>
      <c r="E7605" s="77">
        <v>1</v>
      </c>
      <c r="F7605" s="78"/>
      <c r="G7605" s="79">
        <v>45007.359120370369</v>
      </c>
      <c r="H7605" s="77">
        <v>149</v>
      </c>
      <c r="I7605" s="76">
        <v>45007.959027777775</v>
      </c>
      <c r="J7605" s="78"/>
      <c r="K7605" s="80">
        <v>1</v>
      </c>
    </row>
    <row r="7606" spans="2:11" x14ac:dyDescent="0.3">
      <c r="B7606" s="75">
        <v>42673</v>
      </c>
      <c r="C7606" s="76">
        <v>45007</v>
      </c>
      <c r="D7606" s="77">
        <v>1259</v>
      </c>
      <c r="E7606" s="77">
        <v>3</v>
      </c>
      <c r="F7606" s="78"/>
      <c r="G7606" s="79">
        <v>45007.371620370366</v>
      </c>
      <c r="H7606" s="77">
        <v>168</v>
      </c>
      <c r="I7606" s="76">
        <v>45007.959027777775</v>
      </c>
      <c r="J7606" s="78"/>
      <c r="K7606" s="80">
        <v>1</v>
      </c>
    </row>
    <row r="7607" spans="2:11" x14ac:dyDescent="0.3">
      <c r="B7607" s="75">
        <v>42674</v>
      </c>
      <c r="C7607" s="76">
        <v>45007</v>
      </c>
      <c r="D7607" s="77">
        <v>414</v>
      </c>
      <c r="E7607" s="77">
        <v>4</v>
      </c>
      <c r="F7607" s="78"/>
      <c r="G7607" s="79">
        <v>45007.38717592592</v>
      </c>
      <c r="H7607" s="77">
        <v>159</v>
      </c>
      <c r="I7607" s="76">
        <v>45007.959027777775</v>
      </c>
      <c r="J7607" s="78"/>
      <c r="K7607" s="80">
        <v>1</v>
      </c>
    </row>
    <row r="7608" spans="2:11" x14ac:dyDescent="0.3">
      <c r="B7608" s="75">
        <v>42675</v>
      </c>
      <c r="C7608" s="76">
        <v>45007</v>
      </c>
      <c r="D7608" s="77">
        <v>109</v>
      </c>
      <c r="E7608" s="77">
        <v>5</v>
      </c>
      <c r="F7608" s="78"/>
      <c r="G7608" s="79">
        <v>45007.399942129625</v>
      </c>
      <c r="H7608" s="77">
        <v>165</v>
      </c>
      <c r="I7608" s="76">
        <v>45007.959027777775</v>
      </c>
      <c r="J7608" s="78"/>
      <c r="K7608" s="80">
        <v>1</v>
      </c>
    </row>
    <row r="7609" spans="2:11" x14ac:dyDescent="0.3">
      <c r="B7609" s="75">
        <v>42676</v>
      </c>
      <c r="C7609" s="76">
        <v>45007</v>
      </c>
      <c r="D7609" s="77">
        <v>946</v>
      </c>
      <c r="E7609" s="77">
        <v>4</v>
      </c>
      <c r="F7609" s="78"/>
      <c r="G7609" s="79">
        <v>45007.413240740738</v>
      </c>
      <c r="H7609" s="77">
        <v>161</v>
      </c>
      <c r="I7609" s="76">
        <v>45007.959027777775</v>
      </c>
      <c r="J7609" s="78"/>
      <c r="K7609" s="80">
        <v>1</v>
      </c>
    </row>
    <row r="7610" spans="2:11" x14ac:dyDescent="0.3">
      <c r="B7610" s="75">
        <v>42677</v>
      </c>
      <c r="C7610" s="76">
        <v>45007</v>
      </c>
      <c r="D7610" s="77">
        <v>1377</v>
      </c>
      <c r="E7610" s="77">
        <v>1</v>
      </c>
      <c r="F7610" s="78"/>
      <c r="G7610" s="79">
        <v>45007.426817129628</v>
      </c>
      <c r="H7610" s="77">
        <v>161</v>
      </c>
      <c r="I7610" s="76">
        <v>45007.959027777775</v>
      </c>
      <c r="J7610" s="78"/>
      <c r="K7610" s="80">
        <v>1</v>
      </c>
    </row>
    <row r="7611" spans="2:11" x14ac:dyDescent="0.3">
      <c r="B7611" s="75">
        <v>42678</v>
      </c>
      <c r="C7611" s="76">
        <v>45007</v>
      </c>
      <c r="D7611" s="77">
        <v>729</v>
      </c>
      <c r="E7611" s="77">
        <v>1</v>
      </c>
      <c r="F7611" s="78"/>
      <c r="G7611" s="79">
        <v>45007.441180555557</v>
      </c>
      <c r="H7611" s="77">
        <v>153</v>
      </c>
      <c r="I7611" s="76">
        <v>45007.959027777775</v>
      </c>
      <c r="J7611" s="78"/>
      <c r="K7611" s="80">
        <v>1</v>
      </c>
    </row>
    <row r="7612" spans="2:11" x14ac:dyDescent="0.3">
      <c r="B7612" s="75">
        <v>42679</v>
      </c>
      <c r="C7612" s="76">
        <v>45007</v>
      </c>
      <c r="D7612" s="77">
        <v>132</v>
      </c>
      <c r="E7612" s="77">
        <v>3</v>
      </c>
      <c r="F7612" s="78"/>
      <c r="G7612" s="79">
        <v>45007.452418981484</v>
      </c>
      <c r="H7612" s="77">
        <v>172</v>
      </c>
      <c r="I7612" s="76">
        <v>45007.959027777775</v>
      </c>
      <c r="J7612" s="78"/>
      <c r="K7612" s="80">
        <v>1</v>
      </c>
    </row>
    <row r="7613" spans="2:11" x14ac:dyDescent="0.3">
      <c r="B7613" s="75">
        <v>42680</v>
      </c>
      <c r="C7613" s="76">
        <v>45007</v>
      </c>
      <c r="D7613" s="77">
        <v>931</v>
      </c>
      <c r="E7613" s="77">
        <v>1</v>
      </c>
      <c r="F7613" s="78"/>
      <c r="G7613" s="79">
        <v>45007.461550925931</v>
      </c>
      <c r="H7613" s="77">
        <v>176</v>
      </c>
      <c r="I7613" s="76">
        <v>45007.959027777775</v>
      </c>
      <c r="J7613" s="78"/>
      <c r="K7613" s="80">
        <v>1</v>
      </c>
    </row>
    <row r="7614" spans="2:11" x14ac:dyDescent="0.3">
      <c r="B7614" s="75">
        <v>42681</v>
      </c>
      <c r="C7614" s="76">
        <v>45007</v>
      </c>
      <c r="D7614" s="77">
        <v>1328</v>
      </c>
      <c r="E7614" s="77">
        <v>5</v>
      </c>
      <c r="F7614" s="78"/>
      <c r="G7614" s="79">
        <v>45007.469768518524</v>
      </c>
      <c r="H7614" s="77">
        <v>166</v>
      </c>
      <c r="I7614" s="76">
        <v>45007.959027777775</v>
      </c>
      <c r="J7614" s="78"/>
      <c r="K7614" s="80">
        <v>1</v>
      </c>
    </row>
    <row r="7615" spans="2:11" x14ac:dyDescent="0.3">
      <c r="B7615" s="75">
        <v>42682</v>
      </c>
      <c r="C7615" s="76">
        <v>45007</v>
      </c>
      <c r="D7615" s="77">
        <v>1348</v>
      </c>
      <c r="E7615" s="77">
        <v>4</v>
      </c>
      <c r="F7615" s="78"/>
      <c r="G7615" s="79">
        <v>45007.480601851858</v>
      </c>
      <c r="H7615" s="77">
        <v>167</v>
      </c>
      <c r="I7615" s="76">
        <v>45007.959027777775</v>
      </c>
      <c r="J7615" s="78"/>
      <c r="K7615" s="80">
        <v>1</v>
      </c>
    </row>
    <row r="7616" spans="2:11" x14ac:dyDescent="0.3">
      <c r="B7616" s="75">
        <v>42683</v>
      </c>
      <c r="C7616" s="76">
        <v>45007</v>
      </c>
      <c r="D7616" s="77">
        <v>1049</v>
      </c>
      <c r="E7616" s="77">
        <v>1</v>
      </c>
      <c r="F7616" s="78"/>
      <c r="G7616" s="79">
        <v>45007.488831018527</v>
      </c>
      <c r="H7616" s="77">
        <v>145</v>
      </c>
      <c r="I7616" s="76">
        <v>45007.959027777775</v>
      </c>
      <c r="J7616" s="78"/>
      <c r="K7616" s="80">
        <v>1</v>
      </c>
    </row>
    <row r="7617" spans="2:11" x14ac:dyDescent="0.3">
      <c r="B7617" s="75">
        <v>42684</v>
      </c>
      <c r="C7617" s="76">
        <v>45007</v>
      </c>
      <c r="D7617" s="77">
        <v>41</v>
      </c>
      <c r="E7617" s="77">
        <v>2</v>
      </c>
      <c r="F7617" s="78"/>
      <c r="G7617" s="79">
        <v>45007.501932870378</v>
      </c>
      <c r="H7617" s="77">
        <v>143</v>
      </c>
      <c r="I7617" s="76">
        <v>45007.959027777775</v>
      </c>
      <c r="J7617" s="78"/>
      <c r="K7617" s="80">
        <v>1</v>
      </c>
    </row>
    <row r="7618" spans="2:11" x14ac:dyDescent="0.3">
      <c r="B7618" s="75">
        <v>42685</v>
      </c>
      <c r="C7618" s="76">
        <v>45007</v>
      </c>
      <c r="D7618" s="77">
        <v>628</v>
      </c>
      <c r="E7618" s="77">
        <v>4</v>
      </c>
      <c r="F7618" s="78"/>
      <c r="G7618" s="79">
        <v>45007.511412037042</v>
      </c>
      <c r="H7618" s="77">
        <v>163</v>
      </c>
      <c r="I7618" s="76">
        <v>45007.959027777775</v>
      </c>
      <c r="J7618" s="78"/>
      <c r="K7618" s="80">
        <v>1</v>
      </c>
    </row>
    <row r="7619" spans="2:11" x14ac:dyDescent="0.3">
      <c r="B7619" s="75">
        <v>42686</v>
      </c>
      <c r="C7619" s="76">
        <v>45007</v>
      </c>
      <c r="D7619" s="77">
        <v>753</v>
      </c>
      <c r="E7619" s="77">
        <v>4</v>
      </c>
      <c r="F7619" s="78"/>
      <c r="G7619" s="79">
        <v>45007.520266203712</v>
      </c>
      <c r="H7619" s="77">
        <v>178</v>
      </c>
      <c r="I7619" s="76">
        <v>45007.959027777775</v>
      </c>
      <c r="J7619" s="78"/>
      <c r="K7619" s="80">
        <v>1</v>
      </c>
    </row>
    <row r="7620" spans="2:11" x14ac:dyDescent="0.3">
      <c r="B7620" s="75">
        <v>42687</v>
      </c>
      <c r="C7620" s="76">
        <v>45007</v>
      </c>
      <c r="D7620" s="77">
        <v>714</v>
      </c>
      <c r="E7620" s="77">
        <v>6</v>
      </c>
      <c r="F7620" s="78"/>
      <c r="G7620" s="79">
        <v>45007.528078703712</v>
      </c>
      <c r="H7620" s="77">
        <v>159</v>
      </c>
      <c r="I7620" s="76">
        <v>45007.959027777775</v>
      </c>
      <c r="J7620" s="78"/>
      <c r="K7620" s="80">
        <v>1</v>
      </c>
    </row>
    <row r="7621" spans="2:11" x14ac:dyDescent="0.3">
      <c r="B7621" s="75">
        <v>42688</v>
      </c>
      <c r="C7621" s="76">
        <v>45007</v>
      </c>
      <c r="D7621" s="77">
        <v>310</v>
      </c>
      <c r="E7621" s="77">
        <v>3</v>
      </c>
      <c r="F7621" s="78"/>
      <c r="G7621" s="79">
        <v>45007.536944444451</v>
      </c>
      <c r="H7621" s="77">
        <v>145</v>
      </c>
      <c r="I7621" s="76">
        <v>45007.959027777775</v>
      </c>
      <c r="J7621" s="78"/>
      <c r="K7621" s="80">
        <v>1</v>
      </c>
    </row>
    <row r="7622" spans="2:11" x14ac:dyDescent="0.3">
      <c r="B7622" s="75">
        <v>42689</v>
      </c>
      <c r="C7622" s="76">
        <v>45007</v>
      </c>
      <c r="D7622" s="77">
        <v>133</v>
      </c>
      <c r="E7622" s="77">
        <v>5</v>
      </c>
      <c r="F7622" s="78"/>
      <c r="G7622" s="79">
        <v>45007.55037037038</v>
      </c>
      <c r="H7622" s="77">
        <v>156</v>
      </c>
      <c r="I7622" s="76">
        <v>45007.959027777775</v>
      </c>
      <c r="J7622" s="78"/>
      <c r="K7622" s="80">
        <v>1</v>
      </c>
    </row>
    <row r="7623" spans="2:11" x14ac:dyDescent="0.3">
      <c r="B7623" s="75">
        <v>42690</v>
      </c>
      <c r="C7623" s="76">
        <v>45007</v>
      </c>
      <c r="D7623" s="77">
        <v>458</v>
      </c>
      <c r="E7623" s="77">
        <v>4</v>
      </c>
      <c r="F7623" s="78"/>
      <c r="G7623" s="79">
        <v>45007.558645833342</v>
      </c>
      <c r="H7623" s="77">
        <v>179</v>
      </c>
      <c r="I7623" s="76">
        <v>45007.959027777775</v>
      </c>
      <c r="J7623" s="78"/>
      <c r="K7623" s="80">
        <v>1</v>
      </c>
    </row>
    <row r="7624" spans="2:11" x14ac:dyDescent="0.3">
      <c r="B7624" s="75">
        <v>42691</v>
      </c>
      <c r="C7624" s="76">
        <v>45007</v>
      </c>
      <c r="D7624" s="77">
        <v>836</v>
      </c>
      <c r="E7624" s="77">
        <v>3</v>
      </c>
      <c r="F7624" s="78"/>
      <c r="G7624" s="79">
        <v>45007.569629629637</v>
      </c>
      <c r="H7624" s="77">
        <v>157</v>
      </c>
      <c r="I7624" s="76">
        <v>45007.959027777775</v>
      </c>
      <c r="J7624" s="78"/>
      <c r="K7624" s="80">
        <v>1</v>
      </c>
    </row>
    <row r="7625" spans="2:11" x14ac:dyDescent="0.3">
      <c r="B7625" s="75">
        <v>42692</v>
      </c>
      <c r="C7625" s="76">
        <v>45007</v>
      </c>
      <c r="D7625" s="77">
        <v>120</v>
      </c>
      <c r="E7625" s="77">
        <v>1</v>
      </c>
      <c r="F7625" s="78"/>
      <c r="G7625" s="79">
        <v>45007.578182870377</v>
      </c>
      <c r="H7625" s="77">
        <v>176</v>
      </c>
      <c r="I7625" s="76">
        <v>45007.959027777775</v>
      </c>
      <c r="J7625" s="78"/>
      <c r="K7625" s="80">
        <v>1</v>
      </c>
    </row>
    <row r="7626" spans="2:11" x14ac:dyDescent="0.3">
      <c r="B7626" s="75">
        <v>42693</v>
      </c>
      <c r="C7626" s="76">
        <v>45007</v>
      </c>
      <c r="D7626" s="77">
        <v>830</v>
      </c>
      <c r="E7626" s="77">
        <v>3</v>
      </c>
      <c r="F7626" s="78"/>
      <c r="G7626" s="79">
        <v>45007.588043981486</v>
      </c>
      <c r="H7626" s="77">
        <v>144</v>
      </c>
      <c r="I7626" s="76">
        <v>45007.959027777775</v>
      </c>
      <c r="J7626" s="78"/>
      <c r="K7626" s="80">
        <v>1</v>
      </c>
    </row>
    <row r="7627" spans="2:11" x14ac:dyDescent="0.3">
      <c r="B7627" s="75">
        <v>42694</v>
      </c>
      <c r="C7627" s="76">
        <v>45007</v>
      </c>
      <c r="D7627" s="77">
        <v>543</v>
      </c>
      <c r="E7627" s="77">
        <v>2</v>
      </c>
      <c r="F7627" s="78"/>
      <c r="G7627" s="79">
        <v>45007.600173611114</v>
      </c>
      <c r="H7627" s="77">
        <v>155</v>
      </c>
      <c r="I7627" s="76">
        <v>45007.959027777775</v>
      </c>
      <c r="J7627" s="78"/>
      <c r="K7627" s="80">
        <v>1</v>
      </c>
    </row>
    <row r="7628" spans="2:11" x14ac:dyDescent="0.3">
      <c r="B7628" s="75">
        <v>42695</v>
      </c>
      <c r="C7628" s="76">
        <v>45007</v>
      </c>
      <c r="D7628" s="77">
        <v>1027</v>
      </c>
      <c r="E7628" s="77">
        <v>4</v>
      </c>
      <c r="F7628" s="78"/>
      <c r="G7628" s="79">
        <v>45007.616215277783</v>
      </c>
      <c r="H7628" s="77">
        <v>144</v>
      </c>
      <c r="I7628" s="76">
        <v>45007.959027777775</v>
      </c>
      <c r="J7628" s="78"/>
      <c r="K7628" s="80">
        <v>1</v>
      </c>
    </row>
    <row r="7629" spans="2:11" x14ac:dyDescent="0.3">
      <c r="B7629" s="75">
        <v>42696</v>
      </c>
      <c r="C7629" s="76">
        <v>45007</v>
      </c>
      <c r="D7629" s="77">
        <v>1185</v>
      </c>
      <c r="E7629" s="77">
        <v>2</v>
      </c>
      <c r="F7629" s="78"/>
      <c r="G7629" s="79">
        <v>45007.62776620371</v>
      </c>
      <c r="H7629" s="77">
        <v>159</v>
      </c>
      <c r="I7629" s="76">
        <v>45007.959027777775</v>
      </c>
      <c r="J7629" s="78"/>
      <c r="K7629" s="80">
        <v>1</v>
      </c>
    </row>
    <row r="7630" spans="2:11" x14ac:dyDescent="0.3">
      <c r="B7630" s="75">
        <v>42697</v>
      </c>
      <c r="C7630" s="76">
        <v>45007</v>
      </c>
      <c r="D7630" s="77">
        <v>170</v>
      </c>
      <c r="E7630" s="77">
        <v>5</v>
      </c>
      <c r="F7630" s="78"/>
      <c r="G7630" s="79">
        <v>45007.640196759268</v>
      </c>
      <c r="H7630" s="77">
        <v>178</v>
      </c>
      <c r="I7630" s="76">
        <v>45007.959027777775</v>
      </c>
      <c r="J7630" s="78"/>
      <c r="K7630" s="80">
        <v>1</v>
      </c>
    </row>
    <row r="7631" spans="2:11" x14ac:dyDescent="0.3">
      <c r="B7631" s="75">
        <v>42698</v>
      </c>
      <c r="C7631" s="76">
        <v>45007</v>
      </c>
      <c r="D7631" s="77">
        <v>1172</v>
      </c>
      <c r="E7631" s="77">
        <v>5</v>
      </c>
      <c r="F7631" s="78"/>
      <c r="G7631" s="79">
        <v>45007.654884259267</v>
      </c>
      <c r="H7631" s="77">
        <v>153</v>
      </c>
      <c r="I7631" s="76">
        <v>45007.959027777775</v>
      </c>
      <c r="J7631" s="78"/>
      <c r="K7631" s="80">
        <v>1</v>
      </c>
    </row>
    <row r="7632" spans="2:11" x14ac:dyDescent="0.3">
      <c r="B7632" s="75">
        <v>42699</v>
      </c>
      <c r="C7632" s="76">
        <v>45007</v>
      </c>
      <c r="D7632" s="77">
        <v>233</v>
      </c>
      <c r="E7632" s="77">
        <v>6</v>
      </c>
      <c r="F7632" s="78"/>
      <c r="G7632" s="79">
        <v>45007.670266203713</v>
      </c>
      <c r="H7632" s="77">
        <v>156</v>
      </c>
      <c r="I7632" s="76">
        <v>45007.959027777775</v>
      </c>
      <c r="J7632" s="78"/>
      <c r="K7632" s="80">
        <v>1</v>
      </c>
    </row>
    <row r="7633" spans="2:11" x14ac:dyDescent="0.3">
      <c r="B7633" s="75">
        <v>42700</v>
      </c>
      <c r="C7633" s="76">
        <v>45007</v>
      </c>
      <c r="D7633" s="77">
        <v>389</v>
      </c>
      <c r="E7633" s="77">
        <v>3</v>
      </c>
      <c r="F7633" s="78"/>
      <c r="G7633" s="79">
        <v>45007.68046296297</v>
      </c>
      <c r="H7633" s="77">
        <v>140</v>
      </c>
      <c r="I7633" s="76">
        <v>45007.959027777775</v>
      </c>
      <c r="J7633" s="78"/>
      <c r="K7633" s="80">
        <v>1</v>
      </c>
    </row>
    <row r="7634" spans="2:11" x14ac:dyDescent="0.3">
      <c r="B7634" s="75">
        <v>42701</v>
      </c>
      <c r="C7634" s="76">
        <v>45007</v>
      </c>
      <c r="D7634" s="77">
        <v>1411</v>
      </c>
      <c r="E7634" s="77">
        <v>2</v>
      </c>
      <c r="F7634" s="78"/>
      <c r="G7634" s="79">
        <v>45007.695729166677</v>
      </c>
      <c r="H7634" s="77">
        <v>157</v>
      </c>
      <c r="I7634" s="76">
        <v>45007.959027777775</v>
      </c>
      <c r="J7634" s="78"/>
      <c r="K7634" s="80">
        <v>1</v>
      </c>
    </row>
    <row r="7635" spans="2:11" x14ac:dyDescent="0.3">
      <c r="B7635" s="75">
        <v>42702</v>
      </c>
      <c r="C7635" s="76">
        <v>45007</v>
      </c>
      <c r="D7635" s="77">
        <v>241</v>
      </c>
      <c r="E7635" s="77">
        <v>6</v>
      </c>
      <c r="F7635" s="78"/>
      <c r="G7635" s="79">
        <v>45007.710243055568</v>
      </c>
      <c r="H7635" s="77">
        <v>159</v>
      </c>
      <c r="I7635" s="76">
        <v>45007.959027777775</v>
      </c>
      <c r="J7635" s="78"/>
      <c r="K7635" s="80">
        <v>1</v>
      </c>
    </row>
    <row r="7636" spans="2:11" x14ac:dyDescent="0.3">
      <c r="B7636" s="75">
        <v>42703</v>
      </c>
      <c r="C7636" s="76">
        <v>45007</v>
      </c>
      <c r="D7636" s="77">
        <v>1321</v>
      </c>
      <c r="E7636" s="77">
        <v>6</v>
      </c>
      <c r="F7636" s="78"/>
      <c r="G7636" s="79">
        <v>45007.72600694446</v>
      </c>
      <c r="H7636" s="77">
        <v>150</v>
      </c>
      <c r="I7636" s="76">
        <v>45007.959027777775</v>
      </c>
      <c r="J7636" s="78"/>
      <c r="K7636" s="80">
        <v>1</v>
      </c>
    </row>
    <row r="7637" spans="2:11" x14ac:dyDescent="0.3">
      <c r="B7637" s="75">
        <v>42704</v>
      </c>
      <c r="C7637" s="76">
        <v>45007</v>
      </c>
      <c r="D7637" s="77">
        <v>272</v>
      </c>
      <c r="E7637" s="77">
        <v>6</v>
      </c>
      <c r="F7637" s="78"/>
      <c r="G7637" s="79">
        <v>45007.736319444462</v>
      </c>
      <c r="H7637" s="77">
        <v>176</v>
      </c>
      <c r="I7637" s="76">
        <v>45007.959027777775</v>
      </c>
      <c r="J7637" s="78"/>
      <c r="K7637" s="80">
        <v>1</v>
      </c>
    </row>
    <row r="7638" spans="2:11" x14ac:dyDescent="0.3">
      <c r="B7638" s="75">
        <v>42705</v>
      </c>
      <c r="C7638" s="76">
        <v>45007</v>
      </c>
      <c r="D7638" s="77">
        <v>791</v>
      </c>
      <c r="E7638" s="77">
        <v>3</v>
      </c>
      <c r="F7638" s="78"/>
      <c r="G7638" s="79">
        <v>45007.752280092609</v>
      </c>
      <c r="H7638" s="77">
        <v>145</v>
      </c>
      <c r="I7638" s="76">
        <v>45007.959027777775</v>
      </c>
      <c r="J7638" s="78"/>
      <c r="K7638" s="80">
        <v>1</v>
      </c>
    </row>
    <row r="7639" spans="2:11" x14ac:dyDescent="0.3">
      <c r="B7639" s="75">
        <v>42706</v>
      </c>
      <c r="C7639" s="76">
        <v>45007</v>
      </c>
      <c r="D7639" s="77">
        <v>1224</v>
      </c>
      <c r="E7639" s="77">
        <v>4</v>
      </c>
      <c r="F7639" s="78"/>
      <c r="G7639" s="79">
        <v>45007.760636574094</v>
      </c>
      <c r="H7639" s="77">
        <v>148</v>
      </c>
      <c r="I7639" s="76">
        <v>45007.959027777775</v>
      </c>
      <c r="J7639" s="78"/>
      <c r="K7639" s="80">
        <v>1</v>
      </c>
    </row>
    <row r="7640" spans="2:11" x14ac:dyDescent="0.3">
      <c r="B7640" s="75">
        <v>42707</v>
      </c>
      <c r="C7640" s="76">
        <v>45007</v>
      </c>
      <c r="D7640" s="77">
        <v>555</v>
      </c>
      <c r="E7640" s="77">
        <v>6</v>
      </c>
      <c r="F7640" s="78"/>
      <c r="G7640" s="79">
        <v>45007.77497685187</v>
      </c>
      <c r="H7640" s="77">
        <v>157</v>
      </c>
      <c r="I7640" s="76">
        <v>45007.959027777775</v>
      </c>
      <c r="J7640" s="78"/>
      <c r="K7640" s="80">
        <v>1</v>
      </c>
    </row>
    <row r="7641" spans="2:11" x14ac:dyDescent="0.3">
      <c r="B7641" s="75">
        <v>42708</v>
      </c>
      <c r="C7641" s="76">
        <v>45007</v>
      </c>
      <c r="D7641" s="77">
        <v>172</v>
      </c>
      <c r="E7641" s="77">
        <v>6</v>
      </c>
      <c r="F7641" s="78"/>
      <c r="G7641" s="79">
        <v>45007.790520833354</v>
      </c>
      <c r="H7641" s="77">
        <v>141</v>
      </c>
      <c r="I7641" s="76">
        <v>45007.959027777775</v>
      </c>
      <c r="J7641" s="78"/>
      <c r="K7641" s="80">
        <v>1</v>
      </c>
    </row>
    <row r="7642" spans="2:11" x14ac:dyDescent="0.3">
      <c r="B7642" s="75">
        <v>42709</v>
      </c>
      <c r="C7642" s="76">
        <v>45007</v>
      </c>
      <c r="D7642" s="77">
        <v>408</v>
      </c>
      <c r="E7642" s="77">
        <v>4</v>
      </c>
      <c r="F7642" s="78"/>
      <c r="G7642" s="79">
        <v>45007.800567129649</v>
      </c>
      <c r="H7642" s="77">
        <v>143</v>
      </c>
      <c r="I7642" s="76">
        <v>45007.959027777775</v>
      </c>
      <c r="J7642" s="78"/>
      <c r="K7642" s="80">
        <v>1</v>
      </c>
    </row>
    <row r="7643" spans="2:11" x14ac:dyDescent="0.3">
      <c r="B7643" s="75">
        <v>42710</v>
      </c>
      <c r="C7643" s="76">
        <v>45007</v>
      </c>
      <c r="D7643" s="77">
        <v>273</v>
      </c>
      <c r="E7643" s="77">
        <v>3</v>
      </c>
      <c r="F7643" s="78"/>
      <c r="G7643" s="79">
        <v>45007.809201388911</v>
      </c>
      <c r="H7643" s="77">
        <v>140</v>
      </c>
      <c r="I7643" s="76">
        <v>45007.959027777775</v>
      </c>
      <c r="J7643" s="78"/>
      <c r="K7643" s="80">
        <v>1</v>
      </c>
    </row>
    <row r="7644" spans="2:11" x14ac:dyDescent="0.3">
      <c r="B7644" s="75">
        <v>42711</v>
      </c>
      <c r="C7644" s="76">
        <v>45007</v>
      </c>
      <c r="D7644" s="77">
        <v>1336</v>
      </c>
      <c r="E7644" s="77">
        <v>4</v>
      </c>
      <c r="F7644" s="78"/>
      <c r="G7644" s="79">
        <v>45007.824317129649</v>
      </c>
      <c r="H7644" s="77">
        <v>151</v>
      </c>
      <c r="I7644" s="76">
        <v>45007.959027777775</v>
      </c>
      <c r="J7644" s="78"/>
      <c r="K7644" s="80">
        <v>1</v>
      </c>
    </row>
    <row r="7645" spans="2:11" x14ac:dyDescent="0.3">
      <c r="B7645" s="75">
        <v>42712</v>
      </c>
      <c r="C7645" s="76">
        <v>45007</v>
      </c>
      <c r="D7645" s="77">
        <v>378</v>
      </c>
      <c r="E7645" s="77">
        <v>6</v>
      </c>
      <c r="F7645" s="78"/>
      <c r="G7645" s="79">
        <v>45007.834085648166</v>
      </c>
      <c r="H7645" s="77">
        <v>155</v>
      </c>
      <c r="I7645" s="76">
        <v>45007.959027777775</v>
      </c>
      <c r="J7645" s="78"/>
      <c r="K7645" s="80">
        <v>1</v>
      </c>
    </row>
    <row r="7646" spans="2:11" x14ac:dyDescent="0.3">
      <c r="B7646" s="75">
        <v>42713</v>
      </c>
      <c r="C7646" s="76">
        <v>45007</v>
      </c>
      <c r="D7646" s="77">
        <v>313</v>
      </c>
      <c r="E7646" s="77">
        <v>1</v>
      </c>
      <c r="F7646" s="78"/>
      <c r="G7646" s="79">
        <v>45007.842025462982</v>
      </c>
      <c r="H7646" s="77">
        <v>148</v>
      </c>
      <c r="I7646" s="76">
        <v>45007.959027777775</v>
      </c>
      <c r="J7646" s="78"/>
      <c r="K7646" s="80">
        <v>1</v>
      </c>
    </row>
    <row r="7647" spans="2:11" x14ac:dyDescent="0.3">
      <c r="B7647" s="75">
        <v>42714</v>
      </c>
      <c r="C7647" s="76">
        <v>45007</v>
      </c>
      <c r="D7647" s="77">
        <v>393</v>
      </c>
      <c r="E7647" s="77">
        <v>1</v>
      </c>
      <c r="F7647" s="78"/>
      <c r="G7647" s="79">
        <v>45007.857627314836</v>
      </c>
      <c r="H7647" s="77">
        <v>149</v>
      </c>
      <c r="I7647" s="76">
        <v>45007.959027777775</v>
      </c>
      <c r="J7647" s="78"/>
      <c r="K7647" s="80">
        <v>1</v>
      </c>
    </row>
    <row r="7648" spans="2:11" x14ac:dyDescent="0.3">
      <c r="B7648" s="75">
        <v>42715</v>
      </c>
      <c r="C7648" s="76">
        <v>45007</v>
      </c>
      <c r="D7648" s="77">
        <v>149</v>
      </c>
      <c r="E7648" s="77">
        <v>4</v>
      </c>
      <c r="F7648" s="78"/>
      <c r="G7648" s="79">
        <v>45007.867118055576</v>
      </c>
      <c r="H7648" s="77">
        <v>178</v>
      </c>
      <c r="I7648" s="76">
        <v>45007.959027777775</v>
      </c>
      <c r="J7648" s="78"/>
      <c r="K7648" s="80">
        <v>1</v>
      </c>
    </row>
    <row r="7649" spans="2:11" x14ac:dyDescent="0.3">
      <c r="B7649" s="75">
        <v>42716</v>
      </c>
      <c r="C7649" s="76">
        <v>45007</v>
      </c>
      <c r="D7649" s="77">
        <v>1011</v>
      </c>
      <c r="E7649" s="77">
        <v>2</v>
      </c>
      <c r="F7649" s="78"/>
      <c r="G7649" s="79">
        <v>45007.879907407427</v>
      </c>
      <c r="H7649" s="77">
        <v>173</v>
      </c>
      <c r="I7649" s="76">
        <v>45007.959027777775</v>
      </c>
      <c r="J7649" s="78"/>
      <c r="K7649" s="80">
        <v>1</v>
      </c>
    </row>
    <row r="7650" spans="2:11" x14ac:dyDescent="0.3">
      <c r="B7650" s="75">
        <v>42717</v>
      </c>
      <c r="C7650" s="76">
        <v>45007</v>
      </c>
      <c r="D7650" s="77">
        <v>820</v>
      </c>
      <c r="E7650" s="77">
        <v>5</v>
      </c>
      <c r="F7650" s="78"/>
      <c r="G7650" s="79">
        <v>45007.894305555572</v>
      </c>
      <c r="H7650" s="77">
        <v>146</v>
      </c>
      <c r="I7650" s="76">
        <v>45007.959027777775</v>
      </c>
      <c r="J7650" s="78"/>
      <c r="K7650" s="80">
        <v>1</v>
      </c>
    </row>
    <row r="7651" spans="2:11" x14ac:dyDescent="0.3">
      <c r="B7651" s="75">
        <v>42718</v>
      </c>
      <c r="C7651" s="76">
        <v>45007</v>
      </c>
      <c r="D7651" s="77">
        <v>648</v>
      </c>
      <c r="E7651" s="77">
        <v>1</v>
      </c>
      <c r="F7651" s="78"/>
      <c r="G7651" s="79">
        <v>45007.905729166683</v>
      </c>
      <c r="H7651" s="77">
        <v>140</v>
      </c>
      <c r="I7651" s="76">
        <v>45007.959027777775</v>
      </c>
      <c r="J7651" s="78"/>
      <c r="K7651" s="80">
        <v>1</v>
      </c>
    </row>
    <row r="7652" spans="2:11" x14ac:dyDescent="0.3">
      <c r="B7652" s="75">
        <v>42719</v>
      </c>
      <c r="C7652" s="76">
        <v>45008</v>
      </c>
      <c r="D7652" s="77">
        <v>669</v>
      </c>
      <c r="E7652" s="77">
        <v>5</v>
      </c>
      <c r="F7652" s="78"/>
      <c r="G7652" s="79">
        <v>45008.333333333336</v>
      </c>
      <c r="H7652" s="77">
        <v>159</v>
      </c>
      <c r="I7652" s="76">
        <v>45008.950694444444</v>
      </c>
      <c r="J7652" s="78"/>
      <c r="K7652" s="80">
        <v>1</v>
      </c>
    </row>
    <row r="7653" spans="2:11" x14ac:dyDescent="0.3">
      <c r="B7653" s="75">
        <v>42720</v>
      </c>
      <c r="C7653" s="76">
        <v>45008</v>
      </c>
      <c r="D7653" s="77">
        <v>293</v>
      </c>
      <c r="E7653" s="77">
        <v>4</v>
      </c>
      <c r="F7653" s="78"/>
      <c r="G7653" s="79">
        <v>45008.346076388894</v>
      </c>
      <c r="H7653" s="77">
        <v>178</v>
      </c>
      <c r="I7653" s="76">
        <v>45008.950694444444</v>
      </c>
      <c r="J7653" s="78"/>
      <c r="K7653" s="80">
        <v>1</v>
      </c>
    </row>
    <row r="7654" spans="2:11" x14ac:dyDescent="0.3">
      <c r="B7654" s="75">
        <v>42721</v>
      </c>
      <c r="C7654" s="76">
        <v>45008</v>
      </c>
      <c r="D7654" s="77">
        <v>1021</v>
      </c>
      <c r="E7654" s="77">
        <v>6</v>
      </c>
      <c r="F7654" s="78"/>
      <c r="G7654" s="79">
        <v>45008.359189814822</v>
      </c>
      <c r="H7654" s="77">
        <v>166</v>
      </c>
      <c r="I7654" s="76">
        <v>45008.950694444444</v>
      </c>
      <c r="J7654" s="78"/>
      <c r="K7654" s="80">
        <v>1</v>
      </c>
    </row>
    <row r="7655" spans="2:11" x14ac:dyDescent="0.3">
      <c r="B7655" s="75">
        <v>42722</v>
      </c>
      <c r="C7655" s="76">
        <v>45008</v>
      </c>
      <c r="D7655" s="77">
        <v>682</v>
      </c>
      <c r="E7655" s="77">
        <v>5</v>
      </c>
      <c r="F7655" s="78"/>
      <c r="G7655" s="79">
        <v>45008.370162037041</v>
      </c>
      <c r="H7655" s="77">
        <v>157</v>
      </c>
      <c r="I7655" s="76">
        <v>45008.950694444444</v>
      </c>
      <c r="J7655" s="78"/>
      <c r="K7655" s="80">
        <v>1</v>
      </c>
    </row>
    <row r="7656" spans="2:11" x14ac:dyDescent="0.3">
      <c r="B7656" s="75">
        <v>42723</v>
      </c>
      <c r="C7656" s="76">
        <v>45008</v>
      </c>
      <c r="D7656" s="77">
        <v>1038</v>
      </c>
      <c r="E7656" s="77">
        <v>1</v>
      </c>
      <c r="F7656" s="78"/>
      <c r="G7656" s="79">
        <v>45008.38458333334</v>
      </c>
      <c r="H7656" s="77">
        <v>172</v>
      </c>
      <c r="I7656" s="76">
        <v>45008.950694444444</v>
      </c>
      <c r="J7656" s="78"/>
      <c r="K7656" s="80">
        <v>1</v>
      </c>
    </row>
    <row r="7657" spans="2:11" x14ac:dyDescent="0.3">
      <c r="B7657" s="75">
        <v>42724</v>
      </c>
      <c r="C7657" s="76">
        <v>45008</v>
      </c>
      <c r="D7657" s="77">
        <v>1092</v>
      </c>
      <c r="E7657" s="77">
        <v>1</v>
      </c>
      <c r="F7657" s="78"/>
      <c r="G7657" s="79">
        <v>45008.398726851861</v>
      </c>
      <c r="H7657" s="77">
        <v>179</v>
      </c>
      <c r="I7657" s="76">
        <v>45008.950694444444</v>
      </c>
      <c r="J7657" s="78"/>
      <c r="K7657" s="80">
        <v>1</v>
      </c>
    </row>
    <row r="7658" spans="2:11" x14ac:dyDescent="0.3">
      <c r="B7658" s="75">
        <v>42725</v>
      </c>
      <c r="C7658" s="76">
        <v>45008</v>
      </c>
      <c r="D7658" s="77">
        <v>1119</v>
      </c>
      <c r="E7658" s="77">
        <v>2</v>
      </c>
      <c r="F7658" s="78"/>
      <c r="G7658" s="79">
        <v>45008.408159722232</v>
      </c>
      <c r="H7658" s="77">
        <v>147</v>
      </c>
      <c r="I7658" s="76">
        <v>45008.950694444444</v>
      </c>
      <c r="J7658" s="78"/>
      <c r="K7658" s="80">
        <v>1</v>
      </c>
    </row>
    <row r="7659" spans="2:11" x14ac:dyDescent="0.3">
      <c r="B7659" s="75">
        <v>42726</v>
      </c>
      <c r="C7659" s="76">
        <v>45008</v>
      </c>
      <c r="D7659" s="77">
        <v>1245</v>
      </c>
      <c r="E7659" s="77">
        <v>5</v>
      </c>
      <c r="F7659" s="78"/>
      <c r="G7659" s="79">
        <v>45008.423287037047</v>
      </c>
      <c r="H7659" s="77">
        <v>179</v>
      </c>
      <c r="I7659" s="76">
        <v>45008.950694444444</v>
      </c>
      <c r="J7659" s="78"/>
      <c r="K7659" s="80">
        <v>1</v>
      </c>
    </row>
    <row r="7660" spans="2:11" x14ac:dyDescent="0.3">
      <c r="B7660" s="75">
        <v>42727</v>
      </c>
      <c r="C7660" s="76">
        <v>45008</v>
      </c>
      <c r="D7660" s="77">
        <v>197</v>
      </c>
      <c r="E7660" s="77">
        <v>6</v>
      </c>
      <c r="F7660" s="78"/>
      <c r="G7660" s="79">
        <v>45008.435115740751</v>
      </c>
      <c r="H7660" s="77">
        <v>171</v>
      </c>
      <c r="I7660" s="76">
        <v>45008.950694444444</v>
      </c>
      <c r="J7660" s="78"/>
      <c r="K7660" s="80">
        <v>1</v>
      </c>
    </row>
    <row r="7661" spans="2:11" x14ac:dyDescent="0.3">
      <c r="B7661" s="75">
        <v>42728</v>
      </c>
      <c r="C7661" s="76">
        <v>45008</v>
      </c>
      <c r="D7661" s="77">
        <v>1101</v>
      </c>
      <c r="E7661" s="77">
        <v>2</v>
      </c>
      <c r="F7661" s="78"/>
      <c r="G7661" s="79">
        <v>45008.446041666677</v>
      </c>
      <c r="H7661" s="77">
        <v>177</v>
      </c>
      <c r="I7661" s="76">
        <v>45008.950694444444</v>
      </c>
      <c r="J7661" s="78"/>
      <c r="K7661" s="80">
        <v>1</v>
      </c>
    </row>
    <row r="7662" spans="2:11" x14ac:dyDescent="0.3">
      <c r="B7662" s="75">
        <v>42729</v>
      </c>
      <c r="C7662" s="76">
        <v>45008</v>
      </c>
      <c r="D7662" s="77">
        <v>1031</v>
      </c>
      <c r="E7662" s="77">
        <v>6</v>
      </c>
      <c r="F7662" s="78"/>
      <c r="G7662" s="79">
        <v>45008.457384259273</v>
      </c>
      <c r="H7662" s="77">
        <v>148</v>
      </c>
      <c r="I7662" s="76">
        <v>45008.950694444444</v>
      </c>
      <c r="J7662" s="78"/>
      <c r="K7662" s="80">
        <v>1</v>
      </c>
    </row>
    <row r="7663" spans="2:11" x14ac:dyDescent="0.3">
      <c r="B7663" s="75">
        <v>42730</v>
      </c>
      <c r="C7663" s="76">
        <v>45008</v>
      </c>
      <c r="D7663" s="77">
        <v>1252</v>
      </c>
      <c r="E7663" s="77">
        <v>5</v>
      </c>
      <c r="F7663" s="78"/>
      <c r="G7663" s="79">
        <v>45008.468541666683</v>
      </c>
      <c r="H7663" s="77">
        <v>141</v>
      </c>
      <c r="I7663" s="76">
        <v>45008.950694444444</v>
      </c>
      <c r="J7663" s="78"/>
      <c r="K7663" s="80">
        <v>1</v>
      </c>
    </row>
    <row r="7664" spans="2:11" x14ac:dyDescent="0.3">
      <c r="B7664" s="75">
        <v>42731</v>
      </c>
      <c r="C7664" s="76">
        <v>45008</v>
      </c>
      <c r="D7664" s="77">
        <v>1144</v>
      </c>
      <c r="E7664" s="77">
        <v>3</v>
      </c>
      <c r="F7664" s="78"/>
      <c r="G7664" s="79">
        <v>45008.477569444462</v>
      </c>
      <c r="H7664" s="77">
        <v>168</v>
      </c>
      <c r="I7664" s="76">
        <v>45008.950694444444</v>
      </c>
      <c r="J7664" s="78"/>
      <c r="K7664" s="80">
        <v>1</v>
      </c>
    </row>
    <row r="7665" spans="2:11" x14ac:dyDescent="0.3">
      <c r="B7665" s="75">
        <v>42732</v>
      </c>
      <c r="C7665" s="76">
        <v>45008</v>
      </c>
      <c r="D7665" s="77">
        <v>1089</v>
      </c>
      <c r="E7665" s="77">
        <v>1</v>
      </c>
      <c r="F7665" s="78"/>
      <c r="G7665" s="79">
        <v>45008.485960648162</v>
      </c>
      <c r="H7665" s="77">
        <v>154</v>
      </c>
      <c r="I7665" s="76">
        <v>45008.950694444444</v>
      </c>
      <c r="J7665" s="78"/>
      <c r="K7665" s="80">
        <v>1</v>
      </c>
    </row>
    <row r="7666" spans="2:11" x14ac:dyDescent="0.3">
      <c r="B7666" s="75">
        <v>42733</v>
      </c>
      <c r="C7666" s="76">
        <v>45008</v>
      </c>
      <c r="D7666" s="77">
        <v>1127</v>
      </c>
      <c r="E7666" s="77">
        <v>5</v>
      </c>
      <c r="F7666" s="78"/>
      <c r="G7666" s="79">
        <v>45008.500752314831</v>
      </c>
      <c r="H7666" s="77">
        <v>149</v>
      </c>
      <c r="I7666" s="76">
        <v>45008.950694444444</v>
      </c>
      <c r="J7666" s="78"/>
      <c r="K7666" s="80">
        <v>1</v>
      </c>
    </row>
    <row r="7667" spans="2:11" x14ac:dyDescent="0.3">
      <c r="B7667" s="75">
        <v>42734</v>
      </c>
      <c r="C7667" s="76">
        <v>45008</v>
      </c>
      <c r="D7667" s="77">
        <v>217</v>
      </c>
      <c r="E7667" s="77">
        <v>3</v>
      </c>
      <c r="F7667" s="78"/>
      <c r="G7667" s="79">
        <v>45008.516631944462</v>
      </c>
      <c r="H7667" s="77">
        <v>143</v>
      </c>
      <c r="I7667" s="76">
        <v>45008.950694444444</v>
      </c>
      <c r="J7667" s="78"/>
      <c r="K7667" s="80">
        <v>1</v>
      </c>
    </row>
    <row r="7668" spans="2:11" x14ac:dyDescent="0.3">
      <c r="B7668" s="75">
        <v>42735</v>
      </c>
      <c r="C7668" s="76">
        <v>45008</v>
      </c>
      <c r="D7668" s="77">
        <v>419</v>
      </c>
      <c r="E7668" s="77">
        <v>6</v>
      </c>
      <c r="F7668" s="78"/>
      <c r="G7668" s="79">
        <v>45008.532465277793</v>
      </c>
      <c r="H7668" s="77">
        <v>162</v>
      </c>
      <c r="I7668" s="76">
        <v>45008.950694444444</v>
      </c>
      <c r="J7668" s="78"/>
      <c r="K7668" s="80">
        <v>1</v>
      </c>
    </row>
    <row r="7669" spans="2:11" x14ac:dyDescent="0.3">
      <c r="B7669" s="75">
        <v>42736</v>
      </c>
      <c r="C7669" s="76">
        <v>45008</v>
      </c>
      <c r="D7669" s="77">
        <v>548</v>
      </c>
      <c r="E7669" s="77">
        <v>1</v>
      </c>
      <c r="F7669" s="78"/>
      <c r="G7669" s="79">
        <v>45008.545405092606</v>
      </c>
      <c r="H7669" s="77">
        <v>165</v>
      </c>
      <c r="I7669" s="76">
        <v>45008.950694444444</v>
      </c>
      <c r="J7669" s="78"/>
      <c r="K7669" s="80">
        <v>1</v>
      </c>
    </row>
    <row r="7670" spans="2:11" x14ac:dyDescent="0.3">
      <c r="B7670" s="75">
        <v>42737</v>
      </c>
      <c r="C7670" s="76">
        <v>45008</v>
      </c>
      <c r="D7670" s="77">
        <v>345</v>
      </c>
      <c r="E7670" s="77">
        <v>1</v>
      </c>
      <c r="F7670" s="78"/>
      <c r="G7670" s="79">
        <v>45008.561550925937</v>
      </c>
      <c r="H7670" s="77">
        <v>163</v>
      </c>
      <c r="I7670" s="76">
        <v>45008.950694444444</v>
      </c>
      <c r="J7670" s="78"/>
      <c r="K7670" s="80">
        <v>1</v>
      </c>
    </row>
    <row r="7671" spans="2:11" x14ac:dyDescent="0.3">
      <c r="B7671" s="75">
        <v>42738</v>
      </c>
      <c r="C7671" s="76">
        <v>45008</v>
      </c>
      <c r="D7671" s="77">
        <v>1181</v>
      </c>
      <c r="E7671" s="77">
        <v>5</v>
      </c>
      <c r="F7671" s="78"/>
      <c r="G7671" s="79">
        <v>45008.575972222236</v>
      </c>
      <c r="H7671" s="77">
        <v>147</v>
      </c>
      <c r="I7671" s="76">
        <v>45008.950694444444</v>
      </c>
      <c r="J7671" s="78"/>
      <c r="K7671" s="80">
        <v>1</v>
      </c>
    </row>
    <row r="7672" spans="2:11" x14ac:dyDescent="0.3">
      <c r="B7672" s="75">
        <v>42739</v>
      </c>
      <c r="C7672" s="76">
        <v>45008</v>
      </c>
      <c r="D7672" s="77">
        <v>703</v>
      </c>
      <c r="E7672" s="77">
        <v>4</v>
      </c>
      <c r="F7672" s="78"/>
      <c r="G7672" s="79">
        <v>45008.589178240756</v>
      </c>
      <c r="H7672" s="77">
        <v>164</v>
      </c>
      <c r="I7672" s="76">
        <v>45008.950694444444</v>
      </c>
      <c r="J7672" s="78"/>
      <c r="K7672" s="80">
        <v>1</v>
      </c>
    </row>
    <row r="7673" spans="2:11" x14ac:dyDescent="0.3">
      <c r="B7673" s="75">
        <v>42740</v>
      </c>
      <c r="C7673" s="76">
        <v>45008</v>
      </c>
      <c r="D7673" s="77">
        <v>1064</v>
      </c>
      <c r="E7673" s="77">
        <v>4</v>
      </c>
      <c r="F7673" s="78"/>
      <c r="G7673" s="79">
        <v>45008.600833333352</v>
      </c>
      <c r="H7673" s="77">
        <v>161</v>
      </c>
      <c r="I7673" s="76">
        <v>45008.950694444444</v>
      </c>
      <c r="J7673" s="78"/>
      <c r="K7673" s="80">
        <v>1</v>
      </c>
    </row>
    <row r="7674" spans="2:11" x14ac:dyDescent="0.3">
      <c r="B7674" s="75">
        <v>42741</v>
      </c>
      <c r="C7674" s="76">
        <v>45008</v>
      </c>
      <c r="D7674" s="77">
        <v>519</v>
      </c>
      <c r="E7674" s="77">
        <v>3</v>
      </c>
      <c r="F7674" s="78"/>
      <c r="G7674" s="79">
        <v>45008.609409722238</v>
      </c>
      <c r="H7674" s="77">
        <v>144</v>
      </c>
      <c r="I7674" s="76">
        <v>45008.950694444444</v>
      </c>
      <c r="J7674" s="78"/>
      <c r="K7674" s="80">
        <v>1</v>
      </c>
    </row>
    <row r="7675" spans="2:11" x14ac:dyDescent="0.3">
      <c r="B7675" s="75">
        <v>42742</v>
      </c>
      <c r="C7675" s="76">
        <v>45008</v>
      </c>
      <c r="D7675" s="77">
        <v>889</v>
      </c>
      <c r="E7675" s="77">
        <v>5</v>
      </c>
      <c r="F7675" s="78"/>
      <c r="G7675" s="79">
        <v>45008.619965277794</v>
      </c>
      <c r="H7675" s="77">
        <v>147</v>
      </c>
      <c r="I7675" s="76">
        <v>45008.950694444444</v>
      </c>
      <c r="J7675" s="78"/>
      <c r="K7675" s="80">
        <v>1</v>
      </c>
    </row>
    <row r="7676" spans="2:11" x14ac:dyDescent="0.3">
      <c r="B7676" s="75">
        <v>42743</v>
      </c>
      <c r="C7676" s="76">
        <v>45008</v>
      </c>
      <c r="D7676" s="77">
        <v>1251</v>
      </c>
      <c r="E7676" s="77">
        <v>4</v>
      </c>
      <c r="F7676" s="78"/>
      <c r="G7676" s="79">
        <v>45008.634548611124</v>
      </c>
      <c r="H7676" s="77">
        <v>149</v>
      </c>
      <c r="I7676" s="76">
        <v>45008.950694444444</v>
      </c>
      <c r="J7676" s="78"/>
      <c r="K7676" s="80">
        <v>1</v>
      </c>
    </row>
    <row r="7677" spans="2:11" x14ac:dyDescent="0.3">
      <c r="B7677" s="75">
        <v>42744</v>
      </c>
      <c r="C7677" s="76">
        <v>45008</v>
      </c>
      <c r="D7677" s="77">
        <v>176</v>
      </c>
      <c r="E7677" s="77">
        <v>3</v>
      </c>
      <c r="F7677" s="78"/>
      <c r="G7677" s="79">
        <v>45008.647685185198</v>
      </c>
      <c r="H7677" s="77">
        <v>175</v>
      </c>
      <c r="I7677" s="76">
        <v>45008.950694444444</v>
      </c>
      <c r="J7677" s="78"/>
      <c r="K7677" s="80">
        <v>1</v>
      </c>
    </row>
    <row r="7678" spans="2:11" x14ac:dyDescent="0.3">
      <c r="B7678" s="75">
        <v>42745</v>
      </c>
      <c r="C7678" s="76">
        <v>45008</v>
      </c>
      <c r="D7678" s="77">
        <v>1215</v>
      </c>
      <c r="E7678" s="77">
        <v>5</v>
      </c>
      <c r="F7678" s="78"/>
      <c r="G7678" s="79">
        <v>45008.658923611125</v>
      </c>
      <c r="H7678" s="77">
        <v>147</v>
      </c>
      <c r="I7678" s="76">
        <v>45008.950694444444</v>
      </c>
      <c r="J7678" s="78"/>
      <c r="K7678" s="80">
        <v>1</v>
      </c>
    </row>
    <row r="7679" spans="2:11" x14ac:dyDescent="0.3">
      <c r="B7679" s="75">
        <v>42746</v>
      </c>
      <c r="C7679" s="76">
        <v>45008</v>
      </c>
      <c r="D7679" s="77">
        <v>9</v>
      </c>
      <c r="E7679" s="77">
        <v>5</v>
      </c>
      <c r="F7679" s="78"/>
      <c r="G7679" s="79">
        <v>45008.669305555566</v>
      </c>
      <c r="H7679" s="77">
        <v>179</v>
      </c>
      <c r="I7679" s="76">
        <v>45008.950694444444</v>
      </c>
      <c r="J7679" s="78"/>
      <c r="K7679" s="80">
        <v>1</v>
      </c>
    </row>
    <row r="7680" spans="2:11" x14ac:dyDescent="0.3">
      <c r="B7680" s="75">
        <v>42747</v>
      </c>
      <c r="C7680" s="76">
        <v>45008</v>
      </c>
      <c r="D7680" s="77">
        <v>1354</v>
      </c>
      <c r="E7680" s="77">
        <v>3</v>
      </c>
      <c r="F7680" s="78"/>
      <c r="G7680" s="79">
        <v>45008.681226851862</v>
      </c>
      <c r="H7680" s="77">
        <v>141</v>
      </c>
      <c r="I7680" s="76">
        <v>45008.950694444444</v>
      </c>
      <c r="J7680" s="78"/>
      <c r="K7680" s="80">
        <v>1</v>
      </c>
    </row>
    <row r="7681" spans="2:11" x14ac:dyDescent="0.3">
      <c r="B7681" s="75">
        <v>42748</v>
      </c>
      <c r="C7681" s="76">
        <v>45008</v>
      </c>
      <c r="D7681" s="77">
        <v>1074</v>
      </c>
      <c r="E7681" s="77">
        <v>2</v>
      </c>
      <c r="F7681" s="78"/>
      <c r="G7681" s="79">
        <v>45008.692696759266</v>
      </c>
      <c r="H7681" s="77">
        <v>172</v>
      </c>
      <c r="I7681" s="76">
        <v>45008.950694444444</v>
      </c>
      <c r="J7681" s="78"/>
      <c r="K7681" s="80">
        <v>1</v>
      </c>
    </row>
    <row r="7682" spans="2:11" x14ac:dyDescent="0.3">
      <c r="B7682" s="75">
        <v>42749</v>
      </c>
      <c r="C7682" s="76">
        <v>45008</v>
      </c>
      <c r="D7682" s="77">
        <v>546</v>
      </c>
      <c r="E7682" s="77">
        <v>5</v>
      </c>
      <c r="F7682" s="78"/>
      <c r="G7682" s="79">
        <v>45008.707511574081</v>
      </c>
      <c r="H7682" s="77">
        <v>173</v>
      </c>
      <c r="I7682" s="76">
        <v>45008.950694444444</v>
      </c>
      <c r="J7682" s="78"/>
      <c r="K7682" s="80">
        <v>1</v>
      </c>
    </row>
    <row r="7683" spans="2:11" x14ac:dyDescent="0.3">
      <c r="B7683" s="75">
        <v>42750</v>
      </c>
      <c r="C7683" s="76">
        <v>45008</v>
      </c>
      <c r="D7683" s="77">
        <v>1056</v>
      </c>
      <c r="E7683" s="77">
        <v>4</v>
      </c>
      <c r="F7683" s="78"/>
      <c r="G7683" s="79">
        <v>45008.719560185193</v>
      </c>
      <c r="H7683" s="77">
        <v>149</v>
      </c>
      <c r="I7683" s="76">
        <v>45008.950694444444</v>
      </c>
      <c r="J7683" s="78"/>
      <c r="K7683" s="80">
        <v>1</v>
      </c>
    </row>
    <row r="7684" spans="2:11" x14ac:dyDescent="0.3">
      <c r="B7684" s="75">
        <v>42751</v>
      </c>
      <c r="C7684" s="76">
        <v>45008</v>
      </c>
      <c r="D7684" s="77">
        <v>1311</v>
      </c>
      <c r="E7684" s="77">
        <v>1</v>
      </c>
      <c r="F7684" s="78"/>
      <c r="G7684" s="79">
        <v>45008.735057870377</v>
      </c>
      <c r="H7684" s="77">
        <v>141</v>
      </c>
      <c r="I7684" s="76">
        <v>45008.950694444444</v>
      </c>
      <c r="J7684" s="78"/>
      <c r="K7684" s="80">
        <v>1</v>
      </c>
    </row>
    <row r="7685" spans="2:11" x14ac:dyDescent="0.3">
      <c r="B7685" s="75">
        <v>42752</v>
      </c>
      <c r="C7685" s="76">
        <v>45008</v>
      </c>
      <c r="D7685" s="77">
        <v>137</v>
      </c>
      <c r="E7685" s="77">
        <v>2</v>
      </c>
      <c r="F7685" s="78"/>
      <c r="G7685" s="79">
        <v>45008.746805555566</v>
      </c>
      <c r="H7685" s="77">
        <v>167</v>
      </c>
      <c r="I7685" s="76">
        <v>45008.950694444444</v>
      </c>
      <c r="J7685" s="78"/>
      <c r="K7685" s="80">
        <v>1</v>
      </c>
    </row>
    <row r="7686" spans="2:11" x14ac:dyDescent="0.3">
      <c r="B7686" s="75">
        <v>42753</v>
      </c>
      <c r="C7686" s="76">
        <v>45008</v>
      </c>
      <c r="D7686" s="77">
        <v>552</v>
      </c>
      <c r="E7686" s="77">
        <v>2</v>
      </c>
      <c r="F7686" s="78"/>
      <c r="G7686" s="79">
        <v>45008.762777777789</v>
      </c>
      <c r="H7686" s="77">
        <v>150</v>
      </c>
      <c r="I7686" s="76">
        <v>45008.950694444444</v>
      </c>
      <c r="J7686" s="78"/>
      <c r="K7686" s="80">
        <v>1</v>
      </c>
    </row>
    <row r="7687" spans="2:11" x14ac:dyDescent="0.3">
      <c r="B7687" s="75">
        <v>42754</v>
      </c>
      <c r="C7687" s="76">
        <v>45008</v>
      </c>
      <c r="D7687" s="77">
        <v>1004</v>
      </c>
      <c r="E7687" s="77">
        <v>5</v>
      </c>
      <c r="F7687" s="78"/>
      <c r="G7687" s="79">
        <v>45008.776412037048</v>
      </c>
      <c r="H7687" s="77">
        <v>150</v>
      </c>
      <c r="I7687" s="76">
        <v>45008.950694444444</v>
      </c>
      <c r="J7687" s="78"/>
      <c r="K7687" s="80">
        <v>1</v>
      </c>
    </row>
    <row r="7688" spans="2:11" x14ac:dyDescent="0.3">
      <c r="B7688" s="75">
        <v>42755</v>
      </c>
      <c r="C7688" s="76">
        <v>45008</v>
      </c>
      <c r="D7688" s="77">
        <v>976</v>
      </c>
      <c r="E7688" s="77">
        <v>6</v>
      </c>
      <c r="F7688" s="78"/>
      <c r="G7688" s="79">
        <v>45008.786851851866</v>
      </c>
      <c r="H7688" s="77">
        <v>157</v>
      </c>
      <c r="I7688" s="76">
        <v>45008.950694444444</v>
      </c>
      <c r="J7688" s="78"/>
      <c r="K7688" s="80">
        <v>1</v>
      </c>
    </row>
    <row r="7689" spans="2:11" x14ac:dyDescent="0.3">
      <c r="B7689" s="75">
        <v>42756</v>
      </c>
      <c r="C7689" s="76">
        <v>45008</v>
      </c>
      <c r="D7689" s="77">
        <v>140</v>
      </c>
      <c r="E7689" s="77">
        <v>2</v>
      </c>
      <c r="F7689" s="78"/>
      <c r="G7689" s="79">
        <v>45008.7976851852</v>
      </c>
      <c r="H7689" s="77">
        <v>178</v>
      </c>
      <c r="I7689" s="76">
        <v>45008.950694444444</v>
      </c>
      <c r="J7689" s="78"/>
      <c r="K7689" s="80">
        <v>1</v>
      </c>
    </row>
    <row r="7690" spans="2:11" x14ac:dyDescent="0.3">
      <c r="B7690" s="75">
        <v>42757</v>
      </c>
      <c r="C7690" s="76">
        <v>45008</v>
      </c>
      <c r="D7690" s="77">
        <v>282</v>
      </c>
      <c r="E7690" s="77">
        <v>4</v>
      </c>
      <c r="F7690" s="78"/>
      <c r="G7690" s="79">
        <v>45008.807557870387</v>
      </c>
      <c r="H7690" s="77">
        <v>159</v>
      </c>
      <c r="I7690" s="76">
        <v>45008.950694444444</v>
      </c>
      <c r="J7690" s="78"/>
      <c r="K7690" s="80">
        <v>1</v>
      </c>
    </row>
    <row r="7691" spans="2:11" x14ac:dyDescent="0.3">
      <c r="B7691" s="75">
        <v>42758</v>
      </c>
      <c r="C7691" s="76">
        <v>45008</v>
      </c>
      <c r="D7691" s="77">
        <v>1177</v>
      </c>
      <c r="E7691" s="77">
        <v>5</v>
      </c>
      <c r="F7691" s="78"/>
      <c r="G7691" s="79">
        <v>45008.815868055572</v>
      </c>
      <c r="H7691" s="77">
        <v>145</v>
      </c>
      <c r="I7691" s="76">
        <v>45008.950694444444</v>
      </c>
      <c r="J7691" s="78"/>
      <c r="K7691" s="80">
        <v>1</v>
      </c>
    </row>
    <row r="7692" spans="2:11" x14ac:dyDescent="0.3">
      <c r="B7692" s="75">
        <v>42759</v>
      </c>
      <c r="C7692" s="76">
        <v>45008</v>
      </c>
      <c r="D7692" s="77">
        <v>27</v>
      </c>
      <c r="E7692" s="77">
        <v>3</v>
      </c>
      <c r="F7692" s="78"/>
      <c r="G7692" s="79">
        <v>45008.82626157409</v>
      </c>
      <c r="H7692" s="77">
        <v>151</v>
      </c>
      <c r="I7692" s="76">
        <v>45008.950694444444</v>
      </c>
      <c r="J7692" s="78"/>
      <c r="K7692" s="80">
        <v>1</v>
      </c>
    </row>
    <row r="7693" spans="2:11" x14ac:dyDescent="0.3">
      <c r="B7693" s="75">
        <v>42760</v>
      </c>
      <c r="C7693" s="76">
        <v>45008</v>
      </c>
      <c r="D7693" s="77">
        <v>1312</v>
      </c>
      <c r="E7693" s="77">
        <v>2</v>
      </c>
      <c r="F7693" s="78"/>
      <c r="G7693" s="79">
        <v>45008.835590277791</v>
      </c>
      <c r="H7693" s="77">
        <v>166</v>
      </c>
      <c r="I7693" s="76">
        <v>45008.950694444444</v>
      </c>
      <c r="J7693" s="78"/>
      <c r="K7693" s="80">
        <v>1</v>
      </c>
    </row>
    <row r="7694" spans="2:11" x14ac:dyDescent="0.3">
      <c r="B7694" s="75">
        <v>42761</v>
      </c>
      <c r="C7694" s="76">
        <v>45008</v>
      </c>
      <c r="D7694" s="77">
        <v>473</v>
      </c>
      <c r="E7694" s="77">
        <v>3</v>
      </c>
      <c r="F7694" s="78"/>
      <c r="G7694" s="79">
        <v>45008.848738425942</v>
      </c>
      <c r="H7694" s="77">
        <v>154</v>
      </c>
      <c r="I7694" s="76">
        <v>45008.950694444444</v>
      </c>
      <c r="J7694" s="78"/>
      <c r="K7694" s="80">
        <v>1</v>
      </c>
    </row>
    <row r="7695" spans="2:11" x14ac:dyDescent="0.3">
      <c r="B7695" s="75">
        <v>42762</v>
      </c>
      <c r="C7695" s="76">
        <v>45008</v>
      </c>
      <c r="D7695" s="77">
        <v>581</v>
      </c>
      <c r="E7695" s="77">
        <v>3</v>
      </c>
      <c r="F7695" s="78"/>
      <c r="G7695" s="79">
        <v>45008.861122685201</v>
      </c>
      <c r="H7695" s="77">
        <v>145</v>
      </c>
      <c r="I7695" s="76">
        <v>45008.950694444444</v>
      </c>
      <c r="J7695" s="78"/>
      <c r="K7695" s="80">
        <v>1</v>
      </c>
    </row>
    <row r="7696" spans="2:11" x14ac:dyDescent="0.3">
      <c r="B7696" s="75">
        <v>42763</v>
      </c>
      <c r="C7696" s="76">
        <v>45008</v>
      </c>
      <c r="D7696" s="77">
        <v>26</v>
      </c>
      <c r="E7696" s="77">
        <v>5</v>
      </c>
      <c r="F7696" s="78"/>
      <c r="G7696" s="79">
        <v>45008.869837962979</v>
      </c>
      <c r="H7696" s="77">
        <v>167</v>
      </c>
      <c r="I7696" s="76">
        <v>45008.950694444444</v>
      </c>
      <c r="J7696" s="78"/>
      <c r="K7696" s="80">
        <v>1</v>
      </c>
    </row>
    <row r="7697" spans="2:11" x14ac:dyDescent="0.3">
      <c r="B7697" s="75">
        <v>42764</v>
      </c>
      <c r="C7697" s="76">
        <v>45008</v>
      </c>
      <c r="D7697" s="77">
        <v>1176</v>
      </c>
      <c r="E7697" s="77">
        <v>1</v>
      </c>
      <c r="F7697" s="78"/>
      <c r="G7697" s="79">
        <v>45008.881504629644</v>
      </c>
      <c r="H7697" s="77">
        <v>164</v>
      </c>
      <c r="I7697" s="76">
        <v>45008.950694444444</v>
      </c>
      <c r="J7697" s="78"/>
      <c r="K7697" s="80">
        <v>1</v>
      </c>
    </row>
    <row r="7698" spans="2:11" x14ac:dyDescent="0.3">
      <c r="B7698" s="75">
        <v>42765</v>
      </c>
      <c r="C7698" s="76">
        <v>45008</v>
      </c>
      <c r="D7698" s="77">
        <v>143</v>
      </c>
      <c r="E7698" s="77">
        <v>2</v>
      </c>
      <c r="F7698" s="78"/>
      <c r="G7698" s="79">
        <v>45008.895312500012</v>
      </c>
      <c r="H7698" s="77">
        <v>168</v>
      </c>
      <c r="I7698" s="76">
        <v>45008.950694444444</v>
      </c>
      <c r="J7698" s="78"/>
      <c r="K7698" s="80">
        <v>1</v>
      </c>
    </row>
    <row r="7699" spans="2:11" x14ac:dyDescent="0.3">
      <c r="B7699" s="75">
        <v>42766</v>
      </c>
      <c r="C7699" s="76">
        <v>45008</v>
      </c>
      <c r="D7699" s="77">
        <v>851</v>
      </c>
      <c r="E7699" s="77">
        <v>3</v>
      </c>
      <c r="F7699" s="78"/>
      <c r="G7699" s="79">
        <v>45008.909201388902</v>
      </c>
      <c r="H7699" s="77">
        <v>153</v>
      </c>
      <c r="I7699" s="76">
        <v>45008.950694444444</v>
      </c>
      <c r="J7699" s="78"/>
      <c r="K7699" s="80">
        <v>1</v>
      </c>
    </row>
    <row r="7700" spans="2:11" x14ac:dyDescent="0.3">
      <c r="B7700" s="75">
        <v>42767</v>
      </c>
      <c r="C7700" s="76">
        <v>45009</v>
      </c>
      <c r="D7700" s="77">
        <v>630</v>
      </c>
      <c r="E7700" s="77">
        <v>2</v>
      </c>
      <c r="F7700" s="78"/>
      <c r="G7700" s="79">
        <v>45009.333333333336</v>
      </c>
      <c r="H7700" s="77">
        <v>143</v>
      </c>
      <c r="I7700" s="76">
        <v>45009.955555555556</v>
      </c>
      <c r="J7700" s="78"/>
      <c r="K7700" s="80">
        <v>1</v>
      </c>
    </row>
    <row r="7701" spans="2:11" x14ac:dyDescent="0.3">
      <c r="B7701" s="75">
        <v>42768</v>
      </c>
      <c r="C7701" s="76">
        <v>45009</v>
      </c>
      <c r="D7701" s="77">
        <v>1296</v>
      </c>
      <c r="E7701" s="77">
        <v>5</v>
      </c>
      <c r="F7701" s="78"/>
      <c r="G7701" s="79">
        <v>45009.346064814818</v>
      </c>
      <c r="H7701" s="77">
        <v>141</v>
      </c>
      <c r="I7701" s="76">
        <v>45009.955555555556</v>
      </c>
      <c r="J7701" s="78"/>
      <c r="K7701" s="80">
        <v>1</v>
      </c>
    </row>
    <row r="7702" spans="2:11" x14ac:dyDescent="0.3">
      <c r="B7702" s="75">
        <v>42769</v>
      </c>
      <c r="C7702" s="76">
        <v>45009</v>
      </c>
      <c r="D7702" s="77">
        <v>947</v>
      </c>
      <c r="E7702" s="77">
        <v>5</v>
      </c>
      <c r="F7702" s="78"/>
      <c r="G7702" s="79">
        <v>45009.35738425926</v>
      </c>
      <c r="H7702" s="77">
        <v>143</v>
      </c>
      <c r="I7702" s="76">
        <v>45009.955555555556</v>
      </c>
      <c r="J7702" s="78"/>
      <c r="K7702" s="80">
        <v>1</v>
      </c>
    </row>
    <row r="7703" spans="2:11" x14ac:dyDescent="0.3">
      <c r="B7703" s="75">
        <v>42770</v>
      </c>
      <c r="C7703" s="76">
        <v>45009</v>
      </c>
      <c r="D7703" s="77">
        <v>1261</v>
      </c>
      <c r="E7703" s="77">
        <v>1</v>
      </c>
      <c r="F7703" s="78"/>
      <c r="G7703" s="79">
        <v>45009.37023148148</v>
      </c>
      <c r="H7703" s="77">
        <v>146</v>
      </c>
      <c r="I7703" s="76">
        <v>45009.955555555556</v>
      </c>
      <c r="J7703" s="78"/>
      <c r="K7703" s="80">
        <v>1</v>
      </c>
    </row>
    <row r="7704" spans="2:11" x14ac:dyDescent="0.3">
      <c r="B7704" s="75">
        <v>42771</v>
      </c>
      <c r="C7704" s="76">
        <v>45009</v>
      </c>
      <c r="D7704" s="77">
        <v>72</v>
      </c>
      <c r="E7704" s="77">
        <v>5</v>
      </c>
      <c r="F7704" s="78"/>
      <c r="G7704" s="79">
        <v>45009.383773148147</v>
      </c>
      <c r="H7704" s="77">
        <v>144</v>
      </c>
      <c r="I7704" s="76">
        <v>45009.955555555556</v>
      </c>
      <c r="J7704" s="78"/>
      <c r="K7704" s="80">
        <v>1</v>
      </c>
    </row>
    <row r="7705" spans="2:11" x14ac:dyDescent="0.3">
      <c r="B7705" s="75">
        <v>42772</v>
      </c>
      <c r="C7705" s="76">
        <v>45009</v>
      </c>
      <c r="D7705" s="77">
        <v>648</v>
      </c>
      <c r="E7705" s="77">
        <v>1</v>
      </c>
      <c r="F7705" s="78"/>
      <c r="G7705" s="79">
        <v>45009.394456018519</v>
      </c>
      <c r="H7705" s="77">
        <v>162</v>
      </c>
      <c r="I7705" s="76">
        <v>45009.955555555556</v>
      </c>
      <c r="J7705" s="78"/>
      <c r="K7705" s="80">
        <v>1</v>
      </c>
    </row>
    <row r="7706" spans="2:11" x14ac:dyDescent="0.3">
      <c r="B7706" s="75">
        <v>42773</v>
      </c>
      <c r="C7706" s="76">
        <v>45009</v>
      </c>
      <c r="D7706" s="77">
        <v>327</v>
      </c>
      <c r="E7706" s="77">
        <v>4</v>
      </c>
      <c r="F7706" s="78"/>
      <c r="G7706" s="79">
        <v>45009.410219907411</v>
      </c>
      <c r="H7706" s="77">
        <v>151</v>
      </c>
      <c r="I7706" s="76">
        <v>45009.955555555556</v>
      </c>
      <c r="J7706" s="78"/>
      <c r="K7706" s="80">
        <v>1</v>
      </c>
    </row>
    <row r="7707" spans="2:11" x14ac:dyDescent="0.3">
      <c r="B7707" s="75">
        <v>42774</v>
      </c>
      <c r="C7707" s="76">
        <v>45009</v>
      </c>
      <c r="D7707" s="77">
        <v>775</v>
      </c>
      <c r="E7707" s="77">
        <v>4</v>
      </c>
      <c r="F7707" s="78"/>
      <c r="G7707" s="79">
        <v>45009.418425925927</v>
      </c>
      <c r="H7707" s="77">
        <v>143</v>
      </c>
      <c r="I7707" s="76">
        <v>45009.955555555556</v>
      </c>
      <c r="J7707" s="78"/>
      <c r="K7707" s="80">
        <v>1</v>
      </c>
    </row>
    <row r="7708" spans="2:11" x14ac:dyDescent="0.3">
      <c r="B7708" s="75">
        <v>42775</v>
      </c>
      <c r="C7708" s="76">
        <v>45009</v>
      </c>
      <c r="D7708" s="77">
        <v>1067</v>
      </c>
      <c r="E7708" s="77">
        <v>3</v>
      </c>
      <c r="F7708" s="78"/>
      <c r="G7708" s="79">
        <v>45009.431307870371</v>
      </c>
      <c r="H7708" s="77">
        <v>154</v>
      </c>
      <c r="I7708" s="76">
        <v>45009.955555555556</v>
      </c>
      <c r="J7708" s="78"/>
      <c r="K7708" s="80">
        <v>1</v>
      </c>
    </row>
    <row r="7709" spans="2:11" x14ac:dyDescent="0.3">
      <c r="B7709" s="75">
        <v>42776</v>
      </c>
      <c r="C7709" s="76">
        <v>45009</v>
      </c>
      <c r="D7709" s="77">
        <v>981</v>
      </c>
      <c r="E7709" s="77">
        <v>6</v>
      </c>
      <c r="F7709" s="78"/>
      <c r="G7709" s="79">
        <v>45009.441817129627</v>
      </c>
      <c r="H7709" s="77">
        <v>144</v>
      </c>
      <c r="I7709" s="76">
        <v>45009.955555555556</v>
      </c>
      <c r="J7709" s="78"/>
      <c r="K7709" s="80">
        <v>1</v>
      </c>
    </row>
    <row r="7710" spans="2:11" x14ac:dyDescent="0.3">
      <c r="B7710" s="75">
        <v>42777</v>
      </c>
      <c r="C7710" s="76">
        <v>45009</v>
      </c>
      <c r="D7710" s="77">
        <v>1277</v>
      </c>
      <c r="E7710" s="77">
        <v>2</v>
      </c>
      <c r="F7710" s="78"/>
      <c r="G7710" s="79">
        <v>45009.452349537038</v>
      </c>
      <c r="H7710" s="77">
        <v>155</v>
      </c>
      <c r="I7710" s="76">
        <v>45009.955555555556</v>
      </c>
      <c r="J7710" s="78"/>
      <c r="K7710" s="80">
        <v>1</v>
      </c>
    </row>
    <row r="7711" spans="2:11" x14ac:dyDescent="0.3">
      <c r="B7711" s="75">
        <v>42778</v>
      </c>
      <c r="C7711" s="76">
        <v>45009</v>
      </c>
      <c r="D7711" s="77">
        <v>1057</v>
      </c>
      <c r="E7711" s="77">
        <v>5</v>
      </c>
      <c r="F7711" s="78"/>
      <c r="G7711" s="79">
        <v>45009.46466435185</v>
      </c>
      <c r="H7711" s="77">
        <v>140</v>
      </c>
      <c r="I7711" s="76">
        <v>45009.955555555556</v>
      </c>
      <c r="J7711" s="78"/>
      <c r="K7711" s="80">
        <v>1</v>
      </c>
    </row>
    <row r="7712" spans="2:11" x14ac:dyDescent="0.3">
      <c r="B7712" s="75">
        <v>42779</v>
      </c>
      <c r="C7712" s="76">
        <v>45009</v>
      </c>
      <c r="D7712" s="77">
        <v>653</v>
      </c>
      <c r="E7712" s="77">
        <v>3</v>
      </c>
      <c r="F7712" s="78"/>
      <c r="G7712" s="79">
        <v>45009.479895833334</v>
      </c>
      <c r="H7712" s="77">
        <v>161</v>
      </c>
      <c r="I7712" s="76">
        <v>45009.955555555556</v>
      </c>
      <c r="J7712" s="78"/>
      <c r="K7712" s="80">
        <v>1</v>
      </c>
    </row>
    <row r="7713" spans="2:11" x14ac:dyDescent="0.3">
      <c r="B7713" s="75">
        <v>42780</v>
      </c>
      <c r="C7713" s="76">
        <v>45009</v>
      </c>
      <c r="D7713" s="77">
        <v>1188</v>
      </c>
      <c r="E7713" s="77">
        <v>5</v>
      </c>
      <c r="F7713" s="78"/>
      <c r="G7713" s="79">
        <v>45009.492384259262</v>
      </c>
      <c r="H7713" s="77">
        <v>170</v>
      </c>
      <c r="I7713" s="76">
        <v>45009.955555555556</v>
      </c>
      <c r="J7713" s="78"/>
      <c r="K7713" s="80">
        <v>1</v>
      </c>
    </row>
    <row r="7714" spans="2:11" x14ac:dyDescent="0.3">
      <c r="B7714" s="75">
        <v>42781</v>
      </c>
      <c r="C7714" s="76">
        <v>45009</v>
      </c>
      <c r="D7714" s="77">
        <v>840</v>
      </c>
      <c r="E7714" s="77">
        <v>5</v>
      </c>
      <c r="F7714" s="78"/>
      <c r="G7714" s="79">
        <v>45009.505069444444</v>
      </c>
      <c r="H7714" s="77">
        <v>143</v>
      </c>
      <c r="I7714" s="76">
        <v>45009.955555555556</v>
      </c>
      <c r="J7714" s="78"/>
      <c r="K7714" s="80">
        <v>1</v>
      </c>
    </row>
    <row r="7715" spans="2:11" x14ac:dyDescent="0.3">
      <c r="B7715" s="75">
        <v>42782</v>
      </c>
      <c r="C7715" s="76">
        <v>45009</v>
      </c>
      <c r="D7715" s="77">
        <v>872</v>
      </c>
      <c r="E7715" s="77">
        <v>6</v>
      </c>
      <c r="F7715" s="78"/>
      <c r="G7715" s="79">
        <v>45009.520428240743</v>
      </c>
      <c r="H7715" s="77">
        <v>145</v>
      </c>
      <c r="I7715" s="76">
        <v>45009.955555555556</v>
      </c>
      <c r="J7715" s="78"/>
      <c r="K7715" s="80">
        <v>1</v>
      </c>
    </row>
    <row r="7716" spans="2:11" x14ac:dyDescent="0.3">
      <c r="B7716" s="75">
        <v>42783</v>
      </c>
      <c r="C7716" s="76">
        <v>45009</v>
      </c>
      <c r="D7716" s="77">
        <v>327</v>
      </c>
      <c r="E7716" s="77">
        <v>4</v>
      </c>
      <c r="F7716" s="78"/>
      <c r="G7716" s="79">
        <v>45009.536585648151</v>
      </c>
      <c r="H7716" s="77">
        <v>171</v>
      </c>
      <c r="I7716" s="76">
        <v>45009.955555555556</v>
      </c>
      <c r="J7716" s="78"/>
      <c r="K7716" s="80">
        <v>1</v>
      </c>
    </row>
    <row r="7717" spans="2:11" x14ac:dyDescent="0.3">
      <c r="B7717" s="75">
        <v>42784</v>
      </c>
      <c r="C7717" s="76">
        <v>45009</v>
      </c>
      <c r="D7717" s="77">
        <v>15</v>
      </c>
      <c r="E7717" s="77">
        <v>5</v>
      </c>
      <c r="F7717" s="78"/>
      <c r="G7717" s="79">
        <v>45009.545104166667</v>
      </c>
      <c r="H7717" s="77">
        <v>164</v>
      </c>
      <c r="I7717" s="76">
        <v>45009.955555555556</v>
      </c>
      <c r="J7717" s="78"/>
      <c r="K7717" s="80">
        <v>1</v>
      </c>
    </row>
    <row r="7718" spans="2:11" x14ac:dyDescent="0.3">
      <c r="B7718" s="75">
        <v>42785</v>
      </c>
      <c r="C7718" s="76">
        <v>45009</v>
      </c>
      <c r="D7718" s="77">
        <v>835</v>
      </c>
      <c r="E7718" s="77">
        <v>3</v>
      </c>
      <c r="F7718" s="78"/>
      <c r="G7718" s="79">
        <v>45009.558182870373</v>
      </c>
      <c r="H7718" s="77">
        <v>165</v>
      </c>
      <c r="I7718" s="76">
        <v>45009.955555555556</v>
      </c>
      <c r="J7718" s="78"/>
      <c r="K7718" s="80">
        <v>1</v>
      </c>
    </row>
    <row r="7719" spans="2:11" x14ac:dyDescent="0.3">
      <c r="B7719" s="75">
        <v>42786</v>
      </c>
      <c r="C7719" s="76">
        <v>45009</v>
      </c>
      <c r="D7719" s="77">
        <v>166</v>
      </c>
      <c r="E7719" s="77">
        <v>1</v>
      </c>
      <c r="F7719" s="78"/>
      <c r="G7719" s="79">
        <v>45009.571828703709</v>
      </c>
      <c r="H7719" s="77">
        <v>149</v>
      </c>
      <c r="I7719" s="76">
        <v>45009.955555555556</v>
      </c>
      <c r="J7719" s="78"/>
      <c r="K7719" s="80">
        <v>1</v>
      </c>
    </row>
    <row r="7720" spans="2:11" x14ac:dyDescent="0.3">
      <c r="B7720" s="75">
        <v>42787</v>
      </c>
      <c r="C7720" s="76">
        <v>45009</v>
      </c>
      <c r="D7720" s="77">
        <v>1133</v>
      </c>
      <c r="E7720" s="77">
        <v>5</v>
      </c>
      <c r="F7720" s="78"/>
      <c r="G7720" s="79">
        <v>45009.587326388893</v>
      </c>
      <c r="H7720" s="77">
        <v>157</v>
      </c>
      <c r="I7720" s="76">
        <v>45009.955555555556</v>
      </c>
      <c r="J7720" s="78"/>
      <c r="K7720" s="80">
        <v>1</v>
      </c>
    </row>
    <row r="7721" spans="2:11" x14ac:dyDescent="0.3">
      <c r="B7721" s="75">
        <v>42788</v>
      </c>
      <c r="C7721" s="76">
        <v>45009</v>
      </c>
      <c r="D7721" s="77">
        <v>1283</v>
      </c>
      <c r="E7721" s="77">
        <v>4</v>
      </c>
      <c r="F7721" s="78"/>
      <c r="G7721" s="79">
        <v>45009.601018518522</v>
      </c>
      <c r="H7721" s="77">
        <v>145</v>
      </c>
      <c r="I7721" s="76">
        <v>45009.955555555556</v>
      </c>
      <c r="J7721" s="78"/>
      <c r="K7721" s="80">
        <v>1</v>
      </c>
    </row>
    <row r="7722" spans="2:11" x14ac:dyDescent="0.3">
      <c r="B7722" s="75">
        <v>42789</v>
      </c>
      <c r="C7722" s="76">
        <v>45009</v>
      </c>
      <c r="D7722" s="77">
        <v>1014</v>
      </c>
      <c r="E7722" s="77">
        <v>5</v>
      </c>
      <c r="F7722" s="78"/>
      <c r="G7722" s="79">
        <v>45009.613483796304</v>
      </c>
      <c r="H7722" s="77">
        <v>144</v>
      </c>
      <c r="I7722" s="76">
        <v>45009.955555555556</v>
      </c>
      <c r="J7722" s="78"/>
      <c r="K7722" s="80">
        <v>1</v>
      </c>
    </row>
    <row r="7723" spans="2:11" x14ac:dyDescent="0.3">
      <c r="B7723" s="75">
        <v>42790</v>
      </c>
      <c r="C7723" s="76">
        <v>45009</v>
      </c>
      <c r="D7723" s="77">
        <v>1234</v>
      </c>
      <c r="E7723" s="77">
        <v>1</v>
      </c>
      <c r="F7723" s="78"/>
      <c r="G7723" s="79">
        <v>45009.623923611121</v>
      </c>
      <c r="H7723" s="77">
        <v>145</v>
      </c>
      <c r="I7723" s="76">
        <v>45009.955555555556</v>
      </c>
      <c r="J7723" s="78"/>
      <c r="K7723" s="80">
        <v>1</v>
      </c>
    </row>
    <row r="7724" spans="2:11" x14ac:dyDescent="0.3">
      <c r="B7724" s="75">
        <v>42791</v>
      </c>
      <c r="C7724" s="76">
        <v>45009</v>
      </c>
      <c r="D7724" s="77">
        <v>525</v>
      </c>
      <c r="E7724" s="77">
        <v>4</v>
      </c>
      <c r="F7724" s="78"/>
      <c r="G7724" s="79">
        <v>45009.633032407415</v>
      </c>
      <c r="H7724" s="77">
        <v>174</v>
      </c>
      <c r="I7724" s="76">
        <v>45009.955555555556</v>
      </c>
      <c r="J7724" s="78"/>
      <c r="K7724" s="80">
        <v>1</v>
      </c>
    </row>
    <row r="7725" spans="2:11" x14ac:dyDescent="0.3">
      <c r="B7725" s="75">
        <v>42792</v>
      </c>
      <c r="C7725" s="76">
        <v>45009</v>
      </c>
      <c r="D7725" s="77">
        <v>1126</v>
      </c>
      <c r="E7725" s="77">
        <v>4</v>
      </c>
      <c r="F7725" s="78"/>
      <c r="G7725" s="79">
        <v>45009.641805555562</v>
      </c>
      <c r="H7725" s="77">
        <v>174</v>
      </c>
      <c r="I7725" s="76">
        <v>45009.955555555556</v>
      </c>
      <c r="J7725" s="78"/>
      <c r="K7725" s="80">
        <v>1</v>
      </c>
    </row>
    <row r="7726" spans="2:11" x14ac:dyDescent="0.3">
      <c r="B7726" s="75">
        <v>42793</v>
      </c>
      <c r="C7726" s="76">
        <v>45009</v>
      </c>
      <c r="D7726" s="77">
        <v>1019</v>
      </c>
      <c r="E7726" s="77">
        <v>5</v>
      </c>
      <c r="F7726" s="78"/>
      <c r="G7726" s="79">
        <v>45009.650416666671</v>
      </c>
      <c r="H7726" s="77">
        <v>172</v>
      </c>
      <c r="I7726" s="76">
        <v>45009.955555555556</v>
      </c>
      <c r="J7726" s="78"/>
      <c r="K7726" s="80">
        <v>1</v>
      </c>
    </row>
    <row r="7727" spans="2:11" x14ac:dyDescent="0.3">
      <c r="B7727" s="75">
        <v>42794</v>
      </c>
      <c r="C7727" s="76">
        <v>45009</v>
      </c>
      <c r="D7727" s="77">
        <v>388</v>
      </c>
      <c r="E7727" s="77">
        <v>5</v>
      </c>
      <c r="F7727" s="78"/>
      <c r="G7727" s="79">
        <v>45009.660787037043</v>
      </c>
      <c r="H7727" s="77">
        <v>154</v>
      </c>
      <c r="I7727" s="76">
        <v>45009.955555555556</v>
      </c>
      <c r="J7727" s="78"/>
      <c r="K7727" s="80">
        <v>1</v>
      </c>
    </row>
    <row r="7728" spans="2:11" x14ac:dyDescent="0.3">
      <c r="B7728" s="75">
        <v>42795</v>
      </c>
      <c r="C7728" s="76">
        <v>45009</v>
      </c>
      <c r="D7728" s="77">
        <v>828</v>
      </c>
      <c r="E7728" s="77">
        <v>1</v>
      </c>
      <c r="F7728" s="78"/>
      <c r="G7728" s="79">
        <v>45009.6719675926</v>
      </c>
      <c r="H7728" s="77">
        <v>159</v>
      </c>
      <c r="I7728" s="76">
        <v>45009.955555555556</v>
      </c>
      <c r="J7728" s="78"/>
      <c r="K7728" s="80">
        <v>1</v>
      </c>
    </row>
    <row r="7729" spans="2:11" x14ac:dyDescent="0.3">
      <c r="B7729" s="75">
        <v>42796</v>
      </c>
      <c r="C7729" s="76">
        <v>45009</v>
      </c>
      <c r="D7729" s="77">
        <v>979</v>
      </c>
      <c r="E7729" s="77">
        <v>2</v>
      </c>
      <c r="F7729" s="78"/>
      <c r="G7729" s="79">
        <v>45009.681689814824</v>
      </c>
      <c r="H7729" s="77">
        <v>140</v>
      </c>
      <c r="I7729" s="76">
        <v>45009.955555555556</v>
      </c>
      <c r="J7729" s="78"/>
      <c r="K7729" s="80">
        <v>1</v>
      </c>
    </row>
    <row r="7730" spans="2:11" x14ac:dyDescent="0.3">
      <c r="B7730" s="75">
        <v>42797</v>
      </c>
      <c r="C7730" s="76">
        <v>45009</v>
      </c>
      <c r="D7730" s="77">
        <v>1289</v>
      </c>
      <c r="E7730" s="77">
        <v>3</v>
      </c>
      <c r="F7730" s="78"/>
      <c r="G7730" s="79">
        <v>45009.689756944455</v>
      </c>
      <c r="H7730" s="77">
        <v>147</v>
      </c>
      <c r="I7730" s="76">
        <v>45009.955555555556</v>
      </c>
      <c r="J7730" s="78"/>
      <c r="K7730" s="80">
        <v>1</v>
      </c>
    </row>
    <row r="7731" spans="2:11" x14ac:dyDescent="0.3">
      <c r="B7731" s="75">
        <v>42798</v>
      </c>
      <c r="C7731" s="76">
        <v>45009</v>
      </c>
      <c r="D7731" s="77">
        <v>1079</v>
      </c>
      <c r="E7731" s="77">
        <v>2</v>
      </c>
      <c r="F7731" s="78"/>
      <c r="G7731" s="79">
        <v>45009.700682870382</v>
      </c>
      <c r="H7731" s="77">
        <v>145</v>
      </c>
      <c r="I7731" s="76">
        <v>45009.955555555556</v>
      </c>
      <c r="J7731" s="78"/>
      <c r="K7731" s="80">
        <v>1</v>
      </c>
    </row>
    <row r="7732" spans="2:11" x14ac:dyDescent="0.3">
      <c r="B7732" s="75">
        <v>42799</v>
      </c>
      <c r="C7732" s="76">
        <v>45009</v>
      </c>
      <c r="D7732" s="77">
        <v>1164</v>
      </c>
      <c r="E7732" s="77">
        <v>1</v>
      </c>
      <c r="F7732" s="78"/>
      <c r="G7732" s="79">
        <v>45009.714143518533</v>
      </c>
      <c r="H7732" s="77">
        <v>155</v>
      </c>
      <c r="I7732" s="76">
        <v>45009.955555555556</v>
      </c>
      <c r="J7732" s="78"/>
      <c r="K7732" s="80">
        <v>1</v>
      </c>
    </row>
    <row r="7733" spans="2:11" x14ac:dyDescent="0.3">
      <c r="B7733" s="75">
        <v>42800</v>
      </c>
      <c r="C7733" s="76">
        <v>45009</v>
      </c>
      <c r="D7733" s="77">
        <v>1155</v>
      </c>
      <c r="E7733" s="77">
        <v>5</v>
      </c>
      <c r="F7733" s="78"/>
      <c r="G7733" s="79">
        <v>45009.729236111125</v>
      </c>
      <c r="H7733" s="77">
        <v>170</v>
      </c>
      <c r="I7733" s="76">
        <v>45009.955555555556</v>
      </c>
      <c r="J7733" s="78"/>
      <c r="K7733" s="80">
        <v>1</v>
      </c>
    </row>
    <row r="7734" spans="2:11" x14ac:dyDescent="0.3">
      <c r="B7734" s="75">
        <v>42801</v>
      </c>
      <c r="C7734" s="76">
        <v>45009</v>
      </c>
      <c r="D7734" s="77">
        <v>81</v>
      </c>
      <c r="E7734" s="77">
        <v>4</v>
      </c>
      <c r="F7734" s="78"/>
      <c r="G7734" s="79">
        <v>45009.738622685196</v>
      </c>
      <c r="H7734" s="77">
        <v>169</v>
      </c>
      <c r="I7734" s="76">
        <v>45009.955555555556</v>
      </c>
      <c r="J7734" s="78"/>
      <c r="K7734" s="80">
        <v>1</v>
      </c>
    </row>
    <row r="7735" spans="2:11" x14ac:dyDescent="0.3">
      <c r="B7735" s="75">
        <v>42802</v>
      </c>
      <c r="C7735" s="76">
        <v>45009</v>
      </c>
      <c r="D7735" s="77">
        <v>644</v>
      </c>
      <c r="E7735" s="77">
        <v>4</v>
      </c>
      <c r="F7735" s="78"/>
      <c r="G7735" s="79">
        <v>45009.747465277789</v>
      </c>
      <c r="H7735" s="77">
        <v>160</v>
      </c>
      <c r="I7735" s="76">
        <v>45009.955555555556</v>
      </c>
      <c r="J7735" s="78"/>
      <c r="K7735" s="80">
        <v>1</v>
      </c>
    </row>
    <row r="7736" spans="2:11" x14ac:dyDescent="0.3">
      <c r="B7736" s="75">
        <v>42803</v>
      </c>
      <c r="C7736" s="76">
        <v>45009</v>
      </c>
      <c r="D7736" s="77">
        <v>1005</v>
      </c>
      <c r="E7736" s="77">
        <v>6</v>
      </c>
      <c r="F7736" s="78"/>
      <c r="G7736" s="79">
        <v>45009.755497685197</v>
      </c>
      <c r="H7736" s="77">
        <v>171</v>
      </c>
      <c r="I7736" s="76">
        <v>45009.955555555556</v>
      </c>
      <c r="J7736" s="78"/>
      <c r="K7736" s="80">
        <v>1</v>
      </c>
    </row>
    <row r="7737" spans="2:11" x14ac:dyDescent="0.3">
      <c r="B7737" s="75">
        <v>42804</v>
      </c>
      <c r="C7737" s="76">
        <v>45009</v>
      </c>
      <c r="D7737" s="77">
        <v>435</v>
      </c>
      <c r="E7737" s="77">
        <v>4</v>
      </c>
      <c r="F7737" s="78"/>
      <c r="G7737" s="79">
        <v>45009.766238425938</v>
      </c>
      <c r="H7737" s="77">
        <v>155</v>
      </c>
      <c r="I7737" s="76">
        <v>45009.955555555556</v>
      </c>
      <c r="J7737" s="78"/>
      <c r="K7737" s="80">
        <v>1</v>
      </c>
    </row>
    <row r="7738" spans="2:11" x14ac:dyDescent="0.3">
      <c r="B7738" s="75">
        <v>42805</v>
      </c>
      <c r="C7738" s="76">
        <v>45009</v>
      </c>
      <c r="D7738" s="77">
        <v>719</v>
      </c>
      <c r="E7738" s="77">
        <v>1</v>
      </c>
      <c r="F7738" s="78"/>
      <c r="G7738" s="79">
        <v>45009.779907407421</v>
      </c>
      <c r="H7738" s="77">
        <v>151</v>
      </c>
      <c r="I7738" s="76">
        <v>45009.955555555556</v>
      </c>
      <c r="J7738" s="78"/>
      <c r="K7738" s="80">
        <v>1</v>
      </c>
    </row>
    <row r="7739" spans="2:11" x14ac:dyDescent="0.3">
      <c r="B7739" s="75">
        <v>42806</v>
      </c>
      <c r="C7739" s="76">
        <v>45009</v>
      </c>
      <c r="D7739" s="77">
        <v>1319</v>
      </c>
      <c r="E7739" s="77">
        <v>1</v>
      </c>
      <c r="F7739" s="78"/>
      <c r="G7739" s="79">
        <v>45009.792465277795</v>
      </c>
      <c r="H7739" s="77">
        <v>176</v>
      </c>
      <c r="I7739" s="76">
        <v>45009.955555555556</v>
      </c>
      <c r="J7739" s="78"/>
      <c r="K7739" s="80">
        <v>1</v>
      </c>
    </row>
    <row r="7740" spans="2:11" x14ac:dyDescent="0.3">
      <c r="B7740" s="75">
        <v>42807</v>
      </c>
      <c r="C7740" s="76">
        <v>45009</v>
      </c>
      <c r="D7740" s="77">
        <v>1238</v>
      </c>
      <c r="E7740" s="77">
        <v>4</v>
      </c>
      <c r="F7740" s="78"/>
      <c r="G7740" s="79">
        <v>45009.807928240756</v>
      </c>
      <c r="H7740" s="77">
        <v>179</v>
      </c>
      <c r="I7740" s="76">
        <v>45009.955555555556</v>
      </c>
      <c r="J7740" s="78"/>
      <c r="K7740" s="80">
        <v>1</v>
      </c>
    </row>
    <row r="7741" spans="2:11" x14ac:dyDescent="0.3">
      <c r="B7741" s="75">
        <v>42808</v>
      </c>
      <c r="C7741" s="76">
        <v>45009</v>
      </c>
      <c r="D7741" s="77">
        <v>227</v>
      </c>
      <c r="E7741" s="77">
        <v>4</v>
      </c>
      <c r="F7741" s="78"/>
      <c r="G7741" s="79">
        <v>45009.821273148162</v>
      </c>
      <c r="H7741" s="77">
        <v>142</v>
      </c>
      <c r="I7741" s="76">
        <v>45009.955555555556</v>
      </c>
      <c r="J7741" s="78"/>
      <c r="K7741" s="80">
        <v>1</v>
      </c>
    </row>
    <row r="7742" spans="2:11" x14ac:dyDescent="0.3">
      <c r="B7742" s="75">
        <v>42809</v>
      </c>
      <c r="C7742" s="76">
        <v>45009</v>
      </c>
      <c r="D7742" s="77">
        <v>871</v>
      </c>
      <c r="E7742" s="77">
        <v>2</v>
      </c>
      <c r="F7742" s="78"/>
      <c r="G7742" s="79">
        <v>45009.83471064816</v>
      </c>
      <c r="H7742" s="77">
        <v>163</v>
      </c>
      <c r="I7742" s="76">
        <v>45009.955555555556</v>
      </c>
      <c r="J7742" s="78"/>
      <c r="K7742" s="80">
        <v>1</v>
      </c>
    </row>
    <row r="7743" spans="2:11" x14ac:dyDescent="0.3">
      <c r="B7743" s="75">
        <v>42810</v>
      </c>
      <c r="C7743" s="76">
        <v>45009</v>
      </c>
      <c r="D7743" s="77">
        <v>494</v>
      </c>
      <c r="E7743" s="77">
        <v>6</v>
      </c>
      <c r="F7743" s="78"/>
      <c r="G7743" s="79">
        <v>45009.845763888901</v>
      </c>
      <c r="H7743" s="77">
        <v>172</v>
      </c>
      <c r="I7743" s="76">
        <v>45009.955555555556</v>
      </c>
      <c r="J7743" s="78"/>
      <c r="K7743" s="80">
        <v>1</v>
      </c>
    </row>
    <row r="7744" spans="2:11" x14ac:dyDescent="0.3">
      <c r="B7744" s="75">
        <v>42811</v>
      </c>
      <c r="C7744" s="76">
        <v>45009</v>
      </c>
      <c r="D7744" s="77">
        <v>1379</v>
      </c>
      <c r="E7744" s="77">
        <v>3</v>
      </c>
      <c r="F7744" s="78"/>
      <c r="G7744" s="79">
        <v>45009.859062500014</v>
      </c>
      <c r="H7744" s="77">
        <v>159</v>
      </c>
      <c r="I7744" s="76">
        <v>45009.955555555556</v>
      </c>
      <c r="J7744" s="78"/>
      <c r="K7744" s="80">
        <v>1</v>
      </c>
    </row>
    <row r="7745" spans="2:11" x14ac:dyDescent="0.3">
      <c r="B7745" s="75">
        <v>42812</v>
      </c>
      <c r="C7745" s="76">
        <v>45009</v>
      </c>
      <c r="D7745" s="77">
        <v>622</v>
      </c>
      <c r="E7745" s="77">
        <v>3</v>
      </c>
      <c r="F7745" s="78"/>
      <c r="G7745" s="79">
        <v>45009.869155092609</v>
      </c>
      <c r="H7745" s="77">
        <v>158</v>
      </c>
      <c r="I7745" s="76">
        <v>45009.955555555556</v>
      </c>
      <c r="J7745" s="78"/>
      <c r="K7745" s="80">
        <v>1</v>
      </c>
    </row>
    <row r="7746" spans="2:11" x14ac:dyDescent="0.3">
      <c r="B7746" s="75">
        <v>42813</v>
      </c>
      <c r="C7746" s="76">
        <v>45009</v>
      </c>
      <c r="D7746" s="77">
        <v>494</v>
      </c>
      <c r="E7746" s="77">
        <v>5</v>
      </c>
      <c r="F7746" s="78"/>
      <c r="G7746" s="79">
        <v>45009.885439814832</v>
      </c>
      <c r="H7746" s="77">
        <v>179</v>
      </c>
      <c r="I7746" s="76">
        <v>45009.955555555556</v>
      </c>
      <c r="J7746" s="78"/>
      <c r="K7746" s="80">
        <v>1</v>
      </c>
    </row>
    <row r="7747" spans="2:11" x14ac:dyDescent="0.3">
      <c r="B7747" s="75">
        <v>42814</v>
      </c>
      <c r="C7747" s="76">
        <v>45009</v>
      </c>
      <c r="D7747" s="77">
        <v>1036</v>
      </c>
      <c r="E7747" s="77">
        <v>1</v>
      </c>
      <c r="F7747" s="78"/>
      <c r="G7747" s="79">
        <v>45009.894490740757</v>
      </c>
      <c r="H7747" s="77">
        <v>166</v>
      </c>
      <c r="I7747" s="76">
        <v>45009.955555555556</v>
      </c>
      <c r="J7747" s="78"/>
      <c r="K7747" s="80">
        <v>1</v>
      </c>
    </row>
    <row r="7748" spans="2:11" x14ac:dyDescent="0.3">
      <c r="B7748" s="75">
        <v>42815</v>
      </c>
      <c r="C7748" s="76">
        <v>45012</v>
      </c>
      <c r="D7748" s="77">
        <v>364</v>
      </c>
      <c r="E7748" s="77">
        <v>4</v>
      </c>
      <c r="F7748" s="78"/>
      <c r="G7748" s="79">
        <v>45012.333333333336</v>
      </c>
      <c r="H7748" s="77">
        <v>144</v>
      </c>
      <c r="I7748" s="76">
        <v>45012.968055555553</v>
      </c>
      <c r="J7748" s="78"/>
      <c r="K7748" s="80">
        <v>1</v>
      </c>
    </row>
    <row r="7749" spans="2:11" x14ac:dyDescent="0.3">
      <c r="B7749" s="75">
        <v>42816</v>
      </c>
      <c r="C7749" s="76">
        <v>45012</v>
      </c>
      <c r="D7749" s="77">
        <v>1286</v>
      </c>
      <c r="E7749" s="77">
        <v>1</v>
      </c>
      <c r="F7749" s="78"/>
      <c r="G7749" s="79">
        <v>45012.34684027778</v>
      </c>
      <c r="H7749" s="77">
        <v>166</v>
      </c>
      <c r="I7749" s="76">
        <v>45012.968055555553</v>
      </c>
      <c r="J7749" s="78"/>
      <c r="K7749" s="80">
        <v>1</v>
      </c>
    </row>
    <row r="7750" spans="2:11" x14ac:dyDescent="0.3">
      <c r="B7750" s="75">
        <v>42817</v>
      </c>
      <c r="C7750" s="76">
        <v>45012</v>
      </c>
      <c r="D7750" s="77">
        <v>1278</v>
      </c>
      <c r="E7750" s="77">
        <v>6</v>
      </c>
      <c r="F7750" s="78"/>
      <c r="G7750" s="79">
        <v>45012.357488425929</v>
      </c>
      <c r="H7750" s="77">
        <v>151</v>
      </c>
      <c r="I7750" s="76">
        <v>45012.968055555553</v>
      </c>
      <c r="J7750" s="78"/>
      <c r="K7750" s="80">
        <v>1</v>
      </c>
    </row>
    <row r="7751" spans="2:11" x14ac:dyDescent="0.3">
      <c r="B7751" s="75">
        <v>42818</v>
      </c>
      <c r="C7751" s="76">
        <v>45012</v>
      </c>
      <c r="D7751" s="77">
        <v>466</v>
      </c>
      <c r="E7751" s="77">
        <v>3</v>
      </c>
      <c r="F7751" s="78"/>
      <c r="G7751" s="79">
        <v>45012.36623842593</v>
      </c>
      <c r="H7751" s="77">
        <v>140</v>
      </c>
      <c r="I7751" s="76">
        <v>45012.968055555553</v>
      </c>
      <c r="J7751" s="78"/>
      <c r="K7751" s="80">
        <v>1</v>
      </c>
    </row>
    <row r="7752" spans="2:11" x14ac:dyDescent="0.3">
      <c r="B7752" s="75">
        <v>42819</v>
      </c>
      <c r="C7752" s="76">
        <v>45012</v>
      </c>
      <c r="D7752" s="77">
        <v>736</v>
      </c>
      <c r="E7752" s="77">
        <v>3</v>
      </c>
      <c r="F7752" s="78"/>
      <c r="G7752" s="79">
        <v>45012.3756712963</v>
      </c>
      <c r="H7752" s="77">
        <v>147</v>
      </c>
      <c r="I7752" s="76">
        <v>45012.968055555553</v>
      </c>
      <c r="J7752" s="78"/>
      <c r="K7752" s="80">
        <v>1</v>
      </c>
    </row>
    <row r="7753" spans="2:11" x14ac:dyDescent="0.3">
      <c r="B7753" s="75">
        <v>42820</v>
      </c>
      <c r="C7753" s="76">
        <v>45012</v>
      </c>
      <c r="D7753" s="77">
        <v>873</v>
      </c>
      <c r="E7753" s="77">
        <v>4</v>
      </c>
      <c r="F7753" s="78"/>
      <c r="G7753" s="79">
        <v>45012.386655092596</v>
      </c>
      <c r="H7753" s="77">
        <v>162</v>
      </c>
      <c r="I7753" s="76">
        <v>45012.968055555553</v>
      </c>
      <c r="J7753" s="78"/>
      <c r="K7753" s="80">
        <v>1</v>
      </c>
    </row>
    <row r="7754" spans="2:11" x14ac:dyDescent="0.3">
      <c r="B7754" s="75">
        <v>42821</v>
      </c>
      <c r="C7754" s="76">
        <v>45012</v>
      </c>
      <c r="D7754" s="77">
        <v>493</v>
      </c>
      <c r="E7754" s="77">
        <v>6</v>
      </c>
      <c r="F7754" s="78"/>
      <c r="G7754" s="79">
        <v>45012.399930555555</v>
      </c>
      <c r="H7754" s="77">
        <v>176</v>
      </c>
      <c r="I7754" s="76">
        <v>45012.968055555553</v>
      </c>
      <c r="J7754" s="78"/>
      <c r="K7754" s="80">
        <v>1</v>
      </c>
    </row>
    <row r="7755" spans="2:11" x14ac:dyDescent="0.3">
      <c r="B7755" s="75">
        <v>42822</v>
      </c>
      <c r="C7755" s="76">
        <v>45012</v>
      </c>
      <c r="D7755" s="77">
        <v>797</v>
      </c>
      <c r="E7755" s="77">
        <v>4</v>
      </c>
      <c r="F7755" s="78"/>
      <c r="G7755" s="79">
        <v>45012.408877314818</v>
      </c>
      <c r="H7755" s="77">
        <v>144</v>
      </c>
      <c r="I7755" s="76">
        <v>45012.968055555553</v>
      </c>
      <c r="J7755" s="78"/>
      <c r="K7755" s="80">
        <v>1</v>
      </c>
    </row>
    <row r="7756" spans="2:11" x14ac:dyDescent="0.3">
      <c r="B7756" s="75">
        <v>42823</v>
      </c>
      <c r="C7756" s="76">
        <v>45012</v>
      </c>
      <c r="D7756" s="77">
        <v>950</v>
      </c>
      <c r="E7756" s="77">
        <v>1</v>
      </c>
      <c r="F7756" s="78"/>
      <c r="G7756" s="79">
        <v>45012.419756944444</v>
      </c>
      <c r="H7756" s="77">
        <v>178</v>
      </c>
      <c r="I7756" s="76">
        <v>45012.968055555553</v>
      </c>
      <c r="J7756" s="78"/>
      <c r="K7756" s="80">
        <v>1</v>
      </c>
    </row>
    <row r="7757" spans="2:11" x14ac:dyDescent="0.3">
      <c r="B7757" s="75">
        <v>42824</v>
      </c>
      <c r="C7757" s="76">
        <v>45012</v>
      </c>
      <c r="D7757" s="77">
        <v>799</v>
      </c>
      <c r="E7757" s="77">
        <v>4</v>
      </c>
      <c r="F7757" s="78"/>
      <c r="G7757" s="79">
        <v>45012.435289351852</v>
      </c>
      <c r="H7757" s="77">
        <v>165</v>
      </c>
      <c r="I7757" s="76">
        <v>45012.968055555553</v>
      </c>
      <c r="J7757" s="78"/>
      <c r="K7757" s="80">
        <v>1</v>
      </c>
    </row>
    <row r="7758" spans="2:11" x14ac:dyDescent="0.3">
      <c r="B7758" s="75">
        <v>42825</v>
      </c>
      <c r="C7758" s="76">
        <v>45012</v>
      </c>
      <c r="D7758" s="77">
        <v>277</v>
      </c>
      <c r="E7758" s="77">
        <v>5</v>
      </c>
      <c r="F7758" s="78"/>
      <c r="G7758" s="79">
        <v>45012.446921296294</v>
      </c>
      <c r="H7758" s="77">
        <v>168</v>
      </c>
      <c r="I7758" s="76">
        <v>45012.968055555553</v>
      </c>
      <c r="J7758" s="78"/>
      <c r="K7758" s="80">
        <v>1</v>
      </c>
    </row>
    <row r="7759" spans="2:11" x14ac:dyDescent="0.3">
      <c r="B7759" s="75">
        <v>42826</v>
      </c>
      <c r="C7759" s="76">
        <v>45012</v>
      </c>
      <c r="D7759" s="77">
        <v>1259</v>
      </c>
      <c r="E7759" s="77">
        <v>4</v>
      </c>
      <c r="F7759" s="78"/>
      <c r="G7759" s="79">
        <v>45012.457858796297</v>
      </c>
      <c r="H7759" s="77">
        <v>164</v>
      </c>
      <c r="I7759" s="76">
        <v>45012.968055555553</v>
      </c>
      <c r="J7759" s="78"/>
      <c r="K7759" s="80">
        <v>1</v>
      </c>
    </row>
    <row r="7760" spans="2:11" x14ac:dyDescent="0.3">
      <c r="B7760" s="75">
        <v>42827</v>
      </c>
      <c r="C7760" s="76">
        <v>45012</v>
      </c>
      <c r="D7760" s="77">
        <v>333</v>
      </c>
      <c r="E7760" s="77">
        <v>3</v>
      </c>
      <c r="F7760" s="78"/>
      <c r="G7760" s="79">
        <v>45012.468472222223</v>
      </c>
      <c r="H7760" s="77">
        <v>149</v>
      </c>
      <c r="I7760" s="76">
        <v>45012.968055555553</v>
      </c>
      <c r="J7760" s="78"/>
      <c r="K7760" s="80">
        <v>1</v>
      </c>
    </row>
    <row r="7761" spans="2:11" x14ac:dyDescent="0.3">
      <c r="B7761" s="75">
        <v>42828</v>
      </c>
      <c r="C7761" s="76">
        <v>45012</v>
      </c>
      <c r="D7761" s="77">
        <v>1070</v>
      </c>
      <c r="E7761" s="77">
        <v>6</v>
      </c>
      <c r="F7761" s="78"/>
      <c r="G7761" s="79">
        <v>45012.478067129632</v>
      </c>
      <c r="H7761" s="77">
        <v>163</v>
      </c>
      <c r="I7761" s="76">
        <v>45012.968055555553</v>
      </c>
      <c r="J7761" s="78"/>
      <c r="K7761" s="80">
        <v>1</v>
      </c>
    </row>
    <row r="7762" spans="2:11" x14ac:dyDescent="0.3">
      <c r="B7762" s="75">
        <v>42829</v>
      </c>
      <c r="C7762" s="76">
        <v>45012</v>
      </c>
      <c r="D7762" s="77">
        <v>786</v>
      </c>
      <c r="E7762" s="77">
        <v>6</v>
      </c>
      <c r="F7762" s="78"/>
      <c r="G7762" s="79">
        <v>45012.489270833335</v>
      </c>
      <c r="H7762" s="77">
        <v>170</v>
      </c>
      <c r="I7762" s="76">
        <v>45012.968055555553</v>
      </c>
      <c r="J7762" s="78"/>
      <c r="K7762" s="80">
        <v>1</v>
      </c>
    </row>
    <row r="7763" spans="2:11" x14ac:dyDescent="0.3">
      <c r="B7763" s="75">
        <v>42830</v>
      </c>
      <c r="C7763" s="76">
        <v>45012</v>
      </c>
      <c r="D7763" s="77">
        <v>519</v>
      </c>
      <c r="E7763" s="77">
        <v>5</v>
      </c>
      <c r="F7763" s="78"/>
      <c r="G7763" s="79">
        <v>45012.501689814817</v>
      </c>
      <c r="H7763" s="77">
        <v>167</v>
      </c>
      <c r="I7763" s="76">
        <v>45012.968055555553</v>
      </c>
      <c r="J7763" s="78"/>
      <c r="K7763" s="80">
        <v>1</v>
      </c>
    </row>
    <row r="7764" spans="2:11" x14ac:dyDescent="0.3">
      <c r="B7764" s="75">
        <v>42831</v>
      </c>
      <c r="C7764" s="76">
        <v>45012</v>
      </c>
      <c r="D7764" s="77">
        <v>1173</v>
      </c>
      <c r="E7764" s="77">
        <v>5</v>
      </c>
      <c r="F7764" s="78"/>
      <c r="G7764" s="79">
        <v>45012.517754629633</v>
      </c>
      <c r="H7764" s="77">
        <v>171</v>
      </c>
      <c r="I7764" s="76">
        <v>45012.968055555553</v>
      </c>
      <c r="J7764" s="78"/>
      <c r="K7764" s="80">
        <v>1</v>
      </c>
    </row>
    <row r="7765" spans="2:11" x14ac:dyDescent="0.3">
      <c r="B7765" s="75">
        <v>42832</v>
      </c>
      <c r="C7765" s="76">
        <v>45012</v>
      </c>
      <c r="D7765" s="77">
        <v>474</v>
      </c>
      <c r="E7765" s="77">
        <v>4</v>
      </c>
      <c r="F7765" s="78"/>
      <c r="G7765" s="79">
        <v>45012.527951388889</v>
      </c>
      <c r="H7765" s="77">
        <v>152</v>
      </c>
      <c r="I7765" s="76">
        <v>45012.968055555553</v>
      </c>
      <c r="J7765" s="78"/>
      <c r="K7765" s="80">
        <v>1</v>
      </c>
    </row>
    <row r="7766" spans="2:11" x14ac:dyDescent="0.3">
      <c r="B7766" s="75">
        <v>42833</v>
      </c>
      <c r="C7766" s="76">
        <v>45012</v>
      </c>
      <c r="D7766" s="77">
        <v>48</v>
      </c>
      <c r="E7766" s="77">
        <v>3</v>
      </c>
      <c r="F7766" s="78"/>
      <c r="G7766" s="79">
        <v>45012.537708333337</v>
      </c>
      <c r="H7766" s="77">
        <v>164</v>
      </c>
      <c r="I7766" s="76">
        <v>45012.968055555553</v>
      </c>
      <c r="J7766" s="78"/>
      <c r="K7766" s="80">
        <v>1</v>
      </c>
    </row>
    <row r="7767" spans="2:11" x14ac:dyDescent="0.3">
      <c r="B7767" s="75">
        <v>42834</v>
      </c>
      <c r="C7767" s="76">
        <v>45012</v>
      </c>
      <c r="D7767" s="77">
        <v>218</v>
      </c>
      <c r="E7767" s="77">
        <v>1</v>
      </c>
      <c r="F7767" s="78"/>
      <c r="G7767" s="79">
        <v>45012.550208333334</v>
      </c>
      <c r="H7767" s="77">
        <v>155</v>
      </c>
      <c r="I7767" s="76">
        <v>45012.968055555553</v>
      </c>
      <c r="J7767" s="78"/>
      <c r="K7767" s="80">
        <v>1</v>
      </c>
    </row>
    <row r="7768" spans="2:11" x14ac:dyDescent="0.3">
      <c r="B7768" s="75">
        <v>42835</v>
      </c>
      <c r="C7768" s="76">
        <v>45012</v>
      </c>
      <c r="D7768" s="77">
        <v>393</v>
      </c>
      <c r="E7768" s="77">
        <v>1</v>
      </c>
      <c r="F7768" s="78"/>
      <c r="G7768" s="79">
        <v>45012.562152777777</v>
      </c>
      <c r="H7768" s="77">
        <v>140</v>
      </c>
      <c r="I7768" s="76">
        <v>45012.968055555553</v>
      </c>
      <c r="J7768" s="78"/>
      <c r="K7768" s="80">
        <v>1</v>
      </c>
    </row>
    <row r="7769" spans="2:11" x14ac:dyDescent="0.3">
      <c r="B7769" s="75">
        <v>42836</v>
      </c>
      <c r="C7769" s="76">
        <v>45012</v>
      </c>
      <c r="D7769" s="77">
        <v>826</v>
      </c>
      <c r="E7769" s="77">
        <v>3</v>
      </c>
      <c r="F7769" s="78"/>
      <c r="G7769" s="79">
        <v>45012.57126157407</v>
      </c>
      <c r="H7769" s="77">
        <v>179</v>
      </c>
      <c r="I7769" s="76">
        <v>45012.968055555553</v>
      </c>
      <c r="J7769" s="78"/>
      <c r="K7769" s="80">
        <v>1</v>
      </c>
    </row>
    <row r="7770" spans="2:11" x14ac:dyDescent="0.3">
      <c r="B7770" s="75">
        <v>42837</v>
      </c>
      <c r="C7770" s="76">
        <v>45012</v>
      </c>
      <c r="D7770" s="77">
        <v>1295</v>
      </c>
      <c r="E7770" s="77">
        <v>2</v>
      </c>
      <c r="F7770" s="78"/>
      <c r="G7770" s="79">
        <v>45012.584976851846</v>
      </c>
      <c r="H7770" s="77">
        <v>140</v>
      </c>
      <c r="I7770" s="76">
        <v>45012.968055555553</v>
      </c>
      <c r="J7770" s="78"/>
      <c r="K7770" s="80">
        <v>1</v>
      </c>
    </row>
    <row r="7771" spans="2:11" x14ac:dyDescent="0.3">
      <c r="B7771" s="75">
        <v>42838</v>
      </c>
      <c r="C7771" s="76">
        <v>45012</v>
      </c>
      <c r="D7771" s="77">
        <v>237</v>
      </c>
      <c r="E7771" s="77">
        <v>4</v>
      </c>
      <c r="F7771" s="78"/>
      <c r="G7771" s="79">
        <v>45012.596342592587</v>
      </c>
      <c r="H7771" s="77">
        <v>165</v>
      </c>
      <c r="I7771" s="76">
        <v>45012.968055555553</v>
      </c>
      <c r="J7771" s="78"/>
      <c r="K7771" s="80">
        <v>1</v>
      </c>
    </row>
    <row r="7772" spans="2:11" x14ac:dyDescent="0.3">
      <c r="B7772" s="75">
        <v>42839</v>
      </c>
      <c r="C7772" s="76">
        <v>45012</v>
      </c>
      <c r="D7772" s="77">
        <v>1264</v>
      </c>
      <c r="E7772" s="77">
        <v>5</v>
      </c>
      <c r="F7772" s="78"/>
      <c r="G7772" s="79">
        <v>45012.609305555554</v>
      </c>
      <c r="H7772" s="77">
        <v>140</v>
      </c>
      <c r="I7772" s="76">
        <v>45012.968055555553</v>
      </c>
      <c r="J7772" s="78"/>
      <c r="K7772" s="80">
        <v>1</v>
      </c>
    </row>
    <row r="7773" spans="2:11" x14ac:dyDescent="0.3">
      <c r="B7773" s="75">
        <v>42840</v>
      </c>
      <c r="C7773" s="76">
        <v>45012</v>
      </c>
      <c r="D7773" s="77">
        <v>298</v>
      </c>
      <c r="E7773" s="77">
        <v>4</v>
      </c>
      <c r="F7773" s="78"/>
      <c r="G7773" s="79">
        <v>45012.624942129631</v>
      </c>
      <c r="H7773" s="77">
        <v>162</v>
      </c>
      <c r="I7773" s="76">
        <v>45012.968055555553</v>
      </c>
      <c r="J7773" s="78"/>
      <c r="K7773" s="80">
        <v>1</v>
      </c>
    </row>
    <row r="7774" spans="2:11" x14ac:dyDescent="0.3">
      <c r="B7774" s="75">
        <v>42841</v>
      </c>
      <c r="C7774" s="76">
        <v>45012</v>
      </c>
      <c r="D7774" s="77">
        <v>917</v>
      </c>
      <c r="E7774" s="77">
        <v>5</v>
      </c>
      <c r="F7774" s="78"/>
      <c r="G7774" s="79">
        <v>45012.63930555556</v>
      </c>
      <c r="H7774" s="77">
        <v>141</v>
      </c>
      <c r="I7774" s="76">
        <v>45012.968055555553</v>
      </c>
      <c r="J7774" s="78"/>
      <c r="K7774" s="80">
        <v>1</v>
      </c>
    </row>
    <row r="7775" spans="2:11" x14ac:dyDescent="0.3">
      <c r="B7775" s="75">
        <v>42842</v>
      </c>
      <c r="C7775" s="76">
        <v>45012</v>
      </c>
      <c r="D7775" s="77">
        <v>1360</v>
      </c>
      <c r="E7775" s="77">
        <v>1</v>
      </c>
      <c r="F7775" s="78"/>
      <c r="G7775" s="79">
        <v>45012.653703703705</v>
      </c>
      <c r="H7775" s="77">
        <v>141</v>
      </c>
      <c r="I7775" s="76">
        <v>45012.968055555553</v>
      </c>
      <c r="J7775" s="78"/>
      <c r="K7775" s="80">
        <v>1</v>
      </c>
    </row>
    <row r="7776" spans="2:11" x14ac:dyDescent="0.3">
      <c r="B7776" s="75">
        <v>42843</v>
      </c>
      <c r="C7776" s="76">
        <v>45012</v>
      </c>
      <c r="D7776" s="77">
        <v>147</v>
      </c>
      <c r="E7776" s="77">
        <v>5</v>
      </c>
      <c r="F7776" s="78"/>
      <c r="G7776" s="79">
        <v>45012.662442129629</v>
      </c>
      <c r="H7776" s="77">
        <v>164</v>
      </c>
      <c r="I7776" s="76">
        <v>45012.968055555553</v>
      </c>
      <c r="J7776" s="78"/>
      <c r="K7776" s="80">
        <v>1</v>
      </c>
    </row>
    <row r="7777" spans="2:11" x14ac:dyDescent="0.3">
      <c r="B7777" s="75">
        <v>42844</v>
      </c>
      <c r="C7777" s="76">
        <v>45012</v>
      </c>
      <c r="D7777" s="77">
        <v>1190</v>
      </c>
      <c r="E7777" s="77">
        <v>2</v>
      </c>
      <c r="F7777" s="78"/>
      <c r="G7777" s="79">
        <v>45012.677905092591</v>
      </c>
      <c r="H7777" s="77">
        <v>156</v>
      </c>
      <c r="I7777" s="76">
        <v>45012.968055555553</v>
      </c>
      <c r="J7777" s="78"/>
      <c r="K7777" s="80">
        <v>1</v>
      </c>
    </row>
    <row r="7778" spans="2:11" x14ac:dyDescent="0.3">
      <c r="B7778" s="75">
        <v>42845</v>
      </c>
      <c r="C7778" s="76">
        <v>45012</v>
      </c>
      <c r="D7778" s="77">
        <v>727</v>
      </c>
      <c r="E7778" s="77">
        <v>2</v>
      </c>
      <c r="F7778" s="78"/>
      <c r="G7778" s="79">
        <v>45012.689409722218</v>
      </c>
      <c r="H7778" s="77">
        <v>156</v>
      </c>
      <c r="I7778" s="76">
        <v>45012.968055555553</v>
      </c>
      <c r="J7778" s="78"/>
      <c r="K7778" s="80">
        <v>1</v>
      </c>
    </row>
    <row r="7779" spans="2:11" x14ac:dyDescent="0.3">
      <c r="B7779" s="75">
        <v>42846</v>
      </c>
      <c r="C7779" s="76">
        <v>45012</v>
      </c>
      <c r="D7779" s="77">
        <v>1247</v>
      </c>
      <c r="E7779" s="77">
        <v>6</v>
      </c>
      <c r="F7779" s="78"/>
      <c r="G7779" s="79">
        <v>45012.701053240737</v>
      </c>
      <c r="H7779" s="77">
        <v>150</v>
      </c>
      <c r="I7779" s="76">
        <v>45012.968055555553</v>
      </c>
      <c r="J7779" s="78"/>
      <c r="K7779" s="80">
        <v>1</v>
      </c>
    </row>
    <row r="7780" spans="2:11" x14ac:dyDescent="0.3">
      <c r="B7780" s="75">
        <v>42847</v>
      </c>
      <c r="C7780" s="76">
        <v>45012</v>
      </c>
      <c r="D7780" s="77">
        <v>327</v>
      </c>
      <c r="E7780" s="77">
        <v>3</v>
      </c>
      <c r="F7780" s="78"/>
      <c r="G7780" s="79">
        <v>45012.716631944437</v>
      </c>
      <c r="H7780" s="77">
        <v>178</v>
      </c>
      <c r="I7780" s="76">
        <v>45012.968055555553</v>
      </c>
      <c r="J7780" s="78"/>
      <c r="K7780" s="80">
        <v>1</v>
      </c>
    </row>
    <row r="7781" spans="2:11" x14ac:dyDescent="0.3">
      <c r="B7781" s="75">
        <v>42848</v>
      </c>
      <c r="C7781" s="76">
        <v>45012</v>
      </c>
      <c r="D7781" s="77">
        <v>1153</v>
      </c>
      <c r="E7781" s="77">
        <v>3</v>
      </c>
      <c r="F7781" s="78"/>
      <c r="G7781" s="79">
        <v>45012.725879629623</v>
      </c>
      <c r="H7781" s="77">
        <v>143</v>
      </c>
      <c r="I7781" s="76">
        <v>45012.968055555553</v>
      </c>
      <c r="J7781" s="78"/>
      <c r="K7781" s="80">
        <v>1</v>
      </c>
    </row>
    <row r="7782" spans="2:11" x14ac:dyDescent="0.3">
      <c r="B7782" s="75">
        <v>42849</v>
      </c>
      <c r="C7782" s="76">
        <v>45012</v>
      </c>
      <c r="D7782" s="77">
        <v>849</v>
      </c>
      <c r="E7782" s="77">
        <v>5</v>
      </c>
      <c r="F7782" s="78"/>
      <c r="G7782" s="79">
        <v>45012.737789351842</v>
      </c>
      <c r="H7782" s="77">
        <v>141</v>
      </c>
      <c r="I7782" s="76">
        <v>45012.968055555553</v>
      </c>
      <c r="J7782" s="78"/>
      <c r="K7782" s="80">
        <v>1</v>
      </c>
    </row>
    <row r="7783" spans="2:11" x14ac:dyDescent="0.3">
      <c r="B7783" s="75">
        <v>42850</v>
      </c>
      <c r="C7783" s="76">
        <v>45012</v>
      </c>
      <c r="D7783" s="77">
        <v>623</v>
      </c>
      <c r="E7783" s="77">
        <v>3</v>
      </c>
      <c r="F7783" s="78"/>
      <c r="G7783" s="79">
        <v>45012.748888888877</v>
      </c>
      <c r="H7783" s="77">
        <v>163</v>
      </c>
      <c r="I7783" s="76">
        <v>45012.968055555553</v>
      </c>
      <c r="J7783" s="78"/>
      <c r="K7783" s="80">
        <v>1</v>
      </c>
    </row>
    <row r="7784" spans="2:11" x14ac:dyDescent="0.3">
      <c r="B7784" s="75">
        <v>42851</v>
      </c>
      <c r="C7784" s="76">
        <v>45012</v>
      </c>
      <c r="D7784" s="77">
        <v>864</v>
      </c>
      <c r="E7784" s="77">
        <v>6</v>
      </c>
      <c r="F7784" s="78"/>
      <c r="G7784" s="79">
        <v>45012.760798611096</v>
      </c>
      <c r="H7784" s="77">
        <v>147</v>
      </c>
      <c r="I7784" s="76">
        <v>45012.968055555553</v>
      </c>
      <c r="J7784" s="78"/>
      <c r="K7784" s="80">
        <v>1</v>
      </c>
    </row>
    <row r="7785" spans="2:11" x14ac:dyDescent="0.3">
      <c r="B7785" s="75">
        <v>42852</v>
      </c>
      <c r="C7785" s="76">
        <v>45012</v>
      </c>
      <c r="D7785" s="77">
        <v>247</v>
      </c>
      <c r="E7785" s="77">
        <v>6</v>
      </c>
      <c r="F7785" s="78"/>
      <c r="G7785" s="79">
        <v>45012.772060185169</v>
      </c>
      <c r="H7785" s="77">
        <v>165</v>
      </c>
      <c r="I7785" s="76">
        <v>45012.968055555553</v>
      </c>
      <c r="J7785" s="78"/>
      <c r="K7785" s="80">
        <v>1</v>
      </c>
    </row>
    <row r="7786" spans="2:11" x14ac:dyDescent="0.3">
      <c r="B7786" s="75">
        <v>42853</v>
      </c>
      <c r="C7786" s="76">
        <v>45012</v>
      </c>
      <c r="D7786" s="77">
        <v>5</v>
      </c>
      <c r="E7786" s="77">
        <v>2</v>
      </c>
      <c r="F7786" s="78"/>
      <c r="G7786" s="79">
        <v>45012.785277777759</v>
      </c>
      <c r="H7786" s="77">
        <v>175</v>
      </c>
      <c r="I7786" s="76">
        <v>45012.968055555553</v>
      </c>
      <c r="J7786" s="78"/>
      <c r="K7786" s="80">
        <v>1</v>
      </c>
    </row>
    <row r="7787" spans="2:11" x14ac:dyDescent="0.3">
      <c r="B7787" s="75">
        <v>42854</v>
      </c>
      <c r="C7787" s="76">
        <v>45012</v>
      </c>
      <c r="D7787" s="77">
        <v>1354</v>
      </c>
      <c r="E7787" s="77">
        <v>1</v>
      </c>
      <c r="F7787" s="78"/>
      <c r="G7787" s="79">
        <v>45012.797094907386</v>
      </c>
      <c r="H7787" s="77">
        <v>160</v>
      </c>
      <c r="I7787" s="76">
        <v>45012.968055555553</v>
      </c>
      <c r="J7787" s="78"/>
      <c r="K7787" s="80">
        <v>1</v>
      </c>
    </row>
    <row r="7788" spans="2:11" x14ac:dyDescent="0.3">
      <c r="B7788" s="75">
        <v>42855</v>
      </c>
      <c r="C7788" s="76">
        <v>45012</v>
      </c>
      <c r="D7788" s="77">
        <v>1276</v>
      </c>
      <c r="E7788" s="77">
        <v>6</v>
      </c>
      <c r="F7788" s="78"/>
      <c r="G7788" s="79">
        <v>45012.805787037018</v>
      </c>
      <c r="H7788" s="77">
        <v>150</v>
      </c>
      <c r="I7788" s="76">
        <v>45012.968055555553</v>
      </c>
      <c r="J7788" s="78"/>
      <c r="K7788" s="80">
        <v>1</v>
      </c>
    </row>
    <row r="7789" spans="2:11" x14ac:dyDescent="0.3">
      <c r="B7789" s="75">
        <v>42856</v>
      </c>
      <c r="C7789" s="76">
        <v>45012</v>
      </c>
      <c r="D7789" s="77">
        <v>1312</v>
      </c>
      <c r="E7789" s="77">
        <v>6</v>
      </c>
      <c r="F7789" s="78"/>
      <c r="G7789" s="79">
        <v>45012.817581018498</v>
      </c>
      <c r="H7789" s="77">
        <v>172</v>
      </c>
      <c r="I7789" s="76">
        <v>45012.968055555553</v>
      </c>
      <c r="J7789" s="78"/>
      <c r="K7789" s="80">
        <v>1</v>
      </c>
    </row>
    <row r="7790" spans="2:11" x14ac:dyDescent="0.3">
      <c r="B7790" s="75">
        <v>42857</v>
      </c>
      <c r="C7790" s="76">
        <v>45012</v>
      </c>
      <c r="D7790" s="77">
        <v>387</v>
      </c>
      <c r="E7790" s="77">
        <v>5</v>
      </c>
      <c r="F7790" s="78"/>
      <c r="G7790" s="79">
        <v>45012.827766203685</v>
      </c>
      <c r="H7790" s="77">
        <v>141</v>
      </c>
      <c r="I7790" s="76">
        <v>45012.968055555553</v>
      </c>
      <c r="J7790" s="78"/>
      <c r="K7790" s="80">
        <v>1</v>
      </c>
    </row>
    <row r="7791" spans="2:11" x14ac:dyDescent="0.3">
      <c r="B7791" s="75">
        <v>42858</v>
      </c>
      <c r="C7791" s="76">
        <v>45012</v>
      </c>
      <c r="D7791" s="77">
        <v>663</v>
      </c>
      <c r="E7791" s="77">
        <v>2</v>
      </c>
      <c r="F7791" s="78"/>
      <c r="G7791" s="79">
        <v>45012.840243055536</v>
      </c>
      <c r="H7791" s="77">
        <v>179</v>
      </c>
      <c r="I7791" s="76">
        <v>45012.968055555553</v>
      </c>
      <c r="J7791" s="78"/>
      <c r="K7791" s="80">
        <v>1</v>
      </c>
    </row>
    <row r="7792" spans="2:11" x14ac:dyDescent="0.3">
      <c r="B7792" s="75">
        <v>42859</v>
      </c>
      <c r="C7792" s="76">
        <v>45012</v>
      </c>
      <c r="D7792" s="77">
        <v>941</v>
      </c>
      <c r="E7792" s="77">
        <v>5</v>
      </c>
      <c r="F7792" s="78"/>
      <c r="G7792" s="79">
        <v>45012.850740740723</v>
      </c>
      <c r="H7792" s="77">
        <v>156</v>
      </c>
      <c r="I7792" s="76">
        <v>45012.968055555553</v>
      </c>
      <c r="J7792" s="78"/>
      <c r="K7792" s="80">
        <v>1</v>
      </c>
    </row>
    <row r="7793" spans="2:11" x14ac:dyDescent="0.3">
      <c r="B7793" s="75">
        <v>42860</v>
      </c>
      <c r="C7793" s="76">
        <v>45012</v>
      </c>
      <c r="D7793" s="77">
        <v>848</v>
      </c>
      <c r="E7793" s="77">
        <v>1</v>
      </c>
      <c r="F7793" s="78"/>
      <c r="G7793" s="79">
        <v>45012.865590277761</v>
      </c>
      <c r="H7793" s="77">
        <v>175</v>
      </c>
      <c r="I7793" s="76">
        <v>45012.968055555553</v>
      </c>
      <c r="J7793" s="78"/>
      <c r="K7793" s="80">
        <v>1</v>
      </c>
    </row>
    <row r="7794" spans="2:11" x14ac:dyDescent="0.3">
      <c r="B7794" s="75">
        <v>42861</v>
      </c>
      <c r="C7794" s="76">
        <v>45012</v>
      </c>
      <c r="D7794" s="77">
        <v>176</v>
      </c>
      <c r="E7794" s="77">
        <v>5</v>
      </c>
      <c r="F7794" s="78"/>
      <c r="G7794" s="79">
        <v>45012.880335648129</v>
      </c>
      <c r="H7794" s="77">
        <v>141</v>
      </c>
      <c r="I7794" s="76">
        <v>45012.968055555553</v>
      </c>
      <c r="J7794" s="78"/>
      <c r="K7794" s="80">
        <v>1</v>
      </c>
    </row>
    <row r="7795" spans="2:11" x14ac:dyDescent="0.3">
      <c r="B7795" s="75">
        <v>42862</v>
      </c>
      <c r="C7795" s="76">
        <v>45012</v>
      </c>
      <c r="D7795" s="77">
        <v>1192</v>
      </c>
      <c r="E7795" s="77">
        <v>6</v>
      </c>
      <c r="F7795" s="78"/>
      <c r="G7795" s="79">
        <v>45012.894745370351</v>
      </c>
      <c r="H7795" s="77">
        <v>158</v>
      </c>
      <c r="I7795" s="76">
        <v>45012.968055555553</v>
      </c>
      <c r="J7795" s="78"/>
      <c r="K7795" s="80">
        <v>1</v>
      </c>
    </row>
    <row r="7796" spans="2:11" x14ac:dyDescent="0.3">
      <c r="B7796" s="75">
        <v>42863</v>
      </c>
      <c r="C7796" s="76">
        <v>45013</v>
      </c>
      <c r="D7796" s="77">
        <v>730</v>
      </c>
      <c r="E7796" s="77">
        <v>2</v>
      </c>
      <c r="F7796" s="78"/>
      <c r="G7796" s="79">
        <v>45013.333333333336</v>
      </c>
      <c r="H7796" s="77">
        <v>147</v>
      </c>
      <c r="I7796" s="76">
        <v>45013.955555555556</v>
      </c>
      <c r="J7796" s="78"/>
      <c r="K7796" s="80">
        <v>1</v>
      </c>
    </row>
    <row r="7797" spans="2:11" x14ac:dyDescent="0.3">
      <c r="B7797" s="75">
        <v>42864</v>
      </c>
      <c r="C7797" s="76">
        <v>45013</v>
      </c>
      <c r="D7797" s="77">
        <v>821</v>
      </c>
      <c r="E7797" s="77">
        <v>4</v>
      </c>
      <c r="F7797" s="78"/>
      <c r="G7797" s="79">
        <v>45013.345451388894</v>
      </c>
      <c r="H7797" s="77">
        <v>167</v>
      </c>
      <c r="I7797" s="76">
        <v>45013.955555555556</v>
      </c>
      <c r="J7797" s="78"/>
      <c r="K7797" s="80">
        <v>1</v>
      </c>
    </row>
    <row r="7798" spans="2:11" x14ac:dyDescent="0.3">
      <c r="B7798" s="75">
        <v>42865</v>
      </c>
      <c r="C7798" s="76">
        <v>45013</v>
      </c>
      <c r="D7798" s="77">
        <v>673</v>
      </c>
      <c r="E7798" s="77">
        <v>4</v>
      </c>
      <c r="F7798" s="78"/>
      <c r="G7798" s="79">
        <v>45013.353912037041</v>
      </c>
      <c r="H7798" s="77">
        <v>149</v>
      </c>
      <c r="I7798" s="76">
        <v>45013.955555555556</v>
      </c>
      <c r="J7798" s="78"/>
      <c r="K7798" s="80">
        <v>1</v>
      </c>
    </row>
    <row r="7799" spans="2:11" x14ac:dyDescent="0.3">
      <c r="B7799" s="75">
        <v>42866</v>
      </c>
      <c r="C7799" s="76">
        <v>45013</v>
      </c>
      <c r="D7799" s="77">
        <v>1184</v>
      </c>
      <c r="E7799" s="77">
        <v>1</v>
      </c>
      <c r="F7799" s="78"/>
      <c r="G7799" s="79">
        <v>45013.367824074077</v>
      </c>
      <c r="H7799" s="77">
        <v>146</v>
      </c>
      <c r="I7799" s="76">
        <v>45013.955555555556</v>
      </c>
      <c r="J7799" s="78"/>
      <c r="K7799" s="80">
        <v>1</v>
      </c>
    </row>
    <row r="7800" spans="2:11" x14ac:dyDescent="0.3">
      <c r="B7800" s="75">
        <v>42867</v>
      </c>
      <c r="C7800" s="76">
        <v>45013</v>
      </c>
      <c r="D7800" s="77">
        <v>317</v>
      </c>
      <c r="E7800" s="77">
        <v>1</v>
      </c>
      <c r="F7800" s="78"/>
      <c r="G7800" s="79">
        <v>45013.382557870376</v>
      </c>
      <c r="H7800" s="77">
        <v>173</v>
      </c>
      <c r="I7800" s="76">
        <v>45013.955555555556</v>
      </c>
      <c r="J7800" s="78"/>
      <c r="K7800" s="80">
        <v>1</v>
      </c>
    </row>
    <row r="7801" spans="2:11" x14ac:dyDescent="0.3">
      <c r="B7801" s="75">
        <v>42868</v>
      </c>
      <c r="C7801" s="76">
        <v>45013</v>
      </c>
      <c r="D7801" s="77">
        <v>425</v>
      </c>
      <c r="E7801" s="77">
        <v>2</v>
      </c>
      <c r="F7801" s="78"/>
      <c r="G7801" s="79">
        <v>45013.398611111115</v>
      </c>
      <c r="H7801" s="77">
        <v>179</v>
      </c>
      <c r="I7801" s="76">
        <v>45013.955555555556</v>
      </c>
      <c r="J7801" s="78"/>
      <c r="K7801" s="80">
        <v>1</v>
      </c>
    </row>
    <row r="7802" spans="2:11" x14ac:dyDescent="0.3">
      <c r="B7802" s="75">
        <v>42869</v>
      </c>
      <c r="C7802" s="76">
        <v>45013</v>
      </c>
      <c r="D7802" s="77">
        <v>1291</v>
      </c>
      <c r="E7802" s="77">
        <v>4</v>
      </c>
      <c r="F7802" s="78"/>
      <c r="G7802" s="79">
        <v>45013.409537037041</v>
      </c>
      <c r="H7802" s="77">
        <v>147</v>
      </c>
      <c r="I7802" s="76">
        <v>45013.955555555556</v>
      </c>
      <c r="J7802" s="78"/>
      <c r="K7802" s="80">
        <v>1</v>
      </c>
    </row>
    <row r="7803" spans="2:11" x14ac:dyDescent="0.3">
      <c r="B7803" s="75">
        <v>42870</v>
      </c>
      <c r="C7803" s="76">
        <v>45013</v>
      </c>
      <c r="D7803" s="77">
        <v>713</v>
      </c>
      <c r="E7803" s="77">
        <v>4</v>
      </c>
      <c r="F7803" s="78"/>
      <c r="G7803" s="79">
        <v>45013.419722222228</v>
      </c>
      <c r="H7803" s="77">
        <v>178</v>
      </c>
      <c r="I7803" s="76">
        <v>45013.955555555556</v>
      </c>
      <c r="J7803" s="78"/>
      <c r="K7803" s="80">
        <v>1</v>
      </c>
    </row>
    <row r="7804" spans="2:11" x14ac:dyDescent="0.3">
      <c r="B7804" s="75">
        <v>42871</v>
      </c>
      <c r="C7804" s="76">
        <v>45013</v>
      </c>
      <c r="D7804" s="77">
        <v>228</v>
      </c>
      <c r="E7804" s="77">
        <v>3</v>
      </c>
      <c r="F7804" s="78"/>
      <c r="G7804" s="79">
        <v>45013.429456018523</v>
      </c>
      <c r="H7804" s="77">
        <v>144</v>
      </c>
      <c r="I7804" s="76">
        <v>45013.955555555556</v>
      </c>
      <c r="J7804" s="78"/>
      <c r="K7804" s="80">
        <v>1</v>
      </c>
    </row>
    <row r="7805" spans="2:11" x14ac:dyDescent="0.3">
      <c r="B7805" s="75">
        <v>42872</v>
      </c>
      <c r="C7805" s="76">
        <v>45013</v>
      </c>
      <c r="D7805" s="77">
        <v>319</v>
      </c>
      <c r="E7805" s="77">
        <v>5</v>
      </c>
      <c r="F7805" s="78"/>
      <c r="G7805" s="79">
        <v>45013.439189814817</v>
      </c>
      <c r="H7805" s="77">
        <v>144</v>
      </c>
      <c r="I7805" s="76">
        <v>45013.955555555556</v>
      </c>
      <c r="J7805" s="78"/>
      <c r="K7805" s="80">
        <v>1</v>
      </c>
    </row>
    <row r="7806" spans="2:11" x14ac:dyDescent="0.3">
      <c r="B7806" s="75">
        <v>42873</v>
      </c>
      <c r="C7806" s="76">
        <v>45013</v>
      </c>
      <c r="D7806" s="77">
        <v>68</v>
      </c>
      <c r="E7806" s="77">
        <v>4</v>
      </c>
      <c r="F7806" s="78"/>
      <c r="G7806" s="79">
        <v>45013.450358796297</v>
      </c>
      <c r="H7806" s="77">
        <v>158</v>
      </c>
      <c r="I7806" s="76">
        <v>45013.955555555556</v>
      </c>
      <c r="J7806" s="78"/>
      <c r="K7806" s="80">
        <v>1</v>
      </c>
    </row>
    <row r="7807" spans="2:11" x14ac:dyDescent="0.3">
      <c r="B7807" s="75">
        <v>42874</v>
      </c>
      <c r="C7807" s="76">
        <v>45013</v>
      </c>
      <c r="D7807" s="77">
        <v>1166</v>
      </c>
      <c r="E7807" s="77">
        <v>1</v>
      </c>
      <c r="F7807" s="78"/>
      <c r="G7807" s="79">
        <v>45013.459386574075</v>
      </c>
      <c r="H7807" s="77">
        <v>179</v>
      </c>
      <c r="I7807" s="76">
        <v>45013.955555555556</v>
      </c>
      <c r="J7807" s="78"/>
      <c r="K7807" s="80">
        <v>1</v>
      </c>
    </row>
    <row r="7808" spans="2:11" x14ac:dyDescent="0.3">
      <c r="B7808" s="75">
        <v>42875</v>
      </c>
      <c r="C7808" s="76">
        <v>45013</v>
      </c>
      <c r="D7808" s="77">
        <v>365</v>
      </c>
      <c r="E7808" s="77">
        <v>6</v>
      </c>
      <c r="F7808" s="78"/>
      <c r="G7808" s="79">
        <v>45013.472245370373</v>
      </c>
      <c r="H7808" s="77">
        <v>179</v>
      </c>
      <c r="I7808" s="76">
        <v>45013.955555555556</v>
      </c>
      <c r="J7808" s="78"/>
      <c r="K7808" s="80">
        <v>1</v>
      </c>
    </row>
    <row r="7809" spans="2:11" x14ac:dyDescent="0.3">
      <c r="B7809" s="75">
        <v>42876</v>
      </c>
      <c r="C7809" s="76">
        <v>45013</v>
      </c>
      <c r="D7809" s="77">
        <v>707</v>
      </c>
      <c r="E7809" s="77">
        <v>3</v>
      </c>
      <c r="F7809" s="78"/>
      <c r="G7809" s="79">
        <v>45013.480856481481</v>
      </c>
      <c r="H7809" s="77">
        <v>162</v>
      </c>
      <c r="I7809" s="76">
        <v>45013.955555555556</v>
      </c>
      <c r="J7809" s="78"/>
      <c r="K7809" s="80">
        <v>1</v>
      </c>
    </row>
    <row r="7810" spans="2:11" x14ac:dyDescent="0.3">
      <c r="B7810" s="75">
        <v>42877</v>
      </c>
      <c r="C7810" s="76">
        <v>45013</v>
      </c>
      <c r="D7810" s="77">
        <v>543</v>
      </c>
      <c r="E7810" s="77">
        <v>1</v>
      </c>
      <c r="F7810" s="78"/>
      <c r="G7810" s="79">
        <v>45013.49318287037</v>
      </c>
      <c r="H7810" s="77">
        <v>152</v>
      </c>
      <c r="I7810" s="76">
        <v>45013.955555555556</v>
      </c>
      <c r="J7810" s="78"/>
      <c r="K7810" s="80">
        <v>1</v>
      </c>
    </row>
    <row r="7811" spans="2:11" x14ac:dyDescent="0.3">
      <c r="B7811" s="75">
        <v>42878</v>
      </c>
      <c r="C7811" s="76">
        <v>45013</v>
      </c>
      <c r="D7811" s="77">
        <v>530</v>
      </c>
      <c r="E7811" s="77">
        <v>3</v>
      </c>
      <c r="F7811" s="78"/>
      <c r="G7811" s="79">
        <v>45013.503749999996</v>
      </c>
      <c r="H7811" s="77">
        <v>159</v>
      </c>
      <c r="I7811" s="76">
        <v>45013.955555555556</v>
      </c>
      <c r="J7811" s="78"/>
      <c r="K7811" s="80">
        <v>1</v>
      </c>
    </row>
    <row r="7812" spans="2:11" x14ac:dyDescent="0.3">
      <c r="B7812" s="75">
        <v>42879</v>
      </c>
      <c r="C7812" s="76">
        <v>45013</v>
      </c>
      <c r="D7812" s="77">
        <v>1259</v>
      </c>
      <c r="E7812" s="77">
        <v>2</v>
      </c>
      <c r="F7812" s="78"/>
      <c r="G7812" s="79">
        <v>45013.511921296289</v>
      </c>
      <c r="H7812" s="77">
        <v>160</v>
      </c>
      <c r="I7812" s="76">
        <v>45013.955555555556</v>
      </c>
      <c r="J7812" s="78"/>
      <c r="K7812" s="80">
        <v>1</v>
      </c>
    </row>
    <row r="7813" spans="2:11" x14ac:dyDescent="0.3">
      <c r="B7813" s="75">
        <v>42880</v>
      </c>
      <c r="C7813" s="76">
        <v>45013</v>
      </c>
      <c r="D7813" s="77">
        <v>1163</v>
      </c>
      <c r="E7813" s="77">
        <v>5</v>
      </c>
      <c r="F7813" s="78"/>
      <c r="G7813" s="79">
        <v>45013.520509259251</v>
      </c>
      <c r="H7813" s="77">
        <v>167</v>
      </c>
      <c r="I7813" s="76">
        <v>45013.955555555556</v>
      </c>
      <c r="J7813" s="78"/>
      <c r="K7813" s="80">
        <v>1</v>
      </c>
    </row>
    <row r="7814" spans="2:11" x14ac:dyDescent="0.3">
      <c r="B7814" s="75">
        <v>42881</v>
      </c>
      <c r="C7814" s="76">
        <v>45013</v>
      </c>
      <c r="D7814" s="77">
        <v>508</v>
      </c>
      <c r="E7814" s="77">
        <v>6</v>
      </c>
      <c r="F7814" s="78"/>
      <c r="G7814" s="79">
        <v>45013.528668981475</v>
      </c>
      <c r="H7814" s="77">
        <v>150</v>
      </c>
      <c r="I7814" s="76">
        <v>45013.955555555556</v>
      </c>
      <c r="J7814" s="78"/>
      <c r="K7814" s="80">
        <v>1</v>
      </c>
    </row>
    <row r="7815" spans="2:11" x14ac:dyDescent="0.3">
      <c r="B7815" s="75">
        <v>42882</v>
      </c>
      <c r="C7815" s="76">
        <v>45013</v>
      </c>
      <c r="D7815" s="77">
        <v>657</v>
      </c>
      <c r="E7815" s="77">
        <v>5</v>
      </c>
      <c r="F7815" s="78"/>
      <c r="G7815" s="79">
        <v>45013.542233796288</v>
      </c>
      <c r="H7815" s="77">
        <v>157</v>
      </c>
      <c r="I7815" s="76">
        <v>45013.955555555556</v>
      </c>
      <c r="J7815" s="78"/>
      <c r="K7815" s="80">
        <v>1</v>
      </c>
    </row>
    <row r="7816" spans="2:11" x14ac:dyDescent="0.3">
      <c r="B7816" s="75">
        <v>42883</v>
      </c>
      <c r="C7816" s="76">
        <v>45013</v>
      </c>
      <c r="D7816" s="77">
        <v>1276</v>
      </c>
      <c r="E7816" s="77">
        <v>6</v>
      </c>
      <c r="F7816" s="78"/>
      <c r="G7816" s="79">
        <v>45013.552696759252</v>
      </c>
      <c r="H7816" s="77">
        <v>173</v>
      </c>
      <c r="I7816" s="76">
        <v>45013.955555555556</v>
      </c>
      <c r="J7816" s="78"/>
      <c r="K7816" s="80">
        <v>1</v>
      </c>
    </row>
    <row r="7817" spans="2:11" x14ac:dyDescent="0.3">
      <c r="B7817" s="75">
        <v>42884</v>
      </c>
      <c r="C7817" s="76">
        <v>45013</v>
      </c>
      <c r="D7817" s="77">
        <v>919</v>
      </c>
      <c r="E7817" s="77">
        <v>2</v>
      </c>
      <c r="F7817" s="78"/>
      <c r="G7817" s="79">
        <v>45013.561064814807</v>
      </c>
      <c r="H7817" s="77">
        <v>169</v>
      </c>
      <c r="I7817" s="76">
        <v>45013.955555555556</v>
      </c>
      <c r="J7817" s="78"/>
      <c r="K7817" s="80">
        <v>1</v>
      </c>
    </row>
    <row r="7818" spans="2:11" x14ac:dyDescent="0.3">
      <c r="B7818" s="75">
        <v>42885</v>
      </c>
      <c r="C7818" s="76">
        <v>45013</v>
      </c>
      <c r="D7818" s="77">
        <v>1371</v>
      </c>
      <c r="E7818" s="77">
        <v>6</v>
      </c>
      <c r="F7818" s="78"/>
      <c r="G7818" s="79">
        <v>45013.574780092582</v>
      </c>
      <c r="H7818" s="77">
        <v>177</v>
      </c>
      <c r="I7818" s="76">
        <v>45013.955555555556</v>
      </c>
      <c r="J7818" s="78"/>
      <c r="K7818" s="80">
        <v>1</v>
      </c>
    </row>
    <row r="7819" spans="2:11" x14ac:dyDescent="0.3">
      <c r="B7819" s="75">
        <v>42886</v>
      </c>
      <c r="C7819" s="76">
        <v>45013</v>
      </c>
      <c r="D7819" s="77">
        <v>688</v>
      </c>
      <c r="E7819" s="77">
        <v>3</v>
      </c>
      <c r="F7819" s="78"/>
      <c r="G7819" s="79">
        <v>45013.589120370358</v>
      </c>
      <c r="H7819" s="77">
        <v>159</v>
      </c>
      <c r="I7819" s="76">
        <v>45013.955555555556</v>
      </c>
      <c r="J7819" s="78"/>
      <c r="K7819" s="80">
        <v>1</v>
      </c>
    </row>
    <row r="7820" spans="2:11" x14ac:dyDescent="0.3">
      <c r="B7820" s="75">
        <v>42887</v>
      </c>
      <c r="C7820" s="76">
        <v>45013</v>
      </c>
      <c r="D7820" s="77">
        <v>1212</v>
      </c>
      <c r="E7820" s="77">
        <v>4</v>
      </c>
      <c r="F7820" s="78"/>
      <c r="G7820" s="79">
        <v>45013.598564814805</v>
      </c>
      <c r="H7820" s="77">
        <v>166</v>
      </c>
      <c r="I7820" s="76">
        <v>45013.955555555556</v>
      </c>
      <c r="J7820" s="78"/>
      <c r="K7820" s="80">
        <v>1</v>
      </c>
    </row>
    <row r="7821" spans="2:11" x14ac:dyDescent="0.3">
      <c r="B7821" s="75">
        <v>42888</v>
      </c>
      <c r="C7821" s="76">
        <v>45013</v>
      </c>
      <c r="D7821" s="77">
        <v>905</v>
      </c>
      <c r="E7821" s="77">
        <v>1</v>
      </c>
      <c r="F7821" s="78"/>
      <c r="G7821" s="79">
        <v>45013.610891203694</v>
      </c>
      <c r="H7821" s="77">
        <v>169</v>
      </c>
      <c r="I7821" s="76">
        <v>45013.955555555556</v>
      </c>
      <c r="J7821" s="78"/>
      <c r="K7821" s="80">
        <v>1</v>
      </c>
    </row>
    <row r="7822" spans="2:11" x14ac:dyDescent="0.3">
      <c r="B7822" s="75">
        <v>42889</v>
      </c>
      <c r="C7822" s="76">
        <v>45013</v>
      </c>
      <c r="D7822" s="77">
        <v>947</v>
      </c>
      <c r="E7822" s="77">
        <v>2</v>
      </c>
      <c r="F7822" s="78"/>
      <c r="G7822" s="79">
        <v>45013.622812499991</v>
      </c>
      <c r="H7822" s="77">
        <v>179</v>
      </c>
      <c r="I7822" s="76">
        <v>45013.955555555556</v>
      </c>
      <c r="J7822" s="78"/>
      <c r="K7822" s="80">
        <v>1</v>
      </c>
    </row>
    <row r="7823" spans="2:11" x14ac:dyDescent="0.3">
      <c r="B7823" s="75">
        <v>42890</v>
      </c>
      <c r="C7823" s="76">
        <v>45013</v>
      </c>
      <c r="D7823" s="77">
        <v>687</v>
      </c>
      <c r="E7823" s="77">
        <v>4</v>
      </c>
      <c r="F7823" s="78"/>
      <c r="G7823" s="79">
        <v>45013.6320949074</v>
      </c>
      <c r="H7823" s="77">
        <v>145</v>
      </c>
      <c r="I7823" s="76">
        <v>45013.955555555556</v>
      </c>
      <c r="J7823" s="78"/>
      <c r="K7823" s="80">
        <v>1</v>
      </c>
    </row>
    <row r="7824" spans="2:11" x14ac:dyDescent="0.3">
      <c r="B7824" s="75">
        <v>42891</v>
      </c>
      <c r="C7824" s="76">
        <v>45013</v>
      </c>
      <c r="D7824" s="77">
        <v>802</v>
      </c>
      <c r="E7824" s="77">
        <v>5</v>
      </c>
      <c r="F7824" s="78"/>
      <c r="G7824" s="79">
        <v>45013.642534722218</v>
      </c>
      <c r="H7824" s="77">
        <v>178</v>
      </c>
      <c r="I7824" s="76">
        <v>45013.955555555556</v>
      </c>
      <c r="J7824" s="78"/>
      <c r="K7824" s="80">
        <v>1</v>
      </c>
    </row>
    <row r="7825" spans="2:11" x14ac:dyDescent="0.3">
      <c r="B7825" s="75">
        <v>42892</v>
      </c>
      <c r="C7825" s="76">
        <v>45013</v>
      </c>
      <c r="D7825" s="77">
        <v>517</v>
      </c>
      <c r="E7825" s="77">
        <v>6</v>
      </c>
      <c r="F7825" s="78"/>
      <c r="G7825" s="79">
        <v>45013.654513888883</v>
      </c>
      <c r="H7825" s="77">
        <v>140</v>
      </c>
      <c r="I7825" s="76">
        <v>45013.955555555556</v>
      </c>
      <c r="J7825" s="78"/>
      <c r="K7825" s="80">
        <v>1</v>
      </c>
    </row>
    <row r="7826" spans="2:11" x14ac:dyDescent="0.3">
      <c r="B7826" s="75">
        <v>42893</v>
      </c>
      <c r="C7826" s="76">
        <v>45013</v>
      </c>
      <c r="D7826" s="77">
        <v>715</v>
      </c>
      <c r="E7826" s="77">
        <v>2</v>
      </c>
      <c r="F7826" s="78"/>
      <c r="G7826" s="79">
        <v>45013.662812499992</v>
      </c>
      <c r="H7826" s="77">
        <v>158</v>
      </c>
      <c r="I7826" s="76">
        <v>45013.955555555556</v>
      </c>
      <c r="J7826" s="78"/>
      <c r="K7826" s="80">
        <v>1</v>
      </c>
    </row>
    <row r="7827" spans="2:11" x14ac:dyDescent="0.3">
      <c r="B7827" s="75">
        <v>42894</v>
      </c>
      <c r="C7827" s="76">
        <v>45013</v>
      </c>
      <c r="D7827" s="77">
        <v>1395</v>
      </c>
      <c r="E7827" s="77">
        <v>6</v>
      </c>
      <c r="F7827" s="78"/>
      <c r="G7827" s="79">
        <v>45013.671134259253</v>
      </c>
      <c r="H7827" s="77">
        <v>149</v>
      </c>
      <c r="I7827" s="76">
        <v>45013.955555555556</v>
      </c>
      <c r="J7827" s="78"/>
      <c r="K7827" s="80">
        <v>1</v>
      </c>
    </row>
    <row r="7828" spans="2:11" x14ac:dyDescent="0.3">
      <c r="B7828" s="75">
        <v>42895</v>
      </c>
      <c r="C7828" s="76">
        <v>45013</v>
      </c>
      <c r="D7828" s="77">
        <v>1194</v>
      </c>
      <c r="E7828" s="77">
        <v>6</v>
      </c>
      <c r="F7828" s="78"/>
      <c r="G7828" s="79">
        <v>45013.685347222214</v>
      </c>
      <c r="H7828" s="77">
        <v>166</v>
      </c>
      <c r="I7828" s="76">
        <v>45013.955555555556</v>
      </c>
      <c r="J7828" s="78"/>
      <c r="K7828" s="80">
        <v>1</v>
      </c>
    </row>
    <row r="7829" spans="2:11" x14ac:dyDescent="0.3">
      <c r="B7829" s="75">
        <v>42896</v>
      </c>
      <c r="C7829" s="76">
        <v>45013</v>
      </c>
      <c r="D7829" s="77">
        <v>372</v>
      </c>
      <c r="E7829" s="77">
        <v>4</v>
      </c>
      <c r="F7829" s="78"/>
      <c r="G7829" s="79">
        <v>45013.701030092583</v>
      </c>
      <c r="H7829" s="77">
        <v>163</v>
      </c>
      <c r="I7829" s="76">
        <v>45013.955555555556</v>
      </c>
      <c r="J7829" s="78"/>
      <c r="K7829" s="80">
        <v>1</v>
      </c>
    </row>
    <row r="7830" spans="2:11" x14ac:dyDescent="0.3">
      <c r="B7830" s="75">
        <v>42897</v>
      </c>
      <c r="C7830" s="76">
        <v>45013</v>
      </c>
      <c r="D7830" s="77">
        <v>716</v>
      </c>
      <c r="E7830" s="77">
        <v>4</v>
      </c>
      <c r="F7830" s="78"/>
      <c r="G7830" s="79">
        <v>45013.716006944436</v>
      </c>
      <c r="H7830" s="77">
        <v>152</v>
      </c>
      <c r="I7830" s="76">
        <v>45013.955555555556</v>
      </c>
      <c r="J7830" s="78"/>
      <c r="K7830" s="80">
        <v>1</v>
      </c>
    </row>
    <row r="7831" spans="2:11" x14ac:dyDescent="0.3">
      <c r="B7831" s="75">
        <v>42898</v>
      </c>
      <c r="C7831" s="76">
        <v>45013</v>
      </c>
      <c r="D7831" s="77">
        <v>112</v>
      </c>
      <c r="E7831" s="77">
        <v>3</v>
      </c>
      <c r="F7831" s="78"/>
      <c r="G7831" s="79">
        <v>45013.725092592584</v>
      </c>
      <c r="H7831" s="77">
        <v>168</v>
      </c>
      <c r="I7831" s="76">
        <v>45013.955555555556</v>
      </c>
      <c r="J7831" s="78"/>
      <c r="K7831" s="80">
        <v>1</v>
      </c>
    </row>
    <row r="7832" spans="2:11" x14ac:dyDescent="0.3">
      <c r="B7832" s="75">
        <v>42899</v>
      </c>
      <c r="C7832" s="76">
        <v>45013</v>
      </c>
      <c r="D7832" s="77">
        <v>763</v>
      </c>
      <c r="E7832" s="77">
        <v>4</v>
      </c>
      <c r="F7832" s="78"/>
      <c r="G7832" s="79">
        <v>45013.7336111111</v>
      </c>
      <c r="H7832" s="77">
        <v>141</v>
      </c>
      <c r="I7832" s="76">
        <v>45013.955555555556</v>
      </c>
      <c r="J7832" s="78"/>
      <c r="K7832" s="80">
        <v>1</v>
      </c>
    </row>
    <row r="7833" spans="2:11" x14ac:dyDescent="0.3">
      <c r="B7833" s="75">
        <v>42900</v>
      </c>
      <c r="C7833" s="76">
        <v>45013</v>
      </c>
      <c r="D7833" s="77">
        <v>1176</v>
      </c>
      <c r="E7833" s="77">
        <v>1</v>
      </c>
      <c r="F7833" s="78"/>
      <c r="G7833" s="79">
        <v>45013.743900462949</v>
      </c>
      <c r="H7833" s="77">
        <v>144</v>
      </c>
      <c r="I7833" s="76">
        <v>45013.955555555556</v>
      </c>
      <c r="J7833" s="78"/>
      <c r="K7833" s="80">
        <v>1</v>
      </c>
    </row>
    <row r="7834" spans="2:11" x14ac:dyDescent="0.3">
      <c r="B7834" s="75">
        <v>42901</v>
      </c>
      <c r="C7834" s="76">
        <v>45013</v>
      </c>
      <c r="D7834" s="77">
        <v>469</v>
      </c>
      <c r="E7834" s="77">
        <v>4</v>
      </c>
      <c r="F7834" s="78"/>
      <c r="G7834" s="79">
        <v>45013.756956018507</v>
      </c>
      <c r="H7834" s="77">
        <v>141</v>
      </c>
      <c r="I7834" s="76">
        <v>45013.955555555556</v>
      </c>
      <c r="J7834" s="78"/>
      <c r="K7834" s="80">
        <v>1</v>
      </c>
    </row>
    <row r="7835" spans="2:11" x14ac:dyDescent="0.3">
      <c r="B7835" s="75">
        <v>42902</v>
      </c>
      <c r="C7835" s="76">
        <v>45013</v>
      </c>
      <c r="D7835" s="77">
        <v>1028</v>
      </c>
      <c r="E7835" s="77">
        <v>3</v>
      </c>
      <c r="F7835" s="78"/>
      <c r="G7835" s="79">
        <v>45013.769131944435</v>
      </c>
      <c r="H7835" s="77">
        <v>157</v>
      </c>
      <c r="I7835" s="76">
        <v>45013.955555555556</v>
      </c>
      <c r="J7835" s="78"/>
      <c r="K7835" s="80">
        <v>1</v>
      </c>
    </row>
    <row r="7836" spans="2:11" x14ac:dyDescent="0.3">
      <c r="B7836" s="75">
        <v>42903</v>
      </c>
      <c r="C7836" s="76">
        <v>45013</v>
      </c>
      <c r="D7836" s="77">
        <v>1101</v>
      </c>
      <c r="E7836" s="77">
        <v>5</v>
      </c>
      <c r="F7836" s="78"/>
      <c r="G7836" s="79">
        <v>45013.777013888881</v>
      </c>
      <c r="H7836" s="77">
        <v>173</v>
      </c>
      <c r="I7836" s="76">
        <v>45013.955555555556</v>
      </c>
      <c r="J7836" s="78"/>
      <c r="K7836" s="80">
        <v>1</v>
      </c>
    </row>
    <row r="7837" spans="2:11" x14ac:dyDescent="0.3">
      <c r="B7837" s="75">
        <v>42904</v>
      </c>
      <c r="C7837" s="76">
        <v>45013</v>
      </c>
      <c r="D7837" s="77">
        <v>152</v>
      </c>
      <c r="E7837" s="77">
        <v>3</v>
      </c>
      <c r="F7837" s="78"/>
      <c r="G7837" s="79">
        <v>45013.792812499989</v>
      </c>
      <c r="H7837" s="77">
        <v>177</v>
      </c>
      <c r="I7837" s="76">
        <v>45013.955555555556</v>
      </c>
      <c r="J7837" s="78"/>
      <c r="K7837" s="80">
        <v>1</v>
      </c>
    </row>
    <row r="7838" spans="2:11" x14ac:dyDescent="0.3">
      <c r="B7838" s="75">
        <v>42905</v>
      </c>
      <c r="C7838" s="76">
        <v>45013</v>
      </c>
      <c r="D7838" s="77">
        <v>221</v>
      </c>
      <c r="E7838" s="77">
        <v>3</v>
      </c>
      <c r="F7838" s="78"/>
      <c r="G7838" s="79">
        <v>45013.807245370357</v>
      </c>
      <c r="H7838" s="77">
        <v>174</v>
      </c>
      <c r="I7838" s="76">
        <v>45013.955555555556</v>
      </c>
      <c r="J7838" s="78"/>
      <c r="K7838" s="80">
        <v>1</v>
      </c>
    </row>
    <row r="7839" spans="2:11" x14ac:dyDescent="0.3">
      <c r="B7839" s="75">
        <v>42906</v>
      </c>
      <c r="C7839" s="76">
        <v>45013</v>
      </c>
      <c r="D7839" s="77">
        <v>536</v>
      </c>
      <c r="E7839" s="77">
        <v>2</v>
      </c>
      <c r="F7839" s="78"/>
      <c r="G7839" s="79">
        <v>45013.818842592576</v>
      </c>
      <c r="H7839" s="77">
        <v>159</v>
      </c>
      <c r="I7839" s="76">
        <v>45013.955555555556</v>
      </c>
      <c r="J7839" s="78"/>
      <c r="K7839" s="80">
        <v>1</v>
      </c>
    </row>
    <row r="7840" spans="2:11" x14ac:dyDescent="0.3">
      <c r="B7840" s="75">
        <v>42907</v>
      </c>
      <c r="C7840" s="76">
        <v>45013</v>
      </c>
      <c r="D7840" s="77">
        <v>716</v>
      </c>
      <c r="E7840" s="77">
        <v>2</v>
      </c>
      <c r="F7840" s="78"/>
      <c r="G7840" s="79">
        <v>45013.828483796278</v>
      </c>
      <c r="H7840" s="77">
        <v>147</v>
      </c>
      <c r="I7840" s="76">
        <v>45013.955555555556</v>
      </c>
      <c r="J7840" s="78"/>
      <c r="K7840" s="80">
        <v>1</v>
      </c>
    </row>
    <row r="7841" spans="2:11" x14ac:dyDescent="0.3">
      <c r="B7841" s="75">
        <v>42908</v>
      </c>
      <c r="C7841" s="76">
        <v>45013</v>
      </c>
      <c r="D7841" s="77">
        <v>459</v>
      </c>
      <c r="E7841" s="77">
        <v>4</v>
      </c>
      <c r="F7841" s="78"/>
      <c r="G7841" s="79">
        <v>45013.839074074058</v>
      </c>
      <c r="H7841" s="77">
        <v>156</v>
      </c>
      <c r="I7841" s="76">
        <v>45013.955555555556</v>
      </c>
      <c r="J7841" s="78"/>
      <c r="K7841" s="80">
        <v>1</v>
      </c>
    </row>
    <row r="7842" spans="2:11" x14ac:dyDescent="0.3">
      <c r="B7842" s="75">
        <v>42909</v>
      </c>
      <c r="C7842" s="76">
        <v>45013</v>
      </c>
      <c r="D7842" s="77">
        <v>1141</v>
      </c>
      <c r="E7842" s="77">
        <v>1</v>
      </c>
      <c r="F7842" s="78"/>
      <c r="G7842" s="79">
        <v>45013.847673611097</v>
      </c>
      <c r="H7842" s="77">
        <v>175</v>
      </c>
      <c r="I7842" s="76">
        <v>45013.955555555556</v>
      </c>
      <c r="J7842" s="78"/>
      <c r="K7842" s="80">
        <v>1</v>
      </c>
    </row>
    <row r="7843" spans="2:11" x14ac:dyDescent="0.3">
      <c r="B7843" s="75">
        <v>42910</v>
      </c>
      <c r="C7843" s="76">
        <v>45013</v>
      </c>
      <c r="D7843" s="77">
        <v>1074</v>
      </c>
      <c r="E7843" s="77">
        <v>4</v>
      </c>
      <c r="F7843" s="78"/>
      <c r="G7843" s="79">
        <v>45013.858113425915</v>
      </c>
      <c r="H7843" s="77">
        <v>162</v>
      </c>
      <c r="I7843" s="76">
        <v>45013.955555555556</v>
      </c>
      <c r="J7843" s="78"/>
      <c r="K7843" s="80">
        <v>1</v>
      </c>
    </row>
    <row r="7844" spans="2:11" x14ac:dyDescent="0.3">
      <c r="B7844" s="75">
        <v>42911</v>
      </c>
      <c r="C7844" s="76">
        <v>45013</v>
      </c>
      <c r="D7844" s="77">
        <v>323</v>
      </c>
      <c r="E7844" s="77">
        <v>6</v>
      </c>
      <c r="F7844" s="78"/>
      <c r="G7844" s="79">
        <v>45013.868854166656</v>
      </c>
      <c r="H7844" s="77">
        <v>151</v>
      </c>
      <c r="I7844" s="76">
        <v>45013.955555555556</v>
      </c>
      <c r="J7844" s="78"/>
      <c r="K7844" s="80">
        <v>1</v>
      </c>
    </row>
    <row r="7845" spans="2:11" x14ac:dyDescent="0.3">
      <c r="B7845" s="75">
        <v>42912</v>
      </c>
      <c r="C7845" s="76">
        <v>45014</v>
      </c>
      <c r="D7845" s="77">
        <v>1167</v>
      </c>
      <c r="E7845" s="77">
        <v>1</v>
      </c>
      <c r="F7845" s="78"/>
      <c r="G7845" s="79">
        <v>45014.333333333336</v>
      </c>
      <c r="H7845" s="77">
        <v>178</v>
      </c>
      <c r="I7845" s="76">
        <v>45014.959027777775</v>
      </c>
      <c r="J7845" s="78"/>
      <c r="K7845" s="80">
        <v>1</v>
      </c>
    </row>
    <row r="7846" spans="2:11" x14ac:dyDescent="0.3">
      <c r="B7846" s="75">
        <v>42913</v>
      </c>
      <c r="C7846" s="76">
        <v>45014</v>
      </c>
      <c r="D7846" s="77">
        <v>218</v>
      </c>
      <c r="E7846" s="77">
        <v>1</v>
      </c>
      <c r="F7846" s="78"/>
      <c r="G7846" s="79">
        <v>45014.343252314815</v>
      </c>
      <c r="H7846" s="77">
        <v>167</v>
      </c>
      <c r="I7846" s="76">
        <v>45014.959027777775</v>
      </c>
      <c r="J7846" s="78"/>
      <c r="K7846" s="80">
        <v>1</v>
      </c>
    </row>
    <row r="7847" spans="2:11" x14ac:dyDescent="0.3">
      <c r="B7847" s="75">
        <v>42914</v>
      </c>
      <c r="C7847" s="76">
        <v>45014</v>
      </c>
      <c r="D7847" s="77">
        <v>767</v>
      </c>
      <c r="E7847" s="77">
        <v>5</v>
      </c>
      <c r="F7847" s="78"/>
      <c r="G7847" s="79">
        <v>45014.353078703702</v>
      </c>
      <c r="H7847" s="77">
        <v>143</v>
      </c>
      <c r="I7847" s="76">
        <v>45014.959027777775</v>
      </c>
      <c r="J7847" s="78"/>
      <c r="K7847" s="80">
        <v>1</v>
      </c>
    </row>
    <row r="7848" spans="2:11" x14ac:dyDescent="0.3">
      <c r="B7848" s="75">
        <v>42915</v>
      </c>
      <c r="C7848" s="76">
        <v>45014</v>
      </c>
      <c r="D7848" s="77">
        <v>1168</v>
      </c>
      <c r="E7848" s="77">
        <v>2</v>
      </c>
      <c r="F7848" s="78"/>
      <c r="G7848" s="79">
        <v>45014.361284722218</v>
      </c>
      <c r="H7848" s="77">
        <v>175</v>
      </c>
      <c r="I7848" s="76">
        <v>45014.959027777775</v>
      </c>
      <c r="J7848" s="78"/>
      <c r="K7848" s="80">
        <v>1</v>
      </c>
    </row>
    <row r="7849" spans="2:11" x14ac:dyDescent="0.3">
      <c r="B7849" s="75">
        <v>42916</v>
      </c>
      <c r="C7849" s="76">
        <v>45014</v>
      </c>
      <c r="D7849" s="77">
        <v>1156</v>
      </c>
      <c r="E7849" s="77">
        <v>1</v>
      </c>
      <c r="F7849" s="78"/>
      <c r="G7849" s="79">
        <v>45014.370381944442</v>
      </c>
      <c r="H7849" s="77">
        <v>167</v>
      </c>
      <c r="I7849" s="76">
        <v>45014.959027777775</v>
      </c>
      <c r="J7849" s="78"/>
      <c r="K7849" s="80">
        <v>1</v>
      </c>
    </row>
    <row r="7850" spans="2:11" x14ac:dyDescent="0.3">
      <c r="B7850" s="75">
        <v>42917</v>
      </c>
      <c r="C7850" s="76">
        <v>45014</v>
      </c>
      <c r="D7850" s="77">
        <v>843</v>
      </c>
      <c r="E7850" s="77">
        <v>3</v>
      </c>
      <c r="F7850" s="78"/>
      <c r="G7850" s="79">
        <v>45014.386134259257</v>
      </c>
      <c r="H7850" s="77">
        <v>174</v>
      </c>
      <c r="I7850" s="76">
        <v>45014.959027777775</v>
      </c>
      <c r="J7850" s="78"/>
      <c r="K7850" s="80">
        <v>1</v>
      </c>
    </row>
    <row r="7851" spans="2:11" x14ac:dyDescent="0.3">
      <c r="B7851" s="75">
        <v>42918</v>
      </c>
      <c r="C7851" s="76">
        <v>45014</v>
      </c>
      <c r="D7851" s="77">
        <v>1069</v>
      </c>
      <c r="E7851" s="77">
        <v>6</v>
      </c>
      <c r="F7851" s="78"/>
      <c r="G7851" s="79">
        <v>45014.398263888885</v>
      </c>
      <c r="H7851" s="77">
        <v>161</v>
      </c>
      <c r="I7851" s="76">
        <v>45014.959027777775</v>
      </c>
      <c r="J7851" s="78"/>
      <c r="K7851" s="80">
        <v>1</v>
      </c>
    </row>
    <row r="7852" spans="2:11" x14ac:dyDescent="0.3">
      <c r="B7852" s="75">
        <v>42919</v>
      </c>
      <c r="C7852" s="76">
        <v>45014</v>
      </c>
      <c r="D7852" s="77">
        <v>1025</v>
      </c>
      <c r="E7852" s="77">
        <v>1</v>
      </c>
      <c r="F7852" s="78"/>
      <c r="G7852" s="79">
        <v>45014.406423611108</v>
      </c>
      <c r="H7852" s="77">
        <v>161</v>
      </c>
      <c r="I7852" s="76">
        <v>45014.959027777775</v>
      </c>
      <c r="J7852" s="78"/>
      <c r="K7852" s="80">
        <v>1</v>
      </c>
    </row>
    <row r="7853" spans="2:11" x14ac:dyDescent="0.3">
      <c r="B7853" s="75">
        <v>42920</v>
      </c>
      <c r="C7853" s="76">
        <v>45014</v>
      </c>
      <c r="D7853" s="77">
        <v>1000</v>
      </c>
      <c r="E7853" s="77">
        <v>5</v>
      </c>
      <c r="F7853" s="78"/>
      <c r="G7853" s="79">
        <v>45014.417824074073</v>
      </c>
      <c r="H7853" s="77">
        <v>153</v>
      </c>
      <c r="I7853" s="76">
        <v>45014.959027777775</v>
      </c>
      <c r="J7853" s="78"/>
      <c r="K7853" s="80">
        <v>1</v>
      </c>
    </row>
    <row r="7854" spans="2:11" x14ac:dyDescent="0.3">
      <c r="B7854" s="75">
        <v>42921</v>
      </c>
      <c r="C7854" s="76">
        <v>45014</v>
      </c>
      <c r="D7854" s="77">
        <v>717</v>
      </c>
      <c r="E7854" s="77">
        <v>6</v>
      </c>
      <c r="F7854" s="78"/>
      <c r="G7854" s="79">
        <v>45014.426122685181</v>
      </c>
      <c r="H7854" s="77">
        <v>151</v>
      </c>
      <c r="I7854" s="76">
        <v>45014.959027777775</v>
      </c>
      <c r="J7854" s="78"/>
      <c r="K7854" s="80">
        <v>1</v>
      </c>
    </row>
    <row r="7855" spans="2:11" x14ac:dyDescent="0.3">
      <c r="B7855" s="75">
        <v>42922</v>
      </c>
      <c r="C7855" s="76">
        <v>45014</v>
      </c>
      <c r="D7855" s="77">
        <v>944</v>
      </c>
      <c r="E7855" s="77">
        <v>2</v>
      </c>
      <c r="F7855" s="78"/>
      <c r="G7855" s="79">
        <v>45014.441724537035</v>
      </c>
      <c r="H7855" s="77">
        <v>147</v>
      </c>
      <c r="I7855" s="76">
        <v>45014.959027777775</v>
      </c>
      <c r="J7855" s="78"/>
      <c r="K7855" s="80">
        <v>1</v>
      </c>
    </row>
    <row r="7856" spans="2:11" x14ac:dyDescent="0.3">
      <c r="B7856" s="75">
        <v>42923</v>
      </c>
      <c r="C7856" s="76">
        <v>45014</v>
      </c>
      <c r="D7856" s="77">
        <v>478</v>
      </c>
      <c r="E7856" s="77">
        <v>2</v>
      </c>
      <c r="F7856" s="78"/>
      <c r="G7856" s="79">
        <v>45014.451655092591</v>
      </c>
      <c r="H7856" s="77">
        <v>159</v>
      </c>
      <c r="I7856" s="76">
        <v>45014.959027777775</v>
      </c>
      <c r="J7856" s="78"/>
      <c r="K7856" s="80">
        <v>1</v>
      </c>
    </row>
    <row r="7857" spans="2:11" x14ac:dyDescent="0.3">
      <c r="B7857" s="75">
        <v>42924</v>
      </c>
      <c r="C7857" s="76">
        <v>45014</v>
      </c>
      <c r="D7857" s="77">
        <v>1108</v>
      </c>
      <c r="E7857" s="77">
        <v>4</v>
      </c>
      <c r="F7857" s="78"/>
      <c r="G7857" s="79">
        <v>45014.459907407407</v>
      </c>
      <c r="H7857" s="77">
        <v>145</v>
      </c>
      <c r="I7857" s="76">
        <v>45014.959027777775</v>
      </c>
      <c r="J7857" s="78"/>
      <c r="K7857" s="80">
        <v>1</v>
      </c>
    </row>
    <row r="7858" spans="2:11" x14ac:dyDescent="0.3">
      <c r="B7858" s="75">
        <v>42925</v>
      </c>
      <c r="C7858" s="76">
        <v>45014</v>
      </c>
      <c r="D7858" s="77">
        <v>118</v>
      </c>
      <c r="E7858" s="77">
        <v>2</v>
      </c>
      <c r="F7858" s="78"/>
      <c r="G7858" s="79">
        <v>45014.472372685188</v>
      </c>
      <c r="H7858" s="77">
        <v>175</v>
      </c>
      <c r="I7858" s="76">
        <v>45014.959027777775</v>
      </c>
      <c r="J7858" s="78"/>
      <c r="K7858" s="80">
        <v>1</v>
      </c>
    </row>
    <row r="7859" spans="2:11" x14ac:dyDescent="0.3">
      <c r="B7859" s="75">
        <v>42926</v>
      </c>
      <c r="C7859" s="76">
        <v>45014</v>
      </c>
      <c r="D7859" s="77">
        <v>501</v>
      </c>
      <c r="E7859" s="77">
        <v>5</v>
      </c>
      <c r="F7859" s="78"/>
      <c r="G7859" s="79">
        <v>45014.48605324074</v>
      </c>
      <c r="H7859" s="77">
        <v>152</v>
      </c>
      <c r="I7859" s="76">
        <v>45014.959027777775</v>
      </c>
      <c r="J7859" s="78"/>
      <c r="K7859" s="80">
        <v>1</v>
      </c>
    </row>
    <row r="7860" spans="2:11" x14ac:dyDescent="0.3">
      <c r="B7860" s="75">
        <v>42927</v>
      </c>
      <c r="C7860" s="76">
        <v>45014</v>
      </c>
      <c r="D7860" s="77">
        <v>1376</v>
      </c>
      <c r="E7860" s="77">
        <v>4</v>
      </c>
      <c r="F7860" s="78"/>
      <c r="G7860" s="79">
        <v>45014.499652777777</v>
      </c>
      <c r="H7860" s="77">
        <v>166</v>
      </c>
      <c r="I7860" s="76">
        <v>45014.959027777775</v>
      </c>
      <c r="J7860" s="78"/>
      <c r="K7860" s="80">
        <v>1</v>
      </c>
    </row>
    <row r="7861" spans="2:11" x14ac:dyDescent="0.3">
      <c r="B7861" s="75">
        <v>42928</v>
      </c>
      <c r="C7861" s="76">
        <v>45014</v>
      </c>
      <c r="D7861" s="77">
        <v>1387</v>
      </c>
      <c r="E7861" s="77">
        <v>2</v>
      </c>
      <c r="F7861" s="78"/>
      <c r="G7861" s="79">
        <v>45014.51090277778</v>
      </c>
      <c r="H7861" s="77">
        <v>145</v>
      </c>
      <c r="I7861" s="76">
        <v>45014.959027777775</v>
      </c>
      <c r="J7861" s="78"/>
      <c r="K7861" s="80">
        <v>1</v>
      </c>
    </row>
    <row r="7862" spans="2:11" x14ac:dyDescent="0.3">
      <c r="B7862" s="75">
        <v>42929</v>
      </c>
      <c r="C7862" s="76">
        <v>45014</v>
      </c>
      <c r="D7862" s="77">
        <v>864</v>
      </c>
      <c r="E7862" s="77">
        <v>5</v>
      </c>
      <c r="F7862" s="78"/>
      <c r="G7862" s="79">
        <v>45014.520185185189</v>
      </c>
      <c r="H7862" s="77">
        <v>155</v>
      </c>
      <c r="I7862" s="76">
        <v>45014.959027777775</v>
      </c>
      <c r="J7862" s="78"/>
      <c r="K7862" s="80">
        <v>1</v>
      </c>
    </row>
    <row r="7863" spans="2:11" x14ac:dyDescent="0.3">
      <c r="B7863" s="75">
        <v>42930</v>
      </c>
      <c r="C7863" s="76">
        <v>45014</v>
      </c>
      <c r="D7863" s="77">
        <v>1159</v>
      </c>
      <c r="E7863" s="77">
        <v>3</v>
      </c>
      <c r="F7863" s="78"/>
      <c r="G7863" s="79">
        <v>45014.53538194445</v>
      </c>
      <c r="H7863" s="77">
        <v>165</v>
      </c>
      <c r="I7863" s="76">
        <v>45014.959027777775</v>
      </c>
      <c r="J7863" s="78"/>
      <c r="K7863" s="80">
        <v>1</v>
      </c>
    </row>
    <row r="7864" spans="2:11" x14ac:dyDescent="0.3">
      <c r="B7864" s="75">
        <v>42931</v>
      </c>
      <c r="C7864" s="76">
        <v>45014</v>
      </c>
      <c r="D7864" s="77">
        <v>1128</v>
      </c>
      <c r="E7864" s="77">
        <v>4</v>
      </c>
      <c r="F7864" s="78"/>
      <c r="G7864" s="79">
        <v>45014.550740740749</v>
      </c>
      <c r="H7864" s="77">
        <v>166</v>
      </c>
      <c r="I7864" s="76">
        <v>45014.959027777775</v>
      </c>
      <c r="J7864" s="78"/>
      <c r="K7864" s="80">
        <v>1</v>
      </c>
    </row>
    <row r="7865" spans="2:11" x14ac:dyDescent="0.3">
      <c r="B7865" s="75">
        <v>42932</v>
      </c>
      <c r="C7865" s="76">
        <v>45014</v>
      </c>
      <c r="D7865" s="77">
        <v>21</v>
      </c>
      <c r="E7865" s="77">
        <v>3</v>
      </c>
      <c r="F7865" s="78"/>
      <c r="G7865" s="79">
        <v>45014.563159722231</v>
      </c>
      <c r="H7865" s="77">
        <v>155</v>
      </c>
      <c r="I7865" s="76">
        <v>45014.959027777775</v>
      </c>
      <c r="J7865" s="78"/>
      <c r="K7865" s="80">
        <v>1</v>
      </c>
    </row>
    <row r="7866" spans="2:11" x14ac:dyDescent="0.3">
      <c r="B7866" s="75">
        <v>42933</v>
      </c>
      <c r="C7866" s="76">
        <v>45014</v>
      </c>
      <c r="D7866" s="77">
        <v>433</v>
      </c>
      <c r="E7866" s="77">
        <v>1</v>
      </c>
      <c r="F7866" s="78"/>
      <c r="G7866" s="79">
        <v>45014.578553240746</v>
      </c>
      <c r="H7866" s="77">
        <v>173</v>
      </c>
      <c r="I7866" s="76">
        <v>45014.959027777775</v>
      </c>
      <c r="J7866" s="78"/>
      <c r="K7866" s="80">
        <v>1</v>
      </c>
    </row>
    <row r="7867" spans="2:11" x14ac:dyDescent="0.3">
      <c r="B7867" s="75">
        <v>42934</v>
      </c>
      <c r="C7867" s="76">
        <v>45014</v>
      </c>
      <c r="D7867" s="77">
        <v>1097</v>
      </c>
      <c r="E7867" s="77">
        <v>1</v>
      </c>
      <c r="F7867" s="78"/>
      <c r="G7867" s="79">
        <v>45014.591770833336</v>
      </c>
      <c r="H7867" s="77">
        <v>146</v>
      </c>
      <c r="I7867" s="76">
        <v>45014.959027777775</v>
      </c>
      <c r="J7867" s="78"/>
      <c r="K7867" s="80">
        <v>1</v>
      </c>
    </row>
    <row r="7868" spans="2:11" x14ac:dyDescent="0.3">
      <c r="B7868" s="75">
        <v>42935</v>
      </c>
      <c r="C7868" s="76">
        <v>45014</v>
      </c>
      <c r="D7868" s="77">
        <v>1096</v>
      </c>
      <c r="E7868" s="77">
        <v>1</v>
      </c>
      <c r="F7868" s="78"/>
      <c r="G7868" s="79">
        <v>45014.600775462968</v>
      </c>
      <c r="H7868" s="77">
        <v>152</v>
      </c>
      <c r="I7868" s="76">
        <v>45014.959027777775</v>
      </c>
      <c r="J7868" s="78"/>
      <c r="K7868" s="80">
        <v>1</v>
      </c>
    </row>
    <row r="7869" spans="2:11" x14ac:dyDescent="0.3">
      <c r="B7869" s="75">
        <v>42936</v>
      </c>
      <c r="C7869" s="76">
        <v>45014</v>
      </c>
      <c r="D7869" s="77">
        <v>1083</v>
      </c>
      <c r="E7869" s="77">
        <v>5</v>
      </c>
      <c r="F7869" s="78"/>
      <c r="G7869" s="79">
        <v>45014.611053240747</v>
      </c>
      <c r="H7869" s="77">
        <v>158</v>
      </c>
      <c r="I7869" s="76">
        <v>45014.959027777775</v>
      </c>
      <c r="J7869" s="78"/>
      <c r="K7869" s="80">
        <v>1</v>
      </c>
    </row>
    <row r="7870" spans="2:11" x14ac:dyDescent="0.3">
      <c r="B7870" s="75">
        <v>42937</v>
      </c>
      <c r="C7870" s="76">
        <v>45014</v>
      </c>
      <c r="D7870" s="77">
        <v>524</v>
      </c>
      <c r="E7870" s="77">
        <v>1</v>
      </c>
      <c r="F7870" s="78"/>
      <c r="G7870" s="79">
        <v>45014.62168981482</v>
      </c>
      <c r="H7870" s="77">
        <v>147</v>
      </c>
      <c r="I7870" s="76">
        <v>45014.959027777775</v>
      </c>
      <c r="J7870" s="78"/>
      <c r="K7870" s="80">
        <v>1</v>
      </c>
    </row>
    <row r="7871" spans="2:11" x14ac:dyDescent="0.3">
      <c r="B7871" s="75">
        <v>42938</v>
      </c>
      <c r="C7871" s="76">
        <v>45014</v>
      </c>
      <c r="D7871" s="77">
        <v>902</v>
      </c>
      <c r="E7871" s="77">
        <v>4</v>
      </c>
      <c r="F7871" s="78"/>
      <c r="G7871" s="79">
        <v>45014.633495370377</v>
      </c>
      <c r="H7871" s="77">
        <v>150</v>
      </c>
      <c r="I7871" s="76">
        <v>45014.959027777775</v>
      </c>
      <c r="J7871" s="78"/>
      <c r="K7871" s="80">
        <v>1</v>
      </c>
    </row>
    <row r="7872" spans="2:11" x14ac:dyDescent="0.3">
      <c r="B7872" s="75">
        <v>42939</v>
      </c>
      <c r="C7872" s="76">
        <v>45014</v>
      </c>
      <c r="D7872" s="77">
        <v>1233</v>
      </c>
      <c r="E7872" s="77">
        <v>6</v>
      </c>
      <c r="F7872" s="78"/>
      <c r="G7872" s="79">
        <v>45014.644166666672</v>
      </c>
      <c r="H7872" s="77">
        <v>156</v>
      </c>
      <c r="I7872" s="76">
        <v>45014.959027777775</v>
      </c>
      <c r="J7872" s="78"/>
      <c r="K7872" s="80">
        <v>1</v>
      </c>
    </row>
    <row r="7873" spans="2:11" x14ac:dyDescent="0.3">
      <c r="B7873" s="75">
        <v>42940</v>
      </c>
      <c r="C7873" s="76">
        <v>45014</v>
      </c>
      <c r="D7873" s="77">
        <v>1332</v>
      </c>
      <c r="E7873" s="77">
        <v>6</v>
      </c>
      <c r="F7873" s="78"/>
      <c r="G7873" s="79">
        <v>45014.658310185194</v>
      </c>
      <c r="H7873" s="77">
        <v>152</v>
      </c>
      <c r="I7873" s="76">
        <v>45014.959027777775</v>
      </c>
      <c r="J7873" s="78"/>
      <c r="K7873" s="80">
        <v>1</v>
      </c>
    </row>
    <row r="7874" spans="2:11" x14ac:dyDescent="0.3">
      <c r="B7874" s="75">
        <v>42941</v>
      </c>
      <c r="C7874" s="76">
        <v>45014</v>
      </c>
      <c r="D7874" s="77">
        <v>479</v>
      </c>
      <c r="E7874" s="77">
        <v>4</v>
      </c>
      <c r="F7874" s="78"/>
      <c r="G7874" s="79">
        <v>45014.670983796306</v>
      </c>
      <c r="H7874" s="77">
        <v>154</v>
      </c>
      <c r="I7874" s="76">
        <v>45014.959027777775</v>
      </c>
      <c r="J7874" s="78"/>
      <c r="K7874" s="80">
        <v>1</v>
      </c>
    </row>
    <row r="7875" spans="2:11" x14ac:dyDescent="0.3">
      <c r="B7875" s="75">
        <v>42942</v>
      </c>
      <c r="C7875" s="76">
        <v>45014</v>
      </c>
      <c r="D7875" s="77">
        <v>1127</v>
      </c>
      <c r="E7875" s="77">
        <v>6</v>
      </c>
      <c r="F7875" s="78"/>
      <c r="G7875" s="79">
        <v>45014.683564814826</v>
      </c>
      <c r="H7875" s="77">
        <v>142</v>
      </c>
      <c r="I7875" s="76">
        <v>45014.959027777775</v>
      </c>
      <c r="J7875" s="78"/>
      <c r="K7875" s="80">
        <v>1</v>
      </c>
    </row>
    <row r="7876" spans="2:11" x14ac:dyDescent="0.3">
      <c r="B7876" s="75">
        <v>42943</v>
      </c>
      <c r="C7876" s="76">
        <v>45014</v>
      </c>
      <c r="D7876" s="77">
        <v>733</v>
      </c>
      <c r="E7876" s="77">
        <v>5</v>
      </c>
      <c r="F7876" s="78"/>
      <c r="G7876" s="79">
        <v>45014.692372685196</v>
      </c>
      <c r="H7876" s="77">
        <v>177</v>
      </c>
      <c r="I7876" s="76">
        <v>45014.959027777775</v>
      </c>
      <c r="J7876" s="78"/>
      <c r="K7876" s="80">
        <v>1</v>
      </c>
    </row>
    <row r="7877" spans="2:11" x14ac:dyDescent="0.3">
      <c r="B7877" s="75">
        <v>42944</v>
      </c>
      <c r="C7877" s="76">
        <v>45014</v>
      </c>
      <c r="D7877" s="77">
        <v>1337</v>
      </c>
      <c r="E7877" s="77">
        <v>2</v>
      </c>
      <c r="F7877" s="78"/>
      <c r="G7877" s="79">
        <v>45014.701875000013</v>
      </c>
      <c r="H7877" s="77">
        <v>149</v>
      </c>
      <c r="I7877" s="76">
        <v>45014.959027777775</v>
      </c>
      <c r="J7877" s="78"/>
      <c r="K7877" s="80">
        <v>1</v>
      </c>
    </row>
    <row r="7878" spans="2:11" x14ac:dyDescent="0.3">
      <c r="B7878" s="75">
        <v>42945</v>
      </c>
      <c r="C7878" s="76">
        <v>45014</v>
      </c>
      <c r="D7878" s="77">
        <v>908</v>
      </c>
      <c r="E7878" s="77">
        <v>2</v>
      </c>
      <c r="F7878" s="78"/>
      <c r="G7878" s="79">
        <v>45014.710949074084</v>
      </c>
      <c r="H7878" s="77">
        <v>155</v>
      </c>
      <c r="I7878" s="76">
        <v>45014.959027777775</v>
      </c>
      <c r="J7878" s="78"/>
      <c r="K7878" s="80">
        <v>1</v>
      </c>
    </row>
    <row r="7879" spans="2:11" x14ac:dyDescent="0.3">
      <c r="B7879" s="75">
        <v>42946</v>
      </c>
      <c r="C7879" s="76">
        <v>45014</v>
      </c>
      <c r="D7879" s="77">
        <v>210</v>
      </c>
      <c r="E7879" s="77">
        <v>3</v>
      </c>
      <c r="F7879" s="78"/>
      <c r="G7879" s="79">
        <v>45014.72560185186</v>
      </c>
      <c r="H7879" s="77">
        <v>149</v>
      </c>
      <c r="I7879" s="76">
        <v>45014.959027777775</v>
      </c>
      <c r="J7879" s="78"/>
      <c r="K7879" s="80">
        <v>1</v>
      </c>
    </row>
    <row r="7880" spans="2:11" x14ac:dyDescent="0.3">
      <c r="B7880" s="75">
        <v>42947</v>
      </c>
      <c r="C7880" s="76">
        <v>45014</v>
      </c>
      <c r="D7880" s="77">
        <v>421</v>
      </c>
      <c r="E7880" s="77">
        <v>4</v>
      </c>
      <c r="F7880" s="78"/>
      <c r="G7880" s="79">
        <v>45014.73550925927</v>
      </c>
      <c r="H7880" s="77">
        <v>152</v>
      </c>
      <c r="I7880" s="76">
        <v>45014.959027777775</v>
      </c>
      <c r="J7880" s="78"/>
      <c r="K7880" s="80">
        <v>1</v>
      </c>
    </row>
    <row r="7881" spans="2:11" x14ac:dyDescent="0.3">
      <c r="B7881" s="75">
        <v>42948</v>
      </c>
      <c r="C7881" s="76">
        <v>45014</v>
      </c>
      <c r="D7881" s="77">
        <v>41</v>
      </c>
      <c r="E7881" s="77">
        <v>2</v>
      </c>
      <c r="F7881" s="78"/>
      <c r="G7881" s="79">
        <v>45014.749479166676</v>
      </c>
      <c r="H7881" s="77">
        <v>142</v>
      </c>
      <c r="I7881" s="76">
        <v>45014.959027777775</v>
      </c>
      <c r="J7881" s="78"/>
      <c r="K7881" s="80">
        <v>1</v>
      </c>
    </row>
    <row r="7882" spans="2:11" x14ac:dyDescent="0.3">
      <c r="B7882" s="75">
        <v>42949</v>
      </c>
      <c r="C7882" s="76">
        <v>45014</v>
      </c>
      <c r="D7882" s="77">
        <v>637</v>
      </c>
      <c r="E7882" s="77">
        <v>2</v>
      </c>
      <c r="F7882" s="78"/>
      <c r="G7882" s="79">
        <v>45014.758935185193</v>
      </c>
      <c r="H7882" s="77">
        <v>175</v>
      </c>
      <c r="I7882" s="76">
        <v>45014.959027777775</v>
      </c>
      <c r="J7882" s="78"/>
      <c r="K7882" s="80">
        <v>1</v>
      </c>
    </row>
    <row r="7883" spans="2:11" x14ac:dyDescent="0.3">
      <c r="B7883" s="75">
        <v>42950</v>
      </c>
      <c r="C7883" s="76">
        <v>45014</v>
      </c>
      <c r="D7883" s="77">
        <v>1169</v>
      </c>
      <c r="E7883" s="77">
        <v>5</v>
      </c>
      <c r="F7883" s="78"/>
      <c r="G7883" s="79">
        <v>45014.768101851856</v>
      </c>
      <c r="H7883" s="77">
        <v>168</v>
      </c>
      <c r="I7883" s="76">
        <v>45014.959027777775</v>
      </c>
      <c r="J7883" s="78"/>
      <c r="K7883" s="80">
        <v>1</v>
      </c>
    </row>
    <row r="7884" spans="2:11" x14ac:dyDescent="0.3">
      <c r="B7884" s="75">
        <v>42951</v>
      </c>
      <c r="C7884" s="76">
        <v>45014</v>
      </c>
      <c r="D7884" s="77">
        <v>1287</v>
      </c>
      <c r="E7884" s="77">
        <v>1</v>
      </c>
      <c r="F7884" s="78"/>
      <c r="G7884" s="79">
        <v>45014.783240740748</v>
      </c>
      <c r="H7884" s="77">
        <v>178</v>
      </c>
      <c r="I7884" s="76">
        <v>45014.959027777775</v>
      </c>
      <c r="J7884" s="78"/>
      <c r="K7884" s="80">
        <v>1</v>
      </c>
    </row>
    <row r="7885" spans="2:11" x14ac:dyDescent="0.3">
      <c r="B7885" s="75">
        <v>42952</v>
      </c>
      <c r="C7885" s="76">
        <v>45014</v>
      </c>
      <c r="D7885" s="77">
        <v>946</v>
      </c>
      <c r="E7885" s="77">
        <v>3</v>
      </c>
      <c r="F7885" s="78"/>
      <c r="G7885" s="79">
        <v>45014.798148148155</v>
      </c>
      <c r="H7885" s="77">
        <v>171</v>
      </c>
      <c r="I7885" s="76">
        <v>45014.959027777775</v>
      </c>
      <c r="J7885" s="78"/>
      <c r="K7885" s="80">
        <v>1</v>
      </c>
    </row>
    <row r="7886" spans="2:11" x14ac:dyDescent="0.3">
      <c r="B7886" s="75">
        <v>42953</v>
      </c>
      <c r="C7886" s="76">
        <v>45014</v>
      </c>
      <c r="D7886" s="77">
        <v>1042</v>
      </c>
      <c r="E7886" s="77">
        <v>5</v>
      </c>
      <c r="F7886" s="78"/>
      <c r="G7886" s="79">
        <v>45014.806782407417</v>
      </c>
      <c r="H7886" s="77">
        <v>170</v>
      </c>
      <c r="I7886" s="76">
        <v>45014.959027777775</v>
      </c>
      <c r="J7886" s="78"/>
      <c r="K7886" s="80">
        <v>1</v>
      </c>
    </row>
    <row r="7887" spans="2:11" x14ac:dyDescent="0.3">
      <c r="B7887" s="75">
        <v>42954</v>
      </c>
      <c r="C7887" s="76">
        <v>45014</v>
      </c>
      <c r="D7887" s="77">
        <v>377</v>
      </c>
      <c r="E7887" s="77">
        <v>4</v>
      </c>
      <c r="F7887" s="78"/>
      <c r="G7887" s="79">
        <v>45014.818657407413</v>
      </c>
      <c r="H7887" s="77">
        <v>175</v>
      </c>
      <c r="I7887" s="76">
        <v>45014.959027777775</v>
      </c>
      <c r="J7887" s="78"/>
      <c r="K7887" s="80">
        <v>1</v>
      </c>
    </row>
    <row r="7888" spans="2:11" x14ac:dyDescent="0.3">
      <c r="B7888" s="75">
        <v>42955</v>
      </c>
      <c r="C7888" s="76">
        <v>45014</v>
      </c>
      <c r="D7888" s="77">
        <v>542</v>
      </c>
      <c r="E7888" s="77">
        <v>6</v>
      </c>
      <c r="F7888" s="78"/>
      <c r="G7888" s="79">
        <v>45014.831516203711</v>
      </c>
      <c r="H7888" s="77">
        <v>148</v>
      </c>
      <c r="I7888" s="76">
        <v>45014.959027777775</v>
      </c>
      <c r="J7888" s="78"/>
      <c r="K7888" s="80">
        <v>1</v>
      </c>
    </row>
    <row r="7889" spans="2:11" x14ac:dyDescent="0.3">
      <c r="B7889" s="75">
        <v>42956</v>
      </c>
      <c r="C7889" s="76">
        <v>45014</v>
      </c>
      <c r="D7889" s="77">
        <v>334</v>
      </c>
      <c r="E7889" s="77">
        <v>1</v>
      </c>
      <c r="F7889" s="78"/>
      <c r="G7889" s="79">
        <v>45014.846064814825</v>
      </c>
      <c r="H7889" s="77">
        <v>152</v>
      </c>
      <c r="I7889" s="76">
        <v>45014.959027777775</v>
      </c>
      <c r="J7889" s="78"/>
      <c r="K7889" s="80">
        <v>1</v>
      </c>
    </row>
    <row r="7890" spans="2:11" x14ac:dyDescent="0.3">
      <c r="B7890" s="75">
        <v>42957</v>
      </c>
      <c r="C7890" s="76">
        <v>45014</v>
      </c>
      <c r="D7890" s="77">
        <v>874</v>
      </c>
      <c r="E7890" s="77">
        <v>4</v>
      </c>
      <c r="F7890" s="78"/>
      <c r="G7890" s="79">
        <v>45014.860949074086</v>
      </c>
      <c r="H7890" s="77">
        <v>147</v>
      </c>
      <c r="I7890" s="76">
        <v>45014.959027777775</v>
      </c>
      <c r="J7890" s="78"/>
      <c r="K7890" s="80">
        <v>1</v>
      </c>
    </row>
    <row r="7891" spans="2:11" x14ac:dyDescent="0.3">
      <c r="B7891" s="75">
        <v>42958</v>
      </c>
      <c r="C7891" s="76">
        <v>45014</v>
      </c>
      <c r="D7891" s="77">
        <v>592</v>
      </c>
      <c r="E7891" s="77">
        <v>2</v>
      </c>
      <c r="F7891" s="78"/>
      <c r="G7891" s="79">
        <v>45014.875983796308</v>
      </c>
      <c r="H7891" s="77">
        <v>141</v>
      </c>
      <c r="I7891" s="76">
        <v>45014.959027777775</v>
      </c>
      <c r="J7891" s="78"/>
      <c r="K7891" s="80">
        <v>1</v>
      </c>
    </row>
    <row r="7892" spans="2:11" x14ac:dyDescent="0.3">
      <c r="B7892" s="75">
        <v>42959</v>
      </c>
      <c r="C7892" s="76">
        <v>45014</v>
      </c>
      <c r="D7892" s="77">
        <v>708</v>
      </c>
      <c r="E7892" s="77">
        <v>6</v>
      </c>
      <c r="F7892" s="78"/>
      <c r="G7892" s="79">
        <v>45014.886805555565</v>
      </c>
      <c r="H7892" s="77">
        <v>151</v>
      </c>
      <c r="I7892" s="76">
        <v>45014.959027777775</v>
      </c>
      <c r="J7892" s="78"/>
      <c r="K7892" s="80">
        <v>1</v>
      </c>
    </row>
    <row r="7893" spans="2:11" x14ac:dyDescent="0.3">
      <c r="B7893" s="75">
        <v>42960</v>
      </c>
      <c r="C7893" s="76">
        <v>45014</v>
      </c>
      <c r="D7893" s="77">
        <v>1200</v>
      </c>
      <c r="E7893" s="77">
        <v>2</v>
      </c>
      <c r="F7893" s="78"/>
      <c r="G7893" s="79">
        <v>45014.899016203715</v>
      </c>
      <c r="H7893" s="77">
        <v>155</v>
      </c>
      <c r="I7893" s="76">
        <v>45014.959027777775</v>
      </c>
      <c r="J7893" s="78"/>
      <c r="K7893" s="80">
        <v>1</v>
      </c>
    </row>
    <row r="7894" spans="2:11" x14ac:dyDescent="0.3">
      <c r="B7894" s="75">
        <v>42961</v>
      </c>
      <c r="C7894" s="76">
        <v>45015</v>
      </c>
      <c r="D7894" s="77">
        <v>969</v>
      </c>
      <c r="E7894" s="77">
        <v>4</v>
      </c>
      <c r="F7894" s="78"/>
      <c r="G7894" s="79">
        <v>45015.333333333336</v>
      </c>
      <c r="H7894" s="77">
        <v>153</v>
      </c>
      <c r="I7894" s="76">
        <v>45015.972916666666</v>
      </c>
      <c r="J7894" s="78"/>
      <c r="K7894" s="80">
        <v>1</v>
      </c>
    </row>
    <row r="7895" spans="2:11" x14ac:dyDescent="0.3">
      <c r="B7895" s="75">
        <v>42962</v>
      </c>
      <c r="C7895" s="76">
        <v>45015</v>
      </c>
      <c r="D7895" s="77">
        <v>903</v>
      </c>
      <c r="E7895" s="77">
        <v>4</v>
      </c>
      <c r="F7895" s="78"/>
      <c r="G7895" s="79">
        <v>45015.344942129632</v>
      </c>
      <c r="H7895" s="77">
        <v>142</v>
      </c>
      <c r="I7895" s="76">
        <v>45015.972916666666</v>
      </c>
      <c r="J7895" s="78"/>
      <c r="K7895" s="80">
        <v>1</v>
      </c>
    </row>
    <row r="7896" spans="2:11" x14ac:dyDescent="0.3">
      <c r="B7896" s="75">
        <v>42963</v>
      </c>
      <c r="C7896" s="76">
        <v>45015</v>
      </c>
      <c r="D7896" s="77">
        <v>7</v>
      </c>
      <c r="E7896" s="77">
        <v>1</v>
      </c>
      <c r="F7896" s="78"/>
      <c r="G7896" s="79">
        <v>45015.354675925926</v>
      </c>
      <c r="H7896" s="77">
        <v>153</v>
      </c>
      <c r="I7896" s="76">
        <v>45015.972916666666</v>
      </c>
      <c r="J7896" s="78"/>
      <c r="K7896" s="80">
        <v>1</v>
      </c>
    </row>
    <row r="7897" spans="2:11" x14ac:dyDescent="0.3">
      <c r="B7897" s="75">
        <v>42964</v>
      </c>
      <c r="C7897" s="76">
        <v>45015</v>
      </c>
      <c r="D7897" s="77">
        <v>731</v>
      </c>
      <c r="E7897" s="77">
        <v>3</v>
      </c>
      <c r="F7897" s="78"/>
      <c r="G7897" s="79">
        <v>45015.363634259258</v>
      </c>
      <c r="H7897" s="77">
        <v>177</v>
      </c>
      <c r="I7897" s="76">
        <v>45015.972916666666</v>
      </c>
      <c r="J7897" s="78"/>
      <c r="K7897" s="80">
        <v>1</v>
      </c>
    </row>
    <row r="7898" spans="2:11" x14ac:dyDescent="0.3">
      <c r="B7898" s="75">
        <v>42965</v>
      </c>
      <c r="C7898" s="76">
        <v>45015</v>
      </c>
      <c r="D7898" s="77">
        <v>756</v>
      </c>
      <c r="E7898" s="77">
        <v>5</v>
      </c>
      <c r="F7898" s="78"/>
      <c r="G7898" s="79">
        <v>45015.375347222223</v>
      </c>
      <c r="H7898" s="77">
        <v>145</v>
      </c>
      <c r="I7898" s="76">
        <v>45015.972916666666</v>
      </c>
      <c r="J7898" s="78"/>
      <c r="K7898" s="80">
        <v>1</v>
      </c>
    </row>
    <row r="7899" spans="2:11" x14ac:dyDescent="0.3">
      <c r="B7899" s="75">
        <v>42966</v>
      </c>
      <c r="C7899" s="76">
        <v>45015</v>
      </c>
      <c r="D7899" s="77">
        <v>204</v>
      </c>
      <c r="E7899" s="77">
        <v>5</v>
      </c>
      <c r="F7899" s="78"/>
      <c r="G7899" s="79">
        <v>45015.384629629632</v>
      </c>
      <c r="H7899" s="77">
        <v>161</v>
      </c>
      <c r="I7899" s="76">
        <v>45015.972916666666</v>
      </c>
      <c r="J7899" s="78"/>
      <c r="K7899" s="80">
        <v>1</v>
      </c>
    </row>
    <row r="7900" spans="2:11" x14ac:dyDescent="0.3">
      <c r="B7900" s="75">
        <v>42967</v>
      </c>
      <c r="C7900" s="76">
        <v>45015</v>
      </c>
      <c r="D7900" s="77">
        <v>1031</v>
      </c>
      <c r="E7900" s="77">
        <v>1</v>
      </c>
      <c r="F7900" s="78"/>
      <c r="G7900" s="79">
        <v>45015.395509259259</v>
      </c>
      <c r="H7900" s="77">
        <v>158</v>
      </c>
      <c r="I7900" s="76">
        <v>45015.972916666666</v>
      </c>
      <c r="J7900" s="78"/>
      <c r="K7900" s="80">
        <v>1</v>
      </c>
    </row>
    <row r="7901" spans="2:11" x14ac:dyDescent="0.3">
      <c r="B7901" s="75">
        <v>42968</v>
      </c>
      <c r="C7901" s="76">
        <v>45015</v>
      </c>
      <c r="D7901" s="77">
        <v>738</v>
      </c>
      <c r="E7901" s="77">
        <v>1</v>
      </c>
      <c r="F7901" s="78"/>
      <c r="G7901" s="79">
        <v>45015.405092592591</v>
      </c>
      <c r="H7901" s="77">
        <v>149</v>
      </c>
      <c r="I7901" s="76">
        <v>45015.972916666666</v>
      </c>
      <c r="J7901" s="78"/>
      <c r="K7901" s="80">
        <v>1</v>
      </c>
    </row>
    <row r="7902" spans="2:11" x14ac:dyDescent="0.3">
      <c r="B7902" s="75">
        <v>42969</v>
      </c>
      <c r="C7902" s="76">
        <v>45015</v>
      </c>
      <c r="D7902" s="77">
        <v>795</v>
      </c>
      <c r="E7902" s="77">
        <v>5</v>
      </c>
      <c r="F7902" s="78"/>
      <c r="G7902" s="79">
        <v>45015.420486111107</v>
      </c>
      <c r="H7902" s="77">
        <v>151</v>
      </c>
      <c r="I7902" s="76">
        <v>45015.972916666666</v>
      </c>
      <c r="J7902" s="78"/>
      <c r="K7902" s="80">
        <v>1</v>
      </c>
    </row>
    <row r="7903" spans="2:11" x14ac:dyDescent="0.3">
      <c r="B7903" s="75">
        <v>42970</v>
      </c>
      <c r="C7903" s="76">
        <v>45015</v>
      </c>
      <c r="D7903" s="77">
        <v>598</v>
      </c>
      <c r="E7903" s="77">
        <v>2</v>
      </c>
      <c r="F7903" s="78"/>
      <c r="G7903" s="79">
        <v>45015.432465277772</v>
      </c>
      <c r="H7903" s="77">
        <v>157</v>
      </c>
      <c r="I7903" s="76">
        <v>45015.972916666666</v>
      </c>
      <c r="J7903" s="78"/>
      <c r="K7903" s="80">
        <v>1</v>
      </c>
    </row>
    <row r="7904" spans="2:11" x14ac:dyDescent="0.3">
      <c r="B7904" s="75">
        <v>42971</v>
      </c>
      <c r="C7904" s="76">
        <v>45015</v>
      </c>
      <c r="D7904" s="77">
        <v>758</v>
      </c>
      <c r="E7904" s="77">
        <v>5</v>
      </c>
      <c r="F7904" s="78"/>
      <c r="G7904" s="79">
        <v>45015.444999999992</v>
      </c>
      <c r="H7904" s="77">
        <v>142</v>
      </c>
      <c r="I7904" s="76">
        <v>45015.972916666666</v>
      </c>
      <c r="J7904" s="78"/>
      <c r="K7904" s="80">
        <v>1</v>
      </c>
    </row>
    <row r="7905" spans="2:11" x14ac:dyDescent="0.3">
      <c r="B7905" s="75">
        <v>42972</v>
      </c>
      <c r="C7905" s="76">
        <v>45015</v>
      </c>
      <c r="D7905" s="77">
        <v>692</v>
      </c>
      <c r="E7905" s="77">
        <v>2</v>
      </c>
      <c r="F7905" s="78"/>
      <c r="G7905" s="79">
        <v>45015.457928240736</v>
      </c>
      <c r="H7905" s="77">
        <v>159</v>
      </c>
      <c r="I7905" s="76">
        <v>45015.972916666666</v>
      </c>
      <c r="J7905" s="78"/>
      <c r="K7905" s="80">
        <v>1</v>
      </c>
    </row>
    <row r="7906" spans="2:11" x14ac:dyDescent="0.3">
      <c r="B7906" s="75">
        <v>42973</v>
      </c>
      <c r="C7906" s="76">
        <v>45015</v>
      </c>
      <c r="D7906" s="77">
        <v>698</v>
      </c>
      <c r="E7906" s="77">
        <v>6</v>
      </c>
      <c r="F7906" s="78"/>
      <c r="G7906" s="79">
        <v>45015.468587962961</v>
      </c>
      <c r="H7906" s="77">
        <v>175</v>
      </c>
      <c r="I7906" s="76">
        <v>45015.972916666666</v>
      </c>
      <c r="J7906" s="78"/>
      <c r="K7906" s="80">
        <v>1</v>
      </c>
    </row>
    <row r="7907" spans="2:11" x14ac:dyDescent="0.3">
      <c r="B7907" s="75">
        <v>42974</v>
      </c>
      <c r="C7907" s="76">
        <v>45015</v>
      </c>
      <c r="D7907" s="77">
        <v>784</v>
      </c>
      <c r="E7907" s="77">
        <v>4</v>
      </c>
      <c r="F7907" s="78"/>
      <c r="G7907" s="79">
        <v>45015.48159722222</v>
      </c>
      <c r="H7907" s="77">
        <v>163</v>
      </c>
      <c r="I7907" s="76">
        <v>45015.972916666666</v>
      </c>
      <c r="J7907" s="78"/>
      <c r="K7907" s="80">
        <v>1</v>
      </c>
    </row>
    <row r="7908" spans="2:11" x14ac:dyDescent="0.3">
      <c r="B7908" s="75">
        <v>42975</v>
      </c>
      <c r="C7908" s="76">
        <v>45015</v>
      </c>
      <c r="D7908" s="77">
        <v>160</v>
      </c>
      <c r="E7908" s="77">
        <v>2</v>
      </c>
      <c r="F7908" s="78"/>
      <c r="G7908" s="79">
        <v>45015.493460648147</v>
      </c>
      <c r="H7908" s="77">
        <v>140</v>
      </c>
      <c r="I7908" s="76">
        <v>45015.972916666666</v>
      </c>
      <c r="J7908" s="78"/>
      <c r="K7908" s="80">
        <v>1</v>
      </c>
    </row>
    <row r="7909" spans="2:11" x14ac:dyDescent="0.3">
      <c r="B7909" s="75">
        <v>42976</v>
      </c>
      <c r="C7909" s="76">
        <v>45015</v>
      </c>
      <c r="D7909" s="77">
        <v>1334</v>
      </c>
      <c r="E7909" s="77">
        <v>2</v>
      </c>
      <c r="F7909" s="78"/>
      <c r="G7909" s="79">
        <v>45015.508229166669</v>
      </c>
      <c r="H7909" s="77">
        <v>159</v>
      </c>
      <c r="I7909" s="76">
        <v>45015.972916666666</v>
      </c>
      <c r="J7909" s="78"/>
      <c r="K7909" s="80">
        <v>1</v>
      </c>
    </row>
    <row r="7910" spans="2:11" x14ac:dyDescent="0.3">
      <c r="B7910" s="75">
        <v>42977</v>
      </c>
      <c r="C7910" s="76">
        <v>45015</v>
      </c>
      <c r="D7910" s="77">
        <v>340</v>
      </c>
      <c r="E7910" s="77">
        <v>2</v>
      </c>
      <c r="F7910" s="78"/>
      <c r="G7910" s="79">
        <v>45015.52107638889</v>
      </c>
      <c r="H7910" s="77">
        <v>172</v>
      </c>
      <c r="I7910" s="76">
        <v>45015.972916666666</v>
      </c>
      <c r="J7910" s="78"/>
      <c r="K7910" s="80">
        <v>1</v>
      </c>
    </row>
    <row r="7911" spans="2:11" x14ac:dyDescent="0.3">
      <c r="B7911" s="75">
        <v>42978</v>
      </c>
      <c r="C7911" s="76">
        <v>45015</v>
      </c>
      <c r="D7911" s="77">
        <v>1144</v>
      </c>
      <c r="E7911" s="77">
        <v>1</v>
      </c>
      <c r="F7911" s="78"/>
      <c r="G7911" s="79">
        <v>45015.532893518517</v>
      </c>
      <c r="H7911" s="77">
        <v>161</v>
      </c>
      <c r="I7911" s="76">
        <v>45015.972916666666</v>
      </c>
      <c r="J7911" s="78"/>
      <c r="K7911" s="80">
        <v>1</v>
      </c>
    </row>
    <row r="7912" spans="2:11" x14ac:dyDescent="0.3">
      <c r="B7912" s="75">
        <v>42979</v>
      </c>
      <c r="C7912" s="76">
        <v>45015</v>
      </c>
      <c r="D7912" s="77">
        <v>707</v>
      </c>
      <c r="E7912" s="77">
        <v>4</v>
      </c>
      <c r="F7912" s="78"/>
      <c r="G7912" s="79">
        <v>45015.546620370369</v>
      </c>
      <c r="H7912" s="77">
        <v>152</v>
      </c>
      <c r="I7912" s="76">
        <v>45015.972916666666</v>
      </c>
      <c r="J7912" s="78"/>
      <c r="K7912" s="80">
        <v>1</v>
      </c>
    </row>
    <row r="7913" spans="2:11" x14ac:dyDescent="0.3">
      <c r="B7913" s="75">
        <v>42980</v>
      </c>
      <c r="C7913" s="76">
        <v>45015</v>
      </c>
      <c r="D7913" s="77">
        <v>1050</v>
      </c>
      <c r="E7913" s="77">
        <v>3</v>
      </c>
      <c r="F7913" s="78"/>
      <c r="G7913" s="79">
        <v>45015.559710648144</v>
      </c>
      <c r="H7913" s="77">
        <v>144</v>
      </c>
      <c r="I7913" s="76">
        <v>45015.972916666666</v>
      </c>
      <c r="J7913" s="78"/>
      <c r="K7913" s="80">
        <v>1</v>
      </c>
    </row>
    <row r="7914" spans="2:11" x14ac:dyDescent="0.3">
      <c r="B7914" s="75">
        <v>42981</v>
      </c>
      <c r="C7914" s="76">
        <v>45015</v>
      </c>
      <c r="D7914" s="77">
        <v>1116</v>
      </c>
      <c r="E7914" s="77">
        <v>2</v>
      </c>
      <c r="F7914" s="78"/>
      <c r="G7914" s="79">
        <v>45015.575162037036</v>
      </c>
      <c r="H7914" s="77">
        <v>163</v>
      </c>
      <c r="I7914" s="76">
        <v>45015.972916666666</v>
      </c>
      <c r="J7914" s="78"/>
      <c r="K7914" s="80">
        <v>1</v>
      </c>
    </row>
    <row r="7915" spans="2:11" x14ac:dyDescent="0.3">
      <c r="B7915" s="75">
        <v>42982</v>
      </c>
      <c r="C7915" s="76">
        <v>45015</v>
      </c>
      <c r="D7915" s="77">
        <v>345</v>
      </c>
      <c r="E7915" s="77">
        <v>6</v>
      </c>
      <c r="F7915" s="78"/>
      <c r="G7915" s="79">
        <v>45015.583287037036</v>
      </c>
      <c r="H7915" s="77">
        <v>175</v>
      </c>
      <c r="I7915" s="76">
        <v>45015.972916666666</v>
      </c>
      <c r="J7915" s="78"/>
      <c r="K7915" s="80">
        <v>1</v>
      </c>
    </row>
    <row r="7916" spans="2:11" x14ac:dyDescent="0.3">
      <c r="B7916" s="75">
        <v>42983</v>
      </c>
      <c r="C7916" s="76">
        <v>45015</v>
      </c>
      <c r="D7916" s="77">
        <v>864</v>
      </c>
      <c r="E7916" s="77">
        <v>6</v>
      </c>
      <c r="F7916" s="78"/>
      <c r="G7916" s="79">
        <v>45015.598275462959</v>
      </c>
      <c r="H7916" s="77">
        <v>171</v>
      </c>
      <c r="I7916" s="76">
        <v>45015.972916666666</v>
      </c>
      <c r="J7916" s="78"/>
      <c r="K7916" s="80">
        <v>1</v>
      </c>
    </row>
    <row r="7917" spans="2:11" x14ac:dyDescent="0.3">
      <c r="B7917" s="75">
        <v>42984</v>
      </c>
      <c r="C7917" s="76">
        <v>45015</v>
      </c>
      <c r="D7917" s="77">
        <v>1098</v>
      </c>
      <c r="E7917" s="77">
        <v>4</v>
      </c>
      <c r="F7917" s="78"/>
      <c r="G7917" s="79">
        <v>45015.606643518513</v>
      </c>
      <c r="H7917" s="77">
        <v>158</v>
      </c>
      <c r="I7917" s="76">
        <v>45015.972916666666</v>
      </c>
      <c r="J7917" s="78"/>
      <c r="K7917" s="80">
        <v>1</v>
      </c>
    </row>
    <row r="7918" spans="2:11" x14ac:dyDescent="0.3">
      <c r="B7918" s="75">
        <v>42985</v>
      </c>
      <c r="C7918" s="76">
        <v>45015</v>
      </c>
      <c r="D7918" s="77">
        <v>506</v>
      </c>
      <c r="E7918" s="77">
        <v>5</v>
      </c>
      <c r="F7918" s="78"/>
      <c r="G7918" s="79">
        <v>45015.616342592584</v>
      </c>
      <c r="H7918" s="77">
        <v>169</v>
      </c>
      <c r="I7918" s="76">
        <v>45015.972916666666</v>
      </c>
      <c r="J7918" s="78"/>
      <c r="K7918" s="80">
        <v>1</v>
      </c>
    </row>
    <row r="7919" spans="2:11" x14ac:dyDescent="0.3">
      <c r="B7919" s="75">
        <v>42986</v>
      </c>
      <c r="C7919" s="76">
        <v>45015</v>
      </c>
      <c r="D7919" s="77">
        <v>722</v>
      </c>
      <c r="E7919" s="77">
        <v>3</v>
      </c>
      <c r="F7919" s="78"/>
      <c r="G7919" s="79">
        <v>45015.628298611104</v>
      </c>
      <c r="H7919" s="77">
        <v>168</v>
      </c>
      <c r="I7919" s="76">
        <v>45015.972916666666</v>
      </c>
      <c r="J7919" s="78"/>
      <c r="K7919" s="80">
        <v>1</v>
      </c>
    </row>
    <row r="7920" spans="2:11" x14ac:dyDescent="0.3">
      <c r="B7920" s="75">
        <v>42987</v>
      </c>
      <c r="C7920" s="76">
        <v>45015</v>
      </c>
      <c r="D7920" s="77">
        <v>1402</v>
      </c>
      <c r="E7920" s="77">
        <v>4</v>
      </c>
      <c r="F7920" s="78"/>
      <c r="G7920" s="79">
        <v>45015.643159722218</v>
      </c>
      <c r="H7920" s="77">
        <v>179</v>
      </c>
      <c r="I7920" s="76">
        <v>45015.972916666666</v>
      </c>
      <c r="J7920" s="78"/>
      <c r="K7920" s="80">
        <v>1</v>
      </c>
    </row>
    <row r="7921" spans="2:11" x14ac:dyDescent="0.3">
      <c r="B7921" s="75">
        <v>42988</v>
      </c>
      <c r="C7921" s="76">
        <v>45015</v>
      </c>
      <c r="D7921" s="77">
        <v>1313</v>
      </c>
      <c r="E7921" s="77">
        <v>2</v>
      </c>
      <c r="F7921" s="78"/>
      <c r="G7921" s="79">
        <v>45015.658402777772</v>
      </c>
      <c r="H7921" s="77">
        <v>165</v>
      </c>
      <c r="I7921" s="76">
        <v>45015.972916666666</v>
      </c>
      <c r="J7921" s="78"/>
      <c r="K7921" s="80">
        <v>1</v>
      </c>
    </row>
    <row r="7922" spans="2:11" x14ac:dyDescent="0.3">
      <c r="B7922" s="75">
        <v>42989</v>
      </c>
      <c r="C7922" s="76">
        <v>45015</v>
      </c>
      <c r="D7922" s="77">
        <v>1075</v>
      </c>
      <c r="E7922" s="77">
        <v>6</v>
      </c>
      <c r="F7922" s="78"/>
      <c r="G7922" s="79">
        <v>45015.671284722215</v>
      </c>
      <c r="H7922" s="77">
        <v>150</v>
      </c>
      <c r="I7922" s="76">
        <v>45015.972916666666</v>
      </c>
      <c r="J7922" s="78"/>
      <c r="K7922" s="80">
        <v>1</v>
      </c>
    </row>
    <row r="7923" spans="2:11" x14ac:dyDescent="0.3">
      <c r="B7923" s="75">
        <v>42990</v>
      </c>
      <c r="C7923" s="76">
        <v>45015</v>
      </c>
      <c r="D7923" s="77">
        <v>1349</v>
      </c>
      <c r="E7923" s="77">
        <v>6</v>
      </c>
      <c r="F7923" s="78"/>
      <c r="G7923" s="79">
        <v>45015.687199074069</v>
      </c>
      <c r="H7923" s="77">
        <v>148</v>
      </c>
      <c r="I7923" s="76">
        <v>45015.972916666666</v>
      </c>
      <c r="J7923" s="78"/>
      <c r="K7923" s="80">
        <v>1</v>
      </c>
    </row>
    <row r="7924" spans="2:11" x14ac:dyDescent="0.3">
      <c r="B7924" s="75">
        <v>42991</v>
      </c>
      <c r="C7924" s="76">
        <v>45015</v>
      </c>
      <c r="D7924" s="77">
        <v>1182</v>
      </c>
      <c r="E7924" s="77">
        <v>3</v>
      </c>
      <c r="F7924" s="78"/>
      <c r="G7924" s="79">
        <v>45015.701331018514</v>
      </c>
      <c r="H7924" s="77">
        <v>150</v>
      </c>
      <c r="I7924" s="76">
        <v>45015.972916666666</v>
      </c>
      <c r="J7924" s="78"/>
      <c r="K7924" s="80">
        <v>1</v>
      </c>
    </row>
    <row r="7925" spans="2:11" x14ac:dyDescent="0.3">
      <c r="B7925" s="75">
        <v>42992</v>
      </c>
      <c r="C7925" s="76">
        <v>45015</v>
      </c>
      <c r="D7925" s="77">
        <v>388</v>
      </c>
      <c r="E7925" s="77">
        <v>5</v>
      </c>
      <c r="F7925" s="78"/>
      <c r="G7925" s="79">
        <v>45015.715324074066</v>
      </c>
      <c r="H7925" s="77">
        <v>156</v>
      </c>
      <c r="I7925" s="76">
        <v>45015.972916666666</v>
      </c>
      <c r="J7925" s="78"/>
      <c r="K7925" s="80">
        <v>1</v>
      </c>
    </row>
    <row r="7926" spans="2:11" x14ac:dyDescent="0.3">
      <c r="B7926" s="75">
        <v>42993</v>
      </c>
      <c r="C7926" s="76">
        <v>45015</v>
      </c>
      <c r="D7926" s="77">
        <v>107</v>
      </c>
      <c r="E7926" s="77">
        <v>1</v>
      </c>
      <c r="F7926" s="78"/>
      <c r="G7926" s="79">
        <v>45015.723564814805</v>
      </c>
      <c r="H7926" s="77">
        <v>158</v>
      </c>
      <c r="I7926" s="76">
        <v>45015.972916666666</v>
      </c>
      <c r="J7926" s="78"/>
      <c r="K7926" s="80">
        <v>1</v>
      </c>
    </row>
    <row r="7927" spans="2:11" x14ac:dyDescent="0.3">
      <c r="B7927" s="75">
        <v>42994</v>
      </c>
      <c r="C7927" s="76">
        <v>45015</v>
      </c>
      <c r="D7927" s="77">
        <v>1321</v>
      </c>
      <c r="E7927" s="77">
        <v>4</v>
      </c>
      <c r="F7927" s="78"/>
      <c r="G7927" s="79">
        <v>45015.731574074067</v>
      </c>
      <c r="H7927" s="77">
        <v>168</v>
      </c>
      <c r="I7927" s="76">
        <v>45015.972916666666</v>
      </c>
      <c r="J7927" s="78"/>
      <c r="K7927" s="80">
        <v>1</v>
      </c>
    </row>
    <row r="7928" spans="2:11" x14ac:dyDescent="0.3">
      <c r="B7928" s="75">
        <v>42995</v>
      </c>
      <c r="C7928" s="76">
        <v>45015</v>
      </c>
      <c r="D7928" s="77">
        <v>362</v>
      </c>
      <c r="E7928" s="77">
        <v>5</v>
      </c>
      <c r="F7928" s="78"/>
      <c r="G7928" s="79">
        <v>45015.742222222216</v>
      </c>
      <c r="H7928" s="77">
        <v>149</v>
      </c>
      <c r="I7928" s="76">
        <v>45015.972916666666</v>
      </c>
      <c r="J7928" s="78"/>
      <c r="K7928" s="80">
        <v>1</v>
      </c>
    </row>
    <row r="7929" spans="2:11" x14ac:dyDescent="0.3">
      <c r="B7929" s="75">
        <v>42996</v>
      </c>
      <c r="C7929" s="76">
        <v>45015</v>
      </c>
      <c r="D7929" s="77">
        <v>745</v>
      </c>
      <c r="E7929" s="77">
        <v>6</v>
      </c>
      <c r="F7929" s="78"/>
      <c r="G7929" s="79">
        <v>45015.750810185178</v>
      </c>
      <c r="H7929" s="77">
        <v>156</v>
      </c>
      <c r="I7929" s="76">
        <v>45015.972916666666</v>
      </c>
      <c r="J7929" s="78"/>
      <c r="K7929" s="80">
        <v>1</v>
      </c>
    </row>
    <row r="7930" spans="2:11" x14ac:dyDescent="0.3">
      <c r="B7930" s="75">
        <v>42997</v>
      </c>
      <c r="C7930" s="76">
        <v>45015</v>
      </c>
      <c r="D7930" s="77">
        <v>720</v>
      </c>
      <c r="E7930" s="77">
        <v>2</v>
      </c>
      <c r="F7930" s="78"/>
      <c r="G7930" s="79">
        <v>45015.765162037031</v>
      </c>
      <c r="H7930" s="77">
        <v>173</v>
      </c>
      <c r="I7930" s="76">
        <v>45015.972916666666</v>
      </c>
      <c r="J7930" s="78"/>
      <c r="K7930" s="80">
        <v>1</v>
      </c>
    </row>
    <row r="7931" spans="2:11" x14ac:dyDescent="0.3">
      <c r="B7931" s="75">
        <v>42998</v>
      </c>
      <c r="C7931" s="76">
        <v>45015</v>
      </c>
      <c r="D7931" s="77">
        <v>560</v>
      </c>
      <c r="E7931" s="77">
        <v>6</v>
      </c>
      <c r="F7931" s="78"/>
      <c r="G7931" s="79">
        <v>45015.778090277774</v>
      </c>
      <c r="H7931" s="77">
        <v>173</v>
      </c>
      <c r="I7931" s="76">
        <v>45015.972916666666</v>
      </c>
      <c r="J7931" s="78"/>
      <c r="K7931" s="80">
        <v>1</v>
      </c>
    </row>
    <row r="7932" spans="2:11" x14ac:dyDescent="0.3">
      <c r="B7932" s="75">
        <v>42999</v>
      </c>
      <c r="C7932" s="76">
        <v>45015</v>
      </c>
      <c r="D7932" s="77">
        <v>1109</v>
      </c>
      <c r="E7932" s="77">
        <v>2</v>
      </c>
      <c r="F7932" s="78"/>
      <c r="G7932" s="79">
        <v>45015.790370370363</v>
      </c>
      <c r="H7932" s="77">
        <v>156</v>
      </c>
      <c r="I7932" s="76">
        <v>45015.972916666666</v>
      </c>
      <c r="J7932" s="78"/>
      <c r="K7932" s="80">
        <v>1</v>
      </c>
    </row>
    <row r="7933" spans="2:11" x14ac:dyDescent="0.3">
      <c r="B7933" s="75">
        <v>43000</v>
      </c>
      <c r="C7933" s="76">
        <v>45015</v>
      </c>
      <c r="D7933" s="77">
        <v>1073</v>
      </c>
      <c r="E7933" s="77">
        <v>2</v>
      </c>
      <c r="F7933" s="78"/>
      <c r="G7933" s="79">
        <v>45015.804490740731</v>
      </c>
      <c r="H7933" s="77">
        <v>153</v>
      </c>
      <c r="I7933" s="76">
        <v>45015.972916666666</v>
      </c>
      <c r="J7933" s="78"/>
      <c r="K7933" s="80">
        <v>1</v>
      </c>
    </row>
    <row r="7934" spans="2:11" x14ac:dyDescent="0.3">
      <c r="B7934" s="75">
        <v>43001</v>
      </c>
      <c r="C7934" s="76">
        <v>45015</v>
      </c>
      <c r="D7934" s="77">
        <v>793</v>
      </c>
      <c r="E7934" s="77">
        <v>3</v>
      </c>
      <c r="F7934" s="78"/>
      <c r="G7934" s="79">
        <v>45015.818148148137</v>
      </c>
      <c r="H7934" s="77">
        <v>160</v>
      </c>
      <c r="I7934" s="76">
        <v>45015.972916666666</v>
      </c>
      <c r="J7934" s="78"/>
      <c r="K7934" s="80">
        <v>1</v>
      </c>
    </row>
    <row r="7935" spans="2:11" x14ac:dyDescent="0.3">
      <c r="B7935" s="75">
        <v>43002</v>
      </c>
      <c r="C7935" s="76">
        <v>45015</v>
      </c>
      <c r="D7935" s="77">
        <v>991</v>
      </c>
      <c r="E7935" s="77">
        <v>1</v>
      </c>
      <c r="F7935" s="78"/>
      <c r="G7935" s="79">
        <v>45015.829374999987</v>
      </c>
      <c r="H7935" s="77">
        <v>142</v>
      </c>
      <c r="I7935" s="76">
        <v>45015.972916666666</v>
      </c>
      <c r="J7935" s="78"/>
      <c r="K7935" s="80">
        <v>1</v>
      </c>
    </row>
    <row r="7936" spans="2:11" x14ac:dyDescent="0.3">
      <c r="B7936" s="75">
        <v>43003</v>
      </c>
      <c r="C7936" s="76">
        <v>45015</v>
      </c>
      <c r="D7936" s="77">
        <v>236</v>
      </c>
      <c r="E7936" s="77">
        <v>6</v>
      </c>
      <c r="F7936" s="78"/>
      <c r="G7936" s="79">
        <v>45015.840601851836</v>
      </c>
      <c r="H7936" s="77">
        <v>179</v>
      </c>
      <c r="I7936" s="76">
        <v>45015.972916666666</v>
      </c>
      <c r="J7936" s="78"/>
      <c r="K7936" s="80">
        <v>1</v>
      </c>
    </row>
    <row r="7937" spans="2:11" x14ac:dyDescent="0.3">
      <c r="B7937" s="75">
        <v>43004</v>
      </c>
      <c r="C7937" s="76">
        <v>45015</v>
      </c>
      <c r="D7937" s="77">
        <v>485</v>
      </c>
      <c r="E7937" s="77">
        <v>4</v>
      </c>
      <c r="F7937" s="78"/>
      <c r="G7937" s="79">
        <v>45015.848900462945</v>
      </c>
      <c r="H7937" s="77">
        <v>166</v>
      </c>
      <c r="I7937" s="76">
        <v>45015.972916666666</v>
      </c>
      <c r="J7937" s="78"/>
      <c r="K7937" s="80">
        <v>1</v>
      </c>
    </row>
    <row r="7938" spans="2:11" x14ac:dyDescent="0.3">
      <c r="B7938" s="75">
        <v>43005</v>
      </c>
      <c r="C7938" s="76">
        <v>45015</v>
      </c>
      <c r="D7938" s="77">
        <v>565</v>
      </c>
      <c r="E7938" s="77">
        <v>5</v>
      </c>
      <c r="F7938" s="78"/>
      <c r="G7938" s="79">
        <v>45015.861550925911</v>
      </c>
      <c r="H7938" s="77">
        <v>163</v>
      </c>
      <c r="I7938" s="76">
        <v>45015.972916666666</v>
      </c>
      <c r="J7938" s="78"/>
      <c r="K7938" s="80">
        <v>1</v>
      </c>
    </row>
    <row r="7939" spans="2:11" x14ac:dyDescent="0.3">
      <c r="B7939" s="75">
        <v>43006</v>
      </c>
      <c r="C7939" s="76">
        <v>45015</v>
      </c>
      <c r="D7939" s="77">
        <v>1012</v>
      </c>
      <c r="E7939" s="77">
        <v>6</v>
      </c>
      <c r="F7939" s="78"/>
      <c r="G7939" s="79">
        <v>45015.872685185168</v>
      </c>
      <c r="H7939" s="77">
        <v>148</v>
      </c>
      <c r="I7939" s="76">
        <v>45015.972916666666</v>
      </c>
      <c r="J7939" s="78"/>
      <c r="K7939" s="80">
        <v>1</v>
      </c>
    </row>
    <row r="7940" spans="2:11" x14ac:dyDescent="0.3">
      <c r="B7940" s="75">
        <v>43007</v>
      </c>
      <c r="C7940" s="76">
        <v>45015</v>
      </c>
      <c r="D7940" s="77">
        <v>485</v>
      </c>
      <c r="E7940" s="77">
        <v>4</v>
      </c>
      <c r="F7940" s="78"/>
      <c r="G7940" s="79">
        <v>45015.884074074056</v>
      </c>
      <c r="H7940" s="77">
        <v>146</v>
      </c>
      <c r="I7940" s="76">
        <v>45015.972916666666</v>
      </c>
      <c r="J7940" s="78"/>
      <c r="K7940" s="80">
        <v>1</v>
      </c>
    </row>
    <row r="7941" spans="2:11" x14ac:dyDescent="0.3">
      <c r="B7941" s="75">
        <v>43008</v>
      </c>
      <c r="C7941" s="76">
        <v>45015</v>
      </c>
      <c r="D7941" s="77">
        <v>212</v>
      </c>
      <c r="E7941" s="77">
        <v>6</v>
      </c>
      <c r="F7941" s="78"/>
      <c r="G7941" s="79">
        <v>45015.894212962943</v>
      </c>
      <c r="H7941" s="77">
        <v>155</v>
      </c>
      <c r="I7941" s="76">
        <v>45015.972916666666</v>
      </c>
      <c r="J7941" s="78"/>
      <c r="K7941" s="80">
        <v>1</v>
      </c>
    </row>
    <row r="7942" spans="2:11" x14ac:dyDescent="0.3">
      <c r="B7942" s="75">
        <v>43009</v>
      </c>
      <c r="C7942" s="76">
        <v>45016</v>
      </c>
      <c r="D7942" s="77">
        <v>1155</v>
      </c>
      <c r="E7942" s="77">
        <v>4</v>
      </c>
      <c r="F7942" s="78"/>
      <c r="G7942" s="79">
        <v>45016.333333333336</v>
      </c>
      <c r="H7942" s="77">
        <v>175</v>
      </c>
      <c r="I7942" s="76">
        <v>45016.962500000001</v>
      </c>
      <c r="J7942" s="78"/>
      <c r="K7942" s="80">
        <v>1</v>
      </c>
    </row>
    <row r="7943" spans="2:11" x14ac:dyDescent="0.3">
      <c r="B7943" s="75">
        <v>43010</v>
      </c>
      <c r="C7943" s="76">
        <v>45016</v>
      </c>
      <c r="D7943" s="77">
        <v>169</v>
      </c>
      <c r="E7943" s="77">
        <v>6</v>
      </c>
      <c r="F7943" s="78"/>
      <c r="G7943" s="79">
        <v>45016.348645833335</v>
      </c>
      <c r="H7943" s="77">
        <v>171</v>
      </c>
      <c r="I7943" s="76">
        <v>45016.962500000001</v>
      </c>
      <c r="J7943" s="78"/>
      <c r="K7943" s="80">
        <v>1</v>
      </c>
    </row>
    <row r="7944" spans="2:11" x14ac:dyDescent="0.3">
      <c r="B7944" s="75">
        <v>43011</v>
      </c>
      <c r="C7944" s="76">
        <v>45016</v>
      </c>
      <c r="D7944" s="77">
        <v>495</v>
      </c>
      <c r="E7944" s="77">
        <v>6</v>
      </c>
      <c r="F7944" s="78"/>
      <c r="G7944" s="79">
        <v>45016.359884259262</v>
      </c>
      <c r="H7944" s="77">
        <v>175</v>
      </c>
      <c r="I7944" s="76">
        <v>45016.962500000001</v>
      </c>
      <c r="J7944" s="78"/>
      <c r="K7944" s="80">
        <v>1</v>
      </c>
    </row>
    <row r="7945" spans="2:11" x14ac:dyDescent="0.3">
      <c r="B7945" s="75">
        <v>43012</v>
      </c>
      <c r="C7945" s="76">
        <v>45016</v>
      </c>
      <c r="D7945" s="77">
        <v>393</v>
      </c>
      <c r="E7945" s="77">
        <v>2</v>
      </c>
      <c r="F7945" s="78"/>
      <c r="G7945" s="79">
        <v>45016.370613425926</v>
      </c>
      <c r="H7945" s="77">
        <v>165</v>
      </c>
      <c r="I7945" s="76">
        <v>45016.962500000001</v>
      </c>
      <c r="J7945" s="78"/>
      <c r="K7945" s="80">
        <v>1</v>
      </c>
    </row>
    <row r="7946" spans="2:11" x14ac:dyDescent="0.3">
      <c r="B7946" s="75">
        <v>43013</v>
      </c>
      <c r="C7946" s="76">
        <v>45016</v>
      </c>
      <c r="D7946" s="77">
        <v>1189</v>
      </c>
      <c r="E7946" s="77">
        <v>6</v>
      </c>
      <c r="F7946" s="78"/>
      <c r="G7946" s="79">
        <v>45016.386331018519</v>
      </c>
      <c r="H7946" s="77">
        <v>161</v>
      </c>
      <c r="I7946" s="76">
        <v>45016.962500000001</v>
      </c>
      <c r="J7946" s="78"/>
      <c r="K7946" s="80">
        <v>1</v>
      </c>
    </row>
    <row r="7947" spans="2:11" x14ac:dyDescent="0.3">
      <c r="B7947" s="75">
        <v>43014</v>
      </c>
      <c r="C7947" s="76">
        <v>45016</v>
      </c>
      <c r="D7947" s="77">
        <v>34</v>
      </c>
      <c r="E7947" s="77">
        <v>2</v>
      </c>
      <c r="F7947" s="78"/>
      <c r="G7947" s="79">
        <v>45016.401678240742</v>
      </c>
      <c r="H7947" s="77">
        <v>175</v>
      </c>
      <c r="I7947" s="76">
        <v>45016.962500000001</v>
      </c>
      <c r="J7947" s="78"/>
      <c r="K7947" s="80">
        <v>1</v>
      </c>
    </row>
    <row r="7948" spans="2:11" x14ac:dyDescent="0.3">
      <c r="B7948" s="75">
        <v>43015</v>
      </c>
      <c r="C7948" s="76">
        <v>45016</v>
      </c>
      <c r="D7948" s="77">
        <v>1040</v>
      </c>
      <c r="E7948" s="77">
        <v>4</v>
      </c>
      <c r="F7948" s="78"/>
      <c r="G7948" s="79">
        <v>45016.41710648148</v>
      </c>
      <c r="H7948" s="77">
        <v>173</v>
      </c>
      <c r="I7948" s="76">
        <v>45016.962500000001</v>
      </c>
      <c r="J7948" s="78"/>
      <c r="K7948" s="80">
        <v>1</v>
      </c>
    </row>
    <row r="7949" spans="2:11" x14ac:dyDescent="0.3">
      <c r="B7949" s="75">
        <v>43016</v>
      </c>
      <c r="C7949" s="76">
        <v>45016</v>
      </c>
      <c r="D7949" s="77">
        <v>856</v>
      </c>
      <c r="E7949" s="77">
        <v>1</v>
      </c>
      <c r="F7949" s="78"/>
      <c r="G7949" s="79">
        <v>45016.432557870372</v>
      </c>
      <c r="H7949" s="77">
        <v>172</v>
      </c>
      <c r="I7949" s="76">
        <v>45016.962500000001</v>
      </c>
      <c r="J7949" s="78"/>
      <c r="K7949" s="80">
        <v>1</v>
      </c>
    </row>
    <row r="7950" spans="2:11" x14ac:dyDescent="0.3">
      <c r="B7950" s="75">
        <v>43017</v>
      </c>
      <c r="C7950" s="76">
        <v>45016</v>
      </c>
      <c r="D7950" s="77">
        <v>1348</v>
      </c>
      <c r="E7950" s="77">
        <v>2</v>
      </c>
      <c r="F7950" s="78"/>
      <c r="G7950" s="79">
        <v>45016.441099537042</v>
      </c>
      <c r="H7950" s="77">
        <v>152</v>
      </c>
      <c r="I7950" s="76">
        <v>45016.962500000001</v>
      </c>
      <c r="J7950" s="78"/>
      <c r="K7950" s="80">
        <v>1</v>
      </c>
    </row>
    <row r="7951" spans="2:11" x14ac:dyDescent="0.3">
      <c r="B7951" s="75">
        <v>43018</v>
      </c>
      <c r="C7951" s="76">
        <v>45016</v>
      </c>
      <c r="D7951" s="77">
        <v>621</v>
      </c>
      <c r="E7951" s="77">
        <v>3</v>
      </c>
      <c r="F7951" s="78"/>
      <c r="G7951" s="79">
        <v>45016.453576388893</v>
      </c>
      <c r="H7951" s="77">
        <v>170</v>
      </c>
      <c r="I7951" s="76">
        <v>45016.962500000001</v>
      </c>
      <c r="J7951" s="78"/>
      <c r="K7951" s="80">
        <v>1</v>
      </c>
    </row>
    <row r="7952" spans="2:11" x14ac:dyDescent="0.3">
      <c r="B7952" s="75">
        <v>43019</v>
      </c>
      <c r="C7952" s="76">
        <v>45016</v>
      </c>
      <c r="D7952" s="77">
        <v>1070</v>
      </c>
      <c r="E7952" s="77">
        <v>3</v>
      </c>
      <c r="F7952" s="78"/>
      <c r="G7952" s="79">
        <v>45016.461747685185</v>
      </c>
      <c r="H7952" s="77">
        <v>164</v>
      </c>
      <c r="I7952" s="76">
        <v>45016.962500000001</v>
      </c>
      <c r="J7952" s="78"/>
      <c r="K7952" s="80">
        <v>1</v>
      </c>
    </row>
    <row r="7953" spans="2:11" x14ac:dyDescent="0.3">
      <c r="B7953" s="75">
        <v>43020</v>
      </c>
      <c r="C7953" s="76">
        <v>45016</v>
      </c>
      <c r="D7953" s="77">
        <v>788</v>
      </c>
      <c r="E7953" s="77">
        <v>6</v>
      </c>
      <c r="F7953" s="78"/>
      <c r="G7953" s="79">
        <v>45016.476331018515</v>
      </c>
      <c r="H7953" s="77">
        <v>153</v>
      </c>
      <c r="I7953" s="76">
        <v>45016.962500000001</v>
      </c>
      <c r="J7953" s="78"/>
      <c r="K7953" s="80">
        <v>1</v>
      </c>
    </row>
    <row r="7954" spans="2:11" x14ac:dyDescent="0.3">
      <c r="B7954" s="75">
        <v>43021</v>
      </c>
      <c r="C7954" s="76">
        <v>45016</v>
      </c>
      <c r="D7954" s="77">
        <v>692</v>
      </c>
      <c r="E7954" s="77">
        <v>4</v>
      </c>
      <c r="F7954" s="78"/>
      <c r="G7954" s="79">
        <v>45016.484502314808</v>
      </c>
      <c r="H7954" s="77">
        <v>152</v>
      </c>
      <c r="I7954" s="76">
        <v>45016.962500000001</v>
      </c>
      <c r="J7954" s="78"/>
      <c r="K7954" s="80">
        <v>1</v>
      </c>
    </row>
    <row r="7955" spans="2:11" x14ac:dyDescent="0.3">
      <c r="B7955" s="75">
        <v>43022</v>
      </c>
      <c r="C7955" s="76">
        <v>45016</v>
      </c>
      <c r="D7955" s="77">
        <v>980</v>
      </c>
      <c r="E7955" s="77">
        <v>5</v>
      </c>
      <c r="F7955" s="78"/>
      <c r="G7955" s="79">
        <v>45016.49891203703</v>
      </c>
      <c r="H7955" s="77">
        <v>179</v>
      </c>
      <c r="I7955" s="76">
        <v>45016.962500000001</v>
      </c>
      <c r="J7955" s="78"/>
      <c r="K7955" s="80">
        <v>1</v>
      </c>
    </row>
    <row r="7956" spans="2:11" x14ac:dyDescent="0.3">
      <c r="B7956" s="75">
        <v>43023</v>
      </c>
      <c r="C7956" s="76">
        <v>45016</v>
      </c>
      <c r="D7956" s="77">
        <v>709</v>
      </c>
      <c r="E7956" s="77">
        <v>1</v>
      </c>
      <c r="F7956" s="78"/>
      <c r="G7956" s="79">
        <v>45016.510833333326</v>
      </c>
      <c r="H7956" s="77">
        <v>145</v>
      </c>
      <c r="I7956" s="76">
        <v>45016.962500000001</v>
      </c>
      <c r="J7956" s="78"/>
      <c r="K7956" s="80">
        <v>1</v>
      </c>
    </row>
    <row r="7957" spans="2:11" x14ac:dyDescent="0.3">
      <c r="B7957" s="75">
        <v>43024</v>
      </c>
      <c r="C7957" s="76">
        <v>45016</v>
      </c>
      <c r="D7957" s="77">
        <v>912</v>
      </c>
      <c r="E7957" s="77">
        <v>6</v>
      </c>
      <c r="F7957" s="78"/>
      <c r="G7957" s="79">
        <v>45016.519270833327</v>
      </c>
      <c r="H7957" s="77">
        <v>156</v>
      </c>
      <c r="I7957" s="76">
        <v>45016.962500000001</v>
      </c>
      <c r="J7957" s="78"/>
      <c r="K7957" s="80">
        <v>1</v>
      </c>
    </row>
    <row r="7958" spans="2:11" x14ac:dyDescent="0.3">
      <c r="B7958" s="75">
        <v>43025</v>
      </c>
      <c r="C7958" s="76">
        <v>45016</v>
      </c>
      <c r="D7958" s="77">
        <v>1098</v>
      </c>
      <c r="E7958" s="77">
        <v>3</v>
      </c>
      <c r="F7958" s="78"/>
      <c r="G7958" s="79">
        <v>45016.528055555551</v>
      </c>
      <c r="H7958" s="77">
        <v>166</v>
      </c>
      <c r="I7958" s="76">
        <v>45016.962500000001</v>
      </c>
      <c r="J7958" s="78"/>
      <c r="K7958" s="80">
        <v>1</v>
      </c>
    </row>
    <row r="7959" spans="2:11" x14ac:dyDescent="0.3">
      <c r="B7959" s="75">
        <v>43026</v>
      </c>
      <c r="C7959" s="76">
        <v>45016</v>
      </c>
      <c r="D7959" s="77">
        <v>1172</v>
      </c>
      <c r="E7959" s="77">
        <v>6</v>
      </c>
      <c r="F7959" s="78"/>
      <c r="G7959" s="79">
        <v>45016.538541666661</v>
      </c>
      <c r="H7959" s="77">
        <v>162</v>
      </c>
      <c r="I7959" s="76">
        <v>45016.962500000001</v>
      </c>
      <c r="J7959" s="78"/>
      <c r="K7959" s="80">
        <v>1</v>
      </c>
    </row>
    <row r="7960" spans="2:11" x14ac:dyDescent="0.3">
      <c r="B7960" s="75">
        <v>43027</v>
      </c>
      <c r="C7960" s="76">
        <v>45016</v>
      </c>
      <c r="D7960" s="77">
        <v>87</v>
      </c>
      <c r="E7960" s="77">
        <v>1</v>
      </c>
      <c r="F7960" s="78"/>
      <c r="G7960" s="79">
        <v>45016.549444444441</v>
      </c>
      <c r="H7960" s="77">
        <v>155</v>
      </c>
      <c r="I7960" s="76">
        <v>45016.962500000001</v>
      </c>
      <c r="J7960" s="78"/>
      <c r="K7960" s="80">
        <v>1</v>
      </c>
    </row>
    <row r="7961" spans="2:11" x14ac:dyDescent="0.3">
      <c r="B7961" s="75">
        <v>43028</v>
      </c>
      <c r="C7961" s="76">
        <v>45016</v>
      </c>
      <c r="D7961" s="77">
        <v>278</v>
      </c>
      <c r="E7961" s="77">
        <v>3</v>
      </c>
      <c r="F7961" s="78"/>
      <c r="G7961" s="79">
        <v>45016.560856481476</v>
      </c>
      <c r="H7961" s="77">
        <v>165</v>
      </c>
      <c r="I7961" s="76">
        <v>45016.962500000001</v>
      </c>
      <c r="J7961" s="78"/>
      <c r="K7961" s="80">
        <v>1</v>
      </c>
    </row>
    <row r="7962" spans="2:11" x14ac:dyDescent="0.3">
      <c r="B7962" s="75">
        <v>43029</v>
      </c>
      <c r="C7962" s="76">
        <v>45016</v>
      </c>
      <c r="D7962" s="77">
        <v>673</v>
      </c>
      <c r="E7962" s="77">
        <v>1</v>
      </c>
      <c r="F7962" s="78"/>
      <c r="G7962" s="79">
        <v>45016.575173611105</v>
      </c>
      <c r="H7962" s="77">
        <v>156</v>
      </c>
      <c r="I7962" s="76">
        <v>45016.962500000001</v>
      </c>
      <c r="J7962" s="78"/>
      <c r="K7962" s="80">
        <v>1</v>
      </c>
    </row>
    <row r="7963" spans="2:11" x14ac:dyDescent="0.3">
      <c r="B7963" s="75">
        <v>43030</v>
      </c>
      <c r="C7963" s="76">
        <v>45016</v>
      </c>
      <c r="D7963" s="77">
        <v>1226</v>
      </c>
      <c r="E7963" s="77">
        <v>2</v>
      </c>
      <c r="F7963" s="78"/>
      <c r="G7963" s="79">
        <v>45016.586076388885</v>
      </c>
      <c r="H7963" s="77">
        <v>150</v>
      </c>
      <c r="I7963" s="76">
        <v>45016.962500000001</v>
      </c>
      <c r="J7963" s="78"/>
      <c r="K7963" s="80">
        <v>1</v>
      </c>
    </row>
    <row r="7964" spans="2:11" x14ac:dyDescent="0.3">
      <c r="B7964" s="75">
        <v>43031</v>
      </c>
      <c r="C7964" s="76">
        <v>45016</v>
      </c>
      <c r="D7964" s="77">
        <v>1392</v>
      </c>
      <c r="E7964" s="77">
        <v>4</v>
      </c>
      <c r="F7964" s="78"/>
      <c r="G7964" s="79">
        <v>45016.595578703702</v>
      </c>
      <c r="H7964" s="77">
        <v>158</v>
      </c>
      <c r="I7964" s="76">
        <v>45016.962500000001</v>
      </c>
      <c r="J7964" s="78"/>
      <c r="K7964" s="80">
        <v>1</v>
      </c>
    </row>
    <row r="7965" spans="2:11" x14ac:dyDescent="0.3">
      <c r="B7965" s="75">
        <v>43032</v>
      </c>
      <c r="C7965" s="76">
        <v>45016</v>
      </c>
      <c r="D7965" s="77">
        <v>336</v>
      </c>
      <c r="E7965" s="77">
        <v>6</v>
      </c>
      <c r="F7965" s="78"/>
      <c r="G7965" s="79">
        <v>45016.608310185184</v>
      </c>
      <c r="H7965" s="77">
        <v>175</v>
      </c>
      <c r="I7965" s="76">
        <v>45016.962500000001</v>
      </c>
      <c r="J7965" s="78"/>
      <c r="K7965" s="80">
        <v>1</v>
      </c>
    </row>
    <row r="7966" spans="2:11" x14ac:dyDescent="0.3">
      <c r="B7966" s="75">
        <v>43033</v>
      </c>
      <c r="C7966" s="76">
        <v>45016</v>
      </c>
      <c r="D7966" s="77">
        <v>207</v>
      </c>
      <c r="E7966" s="77">
        <v>2</v>
      </c>
      <c r="F7966" s="78"/>
      <c r="G7966" s="79">
        <v>45016.61719907407</v>
      </c>
      <c r="H7966" s="77">
        <v>168</v>
      </c>
      <c r="I7966" s="76">
        <v>45016.962500000001</v>
      </c>
      <c r="J7966" s="78"/>
      <c r="K7966" s="80">
        <v>1</v>
      </c>
    </row>
    <row r="7967" spans="2:11" x14ac:dyDescent="0.3">
      <c r="B7967" s="75">
        <v>43034</v>
      </c>
      <c r="C7967" s="76">
        <v>45016</v>
      </c>
      <c r="D7967" s="77">
        <v>455</v>
      </c>
      <c r="E7967" s="77">
        <v>6</v>
      </c>
      <c r="F7967" s="78"/>
      <c r="G7967" s="79">
        <v>45016.631006944437</v>
      </c>
      <c r="H7967" s="77">
        <v>154</v>
      </c>
      <c r="I7967" s="76">
        <v>45016.962500000001</v>
      </c>
      <c r="J7967" s="78"/>
      <c r="K7967" s="80">
        <v>1</v>
      </c>
    </row>
    <row r="7968" spans="2:11" x14ac:dyDescent="0.3">
      <c r="B7968" s="75">
        <v>43035</v>
      </c>
      <c r="C7968" s="76">
        <v>45016</v>
      </c>
      <c r="D7968" s="77">
        <v>1400</v>
      </c>
      <c r="E7968" s="77">
        <v>2</v>
      </c>
      <c r="F7968" s="78"/>
      <c r="G7968" s="79">
        <v>45016.644467592589</v>
      </c>
      <c r="H7968" s="77">
        <v>174</v>
      </c>
      <c r="I7968" s="76">
        <v>45016.962500000001</v>
      </c>
      <c r="J7968" s="78"/>
      <c r="K7968" s="80">
        <v>1</v>
      </c>
    </row>
    <row r="7969" spans="2:11" x14ac:dyDescent="0.3">
      <c r="B7969" s="75">
        <v>43036</v>
      </c>
      <c r="C7969" s="76">
        <v>45016</v>
      </c>
      <c r="D7969" s="77">
        <v>909</v>
      </c>
      <c r="E7969" s="77">
        <v>4</v>
      </c>
      <c r="F7969" s="78"/>
      <c r="G7969" s="79">
        <v>45016.657604166663</v>
      </c>
      <c r="H7969" s="77">
        <v>166</v>
      </c>
      <c r="I7969" s="76">
        <v>45016.962500000001</v>
      </c>
      <c r="J7969" s="78"/>
      <c r="K7969" s="80">
        <v>1</v>
      </c>
    </row>
    <row r="7970" spans="2:11" x14ac:dyDescent="0.3">
      <c r="B7970" s="75">
        <v>43037</v>
      </c>
      <c r="C7970" s="76">
        <v>45016</v>
      </c>
      <c r="D7970" s="77">
        <v>107</v>
      </c>
      <c r="E7970" s="77">
        <v>3</v>
      </c>
      <c r="F7970" s="78"/>
      <c r="G7970" s="79">
        <v>45016.670289351845</v>
      </c>
      <c r="H7970" s="77">
        <v>152</v>
      </c>
      <c r="I7970" s="76">
        <v>45016.962500000001</v>
      </c>
      <c r="J7970" s="78"/>
      <c r="K7970" s="80">
        <v>1</v>
      </c>
    </row>
    <row r="7971" spans="2:11" x14ac:dyDescent="0.3">
      <c r="B7971" s="75">
        <v>43038</v>
      </c>
      <c r="C7971" s="76">
        <v>45016</v>
      </c>
      <c r="D7971" s="77">
        <v>1354</v>
      </c>
      <c r="E7971" s="77">
        <v>5</v>
      </c>
      <c r="F7971" s="78"/>
      <c r="G7971" s="79">
        <v>45016.685925925922</v>
      </c>
      <c r="H7971" s="77">
        <v>157</v>
      </c>
      <c r="I7971" s="76">
        <v>45016.962500000001</v>
      </c>
      <c r="J7971" s="78"/>
      <c r="K7971" s="80">
        <v>1</v>
      </c>
    </row>
    <row r="7972" spans="2:11" x14ac:dyDescent="0.3">
      <c r="B7972" s="75">
        <v>43039</v>
      </c>
      <c r="C7972" s="76">
        <v>45016</v>
      </c>
      <c r="D7972" s="77">
        <v>1276</v>
      </c>
      <c r="E7972" s="77">
        <v>2</v>
      </c>
      <c r="F7972" s="78"/>
      <c r="G7972" s="79">
        <v>45016.701458333329</v>
      </c>
      <c r="H7972" s="77">
        <v>148</v>
      </c>
      <c r="I7972" s="76">
        <v>45016.962500000001</v>
      </c>
      <c r="J7972" s="78"/>
      <c r="K7972" s="80">
        <v>1</v>
      </c>
    </row>
    <row r="7973" spans="2:11" x14ac:dyDescent="0.3">
      <c r="B7973" s="75">
        <v>43040</v>
      </c>
      <c r="C7973" s="76">
        <v>45016</v>
      </c>
      <c r="D7973" s="77">
        <v>745</v>
      </c>
      <c r="E7973" s="77">
        <v>3</v>
      </c>
      <c r="F7973" s="78"/>
      <c r="G7973" s="79">
        <v>45016.710671296292</v>
      </c>
      <c r="H7973" s="77">
        <v>162</v>
      </c>
      <c r="I7973" s="76">
        <v>45016.962500000001</v>
      </c>
      <c r="J7973" s="78"/>
      <c r="K7973" s="80">
        <v>1</v>
      </c>
    </row>
    <row r="7974" spans="2:11" x14ac:dyDescent="0.3">
      <c r="B7974" s="75">
        <v>43041</v>
      </c>
      <c r="C7974" s="76">
        <v>45016</v>
      </c>
      <c r="D7974" s="77">
        <v>518</v>
      </c>
      <c r="E7974" s="77">
        <v>2</v>
      </c>
      <c r="F7974" s="78"/>
      <c r="G7974" s="79">
        <v>45016.722974537035</v>
      </c>
      <c r="H7974" s="77">
        <v>149</v>
      </c>
      <c r="I7974" s="76">
        <v>45016.962500000001</v>
      </c>
      <c r="J7974" s="78"/>
      <c r="K7974" s="80">
        <v>1</v>
      </c>
    </row>
    <row r="7975" spans="2:11" x14ac:dyDescent="0.3">
      <c r="B7975" s="75">
        <v>43042</v>
      </c>
      <c r="C7975" s="76">
        <v>45016</v>
      </c>
      <c r="D7975" s="77">
        <v>1167</v>
      </c>
      <c r="E7975" s="77">
        <v>5</v>
      </c>
      <c r="F7975" s="78"/>
      <c r="G7975" s="79">
        <v>45016.731782407405</v>
      </c>
      <c r="H7975" s="77">
        <v>159</v>
      </c>
      <c r="I7975" s="76">
        <v>45016.962500000001</v>
      </c>
      <c r="J7975" s="78"/>
      <c r="K7975" s="80">
        <v>1</v>
      </c>
    </row>
    <row r="7976" spans="2:11" x14ac:dyDescent="0.3">
      <c r="B7976" s="75">
        <v>43043</v>
      </c>
      <c r="C7976" s="76">
        <v>45016</v>
      </c>
      <c r="D7976" s="77">
        <v>1224</v>
      </c>
      <c r="E7976" s="77">
        <v>2</v>
      </c>
      <c r="F7976" s="78"/>
      <c r="G7976" s="79">
        <v>45016.740717592591</v>
      </c>
      <c r="H7976" s="77">
        <v>175</v>
      </c>
      <c r="I7976" s="76">
        <v>45016.962500000001</v>
      </c>
      <c r="J7976" s="78"/>
      <c r="K7976" s="80">
        <v>1</v>
      </c>
    </row>
    <row r="7977" spans="2:11" x14ac:dyDescent="0.3">
      <c r="B7977" s="75">
        <v>43044</v>
      </c>
      <c r="C7977" s="76">
        <v>45016</v>
      </c>
      <c r="D7977" s="77">
        <v>1229</v>
      </c>
      <c r="E7977" s="77">
        <v>2</v>
      </c>
      <c r="F7977" s="78"/>
      <c r="G7977" s="79">
        <v>45016.752650462964</v>
      </c>
      <c r="H7977" s="77">
        <v>144</v>
      </c>
      <c r="I7977" s="76">
        <v>45016.962500000001</v>
      </c>
      <c r="J7977" s="78"/>
      <c r="K7977" s="80">
        <v>1</v>
      </c>
    </row>
    <row r="7978" spans="2:11" x14ac:dyDescent="0.3">
      <c r="B7978" s="75">
        <v>43045</v>
      </c>
      <c r="C7978" s="76">
        <v>45016</v>
      </c>
      <c r="D7978" s="77">
        <v>367</v>
      </c>
      <c r="E7978" s="77">
        <v>5</v>
      </c>
      <c r="F7978" s="78"/>
      <c r="G7978" s="79">
        <v>45016.763657407406</v>
      </c>
      <c r="H7978" s="77">
        <v>170</v>
      </c>
      <c r="I7978" s="76">
        <v>45016.962500000001</v>
      </c>
      <c r="J7978" s="78"/>
      <c r="K7978" s="80">
        <v>1</v>
      </c>
    </row>
    <row r="7979" spans="2:11" x14ac:dyDescent="0.3">
      <c r="B7979" s="75">
        <v>43046</v>
      </c>
      <c r="C7979" s="76">
        <v>45016</v>
      </c>
      <c r="D7979" s="77">
        <v>727</v>
      </c>
      <c r="E7979" s="77">
        <v>3</v>
      </c>
      <c r="F7979" s="78"/>
      <c r="G7979" s="79">
        <v>45016.771608796298</v>
      </c>
      <c r="H7979" s="77">
        <v>158</v>
      </c>
      <c r="I7979" s="76">
        <v>45016.962500000001</v>
      </c>
      <c r="J7979" s="78"/>
      <c r="K7979" s="80">
        <v>1</v>
      </c>
    </row>
    <row r="7980" spans="2:11" x14ac:dyDescent="0.3">
      <c r="B7980" s="75">
        <v>43047</v>
      </c>
      <c r="C7980" s="76">
        <v>45016</v>
      </c>
      <c r="D7980" s="77">
        <v>1126</v>
      </c>
      <c r="E7980" s="77">
        <v>2</v>
      </c>
      <c r="F7980" s="78"/>
      <c r="G7980" s="79">
        <v>45016.781724537039</v>
      </c>
      <c r="H7980" s="77">
        <v>150</v>
      </c>
      <c r="I7980" s="76">
        <v>45016.962500000001</v>
      </c>
      <c r="J7980" s="78"/>
      <c r="K7980" s="80">
        <v>1</v>
      </c>
    </row>
    <row r="7981" spans="2:11" x14ac:dyDescent="0.3">
      <c r="B7981" s="75">
        <v>43048</v>
      </c>
      <c r="C7981" s="76">
        <v>45016</v>
      </c>
      <c r="D7981" s="77">
        <v>609</v>
      </c>
      <c r="E7981" s="77">
        <v>2</v>
      </c>
      <c r="F7981" s="78"/>
      <c r="G7981" s="79">
        <v>45016.793055555558</v>
      </c>
      <c r="H7981" s="77">
        <v>166</v>
      </c>
      <c r="I7981" s="76">
        <v>45016.962500000001</v>
      </c>
      <c r="J7981" s="78"/>
      <c r="K7981" s="80">
        <v>1</v>
      </c>
    </row>
    <row r="7982" spans="2:11" x14ac:dyDescent="0.3">
      <c r="B7982" s="75">
        <v>43049</v>
      </c>
      <c r="C7982" s="76">
        <v>45016</v>
      </c>
      <c r="D7982" s="77">
        <v>998</v>
      </c>
      <c r="E7982" s="77">
        <v>1</v>
      </c>
      <c r="F7982" s="78"/>
      <c r="G7982" s="79">
        <v>45016.80300925926</v>
      </c>
      <c r="H7982" s="77">
        <v>164</v>
      </c>
      <c r="I7982" s="76">
        <v>45016.962500000001</v>
      </c>
      <c r="J7982" s="78"/>
      <c r="K7982" s="80">
        <v>1</v>
      </c>
    </row>
    <row r="7983" spans="2:11" x14ac:dyDescent="0.3">
      <c r="B7983" s="75">
        <v>43050</v>
      </c>
      <c r="C7983" s="76">
        <v>45016</v>
      </c>
      <c r="D7983" s="77">
        <v>932</v>
      </c>
      <c r="E7983" s="77">
        <v>3</v>
      </c>
      <c r="F7983" s="78"/>
      <c r="G7983" s="79">
        <v>45016.817962962967</v>
      </c>
      <c r="H7983" s="77">
        <v>168</v>
      </c>
      <c r="I7983" s="76">
        <v>45016.962500000001</v>
      </c>
      <c r="J7983" s="78"/>
      <c r="K7983" s="80">
        <v>1</v>
      </c>
    </row>
    <row r="7984" spans="2:11" x14ac:dyDescent="0.3">
      <c r="B7984" s="75">
        <v>43051</v>
      </c>
      <c r="C7984" s="76">
        <v>45016</v>
      </c>
      <c r="D7984" s="77">
        <v>120</v>
      </c>
      <c r="E7984" s="77">
        <v>5</v>
      </c>
      <c r="F7984" s="78"/>
      <c r="G7984" s="79">
        <v>45016.833807870375</v>
      </c>
      <c r="H7984" s="77">
        <v>178</v>
      </c>
      <c r="I7984" s="76">
        <v>45016.962500000001</v>
      </c>
      <c r="J7984" s="78"/>
      <c r="K7984" s="80">
        <v>1</v>
      </c>
    </row>
    <row r="7985" spans="2:11" x14ac:dyDescent="0.3">
      <c r="B7985" s="75">
        <v>43052</v>
      </c>
      <c r="C7985" s="76">
        <v>45016</v>
      </c>
      <c r="D7985" s="77">
        <v>1219</v>
      </c>
      <c r="E7985" s="77">
        <v>6</v>
      </c>
      <c r="F7985" s="78"/>
      <c r="G7985" s="79">
        <v>45016.844340277785</v>
      </c>
      <c r="H7985" s="77">
        <v>173</v>
      </c>
      <c r="I7985" s="76">
        <v>45016.962500000001</v>
      </c>
      <c r="J7985" s="78"/>
      <c r="K7985" s="80">
        <v>1</v>
      </c>
    </row>
    <row r="7986" spans="2:11" x14ac:dyDescent="0.3">
      <c r="B7986" s="75">
        <v>43053</v>
      </c>
      <c r="C7986" s="76">
        <v>45016</v>
      </c>
      <c r="D7986" s="77">
        <v>296</v>
      </c>
      <c r="E7986" s="77">
        <v>2</v>
      </c>
      <c r="F7986" s="78"/>
      <c r="G7986" s="79">
        <v>45016.854560185195</v>
      </c>
      <c r="H7986" s="77">
        <v>155</v>
      </c>
      <c r="I7986" s="76">
        <v>45016.962500000001</v>
      </c>
      <c r="J7986" s="78"/>
      <c r="K7986" s="80">
        <v>1</v>
      </c>
    </row>
    <row r="7987" spans="2:11" x14ac:dyDescent="0.3">
      <c r="B7987" s="75">
        <v>43054</v>
      </c>
      <c r="C7987" s="76">
        <v>45016</v>
      </c>
      <c r="D7987" s="77">
        <v>1027</v>
      </c>
      <c r="E7987" s="77">
        <v>6</v>
      </c>
      <c r="F7987" s="78"/>
      <c r="G7987" s="79">
        <v>45016.86622685186</v>
      </c>
      <c r="H7987" s="77">
        <v>142</v>
      </c>
      <c r="I7987" s="76">
        <v>45016.962500000001</v>
      </c>
      <c r="J7987" s="78"/>
      <c r="K7987" s="80">
        <v>1</v>
      </c>
    </row>
    <row r="7988" spans="2:11" x14ac:dyDescent="0.3">
      <c r="B7988" s="75">
        <v>43055</v>
      </c>
      <c r="C7988" s="76">
        <v>45016</v>
      </c>
      <c r="D7988" s="77">
        <v>759</v>
      </c>
      <c r="E7988" s="77">
        <v>2</v>
      </c>
      <c r="F7988" s="78"/>
      <c r="G7988" s="79">
        <v>45016.877881944456</v>
      </c>
      <c r="H7988" s="77">
        <v>158</v>
      </c>
      <c r="I7988" s="76">
        <v>45016.962500000001</v>
      </c>
      <c r="J7988" s="78"/>
      <c r="K7988" s="80">
        <v>1</v>
      </c>
    </row>
    <row r="7989" spans="2:11" x14ac:dyDescent="0.3">
      <c r="B7989" s="75">
        <v>43056</v>
      </c>
      <c r="C7989" s="76">
        <v>45016</v>
      </c>
      <c r="D7989" s="77">
        <v>185</v>
      </c>
      <c r="E7989" s="77">
        <v>1</v>
      </c>
      <c r="F7989" s="78"/>
      <c r="G7989" s="79">
        <v>45016.893449074087</v>
      </c>
      <c r="H7989" s="77">
        <v>172</v>
      </c>
      <c r="I7989" s="76">
        <v>45016.962500000001</v>
      </c>
      <c r="J7989" s="78"/>
      <c r="K7989" s="80">
        <v>1</v>
      </c>
    </row>
    <row r="7990" spans="2:11" x14ac:dyDescent="0.3">
      <c r="B7990" s="75">
        <v>43057</v>
      </c>
      <c r="C7990" s="76">
        <v>45016</v>
      </c>
      <c r="D7990" s="77">
        <v>1247</v>
      </c>
      <c r="E7990" s="77">
        <v>2</v>
      </c>
      <c r="F7990" s="78"/>
      <c r="G7990" s="79">
        <v>45016.908356481494</v>
      </c>
      <c r="H7990" s="77">
        <v>151</v>
      </c>
      <c r="I7990" s="76">
        <v>45016.962500000001</v>
      </c>
      <c r="J7990" s="78"/>
      <c r="K7990" s="80">
        <v>1</v>
      </c>
    </row>
    <row r="7991" spans="2:11" x14ac:dyDescent="0.3">
      <c r="B7991" s="75">
        <v>43058</v>
      </c>
      <c r="C7991" s="76">
        <v>45019</v>
      </c>
      <c r="D7991" s="77">
        <v>94</v>
      </c>
      <c r="E7991" s="77">
        <v>2</v>
      </c>
      <c r="F7991" s="78"/>
      <c r="G7991" s="79">
        <v>45019.333333333336</v>
      </c>
      <c r="H7991" s="77">
        <v>150</v>
      </c>
      <c r="I7991" s="76">
        <v>45019.955555555556</v>
      </c>
      <c r="J7991" s="78"/>
      <c r="K7991" s="80">
        <v>1</v>
      </c>
    </row>
    <row r="7992" spans="2:11" x14ac:dyDescent="0.3">
      <c r="B7992" s="75">
        <v>43059</v>
      </c>
      <c r="C7992" s="76">
        <v>45019</v>
      </c>
      <c r="D7992" s="77">
        <v>100</v>
      </c>
      <c r="E7992" s="77">
        <v>4</v>
      </c>
      <c r="F7992" s="78"/>
      <c r="G7992" s="79">
        <v>45019.340983796297</v>
      </c>
      <c r="H7992" s="77">
        <v>166</v>
      </c>
      <c r="I7992" s="76">
        <v>45019.955555555556</v>
      </c>
      <c r="J7992" s="78"/>
      <c r="K7992" s="80">
        <v>1</v>
      </c>
    </row>
    <row r="7993" spans="2:11" x14ac:dyDescent="0.3">
      <c r="B7993" s="75">
        <v>43060</v>
      </c>
      <c r="C7993" s="76">
        <v>45019</v>
      </c>
      <c r="D7993" s="77">
        <v>585</v>
      </c>
      <c r="E7993" s="77">
        <v>3</v>
      </c>
      <c r="F7993" s="78"/>
      <c r="G7993" s="79">
        <v>45019.352013888893</v>
      </c>
      <c r="H7993" s="77">
        <v>155</v>
      </c>
      <c r="I7993" s="76">
        <v>45019.955555555556</v>
      </c>
      <c r="J7993" s="78"/>
      <c r="K7993" s="80">
        <v>1</v>
      </c>
    </row>
    <row r="7994" spans="2:11" x14ac:dyDescent="0.3">
      <c r="B7994" s="75">
        <v>43061</v>
      </c>
      <c r="C7994" s="76">
        <v>45019</v>
      </c>
      <c r="D7994" s="77">
        <v>667</v>
      </c>
      <c r="E7994" s="77">
        <v>3</v>
      </c>
      <c r="F7994" s="78"/>
      <c r="G7994" s="79">
        <v>45019.36519675926</v>
      </c>
      <c r="H7994" s="77">
        <v>168</v>
      </c>
      <c r="I7994" s="76">
        <v>45019.955555555556</v>
      </c>
      <c r="J7994" s="78"/>
      <c r="K7994" s="80">
        <v>1</v>
      </c>
    </row>
    <row r="7995" spans="2:11" x14ac:dyDescent="0.3">
      <c r="B7995" s="75">
        <v>43062</v>
      </c>
      <c r="C7995" s="76">
        <v>45019</v>
      </c>
      <c r="D7995" s="77">
        <v>119</v>
      </c>
      <c r="E7995" s="77">
        <v>4</v>
      </c>
      <c r="F7995" s="78"/>
      <c r="G7995" s="79">
        <v>45019.378379629627</v>
      </c>
      <c r="H7995" s="77">
        <v>166</v>
      </c>
      <c r="I7995" s="76">
        <v>45019.955555555556</v>
      </c>
      <c r="J7995" s="78"/>
      <c r="K7995" s="80">
        <v>1</v>
      </c>
    </row>
    <row r="7996" spans="2:11" x14ac:dyDescent="0.3">
      <c r="B7996" s="75">
        <v>43063</v>
      </c>
      <c r="C7996" s="76">
        <v>45019</v>
      </c>
      <c r="D7996" s="77">
        <v>443</v>
      </c>
      <c r="E7996" s="77">
        <v>2</v>
      </c>
      <c r="F7996" s="78"/>
      <c r="G7996" s="79">
        <v>45019.38653935185</v>
      </c>
      <c r="H7996" s="77">
        <v>159</v>
      </c>
      <c r="I7996" s="76">
        <v>45019.955555555556</v>
      </c>
      <c r="J7996" s="78"/>
      <c r="K7996" s="80">
        <v>1</v>
      </c>
    </row>
    <row r="7997" spans="2:11" x14ac:dyDescent="0.3">
      <c r="B7997" s="75">
        <v>43064</v>
      </c>
      <c r="C7997" s="76">
        <v>45019</v>
      </c>
      <c r="D7997" s="77">
        <v>15</v>
      </c>
      <c r="E7997" s="77">
        <v>3</v>
      </c>
      <c r="F7997" s="78"/>
      <c r="G7997" s="79">
        <v>45019.401805555557</v>
      </c>
      <c r="H7997" s="77">
        <v>173</v>
      </c>
      <c r="I7997" s="76">
        <v>45019.955555555556</v>
      </c>
      <c r="J7997" s="78"/>
      <c r="K7997" s="80">
        <v>1</v>
      </c>
    </row>
    <row r="7998" spans="2:11" x14ac:dyDescent="0.3">
      <c r="B7998" s="75">
        <v>43065</v>
      </c>
      <c r="C7998" s="76">
        <v>45019</v>
      </c>
      <c r="D7998" s="77">
        <v>652</v>
      </c>
      <c r="E7998" s="77">
        <v>6</v>
      </c>
      <c r="F7998" s="78"/>
      <c r="G7998" s="79">
        <v>45019.413275462961</v>
      </c>
      <c r="H7998" s="77">
        <v>142</v>
      </c>
      <c r="I7998" s="76">
        <v>45019.955555555556</v>
      </c>
      <c r="J7998" s="78"/>
      <c r="K7998" s="80">
        <v>1</v>
      </c>
    </row>
    <row r="7999" spans="2:11" x14ac:dyDescent="0.3">
      <c r="B7999" s="75">
        <v>43066</v>
      </c>
      <c r="C7999" s="76">
        <v>45019</v>
      </c>
      <c r="D7999" s="77">
        <v>578</v>
      </c>
      <c r="E7999" s="77">
        <v>3</v>
      </c>
      <c r="F7999" s="78"/>
      <c r="G7999" s="79">
        <v>45019.425335648149</v>
      </c>
      <c r="H7999" s="77">
        <v>151</v>
      </c>
      <c r="I7999" s="76">
        <v>45019.955555555556</v>
      </c>
      <c r="J7999" s="78"/>
      <c r="K7999" s="80">
        <v>1</v>
      </c>
    </row>
    <row r="8000" spans="2:11" x14ac:dyDescent="0.3">
      <c r="B8000" s="75">
        <v>43067</v>
      </c>
      <c r="C8000" s="76">
        <v>45019</v>
      </c>
      <c r="D8000" s="77">
        <v>1303</v>
      </c>
      <c r="E8000" s="77">
        <v>1</v>
      </c>
      <c r="F8000" s="78"/>
      <c r="G8000" s="79">
        <v>45019.43949074074</v>
      </c>
      <c r="H8000" s="77">
        <v>155</v>
      </c>
      <c r="I8000" s="76">
        <v>45019.955555555556</v>
      </c>
      <c r="J8000" s="78"/>
      <c r="K8000" s="80">
        <v>1</v>
      </c>
    </row>
    <row r="8001" spans="2:11" x14ac:dyDescent="0.3">
      <c r="B8001" s="75">
        <v>43068</v>
      </c>
      <c r="C8001" s="76">
        <v>45019</v>
      </c>
      <c r="D8001" s="77">
        <v>261</v>
      </c>
      <c r="E8001" s="77">
        <v>3</v>
      </c>
      <c r="F8001" s="78"/>
      <c r="G8001" s="79">
        <v>45019.450057870366</v>
      </c>
      <c r="H8001" s="77">
        <v>169</v>
      </c>
      <c r="I8001" s="76">
        <v>45019.955555555556</v>
      </c>
      <c r="J8001" s="78"/>
      <c r="K8001" s="80">
        <v>1</v>
      </c>
    </row>
    <row r="8002" spans="2:11" x14ac:dyDescent="0.3">
      <c r="B8002" s="75">
        <v>43069</v>
      </c>
      <c r="C8002" s="76">
        <v>45019</v>
      </c>
      <c r="D8002" s="77">
        <v>998</v>
      </c>
      <c r="E8002" s="77">
        <v>1</v>
      </c>
      <c r="F8002" s="78"/>
      <c r="G8002" s="79">
        <v>45019.457638888882</v>
      </c>
      <c r="H8002" s="77">
        <v>142</v>
      </c>
      <c r="I8002" s="76">
        <v>45019.955555555556</v>
      </c>
      <c r="J8002" s="78"/>
      <c r="K8002" s="80">
        <v>1</v>
      </c>
    </row>
    <row r="8003" spans="2:11" x14ac:dyDescent="0.3">
      <c r="B8003" s="75">
        <v>43070</v>
      </c>
      <c r="C8003" s="76">
        <v>45019</v>
      </c>
      <c r="D8003" s="77">
        <v>91</v>
      </c>
      <c r="E8003" s="77">
        <v>6</v>
      </c>
      <c r="F8003" s="78"/>
      <c r="G8003" s="79">
        <v>45019.467812499992</v>
      </c>
      <c r="H8003" s="77">
        <v>158</v>
      </c>
      <c r="I8003" s="76">
        <v>45019.955555555556</v>
      </c>
      <c r="J8003" s="78"/>
      <c r="K8003" s="80">
        <v>1</v>
      </c>
    </row>
    <row r="8004" spans="2:11" x14ac:dyDescent="0.3">
      <c r="B8004" s="75">
        <v>43071</v>
      </c>
      <c r="C8004" s="76">
        <v>45019</v>
      </c>
      <c r="D8004" s="77">
        <v>1241</v>
      </c>
      <c r="E8004" s="77">
        <v>5</v>
      </c>
      <c r="F8004" s="78"/>
      <c r="G8004" s="79">
        <v>45019.476631944439</v>
      </c>
      <c r="H8004" s="77">
        <v>173</v>
      </c>
      <c r="I8004" s="76">
        <v>45019.955555555556</v>
      </c>
      <c r="J8004" s="78"/>
      <c r="K8004" s="80">
        <v>1</v>
      </c>
    </row>
    <row r="8005" spans="2:11" x14ac:dyDescent="0.3">
      <c r="B8005" s="75">
        <v>43072</v>
      </c>
      <c r="C8005" s="76">
        <v>45019</v>
      </c>
      <c r="D8005" s="77">
        <v>306</v>
      </c>
      <c r="E8005" s="77">
        <v>5</v>
      </c>
      <c r="F8005" s="78"/>
      <c r="G8005" s="79">
        <v>45019.486608796287</v>
      </c>
      <c r="H8005" s="77">
        <v>170</v>
      </c>
      <c r="I8005" s="76">
        <v>45019.955555555556</v>
      </c>
      <c r="J8005" s="78"/>
      <c r="K8005" s="80">
        <v>1</v>
      </c>
    </row>
    <row r="8006" spans="2:11" x14ac:dyDescent="0.3">
      <c r="B8006" s="75">
        <v>43073</v>
      </c>
      <c r="C8006" s="76">
        <v>45019</v>
      </c>
      <c r="D8006" s="77">
        <v>1374</v>
      </c>
      <c r="E8006" s="77">
        <v>2</v>
      </c>
      <c r="F8006" s="78"/>
      <c r="G8006" s="79">
        <v>45019.495810185173</v>
      </c>
      <c r="H8006" s="77">
        <v>149</v>
      </c>
      <c r="I8006" s="76">
        <v>45019.955555555556</v>
      </c>
      <c r="J8006" s="78"/>
      <c r="K8006" s="80">
        <v>1</v>
      </c>
    </row>
    <row r="8007" spans="2:11" x14ac:dyDescent="0.3">
      <c r="B8007" s="75">
        <v>43074</v>
      </c>
      <c r="C8007" s="76">
        <v>45019</v>
      </c>
      <c r="D8007" s="77">
        <v>550</v>
      </c>
      <c r="E8007" s="77">
        <v>3</v>
      </c>
      <c r="F8007" s="78"/>
      <c r="G8007" s="79">
        <v>45019.511608796282</v>
      </c>
      <c r="H8007" s="77">
        <v>153</v>
      </c>
      <c r="I8007" s="76">
        <v>45019.955555555556</v>
      </c>
      <c r="J8007" s="78"/>
      <c r="K8007" s="80">
        <v>1</v>
      </c>
    </row>
    <row r="8008" spans="2:11" x14ac:dyDescent="0.3">
      <c r="B8008" s="75">
        <v>43075</v>
      </c>
      <c r="C8008" s="76">
        <v>45019</v>
      </c>
      <c r="D8008" s="77">
        <v>201</v>
      </c>
      <c r="E8008" s="77">
        <v>6</v>
      </c>
      <c r="F8008" s="78"/>
      <c r="G8008" s="79">
        <v>45019.520671296283</v>
      </c>
      <c r="H8008" s="77">
        <v>142</v>
      </c>
      <c r="I8008" s="76">
        <v>45019.955555555556</v>
      </c>
      <c r="J8008" s="78"/>
      <c r="K8008" s="80">
        <v>1</v>
      </c>
    </row>
    <row r="8009" spans="2:11" x14ac:dyDescent="0.3">
      <c r="B8009" s="75">
        <v>43076</v>
      </c>
      <c r="C8009" s="76">
        <v>45019</v>
      </c>
      <c r="D8009" s="77">
        <v>1192</v>
      </c>
      <c r="E8009" s="77">
        <v>6</v>
      </c>
      <c r="F8009" s="78"/>
      <c r="G8009" s="79">
        <v>45019.53247685184</v>
      </c>
      <c r="H8009" s="77">
        <v>166</v>
      </c>
      <c r="I8009" s="76">
        <v>45019.955555555556</v>
      </c>
      <c r="J8009" s="78"/>
      <c r="K8009" s="80">
        <v>1</v>
      </c>
    </row>
    <row r="8010" spans="2:11" x14ac:dyDescent="0.3">
      <c r="B8010" s="75">
        <v>43077</v>
      </c>
      <c r="C8010" s="76">
        <v>45019</v>
      </c>
      <c r="D8010" s="77">
        <v>1026</v>
      </c>
      <c r="E8010" s="77">
        <v>3</v>
      </c>
      <c r="F8010" s="78"/>
      <c r="G8010" s="79">
        <v>45019.541504629618</v>
      </c>
      <c r="H8010" s="77">
        <v>156</v>
      </c>
      <c r="I8010" s="76">
        <v>45019.955555555556</v>
      </c>
      <c r="J8010" s="78"/>
      <c r="K8010" s="80">
        <v>1</v>
      </c>
    </row>
    <row r="8011" spans="2:11" x14ac:dyDescent="0.3">
      <c r="B8011" s="75">
        <v>43078</v>
      </c>
      <c r="C8011" s="76">
        <v>45019</v>
      </c>
      <c r="D8011" s="77">
        <v>895</v>
      </c>
      <c r="E8011" s="77">
        <v>4</v>
      </c>
      <c r="F8011" s="78"/>
      <c r="G8011" s="79">
        <v>45019.549895833319</v>
      </c>
      <c r="H8011" s="77">
        <v>153</v>
      </c>
      <c r="I8011" s="76">
        <v>45019.955555555556</v>
      </c>
      <c r="J8011" s="78"/>
      <c r="K8011" s="80">
        <v>1</v>
      </c>
    </row>
    <row r="8012" spans="2:11" x14ac:dyDescent="0.3">
      <c r="B8012" s="75">
        <v>43079</v>
      </c>
      <c r="C8012" s="76">
        <v>45019</v>
      </c>
      <c r="D8012" s="77">
        <v>221</v>
      </c>
      <c r="E8012" s="77">
        <v>5</v>
      </c>
      <c r="F8012" s="78"/>
      <c r="G8012" s="79">
        <v>45019.559351851836</v>
      </c>
      <c r="H8012" s="77">
        <v>168</v>
      </c>
      <c r="I8012" s="76">
        <v>45019.955555555556</v>
      </c>
      <c r="J8012" s="78"/>
      <c r="K8012" s="80">
        <v>1</v>
      </c>
    </row>
    <row r="8013" spans="2:11" x14ac:dyDescent="0.3">
      <c r="B8013" s="75">
        <v>43080</v>
      </c>
      <c r="C8013" s="76">
        <v>45019</v>
      </c>
      <c r="D8013" s="77">
        <v>1374</v>
      </c>
      <c r="E8013" s="77">
        <v>6</v>
      </c>
      <c r="F8013" s="78"/>
      <c r="G8013" s="79">
        <v>45019.570578703686</v>
      </c>
      <c r="H8013" s="77">
        <v>166</v>
      </c>
      <c r="I8013" s="76">
        <v>45019.955555555556</v>
      </c>
      <c r="J8013" s="78"/>
      <c r="K8013" s="80">
        <v>1</v>
      </c>
    </row>
    <row r="8014" spans="2:11" x14ac:dyDescent="0.3">
      <c r="B8014" s="75">
        <v>43081</v>
      </c>
      <c r="C8014" s="76">
        <v>45019</v>
      </c>
      <c r="D8014" s="77">
        <v>398</v>
      </c>
      <c r="E8014" s="77">
        <v>3</v>
      </c>
      <c r="F8014" s="78"/>
      <c r="G8014" s="79">
        <v>45019.585115740723</v>
      </c>
      <c r="H8014" s="77">
        <v>179</v>
      </c>
      <c r="I8014" s="76">
        <v>45019.955555555556</v>
      </c>
      <c r="J8014" s="78"/>
      <c r="K8014" s="80">
        <v>1</v>
      </c>
    </row>
    <row r="8015" spans="2:11" x14ac:dyDescent="0.3">
      <c r="B8015" s="75">
        <v>43082</v>
      </c>
      <c r="C8015" s="76">
        <v>45019</v>
      </c>
      <c r="D8015" s="77">
        <v>1097</v>
      </c>
      <c r="E8015" s="77">
        <v>5</v>
      </c>
      <c r="F8015" s="78"/>
      <c r="G8015" s="79">
        <v>45019.600868055539</v>
      </c>
      <c r="H8015" s="77">
        <v>154</v>
      </c>
      <c r="I8015" s="76">
        <v>45019.955555555556</v>
      </c>
      <c r="J8015" s="78"/>
      <c r="K8015" s="80">
        <v>1</v>
      </c>
    </row>
    <row r="8016" spans="2:11" x14ac:dyDescent="0.3">
      <c r="B8016" s="75">
        <v>43083</v>
      </c>
      <c r="C8016" s="76">
        <v>45019</v>
      </c>
      <c r="D8016" s="77">
        <v>892</v>
      </c>
      <c r="E8016" s="77">
        <v>6</v>
      </c>
      <c r="F8016" s="78"/>
      <c r="G8016" s="79">
        <v>45019.610115740725</v>
      </c>
      <c r="H8016" s="77">
        <v>173</v>
      </c>
      <c r="I8016" s="76">
        <v>45019.955555555556</v>
      </c>
      <c r="J8016" s="78"/>
      <c r="K8016" s="80">
        <v>1</v>
      </c>
    </row>
    <row r="8017" spans="2:11" x14ac:dyDescent="0.3">
      <c r="B8017" s="75">
        <v>43084</v>
      </c>
      <c r="C8017" s="76">
        <v>45019</v>
      </c>
      <c r="D8017" s="77">
        <v>866</v>
      </c>
      <c r="E8017" s="77">
        <v>4</v>
      </c>
      <c r="F8017" s="78"/>
      <c r="G8017" s="79">
        <v>45019.620624999981</v>
      </c>
      <c r="H8017" s="77">
        <v>142</v>
      </c>
      <c r="I8017" s="76">
        <v>45019.955555555556</v>
      </c>
      <c r="J8017" s="78"/>
      <c r="K8017" s="80">
        <v>1</v>
      </c>
    </row>
    <row r="8018" spans="2:11" x14ac:dyDescent="0.3">
      <c r="B8018" s="75">
        <v>43085</v>
      </c>
      <c r="C8018" s="76">
        <v>45019</v>
      </c>
      <c r="D8018" s="77">
        <v>258</v>
      </c>
      <c r="E8018" s="77">
        <v>1</v>
      </c>
      <c r="F8018" s="78"/>
      <c r="G8018" s="79">
        <v>45019.635069444426</v>
      </c>
      <c r="H8018" s="77">
        <v>161</v>
      </c>
      <c r="I8018" s="76">
        <v>45019.955555555556</v>
      </c>
      <c r="J8018" s="78"/>
      <c r="K8018" s="80">
        <v>1</v>
      </c>
    </row>
    <row r="8019" spans="2:11" x14ac:dyDescent="0.3">
      <c r="B8019" s="75">
        <v>43086</v>
      </c>
      <c r="C8019" s="76">
        <v>45019</v>
      </c>
      <c r="D8019" s="77">
        <v>857</v>
      </c>
      <c r="E8019" s="77">
        <v>6</v>
      </c>
      <c r="F8019" s="78"/>
      <c r="G8019" s="79">
        <v>45019.649953703687</v>
      </c>
      <c r="H8019" s="77">
        <v>164</v>
      </c>
      <c r="I8019" s="76">
        <v>45019.955555555556</v>
      </c>
      <c r="J8019" s="78"/>
      <c r="K8019" s="80">
        <v>1</v>
      </c>
    </row>
    <row r="8020" spans="2:11" x14ac:dyDescent="0.3">
      <c r="B8020" s="75">
        <v>43087</v>
      </c>
      <c r="C8020" s="76">
        <v>45019</v>
      </c>
      <c r="D8020" s="77">
        <v>785</v>
      </c>
      <c r="E8020" s="77">
        <v>3</v>
      </c>
      <c r="F8020" s="78"/>
      <c r="G8020" s="79">
        <v>45019.663865740724</v>
      </c>
      <c r="H8020" s="77">
        <v>175</v>
      </c>
      <c r="I8020" s="76">
        <v>45019.955555555556</v>
      </c>
      <c r="J8020" s="78"/>
      <c r="K8020" s="80">
        <v>1</v>
      </c>
    </row>
    <row r="8021" spans="2:11" x14ac:dyDescent="0.3">
      <c r="B8021" s="75">
        <v>43088</v>
      </c>
      <c r="C8021" s="76">
        <v>45019</v>
      </c>
      <c r="D8021" s="77">
        <v>140</v>
      </c>
      <c r="E8021" s="77">
        <v>5</v>
      </c>
      <c r="F8021" s="78"/>
      <c r="G8021" s="79">
        <v>45019.673842592572</v>
      </c>
      <c r="H8021" s="77">
        <v>176</v>
      </c>
      <c r="I8021" s="76">
        <v>45019.955555555556</v>
      </c>
      <c r="J8021" s="78"/>
      <c r="K8021" s="80">
        <v>1</v>
      </c>
    </row>
    <row r="8022" spans="2:11" x14ac:dyDescent="0.3">
      <c r="B8022" s="75">
        <v>43089</v>
      </c>
      <c r="C8022" s="76">
        <v>45019</v>
      </c>
      <c r="D8022" s="77">
        <v>1201</v>
      </c>
      <c r="E8022" s="77">
        <v>4</v>
      </c>
      <c r="F8022" s="78"/>
      <c r="G8022" s="79">
        <v>45019.684224537014</v>
      </c>
      <c r="H8022" s="77">
        <v>160</v>
      </c>
      <c r="I8022" s="76">
        <v>45019.955555555556</v>
      </c>
      <c r="J8022" s="78"/>
      <c r="K8022" s="80">
        <v>1</v>
      </c>
    </row>
    <row r="8023" spans="2:11" x14ac:dyDescent="0.3">
      <c r="B8023" s="75">
        <v>43090</v>
      </c>
      <c r="C8023" s="76">
        <v>45019</v>
      </c>
      <c r="D8023" s="77">
        <v>71</v>
      </c>
      <c r="E8023" s="77">
        <v>3</v>
      </c>
      <c r="F8023" s="78"/>
      <c r="G8023" s="79">
        <v>45019.699259259236</v>
      </c>
      <c r="H8023" s="77">
        <v>163</v>
      </c>
      <c r="I8023" s="76">
        <v>45019.955555555556</v>
      </c>
      <c r="J8023" s="78"/>
      <c r="K8023" s="80">
        <v>1</v>
      </c>
    </row>
    <row r="8024" spans="2:11" x14ac:dyDescent="0.3">
      <c r="B8024" s="75">
        <v>43091</v>
      </c>
      <c r="C8024" s="76">
        <v>45019</v>
      </c>
      <c r="D8024" s="77">
        <v>634</v>
      </c>
      <c r="E8024" s="77">
        <v>1</v>
      </c>
      <c r="F8024" s="78"/>
      <c r="G8024" s="79">
        <v>45019.711956018495</v>
      </c>
      <c r="H8024" s="77">
        <v>148</v>
      </c>
      <c r="I8024" s="76">
        <v>45019.955555555556</v>
      </c>
      <c r="J8024" s="78"/>
      <c r="K8024" s="80">
        <v>1</v>
      </c>
    </row>
    <row r="8025" spans="2:11" x14ac:dyDescent="0.3">
      <c r="B8025" s="75">
        <v>43092</v>
      </c>
      <c r="C8025" s="76">
        <v>45019</v>
      </c>
      <c r="D8025" s="77">
        <v>746</v>
      </c>
      <c r="E8025" s="77">
        <v>6</v>
      </c>
      <c r="F8025" s="78"/>
      <c r="G8025" s="79">
        <v>45019.723379629606</v>
      </c>
      <c r="H8025" s="77">
        <v>152</v>
      </c>
      <c r="I8025" s="76">
        <v>45019.955555555556</v>
      </c>
      <c r="J8025" s="78"/>
      <c r="K8025" s="80">
        <v>1</v>
      </c>
    </row>
    <row r="8026" spans="2:11" x14ac:dyDescent="0.3">
      <c r="B8026" s="75">
        <v>43093</v>
      </c>
      <c r="C8026" s="76">
        <v>45019</v>
      </c>
      <c r="D8026" s="77">
        <v>682</v>
      </c>
      <c r="E8026" s="77">
        <v>1</v>
      </c>
      <c r="F8026" s="78"/>
      <c r="G8026" s="79">
        <v>45019.732210648122</v>
      </c>
      <c r="H8026" s="77">
        <v>149</v>
      </c>
      <c r="I8026" s="76">
        <v>45019.955555555556</v>
      </c>
      <c r="J8026" s="78"/>
      <c r="K8026" s="80">
        <v>1</v>
      </c>
    </row>
    <row r="8027" spans="2:11" x14ac:dyDescent="0.3">
      <c r="B8027" s="75">
        <v>43094</v>
      </c>
      <c r="C8027" s="76">
        <v>45019</v>
      </c>
      <c r="D8027" s="77">
        <v>1053</v>
      </c>
      <c r="E8027" s="77">
        <v>6</v>
      </c>
      <c r="F8027" s="78"/>
      <c r="G8027" s="79">
        <v>45019.7409722222</v>
      </c>
      <c r="H8027" s="77">
        <v>146</v>
      </c>
      <c r="I8027" s="76">
        <v>45019.955555555556</v>
      </c>
      <c r="J8027" s="78"/>
      <c r="K8027" s="80">
        <v>1</v>
      </c>
    </row>
    <row r="8028" spans="2:11" x14ac:dyDescent="0.3">
      <c r="B8028" s="75">
        <v>43095</v>
      </c>
      <c r="C8028" s="76">
        <v>45019</v>
      </c>
      <c r="D8028" s="77">
        <v>1256</v>
      </c>
      <c r="E8028" s="77">
        <v>1</v>
      </c>
      <c r="F8028" s="78"/>
      <c r="G8028" s="79">
        <v>45019.753148148127</v>
      </c>
      <c r="H8028" s="77">
        <v>165</v>
      </c>
      <c r="I8028" s="76">
        <v>45019.955555555556</v>
      </c>
      <c r="J8028" s="78"/>
      <c r="K8028" s="80">
        <v>1</v>
      </c>
    </row>
    <row r="8029" spans="2:11" x14ac:dyDescent="0.3">
      <c r="B8029" s="75">
        <v>43096</v>
      </c>
      <c r="C8029" s="76">
        <v>45019</v>
      </c>
      <c r="D8029" s="77">
        <v>680</v>
      </c>
      <c r="E8029" s="77">
        <v>2</v>
      </c>
      <c r="F8029" s="78"/>
      <c r="G8029" s="79">
        <v>45019.768969907389</v>
      </c>
      <c r="H8029" s="77">
        <v>161</v>
      </c>
      <c r="I8029" s="76">
        <v>45019.955555555556</v>
      </c>
      <c r="J8029" s="78"/>
      <c r="K8029" s="80">
        <v>1</v>
      </c>
    </row>
    <row r="8030" spans="2:11" x14ac:dyDescent="0.3">
      <c r="B8030" s="75">
        <v>43097</v>
      </c>
      <c r="C8030" s="76">
        <v>45019</v>
      </c>
      <c r="D8030" s="77">
        <v>245</v>
      </c>
      <c r="E8030" s="77">
        <v>5</v>
      </c>
      <c r="F8030" s="78"/>
      <c r="G8030" s="79">
        <v>45019.783449074057</v>
      </c>
      <c r="H8030" s="77">
        <v>147</v>
      </c>
      <c r="I8030" s="76">
        <v>45019.955555555556</v>
      </c>
      <c r="J8030" s="78"/>
      <c r="K8030" s="80">
        <v>1</v>
      </c>
    </row>
    <row r="8031" spans="2:11" x14ac:dyDescent="0.3">
      <c r="B8031" s="75">
        <v>43098</v>
      </c>
      <c r="C8031" s="76">
        <v>45019</v>
      </c>
      <c r="D8031" s="77">
        <v>1245</v>
      </c>
      <c r="E8031" s="77">
        <v>6</v>
      </c>
      <c r="F8031" s="78"/>
      <c r="G8031" s="79">
        <v>45019.797141203686</v>
      </c>
      <c r="H8031" s="77">
        <v>146</v>
      </c>
      <c r="I8031" s="76">
        <v>45019.955555555556</v>
      </c>
      <c r="J8031" s="78"/>
      <c r="K8031" s="80">
        <v>1</v>
      </c>
    </row>
    <row r="8032" spans="2:11" x14ac:dyDescent="0.3">
      <c r="B8032" s="75">
        <v>43099</v>
      </c>
      <c r="C8032" s="76">
        <v>45019</v>
      </c>
      <c r="D8032" s="77">
        <v>400</v>
      </c>
      <c r="E8032" s="77">
        <v>2</v>
      </c>
      <c r="F8032" s="78"/>
      <c r="G8032" s="79">
        <v>45019.806041666649</v>
      </c>
      <c r="H8032" s="77">
        <v>155</v>
      </c>
      <c r="I8032" s="76">
        <v>45019.955555555556</v>
      </c>
      <c r="J8032" s="78"/>
      <c r="K8032" s="80">
        <v>1</v>
      </c>
    </row>
    <row r="8033" spans="2:11" x14ac:dyDescent="0.3">
      <c r="B8033" s="75">
        <v>43100</v>
      </c>
      <c r="C8033" s="76">
        <v>45019</v>
      </c>
      <c r="D8033" s="77">
        <v>1355</v>
      </c>
      <c r="E8033" s="77">
        <v>2</v>
      </c>
      <c r="F8033" s="78"/>
      <c r="G8033" s="79">
        <v>45019.814814814796</v>
      </c>
      <c r="H8033" s="77">
        <v>169</v>
      </c>
      <c r="I8033" s="76">
        <v>45019.955555555556</v>
      </c>
      <c r="J8033" s="78"/>
      <c r="K8033" s="80">
        <v>1</v>
      </c>
    </row>
    <row r="8034" spans="2:11" x14ac:dyDescent="0.3">
      <c r="B8034" s="75">
        <v>43101</v>
      </c>
      <c r="C8034" s="76">
        <v>45019</v>
      </c>
      <c r="D8034" s="77">
        <v>444</v>
      </c>
      <c r="E8034" s="77">
        <v>6</v>
      </c>
      <c r="F8034" s="78"/>
      <c r="G8034" s="79">
        <v>45019.828645833317</v>
      </c>
      <c r="H8034" s="77">
        <v>163</v>
      </c>
      <c r="I8034" s="76">
        <v>45019.955555555556</v>
      </c>
      <c r="J8034" s="78"/>
      <c r="K8034" s="80">
        <v>1</v>
      </c>
    </row>
    <row r="8035" spans="2:11" x14ac:dyDescent="0.3">
      <c r="B8035" s="75">
        <v>43102</v>
      </c>
      <c r="C8035" s="76">
        <v>45019</v>
      </c>
      <c r="D8035" s="77">
        <v>381</v>
      </c>
      <c r="E8035" s="77">
        <v>3</v>
      </c>
      <c r="F8035" s="78"/>
      <c r="G8035" s="79">
        <v>45019.839525462943</v>
      </c>
      <c r="H8035" s="77">
        <v>178</v>
      </c>
      <c r="I8035" s="76">
        <v>45019.955555555556</v>
      </c>
      <c r="J8035" s="78"/>
      <c r="K8035" s="80">
        <v>1</v>
      </c>
    </row>
    <row r="8036" spans="2:11" x14ac:dyDescent="0.3">
      <c r="B8036" s="75">
        <v>43103</v>
      </c>
      <c r="C8036" s="76">
        <v>45019</v>
      </c>
      <c r="D8036" s="77">
        <v>1214</v>
      </c>
      <c r="E8036" s="77">
        <v>6</v>
      </c>
      <c r="F8036" s="78"/>
      <c r="G8036" s="79">
        <v>45019.847268518497</v>
      </c>
      <c r="H8036" s="77">
        <v>149</v>
      </c>
      <c r="I8036" s="76">
        <v>45019.955555555556</v>
      </c>
      <c r="J8036" s="78"/>
      <c r="K8036" s="80">
        <v>1</v>
      </c>
    </row>
    <row r="8037" spans="2:11" x14ac:dyDescent="0.3">
      <c r="B8037" s="75">
        <v>43104</v>
      </c>
      <c r="C8037" s="76">
        <v>45019</v>
      </c>
      <c r="D8037" s="77">
        <v>842</v>
      </c>
      <c r="E8037" s="77">
        <v>2</v>
      </c>
      <c r="F8037" s="78"/>
      <c r="G8037" s="79">
        <v>45019.855509259236</v>
      </c>
      <c r="H8037" s="77">
        <v>170</v>
      </c>
      <c r="I8037" s="76">
        <v>45019.955555555556</v>
      </c>
      <c r="J8037" s="78"/>
      <c r="K8037" s="80">
        <v>1</v>
      </c>
    </row>
    <row r="8038" spans="2:11" x14ac:dyDescent="0.3">
      <c r="B8038" s="75">
        <v>43105</v>
      </c>
      <c r="C8038" s="76">
        <v>45019</v>
      </c>
      <c r="D8038" s="77">
        <v>343</v>
      </c>
      <c r="E8038" s="77">
        <v>3</v>
      </c>
      <c r="F8038" s="78"/>
      <c r="G8038" s="79">
        <v>45019.868275462941</v>
      </c>
      <c r="H8038" s="77">
        <v>140</v>
      </c>
      <c r="I8038" s="76">
        <v>45019.955555555556</v>
      </c>
      <c r="J8038" s="78"/>
      <c r="K8038" s="80">
        <v>1</v>
      </c>
    </row>
    <row r="8039" spans="2:11" x14ac:dyDescent="0.3">
      <c r="B8039" s="75">
        <v>43106</v>
      </c>
      <c r="C8039" s="76">
        <v>45019</v>
      </c>
      <c r="D8039" s="77">
        <v>932</v>
      </c>
      <c r="E8039" s="77">
        <v>3</v>
      </c>
      <c r="F8039" s="78"/>
      <c r="G8039" s="79">
        <v>45019.881041666646</v>
      </c>
      <c r="H8039" s="77">
        <v>160</v>
      </c>
      <c r="I8039" s="76">
        <v>45019.955555555556</v>
      </c>
      <c r="J8039" s="78"/>
      <c r="K8039" s="80">
        <v>1</v>
      </c>
    </row>
    <row r="8040" spans="2:11" x14ac:dyDescent="0.3">
      <c r="B8040" s="75">
        <v>43107</v>
      </c>
      <c r="C8040" s="76">
        <v>45019</v>
      </c>
      <c r="D8040" s="77">
        <v>1364</v>
      </c>
      <c r="E8040" s="77">
        <v>2</v>
      </c>
      <c r="F8040" s="78"/>
      <c r="G8040" s="79">
        <v>45019.893171296273</v>
      </c>
      <c r="H8040" s="77">
        <v>175</v>
      </c>
      <c r="I8040" s="76">
        <v>45019.955555555556</v>
      </c>
      <c r="J8040" s="78"/>
      <c r="K8040" s="80">
        <v>1</v>
      </c>
    </row>
    <row r="8041" spans="2:11" x14ac:dyDescent="0.3">
      <c r="B8041" s="75">
        <v>43108</v>
      </c>
      <c r="C8041" s="76">
        <v>45020</v>
      </c>
      <c r="D8041" s="77">
        <v>1277</v>
      </c>
      <c r="E8041" s="77">
        <v>2</v>
      </c>
      <c r="F8041" s="78"/>
      <c r="G8041" s="79">
        <v>45020.333333333336</v>
      </c>
      <c r="H8041" s="77">
        <v>144</v>
      </c>
      <c r="I8041" s="76">
        <v>45020.967361111114</v>
      </c>
      <c r="J8041" s="78"/>
      <c r="K8041" s="80">
        <v>1</v>
      </c>
    </row>
    <row r="8042" spans="2:11" x14ac:dyDescent="0.3">
      <c r="B8042" s="75">
        <v>43109</v>
      </c>
      <c r="C8042" s="76">
        <v>45020</v>
      </c>
      <c r="D8042" s="77">
        <v>767</v>
      </c>
      <c r="E8042" s="77">
        <v>6</v>
      </c>
      <c r="F8042" s="78"/>
      <c r="G8042" s="79">
        <v>45020.345995370371</v>
      </c>
      <c r="H8042" s="77">
        <v>168</v>
      </c>
      <c r="I8042" s="76">
        <v>45020.967361111114</v>
      </c>
      <c r="J8042" s="78"/>
      <c r="K8042" s="80">
        <v>1</v>
      </c>
    </row>
    <row r="8043" spans="2:11" x14ac:dyDescent="0.3">
      <c r="B8043" s="75">
        <v>43110</v>
      </c>
      <c r="C8043" s="76">
        <v>45020</v>
      </c>
      <c r="D8043" s="77">
        <v>363</v>
      </c>
      <c r="E8043" s="77">
        <v>4</v>
      </c>
      <c r="F8043" s="78"/>
      <c r="G8043" s="79">
        <v>45020.361157407409</v>
      </c>
      <c r="H8043" s="77">
        <v>140</v>
      </c>
      <c r="I8043" s="76">
        <v>45020.967361111114</v>
      </c>
      <c r="J8043" s="78"/>
      <c r="K8043" s="80">
        <v>1</v>
      </c>
    </row>
    <row r="8044" spans="2:11" x14ac:dyDescent="0.3">
      <c r="B8044" s="75">
        <v>43111</v>
      </c>
      <c r="C8044" s="76">
        <v>45020</v>
      </c>
      <c r="D8044" s="77">
        <v>15</v>
      </c>
      <c r="E8044" s="77">
        <v>6</v>
      </c>
      <c r="F8044" s="78"/>
      <c r="G8044" s="79">
        <v>45020.374745370369</v>
      </c>
      <c r="H8044" s="77">
        <v>150</v>
      </c>
      <c r="I8044" s="76">
        <v>45020.967361111114</v>
      </c>
      <c r="J8044" s="78"/>
      <c r="K8044" s="80">
        <v>1</v>
      </c>
    </row>
    <row r="8045" spans="2:11" x14ac:dyDescent="0.3">
      <c r="B8045" s="75">
        <v>43112</v>
      </c>
      <c r="C8045" s="76">
        <v>45020</v>
      </c>
      <c r="D8045" s="77">
        <v>421</v>
      </c>
      <c r="E8045" s="77">
        <v>2</v>
      </c>
      <c r="F8045" s="78"/>
      <c r="G8045" s="79">
        <v>45020.388356481482</v>
      </c>
      <c r="H8045" s="77">
        <v>142</v>
      </c>
      <c r="I8045" s="76">
        <v>45020.967361111114</v>
      </c>
      <c r="J8045" s="78"/>
      <c r="K8045" s="80">
        <v>1</v>
      </c>
    </row>
    <row r="8046" spans="2:11" x14ac:dyDescent="0.3">
      <c r="B8046" s="75">
        <v>43113</v>
      </c>
      <c r="C8046" s="76">
        <v>45020</v>
      </c>
      <c r="D8046" s="77">
        <v>360</v>
      </c>
      <c r="E8046" s="77">
        <v>6</v>
      </c>
      <c r="F8046" s="78"/>
      <c r="G8046" s="79">
        <v>45020.403379629628</v>
      </c>
      <c r="H8046" s="77">
        <v>157</v>
      </c>
      <c r="I8046" s="76">
        <v>45020.967361111114</v>
      </c>
      <c r="J8046" s="78"/>
      <c r="K8046" s="80">
        <v>1</v>
      </c>
    </row>
    <row r="8047" spans="2:11" x14ac:dyDescent="0.3">
      <c r="B8047" s="75">
        <v>43114</v>
      </c>
      <c r="C8047" s="76">
        <v>45020</v>
      </c>
      <c r="D8047" s="77">
        <v>517</v>
      </c>
      <c r="E8047" s="77">
        <v>5</v>
      </c>
      <c r="F8047" s="78"/>
      <c r="G8047" s="79">
        <v>45020.411608796298</v>
      </c>
      <c r="H8047" s="77">
        <v>172</v>
      </c>
      <c r="I8047" s="76">
        <v>45020.967361111114</v>
      </c>
      <c r="J8047" s="78"/>
      <c r="K8047" s="80">
        <v>1</v>
      </c>
    </row>
    <row r="8048" spans="2:11" x14ac:dyDescent="0.3">
      <c r="B8048" s="75">
        <v>43115</v>
      </c>
      <c r="C8048" s="76">
        <v>45020</v>
      </c>
      <c r="D8048" s="77">
        <v>380</v>
      </c>
      <c r="E8048" s="77">
        <v>2</v>
      </c>
      <c r="F8048" s="78"/>
      <c r="G8048" s="79">
        <v>45020.421736111115</v>
      </c>
      <c r="H8048" s="77">
        <v>174</v>
      </c>
      <c r="I8048" s="76">
        <v>45020.967361111114</v>
      </c>
      <c r="J8048" s="78"/>
      <c r="K8048" s="80">
        <v>1</v>
      </c>
    </row>
    <row r="8049" spans="2:11" x14ac:dyDescent="0.3">
      <c r="B8049" s="75">
        <v>43116</v>
      </c>
      <c r="C8049" s="76">
        <v>45020</v>
      </c>
      <c r="D8049" s="77">
        <v>1385</v>
      </c>
      <c r="E8049" s="77">
        <v>1</v>
      </c>
      <c r="F8049" s="78"/>
      <c r="G8049" s="79">
        <v>45020.433692129634</v>
      </c>
      <c r="H8049" s="77">
        <v>142</v>
      </c>
      <c r="I8049" s="76">
        <v>45020.967361111114</v>
      </c>
      <c r="J8049" s="78"/>
      <c r="K8049" s="80">
        <v>1</v>
      </c>
    </row>
    <row r="8050" spans="2:11" x14ac:dyDescent="0.3">
      <c r="B8050" s="75">
        <v>43117</v>
      </c>
      <c r="C8050" s="76">
        <v>45020</v>
      </c>
      <c r="D8050" s="77">
        <v>162</v>
      </c>
      <c r="E8050" s="77">
        <v>2</v>
      </c>
      <c r="F8050" s="78"/>
      <c r="G8050" s="79">
        <v>45020.441018518526</v>
      </c>
      <c r="H8050" s="77">
        <v>175</v>
      </c>
      <c r="I8050" s="76">
        <v>45020.967361111114</v>
      </c>
      <c r="J8050" s="78"/>
      <c r="K8050" s="80">
        <v>1</v>
      </c>
    </row>
    <row r="8051" spans="2:11" x14ac:dyDescent="0.3">
      <c r="B8051" s="75">
        <v>43118</v>
      </c>
      <c r="C8051" s="76">
        <v>45020</v>
      </c>
      <c r="D8051" s="77">
        <v>359</v>
      </c>
      <c r="E8051" s="77">
        <v>3</v>
      </c>
      <c r="F8051" s="78"/>
      <c r="G8051" s="79">
        <v>45020.4532638889</v>
      </c>
      <c r="H8051" s="77">
        <v>162</v>
      </c>
      <c r="I8051" s="76">
        <v>45020.967361111114</v>
      </c>
      <c r="J8051" s="78"/>
      <c r="K8051" s="80">
        <v>1</v>
      </c>
    </row>
    <row r="8052" spans="2:11" x14ac:dyDescent="0.3">
      <c r="B8052" s="75">
        <v>43119</v>
      </c>
      <c r="C8052" s="76">
        <v>45020</v>
      </c>
      <c r="D8052" s="77">
        <v>72</v>
      </c>
      <c r="E8052" s="77">
        <v>6</v>
      </c>
      <c r="F8052" s="78"/>
      <c r="G8052" s="79">
        <v>45020.4610763889</v>
      </c>
      <c r="H8052" s="77">
        <v>174</v>
      </c>
      <c r="I8052" s="76">
        <v>45020.967361111114</v>
      </c>
      <c r="J8052" s="78"/>
      <c r="K8052" s="80">
        <v>1</v>
      </c>
    </row>
    <row r="8053" spans="2:11" x14ac:dyDescent="0.3">
      <c r="B8053" s="75">
        <v>43120</v>
      </c>
      <c r="C8053" s="76">
        <v>45020</v>
      </c>
      <c r="D8053" s="77">
        <v>56</v>
      </c>
      <c r="E8053" s="77">
        <v>4</v>
      </c>
      <c r="F8053" s="78"/>
      <c r="G8053" s="79">
        <v>45020.470185185193</v>
      </c>
      <c r="H8053" s="77">
        <v>158</v>
      </c>
      <c r="I8053" s="76">
        <v>45020.967361111114</v>
      </c>
      <c r="J8053" s="78"/>
      <c r="K8053" s="80">
        <v>1</v>
      </c>
    </row>
    <row r="8054" spans="2:11" x14ac:dyDescent="0.3">
      <c r="B8054" s="75">
        <v>43121</v>
      </c>
      <c r="C8054" s="76">
        <v>45020</v>
      </c>
      <c r="D8054" s="77">
        <v>682</v>
      </c>
      <c r="E8054" s="77">
        <v>5</v>
      </c>
      <c r="F8054" s="78"/>
      <c r="G8054" s="79">
        <v>45020.47802083334</v>
      </c>
      <c r="H8054" s="77">
        <v>158</v>
      </c>
      <c r="I8054" s="76">
        <v>45020.967361111114</v>
      </c>
      <c r="J8054" s="78"/>
      <c r="K8054" s="80">
        <v>1</v>
      </c>
    </row>
    <row r="8055" spans="2:11" x14ac:dyDescent="0.3">
      <c r="B8055" s="75">
        <v>43122</v>
      </c>
      <c r="C8055" s="76">
        <v>45020</v>
      </c>
      <c r="D8055" s="77">
        <v>723</v>
      </c>
      <c r="E8055" s="77">
        <v>4</v>
      </c>
      <c r="F8055" s="78"/>
      <c r="G8055" s="79">
        <v>45020.493356481486</v>
      </c>
      <c r="H8055" s="77">
        <v>150</v>
      </c>
      <c r="I8055" s="76">
        <v>45020.967361111114</v>
      </c>
      <c r="J8055" s="78"/>
      <c r="K8055" s="80">
        <v>1</v>
      </c>
    </row>
    <row r="8056" spans="2:11" x14ac:dyDescent="0.3">
      <c r="B8056" s="75">
        <v>43123</v>
      </c>
      <c r="C8056" s="76">
        <v>45020</v>
      </c>
      <c r="D8056" s="77">
        <v>323</v>
      </c>
      <c r="E8056" s="77">
        <v>5</v>
      </c>
      <c r="F8056" s="78"/>
      <c r="G8056" s="79">
        <v>45020.504953703705</v>
      </c>
      <c r="H8056" s="77">
        <v>149</v>
      </c>
      <c r="I8056" s="76">
        <v>45020.967361111114</v>
      </c>
      <c r="J8056" s="78"/>
      <c r="K8056" s="80">
        <v>1</v>
      </c>
    </row>
    <row r="8057" spans="2:11" x14ac:dyDescent="0.3">
      <c r="B8057" s="75">
        <v>43124</v>
      </c>
      <c r="C8057" s="76">
        <v>45020</v>
      </c>
      <c r="D8057" s="77">
        <v>66</v>
      </c>
      <c r="E8057" s="77">
        <v>5</v>
      </c>
      <c r="F8057" s="78"/>
      <c r="G8057" s="79">
        <v>45020.518726851849</v>
      </c>
      <c r="H8057" s="77">
        <v>142</v>
      </c>
      <c r="I8057" s="76">
        <v>45020.967361111114</v>
      </c>
      <c r="J8057" s="78"/>
      <c r="K8057" s="80">
        <v>1</v>
      </c>
    </row>
    <row r="8058" spans="2:11" x14ac:dyDescent="0.3">
      <c r="B8058" s="75">
        <v>43125</v>
      </c>
      <c r="C8058" s="76">
        <v>45020</v>
      </c>
      <c r="D8058" s="77">
        <v>1256</v>
      </c>
      <c r="E8058" s="77">
        <v>3</v>
      </c>
      <c r="F8058" s="78"/>
      <c r="G8058" s="79">
        <v>45020.529560185183</v>
      </c>
      <c r="H8058" s="77">
        <v>179</v>
      </c>
      <c r="I8058" s="76">
        <v>45020.967361111114</v>
      </c>
      <c r="J8058" s="78"/>
      <c r="K8058" s="80">
        <v>1</v>
      </c>
    </row>
    <row r="8059" spans="2:11" x14ac:dyDescent="0.3">
      <c r="B8059" s="75">
        <v>43126</v>
      </c>
      <c r="C8059" s="76">
        <v>45020</v>
      </c>
      <c r="D8059" s="77">
        <v>815</v>
      </c>
      <c r="E8059" s="77">
        <v>4</v>
      </c>
      <c r="F8059" s="78"/>
      <c r="G8059" s="79">
        <v>45020.537523148145</v>
      </c>
      <c r="H8059" s="77">
        <v>158</v>
      </c>
      <c r="I8059" s="76">
        <v>45020.967361111114</v>
      </c>
      <c r="J8059" s="78"/>
      <c r="K8059" s="80">
        <v>1</v>
      </c>
    </row>
    <row r="8060" spans="2:11" x14ac:dyDescent="0.3">
      <c r="B8060" s="75">
        <v>43127</v>
      </c>
      <c r="C8060" s="76">
        <v>45020</v>
      </c>
      <c r="D8060" s="77">
        <v>571</v>
      </c>
      <c r="E8060" s="77">
        <v>2</v>
      </c>
      <c r="F8060" s="78"/>
      <c r="G8060" s="79">
        <v>45020.547349537032</v>
      </c>
      <c r="H8060" s="77">
        <v>162</v>
      </c>
      <c r="I8060" s="76">
        <v>45020.967361111114</v>
      </c>
      <c r="J8060" s="78"/>
      <c r="K8060" s="80">
        <v>1</v>
      </c>
    </row>
    <row r="8061" spans="2:11" x14ac:dyDescent="0.3">
      <c r="B8061" s="75">
        <v>43128</v>
      </c>
      <c r="C8061" s="76">
        <v>45020</v>
      </c>
      <c r="D8061" s="77">
        <v>1179</v>
      </c>
      <c r="E8061" s="77">
        <v>4</v>
      </c>
      <c r="F8061" s="78"/>
      <c r="G8061" s="79">
        <v>45020.557951388881</v>
      </c>
      <c r="H8061" s="77">
        <v>179</v>
      </c>
      <c r="I8061" s="76">
        <v>45020.967361111114</v>
      </c>
      <c r="J8061" s="78"/>
      <c r="K8061" s="80">
        <v>1</v>
      </c>
    </row>
    <row r="8062" spans="2:11" x14ac:dyDescent="0.3">
      <c r="B8062" s="75">
        <v>43129</v>
      </c>
      <c r="C8062" s="76">
        <v>45020</v>
      </c>
      <c r="D8062" s="77">
        <v>1376</v>
      </c>
      <c r="E8062" s="77">
        <v>2</v>
      </c>
      <c r="F8062" s="78"/>
      <c r="G8062" s="79">
        <v>45020.571180555547</v>
      </c>
      <c r="H8062" s="77">
        <v>154</v>
      </c>
      <c r="I8062" s="76">
        <v>45020.967361111114</v>
      </c>
      <c r="J8062" s="78"/>
      <c r="K8062" s="80">
        <v>1</v>
      </c>
    </row>
    <row r="8063" spans="2:11" x14ac:dyDescent="0.3">
      <c r="B8063" s="75">
        <v>43130</v>
      </c>
      <c r="C8063" s="76">
        <v>45020</v>
      </c>
      <c r="D8063" s="77">
        <v>175</v>
      </c>
      <c r="E8063" s="77">
        <v>5</v>
      </c>
      <c r="F8063" s="78"/>
      <c r="G8063" s="79">
        <v>45020.583877314806</v>
      </c>
      <c r="H8063" s="77">
        <v>173</v>
      </c>
      <c r="I8063" s="76">
        <v>45020.967361111114</v>
      </c>
      <c r="J8063" s="78"/>
      <c r="K8063" s="80">
        <v>1</v>
      </c>
    </row>
    <row r="8064" spans="2:11" x14ac:dyDescent="0.3">
      <c r="B8064" s="75">
        <v>43131</v>
      </c>
      <c r="C8064" s="76">
        <v>45020</v>
      </c>
      <c r="D8064" s="77">
        <v>1403</v>
      </c>
      <c r="E8064" s="77">
        <v>4</v>
      </c>
      <c r="F8064" s="78"/>
      <c r="G8064" s="79">
        <v>45020.598148148143</v>
      </c>
      <c r="H8064" s="77">
        <v>166</v>
      </c>
      <c r="I8064" s="76">
        <v>45020.967361111114</v>
      </c>
      <c r="J8064" s="78"/>
      <c r="K8064" s="80">
        <v>1</v>
      </c>
    </row>
    <row r="8065" spans="2:11" x14ac:dyDescent="0.3">
      <c r="B8065" s="75">
        <v>43132</v>
      </c>
      <c r="C8065" s="76">
        <v>45020</v>
      </c>
      <c r="D8065" s="77">
        <v>732</v>
      </c>
      <c r="E8065" s="77">
        <v>3</v>
      </c>
      <c r="F8065" s="78"/>
      <c r="G8065" s="79">
        <v>45020.611122685179</v>
      </c>
      <c r="H8065" s="77">
        <v>174</v>
      </c>
      <c r="I8065" s="76">
        <v>45020.967361111114</v>
      </c>
      <c r="J8065" s="78"/>
      <c r="K8065" s="80">
        <v>1</v>
      </c>
    </row>
    <row r="8066" spans="2:11" x14ac:dyDescent="0.3">
      <c r="B8066" s="75">
        <v>43133</v>
      </c>
      <c r="C8066" s="76">
        <v>45020</v>
      </c>
      <c r="D8066" s="77">
        <v>976</v>
      </c>
      <c r="E8066" s="77">
        <v>2</v>
      </c>
      <c r="F8066" s="78"/>
      <c r="G8066" s="79">
        <v>45020.625798611101</v>
      </c>
      <c r="H8066" s="77">
        <v>153</v>
      </c>
      <c r="I8066" s="76">
        <v>45020.967361111114</v>
      </c>
      <c r="J8066" s="78"/>
      <c r="K8066" s="80">
        <v>1</v>
      </c>
    </row>
    <row r="8067" spans="2:11" x14ac:dyDescent="0.3">
      <c r="B8067" s="75">
        <v>43134</v>
      </c>
      <c r="C8067" s="76">
        <v>45020</v>
      </c>
      <c r="D8067" s="77">
        <v>982</v>
      </c>
      <c r="E8067" s="77">
        <v>1</v>
      </c>
      <c r="F8067" s="78"/>
      <c r="G8067" s="79">
        <v>45020.640752314808</v>
      </c>
      <c r="H8067" s="77">
        <v>176</v>
      </c>
      <c r="I8067" s="76">
        <v>45020.967361111114</v>
      </c>
      <c r="J8067" s="78"/>
      <c r="K8067" s="80">
        <v>1</v>
      </c>
    </row>
    <row r="8068" spans="2:11" x14ac:dyDescent="0.3">
      <c r="B8068" s="75">
        <v>43135</v>
      </c>
      <c r="C8068" s="76">
        <v>45020</v>
      </c>
      <c r="D8068" s="77">
        <v>775</v>
      </c>
      <c r="E8068" s="77">
        <v>3</v>
      </c>
      <c r="F8068" s="78"/>
      <c r="G8068" s="79">
        <v>45020.650578703695</v>
      </c>
      <c r="H8068" s="77">
        <v>165</v>
      </c>
      <c r="I8068" s="76">
        <v>45020.967361111114</v>
      </c>
      <c r="J8068" s="78"/>
      <c r="K8068" s="80">
        <v>1</v>
      </c>
    </row>
    <row r="8069" spans="2:11" x14ac:dyDescent="0.3">
      <c r="B8069" s="75">
        <v>43136</v>
      </c>
      <c r="C8069" s="76">
        <v>45020</v>
      </c>
      <c r="D8069" s="77">
        <v>1043</v>
      </c>
      <c r="E8069" s="77">
        <v>4</v>
      </c>
      <c r="F8069" s="78"/>
      <c r="G8069" s="79">
        <v>45020.660798611105</v>
      </c>
      <c r="H8069" s="77">
        <v>145</v>
      </c>
      <c r="I8069" s="76">
        <v>45020.967361111114</v>
      </c>
      <c r="J8069" s="78"/>
      <c r="K8069" s="80">
        <v>1</v>
      </c>
    </row>
    <row r="8070" spans="2:11" x14ac:dyDescent="0.3">
      <c r="B8070" s="75">
        <v>43137</v>
      </c>
      <c r="C8070" s="76">
        <v>45020</v>
      </c>
      <c r="D8070" s="77">
        <v>1085</v>
      </c>
      <c r="E8070" s="77">
        <v>6</v>
      </c>
      <c r="F8070" s="78"/>
      <c r="G8070" s="79">
        <v>45020.673032407401</v>
      </c>
      <c r="H8070" s="77">
        <v>161</v>
      </c>
      <c r="I8070" s="76">
        <v>45020.967361111114</v>
      </c>
      <c r="J8070" s="78"/>
      <c r="K8070" s="80">
        <v>1</v>
      </c>
    </row>
    <row r="8071" spans="2:11" x14ac:dyDescent="0.3">
      <c r="B8071" s="75">
        <v>43138</v>
      </c>
      <c r="C8071" s="76">
        <v>45020</v>
      </c>
      <c r="D8071" s="77">
        <v>866</v>
      </c>
      <c r="E8071" s="77">
        <v>2</v>
      </c>
      <c r="F8071" s="78"/>
      <c r="G8071" s="79">
        <v>45020.686666666661</v>
      </c>
      <c r="H8071" s="77">
        <v>148</v>
      </c>
      <c r="I8071" s="76">
        <v>45020.967361111114</v>
      </c>
      <c r="J8071" s="78"/>
      <c r="K8071" s="80">
        <v>1</v>
      </c>
    </row>
    <row r="8072" spans="2:11" x14ac:dyDescent="0.3">
      <c r="B8072" s="75">
        <v>43139</v>
      </c>
      <c r="C8072" s="76">
        <v>45020</v>
      </c>
      <c r="D8072" s="77">
        <v>472</v>
      </c>
      <c r="E8072" s="77">
        <v>6</v>
      </c>
      <c r="F8072" s="78"/>
      <c r="G8072" s="79">
        <v>45020.697361111103</v>
      </c>
      <c r="H8072" s="77">
        <v>140</v>
      </c>
      <c r="I8072" s="76">
        <v>45020.967361111114</v>
      </c>
      <c r="J8072" s="78"/>
      <c r="K8072" s="80">
        <v>1</v>
      </c>
    </row>
    <row r="8073" spans="2:11" x14ac:dyDescent="0.3">
      <c r="B8073" s="75">
        <v>43140</v>
      </c>
      <c r="C8073" s="76">
        <v>45020</v>
      </c>
      <c r="D8073" s="77">
        <v>292</v>
      </c>
      <c r="E8073" s="77">
        <v>6</v>
      </c>
      <c r="F8073" s="78"/>
      <c r="G8073" s="79">
        <v>45020.708715277768</v>
      </c>
      <c r="H8073" s="77">
        <v>171</v>
      </c>
      <c r="I8073" s="76">
        <v>45020.967361111114</v>
      </c>
      <c r="J8073" s="78"/>
      <c r="K8073" s="80">
        <v>1</v>
      </c>
    </row>
    <row r="8074" spans="2:11" x14ac:dyDescent="0.3">
      <c r="B8074" s="75">
        <v>43141</v>
      </c>
      <c r="C8074" s="76">
        <v>45020</v>
      </c>
      <c r="D8074" s="77">
        <v>578</v>
      </c>
      <c r="E8074" s="77">
        <v>4</v>
      </c>
      <c r="F8074" s="78"/>
      <c r="G8074" s="79">
        <v>45020.72071759258</v>
      </c>
      <c r="H8074" s="77">
        <v>177</v>
      </c>
      <c r="I8074" s="76">
        <v>45020.967361111114</v>
      </c>
      <c r="J8074" s="78"/>
      <c r="K8074" s="80">
        <v>1</v>
      </c>
    </row>
    <row r="8075" spans="2:11" x14ac:dyDescent="0.3">
      <c r="B8075" s="75">
        <v>43142</v>
      </c>
      <c r="C8075" s="76">
        <v>45020</v>
      </c>
      <c r="D8075" s="77">
        <v>137</v>
      </c>
      <c r="E8075" s="77">
        <v>6</v>
      </c>
      <c r="F8075" s="78"/>
      <c r="G8075" s="79">
        <v>45020.73429398147</v>
      </c>
      <c r="H8075" s="77">
        <v>152</v>
      </c>
      <c r="I8075" s="76">
        <v>45020.967361111114</v>
      </c>
      <c r="J8075" s="78"/>
      <c r="K8075" s="80">
        <v>1</v>
      </c>
    </row>
    <row r="8076" spans="2:11" x14ac:dyDescent="0.3">
      <c r="B8076" s="75">
        <v>43143</v>
      </c>
      <c r="C8076" s="76">
        <v>45020</v>
      </c>
      <c r="D8076" s="77">
        <v>229</v>
      </c>
      <c r="E8076" s="77">
        <v>3</v>
      </c>
      <c r="F8076" s="78"/>
      <c r="G8076" s="79">
        <v>45020.743935185172</v>
      </c>
      <c r="H8076" s="77">
        <v>148</v>
      </c>
      <c r="I8076" s="76">
        <v>45020.967361111114</v>
      </c>
      <c r="J8076" s="78"/>
      <c r="K8076" s="80">
        <v>1</v>
      </c>
    </row>
    <row r="8077" spans="2:11" x14ac:dyDescent="0.3">
      <c r="B8077" s="75">
        <v>43144</v>
      </c>
      <c r="C8077" s="76">
        <v>45020</v>
      </c>
      <c r="D8077" s="77">
        <v>624</v>
      </c>
      <c r="E8077" s="77">
        <v>1</v>
      </c>
      <c r="F8077" s="78"/>
      <c r="G8077" s="79">
        <v>45020.759259259248</v>
      </c>
      <c r="H8077" s="77">
        <v>145</v>
      </c>
      <c r="I8077" s="76">
        <v>45020.967361111114</v>
      </c>
      <c r="J8077" s="78"/>
      <c r="K8077" s="80">
        <v>1</v>
      </c>
    </row>
    <row r="8078" spans="2:11" x14ac:dyDescent="0.3">
      <c r="B8078" s="75">
        <v>43145</v>
      </c>
      <c r="C8078" s="76">
        <v>45020</v>
      </c>
      <c r="D8078" s="77">
        <v>337</v>
      </c>
      <c r="E8078" s="77">
        <v>1</v>
      </c>
      <c r="F8078" s="78"/>
      <c r="G8078" s="79">
        <v>45020.770601851844</v>
      </c>
      <c r="H8078" s="77">
        <v>151</v>
      </c>
      <c r="I8078" s="76">
        <v>45020.967361111114</v>
      </c>
      <c r="J8078" s="78"/>
      <c r="K8078" s="80">
        <v>1</v>
      </c>
    </row>
    <row r="8079" spans="2:11" x14ac:dyDescent="0.3">
      <c r="B8079" s="75">
        <v>43146</v>
      </c>
      <c r="C8079" s="76">
        <v>45020</v>
      </c>
      <c r="D8079" s="77">
        <v>936</v>
      </c>
      <c r="E8079" s="77">
        <v>3</v>
      </c>
      <c r="F8079" s="78"/>
      <c r="G8079" s="79">
        <v>45020.784224537027</v>
      </c>
      <c r="H8079" s="77">
        <v>161</v>
      </c>
      <c r="I8079" s="76">
        <v>45020.967361111114</v>
      </c>
      <c r="J8079" s="78"/>
      <c r="K8079" s="80">
        <v>1</v>
      </c>
    </row>
    <row r="8080" spans="2:11" x14ac:dyDescent="0.3">
      <c r="B8080" s="75">
        <v>43147</v>
      </c>
      <c r="C8080" s="76">
        <v>45020</v>
      </c>
      <c r="D8080" s="77">
        <v>653</v>
      </c>
      <c r="E8080" s="77">
        <v>5</v>
      </c>
      <c r="F8080" s="78"/>
      <c r="G8080" s="79">
        <v>45020.798680555548</v>
      </c>
      <c r="H8080" s="77">
        <v>150</v>
      </c>
      <c r="I8080" s="76">
        <v>45020.967361111114</v>
      </c>
      <c r="J8080" s="78"/>
      <c r="K8080" s="80">
        <v>1</v>
      </c>
    </row>
    <row r="8081" spans="2:11" x14ac:dyDescent="0.3">
      <c r="B8081" s="75">
        <v>43148</v>
      </c>
      <c r="C8081" s="76">
        <v>45020</v>
      </c>
      <c r="D8081" s="77">
        <v>1142</v>
      </c>
      <c r="E8081" s="77">
        <v>6</v>
      </c>
      <c r="F8081" s="78"/>
      <c r="G8081" s="79">
        <v>45020.809120370366</v>
      </c>
      <c r="H8081" s="77">
        <v>143</v>
      </c>
      <c r="I8081" s="76">
        <v>45020.967361111114</v>
      </c>
      <c r="J8081" s="78"/>
      <c r="K8081" s="80">
        <v>1</v>
      </c>
    </row>
    <row r="8082" spans="2:11" x14ac:dyDescent="0.3">
      <c r="B8082" s="75">
        <v>43149</v>
      </c>
      <c r="C8082" s="76">
        <v>45020</v>
      </c>
      <c r="D8082" s="77">
        <v>725</v>
      </c>
      <c r="E8082" s="77">
        <v>4</v>
      </c>
      <c r="F8082" s="78"/>
      <c r="G8082" s="79">
        <v>45020.81754629629</v>
      </c>
      <c r="H8082" s="77">
        <v>142</v>
      </c>
      <c r="I8082" s="76">
        <v>45020.967361111114</v>
      </c>
      <c r="J8082" s="78"/>
      <c r="K8082" s="80">
        <v>1</v>
      </c>
    </row>
    <row r="8083" spans="2:11" x14ac:dyDescent="0.3">
      <c r="B8083" s="75">
        <v>43150</v>
      </c>
      <c r="C8083" s="76">
        <v>45020</v>
      </c>
      <c r="D8083" s="77">
        <v>1094</v>
      </c>
      <c r="E8083" s="77">
        <v>5</v>
      </c>
      <c r="F8083" s="78"/>
      <c r="G8083" s="79">
        <v>45020.830543981472</v>
      </c>
      <c r="H8083" s="77">
        <v>165</v>
      </c>
      <c r="I8083" s="76">
        <v>45020.967361111114</v>
      </c>
      <c r="J8083" s="78"/>
      <c r="K8083" s="80">
        <v>1</v>
      </c>
    </row>
    <row r="8084" spans="2:11" x14ac:dyDescent="0.3">
      <c r="B8084" s="75">
        <v>43151</v>
      </c>
      <c r="C8084" s="76">
        <v>45020</v>
      </c>
      <c r="D8084" s="77">
        <v>878</v>
      </c>
      <c r="E8084" s="77">
        <v>6</v>
      </c>
      <c r="F8084" s="78"/>
      <c r="G8084" s="79">
        <v>45020.840555555544</v>
      </c>
      <c r="H8084" s="77">
        <v>169</v>
      </c>
      <c r="I8084" s="76">
        <v>45020.967361111114</v>
      </c>
      <c r="J8084" s="78"/>
      <c r="K8084" s="80">
        <v>1</v>
      </c>
    </row>
    <row r="8085" spans="2:11" x14ac:dyDescent="0.3">
      <c r="B8085" s="75">
        <v>43152</v>
      </c>
      <c r="C8085" s="76">
        <v>45020</v>
      </c>
      <c r="D8085" s="77">
        <v>1093</v>
      </c>
      <c r="E8085" s="77">
        <v>1</v>
      </c>
      <c r="F8085" s="78"/>
      <c r="G8085" s="79">
        <v>45020.853958333319</v>
      </c>
      <c r="H8085" s="77">
        <v>158</v>
      </c>
      <c r="I8085" s="76">
        <v>45020.967361111114</v>
      </c>
      <c r="J8085" s="78"/>
      <c r="K8085" s="80">
        <v>1</v>
      </c>
    </row>
    <row r="8086" spans="2:11" x14ac:dyDescent="0.3">
      <c r="B8086" s="75">
        <v>43153</v>
      </c>
      <c r="C8086" s="76">
        <v>45020</v>
      </c>
      <c r="D8086" s="77">
        <v>814</v>
      </c>
      <c r="E8086" s="77">
        <v>6</v>
      </c>
      <c r="F8086" s="78"/>
      <c r="G8086" s="79">
        <v>45020.865162037022</v>
      </c>
      <c r="H8086" s="77">
        <v>157</v>
      </c>
      <c r="I8086" s="76">
        <v>45020.967361111114</v>
      </c>
      <c r="J8086" s="78"/>
      <c r="K8086" s="80">
        <v>1</v>
      </c>
    </row>
    <row r="8087" spans="2:11" x14ac:dyDescent="0.3">
      <c r="B8087" s="75">
        <v>43154</v>
      </c>
      <c r="C8087" s="76">
        <v>45020</v>
      </c>
      <c r="D8087" s="77">
        <v>1015</v>
      </c>
      <c r="E8087" s="77">
        <v>5</v>
      </c>
      <c r="F8087" s="78"/>
      <c r="G8087" s="79">
        <v>45020.874722222208</v>
      </c>
      <c r="H8087" s="77">
        <v>172</v>
      </c>
      <c r="I8087" s="76">
        <v>45020.967361111114</v>
      </c>
      <c r="J8087" s="78"/>
      <c r="K8087" s="80">
        <v>1</v>
      </c>
    </row>
    <row r="8088" spans="2:11" x14ac:dyDescent="0.3">
      <c r="B8088" s="75">
        <v>43155</v>
      </c>
      <c r="C8088" s="76">
        <v>45020</v>
      </c>
      <c r="D8088" s="77">
        <v>778</v>
      </c>
      <c r="E8088" s="77">
        <v>5</v>
      </c>
      <c r="F8088" s="78"/>
      <c r="G8088" s="79">
        <v>45020.889340277761</v>
      </c>
      <c r="H8088" s="77">
        <v>177</v>
      </c>
      <c r="I8088" s="76">
        <v>45020.967361111114</v>
      </c>
      <c r="J8088" s="78"/>
      <c r="K8088" s="80">
        <v>1</v>
      </c>
    </row>
    <row r="8089" spans="2:11" x14ac:dyDescent="0.3">
      <c r="B8089" s="75">
        <v>43156</v>
      </c>
      <c r="C8089" s="76">
        <v>45020</v>
      </c>
      <c r="D8089" s="77">
        <v>593</v>
      </c>
      <c r="E8089" s="77">
        <v>3</v>
      </c>
      <c r="F8089" s="78"/>
      <c r="G8089" s="79">
        <v>45020.896620370353</v>
      </c>
      <c r="H8089" s="77">
        <v>164</v>
      </c>
      <c r="I8089" s="76">
        <v>45020.967361111114</v>
      </c>
      <c r="J8089" s="78"/>
      <c r="K8089" s="80">
        <v>1</v>
      </c>
    </row>
    <row r="8090" spans="2:11" x14ac:dyDescent="0.3">
      <c r="B8090" s="75">
        <v>43157</v>
      </c>
      <c r="C8090" s="76">
        <v>45020</v>
      </c>
      <c r="D8090" s="77">
        <v>783</v>
      </c>
      <c r="E8090" s="77">
        <v>2</v>
      </c>
      <c r="F8090" s="78"/>
      <c r="G8090" s="79">
        <v>45020.909282407389</v>
      </c>
      <c r="H8090" s="77">
        <v>166</v>
      </c>
      <c r="I8090" s="76">
        <v>45020.967361111114</v>
      </c>
      <c r="J8090" s="78"/>
      <c r="K8090" s="80">
        <v>1</v>
      </c>
    </row>
    <row r="8091" spans="2:11" x14ac:dyDescent="0.3">
      <c r="B8091" s="75">
        <v>43158</v>
      </c>
      <c r="C8091" s="76">
        <v>45020</v>
      </c>
      <c r="D8091" s="77">
        <v>1062</v>
      </c>
      <c r="E8091" s="77">
        <v>1</v>
      </c>
      <c r="F8091" s="78"/>
      <c r="G8091" s="79">
        <v>45020.921608796278</v>
      </c>
      <c r="H8091" s="77">
        <v>141</v>
      </c>
      <c r="I8091" s="76">
        <v>45020.967361111114</v>
      </c>
      <c r="J8091" s="78"/>
      <c r="K8091" s="80">
        <v>1</v>
      </c>
    </row>
    <row r="8092" spans="2:11" x14ac:dyDescent="0.3">
      <c r="B8092" s="75">
        <v>43159</v>
      </c>
      <c r="C8092" s="76">
        <v>45021</v>
      </c>
      <c r="D8092" s="77">
        <v>1042</v>
      </c>
      <c r="E8092" s="77">
        <v>6</v>
      </c>
      <c r="F8092" s="78"/>
      <c r="G8092" s="79">
        <v>45021.333333333336</v>
      </c>
      <c r="H8092" s="77">
        <v>172</v>
      </c>
      <c r="I8092" s="76">
        <v>45021.947916666664</v>
      </c>
      <c r="J8092" s="78"/>
      <c r="K8092" s="80">
        <v>1</v>
      </c>
    </row>
    <row r="8093" spans="2:11" x14ac:dyDescent="0.3">
      <c r="B8093" s="75">
        <v>43160</v>
      </c>
      <c r="C8093" s="76">
        <v>45021</v>
      </c>
      <c r="D8093" s="77">
        <v>78</v>
      </c>
      <c r="E8093" s="77">
        <v>5</v>
      </c>
      <c r="F8093" s="78"/>
      <c r="G8093" s="79">
        <v>45021.349108796298</v>
      </c>
      <c r="H8093" s="77">
        <v>154</v>
      </c>
      <c r="I8093" s="76">
        <v>45021.947916666664</v>
      </c>
      <c r="J8093" s="78"/>
      <c r="K8093" s="80">
        <v>1</v>
      </c>
    </row>
    <row r="8094" spans="2:11" x14ac:dyDescent="0.3">
      <c r="B8094" s="75">
        <v>43161</v>
      </c>
      <c r="C8094" s="76">
        <v>45021</v>
      </c>
      <c r="D8094" s="77">
        <v>710</v>
      </c>
      <c r="E8094" s="77">
        <v>4</v>
      </c>
      <c r="F8094" s="78"/>
      <c r="G8094" s="79">
        <v>45021.361597222225</v>
      </c>
      <c r="H8094" s="77">
        <v>143</v>
      </c>
      <c r="I8094" s="76">
        <v>45021.947916666664</v>
      </c>
      <c r="J8094" s="78"/>
      <c r="K8094" s="80">
        <v>1</v>
      </c>
    </row>
    <row r="8095" spans="2:11" x14ac:dyDescent="0.3">
      <c r="B8095" s="75">
        <v>43162</v>
      </c>
      <c r="C8095" s="76">
        <v>45021</v>
      </c>
      <c r="D8095" s="77">
        <v>682</v>
      </c>
      <c r="E8095" s="77">
        <v>4</v>
      </c>
      <c r="F8095" s="78"/>
      <c r="G8095" s="79">
        <v>45021.3756712963</v>
      </c>
      <c r="H8095" s="77">
        <v>150</v>
      </c>
      <c r="I8095" s="76">
        <v>45021.947916666664</v>
      </c>
      <c r="J8095" s="78"/>
      <c r="K8095" s="80">
        <v>1</v>
      </c>
    </row>
    <row r="8096" spans="2:11" x14ac:dyDescent="0.3">
      <c r="B8096" s="75">
        <v>43163</v>
      </c>
      <c r="C8096" s="76">
        <v>45021</v>
      </c>
      <c r="D8096" s="77">
        <v>815</v>
      </c>
      <c r="E8096" s="77">
        <v>5</v>
      </c>
      <c r="F8096" s="78"/>
      <c r="G8096" s="79">
        <v>45021.384201388893</v>
      </c>
      <c r="H8096" s="77">
        <v>153</v>
      </c>
      <c r="I8096" s="76">
        <v>45021.947916666664</v>
      </c>
      <c r="J8096" s="78"/>
      <c r="K8096" s="80">
        <v>1</v>
      </c>
    </row>
    <row r="8097" spans="2:11" x14ac:dyDescent="0.3">
      <c r="B8097" s="75">
        <v>43164</v>
      </c>
      <c r="C8097" s="76">
        <v>45021</v>
      </c>
      <c r="D8097" s="77">
        <v>485</v>
      </c>
      <c r="E8097" s="77">
        <v>1</v>
      </c>
      <c r="F8097" s="78"/>
      <c r="G8097" s="79">
        <v>45021.392939814818</v>
      </c>
      <c r="H8097" s="77">
        <v>160</v>
      </c>
      <c r="I8097" s="76">
        <v>45021.947916666664</v>
      </c>
      <c r="J8097" s="78"/>
      <c r="K8097" s="80">
        <v>1</v>
      </c>
    </row>
    <row r="8098" spans="2:11" x14ac:dyDescent="0.3">
      <c r="B8098" s="75">
        <v>43165</v>
      </c>
      <c r="C8098" s="76">
        <v>45021</v>
      </c>
      <c r="D8098" s="77">
        <v>1329</v>
      </c>
      <c r="E8098" s="77">
        <v>1</v>
      </c>
      <c r="F8098" s="78"/>
      <c r="G8098" s="79">
        <v>45021.405555555561</v>
      </c>
      <c r="H8098" s="77">
        <v>163</v>
      </c>
      <c r="I8098" s="76">
        <v>45021.947916666664</v>
      </c>
      <c r="J8098" s="78"/>
      <c r="K8098" s="80">
        <v>1</v>
      </c>
    </row>
    <row r="8099" spans="2:11" x14ac:dyDescent="0.3">
      <c r="B8099" s="75">
        <v>43166</v>
      </c>
      <c r="C8099" s="76">
        <v>45021</v>
      </c>
      <c r="D8099" s="77">
        <v>579</v>
      </c>
      <c r="E8099" s="77">
        <v>5</v>
      </c>
      <c r="F8099" s="78"/>
      <c r="G8099" s="79">
        <v>45021.417407407411</v>
      </c>
      <c r="H8099" s="77">
        <v>160</v>
      </c>
      <c r="I8099" s="76">
        <v>45021.947916666664</v>
      </c>
      <c r="J8099" s="78"/>
      <c r="K8099" s="80">
        <v>1</v>
      </c>
    </row>
    <row r="8100" spans="2:11" x14ac:dyDescent="0.3">
      <c r="B8100" s="75">
        <v>43167</v>
      </c>
      <c r="C8100" s="76">
        <v>45021</v>
      </c>
      <c r="D8100" s="77">
        <v>829</v>
      </c>
      <c r="E8100" s="77">
        <v>3</v>
      </c>
      <c r="F8100" s="78"/>
      <c r="G8100" s="79">
        <v>45021.425451388895</v>
      </c>
      <c r="H8100" s="77">
        <v>167</v>
      </c>
      <c r="I8100" s="76">
        <v>45021.947916666664</v>
      </c>
      <c r="J8100" s="78"/>
      <c r="K8100" s="80">
        <v>1</v>
      </c>
    </row>
    <row r="8101" spans="2:11" x14ac:dyDescent="0.3">
      <c r="B8101" s="75">
        <v>43168</v>
      </c>
      <c r="C8101" s="76">
        <v>45021</v>
      </c>
      <c r="D8101" s="77">
        <v>677</v>
      </c>
      <c r="E8101" s="77">
        <v>3</v>
      </c>
      <c r="F8101" s="78"/>
      <c r="G8101" s="79">
        <v>45021.44099537038</v>
      </c>
      <c r="H8101" s="77">
        <v>141</v>
      </c>
      <c r="I8101" s="76">
        <v>45021.947916666664</v>
      </c>
      <c r="J8101" s="78"/>
      <c r="K8101" s="80">
        <v>1</v>
      </c>
    </row>
    <row r="8102" spans="2:11" x14ac:dyDescent="0.3">
      <c r="B8102" s="75">
        <v>43169</v>
      </c>
      <c r="C8102" s="76">
        <v>45021</v>
      </c>
      <c r="D8102" s="77">
        <v>1009</v>
      </c>
      <c r="E8102" s="77">
        <v>6</v>
      </c>
      <c r="F8102" s="78"/>
      <c r="G8102" s="79">
        <v>45021.449456018527</v>
      </c>
      <c r="H8102" s="77">
        <v>177</v>
      </c>
      <c r="I8102" s="76">
        <v>45021.947916666664</v>
      </c>
      <c r="J8102" s="78"/>
      <c r="K8102" s="80">
        <v>1</v>
      </c>
    </row>
    <row r="8103" spans="2:11" x14ac:dyDescent="0.3">
      <c r="B8103" s="75">
        <v>43170</v>
      </c>
      <c r="C8103" s="76">
        <v>45021</v>
      </c>
      <c r="D8103" s="77">
        <v>1360</v>
      </c>
      <c r="E8103" s="77">
        <v>5</v>
      </c>
      <c r="F8103" s="78"/>
      <c r="G8103" s="79">
        <v>45021.459895833344</v>
      </c>
      <c r="H8103" s="77">
        <v>159</v>
      </c>
      <c r="I8103" s="76">
        <v>45021.947916666664</v>
      </c>
      <c r="J8103" s="78"/>
      <c r="K8103" s="80">
        <v>1</v>
      </c>
    </row>
    <row r="8104" spans="2:11" x14ac:dyDescent="0.3">
      <c r="B8104" s="75">
        <v>43171</v>
      </c>
      <c r="C8104" s="76">
        <v>45021</v>
      </c>
      <c r="D8104" s="77">
        <v>1270</v>
      </c>
      <c r="E8104" s="77">
        <v>4</v>
      </c>
      <c r="F8104" s="78"/>
      <c r="G8104" s="79">
        <v>45021.473391203712</v>
      </c>
      <c r="H8104" s="77">
        <v>167</v>
      </c>
      <c r="I8104" s="76">
        <v>45021.947916666664</v>
      </c>
      <c r="J8104" s="78"/>
      <c r="K8104" s="80">
        <v>1</v>
      </c>
    </row>
    <row r="8105" spans="2:11" x14ac:dyDescent="0.3">
      <c r="B8105" s="75">
        <v>43172</v>
      </c>
      <c r="C8105" s="76">
        <v>45021</v>
      </c>
      <c r="D8105" s="77">
        <v>1024</v>
      </c>
      <c r="E8105" s="77">
        <v>1</v>
      </c>
      <c r="F8105" s="78"/>
      <c r="G8105" s="79">
        <v>45021.481412037043</v>
      </c>
      <c r="H8105" s="77">
        <v>158</v>
      </c>
      <c r="I8105" s="76">
        <v>45021.947916666664</v>
      </c>
      <c r="J8105" s="78"/>
      <c r="K8105" s="80">
        <v>1</v>
      </c>
    </row>
    <row r="8106" spans="2:11" x14ac:dyDescent="0.3">
      <c r="B8106" s="75">
        <v>43173</v>
      </c>
      <c r="C8106" s="76">
        <v>45021</v>
      </c>
      <c r="D8106" s="77">
        <v>467</v>
      </c>
      <c r="E8106" s="77">
        <v>1</v>
      </c>
      <c r="F8106" s="78"/>
      <c r="G8106" s="79">
        <v>45021.490405092598</v>
      </c>
      <c r="H8106" s="77">
        <v>153</v>
      </c>
      <c r="I8106" s="76">
        <v>45021.947916666664</v>
      </c>
      <c r="J8106" s="78"/>
      <c r="K8106" s="80">
        <v>1</v>
      </c>
    </row>
    <row r="8107" spans="2:11" x14ac:dyDescent="0.3">
      <c r="B8107" s="75">
        <v>43174</v>
      </c>
      <c r="C8107" s="76">
        <v>45021</v>
      </c>
      <c r="D8107" s="77">
        <v>267</v>
      </c>
      <c r="E8107" s="77">
        <v>3</v>
      </c>
      <c r="F8107" s="78"/>
      <c r="G8107" s="79">
        <v>45021.504837962966</v>
      </c>
      <c r="H8107" s="77">
        <v>167</v>
      </c>
      <c r="I8107" s="76">
        <v>45021.947916666664</v>
      </c>
      <c r="J8107" s="78"/>
      <c r="K8107" s="80">
        <v>1</v>
      </c>
    </row>
    <row r="8108" spans="2:11" x14ac:dyDescent="0.3">
      <c r="B8108" s="75">
        <v>43175</v>
      </c>
      <c r="C8108" s="76">
        <v>45021</v>
      </c>
      <c r="D8108" s="77">
        <v>796</v>
      </c>
      <c r="E8108" s="77">
        <v>6</v>
      </c>
      <c r="F8108" s="78"/>
      <c r="G8108" s="79">
        <v>45021.518460648149</v>
      </c>
      <c r="H8108" s="77">
        <v>154</v>
      </c>
      <c r="I8108" s="76">
        <v>45021.947916666664</v>
      </c>
      <c r="J8108" s="78"/>
      <c r="K8108" s="80">
        <v>1</v>
      </c>
    </row>
    <row r="8109" spans="2:11" x14ac:dyDescent="0.3">
      <c r="B8109" s="75">
        <v>43176</v>
      </c>
      <c r="C8109" s="76">
        <v>45021</v>
      </c>
      <c r="D8109" s="77">
        <v>1395</v>
      </c>
      <c r="E8109" s="77">
        <v>6</v>
      </c>
      <c r="F8109" s="78"/>
      <c r="G8109" s="79">
        <v>45021.52753472222</v>
      </c>
      <c r="H8109" s="77">
        <v>140</v>
      </c>
      <c r="I8109" s="76">
        <v>45021.947916666664</v>
      </c>
      <c r="J8109" s="78"/>
      <c r="K8109" s="80">
        <v>1</v>
      </c>
    </row>
    <row r="8110" spans="2:11" x14ac:dyDescent="0.3">
      <c r="B8110" s="75">
        <v>43177</v>
      </c>
      <c r="C8110" s="76">
        <v>45021</v>
      </c>
      <c r="D8110" s="77">
        <v>619</v>
      </c>
      <c r="E8110" s="77">
        <v>6</v>
      </c>
      <c r="F8110" s="78"/>
      <c r="G8110" s="79">
        <v>45021.542002314811</v>
      </c>
      <c r="H8110" s="77">
        <v>151</v>
      </c>
      <c r="I8110" s="76">
        <v>45021.947916666664</v>
      </c>
      <c r="J8110" s="78"/>
      <c r="K8110" s="80">
        <v>1</v>
      </c>
    </row>
    <row r="8111" spans="2:11" x14ac:dyDescent="0.3">
      <c r="B8111" s="75">
        <v>43178</v>
      </c>
      <c r="C8111" s="76">
        <v>45021</v>
      </c>
      <c r="D8111" s="77">
        <v>1012</v>
      </c>
      <c r="E8111" s="77">
        <v>2</v>
      </c>
      <c r="F8111" s="78"/>
      <c r="G8111" s="79">
        <v>45021.556273148148</v>
      </c>
      <c r="H8111" s="77">
        <v>178</v>
      </c>
      <c r="I8111" s="76">
        <v>45021.947916666664</v>
      </c>
      <c r="J8111" s="78"/>
      <c r="K8111" s="80">
        <v>1</v>
      </c>
    </row>
    <row r="8112" spans="2:11" x14ac:dyDescent="0.3">
      <c r="B8112" s="75">
        <v>43179</v>
      </c>
      <c r="C8112" s="76">
        <v>45021</v>
      </c>
      <c r="D8112" s="77">
        <v>79</v>
      </c>
      <c r="E8112" s="77">
        <v>3</v>
      </c>
      <c r="F8112" s="78"/>
      <c r="G8112" s="79">
        <v>45021.56695601852</v>
      </c>
      <c r="H8112" s="77">
        <v>166</v>
      </c>
      <c r="I8112" s="76">
        <v>45021.947916666664</v>
      </c>
      <c r="J8112" s="78"/>
      <c r="K8112" s="80">
        <v>1</v>
      </c>
    </row>
    <row r="8113" spans="2:11" x14ac:dyDescent="0.3">
      <c r="B8113" s="75">
        <v>43180</v>
      </c>
      <c r="C8113" s="76">
        <v>45021</v>
      </c>
      <c r="D8113" s="77">
        <v>739</v>
      </c>
      <c r="E8113" s="77">
        <v>2</v>
      </c>
      <c r="F8113" s="78"/>
      <c r="G8113" s="79">
        <v>45021.581365740742</v>
      </c>
      <c r="H8113" s="77">
        <v>146</v>
      </c>
      <c r="I8113" s="76">
        <v>45021.947916666664</v>
      </c>
      <c r="J8113" s="78"/>
      <c r="K8113" s="80">
        <v>1</v>
      </c>
    </row>
    <row r="8114" spans="2:11" x14ac:dyDescent="0.3">
      <c r="B8114" s="75">
        <v>43181</v>
      </c>
      <c r="C8114" s="76">
        <v>45021</v>
      </c>
      <c r="D8114" s="77">
        <v>1373</v>
      </c>
      <c r="E8114" s="77">
        <v>3</v>
      </c>
      <c r="F8114" s="78"/>
      <c r="G8114" s="79">
        <v>45021.592164351852</v>
      </c>
      <c r="H8114" s="77">
        <v>172</v>
      </c>
      <c r="I8114" s="76">
        <v>45021.947916666664</v>
      </c>
      <c r="J8114" s="78"/>
      <c r="K8114" s="80">
        <v>1</v>
      </c>
    </row>
    <row r="8115" spans="2:11" x14ac:dyDescent="0.3">
      <c r="B8115" s="75">
        <v>43182</v>
      </c>
      <c r="C8115" s="76">
        <v>45021</v>
      </c>
      <c r="D8115" s="77">
        <v>853</v>
      </c>
      <c r="E8115" s="77">
        <v>3</v>
      </c>
      <c r="F8115" s="78"/>
      <c r="G8115" s="79">
        <v>45021.605046296296</v>
      </c>
      <c r="H8115" s="77">
        <v>175</v>
      </c>
      <c r="I8115" s="76">
        <v>45021.947916666664</v>
      </c>
      <c r="J8115" s="78"/>
      <c r="K8115" s="80">
        <v>1</v>
      </c>
    </row>
    <row r="8116" spans="2:11" x14ac:dyDescent="0.3">
      <c r="B8116" s="75">
        <v>43183</v>
      </c>
      <c r="C8116" s="76">
        <v>45021</v>
      </c>
      <c r="D8116" s="77">
        <v>68</v>
      </c>
      <c r="E8116" s="77">
        <v>5</v>
      </c>
      <c r="F8116" s="78"/>
      <c r="G8116" s="79">
        <v>45021.61996527778</v>
      </c>
      <c r="H8116" s="77">
        <v>150</v>
      </c>
      <c r="I8116" s="76">
        <v>45021.947916666664</v>
      </c>
      <c r="J8116" s="78"/>
      <c r="K8116" s="80">
        <v>1</v>
      </c>
    </row>
    <row r="8117" spans="2:11" x14ac:dyDescent="0.3">
      <c r="B8117" s="75">
        <v>43184</v>
      </c>
      <c r="C8117" s="76">
        <v>45021</v>
      </c>
      <c r="D8117" s="77">
        <v>1250</v>
      </c>
      <c r="E8117" s="77">
        <v>6</v>
      </c>
      <c r="F8117" s="78"/>
      <c r="G8117" s="79">
        <v>45021.633125</v>
      </c>
      <c r="H8117" s="77">
        <v>141</v>
      </c>
      <c r="I8117" s="76">
        <v>45021.947916666664</v>
      </c>
      <c r="J8117" s="78"/>
      <c r="K8117" s="80">
        <v>1</v>
      </c>
    </row>
    <row r="8118" spans="2:11" x14ac:dyDescent="0.3">
      <c r="B8118" s="75">
        <v>43185</v>
      </c>
      <c r="C8118" s="76">
        <v>45021</v>
      </c>
      <c r="D8118" s="77">
        <v>763</v>
      </c>
      <c r="E8118" s="77">
        <v>2</v>
      </c>
      <c r="F8118" s="78"/>
      <c r="G8118" s="79">
        <v>45021.642233796294</v>
      </c>
      <c r="H8118" s="77">
        <v>178</v>
      </c>
      <c r="I8118" s="76">
        <v>45021.947916666664</v>
      </c>
      <c r="J8118" s="78"/>
      <c r="K8118" s="80">
        <v>1</v>
      </c>
    </row>
    <row r="8119" spans="2:11" x14ac:dyDescent="0.3">
      <c r="B8119" s="75">
        <v>43186</v>
      </c>
      <c r="C8119" s="76">
        <v>45021</v>
      </c>
      <c r="D8119" s="77">
        <v>564</v>
      </c>
      <c r="E8119" s="77">
        <v>5</v>
      </c>
      <c r="F8119" s="78"/>
      <c r="G8119" s="79">
        <v>45021.650046296294</v>
      </c>
      <c r="H8119" s="77">
        <v>162</v>
      </c>
      <c r="I8119" s="76">
        <v>45021.947916666664</v>
      </c>
      <c r="J8119" s="78"/>
      <c r="K8119" s="80">
        <v>1</v>
      </c>
    </row>
    <row r="8120" spans="2:11" x14ac:dyDescent="0.3">
      <c r="B8120" s="75">
        <v>43187</v>
      </c>
      <c r="C8120" s="76">
        <v>45021</v>
      </c>
      <c r="D8120" s="77">
        <v>604</v>
      </c>
      <c r="E8120" s="77">
        <v>5</v>
      </c>
      <c r="F8120" s="78"/>
      <c r="G8120" s="79">
        <v>45021.659999999996</v>
      </c>
      <c r="H8120" s="77">
        <v>171</v>
      </c>
      <c r="I8120" s="76">
        <v>45021.947916666664</v>
      </c>
      <c r="J8120" s="78"/>
      <c r="K8120" s="80">
        <v>1</v>
      </c>
    </row>
    <row r="8121" spans="2:11" x14ac:dyDescent="0.3">
      <c r="B8121" s="75">
        <v>43188</v>
      </c>
      <c r="C8121" s="76">
        <v>45021</v>
      </c>
      <c r="D8121" s="77">
        <v>203</v>
      </c>
      <c r="E8121" s="77">
        <v>4</v>
      </c>
      <c r="F8121" s="78"/>
      <c r="G8121" s="79">
        <v>45021.669652777775</v>
      </c>
      <c r="H8121" s="77">
        <v>152</v>
      </c>
      <c r="I8121" s="76">
        <v>45021.947916666664</v>
      </c>
      <c r="J8121" s="78"/>
      <c r="K8121" s="80">
        <v>1</v>
      </c>
    </row>
    <row r="8122" spans="2:11" x14ac:dyDescent="0.3">
      <c r="B8122" s="75">
        <v>43189</v>
      </c>
      <c r="C8122" s="76">
        <v>45021</v>
      </c>
      <c r="D8122" s="77">
        <v>85</v>
      </c>
      <c r="E8122" s="77">
        <v>2</v>
      </c>
      <c r="F8122" s="78"/>
      <c r="G8122" s="79">
        <v>45021.684490740736</v>
      </c>
      <c r="H8122" s="77">
        <v>165</v>
      </c>
      <c r="I8122" s="76">
        <v>45021.947916666664</v>
      </c>
      <c r="J8122" s="78"/>
      <c r="K8122" s="80">
        <v>1</v>
      </c>
    </row>
    <row r="8123" spans="2:11" x14ac:dyDescent="0.3">
      <c r="B8123" s="75">
        <v>43190</v>
      </c>
      <c r="C8123" s="76">
        <v>45021</v>
      </c>
      <c r="D8123" s="77">
        <v>674</v>
      </c>
      <c r="E8123" s="77">
        <v>1</v>
      </c>
      <c r="F8123" s="78"/>
      <c r="G8123" s="79">
        <v>45021.694409722215</v>
      </c>
      <c r="H8123" s="77">
        <v>158</v>
      </c>
      <c r="I8123" s="76">
        <v>45021.947916666664</v>
      </c>
      <c r="J8123" s="78"/>
      <c r="K8123" s="80">
        <v>1</v>
      </c>
    </row>
    <row r="8124" spans="2:11" x14ac:dyDescent="0.3">
      <c r="B8124" s="75">
        <v>43191</v>
      </c>
      <c r="C8124" s="76">
        <v>45021</v>
      </c>
      <c r="D8124" s="77">
        <v>790</v>
      </c>
      <c r="E8124" s="77">
        <v>1</v>
      </c>
      <c r="F8124" s="78"/>
      <c r="G8124" s="79">
        <v>45021.705231481472</v>
      </c>
      <c r="H8124" s="77">
        <v>143</v>
      </c>
      <c r="I8124" s="76">
        <v>45021.947916666664</v>
      </c>
      <c r="J8124" s="78"/>
      <c r="K8124" s="80">
        <v>1</v>
      </c>
    </row>
    <row r="8125" spans="2:11" x14ac:dyDescent="0.3">
      <c r="B8125" s="75">
        <v>43192</v>
      </c>
      <c r="C8125" s="76">
        <v>45021</v>
      </c>
      <c r="D8125" s="77">
        <v>439</v>
      </c>
      <c r="E8125" s="77">
        <v>2</v>
      </c>
      <c r="F8125" s="78"/>
      <c r="G8125" s="79">
        <v>45021.714016203696</v>
      </c>
      <c r="H8125" s="77">
        <v>151</v>
      </c>
      <c r="I8125" s="76">
        <v>45021.947916666664</v>
      </c>
      <c r="J8125" s="78"/>
      <c r="K8125" s="80">
        <v>1</v>
      </c>
    </row>
    <row r="8126" spans="2:11" x14ac:dyDescent="0.3">
      <c r="B8126" s="75">
        <v>43193</v>
      </c>
      <c r="C8126" s="76">
        <v>45021</v>
      </c>
      <c r="D8126" s="77">
        <v>921</v>
      </c>
      <c r="E8126" s="77">
        <v>4</v>
      </c>
      <c r="F8126" s="78"/>
      <c r="G8126" s="79">
        <v>45021.727974537032</v>
      </c>
      <c r="H8126" s="77">
        <v>164</v>
      </c>
      <c r="I8126" s="76">
        <v>45021.947916666664</v>
      </c>
      <c r="J8126" s="78"/>
      <c r="K8126" s="80">
        <v>1</v>
      </c>
    </row>
    <row r="8127" spans="2:11" x14ac:dyDescent="0.3">
      <c r="B8127" s="75">
        <v>43194</v>
      </c>
      <c r="C8127" s="76">
        <v>45021</v>
      </c>
      <c r="D8127" s="77">
        <v>871</v>
      </c>
      <c r="E8127" s="77">
        <v>5</v>
      </c>
      <c r="F8127" s="78"/>
      <c r="G8127" s="79">
        <v>45021.736261574071</v>
      </c>
      <c r="H8127" s="77">
        <v>170</v>
      </c>
      <c r="I8127" s="76">
        <v>45021.947916666664</v>
      </c>
      <c r="J8127" s="78"/>
      <c r="K8127" s="80">
        <v>1</v>
      </c>
    </row>
    <row r="8128" spans="2:11" x14ac:dyDescent="0.3">
      <c r="B8128" s="75">
        <v>43195</v>
      </c>
      <c r="C8128" s="76">
        <v>45021</v>
      </c>
      <c r="D8128" s="77">
        <v>1125</v>
      </c>
      <c r="E8128" s="77">
        <v>5</v>
      </c>
      <c r="F8128" s="78"/>
      <c r="G8128" s="79">
        <v>45021.745891203704</v>
      </c>
      <c r="H8128" s="77">
        <v>140</v>
      </c>
      <c r="I8128" s="76">
        <v>45021.947916666664</v>
      </c>
      <c r="J8128" s="78"/>
      <c r="K8128" s="80">
        <v>1</v>
      </c>
    </row>
    <row r="8129" spans="2:11" x14ac:dyDescent="0.3">
      <c r="B8129" s="75">
        <v>43196</v>
      </c>
      <c r="C8129" s="76">
        <v>45021</v>
      </c>
      <c r="D8129" s="77">
        <v>103</v>
      </c>
      <c r="E8129" s="77">
        <v>4</v>
      </c>
      <c r="F8129" s="78"/>
      <c r="G8129" s="79">
        <v>45021.757453703707</v>
      </c>
      <c r="H8129" s="77">
        <v>150</v>
      </c>
      <c r="I8129" s="76">
        <v>45021.947916666664</v>
      </c>
      <c r="J8129" s="78"/>
      <c r="K8129" s="80">
        <v>1</v>
      </c>
    </row>
    <row r="8130" spans="2:11" x14ac:dyDescent="0.3">
      <c r="B8130" s="75">
        <v>43197</v>
      </c>
      <c r="C8130" s="76">
        <v>45021</v>
      </c>
      <c r="D8130" s="77">
        <v>1115</v>
      </c>
      <c r="E8130" s="77">
        <v>3</v>
      </c>
      <c r="F8130" s="78"/>
      <c r="G8130" s="79">
        <v>45021.767523148148</v>
      </c>
      <c r="H8130" s="77">
        <v>168</v>
      </c>
      <c r="I8130" s="76">
        <v>45021.947916666664</v>
      </c>
      <c r="J8130" s="78"/>
      <c r="K8130" s="80">
        <v>1</v>
      </c>
    </row>
    <row r="8131" spans="2:11" x14ac:dyDescent="0.3">
      <c r="B8131" s="75">
        <v>43198</v>
      </c>
      <c r="C8131" s="76">
        <v>45021</v>
      </c>
      <c r="D8131" s="77">
        <v>1169</v>
      </c>
      <c r="E8131" s="77">
        <v>6</v>
      </c>
      <c r="F8131" s="78"/>
      <c r="G8131" s="79">
        <v>45021.782442129632</v>
      </c>
      <c r="H8131" s="77">
        <v>165</v>
      </c>
      <c r="I8131" s="76">
        <v>45021.947916666664</v>
      </c>
      <c r="J8131" s="78"/>
      <c r="K8131" s="80">
        <v>1</v>
      </c>
    </row>
    <row r="8132" spans="2:11" x14ac:dyDescent="0.3">
      <c r="B8132" s="75">
        <v>43199</v>
      </c>
      <c r="C8132" s="76">
        <v>45021</v>
      </c>
      <c r="D8132" s="77">
        <v>366</v>
      </c>
      <c r="E8132" s="77">
        <v>4</v>
      </c>
      <c r="F8132" s="78"/>
      <c r="G8132" s="79">
        <v>45021.795671296299</v>
      </c>
      <c r="H8132" s="77">
        <v>149</v>
      </c>
      <c r="I8132" s="76">
        <v>45021.947916666664</v>
      </c>
      <c r="J8132" s="78"/>
      <c r="K8132" s="80">
        <v>1</v>
      </c>
    </row>
    <row r="8133" spans="2:11" x14ac:dyDescent="0.3">
      <c r="B8133" s="75">
        <v>43200</v>
      </c>
      <c r="C8133" s="76">
        <v>45021</v>
      </c>
      <c r="D8133" s="77">
        <v>1020</v>
      </c>
      <c r="E8133" s="77">
        <v>2</v>
      </c>
      <c r="F8133" s="78"/>
      <c r="G8133" s="79">
        <v>45021.809097222227</v>
      </c>
      <c r="H8133" s="77">
        <v>179</v>
      </c>
      <c r="I8133" s="76">
        <v>45021.947916666664</v>
      </c>
      <c r="J8133" s="78"/>
      <c r="K8133" s="80">
        <v>1</v>
      </c>
    </row>
    <row r="8134" spans="2:11" x14ac:dyDescent="0.3">
      <c r="B8134" s="75">
        <v>43201</v>
      </c>
      <c r="C8134" s="76">
        <v>45021</v>
      </c>
      <c r="D8134" s="77">
        <v>954</v>
      </c>
      <c r="E8134" s="77">
        <v>4</v>
      </c>
      <c r="F8134" s="78"/>
      <c r="G8134" s="79">
        <v>45021.817893518521</v>
      </c>
      <c r="H8134" s="77">
        <v>155</v>
      </c>
      <c r="I8134" s="76">
        <v>45021.947916666664</v>
      </c>
      <c r="J8134" s="78"/>
      <c r="K8134" s="80">
        <v>1</v>
      </c>
    </row>
    <row r="8135" spans="2:11" x14ac:dyDescent="0.3">
      <c r="B8135" s="75">
        <v>43202</v>
      </c>
      <c r="C8135" s="76">
        <v>45021</v>
      </c>
      <c r="D8135" s="77">
        <v>610</v>
      </c>
      <c r="E8135" s="77">
        <v>5</v>
      </c>
      <c r="F8135" s="78"/>
      <c r="G8135" s="79">
        <v>45021.83017361111</v>
      </c>
      <c r="H8135" s="77">
        <v>144</v>
      </c>
      <c r="I8135" s="76">
        <v>45021.947916666664</v>
      </c>
      <c r="J8135" s="78"/>
      <c r="K8135" s="80">
        <v>1</v>
      </c>
    </row>
    <row r="8136" spans="2:11" x14ac:dyDescent="0.3">
      <c r="B8136" s="75">
        <v>43203</v>
      </c>
      <c r="C8136" s="76">
        <v>45021</v>
      </c>
      <c r="D8136" s="77">
        <v>1173</v>
      </c>
      <c r="E8136" s="77">
        <v>5</v>
      </c>
      <c r="F8136" s="78"/>
      <c r="G8136" s="79">
        <v>45021.840879629628</v>
      </c>
      <c r="H8136" s="77">
        <v>155</v>
      </c>
      <c r="I8136" s="76">
        <v>45021.947916666664</v>
      </c>
      <c r="J8136" s="78"/>
      <c r="K8136" s="80">
        <v>1</v>
      </c>
    </row>
    <row r="8137" spans="2:11" x14ac:dyDescent="0.3">
      <c r="B8137" s="75">
        <v>43204</v>
      </c>
      <c r="C8137" s="76">
        <v>45021</v>
      </c>
      <c r="D8137" s="77">
        <v>532</v>
      </c>
      <c r="E8137" s="77">
        <v>1</v>
      </c>
      <c r="F8137" s="78"/>
      <c r="G8137" s="79">
        <v>45021.853414351848</v>
      </c>
      <c r="H8137" s="77">
        <v>165</v>
      </c>
      <c r="I8137" s="76">
        <v>45021.947916666664</v>
      </c>
      <c r="J8137" s="78"/>
      <c r="K8137" s="80">
        <v>1</v>
      </c>
    </row>
    <row r="8138" spans="2:11" x14ac:dyDescent="0.3">
      <c r="B8138" s="75">
        <v>43205</v>
      </c>
      <c r="C8138" s="76">
        <v>45021</v>
      </c>
      <c r="D8138" s="77">
        <v>1253</v>
      </c>
      <c r="E8138" s="77">
        <v>2</v>
      </c>
      <c r="F8138" s="78"/>
      <c r="G8138" s="79">
        <v>45021.863391203697</v>
      </c>
      <c r="H8138" s="77">
        <v>159</v>
      </c>
      <c r="I8138" s="76">
        <v>45021.947916666664</v>
      </c>
      <c r="J8138" s="78"/>
      <c r="K8138" s="80">
        <v>1</v>
      </c>
    </row>
    <row r="8139" spans="2:11" x14ac:dyDescent="0.3">
      <c r="B8139" s="75">
        <v>43206</v>
      </c>
      <c r="C8139" s="76">
        <v>45021</v>
      </c>
      <c r="D8139" s="77">
        <v>543</v>
      </c>
      <c r="E8139" s="77">
        <v>6</v>
      </c>
      <c r="F8139" s="78"/>
      <c r="G8139" s="79">
        <v>45021.876597222217</v>
      </c>
      <c r="H8139" s="77">
        <v>177</v>
      </c>
      <c r="I8139" s="76">
        <v>45021.947916666664</v>
      </c>
      <c r="J8139" s="78"/>
      <c r="K8139" s="80">
        <v>1</v>
      </c>
    </row>
    <row r="8140" spans="2:11" x14ac:dyDescent="0.3">
      <c r="B8140" s="75">
        <v>43207</v>
      </c>
      <c r="C8140" s="76">
        <v>45021</v>
      </c>
      <c r="D8140" s="77">
        <v>632</v>
      </c>
      <c r="E8140" s="77">
        <v>6</v>
      </c>
      <c r="F8140" s="78"/>
      <c r="G8140" s="79">
        <v>45021.887453703697</v>
      </c>
      <c r="H8140" s="77">
        <v>158</v>
      </c>
      <c r="I8140" s="76">
        <v>45021.947916666664</v>
      </c>
      <c r="J8140" s="78"/>
      <c r="K8140" s="80">
        <v>1</v>
      </c>
    </row>
    <row r="8141" spans="2:11" x14ac:dyDescent="0.3">
      <c r="B8141" s="75">
        <v>43208</v>
      </c>
      <c r="C8141" s="76">
        <v>45021</v>
      </c>
      <c r="D8141" s="77">
        <v>587</v>
      </c>
      <c r="E8141" s="77">
        <v>4</v>
      </c>
      <c r="F8141" s="78"/>
      <c r="G8141" s="79">
        <v>45021.89662037036</v>
      </c>
      <c r="H8141" s="77">
        <v>169</v>
      </c>
      <c r="I8141" s="76">
        <v>45021.947916666664</v>
      </c>
      <c r="J8141" s="78"/>
      <c r="K8141" s="80">
        <v>1</v>
      </c>
    </row>
    <row r="8142" spans="2:11" x14ac:dyDescent="0.3">
      <c r="B8142" s="75">
        <v>43209</v>
      </c>
      <c r="C8142" s="76">
        <v>45022</v>
      </c>
      <c r="D8142" s="77">
        <v>332</v>
      </c>
      <c r="E8142" s="77">
        <v>4</v>
      </c>
      <c r="F8142" s="78"/>
      <c r="G8142" s="79">
        <v>45022.333333333336</v>
      </c>
      <c r="H8142" s="77">
        <v>151</v>
      </c>
      <c r="I8142" s="76">
        <v>45022.956250000003</v>
      </c>
      <c r="J8142" s="78"/>
      <c r="K8142" s="80">
        <v>1</v>
      </c>
    </row>
    <row r="8143" spans="2:11" x14ac:dyDescent="0.3">
      <c r="B8143" s="75">
        <v>43210</v>
      </c>
      <c r="C8143" s="76">
        <v>45022</v>
      </c>
      <c r="D8143" s="77">
        <v>241</v>
      </c>
      <c r="E8143" s="77">
        <v>1</v>
      </c>
      <c r="F8143" s="78"/>
      <c r="G8143" s="79">
        <v>45022.343715277777</v>
      </c>
      <c r="H8143" s="77">
        <v>168</v>
      </c>
      <c r="I8143" s="76">
        <v>45022.956250000003</v>
      </c>
      <c r="J8143" s="78"/>
      <c r="K8143" s="80">
        <v>1</v>
      </c>
    </row>
    <row r="8144" spans="2:11" x14ac:dyDescent="0.3">
      <c r="B8144" s="75">
        <v>43211</v>
      </c>
      <c r="C8144" s="76">
        <v>45022</v>
      </c>
      <c r="D8144" s="77">
        <v>1244</v>
      </c>
      <c r="E8144" s="77">
        <v>2</v>
      </c>
      <c r="F8144" s="78"/>
      <c r="G8144" s="79">
        <v>45022.358472222222</v>
      </c>
      <c r="H8144" s="77">
        <v>177</v>
      </c>
      <c r="I8144" s="76">
        <v>45022.956250000003</v>
      </c>
      <c r="J8144" s="78"/>
      <c r="K8144" s="80">
        <v>1</v>
      </c>
    </row>
    <row r="8145" spans="2:11" x14ac:dyDescent="0.3">
      <c r="B8145" s="75">
        <v>43212</v>
      </c>
      <c r="C8145" s="76">
        <v>45022</v>
      </c>
      <c r="D8145" s="77">
        <v>394</v>
      </c>
      <c r="E8145" s="77">
        <v>2</v>
      </c>
      <c r="F8145" s="78"/>
      <c r="G8145" s="79">
        <v>45022.369317129633</v>
      </c>
      <c r="H8145" s="77">
        <v>173</v>
      </c>
      <c r="I8145" s="76">
        <v>45022.956250000003</v>
      </c>
      <c r="J8145" s="78"/>
      <c r="K8145" s="80">
        <v>1</v>
      </c>
    </row>
    <row r="8146" spans="2:11" x14ac:dyDescent="0.3">
      <c r="B8146" s="75">
        <v>43213</v>
      </c>
      <c r="C8146" s="76">
        <v>45022</v>
      </c>
      <c r="D8146" s="77">
        <v>352</v>
      </c>
      <c r="E8146" s="77">
        <v>5</v>
      </c>
      <c r="F8146" s="78"/>
      <c r="G8146" s="79">
        <v>45022.381550925929</v>
      </c>
      <c r="H8146" s="77">
        <v>171</v>
      </c>
      <c r="I8146" s="76">
        <v>45022.956250000003</v>
      </c>
      <c r="J8146" s="78"/>
      <c r="K8146" s="80">
        <v>1</v>
      </c>
    </row>
    <row r="8147" spans="2:11" x14ac:dyDescent="0.3">
      <c r="B8147" s="75">
        <v>43214</v>
      </c>
      <c r="C8147" s="76">
        <v>45022</v>
      </c>
      <c r="D8147" s="77">
        <v>457</v>
      </c>
      <c r="E8147" s="77">
        <v>4</v>
      </c>
      <c r="F8147" s="78"/>
      <c r="G8147" s="79">
        <v>45022.392592592594</v>
      </c>
      <c r="H8147" s="77">
        <v>150</v>
      </c>
      <c r="I8147" s="76">
        <v>45022.956250000003</v>
      </c>
      <c r="J8147" s="78"/>
      <c r="K8147" s="80">
        <v>1</v>
      </c>
    </row>
    <row r="8148" spans="2:11" x14ac:dyDescent="0.3">
      <c r="B8148" s="75">
        <v>43215</v>
      </c>
      <c r="C8148" s="76">
        <v>45022</v>
      </c>
      <c r="D8148" s="77">
        <v>655</v>
      </c>
      <c r="E8148" s="77">
        <v>6</v>
      </c>
      <c r="F8148" s="78"/>
      <c r="G8148" s="79">
        <v>45022.406724537039</v>
      </c>
      <c r="H8148" s="77">
        <v>142</v>
      </c>
      <c r="I8148" s="76">
        <v>45022.956250000003</v>
      </c>
      <c r="J8148" s="78"/>
      <c r="K8148" s="80">
        <v>1</v>
      </c>
    </row>
    <row r="8149" spans="2:11" x14ac:dyDescent="0.3">
      <c r="B8149" s="75">
        <v>43216</v>
      </c>
      <c r="C8149" s="76">
        <v>45022</v>
      </c>
      <c r="D8149" s="77">
        <v>1170</v>
      </c>
      <c r="E8149" s="77">
        <v>1</v>
      </c>
      <c r="F8149" s="78"/>
      <c r="G8149" s="79">
        <v>45022.420578703706</v>
      </c>
      <c r="H8149" s="77">
        <v>168</v>
      </c>
      <c r="I8149" s="76">
        <v>45022.956250000003</v>
      </c>
      <c r="J8149" s="78"/>
      <c r="K8149" s="80">
        <v>1</v>
      </c>
    </row>
    <row r="8150" spans="2:11" x14ac:dyDescent="0.3">
      <c r="B8150" s="75">
        <v>43217</v>
      </c>
      <c r="C8150" s="76">
        <v>45022</v>
      </c>
      <c r="D8150" s="77">
        <v>420</v>
      </c>
      <c r="E8150" s="77">
        <v>4</v>
      </c>
      <c r="F8150" s="78"/>
      <c r="G8150" s="79">
        <v>45022.431736111117</v>
      </c>
      <c r="H8150" s="77">
        <v>176</v>
      </c>
      <c r="I8150" s="76">
        <v>45022.956250000003</v>
      </c>
      <c r="J8150" s="78"/>
      <c r="K8150" s="80">
        <v>1</v>
      </c>
    </row>
    <row r="8151" spans="2:11" x14ac:dyDescent="0.3">
      <c r="B8151" s="75">
        <v>43218</v>
      </c>
      <c r="C8151" s="76">
        <v>45022</v>
      </c>
      <c r="D8151" s="77">
        <v>592</v>
      </c>
      <c r="E8151" s="77">
        <v>3</v>
      </c>
      <c r="F8151" s="78"/>
      <c r="G8151" s="79">
        <v>45022.443263888897</v>
      </c>
      <c r="H8151" s="77">
        <v>157</v>
      </c>
      <c r="I8151" s="76">
        <v>45022.956250000003</v>
      </c>
      <c r="J8151" s="78"/>
      <c r="K8151" s="80">
        <v>1</v>
      </c>
    </row>
    <row r="8152" spans="2:11" x14ac:dyDescent="0.3">
      <c r="B8152" s="75">
        <v>43219</v>
      </c>
      <c r="C8152" s="76">
        <v>45022</v>
      </c>
      <c r="D8152" s="77">
        <v>1319</v>
      </c>
      <c r="E8152" s="77">
        <v>4</v>
      </c>
      <c r="F8152" s="78"/>
      <c r="G8152" s="79">
        <v>45022.457592592604</v>
      </c>
      <c r="H8152" s="77">
        <v>152</v>
      </c>
      <c r="I8152" s="76">
        <v>45022.956250000003</v>
      </c>
      <c r="J8152" s="78"/>
      <c r="K8152" s="80">
        <v>1</v>
      </c>
    </row>
    <row r="8153" spans="2:11" x14ac:dyDescent="0.3">
      <c r="B8153" s="75">
        <v>43220</v>
      </c>
      <c r="C8153" s="76">
        <v>45022</v>
      </c>
      <c r="D8153" s="77">
        <v>635</v>
      </c>
      <c r="E8153" s="77">
        <v>2</v>
      </c>
      <c r="F8153" s="78"/>
      <c r="G8153" s="79">
        <v>45022.469722222231</v>
      </c>
      <c r="H8153" s="77">
        <v>177</v>
      </c>
      <c r="I8153" s="76">
        <v>45022.956250000003</v>
      </c>
      <c r="J8153" s="78"/>
      <c r="K8153" s="80">
        <v>1</v>
      </c>
    </row>
    <row r="8154" spans="2:11" x14ac:dyDescent="0.3">
      <c r="B8154" s="75">
        <v>43221</v>
      </c>
      <c r="C8154" s="76">
        <v>45022</v>
      </c>
      <c r="D8154" s="77">
        <v>250</v>
      </c>
      <c r="E8154" s="77">
        <v>5</v>
      </c>
      <c r="F8154" s="78"/>
      <c r="G8154" s="79">
        <v>45022.483391203714</v>
      </c>
      <c r="H8154" s="77">
        <v>177</v>
      </c>
      <c r="I8154" s="76">
        <v>45022.956250000003</v>
      </c>
      <c r="J8154" s="78"/>
      <c r="K8154" s="80">
        <v>1</v>
      </c>
    </row>
    <row r="8155" spans="2:11" x14ac:dyDescent="0.3">
      <c r="B8155" s="75">
        <v>43222</v>
      </c>
      <c r="C8155" s="76">
        <v>45022</v>
      </c>
      <c r="D8155" s="77">
        <v>1101</v>
      </c>
      <c r="E8155" s="77">
        <v>2</v>
      </c>
      <c r="F8155" s="78"/>
      <c r="G8155" s="79">
        <v>45022.491701388899</v>
      </c>
      <c r="H8155" s="77">
        <v>172</v>
      </c>
      <c r="I8155" s="76">
        <v>45022.956250000003</v>
      </c>
      <c r="J8155" s="78"/>
      <c r="K8155" s="80">
        <v>1</v>
      </c>
    </row>
    <row r="8156" spans="2:11" x14ac:dyDescent="0.3">
      <c r="B8156" s="75">
        <v>43223</v>
      </c>
      <c r="C8156" s="76">
        <v>45022</v>
      </c>
      <c r="D8156" s="77">
        <v>399</v>
      </c>
      <c r="E8156" s="77">
        <v>1</v>
      </c>
      <c r="F8156" s="78"/>
      <c r="G8156" s="79">
        <v>45022.500891203716</v>
      </c>
      <c r="H8156" s="77">
        <v>168</v>
      </c>
      <c r="I8156" s="76">
        <v>45022.956250000003</v>
      </c>
      <c r="J8156" s="78"/>
      <c r="K8156" s="80">
        <v>1</v>
      </c>
    </row>
    <row r="8157" spans="2:11" x14ac:dyDescent="0.3">
      <c r="B8157" s="75">
        <v>43224</v>
      </c>
      <c r="C8157" s="76">
        <v>45022</v>
      </c>
      <c r="D8157" s="77">
        <v>466</v>
      </c>
      <c r="E8157" s="77">
        <v>3</v>
      </c>
      <c r="F8157" s="78"/>
      <c r="G8157" s="79">
        <v>45022.513275462974</v>
      </c>
      <c r="H8157" s="77">
        <v>173</v>
      </c>
      <c r="I8157" s="76">
        <v>45022.956250000003</v>
      </c>
      <c r="J8157" s="78"/>
      <c r="K8157" s="80">
        <v>1</v>
      </c>
    </row>
    <row r="8158" spans="2:11" x14ac:dyDescent="0.3">
      <c r="B8158" s="75">
        <v>43225</v>
      </c>
      <c r="C8158" s="76">
        <v>45022</v>
      </c>
      <c r="D8158" s="77">
        <v>73</v>
      </c>
      <c r="E8158" s="77">
        <v>2</v>
      </c>
      <c r="F8158" s="78"/>
      <c r="G8158" s="79">
        <v>45022.520370370381</v>
      </c>
      <c r="H8158" s="77">
        <v>161</v>
      </c>
      <c r="I8158" s="76">
        <v>45022.956250000003</v>
      </c>
      <c r="J8158" s="78"/>
      <c r="K8158" s="80">
        <v>1</v>
      </c>
    </row>
    <row r="8159" spans="2:11" x14ac:dyDescent="0.3">
      <c r="B8159" s="75">
        <v>43226</v>
      </c>
      <c r="C8159" s="76">
        <v>45022</v>
      </c>
      <c r="D8159" s="77">
        <v>447</v>
      </c>
      <c r="E8159" s="77">
        <v>5</v>
      </c>
      <c r="F8159" s="78"/>
      <c r="G8159" s="79">
        <v>45022.530844907415</v>
      </c>
      <c r="H8159" s="77">
        <v>145</v>
      </c>
      <c r="I8159" s="76">
        <v>45022.956250000003</v>
      </c>
      <c r="J8159" s="78"/>
      <c r="K8159" s="80">
        <v>1</v>
      </c>
    </row>
    <row r="8160" spans="2:11" x14ac:dyDescent="0.3">
      <c r="B8160" s="75">
        <v>43227</v>
      </c>
      <c r="C8160" s="76">
        <v>45022</v>
      </c>
      <c r="D8160" s="77">
        <v>1228</v>
      </c>
      <c r="E8160" s="77">
        <v>1</v>
      </c>
      <c r="F8160" s="78"/>
      <c r="G8160" s="79">
        <v>45022.539444444454</v>
      </c>
      <c r="H8160" s="77">
        <v>167</v>
      </c>
      <c r="I8160" s="76">
        <v>45022.956250000003</v>
      </c>
      <c r="J8160" s="78"/>
      <c r="K8160" s="80">
        <v>1</v>
      </c>
    </row>
    <row r="8161" spans="2:11" x14ac:dyDescent="0.3">
      <c r="B8161" s="75">
        <v>43228</v>
      </c>
      <c r="C8161" s="76">
        <v>45022</v>
      </c>
      <c r="D8161" s="77">
        <v>496</v>
      </c>
      <c r="E8161" s="77">
        <v>5</v>
      </c>
      <c r="F8161" s="78"/>
      <c r="G8161" s="79">
        <v>45022.550648148157</v>
      </c>
      <c r="H8161" s="77">
        <v>179</v>
      </c>
      <c r="I8161" s="76">
        <v>45022.956250000003</v>
      </c>
      <c r="J8161" s="78"/>
      <c r="K8161" s="80">
        <v>1</v>
      </c>
    </row>
    <row r="8162" spans="2:11" x14ac:dyDescent="0.3">
      <c r="B8162" s="75">
        <v>43229</v>
      </c>
      <c r="C8162" s="76">
        <v>45022</v>
      </c>
      <c r="D8162" s="77">
        <v>1117</v>
      </c>
      <c r="E8162" s="77">
        <v>4</v>
      </c>
      <c r="F8162" s="78"/>
      <c r="G8162" s="79">
        <v>45022.559375000012</v>
      </c>
      <c r="H8162" s="77">
        <v>163</v>
      </c>
      <c r="I8162" s="76">
        <v>45022.956250000003</v>
      </c>
      <c r="J8162" s="78"/>
      <c r="K8162" s="80">
        <v>1</v>
      </c>
    </row>
    <row r="8163" spans="2:11" x14ac:dyDescent="0.3">
      <c r="B8163" s="75">
        <v>43230</v>
      </c>
      <c r="C8163" s="76">
        <v>45022</v>
      </c>
      <c r="D8163" s="77">
        <v>1109</v>
      </c>
      <c r="E8163" s="77">
        <v>5</v>
      </c>
      <c r="F8163" s="78"/>
      <c r="G8163" s="79">
        <v>45022.57453703705</v>
      </c>
      <c r="H8163" s="77">
        <v>177</v>
      </c>
      <c r="I8163" s="76">
        <v>45022.956250000003</v>
      </c>
      <c r="J8163" s="78"/>
      <c r="K8163" s="80">
        <v>1</v>
      </c>
    </row>
    <row r="8164" spans="2:11" x14ac:dyDescent="0.3">
      <c r="B8164" s="75">
        <v>43231</v>
      </c>
      <c r="C8164" s="76">
        <v>45022</v>
      </c>
      <c r="D8164" s="77">
        <v>1275</v>
      </c>
      <c r="E8164" s="77">
        <v>5</v>
      </c>
      <c r="F8164" s="78"/>
      <c r="G8164" s="79">
        <v>45022.584953703714</v>
      </c>
      <c r="H8164" s="77">
        <v>145</v>
      </c>
      <c r="I8164" s="76">
        <v>45022.956250000003</v>
      </c>
      <c r="J8164" s="78"/>
      <c r="K8164" s="80">
        <v>1</v>
      </c>
    </row>
    <row r="8165" spans="2:11" x14ac:dyDescent="0.3">
      <c r="B8165" s="75">
        <v>43232</v>
      </c>
      <c r="C8165" s="76">
        <v>45022</v>
      </c>
      <c r="D8165" s="77">
        <v>1372</v>
      </c>
      <c r="E8165" s="77">
        <v>2</v>
      </c>
      <c r="F8165" s="78"/>
      <c r="G8165" s="79">
        <v>45022.592893518529</v>
      </c>
      <c r="H8165" s="77">
        <v>145</v>
      </c>
      <c r="I8165" s="76">
        <v>45022.956250000003</v>
      </c>
      <c r="J8165" s="78"/>
      <c r="K8165" s="80">
        <v>1</v>
      </c>
    </row>
    <row r="8166" spans="2:11" x14ac:dyDescent="0.3">
      <c r="B8166" s="75">
        <v>43233</v>
      </c>
      <c r="C8166" s="76">
        <v>45022</v>
      </c>
      <c r="D8166" s="77">
        <v>767</v>
      </c>
      <c r="E8166" s="77">
        <v>6</v>
      </c>
      <c r="F8166" s="78"/>
      <c r="G8166" s="79">
        <v>45022.602546296308</v>
      </c>
      <c r="H8166" s="77">
        <v>162</v>
      </c>
      <c r="I8166" s="76">
        <v>45022.956250000003</v>
      </c>
      <c r="J8166" s="78"/>
      <c r="K8166" s="80">
        <v>1</v>
      </c>
    </row>
    <row r="8167" spans="2:11" x14ac:dyDescent="0.3">
      <c r="B8167" s="75">
        <v>43234</v>
      </c>
      <c r="C8167" s="76">
        <v>45022</v>
      </c>
      <c r="D8167" s="77">
        <v>458</v>
      </c>
      <c r="E8167" s="77">
        <v>4</v>
      </c>
      <c r="F8167" s="78"/>
      <c r="G8167" s="79">
        <v>45022.613900462973</v>
      </c>
      <c r="H8167" s="77">
        <v>179</v>
      </c>
      <c r="I8167" s="76">
        <v>45022.956250000003</v>
      </c>
      <c r="J8167" s="78"/>
      <c r="K8167" s="80">
        <v>1</v>
      </c>
    </row>
    <row r="8168" spans="2:11" x14ac:dyDescent="0.3">
      <c r="B8168" s="75">
        <v>43235</v>
      </c>
      <c r="C8168" s="76">
        <v>45022</v>
      </c>
      <c r="D8168" s="77">
        <v>165</v>
      </c>
      <c r="E8168" s="77">
        <v>6</v>
      </c>
      <c r="F8168" s="78"/>
      <c r="G8168" s="79">
        <v>45022.622534722235</v>
      </c>
      <c r="H8168" s="77">
        <v>174</v>
      </c>
      <c r="I8168" s="76">
        <v>45022.956250000003</v>
      </c>
      <c r="J8168" s="78"/>
      <c r="K8168" s="80">
        <v>1</v>
      </c>
    </row>
    <row r="8169" spans="2:11" x14ac:dyDescent="0.3">
      <c r="B8169" s="75">
        <v>43236</v>
      </c>
      <c r="C8169" s="76">
        <v>45022</v>
      </c>
      <c r="D8169" s="77">
        <v>527</v>
      </c>
      <c r="E8169" s="77">
        <v>2</v>
      </c>
      <c r="F8169" s="78"/>
      <c r="G8169" s="79">
        <v>45022.635046296309</v>
      </c>
      <c r="H8169" s="77">
        <v>161</v>
      </c>
      <c r="I8169" s="76">
        <v>45022.956250000003</v>
      </c>
      <c r="J8169" s="78"/>
      <c r="K8169" s="80">
        <v>1</v>
      </c>
    </row>
    <row r="8170" spans="2:11" x14ac:dyDescent="0.3">
      <c r="B8170" s="75">
        <v>43237</v>
      </c>
      <c r="C8170" s="76">
        <v>45022</v>
      </c>
      <c r="D8170" s="77">
        <v>787</v>
      </c>
      <c r="E8170" s="77">
        <v>4</v>
      </c>
      <c r="F8170" s="78"/>
      <c r="G8170" s="79">
        <v>45022.642245370385</v>
      </c>
      <c r="H8170" s="77">
        <v>174</v>
      </c>
      <c r="I8170" s="76">
        <v>45022.956250000003</v>
      </c>
      <c r="J8170" s="78"/>
      <c r="K8170" s="80">
        <v>1</v>
      </c>
    </row>
    <row r="8171" spans="2:11" x14ac:dyDescent="0.3">
      <c r="B8171" s="75">
        <v>43238</v>
      </c>
      <c r="C8171" s="76">
        <v>45022</v>
      </c>
      <c r="D8171" s="77">
        <v>270</v>
      </c>
      <c r="E8171" s="77">
        <v>5</v>
      </c>
      <c r="F8171" s="78"/>
      <c r="G8171" s="79">
        <v>45022.652812500011</v>
      </c>
      <c r="H8171" s="77">
        <v>152</v>
      </c>
      <c r="I8171" s="76">
        <v>45022.956250000003</v>
      </c>
      <c r="J8171" s="78"/>
      <c r="K8171" s="80">
        <v>1</v>
      </c>
    </row>
    <row r="8172" spans="2:11" x14ac:dyDescent="0.3">
      <c r="B8172" s="75">
        <v>43239</v>
      </c>
      <c r="C8172" s="76">
        <v>45022</v>
      </c>
      <c r="D8172" s="77">
        <v>1031</v>
      </c>
      <c r="E8172" s="77">
        <v>3</v>
      </c>
      <c r="F8172" s="78"/>
      <c r="G8172" s="79">
        <v>45022.6651388889</v>
      </c>
      <c r="H8172" s="77">
        <v>178</v>
      </c>
      <c r="I8172" s="76">
        <v>45022.956250000003</v>
      </c>
      <c r="J8172" s="78"/>
      <c r="K8172" s="80">
        <v>1</v>
      </c>
    </row>
    <row r="8173" spans="2:11" x14ac:dyDescent="0.3">
      <c r="B8173" s="75">
        <v>43240</v>
      </c>
      <c r="C8173" s="76">
        <v>45022</v>
      </c>
      <c r="D8173" s="77">
        <v>1189</v>
      </c>
      <c r="E8173" s="77">
        <v>1</v>
      </c>
      <c r="F8173" s="78"/>
      <c r="G8173" s="79">
        <v>45022.676064814827</v>
      </c>
      <c r="H8173" s="77">
        <v>156</v>
      </c>
      <c r="I8173" s="76">
        <v>45022.956250000003</v>
      </c>
      <c r="J8173" s="78"/>
      <c r="K8173" s="80">
        <v>1</v>
      </c>
    </row>
    <row r="8174" spans="2:11" x14ac:dyDescent="0.3">
      <c r="B8174" s="75">
        <v>43241</v>
      </c>
      <c r="C8174" s="76">
        <v>45022</v>
      </c>
      <c r="D8174" s="77">
        <v>384</v>
      </c>
      <c r="E8174" s="77">
        <v>4</v>
      </c>
      <c r="F8174" s="78"/>
      <c r="G8174" s="79">
        <v>45022.686192129644</v>
      </c>
      <c r="H8174" s="77">
        <v>160</v>
      </c>
      <c r="I8174" s="76">
        <v>45022.956250000003</v>
      </c>
      <c r="J8174" s="78"/>
      <c r="K8174" s="80">
        <v>1</v>
      </c>
    </row>
    <row r="8175" spans="2:11" x14ac:dyDescent="0.3">
      <c r="B8175" s="75">
        <v>43242</v>
      </c>
      <c r="C8175" s="76">
        <v>45022</v>
      </c>
      <c r="D8175" s="77">
        <v>1127</v>
      </c>
      <c r="E8175" s="77">
        <v>1</v>
      </c>
      <c r="F8175" s="78"/>
      <c r="G8175" s="79">
        <v>45022.697916666679</v>
      </c>
      <c r="H8175" s="77">
        <v>148</v>
      </c>
      <c r="I8175" s="76">
        <v>45022.956250000003</v>
      </c>
      <c r="J8175" s="78"/>
      <c r="K8175" s="80">
        <v>1</v>
      </c>
    </row>
    <row r="8176" spans="2:11" x14ac:dyDescent="0.3">
      <c r="B8176" s="75">
        <v>43243</v>
      </c>
      <c r="C8176" s="76">
        <v>45022</v>
      </c>
      <c r="D8176" s="77">
        <v>944</v>
      </c>
      <c r="E8176" s="77">
        <v>4</v>
      </c>
      <c r="F8176" s="78"/>
      <c r="G8176" s="79">
        <v>45022.71039351853</v>
      </c>
      <c r="H8176" s="77">
        <v>173</v>
      </c>
      <c r="I8176" s="76">
        <v>45022.956250000003</v>
      </c>
      <c r="J8176" s="78"/>
      <c r="K8176" s="80">
        <v>1</v>
      </c>
    </row>
    <row r="8177" spans="2:11" x14ac:dyDescent="0.3">
      <c r="B8177" s="75">
        <v>43244</v>
      </c>
      <c r="C8177" s="76">
        <v>45022</v>
      </c>
      <c r="D8177" s="77">
        <v>598</v>
      </c>
      <c r="E8177" s="77">
        <v>2</v>
      </c>
      <c r="F8177" s="78"/>
      <c r="G8177" s="79">
        <v>45022.72328703705</v>
      </c>
      <c r="H8177" s="77">
        <v>170</v>
      </c>
      <c r="I8177" s="76">
        <v>45022.956250000003</v>
      </c>
      <c r="J8177" s="78"/>
      <c r="K8177" s="80">
        <v>1</v>
      </c>
    </row>
    <row r="8178" spans="2:11" x14ac:dyDescent="0.3">
      <c r="B8178" s="75">
        <v>43245</v>
      </c>
      <c r="C8178" s="76">
        <v>45022</v>
      </c>
      <c r="D8178" s="77">
        <v>894</v>
      </c>
      <c r="E8178" s="77">
        <v>3</v>
      </c>
      <c r="F8178" s="78"/>
      <c r="G8178" s="79">
        <v>45022.730601851865</v>
      </c>
      <c r="H8178" s="77">
        <v>148</v>
      </c>
      <c r="I8178" s="76">
        <v>45022.956250000003</v>
      </c>
      <c r="J8178" s="78"/>
      <c r="K8178" s="80">
        <v>1</v>
      </c>
    </row>
    <row r="8179" spans="2:11" x14ac:dyDescent="0.3">
      <c r="B8179" s="75">
        <v>43246</v>
      </c>
      <c r="C8179" s="76">
        <v>45022</v>
      </c>
      <c r="D8179" s="77">
        <v>1382</v>
      </c>
      <c r="E8179" s="77">
        <v>1</v>
      </c>
      <c r="F8179" s="78"/>
      <c r="G8179" s="79">
        <v>45022.742766203715</v>
      </c>
      <c r="H8179" s="77">
        <v>172</v>
      </c>
      <c r="I8179" s="76">
        <v>45022.956250000003</v>
      </c>
      <c r="J8179" s="78"/>
      <c r="K8179" s="80">
        <v>1</v>
      </c>
    </row>
    <row r="8180" spans="2:11" x14ac:dyDescent="0.3">
      <c r="B8180" s="75">
        <v>43247</v>
      </c>
      <c r="C8180" s="76">
        <v>45022</v>
      </c>
      <c r="D8180" s="77">
        <v>1401</v>
      </c>
      <c r="E8180" s="77">
        <v>6</v>
      </c>
      <c r="F8180" s="78"/>
      <c r="G8180" s="79">
        <v>45022.756562500013</v>
      </c>
      <c r="H8180" s="77">
        <v>148</v>
      </c>
      <c r="I8180" s="76">
        <v>45022.956250000003</v>
      </c>
      <c r="J8180" s="78"/>
      <c r="K8180" s="80">
        <v>1</v>
      </c>
    </row>
    <row r="8181" spans="2:11" x14ac:dyDescent="0.3">
      <c r="B8181" s="75">
        <v>43248</v>
      </c>
      <c r="C8181" s="76">
        <v>45022</v>
      </c>
      <c r="D8181" s="77">
        <v>1121</v>
      </c>
      <c r="E8181" s="77">
        <v>4</v>
      </c>
      <c r="F8181" s="78"/>
      <c r="G8181" s="79">
        <v>45022.769814814827</v>
      </c>
      <c r="H8181" s="77">
        <v>153</v>
      </c>
      <c r="I8181" s="76">
        <v>45022.956250000003</v>
      </c>
      <c r="J8181" s="78"/>
      <c r="K8181" s="80">
        <v>1</v>
      </c>
    </row>
    <row r="8182" spans="2:11" x14ac:dyDescent="0.3">
      <c r="B8182" s="75">
        <v>43249</v>
      </c>
      <c r="C8182" s="76">
        <v>45022</v>
      </c>
      <c r="D8182" s="77">
        <v>968</v>
      </c>
      <c r="E8182" s="77">
        <v>3</v>
      </c>
      <c r="F8182" s="78"/>
      <c r="G8182" s="79">
        <v>45022.784444444456</v>
      </c>
      <c r="H8182" s="77">
        <v>157</v>
      </c>
      <c r="I8182" s="76">
        <v>45022.956250000003</v>
      </c>
      <c r="J8182" s="78"/>
      <c r="K8182" s="80">
        <v>1</v>
      </c>
    </row>
    <row r="8183" spans="2:11" x14ac:dyDescent="0.3">
      <c r="B8183" s="75">
        <v>43250</v>
      </c>
      <c r="C8183" s="76">
        <v>45022</v>
      </c>
      <c r="D8183" s="77">
        <v>690</v>
      </c>
      <c r="E8183" s="77">
        <v>4</v>
      </c>
      <c r="F8183" s="78"/>
      <c r="G8183" s="79">
        <v>45022.798842592601</v>
      </c>
      <c r="H8183" s="77">
        <v>161</v>
      </c>
      <c r="I8183" s="76">
        <v>45022.956250000003</v>
      </c>
      <c r="J8183" s="78"/>
      <c r="K8183" s="80">
        <v>1</v>
      </c>
    </row>
    <row r="8184" spans="2:11" x14ac:dyDescent="0.3">
      <c r="B8184" s="75">
        <v>43251</v>
      </c>
      <c r="C8184" s="76">
        <v>45022</v>
      </c>
      <c r="D8184" s="77">
        <v>867</v>
      </c>
      <c r="E8184" s="77">
        <v>4</v>
      </c>
      <c r="F8184" s="78"/>
      <c r="G8184" s="79">
        <v>45022.806655092601</v>
      </c>
      <c r="H8184" s="77">
        <v>154</v>
      </c>
      <c r="I8184" s="76">
        <v>45022.956250000003</v>
      </c>
      <c r="J8184" s="78"/>
      <c r="K8184" s="80">
        <v>1</v>
      </c>
    </row>
    <row r="8185" spans="2:11" x14ac:dyDescent="0.3">
      <c r="B8185" s="75">
        <v>43252</v>
      </c>
      <c r="C8185" s="76">
        <v>45022</v>
      </c>
      <c r="D8185" s="77">
        <v>598</v>
      </c>
      <c r="E8185" s="77">
        <v>6</v>
      </c>
      <c r="F8185" s="78"/>
      <c r="G8185" s="79">
        <v>45022.821018518531</v>
      </c>
      <c r="H8185" s="77">
        <v>177</v>
      </c>
      <c r="I8185" s="76">
        <v>45022.956250000003</v>
      </c>
      <c r="J8185" s="78"/>
      <c r="K8185" s="80">
        <v>1</v>
      </c>
    </row>
    <row r="8186" spans="2:11" x14ac:dyDescent="0.3">
      <c r="B8186" s="75">
        <v>43253</v>
      </c>
      <c r="C8186" s="76">
        <v>45022</v>
      </c>
      <c r="D8186" s="77">
        <v>547</v>
      </c>
      <c r="E8186" s="77">
        <v>5</v>
      </c>
      <c r="F8186" s="78"/>
      <c r="G8186" s="79">
        <v>45022.828460648161</v>
      </c>
      <c r="H8186" s="77">
        <v>177</v>
      </c>
      <c r="I8186" s="76">
        <v>45022.956250000003</v>
      </c>
      <c r="J8186" s="78"/>
      <c r="K8186" s="80">
        <v>1</v>
      </c>
    </row>
    <row r="8187" spans="2:11" x14ac:dyDescent="0.3">
      <c r="B8187" s="75">
        <v>43254</v>
      </c>
      <c r="C8187" s="76">
        <v>45022</v>
      </c>
      <c r="D8187" s="77">
        <v>1105</v>
      </c>
      <c r="E8187" s="77">
        <v>2</v>
      </c>
      <c r="F8187" s="78"/>
      <c r="G8187" s="79">
        <v>45022.839212962979</v>
      </c>
      <c r="H8187" s="77">
        <v>144</v>
      </c>
      <c r="I8187" s="76">
        <v>45022.956250000003</v>
      </c>
      <c r="J8187" s="78"/>
      <c r="K8187" s="80">
        <v>1</v>
      </c>
    </row>
    <row r="8188" spans="2:11" x14ac:dyDescent="0.3">
      <c r="B8188" s="75">
        <v>43255</v>
      </c>
      <c r="C8188" s="76">
        <v>45022</v>
      </c>
      <c r="D8188" s="77">
        <v>349</v>
      </c>
      <c r="E8188" s="77">
        <v>1</v>
      </c>
      <c r="F8188" s="78"/>
      <c r="G8188" s="79">
        <v>45022.849548611128</v>
      </c>
      <c r="H8188" s="77">
        <v>176</v>
      </c>
      <c r="I8188" s="76">
        <v>45022.956250000003</v>
      </c>
      <c r="J8188" s="78"/>
      <c r="K8188" s="80">
        <v>1</v>
      </c>
    </row>
    <row r="8189" spans="2:11" x14ac:dyDescent="0.3">
      <c r="B8189" s="75">
        <v>43256</v>
      </c>
      <c r="C8189" s="76">
        <v>45022</v>
      </c>
      <c r="D8189" s="77">
        <v>1334</v>
      </c>
      <c r="E8189" s="77">
        <v>6</v>
      </c>
      <c r="F8189" s="78"/>
      <c r="G8189" s="79">
        <v>45022.864351851866</v>
      </c>
      <c r="H8189" s="77">
        <v>177</v>
      </c>
      <c r="I8189" s="76">
        <v>45022.956250000003</v>
      </c>
      <c r="J8189" s="78"/>
      <c r="K8189" s="80">
        <v>1</v>
      </c>
    </row>
    <row r="8190" spans="2:11" x14ac:dyDescent="0.3">
      <c r="B8190" s="75">
        <v>43257</v>
      </c>
      <c r="C8190" s="76">
        <v>45022</v>
      </c>
      <c r="D8190" s="77">
        <v>978</v>
      </c>
      <c r="E8190" s="77">
        <v>1</v>
      </c>
      <c r="F8190" s="78"/>
      <c r="G8190" s="79">
        <v>45022.878750000011</v>
      </c>
      <c r="H8190" s="77">
        <v>158</v>
      </c>
      <c r="I8190" s="76">
        <v>45022.956250000003</v>
      </c>
      <c r="J8190" s="78"/>
      <c r="K8190" s="80">
        <v>1</v>
      </c>
    </row>
    <row r="8191" spans="2:11" x14ac:dyDescent="0.3">
      <c r="B8191" s="75">
        <v>43258</v>
      </c>
      <c r="C8191" s="76">
        <v>45022</v>
      </c>
      <c r="D8191" s="77">
        <v>44</v>
      </c>
      <c r="E8191" s="77">
        <v>4</v>
      </c>
      <c r="F8191" s="78"/>
      <c r="G8191" s="79">
        <v>45022.892627314824</v>
      </c>
      <c r="H8191" s="77">
        <v>166</v>
      </c>
      <c r="I8191" s="76">
        <v>45022.956250000003</v>
      </c>
      <c r="J8191" s="78"/>
      <c r="K8191" s="80">
        <v>1</v>
      </c>
    </row>
    <row r="8192" spans="2:11" x14ac:dyDescent="0.3">
      <c r="B8192" s="75">
        <v>43259</v>
      </c>
      <c r="C8192" s="76">
        <v>45022</v>
      </c>
      <c r="D8192" s="77">
        <v>859</v>
      </c>
      <c r="E8192" s="77">
        <v>1</v>
      </c>
      <c r="F8192" s="78"/>
      <c r="G8192" s="79">
        <v>45022.9073263889</v>
      </c>
      <c r="H8192" s="77">
        <v>155</v>
      </c>
      <c r="I8192" s="76">
        <v>45022.956250000003</v>
      </c>
      <c r="J8192" s="78"/>
      <c r="K8192" s="80">
        <v>1</v>
      </c>
    </row>
    <row r="8193" spans="2:11" x14ac:dyDescent="0.3">
      <c r="B8193" s="75">
        <v>43260</v>
      </c>
      <c r="C8193" s="76">
        <v>45022</v>
      </c>
      <c r="D8193" s="77">
        <v>1145</v>
      </c>
      <c r="E8193" s="77">
        <v>1</v>
      </c>
      <c r="F8193" s="78"/>
      <c r="G8193" s="79">
        <v>45022.919004629643</v>
      </c>
      <c r="H8193" s="77">
        <v>140</v>
      </c>
      <c r="I8193" s="76">
        <v>45022.956250000003</v>
      </c>
      <c r="J8193" s="78"/>
      <c r="K8193" s="80">
        <v>1</v>
      </c>
    </row>
    <row r="8194" spans="2:11" x14ac:dyDescent="0.3">
      <c r="B8194" s="75">
        <v>43261</v>
      </c>
      <c r="C8194" s="76">
        <v>45022</v>
      </c>
      <c r="D8194" s="77">
        <v>1249</v>
      </c>
      <c r="E8194" s="77">
        <v>6</v>
      </c>
      <c r="F8194" s="78"/>
      <c r="G8194" s="79">
        <v>45022.928055555567</v>
      </c>
      <c r="H8194" s="77">
        <v>166</v>
      </c>
      <c r="I8194" s="76">
        <v>45022.956250000003</v>
      </c>
      <c r="J8194" s="78"/>
      <c r="K8194" s="80">
        <v>1</v>
      </c>
    </row>
    <row r="8195" spans="2:11" x14ac:dyDescent="0.3">
      <c r="B8195" s="75">
        <v>43262</v>
      </c>
      <c r="C8195" s="76">
        <v>45023</v>
      </c>
      <c r="D8195" s="77">
        <v>1254</v>
      </c>
      <c r="E8195" s="77">
        <v>3</v>
      </c>
      <c r="F8195" s="78"/>
      <c r="G8195" s="79">
        <v>45023.333333333336</v>
      </c>
      <c r="H8195" s="77">
        <v>140</v>
      </c>
      <c r="I8195" s="76">
        <v>45023.966666666667</v>
      </c>
      <c r="J8195" s="78"/>
      <c r="K8195" s="80">
        <v>1</v>
      </c>
    </row>
    <row r="8196" spans="2:11" x14ac:dyDescent="0.3">
      <c r="B8196" s="75">
        <v>43263</v>
      </c>
      <c r="C8196" s="76">
        <v>45023</v>
      </c>
      <c r="D8196" s="77">
        <v>6</v>
      </c>
      <c r="E8196" s="77">
        <v>6</v>
      </c>
      <c r="F8196" s="78"/>
      <c r="G8196" s="79">
        <v>45023.34578703704</v>
      </c>
      <c r="H8196" s="77">
        <v>153</v>
      </c>
      <c r="I8196" s="76">
        <v>45023.966666666667</v>
      </c>
      <c r="J8196" s="78"/>
      <c r="K8196" s="80">
        <v>1</v>
      </c>
    </row>
    <row r="8197" spans="2:11" x14ac:dyDescent="0.3">
      <c r="B8197" s="75">
        <v>43264</v>
      </c>
      <c r="C8197" s="76">
        <v>45023</v>
      </c>
      <c r="D8197" s="77">
        <v>803</v>
      </c>
      <c r="E8197" s="77">
        <v>5</v>
      </c>
      <c r="F8197" s="78"/>
      <c r="G8197" s="79">
        <v>45023.355439814819</v>
      </c>
      <c r="H8197" s="77">
        <v>159</v>
      </c>
      <c r="I8197" s="76">
        <v>45023.966666666667</v>
      </c>
      <c r="J8197" s="78"/>
      <c r="K8197" s="80">
        <v>1</v>
      </c>
    </row>
    <row r="8198" spans="2:11" x14ac:dyDescent="0.3">
      <c r="B8198" s="75">
        <v>43265</v>
      </c>
      <c r="C8198" s="76">
        <v>45023</v>
      </c>
      <c r="D8198" s="77">
        <v>406</v>
      </c>
      <c r="E8198" s="77">
        <v>2</v>
      </c>
      <c r="F8198" s="78"/>
      <c r="G8198" s="79">
        <v>45023.364849537043</v>
      </c>
      <c r="H8198" s="77">
        <v>160</v>
      </c>
      <c r="I8198" s="76">
        <v>45023.966666666667</v>
      </c>
      <c r="J8198" s="78"/>
      <c r="K8198" s="80">
        <v>1</v>
      </c>
    </row>
    <row r="8199" spans="2:11" x14ac:dyDescent="0.3">
      <c r="B8199" s="75">
        <v>43266</v>
      </c>
      <c r="C8199" s="76">
        <v>45023</v>
      </c>
      <c r="D8199" s="77">
        <v>884</v>
      </c>
      <c r="E8199" s="77">
        <v>2</v>
      </c>
      <c r="F8199" s="78"/>
      <c r="G8199" s="79">
        <v>45023.378344907411</v>
      </c>
      <c r="H8199" s="77">
        <v>152</v>
      </c>
      <c r="I8199" s="76">
        <v>45023.966666666667</v>
      </c>
      <c r="J8199" s="78"/>
      <c r="K8199" s="80">
        <v>1</v>
      </c>
    </row>
    <row r="8200" spans="2:11" x14ac:dyDescent="0.3">
      <c r="B8200" s="75">
        <v>43267</v>
      </c>
      <c r="C8200" s="76">
        <v>45023</v>
      </c>
      <c r="D8200" s="77">
        <v>887</v>
      </c>
      <c r="E8200" s="77">
        <v>4</v>
      </c>
      <c r="F8200" s="78"/>
      <c r="G8200" s="79">
        <v>45023.391412037039</v>
      </c>
      <c r="H8200" s="77">
        <v>144</v>
      </c>
      <c r="I8200" s="76">
        <v>45023.966666666667</v>
      </c>
      <c r="J8200" s="78"/>
      <c r="K8200" s="80">
        <v>1</v>
      </c>
    </row>
    <row r="8201" spans="2:11" x14ac:dyDescent="0.3">
      <c r="B8201" s="75">
        <v>43268</v>
      </c>
      <c r="C8201" s="76">
        <v>45023</v>
      </c>
      <c r="D8201" s="77">
        <v>792</v>
      </c>
      <c r="E8201" s="77">
        <v>1</v>
      </c>
      <c r="F8201" s="78"/>
      <c r="G8201" s="79">
        <v>45023.399421296301</v>
      </c>
      <c r="H8201" s="77">
        <v>158</v>
      </c>
      <c r="I8201" s="76">
        <v>45023.966666666667</v>
      </c>
      <c r="J8201" s="78"/>
      <c r="K8201" s="80">
        <v>1</v>
      </c>
    </row>
    <row r="8202" spans="2:11" x14ac:dyDescent="0.3">
      <c r="B8202" s="75">
        <v>43269</v>
      </c>
      <c r="C8202" s="76">
        <v>45023</v>
      </c>
      <c r="D8202" s="77">
        <v>1248</v>
      </c>
      <c r="E8202" s="77">
        <v>1</v>
      </c>
      <c r="F8202" s="78"/>
      <c r="G8202" s="79">
        <v>45023.407870370378</v>
      </c>
      <c r="H8202" s="77">
        <v>171</v>
      </c>
      <c r="I8202" s="76">
        <v>45023.966666666667</v>
      </c>
      <c r="J8202" s="78"/>
      <c r="K8202" s="80">
        <v>1</v>
      </c>
    </row>
    <row r="8203" spans="2:11" x14ac:dyDescent="0.3">
      <c r="B8203" s="75">
        <v>43270</v>
      </c>
      <c r="C8203" s="76">
        <v>45023</v>
      </c>
      <c r="D8203" s="77">
        <v>1363</v>
      </c>
      <c r="E8203" s="77">
        <v>5</v>
      </c>
      <c r="F8203" s="78"/>
      <c r="G8203" s="79">
        <v>45023.422083333338</v>
      </c>
      <c r="H8203" s="77">
        <v>172</v>
      </c>
      <c r="I8203" s="76">
        <v>45023.966666666667</v>
      </c>
      <c r="J8203" s="78"/>
      <c r="K8203" s="80">
        <v>1</v>
      </c>
    </row>
    <row r="8204" spans="2:11" x14ac:dyDescent="0.3">
      <c r="B8204" s="75">
        <v>43271</v>
      </c>
      <c r="C8204" s="76">
        <v>45023</v>
      </c>
      <c r="D8204" s="77">
        <v>212</v>
      </c>
      <c r="E8204" s="77">
        <v>5</v>
      </c>
      <c r="F8204" s="78"/>
      <c r="G8204" s="79">
        <v>45023.436631944453</v>
      </c>
      <c r="H8204" s="77">
        <v>172</v>
      </c>
      <c r="I8204" s="76">
        <v>45023.966666666667</v>
      </c>
      <c r="J8204" s="78"/>
      <c r="K8204" s="80">
        <v>1</v>
      </c>
    </row>
    <row r="8205" spans="2:11" x14ac:dyDescent="0.3">
      <c r="B8205" s="75">
        <v>43272</v>
      </c>
      <c r="C8205" s="76">
        <v>45023</v>
      </c>
      <c r="D8205" s="77">
        <v>362</v>
      </c>
      <c r="E8205" s="77">
        <v>6</v>
      </c>
      <c r="F8205" s="78"/>
      <c r="G8205" s="79">
        <v>45023.44640046297</v>
      </c>
      <c r="H8205" s="77">
        <v>172</v>
      </c>
      <c r="I8205" s="76">
        <v>45023.966666666667</v>
      </c>
      <c r="J8205" s="78"/>
      <c r="K8205" s="80">
        <v>1</v>
      </c>
    </row>
    <row r="8206" spans="2:11" x14ac:dyDescent="0.3">
      <c r="B8206" s="75">
        <v>43273</v>
      </c>
      <c r="C8206" s="76">
        <v>45023</v>
      </c>
      <c r="D8206" s="77">
        <v>728</v>
      </c>
      <c r="E8206" s="77">
        <v>2</v>
      </c>
      <c r="F8206" s="78"/>
      <c r="G8206" s="79">
        <v>45023.457870370374</v>
      </c>
      <c r="H8206" s="77">
        <v>150</v>
      </c>
      <c r="I8206" s="76">
        <v>45023.966666666667</v>
      </c>
      <c r="J8206" s="78"/>
      <c r="K8206" s="80">
        <v>1</v>
      </c>
    </row>
    <row r="8207" spans="2:11" x14ac:dyDescent="0.3">
      <c r="B8207" s="75">
        <v>43274</v>
      </c>
      <c r="C8207" s="76">
        <v>45023</v>
      </c>
      <c r="D8207" s="77">
        <v>880</v>
      </c>
      <c r="E8207" s="77">
        <v>6</v>
      </c>
      <c r="F8207" s="78"/>
      <c r="G8207" s="79">
        <v>45023.468449074076</v>
      </c>
      <c r="H8207" s="77">
        <v>141</v>
      </c>
      <c r="I8207" s="76">
        <v>45023.966666666667</v>
      </c>
      <c r="J8207" s="78"/>
      <c r="K8207" s="80">
        <v>1</v>
      </c>
    </row>
    <row r="8208" spans="2:11" x14ac:dyDescent="0.3">
      <c r="B8208" s="75">
        <v>43275</v>
      </c>
      <c r="C8208" s="76">
        <v>45023</v>
      </c>
      <c r="D8208" s="77">
        <v>1363</v>
      </c>
      <c r="E8208" s="77">
        <v>5</v>
      </c>
      <c r="F8208" s="78"/>
      <c r="G8208" s="79">
        <v>45023.481944444444</v>
      </c>
      <c r="H8208" s="77">
        <v>166</v>
      </c>
      <c r="I8208" s="76">
        <v>45023.966666666667</v>
      </c>
      <c r="J8208" s="78"/>
      <c r="K8208" s="80">
        <v>1</v>
      </c>
    </row>
    <row r="8209" spans="2:11" x14ac:dyDescent="0.3">
      <c r="B8209" s="75">
        <v>43276</v>
      </c>
      <c r="C8209" s="76">
        <v>45023</v>
      </c>
      <c r="D8209" s="77">
        <v>389</v>
      </c>
      <c r="E8209" s="77">
        <v>3</v>
      </c>
      <c r="F8209" s="78"/>
      <c r="G8209" s="79">
        <v>45023.496041666665</v>
      </c>
      <c r="H8209" s="77">
        <v>151</v>
      </c>
      <c r="I8209" s="76">
        <v>45023.966666666667</v>
      </c>
      <c r="J8209" s="78"/>
      <c r="K8209" s="80">
        <v>1</v>
      </c>
    </row>
    <row r="8210" spans="2:11" x14ac:dyDescent="0.3">
      <c r="B8210" s="75">
        <v>43277</v>
      </c>
      <c r="C8210" s="76">
        <v>45023</v>
      </c>
      <c r="D8210" s="77">
        <v>1041</v>
      </c>
      <c r="E8210" s="77">
        <v>1</v>
      </c>
      <c r="F8210" s="78"/>
      <c r="G8210" s="79">
        <v>45023.510995370372</v>
      </c>
      <c r="H8210" s="77">
        <v>164</v>
      </c>
      <c r="I8210" s="76">
        <v>45023.966666666667</v>
      </c>
      <c r="J8210" s="78"/>
      <c r="K8210" s="80">
        <v>1</v>
      </c>
    </row>
    <row r="8211" spans="2:11" x14ac:dyDescent="0.3">
      <c r="B8211" s="75">
        <v>43278</v>
      </c>
      <c r="C8211" s="76">
        <v>45023</v>
      </c>
      <c r="D8211" s="77">
        <v>295</v>
      </c>
      <c r="E8211" s="77">
        <v>5</v>
      </c>
      <c r="F8211" s="78"/>
      <c r="G8211" s="79">
        <v>45023.523657407408</v>
      </c>
      <c r="H8211" s="77">
        <v>165</v>
      </c>
      <c r="I8211" s="76">
        <v>45023.966666666667</v>
      </c>
      <c r="J8211" s="78"/>
      <c r="K8211" s="80">
        <v>1</v>
      </c>
    </row>
    <row r="8212" spans="2:11" x14ac:dyDescent="0.3">
      <c r="B8212" s="75">
        <v>43279</v>
      </c>
      <c r="C8212" s="76">
        <v>45023</v>
      </c>
      <c r="D8212" s="77">
        <v>1227</v>
      </c>
      <c r="E8212" s="77">
        <v>5</v>
      </c>
      <c r="F8212" s="78"/>
      <c r="G8212" s="79">
        <v>45023.534108796295</v>
      </c>
      <c r="H8212" s="77">
        <v>156</v>
      </c>
      <c r="I8212" s="76">
        <v>45023.966666666667</v>
      </c>
      <c r="J8212" s="78"/>
      <c r="K8212" s="80">
        <v>1</v>
      </c>
    </row>
    <row r="8213" spans="2:11" x14ac:dyDescent="0.3">
      <c r="B8213" s="75">
        <v>43280</v>
      </c>
      <c r="C8213" s="76">
        <v>45023</v>
      </c>
      <c r="D8213" s="77">
        <v>113</v>
      </c>
      <c r="E8213" s="77">
        <v>6</v>
      </c>
      <c r="F8213" s="78"/>
      <c r="G8213" s="79">
        <v>45023.543888888889</v>
      </c>
      <c r="H8213" s="77">
        <v>146</v>
      </c>
      <c r="I8213" s="76">
        <v>45023.966666666667</v>
      </c>
      <c r="J8213" s="78"/>
      <c r="K8213" s="80">
        <v>1</v>
      </c>
    </row>
    <row r="8214" spans="2:11" x14ac:dyDescent="0.3">
      <c r="B8214" s="75">
        <v>43281</v>
      </c>
      <c r="C8214" s="76">
        <v>45023</v>
      </c>
      <c r="D8214" s="77">
        <v>1125</v>
      </c>
      <c r="E8214" s="77">
        <v>6</v>
      </c>
      <c r="F8214" s="78"/>
      <c r="G8214" s="79">
        <v>45023.555243055554</v>
      </c>
      <c r="H8214" s="77">
        <v>165</v>
      </c>
      <c r="I8214" s="76">
        <v>45023.966666666667</v>
      </c>
      <c r="J8214" s="78"/>
      <c r="K8214" s="80">
        <v>1</v>
      </c>
    </row>
    <row r="8215" spans="2:11" x14ac:dyDescent="0.3">
      <c r="B8215" s="75">
        <v>43282</v>
      </c>
      <c r="C8215" s="76">
        <v>45023</v>
      </c>
      <c r="D8215" s="77">
        <v>1310</v>
      </c>
      <c r="E8215" s="77">
        <v>2</v>
      </c>
      <c r="F8215" s="78"/>
      <c r="G8215" s="79">
        <v>45023.566423611112</v>
      </c>
      <c r="H8215" s="77">
        <v>162</v>
      </c>
      <c r="I8215" s="76">
        <v>45023.966666666667</v>
      </c>
      <c r="J8215" s="78"/>
      <c r="K8215" s="80">
        <v>1</v>
      </c>
    </row>
    <row r="8216" spans="2:11" x14ac:dyDescent="0.3">
      <c r="B8216" s="75">
        <v>43283</v>
      </c>
      <c r="C8216" s="76">
        <v>45023</v>
      </c>
      <c r="D8216" s="77">
        <v>265</v>
      </c>
      <c r="E8216" s="77">
        <v>3</v>
      </c>
      <c r="F8216" s="78"/>
      <c r="G8216" s="79">
        <v>45023.577824074076</v>
      </c>
      <c r="H8216" s="77">
        <v>162</v>
      </c>
      <c r="I8216" s="76">
        <v>45023.966666666667</v>
      </c>
      <c r="J8216" s="78"/>
      <c r="K8216" s="80">
        <v>1</v>
      </c>
    </row>
    <row r="8217" spans="2:11" x14ac:dyDescent="0.3">
      <c r="B8217" s="75">
        <v>43284</v>
      </c>
      <c r="C8217" s="76">
        <v>45023</v>
      </c>
      <c r="D8217" s="77">
        <v>1130</v>
      </c>
      <c r="E8217" s="77">
        <v>6</v>
      </c>
      <c r="F8217" s="78"/>
      <c r="G8217" s="79">
        <v>45023.587812500002</v>
      </c>
      <c r="H8217" s="77">
        <v>169</v>
      </c>
      <c r="I8217" s="76">
        <v>45023.966666666667</v>
      </c>
      <c r="J8217" s="78"/>
      <c r="K8217" s="80">
        <v>1</v>
      </c>
    </row>
    <row r="8218" spans="2:11" x14ac:dyDescent="0.3">
      <c r="B8218" s="75">
        <v>43285</v>
      </c>
      <c r="C8218" s="76">
        <v>45023</v>
      </c>
      <c r="D8218" s="77">
        <v>542</v>
      </c>
      <c r="E8218" s="77">
        <v>4</v>
      </c>
      <c r="F8218" s="78"/>
      <c r="G8218" s="79">
        <v>45023.597349537042</v>
      </c>
      <c r="H8218" s="77">
        <v>148</v>
      </c>
      <c r="I8218" s="76">
        <v>45023.966666666667</v>
      </c>
      <c r="J8218" s="78"/>
      <c r="K8218" s="80">
        <v>1</v>
      </c>
    </row>
    <row r="8219" spans="2:11" x14ac:dyDescent="0.3">
      <c r="B8219" s="75">
        <v>43286</v>
      </c>
      <c r="C8219" s="76">
        <v>45023</v>
      </c>
      <c r="D8219" s="77">
        <v>772</v>
      </c>
      <c r="E8219" s="77">
        <v>6</v>
      </c>
      <c r="F8219" s="78"/>
      <c r="G8219" s="79">
        <v>45023.606307870374</v>
      </c>
      <c r="H8219" s="77">
        <v>173</v>
      </c>
      <c r="I8219" s="76">
        <v>45023.966666666667</v>
      </c>
      <c r="J8219" s="78"/>
      <c r="K8219" s="80">
        <v>1</v>
      </c>
    </row>
    <row r="8220" spans="2:11" x14ac:dyDescent="0.3">
      <c r="B8220" s="75">
        <v>43287</v>
      </c>
      <c r="C8220" s="76">
        <v>45023</v>
      </c>
      <c r="D8220" s="77">
        <v>229</v>
      </c>
      <c r="E8220" s="77">
        <v>4</v>
      </c>
      <c r="F8220" s="78"/>
      <c r="G8220" s="79">
        <v>45023.620821759265</v>
      </c>
      <c r="H8220" s="77">
        <v>140</v>
      </c>
      <c r="I8220" s="76">
        <v>45023.966666666667</v>
      </c>
      <c r="J8220" s="78"/>
      <c r="K8220" s="80">
        <v>1</v>
      </c>
    </row>
    <row r="8221" spans="2:11" x14ac:dyDescent="0.3">
      <c r="B8221" s="75">
        <v>43288</v>
      </c>
      <c r="C8221" s="76">
        <v>45023</v>
      </c>
      <c r="D8221" s="77">
        <v>452</v>
      </c>
      <c r="E8221" s="77">
        <v>2</v>
      </c>
      <c r="F8221" s="78"/>
      <c r="G8221" s="79">
        <v>45023.634085648155</v>
      </c>
      <c r="H8221" s="77">
        <v>141</v>
      </c>
      <c r="I8221" s="76">
        <v>45023.966666666667</v>
      </c>
      <c r="J8221" s="78"/>
      <c r="K8221" s="80">
        <v>1</v>
      </c>
    </row>
    <row r="8222" spans="2:11" x14ac:dyDescent="0.3">
      <c r="B8222" s="75">
        <v>43289</v>
      </c>
      <c r="C8222" s="76">
        <v>45023</v>
      </c>
      <c r="D8222" s="77">
        <v>913</v>
      </c>
      <c r="E8222" s="77">
        <v>6</v>
      </c>
      <c r="F8222" s="78"/>
      <c r="G8222" s="79">
        <v>45023.643148148156</v>
      </c>
      <c r="H8222" s="77">
        <v>151</v>
      </c>
      <c r="I8222" s="76">
        <v>45023.966666666667</v>
      </c>
      <c r="J8222" s="78"/>
      <c r="K8222" s="80">
        <v>1</v>
      </c>
    </row>
    <row r="8223" spans="2:11" x14ac:dyDescent="0.3">
      <c r="B8223" s="75">
        <v>43290</v>
      </c>
      <c r="C8223" s="76">
        <v>45023</v>
      </c>
      <c r="D8223" s="77">
        <v>814</v>
      </c>
      <c r="E8223" s="77">
        <v>2</v>
      </c>
      <c r="F8223" s="78"/>
      <c r="G8223" s="79">
        <v>45023.656689814823</v>
      </c>
      <c r="H8223" s="77">
        <v>148</v>
      </c>
      <c r="I8223" s="76">
        <v>45023.966666666667</v>
      </c>
      <c r="J8223" s="78"/>
      <c r="K8223" s="80">
        <v>1</v>
      </c>
    </row>
    <row r="8224" spans="2:11" x14ac:dyDescent="0.3">
      <c r="B8224" s="75">
        <v>43291</v>
      </c>
      <c r="C8224" s="76">
        <v>45023</v>
      </c>
      <c r="D8224" s="77">
        <v>853</v>
      </c>
      <c r="E8224" s="77">
        <v>3</v>
      </c>
      <c r="F8224" s="78"/>
      <c r="G8224" s="79">
        <v>45023.664108796307</v>
      </c>
      <c r="H8224" s="77">
        <v>166</v>
      </c>
      <c r="I8224" s="76">
        <v>45023.966666666667</v>
      </c>
      <c r="J8224" s="78"/>
      <c r="K8224" s="80">
        <v>1</v>
      </c>
    </row>
    <row r="8225" spans="2:11" x14ac:dyDescent="0.3">
      <c r="B8225" s="75">
        <v>43292</v>
      </c>
      <c r="C8225" s="76">
        <v>45023</v>
      </c>
      <c r="D8225" s="77">
        <v>828</v>
      </c>
      <c r="E8225" s="77">
        <v>3</v>
      </c>
      <c r="F8225" s="78"/>
      <c r="G8225" s="79">
        <v>45023.673923611124</v>
      </c>
      <c r="H8225" s="77">
        <v>170</v>
      </c>
      <c r="I8225" s="76">
        <v>45023.966666666667</v>
      </c>
      <c r="J8225" s="78"/>
      <c r="K8225" s="80">
        <v>1</v>
      </c>
    </row>
    <row r="8226" spans="2:11" x14ac:dyDescent="0.3">
      <c r="B8226" s="75">
        <v>43293</v>
      </c>
      <c r="C8226" s="76">
        <v>45023</v>
      </c>
      <c r="D8226" s="77">
        <v>658</v>
      </c>
      <c r="E8226" s="77">
        <v>2</v>
      </c>
      <c r="F8226" s="78"/>
      <c r="G8226" s="79">
        <v>45023.689155092608</v>
      </c>
      <c r="H8226" s="77">
        <v>156</v>
      </c>
      <c r="I8226" s="76">
        <v>45023.966666666667</v>
      </c>
      <c r="J8226" s="78"/>
      <c r="K8226" s="80">
        <v>1</v>
      </c>
    </row>
    <row r="8227" spans="2:11" x14ac:dyDescent="0.3">
      <c r="B8227" s="75">
        <v>43294</v>
      </c>
      <c r="C8227" s="76">
        <v>45023</v>
      </c>
      <c r="D8227" s="77">
        <v>1047</v>
      </c>
      <c r="E8227" s="77">
        <v>4</v>
      </c>
      <c r="F8227" s="78"/>
      <c r="G8227" s="79">
        <v>45023.698831018533</v>
      </c>
      <c r="H8227" s="77">
        <v>152</v>
      </c>
      <c r="I8227" s="76">
        <v>45023.966666666667</v>
      </c>
      <c r="J8227" s="78"/>
      <c r="K8227" s="80">
        <v>1</v>
      </c>
    </row>
    <row r="8228" spans="2:11" x14ac:dyDescent="0.3">
      <c r="B8228" s="75">
        <v>43295</v>
      </c>
      <c r="C8228" s="76">
        <v>45023</v>
      </c>
      <c r="D8228" s="77">
        <v>1100</v>
      </c>
      <c r="E8228" s="77">
        <v>4</v>
      </c>
      <c r="F8228" s="78"/>
      <c r="G8228" s="79">
        <v>45023.710972222238</v>
      </c>
      <c r="H8228" s="77">
        <v>159</v>
      </c>
      <c r="I8228" s="76">
        <v>45023.966666666667</v>
      </c>
      <c r="J8228" s="78"/>
      <c r="K8228" s="80">
        <v>1</v>
      </c>
    </row>
    <row r="8229" spans="2:11" x14ac:dyDescent="0.3">
      <c r="B8229" s="75">
        <v>43296</v>
      </c>
      <c r="C8229" s="76">
        <v>45023</v>
      </c>
      <c r="D8229" s="77">
        <v>297</v>
      </c>
      <c r="E8229" s="77">
        <v>6</v>
      </c>
      <c r="F8229" s="78"/>
      <c r="G8229" s="79">
        <v>45023.721458333348</v>
      </c>
      <c r="H8229" s="77">
        <v>161</v>
      </c>
      <c r="I8229" s="76">
        <v>45023.966666666667</v>
      </c>
      <c r="J8229" s="78"/>
      <c r="K8229" s="80">
        <v>1</v>
      </c>
    </row>
    <row r="8230" spans="2:11" x14ac:dyDescent="0.3">
      <c r="B8230" s="75">
        <v>43297</v>
      </c>
      <c r="C8230" s="76">
        <v>45023</v>
      </c>
      <c r="D8230" s="77">
        <v>1362</v>
      </c>
      <c r="E8230" s="77">
        <v>2</v>
      </c>
      <c r="F8230" s="78"/>
      <c r="G8230" s="79">
        <v>45023.728854166679</v>
      </c>
      <c r="H8230" s="77">
        <v>152</v>
      </c>
      <c r="I8230" s="76">
        <v>45023.966666666667</v>
      </c>
      <c r="J8230" s="78"/>
      <c r="K8230" s="80">
        <v>1</v>
      </c>
    </row>
    <row r="8231" spans="2:11" x14ac:dyDescent="0.3">
      <c r="B8231" s="75">
        <v>43298</v>
      </c>
      <c r="C8231" s="76">
        <v>45023</v>
      </c>
      <c r="D8231" s="77">
        <v>957</v>
      </c>
      <c r="E8231" s="77">
        <v>1</v>
      </c>
      <c r="F8231" s="78"/>
      <c r="G8231" s="79">
        <v>45023.738009259272</v>
      </c>
      <c r="H8231" s="77">
        <v>179</v>
      </c>
      <c r="I8231" s="76">
        <v>45023.966666666667</v>
      </c>
      <c r="J8231" s="78"/>
      <c r="K8231" s="80">
        <v>1</v>
      </c>
    </row>
    <row r="8232" spans="2:11" x14ac:dyDescent="0.3">
      <c r="B8232" s="75">
        <v>43299</v>
      </c>
      <c r="C8232" s="76">
        <v>45023</v>
      </c>
      <c r="D8232" s="77">
        <v>773</v>
      </c>
      <c r="E8232" s="77">
        <v>1</v>
      </c>
      <c r="F8232" s="78"/>
      <c r="G8232" s="79">
        <v>45023.747696759274</v>
      </c>
      <c r="H8232" s="77">
        <v>175</v>
      </c>
      <c r="I8232" s="76">
        <v>45023.966666666667</v>
      </c>
      <c r="J8232" s="78"/>
      <c r="K8232" s="80">
        <v>1</v>
      </c>
    </row>
    <row r="8233" spans="2:11" x14ac:dyDescent="0.3">
      <c r="B8233" s="75">
        <v>43300</v>
      </c>
      <c r="C8233" s="76">
        <v>45023</v>
      </c>
      <c r="D8233" s="77">
        <v>390</v>
      </c>
      <c r="E8233" s="77">
        <v>5</v>
      </c>
      <c r="F8233" s="78"/>
      <c r="G8233" s="79">
        <v>45023.755509259274</v>
      </c>
      <c r="H8233" s="77">
        <v>149</v>
      </c>
      <c r="I8233" s="76">
        <v>45023.966666666667</v>
      </c>
      <c r="J8233" s="78"/>
      <c r="K8233" s="80">
        <v>1</v>
      </c>
    </row>
    <row r="8234" spans="2:11" x14ac:dyDescent="0.3">
      <c r="B8234" s="75">
        <v>43301</v>
      </c>
      <c r="C8234" s="76">
        <v>45023</v>
      </c>
      <c r="D8234" s="77">
        <v>386</v>
      </c>
      <c r="E8234" s="77">
        <v>4</v>
      </c>
      <c r="F8234" s="78"/>
      <c r="G8234" s="79">
        <v>45023.764155092606</v>
      </c>
      <c r="H8234" s="77">
        <v>171</v>
      </c>
      <c r="I8234" s="76">
        <v>45023.966666666667</v>
      </c>
      <c r="J8234" s="78"/>
      <c r="K8234" s="80">
        <v>1</v>
      </c>
    </row>
    <row r="8235" spans="2:11" x14ac:dyDescent="0.3">
      <c r="B8235" s="75">
        <v>43302</v>
      </c>
      <c r="C8235" s="76">
        <v>45023</v>
      </c>
      <c r="D8235" s="77">
        <v>1246</v>
      </c>
      <c r="E8235" s="77">
        <v>1</v>
      </c>
      <c r="F8235" s="78"/>
      <c r="G8235" s="79">
        <v>45023.775983796309</v>
      </c>
      <c r="H8235" s="77">
        <v>172</v>
      </c>
      <c r="I8235" s="76">
        <v>45023.966666666667</v>
      </c>
      <c r="J8235" s="78"/>
      <c r="K8235" s="80">
        <v>1</v>
      </c>
    </row>
    <row r="8236" spans="2:11" x14ac:dyDescent="0.3">
      <c r="B8236" s="75">
        <v>43303</v>
      </c>
      <c r="C8236" s="76">
        <v>45023</v>
      </c>
      <c r="D8236" s="77">
        <v>1059</v>
      </c>
      <c r="E8236" s="77">
        <v>6</v>
      </c>
      <c r="F8236" s="78"/>
      <c r="G8236" s="79">
        <v>45023.788541666683</v>
      </c>
      <c r="H8236" s="77">
        <v>141</v>
      </c>
      <c r="I8236" s="76">
        <v>45023.966666666667</v>
      </c>
      <c r="J8236" s="78"/>
      <c r="K8236" s="80">
        <v>1</v>
      </c>
    </row>
    <row r="8237" spans="2:11" x14ac:dyDescent="0.3">
      <c r="B8237" s="75">
        <v>43304</v>
      </c>
      <c r="C8237" s="76">
        <v>45023</v>
      </c>
      <c r="D8237" s="77">
        <v>612</v>
      </c>
      <c r="E8237" s="77">
        <v>2</v>
      </c>
      <c r="F8237" s="78"/>
      <c r="G8237" s="79">
        <v>45023.79967592594</v>
      </c>
      <c r="H8237" s="77">
        <v>173</v>
      </c>
      <c r="I8237" s="76">
        <v>45023.966666666667</v>
      </c>
      <c r="J8237" s="78"/>
      <c r="K8237" s="80">
        <v>1</v>
      </c>
    </row>
    <row r="8238" spans="2:11" x14ac:dyDescent="0.3">
      <c r="B8238" s="75">
        <v>43305</v>
      </c>
      <c r="C8238" s="76">
        <v>45023</v>
      </c>
      <c r="D8238" s="77">
        <v>770</v>
      </c>
      <c r="E8238" s="77">
        <v>6</v>
      </c>
      <c r="F8238" s="78"/>
      <c r="G8238" s="79">
        <v>45023.807164351863</v>
      </c>
      <c r="H8238" s="77">
        <v>174</v>
      </c>
      <c r="I8238" s="76">
        <v>45023.966666666667</v>
      </c>
      <c r="J8238" s="78"/>
      <c r="K8238" s="80">
        <v>1</v>
      </c>
    </row>
    <row r="8239" spans="2:11" x14ac:dyDescent="0.3">
      <c r="B8239" s="75">
        <v>43306</v>
      </c>
      <c r="C8239" s="76">
        <v>45023</v>
      </c>
      <c r="D8239" s="77">
        <v>1304</v>
      </c>
      <c r="E8239" s="77">
        <v>4</v>
      </c>
      <c r="F8239" s="78"/>
      <c r="G8239" s="79">
        <v>45023.821527777793</v>
      </c>
      <c r="H8239" s="77">
        <v>142</v>
      </c>
      <c r="I8239" s="76">
        <v>45023.966666666667</v>
      </c>
      <c r="J8239" s="78"/>
      <c r="K8239" s="80">
        <v>1</v>
      </c>
    </row>
    <row r="8240" spans="2:11" x14ac:dyDescent="0.3">
      <c r="B8240" s="75">
        <v>43307</v>
      </c>
      <c r="C8240" s="76">
        <v>45023</v>
      </c>
      <c r="D8240" s="77">
        <v>1213</v>
      </c>
      <c r="E8240" s="77">
        <v>2</v>
      </c>
      <c r="F8240" s="78"/>
      <c r="G8240" s="79">
        <v>45023.829039351869</v>
      </c>
      <c r="H8240" s="77">
        <v>173</v>
      </c>
      <c r="I8240" s="76">
        <v>45023.966666666667</v>
      </c>
      <c r="J8240" s="78"/>
      <c r="K8240" s="80">
        <v>1</v>
      </c>
    </row>
    <row r="8241" spans="2:11" x14ac:dyDescent="0.3">
      <c r="B8241" s="75">
        <v>43308</v>
      </c>
      <c r="C8241" s="76">
        <v>45023</v>
      </c>
      <c r="D8241" s="77">
        <v>311</v>
      </c>
      <c r="E8241" s="77">
        <v>2</v>
      </c>
      <c r="F8241" s="78"/>
      <c r="G8241" s="79">
        <v>45023.844386574092</v>
      </c>
      <c r="H8241" s="77">
        <v>150</v>
      </c>
      <c r="I8241" s="76">
        <v>45023.966666666667</v>
      </c>
      <c r="J8241" s="78"/>
      <c r="K8241" s="80">
        <v>1</v>
      </c>
    </row>
    <row r="8242" spans="2:11" x14ac:dyDescent="0.3">
      <c r="B8242" s="75">
        <v>43309</v>
      </c>
      <c r="C8242" s="76">
        <v>45023</v>
      </c>
      <c r="D8242" s="77">
        <v>324</v>
      </c>
      <c r="E8242" s="77">
        <v>5</v>
      </c>
      <c r="F8242" s="78"/>
      <c r="G8242" s="79">
        <v>45023.858298611129</v>
      </c>
      <c r="H8242" s="77">
        <v>146</v>
      </c>
      <c r="I8242" s="76">
        <v>45023.966666666667</v>
      </c>
      <c r="J8242" s="78"/>
      <c r="K8242" s="80">
        <v>1</v>
      </c>
    </row>
    <row r="8243" spans="2:11" x14ac:dyDescent="0.3">
      <c r="B8243" s="75">
        <v>43310</v>
      </c>
      <c r="C8243" s="76">
        <v>45023</v>
      </c>
      <c r="D8243" s="77">
        <v>1251</v>
      </c>
      <c r="E8243" s="77">
        <v>1</v>
      </c>
      <c r="F8243" s="78"/>
      <c r="G8243" s="79">
        <v>45023.86767361113</v>
      </c>
      <c r="H8243" s="77">
        <v>164</v>
      </c>
      <c r="I8243" s="76">
        <v>45023.966666666667</v>
      </c>
      <c r="J8243" s="78"/>
      <c r="K8243" s="80">
        <v>1</v>
      </c>
    </row>
    <row r="8244" spans="2:11" x14ac:dyDescent="0.3">
      <c r="B8244" s="75">
        <v>43311</v>
      </c>
      <c r="C8244" s="76">
        <v>45023</v>
      </c>
      <c r="D8244" s="77">
        <v>1216</v>
      </c>
      <c r="E8244" s="77">
        <v>6</v>
      </c>
      <c r="F8244" s="78"/>
      <c r="G8244" s="79">
        <v>45023.878090277794</v>
      </c>
      <c r="H8244" s="77">
        <v>170</v>
      </c>
      <c r="I8244" s="76">
        <v>45023.966666666667</v>
      </c>
      <c r="J8244" s="78"/>
      <c r="K8244" s="80">
        <v>1</v>
      </c>
    </row>
    <row r="8245" spans="2:11" x14ac:dyDescent="0.3">
      <c r="B8245" s="75">
        <v>43312</v>
      </c>
      <c r="C8245" s="76">
        <v>45023</v>
      </c>
      <c r="D8245" s="77">
        <v>894</v>
      </c>
      <c r="E8245" s="77">
        <v>6</v>
      </c>
      <c r="F8245" s="78"/>
      <c r="G8245" s="79">
        <v>45023.885543981502</v>
      </c>
      <c r="H8245" s="77">
        <v>167</v>
      </c>
      <c r="I8245" s="76">
        <v>45023.966666666667</v>
      </c>
      <c r="J8245" s="78"/>
      <c r="K8245" s="80">
        <v>1</v>
      </c>
    </row>
    <row r="8246" spans="2:11" x14ac:dyDescent="0.3">
      <c r="B8246" s="75">
        <v>43313</v>
      </c>
      <c r="C8246" s="76">
        <v>45023</v>
      </c>
      <c r="D8246" s="77">
        <v>809</v>
      </c>
      <c r="E8246" s="77">
        <v>5</v>
      </c>
      <c r="F8246" s="78"/>
      <c r="G8246" s="79">
        <v>45023.898252314837</v>
      </c>
      <c r="H8246" s="77">
        <v>162</v>
      </c>
      <c r="I8246" s="76">
        <v>45023.966666666667</v>
      </c>
      <c r="J8246" s="78"/>
      <c r="K8246" s="80">
        <v>1</v>
      </c>
    </row>
    <row r="8247" spans="2:11" x14ac:dyDescent="0.3">
      <c r="B8247" s="75">
        <v>43314</v>
      </c>
      <c r="C8247" s="76">
        <v>45026</v>
      </c>
      <c r="D8247" s="77">
        <v>1082</v>
      </c>
      <c r="E8247" s="77">
        <v>4</v>
      </c>
      <c r="F8247" s="78"/>
      <c r="G8247" s="79">
        <v>45026.333333333336</v>
      </c>
      <c r="H8247" s="77">
        <v>165</v>
      </c>
      <c r="I8247" s="76">
        <v>45026.95208333333</v>
      </c>
      <c r="J8247" s="78"/>
      <c r="K8247" s="80">
        <v>1</v>
      </c>
    </row>
    <row r="8248" spans="2:11" x14ac:dyDescent="0.3">
      <c r="B8248" s="75">
        <v>43315</v>
      </c>
      <c r="C8248" s="76">
        <v>45026</v>
      </c>
      <c r="D8248" s="77">
        <v>93</v>
      </c>
      <c r="E8248" s="77">
        <v>4</v>
      </c>
      <c r="F8248" s="78"/>
      <c r="G8248" s="79">
        <v>45026.348159722227</v>
      </c>
      <c r="H8248" s="77">
        <v>144</v>
      </c>
      <c r="I8248" s="76">
        <v>45026.95208333333</v>
      </c>
      <c r="J8248" s="78"/>
      <c r="K8248" s="80">
        <v>1</v>
      </c>
    </row>
    <row r="8249" spans="2:11" x14ac:dyDescent="0.3">
      <c r="B8249" s="75">
        <v>43316</v>
      </c>
      <c r="C8249" s="76">
        <v>45026</v>
      </c>
      <c r="D8249" s="77">
        <v>35</v>
      </c>
      <c r="E8249" s="77">
        <v>4</v>
      </c>
      <c r="F8249" s="78"/>
      <c r="G8249" s="79">
        <v>45026.357986111114</v>
      </c>
      <c r="H8249" s="77">
        <v>179</v>
      </c>
      <c r="I8249" s="76">
        <v>45026.95208333333</v>
      </c>
      <c r="J8249" s="78"/>
      <c r="K8249" s="80">
        <v>1</v>
      </c>
    </row>
    <row r="8250" spans="2:11" x14ac:dyDescent="0.3">
      <c r="B8250" s="75">
        <v>43317</v>
      </c>
      <c r="C8250" s="76">
        <v>45026</v>
      </c>
      <c r="D8250" s="77">
        <v>972</v>
      </c>
      <c r="E8250" s="77">
        <v>6</v>
      </c>
      <c r="F8250" s="78"/>
      <c r="G8250" s="79">
        <v>45026.372303240743</v>
      </c>
      <c r="H8250" s="77">
        <v>174</v>
      </c>
      <c r="I8250" s="76">
        <v>45026.95208333333</v>
      </c>
      <c r="J8250" s="78"/>
      <c r="K8250" s="80">
        <v>1</v>
      </c>
    </row>
    <row r="8251" spans="2:11" x14ac:dyDescent="0.3">
      <c r="B8251" s="75">
        <v>43318</v>
      </c>
      <c r="C8251" s="76">
        <v>45026</v>
      </c>
      <c r="D8251" s="77">
        <v>247</v>
      </c>
      <c r="E8251" s="77">
        <v>1</v>
      </c>
      <c r="F8251" s="78"/>
      <c r="G8251" s="79">
        <v>45026.379803240743</v>
      </c>
      <c r="H8251" s="77">
        <v>174</v>
      </c>
      <c r="I8251" s="76">
        <v>45026.95208333333</v>
      </c>
      <c r="J8251" s="78"/>
      <c r="K8251" s="80">
        <v>1</v>
      </c>
    </row>
    <row r="8252" spans="2:11" x14ac:dyDescent="0.3">
      <c r="B8252" s="75">
        <v>43319</v>
      </c>
      <c r="C8252" s="76">
        <v>45026</v>
      </c>
      <c r="D8252" s="77">
        <v>534</v>
      </c>
      <c r="E8252" s="77">
        <v>1</v>
      </c>
      <c r="F8252" s="78"/>
      <c r="G8252" s="79">
        <v>45026.387997685189</v>
      </c>
      <c r="H8252" s="77">
        <v>143</v>
      </c>
      <c r="I8252" s="76">
        <v>45026.95208333333</v>
      </c>
      <c r="J8252" s="78"/>
      <c r="K8252" s="80">
        <v>1</v>
      </c>
    </row>
    <row r="8253" spans="2:11" x14ac:dyDescent="0.3">
      <c r="B8253" s="75">
        <v>43320</v>
      </c>
      <c r="C8253" s="76">
        <v>45026</v>
      </c>
      <c r="D8253" s="77">
        <v>1299</v>
      </c>
      <c r="E8253" s="77">
        <v>5</v>
      </c>
      <c r="F8253" s="78"/>
      <c r="G8253" s="79">
        <v>45026.398275462969</v>
      </c>
      <c r="H8253" s="77">
        <v>164</v>
      </c>
      <c r="I8253" s="76">
        <v>45026.95208333333</v>
      </c>
      <c r="J8253" s="78"/>
      <c r="K8253" s="80">
        <v>1</v>
      </c>
    </row>
    <row r="8254" spans="2:11" x14ac:dyDescent="0.3">
      <c r="B8254" s="75">
        <v>43321</v>
      </c>
      <c r="C8254" s="76">
        <v>45026</v>
      </c>
      <c r="D8254" s="77">
        <v>198</v>
      </c>
      <c r="E8254" s="77">
        <v>4</v>
      </c>
      <c r="F8254" s="78"/>
      <c r="G8254" s="79">
        <v>45026.408125000009</v>
      </c>
      <c r="H8254" s="77">
        <v>144</v>
      </c>
      <c r="I8254" s="76">
        <v>45026.95208333333</v>
      </c>
      <c r="J8254" s="78"/>
      <c r="K8254" s="80">
        <v>1</v>
      </c>
    </row>
    <row r="8255" spans="2:11" x14ac:dyDescent="0.3">
      <c r="B8255" s="75">
        <v>43322</v>
      </c>
      <c r="C8255" s="76">
        <v>45026</v>
      </c>
      <c r="D8255" s="77">
        <v>592</v>
      </c>
      <c r="E8255" s="77">
        <v>3</v>
      </c>
      <c r="F8255" s="78"/>
      <c r="G8255" s="79">
        <v>45026.418703703712</v>
      </c>
      <c r="H8255" s="77">
        <v>151</v>
      </c>
      <c r="I8255" s="76">
        <v>45026.95208333333</v>
      </c>
      <c r="J8255" s="78"/>
      <c r="K8255" s="80">
        <v>1</v>
      </c>
    </row>
    <row r="8256" spans="2:11" x14ac:dyDescent="0.3">
      <c r="B8256" s="75">
        <v>43323</v>
      </c>
      <c r="C8256" s="76">
        <v>45026</v>
      </c>
      <c r="D8256" s="77">
        <v>1304</v>
      </c>
      <c r="E8256" s="77">
        <v>4</v>
      </c>
      <c r="F8256" s="78"/>
      <c r="G8256" s="79">
        <v>45026.429618055561</v>
      </c>
      <c r="H8256" s="77">
        <v>172</v>
      </c>
      <c r="I8256" s="76">
        <v>45026.95208333333</v>
      </c>
      <c r="J8256" s="78"/>
      <c r="K8256" s="80">
        <v>1</v>
      </c>
    </row>
    <row r="8257" spans="2:11" x14ac:dyDescent="0.3">
      <c r="B8257" s="75">
        <v>43324</v>
      </c>
      <c r="C8257" s="76">
        <v>45026</v>
      </c>
      <c r="D8257" s="77">
        <v>436</v>
      </c>
      <c r="E8257" s="77">
        <v>2</v>
      </c>
      <c r="F8257" s="78"/>
      <c r="G8257" s="79">
        <v>45026.439027777786</v>
      </c>
      <c r="H8257" s="77">
        <v>175</v>
      </c>
      <c r="I8257" s="76">
        <v>45026.95208333333</v>
      </c>
      <c r="J8257" s="78"/>
      <c r="K8257" s="80">
        <v>1</v>
      </c>
    </row>
    <row r="8258" spans="2:11" x14ac:dyDescent="0.3">
      <c r="B8258" s="75">
        <v>43325</v>
      </c>
      <c r="C8258" s="76">
        <v>45026</v>
      </c>
      <c r="D8258" s="77">
        <v>135</v>
      </c>
      <c r="E8258" s="77">
        <v>6</v>
      </c>
      <c r="F8258" s="78"/>
      <c r="G8258" s="79">
        <v>45026.446423611116</v>
      </c>
      <c r="H8258" s="77">
        <v>175</v>
      </c>
      <c r="I8258" s="76">
        <v>45026.95208333333</v>
      </c>
      <c r="J8258" s="78"/>
      <c r="K8258" s="80">
        <v>1</v>
      </c>
    </row>
    <row r="8259" spans="2:11" x14ac:dyDescent="0.3">
      <c r="B8259" s="75">
        <v>43326</v>
      </c>
      <c r="C8259" s="76">
        <v>45026</v>
      </c>
      <c r="D8259" s="77">
        <v>203</v>
      </c>
      <c r="E8259" s="77">
        <v>4</v>
      </c>
      <c r="F8259" s="78"/>
      <c r="G8259" s="79">
        <v>45026.454120370377</v>
      </c>
      <c r="H8259" s="77">
        <v>152</v>
      </c>
      <c r="I8259" s="76">
        <v>45026.95208333333</v>
      </c>
      <c r="J8259" s="78"/>
      <c r="K8259" s="80">
        <v>1</v>
      </c>
    </row>
    <row r="8260" spans="2:11" x14ac:dyDescent="0.3">
      <c r="B8260" s="75">
        <v>43327</v>
      </c>
      <c r="C8260" s="76">
        <v>45026</v>
      </c>
      <c r="D8260" s="77">
        <v>1136</v>
      </c>
      <c r="E8260" s="77">
        <v>6</v>
      </c>
      <c r="F8260" s="78"/>
      <c r="G8260" s="79">
        <v>45026.4612962963</v>
      </c>
      <c r="H8260" s="77">
        <v>152</v>
      </c>
      <c r="I8260" s="76">
        <v>45026.95208333333</v>
      </c>
      <c r="J8260" s="78"/>
      <c r="K8260" s="80">
        <v>1</v>
      </c>
    </row>
    <row r="8261" spans="2:11" x14ac:dyDescent="0.3">
      <c r="B8261" s="75">
        <v>43328</v>
      </c>
      <c r="C8261" s="76">
        <v>45026</v>
      </c>
      <c r="D8261" s="77">
        <v>1198</v>
      </c>
      <c r="E8261" s="77">
        <v>3</v>
      </c>
      <c r="F8261" s="78"/>
      <c r="G8261" s="79">
        <v>45026.474618055559</v>
      </c>
      <c r="H8261" s="77">
        <v>156</v>
      </c>
      <c r="I8261" s="76">
        <v>45026.95208333333</v>
      </c>
      <c r="J8261" s="78"/>
      <c r="K8261" s="80">
        <v>1</v>
      </c>
    </row>
    <row r="8262" spans="2:11" x14ac:dyDescent="0.3">
      <c r="B8262" s="75">
        <v>43329</v>
      </c>
      <c r="C8262" s="76">
        <v>45026</v>
      </c>
      <c r="D8262" s="77">
        <v>1220</v>
      </c>
      <c r="E8262" s="77">
        <v>2</v>
      </c>
      <c r="F8262" s="78"/>
      <c r="G8262" s="79">
        <v>45026.483958333338</v>
      </c>
      <c r="H8262" s="77">
        <v>142</v>
      </c>
      <c r="I8262" s="76">
        <v>45026.95208333333</v>
      </c>
      <c r="J8262" s="78"/>
      <c r="K8262" s="80">
        <v>1</v>
      </c>
    </row>
    <row r="8263" spans="2:11" x14ac:dyDescent="0.3">
      <c r="B8263" s="75">
        <v>43330</v>
      </c>
      <c r="C8263" s="76">
        <v>45026</v>
      </c>
      <c r="D8263" s="77">
        <v>188</v>
      </c>
      <c r="E8263" s="77">
        <v>2</v>
      </c>
      <c r="F8263" s="78"/>
      <c r="G8263" s="79">
        <v>45026.497106481489</v>
      </c>
      <c r="H8263" s="77">
        <v>166</v>
      </c>
      <c r="I8263" s="76">
        <v>45026.95208333333</v>
      </c>
      <c r="J8263" s="78"/>
      <c r="K8263" s="80">
        <v>1</v>
      </c>
    </row>
    <row r="8264" spans="2:11" x14ac:dyDescent="0.3">
      <c r="B8264" s="75">
        <v>43331</v>
      </c>
      <c r="C8264" s="76">
        <v>45026</v>
      </c>
      <c r="D8264" s="77">
        <v>1147</v>
      </c>
      <c r="E8264" s="77">
        <v>3</v>
      </c>
      <c r="F8264" s="78"/>
      <c r="G8264" s="79">
        <v>45026.504687500004</v>
      </c>
      <c r="H8264" s="77">
        <v>172</v>
      </c>
      <c r="I8264" s="76">
        <v>45026.95208333333</v>
      </c>
      <c r="J8264" s="78"/>
      <c r="K8264" s="80">
        <v>1</v>
      </c>
    </row>
    <row r="8265" spans="2:11" x14ac:dyDescent="0.3">
      <c r="B8265" s="75">
        <v>43332</v>
      </c>
      <c r="C8265" s="76">
        <v>45026</v>
      </c>
      <c r="D8265" s="77">
        <v>1358</v>
      </c>
      <c r="E8265" s="77">
        <v>4</v>
      </c>
      <c r="F8265" s="78"/>
      <c r="G8265" s="79">
        <v>45026.513773148152</v>
      </c>
      <c r="H8265" s="77">
        <v>162</v>
      </c>
      <c r="I8265" s="76">
        <v>45026.95208333333</v>
      </c>
      <c r="J8265" s="78"/>
      <c r="K8265" s="80">
        <v>1</v>
      </c>
    </row>
    <row r="8266" spans="2:11" x14ac:dyDescent="0.3">
      <c r="B8266" s="75">
        <v>43333</v>
      </c>
      <c r="C8266" s="76">
        <v>45026</v>
      </c>
      <c r="D8266" s="77">
        <v>395</v>
      </c>
      <c r="E8266" s="77">
        <v>3</v>
      </c>
      <c r="F8266" s="78"/>
      <c r="G8266" s="79">
        <v>45026.527129629634</v>
      </c>
      <c r="H8266" s="77">
        <v>148</v>
      </c>
      <c r="I8266" s="76">
        <v>45026.95208333333</v>
      </c>
      <c r="J8266" s="78"/>
      <c r="K8266" s="80">
        <v>1</v>
      </c>
    </row>
    <row r="8267" spans="2:11" x14ac:dyDescent="0.3">
      <c r="B8267" s="75">
        <v>43334</v>
      </c>
      <c r="C8267" s="76">
        <v>45026</v>
      </c>
      <c r="D8267" s="77">
        <v>834</v>
      </c>
      <c r="E8267" s="77">
        <v>6</v>
      </c>
      <c r="F8267" s="78"/>
      <c r="G8267" s="79">
        <v>45026.537210648152</v>
      </c>
      <c r="H8267" s="77">
        <v>169</v>
      </c>
      <c r="I8267" s="76">
        <v>45026.95208333333</v>
      </c>
      <c r="J8267" s="78"/>
      <c r="K8267" s="80">
        <v>1</v>
      </c>
    </row>
    <row r="8268" spans="2:11" x14ac:dyDescent="0.3">
      <c r="B8268" s="75">
        <v>43335</v>
      </c>
      <c r="C8268" s="76">
        <v>45026</v>
      </c>
      <c r="D8268" s="77">
        <v>1250</v>
      </c>
      <c r="E8268" s="77">
        <v>6</v>
      </c>
      <c r="F8268" s="78"/>
      <c r="G8268" s="79">
        <v>45026.547928240747</v>
      </c>
      <c r="H8268" s="77">
        <v>177</v>
      </c>
      <c r="I8268" s="76">
        <v>45026.95208333333</v>
      </c>
      <c r="J8268" s="78"/>
      <c r="K8268" s="80">
        <v>1</v>
      </c>
    </row>
    <row r="8269" spans="2:11" x14ac:dyDescent="0.3">
      <c r="B8269" s="75">
        <v>43336</v>
      </c>
      <c r="C8269" s="76">
        <v>45026</v>
      </c>
      <c r="D8269" s="77">
        <v>992</v>
      </c>
      <c r="E8269" s="77">
        <v>1</v>
      </c>
      <c r="F8269" s="78"/>
      <c r="G8269" s="79">
        <v>45026.556944444448</v>
      </c>
      <c r="H8269" s="77">
        <v>157</v>
      </c>
      <c r="I8269" s="76">
        <v>45026.95208333333</v>
      </c>
      <c r="J8269" s="78"/>
      <c r="K8269" s="80">
        <v>1</v>
      </c>
    </row>
    <row r="8270" spans="2:11" x14ac:dyDescent="0.3">
      <c r="B8270" s="75">
        <v>43337</v>
      </c>
      <c r="C8270" s="76">
        <v>45026</v>
      </c>
      <c r="D8270" s="77">
        <v>352</v>
      </c>
      <c r="E8270" s="77">
        <v>2</v>
      </c>
      <c r="F8270" s="78"/>
      <c r="G8270" s="79">
        <v>45026.571643518524</v>
      </c>
      <c r="H8270" s="77">
        <v>167</v>
      </c>
      <c r="I8270" s="76">
        <v>45026.95208333333</v>
      </c>
      <c r="J8270" s="78"/>
      <c r="K8270" s="80">
        <v>1</v>
      </c>
    </row>
    <row r="8271" spans="2:11" x14ac:dyDescent="0.3">
      <c r="B8271" s="75">
        <v>43338</v>
      </c>
      <c r="C8271" s="76">
        <v>45026</v>
      </c>
      <c r="D8271" s="77">
        <v>921</v>
      </c>
      <c r="E8271" s="77">
        <v>2</v>
      </c>
      <c r="F8271" s="78"/>
      <c r="G8271" s="79">
        <v>45026.586168981485</v>
      </c>
      <c r="H8271" s="77">
        <v>157</v>
      </c>
      <c r="I8271" s="76">
        <v>45026.95208333333</v>
      </c>
      <c r="J8271" s="78"/>
      <c r="K8271" s="80">
        <v>1</v>
      </c>
    </row>
    <row r="8272" spans="2:11" x14ac:dyDescent="0.3">
      <c r="B8272" s="75">
        <v>43339</v>
      </c>
      <c r="C8272" s="76">
        <v>45026</v>
      </c>
      <c r="D8272" s="77">
        <v>1145</v>
      </c>
      <c r="E8272" s="77">
        <v>1</v>
      </c>
      <c r="F8272" s="78"/>
      <c r="G8272" s="79">
        <v>45026.595543981486</v>
      </c>
      <c r="H8272" s="77">
        <v>173</v>
      </c>
      <c r="I8272" s="76">
        <v>45026.95208333333</v>
      </c>
      <c r="J8272" s="78"/>
      <c r="K8272" s="80">
        <v>1</v>
      </c>
    </row>
    <row r="8273" spans="2:11" x14ac:dyDescent="0.3">
      <c r="B8273" s="75">
        <v>43340</v>
      </c>
      <c r="C8273" s="76">
        <v>45026</v>
      </c>
      <c r="D8273" s="77">
        <v>1285</v>
      </c>
      <c r="E8273" s="77">
        <v>2</v>
      </c>
      <c r="F8273" s="78"/>
      <c r="G8273" s="79">
        <v>45026.606134259266</v>
      </c>
      <c r="H8273" s="77">
        <v>150</v>
      </c>
      <c r="I8273" s="76">
        <v>45026.95208333333</v>
      </c>
      <c r="J8273" s="78"/>
      <c r="K8273" s="80">
        <v>1</v>
      </c>
    </row>
    <row r="8274" spans="2:11" x14ac:dyDescent="0.3">
      <c r="B8274" s="75">
        <v>43341</v>
      </c>
      <c r="C8274" s="76">
        <v>45026</v>
      </c>
      <c r="D8274" s="77">
        <v>860</v>
      </c>
      <c r="E8274" s="77">
        <v>1</v>
      </c>
      <c r="F8274" s="78"/>
      <c r="G8274" s="79">
        <v>45026.614097222227</v>
      </c>
      <c r="H8274" s="77">
        <v>145</v>
      </c>
      <c r="I8274" s="76">
        <v>45026.95208333333</v>
      </c>
      <c r="J8274" s="78"/>
      <c r="K8274" s="80">
        <v>1</v>
      </c>
    </row>
    <row r="8275" spans="2:11" x14ac:dyDescent="0.3">
      <c r="B8275" s="75">
        <v>43342</v>
      </c>
      <c r="C8275" s="76">
        <v>45026</v>
      </c>
      <c r="D8275" s="77">
        <v>211</v>
      </c>
      <c r="E8275" s="77">
        <v>5</v>
      </c>
      <c r="F8275" s="78"/>
      <c r="G8275" s="79">
        <v>45026.626643518524</v>
      </c>
      <c r="H8275" s="77">
        <v>172</v>
      </c>
      <c r="I8275" s="76">
        <v>45026.95208333333</v>
      </c>
      <c r="J8275" s="78"/>
      <c r="K8275" s="80">
        <v>1</v>
      </c>
    </row>
    <row r="8276" spans="2:11" x14ac:dyDescent="0.3">
      <c r="B8276" s="75">
        <v>43343</v>
      </c>
      <c r="C8276" s="76">
        <v>45026</v>
      </c>
      <c r="D8276" s="77">
        <v>253</v>
      </c>
      <c r="E8276" s="77">
        <v>6</v>
      </c>
      <c r="F8276" s="78"/>
      <c r="G8276" s="79">
        <v>45026.635902777787</v>
      </c>
      <c r="H8276" s="77">
        <v>179</v>
      </c>
      <c r="I8276" s="76">
        <v>45026.95208333333</v>
      </c>
      <c r="J8276" s="78"/>
      <c r="K8276" s="80">
        <v>1</v>
      </c>
    </row>
    <row r="8277" spans="2:11" x14ac:dyDescent="0.3">
      <c r="B8277" s="75">
        <v>43344</v>
      </c>
      <c r="C8277" s="76">
        <v>45026</v>
      </c>
      <c r="D8277" s="77">
        <v>845</v>
      </c>
      <c r="E8277" s="77">
        <v>3</v>
      </c>
      <c r="F8277" s="78"/>
      <c r="G8277" s="79">
        <v>45026.642986111117</v>
      </c>
      <c r="H8277" s="77">
        <v>169</v>
      </c>
      <c r="I8277" s="76">
        <v>45026.95208333333</v>
      </c>
      <c r="J8277" s="78"/>
      <c r="K8277" s="80">
        <v>1</v>
      </c>
    </row>
    <row r="8278" spans="2:11" x14ac:dyDescent="0.3">
      <c r="B8278" s="75">
        <v>43345</v>
      </c>
      <c r="C8278" s="76">
        <v>45026</v>
      </c>
      <c r="D8278" s="77">
        <v>273</v>
      </c>
      <c r="E8278" s="77">
        <v>1</v>
      </c>
      <c r="F8278" s="78"/>
      <c r="G8278" s="79">
        <v>45026.650648148156</v>
      </c>
      <c r="H8278" s="77">
        <v>145</v>
      </c>
      <c r="I8278" s="76">
        <v>45026.95208333333</v>
      </c>
      <c r="J8278" s="78"/>
      <c r="K8278" s="80">
        <v>1</v>
      </c>
    </row>
    <row r="8279" spans="2:11" x14ac:dyDescent="0.3">
      <c r="B8279" s="75">
        <v>43346</v>
      </c>
      <c r="C8279" s="76">
        <v>45026</v>
      </c>
      <c r="D8279" s="77">
        <v>874</v>
      </c>
      <c r="E8279" s="77">
        <v>6</v>
      </c>
      <c r="F8279" s="78"/>
      <c r="G8279" s="79">
        <v>45026.660162037042</v>
      </c>
      <c r="H8279" s="77">
        <v>155</v>
      </c>
      <c r="I8279" s="76">
        <v>45026.95208333333</v>
      </c>
      <c r="J8279" s="78"/>
      <c r="K8279" s="80">
        <v>1</v>
      </c>
    </row>
    <row r="8280" spans="2:11" x14ac:dyDescent="0.3">
      <c r="B8280" s="75">
        <v>43347</v>
      </c>
      <c r="C8280" s="76">
        <v>45026</v>
      </c>
      <c r="D8280" s="77">
        <v>817</v>
      </c>
      <c r="E8280" s="77">
        <v>3</v>
      </c>
      <c r="F8280" s="78"/>
      <c r="G8280" s="79">
        <v>45026.672245370377</v>
      </c>
      <c r="H8280" s="77">
        <v>172</v>
      </c>
      <c r="I8280" s="76">
        <v>45026.95208333333</v>
      </c>
      <c r="J8280" s="78"/>
      <c r="K8280" s="80">
        <v>1</v>
      </c>
    </row>
    <row r="8281" spans="2:11" x14ac:dyDescent="0.3">
      <c r="B8281" s="75">
        <v>43348</v>
      </c>
      <c r="C8281" s="76">
        <v>45026</v>
      </c>
      <c r="D8281" s="77">
        <v>836</v>
      </c>
      <c r="E8281" s="77">
        <v>4</v>
      </c>
      <c r="F8281" s="78"/>
      <c r="G8281" s="79">
        <v>45026.684212962973</v>
      </c>
      <c r="H8281" s="77">
        <v>178</v>
      </c>
      <c r="I8281" s="76">
        <v>45026.95208333333</v>
      </c>
      <c r="J8281" s="78"/>
      <c r="K8281" s="80">
        <v>1</v>
      </c>
    </row>
    <row r="8282" spans="2:11" x14ac:dyDescent="0.3">
      <c r="B8282" s="75">
        <v>43349</v>
      </c>
      <c r="C8282" s="76">
        <v>45026</v>
      </c>
      <c r="D8282" s="77">
        <v>220</v>
      </c>
      <c r="E8282" s="77">
        <v>1</v>
      </c>
      <c r="F8282" s="78"/>
      <c r="G8282" s="79">
        <v>45026.696261574085</v>
      </c>
      <c r="H8282" s="77">
        <v>150</v>
      </c>
      <c r="I8282" s="76">
        <v>45026.95208333333</v>
      </c>
      <c r="J8282" s="78"/>
      <c r="K8282" s="80">
        <v>1</v>
      </c>
    </row>
    <row r="8283" spans="2:11" x14ac:dyDescent="0.3">
      <c r="B8283" s="75">
        <v>43350</v>
      </c>
      <c r="C8283" s="76">
        <v>45026</v>
      </c>
      <c r="D8283" s="77">
        <v>826</v>
      </c>
      <c r="E8283" s="77">
        <v>3</v>
      </c>
      <c r="F8283" s="78"/>
      <c r="G8283" s="79">
        <v>45026.709062500013</v>
      </c>
      <c r="H8283" s="77">
        <v>158</v>
      </c>
      <c r="I8283" s="76">
        <v>45026.95208333333</v>
      </c>
      <c r="J8283" s="78"/>
      <c r="K8283" s="80">
        <v>1</v>
      </c>
    </row>
    <row r="8284" spans="2:11" x14ac:dyDescent="0.3">
      <c r="B8284" s="75">
        <v>43351</v>
      </c>
      <c r="C8284" s="76">
        <v>45026</v>
      </c>
      <c r="D8284" s="77">
        <v>93</v>
      </c>
      <c r="E8284" s="77">
        <v>2</v>
      </c>
      <c r="F8284" s="78"/>
      <c r="G8284" s="79">
        <v>45026.722662037049</v>
      </c>
      <c r="H8284" s="77">
        <v>176</v>
      </c>
      <c r="I8284" s="76">
        <v>45026.95208333333</v>
      </c>
      <c r="J8284" s="78"/>
      <c r="K8284" s="80">
        <v>1</v>
      </c>
    </row>
    <row r="8285" spans="2:11" x14ac:dyDescent="0.3">
      <c r="B8285" s="75">
        <v>43352</v>
      </c>
      <c r="C8285" s="76">
        <v>45026</v>
      </c>
      <c r="D8285" s="77">
        <v>593</v>
      </c>
      <c r="E8285" s="77">
        <v>5</v>
      </c>
      <c r="F8285" s="78"/>
      <c r="G8285" s="79">
        <v>45026.730300925941</v>
      </c>
      <c r="H8285" s="77">
        <v>151</v>
      </c>
      <c r="I8285" s="76">
        <v>45026.95208333333</v>
      </c>
      <c r="J8285" s="78"/>
      <c r="K8285" s="80">
        <v>1</v>
      </c>
    </row>
    <row r="8286" spans="2:11" x14ac:dyDescent="0.3">
      <c r="B8286" s="75">
        <v>43353</v>
      </c>
      <c r="C8286" s="76">
        <v>45026</v>
      </c>
      <c r="D8286" s="77">
        <v>784</v>
      </c>
      <c r="E8286" s="77">
        <v>6</v>
      </c>
      <c r="F8286" s="78"/>
      <c r="G8286" s="79">
        <v>45026.741053240759</v>
      </c>
      <c r="H8286" s="77">
        <v>146</v>
      </c>
      <c r="I8286" s="76">
        <v>45026.95208333333</v>
      </c>
      <c r="J8286" s="78"/>
      <c r="K8286" s="80">
        <v>1</v>
      </c>
    </row>
    <row r="8287" spans="2:11" x14ac:dyDescent="0.3">
      <c r="B8287" s="75">
        <v>43354</v>
      </c>
      <c r="C8287" s="76">
        <v>45026</v>
      </c>
      <c r="D8287" s="77">
        <v>84</v>
      </c>
      <c r="E8287" s="77">
        <v>1</v>
      </c>
      <c r="F8287" s="78"/>
      <c r="G8287" s="79">
        <v>45026.755717592612</v>
      </c>
      <c r="H8287" s="77">
        <v>170</v>
      </c>
      <c r="I8287" s="76">
        <v>45026.95208333333</v>
      </c>
      <c r="J8287" s="78"/>
      <c r="K8287" s="80">
        <v>1</v>
      </c>
    </row>
    <row r="8288" spans="2:11" x14ac:dyDescent="0.3">
      <c r="B8288" s="75">
        <v>43355</v>
      </c>
      <c r="C8288" s="76">
        <v>45026</v>
      </c>
      <c r="D8288" s="77">
        <v>1199</v>
      </c>
      <c r="E8288" s="77">
        <v>4</v>
      </c>
      <c r="F8288" s="78"/>
      <c r="G8288" s="79">
        <v>45026.76339120372</v>
      </c>
      <c r="H8288" s="77">
        <v>153</v>
      </c>
      <c r="I8288" s="76">
        <v>45026.95208333333</v>
      </c>
      <c r="J8288" s="78"/>
      <c r="K8288" s="80">
        <v>1</v>
      </c>
    </row>
    <row r="8289" spans="2:11" x14ac:dyDescent="0.3">
      <c r="B8289" s="75">
        <v>43356</v>
      </c>
      <c r="C8289" s="76">
        <v>45026</v>
      </c>
      <c r="D8289" s="77">
        <v>646</v>
      </c>
      <c r="E8289" s="77">
        <v>4</v>
      </c>
      <c r="F8289" s="78"/>
      <c r="G8289" s="79">
        <v>45026.771747685205</v>
      </c>
      <c r="H8289" s="77">
        <v>169</v>
      </c>
      <c r="I8289" s="76">
        <v>45026.95208333333</v>
      </c>
      <c r="J8289" s="78"/>
      <c r="K8289" s="80">
        <v>1</v>
      </c>
    </row>
    <row r="8290" spans="2:11" x14ac:dyDescent="0.3">
      <c r="B8290" s="75">
        <v>43357</v>
      </c>
      <c r="C8290" s="76">
        <v>45026</v>
      </c>
      <c r="D8290" s="77">
        <v>264</v>
      </c>
      <c r="E8290" s="77">
        <v>6</v>
      </c>
      <c r="F8290" s="78"/>
      <c r="G8290" s="79">
        <v>45026.785104166687</v>
      </c>
      <c r="H8290" s="77">
        <v>142</v>
      </c>
      <c r="I8290" s="76">
        <v>45026.95208333333</v>
      </c>
      <c r="J8290" s="78"/>
      <c r="K8290" s="80">
        <v>1</v>
      </c>
    </row>
    <row r="8291" spans="2:11" x14ac:dyDescent="0.3">
      <c r="B8291" s="75">
        <v>43358</v>
      </c>
      <c r="C8291" s="76">
        <v>45026</v>
      </c>
      <c r="D8291" s="77">
        <v>440</v>
      </c>
      <c r="E8291" s="77">
        <v>1</v>
      </c>
      <c r="F8291" s="78"/>
      <c r="G8291" s="79">
        <v>45026.795902777798</v>
      </c>
      <c r="H8291" s="77">
        <v>154</v>
      </c>
      <c r="I8291" s="76">
        <v>45026.95208333333</v>
      </c>
      <c r="J8291" s="78"/>
      <c r="K8291" s="80">
        <v>1</v>
      </c>
    </row>
    <row r="8292" spans="2:11" x14ac:dyDescent="0.3">
      <c r="B8292" s="75">
        <v>43359</v>
      </c>
      <c r="C8292" s="76">
        <v>45026</v>
      </c>
      <c r="D8292" s="77">
        <v>370</v>
      </c>
      <c r="E8292" s="77">
        <v>1</v>
      </c>
      <c r="F8292" s="78"/>
      <c r="G8292" s="79">
        <v>45026.808067129648</v>
      </c>
      <c r="H8292" s="77">
        <v>146</v>
      </c>
      <c r="I8292" s="76">
        <v>45026.95208333333</v>
      </c>
      <c r="J8292" s="78"/>
      <c r="K8292" s="80">
        <v>1</v>
      </c>
    </row>
    <row r="8293" spans="2:11" x14ac:dyDescent="0.3">
      <c r="B8293" s="75">
        <v>43360</v>
      </c>
      <c r="C8293" s="76">
        <v>45026</v>
      </c>
      <c r="D8293" s="77">
        <v>446</v>
      </c>
      <c r="E8293" s="77">
        <v>4</v>
      </c>
      <c r="F8293" s="78"/>
      <c r="G8293" s="79">
        <v>45026.820682870391</v>
      </c>
      <c r="H8293" s="77">
        <v>156</v>
      </c>
      <c r="I8293" s="76">
        <v>45026.95208333333</v>
      </c>
      <c r="J8293" s="78"/>
      <c r="K8293" s="80">
        <v>1</v>
      </c>
    </row>
    <row r="8294" spans="2:11" x14ac:dyDescent="0.3">
      <c r="B8294" s="75">
        <v>43361</v>
      </c>
      <c r="C8294" s="76">
        <v>45026</v>
      </c>
      <c r="D8294" s="77">
        <v>914</v>
      </c>
      <c r="E8294" s="77">
        <v>3</v>
      </c>
      <c r="F8294" s="78"/>
      <c r="G8294" s="79">
        <v>45026.829918981501</v>
      </c>
      <c r="H8294" s="77">
        <v>160</v>
      </c>
      <c r="I8294" s="76">
        <v>45026.95208333333</v>
      </c>
      <c r="J8294" s="78"/>
      <c r="K8294" s="80">
        <v>1</v>
      </c>
    </row>
    <row r="8295" spans="2:11" x14ac:dyDescent="0.3">
      <c r="B8295" s="75">
        <v>43362</v>
      </c>
      <c r="C8295" s="76">
        <v>45026</v>
      </c>
      <c r="D8295" s="77">
        <v>1253</v>
      </c>
      <c r="E8295" s="77">
        <v>1</v>
      </c>
      <c r="F8295" s="78"/>
      <c r="G8295" s="79">
        <v>45026.844560185207</v>
      </c>
      <c r="H8295" s="77">
        <v>171</v>
      </c>
      <c r="I8295" s="76">
        <v>45026.95208333333</v>
      </c>
      <c r="J8295" s="78"/>
      <c r="K8295" s="80">
        <v>1</v>
      </c>
    </row>
    <row r="8296" spans="2:11" x14ac:dyDescent="0.3">
      <c r="B8296" s="75">
        <v>43363</v>
      </c>
      <c r="C8296" s="76">
        <v>45026</v>
      </c>
      <c r="D8296" s="77">
        <v>1328</v>
      </c>
      <c r="E8296" s="77">
        <v>6</v>
      </c>
      <c r="F8296" s="78"/>
      <c r="G8296" s="79">
        <v>45026.856967592612</v>
      </c>
      <c r="H8296" s="77">
        <v>151</v>
      </c>
      <c r="I8296" s="76">
        <v>45026.95208333333</v>
      </c>
      <c r="J8296" s="78"/>
      <c r="K8296" s="80">
        <v>1</v>
      </c>
    </row>
    <row r="8297" spans="2:11" x14ac:dyDescent="0.3">
      <c r="B8297" s="75">
        <v>43364</v>
      </c>
      <c r="C8297" s="76">
        <v>45026</v>
      </c>
      <c r="D8297" s="77">
        <v>676</v>
      </c>
      <c r="E8297" s="77">
        <v>5</v>
      </c>
      <c r="F8297" s="78"/>
      <c r="G8297" s="79">
        <v>45026.872337962981</v>
      </c>
      <c r="H8297" s="77">
        <v>152</v>
      </c>
      <c r="I8297" s="76">
        <v>45026.95208333333</v>
      </c>
      <c r="J8297" s="78"/>
      <c r="K8297" s="80">
        <v>1</v>
      </c>
    </row>
    <row r="8298" spans="2:11" x14ac:dyDescent="0.3">
      <c r="B8298" s="75">
        <v>43365</v>
      </c>
      <c r="C8298" s="76">
        <v>45026</v>
      </c>
      <c r="D8298" s="77">
        <v>958</v>
      </c>
      <c r="E8298" s="77">
        <v>3</v>
      </c>
      <c r="F8298" s="78"/>
      <c r="G8298" s="79">
        <v>45026.886493055572</v>
      </c>
      <c r="H8298" s="77">
        <v>151</v>
      </c>
      <c r="I8298" s="76">
        <v>45026.95208333333</v>
      </c>
      <c r="J8298" s="78"/>
      <c r="K8298" s="80">
        <v>1</v>
      </c>
    </row>
    <row r="8299" spans="2:11" x14ac:dyDescent="0.3">
      <c r="B8299" s="75">
        <v>43366</v>
      </c>
      <c r="C8299" s="76">
        <v>45027</v>
      </c>
      <c r="D8299" s="77">
        <v>1375</v>
      </c>
      <c r="E8299" s="77">
        <v>6</v>
      </c>
      <c r="F8299" s="78"/>
      <c r="G8299" s="79">
        <v>45027.333333333336</v>
      </c>
      <c r="H8299" s="77">
        <v>144</v>
      </c>
      <c r="I8299" s="76">
        <v>45027.94027777778</v>
      </c>
      <c r="J8299" s="78"/>
      <c r="K8299" s="80">
        <v>1</v>
      </c>
    </row>
    <row r="8300" spans="2:11" x14ac:dyDescent="0.3">
      <c r="B8300" s="75">
        <v>43367</v>
      </c>
      <c r="C8300" s="76">
        <v>45027</v>
      </c>
      <c r="D8300" s="77">
        <v>990</v>
      </c>
      <c r="E8300" s="77">
        <v>1</v>
      </c>
      <c r="F8300" s="78"/>
      <c r="G8300" s="79">
        <v>45027.34719907408</v>
      </c>
      <c r="H8300" s="77">
        <v>171</v>
      </c>
      <c r="I8300" s="76">
        <v>45027.94027777778</v>
      </c>
      <c r="J8300" s="78"/>
      <c r="K8300" s="80">
        <v>1</v>
      </c>
    </row>
    <row r="8301" spans="2:11" x14ac:dyDescent="0.3">
      <c r="B8301" s="75">
        <v>43368</v>
      </c>
      <c r="C8301" s="76">
        <v>45027</v>
      </c>
      <c r="D8301" s="77">
        <v>641</v>
      </c>
      <c r="E8301" s="77">
        <v>4</v>
      </c>
      <c r="F8301" s="78"/>
      <c r="G8301" s="79">
        <v>45027.355208333342</v>
      </c>
      <c r="H8301" s="77">
        <v>152</v>
      </c>
      <c r="I8301" s="76">
        <v>45027.94027777778</v>
      </c>
      <c r="J8301" s="78"/>
      <c r="K8301" s="80">
        <v>1</v>
      </c>
    </row>
    <row r="8302" spans="2:11" x14ac:dyDescent="0.3">
      <c r="B8302" s="75">
        <v>43369</v>
      </c>
      <c r="C8302" s="76">
        <v>45027</v>
      </c>
      <c r="D8302" s="77">
        <v>488</v>
      </c>
      <c r="E8302" s="77">
        <v>3</v>
      </c>
      <c r="F8302" s="78"/>
      <c r="G8302" s="79">
        <v>45027.362685185195</v>
      </c>
      <c r="H8302" s="77">
        <v>159</v>
      </c>
      <c r="I8302" s="76">
        <v>45027.94027777778</v>
      </c>
      <c r="J8302" s="78"/>
      <c r="K8302" s="80">
        <v>1</v>
      </c>
    </row>
    <row r="8303" spans="2:11" x14ac:dyDescent="0.3">
      <c r="B8303" s="75">
        <v>43370</v>
      </c>
      <c r="C8303" s="76">
        <v>45027</v>
      </c>
      <c r="D8303" s="77">
        <v>835</v>
      </c>
      <c r="E8303" s="77">
        <v>5</v>
      </c>
      <c r="F8303" s="78"/>
      <c r="G8303" s="79">
        <v>45027.372581018528</v>
      </c>
      <c r="H8303" s="77">
        <v>179</v>
      </c>
      <c r="I8303" s="76">
        <v>45027.94027777778</v>
      </c>
      <c r="J8303" s="78"/>
      <c r="K8303" s="80">
        <v>1</v>
      </c>
    </row>
    <row r="8304" spans="2:11" x14ac:dyDescent="0.3">
      <c r="B8304" s="75">
        <v>43371</v>
      </c>
      <c r="C8304" s="76">
        <v>45027</v>
      </c>
      <c r="D8304" s="77">
        <v>56</v>
      </c>
      <c r="E8304" s="77">
        <v>4</v>
      </c>
      <c r="F8304" s="78"/>
      <c r="G8304" s="79">
        <v>45027.383229166677</v>
      </c>
      <c r="H8304" s="77">
        <v>158</v>
      </c>
      <c r="I8304" s="76">
        <v>45027.94027777778</v>
      </c>
      <c r="J8304" s="78"/>
      <c r="K8304" s="80">
        <v>1</v>
      </c>
    </row>
    <row r="8305" spans="2:11" x14ac:dyDescent="0.3">
      <c r="B8305" s="75">
        <v>43372</v>
      </c>
      <c r="C8305" s="76">
        <v>45027</v>
      </c>
      <c r="D8305" s="77">
        <v>994</v>
      </c>
      <c r="E8305" s="77">
        <v>5</v>
      </c>
      <c r="F8305" s="78"/>
      <c r="G8305" s="79">
        <v>45027.396493055567</v>
      </c>
      <c r="H8305" s="77">
        <v>174</v>
      </c>
      <c r="I8305" s="76">
        <v>45027.94027777778</v>
      </c>
      <c r="J8305" s="78"/>
      <c r="K8305" s="80">
        <v>1</v>
      </c>
    </row>
    <row r="8306" spans="2:11" x14ac:dyDescent="0.3">
      <c r="B8306" s="75">
        <v>43373</v>
      </c>
      <c r="C8306" s="76">
        <v>45027</v>
      </c>
      <c r="D8306" s="77">
        <v>12</v>
      </c>
      <c r="E8306" s="77">
        <v>4</v>
      </c>
      <c r="F8306" s="78"/>
      <c r="G8306" s="79">
        <v>45027.407395833347</v>
      </c>
      <c r="H8306" s="77">
        <v>161</v>
      </c>
      <c r="I8306" s="76">
        <v>45027.94027777778</v>
      </c>
      <c r="J8306" s="78"/>
      <c r="K8306" s="80">
        <v>1</v>
      </c>
    </row>
    <row r="8307" spans="2:11" x14ac:dyDescent="0.3">
      <c r="B8307" s="75">
        <v>43374</v>
      </c>
      <c r="C8307" s="76">
        <v>45027</v>
      </c>
      <c r="D8307" s="77">
        <v>414</v>
      </c>
      <c r="E8307" s="77">
        <v>5</v>
      </c>
      <c r="F8307" s="78"/>
      <c r="G8307" s="79">
        <v>45027.41623842594</v>
      </c>
      <c r="H8307" s="77">
        <v>152</v>
      </c>
      <c r="I8307" s="76">
        <v>45027.94027777778</v>
      </c>
      <c r="J8307" s="78"/>
      <c r="K8307" s="80">
        <v>1</v>
      </c>
    </row>
    <row r="8308" spans="2:11" x14ac:dyDescent="0.3">
      <c r="B8308" s="75">
        <v>43375</v>
      </c>
      <c r="C8308" s="76">
        <v>45027</v>
      </c>
      <c r="D8308" s="77">
        <v>1296</v>
      </c>
      <c r="E8308" s="77">
        <v>3</v>
      </c>
      <c r="F8308" s="78"/>
      <c r="G8308" s="79">
        <v>45027.428356481498</v>
      </c>
      <c r="H8308" s="77">
        <v>142</v>
      </c>
      <c r="I8308" s="76">
        <v>45027.94027777778</v>
      </c>
      <c r="J8308" s="78"/>
      <c r="K8308" s="80">
        <v>1</v>
      </c>
    </row>
    <row r="8309" spans="2:11" x14ac:dyDescent="0.3">
      <c r="B8309" s="75">
        <v>43376</v>
      </c>
      <c r="C8309" s="76">
        <v>45027</v>
      </c>
      <c r="D8309" s="77">
        <v>46</v>
      </c>
      <c r="E8309" s="77">
        <v>4</v>
      </c>
      <c r="F8309" s="78"/>
      <c r="G8309" s="79">
        <v>45027.442164351865</v>
      </c>
      <c r="H8309" s="77">
        <v>163</v>
      </c>
      <c r="I8309" s="76">
        <v>45027.94027777778</v>
      </c>
      <c r="J8309" s="78"/>
      <c r="K8309" s="80">
        <v>1</v>
      </c>
    </row>
    <row r="8310" spans="2:11" x14ac:dyDescent="0.3">
      <c r="B8310" s="75">
        <v>43377</v>
      </c>
      <c r="C8310" s="76">
        <v>45027</v>
      </c>
      <c r="D8310" s="77">
        <v>370</v>
      </c>
      <c r="E8310" s="77">
        <v>1</v>
      </c>
      <c r="F8310" s="78"/>
      <c r="G8310" s="79">
        <v>45027.454976851863</v>
      </c>
      <c r="H8310" s="77">
        <v>160</v>
      </c>
      <c r="I8310" s="76">
        <v>45027.94027777778</v>
      </c>
      <c r="J8310" s="78"/>
      <c r="K8310" s="80">
        <v>1</v>
      </c>
    </row>
    <row r="8311" spans="2:11" x14ac:dyDescent="0.3">
      <c r="B8311" s="75">
        <v>43378</v>
      </c>
      <c r="C8311" s="76">
        <v>45027</v>
      </c>
      <c r="D8311" s="77">
        <v>867</v>
      </c>
      <c r="E8311" s="77">
        <v>6</v>
      </c>
      <c r="F8311" s="78"/>
      <c r="G8311" s="79">
        <v>45027.469398148161</v>
      </c>
      <c r="H8311" s="77">
        <v>142</v>
      </c>
      <c r="I8311" s="76">
        <v>45027.94027777778</v>
      </c>
      <c r="J8311" s="78"/>
      <c r="K8311" s="80">
        <v>1</v>
      </c>
    </row>
    <row r="8312" spans="2:11" x14ac:dyDescent="0.3">
      <c r="B8312" s="75">
        <v>43379</v>
      </c>
      <c r="C8312" s="76">
        <v>45027</v>
      </c>
      <c r="D8312" s="77">
        <v>775</v>
      </c>
      <c r="E8312" s="77">
        <v>3</v>
      </c>
      <c r="F8312" s="78"/>
      <c r="G8312" s="79">
        <v>45027.478217592608</v>
      </c>
      <c r="H8312" s="77">
        <v>143</v>
      </c>
      <c r="I8312" s="76">
        <v>45027.94027777778</v>
      </c>
      <c r="J8312" s="78"/>
      <c r="K8312" s="80">
        <v>1</v>
      </c>
    </row>
    <row r="8313" spans="2:11" x14ac:dyDescent="0.3">
      <c r="B8313" s="75">
        <v>43380</v>
      </c>
      <c r="C8313" s="76">
        <v>45027</v>
      </c>
      <c r="D8313" s="77">
        <v>267</v>
      </c>
      <c r="E8313" s="77">
        <v>6</v>
      </c>
      <c r="F8313" s="78"/>
      <c r="G8313" s="79">
        <v>45027.488738425942</v>
      </c>
      <c r="H8313" s="77">
        <v>156</v>
      </c>
      <c r="I8313" s="76">
        <v>45027.94027777778</v>
      </c>
      <c r="J8313" s="78"/>
      <c r="K8313" s="80">
        <v>1</v>
      </c>
    </row>
    <row r="8314" spans="2:11" x14ac:dyDescent="0.3">
      <c r="B8314" s="75">
        <v>43381</v>
      </c>
      <c r="C8314" s="76">
        <v>45027</v>
      </c>
      <c r="D8314" s="77">
        <v>686</v>
      </c>
      <c r="E8314" s="77">
        <v>3</v>
      </c>
      <c r="F8314" s="78"/>
      <c r="G8314" s="79">
        <v>45027.497638888904</v>
      </c>
      <c r="H8314" s="77">
        <v>157</v>
      </c>
      <c r="I8314" s="76">
        <v>45027.94027777778</v>
      </c>
      <c r="J8314" s="78"/>
      <c r="K8314" s="80">
        <v>1</v>
      </c>
    </row>
    <row r="8315" spans="2:11" x14ac:dyDescent="0.3">
      <c r="B8315" s="75">
        <v>43382</v>
      </c>
      <c r="C8315" s="76">
        <v>45027</v>
      </c>
      <c r="D8315" s="77">
        <v>636</v>
      </c>
      <c r="E8315" s="77">
        <v>4</v>
      </c>
      <c r="F8315" s="78"/>
      <c r="G8315" s="79">
        <v>45027.508379629646</v>
      </c>
      <c r="H8315" s="77">
        <v>155</v>
      </c>
      <c r="I8315" s="76">
        <v>45027.94027777778</v>
      </c>
      <c r="J8315" s="78"/>
      <c r="K8315" s="80">
        <v>1</v>
      </c>
    </row>
    <row r="8316" spans="2:11" x14ac:dyDescent="0.3">
      <c r="B8316" s="75">
        <v>43383</v>
      </c>
      <c r="C8316" s="76">
        <v>45027</v>
      </c>
      <c r="D8316" s="77">
        <v>736</v>
      </c>
      <c r="E8316" s="77">
        <v>4</v>
      </c>
      <c r="F8316" s="78"/>
      <c r="G8316" s="79">
        <v>45027.520648148165</v>
      </c>
      <c r="H8316" s="77">
        <v>159</v>
      </c>
      <c r="I8316" s="76">
        <v>45027.94027777778</v>
      </c>
      <c r="J8316" s="78"/>
      <c r="K8316" s="80">
        <v>1</v>
      </c>
    </row>
    <row r="8317" spans="2:11" x14ac:dyDescent="0.3">
      <c r="B8317" s="75">
        <v>43384</v>
      </c>
      <c r="C8317" s="76">
        <v>45027</v>
      </c>
      <c r="D8317" s="77">
        <v>936</v>
      </c>
      <c r="E8317" s="77">
        <v>1</v>
      </c>
      <c r="F8317" s="78"/>
      <c r="G8317" s="79">
        <v>45027.531944444461</v>
      </c>
      <c r="H8317" s="77">
        <v>175</v>
      </c>
      <c r="I8317" s="76">
        <v>45027.94027777778</v>
      </c>
      <c r="J8317" s="78"/>
      <c r="K8317" s="80">
        <v>1</v>
      </c>
    </row>
    <row r="8318" spans="2:11" x14ac:dyDescent="0.3">
      <c r="B8318" s="75">
        <v>43385</v>
      </c>
      <c r="C8318" s="76">
        <v>45027</v>
      </c>
      <c r="D8318" s="77">
        <v>602</v>
      </c>
      <c r="E8318" s="77">
        <v>4</v>
      </c>
      <c r="F8318" s="78"/>
      <c r="G8318" s="79">
        <v>45027.546655092607</v>
      </c>
      <c r="H8318" s="77">
        <v>166</v>
      </c>
      <c r="I8318" s="76">
        <v>45027.94027777778</v>
      </c>
      <c r="J8318" s="78"/>
      <c r="K8318" s="80">
        <v>1</v>
      </c>
    </row>
    <row r="8319" spans="2:11" x14ac:dyDescent="0.3">
      <c r="B8319" s="75">
        <v>43386</v>
      </c>
      <c r="C8319" s="76">
        <v>45027</v>
      </c>
      <c r="D8319" s="77">
        <v>182</v>
      </c>
      <c r="E8319" s="77">
        <v>2</v>
      </c>
      <c r="F8319" s="78"/>
      <c r="G8319" s="79">
        <v>45027.556516203716</v>
      </c>
      <c r="H8319" s="77">
        <v>153</v>
      </c>
      <c r="I8319" s="76">
        <v>45027.94027777778</v>
      </c>
      <c r="J8319" s="78"/>
      <c r="K8319" s="80">
        <v>1</v>
      </c>
    </row>
    <row r="8320" spans="2:11" x14ac:dyDescent="0.3">
      <c r="B8320" s="75">
        <v>43387</v>
      </c>
      <c r="C8320" s="76">
        <v>45027</v>
      </c>
      <c r="D8320" s="77">
        <v>1166</v>
      </c>
      <c r="E8320" s="77">
        <v>1</v>
      </c>
      <c r="F8320" s="78"/>
      <c r="G8320" s="79">
        <v>45027.570162037053</v>
      </c>
      <c r="H8320" s="77">
        <v>171</v>
      </c>
      <c r="I8320" s="76">
        <v>45027.94027777778</v>
      </c>
      <c r="J8320" s="78"/>
      <c r="K8320" s="80">
        <v>1</v>
      </c>
    </row>
    <row r="8321" spans="2:11" x14ac:dyDescent="0.3">
      <c r="B8321" s="75">
        <v>43388</v>
      </c>
      <c r="C8321" s="76">
        <v>45027</v>
      </c>
      <c r="D8321" s="77">
        <v>1258</v>
      </c>
      <c r="E8321" s="77">
        <v>3</v>
      </c>
      <c r="F8321" s="78"/>
      <c r="G8321" s="79">
        <v>45027.57825231483</v>
      </c>
      <c r="H8321" s="77">
        <v>140</v>
      </c>
      <c r="I8321" s="76">
        <v>45027.94027777778</v>
      </c>
      <c r="J8321" s="78"/>
      <c r="K8321" s="80">
        <v>1</v>
      </c>
    </row>
    <row r="8322" spans="2:11" x14ac:dyDescent="0.3">
      <c r="B8322" s="75">
        <v>43389</v>
      </c>
      <c r="C8322" s="76">
        <v>45027</v>
      </c>
      <c r="D8322" s="77">
        <v>1162</v>
      </c>
      <c r="E8322" s="77">
        <v>2</v>
      </c>
      <c r="F8322" s="78"/>
      <c r="G8322" s="79">
        <v>45027.593668981499</v>
      </c>
      <c r="H8322" s="77">
        <v>160</v>
      </c>
      <c r="I8322" s="76">
        <v>45027.94027777778</v>
      </c>
      <c r="J8322" s="78"/>
      <c r="K8322" s="80">
        <v>1</v>
      </c>
    </row>
    <row r="8323" spans="2:11" x14ac:dyDescent="0.3">
      <c r="B8323" s="75">
        <v>43390</v>
      </c>
      <c r="C8323" s="76">
        <v>45027</v>
      </c>
      <c r="D8323" s="77">
        <v>1038</v>
      </c>
      <c r="E8323" s="77">
        <v>1</v>
      </c>
      <c r="F8323" s="78"/>
      <c r="G8323" s="79">
        <v>45027.604490740756</v>
      </c>
      <c r="H8323" s="77">
        <v>174</v>
      </c>
      <c r="I8323" s="76">
        <v>45027.94027777778</v>
      </c>
      <c r="J8323" s="78"/>
      <c r="K8323" s="80">
        <v>1</v>
      </c>
    </row>
    <row r="8324" spans="2:11" x14ac:dyDescent="0.3">
      <c r="B8324" s="75">
        <v>43391</v>
      </c>
      <c r="C8324" s="76">
        <v>45027</v>
      </c>
      <c r="D8324" s="77">
        <v>175</v>
      </c>
      <c r="E8324" s="77">
        <v>1</v>
      </c>
      <c r="F8324" s="78"/>
      <c r="G8324" s="79">
        <v>45027.619143518532</v>
      </c>
      <c r="H8324" s="77">
        <v>161</v>
      </c>
      <c r="I8324" s="76">
        <v>45027.94027777778</v>
      </c>
      <c r="J8324" s="78"/>
      <c r="K8324" s="80">
        <v>1</v>
      </c>
    </row>
    <row r="8325" spans="2:11" x14ac:dyDescent="0.3">
      <c r="B8325" s="75">
        <v>43392</v>
      </c>
      <c r="C8325" s="76">
        <v>45027</v>
      </c>
      <c r="D8325" s="77">
        <v>990</v>
      </c>
      <c r="E8325" s="77">
        <v>3</v>
      </c>
      <c r="F8325" s="78"/>
      <c r="G8325" s="79">
        <v>45027.634548611124</v>
      </c>
      <c r="H8325" s="77">
        <v>154</v>
      </c>
      <c r="I8325" s="76">
        <v>45027.94027777778</v>
      </c>
      <c r="J8325" s="78"/>
      <c r="K8325" s="80">
        <v>1</v>
      </c>
    </row>
    <row r="8326" spans="2:11" x14ac:dyDescent="0.3">
      <c r="B8326" s="75">
        <v>43393</v>
      </c>
      <c r="C8326" s="76">
        <v>45027</v>
      </c>
      <c r="D8326" s="77">
        <v>447</v>
      </c>
      <c r="E8326" s="77">
        <v>6</v>
      </c>
      <c r="F8326" s="78"/>
      <c r="G8326" s="79">
        <v>45027.641967592608</v>
      </c>
      <c r="H8326" s="77">
        <v>150</v>
      </c>
      <c r="I8326" s="76">
        <v>45027.94027777778</v>
      </c>
      <c r="J8326" s="78"/>
      <c r="K8326" s="80">
        <v>1</v>
      </c>
    </row>
    <row r="8327" spans="2:11" x14ac:dyDescent="0.3">
      <c r="B8327" s="75">
        <v>43394</v>
      </c>
      <c r="C8327" s="76">
        <v>45027</v>
      </c>
      <c r="D8327" s="77">
        <v>997</v>
      </c>
      <c r="E8327" s="77">
        <v>5</v>
      </c>
      <c r="F8327" s="78"/>
      <c r="G8327" s="79">
        <v>45027.654062500013</v>
      </c>
      <c r="H8327" s="77">
        <v>179</v>
      </c>
      <c r="I8327" s="76">
        <v>45027.94027777778</v>
      </c>
      <c r="J8327" s="78"/>
      <c r="K8327" s="80">
        <v>1</v>
      </c>
    </row>
    <row r="8328" spans="2:11" x14ac:dyDescent="0.3">
      <c r="B8328" s="75">
        <v>43395</v>
      </c>
      <c r="C8328" s="76">
        <v>45027</v>
      </c>
      <c r="D8328" s="77">
        <v>347</v>
      </c>
      <c r="E8328" s="77">
        <v>1</v>
      </c>
      <c r="F8328" s="78"/>
      <c r="G8328" s="79">
        <v>45027.665937500009</v>
      </c>
      <c r="H8328" s="77">
        <v>175</v>
      </c>
      <c r="I8328" s="76">
        <v>45027.94027777778</v>
      </c>
      <c r="J8328" s="78"/>
      <c r="K8328" s="80">
        <v>1</v>
      </c>
    </row>
    <row r="8329" spans="2:11" x14ac:dyDescent="0.3">
      <c r="B8329" s="75">
        <v>43396</v>
      </c>
      <c r="C8329" s="76">
        <v>45027</v>
      </c>
      <c r="D8329" s="77">
        <v>30</v>
      </c>
      <c r="E8329" s="77">
        <v>6</v>
      </c>
      <c r="F8329" s="78"/>
      <c r="G8329" s="79">
        <v>45027.677592592605</v>
      </c>
      <c r="H8329" s="77">
        <v>157</v>
      </c>
      <c r="I8329" s="76">
        <v>45027.94027777778</v>
      </c>
      <c r="J8329" s="78"/>
      <c r="K8329" s="80">
        <v>1</v>
      </c>
    </row>
    <row r="8330" spans="2:11" x14ac:dyDescent="0.3">
      <c r="B8330" s="75">
        <v>43397</v>
      </c>
      <c r="C8330" s="76">
        <v>45027</v>
      </c>
      <c r="D8330" s="77">
        <v>804</v>
      </c>
      <c r="E8330" s="77">
        <v>2</v>
      </c>
      <c r="F8330" s="78"/>
      <c r="G8330" s="79">
        <v>45027.685115740751</v>
      </c>
      <c r="H8330" s="77">
        <v>165</v>
      </c>
      <c r="I8330" s="76">
        <v>45027.94027777778</v>
      </c>
      <c r="J8330" s="78"/>
      <c r="K8330" s="80">
        <v>1</v>
      </c>
    </row>
    <row r="8331" spans="2:11" x14ac:dyDescent="0.3">
      <c r="B8331" s="75">
        <v>43398</v>
      </c>
      <c r="C8331" s="76">
        <v>45027</v>
      </c>
      <c r="D8331" s="77">
        <v>903</v>
      </c>
      <c r="E8331" s="77">
        <v>1</v>
      </c>
      <c r="F8331" s="78"/>
      <c r="G8331" s="79">
        <v>45027.698576388902</v>
      </c>
      <c r="H8331" s="77">
        <v>147</v>
      </c>
      <c r="I8331" s="76">
        <v>45027.94027777778</v>
      </c>
      <c r="J8331" s="78"/>
      <c r="K8331" s="80">
        <v>1</v>
      </c>
    </row>
    <row r="8332" spans="2:11" x14ac:dyDescent="0.3">
      <c r="B8332" s="75">
        <v>43399</v>
      </c>
      <c r="C8332" s="76">
        <v>45027</v>
      </c>
      <c r="D8332" s="77">
        <v>1379</v>
      </c>
      <c r="E8332" s="77">
        <v>5</v>
      </c>
      <c r="F8332" s="78"/>
      <c r="G8332" s="79">
        <v>45027.709120370382</v>
      </c>
      <c r="H8332" s="77">
        <v>161</v>
      </c>
      <c r="I8332" s="76">
        <v>45027.94027777778</v>
      </c>
      <c r="J8332" s="78"/>
      <c r="K8332" s="80">
        <v>1</v>
      </c>
    </row>
    <row r="8333" spans="2:11" x14ac:dyDescent="0.3">
      <c r="B8333" s="75">
        <v>43400</v>
      </c>
      <c r="C8333" s="76">
        <v>45027</v>
      </c>
      <c r="D8333" s="77">
        <v>1169</v>
      </c>
      <c r="E8333" s="77">
        <v>6</v>
      </c>
      <c r="F8333" s="78"/>
      <c r="G8333" s="79">
        <v>45027.721863425941</v>
      </c>
      <c r="H8333" s="77">
        <v>147</v>
      </c>
      <c r="I8333" s="76">
        <v>45027.94027777778</v>
      </c>
      <c r="J8333" s="78"/>
      <c r="K8333" s="80">
        <v>1</v>
      </c>
    </row>
    <row r="8334" spans="2:11" x14ac:dyDescent="0.3">
      <c r="B8334" s="75">
        <v>43401</v>
      </c>
      <c r="C8334" s="76">
        <v>45027</v>
      </c>
      <c r="D8334" s="77">
        <v>951</v>
      </c>
      <c r="E8334" s="77">
        <v>3</v>
      </c>
      <c r="F8334" s="78"/>
      <c r="G8334" s="79">
        <v>45027.736458333347</v>
      </c>
      <c r="H8334" s="77">
        <v>179</v>
      </c>
      <c r="I8334" s="76">
        <v>45027.94027777778</v>
      </c>
      <c r="J8334" s="78"/>
      <c r="K8334" s="80">
        <v>1</v>
      </c>
    </row>
    <row r="8335" spans="2:11" x14ac:dyDescent="0.3">
      <c r="B8335" s="75">
        <v>43402</v>
      </c>
      <c r="C8335" s="76">
        <v>45027</v>
      </c>
      <c r="D8335" s="77">
        <v>540</v>
      </c>
      <c r="E8335" s="77">
        <v>4</v>
      </c>
      <c r="F8335" s="78"/>
      <c r="G8335" s="79">
        <v>45027.747465277789</v>
      </c>
      <c r="H8335" s="77">
        <v>150</v>
      </c>
      <c r="I8335" s="76">
        <v>45027.94027777778</v>
      </c>
      <c r="J8335" s="78"/>
      <c r="K8335" s="80">
        <v>1</v>
      </c>
    </row>
    <row r="8336" spans="2:11" x14ac:dyDescent="0.3">
      <c r="B8336" s="75">
        <v>43403</v>
      </c>
      <c r="C8336" s="76">
        <v>45027</v>
      </c>
      <c r="D8336" s="77">
        <v>93</v>
      </c>
      <c r="E8336" s="77">
        <v>6</v>
      </c>
      <c r="F8336" s="78"/>
      <c r="G8336" s="79">
        <v>45027.762268518527</v>
      </c>
      <c r="H8336" s="77">
        <v>171</v>
      </c>
      <c r="I8336" s="76">
        <v>45027.94027777778</v>
      </c>
      <c r="J8336" s="78"/>
      <c r="K8336" s="80">
        <v>1</v>
      </c>
    </row>
    <row r="8337" spans="2:11" x14ac:dyDescent="0.3">
      <c r="B8337" s="75">
        <v>43404</v>
      </c>
      <c r="C8337" s="76">
        <v>45027</v>
      </c>
      <c r="D8337" s="77">
        <v>509</v>
      </c>
      <c r="E8337" s="77">
        <v>4</v>
      </c>
      <c r="F8337" s="78"/>
      <c r="G8337" s="79">
        <v>45027.773344907415</v>
      </c>
      <c r="H8337" s="77">
        <v>172</v>
      </c>
      <c r="I8337" s="76">
        <v>45027.94027777778</v>
      </c>
      <c r="J8337" s="78"/>
      <c r="K8337" s="80">
        <v>1</v>
      </c>
    </row>
    <row r="8338" spans="2:11" x14ac:dyDescent="0.3">
      <c r="B8338" s="75">
        <v>43405</v>
      </c>
      <c r="C8338" s="76">
        <v>45027</v>
      </c>
      <c r="D8338" s="77">
        <v>1106</v>
      </c>
      <c r="E8338" s="77">
        <v>4</v>
      </c>
      <c r="F8338" s="78"/>
      <c r="G8338" s="79">
        <v>45027.787187500006</v>
      </c>
      <c r="H8338" s="77">
        <v>155</v>
      </c>
      <c r="I8338" s="76">
        <v>45027.94027777778</v>
      </c>
      <c r="J8338" s="78"/>
      <c r="K8338" s="80">
        <v>1</v>
      </c>
    </row>
    <row r="8339" spans="2:11" x14ac:dyDescent="0.3">
      <c r="B8339" s="75">
        <v>43406</v>
      </c>
      <c r="C8339" s="76">
        <v>45027</v>
      </c>
      <c r="D8339" s="77">
        <v>503</v>
      </c>
      <c r="E8339" s="77">
        <v>4</v>
      </c>
      <c r="F8339" s="78"/>
      <c r="G8339" s="79">
        <v>45027.800138888895</v>
      </c>
      <c r="H8339" s="77">
        <v>144</v>
      </c>
      <c r="I8339" s="76">
        <v>45027.94027777778</v>
      </c>
      <c r="J8339" s="78"/>
      <c r="K8339" s="80">
        <v>1</v>
      </c>
    </row>
    <row r="8340" spans="2:11" x14ac:dyDescent="0.3">
      <c r="B8340" s="75">
        <v>43407</v>
      </c>
      <c r="C8340" s="76">
        <v>45027</v>
      </c>
      <c r="D8340" s="77">
        <v>679</v>
      </c>
      <c r="E8340" s="77">
        <v>5</v>
      </c>
      <c r="F8340" s="78"/>
      <c r="G8340" s="79">
        <v>45027.812013888892</v>
      </c>
      <c r="H8340" s="77">
        <v>141</v>
      </c>
      <c r="I8340" s="76">
        <v>45027.94027777778</v>
      </c>
      <c r="J8340" s="78"/>
      <c r="K8340" s="80">
        <v>1</v>
      </c>
    </row>
    <row r="8341" spans="2:11" x14ac:dyDescent="0.3">
      <c r="B8341" s="75">
        <v>43408</v>
      </c>
      <c r="C8341" s="76">
        <v>45027</v>
      </c>
      <c r="D8341" s="77">
        <v>785</v>
      </c>
      <c r="E8341" s="77">
        <v>5</v>
      </c>
      <c r="F8341" s="78"/>
      <c r="G8341" s="79">
        <v>45027.821956018524</v>
      </c>
      <c r="H8341" s="77">
        <v>177</v>
      </c>
      <c r="I8341" s="76">
        <v>45027.94027777778</v>
      </c>
      <c r="J8341" s="78"/>
      <c r="K8341" s="80">
        <v>1</v>
      </c>
    </row>
    <row r="8342" spans="2:11" x14ac:dyDescent="0.3">
      <c r="B8342" s="75">
        <v>43409</v>
      </c>
      <c r="C8342" s="76">
        <v>45027</v>
      </c>
      <c r="D8342" s="77">
        <v>12</v>
      </c>
      <c r="E8342" s="77">
        <v>6</v>
      </c>
      <c r="F8342" s="78"/>
      <c r="G8342" s="79">
        <v>45027.832083333342</v>
      </c>
      <c r="H8342" s="77">
        <v>156</v>
      </c>
      <c r="I8342" s="76">
        <v>45027.94027777778</v>
      </c>
      <c r="J8342" s="78"/>
      <c r="K8342" s="80">
        <v>1</v>
      </c>
    </row>
    <row r="8343" spans="2:11" x14ac:dyDescent="0.3">
      <c r="B8343" s="75">
        <v>43410</v>
      </c>
      <c r="C8343" s="76">
        <v>45027</v>
      </c>
      <c r="D8343" s="77">
        <v>195</v>
      </c>
      <c r="E8343" s="77">
        <v>3</v>
      </c>
      <c r="F8343" s="78"/>
      <c r="G8343" s="79">
        <v>45027.845671296302</v>
      </c>
      <c r="H8343" s="77">
        <v>142</v>
      </c>
      <c r="I8343" s="76">
        <v>45027.94027777778</v>
      </c>
      <c r="J8343" s="78"/>
      <c r="K8343" s="80">
        <v>1</v>
      </c>
    </row>
    <row r="8344" spans="2:11" x14ac:dyDescent="0.3">
      <c r="B8344" s="75">
        <v>43411</v>
      </c>
      <c r="C8344" s="76">
        <v>45027</v>
      </c>
      <c r="D8344" s="77">
        <v>1326</v>
      </c>
      <c r="E8344" s="77">
        <v>2</v>
      </c>
      <c r="F8344" s="78"/>
      <c r="G8344" s="79">
        <v>45027.855659722227</v>
      </c>
      <c r="H8344" s="77">
        <v>153</v>
      </c>
      <c r="I8344" s="76">
        <v>45027.94027777778</v>
      </c>
      <c r="J8344" s="78"/>
      <c r="K8344" s="80">
        <v>1</v>
      </c>
    </row>
    <row r="8345" spans="2:11" x14ac:dyDescent="0.3">
      <c r="B8345" s="75">
        <v>43412</v>
      </c>
      <c r="C8345" s="76">
        <v>45027</v>
      </c>
      <c r="D8345" s="77">
        <v>1086</v>
      </c>
      <c r="E8345" s="77">
        <v>3</v>
      </c>
      <c r="F8345" s="78"/>
      <c r="G8345" s="79">
        <v>45027.865995370375</v>
      </c>
      <c r="H8345" s="77">
        <v>174</v>
      </c>
      <c r="I8345" s="76">
        <v>45027.94027777778</v>
      </c>
      <c r="J8345" s="78"/>
      <c r="K8345" s="80">
        <v>1</v>
      </c>
    </row>
    <row r="8346" spans="2:11" x14ac:dyDescent="0.3">
      <c r="B8346" s="75">
        <v>43413</v>
      </c>
      <c r="C8346" s="76">
        <v>45027</v>
      </c>
      <c r="D8346" s="77">
        <v>775</v>
      </c>
      <c r="E8346" s="77">
        <v>3</v>
      </c>
      <c r="F8346" s="78"/>
      <c r="G8346" s="79">
        <v>45027.878032407411</v>
      </c>
      <c r="H8346" s="77">
        <v>159</v>
      </c>
      <c r="I8346" s="76">
        <v>45027.94027777778</v>
      </c>
      <c r="J8346" s="78"/>
      <c r="K8346" s="80">
        <v>1</v>
      </c>
    </row>
    <row r="8347" spans="2:11" x14ac:dyDescent="0.3">
      <c r="B8347" s="75">
        <v>43414</v>
      </c>
      <c r="C8347" s="76">
        <v>45027</v>
      </c>
      <c r="D8347" s="77">
        <v>398</v>
      </c>
      <c r="E8347" s="77">
        <v>6</v>
      </c>
      <c r="F8347" s="78"/>
      <c r="G8347" s="79">
        <v>45027.88862268519</v>
      </c>
      <c r="H8347" s="77">
        <v>148</v>
      </c>
      <c r="I8347" s="76">
        <v>45027.94027777778</v>
      </c>
      <c r="J8347" s="78"/>
      <c r="K8347" s="80">
        <v>1</v>
      </c>
    </row>
    <row r="8348" spans="2:11" x14ac:dyDescent="0.3">
      <c r="B8348" s="75">
        <v>43415</v>
      </c>
      <c r="C8348" s="76">
        <v>45027</v>
      </c>
      <c r="D8348" s="77">
        <v>943</v>
      </c>
      <c r="E8348" s="77">
        <v>5</v>
      </c>
      <c r="F8348" s="78"/>
      <c r="G8348" s="79">
        <v>45027.898888888893</v>
      </c>
      <c r="H8348" s="77">
        <v>153</v>
      </c>
      <c r="I8348" s="76">
        <v>45027.94027777778</v>
      </c>
      <c r="J8348" s="78"/>
      <c r="K8348" s="80">
        <v>1</v>
      </c>
    </row>
    <row r="8349" spans="2:11" x14ac:dyDescent="0.3">
      <c r="B8349" s="75">
        <v>43416</v>
      </c>
      <c r="C8349" s="76">
        <v>45027</v>
      </c>
      <c r="D8349" s="77">
        <v>1017</v>
      </c>
      <c r="E8349" s="77">
        <v>6</v>
      </c>
      <c r="F8349" s="78"/>
      <c r="G8349" s="79">
        <v>45027.912708333337</v>
      </c>
      <c r="H8349" s="77">
        <v>146</v>
      </c>
      <c r="I8349" s="76">
        <v>45027.94027777778</v>
      </c>
      <c r="J8349" s="78"/>
      <c r="K8349" s="80">
        <v>1</v>
      </c>
    </row>
    <row r="8350" spans="2:11" x14ac:dyDescent="0.3">
      <c r="B8350" s="75">
        <v>43417</v>
      </c>
      <c r="C8350" s="76">
        <v>45028</v>
      </c>
      <c r="D8350" s="77">
        <v>77</v>
      </c>
      <c r="E8350" s="77">
        <v>3</v>
      </c>
      <c r="F8350" s="78"/>
      <c r="G8350" s="79">
        <v>45028.333333333336</v>
      </c>
      <c r="H8350" s="77">
        <v>156</v>
      </c>
      <c r="I8350" s="76">
        <v>45028.962500000001</v>
      </c>
      <c r="J8350" s="78"/>
      <c r="K8350" s="80">
        <v>1</v>
      </c>
    </row>
    <row r="8351" spans="2:11" x14ac:dyDescent="0.3">
      <c r="B8351" s="75">
        <v>43418</v>
      </c>
      <c r="C8351" s="76">
        <v>45028</v>
      </c>
      <c r="D8351" s="77">
        <v>1034</v>
      </c>
      <c r="E8351" s="77">
        <v>1</v>
      </c>
      <c r="F8351" s="78"/>
      <c r="G8351" s="79">
        <v>45028.342349537037</v>
      </c>
      <c r="H8351" s="77">
        <v>165</v>
      </c>
      <c r="I8351" s="76">
        <v>45028.962500000001</v>
      </c>
      <c r="J8351" s="78"/>
      <c r="K8351" s="80">
        <v>1</v>
      </c>
    </row>
    <row r="8352" spans="2:11" x14ac:dyDescent="0.3">
      <c r="B8352" s="75">
        <v>43419</v>
      </c>
      <c r="C8352" s="76">
        <v>45028</v>
      </c>
      <c r="D8352" s="77">
        <v>85</v>
      </c>
      <c r="E8352" s="77">
        <v>2</v>
      </c>
      <c r="F8352" s="78"/>
      <c r="G8352" s="79">
        <v>45028.356087962966</v>
      </c>
      <c r="H8352" s="77">
        <v>144</v>
      </c>
      <c r="I8352" s="76">
        <v>45028.962500000001</v>
      </c>
      <c r="J8352" s="78"/>
      <c r="K8352" s="80">
        <v>1</v>
      </c>
    </row>
    <row r="8353" spans="2:11" x14ac:dyDescent="0.3">
      <c r="B8353" s="75">
        <v>43420</v>
      </c>
      <c r="C8353" s="76">
        <v>45028</v>
      </c>
      <c r="D8353" s="77">
        <v>515</v>
      </c>
      <c r="E8353" s="77">
        <v>4</v>
      </c>
      <c r="F8353" s="78"/>
      <c r="G8353" s="79">
        <v>45028.368784722225</v>
      </c>
      <c r="H8353" s="77">
        <v>155</v>
      </c>
      <c r="I8353" s="76">
        <v>45028.962500000001</v>
      </c>
      <c r="J8353" s="78"/>
      <c r="K8353" s="80">
        <v>1</v>
      </c>
    </row>
    <row r="8354" spans="2:11" x14ac:dyDescent="0.3">
      <c r="B8354" s="75">
        <v>43421</v>
      </c>
      <c r="C8354" s="76">
        <v>45028</v>
      </c>
      <c r="D8354" s="77">
        <v>32</v>
      </c>
      <c r="E8354" s="77">
        <v>4</v>
      </c>
      <c r="F8354" s="78"/>
      <c r="G8354" s="79">
        <v>45028.382789351854</v>
      </c>
      <c r="H8354" s="77">
        <v>150</v>
      </c>
      <c r="I8354" s="76">
        <v>45028.962500000001</v>
      </c>
      <c r="J8354" s="78"/>
      <c r="K8354" s="80">
        <v>1</v>
      </c>
    </row>
    <row r="8355" spans="2:11" x14ac:dyDescent="0.3">
      <c r="B8355" s="75">
        <v>43422</v>
      </c>
      <c r="C8355" s="76">
        <v>45028</v>
      </c>
      <c r="D8355" s="77">
        <v>780</v>
      </c>
      <c r="E8355" s="77">
        <v>6</v>
      </c>
      <c r="F8355" s="78"/>
      <c r="G8355" s="79">
        <v>45028.394131944449</v>
      </c>
      <c r="H8355" s="77">
        <v>148</v>
      </c>
      <c r="I8355" s="76">
        <v>45028.962500000001</v>
      </c>
      <c r="J8355" s="78"/>
      <c r="K8355" s="80">
        <v>1</v>
      </c>
    </row>
    <row r="8356" spans="2:11" x14ac:dyDescent="0.3">
      <c r="B8356" s="75">
        <v>43423</v>
      </c>
      <c r="C8356" s="76">
        <v>45028</v>
      </c>
      <c r="D8356" s="77">
        <v>359</v>
      </c>
      <c r="E8356" s="77">
        <v>2</v>
      </c>
      <c r="F8356" s="78"/>
      <c r="G8356" s="79">
        <v>45028.406898148154</v>
      </c>
      <c r="H8356" s="77">
        <v>158</v>
      </c>
      <c r="I8356" s="76">
        <v>45028.962500000001</v>
      </c>
      <c r="J8356" s="78"/>
      <c r="K8356" s="80">
        <v>1</v>
      </c>
    </row>
    <row r="8357" spans="2:11" x14ac:dyDescent="0.3">
      <c r="B8357" s="75">
        <v>43424</v>
      </c>
      <c r="C8357" s="76">
        <v>45028</v>
      </c>
      <c r="D8357" s="77">
        <v>187</v>
      </c>
      <c r="E8357" s="77">
        <v>4</v>
      </c>
      <c r="F8357" s="78"/>
      <c r="G8357" s="79">
        <v>45028.420196759267</v>
      </c>
      <c r="H8357" s="77">
        <v>157</v>
      </c>
      <c r="I8357" s="76">
        <v>45028.962500000001</v>
      </c>
      <c r="J8357" s="78"/>
      <c r="K8357" s="80">
        <v>1</v>
      </c>
    </row>
    <row r="8358" spans="2:11" x14ac:dyDescent="0.3">
      <c r="B8358" s="75">
        <v>43425</v>
      </c>
      <c r="C8358" s="76">
        <v>45028</v>
      </c>
      <c r="D8358" s="77">
        <v>1315</v>
      </c>
      <c r="E8358" s="77">
        <v>2</v>
      </c>
      <c r="F8358" s="78"/>
      <c r="G8358" s="79">
        <v>45028.430844907416</v>
      </c>
      <c r="H8358" s="77">
        <v>151</v>
      </c>
      <c r="I8358" s="76">
        <v>45028.962500000001</v>
      </c>
      <c r="J8358" s="78"/>
      <c r="K8358" s="80">
        <v>1</v>
      </c>
    </row>
    <row r="8359" spans="2:11" x14ac:dyDescent="0.3">
      <c r="B8359" s="75">
        <v>43426</v>
      </c>
      <c r="C8359" s="76">
        <v>45028</v>
      </c>
      <c r="D8359" s="77">
        <v>588</v>
      </c>
      <c r="E8359" s="77">
        <v>3</v>
      </c>
      <c r="F8359" s="78"/>
      <c r="G8359" s="79">
        <v>45028.44026620371</v>
      </c>
      <c r="H8359" s="77">
        <v>149</v>
      </c>
      <c r="I8359" s="76">
        <v>45028.962500000001</v>
      </c>
      <c r="J8359" s="78"/>
      <c r="K8359" s="80">
        <v>1</v>
      </c>
    </row>
    <row r="8360" spans="2:11" x14ac:dyDescent="0.3">
      <c r="B8360" s="75">
        <v>43427</v>
      </c>
      <c r="C8360" s="76">
        <v>45028</v>
      </c>
      <c r="D8360" s="77">
        <v>1313</v>
      </c>
      <c r="E8360" s="77">
        <v>3</v>
      </c>
      <c r="F8360" s="78"/>
      <c r="G8360" s="79">
        <v>45028.449826388896</v>
      </c>
      <c r="H8360" s="77">
        <v>166</v>
      </c>
      <c r="I8360" s="76">
        <v>45028.962500000001</v>
      </c>
      <c r="J8360" s="78"/>
      <c r="K8360" s="80">
        <v>1</v>
      </c>
    </row>
    <row r="8361" spans="2:11" x14ac:dyDescent="0.3">
      <c r="B8361" s="75">
        <v>43428</v>
      </c>
      <c r="C8361" s="76">
        <v>45028</v>
      </c>
      <c r="D8361" s="77">
        <v>214</v>
      </c>
      <c r="E8361" s="77">
        <v>4</v>
      </c>
      <c r="F8361" s="78"/>
      <c r="G8361" s="79">
        <v>45028.460023148153</v>
      </c>
      <c r="H8361" s="77">
        <v>154</v>
      </c>
      <c r="I8361" s="76">
        <v>45028.962500000001</v>
      </c>
      <c r="J8361" s="78"/>
      <c r="K8361" s="80">
        <v>1</v>
      </c>
    </row>
    <row r="8362" spans="2:11" x14ac:dyDescent="0.3">
      <c r="B8362" s="75">
        <v>43429</v>
      </c>
      <c r="C8362" s="76">
        <v>45028</v>
      </c>
      <c r="D8362" s="77">
        <v>1342</v>
      </c>
      <c r="E8362" s="77">
        <v>5</v>
      </c>
      <c r="F8362" s="78"/>
      <c r="G8362" s="79">
        <v>45028.468391203707</v>
      </c>
      <c r="H8362" s="77">
        <v>144</v>
      </c>
      <c r="I8362" s="76">
        <v>45028.962500000001</v>
      </c>
      <c r="J8362" s="78"/>
      <c r="K8362" s="80">
        <v>1</v>
      </c>
    </row>
    <row r="8363" spans="2:11" x14ac:dyDescent="0.3">
      <c r="B8363" s="75">
        <v>43430</v>
      </c>
      <c r="C8363" s="76">
        <v>45028</v>
      </c>
      <c r="D8363" s="77">
        <v>1071</v>
      </c>
      <c r="E8363" s="77">
        <v>1</v>
      </c>
      <c r="F8363" s="78"/>
      <c r="G8363" s="79">
        <v>45028.482511574075</v>
      </c>
      <c r="H8363" s="77">
        <v>149</v>
      </c>
      <c r="I8363" s="76">
        <v>45028.962500000001</v>
      </c>
      <c r="J8363" s="78"/>
      <c r="K8363" s="80">
        <v>1</v>
      </c>
    </row>
    <row r="8364" spans="2:11" x14ac:dyDescent="0.3">
      <c r="B8364" s="75">
        <v>43431</v>
      </c>
      <c r="C8364" s="76">
        <v>45028</v>
      </c>
      <c r="D8364" s="77">
        <v>1113</v>
      </c>
      <c r="E8364" s="77">
        <v>3</v>
      </c>
      <c r="F8364" s="78"/>
      <c r="G8364" s="79">
        <v>45028.49386574074</v>
      </c>
      <c r="H8364" s="77">
        <v>145</v>
      </c>
      <c r="I8364" s="76">
        <v>45028.962500000001</v>
      </c>
      <c r="J8364" s="78"/>
      <c r="K8364" s="80">
        <v>1</v>
      </c>
    </row>
    <row r="8365" spans="2:11" x14ac:dyDescent="0.3">
      <c r="B8365" s="75">
        <v>43432</v>
      </c>
      <c r="C8365" s="76">
        <v>45028</v>
      </c>
      <c r="D8365" s="77">
        <v>133</v>
      </c>
      <c r="E8365" s="77">
        <v>5</v>
      </c>
      <c r="F8365" s="78"/>
      <c r="G8365" s="79">
        <v>45028.50335648148</v>
      </c>
      <c r="H8365" s="77">
        <v>172</v>
      </c>
      <c r="I8365" s="76">
        <v>45028.962500000001</v>
      </c>
      <c r="J8365" s="78"/>
      <c r="K8365" s="80">
        <v>1</v>
      </c>
    </row>
    <row r="8366" spans="2:11" x14ac:dyDescent="0.3">
      <c r="B8366" s="75">
        <v>43433</v>
      </c>
      <c r="C8366" s="76">
        <v>45028</v>
      </c>
      <c r="D8366" s="77">
        <v>1032</v>
      </c>
      <c r="E8366" s="77">
        <v>4</v>
      </c>
      <c r="F8366" s="78"/>
      <c r="G8366" s="79">
        <v>45028.518275462964</v>
      </c>
      <c r="H8366" s="77">
        <v>169</v>
      </c>
      <c r="I8366" s="76">
        <v>45028.962500000001</v>
      </c>
      <c r="J8366" s="78"/>
      <c r="K8366" s="80">
        <v>1</v>
      </c>
    </row>
    <row r="8367" spans="2:11" x14ac:dyDescent="0.3">
      <c r="B8367" s="75">
        <v>43434</v>
      </c>
      <c r="C8367" s="76">
        <v>45028</v>
      </c>
      <c r="D8367" s="77">
        <v>36</v>
      </c>
      <c r="E8367" s="77">
        <v>5</v>
      </c>
      <c r="F8367" s="78"/>
      <c r="G8367" s="79">
        <v>45028.53260416667</v>
      </c>
      <c r="H8367" s="77">
        <v>173</v>
      </c>
      <c r="I8367" s="76">
        <v>45028.962500000001</v>
      </c>
      <c r="J8367" s="78"/>
      <c r="K8367" s="80">
        <v>1</v>
      </c>
    </row>
    <row r="8368" spans="2:11" x14ac:dyDescent="0.3">
      <c r="B8368" s="75">
        <v>43435</v>
      </c>
      <c r="C8368" s="76">
        <v>45028</v>
      </c>
      <c r="D8368" s="77">
        <v>550</v>
      </c>
      <c r="E8368" s="77">
        <v>3</v>
      </c>
      <c r="F8368" s="78"/>
      <c r="G8368" s="79">
        <v>45028.547083333338</v>
      </c>
      <c r="H8368" s="77">
        <v>141</v>
      </c>
      <c r="I8368" s="76">
        <v>45028.962500000001</v>
      </c>
      <c r="J8368" s="78"/>
      <c r="K8368" s="80">
        <v>1</v>
      </c>
    </row>
    <row r="8369" spans="2:11" x14ac:dyDescent="0.3">
      <c r="B8369" s="75">
        <v>43436</v>
      </c>
      <c r="C8369" s="76">
        <v>45028</v>
      </c>
      <c r="D8369" s="77">
        <v>868</v>
      </c>
      <c r="E8369" s="77">
        <v>6</v>
      </c>
      <c r="F8369" s="78"/>
      <c r="G8369" s="79">
        <v>45028.559953703712</v>
      </c>
      <c r="H8369" s="77">
        <v>153</v>
      </c>
      <c r="I8369" s="76">
        <v>45028.962500000001</v>
      </c>
      <c r="J8369" s="78"/>
      <c r="K8369" s="80">
        <v>1</v>
      </c>
    </row>
    <row r="8370" spans="2:11" x14ac:dyDescent="0.3">
      <c r="B8370" s="75">
        <v>43437</v>
      </c>
      <c r="C8370" s="76">
        <v>45028</v>
      </c>
      <c r="D8370" s="77">
        <v>680</v>
      </c>
      <c r="E8370" s="77">
        <v>4</v>
      </c>
      <c r="F8370" s="78"/>
      <c r="G8370" s="79">
        <v>45028.575381944451</v>
      </c>
      <c r="H8370" s="77">
        <v>146</v>
      </c>
      <c r="I8370" s="76">
        <v>45028.962500000001</v>
      </c>
      <c r="J8370" s="78"/>
      <c r="K8370" s="80">
        <v>1</v>
      </c>
    </row>
    <row r="8371" spans="2:11" x14ac:dyDescent="0.3">
      <c r="B8371" s="75">
        <v>43438</v>
      </c>
      <c r="C8371" s="76">
        <v>45028</v>
      </c>
      <c r="D8371" s="77">
        <v>963</v>
      </c>
      <c r="E8371" s="77">
        <v>1</v>
      </c>
      <c r="F8371" s="78"/>
      <c r="G8371" s="79">
        <v>45028.590300925935</v>
      </c>
      <c r="H8371" s="77">
        <v>174</v>
      </c>
      <c r="I8371" s="76">
        <v>45028.962500000001</v>
      </c>
      <c r="J8371" s="78"/>
      <c r="K8371" s="80">
        <v>1</v>
      </c>
    </row>
    <row r="8372" spans="2:11" x14ac:dyDescent="0.3">
      <c r="B8372" s="75">
        <v>43439</v>
      </c>
      <c r="C8372" s="76">
        <v>45028</v>
      </c>
      <c r="D8372" s="77">
        <v>509</v>
      </c>
      <c r="E8372" s="77">
        <v>3</v>
      </c>
      <c r="F8372" s="78"/>
      <c r="G8372" s="79">
        <v>45028.59991898149</v>
      </c>
      <c r="H8372" s="77">
        <v>145</v>
      </c>
      <c r="I8372" s="76">
        <v>45028.962500000001</v>
      </c>
      <c r="J8372" s="78"/>
      <c r="K8372" s="80">
        <v>1</v>
      </c>
    </row>
    <row r="8373" spans="2:11" x14ac:dyDescent="0.3">
      <c r="B8373" s="75">
        <v>43440</v>
      </c>
      <c r="C8373" s="76">
        <v>45028</v>
      </c>
      <c r="D8373" s="77">
        <v>2</v>
      </c>
      <c r="E8373" s="77">
        <v>5</v>
      </c>
      <c r="F8373" s="78"/>
      <c r="G8373" s="79">
        <v>45028.608946759268</v>
      </c>
      <c r="H8373" s="77">
        <v>145</v>
      </c>
      <c r="I8373" s="76">
        <v>45028.962500000001</v>
      </c>
      <c r="J8373" s="78"/>
      <c r="K8373" s="80">
        <v>1</v>
      </c>
    </row>
    <row r="8374" spans="2:11" x14ac:dyDescent="0.3">
      <c r="B8374" s="75">
        <v>43441</v>
      </c>
      <c r="C8374" s="76">
        <v>45028</v>
      </c>
      <c r="D8374" s="77">
        <v>426</v>
      </c>
      <c r="E8374" s="77">
        <v>5</v>
      </c>
      <c r="F8374" s="78"/>
      <c r="G8374" s="79">
        <v>45028.616388888899</v>
      </c>
      <c r="H8374" s="77">
        <v>156</v>
      </c>
      <c r="I8374" s="76">
        <v>45028.962500000001</v>
      </c>
      <c r="J8374" s="78"/>
      <c r="K8374" s="80">
        <v>1</v>
      </c>
    </row>
    <row r="8375" spans="2:11" x14ac:dyDescent="0.3">
      <c r="B8375" s="75">
        <v>43442</v>
      </c>
      <c r="C8375" s="76">
        <v>45028</v>
      </c>
      <c r="D8375" s="77">
        <v>688</v>
      </c>
      <c r="E8375" s="77">
        <v>6</v>
      </c>
      <c r="F8375" s="78"/>
      <c r="G8375" s="79">
        <v>45028.624525462976</v>
      </c>
      <c r="H8375" s="77">
        <v>170</v>
      </c>
      <c r="I8375" s="76">
        <v>45028.962500000001</v>
      </c>
      <c r="J8375" s="78"/>
      <c r="K8375" s="80">
        <v>1</v>
      </c>
    </row>
    <row r="8376" spans="2:11" x14ac:dyDescent="0.3">
      <c r="B8376" s="75">
        <v>43443</v>
      </c>
      <c r="C8376" s="76">
        <v>45028</v>
      </c>
      <c r="D8376" s="77">
        <v>1199</v>
      </c>
      <c r="E8376" s="77">
        <v>4</v>
      </c>
      <c r="F8376" s="78"/>
      <c r="G8376" s="79">
        <v>45028.638576388905</v>
      </c>
      <c r="H8376" s="77">
        <v>177</v>
      </c>
      <c r="I8376" s="76">
        <v>45028.962500000001</v>
      </c>
      <c r="J8376" s="78"/>
      <c r="K8376" s="80">
        <v>1</v>
      </c>
    </row>
    <row r="8377" spans="2:11" x14ac:dyDescent="0.3">
      <c r="B8377" s="75">
        <v>43444</v>
      </c>
      <c r="C8377" s="76">
        <v>45028</v>
      </c>
      <c r="D8377" s="77">
        <v>71</v>
      </c>
      <c r="E8377" s="77">
        <v>3</v>
      </c>
      <c r="F8377" s="78"/>
      <c r="G8377" s="79">
        <v>45028.652465277795</v>
      </c>
      <c r="H8377" s="77">
        <v>179</v>
      </c>
      <c r="I8377" s="76">
        <v>45028.962500000001</v>
      </c>
      <c r="J8377" s="78"/>
      <c r="K8377" s="80">
        <v>1</v>
      </c>
    </row>
    <row r="8378" spans="2:11" x14ac:dyDescent="0.3">
      <c r="B8378" s="75">
        <v>43445</v>
      </c>
      <c r="C8378" s="76">
        <v>45028</v>
      </c>
      <c r="D8378" s="77">
        <v>1061</v>
      </c>
      <c r="E8378" s="77">
        <v>4</v>
      </c>
      <c r="F8378" s="78"/>
      <c r="G8378" s="79">
        <v>45028.66145833335</v>
      </c>
      <c r="H8378" s="77">
        <v>166</v>
      </c>
      <c r="I8378" s="76">
        <v>45028.962500000001</v>
      </c>
      <c r="J8378" s="78"/>
      <c r="K8378" s="80">
        <v>1</v>
      </c>
    </row>
    <row r="8379" spans="2:11" x14ac:dyDescent="0.3">
      <c r="B8379" s="75">
        <v>43446</v>
      </c>
      <c r="C8379" s="76">
        <v>45028</v>
      </c>
      <c r="D8379" s="77">
        <v>7</v>
      </c>
      <c r="E8379" s="77">
        <v>5</v>
      </c>
      <c r="F8379" s="78"/>
      <c r="G8379" s="79">
        <v>45028.671643518537</v>
      </c>
      <c r="H8379" s="77">
        <v>149</v>
      </c>
      <c r="I8379" s="76">
        <v>45028.962500000001</v>
      </c>
      <c r="J8379" s="78"/>
      <c r="K8379" s="80">
        <v>1</v>
      </c>
    </row>
    <row r="8380" spans="2:11" x14ac:dyDescent="0.3">
      <c r="B8380" s="75">
        <v>43447</v>
      </c>
      <c r="C8380" s="76">
        <v>45028</v>
      </c>
      <c r="D8380" s="77">
        <v>331</v>
      </c>
      <c r="E8380" s="77">
        <v>5</v>
      </c>
      <c r="F8380" s="78"/>
      <c r="G8380" s="79">
        <v>45028.679166666683</v>
      </c>
      <c r="H8380" s="77">
        <v>176</v>
      </c>
      <c r="I8380" s="76">
        <v>45028.962500000001</v>
      </c>
      <c r="J8380" s="78"/>
      <c r="K8380" s="80">
        <v>1</v>
      </c>
    </row>
    <row r="8381" spans="2:11" x14ac:dyDescent="0.3">
      <c r="B8381" s="75">
        <v>43448</v>
      </c>
      <c r="C8381" s="76">
        <v>45028</v>
      </c>
      <c r="D8381" s="77">
        <v>309</v>
      </c>
      <c r="E8381" s="77">
        <v>1</v>
      </c>
      <c r="F8381" s="78"/>
      <c r="G8381" s="79">
        <v>45028.690370370387</v>
      </c>
      <c r="H8381" s="77">
        <v>164</v>
      </c>
      <c r="I8381" s="76">
        <v>45028.962500000001</v>
      </c>
      <c r="J8381" s="78"/>
      <c r="K8381" s="80">
        <v>1</v>
      </c>
    </row>
    <row r="8382" spans="2:11" x14ac:dyDescent="0.3">
      <c r="B8382" s="75">
        <v>43449</v>
      </c>
      <c r="C8382" s="76">
        <v>45028</v>
      </c>
      <c r="D8382" s="77">
        <v>978</v>
      </c>
      <c r="E8382" s="77">
        <v>6</v>
      </c>
      <c r="F8382" s="78"/>
      <c r="G8382" s="79">
        <v>45028.697731481501</v>
      </c>
      <c r="H8382" s="77">
        <v>170</v>
      </c>
      <c r="I8382" s="76">
        <v>45028.962500000001</v>
      </c>
      <c r="J8382" s="78"/>
      <c r="K8382" s="80">
        <v>1</v>
      </c>
    </row>
    <row r="8383" spans="2:11" x14ac:dyDescent="0.3">
      <c r="B8383" s="75">
        <v>43450</v>
      </c>
      <c r="C8383" s="76">
        <v>45028</v>
      </c>
      <c r="D8383" s="77">
        <v>522</v>
      </c>
      <c r="E8383" s="77">
        <v>6</v>
      </c>
      <c r="F8383" s="78"/>
      <c r="G8383" s="79">
        <v>45028.706620370387</v>
      </c>
      <c r="H8383" s="77">
        <v>145</v>
      </c>
      <c r="I8383" s="76">
        <v>45028.962500000001</v>
      </c>
      <c r="J8383" s="78"/>
      <c r="K8383" s="80">
        <v>1</v>
      </c>
    </row>
    <row r="8384" spans="2:11" x14ac:dyDescent="0.3">
      <c r="B8384" s="75">
        <v>43451</v>
      </c>
      <c r="C8384" s="76">
        <v>45028</v>
      </c>
      <c r="D8384" s="77">
        <v>85</v>
      </c>
      <c r="E8384" s="77">
        <v>6</v>
      </c>
      <c r="F8384" s="78"/>
      <c r="G8384" s="79">
        <v>45028.715405092611</v>
      </c>
      <c r="H8384" s="77">
        <v>144</v>
      </c>
      <c r="I8384" s="76">
        <v>45028.962500000001</v>
      </c>
      <c r="J8384" s="78"/>
      <c r="K8384" s="80">
        <v>1</v>
      </c>
    </row>
    <row r="8385" spans="2:11" x14ac:dyDescent="0.3">
      <c r="B8385" s="75">
        <v>43452</v>
      </c>
      <c r="C8385" s="76">
        <v>45028</v>
      </c>
      <c r="D8385" s="77">
        <v>13</v>
      </c>
      <c r="E8385" s="77">
        <v>5</v>
      </c>
      <c r="F8385" s="78"/>
      <c r="G8385" s="79">
        <v>45028.725069444466</v>
      </c>
      <c r="H8385" s="77">
        <v>149</v>
      </c>
      <c r="I8385" s="76">
        <v>45028.962500000001</v>
      </c>
      <c r="J8385" s="78"/>
      <c r="K8385" s="80">
        <v>1</v>
      </c>
    </row>
    <row r="8386" spans="2:11" x14ac:dyDescent="0.3">
      <c r="B8386" s="75">
        <v>43453</v>
      </c>
      <c r="C8386" s="76">
        <v>45028</v>
      </c>
      <c r="D8386" s="77">
        <v>502</v>
      </c>
      <c r="E8386" s="77">
        <v>2</v>
      </c>
      <c r="F8386" s="78"/>
      <c r="G8386" s="79">
        <v>45028.735798611131</v>
      </c>
      <c r="H8386" s="77">
        <v>176</v>
      </c>
      <c r="I8386" s="76">
        <v>45028.962500000001</v>
      </c>
      <c r="J8386" s="78"/>
      <c r="K8386" s="80">
        <v>1</v>
      </c>
    </row>
    <row r="8387" spans="2:11" x14ac:dyDescent="0.3">
      <c r="B8387" s="75">
        <v>43454</v>
      </c>
      <c r="C8387" s="76">
        <v>45028</v>
      </c>
      <c r="D8387" s="77">
        <v>428</v>
      </c>
      <c r="E8387" s="77">
        <v>3</v>
      </c>
      <c r="F8387" s="78"/>
      <c r="G8387" s="79">
        <v>45028.751365740762</v>
      </c>
      <c r="H8387" s="77">
        <v>162</v>
      </c>
      <c r="I8387" s="76">
        <v>45028.962500000001</v>
      </c>
      <c r="J8387" s="78"/>
      <c r="K8387" s="80">
        <v>1</v>
      </c>
    </row>
    <row r="8388" spans="2:11" x14ac:dyDescent="0.3">
      <c r="B8388" s="75">
        <v>43455</v>
      </c>
      <c r="C8388" s="76">
        <v>45028</v>
      </c>
      <c r="D8388" s="77">
        <v>363</v>
      </c>
      <c r="E8388" s="77">
        <v>3</v>
      </c>
      <c r="F8388" s="78"/>
      <c r="G8388" s="79">
        <v>45028.763356481504</v>
      </c>
      <c r="H8388" s="77">
        <v>142</v>
      </c>
      <c r="I8388" s="76">
        <v>45028.962500000001</v>
      </c>
      <c r="J8388" s="78"/>
      <c r="K8388" s="80">
        <v>1</v>
      </c>
    </row>
    <row r="8389" spans="2:11" x14ac:dyDescent="0.3">
      <c r="B8389" s="75">
        <v>43456</v>
      </c>
      <c r="C8389" s="76">
        <v>45028</v>
      </c>
      <c r="D8389" s="77">
        <v>872</v>
      </c>
      <c r="E8389" s="77">
        <v>4</v>
      </c>
      <c r="F8389" s="78"/>
      <c r="G8389" s="79">
        <v>45028.773067129652</v>
      </c>
      <c r="H8389" s="77">
        <v>146</v>
      </c>
      <c r="I8389" s="76">
        <v>45028.962500000001</v>
      </c>
      <c r="J8389" s="78"/>
      <c r="K8389" s="80">
        <v>1</v>
      </c>
    </row>
    <row r="8390" spans="2:11" x14ac:dyDescent="0.3">
      <c r="B8390" s="75">
        <v>43457</v>
      </c>
      <c r="C8390" s="76">
        <v>45028</v>
      </c>
      <c r="D8390" s="77">
        <v>940</v>
      </c>
      <c r="E8390" s="77">
        <v>2</v>
      </c>
      <c r="F8390" s="78"/>
      <c r="G8390" s="79">
        <v>45028.782106481507</v>
      </c>
      <c r="H8390" s="77">
        <v>164</v>
      </c>
      <c r="I8390" s="76">
        <v>45028.962500000001</v>
      </c>
      <c r="J8390" s="78"/>
      <c r="K8390" s="80">
        <v>1</v>
      </c>
    </row>
    <row r="8391" spans="2:11" x14ac:dyDescent="0.3">
      <c r="B8391" s="75">
        <v>43458</v>
      </c>
      <c r="C8391" s="76">
        <v>45028</v>
      </c>
      <c r="D8391" s="77">
        <v>534</v>
      </c>
      <c r="E8391" s="77">
        <v>5</v>
      </c>
      <c r="F8391" s="78"/>
      <c r="G8391" s="79">
        <v>45028.792581018541</v>
      </c>
      <c r="H8391" s="77">
        <v>151</v>
      </c>
      <c r="I8391" s="76">
        <v>45028.962500000001</v>
      </c>
      <c r="J8391" s="78"/>
      <c r="K8391" s="80">
        <v>1</v>
      </c>
    </row>
    <row r="8392" spans="2:11" x14ac:dyDescent="0.3">
      <c r="B8392" s="75">
        <v>43459</v>
      </c>
      <c r="C8392" s="76">
        <v>45028</v>
      </c>
      <c r="D8392" s="77">
        <v>830</v>
      </c>
      <c r="E8392" s="77">
        <v>3</v>
      </c>
      <c r="F8392" s="78"/>
      <c r="G8392" s="79">
        <v>45028.801990740765</v>
      </c>
      <c r="H8392" s="77">
        <v>168</v>
      </c>
      <c r="I8392" s="76">
        <v>45028.962500000001</v>
      </c>
      <c r="J8392" s="78"/>
      <c r="K8392" s="80">
        <v>1</v>
      </c>
    </row>
    <row r="8393" spans="2:11" x14ac:dyDescent="0.3">
      <c r="B8393" s="75">
        <v>43460</v>
      </c>
      <c r="C8393" s="76">
        <v>45028</v>
      </c>
      <c r="D8393" s="77">
        <v>1148</v>
      </c>
      <c r="E8393" s="77">
        <v>5</v>
      </c>
      <c r="F8393" s="78"/>
      <c r="G8393" s="79">
        <v>45028.81134259262</v>
      </c>
      <c r="H8393" s="77">
        <v>140</v>
      </c>
      <c r="I8393" s="76">
        <v>45028.962500000001</v>
      </c>
      <c r="J8393" s="78"/>
      <c r="K8393" s="80">
        <v>1</v>
      </c>
    </row>
    <row r="8394" spans="2:11" x14ac:dyDescent="0.3">
      <c r="B8394" s="75">
        <v>43461</v>
      </c>
      <c r="C8394" s="76">
        <v>45028</v>
      </c>
      <c r="D8394" s="77">
        <v>1178</v>
      </c>
      <c r="E8394" s="77">
        <v>3</v>
      </c>
      <c r="F8394" s="78"/>
      <c r="G8394" s="79">
        <v>45028.824895833364</v>
      </c>
      <c r="H8394" s="77">
        <v>174</v>
      </c>
      <c r="I8394" s="76">
        <v>45028.962500000001</v>
      </c>
      <c r="J8394" s="78"/>
      <c r="K8394" s="80">
        <v>1</v>
      </c>
    </row>
    <row r="8395" spans="2:11" x14ac:dyDescent="0.3">
      <c r="B8395" s="75">
        <v>43462</v>
      </c>
      <c r="C8395" s="76">
        <v>45028</v>
      </c>
      <c r="D8395" s="77">
        <v>762</v>
      </c>
      <c r="E8395" s="77">
        <v>1</v>
      </c>
      <c r="F8395" s="78"/>
      <c r="G8395" s="79">
        <v>45028.83582175929</v>
      </c>
      <c r="H8395" s="77">
        <v>158</v>
      </c>
      <c r="I8395" s="76">
        <v>45028.962500000001</v>
      </c>
      <c r="J8395" s="78"/>
      <c r="K8395" s="80">
        <v>1</v>
      </c>
    </row>
    <row r="8396" spans="2:11" x14ac:dyDescent="0.3">
      <c r="B8396" s="75">
        <v>43463</v>
      </c>
      <c r="C8396" s="76">
        <v>45028</v>
      </c>
      <c r="D8396" s="77">
        <v>498</v>
      </c>
      <c r="E8396" s="77">
        <v>2</v>
      </c>
      <c r="F8396" s="78"/>
      <c r="G8396" s="79">
        <v>45028.850960648182</v>
      </c>
      <c r="H8396" s="77">
        <v>175</v>
      </c>
      <c r="I8396" s="76">
        <v>45028.962500000001</v>
      </c>
      <c r="J8396" s="78"/>
      <c r="K8396" s="80">
        <v>1</v>
      </c>
    </row>
    <row r="8397" spans="2:11" x14ac:dyDescent="0.3">
      <c r="B8397" s="75">
        <v>43464</v>
      </c>
      <c r="C8397" s="76">
        <v>45028</v>
      </c>
      <c r="D8397" s="77">
        <v>132</v>
      </c>
      <c r="E8397" s="77">
        <v>2</v>
      </c>
      <c r="F8397" s="78"/>
      <c r="G8397" s="79">
        <v>45028.864178240772</v>
      </c>
      <c r="H8397" s="77">
        <v>171</v>
      </c>
      <c r="I8397" s="76">
        <v>45028.962500000001</v>
      </c>
      <c r="J8397" s="78"/>
      <c r="K8397" s="80">
        <v>1</v>
      </c>
    </row>
    <row r="8398" spans="2:11" x14ac:dyDescent="0.3">
      <c r="B8398" s="75">
        <v>43465</v>
      </c>
      <c r="C8398" s="76">
        <v>45028</v>
      </c>
      <c r="D8398" s="77">
        <v>253</v>
      </c>
      <c r="E8398" s="77">
        <v>2</v>
      </c>
      <c r="F8398" s="78"/>
      <c r="G8398" s="79">
        <v>45028.872812500034</v>
      </c>
      <c r="H8398" s="77">
        <v>164</v>
      </c>
      <c r="I8398" s="76">
        <v>45028.962500000001</v>
      </c>
      <c r="J8398" s="78"/>
      <c r="K8398" s="80">
        <v>1</v>
      </c>
    </row>
    <row r="8399" spans="2:11" x14ac:dyDescent="0.3">
      <c r="B8399" s="75">
        <v>43466</v>
      </c>
      <c r="C8399" s="76">
        <v>45028</v>
      </c>
      <c r="D8399" s="77">
        <v>1215</v>
      </c>
      <c r="E8399" s="77">
        <v>1</v>
      </c>
      <c r="F8399" s="78"/>
      <c r="G8399" s="79">
        <v>45028.880138888926</v>
      </c>
      <c r="H8399" s="77">
        <v>155</v>
      </c>
      <c r="I8399" s="76">
        <v>45028.962500000001</v>
      </c>
      <c r="J8399" s="78"/>
      <c r="K8399" s="80">
        <v>1</v>
      </c>
    </row>
    <row r="8400" spans="2:11" x14ac:dyDescent="0.3">
      <c r="B8400" s="75">
        <v>43467</v>
      </c>
      <c r="C8400" s="76">
        <v>45028</v>
      </c>
      <c r="D8400" s="77">
        <v>477</v>
      </c>
      <c r="E8400" s="77">
        <v>6</v>
      </c>
      <c r="F8400" s="78"/>
      <c r="G8400" s="79">
        <v>45028.890856481521</v>
      </c>
      <c r="H8400" s="77">
        <v>172</v>
      </c>
      <c r="I8400" s="76">
        <v>45028.962500000001</v>
      </c>
      <c r="J8400" s="78"/>
      <c r="K8400" s="80">
        <v>1</v>
      </c>
    </row>
    <row r="8401" spans="2:11" x14ac:dyDescent="0.3">
      <c r="B8401" s="75">
        <v>43468</v>
      </c>
      <c r="C8401" s="76">
        <v>45029</v>
      </c>
      <c r="D8401" s="77">
        <v>43</v>
      </c>
      <c r="E8401" s="77">
        <v>2</v>
      </c>
      <c r="F8401" s="78"/>
      <c r="G8401" s="79">
        <v>45029.333333333336</v>
      </c>
      <c r="H8401" s="77">
        <v>178</v>
      </c>
      <c r="I8401" s="76">
        <v>45029.957638888889</v>
      </c>
      <c r="J8401" s="78"/>
      <c r="K8401" s="80">
        <v>1</v>
      </c>
    </row>
    <row r="8402" spans="2:11" x14ac:dyDescent="0.3">
      <c r="B8402" s="75">
        <v>43469</v>
      </c>
      <c r="C8402" s="76">
        <v>45029</v>
      </c>
      <c r="D8402" s="77">
        <v>79</v>
      </c>
      <c r="E8402" s="77">
        <v>2</v>
      </c>
      <c r="F8402" s="78"/>
      <c r="G8402" s="79">
        <v>45029.348750000005</v>
      </c>
      <c r="H8402" s="77">
        <v>167</v>
      </c>
      <c r="I8402" s="76">
        <v>45029.957638888889</v>
      </c>
      <c r="J8402" s="78"/>
      <c r="K8402" s="80">
        <v>1</v>
      </c>
    </row>
    <row r="8403" spans="2:11" x14ac:dyDescent="0.3">
      <c r="B8403" s="75">
        <v>43470</v>
      </c>
      <c r="C8403" s="76">
        <v>45029</v>
      </c>
      <c r="D8403" s="77">
        <v>195</v>
      </c>
      <c r="E8403" s="77">
        <v>3</v>
      </c>
      <c r="F8403" s="78"/>
      <c r="G8403" s="79">
        <v>45029.356550925928</v>
      </c>
      <c r="H8403" s="77">
        <v>154</v>
      </c>
      <c r="I8403" s="76">
        <v>45029.957638888889</v>
      </c>
      <c r="J8403" s="78"/>
      <c r="K8403" s="80">
        <v>1</v>
      </c>
    </row>
    <row r="8404" spans="2:11" x14ac:dyDescent="0.3">
      <c r="B8404" s="75">
        <v>43471</v>
      </c>
      <c r="C8404" s="76">
        <v>45029</v>
      </c>
      <c r="D8404" s="77">
        <v>900</v>
      </c>
      <c r="E8404" s="77">
        <v>3</v>
      </c>
      <c r="F8404" s="78"/>
      <c r="G8404" s="79">
        <v>45029.367129629631</v>
      </c>
      <c r="H8404" s="77">
        <v>143</v>
      </c>
      <c r="I8404" s="76">
        <v>45029.957638888889</v>
      </c>
      <c r="J8404" s="78"/>
      <c r="K8404" s="80">
        <v>1</v>
      </c>
    </row>
    <row r="8405" spans="2:11" x14ac:dyDescent="0.3">
      <c r="B8405" s="75">
        <v>43472</v>
      </c>
      <c r="C8405" s="76">
        <v>45029</v>
      </c>
      <c r="D8405" s="77">
        <v>193</v>
      </c>
      <c r="E8405" s="77">
        <v>3</v>
      </c>
      <c r="F8405" s="78"/>
      <c r="G8405" s="79">
        <v>45029.376550925925</v>
      </c>
      <c r="H8405" s="77">
        <v>148</v>
      </c>
      <c r="I8405" s="76">
        <v>45029.957638888889</v>
      </c>
      <c r="J8405" s="78"/>
      <c r="K8405" s="80">
        <v>1</v>
      </c>
    </row>
    <row r="8406" spans="2:11" x14ac:dyDescent="0.3">
      <c r="B8406" s="75">
        <v>43473</v>
      </c>
      <c r="C8406" s="76">
        <v>45029</v>
      </c>
      <c r="D8406" s="77">
        <v>1018</v>
      </c>
      <c r="E8406" s="77">
        <v>4</v>
      </c>
      <c r="F8406" s="78"/>
      <c r="G8406" s="79">
        <v>45029.388159722221</v>
      </c>
      <c r="H8406" s="77">
        <v>172</v>
      </c>
      <c r="I8406" s="76">
        <v>45029.957638888889</v>
      </c>
      <c r="J8406" s="78"/>
      <c r="K8406" s="80">
        <v>1</v>
      </c>
    </row>
    <row r="8407" spans="2:11" x14ac:dyDescent="0.3">
      <c r="B8407" s="75">
        <v>43474</v>
      </c>
      <c r="C8407" s="76">
        <v>45029</v>
      </c>
      <c r="D8407" s="77">
        <v>113</v>
      </c>
      <c r="E8407" s="77">
        <v>3</v>
      </c>
      <c r="F8407" s="78"/>
      <c r="G8407" s="79">
        <v>45029.399097222224</v>
      </c>
      <c r="H8407" s="77">
        <v>161</v>
      </c>
      <c r="I8407" s="76">
        <v>45029.957638888889</v>
      </c>
      <c r="J8407" s="78"/>
      <c r="K8407" s="80">
        <v>1</v>
      </c>
    </row>
    <row r="8408" spans="2:11" x14ac:dyDescent="0.3">
      <c r="B8408" s="75">
        <v>43475</v>
      </c>
      <c r="C8408" s="76">
        <v>45029</v>
      </c>
      <c r="D8408" s="77">
        <v>476</v>
      </c>
      <c r="E8408" s="77">
        <v>4</v>
      </c>
      <c r="F8408" s="78"/>
      <c r="G8408" s="79">
        <v>45029.413287037038</v>
      </c>
      <c r="H8408" s="77">
        <v>165</v>
      </c>
      <c r="I8408" s="76">
        <v>45029.957638888889</v>
      </c>
      <c r="J8408" s="78"/>
      <c r="K8408" s="80">
        <v>1</v>
      </c>
    </row>
    <row r="8409" spans="2:11" x14ac:dyDescent="0.3">
      <c r="B8409" s="75">
        <v>43476</v>
      </c>
      <c r="C8409" s="76">
        <v>45029</v>
      </c>
      <c r="D8409" s="77">
        <v>872</v>
      </c>
      <c r="E8409" s="77">
        <v>6</v>
      </c>
      <c r="F8409" s="78"/>
      <c r="G8409" s="79">
        <v>45029.422037037039</v>
      </c>
      <c r="H8409" s="77">
        <v>175</v>
      </c>
      <c r="I8409" s="76">
        <v>45029.957638888889</v>
      </c>
      <c r="J8409" s="78"/>
      <c r="K8409" s="80">
        <v>1</v>
      </c>
    </row>
    <row r="8410" spans="2:11" x14ac:dyDescent="0.3">
      <c r="B8410" s="75">
        <v>43477</v>
      </c>
      <c r="C8410" s="76">
        <v>45029</v>
      </c>
      <c r="D8410" s="77">
        <v>958</v>
      </c>
      <c r="E8410" s="77">
        <v>3</v>
      </c>
      <c r="F8410" s="78"/>
      <c r="G8410" s="79">
        <v>45029.429641203707</v>
      </c>
      <c r="H8410" s="77">
        <v>159</v>
      </c>
      <c r="I8410" s="76">
        <v>45029.957638888889</v>
      </c>
      <c r="J8410" s="78"/>
      <c r="K8410" s="80">
        <v>1</v>
      </c>
    </row>
    <row r="8411" spans="2:11" x14ac:dyDescent="0.3">
      <c r="B8411" s="75">
        <v>43478</v>
      </c>
      <c r="C8411" s="76">
        <v>45029</v>
      </c>
      <c r="D8411" s="77">
        <v>306</v>
      </c>
      <c r="E8411" s="77">
        <v>2</v>
      </c>
      <c r="F8411" s="78"/>
      <c r="G8411" s="79">
        <v>45029.444814814822</v>
      </c>
      <c r="H8411" s="77">
        <v>152</v>
      </c>
      <c r="I8411" s="76">
        <v>45029.957638888889</v>
      </c>
      <c r="J8411" s="78"/>
      <c r="K8411" s="80">
        <v>1</v>
      </c>
    </row>
    <row r="8412" spans="2:11" x14ac:dyDescent="0.3">
      <c r="B8412" s="75">
        <v>43479</v>
      </c>
      <c r="C8412" s="76">
        <v>45029</v>
      </c>
      <c r="D8412" s="77">
        <v>329</v>
      </c>
      <c r="E8412" s="77">
        <v>6</v>
      </c>
      <c r="F8412" s="78"/>
      <c r="G8412" s="79">
        <v>45029.453981481485</v>
      </c>
      <c r="H8412" s="77">
        <v>158</v>
      </c>
      <c r="I8412" s="76">
        <v>45029.957638888889</v>
      </c>
      <c r="J8412" s="78"/>
      <c r="K8412" s="80">
        <v>1</v>
      </c>
    </row>
    <row r="8413" spans="2:11" x14ac:dyDescent="0.3">
      <c r="B8413" s="75">
        <v>43480</v>
      </c>
      <c r="C8413" s="76">
        <v>45029</v>
      </c>
      <c r="D8413" s="77">
        <v>887</v>
      </c>
      <c r="E8413" s="77">
        <v>5</v>
      </c>
      <c r="F8413" s="78"/>
      <c r="G8413" s="79">
        <v>45029.463171296302</v>
      </c>
      <c r="H8413" s="77">
        <v>162</v>
      </c>
      <c r="I8413" s="76">
        <v>45029.957638888889</v>
      </c>
      <c r="J8413" s="78"/>
      <c r="K8413" s="80">
        <v>1</v>
      </c>
    </row>
    <row r="8414" spans="2:11" x14ac:dyDescent="0.3">
      <c r="B8414" s="75">
        <v>43481</v>
      </c>
      <c r="C8414" s="76">
        <v>45029</v>
      </c>
      <c r="D8414" s="77">
        <v>559</v>
      </c>
      <c r="E8414" s="77">
        <v>3</v>
      </c>
      <c r="F8414" s="78"/>
      <c r="G8414" s="79">
        <v>45029.472187500003</v>
      </c>
      <c r="H8414" s="77">
        <v>161</v>
      </c>
      <c r="I8414" s="76">
        <v>45029.957638888889</v>
      </c>
      <c r="J8414" s="78"/>
      <c r="K8414" s="80">
        <v>1</v>
      </c>
    </row>
    <row r="8415" spans="2:11" x14ac:dyDescent="0.3">
      <c r="B8415" s="75">
        <v>43482</v>
      </c>
      <c r="C8415" s="76">
        <v>45029</v>
      </c>
      <c r="D8415" s="77">
        <v>1323</v>
      </c>
      <c r="E8415" s="77">
        <v>4</v>
      </c>
      <c r="F8415" s="78"/>
      <c r="G8415" s="79">
        <v>45029.483113425929</v>
      </c>
      <c r="H8415" s="77">
        <v>155</v>
      </c>
      <c r="I8415" s="76">
        <v>45029.957638888889</v>
      </c>
      <c r="J8415" s="78"/>
      <c r="K8415" s="80">
        <v>1</v>
      </c>
    </row>
    <row r="8416" spans="2:11" x14ac:dyDescent="0.3">
      <c r="B8416" s="75">
        <v>43483</v>
      </c>
      <c r="C8416" s="76">
        <v>45029</v>
      </c>
      <c r="D8416" s="77">
        <v>385</v>
      </c>
      <c r="E8416" s="77">
        <v>2</v>
      </c>
      <c r="F8416" s="78"/>
      <c r="G8416" s="79">
        <v>45029.494131944448</v>
      </c>
      <c r="H8416" s="77">
        <v>166</v>
      </c>
      <c r="I8416" s="76">
        <v>45029.957638888889</v>
      </c>
      <c r="J8416" s="78"/>
      <c r="K8416" s="80">
        <v>1</v>
      </c>
    </row>
    <row r="8417" spans="2:11" x14ac:dyDescent="0.3">
      <c r="B8417" s="75">
        <v>43484</v>
      </c>
      <c r="C8417" s="76">
        <v>45029</v>
      </c>
      <c r="D8417" s="77">
        <v>934</v>
      </c>
      <c r="E8417" s="77">
        <v>4</v>
      </c>
      <c r="F8417" s="78"/>
      <c r="G8417" s="79">
        <v>45029.503854166673</v>
      </c>
      <c r="H8417" s="77">
        <v>169</v>
      </c>
      <c r="I8417" s="76">
        <v>45029.957638888889</v>
      </c>
      <c r="J8417" s="78"/>
      <c r="K8417" s="80">
        <v>1</v>
      </c>
    </row>
    <row r="8418" spans="2:11" x14ac:dyDescent="0.3">
      <c r="B8418" s="75">
        <v>43485</v>
      </c>
      <c r="C8418" s="76">
        <v>45029</v>
      </c>
      <c r="D8418" s="77">
        <v>736</v>
      </c>
      <c r="E8418" s="77">
        <v>4</v>
      </c>
      <c r="F8418" s="78"/>
      <c r="G8418" s="79">
        <v>45029.514641203707</v>
      </c>
      <c r="H8418" s="77">
        <v>156</v>
      </c>
      <c r="I8418" s="76">
        <v>45029.957638888889</v>
      </c>
      <c r="J8418" s="78"/>
      <c r="K8418" s="80">
        <v>1</v>
      </c>
    </row>
    <row r="8419" spans="2:11" x14ac:dyDescent="0.3">
      <c r="B8419" s="75">
        <v>43486</v>
      </c>
      <c r="C8419" s="76">
        <v>45029</v>
      </c>
      <c r="D8419" s="77">
        <v>1038</v>
      </c>
      <c r="E8419" s="77">
        <v>1</v>
      </c>
      <c r="F8419" s="78"/>
      <c r="G8419" s="79">
        <v>45029.522013888891</v>
      </c>
      <c r="H8419" s="77">
        <v>151</v>
      </c>
      <c r="I8419" s="76">
        <v>45029.957638888889</v>
      </c>
      <c r="J8419" s="78"/>
      <c r="K8419" s="80">
        <v>1</v>
      </c>
    </row>
    <row r="8420" spans="2:11" x14ac:dyDescent="0.3">
      <c r="B8420" s="75">
        <v>43487</v>
      </c>
      <c r="C8420" s="76">
        <v>45029</v>
      </c>
      <c r="D8420" s="77">
        <v>617</v>
      </c>
      <c r="E8420" s="77">
        <v>1</v>
      </c>
      <c r="F8420" s="78"/>
      <c r="G8420" s="79">
        <v>45029.537488425929</v>
      </c>
      <c r="H8420" s="77">
        <v>168</v>
      </c>
      <c r="I8420" s="76">
        <v>45029.957638888889</v>
      </c>
      <c r="J8420" s="78"/>
      <c r="K8420" s="80">
        <v>1</v>
      </c>
    </row>
    <row r="8421" spans="2:11" x14ac:dyDescent="0.3">
      <c r="B8421" s="75">
        <v>43488</v>
      </c>
      <c r="C8421" s="76">
        <v>45029</v>
      </c>
      <c r="D8421" s="77">
        <v>538</v>
      </c>
      <c r="E8421" s="77">
        <v>5</v>
      </c>
      <c r="F8421" s="78"/>
      <c r="G8421" s="79">
        <v>45029.548946759263</v>
      </c>
      <c r="H8421" s="77">
        <v>160</v>
      </c>
      <c r="I8421" s="76">
        <v>45029.957638888889</v>
      </c>
      <c r="J8421" s="78"/>
      <c r="K8421" s="80">
        <v>1</v>
      </c>
    </row>
    <row r="8422" spans="2:11" x14ac:dyDescent="0.3">
      <c r="B8422" s="75">
        <v>43489</v>
      </c>
      <c r="C8422" s="76">
        <v>45029</v>
      </c>
      <c r="D8422" s="77">
        <v>919</v>
      </c>
      <c r="E8422" s="77">
        <v>2</v>
      </c>
      <c r="F8422" s="78"/>
      <c r="G8422" s="79">
        <v>45029.562106481484</v>
      </c>
      <c r="H8422" s="77">
        <v>145</v>
      </c>
      <c r="I8422" s="76">
        <v>45029.957638888889</v>
      </c>
      <c r="J8422" s="78"/>
      <c r="K8422" s="80">
        <v>1</v>
      </c>
    </row>
    <row r="8423" spans="2:11" x14ac:dyDescent="0.3">
      <c r="B8423" s="75">
        <v>43490</v>
      </c>
      <c r="C8423" s="76">
        <v>45029</v>
      </c>
      <c r="D8423" s="77">
        <v>216</v>
      </c>
      <c r="E8423" s="77">
        <v>3</v>
      </c>
      <c r="F8423" s="78"/>
      <c r="G8423" s="79">
        <v>45029.571863425932</v>
      </c>
      <c r="H8423" s="77">
        <v>179</v>
      </c>
      <c r="I8423" s="76">
        <v>45029.957638888889</v>
      </c>
      <c r="J8423" s="78"/>
      <c r="K8423" s="80">
        <v>1</v>
      </c>
    </row>
    <row r="8424" spans="2:11" x14ac:dyDescent="0.3">
      <c r="B8424" s="75">
        <v>43491</v>
      </c>
      <c r="C8424" s="76">
        <v>45029</v>
      </c>
      <c r="D8424" s="77">
        <v>184</v>
      </c>
      <c r="E8424" s="77">
        <v>5</v>
      </c>
      <c r="F8424" s="78"/>
      <c r="G8424" s="79">
        <v>45029.580451388894</v>
      </c>
      <c r="H8424" s="77">
        <v>174</v>
      </c>
      <c r="I8424" s="76">
        <v>45029.957638888889</v>
      </c>
      <c r="J8424" s="78"/>
      <c r="K8424" s="80">
        <v>1</v>
      </c>
    </row>
    <row r="8425" spans="2:11" x14ac:dyDescent="0.3">
      <c r="B8425" s="75">
        <v>43492</v>
      </c>
      <c r="C8425" s="76">
        <v>45029</v>
      </c>
      <c r="D8425" s="77">
        <v>978</v>
      </c>
      <c r="E8425" s="77">
        <v>5</v>
      </c>
      <c r="F8425" s="78"/>
      <c r="G8425" s="79">
        <v>45029.591493055559</v>
      </c>
      <c r="H8425" s="77">
        <v>149</v>
      </c>
      <c r="I8425" s="76">
        <v>45029.957638888889</v>
      </c>
      <c r="J8425" s="78"/>
      <c r="K8425" s="80">
        <v>1</v>
      </c>
    </row>
    <row r="8426" spans="2:11" x14ac:dyDescent="0.3">
      <c r="B8426" s="75">
        <v>43493</v>
      </c>
      <c r="C8426" s="76">
        <v>45029</v>
      </c>
      <c r="D8426" s="77">
        <v>486</v>
      </c>
      <c r="E8426" s="77">
        <v>6</v>
      </c>
      <c r="F8426" s="78"/>
      <c r="G8426" s="79">
        <v>45029.604062500002</v>
      </c>
      <c r="H8426" s="77">
        <v>153</v>
      </c>
      <c r="I8426" s="76">
        <v>45029.957638888889</v>
      </c>
      <c r="J8426" s="78"/>
      <c r="K8426" s="80">
        <v>1</v>
      </c>
    </row>
    <row r="8427" spans="2:11" x14ac:dyDescent="0.3">
      <c r="B8427" s="75">
        <v>43494</v>
      </c>
      <c r="C8427" s="76">
        <v>45029</v>
      </c>
      <c r="D8427" s="77">
        <v>1385</v>
      </c>
      <c r="E8427" s="77">
        <v>3</v>
      </c>
      <c r="F8427" s="78"/>
      <c r="G8427" s="79">
        <v>45029.618090277778</v>
      </c>
      <c r="H8427" s="77">
        <v>172</v>
      </c>
      <c r="I8427" s="76">
        <v>45029.957638888889</v>
      </c>
      <c r="J8427" s="78"/>
      <c r="K8427" s="80">
        <v>1</v>
      </c>
    </row>
    <row r="8428" spans="2:11" x14ac:dyDescent="0.3">
      <c r="B8428" s="75">
        <v>43495</v>
      </c>
      <c r="C8428" s="76">
        <v>45029</v>
      </c>
      <c r="D8428" s="77">
        <v>1149</v>
      </c>
      <c r="E8428" s="77">
        <v>3</v>
      </c>
      <c r="F8428" s="78"/>
      <c r="G8428" s="79">
        <v>45029.630196759259</v>
      </c>
      <c r="H8428" s="77">
        <v>177</v>
      </c>
      <c r="I8428" s="76">
        <v>45029.957638888889</v>
      </c>
      <c r="J8428" s="78"/>
      <c r="K8428" s="80">
        <v>1</v>
      </c>
    </row>
    <row r="8429" spans="2:11" x14ac:dyDescent="0.3">
      <c r="B8429" s="75">
        <v>43496</v>
      </c>
      <c r="C8429" s="76">
        <v>45029</v>
      </c>
      <c r="D8429" s="77">
        <v>123</v>
      </c>
      <c r="E8429" s="77">
        <v>5</v>
      </c>
      <c r="F8429" s="78"/>
      <c r="G8429" s="79">
        <v>45029.637627314813</v>
      </c>
      <c r="H8429" s="77">
        <v>153</v>
      </c>
      <c r="I8429" s="76">
        <v>45029.957638888889</v>
      </c>
      <c r="J8429" s="78"/>
      <c r="K8429" s="80">
        <v>1</v>
      </c>
    </row>
    <row r="8430" spans="2:11" x14ac:dyDescent="0.3">
      <c r="B8430" s="75">
        <v>43497</v>
      </c>
      <c r="C8430" s="76">
        <v>45029</v>
      </c>
      <c r="D8430" s="77">
        <v>543</v>
      </c>
      <c r="E8430" s="77">
        <v>1</v>
      </c>
      <c r="F8430" s="78"/>
      <c r="G8430" s="79">
        <v>45029.650231481479</v>
      </c>
      <c r="H8430" s="77">
        <v>167</v>
      </c>
      <c r="I8430" s="76">
        <v>45029.957638888889</v>
      </c>
      <c r="J8430" s="78"/>
      <c r="K8430" s="80">
        <v>1</v>
      </c>
    </row>
    <row r="8431" spans="2:11" x14ac:dyDescent="0.3">
      <c r="B8431" s="75">
        <v>43498</v>
      </c>
      <c r="C8431" s="76">
        <v>45029</v>
      </c>
      <c r="D8431" s="77">
        <v>1031</v>
      </c>
      <c r="E8431" s="77">
        <v>2</v>
      </c>
      <c r="F8431" s="78"/>
      <c r="G8431" s="79">
        <v>45029.659131944441</v>
      </c>
      <c r="H8431" s="77">
        <v>156</v>
      </c>
      <c r="I8431" s="76">
        <v>45029.957638888889</v>
      </c>
      <c r="J8431" s="78"/>
      <c r="K8431" s="80">
        <v>1</v>
      </c>
    </row>
    <row r="8432" spans="2:11" x14ac:dyDescent="0.3">
      <c r="B8432" s="75">
        <v>43499</v>
      </c>
      <c r="C8432" s="76">
        <v>45029</v>
      </c>
      <c r="D8432" s="77">
        <v>1290</v>
      </c>
      <c r="E8432" s="77">
        <v>3</v>
      </c>
      <c r="F8432" s="78"/>
      <c r="G8432" s="79">
        <v>45029.671446759254</v>
      </c>
      <c r="H8432" s="77">
        <v>153</v>
      </c>
      <c r="I8432" s="76">
        <v>45029.957638888889</v>
      </c>
      <c r="J8432" s="78"/>
      <c r="K8432" s="80">
        <v>1</v>
      </c>
    </row>
    <row r="8433" spans="2:11" x14ac:dyDescent="0.3">
      <c r="B8433" s="75">
        <v>43500</v>
      </c>
      <c r="C8433" s="76">
        <v>45029</v>
      </c>
      <c r="D8433" s="77">
        <v>276</v>
      </c>
      <c r="E8433" s="77">
        <v>6</v>
      </c>
      <c r="F8433" s="78"/>
      <c r="G8433" s="79">
        <v>45029.686643518515</v>
      </c>
      <c r="H8433" s="77">
        <v>169</v>
      </c>
      <c r="I8433" s="76">
        <v>45029.957638888889</v>
      </c>
      <c r="J8433" s="78"/>
      <c r="K8433" s="80">
        <v>1</v>
      </c>
    </row>
    <row r="8434" spans="2:11" x14ac:dyDescent="0.3">
      <c r="B8434" s="75">
        <v>43501</v>
      </c>
      <c r="C8434" s="76">
        <v>45029</v>
      </c>
      <c r="D8434" s="77">
        <v>424</v>
      </c>
      <c r="E8434" s="77">
        <v>4</v>
      </c>
      <c r="F8434" s="78"/>
      <c r="G8434" s="79">
        <v>45029.698634259257</v>
      </c>
      <c r="H8434" s="77">
        <v>163</v>
      </c>
      <c r="I8434" s="76">
        <v>45029.957638888889</v>
      </c>
      <c r="J8434" s="78"/>
      <c r="K8434" s="80">
        <v>1</v>
      </c>
    </row>
    <row r="8435" spans="2:11" x14ac:dyDescent="0.3">
      <c r="B8435" s="75">
        <v>43502</v>
      </c>
      <c r="C8435" s="76">
        <v>45029</v>
      </c>
      <c r="D8435" s="77">
        <v>445</v>
      </c>
      <c r="E8435" s="77">
        <v>1</v>
      </c>
      <c r="F8435" s="78"/>
      <c r="G8435" s="79">
        <v>45029.712604166663</v>
      </c>
      <c r="H8435" s="77">
        <v>146</v>
      </c>
      <c r="I8435" s="76">
        <v>45029.957638888889</v>
      </c>
      <c r="J8435" s="78"/>
      <c r="K8435" s="80">
        <v>1</v>
      </c>
    </row>
    <row r="8436" spans="2:11" x14ac:dyDescent="0.3">
      <c r="B8436" s="75">
        <v>43503</v>
      </c>
      <c r="C8436" s="76">
        <v>45029</v>
      </c>
      <c r="D8436" s="77">
        <v>1332</v>
      </c>
      <c r="E8436" s="77">
        <v>5</v>
      </c>
      <c r="F8436" s="78"/>
      <c r="G8436" s="79">
        <v>45029.724201388883</v>
      </c>
      <c r="H8436" s="77">
        <v>153</v>
      </c>
      <c r="I8436" s="76">
        <v>45029.957638888889</v>
      </c>
      <c r="J8436" s="78"/>
      <c r="K8436" s="80">
        <v>1</v>
      </c>
    </row>
    <row r="8437" spans="2:11" x14ac:dyDescent="0.3">
      <c r="B8437" s="75">
        <v>43504</v>
      </c>
      <c r="C8437" s="76">
        <v>45029</v>
      </c>
      <c r="D8437" s="77">
        <v>903</v>
      </c>
      <c r="E8437" s="77">
        <v>5</v>
      </c>
      <c r="F8437" s="78"/>
      <c r="G8437" s="79">
        <v>45029.738715277774</v>
      </c>
      <c r="H8437" s="77">
        <v>143</v>
      </c>
      <c r="I8437" s="76">
        <v>45029.957638888889</v>
      </c>
      <c r="J8437" s="78"/>
      <c r="K8437" s="80">
        <v>1</v>
      </c>
    </row>
    <row r="8438" spans="2:11" x14ac:dyDescent="0.3">
      <c r="B8438" s="75">
        <v>43505</v>
      </c>
      <c r="C8438" s="76">
        <v>45029</v>
      </c>
      <c r="D8438" s="77">
        <v>184</v>
      </c>
      <c r="E8438" s="77">
        <v>6</v>
      </c>
      <c r="F8438" s="78"/>
      <c r="G8438" s="79">
        <v>45029.750844907401</v>
      </c>
      <c r="H8438" s="77">
        <v>140</v>
      </c>
      <c r="I8438" s="76">
        <v>45029.957638888889</v>
      </c>
      <c r="J8438" s="78"/>
      <c r="K8438" s="80">
        <v>1</v>
      </c>
    </row>
    <row r="8439" spans="2:11" x14ac:dyDescent="0.3">
      <c r="B8439" s="75">
        <v>43506</v>
      </c>
      <c r="C8439" s="76">
        <v>45029</v>
      </c>
      <c r="D8439" s="77">
        <v>18</v>
      </c>
      <c r="E8439" s="77">
        <v>4</v>
      </c>
      <c r="F8439" s="78"/>
      <c r="G8439" s="79">
        <v>45029.759641203695</v>
      </c>
      <c r="H8439" s="77">
        <v>167</v>
      </c>
      <c r="I8439" s="76">
        <v>45029.957638888889</v>
      </c>
      <c r="J8439" s="78"/>
      <c r="K8439" s="80">
        <v>1</v>
      </c>
    </row>
    <row r="8440" spans="2:11" x14ac:dyDescent="0.3">
      <c r="B8440" s="75">
        <v>43507</v>
      </c>
      <c r="C8440" s="76">
        <v>45029</v>
      </c>
      <c r="D8440" s="77">
        <v>1276</v>
      </c>
      <c r="E8440" s="77">
        <v>6</v>
      </c>
      <c r="F8440" s="78"/>
      <c r="G8440" s="79">
        <v>45029.774131944432</v>
      </c>
      <c r="H8440" s="77">
        <v>162</v>
      </c>
      <c r="I8440" s="76">
        <v>45029.957638888889</v>
      </c>
      <c r="J8440" s="78"/>
      <c r="K8440" s="80">
        <v>1</v>
      </c>
    </row>
    <row r="8441" spans="2:11" x14ac:dyDescent="0.3">
      <c r="B8441" s="75">
        <v>43508</v>
      </c>
      <c r="C8441" s="76">
        <v>45029</v>
      </c>
      <c r="D8441" s="77">
        <v>145</v>
      </c>
      <c r="E8441" s="77">
        <v>3</v>
      </c>
      <c r="F8441" s="78"/>
      <c r="G8441" s="79">
        <v>45029.786793981468</v>
      </c>
      <c r="H8441" s="77">
        <v>166</v>
      </c>
      <c r="I8441" s="76">
        <v>45029.957638888889</v>
      </c>
      <c r="J8441" s="78"/>
      <c r="K8441" s="80">
        <v>1</v>
      </c>
    </row>
    <row r="8442" spans="2:11" x14ac:dyDescent="0.3">
      <c r="B8442" s="75">
        <v>43509</v>
      </c>
      <c r="C8442" s="76">
        <v>45029</v>
      </c>
      <c r="D8442" s="77">
        <v>611</v>
      </c>
      <c r="E8442" s="77">
        <v>5</v>
      </c>
      <c r="F8442" s="78"/>
      <c r="G8442" s="79">
        <v>45029.801793981467</v>
      </c>
      <c r="H8442" s="77">
        <v>164</v>
      </c>
      <c r="I8442" s="76">
        <v>45029.957638888889</v>
      </c>
      <c r="J8442" s="78"/>
      <c r="K8442" s="80">
        <v>1</v>
      </c>
    </row>
    <row r="8443" spans="2:11" x14ac:dyDescent="0.3">
      <c r="B8443" s="75">
        <v>43510</v>
      </c>
      <c r="C8443" s="76">
        <v>45029</v>
      </c>
      <c r="D8443" s="77">
        <v>951</v>
      </c>
      <c r="E8443" s="77">
        <v>2</v>
      </c>
      <c r="F8443" s="78"/>
      <c r="G8443" s="79">
        <v>45029.809236111098</v>
      </c>
      <c r="H8443" s="77">
        <v>170</v>
      </c>
      <c r="I8443" s="76">
        <v>45029.957638888889</v>
      </c>
      <c r="J8443" s="78"/>
      <c r="K8443" s="80">
        <v>1</v>
      </c>
    </row>
    <row r="8444" spans="2:11" x14ac:dyDescent="0.3">
      <c r="B8444" s="75">
        <v>43511</v>
      </c>
      <c r="C8444" s="76">
        <v>45029</v>
      </c>
      <c r="D8444" s="77">
        <v>1299</v>
      </c>
      <c r="E8444" s="77">
        <v>2</v>
      </c>
      <c r="F8444" s="78"/>
      <c r="G8444" s="79">
        <v>45029.823923611097</v>
      </c>
      <c r="H8444" s="77">
        <v>170</v>
      </c>
      <c r="I8444" s="76">
        <v>45029.957638888889</v>
      </c>
      <c r="J8444" s="78"/>
      <c r="K8444" s="80">
        <v>1</v>
      </c>
    </row>
    <row r="8445" spans="2:11" x14ac:dyDescent="0.3">
      <c r="B8445" s="75">
        <v>43512</v>
      </c>
      <c r="C8445" s="76">
        <v>45029</v>
      </c>
      <c r="D8445" s="77">
        <v>910</v>
      </c>
      <c r="E8445" s="77">
        <v>2</v>
      </c>
      <c r="F8445" s="78"/>
      <c r="G8445" s="79">
        <v>45029.831527777766</v>
      </c>
      <c r="H8445" s="77">
        <v>146</v>
      </c>
      <c r="I8445" s="76">
        <v>45029.957638888889</v>
      </c>
      <c r="J8445" s="78"/>
      <c r="K8445" s="80">
        <v>1</v>
      </c>
    </row>
    <row r="8446" spans="2:11" x14ac:dyDescent="0.3">
      <c r="B8446" s="75">
        <v>43513</v>
      </c>
      <c r="C8446" s="76">
        <v>45029</v>
      </c>
      <c r="D8446" s="77">
        <v>794</v>
      </c>
      <c r="E8446" s="77">
        <v>6</v>
      </c>
      <c r="F8446" s="78"/>
      <c r="G8446" s="79">
        <v>45029.844282407394</v>
      </c>
      <c r="H8446" s="77">
        <v>147</v>
      </c>
      <c r="I8446" s="76">
        <v>45029.957638888889</v>
      </c>
      <c r="J8446" s="78"/>
      <c r="K8446" s="80">
        <v>1</v>
      </c>
    </row>
    <row r="8447" spans="2:11" x14ac:dyDescent="0.3">
      <c r="B8447" s="75">
        <v>43514</v>
      </c>
      <c r="C8447" s="76">
        <v>45029</v>
      </c>
      <c r="D8447" s="77">
        <v>235</v>
      </c>
      <c r="E8447" s="77">
        <v>3</v>
      </c>
      <c r="F8447" s="78"/>
      <c r="G8447" s="79">
        <v>45029.853124999987</v>
      </c>
      <c r="H8447" s="77">
        <v>153</v>
      </c>
      <c r="I8447" s="76">
        <v>45029.957638888889</v>
      </c>
      <c r="J8447" s="78"/>
      <c r="K8447" s="80">
        <v>1</v>
      </c>
    </row>
    <row r="8448" spans="2:11" x14ac:dyDescent="0.3">
      <c r="B8448" s="75">
        <v>43515</v>
      </c>
      <c r="C8448" s="76">
        <v>45029</v>
      </c>
      <c r="D8448" s="77">
        <v>195</v>
      </c>
      <c r="E8448" s="77">
        <v>5</v>
      </c>
      <c r="F8448" s="78"/>
      <c r="G8448" s="79">
        <v>45029.862256944434</v>
      </c>
      <c r="H8448" s="77">
        <v>174</v>
      </c>
      <c r="I8448" s="76">
        <v>45029.957638888889</v>
      </c>
      <c r="J8448" s="78"/>
      <c r="K8448" s="80">
        <v>1</v>
      </c>
    </row>
    <row r="8449" spans="2:11" x14ac:dyDescent="0.3">
      <c r="B8449" s="75">
        <v>43516</v>
      </c>
      <c r="C8449" s="76">
        <v>45029</v>
      </c>
      <c r="D8449" s="77">
        <v>429</v>
      </c>
      <c r="E8449" s="77">
        <v>3</v>
      </c>
      <c r="F8449" s="78"/>
      <c r="G8449" s="79">
        <v>45029.869629629618</v>
      </c>
      <c r="H8449" s="77">
        <v>141</v>
      </c>
      <c r="I8449" s="76">
        <v>45029.957638888889</v>
      </c>
      <c r="J8449" s="78"/>
      <c r="K8449" s="80">
        <v>1</v>
      </c>
    </row>
    <row r="8450" spans="2:11" x14ac:dyDescent="0.3">
      <c r="B8450" s="75">
        <v>43517</v>
      </c>
      <c r="C8450" s="76">
        <v>45029</v>
      </c>
      <c r="D8450" s="77">
        <v>250</v>
      </c>
      <c r="E8450" s="77">
        <v>5</v>
      </c>
      <c r="F8450" s="78"/>
      <c r="G8450" s="79">
        <v>45029.877719907396</v>
      </c>
      <c r="H8450" s="77">
        <v>150</v>
      </c>
      <c r="I8450" s="76">
        <v>45029.957638888889</v>
      </c>
      <c r="J8450" s="78"/>
      <c r="K8450" s="80">
        <v>1</v>
      </c>
    </row>
    <row r="8451" spans="2:11" x14ac:dyDescent="0.3">
      <c r="B8451" s="75">
        <v>43518</v>
      </c>
      <c r="C8451" s="76">
        <v>45029</v>
      </c>
      <c r="D8451" s="77">
        <v>113</v>
      </c>
      <c r="E8451" s="77">
        <v>5</v>
      </c>
      <c r="F8451" s="78"/>
      <c r="G8451" s="79">
        <v>45029.885266203695</v>
      </c>
      <c r="H8451" s="77">
        <v>172</v>
      </c>
      <c r="I8451" s="76">
        <v>45029.957638888889</v>
      </c>
      <c r="J8451" s="78"/>
      <c r="K8451" s="80">
        <v>1</v>
      </c>
    </row>
    <row r="8452" spans="2:11" x14ac:dyDescent="0.3">
      <c r="B8452" s="75">
        <v>43519</v>
      </c>
      <c r="C8452" s="76">
        <v>45030</v>
      </c>
      <c r="D8452" s="77">
        <v>1219</v>
      </c>
      <c r="E8452" s="77">
        <v>2</v>
      </c>
      <c r="F8452" s="78"/>
      <c r="G8452" s="79">
        <v>45030.333333333336</v>
      </c>
      <c r="H8452" s="77">
        <v>155</v>
      </c>
      <c r="I8452" s="76">
        <v>45030.96875</v>
      </c>
      <c r="J8452" s="78"/>
      <c r="K8452" s="80">
        <v>1</v>
      </c>
    </row>
    <row r="8453" spans="2:11" x14ac:dyDescent="0.3">
      <c r="B8453" s="75">
        <v>43520</v>
      </c>
      <c r="C8453" s="76">
        <v>45030</v>
      </c>
      <c r="D8453" s="77">
        <v>823</v>
      </c>
      <c r="E8453" s="77">
        <v>3</v>
      </c>
      <c r="F8453" s="78"/>
      <c r="G8453" s="79">
        <v>45030.347928240742</v>
      </c>
      <c r="H8453" s="77">
        <v>140</v>
      </c>
      <c r="I8453" s="76">
        <v>45030.96875</v>
      </c>
      <c r="J8453" s="78"/>
      <c r="K8453" s="80">
        <v>1</v>
      </c>
    </row>
    <row r="8454" spans="2:11" x14ac:dyDescent="0.3">
      <c r="B8454" s="75">
        <v>43521</v>
      </c>
      <c r="C8454" s="76">
        <v>45030</v>
      </c>
      <c r="D8454" s="77">
        <v>252</v>
      </c>
      <c r="E8454" s="77">
        <v>4</v>
      </c>
      <c r="F8454" s="78"/>
      <c r="G8454" s="79">
        <v>45030.36241898148</v>
      </c>
      <c r="H8454" s="77">
        <v>178</v>
      </c>
      <c r="I8454" s="76">
        <v>45030.96875</v>
      </c>
      <c r="J8454" s="78"/>
      <c r="K8454" s="80">
        <v>1</v>
      </c>
    </row>
    <row r="8455" spans="2:11" x14ac:dyDescent="0.3">
      <c r="B8455" s="75">
        <v>43522</v>
      </c>
      <c r="C8455" s="76">
        <v>45030</v>
      </c>
      <c r="D8455" s="77">
        <v>812</v>
      </c>
      <c r="E8455" s="77">
        <v>6</v>
      </c>
      <c r="F8455" s="78"/>
      <c r="G8455" s="79">
        <v>45030.376446759255</v>
      </c>
      <c r="H8455" s="77">
        <v>178</v>
      </c>
      <c r="I8455" s="76">
        <v>45030.96875</v>
      </c>
      <c r="J8455" s="78"/>
      <c r="K8455" s="80">
        <v>1</v>
      </c>
    </row>
    <row r="8456" spans="2:11" x14ac:dyDescent="0.3">
      <c r="B8456" s="75">
        <v>43523</v>
      </c>
      <c r="C8456" s="76">
        <v>45030</v>
      </c>
      <c r="D8456" s="77">
        <v>1332</v>
      </c>
      <c r="E8456" s="77">
        <v>3</v>
      </c>
      <c r="F8456" s="78"/>
      <c r="G8456" s="79">
        <v>45030.388611111106</v>
      </c>
      <c r="H8456" s="77">
        <v>146</v>
      </c>
      <c r="I8456" s="76">
        <v>45030.96875</v>
      </c>
      <c r="J8456" s="78"/>
      <c r="K8456" s="80">
        <v>1</v>
      </c>
    </row>
    <row r="8457" spans="2:11" x14ac:dyDescent="0.3">
      <c r="B8457" s="75">
        <v>43524</v>
      </c>
      <c r="C8457" s="76">
        <v>45030</v>
      </c>
      <c r="D8457" s="77">
        <v>946</v>
      </c>
      <c r="E8457" s="77">
        <v>4</v>
      </c>
      <c r="F8457" s="78"/>
      <c r="G8457" s="79">
        <v>45030.396956018514</v>
      </c>
      <c r="H8457" s="77">
        <v>142</v>
      </c>
      <c r="I8457" s="76">
        <v>45030.96875</v>
      </c>
      <c r="J8457" s="78"/>
      <c r="K8457" s="80">
        <v>1</v>
      </c>
    </row>
    <row r="8458" spans="2:11" x14ac:dyDescent="0.3">
      <c r="B8458" s="75">
        <v>43525</v>
      </c>
      <c r="C8458" s="76">
        <v>45030</v>
      </c>
      <c r="D8458" s="77">
        <v>1222</v>
      </c>
      <c r="E8458" s="77">
        <v>4</v>
      </c>
      <c r="F8458" s="78"/>
      <c r="G8458" s="79">
        <v>45030.4055787037</v>
      </c>
      <c r="H8458" s="77">
        <v>149</v>
      </c>
      <c r="I8458" s="76">
        <v>45030.96875</v>
      </c>
      <c r="J8458" s="78"/>
      <c r="K8458" s="80">
        <v>1</v>
      </c>
    </row>
    <row r="8459" spans="2:11" x14ac:dyDescent="0.3">
      <c r="B8459" s="75">
        <v>43526</v>
      </c>
      <c r="C8459" s="76">
        <v>45030</v>
      </c>
      <c r="D8459" s="77">
        <v>785</v>
      </c>
      <c r="E8459" s="77">
        <v>3</v>
      </c>
      <c r="F8459" s="78"/>
      <c r="G8459" s="79">
        <v>45030.420960648145</v>
      </c>
      <c r="H8459" s="77">
        <v>175</v>
      </c>
      <c r="I8459" s="76">
        <v>45030.96875</v>
      </c>
      <c r="J8459" s="78"/>
      <c r="K8459" s="80">
        <v>1</v>
      </c>
    </row>
    <row r="8460" spans="2:11" x14ac:dyDescent="0.3">
      <c r="B8460" s="75">
        <v>43527</v>
      </c>
      <c r="C8460" s="76">
        <v>45030</v>
      </c>
      <c r="D8460" s="77">
        <v>1107</v>
      </c>
      <c r="E8460" s="77">
        <v>5</v>
      </c>
      <c r="F8460" s="78"/>
      <c r="G8460" s="79">
        <v>45030.429097222222</v>
      </c>
      <c r="H8460" s="77">
        <v>172</v>
      </c>
      <c r="I8460" s="76">
        <v>45030.96875</v>
      </c>
      <c r="J8460" s="78"/>
      <c r="K8460" s="80">
        <v>1</v>
      </c>
    </row>
    <row r="8461" spans="2:11" x14ac:dyDescent="0.3">
      <c r="B8461" s="75">
        <v>43528</v>
      </c>
      <c r="C8461" s="76">
        <v>45030</v>
      </c>
      <c r="D8461" s="77">
        <v>266</v>
      </c>
      <c r="E8461" s="77">
        <v>5</v>
      </c>
      <c r="F8461" s="78"/>
      <c r="G8461" s="79">
        <v>45030.442013888889</v>
      </c>
      <c r="H8461" s="77">
        <v>142</v>
      </c>
      <c r="I8461" s="76">
        <v>45030.96875</v>
      </c>
      <c r="J8461" s="78"/>
      <c r="K8461" s="80">
        <v>1</v>
      </c>
    </row>
    <row r="8462" spans="2:11" x14ac:dyDescent="0.3">
      <c r="B8462" s="75">
        <v>43529</v>
      </c>
      <c r="C8462" s="76">
        <v>45030</v>
      </c>
      <c r="D8462" s="77">
        <v>406</v>
      </c>
      <c r="E8462" s="77">
        <v>3</v>
      </c>
      <c r="F8462" s="78"/>
      <c r="G8462" s="79">
        <v>45030.456319444442</v>
      </c>
      <c r="H8462" s="77">
        <v>155</v>
      </c>
      <c r="I8462" s="76">
        <v>45030.96875</v>
      </c>
      <c r="J8462" s="78"/>
      <c r="K8462" s="80">
        <v>1</v>
      </c>
    </row>
    <row r="8463" spans="2:11" x14ac:dyDescent="0.3">
      <c r="B8463" s="75">
        <v>43530</v>
      </c>
      <c r="C8463" s="76">
        <v>45030</v>
      </c>
      <c r="D8463" s="77">
        <v>195</v>
      </c>
      <c r="E8463" s="77">
        <v>3</v>
      </c>
      <c r="F8463" s="78"/>
      <c r="G8463" s="79">
        <v>45030.465381944443</v>
      </c>
      <c r="H8463" s="77">
        <v>154</v>
      </c>
      <c r="I8463" s="76">
        <v>45030.96875</v>
      </c>
      <c r="J8463" s="78"/>
      <c r="K8463" s="80">
        <v>1</v>
      </c>
    </row>
    <row r="8464" spans="2:11" x14ac:dyDescent="0.3">
      <c r="B8464" s="75">
        <v>43531</v>
      </c>
      <c r="C8464" s="76">
        <v>45030</v>
      </c>
      <c r="D8464" s="77">
        <v>270</v>
      </c>
      <c r="E8464" s="77">
        <v>4</v>
      </c>
      <c r="F8464" s="78"/>
      <c r="G8464" s="79">
        <v>45030.480844907404</v>
      </c>
      <c r="H8464" s="77">
        <v>166</v>
      </c>
      <c r="I8464" s="76">
        <v>45030.96875</v>
      </c>
      <c r="J8464" s="78"/>
      <c r="K8464" s="80">
        <v>1</v>
      </c>
    </row>
    <row r="8465" spans="2:11" x14ac:dyDescent="0.3">
      <c r="B8465" s="75">
        <v>43532</v>
      </c>
      <c r="C8465" s="76">
        <v>45030</v>
      </c>
      <c r="D8465" s="77">
        <v>250</v>
      </c>
      <c r="E8465" s="77">
        <v>2</v>
      </c>
      <c r="F8465" s="78"/>
      <c r="G8465" s="79">
        <v>45030.492905092593</v>
      </c>
      <c r="H8465" s="77">
        <v>140</v>
      </c>
      <c r="I8465" s="76">
        <v>45030.96875</v>
      </c>
      <c r="J8465" s="78"/>
      <c r="K8465" s="80">
        <v>1</v>
      </c>
    </row>
    <row r="8466" spans="2:11" x14ac:dyDescent="0.3">
      <c r="B8466" s="75">
        <v>43533</v>
      </c>
      <c r="C8466" s="76">
        <v>45030</v>
      </c>
      <c r="D8466" s="77">
        <v>1285</v>
      </c>
      <c r="E8466" s="77">
        <v>2</v>
      </c>
      <c r="F8466" s="78"/>
      <c r="G8466" s="79">
        <v>45030.507465277777</v>
      </c>
      <c r="H8466" s="77">
        <v>172</v>
      </c>
      <c r="I8466" s="76">
        <v>45030.96875</v>
      </c>
      <c r="J8466" s="78"/>
      <c r="K8466" s="80">
        <v>1</v>
      </c>
    </row>
    <row r="8467" spans="2:11" x14ac:dyDescent="0.3">
      <c r="B8467" s="75">
        <v>43534</v>
      </c>
      <c r="C8467" s="76">
        <v>45030</v>
      </c>
      <c r="D8467" s="77">
        <v>672</v>
      </c>
      <c r="E8467" s="77">
        <v>5</v>
      </c>
      <c r="F8467" s="78"/>
      <c r="G8467" s="79">
        <v>45030.520138888889</v>
      </c>
      <c r="H8467" s="77">
        <v>158</v>
      </c>
      <c r="I8467" s="76">
        <v>45030.96875</v>
      </c>
      <c r="J8467" s="78"/>
      <c r="K8467" s="80">
        <v>1</v>
      </c>
    </row>
    <row r="8468" spans="2:11" x14ac:dyDescent="0.3">
      <c r="B8468" s="75">
        <v>43535</v>
      </c>
      <c r="C8468" s="76">
        <v>45030</v>
      </c>
      <c r="D8468" s="77">
        <v>18</v>
      </c>
      <c r="E8468" s="77">
        <v>1</v>
      </c>
      <c r="F8468" s="78"/>
      <c r="G8468" s="79">
        <v>45030.531574074077</v>
      </c>
      <c r="H8468" s="77">
        <v>161</v>
      </c>
      <c r="I8468" s="76">
        <v>45030.96875</v>
      </c>
      <c r="J8468" s="78"/>
      <c r="K8468" s="80">
        <v>1</v>
      </c>
    </row>
    <row r="8469" spans="2:11" x14ac:dyDescent="0.3">
      <c r="B8469" s="75">
        <v>43536</v>
      </c>
      <c r="C8469" s="76">
        <v>45030</v>
      </c>
      <c r="D8469" s="77">
        <v>147</v>
      </c>
      <c r="E8469" s="77">
        <v>3</v>
      </c>
      <c r="F8469" s="78"/>
      <c r="G8469" s="79">
        <v>45030.546435185192</v>
      </c>
      <c r="H8469" s="77">
        <v>171</v>
      </c>
      <c r="I8469" s="76">
        <v>45030.96875</v>
      </c>
      <c r="J8469" s="78"/>
      <c r="K8469" s="80">
        <v>1</v>
      </c>
    </row>
    <row r="8470" spans="2:11" x14ac:dyDescent="0.3">
      <c r="B8470" s="75">
        <v>43537</v>
      </c>
      <c r="C8470" s="76">
        <v>45030</v>
      </c>
      <c r="D8470" s="77">
        <v>651</v>
      </c>
      <c r="E8470" s="77">
        <v>6</v>
      </c>
      <c r="F8470" s="78"/>
      <c r="G8470" s="79">
        <v>45030.558321759265</v>
      </c>
      <c r="H8470" s="77">
        <v>146</v>
      </c>
      <c r="I8470" s="76">
        <v>45030.96875</v>
      </c>
      <c r="J8470" s="78"/>
      <c r="K8470" s="80">
        <v>1</v>
      </c>
    </row>
    <row r="8471" spans="2:11" x14ac:dyDescent="0.3">
      <c r="B8471" s="75">
        <v>43538</v>
      </c>
      <c r="C8471" s="76">
        <v>45030</v>
      </c>
      <c r="D8471" s="77">
        <v>980</v>
      </c>
      <c r="E8471" s="77">
        <v>1</v>
      </c>
      <c r="F8471" s="78"/>
      <c r="G8471" s="79">
        <v>45030.571145833339</v>
      </c>
      <c r="H8471" s="77">
        <v>175</v>
      </c>
      <c r="I8471" s="76">
        <v>45030.96875</v>
      </c>
      <c r="J8471" s="78"/>
      <c r="K8471" s="80">
        <v>1</v>
      </c>
    </row>
    <row r="8472" spans="2:11" x14ac:dyDescent="0.3">
      <c r="B8472" s="75">
        <v>43539</v>
      </c>
      <c r="C8472" s="76">
        <v>45030</v>
      </c>
      <c r="D8472" s="77">
        <v>514</v>
      </c>
      <c r="E8472" s="77">
        <v>5</v>
      </c>
      <c r="F8472" s="78"/>
      <c r="G8472" s="79">
        <v>45030.579629629632</v>
      </c>
      <c r="H8472" s="77">
        <v>161</v>
      </c>
      <c r="I8472" s="76">
        <v>45030.96875</v>
      </c>
      <c r="J8472" s="78"/>
      <c r="K8472" s="80">
        <v>1</v>
      </c>
    </row>
    <row r="8473" spans="2:11" x14ac:dyDescent="0.3">
      <c r="B8473" s="75">
        <v>43540</v>
      </c>
      <c r="C8473" s="76">
        <v>45030</v>
      </c>
      <c r="D8473" s="77">
        <v>701</v>
      </c>
      <c r="E8473" s="77">
        <v>2</v>
      </c>
      <c r="F8473" s="78"/>
      <c r="G8473" s="79">
        <v>45030.593993055561</v>
      </c>
      <c r="H8473" s="77">
        <v>169</v>
      </c>
      <c r="I8473" s="76">
        <v>45030.96875</v>
      </c>
      <c r="J8473" s="78"/>
      <c r="K8473" s="80">
        <v>1</v>
      </c>
    </row>
    <row r="8474" spans="2:11" x14ac:dyDescent="0.3">
      <c r="B8474" s="75">
        <v>43541</v>
      </c>
      <c r="C8474" s="76">
        <v>45030</v>
      </c>
      <c r="D8474" s="77">
        <v>333</v>
      </c>
      <c r="E8474" s="77">
        <v>6</v>
      </c>
      <c r="F8474" s="78"/>
      <c r="G8474" s="79">
        <v>45030.608634259268</v>
      </c>
      <c r="H8474" s="77">
        <v>148</v>
      </c>
      <c r="I8474" s="76">
        <v>45030.96875</v>
      </c>
      <c r="J8474" s="78"/>
      <c r="K8474" s="80">
        <v>1</v>
      </c>
    </row>
    <row r="8475" spans="2:11" x14ac:dyDescent="0.3">
      <c r="B8475" s="75">
        <v>43542</v>
      </c>
      <c r="C8475" s="76">
        <v>45030</v>
      </c>
      <c r="D8475" s="77">
        <v>199</v>
      </c>
      <c r="E8475" s="77">
        <v>3</v>
      </c>
      <c r="F8475" s="78"/>
      <c r="G8475" s="79">
        <v>45030.623263888898</v>
      </c>
      <c r="H8475" s="77">
        <v>155</v>
      </c>
      <c r="I8475" s="76">
        <v>45030.96875</v>
      </c>
      <c r="J8475" s="78"/>
      <c r="K8475" s="80">
        <v>1</v>
      </c>
    </row>
    <row r="8476" spans="2:11" x14ac:dyDescent="0.3">
      <c r="B8476" s="75">
        <v>43543</v>
      </c>
      <c r="C8476" s="76">
        <v>45030</v>
      </c>
      <c r="D8476" s="77">
        <v>85</v>
      </c>
      <c r="E8476" s="77">
        <v>1</v>
      </c>
      <c r="F8476" s="78"/>
      <c r="G8476" s="79">
        <v>45030.638518518528</v>
      </c>
      <c r="H8476" s="77">
        <v>145</v>
      </c>
      <c r="I8476" s="76">
        <v>45030.96875</v>
      </c>
      <c r="J8476" s="78"/>
      <c r="K8476" s="80">
        <v>1</v>
      </c>
    </row>
    <row r="8477" spans="2:11" x14ac:dyDescent="0.3">
      <c r="B8477" s="75">
        <v>43544</v>
      </c>
      <c r="C8477" s="76">
        <v>45030</v>
      </c>
      <c r="D8477" s="77">
        <v>1182</v>
      </c>
      <c r="E8477" s="77">
        <v>5</v>
      </c>
      <c r="F8477" s="78"/>
      <c r="G8477" s="79">
        <v>45030.651087962971</v>
      </c>
      <c r="H8477" s="77">
        <v>172</v>
      </c>
      <c r="I8477" s="76">
        <v>45030.96875</v>
      </c>
      <c r="J8477" s="78"/>
      <c r="K8477" s="80">
        <v>1</v>
      </c>
    </row>
    <row r="8478" spans="2:11" x14ac:dyDescent="0.3">
      <c r="B8478" s="75">
        <v>43545</v>
      </c>
      <c r="C8478" s="76">
        <v>45030</v>
      </c>
      <c r="D8478" s="77">
        <v>964</v>
      </c>
      <c r="E8478" s="77">
        <v>2</v>
      </c>
      <c r="F8478" s="78"/>
      <c r="G8478" s="79">
        <v>45030.66247685186</v>
      </c>
      <c r="H8478" s="77">
        <v>146</v>
      </c>
      <c r="I8478" s="76">
        <v>45030.96875</v>
      </c>
      <c r="J8478" s="78"/>
      <c r="K8478" s="80">
        <v>1</v>
      </c>
    </row>
    <row r="8479" spans="2:11" x14ac:dyDescent="0.3">
      <c r="B8479" s="75">
        <v>43546</v>
      </c>
      <c r="C8479" s="76">
        <v>45030</v>
      </c>
      <c r="D8479" s="77">
        <v>1271</v>
      </c>
      <c r="E8479" s="77">
        <v>3</v>
      </c>
      <c r="F8479" s="78"/>
      <c r="G8479" s="79">
        <v>45030.673553240747</v>
      </c>
      <c r="H8479" s="77">
        <v>156</v>
      </c>
      <c r="I8479" s="76">
        <v>45030.96875</v>
      </c>
      <c r="J8479" s="78"/>
      <c r="K8479" s="80">
        <v>1</v>
      </c>
    </row>
    <row r="8480" spans="2:11" x14ac:dyDescent="0.3">
      <c r="B8480" s="75">
        <v>43547</v>
      </c>
      <c r="C8480" s="76">
        <v>45030</v>
      </c>
      <c r="D8480" s="77">
        <v>464</v>
      </c>
      <c r="E8480" s="77">
        <v>6</v>
      </c>
      <c r="F8480" s="78"/>
      <c r="G8480" s="79">
        <v>45030.680914351862</v>
      </c>
      <c r="H8480" s="77">
        <v>162</v>
      </c>
      <c r="I8480" s="76">
        <v>45030.96875</v>
      </c>
      <c r="J8480" s="78"/>
      <c r="K8480" s="80">
        <v>1</v>
      </c>
    </row>
    <row r="8481" spans="2:11" x14ac:dyDescent="0.3">
      <c r="B8481" s="75">
        <v>43548</v>
      </c>
      <c r="C8481" s="76">
        <v>45030</v>
      </c>
      <c r="D8481" s="77">
        <v>999</v>
      </c>
      <c r="E8481" s="77">
        <v>5</v>
      </c>
      <c r="F8481" s="78"/>
      <c r="G8481" s="79">
        <v>45030.695023148161</v>
      </c>
      <c r="H8481" s="77">
        <v>174</v>
      </c>
      <c r="I8481" s="76">
        <v>45030.96875</v>
      </c>
      <c r="J8481" s="78"/>
      <c r="K8481" s="80">
        <v>1</v>
      </c>
    </row>
    <row r="8482" spans="2:11" x14ac:dyDescent="0.3">
      <c r="B8482" s="75">
        <v>43549</v>
      </c>
      <c r="C8482" s="76">
        <v>45030</v>
      </c>
      <c r="D8482" s="77">
        <v>337</v>
      </c>
      <c r="E8482" s="77">
        <v>1</v>
      </c>
      <c r="F8482" s="78"/>
      <c r="G8482" s="79">
        <v>45030.710115740752</v>
      </c>
      <c r="H8482" s="77">
        <v>179</v>
      </c>
      <c r="I8482" s="76">
        <v>45030.96875</v>
      </c>
      <c r="J8482" s="78"/>
      <c r="K8482" s="80">
        <v>1</v>
      </c>
    </row>
    <row r="8483" spans="2:11" x14ac:dyDescent="0.3">
      <c r="B8483" s="75">
        <v>43550</v>
      </c>
      <c r="C8483" s="76">
        <v>45030</v>
      </c>
      <c r="D8483" s="77">
        <v>819</v>
      </c>
      <c r="E8483" s="77">
        <v>4</v>
      </c>
      <c r="F8483" s="78"/>
      <c r="G8483" s="79">
        <v>45030.72429398149</v>
      </c>
      <c r="H8483" s="77">
        <v>178</v>
      </c>
      <c r="I8483" s="76">
        <v>45030.96875</v>
      </c>
      <c r="J8483" s="78"/>
      <c r="K8483" s="80">
        <v>1</v>
      </c>
    </row>
    <row r="8484" spans="2:11" x14ac:dyDescent="0.3">
      <c r="B8484" s="75">
        <v>43551</v>
      </c>
      <c r="C8484" s="76">
        <v>45030</v>
      </c>
      <c r="D8484" s="77">
        <v>1075</v>
      </c>
      <c r="E8484" s="77">
        <v>4</v>
      </c>
      <c r="F8484" s="78"/>
      <c r="G8484" s="79">
        <v>45030.736759259271</v>
      </c>
      <c r="H8484" s="77">
        <v>148</v>
      </c>
      <c r="I8484" s="76">
        <v>45030.96875</v>
      </c>
      <c r="J8484" s="78"/>
      <c r="K8484" s="80">
        <v>1</v>
      </c>
    </row>
    <row r="8485" spans="2:11" x14ac:dyDescent="0.3">
      <c r="B8485" s="75">
        <v>43552</v>
      </c>
      <c r="C8485" s="76">
        <v>45030</v>
      </c>
      <c r="D8485" s="77">
        <v>240</v>
      </c>
      <c r="E8485" s="77">
        <v>5</v>
      </c>
      <c r="F8485" s="78"/>
      <c r="G8485" s="79">
        <v>45030.747893518528</v>
      </c>
      <c r="H8485" s="77">
        <v>143</v>
      </c>
      <c r="I8485" s="76">
        <v>45030.96875</v>
      </c>
      <c r="J8485" s="78"/>
      <c r="K8485" s="80">
        <v>1</v>
      </c>
    </row>
    <row r="8486" spans="2:11" x14ac:dyDescent="0.3">
      <c r="B8486" s="75">
        <v>43553</v>
      </c>
      <c r="C8486" s="76">
        <v>45030</v>
      </c>
      <c r="D8486" s="77">
        <v>550</v>
      </c>
      <c r="E8486" s="77">
        <v>6</v>
      </c>
      <c r="F8486" s="78"/>
      <c r="G8486" s="79">
        <v>45030.762129629642</v>
      </c>
      <c r="H8486" s="77">
        <v>151</v>
      </c>
      <c r="I8486" s="76">
        <v>45030.96875</v>
      </c>
      <c r="J8486" s="78"/>
      <c r="K8486" s="80">
        <v>1</v>
      </c>
    </row>
    <row r="8487" spans="2:11" x14ac:dyDescent="0.3">
      <c r="B8487" s="75">
        <v>43554</v>
      </c>
      <c r="C8487" s="76">
        <v>45030</v>
      </c>
      <c r="D8487" s="77">
        <v>424</v>
      </c>
      <c r="E8487" s="77">
        <v>3</v>
      </c>
      <c r="F8487" s="78"/>
      <c r="G8487" s="79">
        <v>45030.77461805557</v>
      </c>
      <c r="H8487" s="77">
        <v>172</v>
      </c>
      <c r="I8487" s="76">
        <v>45030.96875</v>
      </c>
      <c r="J8487" s="78"/>
      <c r="K8487" s="80">
        <v>1</v>
      </c>
    </row>
    <row r="8488" spans="2:11" x14ac:dyDescent="0.3">
      <c r="B8488" s="75">
        <v>43555</v>
      </c>
      <c r="C8488" s="76">
        <v>45030</v>
      </c>
      <c r="D8488" s="77">
        <v>737</v>
      </c>
      <c r="E8488" s="77">
        <v>2</v>
      </c>
      <c r="F8488" s="78"/>
      <c r="G8488" s="79">
        <v>45030.788576388906</v>
      </c>
      <c r="H8488" s="77">
        <v>167</v>
      </c>
      <c r="I8488" s="76">
        <v>45030.96875</v>
      </c>
      <c r="J8488" s="78"/>
      <c r="K8488" s="80">
        <v>1</v>
      </c>
    </row>
    <row r="8489" spans="2:11" x14ac:dyDescent="0.3">
      <c r="B8489" s="75">
        <v>43556</v>
      </c>
      <c r="C8489" s="76">
        <v>45030</v>
      </c>
      <c r="D8489" s="77">
        <v>576</v>
      </c>
      <c r="E8489" s="77">
        <v>5</v>
      </c>
      <c r="F8489" s="78"/>
      <c r="G8489" s="79">
        <v>45030.798113425946</v>
      </c>
      <c r="H8489" s="77">
        <v>172</v>
      </c>
      <c r="I8489" s="76">
        <v>45030.96875</v>
      </c>
      <c r="J8489" s="78"/>
      <c r="K8489" s="80">
        <v>1</v>
      </c>
    </row>
    <row r="8490" spans="2:11" x14ac:dyDescent="0.3">
      <c r="B8490" s="75">
        <v>43557</v>
      </c>
      <c r="C8490" s="76">
        <v>45030</v>
      </c>
      <c r="D8490" s="77">
        <v>25</v>
      </c>
      <c r="E8490" s="77">
        <v>5</v>
      </c>
      <c r="F8490" s="78"/>
      <c r="G8490" s="79">
        <v>45030.811493055575</v>
      </c>
      <c r="H8490" s="77">
        <v>142</v>
      </c>
      <c r="I8490" s="76">
        <v>45030.96875</v>
      </c>
      <c r="J8490" s="78"/>
      <c r="K8490" s="80">
        <v>1</v>
      </c>
    </row>
    <row r="8491" spans="2:11" x14ac:dyDescent="0.3">
      <c r="B8491" s="75">
        <v>43558</v>
      </c>
      <c r="C8491" s="76">
        <v>45030</v>
      </c>
      <c r="D8491" s="77">
        <v>1376</v>
      </c>
      <c r="E8491" s="77">
        <v>2</v>
      </c>
      <c r="F8491" s="78"/>
      <c r="G8491" s="79">
        <v>45030.820763888907</v>
      </c>
      <c r="H8491" s="77">
        <v>171</v>
      </c>
      <c r="I8491" s="76">
        <v>45030.96875</v>
      </c>
      <c r="J8491" s="78"/>
      <c r="K8491" s="80">
        <v>1</v>
      </c>
    </row>
    <row r="8492" spans="2:11" x14ac:dyDescent="0.3">
      <c r="B8492" s="75">
        <v>43559</v>
      </c>
      <c r="C8492" s="76">
        <v>45030</v>
      </c>
      <c r="D8492" s="77">
        <v>1111</v>
      </c>
      <c r="E8492" s="77">
        <v>2</v>
      </c>
      <c r="F8492" s="78"/>
      <c r="G8492" s="79">
        <v>45030.836145833353</v>
      </c>
      <c r="H8492" s="77">
        <v>168</v>
      </c>
      <c r="I8492" s="76">
        <v>45030.96875</v>
      </c>
      <c r="J8492" s="78"/>
      <c r="K8492" s="80">
        <v>1</v>
      </c>
    </row>
    <row r="8493" spans="2:11" x14ac:dyDescent="0.3">
      <c r="B8493" s="75">
        <v>43560</v>
      </c>
      <c r="C8493" s="76">
        <v>45030</v>
      </c>
      <c r="D8493" s="77">
        <v>892</v>
      </c>
      <c r="E8493" s="77">
        <v>3</v>
      </c>
      <c r="F8493" s="78"/>
      <c r="G8493" s="79">
        <v>45030.844120370391</v>
      </c>
      <c r="H8493" s="77">
        <v>159</v>
      </c>
      <c r="I8493" s="76">
        <v>45030.96875</v>
      </c>
      <c r="J8493" s="78"/>
      <c r="K8493" s="80">
        <v>1</v>
      </c>
    </row>
    <row r="8494" spans="2:11" x14ac:dyDescent="0.3">
      <c r="B8494" s="75">
        <v>43561</v>
      </c>
      <c r="C8494" s="76">
        <v>45030</v>
      </c>
      <c r="D8494" s="77">
        <v>1367</v>
      </c>
      <c r="E8494" s="77">
        <v>2</v>
      </c>
      <c r="F8494" s="78"/>
      <c r="G8494" s="79">
        <v>45030.8530439815</v>
      </c>
      <c r="H8494" s="77">
        <v>142</v>
      </c>
      <c r="I8494" s="76">
        <v>45030.96875</v>
      </c>
      <c r="J8494" s="78"/>
      <c r="K8494" s="80">
        <v>1</v>
      </c>
    </row>
    <row r="8495" spans="2:11" x14ac:dyDescent="0.3">
      <c r="B8495" s="75">
        <v>43562</v>
      </c>
      <c r="C8495" s="76">
        <v>45030</v>
      </c>
      <c r="D8495" s="77">
        <v>1163</v>
      </c>
      <c r="E8495" s="77">
        <v>4</v>
      </c>
      <c r="F8495" s="78"/>
      <c r="G8495" s="79">
        <v>45030.866597222244</v>
      </c>
      <c r="H8495" s="77">
        <v>160</v>
      </c>
      <c r="I8495" s="76">
        <v>45030.96875</v>
      </c>
      <c r="J8495" s="78"/>
      <c r="K8495" s="80">
        <v>1</v>
      </c>
    </row>
    <row r="8496" spans="2:11" x14ac:dyDescent="0.3">
      <c r="B8496" s="75">
        <v>43563</v>
      </c>
      <c r="C8496" s="76">
        <v>45030</v>
      </c>
      <c r="D8496" s="77">
        <v>655</v>
      </c>
      <c r="E8496" s="77">
        <v>4</v>
      </c>
      <c r="F8496" s="78"/>
      <c r="G8496" s="79">
        <v>45030.875196759283</v>
      </c>
      <c r="H8496" s="77">
        <v>162</v>
      </c>
      <c r="I8496" s="76">
        <v>45030.96875</v>
      </c>
      <c r="J8496" s="78"/>
      <c r="K8496" s="80">
        <v>1</v>
      </c>
    </row>
    <row r="8497" spans="2:11" x14ac:dyDescent="0.3">
      <c r="B8497" s="75">
        <v>43564</v>
      </c>
      <c r="C8497" s="76">
        <v>45030</v>
      </c>
      <c r="D8497" s="77">
        <v>289</v>
      </c>
      <c r="E8497" s="77">
        <v>4</v>
      </c>
      <c r="F8497" s="78"/>
      <c r="G8497" s="79">
        <v>45030.890289351875</v>
      </c>
      <c r="H8497" s="77">
        <v>140</v>
      </c>
      <c r="I8497" s="76">
        <v>45030.96875</v>
      </c>
      <c r="J8497" s="78"/>
      <c r="K8497" s="80">
        <v>1</v>
      </c>
    </row>
    <row r="8498" spans="2:11" x14ac:dyDescent="0.3">
      <c r="B8498" s="75">
        <v>43565</v>
      </c>
      <c r="C8498" s="76">
        <v>45030</v>
      </c>
      <c r="D8498" s="77">
        <v>1240</v>
      </c>
      <c r="E8498" s="77">
        <v>5</v>
      </c>
      <c r="F8498" s="78"/>
      <c r="G8498" s="79">
        <v>45030.902500000026</v>
      </c>
      <c r="H8498" s="77">
        <v>145</v>
      </c>
      <c r="I8498" s="76">
        <v>45030.96875</v>
      </c>
      <c r="J8498" s="78"/>
      <c r="K8498" s="80">
        <v>1</v>
      </c>
    </row>
    <row r="8499" spans="2:11" x14ac:dyDescent="0.3">
      <c r="B8499" s="75">
        <v>43566</v>
      </c>
      <c r="C8499" s="76">
        <v>45030</v>
      </c>
      <c r="D8499" s="77">
        <v>201</v>
      </c>
      <c r="E8499" s="77">
        <v>4</v>
      </c>
      <c r="F8499" s="78"/>
      <c r="G8499" s="79">
        <v>45030.91458333336</v>
      </c>
      <c r="H8499" s="77">
        <v>148</v>
      </c>
      <c r="I8499" s="76">
        <v>45030.96875</v>
      </c>
      <c r="J8499" s="78"/>
      <c r="K8499" s="80">
        <v>1</v>
      </c>
    </row>
    <row r="8500" spans="2:11" x14ac:dyDescent="0.3">
      <c r="B8500" s="75">
        <v>43567</v>
      </c>
      <c r="C8500" s="76">
        <v>45030</v>
      </c>
      <c r="D8500" s="77">
        <v>188</v>
      </c>
      <c r="E8500" s="77">
        <v>3</v>
      </c>
      <c r="F8500" s="78"/>
      <c r="G8500" s="79">
        <v>45030.925081018548</v>
      </c>
      <c r="H8500" s="77">
        <v>164</v>
      </c>
      <c r="I8500" s="76">
        <v>45030.96875</v>
      </c>
      <c r="J8500" s="78"/>
      <c r="K8500" s="80">
        <v>1</v>
      </c>
    </row>
    <row r="8501" spans="2:11" x14ac:dyDescent="0.3">
      <c r="B8501" s="75">
        <v>43568</v>
      </c>
      <c r="C8501" s="76">
        <v>45030</v>
      </c>
      <c r="D8501" s="77">
        <v>49</v>
      </c>
      <c r="E8501" s="77">
        <v>5</v>
      </c>
      <c r="F8501" s="78"/>
      <c r="G8501" s="79">
        <v>45030.934791666696</v>
      </c>
      <c r="H8501" s="77">
        <v>148</v>
      </c>
      <c r="I8501" s="76">
        <v>45030.96875</v>
      </c>
      <c r="J8501" s="78"/>
      <c r="K8501" s="80">
        <v>1</v>
      </c>
    </row>
    <row r="8502" spans="2:11" x14ac:dyDescent="0.3">
      <c r="B8502" s="75">
        <v>43569</v>
      </c>
      <c r="C8502" s="76">
        <v>45030</v>
      </c>
      <c r="D8502" s="77">
        <v>372</v>
      </c>
      <c r="E8502" s="77">
        <v>1</v>
      </c>
      <c r="F8502" s="78"/>
      <c r="G8502" s="79">
        <v>45030.943807870397</v>
      </c>
      <c r="H8502" s="77">
        <v>141</v>
      </c>
      <c r="I8502" s="76">
        <v>45030.96875</v>
      </c>
      <c r="J8502" s="78"/>
      <c r="K8502" s="80">
        <v>1</v>
      </c>
    </row>
    <row r="8503" spans="2:11" x14ac:dyDescent="0.3">
      <c r="B8503" s="75">
        <v>43570</v>
      </c>
      <c r="C8503" s="76">
        <v>45033</v>
      </c>
      <c r="D8503" s="77">
        <v>1011</v>
      </c>
      <c r="E8503" s="77">
        <v>3</v>
      </c>
      <c r="F8503" s="78"/>
      <c r="G8503" s="79">
        <v>45033.333333333336</v>
      </c>
      <c r="H8503" s="77">
        <v>143</v>
      </c>
      <c r="I8503" s="76">
        <v>45033.941666666666</v>
      </c>
      <c r="J8503" s="78"/>
      <c r="K8503" s="80">
        <v>1</v>
      </c>
    </row>
    <row r="8504" spans="2:11" x14ac:dyDescent="0.3">
      <c r="B8504" s="75">
        <v>43571</v>
      </c>
      <c r="C8504" s="76">
        <v>45033</v>
      </c>
      <c r="D8504" s="77">
        <v>6</v>
      </c>
      <c r="E8504" s="77">
        <v>4</v>
      </c>
      <c r="F8504" s="78"/>
      <c r="G8504" s="79">
        <v>45033.34646990741</v>
      </c>
      <c r="H8504" s="77">
        <v>142</v>
      </c>
      <c r="I8504" s="76">
        <v>45033.941666666666</v>
      </c>
      <c r="J8504" s="78"/>
      <c r="K8504" s="80">
        <v>1</v>
      </c>
    </row>
    <row r="8505" spans="2:11" x14ac:dyDescent="0.3">
      <c r="B8505" s="75">
        <v>43572</v>
      </c>
      <c r="C8505" s="76">
        <v>45033</v>
      </c>
      <c r="D8505" s="77">
        <v>828</v>
      </c>
      <c r="E8505" s="77">
        <v>1</v>
      </c>
      <c r="F8505" s="78"/>
      <c r="G8505" s="79">
        <v>45033.362013888895</v>
      </c>
      <c r="H8505" s="77">
        <v>157</v>
      </c>
      <c r="I8505" s="76">
        <v>45033.941666666666</v>
      </c>
      <c r="J8505" s="78"/>
      <c r="K8505" s="80">
        <v>1</v>
      </c>
    </row>
    <row r="8506" spans="2:11" x14ac:dyDescent="0.3">
      <c r="B8506" s="75">
        <v>43573</v>
      </c>
      <c r="C8506" s="76">
        <v>45033</v>
      </c>
      <c r="D8506" s="77">
        <v>233</v>
      </c>
      <c r="E8506" s="77">
        <v>4</v>
      </c>
      <c r="F8506" s="78"/>
      <c r="G8506" s="79">
        <v>45033.373298611114</v>
      </c>
      <c r="H8506" s="77">
        <v>152</v>
      </c>
      <c r="I8506" s="76">
        <v>45033.941666666666</v>
      </c>
      <c r="J8506" s="78"/>
      <c r="K8506" s="80">
        <v>1</v>
      </c>
    </row>
    <row r="8507" spans="2:11" x14ac:dyDescent="0.3">
      <c r="B8507" s="75">
        <v>43574</v>
      </c>
      <c r="C8507" s="76">
        <v>45033</v>
      </c>
      <c r="D8507" s="77">
        <v>188</v>
      </c>
      <c r="E8507" s="77">
        <v>4</v>
      </c>
      <c r="F8507" s="78"/>
      <c r="G8507" s="79">
        <v>45033.387349537043</v>
      </c>
      <c r="H8507" s="77">
        <v>141</v>
      </c>
      <c r="I8507" s="76">
        <v>45033.941666666666</v>
      </c>
      <c r="J8507" s="78"/>
      <c r="K8507" s="80">
        <v>1</v>
      </c>
    </row>
    <row r="8508" spans="2:11" x14ac:dyDescent="0.3">
      <c r="B8508" s="75">
        <v>43575</v>
      </c>
      <c r="C8508" s="76">
        <v>45033</v>
      </c>
      <c r="D8508" s="77">
        <v>489</v>
      </c>
      <c r="E8508" s="77">
        <v>4</v>
      </c>
      <c r="F8508" s="78"/>
      <c r="G8508" s="79">
        <v>45033.395104166673</v>
      </c>
      <c r="H8508" s="77">
        <v>161</v>
      </c>
      <c r="I8508" s="76">
        <v>45033.941666666666</v>
      </c>
      <c r="J8508" s="78"/>
      <c r="K8508" s="80">
        <v>1</v>
      </c>
    </row>
    <row r="8509" spans="2:11" x14ac:dyDescent="0.3">
      <c r="B8509" s="75">
        <v>43576</v>
      </c>
      <c r="C8509" s="76">
        <v>45033</v>
      </c>
      <c r="D8509" s="77">
        <v>502</v>
      </c>
      <c r="E8509" s="77">
        <v>2</v>
      </c>
      <c r="F8509" s="78"/>
      <c r="G8509" s="79">
        <v>45033.410462962973</v>
      </c>
      <c r="H8509" s="77">
        <v>145</v>
      </c>
      <c r="I8509" s="76">
        <v>45033.941666666666</v>
      </c>
      <c r="J8509" s="78"/>
      <c r="K8509" s="80">
        <v>1</v>
      </c>
    </row>
    <row r="8510" spans="2:11" x14ac:dyDescent="0.3">
      <c r="B8510" s="75">
        <v>43577</v>
      </c>
      <c r="C8510" s="76">
        <v>45033</v>
      </c>
      <c r="D8510" s="77">
        <v>514</v>
      </c>
      <c r="E8510" s="77">
        <v>2</v>
      </c>
      <c r="F8510" s="78"/>
      <c r="G8510" s="79">
        <v>45033.418761574081</v>
      </c>
      <c r="H8510" s="77">
        <v>166</v>
      </c>
      <c r="I8510" s="76">
        <v>45033.941666666666</v>
      </c>
      <c r="J8510" s="78"/>
      <c r="K8510" s="80">
        <v>1</v>
      </c>
    </row>
    <row r="8511" spans="2:11" x14ac:dyDescent="0.3">
      <c r="B8511" s="75">
        <v>43578</v>
      </c>
      <c r="C8511" s="76">
        <v>45033</v>
      </c>
      <c r="D8511" s="77">
        <v>781</v>
      </c>
      <c r="E8511" s="77">
        <v>2</v>
      </c>
      <c r="F8511" s="78"/>
      <c r="G8511" s="79">
        <v>45033.429236111115</v>
      </c>
      <c r="H8511" s="77">
        <v>167</v>
      </c>
      <c r="I8511" s="76">
        <v>45033.941666666666</v>
      </c>
      <c r="J8511" s="78"/>
      <c r="K8511" s="80">
        <v>1</v>
      </c>
    </row>
    <row r="8512" spans="2:11" x14ac:dyDescent="0.3">
      <c r="B8512" s="75">
        <v>43579</v>
      </c>
      <c r="C8512" s="76">
        <v>45033</v>
      </c>
      <c r="D8512" s="77">
        <v>128</v>
      </c>
      <c r="E8512" s="77">
        <v>3</v>
      </c>
      <c r="F8512" s="78"/>
      <c r="G8512" s="79">
        <v>45033.442777777782</v>
      </c>
      <c r="H8512" s="77">
        <v>172</v>
      </c>
      <c r="I8512" s="76">
        <v>45033.941666666666</v>
      </c>
      <c r="J8512" s="78"/>
      <c r="K8512" s="80">
        <v>1</v>
      </c>
    </row>
    <row r="8513" spans="2:11" x14ac:dyDescent="0.3">
      <c r="B8513" s="75">
        <v>43580</v>
      </c>
      <c r="C8513" s="76">
        <v>45033</v>
      </c>
      <c r="D8513" s="77">
        <v>1188</v>
      </c>
      <c r="E8513" s="77">
        <v>6</v>
      </c>
      <c r="F8513" s="78"/>
      <c r="G8513" s="79">
        <v>45033.452673611115</v>
      </c>
      <c r="H8513" s="77">
        <v>150</v>
      </c>
      <c r="I8513" s="76">
        <v>45033.941666666666</v>
      </c>
      <c r="J8513" s="78"/>
      <c r="K8513" s="80">
        <v>1</v>
      </c>
    </row>
    <row r="8514" spans="2:11" x14ac:dyDescent="0.3">
      <c r="B8514" s="75">
        <v>43581</v>
      </c>
      <c r="C8514" s="76">
        <v>45033</v>
      </c>
      <c r="D8514" s="77">
        <v>975</v>
      </c>
      <c r="E8514" s="77">
        <v>2</v>
      </c>
      <c r="F8514" s="78"/>
      <c r="G8514" s="79">
        <v>45033.46469907408</v>
      </c>
      <c r="H8514" s="77">
        <v>157</v>
      </c>
      <c r="I8514" s="76">
        <v>45033.941666666666</v>
      </c>
      <c r="J8514" s="78"/>
      <c r="K8514" s="80">
        <v>1</v>
      </c>
    </row>
    <row r="8515" spans="2:11" x14ac:dyDescent="0.3">
      <c r="B8515" s="75">
        <v>43582</v>
      </c>
      <c r="C8515" s="76">
        <v>45033</v>
      </c>
      <c r="D8515" s="77">
        <v>170</v>
      </c>
      <c r="E8515" s="77">
        <v>4</v>
      </c>
      <c r="F8515" s="78"/>
      <c r="G8515" s="79">
        <v>45033.474004629636</v>
      </c>
      <c r="H8515" s="77">
        <v>156</v>
      </c>
      <c r="I8515" s="76">
        <v>45033.941666666666</v>
      </c>
      <c r="J8515" s="78"/>
      <c r="K8515" s="80">
        <v>1</v>
      </c>
    </row>
    <row r="8516" spans="2:11" x14ac:dyDescent="0.3">
      <c r="B8516" s="75">
        <v>43583</v>
      </c>
      <c r="C8516" s="76">
        <v>45033</v>
      </c>
      <c r="D8516" s="77">
        <v>574</v>
      </c>
      <c r="E8516" s="77">
        <v>2</v>
      </c>
      <c r="F8516" s="78"/>
      <c r="G8516" s="79">
        <v>45033.484872685192</v>
      </c>
      <c r="H8516" s="77">
        <v>145</v>
      </c>
      <c r="I8516" s="76">
        <v>45033.941666666666</v>
      </c>
      <c r="J8516" s="78"/>
      <c r="K8516" s="80">
        <v>1</v>
      </c>
    </row>
    <row r="8517" spans="2:11" x14ac:dyDescent="0.3">
      <c r="B8517" s="75">
        <v>43584</v>
      </c>
      <c r="C8517" s="76">
        <v>45033</v>
      </c>
      <c r="D8517" s="77">
        <v>1358</v>
      </c>
      <c r="E8517" s="77">
        <v>4</v>
      </c>
      <c r="F8517" s="78"/>
      <c r="G8517" s="79">
        <v>45033.496192129634</v>
      </c>
      <c r="H8517" s="77">
        <v>144</v>
      </c>
      <c r="I8517" s="76">
        <v>45033.941666666666</v>
      </c>
      <c r="J8517" s="78"/>
      <c r="K8517" s="80">
        <v>1</v>
      </c>
    </row>
    <row r="8518" spans="2:11" x14ac:dyDescent="0.3">
      <c r="B8518" s="75">
        <v>43585</v>
      </c>
      <c r="C8518" s="76">
        <v>45033</v>
      </c>
      <c r="D8518" s="77">
        <v>1063</v>
      </c>
      <c r="E8518" s="77">
        <v>1</v>
      </c>
      <c r="F8518" s="78"/>
      <c r="G8518" s="79">
        <v>45033.507650462969</v>
      </c>
      <c r="H8518" s="77">
        <v>169</v>
      </c>
      <c r="I8518" s="76">
        <v>45033.941666666666</v>
      </c>
      <c r="J8518" s="78"/>
      <c r="K8518" s="80">
        <v>1</v>
      </c>
    </row>
    <row r="8519" spans="2:11" x14ac:dyDescent="0.3">
      <c r="B8519" s="75">
        <v>43586</v>
      </c>
      <c r="C8519" s="76">
        <v>45033</v>
      </c>
      <c r="D8519" s="77">
        <v>407</v>
      </c>
      <c r="E8519" s="77">
        <v>2</v>
      </c>
      <c r="F8519" s="78"/>
      <c r="G8519" s="79">
        <v>45033.5160300926</v>
      </c>
      <c r="H8519" s="77">
        <v>157</v>
      </c>
      <c r="I8519" s="76">
        <v>45033.941666666666</v>
      </c>
      <c r="J8519" s="78"/>
      <c r="K8519" s="80">
        <v>1</v>
      </c>
    </row>
    <row r="8520" spans="2:11" x14ac:dyDescent="0.3">
      <c r="B8520" s="75">
        <v>43587</v>
      </c>
      <c r="C8520" s="76">
        <v>45033</v>
      </c>
      <c r="D8520" s="77">
        <v>488</v>
      </c>
      <c r="E8520" s="77">
        <v>3</v>
      </c>
      <c r="F8520" s="78"/>
      <c r="G8520" s="79">
        <v>45033.526840277787</v>
      </c>
      <c r="H8520" s="77">
        <v>160</v>
      </c>
      <c r="I8520" s="76">
        <v>45033.941666666666</v>
      </c>
      <c r="J8520" s="78"/>
      <c r="K8520" s="80">
        <v>1</v>
      </c>
    </row>
    <row r="8521" spans="2:11" x14ac:dyDescent="0.3">
      <c r="B8521" s="75">
        <v>43588</v>
      </c>
      <c r="C8521" s="76">
        <v>45033</v>
      </c>
      <c r="D8521" s="77">
        <v>1078</v>
      </c>
      <c r="E8521" s="77">
        <v>4</v>
      </c>
      <c r="F8521" s="78"/>
      <c r="G8521" s="79">
        <v>45033.539583333346</v>
      </c>
      <c r="H8521" s="77">
        <v>153</v>
      </c>
      <c r="I8521" s="76">
        <v>45033.941666666666</v>
      </c>
      <c r="J8521" s="78"/>
      <c r="K8521" s="80">
        <v>1</v>
      </c>
    </row>
    <row r="8522" spans="2:11" x14ac:dyDescent="0.3">
      <c r="B8522" s="75">
        <v>43589</v>
      </c>
      <c r="C8522" s="76">
        <v>45033</v>
      </c>
      <c r="D8522" s="77">
        <v>988</v>
      </c>
      <c r="E8522" s="77">
        <v>1</v>
      </c>
      <c r="F8522" s="78"/>
      <c r="G8522" s="79">
        <v>45033.554849537053</v>
      </c>
      <c r="H8522" s="77">
        <v>161</v>
      </c>
      <c r="I8522" s="76">
        <v>45033.941666666666</v>
      </c>
      <c r="J8522" s="78"/>
      <c r="K8522" s="80">
        <v>1</v>
      </c>
    </row>
    <row r="8523" spans="2:11" x14ac:dyDescent="0.3">
      <c r="B8523" s="75">
        <v>43590</v>
      </c>
      <c r="C8523" s="76">
        <v>45033</v>
      </c>
      <c r="D8523" s="77">
        <v>404</v>
      </c>
      <c r="E8523" s="77">
        <v>2</v>
      </c>
      <c r="F8523" s="78"/>
      <c r="G8523" s="79">
        <v>45033.566493055572</v>
      </c>
      <c r="H8523" s="77">
        <v>177</v>
      </c>
      <c r="I8523" s="76">
        <v>45033.941666666666</v>
      </c>
      <c r="J8523" s="78"/>
      <c r="K8523" s="80">
        <v>1</v>
      </c>
    </row>
    <row r="8524" spans="2:11" x14ac:dyDescent="0.3">
      <c r="B8524" s="75">
        <v>43591</v>
      </c>
      <c r="C8524" s="76">
        <v>45033</v>
      </c>
      <c r="D8524" s="77">
        <v>1017</v>
      </c>
      <c r="E8524" s="77">
        <v>2</v>
      </c>
      <c r="F8524" s="78"/>
      <c r="G8524" s="79">
        <v>45033.573993055572</v>
      </c>
      <c r="H8524" s="77">
        <v>177</v>
      </c>
      <c r="I8524" s="76">
        <v>45033.941666666666</v>
      </c>
      <c r="J8524" s="78"/>
      <c r="K8524" s="80">
        <v>1</v>
      </c>
    </row>
    <row r="8525" spans="2:11" x14ac:dyDescent="0.3">
      <c r="B8525" s="75">
        <v>43592</v>
      </c>
      <c r="C8525" s="76">
        <v>45033</v>
      </c>
      <c r="D8525" s="77">
        <v>23</v>
      </c>
      <c r="E8525" s="77">
        <v>5</v>
      </c>
      <c r="F8525" s="78"/>
      <c r="G8525" s="79">
        <v>45033.582245370388</v>
      </c>
      <c r="H8525" s="77">
        <v>176</v>
      </c>
      <c r="I8525" s="76">
        <v>45033.941666666666</v>
      </c>
      <c r="J8525" s="78"/>
      <c r="K8525" s="80">
        <v>1</v>
      </c>
    </row>
    <row r="8526" spans="2:11" x14ac:dyDescent="0.3">
      <c r="B8526" s="75">
        <v>43593</v>
      </c>
      <c r="C8526" s="76">
        <v>45033</v>
      </c>
      <c r="D8526" s="77">
        <v>1036</v>
      </c>
      <c r="E8526" s="77">
        <v>5</v>
      </c>
      <c r="F8526" s="78"/>
      <c r="G8526" s="79">
        <v>45033.590682870388</v>
      </c>
      <c r="H8526" s="77">
        <v>151</v>
      </c>
      <c r="I8526" s="76">
        <v>45033.941666666666</v>
      </c>
      <c r="J8526" s="78"/>
      <c r="K8526" s="80">
        <v>1</v>
      </c>
    </row>
    <row r="8527" spans="2:11" x14ac:dyDescent="0.3">
      <c r="B8527" s="75">
        <v>43594</v>
      </c>
      <c r="C8527" s="76">
        <v>45033</v>
      </c>
      <c r="D8527" s="77">
        <v>1146</v>
      </c>
      <c r="E8527" s="77">
        <v>2</v>
      </c>
      <c r="F8527" s="78"/>
      <c r="G8527" s="79">
        <v>45033.602175925946</v>
      </c>
      <c r="H8527" s="77">
        <v>152</v>
      </c>
      <c r="I8527" s="76">
        <v>45033.941666666666</v>
      </c>
      <c r="J8527" s="78"/>
      <c r="K8527" s="80">
        <v>1</v>
      </c>
    </row>
    <row r="8528" spans="2:11" x14ac:dyDescent="0.3">
      <c r="B8528" s="75">
        <v>43595</v>
      </c>
      <c r="C8528" s="76">
        <v>45033</v>
      </c>
      <c r="D8528" s="77">
        <v>363</v>
      </c>
      <c r="E8528" s="77">
        <v>6</v>
      </c>
      <c r="F8528" s="78"/>
      <c r="G8528" s="79">
        <v>45033.615381944466</v>
      </c>
      <c r="H8528" s="77">
        <v>160</v>
      </c>
      <c r="I8528" s="76">
        <v>45033.941666666666</v>
      </c>
      <c r="J8528" s="78"/>
      <c r="K8528" s="80">
        <v>1</v>
      </c>
    </row>
    <row r="8529" spans="2:11" x14ac:dyDescent="0.3">
      <c r="B8529" s="75">
        <v>43596</v>
      </c>
      <c r="C8529" s="76">
        <v>45033</v>
      </c>
      <c r="D8529" s="77">
        <v>41</v>
      </c>
      <c r="E8529" s="77">
        <v>5</v>
      </c>
      <c r="F8529" s="78"/>
      <c r="G8529" s="79">
        <v>45033.629131944464</v>
      </c>
      <c r="H8529" s="77">
        <v>171</v>
      </c>
      <c r="I8529" s="76">
        <v>45033.941666666666</v>
      </c>
      <c r="J8529" s="78"/>
      <c r="K8529" s="80">
        <v>1</v>
      </c>
    </row>
    <row r="8530" spans="2:11" x14ac:dyDescent="0.3">
      <c r="B8530" s="75">
        <v>43597</v>
      </c>
      <c r="C8530" s="76">
        <v>45033</v>
      </c>
      <c r="D8530" s="77">
        <v>1244</v>
      </c>
      <c r="E8530" s="77">
        <v>1</v>
      </c>
      <c r="F8530" s="78"/>
      <c r="G8530" s="79">
        <v>45033.640520833353</v>
      </c>
      <c r="H8530" s="77">
        <v>174</v>
      </c>
      <c r="I8530" s="76">
        <v>45033.941666666666</v>
      </c>
      <c r="J8530" s="78"/>
      <c r="K8530" s="80">
        <v>1</v>
      </c>
    </row>
    <row r="8531" spans="2:11" x14ac:dyDescent="0.3">
      <c r="B8531" s="75">
        <v>43598</v>
      </c>
      <c r="C8531" s="76">
        <v>45033</v>
      </c>
      <c r="D8531" s="77">
        <v>1411</v>
      </c>
      <c r="E8531" s="77">
        <v>5</v>
      </c>
      <c r="F8531" s="78"/>
      <c r="G8531" s="79">
        <v>45033.651736111133</v>
      </c>
      <c r="H8531" s="77">
        <v>176</v>
      </c>
      <c r="I8531" s="76">
        <v>45033.941666666666</v>
      </c>
      <c r="J8531" s="78"/>
      <c r="K8531" s="80">
        <v>1</v>
      </c>
    </row>
    <row r="8532" spans="2:11" x14ac:dyDescent="0.3">
      <c r="B8532" s="75">
        <v>43599</v>
      </c>
      <c r="C8532" s="76">
        <v>45033</v>
      </c>
      <c r="D8532" s="77">
        <v>1370</v>
      </c>
      <c r="E8532" s="77">
        <v>6</v>
      </c>
      <c r="F8532" s="78"/>
      <c r="G8532" s="79">
        <v>45033.661018518542</v>
      </c>
      <c r="H8532" s="77">
        <v>141</v>
      </c>
      <c r="I8532" s="76">
        <v>45033.941666666666</v>
      </c>
      <c r="J8532" s="78"/>
      <c r="K8532" s="80">
        <v>1</v>
      </c>
    </row>
    <row r="8533" spans="2:11" x14ac:dyDescent="0.3">
      <c r="B8533" s="75">
        <v>43600</v>
      </c>
      <c r="C8533" s="76">
        <v>45033</v>
      </c>
      <c r="D8533" s="77">
        <v>1036</v>
      </c>
      <c r="E8533" s="77">
        <v>5</v>
      </c>
      <c r="F8533" s="78"/>
      <c r="G8533" s="79">
        <v>45033.67240740743</v>
      </c>
      <c r="H8533" s="77">
        <v>158</v>
      </c>
      <c r="I8533" s="76">
        <v>45033.941666666666</v>
      </c>
      <c r="J8533" s="78"/>
      <c r="K8533" s="80">
        <v>1</v>
      </c>
    </row>
    <row r="8534" spans="2:11" x14ac:dyDescent="0.3">
      <c r="B8534" s="75">
        <v>43601</v>
      </c>
      <c r="C8534" s="76">
        <v>45033</v>
      </c>
      <c r="D8534" s="77">
        <v>9</v>
      </c>
      <c r="E8534" s="77">
        <v>5</v>
      </c>
      <c r="F8534" s="78"/>
      <c r="G8534" s="79">
        <v>45033.686608796321</v>
      </c>
      <c r="H8534" s="77">
        <v>164</v>
      </c>
      <c r="I8534" s="76">
        <v>45033.941666666666</v>
      </c>
      <c r="J8534" s="78"/>
      <c r="K8534" s="80">
        <v>1</v>
      </c>
    </row>
    <row r="8535" spans="2:11" x14ac:dyDescent="0.3">
      <c r="B8535" s="75">
        <v>43602</v>
      </c>
      <c r="C8535" s="76">
        <v>45033</v>
      </c>
      <c r="D8535" s="77">
        <v>848</v>
      </c>
      <c r="E8535" s="77">
        <v>2</v>
      </c>
      <c r="F8535" s="78"/>
      <c r="G8535" s="79">
        <v>45033.702199074098</v>
      </c>
      <c r="H8535" s="77">
        <v>164</v>
      </c>
      <c r="I8535" s="76">
        <v>45033.941666666666</v>
      </c>
      <c r="J8535" s="78"/>
      <c r="K8535" s="80">
        <v>1</v>
      </c>
    </row>
    <row r="8536" spans="2:11" x14ac:dyDescent="0.3">
      <c r="B8536" s="75">
        <v>43603</v>
      </c>
      <c r="C8536" s="76">
        <v>45033</v>
      </c>
      <c r="D8536" s="77">
        <v>1160</v>
      </c>
      <c r="E8536" s="77">
        <v>1</v>
      </c>
      <c r="F8536" s="78"/>
      <c r="G8536" s="79">
        <v>45033.716400462989</v>
      </c>
      <c r="H8536" s="77">
        <v>172</v>
      </c>
      <c r="I8536" s="76">
        <v>45033.941666666666</v>
      </c>
      <c r="J8536" s="78"/>
      <c r="K8536" s="80">
        <v>1</v>
      </c>
    </row>
    <row r="8537" spans="2:11" x14ac:dyDescent="0.3">
      <c r="B8537" s="75">
        <v>43604</v>
      </c>
      <c r="C8537" s="76">
        <v>45033</v>
      </c>
      <c r="D8537" s="77">
        <v>25</v>
      </c>
      <c r="E8537" s="77">
        <v>4</v>
      </c>
      <c r="F8537" s="78"/>
      <c r="G8537" s="79">
        <v>45033.727476851876</v>
      </c>
      <c r="H8537" s="77">
        <v>141</v>
      </c>
      <c r="I8537" s="76">
        <v>45033.941666666666</v>
      </c>
      <c r="J8537" s="78"/>
      <c r="K8537" s="80">
        <v>1</v>
      </c>
    </row>
    <row r="8538" spans="2:11" x14ac:dyDescent="0.3">
      <c r="B8538" s="75">
        <v>43605</v>
      </c>
      <c r="C8538" s="76">
        <v>45033</v>
      </c>
      <c r="D8538" s="77">
        <v>102</v>
      </c>
      <c r="E8538" s="77">
        <v>4</v>
      </c>
      <c r="F8538" s="78"/>
      <c r="G8538" s="79">
        <v>45033.737615740763</v>
      </c>
      <c r="H8538" s="77">
        <v>175</v>
      </c>
      <c r="I8538" s="76">
        <v>45033.941666666666</v>
      </c>
      <c r="J8538" s="78"/>
      <c r="K8538" s="80">
        <v>1</v>
      </c>
    </row>
    <row r="8539" spans="2:11" x14ac:dyDescent="0.3">
      <c r="B8539" s="75">
        <v>43606</v>
      </c>
      <c r="C8539" s="76">
        <v>45033</v>
      </c>
      <c r="D8539" s="77">
        <v>648</v>
      </c>
      <c r="E8539" s="77">
        <v>1</v>
      </c>
      <c r="F8539" s="78"/>
      <c r="G8539" s="79">
        <v>45033.751400462985</v>
      </c>
      <c r="H8539" s="77">
        <v>144</v>
      </c>
      <c r="I8539" s="76">
        <v>45033.941666666666</v>
      </c>
      <c r="J8539" s="78"/>
      <c r="K8539" s="80">
        <v>1</v>
      </c>
    </row>
    <row r="8540" spans="2:11" x14ac:dyDescent="0.3">
      <c r="B8540" s="75">
        <v>43607</v>
      </c>
      <c r="C8540" s="76">
        <v>45033</v>
      </c>
      <c r="D8540" s="77">
        <v>848</v>
      </c>
      <c r="E8540" s="77">
        <v>3</v>
      </c>
      <c r="F8540" s="78"/>
      <c r="G8540" s="79">
        <v>45033.761527777802</v>
      </c>
      <c r="H8540" s="77">
        <v>160</v>
      </c>
      <c r="I8540" s="76">
        <v>45033.941666666666</v>
      </c>
      <c r="J8540" s="78"/>
      <c r="K8540" s="80">
        <v>1</v>
      </c>
    </row>
    <row r="8541" spans="2:11" x14ac:dyDescent="0.3">
      <c r="B8541" s="75">
        <v>43608</v>
      </c>
      <c r="C8541" s="76">
        <v>45033</v>
      </c>
      <c r="D8541" s="77">
        <v>408</v>
      </c>
      <c r="E8541" s="77">
        <v>3</v>
      </c>
      <c r="F8541" s="78"/>
      <c r="G8541" s="79">
        <v>45033.77664351854</v>
      </c>
      <c r="H8541" s="77">
        <v>152</v>
      </c>
      <c r="I8541" s="76">
        <v>45033.941666666666</v>
      </c>
      <c r="J8541" s="78"/>
      <c r="K8541" s="80">
        <v>1</v>
      </c>
    </row>
    <row r="8542" spans="2:11" x14ac:dyDescent="0.3">
      <c r="B8542" s="75">
        <v>43609</v>
      </c>
      <c r="C8542" s="76">
        <v>45033</v>
      </c>
      <c r="D8542" s="77">
        <v>931</v>
      </c>
      <c r="E8542" s="77">
        <v>1</v>
      </c>
      <c r="F8542" s="78"/>
      <c r="G8542" s="79">
        <v>45033.791655092617</v>
      </c>
      <c r="H8542" s="77">
        <v>161</v>
      </c>
      <c r="I8542" s="76">
        <v>45033.941666666666</v>
      </c>
      <c r="J8542" s="78"/>
      <c r="K8542" s="80">
        <v>1</v>
      </c>
    </row>
    <row r="8543" spans="2:11" x14ac:dyDescent="0.3">
      <c r="B8543" s="75">
        <v>43610</v>
      </c>
      <c r="C8543" s="76">
        <v>45033</v>
      </c>
      <c r="D8543" s="77">
        <v>285</v>
      </c>
      <c r="E8543" s="77">
        <v>2</v>
      </c>
      <c r="F8543" s="78"/>
      <c r="G8543" s="79">
        <v>45033.806678240762</v>
      </c>
      <c r="H8543" s="77">
        <v>148</v>
      </c>
      <c r="I8543" s="76">
        <v>45033.941666666666</v>
      </c>
      <c r="J8543" s="78"/>
      <c r="K8543" s="80">
        <v>1</v>
      </c>
    </row>
    <row r="8544" spans="2:11" x14ac:dyDescent="0.3">
      <c r="B8544" s="75">
        <v>43611</v>
      </c>
      <c r="C8544" s="76">
        <v>45033</v>
      </c>
      <c r="D8544" s="77">
        <v>89</v>
      </c>
      <c r="E8544" s="77">
        <v>3</v>
      </c>
      <c r="F8544" s="78"/>
      <c r="G8544" s="79">
        <v>45033.819965277798</v>
      </c>
      <c r="H8544" s="77">
        <v>162</v>
      </c>
      <c r="I8544" s="76">
        <v>45033.941666666666</v>
      </c>
      <c r="J8544" s="78"/>
      <c r="K8544" s="80">
        <v>1</v>
      </c>
    </row>
    <row r="8545" spans="2:11" x14ac:dyDescent="0.3">
      <c r="B8545" s="75">
        <v>43612</v>
      </c>
      <c r="C8545" s="76">
        <v>45033</v>
      </c>
      <c r="D8545" s="77">
        <v>446</v>
      </c>
      <c r="E8545" s="77">
        <v>1</v>
      </c>
      <c r="F8545" s="78"/>
      <c r="G8545" s="79">
        <v>45033.830810185209</v>
      </c>
      <c r="H8545" s="77">
        <v>153</v>
      </c>
      <c r="I8545" s="76">
        <v>45033.941666666666</v>
      </c>
      <c r="J8545" s="78"/>
      <c r="K8545" s="80">
        <v>1</v>
      </c>
    </row>
    <row r="8546" spans="2:11" x14ac:dyDescent="0.3">
      <c r="B8546" s="75">
        <v>43613</v>
      </c>
      <c r="C8546" s="76">
        <v>45033</v>
      </c>
      <c r="D8546" s="77">
        <v>1042</v>
      </c>
      <c r="E8546" s="77">
        <v>4</v>
      </c>
      <c r="F8546" s="78"/>
      <c r="G8546" s="79">
        <v>45033.838217592616</v>
      </c>
      <c r="H8546" s="77">
        <v>175</v>
      </c>
      <c r="I8546" s="76">
        <v>45033.941666666666</v>
      </c>
      <c r="J8546" s="78"/>
      <c r="K8546" s="80">
        <v>1</v>
      </c>
    </row>
    <row r="8547" spans="2:11" x14ac:dyDescent="0.3">
      <c r="B8547" s="75">
        <v>43614</v>
      </c>
      <c r="C8547" s="76">
        <v>45033</v>
      </c>
      <c r="D8547" s="77">
        <v>271</v>
      </c>
      <c r="E8547" s="77">
        <v>2</v>
      </c>
      <c r="F8547" s="78"/>
      <c r="G8547" s="79">
        <v>45033.845949074101</v>
      </c>
      <c r="H8547" s="77">
        <v>152</v>
      </c>
      <c r="I8547" s="76">
        <v>45033.941666666666</v>
      </c>
      <c r="J8547" s="78"/>
      <c r="K8547" s="80">
        <v>1</v>
      </c>
    </row>
    <row r="8548" spans="2:11" x14ac:dyDescent="0.3">
      <c r="B8548" s="75">
        <v>43615</v>
      </c>
      <c r="C8548" s="76">
        <v>45033</v>
      </c>
      <c r="D8548" s="77">
        <v>457</v>
      </c>
      <c r="E8548" s="77">
        <v>2</v>
      </c>
      <c r="F8548" s="78"/>
      <c r="G8548" s="79">
        <v>45033.85722222225</v>
      </c>
      <c r="H8548" s="77">
        <v>167</v>
      </c>
      <c r="I8548" s="76">
        <v>45033.941666666666</v>
      </c>
      <c r="J8548" s="78"/>
      <c r="K8548" s="80">
        <v>1</v>
      </c>
    </row>
    <row r="8549" spans="2:11" x14ac:dyDescent="0.3">
      <c r="B8549" s="75">
        <v>43616</v>
      </c>
      <c r="C8549" s="76">
        <v>45033</v>
      </c>
      <c r="D8549" s="77">
        <v>425</v>
      </c>
      <c r="E8549" s="77">
        <v>2</v>
      </c>
      <c r="F8549" s="78"/>
      <c r="G8549" s="79">
        <v>45033.865555555582</v>
      </c>
      <c r="H8549" s="77">
        <v>143</v>
      </c>
      <c r="I8549" s="76">
        <v>45033.941666666666</v>
      </c>
      <c r="J8549" s="78"/>
      <c r="K8549" s="80">
        <v>1</v>
      </c>
    </row>
    <row r="8550" spans="2:11" x14ac:dyDescent="0.3">
      <c r="B8550" s="75">
        <v>43617</v>
      </c>
      <c r="C8550" s="76">
        <v>45033</v>
      </c>
      <c r="D8550" s="77">
        <v>952</v>
      </c>
      <c r="E8550" s="77">
        <v>4</v>
      </c>
      <c r="F8550" s="78"/>
      <c r="G8550" s="79">
        <v>45033.874606481506</v>
      </c>
      <c r="H8550" s="77">
        <v>174</v>
      </c>
      <c r="I8550" s="76">
        <v>45033.941666666666</v>
      </c>
      <c r="J8550" s="78"/>
      <c r="K8550" s="80">
        <v>1</v>
      </c>
    </row>
    <row r="8551" spans="2:11" x14ac:dyDescent="0.3">
      <c r="B8551" s="75">
        <v>43618</v>
      </c>
      <c r="C8551" s="76">
        <v>45033</v>
      </c>
      <c r="D8551" s="77">
        <v>1042</v>
      </c>
      <c r="E8551" s="77">
        <v>1</v>
      </c>
      <c r="F8551" s="78"/>
      <c r="G8551" s="79">
        <v>45033.885914351878</v>
      </c>
      <c r="H8551" s="77">
        <v>152</v>
      </c>
      <c r="I8551" s="76">
        <v>45033.941666666666</v>
      </c>
      <c r="J8551" s="78"/>
      <c r="K8551" s="80">
        <v>1</v>
      </c>
    </row>
    <row r="8552" spans="2:11" x14ac:dyDescent="0.3">
      <c r="B8552" s="75">
        <v>43619</v>
      </c>
      <c r="C8552" s="76">
        <v>45033</v>
      </c>
      <c r="D8552" s="77">
        <v>712</v>
      </c>
      <c r="E8552" s="77">
        <v>1</v>
      </c>
      <c r="F8552" s="78"/>
      <c r="G8552" s="79">
        <v>45033.899861111138</v>
      </c>
      <c r="H8552" s="77">
        <v>162</v>
      </c>
      <c r="I8552" s="76">
        <v>45033.941666666666</v>
      </c>
      <c r="J8552" s="78"/>
      <c r="K8552" s="80">
        <v>1</v>
      </c>
    </row>
    <row r="8553" spans="2:11" x14ac:dyDescent="0.3">
      <c r="B8553" s="75">
        <v>43620</v>
      </c>
      <c r="C8553" s="76">
        <v>45033</v>
      </c>
      <c r="D8553" s="77">
        <v>297</v>
      </c>
      <c r="E8553" s="77">
        <v>4</v>
      </c>
      <c r="F8553" s="78"/>
      <c r="G8553" s="79">
        <v>45033.910416666695</v>
      </c>
      <c r="H8553" s="77">
        <v>152</v>
      </c>
      <c r="I8553" s="76">
        <v>45033.941666666666</v>
      </c>
      <c r="J8553" s="78"/>
      <c r="K8553" s="80">
        <v>1</v>
      </c>
    </row>
    <row r="8554" spans="2:11" x14ac:dyDescent="0.3">
      <c r="B8554" s="75">
        <v>43621</v>
      </c>
      <c r="C8554" s="76">
        <v>45034</v>
      </c>
      <c r="D8554" s="77">
        <v>801</v>
      </c>
      <c r="E8554" s="77">
        <v>1</v>
      </c>
      <c r="F8554" s="78"/>
      <c r="G8554" s="79">
        <v>45034.333333333336</v>
      </c>
      <c r="H8554" s="77">
        <v>153</v>
      </c>
      <c r="I8554" s="76">
        <v>45034.964583333334</v>
      </c>
      <c r="J8554" s="78"/>
      <c r="K8554" s="80">
        <v>1</v>
      </c>
    </row>
    <row r="8555" spans="2:11" x14ac:dyDescent="0.3">
      <c r="B8555" s="75">
        <v>43622</v>
      </c>
      <c r="C8555" s="76">
        <v>45034</v>
      </c>
      <c r="D8555" s="77">
        <v>475</v>
      </c>
      <c r="E8555" s="77">
        <v>2</v>
      </c>
      <c r="F8555" s="78"/>
      <c r="G8555" s="79">
        <v>45034.347407407411</v>
      </c>
      <c r="H8555" s="77">
        <v>142</v>
      </c>
      <c r="I8555" s="76">
        <v>45034.964583333334</v>
      </c>
      <c r="J8555" s="78"/>
      <c r="K8555" s="80">
        <v>1</v>
      </c>
    </row>
    <row r="8556" spans="2:11" x14ac:dyDescent="0.3">
      <c r="B8556" s="75">
        <v>43623</v>
      </c>
      <c r="C8556" s="76">
        <v>45034</v>
      </c>
      <c r="D8556" s="77">
        <v>1391</v>
      </c>
      <c r="E8556" s="77">
        <v>4</v>
      </c>
      <c r="F8556" s="78"/>
      <c r="G8556" s="79">
        <v>45034.357800925929</v>
      </c>
      <c r="H8556" s="77">
        <v>145</v>
      </c>
      <c r="I8556" s="76">
        <v>45034.964583333334</v>
      </c>
      <c r="J8556" s="78"/>
      <c r="K8556" s="80">
        <v>1</v>
      </c>
    </row>
    <row r="8557" spans="2:11" x14ac:dyDescent="0.3">
      <c r="B8557" s="75">
        <v>43624</v>
      </c>
      <c r="C8557" s="76">
        <v>45034</v>
      </c>
      <c r="D8557" s="77">
        <v>37</v>
      </c>
      <c r="E8557" s="77">
        <v>1</v>
      </c>
      <c r="F8557" s="78"/>
      <c r="G8557" s="79">
        <v>45034.368217592593</v>
      </c>
      <c r="H8557" s="77">
        <v>146</v>
      </c>
      <c r="I8557" s="76">
        <v>45034.964583333334</v>
      </c>
      <c r="J8557" s="78"/>
      <c r="K8557" s="80">
        <v>1</v>
      </c>
    </row>
    <row r="8558" spans="2:11" x14ac:dyDescent="0.3">
      <c r="B8558" s="75">
        <v>43625</v>
      </c>
      <c r="C8558" s="76">
        <v>45034</v>
      </c>
      <c r="D8558" s="77">
        <v>47</v>
      </c>
      <c r="E8558" s="77">
        <v>1</v>
      </c>
      <c r="F8558" s="78"/>
      <c r="G8558" s="79">
        <v>45034.382037037038</v>
      </c>
      <c r="H8558" s="77">
        <v>169</v>
      </c>
      <c r="I8558" s="76">
        <v>45034.964583333334</v>
      </c>
      <c r="J8558" s="78"/>
      <c r="K8558" s="80">
        <v>1</v>
      </c>
    </row>
    <row r="8559" spans="2:11" x14ac:dyDescent="0.3">
      <c r="B8559" s="75">
        <v>43626</v>
      </c>
      <c r="C8559" s="76">
        <v>45034</v>
      </c>
      <c r="D8559" s="77">
        <v>441</v>
      </c>
      <c r="E8559" s="77">
        <v>4</v>
      </c>
      <c r="F8559" s="78"/>
      <c r="G8559" s="79">
        <v>45034.395266203705</v>
      </c>
      <c r="H8559" s="77">
        <v>147</v>
      </c>
      <c r="I8559" s="76">
        <v>45034.964583333334</v>
      </c>
      <c r="J8559" s="78"/>
      <c r="K8559" s="80">
        <v>1</v>
      </c>
    </row>
    <row r="8560" spans="2:11" x14ac:dyDescent="0.3">
      <c r="B8560" s="75">
        <v>43627</v>
      </c>
      <c r="C8560" s="76">
        <v>45034</v>
      </c>
      <c r="D8560" s="77">
        <v>245</v>
      </c>
      <c r="E8560" s="77">
        <v>2</v>
      </c>
      <c r="F8560" s="78"/>
      <c r="G8560" s="79">
        <v>45034.403460648151</v>
      </c>
      <c r="H8560" s="77">
        <v>177</v>
      </c>
      <c r="I8560" s="76">
        <v>45034.964583333334</v>
      </c>
      <c r="J8560" s="78"/>
      <c r="K8560" s="80">
        <v>1</v>
      </c>
    </row>
    <row r="8561" spans="2:11" x14ac:dyDescent="0.3">
      <c r="B8561" s="75">
        <v>43628</v>
      </c>
      <c r="C8561" s="76">
        <v>45034</v>
      </c>
      <c r="D8561" s="77">
        <v>1191</v>
      </c>
      <c r="E8561" s="77">
        <v>5</v>
      </c>
      <c r="F8561" s="78"/>
      <c r="G8561" s="79">
        <v>45034.414513888893</v>
      </c>
      <c r="H8561" s="77">
        <v>159</v>
      </c>
      <c r="I8561" s="76">
        <v>45034.964583333334</v>
      </c>
      <c r="J8561" s="78"/>
      <c r="K8561" s="80">
        <v>1</v>
      </c>
    </row>
    <row r="8562" spans="2:11" x14ac:dyDescent="0.3">
      <c r="B8562" s="75">
        <v>43629</v>
      </c>
      <c r="C8562" s="76">
        <v>45034</v>
      </c>
      <c r="D8562" s="77">
        <v>520</v>
      </c>
      <c r="E8562" s="77">
        <v>3</v>
      </c>
      <c r="F8562" s="78"/>
      <c r="G8562" s="79">
        <v>45034.425439814819</v>
      </c>
      <c r="H8562" s="77">
        <v>142</v>
      </c>
      <c r="I8562" s="76">
        <v>45034.964583333334</v>
      </c>
      <c r="J8562" s="78"/>
      <c r="K8562" s="80">
        <v>1</v>
      </c>
    </row>
    <row r="8563" spans="2:11" x14ac:dyDescent="0.3">
      <c r="B8563" s="75">
        <v>43630</v>
      </c>
      <c r="C8563" s="76">
        <v>45034</v>
      </c>
      <c r="D8563" s="77">
        <v>173</v>
      </c>
      <c r="E8563" s="77">
        <v>3</v>
      </c>
      <c r="F8563" s="78"/>
      <c r="G8563" s="79">
        <v>45034.439687500002</v>
      </c>
      <c r="H8563" s="77">
        <v>167</v>
      </c>
      <c r="I8563" s="76">
        <v>45034.964583333334</v>
      </c>
      <c r="J8563" s="78"/>
      <c r="K8563" s="80">
        <v>1</v>
      </c>
    </row>
    <row r="8564" spans="2:11" x14ac:dyDescent="0.3">
      <c r="B8564" s="75">
        <v>43631</v>
      </c>
      <c r="C8564" s="76">
        <v>45034</v>
      </c>
      <c r="D8564" s="77">
        <v>327</v>
      </c>
      <c r="E8564" s="77">
        <v>4</v>
      </c>
      <c r="F8564" s="78"/>
      <c r="G8564" s="79">
        <v>45034.448113425926</v>
      </c>
      <c r="H8564" s="77">
        <v>158</v>
      </c>
      <c r="I8564" s="76">
        <v>45034.964583333334</v>
      </c>
      <c r="J8564" s="78"/>
      <c r="K8564" s="80">
        <v>1</v>
      </c>
    </row>
    <row r="8565" spans="2:11" x14ac:dyDescent="0.3">
      <c r="B8565" s="75">
        <v>43632</v>
      </c>
      <c r="C8565" s="76">
        <v>45034</v>
      </c>
      <c r="D8565" s="77">
        <v>1114</v>
      </c>
      <c r="E8565" s="77">
        <v>1</v>
      </c>
      <c r="F8565" s="78"/>
      <c r="G8565" s="79">
        <v>45034.458032407405</v>
      </c>
      <c r="H8565" s="77">
        <v>157</v>
      </c>
      <c r="I8565" s="76">
        <v>45034.964583333334</v>
      </c>
      <c r="J8565" s="78"/>
      <c r="K8565" s="80">
        <v>1</v>
      </c>
    </row>
    <row r="8566" spans="2:11" x14ac:dyDescent="0.3">
      <c r="B8566" s="75">
        <v>43633</v>
      </c>
      <c r="C8566" s="76">
        <v>45034</v>
      </c>
      <c r="D8566" s="77">
        <v>1322</v>
      </c>
      <c r="E8566" s="77">
        <v>2</v>
      </c>
      <c r="F8566" s="78"/>
      <c r="G8566" s="79">
        <v>45034.471087962964</v>
      </c>
      <c r="H8566" s="77">
        <v>166</v>
      </c>
      <c r="I8566" s="76">
        <v>45034.964583333334</v>
      </c>
      <c r="J8566" s="78"/>
      <c r="K8566" s="80">
        <v>1</v>
      </c>
    </row>
    <row r="8567" spans="2:11" x14ac:dyDescent="0.3">
      <c r="B8567" s="75">
        <v>43634</v>
      </c>
      <c r="C8567" s="76">
        <v>45034</v>
      </c>
      <c r="D8567" s="77">
        <v>1374</v>
      </c>
      <c r="E8567" s="77">
        <v>6</v>
      </c>
      <c r="F8567" s="78"/>
      <c r="G8567" s="79">
        <v>45034.480266203704</v>
      </c>
      <c r="H8567" s="77">
        <v>146</v>
      </c>
      <c r="I8567" s="76">
        <v>45034.964583333334</v>
      </c>
      <c r="J8567" s="78"/>
      <c r="K8567" s="80">
        <v>1</v>
      </c>
    </row>
    <row r="8568" spans="2:11" x14ac:dyDescent="0.3">
      <c r="B8568" s="75">
        <v>43635</v>
      </c>
      <c r="C8568" s="76">
        <v>45034</v>
      </c>
      <c r="D8568" s="77">
        <v>284</v>
      </c>
      <c r="E8568" s="77">
        <v>5</v>
      </c>
      <c r="F8568" s="78"/>
      <c r="G8568" s="79">
        <v>45034.494583333333</v>
      </c>
      <c r="H8568" s="77">
        <v>147</v>
      </c>
      <c r="I8568" s="76">
        <v>45034.964583333334</v>
      </c>
      <c r="J8568" s="78"/>
      <c r="K8568" s="80">
        <v>1</v>
      </c>
    </row>
    <row r="8569" spans="2:11" x14ac:dyDescent="0.3">
      <c r="B8569" s="75">
        <v>43636</v>
      </c>
      <c r="C8569" s="76">
        <v>45034</v>
      </c>
      <c r="D8569" s="77">
        <v>338</v>
      </c>
      <c r="E8569" s="77">
        <v>6</v>
      </c>
      <c r="F8569" s="78"/>
      <c r="G8569" s="79">
        <v>45034.5080787037</v>
      </c>
      <c r="H8569" s="77">
        <v>179</v>
      </c>
      <c r="I8569" s="76">
        <v>45034.964583333334</v>
      </c>
      <c r="J8569" s="78"/>
      <c r="K8569" s="80">
        <v>1</v>
      </c>
    </row>
    <row r="8570" spans="2:11" x14ac:dyDescent="0.3">
      <c r="B8570" s="75">
        <v>43637</v>
      </c>
      <c r="C8570" s="76">
        <v>45034</v>
      </c>
      <c r="D8570" s="77">
        <v>1155</v>
      </c>
      <c r="E8570" s="77">
        <v>6</v>
      </c>
      <c r="F8570" s="78"/>
      <c r="G8570" s="79">
        <v>45034.520763888882</v>
      </c>
      <c r="H8570" s="77">
        <v>156</v>
      </c>
      <c r="I8570" s="76">
        <v>45034.964583333334</v>
      </c>
      <c r="J8570" s="78"/>
      <c r="K8570" s="80">
        <v>1</v>
      </c>
    </row>
    <row r="8571" spans="2:11" x14ac:dyDescent="0.3">
      <c r="B8571" s="75">
        <v>43638</v>
      </c>
      <c r="C8571" s="76">
        <v>45034</v>
      </c>
      <c r="D8571" s="77">
        <v>196</v>
      </c>
      <c r="E8571" s="77">
        <v>3</v>
      </c>
      <c r="F8571" s="78"/>
      <c r="G8571" s="79">
        <v>45034.533668981472</v>
      </c>
      <c r="H8571" s="77">
        <v>162</v>
      </c>
      <c r="I8571" s="76">
        <v>45034.964583333334</v>
      </c>
      <c r="J8571" s="78"/>
      <c r="K8571" s="80">
        <v>1</v>
      </c>
    </row>
    <row r="8572" spans="2:11" x14ac:dyDescent="0.3">
      <c r="B8572" s="75">
        <v>43639</v>
      </c>
      <c r="C8572" s="76">
        <v>45034</v>
      </c>
      <c r="D8572" s="77">
        <v>840</v>
      </c>
      <c r="E8572" s="77">
        <v>3</v>
      </c>
      <c r="F8572" s="78"/>
      <c r="G8572" s="79">
        <v>45034.542800925919</v>
      </c>
      <c r="H8572" s="77">
        <v>175</v>
      </c>
      <c r="I8572" s="76">
        <v>45034.964583333334</v>
      </c>
      <c r="J8572" s="78"/>
      <c r="K8572" s="80">
        <v>1</v>
      </c>
    </row>
    <row r="8573" spans="2:11" x14ac:dyDescent="0.3">
      <c r="B8573" s="75">
        <v>43640</v>
      </c>
      <c r="C8573" s="76">
        <v>45034</v>
      </c>
      <c r="D8573" s="77">
        <v>671</v>
      </c>
      <c r="E8573" s="77">
        <v>5</v>
      </c>
      <c r="F8573" s="78"/>
      <c r="G8573" s="79">
        <v>45034.555532407401</v>
      </c>
      <c r="H8573" s="77">
        <v>155</v>
      </c>
      <c r="I8573" s="76">
        <v>45034.964583333334</v>
      </c>
      <c r="J8573" s="78"/>
      <c r="K8573" s="80">
        <v>1</v>
      </c>
    </row>
    <row r="8574" spans="2:11" x14ac:dyDescent="0.3">
      <c r="B8574" s="75">
        <v>43641</v>
      </c>
      <c r="C8574" s="76">
        <v>45034</v>
      </c>
      <c r="D8574" s="77">
        <v>900</v>
      </c>
      <c r="E8574" s="77">
        <v>4</v>
      </c>
      <c r="F8574" s="78"/>
      <c r="G8574" s="79">
        <v>45034.565752314811</v>
      </c>
      <c r="H8574" s="77">
        <v>141</v>
      </c>
      <c r="I8574" s="76">
        <v>45034.964583333334</v>
      </c>
      <c r="J8574" s="78"/>
      <c r="K8574" s="80">
        <v>1</v>
      </c>
    </row>
    <row r="8575" spans="2:11" x14ac:dyDescent="0.3">
      <c r="B8575" s="75">
        <v>43642</v>
      </c>
      <c r="C8575" s="76">
        <v>45034</v>
      </c>
      <c r="D8575" s="77">
        <v>987</v>
      </c>
      <c r="E8575" s="77">
        <v>5</v>
      </c>
      <c r="F8575" s="78"/>
      <c r="G8575" s="79">
        <v>45034.577465277776</v>
      </c>
      <c r="H8575" s="77">
        <v>154</v>
      </c>
      <c r="I8575" s="76">
        <v>45034.964583333334</v>
      </c>
      <c r="J8575" s="78"/>
      <c r="K8575" s="80">
        <v>1</v>
      </c>
    </row>
    <row r="8576" spans="2:11" x14ac:dyDescent="0.3">
      <c r="B8576" s="75">
        <v>43643</v>
      </c>
      <c r="C8576" s="76">
        <v>45034</v>
      </c>
      <c r="D8576" s="77">
        <v>501</v>
      </c>
      <c r="E8576" s="77">
        <v>4</v>
      </c>
      <c r="F8576" s="78"/>
      <c r="G8576" s="79">
        <v>45034.592812499999</v>
      </c>
      <c r="H8576" s="77">
        <v>145</v>
      </c>
      <c r="I8576" s="76">
        <v>45034.964583333334</v>
      </c>
      <c r="J8576" s="78"/>
      <c r="K8576" s="80">
        <v>1</v>
      </c>
    </row>
    <row r="8577" spans="2:11" x14ac:dyDescent="0.3">
      <c r="B8577" s="75">
        <v>43644</v>
      </c>
      <c r="C8577" s="76">
        <v>45034</v>
      </c>
      <c r="D8577" s="77">
        <v>119</v>
      </c>
      <c r="E8577" s="77">
        <v>3</v>
      </c>
      <c r="F8577" s="78"/>
      <c r="G8577" s="79">
        <v>45034.602037037039</v>
      </c>
      <c r="H8577" s="77">
        <v>158</v>
      </c>
      <c r="I8577" s="76">
        <v>45034.964583333334</v>
      </c>
      <c r="J8577" s="78"/>
      <c r="K8577" s="80">
        <v>1</v>
      </c>
    </row>
    <row r="8578" spans="2:11" x14ac:dyDescent="0.3">
      <c r="B8578" s="75">
        <v>43645</v>
      </c>
      <c r="C8578" s="76">
        <v>45034</v>
      </c>
      <c r="D8578" s="77">
        <v>900</v>
      </c>
      <c r="E8578" s="77">
        <v>6</v>
      </c>
      <c r="F8578" s="78"/>
      <c r="G8578" s="79">
        <v>45034.616909722223</v>
      </c>
      <c r="H8578" s="77">
        <v>175</v>
      </c>
      <c r="I8578" s="76">
        <v>45034.964583333334</v>
      </c>
      <c r="J8578" s="78"/>
      <c r="K8578" s="80">
        <v>1</v>
      </c>
    </row>
    <row r="8579" spans="2:11" x14ac:dyDescent="0.3">
      <c r="B8579" s="75">
        <v>43646</v>
      </c>
      <c r="C8579" s="76">
        <v>45034</v>
      </c>
      <c r="D8579" s="77">
        <v>827</v>
      </c>
      <c r="E8579" s="77">
        <v>3</v>
      </c>
      <c r="F8579" s="78"/>
      <c r="G8579" s="79">
        <v>45034.631597222222</v>
      </c>
      <c r="H8579" s="77">
        <v>159</v>
      </c>
      <c r="I8579" s="76">
        <v>45034.964583333334</v>
      </c>
      <c r="J8579" s="78"/>
      <c r="K8579" s="80">
        <v>1</v>
      </c>
    </row>
    <row r="8580" spans="2:11" x14ac:dyDescent="0.3">
      <c r="B8580" s="75">
        <v>43647</v>
      </c>
      <c r="C8580" s="76">
        <v>45034</v>
      </c>
      <c r="D8580" s="77">
        <v>70</v>
      </c>
      <c r="E8580" s="77">
        <v>6</v>
      </c>
      <c r="F8580" s="78"/>
      <c r="G8580" s="79">
        <v>45034.646180555552</v>
      </c>
      <c r="H8580" s="77">
        <v>146</v>
      </c>
      <c r="I8580" s="76">
        <v>45034.964583333334</v>
      </c>
      <c r="J8580" s="78"/>
      <c r="K8580" s="80">
        <v>1</v>
      </c>
    </row>
    <row r="8581" spans="2:11" x14ac:dyDescent="0.3">
      <c r="B8581" s="75">
        <v>43648</v>
      </c>
      <c r="C8581" s="76">
        <v>45034</v>
      </c>
      <c r="D8581" s="77">
        <v>821</v>
      </c>
      <c r="E8581" s="77">
        <v>5</v>
      </c>
      <c r="F8581" s="78"/>
      <c r="G8581" s="79">
        <v>45034.658715277772</v>
      </c>
      <c r="H8581" s="77">
        <v>161</v>
      </c>
      <c r="I8581" s="76">
        <v>45034.964583333334</v>
      </c>
      <c r="J8581" s="78"/>
      <c r="K8581" s="80">
        <v>1</v>
      </c>
    </row>
    <row r="8582" spans="2:11" x14ac:dyDescent="0.3">
      <c r="B8582" s="75">
        <v>43649</v>
      </c>
      <c r="C8582" s="76">
        <v>45034</v>
      </c>
      <c r="D8582" s="77">
        <v>22</v>
      </c>
      <c r="E8582" s="77">
        <v>5</v>
      </c>
      <c r="F8582" s="78"/>
      <c r="G8582" s="79">
        <v>45034.666550925918</v>
      </c>
      <c r="H8582" s="77">
        <v>172</v>
      </c>
      <c r="I8582" s="76">
        <v>45034.964583333334</v>
      </c>
      <c r="J8582" s="78"/>
      <c r="K8582" s="80">
        <v>1</v>
      </c>
    </row>
    <row r="8583" spans="2:11" x14ac:dyDescent="0.3">
      <c r="B8583" s="75">
        <v>43650</v>
      </c>
      <c r="C8583" s="76">
        <v>45034</v>
      </c>
      <c r="D8583" s="77">
        <v>1160</v>
      </c>
      <c r="E8583" s="77">
        <v>6</v>
      </c>
      <c r="F8583" s="78"/>
      <c r="G8583" s="79">
        <v>45034.676990740736</v>
      </c>
      <c r="H8583" s="77">
        <v>172</v>
      </c>
      <c r="I8583" s="76">
        <v>45034.964583333334</v>
      </c>
      <c r="J8583" s="78"/>
      <c r="K8583" s="80">
        <v>1</v>
      </c>
    </row>
    <row r="8584" spans="2:11" x14ac:dyDescent="0.3">
      <c r="B8584" s="75">
        <v>43651</v>
      </c>
      <c r="C8584" s="76">
        <v>45034</v>
      </c>
      <c r="D8584" s="77">
        <v>470</v>
      </c>
      <c r="E8584" s="77">
        <v>5</v>
      </c>
      <c r="F8584" s="78"/>
      <c r="G8584" s="79">
        <v>45034.685648148145</v>
      </c>
      <c r="H8584" s="77">
        <v>140</v>
      </c>
      <c r="I8584" s="76">
        <v>45034.964583333334</v>
      </c>
      <c r="J8584" s="78"/>
      <c r="K8584" s="80">
        <v>1</v>
      </c>
    </row>
    <row r="8585" spans="2:11" x14ac:dyDescent="0.3">
      <c r="B8585" s="75">
        <v>43652</v>
      </c>
      <c r="C8585" s="76">
        <v>45034</v>
      </c>
      <c r="D8585" s="77">
        <v>456</v>
      </c>
      <c r="E8585" s="77">
        <v>4</v>
      </c>
      <c r="F8585" s="78"/>
      <c r="G8585" s="79">
        <v>45034.699189814812</v>
      </c>
      <c r="H8585" s="77">
        <v>156</v>
      </c>
      <c r="I8585" s="76">
        <v>45034.964583333334</v>
      </c>
      <c r="J8585" s="78"/>
      <c r="K8585" s="80">
        <v>1</v>
      </c>
    </row>
    <row r="8586" spans="2:11" x14ac:dyDescent="0.3">
      <c r="B8586" s="75">
        <v>43653</v>
      </c>
      <c r="C8586" s="76">
        <v>45034</v>
      </c>
      <c r="D8586" s="77">
        <v>699</v>
      </c>
      <c r="E8586" s="77">
        <v>2</v>
      </c>
      <c r="F8586" s="78"/>
      <c r="G8586" s="79">
        <v>45034.70894675926</v>
      </c>
      <c r="H8586" s="77">
        <v>158</v>
      </c>
      <c r="I8586" s="76">
        <v>45034.964583333334</v>
      </c>
      <c r="J8586" s="78"/>
      <c r="K8586" s="80">
        <v>1</v>
      </c>
    </row>
    <row r="8587" spans="2:11" x14ac:dyDescent="0.3">
      <c r="B8587" s="75">
        <v>43654</v>
      </c>
      <c r="C8587" s="76">
        <v>45034</v>
      </c>
      <c r="D8587" s="77">
        <v>80</v>
      </c>
      <c r="E8587" s="77">
        <v>6</v>
      </c>
      <c r="F8587" s="78"/>
      <c r="G8587" s="79">
        <v>45034.721724537034</v>
      </c>
      <c r="H8587" s="77">
        <v>170</v>
      </c>
      <c r="I8587" s="76">
        <v>45034.964583333334</v>
      </c>
      <c r="J8587" s="78"/>
      <c r="K8587" s="80">
        <v>1</v>
      </c>
    </row>
    <row r="8588" spans="2:11" x14ac:dyDescent="0.3">
      <c r="B8588" s="75">
        <v>43655</v>
      </c>
      <c r="C8588" s="76">
        <v>45034</v>
      </c>
      <c r="D8588" s="77">
        <v>908</v>
      </c>
      <c r="E8588" s="77">
        <v>3</v>
      </c>
      <c r="F8588" s="78"/>
      <c r="G8588" s="79">
        <v>45034.730636574073</v>
      </c>
      <c r="H8588" s="77">
        <v>169</v>
      </c>
      <c r="I8588" s="76">
        <v>45034.964583333334</v>
      </c>
      <c r="J8588" s="78"/>
      <c r="K8588" s="80">
        <v>1</v>
      </c>
    </row>
    <row r="8589" spans="2:11" x14ac:dyDescent="0.3">
      <c r="B8589" s="75">
        <v>43656</v>
      </c>
      <c r="C8589" s="76">
        <v>45034</v>
      </c>
      <c r="D8589" s="77">
        <v>883</v>
      </c>
      <c r="E8589" s="77">
        <v>2</v>
      </c>
      <c r="F8589" s="78"/>
      <c r="G8589" s="79">
        <v>45034.739386574074</v>
      </c>
      <c r="H8589" s="77">
        <v>161</v>
      </c>
      <c r="I8589" s="76">
        <v>45034.964583333334</v>
      </c>
      <c r="J8589" s="78"/>
      <c r="K8589" s="80">
        <v>1</v>
      </c>
    </row>
    <row r="8590" spans="2:11" x14ac:dyDescent="0.3">
      <c r="B8590" s="75">
        <v>43657</v>
      </c>
      <c r="C8590" s="76">
        <v>45034</v>
      </c>
      <c r="D8590" s="77">
        <v>221</v>
      </c>
      <c r="E8590" s="77">
        <v>2</v>
      </c>
      <c r="F8590" s="78"/>
      <c r="G8590" s="79">
        <v>45034.754733796297</v>
      </c>
      <c r="H8590" s="77">
        <v>167</v>
      </c>
      <c r="I8590" s="76">
        <v>45034.964583333334</v>
      </c>
      <c r="J8590" s="78"/>
      <c r="K8590" s="80">
        <v>1</v>
      </c>
    </row>
    <row r="8591" spans="2:11" x14ac:dyDescent="0.3">
      <c r="B8591" s="75">
        <v>43658</v>
      </c>
      <c r="C8591" s="76">
        <v>45034</v>
      </c>
      <c r="D8591" s="77">
        <v>445</v>
      </c>
      <c r="E8591" s="77">
        <v>6</v>
      </c>
      <c r="F8591" s="78"/>
      <c r="G8591" s="79">
        <v>45034.763865740744</v>
      </c>
      <c r="H8591" s="77">
        <v>148</v>
      </c>
      <c r="I8591" s="76">
        <v>45034.964583333334</v>
      </c>
      <c r="J8591" s="78"/>
      <c r="K8591" s="80">
        <v>1</v>
      </c>
    </row>
    <row r="8592" spans="2:11" x14ac:dyDescent="0.3">
      <c r="B8592" s="75">
        <v>43659</v>
      </c>
      <c r="C8592" s="76">
        <v>45034</v>
      </c>
      <c r="D8592" s="77">
        <v>228</v>
      </c>
      <c r="E8592" s="77">
        <v>1</v>
      </c>
      <c r="F8592" s="78"/>
      <c r="G8592" s="79">
        <v>45034.776423611118</v>
      </c>
      <c r="H8592" s="77">
        <v>142</v>
      </c>
      <c r="I8592" s="76">
        <v>45034.964583333334</v>
      </c>
      <c r="J8592" s="78"/>
      <c r="K8592" s="80">
        <v>1</v>
      </c>
    </row>
    <row r="8593" spans="2:11" x14ac:dyDescent="0.3">
      <c r="B8593" s="75">
        <v>43660</v>
      </c>
      <c r="C8593" s="76">
        <v>45034</v>
      </c>
      <c r="D8593" s="77">
        <v>243</v>
      </c>
      <c r="E8593" s="77">
        <v>4</v>
      </c>
      <c r="F8593" s="78"/>
      <c r="G8593" s="79">
        <v>45034.791886574079</v>
      </c>
      <c r="H8593" s="77">
        <v>168</v>
      </c>
      <c r="I8593" s="76">
        <v>45034.964583333334</v>
      </c>
      <c r="J8593" s="78"/>
      <c r="K8593" s="80">
        <v>1</v>
      </c>
    </row>
    <row r="8594" spans="2:11" x14ac:dyDescent="0.3">
      <c r="B8594" s="75">
        <v>43661</v>
      </c>
      <c r="C8594" s="76">
        <v>45034</v>
      </c>
      <c r="D8594" s="77">
        <v>725</v>
      </c>
      <c r="E8594" s="77">
        <v>4</v>
      </c>
      <c r="F8594" s="78"/>
      <c r="G8594" s="79">
        <v>45034.80746527778</v>
      </c>
      <c r="H8594" s="77">
        <v>150</v>
      </c>
      <c r="I8594" s="76">
        <v>45034.964583333334</v>
      </c>
      <c r="J8594" s="78"/>
      <c r="K8594" s="80">
        <v>1</v>
      </c>
    </row>
    <row r="8595" spans="2:11" x14ac:dyDescent="0.3">
      <c r="B8595" s="75">
        <v>43662</v>
      </c>
      <c r="C8595" s="76">
        <v>45034</v>
      </c>
      <c r="D8595" s="77">
        <v>41</v>
      </c>
      <c r="E8595" s="77">
        <v>6</v>
      </c>
      <c r="F8595" s="78"/>
      <c r="G8595" s="79">
        <v>45034.816435185188</v>
      </c>
      <c r="H8595" s="77">
        <v>167</v>
      </c>
      <c r="I8595" s="76">
        <v>45034.964583333334</v>
      </c>
      <c r="J8595" s="78"/>
      <c r="K8595" s="80">
        <v>1</v>
      </c>
    </row>
    <row r="8596" spans="2:11" x14ac:dyDescent="0.3">
      <c r="B8596" s="75">
        <v>43663</v>
      </c>
      <c r="C8596" s="76">
        <v>45034</v>
      </c>
      <c r="D8596" s="77">
        <v>6</v>
      </c>
      <c r="E8596" s="77">
        <v>3</v>
      </c>
      <c r="F8596" s="78"/>
      <c r="G8596" s="79">
        <v>45034.825289351858</v>
      </c>
      <c r="H8596" s="77">
        <v>149</v>
      </c>
      <c r="I8596" s="76">
        <v>45034.964583333334</v>
      </c>
      <c r="J8596" s="78"/>
      <c r="K8596" s="80">
        <v>1</v>
      </c>
    </row>
    <row r="8597" spans="2:11" x14ac:dyDescent="0.3">
      <c r="B8597" s="75">
        <v>43664</v>
      </c>
      <c r="C8597" s="76">
        <v>45034</v>
      </c>
      <c r="D8597" s="77">
        <v>901</v>
      </c>
      <c r="E8597" s="77">
        <v>5</v>
      </c>
      <c r="F8597" s="78"/>
      <c r="G8597" s="79">
        <v>45034.83729166667</v>
      </c>
      <c r="H8597" s="77">
        <v>167</v>
      </c>
      <c r="I8597" s="76">
        <v>45034.964583333334</v>
      </c>
      <c r="J8597" s="78"/>
      <c r="K8597" s="80">
        <v>1</v>
      </c>
    </row>
    <row r="8598" spans="2:11" x14ac:dyDescent="0.3">
      <c r="B8598" s="75">
        <v>43665</v>
      </c>
      <c r="C8598" s="76">
        <v>45034</v>
      </c>
      <c r="D8598" s="77">
        <v>1191</v>
      </c>
      <c r="E8598" s="77">
        <v>6</v>
      </c>
      <c r="F8598" s="78"/>
      <c r="G8598" s="79">
        <v>45034.851215277784</v>
      </c>
      <c r="H8598" s="77">
        <v>172</v>
      </c>
      <c r="I8598" s="76">
        <v>45034.964583333334</v>
      </c>
      <c r="J8598" s="78"/>
      <c r="K8598" s="80">
        <v>1</v>
      </c>
    </row>
    <row r="8599" spans="2:11" x14ac:dyDescent="0.3">
      <c r="B8599" s="75">
        <v>43666</v>
      </c>
      <c r="C8599" s="76">
        <v>45034</v>
      </c>
      <c r="D8599" s="77">
        <v>412</v>
      </c>
      <c r="E8599" s="77">
        <v>5</v>
      </c>
      <c r="F8599" s="78"/>
      <c r="G8599" s="79">
        <v>45034.865752314821</v>
      </c>
      <c r="H8599" s="77">
        <v>166</v>
      </c>
      <c r="I8599" s="76">
        <v>45034.964583333334</v>
      </c>
      <c r="J8599" s="78"/>
      <c r="K8599" s="80">
        <v>1</v>
      </c>
    </row>
    <row r="8600" spans="2:11" x14ac:dyDescent="0.3">
      <c r="B8600" s="75">
        <v>43667</v>
      </c>
      <c r="C8600" s="76">
        <v>45034</v>
      </c>
      <c r="D8600" s="77">
        <v>977</v>
      </c>
      <c r="E8600" s="77">
        <v>3</v>
      </c>
      <c r="F8600" s="78"/>
      <c r="G8600" s="79">
        <v>45034.875567129639</v>
      </c>
      <c r="H8600" s="77">
        <v>140</v>
      </c>
      <c r="I8600" s="76">
        <v>45034.964583333334</v>
      </c>
      <c r="J8600" s="78"/>
      <c r="K8600" s="80">
        <v>1</v>
      </c>
    </row>
    <row r="8601" spans="2:11" x14ac:dyDescent="0.3">
      <c r="B8601" s="75">
        <v>43668</v>
      </c>
      <c r="C8601" s="76">
        <v>45034</v>
      </c>
      <c r="D8601" s="77">
        <v>851</v>
      </c>
      <c r="E8601" s="77">
        <v>5</v>
      </c>
      <c r="F8601" s="78"/>
      <c r="G8601" s="79">
        <v>45034.884027777785</v>
      </c>
      <c r="H8601" s="77">
        <v>148</v>
      </c>
      <c r="I8601" s="76">
        <v>45034.964583333334</v>
      </c>
      <c r="J8601" s="78"/>
      <c r="K8601" s="80">
        <v>1</v>
      </c>
    </row>
    <row r="8602" spans="2:11" x14ac:dyDescent="0.3">
      <c r="B8602" s="75">
        <v>43669</v>
      </c>
      <c r="C8602" s="76">
        <v>45034</v>
      </c>
      <c r="D8602" s="77">
        <v>1085</v>
      </c>
      <c r="E8602" s="77">
        <v>4</v>
      </c>
      <c r="F8602" s="78"/>
      <c r="G8602" s="79">
        <v>45034.898807870377</v>
      </c>
      <c r="H8602" s="77">
        <v>140</v>
      </c>
      <c r="I8602" s="76">
        <v>45034.964583333334</v>
      </c>
      <c r="J8602" s="78"/>
      <c r="K8602" s="80">
        <v>1</v>
      </c>
    </row>
    <row r="8603" spans="2:11" x14ac:dyDescent="0.3">
      <c r="B8603" s="75">
        <v>43670</v>
      </c>
      <c r="C8603" s="76">
        <v>45034</v>
      </c>
      <c r="D8603" s="77">
        <v>531</v>
      </c>
      <c r="E8603" s="77">
        <v>4</v>
      </c>
      <c r="F8603" s="78"/>
      <c r="G8603" s="79">
        <v>45034.912118055559</v>
      </c>
      <c r="H8603" s="77">
        <v>146</v>
      </c>
      <c r="I8603" s="76">
        <v>45034.964583333334</v>
      </c>
      <c r="J8603" s="78"/>
      <c r="K8603" s="80">
        <v>1</v>
      </c>
    </row>
    <row r="8604" spans="2:11" x14ac:dyDescent="0.3">
      <c r="B8604" s="75">
        <v>43671</v>
      </c>
      <c r="C8604" s="76">
        <v>45034</v>
      </c>
      <c r="D8604" s="77">
        <v>1182</v>
      </c>
      <c r="E8604" s="77">
        <v>2</v>
      </c>
      <c r="F8604" s="78"/>
      <c r="G8604" s="79">
        <v>45034.925925925927</v>
      </c>
      <c r="H8604" s="77">
        <v>141</v>
      </c>
      <c r="I8604" s="76">
        <v>45034.964583333334</v>
      </c>
      <c r="J8604" s="78"/>
      <c r="K8604" s="80">
        <v>1</v>
      </c>
    </row>
    <row r="8605" spans="2:11" x14ac:dyDescent="0.3">
      <c r="B8605" s="75">
        <v>43672</v>
      </c>
      <c r="C8605" s="76">
        <v>45035</v>
      </c>
      <c r="D8605" s="77">
        <v>803</v>
      </c>
      <c r="E8605" s="77">
        <v>3</v>
      </c>
      <c r="F8605" s="78"/>
      <c r="G8605" s="79">
        <v>45035.333333333336</v>
      </c>
      <c r="H8605" s="77">
        <v>177</v>
      </c>
      <c r="I8605" s="76">
        <v>45035.968055555553</v>
      </c>
      <c r="J8605" s="78"/>
      <c r="K8605" s="80">
        <v>1</v>
      </c>
    </row>
    <row r="8606" spans="2:11" x14ac:dyDescent="0.3">
      <c r="B8606" s="75">
        <v>43673</v>
      </c>
      <c r="C8606" s="76">
        <v>45035</v>
      </c>
      <c r="D8606" s="77">
        <v>858</v>
      </c>
      <c r="E8606" s="77">
        <v>3</v>
      </c>
      <c r="F8606" s="78"/>
      <c r="G8606" s="79">
        <v>45035.344351851854</v>
      </c>
      <c r="H8606" s="77">
        <v>153</v>
      </c>
      <c r="I8606" s="76">
        <v>45035.968055555553</v>
      </c>
      <c r="J8606" s="78"/>
      <c r="K8606" s="80">
        <v>1</v>
      </c>
    </row>
    <row r="8607" spans="2:11" x14ac:dyDescent="0.3">
      <c r="B8607" s="75">
        <v>43674</v>
      </c>
      <c r="C8607" s="76">
        <v>45035</v>
      </c>
      <c r="D8607" s="77">
        <v>660</v>
      </c>
      <c r="E8607" s="77">
        <v>2</v>
      </c>
      <c r="F8607" s="78"/>
      <c r="G8607" s="79">
        <v>45035.359027777777</v>
      </c>
      <c r="H8607" s="77">
        <v>175</v>
      </c>
      <c r="I8607" s="76">
        <v>45035.968055555553</v>
      </c>
      <c r="J8607" s="78"/>
      <c r="K8607" s="80">
        <v>1</v>
      </c>
    </row>
    <row r="8608" spans="2:11" x14ac:dyDescent="0.3">
      <c r="B8608" s="75">
        <v>43675</v>
      </c>
      <c r="C8608" s="76">
        <v>45035</v>
      </c>
      <c r="D8608" s="77">
        <v>970</v>
      </c>
      <c r="E8608" s="77">
        <v>5</v>
      </c>
      <c r="F8608" s="78"/>
      <c r="G8608" s="79">
        <v>45035.367152777777</v>
      </c>
      <c r="H8608" s="77">
        <v>146</v>
      </c>
      <c r="I8608" s="76">
        <v>45035.968055555553</v>
      </c>
      <c r="J8608" s="78"/>
      <c r="K8608" s="80">
        <v>1</v>
      </c>
    </row>
    <row r="8609" spans="2:11" x14ac:dyDescent="0.3">
      <c r="B8609" s="75">
        <v>43676</v>
      </c>
      <c r="C8609" s="76">
        <v>45035</v>
      </c>
      <c r="D8609" s="77">
        <v>108</v>
      </c>
      <c r="E8609" s="77">
        <v>3</v>
      </c>
      <c r="F8609" s="78"/>
      <c r="G8609" s="79">
        <v>45035.375659722224</v>
      </c>
      <c r="H8609" s="77">
        <v>146</v>
      </c>
      <c r="I8609" s="76">
        <v>45035.968055555553</v>
      </c>
      <c r="J8609" s="78"/>
      <c r="K8609" s="80">
        <v>1</v>
      </c>
    </row>
    <row r="8610" spans="2:11" x14ac:dyDescent="0.3">
      <c r="B8610" s="75">
        <v>43677</v>
      </c>
      <c r="C8610" s="76">
        <v>45035</v>
      </c>
      <c r="D8610" s="77">
        <v>871</v>
      </c>
      <c r="E8610" s="77">
        <v>3</v>
      </c>
      <c r="F8610" s="78"/>
      <c r="G8610" s="79">
        <v>45035.385625000003</v>
      </c>
      <c r="H8610" s="77">
        <v>163</v>
      </c>
      <c r="I8610" s="76">
        <v>45035.968055555553</v>
      </c>
      <c r="J8610" s="78"/>
      <c r="K8610" s="80">
        <v>1</v>
      </c>
    </row>
    <row r="8611" spans="2:11" x14ac:dyDescent="0.3">
      <c r="B8611" s="75">
        <v>43678</v>
      </c>
      <c r="C8611" s="76">
        <v>45035</v>
      </c>
      <c r="D8611" s="77">
        <v>485</v>
      </c>
      <c r="E8611" s="77">
        <v>4</v>
      </c>
      <c r="F8611" s="78"/>
      <c r="G8611" s="79">
        <v>45035.400300925925</v>
      </c>
      <c r="H8611" s="77">
        <v>172</v>
      </c>
      <c r="I8611" s="76">
        <v>45035.968055555553</v>
      </c>
      <c r="J8611" s="78"/>
      <c r="K8611" s="80">
        <v>1</v>
      </c>
    </row>
    <row r="8612" spans="2:11" x14ac:dyDescent="0.3">
      <c r="B8612" s="75">
        <v>43679</v>
      </c>
      <c r="C8612" s="76">
        <v>45035</v>
      </c>
      <c r="D8612" s="77">
        <v>206</v>
      </c>
      <c r="E8612" s="77">
        <v>4</v>
      </c>
      <c r="F8612" s="78"/>
      <c r="G8612" s="79">
        <v>45035.413460648146</v>
      </c>
      <c r="H8612" s="77">
        <v>146</v>
      </c>
      <c r="I8612" s="76">
        <v>45035.968055555553</v>
      </c>
      <c r="J8612" s="78"/>
      <c r="K8612" s="80">
        <v>1</v>
      </c>
    </row>
    <row r="8613" spans="2:11" x14ac:dyDescent="0.3">
      <c r="B8613" s="75">
        <v>43680</v>
      </c>
      <c r="C8613" s="76">
        <v>45035</v>
      </c>
      <c r="D8613" s="77">
        <v>626</v>
      </c>
      <c r="E8613" s="77">
        <v>3</v>
      </c>
      <c r="F8613" s="78"/>
      <c r="G8613" s="79">
        <v>45035.421388888884</v>
      </c>
      <c r="H8613" s="77">
        <v>176</v>
      </c>
      <c r="I8613" s="76">
        <v>45035.968055555553</v>
      </c>
      <c r="J8613" s="78"/>
      <c r="K8613" s="80">
        <v>1</v>
      </c>
    </row>
    <row r="8614" spans="2:11" x14ac:dyDescent="0.3">
      <c r="B8614" s="75">
        <v>43681</v>
      </c>
      <c r="C8614" s="76">
        <v>45035</v>
      </c>
      <c r="D8614" s="77">
        <v>1232</v>
      </c>
      <c r="E8614" s="77">
        <v>6</v>
      </c>
      <c r="F8614" s="78"/>
      <c r="G8614" s="79">
        <v>45035.430057870362</v>
      </c>
      <c r="H8614" s="77">
        <v>176</v>
      </c>
      <c r="I8614" s="76">
        <v>45035.968055555553</v>
      </c>
      <c r="J8614" s="78"/>
      <c r="K8614" s="80">
        <v>1</v>
      </c>
    </row>
    <row r="8615" spans="2:11" x14ac:dyDescent="0.3">
      <c r="B8615" s="75">
        <v>43682</v>
      </c>
      <c r="C8615" s="76">
        <v>45035</v>
      </c>
      <c r="D8615" s="77">
        <v>694</v>
      </c>
      <c r="E8615" s="77">
        <v>3</v>
      </c>
      <c r="F8615" s="78"/>
      <c r="G8615" s="79">
        <v>45035.44050925925</v>
      </c>
      <c r="H8615" s="77">
        <v>150</v>
      </c>
      <c r="I8615" s="76">
        <v>45035.968055555553</v>
      </c>
      <c r="J8615" s="78"/>
      <c r="K8615" s="80">
        <v>1</v>
      </c>
    </row>
    <row r="8616" spans="2:11" x14ac:dyDescent="0.3">
      <c r="B8616" s="75">
        <v>43683</v>
      </c>
      <c r="C8616" s="76">
        <v>45035</v>
      </c>
      <c r="D8616" s="77">
        <v>65</v>
      </c>
      <c r="E8616" s="77">
        <v>3</v>
      </c>
      <c r="F8616" s="78"/>
      <c r="G8616" s="79">
        <v>45035.450659722213</v>
      </c>
      <c r="H8616" s="77">
        <v>143</v>
      </c>
      <c r="I8616" s="76">
        <v>45035.968055555553</v>
      </c>
      <c r="J8616" s="78"/>
      <c r="K8616" s="80">
        <v>1</v>
      </c>
    </row>
    <row r="8617" spans="2:11" x14ac:dyDescent="0.3">
      <c r="B8617" s="75">
        <v>43684</v>
      </c>
      <c r="C8617" s="76">
        <v>45035</v>
      </c>
      <c r="D8617" s="77">
        <v>722</v>
      </c>
      <c r="E8617" s="77">
        <v>6</v>
      </c>
      <c r="F8617" s="78"/>
      <c r="G8617" s="79">
        <v>45035.465775462952</v>
      </c>
      <c r="H8617" s="77">
        <v>173</v>
      </c>
      <c r="I8617" s="76">
        <v>45035.968055555553</v>
      </c>
      <c r="J8617" s="78"/>
      <c r="K8617" s="80">
        <v>1</v>
      </c>
    </row>
    <row r="8618" spans="2:11" x14ac:dyDescent="0.3">
      <c r="B8618" s="75">
        <v>43685</v>
      </c>
      <c r="C8618" s="76">
        <v>45035</v>
      </c>
      <c r="D8618" s="77">
        <v>571</v>
      </c>
      <c r="E8618" s="77">
        <v>2</v>
      </c>
      <c r="F8618" s="78"/>
      <c r="G8618" s="79">
        <v>45035.480358796282</v>
      </c>
      <c r="H8618" s="77">
        <v>147</v>
      </c>
      <c r="I8618" s="76">
        <v>45035.968055555553</v>
      </c>
      <c r="J8618" s="78"/>
      <c r="K8618" s="80">
        <v>1</v>
      </c>
    </row>
    <row r="8619" spans="2:11" x14ac:dyDescent="0.3">
      <c r="B8619" s="75">
        <v>43686</v>
      </c>
      <c r="C8619" s="76">
        <v>45035</v>
      </c>
      <c r="D8619" s="77">
        <v>931</v>
      </c>
      <c r="E8619" s="77">
        <v>1</v>
      </c>
      <c r="F8619" s="78"/>
      <c r="G8619" s="79">
        <v>45035.489259259244</v>
      </c>
      <c r="H8619" s="77">
        <v>142</v>
      </c>
      <c r="I8619" s="76">
        <v>45035.968055555553</v>
      </c>
      <c r="J8619" s="78"/>
      <c r="K8619" s="80">
        <v>1</v>
      </c>
    </row>
    <row r="8620" spans="2:11" x14ac:dyDescent="0.3">
      <c r="B8620" s="75">
        <v>43687</v>
      </c>
      <c r="C8620" s="76">
        <v>45035</v>
      </c>
      <c r="D8620" s="77">
        <v>819</v>
      </c>
      <c r="E8620" s="77">
        <v>5</v>
      </c>
      <c r="F8620" s="78"/>
      <c r="G8620" s="79">
        <v>45035.503124999988</v>
      </c>
      <c r="H8620" s="77">
        <v>149</v>
      </c>
      <c r="I8620" s="76">
        <v>45035.968055555553</v>
      </c>
      <c r="J8620" s="78"/>
      <c r="K8620" s="80">
        <v>1</v>
      </c>
    </row>
    <row r="8621" spans="2:11" x14ac:dyDescent="0.3">
      <c r="B8621" s="75">
        <v>43688</v>
      </c>
      <c r="C8621" s="76">
        <v>45035</v>
      </c>
      <c r="D8621" s="77">
        <v>20</v>
      </c>
      <c r="E8621" s="77">
        <v>3</v>
      </c>
      <c r="F8621" s="78"/>
      <c r="G8621" s="79">
        <v>45035.51758101851</v>
      </c>
      <c r="H8621" s="77">
        <v>167</v>
      </c>
      <c r="I8621" s="76">
        <v>45035.968055555553</v>
      </c>
      <c r="J8621" s="78"/>
      <c r="K8621" s="80">
        <v>1</v>
      </c>
    </row>
    <row r="8622" spans="2:11" x14ac:dyDescent="0.3">
      <c r="B8622" s="75">
        <v>43689</v>
      </c>
      <c r="C8622" s="76">
        <v>45035</v>
      </c>
      <c r="D8622" s="77">
        <v>881</v>
      </c>
      <c r="E8622" s="77">
        <v>6</v>
      </c>
      <c r="F8622" s="78"/>
      <c r="G8622" s="79">
        <v>45035.525960648141</v>
      </c>
      <c r="H8622" s="77">
        <v>169</v>
      </c>
      <c r="I8622" s="76">
        <v>45035.968055555553</v>
      </c>
      <c r="J8622" s="78"/>
      <c r="K8622" s="80">
        <v>1</v>
      </c>
    </row>
    <row r="8623" spans="2:11" x14ac:dyDescent="0.3">
      <c r="B8623" s="75">
        <v>43690</v>
      </c>
      <c r="C8623" s="76">
        <v>45035</v>
      </c>
      <c r="D8623" s="77">
        <v>612</v>
      </c>
      <c r="E8623" s="77">
        <v>1</v>
      </c>
      <c r="F8623" s="78"/>
      <c r="G8623" s="79">
        <v>45035.533796296288</v>
      </c>
      <c r="H8623" s="77">
        <v>166</v>
      </c>
      <c r="I8623" s="76">
        <v>45035.968055555553</v>
      </c>
      <c r="J8623" s="78"/>
      <c r="K8623" s="80">
        <v>1</v>
      </c>
    </row>
    <row r="8624" spans="2:11" x14ac:dyDescent="0.3">
      <c r="B8624" s="75">
        <v>43691</v>
      </c>
      <c r="C8624" s="76">
        <v>45035</v>
      </c>
      <c r="D8624" s="77">
        <v>867</v>
      </c>
      <c r="E8624" s="77">
        <v>1</v>
      </c>
      <c r="F8624" s="78"/>
      <c r="G8624" s="79">
        <v>45035.541168981472</v>
      </c>
      <c r="H8624" s="77">
        <v>142</v>
      </c>
      <c r="I8624" s="76">
        <v>45035.968055555553</v>
      </c>
      <c r="J8624" s="78"/>
      <c r="K8624" s="80">
        <v>1</v>
      </c>
    </row>
    <row r="8625" spans="2:11" x14ac:dyDescent="0.3">
      <c r="B8625" s="75">
        <v>43692</v>
      </c>
      <c r="C8625" s="76">
        <v>45035</v>
      </c>
      <c r="D8625" s="77">
        <v>405</v>
      </c>
      <c r="E8625" s="77">
        <v>4</v>
      </c>
      <c r="F8625" s="78"/>
      <c r="G8625" s="79">
        <v>45035.552766203691</v>
      </c>
      <c r="H8625" s="77">
        <v>164</v>
      </c>
      <c r="I8625" s="76">
        <v>45035.968055555553</v>
      </c>
      <c r="J8625" s="78"/>
      <c r="K8625" s="80">
        <v>1</v>
      </c>
    </row>
    <row r="8626" spans="2:11" x14ac:dyDescent="0.3">
      <c r="B8626" s="75">
        <v>43693</v>
      </c>
      <c r="C8626" s="76">
        <v>45035</v>
      </c>
      <c r="D8626" s="77">
        <v>680</v>
      </c>
      <c r="E8626" s="77">
        <v>3</v>
      </c>
      <c r="F8626" s="78"/>
      <c r="G8626" s="79">
        <v>45035.561712962954</v>
      </c>
      <c r="H8626" s="77">
        <v>171</v>
      </c>
      <c r="I8626" s="76">
        <v>45035.968055555553</v>
      </c>
      <c r="J8626" s="78"/>
      <c r="K8626" s="80">
        <v>1</v>
      </c>
    </row>
    <row r="8627" spans="2:11" x14ac:dyDescent="0.3">
      <c r="B8627" s="75">
        <v>43694</v>
      </c>
      <c r="C8627" s="76">
        <v>45035</v>
      </c>
      <c r="D8627" s="77">
        <v>101</v>
      </c>
      <c r="E8627" s="77">
        <v>6</v>
      </c>
      <c r="F8627" s="78"/>
      <c r="G8627" s="79">
        <v>45035.577280092584</v>
      </c>
      <c r="H8627" s="77">
        <v>158</v>
      </c>
      <c r="I8627" s="76">
        <v>45035.968055555553</v>
      </c>
      <c r="J8627" s="78"/>
      <c r="K8627" s="80">
        <v>1</v>
      </c>
    </row>
    <row r="8628" spans="2:11" x14ac:dyDescent="0.3">
      <c r="B8628" s="75">
        <v>43695</v>
      </c>
      <c r="C8628" s="76">
        <v>45035</v>
      </c>
      <c r="D8628" s="77">
        <v>655</v>
      </c>
      <c r="E8628" s="77">
        <v>4</v>
      </c>
      <c r="F8628" s="78"/>
      <c r="G8628" s="79">
        <v>45035.587187499994</v>
      </c>
      <c r="H8628" s="77">
        <v>179</v>
      </c>
      <c r="I8628" s="76">
        <v>45035.968055555553</v>
      </c>
      <c r="J8628" s="78"/>
      <c r="K8628" s="80">
        <v>1</v>
      </c>
    </row>
    <row r="8629" spans="2:11" x14ac:dyDescent="0.3">
      <c r="B8629" s="75">
        <v>43696</v>
      </c>
      <c r="C8629" s="76">
        <v>45035</v>
      </c>
      <c r="D8629" s="77">
        <v>302</v>
      </c>
      <c r="E8629" s="77">
        <v>6</v>
      </c>
      <c r="F8629" s="78"/>
      <c r="G8629" s="79">
        <v>45035.595474537033</v>
      </c>
      <c r="H8629" s="77">
        <v>166</v>
      </c>
      <c r="I8629" s="76">
        <v>45035.968055555553</v>
      </c>
      <c r="J8629" s="78"/>
      <c r="K8629" s="80">
        <v>1</v>
      </c>
    </row>
    <row r="8630" spans="2:11" x14ac:dyDescent="0.3">
      <c r="B8630" s="75">
        <v>43697</v>
      </c>
      <c r="C8630" s="76">
        <v>45035</v>
      </c>
      <c r="D8630" s="77">
        <v>1198</v>
      </c>
      <c r="E8630" s="77">
        <v>6</v>
      </c>
      <c r="F8630" s="78"/>
      <c r="G8630" s="79">
        <v>45035.603842592587</v>
      </c>
      <c r="H8630" s="77">
        <v>171</v>
      </c>
      <c r="I8630" s="76">
        <v>45035.968055555553</v>
      </c>
      <c r="J8630" s="78"/>
      <c r="K8630" s="80">
        <v>1</v>
      </c>
    </row>
    <row r="8631" spans="2:11" x14ac:dyDescent="0.3">
      <c r="B8631" s="75">
        <v>43698</v>
      </c>
      <c r="C8631" s="76">
        <v>45035</v>
      </c>
      <c r="D8631" s="77">
        <v>809</v>
      </c>
      <c r="E8631" s="77">
        <v>5</v>
      </c>
      <c r="F8631" s="78"/>
      <c r="G8631" s="79">
        <v>45035.617326388885</v>
      </c>
      <c r="H8631" s="77">
        <v>165</v>
      </c>
      <c r="I8631" s="76">
        <v>45035.968055555553</v>
      </c>
      <c r="J8631" s="78"/>
      <c r="K8631" s="80">
        <v>1</v>
      </c>
    </row>
    <row r="8632" spans="2:11" x14ac:dyDescent="0.3">
      <c r="B8632" s="75">
        <v>43699</v>
      </c>
      <c r="C8632" s="76">
        <v>45035</v>
      </c>
      <c r="D8632" s="77">
        <v>1278</v>
      </c>
      <c r="E8632" s="77">
        <v>6</v>
      </c>
      <c r="F8632" s="78"/>
      <c r="G8632" s="79">
        <v>45035.627592592587</v>
      </c>
      <c r="H8632" s="77">
        <v>167</v>
      </c>
      <c r="I8632" s="76">
        <v>45035.968055555553</v>
      </c>
      <c r="J8632" s="78"/>
      <c r="K8632" s="80">
        <v>1</v>
      </c>
    </row>
    <row r="8633" spans="2:11" x14ac:dyDescent="0.3">
      <c r="B8633" s="75">
        <v>43700</v>
      </c>
      <c r="C8633" s="76">
        <v>45035</v>
      </c>
      <c r="D8633" s="77">
        <v>614</v>
      </c>
      <c r="E8633" s="77">
        <v>1</v>
      </c>
      <c r="F8633" s="78"/>
      <c r="G8633" s="79">
        <v>45035.641400462955</v>
      </c>
      <c r="H8633" s="77">
        <v>170</v>
      </c>
      <c r="I8633" s="76">
        <v>45035.968055555553</v>
      </c>
      <c r="J8633" s="78"/>
      <c r="K8633" s="80">
        <v>1</v>
      </c>
    </row>
    <row r="8634" spans="2:11" x14ac:dyDescent="0.3">
      <c r="B8634" s="75">
        <v>43701</v>
      </c>
      <c r="C8634" s="76">
        <v>45035</v>
      </c>
      <c r="D8634" s="77">
        <v>231</v>
      </c>
      <c r="E8634" s="77">
        <v>4</v>
      </c>
      <c r="F8634" s="78"/>
      <c r="G8634" s="79">
        <v>45035.654606481476</v>
      </c>
      <c r="H8634" s="77">
        <v>149</v>
      </c>
      <c r="I8634" s="76">
        <v>45035.968055555553</v>
      </c>
      <c r="J8634" s="78"/>
      <c r="K8634" s="80">
        <v>1</v>
      </c>
    </row>
    <row r="8635" spans="2:11" x14ac:dyDescent="0.3">
      <c r="B8635" s="75">
        <v>43702</v>
      </c>
      <c r="C8635" s="76">
        <v>45035</v>
      </c>
      <c r="D8635" s="77">
        <v>28</v>
      </c>
      <c r="E8635" s="77">
        <v>6</v>
      </c>
      <c r="F8635" s="78"/>
      <c r="G8635" s="79">
        <v>45035.669733796291</v>
      </c>
      <c r="H8635" s="77">
        <v>179</v>
      </c>
      <c r="I8635" s="76">
        <v>45035.968055555553</v>
      </c>
      <c r="J8635" s="78"/>
      <c r="K8635" s="80">
        <v>1</v>
      </c>
    </row>
    <row r="8636" spans="2:11" x14ac:dyDescent="0.3">
      <c r="B8636" s="75">
        <v>43703</v>
      </c>
      <c r="C8636" s="76">
        <v>45035</v>
      </c>
      <c r="D8636" s="77">
        <v>625</v>
      </c>
      <c r="E8636" s="77">
        <v>3</v>
      </c>
      <c r="F8636" s="78"/>
      <c r="G8636" s="79">
        <v>45035.68274305555</v>
      </c>
      <c r="H8636" s="77">
        <v>150</v>
      </c>
      <c r="I8636" s="76">
        <v>45035.968055555553</v>
      </c>
      <c r="J8636" s="78"/>
      <c r="K8636" s="80">
        <v>1</v>
      </c>
    </row>
    <row r="8637" spans="2:11" x14ac:dyDescent="0.3">
      <c r="B8637" s="75">
        <v>43704</v>
      </c>
      <c r="C8637" s="76">
        <v>45035</v>
      </c>
      <c r="D8637" s="77">
        <v>1129</v>
      </c>
      <c r="E8637" s="77">
        <v>3</v>
      </c>
      <c r="F8637" s="78"/>
      <c r="G8637" s="79">
        <v>45035.692303240736</v>
      </c>
      <c r="H8637" s="77">
        <v>165</v>
      </c>
      <c r="I8637" s="76">
        <v>45035.968055555553</v>
      </c>
      <c r="J8637" s="78"/>
      <c r="K8637" s="80">
        <v>1</v>
      </c>
    </row>
    <row r="8638" spans="2:11" x14ac:dyDescent="0.3">
      <c r="B8638" s="75">
        <v>43705</v>
      </c>
      <c r="C8638" s="76">
        <v>45035</v>
      </c>
      <c r="D8638" s="77">
        <v>437</v>
      </c>
      <c r="E8638" s="77">
        <v>3</v>
      </c>
      <c r="F8638" s="78"/>
      <c r="G8638" s="79">
        <v>45035.705162037033</v>
      </c>
      <c r="H8638" s="77">
        <v>172</v>
      </c>
      <c r="I8638" s="76">
        <v>45035.968055555553</v>
      </c>
      <c r="J8638" s="78"/>
      <c r="K8638" s="80">
        <v>1</v>
      </c>
    </row>
    <row r="8639" spans="2:11" x14ac:dyDescent="0.3">
      <c r="B8639" s="75">
        <v>43706</v>
      </c>
      <c r="C8639" s="76">
        <v>45035</v>
      </c>
      <c r="D8639" s="77">
        <v>204</v>
      </c>
      <c r="E8639" s="77">
        <v>3</v>
      </c>
      <c r="F8639" s="78"/>
      <c r="G8639" s="79">
        <v>45035.715740740736</v>
      </c>
      <c r="H8639" s="77">
        <v>150</v>
      </c>
      <c r="I8639" s="76">
        <v>45035.968055555553</v>
      </c>
      <c r="J8639" s="78"/>
      <c r="K8639" s="80">
        <v>1</v>
      </c>
    </row>
    <row r="8640" spans="2:11" x14ac:dyDescent="0.3">
      <c r="B8640" s="75">
        <v>43707</v>
      </c>
      <c r="C8640" s="76">
        <v>45035</v>
      </c>
      <c r="D8640" s="77">
        <v>1159</v>
      </c>
      <c r="E8640" s="77">
        <v>2</v>
      </c>
      <c r="F8640" s="78"/>
      <c r="G8640" s="79">
        <v>45035.72315972222</v>
      </c>
      <c r="H8640" s="77">
        <v>143</v>
      </c>
      <c r="I8640" s="76">
        <v>45035.968055555553</v>
      </c>
      <c r="J8640" s="78"/>
      <c r="K8640" s="80">
        <v>1</v>
      </c>
    </row>
    <row r="8641" spans="2:11" x14ac:dyDescent="0.3">
      <c r="B8641" s="75">
        <v>43708</v>
      </c>
      <c r="C8641" s="76">
        <v>45035</v>
      </c>
      <c r="D8641" s="77">
        <v>99</v>
      </c>
      <c r="E8641" s="77">
        <v>4</v>
      </c>
      <c r="F8641" s="78"/>
      <c r="G8641" s="79">
        <v>45035.735092592593</v>
      </c>
      <c r="H8641" s="77">
        <v>152</v>
      </c>
      <c r="I8641" s="76">
        <v>45035.968055555553</v>
      </c>
      <c r="J8641" s="78"/>
      <c r="K8641" s="80">
        <v>1</v>
      </c>
    </row>
    <row r="8642" spans="2:11" x14ac:dyDescent="0.3">
      <c r="B8642" s="75">
        <v>43709</v>
      </c>
      <c r="C8642" s="76">
        <v>45035</v>
      </c>
      <c r="D8642" s="77">
        <v>1092</v>
      </c>
      <c r="E8642" s="77">
        <v>2</v>
      </c>
      <c r="F8642" s="78"/>
      <c r="G8642" s="79">
        <v>45035.746354166666</v>
      </c>
      <c r="H8642" s="77">
        <v>159</v>
      </c>
      <c r="I8642" s="76">
        <v>45035.968055555553</v>
      </c>
      <c r="J8642" s="78"/>
      <c r="K8642" s="80">
        <v>1</v>
      </c>
    </row>
    <row r="8643" spans="2:11" x14ac:dyDescent="0.3">
      <c r="B8643" s="75">
        <v>43710</v>
      </c>
      <c r="C8643" s="76">
        <v>45035</v>
      </c>
      <c r="D8643" s="77">
        <v>222</v>
      </c>
      <c r="E8643" s="77">
        <v>6</v>
      </c>
      <c r="F8643" s="78"/>
      <c r="G8643" s="79">
        <v>45035.755706018521</v>
      </c>
      <c r="H8643" s="77">
        <v>158</v>
      </c>
      <c r="I8643" s="76">
        <v>45035.968055555553</v>
      </c>
      <c r="J8643" s="78"/>
      <c r="K8643" s="80">
        <v>1</v>
      </c>
    </row>
    <row r="8644" spans="2:11" x14ac:dyDescent="0.3">
      <c r="B8644" s="75">
        <v>43711</v>
      </c>
      <c r="C8644" s="76">
        <v>45035</v>
      </c>
      <c r="D8644" s="77">
        <v>1129</v>
      </c>
      <c r="E8644" s="77">
        <v>1</v>
      </c>
      <c r="F8644" s="78"/>
      <c r="G8644" s="79">
        <v>45035.769143518519</v>
      </c>
      <c r="H8644" s="77">
        <v>163</v>
      </c>
      <c r="I8644" s="76">
        <v>45035.968055555553</v>
      </c>
      <c r="J8644" s="78"/>
      <c r="K8644" s="80">
        <v>1</v>
      </c>
    </row>
    <row r="8645" spans="2:11" x14ac:dyDescent="0.3">
      <c r="B8645" s="75">
        <v>43712</v>
      </c>
      <c r="C8645" s="76">
        <v>45035</v>
      </c>
      <c r="D8645" s="77">
        <v>1219</v>
      </c>
      <c r="E8645" s="77">
        <v>2</v>
      </c>
      <c r="F8645" s="78"/>
      <c r="G8645" s="79">
        <v>45035.778171296297</v>
      </c>
      <c r="H8645" s="77">
        <v>158</v>
      </c>
      <c r="I8645" s="76">
        <v>45035.968055555553</v>
      </c>
      <c r="J8645" s="78"/>
      <c r="K8645" s="80">
        <v>1</v>
      </c>
    </row>
    <row r="8646" spans="2:11" x14ac:dyDescent="0.3">
      <c r="B8646" s="75">
        <v>43713</v>
      </c>
      <c r="C8646" s="76">
        <v>45035</v>
      </c>
      <c r="D8646" s="77">
        <v>38</v>
      </c>
      <c r="E8646" s="77">
        <v>3</v>
      </c>
      <c r="F8646" s="78"/>
      <c r="G8646" s="79">
        <v>45035.787604166668</v>
      </c>
      <c r="H8646" s="77">
        <v>143</v>
      </c>
      <c r="I8646" s="76">
        <v>45035.968055555553</v>
      </c>
      <c r="J8646" s="78"/>
      <c r="K8646" s="80">
        <v>1</v>
      </c>
    </row>
    <row r="8647" spans="2:11" x14ac:dyDescent="0.3">
      <c r="B8647" s="75">
        <v>43714</v>
      </c>
      <c r="C8647" s="76">
        <v>45035</v>
      </c>
      <c r="D8647" s="77">
        <v>1170</v>
      </c>
      <c r="E8647" s="77">
        <v>3</v>
      </c>
      <c r="F8647" s="78"/>
      <c r="G8647" s="79">
        <v>45035.800428240742</v>
      </c>
      <c r="H8647" s="77">
        <v>168</v>
      </c>
      <c r="I8647" s="76">
        <v>45035.968055555553</v>
      </c>
      <c r="J8647" s="78"/>
      <c r="K8647" s="80">
        <v>1</v>
      </c>
    </row>
    <row r="8648" spans="2:11" x14ac:dyDescent="0.3">
      <c r="B8648" s="75">
        <v>43715</v>
      </c>
      <c r="C8648" s="76">
        <v>45035</v>
      </c>
      <c r="D8648" s="77">
        <v>225</v>
      </c>
      <c r="E8648" s="77">
        <v>5</v>
      </c>
      <c r="F8648" s="78"/>
      <c r="G8648" s="79">
        <v>45035.81181712963</v>
      </c>
      <c r="H8648" s="77">
        <v>157</v>
      </c>
      <c r="I8648" s="76">
        <v>45035.968055555553</v>
      </c>
      <c r="J8648" s="78"/>
      <c r="K8648" s="80">
        <v>1</v>
      </c>
    </row>
    <row r="8649" spans="2:11" x14ac:dyDescent="0.3">
      <c r="B8649" s="75">
        <v>43716</v>
      </c>
      <c r="C8649" s="76">
        <v>45035</v>
      </c>
      <c r="D8649" s="77">
        <v>1239</v>
      </c>
      <c r="E8649" s="77">
        <v>2</v>
      </c>
      <c r="F8649" s="78"/>
      <c r="G8649" s="79">
        <v>45035.825671296298</v>
      </c>
      <c r="H8649" s="77">
        <v>158</v>
      </c>
      <c r="I8649" s="76">
        <v>45035.968055555553</v>
      </c>
      <c r="J8649" s="78"/>
      <c r="K8649" s="80">
        <v>1</v>
      </c>
    </row>
    <row r="8650" spans="2:11" x14ac:dyDescent="0.3">
      <c r="B8650" s="75">
        <v>43717</v>
      </c>
      <c r="C8650" s="76">
        <v>45035</v>
      </c>
      <c r="D8650" s="77">
        <v>231</v>
      </c>
      <c r="E8650" s="77">
        <v>2</v>
      </c>
      <c r="F8650" s="78"/>
      <c r="G8650" s="79">
        <v>45035.835034722222</v>
      </c>
      <c r="H8650" s="77">
        <v>144</v>
      </c>
      <c r="I8650" s="76">
        <v>45035.968055555553</v>
      </c>
      <c r="J8650" s="78"/>
      <c r="K8650" s="80">
        <v>1</v>
      </c>
    </row>
    <row r="8651" spans="2:11" x14ac:dyDescent="0.3">
      <c r="B8651" s="75">
        <v>43718</v>
      </c>
      <c r="C8651" s="76">
        <v>45035</v>
      </c>
      <c r="D8651" s="77">
        <v>1166</v>
      </c>
      <c r="E8651" s="77">
        <v>2</v>
      </c>
      <c r="F8651" s="78"/>
      <c r="G8651" s="79">
        <v>45035.847673611112</v>
      </c>
      <c r="H8651" s="77">
        <v>141</v>
      </c>
      <c r="I8651" s="76">
        <v>45035.968055555553</v>
      </c>
      <c r="J8651" s="78"/>
      <c r="K8651" s="80">
        <v>1</v>
      </c>
    </row>
    <row r="8652" spans="2:11" x14ac:dyDescent="0.3">
      <c r="B8652" s="75">
        <v>43719</v>
      </c>
      <c r="C8652" s="76">
        <v>45035</v>
      </c>
      <c r="D8652" s="77">
        <v>1361</v>
      </c>
      <c r="E8652" s="77">
        <v>5</v>
      </c>
      <c r="F8652" s="78"/>
      <c r="G8652" s="79">
        <v>45035.855844907404</v>
      </c>
      <c r="H8652" s="77">
        <v>173</v>
      </c>
      <c r="I8652" s="76">
        <v>45035.968055555553</v>
      </c>
      <c r="J8652" s="78"/>
      <c r="K8652" s="80">
        <v>1</v>
      </c>
    </row>
    <row r="8653" spans="2:11" x14ac:dyDescent="0.3">
      <c r="B8653" s="75">
        <v>43720</v>
      </c>
      <c r="C8653" s="76">
        <v>45035</v>
      </c>
      <c r="D8653" s="77">
        <v>456</v>
      </c>
      <c r="E8653" s="77">
        <v>5</v>
      </c>
      <c r="F8653" s="78"/>
      <c r="G8653" s="79">
        <v>45035.866620370369</v>
      </c>
      <c r="H8653" s="77">
        <v>154</v>
      </c>
      <c r="I8653" s="76">
        <v>45035.968055555553</v>
      </c>
      <c r="J8653" s="78"/>
      <c r="K8653" s="80">
        <v>1</v>
      </c>
    </row>
    <row r="8654" spans="2:11" x14ac:dyDescent="0.3">
      <c r="B8654" s="75">
        <v>43721</v>
      </c>
      <c r="C8654" s="76">
        <v>45035</v>
      </c>
      <c r="D8654" s="77">
        <v>1117</v>
      </c>
      <c r="E8654" s="77">
        <v>3</v>
      </c>
      <c r="F8654" s="78"/>
      <c r="G8654" s="79">
        <v>45035.87668981481</v>
      </c>
      <c r="H8654" s="77">
        <v>167</v>
      </c>
      <c r="I8654" s="76">
        <v>45035.968055555553</v>
      </c>
      <c r="J8654" s="78"/>
      <c r="K8654" s="80">
        <v>1</v>
      </c>
    </row>
    <row r="8655" spans="2:11" x14ac:dyDescent="0.3">
      <c r="B8655" s="75">
        <v>43722</v>
      </c>
      <c r="C8655" s="76">
        <v>45035</v>
      </c>
      <c r="D8655" s="77">
        <v>386</v>
      </c>
      <c r="E8655" s="77">
        <v>2</v>
      </c>
      <c r="F8655" s="78"/>
      <c r="G8655" s="79">
        <v>45035.890046296292</v>
      </c>
      <c r="H8655" s="77">
        <v>169</v>
      </c>
      <c r="I8655" s="76">
        <v>45035.968055555553</v>
      </c>
      <c r="J8655" s="78"/>
      <c r="K8655" s="80">
        <v>1</v>
      </c>
    </row>
    <row r="8656" spans="2:11" x14ac:dyDescent="0.3">
      <c r="B8656" s="75">
        <v>43723</v>
      </c>
      <c r="C8656" s="76">
        <v>45036</v>
      </c>
      <c r="D8656" s="77">
        <v>135</v>
      </c>
      <c r="E8656" s="77">
        <v>1</v>
      </c>
      <c r="F8656" s="78"/>
      <c r="G8656" s="79">
        <v>45036.333333333336</v>
      </c>
      <c r="H8656" s="77">
        <v>155</v>
      </c>
      <c r="I8656" s="76">
        <v>45036.974999999999</v>
      </c>
      <c r="J8656" s="78"/>
      <c r="K8656" s="80">
        <v>1</v>
      </c>
    </row>
    <row r="8657" spans="2:11" x14ac:dyDescent="0.3">
      <c r="B8657" s="75">
        <v>43724</v>
      </c>
      <c r="C8657" s="76">
        <v>45036</v>
      </c>
      <c r="D8657" s="77">
        <v>1400</v>
      </c>
      <c r="E8657" s="77">
        <v>3</v>
      </c>
      <c r="F8657" s="78"/>
      <c r="G8657" s="79">
        <v>45036.344884259262</v>
      </c>
      <c r="H8657" s="77">
        <v>150</v>
      </c>
      <c r="I8657" s="76">
        <v>45036.974999999999</v>
      </c>
      <c r="J8657" s="78"/>
      <c r="K8657" s="80">
        <v>1</v>
      </c>
    </row>
    <row r="8658" spans="2:11" x14ac:dyDescent="0.3">
      <c r="B8658" s="75">
        <v>43725</v>
      </c>
      <c r="C8658" s="76">
        <v>45036</v>
      </c>
      <c r="D8658" s="77">
        <v>433</v>
      </c>
      <c r="E8658" s="77">
        <v>6</v>
      </c>
      <c r="F8658" s="78"/>
      <c r="G8658" s="79">
        <v>45036.356724537043</v>
      </c>
      <c r="H8658" s="77">
        <v>155</v>
      </c>
      <c r="I8658" s="76">
        <v>45036.974999999999</v>
      </c>
      <c r="J8658" s="78"/>
      <c r="K8658" s="80">
        <v>1</v>
      </c>
    </row>
    <row r="8659" spans="2:11" x14ac:dyDescent="0.3">
      <c r="B8659" s="75">
        <v>43726</v>
      </c>
      <c r="C8659" s="76">
        <v>45036</v>
      </c>
      <c r="D8659" s="77">
        <v>657</v>
      </c>
      <c r="E8659" s="77">
        <v>3</v>
      </c>
      <c r="F8659" s="78"/>
      <c r="G8659" s="79">
        <v>45036.371354166673</v>
      </c>
      <c r="H8659" s="77">
        <v>174</v>
      </c>
      <c r="I8659" s="76">
        <v>45036.974999999999</v>
      </c>
      <c r="J8659" s="78"/>
      <c r="K8659" s="80">
        <v>1</v>
      </c>
    </row>
    <row r="8660" spans="2:11" x14ac:dyDescent="0.3">
      <c r="B8660" s="75">
        <v>43727</v>
      </c>
      <c r="C8660" s="76">
        <v>45036</v>
      </c>
      <c r="D8660" s="77">
        <v>966</v>
      </c>
      <c r="E8660" s="77">
        <v>5</v>
      </c>
      <c r="F8660" s="78"/>
      <c r="G8660" s="79">
        <v>45036.379583333342</v>
      </c>
      <c r="H8660" s="77">
        <v>148</v>
      </c>
      <c r="I8660" s="76">
        <v>45036.974999999999</v>
      </c>
      <c r="J8660" s="78"/>
      <c r="K8660" s="80">
        <v>1</v>
      </c>
    </row>
    <row r="8661" spans="2:11" x14ac:dyDescent="0.3">
      <c r="B8661" s="75">
        <v>43728</v>
      </c>
      <c r="C8661" s="76">
        <v>45036</v>
      </c>
      <c r="D8661" s="77">
        <v>995</v>
      </c>
      <c r="E8661" s="77">
        <v>4</v>
      </c>
      <c r="F8661" s="78"/>
      <c r="G8661" s="79">
        <v>45036.389490740752</v>
      </c>
      <c r="H8661" s="77">
        <v>169</v>
      </c>
      <c r="I8661" s="76">
        <v>45036.974999999999</v>
      </c>
      <c r="J8661" s="78"/>
      <c r="K8661" s="80">
        <v>1</v>
      </c>
    </row>
    <row r="8662" spans="2:11" x14ac:dyDescent="0.3">
      <c r="B8662" s="75">
        <v>43729</v>
      </c>
      <c r="C8662" s="76">
        <v>45036</v>
      </c>
      <c r="D8662" s="77">
        <v>99</v>
      </c>
      <c r="E8662" s="77">
        <v>1</v>
      </c>
      <c r="F8662" s="78"/>
      <c r="G8662" s="79">
        <v>45036.403530092604</v>
      </c>
      <c r="H8662" s="77">
        <v>163</v>
      </c>
      <c r="I8662" s="76">
        <v>45036.974999999999</v>
      </c>
      <c r="J8662" s="78"/>
      <c r="K8662" s="80">
        <v>1</v>
      </c>
    </row>
    <row r="8663" spans="2:11" x14ac:dyDescent="0.3">
      <c r="B8663" s="75">
        <v>43730</v>
      </c>
      <c r="C8663" s="76">
        <v>45036</v>
      </c>
      <c r="D8663" s="77">
        <v>1088</v>
      </c>
      <c r="E8663" s="77">
        <v>5</v>
      </c>
      <c r="F8663" s="78"/>
      <c r="G8663" s="79">
        <v>45036.41277777779</v>
      </c>
      <c r="H8663" s="77">
        <v>142</v>
      </c>
      <c r="I8663" s="76">
        <v>45036.974999999999</v>
      </c>
      <c r="J8663" s="78"/>
      <c r="K8663" s="80">
        <v>1</v>
      </c>
    </row>
    <row r="8664" spans="2:11" x14ac:dyDescent="0.3">
      <c r="B8664" s="75">
        <v>43731</v>
      </c>
      <c r="C8664" s="76">
        <v>45036</v>
      </c>
      <c r="D8664" s="77">
        <v>1213</v>
      </c>
      <c r="E8664" s="77">
        <v>2</v>
      </c>
      <c r="F8664" s="78"/>
      <c r="G8664" s="79">
        <v>45036.420682870383</v>
      </c>
      <c r="H8664" s="77">
        <v>157</v>
      </c>
      <c r="I8664" s="76">
        <v>45036.974999999999</v>
      </c>
      <c r="J8664" s="78"/>
      <c r="K8664" s="80">
        <v>1</v>
      </c>
    </row>
    <row r="8665" spans="2:11" x14ac:dyDescent="0.3">
      <c r="B8665" s="75">
        <v>43732</v>
      </c>
      <c r="C8665" s="76">
        <v>45036</v>
      </c>
      <c r="D8665" s="77">
        <v>409</v>
      </c>
      <c r="E8665" s="77">
        <v>4</v>
      </c>
      <c r="F8665" s="78"/>
      <c r="G8665" s="79">
        <v>45036.428587962975</v>
      </c>
      <c r="H8665" s="77">
        <v>169</v>
      </c>
      <c r="I8665" s="76">
        <v>45036.974999999999</v>
      </c>
      <c r="J8665" s="78"/>
      <c r="K8665" s="80">
        <v>1</v>
      </c>
    </row>
    <row r="8666" spans="2:11" x14ac:dyDescent="0.3">
      <c r="B8666" s="75">
        <v>43733</v>
      </c>
      <c r="C8666" s="76">
        <v>45036</v>
      </c>
      <c r="D8666" s="77">
        <v>1177</v>
      </c>
      <c r="E8666" s="77">
        <v>2</v>
      </c>
      <c r="F8666" s="78"/>
      <c r="G8666" s="79">
        <v>45036.440706018533</v>
      </c>
      <c r="H8666" s="77">
        <v>149</v>
      </c>
      <c r="I8666" s="76">
        <v>45036.974999999999</v>
      </c>
      <c r="J8666" s="78"/>
      <c r="K8666" s="80">
        <v>1</v>
      </c>
    </row>
    <row r="8667" spans="2:11" x14ac:dyDescent="0.3">
      <c r="B8667" s="75">
        <v>43734</v>
      </c>
      <c r="C8667" s="76">
        <v>45036</v>
      </c>
      <c r="D8667" s="77">
        <v>479</v>
      </c>
      <c r="E8667" s="77">
        <v>3</v>
      </c>
      <c r="F8667" s="78"/>
      <c r="G8667" s="79">
        <v>45036.453067129645</v>
      </c>
      <c r="H8667" s="77">
        <v>155</v>
      </c>
      <c r="I8667" s="76">
        <v>45036.974999999999</v>
      </c>
      <c r="J8667" s="78"/>
      <c r="K8667" s="80">
        <v>1</v>
      </c>
    </row>
    <row r="8668" spans="2:11" x14ac:dyDescent="0.3">
      <c r="B8668" s="75">
        <v>43735</v>
      </c>
      <c r="C8668" s="76">
        <v>45036</v>
      </c>
      <c r="D8668" s="77">
        <v>881</v>
      </c>
      <c r="E8668" s="77">
        <v>4</v>
      </c>
      <c r="F8668" s="78"/>
      <c r="G8668" s="79">
        <v>45036.462175925939</v>
      </c>
      <c r="H8668" s="77">
        <v>148</v>
      </c>
      <c r="I8668" s="76">
        <v>45036.974999999999</v>
      </c>
      <c r="J8668" s="78"/>
      <c r="K8668" s="80">
        <v>1</v>
      </c>
    </row>
    <row r="8669" spans="2:11" x14ac:dyDescent="0.3">
      <c r="B8669" s="75">
        <v>43736</v>
      </c>
      <c r="C8669" s="76">
        <v>45036</v>
      </c>
      <c r="D8669" s="77">
        <v>196</v>
      </c>
      <c r="E8669" s="77">
        <v>5</v>
      </c>
      <c r="F8669" s="78"/>
      <c r="G8669" s="79">
        <v>45036.471157407417</v>
      </c>
      <c r="H8669" s="77">
        <v>159</v>
      </c>
      <c r="I8669" s="76">
        <v>45036.974999999999</v>
      </c>
      <c r="J8669" s="78"/>
      <c r="K8669" s="80">
        <v>1</v>
      </c>
    </row>
    <row r="8670" spans="2:11" x14ac:dyDescent="0.3">
      <c r="B8670" s="75">
        <v>43737</v>
      </c>
      <c r="C8670" s="76">
        <v>45036</v>
      </c>
      <c r="D8670" s="77">
        <v>581</v>
      </c>
      <c r="E8670" s="77">
        <v>1</v>
      </c>
      <c r="F8670" s="78"/>
      <c r="G8670" s="79">
        <v>45036.486041666678</v>
      </c>
      <c r="H8670" s="77">
        <v>169</v>
      </c>
      <c r="I8670" s="76">
        <v>45036.974999999999</v>
      </c>
      <c r="J8670" s="78"/>
      <c r="K8670" s="80">
        <v>1</v>
      </c>
    </row>
    <row r="8671" spans="2:11" x14ac:dyDescent="0.3">
      <c r="B8671" s="75">
        <v>43738</v>
      </c>
      <c r="C8671" s="76">
        <v>45036</v>
      </c>
      <c r="D8671" s="77">
        <v>573</v>
      </c>
      <c r="E8671" s="77">
        <v>4</v>
      </c>
      <c r="F8671" s="78"/>
      <c r="G8671" s="79">
        <v>45036.498159722236</v>
      </c>
      <c r="H8671" s="77">
        <v>165</v>
      </c>
      <c r="I8671" s="76">
        <v>45036.974999999999</v>
      </c>
      <c r="J8671" s="78"/>
      <c r="K8671" s="80">
        <v>1</v>
      </c>
    </row>
    <row r="8672" spans="2:11" x14ac:dyDescent="0.3">
      <c r="B8672" s="75">
        <v>43739</v>
      </c>
      <c r="C8672" s="76">
        <v>45036</v>
      </c>
      <c r="D8672" s="77">
        <v>859</v>
      </c>
      <c r="E8672" s="77">
        <v>3</v>
      </c>
      <c r="F8672" s="78"/>
      <c r="G8672" s="79">
        <v>45036.512511574088</v>
      </c>
      <c r="H8672" s="77">
        <v>154</v>
      </c>
      <c r="I8672" s="76">
        <v>45036.974999999999</v>
      </c>
      <c r="J8672" s="78"/>
      <c r="K8672" s="80">
        <v>1</v>
      </c>
    </row>
    <row r="8673" spans="2:11" x14ac:dyDescent="0.3">
      <c r="B8673" s="75">
        <v>43740</v>
      </c>
      <c r="C8673" s="76">
        <v>45036</v>
      </c>
      <c r="D8673" s="77">
        <v>826</v>
      </c>
      <c r="E8673" s="77">
        <v>4</v>
      </c>
      <c r="F8673" s="78"/>
      <c r="G8673" s="79">
        <v>45036.526331018533</v>
      </c>
      <c r="H8673" s="77">
        <v>164</v>
      </c>
      <c r="I8673" s="76">
        <v>45036.974999999999</v>
      </c>
      <c r="J8673" s="78"/>
      <c r="K8673" s="80">
        <v>1</v>
      </c>
    </row>
    <row r="8674" spans="2:11" x14ac:dyDescent="0.3">
      <c r="B8674" s="75">
        <v>43741</v>
      </c>
      <c r="C8674" s="76">
        <v>45036</v>
      </c>
      <c r="D8674" s="77">
        <v>787</v>
      </c>
      <c r="E8674" s="77">
        <v>6</v>
      </c>
      <c r="F8674" s="78"/>
      <c r="G8674" s="79">
        <v>45036.539548611123</v>
      </c>
      <c r="H8674" s="77">
        <v>143</v>
      </c>
      <c r="I8674" s="76">
        <v>45036.974999999999</v>
      </c>
      <c r="J8674" s="78"/>
      <c r="K8674" s="80">
        <v>1</v>
      </c>
    </row>
    <row r="8675" spans="2:11" x14ac:dyDescent="0.3">
      <c r="B8675" s="75">
        <v>43742</v>
      </c>
      <c r="C8675" s="76">
        <v>45036</v>
      </c>
      <c r="D8675" s="77">
        <v>441</v>
      </c>
      <c r="E8675" s="77">
        <v>3</v>
      </c>
      <c r="F8675" s="78"/>
      <c r="G8675" s="79">
        <v>45036.548194444455</v>
      </c>
      <c r="H8675" s="77">
        <v>159</v>
      </c>
      <c r="I8675" s="76">
        <v>45036.974999999999</v>
      </c>
      <c r="J8675" s="78"/>
      <c r="K8675" s="80">
        <v>1</v>
      </c>
    </row>
    <row r="8676" spans="2:11" x14ac:dyDescent="0.3">
      <c r="B8676" s="75">
        <v>43743</v>
      </c>
      <c r="C8676" s="76">
        <v>45036</v>
      </c>
      <c r="D8676" s="77">
        <v>747</v>
      </c>
      <c r="E8676" s="77">
        <v>4</v>
      </c>
      <c r="F8676" s="78"/>
      <c r="G8676" s="79">
        <v>45036.557789351864</v>
      </c>
      <c r="H8676" s="77">
        <v>157</v>
      </c>
      <c r="I8676" s="76">
        <v>45036.974999999999</v>
      </c>
      <c r="J8676" s="78"/>
      <c r="K8676" s="80">
        <v>1</v>
      </c>
    </row>
    <row r="8677" spans="2:11" x14ac:dyDescent="0.3">
      <c r="B8677" s="75">
        <v>43744</v>
      </c>
      <c r="C8677" s="76">
        <v>45036</v>
      </c>
      <c r="D8677" s="77">
        <v>1120</v>
      </c>
      <c r="E8677" s="77">
        <v>2</v>
      </c>
      <c r="F8677" s="78"/>
      <c r="G8677" s="79">
        <v>45036.57207175927</v>
      </c>
      <c r="H8677" s="77">
        <v>147</v>
      </c>
      <c r="I8677" s="76">
        <v>45036.974999999999</v>
      </c>
      <c r="J8677" s="78"/>
      <c r="K8677" s="80">
        <v>1</v>
      </c>
    </row>
    <row r="8678" spans="2:11" x14ac:dyDescent="0.3">
      <c r="B8678" s="75">
        <v>43745</v>
      </c>
      <c r="C8678" s="76">
        <v>45036</v>
      </c>
      <c r="D8678" s="77">
        <v>788</v>
      </c>
      <c r="E8678" s="77">
        <v>6</v>
      </c>
      <c r="F8678" s="78"/>
      <c r="G8678" s="79">
        <v>45036.583414351866</v>
      </c>
      <c r="H8678" s="77">
        <v>177</v>
      </c>
      <c r="I8678" s="76">
        <v>45036.974999999999</v>
      </c>
      <c r="J8678" s="78"/>
      <c r="K8678" s="80">
        <v>1</v>
      </c>
    </row>
    <row r="8679" spans="2:11" x14ac:dyDescent="0.3">
      <c r="B8679" s="75">
        <v>43746</v>
      </c>
      <c r="C8679" s="76">
        <v>45036</v>
      </c>
      <c r="D8679" s="77">
        <v>21</v>
      </c>
      <c r="E8679" s="77">
        <v>2</v>
      </c>
      <c r="F8679" s="78"/>
      <c r="G8679" s="79">
        <v>45036.597199074087</v>
      </c>
      <c r="H8679" s="77">
        <v>146</v>
      </c>
      <c r="I8679" s="76">
        <v>45036.974999999999</v>
      </c>
      <c r="J8679" s="78"/>
      <c r="K8679" s="80">
        <v>1</v>
      </c>
    </row>
    <row r="8680" spans="2:11" x14ac:dyDescent="0.3">
      <c r="B8680" s="75">
        <v>43747</v>
      </c>
      <c r="C8680" s="76">
        <v>45036</v>
      </c>
      <c r="D8680" s="77">
        <v>1250</v>
      </c>
      <c r="E8680" s="77">
        <v>3</v>
      </c>
      <c r="F8680" s="78"/>
      <c r="G8680" s="79">
        <v>45036.611400462978</v>
      </c>
      <c r="H8680" s="77">
        <v>143</v>
      </c>
      <c r="I8680" s="76">
        <v>45036.974999999999</v>
      </c>
      <c r="J8680" s="78"/>
      <c r="K8680" s="80">
        <v>1</v>
      </c>
    </row>
    <row r="8681" spans="2:11" x14ac:dyDescent="0.3">
      <c r="B8681" s="75">
        <v>43748</v>
      </c>
      <c r="C8681" s="76">
        <v>45036</v>
      </c>
      <c r="D8681" s="77">
        <v>1265</v>
      </c>
      <c r="E8681" s="77">
        <v>5</v>
      </c>
      <c r="F8681" s="78"/>
      <c r="G8681" s="79">
        <v>45036.620069444456</v>
      </c>
      <c r="H8681" s="77">
        <v>140</v>
      </c>
      <c r="I8681" s="76">
        <v>45036.974999999999</v>
      </c>
      <c r="J8681" s="78"/>
      <c r="K8681" s="80">
        <v>1</v>
      </c>
    </row>
    <row r="8682" spans="2:11" x14ac:dyDescent="0.3">
      <c r="B8682" s="75">
        <v>43749</v>
      </c>
      <c r="C8682" s="76">
        <v>45036</v>
      </c>
      <c r="D8682" s="77">
        <v>82</v>
      </c>
      <c r="E8682" s="77">
        <v>5</v>
      </c>
      <c r="F8682" s="78"/>
      <c r="G8682" s="79">
        <v>45036.632349537045</v>
      </c>
      <c r="H8682" s="77">
        <v>148</v>
      </c>
      <c r="I8682" s="76">
        <v>45036.974999999999</v>
      </c>
      <c r="J8682" s="78"/>
      <c r="K8682" s="80">
        <v>1</v>
      </c>
    </row>
    <row r="8683" spans="2:11" x14ac:dyDescent="0.3">
      <c r="B8683" s="75">
        <v>43750</v>
      </c>
      <c r="C8683" s="76">
        <v>45036</v>
      </c>
      <c r="D8683" s="77">
        <v>1208</v>
      </c>
      <c r="E8683" s="77">
        <v>5</v>
      </c>
      <c r="F8683" s="78"/>
      <c r="G8683" s="79">
        <v>45036.640682870377</v>
      </c>
      <c r="H8683" s="77">
        <v>155</v>
      </c>
      <c r="I8683" s="76">
        <v>45036.974999999999</v>
      </c>
      <c r="J8683" s="78"/>
      <c r="K8683" s="80">
        <v>1</v>
      </c>
    </row>
    <row r="8684" spans="2:11" x14ac:dyDescent="0.3">
      <c r="B8684" s="75">
        <v>43751</v>
      </c>
      <c r="C8684" s="76">
        <v>45036</v>
      </c>
      <c r="D8684" s="77">
        <v>1303</v>
      </c>
      <c r="E8684" s="77">
        <v>5</v>
      </c>
      <c r="F8684" s="78"/>
      <c r="G8684" s="79">
        <v>45036.656041666676</v>
      </c>
      <c r="H8684" s="77">
        <v>163</v>
      </c>
      <c r="I8684" s="76">
        <v>45036.974999999999</v>
      </c>
      <c r="J8684" s="78"/>
      <c r="K8684" s="80">
        <v>1</v>
      </c>
    </row>
    <row r="8685" spans="2:11" x14ac:dyDescent="0.3">
      <c r="B8685" s="75">
        <v>43752</v>
      </c>
      <c r="C8685" s="76">
        <v>45036</v>
      </c>
      <c r="D8685" s="77">
        <v>546</v>
      </c>
      <c r="E8685" s="77">
        <v>3</v>
      </c>
      <c r="F8685" s="78"/>
      <c r="G8685" s="79">
        <v>45036.669664351859</v>
      </c>
      <c r="H8685" s="77">
        <v>147</v>
      </c>
      <c r="I8685" s="76">
        <v>45036.974999999999</v>
      </c>
      <c r="J8685" s="78"/>
      <c r="K8685" s="80">
        <v>1</v>
      </c>
    </row>
    <row r="8686" spans="2:11" x14ac:dyDescent="0.3">
      <c r="B8686" s="75">
        <v>43753</v>
      </c>
      <c r="C8686" s="76">
        <v>45036</v>
      </c>
      <c r="D8686" s="77">
        <v>187</v>
      </c>
      <c r="E8686" s="77">
        <v>2</v>
      </c>
      <c r="F8686" s="78"/>
      <c r="G8686" s="79">
        <v>45036.681180555563</v>
      </c>
      <c r="H8686" s="77">
        <v>169</v>
      </c>
      <c r="I8686" s="76">
        <v>45036.974999999999</v>
      </c>
      <c r="J8686" s="78"/>
      <c r="K8686" s="80">
        <v>1</v>
      </c>
    </row>
    <row r="8687" spans="2:11" x14ac:dyDescent="0.3">
      <c r="B8687" s="75">
        <v>43754</v>
      </c>
      <c r="C8687" s="76">
        <v>45036</v>
      </c>
      <c r="D8687" s="77">
        <v>819</v>
      </c>
      <c r="E8687" s="77">
        <v>1</v>
      </c>
      <c r="F8687" s="78"/>
      <c r="G8687" s="79">
        <v>45036.69298611112</v>
      </c>
      <c r="H8687" s="77">
        <v>157</v>
      </c>
      <c r="I8687" s="76">
        <v>45036.974999999999</v>
      </c>
      <c r="J8687" s="78"/>
      <c r="K8687" s="80">
        <v>1</v>
      </c>
    </row>
    <row r="8688" spans="2:11" x14ac:dyDescent="0.3">
      <c r="B8688" s="75">
        <v>43755</v>
      </c>
      <c r="C8688" s="76">
        <v>45036</v>
      </c>
      <c r="D8688" s="77">
        <v>1160</v>
      </c>
      <c r="E8688" s="77">
        <v>1</v>
      </c>
      <c r="F8688" s="78"/>
      <c r="G8688" s="79">
        <v>45036.708101851858</v>
      </c>
      <c r="H8688" s="77">
        <v>170</v>
      </c>
      <c r="I8688" s="76">
        <v>45036.974999999999</v>
      </c>
      <c r="J8688" s="78"/>
      <c r="K8688" s="80">
        <v>1</v>
      </c>
    </row>
    <row r="8689" spans="2:11" x14ac:dyDescent="0.3">
      <c r="B8689" s="75">
        <v>43756</v>
      </c>
      <c r="C8689" s="76">
        <v>45036</v>
      </c>
      <c r="D8689" s="77">
        <v>1067</v>
      </c>
      <c r="E8689" s="77">
        <v>1</v>
      </c>
      <c r="F8689" s="78"/>
      <c r="G8689" s="79">
        <v>45036.7194675926</v>
      </c>
      <c r="H8689" s="77">
        <v>170</v>
      </c>
      <c r="I8689" s="76">
        <v>45036.974999999999</v>
      </c>
      <c r="J8689" s="78"/>
      <c r="K8689" s="80">
        <v>1</v>
      </c>
    </row>
    <row r="8690" spans="2:11" x14ac:dyDescent="0.3">
      <c r="B8690" s="75">
        <v>43757</v>
      </c>
      <c r="C8690" s="76">
        <v>45036</v>
      </c>
      <c r="D8690" s="77">
        <v>877</v>
      </c>
      <c r="E8690" s="77">
        <v>2</v>
      </c>
      <c r="F8690" s="78"/>
      <c r="G8690" s="79">
        <v>45036.731134259266</v>
      </c>
      <c r="H8690" s="77">
        <v>148</v>
      </c>
      <c r="I8690" s="76">
        <v>45036.974999999999</v>
      </c>
      <c r="J8690" s="78"/>
      <c r="K8690" s="80">
        <v>1</v>
      </c>
    </row>
    <row r="8691" spans="2:11" x14ac:dyDescent="0.3">
      <c r="B8691" s="75">
        <v>43758</v>
      </c>
      <c r="C8691" s="76">
        <v>45036</v>
      </c>
      <c r="D8691" s="77">
        <v>832</v>
      </c>
      <c r="E8691" s="77">
        <v>6</v>
      </c>
      <c r="F8691" s="78"/>
      <c r="G8691" s="79">
        <v>45036.744837962971</v>
      </c>
      <c r="H8691" s="77">
        <v>164</v>
      </c>
      <c r="I8691" s="76">
        <v>45036.974999999999</v>
      </c>
      <c r="J8691" s="78"/>
      <c r="K8691" s="80">
        <v>1</v>
      </c>
    </row>
    <row r="8692" spans="2:11" x14ac:dyDescent="0.3">
      <c r="B8692" s="75">
        <v>43759</v>
      </c>
      <c r="C8692" s="76">
        <v>45036</v>
      </c>
      <c r="D8692" s="77">
        <v>232</v>
      </c>
      <c r="E8692" s="77">
        <v>3</v>
      </c>
      <c r="F8692" s="78"/>
      <c r="G8692" s="79">
        <v>45036.75689814816</v>
      </c>
      <c r="H8692" s="77">
        <v>175</v>
      </c>
      <c r="I8692" s="76">
        <v>45036.974999999999</v>
      </c>
      <c r="J8692" s="78"/>
      <c r="K8692" s="80">
        <v>1</v>
      </c>
    </row>
    <row r="8693" spans="2:11" x14ac:dyDescent="0.3">
      <c r="B8693" s="75">
        <v>43760</v>
      </c>
      <c r="C8693" s="76">
        <v>45036</v>
      </c>
      <c r="D8693" s="77">
        <v>554</v>
      </c>
      <c r="E8693" s="77">
        <v>3</v>
      </c>
      <c r="F8693" s="78"/>
      <c r="G8693" s="79">
        <v>45036.77215277779</v>
      </c>
      <c r="H8693" s="77">
        <v>173</v>
      </c>
      <c r="I8693" s="76">
        <v>45036.974999999999</v>
      </c>
      <c r="J8693" s="78"/>
      <c r="K8693" s="80">
        <v>1</v>
      </c>
    </row>
    <row r="8694" spans="2:11" x14ac:dyDescent="0.3">
      <c r="B8694" s="75">
        <v>43761</v>
      </c>
      <c r="C8694" s="76">
        <v>45036</v>
      </c>
      <c r="D8694" s="77">
        <v>1000</v>
      </c>
      <c r="E8694" s="77">
        <v>5</v>
      </c>
      <c r="F8694" s="78"/>
      <c r="G8694" s="79">
        <v>45036.784166666679</v>
      </c>
      <c r="H8694" s="77">
        <v>154</v>
      </c>
      <c r="I8694" s="76">
        <v>45036.974999999999</v>
      </c>
      <c r="J8694" s="78"/>
      <c r="K8694" s="80">
        <v>1</v>
      </c>
    </row>
    <row r="8695" spans="2:11" x14ac:dyDescent="0.3">
      <c r="B8695" s="75">
        <v>43762</v>
      </c>
      <c r="C8695" s="76">
        <v>45036</v>
      </c>
      <c r="D8695" s="77">
        <v>667</v>
      </c>
      <c r="E8695" s="77">
        <v>4</v>
      </c>
      <c r="F8695" s="78"/>
      <c r="G8695" s="79">
        <v>45036.79324074075</v>
      </c>
      <c r="H8695" s="77">
        <v>172</v>
      </c>
      <c r="I8695" s="76">
        <v>45036.974999999999</v>
      </c>
      <c r="J8695" s="78"/>
      <c r="K8695" s="80">
        <v>1</v>
      </c>
    </row>
    <row r="8696" spans="2:11" x14ac:dyDescent="0.3">
      <c r="B8696" s="75">
        <v>43763</v>
      </c>
      <c r="C8696" s="76">
        <v>45036</v>
      </c>
      <c r="D8696" s="77">
        <v>878</v>
      </c>
      <c r="E8696" s="77">
        <v>4</v>
      </c>
      <c r="F8696" s="78"/>
      <c r="G8696" s="79">
        <v>45036.808275462972</v>
      </c>
      <c r="H8696" s="77">
        <v>149</v>
      </c>
      <c r="I8696" s="76">
        <v>45036.974999999999</v>
      </c>
      <c r="J8696" s="78"/>
      <c r="K8696" s="80">
        <v>1</v>
      </c>
    </row>
    <row r="8697" spans="2:11" x14ac:dyDescent="0.3">
      <c r="B8697" s="75">
        <v>43764</v>
      </c>
      <c r="C8697" s="76">
        <v>45036</v>
      </c>
      <c r="D8697" s="77">
        <v>1002</v>
      </c>
      <c r="E8697" s="77">
        <v>3</v>
      </c>
      <c r="F8697" s="78"/>
      <c r="G8697" s="79">
        <v>45036.81767361112</v>
      </c>
      <c r="H8697" s="77">
        <v>170</v>
      </c>
      <c r="I8697" s="76">
        <v>45036.974999999999</v>
      </c>
      <c r="J8697" s="78"/>
      <c r="K8697" s="80">
        <v>1</v>
      </c>
    </row>
    <row r="8698" spans="2:11" x14ac:dyDescent="0.3">
      <c r="B8698" s="75">
        <v>43765</v>
      </c>
      <c r="C8698" s="76">
        <v>45036</v>
      </c>
      <c r="D8698" s="77">
        <v>1047</v>
      </c>
      <c r="E8698" s="77">
        <v>5</v>
      </c>
      <c r="F8698" s="78"/>
      <c r="G8698" s="79">
        <v>45036.832453703712</v>
      </c>
      <c r="H8698" s="77">
        <v>159</v>
      </c>
      <c r="I8698" s="76">
        <v>45036.974999999999</v>
      </c>
      <c r="J8698" s="78"/>
      <c r="K8698" s="80">
        <v>1</v>
      </c>
    </row>
    <row r="8699" spans="2:11" x14ac:dyDescent="0.3">
      <c r="B8699" s="75">
        <v>43766</v>
      </c>
      <c r="C8699" s="76">
        <v>45036</v>
      </c>
      <c r="D8699" s="77">
        <v>1076</v>
      </c>
      <c r="E8699" s="77">
        <v>4</v>
      </c>
      <c r="F8699" s="78"/>
      <c r="G8699" s="79">
        <v>45036.846504629641</v>
      </c>
      <c r="H8699" s="77">
        <v>159</v>
      </c>
      <c r="I8699" s="76">
        <v>45036.974999999999</v>
      </c>
      <c r="J8699" s="78"/>
      <c r="K8699" s="80">
        <v>1</v>
      </c>
    </row>
    <row r="8700" spans="2:11" x14ac:dyDescent="0.3">
      <c r="B8700" s="75">
        <v>43767</v>
      </c>
      <c r="C8700" s="76">
        <v>45036</v>
      </c>
      <c r="D8700" s="77">
        <v>1311</v>
      </c>
      <c r="E8700" s="77">
        <v>1</v>
      </c>
      <c r="F8700" s="78"/>
      <c r="G8700" s="79">
        <v>45036.858321759268</v>
      </c>
      <c r="H8700" s="77">
        <v>158</v>
      </c>
      <c r="I8700" s="76">
        <v>45036.974999999999</v>
      </c>
      <c r="J8700" s="78"/>
      <c r="K8700" s="80">
        <v>1</v>
      </c>
    </row>
    <row r="8701" spans="2:11" x14ac:dyDescent="0.3">
      <c r="B8701" s="75">
        <v>43768</v>
      </c>
      <c r="C8701" s="76">
        <v>45036</v>
      </c>
      <c r="D8701" s="77">
        <v>781</v>
      </c>
      <c r="E8701" s="77">
        <v>3</v>
      </c>
      <c r="F8701" s="78"/>
      <c r="G8701" s="79">
        <v>45036.869224537048</v>
      </c>
      <c r="H8701" s="77">
        <v>171</v>
      </c>
      <c r="I8701" s="76">
        <v>45036.974999999999</v>
      </c>
      <c r="J8701" s="78"/>
      <c r="K8701" s="80">
        <v>1</v>
      </c>
    </row>
    <row r="8702" spans="2:11" x14ac:dyDescent="0.3">
      <c r="B8702" s="75">
        <v>43769</v>
      </c>
      <c r="C8702" s="76">
        <v>45036</v>
      </c>
      <c r="D8702" s="77">
        <v>452</v>
      </c>
      <c r="E8702" s="77">
        <v>5</v>
      </c>
      <c r="F8702" s="78"/>
      <c r="G8702" s="79">
        <v>45036.876967592601</v>
      </c>
      <c r="H8702" s="77">
        <v>143</v>
      </c>
      <c r="I8702" s="76">
        <v>45036.974999999999</v>
      </c>
      <c r="J8702" s="78"/>
      <c r="K8702" s="80">
        <v>1</v>
      </c>
    </row>
    <row r="8703" spans="2:11" x14ac:dyDescent="0.3">
      <c r="B8703" s="75">
        <v>43770</v>
      </c>
      <c r="C8703" s="76">
        <v>45036</v>
      </c>
      <c r="D8703" s="77">
        <v>1347</v>
      </c>
      <c r="E8703" s="77">
        <v>3</v>
      </c>
      <c r="F8703" s="78"/>
      <c r="G8703" s="79">
        <v>45036.891145833339</v>
      </c>
      <c r="H8703" s="77">
        <v>166</v>
      </c>
      <c r="I8703" s="76">
        <v>45036.974999999999</v>
      </c>
      <c r="J8703" s="78"/>
      <c r="K8703" s="80">
        <v>1</v>
      </c>
    </row>
    <row r="8704" spans="2:11" x14ac:dyDescent="0.3">
      <c r="B8704" s="75">
        <v>43771</v>
      </c>
      <c r="C8704" s="76">
        <v>45036</v>
      </c>
      <c r="D8704" s="77">
        <v>98</v>
      </c>
      <c r="E8704" s="77">
        <v>6</v>
      </c>
      <c r="F8704" s="78"/>
      <c r="G8704" s="79">
        <v>45036.904074074082</v>
      </c>
      <c r="H8704" s="77">
        <v>162</v>
      </c>
      <c r="I8704" s="76">
        <v>45036.974999999999</v>
      </c>
      <c r="J8704" s="78"/>
      <c r="K8704" s="80">
        <v>1</v>
      </c>
    </row>
    <row r="8705" spans="2:11" x14ac:dyDescent="0.3">
      <c r="B8705" s="75">
        <v>43772</v>
      </c>
      <c r="C8705" s="76">
        <v>45036</v>
      </c>
      <c r="D8705" s="77">
        <v>1160</v>
      </c>
      <c r="E8705" s="77">
        <v>1</v>
      </c>
      <c r="F8705" s="78"/>
      <c r="G8705" s="79">
        <v>45036.917777777788</v>
      </c>
      <c r="H8705" s="77">
        <v>164</v>
      </c>
      <c r="I8705" s="76">
        <v>45036.974999999999</v>
      </c>
      <c r="J8705" s="78"/>
      <c r="K8705" s="80">
        <v>1</v>
      </c>
    </row>
    <row r="8706" spans="2:11" x14ac:dyDescent="0.3">
      <c r="B8706" s="75">
        <v>43773</v>
      </c>
      <c r="C8706" s="76">
        <v>45036</v>
      </c>
      <c r="D8706" s="77">
        <v>865</v>
      </c>
      <c r="E8706" s="77">
        <v>5</v>
      </c>
      <c r="F8706" s="78"/>
      <c r="G8706" s="79">
        <v>45036.931342592601</v>
      </c>
      <c r="H8706" s="77">
        <v>172</v>
      </c>
      <c r="I8706" s="76">
        <v>45036.974999999999</v>
      </c>
      <c r="J8706" s="78"/>
      <c r="K8706" s="80">
        <v>1</v>
      </c>
    </row>
    <row r="8707" spans="2:11" x14ac:dyDescent="0.3">
      <c r="B8707" s="75">
        <v>43774</v>
      </c>
      <c r="C8707" s="76">
        <v>45036</v>
      </c>
      <c r="D8707" s="77">
        <v>1089</v>
      </c>
      <c r="E8707" s="77">
        <v>1</v>
      </c>
      <c r="F8707" s="78"/>
      <c r="G8707" s="79">
        <v>45036.940300925933</v>
      </c>
      <c r="H8707" s="77">
        <v>160</v>
      </c>
      <c r="I8707" s="76">
        <v>45036.974999999999</v>
      </c>
      <c r="J8707" s="78"/>
      <c r="K8707" s="80">
        <v>1</v>
      </c>
    </row>
    <row r="8708" spans="2:11" x14ac:dyDescent="0.3">
      <c r="B8708" s="75">
        <v>43775</v>
      </c>
      <c r="C8708" s="76">
        <v>45037</v>
      </c>
      <c r="D8708" s="77">
        <v>588</v>
      </c>
      <c r="E8708" s="77">
        <v>5</v>
      </c>
      <c r="F8708" s="78"/>
      <c r="G8708" s="79">
        <v>45037.333333333336</v>
      </c>
      <c r="H8708" s="77">
        <v>170</v>
      </c>
      <c r="I8708" s="76">
        <v>45037.97152777778</v>
      </c>
      <c r="J8708" s="78"/>
      <c r="K8708" s="80">
        <v>1</v>
      </c>
    </row>
    <row r="8709" spans="2:11" x14ac:dyDescent="0.3">
      <c r="B8709" s="75">
        <v>43776</v>
      </c>
      <c r="C8709" s="76">
        <v>45037</v>
      </c>
      <c r="D8709" s="77">
        <v>856</v>
      </c>
      <c r="E8709" s="77">
        <v>1</v>
      </c>
      <c r="F8709" s="78"/>
      <c r="G8709" s="79">
        <v>45037.345613425925</v>
      </c>
      <c r="H8709" s="77">
        <v>167</v>
      </c>
      <c r="I8709" s="76">
        <v>45037.97152777778</v>
      </c>
      <c r="J8709" s="78"/>
      <c r="K8709" s="80">
        <v>1</v>
      </c>
    </row>
    <row r="8710" spans="2:11" x14ac:dyDescent="0.3">
      <c r="B8710" s="75">
        <v>43777</v>
      </c>
      <c r="C8710" s="76">
        <v>45037</v>
      </c>
      <c r="D8710" s="77">
        <v>90</v>
      </c>
      <c r="E8710" s="77">
        <v>4</v>
      </c>
      <c r="F8710" s="78"/>
      <c r="G8710" s="79">
        <v>45037.360069444447</v>
      </c>
      <c r="H8710" s="77">
        <v>160</v>
      </c>
      <c r="I8710" s="76">
        <v>45037.97152777778</v>
      </c>
      <c r="J8710" s="78"/>
      <c r="K8710" s="80">
        <v>1</v>
      </c>
    </row>
    <row r="8711" spans="2:11" x14ac:dyDescent="0.3">
      <c r="B8711" s="75">
        <v>43778</v>
      </c>
      <c r="C8711" s="76">
        <v>45037</v>
      </c>
      <c r="D8711" s="77">
        <v>239</v>
      </c>
      <c r="E8711" s="77">
        <v>5</v>
      </c>
      <c r="F8711" s="78"/>
      <c r="G8711" s="79">
        <v>45037.369976851856</v>
      </c>
      <c r="H8711" s="77">
        <v>166</v>
      </c>
      <c r="I8711" s="76">
        <v>45037.97152777778</v>
      </c>
      <c r="J8711" s="78"/>
      <c r="K8711" s="80">
        <v>1</v>
      </c>
    </row>
    <row r="8712" spans="2:11" x14ac:dyDescent="0.3">
      <c r="B8712" s="75">
        <v>43779</v>
      </c>
      <c r="C8712" s="76">
        <v>45037</v>
      </c>
      <c r="D8712" s="77">
        <v>1287</v>
      </c>
      <c r="E8712" s="77">
        <v>5</v>
      </c>
      <c r="F8712" s="78"/>
      <c r="G8712" s="79">
        <v>45037.385474537041</v>
      </c>
      <c r="H8712" s="77">
        <v>174</v>
      </c>
      <c r="I8712" s="76">
        <v>45037.97152777778</v>
      </c>
      <c r="J8712" s="78"/>
      <c r="K8712" s="80">
        <v>1</v>
      </c>
    </row>
    <row r="8713" spans="2:11" x14ac:dyDescent="0.3">
      <c r="B8713" s="75">
        <v>43780</v>
      </c>
      <c r="C8713" s="76">
        <v>45037</v>
      </c>
      <c r="D8713" s="77">
        <v>1173</v>
      </c>
      <c r="E8713" s="77">
        <v>2</v>
      </c>
      <c r="F8713" s="78"/>
      <c r="G8713" s="79">
        <v>45037.394988425927</v>
      </c>
      <c r="H8713" s="77">
        <v>168</v>
      </c>
      <c r="I8713" s="76">
        <v>45037.97152777778</v>
      </c>
      <c r="J8713" s="78"/>
      <c r="K8713" s="80">
        <v>1</v>
      </c>
    </row>
    <row r="8714" spans="2:11" x14ac:dyDescent="0.3">
      <c r="B8714" s="75">
        <v>43781</v>
      </c>
      <c r="C8714" s="76">
        <v>45037</v>
      </c>
      <c r="D8714" s="77">
        <v>656</v>
      </c>
      <c r="E8714" s="77">
        <v>2</v>
      </c>
      <c r="F8714" s="78"/>
      <c r="G8714" s="79">
        <v>45037.404780092591</v>
      </c>
      <c r="H8714" s="77">
        <v>150</v>
      </c>
      <c r="I8714" s="76">
        <v>45037.97152777778</v>
      </c>
      <c r="J8714" s="78"/>
      <c r="K8714" s="80">
        <v>1</v>
      </c>
    </row>
    <row r="8715" spans="2:11" x14ac:dyDescent="0.3">
      <c r="B8715" s="75">
        <v>43782</v>
      </c>
      <c r="C8715" s="76">
        <v>45037</v>
      </c>
      <c r="D8715" s="77">
        <v>887</v>
      </c>
      <c r="E8715" s="77">
        <v>1</v>
      </c>
      <c r="F8715" s="78"/>
      <c r="G8715" s="79">
        <v>45037.414340277777</v>
      </c>
      <c r="H8715" s="77">
        <v>153</v>
      </c>
      <c r="I8715" s="76">
        <v>45037.97152777778</v>
      </c>
      <c r="J8715" s="78"/>
      <c r="K8715" s="80">
        <v>1</v>
      </c>
    </row>
    <row r="8716" spans="2:11" x14ac:dyDescent="0.3">
      <c r="B8716" s="75">
        <v>43783</v>
      </c>
      <c r="C8716" s="76">
        <v>45037</v>
      </c>
      <c r="D8716" s="77">
        <v>1250</v>
      </c>
      <c r="E8716" s="77">
        <v>6</v>
      </c>
      <c r="F8716" s="78"/>
      <c r="G8716" s="79">
        <v>45037.427129629628</v>
      </c>
      <c r="H8716" s="77">
        <v>176</v>
      </c>
      <c r="I8716" s="76">
        <v>45037.97152777778</v>
      </c>
      <c r="J8716" s="78"/>
      <c r="K8716" s="80">
        <v>1</v>
      </c>
    </row>
    <row r="8717" spans="2:11" x14ac:dyDescent="0.3">
      <c r="B8717" s="75">
        <v>43784</v>
      </c>
      <c r="C8717" s="76">
        <v>45037</v>
      </c>
      <c r="D8717" s="77">
        <v>670</v>
      </c>
      <c r="E8717" s="77">
        <v>4</v>
      </c>
      <c r="F8717" s="78"/>
      <c r="G8717" s="79">
        <v>45037.43881944444</v>
      </c>
      <c r="H8717" s="77">
        <v>144</v>
      </c>
      <c r="I8717" s="76">
        <v>45037.97152777778</v>
      </c>
      <c r="J8717" s="78"/>
      <c r="K8717" s="80">
        <v>1</v>
      </c>
    </row>
    <row r="8718" spans="2:11" x14ac:dyDescent="0.3">
      <c r="B8718" s="75">
        <v>43785</v>
      </c>
      <c r="C8718" s="76">
        <v>45037</v>
      </c>
      <c r="D8718" s="77">
        <v>180</v>
      </c>
      <c r="E8718" s="77">
        <v>2</v>
      </c>
      <c r="F8718" s="78"/>
      <c r="G8718" s="79">
        <v>45037.446481481478</v>
      </c>
      <c r="H8718" s="77">
        <v>163</v>
      </c>
      <c r="I8718" s="76">
        <v>45037.97152777778</v>
      </c>
      <c r="J8718" s="78"/>
      <c r="K8718" s="80">
        <v>1</v>
      </c>
    </row>
    <row r="8719" spans="2:11" x14ac:dyDescent="0.3">
      <c r="B8719" s="75">
        <v>43786</v>
      </c>
      <c r="C8719" s="76">
        <v>45037</v>
      </c>
      <c r="D8719" s="77">
        <v>641</v>
      </c>
      <c r="E8719" s="77">
        <v>1</v>
      </c>
      <c r="F8719" s="78"/>
      <c r="G8719" s="79">
        <v>45037.457256944443</v>
      </c>
      <c r="H8719" s="77">
        <v>149</v>
      </c>
      <c r="I8719" s="76">
        <v>45037.97152777778</v>
      </c>
      <c r="J8719" s="78"/>
      <c r="K8719" s="80">
        <v>1</v>
      </c>
    </row>
    <row r="8720" spans="2:11" x14ac:dyDescent="0.3">
      <c r="B8720" s="75">
        <v>43787</v>
      </c>
      <c r="C8720" s="76">
        <v>45037</v>
      </c>
      <c r="D8720" s="77">
        <v>1260</v>
      </c>
      <c r="E8720" s="77">
        <v>6</v>
      </c>
      <c r="F8720" s="78"/>
      <c r="G8720" s="79">
        <v>45037.471134259256</v>
      </c>
      <c r="H8720" s="77">
        <v>161</v>
      </c>
      <c r="I8720" s="76">
        <v>45037.97152777778</v>
      </c>
      <c r="J8720" s="78"/>
      <c r="K8720" s="80">
        <v>1</v>
      </c>
    </row>
    <row r="8721" spans="2:11" x14ac:dyDescent="0.3">
      <c r="B8721" s="75">
        <v>43788</v>
      </c>
      <c r="C8721" s="76">
        <v>45037</v>
      </c>
      <c r="D8721" s="77">
        <v>734</v>
      </c>
      <c r="E8721" s="77">
        <v>6</v>
      </c>
      <c r="F8721" s="78"/>
      <c r="G8721" s="79">
        <v>45037.484247685185</v>
      </c>
      <c r="H8721" s="77">
        <v>175</v>
      </c>
      <c r="I8721" s="76">
        <v>45037.97152777778</v>
      </c>
      <c r="J8721" s="78"/>
      <c r="K8721" s="80">
        <v>1</v>
      </c>
    </row>
    <row r="8722" spans="2:11" x14ac:dyDescent="0.3">
      <c r="B8722" s="75">
        <v>43789</v>
      </c>
      <c r="C8722" s="76">
        <v>45037</v>
      </c>
      <c r="D8722" s="77">
        <v>266</v>
      </c>
      <c r="E8722" s="77">
        <v>5</v>
      </c>
      <c r="F8722" s="78"/>
      <c r="G8722" s="79">
        <v>45037.499386574076</v>
      </c>
      <c r="H8722" s="77">
        <v>153</v>
      </c>
      <c r="I8722" s="76">
        <v>45037.97152777778</v>
      </c>
      <c r="J8722" s="78"/>
      <c r="K8722" s="80">
        <v>1</v>
      </c>
    </row>
    <row r="8723" spans="2:11" x14ac:dyDescent="0.3">
      <c r="B8723" s="75">
        <v>43790</v>
      </c>
      <c r="C8723" s="76">
        <v>45037</v>
      </c>
      <c r="D8723" s="77">
        <v>217</v>
      </c>
      <c r="E8723" s="77">
        <v>4</v>
      </c>
      <c r="F8723" s="78"/>
      <c r="G8723" s="79">
        <v>45037.511331018519</v>
      </c>
      <c r="H8723" s="77">
        <v>142</v>
      </c>
      <c r="I8723" s="76">
        <v>45037.97152777778</v>
      </c>
      <c r="J8723" s="78"/>
      <c r="K8723" s="80">
        <v>1</v>
      </c>
    </row>
    <row r="8724" spans="2:11" x14ac:dyDescent="0.3">
      <c r="B8724" s="75">
        <v>43791</v>
      </c>
      <c r="C8724" s="76">
        <v>45037</v>
      </c>
      <c r="D8724" s="77">
        <v>364</v>
      </c>
      <c r="E8724" s="77">
        <v>4</v>
      </c>
      <c r="F8724" s="78"/>
      <c r="G8724" s="79">
        <v>45037.520995370374</v>
      </c>
      <c r="H8724" s="77">
        <v>152</v>
      </c>
      <c r="I8724" s="76">
        <v>45037.97152777778</v>
      </c>
      <c r="J8724" s="78"/>
      <c r="K8724" s="80">
        <v>1</v>
      </c>
    </row>
    <row r="8725" spans="2:11" x14ac:dyDescent="0.3">
      <c r="B8725" s="75">
        <v>43792</v>
      </c>
      <c r="C8725" s="76">
        <v>45037</v>
      </c>
      <c r="D8725" s="77">
        <v>1079</v>
      </c>
      <c r="E8725" s="77">
        <v>5</v>
      </c>
      <c r="F8725" s="78"/>
      <c r="G8725" s="79">
        <v>45037.530486111114</v>
      </c>
      <c r="H8725" s="77">
        <v>153</v>
      </c>
      <c r="I8725" s="76">
        <v>45037.97152777778</v>
      </c>
      <c r="J8725" s="78"/>
      <c r="K8725" s="80">
        <v>1</v>
      </c>
    </row>
    <row r="8726" spans="2:11" x14ac:dyDescent="0.3">
      <c r="B8726" s="75">
        <v>43793</v>
      </c>
      <c r="C8726" s="76">
        <v>45037</v>
      </c>
      <c r="D8726" s="77">
        <v>234</v>
      </c>
      <c r="E8726" s="77">
        <v>5</v>
      </c>
      <c r="F8726" s="78"/>
      <c r="G8726" s="79">
        <v>45037.541226851856</v>
      </c>
      <c r="H8726" s="77">
        <v>172</v>
      </c>
      <c r="I8726" s="76">
        <v>45037.97152777778</v>
      </c>
      <c r="J8726" s="78"/>
      <c r="K8726" s="80">
        <v>1</v>
      </c>
    </row>
    <row r="8727" spans="2:11" x14ac:dyDescent="0.3">
      <c r="B8727" s="75">
        <v>43794</v>
      </c>
      <c r="C8727" s="76">
        <v>45037</v>
      </c>
      <c r="D8727" s="77">
        <v>1222</v>
      </c>
      <c r="E8727" s="77">
        <v>1</v>
      </c>
      <c r="F8727" s="78"/>
      <c r="G8727" s="79">
        <v>45037.555983796301</v>
      </c>
      <c r="H8727" s="77">
        <v>149</v>
      </c>
      <c r="I8727" s="76">
        <v>45037.97152777778</v>
      </c>
      <c r="J8727" s="78"/>
      <c r="K8727" s="80">
        <v>1</v>
      </c>
    </row>
    <row r="8728" spans="2:11" x14ac:dyDescent="0.3">
      <c r="B8728" s="75">
        <v>43795</v>
      </c>
      <c r="C8728" s="76">
        <v>45037</v>
      </c>
      <c r="D8728" s="77">
        <v>491</v>
      </c>
      <c r="E8728" s="77">
        <v>6</v>
      </c>
      <c r="F8728" s="78"/>
      <c r="G8728" s="79">
        <v>45037.571412037039</v>
      </c>
      <c r="H8728" s="77">
        <v>146</v>
      </c>
      <c r="I8728" s="76">
        <v>45037.97152777778</v>
      </c>
      <c r="J8728" s="78"/>
      <c r="K8728" s="80">
        <v>1</v>
      </c>
    </row>
    <row r="8729" spans="2:11" x14ac:dyDescent="0.3">
      <c r="B8729" s="75">
        <v>43796</v>
      </c>
      <c r="C8729" s="76">
        <v>45037</v>
      </c>
      <c r="D8729" s="77">
        <v>401</v>
      </c>
      <c r="E8729" s="77">
        <v>3</v>
      </c>
      <c r="F8729" s="78"/>
      <c r="G8729" s="79">
        <v>45037.58152777778</v>
      </c>
      <c r="H8729" s="77">
        <v>150</v>
      </c>
      <c r="I8729" s="76">
        <v>45037.97152777778</v>
      </c>
      <c r="J8729" s="78"/>
      <c r="K8729" s="80">
        <v>1</v>
      </c>
    </row>
    <row r="8730" spans="2:11" x14ac:dyDescent="0.3">
      <c r="B8730" s="75">
        <v>43797</v>
      </c>
      <c r="C8730" s="76">
        <v>45037</v>
      </c>
      <c r="D8730" s="77">
        <v>1189</v>
      </c>
      <c r="E8730" s="77">
        <v>3</v>
      </c>
      <c r="F8730" s="78"/>
      <c r="G8730" s="79">
        <v>45037.591805555559</v>
      </c>
      <c r="H8730" s="77">
        <v>168</v>
      </c>
      <c r="I8730" s="76">
        <v>45037.97152777778</v>
      </c>
      <c r="J8730" s="78"/>
      <c r="K8730" s="80">
        <v>1</v>
      </c>
    </row>
    <row r="8731" spans="2:11" x14ac:dyDescent="0.3">
      <c r="B8731" s="75">
        <v>43798</v>
      </c>
      <c r="C8731" s="76">
        <v>45037</v>
      </c>
      <c r="D8731" s="77">
        <v>1352</v>
      </c>
      <c r="E8731" s="77">
        <v>2</v>
      </c>
      <c r="F8731" s="78"/>
      <c r="G8731" s="79">
        <v>45037.607291666667</v>
      </c>
      <c r="H8731" s="77">
        <v>145</v>
      </c>
      <c r="I8731" s="76">
        <v>45037.97152777778</v>
      </c>
      <c r="J8731" s="78"/>
      <c r="K8731" s="80">
        <v>1</v>
      </c>
    </row>
    <row r="8732" spans="2:11" x14ac:dyDescent="0.3">
      <c r="B8732" s="75">
        <v>43799</v>
      </c>
      <c r="C8732" s="76">
        <v>45037</v>
      </c>
      <c r="D8732" s="77">
        <v>123</v>
      </c>
      <c r="E8732" s="77">
        <v>3</v>
      </c>
      <c r="F8732" s="78"/>
      <c r="G8732" s="79">
        <v>45037.617662037039</v>
      </c>
      <c r="H8732" s="77">
        <v>179</v>
      </c>
      <c r="I8732" s="76">
        <v>45037.97152777778</v>
      </c>
      <c r="J8732" s="78"/>
      <c r="K8732" s="80">
        <v>1</v>
      </c>
    </row>
    <row r="8733" spans="2:11" x14ac:dyDescent="0.3">
      <c r="B8733" s="75">
        <v>43800</v>
      </c>
      <c r="C8733" s="76">
        <v>45037</v>
      </c>
      <c r="D8733" s="77">
        <v>171</v>
      </c>
      <c r="E8733" s="77">
        <v>6</v>
      </c>
      <c r="F8733" s="78"/>
      <c r="G8733" s="79">
        <v>45037.626655092594</v>
      </c>
      <c r="H8733" s="77">
        <v>147</v>
      </c>
      <c r="I8733" s="76">
        <v>45037.97152777778</v>
      </c>
      <c r="J8733" s="78"/>
      <c r="K8733" s="80">
        <v>1</v>
      </c>
    </row>
    <row r="8734" spans="2:11" x14ac:dyDescent="0.3">
      <c r="B8734" s="75">
        <v>43801</v>
      </c>
      <c r="C8734" s="76">
        <v>45037</v>
      </c>
      <c r="D8734" s="77">
        <v>584</v>
      </c>
      <c r="E8734" s="77">
        <v>5</v>
      </c>
      <c r="F8734" s="78"/>
      <c r="G8734" s="79">
        <v>45037.634131944447</v>
      </c>
      <c r="H8734" s="77">
        <v>153</v>
      </c>
      <c r="I8734" s="76">
        <v>45037.97152777778</v>
      </c>
      <c r="J8734" s="78"/>
      <c r="K8734" s="80">
        <v>1</v>
      </c>
    </row>
    <row r="8735" spans="2:11" x14ac:dyDescent="0.3">
      <c r="B8735" s="75">
        <v>43802</v>
      </c>
      <c r="C8735" s="76">
        <v>45037</v>
      </c>
      <c r="D8735" s="77">
        <v>1175</v>
      </c>
      <c r="E8735" s="77">
        <v>6</v>
      </c>
      <c r="F8735" s="78"/>
      <c r="G8735" s="79">
        <v>45037.646643518521</v>
      </c>
      <c r="H8735" s="77">
        <v>160</v>
      </c>
      <c r="I8735" s="76">
        <v>45037.97152777778</v>
      </c>
      <c r="J8735" s="78"/>
      <c r="K8735" s="80">
        <v>1</v>
      </c>
    </row>
    <row r="8736" spans="2:11" x14ac:dyDescent="0.3">
      <c r="B8736" s="75">
        <v>43803</v>
      </c>
      <c r="C8736" s="76">
        <v>45037</v>
      </c>
      <c r="D8736" s="77">
        <v>1011</v>
      </c>
      <c r="E8736" s="77">
        <v>2</v>
      </c>
      <c r="F8736" s="78"/>
      <c r="G8736" s="79">
        <v>45037.65456018519</v>
      </c>
      <c r="H8736" s="77">
        <v>166</v>
      </c>
      <c r="I8736" s="76">
        <v>45037.97152777778</v>
      </c>
      <c r="J8736" s="78"/>
      <c r="K8736" s="80">
        <v>1</v>
      </c>
    </row>
    <row r="8737" spans="2:11" x14ac:dyDescent="0.3">
      <c r="B8737" s="75">
        <v>43804</v>
      </c>
      <c r="C8737" s="76">
        <v>45037</v>
      </c>
      <c r="D8737" s="77">
        <v>346</v>
      </c>
      <c r="E8737" s="77">
        <v>1</v>
      </c>
      <c r="F8737" s="78"/>
      <c r="G8737" s="79">
        <v>45037.670127314821</v>
      </c>
      <c r="H8737" s="77">
        <v>178</v>
      </c>
      <c r="I8737" s="76">
        <v>45037.97152777778</v>
      </c>
      <c r="J8737" s="78"/>
      <c r="K8737" s="80">
        <v>1</v>
      </c>
    </row>
    <row r="8738" spans="2:11" x14ac:dyDescent="0.3">
      <c r="B8738" s="75">
        <v>43805</v>
      </c>
      <c r="C8738" s="76">
        <v>45037</v>
      </c>
      <c r="D8738" s="77">
        <v>1218</v>
      </c>
      <c r="E8738" s="77">
        <v>4</v>
      </c>
      <c r="F8738" s="78"/>
      <c r="G8738" s="79">
        <v>45037.678946759268</v>
      </c>
      <c r="H8738" s="77">
        <v>150</v>
      </c>
      <c r="I8738" s="76">
        <v>45037.97152777778</v>
      </c>
      <c r="J8738" s="78"/>
      <c r="K8738" s="80">
        <v>1</v>
      </c>
    </row>
    <row r="8739" spans="2:11" x14ac:dyDescent="0.3">
      <c r="B8739" s="75">
        <v>43806</v>
      </c>
      <c r="C8739" s="76">
        <v>45037</v>
      </c>
      <c r="D8739" s="77">
        <v>23</v>
      </c>
      <c r="E8739" s="77">
        <v>6</v>
      </c>
      <c r="F8739" s="78"/>
      <c r="G8739" s="79">
        <v>45037.68789351853</v>
      </c>
      <c r="H8739" s="77">
        <v>149</v>
      </c>
      <c r="I8739" s="76">
        <v>45037.97152777778</v>
      </c>
      <c r="J8739" s="78"/>
      <c r="K8739" s="80">
        <v>1</v>
      </c>
    </row>
    <row r="8740" spans="2:11" x14ac:dyDescent="0.3">
      <c r="B8740" s="75">
        <v>43807</v>
      </c>
      <c r="C8740" s="76">
        <v>45037</v>
      </c>
      <c r="D8740" s="77">
        <v>1159</v>
      </c>
      <c r="E8740" s="77">
        <v>5</v>
      </c>
      <c r="F8740" s="78"/>
      <c r="G8740" s="79">
        <v>45037.70016203705</v>
      </c>
      <c r="H8740" s="77">
        <v>140</v>
      </c>
      <c r="I8740" s="76">
        <v>45037.97152777778</v>
      </c>
      <c r="J8740" s="78"/>
      <c r="K8740" s="80">
        <v>1</v>
      </c>
    </row>
    <row r="8741" spans="2:11" x14ac:dyDescent="0.3">
      <c r="B8741" s="75">
        <v>43808</v>
      </c>
      <c r="C8741" s="76">
        <v>45037</v>
      </c>
      <c r="D8741" s="77">
        <v>1071</v>
      </c>
      <c r="E8741" s="77">
        <v>2</v>
      </c>
      <c r="F8741" s="78"/>
      <c r="G8741" s="79">
        <v>45037.715046296311</v>
      </c>
      <c r="H8741" s="77">
        <v>165</v>
      </c>
      <c r="I8741" s="76">
        <v>45037.97152777778</v>
      </c>
      <c r="J8741" s="78"/>
      <c r="K8741" s="80">
        <v>1</v>
      </c>
    </row>
    <row r="8742" spans="2:11" x14ac:dyDescent="0.3">
      <c r="B8742" s="75">
        <v>43809</v>
      </c>
      <c r="C8742" s="76">
        <v>45037</v>
      </c>
      <c r="D8742" s="77">
        <v>879</v>
      </c>
      <c r="E8742" s="77">
        <v>5</v>
      </c>
      <c r="F8742" s="78"/>
      <c r="G8742" s="79">
        <v>45037.722534722234</v>
      </c>
      <c r="H8742" s="77">
        <v>177</v>
      </c>
      <c r="I8742" s="76">
        <v>45037.97152777778</v>
      </c>
      <c r="J8742" s="78"/>
      <c r="K8742" s="80">
        <v>1</v>
      </c>
    </row>
    <row r="8743" spans="2:11" x14ac:dyDescent="0.3">
      <c r="B8743" s="75">
        <v>43810</v>
      </c>
      <c r="C8743" s="76">
        <v>45037</v>
      </c>
      <c r="D8743" s="77">
        <v>684</v>
      </c>
      <c r="E8743" s="77">
        <v>4</v>
      </c>
      <c r="F8743" s="78"/>
      <c r="G8743" s="79">
        <v>45037.730798611119</v>
      </c>
      <c r="H8743" s="77">
        <v>149</v>
      </c>
      <c r="I8743" s="76">
        <v>45037.97152777778</v>
      </c>
      <c r="J8743" s="78"/>
      <c r="K8743" s="80">
        <v>1</v>
      </c>
    </row>
    <row r="8744" spans="2:11" x14ac:dyDescent="0.3">
      <c r="B8744" s="75">
        <v>43811</v>
      </c>
      <c r="C8744" s="76">
        <v>45037</v>
      </c>
      <c r="D8744" s="77">
        <v>826</v>
      </c>
      <c r="E8744" s="77">
        <v>3</v>
      </c>
      <c r="F8744" s="78"/>
      <c r="G8744" s="79">
        <v>45037.74327546297</v>
      </c>
      <c r="H8744" s="77">
        <v>152</v>
      </c>
      <c r="I8744" s="76">
        <v>45037.97152777778</v>
      </c>
      <c r="J8744" s="78"/>
      <c r="K8744" s="80">
        <v>1</v>
      </c>
    </row>
    <row r="8745" spans="2:11" x14ac:dyDescent="0.3">
      <c r="B8745" s="75">
        <v>43812</v>
      </c>
      <c r="C8745" s="76">
        <v>45037</v>
      </c>
      <c r="D8745" s="77">
        <v>494</v>
      </c>
      <c r="E8745" s="77">
        <v>2</v>
      </c>
      <c r="F8745" s="78"/>
      <c r="G8745" s="79">
        <v>45037.756631944452</v>
      </c>
      <c r="H8745" s="77">
        <v>159</v>
      </c>
      <c r="I8745" s="76">
        <v>45037.97152777778</v>
      </c>
      <c r="J8745" s="78"/>
      <c r="K8745" s="80">
        <v>1</v>
      </c>
    </row>
    <row r="8746" spans="2:11" x14ac:dyDescent="0.3">
      <c r="B8746" s="75">
        <v>43813</v>
      </c>
      <c r="C8746" s="76">
        <v>45037</v>
      </c>
      <c r="D8746" s="77">
        <v>629</v>
      </c>
      <c r="E8746" s="77">
        <v>6</v>
      </c>
      <c r="F8746" s="78"/>
      <c r="G8746" s="79">
        <v>45037.767013888893</v>
      </c>
      <c r="H8746" s="77">
        <v>170</v>
      </c>
      <c r="I8746" s="76">
        <v>45037.97152777778</v>
      </c>
      <c r="J8746" s="78"/>
      <c r="K8746" s="80">
        <v>1</v>
      </c>
    </row>
    <row r="8747" spans="2:11" x14ac:dyDescent="0.3">
      <c r="B8747" s="75">
        <v>43814</v>
      </c>
      <c r="C8747" s="76">
        <v>45037</v>
      </c>
      <c r="D8747" s="77">
        <v>346</v>
      </c>
      <c r="E8747" s="77">
        <v>2</v>
      </c>
      <c r="F8747" s="78"/>
      <c r="G8747" s="79">
        <v>45037.774918981486</v>
      </c>
      <c r="H8747" s="77">
        <v>166</v>
      </c>
      <c r="I8747" s="76">
        <v>45037.97152777778</v>
      </c>
      <c r="J8747" s="78"/>
      <c r="K8747" s="80">
        <v>1</v>
      </c>
    </row>
    <row r="8748" spans="2:11" x14ac:dyDescent="0.3">
      <c r="B8748" s="75">
        <v>43815</v>
      </c>
      <c r="C8748" s="76">
        <v>45037</v>
      </c>
      <c r="D8748" s="77">
        <v>434</v>
      </c>
      <c r="E8748" s="77">
        <v>3</v>
      </c>
      <c r="F8748" s="78"/>
      <c r="G8748" s="79">
        <v>45037.782685185186</v>
      </c>
      <c r="H8748" s="77">
        <v>176</v>
      </c>
      <c r="I8748" s="76">
        <v>45037.97152777778</v>
      </c>
      <c r="J8748" s="78"/>
      <c r="K8748" s="80">
        <v>1</v>
      </c>
    </row>
    <row r="8749" spans="2:11" x14ac:dyDescent="0.3">
      <c r="B8749" s="75">
        <v>43816</v>
      </c>
      <c r="C8749" s="76">
        <v>45037</v>
      </c>
      <c r="D8749" s="77">
        <v>1390</v>
      </c>
      <c r="E8749" s="77">
        <v>6</v>
      </c>
      <c r="F8749" s="78"/>
      <c r="G8749" s="79">
        <v>45037.797650462962</v>
      </c>
      <c r="H8749" s="77">
        <v>155</v>
      </c>
      <c r="I8749" s="76">
        <v>45037.97152777778</v>
      </c>
      <c r="J8749" s="78"/>
      <c r="K8749" s="80">
        <v>1</v>
      </c>
    </row>
    <row r="8750" spans="2:11" x14ac:dyDescent="0.3">
      <c r="B8750" s="75">
        <v>43817</v>
      </c>
      <c r="C8750" s="76">
        <v>45037</v>
      </c>
      <c r="D8750" s="77">
        <v>789</v>
      </c>
      <c r="E8750" s="77">
        <v>6</v>
      </c>
      <c r="F8750" s="78"/>
      <c r="G8750" s="79">
        <v>45037.809490740743</v>
      </c>
      <c r="H8750" s="77">
        <v>158</v>
      </c>
      <c r="I8750" s="76">
        <v>45037.97152777778</v>
      </c>
      <c r="J8750" s="78"/>
      <c r="K8750" s="80">
        <v>1</v>
      </c>
    </row>
    <row r="8751" spans="2:11" x14ac:dyDescent="0.3">
      <c r="B8751" s="75">
        <v>43818</v>
      </c>
      <c r="C8751" s="76">
        <v>45037</v>
      </c>
      <c r="D8751" s="77">
        <v>222</v>
      </c>
      <c r="E8751" s="77">
        <v>4</v>
      </c>
      <c r="F8751" s="78"/>
      <c r="G8751" s="79">
        <v>45037.817662037036</v>
      </c>
      <c r="H8751" s="77">
        <v>156</v>
      </c>
      <c r="I8751" s="76">
        <v>45037.97152777778</v>
      </c>
      <c r="J8751" s="78"/>
      <c r="K8751" s="80">
        <v>1</v>
      </c>
    </row>
    <row r="8752" spans="2:11" x14ac:dyDescent="0.3">
      <c r="B8752" s="75">
        <v>43819</v>
      </c>
      <c r="C8752" s="76">
        <v>45037</v>
      </c>
      <c r="D8752" s="77">
        <v>248</v>
      </c>
      <c r="E8752" s="77">
        <v>2</v>
      </c>
      <c r="F8752" s="78"/>
      <c r="G8752" s="79">
        <v>45037.827314814815</v>
      </c>
      <c r="H8752" s="77">
        <v>143</v>
      </c>
      <c r="I8752" s="76">
        <v>45037.97152777778</v>
      </c>
      <c r="J8752" s="78"/>
      <c r="K8752" s="80">
        <v>1</v>
      </c>
    </row>
    <row r="8753" spans="2:11" x14ac:dyDescent="0.3">
      <c r="B8753" s="75">
        <v>43820</v>
      </c>
      <c r="C8753" s="76">
        <v>45037</v>
      </c>
      <c r="D8753" s="77">
        <v>1234</v>
      </c>
      <c r="E8753" s="77">
        <v>5</v>
      </c>
      <c r="F8753" s="78"/>
      <c r="G8753" s="79">
        <v>45037.838796296295</v>
      </c>
      <c r="H8753" s="77">
        <v>153</v>
      </c>
      <c r="I8753" s="76">
        <v>45037.97152777778</v>
      </c>
      <c r="J8753" s="78"/>
      <c r="K8753" s="80">
        <v>1</v>
      </c>
    </row>
    <row r="8754" spans="2:11" x14ac:dyDescent="0.3">
      <c r="B8754" s="75">
        <v>43821</v>
      </c>
      <c r="C8754" s="76">
        <v>45037</v>
      </c>
      <c r="D8754" s="77">
        <v>69</v>
      </c>
      <c r="E8754" s="77">
        <v>6</v>
      </c>
      <c r="F8754" s="78"/>
      <c r="G8754" s="79">
        <v>45037.847210648149</v>
      </c>
      <c r="H8754" s="77">
        <v>155</v>
      </c>
      <c r="I8754" s="76">
        <v>45037.97152777778</v>
      </c>
      <c r="J8754" s="78"/>
      <c r="K8754" s="80">
        <v>1</v>
      </c>
    </row>
    <row r="8755" spans="2:11" x14ac:dyDescent="0.3">
      <c r="B8755" s="75">
        <v>43822</v>
      </c>
      <c r="C8755" s="76">
        <v>45037</v>
      </c>
      <c r="D8755" s="77">
        <v>23</v>
      </c>
      <c r="E8755" s="77">
        <v>4</v>
      </c>
      <c r="F8755" s="78"/>
      <c r="G8755" s="79">
        <v>45037.855231481481</v>
      </c>
      <c r="H8755" s="77">
        <v>170</v>
      </c>
      <c r="I8755" s="76">
        <v>45037.97152777778</v>
      </c>
      <c r="J8755" s="78"/>
      <c r="K8755" s="80">
        <v>1</v>
      </c>
    </row>
    <row r="8756" spans="2:11" x14ac:dyDescent="0.3">
      <c r="B8756" s="75">
        <v>43823</v>
      </c>
      <c r="C8756" s="76">
        <v>45037</v>
      </c>
      <c r="D8756" s="77">
        <v>384</v>
      </c>
      <c r="E8756" s="77">
        <v>6</v>
      </c>
      <c r="F8756" s="78"/>
      <c r="G8756" s="79">
        <v>45037.865914351853</v>
      </c>
      <c r="H8756" s="77">
        <v>150</v>
      </c>
      <c r="I8756" s="76">
        <v>45037.97152777778</v>
      </c>
      <c r="J8756" s="78"/>
      <c r="K8756" s="80">
        <v>1</v>
      </c>
    </row>
    <row r="8757" spans="2:11" x14ac:dyDescent="0.3">
      <c r="B8757" s="75">
        <v>43824</v>
      </c>
      <c r="C8757" s="76">
        <v>45037</v>
      </c>
      <c r="D8757" s="77">
        <v>949</v>
      </c>
      <c r="E8757" s="77">
        <v>2</v>
      </c>
      <c r="F8757" s="78"/>
      <c r="G8757" s="79">
        <v>45037.879675925928</v>
      </c>
      <c r="H8757" s="77">
        <v>153</v>
      </c>
      <c r="I8757" s="76">
        <v>45037.97152777778</v>
      </c>
      <c r="J8757" s="78"/>
      <c r="K8757" s="80">
        <v>1</v>
      </c>
    </row>
    <row r="8758" spans="2:11" x14ac:dyDescent="0.3">
      <c r="B8758" s="75">
        <v>43825</v>
      </c>
      <c r="C8758" s="76">
        <v>45037</v>
      </c>
      <c r="D8758" s="77">
        <v>710</v>
      </c>
      <c r="E8758" s="77">
        <v>5</v>
      </c>
      <c r="F8758" s="78"/>
      <c r="G8758" s="79">
        <v>45037.88863425926</v>
      </c>
      <c r="H8758" s="77">
        <v>158</v>
      </c>
      <c r="I8758" s="76">
        <v>45037.97152777778</v>
      </c>
      <c r="J8758" s="78"/>
      <c r="K8758" s="80">
        <v>1</v>
      </c>
    </row>
    <row r="8759" spans="2:11" x14ac:dyDescent="0.3">
      <c r="B8759" s="75">
        <v>43826</v>
      </c>
      <c r="C8759" s="76">
        <v>45040</v>
      </c>
      <c r="D8759" s="77">
        <v>420</v>
      </c>
      <c r="E8759" s="77">
        <v>1</v>
      </c>
      <c r="F8759" s="78"/>
      <c r="G8759" s="79">
        <v>45040.333333333336</v>
      </c>
      <c r="H8759" s="77">
        <v>173</v>
      </c>
      <c r="I8759" s="76">
        <v>45040.970833333333</v>
      </c>
      <c r="J8759" s="78"/>
      <c r="K8759" s="80">
        <v>1</v>
      </c>
    </row>
    <row r="8760" spans="2:11" x14ac:dyDescent="0.3">
      <c r="B8760" s="75">
        <v>43827</v>
      </c>
      <c r="C8760" s="76">
        <v>45040</v>
      </c>
      <c r="D8760" s="77">
        <v>103</v>
      </c>
      <c r="E8760" s="77">
        <v>3</v>
      </c>
      <c r="F8760" s="78"/>
      <c r="G8760" s="79">
        <v>45040.34274305556</v>
      </c>
      <c r="H8760" s="77">
        <v>172</v>
      </c>
      <c r="I8760" s="76">
        <v>45040.970833333333</v>
      </c>
      <c r="J8760" s="78"/>
      <c r="K8760" s="80">
        <v>1</v>
      </c>
    </row>
    <row r="8761" spans="2:11" x14ac:dyDescent="0.3">
      <c r="B8761" s="75">
        <v>43828</v>
      </c>
      <c r="C8761" s="76">
        <v>45040</v>
      </c>
      <c r="D8761" s="77">
        <v>1156</v>
      </c>
      <c r="E8761" s="77">
        <v>3</v>
      </c>
      <c r="F8761" s="78"/>
      <c r="G8761" s="79">
        <v>45040.353807870379</v>
      </c>
      <c r="H8761" s="77">
        <v>166</v>
      </c>
      <c r="I8761" s="76">
        <v>45040.970833333333</v>
      </c>
      <c r="J8761" s="78"/>
      <c r="K8761" s="80">
        <v>1</v>
      </c>
    </row>
    <row r="8762" spans="2:11" x14ac:dyDescent="0.3">
      <c r="B8762" s="75">
        <v>43829</v>
      </c>
      <c r="C8762" s="76">
        <v>45040</v>
      </c>
      <c r="D8762" s="77">
        <v>218</v>
      </c>
      <c r="E8762" s="77">
        <v>1</v>
      </c>
      <c r="F8762" s="78"/>
      <c r="G8762" s="79">
        <v>45040.36245370371</v>
      </c>
      <c r="H8762" s="77">
        <v>148</v>
      </c>
      <c r="I8762" s="76">
        <v>45040.970833333333</v>
      </c>
      <c r="J8762" s="78"/>
      <c r="K8762" s="80">
        <v>1</v>
      </c>
    </row>
    <row r="8763" spans="2:11" x14ac:dyDescent="0.3">
      <c r="B8763" s="75">
        <v>43830</v>
      </c>
      <c r="C8763" s="76">
        <v>45040</v>
      </c>
      <c r="D8763" s="77">
        <v>254</v>
      </c>
      <c r="E8763" s="77">
        <v>5</v>
      </c>
      <c r="F8763" s="78"/>
      <c r="G8763" s="79">
        <v>45040.377314814825</v>
      </c>
      <c r="H8763" s="77">
        <v>178</v>
      </c>
      <c r="I8763" s="76">
        <v>45040.970833333333</v>
      </c>
      <c r="J8763" s="78"/>
      <c r="K8763" s="80">
        <v>1</v>
      </c>
    </row>
    <row r="8764" spans="2:11" x14ac:dyDescent="0.3">
      <c r="B8764" s="75">
        <v>43831</v>
      </c>
      <c r="C8764" s="76">
        <v>45040</v>
      </c>
      <c r="D8764" s="77">
        <v>459</v>
      </c>
      <c r="E8764" s="77">
        <v>6</v>
      </c>
      <c r="F8764" s="78"/>
      <c r="G8764" s="79">
        <v>45040.392928240748</v>
      </c>
      <c r="H8764" s="77">
        <v>149</v>
      </c>
      <c r="I8764" s="76">
        <v>45040.970833333333</v>
      </c>
      <c r="J8764" s="78"/>
      <c r="K8764" s="80">
        <v>1</v>
      </c>
    </row>
    <row r="8765" spans="2:11" x14ac:dyDescent="0.3">
      <c r="B8765" s="75">
        <v>43832</v>
      </c>
      <c r="C8765" s="76">
        <v>45040</v>
      </c>
      <c r="D8765" s="77">
        <v>1157</v>
      </c>
      <c r="E8765" s="77">
        <v>5</v>
      </c>
      <c r="F8765" s="78"/>
      <c r="G8765" s="79">
        <v>45040.405891203714</v>
      </c>
      <c r="H8765" s="77">
        <v>175</v>
      </c>
      <c r="I8765" s="76">
        <v>45040.970833333333</v>
      </c>
      <c r="J8765" s="78"/>
      <c r="K8765" s="80">
        <v>1</v>
      </c>
    </row>
    <row r="8766" spans="2:11" x14ac:dyDescent="0.3">
      <c r="B8766" s="75">
        <v>43833</v>
      </c>
      <c r="C8766" s="76">
        <v>45040</v>
      </c>
      <c r="D8766" s="77">
        <v>296</v>
      </c>
      <c r="E8766" s="77">
        <v>4</v>
      </c>
      <c r="F8766" s="78"/>
      <c r="G8766" s="79">
        <v>45040.421157407422</v>
      </c>
      <c r="H8766" s="77">
        <v>152</v>
      </c>
      <c r="I8766" s="76">
        <v>45040.970833333333</v>
      </c>
      <c r="J8766" s="78"/>
      <c r="K8766" s="80">
        <v>1</v>
      </c>
    </row>
    <row r="8767" spans="2:11" x14ac:dyDescent="0.3">
      <c r="B8767" s="75">
        <v>43834</v>
      </c>
      <c r="C8767" s="76">
        <v>45040</v>
      </c>
      <c r="D8767" s="77">
        <v>907</v>
      </c>
      <c r="E8767" s="77">
        <v>5</v>
      </c>
      <c r="F8767" s="78"/>
      <c r="G8767" s="79">
        <v>45040.429317129645</v>
      </c>
      <c r="H8767" s="77">
        <v>151</v>
      </c>
      <c r="I8767" s="76">
        <v>45040.970833333333</v>
      </c>
      <c r="J8767" s="78"/>
      <c r="K8767" s="80">
        <v>1</v>
      </c>
    </row>
    <row r="8768" spans="2:11" x14ac:dyDescent="0.3">
      <c r="B8768" s="75">
        <v>43835</v>
      </c>
      <c r="C8768" s="76">
        <v>45040</v>
      </c>
      <c r="D8768" s="77">
        <v>1126</v>
      </c>
      <c r="E8768" s="77">
        <v>5</v>
      </c>
      <c r="F8768" s="78"/>
      <c r="G8768" s="79">
        <v>45040.441909722234</v>
      </c>
      <c r="H8768" s="77">
        <v>153</v>
      </c>
      <c r="I8768" s="76">
        <v>45040.970833333333</v>
      </c>
      <c r="J8768" s="78"/>
      <c r="K8768" s="80">
        <v>1</v>
      </c>
    </row>
    <row r="8769" spans="2:11" x14ac:dyDescent="0.3">
      <c r="B8769" s="75">
        <v>43836</v>
      </c>
      <c r="C8769" s="76">
        <v>45040</v>
      </c>
      <c r="D8769" s="77">
        <v>738</v>
      </c>
      <c r="E8769" s="77">
        <v>4</v>
      </c>
      <c r="F8769" s="78"/>
      <c r="G8769" s="79">
        <v>45040.454467592608</v>
      </c>
      <c r="H8769" s="77">
        <v>157</v>
      </c>
      <c r="I8769" s="76">
        <v>45040.970833333333</v>
      </c>
      <c r="J8769" s="78"/>
      <c r="K8769" s="80">
        <v>1</v>
      </c>
    </row>
    <row r="8770" spans="2:11" x14ac:dyDescent="0.3">
      <c r="B8770" s="75">
        <v>43837</v>
      </c>
      <c r="C8770" s="76">
        <v>45040</v>
      </c>
      <c r="D8770" s="77">
        <v>395</v>
      </c>
      <c r="E8770" s="77">
        <v>4</v>
      </c>
      <c r="F8770" s="78"/>
      <c r="G8770" s="79">
        <v>45040.469513888907</v>
      </c>
      <c r="H8770" s="77">
        <v>141</v>
      </c>
      <c r="I8770" s="76">
        <v>45040.970833333333</v>
      </c>
      <c r="J8770" s="78"/>
      <c r="K8770" s="80">
        <v>1</v>
      </c>
    </row>
    <row r="8771" spans="2:11" x14ac:dyDescent="0.3">
      <c r="B8771" s="75">
        <v>43838</v>
      </c>
      <c r="C8771" s="76">
        <v>45040</v>
      </c>
      <c r="D8771" s="77">
        <v>375</v>
      </c>
      <c r="E8771" s="77">
        <v>5</v>
      </c>
      <c r="F8771" s="78"/>
      <c r="G8771" s="79">
        <v>45040.483842592614</v>
      </c>
      <c r="H8771" s="77">
        <v>165</v>
      </c>
      <c r="I8771" s="76">
        <v>45040.970833333333</v>
      </c>
      <c r="J8771" s="78"/>
      <c r="K8771" s="80">
        <v>1</v>
      </c>
    </row>
    <row r="8772" spans="2:11" x14ac:dyDescent="0.3">
      <c r="B8772" s="75">
        <v>43839</v>
      </c>
      <c r="C8772" s="76">
        <v>45040</v>
      </c>
      <c r="D8772" s="77">
        <v>233</v>
      </c>
      <c r="E8772" s="77">
        <v>2</v>
      </c>
      <c r="F8772" s="78"/>
      <c r="G8772" s="79">
        <v>45040.492743055576</v>
      </c>
      <c r="H8772" s="77">
        <v>151</v>
      </c>
      <c r="I8772" s="76">
        <v>45040.970833333333</v>
      </c>
      <c r="J8772" s="78"/>
      <c r="K8772" s="80">
        <v>1</v>
      </c>
    </row>
    <row r="8773" spans="2:11" x14ac:dyDescent="0.3">
      <c r="B8773" s="75">
        <v>43840</v>
      </c>
      <c r="C8773" s="76">
        <v>45040</v>
      </c>
      <c r="D8773" s="77">
        <v>1212</v>
      </c>
      <c r="E8773" s="77">
        <v>3</v>
      </c>
      <c r="F8773" s="78"/>
      <c r="G8773" s="79">
        <v>45040.502245370393</v>
      </c>
      <c r="H8773" s="77">
        <v>155</v>
      </c>
      <c r="I8773" s="76">
        <v>45040.970833333333</v>
      </c>
      <c r="J8773" s="78"/>
      <c r="K8773" s="80">
        <v>1</v>
      </c>
    </row>
    <row r="8774" spans="2:11" x14ac:dyDescent="0.3">
      <c r="B8774" s="75">
        <v>43841</v>
      </c>
      <c r="C8774" s="76">
        <v>45040</v>
      </c>
      <c r="D8774" s="77">
        <v>792</v>
      </c>
      <c r="E8774" s="77">
        <v>2</v>
      </c>
      <c r="F8774" s="78"/>
      <c r="G8774" s="79">
        <v>45040.516006944468</v>
      </c>
      <c r="H8774" s="77">
        <v>153</v>
      </c>
      <c r="I8774" s="76">
        <v>45040.970833333333</v>
      </c>
      <c r="J8774" s="78"/>
      <c r="K8774" s="80">
        <v>1</v>
      </c>
    </row>
    <row r="8775" spans="2:11" x14ac:dyDescent="0.3">
      <c r="B8775" s="75">
        <v>43842</v>
      </c>
      <c r="C8775" s="76">
        <v>45040</v>
      </c>
      <c r="D8775" s="77">
        <v>308</v>
      </c>
      <c r="E8775" s="77">
        <v>6</v>
      </c>
      <c r="F8775" s="78"/>
      <c r="G8775" s="79">
        <v>45040.529826388913</v>
      </c>
      <c r="H8775" s="77">
        <v>147</v>
      </c>
      <c r="I8775" s="76">
        <v>45040.970833333333</v>
      </c>
      <c r="J8775" s="78"/>
      <c r="K8775" s="80">
        <v>1</v>
      </c>
    </row>
    <row r="8776" spans="2:11" x14ac:dyDescent="0.3">
      <c r="B8776" s="75">
        <v>43843</v>
      </c>
      <c r="C8776" s="76">
        <v>45040</v>
      </c>
      <c r="D8776" s="77">
        <v>806</v>
      </c>
      <c r="E8776" s="77">
        <v>2</v>
      </c>
      <c r="F8776" s="78"/>
      <c r="G8776" s="79">
        <v>45040.543402777803</v>
      </c>
      <c r="H8776" s="77">
        <v>161</v>
      </c>
      <c r="I8776" s="76">
        <v>45040.970833333333</v>
      </c>
      <c r="J8776" s="78"/>
      <c r="K8776" s="80">
        <v>1</v>
      </c>
    </row>
    <row r="8777" spans="2:11" x14ac:dyDescent="0.3">
      <c r="B8777" s="75">
        <v>43844</v>
      </c>
      <c r="C8777" s="76">
        <v>45040</v>
      </c>
      <c r="D8777" s="77">
        <v>1095</v>
      </c>
      <c r="E8777" s="77">
        <v>1</v>
      </c>
      <c r="F8777" s="78"/>
      <c r="G8777" s="79">
        <v>45040.551342592618</v>
      </c>
      <c r="H8777" s="77">
        <v>173</v>
      </c>
      <c r="I8777" s="76">
        <v>45040.970833333333</v>
      </c>
      <c r="J8777" s="78"/>
      <c r="K8777" s="80">
        <v>1</v>
      </c>
    </row>
    <row r="8778" spans="2:11" x14ac:dyDescent="0.3">
      <c r="B8778" s="75">
        <v>43845</v>
      </c>
      <c r="C8778" s="76">
        <v>45040</v>
      </c>
      <c r="D8778" s="77">
        <v>166</v>
      </c>
      <c r="E8778" s="77">
        <v>3</v>
      </c>
      <c r="F8778" s="78"/>
      <c r="G8778" s="79">
        <v>45040.56302083336</v>
      </c>
      <c r="H8778" s="77">
        <v>172</v>
      </c>
      <c r="I8778" s="76">
        <v>45040.970833333333</v>
      </c>
      <c r="J8778" s="78"/>
      <c r="K8778" s="80">
        <v>1</v>
      </c>
    </row>
    <row r="8779" spans="2:11" x14ac:dyDescent="0.3">
      <c r="B8779" s="75">
        <v>43846</v>
      </c>
      <c r="C8779" s="76">
        <v>45040</v>
      </c>
      <c r="D8779" s="77">
        <v>926</v>
      </c>
      <c r="E8779" s="77">
        <v>3</v>
      </c>
      <c r="F8779" s="78"/>
      <c r="G8779" s="79">
        <v>45040.575057870396</v>
      </c>
      <c r="H8779" s="77">
        <v>178</v>
      </c>
      <c r="I8779" s="76">
        <v>45040.970833333333</v>
      </c>
      <c r="J8779" s="78"/>
      <c r="K8779" s="80">
        <v>1</v>
      </c>
    </row>
    <row r="8780" spans="2:11" x14ac:dyDescent="0.3">
      <c r="B8780" s="75">
        <v>43847</v>
      </c>
      <c r="C8780" s="76">
        <v>45040</v>
      </c>
      <c r="D8780" s="77">
        <v>1028</v>
      </c>
      <c r="E8780" s="77">
        <v>1</v>
      </c>
      <c r="F8780" s="78"/>
      <c r="G8780" s="79">
        <v>45040.585983796322</v>
      </c>
      <c r="H8780" s="77">
        <v>165</v>
      </c>
      <c r="I8780" s="76">
        <v>45040.970833333333</v>
      </c>
      <c r="J8780" s="78"/>
      <c r="K8780" s="80">
        <v>1</v>
      </c>
    </row>
    <row r="8781" spans="2:11" x14ac:dyDescent="0.3">
      <c r="B8781" s="75">
        <v>43848</v>
      </c>
      <c r="C8781" s="76">
        <v>45040</v>
      </c>
      <c r="D8781" s="77">
        <v>340</v>
      </c>
      <c r="E8781" s="77">
        <v>1</v>
      </c>
      <c r="F8781" s="78"/>
      <c r="G8781" s="79">
        <v>45040.595428240769</v>
      </c>
      <c r="H8781" s="77">
        <v>145</v>
      </c>
      <c r="I8781" s="76">
        <v>45040.970833333333</v>
      </c>
      <c r="J8781" s="78"/>
      <c r="K8781" s="80">
        <v>1</v>
      </c>
    </row>
    <row r="8782" spans="2:11" x14ac:dyDescent="0.3">
      <c r="B8782" s="75">
        <v>43849</v>
      </c>
      <c r="C8782" s="76">
        <v>45040</v>
      </c>
      <c r="D8782" s="77">
        <v>105</v>
      </c>
      <c r="E8782" s="77">
        <v>3</v>
      </c>
      <c r="F8782" s="78"/>
      <c r="G8782" s="79">
        <v>45040.606990740773</v>
      </c>
      <c r="H8782" s="77">
        <v>172</v>
      </c>
      <c r="I8782" s="76">
        <v>45040.970833333333</v>
      </c>
      <c r="J8782" s="78"/>
      <c r="K8782" s="80">
        <v>1</v>
      </c>
    </row>
    <row r="8783" spans="2:11" x14ac:dyDescent="0.3">
      <c r="B8783" s="75">
        <v>43850</v>
      </c>
      <c r="C8783" s="76">
        <v>45040</v>
      </c>
      <c r="D8783" s="77">
        <v>515</v>
      </c>
      <c r="E8783" s="77">
        <v>2</v>
      </c>
      <c r="F8783" s="78"/>
      <c r="G8783" s="79">
        <v>45040.615567129658</v>
      </c>
      <c r="H8783" s="77">
        <v>165</v>
      </c>
      <c r="I8783" s="76">
        <v>45040.970833333333</v>
      </c>
      <c r="J8783" s="78"/>
      <c r="K8783" s="80">
        <v>1</v>
      </c>
    </row>
    <row r="8784" spans="2:11" x14ac:dyDescent="0.3">
      <c r="B8784" s="75">
        <v>43851</v>
      </c>
      <c r="C8784" s="76">
        <v>45040</v>
      </c>
      <c r="D8784" s="77">
        <v>337</v>
      </c>
      <c r="E8784" s="77">
        <v>1</v>
      </c>
      <c r="F8784" s="78"/>
      <c r="G8784" s="79">
        <v>45040.628472222248</v>
      </c>
      <c r="H8784" s="77">
        <v>143</v>
      </c>
      <c r="I8784" s="76">
        <v>45040.970833333333</v>
      </c>
      <c r="J8784" s="78"/>
      <c r="K8784" s="80">
        <v>1</v>
      </c>
    </row>
    <row r="8785" spans="2:11" x14ac:dyDescent="0.3">
      <c r="B8785" s="75">
        <v>43852</v>
      </c>
      <c r="C8785" s="76">
        <v>45040</v>
      </c>
      <c r="D8785" s="77">
        <v>718</v>
      </c>
      <c r="E8785" s="77">
        <v>4</v>
      </c>
      <c r="F8785" s="78"/>
      <c r="G8785" s="79">
        <v>45040.642800925954</v>
      </c>
      <c r="H8785" s="77">
        <v>148</v>
      </c>
      <c r="I8785" s="76">
        <v>45040.970833333333</v>
      </c>
      <c r="J8785" s="78"/>
      <c r="K8785" s="80">
        <v>1</v>
      </c>
    </row>
    <row r="8786" spans="2:11" x14ac:dyDescent="0.3">
      <c r="B8786" s="75">
        <v>43853</v>
      </c>
      <c r="C8786" s="76">
        <v>45040</v>
      </c>
      <c r="D8786" s="77">
        <v>117</v>
      </c>
      <c r="E8786" s="77">
        <v>6</v>
      </c>
      <c r="F8786" s="78"/>
      <c r="G8786" s="79">
        <v>45040.652743055587</v>
      </c>
      <c r="H8786" s="77">
        <v>150</v>
      </c>
      <c r="I8786" s="76">
        <v>45040.970833333333</v>
      </c>
      <c r="J8786" s="78"/>
      <c r="K8786" s="80">
        <v>1</v>
      </c>
    </row>
    <row r="8787" spans="2:11" x14ac:dyDescent="0.3">
      <c r="B8787" s="75">
        <v>43854</v>
      </c>
      <c r="C8787" s="76">
        <v>45040</v>
      </c>
      <c r="D8787" s="77">
        <v>905</v>
      </c>
      <c r="E8787" s="77">
        <v>2</v>
      </c>
      <c r="F8787" s="78"/>
      <c r="G8787" s="79">
        <v>45040.664953703737</v>
      </c>
      <c r="H8787" s="77">
        <v>162</v>
      </c>
      <c r="I8787" s="76">
        <v>45040.970833333333</v>
      </c>
      <c r="J8787" s="78"/>
      <c r="K8787" s="80">
        <v>1</v>
      </c>
    </row>
    <row r="8788" spans="2:11" x14ac:dyDescent="0.3">
      <c r="B8788" s="75">
        <v>43855</v>
      </c>
      <c r="C8788" s="76">
        <v>45040</v>
      </c>
      <c r="D8788" s="77">
        <v>227</v>
      </c>
      <c r="E8788" s="77">
        <v>3</v>
      </c>
      <c r="F8788" s="78"/>
      <c r="G8788" s="79">
        <v>45040.673842592623</v>
      </c>
      <c r="H8788" s="77">
        <v>162</v>
      </c>
      <c r="I8788" s="76">
        <v>45040.970833333333</v>
      </c>
      <c r="J8788" s="78"/>
      <c r="K8788" s="80">
        <v>1</v>
      </c>
    </row>
    <row r="8789" spans="2:11" x14ac:dyDescent="0.3">
      <c r="B8789" s="75">
        <v>43856</v>
      </c>
      <c r="C8789" s="76">
        <v>45040</v>
      </c>
      <c r="D8789" s="77">
        <v>909</v>
      </c>
      <c r="E8789" s="77">
        <v>3</v>
      </c>
      <c r="F8789" s="78"/>
      <c r="G8789" s="79">
        <v>45040.689409722254</v>
      </c>
      <c r="H8789" s="77">
        <v>149</v>
      </c>
      <c r="I8789" s="76">
        <v>45040.970833333333</v>
      </c>
      <c r="J8789" s="78"/>
      <c r="K8789" s="80">
        <v>1</v>
      </c>
    </row>
    <row r="8790" spans="2:11" x14ac:dyDescent="0.3">
      <c r="B8790" s="75">
        <v>43857</v>
      </c>
      <c r="C8790" s="76">
        <v>45040</v>
      </c>
      <c r="D8790" s="77">
        <v>19</v>
      </c>
      <c r="E8790" s="77">
        <v>3</v>
      </c>
      <c r="F8790" s="78"/>
      <c r="G8790" s="79">
        <v>45040.703854166699</v>
      </c>
      <c r="H8790" s="77">
        <v>147</v>
      </c>
      <c r="I8790" s="76">
        <v>45040.970833333333</v>
      </c>
      <c r="J8790" s="78"/>
      <c r="K8790" s="80">
        <v>1</v>
      </c>
    </row>
    <row r="8791" spans="2:11" x14ac:dyDescent="0.3">
      <c r="B8791" s="75">
        <v>43858</v>
      </c>
      <c r="C8791" s="76">
        <v>45040</v>
      </c>
      <c r="D8791" s="77">
        <v>627</v>
      </c>
      <c r="E8791" s="77">
        <v>1</v>
      </c>
      <c r="F8791" s="78"/>
      <c r="G8791" s="79">
        <v>45040.718298611144</v>
      </c>
      <c r="H8791" s="77">
        <v>176</v>
      </c>
      <c r="I8791" s="76">
        <v>45040.970833333333</v>
      </c>
      <c r="J8791" s="78"/>
      <c r="K8791" s="80">
        <v>1</v>
      </c>
    </row>
    <row r="8792" spans="2:11" x14ac:dyDescent="0.3">
      <c r="B8792" s="75">
        <v>43859</v>
      </c>
      <c r="C8792" s="76">
        <v>45040</v>
      </c>
      <c r="D8792" s="77">
        <v>1202</v>
      </c>
      <c r="E8792" s="77">
        <v>4</v>
      </c>
      <c r="F8792" s="78"/>
      <c r="G8792" s="79">
        <v>45040.729791666701</v>
      </c>
      <c r="H8792" s="77">
        <v>157</v>
      </c>
      <c r="I8792" s="76">
        <v>45040.970833333333</v>
      </c>
      <c r="J8792" s="78"/>
      <c r="K8792" s="80">
        <v>1</v>
      </c>
    </row>
    <row r="8793" spans="2:11" x14ac:dyDescent="0.3">
      <c r="B8793" s="75">
        <v>43860</v>
      </c>
      <c r="C8793" s="76">
        <v>45040</v>
      </c>
      <c r="D8793" s="77">
        <v>402</v>
      </c>
      <c r="E8793" s="77">
        <v>5</v>
      </c>
      <c r="F8793" s="78"/>
      <c r="G8793" s="79">
        <v>45040.740798611143</v>
      </c>
      <c r="H8793" s="77">
        <v>164</v>
      </c>
      <c r="I8793" s="76">
        <v>45040.970833333333</v>
      </c>
      <c r="J8793" s="78"/>
      <c r="K8793" s="80">
        <v>1</v>
      </c>
    </row>
    <row r="8794" spans="2:11" x14ac:dyDescent="0.3">
      <c r="B8794" s="75">
        <v>43861</v>
      </c>
      <c r="C8794" s="76">
        <v>45040</v>
      </c>
      <c r="D8794" s="77">
        <v>1296</v>
      </c>
      <c r="E8794" s="77">
        <v>3</v>
      </c>
      <c r="F8794" s="78"/>
      <c r="G8794" s="79">
        <v>45040.754166666702</v>
      </c>
      <c r="H8794" s="77">
        <v>144</v>
      </c>
      <c r="I8794" s="76">
        <v>45040.970833333333</v>
      </c>
      <c r="J8794" s="78"/>
      <c r="K8794" s="80">
        <v>1</v>
      </c>
    </row>
    <row r="8795" spans="2:11" x14ac:dyDescent="0.3">
      <c r="B8795" s="75">
        <v>43862</v>
      </c>
      <c r="C8795" s="76">
        <v>45040</v>
      </c>
      <c r="D8795" s="77">
        <v>1095</v>
      </c>
      <c r="E8795" s="77">
        <v>1</v>
      </c>
      <c r="F8795" s="78"/>
      <c r="G8795" s="79">
        <v>45040.765682870406</v>
      </c>
      <c r="H8795" s="77">
        <v>155</v>
      </c>
      <c r="I8795" s="76">
        <v>45040.970833333333</v>
      </c>
      <c r="J8795" s="78"/>
      <c r="K8795" s="80">
        <v>1</v>
      </c>
    </row>
    <row r="8796" spans="2:11" x14ac:dyDescent="0.3">
      <c r="B8796" s="75">
        <v>43863</v>
      </c>
      <c r="C8796" s="76">
        <v>45040</v>
      </c>
      <c r="D8796" s="77">
        <v>68</v>
      </c>
      <c r="E8796" s="77">
        <v>2</v>
      </c>
      <c r="F8796" s="78"/>
      <c r="G8796" s="79">
        <v>45040.779664351889</v>
      </c>
      <c r="H8796" s="77">
        <v>155</v>
      </c>
      <c r="I8796" s="76">
        <v>45040.970833333333</v>
      </c>
      <c r="J8796" s="78"/>
      <c r="K8796" s="80">
        <v>1</v>
      </c>
    </row>
    <row r="8797" spans="2:11" x14ac:dyDescent="0.3">
      <c r="B8797" s="75">
        <v>43864</v>
      </c>
      <c r="C8797" s="76">
        <v>45040</v>
      </c>
      <c r="D8797" s="77">
        <v>915</v>
      </c>
      <c r="E8797" s="77">
        <v>1</v>
      </c>
      <c r="F8797" s="78"/>
      <c r="G8797" s="79">
        <v>45040.793657407441</v>
      </c>
      <c r="H8797" s="77">
        <v>176</v>
      </c>
      <c r="I8797" s="76">
        <v>45040.970833333333</v>
      </c>
      <c r="J8797" s="78"/>
      <c r="K8797" s="80">
        <v>1</v>
      </c>
    </row>
    <row r="8798" spans="2:11" x14ac:dyDescent="0.3">
      <c r="B8798" s="75">
        <v>43865</v>
      </c>
      <c r="C8798" s="76">
        <v>45040</v>
      </c>
      <c r="D8798" s="77">
        <v>322</v>
      </c>
      <c r="E8798" s="77">
        <v>4</v>
      </c>
      <c r="F8798" s="78"/>
      <c r="G8798" s="79">
        <v>45040.809131944479</v>
      </c>
      <c r="H8798" s="77">
        <v>141</v>
      </c>
      <c r="I8798" s="76">
        <v>45040.970833333333</v>
      </c>
      <c r="J8798" s="78"/>
      <c r="K8798" s="80">
        <v>1</v>
      </c>
    </row>
    <row r="8799" spans="2:11" x14ac:dyDescent="0.3">
      <c r="B8799" s="75">
        <v>43866</v>
      </c>
      <c r="C8799" s="76">
        <v>45040</v>
      </c>
      <c r="D8799" s="77">
        <v>470</v>
      </c>
      <c r="E8799" s="77">
        <v>1</v>
      </c>
      <c r="F8799" s="78"/>
      <c r="G8799" s="79">
        <v>45040.82364583337</v>
      </c>
      <c r="H8799" s="77">
        <v>174</v>
      </c>
      <c r="I8799" s="76">
        <v>45040.970833333333</v>
      </c>
      <c r="J8799" s="78"/>
      <c r="K8799" s="80">
        <v>1</v>
      </c>
    </row>
    <row r="8800" spans="2:11" x14ac:dyDescent="0.3">
      <c r="B8800" s="75">
        <v>43867</v>
      </c>
      <c r="C8800" s="76">
        <v>45040</v>
      </c>
      <c r="D8800" s="77">
        <v>246</v>
      </c>
      <c r="E8800" s="77">
        <v>5</v>
      </c>
      <c r="F8800" s="78"/>
      <c r="G8800" s="79">
        <v>45040.834305555596</v>
      </c>
      <c r="H8800" s="77">
        <v>157</v>
      </c>
      <c r="I8800" s="76">
        <v>45040.970833333333</v>
      </c>
      <c r="J8800" s="78"/>
      <c r="K8800" s="80">
        <v>1</v>
      </c>
    </row>
    <row r="8801" spans="2:11" x14ac:dyDescent="0.3">
      <c r="B8801" s="75">
        <v>43868</v>
      </c>
      <c r="C8801" s="76">
        <v>45040</v>
      </c>
      <c r="D8801" s="77">
        <v>1145</v>
      </c>
      <c r="E8801" s="77">
        <v>1</v>
      </c>
      <c r="F8801" s="78"/>
      <c r="G8801" s="79">
        <v>45040.847662037078</v>
      </c>
      <c r="H8801" s="77">
        <v>158</v>
      </c>
      <c r="I8801" s="76">
        <v>45040.970833333333</v>
      </c>
      <c r="J8801" s="78"/>
      <c r="K8801" s="80">
        <v>1</v>
      </c>
    </row>
    <row r="8802" spans="2:11" x14ac:dyDescent="0.3">
      <c r="B8802" s="75">
        <v>43869</v>
      </c>
      <c r="C8802" s="76">
        <v>45040</v>
      </c>
      <c r="D8802" s="77">
        <v>286</v>
      </c>
      <c r="E8802" s="77">
        <v>5</v>
      </c>
      <c r="F8802" s="78"/>
      <c r="G8802" s="79">
        <v>45040.856851851895</v>
      </c>
      <c r="H8802" s="77">
        <v>159</v>
      </c>
      <c r="I8802" s="76">
        <v>45040.970833333333</v>
      </c>
      <c r="J8802" s="78"/>
      <c r="K8802" s="80">
        <v>1</v>
      </c>
    </row>
    <row r="8803" spans="2:11" x14ac:dyDescent="0.3">
      <c r="B8803" s="75">
        <v>43870</v>
      </c>
      <c r="C8803" s="76">
        <v>45040</v>
      </c>
      <c r="D8803" s="77">
        <v>541</v>
      </c>
      <c r="E8803" s="77">
        <v>4</v>
      </c>
      <c r="F8803" s="78"/>
      <c r="G8803" s="79">
        <v>45040.867164351897</v>
      </c>
      <c r="H8803" s="77">
        <v>154</v>
      </c>
      <c r="I8803" s="76">
        <v>45040.970833333333</v>
      </c>
      <c r="J8803" s="78"/>
      <c r="K8803" s="80">
        <v>1</v>
      </c>
    </row>
    <row r="8804" spans="2:11" x14ac:dyDescent="0.3">
      <c r="B8804" s="75">
        <v>43871</v>
      </c>
      <c r="C8804" s="76">
        <v>45040</v>
      </c>
      <c r="D8804" s="77">
        <v>1323</v>
      </c>
      <c r="E8804" s="77">
        <v>2</v>
      </c>
      <c r="F8804" s="78"/>
      <c r="G8804" s="79">
        <v>45040.876666666714</v>
      </c>
      <c r="H8804" s="77">
        <v>141</v>
      </c>
      <c r="I8804" s="76">
        <v>45040.970833333333</v>
      </c>
      <c r="J8804" s="78"/>
      <c r="K8804" s="80">
        <v>1</v>
      </c>
    </row>
    <row r="8805" spans="2:11" x14ac:dyDescent="0.3">
      <c r="B8805" s="75">
        <v>43872</v>
      </c>
      <c r="C8805" s="76">
        <v>45040</v>
      </c>
      <c r="D8805" s="77">
        <v>309</v>
      </c>
      <c r="E8805" s="77">
        <v>4</v>
      </c>
      <c r="F8805" s="78"/>
      <c r="G8805" s="79">
        <v>45040.890347222266</v>
      </c>
      <c r="H8805" s="77">
        <v>172</v>
      </c>
      <c r="I8805" s="76">
        <v>45040.970833333333</v>
      </c>
      <c r="J8805" s="78"/>
      <c r="K8805" s="80">
        <v>1</v>
      </c>
    </row>
    <row r="8806" spans="2:11" x14ac:dyDescent="0.3">
      <c r="B8806" s="75">
        <v>43873</v>
      </c>
      <c r="C8806" s="76">
        <v>45040</v>
      </c>
      <c r="D8806" s="77">
        <v>903</v>
      </c>
      <c r="E8806" s="77">
        <v>3</v>
      </c>
      <c r="F8806" s="78"/>
      <c r="G8806" s="79">
        <v>45040.904131944488</v>
      </c>
      <c r="H8806" s="77">
        <v>169</v>
      </c>
      <c r="I8806" s="76">
        <v>45040.970833333333</v>
      </c>
      <c r="J8806" s="78"/>
      <c r="K8806" s="80">
        <v>1</v>
      </c>
    </row>
    <row r="8807" spans="2:11" x14ac:dyDescent="0.3">
      <c r="B8807" s="75">
        <v>43874</v>
      </c>
      <c r="C8807" s="76">
        <v>45040</v>
      </c>
      <c r="D8807" s="77">
        <v>1297</v>
      </c>
      <c r="E8807" s="77">
        <v>3</v>
      </c>
      <c r="F8807" s="78"/>
      <c r="G8807" s="79">
        <v>45040.917627314855</v>
      </c>
      <c r="H8807" s="77">
        <v>159</v>
      </c>
      <c r="I8807" s="76">
        <v>45040.970833333333</v>
      </c>
      <c r="J8807" s="78"/>
      <c r="K8807" s="80">
        <v>1</v>
      </c>
    </row>
    <row r="8808" spans="2:11" x14ac:dyDescent="0.3">
      <c r="B8808" s="75">
        <v>43875</v>
      </c>
      <c r="C8808" s="76">
        <v>45040</v>
      </c>
      <c r="D8808" s="77">
        <v>224</v>
      </c>
      <c r="E8808" s="77">
        <v>4</v>
      </c>
      <c r="F8808" s="78"/>
      <c r="G8808" s="79">
        <v>45040.926377314856</v>
      </c>
      <c r="H8808" s="77">
        <v>166</v>
      </c>
      <c r="I8808" s="76">
        <v>45040.970833333333</v>
      </c>
      <c r="J8808" s="78"/>
      <c r="K8808" s="80">
        <v>1</v>
      </c>
    </row>
    <row r="8809" spans="2:11" x14ac:dyDescent="0.3">
      <c r="B8809" s="75">
        <v>43876</v>
      </c>
      <c r="C8809" s="76">
        <v>45041</v>
      </c>
      <c r="D8809" s="77">
        <v>1160</v>
      </c>
      <c r="E8809" s="77">
        <v>6</v>
      </c>
      <c r="F8809" s="78"/>
      <c r="G8809" s="79">
        <v>45041.333333333336</v>
      </c>
      <c r="H8809" s="77">
        <v>170</v>
      </c>
      <c r="I8809" s="76">
        <v>45041.974305555559</v>
      </c>
      <c r="J8809" s="78"/>
      <c r="K8809" s="80">
        <v>1</v>
      </c>
    </row>
    <row r="8810" spans="2:11" x14ac:dyDescent="0.3">
      <c r="B8810" s="75">
        <v>43877</v>
      </c>
      <c r="C8810" s="76">
        <v>45041</v>
      </c>
      <c r="D8810" s="77">
        <v>217</v>
      </c>
      <c r="E8810" s="77">
        <v>3</v>
      </c>
      <c r="F8810" s="78"/>
      <c r="G8810" s="79">
        <v>45041.347395833334</v>
      </c>
      <c r="H8810" s="77">
        <v>168</v>
      </c>
      <c r="I8810" s="76">
        <v>45041.974305555559</v>
      </c>
      <c r="J8810" s="78"/>
      <c r="K8810" s="80">
        <v>1</v>
      </c>
    </row>
    <row r="8811" spans="2:11" x14ac:dyDescent="0.3">
      <c r="B8811" s="75">
        <v>43878</v>
      </c>
      <c r="C8811" s="76">
        <v>45041</v>
      </c>
      <c r="D8811" s="77">
        <v>51</v>
      </c>
      <c r="E8811" s="77">
        <v>1</v>
      </c>
      <c r="F8811" s="78"/>
      <c r="G8811" s="79">
        <v>45041.362407407411</v>
      </c>
      <c r="H8811" s="77">
        <v>159</v>
      </c>
      <c r="I8811" s="76">
        <v>45041.974305555559</v>
      </c>
      <c r="J8811" s="78"/>
      <c r="K8811" s="80">
        <v>1</v>
      </c>
    </row>
    <row r="8812" spans="2:11" x14ac:dyDescent="0.3">
      <c r="B8812" s="75">
        <v>43879</v>
      </c>
      <c r="C8812" s="76">
        <v>45041</v>
      </c>
      <c r="D8812" s="77">
        <v>1101</v>
      </c>
      <c r="E8812" s="77">
        <v>4</v>
      </c>
      <c r="F8812" s="78"/>
      <c r="G8812" s="79">
        <v>45041.369942129633</v>
      </c>
      <c r="H8812" s="77">
        <v>150</v>
      </c>
      <c r="I8812" s="76">
        <v>45041.974305555559</v>
      </c>
      <c r="J8812" s="78"/>
      <c r="K8812" s="80">
        <v>1</v>
      </c>
    </row>
    <row r="8813" spans="2:11" x14ac:dyDescent="0.3">
      <c r="B8813" s="75">
        <v>43880</v>
      </c>
      <c r="C8813" s="76">
        <v>45041</v>
      </c>
      <c r="D8813" s="77">
        <v>420</v>
      </c>
      <c r="E8813" s="77">
        <v>4</v>
      </c>
      <c r="F8813" s="78"/>
      <c r="G8813" s="79">
        <v>45041.383634259262</v>
      </c>
      <c r="H8813" s="77">
        <v>143</v>
      </c>
      <c r="I8813" s="76">
        <v>45041.974305555559</v>
      </c>
      <c r="J8813" s="78"/>
      <c r="K8813" s="80">
        <v>1</v>
      </c>
    </row>
    <row r="8814" spans="2:11" x14ac:dyDescent="0.3">
      <c r="B8814" s="75">
        <v>43881</v>
      </c>
      <c r="C8814" s="76">
        <v>45041</v>
      </c>
      <c r="D8814" s="77">
        <v>943</v>
      </c>
      <c r="E8814" s="77">
        <v>3</v>
      </c>
      <c r="F8814" s="78"/>
      <c r="G8814" s="79">
        <v>45041.397303240745</v>
      </c>
      <c r="H8814" s="77">
        <v>154</v>
      </c>
      <c r="I8814" s="76">
        <v>45041.974305555559</v>
      </c>
      <c r="J8814" s="78"/>
      <c r="K8814" s="80">
        <v>1</v>
      </c>
    </row>
    <row r="8815" spans="2:11" x14ac:dyDescent="0.3">
      <c r="B8815" s="75">
        <v>43882</v>
      </c>
      <c r="C8815" s="76">
        <v>45041</v>
      </c>
      <c r="D8815" s="77">
        <v>102</v>
      </c>
      <c r="E8815" s="77">
        <v>2</v>
      </c>
      <c r="F8815" s="78"/>
      <c r="G8815" s="79">
        <v>45041.409259259264</v>
      </c>
      <c r="H8815" s="77">
        <v>162</v>
      </c>
      <c r="I8815" s="76">
        <v>45041.974305555559</v>
      </c>
      <c r="J8815" s="78"/>
      <c r="K8815" s="80">
        <v>1</v>
      </c>
    </row>
    <row r="8816" spans="2:11" x14ac:dyDescent="0.3">
      <c r="B8816" s="75">
        <v>43883</v>
      </c>
      <c r="C8816" s="76">
        <v>45041</v>
      </c>
      <c r="D8816" s="77">
        <v>831</v>
      </c>
      <c r="E8816" s="77">
        <v>6</v>
      </c>
      <c r="F8816" s="78"/>
      <c r="G8816" s="79">
        <v>45041.422662037039</v>
      </c>
      <c r="H8816" s="77">
        <v>168</v>
      </c>
      <c r="I8816" s="76">
        <v>45041.974305555559</v>
      </c>
      <c r="J8816" s="78"/>
      <c r="K8816" s="80">
        <v>1</v>
      </c>
    </row>
    <row r="8817" spans="2:11" x14ac:dyDescent="0.3">
      <c r="B8817" s="75">
        <v>43884</v>
      </c>
      <c r="C8817" s="76">
        <v>45041</v>
      </c>
      <c r="D8817" s="77">
        <v>160</v>
      </c>
      <c r="E8817" s="77">
        <v>5</v>
      </c>
      <c r="F8817" s="78"/>
      <c r="G8817" s="79">
        <v>45041.436631944445</v>
      </c>
      <c r="H8817" s="77">
        <v>166</v>
      </c>
      <c r="I8817" s="76">
        <v>45041.974305555559</v>
      </c>
      <c r="J8817" s="78"/>
      <c r="K8817" s="80">
        <v>1</v>
      </c>
    </row>
    <row r="8818" spans="2:11" x14ac:dyDescent="0.3">
      <c r="B8818" s="75">
        <v>43885</v>
      </c>
      <c r="C8818" s="76">
        <v>45041</v>
      </c>
      <c r="D8818" s="77">
        <v>179</v>
      </c>
      <c r="E8818" s="77">
        <v>4</v>
      </c>
      <c r="F8818" s="78"/>
      <c r="G8818" s="79">
        <v>45041.449918981481</v>
      </c>
      <c r="H8818" s="77">
        <v>140</v>
      </c>
      <c r="I8818" s="76">
        <v>45041.974305555559</v>
      </c>
      <c r="J8818" s="78"/>
      <c r="K8818" s="80">
        <v>1</v>
      </c>
    </row>
    <row r="8819" spans="2:11" x14ac:dyDescent="0.3">
      <c r="B8819" s="75">
        <v>43886</v>
      </c>
      <c r="C8819" s="76">
        <v>45041</v>
      </c>
      <c r="D8819" s="77">
        <v>246</v>
      </c>
      <c r="E8819" s="77">
        <v>1</v>
      </c>
      <c r="F8819" s="78"/>
      <c r="G8819" s="79">
        <v>45041.465231481481</v>
      </c>
      <c r="H8819" s="77">
        <v>149</v>
      </c>
      <c r="I8819" s="76">
        <v>45041.974305555559</v>
      </c>
      <c r="J8819" s="78"/>
      <c r="K8819" s="80">
        <v>1</v>
      </c>
    </row>
    <row r="8820" spans="2:11" x14ac:dyDescent="0.3">
      <c r="B8820" s="75">
        <v>43887</v>
      </c>
      <c r="C8820" s="76">
        <v>45041</v>
      </c>
      <c r="D8820" s="77">
        <v>572</v>
      </c>
      <c r="E8820" s="77">
        <v>6</v>
      </c>
      <c r="F8820" s="78"/>
      <c r="G8820" s="79">
        <v>45041.478854166664</v>
      </c>
      <c r="H8820" s="77">
        <v>154</v>
      </c>
      <c r="I8820" s="76">
        <v>45041.974305555559</v>
      </c>
      <c r="J8820" s="78"/>
      <c r="K8820" s="80">
        <v>1</v>
      </c>
    </row>
    <row r="8821" spans="2:11" x14ac:dyDescent="0.3">
      <c r="B8821" s="75">
        <v>43888</v>
      </c>
      <c r="C8821" s="76">
        <v>45041</v>
      </c>
      <c r="D8821" s="77">
        <v>447</v>
      </c>
      <c r="E8821" s="77">
        <v>2</v>
      </c>
      <c r="F8821" s="78"/>
      <c r="G8821" s="79">
        <v>45041.489247685182</v>
      </c>
      <c r="H8821" s="77">
        <v>142</v>
      </c>
      <c r="I8821" s="76">
        <v>45041.974305555559</v>
      </c>
      <c r="J8821" s="78"/>
      <c r="K8821" s="80">
        <v>1</v>
      </c>
    </row>
    <row r="8822" spans="2:11" x14ac:dyDescent="0.3">
      <c r="B8822" s="75">
        <v>43889</v>
      </c>
      <c r="C8822" s="76">
        <v>45041</v>
      </c>
      <c r="D8822" s="77">
        <v>542</v>
      </c>
      <c r="E8822" s="77">
        <v>1</v>
      </c>
      <c r="F8822" s="78"/>
      <c r="G8822" s="79">
        <v>45041.497893518514</v>
      </c>
      <c r="H8822" s="77">
        <v>140</v>
      </c>
      <c r="I8822" s="76">
        <v>45041.974305555559</v>
      </c>
      <c r="J8822" s="78"/>
      <c r="K8822" s="80">
        <v>1</v>
      </c>
    </row>
    <row r="8823" spans="2:11" x14ac:dyDescent="0.3">
      <c r="B8823" s="75">
        <v>43890</v>
      </c>
      <c r="C8823" s="76">
        <v>45041</v>
      </c>
      <c r="D8823" s="77">
        <v>807</v>
      </c>
      <c r="E8823" s="77">
        <v>4</v>
      </c>
      <c r="F8823" s="78"/>
      <c r="G8823" s="79">
        <v>45041.509189814809</v>
      </c>
      <c r="H8823" s="77">
        <v>169</v>
      </c>
      <c r="I8823" s="76">
        <v>45041.974305555559</v>
      </c>
      <c r="J8823" s="78"/>
      <c r="K8823" s="80">
        <v>1</v>
      </c>
    </row>
    <row r="8824" spans="2:11" x14ac:dyDescent="0.3">
      <c r="B8824" s="75">
        <v>43891</v>
      </c>
      <c r="C8824" s="76">
        <v>45041</v>
      </c>
      <c r="D8824" s="77">
        <v>1212</v>
      </c>
      <c r="E8824" s="77">
        <v>3</v>
      </c>
      <c r="F8824" s="78"/>
      <c r="G8824" s="79">
        <v>45041.524988425917</v>
      </c>
      <c r="H8824" s="77">
        <v>158</v>
      </c>
      <c r="I8824" s="76">
        <v>45041.974305555559</v>
      </c>
      <c r="J8824" s="78"/>
      <c r="K8824" s="80">
        <v>1</v>
      </c>
    </row>
    <row r="8825" spans="2:11" x14ac:dyDescent="0.3">
      <c r="B8825" s="75">
        <v>43892</v>
      </c>
      <c r="C8825" s="76">
        <v>45041</v>
      </c>
      <c r="D8825" s="77">
        <v>2</v>
      </c>
      <c r="E8825" s="77">
        <v>1</v>
      </c>
      <c r="F8825" s="78"/>
      <c r="G8825" s="79">
        <v>45041.53525462962</v>
      </c>
      <c r="H8825" s="77">
        <v>149</v>
      </c>
      <c r="I8825" s="76">
        <v>45041.974305555559</v>
      </c>
      <c r="J8825" s="78"/>
      <c r="K8825" s="80">
        <v>1</v>
      </c>
    </row>
    <row r="8826" spans="2:11" x14ac:dyDescent="0.3">
      <c r="B8826" s="75">
        <v>43893</v>
      </c>
      <c r="C8826" s="76">
        <v>45041</v>
      </c>
      <c r="D8826" s="77">
        <v>880</v>
      </c>
      <c r="E8826" s="77">
        <v>6</v>
      </c>
      <c r="F8826" s="78"/>
      <c r="G8826" s="79">
        <v>45041.543263888881</v>
      </c>
      <c r="H8826" s="77">
        <v>166</v>
      </c>
      <c r="I8826" s="76">
        <v>45041.974305555559</v>
      </c>
      <c r="J8826" s="78"/>
      <c r="K8826" s="80">
        <v>1</v>
      </c>
    </row>
    <row r="8827" spans="2:11" x14ac:dyDescent="0.3">
      <c r="B8827" s="75">
        <v>43894</v>
      </c>
      <c r="C8827" s="76">
        <v>45041</v>
      </c>
      <c r="D8827" s="77">
        <v>604</v>
      </c>
      <c r="E8827" s="77">
        <v>1</v>
      </c>
      <c r="F8827" s="78"/>
      <c r="G8827" s="79">
        <v>45041.554247685177</v>
      </c>
      <c r="H8827" s="77">
        <v>163</v>
      </c>
      <c r="I8827" s="76">
        <v>45041.974305555559</v>
      </c>
      <c r="J8827" s="78"/>
      <c r="K8827" s="80">
        <v>1</v>
      </c>
    </row>
    <row r="8828" spans="2:11" x14ac:dyDescent="0.3">
      <c r="B8828" s="75">
        <v>43895</v>
      </c>
      <c r="C8828" s="76">
        <v>45041</v>
      </c>
      <c r="D8828" s="77">
        <v>535</v>
      </c>
      <c r="E8828" s="77">
        <v>5</v>
      </c>
      <c r="F8828" s="78"/>
      <c r="G8828" s="79">
        <v>45041.565763888881</v>
      </c>
      <c r="H8828" s="77">
        <v>159</v>
      </c>
      <c r="I8828" s="76">
        <v>45041.974305555559</v>
      </c>
      <c r="J8828" s="78"/>
      <c r="K8828" s="80">
        <v>1</v>
      </c>
    </row>
    <row r="8829" spans="2:11" x14ac:dyDescent="0.3">
      <c r="B8829" s="75">
        <v>43896</v>
      </c>
      <c r="C8829" s="76">
        <v>45041</v>
      </c>
      <c r="D8829" s="77">
        <v>540</v>
      </c>
      <c r="E8829" s="77">
        <v>2</v>
      </c>
      <c r="F8829" s="78"/>
      <c r="G8829" s="79">
        <v>45041.577754629623</v>
      </c>
      <c r="H8829" s="77">
        <v>149</v>
      </c>
      <c r="I8829" s="76">
        <v>45041.974305555559</v>
      </c>
      <c r="J8829" s="78"/>
      <c r="K8829" s="80">
        <v>1</v>
      </c>
    </row>
    <row r="8830" spans="2:11" x14ac:dyDescent="0.3">
      <c r="B8830" s="75">
        <v>43897</v>
      </c>
      <c r="C8830" s="76">
        <v>45041</v>
      </c>
      <c r="D8830" s="77">
        <v>516</v>
      </c>
      <c r="E8830" s="77">
        <v>2</v>
      </c>
      <c r="F8830" s="78"/>
      <c r="G8830" s="79">
        <v>45041.58658564814</v>
      </c>
      <c r="H8830" s="77">
        <v>149</v>
      </c>
      <c r="I8830" s="76">
        <v>45041.974305555559</v>
      </c>
      <c r="J8830" s="78"/>
      <c r="K8830" s="80">
        <v>1</v>
      </c>
    </row>
    <row r="8831" spans="2:11" x14ac:dyDescent="0.3">
      <c r="B8831" s="75">
        <v>43898</v>
      </c>
      <c r="C8831" s="76">
        <v>45041</v>
      </c>
      <c r="D8831" s="77">
        <v>43</v>
      </c>
      <c r="E8831" s="77">
        <v>5</v>
      </c>
      <c r="F8831" s="78"/>
      <c r="G8831" s="79">
        <v>45041.600856481477</v>
      </c>
      <c r="H8831" s="77">
        <v>161</v>
      </c>
      <c r="I8831" s="76">
        <v>45041.974305555559</v>
      </c>
      <c r="J8831" s="78"/>
      <c r="K8831" s="80">
        <v>1</v>
      </c>
    </row>
    <row r="8832" spans="2:11" x14ac:dyDescent="0.3">
      <c r="B8832" s="75">
        <v>43899</v>
      </c>
      <c r="C8832" s="76">
        <v>45041</v>
      </c>
      <c r="D8832" s="77">
        <v>1165</v>
      </c>
      <c r="E8832" s="77">
        <v>5</v>
      </c>
      <c r="F8832" s="78"/>
      <c r="G8832" s="79">
        <v>45041.61106481481</v>
      </c>
      <c r="H8832" s="77">
        <v>174</v>
      </c>
      <c r="I8832" s="76">
        <v>45041.974305555559</v>
      </c>
      <c r="J8832" s="78"/>
      <c r="K8832" s="80">
        <v>1</v>
      </c>
    </row>
    <row r="8833" spans="2:11" x14ac:dyDescent="0.3">
      <c r="B8833" s="75">
        <v>43900</v>
      </c>
      <c r="C8833" s="76">
        <v>45041</v>
      </c>
      <c r="D8833" s="77">
        <v>176</v>
      </c>
      <c r="E8833" s="77">
        <v>6</v>
      </c>
      <c r="F8833" s="78"/>
      <c r="G8833" s="79">
        <v>45041.621562499997</v>
      </c>
      <c r="H8833" s="77">
        <v>147</v>
      </c>
      <c r="I8833" s="76">
        <v>45041.974305555559</v>
      </c>
      <c r="J8833" s="78"/>
      <c r="K8833" s="80">
        <v>1</v>
      </c>
    </row>
    <row r="8834" spans="2:11" x14ac:dyDescent="0.3">
      <c r="B8834" s="75">
        <v>43901</v>
      </c>
      <c r="C8834" s="76">
        <v>45041</v>
      </c>
      <c r="D8834" s="77">
        <v>1029</v>
      </c>
      <c r="E8834" s="77">
        <v>6</v>
      </c>
      <c r="F8834" s="78"/>
      <c r="G8834" s="79">
        <v>45041.629386574074</v>
      </c>
      <c r="H8834" s="77">
        <v>157</v>
      </c>
      <c r="I8834" s="76">
        <v>45041.974305555559</v>
      </c>
      <c r="J8834" s="78"/>
      <c r="K8834" s="80">
        <v>1</v>
      </c>
    </row>
    <row r="8835" spans="2:11" x14ac:dyDescent="0.3">
      <c r="B8835" s="75">
        <v>43902</v>
      </c>
      <c r="C8835" s="76">
        <v>45041</v>
      </c>
      <c r="D8835" s="77">
        <v>354</v>
      </c>
      <c r="E8835" s="77">
        <v>5</v>
      </c>
      <c r="F8835" s="78"/>
      <c r="G8835" s="79">
        <v>45041.63863425926</v>
      </c>
      <c r="H8835" s="77">
        <v>162</v>
      </c>
      <c r="I8835" s="76">
        <v>45041.974305555559</v>
      </c>
      <c r="J8835" s="78"/>
      <c r="K8835" s="80">
        <v>1</v>
      </c>
    </row>
    <row r="8836" spans="2:11" x14ac:dyDescent="0.3">
      <c r="B8836" s="75">
        <v>43903</v>
      </c>
      <c r="C8836" s="76">
        <v>45041</v>
      </c>
      <c r="D8836" s="77">
        <v>561</v>
      </c>
      <c r="E8836" s="77">
        <v>3</v>
      </c>
      <c r="F8836" s="78"/>
      <c r="G8836" s="79">
        <v>45041.653993055559</v>
      </c>
      <c r="H8836" s="77">
        <v>177</v>
      </c>
      <c r="I8836" s="76">
        <v>45041.974305555559</v>
      </c>
      <c r="J8836" s="78"/>
      <c r="K8836" s="80">
        <v>1</v>
      </c>
    </row>
    <row r="8837" spans="2:11" x14ac:dyDescent="0.3">
      <c r="B8837" s="75">
        <v>43904</v>
      </c>
      <c r="C8837" s="76">
        <v>45041</v>
      </c>
      <c r="D8837" s="77">
        <v>1292</v>
      </c>
      <c r="E8837" s="77">
        <v>2</v>
      </c>
      <c r="F8837" s="78"/>
      <c r="G8837" s="79">
        <v>45041.663460648153</v>
      </c>
      <c r="H8837" s="77">
        <v>156</v>
      </c>
      <c r="I8837" s="76">
        <v>45041.974305555559</v>
      </c>
      <c r="J8837" s="78"/>
      <c r="K8837" s="80">
        <v>1</v>
      </c>
    </row>
    <row r="8838" spans="2:11" x14ac:dyDescent="0.3">
      <c r="B8838" s="75">
        <v>43905</v>
      </c>
      <c r="C8838" s="76">
        <v>45041</v>
      </c>
      <c r="D8838" s="77">
        <v>1347</v>
      </c>
      <c r="E8838" s="77">
        <v>1</v>
      </c>
      <c r="F8838" s="78"/>
      <c r="G8838" s="79">
        <v>45041.671585648153</v>
      </c>
      <c r="H8838" s="77">
        <v>143</v>
      </c>
      <c r="I8838" s="76">
        <v>45041.974305555559</v>
      </c>
      <c r="J8838" s="78"/>
      <c r="K8838" s="80">
        <v>1</v>
      </c>
    </row>
    <row r="8839" spans="2:11" x14ac:dyDescent="0.3">
      <c r="B8839" s="75">
        <v>43906</v>
      </c>
      <c r="C8839" s="76">
        <v>45041</v>
      </c>
      <c r="D8839" s="77">
        <v>347</v>
      </c>
      <c r="E8839" s="77">
        <v>1</v>
      </c>
      <c r="F8839" s="78"/>
      <c r="G8839" s="79">
        <v>45041.682361111118</v>
      </c>
      <c r="H8839" s="77">
        <v>147</v>
      </c>
      <c r="I8839" s="76">
        <v>45041.974305555559</v>
      </c>
      <c r="J8839" s="78"/>
      <c r="K8839" s="80">
        <v>1</v>
      </c>
    </row>
    <row r="8840" spans="2:11" x14ac:dyDescent="0.3">
      <c r="B8840" s="75">
        <v>43907</v>
      </c>
      <c r="C8840" s="76">
        <v>45041</v>
      </c>
      <c r="D8840" s="77">
        <v>1063</v>
      </c>
      <c r="E8840" s="77">
        <v>2</v>
      </c>
      <c r="F8840" s="78"/>
      <c r="G8840" s="79">
        <v>45041.692754629636</v>
      </c>
      <c r="H8840" s="77">
        <v>152</v>
      </c>
      <c r="I8840" s="76">
        <v>45041.974305555559</v>
      </c>
      <c r="J8840" s="78"/>
      <c r="K8840" s="80">
        <v>1</v>
      </c>
    </row>
    <row r="8841" spans="2:11" x14ac:dyDescent="0.3">
      <c r="B8841" s="75">
        <v>43908</v>
      </c>
      <c r="C8841" s="76">
        <v>45041</v>
      </c>
      <c r="D8841" s="77">
        <v>441</v>
      </c>
      <c r="E8841" s="77">
        <v>6</v>
      </c>
      <c r="F8841" s="78"/>
      <c r="G8841" s="79">
        <v>45041.707465277781</v>
      </c>
      <c r="H8841" s="77">
        <v>140</v>
      </c>
      <c r="I8841" s="76">
        <v>45041.974305555559</v>
      </c>
      <c r="J8841" s="78"/>
      <c r="K8841" s="80">
        <v>1</v>
      </c>
    </row>
    <row r="8842" spans="2:11" x14ac:dyDescent="0.3">
      <c r="B8842" s="75">
        <v>43909</v>
      </c>
      <c r="C8842" s="76">
        <v>45041</v>
      </c>
      <c r="D8842" s="77">
        <v>236</v>
      </c>
      <c r="E8842" s="77">
        <v>5</v>
      </c>
      <c r="F8842" s="78"/>
      <c r="G8842" s="79">
        <v>45041.721851851857</v>
      </c>
      <c r="H8842" s="77">
        <v>174</v>
      </c>
      <c r="I8842" s="76">
        <v>45041.974305555559</v>
      </c>
      <c r="J8842" s="78"/>
      <c r="K8842" s="80">
        <v>1</v>
      </c>
    </row>
    <row r="8843" spans="2:11" x14ac:dyDescent="0.3">
      <c r="B8843" s="75">
        <v>43910</v>
      </c>
      <c r="C8843" s="76">
        <v>45041</v>
      </c>
      <c r="D8843" s="77">
        <v>584</v>
      </c>
      <c r="E8843" s="77">
        <v>5</v>
      </c>
      <c r="F8843" s="78"/>
      <c r="G8843" s="79">
        <v>45041.734722222231</v>
      </c>
      <c r="H8843" s="77">
        <v>145</v>
      </c>
      <c r="I8843" s="76">
        <v>45041.974305555559</v>
      </c>
      <c r="J8843" s="78"/>
      <c r="K8843" s="80">
        <v>1</v>
      </c>
    </row>
    <row r="8844" spans="2:11" x14ac:dyDescent="0.3">
      <c r="B8844" s="75">
        <v>43911</v>
      </c>
      <c r="C8844" s="76">
        <v>45041</v>
      </c>
      <c r="D8844" s="77">
        <v>595</v>
      </c>
      <c r="E8844" s="77">
        <v>4</v>
      </c>
      <c r="F8844" s="78"/>
      <c r="G8844" s="79">
        <v>45041.748321759267</v>
      </c>
      <c r="H8844" s="77">
        <v>153</v>
      </c>
      <c r="I8844" s="76">
        <v>45041.974305555559</v>
      </c>
      <c r="J8844" s="78"/>
      <c r="K8844" s="80">
        <v>1</v>
      </c>
    </row>
    <row r="8845" spans="2:11" x14ac:dyDescent="0.3">
      <c r="B8845" s="75">
        <v>43912</v>
      </c>
      <c r="C8845" s="76">
        <v>45041</v>
      </c>
      <c r="D8845" s="77">
        <v>1117</v>
      </c>
      <c r="E8845" s="77">
        <v>5</v>
      </c>
      <c r="F8845" s="78"/>
      <c r="G8845" s="79">
        <v>45041.757372685192</v>
      </c>
      <c r="H8845" s="77">
        <v>158</v>
      </c>
      <c r="I8845" s="76">
        <v>45041.974305555559</v>
      </c>
      <c r="J8845" s="78"/>
      <c r="K8845" s="80">
        <v>1</v>
      </c>
    </row>
    <row r="8846" spans="2:11" x14ac:dyDescent="0.3">
      <c r="B8846" s="75">
        <v>43913</v>
      </c>
      <c r="C8846" s="76">
        <v>45041</v>
      </c>
      <c r="D8846" s="77">
        <v>542</v>
      </c>
      <c r="E8846" s="77">
        <v>4</v>
      </c>
      <c r="F8846" s="78"/>
      <c r="G8846" s="79">
        <v>45041.764930555561</v>
      </c>
      <c r="H8846" s="77">
        <v>165</v>
      </c>
      <c r="I8846" s="76">
        <v>45041.974305555559</v>
      </c>
      <c r="J8846" s="78"/>
      <c r="K8846" s="80">
        <v>1</v>
      </c>
    </row>
    <row r="8847" spans="2:11" x14ac:dyDescent="0.3">
      <c r="B8847" s="75">
        <v>43914</v>
      </c>
      <c r="C8847" s="76">
        <v>45041</v>
      </c>
      <c r="D8847" s="77">
        <v>839</v>
      </c>
      <c r="E8847" s="77">
        <v>6</v>
      </c>
      <c r="F8847" s="78"/>
      <c r="G8847" s="79">
        <v>45041.779270833336</v>
      </c>
      <c r="H8847" s="77">
        <v>143</v>
      </c>
      <c r="I8847" s="76">
        <v>45041.974305555559</v>
      </c>
      <c r="J8847" s="78"/>
      <c r="K8847" s="80">
        <v>1</v>
      </c>
    </row>
    <row r="8848" spans="2:11" x14ac:dyDescent="0.3">
      <c r="B8848" s="75">
        <v>43915</v>
      </c>
      <c r="C8848" s="76">
        <v>45041</v>
      </c>
      <c r="D8848" s="77">
        <v>599</v>
      </c>
      <c r="E8848" s="77">
        <v>3</v>
      </c>
      <c r="F8848" s="78"/>
      <c r="G8848" s="79">
        <v>45041.787083333336</v>
      </c>
      <c r="H8848" s="77">
        <v>174</v>
      </c>
      <c r="I8848" s="76">
        <v>45041.974305555559</v>
      </c>
      <c r="J8848" s="78"/>
      <c r="K8848" s="80">
        <v>1</v>
      </c>
    </row>
    <row r="8849" spans="2:11" x14ac:dyDescent="0.3">
      <c r="B8849" s="75">
        <v>43916</v>
      </c>
      <c r="C8849" s="76">
        <v>45041</v>
      </c>
      <c r="D8849" s="77">
        <v>149</v>
      </c>
      <c r="E8849" s="77">
        <v>1</v>
      </c>
      <c r="F8849" s="78"/>
      <c r="G8849" s="79">
        <v>45041.799930555557</v>
      </c>
      <c r="H8849" s="77">
        <v>162</v>
      </c>
      <c r="I8849" s="76">
        <v>45041.974305555559</v>
      </c>
      <c r="J8849" s="78"/>
      <c r="K8849" s="80">
        <v>1</v>
      </c>
    </row>
    <row r="8850" spans="2:11" x14ac:dyDescent="0.3">
      <c r="B8850" s="75">
        <v>43917</v>
      </c>
      <c r="C8850" s="76">
        <v>45041</v>
      </c>
      <c r="D8850" s="77">
        <v>1124</v>
      </c>
      <c r="E8850" s="77">
        <v>3</v>
      </c>
      <c r="F8850" s="78"/>
      <c r="G8850" s="79">
        <v>45041.813460648147</v>
      </c>
      <c r="H8850" s="77">
        <v>167</v>
      </c>
      <c r="I8850" s="76">
        <v>45041.974305555559</v>
      </c>
      <c r="J8850" s="78"/>
      <c r="K8850" s="80">
        <v>1</v>
      </c>
    </row>
    <row r="8851" spans="2:11" x14ac:dyDescent="0.3">
      <c r="B8851" s="75">
        <v>43918</v>
      </c>
      <c r="C8851" s="76">
        <v>45041</v>
      </c>
      <c r="D8851" s="77">
        <v>739</v>
      </c>
      <c r="E8851" s="77">
        <v>1</v>
      </c>
      <c r="F8851" s="78"/>
      <c r="G8851" s="79">
        <v>45041.828020833331</v>
      </c>
      <c r="H8851" s="77">
        <v>171</v>
      </c>
      <c r="I8851" s="76">
        <v>45041.974305555559</v>
      </c>
      <c r="J8851" s="78"/>
      <c r="K8851" s="80">
        <v>1</v>
      </c>
    </row>
    <row r="8852" spans="2:11" x14ac:dyDescent="0.3">
      <c r="B8852" s="75">
        <v>43919</v>
      </c>
      <c r="C8852" s="76">
        <v>45041</v>
      </c>
      <c r="D8852" s="77">
        <v>254</v>
      </c>
      <c r="E8852" s="77">
        <v>3</v>
      </c>
      <c r="F8852" s="78"/>
      <c r="G8852" s="79">
        <v>45041.841585648144</v>
      </c>
      <c r="H8852" s="77">
        <v>149</v>
      </c>
      <c r="I8852" s="76">
        <v>45041.974305555559</v>
      </c>
      <c r="J8852" s="78"/>
      <c r="K8852" s="80">
        <v>1</v>
      </c>
    </row>
    <row r="8853" spans="2:11" x14ac:dyDescent="0.3">
      <c r="B8853" s="75">
        <v>43920</v>
      </c>
      <c r="C8853" s="76">
        <v>45041</v>
      </c>
      <c r="D8853" s="77">
        <v>1177</v>
      </c>
      <c r="E8853" s="77">
        <v>1</v>
      </c>
      <c r="F8853" s="78"/>
      <c r="G8853" s="79">
        <v>45041.850763888884</v>
      </c>
      <c r="H8853" s="77">
        <v>170</v>
      </c>
      <c r="I8853" s="76">
        <v>45041.974305555559</v>
      </c>
      <c r="J8853" s="78"/>
      <c r="K8853" s="80">
        <v>1</v>
      </c>
    </row>
    <row r="8854" spans="2:11" x14ac:dyDescent="0.3">
      <c r="B8854" s="75">
        <v>43921</v>
      </c>
      <c r="C8854" s="76">
        <v>45041</v>
      </c>
      <c r="D8854" s="77">
        <v>387</v>
      </c>
      <c r="E8854" s="77">
        <v>3</v>
      </c>
      <c r="F8854" s="78"/>
      <c r="G8854" s="79">
        <v>45041.862037037034</v>
      </c>
      <c r="H8854" s="77">
        <v>159</v>
      </c>
      <c r="I8854" s="76">
        <v>45041.974305555559</v>
      </c>
      <c r="J8854" s="78"/>
      <c r="K8854" s="80">
        <v>1</v>
      </c>
    </row>
    <row r="8855" spans="2:11" x14ac:dyDescent="0.3">
      <c r="B8855" s="75">
        <v>43922</v>
      </c>
      <c r="C8855" s="76">
        <v>45041</v>
      </c>
      <c r="D8855" s="77">
        <v>754</v>
      </c>
      <c r="E8855" s="77">
        <v>1</v>
      </c>
      <c r="F8855" s="78"/>
      <c r="G8855" s="79">
        <v>45041.869780092587</v>
      </c>
      <c r="H8855" s="77">
        <v>153</v>
      </c>
      <c r="I8855" s="76">
        <v>45041.974305555559</v>
      </c>
      <c r="J8855" s="78"/>
      <c r="K8855" s="80">
        <v>1</v>
      </c>
    </row>
    <row r="8856" spans="2:11" x14ac:dyDescent="0.3">
      <c r="B8856" s="75">
        <v>43923</v>
      </c>
      <c r="C8856" s="76">
        <v>45041</v>
      </c>
      <c r="D8856" s="77">
        <v>895</v>
      </c>
      <c r="E8856" s="77">
        <v>2</v>
      </c>
      <c r="F8856" s="78"/>
      <c r="G8856" s="79">
        <v>45041.879259259251</v>
      </c>
      <c r="H8856" s="77">
        <v>166</v>
      </c>
      <c r="I8856" s="76">
        <v>45041.974305555559</v>
      </c>
      <c r="J8856" s="78"/>
      <c r="K8856" s="80">
        <v>1</v>
      </c>
    </row>
    <row r="8857" spans="2:11" x14ac:dyDescent="0.3">
      <c r="B8857" s="75">
        <v>43924</v>
      </c>
      <c r="C8857" s="76">
        <v>45041</v>
      </c>
      <c r="D8857" s="77">
        <v>342</v>
      </c>
      <c r="E8857" s="77">
        <v>4</v>
      </c>
      <c r="F8857" s="78"/>
      <c r="G8857" s="79">
        <v>45041.887627314805</v>
      </c>
      <c r="H8857" s="77">
        <v>160</v>
      </c>
      <c r="I8857" s="76">
        <v>45041.974305555559</v>
      </c>
      <c r="J8857" s="78"/>
      <c r="K8857" s="80">
        <v>1</v>
      </c>
    </row>
    <row r="8858" spans="2:11" x14ac:dyDescent="0.3">
      <c r="B8858" s="75">
        <v>43925</v>
      </c>
      <c r="C8858" s="76">
        <v>45041</v>
      </c>
      <c r="D8858" s="77">
        <v>181</v>
      </c>
      <c r="E8858" s="77">
        <v>6</v>
      </c>
      <c r="F8858" s="78"/>
      <c r="G8858" s="79">
        <v>45041.903182870359</v>
      </c>
      <c r="H8858" s="77">
        <v>158</v>
      </c>
      <c r="I8858" s="76">
        <v>45041.974305555559</v>
      </c>
      <c r="J8858" s="78"/>
      <c r="K8858" s="80">
        <v>1</v>
      </c>
    </row>
    <row r="8859" spans="2:11" x14ac:dyDescent="0.3">
      <c r="B8859" s="75">
        <v>43926</v>
      </c>
      <c r="C8859" s="76">
        <v>45042</v>
      </c>
      <c r="D8859" s="77">
        <v>312</v>
      </c>
      <c r="E8859" s="77">
        <v>2</v>
      </c>
      <c r="F8859" s="78"/>
      <c r="G8859" s="79">
        <v>45042.333333333336</v>
      </c>
      <c r="H8859" s="77">
        <v>146</v>
      </c>
      <c r="I8859" s="76">
        <v>45042.956944444442</v>
      </c>
      <c r="J8859" s="78"/>
      <c r="K8859" s="80">
        <v>1</v>
      </c>
    </row>
    <row r="8860" spans="2:11" x14ac:dyDescent="0.3">
      <c r="B8860" s="75">
        <v>43927</v>
      </c>
      <c r="C8860" s="76">
        <v>45042</v>
      </c>
      <c r="D8860" s="77">
        <v>647</v>
      </c>
      <c r="E8860" s="77">
        <v>1</v>
      </c>
      <c r="F8860" s="78"/>
      <c r="G8860" s="79">
        <v>45042.34851851852</v>
      </c>
      <c r="H8860" s="77">
        <v>155</v>
      </c>
      <c r="I8860" s="76">
        <v>45042.956944444442</v>
      </c>
      <c r="J8860" s="78"/>
      <c r="K8860" s="80">
        <v>1</v>
      </c>
    </row>
    <row r="8861" spans="2:11" x14ac:dyDescent="0.3">
      <c r="B8861" s="75">
        <v>43928</v>
      </c>
      <c r="C8861" s="76">
        <v>45042</v>
      </c>
      <c r="D8861" s="77">
        <v>1102</v>
      </c>
      <c r="E8861" s="77">
        <v>5</v>
      </c>
      <c r="F8861" s="78"/>
      <c r="G8861" s="79">
        <v>45042.360937500001</v>
      </c>
      <c r="H8861" s="77">
        <v>146</v>
      </c>
      <c r="I8861" s="76">
        <v>45042.956944444442</v>
      </c>
      <c r="J8861" s="78"/>
      <c r="K8861" s="80">
        <v>1</v>
      </c>
    </row>
    <row r="8862" spans="2:11" x14ac:dyDescent="0.3">
      <c r="B8862" s="75">
        <v>43929</v>
      </c>
      <c r="C8862" s="76">
        <v>45042</v>
      </c>
      <c r="D8862" s="77">
        <v>931</v>
      </c>
      <c r="E8862" s="77">
        <v>3</v>
      </c>
      <c r="F8862" s="78"/>
      <c r="G8862" s="79">
        <v>45042.376215277778</v>
      </c>
      <c r="H8862" s="77">
        <v>171</v>
      </c>
      <c r="I8862" s="76">
        <v>45042.956944444442</v>
      </c>
      <c r="J8862" s="78"/>
      <c r="K8862" s="80">
        <v>1</v>
      </c>
    </row>
    <row r="8863" spans="2:11" x14ac:dyDescent="0.3">
      <c r="B8863" s="75">
        <v>43930</v>
      </c>
      <c r="C8863" s="76">
        <v>45042</v>
      </c>
      <c r="D8863" s="77">
        <v>383</v>
      </c>
      <c r="E8863" s="77">
        <v>3</v>
      </c>
      <c r="F8863" s="78"/>
      <c r="G8863" s="79">
        <v>45042.384918981479</v>
      </c>
      <c r="H8863" s="77">
        <v>162</v>
      </c>
      <c r="I8863" s="76">
        <v>45042.956944444442</v>
      </c>
      <c r="J8863" s="78"/>
      <c r="K8863" s="80">
        <v>1</v>
      </c>
    </row>
    <row r="8864" spans="2:11" x14ac:dyDescent="0.3">
      <c r="B8864" s="75">
        <v>43931</v>
      </c>
      <c r="C8864" s="76">
        <v>45042</v>
      </c>
      <c r="D8864" s="77">
        <v>909</v>
      </c>
      <c r="E8864" s="77">
        <v>1</v>
      </c>
      <c r="F8864" s="78"/>
      <c r="G8864" s="79">
        <v>45042.399178240739</v>
      </c>
      <c r="H8864" s="77">
        <v>150</v>
      </c>
      <c r="I8864" s="76">
        <v>45042.956944444442</v>
      </c>
      <c r="J8864" s="78"/>
      <c r="K8864" s="80">
        <v>1</v>
      </c>
    </row>
    <row r="8865" spans="2:11" x14ac:dyDescent="0.3">
      <c r="B8865" s="75">
        <v>43932</v>
      </c>
      <c r="C8865" s="76">
        <v>45042</v>
      </c>
      <c r="D8865" s="77">
        <v>527</v>
      </c>
      <c r="E8865" s="77">
        <v>3</v>
      </c>
      <c r="F8865" s="78"/>
      <c r="G8865" s="79">
        <v>45042.409120370372</v>
      </c>
      <c r="H8865" s="77">
        <v>156</v>
      </c>
      <c r="I8865" s="76">
        <v>45042.956944444442</v>
      </c>
      <c r="J8865" s="78"/>
      <c r="K8865" s="80">
        <v>1</v>
      </c>
    </row>
    <row r="8866" spans="2:11" x14ac:dyDescent="0.3">
      <c r="B8866" s="75">
        <v>43933</v>
      </c>
      <c r="C8866" s="76">
        <v>45042</v>
      </c>
      <c r="D8866" s="77">
        <v>216</v>
      </c>
      <c r="E8866" s="77">
        <v>2</v>
      </c>
      <c r="F8866" s="78"/>
      <c r="G8866" s="79">
        <v>45042.421689814815</v>
      </c>
      <c r="H8866" s="77">
        <v>142</v>
      </c>
      <c r="I8866" s="76">
        <v>45042.956944444442</v>
      </c>
      <c r="J8866" s="78"/>
      <c r="K8866" s="80">
        <v>1</v>
      </c>
    </row>
    <row r="8867" spans="2:11" x14ac:dyDescent="0.3">
      <c r="B8867" s="75">
        <v>43934</v>
      </c>
      <c r="C8867" s="76">
        <v>45042</v>
      </c>
      <c r="D8867" s="77">
        <v>1361</v>
      </c>
      <c r="E8867" s="77">
        <v>6</v>
      </c>
      <c r="F8867" s="78"/>
      <c r="G8867" s="79">
        <v>45042.429155092592</v>
      </c>
      <c r="H8867" s="77">
        <v>143</v>
      </c>
      <c r="I8867" s="76">
        <v>45042.956944444442</v>
      </c>
      <c r="J8867" s="78"/>
      <c r="K8867" s="80">
        <v>1</v>
      </c>
    </row>
    <row r="8868" spans="2:11" x14ac:dyDescent="0.3">
      <c r="B8868" s="75">
        <v>43935</v>
      </c>
      <c r="C8868" s="76">
        <v>45042</v>
      </c>
      <c r="D8868" s="77">
        <v>262</v>
      </c>
      <c r="E8868" s="77">
        <v>4</v>
      </c>
      <c r="F8868" s="78"/>
      <c r="G8868" s="79">
        <v>45042.443692129629</v>
      </c>
      <c r="H8868" s="77">
        <v>175</v>
      </c>
      <c r="I8868" s="76">
        <v>45042.956944444442</v>
      </c>
      <c r="J8868" s="78"/>
      <c r="K8868" s="80">
        <v>1</v>
      </c>
    </row>
    <row r="8869" spans="2:11" x14ac:dyDescent="0.3">
      <c r="B8869" s="75">
        <v>43936</v>
      </c>
      <c r="C8869" s="76">
        <v>45042</v>
      </c>
      <c r="D8869" s="77">
        <v>940</v>
      </c>
      <c r="E8869" s="77">
        <v>5</v>
      </c>
      <c r="F8869" s="78"/>
      <c r="G8869" s="79">
        <v>45042.456701388888</v>
      </c>
      <c r="H8869" s="77">
        <v>155</v>
      </c>
      <c r="I8869" s="76">
        <v>45042.956944444442</v>
      </c>
      <c r="J8869" s="78"/>
      <c r="K8869" s="80">
        <v>1</v>
      </c>
    </row>
    <row r="8870" spans="2:11" x14ac:dyDescent="0.3">
      <c r="B8870" s="75">
        <v>43937</v>
      </c>
      <c r="C8870" s="76">
        <v>45042</v>
      </c>
      <c r="D8870" s="77">
        <v>176</v>
      </c>
      <c r="E8870" s="77">
        <v>4</v>
      </c>
      <c r="F8870" s="78"/>
      <c r="G8870" s="79">
        <v>45042.468946759262</v>
      </c>
      <c r="H8870" s="77">
        <v>140</v>
      </c>
      <c r="I8870" s="76">
        <v>45042.956944444442</v>
      </c>
      <c r="J8870" s="78"/>
      <c r="K8870" s="80">
        <v>1</v>
      </c>
    </row>
    <row r="8871" spans="2:11" x14ac:dyDescent="0.3">
      <c r="B8871" s="75">
        <v>43938</v>
      </c>
      <c r="C8871" s="76">
        <v>45042</v>
      </c>
      <c r="D8871" s="77">
        <v>1061</v>
      </c>
      <c r="E8871" s="77">
        <v>2</v>
      </c>
      <c r="F8871" s="78"/>
      <c r="G8871" s="79">
        <v>45042.479641203703</v>
      </c>
      <c r="H8871" s="77">
        <v>158</v>
      </c>
      <c r="I8871" s="76">
        <v>45042.956944444442</v>
      </c>
      <c r="J8871" s="78"/>
      <c r="K8871" s="80">
        <v>1</v>
      </c>
    </row>
    <row r="8872" spans="2:11" x14ac:dyDescent="0.3">
      <c r="B8872" s="75">
        <v>43939</v>
      </c>
      <c r="C8872" s="76">
        <v>45042</v>
      </c>
      <c r="D8872" s="77">
        <v>511</v>
      </c>
      <c r="E8872" s="77">
        <v>3</v>
      </c>
      <c r="F8872" s="78"/>
      <c r="G8872" s="79">
        <v>45042.490312499998</v>
      </c>
      <c r="H8872" s="77">
        <v>177</v>
      </c>
      <c r="I8872" s="76">
        <v>45042.956944444442</v>
      </c>
      <c r="J8872" s="78"/>
      <c r="K8872" s="80">
        <v>1</v>
      </c>
    </row>
    <row r="8873" spans="2:11" x14ac:dyDescent="0.3">
      <c r="B8873" s="75">
        <v>43940</v>
      </c>
      <c r="C8873" s="76">
        <v>45042</v>
      </c>
      <c r="D8873" s="77">
        <v>1137</v>
      </c>
      <c r="E8873" s="77">
        <v>1</v>
      </c>
      <c r="F8873" s="78"/>
      <c r="G8873" s="79">
        <v>45042.501875000002</v>
      </c>
      <c r="H8873" s="77">
        <v>140</v>
      </c>
      <c r="I8873" s="76">
        <v>45042.956944444442</v>
      </c>
      <c r="J8873" s="78"/>
      <c r="K8873" s="80">
        <v>1</v>
      </c>
    </row>
    <row r="8874" spans="2:11" x14ac:dyDescent="0.3">
      <c r="B8874" s="75">
        <v>43941</v>
      </c>
      <c r="C8874" s="76">
        <v>45042</v>
      </c>
      <c r="D8874" s="77">
        <v>1058</v>
      </c>
      <c r="E8874" s="77">
        <v>3</v>
      </c>
      <c r="F8874" s="78"/>
      <c r="G8874" s="79">
        <v>45042.514861111114</v>
      </c>
      <c r="H8874" s="77">
        <v>155</v>
      </c>
      <c r="I8874" s="76">
        <v>45042.956944444442</v>
      </c>
      <c r="J8874" s="78"/>
      <c r="K8874" s="80">
        <v>1</v>
      </c>
    </row>
    <row r="8875" spans="2:11" x14ac:dyDescent="0.3">
      <c r="B8875" s="75">
        <v>43942</v>
      </c>
      <c r="C8875" s="76">
        <v>45042</v>
      </c>
      <c r="D8875" s="77">
        <v>1114</v>
      </c>
      <c r="E8875" s="77">
        <v>2</v>
      </c>
      <c r="F8875" s="78"/>
      <c r="G8875" s="79">
        <v>45042.524270833339</v>
      </c>
      <c r="H8875" s="77">
        <v>167</v>
      </c>
      <c r="I8875" s="76">
        <v>45042.956944444442</v>
      </c>
      <c r="J8875" s="78"/>
      <c r="K8875" s="80">
        <v>1</v>
      </c>
    </row>
    <row r="8876" spans="2:11" x14ac:dyDescent="0.3">
      <c r="B8876" s="75">
        <v>43943</v>
      </c>
      <c r="C8876" s="76">
        <v>45042</v>
      </c>
      <c r="D8876" s="77">
        <v>510</v>
      </c>
      <c r="E8876" s="77">
        <v>1</v>
      </c>
      <c r="F8876" s="78"/>
      <c r="G8876" s="79">
        <v>45042.537395833337</v>
      </c>
      <c r="H8876" s="77">
        <v>148</v>
      </c>
      <c r="I8876" s="76">
        <v>45042.956944444442</v>
      </c>
      <c r="J8876" s="78"/>
      <c r="K8876" s="80">
        <v>1</v>
      </c>
    </row>
    <row r="8877" spans="2:11" x14ac:dyDescent="0.3">
      <c r="B8877" s="75">
        <v>43944</v>
      </c>
      <c r="C8877" s="76">
        <v>45042</v>
      </c>
      <c r="D8877" s="77">
        <v>608</v>
      </c>
      <c r="E8877" s="77">
        <v>5</v>
      </c>
      <c r="F8877" s="78"/>
      <c r="G8877" s="79">
        <v>45042.548888888894</v>
      </c>
      <c r="H8877" s="77">
        <v>166</v>
      </c>
      <c r="I8877" s="76">
        <v>45042.956944444442</v>
      </c>
      <c r="J8877" s="78"/>
      <c r="K8877" s="80">
        <v>1</v>
      </c>
    </row>
    <row r="8878" spans="2:11" x14ac:dyDescent="0.3">
      <c r="B8878" s="75">
        <v>43945</v>
      </c>
      <c r="C8878" s="76">
        <v>45042</v>
      </c>
      <c r="D8878" s="77">
        <v>526</v>
      </c>
      <c r="E8878" s="77">
        <v>5</v>
      </c>
      <c r="F8878" s="78"/>
      <c r="G8878" s="79">
        <v>45042.560046296305</v>
      </c>
      <c r="H8878" s="77">
        <v>154</v>
      </c>
      <c r="I8878" s="76">
        <v>45042.956944444442</v>
      </c>
      <c r="J8878" s="78"/>
      <c r="K8878" s="80">
        <v>1</v>
      </c>
    </row>
    <row r="8879" spans="2:11" x14ac:dyDescent="0.3">
      <c r="B8879" s="75">
        <v>43946</v>
      </c>
      <c r="C8879" s="76">
        <v>45042</v>
      </c>
      <c r="D8879" s="77">
        <v>110</v>
      </c>
      <c r="E8879" s="77">
        <v>5</v>
      </c>
      <c r="F8879" s="78"/>
      <c r="G8879" s="79">
        <v>45042.572476851863</v>
      </c>
      <c r="H8879" s="77">
        <v>154</v>
      </c>
      <c r="I8879" s="76">
        <v>45042.956944444442</v>
      </c>
      <c r="J8879" s="78"/>
      <c r="K8879" s="80">
        <v>1</v>
      </c>
    </row>
    <row r="8880" spans="2:11" x14ac:dyDescent="0.3">
      <c r="B8880" s="75">
        <v>43947</v>
      </c>
      <c r="C8880" s="76">
        <v>45042</v>
      </c>
      <c r="D8880" s="77">
        <v>140</v>
      </c>
      <c r="E8880" s="77">
        <v>2</v>
      </c>
      <c r="F8880" s="78"/>
      <c r="G8880" s="79">
        <v>45042.586620370384</v>
      </c>
      <c r="H8880" s="77">
        <v>143</v>
      </c>
      <c r="I8880" s="76">
        <v>45042.956944444442</v>
      </c>
      <c r="J8880" s="78"/>
      <c r="K8880" s="80">
        <v>1</v>
      </c>
    </row>
    <row r="8881" spans="2:11" x14ac:dyDescent="0.3">
      <c r="B8881" s="75">
        <v>43948</v>
      </c>
      <c r="C8881" s="76">
        <v>45042</v>
      </c>
      <c r="D8881" s="77">
        <v>616</v>
      </c>
      <c r="E8881" s="77">
        <v>1</v>
      </c>
      <c r="F8881" s="78"/>
      <c r="G8881" s="79">
        <v>45042.600057870382</v>
      </c>
      <c r="H8881" s="77">
        <v>141</v>
      </c>
      <c r="I8881" s="76">
        <v>45042.956944444442</v>
      </c>
      <c r="J8881" s="78"/>
      <c r="K8881" s="80">
        <v>1</v>
      </c>
    </row>
    <row r="8882" spans="2:11" x14ac:dyDescent="0.3">
      <c r="B8882" s="75">
        <v>43949</v>
      </c>
      <c r="C8882" s="76">
        <v>45042</v>
      </c>
      <c r="D8882" s="77">
        <v>620</v>
      </c>
      <c r="E8882" s="77">
        <v>6</v>
      </c>
      <c r="F8882" s="78"/>
      <c r="G8882" s="79">
        <v>45042.614074074088</v>
      </c>
      <c r="H8882" s="77">
        <v>143</v>
      </c>
      <c r="I8882" s="76">
        <v>45042.956944444442</v>
      </c>
      <c r="J8882" s="78"/>
      <c r="K8882" s="80">
        <v>1</v>
      </c>
    </row>
    <row r="8883" spans="2:11" x14ac:dyDescent="0.3">
      <c r="B8883" s="75">
        <v>43950</v>
      </c>
      <c r="C8883" s="76">
        <v>45042</v>
      </c>
      <c r="D8883" s="77">
        <v>1194</v>
      </c>
      <c r="E8883" s="77">
        <v>4</v>
      </c>
      <c r="F8883" s="78"/>
      <c r="G8883" s="79">
        <v>45042.627581018533</v>
      </c>
      <c r="H8883" s="77">
        <v>150</v>
      </c>
      <c r="I8883" s="76">
        <v>45042.956944444442</v>
      </c>
      <c r="J8883" s="78"/>
      <c r="K8883" s="80">
        <v>1</v>
      </c>
    </row>
    <row r="8884" spans="2:11" x14ac:dyDescent="0.3">
      <c r="B8884" s="75">
        <v>43951</v>
      </c>
      <c r="C8884" s="76">
        <v>45042</v>
      </c>
      <c r="D8884" s="77">
        <v>422</v>
      </c>
      <c r="E8884" s="77">
        <v>6</v>
      </c>
      <c r="F8884" s="78"/>
      <c r="G8884" s="79">
        <v>45042.637002314827</v>
      </c>
      <c r="H8884" s="77">
        <v>147</v>
      </c>
      <c r="I8884" s="76">
        <v>45042.956944444442</v>
      </c>
      <c r="J8884" s="78"/>
      <c r="K8884" s="80">
        <v>1</v>
      </c>
    </row>
    <row r="8885" spans="2:11" x14ac:dyDescent="0.3">
      <c r="B8885" s="75">
        <v>43952</v>
      </c>
      <c r="C8885" s="76">
        <v>45042</v>
      </c>
      <c r="D8885" s="77">
        <v>1401</v>
      </c>
      <c r="E8885" s="77">
        <v>4</v>
      </c>
      <c r="F8885" s="78"/>
      <c r="G8885" s="79">
        <v>45042.646238425936</v>
      </c>
      <c r="H8885" s="77">
        <v>151</v>
      </c>
      <c r="I8885" s="76">
        <v>45042.956944444442</v>
      </c>
      <c r="J8885" s="78"/>
      <c r="K8885" s="80">
        <v>1</v>
      </c>
    </row>
    <row r="8886" spans="2:11" x14ac:dyDescent="0.3">
      <c r="B8886" s="75">
        <v>43953</v>
      </c>
      <c r="C8886" s="76">
        <v>45042</v>
      </c>
      <c r="D8886" s="77">
        <v>1019</v>
      </c>
      <c r="E8886" s="77">
        <v>3</v>
      </c>
      <c r="F8886" s="78"/>
      <c r="G8886" s="79">
        <v>45042.653715277789</v>
      </c>
      <c r="H8886" s="77">
        <v>165</v>
      </c>
      <c r="I8886" s="76">
        <v>45042.956944444442</v>
      </c>
      <c r="J8886" s="78"/>
      <c r="K8886" s="80">
        <v>1</v>
      </c>
    </row>
    <row r="8887" spans="2:11" x14ac:dyDescent="0.3">
      <c r="B8887" s="75">
        <v>43954</v>
      </c>
      <c r="C8887" s="76">
        <v>45042</v>
      </c>
      <c r="D8887" s="77">
        <v>301</v>
      </c>
      <c r="E8887" s="77">
        <v>5</v>
      </c>
      <c r="F8887" s="78"/>
      <c r="G8887" s="79">
        <v>45042.662939814829</v>
      </c>
      <c r="H8887" s="77">
        <v>178</v>
      </c>
      <c r="I8887" s="76">
        <v>45042.956944444442</v>
      </c>
      <c r="J8887" s="78"/>
      <c r="K8887" s="80">
        <v>1</v>
      </c>
    </row>
    <row r="8888" spans="2:11" x14ac:dyDescent="0.3">
      <c r="B8888" s="75">
        <v>43955</v>
      </c>
      <c r="C8888" s="76">
        <v>45042</v>
      </c>
      <c r="D8888" s="77">
        <v>1165</v>
      </c>
      <c r="E8888" s="77">
        <v>6</v>
      </c>
      <c r="F8888" s="78"/>
      <c r="G8888" s="79">
        <v>45042.675636574088</v>
      </c>
      <c r="H8888" s="77">
        <v>156</v>
      </c>
      <c r="I8888" s="76">
        <v>45042.956944444442</v>
      </c>
      <c r="J8888" s="78"/>
      <c r="K8888" s="80">
        <v>1</v>
      </c>
    </row>
    <row r="8889" spans="2:11" x14ac:dyDescent="0.3">
      <c r="B8889" s="75">
        <v>43956</v>
      </c>
      <c r="C8889" s="76">
        <v>45042</v>
      </c>
      <c r="D8889" s="77">
        <v>1146</v>
      </c>
      <c r="E8889" s="77">
        <v>2</v>
      </c>
      <c r="F8889" s="78"/>
      <c r="G8889" s="79">
        <v>45042.690046296309</v>
      </c>
      <c r="H8889" s="77">
        <v>158</v>
      </c>
      <c r="I8889" s="76">
        <v>45042.956944444442</v>
      </c>
      <c r="J8889" s="78"/>
      <c r="K8889" s="80">
        <v>1</v>
      </c>
    </row>
    <row r="8890" spans="2:11" x14ac:dyDescent="0.3">
      <c r="B8890" s="75">
        <v>43957</v>
      </c>
      <c r="C8890" s="76">
        <v>45042</v>
      </c>
      <c r="D8890" s="77">
        <v>1072</v>
      </c>
      <c r="E8890" s="77">
        <v>3</v>
      </c>
      <c r="F8890" s="78"/>
      <c r="G8890" s="79">
        <v>45042.70126157409</v>
      </c>
      <c r="H8890" s="77">
        <v>179</v>
      </c>
      <c r="I8890" s="76">
        <v>45042.956944444442</v>
      </c>
      <c r="J8890" s="78"/>
      <c r="K8890" s="80">
        <v>1</v>
      </c>
    </row>
    <row r="8891" spans="2:11" x14ac:dyDescent="0.3">
      <c r="B8891" s="75">
        <v>43958</v>
      </c>
      <c r="C8891" s="76">
        <v>45042</v>
      </c>
      <c r="D8891" s="77">
        <v>70</v>
      </c>
      <c r="E8891" s="77">
        <v>3</v>
      </c>
      <c r="F8891" s="78"/>
      <c r="G8891" s="79">
        <v>45042.713958333348</v>
      </c>
      <c r="H8891" s="77">
        <v>141</v>
      </c>
      <c r="I8891" s="76">
        <v>45042.956944444442</v>
      </c>
      <c r="J8891" s="78"/>
      <c r="K8891" s="80">
        <v>1</v>
      </c>
    </row>
    <row r="8892" spans="2:11" x14ac:dyDescent="0.3">
      <c r="B8892" s="75">
        <v>43959</v>
      </c>
      <c r="C8892" s="76">
        <v>45042</v>
      </c>
      <c r="D8892" s="77">
        <v>370</v>
      </c>
      <c r="E8892" s="77">
        <v>6</v>
      </c>
      <c r="F8892" s="78"/>
      <c r="G8892" s="79">
        <v>45042.721944444456</v>
      </c>
      <c r="H8892" s="77">
        <v>145</v>
      </c>
      <c r="I8892" s="76">
        <v>45042.956944444442</v>
      </c>
      <c r="J8892" s="78"/>
      <c r="K8892" s="80">
        <v>1</v>
      </c>
    </row>
    <row r="8893" spans="2:11" x14ac:dyDescent="0.3">
      <c r="B8893" s="75">
        <v>43960</v>
      </c>
      <c r="C8893" s="76">
        <v>45042</v>
      </c>
      <c r="D8893" s="77">
        <v>934</v>
      </c>
      <c r="E8893" s="77">
        <v>5</v>
      </c>
      <c r="F8893" s="78"/>
      <c r="G8893" s="79">
        <v>45042.73109953705</v>
      </c>
      <c r="H8893" s="77">
        <v>141</v>
      </c>
      <c r="I8893" s="76">
        <v>45042.956944444442</v>
      </c>
      <c r="J8893" s="78"/>
      <c r="K8893" s="80">
        <v>1</v>
      </c>
    </row>
    <row r="8894" spans="2:11" x14ac:dyDescent="0.3">
      <c r="B8894" s="75">
        <v>43961</v>
      </c>
      <c r="C8894" s="76">
        <v>45042</v>
      </c>
      <c r="D8894" s="77">
        <v>800</v>
      </c>
      <c r="E8894" s="77">
        <v>6</v>
      </c>
      <c r="F8894" s="78"/>
      <c r="G8894" s="79">
        <v>45042.740428240751</v>
      </c>
      <c r="H8894" s="77">
        <v>155</v>
      </c>
      <c r="I8894" s="76">
        <v>45042.956944444442</v>
      </c>
      <c r="J8894" s="78"/>
      <c r="K8894" s="80">
        <v>1</v>
      </c>
    </row>
    <row r="8895" spans="2:11" x14ac:dyDescent="0.3">
      <c r="B8895" s="75">
        <v>43962</v>
      </c>
      <c r="C8895" s="76">
        <v>45042</v>
      </c>
      <c r="D8895" s="77">
        <v>204</v>
      </c>
      <c r="E8895" s="77">
        <v>4</v>
      </c>
      <c r="F8895" s="78"/>
      <c r="G8895" s="79">
        <v>45042.747743055566</v>
      </c>
      <c r="H8895" s="77">
        <v>145</v>
      </c>
      <c r="I8895" s="76">
        <v>45042.956944444442</v>
      </c>
      <c r="J8895" s="78"/>
      <c r="K8895" s="80">
        <v>1</v>
      </c>
    </row>
    <row r="8896" spans="2:11" x14ac:dyDescent="0.3">
      <c r="B8896" s="75">
        <v>43963</v>
      </c>
      <c r="C8896" s="76">
        <v>45042</v>
      </c>
      <c r="D8896" s="77">
        <v>1024</v>
      </c>
      <c r="E8896" s="77">
        <v>5</v>
      </c>
      <c r="F8896" s="78"/>
      <c r="G8896" s="79">
        <v>45042.761724537049</v>
      </c>
      <c r="H8896" s="77">
        <v>163</v>
      </c>
      <c r="I8896" s="76">
        <v>45042.956944444442</v>
      </c>
      <c r="J8896" s="78"/>
      <c r="K8896" s="80">
        <v>1</v>
      </c>
    </row>
    <row r="8897" spans="2:11" x14ac:dyDescent="0.3">
      <c r="B8897" s="75">
        <v>43964</v>
      </c>
      <c r="C8897" s="76">
        <v>45042</v>
      </c>
      <c r="D8897" s="77">
        <v>184</v>
      </c>
      <c r="E8897" s="77">
        <v>3</v>
      </c>
      <c r="F8897" s="78"/>
      <c r="G8897" s="79">
        <v>45042.769050925941</v>
      </c>
      <c r="H8897" s="77">
        <v>178</v>
      </c>
      <c r="I8897" s="76">
        <v>45042.956944444442</v>
      </c>
      <c r="J8897" s="78"/>
      <c r="K8897" s="80">
        <v>1</v>
      </c>
    </row>
    <row r="8898" spans="2:11" x14ac:dyDescent="0.3">
      <c r="B8898" s="75">
        <v>43965</v>
      </c>
      <c r="C8898" s="76">
        <v>45042</v>
      </c>
      <c r="D8898" s="77">
        <v>822</v>
      </c>
      <c r="E8898" s="77">
        <v>2</v>
      </c>
      <c r="F8898" s="78"/>
      <c r="G8898" s="79">
        <v>45042.776493055571</v>
      </c>
      <c r="H8898" s="77">
        <v>177</v>
      </c>
      <c r="I8898" s="76">
        <v>45042.956944444442</v>
      </c>
      <c r="J8898" s="78"/>
      <c r="K8898" s="80">
        <v>1</v>
      </c>
    </row>
    <row r="8899" spans="2:11" x14ac:dyDescent="0.3">
      <c r="B8899" s="75">
        <v>43966</v>
      </c>
      <c r="C8899" s="76">
        <v>45042</v>
      </c>
      <c r="D8899" s="77">
        <v>814</v>
      </c>
      <c r="E8899" s="77">
        <v>5</v>
      </c>
      <c r="F8899" s="78"/>
      <c r="G8899" s="79">
        <v>45042.7898726852</v>
      </c>
      <c r="H8899" s="77">
        <v>166</v>
      </c>
      <c r="I8899" s="76">
        <v>45042.956944444442</v>
      </c>
      <c r="J8899" s="78"/>
      <c r="K8899" s="80">
        <v>1</v>
      </c>
    </row>
    <row r="8900" spans="2:11" x14ac:dyDescent="0.3">
      <c r="B8900" s="75">
        <v>43967</v>
      </c>
      <c r="C8900" s="76">
        <v>45042</v>
      </c>
      <c r="D8900" s="77">
        <v>1364</v>
      </c>
      <c r="E8900" s="77">
        <v>3</v>
      </c>
      <c r="F8900" s="78"/>
      <c r="G8900" s="79">
        <v>45042.799085648163</v>
      </c>
      <c r="H8900" s="77">
        <v>163</v>
      </c>
      <c r="I8900" s="76">
        <v>45042.956944444442</v>
      </c>
      <c r="J8900" s="78"/>
      <c r="K8900" s="80">
        <v>1</v>
      </c>
    </row>
    <row r="8901" spans="2:11" x14ac:dyDescent="0.3">
      <c r="B8901" s="75">
        <v>43968</v>
      </c>
      <c r="C8901" s="76">
        <v>45042</v>
      </c>
      <c r="D8901" s="77">
        <v>900</v>
      </c>
      <c r="E8901" s="77">
        <v>1</v>
      </c>
      <c r="F8901" s="78"/>
      <c r="G8901" s="79">
        <v>45042.806562500016</v>
      </c>
      <c r="H8901" s="77">
        <v>167</v>
      </c>
      <c r="I8901" s="76">
        <v>45042.956944444442</v>
      </c>
      <c r="J8901" s="78"/>
      <c r="K8901" s="80">
        <v>1</v>
      </c>
    </row>
    <row r="8902" spans="2:11" x14ac:dyDescent="0.3">
      <c r="B8902" s="75">
        <v>43969</v>
      </c>
      <c r="C8902" s="76">
        <v>45042</v>
      </c>
      <c r="D8902" s="77">
        <v>1236</v>
      </c>
      <c r="E8902" s="77">
        <v>6</v>
      </c>
      <c r="F8902" s="78"/>
      <c r="G8902" s="79">
        <v>45042.820671296315</v>
      </c>
      <c r="H8902" s="77">
        <v>154</v>
      </c>
      <c r="I8902" s="76">
        <v>45042.956944444442</v>
      </c>
      <c r="J8902" s="78"/>
      <c r="K8902" s="80">
        <v>1</v>
      </c>
    </row>
    <row r="8903" spans="2:11" x14ac:dyDescent="0.3">
      <c r="B8903" s="75">
        <v>43970</v>
      </c>
      <c r="C8903" s="76">
        <v>45042</v>
      </c>
      <c r="D8903" s="77">
        <v>524</v>
      </c>
      <c r="E8903" s="77">
        <v>2</v>
      </c>
      <c r="F8903" s="78"/>
      <c r="G8903" s="79">
        <v>45042.835486111129</v>
      </c>
      <c r="H8903" s="77">
        <v>155</v>
      </c>
      <c r="I8903" s="76">
        <v>45042.956944444442</v>
      </c>
      <c r="J8903" s="78"/>
      <c r="K8903" s="80">
        <v>1</v>
      </c>
    </row>
    <row r="8904" spans="2:11" x14ac:dyDescent="0.3">
      <c r="B8904" s="75">
        <v>43971</v>
      </c>
      <c r="C8904" s="76">
        <v>45042</v>
      </c>
      <c r="D8904" s="77">
        <v>957</v>
      </c>
      <c r="E8904" s="77">
        <v>2</v>
      </c>
      <c r="F8904" s="78"/>
      <c r="G8904" s="79">
        <v>45042.845671296316</v>
      </c>
      <c r="H8904" s="77">
        <v>160</v>
      </c>
      <c r="I8904" s="76">
        <v>45042.956944444442</v>
      </c>
      <c r="J8904" s="78"/>
      <c r="K8904" s="80">
        <v>1</v>
      </c>
    </row>
    <row r="8905" spans="2:11" x14ac:dyDescent="0.3">
      <c r="B8905" s="75">
        <v>43972</v>
      </c>
      <c r="C8905" s="76">
        <v>45042</v>
      </c>
      <c r="D8905" s="77">
        <v>1010</v>
      </c>
      <c r="E8905" s="77">
        <v>2</v>
      </c>
      <c r="F8905" s="78"/>
      <c r="G8905" s="79">
        <v>45042.860451388908</v>
      </c>
      <c r="H8905" s="77">
        <v>163</v>
      </c>
      <c r="I8905" s="76">
        <v>45042.956944444442</v>
      </c>
      <c r="J8905" s="78"/>
      <c r="K8905" s="80">
        <v>1</v>
      </c>
    </row>
    <row r="8906" spans="2:11" x14ac:dyDescent="0.3">
      <c r="B8906" s="75">
        <v>43973</v>
      </c>
      <c r="C8906" s="76">
        <v>45042</v>
      </c>
      <c r="D8906" s="77">
        <v>851</v>
      </c>
      <c r="E8906" s="77">
        <v>3</v>
      </c>
      <c r="F8906" s="78"/>
      <c r="G8906" s="79">
        <v>45042.875497685207</v>
      </c>
      <c r="H8906" s="77">
        <v>147</v>
      </c>
      <c r="I8906" s="76">
        <v>45042.956944444442</v>
      </c>
      <c r="J8906" s="78"/>
      <c r="K8906" s="80">
        <v>1</v>
      </c>
    </row>
    <row r="8907" spans="2:11" x14ac:dyDescent="0.3">
      <c r="B8907" s="75">
        <v>43974</v>
      </c>
      <c r="C8907" s="76">
        <v>45042</v>
      </c>
      <c r="D8907" s="77">
        <v>530</v>
      </c>
      <c r="E8907" s="77">
        <v>2</v>
      </c>
      <c r="F8907" s="78"/>
      <c r="G8907" s="79">
        <v>45042.890300925945</v>
      </c>
      <c r="H8907" s="77">
        <v>165</v>
      </c>
      <c r="I8907" s="76">
        <v>45042.956944444442</v>
      </c>
      <c r="J8907" s="78"/>
      <c r="K8907" s="80">
        <v>1</v>
      </c>
    </row>
    <row r="8908" spans="2:11" x14ac:dyDescent="0.3">
      <c r="B8908" s="75">
        <v>43975</v>
      </c>
      <c r="C8908" s="76">
        <v>45042</v>
      </c>
      <c r="D8908" s="77">
        <v>122</v>
      </c>
      <c r="E8908" s="77">
        <v>5</v>
      </c>
      <c r="F8908" s="78"/>
      <c r="G8908" s="79">
        <v>45042.905682870391</v>
      </c>
      <c r="H8908" s="77">
        <v>160</v>
      </c>
      <c r="I8908" s="76">
        <v>45042.956944444442</v>
      </c>
      <c r="J8908" s="78"/>
      <c r="K8908" s="80">
        <v>1</v>
      </c>
    </row>
    <row r="8909" spans="2:11" x14ac:dyDescent="0.3">
      <c r="B8909" s="75">
        <v>43976</v>
      </c>
      <c r="C8909" s="76">
        <v>45042</v>
      </c>
      <c r="D8909" s="77">
        <v>720</v>
      </c>
      <c r="E8909" s="77">
        <v>3</v>
      </c>
      <c r="F8909" s="78"/>
      <c r="G8909" s="79">
        <v>45042.913506944467</v>
      </c>
      <c r="H8909" s="77">
        <v>163</v>
      </c>
      <c r="I8909" s="76">
        <v>45042.956944444442</v>
      </c>
      <c r="J8909" s="78"/>
      <c r="K8909" s="80">
        <v>1</v>
      </c>
    </row>
    <row r="8910" spans="2:11" x14ac:dyDescent="0.3">
      <c r="B8910" s="75">
        <v>43977</v>
      </c>
      <c r="C8910" s="76">
        <v>45043</v>
      </c>
      <c r="D8910" s="77">
        <v>480</v>
      </c>
      <c r="E8910" s="77">
        <v>3</v>
      </c>
      <c r="F8910" s="78"/>
      <c r="G8910" s="79">
        <v>45043.333333333336</v>
      </c>
      <c r="H8910" s="77">
        <v>154</v>
      </c>
      <c r="I8910" s="76">
        <v>45043.938194444447</v>
      </c>
      <c r="J8910" s="78"/>
      <c r="K8910" s="80">
        <v>1</v>
      </c>
    </row>
    <row r="8911" spans="2:11" x14ac:dyDescent="0.3">
      <c r="B8911" s="75">
        <v>43978</v>
      </c>
      <c r="C8911" s="76">
        <v>45043</v>
      </c>
      <c r="D8911" s="77">
        <v>1094</v>
      </c>
      <c r="E8911" s="77">
        <v>2</v>
      </c>
      <c r="F8911" s="78"/>
      <c r="G8911" s="79">
        <v>45043.343240740745</v>
      </c>
      <c r="H8911" s="77">
        <v>169</v>
      </c>
      <c r="I8911" s="76">
        <v>45043.938194444447</v>
      </c>
      <c r="J8911" s="78"/>
      <c r="K8911" s="80">
        <v>1</v>
      </c>
    </row>
    <row r="8912" spans="2:11" x14ac:dyDescent="0.3">
      <c r="B8912" s="75">
        <v>43979</v>
      </c>
      <c r="C8912" s="76">
        <v>45043</v>
      </c>
      <c r="D8912" s="77">
        <v>1022</v>
      </c>
      <c r="E8912" s="77">
        <v>6</v>
      </c>
      <c r="F8912" s="78"/>
      <c r="G8912" s="79">
        <v>45043.352766203709</v>
      </c>
      <c r="H8912" s="77">
        <v>149</v>
      </c>
      <c r="I8912" s="76">
        <v>45043.938194444447</v>
      </c>
      <c r="J8912" s="78"/>
      <c r="K8912" s="80">
        <v>1</v>
      </c>
    </row>
    <row r="8913" spans="2:11" x14ac:dyDescent="0.3">
      <c r="B8913" s="75">
        <v>43980</v>
      </c>
      <c r="C8913" s="76">
        <v>45043</v>
      </c>
      <c r="D8913" s="77">
        <v>774</v>
      </c>
      <c r="E8913" s="77">
        <v>1</v>
      </c>
      <c r="F8913" s="78"/>
      <c r="G8913" s="79">
        <v>45043.367685185192</v>
      </c>
      <c r="H8913" s="77">
        <v>144</v>
      </c>
      <c r="I8913" s="76">
        <v>45043.938194444447</v>
      </c>
      <c r="J8913" s="78"/>
      <c r="K8913" s="80">
        <v>1</v>
      </c>
    </row>
    <row r="8914" spans="2:11" x14ac:dyDescent="0.3">
      <c r="B8914" s="75">
        <v>43981</v>
      </c>
      <c r="C8914" s="76">
        <v>45043</v>
      </c>
      <c r="D8914" s="77">
        <v>1080</v>
      </c>
      <c r="E8914" s="77">
        <v>6</v>
      </c>
      <c r="F8914" s="78"/>
      <c r="G8914" s="79">
        <v>45043.381631944452</v>
      </c>
      <c r="H8914" s="77">
        <v>161</v>
      </c>
      <c r="I8914" s="76">
        <v>45043.938194444447</v>
      </c>
      <c r="J8914" s="78"/>
      <c r="K8914" s="80">
        <v>1</v>
      </c>
    </row>
    <row r="8915" spans="2:11" x14ac:dyDescent="0.3">
      <c r="B8915" s="75">
        <v>43982</v>
      </c>
      <c r="C8915" s="76">
        <v>45043</v>
      </c>
      <c r="D8915" s="77">
        <v>1091</v>
      </c>
      <c r="E8915" s="77">
        <v>5</v>
      </c>
      <c r="F8915" s="78"/>
      <c r="G8915" s="79">
        <v>45043.394525462973</v>
      </c>
      <c r="H8915" s="77">
        <v>167</v>
      </c>
      <c r="I8915" s="76">
        <v>45043.938194444447</v>
      </c>
      <c r="J8915" s="78"/>
      <c r="K8915" s="80">
        <v>1</v>
      </c>
    </row>
    <row r="8916" spans="2:11" x14ac:dyDescent="0.3">
      <c r="B8916" s="75">
        <v>43983</v>
      </c>
      <c r="C8916" s="76">
        <v>45043</v>
      </c>
      <c r="D8916" s="77">
        <v>886</v>
      </c>
      <c r="E8916" s="77">
        <v>1</v>
      </c>
      <c r="F8916" s="78"/>
      <c r="G8916" s="79">
        <v>45043.406631944454</v>
      </c>
      <c r="H8916" s="77">
        <v>153</v>
      </c>
      <c r="I8916" s="76">
        <v>45043.938194444447</v>
      </c>
      <c r="J8916" s="78"/>
      <c r="K8916" s="80">
        <v>1</v>
      </c>
    </row>
    <row r="8917" spans="2:11" x14ac:dyDescent="0.3">
      <c r="B8917" s="75">
        <v>43984</v>
      </c>
      <c r="C8917" s="76">
        <v>45043</v>
      </c>
      <c r="D8917" s="77">
        <v>786</v>
      </c>
      <c r="E8917" s="77">
        <v>5</v>
      </c>
      <c r="F8917" s="78"/>
      <c r="G8917" s="79">
        <v>45043.415289351862</v>
      </c>
      <c r="H8917" s="77">
        <v>169</v>
      </c>
      <c r="I8917" s="76">
        <v>45043.938194444447</v>
      </c>
      <c r="J8917" s="78"/>
      <c r="K8917" s="80">
        <v>1</v>
      </c>
    </row>
    <row r="8918" spans="2:11" x14ac:dyDescent="0.3">
      <c r="B8918" s="75">
        <v>43985</v>
      </c>
      <c r="C8918" s="76">
        <v>45043</v>
      </c>
      <c r="D8918" s="77">
        <v>1313</v>
      </c>
      <c r="E8918" s="77">
        <v>6</v>
      </c>
      <c r="F8918" s="78"/>
      <c r="G8918" s="79">
        <v>45043.429050925937</v>
      </c>
      <c r="H8918" s="77">
        <v>162</v>
      </c>
      <c r="I8918" s="76">
        <v>45043.938194444447</v>
      </c>
      <c r="J8918" s="78"/>
      <c r="K8918" s="80">
        <v>1</v>
      </c>
    </row>
    <row r="8919" spans="2:11" x14ac:dyDescent="0.3">
      <c r="B8919" s="75">
        <v>43986</v>
      </c>
      <c r="C8919" s="76">
        <v>45043</v>
      </c>
      <c r="D8919" s="77">
        <v>2</v>
      </c>
      <c r="E8919" s="77">
        <v>4</v>
      </c>
      <c r="F8919" s="78"/>
      <c r="G8919" s="79">
        <v>45043.439548611124</v>
      </c>
      <c r="H8919" s="77">
        <v>166</v>
      </c>
      <c r="I8919" s="76">
        <v>45043.938194444447</v>
      </c>
      <c r="J8919" s="78"/>
      <c r="K8919" s="80">
        <v>1</v>
      </c>
    </row>
    <row r="8920" spans="2:11" x14ac:dyDescent="0.3">
      <c r="B8920" s="75">
        <v>43987</v>
      </c>
      <c r="C8920" s="76">
        <v>45043</v>
      </c>
      <c r="D8920" s="77">
        <v>1311</v>
      </c>
      <c r="E8920" s="77">
        <v>2</v>
      </c>
      <c r="F8920" s="78"/>
      <c r="G8920" s="79">
        <v>45043.45256944446</v>
      </c>
      <c r="H8920" s="77">
        <v>152</v>
      </c>
      <c r="I8920" s="76">
        <v>45043.938194444447</v>
      </c>
      <c r="J8920" s="78"/>
      <c r="K8920" s="80">
        <v>1</v>
      </c>
    </row>
    <row r="8921" spans="2:11" x14ac:dyDescent="0.3">
      <c r="B8921" s="75">
        <v>43988</v>
      </c>
      <c r="C8921" s="76">
        <v>45043</v>
      </c>
      <c r="D8921" s="77">
        <v>506</v>
      </c>
      <c r="E8921" s="77">
        <v>4</v>
      </c>
      <c r="F8921" s="78"/>
      <c r="G8921" s="79">
        <v>45043.460208333352</v>
      </c>
      <c r="H8921" s="77">
        <v>150</v>
      </c>
      <c r="I8921" s="76">
        <v>45043.938194444447</v>
      </c>
      <c r="J8921" s="78"/>
      <c r="K8921" s="80">
        <v>1</v>
      </c>
    </row>
    <row r="8922" spans="2:11" x14ac:dyDescent="0.3">
      <c r="B8922" s="75">
        <v>43989</v>
      </c>
      <c r="C8922" s="76">
        <v>45043</v>
      </c>
      <c r="D8922" s="77">
        <v>1013</v>
      </c>
      <c r="E8922" s="77">
        <v>1</v>
      </c>
      <c r="F8922" s="78"/>
      <c r="G8922" s="79">
        <v>45043.470555555577</v>
      </c>
      <c r="H8922" s="77">
        <v>141</v>
      </c>
      <c r="I8922" s="76">
        <v>45043.938194444447</v>
      </c>
      <c r="J8922" s="78"/>
      <c r="K8922" s="80">
        <v>1</v>
      </c>
    </row>
    <row r="8923" spans="2:11" x14ac:dyDescent="0.3">
      <c r="B8923" s="75">
        <v>43990</v>
      </c>
      <c r="C8923" s="76">
        <v>45043</v>
      </c>
      <c r="D8923" s="77">
        <v>867</v>
      </c>
      <c r="E8923" s="77">
        <v>5</v>
      </c>
      <c r="F8923" s="78"/>
      <c r="G8923" s="79">
        <v>45043.481631944465</v>
      </c>
      <c r="H8923" s="77">
        <v>146</v>
      </c>
      <c r="I8923" s="76">
        <v>45043.938194444447</v>
      </c>
      <c r="J8923" s="78"/>
      <c r="K8923" s="80">
        <v>1</v>
      </c>
    </row>
    <row r="8924" spans="2:11" x14ac:dyDescent="0.3">
      <c r="B8924" s="75">
        <v>43991</v>
      </c>
      <c r="C8924" s="76">
        <v>45043</v>
      </c>
      <c r="D8924" s="77">
        <v>545</v>
      </c>
      <c r="E8924" s="77">
        <v>3</v>
      </c>
      <c r="F8924" s="78"/>
      <c r="G8924" s="79">
        <v>45043.492928240761</v>
      </c>
      <c r="H8924" s="77">
        <v>164</v>
      </c>
      <c r="I8924" s="76">
        <v>45043.938194444447</v>
      </c>
      <c r="J8924" s="78"/>
      <c r="K8924" s="80">
        <v>1</v>
      </c>
    </row>
    <row r="8925" spans="2:11" x14ac:dyDescent="0.3">
      <c r="B8925" s="75">
        <v>43992</v>
      </c>
      <c r="C8925" s="76">
        <v>45043</v>
      </c>
      <c r="D8925" s="77">
        <v>479</v>
      </c>
      <c r="E8925" s="77">
        <v>4</v>
      </c>
      <c r="F8925" s="78"/>
      <c r="G8925" s="79">
        <v>45043.507835648168</v>
      </c>
      <c r="H8925" s="77">
        <v>151</v>
      </c>
      <c r="I8925" s="76">
        <v>45043.938194444447</v>
      </c>
      <c r="J8925" s="78"/>
      <c r="K8925" s="80">
        <v>1</v>
      </c>
    </row>
    <row r="8926" spans="2:11" x14ac:dyDescent="0.3">
      <c r="B8926" s="75">
        <v>43993</v>
      </c>
      <c r="C8926" s="76">
        <v>45043</v>
      </c>
      <c r="D8926" s="77">
        <v>370</v>
      </c>
      <c r="E8926" s="77">
        <v>6</v>
      </c>
      <c r="F8926" s="78"/>
      <c r="G8926" s="79">
        <v>45043.51884259261</v>
      </c>
      <c r="H8926" s="77">
        <v>171</v>
      </c>
      <c r="I8926" s="76">
        <v>45043.938194444447</v>
      </c>
      <c r="J8926" s="78"/>
      <c r="K8926" s="80">
        <v>1</v>
      </c>
    </row>
    <row r="8927" spans="2:11" x14ac:dyDescent="0.3">
      <c r="B8927" s="75">
        <v>43994</v>
      </c>
      <c r="C8927" s="76">
        <v>45043</v>
      </c>
      <c r="D8927" s="77">
        <v>1101</v>
      </c>
      <c r="E8927" s="77">
        <v>1</v>
      </c>
      <c r="F8927" s="78"/>
      <c r="G8927" s="79">
        <v>45043.532326388908</v>
      </c>
      <c r="H8927" s="77">
        <v>173</v>
      </c>
      <c r="I8927" s="76">
        <v>45043.938194444447</v>
      </c>
      <c r="J8927" s="78"/>
      <c r="K8927" s="80">
        <v>1</v>
      </c>
    </row>
    <row r="8928" spans="2:11" x14ac:dyDescent="0.3">
      <c r="B8928" s="75">
        <v>43995</v>
      </c>
      <c r="C8928" s="76">
        <v>45043</v>
      </c>
      <c r="D8928" s="77">
        <v>943</v>
      </c>
      <c r="E8928" s="77">
        <v>4</v>
      </c>
      <c r="F8928" s="78"/>
      <c r="G8928" s="79">
        <v>45043.544236111127</v>
      </c>
      <c r="H8928" s="77">
        <v>174</v>
      </c>
      <c r="I8928" s="76">
        <v>45043.938194444447</v>
      </c>
      <c r="J8928" s="78"/>
      <c r="K8928" s="80">
        <v>1</v>
      </c>
    </row>
    <row r="8929" spans="2:11" x14ac:dyDescent="0.3">
      <c r="B8929" s="75">
        <v>43996</v>
      </c>
      <c r="C8929" s="76">
        <v>45043</v>
      </c>
      <c r="D8929" s="77">
        <v>751</v>
      </c>
      <c r="E8929" s="77">
        <v>1</v>
      </c>
      <c r="F8929" s="78"/>
      <c r="G8929" s="79">
        <v>45043.553981481498</v>
      </c>
      <c r="H8929" s="77">
        <v>148</v>
      </c>
      <c r="I8929" s="76">
        <v>45043.938194444447</v>
      </c>
      <c r="J8929" s="78"/>
      <c r="K8929" s="80">
        <v>1</v>
      </c>
    </row>
    <row r="8930" spans="2:11" x14ac:dyDescent="0.3">
      <c r="B8930" s="75">
        <v>43997</v>
      </c>
      <c r="C8930" s="76">
        <v>45043</v>
      </c>
      <c r="D8930" s="77">
        <v>1180</v>
      </c>
      <c r="E8930" s="77">
        <v>6</v>
      </c>
      <c r="F8930" s="78"/>
      <c r="G8930" s="79">
        <v>45043.568784722236</v>
      </c>
      <c r="H8930" s="77">
        <v>177</v>
      </c>
      <c r="I8930" s="76">
        <v>45043.938194444447</v>
      </c>
      <c r="J8930" s="78"/>
      <c r="K8930" s="80">
        <v>1</v>
      </c>
    </row>
    <row r="8931" spans="2:11" x14ac:dyDescent="0.3">
      <c r="B8931" s="75">
        <v>43998</v>
      </c>
      <c r="C8931" s="76">
        <v>45043</v>
      </c>
      <c r="D8931" s="77">
        <v>368</v>
      </c>
      <c r="E8931" s="77">
        <v>4</v>
      </c>
      <c r="F8931" s="78"/>
      <c r="G8931" s="79">
        <v>45043.584178240751</v>
      </c>
      <c r="H8931" s="77">
        <v>166</v>
      </c>
      <c r="I8931" s="76">
        <v>45043.938194444447</v>
      </c>
      <c r="J8931" s="78"/>
      <c r="K8931" s="80">
        <v>1</v>
      </c>
    </row>
    <row r="8932" spans="2:11" x14ac:dyDescent="0.3">
      <c r="B8932" s="75">
        <v>43999</v>
      </c>
      <c r="C8932" s="76">
        <v>45043</v>
      </c>
      <c r="D8932" s="77">
        <v>1242</v>
      </c>
      <c r="E8932" s="77">
        <v>2</v>
      </c>
      <c r="F8932" s="78"/>
      <c r="G8932" s="79">
        <v>45043.596435185194</v>
      </c>
      <c r="H8932" s="77">
        <v>166</v>
      </c>
      <c r="I8932" s="76">
        <v>45043.938194444447</v>
      </c>
      <c r="J8932" s="78"/>
      <c r="K8932" s="80">
        <v>1</v>
      </c>
    </row>
    <row r="8933" spans="2:11" x14ac:dyDescent="0.3">
      <c r="B8933" s="75">
        <v>44000</v>
      </c>
      <c r="C8933" s="76">
        <v>45043</v>
      </c>
      <c r="D8933" s="77">
        <v>448</v>
      </c>
      <c r="E8933" s="77">
        <v>1</v>
      </c>
      <c r="F8933" s="78"/>
      <c r="G8933" s="79">
        <v>45043.604548611118</v>
      </c>
      <c r="H8933" s="77">
        <v>164</v>
      </c>
      <c r="I8933" s="76">
        <v>45043.938194444447</v>
      </c>
      <c r="J8933" s="78"/>
      <c r="K8933" s="80">
        <v>1</v>
      </c>
    </row>
    <row r="8934" spans="2:11" x14ac:dyDescent="0.3">
      <c r="B8934" s="75">
        <v>44001</v>
      </c>
      <c r="C8934" s="76">
        <v>45043</v>
      </c>
      <c r="D8934" s="77">
        <v>4</v>
      </c>
      <c r="E8934" s="77">
        <v>6</v>
      </c>
      <c r="F8934" s="78"/>
      <c r="G8934" s="79">
        <v>45043.619861111118</v>
      </c>
      <c r="H8934" s="77">
        <v>145</v>
      </c>
      <c r="I8934" s="76">
        <v>45043.938194444447</v>
      </c>
      <c r="J8934" s="78"/>
      <c r="K8934" s="80">
        <v>1</v>
      </c>
    </row>
    <row r="8935" spans="2:11" x14ac:dyDescent="0.3">
      <c r="B8935" s="75">
        <v>44002</v>
      </c>
      <c r="C8935" s="76">
        <v>45043</v>
      </c>
      <c r="D8935" s="77">
        <v>325</v>
      </c>
      <c r="E8935" s="77">
        <v>1</v>
      </c>
      <c r="F8935" s="78"/>
      <c r="G8935" s="79">
        <v>45043.633055555561</v>
      </c>
      <c r="H8935" s="77">
        <v>152</v>
      </c>
      <c r="I8935" s="76">
        <v>45043.938194444447</v>
      </c>
      <c r="J8935" s="78"/>
      <c r="K8935" s="80">
        <v>1</v>
      </c>
    </row>
    <row r="8936" spans="2:11" x14ac:dyDescent="0.3">
      <c r="B8936" s="75">
        <v>44003</v>
      </c>
      <c r="C8936" s="76">
        <v>45043</v>
      </c>
      <c r="D8936" s="77">
        <v>455</v>
      </c>
      <c r="E8936" s="77">
        <v>6</v>
      </c>
      <c r="F8936" s="78"/>
      <c r="G8936" s="79">
        <v>45043.648414351861</v>
      </c>
      <c r="H8936" s="77">
        <v>151</v>
      </c>
      <c r="I8936" s="76">
        <v>45043.938194444447</v>
      </c>
      <c r="J8936" s="78"/>
      <c r="K8936" s="80">
        <v>1</v>
      </c>
    </row>
    <row r="8937" spans="2:11" x14ac:dyDescent="0.3">
      <c r="B8937" s="75">
        <v>44004</v>
      </c>
      <c r="C8937" s="76">
        <v>45043</v>
      </c>
      <c r="D8937" s="77">
        <v>532</v>
      </c>
      <c r="E8937" s="77">
        <v>2</v>
      </c>
      <c r="F8937" s="78"/>
      <c r="G8937" s="79">
        <v>45043.663530092599</v>
      </c>
      <c r="H8937" s="77">
        <v>169</v>
      </c>
      <c r="I8937" s="76">
        <v>45043.938194444447</v>
      </c>
      <c r="J8937" s="78"/>
      <c r="K8937" s="80">
        <v>1</v>
      </c>
    </row>
    <row r="8938" spans="2:11" x14ac:dyDescent="0.3">
      <c r="B8938" s="75">
        <v>44005</v>
      </c>
      <c r="C8938" s="76">
        <v>45043</v>
      </c>
      <c r="D8938" s="77">
        <v>1397</v>
      </c>
      <c r="E8938" s="77">
        <v>1</v>
      </c>
      <c r="F8938" s="78"/>
      <c r="G8938" s="79">
        <v>45043.673530092601</v>
      </c>
      <c r="H8938" s="77">
        <v>142</v>
      </c>
      <c r="I8938" s="76">
        <v>45043.938194444447</v>
      </c>
      <c r="J8938" s="78"/>
      <c r="K8938" s="80">
        <v>1</v>
      </c>
    </row>
    <row r="8939" spans="2:11" x14ac:dyDescent="0.3">
      <c r="B8939" s="75">
        <v>44006</v>
      </c>
      <c r="C8939" s="76">
        <v>45043</v>
      </c>
      <c r="D8939" s="77">
        <v>515</v>
      </c>
      <c r="E8939" s="77">
        <v>6</v>
      </c>
      <c r="F8939" s="78"/>
      <c r="G8939" s="79">
        <v>45043.681527777786</v>
      </c>
      <c r="H8939" s="77">
        <v>142</v>
      </c>
      <c r="I8939" s="76">
        <v>45043.938194444447</v>
      </c>
      <c r="J8939" s="78"/>
      <c r="K8939" s="80">
        <v>1</v>
      </c>
    </row>
    <row r="8940" spans="2:11" x14ac:dyDescent="0.3">
      <c r="B8940" s="75">
        <v>44007</v>
      </c>
      <c r="C8940" s="76">
        <v>45043</v>
      </c>
      <c r="D8940" s="77">
        <v>708</v>
      </c>
      <c r="E8940" s="77">
        <v>6</v>
      </c>
      <c r="F8940" s="78"/>
      <c r="G8940" s="79">
        <v>45043.69534722223</v>
      </c>
      <c r="H8940" s="77">
        <v>179</v>
      </c>
      <c r="I8940" s="76">
        <v>45043.938194444447</v>
      </c>
      <c r="J8940" s="78"/>
      <c r="K8940" s="80">
        <v>1</v>
      </c>
    </row>
    <row r="8941" spans="2:11" x14ac:dyDescent="0.3">
      <c r="B8941" s="75">
        <v>44008</v>
      </c>
      <c r="C8941" s="76">
        <v>45043</v>
      </c>
      <c r="D8941" s="77">
        <v>1267</v>
      </c>
      <c r="E8941" s="77">
        <v>5</v>
      </c>
      <c r="F8941" s="78"/>
      <c r="G8941" s="79">
        <v>45043.709884259268</v>
      </c>
      <c r="H8941" s="77">
        <v>156</v>
      </c>
      <c r="I8941" s="76">
        <v>45043.938194444447</v>
      </c>
      <c r="J8941" s="78"/>
      <c r="K8941" s="80">
        <v>1</v>
      </c>
    </row>
    <row r="8942" spans="2:11" x14ac:dyDescent="0.3">
      <c r="B8942" s="75">
        <v>44009</v>
      </c>
      <c r="C8942" s="76">
        <v>45043</v>
      </c>
      <c r="D8942" s="77">
        <v>485</v>
      </c>
      <c r="E8942" s="77">
        <v>1</v>
      </c>
      <c r="F8942" s="78"/>
      <c r="G8942" s="79">
        <v>45043.718148148153</v>
      </c>
      <c r="H8942" s="77">
        <v>150</v>
      </c>
      <c r="I8942" s="76">
        <v>45043.938194444447</v>
      </c>
      <c r="J8942" s="78"/>
      <c r="K8942" s="80">
        <v>1</v>
      </c>
    </row>
    <row r="8943" spans="2:11" x14ac:dyDescent="0.3">
      <c r="B8943" s="75">
        <v>44010</v>
      </c>
      <c r="C8943" s="76">
        <v>45043</v>
      </c>
      <c r="D8943" s="77">
        <v>236</v>
      </c>
      <c r="E8943" s="77">
        <v>4</v>
      </c>
      <c r="F8943" s="78"/>
      <c r="G8943" s="79">
        <v>45043.731759259266</v>
      </c>
      <c r="H8943" s="77">
        <v>159</v>
      </c>
      <c r="I8943" s="76">
        <v>45043.938194444447</v>
      </c>
      <c r="J8943" s="78"/>
      <c r="K8943" s="80">
        <v>1</v>
      </c>
    </row>
    <row r="8944" spans="2:11" x14ac:dyDescent="0.3">
      <c r="B8944" s="75">
        <v>44011</v>
      </c>
      <c r="C8944" s="76">
        <v>45043</v>
      </c>
      <c r="D8944" s="77">
        <v>576</v>
      </c>
      <c r="E8944" s="77">
        <v>3</v>
      </c>
      <c r="F8944" s="78"/>
      <c r="G8944" s="79">
        <v>45043.741527777784</v>
      </c>
      <c r="H8944" s="77">
        <v>151</v>
      </c>
      <c r="I8944" s="76">
        <v>45043.938194444447</v>
      </c>
      <c r="J8944" s="78"/>
      <c r="K8944" s="80">
        <v>1</v>
      </c>
    </row>
    <row r="8945" spans="2:11" x14ac:dyDescent="0.3">
      <c r="B8945" s="75">
        <v>44012</v>
      </c>
      <c r="C8945" s="76">
        <v>45043</v>
      </c>
      <c r="D8945" s="77">
        <v>40</v>
      </c>
      <c r="E8945" s="77">
        <v>6</v>
      </c>
      <c r="F8945" s="78"/>
      <c r="G8945" s="79">
        <v>45043.753645833342</v>
      </c>
      <c r="H8945" s="77">
        <v>142</v>
      </c>
      <c r="I8945" s="76">
        <v>45043.938194444447</v>
      </c>
      <c r="J8945" s="78"/>
      <c r="K8945" s="80">
        <v>1</v>
      </c>
    </row>
    <row r="8946" spans="2:11" x14ac:dyDescent="0.3">
      <c r="B8946" s="75">
        <v>44013</v>
      </c>
      <c r="C8946" s="76">
        <v>45043</v>
      </c>
      <c r="D8946" s="77">
        <v>1143</v>
      </c>
      <c r="E8946" s="77">
        <v>2</v>
      </c>
      <c r="F8946" s="78"/>
      <c r="G8946" s="79">
        <v>45043.765972222231</v>
      </c>
      <c r="H8946" s="77">
        <v>144</v>
      </c>
      <c r="I8946" s="76">
        <v>45043.938194444447</v>
      </c>
      <c r="J8946" s="78"/>
      <c r="K8946" s="80">
        <v>1</v>
      </c>
    </row>
    <row r="8947" spans="2:11" x14ac:dyDescent="0.3">
      <c r="B8947" s="75">
        <v>44014</v>
      </c>
      <c r="C8947" s="76">
        <v>45043</v>
      </c>
      <c r="D8947" s="77">
        <v>758</v>
      </c>
      <c r="E8947" s="77">
        <v>1</v>
      </c>
      <c r="F8947" s="78"/>
      <c r="G8947" s="79">
        <v>45043.780891203714</v>
      </c>
      <c r="H8947" s="77">
        <v>173</v>
      </c>
      <c r="I8947" s="76">
        <v>45043.938194444447</v>
      </c>
      <c r="J8947" s="78"/>
      <c r="K8947" s="80">
        <v>1</v>
      </c>
    </row>
    <row r="8948" spans="2:11" x14ac:dyDescent="0.3">
      <c r="B8948" s="75">
        <v>44015</v>
      </c>
      <c r="C8948" s="76">
        <v>45043</v>
      </c>
      <c r="D8948" s="77">
        <v>34</v>
      </c>
      <c r="E8948" s="77">
        <v>3</v>
      </c>
      <c r="F8948" s="78"/>
      <c r="G8948" s="79">
        <v>45043.791030092601</v>
      </c>
      <c r="H8948" s="77">
        <v>164</v>
      </c>
      <c r="I8948" s="76">
        <v>45043.938194444447</v>
      </c>
      <c r="J8948" s="78"/>
      <c r="K8948" s="80">
        <v>1</v>
      </c>
    </row>
    <row r="8949" spans="2:11" x14ac:dyDescent="0.3">
      <c r="B8949" s="75">
        <v>44016</v>
      </c>
      <c r="C8949" s="76">
        <v>45043</v>
      </c>
      <c r="D8949" s="77">
        <v>806</v>
      </c>
      <c r="E8949" s="77">
        <v>2</v>
      </c>
      <c r="F8949" s="78"/>
      <c r="G8949" s="79">
        <v>45043.801956018528</v>
      </c>
      <c r="H8949" s="77">
        <v>142</v>
      </c>
      <c r="I8949" s="76">
        <v>45043.938194444447</v>
      </c>
      <c r="J8949" s="78"/>
      <c r="K8949" s="80">
        <v>1</v>
      </c>
    </row>
    <row r="8950" spans="2:11" x14ac:dyDescent="0.3">
      <c r="B8950" s="75">
        <v>44017</v>
      </c>
      <c r="C8950" s="76">
        <v>45043</v>
      </c>
      <c r="D8950" s="77">
        <v>686</v>
      </c>
      <c r="E8950" s="77">
        <v>6</v>
      </c>
      <c r="F8950" s="78"/>
      <c r="G8950" s="79">
        <v>45043.811018518529</v>
      </c>
      <c r="H8950" s="77">
        <v>141</v>
      </c>
      <c r="I8950" s="76">
        <v>45043.938194444447</v>
      </c>
      <c r="J8950" s="78"/>
      <c r="K8950" s="80">
        <v>1</v>
      </c>
    </row>
    <row r="8951" spans="2:11" x14ac:dyDescent="0.3">
      <c r="B8951" s="75">
        <v>44018</v>
      </c>
      <c r="C8951" s="76">
        <v>45043</v>
      </c>
      <c r="D8951" s="77">
        <v>864</v>
      </c>
      <c r="E8951" s="77">
        <v>1</v>
      </c>
      <c r="F8951" s="78"/>
      <c r="G8951" s="79">
        <v>45043.824710648158</v>
      </c>
      <c r="H8951" s="77">
        <v>160</v>
      </c>
      <c r="I8951" s="76">
        <v>45043.938194444447</v>
      </c>
      <c r="J8951" s="78"/>
      <c r="K8951" s="80">
        <v>1</v>
      </c>
    </row>
    <row r="8952" spans="2:11" x14ac:dyDescent="0.3">
      <c r="B8952" s="75">
        <v>44019</v>
      </c>
      <c r="C8952" s="76">
        <v>45043</v>
      </c>
      <c r="D8952" s="77">
        <v>128</v>
      </c>
      <c r="E8952" s="77">
        <v>6</v>
      </c>
      <c r="F8952" s="78"/>
      <c r="G8952" s="79">
        <v>45043.837291666678</v>
      </c>
      <c r="H8952" s="77">
        <v>151</v>
      </c>
      <c r="I8952" s="76">
        <v>45043.938194444447</v>
      </c>
      <c r="J8952" s="78"/>
      <c r="K8952" s="80">
        <v>1</v>
      </c>
    </row>
    <row r="8953" spans="2:11" x14ac:dyDescent="0.3">
      <c r="B8953" s="75">
        <v>44020</v>
      </c>
      <c r="C8953" s="76">
        <v>45043</v>
      </c>
      <c r="D8953" s="77">
        <v>1338</v>
      </c>
      <c r="E8953" s="77">
        <v>3</v>
      </c>
      <c r="F8953" s="78"/>
      <c r="G8953" s="79">
        <v>45043.850023148159</v>
      </c>
      <c r="H8953" s="77">
        <v>153</v>
      </c>
      <c r="I8953" s="76">
        <v>45043.938194444447</v>
      </c>
      <c r="J8953" s="78"/>
      <c r="K8953" s="80">
        <v>1</v>
      </c>
    </row>
    <row r="8954" spans="2:11" x14ac:dyDescent="0.3">
      <c r="B8954" s="75">
        <v>44021</v>
      </c>
      <c r="C8954" s="76">
        <v>45043</v>
      </c>
      <c r="D8954" s="77">
        <v>282</v>
      </c>
      <c r="E8954" s="77">
        <v>2</v>
      </c>
      <c r="F8954" s="78"/>
      <c r="G8954" s="79">
        <v>45043.861527777786</v>
      </c>
      <c r="H8954" s="77">
        <v>146</v>
      </c>
      <c r="I8954" s="76">
        <v>45043.938194444447</v>
      </c>
      <c r="J8954" s="78"/>
      <c r="K8954" s="80">
        <v>1</v>
      </c>
    </row>
    <row r="8955" spans="2:11" x14ac:dyDescent="0.3">
      <c r="B8955" s="75">
        <v>44022</v>
      </c>
      <c r="C8955" s="76">
        <v>45043</v>
      </c>
      <c r="D8955" s="77">
        <v>1180</v>
      </c>
      <c r="E8955" s="77">
        <v>4</v>
      </c>
      <c r="F8955" s="78"/>
      <c r="G8955" s="79">
        <v>45043.871446759265</v>
      </c>
      <c r="H8955" s="77">
        <v>163</v>
      </c>
      <c r="I8955" s="76">
        <v>45043.938194444447</v>
      </c>
      <c r="J8955" s="78"/>
      <c r="K8955" s="80">
        <v>1</v>
      </c>
    </row>
    <row r="8956" spans="2:11" x14ac:dyDescent="0.3">
      <c r="B8956" s="75">
        <v>44023</v>
      </c>
      <c r="C8956" s="76">
        <v>45043</v>
      </c>
      <c r="D8956" s="77">
        <v>169</v>
      </c>
      <c r="E8956" s="77">
        <v>3</v>
      </c>
      <c r="F8956" s="78"/>
      <c r="G8956" s="79">
        <v>45043.886342592596</v>
      </c>
      <c r="H8956" s="77">
        <v>161</v>
      </c>
      <c r="I8956" s="76">
        <v>45043.938194444447</v>
      </c>
      <c r="J8956" s="78"/>
      <c r="K8956" s="80">
        <v>1</v>
      </c>
    </row>
    <row r="8957" spans="2:11" x14ac:dyDescent="0.3">
      <c r="B8957" s="75">
        <v>44024</v>
      </c>
      <c r="C8957" s="76">
        <v>45043</v>
      </c>
      <c r="D8957" s="77">
        <v>564</v>
      </c>
      <c r="E8957" s="77">
        <v>2</v>
      </c>
      <c r="F8957" s="78"/>
      <c r="G8957" s="79">
        <v>45043.895196759266</v>
      </c>
      <c r="H8957" s="77">
        <v>145</v>
      </c>
      <c r="I8957" s="76">
        <v>45043.938194444447</v>
      </c>
      <c r="J8957" s="78"/>
      <c r="K8957" s="80">
        <v>1</v>
      </c>
    </row>
    <row r="8958" spans="2:11" x14ac:dyDescent="0.3">
      <c r="B8958" s="75">
        <v>44025</v>
      </c>
      <c r="C8958" s="76">
        <v>45043</v>
      </c>
      <c r="D8958" s="77">
        <v>216</v>
      </c>
      <c r="E8958" s="77">
        <v>1</v>
      </c>
      <c r="F8958" s="78"/>
      <c r="G8958" s="79">
        <v>45043.909039351856</v>
      </c>
      <c r="H8958" s="77">
        <v>176</v>
      </c>
      <c r="I8958" s="76">
        <v>45043.938194444447</v>
      </c>
      <c r="J8958" s="78"/>
      <c r="K8958" s="80">
        <v>1</v>
      </c>
    </row>
    <row r="8959" spans="2:11" x14ac:dyDescent="0.3">
      <c r="B8959" s="75">
        <v>44026</v>
      </c>
      <c r="C8959" s="76">
        <v>45043</v>
      </c>
      <c r="D8959" s="77">
        <v>416</v>
      </c>
      <c r="E8959" s="77">
        <v>5</v>
      </c>
      <c r="F8959" s="78"/>
      <c r="G8959" s="79">
        <v>45043.922500000008</v>
      </c>
      <c r="H8959" s="77">
        <v>177</v>
      </c>
      <c r="I8959" s="76">
        <v>45043.938194444447</v>
      </c>
      <c r="J8959" s="78"/>
      <c r="K8959" s="80">
        <v>1</v>
      </c>
    </row>
    <row r="8960" spans="2:11" x14ac:dyDescent="0.3">
      <c r="B8960" s="75">
        <v>44027</v>
      </c>
      <c r="C8960" s="76">
        <v>45043</v>
      </c>
      <c r="D8960" s="77">
        <v>940</v>
      </c>
      <c r="E8960" s="77">
        <v>2</v>
      </c>
      <c r="F8960" s="78"/>
      <c r="G8960" s="79">
        <v>45043.936435185191</v>
      </c>
      <c r="H8960" s="77">
        <v>179</v>
      </c>
      <c r="I8960" s="76">
        <v>45043.938194444447</v>
      </c>
      <c r="J8960" s="78"/>
      <c r="K8960" s="80">
        <v>1</v>
      </c>
    </row>
    <row r="8961" spans="2:11" x14ac:dyDescent="0.3">
      <c r="B8961" s="75">
        <v>44028</v>
      </c>
      <c r="C8961" s="76">
        <v>45044</v>
      </c>
      <c r="D8961" s="77">
        <v>592</v>
      </c>
      <c r="E8961" s="77">
        <v>2</v>
      </c>
      <c r="F8961" s="78"/>
      <c r="G8961" s="79">
        <v>45044.333333333336</v>
      </c>
      <c r="H8961" s="77">
        <v>143</v>
      </c>
      <c r="I8961" s="76">
        <v>45044.95</v>
      </c>
      <c r="J8961" s="78"/>
      <c r="K8961" s="80">
        <v>1</v>
      </c>
    </row>
    <row r="8962" spans="2:11" x14ac:dyDescent="0.3">
      <c r="B8962" s="75">
        <v>44029</v>
      </c>
      <c r="C8962" s="76">
        <v>45044</v>
      </c>
      <c r="D8962" s="77">
        <v>26</v>
      </c>
      <c r="E8962" s="77">
        <v>4</v>
      </c>
      <c r="F8962" s="78"/>
      <c r="G8962" s="79">
        <v>45044.342835648153</v>
      </c>
      <c r="H8962" s="77">
        <v>141</v>
      </c>
      <c r="I8962" s="76">
        <v>45044.95</v>
      </c>
      <c r="J8962" s="78"/>
      <c r="K8962" s="80">
        <v>1</v>
      </c>
    </row>
    <row r="8963" spans="2:11" x14ac:dyDescent="0.3">
      <c r="B8963" s="75">
        <v>44030</v>
      </c>
      <c r="C8963" s="76">
        <v>45044</v>
      </c>
      <c r="D8963" s="77">
        <v>248</v>
      </c>
      <c r="E8963" s="77">
        <v>2</v>
      </c>
      <c r="F8963" s="78"/>
      <c r="G8963" s="79">
        <v>45044.353587962971</v>
      </c>
      <c r="H8963" s="77">
        <v>154</v>
      </c>
      <c r="I8963" s="76">
        <v>45044.95</v>
      </c>
      <c r="J8963" s="78"/>
      <c r="K8963" s="80">
        <v>1</v>
      </c>
    </row>
    <row r="8964" spans="2:11" x14ac:dyDescent="0.3">
      <c r="B8964" s="75">
        <v>44031</v>
      </c>
      <c r="C8964" s="76">
        <v>45044</v>
      </c>
      <c r="D8964" s="77">
        <v>299</v>
      </c>
      <c r="E8964" s="77">
        <v>5</v>
      </c>
      <c r="F8964" s="78"/>
      <c r="G8964" s="79">
        <v>45044.361990740748</v>
      </c>
      <c r="H8964" s="77">
        <v>166</v>
      </c>
      <c r="I8964" s="76">
        <v>45044.95</v>
      </c>
      <c r="J8964" s="78"/>
      <c r="K8964" s="80">
        <v>1</v>
      </c>
    </row>
    <row r="8965" spans="2:11" x14ac:dyDescent="0.3">
      <c r="B8965" s="75">
        <v>44032</v>
      </c>
      <c r="C8965" s="76">
        <v>45044</v>
      </c>
      <c r="D8965" s="77">
        <v>359</v>
      </c>
      <c r="E8965" s="77">
        <v>6</v>
      </c>
      <c r="F8965" s="78"/>
      <c r="G8965" s="79">
        <v>45044.370972222227</v>
      </c>
      <c r="H8965" s="77">
        <v>174</v>
      </c>
      <c r="I8965" s="76">
        <v>45044.95</v>
      </c>
      <c r="J8965" s="78"/>
      <c r="K8965" s="80">
        <v>1</v>
      </c>
    </row>
    <row r="8966" spans="2:11" x14ac:dyDescent="0.3">
      <c r="B8966" s="75">
        <v>44033</v>
      </c>
      <c r="C8966" s="76">
        <v>45044</v>
      </c>
      <c r="D8966" s="77">
        <v>690</v>
      </c>
      <c r="E8966" s="77">
        <v>4</v>
      </c>
      <c r="F8966" s="78"/>
      <c r="G8966" s="79">
        <v>45044.386226851857</v>
      </c>
      <c r="H8966" s="77">
        <v>162</v>
      </c>
      <c r="I8966" s="76">
        <v>45044.95</v>
      </c>
      <c r="J8966" s="78"/>
      <c r="K8966" s="80">
        <v>1</v>
      </c>
    </row>
    <row r="8967" spans="2:11" x14ac:dyDescent="0.3">
      <c r="B8967" s="75">
        <v>44034</v>
      </c>
      <c r="C8967" s="76">
        <v>45044</v>
      </c>
      <c r="D8967" s="77">
        <v>576</v>
      </c>
      <c r="E8967" s="77">
        <v>1</v>
      </c>
      <c r="F8967" s="78"/>
      <c r="G8967" s="79">
        <v>45044.3988425926</v>
      </c>
      <c r="H8967" s="77">
        <v>174</v>
      </c>
      <c r="I8967" s="76">
        <v>45044.95</v>
      </c>
      <c r="J8967" s="78"/>
      <c r="K8967" s="80">
        <v>1</v>
      </c>
    </row>
    <row r="8968" spans="2:11" x14ac:dyDescent="0.3">
      <c r="B8968" s="75">
        <v>44035</v>
      </c>
      <c r="C8968" s="76">
        <v>45044</v>
      </c>
      <c r="D8968" s="77">
        <v>530</v>
      </c>
      <c r="E8968" s="77">
        <v>2</v>
      </c>
      <c r="F8968" s="78"/>
      <c r="G8968" s="79">
        <v>45044.412326388898</v>
      </c>
      <c r="H8968" s="77">
        <v>145</v>
      </c>
      <c r="I8968" s="76">
        <v>45044.95</v>
      </c>
      <c r="J8968" s="78"/>
      <c r="K8968" s="80">
        <v>1</v>
      </c>
    </row>
    <row r="8969" spans="2:11" x14ac:dyDescent="0.3">
      <c r="B8969" s="75">
        <v>44036</v>
      </c>
      <c r="C8969" s="76">
        <v>45044</v>
      </c>
      <c r="D8969" s="77">
        <v>892</v>
      </c>
      <c r="E8969" s="77">
        <v>2</v>
      </c>
      <c r="F8969" s="78"/>
      <c r="G8969" s="79">
        <v>45044.419837962974</v>
      </c>
      <c r="H8969" s="77">
        <v>158</v>
      </c>
      <c r="I8969" s="76">
        <v>45044.95</v>
      </c>
      <c r="J8969" s="78"/>
      <c r="K8969" s="80">
        <v>1</v>
      </c>
    </row>
    <row r="8970" spans="2:11" x14ac:dyDescent="0.3">
      <c r="B8970" s="75">
        <v>44037</v>
      </c>
      <c r="C8970" s="76">
        <v>45044</v>
      </c>
      <c r="D8970" s="77">
        <v>308</v>
      </c>
      <c r="E8970" s="77">
        <v>2</v>
      </c>
      <c r="F8970" s="78"/>
      <c r="G8970" s="79">
        <v>45044.434895833343</v>
      </c>
      <c r="H8970" s="77">
        <v>152</v>
      </c>
      <c r="I8970" s="76">
        <v>45044.95</v>
      </c>
      <c r="J8970" s="78"/>
      <c r="K8970" s="80">
        <v>1</v>
      </c>
    </row>
    <row r="8971" spans="2:11" x14ac:dyDescent="0.3">
      <c r="B8971" s="75">
        <v>44038</v>
      </c>
      <c r="C8971" s="76">
        <v>45044</v>
      </c>
      <c r="D8971" s="77">
        <v>583</v>
      </c>
      <c r="E8971" s="77">
        <v>4</v>
      </c>
      <c r="F8971" s="78"/>
      <c r="G8971" s="79">
        <v>45044.446273148154</v>
      </c>
      <c r="H8971" s="77">
        <v>170</v>
      </c>
      <c r="I8971" s="76">
        <v>45044.95</v>
      </c>
      <c r="J8971" s="78"/>
      <c r="K8971" s="80">
        <v>1</v>
      </c>
    </row>
    <row r="8972" spans="2:11" x14ac:dyDescent="0.3">
      <c r="B8972" s="75">
        <v>44039</v>
      </c>
      <c r="C8972" s="76">
        <v>45044</v>
      </c>
      <c r="D8972" s="77">
        <v>419</v>
      </c>
      <c r="E8972" s="77">
        <v>3</v>
      </c>
      <c r="F8972" s="78"/>
      <c r="G8972" s="79">
        <v>45044.461076388892</v>
      </c>
      <c r="H8972" s="77">
        <v>164</v>
      </c>
      <c r="I8972" s="76">
        <v>45044.95</v>
      </c>
      <c r="J8972" s="78"/>
      <c r="K8972" s="80">
        <v>1</v>
      </c>
    </row>
    <row r="8973" spans="2:11" x14ac:dyDescent="0.3">
      <c r="B8973" s="75">
        <v>44040</v>
      </c>
      <c r="C8973" s="76">
        <v>45044</v>
      </c>
      <c r="D8973" s="77">
        <v>676</v>
      </c>
      <c r="E8973" s="77">
        <v>5</v>
      </c>
      <c r="F8973" s="78"/>
      <c r="G8973" s="79">
        <v>45044.469432870377</v>
      </c>
      <c r="H8973" s="77">
        <v>171</v>
      </c>
      <c r="I8973" s="76">
        <v>45044.95</v>
      </c>
      <c r="J8973" s="78"/>
      <c r="K8973" s="80">
        <v>1</v>
      </c>
    </row>
    <row r="8974" spans="2:11" x14ac:dyDescent="0.3">
      <c r="B8974" s="75">
        <v>44041</v>
      </c>
      <c r="C8974" s="76">
        <v>45044</v>
      </c>
      <c r="D8974" s="77">
        <v>684</v>
      </c>
      <c r="E8974" s="77">
        <v>4</v>
      </c>
      <c r="F8974" s="78"/>
      <c r="G8974" s="79">
        <v>45044.478402777786</v>
      </c>
      <c r="H8974" s="77">
        <v>176</v>
      </c>
      <c r="I8974" s="76">
        <v>45044.95</v>
      </c>
      <c r="J8974" s="78"/>
      <c r="K8974" s="80">
        <v>1</v>
      </c>
    </row>
    <row r="8975" spans="2:11" x14ac:dyDescent="0.3">
      <c r="B8975" s="75">
        <v>44042</v>
      </c>
      <c r="C8975" s="76">
        <v>45044</v>
      </c>
      <c r="D8975" s="77">
        <v>1010</v>
      </c>
      <c r="E8975" s="77">
        <v>2</v>
      </c>
      <c r="F8975" s="78"/>
      <c r="G8975" s="79">
        <v>45044.487129629641</v>
      </c>
      <c r="H8975" s="77">
        <v>158</v>
      </c>
      <c r="I8975" s="76">
        <v>45044.95</v>
      </c>
      <c r="J8975" s="78"/>
      <c r="K8975" s="80">
        <v>1</v>
      </c>
    </row>
    <row r="8976" spans="2:11" x14ac:dyDescent="0.3">
      <c r="B8976" s="75">
        <v>44043</v>
      </c>
      <c r="C8976" s="76">
        <v>45044</v>
      </c>
      <c r="D8976" s="77">
        <v>1388</v>
      </c>
      <c r="E8976" s="77">
        <v>2</v>
      </c>
      <c r="F8976" s="78"/>
      <c r="G8976" s="79">
        <v>45044.498240740751</v>
      </c>
      <c r="H8976" s="77">
        <v>151</v>
      </c>
      <c r="I8976" s="76">
        <v>45044.95</v>
      </c>
      <c r="J8976" s="78"/>
      <c r="K8976" s="80">
        <v>1</v>
      </c>
    </row>
    <row r="8977" spans="2:11" x14ac:dyDescent="0.3">
      <c r="B8977" s="75">
        <v>44044</v>
      </c>
      <c r="C8977" s="76">
        <v>45044</v>
      </c>
      <c r="D8977" s="77">
        <v>207</v>
      </c>
      <c r="E8977" s="77">
        <v>1</v>
      </c>
      <c r="F8977" s="78"/>
      <c r="G8977" s="79">
        <v>45044.511539351864</v>
      </c>
      <c r="H8977" s="77">
        <v>166</v>
      </c>
      <c r="I8977" s="76">
        <v>45044.95</v>
      </c>
      <c r="J8977" s="78"/>
      <c r="K8977" s="80">
        <v>1</v>
      </c>
    </row>
    <row r="8978" spans="2:11" x14ac:dyDescent="0.3">
      <c r="B8978" s="75">
        <v>44045</v>
      </c>
      <c r="C8978" s="76">
        <v>45044</v>
      </c>
      <c r="D8978" s="77">
        <v>1302</v>
      </c>
      <c r="E8978" s="77">
        <v>4</v>
      </c>
      <c r="F8978" s="78"/>
      <c r="G8978" s="79">
        <v>45044.526793981495</v>
      </c>
      <c r="H8978" s="77">
        <v>148</v>
      </c>
      <c r="I8978" s="76">
        <v>45044.95</v>
      </c>
      <c r="J8978" s="78"/>
      <c r="K8978" s="80">
        <v>1</v>
      </c>
    </row>
    <row r="8979" spans="2:11" x14ac:dyDescent="0.3">
      <c r="B8979" s="75">
        <v>44046</v>
      </c>
      <c r="C8979" s="76">
        <v>45044</v>
      </c>
      <c r="D8979" s="77">
        <v>178</v>
      </c>
      <c r="E8979" s="77">
        <v>5</v>
      </c>
      <c r="F8979" s="78"/>
      <c r="G8979" s="79">
        <v>45044.536331018535</v>
      </c>
      <c r="H8979" s="77">
        <v>174</v>
      </c>
      <c r="I8979" s="76">
        <v>45044.95</v>
      </c>
      <c r="J8979" s="78"/>
      <c r="K8979" s="80">
        <v>1</v>
      </c>
    </row>
    <row r="8980" spans="2:11" x14ac:dyDescent="0.3">
      <c r="B8980" s="75">
        <v>44047</v>
      </c>
      <c r="C8980" s="76">
        <v>45044</v>
      </c>
      <c r="D8980" s="77">
        <v>1218</v>
      </c>
      <c r="E8980" s="77">
        <v>1</v>
      </c>
      <c r="F8980" s="78"/>
      <c r="G8980" s="79">
        <v>45044.549918981495</v>
      </c>
      <c r="H8980" s="77">
        <v>146</v>
      </c>
      <c r="I8980" s="76">
        <v>45044.95</v>
      </c>
      <c r="J8980" s="78"/>
      <c r="K8980" s="80">
        <v>1</v>
      </c>
    </row>
    <row r="8981" spans="2:11" x14ac:dyDescent="0.3">
      <c r="B8981" s="75">
        <v>44048</v>
      </c>
      <c r="C8981" s="76">
        <v>45044</v>
      </c>
      <c r="D8981" s="77">
        <v>257</v>
      </c>
      <c r="E8981" s="77">
        <v>6</v>
      </c>
      <c r="F8981" s="78"/>
      <c r="G8981" s="79">
        <v>45044.561840277791</v>
      </c>
      <c r="H8981" s="77">
        <v>166</v>
      </c>
      <c r="I8981" s="76">
        <v>45044.95</v>
      </c>
      <c r="J8981" s="78"/>
      <c r="K8981" s="80">
        <v>1</v>
      </c>
    </row>
    <row r="8982" spans="2:11" x14ac:dyDescent="0.3">
      <c r="B8982" s="75">
        <v>44049</v>
      </c>
      <c r="C8982" s="76">
        <v>45044</v>
      </c>
      <c r="D8982" s="77">
        <v>656</v>
      </c>
      <c r="E8982" s="77">
        <v>2</v>
      </c>
      <c r="F8982" s="78"/>
      <c r="G8982" s="79">
        <v>45044.576238425936</v>
      </c>
      <c r="H8982" s="77">
        <v>166</v>
      </c>
      <c r="I8982" s="76">
        <v>45044.95</v>
      </c>
      <c r="J8982" s="78"/>
      <c r="K8982" s="80">
        <v>1</v>
      </c>
    </row>
    <row r="8983" spans="2:11" x14ac:dyDescent="0.3">
      <c r="B8983" s="75">
        <v>44050</v>
      </c>
      <c r="C8983" s="76">
        <v>45044</v>
      </c>
      <c r="D8983" s="77">
        <v>173</v>
      </c>
      <c r="E8983" s="77">
        <v>5</v>
      </c>
      <c r="F8983" s="78"/>
      <c r="G8983" s="79">
        <v>45044.588958333341</v>
      </c>
      <c r="H8983" s="77">
        <v>174</v>
      </c>
      <c r="I8983" s="76">
        <v>45044.95</v>
      </c>
      <c r="J8983" s="78"/>
      <c r="K8983" s="80">
        <v>1</v>
      </c>
    </row>
    <row r="8984" spans="2:11" x14ac:dyDescent="0.3">
      <c r="B8984" s="75">
        <v>44051</v>
      </c>
      <c r="C8984" s="76">
        <v>45044</v>
      </c>
      <c r="D8984" s="77">
        <v>1217</v>
      </c>
      <c r="E8984" s="77">
        <v>2</v>
      </c>
      <c r="F8984" s="78"/>
      <c r="G8984" s="79">
        <v>45044.597349537042</v>
      </c>
      <c r="H8984" s="77">
        <v>166</v>
      </c>
      <c r="I8984" s="76">
        <v>45044.95</v>
      </c>
      <c r="J8984" s="78"/>
      <c r="K8984" s="80">
        <v>1</v>
      </c>
    </row>
    <row r="8985" spans="2:11" x14ac:dyDescent="0.3">
      <c r="B8985" s="75">
        <v>44052</v>
      </c>
      <c r="C8985" s="76">
        <v>45044</v>
      </c>
      <c r="D8985" s="77">
        <v>488</v>
      </c>
      <c r="E8985" s="77">
        <v>6</v>
      </c>
      <c r="F8985" s="78"/>
      <c r="G8985" s="79">
        <v>45044.609814814823</v>
      </c>
      <c r="H8985" s="77">
        <v>148</v>
      </c>
      <c r="I8985" s="76">
        <v>45044.95</v>
      </c>
      <c r="J8985" s="78"/>
      <c r="K8985" s="80">
        <v>1</v>
      </c>
    </row>
    <row r="8986" spans="2:11" x14ac:dyDescent="0.3">
      <c r="B8986" s="75">
        <v>44053</v>
      </c>
      <c r="C8986" s="76">
        <v>45044</v>
      </c>
      <c r="D8986" s="77">
        <v>771</v>
      </c>
      <c r="E8986" s="77">
        <v>1</v>
      </c>
      <c r="F8986" s="78"/>
      <c r="G8986" s="79">
        <v>45044.619560185194</v>
      </c>
      <c r="H8986" s="77">
        <v>154</v>
      </c>
      <c r="I8986" s="76">
        <v>45044.95</v>
      </c>
      <c r="J8986" s="78"/>
      <c r="K8986" s="80">
        <v>1</v>
      </c>
    </row>
    <row r="8987" spans="2:11" x14ac:dyDescent="0.3">
      <c r="B8987" s="75">
        <v>44054</v>
      </c>
      <c r="C8987" s="76">
        <v>45044</v>
      </c>
      <c r="D8987" s="77">
        <v>704</v>
      </c>
      <c r="E8987" s="77">
        <v>4</v>
      </c>
      <c r="F8987" s="78"/>
      <c r="G8987" s="79">
        <v>45044.632453703714</v>
      </c>
      <c r="H8987" s="77">
        <v>151</v>
      </c>
      <c r="I8987" s="76">
        <v>45044.95</v>
      </c>
      <c r="J8987" s="78"/>
      <c r="K8987" s="80">
        <v>1</v>
      </c>
    </row>
    <row r="8988" spans="2:11" x14ac:dyDescent="0.3">
      <c r="B8988" s="75">
        <v>44055</v>
      </c>
      <c r="C8988" s="76">
        <v>45044</v>
      </c>
      <c r="D8988" s="77">
        <v>1033</v>
      </c>
      <c r="E8988" s="77">
        <v>5</v>
      </c>
      <c r="F8988" s="78"/>
      <c r="G8988" s="79">
        <v>45044.646446759267</v>
      </c>
      <c r="H8988" s="77">
        <v>167</v>
      </c>
      <c r="I8988" s="76">
        <v>45044.95</v>
      </c>
      <c r="J8988" s="78"/>
      <c r="K8988" s="80">
        <v>1</v>
      </c>
    </row>
    <row r="8989" spans="2:11" x14ac:dyDescent="0.3">
      <c r="B8989" s="75">
        <v>44056</v>
      </c>
      <c r="C8989" s="76">
        <v>45044</v>
      </c>
      <c r="D8989" s="77">
        <v>1238</v>
      </c>
      <c r="E8989" s="77">
        <v>4</v>
      </c>
      <c r="F8989" s="78"/>
      <c r="G8989" s="79">
        <v>45044.660833333342</v>
      </c>
      <c r="H8989" s="77">
        <v>145</v>
      </c>
      <c r="I8989" s="76">
        <v>45044.95</v>
      </c>
      <c r="J8989" s="78"/>
      <c r="K8989" s="80">
        <v>1</v>
      </c>
    </row>
    <row r="8990" spans="2:11" x14ac:dyDescent="0.3">
      <c r="B8990" s="75">
        <v>44057</v>
      </c>
      <c r="C8990" s="76">
        <v>45044</v>
      </c>
      <c r="D8990" s="77">
        <v>795</v>
      </c>
      <c r="E8990" s="77">
        <v>4</v>
      </c>
      <c r="F8990" s="78"/>
      <c r="G8990" s="79">
        <v>45044.669687500013</v>
      </c>
      <c r="H8990" s="77">
        <v>140</v>
      </c>
      <c r="I8990" s="76">
        <v>45044.95</v>
      </c>
      <c r="J8990" s="78"/>
      <c r="K8990" s="80">
        <v>1</v>
      </c>
    </row>
    <row r="8991" spans="2:11" x14ac:dyDescent="0.3">
      <c r="B8991" s="75">
        <v>44058</v>
      </c>
      <c r="C8991" s="76">
        <v>45044</v>
      </c>
      <c r="D8991" s="77">
        <v>363</v>
      </c>
      <c r="E8991" s="77">
        <v>6</v>
      </c>
      <c r="F8991" s="78"/>
      <c r="G8991" s="79">
        <v>45044.684918981497</v>
      </c>
      <c r="H8991" s="77">
        <v>169</v>
      </c>
      <c r="I8991" s="76">
        <v>45044.95</v>
      </c>
      <c r="J8991" s="78"/>
      <c r="K8991" s="80">
        <v>1</v>
      </c>
    </row>
    <row r="8992" spans="2:11" x14ac:dyDescent="0.3">
      <c r="B8992" s="75">
        <v>44059</v>
      </c>
      <c r="C8992" s="76">
        <v>45044</v>
      </c>
      <c r="D8992" s="77">
        <v>880</v>
      </c>
      <c r="E8992" s="77">
        <v>4</v>
      </c>
      <c r="F8992" s="78"/>
      <c r="G8992" s="79">
        <v>45044.698206018533</v>
      </c>
      <c r="H8992" s="77">
        <v>170</v>
      </c>
      <c r="I8992" s="76">
        <v>45044.95</v>
      </c>
      <c r="J8992" s="78"/>
      <c r="K8992" s="80">
        <v>1</v>
      </c>
    </row>
    <row r="8993" spans="2:11" x14ac:dyDescent="0.3">
      <c r="B8993" s="75">
        <v>44060</v>
      </c>
      <c r="C8993" s="76">
        <v>45044</v>
      </c>
      <c r="D8993" s="77">
        <v>15</v>
      </c>
      <c r="E8993" s="77">
        <v>1</v>
      </c>
      <c r="F8993" s="78"/>
      <c r="G8993" s="79">
        <v>45044.708645833351</v>
      </c>
      <c r="H8993" s="77">
        <v>144</v>
      </c>
      <c r="I8993" s="76">
        <v>45044.95</v>
      </c>
      <c r="J8993" s="78"/>
      <c r="K8993" s="80">
        <v>1</v>
      </c>
    </row>
    <row r="8994" spans="2:11" x14ac:dyDescent="0.3">
      <c r="B8994" s="75">
        <v>44061</v>
      </c>
      <c r="C8994" s="76">
        <v>45044</v>
      </c>
      <c r="D8994" s="77">
        <v>808</v>
      </c>
      <c r="E8994" s="77">
        <v>4</v>
      </c>
      <c r="F8994" s="78"/>
      <c r="G8994" s="79">
        <v>45044.720358796316</v>
      </c>
      <c r="H8994" s="77">
        <v>148</v>
      </c>
      <c r="I8994" s="76">
        <v>45044.95</v>
      </c>
      <c r="J8994" s="78"/>
      <c r="K8994" s="80">
        <v>1</v>
      </c>
    </row>
    <row r="8995" spans="2:11" x14ac:dyDescent="0.3">
      <c r="B8995" s="75">
        <v>44062</v>
      </c>
      <c r="C8995" s="76">
        <v>45044</v>
      </c>
      <c r="D8995" s="77">
        <v>1040</v>
      </c>
      <c r="E8995" s="77">
        <v>2</v>
      </c>
      <c r="F8995" s="78"/>
      <c r="G8995" s="79">
        <v>45044.729479166686</v>
      </c>
      <c r="H8995" s="77">
        <v>176</v>
      </c>
      <c r="I8995" s="76">
        <v>45044.95</v>
      </c>
      <c r="J8995" s="78"/>
      <c r="K8995" s="80">
        <v>1</v>
      </c>
    </row>
    <row r="8996" spans="2:11" x14ac:dyDescent="0.3">
      <c r="B8996" s="75">
        <v>44063</v>
      </c>
      <c r="C8996" s="76">
        <v>45044</v>
      </c>
      <c r="D8996" s="77">
        <v>1301</v>
      </c>
      <c r="E8996" s="77">
        <v>6</v>
      </c>
      <c r="F8996" s="78"/>
      <c r="G8996" s="79">
        <v>45044.739594907427</v>
      </c>
      <c r="H8996" s="77">
        <v>156</v>
      </c>
      <c r="I8996" s="76">
        <v>45044.95</v>
      </c>
      <c r="J8996" s="78"/>
      <c r="K8996" s="80">
        <v>1</v>
      </c>
    </row>
    <row r="8997" spans="2:11" x14ac:dyDescent="0.3">
      <c r="B8997" s="75">
        <v>44064</v>
      </c>
      <c r="C8997" s="76">
        <v>45044</v>
      </c>
      <c r="D8997" s="77">
        <v>1034</v>
      </c>
      <c r="E8997" s="77">
        <v>4</v>
      </c>
      <c r="F8997" s="78"/>
      <c r="G8997" s="79">
        <v>45044.752800925948</v>
      </c>
      <c r="H8997" s="77">
        <v>168</v>
      </c>
      <c r="I8997" s="76">
        <v>45044.95</v>
      </c>
      <c r="J8997" s="78"/>
      <c r="K8997" s="80">
        <v>1</v>
      </c>
    </row>
    <row r="8998" spans="2:11" x14ac:dyDescent="0.3">
      <c r="B8998" s="75">
        <v>44065</v>
      </c>
      <c r="C8998" s="76">
        <v>45044</v>
      </c>
      <c r="D8998" s="77">
        <v>346</v>
      </c>
      <c r="E8998" s="77">
        <v>6</v>
      </c>
      <c r="F8998" s="78"/>
      <c r="G8998" s="79">
        <v>45044.763506944466</v>
      </c>
      <c r="H8998" s="77">
        <v>144</v>
      </c>
      <c r="I8998" s="76">
        <v>45044.95</v>
      </c>
      <c r="J8998" s="78"/>
      <c r="K8998" s="80">
        <v>1</v>
      </c>
    </row>
    <row r="8999" spans="2:11" x14ac:dyDescent="0.3">
      <c r="B8999" s="75">
        <v>44066</v>
      </c>
      <c r="C8999" s="76">
        <v>45044</v>
      </c>
      <c r="D8999" s="77">
        <v>29</v>
      </c>
      <c r="E8999" s="77">
        <v>5</v>
      </c>
      <c r="F8999" s="78"/>
      <c r="G8999" s="79">
        <v>45044.77061342595</v>
      </c>
      <c r="H8999" s="77">
        <v>147</v>
      </c>
      <c r="I8999" s="76">
        <v>45044.95</v>
      </c>
      <c r="J8999" s="78"/>
      <c r="K8999" s="80">
        <v>1</v>
      </c>
    </row>
    <row r="9000" spans="2:11" x14ac:dyDescent="0.3">
      <c r="B9000" s="75">
        <v>44067</v>
      </c>
      <c r="C9000" s="76">
        <v>45044</v>
      </c>
      <c r="D9000" s="77">
        <v>459</v>
      </c>
      <c r="E9000" s="77">
        <v>6</v>
      </c>
      <c r="F9000" s="78"/>
      <c r="G9000" s="79">
        <v>45044.784803240764</v>
      </c>
      <c r="H9000" s="77">
        <v>143</v>
      </c>
      <c r="I9000" s="76">
        <v>45044.95</v>
      </c>
      <c r="J9000" s="78"/>
      <c r="K9000" s="80">
        <v>1</v>
      </c>
    </row>
    <row r="9001" spans="2:11" x14ac:dyDescent="0.3">
      <c r="B9001" s="75">
        <v>44068</v>
      </c>
      <c r="C9001" s="76">
        <v>45044</v>
      </c>
      <c r="D9001" s="77">
        <v>1142</v>
      </c>
      <c r="E9001" s="77">
        <v>6</v>
      </c>
      <c r="F9001" s="78"/>
      <c r="G9001" s="79">
        <v>45044.794768518543</v>
      </c>
      <c r="H9001" s="77">
        <v>155</v>
      </c>
      <c r="I9001" s="76">
        <v>45044.95</v>
      </c>
      <c r="J9001" s="78"/>
      <c r="K9001" s="80">
        <v>1</v>
      </c>
    </row>
    <row r="9002" spans="2:11" x14ac:dyDescent="0.3">
      <c r="B9002" s="75">
        <v>44069</v>
      </c>
      <c r="C9002" s="76">
        <v>45044</v>
      </c>
      <c r="D9002" s="77">
        <v>96</v>
      </c>
      <c r="E9002" s="77">
        <v>4</v>
      </c>
      <c r="F9002" s="78"/>
      <c r="G9002" s="79">
        <v>45044.80358796299</v>
      </c>
      <c r="H9002" s="77">
        <v>151</v>
      </c>
      <c r="I9002" s="76">
        <v>45044.95</v>
      </c>
      <c r="J9002" s="78"/>
      <c r="K9002" s="80">
        <v>1</v>
      </c>
    </row>
    <row r="9003" spans="2:11" x14ac:dyDescent="0.3">
      <c r="B9003" s="75">
        <v>44070</v>
      </c>
      <c r="C9003" s="76">
        <v>45044</v>
      </c>
      <c r="D9003" s="77">
        <v>792</v>
      </c>
      <c r="E9003" s="77">
        <v>6</v>
      </c>
      <c r="F9003" s="78"/>
      <c r="G9003" s="79">
        <v>45044.816493055579</v>
      </c>
      <c r="H9003" s="77">
        <v>148</v>
      </c>
      <c r="I9003" s="76">
        <v>45044.95</v>
      </c>
      <c r="J9003" s="78"/>
      <c r="K9003" s="80">
        <v>1</v>
      </c>
    </row>
    <row r="9004" spans="2:11" x14ac:dyDescent="0.3">
      <c r="B9004" s="75">
        <v>44071</v>
      </c>
      <c r="C9004" s="76">
        <v>45044</v>
      </c>
      <c r="D9004" s="77">
        <v>229</v>
      </c>
      <c r="E9004" s="77">
        <v>6</v>
      </c>
      <c r="F9004" s="78"/>
      <c r="G9004" s="79">
        <v>45044.830729166693</v>
      </c>
      <c r="H9004" s="77">
        <v>174</v>
      </c>
      <c r="I9004" s="76">
        <v>45044.95</v>
      </c>
      <c r="J9004" s="78"/>
      <c r="K9004" s="80">
        <v>1</v>
      </c>
    </row>
    <row r="9005" spans="2:11" x14ac:dyDescent="0.3">
      <c r="B9005" s="75">
        <v>44072</v>
      </c>
      <c r="C9005" s="76">
        <v>45044</v>
      </c>
      <c r="D9005" s="77">
        <v>66</v>
      </c>
      <c r="E9005" s="77">
        <v>4</v>
      </c>
      <c r="F9005" s="78"/>
      <c r="G9005" s="79">
        <v>45044.839490740771</v>
      </c>
      <c r="H9005" s="77">
        <v>141</v>
      </c>
      <c r="I9005" s="76">
        <v>45044.95</v>
      </c>
      <c r="J9005" s="78"/>
      <c r="K9005" s="80">
        <v>1</v>
      </c>
    </row>
    <row r="9006" spans="2:11" x14ac:dyDescent="0.3">
      <c r="B9006" s="75">
        <v>44073</v>
      </c>
      <c r="C9006" s="76">
        <v>45044</v>
      </c>
      <c r="D9006" s="77">
        <v>1127</v>
      </c>
      <c r="E9006" s="77">
        <v>4</v>
      </c>
      <c r="F9006" s="78"/>
      <c r="G9006" s="79">
        <v>45044.847118055586</v>
      </c>
      <c r="H9006" s="77">
        <v>165</v>
      </c>
      <c r="I9006" s="76">
        <v>45044.95</v>
      </c>
      <c r="J9006" s="78"/>
      <c r="K9006" s="80">
        <v>1</v>
      </c>
    </row>
    <row r="9007" spans="2:11" x14ac:dyDescent="0.3">
      <c r="B9007" s="75">
        <v>44074</v>
      </c>
      <c r="C9007" s="76">
        <v>45044</v>
      </c>
      <c r="D9007" s="77">
        <v>113</v>
      </c>
      <c r="E9007" s="77">
        <v>5</v>
      </c>
      <c r="F9007" s="78"/>
      <c r="G9007" s="79">
        <v>45044.859421296329</v>
      </c>
      <c r="H9007" s="77">
        <v>146</v>
      </c>
      <c r="I9007" s="76">
        <v>45044.95</v>
      </c>
      <c r="J9007" s="78"/>
      <c r="K9007" s="80">
        <v>1</v>
      </c>
    </row>
    <row r="9008" spans="2:11" x14ac:dyDescent="0.3">
      <c r="B9008" s="75">
        <v>44075</v>
      </c>
      <c r="C9008" s="76">
        <v>45044</v>
      </c>
      <c r="D9008" s="77">
        <v>1383</v>
      </c>
      <c r="E9008" s="77">
        <v>4</v>
      </c>
      <c r="F9008" s="78"/>
      <c r="G9008" s="79">
        <v>45044.867222222252</v>
      </c>
      <c r="H9008" s="77">
        <v>171</v>
      </c>
      <c r="I9008" s="76">
        <v>45044.95</v>
      </c>
      <c r="J9008" s="78"/>
      <c r="K9008" s="80">
        <v>1</v>
      </c>
    </row>
    <row r="9009" spans="2:11" x14ac:dyDescent="0.3">
      <c r="B9009" s="75">
        <v>44076</v>
      </c>
      <c r="C9009" s="76">
        <v>45044</v>
      </c>
      <c r="D9009" s="77">
        <v>1131</v>
      </c>
      <c r="E9009" s="77">
        <v>5</v>
      </c>
      <c r="F9009" s="78"/>
      <c r="G9009" s="79">
        <v>45044.878275462994</v>
      </c>
      <c r="H9009" s="77">
        <v>161</v>
      </c>
      <c r="I9009" s="76">
        <v>45044.95</v>
      </c>
      <c r="J9009" s="78"/>
      <c r="K9009" s="80">
        <v>1</v>
      </c>
    </row>
    <row r="9010" spans="2:11" x14ac:dyDescent="0.3">
      <c r="B9010" s="75">
        <v>44077</v>
      </c>
      <c r="C9010" s="76">
        <v>45044</v>
      </c>
      <c r="D9010" s="77">
        <v>246</v>
      </c>
      <c r="E9010" s="77">
        <v>1</v>
      </c>
      <c r="F9010" s="78"/>
      <c r="G9010" s="79">
        <v>45044.888379629658</v>
      </c>
      <c r="H9010" s="77">
        <v>175</v>
      </c>
      <c r="I9010" s="76">
        <v>45044.95</v>
      </c>
      <c r="J9010" s="78"/>
      <c r="K9010" s="80">
        <v>1</v>
      </c>
    </row>
    <row r="9011" spans="2:11" x14ac:dyDescent="0.3">
      <c r="B9011" s="75">
        <v>44078</v>
      </c>
      <c r="C9011" s="76">
        <v>45044</v>
      </c>
      <c r="D9011" s="77">
        <v>993</v>
      </c>
      <c r="E9011" s="77">
        <v>5</v>
      </c>
      <c r="F9011" s="78"/>
      <c r="G9011" s="79">
        <v>45044.899884259285</v>
      </c>
      <c r="H9011" s="77">
        <v>172</v>
      </c>
      <c r="I9011" s="76">
        <v>45044.95</v>
      </c>
      <c r="J9011" s="78"/>
      <c r="K9011" s="80">
        <v>1</v>
      </c>
    </row>
    <row r="9012" spans="2:11" x14ac:dyDescent="0.3">
      <c r="B9012" s="75">
        <v>44079</v>
      </c>
      <c r="C9012" s="76">
        <v>45044</v>
      </c>
      <c r="D9012" s="77">
        <v>529</v>
      </c>
      <c r="E9012" s="77">
        <v>3</v>
      </c>
      <c r="F9012" s="78"/>
      <c r="G9012" s="79">
        <v>45044.913854166691</v>
      </c>
      <c r="H9012" s="77">
        <v>154</v>
      </c>
      <c r="I9012" s="76">
        <v>45044.95</v>
      </c>
      <c r="J9012" s="78"/>
      <c r="K9012" s="80">
        <v>1</v>
      </c>
    </row>
    <row r="9013" spans="2:11" x14ac:dyDescent="0.3">
      <c r="B9013" s="75">
        <v>44080</v>
      </c>
      <c r="C9013" s="76">
        <v>45047</v>
      </c>
      <c r="D9013" s="77">
        <v>563</v>
      </c>
      <c r="E9013" s="77">
        <v>1</v>
      </c>
      <c r="F9013" s="78"/>
      <c r="G9013" s="79">
        <v>45047.333333333336</v>
      </c>
      <c r="H9013" s="77">
        <v>155</v>
      </c>
      <c r="I9013" s="76">
        <v>45047.970833333333</v>
      </c>
      <c r="J9013" s="78"/>
      <c r="K9013" s="80">
        <v>1</v>
      </c>
    </row>
    <row r="9014" spans="2:11" x14ac:dyDescent="0.3">
      <c r="B9014" s="75">
        <v>44081</v>
      </c>
      <c r="C9014" s="76">
        <v>45047</v>
      </c>
      <c r="D9014" s="77">
        <v>952</v>
      </c>
      <c r="E9014" s="77">
        <v>3</v>
      </c>
      <c r="F9014" s="78"/>
      <c r="G9014" s="79">
        <v>45047.341504629629</v>
      </c>
      <c r="H9014" s="77">
        <v>142</v>
      </c>
      <c r="I9014" s="76">
        <v>45047.970833333333</v>
      </c>
      <c r="J9014" s="78"/>
      <c r="K9014" s="80">
        <v>1</v>
      </c>
    </row>
    <row r="9015" spans="2:11" x14ac:dyDescent="0.3">
      <c r="B9015" s="75">
        <v>44082</v>
      </c>
      <c r="C9015" s="76">
        <v>45047</v>
      </c>
      <c r="D9015" s="77">
        <v>478</v>
      </c>
      <c r="E9015" s="77">
        <v>4</v>
      </c>
      <c r="F9015" s="78"/>
      <c r="G9015" s="79">
        <v>45047.356712962959</v>
      </c>
      <c r="H9015" s="77">
        <v>140</v>
      </c>
      <c r="I9015" s="76">
        <v>45047.970833333333</v>
      </c>
      <c r="J9015" s="78"/>
      <c r="K9015" s="80">
        <v>1</v>
      </c>
    </row>
    <row r="9016" spans="2:11" x14ac:dyDescent="0.3">
      <c r="B9016" s="75">
        <v>44083</v>
      </c>
      <c r="C9016" s="76">
        <v>45047</v>
      </c>
      <c r="D9016" s="77">
        <v>1136</v>
      </c>
      <c r="E9016" s="77">
        <v>1</v>
      </c>
      <c r="F9016" s="78"/>
      <c r="G9016" s="79">
        <v>45047.370289351849</v>
      </c>
      <c r="H9016" s="77">
        <v>177</v>
      </c>
      <c r="I9016" s="76">
        <v>45047.970833333333</v>
      </c>
      <c r="J9016" s="78"/>
      <c r="K9016" s="80">
        <v>1</v>
      </c>
    </row>
    <row r="9017" spans="2:11" x14ac:dyDescent="0.3">
      <c r="B9017" s="75">
        <v>44084</v>
      </c>
      <c r="C9017" s="76">
        <v>45047</v>
      </c>
      <c r="D9017" s="77">
        <v>462</v>
      </c>
      <c r="E9017" s="77">
        <v>5</v>
      </c>
      <c r="F9017" s="78"/>
      <c r="G9017" s="79">
        <v>45047.381562499999</v>
      </c>
      <c r="H9017" s="77">
        <v>174</v>
      </c>
      <c r="I9017" s="76">
        <v>45047.970833333333</v>
      </c>
      <c r="J9017" s="78"/>
      <c r="K9017" s="80">
        <v>1</v>
      </c>
    </row>
    <row r="9018" spans="2:11" x14ac:dyDescent="0.3">
      <c r="B9018" s="75">
        <v>44085</v>
      </c>
      <c r="C9018" s="76">
        <v>45047</v>
      </c>
      <c r="D9018" s="77">
        <v>779</v>
      </c>
      <c r="E9018" s="77">
        <v>2</v>
      </c>
      <c r="F9018" s="78"/>
      <c r="G9018" s="79">
        <v>45047.390011574076</v>
      </c>
      <c r="H9018" s="77">
        <v>142</v>
      </c>
      <c r="I9018" s="76">
        <v>45047.970833333333</v>
      </c>
      <c r="J9018" s="78"/>
      <c r="K9018" s="80">
        <v>1</v>
      </c>
    </row>
    <row r="9019" spans="2:11" x14ac:dyDescent="0.3">
      <c r="B9019" s="75">
        <v>44086</v>
      </c>
      <c r="C9019" s="76">
        <v>45047</v>
      </c>
      <c r="D9019" s="77">
        <v>1085</v>
      </c>
      <c r="E9019" s="77">
        <v>2</v>
      </c>
      <c r="F9019" s="78"/>
      <c r="G9019" s="79">
        <v>45047.398136574076</v>
      </c>
      <c r="H9019" s="77">
        <v>146</v>
      </c>
      <c r="I9019" s="76">
        <v>45047.970833333333</v>
      </c>
      <c r="J9019" s="78"/>
      <c r="K9019" s="80">
        <v>1</v>
      </c>
    </row>
    <row r="9020" spans="2:11" x14ac:dyDescent="0.3">
      <c r="B9020" s="75">
        <v>44087</v>
      </c>
      <c r="C9020" s="76">
        <v>45047</v>
      </c>
      <c r="D9020" s="77">
        <v>930</v>
      </c>
      <c r="E9020" s="77">
        <v>6</v>
      </c>
      <c r="F9020" s="78"/>
      <c r="G9020" s="79">
        <v>45047.405648148153</v>
      </c>
      <c r="H9020" s="77">
        <v>164</v>
      </c>
      <c r="I9020" s="76">
        <v>45047.970833333333</v>
      </c>
      <c r="J9020" s="78"/>
      <c r="K9020" s="80">
        <v>1</v>
      </c>
    </row>
    <row r="9021" spans="2:11" x14ac:dyDescent="0.3">
      <c r="B9021" s="75">
        <v>44088</v>
      </c>
      <c r="C9021" s="76">
        <v>45047</v>
      </c>
      <c r="D9021" s="77">
        <v>324</v>
      </c>
      <c r="E9021" s="77">
        <v>4</v>
      </c>
      <c r="F9021" s="78"/>
      <c r="G9021" s="79">
        <v>45047.420266203706</v>
      </c>
      <c r="H9021" s="77">
        <v>167</v>
      </c>
      <c r="I9021" s="76">
        <v>45047.970833333333</v>
      </c>
      <c r="J9021" s="78"/>
      <c r="K9021" s="80">
        <v>1</v>
      </c>
    </row>
    <row r="9022" spans="2:11" x14ac:dyDescent="0.3">
      <c r="B9022" s="75">
        <v>44089</v>
      </c>
      <c r="C9022" s="76">
        <v>45047</v>
      </c>
      <c r="D9022" s="77">
        <v>422</v>
      </c>
      <c r="E9022" s="77">
        <v>4</v>
      </c>
      <c r="F9022" s="78"/>
      <c r="G9022" s="79">
        <v>45047.431631944448</v>
      </c>
      <c r="H9022" s="77">
        <v>151</v>
      </c>
      <c r="I9022" s="76">
        <v>45047.970833333333</v>
      </c>
      <c r="J9022" s="78"/>
      <c r="K9022" s="80">
        <v>1</v>
      </c>
    </row>
    <row r="9023" spans="2:11" x14ac:dyDescent="0.3">
      <c r="B9023" s="75">
        <v>44090</v>
      </c>
      <c r="C9023" s="76">
        <v>45047</v>
      </c>
      <c r="D9023" s="77">
        <v>681</v>
      </c>
      <c r="E9023" s="77">
        <v>2</v>
      </c>
      <c r="F9023" s="78"/>
      <c r="G9023" s="79">
        <v>45047.446192129632</v>
      </c>
      <c r="H9023" s="77">
        <v>149</v>
      </c>
      <c r="I9023" s="76">
        <v>45047.970833333333</v>
      </c>
      <c r="J9023" s="78"/>
      <c r="K9023" s="80">
        <v>1</v>
      </c>
    </row>
    <row r="9024" spans="2:11" x14ac:dyDescent="0.3">
      <c r="B9024" s="75">
        <v>44091</v>
      </c>
      <c r="C9024" s="76">
        <v>45047</v>
      </c>
      <c r="D9024" s="77">
        <v>229</v>
      </c>
      <c r="E9024" s="77">
        <v>2</v>
      </c>
      <c r="F9024" s="78"/>
      <c r="G9024" s="79">
        <v>45047.461643518523</v>
      </c>
      <c r="H9024" s="77">
        <v>143</v>
      </c>
      <c r="I9024" s="76">
        <v>45047.970833333333</v>
      </c>
      <c r="J9024" s="78"/>
      <c r="K9024" s="80">
        <v>1</v>
      </c>
    </row>
    <row r="9025" spans="2:11" x14ac:dyDescent="0.3">
      <c r="B9025" s="75">
        <v>44092</v>
      </c>
      <c r="C9025" s="76">
        <v>45047</v>
      </c>
      <c r="D9025" s="77">
        <v>842</v>
      </c>
      <c r="E9025" s="77">
        <v>4</v>
      </c>
      <c r="F9025" s="78"/>
      <c r="G9025" s="79">
        <v>45047.47047453704</v>
      </c>
      <c r="H9025" s="77">
        <v>155</v>
      </c>
      <c r="I9025" s="76">
        <v>45047.970833333333</v>
      </c>
      <c r="J9025" s="78"/>
      <c r="K9025" s="80">
        <v>1</v>
      </c>
    </row>
    <row r="9026" spans="2:11" x14ac:dyDescent="0.3">
      <c r="B9026" s="75">
        <v>44093</v>
      </c>
      <c r="C9026" s="76">
        <v>45047</v>
      </c>
      <c r="D9026" s="77">
        <v>1130</v>
      </c>
      <c r="E9026" s="77">
        <v>6</v>
      </c>
      <c r="F9026" s="78"/>
      <c r="G9026" s="79">
        <v>45047.485972222225</v>
      </c>
      <c r="H9026" s="77">
        <v>155</v>
      </c>
      <c r="I9026" s="76">
        <v>45047.970833333333</v>
      </c>
      <c r="J9026" s="78"/>
      <c r="K9026" s="80">
        <v>1</v>
      </c>
    </row>
    <row r="9027" spans="2:11" x14ac:dyDescent="0.3">
      <c r="B9027" s="75">
        <v>44094</v>
      </c>
      <c r="C9027" s="76">
        <v>45047</v>
      </c>
      <c r="D9027" s="77">
        <v>428</v>
      </c>
      <c r="E9027" s="77">
        <v>2</v>
      </c>
      <c r="F9027" s="78"/>
      <c r="G9027" s="79">
        <v>45047.497615740744</v>
      </c>
      <c r="H9027" s="77">
        <v>171</v>
      </c>
      <c r="I9027" s="76">
        <v>45047.970833333333</v>
      </c>
      <c r="J9027" s="78"/>
      <c r="K9027" s="80">
        <v>1</v>
      </c>
    </row>
    <row r="9028" spans="2:11" x14ac:dyDescent="0.3">
      <c r="B9028" s="75">
        <v>44095</v>
      </c>
      <c r="C9028" s="76">
        <v>45047</v>
      </c>
      <c r="D9028" s="77">
        <v>1264</v>
      </c>
      <c r="E9028" s="77">
        <v>1</v>
      </c>
      <c r="F9028" s="78"/>
      <c r="G9028" s="79">
        <v>45047.512546296297</v>
      </c>
      <c r="H9028" s="77">
        <v>150</v>
      </c>
      <c r="I9028" s="76">
        <v>45047.970833333333</v>
      </c>
      <c r="J9028" s="78"/>
      <c r="K9028" s="80">
        <v>1</v>
      </c>
    </row>
    <row r="9029" spans="2:11" x14ac:dyDescent="0.3">
      <c r="B9029" s="75">
        <v>44096</v>
      </c>
      <c r="C9029" s="76">
        <v>45047</v>
      </c>
      <c r="D9029" s="77">
        <v>287</v>
      </c>
      <c r="E9029" s="77">
        <v>6</v>
      </c>
      <c r="F9029" s="78"/>
      <c r="G9029" s="79">
        <v>45047.525740740741</v>
      </c>
      <c r="H9029" s="77">
        <v>142</v>
      </c>
      <c r="I9029" s="76">
        <v>45047.970833333333</v>
      </c>
      <c r="J9029" s="78"/>
      <c r="K9029" s="80">
        <v>1</v>
      </c>
    </row>
    <row r="9030" spans="2:11" x14ac:dyDescent="0.3">
      <c r="B9030" s="75">
        <v>44097</v>
      </c>
      <c r="C9030" s="76">
        <v>45047</v>
      </c>
      <c r="D9030" s="77">
        <v>446</v>
      </c>
      <c r="E9030" s="77">
        <v>3</v>
      </c>
      <c r="F9030" s="78"/>
      <c r="G9030" s="79">
        <v>45047.539282407408</v>
      </c>
      <c r="H9030" s="77">
        <v>149</v>
      </c>
      <c r="I9030" s="76">
        <v>45047.970833333333</v>
      </c>
      <c r="J9030" s="78"/>
      <c r="K9030" s="80">
        <v>1</v>
      </c>
    </row>
    <row r="9031" spans="2:11" x14ac:dyDescent="0.3">
      <c r="B9031" s="75">
        <v>44098</v>
      </c>
      <c r="C9031" s="76">
        <v>45047</v>
      </c>
      <c r="D9031" s="77">
        <v>834</v>
      </c>
      <c r="E9031" s="77">
        <v>4</v>
      </c>
      <c r="F9031" s="78"/>
      <c r="G9031" s="79">
        <v>45047.546875</v>
      </c>
      <c r="H9031" s="77">
        <v>147</v>
      </c>
      <c r="I9031" s="76">
        <v>45047.970833333333</v>
      </c>
      <c r="J9031" s="78"/>
      <c r="K9031" s="80">
        <v>1</v>
      </c>
    </row>
    <row r="9032" spans="2:11" x14ac:dyDescent="0.3">
      <c r="B9032" s="75">
        <v>44099</v>
      </c>
      <c r="C9032" s="76">
        <v>45047</v>
      </c>
      <c r="D9032" s="77">
        <v>240</v>
      </c>
      <c r="E9032" s="77">
        <v>5</v>
      </c>
      <c r="F9032" s="78"/>
      <c r="G9032" s="79">
        <v>45047.556793981479</v>
      </c>
      <c r="H9032" s="77">
        <v>160</v>
      </c>
      <c r="I9032" s="76">
        <v>45047.970833333333</v>
      </c>
      <c r="J9032" s="78"/>
      <c r="K9032" s="80">
        <v>1</v>
      </c>
    </row>
    <row r="9033" spans="2:11" x14ac:dyDescent="0.3">
      <c r="B9033" s="75">
        <v>44100</v>
      </c>
      <c r="C9033" s="76">
        <v>45047</v>
      </c>
      <c r="D9033" s="77">
        <v>1300</v>
      </c>
      <c r="E9033" s="77">
        <v>6</v>
      </c>
      <c r="F9033" s="78"/>
      <c r="G9033" s="79">
        <v>45047.564537037033</v>
      </c>
      <c r="H9033" s="77">
        <v>168</v>
      </c>
      <c r="I9033" s="76">
        <v>45047.970833333333</v>
      </c>
      <c r="J9033" s="78"/>
      <c r="K9033" s="80">
        <v>1</v>
      </c>
    </row>
    <row r="9034" spans="2:11" x14ac:dyDescent="0.3">
      <c r="B9034" s="75">
        <v>44101</v>
      </c>
      <c r="C9034" s="76">
        <v>45047</v>
      </c>
      <c r="D9034" s="77">
        <v>325</v>
      </c>
      <c r="E9034" s="77">
        <v>6</v>
      </c>
      <c r="F9034" s="78"/>
      <c r="G9034" s="79">
        <v>45047.575173611105</v>
      </c>
      <c r="H9034" s="77">
        <v>178</v>
      </c>
      <c r="I9034" s="76">
        <v>45047.970833333333</v>
      </c>
      <c r="J9034" s="78"/>
      <c r="K9034" s="80">
        <v>1</v>
      </c>
    </row>
    <row r="9035" spans="2:11" x14ac:dyDescent="0.3">
      <c r="B9035" s="75">
        <v>44102</v>
      </c>
      <c r="C9035" s="76">
        <v>45047</v>
      </c>
      <c r="D9035" s="77">
        <v>280</v>
      </c>
      <c r="E9035" s="77">
        <v>5</v>
      </c>
      <c r="F9035" s="78"/>
      <c r="G9035" s="79">
        <v>45047.59056712962</v>
      </c>
      <c r="H9035" s="77">
        <v>148</v>
      </c>
      <c r="I9035" s="76">
        <v>45047.970833333333</v>
      </c>
      <c r="J9035" s="78"/>
      <c r="K9035" s="80">
        <v>1</v>
      </c>
    </row>
    <row r="9036" spans="2:11" x14ac:dyDescent="0.3">
      <c r="B9036" s="75">
        <v>44103</v>
      </c>
      <c r="C9036" s="76">
        <v>45047</v>
      </c>
      <c r="D9036" s="77">
        <v>555</v>
      </c>
      <c r="E9036" s="77">
        <v>6</v>
      </c>
      <c r="F9036" s="78"/>
      <c r="G9036" s="79">
        <v>45047.600914351846</v>
      </c>
      <c r="H9036" s="77">
        <v>147</v>
      </c>
      <c r="I9036" s="76">
        <v>45047.970833333333</v>
      </c>
      <c r="J9036" s="78"/>
      <c r="K9036" s="80">
        <v>1</v>
      </c>
    </row>
    <row r="9037" spans="2:11" x14ac:dyDescent="0.3">
      <c r="B9037" s="75">
        <v>44104</v>
      </c>
      <c r="C9037" s="76">
        <v>45047</v>
      </c>
      <c r="D9037" s="77">
        <v>1152</v>
      </c>
      <c r="E9037" s="77">
        <v>6</v>
      </c>
      <c r="F9037" s="78"/>
      <c r="G9037" s="79">
        <v>45047.616354166661</v>
      </c>
      <c r="H9037" s="77">
        <v>140</v>
      </c>
      <c r="I9037" s="76">
        <v>45047.970833333333</v>
      </c>
      <c r="J9037" s="78"/>
      <c r="K9037" s="80">
        <v>1</v>
      </c>
    </row>
    <row r="9038" spans="2:11" x14ac:dyDescent="0.3">
      <c r="B9038" s="75">
        <v>44105</v>
      </c>
      <c r="C9038" s="76">
        <v>45047</v>
      </c>
      <c r="D9038" s="77">
        <v>117</v>
      </c>
      <c r="E9038" s="77">
        <v>1</v>
      </c>
      <c r="F9038" s="78"/>
      <c r="G9038" s="79">
        <v>45047.631574074068</v>
      </c>
      <c r="H9038" s="77">
        <v>142</v>
      </c>
      <c r="I9038" s="76">
        <v>45047.970833333333</v>
      </c>
      <c r="J9038" s="78"/>
      <c r="K9038" s="80">
        <v>1</v>
      </c>
    </row>
    <row r="9039" spans="2:11" x14ac:dyDescent="0.3">
      <c r="B9039" s="75">
        <v>44106</v>
      </c>
      <c r="C9039" s="76">
        <v>45047</v>
      </c>
      <c r="D9039" s="77">
        <v>938</v>
      </c>
      <c r="E9039" s="77">
        <v>5</v>
      </c>
      <c r="F9039" s="78"/>
      <c r="G9039" s="79">
        <v>45047.645775462959</v>
      </c>
      <c r="H9039" s="77">
        <v>174</v>
      </c>
      <c r="I9039" s="76">
        <v>45047.970833333333</v>
      </c>
      <c r="J9039" s="78"/>
      <c r="K9039" s="80">
        <v>1</v>
      </c>
    </row>
    <row r="9040" spans="2:11" x14ac:dyDescent="0.3">
      <c r="B9040" s="75">
        <v>44107</v>
      </c>
      <c r="C9040" s="76">
        <v>45047</v>
      </c>
      <c r="D9040" s="77">
        <v>1037</v>
      </c>
      <c r="E9040" s="77">
        <v>3</v>
      </c>
      <c r="F9040" s="78"/>
      <c r="G9040" s="79">
        <v>45047.656689814808</v>
      </c>
      <c r="H9040" s="77">
        <v>155</v>
      </c>
      <c r="I9040" s="76">
        <v>45047.970833333333</v>
      </c>
      <c r="J9040" s="78"/>
      <c r="K9040" s="80">
        <v>1</v>
      </c>
    </row>
    <row r="9041" spans="2:11" x14ac:dyDescent="0.3">
      <c r="B9041" s="75">
        <v>44108</v>
      </c>
      <c r="C9041" s="76">
        <v>45047</v>
      </c>
      <c r="D9041" s="77">
        <v>655</v>
      </c>
      <c r="E9041" s="77">
        <v>3</v>
      </c>
      <c r="F9041" s="78"/>
      <c r="G9041" s="79">
        <v>45047.67083333333</v>
      </c>
      <c r="H9041" s="77">
        <v>150</v>
      </c>
      <c r="I9041" s="76">
        <v>45047.970833333333</v>
      </c>
      <c r="J9041" s="78"/>
      <c r="K9041" s="80">
        <v>1</v>
      </c>
    </row>
    <row r="9042" spans="2:11" x14ac:dyDescent="0.3">
      <c r="B9042" s="75">
        <v>44109</v>
      </c>
      <c r="C9042" s="76">
        <v>45047</v>
      </c>
      <c r="D9042" s="77">
        <v>1162</v>
      </c>
      <c r="E9042" s="77">
        <v>5</v>
      </c>
      <c r="F9042" s="78"/>
      <c r="G9042" s="79">
        <v>45047.683564814812</v>
      </c>
      <c r="H9042" s="77">
        <v>168</v>
      </c>
      <c r="I9042" s="76">
        <v>45047.970833333333</v>
      </c>
      <c r="J9042" s="78"/>
      <c r="K9042" s="80">
        <v>1</v>
      </c>
    </row>
    <row r="9043" spans="2:11" x14ac:dyDescent="0.3">
      <c r="B9043" s="75">
        <v>44110</v>
      </c>
      <c r="C9043" s="76">
        <v>45047</v>
      </c>
      <c r="D9043" s="77">
        <v>963</v>
      </c>
      <c r="E9043" s="77">
        <v>4</v>
      </c>
      <c r="F9043" s="78"/>
      <c r="G9043" s="79">
        <v>45047.695462962962</v>
      </c>
      <c r="H9043" s="77">
        <v>158</v>
      </c>
      <c r="I9043" s="76">
        <v>45047.970833333333</v>
      </c>
      <c r="J9043" s="78"/>
      <c r="K9043" s="80">
        <v>1</v>
      </c>
    </row>
    <row r="9044" spans="2:11" x14ac:dyDescent="0.3">
      <c r="B9044" s="75">
        <v>44111</v>
      </c>
      <c r="C9044" s="76">
        <v>45047</v>
      </c>
      <c r="D9044" s="77">
        <v>3</v>
      </c>
      <c r="E9044" s="77">
        <v>3</v>
      </c>
      <c r="F9044" s="78"/>
      <c r="G9044" s="79">
        <v>45047.708865740737</v>
      </c>
      <c r="H9044" s="77">
        <v>140</v>
      </c>
      <c r="I9044" s="76">
        <v>45047.970833333333</v>
      </c>
      <c r="J9044" s="78"/>
      <c r="K9044" s="80">
        <v>1</v>
      </c>
    </row>
    <row r="9045" spans="2:11" x14ac:dyDescent="0.3">
      <c r="B9045" s="75">
        <v>44112</v>
      </c>
      <c r="C9045" s="76">
        <v>45047</v>
      </c>
      <c r="D9045" s="77">
        <v>743</v>
      </c>
      <c r="E9045" s="77">
        <v>5</v>
      </c>
      <c r="F9045" s="78"/>
      <c r="G9045" s="79">
        <v>45047.723321759258</v>
      </c>
      <c r="H9045" s="77">
        <v>162</v>
      </c>
      <c r="I9045" s="76">
        <v>45047.970833333333</v>
      </c>
      <c r="J9045" s="78"/>
      <c r="K9045" s="80">
        <v>1</v>
      </c>
    </row>
    <row r="9046" spans="2:11" x14ac:dyDescent="0.3">
      <c r="B9046" s="75">
        <v>44113</v>
      </c>
      <c r="C9046" s="76">
        <v>45047</v>
      </c>
      <c r="D9046" s="77">
        <v>484</v>
      </c>
      <c r="E9046" s="77">
        <v>5</v>
      </c>
      <c r="F9046" s="78"/>
      <c r="G9046" s="79">
        <v>45047.736689814818</v>
      </c>
      <c r="H9046" s="77">
        <v>160</v>
      </c>
      <c r="I9046" s="76">
        <v>45047.970833333333</v>
      </c>
      <c r="J9046" s="78"/>
      <c r="K9046" s="80">
        <v>1</v>
      </c>
    </row>
    <row r="9047" spans="2:11" x14ac:dyDescent="0.3">
      <c r="B9047" s="75">
        <v>44114</v>
      </c>
      <c r="C9047" s="76">
        <v>45047</v>
      </c>
      <c r="D9047" s="77">
        <v>1109</v>
      </c>
      <c r="E9047" s="77">
        <v>2</v>
      </c>
      <c r="F9047" s="78"/>
      <c r="G9047" s="79">
        <v>45047.751469907409</v>
      </c>
      <c r="H9047" s="77">
        <v>179</v>
      </c>
      <c r="I9047" s="76">
        <v>45047.970833333333</v>
      </c>
      <c r="J9047" s="78"/>
      <c r="K9047" s="80">
        <v>1</v>
      </c>
    </row>
    <row r="9048" spans="2:11" x14ac:dyDescent="0.3">
      <c r="B9048" s="75">
        <v>44115</v>
      </c>
      <c r="C9048" s="76">
        <v>45047</v>
      </c>
      <c r="D9048" s="77">
        <v>1105</v>
      </c>
      <c r="E9048" s="77">
        <v>5</v>
      </c>
      <c r="F9048" s="78"/>
      <c r="G9048" s="79">
        <v>45047.76048611111</v>
      </c>
      <c r="H9048" s="77">
        <v>179</v>
      </c>
      <c r="I9048" s="76">
        <v>45047.970833333333</v>
      </c>
      <c r="J9048" s="78"/>
      <c r="K9048" s="80">
        <v>1</v>
      </c>
    </row>
    <row r="9049" spans="2:11" x14ac:dyDescent="0.3">
      <c r="B9049" s="75">
        <v>44116</v>
      </c>
      <c r="C9049" s="76">
        <v>45047</v>
      </c>
      <c r="D9049" s="77">
        <v>832</v>
      </c>
      <c r="E9049" s="77">
        <v>4</v>
      </c>
      <c r="F9049" s="78"/>
      <c r="G9049" s="79">
        <v>45047.774733796294</v>
      </c>
      <c r="H9049" s="77">
        <v>153</v>
      </c>
      <c r="I9049" s="76">
        <v>45047.970833333333</v>
      </c>
      <c r="J9049" s="78"/>
      <c r="K9049" s="80">
        <v>1</v>
      </c>
    </row>
    <row r="9050" spans="2:11" x14ac:dyDescent="0.3">
      <c r="B9050" s="75">
        <v>44117</v>
      </c>
      <c r="C9050" s="76">
        <v>45047</v>
      </c>
      <c r="D9050" s="77">
        <v>306</v>
      </c>
      <c r="E9050" s="77">
        <v>2</v>
      </c>
      <c r="F9050" s="78"/>
      <c r="G9050" s="79">
        <v>45047.7893287037</v>
      </c>
      <c r="H9050" s="77">
        <v>151</v>
      </c>
      <c r="I9050" s="76">
        <v>45047.970833333333</v>
      </c>
      <c r="J9050" s="78"/>
      <c r="K9050" s="80">
        <v>1</v>
      </c>
    </row>
    <row r="9051" spans="2:11" x14ac:dyDescent="0.3">
      <c r="B9051" s="75">
        <v>44118</v>
      </c>
      <c r="C9051" s="76">
        <v>45047</v>
      </c>
      <c r="D9051" s="77">
        <v>447</v>
      </c>
      <c r="E9051" s="77">
        <v>3</v>
      </c>
      <c r="F9051" s="78"/>
      <c r="G9051" s="79">
        <v>45047.799861111111</v>
      </c>
      <c r="H9051" s="77">
        <v>163</v>
      </c>
      <c r="I9051" s="76">
        <v>45047.970833333333</v>
      </c>
      <c r="J9051" s="78"/>
      <c r="K9051" s="80">
        <v>1</v>
      </c>
    </row>
    <row r="9052" spans="2:11" x14ac:dyDescent="0.3">
      <c r="B9052" s="75">
        <v>44119</v>
      </c>
      <c r="C9052" s="76">
        <v>45047</v>
      </c>
      <c r="D9052" s="77">
        <v>1186</v>
      </c>
      <c r="E9052" s="77">
        <v>5</v>
      </c>
      <c r="F9052" s="78"/>
      <c r="G9052" s="79">
        <v>45047.812164351853</v>
      </c>
      <c r="H9052" s="77">
        <v>172</v>
      </c>
      <c r="I9052" s="76">
        <v>45047.970833333333</v>
      </c>
      <c r="J9052" s="78"/>
      <c r="K9052" s="80">
        <v>1</v>
      </c>
    </row>
    <row r="9053" spans="2:11" x14ac:dyDescent="0.3">
      <c r="B9053" s="75">
        <v>44120</v>
      </c>
      <c r="C9053" s="76">
        <v>45047</v>
      </c>
      <c r="D9053" s="77">
        <v>332</v>
      </c>
      <c r="E9053" s="77">
        <v>3</v>
      </c>
      <c r="F9053" s="78"/>
      <c r="G9053" s="79">
        <v>45047.824895833335</v>
      </c>
      <c r="H9053" s="77">
        <v>175</v>
      </c>
      <c r="I9053" s="76">
        <v>45047.970833333333</v>
      </c>
      <c r="J9053" s="78"/>
      <c r="K9053" s="80">
        <v>1</v>
      </c>
    </row>
    <row r="9054" spans="2:11" x14ac:dyDescent="0.3">
      <c r="B9054" s="75">
        <v>44121</v>
      </c>
      <c r="C9054" s="76">
        <v>45047</v>
      </c>
      <c r="D9054" s="77">
        <v>1038</v>
      </c>
      <c r="E9054" s="77">
        <v>2</v>
      </c>
      <c r="F9054" s="78"/>
      <c r="G9054" s="79">
        <v>45047.838622685187</v>
      </c>
      <c r="H9054" s="77">
        <v>152</v>
      </c>
      <c r="I9054" s="76">
        <v>45047.970833333333</v>
      </c>
      <c r="J9054" s="78"/>
      <c r="K9054" s="80">
        <v>1</v>
      </c>
    </row>
    <row r="9055" spans="2:11" x14ac:dyDescent="0.3">
      <c r="B9055" s="75">
        <v>44122</v>
      </c>
      <c r="C9055" s="76">
        <v>45047</v>
      </c>
      <c r="D9055" s="77">
        <v>866</v>
      </c>
      <c r="E9055" s="77">
        <v>2</v>
      </c>
      <c r="F9055" s="78"/>
      <c r="G9055" s="79">
        <v>45047.853634259263</v>
      </c>
      <c r="H9055" s="77">
        <v>159</v>
      </c>
      <c r="I9055" s="76">
        <v>45047.970833333333</v>
      </c>
      <c r="J9055" s="78"/>
      <c r="K9055" s="80">
        <v>1</v>
      </c>
    </row>
    <row r="9056" spans="2:11" x14ac:dyDescent="0.3">
      <c r="B9056" s="75">
        <v>44123</v>
      </c>
      <c r="C9056" s="76">
        <v>45047</v>
      </c>
      <c r="D9056" s="77">
        <v>1059</v>
      </c>
      <c r="E9056" s="77">
        <v>2</v>
      </c>
      <c r="F9056" s="78"/>
      <c r="G9056" s="79">
        <v>45047.867291666669</v>
      </c>
      <c r="H9056" s="77">
        <v>150</v>
      </c>
      <c r="I9056" s="76">
        <v>45047.970833333333</v>
      </c>
      <c r="J9056" s="78"/>
      <c r="K9056" s="80">
        <v>1</v>
      </c>
    </row>
    <row r="9057" spans="2:11" x14ac:dyDescent="0.3">
      <c r="B9057" s="75">
        <v>44124</v>
      </c>
      <c r="C9057" s="76">
        <v>45047</v>
      </c>
      <c r="D9057" s="77">
        <v>518</v>
      </c>
      <c r="E9057" s="77">
        <v>5</v>
      </c>
      <c r="F9057" s="78"/>
      <c r="G9057" s="79">
        <v>45047.879918981482</v>
      </c>
      <c r="H9057" s="77">
        <v>162</v>
      </c>
      <c r="I9057" s="76">
        <v>45047.970833333333</v>
      </c>
      <c r="J9057" s="78"/>
      <c r="K9057" s="80">
        <v>1</v>
      </c>
    </row>
    <row r="9058" spans="2:11" x14ac:dyDescent="0.3">
      <c r="B9058" s="75">
        <v>44125</v>
      </c>
      <c r="C9058" s="76">
        <v>45047</v>
      </c>
      <c r="D9058" s="77">
        <v>247</v>
      </c>
      <c r="E9058" s="77">
        <v>2</v>
      </c>
      <c r="F9058" s="78"/>
      <c r="G9058" s="79">
        <v>45047.889120370368</v>
      </c>
      <c r="H9058" s="77">
        <v>165</v>
      </c>
      <c r="I9058" s="76">
        <v>45047.970833333333</v>
      </c>
      <c r="J9058" s="78"/>
      <c r="K9058" s="80">
        <v>1</v>
      </c>
    </row>
    <row r="9059" spans="2:11" x14ac:dyDescent="0.3">
      <c r="B9059" s="75">
        <v>44126</v>
      </c>
      <c r="C9059" s="76">
        <v>45047</v>
      </c>
      <c r="D9059" s="77">
        <v>680</v>
      </c>
      <c r="E9059" s="77">
        <v>6</v>
      </c>
      <c r="F9059" s="78"/>
      <c r="G9059" s="79">
        <v>45047.898356481477</v>
      </c>
      <c r="H9059" s="77">
        <v>141</v>
      </c>
      <c r="I9059" s="76">
        <v>45047.970833333333</v>
      </c>
      <c r="J9059" s="78"/>
      <c r="K9059" s="80">
        <v>1</v>
      </c>
    </row>
    <row r="9060" spans="2:11" x14ac:dyDescent="0.3">
      <c r="B9060" s="75">
        <v>44127</v>
      </c>
      <c r="C9060" s="76">
        <v>45047</v>
      </c>
      <c r="D9060" s="77">
        <v>1118</v>
      </c>
      <c r="E9060" s="77">
        <v>6</v>
      </c>
      <c r="F9060" s="78"/>
      <c r="G9060" s="79">
        <v>45047.906539351847</v>
      </c>
      <c r="H9060" s="77">
        <v>160</v>
      </c>
      <c r="I9060" s="76">
        <v>45047.970833333333</v>
      </c>
      <c r="J9060" s="78"/>
      <c r="K9060" s="80">
        <v>1</v>
      </c>
    </row>
    <row r="9061" spans="2:11" x14ac:dyDescent="0.3">
      <c r="B9061" s="75">
        <v>44128</v>
      </c>
      <c r="C9061" s="76">
        <v>45047</v>
      </c>
      <c r="D9061" s="77">
        <v>1125</v>
      </c>
      <c r="E9061" s="77">
        <v>5</v>
      </c>
      <c r="F9061" s="78"/>
      <c r="G9061" s="79">
        <v>45047.91606481481</v>
      </c>
      <c r="H9061" s="77">
        <v>168</v>
      </c>
      <c r="I9061" s="76">
        <v>45047.970833333333</v>
      </c>
      <c r="J9061" s="78"/>
      <c r="K9061" s="80">
        <v>1</v>
      </c>
    </row>
    <row r="9062" spans="2:11" x14ac:dyDescent="0.3">
      <c r="B9062" s="75">
        <v>44129</v>
      </c>
      <c r="C9062" s="76">
        <v>45047</v>
      </c>
      <c r="D9062" s="77">
        <v>411</v>
      </c>
      <c r="E9062" s="77">
        <v>1</v>
      </c>
      <c r="F9062" s="78"/>
      <c r="G9062" s="79">
        <v>45047.930833333332</v>
      </c>
      <c r="H9062" s="77">
        <v>168</v>
      </c>
      <c r="I9062" s="76">
        <v>45047.970833333333</v>
      </c>
      <c r="J9062" s="78"/>
      <c r="K9062" s="80">
        <v>1</v>
      </c>
    </row>
    <row r="9063" spans="2:11" x14ac:dyDescent="0.3">
      <c r="B9063" s="75">
        <v>44130</v>
      </c>
      <c r="C9063" s="76">
        <v>45048</v>
      </c>
      <c r="D9063" s="77">
        <v>1080</v>
      </c>
      <c r="E9063" s="77">
        <v>4</v>
      </c>
      <c r="F9063" s="78"/>
      <c r="G9063" s="79">
        <v>45048.333333333336</v>
      </c>
      <c r="H9063" s="77">
        <v>145</v>
      </c>
      <c r="I9063" s="76">
        <v>45048.976388888892</v>
      </c>
      <c r="J9063" s="78"/>
      <c r="K9063" s="80">
        <v>1</v>
      </c>
    </row>
    <row r="9064" spans="2:11" x14ac:dyDescent="0.3">
      <c r="B9064" s="75">
        <v>44131</v>
      </c>
      <c r="C9064" s="76">
        <v>45048</v>
      </c>
      <c r="D9064" s="77">
        <v>421</v>
      </c>
      <c r="E9064" s="77">
        <v>2</v>
      </c>
      <c r="F9064" s="78"/>
      <c r="G9064" s="79">
        <v>45048.342106481483</v>
      </c>
      <c r="H9064" s="77">
        <v>164</v>
      </c>
      <c r="I9064" s="76">
        <v>45048.976388888892</v>
      </c>
      <c r="J9064" s="78"/>
      <c r="K9064" s="80">
        <v>1</v>
      </c>
    </row>
    <row r="9065" spans="2:11" x14ac:dyDescent="0.3">
      <c r="B9065" s="75">
        <v>44132</v>
      </c>
      <c r="C9065" s="76">
        <v>45048</v>
      </c>
      <c r="D9065" s="77">
        <v>37</v>
      </c>
      <c r="E9065" s="77">
        <v>4</v>
      </c>
      <c r="F9065" s="78"/>
      <c r="G9065" s="79">
        <v>45048.356932870374</v>
      </c>
      <c r="H9065" s="77">
        <v>176</v>
      </c>
      <c r="I9065" s="76">
        <v>45048.976388888892</v>
      </c>
      <c r="J9065" s="78"/>
      <c r="K9065" s="80">
        <v>1</v>
      </c>
    </row>
    <row r="9066" spans="2:11" x14ac:dyDescent="0.3">
      <c r="B9066" s="75">
        <v>44133</v>
      </c>
      <c r="C9066" s="76">
        <v>45048</v>
      </c>
      <c r="D9066" s="77">
        <v>1150</v>
      </c>
      <c r="E9066" s="77">
        <v>3</v>
      </c>
      <c r="F9066" s="78"/>
      <c r="G9066" s="79">
        <v>45048.370509259265</v>
      </c>
      <c r="H9066" s="77">
        <v>142</v>
      </c>
      <c r="I9066" s="76">
        <v>45048.976388888892</v>
      </c>
      <c r="J9066" s="78"/>
      <c r="K9066" s="80">
        <v>1</v>
      </c>
    </row>
    <row r="9067" spans="2:11" x14ac:dyDescent="0.3">
      <c r="B9067" s="75">
        <v>44134</v>
      </c>
      <c r="C9067" s="76">
        <v>45048</v>
      </c>
      <c r="D9067" s="77">
        <v>1086</v>
      </c>
      <c r="E9067" s="77">
        <v>6</v>
      </c>
      <c r="F9067" s="78"/>
      <c r="G9067" s="79">
        <v>45048.381701388891</v>
      </c>
      <c r="H9067" s="77">
        <v>145</v>
      </c>
      <c r="I9067" s="76">
        <v>45048.976388888892</v>
      </c>
      <c r="J9067" s="78"/>
      <c r="K9067" s="80">
        <v>1</v>
      </c>
    </row>
    <row r="9068" spans="2:11" x14ac:dyDescent="0.3">
      <c r="B9068" s="75">
        <v>44135</v>
      </c>
      <c r="C9068" s="76">
        <v>45048</v>
      </c>
      <c r="D9068" s="77">
        <v>103</v>
      </c>
      <c r="E9068" s="77">
        <v>4</v>
      </c>
      <c r="F9068" s="78"/>
      <c r="G9068" s="79">
        <v>45048.390439814815</v>
      </c>
      <c r="H9068" s="77">
        <v>179</v>
      </c>
      <c r="I9068" s="76">
        <v>45048.976388888892</v>
      </c>
      <c r="J9068" s="78"/>
      <c r="K9068" s="80">
        <v>1</v>
      </c>
    </row>
    <row r="9069" spans="2:11" x14ac:dyDescent="0.3">
      <c r="B9069" s="75">
        <v>44136</v>
      </c>
      <c r="C9069" s="76">
        <v>45048</v>
      </c>
      <c r="D9069" s="77">
        <v>273</v>
      </c>
      <c r="E9069" s="77">
        <v>3</v>
      </c>
      <c r="F9069" s="78"/>
      <c r="G9069" s="79">
        <v>45048.403009259258</v>
      </c>
      <c r="H9069" s="77">
        <v>178</v>
      </c>
      <c r="I9069" s="76">
        <v>45048.976388888892</v>
      </c>
      <c r="J9069" s="78"/>
      <c r="K9069" s="80">
        <v>1</v>
      </c>
    </row>
    <row r="9070" spans="2:11" x14ac:dyDescent="0.3">
      <c r="B9070" s="75">
        <v>44137</v>
      </c>
      <c r="C9070" s="76">
        <v>45048</v>
      </c>
      <c r="D9070" s="77">
        <v>178</v>
      </c>
      <c r="E9070" s="77">
        <v>2</v>
      </c>
      <c r="F9070" s="78"/>
      <c r="G9070" s="79">
        <v>45048.411296296297</v>
      </c>
      <c r="H9070" s="77">
        <v>140</v>
      </c>
      <c r="I9070" s="76">
        <v>45048.976388888892</v>
      </c>
      <c r="J9070" s="78"/>
      <c r="K9070" s="80">
        <v>1</v>
      </c>
    </row>
    <row r="9071" spans="2:11" x14ac:dyDescent="0.3">
      <c r="B9071" s="75">
        <v>44138</v>
      </c>
      <c r="C9071" s="76">
        <v>45048</v>
      </c>
      <c r="D9071" s="77">
        <v>332</v>
      </c>
      <c r="E9071" s="77">
        <v>6</v>
      </c>
      <c r="F9071" s="78"/>
      <c r="G9071" s="79">
        <v>45048.425856481481</v>
      </c>
      <c r="H9071" s="77">
        <v>175</v>
      </c>
      <c r="I9071" s="76">
        <v>45048.976388888892</v>
      </c>
      <c r="J9071" s="78"/>
      <c r="K9071" s="80">
        <v>1</v>
      </c>
    </row>
    <row r="9072" spans="2:11" x14ac:dyDescent="0.3">
      <c r="B9072" s="75">
        <v>44139</v>
      </c>
      <c r="C9072" s="76">
        <v>45048</v>
      </c>
      <c r="D9072" s="77">
        <v>42</v>
      </c>
      <c r="E9072" s="77">
        <v>1</v>
      </c>
      <c r="F9072" s="78"/>
      <c r="G9072" s="79">
        <v>45048.441134259258</v>
      </c>
      <c r="H9072" s="77">
        <v>172</v>
      </c>
      <c r="I9072" s="76">
        <v>45048.976388888892</v>
      </c>
      <c r="J9072" s="78"/>
      <c r="K9072" s="80">
        <v>1</v>
      </c>
    </row>
    <row r="9073" spans="2:11" x14ac:dyDescent="0.3">
      <c r="B9073" s="75">
        <v>44140</v>
      </c>
      <c r="C9073" s="76">
        <v>45048</v>
      </c>
      <c r="D9073" s="77">
        <v>928</v>
      </c>
      <c r="E9073" s="77">
        <v>4</v>
      </c>
      <c r="F9073" s="78"/>
      <c r="G9073" s="79">
        <v>45048.455462962964</v>
      </c>
      <c r="H9073" s="77">
        <v>155</v>
      </c>
      <c r="I9073" s="76">
        <v>45048.976388888892</v>
      </c>
      <c r="J9073" s="78"/>
      <c r="K9073" s="80">
        <v>1</v>
      </c>
    </row>
    <row r="9074" spans="2:11" x14ac:dyDescent="0.3">
      <c r="B9074" s="75">
        <v>44141</v>
      </c>
      <c r="C9074" s="76">
        <v>45048</v>
      </c>
      <c r="D9074" s="77">
        <v>930</v>
      </c>
      <c r="E9074" s="77">
        <v>3</v>
      </c>
      <c r="F9074" s="78"/>
      <c r="G9074" s="79">
        <v>45048.467974537038</v>
      </c>
      <c r="H9074" s="77">
        <v>164</v>
      </c>
      <c r="I9074" s="76">
        <v>45048.976388888892</v>
      </c>
      <c r="J9074" s="78"/>
      <c r="K9074" s="80">
        <v>1</v>
      </c>
    </row>
    <row r="9075" spans="2:11" x14ac:dyDescent="0.3">
      <c r="B9075" s="75">
        <v>44142</v>
      </c>
      <c r="C9075" s="76">
        <v>45048</v>
      </c>
      <c r="D9075" s="77">
        <v>126</v>
      </c>
      <c r="E9075" s="77">
        <v>3</v>
      </c>
      <c r="F9075" s="78"/>
      <c r="G9075" s="79">
        <v>45048.481192129628</v>
      </c>
      <c r="H9075" s="77">
        <v>153</v>
      </c>
      <c r="I9075" s="76">
        <v>45048.976388888892</v>
      </c>
      <c r="J9075" s="78"/>
      <c r="K9075" s="80">
        <v>1</v>
      </c>
    </row>
    <row r="9076" spans="2:11" x14ac:dyDescent="0.3">
      <c r="B9076" s="75">
        <v>44143</v>
      </c>
      <c r="C9076" s="76">
        <v>45048</v>
      </c>
      <c r="D9076" s="77">
        <v>244</v>
      </c>
      <c r="E9076" s="77">
        <v>3</v>
      </c>
      <c r="F9076" s="78"/>
      <c r="G9076" s="79">
        <v>45048.49319444444</v>
      </c>
      <c r="H9076" s="77">
        <v>150</v>
      </c>
      <c r="I9076" s="76">
        <v>45048.976388888892</v>
      </c>
      <c r="J9076" s="78"/>
      <c r="K9076" s="80">
        <v>1</v>
      </c>
    </row>
    <row r="9077" spans="2:11" x14ac:dyDescent="0.3">
      <c r="B9077" s="75">
        <v>44144</v>
      </c>
      <c r="C9077" s="76">
        <v>45048</v>
      </c>
      <c r="D9077" s="77">
        <v>617</v>
      </c>
      <c r="E9077" s="77">
        <v>6</v>
      </c>
      <c r="F9077" s="78"/>
      <c r="G9077" s="79">
        <v>45048.502037037033</v>
      </c>
      <c r="H9077" s="77">
        <v>176</v>
      </c>
      <c r="I9077" s="76">
        <v>45048.976388888892</v>
      </c>
      <c r="J9077" s="78"/>
      <c r="K9077" s="80">
        <v>1</v>
      </c>
    </row>
    <row r="9078" spans="2:11" x14ac:dyDescent="0.3">
      <c r="B9078" s="75">
        <v>44145</v>
      </c>
      <c r="C9078" s="76">
        <v>45048</v>
      </c>
      <c r="D9078" s="77">
        <v>559</v>
      </c>
      <c r="E9078" s="77">
        <v>4</v>
      </c>
      <c r="F9078" s="78"/>
      <c r="G9078" s="79">
        <v>45048.510763888888</v>
      </c>
      <c r="H9078" s="77">
        <v>172</v>
      </c>
      <c r="I9078" s="76">
        <v>45048.976388888892</v>
      </c>
      <c r="J9078" s="78"/>
      <c r="K9078" s="80">
        <v>1</v>
      </c>
    </row>
    <row r="9079" spans="2:11" x14ac:dyDescent="0.3">
      <c r="B9079" s="75">
        <v>44146</v>
      </c>
      <c r="C9079" s="76">
        <v>45048</v>
      </c>
      <c r="D9079" s="77">
        <v>522</v>
      </c>
      <c r="E9079" s="77">
        <v>6</v>
      </c>
      <c r="F9079" s="78"/>
      <c r="G9079" s="79">
        <v>45048.521736111106</v>
      </c>
      <c r="H9079" s="77">
        <v>161</v>
      </c>
      <c r="I9079" s="76">
        <v>45048.976388888892</v>
      </c>
      <c r="J9079" s="78"/>
      <c r="K9079" s="80">
        <v>1</v>
      </c>
    </row>
    <row r="9080" spans="2:11" x14ac:dyDescent="0.3">
      <c r="B9080" s="75">
        <v>44147</v>
      </c>
      <c r="C9080" s="76">
        <v>45048</v>
      </c>
      <c r="D9080" s="77">
        <v>966</v>
      </c>
      <c r="E9080" s="77">
        <v>1</v>
      </c>
      <c r="F9080" s="78"/>
      <c r="G9080" s="79">
        <v>45048.537534722214</v>
      </c>
      <c r="H9080" s="77">
        <v>144</v>
      </c>
      <c r="I9080" s="76">
        <v>45048.976388888892</v>
      </c>
      <c r="J9080" s="78"/>
      <c r="K9080" s="80">
        <v>1</v>
      </c>
    </row>
    <row r="9081" spans="2:11" x14ac:dyDescent="0.3">
      <c r="B9081" s="75">
        <v>44148</v>
      </c>
      <c r="C9081" s="76">
        <v>45048</v>
      </c>
      <c r="D9081" s="77">
        <v>979</v>
      </c>
      <c r="E9081" s="77">
        <v>2</v>
      </c>
      <c r="F9081" s="78"/>
      <c r="G9081" s="79">
        <v>45048.552615740729</v>
      </c>
      <c r="H9081" s="77">
        <v>165</v>
      </c>
      <c r="I9081" s="76">
        <v>45048.976388888892</v>
      </c>
      <c r="J9081" s="78"/>
      <c r="K9081" s="80">
        <v>1</v>
      </c>
    </row>
    <row r="9082" spans="2:11" x14ac:dyDescent="0.3">
      <c r="B9082" s="75">
        <v>44149</v>
      </c>
      <c r="C9082" s="76">
        <v>45048</v>
      </c>
      <c r="D9082" s="77">
        <v>1</v>
      </c>
      <c r="E9082" s="77">
        <v>5</v>
      </c>
      <c r="F9082" s="78"/>
      <c r="G9082" s="79">
        <v>45048.564120370356</v>
      </c>
      <c r="H9082" s="77">
        <v>167</v>
      </c>
      <c r="I9082" s="76">
        <v>45048.976388888892</v>
      </c>
      <c r="J9082" s="78"/>
      <c r="K9082" s="80">
        <v>1</v>
      </c>
    </row>
    <row r="9083" spans="2:11" x14ac:dyDescent="0.3">
      <c r="B9083" s="75">
        <v>44150</v>
      </c>
      <c r="C9083" s="76">
        <v>45048</v>
      </c>
      <c r="D9083" s="77">
        <v>1226</v>
      </c>
      <c r="E9083" s="77">
        <v>3</v>
      </c>
      <c r="F9083" s="78"/>
      <c r="G9083" s="79">
        <v>45048.579699074056</v>
      </c>
      <c r="H9083" s="77">
        <v>146</v>
      </c>
      <c r="I9083" s="76">
        <v>45048.976388888892</v>
      </c>
      <c r="J9083" s="78"/>
      <c r="K9083" s="80">
        <v>1</v>
      </c>
    </row>
    <row r="9084" spans="2:11" x14ac:dyDescent="0.3">
      <c r="B9084" s="75">
        <v>44151</v>
      </c>
      <c r="C9084" s="76">
        <v>45048</v>
      </c>
      <c r="D9084" s="77">
        <v>381</v>
      </c>
      <c r="E9084" s="77">
        <v>2</v>
      </c>
      <c r="F9084" s="78"/>
      <c r="G9084" s="79">
        <v>45048.58880787035</v>
      </c>
      <c r="H9084" s="77">
        <v>172</v>
      </c>
      <c r="I9084" s="76">
        <v>45048.976388888892</v>
      </c>
      <c r="J9084" s="78"/>
      <c r="K9084" s="80">
        <v>1</v>
      </c>
    </row>
    <row r="9085" spans="2:11" x14ac:dyDescent="0.3">
      <c r="B9085" s="75">
        <v>44152</v>
      </c>
      <c r="C9085" s="76">
        <v>45048</v>
      </c>
      <c r="D9085" s="77">
        <v>8</v>
      </c>
      <c r="E9085" s="77">
        <v>6</v>
      </c>
      <c r="F9085" s="78"/>
      <c r="G9085" s="79">
        <v>45048.602673611094</v>
      </c>
      <c r="H9085" s="77">
        <v>156</v>
      </c>
      <c r="I9085" s="76">
        <v>45048.976388888892</v>
      </c>
      <c r="J9085" s="78"/>
      <c r="K9085" s="80">
        <v>1</v>
      </c>
    </row>
    <row r="9086" spans="2:11" x14ac:dyDescent="0.3">
      <c r="B9086" s="75">
        <v>44153</v>
      </c>
      <c r="C9086" s="76">
        <v>45048</v>
      </c>
      <c r="D9086" s="77">
        <v>408</v>
      </c>
      <c r="E9086" s="77">
        <v>2</v>
      </c>
      <c r="F9086" s="78"/>
      <c r="G9086" s="79">
        <v>45048.61738425924</v>
      </c>
      <c r="H9086" s="77">
        <v>169</v>
      </c>
      <c r="I9086" s="76">
        <v>45048.976388888892</v>
      </c>
      <c r="J9086" s="78"/>
      <c r="K9086" s="80">
        <v>1</v>
      </c>
    </row>
    <row r="9087" spans="2:11" x14ac:dyDescent="0.3">
      <c r="B9087" s="75">
        <v>44154</v>
      </c>
      <c r="C9087" s="76">
        <v>45048</v>
      </c>
      <c r="D9087" s="77">
        <v>31</v>
      </c>
      <c r="E9087" s="77">
        <v>2</v>
      </c>
      <c r="F9087" s="78"/>
      <c r="G9087" s="79">
        <v>45048.626712962941</v>
      </c>
      <c r="H9087" s="77">
        <v>169</v>
      </c>
      <c r="I9087" s="76">
        <v>45048.976388888892</v>
      </c>
      <c r="J9087" s="78"/>
      <c r="K9087" s="80">
        <v>1</v>
      </c>
    </row>
    <row r="9088" spans="2:11" x14ac:dyDescent="0.3">
      <c r="B9088" s="75">
        <v>44155</v>
      </c>
      <c r="C9088" s="76">
        <v>45048</v>
      </c>
      <c r="D9088" s="77">
        <v>1009</v>
      </c>
      <c r="E9088" s="77">
        <v>6</v>
      </c>
      <c r="F9088" s="78"/>
      <c r="G9088" s="79">
        <v>45048.642337962941</v>
      </c>
      <c r="H9088" s="77">
        <v>162</v>
      </c>
      <c r="I9088" s="76">
        <v>45048.976388888892</v>
      </c>
      <c r="J9088" s="78"/>
      <c r="K9088" s="80">
        <v>1</v>
      </c>
    </row>
    <row r="9089" spans="2:11" x14ac:dyDescent="0.3">
      <c r="B9089" s="75">
        <v>44156</v>
      </c>
      <c r="C9089" s="76">
        <v>45048</v>
      </c>
      <c r="D9089" s="77">
        <v>1243</v>
      </c>
      <c r="E9089" s="77">
        <v>3</v>
      </c>
      <c r="F9089" s="78"/>
      <c r="G9089" s="79">
        <v>45048.658587962942</v>
      </c>
      <c r="H9089" s="77">
        <v>157</v>
      </c>
      <c r="I9089" s="76">
        <v>45048.976388888892</v>
      </c>
      <c r="J9089" s="78"/>
      <c r="K9089" s="80">
        <v>1</v>
      </c>
    </row>
    <row r="9090" spans="2:11" x14ac:dyDescent="0.3">
      <c r="B9090" s="75">
        <v>44157</v>
      </c>
      <c r="C9090" s="76">
        <v>45048</v>
      </c>
      <c r="D9090" s="77">
        <v>1298</v>
      </c>
      <c r="E9090" s="77">
        <v>5</v>
      </c>
      <c r="F9090" s="78"/>
      <c r="G9090" s="79">
        <v>45048.673877314795</v>
      </c>
      <c r="H9090" s="77">
        <v>140</v>
      </c>
      <c r="I9090" s="76">
        <v>45048.976388888892</v>
      </c>
      <c r="J9090" s="78"/>
      <c r="K9090" s="80">
        <v>1</v>
      </c>
    </row>
    <row r="9091" spans="2:11" x14ac:dyDescent="0.3">
      <c r="B9091" s="75">
        <v>44158</v>
      </c>
      <c r="C9091" s="76">
        <v>45048</v>
      </c>
      <c r="D9091" s="77">
        <v>58</v>
      </c>
      <c r="E9091" s="77">
        <v>3</v>
      </c>
      <c r="F9091" s="78"/>
      <c r="G9091" s="79">
        <v>45048.682731481465</v>
      </c>
      <c r="H9091" s="77">
        <v>174</v>
      </c>
      <c r="I9091" s="76">
        <v>45048.976388888892</v>
      </c>
      <c r="J9091" s="78"/>
      <c r="K9091" s="80">
        <v>1</v>
      </c>
    </row>
    <row r="9092" spans="2:11" x14ac:dyDescent="0.3">
      <c r="B9092" s="75">
        <v>44159</v>
      </c>
      <c r="C9092" s="76">
        <v>45048</v>
      </c>
      <c r="D9092" s="77">
        <v>1032</v>
      </c>
      <c r="E9092" s="77">
        <v>3</v>
      </c>
      <c r="F9092" s="78"/>
      <c r="G9092" s="79">
        <v>45048.697685185172</v>
      </c>
      <c r="H9092" s="77">
        <v>176</v>
      </c>
      <c r="I9092" s="76">
        <v>45048.976388888892</v>
      </c>
      <c r="J9092" s="78"/>
      <c r="K9092" s="80">
        <v>1</v>
      </c>
    </row>
    <row r="9093" spans="2:11" x14ac:dyDescent="0.3">
      <c r="B9093" s="75">
        <v>44160</v>
      </c>
      <c r="C9093" s="76">
        <v>45048</v>
      </c>
      <c r="D9093" s="77">
        <v>745</v>
      </c>
      <c r="E9093" s="77">
        <v>6</v>
      </c>
      <c r="F9093" s="78"/>
      <c r="G9093" s="79">
        <v>45048.706203703689</v>
      </c>
      <c r="H9093" s="77">
        <v>146</v>
      </c>
      <c r="I9093" s="76">
        <v>45048.976388888892</v>
      </c>
      <c r="J9093" s="78"/>
      <c r="K9093" s="80">
        <v>1</v>
      </c>
    </row>
    <row r="9094" spans="2:11" x14ac:dyDescent="0.3">
      <c r="B9094" s="75">
        <v>44161</v>
      </c>
      <c r="C9094" s="76">
        <v>45048</v>
      </c>
      <c r="D9094" s="77">
        <v>508</v>
      </c>
      <c r="E9094" s="77">
        <v>6</v>
      </c>
      <c r="F9094" s="78"/>
      <c r="G9094" s="79">
        <v>45048.715706018505</v>
      </c>
      <c r="H9094" s="77">
        <v>171</v>
      </c>
      <c r="I9094" s="76">
        <v>45048.976388888892</v>
      </c>
      <c r="J9094" s="78"/>
      <c r="K9094" s="80">
        <v>1</v>
      </c>
    </row>
    <row r="9095" spans="2:11" x14ac:dyDescent="0.3">
      <c r="B9095" s="75">
        <v>44162</v>
      </c>
      <c r="C9095" s="76">
        <v>45048</v>
      </c>
      <c r="D9095" s="77">
        <v>440</v>
      </c>
      <c r="E9095" s="77">
        <v>2</v>
      </c>
      <c r="F9095" s="78"/>
      <c r="G9095" s="79">
        <v>45048.730983796282</v>
      </c>
      <c r="H9095" s="77">
        <v>163</v>
      </c>
      <c r="I9095" s="76">
        <v>45048.976388888892</v>
      </c>
      <c r="J9095" s="78"/>
      <c r="K9095" s="80">
        <v>1</v>
      </c>
    </row>
    <row r="9096" spans="2:11" x14ac:dyDescent="0.3">
      <c r="B9096" s="75">
        <v>44163</v>
      </c>
      <c r="C9096" s="76">
        <v>45048</v>
      </c>
      <c r="D9096" s="77">
        <v>35</v>
      </c>
      <c r="E9096" s="77">
        <v>5</v>
      </c>
      <c r="F9096" s="78"/>
      <c r="G9096" s="79">
        <v>45048.745277777765</v>
      </c>
      <c r="H9096" s="77">
        <v>153</v>
      </c>
      <c r="I9096" s="76">
        <v>45048.976388888892</v>
      </c>
      <c r="J9096" s="78"/>
      <c r="K9096" s="80">
        <v>1</v>
      </c>
    </row>
    <row r="9097" spans="2:11" x14ac:dyDescent="0.3">
      <c r="B9097" s="75">
        <v>44164</v>
      </c>
      <c r="C9097" s="76">
        <v>45048</v>
      </c>
      <c r="D9097" s="77">
        <v>1210</v>
      </c>
      <c r="E9097" s="77">
        <v>1</v>
      </c>
      <c r="F9097" s="78"/>
      <c r="G9097" s="79">
        <v>45048.75569444443</v>
      </c>
      <c r="H9097" s="77">
        <v>159</v>
      </c>
      <c r="I9097" s="76">
        <v>45048.976388888892</v>
      </c>
      <c r="J9097" s="78"/>
      <c r="K9097" s="80">
        <v>1</v>
      </c>
    </row>
    <row r="9098" spans="2:11" x14ac:dyDescent="0.3">
      <c r="B9098" s="75">
        <v>44165</v>
      </c>
      <c r="C9098" s="76">
        <v>45048</v>
      </c>
      <c r="D9098" s="77">
        <v>109</v>
      </c>
      <c r="E9098" s="77">
        <v>6</v>
      </c>
      <c r="F9098" s="78"/>
      <c r="G9098" s="79">
        <v>45048.766435185171</v>
      </c>
      <c r="H9098" s="77">
        <v>158</v>
      </c>
      <c r="I9098" s="76">
        <v>45048.976388888892</v>
      </c>
      <c r="J9098" s="78"/>
      <c r="K9098" s="80">
        <v>1</v>
      </c>
    </row>
    <row r="9099" spans="2:11" x14ac:dyDescent="0.3">
      <c r="B9099" s="75">
        <v>44166</v>
      </c>
      <c r="C9099" s="76">
        <v>45048</v>
      </c>
      <c r="D9099" s="77">
        <v>52</v>
      </c>
      <c r="E9099" s="77">
        <v>5</v>
      </c>
      <c r="F9099" s="78"/>
      <c r="G9099" s="79">
        <v>45048.779745370353</v>
      </c>
      <c r="H9099" s="77">
        <v>155</v>
      </c>
      <c r="I9099" s="76">
        <v>45048.976388888892</v>
      </c>
      <c r="J9099" s="78"/>
      <c r="K9099" s="80">
        <v>1</v>
      </c>
    </row>
    <row r="9100" spans="2:11" x14ac:dyDescent="0.3">
      <c r="B9100" s="75">
        <v>44167</v>
      </c>
      <c r="C9100" s="76">
        <v>45048</v>
      </c>
      <c r="D9100" s="77">
        <v>885</v>
      </c>
      <c r="E9100" s="77">
        <v>2</v>
      </c>
      <c r="F9100" s="78"/>
      <c r="G9100" s="79">
        <v>45048.788229166646</v>
      </c>
      <c r="H9100" s="77">
        <v>148</v>
      </c>
      <c r="I9100" s="76">
        <v>45048.976388888892</v>
      </c>
      <c r="J9100" s="78"/>
      <c r="K9100" s="80">
        <v>1</v>
      </c>
    </row>
    <row r="9101" spans="2:11" x14ac:dyDescent="0.3">
      <c r="B9101" s="75">
        <v>44168</v>
      </c>
      <c r="C9101" s="76">
        <v>45048</v>
      </c>
      <c r="D9101" s="77">
        <v>1088</v>
      </c>
      <c r="E9101" s="77">
        <v>2</v>
      </c>
      <c r="F9101" s="78"/>
      <c r="G9101" s="79">
        <v>45048.798912037018</v>
      </c>
      <c r="H9101" s="77">
        <v>142</v>
      </c>
      <c r="I9101" s="76">
        <v>45048.976388888892</v>
      </c>
      <c r="J9101" s="78"/>
      <c r="K9101" s="80">
        <v>1</v>
      </c>
    </row>
    <row r="9102" spans="2:11" x14ac:dyDescent="0.3">
      <c r="B9102" s="75">
        <v>44169</v>
      </c>
      <c r="C9102" s="76">
        <v>45048</v>
      </c>
      <c r="D9102" s="77">
        <v>1405</v>
      </c>
      <c r="E9102" s="77">
        <v>6</v>
      </c>
      <c r="F9102" s="78"/>
      <c r="G9102" s="79">
        <v>45048.809131944428</v>
      </c>
      <c r="H9102" s="77">
        <v>159</v>
      </c>
      <c r="I9102" s="76">
        <v>45048.976388888892</v>
      </c>
      <c r="J9102" s="78"/>
      <c r="K9102" s="80">
        <v>1</v>
      </c>
    </row>
    <row r="9103" spans="2:11" x14ac:dyDescent="0.3">
      <c r="B9103" s="75">
        <v>44170</v>
      </c>
      <c r="C9103" s="76">
        <v>45048</v>
      </c>
      <c r="D9103" s="77">
        <v>171</v>
      </c>
      <c r="E9103" s="77">
        <v>5</v>
      </c>
      <c r="F9103" s="78"/>
      <c r="G9103" s="79">
        <v>45048.824363425912</v>
      </c>
      <c r="H9103" s="77">
        <v>141</v>
      </c>
      <c r="I9103" s="76">
        <v>45048.976388888892</v>
      </c>
      <c r="J9103" s="78"/>
      <c r="K9103" s="80">
        <v>1</v>
      </c>
    </row>
    <row r="9104" spans="2:11" x14ac:dyDescent="0.3">
      <c r="B9104" s="75">
        <v>44171</v>
      </c>
      <c r="C9104" s="76">
        <v>45048</v>
      </c>
      <c r="D9104" s="77">
        <v>667</v>
      </c>
      <c r="E9104" s="77">
        <v>3</v>
      </c>
      <c r="F9104" s="78"/>
      <c r="G9104" s="79">
        <v>45048.836782407394</v>
      </c>
      <c r="H9104" s="77">
        <v>143</v>
      </c>
      <c r="I9104" s="76">
        <v>45048.976388888892</v>
      </c>
      <c r="J9104" s="78"/>
      <c r="K9104" s="80">
        <v>1</v>
      </c>
    </row>
    <row r="9105" spans="2:11" x14ac:dyDescent="0.3">
      <c r="B9105" s="75">
        <v>44172</v>
      </c>
      <c r="C9105" s="76">
        <v>45048</v>
      </c>
      <c r="D9105" s="77">
        <v>921</v>
      </c>
      <c r="E9105" s="77">
        <v>1</v>
      </c>
      <c r="F9105" s="78"/>
      <c r="G9105" s="79">
        <v>45048.847673611097</v>
      </c>
      <c r="H9105" s="77">
        <v>141</v>
      </c>
      <c r="I9105" s="76">
        <v>45048.976388888892</v>
      </c>
      <c r="J9105" s="78"/>
      <c r="K9105" s="80">
        <v>1</v>
      </c>
    </row>
    <row r="9106" spans="2:11" x14ac:dyDescent="0.3">
      <c r="B9106" s="75">
        <v>44173</v>
      </c>
      <c r="C9106" s="76">
        <v>45048</v>
      </c>
      <c r="D9106" s="77">
        <v>293</v>
      </c>
      <c r="E9106" s="77">
        <v>3</v>
      </c>
      <c r="F9106" s="78"/>
      <c r="G9106" s="79">
        <v>45048.862418981465</v>
      </c>
      <c r="H9106" s="77">
        <v>169</v>
      </c>
      <c r="I9106" s="76">
        <v>45048.976388888892</v>
      </c>
      <c r="J9106" s="78"/>
      <c r="K9106" s="80">
        <v>1</v>
      </c>
    </row>
    <row r="9107" spans="2:11" x14ac:dyDescent="0.3">
      <c r="B9107" s="75">
        <v>44174</v>
      </c>
      <c r="C9107" s="76">
        <v>45048</v>
      </c>
      <c r="D9107" s="77">
        <v>441</v>
      </c>
      <c r="E9107" s="77">
        <v>4</v>
      </c>
      <c r="F9107" s="78"/>
      <c r="G9107" s="79">
        <v>45048.877245370357</v>
      </c>
      <c r="H9107" s="77">
        <v>174</v>
      </c>
      <c r="I9107" s="76">
        <v>45048.976388888892</v>
      </c>
      <c r="J9107" s="78"/>
      <c r="K9107" s="80">
        <v>1</v>
      </c>
    </row>
    <row r="9108" spans="2:11" x14ac:dyDescent="0.3">
      <c r="B9108" s="75">
        <v>44175</v>
      </c>
      <c r="C9108" s="76">
        <v>45048</v>
      </c>
      <c r="D9108" s="77">
        <v>324</v>
      </c>
      <c r="E9108" s="77">
        <v>4</v>
      </c>
      <c r="F9108" s="78"/>
      <c r="G9108" s="79">
        <v>45048.892002314802</v>
      </c>
      <c r="H9108" s="77">
        <v>145</v>
      </c>
      <c r="I9108" s="76">
        <v>45048.976388888892</v>
      </c>
      <c r="J9108" s="78"/>
      <c r="K9108" s="80">
        <v>1</v>
      </c>
    </row>
    <row r="9109" spans="2:11" x14ac:dyDescent="0.3">
      <c r="B9109" s="75">
        <v>44176</v>
      </c>
      <c r="C9109" s="76">
        <v>45048</v>
      </c>
      <c r="D9109" s="77">
        <v>212</v>
      </c>
      <c r="E9109" s="77">
        <v>6</v>
      </c>
      <c r="F9109" s="78"/>
      <c r="G9109" s="79">
        <v>45048.902986111098</v>
      </c>
      <c r="H9109" s="77">
        <v>173</v>
      </c>
      <c r="I9109" s="76">
        <v>45048.976388888892</v>
      </c>
      <c r="J9109" s="78"/>
      <c r="K9109" s="80">
        <v>1</v>
      </c>
    </row>
    <row r="9110" spans="2:11" x14ac:dyDescent="0.3">
      <c r="B9110" s="75">
        <v>44177</v>
      </c>
      <c r="C9110" s="76">
        <v>45048</v>
      </c>
      <c r="D9110" s="77">
        <v>1283</v>
      </c>
      <c r="E9110" s="77">
        <v>4</v>
      </c>
      <c r="F9110" s="78"/>
      <c r="G9110" s="79">
        <v>45048.911238425913</v>
      </c>
      <c r="H9110" s="77">
        <v>147</v>
      </c>
      <c r="I9110" s="76">
        <v>45048.976388888892</v>
      </c>
      <c r="J9110" s="78"/>
      <c r="K9110" s="80">
        <v>1</v>
      </c>
    </row>
    <row r="9111" spans="2:11" x14ac:dyDescent="0.3">
      <c r="B9111" s="75">
        <v>44178</v>
      </c>
      <c r="C9111" s="76">
        <v>45049</v>
      </c>
      <c r="D9111" s="77">
        <v>547</v>
      </c>
      <c r="E9111" s="77">
        <v>4</v>
      </c>
      <c r="F9111" s="78"/>
      <c r="G9111" s="79">
        <v>45049.333333333336</v>
      </c>
      <c r="H9111" s="77">
        <v>153</v>
      </c>
      <c r="I9111" s="76">
        <v>45049.96875</v>
      </c>
      <c r="J9111" s="78"/>
      <c r="K9111" s="80">
        <v>1</v>
      </c>
    </row>
    <row r="9112" spans="2:11" x14ac:dyDescent="0.3">
      <c r="B9112" s="75">
        <v>44179</v>
      </c>
      <c r="C9112" s="76">
        <v>45049</v>
      </c>
      <c r="D9112" s="77">
        <v>866</v>
      </c>
      <c r="E9112" s="77">
        <v>2</v>
      </c>
      <c r="F9112" s="78"/>
      <c r="G9112" s="79">
        <v>45049.342453703706</v>
      </c>
      <c r="H9112" s="77">
        <v>158</v>
      </c>
      <c r="I9112" s="76">
        <v>45049.96875</v>
      </c>
      <c r="J9112" s="78"/>
      <c r="K9112" s="80">
        <v>1</v>
      </c>
    </row>
    <row r="9113" spans="2:11" x14ac:dyDescent="0.3">
      <c r="B9113" s="75">
        <v>44180</v>
      </c>
      <c r="C9113" s="76">
        <v>45049</v>
      </c>
      <c r="D9113" s="77">
        <v>1310</v>
      </c>
      <c r="E9113" s="77">
        <v>5</v>
      </c>
      <c r="F9113" s="78"/>
      <c r="G9113" s="79">
        <v>45049.35465277778</v>
      </c>
      <c r="H9113" s="77">
        <v>165</v>
      </c>
      <c r="I9113" s="76">
        <v>45049.96875</v>
      </c>
      <c r="J9113" s="78"/>
      <c r="K9113" s="80">
        <v>1</v>
      </c>
    </row>
    <row r="9114" spans="2:11" x14ac:dyDescent="0.3">
      <c r="B9114" s="75">
        <v>44181</v>
      </c>
      <c r="C9114" s="76">
        <v>45049</v>
      </c>
      <c r="D9114" s="77">
        <v>937</v>
      </c>
      <c r="E9114" s="77">
        <v>5</v>
      </c>
      <c r="F9114" s="78"/>
      <c r="G9114" s="79">
        <v>45049.362800925926</v>
      </c>
      <c r="H9114" s="77">
        <v>146</v>
      </c>
      <c r="I9114" s="76">
        <v>45049.96875</v>
      </c>
      <c r="J9114" s="78"/>
      <c r="K9114" s="80">
        <v>1</v>
      </c>
    </row>
    <row r="9115" spans="2:11" x14ac:dyDescent="0.3">
      <c r="B9115" s="75">
        <v>44182</v>
      </c>
      <c r="C9115" s="76">
        <v>45049</v>
      </c>
      <c r="D9115" s="77">
        <v>999</v>
      </c>
      <c r="E9115" s="77">
        <v>2</v>
      </c>
      <c r="F9115" s="78"/>
      <c r="G9115" s="79">
        <v>45049.374293981484</v>
      </c>
      <c r="H9115" s="77">
        <v>175</v>
      </c>
      <c r="I9115" s="76">
        <v>45049.96875</v>
      </c>
      <c r="J9115" s="78"/>
      <c r="K9115" s="80">
        <v>1</v>
      </c>
    </row>
    <row r="9116" spans="2:11" x14ac:dyDescent="0.3">
      <c r="B9116" s="75">
        <v>44183</v>
      </c>
      <c r="C9116" s="76">
        <v>45049</v>
      </c>
      <c r="D9116" s="77">
        <v>645</v>
      </c>
      <c r="E9116" s="77">
        <v>1</v>
      </c>
      <c r="F9116" s="78"/>
      <c r="G9116" s="79">
        <v>45049.383738425931</v>
      </c>
      <c r="H9116" s="77">
        <v>172</v>
      </c>
      <c r="I9116" s="76">
        <v>45049.96875</v>
      </c>
      <c r="J9116" s="78"/>
      <c r="K9116" s="80">
        <v>1</v>
      </c>
    </row>
    <row r="9117" spans="2:11" x14ac:dyDescent="0.3">
      <c r="B9117" s="75">
        <v>44184</v>
      </c>
      <c r="C9117" s="76">
        <v>45049</v>
      </c>
      <c r="D9117" s="77">
        <v>1344</v>
      </c>
      <c r="E9117" s="77">
        <v>5</v>
      </c>
      <c r="F9117" s="78"/>
      <c r="G9117" s="79">
        <v>45049.399675925932</v>
      </c>
      <c r="H9117" s="77">
        <v>164</v>
      </c>
      <c r="I9117" s="76">
        <v>45049.96875</v>
      </c>
      <c r="J9117" s="78"/>
      <c r="K9117" s="80">
        <v>1</v>
      </c>
    </row>
    <row r="9118" spans="2:11" x14ac:dyDescent="0.3">
      <c r="B9118" s="75">
        <v>44185</v>
      </c>
      <c r="C9118" s="76">
        <v>45049</v>
      </c>
      <c r="D9118" s="77">
        <v>1361</v>
      </c>
      <c r="E9118" s="77">
        <v>4</v>
      </c>
      <c r="F9118" s="78"/>
      <c r="G9118" s="79">
        <v>45049.410150462965</v>
      </c>
      <c r="H9118" s="77">
        <v>143</v>
      </c>
      <c r="I9118" s="76">
        <v>45049.96875</v>
      </c>
      <c r="J9118" s="78"/>
      <c r="K9118" s="80">
        <v>1</v>
      </c>
    </row>
    <row r="9119" spans="2:11" x14ac:dyDescent="0.3">
      <c r="B9119" s="75">
        <v>44186</v>
      </c>
      <c r="C9119" s="76">
        <v>45049</v>
      </c>
      <c r="D9119" s="77">
        <v>1233</v>
      </c>
      <c r="E9119" s="77">
        <v>6</v>
      </c>
      <c r="F9119" s="78"/>
      <c r="G9119" s="79">
        <v>45049.423136574078</v>
      </c>
      <c r="H9119" s="77">
        <v>151</v>
      </c>
      <c r="I9119" s="76">
        <v>45049.96875</v>
      </c>
      <c r="J9119" s="78"/>
      <c r="K9119" s="80">
        <v>1</v>
      </c>
    </row>
    <row r="9120" spans="2:11" x14ac:dyDescent="0.3">
      <c r="B9120" s="75">
        <v>44187</v>
      </c>
      <c r="C9120" s="76">
        <v>45049</v>
      </c>
      <c r="D9120" s="77">
        <v>1294</v>
      </c>
      <c r="E9120" s="77">
        <v>5</v>
      </c>
      <c r="F9120" s="78"/>
      <c r="G9120" s="79">
        <v>45049.432719907411</v>
      </c>
      <c r="H9120" s="77">
        <v>142</v>
      </c>
      <c r="I9120" s="76">
        <v>45049.96875</v>
      </c>
      <c r="J9120" s="78"/>
      <c r="K9120" s="80">
        <v>1</v>
      </c>
    </row>
    <row r="9121" spans="2:11" x14ac:dyDescent="0.3">
      <c r="B9121" s="75">
        <v>44188</v>
      </c>
      <c r="C9121" s="76">
        <v>45049</v>
      </c>
      <c r="D9121" s="77">
        <v>507</v>
      </c>
      <c r="E9121" s="77">
        <v>4</v>
      </c>
      <c r="F9121" s="78"/>
      <c r="G9121" s="79">
        <v>45049.441863425927</v>
      </c>
      <c r="H9121" s="77">
        <v>163</v>
      </c>
      <c r="I9121" s="76">
        <v>45049.96875</v>
      </c>
      <c r="J9121" s="78"/>
      <c r="K9121" s="80">
        <v>1</v>
      </c>
    </row>
    <row r="9122" spans="2:11" x14ac:dyDescent="0.3">
      <c r="B9122" s="75">
        <v>44189</v>
      </c>
      <c r="C9122" s="76">
        <v>45049</v>
      </c>
      <c r="D9122" s="77">
        <v>253</v>
      </c>
      <c r="E9122" s="77">
        <v>6</v>
      </c>
      <c r="F9122" s="78"/>
      <c r="G9122" s="79">
        <v>45049.451180555559</v>
      </c>
      <c r="H9122" s="77">
        <v>166</v>
      </c>
      <c r="I9122" s="76">
        <v>45049.96875</v>
      </c>
      <c r="J9122" s="78"/>
      <c r="K9122" s="80">
        <v>1</v>
      </c>
    </row>
    <row r="9123" spans="2:11" x14ac:dyDescent="0.3">
      <c r="B9123" s="75">
        <v>44190</v>
      </c>
      <c r="C9123" s="76">
        <v>45049</v>
      </c>
      <c r="D9123" s="77">
        <v>910</v>
      </c>
      <c r="E9123" s="77">
        <v>6</v>
      </c>
      <c r="F9123" s="78"/>
      <c r="G9123" s="79">
        <v>45049.466527777782</v>
      </c>
      <c r="H9123" s="77">
        <v>159</v>
      </c>
      <c r="I9123" s="76">
        <v>45049.96875</v>
      </c>
      <c r="J9123" s="78"/>
      <c r="K9123" s="80">
        <v>1</v>
      </c>
    </row>
    <row r="9124" spans="2:11" x14ac:dyDescent="0.3">
      <c r="B9124" s="75">
        <v>44191</v>
      </c>
      <c r="C9124" s="76">
        <v>45049</v>
      </c>
      <c r="D9124" s="77">
        <v>1345</v>
      </c>
      <c r="E9124" s="77">
        <v>3</v>
      </c>
      <c r="F9124" s="78"/>
      <c r="G9124" s="79">
        <v>45049.476886574077</v>
      </c>
      <c r="H9124" s="77">
        <v>159</v>
      </c>
      <c r="I9124" s="76">
        <v>45049.96875</v>
      </c>
      <c r="J9124" s="78"/>
      <c r="K9124" s="80">
        <v>1</v>
      </c>
    </row>
    <row r="9125" spans="2:11" x14ac:dyDescent="0.3">
      <c r="B9125" s="75">
        <v>44192</v>
      </c>
      <c r="C9125" s="76">
        <v>45049</v>
      </c>
      <c r="D9125" s="77">
        <v>40</v>
      </c>
      <c r="E9125" s="77">
        <v>2</v>
      </c>
      <c r="F9125" s="78"/>
      <c r="G9125" s="79">
        <v>45049.487187500003</v>
      </c>
      <c r="H9125" s="77">
        <v>165</v>
      </c>
      <c r="I9125" s="76">
        <v>45049.96875</v>
      </c>
      <c r="J9125" s="78"/>
      <c r="K9125" s="80">
        <v>1</v>
      </c>
    </row>
    <row r="9126" spans="2:11" x14ac:dyDescent="0.3">
      <c r="B9126" s="75">
        <v>44193</v>
      </c>
      <c r="C9126" s="76">
        <v>45049</v>
      </c>
      <c r="D9126" s="77">
        <v>383</v>
      </c>
      <c r="E9126" s="77">
        <v>5</v>
      </c>
      <c r="F9126" s="78"/>
      <c r="G9126" s="79">
        <v>45049.495787037042</v>
      </c>
      <c r="H9126" s="77">
        <v>146</v>
      </c>
      <c r="I9126" s="76">
        <v>45049.96875</v>
      </c>
      <c r="J9126" s="78"/>
      <c r="K9126" s="80">
        <v>1</v>
      </c>
    </row>
    <row r="9127" spans="2:11" x14ac:dyDescent="0.3">
      <c r="B9127" s="75">
        <v>44194</v>
      </c>
      <c r="C9127" s="76">
        <v>45049</v>
      </c>
      <c r="D9127" s="77">
        <v>1210</v>
      </c>
      <c r="E9127" s="77">
        <v>4</v>
      </c>
      <c r="F9127" s="78"/>
      <c r="G9127" s="79">
        <v>45049.506238425929</v>
      </c>
      <c r="H9127" s="77">
        <v>148</v>
      </c>
      <c r="I9127" s="76">
        <v>45049.96875</v>
      </c>
      <c r="J9127" s="78"/>
      <c r="K9127" s="80">
        <v>1</v>
      </c>
    </row>
    <row r="9128" spans="2:11" x14ac:dyDescent="0.3">
      <c r="B9128" s="75">
        <v>44195</v>
      </c>
      <c r="C9128" s="76">
        <v>45049</v>
      </c>
      <c r="D9128" s="77">
        <v>499</v>
      </c>
      <c r="E9128" s="77">
        <v>6</v>
      </c>
      <c r="F9128" s="78"/>
      <c r="G9128" s="79">
        <v>45049.522210648152</v>
      </c>
      <c r="H9128" s="77">
        <v>170</v>
      </c>
      <c r="I9128" s="76">
        <v>45049.96875</v>
      </c>
      <c r="J9128" s="78"/>
      <c r="K9128" s="80">
        <v>1</v>
      </c>
    </row>
    <row r="9129" spans="2:11" x14ac:dyDescent="0.3">
      <c r="B9129" s="75">
        <v>44196</v>
      </c>
      <c r="C9129" s="76">
        <v>45049</v>
      </c>
      <c r="D9129" s="77">
        <v>527</v>
      </c>
      <c r="E9129" s="77">
        <v>6</v>
      </c>
      <c r="F9129" s="78"/>
      <c r="G9129" s="79">
        <v>45049.53674768519</v>
      </c>
      <c r="H9129" s="77">
        <v>163</v>
      </c>
      <c r="I9129" s="76">
        <v>45049.96875</v>
      </c>
      <c r="J9129" s="78"/>
      <c r="K9129" s="80">
        <v>1</v>
      </c>
    </row>
    <row r="9130" spans="2:11" x14ac:dyDescent="0.3">
      <c r="B9130" s="75">
        <v>44197</v>
      </c>
      <c r="C9130" s="76">
        <v>45049</v>
      </c>
      <c r="D9130" s="77">
        <v>1161</v>
      </c>
      <c r="E9130" s="77">
        <v>3</v>
      </c>
      <c r="F9130" s="78"/>
      <c r="G9130" s="79">
        <v>45049.547361111116</v>
      </c>
      <c r="H9130" s="77">
        <v>160</v>
      </c>
      <c r="I9130" s="76">
        <v>45049.96875</v>
      </c>
      <c r="J9130" s="78"/>
      <c r="K9130" s="80">
        <v>1</v>
      </c>
    </row>
    <row r="9131" spans="2:11" x14ac:dyDescent="0.3">
      <c r="B9131" s="75">
        <v>44198</v>
      </c>
      <c r="C9131" s="76">
        <v>45049</v>
      </c>
      <c r="D9131" s="77">
        <v>203</v>
      </c>
      <c r="E9131" s="77">
        <v>1</v>
      </c>
      <c r="F9131" s="78"/>
      <c r="G9131" s="79">
        <v>45049.555520833339</v>
      </c>
      <c r="H9131" s="77">
        <v>147</v>
      </c>
      <c r="I9131" s="76">
        <v>45049.96875</v>
      </c>
      <c r="J9131" s="78"/>
      <c r="K9131" s="80">
        <v>1</v>
      </c>
    </row>
    <row r="9132" spans="2:11" x14ac:dyDescent="0.3">
      <c r="B9132" s="75">
        <v>44199</v>
      </c>
      <c r="C9132" s="76">
        <v>45049</v>
      </c>
      <c r="D9132" s="77">
        <v>1229</v>
      </c>
      <c r="E9132" s="77">
        <v>5</v>
      </c>
      <c r="F9132" s="78"/>
      <c r="G9132" s="79">
        <v>45049.57140046297</v>
      </c>
      <c r="H9132" s="77">
        <v>154</v>
      </c>
      <c r="I9132" s="76">
        <v>45049.96875</v>
      </c>
      <c r="J9132" s="78"/>
      <c r="K9132" s="80">
        <v>1</v>
      </c>
    </row>
    <row r="9133" spans="2:11" x14ac:dyDescent="0.3">
      <c r="B9133" s="75">
        <v>44200</v>
      </c>
      <c r="C9133" s="76">
        <v>45049</v>
      </c>
      <c r="D9133" s="77">
        <v>230</v>
      </c>
      <c r="E9133" s="77">
        <v>2</v>
      </c>
      <c r="F9133" s="78"/>
      <c r="G9133" s="79">
        <v>45049.586041666676</v>
      </c>
      <c r="H9133" s="77">
        <v>158</v>
      </c>
      <c r="I9133" s="76">
        <v>45049.96875</v>
      </c>
      <c r="J9133" s="78"/>
      <c r="K9133" s="80">
        <v>1</v>
      </c>
    </row>
    <row r="9134" spans="2:11" x14ac:dyDescent="0.3">
      <c r="B9134" s="75">
        <v>44201</v>
      </c>
      <c r="C9134" s="76">
        <v>45049</v>
      </c>
      <c r="D9134" s="77">
        <v>1135</v>
      </c>
      <c r="E9134" s="77">
        <v>1</v>
      </c>
      <c r="F9134" s="78"/>
      <c r="G9134" s="79">
        <v>45049.600104166675</v>
      </c>
      <c r="H9134" s="77">
        <v>179</v>
      </c>
      <c r="I9134" s="76">
        <v>45049.96875</v>
      </c>
      <c r="J9134" s="78"/>
      <c r="K9134" s="80">
        <v>1</v>
      </c>
    </row>
    <row r="9135" spans="2:11" x14ac:dyDescent="0.3">
      <c r="B9135" s="75">
        <v>44202</v>
      </c>
      <c r="C9135" s="76">
        <v>45049</v>
      </c>
      <c r="D9135" s="77">
        <v>1217</v>
      </c>
      <c r="E9135" s="77">
        <v>6</v>
      </c>
      <c r="F9135" s="78"/>
      <c r="G9135" s="79">
        <v>45049.609699074084</v>
      </c>
      <c r="H9135" s="77">
        <v>174</v>
      </c>
      <c r="I9135" s="76">
        <v>45049.96875</v>
      </c>
      <c r="J9135" s="78"/>
      <c r="K9135" s="80">
        <v>1</v>
      </c>
    </row>
    <row r="9136" spans="2:11" x14ac:dyDescent="0.3">
      <c r="B9136" s="75">
        <v>44203</v>
      </c>
      <c r="C9136" s="76">
        <v>45049</v>
      </c>
      <c r="D9136" s="77">
        <v>889</v>
      </c>
      <c r="E9136" s="77">
        <v>1</v>
      </c>
      <c r="F9136" s="78"/>
      <c r="G9136" s="79">
        <v>45049.621747685196</v>
      </c>
      <c r="H9136" s="77">
        <v>177</v>
      </c>
      <c r="I9136" s="76">
        <v>45049.96875</v>
      </c>
      <c r="J9136" s="78"/>
      <c r="K9136" s="80">
        <v>1</v>
      </c>
    </row>
    <row r="9137" spans="2:11" x14ac:dyDescent="0.3">
      <c r="B9137" s="75">
        <v>44204</v>
      </c>
      <c r="C9137" s="76">
        <v>45049</v>
      </c>
      <c r="D9137" s="77">
        <v>841</v>
      </c>
      <c r="E9137" s="77">
        <v>1</v>
      </c>
      <c r="F9137" s="78"/>
      <c r="G9137" s="79">
        <v>45049.637777777789</v>
      </c>
      <c r="H9137" s="77">
        <v>149</v>
      </c>
      <c r="I9137" s="76">
        <v>45049.96875</v>
      </c>
      <c r="J9137" s="78"/>
      <c r="K9137" s="80">
        <v>1</v>
      </c>
    </row>
    <row r="9138" spans="2:11" x14ac:dyDescent="0.3">
      <c r="B9138" s="75">
        <v>44205</v>
      </c>
      <c r="C9138" s="76">
        <v>45049</v>
      </c>
      <c r="D9138" s="77">
        <v>820</v>
      </c>
      <c r="E9138" s="77">
        <v>5</v>
      </c>
      <c r="F9138" s="78"/>
      <c r="G9138" s="79">
        <v>45049.650289351863</v>
      </c>
      <c r="H9138" s="77">
        <v>160</v>
      </c>
      <c r="I9138" s="76">
        <v>45049.96875</v>
      </c>
      <c r="J9138" s="78"/>
      <c r="K9138" s="80">
        <v>1</v>
      </c>
    </row>
    <row r="9139" spans="2:11" x14ac:dyDescent="0.3">
      <c r="B9139" s="75">
        <v>44206</v>
      </c>
      <c r="C9139" s="76">
        <v>45049</v>
      </c>
      <c r="D9139" s="77">
        <v>466</v>
      </c>
      <c r="E9139" s="77">
        <v>1</v>
      </c>
      <c r="F9139" s="78"/>
      <c r="G9139" s="79">
        <v>45049.658402777786</v>
      </c>
      <c r="H9139" s="77">
        <v>145</v>
      </c>
      <c r="I9139" s="76">
        <v>45049.96875</v>
      </c>
      <c r="J9139" s="78"/>
      <c r="K9139" s="80">
        <v>1</v>
      </c>
    </row>
    <row r="9140" spans="2:11" x14ac:dyDescent="0.3">
      <c r="B9140" s="75">
        <v>44207</v>
      </c>
      <c r="C9140" s="76">
        <v>45049</v>
      </c>
      <c r="D9140" s="77">
        <v>1050</v>
      </c>
      <c r="E9140" s="77">
        <v>1</v>
      </c>
      <c r="F9140" s="78"/>
      <c r="G9140" s="79">
        <v>45049.672708333339</v>
      </c>
      <c r="H9140" s="77">
        <v>148</v>
      </c>
      <c r="I9140" s="76">
        <v>45049.96875</v>
      </c>
      <c r="J9140" s="78"/>
      <c r="K9140" s="80">
        <v>1</v>
      </c>
    </row>
    <row r="9141" spans="2:11" x14ac:dyDescent="0.3">
      <c r="B9141" s="75">
        <v>44208</v>
      </c>
      <c r="C9141" s="76">
        <v>45049</v>
      </c>
      <c r="D9141" s="77">
        <v>905</v>
      </c>
      <c r="E9141" s="77">
        <v>1</v>
      </c>
      <c r="F9141" s="78"/>
      <c r="G9141" s="79">
        <v>45049.680787037039</v>
      </c>
      <c r="H9141" s="77">
        <v>168</v>
      </c>
      <c r="I9141" s="76">
        <v>45049.96875</v>
      </c>
      <c r="J9141" s="78"/>
      <c r="K9141" s="80">
        <v>1</v>
      </c>
    </row>
    <row r="9142" spans="2:11" x14ac:dyDescent="0.3">
      <c r="B9142" s="75">
        <v>44209</v>
      </c>
      <c r="C9142" s="76">
        <v>45049</v>
      </c>
      <c r="D9142" s="77">
        <v>260</v>
      </c>
      <c r="E9142" s="77">
        <v>2</v>
      </c>
      <c r="F9142" s="78"/>
      <c r="G9142" s="79">
        <v>45049.696111111116</v>
      </c>
      <c r="H9142" s="77">
        <v>140</v>
      </c>
      <c r="I9142" s="76">
        <v>45049.96875</v>
      </c>
      <c r="J9142" s="78"/>
      <c r="K9142" s="80">
        <v>1</v>
      </c>
    </row>
    <row r="9143" spans="2:11" x14ac:dyDescent="0.3">
      <c r="B9143" s="75">
        <v>44210</v>
      </c>
      <c r="C9143" s="76">
        <v>45049</v>
      </c>
      <c r="D9143" s="77">
        <v>347</v>
      </c>
      <c r="E9143" s="77">
        <v>2</v>
      </c>
      <c r="F9143" s="78"/>
      <c r="G9143" s="79">
        <v>45049.705601851856</v>
      </c>
      <c r="H9143" s="77">
        <v>157</v>
      </c>
      <c r="I9143" s="76">
        <v>45049.96875</v>
      </c>
      <c r="J9143" s="78"/>
      <c r="K9143" s="80">
        <v>1</v>
      </c>
    </row>
    <row r="9144" spans="2:11" x14ac:dyDescent="0.3">
      <c r="B9144" s="75">
        <v>44211</v>
      </c>
      <c r="C9144" s="76">
        <v>45049</v>
      </c>
      <c r="D9144" s="77">
        <v>320</v>
      </c>
      <c r="E9144" s="77">
        <v>2</v>
      </c>
      <c r="F9144" s="78"/>
      <c r="G9144" s="79">
        <v>45049.717893518522</v>
      </c>
      <c r="H9144" s="77">
        <v>176</v>
      </c>
      <c r="I9144" s="76">
        <v>45049.96875</v>
      </c>
      <c r="J9144" s="78"/>
      <c r="K9144" s="80">
        <v>1</v>
      </c>
    </row>
    <row r="9145" spans="2:11" x14ac:dyDescent="0.3">
      <c r="B9145" s="75">
        <v>44212</v>
      </c>
      <c r="C9145" s="76">
        <v>45049</v>
      </c>
      <c r="D9145" s="77">
        <v>852</v>
      </c>
      <c r="E9145" s="77">
        <v>2</v>
      </c>
      <c r="F9145" s="78"/>
      <c r="G9145" s="79">
        <v>45049.729768518519</v>
      </c>
      <c r="H9145" s="77">
        <v>169</v>
      </c>
      <c r="I9145" s="76">
        <v>45049.96875</v>
      </c>
      <c r="J9145" s="78"/>
      <c r="K9145" s="80">
        <v>1</v>
      </c>
    </row>
    <row r="9146" spans="2:11" x14ac:dyDescent="0.3">
      <c r="B9146" s="75">
        <v>44213</v>
      </c>
      <c r="C9146" s="76">
        <v>45049</v>
      </c>
      <c r="D9146" s="77">
        <v>1159</v>
      </c>
      <c r="E9146" s="77">
        <v>1</v>
      </c>
      <c r="F9146" s="78"/>
      <c r="G9146" s="79">
        <v>45049.739386574074</v>
      </c>
      <c r="H9146" s="77">
        <v>141</v>
      </c>
      <c r="I9146" s="76">
        <v>45049.96875</v>
      </c>
      <c r="J9146" s="78"/>
      <c r="K9146" s="80">
        <v>1</v>
      </c>
    </row>
    <row r="9147" spans="2:11" x14ac:dyDescent="0.3">
      <c r="B9147" s="75">
        <v>44214</v>
      </c>
      <c r="C9147" s="76">
        <v>45049</v>
      </c>
      <c r="D9147" s="77">
        <v>581</v>
      </c>
      <c r="E9147" s="77">
        <v>5</v>
      </c>
      <c r="F9147" s="78"/>
      <c r="G9147" s="79">
        <v>45049.754178240742</v>
      </c>
      <c r="H9147" s="77">
        <v>145</v>
      </c>
      <c r="I9147" s="76">
        <v>45049.96875</v>
      </c>
      <c r="J9147" s="78"/>
      <c r="K9147" s="80">
        <v>1</v>
      </c>
    </row>
    <row r="9148" spans="2:11" x14ac:dyDescent="0.3">
      <c r="B9148" s="75">
        <v>44215</v>
      </c>
      <c r="C9148" s="76">
        <v>45049</v>
      </c>
      <c r="D9148" s="77">
        <v>168</v>
      </c>
      <c r="E9148" s="77">
        <v>1</v>
      </c>
      <c r="F9148" s="78"/>
      <c r="G9148" s="79">
        <v>45049.763055555559</v>
      </c>
      <c r="H9148" s="77">
        <v>179</v>
      </c>
      <c r="I9148" s="76">
        <v>45049.96875</v>
      </c>
      <c r="J9148" s="78"/>
      <c r="K9148" s="80">
        <v>1</v>
      </c>
    </row>
    <row r="9149" spans="2:11" x14ac:dyDescent="0.3">
      <c r="B9149" s="75">
        <v>44216</v>
      </c>
      <c r="C9149" s="76">
        <v>45049</v>
      </c>
      <c r="D9149" s="77">
        <v>1351</v>
      </c>
      <c r="E9149" s="77">
        <v>5</v>
      </c>
      <c r="F9149" s="78"/>
      <c r="G9149" s="79">
        <v>45049.777361111112</v>
      </c>
      <c r="H9149" s="77">
        <v>169</v>
      </c>
      <c r="I9149" s="76">
        <v>45049.96875</v>
      </c>
      <c r="J9149" s="78"/>
      <c r="K9149" s="80">
        <v>1</v>
      </c>
    </row>
    <row r="9150" spans="2:11" x14ac:dyDescent="0.3">
      <c r="B9150" s="75">
        <v>44217</v>
      </c>
      <c r="C9150" s="76">
        <v>45049</v>
      </c>
      <c r="D9150" s="77">
        <v>928</v>
      </c>
      <c r="E9150" s="77">
        <v>1</v>
      </c>
      <c r="F9150" s="78"/>
      <c r="G9150" s="79">
        <v>45049.790300925924</v>
      </c>
      <c r="H9150" s="77">
        <v>163</v>
      </c>
      <c r="I9150" s="76">
        <v>45049.96875</v>
      </c>
      <c r="J9150" s="78"/>
      <c r="K9150" s="80">
        <v>1</v>
      </c>
    </row>
    <row r="9151" spans="2:11" x14ac:dyDescent="0.3">
      <c r="B9151" s="75">
        <v>44218</v>
      </c>
      <c r="C9151" s="76">
        <v>45049</v>
      </c>
      <c r="D9151" s="77">
        <v>965</v>
      </c>
      <c r="E9151" s="77">
        <v>6</v>
      </c>
      <c r="F9151" s="78"/>
      <c r="G9151" s="79">
        <v>45049.800613425927</v>
      </c>
      <c r="H9151" s="77">
        <v>142</v>
      </c>
      <c r="I9151" s="76">
        <v>45049.96875</v>
      </c>
      <c r="J9151" s="78"/>
      <c r="K9151" s="80">
        <v>1</v>
      </c>
    </row>
    <row r="9152" spans="2:11" x14ac:dyDescent="0.3">
      <c r="B9152" s="75">
        <v>44219</v>
      </c>
      <c r="C9152" s="76">
        <v>45049</v>
      </c>
      <c r="D9152" s="77">
        <v>1246</v>
      </c>
      <c r="E9152" s="77">
        <v>5</v>
      </c>
      <c r="F9152" s="78"/>
      <c r="G9152" s="79">
        <v>45049.815740740742</v>
      </c>
      <c r="H9152" s="77">
        <v>152</v>
      </c>
      <c r="I9152" s="76">
        <v>45049.96875</v>
      </c>
      <c r="J9152" s="78"/>
      <c r="K9152" s="80">
        <v>1</v>
      </c>
    </row>
    <row r="9153" spans="2:11" x14ac:dyDescent="0.3">
      <c r="B9153" s="75">
        <v>44220</v>
      </c>
      <c r="C9153" s="76">
        <v>45049</v>
      </c>
      <c r="D9153" s="77">
        <v>603</v>
      </c>
      <c r="E9153" s="77">
        <v>5</v>
      </c>
      <c r="F9153" s="78"/>
      <c r="G9153" s="79">
        <v>45049.826782407406</v>
      </c>
      <c r="H9153" s="77">
        <v>154</v>
      </c>
      <c r="I9153" s="76">
        <v>45049.96875</v>
      </c>
      <c r="J9153" s="78"/>
      <c r="K9153" s="80">
        <v>1</v>
      </c>
    </row>
    <row r="9154" spans="2:11" x14ac:dyDescent="0.3">
      <c r="B9154" s="75">
        <v>44221</v>
      </c>
      <c r="C9154" s="76">
        <v>45049</v>
      </c>
      <c r="D9154" s="77">
        <v>1141</v>
      </c>
      <c r="E9154" s="77">
        <v>4</v>
      </c>
      <c r="F9154" s="78"/>
      <c r="G9154" s="79">
        <v>45049.837847222225</v>
      </c>
      <c r="H9154" s="77">
        <v>156</v>
      </c>
      <c r="I9154" s="76">
        <v>45049.96875</v>
      </c>
      <c r="J9154" s="78"/>
      <c r="K9154" s="80">
        <v>1</v>
      </c>
    </row>
    <row r="9155" spans="2:11" x14ac:dyDescent="0.3">
      <c r="B9155" s="75">
        <v>44222</v>
      </c>
      <c r="C9155" s="76">
        <v>45049</v>
      </c>
      <c r="D9155" s="77">
        <v>243</v>
      </c>
      <c r="E9155" s="77">
        <v>1</v>
      </c>
      <c r="F9155" s="78"/>
      <c r="G9155" s="79">
        <v>45049.848425925928</v>
      </c>
      <c r="H9155" s="77">
        <v>152</v>
      </c>
      <c r="I9155" s="76">
        <v>45049.96875</v>
      </c>
      <c r="J9155" s="78"/>
      <c r="K9155" s="80">
        <v>1</v>
      </c>
    </row>
    <row r="9156" spans="2:11" x14ac:dyDescent="0.3">
      <c r="B9156" s="75">
        <v>44223</v>
      </c>
      <c r="C9156" s="76">
        <v>45049</v>
      </c>
      <c r="D9156" s="77">
        <v>78</v>
      </c>
      <c r="E9156" s="77">
        <v>2</v>
      </c>
      <c r="F9156" s="78"/>
      <c r="G9156" s="79">
        <v>45049.860949074078</v>
      </c>
      <c r="H9156" s="77">
        <v>150</v>
      </c>
      <c r="I9156" s="76">
        <v>45049.96875</v>
      </c>
      <c r="J9156" s="78"/>
      <c r="K9156" s="80">
        <v>1</v>
      </c>
    </row>
    <row r="9157" spans="2:11" x14ac:dyDescent="0.3">
      <c r="B9157" s="75">
        <v>44224</v>
      </c>
      <c r="C9157" s="76">
        <v>45049</v>
      </c>
      <c r="D9157" s="77">
        <v>433</v>
      </c>
      <c r="E9157" s="77">
        <v>3</v>
      </c>
      <c r="F9157" s="78"/>
      <c r="G9157" s="79">
        <v>45049.87394675926</v>
      </c>
      <c r="H9157" s="77">
        <v>154</v>
      </c>
      <c r="I9157" s="76">
        <v>45049.96875</v>
      </c>
      <c r="J9157" s="78"/>
      <c r="K9157" s="80">
        <v>1</v>
      </c>
    </row>
    <row r="9158" spans="2:11" x14ac:dyDescent="0.3">
      <c r="B9158" s="75">
        <v>44225</v>
      </c>
      <c r="C9158" s="76">
        <v>45049</v>
      </c>
      <c r="D9158" s="77">
        <v>882</v>
      </c>
      <c r="E9158" s="77">
        <v>5</v>
      </c>
      <c r="F9158" s="78"/>
      <c r="G9158" s="79">
        <v>45049.888379629629</v>
      </c>
      <c r="H9158" s="77">
        <v>150</v>
      </c>
      <c r="I9158" s="76">
        <v>45049.96875</v>
      </c>
      <c r="J9158" s="78"/>
      <c r="K9158" s="80">
        <v>1</v>
      </c>
    </row>
    <row r="9159" spans="2:11" x14ac:dyDescent="0.3">
      <c r="B9159" s="75">
        <v>44226</v>
      </c>
      <c r="C9159" s="76">
        <v>45049</v>
      </c>
      <c r="D9159" s="77">
        <v>975</v>
      </c>
      <c r="E9159" s="77">
        <v>6</v>
      </c>
      <c r="F9159" s="78"/>
      <c r="G9159" s="79">
        <v>45049.899583333332</v>
      </c>
      <c r="H9159" s="77">
        <v>153</v>
      </c>
      <c r="I9159" s="76">
        <v>45049.96875</v>
      </c>
      <c r="J9159" s="78"/>
      <c r="K9159" s="80">
        <v>1</v>
      </c>
    </row>
    <row r="9160" spans="2:11" x14ac:dyDescent="0.3">
      <c r="B9160" s="75">
        <v>44227</v>
      </c>
      <c r="C9160" s="76">
        <v>45050</v>
      </c>
      <c r="D9160" s="77">
        <v>589</v>
      </c>
      <c r="E9160" s="77">
        <v>2</v>
      </c>
      <c r="F9160" s="78"/>
      <c r="G9160" s="79">
        <v>45050.333333333336</v>
      </c>
      <c r="H9160" s="77">
        <v>153</v>
      </c>
      <c r="I9160" s="76">
        <v>45050.948611111111</v>
      </c>
      <c r="J9160" s="78"/>
      <c r="K9160" s="80">
        <v>1</v>
      </c>
    </row>
    <row r="9161" spans="2:11" x14ac:dyDescent="0.3">
      <c r="B9161" s="75">
        <v>44228</v>
      </c>
      <c r="C9161" s="76">
        <v>45050</v>
      </c>
      <c r="D9161" s="77">
        <v>1311</v>
      </c>
      <c r="E9161" s="77">
        <v>6</v>
      </c>
      <c r="F9161" s="78"/>
      <c r="G9161" s="79">
        <v>45050.34642361111</v>
      </c>
      <c r="H9161" s="77">
        <v>171</v>
      </c>
      <c r="I9161" s="76">
        <v>45050.948611111111</v>
      </c>
      <c r="J9161" s="78"/>
      <c r="K9161" s="80">
        <v>1</v>
      </c>
    </row>
    <row r="9162" spans="2:11" x14ac:dyDescent="0.3">
      <c r="B9162" s="75">
        <v>44229</v>
      </c>
      <c r="C9162" s="76">
        <v>45050</v>
      </c>
      <c r="D9162" s="77">
        <v>1071</v>
      </c>
      <c r="E9162" s="77">
        <v>6</v>
      </c>
      <c r="F9162" s="78"/>
      <c r="G9162" s="79">
        <v>45050.354999999996</v>
      </c>
      <c r="H9162" s="77">
        <v>142</v>
      </c>
      <c r="I9162" s="76">
        <v>45050.948611111111</v>
      </c>
      <c r="J9162" s="78"/>
      <c r="K9162" s="80">
        <v>1</v>
      </c>
    </row>
    <row r="9163" spans="2:11" x14ac:dyDescent="0.3">
      <c r="B9163" s="75">
        <v>44230</v>
      </c>
      <c r="C9163" s="76">
        <v>45050</v>
      </c>
      <c r="D9163" s="77">
        <v>1019</v>
      </c>
      <c r="E9163" s="77">
        <v>1</v>
      </c>
      <c r="F9163" s="78"/>
      <c r="G9163" s="79">
        <v>45050.367268518516</v>
      </c>
      <c r="H9163" s="77">
        <v>154</v>
      </c>
      <c r="I9163" s="76">
        <v>45050.948611111111</v>
      </c>
      <c r="J9163" s="78"/>
      <c r="K9163" s="80">
        <v>1</v>
      </c>
    </row>
    <row r="9164" spans="2:11" x14ac:dyDescent="0.3">
      <c r="B9164" s="75">
        <v>44231</v>
      </c>
      <c r="C9164" s="76">
        <v>45050</v>
      </c>
      <c r="D9164" s="77">
        <v>1170</v>
      </c>
      <c r="E9164" s="77">
        <v>4</v>
      </c>
      <c r="F9164" s="78"/>
      <c r="G9164" s="79">
        <v>45050.379745370366</v>
      </c>
      <c r="H9164" s="77">
        <v>161</v>
      </c>
      <c r="I9164" s="76">
        <v>45050.948611111111</v>
      </c>
      <c r="J9164" s="78"/>
      <c r="K9164" s="80">
        <v>1</v>
      </c>
    </row>
    <row r="9165" spans="2:11" x14ac:dyDescent="0.3">
      <c r="B9165" s="75">
        <v>44232</v>
      </c>
      <c r="C9165" s="76">
        <v>45050</v>
      </c>
      <c r="D9165" s="77">
        <v>818</v>
      </c>
      <c r="E9165" s="77">
        <v>4</v>
      </c>
      <c r="F9165" s="78"/>
      <c r="G9165" s="79">
        <v>45050.395891203698</v>
      </c>
      <c r="H9165" s="77">
        <v>150</v>
      </c>
      <c r="I9165" s="76">
        <v>45050.948611111111</v>
      </c>
      <c r="J9165" s="78"/>
      <c r="K9165" s="80">
        <v>1</v>
      </c>
    </row>
    <row r="9166" spans="2:11" x14ac:dyDescent="0.3">
      <c r="B9166" s="75">
        <v>44233</v>
      </c>
      <c r="C9166" s="76">
        <v>45050</v>
      </c>
      <c r="D9166" s="77">
        <v>1400</v>
      </c>
      <c r="E9166" s="77">
        <v>5</v>
      </c>
      <c r="F9166" s="78"/>
      <c r="G9166" s="79">
        <v>45050.40789351851</v>
      </c>
      <c r="H9166" s="77">
        <v>147</v>
      </c>
      <c r="I9166" s="76">
        <v>45050.948611111111</v>
      </c>
      <c r="J9166" s="78"/>
      <c r="K9166" s="80">
        <v>1</v>
      </c>
    </row>
    <row r="9167" spans="2:11" x14ac:dyDescent="0.3">
      <c r="B9167" s="75">
        <v>44234</v>
      </c>
      <c r="C9167" s="76">
        <v>45050</v>
      </c>
      <c r="D9167" s="77">
        <v>51</v>
      </c>
      <c r="E9167" s="77">
        <v>1</v>
      </c>
      <c r="F9167" s="78"/>
      <c r="G9167" s="79">
        <v>45050.422766203694</v>
      </c>
      <c r="H9167" s="77">
        <v>178</v>
      </c>
      <c r="I9167" s="76">
        <v>45050.948611111111</v>
      </c>
      <c r="J9167" s="78"/>
      <c r="K9167" s="80">
        <v>1</v>
      </c>
    </row>
    <row r="9168" spans="2:11" x14ac:dyDescent="0.3">
      <c r="B9168" s="75">
        <v>44235</v>
      </c>
      <c r="C9168" s="76">
        <v>45050</v>
      </c>
      <c r="D9168" s="77">
        <v>1322</v>
      </c>
      <c r="E9168" s="77">
        <v>3</v>
      </c>
      <c r="F9168" s="78"/>
      <c r="G9168" s="79">
        <v>45050.435046296283</v>
      </c>
      <c r="H9168" s="77">
        <v>164</v>
      </c>
      <c r="I9168" s="76">
        <v>45050.948611111111</v>
      </c>
      <c r="J9168" s="78"/>
      <c r="K9168" s="80">
        <v>1</v>
      </c>
    </row>
    <row r="9169" spans="2:11" x14ac:dyDescent="0.3">
      <c r="B9169" s="75">
        <v>44236</v>
      </c>
      <c r="C9169" s="76">
        <v>45050</v>
      </c>
      <c r="D9169" s="77">
        <v>133</v>
      </c>
      <c r="E9169" s="77">
        <v>5</v>
      </c>
      <c r="F9169" s="78"/>
      <c r="G9169" s="79">
        <v>45050.445289351839</v>
      </c>
      <c r="H9169" s="77">
        <v>169</v>
      </c>
      <c r="I9169" s="76">
        <v>45050.948611111111</v>
      </c>
      <c r="J9169" s="78"/>
      <c r="K9169" s="80">
        <v>1</v>
      </c>
    </row>
    <row r="9170" spans="2:11" x14ac:dyDescent="0.3">
      <c r="B9170" s="75">
        <v>44237</v>
      </c>
      <c r="C9170" s="76">
        <v>45050</v>
      </c>
      <c r="D9170" s="77">
        <v>649</v>
      </c>
      <c r="E9170" s="77">
        <v>4</v>
      </c>
      <c r="F9170" s="78"/>
      <c r="G9170" s="79">
        <v>45050.46112268517</v>
      </c>
      <c r="H9170" s="77">
        <v>155</v>
      </c>
      <c r="I9170" s="76">
        <v>45050.948611111111</v>
      </c>
      <c r="J9170" s="78"/>
      <c r="K9170" s="80">
        <v>1</v>
      </c>
    </row>
    <row r="9171" spans="2:11" x14ac:dyDescent="0.3">
      <c r="B9171" s="75">
        <v>44238</v>
      </c>
      <c r="C9171" s="76">
        <v>45050</v>
      </c>
      <c r="D9171" s="77">
        <v>993</v>
      </c>
      <c r="E9171" s="77">
        <v>5</v>
      </c>
      <c r="F9171" s="78"/>
      <c r="G9171" s="79">
        <v>45050.474745370353</v>
      </c>
      <c r="H9171" s="77">
        <v>142</v>
      </c>
      <c r="I9171" s="76">
        <v>45050.948611111111</v>
      </c>
      <c r="J9171" s="78"/>
      <c r="K9171" s="80">
        <v>1</v>
      </c>
    </row>
    <row r="9172" spans="2:11" x14ac:dyDescent="0.3">
      <c r="B9172" s="75">
        <v>44239</v>
      </c>
      <c r="C9172" s="76">
        <v>45050</v>
      </c>
      <c r="D9172" s="77">
        <v>933</v>
      </c>
      <c r="E9172" s="77">
        <v>3</v>
      </c>
      <c r="F9172" s="78"/>
      <c r="G9172" s="79">
        <v>45050.490798611092</v>
      </c>
      <c r="H9172" s="77">
        <v>179</v>
      </c>
      <c r="I9172" s="76">
        <v>45050.948611111111</v>
      </c>
      <c r="J9172" s="78"/>
      <c r="K9172" s="80">
        <v>1</v>
      </c>
    </row>
    <row r="9173" spans="2:11" x14ac:dyDescent="0.3">
      <c r="B9173" s="75">
        <v>44240</v>
      </c>
      <c r="C9173" s="76">
        <v>45050</v>
      </c>
      <c r="D9173" s="77">
        <v>1126</v>
      </c>
      <c r="E9173" s="77">
        <v>1</v>
      </c>
      <c r="F9173" s="78"/>
      <c r="G9173" s="79">
        <v>45050.503159722204</v>
      </c>
      <c r="H9173" s="77">
        <v>172</v>
      </c>
      <c r="I9173" s="76">
        <v>45050.948611111111</v>
      </c>
      <c r="J9173" s="78"/>
      <c r="K9173" s="80">
        <v>1</v>
      </c>
    </row>
    <row r="9174" spans="2:11" x14ac:dyDescent="0.3">
      <c r="B9174" s="75">
        <v>44241</v>
      </c>
      <c r="C9174" s="76">
        <v>45050</v>
      </c>
      <c r="D9174" s="77">
        <v>156</v>
      </c>
      <c r="E9174" s="77">
        <v>6</v>
      </c>
      <c r="F9174" s="78"/>
      <c r="G9174" s="79">
        <v>45050.513958333315</v>
      </c>
      <c r="H9174" s="77">
        <v>150</v>
      </c>
      <c r="I9174" s="76">
        <v>45050.948611111111</v>
      </c>
      <c r="J9174" s="78"/>
      <c r="K9174" s="80">
        <v>1</v>
      </c>
    </row>
    <row r="9175" spans="2:11" x14ac:dyDescent="0.3">
      <c r="B9175" s="75">
        <v>44242</v>
      </c>
      <c r="C9175" s="76">
        <v>45050</v>
      </c>
      <c r="D9175" s="77">
        <v>1048</v>
      </c>
      <c r="E9175" s="77">
        <v>1</v>
      </c>
      <c r="F9175" s="78"/>
      <c r="G9175" s="79">
        <v>45050.527893518498</v>
      </c>
      <c r="H9175" s="77">
        <v>156</v>
      </c>
      <c r="I9175" s="76">
        <v>45050.948611111111</v>
      </c>
      <c r="J9175" s="78"/>
      <c r="K9175" s="80">
        <v>1</v>
      </c>
    </row>
    <row r="9176" spans="2:11" x14ac:dyDescent="0.3">
      <c r="B9176" s="75">
        <v>44243</v>
      </c>
      <c r="C9176" s="76">
        <v>45050</v>
      </c>
      <c r="D9176" s="77">
        <v>1042</v>
      </c>
      <c r="E9176" s="77">
        <v>3</v>
      </c>
      <c r="F9176" s="78"/>
      <c r="G9176" s="79">
        <v>45050.542141203681</v>
      </c>
      <c r="H9176" s="77">
        <v>157</v>
      </c>
      <c r="I9176" s="76">
        <v>45050.948611111111</v>
      </c>
      <c r="J9176" s="78"/>
      <c r="K9176" s="80">
        <v>1</v>
      </c>
    </row>
    <row r="9177" spans="2:11" x14ac:dyDescent="0.3">
      <c r="B9177" s="75">
        <v>44244</v>
      </c>
      <c r="C9177" s="76">
        <v>45050</v>
      </c>
      <c r="D9177" s="77">
        <v>568</v>
      </c>
      <c r="E9177" s="77">
        <v>6</v>
      </c>
      <c r="F9177" s="78"/>
      <c r="G9177" s="79">
        <v>45050.554861111086</v>
      </c>
      <c r="H9177" s="77">
        <v>156</v>
      </c>
      <c r="I9177" s="76">
        <v>45050.948611111111</v>
      </c>
      <c r="J9177" s="78"/>
      <c r="K9177" s="80">
        <v>1</v>
      </c>
    </row>
    <row r="9178" spans="2:11" x14ac:dyDescent="0.3">
      <c r="B9178" s="75">
        <v>44245</v>
      </c>
      <c r="C9178" s="76">
        <v>45050</v>
      </c>
      <c r="D9178" s="77">
        <v>735</v>
      </c>
      <c r="E9178" s="77">
        <v>1</v>
      </c>
      <c r="F9178" s="78"/>
      <c r="G9178" s="79">
        <v>45050.562905092571</v>
      </c>
      <c r="H9178" s="77">
        <v>148</v>
      </c>
      <c r="I9178" s="76">
        <v>45050.948611111111</v>
      </c>
      <c r="J9178" s="78"/>
      <c r="K9178" s="80">
        <v>1</v>
      </c>
    </row>
    <row r="9179" spans="2:11" x14ac:dyDescent="0.3">
      <c r="B9179" s="75">
        <v>44246</v>
      </c>
      <c r="C9179" s="76">
        <v>45050</v>
      </c>
      <c r="D9179" s="77">
        <v>293</v>
      </c>
      <c r="E9179" s="77">
        <v>2</v>
      </c>
      <c r="F9179" s="78"/>
      <c r="G9179" s="79">
        <v>45050.572939814796</v>
      </c>
      <c r="H9179" s="77">
        <v>144</v>
      </c>
      <c r="I9179" s="76">
        <v>45050.948611111111</v>
      </c>
      <c r="J9179" s="78"/>
      <c r="K9179" s="80">
        <v>1</v>
      </c>
    </row>
    <row r="9180" spans="2:11" x14ac:dyDescent="0.3">
      <c r="B9180" s="75">
        <v>44247</v>
      </c>
      <c r="C9180" s="76">
        <v>45050</v>
      </c>
      <c r="D9180" s="77">
        <v>254</v>
      </c>
      <c r="E9180" s="77">
        <v>2</v>
      </c>
      <c r="F9180" s="78"/>
      <c r="G9180" s="79">
        <v>45050.583449074053</v>
      </c>
      <c r="H9180" s="77">
        <v>146</v>
      </c>
      <c r="I9180" s="76">
        <v>45050.948611111111</v>
      </c>
      <c r="J9180" s="78"/>
      <c r="K9180" s="80">
        <v>1</v>
      </c>
    </row>
    <row r="9181" spans="2:11" x14ac:dyDescent="0.3">
      <c r="B9181" s="75">
        <v>44248</v>
      </c>
      <c r="C9181" s="76">
        <v>45050</v>
      </c>
      <c r="D9181" s="77">
        <v>1233</v>
      </c>
      <c r="E9181" s="77">
        <v>6</v>
      </c>
      <c r="F9181" s="78"/>
      <c r="G9181" s="79">
        <v>45050.592708333315</v>
      </c>
      <c r="H9181" s="77">
        <v>178</v>
      </c>
      <c r="I9181" s="76">
        <v>45050.948611111111</v>
      </c>
      <c r="J9181" s="78"/>
      <c r="K9181" s="80">
        <v>1</v>
      </c>
    </row>
    <row r="9182" spans="2:11" x14ac:dyDescent="0.3">
      <c r="B9182" s="75">
        <v>44249</v>
      </c>
      <c r="C9182" s="76">
        <v>45050</v>
      </c>
      <c r="D9182" s="77">
        <v>696</v>
      </c>
      <c r="E9182" s="77">
        <v>2</v>
      </c>
      <c r="F9182" s="78"/>
      <c r="G9182" s="79">
        <v>45050.607754629615</v>
      </c>
      <c r="H9182" s="77">
        <v>161</v>
      </c>
      <c r="I9182" s="76">
        <v>45050.948611111111</v>
      </c>
      <c r="J9182" s="78"/>
      <c r="K9182" s="80">
        <v>1</v>
      </c>
    </row>
    <row r="9183" spans="2:11" x14ac:dyDescent="0.3">
      <c r="B9183" s="75">
        <v>44250</v>
      </c>
      <c r="C9183" s="76">
        <v>45050</v>
      </c>
      <c r="D9183" s="77">
        <v>995</v>
      </c>
      <c r="E9183" s="77">
        <v>1</v>
      </c>
      <c r="F9183" s="78"/>
      <c r="G9183" s="79">
        <v>45050.620115740727</v>
      </c>
      <c r="H9183" s="77">
        <v>151</v>
      </c>
      <c r="I9183" s="76">
        <v>45050.948611111111</v>
      </c>
      <c r="J9183" s="78"/>
      <c r="K9183" s="80">
        <v>1</v>
      </c>
    </row>
    <row r="9184" spans="2:11" x14ac:dyDescent="0.3">
      <c r="B9184" s="75">
        <v>44251</v>
      </c>
      <c r="C9184" s="76">
        <v>45050</v>
      </c>
      <c r="D9184" s="77">
        <v>1360</v>
      </c>
      <c r="E9184" s="77">
        <v>4</v>
      </c>
      <c r="F9184" s="78"/>
      <c r="G9184" s="79">
        <v>45050.635324074057</v>
      </c>
      <c r="H9184" s="77">
        <v>145</v>
      </c>
      <c r="I9184" s="76">
        <v>45050.948611111111</v>
      </c>
      <c r="J9184" s="78"/>
      <c r="K9184" s="80">
        <v>1</v>
      </c>
    </row>
    <row r="9185" spans="2:11" x14ac:dyDescent="0.3">
      <c r="B9185" s="75">
        <v>44252</v>
      </c>
      <c r="C9185" s="76">
        <v>45050</v>
      </c>
      <c r="D9185" s="77">
        <v>838</v>
      </c>
      <c r="E9185" s="77">
        <v>5</v>
      </c>
      <c r="F9185" s="78"/>
      <c r="G9185" s="79">
        <v>45050.650740740726</v>
      </c>
      <c r="H9185" s="77">
        <v>157</v>
      </c>
      <c r="I9185" s="76">
        <v>45050.948611111111</v>
      </c>
      <c r="J9185" s="78"/>
      <c r="K9185" s="80">
        <v>1</v>
      </c>
    </row>
    <row r="9186" spans="2:11" x14ac:dyDescent="0.3">
      <c r="B9186" s="75">
        <v>44253</v>
      </c>
      <c r="C9186" s="76">
        <v>45050</v>
      </c>
      <c r="D9186" s="77">
        <v>1225</v>
      </c>
      <c r="E9186" s="77">
        <v>2</v>
      </c>
      <c r="F9186" s="78"/>
      <c r="G9186" s="79">
        <v>45050.65879629628</v>
      </c>
      <c r="H9186" s="77">
        <v>177</v>
      </c>
      <c r="I9186" s="76">
        <v>45050.948611111111</v>
      </c>
      <c r="J9186" s="78"/>
      <c r="K9186" s="80">
        <v>1</v>
      </c>
    </row>
    <row r="9187" spans="2:11" x14ac:dyDescent="0.3">
      <c r="B9187" s="75">
        <v>44254</v>
      </c>
      <c r="C9187" s="76">
        <v>45050</v>
      </c>
      <c r="D9187" s="77">
        <v>244</v>
      </c>
      <c r="E9187" s="77">
        <v>2</v>
      </c>
      <c r="F9187" s="78"/>
      <c r="G9187" s="79">
        <v>45050.667442129612</v>
      </c>
      <c r="H9187" s="77">
        <v>178</v>
      </c>
      <c r="I9187" s="76">
        <v>45050.948611111111</v>
      </c>
      <c r="J9187" s="78"/>
      <c r="K9187" s="80">
        <v>1</v>
      </c>
    </row>
    <row r="9188" spans="2:11" x14ac:dyDescent="0.3">
      <c r="B9188" s="75">
        <v>44255</v>
      </c>
      <c r="C9188" s="76">
        <v>45050</v>
      </c>
      <c r="D9188" s="77">
        <v>3</v>
      </c>
      <c r="E9188" s="77">
        <v>4</v>
      </c>
      <c r="F9188" s="78"/>
      <c r="G9188" s="79">
        <v>45050.67715277776</v>
      </c>
      <c r="H9188" s="77">
        <v>165</v>
      </c>
      <c r="I9188" s="76">
        <v>45050.948611111111</v>
      </c>
      <c r="J9188" s="78"/>
      <c r="K9188" s="80">
        <v>1</v>
      </c>
    </row>
    <row r="9189" spans="2:11" x14ac:dyDescent="0.3">
      <c r="B9189" s="75">
        <v>44256</v>
      </c>
      <c r="C9189" s="76">
        <v>45050</v>
      </c>
      <c r="D9189" s="77">
        <v>1039</v>
      </c>
      <c r="E9189" s="77">
        <v>1</v>
      </c>
      <c r="F9189" s="78"/>
      <c r="G9189" s="79">
        <v>45050.689502314795</v>
      </c>
      <c r="H9189" s="77">
        <v>143</v>
      </c>
      <c r="I9189" s="76">
        <v>45050.948611111111</v>
      </c>
      <c r="J9189" s="78"/>
      <c r="K9189" s="80">
        <v>1</v>
      </c>
    </row>
    <row r="9190" spans="2:11" x14ac:dyDescent="0.3">
      <c r="B9190" s="75">
        <v>44257</v>
      </c>
      <c r="C9190" s="76">
        <v>45050</v>
      </c>
      <c r="D9190" s="77">
        <v>864</v>
      </c>
      <c r="E9190" s="77">
        <v>2</v>
      </c>
      <c r="F9190" s="78"/>
      <c r="G9190" s="79">
        <v>45050.704108796279</v>
      </c>
      <c r="H9190" s="77">
        <v>147</v>
      </c>
      <c r="I9190" s="76">
        <v>45050.948611111111</v>
      </c>
      <c r="J9190" s="78"/>
      <c r="K9190" s="80">
        <v>1</v>
      </c>
    </row>
    <row r="9191" spans="2:11" x14ac:dyDescent="0.3">
      <c r="B9191" s="75">
        <v>44258</v>
      </c>
      <c r="C9191" s="76">
        <v>45050</v>
      </c>
      <c r="D9191" s="77">
        <v>1231</v>
      </c>
      <c r="E9191" s="77">
        <v>4</v>
      </c>
      <c r="F9191" s="78"/>
      <c r="G9191" s="79">
        <v>45050.718321759239</v>
      </c>
      <c r="H9191" s="77">
        <v>147</v>
      </c>
      <c r="I9191" s="76">
        <v>45050.948611111111</v>
      </c>
      <c r="J9191" s="78"/>
      <c r="K9191" s="80">
        <v>1</v>
      </c>
    </row>
    <row r="9192" spans="2:11" x14ac:dyDescent="0.3">
      <c r="B9192" s="75">
        <v>44259</v>
      </c>
      <c r="C9192" s="76">
        <v>45050</v>
      </c>
      <c r="D9192" s="77">
        <v>472</v>
      </c>
      <c r="E9192" s="77">
        <v>1</v>
      </c>
      <c r="F9192" s="78"/>
      <c r="G9192" s="79">
        <v>45050.72848379628</v>
      </c>
      <c r="H9192" s="77">
        <v>146</v>
      </c>
      <c r="I9192" s="76">
        <v>45050.948611111111</v>
      </c>
      <c r="J9192" s="78"/>
      <c r="K9192" s="80">
        <v>1</v>
      </c>
    </row>
    <row r="9193" spans="2:11" x14ac:dyDescent="0.3">
      <c r="B9193" s="75">
        <v>44260</v>
      </c>
      <c r="C9193" s="76">
        <v>45050</v>
      </c>
      <c r="D9193" s="77">
        <v>1294</v>
      </c>
      <c r="E9193" s="77">
        <v>6</v>
      </c>
      <c r="F9193" s="78"/>
      <c r="G9193" s="79">
        <v>45050.739826388875</v>
      </c>
      <c r="H9193" s="77">
        <v>142</v>
      </c>
      <c r="I9193" s="76">
        <v>45050.948611111111</v>
      </c>
      <c r="J9193" s="78"/>
      <c r="K9193" s="80">
        <v>1</v>
      </c>
    </row>
    <row r="9194" spans="2:11" x14ac:dyDescent="0.3">
      <c r="B9194" s="75">
        <v>44261</v>
      </c>
      <c r="C9194" s="76">
        <v>45050</v>
      </c>
      <c r="D9194" s="77">
        <v>196</v>
      </c>
      <c r="E9194" s="77">
        <v>4</v>
      </c>
      <c r="F9194" s="78"/>
      <c r="G9194" s="79">
        <v>45050.748043981468</v>
      </c>
      <c r="H9194" s="77">
        <v>147</v>
      </c>
      <c r="I9194" s="76">
        <v>45050.948611111111</v>
      </c>
      <c r="J9194" s="78"/>
      <c r="K9194" s="80">
        <v>1</v>
      </c>
    </row>
    <row r="9195" spans="2:11" x14ac:dyDescent="0.3">
      <c r="B9195" s="75">
        <v>44262</v>
      </c>
      <c r="C9195" s="76">
        <v>45050</v>
      </c>
      <c r="D9195" s="77">
        <v>962</v>
      </c>
      <c r="E9195" s="77">
        <v>6</v>
      </c>
      <c r="F9195" s="78"/>
      <c r="G9195" s="79">
        <v>45050.756226851838</v>
      </c>
      <c r="H9195" s="77">
        <v>155</v>
      </c>
      <c r="I9195" s="76">
        <v>45050.948611111111</v>
      </c>
      <c r="J9195" s="78"/>
      <c r="K9195" s="80">
        <v>1</v>
      </c>
    </row>
    <row r="9196" spans="2:11" x14ac:dyDescent="0.3">
      <c r="B9196" s="75">
        <v>44263</v>
      </c>
      <c r="C9196" s="76">
        <v>45050</v>
      </c>
      <c r="D9196" s="77">
        <v>819</v>
      </c>
      <c r="E9196" s="77">
        <v>6</v>
      </c>
      <c r="F9196" s="78"/>
      <c r="G9196" s="79">
        <v>45050.764687499985</v>
      </c>
      <c r="H9196" s="77">
        <v>156</v>
      </c>
      <c r="I9196" s="76">
        <v>45050.948611111111</v>
      </c>
      <c r="J9196" s="78"/>
      <c r="K9196" s="80">
        <v>1</v>
      </c>
    </row>
    <row r="9197" spans="2:11" x14ac:dyDescent="0.3">
      <c r="B9197" s="75">
        <v>44264</v>
      </c>
      <c r="C9197" s="76">
        <v>45050</v>
      </c>
      <c r="D9197" s="77">
        <v>117</v>
      </c>
      <c r="E9197" s="77">
        <v>5</v>
      </c>
      <c r="F9197" s="78"/>
      <c r="G9197" s="79">
        <v>45050.779004629614</v>
      </c>
      <c r="H9197" s="77">
        <v>158</v>
      </c>
      <c r="I9197" s="76">
        <v>45050.948611111111</v>
      </c>
      <c r="J9197" s="78"/>
      <c r="K9197" s="80">
        <v>1</v>
      </c>
    </row>
    <row r="9198" spans="2:11" x14ac:dyDescent="0.3">
      <c r="B9198" s="75">
        <v>44265</v>
      </c>
      <c r="C9198" s="76">
        <v>45050</v>
      </c>
      <c r="D9198" s="77">
        <v>1250</v>
      </c>
      <c r="E9198" s="77">
        <v>6</v>
      </c>
      <c r="F9198" s="78"/>
      <c r="G9198" s="79">
        <v>45050.794050925913</v>
      </c>
      <c r="H9198" s="77">
        <v>141</v>
      </c>
      <c r="I9198" s="76">
        <v>45050.948611111111</v>
      </c>
      <c r="J9198" s="78"/>
      <c r="K9198" s="80">
        <v>1</v>
      </c>
    </row>
    <row r="9199" spans="2:11" x14ac:dyDescent="0.3">
      <c r="B9199" s="75">
        <v>44266</v>
      </c>
      <c r="C9199" s="76">
        <v>45050</v>
      </c>
      <c r="D9199" s="77">
        <v>827</v>
      </c>
      <c r="E9199" s="77">
        <v>1</v>
      </c>
      <c r="F9199" s="78"/>
      <c r="G9199" s="79">
        <v>45050.810300925914</v>
      </c>
      <c r="H9199" s="77">
        <v>145</v>
      </c>
      <c r="I9199" s="76">
        <v>45050.948611111111</v>
      </c>
      <c r="J9199" s="78"/>
      <c r="K9199" s="80">
        <v>1</v>
      </c>
    </row>
    <row r="9200" spans="2:11" x14ac:dyDescent="0.3">
      <c r="B9200" s="75">
        <v>44267</v>
      </c>
      <c r="C9200" s="76">
        <v>45050</v>
      </c>
      <c r="D9200" s="77">
        <v>915</v>
      </c>
      <c r="E9200" s="77">
        <v>1</v>
      </c>
      <c r="F9200" s="78"/>
      <c r="G9200" s="79">
        <v>45050.825543981467</v>
      </c>
      <c r="H9200" s="77">
        <v>168</v>
      </c>
      <c r="I9200" s="76">
        <v>45050.948611111111</v>
      </c>
      <c r="J9200" s="78"/>
      <c r="K9200" s="80">
        <v>1</v>
      </c>
    </row>
    <row r="9201" spans="2:11" x14ac:dyDescent="0.3">
      <c r="B9201" s="75">
        <v>44268</v>
      </c>
      <c r="C9201" s="76">
        <v>45050</v>
      </c>
      <c r="D9201" s="77">
        <v>903</v>
      </c>
      <c r="E9201" s="77">
        <v>1</v>
      </c>
      <c r="F9201" s="78"/>
      <c r="G9201" s="79">
        <v>45050.839351851835</v>
      </c>
      <c r="H9201" s="77">
        <v>166</v>
      </c>
      <c r="I9201" s="76">
        <v>45050.948611111111</v>
      </c>
      <c r="J9201" s="78"/>
      <c r="K9201" s="80">
        <v>1</v>
      </c>
    </row>
    <row r="9202" spans="2:11" x14ac:dyDescent="0.3">
      <c r="B9202" s="75">
        <v>44269</v>
      </c>
      <c r="C9202" s="76">
        <v>45050</v>
      </c>
      <c r="D9202" s="77">
        <v>227</v>
      </c>
      <c r="E9202" s="77">
        <v>1</v>
      </c>
      <c r="F9202" s="78"/>
      <c r="G9202" s="79">
        <v>45050.8507523148</v>
      </c>
      <c r="H9202" s="77">
        <v>161</v>
      </c>
      <c r="I9202" s="76">
        <v>45050.948611111111</v>
      </c>
      <c r="J9202" s="78"/>
      <c r="K9202" s="80">
        <v>1</v>
      </c>
    </row>
    <row r="9203" spans="2:11" x14ac:dyDescent="0.3">
      <c r="B9203" s="75">
        <v>44270</v>
      </c>
      <c r="C9203" s="76">
        <v>45050</v>
      </c>
      <c r="D9203" s="77">
        <v>649</v>
      </c>
      <c r="E9203" s="77">
        <v>5</v>
      </c>
      <c r="F9203" s="78"/>
      <c r="G9203" s="79">
        <v>45050.860046296279</v>
      </c>
      <c r="H9203" s="77">
        <v>175</v>
      </c>
      <c r="I9203" s="76">
        <v>45050.948611111111</v>
      </c>
      <c r="J9203" s="78"/>
      <c r="K9203" s="80">
        <v>1</v>
      </c>
    </row>
    <row r="9204" spans="2:11" x14ac:dyDescent="0.3">
      <c r="B9204" s="75">
        <v>44271</v>
      </c>
      <c r="C9204" s="76">
        <v>45050</v>
      </c>
      <c r="D9204" s="77">
        <v>969</v>
      </c>
      <c r="E9204" s="77">
        <v>1</v>
      </c>
      <c r="F9204" s="78"/>
      <c r="G9204" s="79">
        <v>45050.868333333317</v>
      </c>
      <c r="H9204" s="77">
        <v>159</v>
      </c>
      <c r="I9204" s="76">
        <v>45050.948611111111</v>
      </c>
      <c r="J9204" s="78"/>
      <c r="K9204" s="80">
        <v>1</v>
      </c>
    </row>
    <row r="9205" spans="2:11" x14ac:dyDescent="0.3">
      <c r="B9205" s="75">
        <v>44272</v>
      </c>
      <c r="C9205" s="76">
        <v>45050</v>
      </c>
      <c r="D9205" s="77">
        <v>1225</v>
      </c>
      <c r="E9205" s="77">
        <v>4</v>
      </c>
      <c r="F9205" s="78"/>
      <c r="G9205" s="79">
        <v>45050.877256944426</v>
      </c>
      <c r="H9205" s="77">
        <v>169</v>
      </c>
      <c r="I9205" s="76">
        <v>45050.948611111111</v>
      </c>
      <c r="J9205" s="78"/>
      <c r="K9205" s="80">
        <v>1</v>
      </c>
    </row>
    <row r="9206" spans="2:11" x14ac:dyDescent="0.3">
      <c r="B9206" s="75">
        <v>44273</v>
      </c>
      <c r="C9206" s="76">
        <v>45050</v>
      </c>
      <c r="D9206" s="77">
        <v>270</v>
      </c>
      <c r="E9206" s="77">
        <v>2</v>
      </c>
      <c r="F9206" s="78"/>
      <c r="G9206" s="79">
        <v>45050.893379629611</v>
      </c>
      <c r="H9206" s="77">
        <v>176</v>
      </c>
      <c r="I9206" s="76">
        <v>45050.948611111111</v>
      </c>
      <c r="J9206" s="78"/>
      <c r="K9206" s="80">
        <v>1</v>
      </c>
    </row>
    <row r="9207" spans="2:11" x14ac:dyDescent="0.3">
      <c r="B9207" s="75">
        <v>44274</v>
      </c>
      <c r="C9207" s="76">
        <v>45050</v>
      </c>
      <c r="D9207" s="77">
        <v>108</v>
      </c>
      <c r="E9207" s="77">
        <v>3</v>
      </c>
      <c r="F9207" s="78"/>
      <c r="G9207" s="79">
        <v>45050.901412037019</v>
      </c>
      <c r="H9207" s="77">
        <v>149</v>
      </c>
      <c r="I9207" s="76">
        <v>45050.948611111111</v>
      </c>
      <c r="J9207" s="78"/>
      <c r="K9207" s="80">
        <v>1</v>
      </c>
    </row>
    <row r="9208" spans="2:11" x14ac:dyDescent="0.3">
      <c r="B9208" s="75">
        <v>44275</v>
      </c>
      <c r="C9208" s="76">
        <v>45051</v>
      </c>
      <c r="D9208" s="77">
        <v>1372</v>
      </c>
      <c r="E9208" s="77">
        <v>6</v>
      </c>
      <c r="F9208" s="78"/>
      <c r="G9208" s="79">
        <v>45051.333333333336</v>
      </c>
      <c r="H9208" s="77">
        <v>177</v>
      </c>
      <c r="I9208" s="76">
        <v>45051.969444444447</v>
      </c>
      <c r="J9208" s="78"/>
      <c r="K9208" s="80">
        <v>1</v>
      </c>
    </row>
    <row r="9209" spans="2:11" x14ac:dyDescent="0.3">
      <c r="B9209" s="75">
        <v>44276</v>
      </c>
      <c r="C9209" s="76">
        <v>45051</v>
      </c>
      <c r="D9209" s="77">
        <v>1388</v>
      </c>
      <c r="E9209" s="77">
        <v>1</v>
      </c>
      <c r="F9209" s="78"/>
      <c r="G9209" s="79">
        <v>45051.348622685189</v>
      </c>
      <c r="H9209" s="77">
        <v>156</v>
      </c>
      <c r="I9209" s="76">
        <v>45051.969444444447</v>
      </c>
      <c r="J9209" s="78"/>
      <c r="K9209" s="80">
        <v>1</v>
      </c>
    </row>
    <row r="9210" spans="2:11" x14ac:dyDescent="0.3">
      <c r="B9210" s="75">
        <v>44277</v>
      </c>
      <c r="C9210" s="76">
        <v>45051</v>
      </c>
      <c r="D9210" s="77">
        <v>156</v>
      </c>
      <c r="E9210" s="77">
        <v>1</v>
      </c>
      <c r="F9210" s="78"/>
      <c r="G9210" s="79">
        <v>45051.356956018521</v>
      </c>
      <c r="H9210" s="77">
        <v>153</v>
      </c>
      <c r="I9210" s="76">
        <v>45051.969444444447</v>
      </c>
      <c r="J9210" s="78"/>
      <c r="K9210" s="80">
        <v>1</v>
      </c>
    </row>
    <row r="9211" spans="2:11" x14ac:dyDescent="0.3">
      <c r="B9211" s="75">
        <v>44278</v>
      </c>
      <c r="C9211" s="76">
        <v>45051</v>
      </c>
      <c r="D9211" s="77">
        <v>686</v>
      </c>
      <c r="E9211" s="77">
        <v>2</v>
      </c>
      <c r="F9211" s="78"/>
      <c r="G9211" s="79">
        <v>45051.37300925926</v>
      </c>
      <c r="H9211" s="77">
        <v>179</v>
      </c>
      <c r="I9211" s="76">
        <v>45051.969444444447</v>
      </c>
      <c r="J9211" s="78"/>
      <c r="K9211" s="80">
        <v>1</v>
      </c>
    </row>
    <row r="9212" spans="2:11" x14ac:dyDescent="0.3">
      <c r="B9212" s="75">
        <v>44279</v>
      </c>
      <c r="C9212" s="76">
        <v>45051</v>
      </c>
      <c r="D9212" s="77">
        <v>379</v>
      </c>
      <c r="E9212" s="77">
        <v>2</v>
      </c>
      <c r="F9212" s="78"/>
      <c r="G9212" s="79">
        <v>45051.387175925927</v>
      </c>
      <c r="H9212" s="77">
        <v>155</v>
      </c>
      <c r="I9212" s="76">
        <v>45051.969444444447</v>
      </c>
      <c r="J9212" s="78"/>
      <c r="K9212" s="80">
        <v>1</v>
      </c>
    </row>
    <row r="9213" spans="2:11" x14ac:dyDescent="0.3">
      <c r="B9213" s="75">
        <v>44280</v>
      </c>
      <c r="C9213" s="76">
        <v>45051</v>
      </c>
      <c r="D9213" s="77">
        <v>1255</v>
      </c>
      <c r="E9213" s="77">
        <v>5</v>
      </c>
      <c r="F9213" s="78"/>
      <c r="G9213" s="79">
        <v>45051.400694444448</v>
      </c>
      <c r="H9213" s="77">
        <v>171</v>
      </c>
      <c r="I9213" s="76">
        <v>45051.969444444447</v>
      </c>
      <c r="J9213" s="78"/>
      <c r="K9213" s="80">
        <v>1</v>
      </c>
    </row>
    <row r="9214" spans="2:11" x14ac:dyDescent="0.3">
      <c r="B9214" s="75">
        <v>44281</v>
      </c>
      <c r="C9214" s="76">
        <v>45051</v>
      </c>
      <c r="D9214" s="77">
        <v>918</v>
      </c>
      <c r="E9214" s="77">
        <v>3</v>
      </c>
      <c r="F9214" s="78"/>
      <c r="G9214" s="79">
        <v>45051.415891203709</v>
      </c>
      <c r="H9214" s="77">
        <v>155</v>
      </c>
      <c r="I9214" s="76">
        <v>45051.969444444447</v>
      </c>
      <c r="J9214" s="78"/>
      <c r="K9214" s="80">
        <v>1</v>
      </c>
    </row>
    <row r="9215" spans="2:11" x14ac:dyDescent="0.3">
      <c r="B9215" s="75">
        <v>44282</v>
      </c>
      <c r="C9215" s="76">
        <v>45051</v>
      </c>
      <c r="D9215" s="77">
        <v>1324</v>
      </c>
      <c r="E9215" s="77">
        <v>4</v>
      </c>
      <c r="F9215" s="78"/>
      <c r="G9215" s="79">
        <v>45051.432002314818</v>
      </c>
      <c r="H9215" s="77">
        <v>148</v>
      </c>
      <c r="I9215" s="76">
        <v>45051.969444444447</v>
      </c>
      <c r="J9215" s="78"/>
      <c r="K9215" s="80">
        <v>1</v>
      </c>
    </row>
    <row r="9216" spans="2:11" x14ac:dyDescent="0.3">
      <c r="B9216" s="75">
        <v>44283</v>
      </c>
      <c r="C9216" s="76">
        <v>45051</v>
      </c>
      <c r="D9216" s="77">
        <v>4</v>
      </c>
      <c r="E9216" s="77">
        <v>6</v>
      </c>
      <c r="F9216" s="78"/>
      <c r="G9216" s="79">
        <v>45051.440243055556</v>
      </c>
      <c r="H9216" s="77">
        <v>148</v>
      </c>
      <c r="I9216" s="76">
        <v>45051.969444444447</v>
      </c>
      <c r="J9216" s="78"/>
      <c r="K9216" s="80">
        <v>1</v>
      </c>
    </row>
    <row r="9217" spans="2:11" x14ac:dyDescent="0.3">
      <c r="B9217" s="75">
        <v>44284</v>
      </c>
      <c r="C9217" s="76">
        <v>45051</v>
      </c>
      <c r="D9217" s="77">
        <v>160</v>
      </c>
      <c r="E9217" s="77">
        <v>2</v>
      </c>
      <c r="F9217" s="78"/>
      <c r="G9217" s="79">
        <v>45051.450497685189</v>
      </c>
      <c r="H9217" s="77">
        <v>154</v>
      </c>
      <c r="I9217" s="76">
        <v>45051.969444444447</v>
      </c>
      <c r="J9217" s="78"/>
      <c r="K9217" s="80">
        <v>1</v>
      </c>
    </row>
    <row r="9218" spans="2:11" x14ac:dyDescent="0.3">
      <c r="B9218" s="75">
        <v>44285</v>
      </c>
      <c r="C9218" s="76">
        <v>45051</v>
      </c>
      <c r="D9218" s="77">
        <v>553</v>
      </c>
      <c r="E9218" s="77">
        <v>6</v>
      </c>
      <c r="F9218" s="78"/>
      <c r="G9218" s="79">
        <v>45051.461967592593</v>
      </c>
      <c r="H9218" s="77">
        <v>148</v>
      </c>
      <c r="I9218" s="76">
        <v>45051.969444444447</v>
      </c>
      <c r="J9218" s="78"/>
      <c r="K9218" s="80">
        <v>1</v>
      </c>
    </row>
    <row r="9219" spans="2:11" x14ac:dyDescent="0.3">
      <c r="B9219" s="75">
        <v>44286</v>
      </c>
      <c r="C9219" s="76">
        <v>45051</v>
      </c>
      <c r="D9219" s="77">
        <v>899</v>
      </c>
      <c r="E9219" s="77">
        <v>2</v>
      </c>
      <c r="F9219" s="78"/>
      <c r="G9219" s="79">
        <v>45051.472129629634</v>
      </c>
      <c r="H9219" s="77">
        <v>152</v>
      </c>
      <c r="I9219" s="76">
        <v>45051.969444444447</v>
      </c>
      <c r="J9219" s="78"/>
      <c r="K9219" s="80">
        <v>1</v>
      </c>
    </row>
    <row r="9220" spans="2:11" x14ac:dyDescent="0.3">
      <c r="B9220" s="75">
        <v>44287</v>
      </c>
      <c r="C9220" s="76">
        <v>45051</v>
      </c>
      <c r="D9220" s="77">
        <v>1048</v>
      </c>
      <c r="E9220" s="77">
        <v>2</v>
      </c>
      <c r="F9220" s="78"/>
      <c r="G9220" s="79">
        <v>45051.483472222229</v>
      </c>
      <c r="H9220" s="77">
        <v>144</v>
      </c>
      <c r="I9220" s="76">
        <v>45051.969444444447</v>
      </c>
      <c r="J9220" s="78"/>
      <c r="K9220" s="80">
        <v>1</v>
      </c>
    </row>
    <row r="9221" spans="2:11" x14ac:dyDescent="0.3">
      <c r="B9221" s="75">
        <v>44288</v>
      </c>
      <c r="C9221" s="76">
        <v>45051</v>
      </c>
      <c r="D9221" s="77">
        <v>436</v>
      </c>
      <c r="E9221" s="77">
        <v>2</v>
      </c>
      <c r="F9221" s="78"/>
      <c r="G9221" s="79">
        <v>45051.496423611119</v>
      </c>
      <c r="H9221" s="77">
        <v>150</v>
      </c>
      <c r="I9221" s="76">
        <v>45051.969444444447</v>
      </c>
      <c r="J9221" s="78"/>
      <c r="K9221" s="80">
        <v>1</v>
      </c>
    </row>
    <row r="9222" spans="2:11" x14ac:dyDescent="0.3">
      <c r="B9222" s="75">
        <v>44289</v>
      </c>
      <c r="C9222" s="76">
        <v>45051</v>
      </c>
      <c r="D9222" s="77">
        <v>1104</v>
      </c>
      <c r="E9222" s="77">
        <v>2</v>
      </c>
      <c r="F9222" s="78"/>
      <c r="G9222" s="79">
        <v>45051.50549768519</v>
      </c>
      <c r="H9222" s="77">
        <v>159</v>
      </c>
      <c r="I9222" s="76">
        <v>45051.969444444447</v>
      </c>
      <c r="J9222" s="78"/>
      <c r="K9222" s="80">
        <v>1</v>
      </c>
    </row>
    <row r="9223" spans="2:11" x14ac:dyDescent="0.3">
      <c r="B9223" s="75">
        <v>44290</v>
      </c>
      <c r="C9223" s="76">
        <v>45051</v>
      </c>
      <c r="D9223" s="77">
        <v>882</v>
      </c>
      <c r="E9223" s="77">
        <v>3</v>
      </c>
      <c r="F9223" s="78"/>
      <c r="G9223" s="79">
        <v>45051.51702546297</v>
      </c>
      <c r="H9223" s="77">
        <v>174</v>
      </c>
      <c r="I9223" s="76">
        <v>45051.969444444447</v>
      </c>
      <c r="J9223" s="78"/>
      <c r="K9223" s="80">
        <v>1</v>
      </c>
    </row>
    <row r="9224" spans="2:11" x14ac:dyDescent="0.3">
      <c r="B9224" s="75">
        <v>44291</v>
      </c>
      <c r="C9224" s="76">
        <v>45051</v>
      </c>
      <c r="D9224" s="77">
        <v>423</v>
      </c>
      <c r="E9224" s="77">
        <v>5</v>
      </c>
      <c r="F9224" s="78"/>
      <c r="G9224" s="79">
        <v>45051.532905092601</v>
      </c>
      <c r="H9224" s="77">
        <v>141</v>
      </c>
      <c r="I9224" s="76">
        <v>45051.969444444447</v>
      </c>
      <c r="J9224" s="78"/>
      <c r="K9224" s="80">
        <v>1</v>
      </c>
    </row>
    <row r="9225" spans="2:11" x14ac:dyDescent="0.3">
      <c r="B9225" s="75">
        <v>44292</v>
      </c>
      <c r="C9225" s="76">
        <v>45051</v>
      </c>
      <c r="D9225" s="77">
        <v>76</v>
      </c>
      <c r="E9225" s="77">
        <v>1</v>
      </c>
      <c r="F9225" s="78"/>
      <c r="G9225" s="79">
        <v>45051.546562500007</v>
      </c>
      <c r="H9225" s="77">
        <v>167</v>
      </c>
      <c r="I9225" s="76">
        <v>45051.969444444447</v>
      </c>
      <c r="J9225" s="78"/>
      <c r="K9225" s="80">
        <v>1</v>
      </c>
    </row>
    <row r="9226" spans="2:11" x14ac:dyDescent="0.3">
      <c r="B9226" s="75">
        <v>44293</v>
      </c>
      <c r="C9226" s="76">
        <v>45051</v>
      </c>
      <c r="D9226" s="77">
        <v>1228</v>
      </c>
      <c r="E9226" s="77">
        <v>3</v>
      </c>
      <c r="F9226" s="78"/>
      <c r="G9226" s="79">
        <v>45051.555162037046</v>
      </c>
      <c r="H9226" s="77">
        <v>150</v>
      </c>
      <c r="I9226" s="76">
        <v>45051.969444444447</v>
      </c>
      <c r="J9226" s="78"/>
      <c r="K9226" s="80">
        <v>1</v>
      </c>
    </row>
    <row r="9227" spans="2:11" x14ac:dyDescent="0.3">
      <c r="B9227" s="75">
        <v>44294</v>
      </c>
      <c r="C9227" s="76">
        <v>45051</v>
      </c>
      <c r="D9227" s="77">
        <v>604</v>
      </c>
      <c r="E9227" s="77">
        <v>5</v>
      </c>
      <c r="F9227" s="78"/>
      <c r="G9227" s="79">
        <v>45051.564780092602</v>
      </c>
      <c r="H9227" s="77">
        <v>167</v>
      </c>
      <c r="I9227" s="76">
        <v>45051.969444444447</v>
      </c>
      <c r="J9227" s="78"/>
      <c r="K9227" s="80">
        <v>1</v>
      </c>
    </row>
    <row r="9228" spans="2:11" x14ac:dyDescent="0.3">
      <c r="B9228" s="75">
        <v>44295</v>
      </c>
      <c r="C9228" s="76">
        <v>45051</v>
      </c>
      <c r="D9228" s="77">
        <v>689</v>
      </c>
      <c r="E9228" s="77">
        <v>2</v>
      </c>
      <c r="F9228" s="78"/>
      <c r="G9228" s="79">
        <v>45051.573460648156</v>
      </c>
      <c r="H9228" s="77">
        <v>177</v>
      </c>
      <c r="I9228" s="76">
        <v>45051.969444444447</v>
      </c>
      <c r="J9228" s="78"/>
      <c r="K9228" s="80">
        <v>1</v>
      </c>
    </row>
    <row r="9229" spans="2:11" x14ac:dyDescent="0.3">
      <c r="B9229" s="75">
        <v>44296</v>
      </c>
      <c r="C9229" s="76">
        <v>45051</v>
      </c>
      <c r="D9229" s="77">
        <v>1102</v>
      </c>
      <c r="E9229" s="77">
        <v>2</v>
      </c>
      <c r="F9229" s="78"/>
      <c r="G9229" s="79">
        <v>45051.585416666676</v>
      </c>
      <c r="H9229" s="77">
        <v>169</v>
      </c>
      <c r="I9229" s="76">
        <v>45051.969444444447</v>
      </c>
      <c r="J9229" s="78"/>
      <c r="K9229" s="80">
        <v>1</v>
      </c>
    </row>
    <row r="9230" spans="2:11" x14ac:dyDescent="0.3">
      <c r="B9230" s="75">
        <v>44297</v>
      </c>
      <c r="C9230" s="76">
        <v>45051</v>
      </c>
      <c r="D9230" s="77">
        <v>972</v>
      </c>
      <c r="E9230" s="77">
        <v>2</v>
      </c>
      <c r="F9230" s="78"/>
      <c r="G9230" s="79">
        <v>45051.598842592604</v>
      </c>
      <c r="H9230" s="77">
        <v>157</v>
      </c>
      <c r="I9230" s="76">
        <v>45051.969444444447</v>
      </c>
      <c r="J9230" s="78"/>
      <c r="K9230" s="80">
        <v>1</v>
      </c>
    </row>
    <row r="9231" spans="2:11" x14ac:dyDescent="0.3">
      <c r="B9231" s="75">
        <v>44298</v>
      </c>
      <c r="C9231" s="76">
        <v>45051</v>
      </c>
      <c r="D9231" s="77">
        <v>186</v>
      </c>
      <c r="E9231" s="77">
        <v>3</v>
      </c>
      <c r="F9231" s="78"/>
      <c r="G9231" s="79">
        <v>45051.610937500009</v>
      </c>
      <c r="H9231" s="77">
        <v>167</v>
      </c>
      <c r="I9231" s="76">
        <v>45051.969444444447</v>
      </c>
      <c r="J9231" s="78"/>
      <c r="K9231" s="80">
        <v>1</v>
      </c>
    </row>
    <row r="9232" spans="2:11" x14ac:dyDescent="0.3">
      <c r="B9232" s="75">
        <v>44299</v>
      </c>
      <c r="C9232" s="76">
        <v>45051</v>
      </c>
      <c r="D9232" s="77">
        <v>219</v>
      </c>
      <c r="E9232" s="77">
        <v>1</v>
      </c>
      <c r="F9232" s="78"/>
      <c r="G9232" s="79">
        <v>45051.621284722234</v>
      </c>
      <c r="H9232" s="77">
        <v>142</v>
      </c>
      <c r="I9232" s="76">
        <v>45051.969444444447</v>
      </c>
      <c r="J9232" s="78"/>
      <c r="K9232" s="80">
        <v>1</v>
      </c>
    </row>
    <row r="9233" spans="2:11" x14ac:dyDescent="0.3">
      <c r="B9233" s="75">
        <v>44300</v>
      </c>
      <c r="C9233" s="76">
        <v>45051</v>
      </c>
      <c r="D9233" s="77">
        <v>1409</v>
      </c>
      <c r="E9233" s="77">
        <v>6</v>
      </c>
      <c r="F9233" s="78"/>
      <c r="G9233" s="79">
        <v>45051.633900462977</v>
      </c>
      <c r="H9233" s="77">
        <v>142</v>
      </c>
      <c r="I9233" s="76">
        <v>45051.969444444447</v>
      </c>
      <c r="J9233" s="78"/>
      <c r="K9233" s="80">
        <v>1</v>
      </c>
    </row>
    <row r="9234" spans="2:11" x14ac:dyDescent="0.3">
      <c r="B9234" s="75">
        <v>44301</v>
      </c>
      <c r="C9234" s="76">
        <v>45051</v>
      </c>
      <c r="D9234" s="77">
        <v>1259</v>
      </c>
      <c r="E9234" s="77">
        <v>1</v>
      </c>
      <c r="F9234" s="78"/>
      <c r="G9234" s="79">
        <v>45051.642789351863</v>
      </c>
      <c r="H9234" s="77">
        <v>163</v>
      </c>
      <c r="I9234" s="76">
        <v>45051.969444444447</v>
      </c>
      <c r="J9234" s="78"/>
      <c r="K9234" s="80">
        <v>1</v>
      </c>
    </row>
    <row r="9235" spans="2:11" x14ac:dyDescent="0.3">
      <c r="B9235" s="75">
        <v>44302</v>
      </c>
      <c r="C9235" s="76">
        <v>45051</v>
      </c>
      <c r="D9235" s="77">
        <v>997</v>
      </c>
      <c r="E9235" s="77">
        <v>5</v>
      </c>
      <c r="F9235" s="78"/>
      <c r="G9235" s="79">
        <v>45051.657187500008</v>
      </c>
      <c r="H9235" s="77">
        <v>169</v>
      </c>
      <c r="I9235" s="76">
        <v>45051.969444444447</v>
      </c>
      <c r="J9235" s="78"/>
      <c r="K9235" s="80">
        <v>1</v>
      </c>
    </row>
    <row r="9236" spans="2:11" x14ac:dyDescent="0.3">
      <c r="B9236" s="75">
        <v>44303</v>
      </c>
      <c r="C9236" s="76">
        <v>45051</v>
      </c>
      <c r="D9236" s="77">
        <v>607</v>
      </c>
      <c r="E9236" s="77">
        <v>1</v>
      </c>
      <c r="F9236" s="78"/>
      <c r="G9236" s="79">
        <v>45051.670451388898</v>
      </c>
      <c r="H9236" s="77">
        <v>147</v>
      </c>
      <c r="I9236" s="76">
        <v>45051.969444444447</v>
      </c>
      <c r="J9236" s="78"/>
      <c r="K9236" s="80">
        <v>1</v>
      </c>
    </row>
    <row r="9237" spans="2:11" x14ac:dyDescent="0.3">
      <c r="B9237" s="75">
        <v>44304</v>
      </c>
      <c r="C9237" s="76">
        <v>45051</v>
      </c>
      <c r="D9237" s="77">
        <v>1024</v>
      </c>
      <c r="E9237" s="77">
        <v>6</v>
      </c>
      <c r="F9237" s="78"/>
      <c r="G9237" s="79">
        <v>45051.6798263889</v>
      </c>
      <c r="H9237" s="77">
        <v>140</v>
      </c>
      <c r="I9237" s="76">
        <v>45051.969444444447</v>
      </c>
      <c r="J9237" s="78"/>
      <c r="K9237" s="80">
        <v>1</v>
      </c>
    </row>
    <row r="9238" spans="2:11" x14ac:dyDescent="0.3">
      <c r="B9238" s="75">
        <v>44305</v>
      </c>
      <c r="C9238" s="76">
        <v>45051</v>
      </c>
      <c r="D9238" s="77">
        <v>928</v>
      </c>
      <c r="E9238" s="77">
        <v>1</v>
      </c>
      <c r="F9238" s="78"/>
      <c r="G9238" s="79">
        <v>45051.690486111125</v>
      </c>
      <c r="H9238" s="77">
        <v>175</v>
      </c>
      <c r="I9238" s="76">
        <v>45051.969444444447</v>
      </c>
      <c r="J9238" s="78"/>
      <c r="K9238" s="80">
        <v>1</v>
      </c>
    </row>
    <row r="9239" spans="2:11" x14ac:dyDescent="0.3">
      <c r="B9239" s="75">
        <v>44306</v>
      </c>
      <c r="C9239" s="76">
        <v>45051</v>
      </c>
      <c r="D9239" s="77">
        <v>840</v>
      </c>
      <c r="E9239" s="77">
        <v>5</v>
      </c>
      <c r="F9239" s="78"/>
      <c r="G9239" s="79">
        <v>45051.706273148164</v>
      </c>
      <c r="H9239" s="77">
        <v>177</v>
      </c>
      <c r="I9239" s="76">
        <v>45051.969444444447</v>
      </c>
      <c r="J9239" s="78"/>
      <c r="K9239" s="80">
        <v>1</v>
      </c>
    </row>
    <row r="9240" spans="2:11" x14ac:dyDescent="0.3">
      <c r="B9240" s="75">
        <v>44307</v>
      </c>
      <c r="C9240" s="76">
        <v>45051</v>
      </c>
      <c r="D9240" s="77">
        <v>359</v>
      </c>
      <c r="E9240" s="77">
        <v>2</v>
      </c>
      <c r="F9240" s="78"/>
      <c r="G9240" s="79">
        <v>45051.720682870386</v>
      </c>
      <c r="H9240" s="77">
        <v>156</v>
      </c>
      <c r="I9240" s="76">
        <v>45051.969444444447</v>
      </c>
      <c r="J9240" s="78"/>
      <c r="K9240" s="80">
        <v>1</v>
      </c>
    </row>
    <row r="9241" spans="2:11" x14ac:dyDescent="0.3">
      <c r="B9241" s="75">
        <v>44308</v>
      </c>
      <c r="C9241" s="76">
        <v>45051</v>
      </c>
      <c r="D9241" s="77">
        <v>304</v>
      </c>
      <c r="E9241" s="77">
        <v>2</v>
      </c>
      <c r="F9241" s="78"/>
      <c r="G9241" s="79">
        <v>45051.735347222238</v>
      </c>
      <c r="H9241" s="77">
        <v>177</v>
      </c>
      <c r="I9241" s="76">
        <v>45051.969444444447</v>
      </c>
      <c r="J9241" s="78"/>
      <c r="K9241" s="80">
        <v>1</v>
      </c>
    </row>
    <row r="9242" spans="2:11" x14ac:dyDescent="0.3">
      <c r="B9242" s="75">
        <v>44309</v>
      </c>
      <c r="C9242" s="76">
        <v>45051</v>
      </c>
      <c r="D9242" s="77">
        <v>1149</v>
      </c>
      <c r="E9242" s="77">
        <v>3</v>
      </c>
      <c r="F9242" s="78"/>
      <c r="G9242" s="79">
        <v>45051.747488425943</v>
      </c>
      <c r="H9242" s="77">
        <v>157</v>
      </c>
      <c r="I9242" s="76">
        <v>45051.969444444447</v>
      </c>
      <c r="J9242" s="78"/>
      <c r="K9242" s="80">
        <v>1</v>
      </c>
    </row>
    <row r="9243" spans="2:11" x14ac:dyDescent="0.3">
      <c r="B9243" s="75">
        <v>44310</v>
      </c>
      <c r="C9243" s="76">
        <v>45051</v>
      </c>
      <c r="D9243" s="77">
        <v>746</v>
      </c>
      <c r="E9243" s="77">
        <v>4</v>
      </c>
      <c r="F9243" s="78"/>
      <c r="G9243" s="79">
        <v>45051.756643518536</v>
      </c>
      <c r="H9243" s="77">
        <v>178</v>
      </c>
      <c r="I9243" s="76">
        <v>45051.969444444447</v>
      </c>
      <c r="J9243" s="78"/>
      <c r="K9243" s="80">
        <v>1</v>
      </c>
    </row>
    <row r="9244" spans="2:11" x14ac:dyDescent="0.3">
      <c r="B9244" s="75">
        <v>44311</v>
      </c>
      <c r="C9244" s="76">
        <v>45051</v>
      </c>
      <c r="D9244" s="77">
        <v>192</v>
      </c>
      <c r="E9244" s="77">
        <v>3</v>
      </c>
      <c r="F9244" s="78"/>
      <c r="G9244" s="79">
        <v>45051.771319444459</v>
      </c>
      <c r="H9244" s="77">
        <v>178</v>
      </c>
      <c r="I9244" s="76">
        <v>45051.969444444447</v>
      </c>
      <c r="J9244" s="78"/>
      <c r="K9244" s="80">
        <v>1</v>
      </c>
    </row>
    <row r="9245" spans="2:11" x14ac:dyDescent="0.3">
      <c r="B9245" s="75">
        <v>44312</v>
      </c>
      <c r="C9245" s="76">
        <v>45051</v>
      </c>
      <c r="D9245" s="77">
        <v>1250</v>
      </c>
      <c r="E9245" s="77">
        <v>3</v>
      </c>
      <c r="F9245" s="78"/>
      <c r="G9245" s="79">
        <v>45051.783750000017</v>
      </c>
      <c r="H9245" s="77">
        <v>170</v>
      </c>
      <c r="I9245" s="76">
        <v>45051.969444444447</v>
      </c>
      <c r="J9245" s="78"/>
      <c r="K9245" s="80">
        <v>1</v>
      </c>
    </row>
    <row r="9246" spans="2:11" x14ac:dyDescent="0.3">
      <c r="B9246" s="75">
        <v>44313</v>
      </c>
      <c r="C9246" s="76">
        <v>45051</v>
      </c>
      <c r="D9246" s="77">
        <v>347</v>
      </c>
      <c r="E9246" s="77">
        <v>5</v>
      </c>
      <c r="F9246" s="78"/>
      <c r="G9246" s="79">
        <v>45051.796203703721</v>
      </c>
      <c r="H9246" s="77">
        <v>171</v>
      </c>
      <c r="I9246" s="76">
        <v>45051.969444444447</v>
      </c>
      <c r="J9246" s="78"/>
      <c r="K9246" s="80">
        <v>1</v>
      </c>
    </row>
    <row r="9247" spans="2:11" x14ac:dyDescent="0.3">
      <c r="B9247" s="75">
        <v>44314</v>
      </c>
      <c r="C9247" s="76">
        <v>45051</v>
      </c>
      <c r="D9247" s="77">
        <v>862</v>
      </c>
      <c r="E9247" s="77">
        <v>2</v>
      </c>
      <c r="F9247" s="78"/>
      <c r="G9247" s="79">
        <v>45051.809618055573</v>
      </c>
      <c r="H9247" s="77">
        <v>176</v>
      </c>
      <c r="I9247" s="76">
        <v>45051.969444444447</v>
      </c>
      <c r="J9247" s="78"/>
      <c r="K9247" s="80">
        <v>1</v>
      </c>
    </row>
    <row r="9248" spans="2:11" x14ac:dyDescent="0.3">
      <c r="B9248" s="75">
        <v>44315</v>
      </c>
      <c r="C9248" s="76">
        <v>45051</v>
      </c>
      <c r="D9248" s="77">
        <v>242</v>
      </c>
      <c r="E9248" s="77">
        <v>2</v>
      </c>
      <c r="F9248" s="78"/>
      <c r="G9248" s="79">
        <v>45051.819884259276</v>
      </c>
      <c r="H9248" s="77">
        <v>152</v>
      </c>
      <c r="I9248" s="76">
        <v>45051.969444444447</v>
      </c>
      <c r="J9248" s="78"/>
      <c r="K9248" s="80">
        <v>1</v>
      </c>
    </row>
    <row r="9249" spans="2:11" x14ac:dyDescent="0.3">
      <c r="B9249" s="75">
        <v>44316</v>
      </c>
      <c r="C9249" s="76">
        <v>45051</v>
      </c>
      <c r="D9249" s="77">
        <v>774</v>
      </c>
      <c r="E9249" s="77">
        <v>6</v>
      </c>
      <c r="F9249" s="78"/>
      <c r="G9249" s="79">
        <v>45051.827962962976</v>
      </c>
      <c r="H9249" s="77">
        <v>174</v>
      </c>
      <c r="I9249" s="76">
        <v>45051.969444444447</v>
      </c>
      <c r="J9249" s="78"/>
      <c r="K9249" s="80">
        <v>1</v>
      </c>
    </row>
    <row r="9250" spans="2:11" x14ac:dyDescent="0.3">
      <c r="B9250" s="75">
        <v>44317</v>
      </c>
      <c r="C9250" s="76">
        <v>45051</v>
      </c>
      <c r="D9250" s="77">
        <v>727</v>
      </c>
      <c r="E9250" s="77">
        <v>1</v>
      </c>
      <c r="F9250" s="78"/>
      <c r="G9250" s="79">
        <v>45051.836712962977</v>
      </c>
      <c r="H9250" s="77">
        <v>167</v>
      </c>
      <c r="I9250" s="76">
        <v>45051.969444444447</v>
      </c>
      <c r="J9250" s="78"/>
      <c r="K9250" s="80">
        <v>1</v>
      </c>
    </row>
    <row r="9251" spans="2:11" x14ac:dyDescent="0.3">
      <c r="B9251" s="75">
        <v>44318</v>
      </c>
      <c r="C9251" s="76">
        <v>45051</v>
      </c>
      <c r="D9251" s="77">
        <v>915</v>
      </c>
      <c r="E9251" s="77">
        <v>3</v>
      </c>
      <c r="F9251" s="78"/>
      <c r="G9251" s="79">
        <v>45051.845277777793</v>
      </c>
      <c r="H9251" s="77">
        <v>145</v>
      </c>
      <c r="I9251" s="76">
        <v>45051.969444444447</v>
      </c>
      <c r="J9251" s="78"/>
      <c r="K9251" s="80">
        <v>1</v>
      </c>
    </row>
    <row r="9252" spans="2:11" x14ac:dyDescent="0.3">
      <c r="B9252" s="75">
        <v>44319</v>
      </c>
      <c r="C9252" s="76">
        <v>45051</v>
      </c>
      <c r="D9252" s="77">
        <v>439</v>
      </c>
      <c r="E9252" s="77">
        <v>5</v>
      </c>
      <c r="F9252" s="78"/>
      <c r="G9252" s="79">
        <v>45051.858321759275</v>
      </c>
      <c r="H9252" s="77">
        <v>164</v>
      </c>
      <c r="I9252" s="76">
        <v>45051.969444444447</v>
      </c>
      <c r="J9252" s="78"/>
      <c r="K9252" s="80">
        <v>1</v>
      </c>
    </row>
    <row r="9253" spans="2:11" x14ac:dyDescent="0.3">
      <c r="B9253" s="75">
        <v>44320</v>
      </c>
      <c r="C9253" s="76">
        <v>45051</v>
      </c>
      <c r="D9253" s="77">
        <v>1179</v>
      </c>
      <c r="E9253" s="77">
        <v>5</v>
      </c>
      <c r="F9253" s="78"/>
      <c r="G9253" s="79">
        <v>45051.8683101852</v>
      </c>
      <c r="H9253" s="77">
        <v>145</v>
      </c>
      <c r="I9253" s="76">
        <v>45051.969444444447</v>
      </c>
      <c r="J9253" s="78"/>
      <c r="K9253" s="80">
        <v>1</v>
      </c>
    </row>
    <row r="9254" spans="2:11" x14ac:dyDescent="0.3">
      <c r="B9254" s="75">
        <v>44321</v>
      </c>
      <c r="C9254" s="76">
        <v>45051</v>
      </c>
      <c r="D9254" s="77">
        <v>1088</v>
      </c>
      <c r="E9254" s="77">
        <v>3</v>
      </c>
      <c r="F9254" s="78"/>
      <c r="G9254" s="79">
        <v>45051.876817129647</v>
      </c>
      <c r="H9254" s="77">
        <v>142</v>
      </c>
      <c r="I9254" s="76">
        <v>45051.969444444447</v>
      </c>
      <c r="J9254" s="78"/>
      <c r="K9254" s="80">
        <v>1</v>
      </c>
    </row>
    <row r="9255" spans="2:11" x14ac:dyDescent="0.3">
      <c r="B9255" s="75">
        <v>44322</v>
      </c>
      <c r="C9255" s="76">
        <v>45051</v>
      </c>
      <c r="D9255" s="77">
        <v>1020</v>
      </c>
      <c r="E9255" s="77">
        <v>3</v>
      </c>
      <c r="F9255" s="78"/>
      <c r="G9255" s="79">
        <v>45051.888368055574</v>
      </c>
      <c r="H9255" s="77">
        <v>161</v>
      </c>
      <c r="I9255" s="76">
        <v>45051.969444444447</v>
      </c>
      <c r="J9255" s="78"/>
      <c r="K9255" s="80">
        <v>1</v>
      </c>
    </row>
    <row r="9256" spans="2:11" x14ac:dyDescent="0.3">
      <c r="B9256" s="75">
        <v>44323</v>
      </c>
      <c r="C9256" s="76">
        <v>45054</v>
      </c>
      <c r="D9256" s="77">
        <v>650</v>
      </c>
      <c r="E9256" s="77">
        <v>5</v>
      </c>
      <c r="F9256" s="78"/>
      <c r="G9256" s="79">
        <v>45054.333333333336</v>
      </c>
      <c r="H9256" s="77">
        <v>175</v>
      </c>
      <c r="I9256" s="76">
        <v>45054.947222222225</v>
      </c>
      <c r="J9256" s="78"/>
      <c r="K9256" s="80">
        <v>1</v>
      </c>
    </row>
    <row r="9257" spans="2:11" x14ac:dyDescent="0.3">
      <c r="B9257" s="75">
        <v>44324</v>
      </c>
      <c r="C9257" s="76">
        <v>45054</v>
      </c>
      <c r="D9257" s="77">
        <v>274</v>
      </c>
      <c r="E9257" s="77">
        <v>3</v>
      </c>
      <c r="F9257" s="78"/>
      <c r="G9257" s="79">
        <v>45054.343402777777</v>
      </c>
      <c r="H9257" s="77">
        <v>174</v>
      </c>
      <c r="I9257" s="76">
        <v>45054.947222222225</v>
      </c>
      <c r="J9257" s="78"/>
      <c r="K9257" s="80">
        <v>1</v>
      </c>
    </row>
    <row r="9258" spans="2:11" x14ac:dyDescent="0.3">
      <c r="B9258" s="75">
        <v>44325</v>
      </c>
      <c r="C9258" s="76">
        <v>45054</v>
      </c>
      <c r="D9258" s="77">
        <v>932</v>
      </c>
      <c r="E9258" s="77">
        <v>1</v>
      </c>
      <c r="F9258" s="78"/>
      <c r="G9258" s="79">
        <v>45054.353634259256</v>
      </c>
      <c r="H9258" s="77">
        <v>156</v>
      </c>
      <c r="I9258" s="76">
        <v>45054.947222222225</v>
      </c>
      <c r="J9258" s="78"/>
      <c r="K9258" s="80">
        <v>1</v>
      </c>
    </row>
    <row r="9259" spans="2:11" x14ac:dyDescent="0.3">
      <c r="B9259" s="75">
        <v>44326</v>
      </c>
      <c r="C9259" s="76">
        <v>45054</v>
      </c>
      <c r="D9259" s="77">
        <v>238</v>
      </c>
      <c r="E9259" s="77">
        <v>4</v>
      </c>
      <c r="F9259" s="78"/>
      <c r="G9259" s="79">
        <v>45054.364282407405</v>
      </c>
      <c r="H9259" s="77">
        <v>141</v>
      </c>
      <c r="I9259" s="76">
        <v>45054.947222222225</v>
      </c>
      <c r="J9259" s="78"/>
      <c r="K9259" s="80">
        <v>1</v>
      </c>
    </row>
    <row r="9260" spans="2:11" x14ac:dyDescent="0.3">
      <c r="B9260" s="75">
        <v>44327</v>
      </c>
      <c r="C9260" s="76">
        <v>45054</v>
      </c>
      <c r="D9260" s="77">
        <v>644</v>
      </c>
      <c r="E9260" s="77">
        <v>4</v>
      </c>
      <c r="F9260" s="78"/>
      <c r="G9260" s="79">
        <v>45054.378009259257</v>
      </c>
      <c r="H9260" s="77">
        <v>177</v>
      </c>
      <c r="I9260" s="76">
        <v>45054.947222222225</v>
      </c>
      <c r="J9260" s="78"/>
      <c r="K9260" s="80">
        <v>1</v>
      </c>
    </row>
    <row r="9261" spans="2:11" x14ac:dyDescent="0.3">
      <c r="B9261" s="75">
        <v>44328</v>
      </c>
      <c r="C9261" s="76">
        <v>45054</v>
      </c>
      <c r="D9261" s="77">
        <v>791</v>
      </c>
      <c r="E9261" s="77">
        <v>6</v>
      </c>
      <c r="F9261" s="78"/>
      <c r="G9261" s="79">
        <v>45054.394004629627</v>
      </c>
      <c r="H9261" s="77">
        <v>172</v>
      </c>
      <c r="I9261" s="76">
        <v>45054.947222222225</v>
      </c>
      <c r="J9261" s="78"/>
      <c r="K9261" s="80">
        <v>1</v>
      </c>
    </row>
    <row r="9262" spans="2:11" x14ac:dyDescent="0.3">
      <c r="B9262" s="75">
        <v>44329</v>
      </c>
      <c r="C9262" s="76">
        <v>45054</v>
      </c>
      <c r="D9262" s="77">
        <v>1154</v>
      </c>
      <c r="E9262" s="77">
        <v>1</v>
      </c>
      <c r="F9262" s="78"/>
      <c r="G9262" s="79">
        <v>45054.402962962959</v>
      </c>
      <c r="H9262" s="77">
        <v>146</v>
      </c>
      <c r="I9262" s="76">
        <v>45054.947222222225</v>
      </c>
      <c r="J9262" s="78"/>
      <c r="K9262" s="80">
        <v>1</v>
      </c>
    </row>
    <row r="9263" spans="2:11" x14ac:dyDescent="0.3">
      <c r="B9263" s="75">
        <v>44330</v>
      </c>
      <c r="C9263" s="76">
        <v>45054</v>
      </c>
      <c r="D9263" s="77">
        <v>1334</v>
      </c>
      <c r="E9263" s="77">
        <v>3</v>
      </c>
      <c r="F9263" s="78"/>
      <c r="G9263" s="79">
        <v>45054.412870370368</v>
      </c>
      <c r="H9263" s="77">
        <v>171</v>
      </c>
      <c r="I9263" s="76">
        <v>45054.947222222225</v>
      </c>
      <c r="J9263" s="78"/>
      <c r="K9263" s="80">
        <v>1</v>
      </c>
    </row>
    <row r="9264" spans="2:11" x14ac:dyDescent="0.3">
      <c r="B9264" s="75">
        <v>44331</v>
      </c>
      <c r="C9264" s="76">
        <v>45054</v>
      </c>
      <c r="D9264" s="77">
        <v>1369</v>
      </c>
      <c r="E9264" s="77">
        <v>3</v>
      </c>
      <c r="F9264" s="78"/>
      <c r="G9264" s="79">
        <v>45054.428263888884</v>
      </c>
      <c r="H9264" s="77">
        <v>146</v>
      </c>
      <c r="I9264" s="76">
        <v>45054.947222222225</v>
      </c>
      <c r="J9264" s="78"/>
      <c r="K9264" s="80">
        <v>1</v>
      </c>
    </row>
    <row r="9265" spans="2:11" x14ac:dyDescent="0.3">
      <c r="B9265" s="75">
        <v>44332</v>
      </c>
      <c r="C9265" s="76">
        <v>45054</v>
      </c>
      <c r="D9265" s="77">
        <v>899</v>
      </c>
      <c r="E9265" s="77">
        <v>6</v>
      </c>
      <c r="F9265" s="78"/>
      <c r="G9265" s="79">
        <v>45054.443703703699</v>
      </c>
      <c r="H9265" s="77">
        <v>170</v>
      </c>
      <c r="I9265" s="76">
        <v>45054.947222222225</v>
      </c>
      <c r="J9265" s="78"/>
      <c r="K9265" s="80">
        <v>1</v>
      </c>
    </row>
    <row r="9266" spans="2:11" x14ac:dyDescent="0.3">
      <c r="B9266" s="75">
        <v>44333</v>
      </c>
      <c r="C9266" s="76">
        <v>45054</v>
      </c>
      <c r="D9266" s="77">
        <v>40</v>
      </c>
      <c r="E9266" s="77">
        <v>2</v>
      </c>
      <c r="F9266" s="78"/>
      <c r="G9266" s="79">
        <v>45054.45239583333</v>
      </c>
      <c r="H9266" s="77">
        <v>148</v>
      </c>
      <c r="I9266" s="76">
        <v>45054.947222222225</v>
      </c>
      <c r="J9266" s="78"/>
      <c r="K9266" s="80">
        <v>1</v>
      </c>
    </row>
    <row r="9267" spans="2:11" x14ac:dyDescent="0.3">
      <c r="B9267" s="75">
        <v>44334</v>
      </c>
      <c r="C9267" s="76">
        <v>45054</v>
      </c>
      <c r="D9267" s="77">
        <v>625</v>
      </c>
      <c r="E9267" s="77">
        <v>6</v>
      </c>
      <c r="F9267" s="78"/>
      <c r="G9267" s="79">
        <v>45054.466967592591</v>
      </c>
      <c r="H9267" s="77">
        <v>167</v>
      </c>
      <c r="I9267" s="76">
        <v>45054.947222222225</v>
      </c>
      <c r="J9267" s="78"/>
      <c r="K9267" s="80">
        <v>1</v>
      </c>
    </row>
    <row r="9268" spans="2:11" x14ac:dyDescent="0.3">
      <c r="B9268" s="75">
        <v>44335</v>
      </c>
      <c r="C9268" s="76">
        <v>45054</v>
      </c>
      <c r="D9268" s="77">
        <v>1075</v>
      </c>
      <c r="E9268" s="77">
        <v>6</v>
      </c>
      <c r="F9268" s="78"/>
      <c r="G9268" s="79">
        <v>45054.483356481476</v>
      </c>
      <c r="H9268" s="77">
        <v>161</v>
      </c>
      <c r="I9268" s="76">
        <v>45054.947222222225</v>
      </c>
      <c r="J9268" s="78"/>
      <c r="K9268" s="80">
        <v>1</v>
      </c>
    </row>
    <row r="9269" spans="2:11" x14ac:dyDescent="0.3">
      <c r="B9269" s="75">
        <v>44336</v>
      </c>
      <c r="C9269" s="76">
        <v>45054</v>
      </c>
      <c r="D9269" s="77">
        <v>1279</v>
      </c>
      <c r="E9269" s="77">
        <v>3</v>
      </c>
      <c r="F9269" s="78"/>
      <c r="G9269" s="79">
        <v>45054.493611111109</v>
      </c>
      <c r="H9269" s="77">
        <v>166</v>
      </c>
      <c r="I9269" s="76">
        <v>45054.947222222225</v>
      </c>
      <c r="J9269" s="78"/>
      <c r="K9269" s="80">
        <v>1</v>
      </c>
    </row>
    <row r="9270" spans="2:11" x14ac:dyDescent="0.3">
      <c r="B9270" s="75">
        <v>44337</v>
      </c>
      <c r="C9270" s="76">
        <v>45054</v>
      </c>
      <c r="D9270" s="77">
        <v>708</v>
      </c>
      <c r="E9270" s="77">
        <v>3</v>
      </c>
      <c r="F9270" s="78"/>
      <c r="G9270" s="79">
        <v>45054.502256944441</v>
      </c>
      <c r="H9270" s="77">
        <v>162</v>
      </c>
      <c r="I9270" s="76">
        <v>45054.947222222225</v>
      </c>
      <c r="J9270" s="78"/>
      <c r="K9270" s="80">
        <v>1</v>
      </c>
    </row>
    <row r="9271" spans="2:11" x14ac:dyDescent="0.3">
      <c r="B9271" s="75">
        <v>44338</v>
      </c>
      <c r="C9271" s="76">
        <v>45054</v>
      </c>
      <c r="D9271" s="77">
        <v>584</v>
      </c>
      <c r="E9271" s="77">
        <v>5</v>
      </c>
      <c r="F9271" s="78"/>
      <c r="G9271" s="79">
        <v>45054.511099537034</v>
      </c>
      <c r="H9271" s="77">
        <v>144</v>
      </c>
      <c r="I9271" s="76">
        <v>45054.947222222225</v>
      </c>
      <c r="J9271" s="78"/>
      <c r="K9271" s="80">
        <v>1</v>
      </c>
    </row>
    <row r="9272" spans="2:11" x14ac:dyDescent="0.3">
      <c r="B9272" s="75">
        <v>44339</v>
      </c>
      <c r="C9272" s="76">
        <v>45054</v>
      </c>
      <c r="D9272" s="77">
        <v>644</v>
      </c>
      <c r="E9272" s="77">
        <v>6</v>
      </c>
      <c r="F9272" s="78"/>
      <c r="G9272" s="79">
        <v>45054.523900462962</v>
      </c>
      <c r="H9272" s="77">
        <v>171</v>
      </c>
      <c r="I9272" s="76">
        <v>45054.947222222225</v>
      </c>
      <c r="J9272" s="78"/>
      <c r="K9272" s="80">
        <v>1</v>
      </c>
    </row>
    <row r="9273" spans="2:11" x14ac:dyDescent="0.3">
      <c r="B9273" s="75">
        <v>44340</v>
      </c>
      <c r="C9273" s="76">
        <v>45054</v>
      </c>
      <c r="D9273" s="77">
        <v>1183</v>
      </c>
      <c r="E9273" s="77">
        <v>4</v>
      </c>
      <c r="F9273" s="78"/>
      <c r="G9273" s="79">
        <v>45054.532789351848</v>
      </c>
      <c r="H9273" s="77">
        <v>155</v>
      </c>
      <c r="I9273" s="76">
        <v>45054.947222222225</v>
      </c>
      <c r="J9273" s="78"/>
      <c r="K9273" s="80">
        <v>1</v>
      </c>
    </row>
    <row r="9274" spans="2:11" x14ac:dyDescent="0.3">
      <c r="B9274" s="75">
        <v>44341</v>
      </c>
      <c r="C9274" s="76">
        <v>45054</v>
      </c>
      <c r="D9274" s="77">
        <v>16</v>
      </c>
      <c r="E9274" s="77">
        <v>3</v>
      </c>
      <c r="F9274" s="78"/>
      <c r="G9274" s="79">
        <v>45054.543368055551</v>
      </c>
      <c r="H9274" s="77">
        <v>153</v>
      </c>
      <c r="I9274" s="76">
        <v>45054.947222222225</v>
      </c>
      <c r="J9274" s="78"/>
      <c r="K9274" s="80">
        <v>1</v>
      </c>
    </row>
    <row r="9275" spans="2:11" x14ac:dyDescent="0.3">
      <c r="B9275" s="75">
        <v>44342</v>
      </c>
      <c r="C9275" s="76">
        <v>45054</v>
      </c>
      <c r="D9275" s="77">
        <v>900</v>
      </c>
      <c r="E9275" s="77">
        <v>5</v>
      </c>
      <c r="F9275" s="78"/>
      <c r="G9275" s="79">
        <v>45054.55909722222</v>
      </c>
      <c r="H9275" s="77">
        <v>169</v>
      </c>
      <c r="I9275" s="76">
        <v>45054.947222222225</v>
      </c>
      <c r="J9275" s="78"/>
      <c r="K9275" s="80">
        <v>1</v>
      </c>
    </row>
    <row r="9276" spans="2:11" x14ac:dyDescent="0.3">
      <c r="B9276" s="75">
        <v>44343</v>
      </c>
      <c r="C9276" s="76">
        <v>45054</v>
      </c>
      <c r="D9276" s="77">
        <v>1049</v>
      </c>
      <c r="E9276" s="77">
        <v>1</v>
      </c>
      <c r="F9276" s="78"/>
      <c r="G9276" s="79">
        <v>45054.575046296297</v>
      </c>
      <c r="H9276" s="77">
        <v>150</v>
      </c>
      <c r="I9276" s="76">
        <v>45054.947222222225</v>
      </c>
      <c r="J9276" s="78"/>
      <c r="K9276" s="80">
        <v>1</v>
      </c>
    </row>
    <row r="9277" spans="2:11" x14ac:dyDescent="0.3">
      <c r="B9277" s="75">
        <v>44344</v>
      </c>
      <c r="C9277" s="76">
        <v>45054</v>
      </c>
      <c r="D9277" s="77">
        <v>747</v>
      </c>
      <c r="E9277" s="77">
        <v>5</v>
      </c>
      <c r="F9277" s="78"/>
      <c r="G9277" s="79">
        <v>45054.587870370371</v>
      </c>
      <c r="H9277" s="77">
        <v>156</v>
      </c>
      <c r="I9277" s="76">
        <v>45054.947222222225</v>
      </c>
      <c r="J9277" s="78"/>
      <c r="K9277" s="80">
        <v>1</v>
      </c>
    </row>
    <row r="9278" spans="2:11" x14ac:dyDescent="0.3">
      <c r="B9278" s="75">
        <v>44345</v>
      </c>
      <c r="C9278" s="76">
        <v>45054</v>
      </c>
      <c r="D9278" s="77">
        <v>311</v>
      </c>
      <c r="E9278" s="77">
        <v>4</v>
      </c>
      <c r="F9278" s="78"/>
      <c r="G9278" s="79">
        <v>45054.596273148149</v>
      </c>
      <c r="H9278" s="77">
        <v>163</v>
      </c>
      <c r="I9278" s="76">
        <v>45054.947222222225</v>
      </c>
      <c r="J9278" s="78"/>
      <c r="K9278" s="80">
        <v>1</v>
      </c>
    </row>
    <row r="9279" spans="2:11" x14ac:dyDescent="0.3">
      <c r="B9279" s="75">
        <v>44346</v>
      </c>
      <c r="C9279" s="76">
        <v>45054</v>
      </c>
      <c r="D9279" s="77">
        <v>265</v>
      </c>
      <c r="E9279" s="77">
        <v>4</v>
      </c>
      <c r="F9279" s="78"/>
      <c r="G9279" s="79">
        <v>45054.606377314813</v>
      </c>
      <c r="H9279" s="77">
        <v>173</v>
      </c>
      <c r="I9279" s="76">
        <v>45054.947222222225</v>
      </c>
      <c r="J9279" s="78"/>
      <c r="K9279" s="80">
        <v>1</v>
      </c>
    </row>
    <row r="9280" spans="2:11" x14ac:dyDescent="0.3">
      <c r="B9280" s="75">
        <v>44347</v>
      </c>
      <c r="C9280" s="76">
        <v>45054</v>
      </c>
      <c r="D9280" s="77">
        <v>1178</v>
      </c>
      <c r="E9280" s="77">
        <v>5</v>
      </c>
      <c r="F9280" s="78"/>
      <c r="G9280" s="79">
        <v>45054.619062499994</v>
      </c>
      <c r="H9280" s="77">
        <v>178</v>
      </c>
      <c r="I9280" s="76">
        <v>45054.947222222225</v>
      </c>
      <c r="J9280" s="78"/>
      <c r="K9280" s="80">
        <v>1</v>
      </c>
    </row>
    <row r="9281" spans="2:11" x14ac:dyDescent="0.3">
      <c r="B9281" s="75">
        <v>44348</v>
      </c>
      <c r="C9281" s="76">
        <v>45054</v>
      </c>
      <c r="D9281" s="77">
        <v>831</v>
      </c>
      <c r="E9281" s="77">
        <v>4</v>
      </c>
      <c r="F9281" s="78"/>
      <c r="G9281" s="79">
        <v>45054.635358796288</v>
      </c>
      <c r="H9281" s="77">
        <v>174</v>
      </c>
      <c r="I9281" s="76">
        <v>45054.947222222225</v>
      </c>
      <c r="J9281" s="78"/>
      <c r="K9281" s="80">
        <v>1</v>
      </c>
    </row>
    <row r="9282" spans="2:11" x14ac:dyDescent="0.3">
      <c r="B9282" s="75">
        <v>44349</v>
      </c>
      <c r="C9282" s="76">
        <v>45054</v>
      </c>
      <c r="D9282" s="77">
        <v>355</v>
      </c>
      <c r="E9282" s="77">
        <v>6</v>
      </c>
      <c r="F9282" s="78"/>
      <c r="G9282" s="79">
        <v>45054.646388888883</v>
      </c>
      <c r="H9282" s="77">
        <v>161</v>
      </c>
      <c r="I9282" s="76">
        <v>45054.947222222225</v>
      </c>
      <c r="J9282" s="78"/>
      <c r="K9282" s="80">
        <v>1</v>
      </c>
    </row>
    <row r="9283" spans="2:11" x14ac:dyDescent="0.3">
      <c r="B9283" s="75">
        <v>44350</v>
      </c>
      <c r="C9283" s="76">
        <v>45054</v>
      </c>
      <c r="D9283" s="77">
        <v>1319</v>
      </c>
      <c r="E9283" s="77">
        <v>6</v>
      </c>
      <c r="F9283" s="78"/>
      <c r="G9283" s="79">
        <v>45054.655300925922</v>
      </c>
      <c r="H9283" s="77">
        <v>176</v>
      </c>
      <c r="I9283" s="76">
        <v>45054.947222222225</v>
      </c>
      <c r="J9283" s="78"/>
      <c r="K9283" s="80">
        <v>1</v>
      </c>
    </row>
    <row r="9284" spans="2:11" x14ac:dyDescent="0.3">
      <c r="B9284" s="75">
        <v>44351</v>
      </c>
      <c r="C9284" s="76">
        <v>45054</v>
      </c>
      <c r="D9284" s="77">
        <v>240</v>
      </c>
      <c r="E9284" s="77">
        <v>2</v>
      </c>
      <c r="F9284" s="78"/>
      <c r="G9284" s="79">
        <v>45054.666712962957</v>
      </c>
      <c r="H9284" s="77">
        <v>179</v>
      </c>
      <c r="I9284" s="76">
        <v>45054.947222222225</v>
      </c>
      <c r="J9284" s="78"/>
      <c r="K9284" s="80">
        <v>1</v>
      </c>
    </row>
    <row r="9285" spans="2:11" x14ac:dyDescent="0.3">
      <c r="B9285" s="75">
        <v>44352</v>
      </c>
      <c r="C9285" s="76">
        <v>45054</v>
      </c>
      <c r="D9285" s="77">
        <v>407</v>
      </c>
      <c r="E9285" s="77">
        <v>6</v>
      </c>
      <c r="F9285" s="78"/>
      <c r="G9285" s="79">
        <v>45054.675960648143</v>
      </c>
      <c r="H9285" s="77">
        <v>171</v>
      </c>
      <c r="I9285" s="76">
        <v>45054.947222222225</v>
      </c>
      <c r="J9285" s="78"/>
      <c r="K9285" s="80">
        <v>1</v>
      </c>
    </row>
    <row r="9286" spans="2:11" x14ac:dyDescent="0.3">
      <c r="B9286" s="75">
        <v>44353</v>
      </c>
      <c r="C9286" s="76">
        <v>45054</v>
      </c>
      <c r="D9286" s="77">
        <v>743</v>
      </c>
      <c r="E9286" s="77">
        <v>3</v>
      </c>
      <c r="F9286" s="78"/>
      <c r="G9286" s="79">
        <v>45054.689606481479</v>
      </c>
      <c r="H9286" s="77">
        <v>146</v>
      </c>
      <c r="I9286" s="76">
        <v>45054.947222222225</v>
      </c>
      <c r="J9286" s="78"/>
      <c r="K9286" s="80">
        <v>1</v>
      </c>
    </row>
    <row r="9287" spans="2:11" x14ac:dyDescent="0.3">
      <c r="B9287" s="75">
        <v>44354</v>
      </c>
      <c r="C9287" s="76">
        <v>45054</v>
      </c>
      <c r="D9287" s="77">
        <v>470</v>
      </c>
      <c r="E9287" s="77">
        <v>2</v>
      </c>
      <c r="F9287" s="78"/>
      <c r="G9287" s="79">
        <v>45054.703668981478</v>
      </c>
      <c r="H9287" s="77">
        <v>163</v>
      </c>
      <c r="I9287" s="76">
        <v>45054.947222222225</v>
      </c>
      <c r="J9287" s="78"/>
      <c r="K9287" s="80">
        <v>1</v>
      </c>
    </row>
    <row r="9288" spans="2:11" x14ac:dyDescent="0.3">
      <c r="B9288" s="75">
        <v>44355</v>
      </c>
      <c r="C9288" s="76">
        <v>45054</v>
      </c>
      <c r="D9288" s="77">
        <v>500</v>
      </c>
      <c r="E9288" s="77">
        <v>5</v>
      </c>
      <c r="F9288" s="78"/>
      <c r="G9288" s="79">
        <v>45054.711932870363</v>
      </c>
      <c r="H9288" s="77">
        <v>177</v>
      </c>
      <c r="I9288" s="76">
        <v>45054.947222222225</v>
      </c>
      <c r="J9288" s="78"/>
      <c r="K9288" s="80">
        <v>1</v>
      </c>
    </row>
    <row r="9289" spans="2:11" x14ac:dyDescent="0.3">
      <c r="B9289" s="75">
        <v>44356</v>
      </c>
      <c r="C9289" s="76">
        <v>45054</v>
      </c>
      <c r="D9289" s="77">
        <v>1328</v>
      </c>
      <c r="E9289" s="77">
        <v>3</v>
      </c>
      <c r="F9289" s="78"/>
      <c r="G9289" s="79">
        <v>45054.723263888882</v>
      </c>
      <c r="H9289" s="77">
        <v>166</v>
      </c>
      <c r="I9289" s="76">
        <v>45054.947222222225</v>
      </c>
      <c r="J9289" s="78"/>
      <c r="K9289" s="80">
        <v>1</v>
      </c>
    </row>
    <row r="9290" spans="2:11" x14ac:dyDescent="0.3">
      <c r="B9290" s="75">
        <v>44357</v>
      </c>
      <c r="C9290" s="76">
        <v>45054</v>
      </c>
      <c r="D9290" s="77">
        <v>1182</v>
      </c>
      <c r="E9290" s="77">
        <v>1</v>
      </c>
      <c r="F9290" s="78"/>
      <c r="G9290" s="79">
        <v>45054.739826388883</v>
      </c>
      <c r="H9290" s="77">
        <v>166</v>
      </c>
      <c r="I9290" s="76">
        <v>45054.947222222225</v>
      </c>
      <c r="J9290" s="78"/>
      <c r="K9290" s="80">
        <v>1</v>
      </c>
    </row>
    <row r="9291" spans="2:11" x14ac:dyDescent="0.3">
      <c r="B9291" s="75">
        <v>44358</v>
      </c>
      <c r="C9291" s="76">
        <v>45054</v>
      </c>
      <c r="D9291" s="77">
        <v>580</v>
      </c>
      <c r="E9291" s="77">
        <v>4</v>
      </c>
      <c r="F9291" s="78"/>
      <c r="G9291" s="79">
        <v>45054.754212962958</v>
      </c>
      <c r="H9291" s="77">
        <v>172</v>
      </c>
      <c r="I9291" s="76">
        <v>45054.947222222225</v>
      </c>
      <c r="J9291" s="78"/>
      <c r="K9291" s="80">
        <v>1</v>
      </c>
    </row>
    <row r="9292" spans="2:11" x14ac:dyDescent="0.3">
      <c r="B9292" s="75">
        <v>44359</v>
      </c>
      <c r="C9292" s="76">
        <v>45054</v>
      </c>
      <c r="D9292" s="77">
        <v>541</v>
      </c>
      <c r="E9292" s="77">
        <v>6</v>
      </c>
      <c r="F9292" s="78"/>
      <c r="G9292" s="79">
        <v>45054.764085648145</v>
      </c>
      <c r="H9292" s="77">
        <v>174</v>
      </c>
      <c r="I9292" s="76">
        <v>45054.947222222225</v>
      </c>
      <c r="J9292" s="78"/>
      <c r="K9292" s="80">
        <v>1</v>
      </c>
    </row>
    <row r="9293" spans="2:11" x14ac:dyDescent="0.3">
      <c r="B9293" s="75">
        <v>44360</v>
      </c>
      <c r="C9293" s="76">
        <v>45054</v>
      </c>
      <c r="D9293" s="77">
        <v>786</v>
      </c>
      <c r="E9293" s="77">
        <v>3</v>
      </c>
      <c r="F9293" s="78"/>
      <c r="G9293" s="79">
        <v>45054.780173611107</v>
      </c>
      <c r="H9293" s="77">
        <v>146</v>
      </c>
      <c r="I9293" s="76">
        <v>45054.947222222225</v>
      </c>
      <c r="J9293" s="78"/>
      <c r="K9293" s="80">
        <v>1</v>
      </c>
    </row>
    <row r="9294" spans="2:11" x14ac:dyDescent="0.3">
      <c r="B9294" s="75">
        <v>44361</v>
      </c>
      <c r="C9294" s="76">
        <v>45054</v>
      </c>
      <c r="D9294" s="77">
        <v>958</v>
      </c>
      <c r="E9294" s="77">
        <v>4</v>
      </c>
      <c r="F9294" s="78"/>
      <c r="G9294" s="79">
        <v>45054.79064814814</v>
      </c>
      <c r="H9294" s="77">
        <v>165</v>
      </c>
      <c r="I9294" s="76">
        <v>45054.947222222225</v>
      </c>
      <c r="J9294" s="78"/>
      <c r="K9294" s="80">
        <v>1</v>
      </c>
    </row>
    <row r="9295" spans="2:11" x14ac:dyDescent="0.3">
      <c r="B9295" s="75">
        <v>44362</v>
      </c>
      <c r="C9295" s="76">
        <v>45054</v>
      </c>
      <c r="D9295" s="77">
        <v>84</v>
      </c>
      <c r="E9295" s="77">
        <v>3</v>
      </c>
      <c r="F9295" s="78"/>
      <c r="G9295" s="79">
        <v>45054.804490740731</v>
      </c>
      <c r="H9295" s="77">
        <v>147</v>
      </c>
      <c r="I9295" s="76">
        <v>45054.947222222225</v>
      </c>
      <c r="J9295" s="78"/>
      <c r="K9295" s="80">
        <v>1</v>
      </c>
    </row>
    <row r="9296" spans="2:11" x14ac:dyDescent="0.3">
      <c r="B9296" s="75">
        <v>44363</v>
      </c>
      <c r="C9296" s="76">
        <v>45054</v>
      </c>
      <c r="D9296" s="77">
        <v>118</v>
      </c>
      <c r="E9296" s="77">
        <v>1</v>
      </c>
      <c r="F9296" s="78"/>
      <c r="G9296" s="79">
        <v>45054.814837962957</v>
      </c>
      <c r="H9296" s="77">
        <v>152</v>
      </c>
      <c r="I9296" s="76">
        <v>45054.947222222225</v>
      </c>
      <c r="J9296" s="78"/>
      <c r="K9296" s="80">
        <v>1</v>
      </c>
    </row>
    <row r="9297" spans="2:11" x14ac:dyDescent="0.3">
      <c r="B9297" s="75">
        <v>44364</v>
      </c>
      <c r="C9297" s="76">
        <v>45054</v>
      </c>
      <c r="D9297" s="77">
        <v>1012</v>
      </c>
      <c r="E9297" s="77">
        <v>6</v>
      </c>
      <c r="F9297" s="78"/>
      <c r="G9297" s="79">
        <v>45054.828668981478</v>
      </c>
      <c r="H9297" s="77">
        <v>146</v>
      </c>
      <c r="I9297" s="76">
        <v>45054.947222222225</v>
      </c>
      <c r="J9297" s="78"/>
      <c r="K9297" s="80">
        <v>1</v>
      </c>
    </row>
    <row r="9298" spans="2:11" x14ac:dyDescent="0.3">
      <c r="B9298" s="75">
        <v>44365</v>
      </c>
      <c r="C9298" s="76">
        <v>45054</v>
      </c>
      <c r="D9298" s="77">
        <v>1155</v>
      </c>
      <c r="E9298" s="77">
        <v>2</v>
      </c>
      <c r="F9298" s="78"/>
      <c r="G9298" s="79">
        <v>45054.841562499998</v>
      </c>
      <c r="H9298" s="77">
        <v>144</v>
      </c>
      <c r="I9298" s="76">
        <v>45054.947222222225</v>
      </c>
      <c r="J9298" s="78"/>
      <c r="K9298" s="80">
        <v>1</v>
      </c>
    </row>
    <row r="9299" spans="2:11" x14ac:dyDescent="0.3">
      <c r="B9299" s="75">
        <v>44366</v>
      </c>
      <c r="C9299" s="76">
        <v>45054</v>
      </c>
      <c r="D9299" s="77">
        <v>748</v>
      </c>
      <c r="E9299" s="77">
        <v>6</v>
      </c>
      <c r="F9299" s="78"/>
      <c r="G9299" s="79">
        <v>45054.857256944444</v>
      </c>
      <c r="H9299" s="77">
        <v>166</v>
      </c>
      <c r="I9299" s="76">
        <v>45054.947222222225</v>
      </c>
      <c r="J9299" s="78"/>
      <c r="K9299" s="80">
        <v>1</v>
      </c>
    </row>
    <row r="9300" spans="2:11" x14ac:dyDescent="0.3">
      <c r="B9300" s="75">
        <v>44367</v>
      </c>
      <c r="C9300" s="76">
        <v>45054</v>
      </c>
      <c r="D9300" s="77">
        <v>1144</v>
      </c>
      <c r="E9300" s="77">
        <v>2</v>
      </c>
      <c r="F9300" s="78"/>
      <c r="G9300" s="79">
        <v>45054.872581018521</v>
      </c>
      <c r="H9300" s="77">
        <v>167</v>
      </c>
      <c r="I9300" s="76">
        <v>45054.947222222225</v>
      </c>
      <c r="J9300" s="78"/>
      <c r="K9300" s="80">
        <v>1</v>
      </c>
    </row>
    <row r="9301" spans="2:11" x14ac:dyDescent="0.3">
      <c r="B9301" s="75">
        <v>44368</v>
      </c>
      <c r="C9301" s="76">
        <v>45054</v>
      </c>
      <c r="D9301" s="77">
        <v>1027</v>
      </c>
      <c r="E9301" s="77">
        <v>3</v>
      </c>
      <c r="F9301" s="78"/>
      <c r="G9301" s="79">
        <v>45054.88548611111</v>
      </c>
      <c r="H9301" s="77">
        <v>142</v>
      </c>
      <c r="I9301" s="76">
        <v>45054.947222222225</v>
      </c>
      <c r="J9301" s="78"/>
      <c r="K9301" s="80">
        <v>1</v>
      </c>
    </row>
    <row r="9302" spans="2:11" x14ac:dyDescent="0.3">
      <c r="B9302" s="75">
        <v>44369</v>
      </c>
      <c r="C9302" s="76">
        <v>45054</v>
      </c>
      <c r="D9302" s="77">
        <v>195</v>
      </c>
      <c r="E9302" s="77">
        <v>3</v>
      </c>
      <c r="F9302" s="78"/>
      <c r="G9302" s="79">
        <v>45054.898993055554</v>
      </c>
      <c r="H9302" s="77">
        <v>145</v>
      </c>
      <c r="I9302" s="76">
        <v>45054.947222222225</v>
      </c>
      <c r="J9302" s="78"/>
      <c r="K9302" s="80">
        <v>1</v>
      </c>
    </row>
    <row r="9303" spans="2:11" x14ac:dyDescent="0.3">
      <c r="B9303" s="75">
        <v>44370</v>
      </c>
      <c r="C9303" s="76">
        <v>45055</v>
      </c>
      <c r="D9303" s="77">
        <v>1029</v>
      </c>
      <c r="E9303" s="77">
        <v>1</v>
      </c>
      <c r="F9303" s="78"/>
      <c r="G9303" s="79">
        <v>45055.333333333336</v>
      </c>
      <c r="H9303" s="77">
        <v>140</v>
      </c>
      <c r="I9303" s="76">
        <v>45055.952777777777</v>
      </c>
      <c r="J9303" s="78"/>
      <c r="K9303" s="80">
        <v>1</v>
      </c>
    </row>
    <row r="9304" spans="2:11" x14ac:dyDescent="0.3">
      <c r="B9304" s="75">
        <v>44371</v>
      </c>
      <c r="C9304" s="76">
        <v>45055</v>
      </c>
      <c r="D9304" s="77">
        <v>510</v>
      </c>
      <c r="E9304" s="77">
        <v>6</v>
      </c>
      <c r="F9304" s="78"/>
      <c r="G9304" s="79">
        <v>45055.345034722224</v>
      </c>
      <c r="H9304" s="77">
        <v>157</v>
      </c>
      <c r="I9304" s="76">
        <v>45055.952777777777</v>
      </c>
      <c r="J9304" s="78"/>
      <c r="K9304" s="80">
        <v>1</v>
      </c>
    </row>
    <row r="9305" spans="2:11" x14ac:dyDescent="0.3">
      <c r="B9305" s="75">
        <v>44372</v>
      </c>
      <c r="C9305" s="76">
        <v>45055</v>
      </c>
      <c r="D9305" s="77">
        <v>955</v>
      </c>
      <c r="E9305" s="77">
        <v>3</v>
      </c>
      <c r="F9305" s="78"/>
      <c r="G9305" s="79">
        <v>45055.359803240746</v>
      </c>
      <c r="H9305" s="77">
        <v>171</v>
      </c>
      <c r="I9305" s="76">
        <v>45055.952777777777</v>
      </c>
      <c r="J9305" s="78"/>
      <c r="K9305" s="80">
        <v>1</v>
      </c>
    </row>
    <row r="9306" spans="2:11" x14ac:dyDescent="0.3">
      <c r="B9306" s="75">
        <v>44373</v>
      </c>
      <c r="C9306" s="76">
        <v>45055</v>
      </c>
      <c r="D9306" s="77">
        <v>183</v>
      </c>
      <c r="E9306" s="77">
        <v>2</v>
      </c>
      <c r="F9306" s="78"/>
      <c r="G9306" s="79">
        <v>45055.375138888892</v>
      </c>
      <c r="H9306" s="77">
        <v>140</v>
      </c>
      <c r="I9306" s="76">
        <v>45055.952777777777</v>
      </c>
      <c r="J9306" s="78"/>
      <c r="K9306" s="80">
        <v>1</v>
      </c>
    </row>
    <row r="9307" spans="2:11" x14ac:dyDescent="0.3">
      <c r="B9307" s="75">
        <v>44374</v>
      </c>
      <c r="C9307" s="76">
        <v>45055</v>
      </c>
      <c r="D9307" s="77">
        <v>1138</v>
      </c>
      <c r="E9307" s="77">
        <v>3</v>
      </c>
      <c r="F9307" s="78"/>
      <c r="G9307" s="79">
        <v>45055.387511574074</v>
      </c>
      <c r="H9307" s="77">
        <v>158</v>
      </c>
      <c r="I9307" s="76">
        <v>45055.952777777777</v>
      </c>
      <c r="J9307" s="78"/>
      <c r="K9307" s="80">
        <v>1</v>
      </c>
    </row>
    <row r="9308" spans="2:11" x14ac:dyDescent="0.3">
      <c r="B9308" s="75">
        <v>44375</v>
      </c>
      <c r="C9308" s="76">
        <v>45055</v>
      </c>
      <c r="D9308" s="77">
        <v>452</v>
      </c>
      <c r="E9308" s="77">
        <v>4</v>
      </c>
      <c r="F9308" s="78"/>
      <c r="G9308" s="79">
        <v>45055.395474537036</v>
      </c>
      <c r="H9308" s="77">
        <v>147</v>
      </c>
      <c r="I9308" s="76">
        <v>45055.952777777777</v>
      </c>
      <c r="J9308" s="78"/>
      <c r="K9308" s="80">
        <v>1</v>
      </c>
    </row>
    <row r="9309" spans="2:11" x14ac:dyDescent="0.3">
      <c r="B9309" s="75">
        <v>44376</v>
      </c>
      <c r="C9309" s="76">
        <v>45055</v>
      </c>
      <c r="D9309" s="77">
        <v>1067</v>
      </c>
      <c r="E9309" s="77">
        <v>2</v>
      </c>
      <c r="F9309" s="78"/>
      <c r="G9309" s="79">
        <v>45055.411076388889</v>
      </c>
      <c r="H9309" s="77">
        <v>143</v>
      </c>
      <c r="I9309" s="76">
        <v>45055.952777777777</v>
      </c>
      <c r="J9309" s="78"/>
      <c r="K9309" s="80">
        <v>1</v>
      </c>
    </row>
    <row r="9310" spans="2:11" x14ac:dyDescent="0.3">
      <c r="B9310" s="75">
        <v>44377</v>
      </c>
      <c r="C9310" s="76">
        <v>45055</v>
      </c>
      <c r="D9310" s="77">
        <v>1187</v>
      </c>
      <c r="E9310" s="77">
        <v>6</v>
      </c>
      <c r="F9310" s="78"/>
      <c r="G9310" s="79">
        <v>45055.420185185183</v>
      </c>
      <c r="H9310" s="77">
        <v>155</v>
      </c>
      <c r="I9310" s="76">
        <v>45055.952777777777</v>
      </c>
      <c r="J9310" s="78"/>
      <c r="K9310" s="80">
        <v>1</v>
      </c>
    </row>
    <row r="9311" spans="2:11" x14ac:dyDescent="0.3">
      <c r="B9311" s="75">
        <v>44378</v>
      </c>
      <c r="C9311" s="76">
        <v>45055</v>
      </c>
      <c r="D9311" s="77">
        <v>346</v>
      </c>
      <c r="E9311" s="77">
        <v>1</v>
      </c>
      <c r="F9311" s="78"/>
      <c r="G9311" s="79">
        <v>45055.433564814812</v>
      </c>
      <c r="H9311" s="77">
        <v>163</v>
      </c>
      <c r="I9311" s="76">
        <v>45055.952777777777</v>
      </c>
      <c r="J9311" s="78"/>
      <c r="K9311" s="80">
        <v>1</v>
      </c>
    </row>
    <row r="9312" spans="2:11" x14ac:dyDescent="0.3">
      <c r="B9312" s="75">
        <v>44379</v>
      </c>
      <c r="C9312" s="76">
        <v>45055</v>
      </c>
      <c r="D9312" s="77">
        <v>431</v>
      </c>
      <c r="E9312" s="77">
        <v>4</v>
      </c>
      <c r="F9312" s="78"/>
      <c r="G9312" s="79">
        <v>45055.444444444438</v>
      </c>
      <c r="H9312" s="77">
        <v>179</v>
      </c>
      <c r="I9312" s="76">
        <v>45055.952777777777</v>
      </c>
      <c r="J9312" s="78"/>
      <c r="K9312" s="80">
        <v>1</v>
      </c>
    </row>
    <row r="9313" spans="2:11" x14ac:dyDescent="0.3">
      <c r="B9313" s="75">
        <v>44380</v>
      </c>
      <c r="C9313" s="76">
        <v>45055</v>
      </c>
      <c r="D9313" s="77">
        <v>1405</v>
      </c>
      <c r="E9313" s="77">
        <v>3</v>
      </c>
      <c r="F9313" s="78"/>
      <c r="G9313" s="79">
        <v>45055.452731481477</v>
      </c>
      <c r="H9313" s="77">
        <v>143</v>
      </c>
      <c r="I9313" s="76">
        <v>45055.952777777777</v>
      </c>
      <c r="J9313" s="78"/>
      <c r="K9313" s="80">
        <v>1</v>
      </c>
    </row>
    <row r="9314" spans="2:11" x14ac:dyDescent="0.3">
      <c r="B9314" s="75">
        <v>44381</v>
      </c>
      <c r="C9314" s="76">
        <v>45055</v>
      </c>
      <c r="D9314" s="77">
        <v>536</v>
      </c>
      <c r="E9314" s="77">
        <v>3</v>
      </c>
      <c r="F9314" s="78"/>
      <c r="G9314" s="79">
        <v>45055.468796296293</v>
      </c>
      <c r="H9314" s="77">
        <v>160</v>
      </c>
      <c r="I9314" s="76">
        <v>45055.952777777777</v>
      </c>
      <c r="J9314" s="78"/>
      <c r="K9314" s="80">
        <v>1</v>
      </c>
    </row>
    <row r="9315" spans="2:11" x14ac:dyDescent="0.3">
      <c r="B9315" s="75">
        <v>44382</v>
      </c>
      <c r="C9315" s="76">
        <v>45055</v>
      </c>
      <c r="D9315" s="77">
        <v>526</v>
      </c>
      <c r="E9315" s="77">
        <v>3</v>
      </c>
      <c r="F9315" s="78"/>
      <c r="G9315" s="79">
        <v>45055.47861111111</v>
      </c>
      <c r="H9315" s="77">
        <v>160</v>
      </c>
      <c r="I9315" s="76">
        <v>45055.952777777777</v>
      </c>
      <c r="J9315" s="78"/>
      <c r="K9315" s="80">
        <v>1</v>
      </c>
    </row>
    <row r="9316" spans="2:11" x14ac:dyDescent="0.3">
      <c r="B9316" s="75">
        <v>44383</v>
      </c>
      <c r="C9316" s="76">
        <v>45055</v>
      </c>
      <c r="D9316" s="77">
        <v>508</v>
      </c>
      <c r="E9316" s="77">
        <v>1</v>
      </c>
      <c r="F9316" s="78"/>
      <c r="G9316" s="79">
        <v>45055.487777777773</v>
      </c>
      <c r="H9316" s="77">
        <v>172</v>
      </c>
      <c r="I9316" s="76">
        <v>45055.952777777777</v>
      </c>
      <c r="J9316" s="78"/>
      <c r="K9316" s="80">
        <v>1</v>
      </c>
    </row>
    <row r="9317" spans="2:11" x14ac:dyDescent="0.3">
      <c r="B9317" s="75">
        <v>44384</v>
      </c>
      <c r="C9317" s="76">
        <v>45055</v>
      </c>
      <c r="D9317" s="77">
        <v>688</v>
      </c>
      <c r="E9317" s="77">
        <v>4</v>
      </c>
      <c r="F9317" s="78"/>
      <c r="G9317" s="79">
        <v>45055.495567129627</v>
      </c>
      <c r="H9317" s="77">
        <v>169</v>
      </c>
      <c r="I9317" s="76">
        <v>45055.952777777777</v>
      </c>
      <c r="J9317" s="78"/>
      <c r="K9317" s="80">
        <v>1</v>
      </c>
    </row>
    <row r="9318" spans="2:11" x14ac:dyDescent="0.3">
      <c r="B9318" s="75">
        <v>44385</v>
      </c>
      <c r="C9318" s="76">
        <v>45055</v>
      </c>
      <c r="D9318" s="77">
        <v>94</v>
      </c>
      <c r="E9318" s="77">
        <v>3</v>
      </c>
      <c r="F9318" s="78"/>
      <c r="G9318" s="79">
        <v>45055.511423611111</v>
      </c>
      <c r="H9318" s="77">
        <v>178</v>
      </c>
      <c r="I9318" s="76">
        <v>45055.952777777777</v>
      </c>
      <c r="J9318" s="78"/>
      <c r="K9318" s="80">
        <v>1</v>
      </c>
    </row>
    <row r="9319" spans="2:11" x14ac:dyDescent="0.3">
      <c r="B9319" s="75">
        <v>44386</v>
      </c>
      <c r="C9319" s="76">
        <v>45055</v>
      </c>
      <c r="D9319" s="77">
        <v>1195</v>
      </c>
      <c r="E9319" s="77">
        <v>5</v>
      </c>
      <c r="F9319" s="78"/>
      <c r="G9319" s="79">
        <v>45055.519479166665</v>
      </c>
      <c r="H9319" s="77">
        <v>150</v>
      </c>
      <c r="I9319" s="76">
        <v>45055.952777777777</v>
      </c>
      <c r="J9319" s="78"/>
      <c r="K9319" s="80">
        <v>1</v>
      </c>
    </row>
    <row r="9320" spans="2:11" x14ac:dyDescent="0.3">
      <c r="B9320" s="75">
        <v>44387</v>
      </c>
      <c r="C9320" s="76">
        <v>45055</v>
      </c>
      <c r="D9320" s="77">
        <v>711</v>
      </c>
      <c r="E9320" s="77">
        <v>1</v>
      </c>
      <c r="F9320" s="78"/>
      <c r="G9320" s="79">
        <v>45055.533043981479</v>
      </c>
      <c r="H9320" s="77">
        <v>158</v>
      </c>
      <c r="I9320" s="76">
        <v>45055.952777777777</v>
      </c>
      <c r="J9320" s="78"/>
      <c r="K9320" s="80">
        <v>1</v>
      </c>
    </row>
    <row r="9321" spans="2:11" x14ac:dyDescent="0.3">
      <c r="B9321" s="75">
        <v>44388</v>
      </c>
      <c r="C9321" s="76">
        <v>45055</v>
      </c>
      <c r="D9321" s="77">
        <v>1107</v>
      </c>
      <c r="E9321" s="77">
        <v>6</v>
      </c>
      <c r="F9321" s="78"/>
      <c r="G9321" s="79">
        <v>45055.543981481482</v>
      </c>
      <c r="H9321" s="77">
        <v>145</v>
      </c>
      <c r="I9321" s="76">
        <v>45055.952777777777</v>
      </c>
      <c r="J9321" s="78"/>
      <c r="K9321" s="80">
        <v>1</v>
      </c>
    </row>
    <row r="9322" spans="2:11" x14ac:dyDescent="0.3">
      <c r="B9322" s="75">
        <v>44389</v>
      </c>
      <c r="C9322" s="76">
        <v>45055</v>
      </c>
      <c r="D9322" s="77">
        <v>1313</v>
      </c>
      <c r="E9322" s="77">
        <v>4</v>
      </c>
      <c r="F9322" s="78"/>
      <c r="G9322" s="79">
        <v>45055.554074074076</v>
      </c>
      <c r="H9322" s="77">
        <v>165</v>
      </c>
      <c r="I9322" s="76">
        <v>45055.952777777777</v>
      </c>
      <c r="J9322" s="78"/>
      <c r="K9322" s="80">
        <v>1</v>
      </c>
    </row>
    <row r="9323" spans="2:11" x14ac:dyDescent="0.3">
      <c r="B9323" s="75">
        <v>44390</v>
      </c>
      <c r="C9323" s="76">
        <v>45055</v>
      </c>
      <c r="D9323" s="77">
        <v>327</v>
      </c>
      <c r="E9323" s="77">
        <v>5</v>
      </c>
      <c r="F9323" s="78"/>
      <c r="G9323" s="79">
        <v>45055.569583333338</v>
      </c>
      <c r="H9323" s="77">
        <v>179</v>
      </c>
      <c r="I9323" s="76">
        <v>45055.952777777777</v>
      </c>
      <c r="J9323" s="78"/>
      <c r="K9323" s="80">
        <v>1</v>
      </c>
    </row>
    <row r="9324" spans="2:11" x14ac:dyDescent="0.3">
      <c r="B9324" s="75">
        <v>44391</v>
      </c>
      <c r="C9324" s="76">
        <v>45055</v>
      </c>
      <c r="D9324" s="77">
        <v>352</v>
      </c>
      <c r="E9324" s="77">
        <v>5</v>
      </c>
      <c r="F9324" s="78"/>
      <c r="G9324" s="79">
        <v>45055.584421296298</v>
      </c>
      <c r="H9324" s="77">
        <v>148</v>
      </c>
      <c r="I9324" s="76">
        <v>45055.952777777777</v>
      </c>
      <c r="J9324" s="78"/>
      <c r="K9324" s="80">
        <v>1</v>
      </c>
    </row>
    <row r="9325" spans="2:11" x14ac:dyDescent="0.3">
      <c r="B9325" s="75">
        <v>44392</v>
      </c>
      <c r="C9325" s="76">
        <v>45055</v>
      </c>
      <c r="D9325" s="77">
        <v>846</v>
      </c>
      <c r="E9325" s="77">
        <v>1</v>
      </c>
      <c r="F9325" s="78"/>
      <c r="G9325" s="79">
        <v>45055.599398148152</v>
      </c>
      <c r="H9325" s="77">
        <v>173</v>
      </c>
      <c r="I9325" s="76">
        <v>45055.952777777777</v>
      </c>
      <c r="J9325" s="78"/>
      <c r="K9325" s="80">
        <v>1</v>
      </c>
    </row>
    <row r="9326" spans="2:11" x14ac:dyDescent="0.3">
      <c r="B9326" s="75">
        <v>44393</v>
      </c>
      <c r="C9326" s="76">
        <v>45055</v>
      </c>
      <c r="D9326" s="77">
        <v>1198</v>
      </c>
      <c r="E9326" s="77">
        <v>5</v>
      </c>
      <c r="F9326" s="78"/>
      <c r="G9326" s="79">
        <v>45055.614004629635</v>
      </c>
      <c r="H9326" s="77">
        <v>140</v>
      </c>
      <c r="I9326" s="76">
        <v>45055.952777777777</v>
      </c>
      <c r="J9326" s="78"/>
      <c r="K9326" s="80">
        <v>1</v>
      </c>
    </row>
    <row r="9327" spans="2:11" x14ac:dyDescent="0.3">
      <c r="B9327" s="75">
        <v>44394</v>
      </c>
      <c r="C9327" s="76">
        <v>45055</v>
      </c>
      <c r="D9327" s="77">
        <v>1146</v>
      </c>
      <c r="E9327" s="77">
        <v>6</v>
      </c>
      <c r="F9327" s="78"/>
      <c r="G9327" s="79">
        <v>45055.629907407412</v>
      </c>
      <c r="H9327" s="77">
        <v>157</v>
      </c>
      <c r="I9327" s="76">
        <v>45055.952777777777</v>
      </c>
      <c r="J9327" s="78"/>
      <c r="K9327" s="80">
        <v>1</v>
      </c>
    </row>
    <row r="9328" spans="2:11" x14ac:dyDescent="0.3">
      <c r="B9328" s="75">
        <v>44395</v>
      </c>
      <c r="C9328" s="76">
        <v>45055</v>
      </c>
      <c r="D9328" s="77">
        <v>517</v>
      </c>
      <c r="E9328" s="77">
        <v>2</v>
      </c>
      <c r="F9328" s="78"/>
      <c r="G9328" s="79">
        <v>45055.640439814822</v>
      </c>
      <c r="H9328" s="77">
        <v>164</v>
      </c>
      <c r="I9328" s="76">
        <v>45055.952777777777</v>
      </c>
      <c r="J9328" s="78"/>
      <c r="K9328" s="80">
        <v>1</v>
      </c>
    </row>
    <row r="9329" spans="2:11" x14ac:dyDescent="0.3">
      <c r="B9329" s="75">
        <v>44396</v>
      </c>
      <c r="C9329" s="76">
        <v>45055</v>
      </c>
      <c r="D9329" s="77">
        <v>1069</v>
      </c>
      <c r="E9329" s="77">
        <v>4</v>
      </c>
      <c r="F9329" s="78"/>
      <c r="G9329" s="79">
        <v>45055.651238425933</v>
      </c>
      <c r="H9329" s="77">
        <v>155</v>
      </c>
      <c r="I9329" s="76">
        <v>45055.952777777777</v>
      </c>
      <c r="J9329" s="78"/>
      <c r="K9329" s="80">
        <v>1</v>
      </c>
    </row>
    <row r="9330" spans="2:11" x14ac:dyDescent="0.3">
      <c r="B9330" s="75">
        <v>44397</v>
      </c>
      <c r="C9330" s="76">
        <v>45055</v>
      </c>
      <c r="D9330" s="77">
        <v>1315</v>
      </c>
      <c r="E9330" s="77">
        <v>1</v>
      </c>
      <c r="F9330" s="78"/>
      <c r="G9330" s="79">
        <v>45055.665347222232</v>
      </c>
      <c r="H9330" s="77">
        <v>168</v>
      </c>
      <c r="I9330" s="76">
        <v>45055.952777777777</v>
      </c>
      <c r="J9330" s="78"/>
      <c r="K9330" s="80">
        <v>1</v>
      </c>
    </row>
    <row r="9331" spans="2:11" x14ac:dyDescent="0.3">
      <c r="B9331" s="75">
        <v>44398</v>
      </c>
      <c r="C9331" s="76">
        <v>45055</v>
      </c>
      <c r="D9331" s="77">
        <v>980</v>
      </c>
      <c r="E9331" s="77">
        <v>1</v>
      </c>
      <c r="F9331" s="78"/>
      <c r="G9331" s="79">
        <v>45055.680347222231</v>
      </c>
      <c r="H9331" s="77">
        <v>167</v>
      </c>
      <c r="I9331" s="76">
        <v>45055.952777777777</v>
      </c>
      <c r="J9331" s="78"/>
      <c r="K9331" s="80">
        <v>1</v>
      </c>
    </row>
    <row r="9332" spans="2:11" x14ac:dyDescent="0.3">
      <c r="B9332" s="75">
        <v>44399</v>
      </c>
      <c r="C9332" s="76">
        <v>45055</v>
      </c>
      <c r="D9332" s="77">
        <v>1274</v>
      </c>
      <c r="E9332" s="77">
        <v>3</v>
      </c>
      <c r="F9332" s="78"/>
      <c r="G9332" s="79">
        <v>45055.692083333342</v>
      </c>
      <c r="H9332" s="77">
        <v>166</v>
      </c>
      <c r="I9332" s="76">
        <v>45055.952777777777</v>
      </c>
      <c r="J9332" s="78"/>
      <c r="K9332" s="80">
        <v>1</v>
      </c>
    </row>
    <row r="9333" spans="2:11" x14ac:dyDescent="0.3">
      <c r="B9333" s="75">
        <v>44400</v>
      </c>
      <c r="C9333" s="76">
        <v>45055</v>
      </c>
      <c r="D9333" s="77">
        <v>573</v>
      </c>
      <c r="E9333" s="77">
        <v>3</v>
      </c>
      <c r="F9333" s="78"/>
      <c r="G9333" s="79">
        <v>45055.700902777789</v>
      </c>
      <c r="H9333" s="77">
        <v>148</v>
      </c>
      <c r="I9333" s="76">
        <v>45055.952777777777</v>
      </c>
      <c r="J9333" s="78"/>
      <c r="K9333" s="80">
        <v>1</v>
      </c>
    </row>
    <row r="9334" spans="2:11" x14ac:dyDescent="0.3">
      <c r="B9334" s="75">
        <v>44401</v>
      </c>
      <c r="C9334" s="76">
        <v>45055</v>
      </c>
      <c r="D9334" s="77">
        <v>233</v>
      </c>
      <c r="E9334" s="77">
        <v>1</v>
      </c>
      <c r="F9334" s="78"/>
      <c r="G9334" s="79">
        <v>45055.711597222231</v>
      </c>
      <c r="H9334" s="77">
        <v>149</v>
      </c>
      <c r="I9334" s="76">
        <v>45055.952777777777</v>
      </c>
      <c r="J9334" s="78"/>
      <c r="K9334" s="80">
        <v>1</v>
      </c>
    </row>
    <row r="9335" spans="2:11" x14ac:dyDescent="0.3">
      <c r="B9335" s="75">
        <v>44402</v>
      </c>
      <c r="C9335" s="76">
        <v>45055</v>
      </c>
      <c r="D9335" s="77">
        <v>164</v>
      </c>
      <c r="E9335" s="77">
        <v>6</v>
      </c>
      <c r="F9335" s="78"/>
      <c r="G9335" s="79">
        <v>45055.724050925935</v>
      </c>
      <c r="H9335" s="77">
        <v>178</v>
      </c>
      <c r="I9335" s="76">
        <v>45055.952777777777</v>
      </c>
      <c r="J9335" s="78"/>
      <c r="K9335" s="80">
        <v>1</v>
      </c>
    </row>
    <row r="9336" spans="2:11" x14ac:dyDescent="0.3">
      <c r="B9336" s="75">
        <v>44403</v>
      </c>
      <c r="C9336" s="76">
        <v>45055</v>
      </c>
      <c r="D9336" s="77">
        <v>628</v>
      </c>
      <c r="E9336" s="77">
        <v>2</v>
      </c>
      <c r="F9336" s="78"/>
      <c r="G9336" s="79">
        <v>45055.736493055563</v>
      </c>
      <c r="H9336" s="77">
        <v>153</v>
      </c>
      <c r="I9336" s="76">
        <v>45055.952777777777</v>
      </c>
      <c r="J9336" s="78"/>
      <c r="K9336" s="80">
        <v>1</v>
      </c>
    </row>
    <row r="9337" spans="2:11" x14ac:dyDescent="0.3">
      <c r="B9337" s="75">
        <v>44404</v>
      </c>
      <c r="C9337" s="76">
        <v>45055</v>
      </c>
      <c r="D9337" s="77">
        <v>644</v>
      </c>
      <c r="E9337" s="77">
        <v>1</v>
      </c>
      <c r="F9337" s="78"/>
      <c r="G9337" s="79">
        <v>45055.751365740747</v>
      </c>
      <c r="H9337" s="77">
        <v>167</v>
      </c>
      <c r="I9337" s="76">
        <v>45055.952777777777</v>
      </c>
      <c r="J9337" s="78"/>
      <c r="K9337" s="80">
        <v>1</v>
      </c>
    </row>
    <row r="9338" spans="2:11" x14ac:dyDescent="0.3">
      <c r="B9338" s="75">
        <v>44405</v>
      </c>
      <c r="C9338" s="76">
        <v>45055</v>
      </c>
      <c r="D9338" s="77">
        <v>421</v>
      </c>
      <c r="E9338" s="77">
        <v>3</v>
      </c>
      <c r="F9338" s="78"/>
      <c r="G9338" s="79">
        <v>45055.767106481486</v>
      </c>
      <c r="H9338" s="77">
        <v>178</v>
      </c>
      <c r="I9338" s="76">
        <v>45055.952777777777</v>
      </c>
      <c r="J9338" s="78"/>
      <c r="K9338" s="80">
        <v>1</v>
      </c>
    </row>
    <row r="9339" spans="2:11" x14ac:dyDescent="0.3">
      <c r="B9339" s="75">
        <v>44406</v>
      </c>
      <c r="C9339" s="76">
        <v>45055</v>
      </c>
      <c r="D9339" s="77">
        <v>40</v>
      </c>
      <c r="E9339" s="77">
        <v>6</v>
      </c>
      <c r="F9339" s="78"/>
      <c r="G9339" s="79">
        <v>45055.782916666671</v>
      </c>
      <c r="H9339" s="77">
        <v>179</v>
      </c>
      <c r="I9339" s="76">
        <v>45055.952777777777</v>
      </c>
      <c r="J9339" s="78"/>
      <c r="K9339" s="80">
        <v>1</v>
      </c>
    </row>
    <row r="9340" spans="2:11" x14ac:dyDescent="0.3">
      <c r="B9340" s="75">
        <v>44407</v>
      </c>
      <c r="C9340" s="76">
        <v>45055</v>
      </c>
      <c r="D9340" s="77">
        <v>894</v>
      </c>
      <c r="E9340" s="77">
        <v>2</v>
      </c>
      <c r="F9340" s="78"/>
      <c r="G9340" s="79">
        <v>45055.79115740741</v>
      </c>
      <c r="H9340" s="77">
        <v>178</v>
      </c>
      <c r="I9340" s="76">
        <v>45055.952777777777</v>
      </c>
      <c r="J9340" s="78"/>
      <c r="K9340" s="80">
        <v>1</v>
      </c>
    </row>
    <row r="9341" spans="2:11" x14ac:dyDescent="0.3">
      <c r="B9341" s="75">
        <v>44408</v>
      </c>
      <c r="C9341" s="76">
        <v>45055</v>
      </c>
      <c r="D9341" s="77">
        <v>424</v>
      </c>
      <c r="E9341" s="77">
        <v>5</v>
      </c>
      <c r="F9341" s="78"/>
      <c r="G9341" s="79">
        <v>45055.799444444448</v>
      </c>
      <c r="H9341" s="77">
        <v>156</v>
      </c>
      <c r="I9341" s="76">
        <v>45055.952777777777</v>
      </c>
      <c r="J9341" s="78"/>
      <c r="K9341" s="80">
        <v>1</v>
      </c>
    </row>
    <row r="9342" spans="2:11" x14ac:dyDescent="0.3">
      <c r="B9342" s="75">
        <v>44409</v>
      </c>
      <c r="C9342" s="76">
        <v>45055</v>
      </c>
      <c r="D9342" s="77">
        <v>1400</v>
      </c>
      <c r="E9342" s="77">
        <v>2</v>
      </c>
      <c r="F9342" s="78"/>
      <c r="G9342" s="79">
        <v>45055.814074074078</v>
      </c>
      <c r="H9342" s="77">
        <v>159</v>
      </c>
      <c r="I9342" s="76">
        <v>45055.952777777777</v>
      </c>
      <c r="J9342" s="78"/>
      <c r="K9342" s="80">
        <v>1</v>
      </c>
    </row>
    <row r="9343" spans="2:11" x14ac:dyDescent="0.3">
      <c r="B9343" s="75">
        <v>44410</v>
      </c>
      <c r="C9343" s="76">
        <v>45055</v>
      </c>
      <c r="D9343" s="77">
        <v>1313</v>
      </c>
      <c r="E9343" s="77">
        <v>6</v>
      </c>
      <c r="F9343" s="78"/>
      <c r="G9343" s="79">
        <v>45055.824467592596</v>
      </c>
      <c r="H9343" s="77">
        <v>155</v>
      </c>
      <c r="I9343" s="76">
        <v>45055.952777777777</v>
      </c>
      <c r="J9343" s="78"/>
      <c r="K9343" s="80">
        <v>1</v>
      </c>
    </row>
    <row r="9344" spans="2:11" x14ac:dyDescent="0.3">
      <c r="B9344" s="75">
        <v>44411</v>
      </c>
      <c r="C9344" s="76">
        <v>45055</v>
      </c>
      <c r="D9344" s="77">
        <v>1314</v>
      </c>
      <c r="E9344" s="77">
        <v>6</v>
      </c>
      <c r="F9344" s="78"/>
      <c r="G9344" s="79">
        <v>45055.835868055561</v>
      </c>
      <c r="H9344" s="77">
        <v>155</v>
      </c>
      <c r="I9344" s="76">
        <v>45055.952777777777</v>
      </c>
      <c r="J9344" s="78"/>
      <c r="K9344" s="80">
        <v>1</v>
      </c>
    </row>
    <row r="9345" spans="2:11" x14ac:dyDescent="0.3">
      <c r="B9345" s="75">
        <v>44412</v>
      </c>
      <c r="C9345" s="76">
        <v>45055</v>
      </c>
      <c r="D9345" s="77">
        <v>1058</v>
      </c>
      <c r="E9345" s="77">
        <v>2</v>
      </c>
      <c r="F9345" s="78"/>
      <c r="G9345" s="79">
        <v>45055.850069444452</v>
      </c>
      <c r="H9345" s="77">
        <v>175</v>
      </c>
      <c r="I9345" s="76">
        <v>45055.952777777777</v>
      </c>
      <c r="J9345" s="78"/>
      <c r="K9345" s="80">
        <v>1</v>
      </c>
    </row>
    <row r="9346" spans="2:11" x14ac:dyDescent="0.3">
      <c r="B9346" s="75">
        <v>44413</v>
      </c>
      <c r="C9346" s="76">
        <v>45055</v>
      </c>
      <c r="D9346" s="77">
        <v>293</v>
      </c>
      <c r="E9346" s="77">
        <v>4</v>
      </c>
      <c r="F9346" s="78"/>
      <c r="G9346" s="79">
        <v>45055.864085648158</v>
      </c>
      <c r="H9346" s="77">
        <v>140</v>
      </c>
      <c r="I9346" s="76">
        <v>45055.952777777777</v>
      </c>
      <c r="J9346" s="78"/>
      <c r="K9346" s="80">
        <v>1</v>
      </c>
    </row>
    <row r="9347" spans="2:11" x14ac:dyDescent="0.3">
      <c r="B9347" s="75">
        <v>44414</v>
      </c>
      <c r="C9347" s="76">
        <v>45055</v>
      </c>
      <c r="D9347" s="77">
        <v>1335</v>
      </c>
      <c r="E9347" s="77">
        <v>5</v>
      </c>
      <c r="F9347" s="78"/>
      <c r="G9347" s="79">
        <v>45055.878101851864</v>
      </c>
      <c r="H9347" s="77">
        <v>153</v>
      </c>
      <c r="I9347" s="76">
        <v>45055.952777777777</v>
      </c>
      <c r="J9347" s="78"/>
      <c r="K9347" s="80">
        <v>1</v>
      </c>
    </row>
    <row r="9348" spans="2:11" x14ac:dyDescent="0.3">
      <c r="B9348" s="75">
        <v>44415</v>
      </c>
      <c r="C9348" s="76">
        <v>45055</v>
      </c>
      <c r="D9348" s="77">
        <v>902</v>
      </c>
      <c r="E9348" s="77">
        <v>4</v>
      </c>
      <c r="F9348" s="78"/>
      <c r="G9348" s="79">
        <v>45055.887187500011</v>
      </c>
      <c r="H9348" s="77">
        <v>176</v>
      </c>
      <c r="I9348" s="76">
        <v>45055.952777777777</v>
      </c>
      <c r="J9348" s="78"/>
      <c r="K9348" s="80">
        <v>1</v>
      </c>
    </row>
    <row r="9349" spans="2:11" x14ac:dyDescent="0.3">
      <c r="B9349" s="75">
        <v>44416</v>
      </c>
      <c r="C9349" s="76">
        <v>45055</v>
      </c>
      <c r="D9349" s="77">
        <v>359</v>
      </c>
      <c r="E9349" s="77">
        <v>6</v>
      </c>
      <c r="F9349" s="78"/>
      <c r="G9349" s="79">
        <v>45055.900057870385</v>
      </c>
      <c r="H9349" s="77">
        <v>147</v>
      </c>
      <c r="I9349" s="76">
        <v>45055.952777777777</v>
      </c>
      <c r="J9349" s="78"/>
      <c r="K9349" s="80">
        <v>1</v>
      </c>
    </row>
    <row r="9350" spans="2:11" x14ac:dyDescent="0.3">
      <c r="B9350" s="75">
        <v>44417</v>
      </c>
      <c r="C9350" s="76">
        <v>45055</v>
      </c>
      <c r="D9350" s="77">
        <v>1179</v>
      </c>
      <c r="E9350" s="77">
        <v>1</v>
      </c>
      <c r="F9350" s="78"/>
      <c r="G9350" s="79">
        <v>45055.908842592609</v>
      </c>
      <c r="H9350" s="77">
        <v>150</v>
      </c>
      <c r="I9350" s="76">
        <v>45055.952777777777</v>
      </c>
      <c r="J9350" s="78"/>
      <c r="K9350" s="80">
        <v>1</v>
      </c>
    </row>
    <row r="9351" spans="2:11" x14ac:dyDescent="0.3">
      <c r="B9351" s="75">
        <v>44418</v>
      </c>
      <c r="C9351" s="76">
        <v>45055</v>
      </c>
      <c r="D9351" s="77">
        <v>206</v>
      </c>
      <c r="E9351" s="77">
        <v>4</v>
      </c>
      <c r="F9351" s="78"/>
      <c r="G9351" s="79">
        <v>45055.917256944464</v>
      </c>
      <c r="H9351" s="77">
        <v>165</v>
      </c>
      <c r="I9351" s="76">
        <v>45055.952777777777</v>
      </c>
      <c r="J9351" s="78"/>
      <c r="K9351" s="80">
        <v>1</v>
      </c>
    </row>
    <row r="9352" spans="2:11" x14ac:dyDescent="0.3">
      <c r="B9352" s="75">
        <v>44419</v>
      </c>
      <c r="C9352" s="76">
        <v>45056</v>
      </c>
      <c r="D9352" s="77">
        <v>445</v>
      </c>
      <c r="E9352" s="77">
        <v>1</v>
      </c>
      <c r="F9352" s="78"/>
      <c r="G9352" s="79">
        <v>45056.333333333336</v>
      </c>
      <c r="H9352" s="77">
        <v>150</v>
      </c>
      <c r="I9352" s="76">
        <v>45056.947916666664</v>
      </c>
      <c r="J9352" s="78"/>
      <c r="K9352" s="80">
        <v>1</v>
      </c>
    </row>
    <row r="9353" spans="2:11" x14ac:dyDescent="0.3">
      <c r="B9353" s="75">
        <v>44420</v>
      </c>
      <c r="C9353" s="76">
        <v>45056</v>
      </c>
      <c r="D9353" s="77">
        <v>175</v>
      </c>
      <c r="E9353" s="77">
        <v>4</v>
      </c>
      <c r="F9353" s="78"/>
      <c r="G9353" s="79">
        <v>45056.342523148152</v>
      </c>
      <c r="H9353" s="77">
        <v>144</v>
      </c>
      <c r="I9353" s="76">
        <v>45056.947916666664</v>
      </c>
      <c r="J9353" s="78"/>
      <c r="K9353" s="80">
        <v>1</v>
      </c>
    </row>
    <row r="9354" spans="2:11" x14ac:dyDescent="0.3">
      <c r="B9354" s="75">
        <v>44421</v>
      </c>
      <c r="C9354" s="76">
        <v>45056</v>
      </c>
      <c r="D9354" s="77">
        <v>294</v>
      </c>
      <c r="E9354" s="77">
        <v>5</v>
      </c>
      <c r="F9354" s="78"/>
      <c r="G9354" s="79">
        <v>45056.351793981485</v>
      </c>
      <c r="H9354" s="77">
        <v>164</v>
      </c>
      <c r="I9354" s="76">
        <v>45056.947916666664</v>
      </c>
      <c r="J9354" s="78"/>
      <c r="K9354" s="80">
        <v>1</v>
      </c>
    </row>
    <row r="9355" spans="2:11" x14ac:dyDescent="0.3">
      <c r="B9355" s="75">
        <v>44422</v>
      </c>
      <c r="C9355" s="76">
        <v>45056</v>
      </c>
      <c r="D9355" s="77">
        <v>1250</v>
      </c>
      <c r="E9355" s="77">
        <v>6</v>
      </c>
      <c r="F9355" s="78"/>
      <c r="G9355" s="79">
        <v>45056.359768518523</v>
      </c>
      <c r="H9355" s="77">
        <v>171</v>
      </c>
      <c r="I9355" s="76">
        <v>45056.947916666664</v>
      </c>
      <c r="J9355" s="78"/>
      <c r="K9355" s="80">
        <v>1</v>
      </c>
    </row>
    <row r="9356" spans="2:11" x14ac:dyDescent="0.3">
      <c r="B9356" s="75">
        <v>44423</v>
      </c>
      <c r="C9356" s="76">
        <v>45056</v>
      </c>
      <c r="D9356" s="77">
        <v>351</v>
      </c>
      <c r="E9356" s="77">
        <v>5</v>
      </c>
      <c r="F9356" s="78"/>
      <c r="G9356" s="79">
        <v>45056.369247685187</v>
      </c>
      <c r="H9356" s="77">
        <v>140</v>
      </c>
      <c r="I9356" s="76">
        <v>45056.947916666664</v>
      </c>
      <c r="J9356" s="78"/>
      <c r="K9356" s="80">
        <v>1</v>
      </c>
    </row>
    <row r="9357" spans="2:11" x14ac:dyDescent="0.3">
      <c r="B9357" s="75">
        <v>44424</v>
      </c>
      <c r="C9357" s="76">
        <v>45056</v>
      </c>
      <c r="D9357" s="77">
        <v>92</v>
      </c>
      <c r="E9357" s="77">
        <v>6</v>
      </c>
      <c r="F9357" s="78"/>
      <c r="G9357" s="79">
        <v>45056.383298611116</v>
      </c>
      <c r="H9357" s="77">
        <v>165</v>
      </c>
      <c r="I9357" s="76">
        <v>45056.947916666664</v>
      </c>
      <c r="J9357" s="78"/>
      <c r="K9357" s="80">
        <v>1</v>
      </c>
    </row>
    <row r="9358" spans="2:11" x14ac:dyDescent="0.3">
      <c r="B9358" s="75">
        <v>44425</v>
      </c>
      <c r="C9358" s="76">
        <v>45056</v>
      </c>
      <c r="D9358" s="77">
        <v>1071</v>
      </c>
      <c r="E9358" s="77">
        <v>6</v>
      </c>
      <c r="F9358" s="78"/>
      <c r="G9358" s="79">
        <v>45056.391203703708</v>
      </c>
      <c r="H9358" s="77">
        <v>146</v>
      </c>
      <c r="I9358" s="76">
        <v>45056.947916666664</v>
      </c>
      <c r="J9358" s="78"/>
      <c r="K9358" s="80">
        <v>1</v>
      </c>
    </row>
    <row r="9359" spans="2:11" x14ac:dyDescent="0.3">
      <c r="B9359" s="75">
        <v>44426</v>
      </c>
      <c r="C9359" s="76">
        <v>45056</v>
      </c>
      <c r="D9359" s="77">
        <v>437</v>
      </c>
      <c r="E9359" s="77">
        <v>2</v>
      </c>
      <c r="F9359" s="78"/>
      <c r="G9359" s="79">
        <v>45056.402442129634</v>
      </c>
      <c r="H9359" s="77">
        <v>153</v>
      </c>
      <c r="I9359" s="76">
        <v>45056.947916666664</v>
      </c>
      <c r="J9359" s="78"/>
      <c r="K9359" s="80">
        <v>1</v>
      </c>
    </row>
    <row r="9360" spans="2:11" x14ac:dyDescent="0.3">
      <c r="B9360" s="75">
        <v>44427</v>
      </c>
      <c r="C9360" s="76">
        <v>45056</v>
      </c>
      <c r="D9360" s="77">
        <v>1033</v>
      </c>
      <c r="E9360" s="77">
        <v>4</v>
      </c>
      <c r="F9360" s="78"/>
      <c r="G9360" s="79">
        <v>45056.414710648154</v>
      </c>
      <c r="H9360" s="77">
        <v>177</v>
      </c>
      <c r="I9360" s="76">
        <v>45056.947916666664</v>
      </c>
      <c r="J9360" s="78"/>
      <c r="K9360" s="80">
        <v>1</v>
      </c>
    </row>
    <row r="9361" spans="2:11" x14ac:dyDescent="0.3">
      <c r="B9361" s="75">
        <v>44428</v>
      </c>
      <c r="C9361" s="76">
        <v>45056</v>
      </c>
      <c r="D9361" s="77">
        <v>99</v>
      </c>
      <c r="E9361" s="77">
        <v>4</v>
      </c>
      <c r="F9361" s="78"/>
      <c r="G9361" s="79">
        <v>45056.4304050926</v>
      </c>
      <c r="H9361" s="77">
        <v>151</v>
      </c>
      <c r="I9361" s="76">
        <v>45056.947916666664</v>
      </c>
      <c r="J9361" s="78"/>
      <c r="K9361" s="80">
        <v>1</v>
      </c>
    </row>
    <row r="9362" spans="2:11" x14ac:dyDescent="0.3">
      <c r="B9362" s="75">
        <v>44429</v>
      </c>
      <c r="C9362" s="76">
        <v>45056</v>
      </c>
      <c r="D9362" s="77">
        <v>1210</v>
      </c>
      <c r="E9362" s="77">
        <v>5</v>
      </c>
      <c r="F9362" s="78"/>
      <c r="G9362" s="79">
        <v>45056.443402777782</v>
      </c>
      <c r="H9362" s="77">
        <v>164</v>
      </c>
      <c r="I9362" s="76">
        <v>45056.947916666664</v>
      </c>
      <c r="J9362" s="78"/>
      <c r="K9362" s="80">
        <v>1</v>
      </c>
    </row>
    <row r="9363" spans="2:11" x14ac:dyDescent="0.3">
      <c r="B9363" s="75">
        <v>44430</v>
      </c>
      <c r="C9363" s="76">
        <v>45056</v>
      </c>
      <c r="D9363" s="77">
        <v>520</v>
      </c>
      <c r="E9363" s="77">
        <v>6</v>
      </c>
      <c r="F9363" s="78"/>
      <c r="G9363" s="79">
        <v>45056.457685185189</v>
      </c>
      <c r="H9363" s="77">
        <v>168</v>
      </c>
      <c r="I9363" s="76">
        <v>45056.947916666664</v>
      </c>
      <c r="J9363" s="78"/>
      <c r="K9363" s="80">
        <v>1</v>
      </c>
    </row>
    <row r="9364" spans="2:11" x14ac:dyDescent="0.3">
      <c r="B9364" s="75">
        <v>44431</v>
      </c>
      <c r="C9364" s="76">
        <v>45056</v>
      </c>
      <c r="D9364" s="77">
        <v>902</v>
      </c>
      <c r="E9364" s="77">
        <v>2</v>
      </c>
      <c r="F9364" s="78"/>
      <c r="G9364" s="79">
        <v>45056.473622685189</v>
      </c>
      <c r="H9364" s="77">
        <v>178</v>
      </c>
      <c r="I9364" s="76">
        <v>45056.947916666664</v>
      </c>
      <c r="J9364" s="78"/>
      <c r="K9364" s="80">
        <v>1</v>
      </c>
    </row>
    <row r="9365" spans="2:11" x14ac:dyDescent="0.3">
      <c r="B9365" s="75">
        <v>44432</v>
      </c>
      <c r="C9365" s="76">
        <v>45056</v>
      </c>
      <c r="D9365" s="77">
        <v>936</v>
      </c>
      <c r="E9365" s="77">
        <v>6</v>
      </c>
      <c r="F9365" s="78"/>
      <c r="G9365" s="79">
        <v>45056.483067129637</v>
      </c>
      <c r="H9365" s="77">
        <v>155</v>
      </c>
      <c r="I9365" s="76">
        <v>45056.947916666664</v>
      </c>
      <c r="J9365" s="78"/>
      <c r="K9365" s="80">
        <v>1</v>
      </c>
    </row>
    <row r="9366" spans="2:11" x14ac:dyDescent="0.3">
      <c r="B9366" s="75">
        <v>44433</v>
      </c>
      <c r="C9366" s="76">
        <v>45056</v>
      </c>
      <c r="D9366" s="77">
        <v>521</v>
      </c>
      <c r="E9366" s="77">
        <v>3</v>
      </c>
      <c r="F9366" s="78"/>
      <c r="G9366" s="79">
        <v>45056.493668981486</v>
      </c>
      <c r="H9366" s="77">
        <v>176</v>
      </c>
      <c r="I9366" s="76">
        <v>45056.947916666664</v>
      </c>
      <c r="J9366" s="78"/>
      <c r="K9366" s="80">
        <v>1</v>
      </c>
    </row>
    <row r="9367" spans="2:11" x14ac:dyDescent="0.3">
      <c r="B9367" s="75">
        <v>44434</v>
      </c>
      <c r="C9367" s="76">
        <v>45056</v>
      </c>
      <c r="D9367" s="77">
        <v>1296</v>
      </c>
      <c r="E9367" s="77">
        <v>1</v>
      </c>
      <c r="F9367" s="78"/>
      <c r="G9367" s="79">
        <v>45056.506076388891</v>
      </c>
      <c r="H9367" s="77">
        <v>149</v>
      </c>
      <c r="I9367" s="76">
        <v>45056.947916666664</v>
      </c>
      <c r="J9367" s="78"/>
      <c r="K9367" s="80">
        <v>1</v>
      </c>
    </row>
    <row r="9368" spans="2:11" x14ac:dyDescent="0.3">
      <c r="B9368" s="75">
        <v>44435</v>
      </c>
      <c r="C9368" s="76">
        <v>45056</v>
      </c>
      <c r="D9368" s="77">
        <v>5</v>
      </c>
      <c r="E9368" s="77">
        <v>6</v>
      </c>
      <c r="F9368" s="78"/>
      <c r="G9368" s="79">
        <v>45056.52112268519</v>
      </c>
      <c r="H9368" s="77">
        <v>162</v>
      </c>
      <c r="I9368" s="76">
        <v>45056.947916666664</v>
      </c>
      <c r="J9368" s="78"/>
      <c r="K9368" s="80">
        <v>1</v>
      </c>
    </row>
    <row r="9369" spans="2:11" x14ac:dyDescent="0.3">
      <c r="B9369" s="75">
        <v>44436</v>
      </c>
      <c r="C9369" s="76">
        <v>45056</v>
      </c>
      <c r="D9369" s="77">
        <v>447</v>
      </c>
      <c r="E9369" s="77">
        <v>3</v>
      </c>
      <c r="F9369" s="78"/>
      <c r="G9369" s="79">
        <v>45056.5316550926</v>
      </c>
      <c r="H9369" s="77">
        <v>172</v>
      </c>
      <c r="I9369" s="76">
        <v>45056.947916666664</v>
      </c>
      <c r="J9369" s="78"/>
      <c r="K9369" s="80">
        <v>1</v>
      </c>
    </row>
    <row r="9370" spans="2:11" x14ac:dyDescent="0.3">
      <c r="B9370" s="75">
        <v>44437</v>
      </c>
      <c r="C9370" s="76">
        <v>45056</v>
      </c>
      <c r="D9370" s="77">
        <v>295</v>
      </c>
      <c r="E9370" s="77">
        <v>2</v>
      </c>
      <c r="F9370" s="78"/>
      <c r="G9370" s="79">
        <v>45056.543472222227</v>
      </c>
      <c r="H9370" s="77">
        <v>157</v>
      </c>
      <c r="I9370" s="76">
        <v>45056.947916666664</v>
      </c>
      <c r="J9370" s="78"/>
      <c r="K9370" s="80">
        <v>1</v>
      </c>
    </row>
    <row r="9371" spans="2:11" x14ac:dyDescent="0.3">
      <c r="B9371" s="75">
        <v>44438</v>
      </c>
      <c r="C9371" s="76">
        <v>45056</v>
      </c>
      <c r="D9371" s="77">
        <v>340</v>
      </c>
      <c r="E9371" s="77">
        <v>3</v>
      </c>
      <c r="F9371" s="78"/>
      <c r="G9371" s="79">
        <v>45056.55546296297</v>
      </c>
      <c r="H9371" s="77">
        <v>142</v>
      </c>
      <c r="I9371" s="76">
        <v>45056.947916666664</v>
      </c>
      <c r="J9371" s="78"/>
      <c r="K9371" s="80">
        <v>1</v>
      </c>
    </row>
    <row r="9372" spans="2:11" x14ac:dyDescent="0.3">
      <c r="B9372" s="75">
        <v>44439</v>
      </c>
      <c r="C9372" s="76">
        <v>45056</v>
      </c>
      <c r="D9372" s="77">
        <v>158</v>
      </c>
      <c r="E9372" s="77">
        <v>2</v>
      </c>
      <c r="F9372" s="78"/>
      <c r="G9372" s="79">
        <v>45056.568888888898</v>
      </c>
      <c r="H9372" s="77">
        <v>156</v>
      </c>
      <c r="I9372" s="76">
        <v>45056.947916666664</v>
      </c>
      <c r="J9372" s="78"/>
      <c r="K9372" s="80">
        <v>1</v>
      </c>
    </row>
    <row r="9373" spans="2:11" x14ac:dyDescent="0.3">
      <c r="B9373" s="75">
        <v>44440</v>
      </c>
      <c r="C9373" s="76">
        <v>45056</v>
      </c>
      <c r="D9373" s="77">
        <v>651</v>
      </c>
      <c r="E9373" s="77">
        <v>2</v>
      </c>
      <c r="F9373" s="78"/>
      <c r="G9373" s="79">
        <v>45056.579085648154</v>
      </c>
      <c r="H9373" s="77">
        <v>142</v>
      </c>
      <c r="I9373" s="76">
        <v>45056.947916666664</v>
      </c>
      <c r="J9373" s="78"/>
      <c r="K9373" s="80">
        <v>1</v>
      </c>
    </row>
    <row r="9374" spans="2:11" x14ac:dyDescent="0.3">
      <c r="B9374" s="75">
        <v>44441</v>
      </c>
      <c r="C9374" s="76">
        <v>45056</v>
      </c>
      <c r="D9374" s="77">
        <v>773</v>
      </c>
      <c r="E9374" s="77">
        <v>1</v>
      </c>
      <c r="F9374" s="78"/>
      <c r="G9374" s="79">
        <v>45056.587048611116</v>
      </c>
      <c r="H9374" s="77">
        <v>173</v>
      </c>
      <c r="I9374" s="76">
        <v>45056.947916666664</v>
      </c>
      <c r="J9374" s="78"/>
      <c r="K9374" s="80">
        <v>1</v>
      </c>
    </row>
    <row r="9375" spans="2:11" x14ac:dyDescent="0.3">
      <c r="B9375" s="75">
        <v>44442</v>
      </c>
      <c r="C9375" s="76">
        <v>45056</v>
      </c>
      <c r="D9375" s="77">
        <v>947</v>
      </c>
      <c r="E9375" s="77">
        <v>2</v>
      </c>
      <c r="F9375" s="78"/>
      <c r="G9375" s="79">
        <v>45056.600000000006</v>
      </c>
      <c r="H9375" s="77">
        <v>173</v>
      </c>
      <c r="I9375" s="76">
        <v>45056.947916666664</v>
      </c>
      <c r="J9375" s="78"/>
      <c r="K9375" s="80">
        <v>1</v>
      </c>
    </row>
    <row r="9376" spans="2:11" x14ac:dyDescent="0.3">
      <c r="B9376" s="75">
        <v>44443</v>
      </c>
      <c r="C9376" s="76">
        <v>45056</v>
      </c>
      <c r="D9376" s="77">
        <v>1157</v>
      </c>
      <c r="E9376" s="77">
        <v>4</v>
      </c>
      <c r="F9376" s="78"/>
      <c r="G9376" s="79">
        <v>45056.614456018528</v>
      </c>
      <c r="H9376" s="77">
        <v>155</v>
      </c>
      <c r="I9376" s="76">
        <v>45056.947916666664</v>
      </c>
      <c r="J9376" s="78"/>
      <c r="K9376" s="80">
        <v>1</v>
      </c>
    </row>
    <row r="9377" spans="2:11" x14ac:dyDescent="0.3">
      <c r="B9377" s="75">
        <v>44444</v>
      </c>
      <c r="C9377" s="76">
        <v>45056</v>
      </c>
      <c r="D9377" s="77">
        <v>1070</v>
      </c>
      <c r="E9377" s="77">
        <v>2</v>
      </c>
      <c r="F9377" s="78"/>
      <c r="G9377" s="79">
        <v>45056.625833333339</v>
      </c>
      <c r="H9377" s="77">
        <v>169</v>
      </c>
      <c r="I9377" s="76">
        <v>45056.947916666664</v>
      </c>
      <c r="J9377" s="78"/>
      <c r="K9377" s="80">
        <v>1</v>
      </c>
    </row>
    <row r="9378" spans="2:11" x14ac:dyDescent="0.3">
      <c r="B9378" s="75">
        <v>44445</v>
      </c>
      <c r="C9378" s="76">
        <v>45056</v>
      </c>
      <c r="D9378" s="77">
        <v>377</v>
      </c>
      <c r="E9378" s="77">
        <v>4</v>
      </c>
      <c r="F9378" s="78"/>
      <c r="G9378" s="79">
        <v>45056.634490740747</v>
      </c>
      <c r="H9378" s="77">
        <v>146</v>
      </c>
      <c r="I9378" s="76">
        <v>45056.947916666664</v>
      </c>
      <c r="J9378" s="78"/>
      <c r="K9378" s="80">
        <v>1</v>
      </c>
    </row>
    <row r="9379" spans="2:11" x14ac:dyDescent="0.3">
      <c r="B9379" s="75">
        <v>44446</v>
      </c>
      <c r="C9379" s="76">
        <v>45056</v>
      </c>
      <c r="D9379" s="77">
        <v>719</v>
      </c>
      <c r="E9379" s="77">
        <v>4</v>
      </c>
      <c r="F9379" s="78"/>
      <c r="G9379" s="79">
        <v>45056.646157407413</v>
      </c>
      <c r="H9379" s="77">
        <v>175</v>
      </c>
      <c r="I9379" s="76">
        <v>45056.947916666664</v>
      </c>
      <c r="J9379" s="78"/>
      <c r="K9379" s="80">
        <v>1</v>
      </c>
    </row>
    <row r="9380" spans="2:11" x14ac:dyDescent="0.3">
      <c r="B9380" s="75">
        <v>44447</v>
      </c>
      <c r="C9380" s="76">
        <v>45056</v>
      </c>
      <c r="D9380" s="77">
        <v>208</v>
      </c>
      <c r="E9380" s="77">
        <v>4</v>
      </c>
      <c r="F9380" s="78"/>
      <c r="G9380" s="79">
        <v>45056.655162037045</v>
      </c>
      <c r="H9380" s="77">
        <v>169</v>
      </c>
      <c r="I9380" s="76">
        <v>45056.947916666664</v>
      </c>
      <c r="J9380" s="78"/>
      <c r="K9380" s="80">
        <v>1</v>
      </c>
    </row>
    <row r="9381" spans="2:11" x14ac:dyDescent="0.3">
      <c r="B9381" s="75">
        <v>44448</v>
      </c>
      <c r="C9381" s="76">
        <v>45056</v>
      </c>
      <c r="D9381" s="77">
        <v>863</v>
      </c>
      <c r="E9381" s="77">
        <v>2</v>
      </c>
      <c r="F9381" s="78"/>
      <c r="G9381" s="79">
        <v>45056.66582175927</v>
      </c>
      <c r="H9381" s="77">
        <v>143</v>
      </c>
      <c r="I9381" s="76">
        <v>45056.947916666664</v>
      </c>
      <c r="J9381" s="78"/>
      <c r="K9381" s="80">
        <v>1</v>
      </c>
    </row>
    <row r="9382" spans="2:11" x14ac:dyDescent="0.3">
      <c r="B9382" s="75">
        <v>44449</v>
      </c>
      <c r="C9382" s="76">
        <v>45056</v>
      </c>
      <c r="D9382" s="77">
        <v>926</v>
      </c>
      <c r="E9382" s="77">
        <v>2</v>
      </c>
      <c r="F9382" s="78"/>
      <c r="G9382" s="79">
        <v>45056.681296296309</v>
      </c>
      <c r="H9382" s="77">
        <v>146</v>
      </c>
      <c r="I9382" s="76">
        <v>45056.947916666664</v>
      </c>
      <c r="J9382" s="78"/>
      <c r="K9382" s="80">
        <v>1</v>
      </c>
    </row>
    <row r="9383" spans="2:11" x14ac:dyDescent="0.3">
      <c r="B9383" s="75">
        <v>44450</v>
      </c>
      <c r="C9383" s="76">
        <v>45056</v>
      </c>
      <c r="D9383" s="77">
        <v>205</v>
      </c>
      <c r="E9383" s="77">
        <v>4</v>
      </c>
      <c r="F9383" s="78"/>
      <c r="G9383" s="79">
        <v>45056.69508101853</v>
      </c>
      <c r="H9383" s="77">
        <v>152</v>
      </c>
      <c r="I9383" s="76">
        <v>45056.947916666664</v>
      </c>
      <c r="J9383" s="78"/>
      <c r="K9383" s="80">
        <v>1</v>
      </c>
    </row>
    <row r="9384" spans="2:11" x14ac:dyDescent="0.3">
      <c r="B9384" s="75">
        <v>44451</v>
      </c>
      <c r="C9384" s="76">
        <v>45056</v>
      </c>
      <c r="D9384" s="77">
        <v>117</v>
      </c>
      <c r="E9384" s="77">
        <v>3</v>
      </c>
      <c r="F9384" s="78"/>
      <c r="G9384" s="79">
        <v>45056.704016203716</v>
      </c>
      <c r="H9384" s="77">
        <v>159</v>
      </c>
      <c r="I9384" s="76">
        <v>45056.947916666664</v>
      </c>
      <c r="J9384" s="78"/>
      <c r="K9384" s="80">
        <v>1</v>
      </c>
    </row>
    <row r="9385" spans="2:11" x14ac:dyDescent="0.3">
      <c r="B9385" s="75">
        <v>44452</v>
      </c>
      <c r="C9385" s="76">
        <v>45056</v>
      </c>
      <c r="D9385" s="77">
        <v>1315</v>
      </c>
      <c r="E9385" s="77">
        <v>5</v>
      </c>
      <c r="F9385" s="78"/>
      <c r="G9385" s="79">
        <v>45056.719085648161</v>
      </c>
      <c r="H9385" s="77">
        <v>176</v>
      </c>
      <c r="I9385" s="76">
        <v>45056.947916666664</v>
      </c>
      <c r="J9385" s="78"/>
      <c r="K9385" s="80">
        <v>1</v>
      </c>
    </row>
    <row r="9386" spans="2:11" x14ac:dyDescent="0.3">
      <c r="B9386" s="75">
        <v>44453</v>
      </c>
      <c r="C9386" s="76">
        <v>45056</v>
      </c>
      <c r="D9386" s="77">
        <v>525</v>
      </c>
      <c r="E9386" s="77">
        <v>3</v>
      </c>
      <c r="F9386" s="78"/>
      <c r="G9386" s="79">
        <v>45056.728298611124</v>
      </c>
      <c r="H9386" s="77">
        <v>174</v>
      </c>
      <c r="I9386" s="76">
        <v>45056.947916666664</v>
      </c>
      <c r="J9386" s="78"/>
      <c r="K9386" s="80">
        <v>1</v>
      </c>
    </row>
    <row r="9387" spans="2:11" x14ac:dyDescent="0.3">
      <c r="B9387" s="75">
        <v>44454</v>
      </c>
      <c r="C9387" s="76">
        <v>45056</v>
      </c>
      <c r="D9387" s="77">
        <v>636</v>
      </c>
      <c r="E9387" s="77">
        <v>2</v>
      </c>
      <c r="F9387" s="78"/>
      <c r="G9387" s="79">
        <v>45056.737268518533</v>
      </c>
      <c r="H9387" s="77">
        <v>166</v>
      </c>
      <c r="I9387" s="76">
        <v>45056.947916666664</v>
      </c>
      <c r="J9387" s="78"/>
      <c r="K9387" s="80">
        <v>1</v>
      </c>
    </row>
    <row r="9388" spans="2:11" x14ac:dyDescent="0.3">
      <c r="B9388" s="75">
        <v>44455</v>
      </c>
      <c r="C9388" s="76">
        <v>45056</v>
      </c>
      <c r="D9388" s="77">
        <v>960</v>
      </c>
      <c r="E9388" s="77">
        <v>3</v>
      </c>
      <c r="F9388" s="78"/>
      <c r="G9388" s="79">
        <v>45056.749791666683</v>
      </c>
      <c r="H9388" s="77">
        <v>152</v>
      </c>
      <c r="I9388" s="76">
        <v>45056.947916666664</v>
      </c>
      <c r="J9388" s="78"/>
      <c r="K9388" s="80">
        <v>1</v>
      </c>
    </row>
    <row r="9389" spans="2:11" x14ac:dyDescent="0.3">
      <c r="B9389" s="75">
        <v>44456</v>
      </c>
      <c r="C9389" s="76">
        <v>45056</v>
      </c>
      <c r="D9389" s="77">
        <v>224</v>
      </c>
      <c r="E9389" s="77">
        <v>2</v>
      </c>
      <c r="F9389" s="78"/>
      <c r="G9389" s="79">
        <v>45056.765219907422</v>
      </c>
      <c r="H9389" s="77">
        <v>172</v>
      </c>
      <c r="I9389" s="76">
        <v>45056.947916666664</v>
      </c>
      <c r="J9389" s="78"/>
      <c r="K9389" s="80">
        <v>1</v>
      </c>
    </row>
    <row r="9390" spans="2:11" x14ac:dyDescent="0.3">
      <c r="B9390" s="75">
        <v>44457</v>
      </c>
      <c r="C9390" s="76">
        <v>45056</v>
      </c>
      <c r="D9390" s="77">
        <v>897</v>
      </c>
      <c r="E9390" s="77">
        <v>5</v>
      </c>
      <c r="F9390" s="78"/>
      <c r="G9390" s="79">
        <v>45056.775995370386</v>
      </c>
      <c r="H9390" s="77">
        <v>154</v>
      </c>
      <c r="I9390" s="76">
        <v>45056.947916666664</v>
      </c>
      <c r="J9390" s="78"/>
      <c r="K9390" s="80">
        <v>1</v>
      </c>
    </row>
    <row r="9391" spans="2:11" x14ac:dyDescent="0.3">
      <c r="B9391" s="75">
        <v>44458</v>
      </c>
      <c r="C9391" s="76">
        <v>45056</v>
      </c>
      <c r="D9391" s="77">
        <v>609</v>
      </c>
      <c r="E9391" s="77">
        <v>2</v>
      </c>
      <c r="F9391" s="78"/>
      <c r="G9391" s="79">
        <v>45056.784305555571</v>
      </c>
      <c r="H9391" s="77">
        <v>161</v>
      </c>
      <c r="I9391" s="76">
        <v>45056.947916666664</v>
      </c>
      <c r="J9391" s="78"/>
      <c r="K9391" s="80">
        <v>1</v>
      </c>
    </row>
    <row r="9392" spans="2:11" x14ac:dyDescent="0.3">
      <c r="B9392" s="75">
        <v>44459</v>
      </c>
      <c r="C9392" s="76">
        <v>45056</v>
      </c>
      <c r="D9392" s="77">
        <v>545</v>
      </c>
      <c r="E9392" s="77">
        <v>1</v>
      </c>
      <c r="F9392" s="78"/>
      <c r="G9392" s="79">
        <v>45056.797743055569</v>
      </c>
      <c r="H9392" s="77">
        <v>151</v>
      </c>
      <c r="I9392" s="76">
        <v>45056.947916666664</v>
      </c>
      <c r="J9392" s="78"/>
      <c r="K9392" s="80">
        <v>1</v>
      </c>
    </row>
    <row r="9393" spans="2:11" x14ac:dyDescent="0.3">
      <c r="B9393" s="75">
        <v>44460</v>
      </c>
      <c r="C9393" s="76">
        <v>45056</v>
      </c>
      <c r="D9393" s="77">
        <v>725</v>
      </c>
      <c r="E9393" s="77">
        <v>3</v>
      </c>
      <c r="F9393" s="78"/>
      <c r="G9393" s="79">
        <v>45056.805798611123</v>
      </c>
      <c r="H9393" s="77">
        <v>156</v>
      </c>
      <c r="I9393" s="76">
        <v>45056.947916666664</v>
      </c>
      <c r="J9393" s="78"/>
      <c r="K9393" s="80">
        <v>1</v>
      </c>
    </row>
    <row r="9394" spans="2:11" x14ac:dyDescent="0.3">
      <c r="B9394" s="75">
        <v>44461</v>
      </c>
      <c r="C9394" s="76">
        <v>45056</v>
      </c>
      <c r="D9394" s="77">
        <v>975</v>
      </c>
      <c r="E9394" s="77">
        <v>4</v>
      </c>
      <c r="F9394" s="78"/>
      <c r="G9394" s="79">
        <v>45056.813587962977</v>
      </c>
      <c r="H9394" s="77">
        <v>179</v>
      </c>
      <c r="I9394" s="76">
        <v>45056.947916666664</v>
      </c>
      <c r="J9394" s="78"/>
      <c r="K9394" s="80">
        <v>1</v>
      </c>
    </row>
    <row r="9395" spans="2:11" x14ac:dyDescent="0.3">
      <c r="B9395" s="75">
        <v>44462</v>
      </c>
      <c r="C9395" s="76">
        <v>45056</v>
      </c>
      <c r="D9395" s="77">
        <v>149</v>
      </c>
      <c r="E9395" s="77">
        <v>6</v>
      </c>
      <c r="F9395" s="78"/>
      <c r="G9395" s="79">
        <v>45056.82452546298</v>
      </c>
      <c r="H9395" s="77">
        <v>170</v>
      </c>
      <c r="I9395" s="76">
        <v>45056.947916666664</v>
      </c>
      <c r="J9395" s="78"/>
      <c r="K9395" s="80">
        <v>1</v>
      </c>
    </row>
    <row r="9396" spans="2:11" x14ac:dyDescent="0.3">
      <c r="B9396" s="75">
        <v>44463</v>
      </c>
      <c r="C9396" s="76">
        <v>45056</v>
      </c>
      <c r="D9396" s="77">
        <v>852</v>
      </c>
      <c r="E9396" s="77">
        <v>1</v>
      </c>
      <c r="F9396" s="78"/>
      <c r="G9396" s="79">
        <v>45056.837002314831</v>
      </c>
      <c r="H9396" s="77">
        <v>147</v>
      </c>
      <c r="I9396" s="76">
        <v>45056.947916666664</v>
      </c>
      <c r="J9396" s="78"/>
      <c r="K9396" s="80">
        <v>1</v>
      </c>
    </row>
    <row r="9397" spans="2:11" x14ac:dyDescent="0.3">
      <c r="B9397" s="75">
        <v>44464</v>
      </c>
      <c r="C9397" s="76">
        <v>45056</v>
      </c>
      <c r="D9397" s="77">
        <v>752</v>
      </c>
      <c r="E9397" s="77">
        <v>3</v>
      </c>
      <c r="F9397" s="78"/>
      <c r="G9397" s="79">
        <v>45056.845266203716</v>
      </c>
      <c r="H9397" s="77">
        <v>146</v>
      </c>
      <c r="I9397" s="76">
        <v>45056.947916666664</v>
      </c>
      <c r="J9397" s="78"/>
      <c r="K9397" s="80">
        <v>1</v>
      </c>
    </row>
    <row r="9398" spans="2:11" x14ac:dyDescent="0.3">
      <c r="B9398" s="75">
        <v>44465</v>
      </c>
      <c r="C9398" s="76">
        <v>45056</v>
      </c>
      <c r="D9398" s="77">
        <v>713</v>
      </c>
      <c r="E9398" s="77">
        <v>5</v>
      </c>
      <c r="F9398" s="78"/>
      <c r="G9398" s="79">
        <v>45056.854305555571</v>
      </c>
      <c r="H9398" s="77">
        <v>163</v>
      </c>
      <c r="I9398" s="76">
        <v>45056.947916666664</v>
      </c>
      <c r="J9398" s="78"/>
      <c r="K9398" s="80">
        <v>1</v>
      </c>
    </row>
    <row r="9399" spans="2:11" x14ac:dyDescent="0.3">
      <c r="B9399" s="75">
        <v>44466</v>
      </c>
      <c r="C9399" s="76">
        <v>45056</v>
      </c>
      <c r="D9399" s="77">
        <v>909</v>
      </c>
      <c r="E9399" s="77">
        <v>2</v>
      </c>
      <c r="F9399" s="78"/>
      <c r="G9399" s="79">
        <v>45056.869907407425</v>
      </c>
      <c r="H9399" s="77">
        <v>160</v>
      </c>
      <c r="I9399" s="76">
        <v>45056.947916666664</v>
      </c>
      <c r="J9399" s="78"/>
      <c r="K9399" s="80">
        <v>1</v>
      </c>
    </row>
    <row r="9400" spans="2:11" x14ac:dyDescent="0.3">
      <c r="B9400" s="75">
        <v>44467</v>
      </c>
      <c r="C9400" s="76">
        <v>45056</v>
      </c>
      <c r="D9400" s="77">
        <v>758</v>
      </c>
      <c r="E9400" s="77">
        <v>5</v>
      </c>
      <c r="F9400" s="78"/>
      <c r="G9400" s="79">
        <v>45056.882291666683</v>
      </c>
      <c r="H9400" s="77">
        <v>178</v>
      </c>
      <c r="I9400" s="76">
        <v>45056.947916666664</v>
      </c>
      <c r="J9400" s="78"/>
      <c r="K9400" s="80">
        <v>1</v>
      </c>
    </row>
    <row r="9401" spans="2:11" x14ac:dyDescent="0.3">
      <c r="B9401" s="75">
        <v>44468</v>
      </c>
      <c r="C9401" s="76">
        <v>45057</v>
      </c>
      <c r="D9401" s="77">
        <v>857</v>
      </c>
      <c r="E9401" s="77">
        <v>6</v>
      </c>
      <c r="F9401" s="78"/>
      <c r="G9401" s="79">
        <v>45057.333333333336</v>
      </c>
      <c r="H9401" s="77">
        <v>162</v>
      </c>
      <c r="I9401" s="76">
        <v>45057.940972222219</v>
      </c>
      <c r="J9401" s="78"/>
      <c r="K9401" s="80">
        <v>1</v>
      </c>
    </row>
    <row r="9402" spans="2:11" x14ac:dyDescent="0.3">
      <c r="B9402" s="75">
        <v>44469</v>
      </c>
      <c r="C9402" s="76">
        <v>45057</v>
      </c>
      <c r="D9402" s="77">
        <v>1327</v>
      </c>
      <c r="E9402" s="77">
        <v>3</v>
      </c>
      <c r="F9402" s="78"/>
      <c r="G9402" s="79">
        <v>45057.344340277778</v>
      </c>
      <c r="H9402" s="77">
        <v>156</v>
      </c>
      <c r="I9402" s="76">
        <v>45057.940972222219</v>
      </c>
      <c r="J9402" s="78"/>
      <c r="K9402" s="80">
        <v>1</v>
      </c>
    </row>
    <row r="9403" spans="2:11" x14ac:dyDescent="0.3">
      <c r="B9403" s="75">
        <v>44470</v>
      </c>
      <c r="C9403" s="76">
        <v>45057</v>
      </c>
      <c r="D9403" s="77">
        <v>1090</v>
      </c>
      <c r="E9403" s="77">
        <v>1</v>
      </c>
      <c r="F9403" s="78"/>
      <c r="G9403" s="79">
        <v>45057.354930555557</v>
      </c>
      <c r="H9403" s="77">
        <v>156</v>
      </c>
      <c r="I9403" s="76">
        <v>45057.940972222219</v>
      </c>
      <c r="J9403" s="78"/>
      <c r="K9403" s="80">
        <v>1</v>
      </c>
    </row>
    <row r="9404" spans="2:11" x14ac:dyDescent="0.3">
      <c r="B9404" s="75">
        <v>44471</v>
      </c>
      <c r="C9404" s="76">
        <v>45057</v>
      </c>
      <c r="D9404" s="77">
        <v>1224</v>
      </c>
      <c r="E9404" s="77">
        <v>6</v>
      </c>
      <c r="F9404" s="78"/>
      <c r="G9404" s="79">
        <v>45057.364756944444</v>
      </c>
      <c r="H9404" s="77">
        <v>176</v>
      </c>
      <c r="I9404" s="76">
        <v>45057.940972222219</v>
      </c>
      <c r="J9404" s="78"/>
      <c r="K9404" s="80">
        <v>1</v>
      </c>
    </row>
    <row r="9405" spans="2:11" x14ac:dyDescent="0.3">
      <c r="B9405" s="75">
        <v>44472</v>
      </c>
      <c r="C9405" s="76">
        <v>45057</v>
      </c>
      <c r="D9405" s="77">
        <v>265</v>
      </c>
      <c r="E9405" s="77">
        <v>2</v>
      </c>
      <c r="F9405" s="78"/>
      <c r="G9405" s="79">
        <v>45057.378287037034</v>
      </c>
      <c r="H9405" s="77">
        <v>171</v>
      </c>
      <c r="I9405" s="76">
        <v>45057.940972222219</v>
      </c>
      <c r="J9405" s="78"/>
      <c r="K9405" s="80">
        <v>1</v>
      </c>
    </row>
    <row r="9406" spans="2:11" x14ac:dyDescent="0.3">
      <c r="B9406" s="75">
        <v>44473</v>
      </c>
      <c r="C9406" s="76">
        <v>45057</v>
      </c>
      <c r="D9406" s="77">
        <v>68</v>
      </c>
      <c r="E9406" s="77">
        <v>4</v>
      </c>
      <c r="F9406" s="78"/>
      <c r="G9406" s="79">
        <v>45057.386828703704</v>
      </c>
      <c r="H9406" s="77">
        <v>174</v>
      </c>
      <c r="I9406" s="76">
        <v>45057.940972222219</v>
      </c>
      <c r="J9406" s="78"/>
      <c r="K9406" s="80">
        <v>1</v>
      </c>
    </row>
    <row r="9407" spans="2:11" x14ac:dyDescent="0.3">
      <c r="B9407" s="75">
        <v>44474</v>
      </c>
      <c r="C9407" s="76">
        <v>45057</v>
      </c>
      <c r="D9407" s="77">
        <v>200</v>
      </c>
      <c r="E9407" s="77">
        <v>2</v>
      </c>
      <c r="F9407" s="78"/>
      <c r="G9407" s="79">
        <v>45057.396793981483</v>
      </c>
      <c r="H9407" s="77">
        <v>174</v>
      </c>
      <c r="I9407" s="76">
        <v>45057.940972222219</v>
      </c>
      <c r="J9407" s="78"/>
      <c r="K9407" s="80">
        <v>1</v>
      </c>
    </row>
    <row r="9408" spans="2:11" x14ac:dyDescent="0.3">
      <c r="B9408" s="75">
        <v>44475</v>
      </c>
      <c r="C9408" s="76">
        <v>45057</v>
      </c>
      <c r="D9408" s="77">
        <v>392</v>
      </c>
      <c r="E9408" s="77">
        <v>3</v>
      </c>
      <c r="F9408" s="78"/>
      <c r="G9408" s="79">
        <v>45057.410590277781</v>
      </c>
      <c r="H9408" s="77">
        <v>177</v>
      </c>
      <c r="I9408" s="76">
        <v>45057.940972222219</v>
      </c>
      <c r="J9408" s="78"/>
      <c r="K9408" s="80">
        <v>1</v>
      </c>
    </row>
    <row r="9409" spans="2:11" x14ac:dyDescent="0.3">
      <c r="B9409" s="75">
        <v>44476</v>
      </c>
      <c r="C9409" s="76">
        <v>45057</v>
      </c>
      <c r="D9409" s="77">
        <v>541</v>
      </c>
      <c r="E9409" s="77">
        <v>6</v>
      </c>
      <c r="F9409" s="78"/>
      <c r="G9409" s="79">
        <v>45057.421423611115</v>
      </c>
      <c r="H9409" s="77">
        <v>145</v>
      </c>
      <c r="I9409" s="76">
        <v>45057.940972222219</v>
      </c>
      <c r="J9409" s="78"/>
      <c r="K9409" s="80">
        <v>1</v>
      </c>
    </row>
    <row r="9410" spans="2:11" x14ac:dyDescent="0.3">
      <c r="B9410" s="75">
        <v>44477</v>
      </c>
      <c r="C9410" s="76">
        <v>45057</v>
      </c>
      <c r="D9410" s="77">
        <v>903</v>
      </c>
      <c r="E9410" s="77">
        <v>3</v>
      </c>
      <c r="F9410" s="78"/>
      <c r="G9410" s="79">
        <v>45057.43350694445</v>
      </c>
      <c r="H9410" s="77">
        <v>143</v>
      </c>
      <c r="I9410" s="76">
        <v>45057.940972222219</v>
      </c>
      <c r="J9410" s="78"/>
      <c r="K9410" s="80">
        <v>1</v>
      </c>
    </row>
    <row r="9411" spans="2:11" x14ac:dyDescent="0.3">
      <c r="B9411" s="75">
        <v>44478</v>
      </c>
      <c r="C9411" s="76">
        <v>45057</v>
      </c>
      <c r="D9411" s="77">
        <v>71</v>
      </c>
      <c r="E9411" s="77">
        <v>6</v>
      </c>
      <c r="F9411" s="78"/>
      <c r="G9411" s="79">
        <v>45057.444687500007</v>
      </c>
      <c r="H9411" s="77">
        <v>163</v>
      </c>
      <c r="I9411" s="76">
        <v>45057.940972222219</v>
      </c>
      <c r="J9411" s="78"/>
      <c r="K9411" s="80">
        <v>1</v>
      </c>
    </row>
    <row r="9412" spans="2:11" x14ac:dyDescent="0.3">
      <c r="B9412" s="75">
        <v>44479</v>
      </c>
      <c r="C9412" s="76">
        <v>45057</v>
      </c>
      <c r="D9412" s="77">
        <v>1374</v>
      </c>
      <c r="E9412" s="77">
        <v>5</v>
      </c>
      <c r="F9412" s="78"/>
      <c r="G9412" s="79">
        <v>45057.457106481488</v>
      </c>
      <c r="H9412" s="77">
        <v>162</v>
      </c>
      <c r="I9412" s="76">
        <v>45057.940972222219</v>
      </c>
      <c r="J9412" s="78"/>
      <c r="K9412" s="80">
        <v>1</v>
      </c>
    </row>
    <row r="9413" spans="2:11" x14ac:dyDescent="0.3">
      <c r="B9413" s="75">
        <v>44480</v>
      </c>
      <c r="C9413" s="76">
        <v>45057</v>
      </c>
      <c r="D9413" s="77">
        <v>862</v>
      </c>
      <c r="E9413" s="77">
        <v>1</v>
      </c>
      <c r="F9413" s="78"/>
      <c r="G9413" s="79">
        <v>45057.465729166674</v>
      </c>
      <c r="H9413" s="77">
        <v>158</v>
      </c>
      <c r="I9413" s="76">
        <v>45057.940972222219</v>
      </c>
      <c r="J9413" s="78"/>
      <c r="K9413" s="80">
        <v>1</v>
      </c>
    </row>
    <row r="9414" spans="2:11" x14ac:dyDescent="0.3">
      <c r="B9414" s="75">
        <v>44481</v>
      </c>
      <c r="C9414" s="76">
        <v>45057</v>
      </c>
      <c r="D9414" s="77">
        <v>831</v>
      </c>
      <c r="E9414" s="77">
        <v>2</v>
      </c>
      <c r="F9414" s="78"/>
      <c r="G9414" s="79">
        <v>45057.476516203707</v>
      </c>
      <c r="H9414" s="77">
        <v>162</v>
      </c>
      <c r="I9414" s="76">
        <v>45057.940972222219</v>
      </c>
      <c r="J9414" s="78"/>
      <c r="K9414" s="80">
        <v>1</v>
      </c>
    </row>
    <row r="9415" spans="2:11" x14ac:dyDescent="0.3">
      <c r="B9415" s="75">
        <v>44482</v>
      </c>
      <c r="C9415" s="76">
        <v>45057</v>
      </c>
      <c r="D9415" s="77">
        <v>177</v>
      </c>
      <c r="E9415" s="77">
        <v>2</v>
      </c>
      <c r="F9415" s="78"/>
      <c r="G9415" s="79">
        <v>45057.492523148154</v>
      </c>
      <c r="H9415" s="77">
        <v>152</v>
      </c>
      <c r="I9415" s="76">
        <v>45057.940972222219</v>
      </c>
      <c r="J9415" s="78"/>
      <c r="K9415" s="80">
        <v>1</v>
      </c>
    </row>
    <row r="9416" spans="2:11" x14ac:dyDescent="0.3">
      <c r="B9416" s="75">
        <v>44483</v>
      </c>
      <c r="C9416" s="76">
        <v>45057</v>
      </c>
      <c r="D9416" s="77">
        <v>1273</v>
      </c>
      <c r="E9416" s="77">
        <v>2</v>
      </c>
      <c r="F9416" s="78"/>
      <c r="G9416" s="79">
        <v>45057.506064814821</v>
      </c>
      <c r="H9416" s="77">
        <v>174</v>
      </c>
      <c r="I9416" s="76">
        <v>45057.940972222219</v>
      </c>
      <c r="J9416" s="78"/>
      <c r="K9416" s="80">
        <v>1</v>
      </c>
    </row>
    <row r="9417" spans="2:11" x14ac:dyDescent="0.3">
      <c r="B9417" s="75">
        <v>44484</v>
      </c>
      <c r="C9417" s="76">
        <v>45057</v>
      </c>
      <c r="D9417" s="77">
        <v>443</v>
      </c>
      <c r="E9417" s="77">
        <v>5</v>
      </c>
      <c r="F9417" s="78"/>
      <c r="G9417" s="79">
        <v>45057.521608796305</v>
      </c>
      <c r="H9417" s="77">
        <v>174</v>
      </c>
      <c r="I9417" s="76">
        <v>45057.940972222219</v>
      </c>
      <c r="J9417" s="78"/>
      <c r="K9417" s="80">
        <v>1</v>
      </c>
    </row>
    <row r="9418" spans="2:11" x14ac:dyDescent="0.3">
      <c r="B9418" s="75">
        <v>44485</v>
      </c>
      <c r="C9418" s="76">
        <v>45057</v>
      </c>
      <c r="D9418" s="77">
        <v>1246</v>
      </c>
      <c r="E9418" s="77">
        <v>2</v>
      </c>
      <c r="F9418" s="78"/>
      <c r="G9418" s="79">
        <v>45057.537314814821</v>
      </c>
      <c r="H9418" s="77">
        <v>172</v>
      </c>
      <c r="I9418" s="76">
        <v>45057.940972222219</v>
      </c>
      <c r="J9418" s="78"/>
      <c r="K9418" s="80">
        <v>1</v>
      </c>
    </row>
    <row r="9419" spans="2:11" x14ac:dyDescent="0.3">
      <c r="B9419" s="75">
        <v>44486</v>
      </c>
      <c r="C9419" s="76">
        <v>45057</v>
      </c>
      <c r="D9419" s="77">
        <v>383</v>
      </c>
      <c r="E9419" s="77">
        <v>2</v>
      </c>
      <c r="F9419" s="78"/>
      <c r="G9419" s="79">
        <v>45057.549085648156</v>
      </c>
      <c r="H9419" s="77">
        <v>152</v>
      </c>
      <c r="I9419" s="76">
        <v>45057.940972222219</v>
      </c>
      <c r="J9419" s="78"/>
      <c r="K9419" s="80">
        <v>1</v>
      </c>
    </row>
    <row r="9420" spans="2:11" x14ac:dyDescent="0.3">
      <c r="B9420" s="75">
        <v>44487</v>
      </c>
      <c r="C9420" s="76">
        <v>45057</v>
      </c>
      <c r="D9420" s="77">
        <v>673</v>
      </c>
      <c r="E9420" s="77">
        <v>4</v>
      </c>
      <c r="F9420" s="78"/>
      <c r="G9420" s="79">
        <v>45057.558437500011</v>
      </c>
      <c r="H9420" s="77">
        <v>147</v>
      </c>
      <c r="I9420" s="76">
        <v>45057.940972222219</v>
      </c>
      <c r="J9420" s="78"/>
      <c r="K9420" s="80">
        <v>1</v>
      </c>
    </row>
    <row r="9421" spans="2:11" x14ac:dyDescent="0.3">
      <c r="B9421" s="75">
        <v>44488</v>
      </c>
      <c r="C9421" s="76">
        <v>45057</v>
      </c>
      <c r="D9421" s="77">
        <v>1113</v>
      </c>
      <c r="E9421" s="77">
        <v>1</v>
      </c>
      <c r="F9421" s="78"/>
      <c r="G9421" s="79">
        <v>45057.568750000013</v>
      </c>
      <c r="H9421" s="77">
        <v>147</v>
      </c>
      <c r="I9421" s="76">
        <v>45057.940972222219</v>
      </c>
      <c r="J9421" s="78"/>
      <c r="K9421" s="80">
        <v>1</v>
      </c>
    </row>
    <row r="9422" spans="2:11" x14ac:dyDescent="0.3">
      <c r="B9422" s="75">
        <v>44489</v>
      </c>
      <c r="C9422" s="76">
        <v>45057</v>
      </c>
      <c r="D9422" s="77">
        <v>563</v>
      </c>
      <c r="E9422" s="77">
        <v>6</v>
      </c>
      <c r="F9422" s="78"/>
      <c r="G9422" s="79">
        <v>45057.583425925935</v>
      </c>
      <c r="H9422" s="77">
        <v>153</v>
      </c>
      <c r="I9422" s="76">
        <v>45057.940972222219</v>
      </c>
      <c r="J9422" s="78"/>
      <c r="K9422" s="80">
        <v>1</v>
      </c>
    </row>
    <row r="9423" spans="2:11" x14ac:dyDescent="0.3">
      <c r="B9423" s="75">
        <v>44490</v>
      </c>
      <c r="C9423" s="76">
        <v>45057</v>
      </c>
      <c r="D9423" s="77">
        <v>899</v>
      </c>
      <c r="E9423" s="77">
        <v>2</v>
      </c>
      <c r="F9423" s="78"/>
      <c r="G9423" s="79">
        <v>45057.598946759266</v>
      </c>
      <c r="H9423" s="77">
        <v>141</v>
      </c>
      <c r="I9423" s="76">
        <v>45057.940972222219</v>
      </c>
      <c r="J9423" s="78"/>
      <c r="K9423" s="80">
        <v>1</v>
      </c>
    </row>
    <row r="9424" spans="2:11" x14ac:dyDescent="0.3">
      <c r="B9424" s="75">
        <v>44491</v>
      </c>
      <c r="C9424" s="76">
        <v>45057</v>
      </c>
      <c r="D9424" s="77">
        <v>1371</v>
      </c>
      <c r="E9424" s="77">
        <v>2</v>
      </c>
      <c r="F9424" s="78"/>
      <c r="G9424" s="79">
        <v>45057.614247685189</v>
      </c>
      <c r="H9424" s="77">
        <v>166</v>
      </c>
      <c r="I9424" s="76">
        <v>45057.940972222219</v>
      </c>
      <c r="J9424" s="78"/>
      <c r="K9424" s="80">
        <v>1</v>
      </c>
    </row>
    <row r="9425" spans="2:11" x14ac:dyDescent="0.3">
      <c r="B9425" s="75">
        <v>44492</v>
      </c>
      <c r="C9425" s="76">
        <v>45057</v>
      </c>
      <c r="D9425" s="77">
        <v>387</v>
      </c>
      <c r="E9425" s="77">
        <v>1</v>
      </c>
      <c r="F9425" s="78"/>
      <c r="G9425" s="79">
        <v>45057.629652777781</v>
      </c>
      <c r="H9425" s="77">
        <v>166</v>
      </c>
      <c r="I9425" s="76">
        <v>45057.940972222219</v>
      </c>
      <c r="J9425" s="78"/>
      <c r="K9425" s="80">
        <v>1</v>
      </c>
    </row>
    <row r="9426" spans="2:11" x14ac:dyDescent="0.3">
      <c r="B9426" s="75">
        <v>44493</v>
      </c>
      <c r="C9426" s="76">
        <v>45057</v>
      </c>
      <c r="D9426" s="77">
        <v>1276</v>
      </c>
      <c r="E9426" s="77">
        <v>1</v>
      </c>
      <c r="F9426" s="78"/>
      <c r="G9426" s="79">
        <v>45057.641631944447</v>
      </c>
      <c r="H9426" s="77">
        <v>167</v>
      </c>
      <c r="I9426" s="76">
        <v>45057.940972222219</v>
      </c>
      <c r="J9426" s="78"/>
      <c r="K9426" s="80">
        <v>1</v>
      </c>
    </row>
    <row r="9427" spans="2:11" x14ac:dyDescent="0.3">
      <c r="B9427" s="75">
        <v>44494</v>
      </c>
      <c r="C9427" s="76">
        <v>45057</v>
      </c>
      <c r="D9427" s="77">
        <v>1146</v>
      </c>
      <c r="E9427" s="77">
        <v>3</v>
      </c>
      <c r="F9427" s="78"/>
      <c r="G9427" s="79">
        <v>45057.652824074074</v>
      </c>
      <c r="H9427" s="77">
        <v>177</v>
      </c>
      <c r="I9427" s="76">
        <v>45057.940972222219</v>
      </c>
      <c r="J9427" s="78"/>
      <c r="K9427" s="80">
        <v>1</v>
      </c>
    </row>
    <row r="9428" spans="2:11" x14ac:dyDescent="0.3">
      <c r="B9428" s="75">
        <v>44495</v>
      </c>
      <c r="C9428" s="76">
        <v>45057</v>
      </c>
      <c r="D9428" s="77">
        <v>229</v>
      </c>
      <c r="E9428" s="77">
        <v>5</v>
      </c>
      <c r="F9428" s="78"/>
      <c r="G9428" s="79">
        <v>45057.668958333335</v>
      </c>
      <c r="H9428" s="77">
        <v>174</v>
      </c>
      <c r="I9428" s="76">
        <v>45057.940972222219</v>
      </c>
      <c r="J9428" s="78"/>
      <c r="K9428" s="80">
        <v>1</v>
      </c>
    </row>
    <row r="9429" spans="2:11" x14ac:dyDescent="0.3">
      <c r="B9429" s="75">
        <v>44496</v>
      </c>
      <c r="C9429" s="76">
        <v>45057</v>
      </c>
      <c r="D9429" s="77">
        <v>368</v>
      </c>
      <c r="E9429" s="77">
        <v>2</v>
      </c>
      <c r="F9429" s="78"/>
      <c r="G9429" s="79">
        <v>45057.680231481485</v>
      </c>
      <c r="H9429" s="77">
        <v>173</v>
      </c>
      <c r="I9429" s="76">
        <v>45057.940972222219</v>
      </c>
      <c r="J9429" s="78"/>
      <c r="K9429" s="80">
        <v>1</v>
      </c>
    </row>
    <row r="9430" spans="2:11" x14ac:dyDescent="0.3">
      <c r="B9430" s="75">
        <v>44497</v>
      </c>
      <c r="C9430" s="76">
        <v>45057</v>
      </c>
      <c r="D9430" s="77">
        <v>480</v>
      </c>
      <c r="E9430" s="77">
        <v>5</v>
      </c>
      <c r="F9430" s="78"/>
      <c r="G9430" s="79">
        <v>45057.689976851856</v>
      </c>
      <c r="H9430" s="77">
        <v>178</v>
      </c>
      <c r="I9430" s="76">
        <v>45057.940972222219</v>
      </c>
      <c r="J9430" s="78"/>
      <c r="K9430" s="80">
        <v>1</v>
      </c>
    </row>
    <row r="9431" spans="2:11" x14ac:dyDescent="0.3">
      <c r="B9431" s="75">
        <v>44498</v>
      </c>
      <c r="C9431" s="76">
        <v>45057</v>
      </c>
      <c r="D9431" s="77">
        <v>402</v>
      </c>
      <c r="E9431" s="77">
        <v>6</v>
      </c>
      <c r="F9431" s="78"/>
      <c r="G9431" s="79">
        <v>45057.701770833337</v>
      </c>
      <c r="H9431" s="77">
        <v>159</v>
      </c>
      <c r="I9431" s="76">
        <v>45057.940972222219</v>
      </c>
      <c r="J9431" s="78"/>
      <c r="K9431" s="80">
        <v>1</v>
      </c>
    </row>
    <row r="9432" spans="2:11" x14ac:dyDescent="0.3">
      <c r="B9432" s="75">
        <v>44499</v>
      </c>
      <c r="C9432" s="76">
        <v>45057</v>
      </c>
      <c r="D9432" s="77">
        <v>300</v>
      </c>
      <c r="E9432" s="77">
        <v>5</v>
      </c>
      <c r="F9432" s="78"/>
      <c r="G9432" s="79">
        <v>45057.717476851853</v>
      </c>
      <c r="H9432" s="77">
        <v>176</v>
      </c>
      <c r="I9432" s="76">
        <v>45057.940972222219</v>
      </c>
      <c r="J9432" s="78"/>
      <c r="K9432" s="80">
        <v>1</v>
      </c>
    </row>
    <row r="9433" spans="2:11" x14ac:dyDescent="0.3">
      <c r="B9433" s="75">
        <v>44500</v>
      </c>
      <c r="C9433" s="76">
        <v>45057</v>
      </c>
      <c r="D9433" s="77">
        <v>126</v>
      </c>
      <c r="E9433" s="77">
        <v>1</v>
      </c>
      <c r="F9433" s="78"/>
      <c r="G9433" s="79">
        <v>45057.733541666668</v>
      </c>
      <c r="H9433" s="77">
        <v>176</v>
      </c>
      <c r="I9433" s="76">
        <v>45057.940972222219</v>
      </c>
      <c r="J9433" s="78"/>
      <c r="K9433" s="80">
        <v>1</v>
      </c>
    </row>
    <row r="9434" spans="2:11" x14ac:dyDescent="0.3">
      <c r="B9434" s="75">
        <v>44501</v>
      </c>
      <c r="C9434" s="76">
        <v>45057</v>
      </c>
      <c r="D9434" s="77">
        <v>456</v>
      </c>
      <c r="E9434" s="77">
        <v>2</v>
      </c>
      <c r="F9434" s="78"/>
      <c r="G9434" s="79">
        <v>45057.746041666665</v>
      </c>
      <c r="H9434" s="77">
        <v>152</v>
      </c>
      <c r="I9434" s="76">
        <v>45057.940972222219</v>
      </c>
      <c r="J9434" s="78"/>
      <c r="K9434" s="80">
        <v>1</v>
      </c>
    </row>
    <row r="9435" spans="2:11" x14ac:dyDescent="0.3">
      <c r="B9435" s="75">
        <v>44502</v>
      </c>
      <c r="C9435" s="76">
        <v>45057</v>
      </c>
      <c r="D9435" s="77">
        <v>190</v>
      </c>
      <c r="E9435" s="77">
        <v>4</v>
      </c>
      <c r="F9435" s="78"/>
      <c r="G9435" s="79">
        <v>45057.757407407407</v>
      </c>
      <c r="H9435" s="77">
        <v>164</v>
      </c>
      <c r="I9435" s="76">
        <v>45057.940972222219</v>
      </c>
      <c r="J9435" s="78"/>
      <c r="K9435" s="80">
        <v>1</v>
      </c>
    </row>
    <row r="9436" spans="2:11" x14ac:dyDescent="0.3">
      <c r="B9436" s="75">
        <v>44503</v>
      </c>
      <c r="C9436" s="76">
        <v>45057</v>
      </c>
      <c r="D9436" s="77">
        <v>1159</v>
      </c>
      <c r="E9436" s="77">
        <v>1</v>
      </c>
      <c r="F9436" s="78"/>
      <c r="G9436" s="79">
        <v>45057.766539351855</v>
      </c>
      <c r="H9436" s="77">
        <v>169</v>
      </c>
      <c r="I9436" s="76">
        <v>45057.940972222219</v>
      </c>
      <c r="J9436" s="78"/>
      <c r="K9436" s="80">
        <v>1</v>
      </c>
    </row>
    <row r="9437" spans="2:11" x14ac:dyDescent="0.3">
      <c r="B9437" s="75">
        <v>44504</v>
      </c>
      <c r="C9437" s="76">
        <v>45057</v>
      </c>
      <c r="D9437" s="77">
        <v>1076</v>
      </c>
      <c r="E9437" s="77">
        <v>5</v>
      </c>
      <c r="F9437" s="78"/>
      <c r="G9437" s="79">
        <v>45057.780775462968</v>
      </c>
      <c r="H9437" s="77">
        <v>142</v>
      </c>
      <c r="I9437" s="76">
        <v>45057.940972222219</v>
      </c>
      <c r="J9437" s="78"/>
      <c r="K9437" s="80">
        <v>1</v>
      </c>
    </row>
    <row r="9438" spans="2:11" x14ac:dyDescent="0.3">
      <c r="B9438" s="75">
        <v>44505</v>
      </c>
      <c r="C9438" s="76">
        <v>45057</v>
      </c>
      <c r="D9438" s="77">
        <v>1294</v>
      </c>
      <c r="E9438" s="77">
        <v>3</v>
      </c>
      <c r="F9438" s="78"/>
      <c r="G9438" s="79">
        <v>45057.79450231482</v>
      </c>
      <c r="H9438" s="77">
        <v>178</v>
      </c>
      <c r="I9438" s="76">
        <v>45057.940972222219</v>
      </c>
      <c r="J9438" s="78"/>
      <c r="K9438" s="80">
        <v>1</v>
      </c>
    </row>
    <row r="9439" spans="2:11" x14ac:dyDescent="0.3">
      <c r="B9439" s="75">
        <v>44506</v>
      </c>
      <c r="C9439" s="76">
        <v>45057</v>
      </c>
      <c r="D9439" s="77">
        <v>1407</v>
      </c>
      <c r="E9439" s="77">
        <v>1</v>
      </c>
      <c r="F9439" s="78"/>
      <c r="G9439" s="79">
        <v>45057.810486111113</v>
      </c>
      <c r="H9439" s="77">
        <v>143</v>
      </c>
      <c r="I9439" s="76">
        <v>45057.940972222219</v>
      </c>
      <c r="J9439" s="78"/>
      <c r="K9439" s="80">
        <v>1</v>
      </c>
    </row>
    <row r="9440" spans="2:11" x14ac:dyDescent="0.3">
      <c r="B9440" s="75">
        <v>44507</v>
      </c>
      <c r="C9440" s="76">
        <v>45057</v>
      </c>
      <c r="D9440" s="77">
        <v>868</v>
      </c>
      <c r="E9440" s="77">
        <v>3</v>
      </c>
      <c r="F9440" s="78"/>
      <c r="G9440" s="79">
        <v>45057.822905092595</v>
      </c>
      <c r="H9440" s="77">
        <v>161</v>
      </c>
      <c r="I9440" s="76">
        <v>45057.940972222219</v>
      </c>
      <c r="J9440" s="78"/>
      <c r="K9440" s="80">
        <v>1</v>
      </c>
    </row>
    <row r="9441" spans="2:11" x14ac:dyDescent="0.3">
      <c r="B9441" s="75">
        <v>44508</v>
      </c>
      <c r="C9441" s="76">
        <v>45057</v>
      </c>
      <c r="D9441" s="77">
        <v>54</v>
      </c>
      <c r="E9441" s="77">
        <v>2</v>
      </c>
      <c r="F9441" s="78"/>
      <c r="G9441" s="79">
        <v>45057.833969907413</v>
      </c>
      <c r="H9441" s="77">
        <v>147</v>
      </c>
      <c r="I9441" s="76">
        <v>45057.940972222219</v>
      </c>
      <c r="J9441" s="78"/>
      <c r="K9441" s="80">
        <v>1</v>
      </c>
    </row>
    <row r="9442" spans="2:11" x14ac:dyDescent="0.3">
      <c r="B9442" s="75">
        <v>44509</v>
      </c>
      <c r="C9442" s="76">
        <v>45057</v>
      </c>
      <c r="D9442" s="77">
        <v>919</v>
      </c>
      <c r="E9442" s="77">
        <v>5</v>
      </c>
      <c r="F9442" s="78"/>
      <c r="G9442" s="79">
        <v>45057.84918981482</v>
      </c>
      <c r="H9442" s="77">
        <v>150</v>
      </c>
      <c r="I9442" s="76">
        <v>45057.940972222219</v>
      </c>
      <c r="J9442" s="78"/>
      <c r="K9442" s="80">
        <v>1</v>
      </c>
    </row>
    <row r="9443" spans="2:11" x14ac:dyDescent="0.3">
      <c r="B9443" s="75">
        <v>44510</v>
      </c>
      <c r="C9443" s="76">
        <v>45057</v>
      </c>
      <c r="D9443" s="77">
        <v>375</v>
      </c>
      <c r="E9443" s="77">
        <v>1</v>
      </c>
      <c r="F9443" s="78"/>
      <c r="G9443" s="79">
        <v>45057.864467592597</v>
      </c>
      <c r="H9443" s="77">
        <v>163</v>
      </c>
      <c r="I9443" s="76">
        <v>45057.940972222219</v>
      </c>
      <c r="J9443" s="78"/>
      <c r="K9443" s="80">
        <v>1</v>
      </c>
    </row>
    <row r="9444" spans="2:11" x14ac:dyDescent="0.3">
      <c r="B9444" s="75">
        <v>44511</v>
      </c>
      <c r="C9444" s="76">
        <v>45057</v>
      </c>
      <c r="D9444" s="77">
        <v>1092</v>
      </c>
      <c r="E9444" s="77">
        <v>3</v>
      </c>
      <c r="F9444" s="78"/>
      <c r="G9444" s="79">
        <v>45057.87640046297</v>
      </c>
      <c r="H9444" s="77">
        <v>164</v>
      </c>
      <c r="I9444" s="76">
        <v>45057.940972222219</v>
      </c>
      <c r="J9444" s="78"/>
      <c r="K9444" s="80">
        <v>1</v>
      </c>
    </row>
    <row r="9445" spans="2:11" x14ac:dyDescent="0.3">
      <c r="B9445" s="75">
        <v>44512</v>
      </c>
      <c r="C9445" s="76">
        <v>45057</v>
      </c>
      <c r="D9445" s="77">
        <v>1046</v>
      </c>
      <c r="E9445" s="77">
        <v>5</v>
      </c>
      <c r="F9445" s="78"/>
      <c r="G9445" s="79">
        <v>45057.892349537047</v>
      </c>
      <c r="H9445" s="77">
        <v>174</v>
      </c>
      <c r="I9445" s="76">
        <v>45057.940972222219</v>
      </c>
      <c r="J9445" s="78"/>
      <c r="K9445" s="80">
        <v>1</v>
      </c>
    </row>
    <row r="9446" spans="2:11" x14ac:dyDescent="0.3">
      <c r="B9446" s="75">
        <v>44513</v>
      </c>
      <c r="C9446" s="76">
        <v>45057</v>
      </c>
      <c r="D9446" s="77">
        <v>1096</v>
      </c>
      <c r="E9446" s="77">
        <v>4</v>
      </c>
      <c r="F9446" s="78"/>
      <c r="G9446" s="79">
        <v>45057.902905092604</v>
      </c>
      <c r="H9446" s="77">
        <v>145</v>
      </c>
      <c r="I9446" s="76">
        <v>45057.940972222219</v>
      </c>
      <c r="J9446" s="78"/>
      <c r="K9446" s="80">
        <v>1</v>
      </c>
    </row>
    <row r="9447" spans="2:11" x14ac:dyDescent="0.3">
      <c r="B9447" s="75">
        <v>44514</v>
      </c>
      <c r="C9447" s="76">
        <v>45057</v>
      </c>
      <c r="D9447" s="77">
        <v>756</v>
      </c>
      <c r="E9447" s="77">
        <v>5</v>
      </c>
      <c r="F9447" s="78"/>
      <c r="G9447" s="79">
        <v>45057.918055555565</v>
      </c>
      <c r="H9447" s="77">
        <v>165</v>
      </c>
      <c r="I9447" s="76">
        <v>45057.940972222219</v>
      </c>
      <c r="J9447" s="78"/>
      <c r="K9447" s="80">
        <v>1</v>
      </c>
    </row>
    <row r="9448" spans="2:11" x14ac:dyDescent="0.3">
      <c r="B9448" s="75">
        <v>44515</v>
      </c>
      <c r="C9448" s="76">
        <v>45057</v>
      </c>
      <c r="D9448" s="77">
        <v>1325</v>
      </c>
      <c r="E9448" s="77">
        <v>1</v>
      </c>
      <c r="F9448" s="78"/>
      <c r="G9448" s="79">
        <v>45057.930555555562</v>
      </c>
      <c r="H9448" s="77">
        <v>154</v>
      </c>
      <c r="I9448" s="76">
        <v>45057.940972222219</v>
      </c>
      <c r="J9448" s="78"/>
      <c r="K9448" s="80">
        <v>1</v>
      </c>
    </row>
    <row r="9449" spans="2:11" x14ac:dyDescent="0.3">
      <c r="B9449" s="75">
        <v>44516</v>
      </c>
      <c r="C9449" s="76">
        <v>45058</v>
      </c>
      <c r="D9449" s="77">
        <v>199</v>
      </c>
      <c r="E9449" s="77">
        <v>3</v>
      </c>
      <c r="F9449" s="78"/>
      <c r="G9449" s="79">
        <v>45058.333333333336</v>
      </c>
      <c r="H9449" s="77">
        <v>175</v>
      </c>
      <c r="I9449" s="76">
        <v>45058.970833333333</v>
      </c>
      <c r="J9449" s="78"/>
      <c r="K9449" s="80">
        <v>1</v>
      </c>
    </row>
    <row r="9450" spans="2:11" x14ac:dyDescent="0.3">
      <c r="B9450" s="75">
        <v>44517</v>
      </c>
      <c r="C9450" s="76">
        <v>45058</v>
      </c>
      <c r="D9450" s="77">
        <v>1152</v>
      </c>
      <c r="E9450" s="77">
        <v>1</v>
      </c>
      <c r="F9450" s="78"/>
      <c r="G9450" s="79">
        <v>45058.344548611116</v>
      </c>
      <c r="H9450" s="77">
        <v>169</v>
      </c>
      <c r="I9450" s="76">
        <v>45058.970833333333</v>
      </c>
      <c r="J9450" s="78"/>
      <c r="K9450" s="80">
        <v>1</v>
      </c>
    </row>
    <row r="9451" spans="2:11" x14ac:dyDescent="0.3">
      <c r="B9451" s="75">
        <v>44518</v>
      </c>
      <c r="C9451" s="76">
        <v>45058</v>
      </c>
      <c r="D9451" s="77">
        <v>1185</v>
      </c>
      <c r="E9451" s="77">
        <v>6</v>
      </c>
      <c r="F9451" s="78"/>
      <c r="G9451" s="79">
        <v>45058.352372685193</v>
      </c>
      <c r="H9451" s="77">
        <v>164</v>
      </c>
      <c r="I9451" s="76">
        <v>45058.970833333333</v>
      </c>
      <c r="J9451" s="78"/>
      <c r="K9451" s="80">
        <v>1</v>
      </c>
    </row>
    <row r="9452" spans="2:11" x14ac:dyDescent="0.3">
      <c r="B9452" s="75">
        <v>44519</v>
      </c>
      <c r="C9452" s="76">
        <v>45058</v>
      </c>
      <c r="D9452" s="77">
        <v>1233</v>
      </c>
      <c r="E9452" s="77">
        <v>3</v>
      </c>
      <c r="F9452" s="78"/>
      <c r="G9452" s="79">
        <v>45058.360740740747</v>
      </c>
      <c r="H9452" s="77">
        <v>173</v>
      </c>
      <c r="I9452" s="76">
        <v>45058.970833333333</v>
      </c>
      <c r="J9452" s="78"/>
      <c r="K9452" s="80">
        <v>1</v>
      </c>
    </row>
    <row r="9453" spans="2:11" x14ac:dyDescent="0.3">
      <c r="B9453" s="75">
        <v>44520</v>
      </c>
      <c r="C9453" s="76">
        <v>45058</v>
      </c>
      <c r="D9453" s="77">
        <v>968</v>
      </c>
      <c r="E9453" s="77">
        <v>2</v>
      </c>
      <c r="F9453" s="78"/>
      <c r="G9453" s="79">
        <v>45058.368738425932</v>
      </c>
      <c r="H9453" s="77">
        <v>144</v>
      </c>
      <c r="I9453" s="76">
        <v>45058.970833333333</v>
      </c>
      <c r="J9453" s="78"/>
      <c r="K9453" s="80">
        <v>1</v>
      </c>
    </row>
    <row r="9454" spans="2:11" x14ac:dyDescent="0.3">
      <c r="B9454" s="75">
        <v>44521</v>
      </c>
      <c r="C9454" s="76">
        <v>45058</v>
      </c>
      <c r="D9454" s="77">
        <v>142</v>
      </c>
      <c r="E9454" s="77">
        <v>2</v>
      </c>
      <c r="F9454" s="78"/>
      <c r="G9454" s="79">
        <v>45058.383993055562</v>
      </c>
      <c r="H9454" s="77">
        <v>146</v>
      </c>
      <c r="I9454" s="76">
        <v>45058.970833333333</v>
      </c>
      <c r="J9454" s="78"/>
      <c r="K9454" s="80">
        <v>1</v>
      </c>
    </row>
    <row r="9455" spans="2:11" x14ac:dyDescent="0.3">
      <c r="B9455" s="75">
        <v>44522</v>
      </c>
      <c r="C9455" s="76">
        <v>45058</v>
      </c>
      <c r="D9455" s="77">
        <v>769</v>
      </c>
      <c r="E9455" s="77">
        <v>4</v>
      </c>
      <c r="F9455" s="78"/>
      <c r="G9455" s="79">
        <v>45058.393715277787</v>
      </c>
      <c r="H9455" s="77">
        <v>163</v>
      </c>
      <c r="I9455" s="76">
        <v>45058.970833333333</v>
      </c>
      <c r="J9455" s="78"/>
      <c r="K9455" s="80">
        <v>1</v>
      </c>
    </row>
    <row r="9456" spans="2:11" x14ac:dyDescent="0.3">
      <c r="B9456" s="75">
        <v>44523</v>
      </c>
      <c r="C9456" s="76">
        <v>45058</v>
      </c>
      <c r="D9456" s="77">
        <v>602</v>
      </c>
      <c r="E9456" s="77">
        <v>6</v>
      </c>
      <c r="F9456" s="78"/>
      <c r="G9456" s="79">
        <v>45058.404953703714</v>
      </c>
      <c r="H9456" s="77">
        <v>147</v>
      </c>
      <c r="I9456" s="76">
        <v>45058.970833333333</v>
      </c>
      <c r="J9456" s="78"/>
      <c r="K9456" s="80">
        <v>1</v>
      </c>
    </row>
    <row r="9457" spans="2:11" x14ac:dyDescent="0.3">
      <c r="B9457" s="75">
        <v>44524</v>
      </c>
      <c r="C9457" s="76">
        <v>45058</v>
      </c>
      <c r="D9457" s="77">
        <v>569</v>
      </c>
      <c r="E9457" s="77">
        <v>3</v>
      </c>
      <c r="F9457" s="78"/>
      <c r="G9457" s="79">
        <v>45058.419293981489</v>
      </c>
      <c r="H9457" s="77">
        <v>178</v>
      </c>
      <c r="I9457" s="76">
        <v>45058.970833333333</v>
      </c>
      <c r="J9457" s="78"/>
      <c r="K9457" s="80">
        <v>1</v>
      </c>
    </row>
    <row r="9458" spans="2:11" x14ac:dyDescent="0.3">
      <c r="B9458" s="75">
        <v>44525</v>
      </c>
      <c r="C9458" s="76">
        <v>45058</v>
      </c>
      <c r="D9458" s="77">
        <v>869</v>
      </c>
      <c r="E9458" s="77">
        <v>3</v>
      </c>
      <c r="F9458" s="78"/>
      <c r="G9458" s="79">
        <v>45058.430474537046</v>
      </c>
      <c r="H9458" s="77">
        <v>179</v>
      </c>
      <c r="I9458" s="76">
        <v>45058.970833333333</v>
      </c>
      <c r="J9458" s="78"/>
      <c r="K9458" s="80">
        <v>1</v>
      </c>
    </row>
    <row r="9459" spans="2:11" x14ac:dyDescent="0.3">
      <c r="B9459" s="75">
        <v>44526</v>
      </c>
      <c r="C9459" s="76">
        <v>45058</v>
      </c>
      <c r="D9459" s="77">
        <v>1102</v>
      </c>
      <c r="E9459" s="77">
        <v>4</v>
      </c>
      <c r="F9459" s="78"/>
      <c r="G9459" s="79">
        <v>45058.446527777785</v>
      </c>
      <c r="H9459" s="77">
        <v>161</v>
      </c>
      <c r="I9459" s="76">
        <v>45058.970833333333</v>
      </c>
      <c r="J9459" s="78"/>
      <c r="K9459" s="80">
        <v>1</v>
      </c>
    </row>
    <row r="9460" spans="2:11" x14ac:dyDescent="0.3">
      <c r="B9460" s="75">
        <v>44527</v>
      </c>
      <c r="C9460" s="76">
        <v>45058</v>
      </c>
      <c r="D9460" s="77">
        <v>755</v>
      </c>
      <c r="E9460" s="77">
        <v>3</v>
      </c>
      <c r="F9460" s="78"/>
      <c r="G9460" s="79">
        <v>45058.459907407414</v>
      </c>
      <c r="H9460" s="77">
        <v>167</v>
      </c>
      <c r="I9460" s="76">
        <v>45058.970833333333</v>
      </c>
      <c r="J9460" s="78"/>
      <c r="K9460" s="80">
        <v>1</v>
      </c>
    </row>
    <row r="9461" spans="2:11" x14ac:dyDescent="0.3">
      <c r="B9461" s="75">
        <v>44528</v>
      </c>
      <c r="C9461" s="76">
        <v>45058</v>
      </c>
      <c r="D9461" s="77">
        <v>1230</v>
      </c>
      <c r="E9461" s="77">
        <v>4</v>
      </c>
      <c r="F9461" s="78"/>
      <c r="G9461" s="79">
        <v>45058.475671296306</v>
      </c>
      <c r="H9461" s="77">
        <v>153</v>
      </c>
      <c r="I9461" s="76">
        <v>45058.970833333333</v>
      </c>
      <c r="J9461" s="78"/>
      <c r="K9461" s="80">
        <v>1</v>
      </c>
    </row>
    <row r="9462" spans="2:11" x14ac:dyDescent="0.3">
      <c r="B9462" s="75">
        <v>44529</v>
      </c>
      <c r="C9462" s="76">
        <v>45058</v>
      </c>
      <c r="D9462" s="77">
        <v>1196</v>
      </c>
      <c r="E9462" s="77">
        <v>2</v>
      </c>
      <c r="F9462" s="78"/>
      <c r="G9462" s="79">
        <v>45058.484085648161</v>
      </c>
      <c r="H9462" s="77">
        <v>168</v>
      </c>
      <c r="I9462" s="76">
        <v>45058.970833333333</v>
      </c>
      <c r="J9462" s="78"/>
      <c r="K9462" s="80">
        <v>1</v>
      </c>
    </row>
    <row r="9463" spans="2:11" x14ac:dyDescent="0.3">
      <c r="B9463" s="75">
        <v>44530</v>
      </c>
      <c r="C9463" s="76">
        <v>45058</v>
      </c>
      <c r="D9463" s="77">
        <v>1142</v>
      </c>
      <c r="E9463" s="77">
        <v>2</v>
      </c>
      <c r="F9463" s="78"/>
      <c r="G9463" s="79">
        <v>45058.497476851866</v>
      </c>
      <c r="H9463" s="77">
        <v>156</v>
      </c>
      <c r="I9463" s="76">
        <v>45058.970833333333</v>
      </c>
      <c r="J9463" s="78"/>
      <c r="K9463" s="80">
        <v>1</v>
      </c>
    </row>
    <row r="9464" spans="2:11" x14ac:dyDescent="0.3">
      <c r="B9464" s="75">
        <v>44531</v>
      </c>
      <c r="C9464" s="76">
        <v>45058</v>
      </c>
      <c r="D9464" s="77">
        <v>529</v>
      </c>
      <c r="E9464" s="77">
        <v>1</v>
      </c>
      <c r="F9464" s="78"/>
      <c r="G9464" s="79">
        <v>45058.509699074086</v>
      </c>
      <c r="H9464" s="77">
        <v>140</v>
      </c>
      <c r="I9464" s="76">
        <v>45058.970833333333</v>
      </c>
      <c r="J9464" s="78"/>
      <c r="K9464" s="80">
        <v>1</v>
      </c>
    </row>
    <row r="9465" spans="2:11" x14ac:dyDescent="0.3">
      <c r="B9465" s="75">
        <v>44532</v>
      </c>
      <c r="C9465" s="76">
        <v>45058</v>
      </c>
      <c r="D9465" s="77">
        <v>1020</v>
      </c>
      <c r="E9465" s="77">
        <v>5</v>
      </c>
      <c r="F9465" s="78"/>
      <c r="G9465" s="79">
        <v>45058.51812500001</v>
      </c>
      <c r="H9465" s="77">
        <v>158</v>
      </c>
      <c r="I9465" s="76">
        <v>45058.970833333333</v>
      </c>
      <c r="J9465" s="78"/>
      <c r="K9465" s="80">
        <v>1</v>
      </c>
    </row>
    <row r="9466" spans="2:11" x14ac:dyDescent="0.3">
      <c r="B9466" s="75">
        <v>44533</v>
      </c>
      <c r="C9466" s="76">
        <v>45058</v>
      </c>
      <c r="D9466" s="77">
        <v>921</v>
      </c>
      <c r="E9466" s="77">
        <v>5</v>
      </c>
      <c r="F9466" s="78"/>
      <c r="G9466" s="79">
        <v>45058.527233796303</v>
      </c>
      <c r="H9466" s="77">
        <v>146</v>
      </c>
      <c r="I9466" s="76">
        <v>45058.970833333333</v>
      </c>
      <c r="J9466" s="78"/>
      <c r="K9466" s="80">
        <v>1</v>
      </c>
    </row>
    <row r="9467" spans="2:11" x14ac:dyDescent="0.3">
      <c r="B9467" s="75">
        <v>44534</v>
      </c>
      <c r="C9467" s="76">
        <v>45058</v>
      </c>
      <c r="D9467" s="77">
        <v>674</v>
      </c>
      <c r="E9467" s="77">
        <v>2</v>
      </c>
      <c r="F9467" s="78"/>
      <c r="G9467" s="79">
        <v>45058.536990740751</v>
      </c>
      <c r="H9467" s="77">
        <v>157</v>
      </c>
      <c r="I9467" s="76">
        <v>45058.970833333333</v>
      </c>
      <c r="J9467" s="78"/>
      <c r="K9467" s="80">
        <v>1</v>
      </c>
    </row>
    <row r="9468" spans="2:11" x14ac:dyDescent="0.3">
      <c r="B9468" s="75">
        <v>44535</v>
      </c>
      <c r="C9468" s="76">
        <v>45058</v>
      </c>
      <c r="D9468" s="77">
        <v>706</v>
      </c>
      <c r="E9468" s="77">
        <v>2</v>
      </c>
      <c r="F9468" s="78"/>
      <c r="G9468" s="79">
        <v>45058.546562500007</v>
      </c>
      <c r="H9468" s="77">
        <v>152</v>
      </c>
      <c r="I9468" s="76">
        <v>45058.970833333333</v>
      </c>
      <c r="J9468" s="78"/>
      <c r="K9468" s="80">
        <v>1</v>
      </c>
    </row>
    <row r="9469" spans="2:11" x14ac:dyDescent="0.3">
      <c r="B9469" s="75">
        <v>44536</v>
      </c>
      <c r="C9469" s="76">
        <v>45058</v>
      </c>
      <c r="D9469" s="77">
        <v>387</v>
      </c>
      <c r="E9469" s="77">
        <v>2</v>
      </c>
      <c r="F9469" s="78"/>
      <c r="G9469" s="79">
        <v>45058.56012731482</v>
      </c>
      <c r="H9469" s="77">
        <v>175</v>
      </c>
      <c r="I9469" s="76">
        <v>45058.970833333333</v>
      </c>
      <c r="J9469" s="78"/>
      <c r="K9469" s="80">
        <v>1</v>
      </c>
    </row>
    <row r="9470" spans="2:11" x14ac:dyDescent="0.3">
      <c r="B9470" s="75">
        <v>44537</v>
      </c>
      <c r="C9470" s="76">
        <v>45058</v>
      </c>
      <c r="D9470" s="77">
        <v>824</v>
      </c>
      <c r="E9470" s="77">
        <v>3</v>
      </c>
      <c r="F9470" s="78"/>
      <c r="G9470" s="79">
        <v>45058.570451388892</v>
      </c>
      <c r="H9470" s="77">
        <v>157</v>
      </c>
      <c r="I9470" s="76">
        <v>45058.970833333333</v>
      </c>
      <c r="J9470" s="78"/>
      <c r="K9470" s="80">
        <v>1</v>
      </c>
    </row>
    <row r="9471" spans="2:11" x14ac:dyDescent="0.3">
      <c r="B9471" s="75">
        <v>44538</v>
      </c>
      <c r="C9471" s="76">
        <v>45058</v>
      </c>
      <c r="D9471" s="77">
        <v>683</v>
      </c>
      <c r="E9471" s="77">
        <v>2</v>
      </c>
      <c r="F9471" s="78"/>
      <c r="G9471" s="79">
        <v>45058.585902777784</v>
      </c>
      <c r="H9471" s="77">
        <v>162</v>
      </c>
      <c r="I9471" s="76">
        <v>45058.970833333333</v>
      </c>
      <c r="J9471" s="78"/>
      <c r="K9471" s="80">
        <v>1</v>
      </c>
    </row>
    <row r="9472" spans="2:11" x14ac:dyDescent="0.3">
      <c r="B9472" s="75">
        <v>44539</v>
      </c>
      <c r="C9472" s="76">
        <v>45058</v>
      </c>
      <c r="D9472" s="77">
        <v>422</v>
      </c>
      <c r="E9472" s="77">
        <v>3</v>
      </c>
      <c r="F9472" s="78"/>
      <c r="G9472" s="79">
        <v>45058.597314814819</v>
      </c>
      <c r="H9472" s="77">
        <v>146</v>
      </c>
      <c r="I9472" s="76">
        <v>45058.970833333333</v>
      </c>
      <c r="J9472" s="78"/>
      <c r="K9472" s="80">
        <v>1</v>
      </c>
    </row>
    <row r="9473" spans="2:11" x14ac:dyDescent="0.3">
      <c r="B9473" s="75">
        <v>44540</v>
      </c>
      <c r="C9473" s="76">
        <v>45058</v>
      </c>
      <c r="D9473" s="77">
        <v>593</v>
      </c>
      <c r="E9473" s="77">
        <v>6</v>
      </c>
      <c r="F9473" s="78"/>
      <c r="G9473" s="79">
        <v>45058.610844907409</v>
      </c>
      <c r="H9473" s="77">
        <v>150</v>
      </c>
      <c r="I9473" s="76">
        <v>45058.970833333333</v>
      </c>
      <c r="J9473" s="78"/>
      <c r="K9473" s="80">
        <v>1</v>
      </c>
    </row>
    <row r="9474" spans="2:11" x14ac:dyDescent="0.3">
      <c r="B9474" s="75">
        <v>44541</v>
      </c>
      <c r="C9474" s="76">
        <v>45058</v>
      </c>
      <c r="D9474" s="77">
        <v>669</v>
      </c>
      <c r="E9474" s="77">
        <v>6</v>
      </c>
      <c r="F9474" s="78"/>
      <c r="G9474" s="79">
        <v>45058.622743055559</v>
      </c>
      <c r="H9474" s="77">
        <v>146</v>
      </c>
      <c r="I9474" s="76">
        <v>45058.970833333333</v>
      </c>
      <c r="J9474" s="78"/>
      <c r="K9474" s="80">
        <v>1</v>
      </c>
    </row>
    <row r="9475" spans="2:11" x14ac:dyDescent="0.3">
      <c r="B9475" s="75">
        <v>44542</v>
      </c>
      <c r="C9475" s="76">
        <v>45058</v>
      </c>
      <c r="D9475" s="77">
        <v>1263</v>
      </c>
      <c r="E9475" s="77">
        <v>2</v>
      </c>
      <c r="F9475" s="78"/>
      <c r="G9475" s="79">
        <v>45058.631828703707</v>
      </c>
      <c r="H9475" s="77">
        <v>179</v>
      </c>
      <c r="I9475" s="76">
        <v>45058.970833333333</v>
      </c>
      <c r="J9475" s="78"/>
      <c r="K9475" s="80">
        <v>1</v>
      </c>
    </row>
    <row r="9476" spans="2:11" x14ac:dyDescent="0.3">
      <c r="B9476" s="75">
        <v>44543</v>
      </c>
      <c r="C9476" s="76">
        <v>45058</v>
      </c>
      <c r="D9476" s="77">
        <v>980</v>
      </c>
      <c r="E9476" s="77">
        <v>5</v>
      </c>
      <c r="F9476" s="78"/>
      <c r="G9476" s="79">
        <v>45058.646400462967</v>
      </c>
      <c r="H9476" s="77">
        <v>141</v>
      </c>
      <c r="I9476" s="76">
        <v>45058.970833333333</v>
      </c>
      <c r="J9476" s="78"/>
      <c r="K9476" s="80">
        <v>1</v>
      </c>
    </row>
    <row r="9477" spans="2:11" x14ac:dyDescent="0.3">
      <c r="B9477" s="75">
        <v>44544</v>
      </c>
      <c r="C9477" s="76">
        <v>45058</v>
      </c>
      <c r="D9477" s="77">
        <v>1099</v>
      </c>
      <c r="E9477" s="77">
        <v>5</v>
      </c>
      <c r="F9477" s="78"/>
      <c r="G9477" s="79">
        <v>45058.654988425929</v>
      </c>
      <c r="H9477" s="77">
        <v>171</v>
      </c>
      <c r="I9477" s="76">
        <v>45058.970833333333</v>
      </c>
      <c r="J9477" s="78"/>
      <c r="K9477" s="80">
        <v>1</v>
      </c>
    </row>
    <row r="9478" spans="2:11" x14ac:dyDescent="0.3">
      <c r="B9478" s="75">
        <v>44545</v>
      </c>
      <c r="C9478" s="76">
        <v>45058</v>
      </c>
      <c r="D9478" s="77">
        <v>374</v>
      </c>
      <c r="E9478" s="77">
        <v>6</v>
      </c>
      <c r="F9478" s="78"/>
      <c r="G9478" s="79">
        <v>45058.665231481486</v>
      </c>
      <c r="H9478" s="77">
        <v>177</v>
      </c>
      <c r="I9478" s="76">
        <v>45058.970833333333</v>
      </c>
      <c r="J9478" s="78"/>
      <c r="K9478" s="80">
        <v>1</v>
      </c>
    </row>
    <row r="9479" spans="2:11" x14ac:dyDescent="0.3">
      <c r="B9479" s="75">
        <v>44546</v>
      </c>
      <c r="C9479" s="76">
        <v>45058</v>
      </c>
      <c r="D9479" s="77">
        <v>1289</v>
      </c>
      <c r="E9479" s="77">
        <v>5</v>
      </c>
      <c r="F9479" s="78"/>
      <c r="G9479" s="79">
        <v>45058.673935185187</v>
      </c>
      <c r="H9479" s="77">
        <v>146</v>
      </c>
      <c r="I9479" s="76">
        <v>45058.970833333333</v>
      </c>
      <c r="J9479" s="78"/>
      <c r="K9479" s="80">
        <v>1</v>
      </c>
    </row>
    <row r="9480" spans="2:11" x14ac:dyDescent="0.3">
      <c r="B9480" s="75">
        <v>44547</v>
      </c>
      <c r="C9480" s="76">
        <v>45058</v>
      </c>
      <c r="D9480" s="77">
        <v>144</v>
      </c>
      <c r="E9480" s="77">
        <v>5</v>
      </c>
      <c r="F9480" s="78"/>
      <c r="G9480" s="79">
        <v>45058.68618055556</v>
      </c>
      <c r="H9480" s="77">
        <v>169</v>
      </c>
      <c r="I9480" s="76">
        <v>45058.970833333333</v>
      </c>
      <c r="J9480" s="78"/>
      <c r="K9480" s="80">
        <v>1</v>
      </c>
    </row>
    <row r="9481" spans="2:11" x14ac:dyDescent="0.3">
      <c r="B9481" s="75">
        <v>44548</v>
      </c>
      <c r="C9481" s="76">
        <v>45058</v>
      </c>
      <c r="D9481" s="77">
        <v>113</v>
      </c>
      <c r="E9481" s="77">
        <v>5</v>
      </c>
      <c r="F9481" s="78"/>
      <c r="G9481" s="79">
        <v>45058.696793981486</v>
      </c>
      <c r="H9481" s="77">
        <v>165</v>
      </c>
      <c r="I9481" s="76">
        <v>45058.970833333333</v>
      </c>
      <c r="J9481" s="78"/>
      <c r="K9481" s="80">
        <v>1</v>
      </c>
    </row>
    <row r="9482" spans="2:11" x14ac:dyDescent="0.3">
      <c r="B9482" s="75">
        <v>44549</v>
      </c>
      <c r="C9482" s="76">
        <v>45058</v>
      </c>
      <c r="D9482" s="77">
        <v>112</v>
      </c>
      <c r="E9482" s="77">
        <v>3</v>
      </c>
      <c r="F9482" s="78"/>
      <c r="G9482" s="79">
        <v>45058.705509259264</v>
      </c>
      <c r="H9482" s="77">
        <v>140</v>
      </c>
      <c r="I9482" s="76">
        <v>45058.970833333333</v>
      </c>
      <c r="J9482" s="78"/>
      <c r="K9482" s="80">
        <v>1</v>
      </c>
    </row>
    <row r="9483" spans="2:11" x14ac:dyDescent="0.3">
      <c r="B9483" s="75">
        <v>44550</v>
      </c>
      <c r="C9483" s="76">
        <v>45058</v>
      </c>
      <c r="D9483" s="77">
        <v>1255</v>
      </c>
      <c r="E9483" s="77">
        <v>4</v>
      </c>
      <c r="F9483" s="78"/>
      <c r="G9483" s="79">
        <v>45058.720983796302</v>
      </c>
      <c r="H9483" s="77">
        <v>175</v>
      </c>
      <c r="I9483" s="76">
        <v>45058.970833333333</v>
      </c>
      <c r="J9483" s="78"/>
      <c r="K9483" s="80">
        <v>1</v>
      </c>
    </row>
    <row r="9484" spans="2:11" x14ac:dyDescent="0.3">
      <c r="B9484" s="75">
        <v>44551</v>
      </c>
      <c r="C9484" s="76">
        <v>45058</v>
      </c>
      <c r="D9484" s="77">
        <v>876</v>
      </c>
      <c r="E9484" s="77">
        <v>6</v>
      </c>
      <c r="F9484" s="78"/>
      <c r="G9484" s="79">
        <v>45058.728761574079</v>
      </c>
      <c r="H9484" s="77">
        <v>154</v>
      </c>
      <c r="I9484" s="76">
        <v>45058.970833333333</v>
      </c>
      <c r="J9484" s="78"/>
      <c r="K9484" s="80">
        <v>1</v>
      </c>
    </row>
    <row r="9485" spans="2:11" x14ac:dyDescent="0.3">
      <c r="B9485" s="75">
        <v>44552</v>
      </c>
      <c r="C9485" s="76">
        <v>45058</v>
      </c>
      <c r="D9485" s="77">
        <v>1125</v>
      </c>
      <c r="E9485" s="77">
        <v>3</v>
      </c>
      <c r="F9485" s="78"/>
      <c r="G9485" s="79">
        <v>45058.737268518526</v>
      </c>
      <c r="H9485" s="77">
        <v>168</v>
      </c>
      <c r="I9485" s="76">
        <v>45058.970833333333</v>
      </c>
      <c r="J9485" s="78"/>
      <c r="K9485" s="80">
        <v>1</v>
      </c>
    </row>
    <row r="9486" spans="2:11" x14ac:dyDescent="0.3">
      <c r="B9486" s="75">
        <v>44553</v>
      </c>
      <c r="C9486" s="76">
        <v>45058</v>
      </c>
      <c r="D9486" s="77">
        <v>781</v>
      </c>
      <c r="E9486" s="77">
        <v>5</v>
      </c>
      <c r="F9486" s="78"/>
      <c r="G9486" s="79">
        <v>45058.74868055556</v>
      </c>
      <c r="H9486" s="77">
        <v>148</v>
      </c>
      <c r="I9486" s="76">
        <v>45058.970833333333</v>
      </c>
      <c r="J9486" s="78"/>
      <c r="K9486" s="80">
        <v>1</v>
      </c>
    </row>
    <row r="9487" spans="2:11" x14ac:dyDescent="0.3">
      <c r="B9487" s="75">
        <v>44554</v>
      </c>
      <c r="C9487" s="76">
        <v>45058</v>
      </c>
      <c r="D9487" s="77">
        <v>832</v>
      </c>
      <c r="E9487" s="77">
        <v>6</v>
      </c>
      <c r="F9487" s="78"/>
      <c r="G9487" s="79">
        <v>45058.760115740748</v>
      </c>
      <c r="H9487" s="77">
        <v>165</v>
      </c>
      <c r="I9487" s="76">
        <v>45058.970833333333</v>
      </c>
      <c r="J9487" s="78"/>
      <c r="K9487" s="80">
        <v>1</v>
      </c>
    </row>
    <row r="9488" spans="2:11" x14ac:dyDescent="0.3">
      <c r="B9488" s="75">
        <v>44555</v>
      </c>
      <c r="C9488" s="76">
        <v>45058</v>
      </c>
      <c r="D9488" s="77">
        <v>717</v>
      </c>
      <c r="E9488" s="77">
        <v>2</v>
      </c>
      <c r="F9488" s="78"/>
      <c r="G9488" s="79">
        <v>45058.776157407417</v>
      </c>
      <c r="H9488" s="77">
        <v>152</v>
      </c>
      <c r="I9488" s="76">
        <v>45058.970833333333</v>
      </c>
      <c r="J9488" s="78"/>
      <c r="K9488" s="80">
        <v>1</v>
      </c>
    </row>
    <row r="9489" spans="2:11" x14ac:dyDescent="0.3">
      <c r="B9489" s="75">
        <v>44556</v>
      </c>
      <c r="C9489" s="76">
        <v>45058</v>
      </c>
      <c r="D9489" s="77">
        <v>78</v>
      </c>
      <c r="E9489" s="77">
        <v>5</v>
      </c>
      <c r="F9489" s="78"/>
      <c r="G9489" s="79">
        <v>45058.79187500001</v>
      </c>
      <c r="H9489" s="77">
        <v>170</v>
      </c>
      <c r="I9489" s="76">
        <v>45058.970833333333</v>
      </c>
      <c r="J9489" s="78"/>
      <c r="K9489" s="80">
        <v>1</v>
      </c>
    </row>
    <row r="9490" spans="2:11" x14ac:dyDescent="0.3">
      <c r="B9490" s="75">
        <v>44557</v>
      </c>
      <c r="C9490" s="76">
        <v>45058</v>
      </c>
      <c r="D9490" s="77">
        <v>588</v>
      </c>
      <c r="E9490" s="77">
        <v>6</v>
      </c>
      <c r="F9490" s="78"/>
      <c r="G9490" s="79">
        <v>45058.800405092603</v>
      </c>
      <c r="H9490" s="77">
        <v>149</v>
      </c>
      <c r="I9490" s="76">
        <v>45058.970833333333</v>
      </c>
      <c r="J9490" s="78"/>
      <c r="K9490" s="80">
        <v>1</v>
      </c>
    </row>
    <row r="9491" spans="2:11" x14ac:dyDescent="0.3">
      <c r="B9491" s="75">
        <v>44558</v>
      </c>
      <c r="C9491" s="76">
        <v>45058</v>
      </c>
      <c r="D9491" s="77">
        <v>1000</v>
      </c>
      <c r="E9491" s="77">
        <v>2</v>
      </c>
      <c r="F9491" s="78"/>
      <c r="G9491" s="79">
        <v>45058.80949074075</v>
      </c>
      <c r="H9491" s="77">
        <v>153</v>
      </c>
      <c r="I9491" s="76">
        <v>45058.970833333333</v>
      </c>
      <c r="J9491" s="78"/>
      <c r="K9491" s="80">
        <v>1</v>
      </c>
    </row>
    <row r="9492" spans="2:11" x14ac:dyDescent="0.3">
      <c r="B9492" s="75">
        <v>44559</v>
      </c>
      <c r="C9492" s="76">
        <v>45058</v>
      </c>
      <c r="D9492" s="77">
        <v>1212</v>
      </c>
      <c r="E9492" s="77">
        <v>3</v>
      </c>
      <c r="F9492" s="78"/>
      <c r="G9492" s="79">
        <v>45058.820219907415</v>
      </c>
      <c r="H9492" s="77">
        <v>162</v>
      </c>
      <c r="I9492" s="76">
        <v>45058.970833333333</v>
      </c>
      <c r="J9492" s="78"/>
      <c r="K9492" s="80">
        <v>1</v>
      </c>
    </row>
    <row r="9493" spans="2:11" x14ac:dyDescent="0.3">
      <c r="B9493" s="75">
        <v>44560</v>
      </c>
      <c r="C9493" s="76">
        <v>45058</v>
      </c>
      <c r="D9493" s="77">
        <v>1059</v>
      </c>
      <c r="E9493" s="77">
        <v>4</v>
      </c>
      <c r="F9493" s="78"/>
      <c r="G9493" s="79">
        <v>45058.833784722228</v>
      </c>
      <c r="H9493" s="77">
        <v>158</v>
      </c>
      <c r="I9493" s="76">
        <v>45058.970833333333</v>
      </c>
      <c r="J9493" s="78"/>
      <c r="K9493" s="80">
        <v>1</v>
      </c>
    </row>
    <row r="9494" spans="2:11" x14ac:dyDescent="0.3">
      <c r="B9494" s="75">
        <v>44561</v>
      </c>
      <c r="C9494" s="76">
        <v>45058</v>
      </c>
      <c r="D9494" s="77">
        <v>446</v>
      </c>
      <c r="E9494" s="77">
        <v>4</v>
      </c>
      <c r="F9494" s="78"/>
      <c r="G9494" s="79">
        <v>45058.845648148155</v>
      </c>
      <c r="H9494" s="77">
        <v>140</v>
      </c>
      <c r="I9494" s="76">
        <v>45058.970833333333</v>
      </c>
      <c r="J9494" s="78"/>
      <c r="K9494" s="80">
        <v>1</v>
      </c>
    </row>
    <row r="9495" spans="2:11" x14ac:dyDescent="0.3">
      <c r="B9495" s="75">
        <v>44562</v>
      </c>
      <c r="C9495" s="76">
        <v>45058</v>
      </c>
      <c r="D9495" s="77">
        <v>903</v>
      </c>
      <c r="E9495" s="77">
        <v>5</v>
      </c>
      <c r="F9495" s="78"/>
      <c r="G9495" s="79">
        <v>45058.858125000006</v>
      </c>
      <c r="H9495" s="77">
        <v>145</v>
      </c>
      <c r="I9495" s="76">
        <v>45058.970833333333</v>
      </c>
      <c r="J9495" s="78"/>
      <c r="K9495" s="80">
        <v>1</v>
      </c>
    </row>
    <row r="9496" spans="2:11" x14ac:dyDescent="0.3">
      <c r="B9496" s="75">
        <v>44563</v>
      </c>
      <c r="C9496" s="76">
        <v>45058</v>
      </c>
      <c r="D9496" s="77">
        <v>818</v>
      </c>
      <c r="E9496" s="77">
        <v>3</v>
      </c>
      <c r="F9496" s="78"/>
      <c r="G9496" s="79">
        <v>45058.869456018525</v>
      </c>
      <c r="H9496" s="77">
        <v>154</v>
      </c>
      <c r="I9496" s="76">
        <v>45058.970833333333</v>
      </c>
      <c r="J9496" s="78"/>
      <c r="K9496" s="80">
        <v>1</v>
      </c>
    </row>
    <row r="9497" spans="2:11" x14ac:dyDescent="0.3">
      <c r="B9497" s="75">
        <v>44564</v>
      </c>
      <c r="C9497" s="76">
        <v>45058</v>
      </c>
      <c r="D9497" s="77">
        <v>1358</v>
      </c>
      <c r="E9497" s="77">
        <v>3</v>
      </c>
      <c r="F9497" s="78"/>
      <c r="G9497" s="79">
        <v>45058.878159722226</v>
      </c>
      <c r="H9497" s="77">
        <v>146</v>
      </c>
      <c r="I9497" s="76">
        <v>45058.970833333333</v>
      </c>
      <c r="J9497" s="78"/>
      <c r="K9497" s="80">
        <v>1</v>
      </c>
    </row>
    <row r="9498" spans="2:11" x14ac:dyDescent="0.3">
      <c r="B9498" s="75">
        <v>44565</v>
      </c>
      <c r="C9498" s="76">
        <v>45061</v>
      </c>
      <c r="D9498" s="77">
        <v>1337</v>
      </c>
      <c r="E9498" s="77">
        <v>1</v>
      </c>
      <c r="F9498" s="78"/>
      <c r="G9498" s="79">
        <v>45061.333333333336</v>
      </c>
      <c r="H9498" s="77">
        <v>146</v>
      </c>
      <c r="I9498" s="76">
        <v>45061.960416666669</v>
      </c>
      <c r="J9498" s="78"/>
      <c r="K9498" s="80">
        <v>1</v>
      </c>
    </row>
    <row r="9499" spans="2:11" x14ac:dyDescent="0.3">
      <c r="B9499" s="75">
        <v>44566</v>
      </c>
      <c r="C9499" s="76">
        <v>45061</v>
      </c>
      <c r="D9499" s="77">
        <v>397</v>
      </c>
      <c r="E9499" s="77">
        <v>3</v>
      </c>
      <c r="F9499" s="78"/>
      <c r="G9499" s="79">
        <v>45061.349502314821</v>
      </c>
      <c r="H9499" s="77">
        <v>152</v>
      </c>
      <c r="I9499" s="76">
        <v>45061.960416666669</v>
      </c>
      <c r="J9499" s="78"/>
      <c r="K9499" s="80">
        <v>1</v>
      </c>
    </row>
    <row r="9500" spans="2:11" x14ac:dyDescent="0.3">
      <c r="B9500" s="75">
        <v>44567</v>
      </c>
      <c r="C9500" s="76">
        <v>45061</v>
      </c>
      <c r="D9500" s="77">
        <v>927</v>
      </c>
      <c r="E9500" s="77">
        <v>4</v>
      </c>
      <c r="F9500" s="78"/>
      <c r="G9500" s="79">
        <v>45061.35905092593</v>
      </c>
      <c r="H9500" s="77">
        <v>150</v>
      </c>
      <c r="I9500" s="76">
        <v>45061.960416666669</v>
      </c>
      <c r="J9500" s="78"/>
      <c r="K9500" s="80">
        <v>1</v>
      </c>
    </row>
    <row r="9501" spans="2:11" x14ac:dyDescent="0.3">
      <c r="B9501" s="75">
        <v>44568</v>
      </c>
      <c r="C9501" s="76">
        <v>45061</v>
      </c>
      <c r="D9501" s="77">
        <v>1227</v>
      </c>
      <c r="E9501" s="77">
        <v>4</v>
      </c>
      <c r="F9501" s="78"/>
      <c r="G9501" s="79">
        <v>45061.369432870371</v>
      </c>
      <c r="H9501" s="77">
        <v>146</v>
      </c>
      <c r="I9501" s="76">
        <v>45061.960416666669</v>
      </c>
      <c r="J9501" s="78"/>
      <c r="K9501" s="80">
        <v>1</v>
      </c>
    </row>
    <row r="9502" spans="2:11" x14ac:dyDescent="0.3">
      <c r="B9502" s="75">
        <v>44569</v>
      </c>
      <c r="C9502" s="76">
        <v>45061</v>
      </c>
      <c r="D9502" s="77">
        <v>1089</v>
      </c>
      <c r="E9502" s="77">
        <v>3</v>
      </c>
      <c r="F9502" s="78"/>
      <c r="G9502" s="79">
        <v>45061.377939814818</v>
      </c>
      <c r="H9502" s="77">
        <v>167</v>
      </c>
      <c r="I9502" s="76">
        <v>45061.960416666669</v>
      </c>
      <c r="J9502" s="78"/>
      <c r="K9502" s="80">
        <v>1</v>
      </c>
    </row>
    <row r="9503" spans="2:11" x14ac:dyDescent="0.3">
      <c r="B9503" s="75">
        <v>44570</v>
      </c>
      <c r="C9503" s="76">
        <v>45061</v>
      </c>
      <c r="D9503" s="77">
        <v>1242</v>
      </c>
      <c r="E9503" s="77">
        <v>3</v>
      </c>
      <c r="F9503" s="78"/>
      <c r="G9503" s="79">
        <v>45061.387858796297</v>
      </c>
      <c r="H9503" s="77">
        <v>177</v>
      </c>
      <c r="I9503" s="76">
        <v>45061.960416666669</v>
      </c>
      <c r="J9503" s="78"/>
      <c r="K9503" s="80">
        <v>1</v>
      </c>
    </row>
    <row r="9504" spans="2:11" x14ac:dyDescent="0.3">
      <c r="B9504" s="75">
        <v>44571</v>
      </c>
      <c r="C9504" s="76">
        <v>45061</v>
      </c>
      <c r="D9504" s="77">
        <v>377</v>
      </c>
      <c r="E9504" s="77">
        <v>4</v>
      </c>
      <c r="F9504" s="78"/>
      <c r="G9504" s="79">
        <v>45061.402500000004</v>
      </c>
      <c r="H9504" s="77">
        <v>143</v>
      </c>
      <c r="I9504" s="76">
        <v>45061.960416666669</v>
      </c>
      <c r="J9504" s="78"/>
      <c r="K9504" s="80">
        <v>1</v>
      </c>
    </row>
    <row r="9505" spans="2:11" x14ac:dyDescent="0.3">
      <c r="B9505" s="75">
        <v>44572</v>
      </c>
      <c r="C9505" s="76">
        <v>45061</v>
      </c>
      <c r="D9505" s="77">
        <v>939</v>
      </c>
      <c r="E9505" s="77">
        <v>6</v>
      </c>
      <c r="F9505" s="78"/>
      <c r="G9505" s="79">
        <v>45061.41274305556</v>
      </c>
      <c r="H9505" s="77">
        <v>157</v>
      </c>
      <c r="I9505" s="76">
        <v>45061.960416666669</v>
      </c>
      <c r="J9505" s="78"/>
      <c r="K9505" s="80">
        <v>1</v>
      </c>
    </row>
    <row r="9506" spans="2:11" x14ac:dyDescent="0.3">
      <c r="B9506" s="75">
        <v>44573</v>
      </c>
      <c r="C9506" s="76">
        <v>45061</v>
      </c>
      <c r="D9506" s="77">
        <v>522</v>
      </c>
      <c r="E9506" s="77">
        <v>1</v>
      </c>
      <c r="F9506" s="78"/>
      <c r="G9506" s="79">
        <v>45061.428182870375</v>
      </c>
      <c r="H9506" s="77">
        <v>140</v>
      </c>
      <c r="I9506" s="76">
        <v>45061.960416666669</v>
      </c>
      <c r="J9506" s="78"/>
      <c r="K9506" s="80">
        <v>1</v>
      </c>
    </row>
    <row r="9507" spans="2:11" x14ac:dyDescent="0.3">
      <c r="B9507" s="75">
        <v>44574</v>
      </c>
      <c r="C9507" s="76">
        <v>45061</v>
      </c>
      <c r="D9507" s="77">
        <v>992</v>
      </c>
      <c r="E9507" s="77">
        <v>5</v>
      </c>
      <c r="F9507" s="78"/>
      <c r="G9507" s="79">
        <v>45061.441122685188</v>
      </c>
      <c r="H9507" s="77">
        <v>165</v>
      </c>
      <c r="I9507" s="76">
        <v>45061.960416666669</v>
      </c>
      <c r="J9507" s="78"/>
      <c r="K9507" s="80">
        <v>1</v>
      </c>
    </row>
    <row r="9508" spans="2:11" x14ac:dyDescent="0.3">
      <c r="B9508" s="75">
        <v>44575</v>
      </c>
      <c r="C9508" s="76">
        <v>45061</v>
      </c>
      <c r="D9508" s="77">
        <v>395</v>
      </c>
      <c r="E9508" s="77">
        <v>1</v>
      </c>
      <c r="F9508" s="78"/>
      <c r="G9508" s="79">
        <v>45061.449594907412</v>
      </c>
      <c r="H9508" s="77">
        <v>157</v>
      </c>
      <c r="I9508" s="76">
        <v>45061.960416666669</v>
      </c>
      <c r="J9508" s="78"/>
      <c r="K9508" s="80">
        <v>1</v>
      </c>
    </row>
    <row r="9509" spans="2:11" x14ac:dyDescent="0.3">
      <c r="B9509" s="75">
        <v>44576</v>
      </c>
      <c r="C9509" s="76">
        <v>45061</v>
      </c>
      <c r="D9509" s="77">
        <v>1051</v>
      </c>
      <c r="E9509" s="77">
        <v>4</v>
      </c>
      <c r="F9509" s="78"/>
      <c r="G9509" s="79">
        <v>45061.458368055559</v>
      </c>
      <c r="H9509" s="77">
        <v>146</v>
      </c>
      <c r="I9509" s="76">
        <v>45061.960416666669</v>
      </c>
      <c r="J9509" s="78"/>
      <c r="K9509" s="80">
        <v>1</v>
      </c>
    </row>
    <row r="9510" spans="2:11" x14ac:dyDescent="0.3">
      <c r="B9510" s="75">
        <v>44577</v>
      </c>
      <c r="C9510" s="76">
        <v>45061</v>
      </c>
      <c r="D9510" s="77">
        <v>670</v>
      </c>
      <c r="E9510" s="77">
        <v>4</v>
      </c>
      <c r="F9510" s="78"/>
      <c r="G9510" s="79">
        <v>45061.466921296298</v>
      </c>
      <c r="H9510" s="77">
        <v>155</v>
      </c>
      <c r="I9510" s="76">
        <v>45061.960416666669</v>
      </c>
      <c r="J9510" s="78"/>
      <c r="K9510" s="80">
        <v>1</v>
      </c>
    </row>
    <row r="9511" spans="2:11" x14ac:dyDescent="0.3">
      <c r="B9511" s="75">
        <v>44578</v>
      </c>
      <c r="C9511" s="76">
        <v>45061</v>
      </c>
      <c r="D9511" s="77">
        <v>1037</v>
      </c>
      <c r="E9511" s="77">
        <v>5</v>
      </c>
      <c r="F9511" s="78"/>
      <c r="G9511" s="79">
        <v>45061.479629629634</v>
      </c>
      <c r="H9511" s="77">
        <v>156</v>
      </c>
      <c r="I9511" s="76">
        <v>45061.960416666669</v>
      </c>
      <c r="J9511" s="78"/>
      <c r="K9511" s="80">
        <v>1</v>
      </c>
    </row>
    <row r="9512" spans="2:11" x14ac:dyDescent="0.3">
      <c r="B9512" s="75">
        <v>44579</v>
      </c>
      <c r="C9512" s="76">
        <v>45061</v>
      </c>
      <c r="D9512" s="77">
        <v>44</v>
      </c>
      <c r="E9512" s="77">
        <v>3</v>
      </c>
      <c r="F9512" s="78"/>
      <c r="G9512" s="79">
        <v>45061.492534722223</v>
      </c>
      <c r="H9512" s="77">
        <v>179</v>
      </c>
      <c r="I9512" s="76">
        <v>45061.960416666669</v>
      </c>
      <c r="J9512" s="78"/>
      <c r="K9512" s="80">
        <v>1</v>
      </c>
    </row>
    <row r="9513" spans="2:11" x14ac:dyDescent="0.3">
      <c r="B9513" s="75">
        <v>44580</v>
      </c>
      <c r="C9513" s="76">
        <v>45061</v>
      </c>
      <c r="D9513" s="77">
        <v>1094</v>
      </c>
      <c r="E9513" s="77">
        <v>2</v>
      </c>
      <c r="F9513" s="78"/>
      <c r="G9513" s="79">
        <v>45061.503217592595</v>
      </c>
      <c r="H9513" s="77">
        <v>157</v>
      </c>
      <c r="I9513" s="76">
        <v>45061.960416666669</v>
      </c>
      <c r="J9513" s="78"/>
      <c r="K9513" s="80">
        <v>1</v>
      </c>
    </row>
    <row r="9514" spans="2:11" x14ac:dyDescent="0.3">
      <c r="B9514" s="75">
        <v>44581</v>
      </c>
      <c r="C9514" s="76">
        <v>45061</v>
      </c>
      <c r="D9514" s="77">
        <v>835</v>
      </c>
      <c r="E9514" s="77">
        <v>6</v>
      </c>
      <c r="F9514" s="78"/>
      <c r="G9514" s="79">
        <v>45061.514236111114</v>
      </c>
      <c r="H9514" s="77">
        <v>179</v>
      </c>
      <c r="I9514" s="76">
        <v>45061.960416666669</v>
      </c>
      <c r="J9514" s="78"/>
      <c r="K9514" s="80">
        <v>1</v>
      </c>
    </row>
    <row r="9515" spans="2:11" x14ac:dyDescent="0.3">
      <c r="B9515" s="75">
        <v>44582</v>
      </c>
      <c r="C9515" s="76">
        <v>45061</v>
      </c>
      <c r="D9515" s="77">
        <v>963</v>
      </c>
      <c r="E9515" s="77">
        <v>5</v>
      </c>
      <c r="F9515" s="78"/>
      <c r="G9515" s="79">
        <v>45061.529629629629</v>
      </c>
      <c r="H9515" s="77">
        <v>170</v>
      </c>
      <c r="I9515" s="76">
        <v>45061.960416666669</v>
      </c>
      <c r="J9515" s="78"/>
      <c r="K9515" s="80">
        <v>1</v>
      </c>
    </row>
    <row r="9516" spans="2:11" x14ac:dyDescent="0.3">
      <c r="B9516" s="75">
        <v>44583</v>
      </c>
      <c r="C9516" s="76">
        <v>45061</v>
      </c>
      <c r="D9516" s="77">
        <v>1289</v>
      </c>
      <c r="E9516" s="77">
        <v>3</v>
      </c>
      <c r="F9516" s="78"/>
      <c r="G9516" s="79">
        <v>45061.539537037039</v>
      </c>
      <c r="H9516" s="77">
        <v>174</v>
      </c>
      <c r="I9516" s="76">
        <v>45061.960416666669</v>
      </c>
      <c r="J9516" s="78"/>
      <c r="K9516" s="80">
        <v>1</v>
      </c>
    </row>
    <row r="9517" spans="2:11" x14ac:dyDescent="0.3">
      <c r="B9517" s="75">
        <v>44584</v>
      </c>
      <c r="C9517" s="76">
        <v>45061</v>
      </c>
      <c r="D9517" s="77">
        <v>1263</v>
      </c>
      <c r="E9517" s="77">
        <v>2</v>
      </c>
      <c r="F9517" s="78"/>
      <c r="G9517" s="79">
        <v>45061.547939814816</v>
      </c>
      <c r="H9517" s="77">
        <v>166</v>
      </c>
      <c r="I9517" s="76">
        <v>45061.960416666669</v>
      </c>
      <c r="J9517" s="78"/>
      <c r="K9517" s="80">
        <v>1</v>
      </c>
    </row>
    <row r="9518" spans="2:11" x14ac:dyDescent="0.3">
      <c r="B9518" s="75">
        <v>44585</v>
      </c>
      <c r="C9518" s="76">
        <v>45061</v>
      </c>
      <c r="D9518" s="77">
        <v>185</v>
      </c>
      <c r="E9518" s="77">
        <v>2</v>
      </c>
      <c r="F9518" s="78"/>
      <c r="G9518" s="79">
        <v>45061.561770833338</v>
      </c>
      <c r="H9518" s="77">
        <v>143</v>
      </c>
      <c r="I9518" s="76">
        <v>45061.960416666669</v>
      </c>
      <c r="J9518" s="78"/>
      <c r="K9518" s="80">
        <v>1</v>
      </c>
    </row>
    <row r="9519" spans="2:11" x14ac:dyDescent="0.3">
      <c r="B9519" s="75">
        <v>44586</v>
      </c>
      <c r="C9519" s="76">
        <v>45061</v>
      </c>
      <c r="D9519" s="77">
        <v>1117</v>
      </c>
      <c r="E9519" s="77">
        <v>1</v>
      </c>
      <c r="F9519" s="78"/>
      <c r="G9519" s="79">
        <v>45061.571921296301</v>
      </c>
      <c r="H9519" s="77">
        <v>140</v>
      </c>
      <c r="I9519" s="76">
        <v>45061.960416666669</v>
      </c>
      <c r="J9519" s="78"/>
      <c r="K9519" s="80">
        <v>1</v>
      </c>
    </row>
    <row r="9520" spans="2:11" x14ac:dyDescent="0.3">
      <c r="B9520" s="75">
        <v>44587</v>
      </c>
      <c r="C9520" s="76">
        <v>45061</v>
      </c>
      <c r="D9520" s="77">
        <v>201</v>
      </c>
      <c r="E9520" s="77">
        <v>2</v>
      </c>
      <c r="F9520" s="78"/>
      <c r="G9520" s="79">
        <v>45061.58121527778</v>
      </c>
      <c r="H9520" s="77">
        <v>165</v>
      </c>
      <c r="I9520" s="76">
        <v>45061.960416666669</v>
      </c>
      <c r="J9520" s="78"/>
      <c r="K9520" s="80">
        <v>1</v>
      </c>
    </row>
    <row r="9521" spans="2:11" x14ac:dyDescent="0.3">
      <c r="B9521" s="75">
        <v>44588</v>
      </c>
      <c r="C9521" s="76">
        <v>45061</v>
      </c>
      <c r="D9521" s="77">
        <v>944</v>
      </c>
      <c r="E9521" s="77">
        <v>5</v>
      </c>
      <c r="F9521" s="78"/>
      <c r="G9521" s="79">
        <v>45061.596909722226</v>
      </c>
      <c r="H9521" s="77">
        <v>141</v>
      </c>
      <c r="I9521" s="76">
        <v>45061.960416666669</v>
      </c>
      <c r="J9521" s="78"/>
      <c r="K9521" s="80">
        <v>1</v>
      </c>
    </row>
    <row r="9522" spans="2:11" x14ac:dyDescent="0.3">
      <c r="B9522" s="75">
        <v>44589</v>
      </c>
      <c r="C9522" s="76">
        <v>45061</v>
      </c>
      <c r="D9522" s="77">
        <v>1122</v>
      </c>
      <c r="E9522" s="77">
        <v>2</v>
      </c>
      <c r="F9522" s="78"/>
      <c r="G9522" s="79">
        <v>45061.607581018521</v>
      </c>
      <c r="H9522" s="77">
        <v>167</v>
      </c>
      <c r="I9522" s="76">
        <v>45061.960416666669</v>
      </c>
      <c r="J9522" s="78"/>
      <c r="K9522" s="80">
        <v>1</v>
      </c>
    </row>
    <row r="9523" spans="2:11" x14ac:dyDescent="0.3">
      <c r="B9523" s="75">
        <v>44590</v>
      </c>
      <c r="C9523" s="76">
        <v>45061</v>
      </c>
      <c r="D9523" s="77">
        <v>1320</v>
      </c>
      <c r="E9523" s="77">
        <v>3</v>
      </c>
      <c r="F9523" s="78"/>
      <c r="G9523" s="79">
        <v>45061.623055555559</v>
      </c>
      <c r="H9523" s="77">
        <v>144</v>
      </c>
      <c r="I9523" s="76">
        <v>45061.960416666669</v>
      </c>
      <c r="J9523" s="78"/>
      <c r="K9523" s="80">
        <v>1</v>
      </c>
    </row>
    <row r="9524" spans="2:11" x14ac:dyDescent="0.3">
      <c r="B9524" s="75">
        <v>44591</v>
      </c>
      <c r="C9524" s="76">
        <v>45061</v>
      </c>
      <c r="D9524" s="77">
        <v>1074</v>
      </c>
      <c r="E9524" s="77">
        <v>1</v>
      </c>
      <c r="F9524" s="78"/>
      <c r="G9524" s="79">
        <v>45061.634409722225</v>
      </c>
      <c r="H9524" s="77">
        <v>155</v>
      </c>
      <c r="I9524" s="76">
        <v>45061.960416666669</v>
      </c>
      <c r="J9524" s="78"/>
      <c r="K9524" s="80">
        <v>1</v>
      </c>
    </row>
    <row r="9525" spans="2:11" x14ac:dyDescent="0.3">
      <c r="B9525" s="75">
        <v>44592</v>
      </c>
      <c r="C9525" s="76">
        <v>45061</v>
      </c>
      <c r="D9525" s="77">
        <v>414</v>
      </c>
      <c r="E9525" s="77">
        <v>6</v>
      </c>
      <c r="F9525" s="78"/>
      <c r="G9525" s="79">
        <v>45061.646284722221</v>
      </c>
      <c r="H9525" s="77">
        <v>156</v>
      </c>
      <c r="I9525" s="76">
        <v>45061.960416666669</v>
      </c>
      <c r="J9525" s="78"/>
      <c r="K9525" s="80">
        <v>1</v>
      </c>
    </row>
    <row r="9526" spans="2:11" x14ac:dyDescent="0.3">
      <c r="B9526" s="75">
        <v>44593</v>
      </c>
      <c r="C9526" s="76">
        <v>45061</v>
      </c>
      <c r="D9526" s="77">
        <v>336</v>
      </c>
      <c r="E9526" s="77">
        <v>3</v>
      </c>
      <c r="F9526" s="78"/>
      <c r="G9526" s="79">
        <v>45061.6562037037</v>
      </c>
      <c r="H9526" s="77">
        <v>150</v>
      </c>
      <c r="I9526" s="76">
        <v>45061.960416666669</v>
      </c>
      <c r="J9526" s="78"/>
      <c r="K9526" s="80">
        <v>1</v>
      </c>
    </row>
    <row r="9527" spans="2:11" x14ac:dyDescent="0.3">
      <c r="B9527" s="75">
        <v>44594</v>
      </c>
      <c r="C9527" s="76">
        <v>45061</v>
      </c>
      <c r="D9527" s="77">
        <v>1316</v>
      </c>
      <c r="E9527" s="77">
        <v>6</v>
      </c>
      <c r="F9527" s="78"/>
      <c r="G9527" s="79">
        <v>45061.671493055554</v>
      </c>
      <c r="H9527" s="77">
        <v>164</v>
      </c>
      <c r="I9527" s="76">
        <v>45061.960416666669</v>
      </c>
      <c r="J9527" s="78"/>
      <c r="K9527" s="80">
        <v>1</v>
      </c>
    </row>
    <row r="9528" spans="2:11" x14ac:dyDescent="0.3">
      <c r="B9528" s="75">
        <v>44595</v>
      </c>
      <c r="C9528" s="76">
        <v>45061</v>
      </c>
      <c r="D9528" s="77">
        <v>1309</v>
      </c>
      <c r="E9528" s="77">
        <v>3</v>
      </c>
      <c r="F9528" s="78"/>
      <c r="G9528" s="79">
        <v>45061.681250000001</v>
      </c>
      <c r="H9528" s="77">
        <v>142</v>
      </c>
      <c r="I9528" s="76">
        <v>45061.960416666669</v>
      </c>
      <c r="J9528" s="78"/>
      <c r="K9528" s="80">
        <v>1</v>
      </c>
    </row>
    <row r="9529" spans="2:11" x14ac:dyDescent="0.3">
      <c r="B9529" s="75">
        <v>44596</v>
      </c>
      <c r="C9529" s="76">
        <v>45061</v>
      </c>
      <c r="D9529" s="77">
        <v>61</v>
      </c>
      <c r="E9529" s="77">
        <v>5</v>
      </c>
      <c r="F9529" s="78"/>
      <c r="G9529" s="79">
        <v>45061.690937500003</v>
      </c>
      <c r="H9529" s="77">
        <v>158</v>
      </c>
      <c r="I9529" s="76">
        <v>45061.960416666669</v>
      </c>
      <c r="J9529" s="78"/>
      <c r="K9529" s="80">
        <v>1</v>
      </c>
    </row>
    <row r="9530" spans="2:11" x14ac:dyDescent="0.3">
      <c r="B9530" s="75">
        <v>44597</v>
      </c>
      <c r="C9530" s="76">
        <v>45061</v>
      </c>
      <c r="D9530" s="77">
        <v>1308</v>
      </c>
      <c r="E9530" s="77">
        <v>5</v>
      </c>
      <c r="F9530" s="78"/>
      <c r="G9530" s="79">
        <v>45061.703391203708</v>
      </c>
      <c r="H9530" s="77">
        <v>166</v>
      </c>
      <c r="I9530" s="76">
        <v>45061.960416666669</v>
      </c>
      <c r="J9530" s="78"/>
      <c r="K9530" s="80">
        <v>1</v>
      </c>
    </row>
    <row r="9531" spans="2:11" x14ac:dyDescent="0.3">
      <c r="B9531" s="75">
        <v>44598</v>
      </c>
      <c r="C9531" s="76">
        <v>45061</v>
      </c>
      <c r="D9531" s="77">
        <v>190</v>
      </c>
      <c r="E9531" s="77">
        <v>4</v>
      </c>
      <c r="F9531" s="78"/>
      <c r="G9531" s="79">
        <v>45061.71371527778</v>
      </c>
      <c r="H9531" s="77">
        <v>170</v>
      </c>
      <c r="I9531" s="76">
        <v>45061.960416666669</v>
      </c>
      <c r="J9531" s="78"/>
      <c r="K9531" s="80">
        <v>1</v>
      </c>
    </row>
    <row r="9532" spans="2:11" x14ac:dyDescent="0.3">
      <c r="B9532" s="75">
        <v>44599</v>
      </c>
      <c r="C9532" s="76">
        <v>45061</v>
      </c>
      <c r="D9532" s="77">
        <v>582</v>
      </c>
      <c r="E9532" s="77">
        <v>1</v>
      </c>
      <c r="F9532" s="78"/>
      <c r="G9532" s="79">
        <v>45061.723020833335</v>
      </c>
      <c r="H9532" s="77">
        <v>150</v>
      </c>
      <c r="I9532" s="76">
        <v>45061.960416666669</v>
      </c>
      <c r="J9532" s="78"/>
      <c r="K9532" s="80">
        <v>1</v>
      </c>
    </row>
    <row r="9533" spans="2:11" x14ac:dyDescent="0.3">
      <c r="B9533" s="75">
        <v>44600</v>
      </c>
      <c r="C9533" s="76">
        <v>45061</v>
      </c>
      <c r="D9533" s="77">
        <v>1390</v>
      </c>
      <c r="E9533" s="77">
        <v>1</v>
      </c>
      <c r="F9533" s="78"/>
      <c r="G9533" s="79">
        <v>45061.73542824074</v>
      </c>
      <c r="H9533" s="77">
        <v>174</v>
      </c>
      <c r="I9533" s="76">
        <v>45061.960416666669</v>
      </c>
      <c r="J9533" s="78"/>
      <c r="K9533" s="80">
        <v>1</v>
      </c>
    </row>
    <row r="9534" spans="2:11" x14ac:dyDescent="0.3">
      <c r="B9534" s="75">
        <v>44601</v>
      </c>
      <c r="C9534" s="76">
        <v>45061</v>
      </c>
      <c r="D9534" s="77">
        <v>443</v>
      </c>
      <c r="E9534" s="77">
        <v>5</v>
      </c>
      <c r="F9534" s="78"/>
      <c r="G9534" s="79">
        <v>45061.746354166666</v>
      </c>
      <c r="H9534" s="77">
        <v>161</v>
      </c>
      <c r="I9534" s="76">
        <v>45061.960416666669</v>
      </c>
      <c r="J9534" s="78"/>
      <c r="K9534" s="80">
        <v>1</v>
      </c>
    </row>
    <row r="9535" spans="2:11" x14ac:dyDescent="0.3">
      <c r="B9535" s="75">
        <v>44602</v>
      </c>
      <c r="C9535" s="76">
        <v>45061</v>
      </c>
      <c r="D9535" s="77">
        <v>343</v>
      </c>
      <c r="E9535" s="77">
        <v>5</v>
      </c>
      <c r="F9535" s="78"/>
      <c r="G9535" s="79">
        <v>45061.760694444441</v>
      </c>
      <c r="H9535" s="77">
        <v>141</v>
      </c>
      <c r="I9535" s="76">
        <v>45061.960416666669</v>
      </c>
      <c r="J9535" s="78"/>
      <c r="K9535" s="80">
        <v>1</v>
      </c>
    </row>
    <row r="9536" spans="2:11" x14ac:dyDescent="0.3">
      <c r="B9536" s="75">
        <v>44603</v>
      </c>
      <c r="C9536" s="76">
        <v>45061</v>
      </c>
      <c r="D9536" s="77">
        <v>519</v>
      </c>
      <c r="E9536" s="77">
        <v>4</v>
      </c>
      <c r="F9536" s="78"/>
      <c r="G9536" s="79">
        <v>45061.77202546296</v>
      </c>
      <c r="H9536" s="77">
        <v>140</v>
      </c>
      <c r="I9536" s="76">
        <v>45061.960416666669</v>
      </c>
      <c r="J9536" s="78"/>
      <c r="K9536" s="80">
        <v>1</v>
      </c>
    </row>
    <row r="9537" spans="2:11" x14ac:dyDescent="0.3">
      <c r="B9537" s="75">
        <v>44604</v>
      </c>
      <c r="C9537" s="76">
        <v>45061</v>
      </c>
      <c r="D9537" s="77">
        <v>1301</v>
      </c>
      <c r="E9537" s="77">
        <v>1</v>
      </c>
      <c r="F9537" s="78"/>
      <c r="G9537" s="79">
        <v>45061.783356481479</v>
      </c>
      <c r="H9537" s="77">
        <v>179</v>
      </c>
      <c r="I9537" s="76">
        <v>45061.960416666669</v>
      </c>
      <c r="J9537" s="78"/>
      <c r="K9537" s="80">
        <v>1</v>
      </c>
    </row>
    <row r="9538" spans="2:11" x14ac:dyDescent="0.3">
      <c r="B9538" s="75">
        <v>44605</v>
      </c>
      <c r="C9538" s="76">
        <v>45061</v>
      </c>
      <c r="D9538" s="77">
        <v>282</v>
      </c>
      <c r="E9538" s="77">
        <v>3</v>
      </c>
      <c r="F9538" s="78"/>
      <c r="G9538" s="79">
        <v>45061.797453703701</v>
      </c>
      <c r="H9538" s="77">
        <v>171</v>
      </c>
      <c r="I9538" s="76">
        <v>45061.960416666669</v>
      </c>
      <c r="J9538" s="78"/>
      <c r="K9538" s="80">
        <v>1</v>
      </c>
    </row>
    <row r="9539" spans="2:11" x14ac:dyDescent="0.3">
      <c r="B9539" s="75">
        <v>44606</v>
      </c>
      <c r="C9539" s="76">
        <v>45061</v>
      </c>
      <c r="D9539" s="77">
        <v>563</v>
      </c>
      <c r="E9539" s="77">
        <v>3</v>
      </c>
      <c r="F9539" s="78"/>
      <c r="G9539" s="79">
        <v>45061.807442129626</v>
      </c>
      <c r="H9539" s="77">
        <v>172</v>
      </c>
      <c r="I9539" s="76">
        <v>45061.960416666669</v>
      </c>
      <c r="J9539" s="78"/>
      <c r="K9539" s="80">
        <v>1</v>
      </c>
    </row>
    <row r="9540" spans="2:11" x14ac:dyDescent="0.3">
      <c r="B9540" s="75">
        <v>44607</v>
      </c>
      <c r="C9540" s="76">
        <v>45061</v>
      </c>
      <c r="D9540" s="77">
        <v>490</v>
      </c>
      <c r="E9540" s="77">
        <v>2</v>
      </c>
      <c r="F9540" s="78"/>
      <c r="G9540" s="79">
        <v>45061.820590277777</v>
      </c>
      <c r="H9540" s="77">
        <v>174</v>
      </c>
      <c r="I9540" s="76">
        <v>45061.960416666669</v>
      </c>
      <c r="J9540" s="78"/>
      <c r="K9540" s="80">
        <v>1</v>
      </c>
    </row>
    <row r="9541" spans="2:11" x14ac:dyDescent="0.3">
      <c r="B9541" s="75">
        <v>44608</v>
      </c>
      <c r="C9541" s="76">
        <v>45061</v>
      </c>
      <c r="D9541" s="77">
        <v>849</v>
      </c>
      <c r="E9541" s="77">
        <v>2</v>
      </c>
      <c r="F9541" s="78"/>
      <c r="G9541" s="79">
        <v>45061.831064814811</v>
      </c>
      <c r="H9541" s="77">
        <v>166</v>
      </c>
      <c r="I9541" s="76">
        <v>45061.960416666669</v>
      </c>
      <c r="J9541" s="78"/>
      <c r="K9541" s="80">
        <v>1</v>
      </c>
    </row>
    <row r="9542" spans="2:11" x14ac:dyDescent="0.3">
      <c r="B9542" s="75">
        <v>44609</v>
      </c>
      <c r="C9542" s="76">
        <v>45061</v>
      </c>
      <c r="D9542" s="77">
        <v>551</v>
      </c>
      <c r="E9542" s="77">
        <v>6</v>
      </c>
      <c r="F9542" s="78"/>
      <c r="G9542" s="79">
        <v>45061.84129629629</v>
      </c>
      <c r="H9542" s="77">
        <v>149</v>
      </c>
      <c r="I9542" s="76">
        <v>45061.960416666669</v>
      </c>
      <c r="J9542" s="78"/>
      <c r="K9542" s="80">
        <v>1</v>
      </c>
    </row>
    <row r="9543" spans="2:11" x14ac:dyDescent="0.3">
      <c r="B9543" s="75">
        <v>44610</v>
      </c>
      <c r="C9543" s="76">
        <v>45061</v>
      </c>
      <c r="D9543" s="77">
        <v>715</v>
      </c>
      <c r="E9543" s="77">
        <v>5</v>
      </c>
      <c r="F9543" s="78"/>
      <c r="G9543" s="79">
        <v>45061.853483796287</v>
      </c>
      <c r="H9543" s="77">
        <v>153</v>
      </c>
      <c r="I9543" s="76">
        <v>45061.960416666669</v>
      </c>
      <c r="J9543" s="78"/>
      <c r="K9543" s="80">
        <v>1</v>
      </c>
    </row>
    <row r="9544" spans="2:11" x14ac:dyDescent="0.3">
      <c r="B9544" s="75">
        <v>44611</v>
      </c>
      <c r="C9544" s="76">
        <v>45061</v>
      </c>
      <c r="D9544" s="77">
        <v>805</v>
      </c>
      <c r="E9544" s="77">
        <v>5</v>
      </c>
      <c r="F9544" s="78"/>
      <c r="G9544" s="79">
        <v>45061.864479166659</v>
      </c>
      <c r="H9544" s="77">
        <v>159</v>
      </c>
      <c r="I9544" s="76">
        <v>45061.960416666669</v>
      </c>
      <c r="J9544" s="78"/>
      <c r="K9544" s="80">
        <v>1</v>
      </c>
    </row>
    <row r="9545" spans="2:11" x14ac:dyDescent="0.3">
      <c r="B9545" s="75">
        <v>44612</v>
      </c>
      <c r="C9545" s="76">
        <v>45062</v>
      </c>
      <c r="D9545" s="77">
        <v>378</v>
      </c>
      <c r="E9545" s="77">
        <v>2</v>
      </c>
      <c r="F9545" s="78"/>
      <c r="G9545" s="79">
        <v>45062.333333333336</v>
      </c>
      <c r="H9545" s="77">
        <v>155</v>
      </c>
      <c r="I9545" s="76">
        <v>45062.966666666667</v>
      </c>
      <c r="J9545" s="78"/>
      <c r="K9545" s="80">
        <v>1</v>
      </c>
    </row>
    <row r="9546" spans="2:11" x14ac:dyDescent="0.3">
      <c r="B9546" s="75">
        <v>44613</v>
      </c>
      <c r="C9546" s="76">
        <v>45062</v>
      </c>
      <c r="D9546" s="77">
        <v>666</v>
      </c>
      <c r="E9546" s="77">
        <v>1</v>
      </c>
      <c r="F9546" s="78"/>
      <c r="G9546" s="79">
        <v>45062.340983796297</v>
      </c>
      <c r="H9546" s="77">
        <v>167</v>
      </c>
      <c r="I9546" s="76">
        <v>45062.966666666667</v>
      </c>
      <c r="J9546" s="78"/>
      <c r="K9546" s="80">
        <v>1</v>
      </c>
    </row>
    <row r="9547" spans="2:11" x14ac:dyDescent="0.3">
      <c r="B9547" s="75">
        <v>44614</v>
      </c>
      <c r="C9547" s="76">
        <v>45062</v>
      </c>
      <c r="D9547" s="77">
        <v>450</v>
      </c>
      <c r="E9547" s="77">
        <v>5</v>
      </c>
      <c r="F9547" s="78"/>
      <c r="G9547" s="79">
        <v>45062.348657407405</v>
      </c>
      <c r="H9547" s="77">
        <v>149</v>
      </c>
      <c r="I9547" s="76">
        <v>45062.966666666667</v>
      </c>
      <c r="J9547" s="78"/>
      <c r="K9547" s="80">
        <v>1</v>
      </c>
    </row>
    <row r="9548" spans="2:11" x14ac:dyDescent="0.3">
      <c r="B9548" s="75">
        <v>44615</v>
      </c>
      <c r="C9548" s="76">
        <v>45062</v>
      </c>
      <c r="D9548" s="77">
        <v>742</v>
      </c>
      <c r="E9548" s="77">
        <v>2</v>
      </c>
      <c r="F9548" s="78"/>
      <c r="G9548" s="79">
        <v>45062.360069444439</v>
      </c>
      <c r="H9548" s="77">
        <v>174</v>
      </c>
      <c r="I9548" s="76">
        <v>45062.966666666667</v>
      </c>
      <c r="J9548" s="78"/>
      <c r="K9548" s="80">
        <v>1</v>
      </c>
    </row>
    <row r="9549" spans="2:11" x14ac:dyDescent="0.3">
      <c r="B9549" s="75">
        <v>44616</v>
      </c>
      <c r="C9549" s="76">
        <v>45062</v>
      </c>
      <c r="D9549" s="77">
        <v>1061</v>
      </c>
      <c r="E9549" s="77">
        <v>4</v>
      </c>
      <c r="F9549" s="78"/>
      <c r="G9549" s="79">
        <v>45062.375347222216</v>
      </c>
      <c r="H9549" s="77">
        <v>143</v>
      </c>
      <c r="I9549" s="76">
        <v>45062.966666666667</v>
      </c>
      <c r="J9549" s="78"/>
      <c r="K9549" s="80">
        <v>1</v>
      </c>
    </row>
    <row r="9550" spans="2:11" x14ac:dyDescent="0.3">
      <c r="B9550" s="75">
        <v>44617</v>
      </c>
      <c r="C9550" s="76">
        <v>45062</v>
      </c>
      <c r="D9550" s="77">
        <v>571</v>
      </c>
      <c r="E9550" s="77">
        <v>1</v>
      </c>
      <c r="F9550" s="78"/>
      <c r="G9550" s="79">
        <v>45062.389282407399</v>
      </c>
      <c r="H9550" s="77">
        <v>147</v>
      </c>
      <c r="I9550" s="76">
        <v>45062.966666666667</v>
      </c>
      <c r="J9550" s="78"/>
      <c r="K9550" s="80">
        <v>1</v>
      </c>
    </row>
    <row r="9551" spans="2:11" x14ac:dyDescent="0.3">
      <c r="B9551" s="75">
        <v>44618</v>
      </c>
      <c r="C9551" s="76">
        <v>45062</v>
      </c>
      <c r="D9551" s="77">
        <v>642</v>
      </c>
      <c r="E9551" s="77">
        <v>6</v>
      </c>
      <c r="F9551" s="78"/>
      <c r="G9551" s="79">
        <v>45062.401377314804</v>
      </c>
      <c r="H9551" s="77">
        <v>156</v>
      </c>
      <c r="I9551" s="76">
        <v>45062.966666666667</v>
      </c>
      <c r="J9551" s="78"/>
      <c r="K9551" s="80">
        <v>1</v>
      </c>
    </row>
    <row r="9552" spans="2:11" x14ac:dyDescent="0.3">
      <c r="B9552" s="75">
        <v>44619</v>
      </c>
      <c r="C9552" s="76">
        <v>45062</v>
      </c>
      <c r="D9552" s="77">
        <v>169</v>
      </c>
      <c r="E9552" s="77">
        <v>2</v>
      </c>
      <c r="F9552" s="78"/>
      <c r="G9552" s="79">
        <v>45062.410243055543</v>
      </c>
      <c r="H9552" s="77">
        <v>159</v>
      </c>
      <c r="I9552" s="76">
        <v>45062.966666666667</v>
      </c>
      <c r="J9552" s="78"/>
      <c r="K9552" s="80">
        <v>1</v>
      </c>
    </row>
    <row r="9553" spans="2:11" x14ac:dyDescent="0.3">
      <c r="B9553" s="75">
        <v>44620</v>
      </c>
      <c r="C9553" s="76">
        <v>45062</v>
      </c>
      <c r="D9553" s="77">
        <v>751</v>
      </c>
      <c r="E9553" s="77">
        <v>6</v>
      </c>
      <c r="F9553" s="78"/>
      <c r="G9553" s="79">
        <v>45062.42148148147</v>
      </c>
      <c r="H9553" s="77">
        <v>153</v>
      </c>
      <c r="I9553" s="76">
        <v>45062.966666666667</v>
      </c>
      <c r="J9553" s="78"/>
      <c r="K9553" s="80">
        <v>1</v>
      </c>
    </row>
    <row r="9554" spans="2:11" x14ac:dyDescent="0.3">
      <c r="B9554" s="75">
        <v>44621</v>
      </c>
      <c r="C9554" s="76">
        <v>45062</v>
      </c>
      <c r="D9554" s="77">
        <v>284</v>
      </c>
      <c r="E9554" s="77">
        <v>4</v>
      </c>
      <c r="F9554" s="78"/>
      <c r="G9554" s="79">
        <v>45062.434976851837</v>
      </c>
      <c r="H9554" s="77">
        <v>154</v>
      </c>
      <c r="I9554" s="76">
        <v>45062.966666666667</v>
      </c>
      <c r="J9554" s="78"/>
      <c r="K9554" s="80">
        <v>1</v>
      </c>
    </row>
    <row r="9555" spans="2:11" x14ac:dyDescent="0.3">
      <c r="B9555" s="75">
        <v>44622</v>
      </c>
      <c r="C9555" s="76">
        <v>45062</v>
      </c>
      <c r="D9555" s="77">
        <v>870</v>
      </c>
      <c r="E9555" s="77">
        <v>2</v>
      </c>
      <c r="F9555" s="78"/>
      <c r="G9555" s="79">
        <v>45062.450740740729</v>
      </c>
      <c r="H9555" s="77">
        <v>151</v>
      </c>
      <c r="I9555" s="76">
        <v>45062.966666666667</v>
      </c>
      <c r="J9555" s="78"/>
      <c r="K9555" s="80">
        <v>1</v>
      </c>
    </row>
    <row r="9556" spans="2:11" x14ac:dyDescent="0.3">
      <c r="B9556" s="75">
        <v>44623</v>
      </c>
      <c r="C9556" s="76">
        <v>45062</v>
      </c>
      <c r="D9556" s="77">
        <v>881</v>
      </c>
      <c r="E9556" s="77">
        <v>6</v>
      </c>
      <c r="F9556" s="78"/>
      <c r="G9556" s="79">
        <v>45062.462592592579</v>
      </c>
      <c r="H9556" s="77">
        <v>161</v>
      </c>
      <c r="I9556" s="76">
        <v>45062.966666666667</v>
      </c>
      <c r="J9556" s="78"/>
      <c r="K9556" s="80">
        <v>1</v>
      </c>
    </row>
    <row r="9557" spans="2:11" x14ac:dyDescent="0.3">
      <c r="B9557" s="75">
        <v>44624</v>
      </c>
      <c r="C9557" s="76">
        <v>45062</v>
      </c>
      <c r="D9557" s="77">
        <v>271</v>
      </c>
      <c r="E9557" s="77">
        <v>4</v>
      </c>
      <c r="F9557" s="78"/>
      <c r="G9557" s="79">
        <v>45062.476874999986</v>
      </c>
      <c r="H9557" s="77">
        <v>141</v>
      </c>
      <c r="I9557" s="76">
        <v>45062.966666666667</v>
      </c>
      <c r="J9557" s="78"/>
      <c r="K9557" s="80">
        <v>1</v>
      </c>
    </row>
    <row r="9558" spans="2:11" x14ac:dyDescent="0.3">
      <c r="B9558" s="75">
        <v>44625</v>
      </c>
      <c r="C9558" s="76">
        <v>45062</v>
      </c>
      <c r="D9558" s="77">
        <v>1092</v>
      </c>
      <c r="E9558" s="77">
        <v>4</v>
      </c>
      <c r="F9558" s="78"/>
      <c r="G9558" s="79">
        <v>45062.486111111095</v>
      </c>
      <c r="H9558" s="77">
        <v>161</v>
      </c>
      <c r="I9558" s="76">
        <v>45062.966666666667</v>
      </c>
      <c r="J9558" s="78"/>
      <c r="K9558" s="80">
        <v>1</v>
      </c>
    </row>
    <row r="9559" spans="2:11" x14ac:dyDescent="0.3">
      <c r="B9559" s="75">
        <v>44626</v>
      </c>
      <c r="C9559" s="76">
        <v>45062</v>
      </c>
      <c r="D9559" s="77">
        <v>783</v>
      </c>
      <c r="E9559" s="77">
        <v>1</v>
      </c>
      <c r="F9559" s="78"/>
      <c r="G9559" s="79">
        <v>45062.497858796283</v>
      </c>
      <c r="H9559" s="77">
        <v>151</v>
      </c>
      <c r="I9559" s="76">
        <v>45062.966666666667</v>
      </c>
      <c r="J9559" s="78"/>
      <c r="K9559" s="80">
        <v>1</v>
      </c>
    </row>
    <row r="9560" spans="2:11" x14ac:dyDescent="0.3">
      <c r="B9560" s="75">
        <v>44627</v>
      </c>
      <c r="C9560" s="76">
        <v>45062</v>
      </c>
      <c r="D9560" s="77">
        <v>1409</v>
      </c>
      <c r="E9560" s="77">
        <v>4</v>
      </c>
      <c r="F9560" s="78"/>
      <c r="G9560" s="79">
        <v>45062.509537037025</v>
      </c>
      <c r="H9560" s="77">
        <v>168</v>
      </c>
      <c r="I9560" s="76">
        <v>45062.966666666667</v>
      </c>
      <c r="J9560" s="78"/>
      <c r="K9560" s="80">
        <v>1</v>
      </c>
    </row>
    <row r="9561" spans="2:11" x14ac:dyDescent="0.3">
      <c r="B9561" s="75">
        <v>44628</v>
      </c>
      <c r="C9561" s="76">
        <v>45062</v>
      </c>
      <c r="D9561" s="77">
        <v>525</v>
      </c>
      <c r="E9561" s="77">
        <v>4</v>
      </c>
      <c r="F9561" s="78"/>
      <c r="G9561" s="79">
        <v>45062.517824074064</v>
      </c>
      <c r="H9561" s="77">
        <v>164</v>
      </c>
      <c r="I9561" s="76">
        <v>45062.966666666667</v>
      </c>
      <c r="J9561" s="78"/>
      <c r="K9561" s="80">
        <v>1</v>
      </c>
    </row>
    <row r="9562" spans="2:11" x14ac:dyDescent="0.3">
      <c r="B9562" s="75">
        <v>44629</v>
      </c>
      <c r="C9562" s="76">
        <v>45062</v>
      </c>
      <c r="D9562" s="77">
        <v>729</v>
      </c>
      <c r="E9562" s="77">
        <v>5</v>
      </c>
      <c r="F9562" s="78"/>
      <c r="G9562" s="79">
        <v>45062.528217592582</v>
      </c>
      <c r="H9562" s="77">
        <v>154</v>
      </c>
      <c r="I9562" s="76">
        <v>45062.966666666667</v>
      </c>
      <c r="J9562" s="78"/>
      <c r="K9562" s="80">
        <v>1</v>
      </c>
    </row>
    <row r="9563" spans="2:11" x14ac:dyDescent="0.3">
      <c r="B9563" s="75">
        <v>44630</v>
      </c>
      <c r="C9563" s="76">
        <v>45062</v>
      </c>
      <c r="D9563" s="77">
        <v>1311</v>
      </c>
      <c r="E9563" s="77">
        <v>6</v>
      </c>
      <c r="F9563" s="78"/>
      <c r="G9563" s="79">
        <v>45062.540532407394</v>
      </c>
      <c r="H9563" s="77">
        <v>176</v>
      </c>
      <c r="I9563" s="76">
        <v>45062.966666666667</v>
      </c>
      <c r="J9563" s="78"/>
      <c r="K9563" s="80">
        <v>1</v>
      </c>
    </row>
    <row r="9564" spans="2:11" x14ac:dyDescent="0.3">
      <c r="B9564" s="75">
        <v>44631</v>
      </c>
      <c r="C9564" s="76">
        <v>45062</v>
      </c>
      <c r="D9564" s="77">
        <v>1040</v>
      </c>
      <c r="E9564" s="77">
        <v>6</v>
      </c>
      <c r="F9564" s="78"/>
      <c r="G9564" s="79">
        <v>45062.552210648137</v>
      </c>
      <c r="H9564" s="77">
        <v>165</v>
      </c>
      <c r="I9564" s="76">
        <v>45062.966666666667</v>
      </c>
      <c r="J9564" s="78"/>
      <c r="K9564" s="80">
        <v>1</v>
      </c>
    </row>
    <row r="9565" spans="2:11" x14ac:dyDescent="0.3">
      <c r="B9565" s="75">
        <v>44632</v>
      </c>
      <c r="C9565" s="76">
        <v>45062</v>
      </c>
      <c r="D9565" s="77">
        <v>758</v>
      </c>
      <c r="E9565" s="77">
        <v>4</v>
      </c>
      <c r="F9565" s="78"/>
      <c r="G9565" s="79">
        <v>45062.567164351844</v>
      </c>
      <c r="H9565" s="77">
        <v>173</v>
      </c>
      <c r="I9565" s="76">
        <v>45062.966666666667</v>
      </c>
      <c r="J9565" s="78"/>
      <c r="K9565" s="80">
        <v>1</v>
      </c>
    </row>
    <row r="9566" spans="2:11" x14ac:dyDescent="0.3">
      <c r="B9566" s="75">
        <v>44633</v>
      </c>
      <c r="C9566" s="76">
        <v>45062</v>
      </c>
      <c r="D9566" s="77">
        <v>340</v>
      </c>
      <c r="E9566" s="77">
        <v>2</v>
      </c>
      <c r="F9566" s="78"/>
      <c r="G9566" s="79">
        <v>45062.582256944435</v>
      </c>
      <c r="H9566" s="77">
        <v>151</v>
      </c>
      <c r="I9566" s="76">
        <v>45062.966666666667</v>
      </c>
      <c r="J9566" s="78"/>
      <c r="K9566" s="80">
        <v>1</v>
      </c>
    </row>
    <row r="9567" spans="2:11" x14ac:dyDescent="0.3">
      <c r="B9567" s="75">
        <v>44634</v>
      </c>
      <c r="C9567" s="76">
        <v>45062</v>
      </c>
      <c r="D9567" s="77">
        <v>985</v>
      </c>
      <c r="E9567" s="77">
        <v>4</v>
      </c>
      <c r="F9567" s="78"/>
      <c r="G9567" s="79">
        <v>45062.595370370364</v>
      </c>
      <c r="H9567" s="77">
        <v>157</v>
      </c>
      <c r="I9567" s="76">
        <v>45062.966666666667</v>
      </c>
      <c r="J9567" s="78"/>
      <c r="K9567" s="80">
        <v>1</v>
      </c>
    </row>
    <row r="9568" spans="2:11" x14ac:dyDescent="0.3">
      <c r="B9568" s="75">
        <v>44635</v>
      </c>
      <c r="C9568" s="76">
        <v>45062</v>
      </c>
      <c r="D9568" s="77">
        <v>1360</v>
      </c>
      <c r="E9568" s="77">
        <v>2</v>
      </c>
      <c r="F9568" s="78"/>
      <c r="G9568" s="79">
        <v>45062.604340277772</v>
      </c>
      <c r="H9568" s="77">
        <v>159</v>
      </c>
      <c r="I9568" s="76">
        <v>45062.966666666667</v>
      </c>
      <c r="J9568" s="78"/>
      <c r="K9568" s="80">
        <v>1</v>
      </c>
    </row>
    <row r="9569" spans="2:11" x14ac:dyDescent="0.3">
      <c r="B9569" s="75">
        <v>44636</v>
      </c>
      <c r="C9569" s="76">
        <v>45062</v>
      </c>
      <c r="D9569" s="77">
        <v>1392</v>
      </c>
      <c r="E9569" s="77">
        <v>6</v>
      </c>
      <c r="F9569" s="78"/>
      <c r="G9569" s="79">
        <v>45062.61201388888</v>
      </c>
      <c r="H9569" s="77">
        <v>141</v>
      </c>
      <c r="I9569" s="76">
        <v>45062.966666666667</v>
      </c>
      <c r="J9569" s="78"/>
      <c r="K9569" s="80">
        <v>1</v>
      </c>
    </row>
    <row r="9570" spans="2:11" x14ac:dyDescent="0.3">
      <c r="B9570" s="75">
        <v>44637</v>
      </c>
      <c r="C9570" s="76">
        <v>45062</v>
      </c>
      <c r="D9570" s="77">
        <v>553</v>
      </c>
      <c r="E9570" s="77">
        <v>6</v>
      </c>
      <c r="F9570" s="78"/>
      <c r="G9570" s="79">
        <v>45062.620601851842</v>
      </c>
      <c r="H9570" s="77">
        <v>157</v>
      </c>
      <c r="I9570" s="76">
        <v>45062.966666666667</v>
      </c>
      <c r="J9570" s="78"/>
      <c r="K9570" s="80">
        <v>1</v>
      </c>
    </row>
    <row r="9571" spans="2:11" x14ac:dyDescent="0.3">
      <c r="B9571" s="75">
        <v>44638</v>
      </c>
      <c r="C9571" s="76">
        <v>45062</v>
      </c>
      <c r="D9571" s="77">
        <v>1068</v>
      </c>
      <c r="E9571" s="77">
        <v>6</v>
      </c>
      <c r="F9571" s="78"/>
      <c r="G9571" s="79">
        <v>45062.632534722215</v>
      </c>
      <c r="H9571" s="77">
        <v>162</v>
      </c>
      <c r="I9571" s="76">
        <v>45062.966666666667</v>
      </c>
      <c r="J9571" s="78"/>
      <c r="K9571" s="80">
        <v>1</v>
      </c>
    </row>
    <row r="9572" spans="2:11" x14ac:dyDescent="0.3">
      <c r="B9572" s="75">
        <v>44639</v>
      </c>
      <c r="C9572" s="76">
        <v>45062</v>
      </c>
      <c r="D9572" s="77">
        <v>1054</v>
      </c>
      <c r="E9572" s="77">
        <v>2</v>
      </c>
      <c r="F9572" s="78"/>
      <c r="G9572" s="79">
        <v>45062.643472222218</v>
      </c>
      <c r="H9572" s="77">
        <v>142</v>
      </c>
      <c r="I9572" s="76">
        <v>45062.966666666667</v>
      </c>
      <c r="J9572" s="78"/>
      <c r="K9572" s="80">
        <v>1</v>
      </c>
    </row>
    <row r="9573" spans="2:11" x14ac:dyDescent="0.3">
      <c r="B9573" s="75">
        <v>44640</v>
      </c>
      <c r="C9573" s="76">
        <v>45062</v>
      </c>
      <c r="D9573" s="77">
        <v>176</v>
      </c>
      <c r="E9573" s="77">
        <v>3</v>
      </c>
      <c r="F9573" s="78"/>
      <c r="G9573" s="79">
        <v>45062.653101851851</v>
      </c>
      <c r="H9573" s="77">
        <v>157</v>
      </c>
      <c r="I9573" s="76">
        <v>45062.966666666667</v>
      </c>
      <c r="J9573" s="78"/>
      <c r="K9573" s="80">
        <v>1</v>
      </c>
    </row>
    <row r="9574" spans="2:11" x14ac:dyDescent="0.3">
      <c r="B9574" s="75">
        <v>44641</v>
      </c>
      <c r="C9574" s="76">
        <v>45062</v>
      </c>
      <c r="D9574" s="77">
        <v>704</v>
      </c>
      <c r="E9574" s="77">
        <v>5</v>
      </c>
      <c r="F9574" s="78"/>
      <c r="G9574" s="79">
        <v>45062.662442129629</v>
      </c>
      <c r="H9574" s="77">
        <v>167</v>
      </c>
      <c r="I9574" s="76">
        <v>45062.966666666667</v>
      </c>
      <c r="J9574" s="78"/>
      <c r="K9574" s="80">
        <v>1</v>
      </c>
    </row>
    <row r="9575" spans="2:11" x14ac:dyDescent="0.3">
      <c r="B9575" s="75">
        <v>44642</v>
      </c>
      <c r="C9575" s="76">
        <v>45062</v>
      </c>
      <c r="D9575" s="77">
        <v>1173</v>
      </c>
      <c r="E9575" s="77">
        <v>1</v>
      </c>
      <c r="F9575" s="78"/>
      <c r="G9575" s="79">
        <v>45062.670810185184</v>
      </c>
      <c r="H9575" s="77">
        <v>156</v>
      </c>
      <c r="I9575" s="76">
        <v>45062.966666666667</v>
      </c>
      <c r="J9575" s="78"/>
      <c r="K9575" s="80">
        <v>1</v>
      </c>
    </row>
    <row r="9576" spans="2:11" x14ac:dyDescent="0.3">
      <c r="B9576" s="75">
        <v>44643</v>
      </c>
      <c r="C9576" s="76">
        <v>45062</v>
      </c>
      <c r="D9576" s="77">
        <v>969</v>
      </c>
      <c r="E9576" s="77">
        <v>5</v>
      </c>
      <c r="F9576" s="78"/>
      <c r="G9576" s="79">
        <v>45062.68650462963</v>
      </c>
      <c r="H9576" s="77">
        <v>174</v>
      </c>
      <c r="I9576" s="76">
        <v>45062.966666666667</v>
      </c>
      <c r="J9576" s="78"/>
      <c r="K9576" s="80">
        <v>1</v>
      </c>
    </row>
    <row r="9577" spans="2:11" x14ac:dyDescent="0.3">
      <c r="B9577" s="75">
        <v>44644</v>
      </c>
      <c r="C9577" s="76">
        <v>45062</v>
      </c>
      <c r="D9577" s="77">
        <v>1365</v>
      </c>
      <c r="E9577" s="77">
        <v>6</v>
      </c>
      <c r="F9577" s="78"/>
      <c r="G9577" s="79">
        <v>45062.694780092592</v>
      </c>
      <c r="H9577" s="77">
        <v>175</v>
      </c>
      <c r="I9577" s="76">
        <v>45062.966666666667</v>
      </c>
      <c r="J9577" s="78"/>
      <c r="K9577" s="80">
        <v>1</v>
      </c>
    </row>
    <row r="9578" spans="2:11" x14ac:dyDescent="0.3">
      <c r="B9578" s="75">
        <v>44645</v>
      </c>
      <c r="C9578" s="76">
        <v>45062</v>
      </c>
      <c r="D9578" s="77">
        <v>1234</v>
      </c>
      <c r="E9578" s="77">
        <v>5</v>
      </c>
      <c r="F9578" s="78"/>
      <c r="G9578" s="79">
        <v>45062.707141203704</v>
      </c>
      <c r="H9578" s="77">
        <v>140</v>
      </c>
      <c r="I9578" s="76">
        <v>45062.966666666667</v>
      </c>
      <c r="J9578" s="78"/>
      <c r="K9578" s="80">
        <v>1</v>
      </c>
    </row>
    <row r="9579" spans="2:11" x14ac:dyDescent="0.3">
      <c r="B9579" s="75">
        <v>44646</v>
      </c>
      <c r="C9579" s="76">
        <v>45062</v>
      </c>
      <c r="D9579" s="77">
        <v>871</v>
      </c>
      <c r="E9579" s="77">
        <v>6</v>
      </c>
      <c r="F9579" s="78"/>
      <c r="G9579" s="79">
        <v>45062.721030092594</v>
      </c>
      <c r="H9579" s="77">
        <v>176</v>
      </c>
      <c r="I9579" s="76">
        <v>45062.966666666667</v>
      </c>
      <c r="J9579" s="78"/>
      <c r="K9579" s="80">
        <v>1</v>
      </c>
    </row>
    <row r="9580" spans="2:11" x14ac:dyDescent="0.3">
      <c r="B9580" s="75">
        <v>44647</v>
      </c>
      <c r="C9580" s="76">
        <v>45062</v>
      </c>
      <c r="D9580" s="77">
        <v>1040</v>
      </c>
      <c r="E9580" s="77">
        <v>1</v>
      </c>
      <c r="F9580" s="78"/>
      <c r="G9580" s="79">
        <v>45062.732499999998</v>
      </c>
      <c r="H9580" s="77">
        <v>164</v>
      </c>
      <c r="I9580" s="76">
        <v>45062.966666666667</v>
      </c>
      <c r="J9580" s="78"/>
      <c r="K9580" s="80">
        <v>1</v>
      </c>
    </row>
    <row r="9581" spans="2:11" x14ac:dyDescent="0.3">
      <c r="B9581" s="75">
        <v>44648</v>
      </c>
      <c r="C9581" s="76">
        <v>45062</v>
      </c>
      <c r="D9581" s="77">
        <v>1302</v>
      </c>
      <c r="E9581" s="77">
        <v>3</v>
      </c>
      <c r="F9581" s="78"/>
      <c r="G9581" s="79">
        <v>45062.744699074072</v>
      </c>
      <c r="H9581" s="77">
        <v>165</v>
      </c>
      <c r="I9581" s="76">
        <v>45062.966666666667</v>
      </c>
      <c r="J9581" s="78"/>
      <c r="K9581" s="80">
        <v>1</v>
      </c>
    </row>
    <row r="9582" spans="2:11" x14ac:dyDescent="0.3">
      <c r="B9582" s="75">
        <v>44649</v>
      </c>
      <c r="C9582" s="76">
        <v>45062</v>
      </c>
      <c r="D9582" s="77">
        <v>812</v>
      </c>
      <c r="E9582" s="77">
        <v>3</v>
      </c>
      <c r="F9582" s="78"/>
      <c r="G9582" s="79">
        <v>45062.757800925923</v>
      </c>
      <c r="H9582" s="77">
        <v>179</v>
      </c>
      <c r="I9582" s="76">
        <v>45062.966666666667</v>
      </c>
      <c r="J9582" s="78"/>
      <c r="K9582" s="80">
        <v>1</v>
      </c>
    </row>
    <row r="9583" spans="2:11" x14ac:dyDescent="0.3">
      <c r="B9583" s="75">
        <v>44650</v>
      </c>
      <c r="C9583" s="76">
        <v>45062</v>
      </c>
      <c r="D9583" s="77">
        <v>238</v>
      </c>
      <c r="E9583" s="77">
        <v>4</v>
      </c>
      <c r="F9583" s="78"/>
      <c r="G9583" s="79">
        <v>45062.770752314813</v>
      </c>
      <c r="H9583" s="77">
        <v>144</v>
      </c>
      <c r="I9583" s="76">
        <v>45062.966666666667</v>
      </c>
      <c r="J9583" s="78"/>
      <c r="K9583" s="80">
        <v>1</v>
      </c>
    </row>
    <row r="9584" spans="2:11" x14ac:dyDescent="0.3">
      <c r="B9584" s="75">
        <v>44651</v>
      </c>
      <c r="C9584" s="76">
        <v>45062</v>
      </c>
      <c r="D9584" s="77">
        <v>410</v>
      </c>
      <c r="E9584" s="77">
        <v>3</v>
      </c>
      <c r="F9584" s="78"/>
      <c r="G9584" s="79">
        <v>45062.780011574076</v>
      </c>
      <c r="H9584" s="77">
        <v>178</v>
      </c>
      <c r="I9584" s="76">
        <v>45062.966666666667</v>
      </c>
      <c r="J9584" s="78"/>
      <c r="K9584" s="80">
        <v>1</v>
      </c>
    </row>
    <row r="9585" spans="2:11" x14ac:dyDescent="0.3">
      <c r="B9585" s="75">
        <v>44652</v>
      </c>
      <c r="C9585" s="76">
        <v>45062</v>
      </c>
      <c r="D9585" s="77">
        <v>1120</v>
      </c>
      <c r="E9585" s="77">
        <v>4</v>
      </c>
      <c r="F9585" s="78"/>
      <c r="G9585" s="79">
        <v>45062.795405092591</v>
      </c>
      <c r="H9585" s="77">
        <v>161</v>
      </c>
      <c r="I9585" s="76">
        <v>45062.966666666667</v>
      </c>
      <c r="J9585" s="78"/>
      <c r="K9585" s="80">
        <v>1</v>
      </c>
    </row>
    <row r="9586" spans="2:11" x14ac:dyDescent="0.3">
      <c r="B9586" s="75">
        <v>44653</v>
      </c>
      <c r="C9586" s="76">
        <v>45062</v>
      </c>
      <c r="D9586" s="77">
        <v>840</v>
      </c>
      <c r="E9586" s="77">
        <v>4</v>
      </c>
      <c r="F9586" s="78"/>
      <c r="G9586" s="79">
        <v>45062.805983796294</v>
      </c>
      <c r="H9586" s="77">
        <v>169</v>
      </c>
      <c r="I9586" s="76">
        <v>45062.966666666667</v>
      </c>
      <c r="J9586" s="78"/>
      <c r="K9586" s="80">
        <v>1</v>
      </c>
    </row>
    <row r="9587" spans="2:11" x14ac:dyDescent="0.3">
      <c r="B9587" s="75">
        <v>44654</v>
      </c>
      <c r="C9587" s="76">
        <v>45062</v>
      </c>
      <c r="D9587" s="77">
        <v>762</v>
      </c>
      <c r="E9587" s="77">
        <v>4</v>
      </c>
      <c r="F9587" s="78"/>
      <c r="G9587" s="79">
        <v>45062.820358796293</v>
      </c>
      <c r="H9587" s="77">
        <v>148</v>
      </c>
      <c r="I9587" s="76">
        <v>45062.966666666667</v>
      </c>
      <c r="J9587" s="78"/>
      <c r="K9587" s="80">
        <v>1</v>
      </c>
    </row>
    <row r="9588" spans="2:11" x14ac:dyDescent="0.3">
      <c r="B9588" s="75">
        <v>44655</v>
      </c>
      <c r="C9588" s="76">
        <v>45062</v>
      </c>
      <c r="D9588" s="77">
        <v>701</v>
      </c>
      <c r="E9588" s="77">
        <v>4</v>
      </c>
      <c r="F9588" s="78"/>
      <c r="G9588" s="79">
        <v>45062.830520833333</v>
      </c>
      <c r="H9588" s="77">
        <v>154</v>
      </c>
      <c r="I9588" s="76">
        <v>45062.966666666667</v>
      </c>
      <c r="J9588" s="78"/>
      <c r="K9588" s="80">
        <v>1</v>
      </c>
    </row>
    <row r="9589" spans="2:11" x14ac:dyDescent="0.3">
      <c r="B9589" s="75">
        <v>44656</v>
      </c>
      <c r="C9589" s="76">
        <v>45062</v>
      </c>
      <c r="D9589" s="77">
        <v>72</v>
      </c>
      <c r="E9589" s="77">
        <v>6</v>
      </c>
      <c r="F9589" s="78"/>
      <c r="G9589" s="79">
        <v>45062.843622685185</v>
      </c>
      <c r="H9589" s="77">
        <v>156</v>
      </c>
      <c r="I9589" s="76">
        <v>45062.966666666667</v>
      </c>
      <c r="J9589" s="78"/>
      <c r="K9589" s="80">
        <v>1</v>
      </c>
    </row>
    <row r="9590" spans="2:11" x14ac:dyDescent="0.3">
      <c r="B9590" s="75">
        <v>44657</v>
      </c>
      <c r="C9590" s="76">
        <v>45062</v>
      </c>
      <c r="D9590" s="77">
        <v>460</v>
      </c>
      <c r="E9590" s="77">
        <v>1</v>
      </c>
      <c r="F9590" s="78"/>
      <c r="G9590" s="79">
        <v>45062.8512037037</v>
      </c>
      <c r="H9590" s="77">
        <v>175</v>
      </c>
      <c r="I9590" s="76">
        <v>45062.966666666667</v>
      </c>
      <c r="J9590" s="78"/>
      <c r="K9590" s="80">
        <v>1</v>
      </c>
    </row>
    <row r="9591" spans="2:11" x14ac:dyDescent="0.3">
      <c r="B9591" s="75">
        <v>44658</v>
      </c>
      <c r="C9591" s="76">
        <v>45062</v>
      </c>
      <c r="D9591" s="77">
        <v>961</v>
      </c>
      <c r="E9591" s="77">
        <v>4</v>
      </c>
      <c r="F9591" s="78"/>
      <c r="G9591" s="79">
        <v>45062.863310185181</v>
      </c>
      <c r="H9591" s="77">
        <v>153</v>
      </c>
      <c r="I9591" s="76">
        <v>45062.966666666667</v>
      </c>
      <c r="J9591" s="78"/>
      <c r="K9591" s="80">
        <v>1</v>
      </c>
    </row>
    <row r="9592" spans="2:11" x14ac:dyDescent="0.3">
      <c r="B9592" s="75">
        <v>44659</v>
      </c>
      <c r="C9592" s="76">
        <v>45062</v>
      </c>
      <c r="D9592" s="77">
        <v>1198</v>
      </c>
      <c r="E9592" s="77">
        <v>3</v>
      </c>
      <c r="F9592" s="78"/>
      <c r="G9592" s="79">
        <v>45062.876388888886</v>
      </c>
      <c r="H9592" s="77">
        <v>156</v>
      </c>
      <c r="I9592" s="76">
        <v>45062.966666666667</v>
      </c>
      <c r="J9592" s="78"/>
      <c r="K9592" s="80">
        <v>1</v>
      </c>
    </row>
    <row r="9593" spans="2:11" x14ac:dyDescent="0.3">
      <c r="B9593" s="75">
        <v>44660</v>
      </c>
      <c r="C9593" s="76">
        <v>45062</v>
      </c>
      <c r="D9593" s="77">
        <v>481</v>
      </c>
      <c r="E9593" s="77">
        <v>4</v>
      </c>
      <c r="F9593" s="78"/>
      <c r="G9593" s="79">
        <v>45062.884004629625</v>
      </c>
      <c r="H9593" s="77">
        <v>171</v>
      </c>
      <c r="I9593" s="76">
        <v>45062.966666666667</v>
      </c>
      <c r="J9593" s="78"/>
      <c r="K9593" s="80">
        <v>1</v>
      </c>
    </row>
    <row r="9594" spans="2:11" x14ac:dyDescent="0.3">
      <c r="B9594" s="75">
        <v>44661</v>
      </c>
      <c r="C9594" s="76">
        <v>45062</v>
      </c>
      <c r="D9594" s="77">
        <v>363</v>
      </c>
      <c r="E9594" s="77">
        <v>6</v>
      </c>
      <c r="F9594" s="78"/>
      <c r="G9594" s="79">
        <v>45062.891701388886</v>
      </c>
      <c r="H9594" s="77">
        <v>178</v>
      </c>
      <c r="I9594" s="76">
        <v>45062.966666666667</v>
      </c>
      <c r="J9594" s="78"/>
      <c r="K9594" s="80">
        <v>1</v>
      </c>
    </row>
    <row r="9595" spans="2:11" x14ac:dyDescent="0.3">
      <c r="B9595" s="75">
        <v>44662</v>
      </c>
      <c r="C9595" s="76">
        <v>45063</v>
      </c>
      <c r="D9595" s="77">
        <v>695</v>
      </c>
      <c r="E9595" s="77">
        <v>6</v>
      </c>
      <c r="F9595" s="78"/>
      <c r="G9595" s="79">
        <v>45063.333333333336</v>
      </c>
      <c r="H9595" s="77">
        <v>174</v>
      </c>
      <c r="I9595" s="76">
        <v>45063.96875</v>
      </c>
      <c r="J9595" s="78"/>
      <c r="K9595" s="80">
        <v>1</v>
      </c>
    </row>
    <row r="9596" spans="2:11" x14ac:dyDescent="0.3">
      <c r="B9596" s="75">
        <v>44663</v>
      </c>
      <c r="C9596" s="76">
        <v>45063</v>
      </c>
      <c r="D9596" s="77">
        <v>27</v>
      </c>
      <c r="E9596" s="77">
        <v>4</v>
      </c>
      <c r="F9596" s="78"/>
      <c r="G9596" s="79">
        <v>45063.341307870374</v>
      </c>
      <c r="H9596" s="77">
        <v>170</v>
      </c>
      <c r="I9596" s="76">
        <v>45063.96875</v>
      </c>
      <c r="J9596" s="78"/>
      <c r="K9596" s="80">
        <v>1</v>
      </c>
    </row>
    <row r="9597" spans="2:11" x14ac:dyDescent="0.3">
      <c r="B9597" s="75">
        <v>44664</v>
      </c>
      <c r="C9597" s="76">
        <v>45063</v>
      </c>
      <c r="D9597" s="77">
        <v>1283</v>
      </c>
      <c r="E9597" s="77">
        <v>4</v>
      </c>
      <c r="F9597" s="78"/>
      <c r="G9597" s="79">
        <v>45063.354039351856</v>
      </c>
      <c r="H9597" s="77">
        <v>177</v>
      </c>
      <c r="I9597" s="76">
        <v>45063.96875</v>
      </c>
      <c r="J9597" s="78"/>
      <c r="K9597" s="80">
        <v>1</v>
      </c>
    </row>
    <row r="9598" spans="2:11" x14ac:dyDescent="0.3">
      <c r="B9598" s="75">
        <v>44665</v>
      </c>
      <c r="C9598" s="76">
        <v>45063</v>
      </c>
      <c r="D9598" s="77">
        <v>419</v>
      </c>
      <c r="E9598" s="77">
        <v>5</v>
      </c>
      <c r="F9598" s="78"/>
      <c r="G9598" s="79">
        <v>45063.367812500001</v>
      </c>
      <c r="H9598" s="77">
        <v>173</v>
      </c>
      <c r="I9598" s="76">
        <v>45063.96875</v>
      </c>
      <c r="J9598" s="78"/>
      <c r="K9598" s="80">
        <v>1</v>
      </c>
    </row>
    <row r="9599" spans="2:11" x14ac:dyDescent="0.3">
      <c r="B9599" s="75">
        <v>44666</v>
      </c>
      <c r="C9599" s="76">
        <v>45063</v>
      </c>
      <c r="D9599" s="77">
        <v>112</v>
      </c>
      <c r="E9599" s="77">
        <v>5</v>
      </c>
      <c r="F9599" s="78"/>
      <c r="G9599" s="79">
        <v>45063.376006944447</v>
      </c>
      <c r="H9599" s="77">
        <v>173</v>
      </c>
      <c r="I9599" s="76">
        <v>45063.96875</v>
      </c>
      <c r="J9599" s="78"/>
      <c r="K9599" s="80">
        <v>1</v>
      </c>
    </row>
    <row r="9600" spans="2:11" x14ac:dyDescent="0.3">
      <c r="B9600" s="75">
        <v>44667</v>
      </c>
      <c r="C9600" s="76">
        <v>45063</v>
      </c>
      <c r="D9600" s="77">
        <v>921</v>
      </c>
      <c r="E9600" s="77">
        <v>3</v>
      </c>
      <c r="F9600" s="78"/>
      <c r="G9600" s="79">
        <v>45063.389155092598</v>
      </c>
      <c r="H9600" s="77">
        <v>179</v>
      </c>
      <c r="I9600" s="76">
        <v>45063.96875</v>
      </c>
      <c r="J9600" s="78"/>
      <c r="K9600" s="80">
        <v>1</v>
      </c>
    </row>
    <row r="9601" spans="2:11" x14ac:dyDescent="0.3">
      <c r="B9601" s="75">
        <v>44668</v>
      </c>
      <c r="C9601" s="76">
        <v>45063</v>
      </c>
      <c r="D9601" s="77">
        <v>214</v>
      </c>
      <c r="E9601" s="77">
        <v>1</v>
      </c>
      <c r="F9601" s="78"/>
      <c r="G9601" s="79">
        <v>45063.400439814817</v>
      </c>
      <c r="H9601" s="77">
        <v>170</v>
      </c>
      <c r="I9601" s="76">
        <v>45063.96875</v>
      </c>
      <c r="J9601" s="78"/>
      <c r="K9601" s="80">
        <v>1</v>
      </c>
    </row>
    <row r="9602" spans="2:11" x14ac:dyDescent="0.3">
      <c r="B9602" s="75">
        <v>44669</v>
      </c>
      <c r="C9602" s="76">
        <v>45063</v>
      </c>
      <c r="D9602" s="77">
        <v>923</v>
      </c>
      <c r="E9602" s="77">
        <v>4</v>
      </c>
      <c r="F9602" s="78"/>
      <c r="G9602" s="79">
        <v>45063.416446759264</v>
      </c>
      <c r="H9602" s="77">
        <v>141</v>
      </c>
      <c r="I9602" s="76">
        <v>45063.96875</v>
      </c>
      <c r="J9602" s="78"/>
      <c r="K9602" s="80">
        <v>1</v>
      </c>
    </row>
    <row r="9603" spans="2:11" x14ac:dyDescent="0.3">
      <c r="B9603" s="75">
        <v>44670</v>
      </c>
      <c r="C9603" s="76">
        <v>45063</v>
      </c>
      <c r="D9603" s="77">
        <v>801</v>
      </c>
      <c r="E9603" s="77">
        <v>3</v>
      </c>
      <c r="F9603" s="78"/>
      <c r="G9603" s="79">
        <v>45063.430243055562</v>
      </c>
      <c r="H9603" s="77">
        <v>165</v>
      </c>
      <c r="I9603" s="76">
        <v>45063.96875</v>
      </c>
      <c r="J9603" s="78"/>
      <c r="K9603" s="80">
        <v>1</v>
      </c>
    </row>
    <row r="9604" spans="2:11" x14ac:dyDescent="0.3">
      <c r="B9604" s="75">
        <v>44671</v>
      </c>
      <c r="C9604" s="76">
        <v>45063</v>
      </c>
      <c r="D9604" s="77">
        <v>1029</v>
      </c>
      <c r="E9604" s="77">
        <v>6</v>
      </c>
      <c r="F9604" s="78"/>
      <c r="G9604" s="79">
        <v>45063.445868055562</v>
      </c>
      <c r="H9604" s="77">
        <v>149</v>
      </c>
      <c r="I9604" s="76">
        <v>45063.96875</v>
      </c>
      <c r="J9604" s="78"/>
      <c r="K9604" s="80">
        <v>1</v>
      </c>
    </row>
    <row r="9605" spans="2:11" x14ac:dyDescent="0.3">
      <c r="B9605" s="75">
        <v>44672</v>
      </c>
      <c r="C9605" s="76">
        <v>45063</v>
      </c>
      <c r="D9605" s="77">
        <v>614</v>
      </c>
      <c r="E9605" s="77">
        <v>4</v>
      </c>
      <c r="F9605" s="78"/>
      <c r="G9605" s="79">
        <v>45063.455972222226</v>
      </c>
      <c r="H9605" s="77">
        <v>159</v>
      </c>
      <c r="I9605" s="76">
        <v>45063.96875</v>
      </c>
      <c r="J9605" s="78"/>
      <c r="K9605" s="80">
        <v>1</v>
      </c>
    </row>
    <row r="9606" spans="2:11" x14ac:dyDescent="0.3">
      <c r="B9606" s="75">
        <v>44673</v>
      </c>
      <c r="C9606" s="76">
        <v>45063</v>
      </c>
      <c r="D9606" s="77">
        <v>610</v>
      </c>
      <c r="E9606" s="77">
        <v>2</v>
      </c>
      <c r="F9606" s="78"/>
      <c r="G9606" s="79">
        <v>45063.464120370372</v>
      </c>
      <c r="H9606" s="77">
        <v>163</v>
      </c>
      <c r="I9606" s="76">
        <v>45063.96875</v>
      </c>
      <c r="J9606" s="78"/>
      <c r="K9606" s="80">
        <v>1</v>
      </c>
    </row>
    <row r="9607" spans="2:11" x14ac:dyDescent="0.3">
      <c r="B9607" s="75">
        <v>44674</v>
      </c>
      <c r="C9607" s="76">
        <v>45063</v>
      </c>
      <c r="D9607" s="77">
        <v>1031</v>
      </c>
      <c r="E9607" s="77">
        <v>1</v>
      </c>
      <c r="F9607" s="78"/>
      <c r="G9607" s="79">
        <v>45063.475601851853</v>
      </c>
      <c r="H9607" s="77">
        <v>153</v>
      </c>
      <c r="I9607" s="76">
        <v>45063.96875</v>
      </c>
      <c r="J9607" s="78"/>
      <c r="K9607" s="80">
        <v>1</v>
      </c>
    </row>
    <row r="9608" spans="2:11" x14ac:dyDescent="0.3">
      <c r="B9608" s="75">
        <v>44675</v>
      </c>
      <c r="C9608" s="76">
        <v>45063</v>
      </c>
      <c r="D9608" s="77">
        <v>714</v>
      </c>
      <c r="E9608" s="77">
        <v>4</v>
      </c>
      <c r="F9608" s="78"/>
      <c r="G9608" s="79">
        <v>45063.488344907411</v>
      </c>
      <c r="H9608" s="77">
        <v>157</v>
      </c>
      <c r="I9608" s="76">
        <v>45063.96875</v>
      </c>
      <c r="J9608" s="78"/>
      <c r="K9608" s="80">
        <v>1</v>
      </c>
    </row>
    <row r="9609" spans="2:11" x14ac:dyDescent="0.3">
      <c r="B9609" s="75">
        <v>44676</v>
      </c>
      <c r="C9609" s="76">
        <v>45063</v>
      </c>
      <c r="D9609" s="77">
        <v>179</v>
      </c>
      <c r="E9609" s="77">
        <v>5</v>
      </c>
      <c r="F9609" s="78"/>
      <c r="G9609" s="79">
        <v>45063.499062500006</v>
      </c>
      <c r="H9609" s="77">
        <v>160</v>
      </c>
      <c r="I9609" s="76">
        <v>45063.96875</v>
      </c>
      <c r="J9609" s="78"/>
      <c r="K9609" s="80">
        <v>1</v>
      </c>
    </row>
    <row r="9610" spans="2:11" x14ac:dyDescent="0.3">
      <c r="B9610" s="75">
        <v>44677</v>
      </c>
      <c r="C9610" s="76">
        <v>45063</v>
      </c>
      <c r="D9610" s="77">
        <v>1318</v>
      </c>
      <c r="E9610" s="77">
        <v>2</v>
      </c>
      <c r="F9610" s="78"/>
      <c r="G9610" s="79">
        <v>45063.509432870378</v>
      </c>
      <c r="H9610" s="77">
        <v>176</v>
      </c>
      <c r="I9610" s="76">
        <v>45063.96875</v>
      </c>
      <c r="J9610" s="78"/>
      <c r="K9610" s="80">
        <v>1</v>
      </c>
    </row>
    <row r="9611" spans="2:11" x14ac:dyDescent="0.3">
      <c r="B9611" s="75">
        <v>44678</v>
      </c>
      <c r="C9611" s="76">
        <v>45063</v>
      </c>
      <c r="D9611" s="77">
        <v>631</v>
      </c>
      <c r="E9611" s="77">
        <v>1</v>
      </c>
      <c r="F9611" s="78"/>
      <c r="G9611" s="79">
        <v>45063.519918981488</v>
      </c>
      <c r="H9611" s="77">
        <v>177</v>
      </c>
      <c r="I9611" s="76">
        <v>45063.96875</v>
      </c>
      <c r="J9611" s="78"/>
      <c r="K9611" s="80">
        <v>1</v>
      </c>
    </row>
    <row r="9612" spans="2:11" x14ac:dyDescent="0.3">
      <c r="B9612" s="75">
        <v>44679</v>
      </c>
      <c r="C9612" s="76">
        <v>45063</v>
      </c>
      <c r="D9612" s="77">
        <v>521</v>
      </c>
      <c r="E9612" s="77">
        <v>2</v>
      </c>
      <c r="F9612" s="78"/>
      <c r="G9612" s="79">
        <v>45063.52887731482</v>
      </c>
      <c r="H9612" s="77">
        <v>169</v>
      </c>
      <c r="I9612" s="76">
        <v>45063.96875</v>
      </c>
      <c r="J9612" s="78"/>
      <c r="K9612" s="80">
        <v>1</v>
      </c>
    </row>
    <row r="9613" spans="2:11" x14ac:dyDescent="0.3">
      <c r="B9613" s="75">
        <v>44680</v>
      </c>
      <c r="C9613" s="76">
        <v>45063</v>
      </c>
      <c r="D9613" s="77">
        <v>103</v>
      </c>
      <c r="E9613" s="77">
        <v>6</v>
      </c>
      <c r="F9613" s="78"/>
      <c r="G9613" s="79">
        <v>45063.541180555563</v>
      </c>
      <c r="H9613" s="77">
        <v>163</v>
      </c>
      <c r="I9613" s="76">
        <v>45063.96875</v>
      </c>
      <c r="J9613" s="78"/>
      <c r="K9613" s="80">
        <v>1</v>
      </c>
    </row>
    <row r="9614" spans="2:11" x14ac:dyDescent="0.3">
      <c r="B9614" s="75">
        <v>44681</v>
      </c>
      <c r="C9614" s="76">
        <v>45063</v>
      </c>
      <c r="D9614" s="77">
        <v>815</v>
      </c>
      <c r="E9614" s="77">
        <v>1</v>
      </c>
      <c r="F9614" s="78"/>
      <c r="G9614" s="79">
        <v>45063.549699074079</v>
      </c>
      <c r="H9614" s="77">
        <v>153</v>
      </c>
      <c r="I9614" s="76">
        <v>45063.96875</v>
      </c>
      <c r="J9614" s="78"/>
      <c r="K9614" s="80">
        <v>1</v>
      </c>
    </row>
    <row r="9615" spans="2:11" x14ac:dyDescent="0.3">
      <c r="B9615" s="75">
        <v>44682</v>
      </c>
      <c r="C9615" s="76">
        <v>45063</v>
      </c>
      <c r="D9615" s="77">
        <v>1094</v>
      </c>
      <c r="E9615" s="77">
        <v>5</v>
      </c>
      <c r="F9615" s="78"/>
      <c r="G9615" s="79">
        <v>45063.561840277784</v>
      </c>
      <c r="H9615" s="77">
        <v>145</v>
      </c>
      <c r="I9615" s="76">
        <v>45063.96875</v>
      </c>
      <c r="J9615" s="78"/>
      <c r="K9615" s="80">
        <v>1</v>
      </c>
    </row>
    <row r="9616" spans="2:11" x14ac:dyDescent="0.3">
      <c r="B9616" s="75">
        <v>44683</v>
      </c>
      <c r="C9616" s="76">
        <v>45063</v>
      </c>
      <c r="D9616" s="77">
        <v>1208</v>
      </c>
      <c r="E9616" s="77">
        <v>3</v>
      </c>
      <c r="F9616" s="78"/>
      <c r="G9616" s="79">
        <v>45063.572013888894</v>
      </c>
      <c r="H9616" s="77">
        <v>162</v>
      </c>
      <c r="I9616" s="76">
        <v>45063.96875</v>
      </c>
      <c r="J9616" s="78"/>
      <c r="K9616" s="80">
        <v>1</v>
      </c>
    </row>
    <row r="9617" spans="2:11" x14ac:dyDescent="0.3">
      <c r="B9617" s="75">
        <v>44684</v>
      </c>
      <c r="C9617" s="76">
        <v>45063</v>
      </c>
      <c r="D9617" s="77">
        <v>1152</v>
      </c>
      <c r="E9617" s="77">
        <v>1</v>
      </c>
      <c r="F9617" s="78"/>
      <c r="G9617" s="79">
        <v>45063.580277777779</v>
      </c>
      <c r="H9617" s="77">
        <v>169</v>
      </c>
      <c r="I9617" s="76">
        <v>45063.96875</v>
      </c>
      <c r="J9617" s="78"/>
      <c r="K9617" s="80">
        <v>1</v>
      </c>
    </row>
    <row r="9618" spans="2:11" x14ac:dyDescent="0.3">
      <c r="B9618" s="75">
        <v>44685</v>
      </c>
      <c r="C9618" s="76">
        <v>45063</v>
      </c>
      <c r="D9618" s="77">
        <v>742</v>
      </c>
      <c r="E9618" s="77">
        <v>5</v>
      </c>
      <c r="F9618" s="78"/>
      <c r="G9618" s="79">
        <v>45063.594016203708</v>
      </c>
      <c r="H9618" s="77">
        <v>179</v>
      </c>
      <c r="I9618" s="76">
        <v>45063.96875</v>
      </c>
      <c r="J9618" s="78"/>
      <c r="K9618" s="80">
        <v>1</v>
      </c>
    </row>
    <row r="9619" spans="2:11" x14ac:dyDescent="0.3">
      <c r="B9619" s="75">
        <v>44686</v>
      </c>
      <c r="C9619" s="76">
        <v>45063</v>
      </c>
      <c r="D9619" s="77">
        <v>415</v>
      </c>
      <c r="E9619" s="77">
        <v>4</v>
      </c>
      <c r="F9619" s="78"/>
      <c r="G9619" s="79">
        <v>45063.606041666673</v>
      </c>
      <c r="H9619" s="77">
        <v>148</v>
      </c>
      <c r="I9619" s="76">
        <v>45063.96875</v>
      </c>
      <c r="J9619" s="78"/>
      <c r="K9619" s="80">
        <v>1</v>
      </c>
    </row>
    <row r="9620" spans="2:11" x14ac:dyDescent="0.3">
      <c r="B9620" s="75">
        <v>44687</v>
      </c>
      <c r="C9620" s="76">
        <v>45063</v>
      </c>
      <c r="D9620" s="77">
        <v>1304</v>
      </c>
      <c r="E9620" s="77">
        <v>2</v>
      </c>
      <c r="F9620" s="78"/>
      <c r="G9620" s="79">
        <v>45063.616516203707</v>
      </c>
      <c r="H9620" s="77">
        <v>145</v>
      </c>
      <c r="I9620" s="76">
        <v>45063.96875</v>
      </c>
      <c r="J9620" s="78"/>
      <c r="K9620" s="80">
        <v>1</v>
      </c>
    </row>
    <row r="9621" spans="2:11" x14ac:dyDescent="0.3">
      <c r="B9621" s="75">
        <v>44688</v>
      </c>
      <c r="C9621" s="76">
        <v>45063</v>
      </c>
      <c r="D9621" s="77">
        <v>71</v>
      </c>
      <c r="E9621" s="77">
        <v>2</v>
      </c>
      <c r="F9621" s="78"/>
      <c r="G9621" s="79">
        <v>45063.631724537037</v>
      </c>
      <c r="H9621" s="77">
        <v>150</v>
      </c>
      <c r="I9621" s="76">
        <v>45063.96875</v>
      </c>
      <c r="J9621" s="78"/>
      <c r="K9621" s="80">
        <v>1</v>
      </c>
    </row>
    <row r="9622" spans="2:11" x14ac:dyDescent="0.3">
      <c r="B9622" s="75">
        <v>44689</v>
      </c>
      <c r="C9622" s="76">
        <v>45063</v>
      </c>
      <c r="D9622" s="77">
        <v>826</v>
      </c>
      <c r="E9622" s="77">
        <v>3</v>
      </c>
      <c r="F9622" s="78"/>
      <c r="G9622" s="79">
        <v>45063.640694444446</v>
      </c>
      <c r="H9622" s="77">
        <v>169</v>
      </c>
      <c r="I9622" s="76">
        <v>45063.96875</v>
      </c>
      <c r="J9622" s="78"/>
      <c r="K9622" s="80">
        <v>1</v>
      </c>
    </row>
    <row r="9623" spans="2:11" x14ac:dyDescent="0.3">
      <c r="B9623" s="75">
        <v>44690</v>
      </c>
      <c r="C9623" s="76">
        <v>45063</v>
      </c>
      <c r="D9623" s="77">
        <v>938</v>
      </c>
      <c r="E9623" s="77">
        <v>1</v>
      </c>
      <c r="F9623" s="78"/>
      <c r="G9623" s="79">
        <v>45063.654398148152</v>
      </c>
      <c r="H9623" s="77">
        <v>152</v>
      </c>
      <c r="I9623" s="76">
        <v>45063.96875</v>
      </c>
      <c r="J9623" s="78"/>
      <c r="K9623" s="80">
        <v>1</v>
      </c>
    </row>
    <row r="9624" spans="2:11" x14ac:dyDescent="0.3">
      <c r="B9624" s="75">
        <v>44691</v>
      </c>
      <c r="C9624" s="76">
        <v>45063</v>
      </c>
      <c r="D9624" s="77">
        <v>641</v>
      </c>
      <c r="E9624" s="77">
        <v>2</v>
      </c>
      <c r="F9624" s="78"/>
      <c r="G9624" s="79">
        <v>45063.666423611117</v>
      </c>
      <c r="H9624" s="77">
        <v>141</v>
      </c>
      <c r="I9624" s="76">
        <v>45063.96875</v>
      </c>
      <c r="J9624" s="78"/>
      <c r="K9624" s="80">
        <v>1</v>
      </c>
    </row>
    <row r="9625" spans="2:11" x14ac:dyDescent="0.3">
      <c r="B9625" s="75">
        <v>44692</v>
      </c>
      <c r="C9625" s="76">
        <v>45063</v>
      </c>
      <c r="D9625" s="77">
        <v>433</v>
      </c>
      <c r="E9625" s="77">
        <v>3</v>
      </c>
      <c r="F9625" s="78"/>
      <c r="G9625" s="79">
        <v>45063.68104166667</v>
      </c>
      <c r="H9625" s="77">
        <v>146</v>
      </c>
      <c r="I9625" s="76">
        <v>45063.96875</v>
      </c>
      <c r="J9625" s="78"/>
      <c r="K9625" s="80">
        <v>1</v>
      </c>
    </row>
    <row r="9626" spans="2:11" x14ac:dyDescent="0.3">
      <c r="B9626" s="75">
        <v>44693</v>
      </c>
      <c r="C9626" s="76">
        <v>45063</v>
      </c>
      <c r="D9626" s="77">
        <v>490</v>
      </c>
      <c r="E9626" s="77">
        <v>6</v>
      </c>
      <c r="F9626" s="78"/>
      <c r="G9626" s="79">
        <v>45063.689444444448</v>
      </c>
      <c r="H9626" s="77">
        <v>162</v>
      </c>
      <c r="I9626" s="76">
        <v>45063.96875</v>
      </c>
      <c r="J9626" s="78"/>
      <c r="K9626" s="80">
        <v>1</v>
      </c>
    </row>
    <row r="9627" spans="2:11" x14ac:dyDescent="0.3">
      <c r="B9627" s="75">
        <v>44694</v>
      </c>
      <c r="C9627" s="76">
        <v>45063</v>
      </c>
      <c r="D9627" s="77">
        <v>669</v>
      </c>
      <c r="E9627" s="77">
        <v>5</v>
      </c>
      <c r="F9627" s="78"/>
      <c r="G9627" s="79">
        <v>45063.700023148151</v>
      </c>
      <c r="H9627" s="77">
        <v>171</v>
      </c>
      <c r="I9627" s="76">
        <v>45063.96875</v>
      </c>
      <c r="J9627" s="78"/>
      <c r="K9627" s="80">
        <v>1</v>
      </c>
    </row>
    <row r="9628" spans="2:11" x14ac:dyDescent="0.3">
      <c r="B9628" s="75">
        <v>44695</v>
      </c>
      <c r="C9628" s="76">
        <v>45063</v>
      </c>
      <c r="D9628" s="77">
        <v>37</v>
      </c>
      <c r="E9628" s="77">
        <v>4</v>
      </c>
      <c r="F9628" s="78"/>
      <c r="G9628" s="79">
        <v>45063.711875000001</v>
      </c>
      <c r="H9628" s="77">
        <v>143</v>
      </c>
      <c r="I9628" s="76">
        <v>45063.96875</v>
      </c>
      <c r="J9628" s="78"/>
      <c r="K9628" s="80">
        <v>1</v>
      </c>
    </row>
    <row r="9629" spans="2:11" x14ac:dyDescent="0.3">
      <c r="B9629" s="75">
        <v>44696</v>
      </c>
      <c r="C9629" s="76">
        <v>45063</v>
      </c>
      <c r="D9629" s="77">
        <v>1305</v>
      </c>
      <c r="E9629" s="77">
        <v>3</v>
      </c>
      <c r="F9629" s="78"/>
      <c r="G9629" s="79">
        <v>45063.725428240745</v>
      </c>
      <c r="H9629" s="77">
        <v>162</v>
      </c>
      <c r="I9629" s="76">
        <v>45063.96875</v>
      </c>
      <c r="J9629" s="78"/>
      <c r="K9629" s="80">
        <v>1</v>
      </c>
    </row>
    <row r="9630" spans="2:11" x14ac:dyDescent="0.3">
      <c r="B9630" s="75">
        <v>44697</v>
      </c>
      <c r="C9630" s="76">
        <v>45063</v>
      </c>
      <c r="D9630" s="77">
        <v>808</v>
      </c>
      <c r="E9630" s="77">
        <v>3</v>
      </c>
      <c r="F9630" s="78"/>
      <c r="G9630" s="79">
        <v>45063.735914351855</v>
      </c>
      <c r="H9630" s="77">
        <v>175</v>
      </c>
      <c r="I9630" s="76">
        <v>45063.96875</v>
      </c>
      <c r="J9630" s="78"/>
      <c r="K9630" s="80">
        <v>1</v>
      </c>
    </row>
    <row r="9631" spans="2:11" x14ac:dyDescent="0.3">
      <c r="B9631" s="75">
        <v>44698</v>
      </c>
      <c r="C9631" s="76">
        <v>45063</v>
      </c>
      <c r="D9631" s="77">
        <v>427</v>
      </c>
      <c r="E9631" s="77">
        <v>6</v>
      </c>
      <c r="F9631" s="78"/>
      <c r="G9631" s="79">
        <v>45063.748437500006</v>
      </c>
      <c r="H9631" s="77">
        <v>140</v>
      </c>
      <c r="I9631" s="76">
        <v>45063.96875</v>
      </c>
      <c r="J9631" s="78"/>
      <c r="K9631" s="80">
        <v>1</v>
      </c>
    </row>
    <row r="9632" spans="2:11" x14ac:dyDescent="0.3">
      <c r="B9632" s="75">
        <v>44699</v>
      </c>
      <c r="C9632" s="76">
        <v>45063</v>
      </c>
      <c r="D9632" s="77">
        <v>1317</v>
      </c>
      <c r="E9632" s="77">
        <v>3</v>
      </c>
      <c r="F9632" s="78"/>
      <c r="G9632" s="79">
        <v>45063.761886574081</v>
      </c>
      <c r="H9632" s="77">
        <v>163</v>
      </c>
      <c r="I9632" s="76">
        <v>45063.96875</v>
      </c>
      <c r="J9632" s="78"/>
      <c r="K9632" s="80">
        <v>1</v>
      </c>
    </row>
    <row r="9633" spans="2:11" x14ac:dyDescent="0.3">
      <c r="B9633" s="75">
        <v>44700</v>
      </c>
      <c r="C9633" s="76">
        <v>45063</v>
      </c>
      <c r="D9633" s="77">
        <v>355</v>
      </c>
      <c r="E9633" s="77">
        <v>1</v>
      </c>
      <c r="F9633" s="78"/>
      <c r="G9633" s="79">
        <v>45063.771273148152</v>
      </c>
      <c r="H9633" s="77">
        <v>168</v>
      </c>
      <c r="I9633" s="76">
        <v>45063.96875</v>
      </c>
      <c r="J9633" s="78"/>
      <c r="K9633" s="80">
        <v>1</v>
      </c>
    </row>
    <row r="9634" spans="2:11" x14ac:dyDescent="0.3">
      <c r="B9634" s="75">
        <v>44701</v>
      </c>
      <c r="C9634" s="76">
        <v>45063</v>
      </c>
      <c r="D9634" s="77">
        <v>1181</v>
      </c>
      <c r="E9634" s="77">
        <v>5</v>
      </c>
      <c r="F9634" s="78"/>
      <c r="G9634" s="79">
        <v>45063.785138888896</v>
      </c>
      <c r="H9634" s="77">
        <v>161</v>
      </c>
      <c r="I9634" s="76">
        <v>45063.96875</v>
      </c>
      <c r="J9634" s="78"/>
      <c r="K9634" s="80">
        <v>1</v>
      </c>
    </row>
    <row r="9635" spans="2:11" x14ac:dyDescent="0.3">
      <c r="B9635" s="75">
        <v>44702</v>
      </c>
      <c r="C9635" s="76">
        <v>45063</v>
      </c>
      <c r="D9635" s="77">
        <v>81</v>
      </c>
      <c r="E9635" s="77">
        <v>3</v>
      </c>
      <c r="F9635" s="78"/>
      <c r="G9635" s="79">
        <v>45063.798125000008</v>
      </c>
      <c r="H9635" s="77">
        <v>150</v>
      </c>
      <c r="I9635" s="76">
        <v>45063.96875</v>
      </c>
      <c r="J9635" s="78"/>
      <c r="K9635" s="80">
        <v>1</v>
      </c>
    </row>
    <row r="9636" spans="2:11" x14ac:dyDescent="0.3">
      <c r="B9636" s="75">
        <v>44703</v>
      </c>
      <c r="C9636" s="76">
        <v>45063</v>
      </c>
      <c r="D9636" s="77">
        <v>629</v>
      </c>
      <c r="E9636" s="77">
        <v>2</v>
      </c>
      <c r="F9636" s="78"/>
      <c r="G9636" s="79">
        <v>45063.809317129635</v>
      </c>
      <c r="H9636" s="77">
        <v>163</v>
      </c>
      <c r="I9636" s="76">
        <v>45063.96875</v>
      </c>
      <c r="J9636" s="78"/>
      <c r="K9636" s="80">
        <v>1</v>
      </c>
    </row>
    <row r="9637" spans="2:11" x14ac:dyDescent="0.3">
      <c r="B9637" s="75">
        <v>44704</v>
      </c>
      <c r="C9637" s="76">
        <v>45063</v>
      </c>
      <c r="D9637" s="77">
        <v>120</v>
      </c>
      <c r="E9637" s="77">
        <v>6</v>
      </c>
      <c r="F9637" s="78"/>
      <c r="G9637" s="79">
        <v>45063.821273148154</v>
      </c>
      <c r="H9637" s="77">
        <v>178</v>
      </c>
      <c r="I9637" s="76">
        <v>45063.96875</v>
      </c>
      <c r="J9637" s="78"/>
      <c r="K9637" s="80">
        <v>1</v>
      </c>
    </row>
    <row r="9638" spans="2:11" x14ac:dyDescent="0.3">
      <c r="B9638" s="75">
        <v>44705</v>
      </c>
      <c r="C9638" s="76">
        <v>45063</v>
      </c>
      <c r="D9638" s="77">
        <v>597</v>
      </c>
      <c r="E9638" s="77">
        <v>5</v>
      </c>
      <c r="F9638" s="78"/>
      <c r="G9638" s="79">
        <v>45063.836284722231</v>
      </c>
      <c r="H9638" s="77">
        <v>167</v>
      </c>
      <c r="I9638" s="76">
        <v>45063.96875</v>
      </c>
      <c r="J9638" s="78"/>
      <c r="K9638" s="80">
        <v>1</v>
      </c>
    </row>
    <row r="9639" spans="2:11" x14ac:dyDescent="0.3">
      <c r="B9639" s="75">
        <v>44706</v>
      </c>
      <c r="C9639" s="76">
        <v>45063</v>
      </c>
      <c r="D9639" s="77">
        <v>770</v>
      </c>
      <c r="E9639" s="77">
        <v>2</v>
      </c>
      <c r="F9639" s="78"/>
      <c r="G9639" s="79">
        <v>45063.846585648156</v>
      </c>
      <c r="H9639" s="77">
        <v>177</v>
      </c>
      <c r="I9639" s="76">
        <v>45063.96875</v>
      </c>
      <c r="J9639" s="78"/>
      <c r="K9639" s="80">
        <v>1</v>
      </c>
    </row>
    <row r="9640" spans="2:11" x14ac:dyDescent="0.3">
      <c r="B9640" s="75">
        <v>44707</v>
      </c>
      <c r="C9640" s="76">
        <v>45063</v>
      </c>
      <c r="D9640" s="77">
        <v>459</v>
      </c>
      <c r="E9640" s="77">
        <v>4</v>
      </c>
      <c r="F9640" s="78"/>
      <c r="G9640" s="79">
        <v>45063.858576388899</v>
      </c>
      <c r="H9640" s="77">
        <v>160</v>
      </c>
      <c r="I9640" s="76">
        <v>45063.96875</v>
      </c>
      <c r="J9640" s="78"/>
      <c r="K9640" s="80">
        <v>1</v>
      </c>
    </row>
    <row r="9641" spans="2:11" x14ac:dyDescent="0.3">
      <c r="B9641" s="75">
        <v>44708</v>
      </c>
      <c r="C9641" s="76">
        <v>45063</v>
      </c>
      <c r="D9641" s="77">
        <v>547</v>
      </c>
      <c r="E9641" s="77">
        <v>4</v>
      </c>
      <c r="F9641" s="78"/>
      <c r="G9641" s="79">
        <v>45063.874560185192</v>
      </c>
      <c r="H9641" s="77">
        <v>141</v>
      </c>
      <c r="I9641" s="76">
        <v>45063.96875</v>
      </c>
      <c r="J9641" s="78"/>
      <c r="K9641" s="80">
        <v>1</v>
      </c>
    </row>
    <row r="9642" spans="2:11" x14ac:dyDescent="0.3">
      <c r="B9642" s="75">
        <v>44709</v>
      </c>
      <c r="C9642" s="76">
        <v>45063</v>
      </c>
      <c r="D9642" s="77">
        <v>638</v>
      </c>
      <c r="E9642" s="77">
        <v>3</v>
      </c>
      <c r="F9642" s="78"/>
      <c r="G9642" s="79">
        <v>45063.888402777782</v>
      </c>
      <c r="H9642" s="77">
        <v>142</v>
      </c>
      <c r="I9642" s="76">
        <v>45063.96875</v>
      </c>
      <c r="J9642" s="78"/>
      <c r="K9642" s="80">
        <v>1</v>
      </c>
    </row>
    <row r="9643" spans="2:11" x14ac:dyDescent="0.3">
      <c r="B9643" s="75">
        <v>44710</v>
      </c>
      <c r="C9643" s="76">
        <v>45063</v>
      </c>
      <c r="D9643" s="77">
        <v>442</v>
      </c>
      <c r="E9643" s="77">
        <v>5</v>
      </c>
      <c r="F9643" s="78"/>
      <c r="G9643" s="79">
        <v>45063.900949074079</v>
      </c>
      <c r="H9643" s="77">
        <v>142</v>
      </c>
      <c r="I9643" s="76">
        <v>45063.96875</v>
      </c>
      <c r="J9643" s="78"/>
      <c r="K9643" s="80">
        <v>1</v>
      </c>
    </row>
    <row r="9644" spans="2:11" x14ac:dyDescent="0.3">
      <c r="B9644" s="75">
        <v>44711</v>
      </c>
      <c r="C9644" s="76">
        <v>45064</v>
      </c>
      <c r="D9644" s="77">
        <v>425</v>
      </c>
      <c r="E9644" s="77">
        <v>6</v>
      </c>
      <c r="F9644" s="78"/>
      <c r="G9644" s="79">
        <v>45064.333333333336</v>
      </c>
      <c r="H9644" s="77">
        <v>143</v>
      </c>
      <c r="I9644" s="76">
        <v>45064.96875</v>
      </c>
      <c r="J9644" s="78"/>
      <c r="K9644" s="80">
        <v>1</v>
      </c>
    </row>
    <row r="9645" spans="2:11" x14ac:dyDescent="0.3">
      <c r="B9645" s="75">
        <v>44712</v>
      </c>
      <c r="C9645" s="76">
        <v>45064</v>
      </c>
      <c r="D9645" s="77">
        <v>348</v>
      </c>
      <c r="E9645" s="77">
        <v>1</v>
      </c>
      <c r="F9645" s="78"/>
      <c r="G9645" s="79">
        <v>45064.348553240743</v>
      </c>
      <c r="H9645" s="77">
        <v>155</v>
      </c>
      <c r="I9645" s="76">
        <v>45064.96875</v>
      </c>
      <c r="J9645" s="78"/>
      <c r="K9645" s="80">
        <v>1</v>
      </c>
    </row>
    <row r="9646" spans="2:11" x14ac:dyDescent="0.3">
      <c r="B9646" s="75">
        <v>44713</v>
      </c>
      <c r="C9646" s="76">
        <v>45064</v>
      </c>
      <c r="D9646" s="77">
        <v>102</v>
      </c>
      <c r="E9646" s="77">
        <v>4</v>
      </c>
      <c r="F9646" s="78"/>
      <c r="G9646" s="79">
        <v>45064.35738425926</v>
      </c>
      <c r="H9646" s="77">
        <v>164</v>
      </c>
      <c r="I9646" s="76">
        <v>45064.96875</v>
      </c>
      <c r="J9646" s="78"/>
      <c r="K9646" s="80">
        <v>1</v>
      </c>
    </row>
    <row r="9647" spans="2:11" x14ac:dyDescent="0.3">
      <c r="B9647" s="75">
        <v>44714</v>
      </c>
      <c r="C9647" s="76">
        <v>45064</v>
      </c>
      <c r="D9647" s="77">
        <v>1159</v>
      </c>
      <c r="E9647" s="77">
        <v>4</v>
      </c>
      <c r="F9647" s="78"/>
      <c r="G9647" s="79">
        <v>45064.372696759259</v>
      </c>
      <c r="H9647" s="77">
        <v>170</v>
      </c>
      <c r="I9647" s="76">
        <v>45064.96875</v>
      </c>
      <c r="J9647" s="78"/>
      <c r="K9647" s="80">
        <v>1</v>
      </c>
    </row>
    <row r="9648" spans="2:11" x14ac:dyDescent="0.3">
      <c r="B9648" s="75">
        <v>44715</v>
      </c>
      <c r="C9648" s="76">
        <v>45064</v>
      </c>
      <c r="D9648" s="77">
        <v>852</v>
      </c>
      <c r="E9648" s="77">
        <v>3</v>
      </c>
      <c r="F9648" s="78"/>
      <c r="G9648" s="79">
        <v>45064.385729166665</v>
      </c>
      <c r="H9648" s="77">
        <v>166</v>
      </c>
      <c r="I9648" s="76">
        <v>45064.96875</v>
      </c>
      <c r="J9648" s="78"/>
      <c r="K9648" s="80">
        <v>1</v>
      </c>
    </row>
    <row r="9649" spans="2:11" x14ac:dyDescent="0.3">
      <c r="B9649" s="75">
        <v>44716</v>
      </c>
      <c r="C9649" s="76">
        <v>45064</v>
      </c>
      <c r="D9649" s="77">
        <v>1286</v>
      </c>
      <c r="E9649" s="77">
        <v>2</v>
      </c>
      <c r="F9649" s="78"/>
      <c r="G9649" s="79">
        <v>45064.400023148148</v>
      </c>
      <c r="H9649" s="77">
        <v>173</v>
      </c>
      <c r="I9649" s="76">
        <v>45064.96875</v>
      </c>
      <c r="J9649" s="78"/>
      <c r="K9649" s="80">
        <v>1</v>
      </c>
    </row>
    <row r="9650" spans="2:11" x14ac:dyDescent="0.3">
      <c r="B9650" s="75">
        <v>44717</v>
      </c>
      <c r="C9650" s="76">
        <v>45064</v>
      </c>
      <c r="D9650" s="77">
        <v>833</v>
      </c>
      <c r="E9650" s="77">
        <v>6</v>
      </c>
      <c r="F9650" s="78"/>
      <c r="G9650" s="79">
        <v>45064.411944444444</v>
      </c>
      <c r="H9650" s="77">
        <v>141</v>
      </c>
      <c r="I9650" s="76">
        <v>45064.96875</v>
      </c>
      <c r="J9650" s="78"/>
      <c r="K9650" s="80">
        <v>1</v>
      </c>
    </row>
    <row r="9651" spans="2:11" x14ac:dyDescent="0.3">
      <c r="B9651" s="75">
        <v>44718</v>
      </c>
      <c r="C9651" s="76">
        <v>45064</v>
      </c>
      <c r="D9651" s="77">
        <v>898</v>
      </c>
      <c r="E9651" s="77">
        <v>4</v>
      </c>
      <c r="F9651" s="78"/>
      <c r="G9651" s="79">
        <v>45064.42627314815</v>
      </c>
      <c r="H9651" s="77">
        <v>147</v>
      </c>
      <c r="I9651" s="76">
        <v>45064.96875</v>
      </c>
      <c r="J9651" s="78"/>
      <c r="K9651" s="80">
        <v>1</v>
      </c>
    </row>
    <row r="9652" spans="2:11" x14ac:dyDescent="0.3">
      <c r="B9652" s="75">
        <v>44719</v>
      </c>
      <c r="C9652" s="76">
        <v>45064</v>
      </c>
      <c r="D9652" s="77">
        <v>866</v>
      </c>
      <c r="E9652" s="77">
        <v>5</v>
      </c>
      <c r="F9652" s="78"/>
      <c r="G9652" s="79">
        <v>45064.435081018521</v>
      </c>
      <c r="H9652" s="77">
        <v>167</v>
      </c>
      <c r="I9652" s="76">
        <v>45064.96875</v>
      </c>
      <c r="J9652" s="78"/>
      <c r="K9652" s="80">
        <v>1</v>
      </c>
    </row>
    <row r="9653" spans="2:11" x14ac:dyDescent="0.3">
      <c r="B9653" s="75">
        <v>44720</v>
      </c>
      <c r="C9653" s="76">
        <v>45064</v>
      </c>
      <c r="D9653" s="77">
        <v>58</v>
      </c>
      <c r="E9653" s="77">
        <v>6</v>
      </c>
      <c r="F9653" s="78"/>
      <c r="G9653" s="79">
        <v>45064.446157407408</v>
      </c>
      <c r="H9653" s="77">
        <v>154</v>
      </c>
      <c r="I9653" s="76">
        <v>45064.96875</v>
      </c>
      <c r="J9653" s="78"/>
      <c r="K9653" s="80">
        <v>1</v>
      </c>
    </row>
    <row r="9654" spans="2:11" x14ac:dyDescent="0.3">
      <c r="B9654" s="75">
        <v>44721</v>
      </c>
      <c r="C9654" s="76">
        <v>45064</v>
      </c>
      <c r="D9654" s="77">
        <v>1297</v>
      </c>
      <c r="E9654" s="77">
        <v>6</v>
      </c>
      <c r="F9654" s="78"/>
      <c r="G9654" s="79">
        <v>45064.461516203708</v>
      </c>
      <c r="H9654" s="77">
        <v>165</v>
      </c>
      <c r="I9654" s="76">
        <v>45064.96875</v>
      </c>
      <c r="J9654" s="78"/>
      <c r="K9654" s="80">
        <v>1</v>
      </c>
    </row>
    <row r="9655" spans="2:11" x14ac:dyDescent="0.3">
      <c r="B9655" s="75">
        <v>44722</v>
      </c>
      <c r="C9655" s="76">
        <v>45064</v>
      </c>
      <c r="D9655" s="77">
        <v>744</v>
      </c>
      <c r="E9655" s="77">
        <v>4</v>
      </c>
      <c r="F9655" s="78"/>
      <c r="G9655" s="79">
        <v>45064.475833333338</v>
      </c>
      <c r="H9655" s="77">
        <v>170</v>
      </c>
      <c r="I9655" s="76">
        <v>45064.96875</v>
      </c>
      <c r="J9655" s="78"/>
      <c r="K9655" s="80">
        <v>1</v>
      </c>
    </row>
    <row r="9656" spans="2:11" x14ac:dyDescent="0.3">
      <c r="B9656" s="75">
        <v>44723</v>
      </c>
      <c r="C9656" s="76">
        <v>45064</v>
      </c>
      <c r="D9656" s="77">
        <v>1355</v>
      </c>
      <c r="E9656" s="77">
        <v>3</v>
      </c>
      <c r="F9656" s="78"/>
      <c r="G9656" s="79">
        <v>45064.490671296298</v>
      </c>
      <c r="H9656" s="77">
        <v>176</v>
      </c>
      <c r="I9656" s="76">
        <v>45064.96875</v>
      </c>
      <c r="J9656" s="78"/>
      <c r="K9656" s="80">
        <v>1</v>
      </c>
    </row>
    <row r="9657" spans="2:11" x14ac:dyDescent="0.3">
      <c r="B9657" s="75">
        <v>44724</v>
      </c>
      <c r="C9657" s="76">
        <v>45064</v>
      </c>
      <c r="D9657" s="77">
        <v>420</v>
      </c>
      <c r="E9657" s="77">
        <v>6</v>
      </c>
      <c r="F9657" s="78"/>
      <c r="G9657" s="79">
        <v>45064.499039351853</v>
      </c>
      <c r="H9657" s="77">
        <v>162</v>
      </c>
      <c r="I9657" s="76">
        <v>45064.96875</v>
      </c>
      <c r="J9657" s="78"/>
      <c r="K9657" s="80">
        <v>1</v>
      </c>
    </row>
    <row r="9658" spans="2:11" x14ac:dyDescent="0.3">
      <c r="B9658" s="75">
        <v>44725</v>
      </c>
      <c r="C9658" s="76">
        <v>45064</v>
      </c>
      <c r="D9658" s="77">
        <v>1396</v>
      </c>
      <c r="E9658" s="77">
        <v>4</v>
      </c>
      <c r="F9658" s="78"/>
      <c r="G9658" s="79">
        <v>45064.514085648152</v>
      </c>
      <c r="H9658" s="77">
        <v>175</v>
      </c>
      <c r="I9658" s="76">
        <v>45064.96875</v>
      </c>
      <c r="J9658" s="78"/>
      <c r="K9658" s="80">
        <v>1</v>
      </c>
    </row>
    <row r="9659" spans="2:11" x14ac:dyDescent="0.3">
      <c r="B9659" s="75">
        <v>44726</v>
      </c>
      <c r="C9659" s="76">
        <v>45064</v>
      </c>
      <c r="D9659" s="77">
        <v>634</v>
      </c>
      <c r="E9659" s="77">
        <v>2</v>
      </c>
      <c r="F9659" s="78"/>
      <c r="G9659" s="79">
        <v>45064.523472222223</v>
      </c>
      <c r="H9659" s="77">
        <v>168</v>
      </c>
      <c r="I9659" s="76">
        <v>45064.96875</v>
      </c>
      <c r="J9659" s="78"/>
      <c r="K9659" s="80">
        <v>1</v>
      </c>
    </row>
    <row r="9660" spans="2:11" x14ac:dyDescent="0.3">
      <c r="B9660" s="75">
        <v>44727</v>
      </c>
      <c r="C9660" s="76">
        <v>45064</v>
      </c>
      <c r="D9660" s="77">
        <v>337</v>
      </c>
      <c r="E9660" s="77">
        <v>5</v>
      </c>
      <c r="F9660" s="78"/>
      <c r="G9660" s="79">
        <v>45064.533807870372</v>
      </c>
      <c r="H9660" s="77">
        <v>174</v>
      </c>
      <c r="I9660" s="76">
        <v>45064.96875</v>
      </c>
      <c r="J9660" s="78"/>
      <c r="K9660" s="80">
        <v>1</v>
      </c>
    </row>
    <row r="9661" spans="2:11" x14ac:dyDescent="0.3">
      <c r="B9661" s="75">
        <v>44728</v>
      </c>
      <c r="C9661" s="76">
        <v>45064</v>
      </c>
      <c r="D9661" s="77">
        <v>917</v>
      </c>
      <c r="E9661" s="77">
        <v>5</v>
      </c>
      <c r="F9661" s="78"/>
      <c r="G9661" s="79">
        <v>45064.543287037035</v>
      </c>
      <c r="H9661" s="77">
        <v>172</v>
      </c>
      <c r="I9661" s="76">
        <v>45064.96875</v>
      </c>
      <c r="J9661" s="78"/>
      <c r="K9661" s="80">
        <v>1</v>
      </c>
    </row>
    <row r="9662" spans="2:11" x14ac:dyDescent="0.3">
      <c r="B9662" s="75">
        <v>44729</v>
      </c>
      <c r="C9662" s="76">
        <v>45064</v>
      </c>
      <c r="D9662" s="77">
        <v>640</v>
      </c>
      <c r="E9662" s="77">
        <v>4</v>
      </c>
      <c r="F9662" s="78"/>
      <c r="G9662" s="79">
        <v>45064.556550925925</v>
      </c>
      <c r="H9662" s="77">
        <v>173</v>
      </c>
      <c r="I9662" s="76">
        <v>45064.96875</v>
      </c>
      <c r="J9662" s="78"/>
      <c r="K9662" s="80">
        <v>1</v>
      </c>
    </row>
    <row r="9663" spans="2:11" x14ac:dyDescent="0.3">
      <c r="B9663" s="75">
        <v>44730</v>
      </c>
      <c r="C9663" s="76">
        <v>45064</v>
      </c>
      <c r="D9663" s="77">
        <v>729</v>
      </c>
      <c r="E9663" s="77">
        <v>5</v>
      </c>
      <c r="F9663" s="78"/>
      <c r="G9663" s="79">
        <v>45064.56590277778</v>
      </c>
      <c r="H9663" s="77">
        <v>168</v>
      </c>
      <c r="I9663" s="76">
        <v>45064.96875</v>
      </c>
      <c r="J9663" s="78"/>
      <c r="K9663" s="80">
        <v>1</v>
      </c>
    </row>
    <row r="9664" spans="2:11" x14ac:dyDescent="0.3">
      <c r="B9664" s="75">
        <v>44731</v>
      </c>
      <c r="C9664" s="76">
        <v>45064</v>
      </c>
      <c r="D9664" s="77">
        <v>1178</v>
      </c>
      <c r="E9664" s="77">
        <v>2</v>
      </c>
      <c r="F9664" s="78"/>
      <c r="G9664" s="79">
        <v>45064.578900462962</v>
      </c>
      <c r="H9664" s="77">
        <v>144</v>
      </c>
      <c r="I9664" s="76">
        <v>45064.96875</v>
      </c>
      <c r="J9664" s="78"/>
      <c r="K9664" s="80">
        <v>1</v>
      </c>
    </row>
    <row r="9665" spans="2:11" x14ac:dyDescent="0.3">
      <c r="B9665" s="75">
        <v>44732</v>
      </c>
      <c r="C9665" s="76">
        <v>45064</v>
      </c>
      <c r="D9665" s="77">
        <v>200</v>
      </c>
      <c r="E9665" s="77">
        <v>2</v>
      </c>
      <c r="F9665" s="78"/>
      <c r="G9665" s="79">
        <v>45064.594340277778</v>
      </c>
      <c r="H9665" s="77">
        <v>143</v>
      </c>
      <c r="I9665" s="76">
        <v>45064.96875</v>
      </c>
      <c r="J9665" s="78"/>
      <c r="K9665" s="80">
        <v>1</v>
      </c>
    </row>
    <row r="9666" spans="2:11" x14ac:dyDescent="0.3">
      <c r="B9666" s="75">
        <v>44733</v>
      </c>
      <c r="C9666" s="76">
        <v>45064</v>
      </c>
      <c r="D9666" s="77">
        <v>908</v>
      </c>
      <c r="E9666" s="77">
        <v>5</v>
      </c>
      <c r="F9666" s="78"/>
      <c r="G9666" s="79">
        <v>45064.603726851848</v>
      </c>
      <c r="H9666" s="77">
        <v>163</v>
      </c>
      <c r="I9666" s="76">
        <v>45064.96875</v>
      </c>
      <c r="J9666" s="78"/>
      <c r="K9666" s="80">
        <v>1</v>
      </c>
    </row>
    <row r="9667" spans="2:11" x14ac:dyDescent="0.3">
      <c r="B9667" s="75">
        <v>44734</v>
      </c>
      <c r="C9667" s="76">
        <v>45064</v>
      </c>
      <c r="D9667" s="77">
        <v>549</v>
      </c>
      <c r="E9667" s="77">
        <v>6</v>
      </c>
      <c r="F9667" s="78"/>
      <c r="G9667" s="79">
        <v>45064.616400462961</v>
      </c>
      <c r="H9667" s="77">
        <v>151</v>
      </c>
      <c r="I9667" s="76">
        <v>45064.96875</v>
      </c>
      <c r="J9667" s="78"/>
      <c r="K9667" s="80">
        <v>1</v>
      </c>
    </row>
    <row r="9668" spans="2:11" x14ac:dyDescent="0.3">
      <c r="B9668" s="75">
        <v>44735</v>
      </c>
      <c r="C9668" s="76">
        <v>45064</v>
      </c>
      <c r="D9668" s="77">
        <v>20</v>
      </c>
      <c r="E9668" s="77">
        <v>2</v>
      </c>
      <c r="F9668" s="78"/>
      <c r="G9668" s="79">
        <v>45064.630856481483</v>
      </c>
      <c r="H9668" s="77">
        <v>147</v>
      </c>
      <c r="I9668" s="76">
        <v>45064.96875</v>
      </c>
      <c r="J9668" s="78"/>
      <c r="K9668" s="80">
        <v>1</v>
      </c>
    </row>
    <row r="9669" spans="2:11" x14ac:dyDescent="0.3">
      <c r="B9669" s="75">
        <v>44736</v>
      </c>
      <c r="C9669" s="76">
        <v>45064</v>
      </c>
      <c r="D9669" s="77">
        <v>1266</v>
      </c>
      <c r="E9669" s="77">
        <v>6</v>
      </c>
      <c r="F9669" s="78"/>
      <c r="G9669" s="79">
        <v>45064.646886574075</v>
      </c>
      <c r="H9669" s="77">
        <v>146</v>
      </c>
      <c r="I9669" s="76">
        <v>45064.96875</v>
      </c>
      <c r="J9669" s="78"/>
      <c r="K9669" s="80">
        <v>1</v>
      </c>
    </row>
    <row r="9670" spans="2:11" x14ac:dyDescent="0.3">
      <c r="B9670" s="75">
        <v>44737</v>
      </c>
      <c r="C9670" s="76">
        <v>45064</v>
      </c>
      <c r="D9670" s="77">
        <v>1085</v>
      </c>
      <c r="E9670" s="77">
        <v>4</v>
      </c>
      <c r="F9670" s="78"/>
      <c r="G9670" s="79">
        <v>45064.661631944444</v>
      </c>
      <c r="H9670" s="77">
        <v>145</v>
      </c>
      <c r="I9670" s="76">
        <v>45064.96875</v>
      </c>
      <c r="J9670" s="78"/>
      <c r="K9670" s="80">
        <v>1</v>
      </c>
    </row>
    <row r="9671" spans="2:11" x14ac:dyDescent="0.3">
      <c r="B9671" s="75">
        <v>44738</v>
      </c>
      <c r="C9671" s="76">
        <v>45064</v>
      </c>
      <c r="D9671" s="77">
        <v>1291</v>
      </c>
      <c r="E9671" s="77">
        <v>4</v>
      </c>
      <c r="F9671" s="78"/>
      <c r="G9671" s="79">
        <v>45064.673368055555</v>
      </c>
      <c r="H9671" s="77">
        <v>169</v>
      </c>
      <c r="I9671" s="76">
        <v>45064.96875</v>
      </c>
      <c r="J9671" s="78"/>
      <c r="K9671" s="80">
        <v>1</v>
      </c>
    </row>
    <row r="9672" spans="2:11" x14ac:dyDescent="0.3">
      <c r="B9672" s="75">
        <v>44739</v>
      </c>
      <c r="C9672" s="76">
        <v>45064</v>
      </c>
      <c r="D9672" s="77">
        <v>334</v>
      </c>
      <c r="E9672" s="77">
        <v>4</v>
      </c>
      <c r="F9672" s="78"/>
      <c r="G9672" s="79">
        <v>45064.689270833333</v>
      </c>
      <c r="H9672" s="77">
        <v>152</v>
      </c>
      <c r="I9672" s="76">
        <v>45064.96875</v>
      </c>
      <c r="J9672" s="78"/>
      <c r="K9672" s="80">
        <v>1</v>
      </c>
    </row>
    <row r="9673" spans="2:11" x14ac:dyDescent="0.3">
      <c r="B9673" s="75">
        <v>44740</v>
      </c>
      <c r="C9673" s="76">
        <v>45064</v>
      </c>
      <c r="D9673" s="77">
        <v>566</v>
      </c>
      <c r="E9673" s="77">
        <v>4</v>
      </c>
      <c r="F9673" s="78"/>
      <c r="G9673" s="79">
        <v>45064.69809027778</v>
      </c>
      <c r="H9673" s="77">
        <v>140</v>
      </c>
      <c r="I9673" s="76">
        <v>45064.96875</v>
      </c>
      <c r="J9673" s="78"/>
      <c r="K9673" s="80">
        <v>1</v>
      </c>
    </row>
    <row r="9674" spans="2:11" x14ac:dyDescent="0.3">
      <c r="B9674" s="75">
        <v>44741</v>
      </c>
      <c r="C9674" s="76">
        <v>45064</v>
      </c>
      <c r="D9674" s="77">
        <v>530</v>
      </c>
      <c r="E9674" s="77">
        <v>6</v>
      </c>
      <c r="F9674" s="78"/>
      <c r="G9674" s="79">
        <v>45064.709398148152</v>
      </c>
      <c r="H9674" s="77">
        <v>159</v>
      </c>
      <c r="I9674" s="76">
        <v>45064.96875</v>
      </c>
      <c r="J9674" s="78"/>
      <c r="K9674" s="80">
        <v>1</v>
      </c>
    </row>
    <row r="9675" spans="2:11" x14ac:dyDescent="0.3">
      <c r="B9675" s="75">
        <v>44742</v>
      </c>
      <c r="C9675" s="76">
        <v>45064</v>
      </c>
      <c r="D9675" s="77">
        <v>35</v>
      </c>
      <c r="E9675" s="77">
        <v>4</v>
      </c>
      <c r="F9675" s="78"/>
      <c r="G9675" s="79">
        <v>45064.719004629631</v>
      </c>
      <c r="H9675" s="77">
        <v>141</v>
      </c>
      <c r="I9675" s="76">
        <v>45064.96875</v>
      </c>
      <c r="J9675" s="78"/>
      <c r="K9675" s="80">
        <v>1</v>
      </c>
    </row>
    <row r="9676" spans="2:11" x14ac:dyDescent="0.3">
      <c r="B9676" s="75">
        <v>44743</v>
      </c>
      <c r="C9676" s="76">
        <v>45064</v>
      </c>
      <c r="D9676" s="77">
        <v>1043</v>
      </c>
      <c r="E9676" s="77">
        <v>6</v>
      </c>
      <c r="F9676" s="78"/>
      <c r="G9676" s="79">
        <v>45064.73337962963</v>
      </c>
      <c r="H9676" s="77">
        <v>172</v>
      </c>
      <c r="I9676" s="76">
        <v>45064.96875</v>
      </c>
      <c r="J9676" s="78"/>
      <c r="K9676" s="80">
        <v>1</v>
      </c>
    </row>
    <row r="9677" spans="2:11" x14ac:dyDescent="0.3">
      <c r="B9677" s="75">
        <v>44744</v>
      </c>
      <c r="C9677" s="76">
        <v>45064</v>
      </c>
      <c r="D9677" s="77">
        <v>1410</v>
      </c>
      <c r="E9677" s="77">
        <v>2</v>
      </c>
      <c r="F9677" s="78"/>
      <c r="G9677" s="79">
        <v>45064.742268518516</v>
      </c>
      <c r="H9677" s="77">
        <v>154</v>
      </c>
      <c r="I9677" s="76">
        <v>45064.96875</v>
      </c>
      <c r="J9677" s="78"/>
      <c r="K9677" s="80">
        <v>1</v>
      </c>
    </row>
    <row r="9678" spans="2:11" x14ac:dyDescent="0.3">
      <c r="B9678" s="75">
        <v>44745</v>
      </c>
      <c r="C9678" s="76">
        <v>45064</v>
      </c>
      <c r="D9678" s="77">
        <v>59</v>
      </c>
      <c r="E9678" s="77">
        <v>1</v>
      </c>
      <c r="F9678" s="78"/>
      <c r="G9678" s="79">
        <v>45064.75163194444</v>
      </c>
      <c r="H9678" s="77">
        <v>141</v>
      </c>
      <c r="I9678" s="76">
        <v>45064.96875</v>
      </c>
      <c r="J9678" s="78"/>
      <c r="K9678" s="80">
        <v>1</v>
      </c>
    </row>
    <row r="9679" spans="2:11" x14ac:dyDescent="0.3">
      <c r="B9679" s="75">
        <v>44746</v>
      </c>
      <c r="C9679" s="76">
        <v>45064</v>
      </c>
      <c r="D9679" s="77">
        <v>1220</v>
      </c>
      <c r="E9679" s="77">
        <v>1</v>
      </c>
      <c r="F9679" s="78"/>
      <c r="G9679" s="79">
        <v>45064.764479166661</v>
      </c>
      <c r="H9679" s="77">
        <v>145</v>
      </c>
      <c r="I9679" s="76">
        <v>45064.96875</v>
      </c>
      <c r="J9679" s="78"/>
      <c r="K9679" s="80">
        <v>1</v>
      </c>
    </row>
    <row r="9680" spans="2:11" x14ac:dyDescent="0.3">
      <c r="B9680" s="75">
        <v>44747</v>
      </c>
      <c r="C9680" s="76">
        <v>45064</v>
      </c>
      <c r="D9680" s="77">
        <v>524</v>
      </c>
      <c r="E9680" s="77">
        <v>1</v>
      </c>
      <c r="F9680" s="78"/>
      <c r="G9680" s="79">
        <v>45064.776111111103</v>
      </c>
      <c r="H9680" s="77">
        <v>156</v>
      </c>
      <c r="I9680" s="76">
        <v>45064.96875</v>
      </c>
      <c r="J9680" s="78"/>
      <c r="K9680" s="80">
        <v>1</v>
      </c>
    </row>
    <row r="9681" spans="2:11" x14ac:dyDescent="0.3">
      <c r="B9681" s="75">
        <v>44748</v>
      </c>
      <c r="C9681" s="76">
        <v>45064</v>
      </c>
      <c r="D9681" s="77">
        <v>952</v>
      </c>
      <c r="E9681" s="77">
        <v>5</v>
      </c>
      <c r="F9681" s="78"/>
      <c r="G9681" s="79">
        <v>45064.784039351842</v>
      </c>
      <c r="H9681" s="77">
        <v>168</v>
      </c>
      <c r="I9681" s="76">
        <v>45064.96875</v>
      </c>
      <c r="J9681" s="78"/>
      <c r="K9681" s="80">
        <v>1</v>
      </c>
    </row>
    <row r="9682" spans="2:11" x14ac:dyDescent="0.3">
      <c r="B9682" s="75">
        <v>44749</v>
      </c>
      <c r="C9682" s="76">
        <v>45064</v>
      </c>
      <c r="D9682" s="77">
        <v>475</v>
      </c>
      <c r="E9682" s="77">
        <v>1</v>
      </c>
      <c r="F9682" s="78"/>
      <c r="G9682" s="79">
        <v>45064.79510416666</v>
      </c>
      <c r="H9682" s="77">
        <v>140</v>
      </c>
      <c r="I9682" s="76">
        <v>45064.96875</v>
      </c>
      <c r="J9682" s="78"/>
      <c r="K9682" s="80">
        <v>1</v>
      </c>
    </row>
    <row r="9683" spans="2:11" x14ac:dyDescent="0.3">
      <c r="B9683" s="75">
        <v>44750</v>
      </c>
      <c r="C9683" s="76">
        <v>45064</v>
      </c>
      <c r="D9683" s="77">
        <v>276</v>
      </c>
      <c r="E9683" s="77">
        <v>2</v>
      </c>
      <c r="F9683" s="78"/>
      <c r="G9683" s="79">
        <v>45064.807858796288</v>
      </c>
      <c r="H9683" s="77">
        <v>160</v>
      </c>
      <c r="I9683" s="76">
        <v>45064.96875</v>
      </c>
      <c r="J9683" s="78"/>
      <c r="K9683" s="80">
        <v>1</v>
      </c>
    </row>
    <row r="9684" spans="2:11" x14ac:dyDescent="0.3">
      <c r="B9684" s="75">
        <v>44751</v>
      </c>
      <c r="C9684" s="76">
        <v>45064</v>
      </c>
      <c r="D9684" s="77">
        <v>933</v>
      </c>
      <c r="E9684" s="77">
        <v>5</v>
      </c>
      <c r="F9684" s="78"/>
      <c r="G9684" s="79">
        <v>45064.81681712962</v>
      </c>
      <c r="H9684" s="77">
        <v>140</v>
      </c>
      <c r="I9684" s="76">
        <v>45064.96875</v>
      </c>
      <c r="J9684" s="78"/>
      <c r="K9684" s="80">
        <v>1</v>
      </c>
    </row>
    <row r="9685" spans="2:11" x14ac:dyDescent="0.3">
      <c r="B9685" s="75">
        <v>44752</v>
      </c>
      <c r="C9685" s="76">
        <v>45064</v>
      </c>
      <c r="D9685" s="77">
        <v>86</v>
      </c>
      <c r="E9685" s="77">
        <v>4</v>
      </c>
      <c r="F9685" s="78"/>
      <c r="G9685" s="79">
        <v>45064.827326388877</v>
      </c>
      <c r="H9685" s="77">
        <v>154</v>
      </c>
      <c r="I9685" s="76">
        <v>45064.96875</v>
      </c>
      <c r="J9685" s="78"/>
      <c r="K9685" s="80">
        <v>1</v>
      </c>
    </row>
    <row r="9686" spans="2:11" x14ac:dyDescent="0.3">
      <c r="B9686" s="75">
        <v>44753</v>
      </c>
      <c r="C9686" s="76">
        <v>45064</v>
      </c>
      <c r="D9686" s="77">
        <v>31</v>
      </c>
      <c r="E9686" s="77">
        <v>3</v>
      </c>
      <c r="F9686" s="78"/>
      <c r="G9686" s="79">
        <v>45064.839502314804</v>
      </c>
      <c r="H9686" s="77">
        <v>154</v>
      </c>
      <c r="I9686" s="76">
        <v>45064.96875</v>
      </c>
      <c r="J9686" s="78"/>
      <c r="K9686" s="80">
        <v>1</v>
      </c>
    </row>
    <row r="9687" spans="2:11" x14ac:dyDescent="0.3">
      <c r="B9687" s="75">
        <v>44754</v>
      </c>
      <c r="C9687" s="76">
        <v>45064</v>
      </c>
      <c r="D9687" s="77">
        <v>32</v>
      </c>
      <c r="E9687" s="77">
        <v>4</v>
      </c>
      <c r="F9687" s="78"/>
      <c r="G9687" s="79">
        <v>45064.854641203696</v>
      </c>
      <c r="H9687" s="77">
        <v>173</v>
      </c>
      <c r="I9687" s="76">
        <v>45064.96875</v>
      </c>
      <c r="J9687" s="78"/>
      <c r="K9687" s="80">
        <v>1</v>
      </c>
    </row>
    <row r="9688" spans="2:11" x14ac:dyDescent="0.3">
      <c r="B9688" s="75">
        <v>44755</v>
      </c>
      <c r="C9688" s="76">
        <v>45064</v>
      </c>
      <c r="D9688" s="77">
        <v>218</v>
      </c>
      <c r="E9688" s="77">
        <v>4</v>
      </c>
      <c r="F9688" s="78"/>
      <c r="G9688" s="79">
        <v>45064.866990740731</v>
      </c>
      <c r="H9688" s="77">
        <v>165</v>
      </c>
      <c r="I9688" s="76">
        <v>45064.96875</v>
      </c>
      <c r="J9688" s="78"/>
      <c r="K9688" s="80">
        <v>1</v>
      </c>
    </row>
    <row r="9689" spans="2:11" x14ac:dyDescent="0.3">
      <c r="B9689" s="75">
        <v>44756</v>
      </c>
      <c r="C9689" s="76">
        <v>45064</v>
      </c>
      <c r="D9689" s="77">
        <v>990</v>
      </c>
      <c r="E9689" s="77">
        <v>1</v>
      </c>
      <c r="F9689" s="78"/>
      <c r="G9689" s="79">
        <v>45064.879594907397</v>
      </c>
      <c r="H9689" s="77">
        <v>174</v>
      </c>
      <c r="I9689" s="76">
        <v>45064.96875</v>
      </c>
      <c r="J9689" s="78"/>
      <c r="K9689" s="80">
        <v>1</v>
      </c>
    </row>
    <row r="9690" spans="2:11" x14ac:dyDescent="0.3">
      <c r="B9690" s="75">
        <v>44757</v>
      </c>
      <c r="C9690" s="76">
        <v>45064</v>
      </c>
      <c r="D9690" s="77">
        <v>714</v>
      </c>
      <c r="E9690" s="77">
        <v>4</v>
      </c>
      <c r="F9690" s="78"/>
      <c r="G9690" s="79">
        <v>45064.887928240729</v>
      </c>
      <c r="H9690" s="77">
        <v>176</v>
      </c>
      <c r="I9690" s="76">
        <v>45064.96875</v>
      </c>
      <c r="J9690" s="78"/>
      <c r="K9690" s="80">
        <v>1</v>
      </c>
    </row>
    <row r="9691" spans="2:11" x14ac:dyDescent="0.3">
      <c r="B9691" s="75">
        <v>44758</v>
      </c>
      <c r="C9691" s="76">
        <v>45064</v>
      </c>
      <c r="D9691" s="77">
        <v>706</v>
      </c>
      <c r="E9691" s="77">
        <v>3</v>
      </c>
      <c r="F9691" s="78"/>
      <c r="G9691" s="79">
        <v>45064.896226851837</v>
      </c>
      <c r="H9691" s="77">
        <v>143</v>
      </c>
      <c r="I9691" s="76">
        <v>45064.96875</v>
      </c>
      <c r="J9691" s="78"/>
      <c r="K9691" s="80">
        <v>1</v>
      </c>
    </row>
    <row r="9692" spans="2:11" x14ac:dyDescent="0.3">
      <c r="B9692" s="75">
        <v>44759</v>
      </c>
      <c r="C9692" s="76">
        <v>45064</v>
      </c>
      <c r="D9692" s="77">
        <v>1385</v>
      </c>
      <c r="E9692" s="77">
        <v>4</v>
      </c>
      <c r="F9692" s="78"/>
      <c r="G9692" s="79">
        <v>45064.905590277762</v>
      </c>
      <c r="H9692" s="77">
        <v>163</v>
      </c>
      <c r="I9692" s="76">
        <v>45064.96875</v>
      </c>
      <c r="J9692" s="78"/>
      <c r="K9692" s="80">
        <v>1</v>
      </c>
    </row>
    <row r="9693" spans="2:11" x14ac:dyDescent="0.3">
      <c r="B9693" s="75">
        <v>44760</v>
      </c>
      <c r="C9693" s="76">
        <v>45065</v>
      </c>
      <c r="D9693" s="77">
        <v>519</v>
      </c>
      <c r="E9693" s="77">
        <v>1</v>
      </c>
      <c r="F9693" s="78"/>
      <c r="G9693" s="79">
        <v>45065.333333333336</v>
      </c>
      <c r="H9693" s="77">
        <v>148</v>
      </c>
      <c r="I9693" s="76">
        <v>45065.963888888888</v>
      </c>
      <c r="J9693" s="78"/>
      <c r="K9693" s="80">
        <v>1</v>
      </c>
    </row>
    <row r="9694" spans="2:11" x14ac:dyDescent="0.3">
      <c r="B9694" s="75">
        <v>44761</v>
      </c>
      <c r="C9694" s="76">
        <v>45065</v>
      </c>
      <c r="D9694" s="77">
        <v>663</v>
      </c>
      <c r="E9694" s="77">
        <v>6</v>
      </c>
      <c r="F9694" s="78"/>
      <c r="G9694" s="79">
        <v>45065.348356481481</v>
      </c>
      <c r="H9694" s="77">
        <v>148</v>
      </c>
      <c r="I9694" s="76">
        <v>45065.963888888888</v>
      </c>
      <c r="J9694" s="78"/>
      <c r="K9694" s="80">
        <v>1</v>
      </c>
    </row>
    <row r="9695" spans="2:11" x14ac:dyDescent="0.3">
      <c r="B9695" s="75">
        <v>44762</v>
      </c>
      <c r="C9695" s="76">
        <v>45065</v>
      </c>
      <c r="D9695" s="77">
        <v>1346</v>
      </c>
      <c r="E9695" s="77">
        <v>1</v>
      </c>
      <c r="F9695" s="78"/>
      <c r="G9695" s="79">
        <v>45065.356157407405</v>
      </c>
      <c r="H9695" s="77">
        <v>150</v>
      </c>
      <c r="I9695" s="76">
        <v>45065.963888888888</v>
      </c>
      <c r="J9695" s="78"/>
      <c r="K9695" s="80">
        <v>1</v>
      </c>
    </row>
    <row r="9696" spans="2:11" x14ac:dyDescent="0.3">
      <c r="B9696" s="75">
        <v>44763</v>
      </c>
      <c r="C9696" s="76">
        <v>45065</v>
      </c>
      <c r="D9696" s="77">
        <v>1265</v>
      </c>
      <c r="E9696" s="77">
        <v>6</v>
      </c>
      <c r="F9696" s="78"/>
      <c r="G9696" s="79">
        <v>45065.367627314808</v>
      </c>
      <c r="H9696" s="77">
        <v>140</v>
      </c>
      <c r="I9696" s="76">
        <v>45065.963888888888</v>
      </c>
      <c r="J9696" s="78"/>
      <c r="K9696" s="80">
        <v>1</v>
      </c>
    </row>
    <row r="9697" spans="2:11" x14ac:dyDescent="0.3">
      <c r="B9697" s="75">
        <v>44764</v>
      </c>
      <c r="C9697" s="76">
        <v>45065</v>
      </c>
      <c r="D9697" s="77">
        <v>1312</v>
      </c>
      <c r="E9697" s="77">
        <v>5</v>
      </c>
      <c r="F9697" s="78"/>
      <c r="G9697" s="79">
        <v>45065.377384259256</v>
      </c>
      <c r="H9697" s="77">
        <v>167</v>
      </c>
      <c r="I9697" s="76">
        <v>45065.963888888888</v>
      </c>
      <c r="J9697" s="78"/>
      <c r="K9697" s="80">
        <v>1</v>
      </c>
    </row>
    <row r="9698" spans="2:11" x14ac:dyDescent="0.3">
      <c r="B9698" s="75">
        <v>44765</v>
      </c>
      <c r="C9698" s="76">
        <v>45065</v>
      </c>
      <c r="D9698" s="77">
        <v>1093</v>
      </c>
      <c r="E9698" s="77">
        <v>3</v>
      </c>
      <c r="F9698" s="78"/>
      <c r="G9698" s="79">
        <v>45065.38618055555</v>
      </c>
      <c r="H9698" s="77">
        <v>162</v>
      </c>
      <c r="I9698" s="76">
        <v>45065.963888888888</v>
      </c>
      <c r="J9698" s="78"/>
      <c r="K9698" s="80">
        <v>1</v>
      </c>
    </row>
    <row r="9699" spans="2:11" x14ac:dyDescent="0.3">
      <c r="B9699" s="75">
        <v>44766</v>
      </c>
      <c r="C9699" s="76">
        <v>45065</v>
      </c>
      <c r="D9699" s="77">
        <v>399</v>
      </c>
      <c r="E9699" s="77">
        <v>3</v>
      </c>
      <c r="F9699" s="78"/>
      <c r="G9699" s="79">
        <v>45065.402129629627</v>
      </c>
      <c r="H9699" s="77">
        <v>141</v>
      </c>
      <c r="I9699" s="76">
        <v>45065.963888888888</v>
      </c>
      <c r="J9699" s="78"/>
      <c r="K9699" s="80">
        <v>1</v>
      </c>
    </row>
    <row r="9700" spans="2:11" x14ac:dyDescent="0.3">
      <c r="B9700" s="75">
        <v>44767</v>
      </c>
      <c r="C9700" s="76">
        <v>45065</v>
      </c>
      <c r="D9700" s="77">
        <v>404</v>
      </c>
      <c r="E9700" s="77">
        <v>6</v>
      </c>
      <c r="F9700" s="78"/>
      <c r="G9700" s="79">
        <v>45065.41747685185</v>
      </c>
      <c r="H9700" s="77">
        <v>166</v>
      </c>
      <c r="I9700" s="76">
        <v>45065.963888888888</v>
      </c>
      <c r="J9700" s="78"/>
      <c r="K9700" s="80">
        <v>1</v>
      </c>
    </row>
    <row r="9701" spans="2:11" x14ac:dyDescent="0.3">
      <c r="B9701" s="75">
        <v>44768</v>
      </c>
      <c r="C9701" s="76">
        <v>45065</v>
      </c>
      <c r="D9701" s="77">
        <v>584</v>
      </c>
      <c r="E9701" s="77">
        <v>6</v>
      </c>
      <c r="F9701" s="78"/>
      <c r="G9701" s="79">
        <v>45065.432800925926</v>
      </c>
      <c r="H9701" s="77">
        <v>172</v>
      </c>
      <c r="I9701" s="76">
        <v>45065.963888888888</v>
      </c>
      <c r="J9701" s="78"/>
      <c r="K9701" s="80">
        <v>1</v>
      </c>
    </row>
    <row r="9702" spans="2:11" x14ac:dyDescent="0.3">
      <c r="B9702" s="75">
        <v>44769</v>
      </c>
      <c r="C9702" s="76">
        <v>45065</v>
      </c>
      <c r="D9702" s="77">
        <v>1085</v>
      </c>
      <c r="E9702" s="77">
        <v>3</v>
      </c>
      <c r="F9702" s="78"/>
      <c r="G9702" s="79">
        <v>45065.44803240741</v>
      </c>
      <c r="H9702" s="77">
        <v>144</v>
      </c>
      <c r="I9702" s="76">
        <v>45065.963888888888</v>
      </c>
      <c r="J9702" s="78"/>
      <c r="K9702" s="80">
        <v>1</v>
      </c>
    </row>
    <row r="9703" spans="2:11" x14ac:dyDescent="0.3">
      <c r="B9703" s="75">
        <v>44770</v>
      </c>
      <c r="C9703" s="76">
        <v>45065</v>
      </c>
      <c r="D9703" s="77">
        <v>489</v>
      </c>
      <c r="E9703" s="77">
        <v>2</v>
      </c>
      <c r="F9703" s="78"/>
      <c r="G9703" s="79">
        <v>45065.458668981482</v>
      </c>
      <c r="H9703" s="77">
        <v>145</v>
      </c>
      <c r="I9703" s="76">
        <v>45065.963888888888</v>
      </c>
      <c r="J9703" s="78"/>
      <c r="K9703" s="80">
        <v>1</v>
      </c>
    </row>
    <row r="9704" spans="2:11" x14ac:dyDescent="0.3">
      <c r="B9704" s="75">
        <v>44771</v>
      </c>
      <c r="C9704" s="76">
        <v>45065</v>
      </c>
      <c r="D9704" s="77">
        <v>984</v>
      </c>
      <c r="E9704" s="77">
        <v>1</v>
      </c>
      <c r="F9704" s="78"/>
      <c r="G9704" s="79">
        <v>45065.474224537036</v>
      </c>
      <c r="H9704" s="77">
        <v>161</v>
      </c>
      <c r="I9704" s="76">
        <v>45065.963888888888</v>
      </c>
      <c r="J9704" s="78"/>
      <c r="K9704" s="80">
        <v>1</v>
      </c>
    </row>
    <row r="9705" spans="2:11" x14ac:dyDescent="0.3">
      <c r="B9705" s="75">
        <v>44772</v>
      </c>
      <c r="C9705" s="76">
        <v>45065</v>
      </c>
      <c r="D9705" s="77">
        <v>311</v>
      </c>
      <c r="E9705" s="77">
        <v>1</v>
      </c>
      <c r="F9705" s="78"/>
      <c r="G9705" s="79">
        <v>45065.484120370369</v>
      </c>
      <c r="H9705" s="77">
        <v>154</v>
      </c>
      <c r="I9705" s="76">
        <v>45065.963888888888</v>
      </c>
      <c r="J9705" s="78"/>
      <c r="K9705" s="80">
        <v>1</v>
      </c>
    </row>
    <row r="9706" spans="2:11" x14ac:dyDescent="0.3">
      <c r="B9706" s="75">
        <v>44773</v>
      </c>
      <c r="C9706" s="76">
        <v>45065</v>
      </c>
      <c r="D9706" s="77">
        <v>780</v>
      </c>
      <c r="E9706" s="77">
        <v>1</v>
      </c>
      <c r="F9706" s="78"/>
      <c r="G9706" s="79">
        <v>45065.499108796292</v>
      </c>
      <c r="H9706" s="77">
        <v>153</v>
      </c>
      <c r="I9706" s="76">
        <v>45065.963888888888</v>
      </c>
      <c r="J9706" s="78"/>
      <c r="K9706" s="80">
        <v>1</v>
      </c>
    </row>
    <row r="9707" spans="2:11" x14ac:dyDescent="0.3">
      <c r="B9707" s="75">
        <v>44774</v>
      </c>
      <c r="C9707" s="76">
        <v>45065</v>
      </c>
      <c r="D9707" s="77">
        <v>876</v>
      </c>
      <c r="E9707" s="77">
        <v>2</v>
      </c>
      <c r="F9707" s="78"/>
      <c r="G9707" s="79">
        <v>45065.513414351844</v>
      </c>
      <c r="H9707" s="77">
        <v>178</v>
      </c>
      <c r="I9707" s="76">
        <v>45065.963888888888</v>
      </c>
      <c r="J9707" s="78"/>
      <c r="K9707" s="80">
        <v>1</v>
      </c>
    </row>
    <row r="9708" spans="2:11" x14ac:dyDescent="0.3">
      <c r="B9708" s="75">
        <v>44775</v>
      </c>
      <c r="C9708" s="76">
        <v>45065</v>
      </c>
      <c r="D9708" s="77">
        <v>745</v>
      </c>
      <c r="E9708" s="77">
        <v>1</v>
      </c>
      <c r="F9708" s="78"/>
      <c r="G9708" s="79">
        <v>45065.527314814804</v>
      </c>
      <c r="H9708" s="77">
        <v>174</v>
      </c>
      <c r="I9708" s="76">
        <v>45065.963888888888</v>
      </c>
      <c r="J9708" s="78"/>
      <c r="K9708" s="80">
        <v>1</v>
      </c>
    </row>
    <row r="9709" spans="2:11" x14ac:dyDescent="0.3">
      <c r="B9709" s="75">
        <v>44776</v>
      </c>
      <c r="C9709" s="76">
        <v>45065</v>
      </c>
      <c r="D9709" s="77">
        <v>758</v>
      </c>
      <c r="E9709" s="77">
        <v>5</v>
      </c>
      <c r="F9709" s="78"/>
      <c r="G9709" s="79">
        <v>45065.537013888876</v>
      </c>
      <c r="H9709" s="77">
        <v>146</v>
      </c>
      <c r="I9709" s="76">
        <v>45065.963888888888</v>
      </c>
      <c r="J9709" s="78"/>
      <c r="K9709" s="80">
        <v>1</v>
      </c>
    </row>
    <row r="9710" spans="2:11" x14ac:dyDescent="0.3">
      <c r="B9710" s="75">
        <v>44777</v>
      </c>
      <c r="C9710" s="76">
        <v>45065</v>
      </c>
      <c r="D9710" s="77">
        <v>276</v>
      </c>
      <c r="E9710" s="77">
        <v>5</v>
      </c>
      <c r="F9710" s="78"/>
      <c r="G9710" s="79">
        <v>45065.552268518506</v>
      </c>
      <c r="H9710" s="77">
        <v>161</v>
      </c>
      <c r="I9710" s="76">
        <v>45065.963888888888</v>
      </c>
      <c r="J9710" s="78"/>
      <c r="K9710" s="80">
        <v>1</v>
      </c>
    </row>
    <row r="9711" spans="2:11" x14ac:dyDescent="0.3">
      <c r="B9711" s="75">
        <v>44778</v>
      </c>
      <c r="C9711" s="76">
        <v>45065</v>
      </c>
      <c r="D9711" s="77">
        <v>1322</v>
      </c>
      <c r="E9711" s="77">
        <v>2</v>
      </c>
      <c r="F9711" s="78"/>
      <c r="G9711" s="79">
        <v>45065.560543981468</v>
      </c>
      <c r="H9711" s="77">
        <v>144</v>
      </c>
      <c r="I9711" s="76">
        <v>45065.963888888888</v>
      </c>
      <c r="J9711" s="78"/>
      <c r="K9711" s="80">
        <v>1</v>
      </c>
    </row>
    <row r="9712" spans="2:11" x14ac:dyDescent="0.3">
      <c r="B9712" s="75">
        <v>44779</v>
      </c>
      <c r="C9712" s="76">
        <v>45065</v>
      </c>
      <c r="D9712" s="77">
        <v>784</v>
      </c>
      <c r="E9712" s="77">
        <v>6</v>
      </c>
      <c r="F9712" s="78"/>
      <c r="G9712" s="79">
        <v>45065.570370370355</v>
      </c>
      <c r="H9712" s="77">
        <v>150</v>
      </c>
      <c r="I9712" s="76">
        <v>45065.963888888888</v>
      </c>
      <c r="J9712" s="78"/>
      <c r="K9712" s="80">
        <v>1</v>
      </c>
    </row>
    <row r="9713" spans="2:11" x14ac:dyDescent="0.3">
      <c r="B9713" s="75">
        <v>44780</v>
      </c>
      <c r="C9713" s="76">
        <v>45065</v>
      </c>
      <c r="D9713" s="77">
        <v>417</v>
      </c>
      <c r="E9713" s="77">
        <v>5</v>
      </c>
      <c r="F9713" s="78"/>
      <c r="G9713" s="79">
        <v>45065.579131944432</v>
      </c>
      <c r="H9713" s="77">
        <v>166</v>
      </c>
      <c r="I9713" s="76">
        <v>45065.963888888888</v>
      </c>
      <c r="J9713" s="78"/>
      <c r="K9713" s="80">
        <v>1</v>
      </c>
    </row>
    <row r="9714" spans="2:11" x14ac:dyDescent="0.3">
      <c r="B9714" s="75">
        <v>44781</v>
      </c>
      <c r="C9714" s="76">
        <v>45065</v>
      </c>
      <c r="D9714" s="77">
        <v>178</v>
      </c>
      <c r="E9714" s="77">
        <v>5</v>
      </c>
      <c r="F9714" s="78"/>
      <c r="G9714" s="79">
        <v>45065.590543981467</v>
      </c>
      <c r="H9714" s="77">
        <v>147</v>
      </c>
      <c r="I9714" s="76">
        <v>45065.963888888888</v>
      </c>
      <c r="J9714" s="78"/>
      <c r="K9714" s="80">
        <v>1</v>
      </c>
    </row>
    <row r="9715" spans="2:11" x14ac:dyDescent="0.3">
      <c r="B9715" s="75">
        <v>44782</v>
      </c>
      <c r="C9715" s="76">
        <v>45065</v>
      </c>
      <c r="D9715" s="77">
        <v>790</v>
      </c>
      <c r="E9715" s="77">
        <v>6</v>
      </c>
      <c r="F9715" s="78"/>
      <c r="G9715" s="79">
        <v>45065.603749999987</v>
      </c>
      <c r="H9715" s="77">
        <v>142</v>
      </c>
      <c r="I9715" s="76">
        <v>45065.963888888888</v>
      </c>
      <c r="J9715" s="78"/>
      <c r="K9715" s="80">
        <v>1</v>
      </c>
    </row>
    <row r="9716" spans="2:11" x14ac:dyDescent="0.3">
      <c r="B9716" s="75">
        <v>44783</v>
      </c>
      <c r="C9716" s="76">
        <v>45065</v>
      </c>
      <c r="D9716" s="77">
        <v>1352</v>
      </c>
      <c r="E9716" s="77">
        <v>6</v>
      </c>
      <c r="F9716" s="78"/>
      <c r="G9716" s="79">
        <v>45065.611724537026</v>
      </c>
      <c r="H9716" s="77">
        <v>177</v>
      </c>
      <c r="I9716" s="76">
        <v>45065.963888888888</v>
      </c>
      <c r="J9716" s="78"/>
      <c r="K9716" s="80">
        <v>1</v>
      </c>
    </row>
    <row r="9717" spans="2:11" x14ac:dyDescent="0.3">
      <c r="B9717" s="75">
        <v>44784</v>
      </c>
      <c r="C9717" s="76">
        <v>45065</v>
      </c>
      <c r="D9717" s="77">
        <v>516</v>
      </c>
      <c r="E9717" s="77">
        <v>2</v>
      </c>
      <c r="F9717" s="78"/>
      <c r="G9717" s="79">
        <v>45065.622743055545</v>
      </c>
      <c r="H9717" s="77">
        <v>174</v>
      </c>
      <c r="I9717" s="76">
        <v>45065.963888888888</v>
      </c>
      <c r="J9717" s="78"/>
      <c r="K9717" s="80">
        <v>1</v>
      </c>
    </row>
    <row r="9718" spans="2:11" x14ac:dyDescent="0.3">
      <c r="B9718" s="75">
        <v>44785</v>
      </c>
      <c r="C9718" s="76">
        <v>45065</v>
      </c>
      <c r="D9718" s="77">
        <v>1094</v>
      </c>
      <c r="E9718" s="77">
        <v>3</v>
      </c>
      <c r="F9718" s="78"/>
      <c r="G9718" s="79">
        <v>45065.63546296295</v>
      </c>
      <c r="H9718" s="77">
        <v>171</v>
      </c>
      <c r="I9718" s="76">
        <v>45065.963888888888</v>
      </c>
      <c r="J9718" s="78"/>
      <c r="K9718" s="80">
        <v>1</v>
      </c>
    </row>
    <row r="9719" spans="2:11" x14ac:dyDescent="0.3">
      <c r="B9719" s="75">
        <v>44786</v>
      </c>
      <c r="C9719" s="76">
        <v>45065</v>
      </c>
      <c r="D9719" s="77">
        <v>728</v>
      </c>
      <c r="E9719" s="77">
        <v>2</v>
      </c>
      <c r="F9719" s="78"/>
      <c r="G9719" s="79">
        <v>45065.645208333321</v>
      </c>
      <c r="H9719" s="77">
        <v>148</v>
      </c>
      <c r="I9719" s="76">
        <v>45065.963888888888</v>
      </c>
      <c r="J9719" s="78"/>
      <c r="K9719" s="80">
        <v>1</v>
      </c>
    </row>
    <row r="9720" spans="2:11" x14ac:dyDescent="0.3">
      <c r="B9720" s="75">
        <v>44787</v>
      </c>
      <c r="C9720" s="76">
        <v>45065</v>
      </c>
      <c r="D9720" s="77">
        <v>824</v>
      </c>
      <c r="E9720" s="77">
        <v>4</v>
      </c>
      <c r="F9720" s="78"/>
      <c r="G9720" s="79">
        <v>45065.655185185169</v>
      </c>
      <c r="H9720" s="77">
        <v>146</v>
      </c>
      <c r="I9720" s="76">
        <v>45065.963888888888</v>
      </c>
      <c r="J9720" s="78"/>
      <c r="K9720" s="80">
        <v>1</v>
      </c>
    </row>
    <row r="9721" spans="2:11" x14ac:dyDescent="0.3">
      <c r="B9721" s="75">
        <v>44788</v>
      </c>
      <c r="C9721" s="76">
        <v>45065</v>
      </c>
      <c r="D9721" s="77">
        <v>18</v>
      </c>
      <c r="E9721" s="77">
        <v>3</v>
      </c>
      <c r="F9721" s="78"/>
      <c r="G9721" s="79">
        <v>45065.670138888876</v>
      </c>
      <c r="H9721" s="77">
        <v>150</v>
      </c>
      <c r="I9721" s="76">
        <v>45065.963888888888</v>
      </c>
      <c r="J9721" s="78"/>
      <c r="K9721" s="80">
        <v>1</v>
      </c>
    </row>
    <row r="9722" spans="2:11" x14ac:dyDescent="0.3">
      <c r="B9722" s="75">
        <v>44789</v>
      </c>
      <c r="C9722" s="76">
        <v>45065</v>
      </c>
      <c r="D9722" s="77">
        <v>663</v>
      </c>
      <c r="E9722" s="77">
        <v>2</v>
      </c>
      <c r="F9722" s="78"/>
      <c r="G9722" s="79">
        <v>45065.683877314805</v>
      </c>
      <c r="H9722" s="77">
        <v>174</v>
      </c>
      <c r="I9722" s="76">
        <v>45065.963888888888</v>
      </c>
      <c r="J9722" s="78"/>
      <c r="K9722" s="80">
        <v>1</v>
      </c>
    </row>
    <row r="9723" spans="2:11" x14ac:dyDescent="0.3">
      <c r="B9723" s="75">
        <v>44790</v>
      </c>
      <c r="C9723" s="76">
        <v>45065</v>
      </c>
      <c r="D9723" s="77">
        <v>246</v>
      </c>
      <c r="E9723" s="77">
        <v>5</v>
      </c>
      <c r="F9723" s="78"/>
      <c r="G9723" s="79">
        <v>45065.695208333324</v>
      </c>
      <c r="H9723" s="77">
        <v>140</v>
      </c>
      <c r="I9723" s="76">
        <v>45065.963888888888</v>
      </c>
      <c r="J9723" s="78"/>
      <c r="K9723" s="80">
        <v>1</v>
      </c>
    </row>
    <row r="9724" spans="2:11" x14ac:dyDescent="0.3">
      <c r="B9724" s="75">
        <v>44791</v>
      </c>
      <c r="C9724" s="76">
        <v>45065</v>
      </c>
      <c r="D9724" s="77">
        <v>639</v>
      </c>
      <c r="E9724" s="77">
        <v>1</v>
      </c>
      <c r="F9724" s="78"/>
      <c r="G9724" s="79">
        <v>45065.703599537024</v>
      </c>
      <c r="H9724" s="77">
        <v>169</v>
      </c>
      <c r="I9724" s="76">
        <v>45065.963888888888</v>
      </c>
      <c r="J9724" s="78"/>
      <c r="K9724" s="80">
        <v>1</v>
      </c>
    </row>
    <row r="9725" spans="2:11" x14ac:dyDescent="0.3">
      <c r="B9725" s="75">
        <v>44792</v>
      </c>
      <c r="C9725" s="76">
        <v>45065</v>
      </c>
      <c r="D9725" s="77">
        <v>851</v>
      </c>
      <c r="E9725" s="77">
        <v>6</v>
      </c>
      <c r="F9725" s="78"/>
      <c r="G9725" s="79">
        <v>45065.717141203691</v>
      </c>
      <c r="H9725" s="77">
        <v>151</v>
      </c>
      <c r="I9725" s="76">
        <v>45065.963888888888</v>
      </c>
      <c r="J9725" s="78"/>
      <c r="K9725" s="80">
        <v>1</v>
      </c>
    </row>
    <row r="9726" spans="2:11" x14ac:dyDescent="0.3">
      <c r="B9726" s="75">
        <v>44793</v>
      </c>
      <c r="C9726" s="76">
        <v>45065</v>
      </c>
      <c r="D9726" s="77">
        <v>793</v>
      </c>
      <c r="E9726" s="77">
        <v>5</v>
      </c>
      <c r="F9726" s="78"/>
      <c r="G9726" s="79">
        <v>45065.726354166654</v>
      </c>
      <c r="H9726" s="77">
        <v>150</v>
      </c>
      <c r="I9726" s="76">
        <v>45065.963888888888</v>
      </c>
      <c r="J9726" s="78"/>
      <c r="K9726" s="80">
        <v>1</v>
      </c>
    </row>
    <row r="9727" spans="2:11" x14ac:dyDescent="0.3">
      <c r="B9727" s="75">
        <v>44794</v>
      </c>
      <c r="C9727" s="76">
        <v>45065</v>
      </c>
      <c r="D9727" s="77">
        <v>101</v>
      </c>
      <c r="E9727" s="77">
        <v>6</v>
      </c>
      <c r="F9727" s="78"/>
      <c r="G9727" s="79">
        <v>45065.739629629614</v>
      </c>
      <c r="H9727" s="77">
        <v>156</v>
      </c>
      <c r="I9727" s="76">
        <v>45065.963888888888</v>
      </c>
      <c r="J9727" s="78"/>
      <c r="K9727" s="80">
        <v>1</v>
      </c>
    </row>
    <row r="9728" spans="2:11" x14ac:dyDescent="0.3">
      <c r="B9728" s="75">
        <v>44795</v>
      </c>
      <c r="C9728" s="76">
        <v>45065</v>
      </c>
      <c r="D9728" s="77">
        <v>759</v>
      </c>
      <c r="E9728" s="77">
        <v>3</v>
      </c>
      <c r="F9728" s="78"/>
      <c r="G9728" s="79">
        <v>45065.749409722208</v>
      </c>
      <c r="H9728" s="77">
        <v>141</v>
      </c>
      <c r="I9728" s="76">
        <v>45065.963888888888</v>
      </c>
      <c r="J9728" s="78"/>
      <c r="K9728" s="80">
        <v>1</v>
      </c>
    </row>
    <row r="9729" spans="2:11" x14ac:dyDescent="0.3">
      <c r="B9729" s="75">
        <v>44796</v>
      </c>
      <c r="C9729" s="76">
        <v>45065</v>
      </c>
      <c r="D9729" s="77">
        <v>782</v>
      </c>
      <c r="E9729" s="77">
        <v>2</v>
      </c>
      <c r="F9729" s="78"/>
      <c r="G9729" s="79">
        <v>45065.761539351835</v>
      </c>
      <c r="H9729" s="77">
        <v>172</v>
      </c>
      <c r="I9729" s="76">
        <v>45065.963888888888</v>
      </c>
      <c r="J9729" s="78"/>
      <c r="K9729" s="80">
        <v>1</v>
      </c>
    </row>
    <row r="9730" spans="2:11" x14ac:dyDescent="0.3">
      <c r="B9730" s="75">
        <v>44797</v>
      </c>
      <c r="C9730" s="76">
        <v>45065</v>
      </c>
      <c r="D9730" s="77">
        <v>1169</v>
      </c>
      <c r="E9730" s="77">
        <v>2</v>
      </c>
      <c r="F9730" s="78"/>
      <c r="G9730" s="79">
        <v>45065.775543981465</v>
      </c>
      <c r="H9730" s="77">
        <v>164</v>
      </c>
      <c r="I9730" s="76">
        <v>45065.963888888888</v>
      </c>
      <c r="J9730" s="78"/>
      <c r="K9730" s="80">
        <v>1</v>
      </c>
    </row>
    <row r="9731" spans="2:11" x14ac:dyDescent="0.3">
      <c r="B9731" s="75">
        <v>44798</v>
      </c>
      <c r="C9731" s="76">
        <v>45065</v>
      </c>
      <c r="D9731" s="77">
        <v>1401</v>
      </c>
      <c r="E9731" s="77">
        <v>4</v>
      </c>
      <c r="F9731" s="78"/>
      <c r="G9731" s="79">
        <v>45065.786365740722</v>
      </c>
      <c r="H9731" s="77">
        <v>164</v>
      </c>
      <c r="I9731" s="76">
        <v>45065.963888888888</v>
      </c>
      <c r="J9731" s="78"/>
      <c r="K9731" s="80">
        <v>1</v>
      </c>
    </row>
    <row r="9732" spans="2:11" x14ac:dyDescent="0.3">
      <c r="B9732" s="75">
        <v>44799</v>
      </c>
      <c r="C9732" s="76">
        <v>45065</v>
      </c>
      <c r="D9732" s="77">
        <v>1087</v>
      </c>
      <c r="E9732" s="77">
        <v>6</v>
      </c>
      <c r="F9732" s="78"/>
      <c r="G9732" s="79">
        <v>45065.798136574056</v>
      </c>
      <c r="H9732" s="77">
        <v>144</v>
      </c>
      <c r="I9732" s="76">
        <v>45065.963888888888</v>
      </c>
      <c r="J9732" s="78"/>
      <c r="K9732" s="80">
        <v>1</v>
      </c>
    </row>
    <row r="9733" spans="2:11" x14ac:dyDescent="0.3">
      <c r="B9733" s="75">
        <v>44800</v>
      </c>
      <c r="C9733" s="76">
        <v>45065</v>
      </c>
      <c r="D9733" s="77">
        <v>756</v>
      </c>
      <c r="E9733" s="77">
        <v>2</v>
      </c>
      <c r="F9733" s="78"/>
      <c r="G9733" s="79">
        <v>45065.806585648133</v>
      </c>
      <c r="H9733" s="77">
        <v>179</v>
      </c>
      <c r="I9733" s="76">
        <v>45065.963888888888</v>
      </c>
      <c r="J9733" s="78"/>
      <c r="K9733" s="80">
        <v>1</v>
      </c>
    </row>
    <row r="9734" spans="2:11" x14ac:dyDescent="0.3">
      <c r="B9734" s="75">
        <v>44801</v>
      </c>
      <c r="C9734" s="76">
        <v>45065</v>
      </c>
      <c r="D9734" s="77">
        <v>163</v>
      </c>
      <c r="E9734" s="77">
        <v>4</v>
      </c>
      <c r="F9734" s="78"/>
      <c r="G9734" s="79">
        <v>45065.818148148137</v>
      </c>
      <c r="H9734" s="77">
        <v>142</v>
      </c>
      <c r="I9734" s="76">
        <v>45065.963888888888</v>
      </c>
      <c r="J9734" s="78"/>
      <c r="K9734" s="80">
        <v>1</v>
      </c>
    </row>
    <row r="9735" spans="2:11" x14ac:dyDescent="0.3">
      <c r="B9735" s="75">
        <v>44802</v>
      </c>
      <c r="C9735" s="76">
        <v>45065</v>
      </c>
      <c r="D9735" s="77">
        <v>422</v>
      </c>
      <c r="E9735" s="77">
        <v>3</v>
      </c>
      <c r="F9735" s="78"/>
      <c r="G9735" s="79">
        <v>45065.827430555546</v>
      </c>
      <c r="H9735" s="77">
        <v>177</v>
      </c>
      <c r="I9735" s="76">
        <v>45065.963888888888</v>
      </c>
      <c r="J9735" s="78"/>
      <c r="K9735" s="80">
        <v>1</v>
      </c>
    </row>
    <row r="9736" spans="2:11" x14ac:dyDescent="0.3">
      <c r="B9736" s="75">
        <v>44803</v>
      </c>
      <c r="C9736" s="76">
        <v>45065</v>
      </c>
      <c r="D9736" s="77">
        <v>441</v>
      </c>
      <c r="E9736" s="77">
        <v>2</v>
      </c>
      <c r="F9736" s="78"/>
      <c r="G9736" s="79">
        <v>45065.836736111101</v>
      </c>
      <c r="H9736" s="77">
        <v>179</v>
      </c>
      <c r="I9736" s="76">
        <v>45065.963888888888</v>
      </c>
      <c r="J9736" s="78"/>
      <c r="K9736" s="80">
        <v>1</v>
      </c>
    </row>
    <row r="9737" spans="2:11" x14ac:dyDescent="0.3">
      <c r="B9737" s="75">
        <v>44804</v>
      </c>
      <c r="C9737" s="76">
        <v>45065</v>
      </c>
      <c r="D9737" s="77">
        <v>1309</v>
      </c>
      <c r="E9737" s="77">
        <v>5</v>
      </c>
      <c r="F9737" s="78"/>
      <c r="G9737" s="79">
        <v>45065.846087962957</v>
      </c>
      <c r="H9737" s="77">
        <v>155</v>
      </c>
      <c r="I9737" s="76">
        <v>45065.963888888888</v>
      </c>
      <c r="J9737" s="78"/>
      <c r="K9737" s="80">
        <v>1</v>
      </c>
    </row>
    <row r="9738" spans="2:11" x14ac:dyDescent="0.3">
      <c r="B9738" s="75">
        <v>44805</v>
      </c>
      <c r="C9738" s="76">
        <v>45065</v>
      </c>
      <c r="D9738" s="77">
        <v>301</v>
      </c>
      <c r="E9738" s="77">
        <v>1</v>
      </c>
      <c r="F9738" s="78"/>
      <c r="G9738" s="79">
        <v>45065.859479166662</v>
      </c>
      <c r="H9738" s="77">
        <v>158</v>
      </c>
      <c r="I9738" s="76">
        <v>45065.963888888888</v>
      </c>
      <c r="J9738" s="78"/>
      <c r="K9738" s="80">
        <v>1</v>
      </c>
    </row>
    <row r="9739" spans="2:11" x14ac:dyDescent="0.3">
      <c r="B9739" s="75">
        <v>44806</v>
      </c>
      <c r="C9739" s="76">
        <v>45065</v>
      </c>
      <c r="D9739" s="77">
        <v>707</v>
      </c>
      <c r="E9739" s="77">
        <v>5</v>
      </c>
      <c r="F9739" s="78"/>
      <c r="G9739" s="79">
        <v>45065.871967592589</v>
      </c>
      <c r="H9739" s="77">
        <v>146</v>
      </c>
      <c r="I9739" s="76">
        <v>45065.963888888888</v>
      </c>
      <c r="J9739" s="78"/>
      <c r="K9739" s="80">
        <v>1</v>
      </c>
    </row>
    <row r="9740" spans="2:11" x14ac:dyDescent="0.3">
      <c r="B9740" s="75">
        <v>44807</v>
      </c>
      <c r="C9740" s="76">
        <v>45065</v>
      </c>
      <c r="D9740" s="77">
        <v>94</v>
      </c>
      <c r="E9740" s="77">
        <v>4</v>
      </c>
      <c r="F9740" s="78"/>
      <c r="G9740" s="79">
        <v>45065.881249999999</v>
      </c>
      <c r="H9740" s="77">
        <v>156</v>
      </c>
      <c r="I9740" s="76">
        <v>45065.963888888888</v>
      </c>
      <c r="J9740" s="78"/>
      <c r="K9740" s="80">
        <v>1</v>
      </c>
    </row>
    <row r="9741" spans="2:11" x14ac:dyDescent="0.3">
      <c r="B9741" s="75">
        <v>44808</v>
      </c>
      <c r="C9741" s="76">
        <v>45065</v>
      </c>
      <c r="D9741" s="77">
        <v>739</v>
      </c>
      <c r="E9741" s="77">
        <v>6</v>
      </c>
      <c r="F9741" s="78"/>
      <c r="G9741" s="79">
        <v>45065.890868055554</v>
      </c>
      <c r="H9741" s="77">
        <v>148</v>
      </c>
      <c r="I9741" s="76">
        <v>45065.963888888888</v>
      </c>
      <c r="J9741" s="78"/>
      <c r="K9741" s="80">
        <v>1</v>
      </c>
    </row>
    <row r="9742" spans="2:11" x14ac:dyDescent="0.3">
      <c r="B9742" s="75">
        <v>44809</v>
      </c>
      <c r="C9742" s="76">
        <v>45068</v>
      </c>
      <c r="D9742" s="77">
        <v>219</v>
      </c>
      <c r="E9742" s="77">
        <v>4</v>
      </c>
      <c r="F9742" s="78"/>
      <c r="G9742" s="79">
        <v>45068.333333333336</v>
      </c>
      <c r="H9742" s="77">
        <v>172</v>
      </c>
      <c r="I9742" s="76">
        <v>45068.969444444447</v>
      </c>
      <c r="J9742" s="78"/>
      <c r="K9742" s="80">
        <v>1</v>
      </c>
    </row>
    <row r="9743" spans="2:11" x14ac:dyDescent="0.3">
      <c r="B9743" s="75">
        <v>44810</v>
      </c>
      <c r="C9743" s="76">
        <v>45068</v>
      </c>
      <c r="D9743" s="77">
        <v>701</v>
      </c>
      <c r="E9743" s="77">
        <v>6</v>
      </c>
      <c r="F9743" s="78"/>
      <c r="G9743" s="79">
        <v>45068.345300925932</v>
      </c>
      <c r="H9743" s="77">
        <v>155</v>
      </c>
      <c r="I9743" s="76">
        <v>45068.969444444447</v>
      </c>
      <c r="J9743" s="78"/>
      <c r="K9743" s="80">
        <v>1</v>
      </c>
    </row>
    <row r="9744" spans="2:11" x14ac:dyDescent="0.3">
      <c r="B9744" s="75">
        <v>44811</v>
      </c>
      <c r="C9744" s="76">
        <v>45068</v>
      </c>
      <c r="D9744" s="77">
        <v>80</v>
      </c>
      <c r="E9744" s="77">
        <v>1</v>
      </c>
      <c r="F9744" s="78"/>
      <c r="G9744" s="79">
        <v>45068.359641203708</v>
      </c>
      <c r="H9744" s="77">
        <v>145</v>
      </c>
      <c r="I9744" s="76">
        <v>45068.969444444447</v>
      </c>
      <c r="J9744" s="78"/>
      <c r="K9744" s="80">
        <v>1</v>
      </c>
    </row>
    <row r="9745" spans="2:11" x14ac:dyDescent="0.3">
      <c r="B9745" s="75">
        <v>44812</v>
      </c>
      <c r="C9745" s="76">
        <v>45068</v>
      </c>
      <c r="D9745" s="77">
        <v>979</v>
      </c>
      <c r="E9745" s="77">
        <v>5</v>
      </c>
      <c r="F9745" s="78"/>
      <c r="G9745" s="79">
        <v>45068.368090277785</v>
      </c>
      <c r="H9745" s="77">
        <v>170</v>
      </c>
      <c r="I9745" s="76">
        <v>45068.969444444447</v>
      </c>
      <c r="J9745" s="78"/>
      <c r="K9745" s="80">
        <v>1</v>
      </c>
    </row>
    <row r="9746" spans="2:11" x14ac:dyDescent="0.3">
      <c r="B9746" s="75">
        <v>44813</v>
      </c>
      <c r="C9746" s="76">
        <v>45068</v>
      </c>
      <c r="D9746" s="77">
        <v>380</v>
      </c>
      <c r="E9746" s="77">
        <v>2</v>
      </c>
      <c r="F9746" s="78"/>
      <c r="G9746" s="79">
        <v>45068.382349537045</v>
      </c>
      <c r="H9746" s="77">
        <v>178</v>
      </c>
      <c r="I9746" s="76">
        <v>45068.969444444447</v>
      </c>
      <c r="J9746" s="78"/>
      <c r="K9746" s="80">
        <v>1</v>
      </c>
    </row>
    <row r="9747" spans="2:11" x14ac:dyDescent="0.3">
      <c r="B9747" s="75">
        <v>44814</v>
      </c>
      <c r="C9747" s="76">
        <v>45068</v>
      </c>
      <c r="D9747" s="77">
        <v>493</v>
      </c>
      <c r="E9747" s="77">
        <v>1</v>
      </c>
      <c r="F9747" s="78"/>
      <c r="G9747" s="79">
        <v>45068.393101851863</v>
      </c>
      <c r="H9747" s="77">
        <v>176</v>
      </c>
      <c r="I9747" s="76">
        <v>45068.969444444447</v>
      </c>
      <c r="J9747" s="78"/>
      <c r="K9747" s="80">
        <v>1</v>
      </c>
    </row>
    <row r="9748" spans="2:11" x14ac:dyDescent="0.3">
      <c r="B9748" s="75">
        <v>44815</v>
      </c>
      <c r="C9748" s="76">
        <v>45068</v>
      </c>
      <c r="D9748" s="77">
        <v>255</v>
      </c>
      <c r="E9748" s="77">
        <v>6</v>
      </c>
      <c r="F9748" s="78"/>
      <c r="G9748" s="79">
        <v>45068.404004629643</v>
      </c>
      <c r="H9748" s="77">
        <v>149</v>
      </c>
      <c r="I9748" s="76">
        <v>45068.969444444447</v>
      </c>
      <c r="J9748" s="78"/>
      <c r="K9748" s="80">
        <v>1</v>
      </c>
    </row>
    <row r="9749" spans="2:11" x14ac:dyDescent="0.3">
      <c r="B9749" s="75">
        <v>44816</v>
      </c>
      <c r="C9749" s="76">
        <v>45068</v>
      </c>
      <c r="D9749" s="77">
        <v>188</v>
      </c>
      <c r="E9749" s="77">
        <v>1</v>
      </c>
      <c r="F9749" s="78"/>
      <c r="G9749" s="79">
        <v>45068.417395833349</v>
      </c>
      <c r="H9749" s="77">
        <v>171</v>
      </c>
      <c r="I9749" s="76">
        <v>45068.969444444447</v>
      </c>
      <c r="J9749" s="78"/>
      <c r="K9749" s="80">
        <v>1</v>
      </c>
    </row>
    <row r="9750" spans="2:11" x14ac:dyDescent="0.3">
      <c r="B9750" s="75">
        <v>44817</v>
      </c>
      <c r="C9750" s="76">
        <v>45068</v>
      </c>
      <c r="D9750" s="77">
        <v>331</v>
      </c>
      <c r="E9750" s="77">
        <v>4</v>
      </c>
      <c r="F9750" s="78"/>
      <c r="G9750" s="79">
        <v>45068.426076388903</v>
      </c>
      <c r="H9750" s="77">
        <v>160</v>
      </c>
      <c r="I9750" s="76">
        <v>45068.969444444447</v>
      </c>
      <c r="J9750" s="78"/>
      <c r="K9750" s="80">
        <v>1</v>
      </c>
    </row>
    <row r="9751" spans="2:11" x14ac:dyDescent="0.3">
      <c r="B9751" s="75">
        <v>44818</v>
      </c>
      <c r="C9751" s="76">
        <v>45068</v>
      </c>
      <c r="D9751" s="77">
        <v>622</v>
      </c>
      <c r="E9751" s="77">
        <v>2</v>
      </c>
      <c r="F9751" s="78"/>
      <c r="G9751" s="79">
        <v>45068.435416666682</v>
      </c>
      <c r="H9751" s="77">
        <v>158</v>
      </c>
      <c r="I9751" s="76">
        <v>45068.969444444447</v>
      </c>
      <c r="J9751" s="78"/>
      <c r="K9751" s="80">
        <v>1</v>
      </c>
    </row>
    <row r="9752" spans="2:11" x14ac:dyDescent="0.3">
      <c r="B9752" s="75">
        <v>44819</v>
      </c>
      <c r="C9752" s="76">
        <v>45068</v>
      </c>
      <c r="D9752" s="77">
        <v>133</v>
      </c>
      <c r="E9752" s="77">
        <v>3</v>
      </c>
      <c r="F9752" s="78"/>
      <c r="G9752" s="79">
        <v>45068.446261574092</v>
      </c>
      <c r="H9752" s="77">
        <v>159</v>
      </c>
      <c r="I9752" s="76">
        <v>45068.969444444447</v>
      </c>
      <c r="J9752" s="78"/>
      <c r="K9752" s="80">
        <v>1</v>
      </c>
    </row>
    <row r="9753" spans="2:11" x14ac:dyDescent="0.3">
      <c r="B9753" s="75">
        <v>44820</v>
      </c>
      <c r="C9753" s="76">
        <v>45068</v>
      </c>
      <c r="D9753" s="77">
        <v>1213</v>
      </c>
      <c r="E9753" s="77">
        <v>3</v>
      </c>
      <c r="F9753" s="78"/>
      <c r="G9753" s="79">
        <v>45068.462303240762</v>
      </c>
      <c r="H9753" s="77">
        <v>153</v>
      </c>
      <c r="I9753" s="76">
        <v>45068.969444444447</v>
      </c>
      <c r="J9753" s="78"/>
      <c r="K9753" s="80">
        <v>1</v>
      </c>
    </row>
    <row r="9754" spans="2:11" x14ac:dyDescent="0.3">
      <c r="B9754" s="75">
        <v>44821</v>
      </c>
      <c r="C9754" s="76">
        <v>45068</v>
      </c>
      <c r="D9754" s="77">
        <v>758</v>
      </c>
      <c r="E9754" s="77">
        <v>6</v>
      </c>
      <c r="F9754" s="78"/>
      <c r="G9754" s="79">
        <v>45068.474849537059</v>
      </c>
      <c r="H9754" s="77">
        <v>140</v>
      </c>
      <c r="I9754" s="76">
        <v>45068.969444444447</v>
      </c>
      <c r="J9754" s="78"/>
      <c r="K9754" s="80">
        <v>1</v>
      </c>
    </row>
    <row r="9755" spans="2:11" x14ac:dyDescent="0.3">
      <c r="B9755" s="75">
        <v>44822</v>
      </c>
      <c r="C9755" s="76">
        <v>45068</v>
      </c>
      <c r="D9755" s="77">
        <v>321</v>
      </c>
      <c r="E9755" s="77">
        <v>4</v>
      </c>
      <c r="F9755" s="78"/>
      <c r="G9755" s="79">
        <v>45068.490335648166</v>
      </c>
      <c r="H9755" s="77">
        <v>168</v>
      </c>
      <c r="I9755" s="76">
        <v>45068.969444444447</v>
      </c>
      <c r="J9755" s="78"/>
      <c r="K9755" s="80">
        <v>1</v>
      </c>
    </row>
    <row r="9756" spans="2:11" x14ac:dyDescent="0.3">
      <c r="B9756" s="75">
        <v>44823</v>
      </c>
      <c r="C9756" s="76">
        <v>45068</v>
      </c>
      <c r="D9756" s="77">
        <v>183</v>
      </c>
      <c r="E9756" s="77">
        <v>5</v>
      </c>
      <c r="F9756" s="78"/>
      <c r="G9756" s="79">
        <v>45068.502361111132</v>
      </c>
      <c r="H9756" s="77">
        <v>142</v>
      </c>
      <c r="I9756" s="76">
        <v>45068.969444444447</v>
      </c>
      <c r="J9756" s="78"/>
      <c r="K9756" s="80">
        <v>1</v>
      </c>
    </row>
    <row r="9757" spans="2:11" x14ac:dyDescent="0.3">
      <c r="B9757" s="75">
        <v>44824</v>
      </c>
      <c r="C9757" s="76">
        <v>45068</v>
      </c>
      <c r="D9757" s="77">
        <v>969</v>
      </c>
      <c r="E9757" s="77">
        <v>3</v>
      </c>
      <c r="F9757" s="78"/>
      <c r="G9757" s="79">
        <v>45068.515868055576</v>
      </c>
      <c r="H9757" s="77">
        <v>152</v>
      </c>
      <c r="I9757" s="76">
        <v>45068.969444444447</v>
      </c>
      <c r="J9757" s="78"/>
      <c r="K9757" s="80">
        <v>1</v>
      </c>
    </row>
    <row r="9758" spans="2:11" x14ac:dyDescent="0.3">
      <c r="B9758" s="75">
        <v>44825</v>
      </c>
      <c r="C9758" s="76">
        <v>45068</v>
      </c>
      <c r="D9758" s="77">
        <v>1321</v>
      </c>
      <c r="E9758" s="77">
        <v>6</v>
      </c>
      <c r="F9758" s="78"/>
      <c r="G9758" s="79">
        <v>45068.52979166669</v>
      </c>
      <c r="H9758" s="77">
        <v>154</v>
      </c>
      <c r="I9758" s="76">
        <v>45068.969444444447</v>
      </c>
      <c r="J9758" s="78"/>
      <c r="K9758" s="80">
        <v>1</v>
      </c>
    </row>
    <row r="9759" spans="2:11" x14ac:dyDescent="0.3">
      <c r="B9759" s="75">
        <v>44826</v>
      </c>
      <c r="C9759" s="76">
        <v>45068</v>
      </c>
      <c r="D9759" s="77">
        <v>605</v>
      </c>
      <c r="E9759" s="77">
        <v>4</v>
      </c>
      <c r="F9759" s="78"/>
      <c r="G9759" s="79">
        <v>45068.542071759279</v>
      </c>
      <c r="H9759" s="77">
        <v>172</v>
      </c>
      <c r="I9759" s="76">
        <v>45068.969444444447</v>
      </c>
      <c r="J9759" s="78"/>
      <c r="K9759" s="80">
        <v>1</v>
      </c>
    </row>
    <row r="9760" spans="2:11" x14ac:dyDescent="0.3">
      <c r="B9760" s="75">
        <v>44827</v>
      </c>
      <c r="C9760" s="76">
        <v>45068</v>
      </c>
      <c r="D9760" s="77">
        <v>1176</v>
      </c>
      <c r="E9760" s="77">
        <v>5</v>
      </c>
      <c r="F9760" s="78"/>
      <c r="G9760" s="79">
        <v>45068.555474537054</v>
      </c>
      <c r="H9760" s="77">
        <v>179</v>
      </c>
      <c r="I9760" s="76">
        <v>45068.969444444447</v>
      </c>
      <c r="J9760" s="78"/>
      <c r="K9760" s="80">
        <v>1</v>
      </c>
    </row>
    <row r="9761" spans="2:11" x14ac:dyDescent="0.3">
      <c r="B9761" s="75">
        <v>44828</v>
      </c>
      <c r="C9761" s="76">
        <v>45068</v>
      </c>
      <c r="D9761" s="77">
        <v>1369</v>
      </c>
      <c r="E9761" s="77">
        <v>1</v>
      </c>
      <c r="F9761" s="78"/>
      <c r="G9761" s="79">
        <v>45068.564513888909</v>
      </c>
      <c r="H9761" s="77">
        <v>161</v>
      </c>
      <c r="I9761" s="76">
        <v>45068.969444444447</v>
      </c>
      <c r="J9761" s="78"/>
      <c r="K9761" s="80">
        <v>1</v>
      </c>
    </row>
    <row r="9762" spans="2:11" x14ac:dyDescent="0.3">
      <c r="B9762" s="75">
        <v>44829</v>
      </c>
      <c r="C9762" s="76">
        <v>45068</v>
      </c>
      <c r="D9762" s="77">
        <v>236</v>
      </c>
      <c r="E9762" s="77">
        <v>6</v>
      </c>
      <c r="F9762" s="78"/>
      <c r="G9762" s="79">
        <v>45068.575601851873</v>
      </c>
      <c r="H9762" s="77">
        <v>153</v>
      </c>
      <c r="I9762" s="76">
        <v>45068.969444444447</v>
      </c>
      <c r="J9762" s="78"/>
      <c r="K9762" s="80">
        <v>1</v>
      </c>
    </row>
    <row r="9763" spans="2:11" x14ac:dyDescent="0.3">
      <c r="B9763" s="75">
        <v>44830</v>
      </c>
      <c r="C9763" s="76">
        <v>45068</v>
      </c>
      <c r="D9763" s="77">
        <v>248</v>
      </c>
      <c r="E9763" s="77">
        <v>1</v>
      </c>
      <c r="F9763" s="78"/>
      <c r="G9763" s="79">
        <v>45068.588182870393</v>
      </c>
      <c r="H9763" s="77">
        <v>161</v>
      </c>
      <c r="I9763" s="76">
        <v>45068.969444444447</v>
      </c>
      <c r="J9763" s="78"/>
      <c r="K9763" s="80">
        <v>1</v>
      </c>
    </row>
    <row r="9764" spans="2:11" x14ac:dyDescent="0.3">
      <c r="B9764" s="75">
        <v>44831</v>
      </c>
      <c r="C9764" s="76">
        <v>45068</v>
      </c>
      <c r="D9764" s="77">
        <v>1132</v>
      </c>
      <c r="E9764" s="77">
        <v>6</v>
      </c>
      <c r="F9764" s="78"/>
      <c r="G9764" s="79">
        <v>45068.596203703724</v>
      </c>
      <c r="H9764" s="77">
        <v>168</v>
      </c>
      <c r="I9764" s="76">
        <v>45068.969444444447</v>
      </c>
      <c r="J9764" s="78"/>
      <c r="K9764" s="80">
        <v>1</v>
      </c>
    </row>
    <row r="9765" spans="2:11" x14ac:dyDescent="0.3">
      <c r="B9765" s="75">
        <v>44832</v>
      </c>
      <c r="C9765" s="76">
        <v>45068</v>
      </c>
      <c r="D9765" s="77">
        <v>554</v>
      </c>
      <c r="E9765" s="77">
        <v>2</v>
      </c>
      <c r="F9765" s="78"/>
      <c r="G9765" s="79">
        <v>45068.607766203728</v>
      </c>
      <c r="H9765" s="77">
        <v>173</v>
      </c>
      <c r="I9765" s="76">
        <v>45068.969444444447</v>
      </c>
      <c r="J9765" s="78"/>
      <c r="K9765" s="80">
        <v>1</v>
      </c>
    </row>
    <row r="9766" spans="2:11" x14ac:dyDescent="0.3">
      <c r="B9766" s="75">
        <v>44833</v>
      </c>
      <c r="C9766" s="76">
        <v>45068</v>
      </c>
      <c r="D9766" s="77">
        <v>1245</v>
      </c>
      <c r="E9766" s="77">
        <v>6</v>
      </c>
      <c r="F9766" s="78"/>
      <c r="G9766" s="79">
        <v>45068.623263888912</v>
      </c>
      <c r="H9766" s="77">
        <v>177</v>
      </c>
      <c r="I9766" s="76">
        <v>45068.969444444447</v>
      </c>
      <c r="J9766" s="78"/>
      <c r="K9766" s="80">
        <v>1</v>
      </c>
    </row>
    <row r="9767" spans="2:11" x14ac:dyDescent="0.3">
      <c r="B9767" s="75">
        <v>44834</v>
      </c>
      <c r="C9767" s="76">
        <v>45068</v>
      </c>
      <c r="D9767" s="77">
        <v>551</v>
      </c>
      <c r="E9767" s="77">
        <v>2</v>
      </c>
      <c r="F9767" s="78"/>
      <c r="G9767" s="79">
        <v>45068.635995370394</v>
      </c>
      <c r="H9767" s="77">
        <v>173</v>
      </c>
      <c r="I9767" s="76">
        <v>45068.969444444447</v>
      </c>
      <c r="J9767" s="78"/>
      <c r="K9767" s="80">
        <v>1</v>
      </c>
    </row>
    <row r="9768" spans="2:11" x14ac:dyDescent="0.3">
      <c r="B9768" s="75">
        <v>44835</v>
      </c>
      <c r="C9768" s="76">
        <v>45068</v>
      </c>
      <c r="D9768" s="77">
        <v>1056</v>
      </c>
      <c r="E9768" s="77">
        <v>2</v>
      </c>
      <c r="F9768" s="78"/>
      <c r="G9768" s="79">
        <v>45068.651342592617</v>
      </c>
      <c r="H9768" s="77">
        <v>171</v>
      </c>
      <c r="I9768" s="76">
        <v>45068.969444444447</v>
      </c>
      <c r="J9768" s="78"/>
      <c r="K9768" s="80">
        <v>1</v>
      </c>
    </row>
    <row r="9769" spans="2:11" x14ac:dyDescent="0.3">
      <c r="B9769" s="75">
        <v>44836</v>
      </c>
      <c r="C9769" s="76">
        <v>45068</v>
      </c>
      <c r="D9769" s="77">
        <v>1371</v>
      </c>
      <c r="E9769" s="77">
        <v>1</v>
      </c>
      <c r="F9769" s="78"/>
      <c r="G9769" s="79">
        <v>45068.662187500027</v>
      </c>
      <c r="H9769" s="77">
        <v>177</v>
      </c>
      <c r="I9769" s="76">
        <v>45068.969444444447</v>
      </c>
      <c r="J9769" s="78"/>
      <c r="K9769" s="80">
        <v>1</v>
      </c>
    </row>
    <row r="9770" spans="2:11" x14ac:dyDescent="0.3">
      <c r="B9770" s="75">
        <v>44837</v>
      </c>
      <c r="C9770" s="76">
        <v>45068</v>
      </c>
      <c r="D9770" s="77">
        <v>1237</v>
      </c>
      <c r="E9770" s="77">
        <v>3</v>
      </c>
      <c r="F9770" s="78"/>
      <c r="G9770" s="79">
        <v>45068.671250000029</v>
      </c>
      <c r="H9770" s="77">
        <v>156</v>
      </c>
      <c r="I9770" s="76">
        <v>45068.969444444447</v>
      </c>
      <c r="J9770" s="78"/>
      <c r="K9770" s="80">
        <v>1</v>
      </c>
    </row>
    <row r="9771" spans="2:11" x14ac:dyDescent="0.3">
      <c r="B9771" s="75">
        <v>44838</v>
      </c>
      <c r="C9771" s="76">
        <v>45068</v>
      </c>
      <c r="D9771" s="77">
        <v>623</v>
      </c>
      <c r="E9771" s="77">
        <v>3</v>
      </c>
      <c r="F9771" s="78"/>
      <c r="G9771" s="79">
        <v>45068.683495370402</v>
      </c>
      <c r="H9771" s="77">
        <v>165</v>
      </c>
      <c r="I9771" s="76">
        <v>45068.969444444447</v>
      </c>
      <c r="J9771" s="78"/>
      <c r="K9771" s="80">
        <v>1</v>
      </c>
    </row>
    <row r="9772" spans="2:11" x14ac:dyDescent="0.3">
      <c r="B9772" s="75">
        <v>44839</v>
      </c>
      <c r="C9772" s="76">
        <v>45068</v>
      </c>
      <c r="D9772" s="77">
        <v>1177</v>
      </c>
      <c r="E9772" s="77">
        <v>6</v>
      </c>
      <c r="F9772" s="78"/>
      <c r="G9772" s="79">
        <v>45068.695393518552</v>
      </c>
      <c r="H9772" s="77">
        <v>173</v>
      </c>
      <c r="I9772" s="76">
        <v>45068.969444444447</v>
      </c>
      <c r="J9772" s="78"/>
      <c r="K9772" s="80">
        <v>1</v>
      </c>
    </row>
    <row r="9773" spans="2:11" x14ac:dyDescent="0.3">
      <c r="B9773" s="75">
        <v>44840</v>
      </c>
      <c r="C9773" s="76">
        <v>45068</v>
      </c>
      <c r="D9773" s="77">
        <v>466</v>
      </c>
      <c r="E9773" s="77">
        <v>5</v>
      </c>
      <c r="F9773" s="78"/>
      <c r="G9773" s="79">
        <v>45068.703506944476</v>
      </c>
      <c r="H9773" s="77">
        <v>143</v>
      </c>
      <c r="I9773" s="76">
        <v>45068.969444444447</v>
      </c>
      <c r="J9773" s="78"/>
      <c r="K9773" s="80">
        <v>1</v>
      </c>
    </row>
    <row r="9774" spans="2:11" x14ac:dyDescent="0.3">
      <c r="B9774" s="75">
        <v>44841</v>
      </c>
      <c r="C9774" s="76">
        <v>45068</v>
      </c>
      <c r="D9774" s="77">
        <v>736</v>
      </c>
      <c r="E9774" s="77">
        <v>6</v>
      </c>
      <c r="F9774" s="78"/>
      <c r="G9774" s="79">
        <v>45068.715347222256</v>
      </c>
      <c r="H9774" s="77">
        <v>150</v>
      </c>
      <c r="I9774" s="76">
        <v>45068.969444444447</v>
      </c>
      <c r="J9774" s="78"/>
      <c r="K9774" s="80">
        <v>1</v>
      </c>
    </row>
    <row r="9775" spans="2:11" x14ac:dyDescent="0.3">
      <c r="B9775" s="75">
        <v>44842</v>
      </c>
      <c r="C9775" s="76">
        <v>45068</v>
      </c>
      <c r="D9775" s="77">
        <v>30</v>
      </c>
      <c r="E9775" s="77">
        <v>1</v>
      </c>
      <c r="F9775" s="78"/>
      <c r="G9775" s="79">
        <v>45068.73127314818</v>
      </c>
      <c r="H9775" s="77">
        <v>172</v>
      </c>
      <c r="I9775" s="76">
        <v>45068.969444444447</v>
      </c>
      <c r="J9775" s="78"/>
      <c r="K9775" s="80">
        <v>1</v>
      </c>
    </row>
    <row r="9776" spans="2:11" x14ac:dyDescent="0.3">
      <c r="B9776" s="75">
        <v>44843</v>
      </c>
      <c r="C9776" s="76">
        <v>45068</v>
      </c>
      <c r="D9776" s="77">
        <v>362</v>
      </c>
      <c r="E9776" s="77">
        <v>2</v>
      </c>
      <c r="F9776" s="78"/>
      <c r="G9776" s="79">
        <v>45068.739733796327</v>
      </c>
      <c r="H9776" s="77">
        <v>168</v>
      </c>
      <c r="I9776" s="76">
        <v>45068.969444444447</v>
      </c>
      <c r="J9776" s="78"/>
      <c r="K9776" s="80">
        <v>1</v>
      </c>
    </row>
    <row r="9777" spans="2:11" x14ac:dyDescent="0.3">
      <c r="B9777" s="75">
        <v>44844</v>
      </c>
      <c r="C9777" s="76">
        <v>45068</v>
      </c>
      <c r="D9777" s="77">
        <v>292</v>
      </c>
      <c r="E9777" s="77">
        <v>6</v>
      </c>
      <c r="F9777" s="78"/>
      <c r="G9777" s="79">
        <v>45068.750509259291</v>
      </c>
      <c r="H9777" s="77">
        <v>163</v>
      </c>
      <c r="I9777" s="76">
        <v>45068.969444444447</v>
      </c>
      <c r="J9777" s="78"/>
      <c r="K9777" s="80">
        <v>1</v>
      </c>
    </row>
    <row r="9778" spans="2:11" x14ac:dyDescent="0.3">
      <c r="B9778" s="75">
        <v>44845</v>
      </c>
      <c r="C9778" s="76">
        <v>45068</v>
      </c>
      <c r="D9778" s="77">
        <v>666</v>
      </c>
      <c r="E9778" s="77">
        <v>4</v>
      </c>
      <c r="F9778" s="78"/>
      <c r="G9778" s="79">
        <v>45068.765972222252</v>
      </c>
      <c r="H9778" s="77">
        <v>159</v>
      </c>
      <c r="I9778" s="76">
        <v>45068.969444444447</v>
      </c>
      <c r="J9778" s="78"/>
      <c r="K9778" s="80">
        <v>1</v>
      </c>
    </row>
    <row r="9779" spans="2:11" x14ac:dyDescent="0.3">
      <c r="B9779" s="75">
        <v>44846</v>
      </c>
      <c r="C9779" s="76">
        <v>45068</v>
      </c>
      <c r="D9779" s="77">
        <v>417</v>
      </c>
      <c r="E9779" s="77">
        <v>2</v>
      </c>
      <c r="F9779" s="78"/>
      <c r="G9779" s="79">
        <v>45068.781053240768</v>
      </c>
      <c r="H9779" s="77">
        <v>157</v>
      </c>
      <c r="I9779" s="76">
        <v>45068.969444444447</v>
      </c>
      <c r="J9779" s="78"/>
      <c r="K9779" s="80">
        <v>1</v>
      </c>
    </row>
    <row r="9780" spans="2:11" x14ac:dyDescent="0.3">
      <c r="B9780" s="75">
        <v>44847</v>
      </c>
      <c r="C9780" s="76">
        <v>45068</v>
      </c>
      <c r="D9780" s="77">
        <v>84</v>
      </c>
      <c r="E9780" s="77">
        <v>5</v>
      </c>
      <c r="F9780" s="78"/>
      <c r="G9780" s="79">
        <v>45068.790706018546</v>
      </c>
      <c r="H9780" s="77">
        <v>179</v>
      </c>
      <c r="I9780" s="76">
        <v>45068.969444444447</v>
      </c>
      <c r="J9780" s="78"/>
      <c r="K9780" s="80">
        <v>1</v>
      </c>
    </row>
    <row r="9781" spans="2:11" x14ac:dyDescent="0.3">
      <c r="B9781" s="75">
        <v>44848</v>
      </c>
      <c r="C9781" s="76">
        <v>45068</v>
      </c>
      <c r="D9781" s="77">
        <v>317</v>
      </c>
      <c r="E9781" s="77">
        <v>1</v>
      </c>
      <c r="F9781" s="78"/>
      <c r="G9781" s="79">
        <v>45068.800219907433</v>
      </c>
      <c r="H9781" s="77">
        <v>165</v>
      </c>
      <c r="I9781" s="76">
        <v>45068.969444444447</v>
      </c>
      <c r="J9781" s="78"/>
      <c r="K9781" s="80">
        <v>1</v>
      </c>
    </row>
    <row r="9782" spans="2:11" x14ac:dyDescent="0.3">
      <c r="B9782" s="75">
        <v>44849</v>
      </c>
      <c r="C9782" s="76">
        <v>45068</v>
      </c>
      <c r="D9782" s="77">
        <v>884</v>
      </c>
      <c r="E9782" s="77">
        <v>2</v>
      </c>
      <c r="F9782" s="78"/>
      <c r="G9782" s="79">
        <v>45068.810798611135</v>
      </c>
      <c r="H9782" s="77">
        <v>152</v>
      </c>
      <c r="I9782" s="76">
        <v>45068.969444444447</v>
      </c>
      <c r="J9782" s="78"/>
      <c r="K9782" s="80">
        <v>1</v>
      </c>
    </row>
    <row r="9783" spans="2:11" x14ac:dyDescent="0.3">
      <c r="B9783" s="75">
        <v>44850</v>
      </c>
      <c r="C9783" s="76">
        <v>45068</v>
      </c>
      <c r="D9783" s="77">
        <v>402</v>
      </c>
      <c r="E9783" s="77">
        <v>4</v>
      </c>
      <c r="F9783" s="78"/>
      <c r="G9783" s="79">
        <v>45068.819976851875</v>
      </c>
      <c r="H9783" s="77">
        <v>154</v>
      </c>
      <c r="I9783" s="76">
        <v>45068.969444444447</v>
      </c>
      <c r="J9783" s="78"/>
      <c r="K9783" s="80">
        <v>1</v>
      </c>
    </row>
    <row r="9784" spans="2:11" x14ac:dyDescent="0.3">
      <c r="B9784" s="75">
        <v>44851</v>
      </c>
      <c r="C9784" s="76">
        <v>45068</v>
      </c>
      <c r="D9784" s="77">
        <v>324</v>
      </c>
      <c r="E9784" s="77">
        <v>4</v>
      </c>
      <c r="F9784" s="78"/>
      <c r="G9784" s="79">
        <v>45068.835185185206</v>
      </c>
      <c r="H9784" s="77">
        <v>165</v>
      </c>
      <c r="I9784" s="76">
        <v>45068.969444444447</v>
      </c>
      <c r="J9784" s="78"/>
      <c r="K9784" s="80">
        <v>1</v>
      </c>
    </row>
    <row r="9785" spans="2:11" x14ac:dyDescent="0.3">
      <c r="B9785" s="75">
        <v>44852</v>
      </c>
      <c r="C9785" s="76">
        <v>45068</v>
      </c>
      <c r="D9785" s="77">
        <v>1275</v>
      </c>
      <c r="E9785" s="77">
        <v>5</v>
      </c>
      <c r="F9785" s="78"/>
      <c r="G9785" s="79">
        <v>45068.844710648169</v>
      </c>
      <c r="H9785" s="77">
        <v>162</v>
      </c>
      <c r="I9785" s="76">
        <v>45068.969444444447</v>
      </c>
      <c r="J9785" s="78"/>
      <c r="K9785" s="80">
        <v>1</v>
      </c>
    </row>
    <row r="9786" spans="2:11" x14ac:dyDescent="0.3">
      <c r="B9786" s="75">
        <v>44853</v>
      </c>
      <c r="C9786" s="76">
        <v>45068</v>
      </c>
      <c r="D9786" s="77">
        <v>459</v>
      </c>
      <c r="E9786" s="77">
        <v>5</v>
      </c>
      <c r="F9786" s="78"/>
      <c r="G9786" s="79">
        <v>45068.857418981504</v>
      </c>
      <c r="H9786" s="77">
        <v>176</v>
      </c>
      <c r="I9786" s="76">
        <v>45068.969444444447</v>
      </c>
      <c r="J9786" s="78"/>
      <c r="K9786" s="80">
        <v>1</v>
      </c>
    </row>
    <row r="9787" spans="2:11" x14ac:dyDescent="0.3">
      <c r="B9787" s="75">
        <v>44854</v>
      </c>
      <c r="C9787" s="76">
        <v>45068</v>
      </c>
      <c r="D9787" s="77">
        <v>728</v>
      </c>
      <c r="E9787" s="77">
        <v>5</v>
      </c>
      <c r="F9787" s="78"/>
      <c r="G9787" s="79">
        <v>45068.866851851875</v>
      </c>
      <c r="H9787" s="77">
        <v>177</v>
      </c>
      <c r="I9787" s="76">
        <v>45068.969444444447</v>
      </c>
      <c r="J9787" s="78"/>
      <c r="K9787" s="80">
        <v>1</v>
      </c>
    </row>
    <row r="9788" spans="2:11" x14ac:dyDescent="0.3">
      <c r="B9788" s="75">
        <v>44855</v>
      </c>
      <c r="C9788" s="76">
        <v>45068</v>
      </c>
      <c r="D9788" s="77">
        <v>16</v>
      </c>
      <c r="E9788" s="77">
        <v>3</v>
      </c>
      <c r="F9788" s="78"/>
      <c r="G9788" s="79">
        <v>45068.879178240764</v>
      </c>
      <c r="H9788" s="77">
        <v>179</v>
      </c>
      <c r="I9788" s="76">
        <v>45068.969444444447</v>
      </c>
      <c r="J9788" s="78"/>
      <c r="K9788" s="80">
        <v>1</v>
      </c>
    </row>
    <row r="9789" spans="2:11" x14ac:dyDescent="0.3">
      <c r="B9789" s="75">
        <v>44856</v>
      </c>
      <c r="C9789" s="76">
        <v>45068</v>
      </c>
      <c r="D9789" s="77">
        <v>1320</v>
      </c>
      <c r="E9789" s="77">
        <v>4</v>
      </c>
      <c r="F9789" s="78"/>
      <c r="G9789" s="79">
        <v>45068.891215277799</v>
      </c>
      <c r="H9789" s="77">
        <v>147</v>
      </c>
      <c r="I9789" s="76">
        <v>45068.969444444447</v>
      </c>
      <c r="J9789" s="78"/>
      <c r="K9789" s="80">
        <v>1</v>
      </c>
    </row>
    <row r="9790" spans="2:11" x14ac:dyDescent="0.3">
      <c r="B9790" s="75">
        <v>44857</v>
      </c>
      <c r="C9790" s="76">
        <v>45068</v>
      </c>
      <c r="D9790" s="77">
        <v>1131</v>
      </c>
      <c r="E9790" s="77">
        <v>3</v>
      </c>
      <c r="F9790" s="78"/>
      <c r="G9790" s="79">
        <v>45068.904710648167</v>
      </c>
      <c r="H9790" s="77">
        <v>161</v>
      </c>
      <c r="I9790" s="76">
        <v>45068.969444444447</v>
      </c>
      <c r="J9790" s="78"/>
      <c r="K9790" s="80">
        <v>1</v>
      </c>
    </row>
    <row r="9791" spans="2:11" x14ac:dyDescent="0.3">
      <c r="B9791" s="75">
        <v>44858</v>
      </c>
      <c r="C9791" s="76">
        <v>45069</v>
      </c>
      <c r="D9791" s="77">
        <v>1181</v>
      </c>
      <c r="E9791" s="77">
        <v>1</v>
      </c>
      <c r="F9791" s="78"/>
      <c r="G9791" s="79">
        <v>45069.333333333336</v>
      </c>
      <c r="H9791" s="77">
        <v>163</v>
      </c>
      <c r="I9791" s="76">
        <v>45069.977777777778</v>
      </c>
      <c r="J9791" s="78"/>
      <c r="K9791" s="80">
        <v>1</v>
      </c>
    </row>
    <row r="9792" spans="2:11" x14ac:dyDescent="0.3">
      <c r="B9792" s="75">
        <v>44859</v>
      </c>
      <c r="C9792" s="76">
        <v>45069</v>
      </c>
      <c r="D9792" s="77">
        <v>222</v>
      </c>
      <c r="E9792" s="77">
        <v>5</v>
      </c>
      <c r="F9792" s="78"/>
      <c r="G9792" s="79">
        <v>45069.348668981482</v>
      </c>
      <c r="H9792" s="77">
        <v>173</v>
      </c>
      <c r="I9792" s="76">
        <v>45069.977777777778</v>
      </c>
      <c r="J9792" s="78"/>
      <c r="K9792" s="80">
        <v>1</v>
      </c>
    </row>
    <row r="9793" spans="2:11" x14ac:dyDescent="0.3">
      <c r="B9793" s="75">
        <v>44860</v>
      </c>
      <c r="C9793" s="76">
        <v>45069</v>
      </c>
      <c r="D9793" s="77">
        <v>325</v>
      </c>
      <c r="E9793" s="77">
        <v>5</v>
      </c>
      <c r="F9793" s="78"/>
      <c r="G9793" s="79">
        <v>45069.359791666669</v>
      </c>
      <c r="H9793" s="77">
        <v>176</v>
      </c>
      <c r="I9793" s="76">
        <v>45069.977777777778</v>
      </c>
      <c r="J9793" s="78"/>
      <c r="K9793" s="80">
        <v>1</v>
      </c>
    </row>
    <row r="9794" spans="2:11" x14ac:dyDescent="0.3">
      <c r="B9794" s="75">
        <v>44861</v>
      </c>
      <c r="C9794" s="76">
        <v>45069</v>
      </c>
      <c r="D9794" s="77">
        <v>135</v>
      </c>
      <c r="E9794" s="77">
        <v>3</v>
      </c>
      <c r="F9794" s="78"/>
      <c r="G9794" s="79">
        <v>45069.370370370372</v>
      </c>
      <c r="H9794" s="77">
        <v>144</v>
      </c>
      <c r="I9794" s="76">
        <v>45069.977777777778</v>
      </c>
      <c r="J9794" s="78"/>
      <c r="K9794" s="80">
        <v>1</v>
      </c>
    </row>
    <row r="9795" spans="2:11" x14ac:dyDescent="0.3">
      <c r="B9795" s="75">
        <v>44862</v>
      </c>
      <c r="C9795" s="76">
        <v>45069</v>
      </c>
      <c r="D9795" s="77">
        <v>977</v>
      </c>
      <c r="E9795" s="77">
        <v>4</v>
      </c>
      <c r="F9795" s="78"/>
      <c r="G9795" s="79">
        <v>45069.380625000005</v>
      </c>
      <c r="H9795" s="77">
        <v>167</v>
      </c>
      <c r="I9795" s="76">
        <v>45069.977777777778</v>
      </c>
      <c r="J9795" s="78"/>
      <c r="K9795" s="80">
        <v>1</v>
      </c>
    </row>
    <row r="9796" spans="2:11" x14ac:dyDescent="0.3">
      <c r="B9796" s="75">
        <v>44863</v>
      </c>
      <c r="C9796" s="76">
        <v>45069</v>
      </c>
      <c r="D9796" s="77">
        <v>1139</v>
      </c>
      <c r="E9796" s="77">
        <v>3</v>
      </c>
      <c r="F9796" s="78"/>
      <c r="G9796" s="79">
        <v>45069.389166666675</v>
      </c>
      <c r="H9796" s="77">
        <v>142</v>
      </c>
      <c r="I9796" s="76">
        <v>45069.977777777778</v>
      </c>
      <c r="J9796" s="78"/>
      <c r="K9796" s="80">
        <v>1</v>
      </c>
    </row>
    <row r="9797" spans="2:11" x14ac:dyDescent="0.3">
      <c r="B9797" s="75">
        <v>44864</v>
      </c>
      <c r="C9797" s="76">
        <v>45069</v>
      </c>
      <c r="D9797" s="77">
        <v>105</v>
      </c>
      <c r="E9797" s="77">
        <v>5</v>
      </c>
      <c r="F9797" s="78"/>
      <c r="G9797" s="79">
        <v>45069.402488425934</v>
      </c>
      <c r="H9797" s="77">
        <v>141</v>
      </c>
      <c r="I9797" s="76">
        <v>45069.977777777778</v>
      </c>
      <c r="J9797" s="78"/>
      <c r="K9797" s="80">
        <v>1</v>
      </c>
    </row>
    <row r="9798" spans="2:11" x14ac:dyDescent="0.3">
      <c r="B9798" s="75">
        <v>44865</v>
      </c>
      <c r="C9798" s="76">
        <v>45069</v>
      </c>
      <c r="D9798" s="77">
        <v>1102</v>
      </c>
      <c r="E9798" s="77">
        <v>5</v>
      </c>
      <c r="F9798" s="78"/>
      <c r="G9798" s="79">
        <v>45069.414375000008</v>
      </c>
      <c r="H9798" s="77">
        <v>161</v>
      </c>
      <c r="I9798" s="76">
        <v>45069.977777777778</v>
      </c>
      <c r="J9798" s="78"/>
      <c r="K9798" s="80">
        <v>1</v>
      </c>
    </row>
    <row r="9799" spans="2:11" x14ac:dyDescent="0.3">
      <c r="B9799" s="75">
        <v>44866</v>
      </c>
      <c r="C9799" s="76">
        <v>45069</v>
      </c>
      <c r="D9799" s="77">
        <v>751</v>
      </c>
      <c r="E9799" s="77">
        <v>2</v>
      </c>
      <c r="F9799" s="78"/>
      <c r="G9799" s="79">
        <v>45069.423969907417</v>
      </c>
      <c r="H9799" s="77">
        <v>147</v>
      </c>
      <c r="I9799" s="76">
        <v>45069.977777777778</v>
      </c>
      <c r="J9799" s="78"/>
      <c r="K9799" s="80">
        <v>1</v>
      </c>
    </row>
    <row r="9800" spans="2:11" x14ac:dyDescent="0.3">
      <c r="B9800" s="75">
        <v>44867</v>
      </c>
      <c r="C9800" s="76">
        <v>45069</v>
      </c>
      <c r="D9800" s="77">
        <v>1348</v>
      </c>
      <c r="E9800" s="77">
        <v>5</v>
      </c>
      <c r="F9800" s="78"/>
      <c r="G9800" s="79">
        <v>45069.43958333334</v>
      </c>
      <c r="H9800" s="77">
        <v>146</v>
      </c>
      <c r="I9800" s="76">
        <v>45069.977777777778</v>
      </c>
      <c r="J9800" s="78"/>
      <c r="K9800" s="80">
        <v>1</v>
      </c>
    </row>
    <row r="9801" spans="2:11" x14ac:dyDescent="0.3">
      <c r="B9801" s="75">
        <v>44868</v>
      </c>
      <c r="C9801" s="76">
        <v>45069</v>
      </c>
      <c r="D9801" s="77">
        <v>1198</v>
      </c>
      <c r="E9801" s="77">
        <v>2</v>
      </c>
      <c r="F9801" s="78"/>
      <c r="G9801" s="79">
        <v>45069.44739583334</v>
      </c>
      <c r="H9801" s="77">
        <v>177</v>
      </c>
      <c r="I9801" s="76">
        <v>45069.977777777778</v>
      </c>
      <c r="J9801" s="78"/>
      <c r="K9801" s="80">
        <v>1</v>
      </c>
    </row>
    <row r="9802" spans="2:11" x14ac:dyDescent="0.3">
      <c r="B9802" s="75">
        <v>44869</v>
      </c>
      <c r="C9802" s="76">
        <v>45069</v>
      </c>
      <c r="D9802" s="77">
        <v>104</v>
      </c>
      <c r="E9802" s="77">
        <v>6</v>
      </c>
      <c r="F9802" s="78"/>
      <c r="G9802" s="79">
        <v>45069.459166666675</v>
      </c>
      <c r="H9802" s="77">
        <v>155</v>
      </c>
      <c r="I9802" s="76">
        <v>45069.977777777778</v>
      </c>
      <c r="J9802" s="78"/>
      <c r="K9802" s="80">
        <v>1</v>
      </c>
    </row>
    <row r="9803" spans="2:11" x14ac:dyDescent="0.3">
      <c r="B9803" s="75">
        <v>44870</v>
      </c>
      <c r="C9803" s="76">
        <v>45069</v>
      </c>
      <c r="D9803" s="77">
        <v>1062</v>
      </c>
      <c r="E9803" s="77">
        <v>3</v>
      </c>
      <c r="F9803" s="78"/>
      <c r="G9803" s="79">
        <v>45069.467268518529</v>
      </c>
      <c r="H9803" s="77">
        <v>172</v>
      </c>
      <c r="I9803" s="76">
        <v>45069.977777777778</v>
      </c>
      <c r="J9803" s="78"/>
      <c r="K9803" s="80">
        <v>1</v>
      </c>
    </row>
    <row r="9804" spans="2:11" x14ac:dyDescent="0.3">
      <c r="B9804" s="75">
        <v>44871</v>
      </c>
      <c r="C9804" s="76">
        <v>45069</v>
      </c>
      <c r="D9804" s="77">
        <v>380</v>
      </c>
      <c r="E9804" s="77">
        <v>4</v>
      </c>
      <c r="F9804" s="78"/>
      <c r="G9804" s="79">
        <v>45069.479942129641</v>
      </c>
      <c r="H9804" s="77">
        <v>171</v>
      </c>
      <c r="I9804" s="76">
        <v>45069.977777777778</v>
      </c>
      <c r="J9804" s="78"/>
      <c r="K9804" s="80">
        <v>1</v>
      </c>
    </row>
    <row r="9805" spans="2:11" x14ac:dyDescent="0.3">
      <c r="B9805" s="75">
        <v>44872</v>
      </c>
      <c r="C9805" s="76">
        <v>45069</v>
      </c>
      <c r="D9805" s="77">
        <v>762</v>
      </c>
      <c r="E9805" s="77">
        <v>2</v>
      </c>
      <c r="F9805" s="78"/>
      <c r="G9805" s="79">
        <v>45069.491041666675</v>
      </c>
      <c r="H9805" s="77">
        <v>162</v>
      </c>
      <c r="I9805" s="76">
        <v>45069.977777777778</v>
      </c>
      <c r="J9805" s="78"/>
      <c r="K9805" s="80">
        <v>1</v>
      </c>
    </row>
    <row r="9806" spans="2:11" x14ac:dyDescent="0.3">
      <c r="B9806" s="75">
        <v>44873</v>
      </c>
      <c r="C9806" s="76">
        <v>45069</v>
      </c>
      <c r="D9806" s="77">
        <v>823</v>
      </c>
      <c r="E9806" s="77">
        <v>3</v>
      </c>
      <c r="F9806" s="78"/>
      <c r="G9806" s="79">
        <v>45069.503321759265</v>
      </c>
      <c r="H9806" s="77">
        <v>171</v>
      </c>
      <c r="I9806" s="76">
        <v>45069.977777777778</v>
      </c>
      <c r="J9806" s="78"/>
      <c r="K9806" s="80">
        <v>1</v>
      </c>
    </row>
    <row r="9807" spans="2:11" x14ac:dyDescent="0.3">
      <c r="B9807" s="75">
        <v>44874</v>
      </c>
      <c r="C9807" s="76">
        <v>45069</v>
      </c>
      <c r="D9807" s="77">
        <v>754</v>
      </c>
      <c r="E9807" s="77">
        <v>4</v>
      </c>
      <c r="F9807" s="78"/>
      <c r="G9807" s="79">
        <v>45069.512384259266</v>
      </c>
      <c r="H9807" s="77">
        <v>152</v>
      </c>
      <c r="I9807" s="76">
        <v>45069.977777777778</v>
      </c>
      <c r="J9807" s="78"/>
      <c r="K9807" s="80">
        <v>1</v>
      </c>
    </row>
    <row r="9808" spans="2:11" x14ac:dyDescent="0.3">
      <c r="B9808" s="75">
        <v>44875</v>
      </c>
      <c r="C9808" s="76">
        <v>45069</v>
      </c>
      <c r="D9808" s="77">
        <v>399</v>
      </c>
      <c r="E9808" s="77">
        <v>5</v>
      </c>
      <c r="F9808" s="78"/>
      <c r="G9808" s="79">
        <v>45069.526689814818</v>
      </c>
      <c r="H9808" s="77">
        <v>155</v>
      </c>
      <c r="I9808" s="76">
        <v>45069.977777777778</v>
      </c>
      <c r="J9808" s="78"/>
      <c r="K9808" s="80">
        <v>1</v>
      </c>
    </row>
    <row r="9809" spans="2:11" x14ac:dyDescent="0.3">
      <c r="B9809" s="75">
        <v>44876</v>
      </c>
      <c r="C9809" s="76">
        <v>45069</v>
      </c>
      <c r="D9809" s="77">
        <v>228</v>
      </c>
      <c r="E9809" s="77">
        <v>2</v>
      </c>
      <c r="F9809" s="78"/>
      <c r="G9809" s="79">
        <v>45069.542534722226</v>
      </c>
      <c r="H9809" s="77">
        <v>148</v>
      </c>
      <c r="I9809" s="76">
        <v>45069.977777777778</v>
      </c>
      <c r="J9809" s="78"/>
      <c r="K9809" s="80">
        <v>1</v>
      </c>
    </row>
    <row r="9810" spans="2:11" x14ac:dyDescent="0.3">
      <c r="B9810" s="75">
        <v>44877</v>
      </c>
      <c r="C9810" s="76">
        <v>45069</v>
      </c>
      <c r="D9810" s="77">
        <v>212</v>
      </c>
      <c r="E9810" s="77">
        <v>3</v>
      </c>
      <c r="F9810" s="78"/>
      <c r="G9810" s="79">
        <v>45069.558101851857</v>
      </c>
      <c r="H9810" s="77">
        <v>176</v>
      </c>
      <c r="I9810" s="76">
        <v>45069.977777777778</v>
      </c>
      <c r="J9810" s="78"/>
      <c r="K9810" s="80">
        <v>1</v>
      </c>
    </row>
    <row r="9811" spans="2:11" x14ac:dyDescent="0.3">
      <c r="B9811" s="75">
        <v>44878</v>
      </c>
      <c r="C9811" s="76">
        <v>45069</v>
      </c>
      <c r="D9811" s="77">
        <v>927</v>
      </c>
      <c r="E9811" s="77">
        <v>1</v>
      </c>
      <c r="F9811" s="78"/>
      <c r="G9811" s="79">
        <v>45069.569131944452</v>
      </c>
      <c r="H9811" s="77">
        <v>173</v>
      </c>
      <c r="I9811" s="76">
        <v>45069.977777777778</v>
      </c>
      <c r="J9811" s="78"/>
      <c r="K9811" s="80">
        <v>1</v>
      </c>
    </row>
    <row r="9812" spans="2:11" x14ac:dyDescent="0.3">
      <c r="B9812" s="75">
        <v>44879</v>
      </c>
      <c r="C9812" s="76">
        <v>45069</v>
      </c>
      <c r="D9812" s="77">
        <v>235</v>
      </c>
      <c r="E9812" s="77">
        <v>4</v>
      </c>
      <c r="F9812" s="78"/>
      <c r="G9812" s="79">
        <v>45069.580150462971</v>
      </c>
      <c r="H9812" s="77">
        <v>144</v>
      </c>
      <c r="I9812" s="76">
        <v>45069.977777777778</v>
      </c>
      <c r="J9812" s="78"/>
      <c r="K9812" s="80">
        <v>1</v>
      </c>
    </row>
    <row r="9813" spans="2:11" x14ac:dyDescent="0.3">
      <c r="B9813" s="75">
        <v>44880</v>
      </c>
      <c r="C9813" s="76">
        <v>45069</v>
      </c>
      <c r="D9813" s="77">
        <v>1014</v>
      </c>
      <c r="E9813" s="77">
        <v>1</v>
      </c>
      <c r="F9813" s="78"/>
      <c r="G9813" s="79">
        <v>45069.5945138889</v>
      </c>
      <c r="H9813" s="77">
        <v>141</v>
      </c>
      <c r="I9813" s="76">
        <v>45069.977777777778</v>
      </c>
      <c r="J9813" s="78"/>
      <c r="K9813" s="80">
        <v>1</v>
      </c>
    </row>
    <row r="9814" spans="2:11" x14ac:dyDescent="0.3">
      <c r="B9814" s="75">
        <v>44881</v>
      </c>
      <c r="C9814" s="76">
        <v>45069</v>
      </c>
      <c r="D9814" s="77">
        <v>306</v>
      </c>
      <c r="E9814" s="77">
        <v>1</v>
      </c>
      <c r="F9814" s="78"/>
      <c r="G9814" s="79">
        <v>45069.603842592602</v>
      </c>
      <c r="H9814" s="77">
        <v>156</v>
      </c>
      <c r="I9814" s="76">
        <v>45069.977777777778</v>
      </c>
      <c r="J9814" s="78"/>
      <c r="K9814" s="80">
        <v>1</v>
      </c>
    </row>
    <row r="9815" spans="2:11" x14ac:dyDescent="0.3">
      <c r="B9815" s="75">
        <v>44882</v>
      </c>
      <c r="C9815" s="76">
        <v>45069</v>
      </c>
      <c r="D9815" s="77">
        <v>835</v>
      </c>
      <c r="E9815" s="77">
        <v>4</v>
      </c>
      <c r="F9815" s="78"/>
      <c r="G9815" s="79">
        <v>45069.613703703712</v>
      </c>
      <c r="H9815" s="77">
        <v>169</v>
      </c>
      <c r="I9815" s="76">
        <v>45069.977777777778</v>
      </c>
      <c r="J9815" s="78"/>
      <c r="K9815" s="80">
        <v>1</v>
      </c>
    </row>
    <row r="9816" spans="2:11" x14ac:dyDescent="0.3">
      <c r="B9816" s="75">
        <v>44883</v>
      </c>
      <c r="C9816" s="76">
        <v>45069</v>
      </c>
      <c r="D9816" s="77">
        <v>1042</v>
      </c>
      <c r="E9816" s="77">
        <v>4</v>
      </c>
      <c r="F9816" s="78"/>
      <c r="G9816" s="79">
        <v>45069.625694444454</v>
      </c>
      <c r="H9816" s="77">
        <v>177</v>
      </c>
      <c r="I9816" s="76">
        <v>45069.977777777778</v>
      </c>
      <c r="J9816" s="78"/>
      <c r="K9816" s="80">
        <v>1</v>
      </c>
    </row>
    <row r="9817" spans="2:11" x14ac:dyDescent="0.3">
      <c r="B9817" s="75">
        <v>44884</v>
      </c>
      <c r="C9817" s="76">
        <v>45069</v>
      </c>
      <c r="D9817" s="77">
        <v>584</v>
      </c>
      <c r="E9817" s="77">
        <v>1</v>
      </c>
      <c r="F9817" s="78"/>
      <c r="G9817" s="79">
        <v>45069.639166666675</v>
      </c>
      <c r="H9817" s="77">
        <v>179</v>
      </c>
      <c r="I9817" s="76">
        <v>45069.977777777778</v>
      </c>
      <c r="J9817" s="78"/>
      <c r="K9817" s="80">
        <v>1</v>
      </c>
    </row>
    <row r="9818" spans="2:11" x14ac:dyDescent="0.3">
      <c r="B9818" s="75">
        <v>44885</v>
      </c>
      <c r="C9818" s="76">
        <v>45069</v>
      </c>
      <c r="D9818" s="77">
        <v>677</v>
      </c>
      <c r="E9818" s="77">
        <v>1</v>
      </c>
      <c r="F9818" s="78"/>
      <c r="G9818" s="79">
        <v>45069.653391203712</v>
      </c>
      <c r="H9818" s="77">
        <v>146</v>
      </c>
      <c r="I9818" s="76">
        <v>45069.977777777778</v>
      </c>
      <c r="J9818" s="78"/>
      <c r="K9818" s="80">
        <v>1</v>
      </c>
    </row>
    <row r="9819" spans="2:11" x14ac:dyDescent="0.3">
      <c r="B9819" s="75">
        <v>44886</v>
      </c>
      <c r="C9819" s="76">
        <v>45069</v>
      </c>
      <c r="D9819" s="77">
        <v>1153</v>
      </c>
      <c r="E9819" s="77">
        <v>6</v>
      </c>
      <c r="F9819" s="78"/>
      <c r="G9819" s="79">
        <v>45069.668032407419</v>
      </c>
      <c r="H9819" s="77">
        <v>158</v>
      </c>
      <c r="I9819" s="76">
        <v>45069.977777777778</v>
      </c>
      <c r="J9819" s="78"/>
      <c r="K9819" s="80">
        <v>1</v>
      </c>
    </row>
    <row r="9820" spans="2:11" x14ac:dyDescent="0.3">
      <c r="B9820" s="75">
        <v>44887</v>
      </c>
      <c r="C9820" s="76">
        <v>45069</v>
      </c>
      <c r="D9820" s="77">
        <v>1040</v>
      </c>
      <c r="E9820" s="77">
        <v>5</v>
      </c>
      <c r="F9820" s="78"/>
      <c r="G9820" s="79">
        <v>45069.680659722231</v>
      </c>
      <c r="H9820" s="77">
        <v>145</v>
      </c>
      <c r="I9820" s="76">
        <v>45069.977777777778</v>
      </c>
      <c r="J9820" s="78"/>
      <c r="K9820" s="80">
        <v>1</v>
      </c>
    </row>
    <row r="9821" spans="2:11" x14ac:dyDescent="0.3">
      <c r="B9821" s="75">
        <v>44888</v>
      </c>
      <c r="C9821" s="76">
        <v>45069</v>
      </c>
      <c r="D9821" s="77">
        <v>129</v>
      </c>
      <c r="E9821" s="77">
        <v>4</v>
      </c>
      <c r="F9821" s="78"/>
      <c r="G9821" s="79">
        <v>45069.696493055562</v>
      </c>
      <c r="H9821" s="77">
        <v>171</v>
      </c>
      <c r="I9821" s="76">
        <v>45069.977777777778</v>
      </c>
      <c r="J9821" s="78"/>
      <c r="K9821" s="80">
        <v>1</v>
      </c>
    </row>
    <row r="9822" spans="2:11" x14ac:dyDescent="0.3">
      <c r="B9822" s="75">
        <v>44889</v>
      </c>
      <c r="C9822" s="76">
        <v>45069</v>
      </c>
      <c r="D9822" s="77">
        <v>1100</v>
      </c>
      <c r="E9822" s="77">
        <v>1</v>
      </c>
      <c r="F9822" s="78"/>
      <c r="G9822" s="79">
        <v>45069.706585648157</v>
      </c>
      <c r="H9822" s="77">
        <v>153</v>
      </c>
      <c r="I9822" s="76">
        <v>45069.977777777778</v>
      </c>
      <c r="J9822" s="78"/>
      <c r="K9822" s="80">
        <v>1</v>
      </c>
    </row>
    <row r="9823" spans="2:11" x14ac:dyDescent="0.3">
      <c r="B9823" s="75">
        <v>44890</v>
      </c>
      <c r="C9823" s="76">
        <v>45069</v>
      </c>
      <c r="D9823" s="77">
        <v>575</v>
      </c>
      <c r="E9823" s="77">
        <v>3</v>
      </c>
      <c r="F9823" s="78"/>
      <c r="G9823" s="79">
        <v>45069.72046296297</v>
      </c>
      <c r="H9823" s="77">
        <v>170</v>
      </c>
      <c r="I9823" s="76">
        <v>45069.977777777778</v>
      </c>
      <c r="J9823" s="78"/>
      <c r="K9823" s="80">
        <v>1</v>
      </c>
    </row>
    <row r="9824" spans="2:11" x14ac:dyDescent="0.3">
      <c r="B9824" s="75">
        <v>44891</v>
      </c>
      <c r="C9824" s="76">
        <v>45069</v>
      </c>
      <c r="D9824" s="77">
        <v>459</v>
      </c>
      <c r="E9824" s="77">
        <v>4</v>
      </c>
      <c r="F9824" s="78"/>
      <c r="G9824" s="79">
        <v>45069.734953703708</v>
      </c>
      <c r="H9824" s="77">
        <v>172</v>
      </c>
      <c r="I9824" s="76">
        <v>45069.977777777778</v>
      </c>
      <c r="J9824" s="78"/>
      <c r="K9824" s="80">
        <v>1</v>
      </c>
    </row>
    <row r="9825" spans="2:11" x14ac:dyDescent="0.3">
      <c r="B9825" s="75">
        <v>44892</v>
      </c>
      <c r="C9825" s="76">
        <v>45069</v>
      </c>
      <c r="D9825" s="77">
        <v>1327</v>
      </c>
      <c r="E9825" s="77">
        <v>4</v>
      </c>
      <c r="F9825" s="78"/>
      <c r="G9825" s="79">
        <v>45069.750289351854</v>
      </c>
      <c r="H9825" s="77">
        <v>150</v>
      </c>
      <c r="I9825" s="76">
        <v>45069.977777777778</v>
      </c>
      <c r="J9825" s="78"/>
      <c r="K9825" s="80">
        <v>1</v>
      </c>
    </row>
    <row r="9826" spans="2:11" x14ac:dyDescent="0.3">
      <c r="B9826" s="75">
        <v>44893</v>
      </c>
      <c r="C9826" s="76">
        <v>45069</v>
      </c>
      <c r="D9826" s="77">
        <v>336</v>
      </c>
      <c r="E9826" s="77">
        <v>4</v>
      </c>
      <c r="F9826" s="78"/>
      <c r="G9826" s="79">
        <v>45069.76231481482</v>
      </c>
      <c r="H9826" s="77">
        <v>165</v>
      </c>
      <c r="I9826" s="76">
        <v>45069.977777777778</v>
      </c>
      <c r="J9826" s="78"/>
      <c r="K9826" s="80">
        <v>1</v>
      </c>
    </row>
    <row r="9827" spans="2:11" x14ac:dyDescent="0.3">
      <c r="B9827" s="75">
        <v>44894</v>
      </c>
      <c r="C9827" s="76">
        <v>45069</v>
      </c>
      <c r="D9827" s="77">
        <v>1199</v>
      </c>
      <c r="E9827" s="77">
        <v>5</v>
      </c>
      <c r="F9827" s="78"/>
      <c r="G9827" s="79">
        <v>45069.770659722228</v>
      </c>
      <c r="H9827" s="77">
        <v>147</v>
      </c>
      <c r="I9827" s="76">
        <v>45069.977777777778</v>
      </c>
      <c r="J9827" s="78"/>
      <c r="K9827" s="80">
        <v>1</v>
      </c>
    </row>
    <row r="9828" spans="2:11" x14ac:dyDescent="0.3">
      <c r="B9828" s="75">
        <v>44895</v>
      </c>
      <c r="C9828" s="76">
        <v>45069</v>
      </c>
      <c r="D9828" s="77">
        <v>1217</v>
      </c>
      <c r="E9828" s="77">
        <v>2</v>
      </c>
      <c r="F9828" s="78"/>
      <c r="G9828" s="79">
        <v>45069.78496527778</v>
      </c>
      <c r="H9828" s="77">
        <v>173</v>
      </c>
      <c r="I9828" s="76">
        <v>45069.977777777778</v>
      </c>
      <c r="J9828" s="78"/>
      <c r="K9828" s="80">
        <v>1</v>
      </c>
    </row>
    <row r="9829" spans="2:11" x14ac:dyDescent="0.3">
      <c r="B9829" s="75">
        <v>44896</v>
      </c>
      <c r="C9829" s="76">
        <v>45069</v>
      </c>
      <c r="D9829" s="77">
        <v>650</v>
      </c>
      <c r="E9829" s="77">
        <v>4</v>
      </c>
      <c r="F9829" s="78"/>
      <c r="G9829" s="79">
        <v>45069.792986111112</v>
      </c>
      <c r="H9829" s="77">
        <v>141</v>
      </c>
      <c r="I9829" s="76">
        <v>45069.977777777778</v>
      </c>
      <c r="J9829" s="78"/>
      <c r="K9829" s="80">
        <v>1</v>
      </c>
    </row>
    <row r="9830" spans="2:11" x14ac:dyDescent="0.3">
      <c r="B9830" s="75">
        <v>44897</v>
      </c>
      <c r="C9830" s="76">
        <v>45069</v>
      </c>
      <c r="D9830" s="77">
        <v>910</v>
      </c>
      <c r="E9830" s="77">
        <v>4</v>
      </c>
      <c r="F9830" s="78"/>
      <c r="G9830" s="79">
        <v>45069.80232638889</v>
      </c>
      <c r="H9830" s="77">
        <v>174</v>
      </c>
      <c r="I9830" s="76">
        <v>45069.977777777778</v>
      </c>
      <c r="J9830" s="78"/>
      <c r="K9830" s="80">
        <v>1</v>
      </c>
    </row>
    <row r="9831" spans="2:11" x14ac:dyDescent="0.3">
      <c r="B9831" s="75">
        <v>44898</v>
      </c>
      <c r="C9831" s="76">
        <v>45069</v>
      </c>
      <c r="D9831" s="77">
        <v>193</v>
      </c>
      <c r="E9831" s="77">
        <v>2</v>
      </c>
      <c r="F9831" s="78"/>
      <c r="G9831" s="79">
        <v>45069.815740740742</v>
      </c>
      <c r="H9831" s="77">
        <v>170</v>
      </c>
      <c r="I9831" s="76">
        <v>45069.977777777778</v>
      </c>
      <c r="J9831" s="78"/>
      <c r="K9831" s="80">
        <v>1</v>
      </c>
    </row>
    <row r="9832" spans="2:11" x14ac:dyDescent="0.3">
      <c r="B9832" s="75">
        <v>44899</v>
      </c>
      <c r="C9832" s="76">
        <v>45069</v>
      </c>
      <c r="D9832" s="77">
        <v>1306</v>
      </c>
      <c r="E9832" s="77">
        <v>5</v>
      </c>
      <c r="F9832" s="78"/>
      <c r="G9832" s="79">
        <v>45069.827731481484</v>
      </c>
      <c r="H9832" s="77">
        <v>179</v>
      </c>
      <c r="I9832" s="76">
        <v>45069.977777777778</v>
      </c>
      <c r="J9832" s="78"/>
      <c r="K9832" s="80">
        <v>1</v>
      </c>
    </row>
    <row r="9833" spans="2:11" x14ac:dyDescent="0.3">
      <c r="B9833" s="75">
        <v>44900</v>
      </c>
      <c r="C9833" s="76">
        <v>45069</v>
      </c>
      <c r="D9833" s="77">
        <v>917</v>
      </c>
      <c r="E9833" s="77">
        <v>2</v>
      </c>
      <c r="F9833" s="78"/>
      <c r="G9833" s="79">
        <v>45069.839270833334</v>
      </c>
      <c r="H9833" s="77">
        <v>148</v>
      </c>
      <c r="I9833" s="76">
        <v>45069.977777777778</v>
      </c>
      <c r="J9833" s="78"/>
      <c r="K9833" s="80">
        <v>1</v>
      </c>
    </row>
    <row r="9834" spans="2:11" x14ac:dyDescent="0.3">
      <c r="B9834" s="75">
        <v>44901</v>
      </c>
      <c r="C9834" s="76">
        <v>45069</v>
      </c>
      <c r="D9834" s="77">
        <v>157</v>
      </c>
      <c r="E9834" s="77">
        <v>3</v>
      </c>
      <c r="F9834" s="78"/>
      <c r="G9834" s="79">
        <v>45069.853263888886</v>
      </c>
      <c r="H9834" s="77">
        <v>162</v>
      </c>
      <c r="I9834" s="76">
        <v>45069.977777777778</v>
      </c>
      <c r="J9834" s="78"/>
      <c r="K9834" s="80">
        <v>1</v>
      </c>
    </row>
    <row r="9835" spans="2:11" x14ac:dyDescent="0.3">
      <c r="B9835" s="75">
        <v>44902</v>
      </c>
      <c r="C9835" s="76">
        <v>45069</v>
      </c>
      <c r="D9835" s="77">
        <v>107</v>
      </c>
      <c r="E9835" s="77">
        <v>6</v>
      </c>
      <c r="F9835" s="78"/>
      <c r="G9835" s="79">
        <v>45069.862349537034</v>
      </c>
      <c r="H9835" s="77">
        <v>177</v>
      </c>
      <c r="I9835" s="76">
        <v>45069.977777777778</v>
      </c>
      <c r="J9835" s="78"/>
      <c r="K9835" s="80">
        <v>1</v>
      </c>
    </row>
    <row r="9836" spans="2:11" x14ac:dyDescent="0.3">
      <c r="B9836" s="75">
        <v>44903</v>
      </c>
      <c r="C9836" s="76">
        <v>45069</v>
      </c>
      <c r="D9836" s="77">
        <v>796</v>
      </c>
      <c r="E9836" s="77">
        <v>2</v>
      </c>
      <c r="F9836" s="78"/>
      <c r="G9836" s="79">
        <v>45069.875069444439</v>
      </c>
      <c r="H9836" s="77">
        <v>153</v>
      </c>
      <c r="I9836" s="76">
        <v>45069.977777777778</v>
      </c>
      <c r="J9836" s="78"/>
      <c r="K9836" s="80">
        <v>1</v>
      </c>
    </row>
    <row r="9837" spans="2:11" x14ac:dyDescent="0.3">
      <c r="B9837" s="75">
        <v>44904</v>
      </c>
      <c r="C9837" s="76">
        <v>45069</v>
      </c>
      <c r="D9837" s="77">
        <v>658</v>
      </c>
      <c r="E9837" s="77">
        <v>5</v>
      </c>
      <c r="F9837" s="78"/>
      <c r="G9837" s="79">
        <v>45069.884942129625</v>
      </c>
      <c r="H9837" s="77">
        <v>161</v>
      </c>
      <c r="I9837" s="76">
        <v>45069.977777777778</v>
      </c>
      <c r="J9837" s="78"/>
      <c r="K9837" s="80">
        <v>1</v>
      </c>
    </row>
    <row r="9838" spans="2:11" x14ac:dyDescent="0.3">
      <c r="B9838" s="75">
        <v>44905</v>
      </c>
      <c r="C9838" s="76">
        <v>45069</v>
      </c>
      <c r="D9838" s="77">
        <v>1329</v>
      </c>
      <c r="E9838" s="77">
        <v>6</v>
      </c>
      <c r="F9838" s="78"/>
      <c r="G9838" s="79">
        <v>45069.894803240735</v>
      </c>
      <c r="H9838" s="77">
        <v>147</v>
      </c>
      <c r="I9838" s="76">
        <v>45069.977777777778</v>
      </c>
      <c r="J9838" s="78"/>
      <c r="K9838" s="80">
        <v>1</v>
      </c>
    </row>
    <row r="9839" spans="2:11" x14ac:dyDescent="0.3">
      <c r="B9839" s="75">
        <v>44906</v>
      </c>
      <c r="C9839" s="76">
        <v>45069</v>
      </c>
      <c r="D9839" s="77">
        <v>1246</v>
      </c>
      <c r="E9839" s="77">
        <v>2</v>
      </c>
      <c r="F9839" s="78"/>
      <c r="G9839" s="79">
        <v>45069.906111111108</v>
      </c>
      <c r="H9839" s="77">
        <v>170</v>
      </c>
      <c r="I9839" s="76">
        <v>45069.977777777778</v>
      </c>
      <c r="J9839" s="78"/>
      <c r="K9839" s="80">
        <v>1</v>
      </c>
    </row>
    <row r="9840" spans="2:11" x14ac:dyDescent="0.3">
      <c r="B9840" s="75">
        <v>44907</v>
      </c>
      <c r="C9840" s="76">
        <v>45070</v>
      </c>
      <c r="D9840" s="77">
        <v>571</v>
      </c>
      <c r="E9840" s="77">
        <v>2</v>
      </c>
      <c r="F9840" s="78"/>
      <c r="G9840" s="79">
        <v>45070.333333333336</v>
      </c>
      <c r="H9840" s="77">
        <v>160</v>
      </c>
      <c r="I9840" s="76">
        <v>45070.957638888889</v>
      </c>
      <c r="J9840" s="78"/>
      <c r="K9840" s="80">
        <v>1</v>
      </c>
    </row>
    <row r="9841" spans="2:11" x14ac:dyDescent="0.3">
      <c r="B9841" s="75">
        <v>44908</v>
      </c>
      <c r="C9841" s="76">
        <v>45070</v>
      </c>
      <c r="D9841" s="77">
        <v>1246</v>
      </c>
      <c r="E9841" s="77">
        <v>5</v>
      </c>
      <c r="F9841" s="78"/>
      <c r="G9841" s="79">
        <v>45070.344594907408</v>
      </c>
      <c r="H9841" s="77">
        <v>155</v>
      </c>
      <c r="I9841" s="76">
        <v>45070.957638888889</v>
      </c>
      <c r="J9841" s="78"/>
      <c r="K9841" s="80">
        <v>1</v>
      </c>
    </row>
    <row r="9842" spans="2:11" x14ac:dyDescent="0.3">
      <c r="B9842" s="75">
        <v>44909</v>
      </c>
      <c r="C9842" s="76">
        <v>45070</v>
      </c>
      <c r="D9842" s="77">
        <v>678</v>
      </c>
      <c r="E9842" s="77">
        <v>5</v>
      </c>
      <c r="F9842" s="78"/>
      <c r="G9842" s="79">
        <v>45070.359074074076</v>
      </c>
      <c r="H9842" s="77">
        <v>158</v>
      </c>
      <c r="I9842" s="76">
        <v>45070.957638888889</v>
      </c>
      <c r="J9842" s="78"/>
      <c r="K9842" s="80">
        <v>1</v>
      </c>
    </row>
    <row r="9843" spans="2:11" x14ac:dyDescent="0.3">
      <c r="B9843" s="75">
        <v>44910</v>
      </c>
      <c r="C9843" s="76">
        <v>45070</v>
      </c>
      <c r="D9843" s="77">
        <v>1242</v>
      </c>
      <c r="E9843" s="77">
        <v>3</v>
      </c>
      <c r="F9843" s="78"/>
      <c r="G9843" s="79">
        <v>45070.368564814817</v>
      </c>
      <c r="H9843" s="77">
        <v>147</v>
      </c>
      <c r="I9843" s="76">
        <v>45070.957638888889</v>
      </c>
      <c r="J9843" s="78"/>
      <c r="K9843" s="80">
        <v>1</v>
      </c>
    </row>
    <row r="9844" spans="2:11" x14ac:dyDescent="0.3">
      <c r="B9844" s="75">
        <v>44911</v>
      </c>
      <c r="C9844" s="76">
        <v>45070</v>
      </c>
      <c r="D9844" s="77">
        <v>790</v>
      </c>
      <c r="E9844" s="77">
        <v>6</v>
      </c>
      <c r="F9844" s="78"/>
      <c r="G9844" s="79">
        <v>45070.378784722227</v>
      </c>
      <c r="H9844" s="77">
        <v>166</v>
      </c>
      <c r="I9844" s="76">
        <v>45070.957638888889</v>
      </c>
      <c r="J9844" s="78"/>
      <c r="K9844" s="80">
        <v>1</v>
      </c>
    </row>
    <row r="9845" spans="2:11" x14ac:dyDescent="0.3">
      <c r="B9845" s="75">
        <v>44912</v>
      </c>
      <c r="C9845" s="76">
        <v>45070</v>
      </c>
      <c r="D9845" s="77">
        <v>467</v>
      </c>
      <c r="E9845" s="77">
        <v>4</v>
      </c>
      <c r="F9845" s="78"/>
      <c r="G9845" s="79">
        <v>45070.391377314816</v>
      </c>
      <c r="H9845" s="77">
        <v>157</v>
      </c>
      <c r="I9845" s="76">
        <v>45070.957638888889</v>
      </c>
      <c r="J9845" s="78"/>
      <c r="K9845" s="80">
        <v>1</v>
      </c>
    </row>
    <row r="9846" spans="2:11" x14ac:dyDescent="0.3">
      <c r="B9846" s="75">
        <v>44913</v>
      </c>
      <c r="C9846" s="76">
        <v>45070</v>
      </c>
      <c r="D9846" s="77">
        <v>1078</v>
      </c>
      <c r="E9846" s="77">
        <v>5</v>
      </c>
      <c r="F9846" s="78"/>
      <c r="G9846" s="79">
        <v>45070.405138888891</v>
      </c>
      <c r="H9846" s="77">
        <v>151</v>
      </c>
      <c r="I9846" s="76">
        <v>45070.957638888889</v>
      </c>
      <c r="J9846" s="78"/>
      <c r="K9846" s="80">
        <v>1</v>
      </c>
    </row>
    <row r="9847" spans="2:11" x14ac:dyDescent="0.3">
      <c r="B9847" s="75">
        <v>44914</v>
      </c>
      <c r="C9847" s="76">
        <v>45070</v>
      </c>
      <c r="D9847" s="77">
        <v>187</v>
      </c>
      <c r="E9847" s="77">
        <v>6</v>
      </c>
      <c r="F9847" s="78"/>
      <c r="G9847" s="79">
        <v>45070.415347222224</v>
      </c>
      <c r="H9847" s="77">
        <v>149</v>
      </c>
      <c r="I9847" s="76">
        <v>45070.957638888889</v>
      </c>
      <c r="J9847" s="78"/>
      <c r="K9847" s="80">
        <v>1</v>
      </c>
    </row>
    <row r="9848" spans="2:11" x14ac:dyDescent="0.3">
      <c r="B9848" s="75">
        <v>44915</v>
      </c>
      <c r="C9848" s="76">
        <v>45070</v>
      </c>
      <c r="D9848" s="77">
        <v>298</v>
      </c>
      <c r="E9848" s="77">
        <v>6</v>
      </c>
      <c r="F9848" s="78"/>
      <c r="G9848" s="79">
        <v>45070.426365740743</v>
      </c>
      <c r="H9848" s="77">
        <v>163</v>
      </c>
      <c r="I9848" s="76">
        <v>45070.957638888889</v>
      </c>
      <c r="J9848" s="78"/>
      <c r="K9848" s="80">
        <v>1</v>
      </c>
    </row>
    <row r="9849" spans="2:11" x14ac:dyDescent="0.3">
      <c r="B9849" s="75">
        <v>44916</v>
      </c>
      <c r="C9849" s="76">
        <v>45070</v>
      </c>
      <c r="D9849" s="77">
        <v>1339</v>
      </c>
      <c r="E9849" s="77">
        <v>6</v>
      </c>
      <c r="F9849" s="78"/>
      <c r="G9849" s="79">
        <v>45070.440625000003</v>
      </c>
      <c r="H9849" s="77">
        <v>148</v>
      </c>
      <c r="I9849" s="76">
        <v>45070.957638888889</v>
      </c>
      <c r="J9849" s="78"/>
      <c r="K9849" s="80">
        <v>1</v>
      </c>
    </row>
    <row r="9850" spans="2:11" x14ac:dyDescent="0.3">
      <c r="B9850" s="75">
        <v>44917</v>
      </c>
      <c r="C9850" s="76">
        <v>45070</v>
      </c>
      <c r="D9850" s="77">
        <v>242</v>
      </c>
      <c r="E9850" s="77">
        <v>1</v>
      </c>
      <c r="F9850" s="78"/>
      <c r="G9850" s="79">
        <v>45070.453726851854</v>
      </c>
      <c r="H9850" s="77">
        <v>153</v>
      </c>
      <c r="I9850" s="76">
        <v>45070.957638888889</v>
      </c>
      <c r="J9850" s="78"/>
      <c r="K9850" s="80">
        <v>1</v>
      </c>
    </row>
    <row r="9851" spans="2:11" x14ac:dyDescent="0.3">
      <c r="B9851" s="75">
        <v>44918</v>
      </c>
      <c r="C9851" s="76">
        <v>45070</v>
      </c>
      <c r="D9851" s="77">
        <v>1035</v>
      </c>
      <c r="E9851" s="77">
        <v>5</v>
      </c>
      <c r="F9851" s="78"/>
      <c r="G9851" s="79">
        <v>45070.46570601852</v>
      </c>
      <c r="H9851" s="77">
        <v>146</v>
      </c>
      <c r="I9851" s="76">
        <v>45070.957638888889</v>
      </c>
      <c r="J9851" s="78"/>
      <c r="K9851" s="80">
        <v>1</v>
      </c>
    </row>
    <row r="9852" spans="2:11" x14ac:dyDescent="0.3">
      <c r="B9852" s="75">
        <v>44919</v>
      </c>
      <c r="C9852" s="76">
        <v>45070</v>
      </c>
      <c r="D9852" s="77">
        <v>895</v>
      </c>
      <c r="E9852" s="77">
        <v>3</v>
      </c>
      <c r="F9852" s="78"/>
      <c r="G9852" s="79">
        <v>45070.477569444447</v>
      </c>
      <c r="H9852" s="77">
        <v>176</v>
      </c>
      <c r="I9852" s="76">
        <v>45070.957638888889</v>
      </c>
      <c r="J9852" s="78"/>
      <c r="K9852" s="80">
        <v>1</v>
      </c>
    </row>
    <row r="9853" spans="2:11" x14ac:dyDescent="0.3">
      <c r="B9853" s="75">
        <v>44920</v>
      </c>
      <c r="C9853" s="76">
        <v>45070</v>
      </c>
      <c r="D9853" s="77">
        <v>508</v>
      </c>
      <c r="E9853" s="77">
        <v>6</v>
      </c>
      <c r="F9853" s="78"/>
      <c r="G9853" s="79">
        <v>45070.489594907413</v>
      </c>
      <c r="H9853" s="77">
        <v>175</v>
      </c>
      <c r="I9853" s="76">
        <v>45070.957638888889</v>
      </c>
      <c r="J9853" s="78"/>
      <c r="K9853" s="80">
        <v>1</v>
      </c>
    </row>
    <row r="9854" spans="2:11" x14ac:dyDescent="0.3">
      <c r="B9854" s="75">
        <v>44921</v>
      </c>
      <c r="C9854" s="76">
        <v>45070</v>
      </c>
      <c r="D9854" s="77">
        <v>769</v>
      </c>
      <c r="E9854" s="77">
        <v>6</v>
      </c>
      <c r="F9854" s="78"/>
      <c r="G9854" s="79">
        <v>45070.49998842593</v>
      </c>
      <c r="H9854" s="77">
        <v>154</v>
      </c>
      <c r="I9854" s="76">
        <v>45070.957638888889</v>
      </c>
      <c r="J9854" s="78"/>
      <c r="K9854" s="80">
        <v>1</v>
      </c>
    </row>
    <row r="9855" spans="2:11" x14ac:dyDescent="0.3">
      <c r="B9855" s="75">
        <v>44922</v>
      </c>
      <c r="C9855" s="76">
        <v>45070</v>
      </c>
      <c r="D9855" s="77">
        <v>77</v>
      </c>
      <c r="E9855" s="77">
        <v>2</v>
      </c>
      <c r="F9855" s="78"/>
      <c r="G9855" s="79">
        <v>45070.508958333339</v>
      </c>
      <c r="H9855" s="77">
        <v>176</v>
      </c>
      <c r="I9855" s="76">
        <v>45070.957638888889</v>
      </c>
      <c r="J9855" s="78"/>
      <c r="K9855" s="80">
        <v>1</v>
      </c>
    </row>
    <row r="9856" spans="2:11" x14ac:dyDescent="0.3">
      <c r="B9856" s="75">
        <v>44923</v>
      </c>
      <c r="C9856" s="76">
        <v>45070</v>
      </c>
      <c r="D9856" s="77">
        <v>333</v>
      </c>
      <c r="E9856" s="77">
        <v>4</v>
      </c>
      <c r="F9856" s="78"/>
      <c r="G9856" s="79">
        <v>45070.5231712963</v>
      </c>
      <c r="H9856" s="77">
        <v>155</v>
      </c>
      <c r="I9856" s="76">
        <v>45070.957638888889</v>
      </c>
      <c r="J9856" s="78"/>
      <c r="K9856" s="80">
        <v>1</v>
      </c>
    </row>
    <row r="9857" spans="2:11" x14ac:dyDescent="0.3">
      <c r="B9857" s="75">
        <v>44924</v>
      </c>
      <c r="C9857" s="76">
        <v>45070</v>
      </c>
      <c r="D9857" s="77">
        <v>730</v>
      </c>
      <c r="E9857" s="77">
        <v>5</v>
      </c>
      <c r="F9857" s="78"/>
      <c r="G9857" s="79">
        <v>45070.53842592593</v>
      </c>
      <c r="H9857" s="77">
        <v>167</v>
      </c>
      <c r="I9857" s="76">
        <v>45070.957638888889</v>
      </c>
      <c r="J9857" s="78"/>
      <c r="K9857" s="80">
        <v>1</v>
      </c>
    </row>
    <row r="9858" spans="2:11" x14ac:dyDescent="0.3">
      <c r="B9858" s="75">
        <v>44925</v>
      </c>
      <c r="C9858" s="76">
        <v>45070</v>
      </c>
      <c r="D9858" s="77">
        <v>1218</v>
      </c>
      <c r="E9858" s="77">
        <v>1</v>
      </c>
      <c r="F9858" s="78"/>
      <c r="G9858" s="79">
        <v>45070.552453703705</v>
      </c>
      <c r="H9858" s="77">
        <v>150</v>
      </c>
      <c r="I9858" s="76">
        <v>45070.957638888889</v>
      </c>
      <c r="J9858" s="78"/>
      <c r="K9858" s="80">
        <v>1</v>
      </c>
    </row>
    <row r="9859" spans="2:11" x14ac:dyDescent="0.3">
      <c r="B9859" s="75">
        <v>44926</v>
      </c>
      <c r="C9859" s="76">
        <v>45070</v>
      </c>
      <c r="D9859" s="77">
        <v>1258</v>
      </c>
      <c r="E9859" s="77">
        <v>6</v>
      </c>
      <c r="F9859" s="78"/>
      <c r="G9859" s="79">
        <v>45070.567141203705</v>
      </c>
      <c r="H9859" s="77">
        <v>151</v>
      </c>
      <c r="I9859" s="76">
        <v>45070.957638888889</v>
      </c>
      <c r="J9859" s="78"/>
      <c r="K9859" s="80">
        <v>1</v>
      </c>
    </row>
    <row r="9860" spans="2:11" x14ac:dyDescent="0.3">
      <c r="B9860" s="75">
        <v>44927</v>
      </c>
      <c r="C9860" s="76">
        <v>45070</v>
      </c>
      <c r="D9860" s="77">
        <v>1217</v>
      </c>
      <c r="E9860" s="77">
        <v>3</v>
      </c>
      <c r="F9860" s="78"/>
      <c r="G9860" s="79">
        <v>45070.575659722221</v>
      </c>
      <c r="H9860" s="77">
        <v>172</v>
      </c>
      <c r="I9860" s="76">
        <v>45070.957638888889</v>
      </c>
      <c r="J9860" s="78"/>
      <c r="K9860" s="80">
        <v>1</v>
      </c>
    </row>
    <row r="9861" spans="2:11" x14ac:dyDescent="0.3">
      <c r="B9861" s="75">
        <v>44928</v>
      </c>
      <c r="C9861" s="76">
        <v>45070</v>
      </c>
      <c r="D9861" s="77">
        <v>1384</v>
      </c>
      <c r="E9861" s="77">
        <v>6</v>
      </c>
      <c r="F9861" s="78"/>
      <c r="G9861" s="79">
        <v>45070.586759259255</v>
      </c>
      <c r="H9861" s="77">
        <v>152</v>
      </c>
      <c r="I9861" s="76">
        <v>45070.957638888889</v>
      </c>
      <c r="J9861" s="78"/>
      <c r="K9861" s="80">
        <v>1</v>
      </c>
    </row>
    <row r="9862" spans="2:11" x14ac:dyDescent="0.3">
      <c r="B9862" s="75">
        <v>44929</v>
      </c>
      <c r="C9862" s="76">
        <v>45070</v>
      </c>
      <c r="D9862" s="77">
        <v>970</v>
      </c>
      <c r="E9862" s="77">
        <v>6</v>
      </c>
      <c r="F9862" s="78"/>
      <c r="G9862" s="79">
        <v>45070.60215277777</v>
      </c>
      <c r="H9862" s="77">
        <v>149</v>
      </c>
      <c r="I9862" s="76">
        <v>45070.957638888889</v>
      </c>
      <c r="J9862" s="78"/>
      <c r="K9862" s="80">
        <v>1</v>
      </c>
    </row>
    <row r="9863" spans="2:11" x14ac:dyDescent="0.3">
      <c r="B9863" s="75">
        <v>44930</v>
      </c>
      <c r="C9863" s="76">
        <v>45070</v>
      </c>
      <c r="D9863" s="77">
        <v>537</v>
      </c>
      <c r="E9863" s="77">
        <v>4</v>
      </c>
      <c r="F9863" s="78"/>
      <c r="G9863" s="79">
        <v>45070.614513888882</v>
      </c>
      <c r="H9863" s="77">
        <v>144</v>
      </c>
      <c r="I9863" s="76">
        <v>45070.957638888889</v>
      </c>
      <c r="J9863" s="78"/>
      <c r="K9863" s="80">
        <v>1</v>
      </c>
    </row>
    <row r="9864" spans="2:11" x14ac:dyDescent="0.3">
      <c r="B9864" s="75">
        <v>44931</v>
      </c>
      <c r="C9864" s="76">
        <v>45070</v>
      </c>
      <c r="D9864" s="77">
        <v>564</v>
      </c>
      <c r="E9864" s="77">
        <v>2</v>
      </c>
      <c r="F9864" s="78"/>
      <c r="G9864" s="79">
        <v>45070.627094907402</v>
      </c>
      <c r="H9864" s="77">
        <v>149</v>
      </c>
      <c r="I9864" s="76">
        <v>45070.957638888889</v>
      </c>
      <c r="J9864" s="78"/>
      <c r="K9864" s="80">
        <v>1</v>
      </c>
    </row>
    <row r="9865" spans="2:11" x14ac:dyDescent="0.3">
      <c r="B9865" s="75">
        <v>44932</v>
      </c>
      <c r="C9865" s="76">
        <v>45070</v>
      </c>
      <c r="D9865" s="77">
        <v>603</v>
      </c>
      <c r="E9865" s="77">
        <v>2</v>
      </c>
      <c r="F9865" s="78"/>
      <c r="G9865" s="79">
        <v>45070.636400462958</v>
      </c>
      <c r="H9865" s="77">
        <v>156</v>
      </c>
      <c r="I9865" s="76">
        <v>45070.957638888889</v>
      </c>
      <c r="J9865" s="78"/>
      <c r="K9865" s="80">
        <v>1</v>
      </c>
    </row>
    <row r="9866" spans="2:11" x14ac:dyDescent="0.3">
      <c r="B9866" s="75">
        <v>44933</v>
      </c>
      <c r="C9866" s="76">
        <v>45070</v>
      </c>
      <c r="D9866" s="77">
        <v>1215</v>
      </c>
      <c r="E9866" s="77">
        <v>4</v>
      </c>
      <c r="F9866" s="78"/>
      <c r="G9866" s="79">
        <v>45070.648599537031</v>
      </c>
      <c r="H9866" s="77">
        <v>178</v>
      </c>
      <c r="I9866" s="76">
        <v>45070.957638888889</v>
      </c>
      <c r="J9866" s="78"/>
      <c r="K9866" s="80">
        <v>1</v>
      </c>
    </row>
    <row r="9867" spans="2:11" x14ac:dyDescent="0.3">
      <c r="B9867" s="75">
        <v>44934</v>
      </c>
      <c r="C9867" s="76">
        <v>45070</v>
      </c>
      <c r="D9867" s="77">
        <v>171</v>
      </c>
      <c r="E9867" s="77">
        <v>1</v>
      </c>
      <c r="F9867" s="78"/>
      <c r="G9867" s="79">
        <v>45070.658020833325</v>
      </c>
      <c r="H9867" s="77">
        <v>157</v>
      </c>
      <c r="I9867" s="76">
        <v>45070.957638888889</v>
      </c>
      <c r="J9867" s="78"/>
      <c r="K9867" s="80">
        <v>1</v>
      </c>
    </row>
    <row r="9868" spans="2:11" x14ac:dyDescent="0.3">
      <c r="B9868" s="75">
        <v>44935</v>
      </c>
      <c r="C9868" s="76">
        <v>45070</v>
      </c>
      <c r="D9868" s="77">
        <v>819</v>
      </c>
      <c r="E9868" s="77">
        <v>2</v>
      </c>
      <c r="F9868" s="78"/>
      <c r="G9868" s="79">
        <v>45070.669976851845</v>
      </c>
      <c r="H9868" s="77">
        <v>156</v>
      </c>
      <c r="I9868" s="76">
        <v>45070.957638888889</v>
      </c>
      <c r="J9868" s="78"/>
      <c r="K9868" s="80">
        <v>1</v>
      </c>
    </row>
    <row r="9869" spans="2:11" x14ac:dyDescent="0.3">
      <c r="B9869" s="75">
        <v>44936</v>
      </c>
      <c r="C9869" s="76">
        <v>45070</v>
      </c>
      <c r="D9869" s="77">
        <v>588</v>
      </c>
      <c r="E9869" s="77">
        <v>2</v>
      </c>
      <c r="F9869" s="78"/>
      <c r="G9869" s="79">
        <v>45070.684780092583</v>
      </c>
      <c r="H9869" s="77">
        <v>168</v>
      </c>
      <c r="I9869" s="76">
        <v>45070.957638888889</v>
      </c>
      <c r="J9869" s="78"/>
      <c r="K9869" s="80">
        <v>1</v>
      </c>
    </row>
    <row r="9870" spans="2:11" x14ac:dyDescent="0.3">
      <c r="B9870" s="75">
        <v>44937</v>
      </c>
      <c r="C9870" s="76">
        <v>45070</v>
      </c>
      <c r="D9870" s="77">
        <v>664</v>
      </c>
      <c r="E9870" s="77">
        <v>4</v>
      </c>
      <c r="F9870" s="78"/>
      <c r="G9870" s="79">
        <v>45070.699293981474</v>
      </c>
      <c r="H9870" s="77">
        <v>155</v>
      </c>
      <c r="I9870" s="76">
        <v>45070.957638888889</v>
      </c>
      <c r="J9870" s="78"/>
      <c r="K9870" s="80">
        <v>1</v>
      </c>
    </row>
    <row r="9871" spans="2:11" x14ac:dyDescent="0.3">
      <c r="B9871" s="75">
        <v>44938</v>
      </c>
      <c r="C9871" s="76">
        <v>45070</v>
      </c>
      <c r="D9871" s="77">
        <v>807</v>
      </c>
      <c r="E9871" s="77">
        <v>5</v>
      </c>
      <c r="F9871" s="78"/>
      <c r="G9871" s="79">
        <v>45070.70843749999</v>
      </c>
      <c r="H9871" s="77">
        <v>141</v>
      </c>
      <c r="I9871" s="76">
        <v>45070.957638888889</v>
      </c>
      <c r="J9871" s="78"/>
      <c r="K9871" s="80">
        <v>1</v>
      </c>
    </row>
    <row r="9872" spans="2:11" x14ac:dyDescent="0.3">
      <c r="B9872" s="75">
        <v>44939</v>
      </c>
      <c r="C9872" s="76">
        <v>45070</v>
      </c>
      <c r="D9872" s="77">
        <v>110</v>
      </c>
      <c r="E9872" s="77">
        <v>6</v>
      </c>
      <c r="F9872" s="78"/>
      <c r="G9872" s="79">
        <v>45070.720925925918</v>
      </c>
      <c r="H9872" s="77">
        <v>159</v>
      </c>
      <c r="I9872" s="76">
        <v>45070.957638888889</v>
      </c>
      <c r="J9872" s="78"/>
      <c r="K9872" s="80">
        <v>1</v>
      </c>
    </row>
    <row r="9873" spans="2:11" x14ac:dyDescent="0.3">
      <c r="B9873" s="75">
        <v>44940</v>
      </c>
      <c r="C9873" s="76">
        <v>45070</v>
      </c>
      <c r="D9873" s="77">
        <v>578</v>
      </c>
      <c r="E9873" s="77">
        <v>4</v>
      </c>
      <c r="F9873" s="78"/>
      <c r="G9873" s="79">
        <v>45070.729479166657</v>
      </c>
      <c r="H9873" s="77">
        <v>178</v>
      </c>
      <c r="I9873" s="76">
        <v>45070.957638888889</v>
      </c>
      <c r="J9873" s="78"/>
      <c r="K9873" s="80">
        <v>1</v>
      </c>
    </row>
    <row r="9874" spans="2:11" x14ac:dyDescent="0.3">
      <c r="B9874" s="75">
        <v>44941</v>
      </c>
      <c r="C9874" s="76">
        <v>45070</v>
      </c>
      <c r="D9874" s="77">
        <v>58</v>
      </c>
      <c r="E9874" s="77">
        <v>2</v>
      </c>
      <c r="F9874" s="78"/>
      <c r="G9874" s="79">
        <v>45070.741400462954</v>
      </c>
      <c r="H9874" s="77">
        <v>153</v>
      </c>
      <c r="I9874" s="76">
        <v>45070.957638888889</v>
      </c>
      <c r="J9874" s="78"/>
      <c r="K9874" s="80">
        <v>1</v>
      </c>
    </row>
    <row r="9875" spans="2:11" x14ac:dyDescent="0.3">
      <c r="B9875" s="75">
        <v>44942</v>
      </c>
      <c r="C9875" s="76">
        <v>45070</v>
      </c>
      <c r="D9875" s="77">
        <v>986</v>
      </c>
      <c r="E9875" s="77">
        <v>1</v>
      </c>
      <c r="F9875" s="78"/>
      <c r="G9875" s="79">
        <v>45070.7495949074</v>
      </c>
      <c r="H9875" s="77">
        <v>146</v>
      </c>
      <c r="I9875" s="76">
        <v>45070.957638888889</v>
      </c>
      <c r="J9875" s="78"/>
      <c r="K9875" s="80">
        <v>1</v>
      </c>
    </row>
    <row r="9876" spans="2:11" x14ac:dyDescent="0.3">
      <c r="B9876" s="75">
        <v>44943</v>
      </c>
      <c r="C9876" s="76">
        <v>45070</v>
      </c>
      <c r="D9876" s="77">
        <v>1161</v>
      </c>
      <c r="E9876" s="77">
        <v>4</v>
      </c>
      <c r="F9876" s="78"/>
      <c r="G9876" s="79">
        <v>45070.764733796292</v>
      </c>
      <c r="H9876" s="77">
        <v>140</v>
      </c>
      <c r="I9876" s="76">
        <v>45070.957638888889</v>
      </c>
      <c r="J9876" s="78"/>
      <c r="K9876" s="80">
        <v>1</v>
      </c>
    </row>
    <row r="9877" spans="2:11" x14ac:dyDescent="0.3">
      <c r="B9877" s="75">
        <v>44944</v>
      </c>
      <c r="C9877" s="76">
        <v>45070</v>
      </c>
      <c r="D9877" s="77">
        <v>45</v>
      </c>
      <c r="E9877" s="77">
        <v>3</v>
      </c>
      <c r="F9877" s="78"/>
      <c r="G9877" s="79">
        <v>45070.77407407407</v>
      </c>
      <c r="H9877" s="77">
        <v>155</v>
      </c>
      <c r="I9877" s="76">
        <v>45070.957638888889</v>
      </c>
      <c r="J9877" s="78"/>
      <c r="K9877" s="80">
        <v>1</v>
      </c>
    </row>
    <row r="9878" spans="2:11" x14ac:dyDescent="0.3">
      <c r="B9878" s="75">
        <v>44945</v>
      </c>
      <c r="C9878" s="76">
        <v>45070</v>
      </c>
      <c r="D9878" s="77">
        <v>1405</v>
      </c>
      <c r="E9878" s="77">
        <v>2</v>
      </c>
      <c r="F9878" s="78"/>
      <c r="G9878" s="79">
        <v>45070.784363425919</v>
      </c>
      <c r="H9878" s="77">
        <v>169</v>
      </c>
      <c r="I9878" s="76">
        <v>45070.957638888889</v>
      </c>
      <c r="J9878" s="78"/>
      <c r="K9878" s="80">
        <v>1</v>
      </c>
    </row>
    <row r="9879" spans="2:11" x14ac:dyDescent="0.3">
      <c r="B9879" s="75">
        <v>44946</v>
      </c>
      <c r="C9879" s="76">
        <v>45070</v>
      </c>
      <c r="D9879" s="77">
        <v>1207</v>
      </c>
      <c r="E9879" s="77">
        <v>4</v>
      </c>
      <c r="F9879" s="78"/>
      <c r="G9879" s="79">
        <v>45070.792280092588</v>
      </c>
      <c r="H9879" s="77">
        <v>167</v>
      </c>
      <c r="I9879" s="76">
        <v>45070.957638888889</v>
      </c>
      <c r="J9879" s="78"/>
      <c r="K9879" s="80">
        <v>1</v>
      </c>
    </row>
    <row r="9880" spans="2:11" x14ac:dyDescent="0.3">
      <c r="B9880" s="75">
        <v>44947</v>
      </c>
      <c r="C9880" s="76">
        <v>45070</v>
      </c>
      <c r="D9880" s="77">
        <v>839</v>
      </c>
      <c r="E9880" s="77">
        <v>2</v>
      </c>
      <c r="F9880" s="78"/>
      <c r="G9880" s="79">
        <v>45070.804039351846</v>
      </c>
      <c r="H9880" s="77">
        <v>143</v>
      </c>
      <c r="I9880" s="76">
        <v>45070.957638888889</v>
      </c>
      <c r="J9880" s="78"/>
      <c r="K9880" s="80">
        <v>1</v>
      </c>
    </row>
    <row r="9881" spans="2:11" x14ac:dyDescent="0.3">
      <c r="B9881" s="75">
        <v>44948</v>
      </c>
      <c r="C9881" s="76">
        <v>45070</v>
      </c>
      <c r="D9881" s="77">
        <v>829</v>
      </c>
      <c r="E9881" s="77">
        <v>6</v>
      </c>
      <c r="F9881" s="78"/>
      <c r="G9881" s="79">
        <v>45070.812997685178</v>
      </c>
      <c r="H9881" s="77">
        <v>156</v>
      </c>
      <c r="I9881" s="76">
        <v>45070.957638888889</v>
      </c>
      <c r="J9881" s="78"/>
      <c r="K9881" s="80">
        <v>1</v>
      </c>
    </row>
    <row r="9882" spans="2:11" x14ac:dyDescent="0.3">
      <c r="B9882" s="75">
        <v>44949</v>
      </c>
      <c r="C9882" s="76">
        <v>45070</v>
      </c>
      <c r="D9882" s="77">
        <v>504</v>
      </c>
      <c r="E9882" s="77">
        <v>6</v>
      </c>
      <c r="F9882" s="78"/>
      <c r="G9882" s="79">
        <v>45070.827372685177</v>
      </c>
      <c r="H9882" s="77">
        <v>178</v>
      </c>
      <c r="I9882" s="76">
        <v>45070.957638888889</v>
      </c>
      <c r="J9882" s="78"/>
      <c r="K9882" s="80">
        <v>1</v>
      </c>
    </row>
    <row r="9883" spans="2:11" x14ac:dyDescent="0.3">
      <c r="B9883" s="75">
        <v>44950</v>
      </c>
      <c r="C9883" s="76">
        <v>45070</v>
      </c>
      <c r="D9883" s="77">
        <v>1309</v>
      </c>
      <c r="E9883" s="77">
        <v>2</v>
      </c>
      <c r="F9883" s="78"/>
      <c r="G9883" s="79">
        <v>45070.838298611103</v>
      </c>
      <c r="H9883" s="77">
        <v>146</v>
      </c>
      <c r="I9883" s="76">
        <v>45070.957638888889</v>
      </c>
      <c r="J9883" s="78"/>
      <c r="K9883" s="80">
        <v>1</v>
      </c>
    </row>
    <row r="9884" spans="2:11" x14ac:dyDescent="0.3">
      <c r="B9884" s="75">
        <v>44951</v>
      </c>
      <c r="C9884" s="76">
        <v>45070</v>
      </c>
      <c r="D9884" s="77">
        <v>1175</v>
      </c>
      <c r="E9884" s="77">
        <v>6</v>
      </c>
      <c r="F9884" s="78"/>
      <c r="G9884" s="79">
        <v>45070.849363425921</v>
      </c>
      <c r="H9884" s="77">
        <v>172</v>
      </c>
      <c r="I9884" s="76">
        <v>45070.957638888889</v>
      </c>
      <c r="J9884" s="78"/>
      <c r="K9884" s="80">
        <v>1</v>
      </c>
    </row>
    <row r="9885" spans="2:11" x14ac:dyDescent="0.3">
      <c r="B9885" s="75">
        <v>44952</v>
      </c>
      <c r="C9885" s="76">
        <v>45070</v>
      </c>
      <c r="D9885" s="77">
        <v>1169</v>
      </c>
      <c r="E9885" s="77">
        <v>6</v>
      </c>
      <c r="F9885" s="78"/>
      <c r="G9885" s="79">
        <v>45070.859212962961</v>
      </c>
      <c r="H9885" s="77">
        <v>155</v>
      </c>
      <c r="I9885" s="76">
        <v>45070.957638888889</v>
      </c>
      <c r="J9885" s="78"/>
      <c r="K9885" s="80">
        <v>1</v>
      </c>
    </row>
    <row r="9886" spans="2:11" x14ac:dyDescent="0.3">
      <c r="B9886" s="75">
        <v>44953</v>
      </c>
      <c r="C9886" s="76">
        <v>45070</v>
      </c>
      <c r="D9886" s="77">
        <v>982</v>
      </c>
      <c r="E9886" s="77">
        <v>5</v>
      </c>
      <c r="F9886" s="78"/>
      <c r="G9886" s="79">
        <v>45070.867754629631</v>
      </c>
      <c r="H9886" s="77">
        <v>148</v>
      </c>
      <c r="I9886" s="76">
        <v>45070.957638888889</v>
      </c>
      <c r="J9886" s="78"/>
      <c r="K9886" s="80">
        <v>1</v>
      </c>
    </row>
    <row r="9887" spans="2:11" x14ac:dyDescent="0.3">
      <c r="B9887" s="75">
        <v>44954</v>
      </c>
      <c r="C9887" s="76">
        <v>45070</v>
      </c>
      <c r="D9887" s="77">
        <v>1023</v>
      </c>
      <c r="E9887" s="77">
        <v>2</v>
      </c>
      <c r="F9887" s="78"/>
      <c r="G9887" s="79">
        <v>45070.880439814813</v>
      </c>
      <c r="H9887" s="77">
        <v>160</v>
      </c>
      <c r="I9887" s="76">
        <v>45070.957638888889</v>
      </c>
      <c r="J9887" s="78"/>
      <c r="K9887" s="80">
        <v>1</v>
      </c>
    </row>
    <row r="9888" spans="2:11" x14ac:dyDescent="0.3">
      <c r="B9888" s="75">
        <v>44955</v>
      </c>
      <c r="C9888" s="76">
        <v>45070</v>
      </c>
      <c r="D9888" s="77">
        <v>1032</v>
      </c>
      <c r="E9888" s="77">
        <v>3</v>
      </c>
      <c r="F9888" s="78"/>
      <c r="G9888" s="79">
        <v>45070.893819444442</v>
      </c>
      <c r="H9888" s="77">
        <v>140</v>
      </c>
      <c r="I9888" s="76">
        <v>45070.957638888889</v>
      </c>
      <c r="J9888" s="78"/>
      <c r="K9888" s="80">
        <v>1</v>
      </c>
    </row>
    <row r="9889" spans="2:11" x14ac:dyDescent="0.3">
      <c r="B9889" s="75">
        <v>44956</v>
      </c>
      <c r="C9889" s="76">
        <v>45070</v>
      </c>
      <c r="D9889" s="77">
        <v>1371</v>
      </c>
      <c r="E9889" s="77">
        <v>6</v>
      </c>
      <c r="F9889" s="78"/>
      <c r="G9889" s="79">
        <v>45070.908761574072</v>
      </c>
      <c r="H9889" s="77">
        <v>174</v>
      </c>
      <c r="I9889" s="76">
        <v>45070.957638888889</v>
      </c>
      <c r="J9889" s="78"/>
      <c r="K9889" s="80">
        <v>1</v>
      </c>
    </row>
    <row r="9890" spans="2:11" x14ac:dyDescent="0.3">
      <c r="B9890" s="75">
        <v>44957</v>
      </c>
      <c r="C9890" s="76">
        <v>45071</v>
      </c>
      <c r="D9890" s="77">
        <v>172</v>
      </c>
      <c r="E9890" s="77">
        <v>2</v>
      </c>
      <c r="F9890" s="78"/>
      <c r="G9890" s="79">
        <v>45071.333333333336</v>
      </c>
      <c r="H9890" s="77">
        <v>179</v>
      </c>
      <c r="I9890" s="76">
        <v>45071.970833333333</v>
      </c>
      <c r="J9890" s="78"/>
      <c r="K9890" s="80">
        <v>1</v>
      </c>
    </row>
    <row r="9891" spans="2:11" x14ac:dyDescent="0.3">
      <c r="B9891" s="75">
        <v>44958</v>
      </c>
      <c r="C9891" s="76">
        <v>45071</v>
      </c>
      <c r="D9891" s="77">
        <v>1378</v>
      </c>
      <c r="E9891" s="77">
        <v>5</v>
      </c>
      <c r="F9891" s="78"/>
      <c r="G9891" s="79">
        <v>45071.342442129629</v>
      </c>
      <c r="H9891" s="77">
        <v>150</v>
      </c>
      <c r="I9891" s="76">
        <v>45071.970833333333</v>
      </c>
      <c r="J9891" s="78"/>
      <c r="K9891" s="80">
        <v>1</v>
      </c>
    </row>
    <row r="9892" spans="2:11" x14ac:dyDescent="0.3">
      <c r="B9892" s="75">
        <v>44959</v>
      </c>
      <c r="C9892" s="76">
        <v>45071</v>
      </c>
      <c r="D9892" s="77">
        <v>1398</v>
      </c>
      <c r="E9892" s="77">
        <v>5</v>
      </c>
      <c r="F9892" s="78"/>
      <c r="G9892" s="79">
        <v>45071.353449074071</v>
      </c>
      <c r="H9892" s="77">
        <v>179</v>
      </c>
      <c r="I9892" s="76">
        <v>45071.970833333333</v>
      </c>
      <c r="J9892" s="78"/>
      <c r="K9892" s="80">
        <v>1</v>
      </c>
    </row>
    <row r="9893" spans="2:11" x14ac:dyDescent="0.3">
      <c r="B9893" s="75">
        <v>44960</v>
      </c>
      <c r="C9893" s="76">
        <v>45071</v>
      </c>
      <c r="D9893" s="77">
        <v>839</v>
      </c>
      <c r="E9893" s="77">
        <v>6</v>
      </c>
      <c r="F9893" s="78"/>
      <c r="G9893" s="79">
        <v>45071.368414351848</v>
      </c>
      <c r="H9893" s="77">
        <v>140</v>
      </c>
      <c r="I9893" s="76">
        <v>45071.970833333333</v>
      </c>
      <c r="J9893" s="78"/>
      <c r="K9893" s="80">
        <v>1</v>
      </c>
    </row>
    <row r="9894" spans="2:11" x14ac:dyDescent="0.3">
      <c r="B9894" s="75">
        <v>44961</v>
      </c>
      <c r="C9894" s="76">
        <v>45071</v>
      </c>
      <c r="D9894" s="77">
        <v>1314</v>
      </c>
      <c r="E9894" s="77">
        <v>3</v>
      </c>
      <c r="F9894" s="78"/>
      <c r="G9894" s="79">
        <v>45071.382442129623</v>
      </c>
      <c r="H9894" s="77">
        <v>144</v>
      </c>
      <c r="I9894" s="76">
        <v>45071.970833333333</v>
      </c>
      <c r="J9894" s="78"/>
      <c r="K9894" s="80">
        <v>1</v>
      </c>
    </row>
    <row r="9895" spans="2:11" x14ac:dyDescent="0.3">
      <c r="B9895" s="75">
        <v>44962</v>
      </c>
      <c r="C9895" s="76">
        <v>45071</v>
      </c>
      <c r="D9895" s="77">
        <v>404</v>
      </c>
      <c r="E9895" s="77">
        <v>6</v>
      </c>
      <c r="F9895" s="78"/>
      <c r="G9895" s="79">
        <v>45071.390497685177</v>
      </c>
      <c r="H9895" s="77">
        <v>160</v>
      </c>
      <c r="I9895" s="76">
        <v>45071.970833333333</v>
      </c>
      <c r="J9895" s="78"/>
      <c r="K9895" s="80">
        <v>1</v>
      </c>
    </row>
    <row r="9896" spans="2:11" x14ac:dyDescent="0.3">
      <c r="B9896" s="75">
        <v>44963</v>
      </c>
      <c r="C9896" s="76">
        <v>45071</v>
      </c>
      <c r="D9896" s="77">
        <v>5</v>
      </c>
      <c r="E9896" s="77">
        <v>2</v>
      </c>
      <c r="F9896" s="78"/>
      <c r="G9896" s="79">
        <v>45071.405497685177</v>
      </c>
      <c r="H9896" s="77">
        <v>162</v>
      </c>
      <c r="I9896" s="76">
        <v>45071.970833333333</v>
      </c>
      <c r="J9896" s="78"/>
      <c r="K9896" s="80">
        <v>1</v>
      </c>
    </row>
    <row r="9897" spans="2:11" x14ac:dyDescent="0.3">
      <c r="B9897" s="75">
        <v>44964</v>
      </c>
      <c r="C9897" s="76">
        <v>45071</v>
      </c>
      <c r="D9897" s="77">
        <v>1175</v>
      </c>
      <c r="E9897" s="77">
        <v>4</v>
      </c>
      <c r="F9897" s="78"/>
      <c r="G9897" s="79">
        <v>45071.420648148138</v>
      </c>
      <c r="H9897" s="77">
        <v>148</v>
      </c>
      <c r="I9897" s="76">
        <v>45071.970833333333</v>
      </c>
      <c r="J9897" s="78"/>
      <c r="K9897" s="80">
        <v>1</v>
      </c>
    </row>
    <row r="9898" spans="2:11" x14ac:dyDescent="0.3">
      <c r="B9898" s="75">
        <v>44965</v>
      </c>
      <c r="C9898" s="76">
        <v>45071</v>
      </c>
      <c r="D9898" s="77">
        <v>938</v>
      </c>
      <c r="E9898" s="77">
        <v>3</v>
      </c>
      <c r="F9898" s="78"/>
      <c r="G9898" s="79">
        <v>45071.430462962955</v>
      </c>
      <c r="H9898" s="77">
        <v>169</v>
      </c>
      <c r="I9898" s="76">
        <v>45071.970833333333</v>
      </c>
      <c r="J9898" s="78"/>
      <c r="K9898" s="80">
        <v>1</v>
      </c>
    </row>
    <row r="9899" spans="2:11" x14ac:dyDescent="0.3">
      <c r="B9899" s="75">
        <v>44966</v>
      </c>
      <c r="C9899" s="76">
        <v>45071</v>
      </c>
      <c r="D9899" s="77">
        <v>300</v>
      </c>
      <c r="E9899" s="77">
        <v>4</v>
      </c>
      <c r="F9899" s="78"/>
      <c r="G9899" s="79">
        <v>45071.445972222216</v>
      </c>
      <c r="H9899" s="77">
        <v>150</v>
      </c>
      <c r="I9899" s="76">
        <v>45071.970833333333</v>
      </c>
      <c r="J9899" s="78"/>
      <c r="K9899" s="80">
        <v>1</v>
      </c>
    </row>
    <row r="9900" spans="2:11" x14ac:dyDescent="0.3">
      <c r="B9900" s="75">
        <v>44967</v>
      </c>
      <c r="C9900" s="76">
        <v>45071</v>
      </c>
      <c r="D9900" s="77">
        <v>623</v>
      </c>
      <c r="E9900" s="77">
        <v>6</v>
      </c>
      <c r="F9900" s="78"/>
      <c r="G9900" s="79">
        <v>45071.460972222216</v>
      </c>
      <c r="H9900" s="77">
        <v>150</v>
      </c>
      <c r="I9900" s="76">
        <v>45071.970833333333</v>
      </c>
      <c r="J9900" s="78"/>
      <c r="K9900" s="80">
        <v>1</v>
      </c>
    </row>
    <row r="9901" spans="2:11" x14ac:dyDescent="0.3">
      <c r="B9901" s="75">
        <v>44968</v>
      </c>
      <c r="C9901" s="76">
        <v>45071</v>
      </c>
      <c r="D9901" s="77">
        <v>315</v>
      </c>
      <c r="E9901" s="77">
        <v>3</v>
      </c>
      <c r="F9901" s="78"/>
      <c r="G9901" s="79">
        <v>45071.474178240736</v>
      </c>
      <c r="H9901" s="77">
        <v>160</v>
      </c>
      <c r="I9901" s="76">
        <v>45071.970833333333</v>
      </c>
      <c r="J9901" s="78"/>
      <c r="K9901" s="80">
        <v>1</v>
      </c>
    </row>
    <row r="9902" spans="2:11" x14ac:dyDescent="0.3">
      <c r="B9902" s="75">
        <v>44969</v>
      </c>
      <c r="C9902" s="76">
        <v>45071</v>
      </c>
      <c r="D9902" s="77">
        <v>904</v>
      </c>
      <c r="E9902" s="77">
        <v>6</v>
      </c>
      <c r="F9902" s="78"/>
      <c r="G9902" s="79">
        <v>45071.485972222217</v>
      </c>
      <c r="H9902" s="77">
        <v>157</v>
      </c>
      <c r="I9902" s="76">
        <v>45071.970833333333</v>
      </c>
      <c r="J9902" s="78"/>
      <c r="K9902" s="80">
        <v>1</v>
      </c>
    </row>
    <row r="9903" spans="2:11" x14ac:dyDescent="0.3">
      <c r="B9903" s="75">
        <v>44970</v>
      </c>
      <c r="C9903" s="76">
        <v>45071</v>
      </c>
      <c r="D9903" s="77">
        <v>842</v>
      </c>
      <c r="E9903" s="77">
        <v>1</v>
      </c>
      <c r="F9903" s="78"/>
      <c r="G9903" s="79">
        <v>45071.496064814812</v>
      </c>
      <c r="H9903" s="77">
        <v>148</v>
      </c>
      <c r="I9903" s="76">
        <v>45071.970833333333</v>
      </c>
      <c r="J9903" s="78"/>
      <c r="K9903" s="80">
        <v>1</v>
      </c>
    </row>
    <row r="9904" spans="2:11" x14ac:dyDescent="0.3">
      <c r="B9904" s="75">
        <v>44971</v>
      </c>
      <c r="C9904" s="76">
        <v>45071</v>
      </c>
      <c r="D9904" s="77">
        <v>1411</v>
      </c>
      <c r="E9904" s="77">
        <v>3</v>
      </c>
      <c r="F9904" s="78"/>
      <c r="G9904" s="79">
        <v>45071.505439814813</v>
      </c>
      <c r="H9904" s="77">
        <v>178</v>
      </c>
      <c r="I9904" s="76">
        <v>45071.970833333333</v>
      </c>
      <c r="J9904" s="78"/>
      <c r="K9904" s="80">
        <v>1</v>
      </c>
    </row>
    <row r="9905" spans="2:11" x14ac:dyDescent="0.3">
      <c r="B9905" s="75">
        <v>44972</v>
      </c>
      <c r="C9905" s="76">
        <v>45071</v>
      </c>
      <c r="D9905" s="77">
        <v>470</v>
      </c>
      <c r="E9905" s="77">
        <v>5</v>
      </c>
      <c r="F9905" s="78"/>
      <c r="G9905" s="79">
        <v>45071.516886574071</v>
      </c>
      <c r="H9905" s="77">
        <v>147</v>
      </c>
      <c r="I9905" s="76">
        <v>45071.970833333333</v>
      </c>
      <c r="J9905" s="78"/>
      <c r="K9905" s="80">
        <v>1</v>
      </c>
    </row>
    <row r="9906" spans="2:11" x14ac:dyDescent="0.3">
      <c r="B9906" s="75">
        <v>44973</v>
      </c>
      <c r="C9906" s="76">
        <v>45071</v>
      </c>
      <c r="D9906" s="77">
        <v>610</v>
      </c>
      <c r="E9906" s="77">
        <v>4</v>
      </c>
      <c r="F9906" s="78"/>
      <c r="G9906" s="79">
        <v>45071.531296296293</v>
      </c>
      <c r="H9906" s="77">
        <v>176</v>
      </c>
      <c r="I9906" s="76">
        <v>45071.970833333333</v>
      </c>
      <c r="J9906" s="78"/>
      <c r="K9906" s="80">
        <v>1</v>
      </c>
    </row>
    <row r="9907" spans="2:11" x14ac:dyDescent="0.3">
      <c r="B9907" s="75">
        <v>44974</v>
      </c>
      <c r="C9907" s="76">
        <v>45071</v>
      </c>
      <c r="D9907" s="77">
        <v>420</v>
      </c>
      <c r="E9907" s="77">
        <v>4</v>
      </c>
      <c r="F9907" s="78"/>
      <c r="G9907" s="79">
        <v>45071.546122685184</v>
      </c>
      <c r="H9907" s="77">
        <v>148</v>
      </c>
      <c r="I9907" s="76">
        <v>45071.970833333333</v>
      </c>
      <c r="J9907" s="78"/>
      <c r="K9907" s="80">
        <v>1</v>
      </c>
    </row>
    <row r="9908" spans="2:11" x14ac:dyDescent="0.3">
      <c r="B9908" s="75">
        <v>44975</v>
      </c>
      <c r="C9908" s="76">
        <v>45071</v>
      </c>
      <c r="D9908" s="77">
        <v>404</v>
      </c>
      <c r="E9908" s="77">
        <v>2</v>
      </c>
      <c r="F9908" s="78"/>
      <c r="G9908" s="79">
        <v>45071.555486111109</v>
      </c>
      <c r="H9908" s="77">
        <v>170</v>
      </c>
      <c r="I9908" s="76">
        <v>45071.970833333333</v>
      </c>
      <c r="J9908" s="78"/>
      <c r="K9908" s="80">
        <v>1</v>
      </c>
    </row>
    <row r="9909" spans="2:11" x14ac:dyDescent="0.3">
      <c r="B9909" s="75">
        <v>44976</v>
      </c>
      <c r="C9909" s="76">
        <v>45071</v>
      </c>
      <c r="D9909" s="77">
        <v>544</v>
      </c>
      <c r="E9909" s="77">
        <v>3</v>
      </c>
      <c r="F9909" s="78"/>
      <c r="G9909" s="79">
        <v>45071.566365740735</v>
      </c>
      <c r="H9909" s="77">
        <v>154</v>
      </c>
      <c r="I9909" s="76">
        <v>45071.970833333333</v>
      </c>
      <c r="J9909" s="78"/>
      <c r="K9909" s="80">
        <v>1</v>
      </c>
    </row>
    <row r="9910" spans="2:11" x14ac:dyDescent="0.3">
      <c r="B9910" s="75">
        <v>44977</v>
      </c>
      <c r="C9910" s="76">
        <v>45071</v>
      </c>
      <c r="D9910" s="77">
        <v>1059</v>
      </c>
      <c r="E9910" s="77">
        <v>1</v>
      </c>
      <c r="F9910" s="78"/>
      <c r="G9910" s="79">
        <v>45071.581331018511</v>
      </c>
      <c r="H9910" s="77">
        <v>150</v>
      </c>
      <c r="I9910" s="76">
        <v>45071.970833333333</v>
      </c>
      <c r="J9910" s="78"/>
      <c r="K9910" s="80">
        <v>1</v>
      </c>
    </row>
    <row r="9911" spans="2:11" x14ac:dyDescent="0.3">
      <c r="B9911" s="75">
        <v>44978</v>
      </c>
      <c r="C9911" s="76">
        <v>45071</v>
      </c>
      <c r="D9911" s="77">
        <v>1070</v>
      </c>
      <c r="E9911" s="77">
        <v>6</v>
      </c>
      <c r="F9911" s="78"/>
      <c r="G9911" s="79">
        <v>45071.59538194444</v>
      </c>
      <c r="H9911" s="77">
        <v>154</v>
      </c>
      <c r="I9911" s="76">
        <v>45071.970833333333</v>
      </c>
      <c r="J9911" s="78"/>
      <c r="K9911" s="80">
        <v>1</v>
      </c>
    </row>
    <row r="9912" spans="2:11" x14ac:dyDescent="0.3">
      <c r="B9912" s="75">
        <v>44979</v>
      </c>
      <c r="C9912" s="76">
        <v>45071</v>
      </c>
      <c r="D9912" s="77">
        <v>483</v>
      </c>
      <c r="E9912" s="77">
        <v>2</v>
      </c>
      <c r="F9912" s="78"/>
      <c r="G9912" s="79">
        <v>45071.608541666661</v>
      </c>
      <c r="H9912" s="77">
        <v>166</v>
      </c>
      <c r="I9912" s="76">
        <v>45071.970833333333</v>
      </c>
      <c r="J9912" s="78"/>
      <c r="K9912" s="80">
        <v>1</v>
      </c>
    </row>
    <row r="9913" spans="2:11" x14ac:dyDescent="0.3">
      <c r="B9913" s="75">
        <v>44980</v>
      </c>
      <c r="C9913" s="76">
        <v>45071</v>
      </c>
      <c r="D9913" s="77">
        <v>1337</v>
      </c>
      <c r="E9913" s="77">
        <v>6</v>
      </c>
      <c r="F9913" s="78"/>
      <c r="G9913" s="79">
        <v>45071.623217592583</v>
      </c>
      <c r="H9913" s="77">
        <v>150</v>
      </c>
      <c r="I9913" s="76">
        <v>45071.970833333333</v>
      </c>
      <c r="J9913" s="78"/>
      <c r="K9913" s="80">
        <v>1</v>
      </c>
    </row>
    <row r="9914" spans="2:11" x14ac:dyDescent="0.3">
      <c r="B9914" s="75">
        <v>44981</v>
      </c>
      <c r="C9914" s="76">
        <v>45071</v>
      </c>
      <c r="D9914" s="77">
        <v>839</v>
      </c>
      <c r="E9914" s="77">
        <v>6</v>
      </c>
      <c r="F9914" s="78"/>
      <c r="G9914" s="79">
        <v>45071.63408564814</v>
      </c>
      <c r="H9914" s="77">
        <v>141</v>
      </c>
      <c r="I9914" s="76">
        <v>45071.970833333333</v>
      </c>
      <c r="J9914" s="78"/>
      <c r="K9914" s="80">
        <v>1</v>
      </c>
    </row>
    <row r="9915" spans="2:11" x14ac:dyDescent="0.3">
      <c r="B9915" s="75">
        <v>44982</v>
      </c>
      <c r="C9915" s="76">
        <v>45071</v>
      </c>
      <c r="D9915" s="77">
        <v>1196</v>
      </c>
      <c r="E9915" s="77">
        <v>5</v>
      </c>
      <c r="F9915" s="78"/>
      <c r="G9915" s="79">
        <v>45071.642870370364</v>
      </c>
      <c r="H9915" s="77">
        <v>164</v>
      </c>
      <c r="I9915" s="76">
        <v>45071.970833333333</v>
      </c>
      <c r="J9915" s="78"/>
      <c r="K9915" s="80">
        <v>1</v>
      </c>
    </row>
    <row r="9916" spans="2:11" x14ac:dyDescent="0.3">
      <c r="B9916" s="75">
        <v>44983</v>
      </c>
      <c r="C9916" s="76">
        <v>45071</v>
      </c>
      <c r="D9916" s="77">
        <v>569</v>
      </c>
      <c r="E9916" s="77">
        <v>5</v>
      </c>
      <c r="F9916" s="78"/>
      <c r="G9916" s="79">
        <v>45071.653784722213</v>
      </c>
      <c r="H9916" s="77">
        <v>154</v>
      </c>
      <c r="I9916" s="76">
        <v>45071.970833333333</v>
      </c>
      <c r="J9916" s="78"/>
      <c r="K9916" s="80">
        <v>1</v>
      </c>
    </row>
    <row r="9917" spans="2:11" x14ac:dyDescent="0.3">
      <c r="B9917" s="75">
        <v>44984</v>
      </c>
      <c r="C9917" s="76">
        <v>45071</v>
      </c>
      <c r="D9917" s="77">
        <v>1258</v>
      </c>
      <c r="E9917" s="77">
        <v>1</v>
      </c>
      <c r="F9917" s="78"/>
      <c r="G9917" s="79">
        <v>45071.668761574067</v>
      </c>
      <c r="H9917" s="77">
        <v>174</v>
      </c>
      <c r="I9917" s="76">
        <v>45071.970833333333</v>
      </c>
      <c r="J9917" s="78"/>
      <c r="K9917" s="80">
        <v>1</v>
      </c>
    </row>
    <row r="9918" spans="2:11" x14ac:dyDescent="0.3">
      <c r="B9918" s="75">
        <v>44985</v>
      </c>
      <c r="C9918" s="76">
        <v>45071</v>
      </c>
      <c r="D9918" s="77">
        <v>890</v>
      </c>
      <c r="E9918" s="77">
        <v>4</v>
      </c>
      <c r="F9918" s="78"/>
      <c r="G9918" s="79">
        <v>45071.676805555551</v>
      </c>
      <c r="H9918" s="77">
        <v>176</v>
      </c>
      <c r="I9918" s="76">
        <v>45071.970833333333</v>
      </c>
      <c r="J9918" s="78"/>
      <c r="K9918" s="80">
        <v>1</v>
      </c>
    </row>
    <row r="9919" spans="2:11" x14ac:dyDescent="0.3">
      <c r="B9919" s="75">
        <v>44986</v>
      </c>
      <c r="C9919" s="76">
        <v>45071</v>
      </c>
      <c r="D9919" s="77">
        <v>1308</v>
      </c>
      <c r="E9919" s="77">
        <v>3</v>
      </c>
      <c r="F9919" s="78"/>
      <c r="G9919" s="79">
        <v>45071.692071759258</v>
      </c>
      <c r="H9919" s="77">
        <v>153</v>
      </c>
      <c r="I9919" s="76">
        <v>45071.970833333333</v>
      </c>
      <c r="J9919" s="78"/>
      <c r="K9919" s="80">
        <v>1</v>
      </c>
    </row>
    <row r="9920" spans="2:11" x14ac:dyDescent="0.3">
      <c r="B9920" s="75">
        <v>44987</v>
      </c>
      <c r="C9920" s="76">
        <v>45071</v>
      </c>
      <c r="D9920" s="77">
        <v>1295</v>
      </c>
      <c r="E9920" s="77">
        <v>4</v>
      </c>
      <c r="F9920" s="78"/>
      <c r="G9920" s="79">
        <v>45071.702094907407</v>
      </c>
      <c r="H9920" s="77">
        <v>163</v>
      </c>
      <c r="I9920" s="76">
        <v>45071.970833333333</v>
      </c>
      <c r="J9920" s="78"/>
      <c r="K9920" s="80">
        <v>1</v>
      </c>
    </row>
    <row r="9921" spans="2:11" x14ac:dyDescent="0.3">
      <c r="B9921" s="75">
        <v>44988</v>
      </c>
      <c r="C9921" s="76">
        <v>45071</v>
      </c>
      <c r="D9921" s="77">
        <v>833</v>
      </c>
      <c r="E9921" s="77">
        <v>5</v>
      </c>
      <c r="F9921" s="78"/>
      <c r="G9921" s="79">
        <v>45071.716527777775</v>
      </c>
      <c r="H9921" s="77">
        <v>164</v>
      </c>
      <c r="I9921" s="76">
        <v>45071.970833333333</v>
      </c>
      <c r="J9921" s="78"/>
      <c r="K9921" s="80">
        <v>1</v>
      </c>
    </row>
    <row r="9922" spans="2:11" x14ac:dyDescent="0.3">
      <c r="B9922" s="75">
        <v>44989</v>
      </c>
      <c r="C9922" s="76">
        <v>45071</v>
      </c>
      <c r="D9922" s="77">
        <v>1185</v>
      </c>
      <c r="E9922" s="77">
        <v>5</v>
      </c>
      <c r="F9922" s="78"/>
      <c r="G9922" s="79">
        <v>45071.727175925924</v>
      </c>
      <c r="H9922" s="77">
        <v>153</v>
      </c>
      <c r="I9922" s="76">
        <v>45071.970833333333</v>
      </c>
      <c r="J9922" s="78"/>
      <c r="K9922" s="80">
        <v>1</v>
      </c>
    </row>
    <row r="9923" spans="2:11" x14ac:dyDescent="0.3">
      <c r="B9923" s="75">
        <v>44990</v>
      </c>
      <c r="C9923" s="76">
        <v>45071</v>
      </c>
      <c r="D9923" s="77">
        <v>262</v>
      </c>
      <c r="E9923" s="77">
        <v>4</v>
      </c>
      <c r="F9923" s="78"/>
      <c r="G9923" s="79">
        <v>45071.739699074074</v>
      </c>
      <c r="H9923" s="77">
        <v>154</v>
      </c>
      <c r="I9923" s="76">
        <v>45071.970833333333</v>
      </c>
      <c r="J9923" s="78"/>
      <c r="K9923" s="80">
        <v>1</v>
      </c>
    </row>
    <row r="9924" spans="2:11" x14ac:dyDescent="0.3">
      <c r="B9924" s="75">
        <v>44991</v>
      </c>
      <c r="C9924" s="76">
        <v>45071</v>
      </c>
      <c r="D9924" s="77">
        <v>1147</v>
      </c>
      <c r="E9924" s="77">
        <v>5</v>
      </c>
      <c r="F9924" s="78"/>
      <c r="G9924" s="79">
        <v>45071.750763888893</v>
      </c>
      <c r="H9924" s="77">
        <v>151</v>
      </c>
      <c r="I9924" s="76">
        <v>45071.970833333333</v>
      </c>
      <c r="J9924" s="78"/>
      <c r="K9924" s="80">
        <v>1</v>
      </c>
    </row>
    <row r="9925" spans="2:11" x14ac:dyDescent="0.3">
      <c r="B9925" s="75">
        <v>44992</v>
      </c>
      <c r="C9925" s="76">
        <v>45071</v>
      </c>
      <c r="D9925" s="77">
        <v>532</v>
      </c>
      <c r="E9925" s="77">
        <v>5</v>
      </c>
      <c r="F9925" s="78"/>
      <c r="G9925" s="79">
        <v>45071.765138888892</v>
      </c>
      <c r="H9925" s="77">
        <v>166</v>
      </c>
      <c r="I9925" s="76">
        <v>45071.970833333333</v>
      </c>
      <c r="J9925" s="78"/>
      <c r="K9925" s="80">
        <v>1</v>
      </c>
    </row>
    <row r="9926" spans="2:11" x14ac:dyDescent="0.3">
      <c r="B9926" s="75">
        <v>44993</v>
      </c>
      <c r="C9926" s="76">
        <v>45071</v>
      </c>
      <c r="D9926" s="77">
        <v>581</v>
      </c>
      <c r="E9926" s="77">
        <v>3</v>
      </c>
      <c r="F9926" s="78"/>
      <c r="G9926" s="79">
        <v>45071.775960648149</v>
      </c>
      <c r="H9926" s="77">
        <v>164</v>
      </c>
      <c r="I9926" s="76">
        <v>45071.970833333333</v>
      </c>
      <c r="J9926" s="78"/>
      <c r="K9926" s="80">
        <v>1</v>
      </c>
    </row>
    <row r="9927" spans="2:11" x14ac:dyDescent="0.3">
      <c r="B9927" s="75">
        <v>44994</v>
      </c>
      <c r="C9927" s="76">
        <v>45071</v>
      </c>
      <c r="D9927" s="77">
        <v>299</v>
      </c>
      <c r="E9927" s="77">
        <v>5</v>
      </c>
      <c r="F9927" s="78"/>
      <c r="G9927" s="79">
        <v>45071.784722222226</v>
      </c>
      <c r="H9927" s="77">
        <v>145</v>
      </c>
      <c r="I9927" s="76">
        <v>45071.970833333333</v>
      </c>
      <c r="J9927" s="78"/>
      <c r="K9927" s="80">
        <v>1</v>
      </c>
    </row>
    <row r="9928" spans="2:11" x14ac:dyDescent="0.3">
      <c r="B9928" s="75">
        <v>44995</v>
      </c>
      <c r="C9928" s="76">
        <v>45071</v>
      </c>
      <c r="D9928" s="77">
        <v>10</v>
      </c>
      <c r="E9928" s="77">
        <v>6</v>
      </c>
      <c r="F9928" s="78"/>
      <c r="G9928" s="79">
        <v>45071.795150462967</v>
      </c>
      <c r="H9928" s="77">
        <v>152</v>
      </c>
      <c r="I9928" s="76">
        <v>45071.970833333333</v>
      </c>
      <c r="J9928" s="78"/>
      <c r="K9928" s="80">
        <v>1</v>
      </c>
    </row>
    <row r="9929" spans="2:11" x14ac:dyDescent="0.3">
      <c r="B9929" s="75">
        <v>44996</v>
      </c>
      <c r="C9929" s="76">
        <v>45071</v>
      </c>
      <c r="D9929" s="77">
        <v>347</v>
      </c>
      <c r="E9929" s="77">
        <v>6</v>
      </c>
      <c r="F9929" s="78"/>
      <c r="G9929" s="79">
        <v>45071.804155092599</v>
      </c>
      <c r="H9929" s="77">
        <v>143</v>
      </c>
      <c r="I9929" s="76">
        <v>45071.970833333333</v>
      </c>
      <c r="J9929" s="78"/>
      <c r="K9929" s="80">
        <v>1</v>
      </c>
    </row>
    <row r="9930" spans="2:11" x14ac:dyDescent="0.3">
      <c r="B9930" s="75">
        <v>44997</v>
      </c>
      <c r="C9930" s="76">
        <v>45071</v>
      </c>
      <c r="D9930" s="77">
        <v>1232</v>
      </c>
      <c r="E9930" s="77">
        <v>4</v>
      </c>
      <c r="F9930" s="78"/>
      <c r="G9930" s="79">
        <v>45071.812847222231</v>
      </c>
      <c r="H9930" s="77">
        <v>144</v>
      </c>
      <c r="I9930" s="76">
        <v>45071.970833333333</v>
      </c>
      <c r="J9930" s="78"/>
      <c r="K9930" s="80">
        <v>1</v>
      </c>
    </row>
    <row r="9931" spans="2:11" x14ac:dyDescent="0.3">
      <c r="B9931" s="75">
        <v>44998</v>
      </c>
      <c r="C9931" s="76">
        <v>45071</v>
      </c>
      <c r="D9931" s="77">
        <v>1167</v>
      </c>
      <c r="E9931" s="77">
        <v>6</v>
      </c>
      <c r="F9931" s="78"/>
      <c r="G9931" s="79">
        <v>45071.821157407416</v>
      </c>
      <c r="H9931" s="77">
        <v>146</v>
      </c>
      <c r="I9931" s="76">
        <v>45071.970833333333</v>
      </c>
      <c r="J9931" s="78"/>
      <c r="K9931" s="80">
        <v>1</v>
      </c>
    </row>
    <row r="9932" spans="2:11" x14ac:dyDescent="0.3">
      <c r="B9932" s="75">
        <v>44999</v>
      </c>
      <c r="C9932" s="76">
        <v>45071</v>
      </c>
      <c r="D9932" s="77">
        <v>252</v>
      </c>
      <c r="E9932" s="77">
        <v>5</v>
      </c>
      <c r="F9932" s="78"/>
      <c r="G9932" s="79">
        <v>45071.8367013889</v>
      </c>
      <c r="H9932" s="77">
        <v>156</v>
      </c>
      <c r="I9932" s="76">
        <v>45071.970833333333</v>
      </c>
      <c r="J9932" s="78"/>
      <c r="K9932" s="80">
        <v>1</v>
      </c>
    </row>
    <row r="9933" spans="2:11" x14ac:dyDescent="0.3">
      <c r="B9933" s="75">
        <v>45000</v>
      </c>
      <c r="C9933" s="76">
        <v>45071</v>
      </c>
      <c r="D9933" s="77">
        <v>1132</v>
      </c>
      <c r="E9933" s="77">
        <v>2</v>
      </c>
      <c r="F9933" s="78"/>
      <c r="G9933" s="79">
        <v>45071.848460648158</v>
      </c>
      <c r="H9933" s="77">
        <v>159</v>
      </c>
      <c r="I9933" s="76">
        <v>45071.970833333333</v>
      </c>
      <c r="J9933" s="78"/>
      <c r="K9933" s="80">
        <v>1</v>
      </c>
    </row>
    <row r="9934" spans="2:11" x14ac:dyDescent="0.3">
      <c r="B9934" s="75">
        <v>45001</v>
      </c>
      <c r="C9934" s="76">
        <v>45071</v>
      </c>
      <c r="D9934" s="77">
        <v>698</v>
      </c>
      <c r="E9934" s="77">
        <v>5</v>
      </c>
      <c r="F9934" s="78"/>
      <c r="G9934" s="79">
        <v>45071.858819444453</v>
      </c>
      <c r="H9934" s="77">
        <v>176</v>
      </c>
      <c r="I9934" s="76">
        <v>45071.970833333333</v>
      </c>
      <c r="J9934" s="78"/>
      <c r="K9934" s="80">
        <v>1</v>
      </c>
    </row>
    <row r="9935" spans="2:11" x14ac:dyDescent="0.3">
      <c r="B9935" s="75">
        <v>45002</v>
      </c>
      <c r="C9935" s="76">
        <v>45071</v>
      </c>
      <c r="D9935" s="77">
        <v>240</v>
      </c>
      <c r="E9935" s="77">
        <v>6</v>
      </c>
      <c r="F9935" s="78"/>
      <c r="G9935" s="79">
        <v>45071.868252314824</v>
      </c>
      <c r="H9935" s="77">
        <v>171</v>
      </c>
      <c r="I9935" s="76">
        <v>45071.970833333333</v>
      </c>
      <c r="J9935" s="78"/>
      <c r="K9935" s="80">
        <v>1</v>
      </c>
    </row>
    <row r="9936" spans="2:11" x14ac:dyDescent="0.3">
      <c r="B9936" s="75">
        <v>45003</v>
      </c>
      <c r="C9936" s="76">
        <v>45071</v>
      </c>
      <c r="D9936" s="77">
        <v>1095</v>
      </c>
      <c r="E9936" s="77">
        <v>2</v>
      </c>
      <c r="F9936" s="78"/>
      <c r="G9936" s="79">
        <v>45071.881122685198</v>
      </c>
      <c r="H9936" s="77">
        <v>152</v>
      </c>
      <c r="I9936" s="76">
        <v>45071.970833333333</v>
      </c>
      <c r="J9936" s="78"/>
      <c r="K9936" s="80">
        <v>1</v>
      </c>
    </row>
    <row r="9937" spans="2:11" x14ac:dyDescent="0.3">
      <c r="B9937" s="75">
        <v>45004</v>
      </c>
      <c r="C9937" s="76">
        <v>45071</v>
      </c>
      <c r="D9937" s="77">
        <v>673</v>
      </c>
      <c r="E9937" s="77">
        <v>2</v>
      </c>
      <c r="F9937" s="78"/>
      <c r="G9937" s="79">
        <v>45071.891006944454</v>
      </c>
      <c r="H9937" s="77">
        <v>172</v>
      </c>
      <c r="I9937" s="76">
        <v>45071.970833333333</v>
      </c>
      <c r="J9937" s="78"/>
      <c r="K9937" s="80">
        <v>1</v>
      </c>
    </row>
    <row r="9938" spans="2:11" x14ac:dyDescent="0.3">
      <c r="B9938" s="75">
        <v>45005</v>
      </c>
      <c r="C9938" s="76">
        <v>45071</v>
      </c>
      <c r="D9938" s="77">
        <v>1289</v>
      </c>
      <c r="E9938" s="77">
        <v>6</v>
      </c>
      <c r="F9938" s="78"/>
      <c r="G9938" s="79">
        <v>45071.900046296309</v>
      </c>
      <c r="H9938" s="77">
        <v>154</v>
      </c>
      <c r="I9938" s="76">
        <v>45071.970833333333</v>
      </c>
      <c r="J9938" s="78"/>
      <c r="K9938" s="80">
        <v>1</v>
      </c>
    </row>
    <row r="9939" spans="2:11" x14ac:dyDescent="0.3">
      <c r="B9939" s="75">
        <v>45006</v>
      </c>
      <c r="C9939" s="76">
        <v>45071</v>
      </c>
      <c r="D9939" s="77">
        <v>4</v>
      </c>
      <c r="E9939" s="77">
        <v>4</v>
      </c>
      <c r="F9939" s="78"/>
      <c r="G9939" s="79">
        <v>45071.913252314829</v>
      </c>
      <c r="H9939" s="77">
        <v>141</v>
      </c>
      <c r="I9939" s="76">
        <v>45071.970833333333</v>
      </c>
      <c r="J9939" s="78"/>
      <c r="K9939" s="80">
        <v>1</v>
      </c>
    </row>
    <row r="9940" spans="2:11" x14ac:dyDescent="0.3">
      <c r="B9940" s="75">
        <v>45007</v>
      </c>
      <c r="C9940" s="76">
        <v>45071</v>
      </c>
      <c r="D9940" s="77">
        <v>420</v>
      </c>
      <c r="E9940" s="77">
        <v>6</v>
      </c>
      <c r="F9940" s="78"/>
      <c r="G9940" s="79">
        <v>45071.921932870384</v>
      </c>
      <c r="H9940" s="77">
        <v>140</v>
      </c>
      <c r="I9940" s="76">
        <v>45071.970833333333</v>
      </c>
      <c r="J9940" s="78"/>
      <c r="K9940" s="80">
        <v>1</v>
      </c>
    </row>
    <row r="9941" spans="2:11" x14ac:dyDescent="0.3">
      <c r="B9941" s="75">
        <v>45008</v>
      </c>
      <c r="C9941" s="76">
        <v>45072</v>
      </c>
      <c r="D9941" s="77">
        <v>1346</v>
      </c>
      <c r="E9941" s="77">
        <v>3</v>
      </c>
      <c r="F9941" s="78"/>
      <c r="G9941" s="79">
        <v>45072.333333333336</v>
      </c>
      <c r="H9941" s="77">
        <v>144</v>
      </c>
      <c r="I9941" s="76">
        <v>45072.95416666667</v>
      </c>
      <c r="J9941" s="78"/>
      <c r="K9941" s="80">
        <v>1</v>
      </c>
    </row>
    <row r="9942" spans="2:11" x14ac:dyDescent="0.3">
      <c r="B9942" s="75">
        <v>45009</v>
      </c>
      <c r="C9942" s="76">
        <v>45072</v>
      </c>
      <c r="D9942" s="77">
        <v>813</v>
      </c>
      <c r="E9942" s="77">
        <v>1</v>
      </c>
      <c r="F9942" s="78"/>
      <c r="G9942" s="79">
        <v>45072.347812500004</v>
      </c>
      <c r="H9942" s="77">
        <v>179</v>
      </c>
      <c r="I9942" s="76">
        <v>45072.95416666667</v>
      </c>
      <c r="J9942" s="78"/>
      <c r="K9942" s="80">
        <v>1</v>
      </c>
    </row>
    <row r="9943" spans="2:11" x14ac:dyDescent="0.3">
      <c r="B9943" s="75">
        <v>45010</v>
      </c>
      <c r="C9943" s="76">
        <v>45072</v>
      </c>
      <c r="D9943" s="77">
        <v>350</v>
      </c>
      <c r="E9943" s="77">
        <v>5</v>
      </c>
      <c r="F9943" s="78"/>
      <c r="G9943" s="79">
        <v>45072.36309027778</v>
      </c>
      <c r="H9943" s="77">
        <v>173</v>
      </c>
      <c r="I9943" s="76">
        <v>45072.95416666667</v>
      </c>
      <c r="J9943" s="78"/>
      <c r="K9943" s="80">
        <v>1</v>
      </c>
    </row>
    <row r="9944" spans="2:11" x14ac:dyDescent="0.3">
      <c r="B9944" s="75">
        <v>45011</v>
      </c>
      <c r="C9944" s="76">
        <v>45072</v>
      </c>
      <c r="D9944" s="77">
        <v>1118</v>
      </c>
      <c r="E9944" s="77">
        <v>4</v>
      </c>
      <c r="F9944" s="78"/>
      <c r="G9944" s="79">
        <v>45072.376064814816</v>
      </c>
      <c r="H9944" s="77">
        <v>160</v>
      </c>
      <c r="I9944" s="76">
        <v>45072.95416666667</v>
      </c>
      <c r="J9944" s="78"/>
      <c r="K9944" s="80">
        <v>1</v>
      </c>
    </row>
    <row r="9945" spans="2:11" x14ac:dyDescent="0.3">
      <c r="B9945" s="75">
        <v>45012</v>
      </c>
      <c r="C9945" s="76">
        <v>45072</v>
      </c>
      <c r="D9945" s="77">
        <v>704</v>
      </c>
      <c r="E9945" s="77">
        <v>4</v>
      </c>
      <c r="F9945" s="78"/>
      <c r="G9945" s="79">
        <v>45072.389780092592</v>
      </c>
      <c r="H9945" s="77">
        <v>162</v>
      </c>
      <c r="I9945" s="76">
        <v>45072.95416666667</v>
      </c>
      <c r="J9945" s="78"/>
      <c r="K9945" s="80">
        <v>1</v>
      </c>
    </row>
    <row r="9946" spans="2:11" x14ac:dyDescent="0.3">
      <c r="B9946" s="75">
        <v>45013</v>
      </c>
      <c r="C9946" s="76">
        <v>45072</v>
      </c>
      <c r="D9946" s="77">
        <v>121</v>
      </c>
      <c r="E9946" s="77">
        <v>6</v>
      </c>
      <c r="F9946" s="78"/>
      <c r="G9946" s="79">
        <v>45072.397974537038</v>
      </c>
      <c r="H9946" s="77">
        <v>156</v>
      </c>
      <c r="I9946" s="76">
        <v>45072.95416666667</v>
      </c>
      <c r="J9946" s="78"/>
      <c r="K9946" s="80">
        <v>1</v>
      </c>
    </row>
    <row r="9947" spans="2:11" x14ac:dyDescent="0.3">
      <c r="B9947" s="75">
        <v>45014</v>
      </c>
      <c r="C9947" s="76">
        <v>45072</v>
      </c>
      <c r="D9947" s="77">
        <v>356</v>
      </c>
      <c r="E9947" s="77">
        <v>3</v>
      </c>
      <c r="F9947" s="78"/>
      <c r="G9947" s="79">
        <v>45072.409988425927</v>
      </c>
      <c r="H9947" s="77">
        <v>158</v>
      </c>
      <c r="I9947" s="76">
        <v>45072.95416666667</v>
      </c>
      <c r="J9947" s="78"/>
      <c r="K9947" s="80">
        <v>1</v>
      </c>
    </row>
    <row r="9948" spans="2:11" x14ac:dyDescent="0.3">
      <c r="B9948" s="75">
        <v>45015</v>
      </c>
      <c r="C9948" s="76">
        <v>45072</v>
      </c>
      <c r="D9948" s="77">
        <v>427</v>
      </c>
      <c r="E9948" s="77">
        <v>4</v>
      </c>
      <c r="F9948" s="78"/>
      <c r="G9948" s="79">
        <v>45072.420011574075</v>
      </c>
      <c r="H9948" s="77">
        <v>172</v>
      </c>
      <c r="I9948" s="76">
        <v>45072.95416666667</v>
      </c>
      <c r="J9948" s="78"/>
      <c r="K9948" s="80">
        <v>1</v>
      </c>
    </row>
    <row r="9949" spans="2:11" x14ac:dyDescent="0.3">
      <c r="B9949" s="75">
        <v>45016</v>
      </c>
      <c r="C9949" s="76">
        <v>45072</v>
      </c>
      <c r="D9949" s="77">
        <v>316</v>
      </c>
      <c r="E9949" s="77">
        <v>6</v>
      </c>
      <c r="F9949" s="78"/>
      <c r="G9949" s="79">
        <v>45072.432534722226</v>
      </c>
      <c r="H9949" s="77">
        <v>176</v>
      </c>
      <c r="I9949" s="76">
        <v>45072.95416666667</v>
      </c>
      <c r="J9949" s="78"/>
      <c r="K9949" s="80">
        <v>1</v>
      </c>
    </row>
    <row r="9950" spans="2:11" x14ac:dyDescent="0.3">
      <c r="B9950" s="75">
        <v>45017</v>
      </c>
      <c r="C9950" s="76">
        <v>45072</v>
      </c>
      <c r="D9950" s="77">
        <v>633</v>
      </c>
      <c r="E9950" s="77">
        <v>3</v>
      </c>
      <c r="F9950" s="78"/>
      <c r="G9950" s="79">
        <v>45072.443356481483</v>
      </c>
      <c r="H9950" s="77">
        <v>152</v>
      </c>
      <c r="I9950" s="76">
        <v>45072.95416666667</v>
      </c>
      <c r="J9950" s="78"/>
      <c r="K9950" s="80">
        <v>1</v>
      </c>
    </row>
    <row r="9951" spans="2:11" x14ac:dyDescent="0.3">
      <c r="B9951" s="75">
        <v>45018</v>
      </c>
      <c r="C9951" s="76">
        <v>45072</v>
      </c>
      <c r="D9951" s="77">
        <v>103</v>
      </c>
      <c r="E9951" s="77">
        <v>2</v>
      </c>
      <c r="F9951" s="78"/>
      <c r="G9951" s="79">
        <v>45072.458587962967</v>
      </c>
      <c r="H9951" s="77">
        <v>152</v>
      </c>
      <c r="I9951" s="76">
        <v>45072.95416666667</v>
      </c>
      <c r="J9951" s="78"/>
      <c r="K9951" s="80">
        <v>1</v>
      </c>
    </row>
    <row r="9952" spans="2:11" x14ac:dyDescent="0.3">
      <c r="B9952" s="75">
        <v>45019</v>
      </c>
      <c r="C9952" s="76">
        <v>45072</v>
      </c>
      <c r="D9952" s="77">
        <v>833</v>
      </c>
      <c r="E9952" s="77">
        <v>2</v>
      </c>
      <c r="F9952" s="78"/>
      <c r="G9952" s="79">
        <v>45072.471689814818</v>
      </c>
      <c r="H9952" s="77">
        <v>148</v>
      </c>
      <c r="I9952" s="76">
        <v>45072.95416666667</v>
      </c>
      <c r="J9952" s="78"/>
      <c r="K9952" s="80">
        <v>1</v>
      </c>
    </row>
    <row r="9953" spans="2:11" x14ac:dyDescent="0.3">
      <c r="B9953" s="75">
        <v>45020</v>
      </c>
      <c r="C9953" s="76">
        <v>45072</v>
      </c>
      <c r="D9953" s="77">
        <v>866</v>
      </c>
      <c r="E9953" s="77">
        <v>2</v>
      </c>
      <c r="F9953" s="78"/>
      <c r="G9953" s="79">
        <v>45072.48714120371</v>
      </c>
      <c r="H9953" s="77">
        <v>146</v>
      </c>
      <c r="I9953" s="76">
        <v>45072.95416666667</v>
      </c>
      <c r="J9953" s="78"/>
      <c r="K9953" s="80">
        <v>1</v>
      </c>
    </row>
    <row r="9954" spans="2:11" x14ac:dyDescent="0.3">
      <c r="B9954" s="75">
        <v>45021</v>
      </c>
      <c r="C9954" s="76">
        <v>45072</v>
      </c>
      <c r="D9954" s="77">
        <v>708</v>
      </c>
      <c r="E9954" s="77">
        <v>6</v>
      </c>
      <c r="F9954" s="78"/>
      <c r="G9954" s="79">
        <v>45072.502372685194</v>
      </c>
      <c r="H9954" s="77">
        <v>151</v>
      </c>
      <c r="I9954" s="76">
        <v>45072.95416666667</v>
      </c>
      <c r="J9954" s="78"/>
      <c r="K9954" s="80">
        <v>1</v>
      </c>
    </row>
    <row r="9955" spans="2:11" x14ac:dyDescent="0.3">
      <c r="B9955" s="75">
        <v>45022</v>
      </c>
      <c r="C9955" s="76">
        <v>45072</v>
      </c>
      <c r="D9955" s="77">
        <v>891</v>
      </c>
      <c r="E9955" s="77">
        <v>1</v>
      </c>
      <c r="F9955" s="78"/>
      <c r="G9955" s="79">
        <v>45072.517500000009</v>
      </c>
      <c r="H9955" s="77">
        <v>151</v>
      </c>
      <c r="I9955" s="76">
        <v>45072.95416666667</v>
      </c>
      <c r="J9955" s="78"/>
      <c r="K9955" s="80">
        <v>1</v>
      </c>
    </row>
    <row r="9956" spans="2:11" x14ac:dyDescent="0.3">
      <c r="B9956" s="75">
        <v>45023</v>
      </c>
      <c r="C9956" s="76">
        <v>45072</v>
      </c>
      <c r="D9956" s="77">
        <v>123</v>
      </c>
      <c r="E9956" s="77">
        <v>5</v>
      </c>
      <c r="F9956" s="78"/>
      <c r="G9956" s="79">
        <v>45072.529409722229</v>
      </c>
      <c r="H9956" s="77">
        <v>166</v>
      </c>
      <c r="I9956" s="76">
        <v>45072.95416666667</v>
      </c>
      <c r="J9956" s="78"/>
      <c r="K9956" s="80">
        <v>1</v>
      </c>
    </row>
    <row r="9957" spans="2:11" x14ac:dyDescent="0.3">
      <c r="B9957" s="75">
        <v>45024</v>
      </c>
      <c r="C9957" s="76">
        <v>45072</v>
      </c>
      <c r="D9957" s="77">
        <v>976</v>
      </c>
      <c r="E9957" s="77">
        <v>2</v>
      </c>
      <c r="F9957" s="78"/>
      <c r="G9957" s="79">
        <v>45072.538437500007</v>
      </c>
      <c r="H9957" s="77">
        <v>145</v>
      </c>
      <c r="I9957" s="76">
        <v>45072.95416666667</v>
      </c>
      <c r="J9957" s="78"/>
      <c r="K9957" s="80">
        <v>1</v>
      </c>
    </row>
    <row r="9958" spans="2:11" x14ac:dyDescent="0.3">
      <c r="B9958" s="75">
        <v>45025</v>
      </c>
      <c r="C9958" s="76">
        <v>45072</v>
      </c>
      <c r="D9958" s="77">
        <v>1190</v>
      </c>
      <c r="E9958" s="77">
        <v>3</v>
      </c>
      <c r="F9958" s="78"/>
      <c r="G9958" s="79">
        <v>45072.549560185194</v>
      </c>
      <c r="H9958" s="77">
        <v>175</v>
      </c>
      <c r="I9958" s="76">
        <v>45072.95416666667</v>
      </c>
      <c r="J9958" s="78"/>
      <c r="K9958" s="80">
        <v>1</v>
      </c>
    </row>
    <row r="9959" spans="2:11" x14ac:dyDescent="0.3">
      <c r="B9959" s="75">
        <v>45026</v>
      </c>
      <c r="C9959" s="76">
        <v>45072</v>
      </c>
      <c r="D9959" s="77">
        <v>875</v>
      </c>
      <c r="E9959" s="77">
        <v>3</v>
      </c>
      <c r="F9959" s="78"/>
      <c r="G9959" s="79">
        <v>45072.560972222229</v>
      </c>
      <c r="H9959" s="77">
        <v>148</v>
      </c>
      <c r="I9959" s="76">
        <v>45072.95416666667</v>
      </c>
      <c r="J9959" s="78"/>
      <c r="K9959" s="80">
        <v>1</v>
      </c>
    </row>
    <row r="9960" spans="2:11" x14ac:dyDescent="0.3">
      <c r="B9960" s="75">
        <v>45027</v>
      </c>
      <c r="C9960" s="76">
        <v>45072</v>
      </c>
      <c r="D9960" s="77">
        <v>1309</v>
      </c>
      <c r="E9960" s="77">
        <v>5</v>
      </c>
      <c r="F9960" s="78"/>
      <c r="G9960" s="79">
        <v>45072.568715277783</v>
      </c>
      <c r="H9960" s="77">
        <v>162</v>
      </c>
      <c r="I9960" s="76">
        <v>45072.95416666667</v>
      </c>
      <c r="J9960" s="78"/>
      <c r="K9960" s="80">
        <v>1</v>
      </c>
    </row>
    <row r="9961" spans="2:11" x14ac:dyDescent="0.3">
      <c r="B9961" s="75">
        <v>45028</v>
      </c>
      <c r="C9961" s="76">
        <v>45072</v>
      </c>
      <c r="D9961" s="77">
        <v>761</v>
      </c>
      <c r="E9961" s="77">
        <v>1</v>
      </c>
      <c r="F9961" s="78"/>
      <c r="G9961" s="79">
        <v>45072.580625000002</v>
      </c>
      <c r="H9961" s="77">
        <v>148</v>
      </c>
      <c r="I9961" s="76">
        <v>45072.95416666667</v>
      </c>
      <c r="J9961" s="78"/>
      <c r="K9961" s="80">
        <v>1</v>
      </c>
    </row>
    <row r="9962" spans="2:11" x14ac:dyDescent="0.3">
      <c r="B9962" s="75">
        <v>45029</v>
      </c>
      <c r="C9962" s="76">
        <v>45072</v>
      </c>
      <c r="D9962" s="77">
        <v>781</v>
      </c>
      <c r="E9962" s="77">
        <v>3</v>
      </c>
      <c r="F9962" s="78"/>
      <c r="G9962" s="79">
        <v>45072.59174768519</v>
      </c>
      <c r="H9962" s="77">
        <v>176</v>
      </c>
      <c r="I9962" s="76">
        <v>45072.95416666667</v>
      </c>
      <c r="J9962" s="78"/>
      <c r="K9962" s="80">
        <v>1</v>
      </c>
    </row>
    <row r="9963" spans="2:11" x14ac:dyDescent="0.3">
      <c r="B9963" s="75">
        <v>45030</v>
      </c>
      <c r="C9963" s="76">
        <v>45072</v>
      </c>
      <c r="D9963" s="77">
        <v>896</v>
      </c>
      <c r="E9963" s="77">
        <v>2</v>
      </c>
      <c r="F9963" s="78"/>
      <c r="G9963" s="79">
        <v>45072.601435185192</v>
      </c>
      <c r="H9963" s="77">
        <v>144</v>
      </c>
      <c r="I9963" s="76">
        <v>45072.95416666667</v>
      </c>
      <c r="J9963" s="78"/>
      <c r="K9963" s="80">
        <v>1</v>
      </c>
    </row>
    <row r="9964" spans="2:11" x14ac:dyDescent="0.3">
      <c r="B9964" s="75">
        <v>45031</v>
      </c>
      <c r="C9964" s="76">
        <v>45072</v>
      </c>
      <c r="D9964" s="77">
        <v>1136</v>
      </c>
      <c r="E9964" s="77">
        <v>3</v>
      </c>
      <c r="F9964" s="78"/>
      <c r="G9964" s="79">
        <v>45072.611331018525</v>
      </c>
      <c r="H9964" s="77">
        <v>148</v>
      </c>
      <c r="I9964" s="76">
        <v>45072.95416666667</v>
      </c>
      <c r="J9964" s="78"/>
      <c r="K9964" s="80">
        <v>1</v>
      </c>
    </row>
    <row r="9965" spans="2:11" x14ac:dyDescent="0.3">
      <c r="B9965" s="75">
        <v>45032</v>
      </c>
      <c r="C9965" s="76">
        <v>45072</v>
      </c>
      <c r="D9965" s="77">
        <v>77</v>
      </c>
      <c r="E9965" s="77">
        <v>6</v>
      </c>
      <c r="F9965" s="78"/>
      <c r="G9965" s="79">
        <v>45072.623032407413</v>
      </c>
      <c r="H9965" s="77">
        <v>143</v>
      </c>
      <c r="I9965" s="76">
        <v>45072.95416666667</v>
      </c>
      <c r="J9965" s="78"/>
      <c r="K9965" s="80">
        <v>1</v>
      </c>
    </row>
    <row r="9966" spans="2:11" x14ac:dyDescent="0.3">
      <c r="B9966" s="75">
        <v>45033</v>
      </c>
      <c r="C9966" s="76">
        <v>45072</v>
      </c>
      <c r="D9966" s="77">
        <v>188</v>
      </c>
      <c r="E9966" s="77">
        <v>2</v>
      </c>
      <c r="F9966" s="78"/>
      <c r="G9966" s="79">
        <v>45072.635636574079</v>
      </c>
      <c r="H9966" s="77">
        <v>141</v>
      </c>
      <c r="I9966" s="76">
        <v>45072.95416666667</v>
      </c>
      <c r="J9966" s="78"/>
      <c r="K9966" s="80">
        <v>1</v>
      </c>
    </row>
    <row r="9967" spans="2:11" x14ac:dyDescent="0.3">
      <c r="B9967" s="75">
        <v>45034</v>
      </c>
      <c r="C9967" s="76">
        <v>45072</v>
      </c>
      <c r="D9967" s="77">
        <v>807</v>
      </c>
      <c r="E9967" s="77">
        <v>1</v>
      </c>
      <c r="F9967" s="78"/>
      <c r="G9967" s="79">
        <v>45072.645613425928</v>
      </c>
      <c r="H9967" s="77">
        <v>165</v>
      </c>
      <c r="I9967" s="76">
        <v>45072.95416666667</v>
      </c>
      <c r="J9967" s="78"/>
      <c r="K9967" s="80">
        <v>1</v>
      </c>
    </row>
    <row r="9968" spans="2:11" x14ac:dyDescent="0.3">
      <c r="B9968" s="75">
        <v>45035</v>
      </c>
      <c r="C9968" s="76">
        <v>45072</v>
      </c>
      <c r="D9968" s="77">
        <v>35</v>
      </c>
      <c r="E9968" s="77">
        <v>3</v>
      </c>
      <c r="F9968" s="78"/>
      <c r="G9968" s="79">
        <v>45072.659120370372</v>
      </c>
      <c r="H9968" s="77">
        <v>160</v>
      </c>
      <c r="I9968" s="76">
        <v>45072.95416666667</v>
      </c>
      <c r="J9968" s="78"/>
      <c r="K9968" s="80">
        <v>1</v>
      </c>
    </row>
    <row r="9969" spans="2:11" x14ac:dyDescent="0.3">
      <c r="B9969" s="75">
        <v>45036</v>
      </c>
      <c r="C9969" s="76">
        <v>45072</v>
      </c>
      <c r="D9969" s="77">
        <v>1374</v>
      </c>
      <c r="E9969" s="77">
        <v>4</v>
      </c>
      <c r="F9969" s="78"/>
      <c r="G9969" s="79">
        <v>45072.674687500003</v>
      </c>
      <c r="H9969" s="77">
        <v>140</v>
      </c>
      <c r="I9969" s="76">
        <v>45072.95416666667</v>
      </c>
      <c r="J9969" s="78"/>
      <c r="K9969" s="80">
        <v>1</v>
      </c>
    </row>
    <row r="9970" spans="2:11" x14ac:dyDescent="0.3">
      <c r="B9970" s="75">
        <v>45037</v>
      </c>
      <c r="C9970" s="76">
        <v>45072</v>
      </c>
      <c r="D9970" s="77">
        <v>1003</v>
      </c>
      <c r="E9970" s="77">
        <v>2</v>
      </c>
      <c r="F9970" s="78"/>
      <c r="G9970" s="79">
        <v>45072.688657407409</v>
      </c>
      <c r="H9970" s="77">
        <v>161</v>
      </c>
      <c r="I9970" s="76">
        <v>45072.95416666667</v>
      </c>
      <c r="J9970" s="78"/>
      <c r="K9970" s="80">
        <v>1</v>
      </c>
    </row>
    <row r="9971" spans="2:11" x14ac:dyDescent="0.3">
      <c r="B9971" s="75">
        <v>45038</v>
      </c>
      <c r="C9971" s="76">
        <v>45072</v>
      </c>
      <c r="D9971" s="77">
        <v>373</v>
      </c>
      <c r="E9971" s="77">
        <v>2</v>
      </c>
      <c r="F9971" s="78"/>
      <c r="G9971" s="79">
        <v>45072.70003472222</v>
      </c>
      <c r="H9971" s="77">
        <v>178</v>
      </c>
      <c r="I9971" s="76">
        <v>45072.95416666667</v>
      </c>
      <c r="J9971" s="78"/>
      <c r="K9971" s="80">
        <v>1</v>
      </c>
    </row>
    <row r="9972" spans="2:11" x14ac:dyDescent="0.3">
      <c r="B9972" s="75">
        <v>45039</v>
      </c>
      <c r="C9972" s="76">
        <v>45072</v>
      </c>
      <c r="D9972" s="77">
        <v>1190</v>
      </c>
      <c r="E9972" s="77">
        <v>2</v>
      </c>
      <c r="F9972" s="78"/>
      <c r="G9972" s="79">
        <v>45072.707743055551</v>
      </c>
      <c r="H9972" s="77">
        <v>176</v>
      </c>
      <c r="I9972" s="76">
        <v>45072.95416666667</v>
      </c>
      <c r="J9972" s="78"/>
      <c r="K9972" s="80">
        <v>1</v>
      </c>
    </row>
    <row r="9973" spans="2:11" x14ac:dyDescent="0.3">
      <c r="B9973" s="75">
        <v>45040</v>
      </c>
      <c r="C9973" s="76">
        <v>45072</v>
      </c>
      <c r="D9973" s="77">
        <v>199</v>
      </c>
      <c r="E9973" s="77">
        <v>4</v>
      </c>
      <c r="F9973" s="78"/>
      <c r="G9973" s="79">
        <v>45072.717557870368</v>
      </c>
      <c r="H9973" s="77">
        <v>147</v>
      </c>
      <c r="I9973" s="76">
        <v>45072.95416666667</v>
      </c>
      <c r="J9973" s="78"/>
      <c r="K9973" s="80">
        <v>1</v>
      </c>
    </row>
    <row r="9974" spans="2:11" x14ac:dyDescent="0.3">
      <c r="B9974" s="75">
        <v>45041</v>
      </c>
      <c r="C9974" s="76">
        <v>45072</v>
      </c>
      <c r="D9974" s="77">
        <v>718</v>
      </c>
      <c r="E9974" s="77">
        <v>5</v>
      </c>
      <c r="F9974" s="78"/>
      <c r="G9974" s="79">
        <v>45072.727106481478</v>
      </c>
      <c r="H9974" s="77">
        <v>160</v>
      </c>
      <c r="I9974" s="76">
        <v>45072.95416666667</v>
      </c>
      <c r="J9974" s="78"/>
      <c r="K9974" s="80">
        <v>1</v>
      </c>
    </row>
    <row r="9975" spans="2:11" x14ac:dyDescent="0.3">
      <c r="B9975" s="75">
        <v>45042</v>
      </c>
      <c r="C9975" s="76">
        <v>45072</v>
      </c>
      <c r="D9975" s="77">
        <v>527</v>
      </c>
      <c r="E9975" s="77">
        <v>1</v>
      </c>
      <c r="F9975" s="78"/>
      <c r="G9975" s="79">
        <v>45072.739074074074</v>
      </c>
      <c r="H9975" s="77">
        <v>165</v>
      </c>
      <c r="I9975" s="76">
        <v>45072.95416666667</v>
      </c>
      <c r="J9975" s="78"/>
      <c r="K9975" s="80">
        <v>1</v>
      </c>
    </row>
    <row r="9976" spans="2:11" x14ac:dyDescent="0.3">
      <c r="B9976" s="75">
        <v>45043</v>
      </c>
      <c r="C9976" s="76">
        <v>45072</v>
      </c>
      <c r="D9976" s="77">
        <v>71</v>
      </c>
      <c r="E9976" s="77">
        <v>4</v>
      </c>
      <c r="F9976" s="78"/>
      <c r="G9976" s="79">
        <v>45072.748981481483</v>
      </c>
      <c r="H9976" s="77">
        <v>164</v>
      </c>
      <c r="I9976" s="76">
        <v>45072.95416666667</v>
      </c>
      <c r="J9976" s="78"/>
      <c r="K9976" s="80">
        <v>1</v>
      </c>
    </row>
    <row r="9977" spans="2:11" x14ac:dyDescent="0.3">
      <c r="B9977" s="75">
        <v>45044</v>
      </c>
      <c r="C9977" s="76">
        <v>45072</v>
      </c>
      <c r="D9977" s="77">
        <v>12</v>
      </c>
      <c r="E9977" s="77">
        <v>5</v>
      </c>
      <c r="F9977" s="78"/>
      <c r="G9977" s="79">
        <v>45072.763877314814</v>
      </c>
      <c r="H9977" s="77">
        <v>154</v>
      </c>
      <c r="I9977" s="76">
        <v>45072.95416666667</v>
      </c>
      <c r="J9977" s="78"/>
      <c r="K9977" s="80">
        <v>1</v>
      </c>
    </row>
    <row r="9978" spans="2:11" x14ac:dyDescent="0.3">
      <c r="B9978" s="75">
        <v>45045</v>
      </c>
      <c r="C9978" s="76">
        <v>45072</v>
      </c>
      <c r="D9978" s="77">
        <v>741</v>
      </c>
      <c r="E9978" s="77">
        <v>4</v>
      </c>
      <c r="F9978" s="78"/>
      <c r="G9978" s="79">
        <v>45072.77444444444</v>
      </c>
      <c r="H9978" s="77">
        <v>142</v>
      </c>
      <c r="I9978" s="76">
        <v>45072.95416666667</v>
      </c>
      <c r="J9978" s="78"/>
      <c r="K9978" s="80">
        <v>1</v>
      </c>
    </row>
    <row r="9979" spans="2:11" x14ac:dyDescent="0.3">
      <c r="B9979" s="75">
        <v>45046</v>
      </c>
      <c r="C9979" s="76">
        <v>45072</v>
      </c>
      <c r="D9979" s="77">
        <v>752</v>
      </c>
      <c r="E9979" s="77">
        <v>4</v>
      </c>
      <c r="F9979" s="78"/>
      <c r="G9979" s="79">
        <v>45072.782314814809</v>
      </c>
      <c r="H9979" s="77">
        <v>179</v>
      </c>
      <c r="I9979" s="76">
        <v>45072.95416666667</v>
      </c>
      <c r="J9979" s="78"/>
      <c r="K9979" s="80">
        <v>1</v>
      </c>
    </row>
    <row r="9980" spans="2:11" x14ac:dyDescent="0.3">
      <c r="B9980" s="75">
        <v>45047</v>
      </c>
      <c r="C9980" s="76">
        <v>45072</v>
      </c>
      <c r="D9980" s="77">
        <v>1107</v>
      </c>
      <c r="E9980" s="77">
        <v>5</v>
      </c>
      <c r="F9980" s="78"/>
      <c r="G9980" s="79">
        <v>45072.795405092584</v>
      </c>
      <c r="H9980" s="77">
        <v>140</v>
      </c>
      <c r="I9980" s="76">
        <v>45072.95416666667</v>
      </c>
      <c r="J9980" s="78"/>
      <c r="K9980" s="80">
        <v>1</v>
      </c>
    </row>
    <row r="9981" spans="2:11" x14ac:dyDescent="0.3">
      <c r="B9981" s="75">
        <v>45048</v>
      </c>
      <c r="C9981" s="76">
        <v>45072</v>
      </c>
      <c r="D9981" s="77">
        <v>598</v>
      </c>
      <c r="E9981" s="77">
        <v>5</v>
      </c>
      <c r="F9981" s="78"/>
      <c r="G9981" s="79">
        <v>45072.808356481473</v>
      </c>
      <c r="H9981" s="77">
        <v>169</v>
      </c>
      <c r="I9981" s="76">
        <v>45072.95416666667</v>
      </c>
      <c r="J9981" s="78"/>
      <c r="K9981" s="80">
        <v>1</v>
      </c>
    </row>
    <row r="9982" spans="2:11" x14ac:dyDescent="0.3">
      <c r="B9982" s="75">
        <v>45049</v>
      </c>
      <c r="C9982" s="76">
        <v>45072</v>
      </c>
      <c r="D9982" s="77">
        <v>708</v>
      </c>
      <c r="E9982" s="77">
        <v>1</v>
      </c>
      <c r="F9982" s="78"/>
      <c r="G9982" s="79">
        <v>45072.821064814809</v>
      </c>
      <c r="H9982" s="77">
        <v>141</v>
      </c>
      <c r="I9982" s="76">
        <v>45072.95416666667</v>
      </c>
      <c r="J9982" s="78"/>
      <c r="K9982" s="80">
        <v>1</v>
      </c>
    </row>
    <row r="9983" spans="2:11" x14ac:dyDescent="0.3">
      <c r="B9983" s="75">
        <v>45050</v>
      </c>
      <c r="C9983" s="76">
        <v>45072</v>
      </c>
      <c r="D9983" s="77">
        <v>1037</v>
      </c>
      <c r="E9983" s="77">
        <v>1</v>
      </c>
      <c r="F9983" s="78"/>
      <c r="G9983" s="79">
        <v>45072.834722222215</v>
      </c>
      <c r="H9983" s="77">
        <v>163</v>
      </c>
      <c r="I9983" s="76">
        <v>45072.95416666667</v>
      </c>
      <c r="J9983" s="78"/>
      <c r="K9983" s="80">
        <v>1</v>
      </c>
    </row>
    <row r="9984" spans="2:11" x14ac:dyDescent="0.3">
      <c r="B9984" s="75">
        <v>45051</v>
      </c>
      <c r="C9984" s="76">
        <v>45072</v>
      </c>
      <c r="D9984" s="77">
        <v>886</v>
      </c>
      <c r="E9984" s="77">
        <v>6</v>
      </c>
      <c r="F9984" s="78"/>
      <c r="G9984" s="79">
        <v>45072.843402777769</v>
      </c>
      <c r="H9984" s="77">
        <v>158</v>
      </c>
      <c r="I9984" s="76">
        <v>45072.95416666667</v>
      </c>
      <c r="J9984" s="78"/>
      <c r="K9984" s="80">
        <v>1</v>
      </c>
    </row>
    <row r="9985" spans="2:11" x14ac:dyDescent="0.3">
      <c r="B9985" s="75">
        <v>45052</v>
      </c>
      <c r="C9985" s="76">
        <v>45072</v>
      </c>
      <c r="D9985" s="77">
        <v>881</v>
      </c>
      <c r="E9985" s="77">
        <v>4</v>
      </c>
      <c r="F9985" s="78"/>
      <c r="G9985" s="79">
        <v>45072.855347222212</v>
      </c>
      <c r="H9985" s="77">
        <v>143</v>
      </c>
      <c r="I9985" s="76">
        <v>45072.95416666667</v>
      </c>
      <c r="J9985" s="78"/>
      <c r="K9985" s="80">
        <v>1</v>
      </c>
    </row>
    <row r="9986" spans="2:11" x14ac:dyDescent="0.3">
      <c r="B9986" s="75">
        <v>45053</v>
      </c>
      <c r="C9986" s="76">
        <v>45072</v>
      </c>
      <c r="D9986" s="77">
        <v>173</v>
      </c>
      <c r="E9986" s="77">
        <v>2</v>
      </c>
      <c r="F9986" s="78"/>
      <c r="G9986" s="79">
        <v>45072.864247685175</v>
      </c>
      <c r="H9986" s="77">
        <v>167</v>
      </c>
      <c r="I9986" s="76">
        <v>45072.95416666667</v>
      </c>
      <c r="J9986" s="78"/>
      <c r="K9986" s="80">
        <v>1</v>
      </c>
    </row>
    <row r="9987" spans="2:11" x14ac:dyDescent="0.3">
      <c r="B9987" s="75">
        <v>45054</v>
      </c>
      <c r="C9987" s="76">
        <v>45072</v>
      </c>
      <c r="D9987" s="77">
        <v>1374</v>
      </c>
      <c r="E9987" s="77">
        <v>1</v>
      </c>
      <c r="F9987" s="78"/>
      <c r="G9987" s="79">
        <v>45072.873611111099</v>
      </c>
      <c r="H9987" s="77">
        <v>178</v>
      </c>
      <c r="I9987" s="76">
        <v>45072.95416666667</v>
      </c>
      <c r="J9987" s="78"/>
      <c r="K9987" s="80">
        <v>1</v>
      </c>
    </row>
    <row r="9988" spans="2:11" x14ac:dyDescent="0.3">
      <c r="B9988" s="75">
        <v>45055</v>
      </c>
      <c r="C9988" s="76">
        <v>45072</v>
      </c>
      <c r="D9988" s="77">
        <v>1293</v>
      </c>
      <c r="E9988" s="77">
        <v>4</v>
      </c>
      <c r="F9988" s="78"/>
      <c r="G9988" s="79">
        <v>45072.887604166652</v>
      </c>
      <c r="H9988" s="77">
        <v>144</v>
      </c>
      <c r="I9988" s="76">
        <v>45072.95416666667</v>
      </c>
      <c r="J9988" s="78"/>
      <c r="K9988" s="80">
        <v>1</v>
      </c>
    </row>
    <row r="9989" spans="2:11" x14ac:dyDescent="0.3">
      <c r="B9989" s="75">
        <v>45056</v>
      </c>
      <c r="C9989" s="76">
        <v>45072</v>
      </c>
      <c r="D9989" s="77">
        <v>733</v>
      </c>
      <c r="E9989" s="77">
        <v>5</v>
      </c>
      <c r="F9989" s="78"/>
      <c r="G9989" s="79">
        <v>45072.900150462949</v>
      </c>
      <c r="H9989" s="77">
        <v>149</v>
      </c>
      <c r="I9989" s="76">
        <v>45072.95416666667</v>
      </c>
      <c r="J9989" s="78"/>
      <c r="K9989" s="80">
        <v>1</v>
      </c>
    </row>
    <row r="9990" spans="2:11" x14ac:dyDescent="0.3">
      <c r="B9990" s="75">
        <v>45057</v>
      </c>
      <c r="C9990" s="76">
        <v>45072</v>
      </c>
      <c r="D9990" s="77">
        <v>654</v>
      </c>
      <c r="E9990" s="77">
        <v>4</v>
      </c>
      <c r="F9990" s="78"/>
      <c r="G9990" s="79">
        <v>45072.907777777764</v>
      </c>
      <c r="H9990" s="77">
        <v>173</v>
      </c>
      <c r="I9990" s="76">
        <v>45072.95416666667</v>
      </c>
      <c r="J9990" s="78"/>
      <c r="K9990" s="80">
        <v>1</v>
      </c>
    </row>
    <row r="9991" spans="2:11" x14ac:dyDescent="0.3">
      <c r="B9991" s="75">
        <v>45058</v>
      </c>
      <c r="C9991" s="76">
        <v>45075</v>
      </c>
      <c r="D9991" s="77">
        <v>1258</v>
      </c>
      <c r="E9991" s="77">
        <v>2</v>
      </c>
      <c r="F9991" s="78"/>
      <c r="G9991" s="79">
        <v>45075.333333333336</v>
      </c>
      <c r="H9991" s="77">
        <v>157</v>
      </c>
      <c r="I9991" s="76">
        <v>45075.956944444442</v>
      </c>
      <c r="J9991" s="78"/>
      <c r="K9991" s="80">
        <v>1</v>
      </c>
    </row>
    <row r="9992" spans="2:11" x14ac:dyDescent="0.3">
      <c r="B9992" s="75">
        <v>45059</v>
      </c>
      <c r="C9992" s="76">
        <v>45075</v>
      </c>
      <c r="D9992" s="77">
        <v>685</v>
      </c>
      <c r="E9992" s="77">
        <v>3</v>
      </c>
      <c r="F9992" s="78"/>
      <c r="G9992" s="79">
        <v>45075.342569444445</v>
      </c>
      <c r="H9992" s="77">
        <v>177</v>
      </c>
      <c r="I9992" s="76">
        <v>45075.956944444442</v>
      </c>
      <c r="J9992" s="78"/>
      <c r="K9992" s="80">
        <v>1</v>
      </c>
    </row>
    <row r="9993" spans="2:11" x14ac:dyDescent="0.3">
      <c r="B9993" s="75">
        <v>45060</v>
      </c>
      <c r="C9993" s="76">
        <v>45075</v>
      </c>
      <c r="D9993" s="77">
        <v>936</v>
      </c>
      <c r="E9993" s="77">
        <v>5</v>
      </c>
      <c r="F9993" s="78"/>
      <c r="G9993" s="79">
        <v>45075.354120370372</v>
      </c>
      <c r="H9993" s="77">
        <v>179</v>
      </c>
      <c r="I9993" s="76">
        <v>45075.956944444442</v>
      </c>
      <c r="J9993" s="78"/>
      <c r="K9993" s="80">
        <v>1</v>
      </c>
    </row>
    <row r="9994" spans="2:11" x14ac:dyDescent="0.3">
      <c r="B9994" s="75">
        <v>45061</v>
      </c>
      <c r="C9994" s="76">
        <v>45075</v>
      </c>
      <c r="D9994" s="77">
        <v>619</v>
      </c>
      <c r="E9994" s="77">
        <v>6</v>
      </c>
      <c r="F9994" s="78"/>
      <c r="G9994" s="79">
        <v>45075.367685185185</v>
      </c>
      <c r="H9994" s="77">
        <v>155</v>
      </c>
      <c r="I9994" s="76">
        <v>45075.956944444442</v>
      </c>
      <c r="J9994" s="78"/>
      <c r="K9994" s="80">
        <v>1</v>
      </c>
    </row>
    <row r="9995" spans="2:11" x14ac:dyDescent="0.3">
      <c r="B9995" s="75">
        <v>45062</v>
      </c>
      <c r="C9995" s="76">
        <v>45075</v>
      </c>
      <c r="D9995" s="77">
        <v>743</v>
      </c>
      <c r="E9995" s="77">
        <v>4</v>
      </c>
      <c r="F9995" s="78"/>
      <c r="G9995" s="79">
        <v>45075.376388888886</v>
      </c>
      <c r="H9995" s="77">
        <v>152</v>
      </c>
      <c r="I9995" s="76">
        <v>45075.956944444442</v>
      </c>
      <c r="J9995" s="78"/>
      <c r="K9995" s="80">
        <v>1</v>
      </c>
    </row>
    <row r="9996" spans="2:11" x14ac:dyDescent="0.3">
      <c r="B9996" s="75">
        <v>45063</v>
      </c>
      <c r="C9996" s="76">
        <v>45075</v>
      </c>
      <c r="D9996" s="77">
        <v>642</v>
      </c>
      <c r="E9996" s="77">
        <v>2</v>
      </c>
      <c r="F9996" s="78"/>
      <c r="G9996" s="79">
        <v>45075.383993055555</v>
      </c>
      <c r="H9996" s="77">
        <v>153</v>
      </c>
      <c r="I9996" s="76">
        <v>45075.956944444442</v>
      </c>
      <c r="J9996" s="78"/>
      <c r="K9996" s="80">
        <v>1</v>
      </c>
    </row>
    <row r="9997" spans="2:11" x14ac:dyDescent="0.3">
      <c r="B9997" s="75">
        <v>45064</v>
      </c>
      <c r="C9997" s="76">
        <v>45075</v>
      </c>
      <c r="D9997" s="77">
        <v>111</v>
      </c>
      <c r="E9997" s="77">
        <v>2</v>
      </c>
      <c r="F9997" s="78"/>
      <c r="G9997" s="79">
        <v>45075.398564814815</v>
      </c>
      <c r="H9997" s="77">
        <v>150</v>
      </c>
      <c r="I9997" s="76">
        <v>45075.956944444442</v>
      </c>
      <c r="J9997" s="78"/>
      <c r="K9997" s="80">
        <v>1</v>
      </c>
    </row>
    <row r="9998" spans="2:11" x14ac:dyDescent="0.3">
      <c r="B9998" s="75">
        <v>45065</v>
      </c>
      <c r="C9998" s="76">
        <v>45075</v>
      </c>
      <c r="D9998" s="77">
        <v>1004</v>
      </c>
      <c r="E9998" s="77">
        <v>6</v>
      </c>
      <c r="F9998" s="78"/>
      <c r="G9998" s="79">
        <v>45075.413576388892</v>
      </c>
      <c r="H9998" s="77">
        <v>149</v>
      </c>
      <c r="I9998" s="76">
        <v>45075.956944444442</v>
      </c>
      <c r="J9998" s="78"/>
      <c r="K9998" s="80">
        <v>1</v>
      </c>
    </row>
    <row r="9999" spans="2:11" x14ac:dyDescent="0.3">
      <c r="B9999" s="75">
        <v>45066</v>
      </c>
      <c r="C9999" s="76">
        <v>45075</v>
      </c>
      <c r="D9999" s="77">
        <v>112</v>
      </c>
      <c r="E9999" s="77">
        <v>5</v>
      </c>
      <c r="F9999" s="78"/>
      <c r="G9999" s="79">
        <v>45075.422719907408</v>
      </c>
      <c r="H9999" s="77">
        <v>149</v>
      </c>
      <c r="I9999" s="76">
        <v>45075.956944444442</v>
      </c>
      <c r="J9999" s="78"/>
      <c r="K9999" s="80">
        <v>1</v>
      </c>
    </row>
    <row r="10000" spans="2:11" x14ac:dyDescent="0.3">
      <c r="B10000" s="75">
        <v>45067</v>
      </c>
      <c r="C10000" s="76">
        <v>45075</v>
      </c>
      <c r="D10000" s="77">
        <v>612</v>
      </c>
      <c r="E10000" s="77">
        <v>2</v>
      </c>
      <c r="F10000" s="78"/>
      <c r="G10000" s="79">
        <v>45075.433958333335</v>
      </c>
      <c r="H10000" s="77">
        <v>166</v>
      </c>
      <c r="I10000" s="76">
        <v>45075.956944444442</v>
      </c>
      <c r="J10000" s="78"/>
      <c r="K10000" s="80">
        <v>1</v>
      </c>
    </row>
    <row r="10001" spans="2:11" x14ac:dyDescent="0.3">
      <c r="B10001" s="75">
        <v>45068</v>
      </c>
      <c r="C10001" s="76">
        <v>45075</v>
      </c>
      <c r="D10001" s="77">
        <v>942</v>
      </c>
      <c r="E10001" s="77">
        <v>4</v>
      </c>
      <c r="F10001" s="78"/>
      <c r="G10001" s="79">
        <v>45075.447789351856</v>
      </c>
      <c r="H10001" s="77">
        <v>147</v>
      </c>
      <c r="I10001" s="76">
        <v>45075.956944444442</v>
      </c>
      <c r="J10001" s="78"/>
      <c r="K10001" s="80">
        <v>1</v>
      </c>
    </row>
    <row r="10002" spans="2:11" x14ac:dyDescent="0.3">
      <c r="B10002" s="75">
        <v>45069</v>
      </c>
      <c r="C10002" s="76">
        <v>45075</v>
      </c>
      <c r="D10002" s="77">
        <v>230</v>
      </c>
      <c r="E10002" s="77">
        <v>6</v>
      </c>
      <c r="F10002" s="78"/>
      <c r="G10002" s="79">
        <v>45075.460706018523</v>
      </c>
      <c r="H10002" s="77">
        <v>163</v>
      </c>
      <c r="I10002" s="76">
        <v>45075.956944444442</v>
      </c>
      <c r="J10002" s="78"/>
      <c r="K10002" s="80">
        <v>1</v>
      </c>
    </row>
    <row r="10003" spans="2:11" x14ac:dyDescent="0.3">
      <c r="B10003" s="75">
        <v>45070</v>
      </c>
      <c r="C10003" s="76">
        <v>45075</v>
      </c>
      <c r="D10003" s="77">
        <v>1167</v>
      </c>
      <c r="E10003" s="77">
        <v>6</v>
      </c>
      <c r="F10003" s="78"/>
      <c r="G10003" s="79">
        <v>45075.476111111115</v>
      </c>
      <c r="H10003" s="77">
        <v>171</v>
      </c>
      <c r="I10003" s="76">
        <v>45075.956944444442</v>
      </c>
      <c r="J10003" s="78"/>
      <c r="K10003" s="80">
        <v>1</v>
      </c>
    </row>
    <row r="10004" spans="2:11" x14ac:dyDescent="0.3">
      <c r="B10004" s="75">
        <v>45071</v>
      </c>
      <c r="C10004" s="76">
        <v>45075</v>
      </c>
      <c r="D10004" s="77">
        <v>191</v>
      </c>
      <c r="E10004" s="77">
        <v>6</v>
      </c>
      <c r="F10004" s="78"/>
      <c r="G10004" s="79">
        <v>45075.487372685187</v>
      </c>
      <c r="H10004" s="77">
        <v>178</v>
      </c>
      <c r="I10004" s="76">
        <v>45075.956944444442</v>
      </c>
      <c r="J10004" s="78"/>
      <c r="K10004" s="80">
        <v>1</v>
      </c>
    </row>
    <row r="10005" spans="2:11" x14ac:dyDescent="0.3">
      <c r="B10005" s="75">
        <v>45072</v>
      </c>
      <c r="C10005" s="76">
        <v>45075</v>
      </c>
      <c r="D10005" s="77">
        <v>166</v>
      </c>
      <c r="E10005" s="77">
        <v>1</v>
      </c>
      <c r="F10005" s="78"/>
      <c r="G10005" s="79">
        <v>45075.501932870371</v>
      </c>
      <c r="H10005" s="77">
        <v>140</v>
      </c>
      <c r="I10005" s="76">
        <v>45075.956944444442</v>
      </c>
      <c r="J10005" s="78"/>
      <c r="K10005" s="80">
        <v>1</v>
      </c>
    </row>
    <row r="10006" spans="2:11" x14ac:dyDescent="0.3">
      <c r="B10006" s="75">
        <v>45073</v>
      </c>
      <c r="C10006" s="76">
        <v>45075</v>
      </c>
      <c r="D10006" s="77">
        <v>229</v>
      </c>
      <c r="E10006" s="77">
        <v>5</v>
      </c>
      <c r="F10006" s="78"/>
      <c r="G10006" s="79">
        <v>45075.51048611111</v>
      </c>
      <c r="H10006" s="77">
        <v>157</v>
      </c>
      <c r="I10006" s="76">
        <v>45075.956944444442</v>
      </c>
      <c r="J10006" s="78"/>
      <c r="K10006" s="80">
        <v>1</v>
      </c>
    </row>
    <row r="10007" spans="2:11" x14ac:dyDescent="0.3">
      <c r="B10007" s="75">
        <v>45074</v>
      </c>
      <c r="C10007" s="76">
        <v>45075</v>
      </c>
      <c r="D10007" s="77">
        <v>1334</v>
      </c>
      <c r="E10007" s="77">
        <v>2</v>
      </c>
      <c r="F10007" s="78"/>
      <c r="G10007" s="79">
        <v>45075.518958333334</v>
      </c>
      <c r="H10007" s="77">
        <v>166</v>
      </c>
      <c r="I10007" s="76">
        <v>45075.956944444442</v>
      </c>
      <c r="J10007" s="78"/>
      <c r="K10007" s="80">
        <v>1</v>
      </c>
    </row>
    <row r="10008" spans="2:11" x14ac:dyDescent="0.3">
      <c r="B10008" s="75">
        <v>45075</v>
      </c>
      <c r="C10008" s="76">
        <v>45075</v>
      </c>
      <c r="D10008" s="77">
        <v>933</v>
      </c>
      <c r="E10008" s="77">
        <v>3</v>
      </c>
      <c r="F10008" s="78"/>
      <c r="G10008" s="79">
        <v>45075.532916666671</v>
      </c>
      <c r="H10008" s="77">
        <v>171</v>
      </c>
      <c r="I10008" s="76">
        <v>45075.956944444442</v>
      </c>
      <c r="J10008" s="78"/>
      <c r="K10008" s="80">
        <v>1</v>
      </c>
    </row>
    <row r="10009" spans="2:11" x14ac:dyDescent="0.3">
      <c r="B10009" s="75">
        <v>45076</v>
      </c>
      <c r="C10009" s="76">
        <v>45075</v>
      </c>
      <c r="D10009" s="77">
        <v>1338</v>
      </c>
      <c r="E10009" s="77">
        <v>4</v>
      </c>
      <c r="F10009" s="78"/>
      <c r="G10009" s="79">
        <v>45075.542500000003</v>
      </c>
      <c r="H10009" s="77">
        <v>165</v>
      </c>
      <c r="I10009" s="76">
        <v>45075.956944444442</v>
      </c>
      <c r="J10009" s="78"/>
      <c r="K10009" s="80">
        <v>1</v>
      </c>
    </row>
    <row r="10010" spans="2:11" x14ac:dyDescent="0.3">
      <c r="B10010" s="75">
        <v>45077</v>
      </c>
      <c r="C10010" s="76">
        <v>45075</v>
      </c>
      <c r="D10010" s="77">
        <v>1081</v>
      </c>
      <c r="E10010" s="77">
        <v>1</v>
      </c>
      <c r="F10010" s="78"/>
      <c r="G10010" s="79">
        <v>45075.556840277779</v>
      </c>
      <c r="H10010" s="77">
        <v>175</v>
      </c>
      <c r="I10010" s="76">
        <v>45075.956944444442</v>
      </c>
      <c r="J10010" s="78"/>
      <c r="K10010" s="80">
        <v>1</v>
      </c>
    </row>
    <row r="10011" spans="2:11" x14ac:dyDescent="0.3">
      <c r="B10011" s="75">
        <v>45078</v>
      </c>
      <c r="C10011" s="76">
        <v>45075</v>
      </c>
      <c r="D10011" s="77">
        <v>289</v>
      </c>
      <c r="E10011" s="77">
        <v>3</v>
      </c>
      <c r="F10011" s="78"/>
      <c r="G10011" s="79">
        <v>45075.571481481486</v>
      </c>
      <c r="H10011" s="77">
        <v>178</v>
      </c>
      <c r="I10011" s="76">
        <v>45075.956944444442</v>
      </c>
      <c r="J10011" s="78"/>
      <c r="K10011" s="80">
        <v>1</v>
      </c>
    </row>
    <row r="10012" spans="2:11" x14ac:dyDescent="0.3">
      <c r="B10012" s="75">
        <v>45079</v>
      </c>
      <c r="C10012" s="76">
        <v>45075</v>
      </c>
      <c r="D10012" s="77">
        <v>918</v>
      </c>
      <c r="E10012" s="77">
        <v>2</v>
      </c>
      <c r="F10012" s="78"/>
      <c r="G10012" s="79">
        <v>45075.578993055562</v>
      </c>
      <c r="H10012" s="77">
        <v>161</v>
      </c>
      <c r="I10012" s="76">
        <v>45075.956944444442</v>
      </c>
      <c r="J10012" s="78"/>
      <c r="K10012" s="80">
        <v>1</v>
      </c>
    </row>
    <row r="10013" spans="2:11" x14ac:dyDescent="0.3">
      <c r="B10013" s="75">
        <v>45080</v>
      </c>
      <c r="C10013" s="76">
        <v>45075</v>
      </c>
      <c r="D10013" s="77">
        <v>507</v>
      </c>
      <c r="E10013" s="77">
        <v>6</v>
      </c>
      <c r="F10013" s="78"/>
      <c r="G10013" s="79">
        <v>45075.593958333338</v>
      </c>
      <c r="H10013" s="77">
        <v>175</v>
      </c>
      <c r="I10013" s="76">
        <v>45075.956944444442</v>
      </c>
      <c r="J10013" s="78"/>
      <c r="K10013" s="80">
        <v>1</v>
      </c>
    </row>
    <row r="10014" spans="2:11" x14ac:dyDescent="0.3">
      <c r="B10014" s="75">
        <v>45081</v>
      </c>
      <c r="C10014" s="76">
        <v>45075</v>
      </c>
      <c r="D10014" s="77">
        <v>678</v>
      </c>
      <c r="E10014" s="77">
        <v>5</v>
      </c>
      <c r="F10014" s="78"/>
      <c r="G10014" s="79">
        <v>45075.608506944453</v>
      </c>
      <c r="H10014" s="77">
        <v>144</v>
      </c>
      <c r="I10014" s="76">
        <v>45075.956944444442</v>
      </c>
      <c r="J10014" s="78"/>
      <c r="K10014" s="80">
        <v>1</v>
      </c>
    </row>
    <row r="10015" spans="2:11" x14ac:dyDescent="0.3">
      <c r="B10015" s="75">
        <v>45082</v>
      </c>
      <c r="C10015" s="76">
        <v>45075</v>
      </c>
      <c r="D10015" s="77">
        <v>1305</v>
      </c>
      <c r="E10015" s="77">
        <v>1</v>
      </c>
      <c r="F10015" s="78"/>
      <c r="G10015" s="79">
        <v>45075.619872685194</v>
      </c>
      <c r="H10015" s="77">
        <v>166</v>
      </c>
      <c r="I10015" s="76">
        <v>45075.956944444442</v>
      </c>
      <c r="J10015" s="78"/>
      <c r="K10015" s="80">
        <v>1</v>
      </c>
    </row>
    <row r="10016" spans="2:11" x14ac:dyDescent="0.3">
      <c r="B10016" s="75">
        <v>45083</v>
      </c>
      <c r="C10016" s="76">
        <v>45075</v>
      </c>
      <c r="D10016" s="77">
        <v>933</v>
      </c>
      <c r="E10016" s="77">
        <v>4</v>
      </c>
      <c r="F10016" s="78"/>
      <c r="G10016" s="79">
        <v>45075.633333333346</v>
      </c>
      <c r="H10016" s="77">
        <v>172</v>
      </c>
      <c r="I10016" s="76">
        <v>45075.956944444442</v>
      </c>
      <c r="J10016" s="78"/>
      <c r="K10016" s="80">
        <v>1</v>
      </c>
    </row>
    <row r="10017" spans="2:11" x14ac:dyDescent="0.3">
      <c r="B10017" s="75">
        <v>45084</v>
      </c>
      <c r="C10017" s="76">
        <v>45075</v>
      </c>
      <c r="D10017" s="77">
        <v>406</v>
      </c>
      <c r="E10017" s="77">
        <v>2</v>
      </c>
      <c r="F10017" s="78"/>
      <c r="G10017" s="79">
        <v>45075.647094907421</v>
      </c>
      <c r="H10017" s="77">
        <v>155</v>
      </c>
      <c r="I10017" s="76">
        <v>45075.956944444442</v>
      </c>
      <c r="J10017" s="78"/>
      <c r="K10017" s="80">
        <v>1</v>
      </c>
    </row>
    <row r="10018" spans="2:11" x14ac:dyDescent="0.3">
      <c r="B10018" s="75">
        <v>45085</v>
      </c>
      <c r="C10018" s="76">
        <v>45075</v>
      </c>
      <c r="D10018" s="77">
        <v>377</v>
      </c>
      <c r="E10018" s="77">
        <v>5</v>
      </c>
      <c r="F10018" s="78"/>
      <c r="G10018" s="79">
        <v>45075.660023148164</v>
      </c>
      <c r="H10018" s="77">
        <v>155</v>
      </c>
      <c r="I10018" s="76">
        <v>45075.956944444442</v>
      </c>
      <c r="J10018" s="78"/>
      <c r="K10018" s="80">
        <v>1</v>
      </c>
    </row>
    <row r="10019" spans="2:11" x14ac:dyDescent="0.3">
      <c r="B10019" s="75">
        <v>45086</v>
      </c>
      <c r="C10019" s="76">
        <v>45075</v>
      </c>
      <c r="D10019" s="77">
        <v>267</v>
      </c>
      <c r="E10019" s="77">
        <v>6</v>
      </c>
      <c r="F10019" s="78"/>
      <c r="G10019" s="79">
        <v>45075.673796296309</v>
      </c>
      <c r="H10019" s="77">
        <v>165</v>
      </c>
      <c r="I10019" s="76">
        <v>45075.956944444442</v>
      </c>
      <c r="J10019" s="78"/>
      <c r="K10019" s="80">
        <v>1</v>
      </c>
    </row>
    <row r="10020" spans="2:11" x14ac:dyDescent="0.3">
      <c r="B10020" s="75">
        <v>45087</v>
      </c>
      <c r="C10020" s="76">
        <v>45075</v>
      </c>
      <c r="D10020" s="77">
        <v>1151</v>
      </c>
      <c r="E10020" s="77">
        <v>3</v>
      </c>
      <c r="F10020" s="78"/>
      <c r="G10020" s="79">
        <v>45075.68212962964</v>
      </c>
      <c r="H10020" s="77">
        <v>153</v>
      </c>
      <c r="I10020" s="76">
        <v>45075.956944444442</v>
      </c>
      <c r="J10020" s="78"/>
      <c r="K10020" s="80">
        <v>1</v>
      </c>
    </row>
    <row r="10021" spans="2:11" x14ac:dyDescent="0.3">
      <c r="B10021" s="75">
        <v>45088</v>
      </c>
      <c r="C10021" s="76">
        <v>45075</v>
      </c>
      <c r="D10021" s="77">
        <v>1057</v>
      </c>
      <c r="E10021" s="77">
        <v>1</v>
      </c>
      <c r="F10021" s="78"/>
      <c r="G10021" s="79">
        <v>45075.693194444459</v>
      </c>
      <c r="H10021" s="77">
        <v>155</v>
      </c>
      <c r="I10021" s="76">
        <v>45075.956944444442</v>
      </c>
      <c r="J10021" s="78"/>
      <c r="K10021" s="80">
        <v>1</v>
      </c>
    </row>
    <row r="10022" spans="2:11" x14ac:dyDescent="0.3">
      <c r="B10022" s="75">
        <v>45089</v>
      </c>
      <c r="C10022" s="76">
        <v>45075</v>
      </c>
      <c r="D10022" s="77">
        <v>1150</v>
      </c>
      <c r="E10022" s="77">
        <v>1</v>
      </c>
      <c r="F10022" s="78"/>
      <c r="G10022" s="79">
        <v>45075.704513888901</v>
      </c>
      <c r="H10022" s="77">
        <v>163</v>
      </c>
      <c r="I10022" s="76">
        <v>45075.956944444442</v>
      </c>
      <c r="J10022" s="78"/>
      <c r="K10022" s="80">
        <v>1</v>
      </c>
    </row>
    <row r="10023" spans="2:11" x14ac:dyDescent="0.3">
      <c r="B10023" s="75">
        <v>45090</v>
      </c>
      <c r="C10023" s="76">
        <v>45075</v>
      </c>
      <c r="D10023" s="77">
        <v>394</v>
      </c>
      <c r="E10023" s="77">
        <v>5</v>
      </c>
      <c r="F10023" s="78"/>
      <c r="G10023" s="79">
        <v>45075.71410879631</v>
      </c>
      <c r="H10023" s="77">
        <v>161</v>
      </c>
      <c r="I10023" s="76">
        <v>45075.956944444442</v>
      </c>
      <c r="J10023" s="78"/>
      <c r="K10023" s="80">
        <v>1</v>
      </c>
    </row>
    <row r="10024" spans="2:11" x14ac:dyDescent="0.3">
      <c r="B10024" s="75">
        <v>45091</v>
      </c>
      <c r="C10024" s="76">
        <v>45075</v>
      </c>
      <c r="D10024" s="77">
        <v>977</v>
      </c>
      <c r="E10024" s="77">
        <v>5</v>
      </c>
      <c r="F10024" s="78"/>
      <c r="G10024" s="79">
        <v>45075.723692129643</v>
      </c>
      <c r="H10024" s="77">
        <v>179</v>
      </c>
      <c r="I10024" s="76">
        <v>45075.956944444442</v>
      </c>
      <c r="J10024" s="78"/>
      <c r="K10024" s="80">
        <v>1</v>
      </c>
    </row>
    <row r="10025" spans="2:11" x14ac:dyDescent="0.3">
      <c r="B10025" s="75">
        <v>45092</v>
      </c>
      <c r="C10025" s="76">
        <v>45075</v>
      </c>
      <c r="D10025" s="77">
        <v>586</v>
      </c>
      <c r="E10025" s="77">
        <v>5</v>
      </c>
      <c r="F10025" s="78"/>
      <c r="G10025" s="79">
        <v>45075.734074074084</v>
      </c>
      <c r="H10025" s="77">
        <v>141</v>
      </c>
      <c r="I10025" s="76">
        <v>45075.956944444442</v>
      </c>
      <c r="J10025" s="78"/>
      <c r="K10025" s="80">
        <v>1</v>
      </c>
    </row>
    <row r="10026" spans="2:11" x14ac:dyDescent="0.3">
      <c r="B10026" s="75">
        <v>45093</v>
      </c>
      <c r="C10026" s="76">
        <v>45075</v>
      </c>
      <c r="D10026" s="77">
        <v>91</v>
      </c>
      <c r="E10026" s="77">
        <v>1</v>
      </c>
      <c r="F10026" s="78"/>
      <c r="G10026" s="79">
        <v>45075.747175925935</v>
      </c>
      <c r="H10026" s="77">
        <v>169</v>
      </c>
      <c r="I10026" s="76">
        <v>45075.956944444442</v>
      </c>
      <c r="J10026" s="78"/>
      <c r="K10026" s="80">
        <v>1</v>
      </c>
    </row>
    <row r="10027" spans="2:11" x14ac:dyDescent="0.3">
      <c r="B10027" s="75">
        <v>45094</v>
      </c>
      <c r="C10027" s="76">
        <v>45075</v>
      </c>
      <c r="D10027" s="77">
        <v>554</v>
      </c>
      <c r="E10027" s="77">
        <v>1</v>
      </c>
      <c r="F10027" s="78"/>
      <c r="G10027" s="79">
        <v>45075.762465277789</v>
      </c>
      <c r="H10027" s="77">
        <v>152</v>
      </c>
      <c r="I10027" s="76">
        <v>45075.956944444442</v>
      </c>
      <c r="J10027" s="78"/>
      <c r="K10027" s="80">
        <v>1</v>
      </c>
    </row>
    <row r="10028" spans="2:11" x14ac:dyDescent="0.3">
      <c r="B10028" s="75">
        <v>45095</v>
      </c>
      <c r="C10028" s="76">
        <v>45075</v>
      </c>
      <c r="D10028" s="77">
        <v>651</v>
      </c>
      <c r="E10028" s="77">
        <v>3</v>
      </c>
      <c r="F10028" s="78"/>
      <c r="G10028" s="79">
        <v>45075.770451388897</v>
      </c>
      <c r="H10028" s="77">
        <v>175</v>
      </c>
      <c r="I10028" s="76">
        <v>45075.956944444442</v>
      </c>
      <c r="J10028" s="78"/>
      <c r="K10028" s="80">
        <v>1</v>
      </c>
    </row>
    <row r="10029" spans="2:11" x14ac:dyDescent="0.3">
      <c r="B10029" s="75">
        <v>45096</v>
      </c>
      <c r="C10029" s="76">
        <v>45075</v>
      </c>
      <c r="D10029" s="77">
        <v>614</v>
      </c>
      <c r="E10029" s="77">
        <v>6</v>
      </c>
      <c r="F10029" s="78"/>
      <c r="G10029" s="79">
        <v>45075.781435185192</v>
      </c>
      <c r="H10029" s="77">
        <v>172</v>
      </c>
      <c r="I10029" s="76">
        <v>45075.956944444442</v>
      </c>
      <c r="J10029" s="78"/>
      <c r="K10029" s="80">
        <v>1</v>
      </c>
    </row>
    <row r="10030" spans="2:11" x14ac:dyDescent="0.3">
      <c r="B10030" s="75">
        <v>45097</v>
      </c>
      <c r="C10030" s="76">
        <v>45075</v>
      </c>
      <c r="D10030" s="77">
        <v>1343</v>
      </c>
      <c r="E10030" s="77">
        <v>6</v>
      </c>
      <c r="F10030" s="78"/>
      <c r="G10030" s="79">
        <v>45075.790567129639</v>
      </c>
      <c r="H10030" s="77">
        <v>177</v>
      </c>
      <c r="I10030" s="76">
        <v>45075.956944444442</v>
      </c>
      <c r="J10030" s="78"/>
      <c r="K10030" s="80">
        <v>1</v>
      </c>
    </row>
    <row r="10031" spans="2:11" x14ac:dyDescent="0.3">
      <c r="B10031" s="75">
        <v>45098</v>
      </c>
      <c r="C10031" s="76">
        <v>45075</v>
      </c>
      <c r="D10031" s="77">
        <v>836</v>
      </c>
      <c r="E10031" s="77">
        <v>2</v>
      </c>
      <c r="F10031" s="78"/>
      <c r="G10031" s="79">
        <v>45075.801134259265</v>
      </c>
      <c r="H10031" s="77">
        <v>164</v>
      </c>
      <c r="I10031" s="76">
        <v>45075.956944444442</v>
      </c>
      <c r="J10031" s="78"/>
      <c r="K10031" s="80">
        <v>1</v>
      </c>
    </row>
    <row r="10032" spans="2:11" x14ac:dyDescent="0.3">
      <c r="B10032" s="75">
        <v>45099</v>
      </c>
      <c r="C10032" s="76">
        <v>45075</v>
      </c>
      <c r="D10032" s="77">
        <v>395</v>
      </c>
      <c r="E10032" s="77">
        <v>5</v>
      </c>
      <c r="F10032" s="78"/>
      <c r="G10032" s="79">
        <v>45075.809641203712</v>
      </c>
      <c r="H10032" s="77">
        <v>142</v>
      </c>
      <c r="I10032" s="76">
        <v>45075.956944444442</v>
      </c>
      <c r="J10032" s="78"/>
      <c r="K10032" s="80">
        <v>1</v>
      </c>
    </row>
    <row r="10033" spans="2:11" x14ac:dyDescent="0.3">
      <c r="B10033" s="75">
        <v>45100</v>
      </c>
      <c r="C10033" s="76">
        <v>45075</v>
      </c>
      <c r="D10033" s="77">
        <v>734</v>
      </c>
      <c r="E10033" s="77">
        <v>6</v>
      </c>
      <c r="F10033" s="78"/>
      <c r="G10033" s="79">
        <v>45075.825300925935</v>
      </c>
      <c r="H10033" s="77">
        <v>150</v>
      </c>
      <c r="I10033" s="76">
        <v>45075.956944444442</v>
      </c>
      <c r="J10033" s="78"/>
      <c r="K10033" s="80">
        <v>1</v>
      </c>
    </row>
    <row r="10034" spans="2:11" x14ac:dyDescent="0.3">
      <c r="B10034" s="75">
        <v>45101</v>
      </c>
      <c r="C10034" s="76">
        <v>45075</v>
      </c>
      <c r="D10034" s="77">
        <v>637</v>
      </c>
      <c r="E10034" s="77">
        <v>5</v>
      </c>
      <c r="F10034" s="78"/>
      <c r="G10034" s="79">
        <v>45075.837326388901</v>
      </c>
      <c r="H10034" s="77">
        <v>161</v>
      </c>
      <c r="I10034" s="76">
        <v>45075.956944444442</v>
      </c>
      <c r="J10034" s="78"/>
      <c r="K10034" s="80">
        <v>1</v>
      </c>
    </row>
    <row r="10035" spans="2:11" x14ac:dyDescent="0.3">
      <c r="B10035" s="75">
        <v>45102</v>
      </c>
      <c r="C10035" s="76">
        <v>45075</v>
      </c>
      <c r="D10035" s="77">
        <v>8</v>
      </c>
      <c r="E10035" s="77">
        <v>5</v>
      </c>
      <c r="F10035" s="78"/>
      <c r="G10035" s="79">
        <v>45075.846261574086</v>
      </c>
      <c r="H10035" s="77">
        <v>168</v>
      </c>
      <c r="I10035" s="76">
        <v>45075.956944444442</v>
      </c>
      <c r="J10035" s="78"/>
      <c r="K10035" s="80">
        <v>1</v>
      </c>
    </row>
    <row r="10036" spans="2:11" x14ac:dyDescent="0.3">
      <c r="B10036" s="75">
        <v>45103</v>
      </c>
      <c r="C10036" s="76">
        <v>45075</v>
      </c>
      <c r="D10036" s="77">
        <v>1310</v>
      </c>
      <c r="E10036" s="77">
        <v>5</v>
      </c>
      <c r="F10036" s="78"/>
      <c r="G10036" s="79">
        <v>45075.861597222232</v>
      </c>
      <c r="H10036" s="77">
        <v>149</v>
      </c>
      <c r="I10036" s="76">
        <v>45075.956944444442</v>
      </c>
      <c r="J10036" s="78"/>
      <c r="K10036" s="80">
        <v>1</v>
      </c>
    </row>
    <row r="10037" spans="2:11" x14ac:dyDescent="0.3">
      <c r="B10037" s="75">
        <v>45104</v>
      </c>
      <c r="C10037" s="76">
        <v>45075</v>
      </c>
      <c r="D10037" s="77">
        <v>377</v>
      </c>
      <c r="E10037" s="77">
        <v>2</v>
      </c>
      <c r="F10037" s="78"/>
      <c r="G10037" s="79">
        <v>45075.871122685196</v>
      </c>
      <c r="H10037" s="77">
        <v>173</v>
      </c>
      <c r="I10037" s="76">
        <v>45075.956944444442</v>
      </c>
      <c r="J10037" s="78"/>
      <c r="K10037" s="80">
        <v>1</v>
      </c>
    </row>
    <row r="10038" spans="2:11" x14ac:dyDescent="0.3">
      <c r="B10038" s="75">
        <v>45105</v>
      </c>
      <c r="C10038" s="76">
        <v>45075</v>
      </c>
      <c r="D10038" s="77">
        <v>1152</v>
      </c>
      <c r="E10038" s="77">
        <v>6</v>
      </c>
      <c r="F10038" s="78"/>
      <c r="G10038" s="79">
        <v>45075.881921296306</v>
      </c>
      <c r="H10038" s="77">
        <v>159</v>
      </c>
      <c r="I10038" s="76">
        <v>45075.956944444442</v>
      </c>
      <c r="J10038" s="78"/>
      <c r="K10038" s="80">
        <v>1</v>
      </c>
    </row>
    <row r="10039" spans="2:11" x14ac:dyDescent="0.3">
      <c r="B10039" s="75">
        <v>45106</v>
      </c>
      <c r="C10039" s="76">
        <v>45075</v>
      </c>
      <c r="D10039" s="77">
        <v>401</v>
      </c>
      <c r="E10039" s="77">
        <v>4</v>
      </c>
      <c r="F10039" s="78"/>
      <c r="G10039" s="79">
        <v>45075.89008101853</v>
      </c>
      <c r="H10039" s="77">
        <v>163</v>
      </c>
      <c r="I10039" s="76">
        <v>45075.956944444442</v>
      </c>
      <c r="J10039" s="78"/>
      <c r="K10039" s="80">
        <v>1</v>
      </c>
    </row>
    <row r="10040" spans="2:11" x14ac:dyDescent="0.3">
      <c r="B10040" s="75">
        <v>45107</v>
      </c>
      <c r="C10040" s="76">
        <v>45075</v>
      </c>
      <c r="D10040" s="77">
        <v>1002</v>
      </c>
      <c r="E10040" s="77">
        <v>2</v>
      </c>
      <c r="F10040" s="78"/>
      <c r="G10040" s="79">
        <v>45075.903668981489</v>
      </c>
      <c r="H10040" s="77">
        <v>166</v>
      </c>
      <c r="I10040" s="76">
        <v>45075.956944444442</v>
      </c>
      <c r="J10040" s="78"/>
      <c r="K10040" s="80">
        <v>1</v>
      </c>
    </row>
    <row r="10041" spans="2:11" x14ac:dyDescent="0.3">
      <c r="B10041" s="75">
        <v>45108</v>
      </c>
      <c r="C10041" s="76">
        <v>45076</v>
      </c>
      <c r="D10041" s="77">
        <v>1227</v>
      </c>
      <c r="E10041" s="77">
        <v>5</v>
      </c>
      <c r="F10041" s="78"/>
      <c r="G10041" s="79">
        <v>45076.333333333336</v>
      </c>
      <c r="H10041" s="77">
        <v>143</v>
      </c>
      <c r="I10041" s="76">
        <v>45076.9375</v>
      </c>
      <c r="J10041" s="78"/>
      <c r="K10041" s="80">
        <v>1</v>
      </c>
    </row>
    <row r="10042" spans="2:11" x14ac:dyDescent="0.3">
      <c r="B10042" s="75">
        <v>45109</v>
      </c>
      <c r="C10042" s="76">
        <v>45076</v>
      </c>
      <c r="D10042" s="77">
        <v>165</v>
      </c>
      <c r="E10042" s="77">
        <v>5</v>
      </c>
      <c r="F10042" s="78"/>
      <c r="G10042" s="79">
        <v>45076.348900462966</v>
      </c>
      <c r="H10042" s="77">
        <v>158</v>
      </c>
      <c r="I10042" s="76">
        <v>45076.9375</v>
      </c>
      <c r="J10042" s="78"/>
      <c r="K10042" s="80">
        <v>1</v>
      </c>
    </row>
    <row r="10043" spans="2:11" x14ac:dyDescent="0.3">
      <c r="B10043" s="75">
        <v>45110</v>
      </c>
      <c r="C10043" s="76">
        <v>45076</v>
      </c>
      <c r="D10043" s="77">
        <v>24</v>
      </c>
      <c r="E10043" s="77">
        <v>3</v>
      </c>
      <c r="F10043" s="78"/>
      <c r="G10043" s="79">
        <v>45076.365289351852</v>
      </c>
      <c r="H10043" s="77">
        <v>179</v>
      </c>
      <c r="I10043" s="76">
        <v>45076.9375</v>
      </c>
      <c r="J10043" s="78"/>
      <c r="K10043" s="80">
        <v>1</v>
      </c>
    </row>
    <row r="10044" spans="2:11" x14ac:dyDescent="0.3">
      <c r="B10044" s="75">
        <v>45111</v>
      </c>
      <c r="C10044" s="76">
        <v>45076</v>
      </c>
      <c r="D10044" s="77">
        <v>291</v>
      </c>
      <c r="E10044" s="77">
        <v>4</v>
      </c>
      <c r="F10044" s="78"/>
      <c r="G10044" s="79">
        <v>45076.37767361111</v>
      </c>
      <c r="H10044" s="77">
        <v>177</v>
      </c>
      <c r="I10044" s="76">
        <v>45076.9375</v>
      </c>
      <c r="J10044" s="78"/>
      <c r="K10044" s="80">
        <v>1</v>
      </c>
    </row>
    <row r="10045" spans="2:11" x14ac:dyDescent="0.3">
      <c r="B10045" s="75">
        <v>45112</v>
      </c>
      <c r="C10045" s="76">
        <v>45076</v>
      </c>
      <c r="D10045" s="77">
        <v>135</v>
      </c>
      <c r="E10045" s="77">
        <v>5</v>
      </c>
      <c r="F10045" s="78"/>
      <c r="G10045" s="79">
        <v>45076.388935185183</v>
      </c>
      <c r="H10045" s="77">
        <v>165</v>
      </c>
      <c r="I10045" s="76">
        <v>45076.9375</v>
      </c>
      <c r="J10045" s="78"/>
      <c r="K10045" s="80">
        <v>1</v>
      </c>
    </row>
    <row r="10046" spans="2:11" x14ac:dyDescent="0.3">
      <c r="B10046" s="75">
        <v>45113</v>
      </c>
      <c r="C10046" s="76">
        <v>45076</v>
      </c>
      <c r="D10046" s="77">
        <v>279</v>
      </c>
      <c r="E10046" s="77">
        <v>2</v>
      </c>
      <c r="F10046" s="78"/>
      <c r="G10046" s="79">
        <v>45076.398101851846</v>
      </c>
      <c r="H10046" s="77">
        <v>140</v>
      </c>
      <c r="I10046" s="76">
        <v>45076.9375</v>
      </c>
      <c r="J10046" s="78"/>
      <c r="K10046" s="80">
        <v>1</v>
      </c>
    </row>
    <row r="10047" spans="2:11" x14ac:dyDescent="0.3">
      <c r="B10047" s="75">
        <v>45114</v>
      </c>
      <c r="C10047" s="76">
        <v>45076</v>
      </c>
      <c r="D10047" s="77">
        <v>550</v>
      </c>
      <c r="E10047" s="77">
        <v>5</v>
      </c>
      <c r="F10047" s="78"/>
      <c r="G10047" s="79">
        <v>45076.409062499995</v>
      </c>
      <c r="H10047" s="77">
        <v>150</v>
      </c>
      <c r="I10047" s="76">
        <v>45076.9375</v>
      </c>
      <c r="J10047" s="78"/>
      <c r="K10047" s="80">
        <v>1</v>
      </c>
    </row>
    <row r="10048" spans="2:11" x14ac:dyDescent="0.3">
      <c r="B10048" s="75">
        <v>45115</v>
      </c>
      <c r="C10048" s="76">
        <v>45076</v>
      </c>
      <c r="D10048" s="77">
        <v>614</v>
      </c>
      <c r="E10048" s="77">
        <v>2</v>
      </c>
      <c r="F10048" s="78"/>
      <c r="G10048" s="79">
        <v>45076.419849537029</v>
      </c>
      <c r="H10048" s="77">
        <v>145</v>
      </c>
      <c r="I10048" s="76">
        <v>45076.9375</v>
      </c>
      <c r="J10048" s="78"/>
      <c r="K10048" s="80">
        <v>1</v>
      </c>
    </row>
    <row r="10049" spans="2:11" x14ac:dyDescent="0.3">
      <c r="B10049" s="75">
        <v>45116</v>
      </c>
      <c r="C10049" s="76">
        <v>45076</v>
      </c>
      <c r="D10049" s="77">
        <v>1151</v>
      </c>
      <c r="E10049" s="77">
        <v>4</v>
      </c>
      <c r="F10049" s="78"/>
      <c r="G10049" s="79">
        <v>45076.434699074067</v>
      </c>
      <c r="H10049" s="77">
        <v>155</v>
      </c>
      <c r="I10049" s="76">
        <v>45076.9375</v>
      </c>
      <c r="J10049" s="78"/>
      <c r="K10049" s="80">
        <v>1</v>
      </c>
    </row>
    <row r="10050" spans="2:11" x14ac:dyDescent="0.3">
      <c r="B10050" s="75">
        <v>45117</v>
      </c>
      <c r="C10050" s="76">
        <v>45076</v>
      </c>
      <c r="D10050" s="77">
        <v>643</v>
      </c>
      <c r="E10050" s="77">
        <v>1</v>
      </c>
      <c r="F10050" s="78"/>
      <c r="G10050" s="79">
        <v>45076.447974537026</v>
      </c>
      <c r="H10050" s="77">
        <v>163</v>
      </c>
      <c r="I10050" s="76">
        <v>45076.9375</v>
      </c>
      <c r="J10050" s="78"/>
      <c r="K10050" s="80">
        <v>1</v>
      </c>
    </row>
    <row r="10051" spans="2:11" x14ac:dyDescent="0.3">
      <c r="B10051" s="75">
        <v>45118</v>
      </c>
      <c r="C10051" s="76">
        <v>45076</v>
      </c>
      <c r="D10051" s="77">
        <v>436</v>
      </c>
      <c r="E10051" s="77">
        <v>4</v>
      </c>
      <c r="F10051" s="78"/>
      <c r="G10051" s="79">
        <v>45076.45644675925</v>
      </c>
      <c r="H10051" s="77">
        <v>151</v>
      </c>
      <c r="I10051" s="76">
        <v>45076.9375</v>
      </c>
      <c r="J10051" s="78"/>
      <c r="K10051" s="80">
        <v>1</v>
      </c>
    </row>
    <row r="10052" spans="2:11" x14ac:dyDescent="0.3">
      <c r="B10052" s="75">
        <v>45119</v>
      </c>
      <c r="C10052" s="76">
        <v>45076</v>
      </c>
      <c r="D10052" s="77">
        <v>1355</v>
      </c>
      <c r="E10052" s="77">
        <v>3</v>
      </c>
      <c r="F10052" s="78"/>
      <c r="G10052" s="79">
        <v>45076.467071759253</v>
      </c>
      <c r="H10052" s="77">
        <v>150</v>
      </c>
      <c r="I10052" s="76">
        <v>45076.9375</v>
      </c>
      <c r="J10052" s="78"/>
      <c r="K10052" s="80">
        <v>1</v>
      </c>
    </row>
    <row r="10053" spans="2:11" x14ac:dyDescent="0.3">
      <c r="B10053" s="75">
        <v>45120</v>
      </c>
      <c r="C10053" s="76">
        <v>45076</v>
      </c>
      <c r="D10053" s="77">
        <v>1405</v>
      </c>
      <c r="E10053" s="77">
        <v>6</v>
      </c>
      <c r="F10053" s="78"/>
      <c r="G10053" s="79">
        <v>45076.482824074068</v>
      </c>
      <c r="H10053" s="77">
        <v>164</v>
      </c>
      <c r="I10053" s="76">
        <v>45076.9375</v>
      </c>
      <c r="J10053" s="78"/>
      <c r="K10053" s="80">
        <v>1</v>
      </c>
    </row>
    <row r="10054" spans="2:11" x14ac:dyDescent="0.3">
      <c r="B10054" s="75">
        <v>45121</v>
      </c>
      <c r="C10054" s="76">
        <v>45076</v>
      </c>
      <c r="D10054" s="77">
        <v>19</v>
      </c>
      <c r="E10054" s="77">
        <v>2</v>
      </c>
      <c r="F10054" s="78"/>
      <c r="G10054" s="79">
        <v>45076.494884259257</v>
      </c>
      <c r="H10054" s="77">
        <v>157</v>
      </c>
      <c r="I10054" s="76">
        <v>45076.9375</v>
      </c>
      <c r="J10054" s="78"/>
      <c r="K10054" s="80">
        <v>1</v>
      </c>
    </row>
    <row r="10055" spans="2:11" x14ac:dyDescent="0.3">
      <c r="B10055" s="75">
        <v>45122</v>
      </c>
      <c r="C10055" s="76">
        <v>45076</v>
      </c>
      <c r="D10055" s="77">
        <v>107</v>
      </c>
      <c r="E10055" s="77">
        <v>6</v>
      </c>
      <c r="F10055" s="78"/>
      <c r="G10055" s="79">
        <v>45076.506840277776</v>
      </c>
      <c r="H10055" s="77">
        <v>152</v>
      </c>
      <c r="I10055" s="76">
        <v>45076.9375</v>
      </c>
      <c r="J10055" s="78"/>
      <c r="K10055" s="80">
        <v>1</v>
      </c>
    </row>
    <row r="10056" spans="2:11" x14ac:dyDescent="0.3">
      <c r="B10056" s="75">
        <v>45123</v>
      </c>
      <c r="C10056" s="76">
        <v>45076</v>
      </c>
      <c r="D10056" s="77">
        <v>319</v>
      </c>
      <c r="E10056" s="77">
        <v>5</v>
      </c>
      <c r="F10056" s="78"/>
      <c r="G10056" s="79">
        <v>45076.517916666664</v>
      </c>
      <c r="H10056" s="77">
        <v>157</v>
      </c>
      <c r="I10056" s="76">
        <v>45076.9375</v>
      </c>
      <c r="J10056" s="78"/>
      <c r="K10056" s="80">
        <v>1</v>
      </c>
    </row>
    <row r="10057" spans="2:11" x14ac:dyDescent="0.3">
      <c r="B10057" s="75">
        <v>45124</v>
      </c>
      <c r="C10057" s="76">
        <v>45076</v>
      </c>
      <c r="D10057" s="77">
        <v>745</v>
      </c>
      <c r="E10057" s="77">
        <v>5</v>
      </c>
      <c r="F10057" s="78"/>
      <c r="G10057" s="79">
        <v>45076.527152777773</v>
      </c>
      <c r="H10057" s="77">
        <v>179</v>
      </c>
      <c r="I10057" s="76">
        <v>45076.9375</v>
      </c>
      <c r="J10057" s="78"/>
      <c r="K10057" s="80">
        <v>1</v>
      </c>
    </row>
    <row r="10058" spans="2:11" x14ac:dyDescent="0.3">
      <c r="B10058" s="75">
        <v>45125</v>
      </c>
      <c r="C10058" s="76">
        <v>45076</v>
      </c>
      <c r="D10058" s="77">
        <v>1328</v>
      </c>
      <c r="E10058" s="77">
        <v>6</v>
      </c>
      <c r="F10058" s="78"/>
      <c r="G10058" s="79">
        <v>45076.535798611105</v>
      </c>
      <c r="H10058" s="77">
        <v>152</v>
      </c>
      <c r="I10058" s="76">
        <v>45076.9375</v>
      </c>
      <c r="J10058" s="78"/>
      <c r="K10058" s="80">
        <v>1</v>
      </c>
    </row>
    <row r="10059" spans="2:11" x14ac:dyDescent="0.3">
      <c r="B10059" s="75">
        <v>45126</v>
      </c>
      <c r="C10059" s="76">
        <v>45076</v>
      </c>
      <c r="D10059" s="77">
        <v>130</v>
      </c>
      <c r="E10059" s="77">
        <v>5</v>
      </c>
      <c r="F10059" s="78"/>
      <c r="G10059" s="79">
        <v>45076.549317129626</v>
      </c>
      <c r="H10059" s="77">
        <v>165</v>
      </c>
      <c r="I10059" s="76">
        <v>45076.9375</v>
      </c>
      <c r="J10059" s="78"/>
      <c r="K10059" s="80">
        <v>1</v>
      </c>
    </row>
    <row r="10060" spans="2:11" x14ac:dyDescent="0.3">
      <c r="B10060" s="75">
        <v>45127</v>
      </c>
      <c r="C10060" s="76">
        <v>45076</v>
      </c>
      <c r="D10060" s="77">
        <v>1068</v>
      </c>
      <c r="E10060" s="77">
        <v>2</v>
      </c>
      <c r="F10060" s="78"/>
      <c r="G10060" s="79">
        <v>45076.557650462957</v>
      </c>
      <c r="H10060" s="77">
        <v>160</v>
      </c>
      <c r="I10060" s="76">
        <v>45076.9375</v>
      </c>
      <c r="J10060" s="78"/>
      <c r="K10060" s="80">
        <v>1</v>
      </c>
    </row>
    <row r="10061" spans="2:11" x14ac:dyDescent="0.3">
      <c r="B10061" s="75">
        <v>45128</v>
      </c>
      <c r="C10061" s="76">
        <v>45076</v>
      </c>
      <c r="D10061" s="77">
        <v>195</v>
      </c>
      <c r="E10061" s="77">
        <v>3</v>
      </c>
      <c r="F10061" s="78"/>
      <c r="G10061" s="79">
        <v>45076.567476851844</v>
      </c>
      <c r="H10061" s="77">
        <v>166</v>
      </c>
      <c r="I10061" s="76">
        <v>45076.9375</v>
      </c>
      <c r="J10061" s="78"/>
      <c r="K10061" s="80">
        <v>1</v>
      </c>
    </row>
    <row r="10062" spans="2:11" x14ac:dyDescent="0.3">
      <c r="B10062" s="75">
        <v>45129</v>
      </c>
      <c r="C10062" s="76">
        <v>45076</v>
      </c>
      <c r="D10062" s="77">
        <v>1182</v>
      </c>
      <c r="E10062" s="77">
        <v>4</v>
      </c>
      <c r="F10062" s="78"/>
      <c r="G10062" s="79">
        <v>45076.580324074064</v>
      </c>
      <c r="H10062" s="77">
        <v>169</v>
      </c>
      <c r="I10062" s="76">
        <v>45076.9375</v>
      </c>
      <c r="J10062" s="78"/>
      <c r="K10062" s="80">
        <v>1</v>
      </c>
    </row>
    <row r="10063" spans="2:11" x14ac:dyDescent="0.3">
      <c r="B10063" s="75">
        <v>45130</v>
      </c>
      <c r="C10063" s="76">
        <v>45076</v>
      </c>
      <c r="D10063" s="77">
        <v>531</v>
      </c>
      <c r="E10063" s="77">
        <v>6</v>
      </c>
      <c r="F10063" s="78"/>
      <c r="G10063" s="79">
        <v>45076.590902777767</v>
      </c>
      <c r="H10063" s="77">
        <v>142</v>
      </c>
      <c r="I10063" s="76">
        <v>45076.9375</v>
      </c>
      <c r="J10063" s="78"/>
      <c r="K10063" s="80">
        <v>1</v>
      </c>
    </row>
    <row r="10064" spans="2:11" x14ac:dyDescent="0.3">
      <c r="B10064" s="75">
        <v>45131</v>
      </c>
      <c r="C10064" s="76">
        <v>45076</v>
      </c>
      <c r="D10064" s="77">
        <v>1230</v>
      </c>
      <c r="E10064" s="77">
        <v>6</v>
      </c>
      <c r="F10064" s="78"/>
      <c r="G10064" s="79">
        <v>45076.605428240728</v>
      </c>
      <c r="H10064" s="77">
        <v>159</v>
      </c>
      <c r="I10064" s="76">
        <v>45076.9375</v>
      </c>
      <c r="J10064" s="78"/>
      <c r="K10064" s="80">
        <v>1</v>
      </c>
    </row>
    <row r="10065" spans="2:11" x14ac:dyDescent="0.3">
      <c r="B10065" s="75">
        <v>45132</v>
      </c>
      <c r="C10065" s="76">
        <v>45076</v>
      </c>
      <c r="D10065" s="77">
        <v>734</v>
      </c>
      <c r="E10065" s="77">
        <v>3</v>
      </c>
      <c r="F10065" s="78"/>
      <c r="G10065" s="79">
        <v>45076.619363425911</v>
      </c>
      <c r="H10065" s="77">
        <v>161</v>
      </c>
      <c r="I10065" s="76">
        <v>45076.9375</v>
      </c>
      <c r="J10065" s="78"/>
      <c r="K10065" s="80">
        <v>1</v>
      </c>
    </row>
    <row r="10066" spans="2:11" x14ac:dyDescent="0.3">
      <c r="B10066" s="75">
        <v>45133</v>
      </c>
      <c r="C10066" s="76">
        <v>45076</v>
      </c>
      <c r="D10066" s="77">
        <v>930</v>
      </c>
      <c r="E10066" s="77">
        <v>4</v>
      </c>
      <c r="F10066" s="78"/>
      <c r="G10066" s="79">
        <v>45076.634247685171</v>
      </c>
      <c r="H10066" s="77">
        <v>156</v>
      </c>
      <c r="I10066" s="76">
        <v>45076.9375</v>
      </c>
      <c r="J10066" s="78"/>
      <c r="K10066" s="80">
        <v>1</v>
      </c>
    </row>
    <row r="10067" spans="2:11" x14ac:dyDescent="0.3">
      <c r="B10067" s="75">
        <v>45134</v>
      </c>
      <c r="C10067" s="76">
        <v>45076</v>
      </c>
      <c r="D10067" s="77">
        <v>474</v>
      </c>
      <c r="E10067" s="77">
        <v>3</v>
      </c>
      <c r="F10067" s="78"/>
      <c r="G10067" s="79">
        <v>45076.643703703689</v>
      </c>
      <c r="H10067" s="77">
        <v>173</v>
      </c>
      <c r="I10067" s="76">
        <v>45076.9375</v>
      </c>
      <c r="J10067" s="78"/>
      <c r="K10067" s="80">
        <v>1</v>
      </c>
    </row>
    <row r="10068" spans="2:11" x14ac:dyDescent="0.3">
      <c r="B10068" s="75">
        <v>45135</v>
      </c>
      <c r="C10068" s="76">
        <v>45076</v>
      </c>
      <c r="D10068" s="77">
        <v>880</v>
      </c>
      <c r="E10068" s="77">
        <v>3</v>
      </c>
      <c r="F10068" s="78"/>
      <c r="G10068" s="79">
        <v>45076.653090277759</v>
      </c>
      <c r="H10068" s="77">
        <v>177</v>
      </c>
      <c r="I10068" s="76">
        <v>45076.9375</v>
      </c>
      <c r="J10068" s="78"/>
      <c r="K10068" s="80">
        <v>1</v>
      </c>
    </row>
    <row r="10069" spans="2:11" x14ac:dyDescent="0.3">
      <c r="B10069" s="75">
        <v>45136</v>
      </c>
      <c r="C10069" s="76">
        <v>45076</v>
      </c>
      <c r="D10069" s="77">
        <v>1030</v>
      </c>
      <c r="E10069" s="77">
        <v>1</v>
      </c>
      <c r="F10069" s="78"/>
      <c r="G10069" s="79">
        <v>45076.664166666647</v>
      </c>
      <c r="H10069" s="77">
        <v>167</v>
      </c>
      <c r="I10069" s="76">
        <v>45076.9375</v>
      </c>
      <c r="J10069" s="78"/>
      <c r="K10069" s="80">
        <v>1</v>
      </c>
    </row>
    <row r="10070" spans="2:11" x14ac:dyDescent="0.3">
      <c r="B10070" s="75">
        <v>45137</v>
      </c>
      <c r="C10070" s="76">
        <v>45076</v>
      </c>
      <c r="D10070" s="77">
        <v>1118</v>
      </c>
      <c r="E10070" s="77">
        <v>2</v>
      </c>
      <c r="F10070" s="78"/>
      <c r="G10070" s="79">
        <v>45076.677499999983</v>
      </c>
      <c r="H10070" s="77">
        <v>179</v>
      </c>
      <c r="I10070" s="76">
        <v>45076.9375</v>
      </c>
      <c r="J10070" s="78"/>
      <c r="K10070" s="80">
        <v>1</v>
      </c>
    </row>
    <row r="10071" spans="2:11" x14ac:dyDescent="0.3">
      <c r="B10071" s="75">
        <v>45138</v>
      </c>
      <c r="C10071" s="76">
        <v>45076</v>
      </c>
      <c r="D10071" s="77">
        <v>1091</v>
      </c>
      <c r="E10071" s="77">
        <v>6</v>
      </c>
      <c r="F10071" s="78"/>
      <c r="G10071" s="79">
        <v>45076.693032407391</v>
      </c>
      <c r="H10071" s="77">
        <v>173</v>
      </c>
      <c r="I10071" s="76">
        <v>45076.9375</v>
      </c>
      <c r="J10071" s="78"/>
      <c r="K10071" s="80">
        <v>1</v>
      </c>
    </row>
    <row r="10072" spans="2:11" x14ac:dyDescent="0.3">
      <c r="B10072" s="75">
        <v>45139</v>
      </c>
      <c r="C10072" s="76">
        <v>45076</v>
      </c>
      <c r="D10072" s="77">
        <v>9</v>
      </c>
      <c r="E10072" s="77">
        <v>4</v>
      </c>
      <c r="F10072" s="78"/>
      <c r="G10072" s="79">
        <v>45076.702754629616</v>
      </c>
      <c r="H10072" s="77">
        <v>177</v>
      </c>
      <c r="I10072" s="76">
        <v>45076.9375</v>
      </c>
      <c r="J10072" s="78"/>
      <c r="K10072" s="80">
        <v>1</v>
      </c>
    </row>
    <row r="10073" spans="2:11" x14ac:dyDescent="0.3">
      <c r="B10073" s="75">
        <v>45140</v>
      </c>
      <c r="C10073" s="76">
        <v>45076</v>
      </c>
      <c r="D10073" s="77">
        <v>1163</v>
      </c>
      <c r="E10073" s="77">
        <v>6</v>
      </c>
      <c r="F10073" s="78"/>
      <c r="G10073" s="79">
        <v>45076.717766203692</v>
      </c>
      <c r="H10073" s="77">
        <v>151</v>
      </c>
      <c r="I10073" s="76">
        <v>45076.9375</v>
      </c>
      <c r="J10073" s="78"/>
      <c r="K10073" s="80">
        <v>1</v>
      </c>
    </row>
    <row r="10074" spans="2:11" x14ac:dyDescent="0.3">
      <c r="B10074" s="75">
        <v>45141</v>
      </c>
      <c r="C10074" s="76">
        <v>45076</v>
      </c>
      <c r="D10074" s="77">
        <v>557</v>
      </c>
      <c r="E10074" s="77">
        <v>2</v>
      </c>
      <c r="F10074" s="78"/>
      <c r="G10074" s="79">
        <v>45076.731388888875</v>
      </c>
      <c r="H10074" s="77">
        <v>177</v>
      </c>
      <c r="I10074" s="76">
        <v>45076.9375</v>
      </c>
      <c r="J10074" s="78"/>
      <c r="K10074" s="80">
        <v>1</v>
      </c>
    </row>
    <row r="10075" spans="2:11" x14ac:dyDescent="0.3">
      <c r="B10075" s="75">
        <v>45142</v>
      </c>
      <c r="C10075" s="76">
        <v>45076</v>
      </c>
      <c r="D10075" s="77">
        <v>225</v>
      </c>
      <c r="E10075" s="77">
        <v>5</v>
      </c>
      <c r="F10075" s="78"/>
      <c r="G10075" s="79">
        <v>45076.742523148132</v>
      </c>
      <c r="H10075" s="77">
        <v>175</v>
      </c>
      <c r="I10075" s="76">
        <v>45076.9375</v>
      </c>
      <c r="J10075" s="78"/>
      <c r="K10075" s="80">
        <v>1</v>
      </c>
    </row>
    <row r="10076" spans="2:11" x14ac:dyDescent="0.3">
      <c r="B10076" s="75">
        <v>45143</v>
      </c>
      <c r="C10076" s="76">
        <v>45076</v>
      </c>
      <c r="D10076" s="77">
        <v>582</v>
      </c>
      <c r="E10076" s="77">
        <v>6</v>
      </c>
      <c r="F10076" s="78"/>
      <c r="G10076" s="79">
        <v>45076.750833333317</v>
      </c>
      <c r="H10076" s="77">
        <v>146</v>
      </c>
      <c r="I10076" s="76">
        <v>45076.9375</v>
      </c>
      <c r="J10076" s="78"/>
      <c r="K10076" s="80">
        <v>1</v>
      </c>
    </row>
    <row r="10077" spans="2:11" x14ac:dyDescent="0.3">
      <c r="B10077" s="75">
        <v>45144</v>
      </c>
      <c r="C10077" s="76">
        <v>45076</v>
      </c>
      <c r="D10077" s="77">
        <v>1060</v>
      </c>
      <c r="E10077" s="77">
        <v>4</v>
      </c>
      <c r="F10077" s="78"/>
      <c r="G10077" s="79">
        <v>45076.766388888871</v>
      </c>
      <c r="H10077" s="77">
        <v>158</v>
      </c>
      <c r="I10077" s="76">
        <v>45076.9375</v>
      </c>
      <c r="J10077" s="78"/>
      <c r="K10077" s="80">
        <v>1</v>
      </c>
    </row>
    <row r="10078" spans="2:11" x14ac:dyDescent="0.3">
      <c r="B10078" s="75">
        <v>45145</v>
      </c>
      <c r="C10078" s="76">
        <v>45076</v>
      </c>
      <c r="D10078" s="77">
        <v>1347</v>
      </c>
      <c r="E10078" s="77">
        <v>3</v>
      </c>
      <c r="F10078" s="78"/>
      <c r="G10078" s="79">
        <v>45076.778530092575</v>
      </c>
      <c r="H10078" s="77">
        <v>174</v>
      </c>
      <c r="I10078" s="76">
        <v>45076.9375</v>
      </c>
      <c r="J10078" s="78"/>
      <c r="K10078" s="80">
        <v>1</v>
      </c>
    </row>
    <row r="10079" spans="2:11" x14ac:dyDescent="0.3">
      <c r="B10079" s="75">
        <v>45146</v>
      </c>
      <c r="C10079" s="76">
        <v>45076</v>
      </c>
      <c r="D10079" s="77">
        <v>199</v>
      </c>
      <c r="E10079" s="77">
        <v>3</v>
      </c>
      <c r="F10079" s="78"/>
      <c r="G10079" s="79">
        <v>45076.788020833315</v>
      </c>
      <c r="H10079" s="77">
        <v>159</v>
      </c>
      <c r="I10079" s="76">
        <v>45076.9375</v>
      </c>
      <c r="J10079" s="78"/>
      <c r="K10079" s="80">
        <v>1</v>
      </c>
    </row>
    <row r="10080" spans="2:11" x14ac:dyDescent="0.3">
      <c r="B10080" s="75">
        <v>45147</v>
      </c>
      <c r="C10080" s="76">
        <v>45076</v>
      </c>
      <c r="D10080" s="77">
        <v>469</v>
      </c>
      <c r="E10080" s="77">
        <v>6</v>
      </c>
      <c r="F10080" s="78"/>
      <c r="G10080" s="79">
        <v>45076.797650462948</v>
      </c>
      <c r="H10080" s="77">
        <v>145</v>
      </c>
      <c r="I10080" s="76">
        <v>45076.9375</v>
      </c>
      <c r="J10080" s="78"/>
      <c r="K10080" s="80">
        <v>1</v>
      </c>
    </row>
    <row r="10081" spans="2:11" x14ac:dyDescent="0.3">
      <c r="B10081" s="75">
        <v>45148</v>
      </c>
      <c r="C10081" s="76">
        <v>45076</v>
      </c>
      <c r="D10081" s="77">
        <v>692</v>
      </c>
      <c r="E10081" s="77">
        <v>4</v>
      </c>
      <c r="F10081" s="78"/>
      <c r="G10081" s="79">
        <v>45076.810023148129</v>
      </c>
      <c r="H10081" s="77">
        <v>167</v>
      </c>
      <c r="I10081" s="76">
        <v>45076.9375</v>
      </c>
      <c r="J10081" s="78"/>
      <c r="K10081" s="80">
        <v>1</v>
      </c>
    </row>
    <row r="10082" spans="2:11" x14ac:dyDescent="0.3">
      <c r="B10082" s="75">
        <v>45149</v>
      </c>
      <c r="C10082" s="76">
        <v>45076</v>
      </c>
      <c r="D10082" s="77">
        <v>197</v>
      </c>
      <c r="E10082" s="77">
        <v>2</v>
      </c>
      <c r="F10082" s="78"/>
      <c r="G10082" s="79">
        <v>45076.823460648127</v>
      </c>
      <c r="H10082" s="77">
        <v>173</v>
      </c>
      <c r="I10082" s="76">
        <v>45076.9375</v>
      </c>
      <c r="J10082" s="78"/>
      <c r="K10082" s="80">
        <v>1</v>
      </c>
    </row>
    <row r="10083" spans="2:11" x14ac:dyDescent="0.3">
      <c r="B10083" s="75">
        <v>45150</v>
      </c>
      <c r="C10083" s="76">
        <v>45076</v>
      </c>
      <c r="D10083" s="77">
        <v>442</v>
      </c>
      <c r="E10083" s="77">
        <v>1</v>
      </c>
      <c r="F10083" s="78"/>
      <c r="G10083" s="79">
        <v>45076.8344560185</v>
      </c>
      <c r="H10083" s="77">
        <v>163</v>
      </c>
      <c r="I10083" s="76">
        <v>45076.9375</v>
      </c>
      <c r="J10083" s="78"/>
      <c r="K10083" s="80">
        <v>1</v>
      </c>
    </row>
    <row r="10084" spans="2:11" x14ac:dyDescent="0.3">
      <c r="B10084" s="75">
        <v>45151</v>
      </c>
      <c r="C10084" s="76">
        <v>45076</v>
      </c>
      <c r="D10084" s="77">
        <v>433</v>
      </c>
      <c r="E10084" s="77">
        <v>5</v>
      </c>
      <c r="F10084" s="78"/>
      <c r="G10084" s="79">
        <v>45076.845520833318</v>
      </c>
      <c r="H10084" s="77">
        <v>175</v>
      </c>
      <c r="I10084" s="76">
        <v>45076.9375</v>
      </c>
      <c r="J10084" s="78"/>
      <c r="K10084" s="80">
        <v>1</v>
      </c>
    </row>
    <row r="10085" spans="2:11" x14ac:dyDescent="0.3">
      <c r="B10085" s="75">
        <v>45152</v>
      </c>
      <c r="C10085" s="76">
        <v>45076</v>
      </c>
      <c r="D10085" s="77">
        <v>627</v>
      </c>
      <c r="E10085" s="77">
        <v>4</v>
      </c>
      <c r="F10085" s="78"/>
      <c r="G10085" s="79">
        <v>45076.858009259246</v>
      </c>
      <c r="H10085" s="77">
        <v>148</v>
      </c>
      <c r="I10085" s="76">
        <v>45076.9375</v>
      </c>
      <c r="J10085" s="78"/>
      <c r="K10085" s="80">
        <v>1</v>
      </c>
    </row>
    <row r="10086" spans="2:11" x14ac:dyDescent="0.3">
      <c r="B10086" s="75">
        <v>45153</v>
      </c>
      <c r="C10086" s="76">
        <v>45076</v>
      </c>
      <c r="D10086" s="77">
        <v>1203</v>
      </c>
      <c r="E10086" s="77">
        <v>1</v>
      </c>
      <c r="F10086" s="78"/>
      <c r="G10086" s="79">
        <v>45076.868310185171</v>
      </c>
      <c r="H10086" s="77">
        <v>146</v>
      </c>
      <c r="I10086" s="76">
        <v>45076.9375</v>
      </c>
      <c r="J10086" s="78"/>
      <c r="K10086" s="80">
        <v>1</v>
      </c>
    </row>
    <row r="10087" spans="2:11" x14ac:dyDescent="0.3">
      <c r="B10087" s="75">
        <v>45154</v>
      </c>
      <c r="C10087" s="76">
        <v>45076</v>
      </c>
      <c r="D10087" s="77">
        <v>334</v>
      </c>
      <c r="E10087" s="77">
        <v>6</v>
      </c>
      <c r="F10087" s="78"/>
      <c r="G10087" s="79">
        <v>45076.881562499984</v>
      </c>
      <c r="H10087" s="77">
        <v>173</v>
      </c>
      <c r="I10087" s="76">
        <v>45076.9375</v>
      </c>
      <c r="J10087" s="78"/>
      <c r="K10087" s="80">
        <v>1</v>
      </c>
    </row>
    <row r="10088" spans="2:11" x14ac:dyDescent="0.3">
      <c r="B10088" s="75">
        <v>45155</v>
      </c>
      <c r="C10088" s="76">
        <v>45077</v>
      </c>
      <c r="D10088" s="77">
        <v>919</v>
      </c>
      <c r="E10088" s="77">
        <v>2</v>
      </c>
      <c r="F10088" s="78"/>
      <c r="G10088" s="79">
        <v>45077.333333333336</v>
      </c>
      <c r="H10088" s="77">
        <v>179</v>
      </c>
      <c r="I10088" s="76">
        <v>45077.949305555558</v>
      </c>
      <c r="J10088" s="78"/>
      <c r="K10088" s="80">
        <v>1</v>
      </c>
    </row>
    <row r="10089" spans="2:11" x14ac:dyDescent="0.3">
      <c r="B10089" s="75">
        <v>45156</v>
      </c>
      <c r="C10089" s="76">
        <v>45077</v>
      </c>
      <c r="D10089" s="77">
        <v>754</v>
      </c>
      <c r="E10089" s="77">
        <v>5</v>
      </c>
      <c r="F10089" s="78"/>
      <c r="G10089" s="79">
        <v>45077.341678240744</v>
      </c>
      <c r="H10089" s="77">
        <v>177</v>
      </c>
      <c r="I10089" s="76">
        <v>45077.949305555558</v>
      </c>
      <c r="J10089" s="78"/>
      <c r="K10089" s="80">
        <v>1</v>
      </c>
    </row>
    <row r="10090" spans="2:11" x14ac:dyDescent="0.3">
      <c r="B10090" s="75">
        <v>45157</v>
      </c>
      <c r="C10090" s="76">
        <v>45077</v>
      </c>
      <c r="D10090" s="77">
        <v>685</v>
      </c>
      <c r="E10090" s="77">
        <v>4</v>
      </c>
      <c r="F10090" s="78"/>
      <c r="G10090" s="79">
        <v>45077.356875000005</v>
      </c>
      <c r="H10090" s="77">
        <v>178</v>
      </c>
      <c r="I10090" s="76">
        <v>45077.949305555558</v>
      </c>
      <c r="J10090" s="78"/>
      <c r="K10090" s="80">
        <v>1</v>
      </c>
    </row>
    <row r="10091" spans="2:11" x14ac:dyDescent="0.3">
      <c r="B10091" s="75">
        <v>45158</v>
      </c>
      <c r="C10091" s="76">
        <v>45077</v>
      </c>
      <c r="D10091" s="77">
        <v>1134</v>
      </c>
      <c r="E10091" s="77">
        <v>5</v>
      </c>
      <c r="F10091" s="78"/>
      <c r="G10091" s="79">
        <v>45077.369131944448</v>
      </c>
      <c r="H10091" s="77">
        <v>141</v>
      </c>
      <c r="I10091" s="76">
        <v>45077.949305555558</v>
      </c>
      <c r="J10091" s="78"/>
      <c r="K10091" s="80">
        <v>1</v>
      </c>
    </row>
    <row r="10092" spans="2:11" x14ac:dyDescent="0.3">
      <c r="B10092" s="75">
        <v>45159</v>
      </c>
      <c r="C10092" s="76">
        <v>45077</v>
      </c>
      <c r="D10092" s="77">
        <v>146</v>
      </c>
      <c r="E10092" s="77">
        <v>6</v>
      </c>
      <c r="F10092" s="78"/>
      <c r="G10092" s="79">
        <v>45077.380057870374</v>
      </c>
      <c r="H10092" s="77">
        <v>179</v>
      </c>
      <c r="I10092" s="76">
        <v>45077.949305555558</v>
      </c>
      <c r="J10092" s="78"/>
      <c r="K10092" s="80">
        <v>1</v>
      </c>
    </row>
    <row r="10093" spans="2:11" x14ac:dyDescent="0.3">
      <c r="B10093" s="75">
        <v>45160</v>
      </c>
      <c r="C10093" s="76">
        <v>45077</v>
      </c>
      <c r="D10093" s="77">
        <v>229</v>
      </c>
      <c r="E10093" s="77">
        <v>4</v>
      </c>
      <c r="F10093" s="78"/>
      <c r="G10093" s="79">
        <v>45077.389490740745</v>
      </c>
      <c r="H10093" s="77">
        <v>169</v>
      </c>
      <c r="I10093" s="76">
        <v>45077.949305555558</v>
      </c>
      <c r="J10093" s="78"/>
      <c r="K10093" s="80">
        <v>1</v>
      </c>
    </row>
    <row r="10094" spans="2:11" x14ac:dyDescent="0.3">
      <c r="B10094" s="75">
        <v>45161</v>
      </c>
      <c r="C10094" s="76">
        <v>45077</v>
      </c>
      <c r="D10094" s="77">
        <v>345</v>
      </c>
      <c r="E10094" s="77">
        <v>5</v>
      </c>
      <c r="F10094" s="78"/>
      <c r="G10094" s="79">
        <v>45077.40289351852</v>
      </c>
      <c r="H10094" s="77">
        <v>141</v>
      </c>
      <c r="I10094" s="76">
        <v>45077.949305555558</v>
      </c>
      <c r="J10094" s="78"/>
      <c r="K10094" s="80">
        <v>1</v>
      </c>
    </row>
    <row r="10095" spans="2:11" x14ac:dyDescent="0.3">
      <c r="B10095" s="75">
        <v>45162</v>
      </c>
      <c r="C10095" s="76">
        <v>45077</v>
      </c>
      <c r="D10095" s="77">
        <v>1273</v>
      </c>
      <c r="E10095" s="77">
        <v>4</v>
      </c>
      <c r="F10095" s="78"/>
      <c r="G10095" s="79">
        <v>45077.413124999999</v>
      </c>
      <c r="H10095" s="77">
        <v>147</v>
      </c>
      <c r="I10095" s="76">
        <v>45077.949305555558</v>
      </c>
      <c r="J10095" s="78"/>
      <c r="K10095" s="80">
        <v>1</v>
      </c>
    </row>
    <row r="10096" spans="2:11" x14ac:dyDescent="0.3">
      <c r="B10096" s="75">
        <v>45163</v>
      </c>
      <c r="C10096" s="76">
        <v>45077</v>
      </c>
      <c r="D10096" s="77">
        <v>1121</v>
      </c>
      <c r="E10096" s="77">
        <v>6</v>
      </c>
      <c r="F10096" s="78"/>
      <c r="G10096" s="79">
        <v>45077.421226851853</v>
      </c>
      <c r="H10096" s="77">
        <v>178</v>
      </c>
      <c r="I10096" s="76">
        <v>45077.949305555558</v>
      </c>
      <c r="J10096" s="78"/>
      <c r="K10096" s="80">
        <v>1</v>
      </c>
    </row>
    <row r="10097" spans="2:11" x14ac:dyDescent="0.3">
      <c r="B10097" s="75">
        <v>45164</v>
      </c>
      <c r="C10097" s="76">
        <v>45077</v>
      </c>
      <c r="D10097" s="77">
        <v>174</v>
      </c>
      <c r="E10097" s="77">
        <v>1</v>
      </c>
      <c r="F10097" s="78"/>
      <c r="G10097" s="79">
        <v>45077.436932870369</v>
      </c>
      <c r="H10097" s="77">
        <v>171</v>
      </c>
      <c r="I10097" s="76">
        <v>45077.949305555558</v>
      </c>
      <c r="J10097" s="78"/>
      <c r="K10097" s="80">
        <v>1</v>
      </c>
    </row>
    <row r="10098" spans="2:11" x14ac:dyDescent="0.3">
      <c r="B10098" s="75">
        <v>45165</v>
      </c>
      <c r="C10098" s="76">
        <v>45077</v>
      </c>
      <c r="D10098" s="77">
        <v>1363</v>
      </c>
      <c r="E10098" s="77">
        <v>1</v>
      </c>
      <c r="F10098" s="78"/>
      <c r="G10098" s="79">
        <v>45077.449432870366</v>
      </c>
      <c r="H10098" s="77">
        <v>146</v>
      </c>
      <c r="I10098" s="76">
        <v>45077.949305555558</v>
      </c>
      <c r="J10098" s="78"/>
      <c r="K10098" s="80">
        <v>1</v>
      </c>
    </row>
    <row r="10099" spans="2:11" x14ac:dyDescent="0.3">
      <c r="B10099" s="75">
        <v>45166</v>
      </c>
      <c r="C10099" s="76">
        <v>45077</v>
      </c>
      <c r="D10099" s="77">
        <v>1270</v>
      </c>
      <c r="E10099" s="77">
        <v>1</v>
      </c>
      <c r="F10099" s="78"/>
      <c r="G10099" s="79">
        <v>45077.457499999997</v>
      </c>
      <c r="H10099" s="77">
        <v>179</v>
      </c>
      <c r="I10099" s="76">
        <v>45077.949305555558</v>
      </c>
      <c r="J10099" s="78"/>
      <c r="K10099" s="80">
        <v>1</v>
      </c>
    </row>
    <row r="10100" spans="2:11" x14ac:dyDescent="0.3">
      <c r="B10100" s="75">
        <v>45167</v>
      </c>
      <c r="C10100" s="76">
        <v>45077</v>
      </c>
      <c r="D10100" s="77">
        <v>221</v>
      </c>
      <c r="E10100" s="77">
        <v>1</v>
      </c>
      <c r="F10100" s="78"/>
      <c r="G10100" s="79">
        <v>45077.473217592589</v>
      </c>
      <c r="H10100" s="77">
        <v>154</v>
      </c>
      <c r="I10100" s="76">
        <v>45077.949305555558</v>
      </c>
      <c r="J10100" s="78"/>
      <c r="K10100" s="80">
        <v>1</v>
      </c>
    </row>
    <row r="10101" spans="2:11" x14ac:dyDescent="0.3">
      <c r="B10101" s="75">
        <v>45168</v>
      </c>
      <c r="C10101" s="76">
        <v>45077</v>
      </c>
      <c r="D10101" s="77">
        <v>686</v>
      </c>
      <c r="E10101" s="77">
        <v>4</v>
      </c>
      <c r="F10101" s="78"/>
      <c r="G10101" s="79">
        <v>45077.481331018513</v>
      </c>
      <c r="H10101" s="77">
        <v>174</v>
      </c>
      <c r="I10101" s="76">
        <v>45077.949305555558</v>
      </c>
      <c r="J10101" s="78"/>
      <c r="K10101" s="80">
        <v>1</v>
      </c>
    </row>
    <row r="10102" spans="2:11" x14ac:dyDescent="0.3">
      <c r="B10102" s="75">
        <v>45169</v>
      </c>
      <c r="C10102" s="76">
        <v>45077</v>
      </c>
      <c r="D10102" s="77">
        <v>951</v>
      </c>
      <c r="E10102" s="77">
        <v>6</v>
      </c>
      <c r="F10102" s="78"/>
      <c r="G10102" s="79">
        <v>45077.493761574071</v>
      </c>
      <c r="H10102" s="77">
        <v>144</v>
      </c>
      <c r="I10102" s="76">
        <v>45077.949305555558</v>
      </c>
      <c r="J10102" s="78"/>
      <c r="K10102" s="80">
        <v>1</v>
      </c>
    </row>
    <row r="10103" spans="2:11" x14ac:dyDescent="0.3">
      <c r="B10103" s="75">
        <v>45170</v>
      </c>
      <c r="C10103" s="76">
        <v>45077</v>
      </c>
      <c r="D10103" s="77">
        <v>699</v>
      </c>
      <c r="E10103" s="77">
        <v>2</v>
      </c>
      <c r="F10103" s="78"/>
      <c r="G10103" s="79">
        <v>45077.503425925926</v>
      </c>
      <c r="H10103" s="77">
        <v>174</v>
      </c>
      <c r="I10103" s="76">
        <v>45077.949305555558</v>
      </c>
      <c r="J10103" s="78"/>
      <c r="K10103" s="80">
        <v>1</v>
      </c>
    </row>
    <row r="10104" spans="2:11" x14ac:dyDescent="0.3">
      <c r="B10104" s="75">
        <v>45171</v>
      </c>
      <c r="C10104" s="76">
        <v>45077</v>
      </c>
      <c r="D10104" s="77">
        <v>1002</v>
      </c>
      <c r="E10104" s="77">
        <v>5</v>
      </c>
      <c r="F10104" s="78"/>
      <c r="G10104" s="79">
        <v>45077.516701388886</v>
      </c>
      <c r="H10104" s="77">
        <v>161</v>
      </c>
      <c r="I10104" s="76">
        <v>45077.949305555558</v>
      </c>
      <c r="J10104" s="78"/>
      <c r="K10104" s="80">
        <v>1</v>
      </c>
    </row>
    <row r="10105" spans="2:11" x14ac:dyDescent="0.3">
      <c r="B10105" s="75">
        <v>45172</v>
      </c>
      <c r="C10105" s="76">
        <v>45077</v>
      </c>
      <c r="D10105" s="77">
        <v>577</v>
      </c>
      <c r="E10105" s="77">
        <v>3</v>
      </c>
      <c r="F10105" s="78"/>
      <c r="G10105" s="79">
        <v>45077.526898148142</v>
      </c>
      <c r="H10105" s="77">
        <v>157</v>
      </c>
      <c r="I10105" s="76">
        <v>45077.949305555558</v>
      </c>
      <c r="J10105" s="78"/>
      <c r="K10105" s="80">
        <v>1</v>
      </c>
    </row>
    <row r="10106" spans="2:11" x14ac:dyDescent="0.3">
      <c r="B10106" s="75">
        <v>45173</v>
      </c>
      <c r="C10106" s="76">
        <v>45077</v>
      </c>
      <c r="D10106" s="77">
        <v>309</v>
      </c>
      <c r="E10106" s="77">
        <v>2</v>
      </c>
      <c r="F10106" s="78"/>
      <c r="G10106" s="79">
        <v>45077.536192129621</v>
      </c>
      <c r="H10106" s="77">
        <v>148</v>
      </c>
      <c r="I10106" s="76">
        <v>45077.949305555558</v>
      </c>
      <c r="J10106" s="78"/>
      <c r="K10106" s="80">
        <v>1</v>
      </c>
    </row>
    <row r="10107" spans="2:11" x14ac:dyDescent="0.3">
      <c r="B10107" s="75">
        <v>45174</v>
      </c>
      <c r="C10107" s="76">
        <v>45077</v>
      </c>
      <c r="D10107" s="77">
        <v>1283</v>
      </c>
      <c r="E10107" s="77">
        <v>5</v>
      </c>
      <c r="F10107" s="78"/>
      <c r="G10107" s="79">
        <v>45077.548541666656</v>
      </c>
      <c r="H10107" s="77">
        <v>177</v>
      </c>
      <c r="I10107" s="76">
        <v>45077.949305555558</v>
      </c>
      <c r="J10107" s="78"/>
      <c r="K10107" s="80">
        <v>1</v>
      </c>
    </row>
    <row r="10108" spans="2:11" x14ac:dyDescent="0.3">
      <c r="B10108" s="75">
        <v>45175</v>
      </c>
      <c r="C10108" s="76">
        <v>45077</v>
      </c>
      <c r="D10108" s="77">
        <v>855</v>
      </c>
      <c r="E10108" s="77">
        <v>4</v>
      </c>
      <c r="F10108" s="78"/>
      <c r="G10108" s="79">
        <v>45077.563877314802</v>
      </c>
      <c r="H10108" s="77">
        <v>158</v>
      </c>
      <c r="I10108" s="76">
        <v>45077.949305555558</v>
      </c>
      <c r="J10108" s="78"/>
      <c r="K10108" s="80">
        <v>1</v>
      </c>
    </row>
    <row r="10109" spans="2:11" x14ac:dyDescent="0.3">
      <c r="B10109" s="75">
        <v>45176</v>
      </c>
      <c r="C10109" s="76">
        <v>45077</v>
      </c>
      <c r="D10109" s="77">
        <v>1165</v>
      </c>
      <c r="E10109" s="77">
        <v>5</v>
      </c>
      <c r="F10109" s="78"/>
      <c r="G10109" s="79">
        <v>45077.574016203689</v>
      </c>
      <c r="H10109" s="77">
        <v>145</v>
      </c>
      <c r="I10109" s="76">
        <v>45077.949305555558</v>
      </c>
      <c r="J10109" s="78"/>
      <c r="K10109" s="80">
        <v>1</v>
      </c>
    </row>
    <row r="10110" spans="2:11" x14ac:dyDescent="0.3">
      <c r="B10110" s="75">
        <v>45177</v>
      </c>
      <c r="C10110" s="76">
        <v>45077</v>
      </c>
      <c r="D10110" s="77">
        <v>589</v>
      </c>
      <c r="E10110" s="77">
        <v>2</v>
      </c>
      <c r="F10110" s="78"/>
      <c r="G10110" s="79">
        <v>45077.58922453702</v>
      </c>
      <c r="H10110" s="77">
        <v>156</v>
      </c>
      <c r="I10110" s="76">
        <v>45077.949305555558</v>
      </c>
      <c r="J10110" s="78"/>
      <c r="K10110" s="80">
        <v>1</v>
      </c>
    </row>
    <row r="10111" spans="2:11" x14ac:dyDescent="0.3">
      <c r="B10111" s="75">
        <v>45178</v>
      </c>
      <c r="C10111" s="76">
        <v>45077</v>
      </c>
      <c r="D10111" s="77">
        <v>1022</v>
      </c>
      <c r="E10111" s="77">
        <v>3</v>
      </c>
      <c r="F10111" s="78"/>
      <c r="G10111" s="79">
        <v>45077.604999999981</v>
      </c>
      <c r="H10111" s="77">
        <v>162</v>
      </c>
      <c r="I10111" s="76">
        <v>45077.949305555558</v>
      </c>
      <c r="J10111" s="78"/>
      <c r="K10111" s="80">
        <v>1</v>
      </c>
    </row>
    <row r="10112" spans="2:11" x14ac:dyDescent="0.3">
      <c r="B10112" s="75">
        <v>45179</v>
      </c>
      <c r="C10112" s="76">
        <v>45077</v>
      </c>
      <c r="D10112" s="77">
        <v>524</v>
      </c>
      <c r="E10112" s="77">
        <v>1</v>
      </c>
      <c r="F10112" s="78"/>
      <c r="G10112" s="79">
        <v>45077.616307870354</v>
      </c>
      <c r="H10112" s="77">
        <v>159</v>
      </c>
      <c r="I10112" s="76">
        <v>45077.949305555558</v>
      </c>
      <c r="J10112" s="78"/>
      <c r="K10112" s="80">
        <v>1</v>
      </c>
    </row>
    <row r="10113" spans="2:11" x14ac:dyDescent="0.3">
      <c r="B10113" s="75">
        <v>45180</v>
      </c>
      <c r="C10113" s="76">
        <v>45077</v>
      </c>
      <c r="D10113" s="77">
        <v>593</v>
      </c>
      <c r="E10113" s="77">
        <v>2</v>
      </c>
      <c r="F10113" s="78"/>
      <c r="G10113" s="79">
        <v>45077.625405092578</v>
      </c>
      <c r="H10113" s="77">
        <v>146</v>
      </c>
      <c r="I10113" s="76">
        <v>45077.949305555558</v>
      </c>
      <c r="J10113" s="78"/>
      <c r="K10113" s="80">
        <v>1</v>
      </c>
    </row>
    <row r="10114" spans="2:11" x14ac:dyDescent="0.3">
      <c r="B10114" s="75">
        <v>45181</v>
      </c>
      <c r="C10114" s="76">
        <v>45077</v>
      </c>
      <c r="D10114" s="77">
        <v>638</v>
      </c>
      <c r="E10114" s="77">
        <v>1</v>
      </c>
      <c r="F10114" s="78"/>
      <c r="G10114" s="79">
        <v>45077.636909722205</v>
      </c>
      <c r="H10114" s="77">
        <v>140</v>
      </c>
      <c r="I10114" s="76">
        <v>45077.949305555558</v>
      </c>
      <c r="J10114" s="78"/>
      <c r="K10114" s="80">
        <v>1</v>
      </c>
    </row>
    <row r="10115" spans="2:11" x14ac:dyDescent="0.3">
      <c r="B10115" s="75">
        <v>45182</v>
      </c>
      <c r="C10115" s="76">
        <v>45077</v>
      </c>
      <c r="D10115" s="77">
        <v>1347</v>
      </c>
      <c r="E10115" s="77">
        <v>1</v>
      </c>
      <c r="F10115" s="78"/>
      <c r="G10115" s="79">
        <v>45077.647719907392</v>
      </c>
      <c r="H10115" s="77">
        <v>140</v>
      </c>
      <c r="I10115" s="76">
        <v>45077.949305555558</v>
      </c>
      <c r="J10115" s="78"/>
      <c r="K10115" s="80">
        <v>1</v>
      </c>
    </row>
    <row r="10116" spans="2:11" x14ac:dyDescent="0.3">
      <c r="B10116" s="75">
        <v>45183</v>
      </c>
      <c r="C10116" s="76">
        <v>45077</v>
      </c>
      <c r="D10116" s="77">
        <v>1318</v>
      </c>
      <c r="E10116" s="77">
        <v>4</v>
      </c>
      <c r="F10116" s="78"/>
      <c r="G10116" s="79">
        <v>45077.66221064813</v>
      </c>
      <c r="H10116" s="77">
        <v>163</v>
      </c>
      <c r="I10116" s="76">
        <v>45077.949305555558</v>
      </c>
      <c r="J10116" s="78"/>
      <c r="K10116" s="80">
        <v>1</v>
      </c>
    </row>
    <row r="10117" spans="2:11" x14ac:dyDescent="0.3">
      <c r="B10117" s="75">
        <v>45184</v>
      </c>
      <c r="C10117" s="76">
        <v>45077</v>
      </c>
      <c r="D10117" s="77">
        <v>1141</v>
      </c>
      <c r="E10117" s="77">
        <v>6</v>
      </c>
      <c r="F10117" s="78"/>
      <c r="G10117" s="79">
        <v>45077.673784722203</v>
      </c>
      <c r="H10117" s="77">
        <v>149</v>
      </c>
      <c r="I10117" s="76">
        <v>45077.949305555558</v>
      </c>
      <c r="J10117" s="78"/>
      <c r="K10117" s="80">
        <v>1</v>
      </c>
    </row>
    <row r="10118" spans="2:11" x14ac:dyDescent="0.3">
      <c r="B10118" s="75">
        <v>45185</v>
      </c>
      <c r="C10118" s="76">
        <v>45077</v>
      </c>
      <c r="D10118" s="77">
        <v>713</v>
      </c>
      <c r="E10118" s="77">
        <v>3</v>
      </c>
      <c r="F10118" s="78"/>
      <c r="G10118" s="79">
        <v>45077.689189814795</v>
      </c>
      <c r="H10118" s="77">
        <v>148</v>
      </c>
      <c r="I10118" s="76">
        <v>45077.949305555558</v>
      </c>
      <c r="J10118" s="78"/>
      <c r="K10118" s="80">
        <v>1</v>
      </c>
    </row>
    <row r="10119" spans="2:11" x14ac:dyDescent="0.3">
      <c r="B10119" s="75">
        <v>45186</v>
      </c>
      <c r="C10119" s="76">
        <v>45077</v>
      </c>
      <c r="D10119" s="77">
        <v>535</v>
      </c>
      <c r="E10119" s="77">
        <v>1</v>
      </c>
      <c r="F10119" s="78"/>
      <c r="G10119" s="79">
        <v>45077.697673611088</v>
      </c>
      <c r="H10119" s="77">
        <v>154</v>
      </c>
      <c r="I10119" s="76">
        <v>45077.949305555558</v>
      </c>
      <c r="J10119" s="78"/>
      <c r="K10119" s="80">
        <v>1</v>
      </c>
    </row>
    <row r="10120" spans="2:11" x14ac:dyDescent="0.3">
      <c r="B10120" s="75">
        <v>45187</v>
      </c>
      <c r="C10120" s="76">
        <v>45077</v>
      </c>
      <c r="D10120" s="77">
        <v>1254</v>
      </c>
      <c r="E10120" s="77">
        <v>3</v>
      </c>
      <c r="F10120" s="78"/>
      <c r="G10120" s="79">
        <v>45077.706863425905</v>
      </c>
      <c r="H10120" s="77">
        <v>171</v>
      </c>
      <c r="I10120" s="76">
        <v>45077.949305555558</v>
      </c>
      <c r="J10120" s="78"/>
      <c r="K10120" s="80">
        <v>1</v>
      </c>
    </row>
    <row r="10121" spans="2:11" x14ac:dyDescent="0.3">
      <c r="B10121" s="75">
        <v>45188</v>
      </c>
      <c r="C10121" s="76">
        <v>45077</v>
      </c>
      <c r="D10121" s="77">
        <v>15</v>
      </c>
      <c r="E10121" s="77">
        <v>3</v>
      </c>
      <c r="F10121" s="78"/>
      <c r="G10121" s="79">
        <v>45077.717662037016</v>
      </c>
      <c r="H10121" s="77">
        <v>164</v>
      </c>
      <c r="I10121" s="76">
        <v>45077.949305555558</v>
      </c>
      <c r="J10121" s="78"/>
      <c r="K10121" s="80">
        <v>1</v>
      </c>
    </row>
    <row r="10122" spans="2:11" x14ac:dyDescent="0.3">
      <c r="B10122" s="75">
        <v>45189</v>
      </c>
      <c r="C10122" s="76">
        <v>45077</v>
      </c>
      <c r="D10122" s="77">
        <v>912</v>
      </c>
      <c r="E10122" s="77">
        <v>6</v>
      </c>
      <c r="F10122" s="78"/>
      <c r="G10122" s="79">
        <v>45077.726874999978</v>
      </c>
      <c r="H10122" s="77">
        <v>153</v>
      </c>
      <c r="I10122" s="76">
        <v>45077.949305555558</v>
      </c>
      <c r="J10122" s="78"/>
      <c r="K10122" s="80">
        <v>1</v>
      </c>
    </row>
    <row r="10123" spans="2:11" x14ac:dyDescent="0.3">
      <c r="B10123" s="75">
        <v>45190</v>
      </c>
      <c r="C10123" s="76">
        <v>45077</v>
      </c>
      <c r="D10123" s="77">
        <v>163</v>
      </c>
      <c r="E10123" s="77">
        <v>3</v>
      </c>
      <c r="F10123" s="78"/>
      <c r="G10123" s="79">
        <v>45077.737650462943</v>
      </c>
      <c r="H10123" s="77">
        <v>174</v>
      </c>
      <c r="I10123" s="76">
        <v>45077.949305555558</v>
      </c>
      <c r="J10123" s="78"/>
      <c r="K10123" s="80">
        <v>1</v>
      </c>
    </row>
    <row r="10124" spans="2:11" x14ac:dyDescent="0.3">
      <c r="B10124" s="75">
        <v>45191</v>
      </c>
      <c r="C10124" s="76">
        <v>45077</v>
      </c>
      <c r="D10124" s="77">
        <v>17</v>
      </c>
      <c r="E10124" s="77">
        <v>1</v>
      </c>
      <c r="F10124" s="78"/>
      <c r="G10124" s="79">
        <v>45077.750474537017</v>
      </c>
      <c r="H10124" s="77">
        <v>165</v>
      </c>
      <c r="I10124" s="76">
        <v>45077.949305555558</v>
      </c>
      <c r="J10124" s="78"/>
      <c r="K10124" s="80">
        <v>1</v>
      </c>
    </row>
    <row r="10125" spans="2:11" x14ac:dyDescent="0.3">
      <c r="B10125" s="75">
        <v>45192</v>
      </c>
      <c r="C10125" s="76">
        <v>45077</v>
      </c>
      <c r="D10125" s="77">
        <v>199</v>
      </c>
      <c r="E10125" s="77">
        <v>2</v>
      </c>
      <c r="F10125" s="78"/>
      <c r="G10125" s="79">
        <v>45077.762650462944</v>
      </c>
      <c r="H10125" s="77">
        <v>159</v>
      </c>
      <c r="I10125" s="76">
        <v>45077.949305555558</v>
      </c>
      <c r="J10125" s="78"/>
      <c r="K10125" s="80">
        <v>1</v>
      </c>
    </row>
    <row r="10126" spans="2:11" x14ac:dyDescent="0.3">
      <c r="B10126" s="75">
        <v>45193</v>
      </c>
      <c r="C10126" s="76">
        <v>45077</v>
      </c>
      <c r="D10126" s="77">
        <v>1388</v>
      </c>
      <c r="E10126" s="77">
        <v>5</v>
      </c>
      <c r="F10126" s="78"/>
      <c r="G10126" s="79">
        <v>45077.778645833314</v>
      </c>
      <c r="H10126" s="77">
        <v>177</v>
      </c>
      <c r="I10126" s="76">
        <v>45077.949305555558</v>
      </c>
      <c r="J10126" s="78"/>
      <c r="K10126" s="80">
        <v>1</v>
      </c>
    </row>
    <row r="10127" spans="2:11" x14ac:dyDescent="0.3">
      <c r="B10127" s="75">
        <v>45194</v>
      </c>
      <c r="C10127" s="76">
        <v>45077</v>
      </c>
      <c r="D10127" s="77">
        <v>633</v>
      </c>
      <c r="E10127" s="77">
        <v>1</v>
      </c>
      <c r="F10127" s="78"/>
      <c r="G10127" s="79">
        <v>45077.793599537021</v>
      </c>
      <c r="H10127" s="77">
        <v>147</v>
      </c>
      <c r="I10127" s="76">
        <v>45077.949305555558</v>
      </c>
      <c r="J10127" s="78"/>
      <c r="K10127" s="80">
        <v>1</v>
      </c>
    </row>
    <row r="10128" spans="2:11" x14ac:dyDescent="0.3">
      <c r="B10128" s="75">
        <v>45195</v>
      </c>
      <c r="C10128" s="76">
        <v>45077</v>
      </c>
      <c r="D10128" s="77">
        <v>30</v>
      </c>
      <c r="E10128" s="77">
        <v>5</v>
      </c>
      <c r="F10128" s="78"/>
      <c r="G10128" s="79">
        <v>45077.807106481465</v>
      </c>
      <c r="H10128" s="77">
        <v>151</v>
      </c>
      <c r="I10128" s="76">
        <v>45077.949305555558</v>
      </c>
      <c r="J10128" s="78"/>
      <c r="K10128" s="80">
        <v>1</v>
      </c>
    </row>
    <row r="10129" spans="2:11" x14ac:dyDescent="0.3">
      <c r="B10129" s="75">
        <v>45196</v>
      </c>
      <c r="C10129" s="76">
        <v>45077</v>
      </c>
      <c r="D10129" s="77">
        <v>512</v>
      </c>
      <c r="E10129" s="77">
        <v>5</v>
      </c>
      <c r="F10129" s="78"/>
      <c r="G10129" s="79">
        <v>45077.819004629615</v>
      </c>
      <c r="H10129" s="77">
        <v>158</v>
      </c>
      <c r="I10129" s="76">
        <v>45077.949305555558</v>
      </c>
      <c r="J10129" s="78"/>
      <c r="K10129" s="80">
        <v>1</v>
      </c>
    </row>
    <row r="10130" spans="2:11" x14ac:dyDescent="0.3">
      <c r="B10130" s="75">
        <v>45197</v>
      </c>
      <c r="C10130" s="76">
        <v>45077</v>
      </c>
      <c r="D10130" s="77">
        <v>62</v>
      </c>
      <c r="E10130" s="77">
        <v>5</v>
      </c>
      <c r="F10130" s="78"/>
      <c r="G10130" s="79">
        <v>45077.82831018517</v>
      </c>
      <c r="H10130" s="77">
        <v>156</v>
      </c>
      <c r="I10130" s="76">
        <v>45077.949305555558</v>
      </c>
      <c r="J10130" s="78"/>
      <c r="K10130" s="80">
        <v>1</v>
      </c>
    </row>
    <row r="10131" spans="2:11" x14ac:dyDescent="0.3">
      <c r="B10131" s="75">
        <v>45198</v>
      </c>
      <c r="C10131" s="76">
        <v>45077</v>
      </c>
      <c r="D10131" s="77">
        <v>1292</v>
      </c>
      <c r="E10131" s="77">
        <v>2</v>
      </c>
      <c r="F10131" s="78"/>
      <c r="G10131" s="79">
        <v>45077.841319444429</v>
      </c>
      <c r="H10131" s="77">
        <v>151</v>
      </c>
      <c r="I10131" s="76">
        <v>45077.949305555558</v>
      </c>
      <c r="J10131" s="78"/>
      <c r="K10131" s="80">
        <v>1</v>
      </c>
    </row>
    <row r="10132" spans="2:11" x14ac:dyDescent="0.3">
      <c r="B10132" s="75">
        <v>45199</v>
      </c>
      <c r="C10132" s="76">
        <v>45077</v>
      </c>
      <c r="D10132" s="77">
        <v>849</v>
      </c>
      <c r="E10132" s="77">
        <v>2</v>
      </c>
      <c r="F10132" s="78"/>
      <c r="G10132" s="79">
        <v>45077.856481481467</v>
      </c>
      <c r="H10132" s="77">
        <v>158</v>
      </c>
      <c r="I10132" s="76">
        <v>45077.949305555558</v>
      </c>
      <c r="J10132" s="78"/>
      <c r="K10132" s="80">
        <v>1</v>
      </c>
    </row>
    <row r="10133" spans="2:11" x14ac:dyDescent="0.3">
      <c r="B10133" s="75">
        <v>45200</v>
      </c>
      <c r="C10133" s="76">
        <v>45077</v>
      </c>
      <c r="D10133" s="77">
        <v>145</v>
      </c>
      <c r="E10133" s="77">
        <v>4</v>
      </c>
      <c r="F10133" s="78"/>
      <c r="G10133" s="79">
        <v>45077.871805555544</v>
      </c>
      <c r="H10133" s="77">
        <v>157</v>
      </c>
      <c r="I10133" s="76">
        <v>45077.949305555558</v>
      </c>
      <c r="J10133" s="78"/>
      <c r="K10133" s="80">
        <v>1</v>
      </c>
    </row>
    <row r="10134" spans="2:11" x14ac:dyDescent="0.3">
      <c r="B10134" s="75">
        <v>45201</v>
      </c>
      <c r="C10134" s="76">
        <v>45077</v>
      </c>
      <c r="D10134" s="77">
        <v>589</v>
      </c>
      <c r="E10134" s="77">
        <v>6</v>
      </c>
      <c r="F10134" s="78"/>
      <c r="G10134" s="79">
        <v>45077.884525462949</v>
      </c>
      <c r="H10134" s="77">
        <v>166</v>
      </c>
      <c r="I10134" s="76">
        <v>45077.949305555558</v>
      </c>
      <c r="J10134" s="78"/>
      <c r="K10134" s="80">
        <v>1</v>
      </c>
    </row>
    <row r="10135" spans="2:11" x14ac:dyDescent="0.3">
      <c r="B10135" s="75">
        <v>45202</v>
      </c>
      <c r="C10135" s="76">
        <v>45077</v>
      </c>
      <c r="D10135" s="77">
        <v>884</v>
      </c>
      <c r="E10135" s="77">
        <v>5</v>
      </c>
      <c r="F10135" s="78"/>
      <c r="G10135" s="79">
        <v>45077.898101851839</v>
      </c>
      <c r="H10135" s="77">
        <v>150</v>
      </c>
      <c r="I10135" s="76">
        <v>45077.949305555558</v>
      </c>
      <c r="J10135" s="78"/>
      <c r="K10135" s="80">
        <v>1</v>
      </c>
    </row>
    <row r="10136" spans="2:11" x14ac:dyDescent="0.3">
      <c r="B10136" s="75">
        <v>45203</v>
      </c>
      <c r="C10136" s="76">
        <v>45077</v>
      </c>
      <c r="D10136" s="77">
        <v>933</v>
      </c>
      <c r="E10136" s="77">
        <v>6</v>
      </c>
      <c r="F10136" s="78"/>
      <c r="G10136" s="79">
        <v>45077.910532407397</v>
      </c>
      <c r="H10136" s="77">
        <v>179</v>
      </c>
      <c r="I10136" s="76">
        <v>45077.949305555558</v>
      </c>
      <c r="J10136" s="78"/>
      <c r="K10136" s="80">
        <v>1</v>
      </c>
    </row>
    <row r="10137" spans="2:11" x14ac:dyDescent="0.3">
      <c r="B10137" s="75">
        <v>45204</v>
      </c>
      <c r="C10137" s="76">
        <v>45078</v>
      </c>
      <c r="D10137" s="77">
        <v>1123</v>
      </c>
      <c r="E10137" s="77">
        <v>1</v>
      </c>
      <c r="F10137" s="78"/>
      <c r="G10137" s="79">
        <v>45078.333333333336</v>
      </c>
      <c r="H10137" s="77">
        <v>176</v>
      </c>
      <c r="I10137" s="76">
        <v>45078.948611111111</v>
      </c>
      <c r="J10137" s="78"/>
      <c r="K10137" s="80">
        <v>1</v>
      </c>
    </row>
    <row r="10138" spans="2:11" x14ac:dyDescent="0.3">
      <c r="B10138" s="75">
        <v>45205</v>
      </c>
      <c r="C10138" s="76">
        <v>45078</v>
      </c>
      <c r="D10138" s="77">
        <v>1167</v>
      </c>
      <c r="E10138" s="77">
        <v>4</v>
      </c>
      <c r="F10138" s="78"/>
      <c r="G10138" s="79">
        <v>45078.34143518519</v>
      </c>
      <c r="H10138" s="77">
        <v>141</v>
      </c>
      <c r="I10138" s="76">
        <v>45078.948611111111</v>
      </c>
      <c r="J10138" s="78"/>
      <c r="K10138" s="80">
        <v>1</v>
      </c>
    </row>
    <row r="10139" spans="2:11" x14ac:dyDescent="0.3">
      <c r="B10139" s="75">
        <v>45206</v>
      </c>
      <c r="C10139" s="76">
        <v>45078</v>
      </c>
      <c r="D10139" s="77">
        <v>908</v>
      </c>
      <c r="E10139" s="77">
        <v>2</v>
      </c>
      <c r="F10139" s="78"/>
      <c r="G10139" s="79">
        <v>45078.352222222224</v>
      </c>
      <c r="H10139" s="77">
        <v>148</v>
      </c>
      <c r="I10139" s="76">
        <v>45078.948611111111</v>
      </c>
      <c r="J10139" s="78"/>
      <c r="K10139" s="80">
        <v>1</v>
      </c>
    </row>
    <row r="10140" spans="2:11" x14ac:dyDescent="0.3">
      <c r="B10140" s="75">
        <v>45207</v>
      </c>
      <c r="C10140" s="76">
        <v>45078</v>
      </c>
      <c r="D10140" s="77">
        <v>1282</v>
      </c>
      <c r="E10140" s="77">
        <v>1</v>
      </c>
      <c r="F10140" s="78"/>
      <c r="G10140" s="79">
        <v>45078.362893518519</v>
      </c>
      <c r="H10140" s="77">
        <v>156</v>
      </c>
      <c r="I10140" s="76">
        <v>45078.948611111111</v>
      </c>
      <c r="J10140" s="78"/>
      <c r="K10140" s="80">
        <v>1</v>
      </c>
    </row>
    <row r="10141" spans="2:11" x14ac:dyDescent="0.3">
      <c r="B10141" s="75">
        <v>45208</v>
      </c>
      <c r="C10141" s="76">
        <v>45078</v>
      </c>
      <c r="D10141" s="77">
        <v>48</v>
      </c>
      <c r="E10141" s="77">
        <v>4</v>
      </c>
      <c r="F10141" s="78"/>
      <c r="G10141" s="79">
        <v>45078.372442129628</v>
      </c>
      <c r="H10141" s="77">
        <v>146</v>
      </c>
      <c r="I10141" s="76">
        <v>45078.948611111111</v>
      </c>
      <c r="J10141" s="78"/>
      <c r="K10141" s="80">
        <v>1</v>
      </c>
    </row>
    <row r="10142" spans="2:11" x14ac:dyDescent="0.3">
      <c r="B10142" s="75">
        <v>45209</v>
      </c>
      <c r="C10142" s="76">
        <v>45078</v>
      </c>
      <c r="D10142" s="77">
        <v>1055</v>
      </c>
      <c r="E10142" s="77">
        <v>3</v>
      </c>
      <c r="F10142" s="78"/>
      <c r="G10142" s="79">
        <v>45078.382048611107</v>
      </c>
      <c r="H10142" s="77">
        <v>171</v>
      </c>
      <c r="I10142" s="76">
        <v>45078.948611111111</v>
      </c>
      <c r="J10142" s="78"/>
      <c r="K10142" s="80">
        <v>1</v>
      </c>
    </row>
    <row r="10143" spans="2:11" x14ac:dyDescent="0.3">
      <c r="B10143" s="75">
        <v>45210</v>
      </c>
      <c r="C10143" s="76">
        <v>45078</v>
      </c>
      <c r="D10143" s="77">
        <v>1261</v>
      </c>
      <c r="E10143" s="77">
        <v>1</v>
      </c>
      <c r="F10143" s="78"/>
      <c r="G10143" s="79">
        <v>45078.389432870368</v>
      </c>
      <c r="H10143" s="77">
        <v>144</v>
      </c>
      <c r="I10143" s="76">
        <v>45078.948611111111</v>
      </c>
      <c r="J10143" s="78"/>
      <c r="K10143" s="80">
        <v>1</v>
      </c>
    </row>
    <row r="10144" spans="2:11" x14ac:dyDescent="0.3">
      <c r="B10144" s="75">
        <v>45211</v>
      </c>
      <c r="C10144" s="76">
        <v>45078</v>
      </c>
      <c r="D10144" s="77">
        <v>1356</v>
      </c>
      <c r="E10144" s="77">
        <v>3</v>
      </c>
      <c r="F10144" s="78"/>
      <c r="G10144" s="79">
        <v>45078.400208333333</v>
      </c>
      <c r="H10144" s="77">
        <v>176</v>
      </c>
      <c r="I10144" s="76">
        <v>45078.948611111111</v>
      </c>
      <c r="J10144" s="78"/>
      <c r="K10144" s="80">
        <v>1</v>
      </c>
    </row>
    <row r="10145" spans="2:11" x14ac:dyDescent="0.3">
      <c r="B10145" s="75">
        <v>45212</v>
      </c>
      <c r="C10145" s="76">
        <v>45078</v>
      </c>
      <c r="D10145" s="77">
        <v>15</v>
      </c>
      <c r="E10145" s="77">
        <v>4</v>
      </c>
      <c r="F10145" s="78"/>
      <c r="G10145" s="79">
        <v>45078.414537037039</v>
      </c>
      <c r="H10145" s="77">
        <v>169</v>
      </c>
      <c r="I10145" s="76">
        <v>45078.948611111111</v>
      </c>
      <c r="J10145" s="78"/>
      <c r="K10145" s="80">
        <v>1</v>
      </c>
    </row>
    <row r="10146" spans="2:11" x14ac:dyDescent="0.3">
      <c r="B10146" s="75">
        <v>45213</v>
      </c>
      <c r="C10146" s="76">
        <v>45078</v>
      </c>
      <c r="D10146" s="77">
        <v>690</v>
      </c>
      <c r="E10146" s="77">
        <v>2</v>
      </c>
      <c r="F10146" s="78"/>
      <c r="G10146" s="79">
        <v>45078.42291666667</v>
      </c>
      <c r="H10146" s="77">
        <v>162</v>
      </c>
      <c r="I10146" s="76">
        <v>45078.948611111111</v>
      </c>
      <c r="J10146" s="78"/>
      <c r="K10146" s="80">
        <v>1</v>
      </c>
    </row>
    <row r="10147" spans="2:11" x14ac:dyDescent="0.3">
      <c r="B10147" s="75">
        <v>45214</v>
      </c>
      <c r="C10147" s="76">
        <v>45078</v>
      </c>
      <c r="D10147" s="77">
        <v>895</v>
      </c>
      <c r="E10147" s="77">
        <v>4</v>
      </c>
      <c r="F10147" s="78"/>
      <c r="G10147" s="79">
        <v>45078.431307870371</v>
      </c>
      <c r="H10147" s="77">
        <v>164</v>
      </c>
      <c r="I10147" s="76">
        <v>45078.948611111111</v>
      </c>
      <c r="J10147" s="78"/>
      <c r="K10147" s="80">
        <v>1</v>
      </c>
    </row>
    <row r="10148" spans="2:11" x14ac:dyDescent="0.3">
      <c r="B10148" s="75">
        <v>45215</v>
      </c>
      <c r="C10148" s="76">
        <v>45078</v>
      </c>
      <c r="D10148" s="77">
        <v>529</v>
      </c>
      <c r="E10148" s="77">
        <v>3</v>
      </c>
      <c r="F10148" s="78"/>
      <c r="G10148" s="79">
        <v>45078.446331018517</v>
      </c>
      <c r="H10148" s="77">
        <v>164</v>
      </c>
      <c r="I10148" s="76">
        <v>45078.948611111111</v>
      </c>
      <c r="J10148" s="78"/>
      <c r="K10148" s="80">
        <v>1</v>
      </c>
    </row>
    <row r="10149" spans="2:11" x14ac:dyDescent="0.3">
      <c r="B10149" s="75">
        <v>45216</v>
      </c>
      <c r="C10149" s="76">
        <v>45078</v>
      </c>
      <c r="D10149" s="77">
        <v>1366</v>
      </c>
      <c r="E10149" s="77">
        <v>3</v>
      </c>
      <c r="F10149" s="78"/>
      <c r="G10149" s="79">
        <v>45078.453634259255</v>
      </c>
      <c r="H10149" s="77">
        <v>157</v>
      </c>
      <c r="I10149" s="76">
        <v>45078.948611111111</v>
      </c>
      <c r="J10149" s="78"/>
      <c r="K10149" s="80">
        <v>1</v>
      </c>
    </row>
    <row r="10150" spans="2:11" x14ac:dyDescent="0.3">
      <c r="B10150" s="75">
        <v>45217</v>
      </c>
      <c r="C10150" s="76">
        <v>45078</v>
      </c>
      <c r="D10150" s="77">
        <v>1369</v>
      </c>
      <c r="E10150" s="77">
        <v>6</v>
      </c>
      <c r="F10150" s="78"/>
      <c r="G10150" s="79">
        <v>45078.466365740736</v>
      </c>
      <c r="H10150" s="77">
        <v>171</v>
      </c>
      <c r="I10150" s="76">
        <v>45078.948611111111</v>
      </c>
      <c r="J10150" s="78"/>
      <c r="K10150" s="80">
        <v>1</v>
      </c>
    </row>
    <row r="10151" spans="2:11" x14ac:dyDescent="0.3">
      <c r="B10151" s="75">
        <v>45218</v>
      </c>
      <c r="C10151" s="76">
        <v>45078</v>
      </c>
      <c r="D10151" s="77">
        <v>272</v>
      </c>
      <c r="E10151" s="77">
        <v>3</v>
      </c>
      <c r="F10151" s="78"/>
      <c r="G10151" s="79">
        <v>45078.478032407402</v>
      </c>
      <c r="H10151" s="77">
        <v>153</v>
      </c>
      <c r="I10151" s="76">
        <v>45078.948611111111</v>
      </c>
      <c r="J10151" s="78"/>
      <c r="K10151" s="80">
        <v>1</v>
      </c>
    </row>
    <row r="10152" spans="2:11" x14ac:dyDescent="0.3">
      <c r="B10152" s="75">
        <v>45219</v>
      </c>
      <c r="C10152" s="76">
        <v>45078</v>
      </c>
      <c r="D10152" s="77">
        <v>135</v>
      </c>
      <c r="E10152" s="77">
        <v>3</v>
      </c>
      <c r="F10152" s="78"/>
      <c r="G10152" s="79">
        <v>45078.485509259255</v>
      </c>
      <c r="H10152" s="77">
        <v>145</v>
      </c>
      <c r="I10152" s="76">
        <v>45078.948611111111</v>
      </c>
      <c r="J10152" s="78"/>
      <c r="K10152" s="80">
        <v>1</v>
      </c>
    </row>
    <row r="10153" spans="2:11" x14ac:dyDescent="0.3">
      <c r="B10153" s="75">
        <v>45220</v>
      </c>
      <c r="C10153" s="76">
        <v>45078</v>
      </c>
      <c r="D10153" s="77">
        <v>1299</v>
      </c>
      <c r="E10153" s="77">
        <v>1</v>
      </c>
      <c r="F10153" s="78"/>
      <c r="G10153" s="79">
        <v>45078.495590277773</v>
      </c>
      <c r="H10153" s="77">
        <v>140</v>
      </c>
      <c r="I10153" s="76">
        <v>45078.948611111111</v>
      </c>
      <c r="J10153" s="78"/>
      <c r="K10153" s="80">
        <v>1</v>
      </c>
    </row>
    <row r="10154" spans="2:11" x14ac:dyDescent="0.3">
      <c r="B10154" s="75">
        <v>45221</v>
      </c>
      <c r="C10154" s="76">
        <v>45078</v>
      </c>
      <c r="D10154" s="77">
        <v>1312</v>
      </c>
      <c r="E10154" s="77">
        <v>3</v>
      </c>
      <c r="F10154" s="78"/>
      <c r="G10154" s="79">
        <v>45078.507025462961</v>
      </c>
      <c r="H10154" s="77">
        <v>147</v>
      </c>
      <c r="I10154" s="76">
        <v>45078.948611111111</v>
      </c>
      <c r="J10154" s="78"/>
      <c r="K10154" s="80">
        <v>1</v>
      </c>
    </row>
    <row r="10155" spans="2:11" x14ac:dyDescent="0.3">
      <c r="B10155" s="75">
        <v>45222</v>
      </c>
      <c r="C10155" s="76">
        <v>45078</v>
      </c>
      <c r="D10155" s="77">
        <v>385</v>
      </c>
      <c r="E10155" s="77">
        <v>5</v>
      </c>
      <c r="F10155" s="78"/>
      <c r="G10155" s="79">
        <v>45078.516770833332</v>
      </c>
      <c r="H10155" s="77">
        <v>149</v>
      </c>
      <c r="I10155" s="76">
        <v>45078.948611111111</v>
      </c>
      <c r="J10155" s="78"/>
      <c r="K10155" s="80">
        <v>1</v>
      </c>
    </row>
    <row r="10156" spans="2:11" x14ac:dyDescent="0.3">
      <c r="B10156" s="75">
        <v>45223</v>
      </c>
      <c r="C10156" s="76">
        <v>45078</v>
      </c>
      <c r="D10156" s="77">
        <v>988</v>
      </c>
      <c r="E10156" s="77">
        <v>1</v>
      </c>
      <c r="F10156" s="78"/>
      <c r="G10156" s="79">
        <v>45078.530486111107</v>
      </c>
      <c r="H10156" s="77">
        <v>173</v>
      </c>
      <c r="I10156" s="76">
        <v>45078.948611111111</v>
      </c>
      <c r="J10156" s="78"/>
      <c r="K10156" s="80">
        <v>1</v>
      </c>
    </row>
    <row r="10157" spans="2:11" x14ac:dyDescent="0.3">
      <c r="B10157" s="75">
        <v>45224</v>
      </c>
      <c r="C10157" s="76">
        <v>45078</v>
      </c>
      <c r="D10157" s="77">
        <v>1303</v>
      </c>
      <c r="E10157" s="77">
        <v>4</v>
      </c>
      <c r="F10157" s="78"/>
      <c r="G10157" s="79">
        <v>45078.545057870368</v>
      </c>
      <c r="H10157" s="77">
        <v>162</v>
      </c>
      <c r="I10157" s="76">
        <v>45078.948611111111</v>
      </c>
      <c r="J10157" s="78"/>
      <c r="K10157" s="80">
        <v>1</v>
      </c>
    </row>
    <row r="10158" spans="2:11" x14ac:dyDescent="0.3">
      <c r="B10158" s="75">
        <v>45225</v>
      </c>
      <c r="C10158" s="76">
        <v>45078</v>
      </c>
      <c r="D10158" s="77">
        <v>535</v>
      </c>
      <c r="E10158" s="77">
        <v>1</v>
      </c>
      <c r="F10158" s="78"/>
      <c r="G10158" s="79">
        <v>45078.557858796295</v>
      </c>
      <c r="H10158" s="77">
        <v>178</v>
      </c>
      <c r="I10158" s="76">
        <v>45078.948611111111</v>
      </c>
      <c r="J10158" s="78"/>
      <c r="K10158" s="80">
        <v>1</v>
      </c>
    </row>
    <row r="10159" spans="2:11" x14ac:dyDescent="0.3">
      <c r="B10159" s="75">
        <v>45226</v>
      </c>
      <c r="C10159" s="76">
        <v>45078</v>
      </c>
      <c r="D10159" s="77">
        <v>1192</v>
      </c>
      <c r="E10159" s="77">
        <v>4</v>
      </c>
      <c r="F10159" s="78"/>
      <c r="G10159" s="79">
        <v>45078.571655092594</v>
      </c>
      <c r="H10159" s="77">
        <v>167</v>
      </c>
      <c r="I10159" s="76">
        <v>45078.948611111111</v>
      </c>
      <c r="J10159" s="78"/>
      <c r="K10159" s="80">
        <v>1</v>
      </c>
    </row>
    <row r="10160" spans="2:11" x14ac:dyDescent="0.3">
      <c r="B10160" s="75">
        <v>45227</v>
      </c>
      <c r="C10160" s="76">
        <v>45078</v>
      </c>
      <c r="D10160" s="77">
        <v>1402</v>
      </c>
      <c r="E10160" s="77">
        <v>2</v>
      </c>
      <c r="F10160" s="78"/>
      <c r="G10160" s="79">
        <v>45078.580069444448</v>
      </c>
      <c r="H10160" s="77">
        <v>141</v>
      </c>
      <c r="I10160" s="76">
        <v>45078.948611111111</v>
      </c>
      <c r="J10160" s="78"/>
      <c r="K10160" s="80">
        <v>1</v>
      </c>
    </row>
    <row r="10161" spans="2:11" x14ac:dyDescent="0.3">
      <c r="B10161" s="75">
        <v>45228</v>
      </c>
      <c r="C10161" s="76">
        <v>45078</v>
      </c>
      <c r="D10161" s="77">
        <v>829</v>
      </c>
      <c r="E10161" s="77">
        <v>6</v>
      </c>
      <c r="F10161" s="78"/>
      <c r="G10161" s="79">
        <v>45078.587685185186</v>
      </c>
      <c r="H10161" s="77">
        <v>148</v>
      </c>
      <c r="I10161" s="76">
        <v>45078.948611111111</v>
      </c>
      <c r="J10161" s="78"/>
      <c r="K10161" s="80">
        <v>1</v>
      </c>
    </row>
    <row r="10162" spans="2:11" x14ac:dyDescent="0.3">
      <c r="B10162" s="75">
        <v>45229</v>
      </c>
      <c r="C10162" s="76">
        <v>45078</v>
      </c>
      <c r="D10162" s="77">
        <v>419</v>
      </c>
      <c r="E10162" s="77">
        <v>1</v>
      </c>
      <c r="F10162" s="78"/>
      <c r="G10162" s="79">
        <v>45078.598969907405</v>
      </c>
      <c r="H10162" s="77">
        <v>144</v>
      </c>
      <c r="I10162" s="76">
        <v>45078.948611111111</v>
      </c>
      <c r="J10162" s="78"/>
      <c r="K10162" s="80">
        <v>1</v>
      </c>
    </row>
    <row r="10163" spans="2:11" x14ac:dyDescent="0.3">
      <c r="B10163" s="75">
        <v>45230</v>
      </c>
      <c r="C10163" s="76">
        <v>45078</v>
      </c>
      <c r="D10163" s="77">
        <v>413</v>
      </c>
      <c r="E10163" s="77">
        <v>1</v>
      </c>
      <c r="F10163" s="78"/>
      <c r="G10163" s="79">
        <v>45078.611030092594</v>
      </c>
      <c r="H10163" s="77">
        <v>168</v>
      </c>
      <c r="I10163" s="76">
        <v>45078.948611111111</v>
      </c>
      <c r="J10163" s="78"/>
      <c r="K10163" s="80">
        <v>1</v>
      </c>
    </row>
    <row r="10164" spans="2:11" x14ac:dyDescent="0.3">
      <c r="B10164" s="75">
        <v>45231</v>
      </c>
      <c r="C10164" s="76">
        <v>45078</v>
      </c>
      <c r="D10164" s="77">
        <v>1149</v>
      </c>
      <c r="E10164" s="77">
        <v>6</v>
      </c>
      <c r="F10164" s="78"/>
      <c r="G10164" s="79">
        <v>45078.622465277782</v>
      </c>
      <c r="H10164" s="77">
        <v>157</v>
      </c>
      <c r="I10164" s="76">
        <v>45078.948611111111</v>
      </c>
      <c r="J10164" s="78"/>
      <c r="K10164" s="80">
        <v>1</v>
      </c>
    </row>
    <row r="10165" spans="2:11" x14ac:dyDescent="0.3">
      <c r="B10165" s="75">
        <v>45232</v>
      </c>
      <c r="C10165" s="76">
        <v>45078</v>
      </c>
      <c r="D10165" s="77">
        <v>1187</v>
      </c>
      <c r="E10165" s="77">
        <v>5</v>
      </c>
      <c r="F10165" s="78"/>
      <c r="G10165" s="79">
        <v>45078.631712962968</v>
      </c>
      <c r="H10165" s="77">
        <v>140</v>
      </c>
      <c r="I10165" s="76">
        <v>45078.948611111111</v>
      </c>
      <c r="J10165" s="78"/>
      <c r="K10165" s="80">
        <v>1</v>
      </c>
    </row>
    <row r="10166" spans="2:11" x14ac:dyDescent="0.3">
      <c r="B10166" s="75">
        <v>45233</v>
      </c>
      <c r="C10166" s="76">
        <v>45078</v>
      </c>
      <c r="D10166" s="77">
        <v>837</v>
      </c>
      <c r="E10166" s="77">
        <v>3</v>
      </c>
      <c r="F10166" s="78"/>
      <c r="G10166" s="79">
        <v>45078.640821759262</v>
      </c>
      <c r="H10166" s="77">
        <v>177</v>
      </c>
      <c r="I10166" s="76">
        <v>45078.948611111111</v>
      </c>
      <c r="J10166" s="78"/>
      <c r="K10166" s="80">
        <v>1</v>
      </c>
    </row>
    <row r="10167" spans="2:11" x14ac:dyDescent="0.3">
      <c r="B10167" s="75">
        <v>45234</v>
      </c>
      <c r="C10167" s="76">
        <v>45078</v>
      </c>
      <c r="D10167" s="77">
        <v>1108</v>
      </c>
      <c r="E10167" s="77">
        <v>3</v>
      </c>
      <c r="F10167" s="78"/>
      <c r="G10167" s="79">
        <v>45078.652685185189</v>
      </c>
      <c r="H10167" s="77">
        <v>161</v>
      </c>
      <c r="I10167" s="76">
        <v>45078.948611111111</v>
      </c>
      <c r="J10167" s="78"/>
      <c r="K10167" s="80">
        <v>1</v>
      </c>
    </row>
    <row r="10168" spans="2:11" x14ac:dyDescent="0.3">
      <c r="B10168" s="75">
        <v>45235</v>
      </c>
      <c r="C10168" s="76">
        <v>45078</v>
      </c>
      <c r="D10168" s="77">
        <v>183</v>
      </c>
      <c r="E10168" s="77">
        <v>2</v>
      </c>
      <c r="F10168" s="78"/>
      <c r="G10168" s="79">
        <v>45078.660543981488</v>
      </c>
      <c r="H10168" s="77">
        <v>173</v>
      </c>
      <c r="I10168" s="76">
        <v>45078.948611111111</v>
      </c>
      <c r="J10168" s="78"/>
      <c r="K10168" s="80">
        <v>1</v>
      </c>
    </row>
    <row r="10169" spans="2:11" x14ac:dyDescent="0.3">
      <c r="B10169" s="75">
        <v>45236</v>
      </c>
      <c r="C10169" s="76">
        <v>45078</v>
      </c>
      <c r="D10169" s="77">
        <v>1350</v>
      </c>
      <c r="E10169" s="77">
        <v>6</v>
      </c>
      <c r="F10169" s="78"/>
      <c r="G10169" s="79">
        <v>45078.668321759265</v>
      </c>
      <c r="H10169" s="77">
        <v>177</v>
      </c>
      <c r="I10169" s="76">
        <v>45078.948611111111</v>
      </c>
      <c r="J10169" s="78"/>
      <c r="K10169" s="80">
        <v>1</v>
      </c>
    </row>
    <row r="10170" spans="2:11" x14ac:dyDescent="0.3">
      <c r="B10170" s="75">
        <v>45237</v>
      </c>
      <c r="C10170" s="76">
        <v>45078</v>
      </c>
      <c r="D10170" s="77">
        <v>434</v>
      </c>
      <c r="E10170" s="77">
        <v>4</v>
      </c>
      <c r="F10170" s="78"/>
      <c r="G10170" s="79">
        <v>45078.681990740748</v>
      </c>
      <c r="H10170" s="77">
        <v>176</v>
      </c>
      <c r="I10170" s="76">
        <v>45078.948611111111</v>
      </c>
      <c r="J10170" s="78"/>
      <c r="K10170" s="80">
        <v>1</v>
      </c>
    </row>
    <row r="10171" spans="2:11" x14ac:dyDescent="0.3">
      <c r="B10171" s="75">
        <v>45238</v>
      </c>
      <c r="C10171" s="76">
        <v>45078</v>
      </c>
      <c r="D10171" s="77">
        <v>1331</v>
      </c>
      <c r="E10171" s="77">
        <v>2</v>
      </c>
      <c r="F10171" s="78"/>
      <c r="G10171" s="79">
        <v>45078.694212962968</v>
      </c>
      <c r="H10171" s="77">
        <v>151</v>
      </c>
      <c r="I10171" s="76">
        <v>45078.948611111111</v>
      </c>
      <c r="J10171" s="78"/>
      <c r="K10171" s="80">
        <v>1</v>
      </c>
    </row>
    <row r="10172" spans="2:11" x14ac:dyDescent="0.3">
      <c r="B10172" s="75">
        <v>45239</v>
      </c>
      <c r="C10172" s="76">
        <v>45078</v>
      </c>
      <c r="D10172" s="77">
        <v>493</v>
      </c>
      <c r="E10172" s="77">
        <v>3</v>
      </c>
      <c r="F10172" s="78"/>
      <c r="G10172" s="79">
        <v>45078.704722222225</v>
      </c>
      <c r="H10172" s="77">
        <v>143</v>
      </c>
      <c r="I10172" s="76">
        <v>45078.948611111111</v>
      </c>
      <c r="J10172" s="78"/>
      <c r="K10172" s="80">
        <v>1</v>
      </c>
    </row>
    <row r="10173" spans="2:11" x14ac:dyDescent="0.3">
      <c r="B10173" s="75">
        <v>45240</v>
      </c>
      <c r="C10173" s="76">
        <v>45078</v>
      </c>
      <c r="D10173" s="77">
        <v>1135</v>
      </c>
      <c r="E10173" s="77">
        <v>1</v>
      </c>
      <c r="F10173" s="78"/>
      <c r="G10173" s="79">
        <v>45078.717592592599</v>
      </c>
      <c r="H10173" s="77">
        <v>160</v>
      </c>
      <c r="I10173" s="76">
        <v>45078.948611111111</v>
      </c>
      <c r="J10173" s="78"/>
      <c r="K10173" s="80">
        <v>1</v>
      </c>
    </row>
    <row r="10174" spans="2:11" x14ac:dyDescent="0.3">
      <c r="B10174" s="75">
        <v>45241</v>
      </c>
      <c r="C10174" s="76">
        <v>45078</v>
      </c>
      <c r="D10174" s="77">
        <v>87</v>
      </c>
      <c r="E10174" s="77">
        <v>6</v>
      </c>
      <c r="F10174" s="78"/>
      <c r="G10174" s="79">
        <v>45078.730335648157</v>
      </c>
      <c r="H10174" s="77">
        <v>169</v>
      </c>
      <c r="I10174" s="76">
        <v>45078.948611111111</v>
      </c>
      <c r="J10174" s="78"/>
      <c r="K10174" s="80">
        <v>1</v>
      </c>
    </row>
    <row r="10175" spans="2:11" x14ac:dyDescent="0.3">
      <c r="B10175" s="75">
        <v>45242</v>
      </c>
      <c r="C10175" s="76">
        <v>45078</v>
      </c>
      <c r="D10175" s="77">
        <v>999</v>
      </c>
      <c r="E10175" s="77">
        <v>3</v>
      </c>
      <c r="F10175" s="78"/>
      <c r="G10175" s="79">
        <v>45078.74390046297</v>
      </c>
      <c r="H10175" s="77">
        <v>144</v>
      </c>
      <c r="I10175" s="76">
        <v>45078.948611111111</v>
      </c>
      <c r="J10175" s="78"/>
      <c r="K10175" s="80">
        <v>1</v>
      </c>
    </row>
    <row r="10176" spans="2:11" x14ac:dyDescent="0.3">
      <c r="B10176" s="75">
        <v>45243</v>
      </c>
      <c r="C10176" s="76">
        <v>45078</v>
      </c>
      <c r="D10176" s="77">
        <v>1295</v>
      </c>
      <c r="E10176" s="77">
        <v>3</v>
      </c>
      <c r="F10176" s="78"/>
      <c r="G10176" s="79">
        <v>45078.759421296301</v>
      </c>
      <c r="H10176" s="77">
        <v>152</v>
      </c>
      <c r="I10176" s="76">
        <v>45078.948611111111</v>
      </c>
      <c r="J10176" s="78"/>
      <c r="K10176" s="80">
        <v>1</v>
      </c>
    </row>
    <row r="10177" spans="2:11" x14ac:dyDescent="0.3">
      <c r="B10177" s="75">
        <v>45244</v>
      </c>
      <c r="C10177" s="76">
        <v>45078</v>
      </c>
      <c r="D10177" s="77">
        <v>528</v>
      </c>
      <c r="E10177" s="77">
        <v>2</v>
      </c>
      <c r="F10177" s="78"/>
      <c r="G10177" s="79">
        <v>45078.774490740747</v>
      </c>
      <c r="H10177" s="77">
        <v>148</v>
      </c>
      <c r="I10177" s="76">
        <v>45078.948611111111</v>
      </c>
      <c r="J10177" s="78"/>
      <c r="K10177" s="80">
        <v>1</v>
      </c>
    </row>
    <row r="10178" spans="2:11" x14ac:dyDescent="0.3">
      <c r="B10178" s="75">
        <v>45245</v>
      </c>
      <c r="C10178" s="76">
        <v>45078</v>
      </c>
      <c r="D10178" s="77">
        <v>1075</v>
      </c>
      <c r="E10178" s="77">
        <v>2</v>
      </c>
      <c r="F10178" s="78"/>
      <c r="G10178" s="79">
        <v>45078.787754629637</v>
      </c>
      <c r="H10178" s="77">
        <v>169</v>
      </c>
      <c r="I10178" s="76">
        <v>45078.948611111111</v>
      </c>
      <c r="J10178" s="78"/>
      <c r="K10178" s="80">
        <v>1</v>
      </c>
    </row>
    <row r="10179" spans="2:11" x14ac:dyDescent="0.3">
      <c r="B10179" s="75">
        <v>45246</v>
      </c>
      <c r="C10179" s="76">
        <v>45078</v>
      </c>
      <c r="D10179" s="77">
        <v>698</v>
      </c>
      <c r="E10179" s="77">
        <v>1</v>
      </c>
      <c r="F10179" s="78"/>
      <c r="G10179" s="79">
        <v>45078.795046296305</v>
      </c>
      <c r="H10179" s="77">
        <v>153</v>
      </c>
      <c r="I10179" s="76">
        <v>45078.948611111111</v>
      </c>
      <c r="J10179" s="78"/>
      <c r="K10179" s="80">
        <v>1</v>
      </c>
    </row>
    <row r="10180" spans="2:11" x14ac:dyDescent="0.3">
      <c r="B10180" s="75">
        <v>45247</v>
      </c>
      <c r="C10180" s="76">
        <v>45078</v>
      </c>
      <c r="D10180" s="77">
        <v>195</v>
      </c>
      <c r="E10180" s="77">
        <v>4</v>
      </c>
      <c r="F10180" s="78"/>
      <c r="G10180" s="79">
        <v>45078.804537037046</v>
      </c>
      <c r="H10180" s="77">
        <v>152</v>
      </c>
      <c r="I10180" s="76">
        <v>45078.948611111111</v>
      </c>
      <c r="J10180" s="78"/>
      <c r="K10180" s="80">
        <v>1</v>
      </c>
    </row>
    <row r="10181" spans="2:11" x14ac:dyDescent="0.3">
      <c r="B10181" s="75">
        <v>45248</v>
      </c>
      <c r="C10181" s="76">
        <v>45078</v>
      </c>
      <c r="D10181" s="77">
        <v>758</v>
      </c>
      <c r="E10181" s="77">
        <v>1</v>
      </c>
      <c r="F10181" s="78"/>
      <c r="G10181" s="79">
        <v>45078.818020833343</v>
      </c>
      <c r="H10181" s="77">
        <v>163</v>
      </c>
      <c r="I10181" s="76">
        <v>45078.948611111111</v>
      </c>
      <c r="J10181" s="78"/>
      <c r="K10181" s="80">
        <v>1</v>
      </c>
    </row>
    <row r="10182" spans="2:11" x14ac:dyDescent="0.3">
      <c r="B10182" s="75">
        <v>45249</v>
      </c>
      <c r="C10182" s="76">
        <v>45078</v>
      </c>
      <c r="D10182" s="77">
        <v>789</v>
      </c>
      <c r="E10182" s="77">
        <v>6</v>
      </c>
      <c r="F10182" s="78"/>
      <c r="G10182" s="79">
        <v>45078.830138888901</v>
      </c>
      <c r="H10182" s="77">
        <v>153</v>
      </c>
      <c r="I10182" s="76">
        <v>45078.948611111111</v>
      </c>
      <c r="J10182" s="78"/>
      <c r="K10182" s="80">
        <v>1</v>
      </c>
    </row>
    <row r="10183" spans="2:11" x14ac:dyDescent="0.3">
      <c r="B10183" s="75">
        <v>45250</v>
      </c>
      <c r="C10183" s="76">
        <v>45078</v>
      </c>
      <c r="D10183" s="77">
        <v>811</v>
      </c>
      <c r="E10183" s="77">
        <v>6</v>
      </c>
      <c r="F10183" s="78"/>
      <c r="G10183" s="79">
        <v>45078.837847222232</v>
      </c>
      <c r="H10183" s="77">
        <v>143</v>
      </c>
      <c r="I10183" s="76">
        <v>45078.948611111111</v>
      </c>
      <c r="J10183" s="78"/>
      <c r="K10183" s="80">
        <v>1</v>
      </c>
    </row>
    <row r="10184" spans="2:11" x14ac:dyDescent="0.3">
      <c r="B10184" s="75">
        <v>45251</v>
      </c>
      <c r="C10184" s="76">
        <v>45078</v>
      </c>
      <c r="D10184" s="77">
        <v>336</v>
      </c>
      <c r="E10184" s="77">
        <v>4</v>
      </c>
      <c r="F10184" s="78"/>
      <c r="G10184" s="79">
        <v>45078.85333333334</v>
      </c>
      <c r="H10184" s="77">
        <v>153</v>
      </c>
      <c r="I10184" s="76">
        <v>45078.948611111111</v>
      </c>
      <c r="J10184" s="78"/>
      <c r="K10184" s="80">
        <v>1</v>
      </c>
    </row>
    <row r="10185" spans="2:11" x14ac:dyDescent="0.3">
      <c r="B10185" s="75">
        <v>45252</v>
      </c>
      <c r="C10185" s="76">
        <v>45078</v>
      </c>
      <c r="D10185" s="77">
        <v>95</v>
      </c>
      <c r="E10185" s="77">
        <v>1</v>
      </c>
      <c r="F10185" s="78"/>
      <c r="G10185" s="79">
        <v>45078.868125000008</v>
      </c>
      <c r="H10185" s="77">
        <v>145</v>
      </c>
      <c r="I10185" s="76">
        <v>45078.948611111111</v>
      </c>
      <c r="J10185" s="78"/>
      <c r="K10185" s="80">
        <v>1</v>
      </c>
    </row>
    <row r="10186" spans="2:11" x14ac:dyDescent="0.3">
      <c r="B10186" s="75">
        <v>45253</v>
      </c>
      <c r="C10186" s="76">
        <v>45078</v>
      </c>
      <c r="D10186" s="77">
        <v>56</v>
      </c>
      <c r="E10186" s="77">
        <v>2</v>
      </c>
      <c r="F10186" s="78"/>
      <c r="G10186" s="79">
        <v>45078.875648148154</v>
      </c>
      <c r="H10186" s="77">
        <v>178</v>
      </c>
      <c r="I10186" s="76">
        <v>45078.948611111111</v>
      </c>
      <c r="J10186" s="78"/>
      <c r="K10186" s="80">
        <v>1</v>
      </c>
    </row>
    <row r="10187" spans="2:11" x14ac:dyDescent="0.3">
      <c r="B10187" s="75">
        <v>45254</v>
      </c>
      <c r="C10187" s="76">
        <v>45078</v>
      </c>
      <c r="D10187" s="77">
        <v>1022</v>
      </c>
      <c r="E10187" s="77">
        <v>4</v>
      </c>
      <c r="F10187" s="78"/>
      <c r="G10187" s="79">
        <v>45078.885879629634</v>
      </c>
      <c r="H10187" s="77">
        <v>177</v>
      </c>
      <c r="I10187" s="76">
        <v>45078.948611111111</v>
      </c>
      <c r="J10187" s="78"/>
      <c r="K10187" s="80">
        <v>1</v>
      </c>
    </row>
    <row r="10188" spans="2:11" x14ac:dyDescent="0.3">
      <c r="B10188" s="75">
        <v>45255</v>
      </c>
      <c r="C10188" s="76">
        <v>45079</v>
      </c>
      <c r="D10188" s="77">
        <v>708</v>
      </c>
      <c r="E10188" s="77">
        <v>3</v>
      </c>
      <c r="F10188" s="78"/>
      <c r="G10188" s="79">
        <v>45079.333333333336</v>
      </c>
      <c r="H10188" s="77">
        <v>155</v>
      </c>
      <c r="I10188" s="76">
        <v>45079.965277777781</v>
      </c>
      <c r="J10188" s="78"/>
      <c r="K10188" s="80">
        <v>1</v>
      </c>
    </row>
    <row r="10189" spans="2:11" x14ac:dyDescent="0.3">
      <c r="B10189" s="75">
        <v>45256</v>
      </c>
      <c r="C10189" s="76">
        <v>45079</v>
      </c>
      <c r="D10189" s="77">
        <v>658</v>
      </c>
      <c r="E10189" s="77">
        <v>1</v>
      </c>
      <c r="F10189" s="78"/>
      <c r="G10189" s="79">
        <v>45079.342048611114</v>
      </c>
      <c r="H10189" s="77">
        <v>148</v>
      </c>
      <c r="I10189" s="76">
        <v>45079.965277777781</v>
      </c>
      <c r="J10189" s="78"/>
      <c r="K10189" s="80">
        <v>1</v>
      </c>
    </row>
    <row r="10190" spans="2:11" x14ac:dyDescent="0.3">
      <c r="B10190" s="75">
        <v>45257</v>
      </c>
      <c r="C10190" s="76">
        <v>45079</v>
      </c>
      <c r="D10190" s="77">
        <v>162</v>
      </c>
      <c r="E10190" s="77">
        <v>3</v>
      </c>
      <c r="F10190" s="78"/>
      <c r="G10190" s="79">
        <v>45079.355034722226</v>
      </c>
      <c r="H10190" s="77">
        <v>175</v>
      </c>
      <c r="I10190" s="76">
        <v>45079.965277777781</v>
      </c>
      <c r="J10190" s="78"/>
      <c r="K10190" s="80">
        <v>1</v>
      </c>
    </row>
    <row r="10191" spans="2:11" x14ac:dyDescent="0.3">
      <c r="B10191" s="75">
        <v>45258</v>
      </c>
      <c r="C10191" s="76">
        <v>45079</v>
      </c>
      <c r="D10191" s="77">
        <v>853</v>
      </c>
      <c r="E10191" s="77">
        <v>6</v>
      </c>
      <c r="F10191" s="78"/>
      <c r="G10191" s="79">
        <v>45079.368055555562</v>
      </c>
      <c r="H10191" s="77">
        <v>151</v>
      </c>
      <c r="I10191" s="76">
        <v>45079.965277777781</v>
      </c>
      <c r="J10191" s="78"/>
      <c r="K10191" s="80">
        <v>1</v>
      </c>
    </row>
    <row r="10192" spans="2:11" x14ac:dyDescent="0.3">
      <c r="B10192" s="75">
        <v>45259</v>
      </c>
      <c r="C10192" s="76">
        <v>45079</v>
      </c>
      <c r="D10192" s="77">
        <v>12</v>
      </c>
      <c r="E10192" s="77">
        <v>3</v>
      </c>
      <c r="F10192" s="78"/>
      <c r="G10192" s="79">
        <v>45079.382511574084</v>
      </c>
      <c r="H10192" s="77">
        <v>160</v>
      </c>
      <c r="I10192" s="76">
        <v>45079.965277777781</v>
      </c>
      <c r="J10192" s="78"/>
      <c r="K10192" s="80">
        <v>1</v>
      </c>
    </row>
    <row r="10193" spans="2:11" x14ac:dyDescent="0.3">
      <c r="B10193" s="75">
        <v>45260</v>
      </c>
      <c r="C10193" s="76">
        <v>45079</v>
      </c>
      <c r="D10193" s="77">
        <v>220</v>
      </c>
      <c r="E10193" s="77">
        <v>1</v>
      </c>
      <c r="F10193" s="78"/>
      <c r="G10193" s="79">
        <v>45079.39175925927</v>
      </c>
      <c r="H10193" s="77">
        <v>171</v>
      </c>
      <c r="I10193" s="76">
        <v>45079.965277777781</v>
      </c>
      <c r="J10193" s="78"/>
      <c r="K10193" s="80">
        <v>1</v>
      </c>
    </row>
    <row r="10194" spans="2:11" x14ac:dyDescent="0.3">
      <c r="B10194" s="75">
        <v>45261</v>
      </c>
      <c r="C10194" s="76">
        <v>45079</v>
      </c>
      <c r="D10194" s="77">
        <v>244</v>
      </c>
      <c r="E10194" s="77">
        <v>3</v>
      </c>
      <c r="F10194" s="78"/>
      <c r="G10194" s="79">
        <v>45079.405868055568</v>
      </c>
      <c r="H10194" s="77">
        <v>165</v>
      </c>
      <c r="I10194" s="76">
        <v>45079.965277777781</v>
      </c>
      <c r="J10194" s="78"/>
      <c r="K10194" s="80">
        <v>1</v>
      </c>
    </row>
    <row r="10195" spans="2:11" x14ac:dyDescent="0.3">
      <c r="B10195" s="75">
        <v>45262</v>
      </c>
      <c r="C10195" s="76">
        <v>45079</v>
      </c>
      <c r="D10195" s="77">
        <v>559</v>
      </c>
      <c r="E10195" s="77">
        <v>3</v>
      </c>
      <c r="F10195" s="78"/>
      <c r="G10195" s="79">
        <v>45079.419895833344</v>
      </c>
      <c r="H10195" s="77">
        <v>177</v>
      </c>
      <c r="I10195" s="76">
        <v>45079.965277777781</v>
      </c>
      <c r="J10195" s="78"/>
      <c r="K10195" s="80">
        <v>1</v>
      </c>
    </row>
    <row r="10196" spans="2:11" x14ac:dyDescent="0.3">
      <c r="B10196" s="75">
        <v>45263</v>
      </c>
      <c r="C10196" s="76">
        <v>45079</v>
      </c>
      <c r="D10196" s="77">
        <v>298</v>
      </c>
      <c r="E10196" s="77">
        <v>1</v>
      </c>
      <c r="F10196" s="78"/>
      <c r="G10196" s="79">
        <v>45079.431944444455</v>
      </c>
      <c r="H10196" s="77">
        <v>173</v>
      </c>
      <c r="I10196" s="76">
        <v>45079.965277777781</v>
      </c>
      <c r="J10196" s="78"/>
      <c r="K10196" s="80">
        <v>1</v>
      </c>
    </row>
    <row r="10197" spans="2:11" x14ac:dyDescent="0.3">
      <c r="B10197" s="75">
        <v>45264</v>
      </c>
      <c r="C10197" s="76">
        <v>45079</v>
      </c>
      <c r="D10197" s="77">
        <v>581</v>
      </c>
      <c r="E10197" s="77">
        <v>2</v>
      </c>
      <c r="F10197" s="78"/>
      <c r="G10197" s="79">
        <v>45079.440972222234</v>
      </c>
      <c r="H10197" s="77">
        <v>153</v>
      </c>
      <c r="I10197" s="76">
        <v>45079.965277777781</v>
      </c>
      <c r="J10197" s="78"/>
      <c r="K10197" s="80">
        <v>1</v>
      </c>
    </row>
    <row r="10198" spans="2:11" x14ac:dyDescent="0.3">
      <c r="B10198" s="75">
        <v>45265</v>
      </c>
      <c r="C10198" s="76">
        <v>45079</v>
      </c>
      <c r="D10198" s="77">
        <v>1298</v>
      </c>
      <c r="E10198" s="77">
        <v>4</v>
      </c>
      <c r="F10198" s="78"/>
      <c r="G10198" s="79">
        <v>45079.454293981493</v>
      </c>
      <c r="H10198" s="77">
        <v>141</v>
      </c>
      <c r="I10198" s="76">
        <v>45079.965277777781</v>
      </c>
      <c r="J10198" s="78"/>
      <c r="K10198" s="80">
        <v>1</v>
      </c>
    </row>
    <row r="10199" spans="2:11" x14ac:dyDescent="0.3">
      <c r="B10199" s="75">
        <v>45266</v>
      </c>
      <c r="C10199" s="76">
        <v>45079</v>
      </c>
      <c r="D10199" s="77">
        <v>366</v>
      </c>
      <c r="E10199" s="77">
        <v>1</v>
      </c>
      <c r="F10199" s="78"/>
      <c r="G10199" s="79">
        <v>45079.469363425938</v>
      </c>
      <c r="H10199" s="77">
        <v>158</v>
      </c>
      <c r="I10199" s="76">
        <v>45079.965277777781</v>
      </c>
      <c r="J10199" s="78"/>
      <c r="K10199" s="80">
        <v>1</v>
      </c>
    </row>
    <row r="10200" spans="2:11" x14ac:dyDescent="0.3">
      <c r="B10200" s="75">
        <v>45267</v>
      </c>
      <c r="C10200" s="76">
        <v>45079</v>
      </c>
      <c r="D10200" s="77">
        <v>1196</v>
      </c>
      <c r="E10200" s="77">
        <v>2</v>
      </c>
      <c r="F10200" s="78"/>
      <c r="G10200" s="79">
        <v>45079.485115740754</v>
      </c>
      <c r="H10200" s="77">
        <v>164</v>
      </c>
      <c r="I10200" s="76">
        <v>45079.965277777781</v>
      </c>
      <c r="J10200" s="78"/>
      <c r="K10200" s="80">
        <v>1</v>
      </c>
    </row>
    <row r="10201" spans="2:11" x14ac:dyDescent="0.3">
      <c r="B10201" s="75">
        <v>45268</v>
      </c>
      <c r="C10201" s="76">
        <v>45079</v>
      </c>
      <c r="D10201" s="77">
        <v>261</v>
      </c>
      <c r="E10201" s="77">
        <v>5</v>
      </c>
      <c r="F10201" s="78"/>
      <c r="G10201" s="79">
        <v>45079.494479166679</v>
      </c>
      <c r="H10201" s="77">
        <v>162</v>
      </c>
      <c r="I10201" s="76">
        <v>45079.965277777781</v>
      </c>
      <c r="J10201" s="78"/>
      <c r="K10201" s="80">
        <v>1</v>
      </c>
    </row>
    <row r="10202" spans="2:11" x14ac:dyDescent="0.3">
      <c r="B10202" s="75">
        <v>45269</v>
      </c>
      <c r="C10202" s="76">
        <v>45079</v>
      </c>
      <c r="D10202" s="77">
        <v>732</v>
      </c>
      <c r="E10202" s="77">
        <v>6</v>
      </c>
      <c r="F10202" s="78"/>
      <c r="G10202" s="79">
        <v>45079.509976851863</v>
      </c>
      <c r="H10202" s="77">
        <v>148</v>
      </c>
      <c r="I10202" s="76">
        <v>45079.965277777781</v>
      </c>
      <c r="J10202" s="78"/>
      <c r="K10202" s="80">
        <v>1</v>
      </c>
    </row>
    <row r="10203" spans="2:11" x14ac:dyDescent="0.3">
      <c r="B10203" s="75">
        <v>45270</v>
      </c>
      <c r="C10203" s="76">
        <v>45079</v>
      </c>
      <c r="D10203" s="77">
        <v>604</v>
      </c>
      <c r="E10203" s="77">
        <v>4</v>
      </c>
      <c r="F10203" s="78"/>
      <c r="G10203" s="79">
        <v>45079.524305555569</v>
      </c>
      <c r="H10203" s="77">
        <v>141</v>
      </c>
      <c r="I10203" s="76">
        <v>45079.965277777781</v>
      </c>
      <c r="J10203" s="78"/>
      <c r="K10203" s="80">
        <v>1</v>
      </c>
    </row>
    <row r="10204" spans="2:11" x14ac:dyDescent="0.3">
      <c r="B10204" s="75">
        <v>45271</v>
      </c>
      <c r="C10204" s="76">
        <v>45079</v>
      </c>
      <c r="D10204" s="77">
        <v>314</v>
      </c>
      <c r="E10204" s="77">
        <v>3</v>
      </c>
      <c r="F10204" s="78"/>
      <c r="G10204" s="79">
        <v>45079.534062500017</v>
      </c>
      <c r="H10204" s="77">
        <v>146</v>
      </c>
      <c r="I10204" s="76">
        <v>45079.965277777781</v>
      </c>
      <c r="J10204" s="78"/>
      <c r="K10204" s="80">
        <v>1</v>
      </c>
    </row>
    <row r="10205" spans="2:11" x14ac:dyDescent="0.3">
      <c r="B10205" s="75">
        <v>45272</v>
      </c>
      <c r="C10205" s="76">
        <v>45079</v>
      </c>
      <c r="D10205" s="77">
        <v>551</v>
      </c>
      <c r="E10205" s="77">
        <v>4</v>
      </c>
      <c r="F10205" s="78"/>
      <c r="G10205" s="79">
        <v>45079.547476851869</v>
      </c>
      <c r="H10205" s="77">
        <v>172</v>
      </c>
      <c r="I10205" s="76">
        <v>45079.965277777781</v>
      </c>
      <c r="J10205" s="78"/>
      <c r="K10205" s="80">
        <v>1</v>
      </c>
    </row>
    <row r="10206" spans="2:11" x14ac:dyDescent="0.3">
      <c r="B10206" s="75">
        <v>45273</v>
      </c>
      <c r="C10206" s="76">
        <v>45079</v>
      </c>
      <c r="D10206" s="77">
        <v>750</v>
      </c>
      <c r="E10206" s="77">
        <v>4</v>
      </c>
      <c r="F10206" s="78"/>
      <c r="G10206" s="79">
        <v>45079.555625000015</v>
      </c>
      <c r="H10206" s="77">
        <v>173</v>
      </c>
      <c r="I10206" s="76">
        <v>45079.965277777781</v>
      </c>
      <c r="J10206" s="78"/>
      <c r="K10206" s="80">
        <v>1</v>
      </c>
    </row>
    <row r="10207" spans="2:11" x14ac:dyDescent="0.3">
      <c r="B10207" s="75">
        <v>45274</v>
      </c>
      <c r="C10207" s="76">
        <v>45079</v>
      </c>
      <c r="D10207" s="77">
        <v>262</v>
      </c>
      <c r="E10207" s="77">
        <v>1</v>
      </c>
      <c r="F10207" s="78"/>
      <c r="G10207" s="79">
        <v>45079.566261574088</v>
      </c>
      <c r="H10207" s="77">
        <v>154</v>
      </c>
      <c r="I10207" s="76">
        <v>45079.965277777781</v>
      </c>
      <c r="J10207" s="78"/>
      <c r="K10207" s="80">
        <v>1</v>
      </c>
    </row>
    <row r="10208" spans="2:11" x14ac:dyDescent="0.3">
      <c r="B10208" s="75">
        <v>45275</v>
      </c>
      <c r="C10208" s="76">
        <v>45079</v>
      </c>
      <c r="D10208" s="77">
        <v>1336</v>
      </c>
      <c r="E10208" s="77">
        <v>3</v>
      </c>
      <c r="F10208" s="78"/>
      <c r="G10208" s="79">
        <v>45079.579629629647</v>
      </c>
      <c r="H10208" s="77">
        <v>166</v>
      </c>
      <c r="I10208" s="76">
        <v>45079.965277777781</v>
      </c>
      <c r="J10208" s="78"/>
      <c r="K10208" s="80">
        <v>1</v>
      </c>
    </row>
    <row r="10209" spans="2:11" x14ac:dyDescent="0.3">
      <c r="B10209" s="75">
        <v>45276</v>
      </c>
      <c r="C10209" s="76">
        <v>45079</v>
      </c>
      <c r="D10209" s="77">
        <v>1237</v>
      </c>
      <c r="E10209" s="77">
        <v>1</v>
      </c>
      <c r="F10209" s="78"/>
      <c r="G10209" s="79">
        <v>45079.592106481497</v>
      </c>
      <c r="H10209" s="77">
        <v>174</v>
      </c>
      <c r="I10209" s="76">
        <v>45079.965277777781</v>
      </c>
      <c r="J10209" s="78"/>
      <c r="K10209" s="80">
        <v>1</v>
      </c>
    </row>
    <row r="10210" spans="2:11" x14ac:dyDescent="0.3">
      <c r="B10210" s="75">
        <v>45277</v>
      </c>
      <c r="C10210" s="76">
        <v>45079</v>
      </c>
      <c r="D10210" s="77">
        <v>457</v>
      </c>
      <c r="E10210" s="77">
        <v>5</v>
      </c>
      <c r="F10210" s="78"/>
      <c r="G10210" s="79">
        <v>45079.600104166682</v>
      </c>
      <c r="H10210" s="77">
        <v>173</v>
      </c>
      <c r="I10210" s="76">
        <v>45079.965277777781</v>
      </c>
      <c r="J10210" s="78"/>
      <c r="K10210" s="80">
        <v>1</v>
      </c>
    </row>
    <row r="10211" spans="2:11" x14ac:dyDescent="0.3">
      <c r="B10211" s="75">
        <v>45278</v>
      </c>
      <c r="C10211" s="76">
        <v>45079</v>
      </c>
      <c r="D10211" s="77">
        <v>1311</v>
      </c>
      <c r="E10211" s="77">
        <v>5</v>
      </c>
      <c r="F10211" s="78"/>
      <c r="G10211" s="79">
        <v>45079.61590277779</v>
      </c>
      <c r="H10211" s="77">
        <v>145</v>
      </c>
      <c r="I10211" s="76">
        <v>45079.965277777781</v>
      </c>
      <c r="J10211" s="78"/>
      <c r="K10211" s="80">
        <v>1</v>
      </c>
    </row>
    <row r="10212" spans="2:11" x14ac:dyDescent="0.3">
      <c r="B10212" s="75">
        <v>45279</v>
      </c>
      <c r="C10212" s="76">
        <v>45079</v>
      </c>
      <c r="D10212" s="77">
        <v>1389</v>
      </c>
      <c r="E10212" s="77">
        <v>4</v>
      </c>
      <c r="F10212" s="78"/>
      <c r="G10212" s="79">
        <v>45079.623483796306</v>
      </c>
      <c r="H10212" s="77">
        <v>155</v>
      </c>
      <c r="I10212" s="76">
        <v>45079.965277777781</v>
      </c>
      <c r="J10212" s="78"/>
      <c r="K10212" s="80">
        <v>1</v>
      </c>
    </row>
    <row r="10213" spans="2:11" x14ac:dyDescent="0.3">
      <c r="B10213" s="75">
        <v>45280</v>
      </c>
      <c r="C10213" s="76">
        <v>45079</v>
      </c>
      <c r="D10213" s="77">
        <v>879</v>
      </c>
      <c r="E10213" s="77">
        <v>1</v>
      </c>
      <c r="F10213" s="78"/>
      <c r="G10213" s="79">
        <v>45079.636157407418</v>
      </c>
      <c r="H10213" s="77">
        <v>163</v>
      </c>
      <c r="I10213" s="76">
        <v>45079.965277777781</v>
      </c>
      <c r="J10213" s="78"/>
      <c r="K10213" s="80">
        <v>1</v>
      </c>
    </row>
    <row r="10214" spans="2:11" x14ac:dyDescent="0.3">
      <c r="B10214" s="75">
        <v>45281</v>
      </c>
      <c r="C10214" s="76">
        <v>45079</v>
      </c>
      <c r="D10214" s="77">
        <v>983</v>
      </c>
      <c r="E10214" s="77">
        <v>5</v>
      </c>
      <c r="F10214" s="78"/>
      <c r="G10214" s="79">
        <v>45079.6488425926</v>
      </c>
      <c r="H10214" s="77">
        <v>141</v>
      </c>
      <c r="I10214" s="76">
        <v>45079.965277777781</v>
      </c>
      <c r="J10214" s="78"/>
      <c r="K10214" s="80">
        <v>1</v>
      </c>
    </row>
    <row r="10215" spans="2:11" x14ac:dyDescent="0.3">
      <c r="B10215" s="75">
        <v>45282</v>
      </c>
      <c r="C10215" s="76">
        <v>45079</v>
      </c>
      <c r="D10215" s="77">
        <v>727</v>
      </c>
      <c r="E10215" s="77">
        <v>4</v>
      </c>
      <c r="F10215" s="78"/>
      <c r="G10215" s="79">
        <v>45079.66409722223</v>
      </c>
      <c r="H10215" s="77">
        <v>147</v>
      </c>
      <c r="I10215" s="76">
        <v>45079.965277777781</v>
      </c>
      <c r="J10215" s="78"/>
      <c r="K10215" s="80">
        <v>1</v>
      </c>
    </row>
    <row r="10216" spans="2:11" x14ac:dyDescent="0.3">
      <c r="B10216" s="75">
        <v>45283</v>
      </c>
      <c r="C10216" s="76">
        <v>45079</v>
      </c>
      <c r="D10216" s="77">
        <v>1253</v>
      </c>
      <c r="E10216" s="77">
        <v>3</v>
      </c>
      <c r="F10216" s="78"/>
      <c r="G10216" s="79">
        <v>45079.67537037038</v>
      </c>
      <c r="H10216" s="77">
        <v>179</v>
      </c>
      <c r="I10216" s="76">
        <v>45079.965277777781</v>
      </c>
      <c r="J10216" s="78"/>
      <c r="K10216" s="80">
        <v>1</v>
      </c>
    </row>
    <row r="10217" spans="2:11" x14ac:dyDescent="0.3">
      <c r="B10217" s="75">
        <v>45284</v>
      </c>
      <c r="C10217" s="76">
        <v>45079</v>
      </c>
      <c r="D10217" s="77">
        <v>263</v>
      </c>
      <c r="E10217" s="77">
        <v>4</v>
      </c>
      <c r="F10217" s="78"/>
      <c r="G10217" s="79">
        <v>45079.690381944456</v>
      </c>
      <c r="H10217" s="77">
        <v>148</v>
      </c>
      <c r="I10217" s="76">
        <v>45079.965277777781</v>
      </c>
      <c r="J10217" s="78"/>
      <c r="K10217" s="80">
        <v>1</v>
      </c>
    </row>
    <row r="10218" spans="2:11" x14ac:dyDescent="0.3">
      <c r="B10218" s="75">
        <v>45285</v>
      </c>
      <c r="C10218" s="76">
        <v>45079</v>
      </c>
      <c r="D10218" s="77">
        <v>1103</v>
      </c>
      <c r="E10218" s="77">
        <v>4</v>
      </c>
      <c r="F10218" s="78"/>
      <c r="G10218" s="79">
        <v>45079.702789351861</v>
      </c>
      <c r="H10218" s="77">
        <v>149</v>
      </c>
      <c r="I10218" s="76">
        <v>45079.965277777781</v>
      </c>
      <c r="J10218" s="78"/>
      <c r="K10218" s="80">
        <v>1</v>
      </c>
    </row>
    <row r="10219" spans="2:11" x14ac:dyDescent="0.3">
      <c r="B10219" s="75">
        <v>45286</v>
      </c>
      <c r="C10219" s="76">
        <v>45079</v>
      </c>
      <c r="D10219" s="77">
        <v>1157</v>
      </c>
      <c r="E10219" s="77">
        <v>2</v>
      </c>
      <c r="F10219" s="78"/>
      <c r="G10219" s="79">
        <v>45079.71033564816</v>
      </c>
      <c r="H10219" s="77">
        <v>161</v>
      </c>
      <c r="I10219" s="76">
        <v>45079.965277777781</v>
      </c>
      <c r="J10219" s="78"/>
      <c r="K10219" s="80">
        <v>1</v>
      </c>
    </row>
    <row r="10220" spans="2:11" x14ac:dyDescent="0.3">
      <c r="B10220" s="75">
        <v>45287</v>
      </c>
      <c r="C10220" s="76">
        <v>45079</v>
      </c>
      <c r="D10220" s="77">
        <v>479</v>
      </c>
      <c r="E10220" s="77">
        <v>5</v>
      </c>
      <c r="F10220" s="78"/>
      <c r="G10220" s="79">
        <v>45079.718125000014</v>
      </c>
      <c r="H10220" s="77">
        <v>145</v>
      </c>
      <c r="I10220" s="76">
        <v>45079.965277777781</v>
      </c>
      <c r="J10220" s="78"/>
      <c r="K10220" s="80">
        <v>1</v>
      </c>
    </row>
    <row r="10221" spans="2:11" x14ac:dyDescent="0.3">
      <c r="B10221" s="75">
        <v>45288</v>
      </c>
      <c r="C10221" s="76">
        <v>45079</v>
      </c>
      <c r="D10221" s="77">
        <v>579</v>
      </c>
      <c r="E10221" s="77">
        <v>1</v>
      </c>
      <c r="F10221" s="78"/>
      <c r="G10221" s="79">
        <v>45079.731979166681</v>
      </c>
      <c r="H10221" s="77">
        <v>155</v>
      </c>
      <c r="I10221" s="76">
        <v>45079.965277777781</v>
      </c>
      <c r="J10221" s="78"/>
      <c r="K10221" s="80">
        <v>1</v>
      </c>
    </row>
    <row r="10222" spans="2:11" x14ac:dyDescent="0.3">
      <c r="B10222" s="75">
        <v>45289</v>
      </c>
      <c r="C10222" s="76">
        <v>45079</v>
      </c>
      <c r="D10222" s="77">
        <v>259</v>
      </c>
      <c r="E10222" s="77">
        <v>1</v>
      </c>
      <c r="F10222" s="78"/>
      <c r="G10222" s="79">
        <v>45079.745428240756</v>
      </c>
      <c r="H10222" s="77">
        <v>160</v>
      </c>
      <c r="I10222" s="76">
        <v>45079.965277777781</v>
      </c>
      <c r="J10222" s="78"/>
      <c r="K10222" s="80">
        <v>1</v>
      </c>
    </row>
    <row r="10223" spans="2:11" x14ac:dyDescent="0.3">
      <c r="B10223" s="75">
        <v>45290</v>
      </c>
      <c r="C10223" s="76">
        <v>45079</v>
      </c>
      <c r="D10223" s="77">
        <v>824</v>
      </c>
      <c r="E10223" s="77">
        <v>4</v>
      </c>
      <c r="F10223" s="78"/>
      <c r="G10223" s="79">
        <v>45079.756481481498</v>
      </c>
      <c r="H10223" s="77">
        <v>177</v>
      </c>
      <c r="I10223" s="76">
        <v>45079.965277777781</v>
      </c>
      <c r="J10223" s="78"/>
      <c r="K10223" s="80">
        <v>1</v>
      </c>
    </row>
    <row r="10224" spans="2:11" x14ac:dyDescent="0.3">
      <c r="B10224" s="75">
        <v>45291</v>
      </c>
      <c r="C10224" s="76">
        <v>45079</v>
      </c>
      <c r="D10224" s="77">
        <v>1263</v>
      </c>
      <c r="E10224" s="77">
        <v>1</v>
      </c>
      <c r="F10224" s="78"/>
      <c r="G10224" s="79">
        <v>45079.769965277796</v>
      </c>
      <c r="H10224" s="77">
        <v>160</v>
      </c>
      <c r="I10224" s="76">
        <v>45079.965277777781</v>
      </c>
      <c r="J10224" s="78"/>
      <c r="K10224" s="80">
        <v>1</v>
      </c>
    </row>
    <row r="10225" spans="2:11" x14ac:dyDescent="0.3">
      <c r="B10225" s="75">
        <v>45292</v>
      </c>
      <c r="C10225" s="76">
        <v>45079</v>
      </c>
      <c r="D10225" s="77">
        <v>539</v>
      </c>
      <c r="E10225" s="77">
        <v>1</v>
      </c>
      <c r="F10225" s="78"/>
      <c r="G10225" s="79">
        <v>45079.78550925928</v>
      </c>
      <c r="H10225" s="77">
        <v>143</v>
      </c>
      <c r="I10225" s="76">
        <v>45079.965277777781</v>
      </c>
      <c r="J10225" s="78"/>
      <c r="K10225" s="80">
        <v>1</v>
      </c>
    </row>
    <row r="10226" spans="2:11" x14ac:dyDescent="0.3">
      <c r="B10226" s="75">
        <v>45293</v>
      </c>
      <c r="C10226" s="76">
        <v>45079</v>
      </c>
      <c r="D10226" s="77">
        <v>505</v>
      </c>
      <c r="E10226" s="77">
        <v>4</v>
      </c>
      <c r="F10226" s="78"/>
      <c r="G10226" s="79">
        <v>45079.800370370394</v>
      </c>
      <c r="H10226" s="77">
        <v>163</v>
      </c>
      <c r="I10226" s="76">
        <v>45079.965277777781</v>
      </c>
      <c r="J10226" s="78"/>
      <c r="K10226" s="80">
        <v>1</v>
      </c>
    </row>
    <row r="10227" spans="2:11" x14ac:dyDescent="0.3">
      <c r="B10227" s="75">
        <v>45294</v>
      </c>
      <c r="C10227" s="76">
        <v>45079</v>
      </c>
      <c r="D10227" s="77">
        <v>670</v>
      </c>
      <c r="E10227" s="77">
        <v>6</v>
      </c>
      <c r="F10227" s="78"/>
      <c r="G10227" s="79">
        <v>45079.811018518543</v>
      </c>
      <c r="H10227" s="77">
        <v>162</v>
      </c>
      <c r="I10227" s="76">
        <v>45079.965277777781</v>
      </c>
      <c r="J10227" s="78"/>
      <c r="K10227" s="80">
        <v>1</v>
      </c>
    </row>
    <row r="10228" spans="2:11" x14ac:dyDescent="0.3">
      <c r="B10228" s="75">
        <v>45295</v>
      </c>
      <c r="C10228" s="76">
        <v>45079</v>
      </c>
      <c r="D10228" s="77">
        <v>24</v>
      </c>
      <c r="E10228" s="77">
        <v>6</v>
      </c>
      <c r="F10228" s="78"/>
      <c r="G10228" s="79">
        <v>45079.826134259281</v>
      </c>
      <c r="H10228" s="77">
        <v>176</v>
      </c>
      <c r="I10228" s="76">
        <v>45079.965277777781</v>
      </c>
      <c r="J10228" s="78"/>
      <c r="K10228" s="80">
        <v>1</v>
      </c>
    </row>
    <row r="10229" spans="2:11" x14ac:dyDescent="0.3">
      <c r="B10229" s="75">
        <v>45296</v>
      </c>
      <c r="C10229" s="76">
        <v>45079</v>
      </c>
      <c r="D10229" s="77">
        <v>886</v>
      </c>
      <c r="E10229" s="77">
        <v>5</v>
      </c>
      <c r="F10229" s="78"/>
      <c r="G10229" s="79">
        <v>45079.833854166689</v>
      </c>
      <c r="H10229" s="77">
        <v>144</v>
      </c>
      <c r="I10229" s="76">
        <v>45079.965277777781</v>
      </c>
      <c r="J10229" s="78"/>
      <c r="K10229" s="80">
        <v>1</v>
      </c>
    </row>
    <row r="10230" spans="2:11" x14ac:dyDescent="0.3">
      <c r="B10230" s="75">
        <v>45297</v>
      </c>
      <c r="C10230" s="76">
        <v>45079</v>
      </c>
      <c r="D10230" s="77">
        <v>382</v>
      </c>
      <c r="E10230" s="77">
        <v>4</v>
      </c>
      <c r="F10230" s="78"/>
      <c r="G10230" s="79">
        <v>45079.843541666691</v>
      </c>
      <c r="H10230" s="77">
        <v>172</v>
      </c>
      <c r="I10230" s="76">
        <v>45079.965277777781</v>
      </c>
      <c r="J10230" s="78"/>
      <c r="K10230" s="80">
        <v>1</v>
      </c>
    </row>
    <row r="10231" spans="2:11" x14ac:dyDescent="0.3">
      <c r="B10231" s="75">
        <v>45298</v>
      </c>
      <c r="C10231" s="76">
        <v>45079</v>
      </c>
      <c r="D10231" s="77">
        <v>605</v>
      </c>
      <c r="E10231" s="77">
        <v>6</v>
      </c>
      <c r="F10231" s="78"/>
      <c r="G10231" s="79">
        <v>45079.858703703729</v>
      </c>
      <c r="H10231" s="77">
        <v>178</v>
      </c>
      <c r="I10231" s="76">
        <v>45079.965277777781</v>
      </c>
      <c r="J10231" s="78"/>
      <c r="K10231" s="80">
        <v>1</v>
      </c>
    </row>
    <row r="10232" spans="2:11" x14ac:dyDescent="0.3">
      <c r="B10232" s="75">
        <v>45299</v>
      </c>
      <c r="C10232" s="76">
        <v>45079</v>
      </c>
      <c r="D10232" s="77">
        <v>467</v>
      </c>
      <c r="E10232" s="77">
        <v>5</v>
      </c>
      <c r="F10232" s="78"/>
      <c r="G10232" s="79">
        <v>45079.870046296324</v>
      </c>
      <c r="H10232" s="77">
        <v>163</v>
      </c>
      <c r="I10232" s="76">
        <v>45079.965277777781</v>
      </c>
      <c r="J10232" s="78"/>
      <c r="K10232" s="80">
        <v>1</v>
      </c>
    </row>
    <row r="10233" spans="2:11" x14ac:dyDescent="0.3">
      <c r="B10233" s="75">
        <v>45300</v>
      </c>
      <c r="C10233" s="76">
        <v>45079</v>
      </c>
      <c r="D10233" s="77">
        <v>806</v>
      </c>
      <c r="E10233" s="77">
        <v>5</v>
      </c>
      <c r="F10233" s="78"/>
      <c r="G10233" s="79">
        <v>45079.880138888919</v>
      </c>
      <c r="H10233" s="77">
        <v>157</v>
      </c>
      <c r="I10233" s="76">
        <v>45079.965277777781</v>
      </c>
      <c r="J10233" s="78"/>
      <c r="K10233" s="80">
        <v>1</v>
      </c>
    </row>
    <row r="10234" spans="2:11" x14ac:dyDescent="0.3">
      <c r="B10234" s="75">
        <v>45301</v>
      </c>
      <c r="C10234" s="76">
        <v>45079</v>
      </c>
      <c r="D10234" s="77">
        <v>388</v>
      </c>
      <c r="E10234" s="77">
        <v>4</v>
      </c>
      <c r="F10234" s="78"/>
      <c r="G10234" s="79">
        <v>45079.888240740773</v>
      </c>
      <c r="H10234" s="77">
        <v>177</v>
      </c>
      <c r="I10234" s="76">
        <v>45079.965277777781</v>
      </c>
      <c r="J10234" s="78"/>
      <c r="K10234" s="80">
        <v>1</v>
      </c>
    </row>
    <row r="10235" spans="2:11" x14ac:dyDescent="0.3">
      <c r="B10235" s="75">
        <v>45302</v>
      </c>
      <c r="C10235" s="76">
        <v>45079</v>
      </c>
      <c r="D10235" s="77">
        <v>311</v>
      </c>
      <c r="E10235" s="77">
        <v>4</v>
      </c>
      <c r="F10235" s="78"/>
      <c r="G10235" s="79">
        <v>45079.897314814843</v>
      </c>
      <c r="H10235" s="77">
        <v>147</v>
      </c>
      <c r="I10235" s="76">
        <v>45079.965277777781</v>
      </c>
      <c r="J10235" s="78"/>
      <c r="K10235" s="80">
        <v>1</v>
      </c>
    </row>
    <row r="10236" spans="2:11" x14ac:dyDescent="0.3">
      <c r="B10236" s="75">
        <v>45303</v>
      </c>
      <c r="C10236" s="76">
        <v>45079</v>
      </c>
      <c r="D10236" s="77">
        <v>200</v>
      </c>
      <c r="E10236" s="77">
        <v>4</v>
      </c>
      <c r="F10236" s="78"/>
      <c r="G10236" s="79">
        <v>45079.907152777807</v>
      </c>
      <c r="H10236" s="77">
        <v>175</v>
      </c>
      <c r="I10236" s="76">
        <v>45079.965277777781</v>
      </c>
      <c r="J10236" s="78"/>
      <c r="K10236" s="80">
        <v>1</v>
      </c>
    </row>
    <row r="10237" spans="2:11" x14ac:dyDescent="0.3">
      <c r="B10237" s="75">
        <v>45304</v>
      </c>
      <c r="C10237" s="76">
        <v>45079</v>
      </c>
      <c r="D10237" s="77">
        <v>330</v>
      </c>
      <c r="E10237" s="77">
        <v>4</v>
      </c>
      <c r="F10237" s="78"/>
      <c r="G10237" s="79">
        <v>45079.920613425958</v>
      </c>
      <c r="H10237" s="77">
        <v>153</v>
      </c>
      <c r="I10237" s="76">
        <v>45079.965277777781</v>
      </c>
      <c r="J10237" s="78"/>
      <c r="K10237" s="80">
        <v>1</v>
      </c>
    </row>
    <row r="10238" spans="2:11" x14ac:dyDescent="0.3">
      <c r="B10238" s="75">
        <v>45305</v>
      </c>
      <c r="C10238" s="76">
        <v>45082</v>
      </c>
      <c r="D10238" s="77">
        <v>1153</v>
      </c>
      <c r="E10238" s="77">
        <v>5</v>
      </c>
      <c r="F10238" s="78"/>
      <c r="G10238" s="79">
        <v>45082.333333333336</v>
      </c>
      <c r="H10238" s="77">
        <v>151</v>
      </c>
      <c r="I10238" s="76">
        <v>45082.974999999999</v>
      </c>
      <c r="J10238" s="78"/>
      <c r="K10238" s="80">
        <v>1</v>
      </c>
    </row>
    <row r="10239" spans="2:11" x14ac:dyDescent="0.3">
      <c r="B10239" s="75">
        <v>45306</v>
      </c>
      <c r="C10239" s="76">
        <v>45082</v>
      </c>
      <c r="D10239" s="77">
        <v>1068</v>
      </c>
      <c r="E10239" s="77">
        <v>6</v>
      </c>
      <c r="F10239" s="78"/>
      <c r="G10239" s="79">
        <v>45082.344224537039</v>
      </c>
      <c r="H10239" s="77">
        <v>166</v>
      </c>
      <c r="I10239" s="76">
        <v>45082.974999999999</v>
      </c>
      <c r="J10239" s="78"/>
      <c r="K10239" s="80">
        <v>1</v>
      </c>
    </row>
    <row r="10240" spans="2:11" x14ac:dyDescent="0.3">
      <c r="B10240" s="75">
        <v>45307</v>
      </c>
      <c r="C10240" s="76">
        <v>45082</v>
      </c>
      <c r="D10240" s="77">
        <v>405</v>
      </c>
      <c r="E10240" s="77">
        <v>2</v>
      </c>
      <c r="F10240" s="78"/>
      <c r="G10240" s="79">
        <v>45082.35396990741</v>
      </c>
      <c r="H10240" s="77">
        <v>140</v>
      </c>
      <c r="I10240" s="76">
        <v>45082.974999999999</v>
      </c>
      <c r="J10240" s="78"/>
      <c r="K10240" s="80">
        <v>1</v>
      </c>
    </row>
    <row r="10241" spans="2:11" x14ac:dyDescent="0.3">
      <c r="B10241" s="75">
        <v>45308</v>
      </c>
      <c r="C10241" s="76">
        <v>45082</v>
      </c>
      <c r="D10241" s="77">
        <v>271</v>
      </c>
      <c r="E10241" s="77">
        <v>6</v>
      </c>
      <c r="F10241" s="78"/>
      <c r="G10241" s="79">
        <v>45082.369363425925</v>
      </c>
      <c r="H10241" s="77">
        <v>165</v>
      </c>
      <c r="I10241" s="76">
        <v>45082.974999999999</v>
      </c>
      <c r="J10241" s="78"/>
      <c r="K10241" s="80">
        <v>1</v>
      </c>
    </row>
    <row r="10242" spans="2:11" x14ac:dyDescent="0.3">
      <c r="B10242" s="75">
        <v>45309</v>
      </c>
      <c r="C10242" s="76">
        <v>45082</v>
      </c>
      <c r="D10242" s="77">
        <v>712</v>
      </c>
      <c r="E10242" s="77">
        <v>2</v>
      </c>
      <c r="F10242" s="78"/>
      <c r="G10242" s="79">
        <v>45082.385127314818</v>
      </c>
      <c r="H10242" s="77">
        <v>167</v>
      </c>
      <c r="I10242" s="76">
        <v>45082.974999999999</v>
      </c>
      <c r="J10242" s="78"/>
      <c r="K10242" s="80">
        <v>1</v>
      </c>
    </row>
    <row r="10243" spans="2:11" x14ac:dyDescent="0.3">
      <c r="B10243" s="75">
        <v>45310</v>
      </c>
      <c r="C10243" s="76">
        <v>45082</v>
      </c>
      <c r="D10243" s="77">
        <v>760</v>
      </c>
      <c r="E10243" s="77">
        <v>1</v>
      </c>
      <c r="F10243" s="78"/>
      <c r="G10243" s="79">
        <v>45082.400787037041</v>
      </c>
      <c r="H10243" s="77">
        <v>148</v>
      </c>
      <c r="I10243" s="76">
        <v>45082.974999999999</v>
      </c>
      <c r="J10243" s="78"/>
      <c r="K10243" s="80">
        <v>1</v>
      </c>
    </row>
    <row r="10244" spans="2:11" x14ac:dyDescent="0.3">
      <c r="B10244" s="75">
        <v>45311</v>
      </c>
      <c r="C10244" s="76">
        <v>45082</v>
      </c>
      <c r="D10244" s="77">
        <v>850</v>
      </c>
      <c r="E10244" s="77">
        <v>3</v>
      </c>
      <c r="F10244" s="78"/>
      <c r="G10244" s="79">
        <v>45082.415682870371</v>
      </c>
      <c r="H10244" s="77">
        <v>164</v>
      </c>
      <c r="I10244" s="76">
        <v>45082.974999999999</v>
      </c>
      <c r="J10244" s="78"/>
      <c r="K10244" s="80">
        <v>1</v>
      </c>
    </row>
    <row r="10245" spans="2:11" x14ac:dyDescent="0.3">
      <c r="B10245" s="75">
        <v>45312</v>
      </c>
      <c r="C10245" s="76">
        <v>45082</v>
      </c>
      <c r="D10245" s="77">
        <v>1129</v>
      </c>
      <c r="E10245" s="77">
        <v>4</v>
      </c>
      <c r="F10245" s="78"/>
      <c r="G10245" s="79">
        <v>45082.427650462967</v>
      </c>
      <c r="H10245" s="77">
        <v>156</v>
      </c>
      <c r="I10245" s="76">
        <v>45082.974999999999</v>
      </c>
      <c r="J10245" s="78"/>
      <c r="K10245" s="80">
        <v>1</v>
      </c>
    </row>
    <row r="10246" spans="2:11" x14ac:dyDescent="0.3">
      <c r="B10246" s="75">
        <v>45313</v>
      </c>
      <c r="C10246" s="76">
        <v>45082</v>
      </c>
      <c r="D10246" s="77">
        <v>23</v>
      </c>
      <c r="E10246" s="77">
        <v>5</v>
      </c>
      <c r="F10246" s="78"/>
      <c r="G10246" s="79">
        <v>45082.442384259266</v>
      </c>
      <c r="H10246" s="77">
        <v>174</v>
      </c>
      <c r="I10246" s="76">
        <v>45082.974999999999</v>
      </c>
      <c r="J10246" s="78"/>
      <c r="K10246" s="80">
        <v>1</v>
      </c>
    </row>
    <row r="10247" spans="2:11" x14ac:dyDescent="0.3">
      <c r="B10247" s="75">
        <v>45314</v>
      </c>
      <c r="C10247" s="76">
        <v>45082</v>
      </c>
      <c r="D10247" s="77">
        <v>1139</v>
      </c>
      <c r="E10247" s="77">
        <v>4</v>
      </c>
      <c r="F10247" s="78"/>
      <c r="G10247" s="79">
        <v>45082.449988425935</v>
      </c>
      <c r="H10247" s="77">
        <v>153</v>
      </c>
      <c r="I10247" s="76">
        <v>45082.974999999999</v>
      </c>
      <c r="J10247" s="78"/>
      <c r="K10247" s="80">
        <v>1</v>
      </c>
    </row>
    <row r="10248" spans="2:11" x14ac:dyDescent="0.3">
      <c r="B10248" s="75">
        <v>45315</v>
      </c>
      <c r="C10248" s="76">
        <v>45082</v>
      </c>
      <c r="D10248" s="77">
        <v>219</v>
      </c>
      <c r="E10248" s="77">
        <v>4</v>
      </c>
      <c r="F10248" s="78"/>
      <c r="G10248" s="79">
        <v>45082.462048611123</v>
      </c>
      <c r="H10248" s="77">
        <v>158</v>
      </c>
      <c r="I10248" s="76">
        <v>45082.974999999999</v>
      </c>
      <c r="J10248" s="78"/>
      <c r="K10248" s="80">
        <v>1</v>
      </c>
    </row>
    <row r="10249" spans="2:11" x14ac:dyDescent="0.3">
      <c r="B10249" s="75">
        <v>45316</v>
      </c>
      <c r="C10249" s="76">
        <v>45082</v>
      </c>
      <c r="D10249" s="77">
        <v>334</v>
      </c>
      <c r="E10249" s="77">
        <v>1</v>
      </c>
      <c r="F10249" s="78"/>
      <c r="G10249" s="79">
        <v>45082.472361111126</v>
      </c>
      <c r="H10249" s="77">
        <v>153</v>
      </c>
      <c r="I10249" s="76">
        <v>45082.974999999999</v>
      </c>
      <c r="J10249" s="78"/>
      <c r="K10249" s="80">
        <v>1</v>
      </c>
    </row>
    <row r="10250" spans="2:11" x14ac:dyDescent="0.3">
      <c r="B10250" s="75">
        <v>45317</v>
      </c>
      <c r="C10250" s="76">
        <v>45082</v>
      </c>
      <c r="D10250" s="77">
        <v>633</v>
      </c>
      <c r="E10250" s="77">
        <v>4</v>
      </c>
      <c r="F10250" s="78"/>
      <c r="G10250" s="79">
        <v>45082.482303240758</v>
      </c>
      <c r="H10250" s="77">
        <v>170</v>
      </c>
      <c r="I10250" s="76">
        <v>45082.974999999999</v>
      </c>
      <c r="J10250" s="78"/>
      <c r="K10250" s="80">
        <v>1</v>
      </c>
    </row>
    <row r="10251" spans="2:11" x14ac:dyDescent="0.3">
      <c r="B10251" s="75">
        <v>45318</v>
      </c>
      <c r="C10251" s="76">
        <v>45082</v>
      </c>
      <c r="D10251" s="77">
        <v>1054</v>
      </c>
      <c r="E10251" s="77">
        <v>2</v>
      </c>
      <c r="F10251" s="78"/>
      <c r="G10251" s="79">
        <v>45082.497500000019</v>
      </c>
      <c r="H10251" s="77">
        <v>151</v>
      </c>
      <c r="I10251" s="76">
        <v>45082.974999999999</v>
      </c>
      <c r="J10251" s="78"/>
      <c r="K10251" s="80">
        <v>1</v>
      </c>
    </row>
    <row r="10252" spans="2:11" x14ac:dyDescent="0.3">
      <c r="B10252" s="75">
        <v>45319</v>
      </c>
      <c r="C10252" s="76">
        <v>45082</v>
      </c>
      <c r="D10252" s="77">
        <v>143</v>
      </c>
      <c r="E10252" s="77">
        <v>6</v>
      </c>
      <c r="F10252" s="78"/>
      <c r="G10252" s="79">
        <v>45082.512800925942</v>
      </c>
      <c r="H10252" s="77">
        <v>145</v>
      </c>
      <c r="I10252" s="76">
        <v>45082.974999999999</v>
      </c>
      <c r="J10252" s="78"/>
      <c r="K10252" s="80">
        <v>1</v>
      </c>
    </row>
    <row r="10253" spans="2:11" x14ac:dyDescent="0.3">
      <c r="B10253" s="75">
        <v>45320</v>
      </c>
      <c r="C10253" s="76">
        <v>45082</v>
      </c>
      <c r="D10253" s="77">
        <v>1301</v>
      </c>
      <c r="E10253" s="77">
        <v>6</v>
      </c>
      <c r="F10253" s="78"/>
      <c r="G10253" s="79">
        <v>45082.521423611128</v>
      </c>
      <c r="H10253" s="77">
        <v>175</v>
      </c>
      <c r="I10253" s="76">
        <v>45082.974999999999</v>
      </c>
      <c r="J10253" s="78"/>
      <c r="K10253" s="80">
        <v>1</v>
      </c>
    </row>
    <row r="10254" spans="2:11" x14ac:dyDescent="0.3">
      <c r="B10254" s="75">
        <v>45321</v>
      </c>
      <c r="C10254" s="76">
        <v>45082</v>
      </c>
      <c r="D10254" s="77">
        <v>18</v>
      </c>
      <c r="E10254" s="77">
        <v>1</v>
      </c>
      <c r="F10254" s="78"/>
      <c r="G10254" s="79">
        <v>45082.529930555575</v>
      </c>
      <c r="H10254" s="77">
        <v>156</v>
      </c>
      <c r="I10254" s="76">
        <v>45082.974999999999</v>
      </c>
      <c r="J10254" s="78"/>
      <c r="K10254" s="80">
        <v>1</v>
      </c>
    </row>
    <row r="10255" spans="2:11" x14ac:dyDescent="0.3">
      <c r="B10255" s="75">
        <v>45322</v>
      </c>
      <c r="C10255" s="76">
        <v>45082</v>
      </c>
      <c r="D10255" s="77">
        <v>1235</v>
      </c>
      <c r="E10255" s="77">
        <v>3</v>
      </c>
      <c r="F10255" s="78"/>
      <c r="G10255" s="79">
        <v>45082.542662037056</v>
      </c>
      <c r="H10255" s="77">
        <v>153</v>
      </c>
      <c r="I10255" s="76">
        <v>45082.974999999999</v>
      </c>
      <c r="J10255" s="78"/>
      <c r="K10255" s="80">
        <v>1</v>
      </c>
    </row>
    <row r="10256" spans="2:11" x14ac:dyDescent="0.3">
      <c r="B10256" s="75">
        <v>45323</v>
      </c>
      <c r="C10256" s="76">
        <v>45082</v>
      </c>
      <c r="D10256" s="77">
        <v>1028</v>
      </c>
      <c r="E10256" s="77">
        <v>3</v>
      </c>
      <c r="F10256" s="78"/>
      <c r="G10256" s="79">
        <v>45082.553229166682</v>
      </c>
      <c r="H10256" s="77">
        <v>153</v>
      </c>
      <c r="I10256" s="76">
        <v>45082.974999999999</v>
      </c>
      <c r="J10256" s="78"/>
      <c r="K10256" s="80">
        <v>1</v>
      </c>
    </row>
    <row r="10257" spans="2:11" x14ac:dyDescent="0.3">
      <c r="B10257" s="75">
        <v>45324</v>
      </c>
      <c r="C10257" s="76">
        <v>45082</v>
      </c>
      <c r="D10257" s="77">
        <v>1024</v>
      </c>
      <c r="E10257" s="77">
        <v>5</v>
      </c>
      <c r="F10257" s="78"/>
      <c r="G10257" s="79">
        <v>45082.561979166683</v>
      </c>
      <c r="H10257" s="77">
        <v>157</v>
      </c>
      <c r="I10257" s="76">
        <v>45082.974999999999</v>
      </c>
      <c r="J10257" s="78"/>
      <c r="K10257" s="80">
        <v>1</v>
      </c>
    </row>
    <row r="10258" spans="2:11" x14ac:dyDescent="0.3">
      <c r="B10258" s="75">
        <v>45325</v>
      </c>
      <c r="C10258" s="76">
        <v>45082</v>
      </c>
      <c r="D10258" s="77">
        <v>529</v>
      </c>
      <c r="E10258" s="77">
        <v>6</v>
      </c>
      <c r="F10258" s="78"/>
      <c r="G10258" s="79">
        <v>45082.575590277796</v>
      </c>
      <c r="H10258" s="77">
        <v>178</v>
      </c>
      <c r="I10258" s="76">
        <v>45082.974999999999</v>
      </c>
      <c r="J10258" s="78"/>
      <c r="K10258" s="80">
        <v>1</v>
      </c>
    </row>
    <row r="10259" spans="2:11" x14ac:dyDescent="0.3">
      <c r="B10259" s="75">
        <v>45326</v>
      </c>
      <c r="C10259" s="76">
        <v>45082</v>
      </c>
      <c r="D10259" s="77">
        <v>444</v>
      </c>
      <c r="E10259" s="77">
        <v>6</v>
      </c>
      <c r="F10259" s="78"/>
      <c r="G10259" s="79">
        <v>45082.585324074091</v>
      </c>
      <c r="H10259" s="77">
        <v>148</v>
      </c>
      <c r="I10259" s="76">
        <v>45082.974999999999</v>
      </c>
      <c r="J10259" s="78"/>
      <c r="K10259" s="80">
        <v>1</v>
      </c>
    </row>
    <row r="10260" spans="2:11" x14ac:dyDescent="0.3">
      <c r="B10260" s="75">
        <v>45327</v>
      </c>
      <c r="C10260" s="76">
        <v>45082</v>
      </c>
      <c r="D10260" s="77">
        <v>1288</v>
      </c>
      <c r="E10260" s="77">
        <v>3</v>
      </c>
      <c r="F10260" s="78"/>
      <c r="G10260" s="79">
        <v>45082.594363425946</v>
      </c>
      <c r="H10260" s="77">
        <v>141</v>
      </c>
      <c r="I10260" s="76">
        <v>45082.974999999999</v>
      </c>
      <c r="J10260" s="78"/>
      <c r="K10260" s="80">
        <v>1</v>
      </c>
    </row>
    <row r="10261" spans="2:11" x14ac:dyDescent="0.3">
      <c r="B10261" s="75">
        <v>45328</v>
      </c>
      <c r="C10261" s="76">
        <v>45082</v>
      </c>
      <c r="D10261" s="77">
        <v>1183</v>
      </c>
      <c r="E10261" s="77">
        <v>5</v>
      </c>
      <c r="F10261" s="78"/>
      <c r="G10261" s="79">
        <v>45082.604062500017</v>
      </c>
      <c r="H10261" s="77">
        <v>156</v>
      </c>
      <c r="I10261" s="76">
        <v>45082.974999999999</v>
      </c>
      <c r="J10261" s="78"/>
      <c r="K10261" s="80">
        <v>1</v>
      </c>
    </row>
    <row r="10262" spans="2:11" x14ac:dyDescent="0.3">
      <c r="B10262" s="75">
        <v>45329</v>
      </c>
      <c r="C10262" s="76">
        <v>45082</v>
      </c>
      <c r="D10262" s="77">
        <v>321</v>
      </c>
      <c r="E10262" s="77">
        <v>1</v>
      </c>
      <c r="F10262" s="78"/>
      <c r="G10262" s="79">
        <v>45082.61285879631</v>
      </c>
      <c r="H10262" s="77">
        <v>168</v>
      </c>
      <c r="I10262" s="76">
        <v>45082.974999999999</v>
      </c>
      <c r="J10262" s="78"/>
      <c r="K10262" s="80">
        <v>1</v>
      </c>
    </row>
    <row r="10263" spans="2:11" x14ac:dyDescent="0.3">
      <c r="B10263" s="75">
        <v>45330</v>
      </c>
      <c r="C10263" s="76">
        <v>45082</v>
      </c>
      <c r="D10263" s="77">
        <v>427</v>
      </c>
      <c r="E10263" s="77">
        <v>5</v>
      </c>
      <c r="F10263" s="78"/>
      <c r="G10263" s="79">
        <v>45082.621145833349</v>
      </c>
      <c r="H10263" s="77">
        <v>167</v>
      </c>
      <c r="I10263" s="76">
        <v>45082.974999999999</v>
      </c>
      <c r="J10263" s="78"/>
      <c r="K10263" s="80">
        <v>1</v>
      </c>
    </row>
    <row r="10264" spans="2:11" x14ac:dyDescent="0.3">
      <c r="B10264" s="75">
        <v>45331</v>
      </c>
      <c r="C10264" s="76">
        <v>45082</v>
      </c>
      <c r="D10264" s="77">
        <v>1144</v>
      </c>
      <c r="E10264" s="77">
        <v>1</v>
      </c>
      <c r="F10264" s="78"/>
      <c r="G10264" s="79">
        <v>45082.632951388907</v>
      </c>
      <c r="H10264" s="77">
        <v>171</v>
      </c>
      <c r="I10264" s="76">
        <v>45082.974999999999</v>
      </c>
      <c r="J10264" s="78"/>
      <c r="K10264" s="80">
        <v>1</v>
      </c>
    </row>
    <row r="10265" spans="2:11" x14ac:dyDescent="0.3">
      <c r="B10265" s="75">
        <v>45332</v>
      </c>
      <c r="C10265" s="76">
        <v>45082</v>
      </c>
      <c r="D10265" s="77">
        <v>1307</v>
      </c>
      <c r="E10265" s="77">
        <v>4</v>
      </c>
      <c r="F10265" s="78"/>
      <c r="G10265" s="79">
        <v>45082.647187500021</v>
      </c>
      <c r="H10265" s="77">
        <v>154</v>
      </c>
      <c r="I10265" s="76">
        <v>45082.974999999999</v>
      </c>
      <c r="J10265" s="78"/>
      <c r="K10265" s="80">
        <v>1</v>
      </c>
    </row>
    <row r="10266" spans="2:11" x14ac:dyDescent="0.3">
      <c r="B10266" s="75">
        <v>45333</v>
      </c>
      <c r="C10266" s="76">
        <v>45082</v>
      </c>
      <c r="D10266" s="77">
        <v>169</v>
      </c>
      <c r="E10266" s="77">
        <v>2</v>
      </c>
      <c r="F10266" s="78"/>
      <c r="G10266" s="79">
        <v>45082.661030092611</v>
      </c>
      <c r="H10266" s="77">
        <v>171</v>
      </c>
      <c r="I10266" s="76">
        <v>45082.974999999999</v>
      </c>
      <c r="J10266" s="78"/>
      <c r="K10266" s="80">
        <v>1</v>
      </c>
    </row>
    <row r="10267" spans="2:11" x14ac:dyDescent="0.3">
      <c r="B10267" s="75">
        <v>45334</v>
      </c>
      <c r="C10267" s="76">
        <v>45082</v>
      </c>
      <c r="D10267" s="77">
        <v>1357</v>
      </c>
      <c r="E10267" s="77">
        <v>1</v>
      </c>
      <c r="F10267" s="78"/>
      <c r="G10267" s="79">
        <v>45082.673599537055</v>
      </c>
      <c r="H10267" s="77">
        <v>161</v>
      </c>
      <c r="I10267" s="76">
        <v>45082.974999999999</v>
      </c>
      <c r="J10267" s="78"/>
      <c r="K10267" s="80">
        <v>1</v>
      </c>
    </row>
    <row r="10268" spans="2:11" x14ac:dyDescent="0.3">
      <c r="B10268" s="75">
        <v>45335</v>
      </c>
      <c r="C10268" s="76">
        <v>45082</v>
      </c>
      <c r="D10268" s="77">
        <v>1155</v>
      </c>
      <c r="E10268" s="77">
        <v>2</v>
      </c>
      <c r="F10268" s="78"/>
      <c r="G10268" s="79">
        <v>45082.6883564815</v>
      </c>
      <c r="H10268" s="77">
        <v>151</v>
      </c>
      <c r="I10268" s="76">
        <v>45082.974999999999</v>
      </c>
      <c r="J10268" s="78"/>
      <c r="K10268" s="80">
        <v>1</v>
      </c>
    </row>
    <row r="10269" spans="2:11" x14ac:dyDescent="0.3">
      <c r="B10269" s="75">
        <v>45336</v>
      </c>
      <c r="C10269" s="76">
        <v>45082</v>
      </c>
      <c r="D10269" s="77">
        <v>723</v>
      </c>
      <c r="E10269" s="77">
        <v>1</v>
      </c>
      <c r="F10269" s="78"/>
      <c r="G10269" s="79">
        <v>45082.697835648163</v>
      </c>
      <c r="H10269" s="77">
        <v>165</v>
      </c>
      <c r="I10269" s="76">
        <v>45082.974999999999</v>
      </c>
      <c r="J10269" s="78"/>
      <c r="K10269" s="80">
        <v>1</v>
      </c>
    </row>
    <row r="10270" spans="2:11" x14ac:dyDescent="0.3">
      <c r="B10270" s="75">
        <v>45337</v>
      </c>
      <c r="C10270" s="76">
        <v>45082</v>
      </c>
      <c r="D10270" s="77">
        <v>751</v>
      </c>
      <c r="E10270" s="77">
        <v>3</v>
      </c>
      <c r="F10270" s="78"/>
      <c r="G10270" s="79">
        <v>45082.711689814831</v>
      </c>
      <c r="H10270" s="77">
        <v>164</v>
      </c>
      <c r="I10270" s="76">
        <v>45082.974999999999</v>
      </c>
      <c r="J10270" s="78"/>
      <c r="K10270" s="80">
        <v>1</v>
      </c>
    </row>
    <row r="10271" spans="2:11" x14ac:dyDescent="0.3">
      <c r="B10271" s="75">
        <v>45338</v>
      </c>
      <c r="C10271" s="76">
        <v>45082</v>
      </c>
      <c r="D10271" s="77">
        <v>447</v>
      </c>
      <c r="E10271" s="77">
        <v>4</v>
      </c>
      <c r="F10271" s="78"/>
      <c r="G10271" s="79">
        <v>45082.720543981501</v>
      </c>
      <c r="H10271" s="77">
        <v>160</v>
      </c>
      <c r="I10271" s="76">
        <v>45082.974999999999</v>
      </c>
      <c r="J10271" s="78"/>
      <c r="K10271" s="80">
        <v>1</v>
      </c>
    </row>
    <row r="10272" spans="2:11" x14ac:dyDescent="0.3">
      <c r="B10272" s="75">
        <v>45339</v>
      </c>
      <c r="C10272" s="76">
        <v>45082</v>
      </c>
      <c r="D10272" s="77">
        <v>1096</v>
      </c>
      <c r="E10272" s="77">
        <v>1</v>
      </c>
      <c r="F10272" s="78"/>
      <c r="G10272" s="79">
        <v>45082.729201388909</v>
      </c>
      <c r="H10272" s="77">
        <v>149</v>
      </c>
      <c r="I10272" s="76">
        <v>45082.974999999999</v>
      </c>
      <c r="J10272" s="78"/>
      <c r="K10272" s="80">
        <v>1</v>
      </c>
    </row>
    <row r="10273" spans="2:11" x14ac:dyDescent="0.3">
      <c r="B10273" s="75">
        <v>45340</v>
      </c>
      <c r="C10273" s="76">
        <v>45082</v>
      </c>
      <c r="D10273" s="77">
        <v>875</v>
      </c>
      <c r="E10273" s="77">
        <v>4</v>
      </c>
      <c r="F10273" s="78"/>
      <c r="G10273" s="79">
        <v>45082.74471064817</v>
      </c>
      <c r="H10273" s="77">
        <v>144</v>
      </c>
      <c r="I10273" s="76">
        <v>45082.974999999999</v>
      </c>
      <c r="J10273" s="78"/>
      <c r="K10273" s="80">
        <v>1</v>
      </c>
    </row>
    <row r="10274" spans="2:11" x14ac:dyDescent="0.3">
      <c r="B10274" s="75">
        <v>45341</v>
      </c>
      <c r="C10274" s="76">
        <v>45082</v>
      </c>
      <c r="D10274" s="77">
        <v>305</v>
      </c>
      <c r="E10274" s="77">
        <v>3</v>
      </c>
      <c r="F10274" s="78"/>
      <c r="G10274" s="79">
        <v>45082.755509259281</v>
      </c>
      <c r="H10274" s="77">
        <v>142</v>
      </c>
      <c r="I10274" s="76">
        <v>45082.974999999999</v>
      </c>
      <c r="J10274" s="78"/>
      <c r="K10274" s="80">
        <v>1</v>
      </c>
    </row>
    <row r="10275" spans="2:11" x14ac:dyDescent="0.3">
      <c r="B10275" s="75">
        <v>45342</v>
      </c>
      <c r="C10275" s="76">
        <v>45082</v>
      </c>
      <c r="D10275" s="77">
        <v>782</v>
      </c>
      <c r="E10275" s="77">
        <v>6</v>
      </c>
      <c r="F10275" s="78"/>
      <c r="G10275" s="79">
        <v>45082.770370370396</v>
      </c>
      <c r="H10275" s="77">
        <v>179</v>
      </c>
      <c r="I10275" s="76">
        <v>45082.974999999999</v>
      </c>
      <c r="J10275" s="78"/>
      <c r="K10275" s="80">
        <v>1</v>
      </c>
    </row>
    <row r="10276" spans="2:11" x14ac:dyDescent="0.3">
      <c r="B10276" s="75">
        <v>45343</v>
      </c>
      <c r="C10276" s="76">
        <v>45082</v>
      </c>
      <c r="D10276" s="77">
        <v>595</v>
      </c>
      <c r="E10276" s="77">
        <v>1</v>
      </c>
      <c r="F10276" s="78"/>
      <c r="G10276" s="79">
        <v>45082.78141203706</v>
      </c>
      <c r="H10276" s="77">
        <v>154</v>
      </c>
      <c r="I10276" s="76">
        <v>45082.974999999999</v>
      </c>
      <c r="J10276" s="78"/>
      <c r="K10276" s="80">
        <v>1</v>
      </c>
    </row>
    <row r="10277" spans="2:11" x14ac:dyDescent="0.3">
      <c r="B10277" s="75">
        <v>45344</v>
      </c>
      <c r="C10277" s="76">
        <v>45082</v>
      </c>
      <c r="D10277" s="77">
        <v>942</v>
      </c>
      <c r="E10277" s="77">
        <v>5</v>
      </c>
      <c r="F10277" s="78"/>
      <c r="G10277" s="79">
        <v>45082.79158564817</v>
      </c>
      <c r="H10277" s="77">
        <v>145</v>
      </c>
      <c r="I10277" s="76">
        <v>45082.974999999999</v>
      </c>
      <c r="J10277" s="78"/>
      <c r="K10277" s="80">
        <v>1</v>
      </c>
    </row>
    <row r="10278" spans="2:11" x14ac:dyDescent="0.3">
      <c r="B10278" s="75">
        <v>45345</v>
      </c>
      <c r="C10278" s="76">
        <v>45082</v>
      </c>
      <c r="D10278" s="77">
        <v>1065</v>
      </c>
      <c r="E10278" s="77">
        <v>1</v>
      </c>
      <c r="F10278" s="78"/>
      <c r="G10278" s="79">
        <v>45082.801053240764</v>
      </c>
      <c r="H10278" s="77">
        <v>162</v>
      </c>
      <c r="I10278" s="76">
        <v>45082.974999999999</v>
      </c>
      <c r="J10278" s="78"/>
      <c r="K10278" s="80">
        <v>1</v>
      </c>
    </row>
    <row r="10279" spans="2:11" x14ac:dyDescent="0.3">
      <c r="B10279" s="75">
        <v>45346</v>
      </c>
      <c r="C10279" s="76">
        <v>45082</v>
      </c>
      <c r="D10279" s="77">
        <v>764</v>
      </c>
      <c r="E10279" s="77">
        <v>3</v>
      </c>
      <c r="F10279" s="78"/>
      <c r="G10279" s="79">
        <v>45082.813287037061</v>
      </c>
      <c r="H10279" s="77">
        <v>155</v>
      </c>
      <c r="I10279" s="76">
        <v>45082.974999999999</v>
      </c>
      <c r="J10279" s="78"/>
      <c r="K10279" s="80">
        <v>1</v>
      </c>
    </row>
    <row r="10280" spans="2:11" x14ac:dyDescent="0.3">
      <c r="B10280" s="75">
        <v>45347</v>
      </c>
      <c r="C10280" s="76">
        <v>45082</v>
      </c>
      <c r="D10280" s="77">
        <v>121</v>
      </c>
      <c r="E10280" s="77">
        <v>2</v>
      </c>
      <c r="F10280" s="78"/>
      <c r="G10280" s="79">
        <v>45082.828692129653</v>
      </c>
      <c r="H10280" s="77">
        <v>171</v>
      </c>
      <c r="I10280" s="76">
        <v>45082.974999999999</v>
      </c>
      <c r="J10280" s="78"/>
      <c r="K10280" s="80">
        <v>1</v>
      </c>
    </row>
    <row r="10281" spans="2:11" x14ac:dyDescent="0.3">
      <c r="B10281" s="75">
        <v>45348</v>
      </c>
      <c r="C10281" s="76">
        <v>45082</v>
      </c>
      <c r="D10281" s="77">
        <v>852</v>
      </c>
      <c r="E10281" s="77">
        <v>1</v>
      </c>
      <c r="F10281" s="78"/>
      <c r="G10281" s="79">
        <v>45082.84333333336</v>
      </c>
      <c r="H10281" s="77">
        <v>175</v>
      </c>
      <c r="I10281" s="76">
        <v>45082.974999999999</v>
      </c>
      <c r="J10281" s="78"/>
      <c r="K10281" s="80">
        <v>1</v>
      </c>
    </row>
    <row r="10282" spans="2:11" x14ac:dyDescent="0.3">
      <c r="B10282" s="75">
        <v>45349</v>
      </c>
      <c r="C10282" s="76">
        <v>45082</v>
      </c>
      <c r="D10282" s="77">
        <v>575</v>
      </c>
      <c r="E10282" s="77">
        <v>6</v>
      </c>
      <c r="F10282" s="78"/>
      <c r="G10282" s="79">
        <v>45082.856678240765</v>
      </c>
      <c r="H10282" s="77">
        <v>159</v>
      </c>
      <c r="I10282" s="76">
        <v>45082.974999999999</v>
      </c>
      <c r="J10282" s="78"/>
      <c r="K10282" s="80">
        <v>1</v>
      </c>
    </row>
    <row r="10283" spans="2:11" x14ac:dyDescent="0.3">
      <c r="B10283" s="75">
        <v>45350</v>
      </c>
      <c r="C10283" s="76">
        <v>45082</v>
      </c>
      <c r="D10283" s="77">
        <v>839</v>
      </c>
      <c r="E10283" s="77">
        <v>2</v>
      </c>
      <c r="F10283" s="78"/>
      <c r="G10283" s="79">
        <v>45082.868437500023</v>
      </c>
      <c r="H10283" s="77">
        <v>146</v>
      </c>
      <c r="I10283" s="76">
        <v>45082.974999999999</v>
      </c>
      <c r="J10283" s="78"/>
      <c r="K10283" s="80">
        <v>1</v>
      </c>
    </row>
    <row r="10284" spans="2:11" x14ac:dyDescent="0.3">
      <c r="B10284" s="75">
        <v>45351</v>
      </c>
      <c r="C10284" s="76">
        <v>45082</v>
      </c>
      <c r="D10284" s="77">
        <v>919</v>
      </c>
      <c r="E10284" s="77">
        <v>4</v>
      </c>
      <c r="F10284" s="78"/>
      <c r="G10284" s="79">
        <v>45082.879918981504</v>
      </c>
      <c r="H10284" s="77">
        <v>164</v>
      </c>
      <c r="I10284" s="76">
        <v>45082.974999999999</v>
      </c>
      <c r="J10284" s="78"/>
      <c r="K10284" s="80">
        <v>1</v>
      </c>
    </row>
    <row r="10285" spans="2:11" x14ac:dyDescent="0.3">
      <c r="B10285" s="75">
        <v>45352</v>
      </c>
      <c r="C10285" s="76">
        <v>45082</v>
      </c>
      <c r="D10285" s="77">
        <v>424</v>
      </c>
      <c r="E10285" s="77">
        <v>4</v>
      </c>
      <c r="F10285" s="78"/>
      <c r="G10285" s="79">
        <v>45082.888680555581</v>
      </c>
      <c r="H10285" s="77">
        <v>173</v>
      </c>
      <c r="I10285" s="76">
        <v>45082.974999999999</v>
      </c>
      <c r="J10285" s="78"/>
      <c r="K10285" s="80">
        <v>1</v>
      </c>
    </row>
    <row r="10286" spans="2:11" x14ac:dyDescent="0.3">
      <c r="B10286" s="75">
        <v>45353</v>
      </c>
      <c r="C10286" s="76">
        <v>45082</v>
      </c>
      <c r="D10286" s="77">
        <v>250</v>
      </c>
      <c r="E10286" s="77">
        <v>6</v>
      </c>
      <c r="F10286" s="78"/>
      <c r="G10286" s="79">
        <v>45082.901168981509</v>
      </c>
      <c r="H10286" s="77">
        <v>141</v>
      </c>
      <c r="I10286" s="76">
        <v>45082.974999999999</v>
      </c>
      <c r="J10286" s="78"/>
      <c r="K10286" s="80">
        <v>1</v>
      </c>
    </row>
    <row r="10287" spans="2:11" x14ac:dyDescent="0.3">
      <c r="B10287" s="75">
        <v>45354</v>
      </c>
      <c r="C10287" s="76">
        <v>45082</v>
      </c>
      <c r="D10287" s="77">
        <v>690</v>
      </c>
      <c r="E10287" s="77">
        <v>1</v>
      </c>
      <c r="F10287" s="78"/>
      <c r="G10287" s="79">
        <v>45082.915868055585</v>
      </c>
      <c r="H10287" s="77">
        <v>177</v>
      </c>
      <c r="I10287" s="76">
        <v>45082.974999999999</v>
      </c>
      <c r="J10287" s="78"/>
      <c r="K10287" s="80">
        <v>1</v>
      </c>
    </row>
    <row r="10288" spans="2:11" x14ac:dyDescent="0.3">
      <c r="B10288" s="75">
        <v>45355</v>
      </c>
      <c r="C10288" s="76">
        <v>45083</v>
      </c>
      <c r="D10288" s="77">
        <v>200</v>
      </c>
      <c r="E10288" s="77">
        <v>5</v>
      </c>
      <c r="F10288" s="78"/>
      <c r="G10288" s="79">
        <v>45083.333333333336</v>
      </c>
      <c r="H10288" s="77">
        <v>162</v>
      </c>
      <c r="I10288" s="76">
        <v>45083.951388888891</v>
      </c>
      <c r="J10288" s="78"/>
      <c r="K10288" s="80">
        <v>1</v>
      </c>
    </row>
    <row r="10289" spans="2:11" x14ac:dyDescent="0.3">
      <c r="B10289" s="75">
        <v>45356</v>
      </c>
      <c r="C10289" s="76">
        <v>45083</v>
      </c>
      <c r="D10289" s="77">
        <v>1190</v>
      </c>
      <c r="E10289" s="77">
        <v>3</v>
      </c>
      <c r="F10289" s="78"/>
      <c r="G10289" s="79">
        <v>45083.344548611116</v>
      </c>
      <c r="H10289" s="77">
        <v>161</v>
      </c>
      <c r="I10289" s="76">
        <v>45083.951388888891</v>
      </c>
      <c r="J10289" s="78"/>
      <c r="K10289" s="80">
        <v>1</v>
      </c>
    </row>
    <row r="10290" spans="2:11" x14ac:dyDescent="0.3">
      <c r="B10290" s="75">
        <v>45357</v>
      </c>
      <c r="C10290" s="76">
        <v>45083</v>
      </c>
      <c r="D10290" s="77">
        <v>439</v>
      </c>
      <c r="E10290" s="77">
        <v>3</v>
      </c>
      <c r="F10290" s="78"/>
      <c r="G10290" s="79">
        <v>45083.35469907408</v>
      </c>
      <c r="H10290" s="77">
        <v>158</v>
      </c>
      <c r="I10290" s="76">
        <v>45083.951388888891</v>
      </c>
      <c r="J10290" s="78"/>
      <c r="K10290" s="80">
        <v>1</v>
      </c>
    </row>
    <row r="10291" spans="2:11" x14ac:dyDescent="0.3">
      <c r="B10291" s="75">
        <v>45358</v>
      </c>
      <c r="C10291" s="76">
        <v>45083</v>
      </c>
      <c r="D10291" s="77">
        <v>221</v>
      </c>
      <c r="E10291" s="77">
        <v>6</v>
      </c>
      <c r="F10291" s="78"/>
      <c r="G10291" s="79">
        <v>45083.369722222225</v>
      </c>
      <c r="H10291" s="77">
        <v>175</v>
      </c>
      <c r="I10291" s="76">
        <v>45083.951388888891</v>
      </c>
      <c r="J10291" s="78"/>
      <c r="K10291" s="80">
        <v>1</v>
      </c>
    </row>
    <row r="10292" spans="2:11" x14ac:dyDescent="0.3">
      <c r="B10292" s="75">
        <v>45359</v>
      </c>
      <c r="C10292" s="76">
        <v>45083</v>
      </c>
      <c r="D10292" s="77">
        <v>538</v>
      </c>
      <c r="E10292" s="77">
        <v>2</v>
      </c>
      <c r="F10292" s="78"/>
      <c r="G10292" s="79">
        <v>45083.379629629635</v>
      </c>
      <c r="H10292" s="77">
        <v>142</v>
      </c>
      <c r="I10292" s="76">
        <v>45083.951388888891</v>
      </c>
      <c r="J10292" s="78"/>
      <c r="K10292" s="80">
        <v>1</v>
      </c>
    </row>
    <row r="10293" spans="2:11" x14ac:dyDescent="0.3">
      <c r="B10293" s="75">
        <v>45360</v>
      </c>
      <c r="C10293" s="76">
        <v>45083</v>
      </c>
      <c r="D10293" s="77">
        <v>889</v>
      </c>
      <c r="E10293" s="77">
        <v>2</v>
      </c>
      <c r="F10293" s="78"/>
      <c r="G10293" s="79">
        <v>45083.390555555561</v>
      </c>
      <c r="H10293" s="77">
        <v>173</v>
      </c>
      <c r="I10293" s="76">
        <v>45083.951388888891</v>
      </c>
      <c r="J10293" s="78"/>
      <c r="K10293" s="80">
        <v>1</v>
      </c>
    </row>
    <row r="10294" spans="2:11" x14ac:dyDescent="0.3">
      <c r="B10294" s="75">
        <v>45361</v>
      </c>
      <c r="C10294" s="76">
        <v>45083</v>
      </c>
      <c r="D10294" s="77">
        <v>265</v>
      </c>
      <c r="E10294" s="77">
        <v>4</v>
      </c>
      <c r="F10294" s="78"/>
      <c r="G10294" s="79">
        <v>45083.400092592601</v>
      </c>
      <c r="H10294" s="77">
        <v>165</v>
      </c>
      <c r="I10294" s="76">
        <v>45083.951388888891</v>
      </c>
      <c r="J10294" s="78"/>
      <c r="K10294" s="80">
        <v>1</v>
      </c>
    </row>
    <row r="10295" spans="2:11" x14ac:dyDescent="0.3">
      <c r="B10295" s="75">
        <v>45362</v>
      </c>
      <c r="C10295" s="76">
        <v>45083</v>
      </c>
      <c r="D10295" s="77">
        <v>1376</v>
      </c>
      <c r="E10295" s="77">
        <v>5</v>
      </c>
      <c r="F10295" s="78"/>
      <c r="G10295" s="79">
        <v>45083.409074074079</v>
      </c>
      <c r="H10295" s="77">
        <v>168</v>
      </c>
      <c r="I10295" s="76">
        <v>45083.951388888891</v>
      </c>
      <c r="J10295" s="78"/>
      <c r="K10295" s="80">
        <v>1</v>
      </c>
    </row>
    <row r="10296" spans="2:11" x14ac:dyDescent="0.3">
      <c r="B10296" s="75">
        <v>45363</v>
      </c>
      <c r="C10296" s="76">
        <v>45083</v>
      </c>
      <c r="D10296" s="77">
        <v>529</v>
      </c>
      <c r="E10296" s="77">
        <v>1</v>
      </c>
      <c r="F10296" s="78"/>
      <c r="G10296" s="79">
        <v>45083.423043981486</v>
      </c>
      <c r="H10296" s="77">
        <v>154</v>
      </c>
      <c r="I10296" s="76">
        <v>45083.951388888891</v>
      </c>
      <c r="J10296" s="78"/>
      <c r="K10296" s="80">
        <v>1</v>
      </c>
    </row>
    <row r="10297" spans="2:11" x14ac:dyDescent="0.3">
      <c r="B10297" s="75">
        <v>45364</v>
      </c>
      <c r="C10297" s="76">
        <v>45083</v>
      </c>
      <c r="D10297" s="77">
        <v>1203</v>
      </c>
      <c r="E10297" s="77">
        <v>2</v>
      </c>
      <c r="F10297" s="78"/>
      <c r="G10297" s="79">
        <v>45083.437106481484</v>
      </c>
      <c r="H10297" s="77">
        <v>162</v>
      </c>
      <c r="I10297" s="76">
        <v>45083.951388888891</v>
      </c>
      <c r="J10297" s="78"/>
      <c r="K10297" s="80">
        <v>1</v>
      </c>
    </row>
    <row r="10298" spans="2:11" x14ac:dyDescent="0.3">
      <c r="B10298" s="75">
        <v>45365</v>
      </c>
      <c r="C10298" s="76">
        <v>45083</v>
      </c>
      <c r="D10298" s="77">
        <v>661</v>
      </c>
      <c r="E10298" s="77">
        <v>6</v>
      </c>
      <c r="F10298" s="78"/>
      <c r="G10298" s="79">
        <v>45083.444710648153</v>
      </c>
      <c r="H10298" s="77">
        <v>141</v>
      </c>
      <c r="I10298" s="76">
        <v>45083.951388888891</v>
      </c>
      <c r="J10298" s="78"/>
      <c r="K10298" s="80">
        <v>1</v>
      </c>
    </row>
    <row r="10299" spans="2:11" x14ac:dyDescent="0.3">
      <c r="B10299" s="75">
        <v>45366</v>
      </c>
      <c r="C10299" s="76">
        <v>45083</v>
      </c>
      <c r="D10299" s="77">
        <v>914</v>
      </c>
      <c r="E10299" s="77">
        <v>3</v>
      </c>
      <c r="F10299" s="78"/>
      <c r="G10299" s="79">
        <v>45083.452291666668</v>
      </c>
      <c r="H10299" s="77">
        <v>142</v>
      </c>
      <c r="I10299" s="76">
        <v>45083.951388888891</v>
      </c>
      <c r="J10299" s="78"/>
      <c r="K10299" s="80">
        <v>1</v>
      </c>
    </row>
    <row r="10300" spans="2:11" x14ac:dyDescent="0.3">
      <c r="B10300" s="75">
        <v>45367</v>
      </c>
      <c r="C10300" s="76">
        <v>45083</v>
      </c>
      <c r="D10300" s="77">
        <v>366</v>
      </c>
      <c r="E10300" s="77">
        <v>6</v>
      </c>
      <c r="F10300" s="78"/>
      <c r="G10300" s="79">
        <v>45083.46371527778</v>
      </c>
      <c r="H10300" s="77">
        <v>154</v>
      </c>
      <c r="I10300" s="76">
        <v>45083.951388888891</v>
      </c>
      <c r="J10300" s="78"/>
      <c r="K10300" s="80">
        <v>1</v>
      </c>
    </row>
    <row r="10301" spans="2:11" x14ac:dyDescent="0.3">
      <c r="B10301" s="75">
        <v>45368</v>
      </c>
      <c r="C10301" s="76">
        <v>45083</v>
      </c>
      <c r="D10301" s="77">
        <v>497</v>
      </c>
      <c r="E10301" s="77">
        <v>6</v>
      </c>
      <c r="F10301" s="78"/>
      <c r="G10301" s="79">
        <v>45083.477407407408</v>
      </c>
      <c r="H10301" s="77">
        <v>156</v>
      </c>
      <c r="I10301" s="76">
        <v>45083.951388888891</v>
      </c>
      <c r="J10301" s="78"/>
      <c r="K10301" s="80">
        <v>1</v>
      </c>
    </row>
    <row r="10302" spans="2:11" x14ac:dyDescent="0.3">
      <c r="B10302" s="75">
        <v>45369</v>
      </c>
      <c r="C10302" s="76">
        <v>45083</v>
      </c>
      <c r="D10302" s="77">
        <v>925</v>
      </c>
      <c r="E10302" s="77">
        <v>5</v>
      </c>
      <c r="F10302" s="78"/>
      <c r="G10302" s="79">
        <v>45083.486990740741</v>
      </c>
      <c r="H10302" s="77">
        <v>173</v>
      </c>
      <c r="I10302" s="76">
        <v>45083.951388888891</v>
      </c>
      <c r="J10302" s="78"/>
      <c r="K10302" s="80">
        <v>1</v>
      </c>
    </row>
    <row r="10303" spans="2:11" x14ac:dyDescent="0.3">
      <c r="B10303" s="75">
        <v>45370</v>
      </c>
      <c r="C10303" s="76">
        <v>45083</v>
      </c>
      <c r="D10303" s="77">
        <v>833</v>
      </c>
      <c r="E10303" s="77">
        <v>6</v>
      </c>
      <c r="F10303" s="78"/>
      <c r="G10303" s="79">
        <v>45083.500798611109</v>
      </c>
      <c r="H10303" s="77">
        <v>170</v>
      </c>
      <c r="I10303" s="76">
        <v>45083.951388888891</v>
      </c>
      <c r="J10303" s="78"/>
      <c r="K10303" s="80">
        <v>1</v>
      </c>
    </row>
    <row r="10304" spans="2:11" x14ac:dyDescent="0.3">
      <c r="B10304" s="75">
        <v>45371</v>
      </c>
      <c r="C10304" s="76">
        <v>45083</v>
      </c>
      <c r="D10304" s="77">
        <v>607</v>
      </c>
      <c r="E10304" s="77">
        <v>5</v>
      </c>
      <c r="F10304" s="78"/>
      <c r="G10304" s="79">
        <v>45083.511423611111</v>
      </c>
      <c r="H10304" s="77">
        <v>149</v>
      </c>
      <c r="I10304" s="76">
        <v>45083.951388888891</v>
      </c>
      <c r="J10304" s="78"/>
      <c r="K10304" s="80">
        <v>1</v>
      </c>
    </row>
    <row r="10305" spans="2:11" x14ac:dyDescent="0.3">
      <c r="B10305" s="75">
        <v>45372</v>
      </c>
      <c r="C10305" s="76">
        <v>45083</v>
      </c>
      <c r="D10305" s="77">
        <v>111</v>
      </c>
      <c r="E10305" s="77">
        <v>1</v>
      </c>
      <c r="F10305" s="78"/>
      <c r="G10305" s="79">
        <v>45083.52621527778</v>
      </c>
      <c r="H10305" s="77">
        <v>142</v>
      </c>
      <c r="I10305" s="76">
        <v>45083.951388888891</v>
      </c>
      <c r="J10305" s="78"/>
      <c r="K10305" s="80">
        <v>1</v>
      </c>
    </row>
    <row r="10306" spans="2:11" x14ac:dyDescent="0.3">
      <c r="B10306" s="75">
        <v>45373</v>
      </c>
      <c r="C10306" s="76">
        <v>45083</v>
      </c>
      <c r="D10306" s="77">
        <v>681</v>
      </c>
      <c r="E10306" s="77">
        <v>2</v>
      </c>
      <c r="F10306" s="78"/>
      <c r="G10306" s="79">
        <v>45083.535405092596</v>
      </c>
      <c r="H10306" s="77">
        <v>148</v>
      </c>
      <c r="I10306" s="76">
        <v>45083.951388888891</v>
      </c>
      <c r="J10306" s="78"/>
      <c r="K10306" s="80">
        <v>1</v>
      </c>
    </row>
    <row r="10307" spans="2:11" x14ac:dyDescent="0.3">
      <c r="B10307" s="75">
        <v>45374</v>
      </c>
      <c r="C10307" s="76">
        <v>45083</v>
      </c>
      <c r="D10307" s="77">
        <v>38</v>
      </c>
      <c r="E10307" s="77">
        <v>6</v>
      </c>
      <c r="F10307" s="78"/>
      <c r="G10307" s="79">
        <v>45083.543576388889</v>
      </c>
      <c r="H10307" s="77">
        <v>179</v>
      </c>
      <c r="I10307" s="76">
        <v>45083.951388888891</v>
      </c>
      <c r="J10307" s="78"/>
      <c r="K10307" s="80">
        <v>1</v>
      </c>
    </row>
    <row r="10308" spans="2:11" x14ac:dyDescent="0.3">
      <c r="B10308" s="75">
        <v>45375</v>
      </c>
      <c r="C10308" s="76">
        <v>45083</v>
      </c>
      <c r="D10308" s="77">
        <v>789</v>
      </c>
      <c r="E10308" s="77">
        <v>4</v>
      </c>
      <c r="F10308" s="78"/>
      <c r="G10308" s="79">
        <v>45083.553310185183</v>
      </c>
      <c r="H10308" s="77">
        <v>165</v>
      </c>
      <c r="I10308" s="76">
        <v>45083.951388888891</v>
      </c>
      <c r="J10308" s="78"/>
      <c r="K10308" s="80">
        <v>1</v>
      </c>
    </row>
    <row r="10309" spans="2:11" x14ac:dyDescent="0.3">
      <c r="B10309" s="75">
        <v>45376</v>
      </c>
      <c r="C10309" s="76">
        <v>45083</v>
      </c>
      <c r="D10309" s="77">
        <v>424</v>
      </c>
      <c r="E10309" s="77">
        <v>5</v>
      </c>
      <c r="F10309" s="78"/>
      <c r="G10309" s="79">
        <v>45083.56355324074</v>
      </c>
      <c r="H10309" s="77">
        <v>143</v>
      </c>
      <c r="I10309" s="76">
        <v>45083.951388888891</v>
      </c>
      <c r="J10309" s="78"/>
      <c r="K10309" s="80">
        <v>1</v>
      </c>
    </row>
    <row r="10310" spans="2:11" x14ac:dyDescent="0.3">
      <c r="B10310" s="75">
        <v>45377</v>
      </c>
      <c r="C10310" s="76">
        <v>45083</v>
      </c>
      <c r="D10310" s="77">
        <v>791</v>
      </c>
      <c r="E10310" s="77">
        <v>3</v>
      </c>
      <c r="F10310" s="78"/>
      <c r="G10310" s="79">
        <v>45083.57508101852</v>
      </c>
      <c r="H10310" s="77">
        <v>154</v>
      </c>
      <c r="I10310" s="76">
        <v>45083.951388888891</v>
      </c>
      <c r="J10310" s="78"/>
      <c r="K10310" s="80">
        <v>1</v>
      </c>
    </row>
    <row r="10311" spans="2:11" x14ac:dyDescent="0.3">
      <c r="B10311" s="75">
        <v>45378</v>
      </c>
      <c r="C10311" s="76">
        <v>45083</v>
      </c>
      <c r="D10311" s="77">
        <v>456</v>
      </c>
      <c r="E10311" s="77">
        <v>4</v>
      </c>
      <c r="F10311" s="78"/>
      <c r="G10311" s="79">
        <v>45083.58284722222</v>
      </c>
      <c r="H10311" s="77">
        <v>145</v>
      </c>
      <c r="I10311" s="76">
        <v>45083.951388888891</v>
      </c>
      <c r="J10311" s="78"/>
      <c r="K10311" s="80">
        <v>1</v>
      </c>
    </row>
    <row r="10312" spans="2:11" x14ac:dyDescent="0.3">
      <c r="B10312" s="75">
        <v>45379</v>
      </c>
      <c r="C10312" s="76">
        <v>45083</v>
      </c>
      <c r="D10312" s="77">
        <v>1208</v>
      </c>
      <c r="E10312" s="77">
        <v>5</v>
      </c>
      <c r="F10312" s="78"/>
      <c r="G10312" s="79">
        <v>45083.592256944445</v>
      </c>
      <c r="H10312" s="77">
        <v>144</v>
      </c>
      <c r="I10312" s="76">
        <v>45083.951388888891</v>
      </c>
      <c r="J10312" s="78"/>
      <c r="K10312" s="80">
        <v>1</v>
      </c>
    </row>
    <row r="10313" spans="2:11" x14ac:dyDescent="0.3">
      <c r="B10313" s="75">
        <v>45380</v>
      </c>
      <c r="C10313" s="76">
        <v>45083</v>
      </c>
      <c r="D10313" s="77">
        <v>84</v>
      </c>
      <c r="E10313" s="77">
        <v>5</v>
      </c>
      <c r="F10313" s="78"/>
      <c r="G10313" s="79">
        <v>45083.607569444444</v>
      </c>
      <c r="H10313" s="77">
        <v>176</v>
      </c>
      <c r="I10313" s="76">
        <v>45083.951388888891</v>
      </c>
      <c r="J10313" s="78"/>
      <c r="K10313" s="80">
        <v>1</v>
      </c>
    </row>
    <row r="10314" spans="2:11" x14ac:dyDescent="0.3">
      <c r="B10314" s="75">
        <v>45381</v>
      </c>
      <c r="C10314" s="76">
        <v>45083</v>
      </c>
      <c r="D10314" s="77">
        <v>377</v>
      </c>
      <c r="E10314" s="77">
        <v>3</v>
      </c>
      <c r="F10314" s="78"/>
      <c r="G10314" s="79">
        <v>45083.620740740742</v>
      </c>
      <c r="H10314" s="77">
        <v>149</v>
      </c>
      <c r="I10314" s="76">
        <v>45083.951388888891</v>
      </c>
      <c r="J10314" s="78"/>
      <c r="K10314" s="80">
        <v>1</v>
      </c>
    </row>
    <row r="10315" spans="2:11" x14ac:dyDescent="0.3">
      <c r="B10315" s="75">
        <v>45382</v>
      </c>
      <c r="C10315" s="76">
        <v>45083</v>
      </c>
      <c r="D10315" s="77">
        <v>785</v>
      </c>
      <c r="E10315" s="77">
        <v>1</v>
      </c>
      <c r="F10315" s="78"/>
      <c r="G10315" s="79">
        <v>45083.629571759258</v>
      </c>
      <c r="H10315" s="77">
        <v>142</v>
      </c>
      <c r="I10315" s="76">
        <v>45083.951388888891</v>
      </c>
      <c r="J10315" s="78"/>
      <c r="K10315" s="80">
        <v>1</v>
      </c>
    </row>
    <row r="10316" spans="2:11" x14ac:dyDescent="0.3">
      <c r="B10316" s="75">
        <v>45383</v>
      </c>
      <c r="C10316" s="76">
        <v>45083</v>
      </c>
      <c r="D10316" s="77">
        <v>835</v>
      </c>
      <c r="E10316" s="77">
        <v>4</v>
      </c>
      <c r="F10316" s="78"/>
      <c r="G10316" s="79">
        <v>45083.64267361111</v>
      </c>
      <c r="H10316" s="77">
        <v>166</v>
      </c>
      <c r="I10316" s="76">
        <v>45083.951388888891</v>
      </c>
      <c r="J10316" s="78"/>
      <c r="K10316" s="80">
        <v>1</v>
      </c>
    </row>
    <row r="10317" spans="2:11" x14ac:dyDescent="0.3">
      <c r="B10317" s="75">
        <v>45384</v>
      </c>
      <c r="C10317" s="76">
        <v>45083</v>
      </c>
      <c r="D10317" s="77">
        <v>1222</v>
      </c>
      <c r="E10317" s="77">
        <v>1</v>
      </c>
      <c r="F10317" s="78"/>
      <c r="G10317" s="79">
        <v>45083.653900462959</v>
      </c>
      <c r="H10317" s="77">
        <v>153</v>
      </c>
      <c r="I10317" s="76">
        <v>45083.951388888891</v>
      </c>
      <c r="J10317" s="78"/>
      <c r="K10317" s="80">
        <v>1</v>
      </c>
    </row>
    <row r="10318" spans="2:11" x14ac:dyDescent="0.3">
      <c r="B10318" s="75">
        <v>45385</v>
      </c>
      <c r="C10318" s="76">
        <v>45083</v>
      </c>
      <c r="D10318" s="77">
        <v>1249</v>
      </c>
      <c r="E10318" s="77">
        <v>6</v>
      </c>
      <c r="F10318" s="78"/>
      <c r="G10318" s="79">
        <v>45083.667175925919</v>
      </c>
      <c r="H10318" s="77">
        <v>143</v>
      </c>
      <c r="I10318" s="76">
        <v>45083.951388888891</v>
      </c>
      <c r="J10318" s="78"/>
      <c r="K10318" s="80">
        <v>1</v>
      </c>
    </row>
    <row r="10319" spans="2:11" x14ac:dyDescent="0.3">
      <c r="B10319" s="75">
        <v>45386</v>
      </c>
      <c r="C10319" s="76">
        <v>45083</v>
      </c>
      <c r="D10319" s="77">
        <v>496</v>
      </c>
      <c r="E10319" s="77">
        <v>6</v>
      </c>
      <c r="F10319" s="78"/>
      <c r="G10319" s="79">
        <v>45083.677453703698</v>
      </c>
      <c r="H10319" s="77">
        <v>158</v>
      </c>
      <c r="I10319" s="76">
        <v>45083.951388888891</v>
      </c>
      <c r="J10319" s="78"/>
      <c r="K10319" s="80">
        <v>1</v>
      </c>
    </row>
    <row r="10320" spans="2:11" x14ac:dyDescent="0.3">
      <c r="B10320" s="75">
        <v>45387</v>
      </c>
      <c r="C10320" s="76">
        <v>45083</v>
      </c>
      <c r="D10320" s="77">
        <v>1197</v>
      </c>
      <c r="E10320" s="77">
        <v>6</v>
      </c>
      <c r="F10320" s="78"/>
      <c r="G10320" s="79">
        <v>45083.688067129624</v>
      </c>
      <c r="H10320" s="77">
        <v>168</v>
      </c>
      <c r="I10320" s="76">
        <v>45083.951388888891</v>
      </c>
      <c r="J10320" s="78"/>
      <c r="K10320" s="80">
        <v>1</v>
      </c>
    </row>
    <row r="10321" spans="2:11" x14ac:dyDescent="0.3">
      <c r="B10321" s="75">
        <v>45388</v>
      </c>
      <c r="C10321" s="76">
        <v>45083</v>
      </c>
      <c r="D10321" s="77">
        <v>939</v>
      </c>
      <c r="E10321" s="77">
        <v>1</v>
      </c>
      <c r="F10321" s="78"/>
      <c r="G10321" s="79">
        <v>45083.701539351845</v>
      </c>
      <c r="H10321" s="77">
        <v>177</v>
      </c>
      <c r="I10321" s="76">
        <v>45083.951388888891</v>
      </c>
      <c r="J10321" s="78"/>
      <c r="K10321" s="80">
        <v>1</v>
      </c>
    </row>
    <row r="10322" spans="2:11" x14ac:dyDescent="0.3">
      <c r="B10322" s="75">
        <v>45389</v>
      </c>
      <c r="C10322" s="76">
        <v>45083</v>
      </c>
      <c r="D10322" s="77">
        <v>1</v>
      </c>
      <c r="E10322" s="77">
        <v>1</v>
      </c>
      <c r="F10322" s="78"/>
      <c r="G10322" s="79">
        <v>45083.716018518513</v>
      </c>
      <c r="H10322" s="77">
        <v>169</v>
      </c>
      <c r="I10322" s="76">
        <v>45083.951388888891</v>
      </c>
      <c r="J10322" s="78"/>
      <c r="K10322" s="80">
        <v>1</v>
      </c>
    </row>
    <row r="10323" spans="2:11" x14ac:dyDescent="0.3">
      <c r="B10323" s="75">
        <v>45390</v>
      </c>
      <c r="C10323" s="76">
        <v>45083</v>
      </c>
      <c r="D10323" s="77">
        <v>1344</v>
      </c>
      <c r="E10323" s="77">
        <v>4</v>
      </c>
      <c r="F10323" s="78"/>
      <c r="G10323" s="79">
        <v>45083.727916666663</v>
      </c>
      <c r="H10323" s="77">
        <v>168</v>
      </c>
      <c r="I10323" s="76">
        <v>45083.951388888891</v>
      </c>
      <c r="J10323" s="78"/>
      <c r="K10323" s="80">
        <v>1</v>
      </c>
    </row>
    <row r="10324" spans="2:11" x14ac:dyDescent="0.3">
      <c r="B10324" s="75">
        <v>45391</v>
      </c>
      <c r="C10324" s="76">
        <v>45083</v>
      </c>
      <c r="D10324" s="77">
        <v>784</v>
      </c>
      <c r="E10324" s="77">
        <v>6</v>
      </c>
      <c r="F10324" s="78"/>
      <c r="G10324" s="79">
        <v>45083.736828703702</v>
      </c>
      <c r="H10324" s="77">
        <v>148</v>
      </c>
      <c r="I10324" s="76">
        <v>45083.951388888891</v>
      </c>
      <c r="J10324" s="78"/>
      <c r="K10324" s="80">
        <v>1</v>
      </c>
    </row>
    <row r="10325" spans="2:11" x14ac:dyDescent="0.3">
      <c r="B10325" s="75">
        <v>45392</v>
      </c>
      <c r="C10325" s="76">
        <v>45083</v>
      </c>
      <c r="D10325" s="77">
        <v>34</v>
      </c>
      <c r="E10325" s="77">
        <v>4</v>
      </c>
      <c r="F10325" s="78"/>
      <c r="G10325" s="79">
        <v>45083.746851851851</v>
      </c>
      <c r="H10325" s="77">
        <v>177</v>
      </c>
      <c r="I10325" s="76">
        <v>45083.951388888891</v>
      </c>
      <c r="J10325" s="78"/>
      <c r="K10325" s="80">
        <v>1</v>
      </c>
    </row>
    <row r="10326" spans="2:11" x14ac:dyDescent="0.3">
      <c r="B10326" s="75">
        <v>45393</v>
      </c>
      <c r="C10326" s="76">
        <v>45083</v>
      </c>
      <c r="D10326" s="77">
        <v>190</v>
      </c>
      <c r="E10326" s="77">
        <v>4</v>
      </c>
      <c r="F10326" s="78"/>
      <c r="G10326" s="79">
        <v>45083.758819444447</v>
      </c>
      <c r="H10326" s="77">
        <v>160</v>
      </c>
      <c r="I10326" s="76">
        <v>45083.951388888891</v>
      </c>
      <c r="J10326" s="78"/>
      <c r="K10326" s="80">
        <v>1</v>
      </c>
    </row>
    <row r="10327" spans="2:11" x14ac:dyDescent="0.3">
      <c r="B10327" s="75">
        <v>45394</v>
      </c>
      <c r="C10327" s="76">
        <v>45083</v>
      </c>
      <c r="D10327" s="77">
        <v>787</v>
      </c>
      <c r="E10327" s="77">
        <v>5</v>
      </c>
      <c r="F10327" s="78"/>
      <c r="G10327" s="79">
        <v>45083.768877314818</v>
      </c>
      <c r="H10327" s="77">
        <v>166</v>
      </c>
      <c r="I10327" s="76">
        <v>45083.951388888891</v>
      </c>
      <c r="J10327" s="78"/>
      <c r="K10327" s="80">
        <v>1</v>
      </c>
    </row>
    <row r="10328" spans="2:11" x14ac:dyDescent="0.3">
      <c r="B10328" s="75">
        <v>45395</v>
      </c>
      <c r="C10328" s="76">
        <v>45083</v>
      </c>
      <c r="D10328" s="77">
        <v>1040</v>
      </c>
      <c r="E10328" s="77">
        <v>5</v>
      </c>
      <c r="F10328" s="78"/>
      <c r="G10328" s="79">
        <v>45083.77857638889</v>
      </c>
      <c r="H10328" s="77">
        <v>141</v>
      </c>
      <c r="I10328" s="76">
        <v>45083.951388888891</v>
      </c>
      <c r="J10328" s="78"/>
      <c r="K10328" s="80">
        <v>1</v>
      </c>
    </row>
    <row r="10329" spans="2:11" x14ac:dyDescent="0.3">
      <c r="B10329" s="75">
        <v>45396</v>
      </c>
      <c r="C10329" s="76">
        <v>45083</v>
      </c>
      <c r="D10329" s="77">
        <v>842</v>
      </c>
      <c r="E10329" s="77">
        <v>4</v>
      </c>
      <c r="F10329" s="78"/>
      <c r="G10329" s="79">
        <v>45083.790937500002</v>
      </c>
      <c r="H10329" s="77">
        <v>155</v>
      </c>
      <c r="I10329" s="76">
        <v>45083.951388888891</v>
      </c>
      <c r="J10329" s="78"/>
      <c r="K10329" s="80">
        <v>1</v>
      </c>
    </row>
    <row r="10330" spans="2:11" x14ac:dyDescent="0.3">
      <c r="B10330" s="75">
        <v>45397</v>
      </c>
      <c r="C10330" s="76">
        <v>45083</v>
      </c>
      <c r="D10330" s="77">
        <v>892</v>
      </c>
      <c r="E10330" s="77">
        <v>1</v>
      </c>
      <c r="F10330" s="78"/>
      <c r="G10330" s="79">
        <v>45083.801851851851</v>
      </c>
      <c r="H10330" s="77">
        <v>147</v>
      </c>
      <c r="I10330" s="76">
        <v>45083.951388888891</v>
      </c>
      <c r="J10330" s="78"/>
      <c r="K10330" s="80">
        <v>1</v>
      </c>
    </row>
    <row r="10331" spans="2:11" x14ac:dyDescent="0.3">
      <c r="B10331" s="75">
        <v>45398</v>
      </c>
      <c r="C10331" s="76">
        <v>45083</v>
      </c>
      <c r="D10331" s="77">
        <v>1251</v>
      </c>
      <c r="E10331" s="77">
        <v>3</v>
      </c>
      <c r="F10331" s="78"/>
      <c r="G10331" s="79">
        <v>45083.816701388889</v>
      </c>
      <c r="H10331" s="77">
        <v>179</v>
      </c>
      <c r="I10331" s="76">
        <v>45083.951388888891</v>
      </c>
      <c r="J10331" s="78"/>
      <c r="K10331" s="80">
        <v>1</v>
      </c>
    </row>
    <row r="10332" spans="2:11" x14ac:dyDescent="0.3">
      <c r="B10332" s="75">
        <v>45399</v>
      </c>
      <c r="C10332" s="76">
        <v>45083</v>
      </c>
      <c r="D10332" s="77">
        <v>58</v>
      </c>
      <c r="E10332" s="77">
        <v>3</v>
      </c>
      <c r="F10332" s="78"/>
      <c r="G10332" s="79">
        <v>45083.830925925926</v>
      </c>
      <c r="H10332" s="77">
        <v>164</v>
      </c>
      <c r="I10332" s="76">
        <v>45083.951388888891</v>
      </c>
      <c r="J10332" s="78"/>
      <c r="K10332" s="80">
        <v>1</v>
      </c>
    </row>
    <row r="10333" spans="2:11" x14ac:dyDescent="0.3">
      <c r="B10333" s="75">
        <v>45400</v>
      </c>
      <c r="C10333" s="76">
        <v>45083</v>
      </c>
      <c r="D10333" s="77">
        <v>1158</v>
      </c>
      <c r="E10333" s="77">
        <v>3</v>
      </c>
      <c r="F10333" s="78"/>
      <c r="G10333" s="79">
        <v>45083.842303240737</v>
      </c>
      <c r="H10333" s="77">
        <v>153</v>
      </c>
      <c r="I10333" s="76">
        <v>45083.951388888891</v>
      </c>
      <c r="J10333" s="78"/>
      <c r="K10333" s="80">
        <v>1</v>
      </c>
    </row>
    <row r="10334" spans="2:11" x14ac:dyDescent="0.3">
      <c r="B10334" s="75">
        <v>45401</v>
      </c>
      <c r="C10334" s="76">
        <v>45083</v>
      </c>
      <c r="D10334" s="77">
        <v>1153</v>
      </c>
      <c r="E10334" s="77">
        <v>2</v>
      </c>
      <c r="F10334" s="78"/>
      <c r="G10334" s="79">
        <v>45083.857581018514</v>
      </c>
      <c r="H10334" s="77">
        <v>150</v>
      </c>
      <c r="I10334" s="76">
        <v>45083.951388888891</v>
      </c>
      <c r="J10334" s="78"/>
      <c r="K10334" s="80">
        <v>1</v>
      </c>
    </row>
    <row r="10335" spans="2:11" x14ac:dyDescent="0.3">
      <c r="B10335" s="75">
        <v>45402</v>
      </c>
      <c r="C10335" s="76">
        <v>45083</v>
      </c>
      <c r="D10335" s="77">
        <v>35</v>
      </c>
      <c r="E10335" s="77">
        <v>1</v>
      </c>
      <c r="F10335" s="78"/>
      <c r="G10335" s="79">
        <v>45083.869178240733</v>
      </c>
      <c r="H10335" s="77">
        <v>160</v>
      </c>
      <c r="I10335" s="76">
        <v>45083.951388888891</v>
      </c>
      <c r="J10335" s="78"/>
      <c r="K10335" s="80">
        <v>1</v>
      </c>
    </row>
    <row r="10336" spans="2:11" x14ac:dyDescent="0.3">
      <c r="B10336" s="75">
        <v>45403</v>
      </c>
      <c r="C10336" s="76">
        <v>45083</v>
      </c>
      <c r="D10336" s="77">
        <v>700</v>
      </c>
      <c r="E10336" s="77">
        <v>6</v>
      </c>
      <c r="F10336" s="78"/>
      <c r="G10336" s="79">
        <v>45083.883043981477</v>
      </c>
      <c r="H10336" s="77">
        <v>173</v>
      </c>
      <c r="I10336" s="76">
        <v>45083.951388888891</v>
      </c>
      <c r="J10336" s="78"/>
      <c r="K10336" s="80">
        <v>1</v>
      </c>
    </row>
    <row r="10337" spans="2:11" x14ac:dyDescent="0.3">
      <c r="B10337" s="75">
        <v>45404</v>
      </c>
      <c r="C10337" s="76">
        <v>45083</v>
      </c>
      <c r="D10337" s="77">
        <v>1237</v>
      </c>
      <c r="E10337" s="77">
        <v>3</v>
      </c>
      <c r="F10337" s="78"/>
      <c r="G10337" s="79">
        <v>45083.894456018512</v>
      </c>
      <c r="H10337" s="77">
        <v>161</v>
      </c>
      <c r="I10337" s="76">
        <v>45083.951388888891</v>
      </c>
      <c r="J10337" s="78"/>
      <c r="K10337" s="80">
        <v>1</v>
      </c>
    </row>
    <row r="10338" spans="2:11" x14ac:dyDescent="0.3">
      <c r="B10338" s="75">
        <v>45405</v>
      </c>
      <c r="C10338" s="76">
        <v>45084</v>
      </c>
      <c r="D10338" s="77">
        <v>938</v>
      </c>
      <c r="E10338" s="77">
        <v>6</v>
      </c>
      <c r="F10338" s="78"/>
      <c r="G10338" s="79">
        <v>45084.333333333336</v>
      </c>
      <c r="H10338" s="77">
        <v>174</v>
      </c>
      <c r="I10338" s="76">
        <v>45084.95416666667</v>
      </c>
      <c r="J10338" s="78"/>
      <c r="K10338" s="80">
        <v>1</v>
      </c>
    </row>
    <row r="10339" spans="2:11" x14ac:dyDescent="0.3">
      <c r="B10339" s="75">
        <v>45406</v>
      </c>
      <c r="C10339" s="76">
        <v>45084</v>
      </c>
      <c r="D10339" s="77">
        <v>134</v>
      </c>
      <c r="E10339" s="77">
        <v>3</v>
      </c>
      <c r="F10339" s="78"/>
      <c r="G10339" s="79">
        <v>45084.347245370373</v>
      </c>
      <c r="H10339" s="77">
        <v>141</v>
      </c>
      <c r="I10339" s="76">
        <v>45084.95416666667</v>
      </c>
      <c r="J10339" s="78"/>
      <c r="K10339" s="80">
        <v>1</v>
      </c>
    </row>
    <row r="10340" spans="2:11" x14ac:dyDescent="0.3">
      <c r="B10340" s="75">
        <v>45407</v>
      </c>
      <c r="C10340" s="76">
        <v>45084</v>
      </c>
      <c r="D10340" s="77">
        <v>68</v>
      </c>
      <c r="E10340" s="77">
        <v>5</v>
      </c>
      <c r="F10340" s="78"/>
      <c r="G10340" s="79">
        <v>45084.36246527778</v>
      </c>
      <c r="H10340" s="77">
        <v>170</v>
      </c>
      <c r="I10340" s="76">
        <v>45084.95416666667</v>
      </c>
      <c r="J10340" s="78"/>
      <c r="K10340" s="80">
        <v>1</v>
      </c>
    </row>
    <row r="10341" spans="2:11" x14ac:dyDescent="0.3">
      <c r="B10341" s="75">
        <v>45408</v>
      </c>
      <c r="C10341" s="76">
        <v>45084</v>
      </c>
      <c r="D10341" s="77">
        <v>104</v>
      </c>
      <c r="E10341" s="77">
        <v>2</v>
      </c>
      <c r="F10341" s="78"/>
      <c r="G10341" s="79">
        <v>45084.372361111113</v>
      </c>
      <c r="H10341" s="77">
        <v>146</v>
      </c>
      <c r="I10341" s="76">
        <v>45084.95416666667</v>
      </c>
      <c r="J10341" s="78"/>
      <c r="K10341" s="80">
        <v>1</v>
      </c>
    </row>
    <row r="10342" spans="2:11" x14ac:dyDescent="0.3">
      <c r="B10342" s="75">
        <v>45409</v>
      </c>
      <c r="C10342" s="76">
        <v>45084</v>
      </c>
      <c r="D10342" s="77">
        <v>589</v>
      </c>
      <c r="E10342" s="77">
        <v>6</v>
      </c>
      <c r="F10342" s="78"/>
      <c r="G10342" s="79">
        <v>45084.381226851852</v>
      </c>
      <c r="H10342" s="77">
        <v>176</v>
      </c>
      <c r="I10342" s="76">
        <v>45084.95416666667</v>
      </c>
      <c r="J10342" s="78"/>
      <c r="K10342" s="80">
        <v>1</v>
      </c>
    </row>
    <row r="10343" spans="2:11" x14ac:dyDescent="0.3">
      <c r="B10343" s="75">
        <v>45410</v>
      </c>
      <c r="C10343" s="76">
        <v>45084</v>
      </c>
      <c r="D10343" s="77">
        <v>195</v>
      </c>
      <c r="E10343" s="77">
        <v>2</v>
      </c>
      <c r="F10343" s="78"/>
      <c r="G10343" s="79">
        <v>45084.394560185188</v>
      </c>
      <c r="H10343" s="77">
        <v>158</v>
      </c>
      <c r="I10343" s="76">
        <v>45084.95416666667</v>
      </c>
      <c r="J10343" s="78"/>
      <c r="K10343" s="80">
        <v>1</v>
      </c>
    </row>
    <row r="10344" spans="2:11" x14ac:dyDescent="0.3">
      <c r="B10344" s="75">
        <v>45411</v>
      </c>
      <c r="C10344" s="76">
        <v>45084</v>
      </c>
      <c r="D10344" s="77">
        <v>350</v>
      </c>
      <c r="E10344" s="77">
        <v>5</v>
      </c>
      <c r="F10344" s="78"/>
      <c r="G10344" s="79">
        <v>45084.410324074081</v>
      </c>
      <c r="H10344" s="77">
        <v>176</v>
      </c>
      <c r="I10344" s="76">
        <v>45084.95416666667</v>
      </c>
      <c r="J10344" s="78"/>
      <c r="K10344" s="80">
        <v>1</v>
      </c>
    </row>
    <row r="10345" spans="2:11" x14ac:dyDescent="0.3">
      <c r="B10345" s="75">
        <v>45412</v>
      </c>
      <c r="C10345" s="76">
        <v>45084</v>
      </c>
      <c r="D10345" s="77">
        <v>698</v>
      </c>
      <c r="E10345" s="77">
        <v>6</v>
      </c>
      <c r="F10345" s="78"/>
      <c r="G10345" s="79">
        <v>45084.421631944453</v>
      </c>
      <c r="H10345" s="77">
        <v>142</v>
      </c>
      <c r="I10345" s="76">
        <v>45084.95416666667</v>
      </c>
      <c r="J10345" s="78"/>
      <c r="K10345" s="80">
        <v>1</v>
      </c>
    </row>
    <row r="10346" spans="2:11" x14ac:dyDescent="0.3">
      <c r="B10346" s="75">
        <v>45413</v>
      </c>
      <c r="C10346" s="76">
        <v>45084</v>
      </c>
      <c r="D10346" s="77">
        <v>34</v>
      </c>
      <c r="E10346" s="77">
        <v>6</v>
      </c>
      <c r="F10346" s="78"/>
      <c r="G10346" s="79">
        <v>45084.433159722234</v>
      </c>
      <c r="H10346" s="77">
        <v>164</v>
      </c>
      <c r="I10346" s="76">
        <v>45084.95416666667</v>
      </c>
      <c r="J10346" s="78"/>
      <c r="K10346" s="80">
        <v>1</v>
      </c>
    </row>
    <row r="10347" spans="2:11" x14ac:dyDescent="0.3">
      <c r="B10347" s="75">
        <v>45414</v>
      </c>
      <c r="C10347" s="76">
        <v>45084</v>
      </c>
      <c r="D10347" s="77">
        <v>122</v>
      </c>
      <c r="E10347" s="77">
        <v>2</v>
      </c>
      <c r="F10347" s="78"/>
      <c r="G10347" s="79">
        <v>45084.446030092608</v>
      </c>
      <c r="H10347" s="77">
        <v>152</v>
      </c>
      <c r="I10347" s="76">
        <v>45084.95416666667</v>
      </c>
      <c r="J10347" s="78"/>
      <c r="K10347" s="80">
        <v>1</v>
      </c>
    </row>
    <row r="10348" spans="2:11" x14ac:dyDescent="0.3">
      <c r="B10348" s="75">
        <v>45415</v>
      </c>
      <c r="C10348" s="76">
        <v>45084</v>
      </c>
      <c r="D10348" s="77">
        <v>983</v>
      </c>
      <c r="E10348" s="77">
        <v>2</v>
      </c>
      <c r="F10348" s="78"/>
      <c r="G10348" s="79">
        <v>45084.460416666683</v>
      </c>
      <c r="H10348" s="77">
        <v>143</v>
      </c>
      <c r="I10348" s="76">
        <v>45084.95416666667</v>
      </c>
      <c r="J10348" s="78"/>
      <c r="K10348" s="80">
        <v>1</v>
      </c>
    </row>
    <row r="10349" spans="2:11" x14ac:dyDescent="0.3">
      <c r="B10349" s="75">
        <v>45416</v>
      </c>
      <c r="C10349" s="76">
        <v>45084</v>
      </c>
      <c r="D10349" s="77">
        <v>1211</v>
      </c>
      <c r="E10349" s="77">
        <v>3</v>
      </c>
      <c r="F10349" s="78"/>
      <c r="G10349" s="79">
        <v>45084.471574074094</v>
      </c>
      <c r="H10349" s="77">
        <v>152</v>
      </c>
      <c r="I10349" s="76">
        <v>45084.95416666667</v>
      </c>
      <c r="J10349" s="78"/>
      <c r="K10349" s="80">
        <v>1</v>
      </c>
    </row>
    <row r="10350" spans="2:11" x14ac:dyDescent="0.3">
      <c r="B10350" s="75">
        <v>45417</v>
      </c>
      <c r="C10350" s="76">
        <v>45084</v>
      </c>
      <c r="D10350" s="77">
        <v>126</v>
      </c>
      <c r="E10350" s="77">
        <v>4</v>
      </c>
      <c r="F10350" s="78"/>
      <c r="G10350" s="79">
        <v>45084.481030092611</v>
      </c>
      <c r="H10350" s="77">
        <v>158</v>
      </c>
      <c r="I10350" s="76">
        <v>45084.95416666667</v>
      </c>
      <c r="J10350" s="78"/>
      <c r="K10350" s="80">
        <v>1</v>
      </c>
    </row>
    <row r="10351" spans="2:11" x14ac:dyDescent="0.3">
      <c r="B10351" s="75">
        <v>45418</v>
      </c>
      <c r="C10351" s="76">
        <v>45084</v>
      </c>
      <c r="D10351" s="77">
        <v>682</v>
      </c>
      <c r="E10351" s="77">
        <v>5</v>
      </c>
      <c r="F10351" s="78"/>
      <c r="G10351" s="79">
        <v>45084.494421296316</v>
      </c>
      <c r="H10351" s="77">
        <v>145</v>
      </c>
      <c r="I10351" s="76">
        <v>45084.95416666667</v>
      </c>
      <c r="J10351" s="78"/>
      <c r="K10351" s="80">
        <v>1</v>
      </c>
    </row>
    <row r="10352" spans="2:11" x14ac:dyDescent="0.3">
      <c r="B10352" s="75">
        <v>45419</v>
      </c>
      <c r="C10352" s="76">
        <v>45084</v>
      </c>
      <c r="D10352" s="77">
        <v>60</v>
      </c>
      <c r="E10352" s="77">
        <v>2</v>
      </c>
      <c r="F10352" s="78"/>
      <c r="G10352" s="79">
        <v>45084.509108796316</v>
      </c>
      <c r="H10352" s="77">
        <v>147</v>
      </c>
      <c r="I10352" s="76">
        <v>45084.95416666667</v>
      </c>
      <c r="J10352" s="78"/>
      <c r="K10352" s="80">
        <v>1</v>
      </c>
    </row>
    <row r="10353" spans="2:11" x14ac:dyDescent="0.3">
      <c r="B10353" s="75">
        <v>45420</v>
      </c>
      <c r="C10353" s="76">
        <v>45084</v>
      </c>
      <c r="D10353" s="77">
        <v>925</v>
      </c>
      <c r="E10353" s="77">
        <v>5</v>
      </c>
      <c r="F10353" s="78"/>
      <c r="G10353" s="79">
        <v>45084.519375000018</v>
      </c>
      <c r="H10353" s="77">
        <v>175</v>
      </c>
      <c r="I10353" s="76">
        <v>45084.95416666667</v>
      </c>
      <c r="J10353" s="78"/>
      <c r="K10353" s="80">
        <v>1</v>
      </c>
    </row>
    <row r="10354" spans="2:11" x14ac:dyDescent="0.3">
      <c r="B10354" s="75">
        <v>45421</v>
      </c>
      <c r="C10354" s="76">
        <v>45084</v>
      </c>
      <c r="D10354" s="77">
        <v>489</v>
      </c>
      <c r="E10354" s="77">
        <v>6</v>
      </c>
      <c r="F10354" s="78"/>
      <c r="G10354" s="79">
        <v>45084.529201388905</v>
      </c>
      <c r="H10354" s="77">
        <v>151</v>
      </c>
      <c r="I10354" s="76">
        <v>45084.95416666667</v>
      </c>
      <c r="J10354" s="78"/>
      <c r="K10354" s="80">
        <v>1</v>
      </c>
    </row>
    <row r="10355" spans="2:11" x14ac:dyDescent="0.3">
      <c r="B10355" s="75">
        <v>45422</v>
      </c>
      <c r="C10355" s="76">
        <v>45084</v>
      </c>
      <c r="D10355" s="77">
        <v>590</v>
      </c>
      <c r="E10355" s="77">
        <v>4</v>
      </c>
      <c r="F10355" s="78"/>
      <c r="G10355" s="79">
        <v>45084.539583333346</v>
      </c>
      <c r="H10355" s="77">
        <v>153</v>
      </c>
      <c r="I10355" s="76">
        <v>45084.95416666667</v>
      </c>
      <c r="J10355" s="78"/>
      <c r="K10355" s="80">
        <v>1</v>
      </c>
    </row>
    <row r="10356" spans="2:11" x14ac:dyDescent="0.3">
      <c r="B10356" s="75">
        <v>45423</v>
      </c>
      <c r="C10356" s="76">
        <v>45084</v>
      </c>
      <c r="D10356" s="77">
        <v>982</v>
      </c>
      <c r="E10356" s="77">
        <v>6</v>
      </c>
      <c r="F10356" s="78"/>
      <c r="G10356" s="79">
        <v>45084.551354166681</v>
      </c>
      <c r="H10356" s="77">
        <v>143</v>
      </c>
      <c r="I10356" s="76">
        <v>45084.95416666667</v>
      </c>
      <c r="J10356" s="78"/>
      <c r="K10356" s="80">
        <v>1</v>
      </c>
    </row>
    <row r="10357" spans="2:11" x14ac:dyDescent="0.3">
      <c r="B10357" s="75">
        <v>45424</v>
      </c>
      <c r="C10357" s="76">
        <v>45084</v>
      </c>
      <c r="D10357" s="77">
        <v>192</v>
      </c>
      <c r="E10357" s="77">
        <v>6</v>
      </c>
      <c r="F10357" s="78"/>
      <c r="G10357" s="79">
        <v>45084.563530092608</v>
      </c>
      <c r="H10357" s="77">
        <v>169</v>
      </c>
      <c r="I10357" s="76">
        <v>45084.95416666667</v>
      </c>
      <c r="J10357" s="78"/>
      <c r="K10357" s="80">
        <v>1</v>
      </c>
    </row>
    <row r="10358" spans="2:11" x14ac:dyDescent="0.3">
      <c r="B10358" s="75">
        <v>45425</v>
      </c>
      <c r="C10358" s="76">
        <v>45084</v>
      </c>
      <c r="D10358" s="77">
        <v>358</v>
      </c>
      <c r="E10358" s="77">
        <v>6</v>
      </c>
      <c r="F10358" s="78"/>
      <c r="G10358" s="79">
        <v>45084.576250000013</v>
      </c>
      <c r="H10358" s="77">
        <v>150</v>
      </c>
      <c r="I10358" s="76">
        <v>45084.95416666667</v>
      </c>
      <c r="J10358" s="78"/>
      <c r="K10358" s="80">
        <v>1</v>
      </c>
    </row>
    <row r="10359" spans="2:11" x14ac:dyDescent="0.3">
      <c r="B10359" s="75">
        <v>45426</v>
      </c>
      <c r="C10359" s="76">
        <v>45084</v>
      </c>
      <c r="D10359" s="77">
        <v>43</v>
      </c>
      <c r="E10359" s="77">
        <v>2</v>
      </c>
      <c r="F10359" s="78"/>
      <c r="G10359" s="79">
        <v>45084.589340277787</v>
      </c>
      <c r="H10359" s="77">
        <v>171</v>
      </c>
      <c r="I10359" s="76">
        <v>45084.95416666667</v>
      </c>
      <c r="J10359" s="78"/>
      <c r="K10359" s="80">
        <v>1</v>
      </c>
    </row>
    <row r="10360" spans="2:11" x14ac:dyDescent="0.3">
      <c r="B10360" s="75">
        <v>45427</v>
      </c>
      <c r="C10360" s="76">
        <v>45084</v>
      </c>
      <c r="D10360" s="77">
        <v>776</v>
      </c>
      <c r="E10360" s="77">
        <v>5</v>
      </c>
      <c r="F10360" s="78"/>
      <c r="G10360" s="79">
        <v>45084.59755787038</v>
      </c>
      <c r="H10360" s="77">
        <v>176</v>
      </c>
      <c r="I10360" s="76">
        <v>45084.95416666667</v>
      </c>
      <c r="J10360" s="78"/>
      <c r="K10360" s="80">
        <v>1</v>
      </c>
    </row>
    <row r="10361" spans="2:11" x14ac:dyDescent="0.3">
      <c r="B10361" s="75">
        <v>45428</v>
      </c>
      <c r="C10361" s="76">
        <v>45084</v>
      </c>
      <c r="D10361" s="77">
        <v>644</v>
      </c>
      <c r="E10361" s="77">
        <v>6</v>
      </c>
      <c r="F10361" s="78"/>
      <c r="G10361" s="79">
        <v>45084.605300925934</v>
      </c>
      <c r="H10361" s="77">
        <v>176</v>
      </c>
      <c r="I10361" s="76">
        <v>45084.95416666667</v>
      </c>
      <c r="J10361" s="78"/>
      <c r="K10361" s="80">
        <v>1</v>
      </c>
    </row>
    <row r="10362" spans="2:11" x14ac:dyDescent="0.3">
      <c r="B10362" s="75">
        <v>45429</v>
      </c>
      <c r="C10362" s="76">
        <v>45084</v>
      </c>
      <c r="D10362" s="77">
        <v>1138</v>
      </c>
      <c r="E10362" s="77">
        <v>6</v>
      </c>
      <c r="F10362" s="78"/>
      <c r="G10362" s="79">
        <v>45084.616331018529</v>
      </c>
      <c r="H10362" s="77">
        <v>160</v>
      </c>
      <c r="I10362" s="76">
        <v>45084.95416666667</v>
      </c>
      <c r="J10362" s="78"/>
      <c r="K10362" s="80">
        <v>1</v>
      </c>
    </row>
    <row r="10363" spans="2:11" x14ac:dyDescent="0.3">
      <c r="B10363" s="75">
        <v>45430</v>
      </c>
      <c r="C10363" s="76">
        <v>45084</v>
      </c>
      <c r="D10363" s="77">
        <v>401</v>
      </c>
      <c r="E10363" s="77">
        <v>1</v>
      </c>
      <c r="F10363" s="78"/>
      <c r="G10363" s="79">
        <v>45084.627164351863</v>
      </c>
      <c r="H10363" s="77">
        <v>172</v>
      </c>
      <c r="I10363" s="76">
        <v>45084.95416666667</v>
      </c>
      <c r="J10363" s="78"/>
      <c r="K10363" s="80">
        <v>1</v>
      </c>
    </row>
    <row r="10364" spans="2:11" x14ac:dyDescent="0.3">
      <c r="B10364" s="75">
        <v>45431</v>
      </c>
      <c r="C10364" s="76">
        <v>45084</v>
      </c>
      <c r="D10364" s="77">
        <v>1292</v>
      </c>
      <c r="E10364" s="77">
        <v>3</v>
      </c>
      <c r="F10364" s="78"/>
      <c r="G10364" s="79">
        <v>45084.640312500014</v>
      </c>
      <c r="H10364" s="77">
        <v>164</v>
      </c>
      <c r="I10364" s="76">
        <v>45084.95416666667</v>
      </c>
      <c r="J10364" s="78"/>
      <c r="K10364" s="80">
        <v>1</v>
      </c>
    </row>
    <row r="10365" spans="2:11" x14ac:dyDescent="0.3">
      <c r="B10365" s="75">
        <v>45432</v>
      </c>
      <c r="C10365" s="76">
        <v>45084</v>
      </c>
      <c r="D10365" s="77">
        <v>113</v>
      </c>
      <c r="E10365" s="77">
        <v>1</v>
      </c>
      <c r="F10365" s="78"/>
      <c r="G10365" s="79">
        <v>45084.655474537052</v>
      </c>
      <c r="H10365" s="77">
        <v>144</v>
      </c>
      <c r="I10365" s="76">
        <v>45084.95416666667</v>
      </c>
      <c r="J10365" s="78"/>
      <c r="K10365" s="80">
        <v>1</v>
      </c>
    </row>
    <row r="10366" spans="2:11" x14ac:dyDescent="0.3">
      <c r="B10366" s="75">
        <v>45433</v>
      </c>
      <c r="C10366" s="76">
        <v>45084</v>
      </c>
      <c r="D10366" s="77">
        <v>888</v>
      </c>
      <c r="E10366" s="77">
        <v>3</v>
      </c>
      <c r="F10366" s="78"/>
      <c r="G10366" s="79">
        <v>45084.669363425943</v>
      </c>
      <c r="H10366" s="77">
        <v>169</v>
      </c>
      <c r="I10366" s="76">
        <v>45084.95416666667</v>
      </c>
      <c r="J10366" s="78"/>
      <c r="K10366" s="80">
        <v>1</v>
      </c>
    </row>
    <row r="10367" spans="2:11" x14ac:dyDescent="0.3">
      <c r="B10367" s="75">
        <v>45434</v>
      </c>
      <c r="C10367" s="76">
        <v>45084</v>
      </c>
      <c r="D10367" s="77">
        <v>1379</v>
      </c>
      <c r="E10367" s="77">
        <v>4</v>
      </c>
      <c r="F10367" s="78"/>
      <c r="G10367" s="79">
        <v>45084.682731481502</v>
      </c>
      <c r="H10367" s="77">
        <v>147</v>
      </c>
      <c r="I10367" s="76">
        <v>45084.95416666667</v>
      </c>
      <c r="J10367" s="78"/>
      <c r="K10367" s="80">
        <v>1</v>
      </c>
    </row>
    <row r="10368" spans="2:11" x14ac:dyDescent="0.3">
      <c r="B10368" s="75">
        <v>45435</v>
      </c>
      <c r="C10368" s="76">
        <v>45084</v>
      </c>
      <c r="D10368" s="77">
        <v>1045</v>
      </c>
      <c r="E10368" s="77">
        <v>1</v>
      </c>
      <c r="F10368" s="78"/>
      <c r="G10368" s="79">
        <v>45084.693194444466</v>
      </c>
      <c r="H10368" s="77">
        <v>173</v>
      </c>
      <c r="I10368" s="76">
        <v>45084.95416666667</v>
      </c>
      <c r="J10368" s="78"/>
      <c r="K10368" s="80">
        <v>1</v>
      </c>
    </row>
    <row r="10369" spans="2:11" x14ac:dyDescent="0.3">
      <c r="B10369" s="75">
        <v>45436</v>
      </c>
      <c r="C10369" s="76">
        <v>45084</v>
      </c>
      <c r="D10369" s="77">
        <v>562</v>
      </c>
      <c r="E10369" s="77">
        <v>4</v>
      </c>
      <c r="F10369" s="78"/>
      <c r="G10369" s="79">
        <v>45084.70875000002</v>
      </c>
      <c r="H10369" s="77">
        <v>163</v>
      </c>
      <c r="I10369" s="76">
        <v>45084.95416666667</v>
      </c>
      <c r="J10369" s="78"/>
      <c r="K10369" s="80">
        <v>1</v>
      </c>
    </row>
    <row r="10370" spans="2:11" x14ac:dyDescent="0.3">
      <c r="B10370" s="75">
        <v>45437</v>
      </c>
      <c r="C10370" s="76">
        <v>45084</v>
      </c>
      <c r="D10370" s="77">
        <v>409</v>
      </c>
      <c r="E10370" s="77">
        <v>5</v>
      </c>
      <c r="F10370" s="78"/>
      <c r="G10370" s="79">
        <v>45084.718391203722</v>
      </c>
      <c r="H10370" s="77">
        <v>148</v>
      </c>
      <c r="I10370" s="76">
        <v>45084.95416666667</v>
      </c>
      <c r="J10370" s="78"/>
      <c r="K10370" s="80">
        <v>1</v>
      </c>
    </row>
    <row r="10371" spans="2:11" x14ac:dyDescent="0.3">
      <c r="B10371" s="75">
        <v>45438</v>
      </c>
      <c r="C10371" s="76">
        <v>45084</v>
      </c>
      <c r="D10371" s="77">
        <v>20</v>
      </c>
      <c r="E10371" s="77">
        <v>3</v>
      </c>
      <c r="F10371" s="78"/>
      <c r="G10371" s="79">
        <v>45084.733425925944</v>
      </c>
      <c r="H10371" s="77">
        <v>168</v>
      </c>
      <c r="I10371" s="76">
        <v>45084.95416666667</v>
      </c>
      <c r="J10371" s="78"/>
      <c r="K10371" s="80">
        <v>1</v>
      </c>
    </row>
    <row r="10372" spans="2:11" x14ac:dyDescent="0.3">
      <c r="B10372" s="75">
        <v>45439</v>
      </c>
      <c r="C10372" s="76">
        <v>45084</v>
      </c>
      <c r="D10372" s="77">
        <v>77</v>
      </c>
      <c r="E10372" s="77">
        <v>2</v>
      </c>
      <c r="F10372" s="78"/>
      <c r="G10372" s="79">
        <v>45084.743981481501</v>
      </c>
      <c r="H10372" s="77">
        <v>177</v>
      </c>
      <c r="I10372" s="76">
        <v>45084.95416666667</v>
      </c>
      <c r="J10372" s="78"/>
      <c r="K10372" s="80">
        <v>1</v>
      </c>
    </row>
    <row r="10373" spans="2:11" x14ac:dyDescent="0.3">
      <c r="B10373" s="75">
        <v>45440</v>
      </c>
      <c r="C10373" s="76">
        <v>45084</v>
      </c>
      <c r="D10373" s="77">
        <v>901</v>
      </c>
      <c r="E10373" s="77">
        <v>3</v>
      </c>
      <c r="F10373" s="78"/>
      <c r="G10373" s="79">
        <v>45084.751782407424</v>
      </c>
      <c r="H10373" s="77">
        <v>177</v>
      </c>
      <c r="I10373" s="76">
        <v>45084.95416666667</v>
      </c>
      <c r="J10373" s="78"/>
      <c r="K10373" s="80">
        <v>1</v>
      </c>
    </row>
    <row r="10374" spans="2:11" x14ac:dyDescent="0.3">
      <c r="B10374" s="75">
        <v>45441</v>
      </c>
      <c r="C10374" s="76">
        <v>45084</v>
      </c>
      <c r="D10374" s="77">
        <v>1250</v>
      </c>
      <c r="E10374" s="77">
        <v>3</v>
      </c>
      <c r="F10374" s="78"/>
      <c r="G10374" s="79">
        <v>45084.76474537039</v>
      </c>
      <c r="H10374" s="77">
        <v>177</v>
      </c>
      <c r="I10374" s="76">
        <v>45084.95416666667</v>
      </c>
      <c r="J10374" s="78"/>
      <c r="K10374" s="80">
        <v>1</v>
      </c>
    </row>
    <row r="10375" spans="2:11" x14ac:dyDescent="0.3">
      <c r="B10375" s="75">
        <v>45442</v>
      </c>
      <c r="C10375" s="76">
        <v>45084</v>
      </c>
      <c r="D10375" s="77">
        <v>1291</v>
      </c>
      <c r="E10375" s="77">
        <v>5</v>
      </c>
      <c r="F10375" s="78"/>
      <c r="G10375" s="79">
        <v>45084.776064814832</v>
      </c>
      <c r="H10375" s="77">
        <v>166</v>
      </c>
      <c r="I10375" s="76">
        <v>45084.95416666667</v>
      </c>
      <c r="J10375" s="78"/>
      <c r="K10375" s="80">
        <v>1</v>
      </c>
    </row>
    <row r="10376" spans="2:11" x14ac:dyDescent="0.3">
      <c r="B10376" s="75">
        <v>45443</v>
      </c>
      <c r="C10376" s="76">
        <v>45084</v>
      </c>
      <c r="D10376" s="77">
        <v>940</v>
      </c>
      <c r="E10376" s="77">
        <v>3</v>
      </c>
      <c r="F10376" s="78"/>
      <c r="G10376" s="79">
        <v>45084.78619212965</v>
      </c>
      <c r="H10376" s="77">
        <v>155</v>
      </c>
      <c r="I10376" s="76">
        <v>45084.95416666667</v>
      </c>
      <c r="J10376" s="78"/>
      <c r="K10376" s="80">
        <v>1</v>
      </c>
    </row>
    <row r="10377" spans="2:11" x14ac:dyDescent="0.3">
      <c r="B10377" s="75">
        <v>45444</v>
      </c>
      <c r="C10377" s="76">
        <v>45084</v>
      </c>
      <c r="D10377" s="77">
        <v>1405</v>
      </c>
      <c r="E10377" s="77">
        <v>3</v>
      </c>
      <c r="F10377" s="78"/>
      <c r="G10377" s="79">
        <v>45084.795358796313</v>
      </c>
      <c r="H10377" s="77">
        <v>162</v>
      </c>
      <c r="I10377" s="76">
        <v>45084.95416666667</v>
      </c>
      <c r="J10377" s="78"/>
      <c r="K10377" s="80">
        <v>1</v>
      </c>
    </row>
    <row r="10378" spans="2:11" x14ac:dyDescent="0.3">
      <c r="B10378" s="75">
        <v>45445</v>
      </c>
      <c r="C10378" s="76">
        <v>45084</v>
      </c>
      <c r="D10378" s="77">
        <v>1237</v>
      </c>
      <c r="E10378" s="77">
        <v>6</v>
      </c>
      <c r="F10378" s="78"/>
      <c r="G10378" s="79">
        <v>45084.806990740755</v>
      </c>
      <c r="H10378" s="77">
        <v>145</v>
      </c>
      <c r="I10378" s="76">
        <v>45084.95416666667</v>
      </c>
      <c r="J10378" s="78"/>
      <c r="K10378" s="80">
        <v>1</v>
      </c>
    </row>
    <row r="10379" spans="2:11" x14ac:dyDescent="0.3">
      <c r="B10379" s="75">
        <v>45446</v>
      </c>
      <c r="C10379" s="76">
        <v>45084</v>
      </c>
      <c r="D10379" s="77">
        <v>824</v>
      </c>
      <c r="E10379" s="77">
        <v>1</v>
      </c>
      <c r="F10379" s="78"/>
      <c r="G10379" s="79">
        <v>45084.819629629645</v>
      </c>
      <c r="H10379" s="77">
        <v>173</v>
      </c>
      <c r="I10379" s="76">
        <v>45084.95416666667</v>
      </c>
      <c r="J10379" s="78"/>
      <c r="K10379" s="80">
        <v>1</v>
      </c>
    </row>
    <row r="10380" spans="2:11" x14ac:dyDescent="0.3">
      <c r="B10380" s="75">
        <v>45447</v>
      </c>
      <c r="C10380" s="76">
        <v>45084</v>
      </c>
      <c r="D10380" s="77">
        <v>191</v>
      </c>
      <c r="E10380" s="77">
        <v>5</v>
      </c>
      <c r="F10380" s="78"/>
      <c r="G10380" s="79">
        <v>45084.83396990742</v>
      </c>
      <c r="H10380" s="77">
        <v>150</v>
      </c>
      <c r="I10380" s="76">
        <v>45084.95416666667</v>
      </c>
      <c r="J10380" s="78"/>
      <c r="K10380" s="80">
        <v>1</v>
      </c>
    </row>
    <row r="10381" spans="2:11" x14ac:dyDescent="0.3">
      <c r="B10381" s="75">
        <v>45448</v>
      </c>
      <c r="C10381" s="76">
        <v>45084</v>
      </c>
      <c r="D10381" s="77">
        <v>34</v>
      </c>
      <c r="E10381" s="77">
        <v>4</v>
      </c>
      <c r="F10381" s="78"/>
      <c r="G10381" s="79">
        <v>45084.846909722233</v>
      </c>
      <c r="H10381" s="77">
        <v>143</v>
      </c>
      <c r="I10381" s="76">
        <v>45084.95416666667</v>
      </c>
      <c r="J10381" s="78"/>
      <c r="K10381" s="80">
        <v>1</v>
      </c>
    </row>
    <row r="10382" spans="2:11" x14ac:dyDescent="0.3">
      <c r="B10382" s="75">
        <v>45449</v>
      </c>
      <c r="C10382" s="76">
        <v>45084</v>
      </c>
      <c r="D10382" s="77">
        <v>214</v>
      </c>
      <c r="E10382" s="77">
        <v>1</v>
      </c>
      <c r="F10382" s="78"/>
      <c r="G10382" s="79">
        <v>45084.861828703717</v>
      </c>
      <c r="H10382" s="77">
        <v>177</v>
      </c>
      <c r="I10382" s="76">
        <v>45084.95416666667</v>
      </c>
      <c r="J10382" s="78"/>
      <c r="K10382" s="80">
        <v>1</v>
      </c>
    </row>
    <row r="10383" spans="2:11" x14ac:dyDescent="0.3">
      <c r="B10383" s="75">
        <v>45450</v>
      </c>
      <c r="C10383" s="76">
        <v>45084</v>
      </c>
      <c r="D10383" s="77">
        <v>459</v>
      </c>
      <c r="E10383" s="77">
        <v>4</v>
      </c>
      <c r="F10383" s="78"/>
      <c r="G10383" s="79">
        <v>45084.873877314829</v>
      </c>
      <c r="H10383" s="77">
        <v>161</v>
      </c>
      <c r="I10383" s="76">
        <v>45084.95416666667</v>
      </c>
      <c r="J10383" s="78"/>
      <c r="K10383" s="80">
        <v>1</v>
      </c>
    </row>
    <row r="10384" spans="2:11" x14ac:dyDescent="0.3">
      <c r="B10384" s="75">
        <v>45451</v>
      </c>
      <c r="C10384" s="76">
        <v>45084</v>
      </c>
      <c r="D10384" s="77">
        <v>1343</v>
      </c>
      <c r="E10384" s="77">
        <v>4</v>
      </c>
      <c r="F10384" s="78"/>
      <c r="G10384" s="79">
        <v>45084.887916666681</v>
      </c>
      <c r="H10384" s="77">
        <v>148</v>
      </c>
      <c r="I10384" s="76">
        <v>45084.95416666667</v>
      </c>
      <c r="J10384" s="78"/>
      <c r="K10384" s="80">
        <v>1</v>
      </c>
    </row>
    <row r="10385" spans="2:11" x14ac:dyDescent="0.3">
      <c r="B10385" s="75">
        <v>45452</v>
      </c>
      <c r="C10385" s="76">
        <v>45084</v>
      </c>
      <c r="D10385" s="77">
        <v>398</v>
      </c>
      <c r="E10385" s="77">
        <v>6</v>
      </c>
      <c r="F10385" s="78"/>
      <c r="G10385" s="79">
        <v>45084.897604166683</v>
      </c>
      <c r="H10385" s="77">
        <v>145</v>
      </c>
      <c r="I10385" s="76">
        <v>45084.95416666667</v>
      </c>
      <c r="J10385" s="78"/>
      <c r="K10385" s="80">
        <v>1</v>
      </c>
    </row>
    <row r="10386" spans="2:11" x14ac:dyDescent="0.3">
      <c r="B10386" s="75">
        <v>45453</v>
      </c>
      <c r="C10386" s="76">
        <v>45084</v>
      </c>
      <c r="D10386" s="77">
        <v>507</v>
      </c>
      <c r="E10386" s="77">
        <v>2</v>
      </c>
      <c r="F10386" s="78"/>
      <c r="G10386" s="79">
        <v>45084.911504629643</v>
      </c>
      <c r="H10386" s="77">
        <v>155</v>
      </c>
      <c r="I10386" s="76">
        <v>45084.95416666667</v>
      </c>
      <c r="J10386" s="78"/>
      <c r="K10386" s="80">
        <v>1</v>
      </c>
    </row>
    <row r="10387" spans="2:11" x14ac:dyDescent="0.3">
      <c r="B10387" s="75">
        <v>45454</v>
      </c>
      <c r="C10387" s="76">
        <v>45084</v>
      </c>
      <c r="D10387" s="77">
        <v>152</v>
      </c>
      <c r="E10387" s="77">
        <v>3</v>
      </c>
      <c r="F10387" s="78"/>
      <c r="G10387" s="79">
        <v>45084.919756944459</v>
      </c>
      <c r="H10387" s="77">
        <v>146</v>
      </c>
      <c r="I10387" s="76">
        <v>45084.95416666667</v>
      </c>
      <c r="J10387" s="78"/>
      <c r="K10387" s="80">
        <v>1</v>
      </c>
    </row>
    <row r="10388" spans="2:11" x14ac:dyDescent="0.3">
      <c r="B10388" s="75">
        <v>45455</v>
      </c>
      <c r="C10388" s="76">
        <v>45085</v>
      </c>
      <c r="D10388" s="77">
        <v>962</v>
      </c>
      <c r="E10388" s="77">
        <v>1</v>
      </c>
      <c r="F10388" s="78"/>
      <c r="G10388" s="79">
        <v>45085.333333333336</v>
      </c>
      <c r="H10388" s="77">
        <v>154</v>
      </c>
      <c r="I10388" s="76">
        <v>45085.956250000003</v>
      </c>
      <c r="J10388" s="78"/>
      <c r="K10388" s="80">
        <v>1</v>
      </c>
    </row>
    <row r="10389" spans="2:11" x14ac:dyDescent="0.3">
      <c r="B10389" s="75">
        <v>45456</v>
      </c>
      <c r="C10389" s="76">
        <v>45085</v>
      </c>
      <c r="D10389" s="77">
        <v>128</v>
      </c>
      <c r="E10389" s="77">
        <v>4</v>
      </c>
      <c r="F10389" s="78"/>
      <c r="G10389" s="79">
        <v>45085.344652777778</v>
      </c>
      <c r="H10389" s="77">
        <v>163</v>
      </c>
      <c r="I10389" s="76">
        <v>45085.956250000003</v>
      </c>
      <c r="J10389" s="78"/>
      <c r="K10389" s="80">
        <v>1</v>
      </c>
    </row>
    <row r="10390" spans="2:11" x14ac:dyDescent="0.3">
      <c r="B10390" s="75">
        <v>45457</v>
      </c>
      <c r="C10390" s="76">
        <v>45085</v>
      </c>
      <c r="D10390" s="77">
        <v>357</v>
      </c>
      <c r="E10390" s="77">
        <v>2</v>
      </c>
      <c r="F10390" s="78"/>
      <c r="G10390" s="79">
        <v>45085.359583333331</v>
      </c>
      <c r="H10390" s="77">
        <v>168</v>
      </c>
      <c r="I10390" s="76">
        <v>45085.956250000003</v>
      </c>
      <c r="J10390" s="78"/>
      <c r="K10390" s="80">
        <v>1</v>
      </c>
    </row>
    <row r="10391" spans="2:11" x14ac:dyDescent="0.3">
      <c r="B10391" s="75">
        <v>45458</v>
      </c>
      <c r="C10391" s="76">
        <v>45085</v>
      </c>
      <c r="D10391" s="77">
        <v>386</v>
      </c>
      <c r="E10391" s="77">
        <v>3</v>
      </c>
      <c r="F10391" s="78"/>
      <c r="G10391" s="79">
        <v>45085.374872685185</v>
      </c>
      <c r="H10391" s="77">
        <v>173</v>
      </c>
      <c r="I10391" s="76">
        <v>45085.956250000003</v>
      </c>
      <c r="J10391" s="78"/>
      <c r="K10391" s="80">
        <v>1</v>
      </c>
    </row>
    <row r="10392" spans="2:11" x14ac:dyDescent="0.3">
      <c r="B10392" s="75">
        <v>45459</v>
      </c>
      <c r="C10392" s="76">
        <v>45085</v>
      </c>
      <c r="D10392" s="77">
        <v>961</v>
      </c>
      <c r="E10392" s="77">
        <v>5</v>
      </c>
      <c r="F10392" s="78"/>
      <c r="G10392" s="79">
        <v>45085.386817129627</v>
      </c>
      <c r="H10392" s="77">
        <v>158</v>
      </c>
      <c r="I10392" s="76">
        <v>45085.956250000003</v>
      </c>
      <c r="J10392" s="78"/>
      <c r="K10392" s="80">
        <v>1</v>
      </c>
    </row>
    <row r="10393" spans="2:11" x14ac:dyDescent="0.3">
      <c r="B10393" s="75">
        <v>45460</v>
      </c>
      <c r="C10393" s="76">
        <v>45085</v>
      </c>
      <c r="D10393" s="77">
        <v>1338</v>
      </c>
      <c r="E10393" s="77">
        <v>2</v>
      </c>
      <c r="F10393" s="78"/>
      <c r="G10393" s="79">
        <v>45085.398900462962</v>
      </c>
      <c r="H10393" s="77">
        <v>159</v>
      </c>
      <c r="I10393" s="76">
        <v>45085.956250000003</v>
      </c>
      <c r="J10393" s="78"/>
      <c r="K10393" s="80">
        <v>1</v>
      </c>
    </row>
    <row r="10394" spans="2:11" x14ac:dyDescent="0.3">
      <c r="B10394" s="75">
        <v>45461</v>
      </c>
      <c r="C10394" s="76">
        <v>45085</v>
      </c>
      <c r="D10394" s="77">
        <v>570</v>
      </c>
      <c r="E10394" s="77">
        <v>4</v>
      </c>
      <c r="F10394" s="78"/>
      <c r="G10394" s="79">
        <v>45085.409050925926</v>
      </c>
      <c r="H10394" s="77">
        <v>170</v>
      </c>
      <c r="I10394" s="76">
        <v>45085.956250000003</v>
      </c>
      <c r="J10394" s="78"/>
      <c r="K10394" s="80">
        <v>1</v>
      </c>
    </row>
    <row r="10395" spans="2:11" x14ac:dyDescent="0.3">
      <c r="B10395" s="75">
        <v>45462</v>
      </c>
      <c r="C10395" s="76">
        <v>45085</v>
      </c>
      <c r="D10395" s="77">
        <v>440</v>
      </c>
      <c r="E10395" s="77">
        <v>6</v>
      </c>
      <c r="F10395" s="78"/>
      <c r="G10395" s="79">
        <v>45085.417326388888</v>
      </c>
      <c r="H10395" s="77">
        <v>169</v>
      </c>
      <c r="I10395" s="76">
        <v>45085.956250000003</v>
      </c>
      <c r="J10395" s="78"/>
      <c r="K10395" s="80">
        <v>1</v>
      </c>
    </row>
    <row r="10396" spans="2:11" x14ac:dyDescent="0.3">
      <c r="B10396" s="75">
        <v>45463</v>
      </c>
      <c r="C10396" s="76">
        <v>45085</v>
      </c>
      <c r="D10396" s="77">
        <v>449</v>
      </c>
      <c r="E10396" s="77">
        <v>6</v>
      </c>
      <c r="F10396" s="78"/>
      <c r="G10396" s="79">
        <v>45085.428217592591</v>
      </c>
      <c r="H10396" s="77">
        <v>162</v>
      </c>
      <c r="I10396" s="76">
        <v>45085.956250000003</v>
      </c>
      <c r="J10396" s="78"/>
      <c r="K10396" s="80">
        <v>1</v>
      </c>
    </row>
    <row r="10397" spans="2:11" x14ac:dyDescent="0.3">
      <c r="B10397" s="75">
        <v>45464</v>
      </c>
      <c r="C10397" s="76">
        <v>45085</v>
      </c>
      <c r="D10397" s="77">
        <v>651</v>
      </c>
      <c r="E10397" s="77">
        <v>4</v>
      </c>
      <c r="F10397" s="78"/>
      <c r="G10397" s="79">
        <v>45085.436840277776</v>
      </c>
      <c r="H10397" s="77">
        <v>141</v>
      </c>
      <c r="I10397" s="76">
        <v>45085.956250000003</v>
      </c>
      <c r="J10397" s="78"/>
      <c r="K10397" s="80">
        <v>1</v>
      </c>
    </row>
    <row r="10398" spans="2:11" x14ac:dyDescent="0.3">
      <c r="B10398" s="75">
        <v>45465</v>
      </c>
      <c r="C10398" s="76">
        <v>45085</v>
      </c>
      <c r="D10398" s="77">
        <v>160</v>
      </c>
      <c r="E10398" s="77">
        <v>3</v>
      </c>
      <c r="F10398" s="78"/>
      <c r="G10398" s="79">
        <v>45085.448912037034</v>
      </c>
      <c r="H10398" s="77">
        <v>165</v>
      </c>
      <c r="I10398" s="76">
        <v>45085.956250000003</v>
      </c>
      <c r="J10398" s="78"/>
      <c r="K10398" s="80">
        <v>1</v>
      </c>
    </row>
    <row r="10399" spans="2:11" x14ac:dyDescent="0.3">
      <c r="B10399" s="75">
        <v>45466</v>
      </c>
      <c r="C10399" s="76">
        <v>45085</v>
      </c>
      <c r="D10399" s="77">
        <v>894</v>
      </c>
      <c r="E10399" s="77">
        <v>1</v>
      </c>
      <c r="F10399" s="78"/>
      <c r="G10399" s="79">
        <v>45085.460833333331</v>
      </c>
      <c r="H10399" s="77">
        <v>149</v>
      </c>
      <c r="I10399" s="76">
        <v>45085.956250000003</v>
      </c>
      <c r="J10399" s="78"/>
      <c r="K10399" s="80">
        <v>1</v>
      </c>
    </row>
    <row r="10400" spans="2:11" x14ac:dyDescent="0.3">
      <c r="B10400" s="75">
        <v>45467</v>
      </c>
      <c r="C10400" s="76">
        <v>45085</v>
      </c>
      <c r="D10400" s="77">
        <v>778</v>
      </c>
      <c r="E10400" s="77">
        <v>3</v>
      </c>
      <c r="F10400" s="78"/>
      <c r="G10400" s="79">
        <v>45085.471770833334</v>
      </c>
      <c r="H10400" s="77">
        <v>178</v>
      </c>
      <c r="I10400" s="76">
        <v>45085.956250000003</v>
      </c>
      <c r="J10400" s="78"/>
      <c r="K10400" s="80">
        <v>1</v>
      </c>
    </row>
    <row r="10401" spans="2:11" x14ac:dyDescent="0.3">
      <c r="B10401" s="75">
        <v>45468</v>
      </c>
      <c r="C10401" s="76">
        <v>45085</v>
      </c>
      <c r="D10401" s="77">
        <v>924</v>
      </c>
      <c r="E10401" s="77">
        <v>3</v>
      </c>
      <c r="F10401" s="78"/>
      <c r="G10401" s="79">
        <v>45085.480914351851</v>
      </c>
      <c r="H10401" s="77">
        <v>164</v>
      </c>
      <c r="I10401" s="76">
        <v>45085.956250000003</v>
      </c>
      <c r="J10401" s="78"/>
      <c r="K10401" s="80">
        <v>1</v>
      </c>
    </row>
    <row r="10402" spans="2:11" x14ac:dyDescent="0.3">
      <c r="B10402" s="75">
        <v>45469</v>
      </c>
      <c r="C10402" s="76">
        <v>45085</v>
      </c>
      <c r="D10402" s="77">
        <v>1183</v>
      </c>
      <c r="E10402" s="77">
        <v>6</v>
      </c>
      <c r="F10402" s="78"/>
      <c r="G10402" s="79">
        <v>45085.495509259257</v>
      </c>
      <c r="H10402" s="77">
        <v>147</v>
      </c>
      <c r="I10402" s="76">
        <v>45085.956250000003</v>
      </c>
      <c r="J10402" s="78"/>
      <c r="K10402" s="80">
        <v>1</v>
      </c>
    </row>
    <row r="10403" spans="2:11" x14ac:dyDescent="0.3">
      <c r="B10403" s="75">
        <v>45470</v>
      </c>
      <c r="C10403" s="76">
        <v>45085</v>
      </c>
      <c r="D10403" s="77">
        <v>953</v>
      </c>
      <c r="E10403" s="77">
        <v>6</v>
      </c>
      <c r="F10403" s="78"/>
      <c r="G10403" s="79">
        <v>45085.506909722222</v>
      </c>
      <c r="H10403" s="77">
        <v>157</v>
      </c>
      <c r="I10403" s="76">
        <v>45085.956250000003</v>
      </c>
      <c r="J10403" s="78"/>
      <c r="K10403" s="80">
        <v>1</v>
      </c>
    </row>
    <row r="10404" spans="2:11" x14ac:dyDescent="0.3">
      <c r="B10404" s="75">
        <v>45471</v>
      </c>
      <c r="C10404" s="76">
        <v>45085</v>
      </c>
      <c r="D10404" s="77">
        <v>715</v>
      </c>
      <c r="E10404" s="77">
        <v>3</v>
      </c>
      <c r="F10404" s="78"/>
      <c r="G10404" s="79">
        <v>45085.519143518519</v>
      </c>
      <c r="H10404" s="77">
        <v>156</v>
      </c>
      <c r="I10404" s="76">
        <v>45085.956250000003</v>
      </c>
      <c r="J10404" s="78"/>
      <c r="K10404" s="80">
        <v>1</v>
      </c>
    </row>
    <row r="10405" spans="2:11" x14ac:dyDescent="0.3">
      <c r="B10405" s="75">
        <v>45472</v>
      </c>
      <c r="C10405" s="76">
        <v>45085</v>
      </c>
      <c r="D10405" s="77">
        <v>637</v>
      </c>
      <c r="E10405" s="77">
        <v>5</v>
      </c>
      <c r="F10405" s="78"/>
      <c r="G10405" s="79">
        <v>45085.528194444443</v>
      </c>
      <c r="H10405" s="77">
        <v>163</v>
      </c>
      <c r="I10405" s="76">
        <v>45085.956250000003</v>
      </c>
      <c r="J10405" s="78"/>
      <c r="K10405" s="80">
        <v>1</v>
      </c>
    </row>
    <row r="10406" spans="2:11" x14ac:dyDescent="0.3">
      <c r="B10406" s="75">
        <v>45473</v>
      </c>
      <c r="C10406" s="76">
        <v>45085</v>
      </c>
      <c r="D10406" s="77">
        <v>620</v>
      </c>
      <c r="E10406" s="77">
        <v>2</v>
      </c>
      <c r="F10406" s="78"/>
      <c r="G10406" s="79">
        <v>45085.541064814817</v>
      </c>
      <c r="H10406" s="77">
        <v>167</v>
      </c>
      <c r="I10406" s="76">
        <v>45085.956250000003</v>
      </c>
      <c r="J10406" s="78"/>
      <c r="K10406" s="80">
        <v>1</v>
      </c>
    </row>
    <row r="10407" spans="2:11" x14ac:dyDescent="0.3">
      <c r="B10407" s="75">
        <v>45474</v>
      </c>
      <c r="C10407" s="76">
        <v>45085</v>
      </c>
      <c r="D10407" s="77">
        <v>1001</v>
      </c>
      <c r="E10407" s="77">
        <v>5</v>
      </c>
      <c r="F10407" s="78"/>
      <c r="G10407" s="79">
        <v>45085.55605324074</v>
      </c>
      <c r="H10407" s="77">
        <v>174</v>
      </c>
      <c r="I10407" s="76">
        <v>45085.956250000003</v>
      </c>
      <c r="J10407" s="78"/>
      <c r="K10407" s="80">
        <v>1</v>
      </c>
    </row>
    <row r="10408" spans="2:11" x14ac:dyDescent="0.3">
      <c r="B10408" s="75">
        <v>45475</v>
      </c>
      <c r="C10408" s="76">
        <v>45085</v>
      </c>
      <c r="D10408" s="77">
        <v>1397</v>
      </c>
      <c r="E10408" s="77">
        <v>1</v>
      </c>
      <c r="F10408" s="78"/>
      <c r="G10408" s="79">
        <v>45085.564351851848</v>
      </c>
      <c r="H10408" s="77">
        <v>171</v>
      </c>
      <c r="I10408" s="76">
        <v>45085.956250000003</v>
      </c>
      <c r="J10408" s="78"/>
      <c r="K10408" s="80">
        <v>1</v>
      </c>
    </row>
    <row r="10409" spans="2:11" x14ac:dyDescent="0.3">
      <c r="B10409" s="75">
        <v>45476</v>
      </c>
      <c r="C10409" s="76">
        <v>45085</v>
      </c>
      <c r="D10409" s="77">
        <v>527</v>
      </c>
      <c r="E10409" s="77">
        <v>5</v>
      </c>
      <c r="F10409" s="78"/>
      <c r="G10409" s="79">
        <v>45085.574085648142</v>
      </c>
      <c r="H10409" s="77">
        <v>173</v>
      </c>
      <c r="I10409" s="76">
        <v>45085.956250000003</v>
      </c>
      <c r="J10409" s="78"/>
      <c r="K10409" s="80">
        <v>1</v>
      </c>
    </row>
    <row r="10410" spans="2:11" x14ac:dyDescent="0.3">
      <c r="B10410" s="75">
        <v>45477</v>
      </c>
      <c r="C10410" s="76">
        <v>45085</v>
      </c>
      <c r="D10410" s="77">
        <v>423</v>
      </c>
      <c r="E10410" s="77">
        <v>4</v>
      </c>
      <c r="F10410" s="78"/>
      <c r="G10410" s="79">
        <v>45085.582187499997</v>
      </c>
      <c r="H10410" s="77">
        <v>149</v>
      </c>
      <c r="I10410" s="76">
        <v>45085.956250000003</v>
      </c>
      <c r="J10410" s="78"/>
      <c r="K10410" s="80">
        <v>1</v>
      </c>
    </row>
    <row r="10411" spans="2:11" x14ac:dyDescent="0.3">
      <c r="B10411" s="75">
        <v>45478</v>
      </c>
      <c r="C10411" s="76">
        <v>45085</v>
      </c>
      <c r="D10411" s="77">
        <v>961</v>
      </c>
      <c r="E10411" s="77">
        <v>2</v>
      </c>
      <c r="F10411" s="78"/>
      <c r="G10411" s="79">
        <v>45085.594872685178</v>
      </c>
      <c r="H10411" s="77">
        <v>147</v>
      </c>
      <c r="I10411" s="76">
        <v>45085.956250000003</v>
      </c>
      <c r="J10411" s="78"/>
      <c r="K10411" s="80">
        <v>1</v>
      </c>
    </row>
    <row r="10412" spans="2:11" x14ac:dyDescent="0.3">
      <c r="B10412" s="75">
        <v>45479</v>
      </c>
      <c r="C10412" s="76">
        <v>45085</v>
      </c>
      <c r="D10412" s="77">
        <v>359</v>
      </c>
      <c r="E10412" s="77">
        <v>1</v>
      </c>
      <c r="F10412" s="78"/>
      <c r="G10412" s="79">
        <v>45085.606226851844</v>
      </c>
      <c r="H10412" s="77">
        <v>177</v>
      </c>
      <c r="I10412" s="76">
        <v>45085.956250000003</v>
      </c>
      <c r="J10412" s="78"/>
      <c r="K10412" s="80">
        <v>1</v>
      </c>
    </row>
    <row r="10413" spans="2:11" x14ac:dyDescent="0.3">
      <c r="B10413" s="75">
        <v>45480</v>
      </c>
      <c r="C10413" s="76">
        <v>45085</v>
      </c>
      <c r="D10413" s="77">
        <v>694</v>
      </c>
      <c r="E10413" s="77">
        <v>2</v>
      </c>
      <c r="F10413" s="78"/>
      <c r="G10413" s="79">
        <v>45085.618078703694</v>
      </c>
      <c r="H10413" s="77">
        <v>145</v>
      </c>
      <c r="I10413" s="76">
        <v>45085.956250000003</v>
      </c>
      <c r="J10413" s="78"/>
      <c r="K10413" s="80">
        <v>1</v>
      </c>
    </row>
    <row r="10414" spans="2:11" x14ac:dyDescent="0.3">
      <c r="B10414" s="75">
        <v>45481</v>
      </c>
      <c r="C10414" s="76">
        <v>45085</v>
      </c>
      <c r="D10414" s="77">
        <v>1025</v>
      </c>
      <c r="E10414" s="77">
        <v>4</v>
      </c>
      <c r="F10414" s="78"/>
      <c r="G10414" s="79">
        <v>45085.626458333325</v>
      </c>
      <c r="H10414" s="77">
        <v>150</v>
      </c>
      <c r="I10414" s="76">
        <v>45085.956250000003</v>
      </c>
      <c r="J10414" s="78"/>
      <c r="K10414" s="80">
        <v>1</v>
      </c>
    </row>
    <row r="10415" spans="2:11" x14ac:dyDescent="0.3">
      <c r="B10415" s="75">
        <v>45482</v>
      </c>
      <c r="C10415" s="76">
        <v>45085</v>
      </c>
      <c r="D10415" s="77">
        <v>397</v>
      </c>
      <c r="E10415" s="77">
        <v>5</v>
      </c>
      <c r="F10415" s="78"/>
      <c r="G10415" s="79">
        <v>45085.641909722217</v>
      </c>
      <c r="H10415" s="77">
        <v>168</v>
      </c>
      <c r="I10415" s="76">
        <v>45085.956250000003</v>
      </c>
      <c r="J10415" s="78"/>
      <c r="K10415" s="80">
        <v>1</v>
      </c>
    </row>
    <row r="10416" spans="2:11" x14ac:dyDescent="0.3">
      <c r="B10416" s="75">
        <v>45483</v>
      </c>
      <c r="C10416" s="76">
        <v>45085</v>
      </c>
      <c r="D10416" s="77">
        <v>16</v>
      </c>
      <c r="E10416" s="77">
        <v>1</v>
      </c>
      <c r="F10416" s="78"/>
      <c r="G10416" s="79">
        <v>45085.651678240734</v>
      </c>
      <c r="H10416" s="77">
        <v>178</v>
      </c>
      <c r="I10416" s="76">
        <v>45085.956250000003</v>
      </c>
      <c r="J10416" s="78"/>
      <c r="K10416" s="80">
        <v>1</v>
      </c>
    </row>
    <row r="10417" spans="2:11" x14ac:dyDescent="0.3">
      <c r="B10417" s="75">
        <v>45484</v>
      </c>
      <c r="C10417" s="76">
        <v>45085</v>
      </c>
      <c r="D10417" s="77">
        <v>898</v>
      </c>
      <c r="E10417" s="77">
        <v>3</v>
      </c>
      <c r="F10417" s="78"/>
      <c r="G10417" s="79">
        <v>45085.663645833331</v>
      </c>
      <c r="H10417" s="77">
        <v>141</v>
      </c>
      <c r="I10417" s="76">
        <v>45085.956250000003</v>
      </c>
      <c r="J10417" s="78"/>
      <c r="K10417" s="80">
        <v>1</v>
      </c>
    </row>
    <row r="10418" spans="2:11" x14ac:dyDescent="0.3">
      <c r="B10418" s="75">
        <v>45485</v>
      </c>
      <c r="C10418" s="76">
        <v>45085</v>
      </c>
      <c r="D10418" s="77">
        <v>841</v>
      </c>
      <c r="E10418" s="77">
        <v>2</v>
      </c>
      <c r="F10418" s="78"/>
      <c r="G10418" s="79">
        <v>45085.676851851851</v>
      </c>
      <c r="H10418" s="77">
        <v>149</v>
      </c>
      <c r="I10418" s="76">
        <v>45085.956250000003</v>
      </c>
      <c r="J10418" s="78"/>
      <c r="K10418" s="80">
        <v>1</v>
      </c>
    </row>
    <row r="10419" spans="2:11" x14ac:dyDescent="0.3">
      <c r="B10419" s="75">
        <v>45486</v>
      </c>
      <c r="C10419" s="76">
        <v>45085</v>
      </c>
      <c r="D10419" s="77">
        <v>387</v>
      </c>
      <c r="E10419" s="77">
        <v>6</v>
      </c>
      <c r="F10419" s="78"/>
      <c r="G10419" s="79">
        <v>45085.689803240741</v>
      </c>
      <c r="H10419" s="77">
        <v>159</v>
      </c>
      <c r="I10419" s="76">
        <v>45085.956250000003</v>
      </c>
      <c r="J10419" s="78"/>
      <c r="K10419" s="80">
        <v>1</v>
      </c>
    </row>
    <row r="10420" spans="2:11" x14ac:dyDescent="0.3">
      <c r="B10420" s="75">
        <v>45487</v>
      </c>
      <c r="C10420" s="76">
        <v>45085</v>
      </c>
      <c r="D10420" s="77">
        <v>993</v>
      </c>
      <c r="E10420" s="77">
        <v>1</v>
      </c>
      <c r="F10420" s="78"/>
      <c r="G10420" s="79">
        <v>45085.698912037034</v>
      </c>
      <c r="H10420" s="77">
        <v>158</v>
      </c>
      <c r="I10420" s="76">
        <v>45085.956250000003</v>
      </c>
      <c r="J10420" s="78"/>
      <c r="K10420" s="80">
        <v>1</v>
      </c>
    </row>
    <row r="10421" spans="2:11" x14ac:dyDescent="0.3">
      <c r="B10421" s="75">
        <v>45488</v>
      </c>
      <c r="C10421" s="76">
        <v>45085</v>
      </c>
      <c r="D10421" s="77">
        <v>1188</v>
      </c>
      <c r="E10421" s="77">
        <v>1</v>
      </c>
      <c r="F10421" s="78"/>
      <c r="G10421" s="79">
        <v>45085.712673611109</v>
      </c>
      <c r="H10421" s="77">
        <v>179</v>
      </c>
      <c r="I10421" s="76">
        <v>45085.956250000003</v>
      </c>
      <c r="J10421" s="78"/>
      <c r="K10421" s="80">
        <v>1</v>
      </c>
    </row>
    <row r="10422" spans="2:11" x14ac:dyDescent="0.3">
      <c r="B10422" s="75">
        <v>45489</v>
      </c>
      <c r="C10422" s="76">
        <v>45085</v>
      </c>
      <c r="D10422" s="77">
        <v>330</v>
      </c>
      <c r="E10422" s="77">
        <v>2</v>
      </c>
      <c r="F10422" s="78"/>
      <c r="G10422" s="79">
        <v>45085.725451388884</v>
      </c>
      <c r="H10422" s="77">
        <v>168</v>
      </c>
      <c r="I10422" s="76">
        <v>45085.956250000003</v>
      </c>
      <c r="J10422" s="78"/>
      <c r="K10422" s="80">
        <v>1</v>
      </c>
    </row>
    <row r="10423" spans="2:11" x14ac:dyDescent="0.3">
      <c r="B10423" s="75">
        <v>45490</v>
      </c>
      <c r="C10423" s="76">
        <v>45085</v>
      </c>
      <c r="D10423" s="77">
        <v>112</v>
      </c>
      <c r="E10423" s="77">
        <v>1</v>
      </c>
      <c r="F10423" s="78"/>
      <c r="G10423" s="79">
        <v>45085.73910879629</v>
      </c>
      <c r="H10423" s="77">
        <v>155</v>
      </c>
      <c r="I10423" s="76">
        <v>45085.956250000003</v>
      </c>
      <c r="J10423" s="78"/>
      <c r="K10423" s="80">
        <v>1</v>
      </c>
    </row>
    <row r="10424" spans="2:11" x14ac:dyDescent="0.3">
      <c r="B10424" s="75">
        <v>45491</v>
      </c>
      <c r="C10424" s="76">
        <v>45085</v>
      </c>
      <c r="D10424" s="77">
        <v>24</v>
      </c>
      <c r="E10424" s="77">
        <v>6</v>
      </c>
      <c r="F10424" s="78"/>
      <c r="G10424" s="79">
        <v>45085.754328703697</v>
      </c>
      <c r="H10424" s="77">
        <v>147</v>
      </c>
      <c r="I10424" s="76">
        <v>45085.956250000003</v>
      </c>
      <c r="J10424" s="78"/>
      <c r="K10424" s="80">
        <v>1</v>
      </c>
    </row>
    <row r="10425" spans="2:11" x14ac:dyDescent="0.3">
      <c r="B10425" s="75">
        <v>45492</v>
      </c>
      <c r="C10425" s="76">
        <v>45085</v>
      </c>
      <c r="D10425" s="77">
        <v>82</v>
      </c>
      <c r="E10425" s="77">
        <v>6</v>
      </c>
      <c r="F10425" s="78"/>
      <c r="G10425" s="79">
        <v>45085.765694444439</v>
      </c>
      <c r="H10425" s="77">
        <v>166</v>
      </c>
      <c r="I10425" s="76">
        <v>45085.956250000003</v>
      </c>
      <c r="J10425" s="78"/>
      <c r="K10425" s="80">
        <v>1</v>
      </c>
    </row>
    <row r="10426" spans="2:11" x14ac:dyDescent="0.3">
      <c r="B10426" s="75">
        <v>45493</v>
      </c>
      <c r="C10426" s="76">
        <v>45085</v>
      </c>
      <c r="D10426" s="77">
        <v>790</v>
      </c>
      <c r="E10426" s="77">
        <v>3</v>
      </c>
      <c r="F10426" s="78"/>
      <c r="G10426" s="79">
        <v>45085.777164351843</v>
      </c>
      <c r="H10426" s="77">
        <v>165</v>
      </c>
      <c r="I10426" s="76">
        <v>45085.956250000003</v>
      </c>
      <c r="J10426" s="78"/>
      <c r="K10426" s="80">
        <v>1</v>
      </c>
    </row>
    <row r="10427" spans="2:11" x14ac:dyDescent="0.3">
      <c r="B10427" s="75">
        <v>45494</v>
      </c>
      <c r="C10427" s="76">
        <v>45085</v>
      </c>
      <c r="D10427" s="77">
        <v>844</v>
      </c>
      <c r="E10427" s="77">
        <v>6</v>
      </c>
      <c r="F10427" s="78"/>
      <c r="G10427" s="79">
        <v>45085.790775462956</v>
      </c>
      <c r="H10427" s="77">
        <v>166</v>
      </c>
      <c r="I10427" s="76">
        <v>45085.956250000003</v>
      </c>
      <c r="J10427" s="78"/>
      <c r="K10427" s="80">
        <v>1</v>
      </c>
    </row>
    <row r="10428" spans="2:11" x14ac:dyDescent="0.3">
      <c r="B10428" s="75">
        <v>45495</v>
      </c>
      <c r="C10428" s="76">
        <v>45085</v>
      </c>
      <c r="D10428" s="77">
        <v>908</v>
      </c>
      <c r="E10428" s="77">
        <v>3</v>
      </c>
      <c r="F10428" s="78"/>
      <c r="G10428" s="79">
        <v>45085.805023148139</v>
      </c>
      <c r="H10428" s="77">
        <v>141</v>
      </c>
      <c r="I10428" s="76">
        <v>45085.956250000003</v>
      </c>
      <c r="J10428" s="78"/>
      <c r="K10428" s="80">
        <v>1</v>
      </c>
    </row>
    <row r="10429" spans="2:11" x14ac:dyDescent="0.3">
      <c r="B10429" s="75">
        <v>45496</v>
      </c>
      <c r="C10429" s="76">
        <v>45085</v>
      </c>
      <c r="D10429" s="77">
        <v>132</v>
      </c>
      <c r="E10429" s="77">
        <v>5</v>
      </c>
      <c r="F10429" s="78"/>
      <c r="G10429" s="79">
        <v>45085.813483796286</v>
      </c>
      <c r="H10429" s="77">
        <v>159</v>
      </c>
      <c r="I10429" s="76">
        <v>45085.956250000003</v>
      </c>
      <c r="J10429" s="78"/>
      <c r="K10429" s="80">
        <v>1</v>
      </c>
    </row>
    <row r="10430" spans="2:11" x14ac:dyDescent="0.3">
      <c r="B10430" s="75">
        <v>45497</v>
      </c>
      <c r="C10430" s="76">
        <v>45085</v>
      </c>
      <c r="D10430" s="77">
        <v>680</v>
      </c>
      <c r="E10430" s="77">
        <v>3</v>
      </c>
      <c r="F10430" s="78"/>
      <c r="G10430" s="79">
        <v>45085.827881944431</v>
      </c>
      <c r="H10430" s="77">
        <v>170</v>
      </c>
      <c r="I10430" s="76">
        <v>45085.956250000003</v>
      </c>
      <c r="J10430" s="78"/>
      <c r="K10430" s="80">
        <v>1</v>
      </c>
    </row>
    <row r="10431" spans="2:11" x14ac:dyDescent="0.3">
      <c r="B10431" s="75">
        <v>45498</v>
      </c>
      <c r="C10431" s="76">
        <v>45085</v>
      </c>
      <c r="D10431" s="77">
        <v>411</v>
      </c>
      <c r="E10431" s="77">
        <v>1</v>
      </c>
      <c r="F10431" s="78"/>
      <c r="G10431" s="79">
        <v>45085.843043981469</v>
      </c>
      <c r="H10431" s="77">
        <v>162</v>
      </c>
      <c r="I10431" s="76">
        <v>45085.956250000003</v>
      </c>
      <c r="J10431" s="78"/>
      <c r="K10431" s="80">
        <v>1</v>
      </c>
    </row>
    <row r="10432" spans="2:11" x14ac:dyDescent="0.3">
      <c r="B10432" s="75">
        <v>45499</v>
      </c>
      <c r="C10432" s="76">
        <v>45085</v>
      </c>
      <c r="D10432" s="77">
        <v>426</v>
      </c>
      <c r="E10432" s="77">
        <v>6</v>
      </c>
      <c r="F10432" s="78"/>
      <c r="G10432" s="79">
        <v>45085.850567129615</v>
      </c>
      <c r="H10432" s="77">
        <v>142</v>
      </c>
      <c r="I10432" s="76">
        <v>45085.956250000003</v>
      </c>
      <c r="J10432" s="78"/>
      <c r="K10432" s="80">
        <v>1</v>
      </c>
    </row>
    <row r="10433" spans="2:11" x14ac:dyDescent="0.3">
      <c r="B10433" s="75">
        <v>45500</v>
      </c>
      <c r="C10433" s="76">
        <v>45085</v>
      </c>
      <c r="D10433" s="77">
        <v>1163</v>
      </c>
      <c r="E10433" s="77">
        <v>2</v>
      </c>
      <c r="F10433" s="78"/>
      <c r="G10433" s="79">
        <v>45085.860740740725</v>
      </c>
      <c r="H10433" s="77">
        <v>158</v>
      </c>
      <c r="I10433" s="76">
        <v>45085.956250000003</v>
      </c>
      <c r="J10433" s="78"/>
      <c r="K10433" s="80">
        <v>1</v>
      </c>
    </row>
    <row r="10434" spans="2:11" x14ac:dyDescent="0.3">
      <c r="B10434" s="75">
        <v>45501</v>
      </c>
      <c r="C10434" s="76">
        <v>45085</v>
      </c>
      <c r="D10434" s="77">
        <v>752</v>
      </c>
      <c r="E10434" s="77">
        <v>2</v>
      </c>
      <c r="F10434" s="78"/>
      <c r="G10434" s="79">
        <v>45085.868506944425</v>
      </c>
      <c r="H10434" s="77">
        <v>161</v>
      </c>
      <c r="I10434" s="76">
        <v>45085.956250000003</v>
      </c>
      <c r="J10434" s="78"/>
      <c r="K10434" s="80">
        <v>1</v>
      </c>
    </row>
    <row r="10435" spans="2:11" x14ac:dyDescent="0.3">
      <c r="B10435" s="75">
        <v>45502</v>
      </c>
      <c r="C10435" s="76">
        <v>45085</v>
      </c>
      <c r="D10435" s="77">
        <v>713</v>
      </c>
      <c r="E10435" s="77">
        <v>6</v>
      </c>
      <c r="F10435" s="78"/>
      <c r="G10435" s="79">
        <v>45085.879444444428</v>
      </c>
      <c r="H10435" s="77">
        <v>154</v>
      </c>
      <c r="I10435" s="76">
        <v>45085.956250000003</v>
      </c>
      <c r="J10435" s="78"/>
      <c r="K10435" s="80">
        <v>1</v>
      </c>
    </row>
    <row r="10436" spans="2:11" x14ac:dyDescent="0.3">
      <c r="B10436" s="75">
        <v>45503</v>
      </c>
      <c r="C10436" s="76">
        <v>45085</v>
      </c>
      <c r="D10436" s="77">
        <v>1409</v>
      </c>
      <c r="E10436" s="77">
        <v>1</v>
      </c>
      <c r="F10436" s="78"/>
      <c r="G10436" s="79">
        <v>45085.891956018502</v>
      </c>
      <c r="H10436" s="77">
        <v>179</v>
      </c>
      <c r="I10436" s="76">
        <v>45085.956250000003</v>
      </c>
      <c r="J10436" s="78"/>
      <c r="K10436" s="80">
        <v>1</v>
      </c>
    </row>
    <row r="10437" spans="2:11" x14ac:dyDescent="0.3">
      <c r="B10437" s="75">
        <v>45504</v>
      </c>
      <c r="C10437" s="76">
        <v>45085</v>
      </c>
      <c r="D10437" s="77">
        <v>926</v>
      </c>
      <c r="E10437" s="77">
        <v>3</v>
      </c>
      <c r="F10437" s="78"/>
      <c r="G10437" s="79">
        <v>45085.907233796279</v>
      </c>
      <c r="H10437" s="77">
        <v>152</v>
      </c>
      <c r="I10437" s="76">
        <v>45085.956250000003</v>
      </c>
      <c r="J10437" s="78"/>
      <c r="K10437" s="80">
        <v>1</v>
      </c>
    </row>
    <row r="10438" spans="2:11" x14ac:dyDescent="0.3">
      <c r="B10438" s="75">
        <v>45505</v>
      </c>
      <c r="C10438" s="76">
        <v>45086</v>
      </c>
      <c r="D10438" s="77">
        <v>709</v>
      </c>
      <c r="E10438" s="77">
        <v>4</v>
      </c>
      <c r="F10438" s="78"/>
      <c r="G10438" s="79">
        <v>45086.333333333336</v>
      </c>
      <c r="H10438" s="77">
        <v>160</v>
      </c>
      <c r="I10438" s="76">
        <v>45086.951388888891</v>
      </c>
      <c r="J10438" s="78"/>
      <c r="K10438" s="80">
        <v>1</v>
      </c>
    </row>
    <row r="10439" spans="2:11" x14ac:dyDescent="0.3">
      <c r="B10439" s="75">
        <v>45506</v>
      </c>
      <c r="C10439" s="76">
        <v>45086</v>
      </c>
      <c r="D10439" s="77">
        <v>60</v>
      </c>
      <c r="E10439" s="77">
        <v>2</v>
      </c>
      <c r="F10439" s="78"/>
      <c r="G10439" s="79">
        <v>45086.34211805556</v>
      </c>
      <c r="H10439" s="77">
        <v>160</v>
      </c>
      <c r="I10439" s="76">
        <v>45086.951388888891</v>
      </c>
      <c r="J10439" s="78"/>
      <c r="K10439" s="80">
        <v>1</v>
      </c>
    </row>
    <row r="10440" spans="2:11" x14ac:dyDescent="0.3">
      <c r="B10440" s="75">
        <v>45507</v>
      </c>
      <c r="C10440" s="76">
        <v>45086</v>
      </c>
      <c r="D10440" s="77">
        <v>308</v>
      </c>
      <c r="E10440" s="77">
        <v>1</v>
      </c>
      <c r="F10440" s="78"/>
      <c r="G10440" s="79">
        <v>45086.356215277781</v>
      </c>
      <c r="H10440" s="77">
        <v>153</v>
      </c>
      <c r="I10440" s="76">
        <v>45086.951388888891</v>
      </c>
      <c r="J10440" s="78"/>
      <c r="K10440" s="80">
        <v>1</v>
      </c>
    </row>
    <row r="10441" spans="2:11" x14ac:dyDescent="0.3">
      <c r="B10441" s="75">
        <v>45508</v>
      </c>
      <c r="C10441" s="76">
        <v>45086</v>
      </c>
      <c r="D10441" s="77">
        <v>588</v>
      </c>
      <c r="E10441" s="77">
        <v>4</v>
      </c>
      <c r="F10441" s="78"/>
      <c r="G10441" s="79">
        <v>45086.370798611111</v>
      </c>
      <c r="H10441" s="77">
        <v>176</v>
      </c>
      <c r="I10441" s="76">
        <v>45086.951388888891</v>
      </c>
      <c r="J10441" s="78"/>
      <c r="K10441" s="80">
        <v>1</v>
      </c>
    </row>
    <row r="10442" spans="2:11" x14ac:dyDescent="0.3">
      <c r="B10442" s="75">
        <v>45509</v>
      </c>
      <c r="C10442" s="76">
        <v>45086</v>
      </c>
      <c r="D10442" s="77">
        <v>766</v>
      </c>
      <c r="E10442" s="77">
        <v>2</v>
      </c>
      <c r="F10442" s="78"/>
      <c r="G10442" s="79">
        <v>45086.382280092592</v>
      </c>
      <c r="H10442" s="77">
        <v>174</v>
      </c>
      <c r="I10442" s="76">
        <v>45086.951388888891</v>
      </c>
      <c r="J10442" s="78"/>
      <c r="K10442" s="80">
        <v>1</v>
      </c>
    </row>
    <row r="10443" spans="2:11" x14ac:dyDescent="0.3">
      <c r="B10443" s="75">
        <v>45510</v>
      </c>
      <c r="C10443" s="76">
        <v>45086</v>
      </c>
      <c r="D10443" s="77">
        <v>289</v>
      </c>
      <c r="E10443" s="77">
        <v>3</v>
      </c>
      <c r="F10443" s="78"/>
      <c r="G10443" s="79">
        <v>45086.392731481479</v>
      </c>
      <c r="H10443" s="77">
        <v>148</v>
      </c>
      <c r="I10443" s="76">
        <v>45086.951388888891</v>
      </c>
      <c r="J10443" s="78"/>
      <c r="K10443" s="80">
        <v>1</v>
      </c>
    </row>
    <row r="10444" spans="2:11" x14ac:dyDescent="0.3">
      <c r="B10444" s="75">
        <v>45511</v>
      </c>
      <c r="C10444" s="76">
        <v>45086</v>
      </c>
      <c r="D10444" s="77">
        <v>1152</v>
      </c>
      <c r="E10444" s="77">
        <v>5</v>
      </c>
      <c r="F10444" s="78"/>
      <c r="G10444" s="79">
        <v>45086.405451388884</v>
      </c>
      <c r="H10444" s="77">
        <v>163</v>
      </c>
      <c r="I10444" s="76">
        <v>45086.951388888891</v>
      </c>
      <c r="J10444" s="78"/>
      <c r="K10444" s="80">
        <v>1</v>
      </c>
    </row>
    <row r="10445" spans="2:11" x14ac:dyDescent="0.3">
      <c r="B10445" s="75">
        <v>45512</v>
      </c>
      <c r="C10445" s="76">
        <v>45086</v>
      </c>
      <c r="D10445" s="77">
        <v>1328</v>
      </c>
      <c r="E10445" s="77">
        <v>2</v>
      </c>
      <c r="F10445" s="78"/>
      <c r="G10445" s="79">
        <v>45086.417824074066</v>
      </c>
      <c r="H10445" s="77">
        <v>144</v>
      </c>
      <c r="I10445" s="76">
        <v>45086.951388888891</v>
      </c>
      <c r="J10445" s="78"/>
      <c r="K10445" s="80">
        <v>1</v>
      </c>
    </row>
    <row r="10446" spans="2:11" x14ac:dyDescent="0.3">
      <c r="B10446" s="75">
        <v>45513</v>
      </c>
      <c r="C10446" s="76">
        <v>45086</v>
      </c>
      <c r="D10446" s="77">
        <v>331</v>
      </c>
      <c r="E10446" s="77">
        <v>1</v>
      </c>
      <c r="F10446" s="78"/>
      <c r="G10446" s="79">
        <v>45086.428761574069</v>
      </c>
      <c r="H10446" s="77">
        <v>173</v>
      </c>
      <c r="I10446" s="76">
        <v>45086.951388888891</v>
      </c>
      <c r="J10446" s="78"/>
      <c r="K10446" s="80">
        <v>1</v>
      </c>
    </row>
    <row r="10447" spans="2:11" x14ac:dyDescent="0.3">
      <c r="B10447" s="75">
        <v>45514</v>
      </c>
      <c r="C10447" s="76">
        <v>45086</v>
      </c>
      <c r="D10447" s="77">
        <v>358</v>
      </c>
      <c r="E10447" s="77">
        <v>5</v>
      </c>
      <c r="F10447" s="78"/>
      <c r="G10447" s="79">
        <v>45086.437673611108</v>
      </c>
      <c r="H10447" s="77">
        <v>169</v>
      </c>
      <c r="I10447" s="76">
        <v>45086.951388888891</v>
      </c>
      <c r="J10447" s="78"/>
      <c r="K10447" s="80">
        <v>1</v>
      </c>
    </row>
    <row r="10448" spans="2:11" x14ac:dyDescent="0.3">
      <c r="B10448" s="75">
        <v>45515</v>
      </c>
      <c r="C10448" s="76">
        <v>45086</v>
      </c>
      <c r="D10448" s="77">
        <v>1232</v>
      </c>
      <c r="E10448" s="77">
        <v>6</v>
      </c>
      <c r="F10448" s="78"/>
      <c r="G10448" s="79">
        <v>45086.447777777772</v>
      </c>
      <c r="H10448" s="77">
        <v>141</v>
      </c>
      <c r="I10448" s="76">
        <v>45086.951388888891</v>
      </c>
      <c r="J10448" s="78"/>
      <c r="K10448" s="80">
        <v>1</v>
      </c>
    </row>
    <row r="10449" spans="2:11" x14ac:dyDescent="0.3">
      <c r="B10449" s="75">
        <v>45516</v>
      </c>
      <c r="C10449" s="76">
        <v>45086</v>
      </c>
      <c r="D10449" s="77">
        <v>960</v>
      </c>
      <c r="E10449" s="77">
        <v>6</v>
      </c>
      <c r="F10449" s="78"/>
      <c r="G10449" s="79">
        <v>45086.457453703697</v>
      </c>
      <c r="H10449" s="77">
        <v>144</v>
      </c>
      <c r="I10449" s="76">
        <v>45086.951388888891</v>
      </c>
      <c r="J10449" s="78"/>
      <c r="K10449" s="80">
        <v>1</v>
      </c>
    </row>
    <row r="10450" spans="2:11" x14ac:dyDescent="0.3">
      <c r="B10450" s="75">
        <v>45517</v>
      </c>
      <c r="C10450" s="76">
        <v>45086</v>
      </c>
      <c r="D10450" s="77">
        <v>684</v>
      </c>
      <c r="E10450" s="77">
        <v>2</v>
      </c>
      <c r="F10450" s="78"/>
      <c r="G10450" s="79">
        <v>45086.472905092589</v>
      </c>
      <c r="H10450" s="77">
        <v>168</v>
      </c>
      <c r="I10450" s="76">
        <v>45086.951388888891</v>
      </c>
      <c r="J10450" s="78"/>
      <c r="K10450" s="80">
        <v>1</v>
      </c>
    </row>
    <row r="10451" spans="2:11" x14ac:dyDescent="0.3">
      <c r="B10451" s="75">
        <v>45518</v>
      </c>
      <c r="C10451" s="76">
        <v>45086</v>
      </c>
      <c r="D10451" s="77">
        <v>182</v>
      </c>
      <c r="E10451" s="77">
        <v>5</v>
      </c>
      <c r="F10451" s="78"/>
      <c r="G10451" s="79">
        <v>45086.487673611111</v>
      </c>
      <c r="H10451" s="77">
        <v>146</v>
      </c>
      <c r="I10451" s="76">
        <v>45086.951388888891</v>
      </c>
      <c r="J10451" s="78"/>
      <c r="K10451" s="80">
        <v>1</v>
      </c>
    </row>
    <row r="10452" spans="2:11" x14ac:dyDescent="0.3">
      <c r="B10452" s="75">
        <v>45519</v>
      </c>
      <c r="C10452" s="76">
        <v>45086</v>
      </c>
      <c r="D10452" s="77">
        <v>25</v>
      </c>
      <c r="E10452" s="77">
        <v>2</v>
      </c>
      <c r="F10452" s="78"/>
      <c r="G10452" s="79">
        <v>45086.501261574071</v>
      </c>
      <c r="H10452" s="77">
        <v>157</v>
      </c>
      <c r="I10452" s="76">
        <v>45086.951388888891</v>
      </c>
      <c r="J10452" s="78"/>
      <c r="K10452" s="80">
        <v>1</v>
      </c>
    </row>
    <row r="10453" spans="2:11" x14ac:dyDescent="0.3">
      <c r="B10453" s="75">
        <v>45520</v>
      </c>
      <c r="C10453" s="76">
        <v>45086</v>
      </c>
      <c r="D10453" s="77">
        <v>419</v>
      </c>
      <c r="E10453" s="77">
        <v>6</v>
      </c>
      <c r="F10453" s="78"/>
      <c r="G10453" s="79">
        <v>45086.513935185183</v>
      </c>
      <c r="H10453" s="77">
        <v>162</v>
      </c>
      <c r="I10453" s="76">
        <v>45086.951388888891</v>
      </c>
      <c r="J10453" s="78"/>
      <c r="K10453" s="80">
        <v>1</v>
      </c>
    </row>
    <row r="10454" spans="2:11" x14ac:dyDescent="0.3">
      <c r="B10454" s="75">
        <v>45521</v>
      </c>
      <c r="C10454" s="76">
        <v>45086</v>
      </c>
      <c r="D10454" s="77">
        <v>321</v>
      </c>
      <c r="E10454" s="77">
        <v>5</v>
      </c>
      <c r="F10454" s="78"/>
      <c r="G10454" s="79">
        <v>45086.522534722222</v>
      </c>
      <c r="H10454" s="77">
        <v>141</v>
      </c>
      <c r="I10454" s="76">
        <v>45086.951388888891</v>
      </c>
      <c r="J10454" s="78"/>
      <c r="K10454" s="80">
        <v>1</v>
      </c>
    </row>
    <row r="10455" spans="2:11" x14ac:dyDescent="0.3">
      <c r="B10455" s="75">
        <v>45522</v>
      </c>
      <c r="C10455" s="76">
        <v>45086</v>
      </c>
      <c r="D10455" s="77">
        <v>1106</v>
      </c>
      <c r="E10455" s="77">
        <v>1</v>
      </c>
      <c r="F10455" s="78"/>
      <c r="G10455" s="79">
        <v>45086.530277777776</v>
      </c>
      <c r="H10455" s="77">
        <v>169</v>
      </c>
      <c r="I10455" s="76">
        <v>45086.951388888891</v>
      </c>
      <c r="J10455" s="78"/>
      <c r="K10455" s="80">
        <v>1</v>
      </c>
    </row>
    <row r="10456" spans="2:11" x14ac:dyDescent="0.3">
      <c r="B10456" s="75">
        <v>45523</v>
      </c>
      <c r="C10456" s="76">
        <v>45086</v>
      </c>
      <c r="D10456" s="77">
        <v>1187</v>
      </c>
      <c r="E10456" s="77">
        <v>1</v>
      </c>
      <c r="F10456" s="78"/>
      <c r="G10456" s="79">
        <v>45086.541527777779</v>
      </c>
      <c r="H10456" s="77">
        <v>151</v>
      </c>
      <c r="I10456" s="76">
        <v>45086.951388888891</v>
      </c>
      <c r="J10456" s="78"/>
      <c r="K10456" s="80">
        <v>1</v>
      </c>
    </row>
    <row r="10457" spans="2:11" x14ac:dyDescent="0.3">
      <c r="B10457" s="75">
        <v>45524</v>
      </c>
      <c r="C10457" s="76">
        <v>45086</v>
      </c>
      <c r="D10457" s="77">
        <v>1069</v>
      </c>
      <c r="E10457" s="77">
        <v>3</v>
      </c>
      <c r="F10457" s="78"/>
      <c r="G10457" s="79">
        <v>45086.556388888894</v>
      </c>
      <c r="H10457" s="77">
        <v>171</v>
      </c>
      <c r="I10457" s="76">
        <v>45086.951388888891</v>
      </c>
      <c r="J10457" s="78"/>
      <c r="K10457" s="80">
        <v>1</v>
      </c>
    </row>
    <row r="10458" spans="2:11" x14ac:dyDescent="0.3">
      <c r="B10458" s="75">
        <v>45525</v>
      </c>
      <c r="C10458" s="76">
        <v>45086</v>
      </c>
      <c r="D10458" s="77">
        <v>161</v>
      </c>
      <c r="E10458" s="77">
        <v>4</v>
      </c>
      <c r="F10458" s="78"/>
      <c r="G10458" s="79">
        <v>45086.566099537042</v>
      </c>
      <c r="H10458" s="77">
        <v>171</v>
      </c>
      <c r="I10458" s="76">
        <v>45086.951388888891</v>
      </c>
      <c r="J10458" s="78"/>
      <c r="K10458" s="80">
        <v>1</v>
      </c>
    </row>
    <row r="10459" spans="2:11" x14ac:dyDescent="0.3">
      <c r="B10459" s="75">
        <v>45526</v>
      </c>
      <c r="C10459" s="76">
        <v>45086</v>
      </c>
      <c r="D10459" s="77">
        <v>475</v>
      </c>
      <c r="E10459" s="77">
        <v>2</v>
      </c>
      <c r="F10459" s="78"/>
      <c r="G10459" s="79">
        <v>45086.575254629635</v>
      </c>
      <c r="H10459" s="77">
        <v>142</v>
      </c>
      <c r="I10459" s="76">
        <v>45086.951388888891</v>
      </c>
      <c r="J10459" s="78"/>
      <c r="K10459" s="80">
        <v>1</v>
      </c>
    </row>
    <row r="10460" spans="2:11" x14ac:dyDescent="0.3">
      <c r="B10460" s="75">
        <v>45527</v>
      </c>
      <c r="C10460" s="76">
        <v>45086</v>
      </c>
      <c r="D10460" s="77">
        <v>1039</v>
      </c>
      <c r="E10460" s="77">
        <v>4</v>
      </c>
      <c r="F10460" s="78"/>
      <c r="G10460" s="79">
        <v>45086.585011574083</v>
      </c>
      <c r="H10460" s="77">
        <v>149</v>
      </c>
      <c r="I10460" s="76">
        <v>45086.951388888891</v>
      </c>
      <c r="J10460" s="78"/>
      <c r="K10460" s="80">
        <v>1</v>
      </c>
    </row>
    <row r="10461" spans="2:11" x14ac:dyDescent="0.3">
      <c r="B10461" s="75">
        <v>45528</v>
      </c>
      <c r="C10461" s="76">
        <v>45086</v>
      </c>
      <c r="D10461" s="77">
        <v>155</v>
      </c>
      <c r="E10461" s="77">
        <v>2</v>
      </c>
      <c r="F10461" s="78"/>
      <c r="G10461" s="79">
        <v>45086.594293981492</v>
      </c>
      <c r="H10461" s="77">
        <v>171</v>
      </c>
      <c r="I10461" s="76">
        <v>45086.951388888891</v>
      </c>
      <c r="J10461" s="78"/>
      <c r="K10461" s="80">
        <v>1</v>
      </c>
    </row>
    <row r="10462" spans="2:11" x14ac:dyDescent="0.3">
      <c r="B10462" s="75">
        <v>45529</v>
      </c>
      <c r="C10462" s="76">
        <v>45086</v>
      </c>
      <c r="D10462" s="77">
        <v>669</v>
      </c>
      <c r="E10462" s="77">
        <v>2</v>
      </c>
      <c r="F10462" s="78"/>
      <c r="G10462" s="79">
        <v>45086.609131944453</v>
      </c>
      <c r="H10462" s="77">
        <v>142</v>
      </c>
      <c r="I10462" s="76">
        <v>45086.951388888891</v>
      </c>
      <c r="J10462" s="78"/>
      <c r="K10462" s="80">
        <v>1</v>
      </c>
    </row>
    <row r="10463" spans="2:11" x14ac:dyDescent="0.3">
      <c r="B10463" s="75">
        <v>45530</v>
      </c>
      <c r="C10463" s="76">
        <v>45086</v>
      </c>
      <c r="D10463" s="77">
        <v>624</v>
      </c>
      <c r="E10463" s="77">
        <v>5</v>
      </c>
      <c r="F10463" s="78"/>
      <c r="G10463" s="79">
        <v>45086.623032407413</v>
      </c>
      <c r="H10463" s="77">
        <v>170</v>
      </c>
      <c r="I10463" s="76">
        <v>45086.951388888891</v>
      </c>
      <c r="J10463" s="78"/>
      <c r="K10463" s="80">
        <v>1</v>
      </c>
    </row>
    <row r="10464" spans="2:11" x14ac:dyDescent="0.3">
      <c r="B10464" s="75">
        <v>45531</v>
      </c>
      <c r="C10464" s="76">
        <v>45086</v>
      </c>
      <c r="D10464" s="77">
        <v>1358</v>
      </c>
      <c r="E10464" s="77">
        <v>3</v>
      </c>
      <c r="F10464" s="78"/>
      <c r="G10464" s="79">
        <v>45086.631412037044</v>
      </c>
      <c r="H10464" s="77">
        <v>168</v>
      </c>
      <c r="I10464" s="76">
        <v>45086.951388888891</v>
      </c>
      <c r="J10464" s="78"/>
      <c r="K10464" s="80">
        <v>1</v>
      </c>
    </row>
    <row r="10465" spans="2:11" x14ac:dyDescent="0.3">
      <c r="B10465" s="75">
        <v>45532</v>
      </c>
      <c r="C10465" s="76">
        <v>45086</v>
      </c>
      <c r="D10465" s="77">
        <v>670</v>
      </c>
      <c r="E10465" s="77">
        <v>2</v>
      </c>
      <c r="F10465" s="78"/>
      <c r="G10465" s="79">
        <v>45086.639421296306</v>
      </c>
      <c r="H10465" s="77">
        <v>154</v>
      </c>
      <c r="I10465" s="76">
        <v>45086.951388888891</v>
      </c>
      <c r="J10465" s="78"/>
      <c r="K10465" s="80">
        <v>1</v>
      </c>
    </row>
    <row r="10466" spans="2:11" x14ac:dyDescent="0.3">
      <c r="B10466" s="75">
        <v>45533</v>
      </c>
      <c r="C10466" s="76">
        <v>45086</v>
      </c>
      <c r="D10466" s="77">
        <v>738</v>
      </c>
      <c r="E10466" s="77">
        <v>2</v>
      </c>
      <c r="F10466" s="78"/>
      <c r="G10466" s="79">
        <v>45086.648680555569</v>
      </c>
      <c r="H10466" s="77">
        <v>176</v>
      </c>
      <c r="I10466" s="76">
        <v>45086.951388888891</v>
      </c>
      <c r="J10466" s="78"/>
      <c r="K10466" s="80">
        <v>1</v>
      </c>
    </row>
    <row r="10467" spans="2:11" x14ac:dyDescent="0.3">
      <c r="B10467" s="75">
        <v>45534</v>
      </c>
      <c r="C10467" s="76">
        <v>45086</v>
      </c>
      <c r="D10467" s="77">
        <v>1345</v>
      </c>
      <c r="E10467" s="77">
        <v>3</v>
      </c>
      <c r="F10467" s="78"/>
      <c r="G10467" s="79">
        <v>45086.662430555567</v>
      </c>
      <c r="H10467" s="77">
        <v>143</v>
      </c>
      <c r="I10467" s="76">
        <v>45086.951388888891</v>
      </c>
      <c r="J10467" s="78"/>
      <c r="K10467" s="80">
        <v>1</v>
      </c>
    </row>
    <row r="10468" spans="2:11" x14ac:dyDescent="0.3">
      <c r="B10468" s="75">
        <v>45535</v>
      </c>
      <c r="C10468" s="76">
        <v>45086</v>
      </c>
      <c r="D10468" s="77">
        <v>1384</v>
      </c>
      <c r="E10468" s="77">
        <v>2</v>
      </c>
      <c r="F10468" s="78"/>
      <c r="G10468" s="79">
        <v>45086.670300925936</v>
      </c>
      <c r="H10468" s="77">
        <v>141</v>
      </c>
      <c r="I10468" s="76">
        <v>45086.951388888891</v>
      </c>
      <c r="J10468" s="78"/>
      <c r="K10468" s="80">
        <v>1</v>
      </c>
    </row>
    <row r="10469" spans="2:11" x14ac:dyDescent="0.3">
      <c r="B10469" s="75">
        <v>45536</v>
      </c>
      <c r="C10469" s="76">
        <v>45086</v>
      </c>
      <c r="D10469" s="77">
        <v>476</v>
      </c>
      <c r="E10469" s="77">
        <v>5</v>
      </c>
      <c r="F10469" s="78"/>
      <c r="G10469" s="79">
        <v>45086.681527777786</v>
      </c>
      <c r="H10469" s="77">
        <v>157</v>
      </c>
      <c r="I10469" s="76">
        <v>45086.951388888891</v>
      </c>
      <c r="J10469" s="78"/>
      <c r="K10469" s="80">
        <v>1</v>
      </c>
    </row>
    <row r="10470" spans="2:11" x14ac:dyDescent="0.3">
      <c r="B10470" s="75">
        <v>45537</v>
      </c>
      <c r="C10470" s="76">
        <v>45086</v>
      </c>
      <c r="D10470" s="77">
        <v>1128</v>
      </c>
      <c r="E10470" s="77">
        <v>5</v>
      </c>
      <c r="F10470" s="78"/>
      <c r="G10470" s="79">
        <v>45086.696203703708</v>
      </c>
      <c r="H10470" s="77">
        <v>152</v>
      </c>
      <c r="I10470" s="76">
        <v>45086.951388888891</v>
      </c>
      <c r="J10470" s="78"/>
      <c r="K10470" s="80">
        <v>1</v>
      </c>
    </row>
    <row r="10471" spans="2:11" x14ac:dyDescent="0.3">
      <c r="B10471" s="75">
        <v>45538</v>
      </c>
      <c r="C10471" s="76">
        <v>45086</v>
      </c>
      <c r="D10471" s="77">
        <v>1124</v>
      </c>
      <c r="E10471" s="77">
        <v>2</v>
      </c>
      <c r="F10471" s="78"/>
      <c r="G10471" s="79">
        <v>45086.710798611115</v>
      </c>
      <c r="H10471" s="77">
        <v>179</v>
      </c>
      <c r="I10471" s="76">
        <v>45086.951388888891</v>
      </c>
      <c r="J10471" s="78"/>
      <c r="K10471" s="80">
        <v>1</v>
      </c>
    </row>
    <row r="10472" spans="2:11" x14ac:dyDescent="0.3">
      <c r="B10472" s="75">
        <v>45539</v>
      </c>
      <c r="C10472" s="76">
        <v>45086</v>
      </c>
      <c r="D10472" s="77">
        <v>45</v>
      </c>
      <c r="E10472" s="77">
        <v>1</v>
      </c>
      <c r="F10472" s="78"/>
      <c r="G10472" s="79">
        <v>45086.7194212963</v>
      </c>
      <c r="H10472" s="77">
        <v>158</v>
      </c>
      <c r="I10472" s="76">
        <v>45086.951388888891</v>
      </c>
      <c r="J10472" s="78"/>
      <c r="K10472" s="80">
        <v>1</v>
      </c>
    </row>
    <row r="10473" spans="2:11" x14ac:dyDescent="0.3">
      <c r="B10473" s="75">
        <v>45540</v>
      </c>
      <c r="C10473" s="76">
        <v>45086</v>
      </c>
      <c r="D10473" s="77">
        <v>64</v>
      </c>
      <c r="E10473" s="77">
        <v>1</v>
      </c>
      <c r="F10473" s="78"/>
      <c r="G10473" s="79">
        <v>45086.732673611114</v>
      </c>
      <c r="H10473" s="77">
        <v>171</v>
      </c>
      <c r="I10473" s="76">
        <v>45086.951388888891</v>
      </c>
      <c r="J10473" s="78"/>
      <c r="K10473" s="80">
        <v>1</v>
      </c>
    </row>
    <row r="10474" spans="2:11" x14ac:dyDescent="0.3">
      <c r="B10474" s="75">
        <v>45541</v>
      </c>
      <c r="C10474" s="76">
        <v>45086</v>
      </c>
      <c r="D10474" s="77">
        <v>1252</v>
      </c>
      <c r="E10474" s="77">
        <v>4</v>
      </c>
      <c r="F10474" s="78"/>
      <c r="G10474" s="79">
        <v>45086.745706018519</v>
      </c>
      <c r="H10474" s="77">
        <v>166</v>
      </c>
      <c r="I10474" s="76">
        <v>45086.951388888891</v>
      </c>
      <c r="J10474" s="78"/>
      <c r="K10474" s="80">
        <v>1</v>
      </c>
    </row>
    <row r="10475" spans="2:11" x14ac:dyDescent="0.3">
      <c r="B10475" s="75">
        <v>45542</v>
      </c>
      <c r="C10475" s="76">
        <v>45086</v>
      </c>
      <c r="D10475" s="77">
        <v>174</v>
      </c>
      <c r="E10475" s="77">
        <v>2</v>
      </c>
      <c r="F10475" s="78"/>
      <c r="G10475" s="79">
        <v>45086.756076388891</v>
      </c>
      <c r="H10475" s="77">
        <v>158</v>
      </c>
      <c r="I10475" s="76">
        <v>45086.951388888891</v>
      </c>
      <c r="J10475" s="78"/>
      <c r="K10475" s="80">
        <v>1</v>
      </c>
    </row>
    <row r="10476" spans="2:11" x14ac:dyDescent="0.3">
      <c r="B10476" s="75">
        <v>45543</v>
      </c>
      <c r="C10476" s="76">
        <v>45086</v>
      </c>
      <c r="D10476" s="77">
        <v>1354</v>
      </c>
      <c r="E10476" s="77">
        <v>2</v>
      </c>
      <c r="F10476" s="78"/>
      <c r="G10476" s="79">
        <v>45086.770775462966</v>
      </c>
      <c r="H10476" s="77">
        <v>168</v>
      </c>
      <c r="I10476" s="76">
        <v>45086.951388888891</v>
      </c>
      <c r="J10476" s="78"/>
      <c r="K10476" s="80">
        <v>1</v>
      </c>
    </row>
    <row r="10477" spans="2:11" x14ac:dyDescent="0.3">
      <c r="B10477" s="75">
        <v>45544</v>
      </c>
      <c r="C10477" s="76">
        <v>45086</v>
      </c>
      <c r="D10477" s="77">
        <v>819</v>
      </c>
      <c r="E10477" s="77">
        <v>1</v>
      </c>
      <c r="F10477" s="78"/>
      <c r="G10477" s="79">
        <v>45086.782314814816</v>
      </c>
      <c r="H10477" s="77">
        <v>174</v>
      </c>
      <c r="I10477" s="76">
        <v>45086.951388888891</v>
      </c>
      <c r="J10477" s="78"/>
      <c r="K10477" s="80">
        <v>1</v>
      </c>
    </row>
    <row r="10478" spans="2:11" x14ac:dyDescent="0.3">
      <c r="B10478" s="75">
        <v>45545</v>
      </c>
      <c r="C10478" s="76">
        <v>45086</v>
      </c>
      <c r="D10478" s="77">
        <v>501</v>
      </c>
      <c r="E10478" s="77">
        <v>6</v>
      </c>
      <c r="F10478" s="78"/>
      <c r="G10478" s="79">
        <v>45086.792534722226</v>
      </c>
      <c r="H10478" s="77">
        <v>146</v>
      </c>
      <c r="I10478" s="76">
        <v>45086.951388888891</v>
      </c>
      <c r="J10478" s="78"/>
      <c r="K10478" s="80">
        <v>1</v>
      </c>
    </row>
    <row r="10479" spans="2:11" x14ac:dyDescent="0.3">
      <c r="B10479" s="75">
        <v>45546</v>
      </c>
      <c r="C10479" s="76">
        <v>45086</v>
      </c>
      <c r="D10479" s="77">
        <v>968</v>
      </c>
      <c r="E10479" s="77">
        <v>5</v>
      </c>
      <c r="F10479" s="78"/>
      <c r="G10479" s="79">
        <v>45086.80027777778</v>
      </c>
      <c r="H10479" s="77">
        <v>177</v>
      </c>
      <c r="I10479" s="76">
        <v>45086.951388888891</v>
      </c>
      <c r="J10479" s="78"/>
      <c r="K10479" s="80">
        <v>1</v>
      </c>
    </row>
    <row r="10480" spans="2:11" x14ac:dyDescent="0.3">
      <c r="B10480" s="75">
        <v>45547</v>
      </c>
      <c r="C10480" s="76">
        <v>45086</v>
      </c>
      <c r="D10480" s="77">
        <v>420</v>
      </c>
      <c r="E10480" s="77">
        <v>6</v>
      </c>
      <c r="F10480" s="78"/>
      <c r="G10480" s="79">
        <v>45086.81385416667</v>
      </c>
      <c r="H10480" s="77">
        <v>169</v>
      </c>
      <c r="I10480" s="76">
        <v>45086.951388888891</v>
      </c>
      <c r="J10480" s="78"/>
      <c r="K10480" s="80">
        <v>1</v>
      </c>
    </row>
    <row r="10481" spans="2:11" x14ac:dyDescent="0.3">
      <c r="B10481" s="75">
        <v>45548</v>
      </c>
      <c r="C10481" s="76">
        <v>45086</v>
      </c>
      <c r="D10481" s="77">
        <v>812</v>
      </c>
      <c r="E10481" s="77">
        <v>1</v>
      </c>
      <c r="F10481" s="78"/>
      <c r="G10481" s="79">
        <v>45086.825891203705</v>
      </c>
      <c r="H10481" s="77">
        <v>179</v>
      </c>
      <c r="I10481" s="76">
        <v>45086.951388888891</v>
      </c>
      <c r="J10481" s="78"/>
      <c r="K10481" s="80">
        <v>1</v>
      </c>
    </row>
    <row r="10482" spans="2:11" x14ac:dyDescent="0.3">
      <c r="B10482" s="75">
        <v>45549</v>
      </c>
      <c r="C10482" s="76">
        <v>45086</v>
      </c>
      <c r="D10482" s="77">
        <v>1358</v>
      </c>
      <c r="E10482" s="77">
        <v>4</v>
      </c>
      <c r="F10482" s="78"/>
      <c r="G10482" s="79">
        <v>45086.837268518517</v>
      </c>
      <c r="H10482" s="77">
        <v>173</v>
      </c>
      <c r="I10482" s="76">
        <v>45086.951388888891</v>
      </c>
      <c r="J10482" s="78"/>
      <c r="K10482" s="80">
        <v>1</v>
      </c>
    </row>
    <row r="10483" spans="2:11" x14ac:dyDescent="0.3">
      <c r="B10483" s="75">
        <v>45550</v>
      </c>
      <c r="C10483" s="76">
        <v>45086</v>
      </c>
      <c r="D10483" s="77">
        <v>704</v>
      </c>
      <c r="E10483" s="77">
        <v>1</v>
      </c>
      <c r="F10483" s="78"/>
      <c r="G10483" s="79">
        <v>45086.848240740735</v>
      </c>
      <c r="H10483" s="77">
        <v>144</v>
      </c>
      <c r="I10483" s="76">
        <v>45086.951388888891</v>
      </c>
      <c r="J10483" s="78"/>
      <c r="K10483" s="80">
        <v>1</v>
      </c>
    </row>
    <row r="10484" spans="2:11" x14ac:dyDescent="0.3">
      <c r="B10484" s="75">
        <v>45551</v>
      </c>
      <c r="C10484" s="76">
        <v>45086</v>
      </c>
      <c r="D10484" s="77">
        <v>827</v>
      </c>
      <c r="E10484" s="77">
        <v>2</v>
      </c>
      <c r="F10484" s="78"/>
      <c r="G10484" s="79">
        <v>45086.859629629624</v>
      </c>
      <c r="H10484" s="77">
        <v>160</v>
      </c>
      <c r="I10484" s="76">
        <v>45086.951388888891</v>
      </c>
      <c r="J10484" s="78"/>
      <c r="K10484" s="80">
        <v>1</v>
      </c>
    </row>
    <row r="10485" spans="2:11" x14ac:dyDescent="0.3">
      <c r="B10485" s="75">
        <v>45552</v>
      </c>
      <c r="C10485" s="76">
        <v>45086</v>
      </c>
      <c r="D10485" s="77">
        <v>813</v>
      </c>
      <c r="E10485" s="77">
        <v>4</v>
      </c>
      <c r="F10485" s="78"/>
      <c r="G10485" s="79">
        <v>45086.867997685178</v>
      </c>
      <c r="H10485" s="77">
        <v>168</v>
      </c>
      <c r="I10485" s="76">
        <v>45086.951388888891</v>
      </c>
      <c r="J10485" s="78"/>
      <c r="K10485" s="80">
        <v>1</v>
      </c>
    </row>
    <row r="10486" spans="2:11" x14ac:dyDescent="0.3">
      <c r="B10486" s="75">
        <v>45553</v>
      </c>
      <c r="C10486" s="76">
        <v>45086</v>
      </c>
      <c r="D10486" s="77">
        <v>168</v>
      </c>
      <c r="E10486" s="77">
        <v>5</v>
      </c>
      <c r="F10486" s="78"/>
      <c r="G10486" s="79">
        <v>45086.877141203695</v>
      </c>
      <c r="H10486" s="77">
        <v>157</v>
      </c>
      <c r="I10486" s="76">
        <v>45086.951388888891</v>
      </c>
      <c r="J10486" s="78"/>
      <c r="K10486" s="80">
        <v>1</v>
      </c>
    </row>
    <row r="10487" spans="2:11" x14ac:dyDescent="0.3">
      <c r="B10487" s="75">
        <v>45554</v>
      </c>
      <c r="C10487" s="76">
        <v>45086</v>
      </c>
      <c r="D10487" s="77">
        <v>1001</v>
      </c>
      <c r="E10487" s="77">
        <v>5</v>
      </c>
      <c r="F10487" s="78"/>
      <c r="G10487" s="79">
        <v>45086.888761574068</v>
      </c>
      <c r="H10487" s="77">
        <v>179</v>
      </c>
      <c r="I10487" s="76">
        <v>45086.951388888891</v>
      </c>
      <c r="J10487" s="78"/>
      <c r="K10487" s="80">
        <v>1</v>
      </c>
    </row>
    <row r="10488" spans="2:11" x14ac:dyDescent="0.3">
      <c r="B10488" s="75">
        <v>45555</v>
      </c>
      <c r="C10488" s="76">
        <v>45089</v>
      </c>
      <c r="D10488" s="77">
        <v>1380</v>
      </c>
      <c r="E10488" s="77">
        <v>3</v>
      </c>
      <c r="F10488" s="78"/>
      <c r="G10488" s="79">
        <v>45089.333333333336</v>
      </c>
      <c r="H10488" s="77">
        <v>154</v>
      </c>
      <c r="I10488" s="76">
        <v>45089.965277777781</v>
      </c>
      <c r="J10488" s="78"/>
      <c r="K10488" s="80">
        <v>1</v>
      </c>
    </row>
    <row r="10489" spans="2:11" x14ac:dyDescent="0.3">
      <c r="B10489" s="75">
        <v>45556</v>
      </c>
      <c r="C10489" s="76">
        <v>45089</v>
      </c>
      <c r="D10489" s="77">
        <v>142</v>
      </c>
      <c r="E10489" s="77">
        <v>1</v>
      </c>
      <c r="F10489" s="78"/>
      <c r="G10489" s="79">
        <v>45089.343599537038</v>
      </c>
      <c r="H10489" s="77">
        <v>164</v>
      </c>
      <c r="I10489" s="76">
        <v>45089.965277777781</v>
      </c>
      <c r="J10489" s="78"/>
      <c r="K10489" s="80">
        <v>1</v>
      </c>
    </row>
    <row r="10490" spans="2:11" x14ac:dyDescent="0.3">
      <c r="B10490" s="75">
        <v>45557</v>
      </c>
      <c r="C10490" s="76">
        <v>45089</v>
      </c>
      <c r="D10490" s="77">
        <v>1111</v>
      </c>
      <c r="E10490" s="77">
        <v>6</v>
      </c>
      <c r="F10490" s="78"/>
      <c r="G10490" s="79">
        <v>45089.351388888892</v>
      </c>
      <c r="H10490" s="77">
        <v>163</v>
      </c>
      <c r="I10490" s="76">
        <v>45089.965277777781</v>
      </c>
      <c r="J10490" s="78"/>
      <c r="K10490" s="80">
        <v>1</v>
      </c>
    </row>
    <row r="10491" spans="2:11" x14ac:dyDescent="0.3">
      <c r="B10491" s="75">
        <v>45558</v>
      </c>
      <c r="C10491" s="76">
        <v>45089</v>
      </c>
      <c r="D10491" s="77">
        <v>497</v>
      </c>
      <c r="E10491" s="77">
        <v>1</v>
      </c>
      <c r="F10491" s="78"/>
      <c r="G10491" s="79">
        <v>45089.363703703704</v>
      </c>
      <c r="H10491" s="77">
        <v>150</v>
      </c>
      <c r="I10491" s="76">
        <v>45089.965277777781</v>
      </c>
      <c r="J10491" s="78"/>
      <c r="K10491" s="80">
        <v>1</v>
      </c>
    </row>
    <row r="10492" spans="2:11" x14ac:dyDescent="0.3">
      <c r="B10492" s="75">
        <v>45559</v>
      </c>
      <c r="C10492" s="76">
        <v>45089</v>
      </c>
      <c r="D10492" s="77">
        <v>45</v>
      </c>
      <c r="E10492" s="77">
        <v>4</v>
      </c>
      <c r="F10492" s="78"/>
      <c r="G10492" s="79">
        <v>45089.374537037038</v>
      </c>
      <c r="H10492" s="77">
        <v>145</v>
      </c>
      <c r="I10492" s="76">
        <v>45089.965277777781</v>
      </c>
      <c r="J10492" s="78"/>
      <c r="K10492" s="80">
        <v>1</v>
      </c>
    </row>
    <row r="10493" spans="2:11" x14ac:dyDescent="0.3">
      <c r="B10493" s="75">
        <v>45560</v>
      </c>
      <c r="C10493" s="76">
        <v>45089</v>
      </c>
      <c r="D10493" s="77">
        <v>1105</v>
      </c>
      <c r="E10493" s="77">
        <v>6</v>
      </c>
      <c r="F10493" s="78"/>
      <c r="G10493" s="79">
        <v>45089.386423611111</v>
      </c>
      <c r="H10493" s="77">
        <v>157</v>
      </c>
      <c r="I10493" s="76">
        <v>45089.965277777781</v>
      </c>
      <c r="J10493" s="78"/>
      <c r="K10493" s="80">
        <v>1</v>
      </c>
    </row>
    <row r="10494" spans="2:11" x14ac:dyDescent="0.3">
      <c r="B10494" s="75">
        <v>45561</v>
      </c>
      <c r="C10494" s="76">
        <v>45089</v>
      </c>
      <c r="D10494" s="77">
        <v>1152</v>
      </c>
      <c r="E10494" s="77">
        <v>6</v>
      </c>
      <c r="F10494" s="78"/>
      <c r="G10494" s="79">
        <v>45089.402094907411</v>
      </c>
      <c r="H10494" s="77">
        <v>174</v>
      </c>
      <c r="I10494" s="76">
        <v>45089.965277777781</v>
      </c>
      <c r="J10494" s="78"/>
      <c r="K10494" s="80">
        <v>1</v>
      </c>
    </row>
    <row r="10495" spans="2:11" x14ac:dyDescent="0.3">
      <c r="B10495" s="75">
        <v>45562</v>
      </c>
      <c r="C10495" s="76">
        <v>45089</v>
      </c>
      <c r="D10495" s="77">
        <v>1079</v>
      </c>
      <c r="E10495" s="77">
        <v>4</v>
      </c>
      <c r="F10495" s="78"/>
      <c r="G10495" s="79">
        <v>45089.417627314819</v>
      </c>
      <c r="H10495" s="77">
        <v>141</v>
      </c>
      <c r="I10495" s="76">
        <v>45089.965277777781</v>
      </c>
      <c r="J10495" s="78"/>
      <c r="K10495" s="80">
        <v>1</v>
      </c>
    </row>
    <row r="10496" spans="2:11" x14ac:dyDescent="0.3">
      <c r="B10496" s="75">
        <v>45563</v>
      </c>
      <c r="C10496" s="76">
        <v>45089</v>
      </c>
      <c r="D10496" s="77">
        <v>1148</v>
      </c>
      <c r="E10496" s="77">
        <v>5</v>
      </c>
      <c r="F10496" s="78"/>
      <c r="G10496" s="79">
        <v>45089.430532407408</v>
      </c>
      <c r="H10496" s="77">
        <v>152</v>
      </c>
      <c r="I10496" s="76">
        <v>45089.965277777781</v>
      </c>
      <c r="J10496" s="78"/>
      <c r="K10496" s="80">
        <v>1</v>
      </c>
    </row>
    <row r="10497" spans="2:11" x14ac:dyDescent="0.3">
      <c r="B10497" s="75">
        <v>45564</v>
      </c>
      <c r="C10497" s="76">
        <v>45089</v>
      </c>
      <c r="D10497" s="77">
        <v>1059</v>
      </c>
      <c r="E10497" s="77">
        <v>3</v>
      </c>
      <c r="F10497" s="78"/>
      <c r="G10497" s="79">
        <v>45089.441724537035</v>
      </c>
      <c r="H10497" s="77">
        <v>174</v>
      </c>
      <c r="I10497" s="76">
        <v>45089.965277777781</v>
      </c>
      <c r="J10497" s="78"/>
      <c r="K10497" s="80">
        <v>1</v>
      </c>
    </row>
    <row r="10498" spans="2:11" x14ac:dyDescent="0.3">
      <c r="B10498" s="75">
        <v>45565</v>
      </c>
      <c r="C10498" s="76">
        <v>45089</v>
      </c>
      <c r="D10498" s="77">
        <v>221</v>
      </c>
      <c r="E10498" s="77">
        <v>2</v>
      </c>
      <c r="F10498" s="78"/>
      <c r="G10498" s="79">
        <v>45089.454942129625</v>
      </c>
      <c r="H10498" s="77">
        <v>173</v>
      </c>
      <c r="I10498" s="76">
        <v>45089.965277777781</v>
      </c>
      <c r="J10498" s="78"/>
      <c r="K10498" s="80">
        <v>1</v>
      </c>
    </row>
    <row r="10499" spans="2:11" x14ac:dyDescent="0.3">
      <c r="B10499" s="75">
        <v>45566</v>
      </c>
      <c r="C10499" s="76">
        <v>45089</v>
      </c>
      <c r="D10499" s="77">
        <v>1219</v>
      </c>
      <c r="E10499" s="77">
        <v>3</v>
      </c>
      <c r="F10499" s="78"/>
      <c r="G10499" s="79">
        <v>45089.470694444441</v>
      </c>
      <c r="H10499" s="77">
        <v>175</v>
      </c>
      <c r="I10499" s="76">
        <v>45089.965277777781</v>
      </c>
      <c r="J10499" s="78"/>
      <c r="K10499" s="80">
        <v>1</v>
      </c>
    </row>
    <row r="10500" spans="2:11" x14ac:dyDescent="0.3">
      <c r="B10500" s="75">
        <v>45567</v>
      </c>
      <c r="C10500" s="76">
        <v>45089</v>
      </c>
      <c r="D10500" s="77">
        <v>607</v>
      </c>
      <c r="E10500" s="77">
        <v>2</v>
      </c>
      <c r="F10500" s="78"/>
      <c r="G10500" s="79">
        <v>45089.479351851849</v>
      </c>
      <c r="H10500" s="77">
        <v>158</v>
      </c>
      <c r="I10500" s="76">
        <v>45089.965277777781</v>
      </c>
      <c r="J10500" s="78"/>
      <c r="K10500" s="80">
        <v>1</v>
      </c>
    </row>
    <row r="10501" spans="2:11" x14ac:dyDescent="0.3">
      <c r="B10501" s="75">
        <v>45568</v>
      </c>
      <c r="C10501" s="76">
        <v>45089</v>
      </c>
      <c r="D10501" s="77">
        <v>1073</v>
      </c>
      <c r="E10501" s="77">
        <v>4</v>
      </c>
      <c r="F10501" s="78"/>
      <c r="G10501" s="79">
        <v>45089.488564814812</v>
      </c>
      <c r="H10501" s="77">
        <v>175</v>
      </c>
      <c r="I10501" s="76">
        <v>45089.965277777781</v>
      </c>
      <c r="J10501" s="78"/>
      <c r="K10501" s="80">
        <v>1</v>
      </c>
    </row>
    <row r="10502" spans="2:11" x14ac:dyDescent="0.3">
      <c r="B10502" s="75">
        <v>45569</v>
      </c>
      <c r="C10502" s="76">
        <v>45089</v>
      </c>
      <c r="D10502" s="77">
        <v>274</v>
      </c>
      <c r="E10502" s="77">
        <v>6</v>
      </c>
      <c r="F10502" s="78"/>
      <c r="G10502" s="79">
        <v>45089.500254629624</v>
      </c>
      <c r="H10502" s="77">
        <v>165</v>
      </c>
      <c r="I10502" s="76">
        <v>45089.965277777781</v>
      </c>
      <c r="J10502" s="78"/>
      <c r="K10502" s="80">
        <v>1</v>
      </c>
    </row>
    <row r="10503" spans="2:11" x14ac:dyDescent="0.3">
      <c r="B10503" s="75">
        <v>45570</v>
      </c>
      <c r="C10503" s="76">
        <v>45089</v>
      </c>
      <c r="D10503" s="77">
        <v>36</v>
      </c>
      <c r="E10503" s="77">
        <v>4</v>
      </c>
      <c r="F10503" s="78"/>
      <c r="G10503" s="79">
        <v>45089.514988425923</v>
      </c>
      <c r="H10503" s="77">
        <v>151</v>
      </c>
      <c r="I10503" s="76">
        <v>45089.965277777781</v>
      </c>
      <c r="J10503" s="78"/>
      <c r="K10503" s="80">
        <v>1</v>
      </c>
    </row>
    <row r="10504" spans="2:11" x14ac:dyDescent="0.3">
      <c r="B10504" s="75">
        <v>45571</v>
      </c>
      <c r="C10504" s="76">
        <v>45089</v>
      </c>
      <c r="D10504" s="77">
        <v>878</v>
      </c>
      <c r="E10504" s="77">
        <v>2</v>
      </c>
      <c r="F10504" s="78"/>
      <c r="G10504" s="79">
        <v>45089.524050925924</v>
      </c>
      <c r="H10504" s="77">
        <v>177</v>
      </c>
      <c r="I10504" s="76">
        <v>45089.965277777781</v>
      </c>
      <c r="J10504" s="78"/>
      <c r="K10504" s="80">
        <v>1</v>
      </c>
    </row>
    <row r="10505" spans="2:11" x14ac:dyDescent="0.3">
      <c r="B10505" s="75">
        <v>45572</v>
      </c>
      <c r="C10505" s="76">
        <v>45089</v>
      </c>
      <c r="D10505" s="77">
        <v>943</v>
      </c>
      <c r="E10505" s="77">
        <v>2</v>
      </c>
      <c r="F10505" s="78"/>
      <c r="G10505" s="79">
        <v>45089.533275462964</v>
      </c>
      <c r="H10505" s="77">
        <v>152</v>
      </c>
      <c r="I10505" s="76">
        <v>45089.965277777781</v>
      </c>
      <c r="J10505" s="78"/>
      <c r="K10505" s="80">
        <v>1</v>
      </c>
    </row>
    <row r="10506" spans="2:11" x14ac:dyDescent="0.3">
      <c r="B10506" s="75">
        <v>45573</v>
      </c>
      <c r="C10506" s="76">
        <v>45089</v>
      </c>
      <c r="D10506" s="77">
        <v>356</v>
      </c>
      <c r="E10506" s="77">
        <v>1</v>
      </c>
      <c r="F10506" s="78"/>
      <c r="G10506" s="79">
        <v>45089.545254629629</v>
      </c>
      <c r="H10506" s="77">
        <v>171</v>
      </c>
      <c r="I10506" s="76">
        <v>45089.965277777781</v>
      </c>
      <c r="J10506" s="78"/>
      <c r="K10506" s="80">
        <v>1</v>
      </c>
    </row>
    <row r="10507" spans="2:11" x14ac:dyDescent="0.3">
      <c r="B10507" s="75">
        <v>45574</v>
      </c>
      <c r="C10507" s="76">
        <v>45089</v>
      </c>
      <c r="D10507" s="77">
        <v>666</v>
      </c>
      <c r="E10507" s="77">
        <v>6</v>
      </c>
      <c r="F10507" s="78"/>
      <c r="G10507" s="79">
        <v>45089.558252314811</v>
      </c>
      <c r="H10507" s="77">
        <v>155</v>
      </c>
      <c r="I10507" s="76">
        <v>45089.965277777781</v>
      </c>
      <c r="J10507" s="78"/>
      <c r="K10507" s="80">
        <v>1</v>
      </c>
    </row>
    <row r="10508" spans="2:11" x14ac:dyDescent="0.3">
      <c r="B10508" s="75">
        <v>45575</v>
      </c>
      <c r="C10508" s="76">
        <v>45089</v>
      </c>
      <c r="D10508" s="77">
        <v>1296</v>
      </c>
      <c r="E10508" s="77">
        <v>5</v>
      </c>
      <c r="F10508" s="78"/>
      <c r="G10508" s="79">
        <v>45089.569861111107</v>
      </c>
      <c r="H10508" s="77">
        <v>141</v>
      </c>
      <c r="I10508" s="76">
        <v>45089.965277777781</v>
      </c>
      <c r="J10508" s="78"/>
      <c r="K10508" s="80">
        <v>1</v>
      </c>
    </row>
    <row r="10509" spans="2:11" x14ac:dyDescent="0.3">
      <c r="B10509" s="75">
        <v>45576</v>
      </c>
      <c r="C10509" s="76">
        <v>45089</v>
      </c>
      <c r="D10509" s="77">
        <v>345</v>
      </c>
      <c r="E10509" s="77">
        <v>2</v>
      </c>
      <c r="F10509" s="78"/>
      <c r="G10509" s="79">
        <v>45089.580405092587</v>
      </c>
      <c r="H10509" s="77">
        <v>147</v>
      </c>
      <c r="I10509" s="76">
        <v>45089.965277777781</v>
      </c>
      <c r="J10509" s="78"/>
      <c r="K10509" s="80">
        <v>1</v>
      </c>
    </row>
    <row r="10510" spans="2:11" x14ac:dyDescent="0.3">
      <c r="B10510" s="75">
        <v>45577</v>
      </c>
      <c r="C10510" s="76">
        <v>45089</v>
      </c>
      <c r="D10510" s="77">
        <v>494</v>
      </c>
      <c r="E10510" s="77">
        <v>4</v>
      </c>
      <c r="F10510" s="78"/>
      <c r="G10510" s="79">
        <v>45089.589444444442</v>
      </c>
      <c r="H10510" s="77">
        <v>143</v>
      </c>
      <c r="I10510" s="76">
        <v>45089.965277777781</v>
      </c>
      <c r="J10510" s="78"/>
      <c r="K10510" s="80">
        <v>1</v>
      </c>
    </row>
    <row r="10511" spans="2:11" x14ac:dyDescent="0.3">
      <c r="B10511" s="75">
        <v>45578</v>
      </c>
      <c r="C10511" s="76">
        <v>45089</v>
      </c>
      <c r="D10511" s="77">
        <v>327</v>
      </c>
      <c r="E10511" s="77">
        <v>2</v>
      </c>
      <c r="F10511" s="78"/>
      <c r="G10511" s="79">
        <v>45089.601342592592</v>
      </c>
      <c r="H10511" s="77">
        <v>161</v>
      </c>
      <c r="I10511" s="76">
        <v>45089.965277777781</v>
      </c>
      <c r="J10511" s="78"/>
      <c r="K10511" s="80">
        <v>1</v>
      </c>
    </row>
    <row r="10512" spans="2:11" x14ac:dyDescent="0.3">
      <c r="B10512" s="75">
        <v>45579</v>
      </c>
      <c r="C10512" s="76">
        <v>45089</v>
      </c>
      <c r="D10512" s="77">
        <v>27</v>
      </c>
      <c r="E10512" s="77">
        <v>3</v>
      </c>
      <c r="F10512" s="78"/>
      <c r="G10512" s="79">
        <v>45089.609456018516</v>
      </c>
      <c r="H10512" s="77">
        <v>169</v>
      </c>
      <c r="I10512" s="76">
        <v>45089.965277777781</v>
      </c>
      <c r="J10512" s="78"/>
      <c r="K10512" s="80">
        <v>1</v>
      </c>
    </row>
    <row r="10513" spans="2:11" x14ac:dyDescent="0.3">
      <c r="B10513" s="75">
        <v>45580</v>
      </c>
      <c r="C10513" s="76">
        <v>45089</v>
      </c>
      <c r="D10513" s="77">
        <v>363</v>
      </c>
      <c r="E10513" s="77">
        <v>5</v>
      </c>
      <c r="F10513" s="78"/>
      <c r="G10513" s="79">
        <v>45089.622685185182</v>
      </c>
      <c r="H10513" s="77">
        <v>162</v>
      </c>
      <c r="I10513" s="76">
        <v>45089.965277777781</v>
      </c>
      <c r="J10513" s="78"/>
      <c r="K10513" s="80">
        <v>1</v>
      </c>
    </row>
    <row r="10514" spans="2:11" x14ac:dyDescent="0.3">
      <c r="B10514" s="75">
        <v>45581</v>
      </c>
      <c r="C10514" s="76">
        <v>45089</v>
      </c>
      <c r="D10514" s="77">
        <v>305</v>
      </c>
      <c r="E10514" s="77">
        <v>3</v>
      </c>
      <c r="F10514" s="78"/>
      <c r="G10514" s="79">
        <v>45089.631967592592</v>
      </c>
      <c r="H10514" s="77">
        <v>168</v>
      </c>
      <c r="I10514" s="76">
        <v>45089.965277777781</v>
      </c>
      <c r="J10514" s="78"/>
      <c r="K10514" s="80">
        <v>1</v>
      </c>
    </row>
    <row r="10515" spans="2:11" x14ac:dyDescent="0.3">
      <c r="B10515" s="75">
        <v>45582</v>
      </c>
      <c r="C10515" s="76">
        <v>45089</v>
      </c>
      <c r="D10515" s="77">
        <v>470</v>
      </c>
      <c r="E10515" s="77">
        <v>3</v>
      </c>
      <c r="F10515" s="78"/>
      <c r="G10515" s="79">
        <v>45089.639988425923</v>
      </c>
      <c r="H10515" s="77">
        <v>147</v>
      </c>
      <c r="I10515" s="76">
        <v>45089.965277777781</v>
      </c>
      <c r="J10515" s="78"/>
      <c r="K10515" s="80">
        <v>1</v>
      </c>
    </row>
    <row r="10516" spans="2:11" x14ac:dyDescent="0.3">
      <c r="B10516" s="75">
        <v>45583</v>
      </c>
      <c r="C10516" s="76">
        <v>45089</v>
      </c>
      <c r="D10516" s="77">
        <v>617</v>
      </c>
      <c r="E10516" s="77">
        <v>1</v>
      </c>
      <c r="F10516" s="78"/>
      <c r="G10516" s="79">
        <v>45089.653900462959</v>
      </c>
      <c r="H10516" s="77">
        <v>151</v>
      </c>
      <c r="I10516" s="76">
        <v>45089.965277777781</v>
      </c>
      <c r="J10516" s="78"/>
      <c r="K10516" s="80">
        <v>1</v>
      </c>
    </row>
    <row r="10517" spans="2:11" x14ac:dyDescent="0.3">
      <c r="B10517" s="75">
        <v>45584</v>
      </c>
      <c r="C10517" s="76">
        <v>45089</v>
      </c>
      <c r="D10517" s="77">
        <v>1128</v>
      </c>
      <c r="E10517" s="77">
        <v>5</v>
      </c>
      <c r="F10517" s="78"/>
      <c r="G10517" s="79">
        <v>45089.66506944444</v>
      </c>
      <c r="H10517" s="77">
        <v>156</v>
      </c>
      <c r="I10517" s="76">
        <v>45089.965277777781</v>
      </c>
      <c r="J10517" s="78"/>
      <c r="K10517" s="80">
        <v>1</v>
      </c>
    </row>
    <row r="10518" spans="2:11" x14ac:dyDescent="0.3">
      <c r="B10518" s="75">
        <v>45585</v>
      </c>
      <c r="C10518" s="76">
        <v>45089</v>
      </c>
      <c r="D10518" s="77">
        <v>786</v>
      </c>
      <c r="E10518" s="77">
        <v>3</v>
      </c>
      <c r="F10518" s="78"/>
      <c r="G10518" s="79">
        <v>45089.681041666663</v>
      </c>
      <c r="H10518" s="77">
        <v>166</v>
      </c>
      <c r="I10518" s="76">
        <v>45089.965277777781</v>
      </c>
      <c r="J10518" s="78"/>
      <c r="K10518" s="80">
        <v>1</v>
      </c>
    </row>
    <row r="10519" spans="2:11" x14ac:dyDescent="0.3">
      <c r="B10519" s="75">
        <v>45586</v>
      </c>
      <c r="C10519" s="76">
        <v>45089</v>
      </c>
      <c r="D10519" s="77">
        <v>376</v>
      </c>
      <c r="E10519" s="77">
        <v>4</v>
      </c>
      <c r="F10519" s="78"/>
      <c r="G10519" s="79">
        <v>45089.691747685181</v>
      </c>
      <c r="H10519" s="77">
        <v>172</v>
      </c>
      <c r="I10519" s="76">
        <v>45089.965277777781</v>
      </c>
      <c r="J10519" s="78"/>
      <c r="K10519" s="80">
        <v>1</v>
      </c>
    </row>
    <row r="10520" spans="2:11" x14ac:dyDescent="0.3">
      <c r="B10520" s="75">
        <v>45587</v>
      </c>
      <c r="C10520" s="76">
        <v>45089</v>
      </c>
      <c r="D10520" s="77">
        <v>549</v>
      </c>
      <c r="E10520" s="77">
        <v>5</v>
      </c>
      <c r="F10520" s="78"/>
      <c r="G10520" s="79">
        <v>45089.707395833328</v>
      </c>
      <c r="H10520" s="77">
        <v>149</v>
      </c>
      <c r="I10520" s="76">
        <v>45089.965277777781</v>
      </c>
      <c r="J10520" s="78"/>
      <c r="K10520" s="80">
        <v>1</v>
      </c>
    </row>
    <row r="10521" spans="2:11" x14ac:dyDescent="0.3">
      <c r="B10521" s="75">
        <v>45588</v>
      </c>
      <c r="C10521" s="76">
        <v>45089</v>
      </c>
      <c r="D10521" s="77">
        <v>1229</v>
      </c>
      <c r="E10521" s="77">
        <v>3</v>
      </c>
      <c r="F10521" s="78"/>
      <c r="G10521" s="79">
        <v>45089.723217592589</v>
      </c>
      <c r="H10521" s="77">
        <v>173</v>
      </c>
      <c r="I10521" s="76">
        <v>45089.965277777781</v>
      </c>
      <c r="J10521" s="78"/>
      <c r="K10521" s="80">
        <v>1</v>
      </c>
    </row>
    <row r="10522" spans="2:11" x14ac:dyDescent="0.3">
      <c r="B10522" s="75">
        <v>45589</v>
      </c>
      <c r="C10522" s="76">
        <v>45089</v>
      </c>
      <c r="D10522" s="77">
        <v>810</v>
      </c>
      <c r="E10522" s="77">
        <v>1</v>
      </c>
      <c r="F10522" s="78"/>
      <c r="G10522" s="79">
        <v>45089.731203703697</v>
      </c>
      <c r="H10522" s="77">
        <v>154</v>
      </c>
      <c r="I10522" s="76">
        <v>45089.965277777781</v>
      </c>
      <c r="J10522" s="78"/>
      <c r="K10522" s="80">
        <v>1</v>
      </c>
    </row>
    <row r="10523" spans="2:11" x14ac:dyDescent="0.3">
      <c r="B10523" s="75">
        <v>45590</v>
      </c>
      <c r="C10523" s="76">
        <v>45089</v>
      </c>
      <c r="D10523" s="77">
        <v>961</v>
      </c>
      <c r="E10523" s="77">
        <v>5</v>
      </c>
      <c r="F10523" s="78"/>
      <c r="G10523" s="79">
        <v>45089.743090277771</v>
      </c>
      <c r="H10523" s="77">
        <v>156</v>
      </c>
      <c r="I10523" s="76">
        <v>45089.965277777781</v>
      </c>
      <c r="J10523" s="78"/>
      <c r="K10523" s="80">
        <v>1</v>
      </c>
    </row>
    <row r="10524" spans="2:11" x14ac:dyDescent="0.3">
      <c r="B10524" s="75">
        <v>45591</v>
      </c>
      <c r="C10524" s="76">
        <v>45089</v>
      </c>
      <c r="D10524" s="77">
        <v>1322</v>
      </c>
      <c r="E10524" s="77">
        <v>4</v>
      </c>
      <c r="F10524" s="78"/>
      <c r="G10524" s="79">
        <v>45089.757511574069</v>
      </c>
      <c r="H10524" s="77">
        <v>170</v>
      </c>
      <c r="I10524" s="76">
        <v>45089.965277777781</v>
      </c>
      <c r="J10524" s="78"/>
      <c r="K10524" s="80">
        <v>1</v>
      </c>
    </row>
    <row r="10525" spans="2:11" x14ac:dyDescent="0.3">
      <c r="B10525" s="75">
        <v>45592</v>
      </c>
      <c r="C10525" s="76">
        <v>45089</v>
      </c>
      <c r="D10525" s="77">
        <v>287</v>
      </c>
      <c r="E10525" s="77">
        <v>6</v>
      </c>
      <c r="F10525" s="78"/>
      <c r="G10525" s="79">
        <v>45089.767013888886</v>
      </c>
      <c r="H10525" s="77">
        <v>161</v>
      </c>
      <c r="I10525" s="76">
        <v>45089.965277777781</v>
      </c>
      <c r="J10525" s="78"/>
      <c r="K10525" s="80">
        <v>1</v>
      </c>
    </row>
    <row r="10526" spans="2:11" x14ac:dyDescent="0.3">
      <c r="B10526" s="75">
        <v>45593</v>
      </c>
      <c r="C10526" s="76">
        <v>45089</v>
      </c>
      <c r="D10526" s="77">
        <v>1024</v>
      </c>
      <c r="E10526" s="77">
        <v>2</v>
      </c>
      <c r="F10526" s="78"/>
      <c r="G10526" s="79">
        <v>45089.777592592589</v>
      </c>
      <c r="H10526" s="77">
        <v>162</v>
      </c>
      <c r="I10526" s="76">
        <v>45089.965277777781</v>
      </c>
      <c r="J10526" s="78"/>
      <c r="K10526" s="80">
        <v>1</v>
      </c>
    </row>
    <row r="10527" spans="2:11" x14ac:dyDescent="0.3">
      <c r="B10527" s="75">
        <v>45594</v>
      </c>
      <c r="C10527" s="76">
        <v>45089</v>
      </c>
      <c r="D10527" s="77">
        <v>486</v>
      </c>
      <c r="E10527" s="77">
        <v>3</v>
      </c>
      <c r="F10527" s="78"/>
      <c r="G10527" s="79">
        <v>45089.788564814808</v>
      </c>
      <c r="H10527" s="77">
        <v>140</v>
      </c>
      <c r="I10527" s="76">
        <v>45089.965277777781</v>
      </c>
      <c r="J10527" s="78"/>
      <c r="K10527" s="80">
        <v>1</v>
      </c>
    </row>
    <row r="10528" spans="2:11" x14ac:dyDescent="0.3">
      <c r="B10528" s="75">
        <v>45595</v>
      </c>
      <c r="C10528" s="76">
        <v>45089</v>
      </c>
      <c r="D10528" s="77">
        <v>536</v>
      </c>
      <c r="E10528" s="77">
        <v>4</v>
      </c>
      <c r="F10528" s="78"/>
      <c r="G10528" s="79">
        <v>45089.804074074069</v>
      </c>
      <c r="H10528" s="77">
        <v>148</v>
      </c>
      <c r="I10528" s="76">
        <v>45089.965277777781</v>
      </c>
      <c r="J10528" s="78"/>
      <c r="K10528" s="80">
        <v>1</v>
      </c>
    </row>
    <row r="10529" spans="2:11" x14ac:dyDescent="0.3">
      <c r="B10529" s="75">
        <v>45596</v>
      </c>
      <c r="C10529" s="76">
        <v>45089</v>
      </c>
      <c r="D10529" s="77">
        <v>463</v>
      </c>
      <c r="E10529" s="77">
        <v>2</v>
      </c>
      <c r="F10529" s="78"/>
      <c r="G10529" s="79">
        <v>45089.81381944444</v>
      </c>
      <c r="H10529" s="77">
        <v>158</v>
      </c>
      <c r="I10529" s="76">
        <v>45089.965277777781</v>
      </c>
      <c r="J10529" s="78"/>
      <c r="K10529" s="80">
        <v>1</v>
      </c>
    </row>
    <row r="10530" spans="2:11" x14ac:dyDescent="0.3">
      <c r="B10530" s="75">
        <v>45597</v>
      </c>
      <c r="C10530" s="76">
        <v>45089</v>
      </c>
      <c r="D10530" s="77">
        <v>1052</v>
      </c>
      <c r="E10530" s="77">
        <v>4</v>
      </c>
      <c r="F10530" s="78"/>
      <c r="G10530" s="79">
        <v>45089.829826388886</v>
      </c>
      <c r="H10530" s="77">
        <v>159</v>
      </c>
      <c r="I10530" s="76">
        <v>45089.965277777781</v>
      </c>
      <c r="J10530" s="78"/>
      <c r="K10530" s="80">
        <v>1</v>
      </c>
    </row>
    <row r="10531" spans="2:11" x14ac:dyDescent="0.3">
      <c r="B10531" s="75">
        <v>45598</v>
      </c>
      <c r="C10531" s="76">
        <v>45089</v>
      </c>
      <c r="D10531" s="77">
        <v>473</v>
      </c>
      <c r="E10531" s="77">
        <v>1</v>
      </c>
      <c r="F10531" s="78"/>
      <c r="G10531" s="79">
        <v>45089.845034722217</v>
      </c>
      <c r="H10531" s="77">
        <v>156</v>
      </c>
      <c r="I10531" s="76">
        <v>45089.965277777781</v>
      </c>
      <c r="J10531" s="78"/>
      <c r="K10531" s="80">
        <v>1</v>
      </c>
    </row>
    <row r="10532" spans="2:11" x14ac:dyDescent="0.3">
      <c r="B10532" s="75">
        <v>45599</v>
      </c>
      <c r="C10532" s="76">
        <v>45089</v>
      </c>
      <c r="D10532" s="77">
        <v>1254</v>
      </c>
      <c r="E10532" s="77">
        <v>4</v>
      </c>
      <c r="F10532" s="78"/>
      <c r="G10532" s="79">
        <v>45089.858124999992</v>
      </c>
      <c r="H10532" s="77">
        <v>168</v>
      </c>
      <c r="I10532" s="76">
        <v>45089.965277777781</v>
      </c>
      <c r="J10532" s="78"/>
      <c r="K10532" s="80">
        <v>1</v>
      </c>
    </row>
    <row r="10533" spans="2:11" x14ac:dyDescent="0.3">
      <c r="B10533" s="75">
        <v>45600</v>
      </c>
      <c r="C10533" s="76">
        <v>45089</v>
      </c>
      <c r="D10533" s="77">
        <v>1305</v>
      </c>
      <c r="E10533" s="77">
        <v>2</v>
      </c>
      <c r="F10533" s="78"/>
      <c r="G10533" s="79">
        <v>45089.869398148141</v>
      </c>
      <c r="H10533" s="77">
        <v>173</v>
      </c>
      <c r="I10533" s="76">
        <v>45089.965277777781</v>
      </c>
      <c r="J10533" s="78"/>
      <c r="K10533" s="80">
        <v>1</v>
      </c>
    </row>
    <row r="10534" spans="2:11" x14ac:dyDescent="0.3">
      <c r="B10534" s="75">
        <v>45601</v>
      </c>
      <c r="C10534" s="76">
        <v>45089</v>
      </c>
      <c r="D10534" s="77">
        <v>1280</v>
      </c>
      <c r="E10534" s="77">
        <v>3</v>
      </c>
      <c r="F10534" s="78"/>
      <c r="G10534" s="79">
        <v>45089.879710648143</v>
      </c>
      <c r="H10534" s="77">
        <v>148</v>
      </c>
      <c r="I10534" s="76">
        <v>45089.965277777781</v>
      </c>
      <c r="J10534" s="78"/>
      <c r="K10534" s="80">
        <v>1</v>
      </c>
    </row>
    <row r="10535" spans="2:11" x14ac:dyDescent="0.3">
      <c r="B10535" s="75">
        <v>45602</v>
      </c>
      <c r="C10535" s="76">
        <v>45089</v>
      </c>
      <c r="D10535" s="77">
        <v>716</v>
      </c>
      <c r="E10535" s="77">
        <v>6</v>
      </c>
      <c r="F10535" s="78"/>
      <c r="G10535" s="79">
        <v>45089.894756944443</v>
      </c>
      <c r="H10535" s="77">
        <v>159</v>
      </c>
      <c r="I10535" s="76">
        <v>45089.965277777781</v>
      </c>
      <c r="J10535" s="78"/>
      <c r="K10535" s="80">
        <v>1</v>
      </c>
    </row>
    <row r="10536" spans="2:11" x14ac:dyDescent="0.3">
      <c r="B10536" s="75">
        <v>45603</v>
      </c>
      <c r="C10536" s="76">
        <v>45089</v>
      </c>
      <c r="D10536" s="77">
        <v>574</v>
      </c>
      <c r="E10536" s="77">
        <v>3</v>
      </c>
      <c r="F10536" s="78"/>
      <c r="G10536" s="79">
        <v>45089.905474537038</v>
      </c>
      <c r="H10536" s="77">
        <v>156</v>
      </c>
      <c r="I10536" s="76">
        <v>45089.965277777781</v>
      </c>
      <c r="J10536" s="78"/>
      <c r="K10536" s="80">
        <v>1</v>
      </c>
    </row>
    <row r="10537" spans="2:11" x14ac:dyDescent="0.3">
      <c r="B10537" s="75">
        <v>45604</v>
      </c>
      <c r="C10537" s="76">
        <v>45090</v>
      </c>
      <c r="D10537" s="77">
        <v>1031</v>
      </c>
      <c r="E10537" s="77">
        <v>1</v>
      </c>
      <c r="F10537" s="78"/>
      <c r="G10537" s="79">
        <v>45090.333333333336</v>
      </c>
      <c r="H10537" s="77">
        <v>160</v>
      </c>
      <c r="I10537" s="76">
        <v>45090.959722222222</v>
      </c>
      <c r="J10537" s="78"/>
      <c r="K10537" s="80">
        <v>1</v>
      </c>
    </row>
    <row r="10538" spans="2:11" x14ac:dyDescent="0.3">
      <c r="B10538" s="75">
        <v>45605</v>
      </c>
      <c r="C10538" s="76">
        <v>45090</v>
      </c>
      <c r="D10538" s="77">
        <v>877</v>
      </c>
      <c r="E10538" s="77">
        <v>1</v>
      </c>
      <c r="F10538" s="78"/>
      <c r="G10538" s="79">
        <v>45090.343495370376</v>
      </c>
      <c r="H10538" s="77">
        <v>175</v>
      </c>
      <c r="I10538" s="76">
        <v>45090.959722222222</v>
      </c>
      <c r="J10538" s="78"/>
      <c r="K10538" s="80">
        <v>1</v>
      </c>
    </row>
    <row r="10539" spans="2:11" x14ac:dyDescent="0.3">
      <c r="B10539" s="75">
        <v>45606</v>
      </c>
      <c r="C10539" s="76">
        <v>45090</v>
      </c>
      <c r="D10539" s="77">
        <v>782</v>
      </c>
      <c r="E10539" s="77">
        <v>1</v>
      </c>
      <c r="F10539" s="78"/>
      <c r="G10539" s="79">
        <v>45090.359085648153</v>
      </c>
      <c r="H10539" s="77">
        <v>143</v>
      </c>
      <c r="I10539" s="76">
        <v>45090.959722222222</v>
      </c>
      <c r="J10539" s="78"/>
      <c r="K10539" s="80">
        <v>1</v>
      </c>
    </row>
    <row r="10540" spans="2:11" x14ac:dyDescent="0.3">
      <c r="B10540" s="75">
        <v>45607</v>
      </c>
      <c r="C10540" s="76">
        <v>45090</v>
      </c>
      <c r="D10540" s="77">
        <v>422</v>
      </c>
      <c r="E10540" s="77">
        <v>5</v>
      </c>
      <c r="F10540" s="78"/>
      <c r="G10540" s="79">
        <v>45090.373287037044</v>
      </c>
      <c r="H10540" s="77">
        <v>141</v>
      </c>
      <c r="I10540" s="76">
        <v>45090.959722222222</v>
      </c>
      <c r="J10540" s="78"/>
      <c r="K10540" s="80">
        <v>1</v>
      </c>
    </row>
    <row r="10541" spans="2:11" x14ac:dyDescent="0.3">
      <c r="B10541" s="75">
        <v>45608</v>
      </c>
      <c r="C10541" s="76">
        <v>45090</v>
      </c>
      <c r="D10541" s="77">
        <v>333</v>
      </c>
      <c r="E10541" s="77">
        <v>5</v>
      </c>
      <c r="F10541" s="78"/>
      <c r="G10541" s="79">
        <v>45090.389074074083</v>
      </c>
      <c r="H10541" s="77">
        <v>173</v>
      </c>
      <c r="I10541" s="76">
        <v>45090.959722222222</v>
      </c>
      <c r="J10541" s="78"/>
      <c r="K10541" s="80">
        <v>1</v>
      </c>
    </row>
    <row r="10542" spans="2:11" x14ac:dyDescent="0.3">
      <c r="B10542" s="75">
        <v>45609</v>
      </c>
      <c r="C10542" s="76">
        <v>45090</v>
      </c>
      <c r="D10542" s="77">
        <v>1050</v>
      </c>
      <c r="E10542" s="77">
        <v>1</v>
      </c>
      <c r="F10542" s="78"/>
      <c r="G10542" s="79">
        <v>45090.400393518525</v>
      </c>
      <c r="H10542" s="77">
        <v>148</v>
      </c>
      <c r="I10542" s="76">
        <v>45090.959722222222</v>
      </c>
      <c r="J10542" s="78"/>
      <c r="K10542" s="80">
        <v>1</v>
      </c>
    </row>
    <row r="10543" spans="2:11" x14ac:dyDescent="0.3">
      <c r="B10543" s="75">
        <v>45610</v>
      </c>
      <c r="C10543" s="76">
        <v>45090</v>
      </c>
      <c r="D10543" s="77">
        <v>584</v>
      </c>
      <c r="E10543" s="77">
        <v>3</v>
      </c>
      <c r="F10543" s="78"/>
      <c r="G10543" s="79">
        <v>45090.408564814818</v>
      </c>
      <c r="H10543" s="77">
        <v>140</v>
      </c>
      <c r="I10543" s="76">
        <v>45090.959722222222</v>
      </c>
      <c r="J10543" s="78"/>
      <c r="K10543" s="80">
        <v>1</v>
      </c>
    </row>
    <row r="10544" spans="2:11" x14ac:dyDescent="0.3">
      <c r="B10544" s="75">
        <v>45611</v>
      </c>
      <c r="C10544" s="76">
        <v>45090</v>
      </c>
      <c r="D10544" s="77">
        <v>551</v>
      </c>
      <c r="E10544" s="77">
        <v>1</v>
      </c>
      <c r="F10544" s="78"/>
      <c r="G10544" s="79">
        <v>45090.422268518523</v>
      </c>
      <c r="H10544" s="77">
        <v>140</v>
      </c>
      <c r="I10544" s="76">
        <v>45090.959722222222</v>
      </c>
      <c r="J10544" s="78"/>
      <c r="K10544" s="80">
        <v>1</v>
      </c>
    </row>
    <row r="10545" spans="2:11" x14ac:dyDescent="0.3">
      <c r="B10545" s="75">
        <v>45612</v>
      </c>
      <c r="C10545" s="76">
        <v>45090</v>
      </c>
      <c r="D10545" s="77">
        <v>1089</v>
      </c>
      <c r="E10545" s="77">
        <v>1</v>
      </c>
      <c r="F10545" s="78"/>
      <c r="G10545" s="79">
        <v>45090.434895833336</v>
      </c>
      <c r="H10545" s="77">
        <v>175</v>
      </c>
      <c r="I10545" s="76">
        <v>45090.959722222222</v>
      </c>
      <c r="J10545" s="78"/>
      <c r="K10545" s="80">
        <v>1</v>
      </c>
    </row>
    <row r="10546" spans="2:11" x14ac:dyDescent="0.3">
      <c r="B10546" s="75">
        <v>45613</v>
      </c>
      <c r="C10546" s="76">
        <v>45090</v>
      </c>
      <c r="D10546" s="77">
        <v>1272</v>
      </c>
      <c r="E10546" s="77">
        <v>5</v>
      </c>
      <c r="F10546" s="78"/>
      <c r="G10546" s="79">
        <v>45090.44876157408</v>
      </c>
      <c r="H10546" s="77">
        <v>149</v>
      </c>
      <c r="I10546" s="76">
        <v>45090.959722222222</v>
      </c>
      <c r="J10546" s="78"/>
      <c r="K10546" s="80">
        <v>1</v>
      </c>
    </row>
    <row r="10547" spans="2:11" x14ac:dyDescent="0.3">
      <c r="B10547" s="75">
        <v>45614</v>
      </c>
      <c r="C10547" s="76">
        <v>45090</v>
      </c>
      <c r="D10547" s="77">
        <v>1151</v>
      </c>
      <c r="E10547" s="77">
        <v>1</v>
      </c>
      <c r="F10547" s="78"/>
      <c r="G10547" s="79">
        <v>45090.461527777785</v>
      </c>
      <c r="H10547" s="77">
        <v>171</v>
      </c>
      <c r="I10547" s="76">
        <v>45090.959722222222</v>
      </c>
      <c r="J10547" s="78"/>
      <c r="K10547" s="80">
        <v>1</v>
      </c>
    </row>
    <row r="10548" spans="2:11" x14ac:dyDescent="0.3">
      <c r="B10548" s="75">
        <v>45615</v>
      </c>
      <c r="C10548" s="76">
        <v>45090</v>
      </c>
      <c r="D10548" s="77">
        <v>278</v>
      </c>
      <c r="E10548" s="77">
        <v>3</v>
      </c>
      <c r="F10548" s="78"/>
      <c r="G10548" s="79">
        <v>45090.470752314824</v>
      </c>
      <c r="H10548" s="77">
        <v>143</v>
      </c>
      <c r="I10548" s="76">
        <v>45090.959722222222</v>
      </c>
      <c r="J10548" s="78"/>
      <c r="K10548" s="80">
        <v>1</v>
      </c>
    </row>
    <row r="10549" spans="2:11" x14ac:dyDescent="0.3">
      <c r="B10549" s="75">
        <v>45616</v>
      </c>
      <c r="C10549" s="76">
        <v>45090</v>
      </c>
      <c r="D10549" s="77">
        <v>578</v>
      </c>
      <c r="E10549" s="77">
        <v>4</v>
      </c>
      <c r="F10549" s="78"/>
      <c r="G10549" s="79">
        <v>45090.485381944454</v>
      </c>
      <c r="H10549" s="77">
        <v>174</v>
      </c>
      <c r="I10549" s="76">
        <v>45090.959722222222</v>
      </c>
      <c r="J10549" s="78"/>
      <c r="K10549" s="80">
        <v>1</v>
      </c>
    </row>
    <row r="10550" spans="2:11" x14ac:dyDescent="0.3">
      <c r="B10550" s="75">
        <v>45617</v>
      </c>
      <c r="C10550" s="76">
        <v>45090</v>
      </c>
      <c r="D10550" s="77">
        <v>358</v>
      </c>
      <c r="E10550" s="77">
        <v>3</v>
      </c>
      <c r="F10550" s="78"/>
      <c r="G10550" s="79">
        <v>45090.496828703712</v>
      </c>
      <c r="H10550" s="77">
        <v>159</v>
      </c>
      <c r="I10550" s="76">
        <v>45090.959722222222</v>
      </c>
      <c r="J10550" s="78"/>
      <c r="K10550" s="80">
        <v>1</v>
      </c>
    </row>
    <row r="10551" spans="2:11" x14ac:dyDescent="0.3">
      <c r="B10551" s="75">
        <v>45618</v>
      </c>
      <c r="C10551" s="76">
        <v>45090</v>
      </c>
      <c r="D10551" s="77">
        <v>1007</v>
      </c>
      <c r="E10551" s="77">
        <v>5</v>
      </c>
      <c r="F10551" s="78"/>
      <c r="G10551" s="79">
        <v>45090.512789351858</v>
      </c>
      <c r="H10551" s="77">
        <v>164</v>
      </c>
      <c r="I10551" s="76">
        <v>45090.959722222222</v>
      </c>
      <c r="J10551" s="78"/>
      <c r="K10551" s="80">
        <v>1</v>
      </c>
    </row>
    <row r="10552" spans="2:11" x14ac:dyDescent="0.3">
      <c r="B10552" s="75">
        <v>45619</v>
      </c>
      <c r="C10552" s="76">
        <v>45090</v>
      </c>
      <c r="D10552" s="77">
        <v>368</v>
      </c>
      <c r="E10552" s="77">
        <v>3</v>
      </c>
      <c r="F10552" s="78"/>
      <c r="G10552" s="79">
        <v>45090.525428240748</v>
      </c>
      <c r="H10552" s="77">
        <v>153</v>
      </c>
      <c r="I10552" s="76">
        <v>45090.959722222222</v>
      </c>
      <c r="J10552" s="78"/>
      <c r="K10552" s="80">
        <v>1</v>
      </c>
    </row>
    <row r="10553" spans="2:11" x14ac:dyDescent="0.3">
      <c r="B10553" s="75">
        <v>45620</v>
      </c>
      <c r="C10553" s="76">
        <v>45090</v>
      </c>
      <c r="D10553" s="77">
        <v>643</v>
      </c>
      <c r="E10553" s="77">
        <v>5</v>
      </c>
      <c r="F10553" s="78"/>
      <c r="G10553" s="79">
        <v>45090.533587962971</v>
      </c>
      <c r="H10553" s="77">
        <v>147</v>
      </c>
      <c r="I10553" s="76">
        <v>45090.959722222222</v>
      </c>
      <c r="J10553" s="78"/>
      <c r="K10553" s="80">
        <v>1</v>
      </c>
    </row>
    <row r="10554" spans="2:11" x14ac:dyDescent="0.3">
      <c r="B10554" s="75">
        <v>45621</v>
      </c>
      <c r="C10554" s="76">
        <v>45090</v>
      </c>
      <c r="D10554" s="77">
        <v>1227</v>
      </c>
      <c r="E10554" s="77">
        <v>4</v>
      </c>
      <c r="F10554" s="78"/>
      <c r="G10554" s="79">
        <v>45090.546979166676</v>
      </c>
      <c r="H10554" s="77">
        <v>171</v>
      </c>
      <c r="I10554" s="76">
        <v>45090.959722222222</v>
      </c>
      <c r="J10554" s="78"/>
      <c r="K10554" s="80">
        <v>1</v>
      </c>
    </row>
    <row r="10555" spans="2:11" x14ac:dyDescent="0.3">
      <c r="B10555" s="75">
        <v>45622</v>
      </c>
      <c r="C10555" s="76">
        <v>45090</v>
      </c>
      <c r="D10555" s="77">
        <v>920</v>
      </c>
      <c r="E10555" s="77">
        <v>4</v>
      </c>
      <c r="F10555" s="78"/>
      <c r="G10555" s="79">
        <v>45090.561886574083</v>
      </c>
      <c r="H10555" s="77">
        <v>141</v>
      </c>
      <c r="I10555" s="76">
        <v>45090.959722222222</v>
      </c>
      <c r="J10555" s="78"/>
      <c r="K10555" s="80">
        <v>1</v>
      </c>
    </row>
    <row r="10556" spans="2:11" x14ac:dyDescent="0.3">
      <c r="B10556" s="75">
        <v>45623</v>
      </c>
      <c r="C10556" s="76">
        <v>45090</v>
      </c>
      <c r="D10556" s="77">
        <v>857</v>
      </c>
      <c r="E10556" s="77">
        <v>1</v>
      </c>
      <c r="F10556" s="78"/>
      <c r="G10556" s="79">
        <v>45090.575092592604</v>
      </c>
      <c r="H10556" s="77">
        <v>142</v>
      </c>
      <c r="I10556" s="76">
        <v>45090.959722222222</v>
      </c>
      <c r="J10556" s="78"/>
      <c r="K10556" s="80">
        <v>1</v>
      </c>
    </row>
    <row r="10557" spans="2:11" x14ac:dyDescent="0.3">
      <c r="B10557" s="75">
        <v>45624</v>
      </c>
      <c r="C10557" s="76">
        <v>45090</v>
      </c>
      <c r="D10557" s="77">
        <v>324</v>
      </c>
      <c r="E10557" s="77">
        <v>3</v>
      </c>
      <c r="F10557" s="78"/>
      <c r="G10557" s="79">
        <v>45090.591388888897</v>
      </c>
      <c r="H10557" s="77">
        <v>154</v>
      </c>
      <c r="I10557" s="76">
        <v>45090.959722222222</v>
      </c>
      <c r="J10557" s="78"/>
      <c r="K10557" s="80">
        <v>1</v>
      </c>
    </row>
    <row r="10558" spans="2:11" x14ac:dyDescent="0.3">
      <c r="B10558" s="75">
        <v>45625</v>
      </c>
      <c r="C10558" s="76">
        <v>45090</v>
      </c>
      <c r="D10558" s="77">
        <v>974</v>
      </c>
      <c r="E10558" s="77">
        <v>3</v>
      </c>
      <c r="F10558" s="78"/>
      <c r="G10558" s="79">
        <v>45090.607210648159</v>
      </c>
      <c r="H10558" s="77">
        <v>167</v>
      </c>
      <c r="I10558" s="76">
        <v>45090.959722222222</v>
      </c>
      <c r="J10558" s="78"/>
      <c r="K10558" s="80">
        <v>1</v>
      </c>
    </row>
    <row r="10559" spans="2:11" x14ac:dyDescent="0.3">
      <c r="B10559" s="75">
        <v>45626</v>
      </c>
      <c r="C10559" s="76">
        <v>45090</v>
      </c>
      <c r="D10559" s="77">
        <v>231</v>
      </c>
      <c r="E10559" s="77">
        <v>2</v>
      </c>
      <c r="F10559" s="78"/>
      <c r="G10559" s="79">
        <v>45090.618611111124</v>
      </c>
      <c r="H10559" s="77">
        <v>158</v>
      </c>
      <c r="I10559" s="76">
        <v>45090.959722222222</v>
      </c>
      <c r="J10559" s="78"/>
      <c r="K10559" s="80">
        <v>1</v>
      </c>
    </row>
    <row r="10560" spans="2:11" x14ac:dyDescent="0.3">
      <c r="B10560" s="75">
        <v>45627</v>
      </c>
      <c r="C10560" s="76">
        <v>45090</v>
      </c>
      <c r="D10560" s="77">
        <v>1161</v>
      </c>
      <c r="E10560" s="77">
        <v>2</v>
      </c>
      <c r="F10560" s="78"/>
      <c r="G10560" s="79">
        <v>45090.63189814816</v>
      </c>
      <c r="H10560" s="77">
        <v>167</v>
      </c>
      <c r="I10560" s="76">
        <v>45090.959722222222</v>
      </c>
      <c r="J10560" s="78"/>
      <c r="K10560" s="80">
        <v>1</v>
      </c>
    </row>
    <row r="10561" spans="2:11" x14ac:dyDescent="0.3">
      <c r="B10561" s="75">
        <v>45628</v>
      </c>
      <c r="C10561" s="76">
        <v>45090</v>
      </c>
      <c r="D10561" s="77">
        <v>104</v>
      </c>
      <c r="E10561" s="77">
        <v>5</v>
      </c>
      <c r="F10561" s="78"/>
      <c r="G10561" s="79">
        <v>45090.643495370379</v>
      </c>
      <c r="H10561" s="77">
        <v>142</v>
      </c>
      <c r="I10561" s="76">
        <v>45090.959722222222</v>
      </c>
      <c r="J10561" s="78"/>
      <c r="K10561" s="80">
        <v>1</v>
      </c>
    </row>
    <row r="10562" spans="2:11" x14ac:dyDescent="0.3">
      <c r="B10562" s="75">
        <v>45629</v>
      </c>
      <c r="C10562" s="76">
        <v>45090</v>
      </c>
      <c r="D10562" s="77">
        <v>1012</v>
      </c>
      <c r="E10562" s="77">
        <v>4</v>
      </c>
      <c r="F10562" s="78"/>
      <c r="G10562" s="79">
        <v>45090.652407407419</v>
      </c>
      <c r="H10562" s="77">
        <v>151</v>
      </c>
      <c r="I10562" s="76">
        <v>45090.959722222222</v>
      </c>
      <c r="J10562" s="78"/>
      <c r="K10562" s="80">
        <v>1</v>
      </c>
    </row>
    <row r="10563" spans="2:11" x14ac:dyDescent="0.3">
      <c r="B10563" s="75">
        <v>45630</v>
      </c>
      <c r="C10563" s="76">
        <v>45090</v>
      </c>
      <c r="D10563" s="77">
        <v>570</v>
      </c>
      <c r="E10563" s="77">
        <v>6</v>
      </c>
      <c r="F10563" s="78"/>
      <c r="G10563" s="79">
        <v>45090.66524305557</v>
      </c>
      <c r="H10563" s="77">
        <v>177</v>
      </c>
      <c r="I10563" s="76">
        <v>45090.959722222222</v>
      </c>
      <c r="J10563" s="78"/>
      <c r="K10563" s="80">
        <v>1</v>
      </c>
    </row>
    <row r="10564" spans="2:11" x14ac:dyDescent="0.3">
      <c r="B10564" s="75">
        <v>45631</v>
      </c>
      <c r="C10564" s="76">
        <v>45090</v>
      </c>
      <c r="D10564" s="77">
        <v>540</v>
      </c>
      <c r="E10564" s="77">
        <v>4</v>
      </c>
      <c r="F10564" s="78"/>
      <c r="G10564" s="79">
        <v>45090.675937500011</v>
      </c>
      <c r="H10564" s="77">
        <v>163</v>
      </c>
      <c r="I10564" s="76">
        <v>45090.959722222222</v>
      </c>
      <c r="J10564" s="78"/>
      <c r="K10564" s="80">
        <v>1</v>
      </c>
    </row>
    <row r="10565" spans="2:11" x14ac:dyDescent="0.3">
      <c r="B10565" s="75">
        <v>45632</v>
      </c>
      <c r="C10565" s="76">
        <v>45090</v>
      </c>
      <c r="D10565" s="77">
        <v>874</v>
      </c>
      <c r="E10565" s="77">
        <v>5</v>
      </c>
      <c r="F10565" s="78"/>
      <c r="G10565" s="79">
        <v>45090.692002314827</v>
      </c>
      <c r="H10565" s="77">
        <v>165</v>
      </c>
      <c r="I10565" s="76">
        <v>45090.959722222222</v>
      </c>
      <c r="J10565" s="78"/>
      <c r="K10565" s="80">
        <v>1</v>
      </c>
    </row>
    <row r="10566" spans="2:11" x14ac:dyDescent="0.3">
      <c r="B10566" s="75">
        <v>45633</v>
      </c>
      <c r="C10566" s="76">
        <v>45090</v>
      </c>
      <c r="D10566" s="77">
        <v>670</v>
      </c>
      <c r="E10566" s="77">
        <v>4</v>
      </c>
      <c r="F10566" s="78"/>
      <c r="G10566" s="79">
        <v>45090.703715277792</v>
      </c>
      <c r="H10566" s="77">
        <v>160</v>
      </c>
      <c r="I10566" s="76">
        <v>45090.959722222222</v>
      </c>
      <c r="J10566" s="78"/>
      <c r="K10566" s="80">
        <v>1</v>
      </c>
    </row>
    <row r="10567" spans="2:11" x14ac:dyDescent="0.3">
      <c r="B10567" s="75">
        <v>45634</v>
      </c>
      <c r="C10567" s="76">
        <v>45090</v>
      </c>
      <c r="D10567" s="77">
        <v>71</v>
      </c>
      <c r="E10567" s="77">
        <v>3</v>
      </c>
      <c r="F10567" s="78"/>
      <c r="G10567" s="79">
        <v>45090.713020833347</v>
      </c>
      <c r="H10567" s="77">
        <v>146</v>
      </c>
      <c r="I10567" s="76">
        <v>45090.959722222222</v>
      </c>
      <c r="J10567" s="78"/>
      <c r="K10567" s="80">
        <v>1</v>
      </c>
    </row>
    <row r="10568" spans="2:11" x14ac:dyDescent="0.3">
      <c r="B10568" s="75">
        <v>45635</v>
      </c>
      <c r="C10568" s="76">
        <v>45090</v>
      </c>
      <c r="D10568" s="77">
        <v>315</v>
      </c>
      <c r="E10568" s="77">
        <v>5</v>
      </c>
      <c r="F10568" s="78"/>
      <c r="G10568" s="79">
        <v>45090.725891203721</v>
      </c>
      <c r="H10568" s="77">
        <v>152</v>
      </c>
      <c r="I10568" s="76">
        <v>45090.959722222222</v>
      </c>
      <c r="J10568" s="78"/>
      <c r="K10568" s="80">
        <v>1</v>
      </c>
    </row>
    <row r="10569" spans="2:11" x14ac:dyDescent="0.3">
      <c r="B10569" s="75">
        <v>45636</v>
      </c>
      <c r="C10569" s="76">
        <v>45090</v>
      </c>
      <c r="D10569" s="77">
        <v>436</v>
      </c>
      <c r="E10569" s="77">
        <v>3</v>
      </c>
      <c r="F10569" s="78"/>
      <c r="G10569" s="79">
        <v>45090.735439814831</v>
      </c>
      <c r="H10569" s="77">
        <v>166</v>
      </c>
      <c r="I10569" s="76">
        <v>45090.959722222222</v>
      </c>
      <c r="J10569" s="78"/>
      <c r="K10569" s="80">
        <v>1</v>
      </c>
    </row>
    <row r="10570" spans="2:11" x14ac:dyDescent="0.3">
      <c r="B10570" s="75">
        <v>45637</v>
      </c>
      <c r="C10570" s="76">
        <v>45090</v>
      </c>
      <c r="D10570" s="77">
        <v>1003</v>
      </c>
      <c r="E10570" s="77">
        <v>4</v>
      </c>
      <c r="F10570" s="78"/>
      <c r="G10570" s="79">
        <v>45090.744467592609</v>
      </c>
      <c r="H10570" s="77">
        <v>145</v>
      </c>
      <c r="I10570" s="76">
        <v>45090.959722222222</v>
      </c>
      <c r="J10570" s="78"/>
      <c r="K10570" s="80">
        <v>1</v>
      </c>
    </row>
    <row r="10571" spans="2:11" x14ac:dyDescent="0.3">
      <c r="B10571" s="75">
        <v>45638</v>
      </c>
      <c r="C10571" s="76">
        <v>45090</v>
      </c>
      <c r="D10571" s="77">
        <v>610</v>
      </c>
      <c r="E10571" s="77">
        <v>6</v>
      </c>
      <c r="F10571" s="78"/>
      <c r="G10571" s="79">
        <v>45090.753668981495</v>
      </c>
      <c r="H10571" s="77">
        <v>169</v>
      </c>
      <c r="I10571" s="76">
        <v>45090.959722222222</v>
      </c>
      <c r="J10571" s="78"/>
      <c r="K10571" s="80">
        <v>1</v>
      </c>
    </row>
    <row r="10572" spans="2:11" x14ac:dyDescent="0.3">
      <c r="B10572" s="75">
        <v>45639</v>
      </c>
      <c r="C10572" s="76">
        <v>45090</v>
      </c>
      <c r="D10572" s="77">
        <v>812</v>
      </c>
      <c r="E10572" s="77">
        <v>2</v>
      </c>
      <c r="F10572" s="78"/>
      <c r="G10572" s="79">
        <v>45090.763958333344</v>
      </c>
      <c r="H10572" s="77">
        <v>145</v>
      </c>
      <c r="I10572" s="76">
        <v>45090.959722222222</v>
      </c>
      <c r="J10572" s="78"/>
      <c r="K10572" s="80">
        <v>1</v>
      </c>
    </row>
    <row r="10573" spans="2:11" x14ac:dyDescent="0.3">
      <c r="B10573" s="75">
        <v>45640</v>
      </c>
      <c r="C10573" s="76">
        <v>45090</v>
      </c>
      <c r="D10573" s="77">
        <v>212</v>
      </c>
      <c r="E10573" s="77">
        <v>5</v>
      </c>
      <c r="F10573" s="78"/>
      <c r="G10573" s="79">
        <v>45090.773854166677</v>
      </c>
      <c r="H10573" s="77">
        <v>173</v>
      </c>
      <c r="I10573" s="76">
        <v>45090.959722222222</v>
      </c>
      <c r="J10573" s="78"/>
      <c r="K10573" s="80">
        <v>1</v>
      </c>
    </row>
    <row r="10574" spans="2:11" x14ac:dyDescent="0.3">
      <c r="B10574" s="75">
        <v>45641</v>
      </c>
      <c r="C10574" s="76">
        <v>45090</v>
      </c>
      <c r="D10574" s="77">
        <v>496</v>
      </c>
      <c r="E10574" s="77">
        <v>6</v>
      </c>
      <c r="F10574" s="78"/>
      <c r="G10574" s="79">
        <v>45090.789594907415</v>
      </c>
      <c r="H10574" s="77">
        <v>167</v>
      </c>
      <c r="I10574" s="76">
        <v>45090.959722222222</v>
      </c>
      <c r="J10574" s="78"/>
      <c r="K10574" s="80">
        <v>1</v>
      </c>
    </row>
    <row r="10575" spans="2:11" x14ac:dyDescent="0.3">
      <c r="B10575" s="75">
        <v>45642</v>
      </c>
      <c r="C10575" s="76">
        <v>45090</v>
      </c>
      <c r="D10575" s="77">
        <v>1312</v>
      </c>
      <c r="E10575" s="77">
        <v>1</v>
      </c>
      <c r="F10575" s="78"/>
      <c r="G10575" s="79">
        <v>45090.804236111122</v>
      </c>
      <c r="H10575" s="77">
        <v>168</v>
      </c>
      <c r="I10575" s="76">
        <v>45090.959722222222</v>
      </c>
      <c r="J10575" s="78"/>
      <c r="K10575" s="80">
        <v>1</v>
      </c>
    </row>
    <row r="10576" spans="2:11" x14ac:dyDescent="0.3">
      <c r="B10576" s="75">
        <v>45643</v>
      </c>
      <c r="C10576" s="76">
        <v>45090</v>
      </c>
      <c r="D10576" s="77">
        <v>66</v>
      </c>
      <c r="E10576" s="77">
        <v>5</v>
      </c>
      <c r="F10576" s="78"/>
      <c r="G10576" s="79">
        <v>45090.81804398149</v>
      </c>
      <c r="H10576" s="77">
        <v>163</v>
      </c>
      <c r="I10576" s="76">
        <v>45090.959722222222</v>
      </c>
      <c r="J10576" s="78"/>
      <c r="K10576" s="80">
        <v>1</v>
      </c>
    </row>
    <row r="10577" spans="2:11" x14ac:dyDescent="0.3">
      <c r="B10577" s="75">
        <v>45644</v>
      </c>
      <c r="C10577" s="76">
        <v>45090</v>
      </c>
      <c r="D10577" s="77">
        <v>1040</v>
      </c>
      <c r="E10577" s="77">
        <v>6</v>
      </c>
      <c r="F10577" s="78"/>
      <c r="G10577" s="79">
        <v>45090.827384259268</v>
      </c>
      <c r="H10577" s="77">
        <v>146</v>
      </c>
      <c r="I10577" s="76">
        <v>45090.959722222222</v>
      </c>
      <c r="J10577" s="78"/>
      <c r="K10577" s="80">
        <v>1</v>
      </c>
    </row>
    <row r="10578" spans="2:11" x14ac:dyDescent="0.3">
      <c r="B10578" s="75">
        <v>45645</v>
      </c>
      <c r="C10578" s="76">
        <v>45090</v>
      </c>
      <c r="D10578" s="77">
        <v>984</v>
      </c>
      <c r="E10578" s="77">
        <v>3</v>
      </c>
      <c r="F10578" s="78"/>
      <c r="G10578" s="79">
        <v>45090.841030092604</v>
      </c>
      <c r="H10578" s="77">
        <v>178</v>
      </c>
      <c r="I10578" s="76">
        <v>45090.959722222222</v>
      </c>
      <c r="J10578" s="78"/>
      <c r="K10578" s="80">
        <v>1</v>
      </c>
    </row>
    <row r="10579" spans="2:11" x14ac:dyDescent="0.3">
      <c r="B10579" s="75">
        <v>45646</v>
      </c>
      <c r="C10579" s="76">
        <v>45090</v>
      </c>
      <c r="D10579" s="77">
        <v>864</v>
      </c>
      <c r="E10579" s="77">
        <v>1</v>
      </c>
      <c r="F10579" s="78"/>
      <c r="G10579" s="79">
        <v>45090.855671296311</v>
      </c>
      <c r="H10579" s="77">
        <v>152</v>
      </c>
      <c r="I10579" s="76">
        <v>45090.959722222222</v>
      </c>
      <c r="J10579" s="78"/>
      <c r="K10579" s="80">
        <v>1</v>
      </c>
    </row>
    <row r="10580" spans="2:11" x14ac:dyDescent="0.3">
      <c r="B10580" s="75">
        <v>45647</v>
      </c>
      <c r="C10580" s="76">
        <v>45090</v>
      </c>
      <c r="D10580" s="77">
        <v>1327</v>
      </c>
      <c r="E10580" s="77">
        <v>3</v>
      </c>
      <c r="F10580" s="78"/>
      <c r="G10580" s="79">
        <v>45090.868900462978</v>
      </c>
      <c r="H10580" s="77">
        <v>161</v>
      </c>
      <c r="I10580" s="76">
        <v>45090.959722222222</v>
      </c>
      <c r="J10580" s="78"/>
      <c r="K10580" s="80">
        <v>1</v>
      </c>
    </row>
    <row r="10581" spans="2:11" x14ac:dyDescent="0.3">
      <c r="B10581" s="75">
        <v>45648</v>
      </c>
      <c r="C10581" s="76">
        <v>45090</v>
      </c>
      <c r="D10581" s="77">
        <v>739</v>
      </c>
      <c r="E10581" s="77">
        <v>4</v>
      </c>
      <c r="F10581" s="78"/>
      <c r="G10581" s="79">
        <v>45090.880381944458</v>
      </c>
      <c r="H10581" s="77">
        <v>151</v>
      </c>
      <c r="I10581" s="76">
        <v>45090.959722222222</v>
      </c>
      <c r="J10581" s="78"/>
      <c r="K10581" s="80">
        <v>1</v>
      </c>
    </row>
    <row r="10582" spans="2:11" x14ac:dyDescent="0.3">
      <c r="B10582" s="75">
        <v>45649</v>
      </c>
      <c r="C10582" s="76">
        <v>45090</v>
      </c>
      <c r="D10582" s="77">
        <v>1254</v>
      </c>
      <c r="E10582" s="77">
        <v>3</v>
      </c>
      <c r="F10582" s="78"/>
      <c r="G10582" s="79">
        <v>45090.890787037053</v>
      </c>
      <c r="H10582" s="77">
        <v>154</v>
      </c>
      <c r="I10582" s="76">
        <v>45090.959722222222</v>
      </c>
      <c r="J10582" s="78"/>
      <c r="K10582" s="80">
        <v>1</v>
      </c>
    </row>
    <row r="10583" spans="2:11" x14ac:dyDescent="0.3">
      <c r="B10583" s="75">
        <v>45650</v>
      </c>
      <c r="C10583" s="76">
        <v>45090</v>
      </c>
      <c r="D10583" s="77">
        <v>178</v>
      </c>
      <c r="E10583" s="77">
        <v>5</v>
      </c>
      <c r="F10583" s="78"/>
      <c r="G10583" s="79">
        <v>45090.90438657409</v>
      </c>
      <c r="H10583" s="77">
        <v>179</v>
      </c>
      <c r="I10583" s="76">
        <v>45090.959722222222</v>
      </c>
      <c r="J10583" s="78"/>
      <c r="K10583" s="80">
        <v>1</v>
      </c>
    </row>
    <row r="10584" spans="2:11" x14ac:dyDescent="0.3">
      <c r="B10584" s="75">
        <v>45651</v>
      </c>
      <c r="C10584" s="76">
        <v>45090</v>
      </c>
      <c r="D10584" s="77">
        <v>1188</v>
      </c>
      <c r="E10584" s="77">
        <v>1</v>
      </c>
      <c r="F10584" s="78"/>
      <c r="G10584" s="79">
        <v>45090.919791666682</v>
      </c>
      <c r="H10584" s="77">
        <v>154</v>
      </c>
      <c r="I10584" s="76">
        <v>45090.959722222222</v>
      </c>
      <c r="J10584" s="78"/>
      <c r="K10584" s="80">
        <v>1</v>
      </c>
    </row>
    <row r="10585" spans="2:11" x14ac:dyDescent="0.3">
      <c r="B10585" s="75">
        <v>45652</v>
      </c>
      <c r="C10585" s="76">
        <v>45091</v>
      </c>
      <c r="D10585" s="77">
        <v>407</v>
      </c>
      <c r="E10585" s="77">
        <v>2</v>
      </c>
      <c r="F10585" s="78"/>
      <c r="G10585" s="79">
        <v>45091.333333333336</v>
      </c>
      <c r="H10585" s="77">
        <v>152</v>
      </c>
      <c r="I10585" s="76">
        <v>45091.977777777778</v>
      </c>
      <c r="J10585" s="78"/>
      <c r="K10585" s="80">
        <v>1</v>
      </c>
    </row>
    <row r="10586" spans="2:11" x14ac:dyDescent="0.3">
      <c r="B10586" s="75">
        <v>45653</v>
      </c>
      <c r="C10586" s="76">
        <v>45091</v>
      </c>
      <c r="D10586" s="77">
        <v>103</v>
      </c>
      <c r="E10586" s="77">
        <v>4</v>
      </c>
      <c r="F10586" s="78"/>
      <c r="G10586" s="79">
        <v>45091.345370370371</v>
      </c>
      <c r="H10586" s="77">
        <v>174</v>
      </c>
      <c r="I10586" s="76">
        <v>45091.977777777778</v>
      </c>
      <c r="J10586" s="78"/>
      <c r="K10586" s="80">
        <v>1</v>
      </c>
    </row>
    <row r="10587" spans="2:11" x14ac:dyDescent="0.3">
      <c r="B10587" s="75">
        <v>45654</v>
      </c>
      <c r="C10587" s="76">
        <v>45091</v>
      </c>
      <c r="D10587" s="77">
        <v>1104</v>
      </c>
      <c r="E10587" s="77">
        <v>5</v>
      </c>
      <c r="F10587" s="78"/>
      <c r="G10587" s="79">
        <v>45091.359675925924</v>
      </c>
      <c r="H10587" s="77">
        <v>154</v>
      </c>
      <c r="I10587" s="76">
        <v>45091.977777777778</v>
      </c>
      <c r="J10587" s="78"/>
      <c r="K10587" s="80">
        <v>1</v>
      </c>
    </row>
    <row r="10588" spans="2:11" x14ac:dyDescent="0.3">
      <c r="B10588" s="75">
        <v>45655</v>
      </c>
      <c r="C10588" s="76">
        <v>45091</v>
      </c>
      <c r="D10588" s="77">
        <v>733</v>
      </c>
      <c r="E10588" s="77">
        <v>2</v>
      </c>
      <c r="F10588" s="78"/>
      <c r="G10588" s="79">
        <v>45091.368379629625</v>
      </c>
      <c r="H10588" s="77">
        <v>148</v>
      </c>
      <c r="I10588" s="76">
        <v>45091.977777777778</v>
      </c>
      <c r="J10588" s="78"/>
      <c r="K10588" s="80">
        <v>1</v>
      </c>
    </row>
    <row r="10589" spans="2:11" x14ac:dyDescent="0.3">
      <c r="B10589" s="75">
        <v>45656</v>
      </c>
      <c r="C10589" s="76">
        <v>45091</v>
      </c>
      <c r="D10589" s="77">
        <v>395</v>
      </c>
      <c r="E10589" s="77">
        <v>6</v>
      </c>
      <c r="F10589" s="78"/>
      <c r="G10589" s="79">
        <v>45091.381944444438</v>
      </c>
      <c r="H10589" s="77">
        <v>144</v>
      </c>
      <c r="I10589" s="76">
        <v>45091.977777777778</v>
      </c>
      <c r="J10589" s="78"/>
      <c r="K10589" s="80">
        <v>1</v>
      </c>
    </row>
    <row r="10590" spans="2:11" x14ac:dyDescent="0.3">
      <c r="B10590" s="75">
        <v>45657</v>
      </c>
      <c r="C10590" s="76">
        <v>45091</v>
      </c>
      <c r="D10590" s="77">
        <v>197</v>
      </c>
      <c r="E10590" s="77">
        <v>2</v>
      </c>
      <c r="F10590" s="78"/>
      <c r="G10590" s="79">
        <v>45091.393344907403</v>
      </c>
      <c r="H10590" s="77">
        <v>146</v>
      </c>
      <c r="I10590" s="76">
        <v>45091.977777777778</v>
      </c>
      <c r="J10590" s="78"/>
      <c r="K10590" s="80">
        <v>1</v>
      </c>
    </row>
    <row r="10591" spans="2:11" x14ac:dyDescent="0.3">
      <c r="B10591" s="75">
        <v>45658</v>
      </c>
      <c r="C10591" s="76">
        <v>45091</v>
      </c>
      <c r="D10591" s="77">
        <v>684</v>
      </c>
      <c r="E10591" s="77">
        <v>3</v>
      </c>
      <c r="F10591" s="78"/>
      <c r="G10591" s="79">
        <v>45091.404282407406</v>
      </c>
      <c r="H10591" s="77">
        <v>168</v>
      </c>
      <c r="I10591" s="76">
        <v>45091.977777777778</v>
      </c>
      <c r="J10591" s="78"/>
      <c r="K10591" s="80">
        <v>1</v>
      </c>
    </row>
    <row r="10592" spans="2:11" x14ac:dyDescent="0.3">
      <c r="B10592" s="75">
        <v>45659</v>
      </c>
      <c r="C10592" s="76">
        <v>45091</v>
      </c>
      <c r="D10592" s="77">
        <v>178</v>
      </c>
      <c r="E10592" s="77">
        <v>4</v>
      </c>
      <c r="F10592" s="78"/>
      <c r="G10592" s="79">
        <v>45091.413842592592</v>
      </c>
      <c r="H10592" s="77">
        <v>166</v>
      </c>
      <c r="I10592" s="76">
        <v>45091.977777777778</v>
      </c>
      <c r="J10592" s="78"/>
      <c r="K10592" s="80">
        <v>1</v>
      </c>
    </row>
    <row r="10593" spans="2:11" x14ac:dyDescent="0.3">
      <c r="B10593" s="75">
        <v>45660</v>
      </c>
      <c r="C10593" s="76">
        <v>45091</v>
      </c>
      <c r="D10593" s="77">
        <v>145</v>
      </c>
      <c r="E10593" s="77">
        <v>2</v>
      </c>
      <c r="F10593" s="78"/>
      <c r="G10593" s="79">
        <v>45091.429016203707</v>
      </c>
      <c r="H10593" s="77">
        <v>151</v>
      </c>
      <c r="I10593" s="76">
        <v>45091.977777777778</v>
      </c>
      <c r="J10593" s="78"/>
      <c r="K10593" s="80">
        <v>1</v>
      </c>
    </row>
    <row r="10594" spans="2:11" x14ac:dyDescent="0.3">
      <c r="B10594" s="75">
        <v>45661</v>
      </c>
      <c r="C10594" s="76">
        <v>45091</v>
      </c>
      <c r="D10594" s="77">
        <v>420</v>
      </c>
      <c r="E10594" s="77">
        <v>1</v>
      </c>
      <c r="F10594" s="78"/>
      <c r="G10594" s="79">
        <v>45091.442905092597</v>
      </c>
      <c r="H10594" s="77">
        <v>171</v>
      </c>
      <c r="I10594" s="76">
        <v>45091.977777777778</v>
      </c>
      <c r="J10594" s="78"/>
      <c r="K10594" s="80">
        <v>1</v>
      </c>
    </row>
    <row r="10595" spans="2:11" x14ac:dyDescent="0.3">
      <c r="B10595" s="75">
        <v>45662</v>
      </c>
      <c r="C10595" s="76">
        <v>45091</v>
      </c>
      <c r="D10595" s="77">
        <v>690</v>
      </c>
      <c r="E10595" s="77">
        <v>3</v>
      </c>
      <c r="F10595" s="78"/>
      <c r="G10595" s="79">
        <v>45091.452662037045</v>
      </c>
      <c r="H10595" s="77">
        <v>179</v>
      </c>
      <c r="I10595" s="76">
        <v>45091.977777777778</v>
      </c>
      <c r="J10595" s="78"/>
      <c r="K10595" s="80">
        <v>1</v>
      </c>
    </row>
    <row r="10596" spans="2:11" x14ac:dyDescent="0.3">
      <c r="B10596" s="75">
        <v>45663</v>
      </c>
      <c r="C10596" s="76">
        <v>45091</v>
      </c>
      <c r="D10596" s="77">
        <v>232</v>
      </c>
      <c r="E10596" s="77">
        <v>3</v>
      </c>
      <c r="F10596" s="78"/>
      <c r="G10596" s="79">
        <v>45091.466516203713</v>
      </c>
      <c r="H10596" s="77">
        <v>161</v>
      </c>
      <c r="I10596" s="76">
        <v>45091.977777777778</v>
      </c>
      <c r="J10596" s="78"/>
      <c r="K10596" s="80">
        <v>1</v>
      </c>
    </row>
    <row r="10597" spans="2:11" x14ac:dyDescent="0.3">
      <c r="B10597" s="75">
        <v>45664</v>
      </c>
      <c r="C10597" s="76">
        <v>45091</v>
      </c>
      <c r="D10597" s="77">
        <v>548</v>
      </c>
      <c r="E10597" s="77">
        <v>6</v>
      </c>
      <c r="F10597" s="78"/>
      <c r="G10597" s="79">
        <v>45091.478784722232</v>
      </c>
      <c r="H10597" s="77">
        <v>164</v>
      </c>
      <c r="I10597" s="76">
        <v>45091.977777777778</v>
      </c>
      <c r="J10597" s="78"/>
      <c r="K10597" s="80">
        <v>1</v>
      </c>
    </row>
    <row r="10598" spans="2:11" x14ac:dyDescent="0.3">
      <c r="B10598" s="75">
        <v>45665</v>
      </c>
      <c r="C10598" s="76">
        <v>45091</v>
      </c>
      <c r="D10598" s="77">
        <v>910</v>
      </c>
      <c r="E10598" s="77">
        <v>6</v>
      </c>
      <c r="F10598" s="78"/>
      <c r="G10598" s="79">
        <v>45091.487743055564</v>
      </c>
      <c r="H10598" s="77">
        <v>147</v>
      </c>
      <c r="I10598" s="76">
        <v>45091.977777777778</v>
      </c>
      <c r="J10598" s="78"/>
      <c r="K10598" s="80">
        <v>1</v>
      </c>
    </row>
    <row r="10599" spans="2:11" x14ac:dyDescent="0.3">
      <c r="B10599" s="75">
        <v>45666</v>
      </c>
      <c r="C10599" s="76">
        <v>45091</v>
      </c>
      <c r="D10599" s="77">
        <v>309</v>
      </c>
      <c r="E10599" s="77">
        <v>5</v>
      </c>
      <c r="F10599" s="78"/>
      <c r="G10599" s="79">
        <v>45091.503032407418</v>
      </c>
      <c r="H10599" s="77">
        <v>144</v>
      </c>
      <c r="I10599" s="76">
        <v>45091.977777777778</v>
      </c>
      <c r="J10599" s="78"/>
      <c r="K10599" s="80">
        <v>1</v>
      </c>
    </row>
    <row r="10600" spans="2:11" x14ac:dyDescent="0.3">
      <c r="B10600" s="75">
        <v>45667</v>
      </c>
      <c r="C10600" s="76">
        <v>45091</v>
      </c>
      <c r="D10600" s="77">
        <v>522</v>
      </c>
      <c r="E10600" s="77">
        <v>4</v>
      </c>
      <c r="F10600" s="78"/>
      <c r="G10600" s="79">
        <v>45091.516597222231</v>
      </c>
      <c r="H10600" s="77">
        <v>143</v>
      </c>
      <c r="I10600" s="76">
        <v>45091.977777777778</v>
      </c>
      <c r="J10600" s="78"/>
      <c r="K10600" s="80">
        <v>1</v>
      </c>
    </row>
    <row r="10601" spans="2:11" x14ac:dyDescent="0.3">
      <c r="B10601" s="75">
        <v>45668</v>
      </c>
      <c r="C10601" s="76">
        <v>45091</v>
      </c>
      <c r="D10601" s="77">
        <v>1051</v>
      </c>
      <c r="E10601" s="77">
        <v>1</v>
      </c>
      <c r="F10601" s="78"/>
      <c r="G10601" s="79">
        <v>45091.53064814816</v>
      </c>
      <c r="H10601" s="77">
        <v>169</v>
      </c>
      <c r="I10601" s="76">
        <v>45091.977777777778</v>
      </c>
      <c r="J10601" s="78"/>
      <c r="K10601" s="80">
        <v>1</v>
      </c>
    </row>
    <row r="10602" spans="2:11" x14ac:dyDescent="0.3">
      <c r="B10602" s="75">
        <v>45669</v>
      </c>
      <c r="C10602" s="76">
        <v>45091</v>
      </c>
      <c r="D10602" s="77">
        <v>966</v>
      </c>
      <c r="E10602" s="77">
        <v>2</v>
      </c>
      <c r="F10602" s="78"/>
      <c r="G10602" s="79">
        <v>45091.538437500014</v>
      </c>
      <c r="H10602" s="77">
        <v>162</v>
      </c>
      <c r="I10602" s="76">
        <v>45091.977777777778</v>
      </c>
      <c r="J10602" s="78"/>
      <c r="K10602" s="80">
        <v>1</v>
      </c>
    </row>
    <row r="10603" spans="2:11" x14ac:dyDescent="0.3">
      <c r="B10603" s="75">
        <v>45670</v>
      </c>
      <c r="C10603" s="76">
        <v>45091</v>
      </c>
      <c r="D10603" s="77">
        <v>199</v>
      </c>
      <c r="E10603" s="77">
        <v>4</v>
      </c>
      <c r="F10603" s="78"/>
      <c r="G10603" s="79">
        <v>45091.551284722234</v>
      </c>
      <c r="H10603" s="77">
        <v>156</v>
      </c>
      <c r="I10603" s="76">
        <v>45091.977777777778</v>
      </c>
      <c r="J10603" s="78"/>
      <c r="K10603" s="80">
        <v>1</v>
      </c>
    </row>
    <row r="10604" spans="2:11" x14ac:dyDescent="0.3">
      <c r="B10604" s="75">
        <v>45671</v>
      </c>
      <c r="C10604" s="76">
        <v>45091</v>
      </c>
      <c r="D10604" s="77">
        <v>1129</v>
      </c>
      <c r="E10604" s="77">
        <v>2</v>
      </c>
      <c r="F10604" s="78"/>
      <c r="G10604" s="79">
        <v>45091.563148148161</v>
      </c>
      <c r="H10604" s="77">
        <v>157</v>
      </c>
      <c r="I10604" s="76">
        <v>45091.977777777778</v>
      </c>
      <c r="J10604" s="78"/>
      <c r="K10604" s="80">
        <v>1</v>
      </c>
    </row>
    <row r="10605" spans="2:11" x14ac:dyDescent="0.3">
      <c r="B10605" s="75">
        <v>45672</v>
      </c>
      <c r="C10605" s="76">
        <v>45091</v>
      </c>
      <c r="D10605" s="77">
        <v>999</v>
      </c>
      <c r="E10605" s="77">
        <v>6</v>
      </c>
      <c r="F10605" s="78"/>
      <c r="G10605" s="79">
        <v>45091.570833333346</v>
      </c>
      <c r="H10605" s="77">
        <v>161</v>
      </c>
      <c r="I10605" s="76">
        <v>45091.977777777778</v>
      </c>
      <c r="J10605" s="78"/>
      <c r="K10605" s="80">
        <v>1</v>
      </c>
    </row>
    <row r="10606" spans="2:11" x14ac:dyDescent="0.3">
      <c r="B10606" s="75">
        <v>45673</v>
      </c>
      <c r="C10606" s="76">
        <v>45091</v>
      </c>
      <c r="D10606" s="77">
        <v>1014</v>
      </c>
      <c r="E10606" s="77">
        <v>3</v>
      </c>
      <c r="F10606" s="78"/>
      <c r="G10606" s="79">
        <v>45091.586122685199</v>
      </c>
      <c r="H10606" s="77">
        <v>149</v>
      </c>
      <c r="I10606" s="76">
        <v>45091.977777777778</v>
      </c>
      <c r="J10606" s="78"/>
      <c r="K10606" s="80">
        <v>1</v>
      </c>
    </row>
    <row r="10607" spans="2:11" x14ac:dyDescent="0.3">
      <c r="B10607" s="75">
        <v>45674</v>
      </c>
      <c r="C10607" s="76">
        <v>45091</v>
      </c>
      <c r="D10607" s="77">
        <v>1187</v>
      </c>
      <c r="E10607" s="77">
        <v>2</v>
      </c>
      <c r="F10607" s="78"/>
      <c r="G10607" s="79">
        <v>45091.597326388903</v>
      </c>
      <c r="H10607" s="77">
        <v>152</v>
      </c>
      <c r="I10607" s="76">
        <v>45091.977777777778</v>
      </c>
      <c r="J10607" s="78"/>
      <c r="K10607" s="80">
        <v>1</v>
      </c>
    </row>
    <row r="10608" spans="2:11" x14ac:dyDescent="0.3">
      <c r="B10608" s="75">
        <v>45675</v>
      </c>
      <c r="C10608" s="76">
        <v>45091</v>
      </c>
      <c r="D10608" s="77">
        <v>1199</v>
      </c>
      <c r="E10608" s="77">
        <v>2</v>
      </c>
      <c r="F10608" s="78"/>
      <c r="G10608" s="79">
        <v>45091.608344907421</v>
      </c>
      <c r="H10608" s="77">
        <v>171</v>
      </c>
      <c r="I10608" s="76">
        <v>45091.977777777778</v>
      </c>
      <c r="J10608" s="78"/>
      <c r="K10608" s="80">
        <v>1</v>
      </c>
    </row>
    <row r="10609" spans="2:11" x14ac:dyDescent="0.3">
      <c r="B10609" s="75">
        <v>45676</v>
      </c>
      <c r="C10609" s="76">
        <v>45091</v>
      </c>
      <c r="D10609" s="77">
        <v>1327</v>
      </c>
      <c r="E10609" s="77">
        <v>1</v>
      </c>
      <c r="F10609" s="78"/>
      <c r="G10609" s="79">
        <v>45091.616620370383</v>
      </c>
      <c r="H10609" s="77">
        <v>147</v>
      </c>
      <c r="I10609" s="76">
        <v>45091.977777777778</v>
      </c>
      <c r="J10609" s="78"/>
      <c r="K10609" s="80">
        <v>1</v>
      </c>
    </row>
    <row r="10610" spans="2:11" x14ac:dyDescent="0.3">
      <c r="B10610" s="75">
        <v>45677</v>
      </c>
      <c r="C10610" s="76">
        <v>45091</v>
      </c>
      <c r="D10610" s="77">
        <v>686</v>
      </c>
      <c r="E10610" s="77">
        <v>6</v>
      </c>
      <c r="F10610" s="78"/>
      <c r="G10610" s="79">
        <v>45091.626516203716</v>
      </c>
      <c r="H10610" s="77">
        <v>159</v>
      </c>
      <c r="I10610" s="76">
        <v>45091.977777777778</v>
      </c>
      <c r="J10610" s="78"/>
      <c r="K10610" s="80">
        <v>1</v>
      </c>
    </row>
    <row r="10611" spans="2:11" x14ac:dyDescent="0.3">
      <c r="B10611" s="75">
        <v>45678</v>
      </c>
      <c r="C10611" s="76">
        <v>45091</v>
      </c>
      <c r="D10611" s="77">
        <v>517</v>
      </c>
      <c r="E10611" s="77">
        <v>1</v>
      </c>
      <c r="F10611" s="78"/>
      <c r="G10611" s="79">
        <v>45091.6411226852</v>
      </c>
      <c r="H10611" s="77">
        <v>152</v>
      </c>
      <c r="I10611" s="76">
        <v>45091.977777777778</v>
      </c>
      <c r="J10611" s="78"/>
      <c r="K10611" s="80">
        <v>1</v>
      </c>
    </row>
    <row r="10612" spans="2:11" x14ac:dyDescent="0.3">
      <c r="B10612" s="75">
        <v>45679</v>
      </c>
      <c r="C10612" s="76">
        <v>45091</v>
      </c>
      <c r="D10612" s="77">
        <v>728</v>
      </c>
      <c r="E10612" s="77">
        <v>3</v>
      </c>
      <c r="F10612" s="78"/>
      <c r="G10612" s="79">
        <v>45091.649861111124</v>
      </c>
      <c r="H10612" s="77">
        <v>168</v>
      </c>
      <c r="I10612" s="76">
        <v>45091.977777777778</v>
      </c>
      <c r="J10612" s="78"/>
      <c r="K10612" s="80">
        <v>1</v>
      </c>
    </row>
    <row r="10613" spans="2:11" x14ac:dyDescent="0.3">
      <c r="B10613" s="75">
        <v>45680</v>
      </c>
      <c r="C10613" s="76">
        <v>45091</v>
      </c>
      <c r="D10613" s="77">
        <v>972</v>
      </c>
      <c r="E10613" s="77">
        <v>6</v>
      </c>
      <c r="F10613" s="78"/>
      <c r="G10613" s="79">
        <v>45091.65943287038</v>
      </c>
      <c r="H10613" s="77">
        <v>178</v>
      </c>
      <c r="I10613" s="76">
        <v>45091.977777777778</v>
      </c>
      <c r="J10613" s="78"/>
      <c r="K10613" s="80">
        <v>1</v>
      </c>
    </row>
    <row r="10614" spans="2:11" x14ac:dyDescent="0.3">
      <c r="B10614" s="75">
        <v>45681</v>
      </c>
      <c r="C10614" s="76">
        <v>45091</v>
      </c>
      <c r="D10614" s="77">
        <v>81</v>
      </c>
      <c r="E10614" s="77">
        <v>1</v>
      </c>
      <c r="F10614" s="78"/>
      <c r="G10614" s="79">
        <v>45091.668842592604</v>
      </c>
      <c r="H10614" s="77">
        <v>162</v>
      </c>
      <c r="I10614" s="76">
        <v>45091.977777777778</v>
      </c>
      <c r="J10614" s="78"/>
      <c r="K10614" s="80">
        <v>1</v>
      </c>
    </row>
    <row r="10615" spans="2:11" x14ac:dyDescent="0.3">
      <c r="B10615" s="75">
        <v>45682</v>
      </c>
      <c r="C10615" s="76">
        <v>45091</v>
      </c>
      <c r="D10615" s="77">
        <v>1096</v>
      </c>
      <c r="E10615" s="77">
        <v>6</v>
      </c>
      <c r="F10615" s="78"/>
      <c r="G10615" s="79">
        <v>45091.676516203712</v>
      </c>
      <c r="H10615" s="77">
        <v>144</v>
      </c>
      <c r="I10615" s="76">
        <v>45091.977777777778</v>
      </c>
      <c r="J10615" s="78"/>
      <c r="K10615" s="80">
        <v>1</v>
      </c>
    </row>
    <row r="10616" spans="2:11" x14ac:dyDescent="0.3">
      <c r="B10616" s="75">
        <v>45683</v>
      </c>
      <c r="C10616" s="76">
        <v>45091</v>
      </c>
      <c r="D10616" s="77">
        <v>1281</v>
      </c>
      <c r="E10616" s="77">
        <v>5</v>
      </c>
      <c r="F10616" s="78"/>
      <c r="G10616" s="79">
        <v>45091.691168981488</v>
      </c>
      <c r="H10616" s="77">
        <v>173</v>
      </c>
      <c r="I10616" s="76">
        <v>45091.977777777778</v>
      </c>
      <c r="J10616" s="78"/>
      <c r="K10616" s="80">
        <v>1</v>
      </c>
    </row>
    <row r="10617" spans="2:11" x14ac:dyDescent="0.3">
      <c r="B10617" s="75">
        <v>45684</v>
      </c>
      <c r="C10617" s="76">
        <v>45091</v>
      </c>
      <c r="D10617" s="77">
        <v>687</v>
      </c>
      <c r="E10617" s="77">
        <v>3</v>
      </c>
      <c r="F10617" s="78"/>
      <c r="G10617" s="79">
        <v>45091.703611111116</v>
      </c>
      <c r="H10617" s="77">
        <v>172</v>
      </c>
      <c r="I10617" s="76">
        <v>45091.977777777778</v>
      </c>
      <c r="J10617" s="78"/>
      <c r="K10617" s="80">
        <v>1</v>
      </c>
    </row>
    <row r="10618" spans="2:11" x14ac:dyDescent="0.3">
      <c r="B10618" s="75">
        <v>45685</v>
      </c>
      <c r="C10618" s="76">
        <v>45091</v>
      </c>
      <c r="D10618" s="77">
        <v>1365</v>
      </c>
      <c r="E10618" s="77">
        <v>6</v>
      </c>
      <c r="F10618" s="78"/>
      <c r="G10618" s="79">
        <v>45091.712187500001</v>
      </c>
      <c r="H10618" s="77">
        <v>176</v>
      </c>
      <c r="I10618" s="76">
        <v>45091.977777777778</v>
      </c>
      <c r="J10618" s="78"/>
      <c r="K10618" s="80">
        <v>1</v>
      </c>
    </row>
    <row r="10619" spans="2:11" x14ac:dyDescent="0.3">
      <c r="B10619" s="75">
        <v>45686</v>
      </c>
      <c r="C10619" s="76">
        <v>45091</v>
      </c>
      <c r="D10619" s="77">
        <v>3</v>
      </c>
      <c r="E10619" s="77">
        <v>5</v>
      </c>
      <c r="F10619" s="78"/>
      <c r="G10619" s="79">
        <v>45091.722824074073</v>
      </c>
      <c r="H10619" s="77">
        <v>146</v>
      </c>
      <c r="I10619" s="76">
        <v>45091.977777777778</v>
      </c>
      <c r="J10619" s="78"/>
      <c r="K10619" s="80">
        <v>1</v>
      </c>
    </row>
    <row r="10620" spans="2:11" x14ac:dyDescent="0.3">
      <c r="B10620" s="75">
        <v>45687</v>
      </c>
      <c r="C10620" s="76">
        <v>45091</v>
      </c>
      <c r="D10620" s="77">
        <v>41</v>
      </c>
      <c r="E10620" s="77">
        <v>1</v>
      </c>
      <c r="F10620" s="78"/>
      <c r="G10620" s="79">
        <v>45091.737986111111</v>
      </c>
      <c r="H10620" s="77">
        <v>172</v>
      </c>
      <c r="I10620" s="76">
        <v>45091.977777777778</v>
      </c>
      <c r="J10620" s="78"/>
      <c r="K10620" s="80">
        <v>1</v>
      </c>
    </row>
    <row r="10621" spans="2:11" x14ac:dyDescent="0.3">
      <c r="B10621" s="75">
        <v>45688</v>
      </c>
      <c r="C10621" s="76">
        <v>45091</v>
      </c>
      <c r="D10621" s="77">
        <v>152</v>
      </c>
      <c r="E10621" s="77">
        <v>2</v>
      </c>
      <c r="F10621" s="78"/>
      <c r="G10621" s="79">
        <v>45091.753263888888</v>
      </c>
      <c r="H10621" s="77">
        <v>172</v>
      </c>
      <c r="I10621" s="76">
        <v>45091.977777777778</v>
      </c>
      <c r="J10621" s="78"/>
      <c r="K10621" s="80">
        <v>1</v>
      </c>
    </row>
    <row r="10622" spans="2:11" x14ac:dyDescent="0.3">
      <c r="B10622" s="75">
        <v>45689</v>
      </c>
      <c r="C10622" s="76">
        <v>45091</v>
      </c>
      <c r="D10622" s="77">
        <v>874</v>
      </c>
      <c r="E10622" s="77">
        <v>4</v>
      </c>
      <c r="F10622" s="78"/>
      <c r="G10622" s="79">
        <v>45091.764618055553</v>
      </c>
      <c r="H10622" s="77">
        <v>171</v>
      </c>
      <c r="I10622" s="76">
        <v>45091.977777777778</v>
      </c>
      <c r="J10622" s="78"/>
      <c r="K10622" s="80">
        <v>1</v>
      </c>
    </row>
    <row r="10623" spans="2:11" x14ac:dyDescent="0.3">
      <c r="B10623" s="75">
        <v>45690</v>
      </c>
      <c r="C10623" s="76">
        <v>45091</v>
      </c>
      <c r="D10623" s="77">
        <v>1267</v>
      </c>
      <c r="E10623" s="77">
        <v>6</v>
      </c>
      <c r="F10623" s="78"/>
      <c r="G10623" s="79">
        <v>45091.775590277772</v>
      </c>
      <c r="H10623" s="77">
        <v>153</v>
      </c>
      <c r="I10623" s="76">
        <v>45091.977777777778</v>
      </c>
      <c r="J10623" s="78"/>
      <c r="K10623" s="80">
        <v>1</v>
      </c>
    </row>
    <row r="10624" spans="2:11" x14ac:dyDescent="0.3">
      <c r="B10624" s="75">
        <v>45691</v>
      </c>
      <c r="C10624" s="76">
        <v>45091</v>
      </c>
      <c r="D10624" s="77">
        <v>1091</v>
      </c>
      <c r="E10624" s="77">
        <v>6</v>
      </c>
      <c r="F10624" s="78"/>
      <c r="G10624" s="79">
        <v>45091.788379629623</v>
      </c>
      <c r="H10624" s="77">
        <v>152</v>
      </c>
      <c r="I10624" s="76">
        <v>45091.977777777778</v>
      </c>
      <c r="J10624" s="78"/>
      <c r="K10624" s="80">
        <v>1</v>
      </c>
    </row>
    <row r="10625" spans="2:11" x14ac:dyDescent="0.3">
      <c r="B10625" s="75">
        <v>45692</v>
      </c>
      <c r="C10625" s="76">
        <v>45091</v>
      </c>
      <c r="D10625" s="77">
        <v>1073</v>
      </c>
      <c r="E10625" s="77">
        <v>3</v>
      </c>
      <c r="F10625" s="78"/>
      <c r="G10625" s="79">
        <v>45091.801018518512</v>
      </c>
      <c r="H10625" s="77">
        <v>141</v>
      </c>
      <c r="I10625" s="76">
        <v>45091.977777777778</v>
      </c>
      <c r="J10625" s="78"/>
      <c r="K10625" s="80">
        <v>1</v>
      </c>
    </row>
    <row r="10626" spans="2:11" x14ac:dyDescent="0.3">
      <c r="B10626" s="75">
        <v>45693</v>
      </c>
      <c r="C10626" s="76">
        <v>45091</v>
      </c>
      <c r="D10626" s="77">
        <v>1284</v>
      </c>
      <c r="E10626" s="77">
        <v>2</v>
      </c>
      <c r="F10626" s="78"/>
      <c r="G10626" s="79">
        <v>45091.815300925919</v>
      </c>
      <c r="H10626" s="77">
        <v>176</v>
      </c>
      <c r="I10626" s="76">
        <v>45091.977777777778</v>
      </c>
      <c r="J10626" s="78"/>
      <c r="K10626" s="80">
        <v>1</v>
      </c>
    </row>
    <row r="10627" spans="2:11" x14ac:dyDescent="0.3">
      <c r="B10627" s="75">
        <v>45694</v>
      </c>
      <c r="C10627" s="76">
        <v>45091</v>
      </c>
      <c r="D10627" s="77">
        <v>828</v>
      </c>
      <c r="E10627" s="77">
        <v>3</v>
      </c>
      <c r="F10627" s="78"/>
      <c r="G10627" s="79">
        <v>45091.828414351847</v>
      </c>
      <c r="H10627" s="77">
        <v>173</v>
      </c>
      <c r="I10627" s="76">
        <v>45091.977777777778</v>
      </c>
      <c r="J10627" s="78"/>
      <c r="K10627" s="80">
        <v>1</v>
      </c>
    </row>
    <row r="10628" spans="2:11" x14ac:dyDescent="0.3">
      <c r="B10628" s="75">
        <v>45695</v>
      </c>
      <c r="C10628" s="76">
        <v>45091</v>
      </c>
      <c r="D10628" s="77">
        <v>292</v>
      </c>
      <c r="E10628" s="77">
        <v>1</v>
      </c>
      <c r="F10628" s="78"/>
      <c r="G10628" s="79">
        <v>45091.843055555553</v>
      </c>
      <c r="H10628" s="77">
        <v>162</v>
      </c>
      <c r="I10628" s="76">
        <v>45091.977777777778</v>
      </c>
      <c r="J10628" s="78"/>
      <c r="K10628" s="80">
        <v>1</v>
      </c>
    </row>
    <row r="10629" spans="2:11" x14ac:dyDescent="0.3">
      <c r="B10629" s="75">
        <v>45696</v>
      </c>
      <c r="C10629" s="76">
        <v>45091</v>
      </c>
      <c r="D10629" s="77">
        <v>794</v>
      </c>
      <c r="E10629" s="77">
        <v>4</v>
      </c>
      <c r="F10629" s="78"/>
      <c r="G10629" s="79">
        <v>45091.857222222221</v>
      </c>
      <c r="H10629" s="77">
        <v>162</v>
      </c>
      <c r="I10629" s="76">
        <v>45091.977777777778</v>
      </c>
      <c r="J10629" s="78"/>
      <c r="K10629" s="80">
        <v>1</v>
      </c>
    </row>
    <row r="10630" spans="2:11" x14ac:dyDescent="0.3">
      <c r="B10630" s="75">
        <v>45697</v>
      </c>
      <c r="C10630" s="76">
        <v>45091</v>
      </c>
      <c r="D10630" s="77">
        <v>190</v>
      </c>
      <c r="E10630" s="77">
        <v>3</v>
      </c>
      <c r="F10630" s="78"/>
      <c r="G10630" s="79">
        <v>45091.866527777776</v>
      </c>
      <c r="H10630" s="77">
        <v>160</v>
      </c>
      <c r="I10630" s="76">
        <v>45091.977777777778</v>
      </c>
      <c r="J10630" s="78"/>
      <c r="K10630" s="80">
        <v>1</v>
      </c>
    </row>
    <row r="10631" spans="2:11" x14ac:dyDescent="0.3">
      <c r="B10631" s="75">
        <v>45698</v>
      </c>
      <c r="C10631" s="76">
        <v>45091</v>
      </c>
      <c r="D10631" s="77">
        <v>44</v>
      </c>
      <c r="E10631" s="77">
        <v>6</v>
      </c>
      <c r="F10631" s="78"/>
      <c r="G10631" s="79">
        <v>45091.875555555554</v>
      </c>
      <c r="H10631" s="77">
        <v>158</v>
      </c>
      <c r="I10631" s="76">
        <v>45091.977777777778</v>
      </c>
      <c r="J10631" s="78"/>
      <c r="K10631" s="80">
        <v>1</v>
      </c>
    </row>
    <row r="10632" spans="2:11" x14ac:dyDescent="0.3">
      <c r="B10632" s="75">
        <v>45699</v>
      </c>
      <c r="C10632" s="76">
        <v>45091</v>
      </c>
      <c r="D10632" s="77">
        <v>97</v>
      </c>
      <c r="E10632" s="77">
        <v>3</v>
      </c>
      <c r="F10632" s="78"/>
      <c r="G10632" s="79">
        <v>45091.883599537039</v>
      </c>
      <c r="H10632" s="77">
        <v>172</v>
      </c>
      <c r="I10632" s="76">
        <v>45091.977777777778</v>
      </c>
      <c r="J10632" s="78"/>
      <c r="K10632" s="80">
        <v>1</v>
      </c>
    </row>
    <row r="10633" spans="2:11" x14ac:dyDescent="0.3">
      <c r="B10633" s="75">
        <v>45700</v>
      </c>
      <c r="C10633" s="76">
        <v>45091</v>
      </c>
      <c r="D10633" s="77">
        <v>310</v>
      </c>
      <c r="E10633" s="77">
        <v>2</v>
      </c>
      <c r="F10633" s="78"/>
      <c r="G10633" s="79">
        <v>45091.896504629629</v>
      </c>
      <c r="H10633" s="77">
        <v>177</v>
      </c>
      <c r="I10633" s="76">
        <v>45091.977777777778</v>
      </c>
      <c r="J10633" s="78"/>
      <c r="K10633" s="80">
        <v>1</v>
      </c>
    </row>
    <row r="10634" spans="2:11" x14ac:dyDescent="0.3">
      <c r="B10634" s="75">
        <v>45701</v>
      </c>
      <c r="C10634" s="76">
        <v>45091</v>
      </c>
      <c r="D10634" s="77">
        <v>160</v>
      </c>
      <c r="E10634" s="77">
        <v>1</v>
      </c>
      <c r="F10634" s="78"/>
      <c r="G10634" s="79">
        <v>45091.909942129627</v>
      </c>
      <c r="H10634" s="77">
        <v>165</v>
      </c>
      <c r="I10634" s="76">
        <v>45091.977777777778</v>
      </c>
      <c r="J10634" s="78"/>
      <c r="K10634" s="80">
        <v>1</v>
      </c>
    </row>
    <row r="10635" spans="2:11" x14ac:dyDescent="0.3">
      <c r="B10635" s="75">
        <v>45702</v>
      </c>
      <c r="C10635" s="76">
        <v>45091</v>
      </c>
      <c r="D10635" s="77">
        <v>1212</v>
      </c>
      <c r="E10635" s="77">
        <v>4</v>
      </c>
      <c r="F10635" s="78"/>
      <c r="G10635" s="79">
        <v>45091.919675925921</v>
      </c>
      <c r="H10635" s="77">
        <v>140</v>
      </c>
      <c r="I10635" s="76">
        <v>45091.977777777778</v>
      </c>
      <c r="J10635" s="78"/>
      <c r="K10635" s="80">
        <v>1</v>
      </c>
    </row>
    <row r="10636" spans="2:11" x14ac:dyDescent="0.3">
      <c r="B10636" s="75">
        <v>45703</v>
      </c>
      <c r="C10636" s="76">
        <v>45092</v>
      </c>
      <c r="D10636" s="77">
        <v>558</v>
      </c>
      <c r="E10636" s="77">
        <v>2</v>
      </c>
      <c r="F10636" s="78"/>
      <c r="G10636" s="79">
        <v>45092.333333333336</v>
      </c>
      <c r="H10636" s="77">
        <v>157</v>
      </c>
      <c r="I10636" s="76">
        <v>45092.973611111112</v>
      </c>
      <c r="J10636" s="78"/>
      <c r="K10636" s="80">
        <v>1</v>
      </c>
    </row>
    <row r="10637" spans="2:11" x14ac:dyDescent="0.3">
      <c r="B10637" s="75">
        <v>45704</v>
      </c>
      <c r="C10637" s="76">
        <v>45092</v>
      </c>
      <c r="D10637" s="77">
        <v>336</v>
      </c>
      <c r="E10637" s="77">
        <v>2</v>
      </c>
      <c r="F10637" s="78"/>
      <c r="G10637" s="79">
        <v>45092.347685185188</v>
      </c>
      <c r="H10637" s="77">
        <v>174</v>
      </c>
      <c r="I10637" s="76">
        <v>45092.973611111112</v>
      </c>
      <c r="J10637" s="78"/>
      <c r="K10637" s="80">
        <v>1</v>
      </c>
    </row>
    <row r="10638" spans="2:11" x14ac:dyDescent="0.3">
      <c r="B10638" s="75">
        <v>45705</v>
      </c>
      <c r="C10638" s="76">
        <v>45092</v>
      </c>
      <c r="D10638" s="77">
        <v>1052</v>
      </c>
      <c r="E10638" s="77">
        <v>6</v>
      </c>
      <c r="F10638" s="78"/>
      <c r="G10638" s="79">
        <v>45092.362523148149</v>
      </c>
      <c r="H10638" s="77">
        <v>164</v>
      </c>
      <c r="I10638" s="76">
        <v>45092.973611111112</v>
      </c>
      <c r="J10638" s="78"/>
      <c r="K10638" s="80">
        <v>1</v>
      </c>
    </row>
    <row r="10639" spans="2:11" x14ac:dyDescent="0.3">
      <c r="B10639" s="75">
        <v>45706</v>
      </c>
      <c r="C10639" s="76">
        <v>45092</v>
      </c>
      <c r="D10639" s="77">
        <v>933</v>
      </c>
      <c r="E10639" s="77">
        <v>2</v>
      </c>
      <c r="F10639" s="78"/>
      <c r="G10639" s="79">
        <v>45092.377303240741</v>
      </c>
      <c r="H10639" s="77">
        <v>173</v>
      </c>
      <c r="I10639" s="76">
        <v>45092.973611111112</v>
      </c>
      <c r="J10639" s="78"/>
      <c r="K10639" s="80">
        <v>1</v>
      </c>
    </row>
    <row r="10640" spans="2:11" x14ac:dyDescent="0.3">
      <c r="B10640" s="75">
        <v>45707</v>
      </c>
      <c r="C10640" s="76">
        <v>45092</v>
      </c>
      <c r="D10640" s="77">
        <v>108</v>
      </c>
      <c r="E10640" s="77">
        <v>4</v>
      </c>
      <c r="F10640" s="78"/>
      <c r="G10640" s="79">
        <v>45092.385405092595</v>
      </c>
      <c r="H10640" s="77">
        <v>172</v>
      </c>
      <c r="I10640" s="76">
        <v>45092.973611111112</v>
      </c>
      <c r="J10640" s="78"/>
      <c r="K10640" s="80">
        <v>1</v>
      </c>
    </row>
    <row r="10641" spans="2:11" x14ac:dyDescent="0.3">
      <c r="B10641" s="75">
        <v>45708</v>
      </c>
      <c r="C10641" s="76">
        <v>45092</v>
      </c>
      <c r="D10641" s="77">
        <v>254</v>
      </c>
      <c r="E10641" s="77">
        <v>2</v>
      </c>
      <c r="F10641" s="78"/>
      <c r="G10641" s="79">
        <v>45092.395115740743</v>
      </c>
      <c r="H10641" s="77">
        <v>172</v>
      </c>
      <c r="I10641" s="76">
        <v>45092.973611111112</v>
      </c>
      <c r="J10641" s="78"/>
      <c r="K10641" s="80">
        <v>1</v>
      </c>
    </row>
    <row r="10642" spans="2:11" x14ac:dyDescent="0.3">
      <c r="B10642" s="75">
        <v>45709</v>
      </c>
      <c r="C10642" s="76">
        <v>45092</v>
      </c>
      <c r="D10642" s="77">
        <v>808</v>
      </c>
      <c r="E10642" s="77">
        <v>3</v>
      </c>
      <c r="F10642" s="78"/>
      <c r="G10642" s="79">
        <v>45092.406527777777</v>
      </c>
      <c r="H10642" s="77">
        <v>145</v>
      </c>
      <c r="I10642" s="76">
        <v>45092.973611111112</v>
      </c>
      <c r="J10642" s="78"/>
      <c r="K10642" s="80">
        <v>1</v>
      </c>
    </row>
    <row r="10643" spans="2:11" x14ac:dyDescent="0.3">
      <c r="B10643" s="75">
        <v>45710</v>
      </c>
      <c r="C10643" s="76">
        <v>45092</v>
      </c>
      <c r="D10643" s="77">
        <v>489</v>
      </c>
      <c r="E10643" s="77">
        <v>3</v>
      </c>
      <c r="F10643" s="78"/>
      <c r="G10643" s="79">
        <v>45092.419652777775</v>
      </c>
      <c r="H10643" s="77">
        <v>167</v>
      </c>
      <c r="I10643" s="76">
        <v>45092.973611111112</v>
      </c>
      <c r="J10643" s="78"/>
      <c r="K10643" s="80">
        <v>1</v>
      </c>
    </row>
    <row r="10644" spans="2:11" x14ac:dyDescent="0.3">
      <c r="B10644" s="75">
        <v>45711</v>
      </c>
      <c r="C10644" s="76">
        <v>45092</v>
      </c>
      <c r="D10644" s="77">
        <v>961</v>
      </c>
      <c r="E10644" s="77">
        <v>2</v>
      </c>
      <c r="F10644" s="78"/>
      <c r="G10644" s="79">
        <v>45092.429733796293</v>
      </c>
      <c r="H10644" s="77">
        <v>150</v>
      </c>
      <c r="I10644" s="76">
        <v>45092.973611111112</v>
      </c>
      <c r="J10644" s="78"/>
      <c r="K10644" s="80">
        <v>1</v>
      </c>
    </row>
    <row r="10645" spans="2:11" x14ac:dyDescent="0.3">
      <c r="B10645" s="75">
        <v>45712</v>
      </c>
      <c r="C10645" s="76">
        <v>45092</v>
      </c>
      <c r="D10645" s="77">
        <v>125</v>
      </c>
      <c r="E10645" s="77">
        <v>1</v>
      </c>
      <c r="F10645" s="78"/>
      <c r="G10645" s="79">
        <v>45092.437118055554</v>
      </c>
      <c r="H10645" s="77">
        <v>152</v>
      </c>
      <c r="I10645" s="76">
        <v>45092.973611111112</v>
      </c>
      <c r="J10645" s="78"/>
      <c r="K10645" s="80">
        <v>1</v>
      </c>
    </row>
    <row r="10646" spans="2:11" x14ac:dyDescent="0.3">
      <c r="B10646" s="75">
        <v>45713</v>
      </c>
      <c r="C10646" s="76">
        <v>45092</v>
      </c>
      <c r="D10646" s="77">
        <v>560</v>
      </c>
      <c r="E10646" s="77">
        <v>1</v>
      </c>
      <c r="F10646" s="78"/>
      <c r="G10646" s="79">
        <v>45092.44568287037</v>
      </c>
      <c r="H10646" s="77">
        <v>169</v>
      </c>
      <c r="I10646" s="76">
        <v>45092.973611111112</v>
      </c>
      <c r="J10646" s="78"/>
      <c r="K10646" s="80">
        <v>1</v>
      </c>
    </row>
    <row r="10647" spans="2:11" x14ac:dyDescent="0.3">
      <c r="B10647" s="75">
        <v>45714</v>
      </c>
      <c r="C10647" s="76">
        <v>45092</v>
      </c>
      <c r="D10647" s="77">
        <v>1096</v>
      </c>
      <c r="E10647" s="77">
        <v>2</v>
      </c>
      <c r="F10647" s="78"/>
      <c r="G10647" s="79">
        <v>45092.454594907409</v>
      </c>
      <c r="H10647" s="77">
        <v>147</v>
      </c>
      <c r="I10647" s="76">
        <v>45092.973611111112</v>
      </c>
      <c r="J10647" s="78"/>
      <c r="K10647" s="80">
        <v>1</v>
      </c>
    </row>
    <row r="10648" spans="2:11" x14ac:dyDescent="0.3">
      <c r="B10648" s="75">
        <v>45715</v>
      </c>
      <c r="C10648" s="76">
        <v>45092</v>
      </c>
      <c r="D10648" s="77">
        <v>395</v>
      </c>
      <c r="E10648" s="77">
        <v>1</v>
      </c>
      <c r="F10648" s="78"/>
      <c r="G10648" s="79">
        <v>45092.468680555554</v>
      </c>
      <c r="H10648" s="77">
        <v>160</v>
      </c>
      <c r="I10648" s="76">
        <v>45092.973611111112</v>
      </c>
      <c r="J10648" s="78"/>
      <c r="K10648" s="80">
        <v>1</v>
      </c>
    </row>
    <row r="10649" spans="2:11" x14ac:dyDescent="0.3">
      <c r="B10649" s="75">
        <v>45716</v>
      </c>
      <c r="C10649" s="76">
        <v>45092</v>
      </c>
      <c r="D10649" s="77">
        <v>1315</v>
      </c>
      <c r="E10649" s="77">
        <v>2</v>
      </c>
      <c r="F10649" s="78"/>
      <c r="G10649" s="79">
        <v>45092.48133101852</v>
      </c>
      <c r="H10649" s="77">
        <v>169</v>
      </c>
      <c r="I10649" s="76">
        <v>45092.973611111112</v>
      </c>
      <c r="J10649" s="78"/>
      <c r="K10649" s="80">
        <v>1</v>
      </c>
    </row>
    <row r="10650" spans="2:11" x14ac:dyDescent="0.3">
      <c r="B10650" s="75">
        <v>45717</v>
      </c>
      <c r="C10650" s="76">
        <v>45092</v>
      </c>
      <c r="D10650" s="77">
        <v>360</v>
      </c>
      <c r="E10650" s="77">
        <v>5</v>
      </c>
      <c r="F10650" s="78"/>
      <c r="G10650" s="79">
        <v>45092.493379629632</v>
      </c>
      <c r="H10650" s="77">
        <v>173</v>
      </c>
      <c r="I10650" s="76">
        <v>45092.973611111112</v>
      </c>
      <c r="J10650" s="78"/>
      <c r="K10650" s="80">
        <v>1</v>
      </c>
    </row>
    <row r="10651" spans="2:11" x14ac:dyDescent="0.3">
      <c r="B10651" s="75">
        <v>45718</v>
      </c>
      <c r="C10651" s="76">
        <v>45092</v>
      </c>
      <c r="D10651" s="77">
        <v>1269</v>
      </c>
      <c r="E10651" s="77">
        <v>6</v>
      </c>
      <c r="F10651" s="78"/>
      <c r="G10651" s="79">
        <v>45092.500821759262</v>
      </c>
      <c r="H10651" s="77">
        <v>157</v>
      </c>
      <c r="I10651" s="76">
        <v>45092.973611111112</v>
      </c>
      <c r="J10651" s="78"/>
      <c r="K10651" s="80">
        <v>1</v>
      </c>
    </row>
    <row r="10652" spans="2:11" x14ac:dyDescent="0.3">
      <c r="B10652" s="75">
        <v>45719</v>
      </c>
      <c r="C10652" s="76">
        <v>45092</v>
      </c>
      <c r="D10652" s="77">
        <v>642</v>
      </c>
      <c r="E10652" s="77">
        <v>6</v>
      </c>
      <c r="F10652" s="78"/>
      <c r="G10652" s="79">
        <v>45092.50927083334</v>
      </c>
      <c r="H10652" s="77">
        <v>179</v>
      </c>
      <c r="I10652" s="76">
        <v>45092.973611111112</v>
      </c>
      <c r="J10652" s="78"/>
      <c r="K10652" s="80">
        <v>1</v>
      </c>
    </row>
    <row r="10653" spans="2:11" x14ac:dyDescent="0.3">
      <c r="B10653" s="75">
        <v>45720</v>
      </c>
      <c r="C10653" s="76">
        <v>45092</v>
      </c>
      <c r="D10653" s="77">
        <v>288</v>
      </c>
      <c r="E10653" s="77">
        <v>6</v>
      </c>
      <c r="F10653" s="78"/>
      <c r="G10653" s="79">
        <v>45092.519930555565</v>
      </c>
      <c r="H10653" s="77">
        <v>142</v>
      </c>
      <c r="I10653" s="76">
        <v>45092.973611111112</v>
      </c>
      <c r="J10653" s="78"/>
      <c r="K10653" s="80">
        <v>1</v>
      </c>
    </row>
    <row r="10654" spans="2:11" x14ac:dyDescent="0.3">
      <c r="B10654" s="75">
        <v>45721</v>
      </c>
      <c r="C10654" s="76">
        <v>45092</v>
      </c>
      <c r="D10654" s="77">
        <v>912</v>
      </c>
      <c r="E10654" s="77">
        <v>4</v>
      </c>
      <c r="F10654" s="78"/>
      <c r="G10654" s="79">
        <v>45092.528518518528</v>
      </c>
      <c r="H10654" s="77">
        <v>141</v>
      </c>
      <c r="I10654" s="76">
        <v>45092.973611111112</v>
      </c>
      <c r="J10654" s="78"/>
      <c r="K10654" s="80">
        <v>1</v>
      </c>
    </row>
    <row r="10655" spans="2:11" x14ac:dyDescent="0.3">
      <c r="B10655" s="75">
        <v>45722</v>
      </c>
      <c r="C10655" s="76">
        <v>45092</v>
      </c>
      <c r="D10655" s="77">
        <v>655</v>
      </c>
      <c r="E10655" s="77">
        <v>2</v>
      </c>
      <c r="F10655" s="78"/>
      <c r="G10655" s="79">
        <v>45092.540601851862</v>
      </c>
      <c r="H10655" s="77">
        <v>173</v>
      </c>
      <c r="I10655" s="76">
        <v>45092.973611111112</v>
      </c>
      <c r="J10655" s="78"/>
      <c r="K10655" s="80">
        <v>1</v>
      </c>
    </row>
    <row r="10656" spans="2:11" x14ac:dyDescent="0.3">
      <c r="B10656" s="75">
        <v>45723</v>
      </c>
      <c r="C10656" s="76">
        <v>45092</v>
      </c>
      <c r="D10656" s="77">
        <v>27</v>
      </c>
      <c r="E10656" s="77">
        <v>2</v>
      </c>
      <c r="F10656" s="78"/>
      <c r="G10656" s="79">
        <v>45092.555416666677</v>
      </c>
      <c r="H10656" s="77">
        <v>143</v>
      </c>
      <c r="I10656" s="76">
        <v>45092.973611111112</v>
      </c>
      <c r="J10656" s="78"/>
      <c r="K10656" s="80">
        <v>1</v>
      </c>
    </row>
    <row r="10657" spans="2:11" x14ac:dyDescent="0.3">
      <c r="B10657" s="75">
        <v>45724</v>
      </c>
      <c r="C10657" s="76">
        <v>45092</v>
      </c>
      <c r="D10657" s="77">
        <v>59</v>
      </c>
      <c r="E10657" s="77">
        <v>3</v>
      </c>
      <c r="F10657" s="78"/>
      <c r="G10657" s="79">
        <v>45092.570428240753</v>
      </c>
      <c r="H10657" s="77">
        <v>150</v>
      </c>
      <c r="I10657" s="76">
        <v>45092.973611111112</v>
      </c>
      <c r="J10657" s="78"/>
      <c r="K10657" s="80">
        <v>1</v>
      </c>
    </row>
    <row r="10658" spans="2:11" x14ac:dyDescent="0.3">
      <c r="B10658" s="75">
        <v>45725</v>
      </c>
      <c r="C10658" s="76">
        <v>45092</v>
      </c>
      <c r="D10658" s="77">
        <v>521</v>
      </c>
      <c r="E10658" s="77">
        <v>2</v>
      </c>
      <c r="F10658" s="78"/>
      <c r="G10658" s="79">
        <v>45092.581388888902</v>
      </c>
      <c r="H10658" s="77">
        <v>167</v>
      </c>
      <c r="I10658" s="76">
        <v>45092.973611111112</v>
      </c>
      <c r="J10658" s="78"/>
      <c r="K10658" s="80">
        <v>1</v>
      </c>
    </row>
    <row r="10659" spans="2:11" x14ac:dyDescent="0.3">
      <c r="B10659" s="75">
        <v>45726</v>
      </c>
      <c r="C10659" s="76">
        <v>45092</v>
      </c>
      <c r="D10659" s="77">
        <v>1120</v>
      </c>
      <c r="E10659" s="77">
        <v>2</v>
      </c>
      <c r="F10659" s="78"/>
      <c r="G10659" s="79">
        <v>45092.590601851865</v>
      </c>
      <c r="H10659" s="77">
        <v>176</v>
      </c>
      <c r="I10659" s="76">
        <v>45092.973611111112</v>
      </c>
      <c r="J10659" s="78"/>
      <c r="K10659" s="80">
        <v>1</v>
      </c>
    </row>
    <row r="10660" spans="2:11" x14ac:dyDescent="0.3">
      <c r="B10660" s="75">
        <v>45727</v>
      </c>
      <c r="C10660" s="76">
        <v>45092</v>
      </c>
      <c r="D10660" s="77">
        <v>1354</v>
      </c>
      <c r="E10660" s="77">
        <v>6</v>
      </c>
      <c r="F10660" s="78"/>
      <c r="G10660" s="79">
        <v>45092.605914351865</v>
      </c>
      <c r="H10660" s="77">
        <v>172</v>
      </c>
      <c r="I10660" s="76">
        <v>45092.973611111112</v>
      </c>
      <c r="J10660" s="78"/>
      <c r="K10660" s="80">
        <v>1</v>
      </c>
    </row>
    <row r="10661" spans="2:11" x14ac:dyDescent="0.3">
      <c r="B10661" s="75">
        <v>45728</v>
      </c>
      <c r="C10661" s="76">
        <v>45092</v>
      </c>
      <c r="D10661" s="77">
        <v>904</v>
      </c>
      <c r="E10661" s="77">
        <v>3</v>
      </c>
      <c r="F10661" s="78"/>
      <c r="G10661" s="79">
        <v>45092.61900462964</v>
      </c>
      <c r="H10661" s="77">
        <v>165</v>
      </c>
      <c r="I10661" s="76">
        <v>45092.973611111112</v>
      </c>
      <c r="J10661" s="78"/>
      <c r="K10661" s="80">
        <v>1</v>
      </c>
    </row>
    <row r="10662" spans="2:11" x14ac:dyDescent="0.3">
      <c r="B10662" s="75">
        <v>45729</v>
      </c>
      <c r="C10662" s="76">
        <v>45092</v>
      </c>
      <c r="D10662" s="77">
        <v>831</v>
      </c>
      <c r="E10662" s="77">
        <v>4</v>
      </c>
      <c r="F10662" s="78"/>
      <c r="G10662" s="79">
        <v>45092.63153935186</v>
      </c>
      <c r="H10662" s="77">
        <v>154</v>
      </c>
      <c r="I10662" s="76">
        <v>45092.973611111112</v>
      </c>
      <c r="J10662" s="78"/>
      <c r="K10662" s="80">
        <v>1</v>
      </c>
    </row>
    <row r="10663" spans="2:11" x14ac:dyDescent="0.3">
      <c r="B10663" s="75">
        <v>45730</v>
      </c>
      <c r="C10663" s="76">
        <v>45092</v>
      </c>
      <c r="D10663" s="77">
        <v>1125</v>
      </c>
      <c r="E10663" s="77">
        <v>3</v>
      </c>
      <c r="F10663" s="78"/>
      <c r="G10663" s="79">
        <v>45092.645335648158</v>
      </c>
      <c r="H10663" s="77">
        <v>159</v>
      </c>
      <c r="I10663" s="76">
        <v>45092.973611111112</v>
      </c>
      <c r="J10663" s="78"/>
      <c r="K10663" s="80">
        <v>1</v>
      </c>
    </row>
    <row r="10664" spans="2:11" x14ac:dyDescent="0.3">
      <c r="B10664" s="75">
        <v>45731</v>
      </c>
      <c r="C10664" s="76">
        <v>45092</v>
      </c>
      <c r="D10664" s="77">
        <v>907</v>
      </c>
      <c r="E10664" s="77">
        <v>5</v>
      </c>
      <c r="F10664" s="78"/>
      <c r="G10664" s="79">
        <v>45092.655324074083</v>
      </c>
      <c r="H10664" s="77">
        <v>165</v>
      </c>
      <c r="I10664" s="76">
        <v>45092.973611111112</v>
      </c>
      <c r="J10664" s="78"/>
      <c r="K10664" s="80">
        <v>1</v>
      </c>
    </row>
    <row r="10665" spans="2:11" x14ac:dyDescent="0.3">
      <c r="B10665" s="75">
        <v>45732</v>
      </c>
      <c r="C10665" s="76">
        <v>45092</v>
      </c>
      <c r="D10665" s="77">
        <v>1240</v>
      </c>
      <c r="E10665" s="77">
        <v>1</v>
      </c>
      <c r="F10665" s="78"/>
      <c r="G10665" s="79">
        <v>45092.667951388896</v>
      </c>
      <c r="H10665" s="77">
        <v>170</v>
      </c>
      <c r="I10665" s="76">
        <v>45092.973611111112</v>
      </c>
      <c r="J10665" s="78"/>
      <c r="K10665" s="80">
        <v>1</v>
      </c>
    </row>
    <row r="10666" spans="2:11" x14ac:dyDescent="0.3">
      <c r="B10666" s="75">
        <v>45733</v>
      </c>
      <c r="C10666" s="76">
        <v>45092</v>
      </c>
      <c r="D10666" s="77">
        <v>246</v>
      </c>
      <c r="E10666" s="77">
        <v>4</v>
      </c>
      <c r="F10666" s="78"/>
      <c r="G10666" s="79">
        <v>45092.681388888894</v>
      </c>
      <c r="H10666" s="77">
        <v>140</v>
      </c>
      <c r="I10666" s="76">
        <v>45092.973611111112</v>
      </c>
      <c r="J10666" s="78"/>
      <c r="K10666" s="80">
        <v>1</v>
      </c>
    </row>
    <row r="10667" spans="2:11" x14ac:dyDescent="0.3">
      <c r="B10667" s="75">
        <v>45734</v>
      </c>
      <c r="C10667" s="76">
        <v>45092</v>
      </c>
      <c r="D10667" s="77">
        <v>337</v>
      </c>
      <c r="E10667" s="77">
        <v>2</v>
      </c>
      <c r="F10667" s="78"/>
      <c r="G10667" s="79">
        <v>45092.691284722227</v>
      </c>
      <c r="H10667" s="77">
        <v>140</v>
      </c>
      <c r="I10667" s="76">
        <v>45092.973611111112</v>
      </c>
      <c r="J10667" s="78"/>
      <c r="K10667" s="80">
        <v>1</v>
      </c>
    </row>
    <row r="10668" spans="2:11" x14ac:dyDescent="0.3">
      <c r="B10668" s="75">
        <v>45735</v>
      </c>
      <c r="C10668" s="76">
        <v>45092</v>
      </c>
      <c r="D10668" s="77">
        <v>381</v>
      </c>
      <c r="E10668" s="77">
        <v>4</v>
      </c>
      <c r="F10668" s="78"/>
      <c r="G10668" s="79">
        <v>45092.702280092599</v>
      </c>
      <c r="H10668" s="77">
        <v>157</v>
      </c>
      <c r="I10668" s="76">
        <v>45092.973611111112</v>
      </c>
      <c r="J10668" s="78"/>
      <c r="K10668" s="80">
        <v>1</v>
      </c>
    </row>
    <row r="10669" spans="2:11" x14ac:dyDescent="0.3">
      <c r="B10669" s="75">
        <v>45736</v>
      </c>
      <c r="C10669" s="76">
        <v>45092</v>
      </c>
      <c r="D10669" s="77">
        <v>312</v>
      </c>
      <c r="E10669" s="77">
        <v>4</v>
      </c>
      <c r="F10669" s="78"/>
      <c r="G10669" s="79">
        <v>45092.71747685186</v>
      </c>
      <c r="H10669" s="77">
        <v>155</v>
      </c>
      <c r="I10669" s="76">
        <v>45092.973611111112</v>
      </c>
      <c r="J10669" s="78"/>
      <c r="K10669" s="80">
        <v>1</v>
      </c>
    </row>
    <row r="10670" spans="2:11" x14ac:dyDescent="0.3">
      <c r="B10670" s="75">
        <v>45737</v>
      </c>
      <c r="C10670" s="76">
        <v>45092</v>
      </c>
      <c r="D10670" s="77">
        <v>379</v>
      </c>
      <c r="E10670" s="77">
        <v>5</v>
      </c>
      <c r="F10670" s="78"/>
      <c r="G10670" s="79">
        <v>45092.728368055563</v>
      </c>
      <c r="H10670" s="77">
        <v>143</v>
      </c>
      <c r="I10670" s="76">
        <v>45092.973611111112</v>
      </c>
      <c r="J10670" s="78"/>
      <c r="K10670" s="80">
        <v>1</v>
      </c>
    </row>
    <row r="10671" spans="2:11" x14ac:dyDescent="0.3">
      <c r="B10671" s="75">
        <v>45738</v>
      </c>
      <c r="C10671" s="76">
        <v>45092</v>
      </c>
      <c r="D10671" s="77">
        <v>345</v>
      </c>
      <c r="E10671" s="77">
        <v>5</v>
      </c>
      <c r="F10671" s="78"/>
      <c r="G10671" s="79">
        <v>45092.740636574083</v>
      </c>
      <c r="H10671" s="77">
        <v>151</v>
      </c>
      <c r="I10671" s="76">
        <v>45092.973611111112</v>
      </c>
      <c r="J10671" s="78"/>
      <c r="K10671" s="80">
        <v>1</v>
      </c>
    </row>
    <row r="10672" spans="2:11" x14ac:dyDescent="0.3">
      <c r="B10672" s="75">
        <v>45739</v>
      </c>
      <c r="C10672" s="76">
        <v>45092</v>
      </c>
      <c r="D10672" s="77">
        <v>811</v>
      </c>
      <c r="E10672" s="77">
        <v>3</v>
      </c>
      <c r="F10672" s="78"/>
      <c r="G10672" s="79">
        <v>45092.754201388896</v>
      </c>
      <c r="H10672" s="77">
        <v>179</v>
      </c>
      <c r="I10672" s="76">
        <v>45092.973611111112</v>
      </c>
      <c r="J10672" s="78"/>
      <c r="K10672" s="80">
        <v>1</v>
      </c>
    </row>
    <row r="10673" spans="2:11" x14ac:dyDescent="0.3">
      <c r="B10673" s="75">
        <v>45740</v>
      </c>
      <c r="C10673" s="76">
        <v>45092</v>
      </c>
      <c r="D10673" s="77">
        <v>1184</v>
      </c>
      <c r="E10673" s="77">
        <v>5</v>
      </c>
      <c r="F10673" s="78"/>
      <c r="G10673" s="79">
        <v>45092.76565972223</v>
      </c>
      <c r="H10673" s="77">
        <v>169</v>
      </c>
      <c r="I10673" s="76">
        <v>45092.973611111112</v>
      </c>
      <c r="J10673" s="78"/>
      <c r="K10673" s="80">
        <v>1</v>
      </c>
    </row>
    <row r="10674" spans="2:11" x14ac:dyDescent="0.3">
      <c r="B10674" s="75">
        <v>45741</v>
      </c>
      <c r="C10674" s="76">
        <v>45092</v>
      </c>
      <c r="D10674" s="77">
        <v>180</v>
      </c>
      <c r="E10674" s="77">
        <v>6</v>
      </c>
      <c r="F10674" s="78"/>
      <c r="G10674" s="79">
        <v>45092.777453703711</v>
      </c>
      <c r="H10674" s="77">
        <v>179</v>
      </c>
      <c r="I10674" s="76">
        <v>45092.973611111112</v>
      </c>
      <c r="J10674" s="78"/>
      <c r="K10674" s="80">
        <v>1</v>
      </c>
    </row>
    <row r="10675" spans="2:11" x14ac:dyDescent="0.3">
      <c r="B10675" s="75">
        <v>45742</v>
      </c>
      <c r="C10675" s="76">
        <v>45092</v>
      </c>
      <c r="D10675" s="77">
        <v>113</v>
      </c>
      <c r="E10675" s="77">
        <v>1</v>
      </c>
      <c r="F10675" s="78"/>
      <c r="G10675" s="79">
        <v>45092.792858796303</v>
      </c>
      <c r="H10675" s="77">
        <v>152</v>
      </c>
      <c r="I10675" s="76">
        <v>45092.973611111112</v>
      </c>
      <c r="J10675" s="78"/>
      <c r="K10675" s="80">
        <v>1</v>
      </c>
    </row>
    <row r="10676" spans="2:11" x14ac:dyDescent="0.3">
      <c r="B10676" s="75">
        <v>45743</v>
      </c>
      <c r="C10676" s="76">
        <v>45092</v>
      </c>
      <c r="D10676" s="77">
        <v>1105</v>
      </c>
      <c r="E10676" s="77">
        <v>2</v>
      </c>
      <c r="F10676" s="78"/>
      <c r="G10676" s="79">
        <v>45092.80163194445</v>
      </c>
      <c r="H10676" s="77">
        <v>157</v>
      </c>
      <c r="I10676" s="76">
        <v>45092.973611111112</v>
      </c>
      <c r="J10676" s="78"/>
      <c r="K10676" s="80">
        <v>1</v>
      </c>
    </row>
    <row r="10677" spans="2:11" x14ac:dyDescent="0.3">
      <c r="B10677" s="75">
        <v>45744</v>
      </c>
      <c r="C10677" s="76">
        <v>45092</v>
      </c>
      <c r="D10677" s="77">
        <v>41</v>
      </c>
      <c r="E10677" s="77">
        <v>3</v>
      </c>
      <c r="F10677" s="78"/>
      <c r="G10677" s="79">
        <v>45092.812002314822</v>
      </c>
      <c r="H10677" s="77">
        <v>143</v>
      </c>
      <c r="I10677" s="76">
        <v>45092.973611111112</v>
      </c>
      <c r="J10677" s="78"/>
      <c r="K10677" s="80">
        <v>1</v>
      </c>
    </row>
    <row r="10678" spans="2:11" x14ac:dyDescent="0.3">
      <c r="B10678" s="75">
        <v>45745</v>
      </c>
      <c r="C10678" s="76">
        <v>45092</v>
      </c>
      <c r="D10678" s="77">
        <v>260</v>
      </c>
      <c r="E10678" s="77">
        <v>6</v>
      </c>
      <c r="F10678" s="78"/>
      <c r="G10678" s="79">
        <v>45092.82444444445</v>
      </c>
      <c r="H10678" s="77">
        <v>169</v>
      </c>
      <c r="I10678" s="76">
        <v>45092.973611111112</v>
      </c>
      <c r="J10678" s="78"/>
      <c r="K10678" s="80">
        <v>1</v>
      </c>
    </row>
    <row r="10679" spans="2:11" x14ac:dyDescent="0.3">
      <c r="B10679" s="75">
        <v>45746</v>
      </c>
      <c r="C10679" s="76">
        <v>45092</v>
      </c>
      <c r="D10679" s="77">
        <v>223</v>
      </c>
      <c r="E10679" s="77">
        <v>1</v>
      </c>
      <c r="F10679" s="78"/>
      <c r="G10679" s="79">
        <v>45092.833101851858</v>
      </c>
      <c r="H10679" s="77">
        <v>157</v>
      </c>
      <c r="I10679" s="76">
        <v>45092.973611111112</v>
      </c>
      <c r="J10679" s="78"/>
      <c r="K10679" s="80">
        <v>1</v>
      </c>
    </row>
    <row r="10680" spans="2:11" x14ac:dyDescent="0.3">
      <c r="B10680" s="75">
        <v>45747</v>
      </c>
      <c r="C10680" s="76">
        <v>45092</v>
      </c>
      <c r="D10680" s="77">
        <v>1150</v>
      </c>
      <c r="E10680" s="77">
        <v>2</v>
      </c>
      <c r="F10680" s="78"/>
      <c r="G10680" s="79">
        <v>45092.841099537043</v>
      </c>
      <c r="H10680" s="77">
        <v>146</v>
      </c>
      <c r="I10680" s="76">
        <v>45092.973611111112</v>
      </c>
      <c r="J10680" s="78"/>
      <c r="K10680" s="80">
        <v>1</v>
      </c>
    </row>
    <row r="10681" spans="2:11" x14ac:dyDescent="0.3">
      <c r="B10681" s="75">
        <v>45748</v>
      </c>
      <c r="C10681" s="76">
        <v>45092</v>
      </c>
      <c r="D10681" s="77">
        <v>1167</v>
      </c>
      <c r="E10681" s="77">
        <v>1</v>
      </c>
      <c r="F10681" s="78"/>
      <c r="G10681" s="79">
        <v>45092.849652777782</v>
      </c>
      <c r="H10681" s="77">
        <v>155</v>
      </c>
      <c r="I10681" s="76">
        <v>45092.973611111112</v>
      </c>
      <c r="J10681" s="78"/>
      <c r="K10681" s="80">
        <v>1</v>
      </c>
    </row>
    <row r="10682" spans="2:11" x14ac:dyDescent="0.3">
      <c r="B10682" s="75">
        <v>45749</v>
      </c>
      <c r="C10682" s="76">
        <v>45092</v>
      </c>
      <c r="D10682" s="77">
        <v>550</v>
      </c>
      <c r="E10682" s="77">
        <v>2</v>
      </c>
      <c r="F10682" s="78"/>
      <c r="G10682" s="79">
        <v>45092.861122685186</v>
      </c>
      <c r="H10682" s="77">
        <v>140</v>
      </c>
      <c r="I10682" s="76">
        <v>45092.973611111112</v>
      </c>
      <c r="J10682" s="78"/>
      <c r="K10682" s="80">
        <v>1</v>
      </c>
    </row>
    <row r="10683" spans="2:11" x14ac:dyDescent="0.3">
      <c r="B10683" s="75">
        <v>45750</v>
      </c>
      <c r="C10683" s="76">
        <v>45092</v>
      </c>
      <c r="D10683" s="77">
        <v>432</v>
      </c>
      <c r="E10683" s="77">
        <v>1</v>
      </c>
      <c r="F10683" s="78"/>
      <c r="G10683" s="79">
        <v>45092.872650462967</v>
      </c>
      <c r="H10683" s="77">
        <v>169</v>
      </c>
      <c r="I10683" s="76">
        <v>45092.973611111112</v>
      </c>
      <c r="J10683" s="78"/>
      <c r="K10683" s="80">
        <v>1</v>
      </c>
    </row>
    <row r="10684" spans="2:11" x14ac:dyDescent="0.3">
      <c r="B10684" s="75">
        <v>45751</v>
      </c>
      <c r="C10684" s="76">
        <v>45092</v>
      </c>
      <c r="D10684" s="77">
        <v>1034</v>
      </c>
      <c r="E10684" s="77">
        <v>5</v>
      </c>
      <c r="F10684" s="78"/>
      <c r="G10684" s="79">
        <v>45092.884814814817</v>
      </c>
      <c r="H10684" s="77">
        <v>174</v>
      </c>
      <c r="I10684" s="76">
        <v>45092.973611111112</v>
      </c>
      <c r="J10684" s="78"/>
      <c r="K10684" s="80">
        <v>1</v>
      </c>
    </row>
    <row r="10685" spans="2:11" x14ac:dyDescent="0.3">
      <c r="B10685" s="75">
        <v>45752</v>
      </c>
      <c r="C10685" s="76">
        <v>45092</v>
      </c>
      <c r="D10685" s="77">
        <v>1295</v>
      </c>
      <c r="E10685" s="77">
        <v>2</v>
      </c>
      <c r="F10685" s="78"/>
      <c r="G10685" s="79">
        <v>45092.895185185189</v>
      </c>
      <c r="H10685" s="77">
        <v>157</v>
      </c>
      <c r="I10685" s="76">
        <v>45092.973611111112</v>
      </c>
      <c r="J10685" s="78"/>
      <c r="K10685" s="80">
        <v>1</v>
      </c>
    </row>
    <row r="10686" spans="2:11" x14ac:dyDescent="0.3">
      <c r="B10686" s="75">
        <v>45753</v>
      </c>
      <c r="C10686" s="76">
        <v>45092</v>
      </c>
      <c r="D10686" s="77">
        <v>1108</v>
      </c>
      <c r="E10686" s="77">
        <v>1</v>
      </c>
      <c r="F10686" s="78"/>
      <c r="G10686" s="79">
        <v>45092.90325231482</v>
      </c>
      <c r="H10686" s="77">
        <v>153</v>
      </c>
      <c r="I10686" s="76">
        <v>45092.973611111112</v>
      </c>
      <c r="J10686" s="78"/>
      <c r="K10686" s="80">
        <v>1</v>
      </c>
    </row>
    <row r="10687" spans="2:11" x14ac:dyDescent="0.3">
      <c r="B10687" s="75">
        <v>45754</v>
      </c>
      <c r="C10687" s="76">
        <v>45093</v>
      </c>
      <c r="D10687" s="77">
        <v>87</v>
      </c>
      <c r="E10687" s="77">
        <v>1</v>
      </c>
      <c r="F10687" s="78"/>
      <c r="G10687" s="79">
        <v>45093.333333333336</v>
      </c>
      <c r="H10687" s="77">
        <v>170</v>
      </c>
      <c r="I10687" s="76">
        <v>45093.962500000001</v>
      </c>
      <c r="J10687" s="78"/>
      <c r="K10687" s="80">
        <v>1</v>
      </c>
    </row>
    <row r="10688" spans="2:11" x14ac:dyDescent="0.3">
      <c r="B10688" s="75">
        <v>45755</v>
      </c>
      <c r="C10688" s="76">
        <v>45093</v>
      </c>
      <c r="D10688" s="77">
        <v>1267</v>
      </c>
      <c r="E10688" s="77">
        <v>3</v>
      </c>
      <c r="F10688" s="78"/>
      <c r="G10688" s="79">
        <v>45093.346365740741</v>
      </c>
      <c r="H10688" s="77">
        <v>173</v>
      </c>
      <c r="I10688" s="76">
        <v>45093.962500000001</v>
      </c>
      <c r="J10688" s="78"/>
      <c r="K10688" s="80">
        <v>1</v>
      </c>
    </row>
    <row r="10689" spans="2:11" x14ac:dyDescent="0.3">
      <c r="B10689" s="75">
        <v>45756</v>
      </c>
      <c r="C10689" s="76">
        <v>45093</v>
      </c>
      <c r="D10689" s="77">
        <v>1054</v>
      </c>
      <c r="E10689" s="77">
        <v>5</v>
      </c>
      <c r="F10689" s="78"/>
      <c r="G10689" s="79">
        <v>45093.357523148152</v>
      </c>
      <c r="H10689" s="77">
        <v>149</v>
      </c>
      <c r="I10689" s="76">
        <v>45093.962500000001</v>
      </c>
      <c r="J10689" s="78"/>
      <c r="K10689" s="80">
        <v>1</v>
      </c>
    </row>
    <row r="10690" spans="2:11" x14ac:dyDescent="0.3">
      <c r="B10690" s="75">
        <v>45757</v>
      </c>
      <c r="C10690" s="76">
        <v>45093</v>
      </c>
      <c r="D10690" s="77">
        <v>312</v>
      </c>
      <c r="E10690" s="77">
        <v>5</v>
      </c>
      <c r="F10690" s="78"/>
      <c r="G10690" s="79">
        <v>45093.366215277783</v>
      </c>
      <c r="H10690" s="77">
        <v>151</v>
      </c>
      <c r="I10690" s="76">
        <v>45093.962500000001</v>
      </c>
      <c r="J10690" s="78"/>
      <c r="K10690" s="80">
        <v>1</v>
      </c>
    </row>
    <row r="10691" spans="2:11" x14ac:dyDescent="0.3">
      <c r="B10691" s="75">
        <v>45758</v>
      </c>
      <c r="C10691" s="76">
        <v>45093</v>
      </c>
      <c r="D10691" s="77">
        <v>432</v>
      </c>
      <c r="E10691" s="77">
        <v>4</v>
      </c>
      <c r="F10691" s="78"/>
      <c r="G10691" s="79">
        <v>45093.380694444451</v>
      </c>
      <c r="H10691" s="77">
        <v>168</v>
      </c>
      <c r="I10691" s="76">
        <v>45093.962500000001</v>
      </c>
      <c r="J10691" s="78"/>
      <c r="K10691" s="80">
        <v>1</v>
      </c>
    </row>
    <row r="10692" spans="2:11" x14ac:dyDescent="0.3">
      <c r="B10692" s="75">
        <v>45759</v>
      </c>
      <c r="C10692" s="76">
        <v>45093</v>
      </c>
      <c r="D10692" s="77">
        <v>482</v>
      </c>
      <c r="E10692" s="77">
        <v>5</v>
      </c>
      <c r="F10692" s="78"/>
      <c r="G10692" s="79">
        <v>45093.394525462973</v>
      </c>
      <c r="H10692" s="77">
        <v>168</v>
      </c>
      <c r="I10692" s="76">
        <v>45093.962500000001</v>
      </c>
      <c r="J10692" s="78"/>
      <c r="K10692" s="80">
        <v>1</v>
      </c>
    </row>
    <row r="10693" spans="2:11" x14ac:dyDescent="0.3">
      <c r="B10693" s="75">
        <v>45760</v>
      </c>
      <c r="C10693" s="76">
        <v>45093</v>
      </c>
      <c r="D10693" s="77">
        <v>1246</v>
      </c>
      <c r="E10693" s="77">
        <v>4</v>
      </c>
      <c r="F10693" s="78"/>
      <c r="G10693" s="79">
        <v>45093.404560185198</v>
      </c>
      <c r="H10693" s="77">
        <v>169</v>
      </c>
      <c r="I10693" s="76">
        <v>45093.962500000001</v>
      </c>
      <c r="J10693" s="78"/>
      <c r="K10693" s="80">
        <v>1</v>
      </c>
    </row>
    <row r="10694" spans="2:11" x14ac:dyDescent="0.3">
      <c r="B10694" s="75">
        <v>45761</v>
      </c>
      <c r="C10694" s="76">
        <v>45093</v>
      </c>
      <c r="D10694" s="77">
        <v>4</v>
      </c>
      <c r="E10694" s="77">
        <v>3</v>
      </c>
      <c r="F10694" s="78"/>
      <c r="G10694" s="79">
        <v>45093.41724537038</v>
      </c>
      <c r="H10694" s="77">
        <v>155</v>
      </c>
      <c r="I10694" s="76">
        <v>45093.962500000001</v>
      </c>
      <c r="J10694" s="78"/>
      <c r="K10694" s="80">
        <v>1</v>
      </c>
    </row>
    <row r="10695" spans="2:11" x14ac:dyDescent="0.3">
      <c r="B10695" s="75">
        <v>45762</v>
      </c>
      <c r="C10695" s="76">
        <v>45093</v>
      </c>
      <c r="D10695" s="77">
        <v>1219</v>
      </c>
      <c r="E10695" s="77">
        <v>4</v>
      </c>
      <c r="F10695" s="78"/>
      <c r="G10695" s="79">
        <v>45093.430578703716</v>
      </c>
      <c r="H10695" s="77">
        <v>144</v>
      </c>
      <c r="I10695" s="76">
        <v>45093.962500000001</v>
      </c>
      <c r="J10695" s="78"/>
      <c r="K10695" s="80">
        <v>1</v>
      </c>
    </row>
    <row r="10696" spans="2:11" x14ac:dyDescent="0.3">
      <c r="B10696" s="75">
        <v>45763</v>
      </c>
      <c r="C10696" s="76">
        <v>45093</v>
      </c>
      <c r="D10696" s="77">
        <v>278</v>
      </c>
      <c r="E10696" s="77">
        <v>1</v>
      </c>
      <c r="F10696" s="78"/>
      <c r="G10696" s="79">
        <v>45093.445092592607</v>
      </c>
      <c r="H10696" s="77">
        <v>160</v>
      </c>
      <c r="I10696" s="76">
        <v>45093.962500000001</v>
      </c>
      <c r="J10696" s="78"/>
      <c r="K10696" s="80">
        <v>1</v>
      </c>
    </row>
    <row r="10697" spans="2:11" x14ac:dyDescent="0.3">
      <c r="B10697" s="75">
        <v>45764</v>
      </c>
      <c r="C10697" s="76">
        <v>45093</v>
      </c>
      <c r="D10697" s="77">
        <v>1255</v>
      </c>
      <c r="E10697" s="77">
        <v>3</v>
      </c>
      <c r="F10697" s="78"/>
      <c r="G10697" s="79">
        <v>45093.454756944462</v>
      </c>
      <c r="H10697" s="77">
        <v>140</v>
      </c>
      <c r="I10697" s="76">
        <v>45093.962500000001</v>
      </c>
      <c r="J10697" s="78"/>
      <c r="K10697" s="80">
        <v>1</v>
      </c>
    </row>
    <row r="10698" spans="2:11" x14ac:dyDescent="0.3">
      <c r="B10698" s="75">
        <v>45765</v>
      </c>
      <c r="C10698" s="76">
        <v>45093</v>
      </c>
      <c r="D10698" s="77">
        <v>1260</v>
      </c>
      <c r="E10698" s="77">
        <v>4</v>
      </c>
      <c r="F10698" s="78"/>
      <c r="G10698" s="79">
        <v>45093.468275462983</v>
      </c>
      <c r="H10698" s="77">
        <v>168</v>
      </c>
      <c r="I10698" s="76">
        <v>45093.962500000001</v>
      </c>
      <c r="J10698" s="78"/>
      <c r="K10698" s="80">
        <v>1</v>
      </c>
    </row>
    <row r="10699" spans="2:11" x14ac:dyDescent="0.3">
      <c r="B10699" s="75">
        <v>45766</v>
      </c>
      <c r="C10699" s="76">
        <v>45093</v>
      </c>
      <c r="D10699" s="77">
        <v>447</v>
      </c>
      <c r="E10699" s="77">
        <v>1</v>
      </c>
      <c r="F10699" s="78"/>
      <c r="G10699" s="79">
        <v>45093.477060185207</v>
      </c>
      <c r="H10699" s="77">
        <v>151</v>
      </c>
      <c r="I10699" s="76">
        <v>45093.962500000001</v>
      </c>
      <c r="J10699" s="78"/>
      <c r="K10699" s="80">
        <v>1</v>
      </c>
    </row>
    <row r="10700" spans="2:11" x14ac:dyDescent="0.3">
      <c r="B10700" s="75">
        <v>45767</v>
      </c>
      <c r="C10700" s="76">
        <v>45093</v>
      </c>
      <c r="D10700" s="77">
        <v>459</v>
      </c>
      <c r="E10700" s="77">
        <v>2</v>
      </c>
      <c r="F10700" s="78"/>
      <c r="G10700" s="79">
        <v>45093.485798611131</v>
      </c>
      <c r="H10700" s="77">
        <v>164</v>
      </c>
      <c r="I10700" s="76">
        <v>45093.962500000001</v>
      </c>
      <c r="J10700" s="78"/>
      <c r="K10700" s="80">
        <v>1</v>
      </c>
    </row>
    <row r="10701" spans="2:11" x14ac:dyDescent="0.3">
      <c r="B10701" s="75">
        <v>45768</v>
      </c>
      <c r="C10701" s="76">
        <v>45093</v>
      </c>
      <c r="D10701" s="77">
        <v>874</v>
      </c>
      <c r="E10701" s="77">
        <v>6</v>
      </c>
      <c r="F10701" s="78"/>
      <c r="G10701" s="79">
        <v>45093.498599537059</v>
      </c>
      <c r="H10701" s="77">
        <v>175</v>
      </c>
      <c r="I10701" s="76">
        <v>45093.962500000001</v>
      </c>
      <c r="J10701" s="78"/>
      <c r="K10701" s="80">
        <v>1</v>
      </c>
    </row>
    <row r="10702" spans="2:11" x14ac:dyDescent="0.3">
      <c r="B10702" s="75">
        <v>45769</v>
      </c>
      <c r="C10702" s="76">
        <v>45093</v>
      </c>
      <c r="D10702" s="77">
        <v>969</v>
      </c>
      <c r="E10702" s="77">
        <v>6</v>
      </c>
      <c r="F10702" s="78"/>
      <c r="G10702" s="79">
        <v>45093.509317129654</v>
      </c>
      <c r="H10702" s="77">
        <v>144</v>
      </c>
      <c r="I10702" s="76">
        <v>45093.962500000001</v>
      </c>
      <c r="J10702" s="78"/>
      <c r="K10702" s="80">
        <v>1</v>
      </c>
    </row>
    <row r="10703" spans="2:11" x14ac:dyDescent="0.3">
      <c r="B10703" s="75">
        <v>45770</v>
      </c>
      <c r="C10703" s="76">
        <v>45093</v>
      </c>
      <c r="D10703" s="77">
        <v>780</v>
      </c>
      <c r="E10703" s="77">
        <v>2</v>
      </c>
      <c r="F10703" s="78"/>
      <c r="G10703" s="79">
        <v>45093.517743055578</v>
      </c>
      <c r="H10703" s="77">
        <v>156</v>
      </c>
      <c r="I10703" s="76">
        <v>45093.962500000001</v>
      </c>
      <c r="J10703" s="78"/>
      <c r="K10703" s="80">
        <v>1</v>
      </c>
    </row>
    <row r="10704" spans="2:11" x14ac:dyDescent="0.3">
      <c r="B10704" s="75">
        <v>45771</v>
      </c>
      <c r="C10704" s="76">
        <v>45093</v>
      </c>
      <c r="D10704" s="77">
        <v>651</v>
      </c>
      <c r="E10704" s="77">
        <v>5</v>
      </c>
      <c r="F10704" s="78"/>
      <c r="G10704" s="79">
        <v>45093.52670138891</v>
      </c>
      <c r="H10704" s="77">
        <v>151</v>
      </c>
      <c r="I10704" s="76">
        <v>45093.962500000001</v>
      </c>
      <c r="J10704" s="78"/>
      <c r="K10704" s="80">
        <v>1</v>
      </c>
    </row>
    <row r="10705" spans="2:11" x14ac:dyDescent="0.3">
      <c r="B10705" s="75">
        <v>45772</v>
      </c>
      <c r="C10705" s="76">
        <v>45093</v>
      </c>
      <c r="D10705" s="77">
        <v>83</v>
      </c>
      <c r="E10705" s="77">
        <v>5</v>
      </c>
      <c r="F10705" s="78"/>
      <c r="G10705" s="79">
        <v>45093.536412037058</v>
      </c>
      <c r="H10705" s="77">
        <v>152</v>
      </c>
      <c r="I10705" s="76">
        <v>45093.962500000001</v>
      </c>
      <c r="J10705" s="78"/>
      <c r="K10705" s="80">
        <v>1</v>
      </c>
    </row>
    <row r="10706" spans="2:11" x14ac:dyDescent="0.3">
      <c r="B10706" s="75">
        <v>45773</v>
      </c>
      <c r="C10706" s="76">
        <v>45093</v>
      </c>
      <c r="D10706" s="77">
        <v>1016</v>
      </c>
      <c r="E10706" s="77">
        <v>3</v>
      </c>
      <c r="F10706" s="78"/>
      <c r="G10706" s="79">
        <v>45093.54405092595</v>
      </c>
      <c r="H10706" s="77">
        <v>147</v>
      </c>
      <c r="I10706" s="76">
        <v>45093.962500000001</v>
      </c>
      <c r="J10706" s="78"/>
      <c r="K10706" s="80">
        <v>1</v>
      </c>
    </row>
    <row r="10707" spans="2:11" x14ac:dyDescent="0.3">
      <c r="B10707" s="75">
        <v>45774</v>
      </c>
      <c r="C10707" s="76">
        <v>45093</v>
      </c>
      <c r="D10707" s="77">
        <v>339</v>
      </c>
      <c r="E10707" s="77">
        <v>6</v>
      </c>
      <c r="F10707" s="78"/>
      <c r="G10707" s="79">
        <v>45093.559733796319</v>
      </c>
      <c r="H10707" s="77">
        <v>164</v>
      </c>
      <c r="I10707" s="76">
        <v>45093.962500000001</v>
      </c>
      <c r="J10707" s="78"/>
      <c r="K10707" s="80">
        <v>1</v>
      </c>
    </row>
    <row r="10708" spans="2:11" x14ac:dyDescent="0.3">
      <c r="B10708" s="75">
        <v>45775</v>
      </c>
      <c r="C10708" s="76">
        <v>45093</v>
      </c>
      <c r="D10708" s="77">
        <v>157</v>
      </c>
      <c r="E10708" s="77">
        <v>3</v>
      </c>
      <c r="F10708" s="78"/>
      <c r="G10708" s="79">
        <v>45093.570104166691</v>
      </c>
      <c r="H10708" s="77">
        <v>165</v>
      </c>
      <c r="I10708" s="76">
        <v>45093.962500000001</v>
      </c>
      <c r="J10708" s="78"/>
      <c r="K10708" s="80">
        <v>1</v>
      </c>
    </row>
    <row r="10709" spans="2:11" x14ac:dyDescent="0.3">
      <c r="B10709" s="75">
        <v>45776</v>
      </c>
      <c r="C10709" s="76">
        <v>45093</v>
      </c>
      <c r="D10709" s="77">
        <v>1285</v>
      </c>
      <c r="E10709" s="77">
        <v>6</v>
      </c>
      <c r="F10709" s="78"/>
      <c r="G10709" s="79">
        <v>45093.582245370395</v>
      </c>
      <c r="H10709" s="77">
        <v>172</v>
      </c>
      <c r="I10709" s="76">
        <v>45093.962500000001</v>
      </c>
      <c r="J10709" s="78"/>
      <c r="K10709" s="80">
        <v>1</v>
      </c>
    </row>
    <row r="10710" spans="2:11" x14ac:dyDescent="0.3">
      <c r="B10710" s="75">
        <v>45777</v>
      </c>
      <c r="C10710" s="76">
        <v>45093</v>
      </c>
      <c r="D10710" s="77">
        <v>543</v>
      </c>
      <c r="E10710" s="77">
        <v>6</v>
      </c>
      <c r="F10710" s="78"/>
      <c r="G10710" s="79">
        <v>45093.597986111134</v>
      </c>
      <c r="H10710" s="77">
        <v>144</v>
      </c>
      <c r="I10710" s="76">
        <v>45093.962500000001</v>
      </c>
      <c r="J10710" s="78"/>
      <c r="K10710" s="80">
        <v>1</v>
      </c>
    </row>
    <row r="10711" spans="2:11" x14ac:dyDescent="0.3">
      <c r="B10711" s="75">
        <v>45778</v>
      </c>
      <c r="C10711" s="76">
        <v>45093</v>
      </c>
      <c r="D10711" s="77">
        <v>727</v>
      </c>
      <c r="E10711" s="77">
        <v>3</v>
      </c>
      <c r="F10711" s="78"/>
      <c r="G10711" s="79">
        <v>45093.610254629653</v>
      </c>
      <c r="H10711" s="77">
        <v>149</v>
      </c>
      <c r="I10711" s="76">
        <v>45093.962500000001</v>
      </c>
      <c r="J10711" s="78"/>
      <c r="K10711" s="80">
        <v>1</v>
      </c>
    </row>
    <row r="10712" spans="2:11" x14ac:dyDescent="0.3">
      <c r="B10712" s="75">
        <v>45779</v>
      </c>
      <c r="C10712" s="76">
        <v>45093</v>
      </c>
      <c r="D10712" s="77">
        <v>957</v>
      </c>
      <c r="E10712" s="77">
        <v>4</v>
      </c>
      <c r="F10712" s="78"/>
      <c r="G10712" s="79">
        <v>45093.624710648175</v>
      </c>
      <c r="H10712" s="77">
        <v>141</v>
      </c>
      <c r="I10712" s="76">
        <v>45093.962500000001</v>
      </c>
      <c r="J10712" s="78"/>
      <c r="K10712" s="80">
        <v>1</v>
      </c>
    </row>
    <row r="10713" spans="2:11" x14ac:dyDescent="0.3">
      <c r="B10713" s="75">
        <v>45780</v>
      </c>
      <c r="C10713" s="76">
        <v>45093</v>
      </c>
      <c r="D10713" s="77">
        <v>603</v>
      </c>
      <c r="E10713" s="77">
        <v>1</v>
      </c>
      <c r="F10713" s="78"/>
      <c r="G10713" s="79">
        <v>45093.636631944471</v>
      </c>
      <c r="H10713" s="77">
        <v>168</v>
      </c>
      <c r="I10713" s="76">
        <v>45093.962500000001</v>
      </c>
      <c r="J10713" s="78"/>
      <c r="K10713" s="80">
        <v>1</v>
      </c>
    </row>
    <row r="10714" spans="2:11" x14ac:dyDescent="0.3">
      <c r="B10714" s="75">
        <v>45781</v>
      </c>
      <c r="C10714" s="76">
        <v>45093</v>
      </c>
      <c r="D10714" s="77">
        <v>1259</v>
      </c>
      <c r="E10714" s="77">
        <v>1</v>
      </c>
      <c r="F10714" s="78"/>
      <c r="G10714" s="79">
        <v>45093.648437500029</v>
      </c>
      <c r="H10714" s="77">
        <v>156</v>
      </c>
      <c r="I10714" s="76">
        <v>45093.962500000001</v>
      </c>
      <c r="J10714" s="78"/>
      <c r="K10714" s="80">
        <v>1</v>
      </c>
    </row>
    <row r="10715" spans="2:11" x14ac:dyDescent="0.3">
      <c r="B10715" s="75">
        <v>45782</v>
      </c>
      <c r="C10715" s="76">
        <v>45093</v>
      </c>
      <c r="D10715" s="77">
        <v>1332</v>
      </c>
      <c r="E10715" s="77">
        <v>6</v>
      </c>
      <c r="F10715" s="78"/>
      <c r="G10715" s="79">
        <v>45093.658935185216</v>
      </c>
      <c r="H10715" s="77">
        <v>160</v>
      </c>
      <c r="I10715" s="76">
        <v>45093.962500000001</v>
      </c>
      <c r="J10715" s="78"/>
      <c r="K10715" s="80">
        <v>1</v>
      </c>
    </row>
    <row r="10716" spans="2:11" x14ac:dyDescent="0.3">
      <c r="B10716" s="75">
        <v>45783</v>
      </c>
      <c r="C10716" s="76">
        <v>45093</v>
      </c>
      <c r="D10716" s="77">
        <v>1235</v>
      </c>
      <c r="E10716" s="77">
        <v>6</v>
      </c>
      <c r="F10716" s="78"/>
      <c r="G10716" s="79">
        <v>45093.672326388922</v>
      </c>
      <c r="H10716" s="77">
        <v>156</v>
      </c>
      <c r="I10716" s="76">
        <v>45093.962500000001</v>
      </c>
      <c r="J10716" s="78"/>
      <c r="K10716" s="80">
        <v>1</v>
      </c>
    </row>
    <row r="10717" spans="2:11" x14ac:dyDescent="0.3">
      <c r="B10717" s="75">
        <v>45784</v>
      </c>
      <c r="C10717" s="76">
        <v>45093</v>
      </c>
      <c r="D10717" s="77">
        <v>673</v>
      </c>
      <c r="E10717" s="77">
        <v>6</v>
      </c>
      <c r="F10717" s="78"/>
      <c r="G10717" s="79">
        <v>45093.68612268522</v>
      </c>
      <c r="H10717" s="77">
        <v>179</v>
      </c>
      <c r="I10717" s="76">
        <v>45093.962500000001</v>
      </c>
      <c r="J10717" s="78"/>
      <c r="K10717" s="80">
        <v>1</v>
      </c>
    </row>
    <row r="10718" spans="2:11" x14ac:dyDescent="0.3">
      <c r="B10718" s="75">
        <v>45785</v>
      </c>
      <c r="C10718" s="76">
        <v>45093</v>
      </c>
      <c r="D10718" s="77">
        <v>417</v>
      </c>
      <c r="E10718" s="77">
        <v>4</v>
      </c>
      <c r="F10718" s="78"/>
      <c r="G10718" s="79">
        <v>45093.694178240774</v>
      </c>
      <c r="H10718" s="77">
        <v>147</v>
      </c>
      <c r="I10718" s="76">
        <v>45093.962500000001</v>
      </c>
      <c r="J10718" s="78"/>
      <c r="K10718" s="80">
        <v>1</v>
      </c>
    </row>
    <row r="10719" spans="2:11" x14ac:dyDescent="0.3">
      <c r="B10719" s="75">
        <v>45786</v>
      </c>
      <c r="C10719" s="76">
        <v>45093</v>
      </c>
      <c r="D10719" s="77">
        <v>1021</v>
      </c>
      <c r="E10719" s="77">
        <v>4</v>
      </c>
      <c r="F10719" s="78"/>
      <c r="G10719" s="79">
        <v>45093.702037037074</v>
      </c>
      <c r="H10719" s="77">
        <v>152</v>
      </c>
      <c r="I10719" s="76">
        <v>45093.962500000001</v>
      </c>
      <c r="J10719" s="78"/>
      <c r="K10719" s="80">
        <v>1</v>
      </c>
    </row>
    <row r="10720" spans="2:11" x14ac:dyDescent="0.3">
      <c r="B10720" s="75">
        <v>45787</v>
      </c>
      <c r="C10720" s="76">
        <v>45093</v>
      </c>
      <c r="D10720" s="77">
        <v>492</v>
      </c>
      <c r="E10720" s="77">
        <v>1</v>
      </c>
      <c r="F10720" s="78"/>
      <c r="G10720" s="79">
        <v>45093.715509259295</v>
      </c>
      <c r="H10720" s="77">
        <v>150</v>
      </c>
      <c r="I10720" s="76">
        <v>45093.962500000001</v>
      </c>
      <c r="J10720" s="78"/>
      <c r="K10720" s="80">
        <v>1</v>
      </c>
    </row>
    <row r="10721" spans="2:11" x14ac:dyDescent="0.3">
      <c r="B10721" s="75">
        <v>45788</v>
      </c>
      <c r="C10721" s="76">
        <v>45093</v>
      </c>
      <c r="D10721" s="77">
        <v>1241</v>
      </c>
      <c r="E10721" s="77">
        <v>1</v>
      </c>
      <c r="F10721" s="78"/>
      <c r="G10721" s="79">
        <v>45093.729166666701</v>
      </c>
      <c r="H10721" s="77">
        <v>145</v>
      </c>
      <c r="I10721" s="76">
        <v>45093.962500000001</v>
      </c>
      <c r="J10721" s="78"/>
      <c r="K10721" s="80">
        <v>1</v>
      </c>
    </row>
    <row r="10722" spans="2:11" x14ac:dyDescent="0.3">
      <c r="B10722" s="75">
        <v>45789</v>
      </c>
      <c r="C10722" s="76">
        <v>45093</v>
      </c>
      <c r="D10722" s="77">
        <v>1048</v>
      </c>
      <c r="E10722" s="77">
        <v>1</v>
      </c>
      <c r="F10722" s="78"/>
      <c r="G10722" s="79">
        <v>45093.743553240776</v>
      </c>
      <c r="H10722" s="77">
        <v>155</v>
      </c>
      <c r="I10722" s="76">
        <v>45093.962500000001</v>
      </c>
      <c r="J10722" s="78"/>
      <c r="K10722" s="80">
        <v>1</v>
      </c>
    </row>
    <row r="10723" spans="2:11" x14ac:dyDescent="0.3">
      <c r="B10723" s="75">
        <v>45790</v>
      </c>
      <c r="C10723" s="76">
        <v>45093</v>
      </c>
      <c r="D10723" s="77">
        <v>187</v>
      </c>
      <c r="E10723" s="77">
        <v>4</v>
      </c>
      <c r="F10723" s="78"/>
      <c r="G10723" s="79">
        <v>45093.758009259298</v>
      </c>
      <c r="H10723" s="77">
        <v>150</v>
      </c>
      <c r="I10723" s="76">
        <v>45093.962500000001</v>
      </c>
      <c r="J10723" s="78"/>
      <c r="K10723" s="80">
        <v>1</v>
      </c>
    </row>
    <row r="10724" spans="2:11" x14ac:dyDescent="0.3">
      <c r="B10724" s="75">
        <v>45791</v>
      </c>
      <c r="C10724" s="76">
        <v>45093</v>
      </c>
      <c r="D10724" s="77">
        <v>805</v>
      </c>
      <c r="E10724" s="77">
        <v>6</v>
      </c>
      <c r="F10724" s="78"/>
      <c r="G10724" s="79">
        <v>45093.771030092634</v>
      </c>
      <c r="H10724" s="77">
        <v>157</v>
      </c>
      <c r="I10724" s="76">
        <v>45093.962500000001</v>
      </c>
      <c r="J10724" s="78"/>
      <c r="K10724" s="80">
        <v>1</v>
      </c>
    </row>
    <row r="10725" spans="2:11" x14ac:dyDescent="0.3">
      <c r="B10725" s="75">
        <v>45792</v>
      </c>
      <c r="C10725" s="76">
        <v>45093</v>
      </c>
      <c r="D10725" s="77">
        <v>1392</v>
      </c>
      <c r="E10725" s="77">
        <v>1</v>
      </c>
      <c r="F10725" s="78"/>
      <c r="G10725" s="79">
        <v>45093.781388888929</v>
      </c>
      <c r="H10725" s="77">
        <v>157</v>
      </c>
      <c r="I10725" s="76">
        <v>45093.962500000001</v>
      </c>
      <c r="J10725" s="78"/>
      <c r="K10725" s="80">
        <v>1</v>
      </c>
    </row>
    <row r="10726" spans="2:11" x14ac:dyDescent="0.3">
      <c r="B10726" s="75">
        <v>45793</v>
      </c>
      <c r="C10726" s="76">
        <v>45093</v>
      </c>
      <c r="D10726" s="77">
        <v>11</v>
      </c>
      <c r="E10726" s="77">
        <v>2</v>
      </c>
      <c r="F10726" s="78"/>
      <c r="G10726" s="79">
        <v>45093.790856481522</v>
      </c>
      <c r="H10726" s="77">
        <v>165</v>
      </c>
      <c r="I10726" s="76">
        <v>45093.962500000001</v>
      </c>
      <c r="J10726" s="78"/>
      <c r="K10726" s="80">
        <v>1</v>
      </c>
    </row>
    <row r="10727" spans="2:11" x14ac:dyDescent="0.3">
      <c r="B10727" s="75">
        <v>45794</v>
      </c>
      <c r="C10727" s="76">
        <v>45093</v>
      </c>
      <c r="D10727" s="77">
        <v>325</v>
      </c>
      <c r="E10727" s="77">
        <v>2</v>
      </c>
      <c r="F10727" s="78"/>
      <c r="G10727" s="79">
        <v>45093.805625000045</v>
      </c>
      <c r="H10727" s="77">
        <v>142</v>
      </c>
      <c r="I10727" s="76">
        <v>45093.962500000001</v>
      </c>
      <c r="J10727" s="78"/>
      <c r="K10727" s="80">
        <v>1</v>
      </c>
    </row>
    <row r="10728" spans="2:11" x14ac:dyDescent="0.3">
      <c r="B10728" s="75">
        <v>45795</v>
      </c>
      <c r="C10728" s="76">
        <v>45093</v>
      </c>
      <c r="D10728" s="77">
        <v>1393</v>
      </c>
      <c r="E10728" s="77">
        <v>5</v>
      </c>
      <c r="F10728" s="78"/>
      <c r="G10728" s="79">
        <v>45093.820972222267</v>
      </c>
      <c r="H10728" s="77">
        <v>164</v>
      </c>
      <c r="I10728" s="76">
        <v>45093.962500000001</v>
      </c>
      <c r="J10728" s="78"/>
      <c r="K10728" s="80">
        <v>1</v>
      </c>
    </row>
    <row r="10729" spans="2:11" x14ac:dyDescent="0.3">
      <c r="B10729" s="75">
        <v>45796</v>
      </c>
      <c r="C10729" s="76">
        <v>45093</v>
      </c>
      <c r="D10729" s="77">
        <v>709</v>
      </c>
      <c r="E10729" s="77">
        <v>1</v>
      </c>
      <c r="F10729" s="78"/>
      <c r="G10729" s="79">
        <v>45093.831840277824</v>
      </c>
      <c r="H10729" s="77">
        <v>154</v>
      </c>
      <c r="I10729" s="76">
        <v>45093.962500000001</v>
      </c>
      <c r="J10729" s="78"/>
      <c r="K10729" s="80">
        <v>1</v>
      </c>
    </row>
    <row r="10730" spans="2:11" x14ac:dyDescent="0.3">
      <c r="B10730" s="75">
        <v>45797</v>
      </c>
      <c r="C10730" s="76">
        <v>45093</v>
      </c>
      <c r="D10730" s="77">
        <v>346</v>
      </c>
      <c r="E10730" s="77">
        <v>6</v>
      </c>
      <c r="F10730" s="78"/>
      <c r="G10730" s="79">
        <v>45093.84381944449</v>
      </c>
      <c r="H10730" s="77">
        <v>175</v>
      </c>
      <c r="I10730" s="76">
        <v>45093.962500000001</v>
      </c>
      <c r="J10730" s="78"/>
      <c r="K10730" s="80">
        <v>1</v>
      </c>
    </row>
    <row r="10731" spans="2:11" x14ac:dyDescent="0.3">
      <c r="B10731" s="75">
        <v>45798</v>
      </c>
      <c r="C10731" s="76">
        <v>45093</v>
      </c>
      <c r="D10731" s="77">
        <v>1160</v>
      </c>
      <c r="E10731" s="77">
        <v>2</v>
      </c>
      <c r="F10731" s="78"/>
      <c r="G10731" s="79">
        <v>45093.857233796341</v>
      </c>
      <c r="H10731" s="77">
        <v>143</v>
      </c>
      <c r="I10731" s="76">
        <v>45093.962500000001</v>
      </c>
      <c r="J10731" s="78"/>
      <c r="K10731" s="80">
        <v>1</v>
      </c>
    </row>
    <row r="10732" spans="2:11" x14ac:dyDescent="0.3">
      <c r="B10732" s="75">
        <v>45799</v>
      </c>
      <c r="C10732" s="76">
        <v>45093</v>
      </c>
      <c r="D10732" s="77">
        <v>570</v>
      </c>
      <c r="E10732" s="77">
        <v>6</v>
      </c>
      <c r="F10732" s="78"/>
      <c r="G10732" s="79">
        <v>45093.871446759302</v>
      </c>
      <c r="H10732" s="77">
        <v>165</v>
      </c>
      <c r="I10732" s="76">
        <v>45093.962500000001</v>
      </c>
      <c r="J10732" s="78"/>
      <c r="K10732" s="80">
        <v>1</v>
      </c>
    </row>
    <row r="10733" spans="2:11" x14ac:dyDescent="0.3">
      <c r="B10733" s="75">
        <v>45800</v>
      </c>
      <c r="C10733" s="76">
        <v>45093</v>
      </c>
      <c r="D10733" s="77">
        <v>797</v>
      </c>
      <c r="E10733" s="77">
        <v>6</v>
      </c>
      <c r="F10733" s="78"/>
      <c r="G10733" s="79">
        <v>45093.880532407449</v>
      </c>
      <c r="H10733" s="77">
        <v>151</v>
      </c>
      <c r="I10733" s="76">
        <v>45093.962500000001</v>
      </c>
      <c r="J10733" s="78"/>
      <c r="K10733" s="80">
        <v>1</v>
      </c>
    </row>
    <row r="10734" spans="2:11" x14ac:dyDescent="0.3">
      <c r="B10734" s="75">
        <v>45801</v>
      </c>
      <c r="C10734" s="76">
        <v>45093</v>
      </c>
      <c r="D10734" s="77">
        <v>7</v>
      </c>
      <c r="E10734" s="77">
        <v>3</v>
      </c>
      <c r="F10734" s="78"/>
      <c r="G10734" s="79">
        <v>45093.895694444487</v>
      </c>
      <c r="H10734" s="77">
        <v>171</v>
      </c>
      <c r="I10734" s="76">
        <v>45093.962500000001</v>
      </c>
      <c r="J10734" s="78"/>
      <c r="K10734" s="80">
        <v>1</v>
      </c>
    </row>
    <row r="10735" spans="2:11" x14ac:dyDescent="0.3">
      <c r="B10735" s="75">
        <v>45802</v>
      </c>
      <c r="C10735" s="76">
        <v>45093</v>
      </c>
      <c r="D10735" s="77">
        <v>928</v>
      </c>
      <c r="E10735" s="77">
        <v>1</v>
      </c>
      <c r="F10735" s="78"/>
      <c r="G10735" s="79">
        <v>45093.905069444489</v>
      </c>
      <c r="H10735" s="77">
        <v>147</v>
      </c>
      <c r="I10735" s="76">
        <v>45093.962500000001</v>
      </c>
      <c r="J10735" s="78"/>
      <c r="K10735" s="80">
        <v>1</v>
      </c>
    </row>
    <row r="10736" spans="2:11" x14ac:dyDescent="0.3">
      <c r="B10736" s="75">
        <v>45803</v>
      </c>
      <c r="C10736" s="76">
        <v>45093</v>
      </c>
      <c r="D10736" s="77">
        <v>884</v>
      </c>
      <c r="E10736" s="77">
        <v>2</v>
      </c>
      <c r="F10736" s="78"/>
      <c r="G10736" s="79">
        <v>45093.915856481522</v>
      </c>
      <c r="H10736" s="77">
        <v>154</v>
      </c>
      <c r="I10736" s="76">
        <v>45093.962500000001</v>
      </c>
      <c r="J10736" s="78"/>
      <c r="K10736" s="80">
        <v>1</v>
      </c>
    </row>
    <row r="10737" spans="2:11" x14ac:dyDescent="0.3">
      <c r="B10737" s="75">
        <v>45804</v>
      </c>
      <c r="C10737" s="76">
        <v>45096</v>
      </c>
      <c r="D10737" s="77">
        <v>724</v>
      </c>
      <c r="E10737" s="77">
        <v>5</v>
      </c>
      <c r="F10737" s="78"/>
      <c r="G10737" s="79">
        <v>45096.333333333336</v>
      </c>
      <c r="H10737" s="77">
        <v>179</v>
      </c>
      <c r="I10737" s="76">
        <v>45096.959722222222</v>
      </c>
      <c r="J10737" s="78"/>
      <c r="K10737" s="80">
        <v>1</v>
      </c>
    </row>
    <row r="10738" spans="2:11" x14ac:dyDescent="0.3">
      <c r="B10738" s="75">
        <v>45805</v>
      </c>
      <c r="C10738" s="76">
        <v>45096</v>
      </c>
      <c r="D10738" s="77">
        <v>307</v>
      </c>
      <c r="E10738" s="77">
        <v>3</v>
      </c>
      <c r="F10738" s="78"/>
      <c r="G10738" s="79">
        <v>45096.342222222222</v>
      </c>
      <c r="H10738" s="77">
        <v>145</v>
      </c>
      <c r="I10738" s="76">
        <v>45096.959722222222</v>
      </c>
      <c r="J10738" s="78"/>
      <c r="K10738" s="80">
        <v>1</v>
      </c>
    </row>
    <row r="10739" spans="2:11" x14ac:dyDescent="0.3">
      <c r="B10739" s="75">
        <v>45806</v>
      </c>
      <c r="C10739" s="76">
        <v>45096</v>
      </c>
      <c r="D10739" s="77">
        <v>1071</v>
      </c>
      <c r="E10739" s="77">
        <v>4</v>
      </c>
      <c r="F10739" s="78"/>
      <c r="G10739" s="79">
        <v>45096.357731481483</v>
      </c>
      <c r="H10739" s="77">
        <v>151</v>
      </c>
      <c r="I10739" s="76">
        <v>45096.959722222222</v>
      </c>
      <c r="J10739" s="78"/>
      <c r="K10739" s="80">
        <v>1</v>
      </c>
    </row>
    <row r="10740" spans="2:11" x14ac:dyDescent="0.3">
      <c r="B10740" s="75">
        <v>45807</v>
      </c>
      <c r="C10740" s="76">
        <v>45096</v>
      </c>
      <c r="D10740" s="77">
        <v>578</v>
      </c>
      <c r="E10740" s="77">
        <v>6</v>
      </c>
      <c r="F10740" s="78"/>
      <c r="G10740" s="79">
        <v>45096.371967592597</v>
      </c>
      <c r="H10740" s="77">
        <v>179</v>
      </c>
      <c r="I10740" s="76">
        <v>45096.959722222222</v>
      </c>
      <c r="J10740" s="78"/>
      <c r="K10740" s="80">
        <v>1</v>
      </c>
    </row>
    <row r="10741" spans="2:11" x14ac:dyDescent="0.3">
      <c r="B10741" s="75">
        <v>45808</v>
      </c>
      <c r="C10741" s="76">
        <v>45096</v>
      </c>
      <c r="D10741" s="77">
        <v>1297</v>
      </c>
      <c r="E10741" s="77">
        <v>3</v>
      </c>
      <c r="F10741" s="78"/>
      <c r="G10741" s="79">
        <v>45096.38489583334</v>
      </c>
      <c r="H10741" s="77">
        <v>160</v>
      </c>
      <c r="I10741" s="76">
        <v>45096.959722222222</v>
      </c>
      <c r="J10741" s="78"/>
      <c r="K10741" s="80">
        <v>1</v>
      </c>
    </row>
    <row r="10742" spans="2:11" x14ac:dyDescent="0.3">
      <c r="B10742" s="75">
        <v>45809</v>
      </c>
      <c r="C10742" s="76">
        <v>45096</v>
      </c>
      <c r="D10742" s="77">
        <v>1392</v>
      </c>
      <c r="E10742" s="77">
        <v>3</v>
      </c>
      <c r="F10742" s="78"/>
      <c r="G10742" s="79">
        <v>45096.400428240748</v>
      </c>
      <c r="H10742" s="77">
        <v>150</v>
      </c>
      <c r="I10742" s="76">
        <v>45096.959722222222</v>
      </c>
      <c r="J10742" s="78"/>
      <c r="K10742" s="80">
        <v>1</v>
      </c>
    </row>
    <row r="10743" spans="2:11" x14ac:dyDescent="0.3">
      <c r="B10743" s="75">
        <v>45810</v>
      </c>
      <c r="C10743" s="76">
        <v>45096</v>
      </c>
      <c r="D10743" s="77">
        <v>1085</v>
      </c>
      <c r="E10743" s="77">
        <v>1</v>
      </c>
      <c r="F10743" s="78"/>
      <c r="G10743" s="79">
        <v>45096.411851851859</v>
      </c>
      <c r="H10743" s="77">
        <v>143</v>
      </c>
      <c r="I10743" s="76">
        <v>45096.959722222222</v>
      </c>
      <c r="J10743" s="78"/>
      <c r="K10743" s="80">
        <v>1</v>
      </c>
    </row>
    <row r="10744" spans="2:11" x14ac:dyDescent="0.3">
      <c r="B10744" s="75">
        <v>45811</v>
      </c>
      <c r="C10744" s="76">
        <v>45096</v>
      </c>
      <c r="D10744" s="77">
        <v>605</v>
      </c>
      <c r="E10744" s="77">
        <v>4</v>
      </c>
      <c r="F10744" s="78"/>
      <c r="G10744" s="79">
        <v>45096.425405092603</v>
      </c>
      <c r="H10744" s="77">
        <v>154</v>
      </c>
      <c r="I10744" s="76">
        <v>45096.959722222222</v>
      </c>
      <c r="J10744" s="78"/>
      <c r="K10744" s="80">
        <v>1</v>
      </c>
    </row>
    <row r="10745" spans="2:11" x14ac:dyDescent="0.3">
      <c r="B10745" s="75">
        <v>45812</v>
      </c>
      <c r="C10745" s="76">
        <v>45096</v>
      </c>
      <c r="D10745" s="77">
        <v>167</v>
      </c>
      <c r="E10745" s="77">
        <v>1</v>
      </c>
      <c r="F10745" s="78"/>
      <c r="G10745" s="79">
        <v>45096.434189814827</v>
      </c>
      <c r="H10745" s="77">
        <v>150</v>
      </c>
      <c r="I10745" s="76">
        <v>45096.959722222222</v>
      </c>
      <c r="J10745" s="78"/>
      <c r="K10745" s="80">
        <v>1</v>
      </c>
    </row>
    <row r="10746" spans="2:11" x14ac:dyDescent="0.3">
      <c r="B10746" s="75">
        <v>45813</v>
      </c>
      <c r="C10746" s="76">
        <v>45096</v>
      </c>
      <c r="D10746" s="77">
        <v>1299</v>
      </c>
      <c r="E10746" s="77">
        <v>1</v>
      </c>
      <c r="F10746" s="78"/>
      <c r="G10746" s="79">
        <v>45096.445625000015</v>
      </c>
      <c r="H10746" s="77">
        <v>146</v>
      </c>
      <c r="I10746" s="76">
        <v>45096.959722222222</v>
      </c>
      <c r="J10746" s="78"/>
      <c r="K10746" s="80">
        <v>1</v>
      </c>
    </row>
    <row r="10747" spans="2:11" x14ac:dyDescent="0.3">
      <c r="B10747" s="75">
        <v>45814</v>
      </c>
      <c r="C10747" s="76">
        <v>45096</v>
      </c>
      <c r="D10747" s="77">
        <v>1099</v>
      </c>
      <c r="E10747" s="77">
        <v>6</v>
      </c>
      <c r="F10747" s="78"/>
      <c r="G10747" s="79">
        <v>45096.459837962975</v>
      </c>
      <c r="H10747" s="77">
        <v>142</v>
      </c>
      <c r="I10747" s="76">
        <v>45096.959722222222</v>
      </c>
      <c r="J10747" s="78"/>
      <c r="K10747" s="80">
        <v>1</v>
      </c>
    </row>
    <row r="10748" spans="2:11" x14ac:dyDescent="0.3">
      <c r="B10748" s="75">
        <v>45815</v>
      </c>
      <c r="C10748" s="76">
        <v>45096</v>
      </c>
      <c r="D10748" s="77">
        <v>1346</v>
      </c>
      <c r="E10748" s="77">
        <v>6</v>
      </c>
      <c r="F10748" s="78"/>
      <c r="G10748" s="79">
        <v>45096.470162037047</v>
      </c>
      <c r="H10748" s="77">
        <v>156</v>
      </c>
      <c r="I10748" s="76">
        <v>45096.959722222222</v>
      </c>
      <c r="J10748" s="78"/>
      <c r="K10748" s="80">
        <v>1</v>
      </c>
    </row>
    <row r="10749" spans="2:11" x14ac:dyDescent="0.3">
      <c r="B10749" s="75">
        <v>45816</v>
      </c>
      <c r="C10749" s="76">
        <v>45096</v>
      </c>
      <c r="D10749" s="77">
        <v>1110</v>
      </c>
      <c r="E10749" s="77">
        <v>1</v>
      </c>
      <c r="F10749" s="78"/>
      <c r="G10749" s="79">
        <v>45096.483564814822</v>
      </c>
      <c r="H10749" s="77">
        <v>179</v>
      </c>
      <c r="I10749" s="76">
        <v>45096.959722222222</v>
      </c>
      <c r="J10749" s="78"/>
      <c r="K10749" s="80">
        <v>1</v>
      </c>
    </row>
    <row r="10750" spans="2:11" x14ac:dyDescent="0.3">
      <c r="B10750" s="75">
        <v>45817</v>
      </c>
      <c r="C10750" s="76">
        <v>45096</v>
      </c>
      <c r="D10750" s="77">
        <v>1160</v>
      </c>
      <c r="E10750" s="77">
        <v>2</v>
      </c>
      <c r="F10750" s="78"/>
      <c r="G10750" s="79">
        <v>45096.496817129635</v>
      </c>
      <c r="H10750" s="77">
        <v>148</v>
      </c>
      <c r="I10750" s="76">
        <v>45096.959722222222</v>
      </c>
      <c r="J10750" s="78"/>
      <c r="K10750" s="80">
        <v>1</v>
      </c>
    </row>
    <row r="10751" spans="2:11" x14ac:dyDescent="0.3">
      <c r="B10751" s="75">
        <v>45818</v>
      </c>
      <c r="C10751" s="76">
        <v>45096</v>
      </c>
      <c r="D10751" s="77">
        <v>301</v>
      </c>
      <c r="E10751" s="77">
        <v>1</v>
      </c>
      <c r="F10751" s="78"/>
      <c r="G10751" s="79">
        <v>45096.50481481482</v>
      </c>
      <c r="H10751" s="77">
        <v>165</v>
      </c>
      <c r="I10751" s="76">
        <v>45096.959722222222</v>
      </c>
      <c r="J10751" s="78"/>
      <c r="K10751" s="80">
        <v>1</v>
      </c>
    </row>
    <row r="10752" spans="2:11" x14ac:dyDescent="0.3">
      <c r="B10752" s="75">
        <v>45819</v>
      </c>
      <c r="C10752" s="76">
        <v>45096</v>
      </c>
      <c r="D10752" s="77">
        <v>416</v>
      </c>
      <c r="E10752" s="77">
        <v>4</v>
      </c>
      <c r="F10752" s="78"/>
      <c r="G10752" s="79">
        <v>45096.51871527778</v>
      </c>
      <c r="H10752" s="77">
        <v>142</v>
      </c>
      <c r="I10752" s="76">
        <v>45096.959722222222</v>
      </c>
      <c r="J10752" s="78"/>
      <c r="K10752" s="80">
        <v>1</v>
      </c>
    </row>
    <row r="10753" spans="2:11" x14ac:dyDescent="0.3">
      <c r="B10753" s="75">
        <v>45820</v>
      </c>
      <c r="C10753" s="76">
        <v>45096</v>
      </c>
      <c r="D10753" s="77">
        <v>405</v>
      </c>
      <c r="E10753" s="77">
        <v>2</v>
      </c>
      <c r="F10753" s="78"/>
      <c r="G10753" s="79">
        <v>45096.533784722225</v>
      </c>
      <c r="H10753" s="77">
        <v>161</v>
      </c>
      <c r="I10753" s="76">
        <v>45096.959722222222</v>
      </c>
      <c r="J10753" s="78"/>
      <c r="K10753" s="80">
        <v>1</v>
      </c>
    </row>
    <row r="10754" spans="2:11" x14ac:dyDescent="0.3">
      <c r="B10754" s="75">
        <v>45821</v>
      </c>
      <c r="C10754" s="76">
        <v>45096</v>
      </c>
      <c r="D10754" s="77">
        <v>1399</v>
      </c>
      <c r="E10754" s="77">
        <v>3</v>
      </c>
      <c r="F10754" s="78"/>
      <c r="G10754" s="79">
        <v>45096.54283564815</v>
      </c>
      <c r="H10754" s="77">
        <v>150</v>
      </c>
      <c r="I10754" s="76">
        <v>45096.959722222222</v>
      </c>
      <c r="J10754" s="78"/>
      <c r="K10754" s="80">
        <v>1</v>
      </c>
    </row>
    <row r="10755" spans="2:11" x14ac:dyDescent="0.3">
      <c r="B10755" s="75">
        <v>45822</v>
      </c>
      <c r="C10755" s="76">
        <v>45096</v>
      </c>
      <c r="D10755" s="77">
        <v>995</v>
      </c>
      <c r="E10755" s="77">
        <v>4</v>
      </c>
      <c r="F10755" s="78"/>
      <c r="G10755" s="79">
        <v>45096.554768518523</v>
      </c>
      <c r="H10755" s="77">
        <v>145</v>
      </c>
      <c r="I10755" s="76">
        <v>45096.959722222222</v>
      </c>
      <c r="J10755" s="78"/>
      <c r="K10755" s="80">
        <v>1</v>
      </c>
    </row>
    <row r="10756" spans="2:11" x14ac:dyDescent="0.3">
      <c r="B10756" s="75">
        <v>45823</v>
      </c>
      <c r="C10756" s="76">
        <v>45096</v>
      </c>
      <c r="D10756" s="77">
        <v>368</v>
      </c>
      <c r="E10756" s="77">
        <v>2</v>
      </c>
      <c r="F10756" s="78"/>
      <c r="G10756" s="79">
        <v>45096.567638888897</v>
      </c>
      <c r="H10756" s="77">
        <v>169</v>
      </c>
      <c r="I10756" s="76">
        <v>45096.959722222222</v>
      </c>
      <c r="J10756" s="78"/>
      <c r="K10756" s="80">
        <v>1</v>
      </c>
    </row>
    <row r="10757" spans="2:11" x14ac:dyDescent="0.3">
      <c r="B10757" s="75">
        <v>45824</v>
      </c>
      <c r="C10757" s="76">
        <v>45096</v>
      </c>
      <c r="D10757" s="77">
        <v>403</v>
      </c>
      <c r="E10757" s="77">
        <v>5</v>
      </c>
      <c r="F10757" s="78"/>
      <c r="G10757" s="79">
        <v>45096.576030092598</v>
      </c>
      <c r="H10757" s="77">
        <v>162</v>
      </c>
      <c r="I10757" s="76">
        <v>45096.959722222222</v>
      </c>
      <c r="J10757" s="78"/>
      <c r="K10757" s="80">
        <v>1</v>
      </c>
    </row>
    <row r="10758" spans="2:11" x14ac:dyDescent="0.3">
      <c r="B10758" s="75">
        <v>45825</v>
      </c>
      <c r="C10758" s="76">
        <v>45096</v>
      </c>
      <c r="D10758" s="77">
        <v>781</v>
      </c>
      <c r="E10758" s="77">
        <v>3</v>
      </c>
      <c r="F10758" s="78"/>
      <c r="G10758" s="79">
        <v>45096.587002314816</v>
      </c>
      <c r="H10758" s="77">
        <v>160</v>
      </c>
      <c r="I10758" s="76">
        <v>45096.959722222222</v>
      </c>
      <c r="J10758" s="78"/>
      <c r="K10758" s="80">
        <v>1</v>
      </c>
    </row>
    <row r="10759" spans="2:11" x14ac:dyDescent="0.3">
      <c r="B10759" s="75">
        <v>45826</v>
      </c>
      <c r="C10759" s="76">
        <v>45096</v>
      </c>
      <c r="D10759" s="77">
        <v>523</v>
      </c>
      <c r="E10759" s="77">
        <v>2</v>
      </c>
      <c r="F10759" s="78"/>
      <c r="G10759" s="79">
        <v>45096.602800925924</v>
      </c>
      <c r="H10759" s="77">
        <v>150</v>
      </c>
      <c r="I10759" s="76">
        <v>45096.959722222222</v>
      </c>
      <c r="J10759" s="78"/>
      <c r="K10759" s="80">
        <v>1</v>
      </c>
    </row>
    <row r="10760" spans="2:11" x14ac:dyDescent="0.3">
      <c r="B10760" s="75">
        <v>45827</v>
      </c>
      <c r="C10760" s="76">
        <v>45096</v>
      </c>
      <c r="D10760" s="77">
        <v>878</v>
      </c>
      <c r="E10760" s="77">
        <v>2</v>
      </c>
      <c r="F10760" s="78"/>
      <c r="G10760" s="79">
        <v>45096.613622685181</v>
      </c>
      <c r="H10760" s="77">
        <v>158</v>
      </c>
      <c r="I10760" s="76">
        <v>45096.959722222222</v>
      </c>
      <c r="J10760" s="78"/>
      <c r="K10760" s="80">
        <v>1</v>
      </c>
    </row>
    <row r="10761" spans="2:11" x14ac:dyDescent="0.3">
      <c r="B10761" s="75">
        <v>45828</v>
      </c>
      <c r="C10761" s="76">
        <v>45096</v>
      </c>
      <c r="D10761" s="77">
        <v>924</v>
      </c>
      <c r="E10761" s="77">
        <v>5</v>
      </c>
      <c r="F10761" s="78"/>
      <c r="G10761" s="79">
        <v>45096.626377314809</v>
      </c>
      <c r="H10761" s="77">
        <v>160</v>
      </c>
      <c r="I10761" s="76">
        <v>45096.959722222222</v>
      </c>
      <c r="J10761" s="78"/>
      <c r="K10761" s="80">
        <v>1</v>
      </c>
    </row>
    <row r="10762" spans="2:11" x14ac:dyDescent="0.3">
      <c r="B10762" s="75">
        <v>45829</v>
      </c>
      <c r="C10762" s="76">
        <v>45096</v>
      </c>
      <c r="D10762" s="77">
        <v>51</v>
      </c>
      <c r="E10762" s="77">
        <v>6</v>
      </c>
      <c r="F10762" s="78"/>
      <c r="G10762" s="79">
        <v>45096.637083333328</v>
      </c>
      <c r="H10762" s="77">
        <v>175</v>
      </c>
      <c r="I10762" s="76">
        <v>45096.959722222222</v>
      </c>
      <c r="J10762" s="78"/>
      <c r="K10762" s="80">
        <v>1</v>
      </c>
    </row>
    <row r="10763" spans="2:11" x14ac:dyDescent="0.3">
      <c r="B10763" s="75">
        <v>45830</v>
      </c>
      <c r="C10763" s="76">
        <v>45096</v>
      </c>
      <c r="D10763" s="77">
        <v>445</v>
      </c>
      <c r="E10763" s="77">
        <v>6</v>
      </c>
      <c r="F10763" s="78"/>
      <c r="G10763" s="79">
        <v>45096.645428240736</v>
      </c>
      <c r="H10763" s="77">
        <v>161</v>
      </c>
      <c r="I10763" s="76">
        <v>45096.959722222222</v>
      </c>
      <c r="J10763" s="78"/>
      <c r="K10763" s="80">
        <v>1</v>
      </c>
    </row>
    <row r="10764" spans="2:11" x14ac:dyDescent="0.3">
      <c r="B10764" s="75">
        <v>45831</v>
      </c>
      <c r="C10764" s="76">
        <v>45096</v>
      </c>
      <c r="D10764" s="77">
        <v>1145</v>
      </c>
      <c r="E10764" s="77">
        <v>2</v>
      </c>
      <c r="F10764" s="78"/>
      <c r="G10764" s="79">
        <v>45096.660532407404</v>
      </c>
      <c r="H10764" s="77">
        <v>151</v>
      </c>
      <c r="I10764" s="76">
        <v>45096.959722222222</v>
      </c>
      <c r="J10764" s="78"/>
      <c r="K10764" s="80">
        <v>1</v>
      </c>
    </row>
    <row r="10765" spans="2:11" x14ac:dyDescent="0.3">
      <c r="B10765" s="75">
        <v>45832</v>
      </c>
      <c r="C10765" s="76">
        <v>45096</v>
      </c>
      <c r="D10765" s="77">
        <v>870</v>
      </c>
      <c r="E10765" s="77">
        <v>1</v>
      </c>
      <c r="F10765" s="78"/>
      <c r="G10765" s="79">
        <v>45096.675104166665</v>
      </c>
      <c r="H10765" s="77">
        <v>140</v>
      </c>
      <c r="I10765" s="76">
        <v>45096.959722222222</v>
      </c>
      <c r="J10765" s="78"/>
      <c r="K10765" s="80">
        <v>1</v>
      </c>
    </row>
    <row r="10766" spans="2:11" x14ac:dyDescent="0.3">
      <c r="B10766" s="75">
        <v>45833</v>
      </c>
      <c r="C10766" s="76">
        <v>45096</v>
      </c>
      <c r="D10766" s="77">
        <v>283</v>
      </c>
      <c r="E10766" s="77">
        <v>2</v>
      </c>
      <c r="F10766" s="78"/>
      <c r="G10766" s="79">
        <v>45096.687222222223</v>
      </c>
      <c r="H10766" s="77">
        <v>154</v>
      </c>
      <c r="I10766" s="76">
        <v>45096.959722222222</v>
      </c>
      <c r="J10766" s="78"/>
      <c r="K10766" s="80">
        <v>1</v>
      </c>
    </row>
    <row r="10767" spans="2:11" x14ac:dyDescent="0.3">
      <c r="B10767" s="75">
        <v>45834</v>
      </c>
      <c r="C10767" s="76">
        <v>45096</v>
      </c>
      <c r="D10767" s="77">
        <v>570</v>
      </c>
      <c r="E10767" s="77">
        <v>5</v>
      </c>
      <c r="F10767" s="78"/>
      <c r="G10767" s="79">
        <v>45096.697638888887</v>
      </c>
      <c r="H10767" s="77">
        <v>156</v>
      </c>
      <c r="I10767" s="76">
        <v>45096.959722222222</v>
      </c>
      <c r="J10767" s="78"/>
      <c r="K10767" s="80">
        <v>1</v>
      </c>
    </row>
    <row r="10768" spans="2:11" x14ac:dyDescent="0.3">
      <c r="B10768" s="75">
        <v>45835</v>
      </c>
      <c r="C10768" s="76">
        <v>45096</v>
      </c>
      <c r="D10768" s="77">
        <v>1235</v>
      </c>
      <c r="E10768" s="77">
        <v>5</v>
      </c>
      <c r="F10768" s="78"/>
      <c r="G10768" s="79">
        <v>45096.709664351853</v>
      </c>
      <c r="H10768" s="77">
        <v>169</v>
      </c>
      <c r="I10768" s="76">
        <v>45096.959722222222</v>
      </c>
      <c r="J10768" s="78"/>
      <c r="K10768" s="80">
        <v>1</v>
      </c>
    </row>
    <row r="10769" spans="2:11" x14ac:dyDescent="0.3">
      <c r="B10769" s="75">
        <v>45836</v>
      </c>
      <c r="C10769" s="76">
        <v>45096</v>
      </c>
      <c r="D10769" s="77">
        <v>174</v>
      </c>
      <c r="E10769" s="77">
        <v>3</v>
      </c>
      <c r="F10769" s="78"/>
      <c r="G10769" s="79">
        <v>45096.718877314815</v>
      </c>
      <c r="H10769" s="77">
        <v>150</v>
      </c>
      <c r="I10769" s="76">
        <v>45096.959722222222</v>
      </c>
      <c r="J10769" s="78"/>
      <c r="K10769" s="80">
        <v>1</v>
      </c>
    </row>
    <row r="10770" spans="2:11" x14ac:dyDescent="0.3">
      <c r="B10770" s="75">
        <v>45837</v>
      </c>
      <c r="C10770" s="76">
        <v>45096</v>
      </c>
      <c r="D10770" s="77">
        <v>164</v>
      </c>
      <c r="E10770" s="77">
        <v>1</v>
      </c>
      <c r="F10770" s="78"/>
      <c r="G10770" s="79">
        <v>45096.730856481481</v>
      </c>
      <c r="H10770" s="77">
        <v>165</v>
      </c>
      <c r="I10770" s="76">
        <v>45096.959722222222</v>
      </c>
      <c r="J10770" s="78"/>
      <c r="K10770" s="80">
        <v>1</v>
      </c>
    </row>
    <row r="10771" spans="2:11" x14ac:dyDescent="0.3">
      <c r="B10771" s="75">
        <v>45838</v>
      </c>
      <c r="C10771" s="76">
        <v>45096</v>
      </c>
      <c r="D10771" s="77">
        <v>392</v>
      </c>
      <c r="E10771" s="77">
        <v>2</v>
      </c>
      <c r="F10771" s="78"/>
      <c r="G10771" s="79">
        <v>45096.746851851851</v>
      </c>
      <c r="H10771" s="77">
        <v>150</v>
      </c>
      <c r="I10771" s="76">
        <v>45096.959722222222</v>
      </c>
      <c r="J10771" s="78"/>
      <c r="K10771" s="80">
        <v>1</v>
      </c>
    </row>
    <row r="10772" spans="2:11" x14ac:dyDescent="0.3">
      <c r="B10772" s="75">
        <v>45839</v>
      </c>
      <c r="C10772" s="76">
        <v>45096</v>
      </c>
      <c r="D10772" s="77">
        <v>955</v>
      </c>
      <c r="E10772" s="77">
        <v>1</v>
      </c>
      <c r="F10772" s="78"/>
      <c r="G10772" s="79">
        <v>45096.762523148151</v>
      </c>
      <c r="H10772" s="77">
        <v>168</v>
      </c>
      <c r="I10772" s="76">
        <v>45096.959722222222</v>
      </c>
      <c r="J10772" s="78"/>
      <c r="K10772" s="80">
        <v>1</v>
      </c>
    </row>
    <row r="10773" spans="2:11" x14ac:dyDescent="0.3">
      <c r="B10773" s="75">
        <v>45840</v>
      </c>
      <c r="C10773" s="76">
        <v>45096</v>
      </c>
      <c r="D10773" s="77">
        <v>708</v>
      </c>
      <c r="E10773" s="77">
        <v>4</v>
      </c>
      <c r="F10773" s="78"/>
      <c r="G10773" s="79">
        <v>45096.778333333335</v>
      </c>
      <c r="H10773" s="77">
        <v>174</v>
      </c>
      <c r="I10773" s="76">
        <v>45096.959722222222</v>
      </c>
      <c r="J10773" s="78"/>
      <c r="K10773" s="80">
        <v>1</v>
      </c>
    </row>
    <row r="10774" spans="2:11" x14ac:dyDescent="0.3">
      <c r="B10774" s="75">
        <v>45841</v>
      </c>
      <c r="C10774" s="76">
        <v>45096</v>
      </c>
      <c r="D10774" s="77">
        <v>688</v>
      </c>
      <c r="E10774" s="77">
        <v>1</v>
      </c>
      <c r="F10774" s="78"/>
      <c r="G10774" s="79">
        <v>45096.78806712963</v>
      </c>
      <c r="H10774" s="77">
        <v>149</v>
      </c>
      <c r="I10774" s="76">
        <v>45096.959722222222</v>
      </c>
      <c r="J10774" s="78"/>
      <c r="K10774" s="80">
        <v>1</v>
      </c>
    </row>
    <row r="10775" spans="2:11" x14ac:dyDescent="0.3">
      <c r="B10775" s="75">
        <v>45842</v>
      </c>
      <c r="C10775" s="76">
        <v>45096</v>
      </c>
      <c r="D10775" s="77">
        <v>867</v>
      </c>
      <c r="E10775" s="77">
        <v>1</v>
      </c>
      <c r="F10775" s="78"/>
      <c r="G10775" s="79">
        <v>45096.80296296296</v>
      </c>
      <c r="H10775" s="77">
        <v>173</v>
      </c>
      <c r="I10775" s="76">
        <v>45096.959722222222</v>
      </c>
      <c r="J10775" s="78"/>
      <c r="K10775" s="80">
        <v>1</v>
      </c>
    </row>
    <row r="10776" spans="2:11" x14ac:dyDescent="0.3">
      <c r="B10776" s="75">
        <v>45843</v>
      </c>
      <c r="C10776" s="76">
        <v>45096</v>
      </c>
      <c r="D10776" s="77">
        <v>492</v>
      </c>
      <c r="E10776" s="77">
        <v>5</v>
      </c>
      <c r="F10776" s="78"/>
      <c r="G10776" s="79">
        <v>45096.813541666663</v>
      </c>
      <c r="H10776" s="77">
        <v>160</v>
      </c>
      <c r="I10776" s="76">
        <v>45096.959722222222</v>
      </c>
      <c r="J10776" s="78"/>
      <c r="K10776" s="80">
        <v>1</v>
      </c>
    </row>
    <row r="10777" spans="2:11" x14ac:dyDescent="0.3">
      <c r="B10777" s="75">
        <v>45844</v>
      </c>
      <c r="C10777" s="76">
        <v>45096</v>
      </c>
      <c r="D10777" s="77">
        <v>496</v>
      </c>
      <c r="E10777" s="77">
        <v>6</v>
      </c>
      <c r="F10777" s="78"/>
      <c r="G10777" s="79">
        <v>45096.821666666663</v>
      </c>
      <c r="H10777" s="77">
        <v>172</v>
      </c>
      <c r="I10777" s="76">
        <v>45096.959722222222</v>
      </c>
      <c r="J10777" s="78"/>
      <c r="K10777" s="80">
        <v>1</v>
      </c>
    </row>
    <row r="10778" spans="2:11" x14ac:dyDescent="0.3">
      <c r="B10778" s="75">
        <v>45845</v>
      </c>
      <c r="C10778" s="76">
        <v>45096</v>
      </c>
      <c r="D10778" s="77">
        <v>343</v>
      </c>
      <c r="E10778" s="77">
        <v>3</v>
      </c>
      <c r="F10778" s="78"/>
      <c r="G10778" s="79">
        <v>45096.832650462959</v>
      </c>
      <c r="H10778" s="77">
        <v>163</v>
      </c>
      <c r="I10778" s="76">
        <v>45096.959722222222</v>
      </c>
      <c r="J10778" s="78"/>
      <c r="K10778" s="80">
        <v>1</v>
      </c>
    </row>
    <row r="10779" spans="2:11" x14ac:dyDescent="0.3">
      <c r="B10779" s="75">
        <v>45846</v>
      </c>
      <c r="C10779" s="76">
        <v>45096</v>
      </c>
      <c r="D10779" s="77">
        <v>919</v>
      </c>
      <c r="E10779" s="77">
        <v>6</v>
      </c>
      <c r="F10779" s="78"/>
      <c r="G10779" s="79">
        <v>45096.842442129622</v>
      </c>
      <c r="H10779" s="77">
        <v>174</v>
      </c>
      <c r="I10779" s="76">
        <v>45096.959722222222</v>
      </c>
      <c r="J10779" s="78"/>
      <c r="K10779" s="80">
        <v>1</v>
      </c>
    </row>
    <row r="10780" spans="2:11" x14ac:dyDescent="0.3">
      <c r="B10780" s="75">
        <v>45847</v>
      </c>
      <c r="C10780" s="76">
        <v>45096</v>
      </c>
      <c r="D10780" s="77">
        <v>1408</v>
      </c>
      <c r="E10780" s="77">
        <v>6</v>
      </c>
      <c r="F10780" s="78"/>
      <c r="G10780" s="79">
        <v>45096.851041666661</v>
      </c>
      <c r="H10780" s="77">
        <v>149</v>
      </c>
      <c r="I10780" s="76">
        <v>45096.959722222222</v>
      </c>
      <c r="J10780" s="78"/>
      <c r="K10780" s="80">
        <v>1</v>
      </c>
    </row>
    <row r="10781" spans="2:11" x14ac:dyDescent="0.3">
      <c r="B10781" s="75">
        <v>45848</v>
      </c>
      <c r="C10781" s="76">
        <v>45096</v>
      </c>
      <c r="D10781" s="77">
        <v>951</v>
      </c>
      <c r="E10781" s="77">
        <v>3</v>
      </c>
      <c r="F10781" s="78"/>
      <c r="G10781" s="79">
        <v>45096.863692129627</v>
      </c>
      <c r="H10781" s="77">
        <v>168</v>
      </c>
      <c r="I10781" s="76">
        <v>45096.959722222222</v>
      </c>
      <c r="J10781" s="78"/>
      <c r="K10781" s="80">
        <v>1</v>
      </c>
    </row>
    <row r="10782" spans="2:11" x14ac:dyDescent="0.3">
      <c r="B10782" s="75">
        <v>45849</v>
      </c>
      <c r="C10782" s="76">
        <v>45096</v>
      </c>
      <c r="D10782" s="77">
        <v>488</v>
      </c>
      <c r="E10782" s="77">
        <v>4</v>
      </c>
      <c r="F10782" s="78"/>
      <c r="G10782" s="79">
        <v>45096.878148148149</v>
      </c>
      <c r="H10782" s="77">
        <v>160</v>
      </c>
      <c r="I10782" s="76">
        <v>45096.959722222222</v>
      </c>
      <c r="J10782" s="78"/>
      <c r="K10782" s="80">
        <v>1</v>
      </c>
    </row>
    <row r="10783" spans="2:11" x14ac:dyDescent="0.3">
      <c r="B10783" s="75">
        <v>45850</v>
      </c>
      <c r="C10783" s="76">
        <v>45096</v>
      </c>
      <c r="D10783" s="77">
        <v>1331</v>
      </c>
      <c r="E10783" s="77">
        <v>1</v>
      </c>
      <c r="F10783" s="78"/>
      <c r="G10783" s="79">
        <v>45096.893229166664</v>
      </c>
      <c r="H10783" s="77">
        <v>179</v>
      </c>
      <c r="I10783" s="76">
        <v>45096.959722222222</v>
      </c>
      <c r="J10783" s="78"/>
      <c r="K10783" s="80">
        <v>1</v>
      </c>
    </row>
    <row r="10784" spans="2:11" x14ac:dyDescent="0.3">
      <c r="B10784" s="75">
        <v>45851</v>
      </c>
      <c r="C10784" s="76">
        <v>45096</v>
      </c>
      <c r="D10784" s="77">
        <v>927</v>
      </c>
      <c r="E10784" s="77">
        <v>5</v>
      </c>
      <c r="F10784" s="78"/>
      <c r="G10784" s="79">
        <v>45096.908958333333</v>
      </c>
      <c r="H10784" s="77">
        <v>153</v>
      </c>
      <c r="I10784" s="76">
        <v>45096.959722222222</v>
      </c>
      <c r="J10784" s="78"/>
      <c r="K10784" s="80">
        <v>1</v>
      </c>
    </row>
    <row r="10785" spans="2:11" x14ac:dyDescent="0.3">
      <c r="B10785" s="75">
        <v>45852</v>
      </c>
      <c r="C10785" s="76">
        <v>45096</v>
      </c>
      <c r="D10785" s="77">
        <v>386</v>
      </c>
      <c r="E10785" s="77">
        <v>6</v>
      </c>
      <c r="F10785" s="78"/>
      <c r="G10785" s="79">
        <v>45096.920648148145</v>
      </c>
      <c r="H10785" s="77">
        <v>158</v>
      </c>
      <c r="I10785" s="76">
        <v>45096.959722222222</v>
      </c>
      <c r="J10785" s="78"/>
      <c r="K10785" s="80">
        <v>1</v>
      </c>
    </row>
    <row r="10786" spans="2:11" x14ac:dyDescent="0.3">
      <c r="B10786" s="75">
        <v>45853</v>
      </c>
      <c r="C10786" s="76">
        <v>45097</v>
      </c>
      <c r="D10786" s="77">
        <v>121</v>
      </c>
      <c r="E10786" s="77">
        <v>6</v>
      </c>
      <c r="F10786" s="78"/>
      <c r="G10786" s="79">
        <v>45097.333333333336</v>
      </c>
      <c r="H10786" s="77">
        <v>165</v>
      </c>
      <c r="I10786" s="76">
        <v>45097.947916666664</v>
      </c>
      <c r="J10786" s="78"/>
      <c r="K10786" s="80">
        <v>1</v>
      </c>
    </row>
    <row r="10787" spans="2:11" x14ac:dyDescent="0.3">
      <c r="B10787" s="75">
        <v>45854</v>
      </c>
      <c r="C10787" s="76">
        <v>45097</v>
      </c>
      <c r="D10787" s="77">
        <v>219</v>
      </c>
      <c r="E10787" s="77">
        <v>1</v>
      </c>
      <c r="F10787" s="78"/>
      <c r="G10787" s="79">
        <v>45097.346365740741</v>
      </c>
      <c r="H10787" s="77">
        <v>158</v>
      </c>
      <c r="I10787" s="76">
        <v>45097.947916666664</v>
      </c>
      <c r="J10787" s="78"/>
      <c r="K10787" s="80">
        <v>1</v>
      </c>
    </row>
    <row r="10788" spans="2:11" x14ac:dyDescent="0.3">
      <c r="B10788" s="75">
        <v>45855</v>
      </c>
      <c r="C10788" s="76">
        <v>45097</v>
      </c>
      <c r="D10788" s="77">
        <v>80</v>
      </c>
      <c r="E10788" s="77">
        <v>4</v>
      </c>
      <c r="F10788" s="78"/>
      <c r="G10788" s="79">
        <v>45097.35733796296</v>
      </c>
      <c r="H10788" s="77">
        <v>170</v>
      </c>
      <c r="I10788" s="76">
        <v>45097.947916666664</v>
      </c>
      <c r="J10788" s="78"/>
      <c r="K10788" s="80">
        <v>1</v>
      </c>
    </row>
    <row r="10789" spans="2:11" x14ac:dyDescent="0.3">
      <c r="B10789" s="75">
        <v>45856</v>
      </c>
      <c r="C10789" s="76">
        <v>45097</v>
      </c>
      <c r="D10789" s="77">
        <v>985</v>
      </c>
      <c r="E10789" s="77">
        <v>6</v>
      </c>
      <c r="F10789" s="78"/>
      <c r="G10789" s="79">
        <v>45097.373113425921</v>
      </c>
      <c r="H10789" s="77">
        <v>157</v>
      </c>
      <c r="I10789" s="76">
        <v>45097.947916666664</v>
      </c>
      <c r="J10789" s="78"/>
      <c r="K10789" s="80">
        <v>1</v>
      </c>
    </row>
    <row r="10790" spans="2:11" x14ac:dyDescent="0.3">
      <c r="B10790" s="75">
        <v>45857</v>
      </c>
      <c r="C10790" s="76">
        <v>45097</v>
      </c>
      <c r="D10790" s="77">
        <v>880</v>
      </c>
      <c r="E10790" s="77">
        <v>4</v>
      </c>
      <c r="F10790" s="78"/>
      <c r="G10790" s="79">
        <v>45097.384583333325</v>
      </c>
      <c r="H10790" s="77">
        <v>146</v>
      </c>
      <c r="I10790" s="76">
        <v>45097.947916666664</v>
      </c>
      <c r="J10790" s="78"/>
      <c r="K10790" s="80">
        <v>1</v>
      </c>
    </row>
    <row r="10791" spans="2:11" x14ac:dyDescent="0.3">
      <c r="B10791" s="75">
        <v>45858</v>
      </c>
      <c r="C10791" s="76">
        <v>45097</v>
      </c>
      <c r="D10791" s="77">
        <v>514</v>
      </c>
      <c r="E10791" s="77">
        <v>4</v>
      </c>
      <c r="F10791" s="78"/>
      <c r="G10791" s="79">
        <v>45097.394664351843</v>
      </c>
      <c r="H10791" s="77">
        <v>175</v>
      </c>
      <c r="I10791" s="76">
        <v>45097.947916666664</v>
      </c>
      <c r="J10791" s="78"/>
      <c r="K10791" s="80">
        <v>1</v>
      </c>
    </row>
    <row r="10792" spans="2:11" x14ac:dyDescent="0.3">
      <c r="B10792" s="75">
        <v>45859</v>
      </c>
      <c r="C10792" s="76">
        <v>45097</v>
      </c>
      <c r="D10792" s="77">
        <v>769</v>
      </c>
      <c r="E10792" s="77">
        <v>4</v>
      </c>
      <c r="F10792" s="78"/>
      <c r="G10792" s="79">
        <v>45097.40685185184</v>
      </c>
      <c r="H10792" s="77">
        <v>162</v>
      </c>
      <c r="I10792" s="76">
        <v>45097.947916666664</v>
      </c>
      <c r="J10792" s="78"/>
      <c r="K10792" s="80">
        <v>1</v>
      </c>
    </row>
    <row r="10793" spans="2:11" x14ac:dyDescent="0.3">
      <c r="B10793" s="75">
        <v>45860</v>
      </c>
      <c r="C10793" s="76">
        <v>45097</v>
      </c>
      <c r="D10793" s="77">
        <v>600</v>
      </c>
      <c r="E10793" s="77">
        <v>1</v>
      </c>
      <c r="F10793" s="78"/>
      <c r="G10793" s="79">
        <v>45097.415601851841</v>
      </c>
      <c r="H10793" s="77">
        <v>176</v>
      </c>
      <c r="I10793" s="76">
        <v>45097.947916666664</v>
      </c>
      <c r="J10793" s="78"/>
      <c r="K10793" s="80">
        <v>1</v>
      </c>
    </row>
    <row r="10794" spans="2:11" x14ac:dyDescent="0.3">
      <c r="B10794" s="75">
        <v>45861</v>
      </c>
      <c r="C10794" s="76">
        <v>45097</v>
      </c>
      <c r="D10794" s="77">
        <v>1049</v>
      </c>
      <c r="E10794" s="77">
        <v>4</v>
      </c>
      <c r="F10794" s="78"/>
      <c r="G10794" s="79">
        <v>45097.429502314801</v>
      </c>
      <c r="H10794" s="77">
        <v>170</v>
      </c>
      <c r="I10794" s="76">
        <v>45097.947916666664</v>
      </c>
      <c r="J10794" s="78"/>
      <c r="K10794" s="80">
        <v>1</v>
      </c>
    </row>
    <row r="10795" spans="2:11" x14ac:dyDescent="0.3">
      <c r="B10795" s="75">
        <v>45862</v>
      </c>
      <c r="C10795" s="76">
        <v>45097</v>
      </c>
      <c r="D10795" s="77">
        <v>232</v>
      </c>
      <c r="E10795" s="77">
        <v>5</v>
      </c>
      <c r="F10795" s="78"/>
      <c r="G10795" s="79">
        <v>45097.443310185168</v>
      </c>
      <c r="H10795" s="77">
        <v>167</v>
      </c>
      <c r="I10795" s="76">
        <v>45097.947916666664</v>
      </c>
      <c r="J10795" s="78"/>
      <c r="K10795" s="80">
        <v>1</v>
      </c>
    </row>
    <row r="10796" spans="2:11" x14ac:dyDescent="0.3">
      <c r="B10796" s="75">
        <v>45863</v>
      </c>
      <c r="C10796" s="76">
        <v>45097</v>
      </c>
      <c r="D10796" s="77">
        <v>836</v>
      </c>
      <c r="E10796" s="77">
        <v>2</v>
      </c>
      <c r="F10796" s="78"/>
      <c r="G10796" s="79">
        <v>45097.452662037023</v>
      </c>
      <c r="H10796" s="77">
        <v>151</v>
      </c>
      <c r="I10796" s="76">
        <v>45097.947916666664</v>
      </c>
      <c r="J10796" s="78"/>
      <c r="K10796" s="80">
        <v>1</v>
      </c>
    </row>
    <row r="10797" spans="2:11" x14ac:dyDescent="0.3">
      <c r="B10797" s="75">
        <v>45864</v>
      </c>
      <c r="C10797" s="76">
        <v>45097</v>
      </c>
      <c r="D10797" s="77">
        <v>460</v>
      </c>
      <c r="E10797" s="77">
        <v>2</v>
      </c>
      <c r="F10797" s="78"/>
      <c r="G10797" s="79">
        <v>45097.461192129616</v>
      </c>
      <c r="H10797" s="77">
        <v>173</v>
      </c>
      <c r="I10797" s="76">
        <v>45097.947916666664</v>
      </c>
      <c r="J10797" s="78"/>
      <c r="K10797" s="80">
        <v>1</v>
      </c>
    </row>
    <row r="10798" spans="2:11" x14ac:dyDescent="0.3">
      <c r="B10798" s="75">
        <v>45865</v>
      </c>
      <c r="C10798" s="76">
        <v>45097</v>
      </c>
      <c r="D10798" s="77">
        <v>397</v>
      </c>
      <c r="E10798" s="77">
        <v>2</v>
      </c>
      <c r="F10798" s="78"/>
      <c r="G10798" s="79">
        <v>45097.475648148138</v>
      </c>
      <c r="H10798" s="77">
        <v>163</v>
      </c>
      <c r="I10798" s="76">
        <v>45097.947916666664</v>
      </c>
      <c r="J10798" s="78"/>
      <c r="K10798" s="80">
        <v>1</v>
      </c>
    </row>
    <row r="10799" spans="2:11" x14ac:dyDescent="0.3">
      <c r="B10799" s="75">
        <v>45866</v>
      </c>
      <c r="C10799" s="76">
        <v>45097</v>
      </c>
      <c r="D10799" s="77">
        <v>1212</v>
      </c>
      <c r="E10799" s="77">
        <v>1</v>
      </c>
      <c r="F10799" s="78"/>
      <c r="G10799" s="79">
        <v>45097.489351851844</v>
      </c>
      <c r="H10799" s="77">
        <v>171</v>
      </c>
      <c r="I10799" s="76">
        <v>45097.947916666664</v>
      </c>
      <c r="J10799" s="78"/>
      <c r="K10799" s="80">
        <v>1</v>
      </c>
    </row>
    <row r="10800" spans="2:11" x14ac:dyDescent="0.3">
      <c r="B10800" s="75">
        <v>45867</v>
      </c>
      <c r="C10800" s="76">
        <v>45097</v>
      </c>
      <c r="D10800" s="77">
        <v>984</v>
      </c>
      <c r="E10800" s="77">
        <v>1</v>
      </c>
      <c r="F10800" s="78"/>
      <c r="G10800" s="79">
        <v>45097.499780092585</v>
      </c>
      <c r="H10800" s="77">
        <v>143</v>
      </c>
      <c r="I10800" s="76">
        <v>45097.947916666664</v>
      </c>
      <c r="J10800" s="78"/>
      <c r="K10800" s="80">
        <v>1</v>
      </c>
    </row>
    <row r="10801" spans="2:11" x14ac:dyDescent="0.3">
      <c r="B10801" s="75">
        <v>45868</v>
      </c>
      <c r="C10801" s="76">
        <v>45097</v>
      </c>
      <c r="D10801" s="77">
        <v>278</v>
      </c>
      <c r="E10801" s="77">
        <v>6</v>
      </c>
      <c r="F10801" s="78"/>
      <c r="G10801" s="79">
        <v>45097.510891203696</v>
      </c>
      <c r="H10801" s="77">
        <v>159</v>
      </c>
      <c r="I10801" s="76">
        <v>45097.947916666664</v>
      </c>
      <c r="J10801" s="78"/>
      <c r="K10801" s="80">
        <v>1</v>
      </c>
    </row>
    <row r="10802" spans="2:11" x14ac:dyDescent="0.3">
      <c r="B10802" s="75">
        <v>45869</v>
      </c>
      <c r="C10802" s="76">
        <v>45097</v>
      </c>
      <c r="D10802" s="77">
        <v>655</v>
      </c>
      <c r="E10802" s="77">
        <v>2</v>
      </c>
      <c r="F10802" s="78"/>
      <c r="G10802" s="79">
        <v>45097.520879629621</v>
      </c>
      <c r="H10802" s="77">
        <v>153</v>
      </c>
      <c r="I10802" s="76">
        <v>45097.947916666664</v>
      </c>
      <c r="J10802" s="78"/>
      <c r="K10802" s="80">
        <v>1</v>
      </c>
    </row>
    <row r="10803" spans="2:11" x14ac:dyDescent="0.3">
      <c r="B10803" s="75">
        <v>45870</v>
      </c>
      <c r="C10803" s="76">
        <v>45097</v>
      </c>
      <c r="D10803" s="77">
        <v>854</v>
      </c>
      <c r="E10803" s="77">
        <v>2</v>
      </c>
      <c r="F10803" s="78"/>
      <c r="G10803" s="79">
        <v>45097.533113425918</v>
      </c>
      <c r="H10803" s="77">
        <v>164</v>
      </c>
      <c r="I10803" s="76">
        <v>45097.947916666664</v>
      </c>
      <c r="J10803" s="78"/>
      <c r="K10803" s="80">
        <v>1</v>
      </c>
    </row>
    <row r="10804" spans="2:11" x14ac:dyDescent="0.3">
      <c r="B10804" s="75">
        <v>45871</v>
      </c>
      <c r="C10804" s="76">
        <v>45097</v>
      </c>
      <c r="D10804" s="77">
        <v>60</v>
      </c>
      <c r="E10804" s="77">
        <v>5</v>
      </c>
      <c r="F10804" s="78"/>
      <c r="G10804" s="79">
        <v>45097.54788194444</v>
      </c>
      <c r="H10804" s="77">
        <v>147</v>
      </c>
      <c r="I10804" s="76">
        <v>45097.947916666664</v>
      </c>
      <c r="J10804" s="78"/>
      <c r="K10804" s="80">
        <v>1</v>
      </c>
    </row>
    <row r="10805" spans="2:11" x14ac:dyDescent="0.3">
      <c r="B10805" s="75">
        <v>45872</v>
      </c>
      <c r="C10805" s="76">
        <v>45097</v>
      </c>
      <c r="D10805" s="77">
        <v>611</v>
      </c>
      <c r="E10805" s="77">
        <v>4</v>
      </c>
      <c r="F10805" s="78"/>
      <c r="G10805" s="79">
        <v>45097.562384259254</v>
      </c>
      <c r="H10805" s="77">
        <v>163</v>
      </c>
      <c r="I10805" s="76">
        <v>45097.947916666664</v>
      </c>
      <c r="J10805" s="78"/>
      <c r="K10805" s="80">
        <v>1</v>
      </c>
    </row>
    <row r="10806" spans="2:11" x14ac:dyDescent="0.3">
      <c r="B10806" s="75">
        <v>45873</v>
      </c>
      <c r="C10806" s="76">
        <v>45097</v>
      </c>
      <c r="D10806" s="77">
        <v>80</v>
      </c>
      <c r="E10806" s="77">
        <v>6</v>
      </c>
      <c r="F10806" s="78"/>
      <c r="G10806" s="79">
        <v>45097.577858796292</v>
      </c>
      <c r="H10806" s="77">
        <v>159</v>
      </c>
      <c r="I10806" s="76">
        <v>45097.947916666664</v>
      </c>
      <c r="J10806" s="78"/>
      <c r="K10806" s="80">
        <v>1</v>
      </c>
    </row>
    <row r="10807" spans="2:11" x14ac:dyDescent="0.3">
      <c r="B10807" s="75">
        <v>45874</v>
      </c>
      <c r="C10807" s="76">
        <v>45097</v>
      </c>
      <c r="D10807" s="77">
        <v>307</v>
      </c>
      <c r="E10807" s="77">
        <v>3</v>
      </c>
      <c r="F10807" s="78"/>
      <c r="G10807" s="79">
        <v>45097.592442129622</v>
      </c>
      <c r="H10807" s="77">
        <v>167</v>
      </c>
      <c r="I10807" s="76">
        <v>45097.947916666664</v>
      </c>
      <c r="J10807" s="78"/>
      <c r="K10807" s="80">
        <v>1</v>
      </c>
    </row>
    <row r="10808" spans="2:11" x14ac:dyDescent="0.3">
      <c r="B10808" s="75">
        <v>45875</v>
      </c>
      <c r="C10808" s="76">
        <v>45097</v>
      </c>
      <c r="D10808" s="77">
        <v>358</v>
      </c>
      <c r="E10808" s="77">
        <v>3</v>
      </c>
      <c r="F10808" s="78"/>
      <c r="G10808" s="79">
        <v>45097.602581018509</v>
      </c>
      <c r="H10808" s="77">
        <v>174</v>
      </c>
      <c r="I10808" s="76">
        <v>45097.947916666664</v>
      </c>
      <c r="J10808" s="78"/>
      <c r="K10808" s="80">
        <v>1</v>
      </c>
    </row>
    <row r="10809" spans="2:11" x14ac:dyDescent="0.3">
      <c r="B10809" s="75">
        <v>45876</v>
      </c>
      <c r="C10809" s="76">
        <v>45097</v>
      </c>
      <c r="D10809" s="77">
        <v>1390</v>
      </c>
      <c r="E10809" s="77">
        <v>2</v>
      </c>
      <c r="F10809" s="78"/>
      <c r="G10809" s="79">
        <v>45097.616018518507</v>
      </c>
      <c r="H10809" s="77">
        <v>170</v>
      </c>
      <c r="I10809" s="76">
        <v>45097.947916666664</v>
      </c>
      <c r="J10809" s="78"/>
      <c r="K10809" s="80">
        <v>1</v>
      </c>
    </row>
    <row r="10810" spans="2:11" x14ac:dyDescent="0.3">
      <c r="B10810" s="75">
        <v>45877</v>
      </c>
      <c r="C10810" s="76">
        <v>45097</v>
      </c>
      <c r="D10810" s="77">
        <v>1043</v>
      </c>
      <c r="E10810" s="77">
        <v>4</v>
      </c>
      <c r="F10810" s="78"/>
      <c r="G10810" s="79">
        <v>45097.631770833323</v>
      </c>
      <c r="H10810" s="77">
        <v>172</v>
      </c>
      <c r="I10810" s="76">
        <v>45097.947916666664</v>
      </c>
      <c r="J10810" s="78"/>
      <c r="K10810" s="80">
        <v>1</v>
      </c>
    </row>
    <row r="10811" spans="2:11" x14ac:dyDescent="0.3">
      <c r="B10811" s="75">
        <v>45878</v>
      </c>
      <c r="C10811" s="76">
        <v>45097</v>
      </c>
      <c r="D10811" s="77">
        <v>369</v>
      </c>
      <c r="E10811" s="77">
        <v>6</v>
      </c>
      <c r="F10811" s="78"/>
      <c r="G10811" s="79">
        <v>45097.642071759248</v>
      </c>
      <c r="H10811" s="77">
        <v>148</v>
      </c>
      <c r="I10811" s="76">
        <v>45097.947916666664</v>
      </c>
      <c r="J10811" s="78"/>
      <c r="K10811" s="80">
        <v>1</v>
      </c>
    </row>
    <row r="10812" spans="2:11" x14ac:dyDescent="0.3">
      <c r="B10812" s="75">
        <v>45879</v>
      </c>
      <c r="C10812" s="76">
        <v>45097</v>
      </c>
      <c r="D10812" s="77">
        <v>590</v>
      </c>
      <c r="E10812" s="77">
        <v>5</v>
      </c>
      <c r="F10812" s="78"/>
      <c r="G10812" s="79">
        <v>45097.652499999989</v>
      </c>
      <c r="H10812" s="77">
        <v>162</v>
      </c>
      <c r="I10812" s="76">
        <v>45097.947916666664</v>
      </c>
      <c r="J10812" s="78"/>
      <c r="K10812" s="80">
        <v>1</v>
      </c>
    </row>
    <row r="10813" spans="2:11" x14ac:dyDescent="0.3">
      <c r="B10813" s="75">
        <v>45880</v>
      </c>
      <c r="C10813" s="76">
        <v>45097</v>
      </c>
      <c r="D10813" s="77">
        <v>783</v>
      </c>
      <c r="E10813" s="77">
        <v>5</v>
      </c>
      <c r="F10813" s="78"/>
      <c r="G10813" s="79">
        <v>45097.666215277764</v>
      </c>
      <c r="H10813" s="77">
        <v>159</v>
      </c>
      <c r="I10813" s="76">
        <v>45097.947916666664</v>
      </c>
      <c r="J10813" s="78"/>
      <c r="K10813" s="80">
        <v>1</v>
      </c>
    </row>
    <row r="10814" spans="2:11" x14ac:dyDescent="0.3">
      <c r="B10814" s="75">
        <v>45881</v>
      </c>
      <c r="C10814" s="76">
        <v>45097</v>
      </c>
      <c r="D10814" s="77">
        <v>1075</v>
      </c>
      <c r="E10814" s="77">
        <v>3</v>
      </c>
      <c r="F10814" s="78"/>
      <c r="G10814" s="79">
        <v>45097.681400462949</v>
      </c>
      <c r="H10814" s="77">
        <v>146</v>
      </c>
      <c r="I10814" s="76">
        <v>45097.947916666664</v>
      </c>
      <c r="J10814" s="78"/>
      <c r="K10814" s="80">
        <v>1</v>
      </c>
    </row>
    <row r="10815" spans="2:11" x14ac:dyDescent="0.3">
      <c r="B10815" s="75">
        <v>45882</v>
      </c>
      <c r="C10815" s="76">
        <v>45097</v>
      </c>
      <c r="D10815" s="77">
        <v>534</v>
      </c>
      <c r="E10815" s="77">
        <v>3</v>
      </c>
      <c r="F10815" s="78"/>
      <c r="G10815" s="79">
        <v>45097.696145833317</v>
      </c>
      <c r="H10815" s="77">
        <v>144</v>
      </c>
      <c r="I10815" s="76">
        <v>45097.947916666664</v>
      </c>
      <c r="J10815" s="78"/>
      <c r="K10815" s="80">
        <v>1</v>
      </c>
    </row>
    <row r="10816" spans="2:11" x14ac:dyDescent="0.3">
      <c r="B10816" s="75">
        <v>45883</v>
      </c>
      <c r="C10816" s="76">
        <v>45097</v>
      </c>
      <c r="D10816" s="77">
        <v>501</v>
      </c>
      <c r="E10816" s="77">
        <v>3</v>
      </c>
      <c r="F10816" s="78"/>
      <c r="G10816" s="79">
        <v>45097.705740740726</v>
      </c>
      <c r="H10816" s="77">
        <v>149</v>
      </c>
      <c r="I10816" s="76">
        <v>45097.947916666664</v>
      </c>
      <c r="J10816" s="78"/>
      <c r="K10816" s="80">
        <v>1</v>
      </c>
    </row>
    <row r="10817" spans="2:11" x14ac:dyDescent="0.3">
      <c r="B10817" s="75">
        <v>45884</v>
      </c>
      <c r="C10817" s="76">
        <v>45097</v>
      </c>
      <c r="D10817" s="77">
        <v>77</v>
      </c>
      <c r="E10817" s="77">
        <v>6</v>
      </c>
      <c r="F10817" s="78"/>
      <c r="G10817" s="79">
        <v>45097.720150462948</v>
      </c>
      <c r="H10817" s="77">
        <v>143</v>
      </c>
      <c r="I10817" s="76">
        <v>45097.947916666664</v>
      </c>
      <c r="J10817" s="78"/>
      <c r="K10817" s="80">
        <v>1</v>
      </c>
    </row>
    <row r="10818" spans="2:11" x14ac:dyDescent="0.3">
      <c r="B10818" s="75">
        <v>45885</v>
      </c>
      <c r="C10818" s="76">
        <v>45097</v>
      </c>
      <c r="D10818" s="77">
        <v>1165</v>
      </c>
      <c r="E10818" s="77">
        <v>4</v>
      </c>
      <c r="F10818" s="78"/>
      <c r="G10818" s="79">
        <v>45097.730601851836</v>
      </c>
      <c r="H10818" s="77">
        <v>160</v>
      </c>
      <c r="I10818" s="76">
        <v>45097.947916666664</v>
      </c>
      <c r="J10818" s="78"/>
      <c r="K10818" s="80">
        <v>1</v>
      </c>
    </row>
    <row r="10819" spans="2:11" x14ac:dyDescent="0.3">
      <c r="B10819" s="75">
        <v>45886</v>
      </c>
      <c r="C10819" s="76">
        <v>45097</v>
      </c>
      <c r="D10819" s="77">
        <v>1216</v>
      </c>
      <c r="E10819" s="77">
        <v>1</v>
      </c>
      <c r="F10819" s="78"/>
      <c r="G10819" s="79">
        <v>45097.741574074054</v>
      </c>
      <c r="H10819" s="77">
        <v>145</v>
      </c>
      <c r="I10819" s="76">
        <v>45097.947916666664</v>
      </c>
      <c r="J10819" s="78"/>
      <c r="K10819" s="80">
        <v>1</v>
      </c>
    </row>
    <row r="10820" spans="2:11" x14ac:dyDescent="0.3">
      <c r="B10820" s="75">
        <v>45887</v>
      </c>
      <c r="C10820" s="76">
        <v>45097</v>
      </c>
      <c r="D10820" s="77">
        <v>174</v>
      </c>
      <c r="E10820" s="77">
        <v>3</v>
      </c>
      <c r="F10820" s="78"/>
      <c r="G10820" s="79">
        <v>45097.756030092576</v>
      </c>
      <c r="H10820" s="77">
        <v>142</v>
      </c>
      <c r="I10820" s="76">
        <v>45097.947916666664</v>
      </c>
      <c r="J10820" s="78"/>
      <c r="K10820" s="80">
        <v>1</v>
      </c>
    </row>
    <row r="10821" spans="2:11" x14ac:dyDescent="0.3">
      <c r="B10821" s="75">
        <v>45888</v>
      </c>
      <c r="C10821" s="76">
        <v>45097</v>
      </c>
      <c r="D10821" s="77">
        <v>428</v>
      </c>
      <c r="E10821" s="77">
        <v>2</v>
      </c>
      <c r="F10821" s="78"/>
      <c r="G10821" s="79">
        <v>45097.7722685185</v>
      </c>
      <c r="H10821" s="77">
        <v>142</v>
      </c>
      <c r="I10821" s="76">
        <v>45097.947916666664</v>
      </c>
      <c r="J10821" s="78"/>
      <c r="K10821" s="80">
        <v>1</v>
      </c>
    </row>
    <row r="10822" spans="2:11" x14ac:dyDescent="0.3">
      <c r="B10822" s="75">
        <v>45889</v>
      </c>
      <c r="C10822" s="76">
        <v>45097</v>
      </c>
      <c r="D10822" s="77">
        <v>324</v>
      </c>
      <c r="E10822" s="77">
        <v>6</v>
      </c>
      <c r="F10822" s="78"/>
      <c r="G10822" s="79">
        <v>45097.782615740725</v>
      </c>
      <c r="H10822" s="77">
        <v>143</v>
      </c>
      <c r="I10822" s="76">
        <v>45097.947916666664</v>
      </c>
      <c r="J10822" s="78"/>
      <c r="K10822" s="80">
        <v>1</v>
      </c>
    </row>
    <row r="10823" spans="2:11" x14ac:dyDescent="0.3">
      <c r="B10823" s="75">
        <v>45890</v>
      </c>
      <c r="C10823" s="76">
        <v>45097</v>
      </c>
      <c r="D10823" s="77">
        <v>692</v>
      </c>
      <c r="E10823" s="77">
        <v>6</v>
      </c>
      <c r="F10823" s="78"/>
      <c r="G10823" s="79">
        <v>45097.7957060185</v>
      </c>
      <c r="H10823" s="77">
        <v>155</v>
      </c>
      <c r="I10823" s="76">
        <v>45097.947916666664</v>
      </c>
      <c r="J10823" s="78"/>
      <c r="K10823" s="80">
        <v>1</v>
      </c>
    </row>
    <row r="10824" spans="2:11" x14ac:dyDescent="0.3">
      <c r="B10824" s="75">
        <v>45891</v>
      </c>
      <c r="C10824" s="76">
        <v>45097</v>
      </c>
      <c r="D10824" s="77">
        <v>1112</v>
      </c>
      <c r="E10824" s="77">
        <v>3</v>
      </c>
      <c r="F10824" s="78"/>
      <c r="G10824" s="79">
        <v>45097.809745370352</v>
      </c>
      <c r="H10824" s="77">
        <v>150</v>
      </c>
      <c r="I10824" s="76">
        <v>45097.947916666664</v>
      </c>
      <c r="J10824" s="78"/>
      <c r="K10824" s="80">
        <v>1</v>
      </c>
    </row>
    <row r="10825" spans="2:11" x14ac:dyDescent="0.3">
      <c r="B10825" s="75">
        <v>45892</v>
      </c>
      <c r="C10825" s="76">
        <v>45097</v>
      </c>
      <c r="D10825" s="77">
        <v>1396</v>
      </c>
      <c r="E10825" s="77">
        <v>3</v>
      </c>
      <c r="F10825" s="78"/>
      <c r="G10825" s="79">
        <v>45097.818761574053</v>
      </c>
      <c r="H10825" s="77">
        <v>169</v>
      </c>
      <c r="I10825" s="76">
        <v>45097.947916666664</v>
      </c>
      <c r="J10825" s="78"/>
      <c r="K10825" s="80">
        <v>1</v>
      </c>
    </row>
    <row r="10826" spans="2:11" x14ac:dyDescent="0.3">
      <c r="B10826" s="75">
        <v>45893</v>
      </c>
      <c r="C10826" s="76">
        <v>45097</v>
      </c>
      <c r="D10826" s="77">
        <v>354</v>
      </c>
      <c r="E10826" s="77">
        <v>1</v>
      </c>
      <c r="F10826" s="78"/>
      <c r="G10826" s="79">
        <v>45097.829432870349</v>
      </c>
      <c r="H10826" s="77">
        <v>144</v>
      </c>
      <c r="I10826" s="76">
        <v>45097.947916666664</v>
      </c>
      <c r="J10826" s="78"/>
      <c r="K10826" s="80">
        <v>1</v>
      </c>
    </row>
    <row r="10827" spans="2:11" x14ac:dyDescent="0.3">
      <c r="B10827" s="75">
        <v>45894</v>
      </c>
      <c r="C10827" s="76">
        <v>45097</v>
      </c>
      <c r="D10827" s="77">
        <v>842</v>
      </c>
      <c r="E10827" s="77">
        <v>3</v>
      </c>
      <c r="F10827" s="78"/>
      <c r="G10827" s="79">
        <v>45097.839930555536</v>
      </c>
      <c r="H10827" s="77">
        <v>140</v>
      </c>
      <c r="I10827" s="76">
        <v>45097.947916666664</v>
      </c>
      <c r="J10827" s="78"/>
      <c r="K10827" s="80">
        <v>1</v>
      </c>
    </row>
    <row r="10828" spans="2:11" x14ac:dyDescent="0.3">
      <c r="B10828" s="75">
        <v>45895</v>
      </c>
      <c r="C10828" s="76">
        <v>45097</v>
      </c>
      <c r="D10828" s="77">
        <v>633</v>
      </c>
      <c r="E10828" s="77">
        <v>2</v>
      </c>
      <c r="F10828" s="78"/>
      <c r="G10828" s="79">
        <v>45097.855462962943</v>
      </c>
      <c r="H10828" s="77">
        <v>152</v>
      </c>
      <c r="I10828" s="76">
        <v>45097.947916666664</v>
      </c>
      <c r="J10828" s="78"/>
      <c r="K10828" s="80">
        <v>1</v>
      </c>
    </row>
    <row r="10829" spans="2:11" x14ac:dyDescent="0.3">
      <c r="B10829" s="75">
        <v>45896</v>
      </c>
      <c r="C10829" s="76">
        <v>45097</v>
      </c>
      <c r="D10829" s="77">
        <v>1222</v>
      </c>
      <c r="E10829" s="77">
        <v>1</v>
      </c>
      <c r="F10829" s="78"/>
      <c r="G10829" s="79">
        <v>45097.8663310185</v>
      </c>
      <c r="H10829" s="77">
        <v>140</v>
      </c>
      <c r="I10829" s="76">
        <v>45097.947916666664</v>
      </c>
      <c r="J10829" s="78"/>
      <c r="K10829" s="80">
        <v>1</v>
      </c>
    </row>
    <row r="10830" spans="2:11" x14ac:dyDescent="0.3">
      <c r="B10830" s="75">
        <v>45897</v>
      </c>
      <c r="C10830" s="76">
        <v>45097</v>
      </c>
      <c r="D10830" s="77">
        <v>1126</v>
      </c>
      <c r="E10830" s="77">
        <v>6</v>
      </c>
      <c r="F10830" s="78"/>
      <c r="G10830" s="79">
        <v>45097.877488425911</v>
      </c>
      <c r="H10830" s="77">
        <v>154</v>
      </c>
      <c r="I10830" s="76">
        <v>45097.947916666664</v>
      </c>
      <c r="J10830" s="78"/>
      <c r="K10830" s="80">
        <v>1</v>
      </c>
    </row>
    <row r="10831" spans="2:11" x14ac:dyDescent="0.3">
      <c r="B10831" s="75">
        <v>45898</v>
      </c>
      <c r="C10831" s="76">
        <v>45097</v>
      </c>
      <c r="D10831" s="77">
        <v>571</v>
      </c>
      <c r="E10831" s="77">
        <v>6</v>
      </c>
      <c r="F10831" s="78"/>
      <c r="G10831" s="79">
        <v>45097.891238425909</v>
      </c>
      <c r="H10831" s="77">
        <v>145</v>
      </c>
      <c r="I10831" s="76">
        <v>45097.947916666664</v>
      </c>
      <c r="J10831" s="78"/>
      <c r="K10831" s="80">
        <v>1</v>
      </c>
    </row>
    <row r="10832" spans="2:11" x14ac:dyDescent="0.3">
      <c r="B10832" s="75">
        <v>45899</v>
      </c>
      <c r="C10832" s="76">
        <v>45097</v>
      </c>
      <c r="D10832" s="77">
        <v>681</v>
      </c>
      <c r="E10832" s="77">
        <v>6</v>
      </c>
      <c r="F10832" s="78"/>
      <c r="G10832" s="79">
        <v>45097.899687499987</v>
      </c>
      <c r="H10832" s="77">
        <v>151</v>
      </c>
      <c r="I10832" s="76">
        <v>45097.947916666664</v>
      </c>
      <c r="J10832" s="78"/>
      <c r="K10832" s="80">
        <v>1</v>
      </c>
    </row>
    <row r="10833" spans="2:11" x14ac:dyDescent="0.3">
      <c r="B10833" s="75">
        <v>45900</v>
      </c>
      <c r="C10833" s="76">
        <v>45097</v>
      </c>
      <c r="D10833" s="77">
        <v>297</v>
      </c>
      <c r="E10833" s="77">
        <v>2</v>
      </c>
      <c r="F10833" s="78"/>
      <c r="G10833" s="79">
        <v>45097.907719907394</v>
      </c>
      <c r="H10833" s="77">
        <v>159</v>
      </c>
      <c r="I10833" s="76">
        <v>45097.947916666664</v>
      </c>
      <c r="J10833" s="78"/>
      <c r="K10833" s="80">
        <v>1</v>
      </c>
    </row>
    <row r="10834" spans="2:11" x14ac:dyDescent="0.3">
      <c r="B10834" s="75">
        <v>45901</v>
      </c>
      <c r="C10834" s="76">
        <v>45098</v>
      </c>
      <c r="D10834" s="77">
        <v>563</v>
      </c>
      <c r="E10834" s="77">
        <v>5</v>
      </c>
      <c r="F10834" s="78"/>
      <c r="G10834" s="79">
        <v>45098.333333333336</v>
      </c>
      <c r="H10834" s="77">
        <v>176</v>
      </c>
      <c r="I10834" s="76">
        <v>45098.974999999999</v>
      </c>
      <c r="J10834" s="78"/>
      <c r="K10834" s="80">
        <v>1</v>
      </c>
    </row>
    <row r="10835" spans="2:11" x14ac:dyDescent="0.3">
      <c r="B10835" s="75">
        <v>45902</v>
      </c>
      <c r="C10835" s="76">
        <v>45098</v>
      </c>
      <c r="D10835" s="77">
        <v>866</v>
      </c>
      <c r="E10835" s="77">
        <v>6</v>
      </c>
      <c r="F10835" s="78"/>
      <c r="G10835" s="79">
        <v>45098.345497685186</v>
      </c>
      <c r="H10835" s="77">
        <v>160</v>
      </c>
      <c r="I10835" s="76">
        <v>45098.974999999999</v>
      </c>
      <c r="J10835" s="78"/>
      <c r="K10835" s="80">
        <v>1</v>
      </c>
    </row>
    <row r="10836" spans="2:11" x14ac:dyDescent="0.3">
      <c r="B10836" s="75">
        <v>45903</v>
      </c>
      <c r="C10836" s="76">
        <v>45098</v>
      </c>
      <c r="D10836" s="77">
        <v>1058</v>
      </c>
      <c r="E10836" s="77">
        <v>1</v>
      </c>
      <c r="F10836" s="78"/>
      <c r="G10836" s="79">
        <v>45098.359837962962</v>
      </c>
      <c r="H10836" s="77">
        <v>153</v>
      </c>
      <c r="I10836" s="76">
        <v>45098.974999999999</v>
      </c>
      <c r="J10836" s="78"/>
      <c r="K10836" s="80">
        <v>1</v>
      </c>
    </row>
    <row r="10837" spans="2:11" x14ac:dyDescent="0.3">
      <c r="B10837" s="75">
        <v>45904</v>
      </c>
      <c r="C10837" s="76">
        <v>45098</v>
      </c>
      <c r="D10837" s="77">
        <v>810</v>
      </c>
      <c r="E10837" s="77">
        <v>5</v>
      </c>
      <c r="F10837" s="78"/>
      <c r="G10837" s="79">
        <v>45098.369710648149</v>
      </c>
      <c r="H10837" s="77">
        <v>140</v>
      </c>
      <c r="I10837" s="76">
        <v>45098.974999999999</v>
      </c>
      <c r="J10837" s="78"/>
      <c r="K10837" s="80">
        <v>1</v>
      </c>
    </row>
    <row r="10838" spans="2:11" x14ac:dyDescent="0.3">
      <c r="B10838" s="75">
        <v>45905</v>
      </c>
      <c r="C10838" s="76">
        <v>45098</v>
      </c>
      <c r="D10838" s="77">
        <v>53</v>
      </c>
      <c r="E10838" s="77">
        <v>2</v>
      </c>
      <c r="F10838" s="78"/>
      <c r="G10838" s="79">
        <v>45098.384409722225</v>
      </c>
      <c r="H10838" s="77">
        <v>142</v>
      </c>
      <c r="I10838" s="76">
        <v>45098.974999999999</v>
      </c>
      <c r="J10838" s="78"/>
      <c r="K10838" s="80">
        <v>1</v>
      </c>
    </row>
    <row r="10839" spans="2:11" x14ac:dyDescent="0.3">
      <c r="B10839" s="75">
        <v>45906</v>
      </c>
      <c r="C10839" s="76">
        <v>45098</v>
      </c>
      <c r="D10839" s="77">
        <v>1284</v>
      </c>
      <c r="E10839" s="77">
        <v>1</v>
      </c>
      <c r="F10839" s="78"/>
      <c r="G10839" s="79">
        <v>45098.398634259262</v>
      </c>
      <c r="H10839" s="77">
        <v>173</v>
      </c>
      <c r="I10839" s="76">
        <v>45098.974999999999</v>
      </c>
      <c r="J10839" s="78"/>
      <c r="K10839" s="80">
        <v>1</v>
      </c>
    </row>
    <row r="10840" spans="2:11" x14ac:dyDescent="0.3">
      <c r="B10840" s="75">
        <v>45907</v>
      </c>
      <c r="C10840" s="76">
        <v>45098</v>
      </c>
      <c r="D10840" s="77">
        <v>1107</v>
      </c>
      <c r="E10840" s="77">
        <v>3</v>
      </c>
      <c r="F10840" s="78"/>
      <c r="G10840" s="79">
        <v>45098.414016203707</v>
      </c>
      <c r="H10840" s="77">
        <v>145</v>
      </c>
      <c r="I10840" s="76">
        <v>45098.974999999999</v>
      </c>
      <c r="J10840" s="78"/>
      <c r="K10840" s="80">
        <v>1</v>
      </c>
    </row>
    <row r="10841" spans="2:11" x14ac:dyDescent="0.3">
      <c r="B10841" s="75">
        <v>45908</v>
      </c>
      <c r="C10841" s="76">
        <v>45098</v>
      </c>
      <c r="D10841" s="77">
        <v>1367</v>
      </c>
      <c r="E10841" s="77">
        <v>6</v>
      </c>
      <c r="F10841" s="78"/>
      <c r="G10841" s="79">
        <v>45098.422696759262</v>
      </c>
      <c r="H10841" s="77">
        <v>152</v>
      </c>
      <c r="I10841" s="76">
        <v>45098.974999999999</v>
      </c>
      <c r="J10841" s="78"/>
      <c r="K10841" s="80">
        <v>1</v>
      </c>
    </row>
    <row r="10842" spans="2:11" x14ac:dyDescent="0.3">
      <c r="B10842" s="75">
        <v>45909</v>
      </c>
      <c r="C10842" s="76">
        <v>45098</v>
      </c>
      <c r="D10842" s="77">
        <v>1031</v>
      </c>
      <c r="E10842" s="77">
        <v>2</v>
      </c>
      <c r="F10842" s="78"/>
      <c r="G10842" s="79">
        <v>45098.43717592593</v>
      </c>
      <c r="H10842" s="77">
        <v>166</v>
      </c>
      <c r="I10842" s="76">
        <v>45098.974999999999</v>
      </c>
      <c r="J10842" s="78"/>
      <c r="K10842" s="80">
        <v>1</v>
      </c>
    </row>
    <row r="10843" spans="2:11" x14ac:dyDescent="0.3">
      <c r="B10843" s="75">
        <v>45910</v>
      </c>
      <c r="C10843" s="76">
        <v>45098</v>
      </c>
      <c r="D10843" s="77">
        <v>655</v>
      </c>
      <c r="E10843" s="77">
        <v>2</v>
      </c>
      <c r="F10843" s="78"/>
      <c r="G10843" s="79">
        <v>45098.450405092597</v>
      </c>
      <c r="H10843" s="77">
        <v>170</v>
      </c>
      <c r="I10843" s="76">
        <v>45098.974999999999</v>
      </c>
      <c r="J10843" s="78"/>
      <c r="K10843" s="80">
        <v>1</v>
      </c>
    </row>
    <row r="10844" spans="2:11" x14ac:dyDescent="0.3">
      <c r="B10844" s="75">
        <v>45911</v>
      </c>
      <c r="C10844" s="76">
        <v>45098</v>
      </c>
      <c r="D10844" s="77">
        <v>570</v>
      </c>
      <c r="E10844" s="77">
        <v>2</v>
      </c>
      <c r="F10844" s="78"/>
      <c r="G10844" s="79">
        <v>45098.465960648151</v>
      </c>
      <c r="H10844" s="77">
        <v>178</v>
      </c>
      <c r="I10844" s="76">
        <v>45098.974999999999</v>
      </c>
      <c r="J10844" s="78"/>
      <c r="K10844" s="80">
        <v>1</v>
      </c>
    </row>
    <row r="10845" spans="2:11" x14ac:dyDescent="0.3">
      <c r="B10845" s="75">
        <v>45912</v>
      </c>
      <c r="C10845" s="76">
        <v>45098</v>
      </c>
      <c r="D10845" s="77">
        <v>547</v>
      </c>
      <c r="E10845" s="77">
        <v>6</v>
      </c>
      <c r="F10845" s="78"/>
      <c r="G10845" s="79">
        <v>45098.474317129636</v>
      </c>
      <c r="H10845" s="77">
        <v>166</v>
      </c>
      <c r="I10845" s="76">
        <v>45098.974999999999</v>
      </c>
      <c r="J10845" s="78"/>
      <c r="K10845" s="80">
        <v>1</v>
      </c>
    </row>
    <row r="10846" spans="2:11" x14ac:dyDescent="0.3">
      <c r="B10846" s="75">
        <v>45913</v>
      </c>
      <c r="C10846" s="76">
        <v>45098</v>
      </c>
      <c r="D10846" s="77">
        <v>930</v>
      </c>
      <c r="E10846" s="77">
        <v>5</v>
      </c>
      <c r="F10846" s="78"/>
      <c r="G10846" s="79">
        <v>45098.488634259265</v>
      </c>
      <c r="H10846" s="77">
        <v>157</v>
      </c>
      <c r="I10846" s="76">
        <v>45098.974999999999</v>
      </c>
      <c r="J10846" s="78"/>
      <c r="K10846" s="80">
        <v>1</v>
      </c>
    </row>
    <row r="10847" spans="2:11" x14ac:dyDescent="0.3">
      <c r="B10847" s="75">
        <v>45914</v>
      </c>
      <c r="C10847" s="76">
        <v>45098</v>
      </c>
      <c r="D10847" s="77">
        <v>475</v>
      </c>
      <c r="E10847" s="77">
        <v>3</v>
      </c>
      <c r="F10847" s="78"/>
      <c r="G10847" s="79">
        <v>45098.502071759263</v>
      </c>
      <c r="H10847" s="77">
        <v>159</v>
      </c>
      <c r="I10847" s="76">
        <v>45098.974999999999</v>
      </c>
      <c r="J10847" s="78"/>
      <c r="K10847" s="80">
        <v>1</v>
      </c>
    </row>
    <row r="10848" spans="2:11" x14ac:dyDescent="0.3">
      <c r="B10848" s="75">
        <v>45915</v>
      </c>
      <c r="C10848" s="76">
        <v>45098</v>
      </c>
      <c r="D10848" s="77">
        <v>1344</v>
      </c>
      <c r="E10848" s="77">
        <v>2</v>
      </c>
      <c r="F10848" s="78"/>
      <c r="G10848" s="79">
        <v>45098.513599537044</v>
      </c>
      <c r="H10848" s="77">
        <v>141</v>
      </c>
      <c r="I10848" s="76">
        <v>45098.974999999999</v>
      </c>
      <c r="J10848" s="78"/>
      <c r="K10848" s="80">
        <v>1</v>
      </c>
    </row>
    <row r="10849" spans="2:11" x14ac:dyDescent="0.3">
      <c r="B10849" s="75">
        <v>45916</v>
      </c>
      <c r="C10849" s="76">
        <v>45098</v>
      </c>
      <c r="D10849" s="77">
        <v>644</v>
      </c>
      <c r="E10849" s="77">
        <v>1</v>
      </c>
      <c r="F10849" s="78"/>
      <c r="G10849" s="79">
        <v>45098.52342592593</v>
      </c>
      <c r="H10849" s="77">
        <v>153</v>
      </c>
      <c r="I10849" s="76">
        <v>45098.974999999999</v>
      </c>
      <c r="J10849" s="78"/>
      <c r="K10849" s="80">
        <v>1</v>
      </c>
    </row>
    <row r="10850" spans="2:11" x14ac:dyDescent="0.3">
      <c r="B10850" s="75">
        <v>45917</v>
      </c>
      <c r="C10850" s="76">
        <v>45098</v>
      </c>
      <c r="D10850" s="77">
        <v>548</v>
      </c>
      <c r="E10850" s="77">
        <v>6</v>
      </c>
      <c r="F10850" s="78"/>
      <c r="G10850" s="79">
        <v>45098.537719907414</v>
      </c>
      <c r="H10850" s="77">
        <v>164</v>
      </c>
      <c r="I10850" s="76">
        <v>45098.974999999999</v>
      </c>
      <c r="J10850" s="78"/>
      <c r="K10850" s="80">
        <v>1</v>
      </c>
    </row>
    <row r="10851" spans="2:11" x14ac:dyDescent="0.3">
      <c r="B10851" s="75">
        <v>45918</v>
      </c>
      <c r="C10851" s="76">
        <v>45098</v>
      </c>
      <c r="D10851" s="77">
        <v>534</v>
      </c>
      <c r="E10851" s="77">
        <v>6</v>
      </c>
      <c r="F10851" s="78"/>
      <c r="G10851" s="79">
        <v>45098.545081018528</v>
      </c>
      <c r="H10851" s="77">
        <v>150</v>
      </c>
      <c r="I10851" s="76">
        <v>45098.974999999999</v>
      </c>
      <c r="J10851" s="78"/>
      <c r="K10851" s="80">
        <v>1</v>
      </c>
    </row>
    <row r="10852" spans="2:11" x14ac:dyDescent="0.3">
      <c r="B10852" s="75">
        <v>45919</v>
      </c>
      <c r="C10852" s="76">
        <v>45098</v>
      </c>
      <c r="D10852" s="77">
        <v>1131</v>
      </c>
      <c r="E10852" s="77">
        <v>2</v>
      </c>
      <c r="F10852" s="78"/>
      <c r="G10852" s="79">
        <v>45098.554398148161</v>
      </c>
      <c r="H10852" s="77">
        <v>172</v>
      </c>
      <c r="I10852" s="76">
        <v>45098.974999999999</v>
      </c>
      <c r="J10852" s="78"/>
      <c r="K10852" s="80">
        <v>1</v>
      </c>
    </row>
    <row r="10853" spans="2:11" x14ac:dyDescent="0.3">
      <c r="B10853" s="75">
        <v>45920</v>
      </c>
      <c r="C10853" s="76">
        <v>45098</v>
      </c>
      <c r="D10853" s="77">
        <v>1154</v>
      </c>
      <c r="E10853" s="77">
        <v>1</v>
      </c>
      <c r="F10853" s="78"/>
      <c r="G10853" s="79">
        <v>45098.562615740753</v>
      </c>
      <c r="H10853" s="77">
        <v>170</v>
      </c>
      <c r="I10853" s="76">
        <v>45098.974999999999</v>
      </c>
      <c r="J10853" s="78"/>
      <c r="K10853" s="80">
        <v>1</v>
      </c>
    </row>
    <row r="10854" spans="2:11" x14ac:dyDescent="0.3">
      <c r="B10854" s="75">
        <v>45921</v>
      </c>
      <c r="C10854" s="76">
        <v>45098</v>
      </c>
      <c r="D10854" s="77">
        <v>636</v>
      </c>
      <c r="E10854" s="77">
        <v>5</v>
      </c>
      <c r="F10854" s="78"/>
      <c r="G10854" s="79">
        <v>45098.573032407417</v>
      </c>
      <c r="H10854" s="77">
        <v>144</v>
      </c>
      <c r="I10854" s="76">
        <v>45098.974999999999</v>
      </c>
      <c r="J10854" s="78"/>
      <c r="K10854" s="80">
        <v>1</v>
      </c>
    </row>
    <row r="10855" spans="2:11" x14ac:dyDescent="0.3">
      <c r="B10855" s="75">
        <v>45922</v>
      </c>
      <c r="C10855" s="76">
        <v>45098</v>
      </c>
      <c r="D10855" s="77">
        <v>1054</v>
      </c>
      <c r="E10855" s="77">
        <v>3</v>
      </c>
      <c r="F10855" s="78"/>
      <c r="G10855" s="79">
        <v>45098.581423611118</v>
      </c>
      <c r="H10855" s="77">
        <v>146</v>
      </c>
      <c r="I10855" s="76">
        <v>45098.974999999999</v>
      </c>
      <c r="J10855" s="78"/>
      <c r="K10855" s="80">
        <v>1</v>
      </c>
    </row>
    <row r="10856" spans="2:11" x14ac:dyDescent="0.3">
      <c r="B10856" s="75">
        <v>45923</v>
      </c>
      <c r="C10856" s="76">
        <v>45098</v>
      </c>
      <c r="D10856" s="77">
        <v>59</v>
      </c>
      <c r="E10856" s="77">
        <v>5</v>
      </c>
      <c r="F10856" s="78"/>
      <c r="G10856" s="79">
        <v>45098.595682870378</v>
      </c>
      <c r="H10856" s="77">
        <v>149</v>
      </c>
      <c r="I10856" s="76">
        <v>45098.974999999999</v>
      </c>
      <c r="J10856" s="78"/>
      <c r="K10856" s="80">
        <v>1</v>
      </c>
    </row>
    <row r="10857" spans="2:11" x14ac:dyDescent="0.3">
      <c r="B10857" s="75">
        <v>45924</v>
      </c>
      <c r="C10857" s="76">
        <v>45098</v>
      </c>
      <c r="D10857" s="77">
        <v>390</v>
      </c>
      <c r="E10857" s="77">
        <v>2</v>
      </c>
      <c r="F10857" s="78"/>
      <c r="G10857" s="79">
        <v>45098.603113425932</v>
      </c>
      <c r="H10857" s="77">
        <v>169</v>
      </c>
      <c r="I10857" s="76">
        <v>45098.974999999999</v>
      </c>
      <c r="J10857" s="78"/>
      <c r="K10857" s="80">
        <v>1</v>
      </c>
    </row>
    <row r="10858" spans="2:11" x14ac:dyDescent="0.3">
      <c r="B10858" s="75">
        <v>45925</v>
      </c>
      <c r="C10858" s="76">
        <v>45098</v>
      </c>
      <c r="D10858" s="77">
        <v>246</v>
      </c>
      <c r="E10858" s="77">
        <v>4</v>
      </c>
      <c r="F10858" s="78"/>
      <c r="G10858" s="79">
        <v>45098.610706018524</v>
      </c>
      <c r="H10858" s="77">
        <v>179</v>
      </c>
      <c r="I10858" s="76">
        <v>45098.974999999999</v>
      </c>
      <c r="J10858" s="78"/>
      <c r="K10858" s="80">
        <v>1</v>
      </c>
    </row>
    <row r="10859" spans="2:11" x14ac:dyDescent="0.3">
      <c r="B10859" s="75">
        <v>45926</v>
      </c>
      <c r="C10859" s="76">
        <v>45098</v>
      </c>
      <c r="D10859" s="77">
        <v>949</v>
      </c>
      <c r="E10859" s="77">
        <v>2</v>
      </c>
      <c r="F10859" s="78"/>
      <c r="G10859" s="79">
        <v>45098.619317129633</v>
      </c>
      <c r="H10859" s="77">
        <v>173</v>
      </c>
      <c r="I10859" s="76">
        <v>45098.974999999999</v>
      </c>
      <c r="J10859" s="78"/>
      <c r="K10859" s="80">
        <v>1</v>
      </c>
    </row>
    <row r="10860" spans="2:11" x14ac:dyDescent="0.3">
      <c r="B10860" s="75">
        <v>45927</v>
      </c>
      <c r="C10860" s="76">
        <v>45098</v>
      </c>
      <c r="D10860" s="77">
        <v>621</v>
      </c>
      <c r="E10860" s="77">
        <v>2</v>
      </c>
      <c r="F10860" s="78"/>
      <c r="G10860" s="79">
        <v>45098.630659722228</v>
      </c>
      <c r="H10860" s="77">
        <v>153</v>
      </c>
      <c r="I10860" s="76">
        <v>45098.974999999999</v>
      </c>
      <c r="J10860" s="78"/>
      <c r="K10860" s="80">
        <v>1</v>
      </c>
    </row>
    <row r="10861" spans="2:11" x14ac:dyDescent="0.3">
      <c r="B10861" s="75">
        <v>45928</v>
      </c>
      <c r="C10861" s="76">
        <v>45098</v>
      </c>
      <c r="D10861" s="77">
        <v>247</v>
      </c>
      <c r="E10861" s="77">
        <v>1</v>
      </c>
      <c r="F10861" s="78"/>
      <c r="G10861" s="79">
        <v>45098.640416666676</v>
      </c>
      <c r="H10861" s="77">
        <v>142</v>
      </c>
      <c r="I10861" s="76">
        <v>45098.974999999999</v>
      </c>
      <c r="J10861" s="78"/>
      <c r="K10861" s="80">
        <v>1</v>
      </c>
    </row>
    <row r="10862" spans="2:11" x14ac:dyDescent="0.3">
      <c r="B10862" s="75">
        <v>45929</v>
      </c>
      <c r="C10862" s="76">
        <v>45098</v>
      </c>
      <c r="D10862" s="77">
        <v>1063</v>
      </c>
      <c r="E10862" s="77">
        <v>1</v>
      </c>
      <c r="F10862" s="78"/>
      <c r="G10862" s="79">
        <v>45098.655092592599</v>
      </c>
      <c r="H10862" s="77">
        <v>147</v>
      </c>
      <c r="I10862" s="76">
        <v>45098.974999999999</v>
      </c>
      <c r="J10862" s="78"/>
      <c r="K10862" s="80">
        <v>1</v>
      </c>
    </row>
    <row r="10863" spans="2:11" x14ac:dyDescent="0.3">
      <c r="B10863" s="75">
        <v>45930</v>
      </c>
      <c r="C10863" s="76">
        <v>45098</v>
      </c>
      <c r="D10863" s="77">
        <v>662</v>
      </c>
      <c r="E10863" s="77">
        <v>4</v>
      </c>
      <c r="F10863" s="78"/>
      <c r="G10863" s="79">
        <v>45098.664826388893</v>
      </c>
      <c r="H10863" s="77">
        <v>171</v>
      </c>
      <c r="I10863" s="76">
        <v>45098.974999999999</v>
      </c>
      <c r="J10863" s="78"/>
      <c r="K10863" s="80">
        <v>1</v>
      </c>
    </row>
    <row r="10864" spans="2:11" x14ac:dyDescent="0.3">
      <c r="B10864" s="75">
        <v>45931</v>
      </c>
      <c r="C10864" s="76">
        <v>45098</v>
      </c>
      <c r="D10864" s="77">
        <v>912</v>
      </c>
      <c r="E10864" s="77">
        <v>3</v>
      </c>
      <c r="F10864" s="78"/>
      <c r="G10864" s="79">
        <v>45098.679629629631</v>
      </c>
      <c r="H10864" s="77">
        <v>144</v>
      </c>
      <c r="I10864" s="76">
        <v>45098.974999999999</v>
      </c>
      <c r="J10864" s="78"/>
      <c r="K10864" s="80">
        <v>1</v>
      </c>
    </row>
    <row r="10865" spans="2:11" x14ac:dyDescent="0.3">
      <c r="B10865" s="75">
        <v>45932</v>
      </c>
      <c r="C10865" s="76">
        <v>45098</v>
      </c>
      <c r="D10865" s="77">
        <v>72</v>
      </c>
      <c r="E10865" s="77">
        <v>3</v>
      </c>
      <c r="F10865" s="78"/>
      <c r="G10865" s="79">
        <v>45098.689247685186</v>
      </c>
      <c r="H10865" s="77">
        <v>147</v>
      </c>
      <c r="I10865" s="76">
        <v>45098.974999999999</v>
      </c>
      <c r="J10865" s="78"/>
      <c r="K10865" s="80">
        <v>1</v>
      </c>
    </row>
    <row r="10866" spans="2:11" x14ac:dyDescent="0.3">
      <c r="B10866" s="75">
        <v>45933</v>
      </c>
      <c r="C10866" s="76">
        <v>45098</v>
      </c>
      <c r="D10866" s="77">
        <v>836</v>
      </c>
      <c r="E10866" s="77">
        <v>2</v>
      </c>
      <c r="F10866" s="78"/>
      <c r="G10866" s="79">
        <v>45098.704409722224</v>
      </c>
      <c r="H10866" s="77">
        <v>154</v>
      </c>
      <c r="I10866" s="76">
        <v>45098.974999999999</v>
      </c>
      <c r="J10866" s="78"/>
      <c r="K10866" s="80">
        <v>1</v>
      </c>
    </row>
    <row r="10867" spans="2:11" x14ac:dyDescent="0.3">
      <c r="B10867" s="75">
        <v>45934</v>
      </c>
      <c r="C10867" s="76">
        <v>45098</v>
      </c>
      <c r="D10867" s="77">
        <v>1135</v>
      </c>
      <c r="E10867" s="77">
        <v>4</v>
      </c>
      <c r="F10867" s="78"/>
      <c r="G10867" s="79">
        <v>45098.713159722225</v>
      </c>
      <c r="H10867" s="77">
        <v>164</v>
      </c>
      <c r="I10867" s="76">
        <v>45098.974999999999</v>
      </c>
      <c r="J10867" s="78"/>
      <c r="K10867" s="80">
        <v>1</v>
      </c>
    </row>
    <row r="10868" spans="2:11" x14ac:dyDescent="0.3">
      <c r="B10868" s="75">
        <v>45935</v>
      </c>
      <c r="C10868" s="76">
        <v>45098</v>
      </c>
      <c r="D10868" s="77">
        <v>904</v>
      </c>
      <c r="E10868" s="77">
        <v>3</v>
      </c>
      <c r="F10868" s="78"/>
      <c r="G10868" s="79">
        <v>45098.726909722223</v>
      </c>
      <c r="H10868" s="77">
        <v>159</v>
      </c>
      <c r="I10868" s="76">
        <v>45098.974999999999</v>
      </c>
      <c r="J10868" s="78"/>
      <c r="K10868" s="80">
        <v>1</v>
      </c>
    </row>
    <row r="10869" spans="2:11" x14ac:dyDescent="0.3">
      <c r="B10869" s="75">
        <v>45936</v>
      </c>
      <c r="C10869" s="76">
        <v>45098</v>
      </c>
      <c r="D10869" s="77">
        <v>738</v>
      </c>
      <c r="E10869" s="77">
        <v>1</v>
      </c>
      <c r="F10869" s="78"/>
      <c r="G10869" s="79">
        <v>45098.735011574077</v>
      </c>
      <c r="H10869" s="77">
        <v>149</v>
      </c>
      <c r="I10869" s="76">
        <v>45098.974999999999</v>
      </c>
      <c r="J10869" s="78"/>
      <c r="K10869" s="80">
        <v>1</v>
      </c>
    </row>
    <row r="10870" spans="2:11" x14ac:dyDescent="0.3">
      <c r="B10870" s="75">
        <v>45937</v>
      </c>
      <c r="C10870" s="76">
        <v>45098</v>
      </c>
      <c r="D10870" s="77">
        <v>1220</v>
      </c>
      <c r="E10870" s="77">
        <v>1</v>
      </c>
      <c r="F10870" s="78"/>
      <c r="G10870" s="79">
        <v>45098.742824074077</v>
      </c>
      <c r="H10870" s="77">
        <v>151</v>
      </c>
      <c r="I10870" s="76">
        <v>45098.974999999999</v>
      </c>
      <c r="J10870" s="78"/>
      <c r="K10870" s="80">
        <v>1</v>
      </c>
    </row>
    <row r="10871" spans="2:11" x14ac:dyDescent="0.3">
      <c r="B10871" s="75">
        <v>45938</v>
      </c>
      <c r="C10871" s="76">
        <v>45098</v>
      </c>
      <c r="D10871" s="77">
        <v>307</v>
      </c>
      <c r="E10871" s="77">
        <v>3</v>
      </c>
      <c r="F10871" s="78"/>
      <c r="G10871" s="79">
        <v>45098.751134259262</v>
      </c>
      <c r="H10871" s="77">
        <v>172</v>
      </c>
      <c r="I10871" s="76">
        <v>45098.974999999999</v>
      </c>
      <c r="J10871" s="78"/>
      <c r="K10871" s="80">
        <v>1</v>
      </c>
    </row>
    <row r="10872" spans="2:11" x14ac:dyDescent="0.3">
      <c r="B10872" s="75">
        <v>45939</v>
      </c>
      <c r="C10872" s="76">
        <v>45098</v>
      </c>
      <c r="D10872" s="77">
        <v>622</v>
      </c>
      <c r="E10872" s="77">
        <v>6</v>
      </c>
      <c r="F10872" s="78"/>
      <c r="G10872" s="79">
        <v>45098.760243055556</v>
      </c>
      <c r="H10872" s="77">
        <v>169</v>
      </c>
      <c r="I10872" s="76">
        <v>45098.974999999999</v>
      </c>
      <c r="J10872" s="78"/>
      <c r="K10872" s="80">
        <v>1</v>
      </c>
    </row>
    <row r="10873" spans="2:11" x14ac:dyDescent="0.3">
      <c r="B10873" s="75">
        <v>45940</v>
      </c>
      <c r="C10873" s="76">
        <v>45098</v>
      </c>
      <c r="D10873" s="77">
        <v>598</v>
      </c>
      <c r="E10873" s="77">
        <v>1</v>
      </c>
      <c r="F10873" s="78"/>
      <c r="G10873" s="79">
        <v>45098.772152777776</v>
      </c>
      <c r="H10873" s="77">
        <v>155</v>
      </c>
      <c r="I10873" s="76">
        <v>45098.974999999999</v>
      </c>
      <c r="J10873" s="78"/>
      <c r="K10873" s="80">
        <v>1</v>
      </c>
    </row>
    <row r="10874" spans="2:11" x14ac:dyDescent="0.3">
      <c r="B10874" s="75">
        <v>45941</v>
      </c>
      <c r="C10874" s="76">
        <v>45098</v>
      </c>
      <c r="D10874" s="77">
        <v>503</v>
      </c>
      <c r="E10874" s="77">
        <v>3</v>
      </c>
      <c r="F10874" s="78"/>
      <c r="G10874" s="79">
        <v>45098.784895833334</v>
      </c>
      <c r="H10874" s="77">
        <v>145</v>
      </c>
      <c r="I10874" s="76">
        <v>45098.974999999999</v>
      </c>
      <c r="J10874" s="78"/>
      <c r="K10874" s="80">
        <v>1</v>
      </c>
    </row>
    <row r="10875" spans="2:11" x14ac:dyDescent="0.3">
      <c r="B10875" s="75">
        <v>45942</v>
      </c>
      <c r="C10875" s="76">
        <v>45098</v>
      </c>
      <c r="D10875" s="77">
        <v>1232</v>
      </c>
      <c r="E10875" s="77">
        <v>6</v>
      </c>
      <c r="F10875" s="78"/>
      <c r="G10875" s="79">
        <v>45098.797326388893</v>
      </c>
      <c r="H10875" s="77">
        <v>159</v>
      </c>
      <c r="I10875" s="76">
        <v>45098.974999999999</v>
      </c>
      <c r="J10875" s="78"/>
      <c r="K10875" s="80">
        <v>1</v>
      </c>
    </row>
    <row r="10876" spans="2:11" x14ac:dyDescent="0.3">
      <c r="B10876" s="75">
        <v>45943</v>
      </c>
      <c r="C10876" s="76">
        <v>45098</v>
      </c>
      <c r="D10876" s="77">
        <v>78</v>
      </c>
      <c r="E10876" s="77">
        <v>4</v>
      </c>
      <c r="F10876" s="78"/>
      <c r="G10876" s="79">
        <v>45098.807210648149</v>
      </c>
      <c r="H10876" s="77">
        <v>142</v>
      </c>
      <c r="I10876" s="76">
        <v>45098.974999999999</v>
      </c>
      <c r="J10876" s="78"/>
      <c r="K10876" s="80">
        <v>1</v>
      </c>
    </row>
    <row r="10877" spans="2:11" x14ac:dyDescent="0.3">
      <c r="B10877" s="75">
        <v>45944</v>
      </c>
      <c r="C10877" s="76">
        <v>45098</v>
      </c>
      <c r="D10877" s="77">
        <v>286</v>
      </c>
      <c r="E10877" s="77">
        <v>5</v>
      </c>
      <c r="F10877" s="78"/>
      <c r="G10877" s="79">
        <v>45098.817002314812</v>
      </c>
      <c r="H10877" s="77">
        <v>151</v>
      </c>
      <c r="I10877" s="76">
        <v>45098.974999999999</v>
      </c>
      <c r="J10877" s="78"/>
      <c r="K10877" s="80">
        <v>1</v>
      </c>
    </row>
    <row r="10878" spans="2:11" x14ac:dyDescent="0.3">
      <c r="B10878" s="75">
        <v>45945</v>
      </c>
      <c r="C10878" s="76">
        <v>45098</v>
      </c>
      <c r="D10878" s="77">
        <v>752</v>
      </c>
      <c r="E10878" s="77">
        <v>2</v>
      </c>
      <c r="F10878" s="78"/>
      <c r="G10878" s="79">
        <v>45098.826967592591</v>
      </c>
      <c r="H10878" s="77">
        <v>148</v>
      </c>
      <c r="I10878" s="76">
        <v>45098.974999999999</v>
      </c>
      <c r="J10878" s="78"/>
      <c r="K10878" s="80">
        <v>1</v>
      </c>
    </row>
    <row r="10879" spans="2:11" x14ac:dyDescent="0.3">
      <c r="B10879" s="75">
        <v>45946</v>
      </c>
      <c r="C10879" s="76">
        <v>45098</v>
      </c>
      <c r="D10879" s="77">
        <v>841</v>
      </c>
      <c r="E10879" s="77">
        <v>3</v>
      </c>
      <c r="F10879" s="78"/>
      <c r="G10879" s="79">
        <v>45098.839444444442</v>
      </c>
      <c r="H10879" s="77">
        <v>166</v>
      </c>
      <c r="I10879" s="76">
        <v>45098.974999999999</v>
      </c>
      <c r="J10879" s="78"/>
      <c r="K10879" s="80">
        <v>1</v>
      </c>
    </row>
    <row r="10880" spans="2:11" x14ac:dyDescent="0.3">
      <c r="B10880" s="75">
        <v>45947</v>
      </c>
      <c r="C10880" s="76">
        <v>45098</v>
      </c>
      <c r="D10880" s="77">
        <v>958</v>
      </c>
      <c r="E10880" s="77">
        <v>6</v>
      </c>
      <c r="F10880" s="78"/>
      <c r="G10880" s="79">
        <v>45098.852222222216</v>
      </c>
      <c r="H10880" s="77">
        <v>155</v>
      </c>
      <c r="I10880" s="76">
        <v>45098.974999999999</v>
      </c>
      <c r="J10880" s="78"/>
      <c r="K10880" s="80">
        <v>1</v>
      </c>
    </row>
    <row r="10881" spans="2:11" x14ac:dyDescent="0.3">
      <c r="B10881" s="75">
        <v>45948</v>
      </c>
      <c r="C10881" s="76">
        <v>45098</v>
      </c>
      <c r="D10881" s="77">
        <v>779</v>
      </c>
      <c r="E10881" s="77">
        <v>2</v>
      </c>
      <c r="F10881" s="78"/>
      <c r="G10881" s="79">
        <v>45098.86137731481</v>
      </c>
      <c r="H10881" s="77">
        <v>172</v>
      </c>
      <c r="I10881" s="76">
        <v>45098.974999999999</v>
      </c>
      <c r="J10881" s="78"/>
      <c r="K10881" s="80">
        <v>1</v>
      </c>
    </row>
    <row r="10882" spans="2:11" x14ac:dyDescent="0.3">
      <c r="B10882" s="75">
        <v>45949</v>
      </c>
      <c r="C10882" s="76">
        <v>45098</v>
      </c>
      <c r="D10882" s="77">
        <v>1235</v>
      </c>
      <c r="E10882" s="77">
        <v>2</v>
      </c>
      <c r="F10882" s="78"/>
      <c r="G10882" s="79">
        <v>45098.873368055552</v>
      </c>
      <c r="H10882" s="77">
        <v>179</v>
      </c>
      <c r="I10882" s="76">
        <v>45098.974999999999</v>
      </c>
      <c r="J10882" s="78"/>
      <c r="K10882" s="80">
        <v>1</v>
      </c>
    </row>
    <row r="10883" spans="2:11" x14ac:dyDescent="0.3">
      <c r="B10883" s="75">
        <v>45950</v>
      </c>
      <c r="C10883" s="76">
        <v>45098</v>
      </c>
      <c r="D10883" s="77">
        <v>168</v>
      </c>
      <c r="E10883" s="77">
        <v>1</v>
      </c>
      <c r="F10883" s="78"/>
      <c r="G10883" s="79">
        <v>45098.885115740741</v>
      </c>
      <c r="H10883" s="77">
        <v>162</v>
      </c>
      <c r="I10883" s="76">
        <v>45098.974999999999</v>
      </c>
      <c r="J10883" s="78"/>
      <c r="K10883" s="80">
        <v>1</v>
      </c>
    </row>
    <row r="10884" spans="2:11" x14ac:dyDescent="0.3">
      <c r="B10884" s="75">
        <v>45951</v>
      </c>
      <c r="C10884" s="76">
        <v>45098</v>
      </c>
      <c r="D10884" s="77">
        <v>227</v>
      </c>
      <c r="E10884" s="77">
        <v>5</v>
      </c>
      <c r="F10884" s="78"/>
      <c r="G10884" s="79">
        <v>45098.892407407409</v>
      </c>
      <c r="H10884" s="77">
        <v>156</v>
      </c>
      <c r="I10884" s="76">
        <v>45098.974999999999</v>
      </c>
      <c r="J10884" s="78"/>
      <c r="K10884" s="80">
        <v>1</v>
      </c>
    </row>
    <row r="10885" spans="2:11" x14ac:dyDescent="0.3">
      <c r="B10885" s="75">
        <v>45952</v>
      </c>
      <c r="C10885" s="76">
        <v>45099</v>
      </c>
      <c r="D10885" s="77">
        <v>1249</v>
      </c>
      <c r="E10885" s="77">
        <v>3</v>
      </c>
      <c r="F10885" s="78"/>
      <c r="G10885" s="79">
        <v>45099.333333333336</v>
      </c>
      <c r="H10885" s="77">
        <v>164</v>
      </c>
      <c r="I10885" s="76">
        <v>45099.976388888892</v>
      </c>
      <c r="J10885" s="78"/>
      <c r="K10885" s="80">
        <v>1</v>
      </c>
    </row>
    <row r="10886" spans="2:11" x14ac:dyDescent="0.3">
      <c r="B10886" s="75">
        <v>45953</v>
      </c>
      <c r="C10886" s="76">
        <v>45099</v>
      </c>
      <c r="D10886" s="77">
        <v>228</v>
      </c>
      <c r="E10886" s="77">
        <v>1</v>
      </c>
      <c r="F10886" s="78"/>
      <c r="G10886" s="79">
        <v>45099.3440625</v>
      </c>
      <c r="H10886" s="77">
        <v>178</v>
      </c>
      <c r="I10886" s="76">
        <v>45099.976388888892</v>
      </c>
      <c r="J10886" s="78"/>
      <c r="K10886" s="80">
        <v>1</v>
      </c>
    </row>
    <row r="10887" spans="2:11" x14ac:dyDescent="0.3">
      <c r="B10887" s="75">
        <v>45954</v>
      </c>
      <c r="C10887" s="76">
        <v>45099</v>
      </c>
      <c r="D10887" s="77">
        <v>662</v>
      </c>
      <c r="E10887" s="77">
        <v>2</v>
      </c>
      <c r="F10887" s="78"/>
      <c r="G10887" s="79">
        <v>45099.3597337963</v>
      </c>
      <c r="H10887" s="77">
        <v>161</v>
      </c>
      <c r="I10887" s="76">
        <v>45099.976388888892</v>
      </c>
      <c r="J10887" s="78"/>
      <c r="K10887" s="80">
        <v>1</v>
      </c>
    </row>
    <row r="10888" spans="2:11" x14ac:dyDescent="0.3">
      <c r="B10888" s="75">
        <v>45955</v>
      </c>
      <c r="C10888" s="76">
        <v>45099</v>
      </c>
      <c r="D10888" s="77">
        <v>926</v>
      </c>
      <c r="E10888" s="77">
        <v>3</v>
      </c>
      <c r="F10888" s="78"/>
      <c r="G10888" s="79">
        <v>45099.3750462963</v>
      </c>
      <c r="H10888" s="77">
        <v>144</v>
      </c>
      <c r="I10888" s="76">
        <v>45099.976388888892</v>
      </c>
      <c r="J10888" s="78"/>
      <c r="K10888" s="80">
        <v>1</v>
      </c>
    </row>
    <row r="10889" spans="2:11" x14ac:dyDescent="0.3">
      <c r="B10889" s="75">
        <v>45956</v>
      </c>
      <c r="C10889" s="76">
        <v>45099</v>
      </c>
      <c r="D10889" s="77">
        <v>426</v>
      </c>
      <c r="E10889" s="77">
        <v>6</v>
      </c>
      <c r="F10889" s="78"/>
      <c r="G10889" s="79">
        <v>45099.384768518525</v>
      </c>
      <c r="H10889" s="77">
        <v>146</v>
      </c>
      <c r="I10889" s="76">
        <v>45099.976388888892</v>
      </c>
      <c r="J10889" s="78"/>
      <c r="K10889" s="80">
        <v>1</v>
      </c>
    </row>
    <row r="10890" spans="2:11" x14ac:dyDescent="0.3">
      <c r="B10890" s="75">
        <v>45957</v>
      </c>
      <c r="C10890" s="76">
        <v>45099</v>
      </c>
      <c r="D10890" s="77">
        <v>1361</v>
      </c>
      <c r="E10890" s="77">
        <v>5</v>
      </c>
      <c r="F10890" s="78"/>
      <c r="G10890" s="79">
        <v>45099.393611111118</v>
      </c>
      <c r="H10890" s="77">
        <v>179</v>
      </c>
      <c r="I10890" s="76">
        <v>45099.976388888892</v>
      </c>
      <c r="J10890" s="78"/>
      <c r="K10890" s="80">
        <v>1</v>
      </c>
    </row>
    <row r="10891" spans="2:11" x14ac:dyDescent="0.3">
      <c r="B10891" s="75">
        <v>45958</v>
      </c>
      <c r="C10891" s="76">
        <v>45099</v>
      </c>
      <c r="D10891" s="77">
        <v>672</v>
      </c>
      <c r="E10891" s="77">
        <v>6</v>
      </c>
      <c r="F10891" s="78"/>
      <c r="G10891" s="79">
        <v>45099.402835648158</v>
      </c>
      <c r="H10891" s="77">
        <v>170</v>
      </c>
      <c r="I10891" s="76">
        <v>45099.976388888892</v>
      </c>
      <c r="J10891" s="78"/>
      <c r="K10891" s="80">
        <v>1</v>
      </c>
    </row>
    <row r="10892" spans="2:11" x14ac:dyDescent="0.3">
      <c r="B10892" s="75">
        <v>45959</v>
      </c>
      <c r="C10892" s="76">
        <v>45099</v>
      </c>
      <c r="D10892" s="77">
        <v>262</v>
      </c>
      <c r="E10892" s="77">
        <v>4</v>
      </c>
      <c r="F10892" s="78"/>
      <c r="G10892" s="79">
        <v>45099.41277777779</v>
      </c>
      <c r="H10892" s="77">
        <v>155</v>
      </c>
      <c r="I10892" s="76">
        <v>45099.976388888892</v>
      </c>
      <c r="J10892" s="78"/>
      <c r="K10892" s="80">
        <v>1</v>
      </c>
    </row>
    <row r="10893" spans="2:11" x14ac:dyDescent="0.3">
      <c r="B10893" s="75">
        <v>45960</v>
      </c>
      <c r="C10893" s="76">
        <v>45099</v>
      </c>
      <c r="D10893" s="77">
        <v>371</v>
      </c>
      <c r="E10893" s="77">
        <v>3</v>
      </c>
      <c r="F10893" s="78"/>
      <c r="G10893" s="79">
        <v>45099.423506944455</v>
      </c>
      <c r="H10893" s="77">
        <v>154</v>
      </c>
      <c r="I10893" s="76">
        <v>45099.976388888892</v>
      </c>
      <c r="J10893" s="78"/>
      <c r="K10893" s="80">
        <v>1</v>
      </c>
    </row>
    <row r="10894" spans="2:11" x14ac:dyDescent="0.3">
      <c r="B10894" s="75">
        <v>45961</v>
      </c>
      <c r="C10894" s="76">
        <v>45099</v>
      </c>
      <c r="D10894" s="77">
        <v>939</v>
      </c>
      <c r="E10894" s="77">
        <v>6</v>
      </c>
      <c r="F10894" s="78"/>
      <c r="G10894" s="79">
        <v>45099.433831018527</v>
      </c>
      <c r="H10894" s="77">
        <v>177</v>
      </c>
      <c r="I10894" s="76">
        <v>45099.976388888892</v>
      </c>
      <c r="J10894" s="78"/>
      <c r="K10894" s="80">
        <v>1</v>
      </c>
    </row>
    <row r="10895" spans="2:11" x14ac:dyDescent="0.3">
      <c r="B10895" s="75">
        <v>45962</v>
      </c>
      <c r="C10895" s="76">
        <v>45099</v>
      </c>
      <c r="D10895" s="77">
        <v>1338</v>
      </c>
      <c r="E10895" s="77">
        <v>4</v>
      </c>
      <c r="F10895" s="78"/>
      <c r="G10895" s="79">
        <v>45099.448981481488</v>
      </c>
      <c r="H10895" s="77">
        <v>149</v>
      </c>
      <c r="I10895" s="76">
        <v>45099.976388888892</v>
      </c>
      <c r="J10895" s="78"/>
      <c r="K10895" s="80">
        <v>1</v>
      </c>
    </row>
    <row r="10896" spans="2:11" x14ac:dyDescent="0.3">
      <c r="B10896" s="75">
        <v>45963</v>
      </c>
      <c r="C10896" s="76">
        <v>45099</v>
      </c>
      <c r="D10896" s="77">
        <v>576</v>
      </c>
      <c r="E10896" s="77">
        <v>1</v>
      </c>
      <c r="F10896" s="78"/>
      <c r="G10896" s="79">
        <v>45099.463275462971</v>
      </c>
      <c r="H10896" s="77">
        <v>172</v>
      </c>
      <c r="I10896" s="76">
        <v>45099.976388888892</v>
      </c>
      <c r="J10896" s="78"/>
      <c r="K10896" s="80">
        <v>1</v>
      </c>
    </row>
    <row r="10897" spans="2:11" x14ac:dyDescent="0.3">
      <c r="B10897" s="75">
        <v>45964</v>
      </c>
      <c r="C10897" s="76">
        <v>45099</v>
      </c>
      <c r="D10897" s="77">
        <v>1319</v>
      </c>
      <c r="E10897" s="77">
        <v>3</v>
      </c>
      <c r="F10897" s="78"/>
      <c r="G10897" s="79">
        <v>45099.476076388899</v>
      </c>
      <c r="H10897" s="77">
        <v>174</v>
      </c>
      <c r="I10897" s="76">
        <v>45099.976388888892</v>
      </c>
      <c r="J10897" s="78"/>
      <c r="K10897" s="80">
        <v>1</v>
      </c>
    </row>
    <row r="10898" spans="2:11" x14ac:dyDescent="0.3">
      <c r="B10898" s="75">
        <v>45965</v>
      </c>
      <c r="C10898" s="76">
        <v>45099</v>
      </c>
      <c r="D10898" s="77">
        <v>784</v>
      </c>
      <c r="E10898" s="77">
        <v>2</v>
      </c>
      <c r="F10898" s="78"/>
      <c r="G10898" s="79">
        <v>45099.492071759269</v>
      </c>
      <c r="H10898" s="77">
        <v>142</v>
      </c>
      <c r="I10898" s="76">
        <v>45099.976388888892</v>
      </c>
      <c r="J10898" s="78"/>
      <c r="K10898" s="80">
        <v>1</v>
      </c>
    </row>
    <row r="10899" spans="2:11" x14ac:dyDescent="0.3">
      <c r="B10899" s="75">
        <v>45966</v>
      </c>
      <c r="C10899" s="76">
        <v>45099</v>
      </c>
      <c r="D10899" s="77">
        <v>124</v>
      </c>
      <c r="E10899" s="77">
        <v>2</v>
      </c>
      <c r="F10899" s="78"/>
      <c r="G10899" s="79">
        <v>45099.504594907419</v>
      </c>
      <c r="H10899" s="77">
        <v>176</v>
      </c>
      <c r="I10899" s="76">
        <v>45099.976388888892</v>
      </c>
      <c r="J10899" s="78"/>
      <c r="K10899" s="80">
        <v>1</v>
      </c>
    </row>
    <row r="10900" spans="2:11" x14ac:dyDescent="0.3">
      <c r="B10900" s="75">
        <v>45967</v>
      </c>
      <c r="C10900" s="76">
        <v>45099</v>
      </c>
      <c r="D10900" s="77">
        <v>572</v>
      </c>
      <c r="E10900" s="77">
        <v>4</v>
      </c>
      <c r="F10900" s="78"/>
      <c r="G10900" s="79">
        <v>45099.519421296311</v>
      </c>
      <c r="H10900" s="77">
        <v>170</v>
      </c>
      <c r="I10900" s="76">
        <v>45099.976388888892</v>
      </c>
      <c r="J10900" s="78"/>
      <c r="K10900" s="80">
        <v>1</v>
      </c>
    </row>
    <row r="10901" spans="2:11" x14ac:dyDescent="0.3">
      <c r="B10901" s="75">
        <v>45968</v>
      </c>
      <c r="C10901" s="76">
        <v>45099</v>
      </c>
      <c r="D10901" s="77">
        <v>896</v>
      </c>
      <c r="E10901" s="77">
        <v>4</v>
      </c>
      <c r="F10901" s="78"/>
      <c r="G10901" s="79">
        <v>45099.533599537048</v>
      </c>
      <c r="H10901" s="77">
        <v>164</v>
      </c>
      <c r="I10901" s="76">
        <v>45099.976388888892</v>
      </c>
      <c r="J10901" s="78"/>
      <c r="K10901" s="80">
        <v>1</v>
      </c>
    </row>
    <row r="10902" spans="2:11" x14ac:dyDescent="0.3">
      <c r="B10902" s="75">
        <v>45969</v>
      </c>
      <c r="C10902" s="76">
        <v>45099</v>
      </c>
      <c r="D10902" s="77">
        <v>798</v>
      </c>
      <c r="E10902" s="77">
        <v>4</v>
      </c>
      <c r="F10902" s="78"/>
      <c r="G10902" s="79">
        <v>45099.547835648162</v>
      </c>
      <c r="H10902" s="77">
        <v>155</v>
      </c>
      <c r="I10902" s="76">
        <v>45099.976388888892</v>
      </c>
      <c r="J10902" s="78"/>
      <c r="K10902" s="80">
        <v>1</v>
      </c>
    </row>
    <row r="10903" spans="2:11" x14ac:dyDescent="0.3">
      <c r="B10903" s="75">
        <v>45970</v>
      </c>
      <c r="C10903" s="76">
        <v>45099</v>
      </c>
      <c r="D10903" s="77">
        <v>254</v>
      </c>
      <c r="E10903" s="77">
        <v>6</v>
      </c>
      <c r="F10903" s="78"/>
      <c r="G10903" s="79">
        <v>45099.563854166678</v>
      </c>
      <c r="H10903" s="77">
        <v>159</v>
      </c>
      <c r="I10903" s="76">
        <v>45099.976388888892</v>
      </c>
      <c r="J10903" s="78"/>
      <c r="K10903" s="80">
        <v>1</v>
      </c>
    </row>
    <row r="10904" spans="2:11" x14ac:dyDescent="0.3">
      <c r="B10904" s="75">
        <v>45971</v>
      </c>
      <c r="C10904" s="76">
        <v>45099</v>
      </c>
      <c r="D10904" s="77">
        <v>263</v>
      </c>
      <c r="E10904" s="77">
        <v>2</v>
      </c>
      <c r="F10904" s="78"/>
      <c r="G10904" s="79">
        <v>45099.579722222232</v>
      </c>
      <c r="H10904" s="77">
        <v>176</v>
      </c>
      <c r="I10904" s="76">
        <v>45099.976388888892</v>
      </c>
      <c r="J10904" s="78"/>
      <c r="K10904" s="80">
        <v>1</v>
      </c>
    </row>
    <row r="10905" spans="2:11" x14ac:dyDescent="0.3">
      <c r="B10905" s="75">
        <v>45972</v>
      </c>
      <c r="C10905" s="76">
        <v>45099</v>
      </c>
      <c r="D10905" s="77">
        <v>739</v>
      </c>
      <c r="E10905" s="77">
        <v>3</v>
      </c>
      <c r="F10905" s="78"/>
      <c r="G10905" s="79">
        <v>45099.592187500013</v>
      </c>
      <c r="H10905" s="77">
        <v>147</v>
      </c>
      <c r="I10905" s="76">
        <v>45099.976388888892</v>
      </c>
      <c r="J10905" s="78"/>
      <c r="K10905" s="80">
        <v>1</v>
      </c>
    </row>
    <row r="10906" spans="2:11" x14ac:dyDescent="0.3">
      <c r="B10906" s="75">
        <v>45973</v>
      </c>
      <c r="C10906" s="76">
        <v>45099</v>
      </c>
      <c r="D10906" s="77">
        <v>578</v>
      </c>
      <c r="E10906" s="77">
        <v>2</v>
      </c>
      <c r="F10906" s="78"/>
      <c r="G10906" s="79">
        <v>45099.600312500013</v>
      </c>
      <c r="H10906" s="77">
        <v>177</v>
      </c>
      <c r="I10906" s="76">
        <v>45099.976388888892</v>
      </c>
      <c r="J10906" s="78"/>
      <c r="K10906" s="80">
        <v>1</v>
      </c>
    </row>
    <row r="10907" spans="2:11" x14ac:dyDescent="0.3">
      <c r="B10907" s="75">
        <v>45974</v>
      </c>
      <c r="C10907" s="76">
        <v>45099</v>
      </c>
      <c r="D10907" s="77">
        <v>614</v>
      </c>
      <c r="E10907" s="77">
        <v>5</v>
      </c>
      <c r="F10907" s="78"/>
      <c r="G10907" s="79">
        <v>45099.61395833335</v>
      </c>
      <c r="H10907" s="77">
        <v>140</v>
      </c>
      <c r="I10907" s="76">
        <v>45099.976388888892</v>
      </c>
      <c r="J10907" s="78"/>
      <c r="K10907" s="80">
        <v>1</v>
      </c>
    </row>
    <row r="10908" spans="2:11" x14ac:dyDescent="0.3">
      <c r="B10908" s="75">
        <v>45975</v>
      </c>
      <c r="C10908" s="76">
        <v>45099</v>
      </c>
      <c r="D10908" s="77">
        <v>640</v>
      </c>
      <c r="E10908" s="77">
        <v>1</v>
      </c>
      <c r="F10908" s="78"/>
      <c r="G10908" s="79">
        <v>45099.624050925944</v>
      </c>
      <c r="H10908" s="77">
        <v>150</v>
      </c>
      <c r="I10908" s="76">
        <v>45099.976388888892</v>
      </c>
      <c r="J10908" s="78"/>
      <c r="K10908" s="80">
        <v>1</v>
      </c>
    </row>
    <row r="10909" spans="2:11" x14ac:dyDescent="0.3">
      <c r="B10909" s="75">
        <v>45976</v>
      </c>
      <c r="C10909" s="76">
        <v>45099</v>
      </c>
      <c r="D10909" s="77">
        <v>794</v>
      </c>
      <c r="E10909" s="77">
        <v>4</v>
      </c>
      <c r="F10909" s="78"/>
      <c r="G10909" s="79">
        <v>45099.640104166683</v>
      </c>
      <c r="H10909" s="77">
        <v>154</v>
      </c>
      <c r="I10909" s="76">
        <v>45099.976388888892</v>
      </c>
      <c r="J10909" s="78"/>
      <c r="K10909" s="80">
        <v>1</v>
      </c>
    </row>
    <row r="10910" spans="2:11" x14ac:dyDescent="0.3">
      <c r="B10910" s="75">
        <v>45977</v>
      </c>
      <c r="C10910" s="76">
        <v>45099</v>
      </c>
      <c r="D10910" s="77">
        <v>1376</v>
      </c>
      <c r="E10910" s="77">
        <v>2</v>
      </c>
      <c r="F10910" s="78"/>
      <c r="G10910" s="79">
        <v>45099.651666666687</v>
      </c>
      <c r="H10910" s="77">
        <v>152</v>
      </c>
      <c r="I10910" s="76">
        <v>45099.976388888892</v>
      </c>
      <c r="J10910" s="78"/>
      <c r="K10910" s="80">
        <v>1</v>
      </c>
    </row>
    <row r="10911" spans="2:11" x14ac:dyDescent="0.3">
      <c r="B10911" s="75">
        <v>45978</v>
      </c>
      <c r="C10911" s="76">
        <v>45099</v>
      </c>
      <c r="D10911" s="77">
        <v>90</v>
      </c>
      <c r="E10911" s="77">
        <v>1</v>
      </c>
      <c r="F10911" s="78"/>
      <c r="G10911" s="79">
        <v>45099.667546296318</v>
      </c>
      <c r="H10911" s="77">
        <v>156</v>
      </c>
      <c r="I10911" s="76">
        <v>45099.976388888892</v>
      </c>
      <c r="J10911" s="78"/>
      <c r="K10911" s="80">
        <v>1</v>
      </c>
    </row>
    <row r="10912" spans="2:11" x14ac:dyDescent="0.3">
      <c r="B10912" s="75">
        <v>45979</v>
      </c>
      <c r="C10912" s="76">
        <v>45099</v>
      </c>
      <c r="D10912" s="77">
        <v>885</v>
      </c>
      <c r="E10912" s="77">
        <v>5</v>
      </c>
      <c r="F10912" s="78"/>
      <c r="G10912" s="79">
        <v>45099.676192129649</v>
      </c>
      <c r="H10912" s="77">
        <v>145</v>
      </c>
      <c r="I10912" s="76">
        <v>45099.976388888892</v>
      </c>
      <c r="J10912" s="78"/>
      <c r="K10912" s="80">
        <v>1</v>
      </c>
    </row>
    <row r="10913" spans="2:11" x14ac:dyDescent="0.3">
      <c r="B10913" s="75">
        <v>45980</v>
      </c>
      <c r="C10913" s="76">
        <v>45099</v>
      </c>
      <c r="D10913" s="77">
        <v>1019</v>
      </c>
      <c r="E10913" s="77">
        <v>3</v>
      </c>
      <c r="F10913" s="78"/>
      <c r="G10913" s="79">
        <v>45099.68489583335</v>
      </c>
      <c r="H10913" s="77">
        <v>141</v>
      </c>
      <c r="I10913" s="76">
        <v>45099.976388888892</v>
      </c>
      <c r="J10913" s="78"/>
      <c r="K10913" s="80">
        <v>1</v>
      </c>
    </row>
    <row r="10914" spans="2:11" x14ac:dyDescent="0.3">
      <c r="B10914" s="75">
        <v>45981</v>
      </c>
      <c r="C10914" s="76">
        <v>45099</v>
      </c>
      <c r="D10914" s="77">
        <v>1360</v>
      </c>
      <c r="E10914" s="77">
        <v>6</v>
      </c>
      <c r="F10914" s="78"/>
      <c r="G10914" s="79">
        <v>45099.693009259274</v>
      </c>
      <c r="H10914" s="77">
        <v>159</v>
      </c>
      <c r="I10914" s="76">
        <v>45099.976388888892</v>
      </c>
      <c r="J10914" s="78"/>
      <c r="K10914" s="80">
        <v>1</v>
      </c>
    </row>
    <row r="10915" spans="2:11" x14ac:dyDescent="0.3">
      <c r="B10915" s="75">
        <v>45982</v>
      </c>
      <c r="C10915" s="76">
        <v>45099</v>
      </c>
      <c r="D10915" s="77">
        <v>836</v>
      </c>
      <c r="E10915" s="77">
        <v>5</v>
      </c>
      <c r="F10915" s="78"/>
      <c r="G10915" s="79">
        <v>45099.704918981493</v>
      </c>
      <c r="H10915" s="77">
        <v>165</v>
      </c>
      <c r="I10915" s="76">
        <v>45099.976388888892</v>
      </c>
      <c r="J10915" s="78"/>
      <c r="K10915" s="80">
        <v>1</v>
      </c>
    </row>
    <row r="10916" spans="2:11" x14ac:dyDescent="0.3">
      <c r="B10916" s="75">
        <v>45983</v>
      </c>
      <c r="C10916" s="76">
        <v>45099</v>
      </c>
      <c r="D10916" s="77">
        <v>144</v>
      </c>
      <c r="E10916" s="77">
        <v>1</v>
      </c>
      <c r="F10916" s="78"/>
      <c r="G10916" s="79">
        <v>45099.714178240756</v>
      </c>
      <c r="H10916" s="77">
        <v>171</v>
      </c>
      <c r="I10916" s="76">
        <v>45099.976388888892</v>
      </c>
      <c r="J10916" s="78"/>
      <c r="K10916" s="80">
        <v>1</v>
      </c>
    </row>
    <row r="10917" spans="2:11" x14ac:dyDescent="0.3">
      <c r="B10917" s="75">
        <v>45984</v>
      </c>
      <c r="C10917" s="76">
        <v>45099</v>
      </c>
      <c r="D10917" s="77">
        <v>605</v>
      </c>
      <c r="E10917" s="77">
        <v>6</v>
      </c>
      <c r="F10917" s="78"/>
      <c r="G10917" s="79">
        <v>45099.727129629646</v>
      </c>
      <c r="H10917" s="77">
        <v>144</v>
      </c>
      <c r="I10917" s="76">
        <v>45099.976388888892</v>
      </c>
      <c r="J10917" s="78"/>
      <c r="K10917" s="80">
        <v>1</v>
      </c>
    </row>
    <row r="10918" spans="2:11" x14ac:dyDescent="0.3">
      <c r="B10918" s="75">
        <v>45985</v>
      </c>
      <c r="C10918" s="76">
        <v>45099</v>
      </c>
      <c r="D10918" s="77">
        <v>1100</v>
      </c>
      <c r="E10918" s="77">
        <v>5</v>
      </c>
      <c r="F10918" s="78"/>
      <c r="G10918" s="79">
        <v>45099.737048611125</v>
      </c>
      <c r="H10918" s="77">
        <v>168</v>
      </c>
      <c r="I10918" s="76">
        <v>45099.976388888892</v>
      </c>
      <c r="J10918" s="78"/>
      <c r="K10918" s="80">
        <v>1</v>
      </c>
    </row>
    <row r="10919" spans="2:11" x14ac:dyDescent="0.3">
      <c r="B10919" s="75">
        <v>45986</v>
      </c>
      <c r="C10919" s="76">
        <v>45099</v>
      </c>
      <c r="D10919" s="77">
        <v>649</v>
      </c>
      <c r="E10919" s="77">
        <v>6</v>
      </c>
      <c r="F10919" s="78"/>
      <c r="G10919" s="79">
        <v>45099.747476851866</v>
      </c>
      <c r="H10919" s="77">
        <v>169</v>
      </c>
      <c r="I10919" s="76">
        <v>45099.976388888892</v>
      </c>
      <c r="J10919" s="78"/>
      <c r="K10919" s="80">
        <v>1</v>
      </c>
    </row>
    <row r="10920" spans="2:11" x14ac:dyDescent="0.3">
      <c r="B10920" s="75">
        <v>45987</v>
      </c>
      <c r="C10920" s="76">
        <v>45099</v>
      </c>
      <c r="D10920" s="77">
        <v>1073</v>
      </c>
      <c r="E10920" s="77">
        <v>4</v>
      </c>
      <c r="F10920" s="78"/>
      <c r="G10920" s="79">
        <v>45099.760023148163</v>
      </c>
      <c r="H10920" s="77">
        <v>170</v>
      </c>
      <c r="I10920" s="76">
        <v>45099.976388888892</v>
      </c>
      <c r="J10920" s="78"/>
      <c r="K10920" s="80">
        <v>1</v>
      </c>
    </row>
    <row r="10921" spans="2:11" x14ac:dyDescent="0.3">
      <c r="B10921" s="75">
        <v>45988</v>
      </c>
      <c r="C10921" s="76">
        <v>45099</v>
      </c>
      <c r="D10921" s="77">
        <v>382</v>
      </c>
      <c r="E10921" s="77">
        <v>4</v>
      </c>
      <c r="F10921" s="78"/>
      <c r="G10921" s="79">
        <v>45099.775520833347</v>
      </c>
      <c r="H10921" s="77">
        <v>142</v>
      </c>
      <c r="I10921" s="76">
        <v>45099.976388888892</v>
      </c>
      <c r="J10921" s="78"/>
      <c r="K10921" s="80">
        <v>1</v>
      </c>
    </row>
    <row r="10922" spans="2:11" x14ac:dyDescent="0.3">
      <c r="B10922" s="75">
        <v>45989</v>
      </c>
      <c r="C10922" s="76">
        <v>45099</v>
      </c>
      <c r="D10922" s="77">
        <v>949</v>
      </c>
      <c r="E10922" s="77">
        <v>3</v>
      </c>
      <c r="F10922" s="78"/>
      <c r="G10922" s="79">
        <v>45099.78478009261</v>
      </c>
      <c r="H10922" s="77">
        <v>174</v>
      </c>
      <c r="I10922" s="76">
        <v>45099.976388888892</v>
      </c>
      <c r="J10922" s="78"/>
      <c r="K10922" s="80">
        <v>1</v>
      </c>
    </row>
    <row r="10923" spans="2:11" x14ac:dyDescent="0.3">
      <c r="B10923" s="75">
        <v>45990</v>
      </c>
      <c r="C10923" s="76">
        <v>45099</v>
      </c>
      <c r="D10923" s="77">
        <v>1170</v>
      </c>
      <c r="E10923" s="77">
        <v>1</v>
      </c>
      <c r="F10923" s="78"/>
      <c r="G10923" s="79">
        <v>45099.799618055571</v>
      </c>
      <c r="H10923" s="77">
        <v>151</v>
      </c>
      <c r="I10923" s="76">
        <v>45099.976388888892</v>
      </c>
      <c r="J10923" s="78"/>
      <c r="K10923" s="80">
        <v>1</v>
      </c>
    </row>
    <row r="10924" spans="2:11" x14ac:dyDescent="0.3">
      <c r="B10924" s="75">
        <v>45991</v>
      </c>
      <c r="C10924" s="76">
        <v>45099</v>
      </c>
      <c r="D10924" s="77">
        <v>1065</v>
      </c>
      <c r="E10924" s="77">
        <v>6</v>
      </c>
      <c r="F10924" s="78"/>
      <c r="G10924" s="79">
        <v>45099.813634259277</v>
      </c>
      <c r="H10924" s="77">
        <v>141</v>
      </c>
      <c r="I10924" s="76">
        <v>45099.976388888892</v>
      </c>
      <c r="J10924" s="78"/>
      <c r="K10924" s="80">
        <v>1</v>
      </c>
    </row>
    <row r="10925" spans="2:11" x14ac:dyDescent="0.3">
      <c r="B10925" s="75">
        <v>45992</v>
      </c>
      <c r="C10925" s="76">
        <v>45099</v>
      </c>
      <c r="D10925" s="77">
        <v>1337</v>
      </c>
      <c r="E10925" s="77">
        <v>6</v>
      </c>
      <c r="F10925" s="78"/>
      <c r="G10925" s="79">
        <v>45099.824826388904</v>
      </c>
      <c r="H10925" s="77">
        <v>151</v>
      </c>
      <c r="I10925" s="76">
        <v>45099.976388888892</v>
      </c>
      <c r="J10925" s="78"/>
      <c r="K10925" s="80">
        <v>1</v>
      </c>
    </row>
    <row r="10926" spans="2:11" x14ac:dyDescent="0.3">
      <c r="B10926" s="75">
        <v>45993</v>
      </c>
      <c r="C10926" s="76">
        <v>45099</v>
      </c>
      <c r="D10926" s="77">
        <v>182</v>
      </c>
      <c r="E10926" s="77">
        <v>1</v>
      </c>
      <c r="F10926" s="78"/>
      <c r="G10926" s="79">
        <v>45099.838854166679</v>
      </c>
      <c r="H10926" s="77">
        <v>176</v>
      </c>
      <c r="I10926" s="76">
        <v>45099.976388888892</v>
      </c>
      <c r="J10926" s="78"/>
      <c r="K10926" s="80">
        <v>1</v>
      </c>
    </row>
    <row r="10927" spans="2:11" x14ac:dyDescent="0.3">
      <c r="B10927" s="75">
        <v>45994</v>
      </c>
      <c r="C10927" s="76">
        <v>45099</v>
      </c>
      <c r="D10927" s="77">
        <v>960</v>
      </c>
      <c r="E10927" s="77">
        <v>6</v>
      </c>
      <c r="F10927" s="78"/>
      <c r="G10927" s="79">
        <v>45099.851250000014</v>
      </c>
      <c r="H10927" s="77">
        <v>149</v>
      </c>
      <c r="I10927" s="76">
        <v>45099.976388888892</v>
      </c>
      <c r="J10927" s="78"/>
      <c r="K10927" s="80">
        <v>1</v>
      </c>
    </row>
    <row r="10928" spans="2:11" x14ac:dyDescent="0.3">
      <c r="B10928" s="75">
        <v>45995</v>
      </c>
      <c r="C10928" s="76">
        <v>45099</v>
      </c>
      <c r="D10928" s="77">
        <v>713</v>
      </c>
      <c r="E10928" s="77">
        <v>6</v>
      </c>
      <c r="F10928" s="78"/>
      <c r="G10928" s="79">
        <v>45099.861539351863</v>
      </c>
      <c r="H10928" s="77">
        <v>140</v>
      </c>
      <c r="I10928" s="76">
        <v>45099.976388888892</v>
      </c>
      <c r="J10928" s="78"/>
      <c r="K10928" s="80">
        <v>1</v>
      </c>
    </row>
    <row r="10929" spans="2:11" x14ac:dyDescent="0.3">
      <c r="B10929" s="75">
        <v>45996</v>
      </c>
      <c r="C10929" s="76">
        <v>45099</v>
      </c>
      <c r="D10929" s="77">
        <v>680</v>
      </c>
      <c r="E10929" s="77">
        <v>5</v>
      </c>
      <c r="F10929" s="78"/>
      <c r="G10929" s="79">
        <v>45099.875092592607</v>
      </c>
      <c r="H10929" s="77">
        <v>143</v>
      </c>
      <c r="I10929" s="76">
        <v>45099.976388888892</v>
      </c>
      <c r="J10929" s="78"/>
      <c r="K10929" s="80">
        <v>1</v>
      </c>
    </row>
    <row r="10930" spans="2:11" x14ac:dyDescent="0.3">
      <c r="B10930" s="75">
        <v>45997</v>
      </c>
      <c r="C10930" s="76">
        <v>45099</v>
      </c>
      <c r="D10930" s="77">
        <v>714</v>
      </c>
      <c r="E10930" s="77">
        <v>2</v>
      </c>
      <c r="F10930" s="78"/>
      <c r="G10930" s="79">
        <v>45099.882928240753</v>
      </c>
      <c r="H10930" s="77">
        <v>169</v>
      </c>
      <c r="I10930" s="76">
        <v>45099.976388888892</v>
      </c>
      <c r="J10930" s="78"/>
      <c r="K10930" s="80">
        <v>1</v>
      </c>
    </row>
    <row r="10931" spans="2:11" x14ac:dyDescent="0.3">
      <c r="B10931" s="75">
        <v>45998</v>
      </c>
      <c r="C10931" s="76">
        <v>45099</v>
      </c>
      <c r="D10931" s="77">
        <v>176</v>
      </c>
      <c r="E10931" s="77">
        <v>1</v>
      </c>
      <c r="F10931" s="78"/>
      <c r="G10931" s="79">
        <v>45099.892465277793</v>
      </c>
      <c r="H10931" s="77">
        <v>168</v>
      </c>
      <c r="I10931" s="76">
        <v>45099.976388888892</v>
      </c>
      <c r="J10931" s="78"/>
      <c r="K10931" s="80">
        <v>1</v>
      </c>
    </row>
    <row r="10932" spans="2:11" x14ac:dyDescent="0.3">
      <c r="B10932" s="75">
        <v>45999</v>
      </c>
      <c r="C10932" s="76">
        <v>45099</v>
      </c>
      <c r="D10932" s="77">
        <v>1368</v>
      </c>
      <c r="E10932" s="77">
        <v>4</v>
      </c>
      <c r="F10932" s="78"/>
      <c r="G10932" s="79">
        <v>45099.902268518534</v>
      </c>
      <c r="H10932" s="77">
        <v>179</v>
      </c>
      <c r="I10932" s="76">
        <v>45099.976388888892</v>
      </c>
      <c r="J10932" s="78"/>
      <c r="K10932" s="80">
        <v>1</v>
      </c>
    </row>
    <row r="10933" spans="2:11" x14ac:dyDescent="0.3">
      <c r="B10933" s="75">
        <v>46000</v>
      </c>
      <c r="C10933" s="76">
        <v>45099</v>
      </c>
      <c r="D10933" s="77">
        <v>933</v>
      </c>
      <c r="E10933" s="77">
        <v>3</v>
      </c>
      <c r="F10933" s="78"/>
      <c r="G10933" s="79">
        <v>45099.910520833349</v>
      </c>
      <c r="H10933" s="77">
        <v>168</v>
      </c>
      <c r="I10933" s="76">
        <v>45099.976388888892</v>
      </c>
      <c r="J10933" s="78"/>
      <c r="K10933" s="80">
        <v>1</v>
      </c>
    </row>
    <row r="10934" spans="2:11" x14ac:dyDescent="0.3">
      <c r="B10934" s="75">
        <v>46001</v>
      </c>
      <c r="C10934" s="76">
        <v>45100</v>
      </c>
      <c r="D10934" s="77">
        <v>781</v>
      </c>
      <c r="E10934" s="77">
        <v>1</v>
      </c>
      <c r="F10934" s="78"/>
      <c r="G10934" s="79">
        <v>45100.333333333336</v>
      </c>
      <c r="H10934" s="77">
        <v>178</v>
      </c>
      <c r="I10934" s="76">
        <v>45100.946527777778</v>
      </c>
      <c r="J10934" s="78"/>
      <c r="K10934" s="80">
        <v>1</v>
      </c>
    </row>
    <row r="10935" spans="2:11" x14ac:dyDescent="0.3">
      <c r="B10935" s="75">
        <v>46002</v>
      </c>
      <c r="C10935" s="76">
        <v>45100</v>
      </c>
      <c r="D10935" s="77">
        <v>1083</v>
      </c>
      <c r="E10935" s="77">
        <v>4</v>
      </c>
      <c r="F10935" s="78"/>
      <c r="G10935" s="79">
        <v>45100.346979166672</v>
      </c>
      <c r="H10935" s="77">
        <v>151</v>
      </c>
      <c r="I10935" s="76">
        <v>45100.946527777778</v>
      </c>
      <c r="J10935" s="78"/>
      <c r="K10935" s="80">
        <v>1</v>
      </c>
    </row>
    <row r="10936" spans="2:11" x14ac:dyDescent="0.3">
      <c r="B10936" s="75">
        <v>46003</v>
      </c>
      <c r="C10936" s="76">
        <v>45100</v>
      </c>
      <c r="D10936" s="77">
        <v>72</v>
      </c>
      <c r="E10936" s="77">
        <v>4</v>
      </c>
      <c r="F10936" s="78"/>
      <c r="G10936" s="79">
        <v>45100.357824074083</v>
      </c>
      <c r="H10936" s="77">
        <v>157</v>
      </c>
      <c r="I10936" s="76">
        <v>45100.946527777778</v>
      </c>
      <c r="J10936" s="78"/>
      <c r="K10936" s="80">
        <v>1</v>
      </c>
    </row>
    <row r="10937" spans="2:11" x14ac:dyDescent="0.3">
      <c r="B10937" s="75">
        <v>46004</v>
      </c>
      <c r="C10937" s="76">
        <v>45100</v>
      </c>
      <c r="D10937" s="77">
        <v>591</v>
      </c>
      <c r="E10937" s="77">
        <v>6</v>
      </c>
      <c r="F10937" s="78"/>
      <c r="G10937" s="79">
        <v>45100.368715277786</v>
      </c>
      <c r="H10937" s="77">
        <v>172</v>
      </c>
      <c r="I10937" s="76">
        <v>45100.946527777778</v>
      </c>
      <c r="J10937" s="78"/>
      <c r="K10937" s="80">
        <v>1</v>
      </c>
    </row>
    <row r="10938" spans="2:11" x14ac:dyDescent="0.3">
      <c r="B10938" s="75">
        <v>46005</v>
      </c>
      <c r="C10938" s="76">
        <v>45100</v>
      </c>
      <c r="D10938" s="77">
        <v>428</v>
      </c>
      <c r="E10938" s="77">
        <v>2</v>
      </c>
      <c r="F10938" s="78"/>
      <c r="G10938" s="79">
        <v>45100.376388888893</v>
      </c>
      <c r="H10938" s="77">
        <v>150</v>
      </c>
      <c r="I10938" s="76">
        <v>45100.946527777778</v>
      </c>
      <c r="J10938" s="78"/>
      <c r="K10938" s="80">
        <v>1</v>
      </c>
    </row>
    <row r="10939" spans="2:11" x14ac:dyDescent="0.3">
      <c r="B10939" s="75">
        <v>46006</v>
      </c>
      <c r="C10939" s="76">
        <v>45100</v>
      </c>
      <c r="D10939" s="77">
        <v>196</v>
      </c>
      <c r="E10939" s="77">
        <v>2</v>
      </c>
      <c r="F10939" s="78"/>
      <c r="G10939" s="79">
        <v>45100.389421296299</v>
      </c>
      <c r="H10939" s="77">
        <v>155</v>
      </c>
      <c r="I10939" s="76">
        <v>45100.946527777778</v>
      </c>
      <c r="J10939" s="78"/>
      <c r="K10939" s="80">
        <v>1</v>
      </c>
    </row>
    <row r="10940" spans="2:11" x14ac:dyDescent="0.3">
      <c r="B10940" s="75">
        <v>46007</v>
      </c>
      <c r="C10940" s="76">
        <v>45100</v>
      </c>
      <c r="D10940" s="77">
        <v>763</v>
      </c>
      <c r="E10940" s="77">
        <v>6</v>
      </c>
      <c r="F10940" s="78"/>
      <c r="G10940" s="79">
        <v>45100.404641203706</v>
      </c>
      <c r="H10940" s="77">
        <v>142</v>
      </c>
      <c r="I10940" s="76">
        <v>45100.946527777778</v>
      </c>
      <c r="J10940" s="78"/>
      <c r="K10940" s="80">
        <v>1</v>
      </c>
    </row>
    <row r="10941" spans="2:11" x14ac:dyDescent="0.3">
      <c r="B10941" s="75">
        <v>46008</v>
      </c>
      <c r="C10941" s="76">
        <v>45100</v>
      </c>
      <c r="D10941" s="77">
        <v>947</v>
      </c>
      <c r="E10941" s="77">
        <v>3</v>
      </c>
      <c r="F10941" s="78"/>
      <c r="G10941" s="79">
        <v>45100.412199074075</v>
      </c>
      <c r="H10941" s="77">
        <v>150</v>
      </c>
      <c r="I10941" s="76">
        <v>45100.946527777778</v>
      </c>
      <c r="J10941" s="78"/>
      <c r="K10941" s="80">
        <v>1</v>
      </c>
    </row>
    <row r="10942" spans="2:11" x14ac:dyDescent="0.3">
      <c r="B10942" s="75">
        <v>46009</v>
      </c>
      <c r="C10942" s="76">
        <v>45100</v>
      </c>
      <c r="D10942" s="77">
        <v>870</v>
      </c>
      <c r="E10942" s="77">
        <v>3</v>
      </c>
      <c r="F10942" s="78"/>
      <c r="G10942" s="79">
        <v>45100.425011574072</v>
      </c>
      <c r="H10942" s="77">
        <v>149</v>
      </c>
      <c r="I10942" s="76">
        <v>45100.946527777778</v>
      </c>
      <c r="J10942" s="78"/>
      <c r="K10942" s="80">
        <v>1</v>
      </c>
    </row>
    <row r="10943" spans="2:11" x14ac:dyDescent="0.3">
      <c r="B10943" s="75">
        <v>46010</v>
      </c>
      <c r="C10943" s="76">
        <v>45100</v>
      </c>
      <c r="D10943" s="77">
        <v>267</v>
      </c>
      <c r="E10943" s="77">
        <v>3</v>
      </c>
      <c r="F10943" s="78"/>
      <c r="G10943" s="79">
        <v>45100.435277777775</v>
      </c>
      <c r="H10943" s="77">
        <v>142</v>
      </c>
      <c r="I10943" s="76">
        <v>45100.946527777778</v>
      </c>
      <c r="J10943" s="78"/>
      <c r="K10943" s="80">
        <v>1</v>
      </c>
    </row>
    <row r="10944" spans="2:11" x14ac:dyDescent="0.3">
      <c r="B10944" s="75">
        <v>46011</v>
      </c>
      <c r="C10944" s="76">
        <v>45100</v>
      </c>
      <c r="D10944" s="77">
        <v>696</v>
      </c>
      <c r="E10944" s="77">
        <v>4</v>
      </c>
      <c r="F10944" s="78"/>
      <c r="G10944" s="79">
        <v>45100.445127314815</v>
      </c>
      <c r="H10944" s="77">
        <v>149</v>
      </c>
      <c r="I10944" s="76">
        <v>45100.946527777778</v>
      </c>
      <c r="J10944" s="78"/>
      <c r="K10944" s="80">
        <v>1</v>
      </c>
    </row>
    <row r="10945" spans="2:11" x14ac:dyDescent="0.3">
      <c r="B10945" s="75">
        <v>46012</v>
      </c>
      <c r="C10945" s="76">
        <v>45100</v>
      </c>
      <c r="D10945" s="77">
        <v>74</v>
      </c>
      <c r="E10945" s="77">
        <v>5</v>
      </c>
      <c r="F10945" s="78"/>
      <c r="G10945" s="79">
        <v>45100.460578703707</v>
      </c>
      <c r="H10945" s="77">
        <v>173</v>
      </c>
      <c r="I10945" s="76">
        <v>45100.946527777778</v>
      </c>
      <c r="J10945" s="78"/>
      <c r="K10945" s="80">
        <v>1</v>
      </c>
    </row>
    <row r="10946" spans="2:11" x14ac:dyDescent="0.3">
      <c r="B10946" s="75">
        <v>46013</v>
      </c>
      <c r="C10946" s="76">
        <v>45100</v>
      </c>
      <c r="D10946" s="77">
        <v>370</v>
      </c>
      <c r="E10946" s="77">
        <v>5</v>
      </c>
      <c r="F10946" s="78"/>
      <c r="G10946" s="79">
        <v>45100.469097222223</v>
      </c>
      <c r="H10946" s="77">
        <v>174</v>
      </c>
      <c r="I10946" s="76">
        <v>45100.946527777778</v>
      </c>
      <c r="J10946" s="78"/>
      <c r="K10946" s="80">
        <v>1</v>
      </c>
    </row>
    <row r="10947" spans="2:11" x14ac:dyDescent="0.3">
      <c r="B10947" s="75">
        <v>46014</v>
      </c>
      <c r="C10947" s="76">
        <v>45100</v>
      </c>
      <c r="D10947" s="77">
        <v>510</v>
      </c>
      <c r="E10947" s="77">
        <v>6</v>
      </c>
      <c r="F10947" s="78"/>
      <c r="G10947" s="79">
        <v>45100.481238425928</v>
      </c>
      <c r="H10947" s="77">
        <v>174</v>
      </c>
      <c r="I10947" s="76">
        <v>45100.946527777778</v>
      </c>
      <c r="J10947" s="78"/>
      <c r="K10947" s="80">
        <v>1</v>
      </c>
    </row>
    <row r="10948" spans="2:11" x14ac:dyDescent="0.3">
      <c r="B10948" s="75">
        <v>46015</v>
      </c>
      <c r="C10948" s="76">
        <v>45100</v>
      </c>
      <c r="D10948" s="77">
        <v>1334</v>
      </c>
      <c r="E10948" s="77">
        <v>3</v>
      </c>
      <c r="F10948" s="78"/>
      <c r="G10948" s="79">
        <v>45100.490798611114</v>
      </c>
      <c r="H10948" s="77">
        <v>157</v>
      </c>
      <c r="I10948" s="76">
        <v>45100.946527777778</v>
      </c>
      <c r="J10948" s="78"/>
      <c r="K10948" s="80">
        <v>1</v>
      </c>
    </row>
    <row r="10949" spans="2:11" x14ac:dyDescent="0.3">
      <c r="B10949" s="75">
        <v>46016</v>
      </c>
      <c r="C10949" s="76">
        <v>45100</v>
      </c>
      <c r="D10949" s="77">
        <v>1252</v>
      </c>
      <c r="E10949" s="77">
        <v>1</v>
      </c>
      <c r="F10949" s="78"/>
      <c r="G10949" s="79">
        <v>45100.498333333337</v>
      </c>
      <c r="H10949" s="77">
        <v>144</v>
      </c>
      <c r="I10949" s="76">
        <v>45100.946527777778</v>
      </c>
      <c r="J10949" s="78"/>
      <c r="K10949" s="80">
        <v>1</v>
      </c>
    </row>
    <row r="10950" spans="2:11" x14ac:dyDescent="0.3">
      <c r="B10950" s="75">
        <v>46017</v>
      </c>
      <c r="C10950" s="76">
        <v>45100</v>
      </c>
      <c r="D10950" s="77">
        <v>926</v>
      </c>
      <c r="E10950" s="77">
        <v>1</v>
      </c>
      <c r="F10950" s="78"/>
      <c r="G10950" s="79">
        <v>45100.50712962963</v>
      </c>
      <c r="H10950" s="77">
        <v>143</v>
      </c>
      <c r="I10950" s="76">
        <v>45100.946527777778</v>
      </c>
      <c r="J10950" s="78"/>
      <c r="K10950" s="80">
        <v>1</v>
      </c>
    </row>
    <row r="10951" spans="2:11" x14ac:dyDescent="0.3">
      <c r="B10951" s="75">
        <v>46018</v>
      </c>
      <c r="C10951" s="76">
        <v>45100</v>
      </c>
      <c r="D10951" s="77">
        <v>484</v>
      </c>
      <c r="E10951" s="77">
        <v>4</v>
      </c>
      <c r="F10951" s="78"/>
      <c r="G10951" s="79">
        <v>45100.517800925925</v>
      </c>
      <c r="H10951" s="77">
        <v>164</v>
      </c>
      <c r="I10951" s="76">
        <v>45100.946527777778</v>
      </c>
      <c r="J10951" s="78"/>
      <c r="K10951" s="80">
        <v>1</v>
      </c>
    </row>
    <row r="10952" spans="2:11" x14ac:dyDescent="0.3">
      <c r="B10952" s="75">
        <v>46019</v>
      </c>
      <c r="C10952" s="76">
        <v>45100</v>
      </c>
      <c r="D10952" s="77">
        <v>1190</v>
      </c>
      <c r="E10952" s="77">
        <v>3</v>
      </c>
      <c r="F10952" s="78"/>
      <c r="G10952" s="79">
        <v>45100.530289351853</v>
      </c>
      <c r="H10952" s="77">
        <v>149</v>
      </c>
      <c r="I10952" s="76">
        <v>45100.946527777778</v>
      </c>
      <c r="J10952" s="78"/>
      <c r="K10952" s="80">
        <v>1</v>
      </c>
    </row>
    <row r="10953" spans="2:11" x14ac:dyDescent="0.3">
      <c r="B10953" s="75">
        <v>46020</v>
      </c>
      <c r="C10953" s="76">
        <v>45100</v>
      </c>
      <c r="D10953" s="77">
        <v>145</v>
      </c>
      <c r="E10953" s="77">
        <v>4</v>
      </c>
      <c r="F10953" s="78"/>
      <c r="G10953" s="79">
        <v>45100.543900462966</v>
      </c>
      <c r="H10953" s="77">
        <v>140</v>
      </c>
      <c r="I10953" s="76">
        <v>45100.946527777778</v>
      </c>
      <c r="J10953" s="78"/>
      <c r="K10953" s="80">
        <v>1</v>
      </c>
    </row>
    <row r="10954" spans="2:11" x14ac:dyDescent="0.3">
      <c r="B10954" s="75">
        <v>46021</v>
      </c>
      <c r="C10954" s="76">
        <v>45100</v>
      </c>
      <c r="D10954" s="77">
        <v>991</v>
      </c>
      <c r="E10954" s="77">
        <v>2</v>
      </c>
      <c r="F10954" s="78"/>
      <c r="G10954" s="79">
        <v>45100.554791666669</v>
      </c>
      <c r="H10954" s="77">
        <v>144</v>
      </c>
      <c r="I10954" s="76">
        <v>45100.946527777778</v>
      </c>
      <c r="J10954" s="78"/>
      <c r="K10954" s="80">
        <v>1</v>
      </c>
    </row>
    <row r="10955" spans="2:11" x14ac:dyDescent="0.3">
      <c r="B10955" s="75">
        <v>46022</v>
      </c>
      <c r="C10955" s="76">
        <v>45100</v>
      </c>
      <c r="D10955" s="77">
        <v>1162</v>
      </c>
      <c r="E10955" s="77">
        <v>5</v>
      </c>
      <c r="F10955" s="78"/>
      <c r="G10955" s="79">
        <v>45100.563425925931</v>
      </c>
      <c r="H10955" s="77">
        <v>146</v>
      </c>
      <c r="I10955" s="76">
        <v>45100.946527777778</v>
      </c>
      <c r="J10955" s="78"/>
      <c r="K10955" s="80">
        <v>1</v>
      </c>
    </row>
    <row r="10956" spans="2:11" x14ac:dyDescent="0.3">
      <c r="B10956" s="75">
        <v>46023</v>
      </c>
      <c r="C10956" s="76">
        <v>45100</v>
      </c>
      <c r="D10956" s="77">
        <v>1412</v>
      </c>
      <c r="E10956" s="77">
        <v>5</v>
      </c>
      <c r="F10956" s="78"/>
      <c r="G10956" s="79">
        <v>45100.572060185194</v>
      </c>
      <c r="H10956" s="77">
        <v>145</v>
      </c>
      <c r="I10956" s="76">
        <v>45100.946527777778</v>
      </c>
      <c r="J10956" s="78"/>
      <c r="K10956" s="80">
        <v>1</v>
      </c>
    </row>
    <row r="10957" spans="2:11" x14ac:dyDescent="0.3">
      <c r="B10957" s="75">
        <v>46024</v>
      </c>
      <c r="C10957" s="76">
        <v>45100</v>
      </c>
      <c r="D10957" s="77">
        <v>844</v>
      </c>
      <c r="E10957" s="77">
        <v>5</v>
      </c>
      <c r="F10957" s="78"/>
      <c r="G10957" s="79">
        <v>45100.584861111121</v>
      </c>
      <c r="H10957" s="77">
        <v>152</v>
      </c>
      <c r="I10957" s="76">
        <v>45100.946527777778</v>
      </c>
      <c r="J10957" s="78"/>
      <c r="K10957" s="80">
        <v>1</v>
      </c>
    </row>
    <row r="10958" spans="2:11" x14ac:dyDescent="0.3">
      <c r="B10958" s="75">
        <v>46025</v>
      </c>
      <c r="C10958" s="76">
        <v>45100</v>
      </c>
      <c r="D10958" s="77">
        <v>1213</v>
      </c>
      <c r="E10958" s="77">
        <v>1</v>
      </c>
      <c r="F10958" s="78"/>
      <c r="G10958" s="79">
        <v>45100.599409722236</v>
      </c>
      <c r="H10958" s="77">
        <v>147</v>
      </c>
      <c r="I10958" s="76">
        <v>45100.946527777778</v>
      </c>
      <c r="J10958" s="78"/>
      <c r="K10958" s="80">
        <v>1</v>
      </c>
    </row>
    <row r="10959" spans="2:11" x14ac:dyDescent="0.3">
      <c r="B10959" s="75">
        <v>46026</v>
      </c>
      <c r="C10959" s="76">
        <v>45100</v>
      </c>
      <c r="D10959" s="77">
        <v>741</v>
      </c>
      <c r="E10959" s="77">
        <v>6</v>
      </c>
      <c r="F10959" s="78"/>
      <c r="G10959" s="79">
        <v>45100.613425925942</v>
      </c>
      <c r="H10959" s="77">
        <v>162</v>
      </c>
      <c r="I10959" s="76">
        <v>45100.946527777778</v>
      </c>
      <c r="J10959" s="78"/>
      <c r="K10959" s="80">
        <v>1</v>
      </c>
    </row>
    <row r="10960" spans="2:11" x14ac:dyDescent="0.3">
      <c r="B10960" s="75">
        <v>46027</v>
      </c>
      <c r="C10960" s="76">
        <v>45100</v>
      </c>
      <c r="D10960" s="77">
        <v>413</v>
      </c>
      <c r="E10960" s="77">
        <v>4</v>
      </c>
      <c r="F10960" s="78"/>
      <c r="G10960" s="79">
        <v>45100.621388888903</v>
      </c>
      <c r="H10960" s="77">
        <v>146</v>
      </c>
      <c r="I10960" s="76">
        <v>45100.946527777778</v>
      </c>
      <c r="J10960" s="78"/>
      <c r="K10960" s="80">
        <v>1</v>
      </c>
    </row>
    <row r="10961" spans="2:11" x14ac:dyDescent="0.3">
      <c r="B10961" s="75">
        <v>46028</v>
      </c>
      <c r="C10961" s="76">
        <v>45100</v>
      </c>
      <c r="D10961" s="77">
        <v>1284</v>
      </c>
      <c r="E10961" s="77">
        <v>5</v>
      </c>
      <c r="F10961" s="78"/>
      <c r="G10961" s="79">
        <v>45100.630763888905</v>
      </c>
      <c r="H10961" s="77">
        <v>157</v>
      </c>
      <c r="I10961" s="76">
        <v>45100.946527777778</v>
      </c>
      <c r="J10961" s="78"/>
      <c r="K10961" s="80">
        <v>1</v>
      </c>
    </row>
    <row r="10962" spans="2:11" x14ac:dyDescent="0.3">
      <c r="B10962" s="75">
        <v>46029</v>
      </c>
      <c r="C10962" s="76">
        <v>45100</v>
      </c>
      <c r="D10962" s="77">
        <v>673</v>
      </c>
      <c r="E10962" s="77">
        <v>5</v>
      </c>
      <c r="F10962" s="78"/>
      <c r="G10962" s="79">
        <v>45100.644398148164</v>
      </c>
      <c r="H10962" s="77">
        <v>164</v>
      </c>
      <c r="I10962" s="76">
        <v>45100.946527777778</v>
      </c>
      <c r="J10962" s="78"/>
      <c r="K10962" s="80">
        <v>1</v>
      </c>
    </row>
    <row r="10963" spans="2:11" x14ac:dyDescent="0.3">
      <c r="B10963" s="75">
        <v>46030</v>
      </c>
      <c r="C10963" s="76">
        <v>45100</v>
      </c>
      <c r="D10963" s="77">
        <v>638</v>
      </c>
      <c r="E10963" s="77">
        <v>3</v>
      </c>
      <c r="F10963" s="78"/>
      <c r="G10963" s="79">
        <v>45100.655335648167</v>
      </c>
      <c r="H10963" s="77">
        <v>162</v>
      </c>
      <c r="I10963" s="76">
        <v>45100.946527777778</v>
      </c>
      <c r="J10963" s="78"/>
      <c r="K10963" s="80">
        <v>1</v>
      </c>
    </row>
    <row r="10964" spans="2:11" x14ac:dyDescent="0.3">
      <c r="B10964" s="75">
        <v>46031</v>
      </c>
      <c r="C10964" s="76">
        <v>45100</v>
      </c>
      <c r="D10964" s="77">
        <v>171</v>
      </c>
      <c r="E10964" s="77">
        <v>5</v>
      </c>
      <c r="F10964" s="78"/>
      <c r="G10964" s="79">
        <v>45100.664675925946</v>
      </c>
      <c r="H10964" s="77">
        <v>179</v>
      </c>
      <c r="I10964" s="76">
        <v>45100.946527777778</v>
      </c>
      <c r="J10964" s="78"/>
      <c r="K10964" s="80">
        <v>1</v>
      </c>
    </row>
    <row r="10965" spans="2:11" x14ac:dyDescent="0.3">
      <c r="B10965" s="75">
        <v>46032</v>
      </c>
      <c r="C10965" s="76">
        <v>45100</v>
      </c>
      <c r="D10965" s="77">
        <v>128</v>
      </c>
      <c r="E10965" s="77">
        <v>1</v>
      </c>
      <c r="F10965" s="78"/>
      <c r="G10965" s="79">
        <v>45100.676932870389</v>
      </c>
      <c r="H10965" s="77">
        <v>158</v>
      </c>
      <c r="I10965" s="76">
        <v>45100.946527777778</v>
      </c>
      <c r="J10965" s="78"/>
      <c r="K10965" s="80">
        <v>1</v>
      </c>
    </row>
    <row r="10966" spans="2:11" x14ac:dyDescent="0.3">
      <c r="B10966" s="75">
        <v>46033</v>
      </c>
      <c r="C10966" s="76">
        <v>45100</v>
      </c>
      <c r="D10966" s="77">
        <v>519</v>
      </c>
      <c r="E10966" s="77">
        <v>2</v>
      </c>
      <c r="F10966" s="78"/>
      <c r="G10966" s="79">
        <v>45100.688067129646</v>
      </c>
      <c r="H10966" s="77">
        <v>172</v>
      </c>
      <c r="I10966" s="76">
        <v>45100.946527777778</v>
      </c>
      <c r="J10966" s="78"/>
      <c r="K10966" s="80">
        <v>1</v>
      </c>
    </row>
    <row r="10967" spans="2:11" x14ac:dyDescent="0.3">
      <c r="B10967" s="75">
        <v>46034</v>
      </c>
      <c r="C10967" s="76">
        <v>45100</v>
      </c>
      <c r="D10967" s="77">
        <v>592</v>
      </c>
      <c r="E10967" s="77">
        <v>5</v>
      </c>
      <c r="F10967" s="78"/>
      <c r="G10967" s="79">
        <v>45100.6958101852</v>
      </c>
      <c r="H10967" s="77">
        <v>144</v>
      </c>
      <c r="I10967" s="76">
        <v>45100.946527777778</v>
      </c>
      <c r="J10967" s="78"/>
      <c r="K10967" s="80">
        <v>1</v>
      </c>
    </row>
    <row r="10968" spans="2:11" x14ac:dyDescent="0.3">
      <c r="B10968" s="75">
        <v>46035</v>
      </c>
      <c r="C10968" s="76">
        <v>45100</v>
      </c>
      <c r="D10968" s="77">
        <v>150</v>
      </c>
      <c r="E10968" s="77">
        <v>1</v>
      </c>
      <c r="F10968" s="78"/>
      <c r="G10968" s="79">
        <v>45100.706736111126</v>
      </c>
      <c r="H10968" s="77">
        <v>155</v>
      </c>
      <c r="I10968" s="76">
        <v>45100.946527777778</v>
      </c>
      <c r="J10968" s="78"/>
      <c r="K10968" s="80">
        <v>1</v>
      </c>
    </row>
    <row r="10969" spans="2:11" x14ac:dyDescent="0.3">
      <c r="B10969" s="75">
        <v>46036</v>
      </c>
      <c r="C10969" s="76">
        <v>45100</v>
      </c>
      <c r="D10969" s="77">
        <v>1184</v>
      </c>
      <c r="E10969" s="77">
        <v>1</v>
      </c>
      <c r="F10969" s="78"/>
      <c r="G10969" s="79">
        <v>45100.717986111129</v>
      </c>
      <c r="H10969" s="77">
        <v>153</v>
      </c>
      <c r="I10969" s="76">
        <v>45100.946527777778</v>
      </c>
      <c r="J10969" s="78"/>
      <c r="K10969" s="80">
        <v>1</v>
      </c>
    </row>
    <row r="10970" spans="2:11" x14ac:dyDescent="0.3">
      <c r="B10970" s="75">
        <v>46037</v>
      </c>
      <c r="C10970" s="76">
        <v>45100</v>
      </c>
      <c r="D10970" s="77">
        <v>900</v>
      </c>
      <c r="E10970" s="77">
        <v>4</v>
      </c>
      <c r="F10970" s="78"/>
      <c r="G10970" s="79">
        <v>45100.730011574095</v>
      </c>
      <c r="H10970" s="77">
        <v>175</v>
      </c>
      <c r="I10970" s="76">
        <v>45100.946527777778</v>
      </c>
      <c r="J10970" s="78"/>
      <c r="K10970" s="80">
        <v>1</v>
      </c>
    </row>
    <row r="10971" spans="2:11" x14ac:dyDescent="0.3">
      <c r="B10971" s="75">
        <v>46038</v>
      </c>
      <c r="C10971" s="76">
        <v>45100</v>
      </c>
      <c r="D10971" s="77">
        <v>1145</v>
      </c>
      <c r="E10971" s="77">
        <v>6</v>
      </c>
      <c r="F10971" s="78"/>
      <c r="G10971" s="79">
        <v>45100.744618055578</v>
      </c>
      <c r="H10971" s="77">
        <v>149</v>
      </c>
      <c r="I10971" s="76">
        <v>45100.946527777778</v>
      </c>
      <c r="J10971" s="78"/>
      <c r="K10971" s="80">
        <v>1</v>
      </c>
    </row>
    <row r="10972" spans="2:11" x14ac:dyDescent="0.3">
      <c r="B10972" s="75">
        <v>46039</v>
      </c>
      <c r="C10972" s="76">
        <v>45100</v>
      </c>
      <c r="D10972" s="77">
        <v>69</v>
      </c>
      <c r="E10972" s="77">
        <v>1</v>
      </c>
      <c r="F10972" s="78"/>
      <c r="G10972" s="79">
        <v>45100.757453703729</v>
      </c>
      <c r="H10972" s="77">
        <v>166</v>
      </c>
      <c r="I10972" s="76">
        <v>45100.946527777778</v>
      </c>
      <c r="J10972" s="78"/>
      <c r="K10972" s="80">
        <v>1</v>
      </c>
    </row>
    <row r="10973" spans="2:11" x14ac:dyDescent="0.3">
      <c r="B10973" s="75">
        <v>46040</v>
      </c>
      <c r="C10973" s="76">
        <v>45100</v>
      </c>
      <c r="D10973" s="77">
        <v>1294</v>
      </c>
      <c r="E10973" s="77">
        <v>6</v>
      </c>
      <c r="F10973" s="78"/>
      <c r="G10973" s="79">
        <v>45100.768414351878</v>
      </c>
      <c r="H10973" s="77">
        <v>161</v>
      </c>
      <c r="I10973" s="76">
        <v>45100.946527777778</v>
      </c>
      <c r="J10973" s="78"/>
      <c r="K10973" s="80">
        <v>1</v>
      </c>
    </row>
    <row r="10974" spans="2:11" x14ac:dyDescent="0.3">
      <c r="B10974" s="75">
        <v>46041</v>
      </c>
      <c r="C10974" s="76">
        <v>45100</v>
      </c>
      <c r="D10974" s="77">
        <v>1084</v>
      </c>
      <c r="E10974" s="77">
        <v>4</v>
      </c>
      <c r="F10974" s="78"/>
      <c r="G10974" s="79">
        <v>45100.779652777805</v>
      </c>
      <c r="H10974" s="77">
        <v>150</v>
      </c>
      <c r="I10974" s="76">
        <v>45100.946527777778</v>
      </c>
      <c r="J10974" s="78"/>
      <c r="K10974" s="80">
        <v>1</v>
      </c>
    </row>
    <row r="10975" spans="2:11" x14ac:dyDescent="0.3">
      <c r="B10975" s="75">
        <v>46042</v>
      </c>
      <c r="C10975" s="76">
        <v>45100</v>
      </c>
      <c r="D10975" s="77">
        <v>849</v>
      </c>
      <c r="E10975" s="77">
        <v>6</v>
      </c>
      <c r="F10975" s="78"/>
      <c r="G10975" s="79">
        <v>45100.790277777807</v>
      </c>
      <c r="H10975" s="77">
        <v>154</v>
      </c>
      <c r="I10975" s="76">
        <v>45100.946527777778</v>
      </c>
      <c r="J10975" s="78"/>
      <c r="K10975" s="80">
        <v>1</v>
      </c>
    </row>
    <row r="10976" spans="2:11" x14ac:dyDescent="0.3">
      <c r="B10976" s="75">
        <v>46043</v>
      </c>
      <c r="C10976" s="76">
        <v>45100</v>
      </c>
      <c r="D10976" s="77">
        <v>185</v>
      </c>
      <c r="E10976" s="77">
        <v>5</v>
      </c>
      <c r="F10976" s="78"/>
      <c r="G10976" s="79">
        <v>45100.797905092622</v>
      </c>
      <c r="H10976" s="77">
        <v>161</v>
      </c>
      <c r="I10976" s="76">
        <v>45100.946527777778</v>
      </c>
      <c r="J10976" s="78"/>
      <c r="K10976" s="80">
        <v>1</v>
      </c>
    </row>
    <row r="10977" spans="2:11" x14ac:dyDescent="0.3">
      <c r="B10977" s="75">
        <v>46044</v>
      </c>
      <c r="C10977" s="76">
        <v>45100</v>
      </c>
      <c r="D10977" s="77">
        <v>1079</v>
      </c>
      <c r="E10977" s="77">
        <v>6</v>
      </c>
      <c r="F10977" s="78"/>
      <c r="G10977" s="79">
        <v>45100.808287037064</v>
      </c>
      <c r="H10977" s="77">
        <v>164</v>
      </c>
      <c r="I10977" s="76">
        <v>45100.946527777778</v>
      </c>
      <c r="J10977" s="78"/>
      <c r="K10977" s="80">
        <v>1</v>
      </c>
    </row>
    <row r="10978" spans="2:11" x14ac:dyDescent="0.3">
      <c r="B10978" s="75">
        <v>46045</v>
      </c>
      <c r="C10978" s="76">
        <v>45100</v>
      </c>
      <c r="D10978" s="77">
        <v>1326</v>
      </c>
      <c r="E10978" s="77">
        <v>6</v>
      </c>
      <c r="F10978" s="78"/>
      <c r="G10978" s="79">
        <v>45100.823090277801</v>
      </c>
      <c r="H10978" s="77">
        <v>168</v>
      </c>
      <c r="I10978" s="76">
        <v>45100.946527777778</v>
      </c>
      <c r="J10978" s="78"/>
      <c r="K10978" s="80">
        <v>1</v>
      </c>
    </row>
    <row r="10979" spans="2:11" x14ac:dyDescent="0.3">
      <c r="B10979" s="75">
        <v>46046</v>
      </c>
      <c r="C10979" s="76">
        <v>45100</v>
      </c>
      <c r="D10979" s="77">
        <v>864</v>
      </c>
      <c r="E10979" s="77">
        <v>3</v>
      </c>
      <c r="F10979" s="78"/>
      <c r="G10979" s="79">
        <v>45100.83819444447</v>
      </c>
      <c r="H10979" s="77">
        <v>160</v>
      </c>
      <c r="I10979" s="76">
        <v>45100.946527777778</v>
      </c>
      <c r="J10979" s="78"/>
      <c r="K10979" s="80">
        <v>1</v>
      </c>
    </row>
    <row r="10980" spans="2:11" x14ac:dyDescent="0.3">
      <c r="B10980" s="75">
        <v>46047</v>
      </c>
      <c r="C10980" s="76">
        <v>45100</v>
      </c>
      <c r="D10980" s="77">
        <v>509</v>
      </c>
      <c r="E10980" s="77">
        <v>2</v>
      </c>
      <c r="F10980" s="78"/>
      <c r="G10980" s="79">
        <v>45100.848067129657</v>
      </c>
      <c r="H10980" s="77">
        <v>151</v>
      </c>
      <c r="I10980" s="76">
        <v>45100.946527777778</v>
      </c>
      <c r="J10980" s="78"/>
      <c r="K10980" s="80">
        <v>1</v>
      </c>
    </row>
    <row r="10981" spans="2:11" x14ac:dyDescent="0.3">
      <c r="B10981" s="75">
        <v>46048</v>
      </c>
      <c r="C10981" s="76">
        <v>45100</v>
      </c>
      <c r="D10981" s="77">
        <v>571</v>
      </c>
      <c r="E10981" s="77">
        <v>5</v>
      </c>
      <c r="F10981" s="78"/>
      <c r="G10981" s="79">
        <v>45100.859027777806</v>
      </c>
      <c r="H10981" s="77">
        <v>157</v>
      </c>
      <c r="I10981" s="76">
        <v>45100.946527777778</v>
      </c>
      <c r="J10981" s="78"/>
      <c r="K10981" s="80">
        <v>1</v>
      </c>
    </row>
    <row r="10982" spans="2:11" x14ac:dyDescent="0.3">
      <c r="B10982" s="75">
        <v>46049</v>
      </c>
      <c r="C10982" s="76">
        <v>45100</v>
      </c>
      <c r="D10982" s="77">
        <v>862</v>
      </c>
      <c r="E10982" s="77">
        <v>4</v>
      </c>
      <c r="F10982" s="78"/>
      <c r="G10982" s="79">
        <v>45100.874675925952</v>
      </c>
      <c r="H10982" s="77">
        <v>158</v>
      </c>
      <c r="I10982" s="76">
        <v>45100.946527777778</v>
      </c>
      <c r="J10982" s="78"/>
      <c r="K10982" s="80">
        <v>1</v>
      </c>
    </row>
    <row r="10983" spans="2:11" x14ac:dyDescent="0.3">
      <c r="B10983" s="75">
        <v>46050</v>
      </c>
      <c r="C10983" s="76">
        <v>45100</v>
      </c>
      <c r="D10983" s="77">
        <v>51</v>
      </c>
      <c r="E10983" s="77">
        <v>5</v>
      </c>
      <c r="F10983" s="78"/>
      <c r="G10983" s="79">
        <v>45100.883761574099</v>
      </c>
      <c r="H10983" s="77">
        <v>142</v>
      </c>
      <c r="I10983" s="76">
        <v>45100.946527777778</v>
      </c>
      <c r="J10983" s="78"/>
      <c r="K10983" s="80">
        <v>1</v>
      </c>
    </row>
    <row r="10984" spans="2:11" x14ac:dyDescent="0.3">
      <c r="B10984" s="75">
        <v>46051</v>
      </c>
      <c r="C10984" s="76">
        <v>45103</v>
      </c>
      <c r="D10984" s="77">
        <v>91</v>
      </c>
      <c r="E10984" s="77">
        <v>4</v>
      </c>
      <c r="F10984" s="78"/>
      <c r="G10984" s="79">
        <v>45103.333333333336</v>
      </c>
      <c r="H10984" s="77">
        <v>155</v>
      </c>
      <c r="I10984" s="76">
        <v>45103.938194444447</v>
      </c>
      <c r="J10984" s="78"/>
      <c r="K10984" s="80">
        <v>1</v>
      </c>
    </row>
    <row r="10985" spans="2:11" x14ac:dyDescent="0.3">
      <c r="B10985" s="75">
        <v>46052</v>
      </c>
      <c r="C10985" s="76">
        <v>45103</v>
      </c>
      <c r="D10985" s="77">
        <v>374</v>
      </c>
      <c r="E10985" s="77">
        <v>4</v>
      </c>
      <c r="F10985" s="78"/>
      <c r="G10985" s="79">
        <v>45103.346805555557</v>
      </c>
      <c r="H10985" s="77">
        <v>171</v>
      </c>
      <c r="I10985" s="76">
        <v>45103.938194444447</v>
      </c>
      <c r="J10985" s="78"/>
      <c r="K10985" s="80">
        <v>1</v>
      </c>
    </row>
    <row r="10986" spans="2:11" x14ac:dyDescent="0.3">
      <c r="B10986" s="75">
        <v>46053</v>
      </c>
      <c r="C10986" s="76">
        <v>45103</v>
      </c>
      <c r="D10986" s="77">
        <v>1084</v>
      </c>
      <c r="E10986" s="77">
        <v>2</v>
      </c>
      <c r="F10986" s="78"/>
      <c r="G10986" s="79">
        <v>45103.359548611115</v>
      </c>
      <c r="H10986" s="77">
        <v>165</v>
      </c>
      <c r="I10986" s="76">
        <v>45103.938194444447</v>
      </c>
      <c r="J10986" s="78"/>
      <c r="K10986" s="80">
        <v>1</v>
      </c>
    </row>
    <row r="10987" spans="2:11" x14ac:dyDescent="0.3">
      <c r="B10987" s="75">
        <v>46054</v>
      </c>
      <c r="C10987" s="76">
        <v>45103</v>
      </c>
      <c r="D10987" s="77">
        <v>182</v>
      </c>
      <c r="E10987" s="77">
        <v>5</v>
      </c>
      <c r="F10987" s="78"/>
      <c r="G10987" s="79">
        <v>45103.374155092599</v>
      </c>
      <c r="H10987" s="77">
        <v>156</v>
      </c>
      <c r="I10987" s="76">
        <v>45103.938194444447</v>
      </c>
      <c r="J10987" s="78"/>
      <c r="K10987" s="80">
        <v>1</v>
      </c>
    </row>
    <row r="10988" spans="2:11" x14ac:dyDescent="0.3">
      <c r="B10988" s="75">
        <v>46055</v>
      </c>
      <c r="C10988" s="76">
        <v>45103</v>
      </c>
      <c r="D10988" s="77">
        <v>508</v>
      </c>
      <c r="E10988" s="77">
        <v>5</v>
      </c>
      <c r="F10988" s="78"/>
      <c r="G10988" s="79">
        <v>45103.383935185193</v>
      </c>
      <c r="H10988" s="77">
        <v>168</v>
      </c>
      <c r="I10988" s="76">
        <v>45103.938194444447</v>
      </c>
      <c r="J10988" s="78"/>
      <c r="K10988" s="80">
        <v>1</v>
      </c>
    </row>
    <row r="10989" spans="2:11" x14ac:dyDescent="0.3">
      <c r="B10989" s="75">
        <v>46056</v>
      </c>
      <c r="C10989" s="76">
        <v>45103</v>
      </c>
      <c r="D10989" s="77">
        <v>181</v>
      </c>
      <c r="E10989" s="77">
        <v>6</v>
      </c>
      <c r="F10989" s="78"/>
      <c r="G10989" s="79">
        <v>45103.395694444451</v>
      </c>
      <c r="H10989" s="77">
        <v>175</v>
      </c>
      <c r="I10989" s="76">
        <v>45103.938194444447</v>
      </c>
      <c r="J10989" s="78"/>
      <c r="K10989" s="80">
        <v>1</v>
      </c>
    </row>
    <row r="10990" spans="2:11" x14ac:dyDescent="0.3">
      <c r="B10990" s="75">
        <v>46057</v>
      </c>
      <c r="C10990" s="76">
        <v>45103</v>
      </c>
      <c r="D10990" s="77">
        <v>1173</v>
      </c>
      <c r="E10990" s="77">
        <v>5</v>
      </c>
      <c r="F10990" s="78"/>
      <c r="G10990" s="79">
        <v>45103.405393518522</v>
      </c>
      <c r="H10990" s="77">
        <v>178</v>
      </c>
      <c r="I10990" s="76">
        <v>45103.938194444447</v>
      </c>
      <c r="J10990" s="78"/>
      <c r="K10990" s="80">
        <v>1</v>
      </c>
    </row>
    <row r="10991" spans="2:11" x14ac:dyDescent="0.3">
      <c r="B10991" s="75">
        <v>46058</v>
      </c>
      <c r="C10991" s="76">
        <v>45103</v>
      </c>
      <c r="D10991" s="77">
        <v>1365</v>
      </c>
      <c r="E10991" s="77">
        <v>1</v>
      </c>
      <c r="F10991" s="78"/>
      <c r="G10991" s="79">
        <v>45103.412858796299</v>
      </c>
      <c r="H10991" s="77">
        <v>163</v>
      </c>
      <c r="I10991" s="76">
        <v>45103.938194444447</v>
      </c>
      <c r="J10991" s="78"/>
      <c r="K10991" s="80">
        <v>1</v>
      </c>
    </row>
    <row r="10992" spans="2:11" x14ac:dyDescent="0.3">
      <c r="B10992" s="75">
        <v>46059</v>
      </c>
      <c r="C10992" s="76">
        <v>45103</v>
      </c>
      <c r="D10992" s="77">
        <v>1121</v>
      </c>
      <c r="E10992" s="77">
        <v>1</v>
      </c>
      <c r="F10992" s="78"/>
      <c r="G10992" s="79">
        <v>45103.427164351851</v>
      </c>
      <c r="H10992" s="77">
        <v>175</v>
      </c>
      <c r="I10992" s="76">
        <v>45103.938194444447</v>
      </c>
      <c r="J10992" s="78"/>
      <c r="K10992" s="80">
        <v>1</v>
      </c>
    </row>
    <row r="10993" spans="2:11" x14ac:dyDescent="0.3">
      <c r="B10993" s="75">
        <v>46060</v>
      </c>
      <c r="C10993" s="76">
        <v>45103</v>
      </c>
      <c r="D10993" s="77">
        <v>884</v>
      </c>
      <c r="E10993" s="77">
        <v>5</v>
      </c>
      <c r="F10993" s="78"/>
      <c r="G10993" s="79">
        <v>45103.434907407405</v>
      </c>
      <c r="H10993" s="77">
        <v>161</v>
      </c>
      <c r="I10993" s="76">
        <v>45103.938194444447</v>
      </c>
      <c r="J10993" s="78"/>
      <c r="K10993" s="80">
        <v>1</v>
      </c>
    </row>
    <row r="10994" spans="2:11" x14ac:dyDescent="0.3">
      <c r="B10994" s="75">
        <v>46061</v>
      </c>
      <c r="C10994" s="76">
        <v>45103</v>
      </c>
      <c r="D10994" s="77">
        <v>328</v>
      </c>
      <c r="E10994" s="77">
        <v>1</v>
      </c>
      <c r="F10994" s="78"/>
      <c r="G10994" s="79">
        <v>45103.445092592592</v>
      </c>
      <c r="H10994" s="77">
        <v>178</v>
      </c>
      <c r="I10994" s="76">
        <v>45103.938194444447</v>
      </c>
      <c r="J10994" s="78"/>
      <c r="K10994" s="80">
        <v>1</v>
      </c>
    </row>
    <row r="10995" spans="2:11" x14ac:dyDescent="0.3">
      <c r="B10995" s="75">
        <v>46062</v>
      </c>
      <c r="C10995" s="76">
        <v>45103</v>
      </c>
      <c r="D10995" s="77">
        <v>155</v>
      </c>
      <c r="E10995" s="77">
        <v>6</v>
      </c>
      <c r="F10995" s="78"/>
      <c r="G10995" s="79">
        <v>45103.45752314815</v>
      </c>
      <c r="H10995" s="77">
        <v>143</v>
      </c>
      <c r="I10995" s="76">
        <v>45103.938194444447</v>
      </c>
      <c r="J10995" s="78"/>
      <c r="K10995" s="80">
        <v>1</v>
      </c>
    </row>
    <row r="10996" spans="2:11" x14ac:dyDescent="0.3">
      <c r="B10996" s="75">
        <v>46063</v>
      </c>
      <c r="C10996" s="76">
        <v>45103</v>
      </c>
      <c r="D10996" s="77">
        <v>1028</v>
      </c>
      <c r="E10996" s="77">
        <v>1</v>
      </c>
      <c r="F10996" s="78"/>
      <c r="G10996" s="79">
        <v>45103.469409722224</v>
      </c>
      <c r="H10996" s="77">
        <v>170</v>
      </c>
      <c r="I10996" s="76">
        <v>45103.938194444447</v>
      </c>
      <c r="J10996" s="78"/>
      <c r="K10996" s="80">
        <v>1</v>
      </c>
    </row>
    <row r="10997" spans="2:11" x14ac:dyDescent="0.3">
      <c r="B10997" s="75">
        <v>46064</v>
      </c>
      <c r="C10997" s="76">
        <v>45103</v>
      </c>
      <c r="D10997" s="77">
        <v>496</v>
      </c>
      <c r="E10997" s="77">
        <v>4</v>
      </c>
      <c r="F10997" s="78"/>
      <c r="G10997" s="79">
        <v>45103.479305555556</v>
      </c>
      <c r="H10997" s="77">
        <v>146</v>
      </c>
      <c r="I10997" s="76">
        <v>45103.938194444447</v>
      </c>
      <c r="J10997" s="78"/>
      <c r="K10997" s="80">
        <v>1</v>
      </c>
    </row>
    <row r="10998" spans="2:11" x14ac:dyDescent="0.3">
      <c r="B10998" s="75">
        <v>46065</v>
      </c>
      <c r="C10998" s="76">
        <v>45103</v>
      </c>
      <c r="D10998" s="77">
        <v>841</v>
      </c>
      <c r="E10998" s="77">
        <v>2</v>
      </c>
      <c r="F10998" s="78"/>
      <c r="G10998" s="79">
        <v>45103.490671296298</v>
      </c>
      <c r="H10998" s="77">
        <v>177</v>
      </c>
      <c r="I10998" s="76">
        <v>45103.938194444447</v>
      </c>
      <c r="J10998" s="78"/>
      <c r="K10998" s="80">
        <v>1</v>
      </c>
    </row>
    <row r="10999" spans="2:11" x14ac:dyDescent="0.3">
      <c r="B10999" s="75">
        <v>46066</v>
      </c>
      <c r="C10999" s="76">
        <v>45103</v>
      </c>
      <c r="D10999" s="77">
        <v>777</v>
      </c>
      <c r="E10999" s="77">
        <v>2</v>
      </c>
      <c r="F10999" s="78"/>
      <c r="G10999" s="79">
        <v>45103.501932870371</v>
      </c>
      <c r="H10999" s="77">
        <v>142</v>
      </c>
      <c r="I10999" s="76">
        <v>45103.938194444447</v>
      </c>
      <c r="J10999" s="78"/>
      <c r="K10999" s="80">
        <v>1</v>
      </c>
    </row>
    <row r="11000" spans="2:11" x14ac:dyDescent="0.3">
      <c r="B11000" s="75">
        <v>46067</v>
      </c>
      <c r="C11000" s="76">
        <v>45103</v>
      </c>
      <c r="D11000" s="77">
        <v>712</v>
      </c>
      <c r="E11000" s="77">
        <v>2</v>
      </c>
      <c r="F11000" s="78"/>
      <c r="G11000" s="79">
        <v>45103.515416666669</v>
      </c>
      <c r="H11000" s="77">
        <v>142</v>
      </c>
      <c r="I11000" s="76">
        <v>45103.938194444447</v>
      </c>
      <c r="J11000" s="78"/>
      <c r="K11000" s="80">
        <v>1</v>
      </c>
    </row>
    <row r="11001" spans="2:11" x14ac:dyDescent="0.3">
      <c r="B11001" s="75">
        <v>46068</v>
      </c>
      <c r="C11001" s="76">
        <v>45103</v>
      </c>
      <c r="D11001" s="77">
        <v>633</v>
      </c>
      <c r="E11001" s="77">
        <v>3</v>
      </c>
      <c r="F11001" s="78"/>
      <c r="G11001" s="79">
        <v>45103.526631944449</v>
      </c>
      <c r="H11001" s="77">
        <v>148</v>
      </c>
      <c r="I11001" s="76">
        <v>45103.938194444447</v>
      </c>
      <c r="J11001" s="78"/>
      <c r="K11001" s="80">
        <v>1</v>
      </c>
    </row>
    <row r="11002" spans="2:11" x14ac:dyDescent="0.3">
      <c r="B11002" s="75">
        <v>46069</v>
      </c>
      <c r="C11002" s="76">
        <v>45103</v>
      </c>
      <c r="D11002" s="77">
        <v>821</v>
      </c>
      <c r="E11002" s="77">
        <v>3</v>
      </c>
      <c r="F11002" s="78"/>
      <c r="G11002" s="79">
        <v>45103.539386574077</v>
      </c>
      <c r="H11002" s="77">
        <v>156</v>
      </c>
      <c r="I11002" s="76">
        <v>45103.938194444447</v>
      </c>
      <c r="J11002" s="78"/>
      <c r="K11002" s="80">
        <v>1</v>
      </c>
    </row>
    <row r="11003" spans="2:11" x14ac:dyDescent="0.3">
      <c r="B11003" s="75">
        <v>46070</v>
      </c>
      <c r="C11003" s="76">
        <v>45103</v>
      </c>
      <c r="D11003" s="77">
        <v>507</v>
      </c>
      <c r="E11003" s="77">
        <v>3</v>
      </c>
      <c r="F11003" s="78"/>
      <c r="G11003" s="79">
        <v>45103.550312500003</v>
      </c>
      <c r="H11003" s="77">
        <v>148</v>
      </c>
      <c r="I11003" s="76">
        <v>45103.938194444447</v>
      </c>
      <c r="J11003" s="78"/>
      <c r="K11003" s="80">
        <v>1</v>
      </c>
    </row>
    <row r="11004" spans="2:11" x14ac:dyDescent="0.3">
      <c r="B11004" s="75">
        <v>46071</v>
      </c>
      <c r="C11004" s="76">
        <v>45103</v>
      </c>
      <c r="D11004" s="77">
        <v>133</v>
      </c>
      <c r="E11004" s="77">
        <v>2</v>
      </c>
      <c r="F11004" s="78"/>
      <c r="G11004" s="79">
        <v>45103.55913194445</v>
      </c>
      <c r="H11004" s="77">
        <v>146</v>
      </c>
      <c r="I11004" s="76">
        <v>45103.938194444447</v>
      </c>
      <c r="J11004" s="78"/>
      <c r="K11004" s="80">
        <v>1</v>
      </c>
    </row>
    <row r="11005" spans="2:11" x14ac:dyDescent="0.3">
      <c r="B11005" s="75">
        <v>46072</v>
      </c>
      <c r="C11005" s="76">
        <v>45103</v>
      </c>
      <c r="D11005" s="77">
        <v>1346</v>
      </c>
      <c r="E11005" s="77">
        <v>1</v>
      </c>
      <c r="F11005" s="78"/>
      <c r="G11005" s="79">
        <v>45103.570740740746</v>
      </c>
      <c r="H11005" s="77">
        <v>145</v>
      </c>
      <c r="I11005" s="76">
        <v>45103.938194444447</v>
      </c>
      <c r="J11005" s="78"/>
      <c r="K11005" s="80">
        <v>1</v>
      </c>
    </row>
    <row r="11006" spans="2:11" x14ac:dyDescent="0.3">
      <c r="B11006" s="75">
        <v>46073</v>
      </c>
      <c r="C11006" s="76">
        <v>45103</v>
      </c>
      <c r="D11006" s="77">
        <v>190</v>
      </c>
      <c r="E11006" s="77">
        <v>5</v>
      </c>
      <c r="F11006" s="78"/>
      <c r="G11006" s="79">
        <v>45103.582824074081</v>
      </c>
      <c r="H11006" s="77">
        <v>161</v>
      </c>
      <c r="I11006" s="76">
        <v>45103.938194444447</v>
      </c>
      <c r="J11006" s="78"/>
      <c r="K11006" s="80">
        <v>1</v>
      </c>
    </row>
    <row r="11007" spans="2:11" x14ac:dyDescent="0.3">
      <c r="B11007" s="75">
        <v>46074</v>
      </c>
      <c r="C11007" s="76">
        <v>45103</v>
      </c>
      <c r="D11007" s="77">
        <v>172</v>
      </c>
      <c r="E11007" s="77">
        <v>3</v>
      </c>
      <c r="F11007" s="78"/>
      <c r="G11007" s="79">
        <v>45103.594016203708</v>
      </c>
      <c r="H11007" s="77">
        <v>178</v>
      </c>
      <c r="I11007" s="76">
        <v>45103.938194444447</v>
      </c>
      <c r="J11007" s="78"/>
      <c r="K11007" s="80">
        <v>1</v>
      </c>
    </row>
    <row r="11008" spans="2:11" x14ac:dyDescent="0.3">
      <c r="B11008" s="75">
        <v>46075</v>
      </c>
      <c r="C11008" s="76">
        <v>45103</v>
      </c>
      <c r="D11008" s="77">
        <v>1382</v>
      </c>
      <c r="E11008" s="77">
        <v>1</v>
      </c>
      <c r="F11008" s="78"/>
      <c r="G11008" s="79">
        <v>45103.60229166667</v>
      </c>
      <c r="H11008" s="77">
        <v>142</v>
      </c>
      <c r="I11008" s="76">
        <v>45103.938194444447</v>
      </c>
      <c r="J11008" s="78"/>
      <c r="K11008" s="80">
        <v>1</v>
      </c>
    </row>
    <row r="11009" spans="2:11" x14ac:dyDescent="0.3">
      <c r="B11009" s="75">
        <v>46076</v>
      </c>
      <c r="C11009" s="76">
        <v>45103</v>
      </c>
      <c r="D11009" s="77">
        <v>524</v>
      </c>
      <c r="E11009" s="77">
        <v>6</v>
      </c>
      <c r="F11009" s="78"/>
      <c r="G11009" s="79">
        <v>45103.611550925933</v>
      </c>
      <c r="H11009" s="77">
        <v>162</v>
      </c>
      <c r="I11009" s="76">
        <v>45103.938194444447</v>
      </c>
      <c r="J11009" s="78"/>
      <c r="K11009" s="80">
        <v>1</v>
      </c>
    </row>
    <row r="11010" spans="2:11" x14ac:dyDescent="0.3">
      <c r="B11010" s="75">
        <v>46077</v>
      </c>
      <c r="C11010" s="76">
        <v>45103</v>
      </c>
      <c r="D11010" s="77">
        <v>4</v>
      </c>
      <c r="E11010" s="77">
        <v>1</v>
      </c>
      <c r="F11010" s="78"/>
      <c r="G11010" s="79">
        <v>45103.622222222228</v>
      </c>
      <c r="H11010" s="77">
        <v>167</v>
      </c>
      <c r="I11010" s="76">
        <v>45103.938194444447</v>
      </c>
      <c r="J11010" s="78"/>
      <c r="K11010" s="80">
        <v>1</v>
      </c>
    </row>
    <row r="11011" spans="2:11" x14ac:dyDescent="0.3">
      <c r="B11011" s="75">
        <v>46078</v>
      </c>
      <c r="C11011" s="76">
        <v>45103</v>
      </c>
      <c r="D11011" s="77">
        <v>911</v>
      </c>
      <c r="E11011" s="77">
        <v>6</v>
      </c>
      <c r="F11011" s="78"/>
      <c r="G11011" s="79">
        <v>45103.630474537043</v>
      </c>
      <c r="H11011" s="77">
        <v>168</v>
      </c>
      <c r="I11011" s="76">
        <v>45103.938194444447</v>
      </c>
      <c r="J11011" s="78"/>
      <c r="K11011" s="80">
        <v>1</v>
      </c>
    </row>
    <row r="11012" spans="2:11" x14ac:dyDescent="0.3">
      <c r="B11012" s="75">
        <v>46079</v>
      </c>
      <c r="C11012" s="76">
        <v>45103</v>
      </c>
      <c r="D11012" s="77">
        <v>439</v>
      </c>
      <c r="E11012" s="77">
        <v>1</v>
      </c>
      <c r="F11012" s="78"/>
      <c r="G11012" s="79">
        <v>45103.641574074078</v>
      </c>
      <c r="H11012" s="77">
        <v>166</v>
      </c>
      <c r="I11012" s="76">
        <v>45103.938194444447</v>
      </c>
      <c r="J11012" s="78"/>
      <c r="K11012" s="80">
        <v>1</v>
      </c>
    </row>
    <row r="11013" spans="2:11" x14ac:dyDescent="0.3">
      <c r="B11013" s="75">
        <v>46080</v>
      </c>
      <c r="C11013" s="76">
        <v>45103</v>
      </c>
      <c r="D11013" s="77">
        <v>694</v>
      </c>
      <c r="E11013" s="77">
        <v>2</v>
      </c>
      <c r="F11013" s="78"/>
      <c r="G11013" s="79">
        <v>45103.651956018519</v>
      </c>
      <c r="H11013" s="77">
        <v>171</v>
      </c>
      <c r="I11013" s="76">
        <v>45103.938194444447</v>
      </c>
      <c r="J11013" s="78"/>
      <c r="K11013" s="80">
        <v>1</v>
      </c>
    </row>
    <row r="11014" spans="2:11" x14ac:dyDescent="0.3">
      <c r="B11014" s="75">
        <v>46081</v>
      </c>
      <c r="C11014" s="76">
        <v>45103</v>
      </c>
      <c r="D11014" s="77">
        <v>724</v>
      </c>
      <c r="E11014" s="77">
        <v>4</v>
      </c>
      <c r="F11014" s="78"/>
      <c r="G11014" s="79">
        <v>45103.662291666667</v>
      </c>
      <c r="H11014" s="77">
        <v>155</v>
      </c>
      <c r="I11014" s="76">
        <v>45103.938194444447</v>
      </c>
      <c r="J11014" s="78"/>
      <c r="K11014" s="80">
        <v>1</v>
      </c>
    </row>
    <row r="11015" spans="2:11" x14ac:dyDescent="0.3">
      <c r="B11015" s="75">
        <v>46082</v>
      </c>
      <c r="C11015" s="76">
        <v>45103</v>
      </c>
      <c r="D11015" s="77">
        <v>1300</v>
      </c>
      <c r="E11015" s="77">
        <v>4</v>
      </c>
      <c r="F11015" s="78"/>
      <c r="G11015" s="79">
        <v>45103.677789351852</v>
      </c>
      <c r="H11015" s="77">
        <v>159</v>
      </c>
      <c r="I11015" s="76">
        <v>45103.938194444447</v>
      </c>
      <c r="J11015" s="78"/>
      <c r="K11015" s="80">
        <v>1</v>
      </c>
    </row>
    <row r="11016" spans="2:11" x14ac:dyDescent="0.3">
      <c r="B11016" s="75">
        <v>46083</v>
      </c>
      <c r="C11016" s="76">
        <v>45103</v>
      </c>
      <c r="D11016" s="77">
        <v>391</v>
      </c>
      <c r="E11016" s="77">
        <v>1</v>
      </c>
      <c r="F11016" s="78"/>
      <c r="G11016" s="79">
        <v>45103.688217592593</v>
      </c>
      <c r="H11016" s="77">
        <v>154</v>
      </c>
      <c r="I11016" s="76">
        <v>45103.938194444447</v>
      </c>
      <c r="J11016" s="78"/>
      <c r="K11016" s="80">
        <v>1</v>
      </c>
    </row>
    <row r="11017" spans="2:11" x14ac:dyDescent="0.3">
      <c r="B11017" s="75">
        <v>46084</v>
      </c>
      <c r="C11017" s="76">
        <v>45103</v>
      </c>
      <c r="D11017" s="77">
        <v>684</v>
      </c>
      <c r="E11017" s="77">
        <v>3</v>
      </c>
      <c r="F11017" s="78"/>
      <c r="G11017" s="79">
        <v>45103.699976851851</v>
      </c>
      <c r="H11017" s="77">
        <v>157</v>
      </c>
      <c r="I11017" s="76">
        <v>45103.938194444447</v>
      </c>
      <c r="J11017" s="78"/>
      <c r="K11017" s="80">
        <v>1</v>
      </c>
    </row>
    <row r="11018" spans="2:11" x14ac:dyDescent="0.3">
      <c r="B11018" s="75">
        <v>46085</v>
      </c>
      <c r="C11018" s="76">
        <v>45103</v>
      </c>
      <c r="D11018" s="77">
        <v>806</v>
      </c>
      <c r="E11018" s="77">
        <v>4</v>
      </c>
      <c r="F11018" s="78"/>
      <c r="G11018" s="79">
        <v>45103.707395833335</v>
      </c>
      <c r="H11018" s="77">
        <v>157</v>
      </c>
      <c r="I11018" s="76">
        <v>45103.938194444447</v>
      </c>
      <c r="J11018" s="78"/>
      <c r="K11018" s="80">
        <v>1</v>
      </c>
    </row>
    <row r="11019" spans="2:11" x14ac:dyDescent="0.3">
      <c r="B11019" s="75">
        <v>46086</v>
      </c>
      <c r="C11019" s="76">
        <v>45103</v>
      </c>
      <c r="D11019" s="77">
        <v>447</v>
      </c>
      <c r="E11019" s="77">
        <v>2</v>
      </c>
      <c r="F11019" s="78"/>
      <c r="G11019" s="79">
        <v>45103.721990740742</v>
      </c>
      <c r="H11019" s="77">
        <v>167</v>
      </c>
      <c r="I11019" s="76">
        <v>45103.938194444447</v>
      </c>
      <c r="J11019" s="78"/>
      <c r="K11019" s="80">
        <v>1</v>
      </c>
    </row>
    <row r="11020" spans="2:11" x14ac:dyDescent="0.3">
      <c r="B11020" s="75">
        <v>46087</v>
      </c>
      <c r="C11020" s="76">
        <v>45103</v>
      </c>
      <c r="D11020" s="77">
        <v>1070</v>
      </c>
      <c r="E11020" s="77">
        <v>1</v>
      </c>
      <c r="F11020" s="78"/>
      <c r="G11020" s="79">
        <v>45103.736956018518</v>
      </c>
      <c r="H11020" s="77">
        <v>166</v>
      </c>
      <c r="I11020" s="76">
        <v>45103.938194444447</v>
      </c>
      <c r="J11020" s="78"/>
      <c r="K11020" s="80">
        <v>1</v>
      </c>
    </row>
    <row r="11021" spans="2:11" x14ac:dyDescent="0.3">
      <c r="B11021" s="75">
        <v>46088</v>
      </c>
      <c r="C11021" s="76">
        <v>45103</v>
      </c>
      <c r="D11021" s="77">
        <v>309</v>
      </c>
      <c r="E11021" s="77">
        <v>6</v>
      </c>
      <c r="F11021" s="78"/>
      <c r="G11021" s="79">
        <v>45103.750115740739</v>
      </c>
      <c r="H11021" s="77">
        <v>156</v>
      </c>
      <c r="I11021" s="76">
        <v>45103.938194444447</v>
      </c>
      <c r="J11021" s="78"/>
      <c r="K11021" s="80">
        <v>1</v>
      </c>
    </row>
    <row r="11022" spans="2:11" x14ac:dyDescent="0.3">
      <c r="B11022" s="75">
        <v>46089</v>
      </c>
      <c r="C11022" s="76">
        <v>45103</v>
      </c>
      <c r="D11022" s="77">
        <v>1327</v>
      </c>
      <c r="E11022" s="77">
        <v>5</v>
      </c>
      <c r="F11022" s="78"/>
      <c r="G11022" s="79">
        <v>45103.761724537035</v>
      </c>
      <c r="H11022" s="77">
        <v>152</v>
      </c>
      <c r="I11022" s="76">
        <v>45103.938194444447</v>
      </c>
      <c r="J11022" s="78"/>
      <c r="K11022" s="80">
        <v>1</v>
      </c>
    </row>
    <row r="11023" spans="2:11" x14ac:dyDescent="0.3">
      <c r="B11023" s="75">
        <v>46090</v>
      </c>
      <c r="C11023" s="76">
        <v>45103</v>
      </c>
      <c r="D11023" s="77">
        <v>41</v>
      </c>
      <c r="E11023" s="77">
        <v>6</v>
      </c>
      <c r="F11023" s="78"/>
      <c r="G11023" s="79">
        <v>45103.773113425923</v>
      </c>
      <c r="H11023" s="77">
        <v>150</v>
      </c>
      <c r="I11023" s="76">
        <v>45103.938194444447</v>
      </c>
      <c r="J11023" s="78"/>
      <c r="K11023" s="80">
        <v>1</v>
      </c>
    </row>
    <row r="11024" spans="2:11" x14ac:dyDescent="0.3">
      <c r="B11024" s="75">
        <v>46091</v>
      </c>
      <c r="C11024" s="76">
        <v>45103</v>
      </c>
      <c r="D11024" s="77">
        <v>306</v>
      </c>
      <c r="E11024" s="77">
        <v>1</v>
      </c>
      <c r="F11024" s="78"/>
      <c r="G11024" s="79">
        <v>45103.780601851846</v>
      </c>
      <c r="H11024" s="77">
        <v>153</v>
      </c>
      <c r="I11024" s="76">
        <v>45103.938194444447</v>
      </c>
      <c r="J11024" s="78"/>
      <c r="K11024" s="80">
        <v>1</v>
      </c>
    </row>
    <row r="11025" spans="2:11" x14ac:dyDescent="0.3">
      <c r="B11025" s="75">
        <v>46092</v>
      </c>
      <c r="C11025" s="76">
        <v>45103</v>
      </c>
      <c r="D11025" s="77">
        <v>1178</v>
      </c>
      <c r="E11025" s="77">
        <v>4</v>
      </c>
      <c r="F11025" s="78"/>
      <c r="G11025" s="79">
        <v>45103.788888888885</v>
      </c>
      <c r="H11025" s="77">
        <v>148</v>
      </c>
      <c r="I11025" s="76">
        <v>45103.938194444447</v>
      </c>
      <c r="J11025" s="78"/>
      <c r="K11025" s="80">
        <v>1</v>
      </c>
    </row>
    <row r="11026" spans="2:11" x14ac:dyDescent="0.3">
      <c r="B11026" s="75">
        <v>46093</v>
      </c>
      <c r="C11026" s="76">
        <v>45103</v>
      </c>
      <c r="D11026" s="77">
        <v>1059</v>
      </c>
      <c r="E11026" s="77">
        <v>5</v>
      </c>
      <c r="F11026" s="78"/>
      <c r="G11026" s="79">
        <v>45103.796273148146</v>
      </c>
      <c r="H11026" s="77">
        <v>173</v>
      </c>
      <c r="I11026" s="76">
        <v>45103.938194444447</v>
      </c>
      <c r="J11026" s="78"/>
      <c r="K11026" s="80">
        <v>1</v>
      </c>
    </row>
    <row r="11027" spans="2:11" x14ac:dyDescent="0.3">
      <c r="B11027" s="75">
        <v>46094</v>
      </c>
      <c r="C11027" s="76">
        <v>45103</v>
      </c>
      <c r="D11027" s="77">
        <v>1120</v>
      </c>
      <c r="E11027" s="77">
        <v>2</v>
      </c>
      <c r="F11027" s="78"/>
      <c r="G11027" s="79">
        <v>45103.811689814815</v>
      </c>
      <c r="H11027" s="77">
        <v>178</v>
      </c>
      <c r="I11027" s="76">
        <v>45103.938194444447</v>
      </c>
      <c r="J11027" s="78"/>
      <c r="K11027" s="80">
        <v>1</v>
      </c>
    </row>
    <row r="11028" spans="2:11" x14ac:dyDescent="0.3">
      <c r="B11028" s="75">
        <v>46095</v>
      </c>
      <c r="C11028" s="76">
        <v>45103</v>
      </c>
      <c r="D11028" s="77">
        <v>1167</v>
      </c>
      <c r="E11028" s="77">
        <v>2</v>
      </c>
      <c r="F11028" s="78"/>
      <c r="G11028" s="79">
        <v>45103.820810185185</v>
      </c>
      <c r="H11028" s="77">
        <v>165</v>
      </c>
      <c r="I11028" s="76">
        <v>45103.938194444447</v>
      </c>
      <c r="J11028" s="78"/>
      <c r="K11028" s="80">
        <v>1</v>
      </c>
    </row>
    <row r="11029" spans="2:11" x14ac:dyDescent="0.3">
      <c r="B11029" s="75">
        <v>46096</v>
      </c>
      <c r="C11029" s="76">
        <v>45103</v>
      </c>
      <c r="D11029" s="77">
        <v>836</v>
      </c>
      <c r="E11029" s="77">
        <v>6</v>
      </c>
      <c r="F11029" s="78"/>
      <c r="G11029" s="79">
        <v>45103.832997685182</v>
      </c>
      <c r="H11029" s="77">
        <v>147</v>
      </c>
      <c r="I11029" s="76">
        <v>45103.938194444447</v>
      </c>
      <c r="J11029" s="78"/>
      <c r="K11029" s="80">
        <v>1</v>
      </c>
    </row>
    <row r="11030" spans="2:11" x14ac:dyDescent="0.3">
      <c r="B11030" s="75">
        <v>46097</v>
      </c>
      <c r="C11030" s="76">
        <v>45103</v>
      </c>
      <c r="D11030" s="77">
        <v>377</v>
      </c>
      <c r="E11030" s="77">
        <v>1</v>
      </c>
      <c r="F11030" s="78"/>
      <c r="G11030" s="79">
        <v>45103.846215277772</v>
      </c>
      <c r="H11030" s="77">
        <v>179</v>
      </c>
      <c r="I11030" s="76">
        <v>45103.938194444447</v>
      </c>
      <c r="J11030" s="78"/>
      <c r="K11030" s="80">
        <v>1</v>
      </c>
    </row>
    <row r="11031" spans="2:11" x14ac:dyDescent="0.3">
      <c r="B11031" s="75">
        <v>46098</v>
      </c>
      <c r="C11031" s="76">
        <v>45103</v>
      </c>
      <c r="D11031" s="77">
        <v>1184</v>
      </c>
      <c r="E11031" s="77">
        <v>4</v>
      </c>
      <c r="F11031" s="78"/>
      <c r="G11031" s="79">
        <v>45103.86033564814</v>
      </c>
      <c r="H11031" s="77">
        <v>177</v>
      </c>
      <c r="I11031" s="76">
        <v>45103.938194444447</v>
      </c>
      <c r="J11031" s="78"/>
      <c r="K11031" s="80">
        <v>1</v>
      </c>
    </row>
    <row r="11032" spans="2:11" x14ac:dyDescent="0.3">
      <c r="B11032" s="75">
        <v>46099</v>
      </c>
      <c r="C11032" s="76">
        <v>45103</v>
      </c>
      <c r="D11032" s="77">
        <v>1246</v>
      </c>
      <c r="E11032" s="77">
        <v>3</v>
      </c>
      <c r="F11032" s="78"/>
      <c r="G11032" s="79">
        <v>45103.871226851843</v>
      </c>
      <c r="H11032" s="77">
        <v>171</v>
      </c>
      <c r="I11032" s="76">
        <v>45103.938194444447</v>
      </c>
      <c r="J11032" s="78"/>
      <c r="K11032" s="80">
        <v>1</v>
      </c>
    </row>
    <row r="11033" spans="2:11" x14ac:dyDescent="0.3">
      <c r="B11033" s="75">
        <v>46100</v>
      </c>
      <c r="C11033" s="76">
        <v>45103</v>
      </c>
      <c r="D11033" s="77">
        <v>1302</v>
      </c>
      <c r="E11033" s="77">
        <v>1</v>
      </c>
      <c r="F11033" s="78"/>
      <c r="G11033" s="79">
        <v>45103.886168981473</v>
      </c>
      <c r="H11033" s="77">
        <v>155</v>
      </c>
      <c r="I11033" s="76">
        <v>45103.938194444447</v>
      </c>
      <c r="J11033" s="78"/>
      <c r="K11033" s="80">
        <v>1</v>
      </c>
    </row>
    <row r="11034" spans="2:11" x14ac:dyDescent="0.3">
      <c r="B11034" s="75">
        <v>46101</v>
      </c>
      <c r="C11034" s="76">
        <v>45103</v>
      </c>
      <c r="D11034" s="77">
        <v>1267</v>
      </c>
      <c r="E11034" s="77">
        <v>2</v>
      </c>
      <c r="F11034" s="78"/>
      <c r="G11034" s="79">
        <v>45103.900856481472</v>
      </c>
      <c r="H11034" s="77">
        <v>144</v>
      </c>
      <c r="I11034" s="76">
        <v>45103.938194444447</v>
      </c>
      <c r="J11034" s="78"/>
      <c r="K11034" s="80">
        <v>1</v>
      </c>
    </row>
    <row r="11035" spans="2:11" x14ac:dyDescent="0.3">
      <c r="B11035" s="75">
        <v>46102</v>
      </c>
      <c r="C11035" s="76">
        <v>45104</v>
      </c>
      <c r="D11035" s="77">
        <v>615</v>
      </c>
      <c r="E11035" s="77">
        <v>5</v>
      </c>
      <c r="F11035" s="78"/>
      <c r="G11035" s="79">
        <v>45104.333333333336</v>
      </c>
      <c r="H11035" s="77">
        <v>175</v>
      </c>
      <c r="I11035" s="76">
        <v>45104.967361111114</v>
      </c>
      <c r="J11035" s="78"/>
      <c r="K11035" s="80">
        <v>1</v>
      </c>
    </row>
    <row r="11036" spans="2:11" x14ac:dyDescent="0.3">
      <c r="B11036" s="75">
        <v>46103</v>
      </c>
      <c r="C11036" s="76">
        <v>45104</v>
      </c>
      <c r="D11036" s="77">
        <v>239</v>
      </c>
      <c r="E11036" s="77">
        <v>2</v>
      </c>
      <c r="F11036" s="78"/>
      <c r="G11036" s="79">
        <v>45104.344537037039</v>
      </c>
      <c r="H11036" s="77">
        <v>166</v>
      </c>
      <c r="I11036" s="76">
        <v>45104.967361111114</v>
      </c>
      <c r="J11036" s="78"/>
      <c r="K11036" s="80">
        <v>1</v>
      </c>
    </row>
    <row r="11037" spans="2:11" x14ac:dyDescent="0.3">
      <c r="B11037" s="75">
        <v>46104</v>
      </c>
      <c r="C11037" s="76">
        <v>45104</v>
      </c>
      <c r="D11037" s="77">
        <v>175</v>
      </c>
      <c r="E11037" s="77">
        <v>1</v>
      </c>
      <c r="F11037" s="78"/>
      <c r="G11037" s="79">
        <v>45104.354780092595</v>
      </c>
      <c r="H11037" s="77">
        <v>149</v>
      </c>
      <c r="I11037" s="76">
        <v>45104.967361111114</v>
      </c>
      <c r="J11037" s="78"/>
      <c r="K11037" s="80">
        <v>1</v>
      </c>
    </row>
    <row r="11038" spans="2:11" x14ac:dyDescent="0.3">
      <c r="B11038" s="75">
        <v>46105</v>
      </c>
      <c r="C11038" s="76">
        <v>45104</v>
      </c>
      <c r="D11038" s="77">
        <v>936</v>
      </c>
      <c r="E11038" s="77">
        <v>3</v>
      </c>
      <c r="F11038" s="78"/>
      <c r="G11038" s="79">
        <v>45104.369270833333</v>
      </c>
      <c r="H11038" s="77">
        <v>153</v>
      </c>
      <c r="I11038" s="76">
        <v>45104.967361111114</v>
      </c>
      <c r="J11038" s="78"/>
      <c r="K11038" s="80">
        <v>1</v>
      </c>
    </row>
    <row r="11039" spans="2:11" x14ac:dyDescent="0.3">
      <c r="B11039" s="75">
        <v>46106</v>
      </c>
      <c r="C11039" s="76">
        <v>45104</v>
      </c>
      <c r="D11039" s="77">
        <v>756</v>
      </c>
      <c r="E11039" s="77">
        <v>2</v>
      </c>
      <c r="F11039" s="78"/>
      <c r="G11039" s="79">
        <v>45104.379282407404</v>
      </c>
      <c r="H11039" s="77">
        <v>150</v>
      </c>
      <c r="I11039" s="76">
        <v>45104.967361111114</v>
      </c>
      <c r="J11039" s="78"/>
      <c r="K11039" s="80">
        <v>1</v>
      </c>
    </row>
    <row r="11040" spans="2:11" x14ac:dyDescent="0.3">
      <c r="B11040" s="75">
        <v>46107</v>
      </c>
      <c r="C11040" s="76">
        <v>45104</v>
      </c>
      <c r="D11040" s="77">
        <v>778</v>
      </c>
      <c r="E11040" s="77">
        <v>2</v>
      </c>
      <c r="F11040" s="78"/>
      <c r="G11040" s="79">
        <v>45104.387766203698</v>
      </c>
      <c r="H11040" s="77">
        <v>148</v>
      </c>
      <c r="I11040" s="76">
        <v>45104.967361111114</v>
      </c>
      <c r="J11040" s="78"/>
      <c r="K11040" s="80">
        <v>1</v>
      </c>
    </row>
    <row r="11041" spans="2:11" x14ac:dyDescent="0.3">
      <c r="B11041" s="75">
        <v>46108</v>
      </c>
      <c r="C11041" s="76">
        <v>45104</v>
      </c>
      <c r="D11041" s="77">
        <v>767</v>
      </c>
      <c r="E11041" s="77">
        <v>1</v>
      </c>
      <c r="F11041" s="78"/>
      <c r="G11041" s="79">
        <v>45104.401238425919</v>
      </c>
      <c r="H11041" s="77">
        <v>168</v>
      </c>
      <c r="I11041" s="76">
        <v>45104.967361111114</v>
      </c>
      <c r="J11041" s="78"/>
      <c r="K11041" s="80">
        <v>1</v>
      </c>
    </row>
    <row r="11042" spans="2:11" x14ac:dyDescent="0.3">
      <c r="B11042" s="75">
        <v>46109</v>
      </c>
      <c r="C11042" s="76">
        <v>45104</v>
      </c>
      <c r="D11042" s="77">
        <v>482</v>
      </c>
      <c r="E11042" s="77">
        <v>6</v>
      </c>
      <c r="F11042" s="78"/>
      <c r="G11042" s="79">
        <v>45104.4139699074</v>
      </c>
      <c r="H11042" s="77">
        <v>157</v>
      </c>
      <c r="I11042" s="76">
        <v>45104.967361111114</v>
      </c>
      <c r="J11042" s="78"/>
      <c r="K11042" s="80">
        <v>1</v>
      </c>
    </row>
    <row r="11043" spans="2:11" x14ac:dyDescent="0.3">
      <c r="B11043" s="75">
        <v>46110</v>
      </c>
      <c r="C11043" s="76">
        <v>45104</v>
      </c>
      <c r="D11043" s="77">
        <v>1244</v>
      </c>
      <c r="E11043" s="77">
        <v>5</v>
      </c>
      <c r="F11043" s="78"/>
      <c r="G11043" s="79">
        <v>45104.427696759252</v>
      </c>
      <c r="H11043" s="77">
        <v>169</v>
      </c>
      <c r="I11043" s="76">
        <v>45104.967361111114</v>
      </c>
      <c r="J11043" s="78"/>
      <c r="K11043" s="80">
        <v>1</v>
      </c>
    </row>
    <row r="11044" spans="2:11" x14ac:dyDescent="0.3">
      <c r="B11044" s="75">
        <v>46111</v>
      </c>
      <c r="C11044" s="76">
        <v>45104</v>
      </c>
      <c r="D11044" s="77">
        <v>831</v>
      </c>
      <c r="E11044" s="77">
        <v>1</v>
      </c>
      <c r="F11044" s="78"/>
      <c r="G11044" s="79">
        <v>45104.436319444438</v>
      </c>
      <c r="H11044" s="77">
        <v>168</v>
      </c>
      <c r="I11044" s="76">
        <v>45104.967361111114</v>
      </c>
      <c r="J11044" s="78"/>
      <c r="K11044" s="80">
        <v>1</v>
      </c>
    </row>
    <row r="11045" spans="2:11" x14ac:dyDescent="0.3">
      <c r="B11045" s="75">
        <v>46112</v>
      </c>
      <c r="C11045" s="76">
        <v>45104</v>
      </c>
      <c r="D11045" s="77">
        <v>343</v>
      </c>
      <c r="E11045" s="77">
        <v>1</v>
      </c>
      <c r="F11045" s="78"/>
      <c r="G11045" s="79">
        <v>45104.443923611107</v>
      </c>
      <c r="H11045" s="77">
        <v>164</v>
      </c>
      <c r="I11045" s="76">
        <v>45104.967361111114</v>
      </c>
      <c r="J11045" s="78"/>
      <c r="K11045" s="80">
        <v>1</v>
      </c>
    </row>
    <row r="11046" spans="2:11" x14ac:dyDescent="0.3">
      <c r="B11046" s="75">
        <v>46113</v>
      </c>
      <c r="C11046" s="76">
        <v>45104</v>
      </c>
      <c r="D11046" s="77">
        <v>1294</v>
      </c>
      <c r="E11046" s="77">
        <v>5</v>
      </c>
      <c r="F11046" s="78"/>
      <c r="G11046" s="79">
        <v>45104.452210648145</v>
      </c>
      <c r="H11046" s="77">
        <v>160</v>
      </c>
      <c r="I11046" s="76">
        <v>45104.967361111114</v>
      </c>
      <c r="J11046" s="78"/>
      <c r="K11046" s="80">
        <v>1</v>
      </c>
    </row>
    <row r="11047" spans="2:11" x14ac:dyDescent="0.3">
      <c r="B11047" s="75">
        <v>46114</v>
      </c>
      <c r="C11047" s="76">
        <v>45104</v>
      </c>
      <c r="D11047" s="77">
        <v>1339</v>
      </c>
      <c r="E11047" s="77">
        <v>2</v>
      </c>
      <c r="F11047" s="78"/>
      <c r="G11047" s="79">
        <v>45104.466168981482</v>
      </c>
      <c r="H11047" s="77">
        <v>145</v>
      </c>
      <c r="I11047" s="76">
        <v>45104.967361111114</v>
      </c>
      <c r="J11047" s="78"/>
      <c r="K11047" s="80">
        <v>1</v>
      </c>
    </row>
    <row r="11048" spans="2:11" x14ac:dyDescent="0.3">
      <c r="B11048" s="75">
        <v>46115</v>
      </c>
      <c r="C11048" s="76">
        <v>45104</v>
      </c>
      <c r="D11048" s="77">
        <v>1149</v>
      </c>
      <c r="E11048" s="77">
        <v>5</v>
      </c>
      <c r="F11048" s="78"/>
      <c r="G11048" s="79">
        <v>45104.480833333335</v>
      </c>
      <c r="H11048" s="77">
        <v>145</v>
      </c>
      <c r="I11048" s="76">
        <v>45104.967361111114</v>
      </c>
      <c r="J11048" s="78"/>
      <c r="K11048" s="80">
        <v>1</v>
      </c>
    </row>
    <row r="11049" spans="2:11" x14ac:dyDescent="0.3">
      <c r="B11049" s="75">
        <v>46116</v>
      </c>
      <c r="C11049" s="76">
        <v>45104</v>
      </c>
      <c r="D11049" s="77">
        <v>936</v>
      </c>
      <c r="E11049" s="77">
        <v>5</v>
      </c>
      <c r="F11049" s="78"/>
      <c r="G11049" s="79">
        <v>45104.490879629629</v>
      </c>
      <c r="H11049" s="77">
        <v>162</v>
      </c>
      <c r="I11049" s="76">
        <v>45104.967361111114</v>
      </c>
      <c r="J11049" s="78"/>
      <c r="K11049" s="80">
        <v>1</v>
      </c>
    </row>
    <row r="11050" spans="2:11" x14ac:dyDescent="0.3">
      <c r="B11050" s="75">
        <v>46117</v>
      </c>
      <c r="C11050" s="76">
        <v>45104</v>
      </c>
      <c r="D11050" s="77">
        <v>674</v>
      </c>
      <c r="E11050" s="77">
        <v>4</v>
      </c>
      <c r="F11050" s="78"/>
      <c r="G11050" s="79">
        <v>45104.503078703703</v>
      </c>
      <c r="H11050" s="77">
        <v>157</v>
      </c>
      <c r="I11050" s="76">
        <v>45104.967361111114</v>
      </c>
      <c r="J11050" s="78"/>
      <c r="K11050" s="80">
        <v>1</v>
      </c>
    </row>
    <row r="11051" spans="2:11" x14ac:dyDescent="0.3">
      <c r="B11051" s="75">
        <v>46118</v>
      </c>
      <c r="C11051" s="76">
        <v>45104</v>
      </c>
      <c r="D11051" s="77">
        <v>1018</v>
      </c>
      <c r="E11051" s="77">
        <v>4</v>
      </c>
      <c r="F11051" s="78"/>
      <c r="G11051" s="79">
        <v>45104.51730324074</v>
      </c>
      <c r="H11051" s="77">
        <v>179</v>
      </c>
      <c r="I11051" s="76">
        <v>45104.967361111114</v>
      </c>
      <c r="J11051" s="78"/>
      <c r="K11051" s="80">
        <v>1</v>
      </c>
    </row>
    <row r="11052" spans="2:11" x14ac:dyDescent="0.3">
      <c r="B11052" s="75">
        <v>46119</v>
      </c>
      <c r="C11052" s="76">
        <v>45104</v>
      </c>
      <c r="D11052" s="77">
        <v>330</v>
      </c>
      <c r="E11052" s="77">
        <v>3</v>
      </c>
      <c r="F11052" s="78"/>
      <c r="G11052" s="79">
        <v>45104.528078703705</v>
      </c>
      <c r="H11052" s="77">
        <v>163</v>
      </c>
      <c r="I11052" s="76">
        <v>45104.967361111114</v>
      </c>
      <c r="J11052" s="78"/>
      <c r="K11052" s="80">
        <v>1</v>
      </c>
    </row>
    <row r="11053" spans="2:11" x14ac:dyDescent="0.3">
      <c r="B11053" s="75">
        <v>46120</v>
      </c>
      <c r="C11053" s="76">
        <v>45104</v>
      </c>
      <c r="D11053" s="77">
        <v>84</v>
      </c>
      <c r="E11053" s="77">
        <v>4</v>
      </c>
      <c r="F11053" s="78"/>
      <c r="G11053" s="79">
        <v>45104.535625000004</v>
      </c>
      <c r="H11053" s="77">
        <v>157</v>
      </c>
      <c r="I11053" s="76">
        <v>45104.967361111114</v>
      </c>
      <c r="J11053" s="78"/>
      <c r="K11053" s="80">
        <v>1</v>
      </c>
    </row>
    <row r="11054" spans="2:11" x14ac:dyDescent="0.3">
      <c r="B11054" s="75">
        <v>46121</v>
      </c>
      <c r="C11054" s="76">
        <v>45104</v>
      </c>
      <c r="D11054" s="77">
        <v>471</v>
      </c>
      <c r="E11054" s="77">
        <v>6</v>
      </c>
      <c r="F11054" s="78"/>
      <c r="G11054" s="79">
        <v>45104.547314814816</v>
      </c>
      <c r="H11054" s="77">
        <v>146</v>
      </c>
      <c r="I11054" s="76">
        <v>45104.967361111114</v>
      </c>
      <c r="J11054" s="78"/>
      <c r="K11054" s="80">
        <v>1</v>
      </c>
    </row>
    <row r="11055" spans="2:11" x14ac:dyDescent="0.3">
      <c r="B11055" s="75">
        <v>46122</v>
      </c>
      <c r="C11055" s="76">
        <v>45104</v>
      </c>
      <c r="D11055" s="77">
        <v>1189</v>
      </c>
      <c r="E11055" s="77">
        <v>1</v>
      </c>
      <c r="F11055" s="78"/>
      <c r="G11055" s="79">
        <v>45104.555300925924</v>
      </c>
      <c r="H11055" s="77">
        <v>168</v>
      </c>
      <c r="I11055" s="76">
        <v>45104.967361111114</v>
      </c>
      <c r="J11055" s="78"/>
      <c r="K11055" s="80">
        <v>1</v>
      </c>
    </row>
    <row r="11056" spans="2:11" x14ac:dyDescent="0.3">
      <c r="B11056" s="75">
        <v>46123</v>
      </c>
      <c r="C11056" s="76">
        <v>45104</v>
      </c>
      <c r="D11056" s="77">
        <v>196</v>
      </c>
      <c r="E11056" s="77">
        <v>4</v>
      </c>
      <c r="F11056" s="78"/>
      <c r="G11056" s="79">
        <v>45104.562997685185</v>
      </c>
      <c r="H11056" s="77">
        <v>173</v>
      </c>
      <c r="I11056" s="76">
        <v>45104.967361111114</v>
      </c>
      <c r="J11056" s="78"/>
      <c r="K11056" s="80">
        <v>1</v>
      </c>
    </row>
    <row r="11057" spans="2:11" x14ac:dyDescent="0.3">
      <c r="B11057" s="75">
        <v>46124</v>
      </c>
      <c r="C11057" s="76">
        <v>45104</v>
      </c>
      <c r="D11057" s="77">
        <v>353</v>
      </c>
      <c r="E11057" s="77">
        <v>1</v>
      </c>
      <c r="F11057" s="78"/>
      <c r="G11057" s="79">
        <v>45104.572685185187</v>
      </c>
      <c r="H11057" s="77">
        <v>150</v>
      </c>
      <c r="I11057" s="76">
        <v>45104.967361111114</v>
      </c>
      <c r="J11057" s="78"/>
      <c r="K11057" s="80">
        <v>1</v>
      </c>
    </row>
    <row r="11058" spans="2:11" x14ac:dyDescent="0.3">
      <c r="B11058" s="75">
        <v>46125</v>
      </c>
      <c r="C11058" s="76">
        <v>45104</v>
      </c>
      <c r="D11058" s="77">
        <v>1370</v>
      </c>
      <c r="E11058" s="77">
        <v>4</v>
      </c>
      <c r="F11058" s="78"/>
      <c r="G11058" s="79">
        <v>45104.587511574078</v>
      </c>
      <c r="H11058" s="77">
        <v>146</v>
      </c>
      <c r="I11058" s="76">
        <v>45104.967361111114</v>
      </c>
      <c r="J11058" s="78"/>
      <c r="K11058" s="80">
        <v>1</v>
      </c>
    </row>
    <row r="11059" spans="2:11" x14ac:dyDescent="0.3">
      <c r="B11059" s="75">
        <v>46126</v>
      </c>
      <c r="C11059" s="76">
        <v>45104</v>
      </c>
      <c r="D11059" s="77">
        <v>9</v>
      </c>
      <c r="E11059" s="77">
        <v>4</v>
      </c>
      <c r="F11059" s="78"/>
      <c r="G11059" s="79">
        <v>45104.59997685186</v>
      </c>
      <c r="H11059" s="77">
        <v>147</v>
      </c>
      <c r="I11059" s="76">
        <v>45104.967361111114</v>
      </c>
      <c r="J11059" s="78"/>
      <c r="K11059" s="80">
        <v>1</v>
      </c>
    </row>
    <row r="11060" spans="2:11" x14ac:dyDescent="0.3">
      <c r="B11060" s="75">
        <v>46127</v>
      </c>
      <c r="C11060" s="76">
        <v>45104</v>
      </c>
      <c r="D11060" s="77">
        <v>277</v>
      </c>
      <c r="E11060" s="77">
        <v>3</v>
      </c>
      <c r="F11060" s="78"/>
      <c r="G11060" s="79">
        <v>45104.609756944454</v>
      </c>
      <c r="H11060" s="77">
        <v>142</v>
      </c>
      <c r="I11060" s="76">
        <v>45104.967361111114</v>
      </c>
      <c r="J11060" s="78"/>
      <c r="K11060" s="80">
        <v>1</v>
      </c>
    </row>
    <row r="11061" spans="2:11" x14ac:dyDescent="0.3">
      <c r="B11061" s="75">
        <v>46128</v>
      </c>
      <c r="C11061" s="76">
        <v>45104</v>
      </c>
      <c r="D11061" s="77">
        <v>912</v>
      </c>
      <c r="E11061" s="77">
        <v>6</v>
      </c>
      <c r="F11061" s="78"/>
      <c r="G11061" s="79">
        <v>45104.619606481494</v>
      </c>
      <c r="H11061" s="77">
        <v>154</v>
      </c>
      <c r="I11061" s="76">
        <v>45104.967361111114</v>
      </c>
      <c r="J11061" s="78"/>
      <c r="K11061" s="80">
        <v>1</v>
      </c>
    </row>
    <row r="11062" spans="2:11" x14ac:dyDescent="0.3">
      <c r="B11062" s="75">
        <v>46129</v>
      </c>
      <c r="C11062" s="76">
        <v>45104</v>
      </c>
      <c r="D11062" s="77">
        <v>365</v>
      </c>
      <c r="E11062" s="77">
        <v>3</v>
      </c>
      <c r="F11062" s="78"/>
      <c r="G11062" s="79">
        <v>45104.634270833347</v>
      </c>
      <c r="H11062" s="77">
        <v>156</v>
      </c>
      <c r="I11062" s="76">
        <v>45104.967361111114</v>
      </c>
      <c r="J11062" s="78"/>
      <c r="K11062" s="80">
        <v>1</v>
      </c>
    </row>
    <row r="11063" spans="2:11" x14ac:dyDescent="0.3">
      <c r="B11063" s="75">
        <v>46130</v>
      </c>
      <c r="C11063" s="76">
        <v>45104</v>
      </c>
      <c r="D11063" s="77">
        <v>836</v>
      </c>
      <c r="E11063" s="77">
        <v>1</v>
      </c>
      <c r="F11063" s="78"/>
      <c r="G11063" s="79">
        <v>45104.643784722233</v>
      </c>
      <c r="H11063" s="77">
        <v>156</v>
      </c>
      <c r="I11063" s="76">
        <v>45104.967361111114</v>
      </c>
      <c r="J11063" s="78"/>
      <c r="K11063" s="80">
        <v>1</v>
      </c>
    </row>
    <row r="11064" spans="2:11" x14ac:dyDescent="0.3">
      <c r="B11064" s="75">
        <v>46131</v>
      </c>
      <c r="C11064" s="76">
        <v>45104</v>
      </c>
      <c r="D11064" s="77">
        <v>1090</v>
      </c>
      <c r="E11064" s="77">
        <v>3</v>
      </c>
      <c r="F11064" s="78"/>
      <c r="G11064" s="79">
        <v>45104.657465277785</v>
      </c>
      <c r="H11064" s="77">
        <v>166</v>
      </c>
      <c r="I11064" s="76">
        <v>45104.967361111114</v>
      </c>
      <c r="J11064" s="78"/>
      <c r="K11064" s="80">
        <v>1</v>
      </c>
    </row>
    <row r="11065" spans="2:11" x14ac:dyDescent="0.3">
      <c r="B11065" s="75">
        <v>46132</v>
      </c>
      <c r="C11065" s="76">
        <v>45104</v>
      </c>
      <c r="D11065" s="77">
        <v>720</v>
      </c>
      <c r="E11065" s="77">
        <v>4</v>
      </c>
      <c r="F11065" s="78"/>
      <c r="G11065" s="79">
        <v>45104.672708333339</v>
      </c>
      <c r="H11065" s="77">
        <v>167</v>
      </c>
      <c r="I11065" s="76">
        <v>45104.967361111114</v>
      </c>
      <c r="J11065" s="78"/>
      <c r="K11065" s="80">
        <v>1</v>
      </c>
    </row>
    <row r="11066" spans="2:11" x14ac:dyDescent="0.3">
      <c r="B11066" s="75">
        <v>46133</v>
      </c>
      <c r="C11066" s="76">
        <v>45104</v>
      </c>
      <c r="D11066" s="77">
        <v>1261</v>
      </c>
      <c r="E11066" s="77">
        <v>3</v>
      </c>
      <c r="F11066" s="78"/>
      <c r="G11066" s="79">
        <v>45104.687418981484</v>
      </c>
      <c r="H11066" s="77">
        <v>152</v>
      </c>
      <c r="I11066" s="76">
        <v>45104.967361111114</v>
      </c>
      <c r="J11066" s="78"/>
      <c r="K11066" s="80">
        <v>1</v>
      </c>
    </row>
    <row r="11067" spans="2:11" x14ac:dyDescent="0.3">
      <c r="B11067" s="75">
        <v>46134</v>
      </c>
      <c r="C11067" s="76">
        <v>45104</v>
      </c>
      <c r="D11067" s="77">
        <v>790</v>
      </c>
      <c r="E11067" s="77">
        <v>5</v>
      </c>
      <c r="F11067" s="78"/>
      <c r="G11067" s="79">
        <v>45104.701041666667</v>
      </c>
      <c r="H11067" s="77">
        <v>167</v>
      </c>
      <c r="I11067" s="76">
        <v>45104.967361111114</v>
      </c>
      <c r="J11067" s="78"/>
      <c r="K11067" s="80">
        <v>1</v>
      </c>
    </row>
    <row r="11068" spans="2:11" x14ac:dyDescent="0.3">
      <c r="B11068" s="75">
        <v>46135</v>
      </c>
      <c r="C11068" s="76">
        <v>45104</v>
      </c>
      <c r="D11068" s="77">
        <v>733</v>
      </c>
      <c r="E11068" s="77">
        <v>4</v>
      </c>
      <c r="F11068" s="78"/>
      <c r="G11068" s="79">
        <v>45104.710243055553</v>
      </c>
      <c r="H11068" s="77">
        <v>164</v>
      </c>
      <c r="I11068" s="76">
        <v>45104.967361111114</v>
      </c>
      <c r="J11068" s="78"/>
      <c r="K11068" s="80">
        <v>1</v>
      </c>
    </row>
    <row r="11069" spans="2:11" x14ac:dyDescent="0.3">
      <c r="B11069" s="75">
        <v>46136</v>
      </c>
      <c r="C11069" s="76">
        <v>45104</v>
      </c>
      <c r="D11069" s="77">
        <v>664</v>
      </c>
      <c r="E11069" s="77">
        <v>2</v>
      </c>
      <c r="F11069" s="78"/>
      <c r="G11069" s="79">
        <v>45104.719340277778</v>
      </c>
      <c r="H11069" s="77">
        <v>162</v>
      </c>
      <c r="I11069" s="76">
        <v>45104.967361111114</v>
      </c>
      <c r="J11069" s="78"/>
      <c r="K11069" s="80">
        <v>1</v>
      </c>
    </row>
    <row r="11070" spans="2:11" x14ac:dyDescent="0.3">
      <c r="B11070" s="75">
        <v>46137</v>
      </c>
      <c r="C11070" s="76">
        <v>45104</v>
      </c>
      <c r="D11070" s="77">
        <v>164</v>
      </c>
      <c r="E11070" s="77">
        <v>3</v>
      </c>
      <c r="F11070" s="78"/>
      <c r="G11070" s="79">
        <v>45104.733749999999</v>
      </c>
      <c r="H11070" s="77">
        <v>143</v>
      </c>
      <c r="I11070" s="76">
        <v>45104.967361111114</v>
      </c>
      <c r="J11070" s="78"/>
      <c r="K11070" s="80">
        <v>1</v>
      </c>
    </row>
    <row r="11071" spans="2:11" x14ac:dyDescent="0.3">
      <c r="B11071" s="75">
        <v>46138</v>
      </c>
      <c r="C11071" s="76">
        <v>45104</v>
      </c>
      <c r="D11071" s="77">
        <v>829</v>
      </c>
      <c r="E11071" s="77">
        <v>5</v>
      </c>
      <c r="F11071" s="78"/>
      <c r="G11071" s="79">
        <v>45104.742048611108</v>
      </c>
      <c r="H11071" s="77">
        <v>168</v>
      </c>
      <c r="I11071" s="76">
        <v>45104.967361111114</v>
      </c>
      <c r="J11071" s="78"/>
      <c r="K11071" s="80">
        <v>1</v>
      </c>
    </row>
    <row r="11072" spans="2:11" x14ac:dyDescent="0.3">
      <c r="B11072" s="75">
        <v>46139</v>
      </c>
      <c r="C11072" s="76">
        <v>45104</v>
      </c>
      <c r="D11072" s="77">
        <v>260</v>
      </c>
      <c r="E11072" s="77">
        <v>2</v>
      </c>
      <c r="F11072" s="78"/>
      <c r="G11072" s="79">
        <v>45104.756134259253</v>
      </c>
      <c r="H11072" s="77">
        <v>169</v>
      </c>
      <c r="I11072" s="76">
        <v>45104.967361111114</v>
      </c>
      <c r="J11072" s="78"/>
      <c r="K11072" s="80">
        <v>1</v>
      </c>
    </row>
    <row r="11073" spans="2:11" x14ac:dyDescent="0.3">
      <c r="B11073" s="75">
        <v>46140</v>
      </c>
      <c r="C11073" s="76">
        <v>45104</v>
      </c>
      <c r="D11073" s="77">
        <v>413</v>
      </c>
      <c r="E11073" s="77">
        <v>4</v>
      </c>
      <c r="F11073" s="78"/>
      <c r="G11073" s="79">
        <v>45104.763749999991</v>
      </c>
      <c r="H11073" s="77">
        <v>159</v>
      </c>
      <c r="I11073" s="76">
        <v>45104.967361111114</v>
      </c>
      <c r="J11073" s="78"/>
      <c r="K11073" s="80">
        <v>1</v>
      </c>
    </row>
    <row r="11074" spans="2:11" x14ac:dyDescent="0.3">
      <c r="B11074" s="75">
        <v>46141</v>
      </c>
      <c r="C11074" s="76">
        <v>45104</v>
      </c>
      <c r="D11074" s="77">
        <v>913</v>
      </c>
      <c r="E11074" s="77">
        <v>3</v>
      </c>
      <c r="F11074" s="78"/>
      <c r="G11074" s="79">
        <v>45104.771759259253</v>
      </c>
      <c r="H11074" s="77">
        <v>157</v>
      </c>
      <c r="I11074" s="76">
        <v>45104.967361111114</v>
      </c>
      <c r="J11074" s="78"/>
      <c r="K11074" s="80">
        <v>1</v>
      </c>
    </row>
    <row r="11075" spans="2:11" x14ac:dyDescent="0.3">
      <c r="B11075" s="75">
        <v>46142</v>
      </c>
      <c r="C11075" s="76">
        <v>45104</v>
      </c>
      <c r="D11075" s="77">
        <v>657</v>
      </c>
      <c r="E11075" s="77">
        <v>2</v>
      </c>
      <c r="F11075" s="78"/>
      <c r="G11075" s="79">
        <v>45104.787303240737</v>
      </c>
      <c r="H11075" s="77">
        <v>150</v>
      </c>
      <c r="I11075" s="76">
        <v>45104.967361111114</v>
      </c>
      <c r="J11075" s="78"/>
      <c r="K11075" s="80">
        <v>1</v>
      </c>
    </row>
    <row r="11076" spans="2:11" x14ac:dyDescent="0.3">
      <c r="B11076" s="75">
        <v>46143</v>
      </c>
      <c r="C11076" s="76">
        <v>45104</v>
      </c>
      <c r="D11076" s="77">
        <v>992</v>
      </c>
      <c r="E11076" s="77">
        <v>6</v>
      </c>
      <c r="F11076" s="78"/>
      <c r="G11076" s="79">
        <v>45104.79886574074</v>
      </c>
      <c r="H11076" s="77">
        <v>166</v>
      </c>
      <c r="I11076" s="76">
        <v>45104.967361111114</v>
      </c>
      <c r="J11076" s="78"/>
      <c r="K11076" s="80">
        <v>1</v>
      </c>
    </row>
    <row r="11077" spans="2:11" x14ac:dyDescent="0.3">
      <c r="B11077" s="75">
        <v>46144</v>
      </c>
      <c r="C11077" s="76">
        <v>45104</v>
      </c>
      <c r="D11077" s="77">
        <v>1251</v>
      </c>
      <c r="E11077" s="77">
        <v>6</v>
      </c>
      <c r="F11077" s="78"/>
      <c r="G11077" s="79">
        <v>45104.810185185182</v>
      </c>
      <c r="H11077" s="77">
        <v>150</v>
      </c>
      <c r="I11077" s="76">
        <v>45104.967361111114</v>
      </c>
      <c r="J11077" s="78"/>
      <c r="K11077" s="80">
        <v>1</v>
      </c>
    </row>
    <row r="11078" spans="2:11" x14ac:dyDescent="0.3">
      <c r="B11078" s="75">
        <v>46145</v>
      </c>
      <c r="C11078" s="76">
        <v>45104</v>
      </c>
      <c r="D11078" s="77">
        <v>1280</v>
      </c>
      <c r="E11078" s="77">
        <v>4</v>
      </c>
      <c r="F11078" s="78"/>
      <c r="G11078" s="79">
        <v>45104.81858796296</v>
      </c>
      <c r="H11078" s="77">
        <v>149</v>
      </c>
      <c r="I11078" s="76">
        <v>45104.967361111114</v>
      </c>
      <c r="J11078" s="78"/>
      <c r="K11078" s="80">
        <v>1</v>
      </c>
    </row>
    <row r="11079" spans="2:11" x14ac:dyDescent="0.3">
      <c r="B11079" s="75">
        <v>46146</v>
      </c>
      <c r="C11079" s="76">
        <v>45104</v>
      </c>
      <c r="D11079" s="77">
        <v>1036</v>
      </c>
      <c r="E11079" s="77">
        <v>4</v>
      </c>
      <c r="F11079" s="78"/>
      <c r="G11079" s="79">
        <v>45104.83180555555</v>
      </c>
      <c r="H11079" s="77">
        <v>172</v>
      </c>
      <c r="I11079" s="76">
        <v>45104.967361111114</v>
      </c>
      <c r="J11079" s="78"/>
      <c r="K11079" s="80">
        <v>1</v>
      </c>
    </row>
    <row r="11080" spans="2:11" x14ac:dyDescent="0.3">
      <c r="B11080" s="75">
        <v>46147</v>
      </c>
      <c r="C11080" s="76">
        <v>45104</v>
      </c>
      <c r="D11080" s="77">
        <v>747</v>
      </c>
      <c r="E11080" s="77">
        <v>3</v>
      </c>
      <c r="F11080" s="78"/>
      <c r="G11080" s="79">
        <v>45104.846655092588</v>
      </c>
      <c r="H11080" s="77">
        <v>160</v>
      </c>
      <c r="I11080" s="76">
        <v>45104.967361111114</v>
      </c>
      <c r="J11080" s="78"/>
      <c r="K11080" s="80">
        <v>1</v>
      </c>
    </row>
    <row r="11081" spans="2:11" x14ac:dyDescent="0.3">
      <c r="B11081" s="75">
        <v>46148</v>
      </c>
      <c r="C11081" s="76">
        <v>45104</v>
      </c>
      <c r="D11081" s="77">
        <v>826</v>
      </c>
      <c r="E11081" s="77">
        <v>3</v>
      </c>
      <c r="F11081" s="78"/>
      <c r="G11081" s="79">
        <v>45104.85628472222</v>
      </c>
      <c r="H11081" s="77">
        <v>160</v>
      </c>
      <c r="I11081" s="76">
        <v>45104.967361111114</v>
      </c>
      <c r="J11081" s="78"/>
      <c r="K11081" s="80">
        <v>1</v>
      </c>
    </row>
    <row r="11082" spans="2:11" x14ac:dyDescent="0.3">
      <c r="B11082" s="75">
        <v>46149</v>
      </c>
      <c r="C11082" s="76">
        <v>45104</v>
      </c>
      <c r="D11082" s="77">
        <v>649</v>
      </c>
      <c r="E11082" s="77">
        <v>2</v>
      </c>
      <c r="F11082" s="78"/>
      <c r="G11082" s="79">
        <v>45104.866782407407</v>
      </c>
      <c r="H11082" s="77">
        <v>165</v>
      </c>
      <c r="I11082" s="76">
        <v>45104.967361111114</v>
      </c>
      <c r="J11082" s="78"/>
      <c r="K11082" s="80">
        <v>1</v>
      </c>
    </row>
    <row r="11083" spans="2:11" x14ac:dyDescent="0.3">
      <c r="B11083" s="75">
        <v>46150</v>
      </c>
      <c r="C11083" s="76">
        <v>45104</v>
      </c>
      <c r="D11083" s="77">
        <v>815</v>
      </c>
      <c r="E11083" s="77">
        <v>2</v>
      </c>
      <c r="F11083" s="78"/>
      <c r="G11083" s="79">
        <v>45104.877141203702</v>
      </c>
      <c r="H11083" s="77">
        <v>164</v>
      </c>
      <c r="I11083" s="76">
        <v>45104.967361111114</v>
      </c>
      <c r="J11083" s="78"/>
      <c r="K11083" s="80">
        <v>1</v>
      </c>
    </row>
    <row r="11084" spans="2:11" x14ac:dyDescent="0.3">
      <c r="B11084" s="75">
        <v>46151</v>
      </c>
      <c r="C11084" s="76">
        <v>45104</v>
      </c>
      <c r="D11084" s="77">
        <v>284</v>
      </c>
      <c r="E11084" s="77">
        <v>3</v>
      </c>
      <c r="F11084" s="78"/>
      <c r="G11084" s="79">
        <v>45104.887141203704</v>
      </c>
      <c r="H11084" s="77">
        <v>152</v>
      </c>
      <c r="I11084" s="76">
        <v>45104.967361111114</v>
      </c>
      <c r="J11084" s="78"/>
      <c r="K11084" s="80">
        <v>1</v>
      </c>
    </row>
    <row r="11085" spans="2:11" x14ac:dyDescent="0.3">
      <c r="B11085" s="75">
        <v>46152</v>
      </c>
      <c r="C11085" s="76">
        <v>45105</v>
      </c>
      <c r="D11085" s="77">
        <v>919</v>
      </c>
      <c r="E11085" s="77">
        <v>1</v>
      </c>
      <c r="F11085" s="78"/>
      <c r="G11085" s="79">
        <v>45105.333333333336</v>
      </c>
      <c r="H11085" s="77">
        <v>166</v>
      </c>
      <c r="I11085" s="76">
        <v>45105.969444444447</v>
      </c>
      <c r="J11085" s="78"/>
      <c r="K11085" s="80">
        <v>1</v>
      </c>
    </row>
    <row r="11086" spans="2:11" x14ac:dyDescent="0.3">
      <c r="B11086" s="75">
        <v>46153</v>
      </c>
      <c r="C11086" s="76">
        <v>45105</v>
      </c>
      <c r="D11086" s="77">
        <v>511</v>
      </c>
      <c r="E11086" s="77">
        <v>2</v>
      </c>
      <c r="F11086" s="78"/>
      <c r="G11086" s="79">
        <v>45105.341793981483</v>
      </c>
      <c r="H11086" s="77">
        <v>172</v>
      </c>
      <c r="I11086" s="76">
        <v>45105.969444444447</v>
      </c>
      <c r="J11086" s="78"/>
      <c r="K11086" s="80">
        <v>1</v>
      </c>
    </row>
    <row r="11087" spans="2:11" x14ac:dyDescent="0.3">
      <c r="B11087" s="75">
        <v>46154</v>
      </c>
      <c r="C11087" s="76">
        <v>45105</v>
      </c>
      <c r="D11087" s="77">
        <v>940</v>
      </c>
      <c r="E11087" s="77">
        <v>6</v>
      </c>
      <c r="F11087" s="78"/>
      <c r="G11087" s="79">
        <v>45105.349826388891</v>
      </c>
      <c r="H11087" s="77">
        <v>147</v>
      </c>
      <c r="I11087" s="76">
        <v>45105.969444444447</v>
      </c>
      <c r="J11087" s="78"/>
      <c r="K11087" s="80">
        <v>1</v>
      </c>
    </row>
    <row r="11088" spans="2:11" x14ac:dyDescent="0.3">
      <c r="B11088" s="75">
        <v>46155</v>
      </c>
      <c r="C11088" s="76">
        <v>45105</v>
      </c>
      <c r="D11088" s="77">
        <v>210</v>
      </c>
      <c r="E11088" s="77">
        <v>1</v>
      </c>
      <c r="F11088" s="78"/>
      <c r="G11088" s="79">
        <v>45105.359409722223</v>
      </c>
      <c r="H11088" s="77">
        <v>178</v>
      </c>
      <c r="I11088" s="76">
        <v>45105.969444444447</v>
      </c>
      <c r="J11088" s="78"/>
      <c r="K11088" s="80">
        <v>1</v>
      </c>
    </row>
    <row r="11089" spans="2:11" x14ac:dyDescent="0.3">
      <c r="B11089" s="75">
        <v>46156</v>
      </c>
      <c r="C11089" s="76">
        <v>45105</v>
      </c>
      <c r="D11089" s="77">
        <v>929</v>
      </c>
      <c r="E11089" s="77">
        <v>1</v>
      </c>
      <c r="F11089" s="78"/>
      <c r="G11089" s="79">
        <v>45105.374537037038</v>
      </c>
      <c r="H11089" s="77">
        <v>155</v>
      </c>
      <c r="I11089" s="76">
        <v>45105.969444444447</v>
      </c>
      <c r="J11089" s="78"/>
      <c r="K11089" s="80">
        <v>1</v>
      </c>
    </row>
    <row r="11090" spans="2:11" x14ac:dyDescent="0.3">
      <c r="B11090" s="75">
        <v>46157</v>
      </c>
      <c r="C11090" s="76">
        <v>45105</v>
      </c>
      <c r="D11090" s="77">
        <v>1280</v>
      </c>
      <c r="E11090" s="77">
        <v>2</v>
      </c>
      <c r="F11090" s="78"/>
      <c r="G11090" s="79">
        <v>45105.384513888886</v>
      </c>
      <c r="H11090" s="77">
        <v>163</v>
      </c>
      <c r="I11090" s="76">
        <v>45105.969444444447</v>
      </c>
      <c r="J11090" s="78"/>
      <c r="K11090" s="80">
        <v>1</v>
      </c>
    </row>
    <row r="11091" spans="2:11" x14ac:dyDescent="0.3">
      <c r="B11091" s="75">
        <v>46158</v>
      </c>
      <c r="C11091" s="76">
        <v>45105</v>
      </c>
      <c r="D11091" s="77">
        <v>301</v>
      </c>
      <c r="E11091" s="77">
        <v>2</v>
      </c>
      <c r="F11091" s="78"/>
      <c r="G11091" s="79">
        <v>45105.395474537036</v>
      </c>
      <c r="H11091" s="77">
        <v>147</v>
      </c>
      <c r="I11091" s="76">
        <v>45105.969444444447</v>
      </c>
      <c r="J11091" s="78"/>
      <c r="K11091" s="80">
        <v>1</v>
      </c>
    </row>
    <row r="11092" spans="2:11" x14ac:dyDescent="0.3">
      <c r="B11092" s="75">
        <v>46159</v>
      </c>
      <c r="C11092" s="76">
        <v>45105</v>
      </c>
      <c r="D11092" s="77">
        <v>838</v>
      </c>
      <c r="E11092" s="77">
        <v>1</v>
      </c>
      <c r="F11092" s="78"/>
      <c r="G11092" s="79">
        <v>45105.405902777777</v>
      </c>
      <c r="H11092" s="77">
        <v>155</v>
      </c>
      <c r="I11092" s="76">
        <v>45105.969444444447</v>
      </c>
      <c r="J11092" s="78"/>
      <c r="K11092" s="80">
        <v>1</v>
      </c>
    </row>
    <row r="11093" spans="2:11" x14ac:dyDescent="0.3">
      <c r="B11093" s="75">
        <v>46160</v>
      </c>
      <c r="C11093" s="76">
        <v>45105</v>
      </c>
      <c r="D11093" s="77">
        <v>1037</v>
      </c>
      <c r="E11093" s="77">
        <v>6</v>
      </c>
      <c r="F11093" s="78"/>
      <c r="G11093" s="79">
        <v>45105.417442129627</v>
      </c>
      <c r="H11093" s="77">
        <v>144</v>
      </c>
      <c r="I11093" s="76">
        <v>45105.969444444447</v>
      </c>
      <c r="J11093" s="78"/>
      <c r="K11093" s="80">
        <v>1</v>
      </c>
    </row>
    <row r="11094" spans="2:11" x14ac:dyDescent="0.3">
      <c r="B11094" s="75">
        <v>46161</v>
      </c>
      <c r="C11094" s="76">
        <v>45105</v>
      </c>
      <c r="D11094" s="77">
        <v>843</v>
      </c>
      <c r="E11094" s="77">
        <v>2</v>
      </c>
      <c r="F11094" s="78"/>
      <c r="G11094" s="79">
        <v>45105.429398148146</v>
      </c>
      <c r="H11094" s="77">
        <v>165</v>
      </c>
      <c r="I11094" s="76">
        <v>45105.969444444447</v>
      </c>
      <c r="J11094" s="78"/>
      <c r="K11094" s="80">
        <v>1</v>
      </c>
    </row>
    <row r="11095" spans="2:11" x14ac:dyDescent="0.3">
      <c r="B11095" s="75">
        <v>46162</v>
      </c>
      <c r="C11095" s="76">
        <v>45105</v>
      </c>
      <c r="D11095" s="77">
        <v>1284</v>
      </c>
      <c r="E11095" s="77">
        <v>5</v>
      </c>
      <c r="F11095" s="78"/>
      <c r="G11095" s="79">
        <v>45105.442997685182</v>
      </c>
      <c r="H11095" s="77">
        <v>149</v>
      </c>
      <c r="I11095" s="76">
        <v>45105.969444444447</v>
      </c>
      <c r="J11095" s="78"/>
      <c r="K11095" s="80">
        <v>1</v>
      </c>
    </row>
    <row r="11096" spans="2:11" x14ac:dyDescent="0.3">
      <c r="B11096" s="75">
        <v>46163</v>
      </c>
      <c r="C11096" s="76">
        <v>45105</v>
      </c>
      <c r="D11096" s="77">
        <v>1370</v>
      </c>
      <c r="E11096" s="77">
        <v>3</v>
      </c>
      <c r="F11096" s="78"/>
      <c r="G11096" s="79">
        <v>45105.454942129625</v>
      </c>
      <c r="H11096" s="77">
        <v>148</v>
      </c>
      <c r="I11096" s="76">
        <v>45105.969444444447</v>
      </c>
      <c r="J11096" s="78"/>
      <c r="K11096" s="80">
        <v>1</v>
      </c>
    </row>
    <row r="11097" spans="2:11" x14ac:dyDescent="0.3">
      <c r="B11097" s="75">
        <v>46164</v>
      </c>
      <c r="C11097" s="76">
        <v>45105</v>
      </c>
      <c r="D11097" s="77">
        <v>624</v>
      </c>
      <c r="E11097" s="77">
        <v>1</v>
      </c>
      <c r="F11097" s="78"/>
      <c r="G11097" s="79">
        <v>45105.464398148142</v>
      </c>
      <c r="H11097" s="77">
        <v>140</v>
      </c>
      <c r="I11097" s="76">
        <v>45105.969444444447</v>
      </c>
      <c r="J11097" s="78"/>
      <c r="K11097" s="80">
        <v>1</v>
      </c>
    </row>
    <row r="11098" spans="2:11" x14ac:dyDescent="0.3">
      <c r="B11098" s="75">
        <v>46165</v>
      </c>
      <c r="C11098" s="76">
        <v>45105</v>
      </c>
      <c r="D11098" s="77">
        <v>794</v>
      </c>
      <c r="E11098" s="77">
        <v>3</v>
      </c>
      <c r="F11098" s="78"/>
      <c r="G11098" s="79">
        <v>45105.478425925918</v>
      </c>
      <c r="H11098" s="77">
        <v>170</v>
      </c>
      <c r="I11098" s="76">
        <v>45105.969444444447</v>
      </c>
      <c r="J11098" s="78"/>
      <c r="K11098" s="80">
        <v>1</v>
      </c>
    </row>
    <row r="11099" spans="2:11" x14ac:dyDescent="0.3">
      <c r="B11099" s="75">
        <v>46166</v>
      </c>
      <c r="C11099" s="76">
        <v>45105</v>
      </c>
      <c r="D11099" s="77">
        <v>906</v>
      </c>
      <c r="E11099" s="77">
        <v>6</v>
      </c>
      <c r="F11099" s="78"/>
      <c r="G11099" s="79">
        <v>45105.486828703695</v>
      </c>
      <c r="H11099" s="77">
        <v>156</v>
      </c>
      <c r="I11099" s="76">
        <v>45105.969444444447</v>
      </c>
      <c r="J11099" s="78"/>
      <c r="K11099" s="80">
        <v>1</v>
      </c>
    </row>
    <row r="11100" spans="2:11" x14ac:dyDescent="0.3">
      <c r="B11100" s="75">
        <v>46167</v>
      </c>
      <c r="C11100" s="76">
        <v>45105</v>
      </c>
      <c r="D11100" s="77">
        <v>1349</v>
      </c>
      <c r="E11100" s="77">
        <v>1</v>
      </c>
      <c r="F11100" s="78"/>
      <c r="G11100" s="79">
        <v>45105.501203703694</v>
      </c>
      <c r="H11100" s="77">
        <v>147</v>
      </c>
      <c r="I11100" s="76">
        <v>45105.969444444447</v>
      </c>
      <c r="J11100" s="78"/>
      <c r="K11100" s="80">
        <v>1</v>
      </c>
    </row>
    <row r="11101" spans="2:11" x14ac:dyDescent="0.3">
      <c r="B11101" s="75">
        <v>46168</v>
      </c>
      <c r="C11101" s="76">
        <v>45105</v>
      </c>
      <c r="D11101" s="77">
        <v>880</v>
      </c>
      <c r="E11101" s="77">
        <v>5</v>
      </c>
      <c r="F11101" s="78"/>
      <c r="G11101" s="79">
        <v>45105.509502314802</v>
      </c>
      <c r="H11101" s="77">
        <v>173</v>
      </c>
      <c r="I11101" s="76">
        <v>45105.969444444447</v>
      </c>
      <c r="J11101" s="78"/>
      <c r="K11101" s="80">
        <v>1</v>
      </c>
    </row>
    <row r="11102" spans="2:11" x14ac:dyDescent="0.3">
      <c r="B11102" s="75">
        <v>46169</v>
      </c>
      <c r="C11102" s="76">
        <v>45105</v>
      </c>
      <c r="D11102" s="77">
        <v>569</v>
      </c>
      <c r="E11102" s="77">
        <v>5</v>
      </c>
      <c r="F11102" s="78"/>
      <c r="G11102" s="79">
        <v>45105.519189814804</v>
      </c>
      <c r="H11102" s="77">
        <v>179</v>
      </c>
      <c r="I11102" s="76">
        <v>45105.969444444447</v>
      </c>
      <c r="J11102" s="78"/>
      <c r="K11102" s="80">
        <v>1</v>
      </c>
    </row>
    <row r="11103" spans="2:11" x14ac:dyDescent="0.3">
      <c r="B11103" s="75">
        <v>46170</v>
      </c>
      <c r="C11103" s="76">
        <v>45105</v>
      </c>
      <c r="D11103" s="77">
        <v>204</v>
      </c>
      <c r="E11103" s="77">
        <v>1</v>
      </c>
      <c r="F11103" s="78"/>
      <c r="G11103" s="79">
        <v>45105.532800925917</v>
      </c>
      <c r="H11103" s="77">
        <v>159</v>
      </c>
      <c r="I11103" s="76">
        <v>45105.969444444447</v>
      </c>
      <c r="J11103" s="78"/>
      <c r="K11103" s="80">
        <v>1</v>
      </c>
    </row>
    <row r="11104" spans="2:11" x14ac:dyDescent="0.3">
      <c r="B11104" s="75">
        <v>46171</v>
      </c>
      <c r="C11104" s="76">
        <v>45105</v>
      </c>
      <c r="D11104" s="77">
        <v>158</v>
      </c>
      <c r="E11104" s="77">
        <v>4</v>
      </c>
      <c r="F11104" s="78"/>
      <c r="G11104" s="79">
        <v>45105.540636574064</v>
      </c>
      <c r="H11104" s="77">
        <v>178</v>
      </c>
      <c r="I11104" s="76">
        <v>45105.969444444447</v>
      </c>
      <c r="J11104" s="78"/>
      <c r="K11104" s="80">
        <v>1</v>
      </c>
    </row>
    <row r="11105" spans="2:11" x14ac:dyDescent="0.3">
      <c r="B11105" s="75">
        <v>46172</v>
      </c>
      <c r="C11105" s="76">
        <v>45105</v>
      </c>
      <c r="D11105" s="77">
        <v>516</v>
      </c>
      <c r="E11105" s="77">
        <v>3</v>
      </c>
      <c r="F11105" s="78"/>
      <c r="G11105" s="79">
        <v>45105.554861111101</v>
      </c>
      <c r="H11105" s="77">
        <v>157</v>
      </c>
      <c r="I11105" s="76">
        <v>45105.969444444447</v>
      </c>
      <c r="J11105" s="78"/>
      <c r="K11105" s="80">
        <v>1</v>
      </c>
    </row>
    <row r="11106" spans="2:11" x14ac:dyDescent="0.3">
      <c r="B11106" s="75">
        <v>46173</v>
      </c>
      <c r="C11106" s="76">
        <v>45105</v>
      </c>
      <c r="D11106" s="77">
        <v>822</v>
      </c>
      <c r="E11106" s="77">
        <v>1</v>
      </c>
      <c r="F11106" s="78"/>
      <c r="G11106" s="79">
        <v>45105.56383101851</v>
      </c>
      <c r="H11106" s="77">
        <v>144</v>
      </c>
      <c r="I11106" s="76">
        <v>45105.969444444447</v>
      </c>
      <c r="J11106" s="78"/>
      <c r="K11106" s="80">
        <v>1</v>
      </c>
    </row>
    <row r="11107" spans="2:11" x14ac:dyDescent="0.3">
      <c r="B11107" s="75">
        <v>46174</v>
      </c>
      <c r="C11107" s="76">
        <v>45105</v>
      </c>
      <c r="D11107" s="77">
        <v>123</v>
      </c>
      <c r="E11107" s="77">
        <v>3</v>
      </c>
      <c r="F11107" s="78"/>
      <c r="G11107" s="79">
        <v>45105.578414351839</v>
      </c>
      <c r="H11107" s="77">
        <v>162</v>
      </c>
      <c r="I11107" s="76">
        <v>45105.969444444447</v>
      </c>
      <c r="J11107" s="78"/>
      <c r="K11107" s="80">
        <v>1</v>
      </c>
    </row>
    <row r="11108" spans="2:11" x14ac:dyDescent="0.3">
      <c r="B11108" s="75">
        <v>46175</v>
      </c>
      <c r="C11108" s="76">
        <v>45105</v>
      </c>
      <c r="D11108" s="77">
        <v>1259</v>
      </c>
      <c r="E11108" s="77">
        <v>4</v>
      </c>
      <c r="F11108" s="78"/>
      <c r="G11108" s="79">
        <v>45105.588993055542</v>
      </c>
      <c r="H11108" s="77">
        <v>152</v>
      </c>
      <c r="I11108" s="76">
        <v>45105.969444444447</v>
      </c>
      <c r="J11108" s="78"/>
      <c r="K11108" s="80">
        <v>1</v>
      </c>
    </row>
    <row r="11109" spans="2:11" x14ac:dyDescent="0.3">
      <c r="B11109" s="75">
        <v>46176</v>
      </c>
      <c r="C11109" s="76">
        <v>45105</v>
      </c>
      <c r="D11109" s="77">
        <v>275</v>
      </c>
      <c r="E11109" s="77">
        <v>3</v>
      </c>
      <c r="F11109" s="78"/>
      <c r="G11109" s="79">
        <v>45105.603865740726</v>
      </c>
      <c r="H11109" s="77">
        <v>168</v>
      </c>
      <c r="I11109" s="76">
        <v>45105.969444444447</v>
      </c>
      <c r="J11109" s="78"/>
      <c r="K11109" s="80">
        <v>1</v>
      </c>
    </row>
    <row r="11110" spans="2:11" x14ac:dyDescent="0.3">
      <c r="B11110" s="75">
        <v>46177</v>
      </c>
      <c r="C11110" s="76">
        <v>45105</v>
      </c>
      <c r="D11110" s="77">
        <v>88</v>
      </c>
      <c r="E11110" s="77">
        <v>3</v>
      </c>
      <c r="F11110" s="78"/>
      <c r="G11110" s="79">
        <v>45105.61228009258</v>
      </c>
      <c r="H11110" s="77">
        <v>157</v>
      </c>
      <c r="I11110" s="76">
        <v>45105.969444444447</v>
      </c>
      <c r="J11110" s="78"/>
      <c r="K11110" s="80">
        <v>1</v>
      </c>
    </row>
    <row r="11111" spans="2:11" x14ac:dyDescent="0.3">
      <c r="B11111" s="75">
        <v>46178</v>
      </c>
      <c r="C11111" s="76">
        <v>45105</v>
      </c>
      <c r="D11111" s="77">
        <v>568</v>
      </c>
      <c r="E11111" s="77">
        <v>2</v>
      </c>
      <c r="F11111" s="78"/>
      <c r="G11111" s="79">
        <v>45105.626585648133</v>
      </c>
      <c r="H11111" s="77">
        <v>148</v>
      </c>
      <c r="I11111" s="76">
        <v>45105.969444444447</v>
      </c>
      <c r="J11111" s="78"/>
      <c r="K11111" s="80">
        <v>1</v>
      </c>
    </row>
    <row r="11112" spans="2:11" x14ac:dyDescent="0.3">
      <c r="B11112" s="75">
        <v>46179</v>
      </c>
      <c r="C11112" s="76">
        <v>45105</v>
      </c>
      <c r="D11112" s="77">
        <v>1309</v>
      </c>
      <c r="E11112" s="77">
        <v>2</v>
      </c>
      <c r="F11112" s="78"/>
      <c r="G11112" s="79">
        <v>45105.638032407391</v>
      </c>
      <c r="H11112" s="77">
        <v>158</v>
      </c>
      <c r="I11112" s="76">
        <v>45105.969444444447</v>
      </c>
      <c r="J11112" s="78"/>
      <c r="K11112" s="80">
        <v>1</v>
      </c>
    </row>
    <row r="11113" spans="2:11" x14ac:dyDescent="0.3">
      <c r="B11113" s="75">
        <v>46180</v>
      </c>
      <c r="C11113" s="76">
        <v>45105</v>
      </c>
      <c r="D11113" s="77">
        <v>750</v>
      </c>
      <c r="E11113" s="77">
        <v>1</v>
      </c>
      <c r="F11113" s="78"/>
      <c r="G11113" s="79">
        <v>45105.64663194443</v>
      </c>
      <c r="H11113" s="77">
        <v>162</v>
      </c>
      <c r="I11113" s="76">
        <v>45105.969444444447</v>
      </c>
      <c r="J11113" s="78"/>
      <c r="K11113" s="80">
        <v>1</v>
      </c>
    </row>
    <row r="11114" spans="2:11" x14ac:dyDescent="0.3">
      <c r="B11114" s="75">
        <v>46181</v>
      </c>
      <c r="C11114" s="76">
        <v>45105</v>
      </c>
      <c r="D11114" s="77">
        <v>276</v>
      </c>
      <c r="E11114" s="77">
        <v>1</v>
      </c>
      <c r="F11114" s="78"/>
      <c r="G11114" s="79">
        <v>45105.653854166652</v>
      </c>
      <c r="H11114" s="77">
        <v>169</v>
      </c>
      <c r="I11114" s="76">
        <v>45105.969444444447</v>
      </c>
      <c r="J11114" s="78"/>
      <c r="K11114" s="80">
        <v>1</v>
      </c>
    </row>
    <row r="11115" spans="2:11" x14ac:dyDescent="0.3">
      <c r="B11115" s="75">
        <v>46182</v>
      </c>
      <c r="C11115" s="76">
        <v>45105</v>
      </c>
      <c r="D11115" s="77">
        <v>1224</v>
      </c>
      <c r="E11115" s="77">
        <v>6</v>
      </c>
      <c r="F11115" s="78"/>
      <c r="G11115" s="79">
        <v>45105.664803240725</v>
      </c>
      <c r="H11115" s="77">
        <v>161</v>
      </c>
      <c r="I11115" s="76">
        <v>45105.969444444447</v>
      </c>
      <c r="J11115" s="78"/>
      <c r="K11115" s="80">
        <v>1</v>
      </c>
    </row>
    <row r="11116" spans="2:11" x14ac:dyDescent="0.3">
      <c r="B11116" s="75">
        <v>46183</v>
      </c>
      <c r="C11116" s="76">
        <v>45105</v>
      </c>
      <c r="D11116" s="77">
        <v>739</v>
      </c>
      <c r="E11116" s="77">
        <v>4</v>
      </c>
      <c r="F11116" s="78"/>
      <c r="G11116" s="79">
        <v>45105.672893518502</v>
      </c>
      <c r="H11116" s="77">
        <v>173</v>
      </c>
      <c r="I11116" s="76">
        <v>45105.969444444447</v>
      </c>
      <c r="J11116" s="78"/>
      <c r="K11116" s="80">
        <v>1</v>
      </c>
    </row>
    <row r="11117" spans="2:11" x14ac:dyDescent="0.3">
      <c r="B11117" s="75">
        <v>46184</v>
      </c>
      <c r="C11117" s="76">
        <v>45105</v>
      </c>
      <c r="D11117" s="77">
        <v>565</v>
      </c>
      <c r="E11117" s="77">
        <v>3</v>
      </c>
      <c r="F11117" s="78"/>
      <c r="G11117" s="79">
        <v>45105.684027777759</v>
      </c>
      <c r="H11117" s="77">
        <v>153</v>
      </c>
      <c r="I11117" s="76">
        <v>45105.969444444447</v>
      </c>
      <c r="J11117" s="78"/>
      <c r="K11117" s="80">
        <v>1</v>
      </c>
    </row>
    <row r="11118" spans="2:11" x14ac:dyDescent="0.3">
      <c r="B11118" s="75">
        <v>46185</v>
      </c>
      <c r="C11118" s="76">
        <v>45105</v>
      </c>
      <c r="D11118" s="77">
        <v>1224</v>
      </c>
      <c r="E11118" s="77">
        <v>6</v>
      </c>
      <c r="F11118" s="78"/>
      <c r="G11118" s="79">
        <v>45105.691967592575</v>
      </c>
      <c r="H11118" s="77">
        <v>164</v>
      </c>
      <c r="I11118" s="76">
        <v>45105.969444444447</v>
      </c>
      <c r="J11118" s="78"/>
      <c r="K11118" s="80">
        <v>1</v>
      </c>
    </row>
    <row r="11119" spans="2:11" x14ac:dyDescent="0.3">
      <c r="B11119" s="75">
        <v>46186</v>
      </c>
      <c r="C11119" s="76">
        <v>45105</v>
      </c>
      <c r="D11119" s="77">
        <v>1309</v>
      </c>
      <c r="E11119" s="77">
        <v>2</v>
      </c>
      <c r="F11119" s="78"/>
      <c r="G11119" s="79">
        <v>45105.704409722202</v>
      </c>
      <c r="H11119" s="77">
        <v>165</v>
      </c>
      <c r="I11119" s="76">
        <v>45105.969444444447</v>
      </c>
      <c r="J11119" s="78"/>
      <c r="K11119" s="80">
        <v>1</v>
      </c>
    </row>
    <row r="11120" spans="2:11" x14ac:dyDescent="0.3">
      <c r="B11120" s="75">
        <v>46187</v>
      </c>
      <c r="C11120" s="76">
        <v>45105</v>
      </c>
      <c r="D11120" s="77">
        <v>606</v>
      </c>
      <c r="E11120" s="77">
        <v>4</v>
      </c>
      <c r="F11120" s="78"/>
      <c r="G11120" s="79">
        <v>45105.71181712961</v>
      </c>
      <c r="H11120" s="77">
        <v>171</v>
      </c>
      <c r="I11120" s="76">
        <v>45105.969444444447</v>
      </c>
      <c r="J11120" s="78"/>
      <c r="K11120" s="80">
        <v>1</v>
      </c>
    </row>
    <row r="11121" spans="2:11" x14ac:dyDescent="0.3">
      <c r="B11121" s="75">
        <v>46188</v>
      </c>
      <c r="C11121" s="76">
        <v>45105</v>
      </c>
      <c r="D11121" s="77">
        <v>526</v>
      </c>
      <c r="E11121" s="77">
        <v>2</v>
      </c>
      <c r="F11121" s="78"/>
      <c r="G11121" s="79">
        <v>45105.722314814797</v>
      </c>
      <c r="H11121" s="77">
        <v>152</v>
      </c>
      <c r="I11121" s="76">
        <v>45105.969444444447</v>
      </c>
      <c r="J11121" s="78"/>
      <c r="K11121" s="80">
        <v>1</v>
      </c>
    </row>
    <row r="11122" spans="2:11" x14ac:dyDescent="0.3">
      <c r="B11122" s="75">
        <v>46189</v>
      </c>
      <c r="C11122" s="76">
        <v>45105</v>
      </c>
      <c r="D11122" s="77">
        <v>1258</v>
      </c>
      <c r="E11122" s="77">
        <v>2</v>
      </c>
      <c r="F11122" s="78"/>
      <c r="G11122" s="79">
        <v>45105.73457175924</v>
      </c>
      <c r="H11122" s="77">
        <v>140</v>
      </c>
      <c r="I11122" s="76">
        <v>45105.969444444447</v>
      </c>
      <c r="J11122" s="78"/>
      <c r="K11122" s="80">
        <v>1</v>
      </c>
    </row>
    <row r="11123" spans="2:11" x14ac:dyDescent="0.3">
      <c r="B11123" s="75">
        <v>46190</v>
      </c>
      <c r="C11123" s="76">
        <v>45105</v>
      </c>
      <c r="D11123" s="77">
        <v>1088</v>
      </c>
      <c r="E11123" s="77">
        <v>6</v>
      </c>
      <c r="F11123" s="78"/>
      <c r="G11123" s="79">
        <v>45105.746979166644</v>
      </c>
      <c r="H11123" s="77">
        <v>155</v>
      </c>
      <c r="I11123" s="76">
        <v>45105.969444444447</v>
      </c>
      <c r="J11123" s="78"/>
      <c r="K11123" s="80">
        <v>1</v>
      </c>
    </row>
    <row r="11124" spans="2:11" x14ac:dyDescent="0.3">
      <c r="B11124" s="75">
        <v>46191</v>
      </c>
      <c r="C11124" s="76">
        <v>45105</v>
      </c>
      <c r="D11124" s="77">
        <v>1213</v>
      </c>
      <c r="E11124" s="77">
        <v>5</v>
      </c>
      <c r="F11124" s="78"/>
      <c r="G11124" s="79">
        <v>45105.757442129609</v>
      </c>
      <c r="H11124" s="77">
        <v>174</v>
      </c>
      <c r="I11124" s="76">
        <v>45105.969444444447</v>
      </c>
      <c r="J11124" s="78"/>
      <c r="K11124" s="80">
        <v>1</v>
      </c>
    </row>
    <row r="11125" spans="2:11" x14ac:dyDescent="0.3">
      <c r="B11125" s="75">
        <v>46192</v>
      </c>
      <c r="C11125" s="76">
        <v>45105</v>
      </c>
      <c r="D11125" s="77">
        <v>1095</v>
      </c>
      <c r="E11125" s="77">
        <v>5</v>
      </c>
      <c r="F11125" s="78"/>
      <c r="G11125" s="79">
        <v>45105.765381944424</v>
      </c>
      <c r="H11125" s="77">
        <v>161</v>
      </c>
      <c r="I11125" s="76">
        <v>45105.969444444447</v>
      </c>
      <c r="J11125" s="78"/>
      <c r="K11125" s="80">
        <v>1</v>
      </c>
    </row>
    <row r="11126" spans="2:11" x14ac:dyDescent="0.3">
      <c r="B11126" s="75">
        <v>46193</v>
      </c>
      <c r="C11126" s="76">
        <v>45105</v>
      </c>
      <c r="D11126" s="77">
        <v>901</v>
      </c>
      <c r="E11126" s="77">
        <v>2</v>
      </c>
      <c r="F11126" s="78"/>
      <c r="G11126" s="79">
        <v>45105.77390046294</v>
      </c>
      <c r="H11126" s="77">
        <v>174</v>
      </c>
      <c r="I11126" s="76">
        <v>45105.969444444447</v>
      </c>
      <c r="J11126" s="78"/>
      <c r="K11126" s="80">
        <v>1</v>
      </c>
    </row>
    <row r="11127" spans="2:11" x14ac:dyDescent="0.3">
      <c r="B11127" s="75">
        <v>46194</v>
      </c>
      <c r="C11127" s="76">
        <v>45105</v>
      </c>
      <c r="D11127" s="77">
        <v>937</v>
      </c>
      <c r="E11127" s="77">
        <v>3</v>
      </c>
      <c r="F11127" s="78"/>
      <c r="G11127" s="79">
        <v>45105.788078703677</v>
      </c>
      <c r="H11127" s="77">
        <v>150</v>
      </c>
      <c r="I11127" s="76">
        <v>45105.969444444447</v>
      </c>
      <c r="J11127" s="78"/>
      <c r="K11127" s="80">
        <v>1</v>
      </c>
    </row>
    <row r="11128" spans="2:11" x14ac:dyDescent="0.3">
      <c r="B11128" s="75">
        <v>46195</v>
      </c>
      <c r="C11128" s="76">
        <v>45105</v>
      </c>
      <c r="D11128" s="77">
        <v>1070</v>
      </c>
      <c r="E11128" s="77">
        <v>1</v>
      </c>
      <c r="F11128" s="78"/>
      <c r="G11128" s="79">
        <v>45105.796631944417</v>
      </c>
      <c r="H11128" s="77">
        <v>148</v>
      </c>
      <c r="I11128" s="76">
        <v>45105.969444444447</v>
      </c>
      <c r="J11128" s="78"/>
      <c r="K11128" s="80">
        <v>1</v>
      </c>
    </row>
    <row r="11129" spans="2:11" x14ac:dyDescent="0.3">
      <c r="B11129" s="75">
        <v>46196</v>
      </c>
      <c r="C11129" s="76">
        <v>45105</v>
      </c>
      <c r="D11129" s="77">
        <v>212</v>
      </c>
      <c r="E11129" s="77">
        <v>5</v>
      </c>
      <c r="F11129" s="78"/>
      <c r="G11129" s="79">
        <v>45105.805185185156</v>
      </c>
      <c r="H11129" s="77">
        <v>140</v>
      </c>
      <c r="I11129" s="76">
        <v>45105.969444444447</v>
      </c>
      <c r="J11129" s="78"/>
      <c r="K11129" s="80">
        <v>1</v>
      </c>
    </row>
    <row r="11130" spans="2:11" x14ac:dyDescent="0.3">
      <c r="B11130" s="75">
        <v>46197</v>
      </c>
      <c r="C11130" s="76">
        <v>45105</v>
      </c>
      <c r="D11130" s="77">
        <v>1316</v>
      </c>
      <c r="E11130" s="77">
        <v>3</v>
      </c>
      <c r="F11130" s="78"/>
      <c r="G11130" s="79">
        <v>45105.812326388863</v>
      </c>
      <c r="H11130" s="77">
        <v>151</v>
      </c>
      <c r="I11130" s="76">
        <v>45105.969444444447</v>
      </c>
      <c r="J11130" s="78"/>
      <c r="K11130" s="80">
        <v>1</v>
      </c>
    </row>
    <row r="11131" spans="2:11" x14ac:dyDescent="0.3">
      <c r="B11131" s="75">
        <v>46198</v>
      </c>
      <c r="C11131" s="76">
        <v>45105</v>
      </c>
      <c r="D11131" s="77">
        <v>744</v>
      </c>
      <c r="E11131" s="77">
        <v>3</v>
      </c>
      <c r="F11131" s="78"/>
      <c r="G11131" s="79">
        <v>45105.825925925899</v>
      </c>
      <c r="H11131" s="77">
        <v>166</v>
      </c>
      <c r="I11131" s="76">
        <v>45105.969444444447</v>
      </c>
      <c r="J11131" s="78"/>
      <c r="K11131" s="80">
        <v>1</v>
      </c>
    </row>
    <row r="11132" spans="2:11" x14ac:dyDescent="0.3">
      <c r="B11132" s="75">
        <v>46199</v>
      </c>
      <c r="C11132" s="76">
        <v>45105</v>
      </c>
      <c r="D11132" s="77">
        <v>436</v>
      </c>
      <c r="E11132" s="77">
        <v>1</v>
      </c>
      <c r="F11132" s="78"/>
      <c r="G11132" s="79">
        <v>45105.838495370343</v>
      </c>
      <c r="H11132" s="77">
        <v>142</v>
      </c>
      <c r="I11132" s="76">
        <v>45105.969444444447</v>
      </c>
      <c r="J11132" s="78"/>
      <c r="K11132" s="80">
        <v>1</v>
      </c>
    </row>
    <row r="11133" spans="2:11" x14ac:dyDescent="0.3">
      <c r="B11133" s="75">
        <v>46200</v>
      </c>
      <c r="C11133" s="76">
        <v>45105</v>
      </c>
      <c r="D11133" s="77">
        <v>1320</v>
      </c>
      <c r="E11133" s="77">
        <v>6</v>
      </c>
      <c r="F11133" s="78"/>
      <c r="G11133" s="79">
        <v>45105.849351851823</v>
      </c>
      <c r="H11133" s="77">
        <v>172</v>
      </c>
      <c r="I11133" s="76">
        <v>45105.969444444447</v>
      </c>
      <c r="J11133" s="78"/>
      <c r="K11133" s="80">
        <v>1</v>
      </c>
    </row>
    <row r="11134" spans="2:11" x14ac:dyDescent="0.3">
      <c r="B11134" s="75">
        <v>46201</v>
      </c>
      <c r="C11134" s="76">
        <v>45105</v>
      </c>
      <c r="D11134" s="77">
        <v>283</v>
      </c>
      <c r="E11134" s="77">
        <v>4</v>
      </c>
      <c r="F11134" s="78"/>
      <c r="G11134" s="79">
        <v>45105.858703703678</v>
      </c>
      <c r="H11134" s="77">
        <v>165</v>
      </c>
      <c r="I11134" s="76">
        <v>45105.969444444447</v>
      </c>
      <c r="J11134" s="78"/>
      <c r="K11134" s="80">
        <v>1</v>
      </c>
    </row>
    <row r="11135" spans="2:11" x14ac:dyDescent="0.3">
      <c r="B11135" s="75">
        <v>46202</v>
      </c>
      <c r="C11135" s="76">
        <v>45105</v>
      </c>
      <c r="D11135" s="77">
        <v>1069</v>
      </c>
      <c r="E11135" s="77">
        <v>1</v>
      </c>
      <c r="F11135" s="78"/>
      <c r="G11135" s="79">
        <v>45105.866967592563</v>
      </c>
      <c r="H11135" s="77">
        <v>154</v>
      </c>
      <c r="I11135" s="76">
        <v>45105.969444444447</v>
      </c>
      <c r="J11135" s="78"/>
      <c r="K11135" s="80">
        <v>1</v>
      </c>
    </row>
    <row r="11136" spans="2:11" x14ac:dyDescent="0.3">
      <c r="B11136" s="75">
        <v>46203</v>
      </c>
      <c r="C11136" s="76">
        <v>45105</v>
      </c>
      <c r="D11136" s="77">
        <v>991</v>
      </c>
      <c r="E11136" s="77">
        <v>3</v>
      </c>
      <c r="F11136" s="78"/>
      <c r="G11136" s="79">
        <v>45105.875127314786</v>
      </c>
      <c r="H11136" s="77">
        <v>172</v>
      </c>
      <c r="I11136" s="76">
        <v>45105.969444444447</v>
      </c>
      <c r="J11136" s="78"/>
      <c r="K11136" s="80">
        <v>1</v>
      </c>
    </row>
    <row r="11137" spans="2:11" x14ac:dyDescent="0.3">
      <c r="B11137" s="75">
        <v>46204</v>
      </c>
      <c r="C11137" s="76">
        <v>45106</v>
      </c>
      <c r="D11137" s="77">
        <v>468</v>
      </c>
      <c r="E11137" s="77">
        <v>2</v>
      </c>
      <c r="F11137" s="78"/>
      <c r="G11137" s="79">
        <v>45106.333333333336</v>
      </c>
      <c r="H11137" s="77">
        <v>159</v>
      </c>
      <c r="I11137" s="76">
        <v>45106.968055555553</v>
      </c>
      <c r="J11137" s="78"/>
      <c r="K11137" s="80">
        <v>1</v>
      </c>
    </row>
    <row r="11138" spans="2:11" x14ac:dyDescent="0.3">
      <c r="B11138" s="75">
        <v>46205</v>
      </c>
      <c r="C11138" s="76">
        <v>45106</v>
      </c>
      <c r="D11138" s="77">
        <v>411</v>
      </c>
      <c r="E11138" s="77">
        <v>2</v>
      </c>
      <c r="F11138" s="78"/>
      <c r="G11138" s="79">
        <v>45106.347476851857</v>
      </c>
      <c r="H11138" s="77">
        <v>176</v>
      </c>
      <c r="I11138" s="76">
        <v>45106.968055555553</v>
      </c>
      <c r="J11138" s="78"/>
      <c r="K11138" s="80">
        <v>1</v>
      </c>
    </row>
    <row r="11139" spans="2:11" x14ac:dyDescent="0.3">
      <c r="B11139" s="75">
        <v>46206</v>
      </c>
      <c r="C11139" s="76">
        <v>45106</v>
      </c>
      <c r="D11139" s="77">
        <v>1231</v>
      </c>
      <c r="E11139" s="77">
        <v>5</v>
      </c>
      <c r="F11139" s="78"/>
      <c r="G11139" s="79">
        <v>45106.356724537043</v>
      </c>
      <c r="H11139" s="77">
        <v>163</v>
      </c>
      <c r="I11139" s="76">
        <v>45106.968055555553</v>
      </c>
      <c r="J11139" s="78"/>
      <c r="K11139" s="80">
        <v>1</v>
      </c>
    </row>
    <row r="11140" spans="2:11" x14ac:dyDescent="0.3">
      <c r="B11140" s="75">
        <v>46207</v>
      </c>
      <c r="C11140" s="76">
        <v>45106</v>
      </c>
      <c r="D11140" s="77">
        <v>1083</v>
      </c>
      <c r="E11140" s="77">
        <v>5</v>
      </c>
      <c r="F11140" s="78"/>
      <c r="G11140" s="79">
        <v>45106.367951388893</v>
      </c>
      <c r="H11140" s="77">
        <v>147</v>
      </c>
      <c r="I11140" s="76">
        <v>45106.968055555553</v>
      </c>
      <c r="J11140" s="78"/>
      <c r="K11140" s="80">
        <v>1</v>
      </c>
    </row>
    <row r="11141" spans="2:11" x14ac:dyDescent="0.3">
      <c r="B11141" s="75">
        <v>46208</v>
      </c>
      <c r="C11141" s="76">
        <v>45106</v>
      </c>
      <c r="D11141" s="77">
        <v>729</v>
      </c>
      <c r="E11141" s="77">
        <v>5</v>
      </c>
      <c r="F11141" s="78"/>
      <c r="G11141" s="79">
        <v>45106.378587962965</v>
      </c>
      <c r="H11141" s="77">
        <v>163</v>
      </c>
      <c r="I11141" s="76">
        <v>45106.968055555553</v>
      </c>
      <c r="J11141" s="78"/>
      <c r="K11141" s="80">
        <v>1</v>
      </c>
    </row>
    <row r="11142" spans="2:11" x14ac:dyDescent="0.3">
      <c r="B11142" s="75">
        <v>46209</v>
      </c>
      <c r="C11142" s="76">
        <v>45106</v>
      </c>
      <c r="D11142" s="77">
        <v>552</v>
      </c>
      <c r="E11142" s="77">
        <v>3</v>
      </c>
      <c r="F11142" s="78"/>
      <c r="G11142" s="79">
        <v>45106.391967592594</v>
      </c>
      <c r="H11142" s="77">
        <v>156</v>
      </c>
      <c r="I11142" s="76">
        <v>45106.968055555553</v>
      </c>
      <c r="J11142" s="78"/>
      <c r="K11142" s="80">
        <v>1</v>
      </c>
    </row>
    <row r="11143" spans="2:11" x14ac:dyDescent="0.3">
      <c r="B11143" s="75">
        <v>46210</v>
      </c>
      <c r="C11143" s="76">
        <v>45106</v>
      </c>
      <c r="D11143" s="77">
        <v>225</v>
      </c>
      <c r="E11143" s="77">
        <v>4</v>
      </c>
      <c r="F11143" s="78"/>
      <c r="G11143" s="79">
        <v>45106.400891203702</v>
      </c>
      <c r="H11143" s="77">
        <v>149</v>
      </c>
      <c r="I11143" s="76">
        <v>45106.968055555553</v>
      </c>
      <c r="J11143" s="78"/>
      <c r="K11143" s="80">
        <v>1</v>
      </c>
    </row>
    <row r="11144" spans="2:11" x14ac:dyDescent="0.3">
      <c r="B11144" s="75">
        <v>46211</v>
      </c>
      <c r="C11144" s="76">
        <v>45106</v>
      </c>
      <c r="D11144" s="77">
        <v>473</v>
      </c>
      <c r="E11144" s="77">
        <v>2</v>
      </c>
      <c r="F11144" s="78"/>
      <c r="G11144" s="79">
        <v>45106.411134259259</v>
      </c>
      <c r="H11144" s="77">
        <v>158</v>
      </c>
      <c r="I11144" s="76">
        <v>45106.968055555553</v>
      </c>
      <c r="J11144" s="78"/>
      <c r="K11144" s="80">
        <v>1</v>
      </c>
    </row>
    <row r="11145" spans="2:11" x14ac:dyDescent="0.3">
      <c r="B11145" s="75">
        <v>46212</v>
      </c>
      <c r="C11145" s="76">
        <v>45106</v>
      </c>
      <c r="D11145" s="77">
        <v>1211</v>
      </c>
      <c r="E11145" s="77">
        <v>3</v>
      </c>
      <c r="F11145" s="78"/>
      <c r="G11145" s="79">
        <v>45106.426423611112</v>
      </c>
      <c r="H11145" s="77">
        <v>154</v>
      </c>
      <c r="I11145" s="76">
        <v>45106.968055555553</v>
      </c>
      <c r="J11145" s="78"/>
      <c r="K11145" s="80">
        <v>1</v>
      </c>
    </row>
    <row r="11146" spans="2:11" x14ac:dyDescent="0.3">
      <c r="B11146" s="75">
        <v>46213</v>
      </c>
      <c r="C11146" s="76">
        <v>45106</v>
      </c>
      <c r="D11146" s="77">
        <v>1294</v>
      </c>
      <c r="E11146" s="77">
        <v>3</v>
      </c>
      <c r="F11146" s="78"/>
      <c r="G11146" s="79">
        <v>45106.440381944449</v>
      </c>
      <c r="H11146" s="77">
        <v>167</v>
      </c>
      <c r="I11146" s="76">
        <v>45106.968055555553</v>
      </c>
      <c r="J11146" s="78"/>
      <c r="K11146" s="80">
        <v>1</v>
      </c>
    </row>
    <row r="11147" spans="2:11" x14ac:dyDescent="0.3">
      <c r="B11147" s="75">
        <v>46214</v>
      </c>
      <c r="C11147" s="76">
        <v>45106</v>
      </c>
      <c r="D11147" s="77">
        <v>202</v>
      </c>
      <c r="E11147" s="77">
        <v>4</v>
      </c>
      <c r="F11147" s="78"/>
      <c r="G11147" s="79">
        <v>45106.454409722224</v>
      </c>
      <c r="H11147" s="77">
        <v>159</v>
      </c>
      <c r="I11147" s="76">
        <v>45106.968055555553</v>
      </c>
      <c r="J11147" s="78"/>
      <c r="K11147" s="80">
        <v>1</v>
      </c>
    </row>
    <row r="11148" spans="2:11" x14ac:dyDescent="0.3">
      <c r="B11148" s="75">
        <v>46215</v>
      </c>
      <c r="C11148" s="76">
        <v>45106</v>
      </c>
      <c r="D11148" s="77">
        <v>518</v>
      </c>
      <c r="E11148" s="77">
        <v>1</v>
      </c>
      <c r="F11148" s="78"/>
      <c r="G11148" s="79">
        <v>45106.466817129629</v>
      </c>
      <c r="H11148" s="77">
        <v>167</v>
      </c>
      <c r="I11148" s="76">
        <v>45106.968055555553</v>
      </c>
      <c r="J11148" s="78"/>
      <c r="K11148" s="80">
        <v>1</v>
      </c>
    </row>
    <row r="11149" spans="2:11" x14ac:dyDescent="0.3">
      <c r="B11149" s="75">
        <v>46216</v>
      </c>
      <c r="C11149" s="76">
        <v>45106</v>
      </c>
      <c r="D11149" s="77">
        <v>454</v>
      </c>
      <c r="E11149" s="77">
        <v>1</v>
      </c>
      <c r="F11149" s="78"/>
      <c r="G11149" s="79">
        <v>45106.475763888891</v>
      </c>
      <c r="H11149" s="77">
        <v>141</v>
      </c>
      <c r="I11149" s="76">
        <v>45106.968055555553</v>
      </c>
      <c r="J11149" s="78"/>
      <c r="K11149" s="80">
        <v>1</v>
      </c>
    </row>
    <row r="11150" spans="2:11" x14ac:dyDescent="0.3">
      <c r="B11150" s="75">
        <v>46217</v>
      </c>
      <c r="C11150" s="76">
        <v>45106</v>
      </c>
      <c r="D11150" s="77">
        <v>59</v>
      </c>
      <c r="E11150" s="77">
        <v>1</v>
      </c>
      <c r="F11150" s="78"/>
      <c r="G11150" s="79">
        <v>45106.491203703707</v>
      </c>
      <c r="H11150" s="77">
        <v>156</v>
      </c>
      <c r="I11150" s="76">
        <v>45106.968055555553</v>
      </c>
      <c r="J11150" s="78"/>
      <c r="K11150" s="80">
        <v>1</v>
      </c>
    </row>
    <row r="11151" spans="2:11" x14ac:dyDescent="0.3">
      <c r="B11151" s="75">
        <v>46218</v>
      </c>
      <c r="C11151" s="76">
        <v>45106</v>
      </c>
      <c r="D11151" s="77">
        <v>1107</v>
      </c>
      <c r="E11151" s="77">
        <v>1</v>
      </c>
      <c r="F11151" s="78"/>
      <c r="G11151" s="79">
        <v>45106.505115740743</v>
      </c>
      <c r="H11151" s="77">
        <v>163</v>
      </c>
      <c r="I11151" s="76">
        <v>45106.968055555553</v>
      </c>
      <c r="J11151" s="78"/>
      <c r="K11151" s="80">
        <v>1</v>
      </c>
    </row>
    <row r="11152" spans="2:11" x14ac:dyDescent="0.3">
      <c r="B11152" s="75">
        <v>46219</v>
      </c>
      <c r="C11152" s="76">
        <v>45106</v>
      </c>
      <c r="D11152" s="77">
        <v>1259</v>
      </c>
      <c r="E11152" s="77">
        <v>6</v>
      </c>
      <c r="F11152" s="78"/>
      <c r="G11152" s="79">
        <v>45106.516851851855</v>
      </c>
      <c r="H11152" s="77">
        <v>149</v>
      </c>
      <c r="I11152" s="76">
        <v>45106.968055555553</v>
      </c>
      <c r="J11152" s="78"/>
      <c r="K11152" s="80">
        <v>1</v>
      </c>
    </row>
    <row r="11153" spans="2:11" x14ac:dyDescent="0.3">
      <c r="B11153" s="75">
        <v>46220</v>
      </c>
      <c r="C11153" s="76">
        <v>45106</v>
      </c>
      <c r="D11153" s="77">
        <v>516</v>
      </c>
      <c r="E11153" s="77">
        <v>4</v>
      </c>
      <c r="F11153" s="78"/>
      <c r="G11153" s="79">
        <v>45106.524837962963</v>
      </c>
      <c r="H11153" s="77">
        <v>156</v>
      </c>
      <c r="I11153" s="76">
        <v>45106.968055555553</v>
      </c>
      <c r="J11153" s="78"/>
      <c r="K11153" s="80">
        <v>1</v>
      </c>
    </row>
    <row r="11154" spans="2:11" x14ac:dyDescent="0.3">
      <c r="B11154" s="75">
        <v>46221</v>
      </c>
      <c r="C11154" s="76">
        <v>45106</v>
      </c>
      <c r="D11154" s="77">
        <v>278</v>
      </c>
      <c r="E11154" s="77">
        <v>4</v>
      </c>
      <c r="F11154" s="78"/>
      <c r="G11154" s="79">
        <v>45106.535763888889</v>
      </c>
      <c r="H11154" s="77">
        <v>164</v>
      </c>
      <c r="I11154" s="76">
        <v>45106.968055555553</v>
      </c>
      <c r="J11154" s="78"/>
      <c r="K11154" s="80">
        <v>1</v>
      </c>
    </row>
    <row r="11155" spans="2:11" x14ac:dyDescent="0.3">
      <c r="B11155" s="75">
        <v>46222</v>
      </c>
      <c r="C11155" s="76">
        <v>45106</v>
      </c>
      <c r="D11155" s="77">
        <v>303</v>
      </c>
      <c r="E11155" s="77">
        <v>3</v>
      </c>
      <c r="F11155" s="78"/>
      <c r="G11155" s="79">
        <v>45106.543564814812</v>
      </c>
      <c r="H11155" s="77">
        <v>151</v>
      </c>
      <c r="I11155" s="76">
        <v>45106.968055555553</v>
      </c>
      <c r="J11155" s="78"/>
      <c r="K11155" s="80">
        <v>1</v>
      </c>
    </row>
    <row r="11156" spans="2:11" x14ac:dyDescent="0.3">
      <c r="B11156" s="75">
        <v>46223</v>
      </c>
      <c r="C11156" s="76">
        <v>45106</v>
      </c>
      <c r="D11156" s="77">
        <v>1175</v>
      </c>
      <c r="E11156" s="77">
        <v>5</v>
      </c>
      <c r="F11156" s="78"/>
      <c r="G11156" s="79">
        <v>45106.558912037035</v>
      </c>
      <c r="H11156" s="77">
        <v>161</v>
      </c>
      <c r="I11156" s="76">
        <v>45106.968055555553</v>
      </c>
      <c r="J11156" s="78"/>
      <c r="K11156" s="80">
        <v>1</v>
      </c>
    </row>
    <row r="11157" spans="2:11" x14ac:dyDescent="0.3">
      <c r="B11157" s="75">
        <v>46224</v>
      </c>
      <c r="C11157" s="76">
        <v>45106</v>
      </c>
      <c r="D11157" s="77">
        <v>1190</v>
      </c>
      <c r="E11157" s="77">
        <v>2</v>
      </c>
      <c r="F11157" s="78"/>
      <c r="G11157" s="79">
        <v>45106.573749999996</v>
      </c>
      <c r="H11157" s="77">
        <v>172</v>
      </c>
      <c r="I11157" s="76">
        <v>45106.968055555553</v>
      </c>
      <c r="J11157" s="78"/>
      <c r="K11157" s="80">
        <v>1</v>
      </c>
    </row>
    <row r="11158" spans="2:11" x14ac:dyDescent="0.3">
      <c r="B11158" s="75">
        <v>46225</v>
      </c>
      <c r="C11158" s="76">
        <v>45106</v>
      </c>
      <c r="D11158" s="77">
        <v>926</v>
      </c>
      <c r="E11158" s="77">
        <v>2</v>
      </c>
      <c r="F11158" s="78"/>
      <c r="G11158" s="79">
        <v>45106.581469907404</v>
      </c>
      <c r="H11158" s="77">
        <v>175</v>
      </c>
      <c r="I11158" s="76">
        <v>45106.968055555553</v>
      </c>
      <c r="J11158" s="78"/>
      <c r="K11158" s="80">
        <v>1</v>
      </c>
    </row>
    <row r="11159" spans="2:11" x14ac:dyDescent="0.3">
      <c r="B11159" s="75">
        <v>46226</v>
      </c>
      <c r="C11159" s="76">
        <v>45106</v>
      </c>
      <c r="D11159" s="77">
        <v>329</v>
      </c>
      <c r="E11159" s="77">
        <v>4</v>
      </c>
      <c r="F11159" s="78"/>
      <c r="G11159" s="79">
        <v>45106.595543981479</v>
      </c>
      <c r="H11159" s="77">
        <v>158</v>
      </c>
      <c r="I11159" s="76">
        <v>45106.968055555553</v>
      </c>
      <c r="J11159" s="78"/>
      <c r="K11159" s="80">
        <v>1</v>
      </c>
    </row>
    <row r="11160" spans="2:11" x14ac:dyDescent="0.3">
      <c r="B11160" s="75">
        <v>46227</v>
      </c>
      <c r="C11160" s="76">
        <v>45106</v>
      </c>
      <c r="D11160" s="77">
        <v>1004</v>
      </c>
      <c r="E11160" s="77">
        <v>1</v>
      </c>
      <c r="F11160" s="78"/>
      <c r="G11160" s="79">
        <v>45106.605254629627</v>
      </c>
      <c r="H11160" s="77">
        <v>156</v>
      </c>
      <c r="I11160" s="76">
        <v>45106.968055555553</v>
      </c>
      <c r="J11160" s="78"/>
      <c r="K11160" s="80">
        <v>1</v>
      </c>
    </row>
    <row r="11161" spans="2:11" x14ac:dyDescent="0.3">
      <c r="B11161" s="75">
        <v>46228</v>
      </c>
      <c r="C11161" s="76">
        <v>45106</v>
      </c>
      <c r="D11161" s="77">
        <v>207</v>
      </c>
      <c r="E11161" s="77">
        <v>2</v>
      </c>
      <c r="F11161" s="78"/>
      <c r="G11161" s="79">
        <v>45106.613182870366</v>
      </c>
      <c r="H11161" s="77">
        <v>154</v>
      </c>
      <c r="I11161" s="76">
        <v>45106.968055555553</v>
      </c>
      <c r="J11161" s="78"/>
      <c r="K11161" s="80">
        <v>1</v>
      </c>
    </row>
    <row r="11162" spans="2:11" x14ac:dyDescent="0.3">
      <c r="B11162" s="75">
        <v>46229</v>
      </c>
      <c r="C11162" s="76">
        <v>45106</v>
      </c>
      <c r="D11162" s="77">
        <v>517</v>
      </c>
      <c r="E11162" s="77">
        <v>4</v>
      </c>
      <c r="F11162" s="78"/>
      <c r="G11162" s="79">
        <v>45106.621435185181</v>
      </c>
      <c r="H11162" s="77">
        <v>173</v>
      </c>
      <c r="I11162" s="76">
        <v>45106.968055555553</v>
      </c>
      <c r="J11162" s="78"/>
      <c r="K11162" s="80">
        <v>1</v>
      </c>
    </row>
    <row r="11163" spans="2:11" x14ac:dyDescent="0.3">
      <c r="B11163" s="75">
        <v>46230</v>
      </c>
      <c r="C11163" s="76">
        <v>45106</v>
      </c>
      <c r="D11163" s="77">
        <v>135</v>
      </c>
      <c r="E11163" s="77">
        <v>5</v>
      </c>
      <c r="F11163" s="78"/>
      <c r="G11163" s="79">
        <v>45106.631296296291</v>
      </c>
      <c r="H11163" s="77">
        <v>140</v>
      </c>
      <c r="I11163" s="76">
        <v>45106.968055555553</v>
      </c>
      <c r="J11163" s="78"/>
      <c r="K11163" s="80">
        <v>1</v>
      </c>
    </row>
    <row r="11164" spans="2:11" x14ac:dyDescent="0.3">
      <c r="B11164" s="75">
        <v>46231</v>
      </c>
      <c r="C11164" s="76">
        <v>45106</v>
      </c>
      <c r="D11164" s="77">
        <v>848</v>
      </c>
      <c r="E11164" s="77">
        <v>2</v>
      </c>
      <c r="F11164" s="78"/>
      <c r="G11164" s="79">
        <v>45106.642905092587</v>
      </c>
      <c r="H11164" s="77">
        <v>164</v>
      </c>
      <c r="I11164" s="76">
        <v>45106.968055555553</v>
      </c>
      <c r="J11164" s="78"/>
      <c r="K11164" s="80">
        <v>1</v>
      </c>
    </row>
    <row r="11165" spans="2:11" x14ac:dyDescent="0.3">
      <c r="B11165" s="75">
        <v>46232</v>
      </c>
      <c r="C11165" s="76">
        <v>45106</v>
      </c>
      <c r="D11165" s="77">
        <v>814</v>
      </c>
      <c r="E11165" s="77">
        <v>2</v>
      </c>
      <c r="F11165" s="78"/>
      <c r="G11165" s="79">
        <v>45106.651192129626</v>
      </c>
      <c r="H11165" s="77">
        <v>156</v>
      </c>
      <c r="I11165" s="76">
        <v>45106.968055555553</v>
      </c>
      <c r="J11165" s="78"/>
      <c r="K11165" s="80">
        <v>1</v>
      </c>
    </row>
    <row r="11166" spans="2:11" x14ac:dyDescent="0.3">
      <c r="B11166" s="75">
        <v>46233</v>
      </c>
      <c r="C11166" s="76">
        <v>45106</v>
      </c>
      <c r="D11166" s="77">
        <v>23</v>
      </c>
      <c r="E11166" s="77">
        <v>5</v>
      </c>
      <c r="F11166" s="78"/>
      <c r="G11166" s="79">
        <v>45106.664490740739</v>
      </c>
      <c r="H11166" s="77">
        <v>173</v>
      </c>
      <c r="I11166" s="76">
        <v>45106.968055555553</v>
      </c>
      <c r="J11166" s="78"/>
      <c r="K11166" s="80">
        <v>1</v>
      </c>
    </row>
    <row r="11167" spans="2:11" x14ac:dyDescent="0.3">
      <c r="B11167" s="75">
        <v>46234</v>
      </c>
      <c r="C11167" s="76">
        <v>45106</v>
      </c>
      <c r="D11167" s="77">
        <v>722</v>
      </c>
      <c r="E11167" s="77">
        <v>6</v>
      </c>
      <c r="F11167" s="78"/>
      <c r="G11167" s="79">
        <v>45106.677766203698</v>
      </c>
      <c r="H11167" s="77">
        <v>178</v>
      </c>
      <c r="I11167" s="76">
        <v>45106.968055555553</v>
      </c>
      <c r="J11167" s="78"/>
      <c r="K11167" s="80">
        <v>1</v>
      </c>
    </row>
    <row r="11168" spans="2:11" x14ac:dyDescent="0.3">
      <c r="B11168" s="75">
        <v>46235</v>
      </c>
      <c r="C11168" s="76">
        <v>45106</v>
      </c>
      <c r="D11168" s="77">
        <v>462</v>
      </c>
      <c r="E11168" s="77">
        <v>4</v>
      </c>
      <c r="F11168" s="78"/>
      <c r="G11168" s="79">
        <v>45106.69259259259</v>
      </c>
      <c r="H11168" s="77">
        <v>170</v>
      </c>
      <c r="I11168" s="76">
        <v>45106.968055555553</v>
      </c>
      <c r="J11168" s="78"/>
      <c r="K11168" s="80">
        <v>1</v>
      </c>
    </row>
    <row r="11169" spans="2:11" x14ac:dyDescent="0.3">
      <c r="B11169" s="75">
        <v>46236</v>
      </c>
      <c r="C11169" s="76">
        <v>45106</v>
      </c>
      <c r="D11169" s="77">
        <v>17</v>
      </c>
      <c r="E11169" s="77">
        <v>2</v>
      </c>
      <c r="F11169" s="78"/>
      <c r="G11169" s="79">
        <v>45106.701944444445</v>
      </c>
      <c r="H11169" s="77">
        <v>159</v>
      </c>
      <c r="I11169" s="76">
        <v>45106.968055555553</v>
      </c>
      <c r="J11169" s="78"/>
      <c r="K11169" s="80">
        <v>1</v>
      </c>
    </row>
    <row r="11170" spans="2:11" x14ac:dyDescent="0.3">
      <c r="B11170" s="75">
        <v>46237</v>
      </c>
      <c r="C11170" s="76">
        <v>45106</v>
      </c>
      <c r="D11170" s="77">
        <v>526</v>
      </c>
      <c r="E11170" s="77">
        <v>6</v>
      </c>
      <c r="F11170" s="78"/>
      <c r="G11170" s="79">
        <v>45106.71193287037</v>
      </c>
      <c r="H11170" s="77">
        <v>174</v>
      </c>
      <c r="I11170" s="76">
        <v>45106.968055555553</v>
      </c>
      <c r="J11170" s="78"/>
      <c r="K11170" s="80">
        <v>1</v>
      </c>
    </row>
    <row r="11171" spans="2:11" x14ac:dyDescent="0.3">
      <c r="B11171" s="75">
        <v>46238</v>
      </c>
      <c r="C11171" s="76">
        <v>45106</v>
      </c>
      <c r="D11171" s="77">
        <v>1307</v>
      </c>
      <c r="E11171" s="77">
        <v>4</v>
      </c>
      <c r="F11171" s="78"/>
      <c r="G11171" s="79">
        <v>45106.721354166664</v>
      </c>
      <c r="H11171" s="77">
        <v>178</v>
      </c>
      <c r="I11171" s="76">
        <v>45106.968055555553</v>
      </c>
      <c r="J11171" s="78"/>
      <c r="K11171" s="80">
        <v>1</v>
      </c>
    </row>
    <row r="11172" spans="2:11" x14ac:dyDescent="0.3">
      <c r="B11172" s="75">
        <v>46239</v>
      </c>
      <c r="C11172" s="76">
        <v>45106</v>
      </c>
      <c r="D11172" s="77">
        <v>1308</v>
      </c>
      <c r="E11172" s="77">
        <v>1</v>
      </c>
      <c r="F11172" s="78"/>
      <c r="G11172" s="79">
        <v>45106.735590277778</v>
      </c>
      <c r="H11172" s="77">
        <v>150</v>
      </c>
      <c r="I11172" s="76">
        <v>45106.968055555553</v>
      </c>
      <c r="J11172" s="78"/>
      <c r="K11172" s="80">
        <v>1</v>
      </c>
    </row>
    <row r="11173" spans="2:11" x14ac:dyDescent="0.3">
      <c r="B11173" s="75">
        <v>46240</v>
      </c>
      <c r="C11173" s="76">
        <v>45106</v>
      </c>
      <c r="D11173" s="77">
        <v>1097</v>
      </c>
      <c r="E11173" s="77">
        <v>6</v>
      </c>
      <c r="F11173" s="78"/>
      <c r="G11173" s="79">
        <v>45106.744606481479</v>
      </c>
      <c r="H11173" s="77">
        <v>145</v>
      </c>
      <c r="I11173" s="76">
        <v>45106.968055555553</v>
      </c>
      <c r="J11173" s="78"/>
      <c r="K11173" s="80">
        <v>1</v>
      </c>
    </row>
    <row r="11174" spans="2:11" x14ac:dyDescent="0.3">
      <c r="B11174" s="75">
        <v>46241</v>
      </c>
      <c r="C11174" s="76">
        <v>45106</v>
      </c>
      <c r="D11174" s="77">
        <v>1203</v>
      </c>
      <c r="E11174" s="77">
        <v>1</v>
      </c>
      <c r="F11174" s="78"/>
      <c r="G11174" s="79">
        <v>45106.756354166668</v>
      </c>
      <c r="H11174" s="77">
        <v>174</v>
      </c>
      <c r="I11174" s="76">
        <v>45106.968055555553</v>
      </c>
      <c r="J11174" s="78"/>
      <c r="K11174" s="80">
        <v>1</v>
      </c>
    </row>
    <row r="11175" spans="2:11" x14ac:dyDescent="0.3">
      <c r="B11175" s="75">
        <v>46242</v>
      </c>
      <c r="C11175" s="76">
        <v>45106</v>
      </c>
      <c r="D11175" s="77">
        <v>35</v>
      </c>
      <c r="E11175" s="77">
        <v>1</v>
      </c>
      <c r="F11175" s="78"/>
      <c r="G11175" s="79">
        <v>45106.763645833336</v>
      </c>
      <c r="H11175" s="77">
        <v>170</v>
      </c>
      <c r="I11175" s="76">
        <v>45106.968055555553</v>
      </c>
      <c r="J11175" s="78"/>
      <c r="K11175" s="80">
        <v>1</v>
      </c>
    </row>
    <row r="11176" spans="2:11" x14ac:dyDescent="0.3">
      <c r="B11176" s="75">
        <v>46243</v>
      </c>
      <c r="C11176" s="76">
        <v>45106</v>
      </c>
      <c r="D11176" s="77">
        <v>494</v>
      </c>
      <c r="E11176" s="77">
        <v>3</v>
      </c>
      <c r="F11176" s="78"/>
      <c r="G11176" s="79">
        <v>45106.775173611117</v>
      </c>
      <c r="H11176" s="77">
        <v>171</v>
      </c>
      <c r="I11176" s="76">
        <v>45106.968055555553</v>
      </c>
      <c r="J11176" s="78"/>
      <c r="K11176" s="80">
        <v>1</v>
      </c>
    </row>
    <row r="11177" spans="2:11" x14ac:dyDescent="0.3">
      <c r="B11177" s="75">
        <v>46244</v>
      </c>
      <c r="C11177" s="76">
        <v>45106</v>
      </c>
      <c r="D11177" s="77">
        <v>1122</v>
      </c>
      <c r="E11177" s="77">
        <v>6</v>
      </c>
      <c r="F11177" s="78"/>
      <c r="G11177" s="79">
        <v>45106.784143518526</v>
      </c>
      <c r="H11177" s="77">
        <v>150</v>
      </c>
      <c r="I11177" s="76">
        <v>45106.968055555553</v>
      </c>
      <c r="J11177" s="78"/>
      <c r="K11177" s="80">
        <v>1</v>
      </c>
    </row>
    <row r="11178" spans="2:11" x14ac:dyDescent="0.3">
      <c r="B11178" s="75">
        <v>46245</v>
      </c>
      <c r="C11178" s="76">
        <v>45106</v>
      </c>
      <c r="D11178" s="77">
        <v>510</v>
      </c>
      <c r="E11178" s="77">
        <v>5</v>
      </c>
      <c r="F11178" s="78"/>
      <c r="G11178" s="79">
        <v>45106.799490740748</v>
      </c>
      <c r="H11178" s="77">
        <v>141</v>
      </c>
      <c r="I11178" s="76">
        <v>45106.968055555553</v>
      </c>
      <c r="J11178" s="78"/>
      <c r="K11178" s="80">
        <v>1</v>
      </c>
    </row>
    <row r="11179" spans="2:11" x14ac:dyDescent="0.3">
      <c r="B11179" s="75">
        <v>46246</v>
      </c>
      <c r="C11179" s="76">
        <v>45106</v>
      </c>
      <c r="D11179" s="77">
        <v>705</v>
      </c>
      <c r="E11179" s="77">
        <v>1</v>
      </c>
      <c r="F11179" s="78"/>
      <c r="G11179" s="79">
        <v>45106.807638888895</v>
      </c>
      <c r="H11179" s="77">
        <v>149</v>
      </c>
      <c r="I11179" s="76">
        <v>45106.968055555553</v>
      </c>
      <c r="J11179" s="78"/>
      <c r="K11179" s="80">
        <v>1</v>
      </c>
    </row>
    <row r="11180" spans="2:11" x14ac:dyDescent="0.3">
      <c r="B11180" s="75">
        <v>46247</v>
      </c>
      <c r="C11180" s="76">
        <v>45106</v>
      </c>
      <c r="D11180" s="77">
        <v>570</v>
      </c>
      <c r="E11180" s="77">
        <v>6</v>
      </c>
      <c r="F11180" s="78"/>
      <c r="G11180" s="79">
        <v>45106.819965277784</v>
      </c>
      <c r="H11180" s="77">
        <v>171</v>
      </c>
      <c r="I11180" s="76">
        <v>45106.968055555553</v>
      </c>
      <c r="J11180" s="78"/>
      <c r="K11180" s="80">
        <v>1</v>
      </c>
    </row>
    <row r="11181" spans="2:11" x14ac:dyDescent="0.3">
      <c r="B11181" s="75">
        <v>46248</v>
      </c>
      <c r="C11181" s="76">
        <v>45106</v>
      </c>
      <c r="D11181" s="77">
        <v>1372</v>
      </c>
      <c r="E11181" s="77">
        <v>1</v>
      </c>
      <c r="F11181" s="78"/>
      <c r="G11181" s="79">
        <v>45106.83430555556</v>
      </c>
      <c r="H11181" s="77">
        <v>167</v>
      </c>
      <c r="I11181" s="76">
        <v>45106.968055555553</v>
      </c>
      <c r="J11181" s="78"/>
      <c r="K11181" s="80">
        <v>1</v>
      </c>
    </row>
    <row r="11182" spans="2:11" x14ac:dyDescent="0.3">
      <c r="B11182" s="75">
        <v>46249</v>
      </c>
      <c r="C11182" s="76">
        <v>45106</v>
      </c>
      <c r="D11182" s="77">
        <v>500</v>
      </c>
      <c r="E11182" s="77">
        <v>1</v>
      </c>
      <c r="F11182" s="78"/>
      <c r="G11182" s="79">
        <v>45106.843819444446</v>
      </c>
      <c r="H11182" s="77">
        <v>165</v>
      </c>
      <c r="I11182" s="76">
        <v>45106.968055555553</v>
      </c>
      <c r="J11182" s="78"/>
      <c r="K11182" s="80">
        <v>1</v>
      </c>
    </row>
    <row r="11183" spans="2:11" x14ac:dyDescent="0.3">
      <c r="B11183" s="75">
        <v>46250</v>
      </c>
      <c r="C11183" s="76">
        <v>45106</v>
      </c>
      <c r="D11183" s="77">
        <v>96</v>
      </c>
      <c r="E11183" s="77">
        <v>5</v>
      </c>
      <c r="F11183" s="78"/>
      <c r="G11183" s="79">
        <v>45106.853125000001</v>
      </c>
      <c r="H11183" s="77">
        <v>158</v>
      </c>
      <c r="I11183" s="76">
        <v>45106.968055555553</v>
      </c>
      <c r="J11183" s="78"/>
      <c r="K11183" s="80">
        <v>1</v>
      </c>
    </row>
    <row r="11184" spans="2:11" x14ac:dyDescent="0.3">
      <c r="B11184" s="75">
        <v>46251</v>
      </c>
      <c r="C11184" s="76">
        <v>45106</v>
      </c>
      <c r="D11184" s="77">
        <v>1368</v>
      </c>
      <c r="E11184" s="77">
        <v>1</v>
      </c>
      <c r="F11184" s="78"/>
      <c r="G11184" s="79">
        <v>45106.864768518521</v>
      </c>
      <c r="H11184" s="77">
        <v>150</v>
      </c>
      <c r="I11184" s="76">
        <v>45106.968055555553</v>
      </c>
      <c r="J11184" s="78"/>
      <c r="K11184" s="80">
        <v>1</v>
      </c>
    </row>
    <row r="11185" spans="2:11" x14ac:dyDescent="0.3">
      <c r="B11185" s="75">
        <v>46252</v>
      </c>
      <c r="C11185" s="76">
        <v>45106</v>
      </c>
      <c r="D11185" s="77">
        <v>1184</v>
      </c>
      <c r="E11185" s="77">
        <v>4</v>
      </c>
      <c r="F11185" s="78"/>
      <c r="G11185" s="79">
        <v>45106.875590277778</v>
      </c>
      <c r="H11185" s="77">
        <v>172</v>
      </c>
      <c r="I11185" s="76">
        <v>45106.968055555553</v>
      </c>
      <c r="J11185" s="78"/>
      <c r="K11185" s="80">
        <v>1</v>
      </c>
    </row>
    <row r="11186" spans="2:11" x14ac:dyDescent="0.3">
      <c r="B11186" s="75">
        <v>46253</v>
      </c>
      <c r="C11186" s="76">
        <v>45106</v>
      </c>
      <c r="D11186" s="77">
        <v>258</v>
      </c>
      <c r="E11186" s="77">
        <v>2</v>
      </c>
      <c r="F11186" s="78"/>
      <c r="G11186" s="79">
        <v>45106.890590277777</v>
      </c>
      <c r="H11186" s="77">
        <v>178</v>
      </c>
      <c r="I11186" s="76">
        <v>45106.968055555553</v>
      </c>
      <c r="J11186" s="78"/>
      <c r="K11186" s="80">
        <v>1</v>
      </c>
    </row>
    <row r="11187" spans="2:11" x14ac:dyDescent="0.3">
      <c r="B11187" s="75">
        <v>46254</v>
      </c>
      <c r="C11187" s="76">
        <v>45106</v>
      </c>
      <c r="D11187" s="77">
        <v>1039</v>
      </c>
      <c r="E11187" s="77">
        <v>1</v>
      </c>
      <c r="F11187" s="78"/>
      <c r="G11187" s="79">
        <v>45106.902592592589</v>
      </c>
      <c r="H11187" s="77">
        <v>145</v>
      </c>
      <c r="I11187" s="76">
        <v>45106.968055555553</v>
      </c>
      <c r="J11187" s="78"/>
      <c r="K11187" s="80">
        <v>1</v>
      </c>
    </row>
    <row r="11188" spans="2:11" x14ac:dyDescent="0.3">
      <c r="B11188" s="75">
        <v>46255</v>
      </c>
      <c r="C11188" s="76">
        <v>45107</v>
      </c>
      <c r="D11188" s="77">
        <v>900</v>
      </c>
      <c r="E11188" s="77">
        <v>3</v>
      </c>
      <c r="F11188" s="78"/>
      <c r="G11188" s="79">
        <v>45107.333333333336</v>
      </c>
      <c r="H11188" s="77">
        <v>163</v>
      </c>
      <c r="I11188" s="76">
        <v>45107.954861111109</v>
      </c>
      <c r="J11188" s="78"/>
      <c r="K11188" s="80">
        <v>1</v>
      </c>
    </row>
    <row r="11189" spans="2:11" x14ac:dyDescent="0.3">
      <c r="B11189" s="75">
        <v>46256</v>
      </c>
      <c r="C11189" s="76">
        <v>45107</v>
      </c>
      <c r="D11189" s="77">
        <v>465</v>
      </c>
      <c r="E11189" s="77">
        <v>2</v>
      </c>
      <c r="F11189" s="78"/>
      <c r="G11189" s="79">
        <v>45107.345995370371</v>
      </c>
      <c r="H11189" s="77">
        <v>176</v>
      </c>
      <c r="I11189" s="76">
        <v>45107.954861111109</v>
      </c>
      <c r="J11189" s="78"/>
      <c r="K11189" s="80">
        <v>1</v>
      </c>
    </row>
    <row r="11190" spans="2:11" x14ac:dyDescent="0.3">
      <c r="B11190" s="75">
        <v>46257</v>
      </c>
      <c r="C11190" s="76">
        <v>45107</v>
      </c>
      <c r="D11190" s="77">
        <v>783</v>
      </c>
      <c r="E11190" s="77">
        <v>1</v>
      </c>
      <c r="F11190" s="78"/>
      <c r="G11190" s="79">
        <v>45107.3596875</v>
      </c>
      <c r="H11190" s="77">
        <v>168</v>
      </c>
      <c r="I11190" s="76">
        <v>45107.954861111109</v>
      </c>
      <c r="J11190" s="78"/>
      <c r="K11190" s="80">
        <v>1</v>
      </c>
    </row>
    <row r="11191" spans="2:11" x14ac:dyDescent="0.3">
      <c r="B11191" s="75">
        <v>46258</v>
      </c>
      <c r="C11191" s="76">
        <v>45107</v>
      </c>
      <c r="D11191" s="77">
        <v>954</v>
      </c>
      <c r="E11191" s="77">
        <v>5</v>
      </c>
      <c r="F11191" s="78"/>
      <c r="G11191" s="79">
        <v>45107.368252314816</v>
      </c>
      <c r="H11191" s="77">
        <v>147</v>
      </c>
      <c r="I11191" s="76">
        <v>45107.954861111109</v>
      </c>
      <c r="J11191" s="78"/>
      <c r="K11191" s="80">
        <v>1</v>
      </c>
    </row>
    <row r="11192" spans="2:11" x14ac:dyDescent="0.3">
      <c r="B11192" s="75">
        <v>46259</v>
      </c>
      <c r="C11192" s="76">
        <v>45107</v>
      </c>
      <c r="D11192" s="77">
        <v>1124</v>
      </c>
      <c r="E11192" s="77">
        <v>1</v>
      </c>
      <c r="F11192" s="78"/>
      <c r="G11192" s="79">
        <v>45107.379756944443</v>
      </c>
      <c r="H11192" s="77">
        <v>167</v>
      </c>
      <c r="I11192" s="76">
        <v>45107.954861111109</v>
      </c>
      <c r="J11192" s="78"/>
      <c r="K11192" s="80">
        <v>1</v>
      </c>
    </row>
    <row r="11193" spans="2:11" x14ac:dyDescent="0.3">
      <c r="B11193" s="75">
        <v>46260</v>
      </c>
      <c r="C11193" s="76">
        <v>45107</v>
      </c>
      <c r="D11193" s="77">
        <v>1162</v>
      </c>
      <c r="E11193" s="77">
        <v>2</v>
      </c>
      <c r="F11193" s="78"/>
      <c r="G11193" s="79">
        <v>45107.388333333329</v>
      </c>
      <c r="H11193" s="77">
        <v>174</v>
      </c>
      <c r="I11193" s="76">
        <v>45107.954861111109</v>
      </c>
      <c r="J11193" s="78"/>
      <c r="K11193" s="80">
        <v>1</v>
      </c>
    </row>
    <row r="11194" spans="2:11" x14ac:dyDescent="0.3">
      <c r="B11194" s="75">
        <v>46261</v>
      </c>
      <c r="C11194" s="76">
        <v>45107</v>
      </c>
      <c r="D11194" s="77">
        <v>254</v>
      </c>
      <c r="E11194" s="77">
        <v>4</v>
      </c>
      <c r="F11194" s="78"/>
      <c r="G11194" s="79">
        <v>45107.399780092586</v>
      </c>
      <c r="H11194" s="77">
        <v>142</v>
      </c>
      <c r="I11194" s="76">
        <v>45107.954861111109</v>
      </c>
      <c r="J11194" s="78"/>
      <c r="K11194" s="80">
        <v>1</v>
      </c>
    </row>
    <row r="11195" spans="2:11" x14ac:dyDescent="0.3">
      <c r="B11195" s="75">
        <v>46262</v>
      </c>
      <c r="C11195" s="76">
        <v>45107</v>
      </c>
      <c r="D11195" s="77">
        <v>852</v>
      </c>
      <c r="E11195" s="77">
        <v>1</v>
      </c>
      <c r="F11195" s="78"/>
      <c r="G11195" s="79">
        <v>45107.412361111106</v>
      </c>
      <c r="H11195" s="77">
        <v>175</v>
      </c>
      <c r="I11195" s="76">
        <v>45107.954861111109</v>
      </c>
      <c r="J11195" s="78"/>
      <c r="K11195" s="80">
        <v>1</v>
      </c>
    </row>
    <row r="11196" spans="2:11" x14ac:dyDescent="0.3">
      <c r="B11196" s="75">
        <v>46263</v>
      </c>
      <c r="C11196" s="76">
        <v>45107</v>
      </c>
      <c r="D11196" s="77">
        <v>896</v>
      </c>
      <c r="E11196" s="77">
        <v>3</v>
      </c>
      <c r="F11196" s="78"/>
      <c r="G11196" s="79">
        <v>45107.426296296289</v>
      </c>
      <c r="H11196" s="77">
        <v>147</v>
      </c>
      <c r="I11196" s="76">
        <v>45107.954861111109</v>
      </c>
      <c r="J11196" s="78"/>
      <c r="K11196" s="80">
        <v>1</v>
      </c>
    </row>
    <row r="11197" spans="2:11" x14ac:dyDescent="0.3">
      <c r="B11197" s="75">
        <v>46264</v>
      </c>
      <c r="C11197" s="76">
        <v>45107</v>
      </c>
      <c r="D11197" s="77">
        <v>547</v>
      </c>
      <c r="E11197" s="77">
        <v>2</v>
      </c>
      <c r="F11197" s="78"/>
      <c r="G11197" s="79">
        <v>45107.439884259249</v>
      </c>
      <c r="H11197" s="77">
        <v>147</v>
      </c>
      <c r="I11197" s="76">
        <v>45107.954861111109</v>
      </c>
      <c r="J11197" s="78"/>
      <c r="K11197" s="80">
        <v>1</v>
      </c>
    </row>
    <row r="11198" spans="2:11" x14ac:dyDescent="0.3">
      <c r="B11198" s="75">
        <v>46265</v>
      </c>
      <c r="C11198" s="76">
        <v>45107</v>
      </c>
      <c r="D11198" s="77">
        <v>177</v>
      </c>
      <c r="E11198" s="77">
        <v>5</v>
      </c>
      <c r="F11198" s="78"/>
      <c r="G11198" s="79">
        <v>45107.45068287036</v>
      </c>
      <c r="H11198" s="77">
        <v>146</v>
      </c>
      <c r="I11198" s="76">
        <v>45107.954861111109</v>
      </c>
      <c r="J11198" s="78"/>
      <c r="K11198" s="80">
        <v>1</v>
      </c>
    </row>
    <row r="11199" spans="2:11" x14ac:dyDescent="0.3">
      <c r="B11199" s="75">
        <v>46266</v>
      </c>
      <c r="C11199" s="76">
        <v>45107</v>
      </c>
      <c r="D11199" s="77">
        <v>881</v>
      </c>
      <c r="E11199" s="77">
        <v>2</v>
      </c>
      <c r="F11199" s="78"/>
      <c r="G11199" s="79">
        <v>45107.458692129621</v>
      </c>
      <c r="H11199" s="77">
        <v>159</v>
      </c>
      <c r="I11199" s="76">
        <v>45107.954861111109</v>
      </c>
      <c r="J11199" s="78"/>
      <c r="K11199" s="80">
        <v>1</v>
      </c>
    </row>
    <row r="11200" spans="2:11" x14ac:dyDescent="0.3">
      <c r="B11200" s="75">
        <v>46267</v>
      </c>
      <c r="C11200" s="76">
        <v>45107</v>
      </c>
      <c r="D11200" s="77">
        <v>1359</v>
      </c>
      <c r="E11200" s="77">
        <v>2</v>
      </c>
      <c r="F11200" s="78"/>
      <c r="G11200" s="79">
        <v>45107.466689814806</v>
      </c>
      <c r="H11200" s="77">
        <v>140</v>
      </c>
      <c r="I11200" s="76">
        <v>45107.954861111109</v>
      </c>
      <c r="J11200" s="78"/>
      <c r="K11200" s="80">
        <v>1</v>
      </c>
    </row>
    <row r="11201" spans="2:11" x14ac:dyDescent="0.3">
      <c r="B11201" s="75">
        <v>46268</v>
      </c>
      <c r="C11201" s="76">
        <v>45107</v>
      </c>
      <c r="D11201" s="77">
        <v>165</v>
      </c>
      <c r="E11201" s="77">
        <v>5</v>
      </c>
      <c r="F11201" s="78"/>
      <c r="G11201" s="79">
        <v>45107.478738425918</v>
      </c>
      <c r="H11201" s="77">
        <v>174</v>
      </c>
      <c r="I11201" s="76">
        <v>45107.954861111109</v>
      </c>
      <c r="J11201" s="78"/>
      <c r="K11201" s="80">
        <v>1</v>
      </c>
    </row>
    <row r="11202" spans="2:11" x14ac:dyDescent="0.3">
      <c r="B11202" s="75">
        <v>46269</v>
      </c>
      <c r="C11202" s="76">
        <v>45107</v>
      </c>
      <c r="D11202" s="77">
        <v>1080</v>
      </c>
      <c r="E11202" s="77">
        <v>2</v>
      </c>
      <c r="F11202" s="78"/>
      <c r="G11202" s="79">
        <v>45107.491365740731</v>
      </c>
      <c r="H11202" s="77">
        <v>179</v>
      </c>
      <c r="I11202" s="76">
        <v>45107.954861111109</v>
      </c>
      <c r="J11202" s="78"/>
      <c r="K11202" s="80">
        <v>1</v>
      </c>
    </row>
    <row r="11203" spans="2:11" x14ac:dyDescent="0.3">
      <c r="B11203" s="75">
        <v>46270</v>
      </c>
      <c r="C11203" s="76">
        <v>45107</v>
      </c>
      <c r="D11203" s="77">
        <v>80</v>
      </c>
      <c r="E11203" s="77">
        <v>3</v>
      </c>
      <c r="F11203" s="78"/>
      <c r="G11203" s="79">
        <v>45107.502013888879</v>
      </c>
      <c r="H11203" s="77">
        <v>179</v>
      </c>
      <c r="I11203" s="76">
        <v>45107.954861111109</v>
      </c>
      <c r="J11203" s="78"/>
      <c r="K11203" s="80">
        <v>1</v>
      </c>
    </row>
    <row r="11204" spans="2:11" x14ac:dyDescent="0.3">
      <c r="B11204" s="75">
        <v>46271</v>
      </c>
      <c r="C11204" s="76">
        <v>45107</v>
      </c>
      <c r="D11204" s="77">
        <v>541</v>
      </c>
      <c r="E11204" s="77">
        <v>4</v>
      </c>
      <c r="F11204" s="78"/>
      <c r="G11204" s="79">
        <v>45107.510706018511</v>
      </c>
      <c r="H11204" s="77">
        <v>147</v>
      </c>
      <c r="I11204" s="76">
        <v>45107.954861111109</v>
      </c>
      <c r="J11204" s="78"/>
      <c r="K11204" s="80">
        <v>1</v>
      </c>
    </row>
    <row r="11205" spans="2:11" x14ac:dyDescent="0.3">
      <c r="B11205" s="75">
        <v>46272</v>
      </c>
      <c r="C11205" s="76">
        <v>45107</v>
      </c>
      <c r="D11205" s="77">
        <v>182</v>
      </c>
      <c r="E11205" s="77">
        <v>2</v>
      </c>
      <c r="F11205" s="78"/>
      <c r="G11205" s="79">
        <v>45107.519884259251</v>
      </c>
      <c r="H11205" s="77">
        <v>144</v>
      </c>
      <c r="I11205" s="76">
        <v>45107.954861111109</v>
      </c>
      <c r="J11205" s="78"/>
      <c r="K11205" s="80">
        <v>1</v>
      </c>
    </row>
    <row r="11206" spans="2:11" x14ac:dyDescent="0.3">
      <c r="B11206" s="75">
        <v>46273</v>
      </c>
      <c r="C11206" s="76">
        <v>45107</v>
      </c>
      <c r="D11206" s="77">
        <v>705</v>
      </c>
      <c r="E11206" s="77">
        <v>2</v>
      </c>
      <c r="F11206" s="78"/>
      <c r="G11206" s="79">
        <v>45107.528263888882</v>
      </c>
      <c r="H11206" s="77">
        <v>169</v>
      </c>
      <c r="I11206" s="76">
        <v>45107.954861111109</v>
      </c>
      <c r="J11206" s="78"/>
      <c r="K11206" s="80">
        <v>1</v>
      </c>
    </row>
    <row r="11207" spans="2:11" x14ac:dyDescent="0.3">
      <c r="B11207" s="75">
        <v>46274</v>
      </c>
      <c r="C11207" s="76">
        <v>45107</v>
      </c>
      <c r="D11207" s="77">
        <v>255</v>
      </c>
      <c r="E11207" s="77">
        <v>1</v>
      </c>
      <c r="F11207" s="78"/>
      <c r="G11207" s="79">
        <v>45107.541365740733</v>
      </c>
      <c r="H11207" s="77">
        <v>141</v>
      </c>
      <c r="I11207" s="76">
        <v>45107.954861111109</v>
      </c>
      <c r="J11207" s="78"/>
      <c r="K11207" s="80">
        <v>1</v>
      </c>
    </row>
    <row r="11208" spans="2:11" x14ac:dyDescent="0.3">
      <c r="B11208" s="75">
        <v>46275</v>
      </c>
      <c r="C11208" s="76">
        <v>45107</v>
      </c>
      <c r="D11208" s="77">
        <v>1131</v>
      </c>
      <c r="E11208" s="77">
        <v>6</v>
      </c>
      <c r="F11208" s="78"/>
      <c r="G11208" s="79">
        <v>45107.554479166662</v>
      </c>
      <c r="H11208" s="77">
        <v>161</v>
      </c>
      <c r="I11208" s="76">
        <v>45107.954861111109</v>
      </c>
      <c r="J11208" s="78"/>
      <c r="K11208" s="80">
        <v>1</v>
      </c>
    </row>
    <row r="11209" spans="2:11" x14ac:dyDescent="0.3">
      <c r="B11209" s="75">
        <v>46276</v>
      </c>
      <c r="C11209" s="76">
        <v>45107</v>
      </c>
      <c r="D11209" s="77">
        <v>374</v>
      </c>
      <c r="E11209" s="77">
        <v>1</v>
      </c>
      <c r="F11209" s="78"/>
      <c r="G11209" s="79">
        <v>45107.563206018516</v>
      </c>
      <c r="H11209" s="77">
        <v>164</v>
      </c>
      <c r="I11209" s="76">
        <v>45107.954861111109</v>
      </c>
      <c r="J11209" s="78"/>
      <c r="K11209" s="80">
        <v>1</v>
      </c>
    </row>
    <row r="11210" spans="2:11" x14ac:dyDescent="0.3">
      <c r="B11210" s="75">
        <v>46277</v>
      </c>
      <c r="C11210" s="76">
        <v>45107</v>
      </c>
      <c r="D11210" s="77">
        <v>1229</v>
      </c>
      <c r="E11210" s="77">
        <v>5</v>
      </c>
      <c r="F11210" s="78"/>
      <c r="G11210" s="79">
        <v>45107.576724537037</v>
      </c>
      <c r="H11210" s="77">
        <v>179</v>
      </c>
      <c r="I11210" s="76">
        <v>45107.954861111109</v>
      </c>
      <c r="J11210" s="78"/>
      <c r="K11210" s="80">
        <v>1</v>
      </c>
    </row>
    <row r="11211" spans="2:11" x14ac:dyDescent="0.3">
      <c r="B11211" s="75">
        <v>46278</v>
      </c>
      <c r="C11211" s="76">
        <v>45107</v>
      </c>
      <c r="D11211" s="77">
        <v>104</v>
      </c>
      <c r="E11211" s="77">
        <v>3</v>
      </c>
      <c r="F11211" s="78"/>
      <c r="G11211" s="79">
        <v>45107.589375000003</v>
      </c>
      <c r="H11211" s="77">
        <v>158</v>
      </c>
      <c r="I11211" s="76">
        <v>45107.954861111109</v>
      </c>
      <c r="J11211" s="78"/>
      <c r="K11211" s="80">
        <v>1</v>
      </c>
    </row>
    <row r="11212" spans="2:11" x14ac:dyDescent="0.3">
      <c r="B11212" s="75">
        <v>46279</v>
      </c>
      <c r="C11212" s="76">
        <v>45107</v>
      </c>
      <c r="D11212" s="77">
        <v>282</v>
      </c>
      <c r="E11212" s="77">
        <v>3</v>
      </c>
      <c r="F11212" s="78"/>
      <c r="G11212" s="79">
        <v>45107.600104166668</v>
      </c>
      <c r="H11212" s="77">
        <v>158</v>
      </c>
      <c r="I11212" s="76">
        <v>45107.954861111109</v>
      </c>
      <c r="J11212" s="78"/>
      <c r="K11212" s="80">
        <v>1</v>
      </c>
    </row>
    <row r="11213" spans="2:11" x14ac:dyDescent="0.3">
      <c r="B11213" s="75">
        <v>46280</v>
      </c>
      <c r="C11213" s="76">
        <v>45107</v>
      </c>
      <c r="D11213" s="77">
        <v>63</v>
      </c>
      <c r="E11213" s="77">
        <v>2</v>
      </c>
      <c r="F11213" s="78"/>
      <c r="G11213" s="79">
        <v>45107.613506944443</v>
      </c>
      <c r="H11213" s="77">
        <v>146</v>
      </c>
      <c r="I11213" s="76">
        <v>45107.954861111109</v>
      </c>
      <c r="J11213" s="78"/>
      <c r="K11213" s="80">
        <v>1</v>
      </c>
    </row>
    <row r="11214" spans="2:11" x14ac:dyDescent="0.3">
      <c r="B11214" s="75">
        <v>46281</v>
      </c>
      <c r="C11214" s="76">
        <v>45107</v>
      </c>
      <c r="D11214" s="77">
        <v>1389</v>
      </c>
      <c r="E11214" s="77">
        <v>6</v>
      </c>
      <c r="F11214" s="78"/>
      <c r="G11214" s="79">
        <v>45107.624548611107</v>
      </c>
      <c r="H11214" s="77">
        <v>149</v>
      </c>
      <c r="I11214" s="76">
        <v>45107.954861111109</v>
      </c>
      <c r="J11214" s="78"/>
      <c r="K11214" s="80">
        <v>1</v>
      </c>
    </row>
    <row r="11215" spans="2:11" x14ac:dyDescent="0.3">
      <c r="B11215" s="75">
        <v>46282</v>
      </c>
      <c r="C11215" s="76">
        <v>45107</v>
      </c>
      <c r="D11215" s="77">
        <v>965</v>
      </c>
      <c r="E11215" s="77">
        <v>5</v>
      </c>
      <c r="F11215" s="78"/>
      <c r="G11215" s="79">
        <v>45107.634224537032</v>
      </c>
      <c r="H11215" s="77">
        <v>177</v>
      </c>
      <c r="I11215" s="76">
        <v>45107.954861111109</v>
      </c>
      <c r="J11215" s="78"/>
      <c r="K11215" s="80">
        <v>1</v>
      </c>
    </row>
    <row r="11216" spans="2:11" x14ac:dyDescent="0.3">
      <c r="B11216" s="75">
        <v>46283</v>
      </c>
      <c r="C11216" s="76">
        <v>45107</v>
      </c>
      <c r="D11216" s="77">
        <v>902</v>
      </c>
      <c r="E11216" s="77">
        <v>5</v>
      </c>
      <c r="F11216" s="78"/>
      <c r="G11216" s="79">
        <v>45107.644097222219</v>
      </c>
      <c r="H11216" s="77">
        <v>147</v>
      </c>
      <c r="I11216" s="76">
        <v>45107.954861111109</v>
      </c>
      <c r="J11216" s="78"/>
      <c r="K11216" s="80">
        <v>1</v>
      </c>
    </row>
    <row r="11217" spans="2:11" x14ac:dyDescent="0.3">
      <c r="B11217" s="75">
        <v>46284</v>
      </c>
      <c r="C11217" s="76">
        <v>45107</v>
      </c>
      <c r="D11217" s="77">
        <v>1222</v>
      </c>
      <c r="E11217" s="77">
        <v>5</v>
      </c>
      <c r="F11217" s="78"/>
      <c r="G11217" s="79">
        <v>45107.653749999998</v>
      </c>
      <c r="H11217" s="77">
        <v>158</v>
      </c>
      <c r="I11217" s="76">
        <v>45107.954861111109</v>
      </c>
      <c r="J11217" s="78"/>
      <c r="K11217" s="80">
        <v>1</v>
      </c>
    </row>
    <row r="11218" spans="2:11" x14ac:dyDescent="0.3">
      <c r="B11218" s="75">
        <v>46285</v>
      </c>
      <c r="C11218" s="76">
        <v>45107</v>
      </c>
      <c r="D11218" s="77">
        <v>175</v>
      </c>
      <c r="E11218" s="77">
        <v>3</v>
      </c>
      <c r="F11218" s="78"/>
      <c r="G11218" s="79">
        <v>45107.668530092589</v>
      </c>
      <c r="H11218" s="77">
        <v>167</v>
      </c>
      <c r="I11218" s="76">
        <v>45107.954861111109</v>
      </c>
      <c r="J11218" s="78"/>
      <c r="K11218" s="80">
        <v>1</v>
      </c>
    </row>
    <row r="11219" spans="2:11" x14ac:dyDescent="0.3">
      <c r="B11219" s="75">
        <v>46286</v>
      </c>
      <c r="C11219" s="76">
        <v>45107</v>
      </c>
      <c r="D11219" s="77">
        <v>231</v>
      </c>
      <c r="E11219" s="77">
        <v>1</v>
      </c>
      <c r="F11219" s="78"/>
      <c r="G11219" s="79">
        <v>45107.682916666665</v>
      </c>
      <c r="H11219" s="77">
        <v>175</v>
      </c>
      <c r="I11219" s="76">
        <v>45107.954861111109</v>
      </c>
      <c r="J11219" s="78"/>
      <c r="K11219" s="80">
        <v>1</v>
      </c>
    </row>
    <row r="11220" spans="2:11" x14ac:dyDescent="0.3">
      <c r="B11220" s="75">
        <v>46287</v>
      </c>
      <c r="C11220" s="76">
        <v>45107</v>
      </c>
      <c r="D11220" s="77">
        <v>763</v>
      </c>
      <c r="E11220" s="77">
        <v>1</v>
      </c>
      <c r="F11220" s="78"/>
      <c r="G11220" s="79">
        <v>45107.693796296291</v>
      </c>
      <c r="H11220" s="77">
        <v>144</v>
      </c>
      <c r="I11220" s="76">
        <v>45107.954861111109</v>
      </c>
      <c r="J11220" s="78"/>
      <c r="K11220" s="80">
        <v>1</v>
      </c>
    </row>
    <row r="11221" spans="2:11" x14ac:dyDescent="0.3">
      <c r="B11221" s="75">
        <v>46288</v>
      </c>
      <c r="C11221" s="76">
        <v>45107</v>
      </c>
      <c r="D11221" s="77">
        <v>652</v>
      </c>
      <c r="E11221" s="77">
        <v>6</v>
      </c>
      <c r="F11221" s="78"/>
      <c r="G11221" s="79">
        <v>45107.701550925922</v>
      </c>
      <c r="H11221" s="77">
        <v>149</v>
      </c>
      <c r="I11221" s="76">
        <v>45107.954861111109</v>
      </c>
      <c r="J11221" s="78"/>
      <c r="K11221" s="80">
        <v>1</v>
      </c>
    </row>
    <row r="11222" spans="2:11" x14ac:dyDescent="0.3">
      <c r="B11222" s="75">
        <v>46289</v>
      </c>
      <c r="C11222" s="76">
        <v>45107</v>
      </c>
      <c r="D11222" s="77">
        <v>919</v>
      </c>
      <c r="E11222" s="77">
        <v>6</v>
      </c>
      <c r="F11222" s="78"/>
      <c r="G11222" s="79">
        <v>45107.71126157407</v>
      </c>
      <c r="H11222" s="77">
        <v>150</v>
      </c>
      <c r="I11222" s="76">
        <v>45107.954861111109</v>
      </c>
      <c r="J11222" s="78"/>
      <c r="K11222" s="80">
        <v>1</v>
      </c>
    </row>
    <row r="11223" spans="2:11" x14ac:dyDescent="0.3">
      <c r="B11223" s="75">
        <v>46290</v>
      </c>
      <c r="C11223" s="76">
        <v>45107</v>
      </c>
      <c r="D11223" s="77">
        <v>613</v>
      </c>
      <c r="E11223" s="77">
        <v>6</v>
      </c>
      <c r="F11223" s="78"/>
      <c r="G11223" s="79">
        <v>45107.719351851847</v>
      </c>
      <c r="H11223" s="77">
        <v>171</v>
      </c>
      <c r="I11223" s="76">
        <v>45107.954861111109</v>
      </c>
      <c r="J11223" s="78"/>
      <c r="K11223" s="80">
        <v>1</v>
      </c>
    </row>
    <row r="11224" spans="2:11" x14ac:dyDescent="0.3">
      <c r="B11224" s="75">
        <v>46291</v>
      </c>
      <c r="C11224" s="76">
        <v>45107</v>
      </c>
      <c r="D11224" s="77">
        <v>269</v>
      </c>
      <c r="E11224" s="77">
        <v>2</v>
      </c>
      <c r="F11224" s="78"/>
      <c r="G11224" s="79">
        <v>45107.729490740734</v>
      </c>
      <c r="H11224" s="77">
        <v>157</v>
      </c>
      <c r="I11224" s="76">
        <v>45107.954861111109</v>
      </c>
      <c r="J11224" s="78"/>
      <c r="K11224" s="80">
        <v>1</v>
      </c>
    </row>
    <row r="11225" spans="2:11" x14ac:dyDescent="0.3">
      <c r="B11225" s="75">
        <v>46292</v>
      </c>
      <c r="C11225" s="76">
        <v>45107</v>
      </c>
      <c r="D11225" s="77">
        <v>843</v>
      </c>
      <c r="E11225" s="77">
        <v>3</v>
      </c>
      <c r="F11225" s="78"/>
      <c r="G11225" s="79">
        <v>45107.743530092586</v>
      </c>
      <c r="H11225" s="77">
        <v>160</v>
      </c>
      <c r="I11225" s="76">
        <v>45107.954861111109</v>
      </c>
      <c r="J11225" s="78"/>
      <c r="K11225" s="80">
        <v>1</v>
      </c>
    </row>
    <row r="11226" spans="2:11" x14ac:dyDescent="0.3">
      <c r="B11226" s="75">
        <v>46293</v>
      </c>
      <c r="C11226" s="76">
        <v>45107</v>
      </c>
      <c r="D11226" s="77">
        <v>224</v>
      </c>
      <c r="E11226" s="77">
        <v>1</v>
      </c>
      <c r="F11226" s="78"/>
      <c r="G11226" s="79">
        <v>45107.757025462954</v>
      </c>
      <c r="H11226" s="77">
        <v>174</v>
      </c>
      <c r="I11226" s="76">
        <v>45107.954861111109</v>
      </c>
      <c r="J11226" s="78"/>
      <c r="K11226" s="80">
        <v>1</v>
      </c>
    </row>
    <row r="11227" spans="2:11" x14ac:dyDescent="0.3">
      <c r="B11227" s="75">
        <v>46294</v>
      </c>
      <c r="C11227" s="76">
        <v>45107</v>
      </c>
      <c r="D11227" s="77">
        <v>47</v>
      </c>
      <c r="E11227" s="77">
        <v>6</v>
      </c>
      <c r="F11227" s="78"/>
      <c r="G11227" s="79">
        <v>45107.769537037027</v>
      </c>
      <c r="H11227" s="77">
        <v>163</v>
      </c>
      <c r="I11227" s="76">
        <v>45107.954861111109</v>
      </c>
      <c r="J11227" s="78"/>
      <c r="K11227" s="80">
        <v>1</v>
      </c>
    </row>
    <row r="11228" spans="2:11" x14ac:dyDescent="0.3">
      <c r="B11228" s="75">
        <v>46295</v>
      </c>
      <c r="C11228" s="76">
        <v>45107</v>
      </c>
      <c r="D11228" s="77">
        <v>714</v>
      </c>
      <c r="E11228" s="77">
        <v>5</v>
      </c>
      <c r="F11228" s="78"/>
      <c r="G11228" s="79">
        <v>45107.785243055543</v>
      </c>
      <c r="H11228" s="77">
        <v>141</v>
      </c>
      <c r="I11228" s="76">
        <v>45107.954861111109</v>
      </c>
      <c r="J11228" s="78"/>
      <c r="K11228" s="80">
        <v>1</v>
      </c>
    </row>
    <row r="11229" spans="2:11" x14ac:dyDescent="0.3">
      <c r="B11229" s="75">
        <v>46296</v>
      </c>
      <c r="C11229" s="76">
        <v>45107</v>
      </c>
      <c r="D11229" s="77">
        <v>42</v>
      </c>
      <c r="E11229" s="77">
        <v>4</v>
      </c>
      <c r="F11229" s="78"/>
      <c r="G11229" s="79">
        <v>45107.798726851841</v>
      </c>
      <c r="H11229" s="77">
        <v>148</v>
      </c>
      <c r="I11229" s="76">
        <v>45107.954861111109</v>
      </c>
      <c r="J11229" s="78"/>
      <c r="K11229" s="80">
        <v>1</v>
      </c>
    </row>
    <row r="11230" spans="2:11" x14ac:dyDescent="0.3">
      <c r="B11230" s="75">
        <v>46297</v>
      </c>
      <c r="C11230" s="76">
        <v>45107</v>
      </c>
      <c r="D11230" s="77">
        <v>1179</v>
      </c>
      <c r="E11230" s="77">
        <v>6</v>
      </c>
      <c r="F11230" s="78"/>
      <c r="G11230" s="79">
        <v>45107.809675925913</v>
      </c>
      <c r="H11230" s="77">
        <v>174</v>
      </c>
      <c r="I11230" s="76">
        <v>45107.954861111109</v>
      </c>
      <c r="J11230" s="78"/>
      <c r="K11230" s="80">
        <v>1</v>
      </c>
    </row>
    <row r="11231" spans="2:11" x14ac:dyDescent="0.3">
      <c r="B11231" s="75">
        <v>46298</v>
      </c>
      <c r="C11231" s="76">
        <v>45107</v>
      </c>
      <c r="D11231" s="77">
        <v>252</v>
      </c>
      <c r="E11231" s="77">
        <v>5</v>
      </c>
      <c r="F11231" s="78"/>
      <c r="G11231" s="79">
        <v>45107.822662037026</v>
      </c>
      <c r="H11231" s="77">
        <v>155</v>
      </c>
      <c r="I11231" s="76">
        <v>45107.954861111109</v>
      </c>
      <c r="J11231" s="78"/>
      <c r="K11231" s="80">
        <v>1</v>
      </c>
    </row>
    <row r="11232" spans="2:11" x14ac:dyDescent="0.3">
      <c r="B11232" s="75">
        <v>46299</v>
      </c>
      <c r="C11232" s="76">
        <v>45107</v>
      </c>
      <c r="D11232" s="77">
        <v>84</v>
      </c>
      <c r="E11232" s="77">
        <v>5</v>
      </c>
      <c r="F11232" s="78"/>
      <c r="G11232" s="79">
        <v>45107.837013888879</v>
      </c>
      <c r="H11232" s="77">
        <v>167</v>
      </c>
      <c r="I11232" s="76">
        <v>45107.954861111109</v>
      </c>
      <c r="J11232" s="78"/>
      <c r="K11232" s="80">
        <v>1</v>
      </c>
    </row>
    <row r="11233" spans="2:11" x14ac:dyDescent="0.3">
      <c r="B11233" s="75">
        <v>46300</v>
      </c>
      <c r="C11233" s="76">
        <v>45107</v>
      </c>
      <c r="D11233" s="77">
        <v>999</v>
      </c>
      <c r="E11233" s="77">
        <v>5</v>
      </c>
      <c r="F11233" s="78"/>
      <c r="G11233" s="79">
        <v>45107.847199074065</v>
      </c>
      <c r="H11233" s="77">
        <v>140</v>
      </c>
      <c r="I11233" s="76">
        <v>45107.954861111109</v>
      </c>
      <c r="J11233" s="78"/>
      <c r="K11233" s="80">
        <v>1</v>
      </c>
    </row>
    <row r="11234" spans="2:11" x14ac:dyDescent="0.3">
      <c r="B11234" s="75">
        <v>46301</v>
      </c>
      <c r="C11234" s="76">
        <v>45107</v>
      </c>
      <c r="D11234" s="77">
        <v>192</v>
      </c>
      <c r="E11234" s="77">
        <v>5</v>
      </c>
      <c r="F11234" s="78"/>
      <c r="G11234" s="79">
        <v>45107.859166666662</v>
      </c>
      <c r="H11234" s="77">
        <v>177</v>
      </c>
      <c r="I11234" s="76">
        <v>45107.954861111109</v>
      </c>
      <c r="J11234" s="78"/>
      <c r="K11234" s="80">
        <v>1</v>
      </c>
    </row>
    <row r="11235" spans="2:11" x14ac:dyDescent="0.3">
      <c r="B11235" s="75">
        <v>46302</v>
      </c>
      <c r="C11235" s="76">
        <v>45107</v>
      </c>
      <c r="D11235" s="77">
        <v>141</v>
      </c>
      <c r="E11235" s="77">
        <v>1</v>
      </c>
      <c r="F11235" s="78"/>
      <c r="G11235" s="79">
        <v>45107.867326388885</v>
      </c>
      <c r="H11235" s="77">
        <v>153</v>
      </c>
      <c r="I11235" s="76">
        <v>45107.954861111109</v>
      </c>
      <c r="J11235" s="78"/>
      <c r="K11235" s="80">
        <v>1</v>
      </c>
    </row>
    <row r="11236" spans="2:11" x14ac:dyDescent="0.3">
      <c r="B11236" s="75">
        <v>46303</v>
      </c>
      <c r="C11236" s="76">
        <v>45107</v>
      </c>
      <c r="D11236" s="77">
        <v>471</v>
      </c>
      <c r="E11236" s="77">
        <v>1</v>
      </c>
      <c r="F11236" s="78"/>
      <c r="G11236" s="79">
        <v>45107.878240740734</v>
      </c>
      <c r="H11236" s="77">
        <v>155</v>
      </c>
      <c r="I11236" s="76">
        <v>45107.954861111109</v>
      </c>
      <c r="J11236" s="78"/>
      <c r="K11236" s="80">
        <v>1</v>
      </c>
    </row>
    <row r="11237" spans="2:11" x14ac:dyDescent="0.3">
      <c r="B11237" s="75">
        <v>46304</v>
      </c>
      <c r="C11237" s="76">
        <v>45107</v>
      </c>
      <c r="D11237" s="77">
        <v>322</v>
      </c>
      <c r="E11237" s="77">
        <v>4</v>
      </c>
      <c r="F11237" s="78"/>
      <c r="G11237" s="79">
        <v>45107.891678240732</v>
      </c>
      <c r="H11237" s="77">
        <v>155</v>
      </c>
      <c r="I11237" s="76">
        <v>45107.954861111109</v>
      </c>
      <c r="J11237" s="78"/>
      <c r="K11237" s="80">
        <v>1</v>
      </c>
    </row>
    <row r="11238" spans="2:11" x14ac:dyDescent="0.3">
      <c r="B11238" s="75">
        <v>46305</v>
      </c>
      <c r="C11238" s="76">
        <v>45110</v>
      </c>
      <c r="D11238" s="77">
        <v>146</v>
      </c>
      <c r="E11238" s="77">
        <v>1</v>
      </c>
      <c r="F11238" s="78"/>
      <c r="G11238" s="79">
        <v>45110.333333333336</v>
      </c>
      <c r="H11238" s="77">
        <v>177</v>
      </c>
      <c r="I11238" s="76">
        <v>45110.977083333331</v>
      </c>
      <c r="J11238" s="78"/>
      <c r="K11238" s="80">
        <v>1</v>
      </c>
    </row>
    <row r="11239" spans="2:11" x14ac:dyDescent="0.3">
      <c r="B11239" s="75">
        <v>46306</v>
      </c>
      <c r="C11239" s="76">
        <v>45110</v>
      </c>
      <c r="D11239" s="77">
        <v>1127</v>
      </c>
      <c r="E11239" s="77">
        <v>5</v>
      </c>
      <c r="F11239" s="78"/>
      <c r="G11239" s="79">
        <v>45110.342731481483</v>
      </c>
      <c r="H11239" s="77">
        <v>163</v>
      </c>
      <c r="I11239" s="76">
        <v>45110.977083333331</v>
      </c>
      <c r="J11239" s="78"/>
      <c r="K11239" s="80">
        <v>1</v>
      </c>
    </row>
    <row r="11240" spans="2:11" x14ac:dyDescent="0.3">
      <c r="B11240" s="75">
        <v>46307</v>
      </c>
      <c r="C11240" s="76">
        <v>45110</v>
      </c>
      <c r="D11240" s="77">
        <v>772</v>
      </c>
      <c r="E11240" s="77">
        <v>6</v>
      </c>
      <c r="F11240" s="78"/>
      <c r="G11240" s="79">
        <v>45110.351805555554</v>
      </c>
      <c r="H11240" s="77">
        <v>164</v>
      </c>
      <c r="I11240" s="76">
        <v>45110.977083333331</v>
      </c>
      <c r="J11240" s="78"/>
      <c r="K11240" s="80">
        <v>1</v>
      </c>
    </row>
    <row r="11241" spans="2:11" x14ac:dyDescent="0.3">
      <c r="B11241" s="75">
        <v>46308</v>
      </c>
      <c r="C11241" s="76">
        <v>45110</v>
      </c>
      <c r="D11241" s="77">
        <v>864</v>
      </c>
      <c r="E11241" s="77">
        <v>5</v>
      </c>
      <c r="F11241" s="78"/>
      <c r="G11241" s="79">
        <v>45110.365578703699</v>
      </c>
      <c r="H11241" s="77">
        <v>163</v>
      </c>
      <c r="I11241" s="76">
        <v>45110.977083333331</v>
      </c>
      <c r="J11241" s="78"/>
      <c r="K11241" s="80">
        <v>1</v>
      </c>
    </row>
    <row r="11242" spans="2:11" x14ac:dyDescent="0.3">
      <c r="B11242" s="75">
        <v>46309</v>
      </c>
      <c r="C11242" s="76">
        <v>45110</v>
      </c>
      <c r="D11242" s="77">
        <v>158</v>
      </c>
      <c r="E11242" s="77">
        <v>6</v>
      </c>
      <c r="F11242" s="78"/>
      <c r="G11242" s="79">
        <v>45110.37905092592</v>
      </c>
      <c r="H11242" s="77">
        <v>172</v>
      </c>
      <c r="I11242" s="76">
        <v>45110.977083333331</v>
      </c>
      <c r="J11242" s="78"/>
      <c r="K11242" s="80">
        <v>1</v>
      </c>
    </row>
    <row r="11243" spans="2:11" x14ac:dyDescent="0.3">
      <c r="B11243" s="75">
        <v>46310</v>
      </c>
      <c r="C11243" s="76">
        <v>45110</v>
      </c>
      <c r="D11243" s="77">
        <v>790</v>
      </c>
      <c r="E11243" s="77">
        <v>4</v>
      </c>
      <c r="F11243" s="78"/>
      <c r="G11243" s="79">
        <v>45110.394872685181</v>
      </c>
      <c r="H11243" s="77">
        <v>148</v>
      </c>
      <c r="I11243" s="76">
        <v>45110.977083333331</v>
      </c>
      <c r="J11243" s="78"/>
      <c r="K11243" s="80">
        <v>1</v>
      </c>
    </row>
    <row r="11244" spans="2:11" x14ac:dyDescent="0.3">
      <c r="B11244" s="75">
        <v>46311</v>
      </c>
      <c r="C11244" s="76">
        <v>45110</v>
      </c>
      <c r="D11244" s="77">
        <v>329</v>
      </c>
      <c r="E11244" s="77">
        <v>4</v>
      </c>
      <c r="F11244" s="78"/>
      <c r="G11244" s="79">
        <v>45110.405011574068</v>
      </c>
      <c r="H11244" s="77">
        <v>177</v>
      </c>
      <c r="I11244" s="76">
        <v>45110.977083333331</v>
      </c>
      <c r="J11244" s="78"/>
      <c r="K11244" s="80">
        <v>1</v>
      </c>
    </row>
    <row r="11245" spans="2:11" x14ac:dyDescent="0.3">
      <c r="B11245" s="75">
        <v>46312</v>
      </c>
      <c r="C11245" s="76">
        <v>45110</v>
      </c>
      <c r="D11245" s="77">
        <v>302</v>
      </c>
      <c r="E11245" s="77">
        <v>5</v>
      </c>
      <c r="F11245" s="78"/>
      <c r="G11245" s="79">
        <v>45110.413229166661</v>
      </c>
      <c r="H11245" s="77">
        <v>160</v>
      </c>
      <c r="I11245" s="76">
        <v>45110.977083333331</v>
      </c>
      <c r="J11245" s="78"/>
      <c r="K11245" s="80">
        <v>1</v>
      </c>
    </row>
    <row r="11246" spans="2:11" x14ac:dyDescent="0.3">
      <c r="B11246" s="75">
        <v>46313</v>
      </c>
      <c r="C11246" s="76">
        <v>45110</v>
      </c>
      <c r="D11246" s="77">
        <v>387</v>
      </c>
      <c r="E11246" s="77">
        <v>6</v>
      </c>
      <c r="F11246" s="78"/>
      <c r="G11246" s="79">
        <v>45110.424965277773</v>
      </c>
      <c r="H11246" s="77">
        <v>173</v>
      </c>
      <c r="I11246" s="76">
        <v>45110.977083333331</v>
      </c>
      <c r="J11246" s="78"/>
      <c r="K11246" s="80">
        <v>1</v>
      </c>
    </row>
    <row r="11247" spans="2:11" x14ac:dyDescent="0.3">
      <c r="B11247" s="75">
        <v>46314</v>
      </c>
      <c r="C11247" s="76">
        <v>45110</v>
      </c>
      <c r="D11247" s="77">
        <v>198</v>
      </c>
      <c r="E11247" s="77">
        <v>1</v>
      </c>
      <c r="F11247" s="78"/>
      <c r="G11247" s="79">
        <v>45110.441006944442</v>
      </c>
      <c r="H11247" s="77">
        <v>143</v>
      </c>
      <c r="I11247" s="76">
        <v>45110.977083333331</v>
      </c>
      <c r="J11247" s="78"/>
      <c r="K11247" s="80">
        <v>1</v>
      </c>
    </row>
    <row r="11248" spans="2:11" x14ac:dyDescent="0.3">
      <c r="B11248" s="75">
        <v>46315</v>
      </c>
      <c r="C11248" s="76">
        <v>45110</v>
      </c>
      <c r="D11248" s="77">
        <v>520</v>
      </c>
      <c r="E11248" s="77">
        <v>2</v>
      </c>
      <c r="F11248" s="78"/>
      <c r="G11248" s="79">
        <v>45110.457280092589</v>
      </c>
      <c r="H11248" s="77">
        <v>155</v>
      </c>
      <c r="I11248" s="76">
        <v>45110.977083333331</v>
      </c>
      <c r="J11248" s="78"/>
      <c r="K11248" s="80">
        <v>1</v>
      </c>
    </row>
    <row r="11249" spans="2:11" x14ac:dyDescent="0.3">
      <c r="B11249" s="75">
        <v>46316</v>
      </c>
      <c r="C11249" s="76">
        <v>45110</v>
      </c>
      <c r="D11249" s="77">
        <v>433</v>
      </c>
      <c r="E11249" s="77">
        <v>4</v>
      </c>
      <c r="F11249" s="78"/>
      <c r="G11249" s="79">
        <v>45110.465706018513</v>
      </c>
      <c r="H11249" s="77">
        <v>171</v>
      </c>
      <c r="I11249" s="76">
        <v>45110.977083333331</v>
      </c>
      <c r="J11249" s="78"/>
      <c r="K11249" s="80">
        <v>1</v>
      </c>
    </row>
    <row r="11250" spans="2:11" x14ac:dyDescent="0.3">
      <c r="B11250" s="75">
        <v>46317</v>
      </c>
      <c r="C11250" s="76">
        <v>45110</v>
      </c>
      <c r="D11250" s="77">
        <v>718</v>
      </c>
      <c r="E11250" s="77">
        <v>1</v>
      </c>
      <c r="F11250" s="78"/>
      <c r="G11250" s="79">
        <v>45110.478726851848</v>
      </c>
      <c r="H11250" s="77">
        <v>155</v>
      </c>
      <c r="I11250" s="76">
        <v>45110.977083333331</v>
      </c>
      <c r="J11250" s="78"/>
      <c r="K11250" s="80">
        <v>1</v>
      </c>
    </row>
    <row r="11251" spans="2:11" x14ac:dyDescent="0.3">
      <c r="B11251" s="75">
        <v>46318</v>
      </c>
      <c r="C11251" s="76">
        <v>45110</v>
      </c>
      <c r="D11251" s="77">
        <v>817</v>
      </c>
      <c r="E11251" s="77">
        <v>6</v>
      </c>
      <c r="F11251" s="78"/>
      <c r="G11251" s="79">
        <v>45110.494884259257</v>
      </c>
      <c r="H11251" s="77">
        <v>146</v>
      </c>
      <c r="I11251" s="76">
        <v>45110.977083333331</v>
      </c>
      <c r="J11251" s="78"/>
      <c r="K11251" s="80">
        <v>1</v>
      </c>
    </row>
    <row r="11252" spans="2:11" x14ac:dyDescent="0.3">
      <c r="B11252" s="75">
        <v>46319</v>
      </c>
      <c r="C11252" s="76">
        <v>45110</v>
      </c>
      <c r="D11252" s="77">
        <v>1273</v>
      </c>
      <c r="E11252" s="77">
        <v>4</v>
      </c>
      <c r="F11252" s="78"/>
      <c r="G11252" s="79">
        <v>45110.504699074074</v>
      </c>
      <c r="H11252" s="77">
        <v>165</v>
      </c>
      <c r="I11252" s="76">
        <v>45110.977083333331</v>
      </c>
      <c r="J11252" s="78"/>
      <c r="K11252" s="80">
        <v>1</v>
      </c>
    </row>
    <row r="11253" spans="2:11" x14ac:dyDescent="0.3">
      <c r="B11253" s="75">
        <v>46320</v>
      </c>
      <c r="C11253" s="76">
        <v>45110</v>
      </c>
      <c r="D11253" s="77">
        <v>1017</v>
      </c>
      <c r="E11253" s="77">
        <v>6</v>
      </c>
      <c r="F11253" s="78"/>
      <c r="G11253" s="79">
        <v>45110.520960648151</v>
      </c>
      <c r="H11253" s="77">
        <v>159</v>
      </c>
      <c r="I11253" s="76">
        <v>45110.977083333331</v>
      </c>
      <c r="J11253" s="78"/>
      <c r="K11253" s="80">
        <v>1</v>
      </c>
    </row>
    <row r="11254" spans="2:11" x14ac:dyDescent="0.3">
      <c r="B11254" s="75">
        <v>46321</v>
      </c>
      <c r="C11254" s="76">
        <v>45110</v>
      </c>
      <c r="D11254" s="77">
        <v>1239</v>
      </c>
      <c r="E11254" s="77">
        <v>2</v>
      </c>
      <c r="F11254" s="78"/>
      <c r="G11254" s="79">
        <v>45110.534641203703</v>
      </c>
      <c r="H11254" s="77">
        <v>146</v>
      </c>
      <c r="I11254" s="76">
        <v>45110.977083333331</v>
      </c>
      <c r="J11254" s="78"/>
      <c r="K11254" s="80">
        <v>1</v>
      </c>
    </row>
    <row r="11255" spans="2:11" x14ac:dyDescent="0.3">
      <c r="B11255" s="75">
        <v>46322</v>
      </c>
      <c r="C11255" s="76">
        <v>45110</v>
      </c>
      <c r="D11255" s="77">
        <v>791</v>
      </c>
      <c r="E11255" s="77">
        <v>2</v>
      </c>
      <c r="F11255" s="78"/>
      <c r="G11255" s="79">
        <v>45110.544965277775</v>
      </c>
      <c r="H11255" s="77">
        <v>148</v>
      </c>
      <c r="I11255" s="76">
        <v>45110.977083333331</v>
      </c>
      <c r="J11255" s="78"/>
      <c r="K11255" s="80">
        <v>1</v>
      </c>
    </row>
    <row r="11256" spans="2:11" x14ac:dyDescent="0.3">
      <c r="B11256" s="75">
        <v>46323</v>
      </c>
      <c r="C11256" s="76">
        <v>45110</v>
      </c>
      <c r="D11256" s="77">
        <v>1235</v>
      </c>
      <c r="E11256" s="77">
        <v>5</v>
      </c>
      <c r="F11256" s="78"/>
      <c r="G11256" s="79">
        <v>45110.559039351851</v>
      </c>
      <c r="H11256" s="77">
        <v>146</v>
      </c>
      <c r="I11256" s="76">
        <v>45110.977083333331</v>
      </c>
      <c r="J11256" s="78"/>
      <c r="K11256" s="80">
        <v>1</v>
      </c>
    </row>
    <row r="11257" spans="2:11" x14ac:dyDescent="0.3">
      <c r="B11257" s="75">
        <v>46324</v>
      </c>
      <c r="C11257" s="76">
        <v>45110</v>
      </c>
      <c r="D11257" s="77">
        <v>305</v>
      </c>
      <c r="E11257" s="77">
        <v>3</v>
      </c>
      <c r="F11257" s="78"/>
      <c r="G11257" s="79">
        <v>45110.568935185183</v>
      </c>
      <c r="H11257" s="77">
        <v>142</v>
      </c>
      <c r="I11257" s="76">
        <v>45110.977083333331</v>
      </c>
      <c r="J11257" s="78"/>
      <c r="K11257" s="80">
        <v>1</v>
      </c>
    </row>
    <row r="11258" spans="2:11" x14ac:dyDescent="0.3">
      <c r="B11258" s="75">
        <v>46325</v>
      </c>
      <c r="C11258" s="76">
        <v>45110</v>
      </c>
      <c r="D11258" s="77">
        <v>420</v>
      </c>
      <c r="E11258" s="77">
        <v>3</v>
      </c>
      <c r="F11258" s="78"/>
      <c r="G11258" s="79">
        <v>45110.579039351847</v>
      </c>
      <c r="H11258" s="77">
        <v>160</v>
      </c>
      <c r="I11258" s="76">
        <v>45110.977083333331</v>
      </c>
      <c r="J11258" s="78"/>
      <c r="K11258" s="80">
        <v>1</v>
      </c>
    </row>
    <row r="11259" spans="2:11" x14ac:dyDescent="0.3">
      <c r="B11259" s="75">
        <v>46326</v>
      </c>
      <c r="C11259" s="76">
        <v>45110</v>
      </c>
      <c r="D11259" s="77">
        <v>773</v>
      </c>
      <c r="E11259" s="77">
        <v>4</v>
      </c>
      <c r="F11259" s="78"/>
      <c r="G11259" s="79">
        <v>45110.593969907401</v>
      </c>
      <c r="H11259" s="77">
        <v>141</v>
      </c>
      <c r="I11259" s="76">
        <v>45110.977083333331</v>
      </c>
      <c r="J11259" s="78"/>
      <c r="K11259" s="80">
        <v>1</v>
      </c>
    </row>
    <row r="11260" spans="2:11" x14ac:dyDescent="0.3">
      <c r="B11260" s="75">
        <v>46327</v>
      </c>
      <c r="C11260" s="76">
        <v>45110</v>
      </c>
      <c r="D11260" s="77">
        <v>353</v>
      </c>
      <c r="E11260" s="77">
        <v>2</v>
      </c>
      <c r="F11260" s="78"/>
      <c r="G11260" s="79">
        <v>45110.604456018511</v>
      </c>
      <c r="H11260" s="77">
        <v>168</v>
      </c>
      <c r="I11260" s="76">
        <v>45110.977083333331</v>
      </c>
      <c r="J11260" s="78"/>
      <c r="K11260" s="80">
        <v>1</v>
      </c>
    </row>
    <row r="11261" spans="2:11" x14ac:dyDescent="0.3">
      <c r="B11261" s="75">
        <v>46328</v>
      </c>
      <c r="C11261" s="76">
        <v>45110</v>
      </c>
      <c r="D11261" s="77">
        <v>346</v>
      </c>
      <c r="E11261" s="77">
        <v>6</v>
      </c>
      <c r="F11261" s="78"/>
      <c r="G11261" s="79">
        <v>45110.620636574065</v>
      </c>
      <c r="H11261" s="77">
        <v>149</v>
      </c>
      <c r="I11261" s="76">
        <v>45110.977083333331</v>
      </c>
      <c r="J11261" s="78"/>
      <c r="K11261" s="80">
        <v>1</v>
      </c>
    </row>
    <row r="11262" spans="2:11" x14ac:dyDescent="0.3">
      <c r="B11262" s="75">
        <v>46329</v>
      </c>
      <c r="C11262" s="76">
        <v>45110</v>
      </c>
      <c r="D11262" s="77">
        <v>672</v>
      </c>
      <c r="E11262" s="77">
        <v>3</v>
      </c>
      <c r="F11262" s="78"/>
      <c r="G11262" s="79">
        <v>45110.631909722215</v>
      </c>
      <c r="H11262" s="77">
        <v>178</v>
      </c>
      <c r="I11262" s="76">
        <v>45110.977083333331</v>
      </c>
      <c r="J11262" s="78"/>
      <c r="K11262" s="80">
        <v>1</v>
      </c>
    </row>
    <row r="11263" spans="2:11" x14ac:dyDescent="0.3">
      <c r="B11263" s="75">
        <v>46330</v>
      </c>
      <c r="C11263" s="76">
        <v>45110</v>
      </c>
      <c r="D11263" s="77">
        <v>255</v>
      </c>
      <c r="E11263" s="77">
        <v>2</v>
      </c>
      <c r="F11263" s="78"/>
      <c r="G11263" s="79">
        <v>45110.645196759251</v>
      </c>
      <c r="H11263" s="77">
        <v>141</v>
      </c>
      <c r="I11263" s="76">
        <v>45110.977083333331</v>
      </c>
      <c r="J11263" s="78"/>
      <c r="K11263" s="80">
        <v>1</v>
      </c>
    </row>
    <row r="11264" spans="2:11" x14ac:dyDescent="0.3">
      <c r="B11264" s="75">
        <v>46331</v>
      </c>
      <c r="C11264" s="76">
        <v>45110</v>
      </c>
      <c r="D11264" s="77">
        <v>1379</v>
      </c>
      <c r="E11264" s="77">
        <v>2</v>
      </c>
      <c r="F11264" s="78"/>
      <c r="G11264" s="79">
        <v>45110.657187499994</v>
      </c>
      <c r="H11264" s="77">
        <v>140</v>
      </c>
      <c r="I11264" s="76">
        <v>45110.977083333331</v>
      </c>
      <c r="J11264" s="78"/>
      <c r="K11264" s="80">
        <v>1</v>
      </c>
    </row>
    <row r="11265" spans="2:11" x14ac:dyDescent="0.3">
      <c r="B11265" s="75">
        <v>46332</v>
      </c>
      <c r="C11265" s="76">
        <v>45110</v>
      </c>
      <c r="D11265" s="77">
        <v>1376</v>
      </c>
      <c r="E11265" s="77">
        <v>5</v>
      </c>
      <c r="F11265" s="78"/>
      <c r="G11265" s="79">
        <v>45110.670335648145</v>
      </c>
      <c r="H11265" s="77">
        <v>146</v>
      </c>
      <c r="I11265" s="76">
        <v>45110.977083333331</v>
      </c>
      <c r="J11265" s="78"/>
      <c r="K11265" s="80">
        <v>1</v>
      </c>
    </row>
    <row r="11266" spans="2:11" x14ac:dyDescent="0.3">
      <c r="B11266" s="75">
        <v>46333</v>
      </c>
      <c r="C11266" s="76">
        <v>45110</v>
      </c>
      <c r="D11266" s="77">
        <v>192</v>
      </c>
      <c r="E11266" s="77">
        <v>4</v>
      </c>
      <c r="F11266" s="78"/>
      <c r="G11266" s="79">
        <v>45110.681018518517</v>
      </c>
      <c r="H11266" s="77">
        <v>144</v>
      </c>
      <c r="I11266" s="76">
        <v>45110.977083333331</v>
      </c>
      <c r="J11266" s="78"/>
      <c r="K11266" s="80">
        <v>1</v>
      </c>
    </row>
    <row r="11267" spans="2:11" x14ac:dyDescent="0.3">
      <c r="B11267" s="75">
        <v>46334</v>
      </c>
      <c r="C11267" s="76">
        <v>45110</v>
      </c>
      <c r="D11267" s="77">
        <v>1276</v>
      </c>
      <c r="E11267" s="77">
        <v>5</v>
      </c>
      <c r="F11267" s="78"/>
      <c r="G11267" s="79">
        <v>45110.69017361111</v>
      </c>
      <c r="H11267" s="77">
        <v>173</v>
      </c>
      <c r="I11267" s="76">
        <v>45110.977083333331</v>
      </c>
      <c r="J11267" s="78"/>
      <c r="K11267" s="80">
        <v>1</v>
      </c>
    </row>
    <row r="11268" spans="2:11" x14ac:dyDescent="0.3">
      <c r="B11268" s="75">
        <v>46335</v>
      </c>
      <c r="C11268" s="76">
        <v>45110</v>
      </c>
      <c r="D11268" s="77">
        <v>484</v>
      </c>
      <c r="E11268" s="77">
        <v>3</v>
      </c>
      <c r="F11268" s="78"/>
      <c r="G11268" s="79">
        <v>45110.700254629628</v>
      </c>
      <c r="H11268" s="77">
        <v>170</v>
      </c>
      <c r="I11268" s="76">
        <v>45110.977083333331</v>
      </c>
      <c r="J11268" s="78"/>
      <c r="K11268" s="80">
        <v>1</v>
      </c>
    </row>
    <row r="11269" spans="2:11" x14ac:dyDescent="0.3">
      <c r="B11269" s="75">
        <v>46336</v>
      </c>
      <c r="C11269" s="76">
        <v>45110</v>
      </c>
      <c r="D11269" s="77">
        <v>780</v>
      </c>
      <c r="E11269" s="77">
        <v>6</v>
      </c>
      <c r="F11269" s="78"/>
      <c r="G11269" s="79">
        <v>45110.714155092588</v>
      </c>
      <c r="H11269" s="77">
        <v>169</v>
      </c>
      <c r="I11269" s="76">
        <v>45110.977083333331</v>
      </c>
      <c r="J11269" s="78"/>
      <c r="K11269" s="80">
        <v>1</v>
      </c>
    </row>
    <row r="11270" spans="2:11" x14ac:dyDescent="0.3">
      <c r="B11270" s="75">
        <v>46337</v>
      </c>
      <c r="C11270" s="76">
        <v>45110</v>
      </c>
      <c r="D11270" s="77">
        <v>635</v>
      </c>
      <c r="E11270" s="77">
        <v>3</v>
      </c>
      <c r="F11270" s="78"/>
      <c r="G11270" s="79">
        <v>45110.728182870364</v>
      </c>
      <c r="H11270" s="77">
        <v>167</v>
      </c>
      <c r="I11270" s="76">
        <v>45110.977083333331</v>
      </c>
      <c r="J11270" s="78"/>
      <c r="K11270" s="80">
        <v>1</v>
      </c>
    </row>
    <row r="11271" spans="2:11" x14ac:dyDescent="0.3">
      <c r="B11271" s="75">
        <v>46338</v>
      </c>
      <c r="C11271" s="76">
        <v>45110</v>
      </c>
      <c r="D11271" s="77">
        <v>1241</v>
      </c>
      <c r="E11271" s="77">
        <v>1</v>
      </c>
      <c r="F11271" s="78"/>
      <c r="G11271" s="79">
        <v>45110.73706018518</v>
      </c>
      <c r="H11271" s="77">
        <v>159</v>
      </c>
      <c r="I11271" s="76">
        <v>45110.977083333331</v>
      </c>
      <c r="J11271" s="78"/>
      <c r="K11271" s="80">
        <v>1</v>
      </c>
    </row>
    <row r="11272" spans="2:11" x14ac:dyDescent="0.3">
      <c r="B11272" s="75">
        <v>46339</v>
      </c>
      <c r="C11272" s="76">
        <v>45110</v>
      </c>
      <c r="D11272" s="77">
        <v>747</v>
      </c>
      <c r="E11272" s="77">
        <v>4</v>
      </c>
      <c r="F11272" s="78"/>
      <c r="G11272" s="79">
        <v>45110.745682870365</v>
      </c>
      <c r="H11272" s="77">
        <v>169</v>
      </c>
      <c r="I11272" s="76">
        <v>45110.977083333331</v>
      </c>
      <c r="J11272" s="78"/>
      <c r="K11272" s="80">
        <v>1</v>
      </c>
    </row>
    <row r="11273" spans="2:11" x14ac:dyDescent="0.3">
      <c r="B11273" s="75">
        <v>46340</v>
      </c>
      <c r="C11273" s="76">
        <v>45110</v>
      </c>
      <c r="D11273" s="77">
        <v>867</v>
      </c>
      <c r="E11273" s="77">
        <v>2</v>
      </c>
      <c r="F11273" s="78"/>
      <c r="G11273" s="79">
        <v>45110.757222222215</v>
      </c>
      <c r="H11273" s="77">
        <v>152</v>
      </c>
      <c r="I11273" s="76">
        <v>45110.977083333331</v>
      </c>
      <c r="J11273" s="78"/>
      <c r="K11273" s="80">
        <v>1</v>
      </c>
    </row>
    <row r="11274" spans="2:11" x14ac:dyDescent="0.3">
      <c r="B11274" s="75">
        <v>46341</v>
      </c>
      <c r="C11274" s="76">
        <v>45110</v>
      </c>
      <c r="D11274" s="77">
        <v>1070</v>
      </c>
      <c r="E11274" s="77">
        <v>4</v>
      </c>
      <c r="F11274" s="78"/>
      <c r="G11274" s="79">
        <v>45110.770370370366</v>
      </c>
      <c r="H11274" s="77">
        <v>173</v>
      </c>
      <c r="I11274" s="76">
        <v>45110.977083333331</v>
      </c>
      <c r="J11274" s="78"/>
      <c r="K11274" s="80">
        <v>1</v>
      </c>
    </row>
    <row r="11275" spans="2:11" x14ac:dyDescent="0.3">
      <c r="B11275" s="75">
        <v>46342</v>
      </c>
      <c r="C11275" s="76">
        <v>45110</v>
      </c>
      <c r="D11275" s="77">
        <v>149</v>
      </c>
      <c r="E11275" s="77">
        <v>5</v>
      </c>
      <c r="F11275" s="78"/>
      <c r="G11275" s="79">
        <v>45110.782905092587</v>
      </c>
      <c r="H11275" s="77">
        <v>164</v>
      </c>
      <c r="I11275" s="76">
        <v>45110.977083333331</v>
      </c>
      <c r="J11275" s="78"/>
      <c r="K11275" s="80">
        <v>1</v>
      </c>
    </row>
    <row r="11276" spans="2:11" x14ac:dyDescent="0.3">
      <c r="B11276" s="75">
        <v>46343</v>
      </c>
      <c r="C11276" s="76">
        <v>45110</v>
      </c>
      <c r="D11276" s="77">
        <v>640</v>
      </c>
      <c r="E11276" s="77">
        <v>1</v>
      </c>
      <c r="F11276" s="78"/>
      <c r="G11276" s="79">
        <v>45110.792511574065</v>
      </c>
      <c r="H11276" s="77">
        <v>150</v>
      </c>
      <c r="I11276" s="76">
        <v>45110.977083333331</v>
      </c>
      <c r="J11276" s="78"/>
      <c r="K11276" s="80">
        <v>1</v>
      </c>
    </row>
    <row r="11277" spans="2:11" x14ac:dyDescent="0.3">
      <c r="B11277" s="75">
        <v>46344</v>
      </c>
      <c r="C11277" s="76">
        <v>45110</v>
      </c>
      <c r="D11277" s="77">
        <v>82</v>
      </c>
      <c r="E11277" s="77">
        <v>2</v>
      </c>
      <c r="F11277" s="78"/>
      <c r="G11277" s="79">
        <v>45110.804108796285</v>
      </c>
      <c r="H11277" s="77">
        <v>165</v>
      </c>
      <c r="I11277" s="76">
        <v>45110.977083333331</v>
      </c>
      <c r="J11277" s="78"/>
      <c r="K11277" s="80">
        <v>1</v>
      </c>
    </row>
    <row r="11278" spans="2:11" x14ac:dyDescent="0.3">
      <c r="B11278" s="75">
        <v>46345</v>
      </c>
      <c r="C11278" s="76">
        <v>45110</v>
      </c>
      <c r="D11278" s="77">
        <v>726</v>
      </c>
      <c r="E11278" s="77">
        <v>4</v>
      </c>
      <c r="F11278" s="78"/>
      <c r="G11278" s="79">
        <v>45110.816898148136</v>
      </c>
      <c r="H11278" s="77">
        <v>169</v>
      </c>
      <c r="I11278" s="76">
        <v>45110.977083333331</v>
      </c>
      <c r="J11278" s="78"/>
      <c r="K11278" s="80">
        <v>1</v>
      </c>
    </row>
    <row r="11279" spans="2:11" x14ac:dyDescent="0.3">
      <c r="B11279" s="75">
        <v>46346</v>
      </c>
      <c r="C11279" s="76">
        <v>45110</v>
      </c>
      <c r="D11279" s="77">
        <v>1145</v>
      </c>
      <c r="E11279" s="77">
        <v>5</v>
      </c>
      <c r="F11279" s="78"/>
      <c r="G11279" s="79">
        <v>45110.831458333319</v>
      </c>
      <c r="H11279" s="77">
        <v>177</v>
      </c>
      <c r="I11279" s="76">
        <v>45110.977083333331</v>
      </c>
      <c r="J11279" s="78"/>
      <c r="K11279" s="80">
        <v>1</v>
      </c>
    </row>
    <row r="11280" spans="2:11" x14ac:dyDescent="0.3">
      <c r="B11280" s="75">
        <v>46347</v>
      </c>
      <c r="C11280" s="76">
        <v>45110</v>
      </c>
      <c r="D11280" s="77">
        <v>1186</v>
      </c>
      <c r="E11280" s="77">
        <v>2</v>
      </c>
      <c r="F11280" s="78"/>
      <c r="G11280" s="79">
        <v>45110.844722222209</v>
      </c>
      <c r="H11280" s="77">
        <v>142</v>
      </c>
      <c r="I11280" s="76">
        <v>45110.977083333331</v>
      </c>
      <c r="J11280" s="78"/>
      <c r="K11280" s="80">
        <v>1</v>
      </c>
    </row>
    <row r="11281" spans="2:11" x14ac:dyDescent="0.3">
      <c r="B11281" s="75">
        <v>46348</v>
      </c>
      <c r="C11281" s="76">
        <v>45110</v>
      </c>
      <c r="D11281" s="77">
        <v>73</v>
      </c>
      <c r="E11281" s="77">
        <v>3</v>
      </c>
      <c r="F11281" s="78"/>
      <c r="G11281" s="79">
        <v>45110.859687499986</v>
      </c>
      <c r="H11281" s="77">
        <v>172</v>
      </c>
      <c r="I11281" s="76">
        <v>45110.977083333331</v>
      </c>
      <c r="J11281" s="78"/>
      <c r="K11281" s="80">
        <v>1</v>
      </c>
    </row>
    <row r="11282" spans="2:11" x14ac:dyDescent="0.3">
      <c r="B11282" s="75">
        <v>46349</v>
      </c>
      <c r="C11282" s="76">
        <v>45110</v>
      </c>
      <c r="D11282" s="77">
        <v>683</v>
      </c>
      <c r="E11282" s="77">
        <v>1</v>
      </c>
      <c r="F11282" s="78"/>
      <c r="G11282" s="79">
        <v>45110.875324074063</v>
      </c>
      <c r="H11282" s="77">
        <v>159</v>
      </c>
      <c r="I11282" s="76">
        <v>45110.977083333331</v>
      </c>
      <c r="J11282" s="78"/>
      <c r="K11282" s="80">
        <v>1</v>
      </c>
    </row>
    <row r="11283" spans="2:11" x14ac:dyDescent="0.3">
      <c r="B11283" s="75">
        <v>46350</v>
      </c>
      <c r="C11283" s="76">
        <v>45110</v>
      </c>
      <c r="D11283" s="77">
        <v>164</v>
      </c>
      <c r="E11283" s="77">
        <v>1</v>
      </c>
      <c r="F11283" s="78"/>
      <c r="G11283" s="79">
        <v>45110.887523148136</v>
      </c>
      <c r="H11283" s="77">
        <v>143</v>
      </c>
      <c r="I11283" s="76">
        <v>45110.977083333331</v>
      </c>
      <c r="J11283" s="78"/>
      <c r="K11283" s="80">
        <v>1</v>
      </c>
    </row>
    <row r="11284" spans="2:11" x14ac:dyDescent="0.3">
      <c r="B11284" s="75">
        <v>46351</v>
      </c>
      <c r="C11284" s="76">
        <v>45110</v>
      </c>
      <c r="D11284" s="77">
        <v>786</v>
      </c>
      <c r="E11284" s="77">
        <v>5</v>
      </c>
      <c r="F11284" s="78"/>
      <c r="G11284" s="79">
        <v>45110.90276620369</v>
      </c>
      <c r="H11284" s="77">
        <v>179</v>
      </c>
      <c r="I11284" s="76">
        <v>45110.977083333331</v>
      </c>
      <c r="J11284" s="78"/>
      <c r="K11284" s="80">
        <v>1</v>
      </c>
    </row>
    <row r="11285" spans="2:11" x14ac:dyDescent="0.3">
      <c r="B11285" s="75">
        <v>46352</v>
      </c>
      <c r="C11285" s="76">
        <v>45110</v>
      </c>
      <c r="D11285" s="77">
        <v>437</v>
      </c>
      <c r="E11285" s="77">
        <v>5</v>
      </c>
      <c r="F11285" s="78"/>
      <c r="G11285" s="79">
        <v>45110.914328703693</v>
      </c>
      <c r="H11285" s="77">
        <v>176</v>
      </c>
      <c r="I11285" s="76">
        <v>45110.977083333331</v>
      </c>
      <c r="J11285" s="78"/>
      <c r="K11285" s="80">
        <v>1</v>
      </c>
    </row>
    <row r="11286" spans="2:11" x14ac:dyDescent="0.3">
      <c r="B11286" s="75">
        <v>46353</v>
      </c>
      <c r="C11286" s="76">
        <v>45111</v>
      </c>
      <c r="D11286" s="77">
        <v>1115</v>
      </c>
      <c r="E11286" s="77">
        <v>6</v>
      </c>
      <c r="F11286" s="78"/>
      <c r="G11286" s="79">
        <v>45111.333333333336</v>
      </c>
      <c r="H11286" s="77">
        <v>146</v>
      </c>
      <c r="I11286" s="76">
        <v>45111.956944444442</v>
      </c>
      <c r="J11286" s="78"/>
      <c r="K11286" s="80">
        <v>1</v>
      </c>
    </row>
    <row r="11287" spans="2:11" x14ac:dyDescent="0.3">
      <c r="B11287" s="75">
        <v>46354</v>
      </c>
      <c r="C11287" s="76">
        <v>45111</v>
      </c>
      <c r="D11287" s="77">
        <v>1144</v>
      </c>
      <c r="E11287" s="77">
        <v>4</v>
      </c>
      <c r="F11287" s="78"/>
      <c r="G11287" s="79">
        <v>45111.349085648151</v>
      </c>
      <c r="H11287" s="77">
        <v>168</v>
      </c>
      <c r="I11287" s="76">
        <v>45111.956944444442</v>
      </c>
      <c r="J11287" s="78"/>
      <c r="K11287" s="80">
        <v>1</v>
      </c>
    </row>
    <row r="11288" spans="2:11" x14ac:dyDescent="0.3">
      <c r="B11288" s="75">
        <v>46355</v>
      </c>
      <c r="C11288" s="76">
        <v>45111</v>
      </c>
      <c r="D11288" s="77">
        <v>848</v>
      </c>
      <c r="E11288" s="77">
        <v>1</v>
      </c>
      <c r="F11288" s="78"/>
      <c r="G11288" s="79">
        <v>45111.358182870375</v>
      </c>
      <c r="H11288" s="77">
        <v>152</v>
      </c>
      <c r="I11288" s="76">
        <v>45111.956944444442</v>
      </c>
      <c r="J11288" s="78"/>
      <c r="K11288" s="80">
        <v>1</v>
      </c>
    </row>
    <row r="11289" spans="2:11" x14ac:dyDescent="0.3">
      <c r="B11289" s="75">
        <v>46356</v>
      </c>
      <c r="C11289" s="76">
        <v>45111</v>
      </c>
      <c r="D11289" s="77">
        <v>1125</v>
      </c>
      <c r="E11289" s="77">
        <v>6</v>
      </c>
      <c r="F11289" s="78"/>
      <c r="G11289" s="79">
        <v>45111.372465277782</v>
      </c>
      <c r="H11289" s="77">
        <v>154</v>
      </c>
      <c r="I11289" s="76">
        <v>45111.956944444442</v>
      </c>
      <c r="J11289" s="78"/>
      <c r="K11289" s="80">
        <v>1</v>
      </c>
    </row>
    <row r="11290" spans="2:11" x14ac:dyDescent="0.3">
      <c r="B11290" s="75">
        <v>46357</v>
      </c>
      <c r="C11290" s="76">
        <v>45111</v>
      </c>
      <c r="D11290" s="77">
        <v>35</v>
      </c>
      <c r="E11290" s="77">
        <v>5</v>
      </c>
      <c r="F11290" s="78"/>
      <c r="G11290" s="79">
        <v>45111.384722222225</v>
      </c>
      <c r="H11290" s="77">
        <v>151</v>
      </c>
      <c r="I11290" s="76">
        <v>45111.956944444442</v>
      </c>
      <c r="J11290" s="78"/>
      <c r="K11290" s="80">
        <v>1</v>
      </c>
    </row>
    <row r="11291" spans="2:11" x14ac:dyDescent="0.3">
      <c r="B11291" s="75">
        <v>46358</v>
      </c>
      <c r="C11291" s="76">
        <v>45111</v>
      </c>
      <c r="D11291" s="77">
        <v>1090</v>
      </c>
      <c r="E11291" s="77">
        <v>5</v>
      </c>
      <c r="F11291" s="78"/>
      <c r="G11291" s="79">
        <v>45111.398078703707</v>
      </c>
      <c r="H11291" s="77">
        <v>156</v>
      </c>
      <c r="I11291" s="76">
        <v>45111.956944444442</v>
      </c>
      <c r="J11291" s="78"/>
      <c r="K11291" s="80">
        <v>1</v>
      </c>
    </row>
    <row r="11292" spans="2:11" x14ac:dyDescent="0.3">
      <c r="B11292" s="75">
        <v>46359</v>
      </c>
      <c r="C11292" s="76">
        <v>45111</v>
      </c>
      <c r="D11292" s="77">
        <v>1232</v>
      </c>
      <c r="E11292" s="77">
        <v>2</v>
      </c>
      <c r="F11292" s="78"/>
      <c r="G11292" s="79">
        <v>45111.412465277783</v>
      </c>
      <c r="H11292" s="77">
        <v>176</v>
      </c>
      <c r="I11292" s="76">
        <v>45111.956944444442</v>
      </c>
      <c r="J11292" s="78"/>
      <c r="K11292" s="80">
        <v>1</v>
      </c>
    </row>
    <row r="11293" spans="2:11" x14ac:dyDescent="0.3">
      <c r="B11293" s="75">
        <v>46360</v>
      </c>
      <c r="C11293" s="76">
        <v>45111</v>
      </c>
      <c r="D11293" s="77">
        <v>27</v>
      </c>
      <c r="E11293" s="77">
        <v>2</v>
      </c>
      <c r="F11293" s="78"/>
      <c r="G11293" s="79">
        <v>45111.428136574083</v>
      </c>
      <c r="H11293" s="77">
        <v>143</v>
      </c>
      <c r="I11293" s="76">
        <v>45111.956944444442</v>
      </c>
      <c r="J11293" s="78"/>
      <c r="K11293" s="80">
        <v>1</v>
      </c>
    </row>
    <row r="11294" spans="2:11" x14ac:dyDescent="0.3">
      <c r="B11294" s="75">
        <v>46361</v>
      </c>
      <c r="C11294" s="76">
        <v>45111</v>
      </c>
      <c r="D11294" s="77">
        <v>64</v>
      </c>
      <c r="E11294" s="77">
        <v>4</v>
      </c>
      <c r="F11294" s="78"/>
      <c r="G11294" s="79">
        <v>45111.44398148149</v>
      </c>
      <c r="H11294" s="77">
        <v>155</v>
      </c>
      <c r="I11294" s="76">
        <v>45111.956944444442</v>
      </c>
      <c r="J11294" s="78"/>
      <c r="K11294" s="80">
        <v>1</v>
      </c>
    </row>
    <row r="11295" spans="2:11" x14ac:dyDescent="0.3">
      <c r="B11295" s="75">
        <v>46362</v>
      </c>
      <c r="C11295" s="76">
        <v>45111</v>
      </c>
      <c r="D11295" s="77">
        <v>868</v>
      </c>
      <c r="E11295" s="77">
        <v>1</v>
      </c>
      <c r="F11295" s="78"/>
      <c r="G11295" s="79">
        <v>45111.456863425934</v>
      </c>
      <c r="H11295" s="77">
        <v>177</v>
      </c>
      <c r="I11295" s="76">
        <v>45111.956944444442</v>
      </c>
      <c r="J11295" s="78"/>
      <c r="K11295" s="80">
        <v>1</v>
      </c>
    </row>
    <row r="11296" spans="2:11" x14ac:dyDescent="0.3">
      <c r="B11296" s="75">
        <v>46363</v>
      </c>
      <c r="C11296" s="76">
        <v>45111</v>
      </c>
      <c r="D11296" s="77">
        <v>734</v>
      </c>
      <c r="E11296" s="77">
        <v>1</v>
      </c>
      <c r="F11296" s="78"/>
      <c r="G11296" s="79">
        <v>45111.46851851853</v>
      </c>
      <c r="H11296" s="77">
        <v>153</v>
      </c>
      <c r="I11296" s="76">
        <v>45111.956944444442</v>
      </c>
      <c r="J11296" s="78"/>
      <c r="K11296" s="80">
        <v>1</v>
      </c>
    </row>
    <row r="11297" spans="2:11" x14ac:dyDescent="0.3">
      <c r="B11297" s="75">
        <v>46364</v>
      </c>
      <c r="C11297" s="76">
        <v>45111</v>
      </c>
      <c r="D11297" s="77">
        <v>413</v>
      </c>
      <c r="E11297" s="77">
        <v>1</v>
      </c>
      <c r="F11297" s="78"/>
      <c r="G11297" s="79">
        <v>45111.481493055566</v>
      </c>
      <c r="H11297" s="77">
        <v>159</v>
      </c>
      <c r="I11297" s="76">
        <v>45111.956944444442</v>
      </c>
      <c r="J11297" s="78"/>
      <c r="K11297" s="80">
        <v>1</v>
      </c>
    </row>
    <row r="11298" spans="2:11" x14ac:dyDescent="0.3">
      <c r="B11298" s="75">
        <v>46365</v>
      </c>
      <c r="C11298" s="76">
        <v>45111</v>
      </c>
      <c r="D11298" s="77">
        <v>1221</v>
      </c>
      <c r="E11298" s="77">
        <v>3</v>
      </c>
      <c r="F11298" s="78"/>
      <c r="G11298" s="79">
        <v>45111.49526620371</v>
      </c>
      <c r="H11298" s="77">
        <v>150</v>
      </c>
      <c r="I11298" s="76">
        <v>45111.956944444442</v>
      </c>
      <c r="J11298" s="78"/>
      <c r="K11298" s="80">
        <v>1</v>
      </c>
    </row>
    <row r="11299" spans="2:11" x14ac:dyDescent="0.3">
      <c r="B11299" s="75">
        <v>46366</v>
      </c>
      <c r="C11299" s="76">
        <v>45111</v>
      </c>
      <c r="D11299" s="77">
        <v>1183</v>
      </c>
      <c r="E11299" s="77">
        <v>3</v>
      </c>
      <c r="F11299" s="78"/>
      <c r="G11299" s="79">
        <v>45111.50984953704</v>
      </c>
      <c r="H11299" s="77">
        <v>176</v>
      </c>
      <c r="I11299" s="76">
        <v>45111.956944444442</v>
      </c>
      <c r="J11299" s="78"/>
      <c r="K11299" s="80">
        <v>1</v>
      </c>
    </row>
    <row r="11300" spans="2:11" x14ac:dyDescent="0.3">
      <c r="B11300" s="75">
        <v>46367</v>
      </c>
      <c r="C11300" s="76">
        <v>45111</v>
      </c>
      <c r="D11300" s="77">
        <v>1277</v>
      </c>
      <c r="E11300" s="77">
        <v>1</v>
      </c>
      <c r="F11300" s="78"/>
      <c r="G11300" s="79">
        <v>45111.518541666672</v>
      </c>
      <c r="H11300" s="77">
        <v>161</v>
      </c>
      <c r="I11300" s="76">
        <v>45111.956944444442</v>
      </c>
      <c r="J11300" s="78"/>
      <c r="K11300" s="80">
        <v>1</v>
      </c>
    </row>
    <row r="11301" spans="2:11" x14ac:dyDescent="0.3">
      <c r="B11301" s="75">
        <v>46368</v>
      </c>
      <c r="C11301" s="76">
        <v>45111</v>
      </c>
      <c r="D11301" s="77">
        <v>838</v>
      </c>
      <c r="E11301" s="77">
        <v>1</v>
      </c>
      <c r="F11301" s="78"/>
      <c r="G11301" s="79">
        <v>45111.528287037043</v>
      </c>
      <c r="H11301" s="77">
        <v>158</v>
      </c>
      <c r="I11301" s="76">
        <v>45111.956944444442</v>
      </c>
      <c r="J11301" s="78"/>
      <c r="K11301" s="80">
        <v>1</v>
      </c>
    </row>
    <row r="11302" spans="2:11" x14ac:dyDescent="0.3">
      <c r="B11302" s="75">
        <v>46369</v>
      </c>
      <c r="C11302" s="76">
        <v>45111</v>
      </c>
      <c r="D11302" s="77">
        <v>615</v>
      </c>
      <c r="E11302" s="77">
        <v>3</v>
      </c>
      <c r="F11302" s="78"/>
      <c r="G11302" s="79">
        <v>45111.537002314821</v>
      </c>
      <c r="H11302" s="77">
        <v>140</v>
      </c>
      <c r="I11302" s="76">
        <v>45111.956944444442</v>
      </c>
      <c r="J11302" s="78"/>
      <c r="K11302" s="80">
        <v>1</v>
      </c>
    </row>
    <row r="11303" spans="2:11" x14ac:dyDescent="0.3">
      <c r="B11303" s="75">
        <v>46370</v>
      </c>
      <c r="C11303" s="76">
        <v>45111</v>
      </c>
      <c r="D11303" s="77">
        <v>1119</v>
      </c>
      <c r="E11303" s="77">
        <v>5</v>
      </c>
      <c r="F11303" s="78"/>
      <c r="G11303" s="79">
        <v>45111.547719907416</v>
      </c>
      <c r="H11303" s="77">
        <v>163</v>
      </c>
      <c r="I11303" s="76">
        <v>45111.956944444442</v>
      </c>
      <c r="J11303" s="78"/>
      <c r="K11303" s="80">
        <v>1</v>
      </c>
    </row>
    <row r="11304" spans="2:11" x14ac:dyDescent="0.3">
      <c r="B11304" s="75">
        <v>46371</v>
      </c>
      <c r="C11304" s="76">
        <v>45111</v>
      </c>
      <c r="D11304" s="77">
        <v>263</v>
      </c>
      <c r="E11304" s="77">
        <v>1</v>
      </c>
      <c r="F11304" s="78"/>
      <c r="G11304" s="79">
        <v>45111.559270833342</v>
      </c>
      <c r="H11304" s="77">
        <v>160</v>
      </c>
      <c r="I11304" s="76">
        <v>45111.956944444442</v>
      </c>
      <c r="J11304" s="78"/>
      <c r="K11304" s="80">
        <v>1</v>
      </c>
    </row>
    <row r="11305" spans="2:11" x14ac:dyDescent="0.3">
      <c r="B11305" s="75">
        <v>46372</v>
      </c>
      <c r="C11305" s="76">
        <v>45111</v>
      </c>
      <c r="D11305" s="77">
        <v>1159</v>
      </c>
      <c r="E11305" s="77">
        <v>4</v>
      </c>
      <c r="F11305" s="78"/>
      <c r="G11305" s="79">
        <v>45111.572569444455</v>
      </c>
      <c r="H11305" s="77">
        <v>148</v>
      </c>
      <c r="I11305" s="76">
        <v>45111.956944444442</v>
      </c>
      <c r="J11305" s="78"/>
      <c r="K11305" s="80">
        <v>1</v>
      </c>
    </row>
    <row r="11306" spans="2:11" x14ac:dyDescent="0.3">
      <c r="B11306" s="75">
        <v>46373</v>
      </c>
      <c r="C11306" s="76">
        <v>45111</v>
      </c>
      <c r="D11306" s="77">
        <v>558</v>
      </c>
      <c r="E11306" s="77">
        <v>6</v>
      </c>
      <c r="F11306" s="78"/>
      <c r="G11306" s="79">
        <v>45111.582905092604</v>
      </c>
      <c r="H11306" s="77">
        <v>142</v>
      </c>
      <c r="I11306" s="76">
        <v>45111.956944444442</v>
      </c>
      <c r="J11306" s="78"/>
      <c r="K11306" s="80">
        <v>1</v>
      </c>
    </row>
    <row r="11307" spans="2:11" x14ac:dyDescent="0.3">
      <c r="B11307" s="75">
        <v>46374</v>
      </c>
      <c r="C11307" s="76">
        <v>45111</v>
      </c>
      <c r="D11307" s="77">
        <v>890</v>
      </c>
      <c r="E11307" s="77">
        <v>3</v>
      </c>
      <c r="F11307" s="78"/>
      <c r="G11307" s="79">
        <v>45111.592731481491</v>
      </c>
      <c r="H11307" s="77">
        <v>158</v>
      </c>
      <c r="I11307" s="76">
        <v>45111.956944444442</v>
      </c>
      <c r="J11307" s="78"/>
      <c r="K11307" s="80">
        <v>1</v>
      </c>
    </row>
    <row r="11308" spans="2:11" x14ac:dyDescent="0.3">
      <c r="B11308" s="75">
        <v>46375</v>
      </c>
      <c r="C11308" s="76">
        <v>45111</v>
      </c>
      <c r="D11308" s="77">
        <v>963</v>
      </c>
      <c r="E11308" s="77">
        <v>1</v>
      </c>
      <c r="F11308" s="78"/>
      <c r="G11308" s="79">
        <v>45111.607708333344</v>
      </c>
      <c r="H11308" s="77">
        <v>171</v>
      </c>
      <c r="I11308" s="76">
        <v>45111.956944444442</v>
      </c>
      <c r="J11308" s="78"/>
      <c r="K11308" s="80">
        <v>1</v>
      </c>
    </row>
    <row r="11309" spans="2:11" x14ac:dyDescent="0.3">
      <c r="B11309" s="75">
        <v>46376</v>
      </c>
      <c r="C11309" s="76">
        <v>45111</v>
      </c>
      <c r="D11309" s="77">
        <v>1227</v>
      </c>
      <c r="E11309" s="77">
        <v>3</v>
      </c>
      <c r="F11309" s="78"/>
      <c r="G11309" s="79">
        <v>45111.623263888898</v>
      </c>
      <c r="H11309" s="77">
        <v>176</v>
      </c>
      <c r="I11309" s="76">
        <v>45111.956944444442</v>
      </c>
      <c r="J11309" s="78"/>
      <c r="K11309" s="80">
        <v>1</v>
      </c>
    </row>
    <row r="11310" spans="2:11" x14ac:dyDescent="0.3">
      <c r="B11310" s="75">
        <v>46377</v>
      </c>
      <c r="C11310" s="76">
        <v>45111</v>
      </c>
      <c r="D11310" s="77">
        <v>143</v>
      </c>
      <c r="E11310" s="77">
        <v>4</v>
      </c>
      <c r="F11310" s="78"/>
      <c r="G11310" s="79">
        <v>45111.632939814823</v>
      </c>
      <c r="H11310" s="77">
        <v>149</v>
      </c>
      <c r="I11310" s="76">
        <v>45111.956944444442</v>
      </c>
      <c r="J11310" s="78"/>
      <c r="K11310" s="80">
        <v>1</v>
      </c>
    </row>
    <row r="11311" spans="2:11" x14ac:dyDescent="0.3">
      <c r="B11311" s="75">
        <v>46378</v>
      </c>
      <c r="C11311" s="76">
        <v>45111</v>
      </c>
      <c r="D11311" s="77">
        <v>715</v>
      </c>
      <c r="E11311" s="77">
        <v>4</v>
      </c>
      <c r="F11311" s="78"/>
      <c r="G11311" s="79">
        <v>45111.642638888894</v>
      </c>
      <c r="H11311" s="77">
        <v>142</v>
      </c>
      <c r="I11311" s="76">
        <v>45111.956944444442</v>
      </c>
      <c r="J11311" s="78"/>
      <c r="K11311" s="80">
        <v>1</v>
      </c>
    </row>
    <row r="11312" spans="2:11" x14ac:dyDescent="0.3">
      <c r="B11312" s="75">
        <v>46379</v>
      </c>
      <c r="C11312" s="76">
        <v>45111</v>
      </c>
      <c r="D11312" s="77">
        <v>757</v>
      </c>
      <c r="E11312" s="77">
        <v>6</v>
      </c>
      <c r="F11312" s="78"/>
      <c r="G11312" s="79">
        <v>45111.656585648154</v>
      </c>
      <c r="H11312" s="77">
        <v>149</v>
      </c>
      <c r="I11312" s="76">
        <v>45111.956944444442</v>
      </c>
      <c r="J11312" s="78"/>
      <c r="K11312" s="80">
        <v>1</v>
      </c>
    </row>
    <row r="11313" spans="2:11" x14ac:dyDescent="0.3">
      <c r="B11313" s="75">
        <v>46380</v>
      </c>
      <c r="C11313" s="76">
        <v>45111</v>
      </c>
      <c r="D11313" s="77">
        <v>1350</v>
      </c>
      <c r="E11313" s="77">
        <v>2</v>
      </c>
      <c r="F11313" s="78"/>
      <c r="G11313" s="79">
        <v>45111.672951388893</v>
      </c>
      <c r="H11313" s="77">
        <v>165</v>
      </c>
      <c r="I11313" s="76">
        <v>45111.956944444442</v>
      </c>
      <c r="J11313" s="78"/>
      <c r="K11313" s="80">
        <v>1</v>
      </c>
    </row>
    <row r="11314" spans="2:11" x14ac:dyDescent="0.3">
      <c r="B11314" s="75">
        <v>46381</v>
      </c>
      <c r="C11314" s="76">
        <v>45111</v>
      </c>
      <c r="D11314" s="77">
        <v>1242</v>
      </c>
      <c r="E11314" s="77">
        <v>6</v>
      </c>
      <c r="F11314" s="78"/>
      <c r="G11314" s="79">
        <v>45111.683807870373</v>
      </c>
      <c r="H11314" s="77">
        <v>145</v>
      </c>
      <c r="I11314" s="76">
        <v>45111.956944444442</v>
      </c>
      <c r="J11314" s="78"/>
      <c r="K11314" s="80">
        <v>1</v>
      </c>
    </row>
    <row r="11315" spans="2:11" x14ac:dyDescent="0.3">
      <c r="B11315" s="75">
        <v>46382</v>
      </c>
      <c r="C11315" s="76">
        <v>45111</v>
      </c>
      <c r="D11315" s="77">
        <v>49</v>
      </c>
      <c r="E11315" s="77">
        <v>4</v>
      </c>
      <c r="F11315" s="78"/>
      <c r="G11315" s="79">
        <v>45111.693645833337</v>
      </c>
      <c r="H11315" s="77">
        <v>141</v>
      </c>
      <c r="I11315" s="76">
        <v>45111.956944444442</v>
      </c>
      <c r="J11315" s="78"/>
      <c r="K11315" s="80">
        <v>1</v>
      </c>
    </row>
    <row r="11316" spans="2:11" x14ac:dyDescent="0.3">
      <c r="B11316" s="75">
        <v>46383</v>
      </c>
      <c r="C11316" s="76">
        <v>45111</v>
      </c>
      <c r="D11316" s="77">
        <v>830</v>
      </c>
      <c r="E11316" s="77">
        <v>5</v>
      </c>
      <c r="F11316" s="78"/>
      <c r="G11316" s="79">
        <v>45111.709131944444</v>
      </c>
      <c r="H11316" s="77">
        <v>143</v>
      </c>
      <c r="I11316" s="76">
        <v>45111.956944444442</v>
      </c>
      <c r="J11316" s="78"/>
      <c r="K11316" s="80">
        <v>1</v>
      </c>
    </row>
    <row r="11317" spans="2:11" x14ac:dyDescent="0.3">
      <c r="B11317" s="75">
        <v>46384</v>
      </c>
      <c r="C11317" s="76">
        <v>45111</v>
      </c>
      <c r="D11317" s="77">
        <v>293</v>
      </c>
      <c r="E11317" s="77">
        <v>6</v>
      </c>
      <c r="F11317" s="78"/>
      <c r="G11317" s="79">
        <v>45111.722071759257</v>
      </c>
      <c r="H11317" s="77">
        <v>166</v>
      </c>
      <c r="I11317" s="76">
        <v>45111.956944444442</v>
      </c>
      <c r="J11317" s="78"/>
      <c r="K11317" s="80">
        <v>1</v>
      </c>
    </row>
    <row r="11318" spans="2:11" x14ac:dyDescent="0.3">
      <c r="B11318" s="75">
        <v>46385</v>
      </c>
      <c r="C11318" s="76">
        <v>45111</v>
      </c>
      <c r="D11318" s="77">
        <v>797</v>
      </c>
      <c r="E11318" s="77">
        <v>1</v>
      </c>
      <c r="F11318" s="78"/>
      <c r="G11318" s="79">
        <v>45111.737337962964</v>
      </c>
      <c r="H11318" s="77">
        <v>173</v>
      </c>
      <c r="I11318" s="76">
        <v>45111.956944444442</v>
      </c>
      <c r="J11318" s="78"/>
      <c r="K11318" s="80">
        <v>1</v>
      </c>
    </row>
    <row r="11319" spans="2:11" x14ac:dyDescent="0.3">
      <c r="B11319" s="75">
        <v>46386</v>
      </c>
      <c r="C11319" s="76">
        <v>45111</v>
      </c>
      <c r="D11319" s="77">
        <v>1396</v>
      </c>
      <c r="E11319" s="77">
        <v>4</v>
      </c>
      <c r="F11319" s="78"/>
      <c r="G11319" s="79">
        <v>45111.75309027778</v>
      </c>
      <c r="H11319" s="77">
        <v>160</v>
      </c>
      <c r="I11319" s="76">
        <v>45111.956944444442</v>
      </c>
      <c r="J11319" s="78"/>
      <c r="K11319" s="80">
        <v>1</v>
      </c>
    </row>
    <row r="11320" spans="2:11" x14ac:dyDescent="0.3">
      <c r="B11320" s="75">
        <v>46387</v>
      </c>
      <c r="C11320" s="76">
        <v>45111</v>
      </c>
      <c r="D11320" s="77">
        <v>743</v>
      </c>
      <c r="E11320" s="77">
        <v>1</v>
      </c>
      <c r="F11320" s="78"/>
      <c r="G11320" s="79">
        <v>45111.761828703704</v>
      </c>
      <c r="H11320" s="77">
        <v>145</v>
      </c>
      <c r="I11320" s="76">
        <v>45111.956944444442</v>
      </c>
      <c r="J11320" s="78"/>
      <c r="K11320" s="80">
        <v>1</v>
      </c>
    </row>
    <row r="11321" spans="2:11" x14ac:dyDescent="0.3">
      <c r="B11321" s="75">
        <v>46388</v>
      </c>
      <c r="C11321" s="76">
        <v>45111</v>
      </c>
      <c r="D11321" s="77">
        <v>663</v>
      </c>
      <c r="E11321" s="77">
        <v>2</v>
      </c>
      <c r="F11321" s="78"/>
      <c r="G11321" s="79">
        <v>45111.771168981482</v>
      </c>
      <c r="H11321" s="77">
        <v>170</v>
      </c>
      <c r="I11321" s="76">
        <v>45111.956944444442</v>
      </c>
      <c r="J11321" s="78"/>
      <c r="K11321" s="80">
        <v>1</v>
      </c>
    </row>
    <row r="11322" spans="2:11" x14ac:dyDescent="0.3">
      <c r="B11322" s="75">
        <v>46389</v>
      </c>
      <c r="C11322" s="76">
        <v>45111</v>
      </c>
      <c r="D11322" s="77">
        <v>332</v>
      </c>
      <c r="E11322" s="77">
        <v>1</v>
      </c>
      <c r="F11322" s="78"/>
      <c r="G11322" s="79">
        <v>45111.781516203708</v>
      </c>
      <c r="H11322" s="77">
        <v>167</v>
      </c>
      <c r="I11322" s="76">
        <v>45111.956944444442</v>
      </c>
      <c r="J11322" s="78"/>
      <c r="K11322" s="80">
        <v>1</v>
      </c>
    </row>
    <row r="11323" spans="2:11" x14ac:dyDescent="0.3">
      <c r="B11323" s="75">
        <v>46390</v>
      </c>
      <c r="C11323" s="76">
        <v>45111</v>
      </c>
      <c r="D11323" s="77">
        <v>370</v>
      </c>
      <c r="E11323" s="77">
        <v>6</v>
      </c>
      <c r="F11323" s="78"/>
      <c r="G11323" s="79">
        <v>45111.796412037038</v>
      </c>
      <c r="H11323" s="77">
        <v>162</v>
      </c>
      <c r="I11323" s="76">
        <v>45111.956944444442</v>
      </c>
      <c r="J11323" s="78"/>
      <c r="K11323" s="80">
        <v>1</v>
      </c>
    </row>
    <row r="11324" spans="2:11" x14ac:dyDescent="0.3">
      <c r="B11324" s="75">
        <v>46391</v>
      </c>
      <c r="C11324" s="76">
        <v>45111</v>
      </c>
      <c r="D11324" s="77">
        <v>384</v>
      </c>
      <c r="E11324" s="77">
        <v>4</v>
      </c>
      <c r="F11324" s="78"/>
      <c r="G11324" s="79">
        <v>45111.809351851851</v>
      </c>
      <c r="H11324" s="77">
        <v>151</v>
      </c>
      <c r="I11324" s="76">
        <v>45111.956944444442</v>
      </c>
      <c r="J11324" s="78"/>
      <c r="K11324" s="80">
        <v>1</v>
      </c>
    </row>
    <row r="11325" spans="2:11" x14ac:dyDescent="0.3">
      <c r="B11325" s="75">
        <v>46392</v>
      </c>
      <c r="C11325" s="76">
        <v>45111</v>
      </c>
      <c r="D11325" s="77">
        <v>583</v>
      </c>
      <c r="E11325" s="77">
        <v>3</v>
      </c>
      <c r="F11325" s="78"/>
      <c r="G11325" s="79">
        <v>45111.823981481481</v>
      </c>
      <c r="H11325" s="77">
        <v>142</v>
      </c>
      <c r="I11325" s="76">
        <v>45111.956944444442</v>
      </c>
      <c r="J11325" s="78"/>
      <c r="K11325" s="80">
        <v>1</v>
      </c>
    </row>
    <row r="11326" spans="2:11" x14ac:dyDescent="0.3">
      <c r="B11326" s="75">
        <v>46393</v>
      </c>
      <c r="C11326" s="76">
        <v>45111</v>
      </c>
      <c r="D11326" s="77">
        <v>353</v>
      </c>
      <c r="E11326" s="77">
        <v>1</v>
      </c>
      <c r="F11326" s="78"/>
      <c r="G11326" s="79">
        <v>45111.834803240738</v>
      </c>
      <c r="H11326" s="77">
        <v>162</v>
      </c>
      <c r="I11326" s="76">
        <v>45111.956944444442</v>
      </c>
      <c r="J11326" s="78"/>
      <c r="K11326" s="80">
        <v>1</v>
      </c>
    </row>
    <row r="11327" spans="2:11" x14ac:dyDescent="0.3">
      <c r="B11327" s="75">
        <v>46394</v>
      </c>
      <c r="C11327" s="76">
        <v>45111</v>
      </c>
      <c r="D11327" s="77">
        <v>83</v>
      </c>
      <c r="E11327" s="77">
        <v>4</v>
      </c>
      <c r="F11327" s="78"/>
      <c r="G11327" s="79">
        <v>45111.844398148147</v>
      </c>
      <c r="H11327" s="77">
        <v>149</v>
      </c>
      <c r="I11327" s="76">
        <v>45111.956944444442</v>
      </c>
      <c r="J11327" s="78"/>
      <c r="K11327" s="80">
        <v>1</v>
      </c>
    </row>
    <row r="11328" spans="2:11" x14ac:dyDescent="0.3">
      <c r="B11328" s="75">
        <v>46395</v>
      </c>
      <c r="C11328" s="76">
        <v>45111</v>
      </c>
      <c r="D11328" s="77">
        <v>880</v>
      </c>
      <c r="E11328" s="77">
        <v>4</v>
      </c>
      <c r="F11328" s="78"/>
      <c r="G11328" s="79">
        <v>45111.856770833328</v>
      </c>
      <c r="H11328" s="77">
        <v>155</v>
      </c>
      <c r="I11328" s="76">
        <v>45111.956944444442</v>
      </c>
      <c r="J11328" s="78"/>
      <c r="K11328" s="80">
        <v>1</v>
      </c>
    </row>
    <row r="11329" spans="2:11" x14ac:dyDescent="0.3">
      <c r="B11329" s="75">
        <v>46396</v>
      </c>
      <c r="C11329" s="76">
        <v>45111</v>
      </c>
      <c r="D11329" s="77">
        <v>1177</v>
      </c>
      <c r="E11329" s="77">
        <v>4</v>
      </c>
      <c r="F11329" s="78"/>
      <c r="G11329" s="79">
        <v>45111.866666666661</v>
      </c>
      <c r="H11329" s="77">
        <v>173</v>
      </c>
      <c r="I11329" s="76">
        <v>45111.956944444442</v>
      </c>
      <c r="J11329" s="78"/>
      <c r="K11329" s="80">
        <v>1</v>
      </c>
    </row>
    <row r="11330" spans="2:11" x14ac:dyDescent="0.3">
      <c r="B11330" s="75">
        <v>46397</v>
      </c>
      <c r="C11330" s="76">
        <v>45111</v>
      </c>
      <c r="D11330" s="77">
        <v>717</v>
      </c>
      <c r="E11330" s="77">
        <v>1</v>
      </c>
      <c r="F11330" s="78"/>
      <c r="G11330" s="79">
        <v>45111.875787037032</v>
      </c>
      <c r="H11330" s="77">
        <v>146</v>
      </c>
      <c r="I11330" s="76">
        <v>45111.956944444442</v>
      </c>
      <c r="J11330" s="78"/>
      <c r="K11330" s="80">
        <v>1</v>
      </c>
    </row>
    <row r="11331" spans="2:11" x14ac:dyDescent="0.3">
      <c r="B11331" s="75">
        <v>46398</v>
      </c>
      <c r="C11331" s="76">
        <v>45111</v>
      </c>
      <c r="D11331" s="77">
        <v>502</v>
      </c>
      <c r="E11331" s="77">
        <v>5</v>
      </c>
      <c r="F11331" s="78"/>
      <c r="G11331" s="79">
        <v>45111.890798611108</v>
      </c>
      <c r="H11331" s="77">
        <v>157</v>
      </c>
      <c r="I11331" s="76">
        <v>45111.956944444442</v>
      </c>
      <c r="J11331" s="78"/>
      <c r="K11331" s="80">
        <v>1</v>
      </c>
    </row>
    <row r="11332" spans="2:11" x14ac:dyDescent="0.3">
      <c r="B11332" s="75">
        <v>46399</v>
      </c>
      <c r="C11332" s="76">
        <v>45112</v>
      </c>
      <c r="D11332" s="77">
        <v>174</v>
      </c>
      <c r="E11332" s="77">
        <v>4</v>
      </c>
      <c r="F11332" s="78"/>
      <c r="G11332" s="79">
        <v>45112.333333333336</v>
      </c>
      <c r="H11332" s="77">
        <v>142</v>
      </c>
      <c r="I11332" s="76">
        <v>45112.943749999999</v>
      </c>
      <c r="J11332" s="78"/>
      <c r="K11332" s="80">
        <v>1</v>
      </c>
    </row>
    <row r="11333" spans="2:11" x14ac:dyDescent="0.3">
      <c r="B11333" s="75">
        <v>46400</v>
      </c>
      <c r="C11333" s="76">
        <v>45112</v>
      </c>
      <c r="D11333" s="77">
        <v>197</v>
      </c>
      <c r="E11333" s="77">
        <v>5</v>
      </c>
      <c r="F11333" s="78"/>
      <c r="G11333" s="79">
        <v>45112.342129629629</v>
      </c>
      <c r="H11333" s="77">
        <v>177</v>
      </c>
      <c r="I11333" s="76">
        <v>45112.943749999999</v>
      </c>
      <c r="J11333" s="78"/>
      <c r="K11333" s="80">
        <v>1</v>
      </c>
    </row>
    <row r="11334" spans="2:11" x14ac:dyDescent="0.3">
      <c r="B11334" s="75">
        <v>46401</v>
      </c>
      <c r="C11334" s="76">
        <v>45112</v>
      </c>
      <c r="D11334" s="77">
        <v>1202</v>
      </c>
      <c r="E11334" s="77">
        <v>1</v>
      </c>
      <c r="F11334" s="78"/>
      <c r="G11334" s="79">
        <v>45112.357002314813</v>
      </c>
      <c r="H11334" s="77">
        <v>143</v>
      </c>
      <c r="I11334" s="76">
        <v>45112.943749999999</v>
      </c>
      <c r="J11334" s="78"/>
      <c r="K11334" s="80">
        <v>1</v>
      </c>
    </row>
    <row r="11335" spans="2:11" x14ac:dyDescent="0.3">
      <c r="B11335" s="75">
        <v>46402</v>
      </c>
      <c r="C11335" s="76">
        <v>45112</v>
      </c>
      <c r="D11335" s="77">
        <v>701</v>
      </c>
      <c r="E11335" s="77">
        <v>1</v>
      </c>
      <c r="F11335" s="78"/>
      <c r="G11335" s="79">
        <v>45112.366666666669</v>
      </c>
      <c r="H11335" s="77">
        <v>168</v>
      </c>
      <c r="I11335" s="76">
        <v>45112.943749999999</v>
      </c>
      <c r="J11335" s="78"/>
      <c r="K11335" s="80">
        <v>1</v>
      </c>
    </row>
    <row r="11336" spans="2:11" x14ac:dyDescent="0.3">
      <c r="B11336" s="75">
        <v>46403</v>
      </c>
      <c r="C11336" s="76">
        <v>45112</v>
      </c>
      <c r="D11336" s="77">
        <v>441</v>
      </c>
      <c r="E11336" s="77">
        <v>6</v>
      </c>
      <c r="F11336" s="78"/>
      <c r="G11336" s="79">
        <v>45112.381203703706</v>
      </c>
      <c r="H11336" s="77">
        <v>156</v>
      </c>
      <c r="I11336" s="76">
        <v>45112.943749999999</v>
      </c>
      <c r="J11336" s="78"/>
      <c r="K11336" s="80">
        <v>1</v>
      </c>
    </row>
    <row r="11337" spans="2:11" x14ac:dyDescent="0.3">
      <c r="B11337" s="75">
        <v>46404</v>
      </c>
      <c r="C11337" s="76">
        <v>45112</v>
      </c>
      <c r="D11337" s="77">
        <v>1024</v>
      </c>
      <c r="E11337" s="77">
        <v>4</v>
      </c>
      <c r="F11337" s="78"/>
      <c r="G11337" s="79">
        <v>45112.393807870372</v>
      </c>
      <c r="H11337" s="77">
        <v>171</v>
      </c>
      <c r="I11337" s="76">
        <v>45112.943749999999</v>
      </c>
      <c r="J11337" s="78"/>
      <c r="K11337" s="80">
        <v>1</v>
      </c>
    </row>
    <row r="11338" spans="2:11" x14ac:dyDescent="0.3">
      <c r="B11338" s="75">
        <v>46405</v>
      </c>
      <c r="C11338" s="76">
        <v>45112</v>
      </c>
      <c r="D11338" s="77">
        <v>1077</v>
      </c>
      <c r="E11338" s="77">
        <v>1</v>
      </c>
      <c r="F11338" s="78"/>
      <c r="G11338" s="79">
        <v>45112.405034722222</v>
      </c>
      <c r="H11338" s="77">
        <v>155</v>
      </c>
      <c r="I11338" s="76">
        <v>45112.943749999999</v>
      </c>
      <c r="J11338" s="78"/>
      <c r="K11338" s="80">
        <v>1</v>
      </c>
    </row>
    <row r="11339" spans="2:11" x14ac:dyDescent="0.3">
      <c r="B11339" s="75">
        <v>46406</v>
      </c>
      <c r="C11339" s="76">
        <v>45112</v>
      </c>
      <c r="D11339" s="77">
        <v>833</v>
      </c>
      <c r="E11339" s="77">
        <v>5</v>
      </c>
      <c r="F11339" s="78"/>
      <c r="G11339" s="79">
        <v>45112.419305555559</v>
      </c>
      <c r="H11339" s="77">
        <v>158</v>
      </c>
      <c r="I11339" s="76">
        <v>45112.943749999999</v>
      </c>
      <c r="J11339" s="78"/>
      <c r="K11339" s="80">
        <v>1</v>
      </c>
    </row>
    <row r="11340" spans="2:11" x14ac:dyDescent="0.3">
      <c r="B11340" s="75">
        <v>46407</v>
      </c>
      <c r="C11340" s="76">
        <v>45112</v>
      </c>
      <c r="D11340" s="77">
        <v>1092</v>
      </c>
      <c r="E11340" s="77">
        <v>2</v>
      </c>
      <c r="F11340" s="78"/>
      <c r="G11340" s="79">
        <v>45112.434675925928</v>
      </c>
      <c r="H11340" s="77">
        <v>148</v>
      </c>
      <c r="I11340" s="76">
        <v>45112.943749999999</v>
      </c>
      <c r="J11340" s="78"/>
      <c r="K11340" s="80">
        <v>1</v>
      </c>
    </row>
    <row r="11341" spans="2:11" x14ac:dyDescent="0.3">
      <c r="B11341" s="75">
        <v>46408</v>
      </c>
      <c r="C11341" s="76">
        <v>45112</v>
      </c>
      <c r="D11341" s="77">
        <v>357</v>
      </c>
      <c r="E11341" s="77">
        <v>3</v>
      </c>
      <c r="F11341" s="78"/>
      <c r="G11341" s="79">
        <v>45112.442928240744</v>
      </c>
      <c r="H11341" s="77">
        <v>147</v>
      </c>
      <c r="I11341" s="76">
        <v>45112.943749999999</v>
      </c>
      <c r="J11341" s="78"/>
      <c r="K11341" s="80">
        <v>1</v>
      </c>
    </row>
    <row r="11342" spans="2:11" x14ac:dyDescent="0.3">
      <c r="B11342" s="75">
        <v>46409</v>
      </c>
      <c r="C11342" s="76">
        <v>45112</v>
      </c>
      <c r="D11342" s="77">
        <v>547</v>
      </c>
      <c r="E11342" s="77">
        <v>4</v>
      </c>
      <c r="F11342" s="78"/>
      <c r="G11342" s="79">
        <v>45112.455405092594</v>
      </c>
      <c r="H11342" s="77">
        <v>157</v>
      </c>
      <c r="I11342" s="76">
        <v>45112.943749999999</v>
      </c>
      <c r="J11342" s="78"/>
      <c r="K11342" s="80">
        <v>1</v>
      </c>
    </row>
    <row r="11343" spans="2:11" x14ac:dyDescent="0.3">
      <c r="B11343" s="75">
        <v>46410</v>
      </c>
      <c r="C11343" s="76">
        <v>45112</v>
      </c>
      <c r="D11343" s="77">
        <v>1322</v>
      </c>
      <c r="E11343" s="77">
        <v>4</v>
      </c>
      <c r="F11343" s="78"/>
      <c r="G11343" s="79">
        <v>45112.470729166671</v>
      </c>
      <c r="H11343" s="77">
        <v>166</v>
      </c>
      <c r="I11343" s="76">
        <v>45112.943749999999</v>
      </c>
      <c r="J11343" s="78"/>
      <c r="K11343" s="80">
        <v>1</v>
      </c>
    </row>
    <row r="11344" spans="2:11" x14ac:dyDescent="0.3">
      <c r="B11344" s="75">
        <v>46411</v>
      </c>
      <c r="C11344" s="76">
        <v>45112</v>
      </c>
      <c r="D11344" s="77">
        <v>935</v>
      </c>
      <c r="E11344" s="77">
        <v>1</v>
      </c>
      <c r="F11344" s="78"/>
      <c r="G11344" s="79">
        <v>45112.483240740745</v>
      </c>
      <c r="H11344" s="77">
        <v>179</v>
      </c>
      <c r="I11344" s="76">
        <v>45112.943749999999</v>
      </c>
      <c r="J11344" s="78"/>
      <c r="K11344" s="80">
        <v>1</v>
      </c>
    </row>
    <row r="11345" spans="2:11" x14ac:dyDescent="0.3">
      <c r="B11345" s="75">
        <v>46412</v>
      </c>
      <c r="C11345" s="76">
        <v>45112</v>
      </c>
      <c r="D11345" s="77">
        <v>465</v>
      </c>
      <c r="E11345" s="77">
        <v>6</v>
      </c>
      <c r="F11345" s="78"/>
      <c r="G11345" s="79">
        <v>45112.495798611119</v>
      </c>
      <c r="H11345" s="77">
        <v>150</v>
      </c>
      <c r="I11345" s="76">
        <v>45112.943749999999</v>
      </c>
      <c r="J11345" s="78"/>
      <c r="K11345" s="80">
        <v>1</v>
      </c>
    </row>
    <row r="11346" spans="2:11" x14ac:dyDescent="0.3">
      <c r="B11346" s="75">
        <v>46413</v>
      </c>
      <c r="C11346" s="76">
        <v>45112</v>
      </c>
      <c r="D11346" s="77">
        <v>864</v>
      </c>
      <c r="E11346" s="77">
        <v>1</v>
      </c>
      <c r="F11346" s="78"/>
      <c r="G11346" s="79">
        <v>45112.506018518528</v>
      </c>
      <c r="H11346" s="77">
        <v>154</v>
      </c>
      <c r="I11346" s="76">
        <v>45112.943749999999</v>
      </c>
      <c r="J11346" s="78"/>
      <c r="K11346" s="80">
        <v>1</v>
      </c>
    </row>
    <row r="11347" spans="2:11" x14ac:dyDescent="0.3">
      <c r="B11347" s="75">
        <v>46414</v>
      </c>
      <c r="C11347" s="76">
        <v>45112</v>
      </c>
      <c r="D11347" s="77">
        <v>112</v>
      </c>
      <c r="E11347" s="77">
        <v>1</v>
      </c>
      <c r="F11347" s="78"/>
      <c r="G11347" s="79">
        <v>45112.515775462976</v>
      </c>
      <c r="H11347" s="77">
        <v>171</v>
      </c>
      <c r="I11347" s="76">
        <v>45112.943749999999</v>
      </c>
      <c r="J11347" s="78"/>
      <c r="K11347" s="80">
        <v>1</v>
      </c>
    </row>
    <row r="11348" spans="2:11" x14ac:dyDescent="0.3">
      <c r="B11348" s="75">
        <v>46415</v>
      </c>
      <c r="C11348" s="76">
        <v>45112</v>
      </c>
      <c r="D11348" s="77">
        <v>1138</v>
      </c>
      <c r="E11348" s="77">
        <v>3</v>
      </c>
      <c r="F11348" s="78"/>
      <c r="G11348" s="79">
        <v>45112.529976851867</v>
      </c>
      <c r="H11348" s="77">
        <v>152</v>
      </c>
      <c r="I11348" s="76">
        <v>45112.943749999999</v>
      </c>
      <c r="J11348" s="78"/>
      <c r="K11348" s="80">
        <v>1</v>
      </c>
    </row>
    <row r="11349" spans="2:11" x14ac:dyDescent="0.3">
      <c r="B11349" s="75">
        <v>46416</v>
      </c>
      <c r="C11349" s="76">
        <v>45112</v>
      </c>
      <c r="D11349" s="77">
        <v>167</v>
      </c>
      <c r="E11349" s="77">
        <v>3</v>
      </c>
      <c r="F11349" s="78"/>
      <c r="G11349" s="79">
        <v>45112.540659722239</v>
      </c>
      <c r="H11349" s="77">
        <v>143</v>
      </c>
      <c r="I11349" s="76">
        <v>45112.943749999999</v>
      </c>
      <c r="J11349" s="78"/>
      <c r="K11349" s="80">
        <v>1</v>
      </c>
    </row>
    <row r="11350" spans="2:11" x14ac:dyDescent="0.3">
      <c r="B11350" s="75">
        <v>46417</v>
      </c>
      <c r="C11350" s="76">
        <v>45112</v>
      </c>
      <c r="D11350" s="77">
        <v>283</v>
      </c>
      <c r="E11350" s="77">
        <v>5</v>
      </c>
      <c r="F11350" s="78"/>
      <c r="G11350" s="79">
        <v>45112.551956018535</v>
      </c>
      <c r="H11350" s="77">
        <v>143</v>
      </c>
      <c r="I11350" s="76">
        <v>45112.943749999999</v>
      </c>
      <c r="J11350" s="78"/>
      <c r="K11350" s="80">
        <v>1</v>
      </c>
    </row>
    <row r="11351" spans="2:11" x14ac:dyDescent="0.3">
      <c r="B11351" s="75">
        <v>46418</v>
      </c>
      <c r="C11351" s="76">
        <v>45112</v>
      </c>
      <c r="D11351" s="77">
        <v>906</v>
      </c>
      <c r="E11351" s="77">
        <v>2</v>
      </c>
      <c r="F11351" s="78"/>
      <c r="G11351" s="79">
        <v>45112.56567129631</v>
      </c>
      <c r="H11351" s="77">
        <v>144</v>
      </c>
      <c r="I11351" s="76">
        <v>45112.943749999999</v>
      </c>
      <c r="J11351" s="78"/>
      <c r="K11351" s="80">
        <v>1</v>
      </c>
    </row>
    <row r="11352" spans="2:11" x14ac:dyDescent="0.3">
      <c r="B11352" s="75">
        <v>46419</v>
      </c>
      <c r="C11352" s="76">
        <v>45112</v>
      </c>
      <c r="D11352" s="77">
        <v>1297</v>
      </c>
      <c r="E11352" s="77">
        <v>2</v>
      </c>
      <c r="F11352" s="78"/>
      <c r="G11352" s="79">
        <v>45112.581111111125</v>
      </c>
      <c r="H11352" s="77">
        <v>169</v>
      </c>
      <c r="I11352" s="76">
        <v>45112.943749999999</v>
      </c>
      <c r="J11352" s="78"/>
      <c r="K11352" s="80">
        <v>1</v>
      </c>
    </row>
    <row r="11353" spans="2:11" x14ac:dyDescent="0.3">
      <c r="B11353" s="75">
        <v>46420</v>
      </c>
      <c r="C11353" s="76">
        <v>45112</v>
      </c>
      <c r="D11353" s="77">
        <v>1363</v>
      </c>
      <c r="E11353" s="77">
        <v>1</v>
      </c>
      <c r="F11353" s="78"/>
      <c r="G11353" s="79">
        <v>45112.597048611126</v>
      </c>
      <c r="H11353" s="77">
        <v>157</v>
      </c>
      <c r="I11353" s="76">
        <v>45112.943749999999</v>
      </c>
      <c r="J11353" s="78"/>
      <c r="K11353" s="80">
        <v>1</v>
      </c>
    </row>
    <row r="11354" spans="2:11" x14ac:dyDescent="0.3">
      <c r="B11354" s="75">
        <v>46421</v>
      </c>
      <c r="C11354" s="76">
        <v>45112</v>
      </c>
      <c r="D11354" s="77">
        <v>158</v>
      </c>
      <c r="E11354" s="77">
        <v>1</v>
      </c>
      <c r="F11354" s="78"/>
      <c r="G11354" s="79">
        <v>45112.610057870384</v>
      </c>
      <c r="H11354" s="77">
        <v>157</v>
      </c>
      <c r="I11354" s="76">
        <v>45112.943749999999</v>
      </c>
      <c r="J11354" s="78"/>
      <c r="K11354" s="80">
        <v>1</v>
      </c>
    </row>
    <row r="11355" spans="2:11" x14ac:dyDescent="0.3">
      <c r="B11355" s="75">
        <v>46422</v>
      </c>
      <c r="C11355" s="76">
        <v>45112</v>
      </c>
      <c r="D11355" s="77">
        <v>858</v>
      </c>
      <c r="E11355" s="77">
        <v>4</v>
      </c>
      <c r="F11355" s="78"/>
      <c r="G11355" s="79">
        <v>45112.621018518534</v>
      </c>
      <c r="H11355" s="77">
        <v>145</v>
      </c>
      <c r="I11355" s="76">
        <v>45112.943749999999</v>
      </c>
      <c r="J11355" s="78"/>
      <c r="K11355" s="80">
        <v>1</v>
      </c>
    </row>
    <row r="11356" spans="2:11" x14ac:dyDescent="0.3">
      <c r="B11356" s="75">
        <v>46423</v>
      </c>
      <c r="C11356" s="76">
        <v>45112</v>
      </c>
      <c r="D11356" s="77">
        <v>62</v>
      </c>
      <c r="E11356" s="77">
        <v>1</v>
      </c>
      <c r="F11356" s="78"/>
      <c r="G11356" s="79">
        <v>45112.633611111123</v>
      </c>
      <c r="H11356" s="77">
        <v>170</v>
      </c>
      <c r="I11356" s="76">
        <v>45112.943749999999</v>
      </c>
      <c r="J11356" s="78"/>
      <c r="K11356" s="80">
        <v>1</v>
      </c>
    </row>
    <row r="11357" spans="2:11" x14ac:dyDescent="0.3">
      <c r="B11357" s="75">
        <v>46424</v>
      </c>
      <c r="C11357" s="76">
        <v>45112</v>
      </c>
      <c r="D11357" s="77">
        <v>430</v>
      </c>
      <c r="E11357" s="77">
        <v>3</v>
      </c>
      <c r="F11357" s="78"/>
      <c r="G11357" s="79">
        <v>45112.649652777793</v>
      </c>
      <c r="H11357" s="77">
        <v>172</v>
      </c>
      <c r="I11357" s="76">
        <v>45112.943749999999</v>
      </c>
      <c r="J11357" s="78"/>
      <c r="K11357" s="80">
        <v>1</v>
      </c>
    </row>
    <row r="11358" spans="2:11" x14ac:dyDescent="0.3">
      <c r="B11358" s="75">
        <v>46425</v>
      </c>
      <c r="C11358" s="76">
        <v>45112</v>
      </c>
      <c r="D11358" s="77">
        <v>121</v>
      </c>
      <c r="E11358" s="77">
        <v>1</v>
      </c>
      <c r="F11358" s="78"/>
      <c r="G11358" s="79">
        <v>45112.657858796309</v>
      </c>
      <c r="H11358" s="77">
        <v>147</v>
      </c>
      <c r="I11358" s="76">
        <v>45112.943749999999</v>
      </c>
      <c r="J11358" s="78"/>
      <c r="K11358" s="80">
        <v>1</v>
      </c>
    </row>
    <row r="11359" spans="2:11" x14ac:dyDescent="0.3">
      <c r="B11359" s="75">
        <v>46426</v>
      </c>
      <c r="C11359" s="76">
        <v>45112</v>
      </c>
      <c r="D11359" s="77">
        <v>1164</v>
      </c>
      <c r="E11359" s="77">
        <v>2</v>
      </c>
      <c r="F11359" s="78"/>
      <c r="G11359" s="79">
        <v>45112.672650462977</v>
      </c>
      <c r="H11359" s="77">
        <v>142</v>
      </c>
      <c r="I11359" s="76">
        <v>45112.943749999999</v>
      </c>
      <c r="J11359" s="78"/>
      <c r="K11359" s="80">
        <v>1</v>
      </c>
    </row>
    <row r="11360" spans="2:11" x14ac:dyDescent="0.3">
      <c r="B11360" s="75">
        <v>46427</v>
      </c>
      <c r="C11360" s="76">
        <v>45112</v>
      </c>
      <c r="D11360" s="77">
        <v>366</v>
      </c>
      <c r="E11360" s="77">
        <v>4</v>
      </c>
      <c r="F11360" s="78"/>
      <c r="G11360" s="79">
        <v>45112.686469907421</v>
      </c>
      <c r="H11360" s="77">
        <v>149</v>
      </c>
      <c r="I11360" s="76">
        <v>45112.943749999999</v>
      </c>
      <c r="J11360" s="78"/>
      <c r="K11360" s="80">
        <v>1</v>
      </c>
    </row>
    <row r="11361" spans="2:11" x14ac:dyDescent="0.3">
      <c r="B11361" s="75">
        <v>46428</v>
      </c>
      <c r="C11361" s="76">
        <v>45112</v>
      </c>
      <c r="D11361" s="77">
        <v>1098</v>
      </c>
      <c r="E11361" s="77">
        <v>6</v>
      </c>
      <c r="F11361" s="78"/>
      <c r="G11361" s="79">
        <v>45112.69879629631</v>
      </c>
      <c r="H11361" s="77">
        <v>164</v>
      </c>
      <c r="I11361" s="76">
        <v>45112.943749999999</v>
      </c>
      <c r="J11361" s="78"/>
      <c r="K11361" s="80">
        <v>1</v>
      </c>
    </row>
    <row r="11362" spans="2:11" x14ac:dyDescent="0.3">
      <c r="B11362" s="75">
        <v>46429</v>
      </c>
      <c r="C11362" s="76">
        <v>45112</v>
      </c>
      <c r="D11362" s="77">
        <v>660</v>
      </c>
      <c r="E11362" s="77">
        <v>6</v>
      </c>
      <c r="F11362" s="78"/>
      <c r="G11362" s="79">
        <v>45112.706840277795</v>
      </c>
      <c r="H11362" s="77">
        <v>161</v>
      </c>
      <c r="I11362" s="76">
        <v>45112.943749999999</v>
      </c>
      <c r="J11362" s="78"/>
      <c r="K11362" s="80">
        <v>1</v>
      </c>
    </row>
    <row r="11363" spans="2:11" x14ac:dyDescent="0.3">
      <c r="B11363" s="75">
        <v>46430</v>
      </c>
      <c r="C11363" s="76">
        <v>45112</v>
      </c>
      <c r="D11363" s="77">
        <v>1095</v>
      </c>
      <c r="E11363" s="77">
        <v>1</v>
      </c>
      <c r="F11363" s="78"/>
      <c r="G11363" s="79">
        <v>45112.717106481497</v>
      </c>
      <c r="H11363" s="77">
        <v>175</v>
      </c>
      <c r="I11363" s="76">
        <v>45112.943749999999</v>
      </c>
      <c r="J11363" s="78"/>
      <c r="K11363" s="80">
        <v>1</v>
      </c>
    </row>
    <row r="11364" spans="2:11" x14ac:dyDescent="0.3">
      <c r="B11364" s="75">
        <v>46431</v>
      </c>
      <c r="C11364" s="76">
        <v>45112</v>
      </c>
      <c r="D11364" s="77">
        <v>894</v>
      </c>
      <c r="E11364" s="77">
        <v>2</v>
      </c>
      <c r="F11364" s="78"/>
      <c r="G11364" s="79">
        <v>45112.733263888906</v>
      </c>
      <c r="H11364" s="77">
        <v>177</v>
      </c>
      <c r="I11364" s="76">
        <v>45112.943749999999</v>
      </c>
      <c r="J11364" s="78"/>
      <c r="K11364" s="80">
        <v>1</v>
      </c>
    </row>
    <row r="11365" spans="2:11" x14ac:dyDescent="0.3">
      <c r="B11365" s="75">
        <v>46432</v>
      </c>
      <c r="C11365" s="76">
        <v>45112</v>
      </c>
      <c r="D11365" s="77">
        <v>916</v>
      </c>
      <c r="E11365" s="77">
        <v>3</v>
      </c>
      <c r="F11365" s="78"/>
      <c r="G11365" s="79">
        <v>45112.748784722236</v>
      </c>
      <c r="H11365" s="77">
        <v>173</v>
      </c>
      <c r="I11365" s="76">
        <v>45112.943749999999</v>
      </c>
      <c r="J11365" s="78"/>
      <c r="K11365" s="80">
        <v>1</v>
      </c>
    </row>
    <row r="11366" spans="2:11" x14ac:dyDescent="0.3">
      <c r="B11366" s="75">
        <v>46433</v>
      </c>
      <c r="C11366" s="76">
        <v>45112</v>
      </c>
      <c r="D11366" s="77">
        <v>412</v>
      </c>
      <c r="E11366" s="77">
        <v>6</v>
      </c>
      <c r="F11366" s="78"/>
      <c r="G11366" s="79">
        <v>45112.762858796312</v>
      </c>
      <c r="H11366" s="77">
        <v>177</v>
      </c>
      <c r="I11366" s="76">
        <v>45112.943749999999</v>
      </c>
      <c r="J11366" s="78"/>
      <c r="K11366" s="80">
        <v>1</v>
      </c>
    </row>
    <row r="11367" spans="2:11" x14ac:dyDescent="0.3">
      <c r="B11367" s="75">
        <v>46434</v>
      </c>
      <c r="C11367" s="76">
        <v>45112</v>
      </c>
      <c r="D11367" s="77">
        <v>838</v>
      </c>
      <c r="E11367" s="77">
        <v>5</v>
      </c>
      <c r="F11367" s="78"/>
      <c r="G11367" s="79">
        <v>45112.770949074089</v>
      </c>
      <c r="H11367" s="77">
        <v>156</v>
      </c>
      <c r="I11367" s="76">
        <v>45112.943749999999</v>
      </c>
      <c r="J11367" s="78"/>
      <c r="K11367" s="80">
        <v>1</v>
      </c>
    </row>
    <row r="11368" spans="2:11" x14ac:dyDescent="0.3">
      <c r="B11368" s="75">
        <v>46435</v>
      </c>
      <c r="C11368" s="76">
        <v>45112</v>
      </c>
      <c r="D11368" s="77">
        <v>607</v>
      </c>
      <c r="E11368" s="77">
        <v>2</v>
      </c>
      <c r="F11368" s="78"/>
      <c r="G11368" s="79">
        <v>45112.779363425943</v>
      </c>
      <c r="H11368" s="77">
        <v>151</v>
      </c>
      <c r="I11368" s="76">
        <v>45112.943749999999</v>
      </c>
      <c r="J11368" s="78"/>
      <c r="K11368" s="80">
        <v>1</v>
      </c>
    </row>
    <row r="11369" spans="2:11" x14ac:dyDescent="0.3">
      <c r="B11369" s="75">
        <v>46436</v>
      </c>
      <c r="C11369" s="76">
        <v>45112</v>
      </c>
      <c r="D11369" s="77">
        <v>599</v>
      </c>
      <c r="E11369" s="77">
        <v>6</v>
      </c>
      <c r="F11369" s="78"/>
      <c r="G11369" s="79">
        <v>45112.790451388908</v>
      </c>
      <c r="H11369" s="77">
        <v>167</v>
      </c>
      <c r="I11369" s="76">
        <v>45112.943749999999</v>
      </c>
      <c r="J11369" s="78"/>
      <c r="K11369" s="80">
        <v>1</v>
      </c>
    </row>
    <row r="11370" spans="2:11" x14ac:dyDescent="0.3">
      <c r="B11370" s="75">
        <v>46437</v>
      </c>
      <c r="C11370" s="76">
        <v>45112</v>
      </c>
      <c r="D11370" s="77">
        <v>844</v>
      </c>
      <c r="E11370" s="77">
        <v>3</v>
      </c>
      <c r="F11370" s="78"/>
      <c r="G11370" s="79">
        <v>45112.800150462979</v>
      </c>
      <c r="H11370" s="77">
        <v>175</v>
      </c>
      <c r="I11370" s="76">
        <v>45112.943749999999</v>
      </c>
      <c r="J11370" s="78"/>
      <c r="K11370" s="80">
        <v>1</v>
      </c>
    </row>
    <row r="11371" spans="2:11" x14ac:dyDescent="0.3">
      <c r="B11371" s="75">
        <v>46438</v>
      </c>
      <c r="C11371" s="76">
        <v>45112</v>
      </c>
      <c r="D11371" s="77">
        <v>458</v>
      </c>
      <c r="E11371" s="77">
        <v>6</v>
      </c>
      <c r="F11371" s="78"/>
      <c r="G11371" s="79">
        <v>45112.811701388906</v>
      </c>
      <c r="H11371" s="77">
        <v>168</v>
      </c>
      <c r="I11371" s="76">
        <v>45112.943749999999</v>
      </c>
      <c r="J11371" s="78"/>
      <c r="K11371" s="80">
        <v>1</v>
      </c>
    </row>
    <row r="11372" spans="2:11" x14ac:dyDescent="0.3">
      <c r="B11372" s="75">
        <v>46439</v>
      </c>
      <c r="C11372" s="76">
        <v>45112</v>
      </c>
      <c r="D11372" s="77">
        <v>785</v>
      </c>
      <c r="E11372" s="77">
        <v>4</v>
      </c>
      <c r="F11372" s="78"/>
      <c r="G11372" s="79">
        <v>45112.821134259277</v>
      </c>
      <c r="H11372" s="77">
        <v>165</v>
      </c>
      <c r="I11372" s="76">
        <v>45112.943749999999</v>
      </c>
      <c r="J11372" s="78"/>
      <c r="K11372" s="80">
        <v>1</v>
      </c>
    </row>
    <row r="11373" spans="2:11" x14ac:dyDescent="0.3">
      <c r="B11373" s="75">
        <v>46440</v>
      </c>
      <c r="C11373" s="76">
        <v>45112</v>
      </c>
      <c r="D11373" s="77">
        <v>1065</v>
      </c>
      <c r="E11373" s="77">
        <v>2</v>
      </c>
      <c r="F11373" s="78"/>
      <c r="G11373" s="79">
        <v>45112.834780092613</v>
      </c>
      <c r="H11373" s="77">
        <v>165</v>
      </c>
      <c r="I11373" s="76">
        <v>45112.943749999999</v>
      </c>
      <c r="J11373" s="78"/>
      <c r="K11373" s="80">
        <v>1</v>
      </c>
    </row>
    <row r="11374" spans="2:11" x14ac:dyDescent="0.3">
      <c r="B11374" s="75">
        <v>46441</v>
      </c>
      <c r="C11374" s="76">
        <v>45112</v>
      </c>
      <c r="D11374" s="77">
        <v>30</v>
      </c>
      <c r="E11374" s="77">
        <v>4</v>
      </c>
      <c r="F11374" s="78"/>
      <c r="G11374" s="79">
        <v>45112.84759259261</v>
      </c>
      <c r="H11374" s="77">
        <v>147</v>
      </c>
      <c r="I11374" s="76">
        <v>45112.943749999999</v>
      </c>
      <c r="J11374" s="78"/>
      <c r="K11374" s="80">
        <v>1</v>
      </c>
    </row>
    <row r="11375" spans="2:11" x14ac:dyDescent="0.3">
      <c r="B11375" s="75">
        <v>46442</v>
      </c>
      <c r="C11375" s="76">
        <v>45112</v>
      </c>
      <c r="D11375" s="77">
        <v>626</v>
      </c>
      <c r="E11375" s="77">
        <v>3</v>
      </c>
      <c r="F11375" s="78"/>
      <c r="G11375" s="79">
        <v>45112.860138888907</v>
      </c>
      <c r="H11375" s="77">
        <v>166</v>
      </c>
      <c r="I11375" s="76">
        <v>45112.943749999999</v>
      </c>
      <c r="J11375" s="78"/>
      <c r="K11375" s="80">
        <v>1</v>
      </c>
    </row>
    <row r="11376" spans="2:11" x14ac:dyDescent="0.3">
      <c r="B11376" s="75">
        <v>46443</v>
      </c>
      <c r="C11376" s="76">
        <v>45112</v>
      </c>
      <c r="D11376" s="77">
        <v>377</v>
      </c>
      <c r="E11376" s="77">
        <v>2</v>
      </c>
      <c r="F11376" s="78"/>
      <c r="G11376" s="79">
        <v>45112.874375000021</v>
      </c>
      <c r="H11376" s="77">
        <v>154</v>
      </c>
      <c r="I11376" s="76">
        <v>45112.943749999999</v>
      </c>
      <c r="J11376" s="78"/>
      <c r="K11376" s="80">
        <v>1</v>
      </c>
    </row>
    <row r="11377" spans="2:11" x14ac:dyDescent="0.3">
      <c r="B11377" s="75">
        <v>46444</v>
      </c>
      <c r="C11377" s="76">
        <v>45112</v>
      </c>
      <c r="D11377" s="77">
        <v>812</v>
      </c>
      <c r="E11377" s="77">
        <v>6</v>
      </c>
      <c r="F11377" s="78"/>
      <c r="G11377" s="79">
        <v>45112.884247685208</v>
      </c>
      <c r="H11377" s="77">
        <v>168</v>
      </c>
      <c r="I11377" s="76">
        <v>45112.943749999999</v>
      </c>
      <c r="J11377" s="78"/>
      <c r="K11377" s="80">
        <v>1</v>
      </c>
    </row>
    <row r="11378" spans="2:11" x14ac:dyDescent="0.3">
      <c r="B11378" s="75">
        <v>46445</v>
      </c>
      <c r="C11378" s="76">
        <v>45112</v>
      </c>
      <c r="D11378" s="77">
        <v>869</v>
      </c>
      <c r="E11378" s="77">
        <v>5</v>
      </c>
      <c r="F11378" s="78"/>
      <c r="G11378" s="79">
        <v>45112.896597222243</v>
      </c>
      <c r="H11378" s="77">
        <v>159</v>
      </c>
      <c r="I11378" s="76">
        <v>45112.943749999999</v>
      </c>
      <c r="J11378" s="78"/>
      <c r="K11378" s="80">
        <v>1</v>
      </c>
    </row>
    <row r="11379" spans="2:11" x14ac:dyDescent="0.3">
      <c r="B11379" s="75">
        <v>46446</v>
      </c>
      <c r="C11379" s="76">
        <v>45112</v>
      </c>
      <c r="D11379" s="77">
        <v>886</v>
      </c>
      <c r="E11379" s="77">
        <v>2</v>
      </c>
      <c r="F11379" s="78"/>
      <c r="G11379" s="79">
        <v>45112.911562500019</v>
      </c>
      <c r="H11379" s="77">
        <v>179</v>
      </c>
      <c r="I11379" s="76">
        <v>45112.943749999999</v>
      </c>
      <c r="J11379" s="78"/>
      <c r="K11379" s="80">
        <v>1</v>
      </c>
    </row>
    <row r="11380" spans="2:11" x14ac:dyDescent="0.3">
      <c r="B11380" s="75">
        <v>46447</v>
      </c>
      <c r="C11380" s="76">
        <v>45113</v>
      </c>
      <c r="D11380" s="77">
        <v>460</v>
      </c>
      <c r="E11380" s="77">
        <v>3</v>
      </c>
      <c r="F11380" s="78"/>
      <c r="G11380" s="79">
        <v>45113.333333333336</v>
      </c>
      <c r="H11380" s="77">
        <v>173</v>
      </c>
      <c r="I11380" s="76">
        <v>45113.974305555559</v>
      </c>
      <c r="J11380" s="78"/>
      <c r="K11380" s="80">
        <v>1</v>
      </c>
    </row>
    <row r="11381" spans="2:11" x14ac:dyDescent="0.3">
      <c r="B11381" s="75">
        <v>46448</v>
      </c>
      <c r="C11381" s="76">
        <v>45113</v>
      </c>
      <c r="D11381" s="77">
        <v>997</v>
      </c>
      <c r="E11381" s="77">
        <v>3</v>
      </c>
      <c r="F11381" s="78"/>
      <c r="G11381" s="79">
        <v>45113.347662037042</v>
      </c>
      <c r="H11381" s="77">
        <v>151</v>
      </c>
      <c r="I11381" s="76">
        <v>45113.974305555559</v>
      </c>
      <c r="J11381" s="78"/>
      <c r="K11381" s="80">
        <v>1</v>
      </c>
    </row>
    <row r="11382" spans="2:11" x14ac:dyDescent="0.3">
      <c r="B11382" s="75">
        <v>46449</v>
      </c>
      <c r="C11382" s="76">
        <v>45113</v>
      </c>
      <c r="D11382" s="77">
        <v>211</v>
      </c>
      <c r="E11382" s="77">
        <v>3</v>
      </c>
      <c r="F11382" s="78"/>
      <c r="G11382" s="79">
        <v>45113.362696759265</v>
      </c>
      <c r="H11382" s="77">
        <v>175</v>
      </c>
      <c r="I11382" s="76">
        <v>45113.974305555559</v>
      </c>
      <c r="J11382" s="78"/>
      <c r="K11382" s="80">
        <v>1</v>
      </c>
    </row>
    <row r="11383" spans="2:11" x14ac:dyDescent="0.3">
      <c r="B11383" s="75">
        <v>46450</v>
      </c>
      <c r="C11383" s="76">
        <v>45113</v>
      </c>
      <c r="D11383" s="77">
        <v>1371</v>
      </c>
      <c r="E11383" s="77">
        <v>3</v>
      </c>
      <c r="F11383" s="78"/>
      <c r="G11383" s="79">
        <v>45113.372546296305</v>
      </c>
      <c r="H11383" s="77">
        <v>146</v>
      </c>
      <c r="I11383" s="76">
        <v>45113.974305555559</v>
      </c>
      <c r="J11383" s="78"/>
      <c r="K11383" s="80">
        <v>1</v>
      </c>
    </row>
    <row r="11384" spans="2:11" x14ac:dyDescent="0.3">
      <c r="B11384" s="75">
        <v>46451</v>
      </c>
      <c r="C11384" s="76">
        <v>45113</v>
      </c>
      <c r="D11384" s="77">
        <v>125</v>
      </c>
      <c r="E11384" s="77">
        <v>4</v>
      </c>
      <c r="F11384" s="78"/>
      <c r="G11384" s="79">
        <v>45113.387291666673</v>
      </c>
      <c r="H11384" s="77">
        <v>160</v>
      </c>
      <c r="I11384" s="76">
        <v>45113.974305555559</v>
      </c>
      <c r="J11384" s="78"/>
      <c r="K11384" s="80">
        <v>1</v>
      </c>
    </row>
    <row r="11385" spans="2:11" x14ac:dyDescent="0.3">
      <c r="B11385" s="75">
        <v>46452</v>
      </c>
      <c r="C11385" s="76">
        <v>45113</v>
      </c>
      <c r="D11385" s="77">
        <v>40</v>
      </c>
      <c r="E11385" s="77">
        <v>3</v>
      </c>
      <c r="F11385" s="78"/>
      <c r="G11385" s="79">
        <v>45113.399074074077</v>
      </c>
      <c r="H11385" s="77">
        <v>169</v>
      </c>
      <c r="I11385" s="76">
        <v>45113.974305555559</v>
      </c>
      <c r="J11385" s="78"/>
      <c r="K11385" s="80">
        <v>1</v>
      </c>
    </row>
    <row r="11386" spans="2:11" x14ac:dyDescent="0.3">
      <c r="B11386" s="75">
        <v>46453</v>
      </c>
      <c r="C11386" s="76">
        <v>45113</v>
      </c>
      <c r="D11386" s="77">
        <v>108</v>
      </c>
      <c r="E11386" s="77">
        <v>5</v>
      </c>
      <c r="F11386" s="78"/>
      <c r="G11386" s="79">
        <v>45113.408229166671</v>
      </c>
      <c r="H11386" s="77">
        <v>141</v>
      </c>
      <c r="I11386" s="76">
        <v>45113.974305555559</v>
      </c>
      <c r="J11386" s="78"/>
      <c r="K11386" s="80">
        <v>1</v>
      </c>
    </row>
    <row r="11387" spans="2:11" x14ac:dyDescent="0.3">
      <c r="B11387" s="75">
        <v>46454</v>
      </c>
      <c r="C11387" s="76">
        <v>45113</v>
      </c>
      <c r="D11387" s="77">
        <v>483</v>
      </c>
      <c r="E11387" s="77">
        <v>4</v>
      </c>
      <c r="F11387" s="78"/>
      <c r="G11387" s="79">
        <v>45113.421122685191</v>
      </c>
      <c r="H11387" s="77">
        <v>168</v>
      </c>
      <c r="I11387" s="76">
        <v>45113.974305555559</v>
      </c>
      <c r="J11387" s="78"/>
      <c r="K11387" s="80">
        <v>1</v>
      </c>
    </row>
    <row r="11388" spans="2:11" x14ac:dyDescent="0.3">
      <c r="B11388" s="75">
        <v>46455</v>
      </c>
      <c r="C11388" s="76">
        <v>45113</v>
      </c>
      <c r="D11388" s="77">
        <v>1282</v>
      </c>
      <c r="E11388" s="77">
        <v>6</v>
      </c>
      <c r="F11388" s="78"/>
      <c r="G11388" s="79">
        <v>45113.434409722227</v>
      </c>
      <c r="H11388" s="77">
        <v>143</v>
      </c>
      <c r="I11388" s="76">
        <v>45113.974305555559</v>
      </c>
      <c r="J11388" s="78"/>
      <c r="K11388" s="80">
        <v>1</v>
      </c>
    </row>
    <row r="11389" spans="2:11" x14ac:dyDescent="0.3">
      <c r="B11389" s="75">
        <v>46456</v>
      </c>
      <c r="C11389" s="76">
        <v>45113</v>
      </c>
      <c r="D11389" s="77">
        <v>529</v>
      </c>
      <c r="E11389" s="77">
        <v>1</v>
      </c>
      <c r="F11389" s="78"/>
      <c r="G11389" s="79">
        <v>45113.44304398149</v>
      </c>
      <c r="H11389" s="77">
        <v>179</v>
      </c>
      <c r="I11389" s="76">
        <v>45113.974305555559</v>
      </c>
      <c r="J11389" s="78"/>
      <c r="K11389" s="80">
        <v>1</v>
      </c>
    </row>
    <row r="11390" spans="2:11" x14ac:dyDescent="0.3">
      <c r="B11390" s="75">
        <v>46457</v>
      </c>
      <c r="C11390" s="76">
        <v>45113</v>
      </c>
      <c r="D11390" s="77">
        <v>954</v>
      </c>
      <c r="E11390" s="77">
        <v>6</v>
      </c>
      <c r="F11390" s="78"/>
      <c r="G11390" s="79">
        <v>45113.452962962969</v>
      </c>
      <c r="H11390" s="77">
        <v>165</v>
      </c>
      <c r="I11390" s="76">
        <v>45113.974305555559</v>
      </c>
      <c r="J11390" s="78"/>
      <c r="K11390" s="80">
        <v>1</v>
      </c>
    </row>
    <row r="11391" spans="2:11" x14ac:dyDescent="0.3">
      <c r="B11391" s="75">
        <v>46458</v>
      </c>
      <c r="C11391" s="76">
        <v>45113</v>
      </c>
      <c r="D11391" s="77">
        <v>105</v>
      </c>
      <c r="E11391" s="77">
        <v>3</v>
      </c>
      <c r="F11391" s="78"/>
      <c r="G11391" s="79">
        <v>45113.468182870376</v>
      </c>
      <c r="H11391" s="77">
        <v>176</v>
      </c>
      <c r="I11391" s="76">
        <v>45113.974305555559</v>
      </c>
      <c r="J11391" s="78"/>
      <c r="K11391" s="80">
        <v>1</v>
      </c>
    </row>
    <row r="11392" spans="2:11" x14ac:dyDescent="0.3">
      <c r="B11392" s="75">
        <v>46459</v>
      </c>
      <c r="C11392" s="76">
        <v>45113</v>
      </c>
      <c r="D11392" s="77">
        <v>762</v>
      </c>
      <c r="E11392" s="77">
        <v>6</v>
      </c>
      <c r="F11392" s="78"/>
      <c r="G11392" s="79">
        <v>45113.48027777778</v>
      </c>
      <c r="H11392" s="77">
        <v>176</v>
      </c>
      <c r="I11392" s="76">
        <v>45113.974305555559</v>
      </c>
      <c r="J11392" s="78"/>
      <c r="K11392" s="80">
        <v>1</v>
      </c>
    </row>
    <row r="11393" spans="2:11" x14ac:dyDescent="0.3">
      <c r="B11393" s="75">
        <v>46460</v>
      </c>
      <c r="C11393" s="76">
        <v>45113</v>
      </c>
      <c r="D11393" s="77">
        <v>1252</v>
      </c>
      <c r="E11393" s="77">
        <v>2</v>
      </c>
      <c r="F11393" s="78"/>
      <c r="G11393" s="79">
        <v>45113.489884259259</v>
      </c>
      <c r="H11393" s="77">
        <v>158</v>
      </c>
      <c r="I11393" s="76">
        <v>45113.974305555559</v>
      </c>
      <c r="J11393" s="78"/>
      <c r="K11393" s="80">
        <v>1</v>
      </c>
    </row>
    <row r="11394" spans="2:11" x14ac:dyDescent="0.3">
      <c r="B11394" s="75">
        <v>46461</v>
      </c>
      <c r="C11394" s="76">
        <v>45113</v>
      </c>
      <c r="D11394" s="77">
        <v>379</v>
      </c>
      <c r="E11394" s="77">
        <v>4</v>
      </c>
      <c r="F11394" s="78"/>
      <c r="G11394" s="79">
        <v>45113.499502314815</v>
      </c>
      <c r="H11394" s="77">
        <v>148</v>
      </c>
      <c r="I11394" s="76">
        <v>45113.974305555559</v>
      </c>
      <c r="J11394" s="78"/>
      <c r="K11394" s="80">
        <v>1</v>
      </c>
    </row>
    <row r="11395" spans="2:11" x14ac:dyDescent="0.3">
      <c r="B11395" s="75">
        <v>46462</v>
      </c>
      <c r="C11395" s="76">
        <v>45113</v>
      </c>
      <c r="D11395" s="77">
        <v>816</v>
      </c>
      <c r="E11395" s="77">
        <v>5</v>
      </c>
      <c r="F11395" s="78"/>
      <c r="G11395" s="79">
        <v>45113.508530092593</v>
      </c>
      <c r="H11395" s="77">
        <v>162</v>
      </c>
      <c r="I11395" s="76">
        <v>45113.974305555559</v>
      </c>
      <c r="J11395" s="78"/>
      <c r="K11395" s="80">
        <v>1</v>
      </c>
    </row>
    <row r="11396" spans="2:11" x14ac:dyDescent="0.3">
      <c r="B11396" s="75">
        <v>46463</v>
      </c>
      <c r="C11396" s="76">
        <v>45113</v>
      </c>
      <c r="D11396" s="77">
        <v>256</v>
      </c>
      <c r="E11396" s="77">
        <v>3</v>
      </c>
      <c r="F11396" s="78"/>
      <c r="G11396" s="79">
        <v>45113.522118055553</v>
      </c>
      <c r="H11396" s="77">
        <v>157</v>
      </c>
      <c r="I11396" s="76">
        <v>45113.974305555559</v>
      </c>
      <c r="J11396" s="78"/>
      <c r="K11396" s="80">
        <v>1</v>
      </c>
    </row>
    <row r="11397" spans="2:11" x14ac:dyDescent="0.3">
      <c r="B11397" s="75">
        <v>46464</v>
      </c>
      <c r="C11397" s="76">
        <v>45113</v>
      </c>
      <c r="D11397" s="77">
        <v>513</v>
      </c>
      <c r="E11397" s="77">
        <v>6</v>
      </c>
      <c r="F11397" s="78"/>
      <c r="G11397" s="79">
        <v>45113.535266203704</v>
      </c>
      <c r="H11397" s="77">
        <v>155</v>
      </c>
      <c r="I11397" s="76">
        <v>45113.974305555559</v>
      </c>
      <c r="J11397" s="78"/>
      <c r="K11397" s="80">
        <v>1</v>
      </c>
    </row>
    <row r="11398" spans="2:11" x14ac:dyDescent="0.3">
      <c r="B11398" s="75">
        <v>46465</v>
      </c>
      <c r="C11398" s="76">
        <v>45113</v>
      </c>
      <c r="D11398" s="77">
        <v>576</v>
      </c>
      <c r="E11398" s="77">
        <v>3</v>
      </c>
      <c r="F11398" s="78"/>
      <c r="G11398" s="79">
        <v>45113.546168981484</v>
      </c>
      <c r="H11398" s="77">
        <v>155</v>
      </c>
      <c r="I11398" s="76">
        <v>45113.974305555559</v>
      </c>
      <c r="J11398" s="78"/>
      <c r="K11398" s="80">
        <v>1</v>
      </c>
    </row>
    <row r="11399" spans="2:11" x14ac:dyDescent="0.3">
      <c r="B11399" s="75">
        <v>46466</v>
      </c>
      <c r="C11399" s="76">
        <v>45113</v>
      </c>
      <c r="D11399" s="77">
        <v>252</v>
      </c>
      <c r="E11399" s="77">
        <v>6</v>
      </c>
      <c r="F11399" s="78"/>
      <c r="G11399" s="79">
        <v>45113.55950231482</v>
      </c>
      <c r="H11399" s="77">
        <v>167</v>
      </c>
      <c r="I11399" s="76">
        <v>45113.974305555559</v>
      </c>
      <c r="J11399" s="78"/>
      <c r="K11399" s="80">
        <v>1</v>
      </c>
    </row>
    <row r="11400" spans="2:11" x14ac:dyDescent="0.3">
      <c r="B11400" s="75">
        <v>46467</v>
      </c>
      <c r="C11400" s="76">
        <v>45113</v>
      </c>
      <c r="D11400" s="77">
        <v>884</v>
      </c>
      <c r="E11400" s="77">
        <v>4</v>
      </c>
      <c r="F11400" s="78"/>
      <c r="G11400" s="79">
        <v>45113.576319444452</v>
      </c>
      <c r="H11400" s="77">
        <v>157</v>
      </c>
      <c r="I11400" s="76">
        <v>45113.974305555559</v>
      </c>
      <c r="J11400" s="78"/>
      <c r="K11400" s="80">
        <v>1</v>
      </c>
    </row>
    <row r="11401" spans="2:11" x14ac:dyDescent="0.3">
      <c r="B11401" s="75">
        <v>46468</v>
      </c>
      <c r="C11401" s="76">
        <v>45113</v>
      </c>
      <c r="D11401" s="77">
        <v>107</v>
      </c>
      <c r="E11401" s="77">
        <v>4</v>
      </c>
      <c r="F11401" s="78"/>
      <c r="G11401" s="79">
        <v>45113.591932870375</v>
      </c>
      <c r="H11401" s="77">
        <v>155</v>
      </c>
      <c r="I11401" s="76">
        <v>45113.974305555559</v>
      </c>
      <c r="J11401" s="78"/>
      <c r="K11401" s="80">
        <v>1</v>
      </c>
    </row>
    <row r="11402" spans="2:11" x14ac:dyDescent="0.3">
      <c r="B11402" s="75">
        <v>46469</v>
      </c>
      <c r="C11402" s="76">
        <v>45113</v>
      </c>
      <c r="D11402" s="77">
        <v>941</v>
      </c>
      <c r="E11402" s="77">
        <v>4</v>
      </c>
      <c r="F11402" s="78"/>
      <c r="G11402" s="79">
        <v>45113.603576388894</v>
      </c>
      <c r="H11402" s="77">
        <v>176</v>
      </c>
      <c r="I11402" s="76">
        <v>45113.974305555559</v>
      </c>
      <c r="J11402" s="78"/>
      <c r="K11402" s="80">
        <v>1</v>
      </c>
    </row>
    <row r="11403" spans="2:11" x14ac:dyDescent="0.3">
      <c r="B11403" s="75">
        <v>46470</v>
      </c>
      <c r="C11403" s="76">
        <v>45113</v>
      </c>
      <c r="D11403" s="77">
        <v>82</v>
      </c>
      <c r="E11403" s="77">
        <v>4</v>
      </c>
      <c r="F11403" s="78"/>
      <c r="G11403" s="79">
        <v>45113.620405092595</v>
      </c>
      <c r="H11403" s="77">
        <v>144</v>
      </c>
      <c r="I11403" s="76">
        <v>45113.974305555559</v>
      </c>
      <c r="J11403" s="78"/>
      <c r="K11403" s="80">
        <v>1</v>
      </c>
    </row>
    <row r="11404" spans="2:11" x14ac:dyDescent="0.3">
      <c r="B11404" s="75">
        <v>46471</v>
      </c>
      <c r="C11404" s="76">
        <v>45113</v>
      </c>
      <c r="D11404" s="77">
        <v>934</v>
      </c>
      <c r="E11404" s="77">
        <v>5</v>
      </c>
      <c r="F11404" s="78"/>
      <c r="G11404" s="79">
        <v>45113.635104166671</v>
      </c>
      <c r="H11404" s="77">
        <v>163</v>
      </c>
      <c r="I11404" s="76">
        <v>45113.974305555559</v>
      </c>
      <c r="J11404" s="78"/>
      <c r="K11404" s="80">
        <v>1</v>
      </c>
    </row>
    <row r="11405" spans="2:11" x14ac:dyDescent="0.3">
      <c r="B11405" s="75">
        <v>46472</v>
      </c>
      <c r="C11405" s="76">
        <v>45113</v>
      </c>
      <c r="D11405" s="77">
        <v>1211</v>
      </c>
      <c r="E11405" s="77">
        <v>6</v>
      </c>
      <c r="F11405" s="78"/>
      <c r="G11405" s="79">
        <v>45113.650462962971</v>
      </c>
      <c r="H11405" s="77">
        <v>144</v>
      </c>
      <c r="I11405" s="76">
        <v>45113.974305555559</v>
      </c>
      <c r="J11405" s="78"/>
      <c r="K11405" s="80">
        <v>1</v>
      </c>
    </row>
    <row r="11406" spans="2:11" x14ac:dyDescent="0.3">
      <c r="B11406" s="75">
        <v>46473</v>
      </c>
      <c r="C11406" s="76">
        <v>45113</v>
      </c>
      <c r="D11406" s="77">
        <v>898</v>
      </c>
      <c r="E11406" s="77">
        <v>4</v>
      </c>
      <c r="F11406" s="78"/>
      <c r="G11406" s="79">
        <v>45113.664606481492</v>
      </c>
      <c r="H11406" s="77">
        <v>170</v>
      </c>
      <c r="I11406" s="76">
        <v>45113.974305555559</v>
      </c>
      <c r="J11406" s="78"/>
      <c r="K11406" s="80">
        <v>1</v>
      </c>
    </row>
    <row r="11407" spans="2:11" x14ac:dyDescent="0.3">
      <c r="B11407" s="75">
        <v>46474</v>
      </c>
      <c r="C11407" s="76">
        <v>45113</v>
      </c>
      <c r="D11407" s="77">
        <v>666</v>
      </c>
      <c r="E11407" s="77">
        <v>5</v>
      </c>
      <c r="F11407" s="78"/>
      <c r="G11407" s="79">
        <v>45113.674305555563</v>
      </c>
      <c r="H11407" s="77">
        <v>148</v>
      </c>
      <c r="I11407" s="76">
        <v>45113.974305555559</v>
      </c>
      <c r="J11407" s="78"/>
      <c r="K11407" s="80">
        <v>1</v>
      </c>
    </row>
    <row r="11408" spans="2:11" x14ac:dyDescent="0.3">
      <c r="B11408" s="75">
        <v>46475</v>
      </c>
      <c r="C11408" s="76">
        <v>45113</v>
      </c>
      <c r="D11408" s="77">
        <v>977</v>
      </c>
      <c r="E11408" s="77">
        <v>2</v>
      </c>
      <c r="F11408" s="78"/>
      <c r="G11408" s="79">
        <v>45113.689467592601</v>
      </c>
      <c r="H11408" s="77">
        <v>146</v>
      </c>
      <c r="I11408" s="76">
        <v>45113.974305555559</v>
      </c>
      <c r="J11408" s="78"/>
      <c r="K11408" s="80">
        <v>1</v>
      </c>
    </row>
    <row r="11409" spans="2:11" x14ac:dyDescent="0.3">
      <c r="B11409" s="75">
        <v>46476</v>
      </c>
      <c r="C11409" s="76">
        <v>45113</v>
      </c>
      <c r="D11409" s="77">
        <v>618</v>
      </c>
      <c r="E11409" s="77">
        <v>2</v>
      </c>
      <c r="F11409" s="78"/>
      <c r="G11409" s="79">
        <v>45113.701863425937</v>
      </c>
      <c r="H11409" s="77">
        <v>148</v>
      </c>
      <c r="I11409" s="76">
        <v>45113.974305555559</v>
      </c>
      <c r="J11409" s="78"/>
      <c r="K11409" s="80">
        <v>1</v>
      </c>
    </row>
    <row r="11410" spans="2:11" x14ac:dyDescent="0.3">
      <c r="B11410" s="75">
        <v>46477</v>
      </c>
      <c r="C11410" s="76">
        <v>45113</v>
      </c>
      <c r="D11410" s="77">
        <v>284</v>
      </c>
      <c r="E11410" s="77">
        <v>4</v>
      </c>
      <c r="F11410" s="78"/>
      <c r="G11410" s="79">
        <v>45113.714583333342</v>
      </c>
      <c r="H11410" s="77">
        <v>159</v>
      </c>
      <c r="I11410" s="76">
        <v>45113.974305555559</v>
      </c>
      <c r="J11410" s="78"/>
      <c r="K11410" s="80">
        <v>1</v>
      </c>
    </row>
    <row r="11411" spans="2:11" x14ac:dyDescent="0.3">
      <c r="B11411" s="75">
        <v>46478</v>
      </c>
      <c r="C11411" s="76">
        <v>45113</v>
      </c>
      <c r="D11411" s="77">
        <v>277</v>
      </c>
      <c r="E11411" s="77">
        <v>4</v>
      </c>
      <c r="F11411" s="78"/>
      <c r="G11411" s="79">
        <v>45113.731076388896</v>
      </c>
      <c r="H11411" s="77">
        <v>144</v>
      </c>
      <c r="I11411" s="76">
        <v>45113.974305555559</v>
      </c>
      <c r="J11411" s="78"/>
      <c r="K11411" s="80">
        <v>1</v>
      </c>
    </row>
    <row r="11412" spans="2:11" x14ac:dyDescent="0.3">
      <c r="B11412" s="75">
        <v>46479</v>
      </c>
      <c r="C11412" s="76">
        <v>45113</v>
      </c>
      <c r="D11412" s="77">
        <v>909</v>
      </c>
      <c r="E11412" s="77">
        <v>4</v>
      </c>
      <c r="F11412" s="78"/>
      <c r="G11412" s="79">
        <v>45113.741168981491</v>
      </c>
      <c r="H11412" s="77">
        <v>145</v>
      </c>
      <c r="I11412" s="76">
        <v>45113.974305555559</v>
      </c>
      <c r="J11412" s="78"/>
      <c r="K11412" s="80">
        <v>1</v>
      </c>
    </row>
    <row r="11413" spans="2:11" x14ac:dyDescent="0.3">
      <c r="B11413" s="75">
        <v>46480</v>
      </c>
      <c r="C11413" s="76">
        <v>45113</v>
      </c>
      <c r="D11413" s="77">
        <v>2</v>
      </c>
      <c r="E11413" s="77">
        <v>2</v>
      </c>
      <c r="F11413" s="78"/>
      <c r="G11413" s="79">
        <v>45113.756550925937</v>
      </c>
      <c r="H11413" s="77">
        <v>158</v>
      </c>
      <c r="I11413" s="76">
        <v>45113.974305555559</v>
      </c>
      <c r="J11413" s="78"/>
      <c r="K11413" s="80">
        <v>1</v>
      </c>
    </row>
    <row r="11414" spans="2:11" x14ac:dyDescent="0.3">
      <c r="B11414" s="75">
        <v>46481</v>
      </c>
      <c r="C11414" s="76">
        <v>45113</v>
      </c>
      <c r="D11414" s="77">
        <v>66</v>
      </c>
      <c r="E11414" s="77">
        <v>6</v>
      </c>
      <c r="F11414" s="78"/>
      <c r="G11414" s="79">
        <v>45113.769907407419</v>
      </c>
      <c r="H11414" s="77">
        <v>177</v>
      </c>
      <c r="I11414" s="76">
        <v>45113.974305555559</v>
      </c>
      <c r="J11414" s="78"/>
      <c r="K11414" s="80">
        <v>1</v>
      </c>
    </row>
    <row r="11415" spans="2:11" x14ac:dyDescent="0.3">
      <c r="B11415" s="75">
        <v>46482</v>
      </c>
      <c r="C11415" s="76">
        <v>45113</v>
      </c>
      <c r="D11415" s="77">
        <v>319</v>
      </c>
      <c r="E11415" s="77">
        <v>3</v>
      </c>
      <c r="F11415" s="78"/>
      <c r="G11415" s="79">
        <v>45113.778692129643</v>
      </c>
      <c r="H11415" s="77">
        <v>175</v>
      </c>
      <c r="I11415" s="76">
        <v>45113.974305555559</v>
      </c>
      <c r="J11415" s="78"/>
      <c r="K11415" s="80">
        <v>1</v>
      </c>
    </row>
    <row r="11416" spans="2:11" x14ac:dyDescent="0.3">
      <c r="B11416" s="75">
        <v>46483</v>
      </c>
      <c r="C11416" s="76">
        <v>45113</v>
      </c>
      <c r="D11416" s="77">
        <v>141</v>
      </c>
      <c r="E11416" s="77">
        <v>6</v>
      </c>
      <c r="F11416" s="78"/>
      <c r="G11416" s="79">
        <v>45113.788240740752</v>
      </c>
      <c r="H11416" s="77">
        <v>154</v>
      </c>
      <c r="I11416" s="76">
        <v>45113.974305555559</v>
      </c>
      <c r="J11416" s="78"/>
      <c r="K11416" s="80">
        <v>1</v>
      </c>
    </row>
    <row r="11417" spans="2:11" x14ac:dyDescent="0.3">
      <c r="B11417" s="75">
        <v>46484</v>
      </c>
      <c r="C11417" s="76">
        <v>45113</v>
      </c>
      <c r="D11417" s="77">
        <v>44</v>
      </c>
      <c r="E11417" s="77">
        <v>5</v>
      </c>
      <c r="F11417" s="78"/>
      <c r="G11417" s="79">
        <v>45113.801122685196</v>
      </c>
      <c r="H11417" s="77">
        <v>154</v>
      </c>
      <c r="I11417" s="76">
        <v>45113.974305555559</v>
      </c>
      <c r="J11417" s="78"/>
      <c r="K11417" s="80">
        <v>1</v>
      </c>
    </row>
    <row r="11418" spans="2:11" x14ac:dyDescent="0.3">
      <c r="B11418" s="75">
        <v>46485</v>
      </c>
      <c r="C11418" s="76">
        <v>45113</v>
      </c>
      <c r="D11418" s="77">
        <v>613</v>
      </c>
      <c r="E11418" s="77">
        <v>3</v>
      </c>
      <c r="F11418" s="78"/>
      <c r="G11418" s="79">
        <v>45113.81017361112</v>
      </c>
      <c r="H11418" s="77">
        <v>141</v>
      </c>
      <c r="I11418" s="76">
        <v>45113.974305555559</v>
      </c>
      <c r="J11418" s="78"/>
      <c r="K11418" s="80">
        <v>1</v>
      </c>
    </row>
    <row r="11419" spans="2:11" x14ac:dyDescent="0.3">
      <c r="B11419" s="75">
        <v>46486</v>
      </c>
      <c r="C11419" s="76">
        <v>45113</v>
      </c>
      <c r="D11419" s="77">
        <v>1039</v>
      </c>
      <c r="E11419" s="77">
        <v>1</v>
      </c>
      <c r="F11419" s="78"/>
      <c r="G11419" s="79">
        <v>45113.824560185196</v>
      </c>
      <c r="H11419" s="77">
        <v>151</v>
      </c>
      <c r="I11419" s="76">
        <v>45113.974305555559</v>
      </c>
      <c r="J11419" s="78"/>
      <c r="K11419" s="80">
        <v>1</v>
      </c>
    </row>
    <row r="11420" spans="2:11" x14ac:dyDescent="0.3">
      <c r="B11420" s="75">
        <v>46487</v>
      </c>
      <c r="C11420" s="76">
        <v>45113</v>
      </c>
      <c r="D11420" s="77">
        <v>964</v>
      </c>
      <c r="E11420" s="77">
        <v>6</v>
      </c>
      <c r="F11420" s="78"/>
      <c r="G11420" s="79">
        <v>45113.839571759272</v>
      </c>
      <c r="H11420" s="77">
        <v>144</v>
      </c>
      <c r="I11420" s="76">
        <v>45113.974305555559</v>
      </c>
      <c r="J11420" s="78"/>
      <c r="K11420" s="80">
        <v>1</v>
      </c>
    </row>
    <row r="11421" spans="2:11" x14ac:dyDescent="0.3">
      <c r="B11421" s="75">
        <v>46488</v>
      </c>
      <c r="C11421" s="76">
        <v>45113</v>
      </c>
      <c r="D11421" s="77">
        <v>540</v>
      </c>
      <c r="E11421" s="77">
        <v>4</v>
      </c>
      <c r="F11421" s="78"/>
      <c r="G11421" s="79">
        <v>45113.854166666679</v>
      </c>
      <c r="H11421" s="77">
        <v>168</v>
      </c>
      <c r="I11421" s="76">
        <v>45113.974305555559</v>
      </c>
      <c r="J11421" s="78"/>
      <c r="K11421" s="80">
        <v>1</v>
      </c>
    </row>
    <row r="11422" spans="2:11" x14ac:dyDescent="0.3">
      <c r="B11422" s="75">
        <v>46489</v>
      </c>
      <c r="C11422" s="76">
        <v>45113</v>
      </c>
      <c r="D11422" s="77">
        <v>300</v>
      </c>
      <c r="E11422" s="77">
        <v>6</v>
      </c>
      <c r="F11422" s="78"/>
      <c r="G11422" s="79">
        <v>45113.863287037049</v>
      </c>
      <c r="H11422" s="77">
        <v>141</v>
      </c>
      <c r="I11422" s="76">
        <v>45113.974305555559</v>
      </c>
      <c r="J11422" s="78"/>
      <c r="K11422" s="80">
        <v>1</v>
      </c>
    </row>
    <row r="11423" spans="2:11" x14ac:dyDescent="0.3">
      <c r="B11423" s="75">
        <v>46490</v>
      </c>
      <c r="C11423" s="76">
        <v>45113</v>
      </c>
      <c r="D11423" s="77">
        <v>402</v>
      </c>
      <c r="E11423" s="77">
        <v>6</v>
      </c>
      <c r="F11423" s="78"/>
      <c r="G11423" s="79">
        <v>45113.878935185196</v>
      </c>
      <c r="H11423" s="77">
        <v>154</v>
      </c>
      <c r="I11423" s="76">
        <v>45113.974305555559</v>
      </c>
      <c r="J11423" s="78"/>
      <c r="K11423" s="80">
        <v>1</v>
      </c>
    </row>
    <row r="11424" spans="2:11" x14ac:dyDescent="0.3">
      <c r="B11424" s="75">
        <v>46491</v>
      </c>
      <c r="C11424" s="76">
        <v>45113</v>
      </c>
      <c r="D11424" s="77">
        <v>1012</v>
      </c>
      <c r="E11424" s="77">
        <v>6</v>
      </c>
      <c r="F11424" s="78"/>
      <c r="G11424" s="79">
        <v>45113.893761574087</v>
      </c>
      <c r="H11424" s="77">
        <v>175</v>
      </c>
      <c r="I11424" s="76">
        <v>45113.974305555559</v>
      </c>
      <c r="J11424" s="78"/>
      <c r="K11424" s="80">
        <v>1</v>
      </c>
    </row>
    <row r="11425" spans="2:11" x14ac:dyDescent="0.3">
      <c r="B11425" s="75">
        <v>46492</v>
      </c>
      <c r="C11425" s="76">
        <v>45113</v>
      </c>
      <c r="D11425" s="77">
        <v>861</v>
      </c>
      <c r="E11425" s="77">
        <v>2</v>
      </c>
      <c r="F11425" s="78"/>
      <c r="G11425" s="79">
        <v>45113.906817129646</v>
      </c>
      <c r="H11425" s="77">
        <v>166</v>
      </c>
      <c r="I11425" s="76">
        <v>45113.974305555559</v>
      </c>
      <c r="J11425" s="78"/>
      <c r="K11425" s="80">
        <v>1</v>
      </c>
    </row>
    <row r="11426" spans="2:11" x14ac:dyDescent="0.3">
      <c r="B11426" s="75">
        <v>46493</v>
      </c>
      <c r="C11426" s="76">
        <v>45114</v>
      </c>
      <c r="D11426" s="77">
        <v>1368</v>
      </c>
      <c r="E11426" s="77">
        <v>2</v>
      </c>
      <c r="F11426" s="78"/>
      <c r="G11426" s="79">
        <v>45114.333333333336</v>
      </c>
      <c r="H11426" s="77">
        <v>169</v>
      </c>
      <c r="I11426" s="76">
        <v>45114.974305555559</v>
      </c>
      <c r="J11426" s="78"/>
      <c r="K11426" s="80">
        <v>1</v>
      </c>
    </row>
    <row r="11427" spans="2:11" x14ac:dyDescent="0.3">
      <c r="B11427" s="75">
        <v>46494</v>
      </c>
      <c r="C11427" s="76">
        <v>45114</v>
      </c>
      <c r="D11427" s="77">
        <v>839</v>
      </c>
      <c r="E11427" s="77">
        <v>3</v>
      </c>
      <c r="F11427" s="78"/>
      <c r="G11427" s="79">
        <v>45114.349016203705</v>
      </c>
      <c r="H11427" s="77">
        <v>175</v>
      </c>
      <c r="I11427" s="76">
        <v>45114.974305555559</v>
      </c>
      <c r="J11427" s="78"/>
      <c r="K11427" s="80">
        <v>1</v>
      </c>
    </row>
    <row r="11428" spans="2:11" x14ac:dyDescent="0.3">
      <c r="B11428" s="75">
        <v>46495</v>
      </c>
      <c r="C11428" s="76">
        <v>45114</v>
      </c>
      <c r="D11428" s="77">
        <v>379</v>
      </c>
      <c r="E11428" s="77">
        <v>3</v>
      </c>
      <c r="F11428" s="78"/>
      <c r="G11428" s="79">
        <v>45114.363333333335</v>
      </c>
      <c r="H11428" s="77">
        <v>163</v>
      </c>
      <c r="I11428" s="76">
        <v>45114.974305555559</v>
      </c>
      <c r="J11428" s="78"/>
      <c r="K11428" s="80">
        <v>1</v>
      </c>
    </row>
    <row r="11429" spans="2:11" x14ac:dyDescent="0.3">
      <c r="B11429" s="75">
        <v>46496</v>
      </c>
      <c r="C11429" s="76">
        <v>45114</v>
      </c>
      <c r="D11429" s="77">
        <v>1311</v>
      </c>
      <c r="E11429" s="77">
        <v>2</v>
      </c>
      <c r="F11429" s="78"/>
      <c r="G11429" s="79">
        <v>45114.373599537037</v>
      </c>
      <c r="H11429" s="77">
        <v>141</v>
      </c>
      <c r="I11429" s="76">
        <v>45114.974305555559</v>
      </c>
      <c r="J11429" s="78"/>
      <c r="K11429" s="80">
        <v>1</v>
      </c>
    </row>
    <row r="11430" spans="2:11" x14ac:dyDescent="0.3">
      <c r="B11430" s="75">
        <v>46497</v>
      </c>
      <c r="C11430" s="76">
        <v>45114</v>
      </c>
      <c r="D11430" s="77">
        <v>695</v>
      </c>
      <c r="E11430" s="77">
        <v>4</v>
      </c>
      <c r="F11430" s="78"/>
      <c r="G11430" s="79">
        <v>45114.383958333332</v>
      </c>
      <c r="H11430" s="77">
        <v>163</v>
      </c>
      <c r="I11430" s="76">
        <v>45114.974305555559</v>
      </c>
      <c r="J11430" s="78"/>
      <c r="K11430" s="80">
        <v>1</v>
      </c>
    </row>
    <row r="11431" spans="2:11" x14ac:dyDescent="0.3">
      <c r="B11431" s="75">
        <v>46498</v>
      </c>
      <c r="C11431" s="76">
        <v>45114</v>
      </c>
      <c r="D11431" s="77">
        <v>844</v>
      </c>
      <c r="E11431" s="77">
        <v>1</v>
      </c>
      <c r="F11431" s="78"/>
      <c r="G11431" s="79">
        <v>45114.396122685182</v>
      </c>
      <c r="H11431" s="77">
        <v>143</v>
      </c>
      <c r="I11431" s="76">
        <v>45114.974305555559</v>
      </c>
      <c r="J11431" s="78"/>
      <c r="K11431" s="80">
        <v>1</v>
      </c>
    </row>
    <row r="11432" spans="2:11" x14ac:dyDescent="0.3">
      <c r="B11432" s="75">
        <v>46499</v>
      </c>
      <c r="C11432" s="76">
        <v>45114</v>
      </c>
      <c r="D11432" s="77">
        <v>56</v>
      </c>
      <c r="E11432" s="77">
        <v>5</v>
      </c>
      <c r="F11432" s="78"/>
      <c r="G11432" s="79">
        <v>45114.405543981477</v>
      </c>
      <c r="H11432" s="77">
        <v>158</v>
      </c>
      <c r="I11432" s="76">
        <v>45114.974305555559</v>
      </c>
      <c r="J11432" s="78"/>
      <c r="K11432" s="80">
        <v>1</v>
      </c>
    </row>
    <row r="11433" spans="2:11" x14ac:dyDescent="0.3">
      <c r="B11433" s="75">
        <v>46500</v>
      </c>
      <c r="C11433" s="76">
        <v>45114</v>
      </c>
      <c r="D11433" s="77">
        <v>561</v>
      </c>
      <c r="E11433" s="77">
        <v>6</v>
      </c>
      <c r="F11433" s="78"/>
      <c r="G11433" s="79">
        <v>45114.417905092589</v>
      </c>
      <c r="H11433" s="77">
        <v>172</v>
      </c>
      <c r="I11433" s="76">
        <v>45114.974305555559</v>
      </c>
      <c r="J11433" s="78"/>
      <c r="K11433" s="80">
        <v>1</v>
      </c>
    </row>
    <row r="11434" spans="2:11" x14ac:dyDescent="0.3">
      <c r="B11434" s="75">
        <v>46501</v>
      </c>
      <c r="C11434" s="76">
        <v>45114</v>
      </c>
      <c r="D11434" s="77">
        <v>541</v>
      </c>
      <c r="E11434" s="77">
        <v>4</v>
      </c>
      <c r="F11434" s="78"/>
      <c r="G11434" s="79">
        <v>45114.432766203703</v>
      </c>
      <c r="H11434" s="77">
        <v>174</v>
      </c>
      <c r="I11434" s="76">
        <v>45114.974305555559</v>
      </c>
      <c r="J11434" s="78"/>
      <c r="K11434" s="80">
        <v>1</v>
      </c>
    </row>
    <row r="11435" spans="2:11" x14ac:dyDescent="0.3">
      <c r="B11435" s="75">
        <v>46502</v>
      </c>
      <c r="C11435" s="76">
        <v>45114</v>
      </c>
      <c r="D11435" s="77">
        <v>552</v>
      </c>
      <c r="E11435" s="77">
        <v>5</v>
      </c>
      <c r="F11435" s="78"/>
      <c r="G11435" s="79">
        <v>45114.447604166664</v>
      </c>
      <c r="H11435" s="77">
        <v>144</v>
      </c>
      <c r="I11435" s="76">
        <v>45114.974305555559</v>
      </c>
      <c r="J11435" s="78"/>
      <c r="K11435" s="80">
        <v>1</v>
      </c>
    </row>
    <row r="11436" spans="2:11" x14ac:dyDescent="0.3">
      <c r="B11436" s="75">
        <v>46503</v>
      </c>
      <c r="C11436" s="76">
        <v>45114</v>
      </c>
      <c r="D11436" s="77">
        <v>721</v>
      </c>
      <c r="E11436" s="77">
        <v>5</v>
      </c>
      <c r="F11436" s="78"/>
      <c r="G11436" s="79">
        <v>45114.460543981477</v>
      </c>
      <c r="H11436" s="77">
        <v>143</v>
      </c>
      <c r="I11436" s="76">
        <v>45114.974305555559</v>
      </c>
      <c r="J11436" s="78"/>
      <c r="K11436" s="80">
        <v>1</v>
      </c>
    </row>
    <row r="11437" spans="2:11" x14ac:dyDescent="0.3">
      <c r="B11437" s="75">
        <v>46504</v>
      </c>
      <c r="C11437" s="76">
        <v>45114</v>
      </c>
      <c r="D11437" s="77">
        <v>1309</v>
      </c>
      <c r="E11437" s="77">
        <v>4</v>
      </c>
      <c r="F11437" s="78"/>
      <c r="G11437" s="79">
        <v>45114.473171296289</v>
      </c>
      <c r="H11437" s="77">
        <v>178</v>
      </c>
      <c r="I11437" s="76">
        <v>45114.974305555559</v>
      </c>
      <c r="J11437" s="78"/>
      <c r="K11437" s="80">
        <v>1</v>
      </c>
    </row>
    <row r="11438" spans="2:11" x14ac:dyDescent="0.3">
      <c r="B11438" s="75">
        <v>46505</v>
      </c>
      <c r="C11438" s="76">
        <v>45114</v>
      </c>
      <c r="D11438" s="77">
        <v>48</v>
      </c>
      <c r="E11438" s="77">
        <v>5</v>
      </c>
      <c r="F11438" s="78"/>
      <c r="G11438" s="79">
        <v>45114.489710648144</v>
      </c>
      <c r="H11438" s="77">
        <v>150</v>
      </c>
      <c r="I11438" s="76">
        <v>45114.974305555559</v>
      </c>
      <c r="J11438" s="78"/>
      <c r="K11438" s="80">
        <v>1</v>
      </c>
    </row>
    <row r="11439" spans="2:11" x14ac:dyDescent="0.3">
      <c r="B11439" s="75">
        <v>46506</v>
      </c>
      <c r="C11439" s="76">
        <v>45114</v>
      </c>
      <c r="D11439" s="77">
        <v>629</v>
      </c>
      <c r="E11439" s="77">
        <v>4</v>
      </c>
      <c r="F11439" s="78"/>
      <c r="G11439" s="79">
        <v>45114.504108796289</v>
      </c>
      <c r="H11439" s="77">
        <v>173</v>
      </c>
      <c r="I11439" s="76">
        <v>45114.974305555559</v>
      </c>
      <c r="J11439" s="78"/>
      <c r="K11439" s="80">
        <v>1</v>
      </c>
    </row>
    <row r="11440" spans="2:11" x14ac:dyDescent="0.3">
      <c r="B11440" s="75">
        <v>46507</v>
      </c>
      <c r="C11440" s="76">
        <v>45114</v>
      </c>
      <c r="D11440" s="77">
        <v>712</v>
      </c>
      <c r="E11440" s="77">
        <v>3</v>
      </c>
      <c r="F11440" s="78"/>
      <c r="G11440" s="79">
        <v>45114.519872685181</v>
      </c>
      <c r="H11440" s="77">
        <v>179</v>
      </c>
      <c r="I11440" s="76">
        <v>45114.974305555559</v>
      </c>
      <c r="J11440" s="78"/>
      <c r="K11440" s="80">
        <v>1</v>
      </c>
    </row>
    <row r="11441" spans="2:11" x14ac:dyDescent="0.3">
      <c r="B11441" s="75">
        <v>46508</v>
      </c>
      <c r="C11441" s="76">
        <v>45114</v>
      </c>
      <c r="D11441" s="77">
        <v>1360</v>
      </c>
      <c r="E11441" s="77">
        <v>5</v>
      </c>
      <c r="F11441" s="78"/>
      <c r="G11441" s="79">
        <v>45114.534965277773</v>
      </c>
      <c r="H11441" s="77">
        <v>141</v>
      </c>
      <c r="I11441" s="76">
        <v>45114.974305555559</v>
      </c>
      <c r="J11441" s="78"/>
      <c r="K11441" s="80">
        <v>1</v>
      </c>
    </row>
    <row r="11442" spans="2:11" x14ac:dyDescent="0.3">
      <c r="B11442" s="75">
        <v>46509</v>
      </c>
      <c r="C11442" s="76">
        <v>45114</v>
      </c>
      <c r="D11442" s="77">
        <v>1014</v>
      </c>
      <c r="E11442" s="77">
        <v>1</v>
      </c>
      <c r="F11442" s="78"/>
      <c r="G11442" s="79">
        <v>45114.544247685182</v>
      </c>
      <c r="H11442" s="77">
        <v>153</v>
      </c>
      <c r="I11442" s="76">
        <v>45114.974305555559</v>
      </c>
      <c r="J11442" s="78"/>
      <c r="K11442" s="80">
        <v>1</v>
      </c>
    </row>
    <row r="11443" spans="2:11" x14ac:dyDescent="0.3">
      <c r="B11443" s="75">
        <v>46510</v>
      </c>
      <c r="C11443" s="76">
        <v>45114</v>
      </c>
      <c r="D11443" s="77">
        <v>600</v>
      </c>
      <c r="E11443" s="77">
        <v>1</v>
      </c>
      <c r="F11443" s="78"/>
      <c r="G11443" s="79">
        <v>45114.555555555555</v>
      </c>
      <c r="H11443" s="77">
        <v>174</v>
      </c>
      <c r="I11443" s="76">
        <v>45114.974305555559</v>
      </c>
      <c r="J11443" s="78"/>
      <c r="K11443" s="80">
        <v>1</v>
      </c>
    </row>
    <row r="11444" spans="2:11" x14ac:dyDescent="0.3">
      <c r="B11444" s="75">
        <v>46511</v>
      </c>
      <c r="C11444" s="76">
        <v>45114</v>
      </c>
      <c r="D11444" s="77">
        <v>63</v>
      </c>
      <c r="E11444" s="77">
        <v>1</v>
      </c>
      <c r="F11444" s="78"/>
      <c r="G11444" s="79">
        <v>45114.566388888888</v>
      </c>
      <c r="H11444" s="77">
        <v>160</v>
      </c>
      <c r="I11444" s="76">
        <v>45114.974305555559</v>
      </c>
      <c r="J11444" s="78"/>
      <c r="K11444" s="80">
        <v>1</v>
      </c>
    </row>
    <row r="11445" spans="2:11" x14ac:dyDescent="0.3">
      <c r="B11445" s="75">
        <v>46512</v>
      </c>
      <c r="C11445" s="76">
        <v>45114</v>
      </c>
      <c r="D11445" s="77">
        <v>419</v>
      </c>
      <c r="E11445" s="77">
        <v>1</v>
      </c>
      <c r="F11445" s="78"/>
      <c r="G11445" s="79">
        <v>45114.580601851849</v>
      </c>
      <c r="H11445" s="77">
        <v>174</v>
      </c>
      <c r="I11445" s="76">
        <v>45114.974305555559</v>
      </c>
      <c r="J11445" s="78"/>
      <c r="K11445" s="80">
        <v>1</v>
      </c>
    </row>
    <row r="11446" spans="2:11" x14ac:dyDescent="0.3">
      <c r="B11446" s="75">
        <v>46513</v>
      </c>
      <c r="C11446" s="76">
        <v>45114</v>
      </c>
      <c r="D11446" s="77">
        <v>62</v>
      </c>
      <c r="E11446" s="77">
        <v>4</v>
      </c>
      <c r="F11446" s="78"/>
      <c r="G11446" s="79">
        <v>45114.595891203702</v>
      </c>
      <c r="H11446" s="77">
        <v>166</v>
      </c>
      <c r="I11446" s="76">
        <v>45114.974305555559</v>
      </c>
      <c r="J11446" s="78"/>
      <c r="K11446" s="80">
        <v>1</v>
      </c>
    </row>
    <row r="11447" spans="2:11" x14ac:dyDescent="0.3">
      <c r="B11447" s="75">
        <v>46514</v>
      </c>
      <c r="C11447" s="76">
        <v>45114</v>
      </c>
      <c r="D11447" s="77">
        <v>99</v>
      </c>
      <c r="E11447" s="77">
        <v>5</v>
      </c>
      <c r="F11447" s="78"/>
      <c r="G11447" s="79">
        <v>45114.609710648147</v>
      </c>
      <c r="H11447" s="77">
        <v>158</v>
      </c>
      <c r="I11447" s="76">
        <v>45114.974305555559</v>
      </c>
      <c r="J11447" s="78"/>
      <c r="K11447" s="80">
        <v>1</v>
      </c>
    </row>
    <row r="11448" spans="2:11" x14ac:dyDescent="0.3">
      <c r="B11448" s="75">
        <v>46515</v>
      </c>
      <c r="C11448" s="76">
        <v>45114</v>
      </c>
      <c r="D11448" s="77">
        <v>1315</v>
      </c>
      <c r="E11448" s="77">
        <v>4</v>
      </c>
      <c r="F11448" s="78"/>
      <c r="G11448" s="79">
        <v>45114.624131944445</v>
      </c>
      <c r="H11448" s="77">
        <v>178</v>
      </c>
      <c r="I11448" s="76">
        <v>45114.974305555559</v>
      </c>
      <c r="J11448" s="78"/>
      <c r="K11448" s="80">
        <v>1</v>
      </c>
    </row>
    <row r="11449" spans="2:11" x14ac:dyDescent="0.3">
      <c r="B11449" s="75">
        <v>46516</v>
      </c>
      <c r="C11449" s="76">
        <v>45114</v>
      </c>
      <c r="D11449" s="77">
        <v>829</v>
      </c>
      <c r="E11449" s="77">
        <v>6</v>
      </c>
      <c r="F11449" s="78"/>
      <c r="G11449" s="79">
        <v>45114.637395833335</v>
      </c>
      <c r="H11449" s="77">
        <v>177</v>
      </c>
      <c r="I11449" s="76">
        <v>45114.974305555559</v>
      </c>
      <c r="J11449" s="78"/>
      <c r="K11449" s="80">
        <v>1</v>
      </c>
    </row>
    <row r="11450" spans="2:11" x14ac:dyDescent="0.3">
      <c r="B11450" s="75">
        <v>46517</v>
      </c>
      <c r="C11450" s="76">
        <v>45114</v>
      </c>
      <c r="D11450" s="77">
        <v>919</v>
      </c>
      <c r="E11450" s="77">
        <v>2</v>
      </c>
      <c r="F11450" s="78"/>
      <c r="G11450" s="79">
        <v>45114.65356481482</v>
      </c>
      <c r="H11450" s="77">
        <v>147</v>
      </c>
      <c r="I11450" s="76">
        <v>45114.974305555559</v>
      </c>
      <c r="J11450" s="78"/>
      <c r="K11450" s="80">
        <v>1</v>
      </c>
    </row>
    <row r="11451" spans="2:11" x14ac:dyDescent="0.3">
      <c r="B11451" s="75">
        <v>46518</v>
      </c>
      <c r="C11451" s="76">
        <v>45114</v>
      </c>
      <c r="D11451" s="77">
        <v>478</v>
      </c>
      <c r="E11451" s="77">
        <v>2</v>
      </c>
      <c r="F11451" s="78"/>
      <c r="G11451" s="79">
        <v>45114.668067129634</v>
      </c>
      <c r="H11451" s="77">
        <v>177</v>
      </c>
      <c r="I11451" s="76">
        <v>45114.974305555559</v>
      </c>
      <c r="J11451" s="78"/>
      <c r="K11451" s="80">
        <v>1</v>
      </c>
    </row>
    <row r="11452" spans="2:11" x14ac:dyDescent="0.3">
      <c r="B11452" s="75">
        <v>46519</v>
      </c>
      <c r="C11452" s="76">
        <v>45114</v>
      </c>
      <c r="D11452" s="77">
        <v>816</v>
      </c>
      <c r="E11452" s="77">
        <v>6</v>
      </c>
      <c r="F11452" s="78"/>
      <c r="G11452" s="79">
        <v>45114.679282407415</v>
      </c>
      <c r="H11452" s="77">
        <v>147</v>
      </c>
      <c r="I11452" s="76">
        <v>45114.974305555559</v>
      </c>
      <c r="J11452" s="78"/>
      <c r="K11452" s="80">
        <v>1</v>
      </c>
    </row>
    <row r="11453" spans="2:11" x14ac:dyDescent="0.3">
      <c r="B11453" s="75">
        <v>46520</v>
      </c>
      <c r="C11453" s="76">
        <v>45114</v>
      </c>
      <c r="D11453" s="77">
        <v>187</v>
      </c>
      <c r="E11453" s="77">
        <v>1</v>
      </c>
      <c r="F11453" s="78"/>
      <c r="G11453" s="79">
        <v>45114.690057870379</v>
      </c>
      <c r="H11453" s="77">
        <v>164</v>
      </c>
      <c r="I11453" s="76">
        <v>45114.974305555559</v>
      </c>
      <c r="J11453" s="78"/>
      <c r="K11453" s="80">
        <v>1</v>
      </c>
    </row>
    <row r="11454" spans="2:11" x14ac:dyDescent="0.3">
      <c r="B11454" s="75">
        <v>46521</v>
      </c>
      <c r="C11454" s="76">
        <v>45114</v>
      </c>
      <c r="D11454" s="77">
        <v>246</v>
      </c>
      <c r="E11454" s="77">
        <v>5</v>
      </c>
      <c r="F11454" s="78"/>
      <c r="G11454" s="79">
        <v>45114.701469907413</v>
      </c>
      <c r="H11454" s="77">
        <v>167</v>
      </c>
      <c r="I11454" s="76">
        <v>45114.974305555559</v>
      </c>
      <c r="J11454" s="78"/>
      <c r="K11454" s="80">
        <v>1</v>
      </c>
    </row>
    <row r="11455" spans="2:11" x14ac:dyDescent="0.3">
      <c r="B11455" s="75">
        <v>46522</v>
      </c>
      <c r="C11455" s="76">
        <v>45114</v>
      </c>
      <c r="D11455" s="77">
        <v>1133</v>
      </c>
      <c r="E11455" s="77">
        <v>2</v>
      </c>
      <c r="F11455" s="78"/>
      <c r="G11455" s="79">
        <v>45114.712048611116</v>
      </c>
      <c r="H11455" s="77">
        <v>140</v>
      </c>
      <c r="I11455" s="76">
        <v>45114.974305555559</v>
      </c>
      <c r="J11455" s="78"/>
      <c r="K11455" s="80">
        <v>1</v>
      </c>
    </row>
    <row r="11456" spans="2:11" x14ac:dyDescent="0.3">
      <c r="B11456" s="75">
        <v>46523</v>
      </c>
      <c r="C11456" s="76">
        <v>45114</v>
      </c>
      <c r="D11456" s="77">
        <v>106</v>
      </c>
      <c r="E11456" s="77">
        <v>2</v>
      </c>
      <c r="F11456" s="78"/>
      <c r="G11456" s="79">
        <v>45114.72046296297</v>
      </c>
      <c r="H11456" s="77">
        <v>145</v>
      </c>
      <c r="I11456" s="76">
        <v>45114.974305555559</v>
      </c>
      <c r="J11456" s="78"/>
      <c r="K11456" s="80">
        <v>1</v>
      </c>
    </row>
    <row r="11457" spans="2:11" x14ac:dyDescent="0.3">
      <c r="B11457" s="75">
        <v>46524</v>
      </c>
      <c r="C11457" s="76">
        <v>45114</v>
      </c>
      <c r="D11457" s="77">
        <v>1231</v>
      </c>
      <c r="E11457" s="77">
        <v>2</v>
      </c>
      <c r="F11457" s="78"/>
      <c r="G11457" s="79">
        <v>45114.730532407411</v>
      </c>
      <c r="H11457" s="77">
        <v>178</v>
      </c>
      <c r="I11457" s="76">
        <v>45114.974305555559</v>
      </c>
      <c r="J11457" s="78"/>
      <c r="K11457" s="80">
        <v>1</v>
      </c>
    </row>
    <row r="11458" spans="2:11" x14ac:dyDescent="0.3">
      <c r="B11458" s="75">
        <v>46525</v>
      </c>
      <c r="C11458" s="76">
        <v>45114</v>
      </c>
      <c r="D11458" s="77">
        <v>611</v>
      </c>
      <c r="E11458" s="77">
        <v>3</v>
      </c>
      <c r="F11458" s="78"/>
      <c r="G11458" s="79">
        <v>45114.746354166673</v>
      </c>
      <c r="H11458" s="77">
        <v>169</v>
      </c>
      <c r="I11458" s="76">
        <v>45114.974305555559</v>
      </c>
      <c r="J11458" s="78"/>
      <c r="K11458" s="80">
        <v>1</v>
      </c>
    </row>
    <row r="11459" spans="2:11" x14ac:dyDescent="0.3">
      <c r="B11459" s="75">
        <v>46526</v>
      </c>
      <c r="C11459" s="76">
        <v>45114</v>
      </c>
      <c r="D11459" s="77">
        <v>406</v>
      </c>
      <c r="E11459" s="77">
        <v>6</v>
      </c>
      <c r="F11459" s="78"/>
      <c r="G11459" s="79">
        <v>45114.757812500007</v>
      </c>
      <c r="H11459" s="77">
        <v>169</v>
      </c>
      <c r="I11459" s="76">
        <v>45114.974305555559</v>
      </c>
      <c r="J11459" s="78"/>
      <c r="K11459" s="80">
        <v>1</v>
      </c>
    </row>
    <row r="11460" spans="2:11" x14ac:dyDescent="0.3">
      <c r="B11460" s="75">
        <v>46527</v>
      </c>
      <c r="C11460" s="76">
        <v>45114</v>
      </c>
      <c r="D11460" s="77">
        <v>742</v>
      </c>
      <c r="E11460" s="77">
        <v>4</v>
      </c>
      <c r="F11460" s="78"/>
      <c r="G11460" s="79">
        <v>45114.771018518528</v>
      </c>
      <c r="H11460" s="77">
        <v>175</v>
      </c>
      <c r="I11460" s="76">
        <v>45114.974305555559</v>
      </c>
      <c r="J11460" s="78"/>
      <c r="K11460" s="80">
        <v>1</v>
      </c>
    </row>
    <row r="11461" spans="2:11" x14ac:dyDescent="0.3">
      <c r="B11461" s="75">
        <v>46528</v>
      </c>
      <c r="C11461" s="76">
        <v>45114</v>
      </c>
      <c r="D11461" s="77">
        <v>949</v>
      </c>
      <c r="E11461" s="77">
        <v>3</v>
      </c>
      <c r="F11461" s="78"/>
      <c r="G11461" s="79">
        <v>45114.787268518528</v>
      </c>
      <c r="H11461" s="77">
        <v>155</v>
      </c>
      <c r="I11461" s="76">
        <v>45114.974305555559</v>
      </c>
      <c r="J11461" s="78"/>
      <c r="K11461" s="80">
        <v>1</v>
      </c>
    </row>
    <row r="11462" spans="2:11" x14ac:dyDescent="0.3">
      <c r="B11462" s="75">
        <v>46529</v>
      </c>
      <c r="C11462" s="76">
        <v>45114</v>
      </c>
      <c r="D11462" s="77">
        <v>1271</v>
      </c>
      <c r="E11462" s="77">
        <v>1</v>
      </c>
      <c r="F11462" s="78"/>
      <c r="G11462" s="79">
        <v>45114.797476851862</v>
      </c>
      <c r="H11462" s="77">
        <v>165</v>
      </c>
      <c r="I11462" s="76">
        <v>45114.974305555559</v>
      </c>
      <c r="J11462" s="78"/>
      <c r="K11462" s="80">
        <v>1</v>
      </c>
    </row>
    <row r="11463" spans="2:11" x14ac:dyDescent="0.3">
      <c r="B11463" s="75">
        <v>46530</v>
      </c>
      <c r="C11463" s="76">
        <v>45114</v>
      </c>
      <c r="D11463" s="77">
        <v>1060</v>
      </c>
      <c r="E11463" s="77">
        <v>6</v>
      </c>
      <c r="F11463" s="78"/>
      <c r="G11463" s="79">
        <v>45114.806412037047</v>
      </c>
      <c r="H11463" s="77">
        <v>155</v>
      </c>
      <c r="I11463" s="76">
        <v>45114.974305555559</v>
      </c>
      <c r="J11463" s="78"/>
      <c r="K11463" s="80">
        <v>1</v>
      </c>
    </row>
    <row r="11464" spans="2:11" x14ac:dyDescent="0.3">
      <c r="B11464" s="75">
        <v>46531</v>
      </c>
      <c r="C11464" s="76">
        <v>45114</v>
      </c>
      <c r="D11464" s="77">
        <v>887</v>
      </c>
      <c r="E11464" s="77">
        <v>6</v>
      </c>
      <c r="F11464" s="78"/>
      <c r="G11464" s="79">
        <v>45114.821689814824</v>
      </c>
      <c r="H11464" s="77">
        <v>172</v>
      </c>
      <c r="I11464" s="76">
        <v>45114.974305555559</v>
      </c>
      <c r="J11464" s="78"/>
      <c r="K11464" s="80">
        <v>1</v>
      </c>
    </row>
    <row r="11465" spans="2:11" x14ac:dyDescent="0.3">
      <c r="B11465" s="75">
        <v>46532</v>
      </c>
      <c r="C11465" s="76">
        <v>45114</v>
      </c>
      <c r="D11465" s="77">
        <v>1155</v>
      </c>
      <c r="E11465" s="77">
        <v>1</v>
      </c>
      <c r="F11465" s="78"/>
      <c r="G11465" s="79">
        <v>45114.837523148155</v>
      </c>
      <c r="H11465" s="77">
        <v>143</v>
      </c>
      <c r="I11465" s="76">
        <v>45114.974305555559</v>
      </c>
      <c r="J11465" s="78"/>
      <c r="K11465" s="80">
        <v>1</v>
      </c>
    </row>
    <row r="11466" spans="2:11" x14ac:dyDescent="0.3">
      <c r="B11466" s="75">
        <v>46533</v>
      </c>
      <c r="C11466" s="76">
        <v>45114</v>
      </c>
      <c r="D11466" s="77">
        <v>557</v>
      </c>
      <c r="E11466" s="77">
        <v>4</v>
      </c>
      <c r="F11466" s="78"/>
      <c r="G11466" s="79">
        <v>45114.852083333339</v>
      </c>
      <c r="H11466" s="77">
        <v>176</v>
      </c>
      <c r="I11466" s="76">
        <v>45114.974305555559</v>
      </c>
      <c r="J11466" s="78"/>
      <c r="K11466" s="80">
        <v>1</v>
      </c>
    </row>
    <row r="11467" spans="2:11" x14ac:dyDescent="0.3">
      <c r="B11467" s="75">
        <v>46534</v>
      </c>
      <c r="C11467" s="76">
        <v>45114</v>
      </c>
      <c r="D11467" s="77">
        <v>627</v>
      </c>
      <c r="E11467" s="77">
        <v>2</v>
      </c>
      <c r="F11467" s="78"/>
      <c r="G11467" s="79">
        <v>45114.861932870379</v>
      </c>
      <c r="H11467" s="77">
        <v>172</v>
      </c>
      <c r="I11467" s="76">
        <v>45114.974305555559</v>
      </c>
      <c r="J11467" s="78"/>
      <c r="K11467" s="80">
        <v>1</v>
      </c>
    </row>
    <row r="11468" spans="2:11" x14ac:dyDescent="0.3">
      <c r="B11468" s="75">
        <v>46535</v>
      </c>
      <c r="C11468" s="76">
        <v>45114</v>
      </c>
      <c r="D11468" s="77">
        <v>707</v>
      </c>
      <c r="E11468" s="77">
        <v>3</v>
      </c>
      <c r="F11468" s="78"/>
      <c r="G11468" s="79">
        <v>45114.87712962964</v>
      </c>
      <c r="H11468" s="77">
        <v>144</v>
      </c>
      <c r="I11468" s="76">
        <v>45114.974305555559</v>
      </c>
      <c r="J11468" s="78"/>
      <c r="K11468" s="80">
        <v>1</v>
      </c>
    </row>
    <row r="11469" spans="2:11" x14ac:dyDescent="0.3">
      <c r="B11469" s="75">
        <v>46536</v>
      </c>
      <c r="C11469" s="76">
        <v>45114</v>
      </c>
      <c r="D11469" s="77">
        <v>1128</v>
      </c>
      <c r="E11469" s="77">
        <v>6</v>
      </c>
      <c r="F11469" s="78"/>
      <c r="G11469" s="79">
        <v>45114.890601851861</v>
      </c>
      <c r="H11469" s="77">
        <v>142</v>
      </c>
      <c r="I11469" s="76">
        <v>45114.974305555559</v>
      </c>
      <c r="J11469" s="78"/>
      <c r="K11469" s="80">
        <v>1</v>
      </c>
    </row>
    <row r="11470" spans="2:11" x14ac:dyDescent="0.3">
      <c r="B11470" s="75">
        <v>46537</v>
      </c>
      <c r="C11470" s="76">
        <v>45114</v>
      </c>
      <c r="D11470" s="77">
        <v>49</v>
      </c>
      <c r="E11470" s="77">
        <v>5</v>
      </c>
      <c r="F11470" s="78"/>
      <c r="G11470" s="79">
        <v>45114.905925925937</v>
      </c>
      <c r="H11470" s="77">
        <v>170</v>
      </c>
      <c r="I11470" s="76">
        <v>45114.974305555559</v>
      </c>
      <c r="J11470" s="78"/>
      <c r="K11470" s="80">
        <v>1</v>
      </c>
    </row>
    <row r="11471" spans="2:11" x14ac:dyDescent="0.3">
      <c r="B11471" s="75">
        <v>46538</v>
      </c>
      <c r="C11471" s="76">
        <v>45114</v>
      </c>
      <c r="D11471" s="77">
        <v>399</v>
      </c>
      <c r="E11471" s="77">
        <v>3</v>
      </c>
      <c r="F11471" s="78"/>
      <c r="G11471" s="79">
        <v>45114.914918981493</v>
      </c>
      <c r="H11471" s="77">
        <v>176</v>
      </c>
      <c r="I11471" s="76">
        <v>45114.974305555559</v>
      </c>
      <c r="J11471" s="78"/>
      <c r="K11471" s="80">
        <v>1</v>
      </c>
    </row>
    <row r="11472" spans="2:11" x14ac:dyDescent="0.3">
      <c r="B11472" s="75">
        <v>46539</v>
      </c>
      <c r="C11472" s="76">
        <v>45114</v>
      </c>
      <c r="D11472" s="77">
        <v>1061</v>
      </c>
      <c r="E11472" s="77">
        <v>4</v>
      </c>
      <c r="F11472" s="78"/>
      <c r="G11472" s="79">
        <v>45114.928900462975</v>
      </c>
      <c r="H11472" s="77">
        <v>155</v>
      </c>
      <c r="I11472" s="76">
        <v>45114.974305555559</v>
      </c>
      <c r="J11472" s="78"/>
      <c r="K11472" s="80">
        <v>1</v>
      </c>
    </row>
    <row r="11473" spans="2:11" x14ac:dyDescent="0.3">
      <c r="B11473" s="75">
        <v>46540</v>
      </c>
      <c r="C11473" s="76">
        <v>45117</v>
      </c>
      <c r="D11473" s="77">
        <v>1193</v>
      </c>
      <c r="E11473" s="77">
        <v>2</v>
      </c>
      <c r="F11473" s="78"/>
      <c r="G11473" s="79">
        <v>45117.333333333336</v>
      </c>
      <c r="H11473" s="77">
        <v>144</v>
      </c>
      <c r="I11473" s="76">
        <v>45117.966666666667</v>
      </c>
      <c r="J11473" s="78"/>
      <c r="K11473" s="80">
        <v>1</v>
      </c>
    </row>
    <row r="11474" spans="2:11" x14ac:dyDescent="0.3">
      <c r="B11474" s="75">
        <v>46541</v>
      </c>
      <c r="C11474" s="76">
        <v>45117</v>
      </c>
      <c r="D11474" s="77">
        <v>1399</v>
      </c>
      <c r="E11474" s="77">
        <v>1</v>
      </c>
      <c r="F11474" s="78"/>
      <c r="G11474" s="79">
        <v>45117.348854166667</v>
      </c>
      <c r="H11474" s="77">
        <v>166</v>
      </c>
      <c r="I11474" s="76">
        <v>45117.966666666667</v>
      </c>
      <c r="J11474" s="78"/>
      <c r="K11474" s="80">
        <v>1</v>
      </c>
    </row>
    <row r="11475" spans="2:11" x14ac:dyDescent="0.3">
      <c r="B11475" s="75">
        <v>46542</v>
      </c>
      <c r="C11475" s="76">
        <v>45117</v>
      </c>
      <c r="D11475" s="77">
        <v>1256</v>
      </c>
      <c r="E11475" s="77">
        <v>3</v>
      </c>
      <c r="F11475" s="78"/>
      <c r="G11475" s="79">
        <v>45117.361921296295</v>
      </c>
      <c r="H11475" s="77">
        <v>148</v>
      </c>
      <c r="I11475" s="76">
        <v>45117.966666666667</v>
      </c>
      <c r="J11475" s="78"/>
      <c r="K11475" s="80">
        <v>1</v>
      </c>
    </row>
    <row r="11476" spans="2:11" x14ac:dyDescent="0.3">
      <c r="B11476" s="75">
        <v>46543</v>
      </c>
      <c r="C11476" s="76">
        <v>45117</v>
      </c>
      <c r="D11476" s="77">
        <v>1035</v>
      </c>
      <c r="E11476" s="77">
        <v>3</v>
      </c>
      <c r="F11476" s="78"/>
      <c r="G11476" s="79">
        <v>45117.377199074072</v>
      </c>
      <c r="H11476" s="77">
        <v>157</v>
      </c>
      <c r="I11476" s="76">
        <v>45117.966666666667</v>
      </c>
      <c r="J11476" s="78"/>
      <c r="K11476" s="80">
        <v>1</v>
      </c>
    </row>
    <row r="11477" spans="2:11" x14ac:dyDescent="0.3">
      <c r="B11477" s="75">
        <v>46544</v>
      </c>
      <c r="C11477" s="76">
        <v>45117</v>
      </c>
      <c r="D11477" s="77">
        <v>166</v>
      </c>
      <c r="E11477" s="77">
        <v>6</v>
      </c>
      <c r="F11477" s="78"/>
      <c r="G11477" s="79">
        <v>45117.387592592589</v>
      </c>
      <c r="H11477" s="77">
        <v>166</v>
      </c>
      <c r="I11477" s="76">
        <v>45117.966666666667</v>
      </c>
      <c r="J11477" s="78"/>
      <c r="K11477" s="80">
        <v>1</v>
      </c>
    </row>
    <row r="11478" spans="2:11" x14ac:dyDescent="0.3">
      <c r="B11478" s="75">
        <v>46545</v>
      </c>
      <c r="C11478" s="76">
        <v>45117</v>
      </c>
      <c r="D11478" s="77">
        <v>1031</v>
      </c>
      <c r="E11478" s="77">
        <v>1</v>
      </c>
      <c r="F11478" s="78"/>
      <c r="G11478" s="79">
        <v>45117.400150462963</v>
      </c>
      <c r="H11478" s="77">
        <v>147</v>
      </c>
      <c r="I11478" s="76">
        <v>45117.966666666667</v>
      </c>
      <c r="J11478" s="78"/>
      <c r="K11478" s="80">
        <v>1</v>
      </c>
    </row>
    <row r="11479" spans="2:11" x14ac:dyDescent="0.3">
      <c r="B11479" s="75">
        <v>46546</v>
      </c>
      <c r="C11479" s="76">
        <v>45117</v>
      </c>
      <c r="D11479" s="77">
        <v>1302</v>
      </c>
      <c r="E11479" s="77">
        <v>1</v>
      </c>
      <c r="F11479" s="78"/>
      <c r="G11479" s="79">
        <v>45117.413530092592</v>
      </c>
      <c r="H11479" s="77">
        <v>159</v>
      </c>
      <c r="I11479" s="76">
        <v>45117.966666666667</v>
      </c>
      <c r="J11479" s="78"/>
      <c r="K11479" s="80">
        <v>1</v>
      </c>
    </row>
    <row r="11480" spans="2:11" x14ac:dyDescent="0.3">
      <c r="B11480" s="75">
        <v>46547</v>
      </c>
      <c r="C11480" s="76">
        <v>45117</v>
      </c>
      <c r="D11480" s="77">
        <v>1211</v>
      </c>
      <c r="E11480" s="77">
        <v>2</v>
      </c>
      <c r="F11480" s="78"/>
      <c r="G11480" s="79">
        <v>45117.427997685183</v>
      </c>
      <c r="H11480" s="77">
        <v>165</v>
      </c>
      <c r="I11480" s="76">
        <v>45117.966666666667</v>
      </c>
      <c r="J11480" s="78"/>
      <c r="K11480" s="80">
        <v>1</v>
      </c>
    </row>
    <row r="11481" spans="2:11" x14ac:dyDescent="0.3">
      <c r="B11481" s="75">
        <v>46548</v>
      </c>
      <c r="C11481" s="76">
        <v>45117</v>
      </c>
      <c r="D11481" s="77">
        <v>564</v>
      </c>
      <c r="E11481" s="77">
        <v>5</v>
      </c>
      <c r="F11481" s="78"/>
      <c r="G11481" s="79">
        <v>45117.436932870369</v>
      </c>
      <c r="H11481" s="77">
        <v>143</v>
      </c>
      <c r="I11481" s="76">
        <v>45117.966666666667</v>
      </c>
      <c r="J11481" s="78"/>
      <c r="K11481" s="80">
        <v>1</v>
      </c>
    </row>
    <row r="11482" spans="2:11" x14ac:dyDescent="0.3">
      <c r="B11482" s="75">
        <v>46549</v>
      </c>
      <c r="C11482" s="76">
        <v>45117</v>
      </c>
      <c r="D11482" s="77">
        <v>1188</v>
      </c>
      <c r="E11482" s="77">
        <v>4</v>
      </c>
      <c r="F11482" s="78"/>
      <c r="G11482" s="79">
        <v>45117.448541666665</v>
      </c>
      <c r="H11482" s="77">
        <v>175</v>
      </c>
      <c r="I11482" s="76">
        <v>45117.966666666667</v>
      </c>
      <c r="J11482" s="78"/>
      <c r="K11482" s="80">
        <v>1</v>
      </c>
    </row>
    <row r="11483" spans="2:11" x14ac:dyDescent="0.3">
      <c r="B11483" s="75">
        <v>46550</v>
      </c>
      <c r="C11483" s="76">
        <v>45117</v>
      </c>
      <c r="D11483" s="77">
        <v>666</v>
      </c>
      <c r="E11483" s="77">
        <v>1</v>
      </c>
      <c r="F11483" s="78"/>
      <c r="G11483" s="79">
        <v>45117.458333333328</v>
      </c>
      <c r="H11483" s="77">
        <v>159</v>
      </c>
      <c r="I11483" s="76">
        <v>45117.966666666667</v>
      </c>
      <c r="J11483" s="78"/>
      <c r="K11483" s="80">
        <v>1</v>
      </c>
    </row>
    <row r="11484" spans="2:11" x14ac:dyDescent="0.3">
      <c r="B11484" s="75">
        <v>46551</v>
      </c>
      <c r="C11484" s="76">
        <v>45117</v>
      </c>
      <c r="D11484" s="77">
        <v>1017</v>
      </c>
      <c r="E11484" s="77">
        <v>4</v>
      </c>
      <c r="F11484" s="78"/>
      <c r="G11484" s="79">
        <v>45117.474270833329</v>
      </c>
      <c r="H11484" s="77">
        <v>155</v>
      </c>
      <c r="I11484" s="76">
        <v>45117.966666666667</v>
      </c>
      <c r="J11484" s="78"/>
      <c r="K11484" s="80">
        <v>1</v>
      </c>
    </row>
    <row r="11485" spans="2:11" x14ac:dyDescent="0.3">
      <c r="B11485" s="75">
        <v>46552</v>
      </c>
      <c r="C11485" s="76">
        <v>45117</v>
      </c>
      <c r="D11485" s="77">
        <v>1143</v>
      </c>
      <c r="E11485" s="77">
        <v>2</v>
      </c>
      <c r="F11485" s="78"/>
      <c r="G11485" s="79">
        <v>45117.48674768518</v>
      </c>
      <c r="H11485" s="77">
        <v>161</v>
      </c>
      <c r="I11485" s="76">
        <v>45117.966666666667</v>
      </c>
      <c r="J11485" s="78"/>
      <c r="K11485" s="80">
        <v>1</v>
      </c>
    </row>
    <row r="11486" spans="2:11" x14ac:dyDescent="0.3">
      <c r="B11486" s="75">
        <v>46553</v>
      </c>
      <c r="C11486" s="76">
        <v>45117</v>
      </c>
      <c r="D11486" s="77">
        <v>1279</v>
      </c>
      <c r="E11486" s="77">
        <v>4</v>
      </c>
      <c r="F11486" s="78"/>
      <c r="G11486" s="79">
        <v>45117.498622685176</v>
      </c>
      <c r="H11486" s="77">
        <v>165</v>
      </c>
      <c r="I11486" s="76">
        <v>45117.966666666667</v>
      </c>
      <c r="J11486" s="78"/>
      <c r="K11486" s="80">
        <v>1</v>
      </c>
    </row>
    <row r="11487" spans="2:11" x14ac:dyDescent="0.3">
      <c r="B11487" s="75">
        <v>46554</v>
      </c>
      <c r="C11487" s="76">
        <v>45117</v>
      </c>
      <c r="D11487" s="77">
        <v>699</v>
      </c>
      <c r="E11487" s="77">
        <v>1</v>
      </c>
      <c r="F11487" s="78"/>
      <c r="G11487" s="79">
        <v>45117.512928240729</v>
      </c>
      <c r="H11487" s="77">
        <v>176</v>
      </c>
      <c r="I11487" s="76">
        <v>45117.966666666667</v>
      </c>
      <c r="J11487" s="78"/>
      <c r="K11487" s="80">
        <v>1</v>
      </c>
    </row>
    <row r="11488" spans="2:11" x14ac:dyDescent="0.3">
      <c r="B11488" s="75">
        <v>46555</v>
      </c>
      <c r="C11488" s="76">
        <v>45117</v>
      </c>
      <c r="D11488" s="77">
        <v>356</v>
      </c>
      <c r="E11488" s="77">
        <v>1</v>
      </c>
      <c r="F11488" s="78"/>
      <c r="G11488" s="79">
        <v>45117.524513888879</v>
      </c>
      <c r="H11488" s="77">
        <v>167</v>
      </c>
      <c r="I11488" s="76">
        <v>45117.966666666667</v>
      </c>
      <c r="J11488" s="78"/>
      <c r="K11488" s="80">
        <v>1</v>
      </c>
    </row>
    <row r="11489" spans="2:11" x14ac:dyDescent="0.3">
      <c r="B11489" s="75">
        <v>46556</v>
      </c>
      <c r="C11489" s="76">
        <v>45117</v>
      </c>
      <c r="D11489" s="77">
        <v>1033</v>
      </c>
      <c r="E11489" s="77">
        <v>1</v>
      </c>
      <c r="F11489" s="78"/>
      <c r="G11489" s="79">
        <v>45117.535405092582</v>
      </c>
      <c r="H11489" s="77">
        <v>163</v>
      </c>
      <c r="I11489" s="76">
        <v>45117.966666666667</v>
      </c>
      <c r="J11489" s="78"/>
      <c r="K11489" s="80">
        <v>1</v>
      </c>
    </row>
    <row r="11490" spans="2:11" x14ac:dyDescent="0.3">
      <c r="B11490" s="75">
        <v>46557</v>
      </c>
      <c r="C11490" s="76">
        <v>45117</v>
      </c>
      <c r="D11490" s="77">
        <v>1085</v>
      </c>
      <c r="E11490" s="77">
        <v>1</v>
      </c>
      <c r="F11490" s="78"/>
      <c r="G11490" s="79">
        <v>45117.549745370357</v>
      </c>
      <c r="H11490" s="77">
        <v>167</v>
      </c>
      <c r="I11490" s="76">
        <v>45117.966666666667</v>
      </c>
      <c r="J11490" s="78"/>
      <c r="K11490" s="80">
        <v>1</v>
      </c>
    </row>
    <row r="11491" spans="2:11" x14ac:dyDescent="0.3">
      <c r="B11491" s="75">
        <v>46558</v>
      </c>
      <c r="C11491" s="76">
        <v>45117</v>
      </c>
      <c r="D11491" s="77">
        <v>233</v>
      </c>
      <c r="E11491" s="77">
        <v>4</v>
      </c>
      <c r="F11491" s="78"/>
      <c r="G11491" s="79">
        <v>45117.564826388872</v>
      </c>
      <c r="H11491" s="77">
        <v>160</v>
      </c>
      <c r="I11491" s="76">
        <v>45117.966666666667</v>
      </c>
      <c r="J11491" s="78"/>
      <c r="K11491" s="80">
        <v>1</v>
      </c>
    </row>
    <row r="11492" spans="2:11" x14ac:dyDescent="0.3">
      <c r="B11492" s="75">
        <v>46559</v>
      </c>
      <c r="C11492" s="76">
        <v>45117</v>
      </c>
      <c r="D11492" s="77">
        <v>1316</v>
      </c>
      <c r="E11492" s="77">
        <v>6</v>
      </c>
      <c r="F11492" s="78"/>
      <c r="G11492" s="79">
        <v>45117.578124999985</v>
      </c>
      <c r="H11492" s="77">
        <v>161</v>
      </c>
      <c r="I11492" s="76">
        <v>45117.966666666667</v>
      </c>
      <c r="J11492" s="78"/>
      <c r="K11492" s="80">
        <v>1</v>
      </c>
    </row>
    <row r="11493" spans="2:11" x14ac:dyDescent="0.3">
      <c r="B11493" s="75">
        <v>46560</v>
      </c>
      <c r="C11493" s="76">
        <v>45117</v>
      </c>
      <c r="D11493" s="77">
        <v>739</v>
      </c>
      <c r="E11493" s="77">
        <v>6</v>
      </c>
      <c r="F11493" s="78"/>
      <c r="G11493" s="79">
        <v>45117.587256944433</v>
      </c>
      <c r="H11493" s="77">
        <v>164</v>
      </c>
      <c r="I11493" s="76">
        <v>45117.966666666667</v>
      </c>
      <c r="J11493" s="78"/>
      <c r="K11493" s="80">
        <v>1</v>
      </c>
    </row>
    <row r="11494" spans="2:11" x14ac:dyDescent="0.3">
      <c r="B11494" s="75">
        <v>46561</v>
      </c>
      <c r="C11494" s="76">
        <v>45117</v>
      </c>
      <c r="D11494" s="77">
        <v>964</v>
      </c>
      <c r="E11494" s="77">
        <v>4</v>
      </c>
      <c r="F11494" s="78"/>
      <c r="G11494" s="79">
        <v>45117.599733796284</v>
      </c>
      <c r="H11494" s="77">
        <v>177</v>
      </c>
      <c r="I11494" s="76">
        <v>45117.966666666667</v>
      </c>
      <c r="J11494" s="78"/>
      <c r="K11494" s="80">
        <v>1</v>
      </c>
    </row>
    <row r="11495" spans="2:11" x14ac:dyDescent="0.3">
      <c r="B11495" s="75">
        <v>46562</v>
      </c>
      <c r="C11495" s="76">
        <v>45117</v>
      </c>
      <c r="D11495" s="77">
        <v>984</v>
      </c>
      <c r="E11495" s="77">
        <v>4</v>
      </c>
      <c r="F11495" s="78"/>
      <c r="G11495" s="79">
        <v>45117.610798611102</v>
      </c>
      <c r="H11495" s="77">
        <v>152</v>
      </c>
      <c r="I11495" s="76">
        <v>45117.966666666667</v>
      </c>
      <c r="J11495" s="78"/>
      <c r="K11495" s="80">
        <v>1</v>
      </c>
    </row>
    <row r="11496" spans="2:11" x14ac:dyDescent="0.3">
      <c r="B11496" s="75">
        <v>46563</v>
      </c>
      <c r="C11496" s="76">
        <v>45117</v>
      </c>
      <c r="D11496" s="77">
        <v>811</v>
      </c>
      <c r="E11496" s="77">
        <v>6</v>
      </c>
      <c r="F11496" s="78"/>
      <c r="G11496" s="79">
        <v>45117.620648148142</v>
      </c>
      <c r="H11496" s="77">
        <v>171</v>
      </c>
      <c r="I11496" s="76">
        <v>45117.966666666667</v>
      </c>
      <c r="J11496" s="78"/>
      <c r="K11496" s="80">
        <v>1</v>
      </c>
    </row>
    <row r="11497" spans="2:11" x14ac:dyDescent="0.3">
      <c r="B11497" s="75">
        <v>46564</v>
      </c>
      <c r="C11497" s="76">
        <v>45117</v>
      </c>
      <c r="D11497" s="77">
        <v>657</v>
      </c>
      <c r="E11497" s="77">
        <v>5</v>
      </c>
      <c r="F11497" s="78"/>
      <c r="G11497" s="79">
        <v>45117.634745370364</v>
      </c>
      <c r="H11497" s="77">
        <v>149</v>
      </c>
      <c r="I11497" s="76">
        <v>45117.966666666667</v>
      </c>
      <c r="J11497" s="78"/>
      <c r="K11497" s="80">
        <v>1</v>
      </c>
    </row>
    <row r="11498" spans="2:11" x14ac:dyDescent="0.3">
      <c r="B11498" s="75">
        <v>46565</v>
      </c>
      <c r="C11498" s="76">
        <v>45117</v>
      </c>
      <c r="D11498" s="77">
        <v>989</v>
      </c>
      <c r="E11498" s="77">
        <v>6</v>
      </c>
      <c r="F11498" s="78"/>
      <c r="G11498" s="79">
        <v>45117.643784722219</v>
      </c>
      <c r="H11498" s="77">
        <v>157</v>
      </c>
      <c r="I11498" s="76">
        <v>45117.966666666667</v>
      </c>
      <c r="J11498" s="78"/>
      <c r="K11498" s="80">
        <v>1</v>
      </c>
    </row>
    <row r="11499" spans="2:11" x14ac:dyDescent="0.3">
      <c r="B11499" s="75">
        <v>46566</v>
      </c>
      <c r="C11499" s="76">
        <v>45117</v>
      </c>
      <c r="D11499" s="77">
        <v>613</v>
      </c>
      <c r="E11499" s="77">
        <v>2</v>
      </c>
      <c r="F11499" s="78"/>
      <c r="G11499" s="79">
        <v>45117.657638888886</v>
      </c>
      <c r="H11499" s="77">
        <v>161</v>
      </c>
      <c r="I11499" s="76">
        <v>45117.966666666667</v>
      </c>
      <c r="J11499" s="78"/>
      <c r="K11499" s="80">
        <v>1</v>
      </c>
    </row>
    <row r="11500" spans="2:11" x14ac:dyDescent="0.3">
      <c r="B11500" s="75">
        <v>46567</v>
      </c>
      <c r="C11500" s="76">
        <v>45117</v>
      </c>
      <c r="D11500" s="77">
        <v>450</v>
      </c>
      <c r="E11500" s="77">
        <v>5</v>
      </c>
      <c r="F11500" s="78"/>
      <c r="G11500" s="79">
        <v>45117.665983796294</v>
      </c>
      <c r="H11500" s="77">
        <v>154</v>
      </c>
      <c r="I11500" s="76">
        <v>45117.966666666667</v>
      </c>
      <c r="J11500" s="78"/>
      <c r="K11500" s="80">
        <v>1</v>
      </c>
    </row>
    <row r="11501" spans="2:11" x14ac:dyDescent="0.3">
      <c r="B11501" s="75">
        <v>46568</v>
      </c>
      <c r="C11501" s="76">
        <v>45117</v>
      </c>
      <c r="D11501" s="77">
        <v>1375</v>
      </c>
      <c r="E11501" s="77">
        <v>2</v>
      </c>
      <c r="F11501" s="78"/>
      <c r="G11501" s="79">
        <v>45117.682152777779</v>
      </c>
      <c r="H11501" s="77">
        <v>154</v>
      </c>
      <c r="I11501" s="76">
        <v>45117.966666666667</v>
      </c>
      <c r="J11501" s="78"/>
      <c r="K11501" s="80">
        <v>1</v>
      </c>
    </row>
    <row r="11502" spans="2:11" x14ac:dyDescent="0.3">
      <c r="B11502" s="75">
        <v>46569</v>
      </c>
      <c r="C11502" s="76">
        <v>45117</v>
      </c>
      <c r="D11502" s="77">
        <v>440</v>
      </c>
      <c r="E11502" s="77">
        <v>6</v>
      </c>
      <c r="F11502" s="78"/>
      <c r="G11502" s="79">
        <v>45117.692164351851</v>
      </c>
      <c r="H11502" s="77">
        <v>151</v>
      </c>
      <c r="I11502" s="76">
        <v>45117.966666666667</v>
      </c>
      <c r="J11502" s="78"/>
      <c r="K11502" s="80">
        <v>1</v>
      </c>
    </row>
    <row r="11503" spans="2:11" x14ac:dyDescent="0.3">
      <c r="B11503" s="75">
        <v>46570</v>
      </c>
      <c r="C11503" s="76">
        <v>45117</v>
      </c>
      <c r="D11503" s="77">
        <v>233</v>
      </c>
      <c r="E11503" s="77">
        <v>2</v>
      </c>
      <c r="F11503" s="78"/>
      <c r="G11503" s="79">
        <v>45117.70040509259</v>
      </c>
      <c r="H11503" s="77">
        <v>154</v>
      </c>
      <c r="I11503" s="76">
        <v>45117.966666666667</v>
      </c>
      <c r="J11503" s="78"/>
      <c r="K11503" s="80">
        <v>1</v>
      </c>
    </row>
    <row r="11504" spans="2:11" x14ac:dyDescent="0.3">
      <c r="B11504" s="75">
        <v>46571</v>
      </c>
      <c r="C11504" s="76">
        <v>45117</v>
      </c>
      <c r="D11504" s="77">
        <v>1286</v>
      </c>
      <c r="E11504" s="77">
        <v>2</v>
      </c>
      <c r="F11504" s="78"/>
      <c r="G11504" s="79">
        <v>45117.710497685184</v>
      </c>
      <c r="H11504" s="77">
        <v>165</v>
      </c>
      <c r="I11504" s="76">
        <v>45117.966666666667</v>
      </c>
      <c r="J11504" s="78"/>
      <c r="K11504" s="80">
        <v>1</v>
      </c>
    </row>
    <row r="11505" spans="2:11" x14ac:dyDescent="0.3">
      <c r="B11505" s="75">
        <v>46572</v>
      </c>
      <c r="C11505" s="76">
        <v>45117</v>
      </c>
      <c r="D11505" s="77">
        <v>65</v>
      </c>
      <c r="E11505" s="77">
        <v>1</v>
      </c>
      <c r="F11505" s="78"/>
      <c r="G11505" s="79">
        <v>45117.720625000002</v>
      </c>
      <c r="H11505" s="77">
        <v>141</v>
      </c>
      <c r="I11505" s="76">
        <v>45117.966666666667</v>
      </c>
      <c r="J11505" s="78"/>
      <c r="K11505" s="80">
        <v>1</v>
      </c>
    </row>
    <row r="11506" spans="2:11" x14ac:dyDescent="0.3">
      <c r="B11506" s="75">
        <v>46573</v>
      </c>
      <c r="C11506" s="76">
        <v>45117</v>
      </c>
      <c r="D11506" s="77">
        <v>471</v>
      </c>
      <c r="E11506" s="77">
        <v>5</v>
      </c>
      <c r="F11506" s="78"/>
      <c r="G11506" s="79">
        <v>45117.736122685186</v>
      </c>
      <c r="H11506" s="77">
        <v>156</v>
      </c>
      <c r="I11506" s="76">
        <v>45117.966666666667</v>
      </c>
      <c r="J11506" s="78"/>
      <c r="K11506" s="80">
        <v>1</v>
      </c>
    </row>
    <row r="11507" spans="2:11" x14ac:dyDescent="0.3">
      <c r="B11507" s="75">
        <v>46574</v>
      </c>
      <c r="C11507" s="76">
        <v>45117</v>
      </c>
      <c r="D11507" s="77">
        <v>993</v>
      </c>
      <c r="E11507" s="77">
        <v>6</v>
      </c>
      <c r="F11507" s="78"/>
      <c r="G11507" s="79">
        <v>45117.751296296301</v>
      </c>
      <c r="H11507" s="77">
        <v>153</v>
      </c>
      <c r="I11507" s="76">
        <v>45117.966666666667</v>
      </c>
      <c r="J11507" s="78"/>
      <c r="K11507" s="80">
        <v>1</v>
      </c>
    </row>
    <row r="11508" spans="2:11" x14ac:dyDescent="0.3">
      <c r="B11508" s="75">
        <v>46575</v>
      </c>
      <c r="C11508" s="76">
        <v>45117</v>
      </c>
      <c r="D11508" s="77">
        <v>309</v>
      </c>
      <c r="E11508" s="77">
        <v>5</v>
      </c>
      <c r="F11508" s="78"/>
      <c r="G11508" s="79">
        <v>45117.762847222228</v>
      </c>
      <c r="H11508" s="77">
        <v>140</v>
      </c>
      <c r="I11508" s="76">
        <v>45117.966666666667</v>
      </c>
      <c r="J11508" s="78"/>
      <c r="K11508" s="80">
        <v>1</v>
      </c>
    </row>
    <row r="11509" spans="2:11" x14ac:dyDescent="0.3">
      <c r="B11509" s="75">
        <v>46576</v>
      </c>
      <c r="C11509" s="76">
        <v>45117</v>
      </c>
      <c r="D11509" s="77">
        <v>1360</v>
      </c>
      <c r="E11509" s="77">
        <v>2</v>
      </c>
      <c r="F11509" s="78"/>
      <c r="G11509" s="79">
        <v>45117.777650462966</v>
      </c>
      <c r="H11509" s="77">
        <v>179</v>
      </c>
      <c r="I11509" s="76">
        <v>45117.966666666667</v>
      </c>
      <c r="J11509" s="78"/>
      <c r="K11509" s="80">
        <v>1</v>
      </c>
    </row>
    <row r="11510" spans="2:11" x14ac:dyDescent="0.3">
      <c r="B11510" s="75">
        <v>46577</v>
      </c>
      <c r="C11510" s="76">
        <v>45117</v>
      </c>
      <c r="D11510" s="77">
        <v>81</v>
      </c>
      <c r="E11510" s="77">
        <v>1</v>
      </c>
      <c r="F11510" s="78"/>
      <c r="G11510" s="79">
        <v>45117.789803240747</v>
      </c>
      <c r="H11510" s="77">
        <v>143</v>
      </c>
      <c r="I11510" s="76">
        <v>45117.966666666667</v>
      </c>
      <c r="J11510" s="78"/>
      <c r="K11510" s="80">
        <v>1</v>
      </c>
    </row>
    <row r="11511" spans="2:11" x14ac:dyDescent="0.3">
      <c r="B11511" s="75">
        <v>46578</v>
      </c>
      <c r="C11511" s="76">
        <v>45117</v>
      </c>
      <c r="D11511" s="77">
        <v>1027</v>
      </c>
      <c r="E11511" s="77">
        <v>2</v>
      </c>
      <c r="F11511" s="78"/>
      <c r="G11511" s="79">
        <v>45117.802835648152</v>
      </c>
      <c r="H11511" s="77">
        <v>163</v>
      </c>
      <c r="I11511" s="76">
        <v>45117.966666666667</v>
      </c>
      <c r="J11511" s="78"/>
      <c r="K11511" s="80">
        <v>1</v>
      </c>
    </row>
    <row r="11512" spans="2:11" x14ac:dyDescent="0.3">
      <c r="B11512" s="75">
        <v>46579</v>
      </c>
      <c r="C11512" s="76">
        <v>45117</v>
      </c>
      <c r="D11512" s="77">
        <v>1391</v>
      </c>
      <c r="E11512" s="77">
        <v>1</v>
      </c>
      <c r="F11512" s="78"/>
      <c r="G11512" s="79">
        <v>45117.818761574075</v>
      </c>
      <c r="H11512" s="77">
        <v>172</v>
      </c>
      <c r="I11512" s="76">
        <v>45117.966666666667</v>
      </c>
      <c r="J11512" s="78"/>
      <c r="K11512" s="80">
        <v>1</v>
      </c>
    </row>
    <row r="11513" spans="2:11" x14ac:dyDescent="0.3">
      <c r="B11513" s="75">
        <v>46580</v>
      </c>
      <c r="C11513" s="76">
        <v>45117</v>
      </c>
      <c r="D11513" s="77">
        <v>353</v>
      </c>
      <c r="E11513" s="77">
        <v>1</v>
      </c>
      <c r="F11513" s="78"/>
      <c r="G11513" s="79">
        <v>45117.827430555553</v>
      </c>
      <c r="H11513" s="77">
        <v>179</v>
      </c>
      <c r="I11513" s="76">
        <v>45117.966666666667</v>
      </c>
      <c r="J11513" s="78"/>
      <c r="K11513" s="80">
        <v>1</v>
      </c>
    </row>
    <row r="11514" spans="2:11" x14ac:dyDescent="0.3">
      <c r="B11514" s="75">
        <v>46581</v>
      </c>
      <c r="C11514" s="76">
        <v>45117</v>
      </c>
      <c r="D11514" s="77">
        <v>886</v>
      </c>
      <c r="E11514" s="77">
        <v>1</v>
      </c>
      <c r="F11514" s="78"/>
      <c r="G11514" s="79">
        <v>45117.835648148146</v>
      </c>
      <c r="H11514" s="77">
        <v>150</v>
      </c>
      <c r="I11514" s="76">
        <v>45117.966666666667</v>
      </c>
      <c r="J11514" s="78"/>
      <c r="K11514" s="80">
        <v>1</v>
      </c>
    </row>
    <row r="11515" spans="2:11" x14ac:dyDescent="0.3">
      <c r="B11515" s="75">
        <v>46582</v>
      </c>
      <c r="C11515" s="76">
        <v>45117</v>
      </c>
      <c r="D11515" s="77">
        <v>1193</v>
      </c>
      <c r="E11515" s="77">
        <v>5</v>
      </c>
      <c r="F11515" s="78"/>
      <c r="G11515" s="79">
        <v>45117.851678240739</v>
      </c>
      <c r="H11515" s="77">
        <v>170</v>
      </c>
      <c r="I11515" s="76">
        <v>45117.966666666667</v>
      </c>
      <c r="J11515" s="78"/>
      <c r="K11515" s="80">
        <v>1</v>
      </c>
    </row>
    <row r="11516" spans="2:11" x14ac:dyDescent="0.3">
      <c r="B11516" s="75">
        <v>46583</v>
      </c>
      <c r="C11516" s="76">
        <v>45117</v>
      </c>
      <c r="D11516" s="77">
        <v>1216</v>
      </c>
      <c r="E11516" s="77">
        <v>4</v>
      </c>
      <c r="F11516" s="78"/>
      <c r="G11516" s="79">
        <v>45117.861620370371</v>
      </c>
      <c r="H11516" s="77">
        <v>159</v>
      </c>
      <c r="I11516" s="76">
        <v>45117.966666666667</v>
      </c>
      <c r="J11516" s="78"/>
      <c r="K11516" s="80">
        <v>1</v>
      </c>
    </row>
    <row r="11517" spans="2:11" x14ac:dyDescent="0.3">
      <c r="B11517" s="75">
        <v>46584</v>
      </c>
      <c r="C11517" s="76">
        <v>45117</v>
      </c>
      <c r="D11517" s="77">
        <v>1224</v>
      </c>
      <c r="E11517" s="77">
        <v>2</v>
      </c>
      <c r="F11517" s="78"/>
      <c r="G11517" s="79">
        <v>45117.877280092594</v>
      </c>
      <c r="H11517" s="77">
        <v>174</v>
      </c>
      <c r="I11517" s="76">
        <v>45117.966666666667</v>
      </c>
      <c r="J11517" s="78"/>
      <c r="K11517" s="80">
        <v>1</v>
      </c>
    </row>
    <row r="11518" spans="2:11" x14ac:dyDescent="0.3">
      <c r="B11518" s="75">
        <v>46585</v>
      </c>
      <c r="C11518" s="76">
        <v>45117</v>
      </c>
      <c r="D11518" s="77">
        <v>987</v>
      </c>
      <c r="E11518" s="77">
        <v>2</v>
      </c>
      <c r="F11518" s="78"/>
      <c r="G11518" s="79">
        <v>45117.891180555554</v>
      </c>
      <c r="H11518" s="77">
        <v>155</v>
      </c>
      <c r="I11518" s="76">
        <v>45117.966666666667</v>
      </c>
      <c r="J11518" s="78"/>
      <c r="K11518" s="80">
        <v>1</v>
      </c>
    </row>
    <row r="11519" spans="2:11" x14ac:dyDescent="0.3">
      <c r="B11519" s="75">
        <v>46586</v>
      </c>
      <c r="C11519" s="76">
        <v>45117</v>
      </c>
      <c r="D11519" s="77">
        <v>1309</v>
      </c>
      <c r="E11519" s="77">
        <v>1</v>
      </c>
      <c r="F11519" s="78"/>
      <c r="G11519" s="79">
        <v>45117.907442129632</v>
      </c>
      <c r="H11519" s="77">
        <v>171</v>
      </c>
      <c r="I11519" s="76">
        <v>45117.966666666667</v>
      </c>
      <c r="J11519" s="78"/>
      <c r="K11519" s="80">
        <v>1</v>
      </c>
    </row>
    <row r="11520" spans="2:11" x14ac:dyDescent="0.3">
      <c r="B11520" s="75">
        <v>46587</v>
      </c>
      <c r="C11520" s="76">
        <v>45117</v>
      </c>
      <c r="D11520" s="77">
        <v>932</v>
      </c>
      <c r="E11520" s="77">
        <v>5</v>
      </c>
      <c r="F11520" s="78"/>
      <c r="G11520" s="79">
        <v>45117.915543981486</v>
      </c>
      <c r="H11520" s="77">
        <v>140</v>
      </c>
      <c r="I11520" s="76">
        <v>45117.966666666667</v>
      </c>
      <c r="J11520" s="78"/>
      <c r="K11520" s="80">
        <v>1</v>
      </c>
    </row>
    <row r="11521" spans="2:11" x14ac:dyDescent="0.3">
      <c r="B11521" s="75">
        <v>46588</v>
      </c>
      <c r="C11521" s="76">
        <v>45118</v>
      </c>
      <c r="D11521" s="77">
        <v>1173</v>
      </c>
      <c r="E11521" s="77">
        <v>2</v>
      </c>
      <c r="F11521" s="78"/>
      <c r="G11521" s="79">
        <v>45118.333333333336</v>
      </c>
      <c r="H11521" s="77">
        <v>157</v>
      </c>
      <c r="I11521" s="76">
        <v>45118.9375</v>
      </c>
      <c r="J11521" s="78"/>
      <c r="K11521" s="80">
        <v>1</v>
      </c>
    </row>
    <row r="11522" spans="2:11" x14ac:dyDescent="0.3">
      <c r="B11522" s="75">
        <v>46589</v>
      </c>
      <c r="C11522" s="76">
        <v>45118</v>
      </c>
      <c r="D11522" s="77">
        <v>970</v>
      </c>
      <c r="E11522" s="77">
        <v>5</v>
      </c>
      <c r="F11522" s="78"/>
      <c r="G11522" s="79">
        <v>45118.346504629633</v>
      </c>
      <c r="H11522" s="77">
        <v>160</v>
      </c>
      <c r="I11522" s="76">
        <v>45118.9375</v>
      </c>
      <c r="J11522" s="78"/>
      <c r="K11522" s="80">
        <v>1</v>
      </c>
    </row>
    <row r="11523" spans="2:11" x14ac:dyDescent="0.3">
      <c r="B11523" s="75">
        <v>46590</v>
      </c>
      <c r="C11523" s="76">
        <v>45118</v>
      </c>
      <c r="D11523" s="77">
        <v>420</v>
      </c>
      <c r="E11523" s="77">
        <v>5</v>
      </c>
      <c r="F11523" s="78"/>
      <c r="G11523" s="79">
        <v>45118.359062500007</v>
      </c>
      <c r="H11523" s="77">
        <v>179</v>
      </c>
      <c r="I11523" s="76">
        <v>45118.9375</v>
      </c>
      <c r="J11523" s="78"/>
      <c r="K11523" s="80">
        <v>1</v>
      </c>
    </row>
    <row r="11524" spans="2:11" x14ac:dyDescent="0.3">
      <c r="B11524" s="75">
        <v>46591</v>
      </c>
      <c r="C11524" s="76">
        <v>45118</v>
      </c>
      <c r="D11524" s="77">
        <v>849</v>
      </c>
      <c r="E11524" s="77">
        <v>4</v>
      </c>
      <c r="F11524" s="78"/>
      <c r="G11524" s="79">
        <v>45118.372800925936</v>
      </c>
      <c r="H11524" s="77">
        <v>166</v>
      </c>
      <c r="I11524" s="76">
        <v>45118.9375</v>
      </c>
      <c r="J11524" s="78"/>
      <c r="K11524" s="80">
        <v>1</v>
      </c>
    </row>
    <row r="11525" spans="2:11" x14ac:dyDescent="0.3">
      <c r="B11525" s="75">
        <v>46592</v>
      </c>
      <c r="C11525" s="76">
        <v>45118</v>
      </c>
      <c r="D11525" s="77">
        <v>300</v>
      </c>
      <c r="E11525" s="77">
        <v>4</v>
      </c>
      <c r="F11525" s="78"/>
      <c r="G11525" s="79">
        <v>45118.388935185198</v>
      </c>
      <c r="H11525" s="77">
        <v>161</v>
      </c>
      <c r="I11525" s="76">
        <v>45118.9375</v>
      </c>
      <c r="J11525" s="78"/>
      <c r="K11525" s="80">
        <v>1</v>
      </c>
    </row>
    <row r="11526" spans="2:11" x14ac:dyDescent="0.3">
      <c r="B11526" s="75">
        <v>46593</v>
      </c>
      <c r="C11526" s="76">
        <v>45118</v>
      </c>
      <c r="D11526" s="77">
        <v>484</v>
      </c>
      <c r="E11526" s="77">
        <v>2</v>
      </c>
      <c r="F11526" s="78"/>
      <c r="G11526" s="79">
        <v>45118.404143518528</v>
      </c>
      <c r="H11526" s="77">
        <v>142</v>
      </c>
      <c r="I11526" s="76">
        <v>45118.9375</v>
      </c>
      <c r="J11526" s="78"/>
      <c r="K11526" s="80">
        <v>1</v>
      </c>
    </row>
    <row r="11527" spans="2:11" x14ac:dyDescent="0.3">
      <c r="B11527" s="75">
        <v>46594</v>
      </c>
      <c r="C11527" s="76">
        <v>45118</v>
      </c>
      <c r="D11527" s="77">
        <v>1014</v>
      </c>
      <c r="E11527" s="77">
        <v>1</v>
      </c>
      <c r="F11527" s="78"/>
      <c r="G11527" s="79">
        <v>45118.413032407414</v>
      </c>
      <c r="H11527" s="77">
        <v>159</v>
      </c>
      <c r="I11527" s="76">
        <v>45118.9375</v>
      </c>
      <c r="J11527" s="78"/>
      <c r="K11527" s="80">
        <v>1</v>
      </c>
    </row>
    <row r="11528" spans="2:11" x14ac:dyDescent="0.3">
      <c r="B11528" s="75">
        <v>46595</v>
      </c>
      <c r="C11528" s="76">
        <v>45118</v>
      </c>
      <c r="D11528" s="77">
        <v>804</v>
      </c>
      <c r="E11528" s="77">
        <v>3</v>
      </c>
      <c r="F11528" s="78"/>
      <c r="G11528" s="79">
        <v>45118.425925925934</v>
      </c>
      <c r="H11528" s="77">
        <v>158</v>
      </c>
      <c r="I11528" s="76">
        <v>45118.9375</v>
      </c>
      <c r="J11528" s="78"/>
      <c r="K11528" s="80">
        <v>1</v>
      </c>
    </row>
    <row r="11529" spans="2:11" x14ac:dyDescent="0.3">
      <c r="B11529" s="75">
        <v>46596</v>
      </c>
      <c r="C11529" s="76">
        <v>45118</v>
      </c>
      <c r="D11529" s="77">
        <v>317</v>
      </c>
      <c r="E11529" s="77">
        <v>2</v>
      </c>
      <c r="F11529" s="78"/>
      <c r="G11529" s="79">
        <v>45118.440659722233</v>
      </c>
      <c r="H11529" s="77">
        <v>151</v>
      </c>
      <c r="I11529" s="76">
        <v>45118.9375</v>
      </c>
      <c r="J11529" s="78"/>
      <c r="K11529" s="80">
        <v>1</v>
      </c>
    </row>
    <row r="11530" spans="2:11" x14ac:dyDescent="0.3">
      <c r="B11530" s="75">
        <v>46597</v>
      </c>
      <c r="C11530" s="76">
        <v>45118</v>
      </c>
      <c r="D11530" s="77">
        <v>1239</v>
      </c>
      <c r="E11530" s="77">
        <v>1</v>
      </c>
      <c r="F11530" s="78"/>
      <c r="G11530" s="79">
        <v>45118.453402777792</v>
      </c>
      <c r="H11530" s="77">
        <v>148</v>
      </c>
      <c r="I11530" s="76">
        <v>45118.9375</v>
      </c>
      <c r="J11530" s="78"/>
      <c r="K11530" s="80">
        <v>1</v>
      </c>
    </row>
    <row r="11531" spans="2:11" x14ac:dyDescent="0.3">
      <c r="B11531" s="75">
        <v>46598</v>
      </c>
      <c r="C11531" s="76">
        <v>45118</v>
      </c>
      <c r="D11531" s="77">
        <v>599</v>
      </c>
      <c r="E11531" s="77">
        <v>2</v>
      </c>
      <c r="F11531" s="78"/>
      <c r="G11531" s="79">
        <v>45118.46379629631</v>
      </c>
      <c r="H11531" s="77">
        <v>163</v>
      </c>
      <c r="I11531" s="76">
        <v>45118.9375</v>
      </c>
      <c r="J11531" s="78"/>
      <c r="K11531" s="80">
        <v>1</v>
      </c>
    </row>
    <row r="11532" spans="2:11" x14ac:dyDescent="0.3">
      <c r="B11532" s="75">
        <v>46599</v>
      </c>
      <c r="C11532" s="76">
        <v>45118</v>
      </c>
      <c r="D11532" s="77">
        <v>170</v>
      </c>
      <c r="E11532" s="77">
        <v>2</v>
      </c>
      <c r="F11532" s="78"/>
      <c r="G11532" s="79">
        <v>45118.474155092605</v>
      </c>
      <c r="H11532" s="77">
        <v>140</v>
      </c>
      <c r="I11532" s="76">
        <v>45118.9375</v>
      </c>
      <c r="J11532" s="78"/>
      <c r="K11532" s="80">
        <v>1</v>
      </c>
    </row>
    <row r="11533" spans="2:11" x14ac:dyDescent="0.3">
      <c r="B11533" s="75">
        <v>46600</v>
      </c>
      <c r="C11533" s="76">
        <v>45118</v>
      </c>
      <c r="D11533" s="77">
        <v>1068</v>
      </c>
      <c r="E11533" s="77">
        <v>5</v>
      </c>
      <c r="F11533" s="78"/>
      <c r="G11533" s="79">
        <v>45118.488564814827</v>
      </c>
      <c r="H11533" s="77">
        <v>153</v>
      </c>
      <c r="I11533" s="76">
        <v>45118.9375</v>
      </c>
      <c r="J11533" s="78"/>
      <c r="K11533" s="80">
        <v>1</v>
      </c>
    </row>
    <row r="11534" spans="2:11" x14ac:dyDescent="0.3">
      <c r="B11534" s="75">
        <v>46601</v>
      </c>
      <c r="C11534" s="76">
        <v>45118</v>
      </c>
      <c r="D11534" s="77">
        <v>43</v>
      </c>
      <c r="E11534" s="77">
        <v>3</v>
      </c>
      <c r="F11534" s="78"/>
      <c r="G11534" s="79">
        <v>45118.499479166676</v>
      </c>
      <c r="H11534" s="77">
        <v>169</v>
      </c>
      <c r="I11534" s="76">
        <v>45118.9375</v>
      </c>
      <c r="J11534" s="78"/>
      <c r="K11534" s="80">
        <v>1</v>
      </c>
    </row>
    <row r="11535" spans="2:11" x14ac:dyDescent="0.3">
      <c r="B11535" s="75">
        <v>46602</v>
      </c>
      <c r="C11535" s="76">
        <v>45118</v>
      </c>
      <c r="D11535" s="77">
        <v>226</v>
      </c>
      <c r="E11535" s="77">
        <v>1</v>
      </c>
      <c r="F11535" s="78"/>
      <c r="G11535" s="79">
        <v>45118.509907407417</v>
      </c>
      <c r="H11535" s="77">
        <v>164</v>
      </c>
      <c r="I11535" s="76">
        <v>45118.9375</v>
      </c>
      <c r="J11535" s="78"/>
      <c r="K11535" s="80">
        <v>1</v>
      </c>
    </row>
    <row r="11536" spans="2:11" x14ac:dyDescent="0.3">
      <c r="B11536" s="75">
        <v>46603</v>
      </c>
      <c r="C11536" s="76">
        <v>45118</v>
      </c>
      <c r="D11536" s="77">
        <v>12</v>
      </c>
      <c r="E11536" s="77">
        <v>3</v>
      </c>
      <c r="F11536" s="78"/>
      <c r="G11536" s="79">
        <v>45118.525324074086</v>
      </c>
      <c r="H11536" s="77">
        <v>150</v>
      </c>
      <c r="I11536" s="76">
        <v>45118.9375</v>
      </c>
      <c r="J11536" s="78"/>
      <c r="K11536" s="80">
        <v>1</v>
      </c>
    </row>
    <row r="11537" spans="2:11" x14ac:dyDescent="0.3">
      <c r="B11537" s="75">
        <v>46604</v>
      </c>
      <c r="C11537" s="76">
        <v>45118</v>
      </c>
      <c r="D11537" s="77">
        <v>420</v>
      </c>
      <c r="E11537" s="77">
        <v>3</v>
      </c>
      <c r="F11537" s="78"/>
      <c r="G11537" s="79">
        <v>45118.539606481492</v>
      </c>
      <c r="H11537" s="77">
        <v>167</v>
      </c>
      <c r="I11537" s="76">
        <v>45118.9375</v>
      </c>
      <c r="J11537" s="78"/>
      <c r="K11537" s="80">
        <v>1</v>
      </c>
    </row>
    <row r="11538" spans="2:11" x14ac:dyDescent="0.3">
      <c r="B11538" s="75">
        <v>46605</v>
      </c>
      <c r="C11538" s="76">
        <v>45118</v>
      </c>
      <c r="D11538" s="77">
        <v>10</v>
      </c>
      <c r="E11538" s="77">
        <v>1</v>
      </c>
      <c r="F11538" s="78"/>
      <c r="G11538" s="79">
        <v>45118.550578703711</v>
      </c>
      <c r="H11538" s="77">
        <v>165</v>
      </c>
      <c r="I11538" s="76">
        <v>45118.9375</v>
      </c>
      <c r="J11538" s="78"/>
      <c r="K11538" s="80">
        <v>1</v>
      </c>
    </row>
    <row r="11539" spans="2:11" x14ac:dyDescent="0.3">
      <c r="B11539" s="75">
        <v>46606</v>
      </c>
      <c r="C11539" s="76">
        <v>45118</v>
      </c>
      <c r="D11539" s="77">
        <v>960</v>
      </c>
      <c r="E11539" s="77">
        <v>2</v>
      </c>
      <c r="F11539" s="78"/>
      <c r="G11539" s="79">
        <v>45118.565046296302</v>
      </c>
      <c r="H11539" s="77">
        <v>140</v>
      </c>
      <c r="I11539" s="76">
        <v>45118.9375</v>
      </c>
      <c r="J11539" s="78"/>
      <c r="K11539" s="80">
        <v>1</v>
      </c>
    </row>
    <row r="11540" spans="2:11" x14ac:dyDescent="0.3">
      <c r="B11540" s="75">
        <v>46607</v>
      </c>
      <c r="C11540" s="76">
        <v>45118</v>
      </c>
      <c r="D11540" s="77">
        <v>1216</v>
      </c>
      <c r="E11540" s="77">
        <v>6</v>
      </c>
      <c r="F11540" s="78"/>
      <c r="G11540" s="79">
        <v>45118.578831018523</v>
      </c>
      <c r="H11540" s="77">
        <v>177</v>
      </c>
      <c r="I11540" s="76">
        <v>45118.9375</v>
      </c>
      <c r="J11540" s="78"/>
      <c r="K11540" s="80">
        <v>1</v>
      </c>
    </row>
    <row r="11541" spans="2:11" x14ac:dyDescent="0.3">
      <c r="B11541" s="75">
        <v>46608</v>
      </c>
      <c r="C11541" s="76">
        <v>45118</v>
      </c>
      <c r="D11541" s="77">
        <v>440</v>
      </c>
      <c r="E11541" s="77">
        <v>3</v>
      </c>
      <c r="F11541" s="78"/>
      <c r="G11541" s="79">
        <v>45118.586990740747</v>
      </c>
      <c r="H11541" s="77">
        <v>145</v>
      </c>
      <c r="I11541" s="76">
        <v>45118.9375</v>
      </c>
      <c r="J11541" s="78"/>
      <c r="K11541" s="80">
        <v>1</v>
      </c>
    </row>
    <row r="11542" spans="2:11" x14ac:dyDescent="0.3">
      <c r="B11542" s="75">
        <v>46609</v>
      </c>
      <c r="C11542" s="76">
        <v>45118</v>
      </c>
      <c r="D11542" s="77">
        <v>824</v>
      </c>
      <c r="E11542" s="77">
        <v>6</v>
      </c>
      <c r="F11542" s="78"/>
      <c r="G11542" s="79">
        <v>45118.59515046297</v>
      </c>
      <c r="H11542" s="77">
        <v>179</v>
      </c>
      <c r="I11542" s="76">
        <v>45118.9375</v>
      </c>
      <c r="J11542" s="78"/>
      <c r="K11542" s="80">
        <v>1</v>
      </c>
    </row>
    <row r="11543" spans="2:11" x14ac:dyDescent="0.3">
      <c r="B11543" s="75">
        <v>46610</v>
      </c>
      <c r="C11543" s="76">
        <v>45118</v>
      </c>
      <c r="D11543" s="77">
        <v>1083</v>
      </c>
      <c r="E11543" s="77">
        <v>4</v>
      </c>
      <c r="F11543" s="78"/>
      <c r="G11543" s="79">
        <v>45118.605081018526</v>
      </c>
      <c r="H11543" s="77">
        <v>156</v>
      </c>
      <c r="I11543" s="76">
        <v>45118.9375</v>
      </c>
      <c r="J11543" s="78"/>
      <c r="K11543" s="80">
        <v>1</v>
      </c>
    </row>
    <row r="11544" spans="2:11" x14ac:dyDescent="0.3">
      <c r="B11544" s="75">
        <v>46611</v>
      </c>
      <c r="C11544" s="76">
        <v>45118</v>
      </c>
      <c r="D11544" s="77">
        <v>527</v>
      </c>
      <c r="E11544" s="77">
        <v>3</v>
      </c>
      <c r="F11544" s="78"/>
      <c r="G11544" s="79">
        <v>45118.619039351863</v>
      </c>
      <c r="H11544" s="77">
        <v>156</v>
      </c>
      <c r="I11544" s="76">
        <v>45118.9375</v>
      </c>
      <c r="J11544" s="78"/>
      <c r="K11544" s="80">
        <v>1</v>
      </c>
    </row>
    <row r="11545" spans="2:11" x14ac:dyDescent="0.3">
      <c r="B11545" s="75">
        <v>46612</v>
      </c>
      <c r="C11545" s="76">
        <v>45118</v>
      </c>
      <c r="D11545" s="77">
        <v>1263</v>
      </c>
      <c r="E11545" s="77">
        <v>6</v>
      </c>
      <c r="F11545" s="78"/>
      <c r="G11545" s="79">
        <v>45118.633067129638</v>
      </c>
      <c r="H11545" s="77">
        <v>148</v>
      </c>
      <c r="I11545" s="76">
        <v>45118.9375</v>
      </c>
      <c r="J11545" s="78"/>
      <c r="K11545" s="80">
        <v>1</v>
      </c>
    </row>
    <row r="11546" spans="2:11" x14ac:dyDescent="0.3">
      <c r="B11546" s="75">
        <v>46613</v>
      </c>
      <c r="C11546" s="76">
        <v>45118</v>
      </c>
      <c r="D11546" s="77">
        <v>594</v>
      </c>
      <c r="E11546" s="77">
        <v>2</v>
      </c>
      <c r="F11546" s="78"/>
      <c r="G11546" s="79">
        <v>45118.647048611121</v>
      </c>
      <c r="H11546" s="77">
        <v>175</v>
      </c>
      <c r="I11546" s="76">
        <v>45118.9375</v>
      </c>
      <c r="J11546" s="78"/>
      <c r="K11546" s="80">
        <v>1</v>
      </c>
    </row>
    <row r="11547" spans="2:11" x14ac:dyDescent="0.3">
      <c r="B11547" s="75">
        <v>46614</v>
      </c>
      <c r="C11547" s="76">
        <v>45118</v>
      </c>
      <c r="D11547" s="77">
        <v>695</v>
      </c>
      <c r="E11547" s="77">
        <v>6</v>
      </c>
      <c r="F11547" s="78"/>
      <c r="G11547" s="79">
        <v>45118.660972222235</v>
      </c>
      <c r="H11547" s="77">
        <v>143</v>
      </c>
      <c r="I11547" s="76">
        <v>45118.9375</v>
      </c>
      <c r="J11547" s="78"/>
      <c r="K11547" s="80">
        <v>1</v>
      </c>
    </row>
    <row r="11548" spans="2:11" x14ac:dyDescent="0.3">
      <c r="B11548" s="75">
        <v>46615</v>
      </c>
      <c r="C11548" s="76">
        <v>45118</v>
      </c>
      <c r="D11548" s="77">
        <v>1058</v>
      </c>
      <c r="E11548" s="77">
        <v>2</v>
      </c>
      <c r="F11548" s="78"/>
      <c r="G11548" s="79">
        <v>45118.675613425941</v>
      </c>
      <c r="H11548" s="77">
        <v>167</v>
      </c>
      <c r="I11548" s="76">
        <v>45118.9375</v>
      </c>
      <c r="J11548" s="78"/>
      <c r="K11548" s="80">
        <v>1</v>
      </c>
    </row>
    <row r="11549" spans="2:11" x14ac:dyDescent="0.3">
      <c r="B11549" s="75">
        <v>46616</v>
      </c>
      <c r="C11549" s="76">
        <v>45118</v>
      </c>
      <c r="D11549" s="77">
        <v>934</v>
      </c>
      <c r="E11549" s="77">
        <v>4</v>
      </c>
      <c r="F11549" s="78"/>
      <c r="G11549" s="79">
        <v>45118.686956018537</v>
      </c>
      <c r="H11549" s="77">
        <v>140</v>
      </c>
      <c r="I11549" s="76">
        <v>45118.9375</v>
      </c>
      <c r="J11549" s="78"/>
      <c r="K11549" s="80">
        <v>1</v>
      </c>
    </row>
    <row r="11550" spans="2:11" x14ac:dyDescent="0.3">
      <c r="B11550" s="75">
        <v>46617</v>
      </c>
      <c r="C11550" s="76">
        <v>45118</v>
      </c>
      <c r="D11550" s="77">
        <v>908</v>
      </c>
      <c r="E11550" s="77">
        <v>6</v>
      </c>
      <c r="F11550" s="78"/>
      <c r="G11550" s="79">
        <v>45118.696562500016</v>
      </c>
      <c r="H11550" s="77">
        <v>163</v>
      </c>
      <c r="I11550" s="76">
        <v>45118.9375</v>
      </c>
      <c r="J11550" s="78"/>
      <c r="K11550" s="80">
        <v>1</v>
      </c>
    </row>
    <row r="11551" spans="2:11" x14ac:dyDescent="0.3">
      <c r="B11551" s="75">
        <v>46618</v>
      </c>
      <c r="C11551" s="76">
        <v>45118</v>
      </c>
      <c r="D11551" s="77">
        <v>1029</v>
      </c>
      <c r="E11551" s="77">
        <v>5</v>
      </c>
      <c r="F11551" s="78"/>
      <c r="G11551" s="79">
        <v>45118.707893518535</v>
      </c>
      <c r="H11551" s="77">
        <v>161</v>
      </c>
      <c r="I11551" s="76">
        <v>45118.9375</v>
      </c>
      <c r="J11551" s="78"/>
      <c r="K11551" s="80">
        <v>1</v>
      </c>
    </row>
    <row r="11552" spans="2:11" x14ac:dyDescent="0.3">
      <c r="B11552" s="75">
        <v>46619</v>
      </c>
      <c r="C11552" s="76">
        <v>45118</v>
      </c>
      <c r="D11552" s="77">
        <v>608</v>
      </c>
      <c r="E11552" s="77">
        <v>5</v>
      </c>
      <c r="F11552" s="78"/>
      <c r="G11552" s="79">
        <v>45118.717604166683</v>
      </c>
      <c r="H11552" s="77">
        <v>173</v>
      </c>
      <c r="I11552" s="76">
        <v>45118.9375</v>
      </c>
      <c r="J11552" s="78"/>
      <c r="K11552" s="80">
        <v>1</v>
      </c>
    </row>
    <row r="11553" spans="2:11" x14ac:dyDescent="0.3">
      <c r="B11553" s="75">
        <v>46620</v>
      </c>
      <c r="C11553" s="76">
        <v>45118</v>
      </c>
      <c r="D11553" s="77">
        <v>1241</v>
      </c>
      <c r="E11553" s="77">
        <v>3</v>
      </c>
      <c r="F11553" s="78"/>
      <c r="G11553" s="79">
        <v>45118.727500000015</v>
      </c>
      <c r="H11553" s="77">
        <v>164</v>
      </c>
      <c r="I11553" s="76">
        <v>45118.9375</v>
      </c>
      <c r="J11553" s="78"/>
      <c r="K11553" s="80">
        <v>1</v>
      </c>
    </row>
    <row r="11554" spans="2:11" x14ac:dyDescent="0.3">
      <c r="B11554" s="75">
        <v>46621</v>
      </c>
      <c r="C11554" s="76">
        <v>45118</v>
      </c>
      <c r="D11554" s="77">
        <v>950</v>
      </c>
      <c r="E11554" s="77">
        <v>2</v>
      </c>
      <c r="F11554" s="78"/>
      <c r="G11554" s="79">
        <v>45118.737048611125</v>
      </c>
      <c r="H11554" s="77">
        <v>179</v>
      </c>
      <c r="I11554" s="76">
        <v>45118.9375</v>
      </c>
      <c r="J11554" s="78"/>
      <c r="K11554" s="80">
        <v>1</v>
      </c>
    </row>
    <row r="11555" spans="2:11" x14ac:dyDescent="0.3">
      <c r="B11555" s="75">
        <v>46622</v>
      </c>
      <c r="C11555" s="76">
        <v>45118</v>
      </c>
      <c r="D11555" s="77">
        <v>1308</v>
      </c>
      <c r="E11555" s="77">
        <v>4</v>
      </c>
      <c r="F11555" s="78"/>
      <c r="G11555" s="79">
        <v>45118.748344907421</v>
      </c>
      <c r="H11555" s="77">
        <v>157</v>
      </c>
      <c r="I11555" s="76">
        <v>45118.9375</v>
      </c>
      <c r="J11555" s="78"/>
      <c r="K11555" s="80">
        <v>1</v>
      </c>
    </row>
    <row r="11556" spans="2:11" x14ac:dyDescent="0.3">
      <c r="B11556" s="75">
        <v>46623</v>
      </c>
      <c r="C11556" s="76">
        <v>45118</v>
      </c>
      <c r="D11556" s="77">
        <v>36</v>
      </c>
      <c r="E11556" s="77">
        <v>6</v>
      </c>
      <c r="F11556" s="78"/>
      <c r="G11556" s="79">
        <v>45118.757881944461</v>
      </c>
      <c r="H11556" s="77">
        <v>159</v>
      </c>
      <c r="I11556" s="76">
        <v>45118.9375</v>
      </c>
      <c r="J11556" s="78"/>
      <c r="K11556" s="80">
        <v>1</v>
      </c>
    </row>
    <row r="11557" spans="2:11" x14ac:dyDescent="0.3">
      <c r="B11557" s="75">
        <v>46624</v>
      </c>
      <c r="C11557" s="76">
        <v>45118</v>
      </c>
      <c r="D11557" s="77">
        <v>1221</v>
      </c>
      <c r="E11557" s="77">
        <v>5</v>
      </c>
      <c r="F11557" s="78"/>
      <c r="G11557" s="79">
        <v>45118.772060185198</v>
      </c>
      <c r="H11557" s="77">
        <v>159</v>
      </c>
      <c r="I11557" s="76">
        <v>45118.9375</v>
      </c>
      <c r="J11557" s="78"/>
      <c r="K11557" s="80">
        <v>1</v>
      </c>
    </row>
    <row r="11558" spans="2:11" x14ac:dyDescent="0.3">
      <c r="B11558" s="75">
        <v>46625</v>
      </c>
      <c r="C11558" s="76">
        <v>45118</v>
      </c>
      <c r="D11558" s="77">
        <v>426</v>
      </c>
      <c r="E11558" s="77">
        <v>6</v>
      </c>
      <c r="F11558" s="78"/>
      <c r="G11558" s="79">
        <v>45118.785868055566</v>
      </c>
      <c r="H11558" s="77">
        <v>153</v>
      </c>
      <c r="I11558" s="76">
        <v>45118.9375</v>
      </c>
      <c r="J11558" s="78"/>
      <c r="K11558" s="80">
        <v>1</v>
      </c>
    </row>
    <row r="11559" spans="2:11" x14ac:dyDescent="0.3">
      <c r="B11559" s="75">
        <v>46626</v>
      </c>
      <c r="C11559" s="76">
        <v>45118</v>
      </c>
      <c r="D11559" s="77">
        <v>170</v>
      </c>
      <c r="E11559" s="77">
        <v>5</v>
      </c>
      <c r="F11559" s="78"/>
      <c r="G11559" s="79">
        <v>45118.795092592605</v>
      </c>
      <c r="H11559" s="77">
        <v>167</v>
      </c>
      <c r="I11559" s="76">
        <v>45118.9375</v>
      </c>
      <c r="J11559" s="78"/>
      <c r="K11559" s="80">
        <v>1</v>
      </c>
    </row>
    <row r="11560" spans="2:11" x14ac:dyDescent="0.3">
      <c r="B11560" s="75">
        <v>46627</v>
      </c>
      <c r="C11560" s="76">
        <v>45118</v>
      </c>
      <c r="D11560" s="77">
        <v>746</v>
      </c>
      <c r="E11560" s="77">
        <v>5</v>
      </c>
      <c r="F11560" s="78"/>
      <c r="G11560" s="79">
        <v>45118.81121527779</v>
      </c>
      <c r="H11560" s="77">
        <v>166</v>
      </c>
      <c r="I11560" s="76">
        <v>45118.9375</v>
      </c>
      <c r="J11560" s="78"/>
      <c r="K11560" s="80">
        <v>1</v>
      </c>
    </row>
    <row r="11561" spans="2:11" x14ac:dyDescent="0.3">
      <c r="B11561" s="75">
        <v>46628</v>
      </c>
      <c r="C11561" s="76">
        <v>45118</v>
      </c>
      <c r="D11561" s="77">
        <v>884</v>
      </c>
      <c r="E11561" s="77">
        <v>3</v>
      </c>
      <c r="F11561" s="78"/>
      <c r="G11561" s="79">
        <v>45118.822719907417</v>
      </c>
      <c r="H11561" s="77">
        <v>151</v>
      </c>
      <c r="I11561" s="76">
        <v>45118.9375</v>
      </c>
      <c r="J11561" s="78"/>
      <c r="K11561" s="80">
        <v>1</v>
      </c>
    </row>
    <row r="11562" spans="2:11" x14ac:dyDescent="0.3">
      <c r="B11562" s="75">
        <v>46629</v>
      </c>
      <c r="C11562" s="76">
        <v>45118</v>
      </c>
      <c r="D11562" s="77">
        <v>30</v>
      </c>
      <c r="E11562" s="77">
        <v>6</v>
      </c>
      <c r="F11562" s="78"/>
      <c r="G11562" s="79">
        <v>45118.83533564816</v>
      </c>
      <c r="H11562" s="77">
        <v>148</v>
      </c>
      <c r="I11562" s="76">
        <v>45118.9375</v>
      </c>
      <c r="J11562" s="78"/>
      <c r="K11562" s="80">
        <v>1</v>
      </c>
    </row>
    <row r="11563" spans="2:11" x14ac:dyDescent="0.3">
      <c r="B11563" s="75">
        <v>46630</v>
      </c>
      <c r="C11563" s="76">
        <v>45118</v>
      </c>
      <c r="D11563" s="77">
        <v>273</v>
      </c>
      <c r="E11563" s="77">
        <v>2</v>
      </c>
      <c r="F11563" s="78"/>
      <c r="G11563" s="79">
        <v>45118.846134259271</v>
      </c>
      <c r="H11563" s="77">
        <v>176</v>
      </c>
      <c r="I11563" s="76">
        <v>45118.9375</v>
      </c>
      <c r="J11563" s="78"/>
      <c r="K11563" s="80">
        <v>1</v>
      </c>
    </row>
    <row r="11564" spans="2:11" x14ac:dyDescent="0.3">
      <c r="B11564" s="75">
        <v>46631</v>
      </c>
      <c r="C11564" s="76">
        <v>45118</v>
      </c>
      <c r="D11564" s="77">
        <v>1074</v>
      </c>
      <c r="E11564" s="77">
        <v>3</v>
      </c>
      <c r="F11564" s="78"/>
      <c r="G11564" s="79">
        <v>45118.859594907422</v>
      </c>
      <c r="H11564" s="77">
        <v>177</v>
      </c>
      <c r="I11564" s="76">
        <v>45118.9375</v>
      </c>
      <c r="J11564" s="78"/>
      <c r="K11564" s="80">
        <v>1</v>
      </c>
    </row>
    <row r="11565" spans="2:11" x14ac:dyDescent="0.3">
      <c r="B11565" s="75">
        <v>46632</v>
      </c>
      <c r="C11565" s="76">
        <v>45118</v>
      </c>
      <c r="D11565" s="77">
        <v>1049</v>
      </c>
      <c r="E11565" s="77">
        <v>1</v>
      </c>
      <c r="F11565" s="78"/>
      <c r="G11565" s="79">
        <v>45118.87309027779</v>
      </c>
      <c r="H11565" s="77">
        <v>176</v>
      </c>
      <c r="I11565" s="76">
        <v>45118.9375</v>
      </c>
      <c r="J11565" s="78"/>
      <c r="K11565" s="80">
        <v>1</v>
      </c>
    </row>
    <row r="11566" spans="2:11" x14ac:dyDescent="0.3">
      <c r="B11566" s="75">
        <v>46633</v>
      </c>
      <c r="C11566" s="76">
        <v>45118</v>
      </c>
      <c r="D11566" s="77">
        <v>851</v>
      </c>
      <c r="E11566" s="77">
        <v>1</v>
      </c>
      <c r="F11566" s="78"/>
      <c r="G11566" s="79">
        <v>45118.888217592605</v>
      </c>
      <c r="H11566" s="77">
        <v>166</v>
      </c>
      <c r="I11566" s="76">
        <v>45118.9375</v>
      </c>
      <c r="J11566" s="78"/>
      <c r="K11566" s="80">
        <v>1</v>
      </c>
    </row>
    <row r="11567" spans="2:11" x14ac:dyDescent="0.3">
      <c r="B11567" s="75">
        <v>46634</v>
      </c>
      <c r="C11567" s="76">
        <v>45118</v>
      </c>
      <c r="D11567" s="77">
        <v>567</v>
      </c>
      <c r="E11567" s="77">
        <v>4</v>
      </c>
      <c r="F11567" s="78"/>
      <c r="G11567" s="79">
        <v>45118.902881944457</v>
      </c>
      <c r="H11567" s="77">
        <v>140</v>
      </c>
      <c r="I11567" s="76">
        <v>45118.9375</v>
      </c>
      <c r="J11567" s="78"/>
      <c r="K11567" s="80">
        <v>1</v>
      </c>
    </row>
    <row r="11568" spans="2:11" x14ac:dyDescent="0.3">
      <c r="B11568" s="75">
        <v>46635</v>
      </c>
      <c r="C11568" s="76">
        <v>45118</v>
      </c>
      <c r="D11568" s="77">
        <v>128</v>
      </c>
      <c r="E11568" s="77">
        <v>4</v>
      </c>
      <c r="F11568" s="78"/>
      <c r="G11568" s="79">
        <v>45118.917048611125</v>
      </c>
      <c r="H11568" s="77">
        <v>167</v>
      </c>
      <c r="I11568" s="76">
        <v>45118.9375</v>
      </c>
      <c r="J11568" s="78"/>
      <c r="K11568" s="80">
        <v>1</v>
      </c>
    </row>
    <row r="11569" spans="2:11" x14ac:dyDescent="0.3">
      <c r="B11569" s="75">
        <v>46636</v>
      </c>
      <c r="C11569" s="76">
        <v>45119</v>
      </c>
      <c r="D11569" s="77">
        <v>613</v>
      </c>
      <c r="E11569" s="77">
        <v>1</v>
      </c>
      <c r="F11569" s="78"/>
      <c r="G11569" s="79">
        <v>45119.333333333336</v>
      </c>
      <c r="H11569" s="77">
        <v>163</v>
      </c>
      <c r="I11569" s="76">
        <v>45119.949305555558</v>
      </c>
      <c r="J11569" s="78"/>
      <c r="K11569" s="80">
        <v>1</v>
      </c>
    </row>
    <row r="11570" spans="2:11" x14ac:dyDescent="0.3">
      <c r="B11570" s="75">
        <v>46637</v>
      </c>
      <c r="C11570" s="76">
        <v>45119</v>
      </c>
      <c r="D11570" s="77">
        <v>1206</v>
      </c>
      <c r="E11570" s="77">
        <v>6</v>
      </c>
      <c r="F11570" s="78"/>
      <c r="G11570" s="79">
        <v>45119.344363425931</v>
      </c>
      <c r="H11570" s="77">
        <v>140</v>
      </c>
      <c r="I11570" s="76">
        <v>45119.949305555558</v>
      </c>
      <c r="J11570" s="78"/>
      <c r="K11570" s="80">
        <v>1</v>
      </c>
    </row>
    <row r="11571" spans="2:11" x14ac:dyDescent="0.3">
      <c r="B11571" s="75">
        <v>46638</v>
      </c>
      <c r="C11571" s="76">
        <v>45119</v>
      </c>
      <c r="D11571" s="77">
        <v>539</v>
      </c>
      <c r="E11571" s="77">
        <v>6</v>
      </c>
      <c r="F11571" s="78"/>
      <c r="G11571" s="79">
        <v>45119.354803240749</v>
      </c>
      <c r="H11571" s="77">
        <v>153</v>
      </c>
      <c r="I11571" s="76">
        <v>45119.949305555558</v>
      </c>
      <c r="J11571" s="78"/>
      <c r="K11571" s="80">
        <v>1</v>
      </c>
    </row>
    <row r="11572" spans="2:11" x14ac:dyDescent="0.3">
      <c r="B11572" s="75">
        <v>46639</v>
      </c>
      <c r="C11572" s="76">
        <v>45119</v>
      </c>
      <c r="D11572" s="77">
        <v>1218</v>
      </c>
      <c r="E11572" s="77">
        <v>5</v>
      </c>
      <c r="F11572" s="78"/>
      <c r="G11572" s="79">
        <v>45119.36968750001</v>
      </c>
      <c r="H11572" s="77">
        <v>179</v>
      </c>
      <c r="I11572" s="76">
        <v>45119.949305555558</v>
      </c>
      <c r="J11572" s="78"/>
      <c r="K11572" s="80">
        <v>1</v>
      </c>
    </row>
    <row r="11573" spans="2:11" x14ac:dyDescent="0.3">
      <c r="B11573" s="75">
        <v>46640</v>
      </c>
      <c r="C11573" s="76">
        <v>45119</v>
      </c>
      <c r="D11573" s="77">
        <v>961</v>
      </c>
      <c r="E11573" s="77">
        <v>5</v>
      </c>
      <c r="F11573" s="78"/>
      <c r="G11573" s="79">
        <v>45119.380648148159</v>
      </c>
      <c r="H11573" s="77">
        <v>176</v>
      </c>
      <c r="I11573" s="76">
        <v>45119.949305555558</v>
      </c>
      <c r="J11573" s="78"/>
      <c r="K11573" s="80">
        <v>1</v>
      </c>
    </row>
    <row r="11574" spans="2:11" x14ac:dyDescent="0.3">
      <c r="B11574" s="75">
        <v>46641</v>
      </c>
      <c r="C11574" s="76">
        <v>45119</v>
      </c>
      <c r="D11574" s="77">
        <v>871</v>
      </c>
      <c r="E11574" s="77">
        <v>5</v>
      </c>
      <c r="F11574" s="78"/>
      <c r="G11574" s="79">
        <v>45119.39202546297</v>
      </c>
      <c r="H11574" s="77">
        <v>160</v>
      </c>
      <c r="I11574" s="76">
        <v>45119.949305555558</v>
      </c>
      <c r="J11574" s="78"/>
      <c r="K11574" s="80">
        <v>1</v>
      </c>
    </row>
    <row r="11575" spans="2:11" x14ac:dyDescent="0.3">
      <c r="B11575" s="75">
        <v>46642</v>
      </c>
      <c r="C11575" s="76">
        <v>45119</v>
      </c>
      <c r="D11575" s="77">
        <v>407</v>
      </c>
      <c r="E11575" s="77">
        <v>2</v>
      </c>
      <c r="F11575" s="78"/>
      <c r="G11575" s="79">
        <v>45119.407731481486</v>
      </c>
      <c r="H11575" s="77">
        <v>173</v>
      </c>
      <c r="I11575" s="76">
        <v>45119.949305555558</v>
      </c>
      <c r="J11575" s="78"/>
      <c r="K11575" s="80">
        <v>1</v>
      </c>
    </row>
    <row r="11576" spans="2:11" x14ac:dyDescent="0.3">
      <c r="B11576" s="75">
        <v>46643</v>
      </c>
      <c r="C11576" s="76">
        <v>45119</v>
      </c>
      <c r="D11576" s="77">
        <v>686</v>
      </c>
      <c r="E11576" s="77">
        <v>4</v>
      </c>
      <c r="F11576" s="78"/>
      <c r="G11576" s="79">
        <v>45119.418333333335</v>
      </c>
      <c r="H11576" s="77">
        <v>153</v>
      </c>
      <c r="I11576" s="76">
        <v>45119.949305555558</v>
      </c>
      <c r="J11576" s="78"/>
      <c r="K11576" s="80">
        <v>1</v>
      </c>
    </row>
    <row r="11577" spans="2:11" x14ac:dyDescent="0.3">
      <c r="B11577" s="75">
        <v>46644</v>
      </c>
      <c r="C11577" s="76">
        <v>45119</v>
      </c>
      <c r="D11577" s="77">
        <v>1103</v>
      </c>
      <c r="E11577" s="77">
        <v>3</v>
      </c>
      <c r="F11577" s="78"/>
      <c r="G11577" s="79">
        <v>45119.429201388892</v>
      </c>
      <c r="H11577" s="77">
        <v>156</v>
      </c>
      <c r="I11577" s="76">
        <v>45119.949305555558</v>
      </c>
      <c r="J11577" s="78"/>
      <c r="K11577" s="80">
        <v>1</v>
      </c>
    </row>
    <row r="11578" spans="2:11" x14ac:dyDescent="0.3">
      <c r="B11578" s="75">
        <v>46645</v>
      </c>
      <c r="C11578" s="76">
        <v>45119</v>
      </c>
      <c r="D11578" s="77">
        <v>643</v>
      </c>
      <c r="E11578" s="77">
        <v>6</v>
      </c>
      <c r="F11578" s="78"/>
      <c r="G11578" s="79">
        <v>45119.444004629629</v>
      </c>
      <c r="H11578" s="77">
        <v>152</v>
      </c>
      <c r="I11578" s="76">
        <v>45119.949305555558</v>
      </c>
      <c r="J11578" s="78"/>
      <c r="K11578" s="80">
        <v>1</v>
      </c>
    </row>
    <row r="11579" spans="2:11" x14ac:dyDescent="0.3">
      <c r="B11579" s="75">
        <v>46646</v>
      </c>
      <c r="C11579" s="76">
        <v>45119</v>
      </c>
      <c r="D11579" s="77">
        <v>24</v>
      </c>
      <c r="E11579" s="77">
        <v>3</v>
      </c>
      <c r="F11579" s="78"/>
      <c r="G11579" s="79">
        <v>45119.455636574072</v>
      </c>
      <c r="H11579" s="77">
        <v>162</v>
      </c>
      <c r="I11579" s="76">
        <v>45119.949305555558</v>
      </c>
      <c r="J11579" s="78"/>
      <c r="K11579" s="80">
        <v>1</v>
      </c>
    </row>
    <row r="11580" spans="2:11" x14ac:dyDescent="0.3">
      <c r="B11580" s="75">
        <v>46647</v>
      </c>
      <c r="C11580" s="76">
        <v>45119</v>
      </c>
      <c r="D11580" s="77">
        <v>1242</v>
      </c>
      <c r="E11580" s="77">
        <v>6</v>
      </c>
      <c r="F11580" s="78"/>
      <c r="G11580" s="79">
        <v>45119.464270833334</v>
      </c>
      <c r="H11580" s="77">
        <v>152</v>
      </c>
      <c r="I11580" s="76">
        <v>45119.949305555558</v>
      </c>
      <c r="J11580" s="78"/>
      <c r="K11580" s="80">
        <v>1</v>
      </c>
    </row>
    <row r="11581" spans="2:11" x14ac:dyDescent="0.3">
      <c r="B11581" s="75">
        <v>46648</v>
      </c>
      <c r="C11581" s="76">
        <v>45119</v>
      </c>
      <c r="D11581" s="77">
        <v>1230</v>
      </c>
      <c r="E11581" s="77">
        <v>3</v>
      </c>
      <c r="F11581" s="78"/>
      <c r="G11581" s="79">
        <v>45119.47928240741</v>
      </c>
      <c r="H11581" s="77">
        <v>159</v>
      </c>
      <c r="I11581" s="76">
        <v>45119.949305555558</v>
      </c>
      <c r="J11581" s="78"/>
      <c r="K11581" s="80">
        <v>1</v>
      </c>
    </row>
    <row r="11582" spans="2:11" x14ac:dyDescent="0.3">
      <c r="B11582" s="75">
        <v>46649</v>
      </c>
      <c r="C11582" s="76">
        <v>45119</v>
      </c>
      <c r="D11582" s="77">
        <v>1027</v>
      </c>
      <c r="E11582" s="77">
        <v>6</v>
      </c>
      <c r="F11582" s="78"/>
      <c r="G11582" s="79">
        <v>45119.491678240745</v>
      </c>
      <c r="H11582" s="77">
        <v>150</v>
      </c>
      <c r="I11582" s="76">
        <v>45119.949305555558</v>
      </c>
      <c r="J11582" s="78"/>
      <c r="K11582" s="80">
        <v>1</v>
      </c>
    </row>
    <row r="11583" spans="2:11" x14ac:dyDescent="0.3">
      <c r="B11583" s="75">
        <v>46650</v>
      </c>
      <c r="C11583" s="76">
        <v>45119</v>
      </c>
      <c r="D11583" s="77">
        <v>228</v>
      </c>
      <c r="E11583" s="77">
        <v>6</v>
      </c>
      <c r="F11583" s="78"/>
      <c r="G11583" s="79">
        <v>45119.504548611119</v>
      </c>
      <c r="H11583" s="77">
        <v>177</v>
      </c>
      <c r="I11583" s="76">
        <v>45119.949305555558</v>
      </c>
      <c r="J11583" s="78"/>
      <c r="K11583" s="80">
        <v>1</v>
      </c>
    </row>
    <row r="11584" spans="2:11" x14ac:dyDescent="0.3">
      <c r="B11584" s="75">
        <v>46651</v>
      </c>
      <c r="C11584" s="76">
        <v>45119</v>
      </c>
      <c r="D11584" s="77">
        <v>958</v>
      </c>
      <c r="E11584" s="77">
        <v>5</v>
      </c>
      <c r="F11584" s="78"/>
      <c r="G11584" s="79">
        <v>45119.51439814816</v>
      </c>
      <c r="H11584" s="77">
        <v>147</v>
      </c>
      <c r="I11584" s="76">
        <v>45119.949305555558</v>
      </c>
      <c r="J11584" s="78"/>
      <c r="K11584" s="80">
        <v>1</v>
      </c>
    </row>
    <row r="11585" spans="2:11" x14ac:dyDescent="0.3">
      <c r="B11585" s="75">
        <v>46652</v>
      </c>
      <c r="C11585" s="76">
        <v>45119</v>
      </c>
      <c r="D11585" s="77">
        <v>1341</v>
      </c>
      <c r="E11585" s="77">
        <v>5</v>
      </c>
      <c r="F11585" s="78"/>
      <c r="G11585" s="79">
        <v>45119.529513888898</v>
      </c>
      <c r="H11585" s="77">
        <v>147</v>
      </c>
      <c r="I11585" s="76">
        <v>45119.949305555558</v>
      </c>
      <c r="J11585" s="78"/>
      <c r="K11585" s="80">
        <v>1</v>
      </c>
    </row>
    <row r="11586" spans="2:11" x14ac:dyDescent="0.3">
      <c r="B11586" s="75">
        <v>46653</v>
      </c>
      <c r="C11586" s="76">
        <v>45119</v>
      </c>
      <c r="D11586" s="77">
        <v>1102</v>
      </c>
      <c r="E11586" s="77">
        <v>2</v>
      </c>
      <c r="F11586" s="78"/>
      <c r="G11586" s="79">
        <v>45119.542048611118</v>
      </c>
      <c r="H11586" s="77">
        <v>142</v>
      </c>
      <c r="I11586" s="76">
        <v>45119.949305555558</v>
      </c>
      <c r="J11586" s="78"/>
      <c r="K11586" s="80">
        <v>1</v>
      </c>
    </row>
    <row r="11587" spans="2:11" x14ac:dyDescent="0.3">
      <c r="B11587" s="75">
        <v>46654</v>
      </c>
      <c r="C11587" s="76">
        <v>45119</v>
      </c>
      <c r="D11587" s="77">
        <v>1217</v>
      </c>
      <c r="E11587" s="77">
        <v>6</v>
      </c>
      <c r="F11587" s="78"/>
      <c r="G11587" s="79">
        <v>45119.557372685194</v>
      </c>
      <c r="H11587" s="77">
        <v>157</v>
      </c>
      <c r="I11587" s="76">
        <v>45119.949305555558</v>
      </c>
      <c r="J11587" s="78"/>
      <c r="K11587" s="80">
        <v>1</v>
      </c>
    </row>
    <row r="11588" spans="2:11" x14ac:dyDescent="0.3">
      <c r="B11588" s="75">
        <v>46655</v>
      </c>
      <c r="C11588" s="76">
        <v>45119</v>
      </c>
      <c r="D11588" s="77">
        <v>757</v>
      </c>
      <c r="E11588" s="77">
        <v>2</v>
      </c>
      <c r="F11588" s="78"/>
      <c r="G11588" s="79">
        <v>45119.567743055566</v>
      </c>
      <c r="H11588" s="77">
        <v>160</v>
      </c>
      <c r="I11588" s="76">
        <v>45119.949305555558</v>
      </c>
      <c r="J11588" s="78"/>
      <c r="K11588" s="80">
        <v>1</v>
      </c>
    </row>
    <row r="11589" spans="2:11" x14ac:dyDescent="0.3">
      <c r="B11589" s="75">
        <v>46656</v>
      </c>
      <c r="C11589" s="76">
        <v>45119</v>
      </c>
      <c r="D11589" s="77">
        <v>121</v>
      </c>
      <c r="E11589" s="77">
        <v>6</v>
      </c>
      <c r="F11589" s="78"/>
      <c r="G11589" s="79">
        <v>45119.576747685198</v>
      </c>
      <c r="H11589" s="77">
        <v>150</v>
      </c>
      <c r="I11589" s="76">
        <v>45119.949305555558</v>
      </c>
      <c r="J11589" s="78"/>
      <c r="K11589" s="80">
        <v>1</v>
      </c>
    </row>
    <row r="11590" spans="2:11" x14ac:dyDescent="0.3">
      <c r="B11590" s="75">
        <v>46657</v>
      </c>
      <c r="C11590" s="76">
        <v>45119</v>
      </c>
      <c r="D11590" s="77">
        <v>825</v>
      </c>
      <c r="E11590" s="77">
        <v>4</v>
      </c>
      <c r="F11590" s="78"/>
      <c r="G11590" s="79">
        <v>45119.588553240756</v>
      </c>
      <c r="H11590" s="77">
        <v>143</v>
      </c>
      <c r="I11590" s="76">
        <v>45119.949305555558</v>
      </c>
      <c r="J11590" s="78"/>
      <c r="K11590" s="80">
        <v>1</v>
      </c>
    </row>
    <row r="11591" spans="2:11" x14ac:dyDescent="0.3">
      <c r="B11591" s="75">
        <v>46658</v>
      </c>
      <c r="C11591" s="76">
        <v>45119</v>
      </c>
      <c r="D11591" s="77">
        <v>231</v>
      </c>
      <c r="E11591" s="77">
        <v>2</v>
      </c>
      <c r="F11591" s="78"/>
      <c r="G11591" s="79">
        <v>45119.604837962979</v>
      </c>
      <c r="H11591" s="77">
        <v>160</v>
      </c>
      <c r="I11591" s="76">
        <v>45119.949305555558</v>
      </c>
      <c r="J11591" s="78"/>
      <c r="K11591" s="80">
        <v>1</v>
      </c>
    </row>
    <row r="11592" spans="2:11" x14ac:dyDescent="0.3">
      <c r="B11592" s="75">
        <v>46659</v>
      </c>
      <c r="C11592" s="76">
        <v>45119</v>
      </c>
      <c r="D11592" s="77">
        <v>560</v>
      </c>
      <c r="E11592" s="77">
        <v>5</v>
      </c>
      <c r="F11592" s="78"/>
      <c r="G11592" s="79">
        <v>45119.615532407421</v>
      </c>
      <c r="H11592" s="77">
        <v>156</v>
      </c>
      <c r="I11592" s="76">
        <v>45119.949305555558</v>
      </c>
      <c r="J11592" s="78"/>
      <c r="K11592" s="80">
        <v>1</v>
      </c>
    </row>
    <row r="11593" spans="2:11" x14ac:dyDescent="0.3">
      <c r="B11593" s="75">
        <v>46660</v>
      </c>
      <c r="C11593" s="76">
        <v>45119</v>
      </c>
      <c r="D11593" s="77">
        <v>1208</v>
      </c>
      <c r="E11593" s="77">
        <v>1</v>
      </c>
      <c r="F11593" s="78"/>
      <c r="G11593" s="79">
        <v>45119.624479166683</v>
      </c>
      <c r="H11593" s="77">
        <v>143</v>
      </c>
      <c r="I11593" s="76">
        <v>45119.949305555558</v>
      </c>
      <c r="J11593" s="78"/>
      <c r="K11593" s="80">
        <v>1</v>
      </c>
    </row>
    <row r="11594" spans="2:11" x14ac:dyDescent="0.3">
      <c r="B11594" s="75">
        <v>46661</v>
      </c>
      <c r="C11594" s="76">
        <v>45119</v>
      </c>
      <c r="D11594" s="77">
        <v>881</v>
      </c>
      <c r="E11594" s="77">
        <v>6</v>
      </c>
      <c r="F11594" s="78"/>
      <c r="G11594" s="79">
        <v>45119.634224537054</v>
      </c>
      <c r="H11594" s="77">
        <v>154</v>
      </c>
      <c r="I11594" s="76">
        <v>45119.949305555558</v>
      </c>
      <c r="J11594" s="78"/>
      <c r="K11594" s="80">
        <v>1</v>
      </c>
    </row>
    <row r="11595" spans="2:11" x14ac:dyDescent="0.3">
      <c r="B11595" s="75">
        <v>46662</v>
      </c>
      <c r="C11595" s="76">
        <v>45119</v>
      </c>
      <c r="D11595" s="77">
        <v>789</v>
      </c>
      <c r="E11595" s="77">
        <v>1</v>
      </c>
      <c r="F11595" s="78"/>
      <c r="G11595" s="79">
        <v>45119.643101851871</v>
      </c>
      <c r="H11595" s="77">
        <v>170</v>
      </c>
      <c r="I11595" s="76">
        <v>45119.949305555558</v>
      </c>
      <c r="J11595" s="78"/>
      <c r="K11595" s="80">
        <v>1</v>
      </c>
    </row>
    <row r="11596" spans="2:11" x14ac:dyDescent="0.3">
      <c r="B11596" s="75">
        <v>46663</v>
      </c>
      <c r="C11596" s="76">
        <v>45119</v>
      </c>
      <c r="D11596" s="77">
        <v>17</v>
      </c>
      <c r="E11596" s="77">
        <v>5</v>
      </c>
      <c r="F11596" s="78"/>
      <c r="G11596" s="79">
        <v>45119.652511574095</v>
      </c>
      <c r="H11596" s="77">
        <v>151</v>
      </c>
      <c r="I11596" s="76">
        <v>45119.949305555558</v>
      </c>
      <c r="J11596" s="78"/>
      <c r="K11596" s="80">
        <v>1</v>
      </c>
    </row>
    <row r="11597" spans="2:11" x14ac:dyDescent="0.3">
      <c r="B11597" s="75">
        <v>46664</v>
      </c>
      <c r="C11597" s="76">
        <v>45119</v>
      </c>
      <c r="D11597" s="77">
        <v>118</v>
      </c>
      <c r="E11597" s="77">
        <v>3</v>
      </c>
      <c r="F11597" s="78"/>
      <c r="G11597" s="79">
        <v>45119.661412037058</v>
      </c>
      <c r="H11597" s="77">
        <v>145</v>
      </c>
      <c r="I11597" s="76">
        <v>45119.949305555558</v>
      </c>
      <c r="J11597" s="78"/>
      <c r="K11597" s="80">
        <v>1</v>
      </c>
    </row>
    <row r="11598" spans="2:11" x14ac:dyDescent="0.3">
      <c r="B11598" s="75">
        <v>46665</v>
      </c>
      <c r="C11598" s="76">
        <v>45119</v>
      </c>
      <c r="D11598" s="77">
        <v>64</v>
      </c>
      <c r="E11598" s="77">
        <v>4</v>
      </c>
      <c r="F11598" s="78"/>
      <c r="G11598" s="79">
        <v>45119.677002314835</v>
      </c>
      <c r="H11598" s="77">
        <v>171</v>
      </c>
      <c r="I11598" s="76">
        <v>45119.949305555558</v>
      </c>
      <c r="J11598" s="78"/>
      <c r="K11598" s="80">
        <v>1</v>
      </c>
    </row>
    <row r="11599" spans="2:11" x14ac:dyDescent="0.3">
      <c r="B11599" s="75">
        <v>46666</v>
      </c>
      <c r="C11599" s="76">
        <v>45119</v>
      </c>
      <c r="D11599" s="77">
        <v>1195</v>
      </c>
      <c r="E11599" s="77">
        <v>1</v>
      </c>
      <c r="F11599" s="78"/>
      <c r="G11599" s="79">
        <v>45119.690844907425</v>
      </c>
      <c r="H11599" s="77">
        <v>159</v>
      </c>
      <c r="I11599" s="76">
        <v>45119.949305555558</v>
      </c>
      <c r="J11599" s="78"/>
      <c r="K11599" s="80">
        <v>1</v>
      </c>
    </row>
    <row r="11600" spans="2:11" x14ac:dyDescent="0.3">
      <c r="B11600" s="75">
        <v>46667</v>
      </c>
      <c r="C11600" s="76">
        <v>45119</v>
      </c>
      <c r="D11600" s="77">
        <v>995</v>
      </c>
      <c r="E11600" s="77">
        <v>5</v>
      </c>
      <c r="F11600" s="78"/>
      <c r="G11600" s="79">
        <v>45119.705671296317</v>
      </c>
      <c r="H11600" s="77">
        <v>165</v>
      </c>
      <c r="I11600" s="76">
        <v>45119.949305555558</v>
      </c>
      <c r="J11600" s="78"/>
      <c r="K11600" s="80">
        <v>1</v>
      </c>
    </row>
    <row r="11601" spans="2:11" x14ac:dyDescent="0.3">
      <c r="B11601" s="75">
        <v>46668</v>
      </c>
      <c r="C11601" s="76">
        <v>45119</v>
      </c>
      <c r="D11601" s="77">
        <v>1051</v>
      </c>
      <c r="E11601" s="77">
        <v>6</v>
      </c>
      <c r="F11601" s="78"/>
      <c r="G11601" s="79">
        <v>45119.719456018538</v>
      </c>
      <c r="H11601" s="77">
        <v>155</v>
      </c>
      <c r="I11601" s="76">
        <v>45119.949305555558</v>
      </c>
      <c r="J11601" s="78"/>
      <c r="K11601" s="80">
        <v>1</v>
      </c>
    </row>
    <row r="11602" spans="2:11" x14ac:dyDescent="0.3">
      <c r="B11602" s="75">
        <v>46669</v>
      </c>
      <c r="C11602" s="76">
        <v>45119</v>
      </c>
      <c r="D11602" s="77">
        <v>54</v>
      </c>
      <c r="E11602" s="77">
        <v>4</v>
      </c>
      <c r="F11602" s="78"/>
      <c r="G11602" s="79">
        <v>45119.732777777797</v>
      </c>
      <c r="H11602" s="77">
        <v>168</v>
      </c>
      <c r="I11602" s="76">
        <v>45119.949305555558</v>
      </c>
      <c r="J11602" s="78"/>
      <c r="K11602" s="80">
        <v>1</v>
      </c>
    </row>
    <row r="11603" spans="2:11" x14ac:dyDescent="0.3">
      <c r="B11603" s="75">
        <v>46670</v>
      </c>
      <c r="C11603" s="76">
        <v>45119</v>
      </c>
      <c r="D11603" s="77">
        <v>279</v>
      </c>
      <c r="E11603" s="77">
        <v>1</v>
      </c>
      <c r="F11603" s="78"/>
      <c r="G11603" s="79">
        <v>45119.748796296313</v>
      </c>
      <c r="H11603" s="77">
        <v>153</v>
      </c>
      <c r="I11603" s="76">
        <v>45119.949305555558</v>
      </c>
      <c r="J11603" s="78"/>
      <c r="K11603" s="80">
        <v>1</v>
      </c>
    </row>
    <row r="11604" spans="2:11" x14ac:dyDescent="0.3">
      <c r="B11604" s="75">
        <v>46671</v>
      </c>
      <c r="C11604" s="76">
        <v>45119</v>
      </c>
      <c r="D11604" s="77">
        <v>544</v>
      </c>
      <c r="E11604" s="77">
        <v>6</v>
      </c>
      <c r="F11604" s="78"/>
      <c r="G11604" s="79">
        <v>45119.760775462979</v>
      </c>
      <c r="H11604" s="77">
        <v>150</v>
      </c>
      <c r="I11604" s="76">
        <v>45119.949305555558</v>
      </c>
      <c r="J11604" s="78"/>
      <c r="K11604" s="80">
        <v>1</v>
      </c>
    </row>
    <row r="11605" spans="2:11" x14ac:dyDescent="0.3">
      <c r="B11605" s="75">
        <v>46672</v>
      </c>
      <c r="C11605" s="76">
        <v>45119</v>
      </c>
      <c r="D11605" s="77">
        <v>303</v>
      </c>
      <c r="E11605" s="77">
        <v>2</v>
      </c>
      <c r="F11605" s="78"/>
      <c r="G11605" s="79">
        <v>45119.774155092608</v>
      </c>
      <c r="H11605" s="77">
        <v>150</v>
      </c>
      <c r="I11605" s="76">
        <v>45119.949305555558</v>
      </c>
      <c r="J11605" s="78"/>
      <c r="K11605" s="80">
        <v>1</v>
      </c>
    </row>
    <row r="11606" spans="2:11" x14ac:dyDescent="0.3">
      <c r="B11606" s="75">
        <v>46673</v>
      </c>
      <c r="C11606" s="76">
        <v>45119</v>
      </c>
      <c r="D11606" s="77">
        <v>684</v>
      </c>
      <c r="E11606" s="77">
        <v>4</v>
      </c>
      <c r="F11606" s="78"/>
      <c r="G11606" s="79">
        <v>45119.786736111128</v>
      </c>
      <c r="H11606" s="77">
        <v>167</v>
      </c>
      <c r="I11606" s="76">
        <v>45119.949305555558</v>
      </c>
      <c r="J11606" s="78"/>
      <c r="K11606" s="80">
        <v>1</v>
      </c>
    </row>
    <row r="11607" spans="2:11" x14ac:dyDescent="0.3">
      <c r="B11607" s="75">
        <v>46674</v>
      </c>
      <c r="C11607" s="76">
        <v>45119</v>
      </c>
      <c r="D11607" s="77">
        <v>666</v>
      </c>
      <c r="E11607" s="77">
        <v>6</v>
      </c>
      <c r="F11607" s="78"/>
      <c r="G11607" s="79">
        <v>45119.795706018536</v>
      </c>
      <c r="H11607" s="77">
        <v>148</v>
      </c>
      <c r="I11607" s="76">
        <v>45119.949305555558</v>
      </c>
      <c r="J11607" s="78"/>
      <c r="K11607" s="80">
        <v>1</v>
      </c>
    </row>
    <row r="11608" spans="2:11" x14ac:dyDescent="0.3">
      <c r="B11608" s="75">
        <v>46675</v>
      </c>
      <c r="C11608" s="76">
        <v>45119</v>
      </c>
      <c r="D11608" s="77">
        <v>1147</v>
      </c>
      <c r="E11608" s="77">
        <v>6</v>
      </c>
      <c r="F11608" s="78"/>
      <c r="G11608" s="79">
        <v>45119.8055439815</v>
      </c>
      <c r="H11608" s="77">
        <v>167</v>
      </c>
      <c r="I11608" s="76">
        <v>45119.949305555558</v>
      </c>
      <c r="J11608" s="78"/>
      <c r="K11608" s="80">
        <v>1</v>
      </c>
    </row>
    <row r="11609" spans="2:11" x14ac:dyDescent="0.3">
      <c r="B11609" s="75">
        <v>46676</v>
      </c>
      <c r="C11609" s="76">
        <v>45119</v>
      </c>
      <c r="D11609" s="77">
        <v>970</v>
      </c>
      <c r="E11609" s="77">
        <v>4</v>
      </c>
      <c r="F11609" s="78"/>
      <c r="G11609" s="79">
        <v>45119.814594907424</v>
      </c>
      <c r="H11609" s="77">
        <v>167</v>
      </c>
      <c r="I11609" s="76">
        <v>45119.949305555558</v>
      </c>
      <c r="J11609" s="78"/>
      <c r="K11609" s="80">
        <v>1</v>
      </c>
    </row>
    <row r="11610" spans="2:11" x14ac:dyDescent="0.3">
      <c r="B11610" s="75">
        <v>46677</v>
      </c>
      <c r="C11610" s="76">
        <v>45119</v>
      </c>
      <c r="D11610" s="77">
        <v>1190</v>
      </c>
      <c r="E11610" s="77">
        <v>6</v>
      </c>
      <c r="F11610" s="78"/>
      <c r="G11610" s="79">
        <v>45119.829456018539</v>
      </c>
      <c r="H11610" s="77">
        <v>159</v>
      </c>
      <c r="I11610" s="76">
        <v>45119.949305555558</v>
      </c>
      <c r="J11610" s="78"/>
      <c r="K11610" s="80">
        <v>1</v>
      </c>
    </row>
    <row r="11611" spans="2:11" x14ac:dyDescent="0.3">
      <c r="B11611" s="75">
        <v>46678</v>
      </c>
      <c r="C11611" s="76">
        <v>45119</v>
      </c>
      <c r="D11611" s="77">
        <v>1157</v>
      </c>
      <c r="E11611" s="77">
        <v>2</v>
      </c>
      <c r="F11611" s="78"/>
      <c r="G11611" s="79">
        <v>45119.840960648165</v>
      </c>
      <c r="H11611" s="77">
        <v>162</v>
      </c>
      <c r="I11611" s="76">
        <v>45119.949305555558</v>
      </c>
      <c r="J11611" s="78"/>
      <c r="K11611" s="80">
        <v>1</v>
      </c>
    </row>
    <row r="11612" spans="2:11" x14ac:dyDescent="0.3">
      <c r="B11612" s="75">
        <v>46679</v>
      </c>
      <c r="C11612" s="76">
        <v>45119</v>
      </c>
      <c r="D11612" s="77">
        <v>171</v>
      </c>
      <c r="E11612" s="77">
        <v>3</v>
      </c>
      <c r="F11612" s="78"/>
      <c r="G11612" s="79">
        <v>45119.854490740756</v>
      </c>
      <c r="H11612" s="77">
        <v>166</v>
      </c>
      <c r="I11612" s="76">
        <v>45119.949305555558</v>
      </c>
      <c r="J11612" s="78"/>
      <c r="K11612" s="80">
        <v>1</v>
      </c>
    </row>
    <row r="11613" spans="2:11" x14ac:dyDescent="0.3">
      <c r="B11613" s="75">
        <v>46680</v>
      </c>
      <c r="C11613" s="76">
        <v>45119</v>
      </c>
      <c r="D11613" s="77">
        <v>1273</v>
      </c>
      <c r="E11613" s="77">
        <v>5</v>
      </c>
      <c r="F11613" s="78"/>
      <c r="G11613" s="79">
        <v>45119.866296296314</v>
      </c>
      <c r="H11613" s="77">
        <v>157</v>
      </c>
      <c r="I11613" s="76">
        <v>45119.949305555558</v>
      </c>
      <c r="J11613" s="78"/>
      <c r="K11613" s="80">
        <v>1</v>
      </c>
    </row>
    <row r="11614" spans="2:11" x14ac:dyDescent="0.3">
      <c r="B11614" s="75">
        <v>46681</v>
      </c>
      <c r="C11614" s="76">
        <v>45119</v>
      </c>
      <c r="D11614" s="77">
        <v>419</v>
      </c>
      <c r="E11614" s="77">
        <v>4</v>
      </c>
      <c r="F11614" s="78"/>
      <c r="G11614" s="79">
        <v>45119.882546296314</v>
      </c>
      <c r="H11614" s="77">
        <v>154</v>
      </c>
      <c r="I11614" s="76">
        <v>45119.949305555558</v>
      </c>
      <c r="J11614" s="78"/>
      <c r="K11614" s="80">
        <v>1</v>
      </c>
    </row>
    <row r="11615" spans="2:11" x14ac:dyDescent="0.3">
      <c r="B11615" s="75">
        <v>46682</v>
      </c>
      <c r="C11615" s="76">
        <v>45119</v>
      </c>
      <c r="D11615" s="77">
        <v>700</v>
      </c>
      <c r="E11615" s="77">
        <v>6</v>
      </c>
      <c r="F11615" s="78"/>
      <c r="G11615" s="79">
        <v>45119.891932870385</v>
      </c>
      <c r="H11615" s="77">
        <v>172</v>
      </c>
      <c r="I11615" s="76">
        <v>45119.949305555558</v>
      </c>
      <c r="J11615" s="78"/>
      <c r="K11615" s="80">
        <v>1</v>
      </c>
    </row>
    <row r="11616" spans="2:11" x14ac:dyDescent="0.3">
      <c r="B11616" s="75">
        <v>46683</v>
      </c>
      <c r="C11616" s="76">
        <v>45119</v>
      </c>
      <c r="D11616" s="77">
        <v>803</v>
      </c>
      <c r="E11616" s="77">
        <v>6</v>
      </c>
      <c r="F11616" s="78"/>
      <c r="G11616" s="79">
        <v>45119.902129629641</v>
      </c>
      <c r="H11616" s="77">
        <v>148</v>
      </c>
      <c r="I11616" s="76">
        <v>45119.949305555558</v>
      </c>
      <c r="J11616" s="78"/>
      <c r="K11616" s="80">
        <v>1</v>
      </c>
    </row>
    <row r="11617" spans="2:11" x14ac:dyDescent="0.3">
      <c r="B11617" s="75">
        <v>46684</v>
      </c>
      <c r="C11617" s="76">
        <v>45120</v>
      </c>
      <c r="D11617" s="77">
        <v>1219</v>
      </c>
      <c r="E11617" s="77">
        <v>2</v>
      </c>
      <c r="F11617" s="78"/>
      <c r="G11617" s="79">
        <v>45120.333333333336</v>
      </c>
      <c r="H11617" s="77">
        <v>170</v>
      </c>
      <c r="I11617" s="76">
        <v>45120.959027777775</v>
      </c>
      <c r="J11617" s="78"/>
      <c r="K11617" s="80">
        <v>1</v>
      </c>
    </row>
    <row r="11618" spans="2:11" x14ac:dyDescent="0.3">
      <c r="B11618" s="75">
        <v>46685</v>
      </c>
      <c r="C11618" s="76">
        <v>45120</v>
      </c>
      <c r="D11618" s="77">
        <v>415</v>
      </c>
      <c r="E11618" s="77">
        <v>1</v>
      </c>
      <c r="F11618" s="78"/>
      <c r="G11618" s="79">
        <v>45120.346261574079</v>
      </c>
      <c r="H11618" s="77">
        <v>172</v>
      </c>
      <c r="I11618" s="76">
        <v>45120.959027777775</v>
      </c>
      <c r="J11618" s="78"/>
      <c r="K11618" s="80">
        <v>1</v>
      </c>
    </row>
    <row r="11619" spans="2:11" x14ac:dyDescent="0.3">
      <c r="B11619" s="75">
        <v>46686</v>
      </c>
      <c r="C11619" s="76">
        <v>45120</v>
      </c>
      <c r="D11619" s="77">
        <v>570</v>
      </c>
      <c r="E11619" s="77">
        <v>1</v>
      </c>
      <c r="F11619" s="78"/>
      <c r="G11619" s="79">
        <v>45120.359537037039</v>
      </c>
      <c r="H11619" s="77">
        <v>169</v>
      </c>
      <c r="I11619" s="76">
        <v>45120.959027777775</v>
      </c>
      <c r="J11619" s="78"/>
      <c r="K11619" s="80">
        <v>1</v>
      </c>
    </row>
    <row r="11620" spans="2:11" x14ac:dyDescent="0.3">
      <c r="B11620" s="75">
        <v>46687</v>
      </c>
      <c r="C11620" s="76">
        <v>45120</v>
      </c>
      <c r="D11620" s="77">
        <v>1108</v>
      </c>
      <c r="E11620" s="77">
        <v>3</v>
      </c>
      <c r="F11620" s="78"/>
      <c r="G11620" s="79">
        <v>45120.372662037036</v>
      </c>
      <c r="H11620" s="77">
        <v>169</v>
      </c>
      <c r="I11620" s="76">
        <v>45120.959027777775</v>
      </c>
      <c r="J11620" s="78"/>
      <c r="K11620" s="80">
        <v>1</v>
      </c>
    </row>
    <row r="11621" spans="2:11" x14ac:dyDescent="0.3">
      <c r="B11621" s="75">
        <v>46688</v>
      </c>
      <c r="C11621" s="76">
        <v>45120</v>
      </c>
      <c r="D11621" s="77">
        <v>1276</v>
      </c>
      <c r="E11621" s="77">
        <v>6</v>
      </c>
      <c r="F11621" s="78"/>
      <c r="G11621" s="79">
        <v>45120.382662037038</v>
      </c>
      <c r="H11621" s="77">
        <v>152</v>
      </c>
      <c r="I11621" s="76">
        <v>45120.959027777775</v>
      </c>
      <c r="J11621" s="78"/>
      <c r="K11621" s="80">
        <v>1</v>
      </c>
    </row>
    <row r="11622" spans="2:11" x14ac:dyDescent="0.3">
      <c r="B11622" s="75">
        <v>46689</v>
      </c>
      <c r="C11622" s="76">
        <v>45120</v>
      </c>
      <c r="D11622" s="77">
        <v>888</v>
      </c>
      <c r="E11622" s="77">
        <v>3</v>
      </c>
      <c r="F11622" s="78"/>
      <c r="G11622" s="79">
        <v>45120.39099537037</v>
      </c>
      <c r="H11622" s="77">
        <v>142</v>
      </c>
      <c r="I11622" s="76">
        <v>45120.959027777775</v>
      </c>
      <c r="J11622" s="78"/>
      <c r="K11622" s="80">
        <v>1</v>
      </c>
    </row>
    <row r="11623" spans="2:11" x14ac:dyDescent="0.3">
      <c r="B11623" s="75">
        <v>46690</v>
      </c>
      <c r="C11623" s="76">
        <v>45120</v>
      </c>
      <c r="D11623" s="77">
        <v>200</v>
      </c>
      <c r="E11623" s="77">
        <v>2</v>
      </c>
      <c r="F11623" s="78"/>
      <c r="G11623" s="79">
        <v>45120.402743055558</v>
      </c>
      <c r="H11623" s="77">
        <v>175</v>
      </c>
      <c r="I11623" s="76">
        <v>45120.959027777775</v>
      </c>
      <c r="J11623" s="78"/>
      <c r="K11623" s="80">
        <v>1</v>
      </c>
    </row>
    <row r="11624" spans="2:11" x14ac:dyDescent="0.3">
      <c r="B11624" s="75">
        <v>46691</v>
      </c>
      <c r="C11624" s="76">
        <v>45120</v>
      </c>
      <c r="D11624" s="77">
        <v>25</v>
      </c>
      <c r="E11624" s="77">
        <v>6</v>
      </c>
      <c r="F11624" s="78"/>
      <c r="G11624" s="79">
        <v>45120.413483796299</v>
      </c>
      <c r="H11624" s="77">
        <v>163</v>
      </c>
      <c r="I11624" s="76">
        <v>45120.959027777775</v>
      </c>
      <c r="J11624" s="78"/>
      <c r="K11624" s="80">
        <v>1</v>
      </c>
    </row>
    <row r="11625" spans="2:11" x14ac:dyDescent="0.3">
      <c r="B11625" s="75">
        <v>46692</v>
      </c>
      <c r="C11625" s="76">
        <v>45120</v>
      </c>
      <c r="D11625" s="77">
        <v>1301</v>
      </c>
      <c r="E11625" s="77">
        <v>2</v>
      </c>
      <c r="F11625" s="78"/>
      <c r="G11625" s="79">
        <v>45120.428206018521</v>
      </c>
      <c r="H11625" s="77">
        <v>170</v>
      </c>
      <c r="I11625" s="76">
        <v>45120.959027777775</v>
      </c>
      <c r="J11625" s="78"/>
      <c r="K11625" s="80">
        <v>1</v>
      </c>
    </row>
    <row r="11626" spans="2:11" x14ac:dyDescent="0.3">
      <c r="B11626" s="75">
        <v>46693</v>
      </c>
      <c r="C11626" s="76">
        <v>45120</v>
      </c>
      <c r="D11626" s="77">
        <v>1338</v>
      </c>
      <c r="E11626" s="77">
        <v>4</v>
      </c>
      <c r="F11626" s="78"/>
      <c r="G11626" s="79">
        <v>45120.442881944444</v>
      </c>
      <c r="H11626" s="77">
        <v>160</v>
      </c>
      <c r="I11626" s="76">
        <v>45120.959027777775</v>
      </c>
      <c r="J11626" s="78"/>
      <c r="K11626" s="80">
        <v>1</v>
      </c>
    </row>
    <row r="11627" spans="2:11" x14ac:dyDescent="0.3">
      <c r="B11627" s="75">
        <v>46694</v>
      </c>
      <c r="C11627" s="76">
        <v>45120</v>
      </c>
      <c r="D11627" s="77">
        <v>559</v>
      </c>
      <c r="E11627" s="77">
        <v>6</v>
      </c>
      <c r="F11627" s="78"/>
      <c r="G11627" s="79">
        <v>45120.450694444444</v>
      </c>
      <c r="H11627" s="77">
        <v>175</v>
      </c>
      <c r="I11627" s="76">
        <v>45120.959027777775</v>
      </c>
      <c r="J11627" s="78"/>
      <c r="K11627" s="80">
        <v>1</v>
      </c>
    </row>
    <row r="11628" spans="2:11" x14ac:dyDescent="0.3">
      <c r="B11628" s="75">
        <v>46695</v>
      </c>
      <c r="C11628" s="76">
        <v>45120</v>
      </c>
      <c r="D11628" s="77">
        <v>1258</v>
      </c>
      <c r="E11628" s="77">
        <v>6</v>
      </c>
      <c r="F11628" s="78"/>
      <c r="G11628" s="79">
        <v>45120.461921296293</v>
      </c>
      <c r="H11628" s="77">
        <v>154</v>
      </c>
      <c r="I11628" s="76">
        <v>45120.959027777775</v>
      </c>
      <c r="J11628" s="78"/>
      <c r="K11628" s="80">
        <v>1</v>
      </c>
    </row>
    <row r="11629" spans="2:11" x14ac:dyDescent="0.3">
      <c r="B11629" s="75">
        <v>46696</v>
      </c>
      <c r="C11629" s="76">
        <v>45120</v>
      </c>
      <c r="D11629" s="77">
        <v>68</v>
      </c>
      <c r="E11629" s="77">
        <v>5</v>
      </c>
      <c r="F11629" s="78"/>
      <c r="G11629" s="79">
        <v>45120.477893518517</v>
      </c>
      <c r="H11629" s="77">
        <v>175</v>
      </c>
      <c r="I11629" s="76">
        <v>45120.959027777775</v>
      </c>
      <c r="J11629" s="78"/>
      <c r="K11629" s="80">
        <v>1</v>
      </c>
    </row>
    <row r="11630" spans="2:11" x14ac:dyDescent="0.3">
      <c r="B11630" s="75">
        <v>46697</v>
      </c>
      <c r="C11630" s="76">
        <v>45120</v>
      </c>
      <c r="D11630" s="77">
        <v>1189</v>
      </c>
      <c r="E11630" s="77">
        <v>1</v>
      </c>
      <c r="F11630" s="78"/>
      <c r="G11630" s="79">
        <v>45120.487743055557</v>
      </c>
      <c r="H11630" s="77">
        <v>162</v>
      </c>
      <c r="I11630" s="76">
        <v>45120.959027777775</v>
      </c>
      <c r="J11630" s="78"/>
      <c r="K11630" s="80">
        <v>1</v>
      </c>
    </row>
    <row r="11631" spans="2:11" x14ac:dyDescent="0.3">
      <c r="B11631" s="75">
        <v>46698</v>
      </c>
      <c r="C11631" s="76">
        <v>45120</v>
      </c>
      <c r="D11631" s="77">
        <v>1203</v>
      </c>
      <c r="E11631" s="77">
        <v>1</v>
      </c>
      <c r="F11631" s="78"/>
      <c r="G11631" s="79">
        <v>45120.502534722225</v>
      </c>
      <c r="H11631" s="77">
        <v>159</v>
      </c>
      <c r="I11631" s="76">
        <v>45120.959027777775</v>
      </c>
      <c r="J11631" s="78"/>
      <c r="K11631" s="80">
        <v>1</v>
      </c>
    </row>
    <row r="11632" spans="2:11" x14ac:dyDescent="0.3">
      <c r="B11632" s="75">
        <v>46699</v>
      </c>
      <c r="C11632" s="76">
        <v>45120</v>
      </c>
      <c r="D11632" s="77">
        <v>95</v>
      </c>
      <c r="E11632" s="77">
        <v>4</v>
      </c>
      <c r="F11632" s="78"/>
      <c r="G11632" s="79">
        <v>45120.517326388894</v>
      </c>
      <c r="H11632" s="77">
        <v>143</v>
      </c>
      <c r="I11632" s="76">
        <v>45120.959027777775</v>
      </c>
      <c r="J11632" s="78"/>
      <c r="K11632" s="80">
        <v>1</v>
      </c>
    </row>
    <row r="11633" spans="2:11" x14ac:dyDescent="0.3">
      <c r="B11633" s="75">
        <v>46700</v>
      </c>
      <c r="C11633" s="76">
        <v>45120</v>
      </c>
      <c r="D11633" s="77">
        <v>291</v>
      </c>
      <c r="E11633" s="77">
        <v>1</v>
      </c>
      <c r="F11633" s="78"/>
      <c r="G11633" s="79">
        <v>45120.529699074075</v>
      </c>
      <c r="H11633" s="77">
        <v>166</v>
      </c>
      <c r="I11633" s="76">
        <v>45120.959027777775</v>
      </c>
      <c r="J11633" s="78"/>
      <c r="K11633" s="80">
        <v>1</v>
      </c>
    </row>
    <row r="11634" spans="2:11" x14ac:dyDescent="0.3">
      <c r="B11634" s="75">
        <v>46701</v>
      </c>
      <c r="C11634" s="76">
        <v>45120</v>
      </c>
      <c r="D11634" s="77">
        <v>38</v>
      </c>
      <c r="E11634" s="77">
        <v>5</v>
      </c>
      <c r="F11634" s="78"/>
      <c r="G11634" s="79">
        <v>45120.541030092594</v>
      </c>
      <c r="H11634" s="77">
        <v>172</v>
      </c>
      <c r="I11634" s="76">
        <v>45120.959027777775</v>
      </c>
      <c r="J11634" s="78"/>
      <c r="K11634" s="80">
        <v>1</v>
      </c>
    </row>
    <row r="11635" spans="2:11" x14ac:dyDescent="0.3">
      <c r="B11635" s="75">
        <v>46702</v>
      </c>
      <c r="C11635" s="76">
        <v>45120</v>
      </c>
      <c r="D11635" s="77">
        <v>749</v>
      </c>
      <c r="E11635" s="77">
        <v>4</v>
      </c>
      <c r="F11635" s="78"/>
      <c r="G11635" s="79">
        <v>45120.551817129628</v>
      </c>
      <c r="H11635" s="77">
        <v>158</v>
      </c>
      <c r="I11635" s="76">
        <v>45120.959027777775</v>
      </c>
      <c r="J11635" s="78"/>
      <c r="K11635" s="80">
        <v>1</v>
      </c>
    </row>
    <row r="11636" spans="2:11" x14ac:dyDescent="0.3">
      <c r="B11636" s="75">
        <v>46703</v>
      </c>
      <c r="C11636" s="76">
        <v>45120</v>
      </c>
      <c r="D11636" s="77">
        <v>467</v>
      </c>
      <c r="E11636" s="77">
        <v>2</v>
      </c>
      <c r="F11636" s="78"/>
      <c r="G11636" s="79">
        <v>45120.560312499998</v>
      </c>
      <c r="H11636" s="77">
        <v>179</v>
      </c>
      <c r="I11636" s="76">
        <v>45120.959027777775</v>
      </c>
      <c r="J11636" s="78"/>
      <c r="K11636" s="80">
        <v>1</v>
      </c>
    </row>
    <row r="11637" spans="2:11" x14ac:dyDescent="0.3">
      <c r="B11637" s="75">
        <v>46704</v>
      </c>
      <c r="C11637" s="76">
        <v>45120</v>
      </c>
      <c r="D11637" s="77">
        <v>1072</v>
      </c>
      <c r="E11637" s="77">
        <v>5</v>
      </c>
      <c r="F11637" s="78"/>
      <c r="G11637" s="79">
        <v>45120.574999999997</v>
      </c>
      <c r="H11637" s="77">
        <v>140</v>
      </c>
      <c r="I11637" s="76">
        <v>45120.959027777775</v>
      </c>
      <c r="J11637" s="78"/>
      <c r="K11637" s="80">
        <v>1</v>
      </c>
    </row>
    <row r="11638" spans="2:11" x14ac:dyDescent="0.3">
      <c r="B11638" s="75">
        <v>46705</v>
      </c>
      <c r="C11638" s="76">
        <v>45120</v>
      </c>
      <c r="D11638" s="77">
        <v>937</v>
      </c>
      <c r="E11638" s="77">
        <v>4</v>
      </c>
      <c r="F11638" s="78"/>
      <c r="G11638" s="79">
        <v>45120.583402777775</v>
      </c>
      <c r="H11638" s="77">
        <v>172</v>
      </c>
      <c r="I11638" s="76">
        <v>45120.959027777775</v>
      </c>
      <c r="J11638" s="78"/>
      <c r="K11638" s="80">
        <v>1</v>
      </c>
    </row>
    <row r="11639" spans="2:11" x14ac:dyDescent="0.3">
      <c r="B11639" s="75">
        <v>46706</v>
      </c>
      <c r="C11639" s="76">
        <v>45120</v>
      </c>
      <c r="D11639" s="77">
        <v>69</v>
      </c>
      <c r="E11639" s="77">
        <v>5</v>
      </c>
      <c r="F11639" s="78"/>
      <c r="G11639" s="79">
        <v>45120.599050925921</v>
      </c>
      <c r="H11639" s="77">
        <v>142</v>
      </c>
      <c r="I11639" s="76">
        <v>45120.959027777775</v>
      </c>
      <c r="J11639" s="78"/>
      <c r="K11639" s="80">
        <v>1</v>
      </c>
    </row>
    <row r="11640" spans="2:11" x14ac:dyDescent="0.3">
      <c r="B11640" s="75">
        <v>46707</v>
      </c>
      <c r="C11640" s="76">
        <v>45120</v>
      </c>
      <c r="D11640" s="77">
        <v>80</v>
      </c>
      <c r="E11640" s="77">
        <v>4</v>
      </c>
      <c r="F11640" s="78"/>
      <c r="G11640" s="79">
        <v>45120.610115740739</v>
      </c>
      <c r="H11640" s="77">
        <v>162</v>
      </c>
      <c r="I11640" s="76">
        <v>45120.959027777775</v>
      </c>
      <c r="J11640" s="78"/>
      <c r="K11640" s="80">
        <v>1</v>
      </c>
    </row>
    <row r="11641" spans="2:11" x14ac:dyDescent="0.3">
      <c r="B11641" s="75">
        <v>46708</v>
      </c>
      <c r="C11641" s="76">
        <v>45120</v>
      </c>
      <c r="D11641" s="77">
        <v>574</v>
      </c>
      <c r="E11641" s="77">
        <v>2</v>
      </c>
      <c r="F11641" s="78"/>
      <c r="G11641" s="79">
        <v>45120.6243287037</v>
      </c>
      <c r="H11641" s="77">
        <v>170</v>
      </c>
      <c r="I11641" s="76">
        <v>45120.959027777775</v>
      </c>
      <c r="J11641" s="78"/>
      <c r="K11641" s="80">
        <v>1</v>
      </c>
    </row>
    <row r="11642" spans="2:11" x14ac:dyDescent="0.3">
      <c r="B11642" s="75">
        <v>46709</v>
      </c>
      <c r="C11642" s="76">
        <v>45120</v>
      </c>
      <c r="D11642" s="77">
        <v>1337</v>
      </c>
      <c r="E11642" s="77">
        <v>3</v>
      </c>
      <c r="F11642" s="78"/>
      <c r="G11642" s="79">
        <v>45120.639560185184</v>
      </c>
      <c r="H11642" s="77">
        <v>158</v>
      </c>
      <c r="I11642" s="76">
        <v>45120.959027777775</v>
      </c>
      <c r="J11642" s="78"/>
      <c r="K11642" s="80">
        <v>1</v>
      </c>
    </row>
    <row r="11643" spans="2:11" x14ac:dyDescent="0.3">
      <c r="B11643" s="75">
        <v>46710</v>
      </c>
      <c r="C11643" s="76">
        <v>45120</v>
      </c>
      <c r="D11643" s="77">
        <v>210</v>
      </c>
      <c r="E11643" s="77">
        <v>3</v>
      </c>
      <c r="F11643" s="78"/>
      <c r="G11643" s="79">
        <v>45120.65289351852</v>
      </c>
      <c r="H11643" s="77">
        <v>162</v>
      </c>
      <c r="I11643" s="76">
        <v>45120.959027777775</v>
      </c>
      <c r="J11643" s="78"/>
      <c r="K11643" s="80">
        <v>1</v>
      </c>
    </row>
    <row r="11644" spans="2:11" x14ac:dyDescent="0.3">
      <c r="B11644" s="75">
        <v>46711</v>
      </c>
      <c r="C11644" s="76">
        <v>45120</v>
      </c>
      <c r="D11644" s="77">
        <v>1270</v>
      </c>
      <c r="E11644" s="77">
        <v>4</v>
      </c>
      <c r="F11644" s="78"/>
      <c r="G11644" s="79">
        <v>45120.661886574075</v>
      </c>
      <c r="H11644" s="77">
        <v>173</v>
      </c>
      <c r="I11644" s="76">
        <v>45120.959027777775</v>
      </c>
      <c r="J11644" s="78"/>
      <c r="K11644" s="80">
        <v>1</v>
      </c>
    </row>
    <row r="11645" spans="2:11" x14ac:dyDescent="0.3">
      <c r="B11645" s="75">
        <v>46712</v>
      </c>
      <c r="C11645" s="76">
        <v>45120</v>
      </c>
      <c r="D11645" s="77">
        <v>437</v>
      </c>
      <c r="E11645" s="77">
        <v>4</v>
      </c>
      <c r="F11645" s="78"/>
      <c r="G11645" s="79">
        <v>45120.671678240738</v>
      </c>
      <c r="H11645" s="77">
        <v>142</v>
      </c>
      <c r="I11645" s="76">
        <v>45120.959027777775</v>
      </c>
      <c r="J11645" s="78"/>
      <c r="K11645" s="80">
        <v>1</v>
      </c>
    </row>
    <row r="11646" spans="2:11" x14ac:dyDescent="0.3">
      <c r="B11646" s="75">
        <v>46713</v>
      </c>
      <c r="C11646" s="76">
        <v>45120</v>
      </c>
      <c r="D11646" s="77">
        <v>1307</v>
      </c>
      <c r="E11646" s="77">
        <v>3</v>
      </c>
      <c r="F11646" s="78"/>
      <c r="G11646" s="79">
        <v>45120.686331018514</v>
      </c>
      <c r="H11646" s="77">
        <v>152</v>
      </c>
      <c r="I11646" s="76">
        <v>45120.959027777775</v>
      </c>
      <c r="J11646" s="78"/>
      <c r="K11646" s="80">
        <v>1</v>
      </c>
    </row>
    <row r="11647" spans="2:11" x14ac:dyDescent="0.3">
      <c r="B11647" s="75">
        <v>46714</v>
      </c>
      <c r="C11647" s="76">
        <v>45120</v>
      </c>
      <c r="D11647" s="77">
        <v>635</v>
      </c>
      <c r="E11647" s="77">
        <v>5</v>
      </c>
      <c r="F11647" s="78"/>
      <c r="G11647" s="79">
        <v>45120.696400462955</v>
      </c>
      <c r="H11647" s="77">
        <v>146</v>
      </c>
      <c r="I11647" s="76">
        <v>45120.959027777775</v>
      </c>
      <c r="J11647" s="78"/>
      <c r="K11647" s="80">
        <v>1</v>
      </c>
    </row>
    <row r="11648" spans="2:11" x14ac:dyDescent="0.3">
      <c r="B11648" s="75">
        <v>46715</v>
      </c>
      <c r="C11648" s="76">
        <v>45120</v>
      </c>
      <c r="D11648" s="77">
        <v>1075</v>
      </c>
      <c r="E11648" s="77">
        <v>1</v>
      </c>
      <c r="F11648" s="78"/>
      <c r="G11648" s="79">
        <v>45120.711956018509</v>
      </c>
      <c r="H11648" s="77">
        <v>141</v>
      </c>
      <c r="I11648" s="76">
        <v>45120.959027777775</v>
      </c>
      <c r="J11648" s="78"/>
      <c r="K11648" s="80">
        <v>1</v>
      </c>
    </row>
    <row r="11649" spans="2:11" x14ac:dyDescent="0.3">
      <c r="B11649" s="75">
        <v>46716</v>
      </c>
      <c r="C11649" s="76">
        <v>45120</v>
      </c>
      <c r="D11649" s="77">
        <v>691</v>
      </c>
      <c r="E11649" s="77">
        <v>2</v>
      </c>
      <c r="F11649" s="78"/>
      <c r="G11649" s="79">
        <v>45120.721377314803</v>
      </c>
      <c r="H11649" s="77">
        <v>167</v>
      </c>
      <c r="I11649" s="76">
        <v>45120.959027777775</v>
      </c>
      <c r="J11649" s="78"/>
      <c r="K11649" s="80">
        <v>1</v>
      </c>
    </row>
    <row r="11650" spans="2:11" x14ac:dyDescent="0.3">
      <c r="B11650" s="75">
        <v>46717</v>
      </c>
      <c r="C11650" s="76">
        <v>45120</v>
      </c>
      <c r="D11650" s="77">
        <v>826</v>
      </c>
      <c r="E11650" s="77">
        <v>5</v>
      </c>
      <c r="F11650" s="78"/>
      <c r="G11650" s="79">
        <v>45120.73319444443</v>
      </c>
      <c r="H11650" s="77">
        <v>153</v>
      </c>
      <c r="I11650" s="76">
        <v>45120.959027777775</v>
      </c>
      <c r="J11650" s="78"/>
      <c r="K11650" s="80">
        <v>1</v>
      </c>
    </row>
    <row r="11651" spans="2:11" x14ac:dyDescent="0.3">
      <c r="B11651" s="75">
        <v>46718</v>
      </c>
      <c r="C11651" s="76">
        <v>45120</v>
      </c>
      <c r="D11651" s="77">
        <v>675</v>
      </c>
      <c r="E11651" s="77">
        <v>2</v>
      </c>
      <c r="F11651" s="78"/>
      <c r="G11651" s="79">
        <v>45120.747673611098</v>
      </c>
      <c r="H11651" s="77">
        <v>149</v>
      </c>
      <c r="I11651" s="76">
        <v>45120.959027777775</v>
      </c>
      <c r="J11651" s="78"/>
      <c r="K11651" s="80">
        <v>1</v>
      </c>
    </row>
    <row r="11652" spans="2:11" x14ac:dyDescent="0.3">
      <c r="B11652" s="75">
        <v>46719</v>
      </c>
      <c r="C11652" s="76">
        <v>45120</v>
      </c>
      <c r="D11652" s="77">
        <v>1383</v>
      </c>
      <c r="E11652" s="77">
        <v>1</v>
      </c>
      <c r="F11652" s="78"/>
      <c r="G11652" s="79">
        <v>45120.757511574062</v>
      </c>
      <c r="H11652" s="77">
        <v>152</v>
      </c>
      <c r="I11652" s="76">
        <v>45120.959027777775</v>
      </c>
      <c r="J11652" s="78"/>
      <c r="K11652" s="80">
        <v>1</v>
      </c>
    </row>
    <row r="11653" spans="2:11" x14ac:dyDescent="0.3">
      <c r="B11653" s="75">
        <v>46720</v>
      </c>
      <c r="C11653" s="76">
        <v>45120</v>
      </c>
      <c r="D11653" s="77">
        <v>670</v>
      </c>
      <c r="E11653" s="77">
        <v>2</v>
      </c>
      <c r="F11653" s="78"/>
      <c r="G11653" s="79">
        <v>45120.772418981469</v>
      </c>
      <c r="H11653" s="77">
        <v>142</v>
      </c>
      <c r="I11653" s="76">
        <v>45120.959027777775</v>
      </c>
      <c r="J11653" s="78"/>
      <c r="K11653" s="80">
        <v>1</v>
      </c>
    </row>
    <row r="11654" spans="2:11" x14ac:dyDescent="0.3">
      <c r="B11654" s="75">
        <v>46721</v>
      </c>
      <c r="C11654" s="76">
        <v>45120</v>
      </c>
      <c r="D11654" s="77">
        <v>240</v>
      </c>
      <c r="E11654" s="77">
        <v>2</v>
      </c>
      <c r="F11654" s="78"/>
      <c r="G11654" s="79">
        <v>45120.780381944431</v>
      </c>
      <c r="H11654" s="77">
        <v>176</v>
      </c>
      <c r="I11654" s="76">
        <v>45120.959027777775</v>
      </c>
      <c r="J11654" s="78"/>
      <c r="K11654" s="80">
        <v>1</v>
      </c>
    </row>
    <row r="11655" spans="2:11" x14ac:dyDescent="0.3">
      <c r="B11655" s="75">
        <v>46722</v>
      </c>
      <c r="C11655" s="76">
        <v>45120</v>
      </c>
      <c r="D11655" s="77">
        <v>1299</v>
      </c>
      <c r="E11655" s="77">
        <v>6</v>
      </c>
      <c r="F11655" s="78"/>
      <c r="G11655" s="79">
        <v>45120.793784722206</v>
      </c>
      <c r="H11655" s="77">
        <v>162</v>
      </c>
      <c r="I11655" s="76">
        <v>45120.959027777775</v>
      </c>
      <c r="J11655" s="78"/>
      <c r="K11655" s="80">
        <v>1</v>
      </c>
    </row>
    <row r="11656" spans="2:11" x14ac:dyDescent="0.3">
      <c r="B11656" s="75">
        <v>46723</v>
      </c>
      <c r="C11656" s="76">
        <v>45120</v>
      </c>
      <c r="D11656" s="77">
        <v>1114</v>
      </c>
      <c r="E11656" s="77">
        <v>4</v>
      </c>
      <c r="F11656" s="78"/>
      <c r="G11656" s="79">
        <v>45120.80556712961</v>
      </c>
      <c r="H11656" s="77">
        <v>177</v>
      </c>
      <c r="I11656" s="76">
        <v>45120.959027777775</v>
      </c>
      <c r="J11656" s="78"/>
      <c r="K11656" s="80">
        <v>1</v>
      </c>
    </row>
    <row r="11657" spans="2:11" x14ac:dyDescent="0.3">
      <c r="B11657" s="75">
        <v>46724</v>
      </c>
      <c r="C11657" s="76">
        <v>45120</v>
      </c>
      <c r="D11657" s="77">
        <v>257</v>
      </c>
      <c r="E11657" s="77">
        <v>3</v>
      </c>
      <c r="F11657" s="78"/>
      <c r="G11657" s="79">
        <v>45120.817071759237</v>
      </c>
      <c r="H11657" s="77">
        <v>140</v>
      </c>
      <c r="I11657" s="76">
        <v>45120.959027777775</v>
      </c>
      <c r="J11657" s="78"/>
      <c r="K11657" s="80">
        <v>1</v>
      </c>
    </row>
    <row r="11658" spans="2:11" x14ac:dyDescent="0.3">
      <c r="B11658" s="75">
        <v>46725</v>
      </c>
      <c r="C11658" s="76">
        <v>45120</v>
      </c>
      <c r="D11658" s="77">
        <v>1079</v>
      </c>
      <c r="E11658" s="77">
        <v>5</v>
      </c>
      <c r="F11658" s="78"/>
      <c r="G11658" s="79">
        <v>45120.830810185165</v>
      </c>
      <c r="H11658" s="77">
        <v>175</v>
      </c>
      <c r="I11658" s="76">
        <v>45120.959027777775</v>
      </c>
      <c r="J11658" s="78"/>
      <c r="K11658" s="80">
        <v>1</v>
      </c>
    </row>
    <row r="11659" spans="2:11" x14ac:dyDescent="0.3">
      <c r="B11659" s="75">
        <v>46726</v>
      </c>
      <c r="C11659" s="76">
        <v>45120</v>
      </c>
      <c r="D11659" s="77">
        <v>207</v>
      </c>
      <c r="E11659" s="77">
        <v>5</v>
      </c>
      <c r="F11659" s="78"/>
      <c r="G11659" s="79">
        <v>45120.839606481459</v>
      </c>
      <c r="H11659" s="77">
        <v>143</v>
      </c>
      <c r="I11659" s="76">
        <v>45120.959027777775</v>
      </c>
      <c r="J11659" s="78"/>
      <c r="K11659" s="80">
        <v>1</v>
      </c>
    </row>
    <row r="11660" spans="2:11" x14ac:dyDescent="0.3">
      <c r="B11660" s="75">
        <v>46727</v>
      </c>
      <c r="C11660" s="76">
        <v>45120</v>
      </c>
      <c r="D11660" s="77">
        <v>35</v>
      </c>
      <c r="E11660" s="77">
        <v>1</v>
      </c>
      <c r="F11660" s="78"/>
      <c r="G11660" s="79">
        <v>45120.852141203679</v>
      </c>
      <c r="H11660" s="77">
        <v>160</v>
      </c>
      <c r="I11660" s="76">
        <v>45120.959027777775</v>
      </c>
      <c r="J11660" s="78"/>
      <c r="K11660" s="80">
        <v>1</v>
      </c>
    </row>
    <row r="11661" spans="2:11" x14ac:dyDescent="0.3">
      <c r="B11661" s="75">
        <v>46728</v>
      </c>
      <c r="C11661" s="76">
        <v>45120</v>
      </c>
      <c r="D11661" s="77">
        <v>81</v>
      </c>
      <c r="E11661" s="77">
        <v>6</v>
      </c>
      <c r="F11661" s="78"/>
      <c r="G11661" s="79">
        <v>45120.86729166664</v>
      </c>
      <c r="H11661" s="77">
        <v>148</v>
      </c>
      <c r="I11661" s="76">
        <v>45120.959027777775</v>
      </c>
      <c r="J11661" s="78"/>
      <c r="K11661" s="80">
        <v>1</v>
      </c>
    </row>
    <row r="11662" spans="2:11" x14ac:dyDescent="0.3">
      <c r="B11662" s="75">
        <v>46729</v>
      </c>
      <c r="C11662" s="76">
        <v>45120</v>
      </c>
      <c r="D11662" s="77">
        <v>186</v>
      </c>
      <c r="E11662" s="77">
        <v>2</v>
      </c>
      <c r="F11662" s="78"/>
      <c r="G11662" s="79">
        <v>45120.883206018494</v>
      </c>
      <c r="H11662" s="77">
        <v>150</v>
      </c>
      <c r="I11662" s="76">
        <v>45120.959027777775</v>
      </c>
      <c r="J11662" s="78"/>
      <c r="K11662" s="80">
        <v>1</v>
      </c>
    </row>
    <row r="11663" spans="2:11" x14ac:dyDescent="0.3">
      <c r="B11663" s="75">
        <v>46730</v>
      </c>
      <c r="C11663" s="76">
        <v>45120</v>
      </c>
      <c r="D11663" s="77">
        <v>1362</v>
      </c>
      <c r="E11663" s="77">
        <v>2</v>
      </c>
      <c r="F11663" s="78"/>
      <c r="G11663" s="79">
        <v>45120.899016203679</v>
      </c>
      <c r="H11663" s="77">
        <v>170</v>
      </c>
      <c r="I11663" s="76">
        <v>45120.959027777775</v>
      </c>
      <c r="J11663" s="78"/>
      <c r="K11663" s="80">
        <v>1</v>
      </c>
    </row>
    <row r="11664" spans="2:11" x14ac:dyDescent="0.3">
      <c r="B11664" s="75">
        <v>46731</v>
      </c>
      <c r="C11664" s="76">
        <v>45120</v>
      </c>
      <c r="D11664" s="77">
        <v>102</v>
      </c>
      <c r="E11664" s="77">
        <v>1</v>
      </c>
      <c r="F11664" s="78"/>
      <c r="G11664" s="79">
        <v>45120.909953703682</v>
      </c>
      <c r="H11664" s="77">
        <v>165</v>
      </c>
      <c r="I11664" s="76">
        <v>45120.959027777775</v>
      </c>
      <c r="J11664" s="78"/>
      <c r="K11664" s="80">
        <v>1</v>
      </c>
    </row>
    <row r="11665" spans="2:11" x14ac:dyDescent="0.3">
      <c r="B11665" s="75">
        <v>46732</v>
      </c>
      <c r="C11665" s="76">
        <v>45120</v>
      </c>
      <c r="D11665" s="77">
        <v>667</v>
      </c>
      <c r="E11665" s="77">
        <v>2</v>
      </c>
      <c r="F11665" s="78"/>
      <c r="G11665" s="79">
        <v>45120.922465277756</v>
      </c>
      <c r="H11665" s="77">
        <v>165</v>
      </c>
      <c r="I11665" s="76">
        <v>45120.959027777775</v>
      </c>
      <c r="J11665" s="78"/>
      <c r="K11665" s="80">
        <v>1</v>
      </c>
    </row>
    <row r="11666" spans="2:11" x14ac:dyDescent="0.3">
      <c r="B11666" s="75">
        <v>46733</v>
      </c>
      <c r="C11666" s="76">
        <v>45121</v>
      </c>
      <c r="D11666" s="77">
        <v>1367</v>
      </c>
      <c r="E11666" s="77">
        <v>2</v>
      </c>
      <c r="F11666" s="78"/>
      <c r="G11666" s="79">
        <v>45121.333333333336</v>
      </c>
      <c r="H11666" s="77">
        <v>176</v>
      </c>
      <c r="I11666" s="76">
        <v>45121.95416666667</v>
      </c>
      <c r="J11666" s="78"/>
      <c r="K11666" s="80">
        <v>1</v>
      </c>
    </row>
    <row r="11667" spans="2:11" x14ac:dyDescent="0.3">
      <c r="B11667" s="75">
        <v>46734</v>
      </c>
      <c r="C11667" s="76">
        <v>45121</v>
      </c>
      <c r="D11667" s="77">
        <v>650</v>
      </c>
      <c r="E11667" s="77">
        <v>1</v>
      </c>
      <c r="F11667" s="78"/>
      <c r="G11667" s="79">
        <v>45121.341782407413</v>
      </c>
      <c r="H11667" s="77">
        <v>172</v>
      </c>
      <c r="I11667" s="76">
        <v>45121.95416666667</v>
      </c>
      <c r="J11667" s="78"/>
      <c r="K11667" s="80">
        <v>1</v>
      </c>
    </row>
    <row r="11668" spans="2:11" x14ac:dyDescent="0.3">
      <c r="B11668" s="75">
        <v>46735</v>
      </c>
      <c r="C11668" s="76">
        <v>45121</v>
      </c>
      <c r="D11668" s="77">
        <v>632</v>
      </c>
      <c r="E11668" s="77">
        <v>2</v>
      </c>
      <c r="F11668" s="78"/>
      <c r="G11668" s="79">
        <v>45121.349733796305</v>
      </c>
      <c r="H11668" s="77">
        <v>168</v>
      </c>
      <c r="I11668" s="76">
        <v>45121.95416666667</v>
      </c>
      <c r="J11668" s="78"/>
      <c r="K11668" s="80">
        <v>1</v>
      </c>
    </row>
    <row r="11669" spans="2:11" x14ac:dyDescent="0.3">
      <c r="B11669" s="75">
        <v>46736</v>
      </c>
      <c r="C11669" s="76">
        <v>45121</v>
      </c>
      <c r="D11669" s="77">
        <v>11</v>
      </c>
      <c r="E11669" s="77">
        <v>2</v>
      </c>
      <c r="F11669" s="78"/>
      <c r="G11669" s="79">
        <v>45121.357627314821</v>
      </c>
      <c r="H11669" s="77">
        <v>173</v>
      </c>
      <c r="I11669" s="76">
        <v>45121.95416666667</v>
      </c>
      <c r="J11669" s="78"/>
      <c r="K11669" s="80">
        <v>1</v>
      </c>
    </row>
    <row r="11670" spans="2:11" x14ac:dyDescent="0.3">
      <c r="B11670" s="75">
        <v>46737</v>
      </c>
      <c r="C11670" s="76">
        <v>45121</v>
      </c>
      <c r="D11670" s="77">
        <v>1151</v>
      </c>
      <c r="E11670" s="77">
        <v>5</v>
      </c>
      <c r="F11670" s="78"/>
      <c r="G11670" s="79">
        <v>45121.365381944452</v>
      </c>
      <c r="H11670" s="77">
        <v>158</v>
      </c>
      <c r="I11670" s="76">
        <v>45121.95416666667</v>
      </c>
      <c r="J11670" s="78"/>
      <c r="K11670" s="80">
        <v>1</v>
      </c>
    </row>
    <row r="11671" spans="2:11" x14ac:dyDescent="0.3">
      <c r="B11671" s="75">
        <v>46738</v>
      </c>
      <c r="C11671" s="76">
        <v>45121</v>
      </c>
      <c r="D11671" s="77">
        <v>227</v>
      </c>
      <c r="E11671" s="77">
        <v>5</v>
      </c>
      <c r="F11671" s="78"/>
      <c r="G11671" s="79">
        <v>45121.376898148155</v>
      </c>
      <c r="H11671" s="77">
        <v>177</v>
      </c>
      <c r="I11671" s="76">
        <v>45121.95416666667</v>
      </c>
      <c r="J11671" s="78"/>
      <c r="K11671" s="80">
        <v>1</v>
      </c>
    </row>
    <row r="11672" spans="2:11" x14ac:dyDescent="0.3">
      <c r="B11672" s="75">
        <v>46739</v>
      </c>
      <c r="C11672" s="76">
        <v>45121</v>
      </c>
      <c r="D11672" s="77">
        <v>305</v>
      </c>
      <c r="E11672" s="77">
        <v>1</v>
      </c>
      <c r="F11672" s="78"/>
      <c r="G11672" s="79">
        <v>45121.386018518526</v>
      </c>
      <c r="H11672" s="77">
        <v>176</v>
      </c>
      <c r="I11672" s="76">
        <v>45121.95416666667</v>
      </c>
      <c r="J11672" s="78"/>
      <c r="K11672" s="80">
        <v>1</v>
      </c>
    </row>
    <row r="11673" spans="2:11" x14ac:dyDescent="0.3">
      <c r="B11673" s="75">
        <v>46740</v>
      </c>
      <c r="C11673" s="76">
        <v>45121</v>
      </c>
      <c r="D11673" s="77">
        <v>522</v>
      </c>
      <c r="E11673" s="77">
        <v>6</v>
      </c>
      <c r="F11673" s="78"/>
      <c r="G11673" s="79">
        <v>45121.395578703712</v>
      </c>
      <c r="H11673" s="77">
        <v>174</v>
      </c>
      <c r="I11673" s="76">
        <v>45121.95416666667</v>
      </c>
      <c r="J11673" s="78"/>
      <c r="K11673" s="80">
        <v>1</v>
      </c>
    </row>
    <row r="11674" spans="2:11" x14ac:dyDescent="0.3">
      <c r="B11674" s="75">
        <v>46741</v>
      </c>
      <c r="C11674" s="76">
        <v>45121</v>
      </c>
      <c r="D11674" s="77">
        <v>221</v>
      </c>
      <c r="E11674" s="77">
        <v>3</v>
      </c>
      <c r="F11674" s="78"/>
      <c r="G11674" s="79">
        <v>45121.404826388898</v>
      </c>
      <c r="H11674" s="77">
        <v>173</v>
      </c>
      <c r="I11674" s="76">
        <v>45121.95416666667</v>
      </c>
      <c r="J11674" s="78"/>
      <c r="K11674" s="80">
        <v>1</v>
      </c>
    </row>
    <row r="11675" spans="2:11" x14ac:dyDescent="0.3">
      <c r="B11675" s="75">
        <v>46742</v>
      </c>
      <c r="C11675" s="76">
        <v>45121</v>
      </c>
      <c r="D11675" s="77">
        <v>841</v>
      </c>
      <c r="E11675" s="77">
        <v>2</v>
      </c>
      <c r="F11675" s="78"/>
      <c r="G11675" s="79">
        <v>45121.41687500001</v>
      </c>
      <c r="H11675" s="77">
        <v>143</v>
      </c>
      <c r="I11675" s="76">
        <v>45121.95416666667</v>
      </c>
      <c r="J11675" s="78"/>
      <c r="K11675" s="80">
        <v>1</v>
      </c>
    </row>
    <row r="11676" spans="2:11" x14ac:dyDescent="0.3">
      <c r="B11676" s="75">
        <v>46743</v>
      </c>
      <c r="C11676" s="76">
        <v>45121</v>
      </c>
      <c r="D11676" s="77">
        <v>603</v>
      </c>
      <c r="E11676" s="77">
        <v>4</v>
      </c>
      <c r="F11676" s="78"/>
      <c r="G11676" s="79">
        <v>45121.430891203716</v>
      </c>
      <c r="H11676" s="77">
        <v>144</v>
      </c>
      <c r="I11676" s="76">
        <v>45121.95416666667</v>
      </c>
      <c r="J11676" s="78"/>
      <c r="K11676" s="80">
        <v>1</v>
      </c>
    </row>
    <row r="11677" spans="2:11" x14ac:dyDescent="0.3">
      <c r="B11677" s="75">
        <v>46744</v>
      </c>
      <c r="C11677" s="76">
        <v>45121</v>
      </c>
      <c r="D11677" s="77">
        <v>1323</v>
      </c>
      <c r="E11677" s="77">
        <v>6</v>
      </c>
      <c r="F11677" s="78"/>
      <c r="G11677" s="79">
        <v>45121.444930555568</v>
      </c>
      <c r="H11677" s="77">
        <v>157</v>
      </c>
      <c r="I11677" s="76">
        <v>45121.95416666667</v>
      </c>
      <c r="J11677" s="78"/>
      <c r="K11677" s="80">
        <v>1</v>
      </c>
    </row>
    <row r="11678" spans="2:11" x14ac:dyDescent="0.3">
      <c r="B11678" s="75">
        <v>46745</v>
      </c>
      <c r="C11678" s="76">
        <v>45121</v>
      </c>
      <c r="D11678" s="77">
        <v>1065</v>
      </c>
      <c r="E11678" s="77">
        <v>6</v>
      </c>
      <c r="F11678" s="78"/>
      <c r="G11678" s="79">
        <v>45121.460729166676</v>
      </c>
      <c r="H11678" s="77">
        <v>164</v>
      </c>
      <c r="I11678" s="76">
        <v>45121.95416666667</v>
      </c>
      <c r="J11678" s="78"/>
      <c r="K11678" s="80">
        <v>1</v>
      </c>
    </row>
    <row r="11679" spans="2:11" x14ac:dyDescent="0.3">
      <c r="B11679" s="75">
        <v>46746</v>
      </c>
      <c r="C11679" s="76">
        <v>45121</v>
      </c>
      <c r="D11679" s="77">
        <v>103</v>
      </c>
      <c r="E11679" s="77">
        <v>1</v>
      </c>
      <c r="F11679" s="78"/>
      <c r="G11679" s="79">
        <v>45121.470127314824</v>
      </c>
      <c r="H11679" s="77">
        <v>143</v>
      </c>
      <c r="I11679" s="76">
        <v>45121.95416666667</v>
      </c>
      <c r="J11679" s="78"/>
      <c r="K11679" s="80">
        <v>1</v>
      </c>
    </row>
    <row r="11680" spans="2:11" x14ac:dyDescent="0.3">
      <c r="B11680" s="75">
        <v>46747</v>
      </c>
      <c r="C11680" s="76">
        <v>45121</v>
      </c>
      <c r="D11680" s="77">
        <v>1221</v>
      </c>
      <c r="E11680" s="77">
        <v>1</v>
      </c>
      <c r="F11680" s="78"/>
      <c r="G11680" s="79">
        <v>45121.482210648159</v>
      </c>
      <c r="H11680" s="77">
        <v>177</v>
      </c>
      <c r="I11680" s="76">
        <v>45121.95416666667</v>
      </c>
      <c r="J11680" s="78"/>
      <c r="K11680" s="80">
        <v>1</v>
      </c>
    </row>
    <row r="11681" spans="2:11" x14ac:dyDescent="0.3">
      <c r="B11681" s="75">
        <v>46748</v>
      </c>
      <c r="C11681" s="76">
        <v>45121</v>
      </c>
      <c r="D11681" s="77">
        <v>33</v>
      </c>
      <c r="E11681" s="77">
        <v>6</v>
      </c>
      <c r="F11681" s="78"/>
      <c r="G11681" s="79">
        <v>45121.49431712964</v>
      </c>
      <c r="H11681" s="77">
        <v>159</v>
      </c>
      <c r="I11681" s="76">
        <v>45121.95416666667</v>
      </c>
      <c r="J11681" s="78"/>
      <c r="K11681" s="80">
        <v>1</v>
      </c>
    </row>
    <row r="11682" spans="2:11" x14ac:dyDescent="0.3">
      <c r="B11682" s="75">
        <v>46749</v>
      </c>
      <c r="C11682" s="76">
        <v>45121</v>
      </c>
      <c r="D11682" s="77">
        <v>1237</v>
      </c>
      <c r="E11682" s="77">
        <v>4</v>
      </c>
      <c r="F11682" s="78"/>
      <c r="G11682" s="79">
        <v>45121.506469907421</v>
      </c>
      <c r="H11682" s="77">
        <v>170</v>
      </c>
      <c r="I11682" s="76">
        <v>45121.95416666667</v>
      </c>
      <c r="J11682" s="78"/>
      <c r="K11682" s="80">
        <v>1</v>
      </c>
    </row>
    <row r="11683" spans="2:11" x14ac:dyDescent="0.3">
      <c r="B11683" s="75">
        <v>46750</v>
      </c>
      <c r="C11683" s="76">
        <v>45121</v>
      </c>
      <c r="D11683" s="77">
        <v>70</v>
      </c>
      <c r="E11683" s="77">
        <v>5</v>
      </c>
      <c r="F11683" s="78"/>
      <c r="G11683" s="79">
        <v>45121.520300925942</v>
      </c>
      <c r="H11683" s="77">
        <v>150</v>
      </c>
      <c r="I11683" s="76">
        <v>45121.95416666667</v>
      </c>
      <c r="J11683" s="78"/>
      <c r="K11683" s="80">
        <v>1</v>
      </c>
    </row>
    <row r="11684" spans="2:11" x14ac:dyDescent="0.3">
      <c r="B11684" s="75">
        <v>46751</v>
      </c>
      <c r="C11684" s="76">
        <v>45121</v>
      </c>
      <c r="D11684" s="77">
        <v>220</v>
      </c>
      <c r="E11684" s="77">
        <v>6</v>
      </c>
      <c r="F11684" s="78"/>
      <c r="G11684" s="79">
        <v>45121.531412037053</v>
      </c>
      <c r="H11684" s="77">
        <v>165</v>
      </c>
      <c r="I11684" s="76">
        <v>45121.95416666667</v>
      </c>
      <c r="J11684" s="78"/>
      <c r="K11684" s="80">
        <v>1</v>
      </c>
    </row>
    <row r="11685" spans="2:11" x14ac:dyDescent="0.3">
      <c r="B11685" s="75">
        <v>46752</v>
      </c>
      <c r="C11685" s="76">
        <v>45121</v>
      </c>
      <c r="D11685" s="77">
        <v>941</v>
      </c>
      <c r="E11685" s="77">
        <v>5</v>
      </c>
      <c r="F11685" s="78"/>
      <c r="G11685" s="79">
        <v>45121.541793981494</v>
      </c>
      <c r="H11685" s="77">
        <v>160</v>
      </c>
      <c r="I11685" s="76">
        <v>45121.95416666667</v>
      </c>
      <c r="J11685" s="78"/>
      <c r="K11685" s="80">
        <v>1</v>
      </c>
    </row>
    <row r="11686" spans="2:11" x14ac:dyDescent="0.3">
      <c r="B11686" s="75">
        <v>46753</v>
      </c>
      <c r="C11686" s="76">
        <v>45121</v>
      </c>
      <c r="D11686" s="77">
        <v>65</v>
      </c>
      <c r="E11686" s="77">
        <v>6</v>
      </c>
      <c r="F11686" s="78"/>
      <c r="G11686" s="79">
        <v>45121.556956018532</v>
      </c>
      <c r="H11686" s="77">
        <v>163</v>
      </c>
      <c r="I11686" s="76">
        <v>45121.95416666667</v>
      </c>
      <c r="J11686" s="78"/>
      <c r="K11686" s="80">
        <v>1</v>
      </c>
    </row>
    <row r="11687" spans="2:11" x14ac:dyDescent="0.3">
      <c r="B11687" s="75">
        <v>46754</v>
      </c>
      <c r="C11687" s="76">
        <v>45121</v>
      </c>
      <c r="D11687" s="77">
        <v>151</v>
      </c>
      <c r="E11687" s="77">
        <v>3</v>
      </c>
      <c r="F11687" s="78"/>
      <c r="G11687" s="79">
        <v>45121.570798611123</v>
      </c>
      <c r="H11687" s="77">
        <v>175</v>
      </c>
      <c r="I11687" s="76">
        <v>45121.95416666667</v>
      </c>
      <c r="J11687" s="78"/>
      <c r="K11687" s="80">
        <v>1</v>
      </c>
    </row>
    <row r="11688" spans="2:11" x14ac:dyDescent="0.3">
      <c r="B11688" s="75">
        <v>46755</v>
      </c>
      <c r="C11688" s="76">
        <v>45121</v>
      </c>
      <c r="D11688" s="77">
        <v>219</v>
      </c>
      <c r="E11688" s="77">
        <v>4</v>
      </c>
      <c r="F11688" s="78"/>
      <c r="G11688" s="79">
        <v>45121.579826388901</v>
      </c>
      <c r="H11688" s="77">
        <v>163</v>
      </c>
      <c r="I11688" s="76">
        <v>45121.95416666667</v>
      </c>
      <c r="J11688" s="78"/>
      <c r="K11688" s="80">
        <v>1</v>
      </c>
    </row>
    <row r="11689" spans="2:11" x14ac:dyDescent="0.3">
      <c r="B11689" s="75">
        <v>46756</v>
      </c>
      <c r="C11689" s="76">
        <v>45121</v>
      </c>
      <c r="D11689" s="77">
        <v>1015</v>
      </c>
      <c r="E11689" s="77">
        <v>3</v>
      </c>
      <c r="F11689" s="78"/>
      <c r="G11689" s="79">
        <v>45121.592245370382</v>
      </c>
      <c r="H11689" s="77">
        <v>151</v>
      </c>
      <c r="I11689" s="76">
        <v>45121.95416666667</v>
      </c>
      <c r="J11689" s="78"/>
      <c r="K11689" s="80">
        <v>1</v>
      </c>
    </row>
    <row r="11690" spans="2:11" x14ac:dyDescent="0.3">
      <c r="B11690" s="75">
        <v>46757</v>
      </c>
      <c r="C11690" s="76">
        <v>45121</v>
      </c>
      <c r="D11690" s="77">
        <v>78</v>
      </c>
      <c r="E11690" s="77">
        <v>4</v>
      </c>
      <c r="F11690" s="78"/>
      <c r="G11690" s="79">
        <v>45121.608078703714</v>
      </c>
      <c r="H11690" s="77">
        <v>176</v>
      </c>
      <c r="I11690" s="76">
        <v>45121.95416666667</v>
      </c>
      <c r="J11690" s="78"/>
      <c r="K11690" s="80">
        <v>1</v>
      </c>
    </row>
    <row r="11691" spans="2:11" x14ac:dyDescent="0.3">
      <c r="B11691" s="75">
        <v>46758</v>
      </c>
      <c r="C11691" s="76">
        <v>45121</v>
      </c>
      <c r="D11691" s="77">
        <v>192</v>
      </c>
      <c r="E11691" s="77">
        <v>2</v>
      </c>
      <c r="F11691" s="78"/>
      <c r="G11691" s="79">
        <v>45121.620717592603</v>
      </c>
      <c r="H11691" s="77">
        <v>146</v>
      </c>
      <c r="I11691" s="76">
        <v>45121.95416666667</v>
      </c>
      <c r="J11691" s="78"/>
      <c r="K11691" s="80">
        <v>1</v>
      </c>
    </row>
    <row r="11692" spans="2:11" x14ac:dyDescent="0.3">
      <c r="B11692" s="75">
        <v>46759</v>
      </c>
      <c r="C11692" s="76">
        <v>45121</v>
      </c>
      <c r="D11692" s="77">
        <v>846</v>
      </c>
      <c r="E11692" s="77">
        <v>1</v>
      </c>
      <c r="F11692" s="78"/>
      <c r="G11692" s="79">
        <v>45121.635162037048</v>
      </c>
      <c r="H11692" s="77">
        <v>140</v>
      </c>
      <c r="I11692" s="76">
        <v>45121.95416666667</v>
      </c>
      <c r="J11692" s="78"/>
      <c r="K11692" s="80">
        <v>1</v>
      </c>
    </row>
    <row r="11693" spans="2:11" x14ac:dyDescent="0.3">
      <c r="B11693" s="75">
        <v>46760</v>
      </c>
      <c r="C11693" s="76">
        <v>45121</v>
      </c>
      <c r="D11693" s="77">
        <v>241</v>
      </c>
      <c r="E11693" s="77">
        <v>2</v>
      </c>
      <c r="F11693" s="78"/>
      <c r="G11693" s="79">
        <v>45121.65087962964</v>
      </c>
      <c r="H11693" s="77">
        <v>173</v>
      </c>
      <c r="I11693" s="76">
        <v>45121.95416666667</v>
      </c>
      <c r="J11693" s="78"/>
      <c r="K11693" s="80">
        <v>1</v>
      </c>
    </row>
    <row r="11694" spans="2:11" x14ac:dyDescent="0.3">
      <c r="B11694" s="75">
        <v>46761</v>
      </c>
      <c r="C11694" s="76">
        <v>45121</v>
      </c>
      <c r="D11694" s="77">
        <v>340</v>
      </c>
      <c r="E11694" s="77">
        <v>4</v>
      </c>
      <c r="F11694" s="78"/>
      <c r="G11694" s="79">
        <v>45121.666770833341</v>
      </c>
      <c r="H11694" s="77">
        <v>154</v>
      </c>
      <c r="I11694" s="76">
        <v>45121.95416666667</v>
      </c>
      <c r="J11694" s="78"/>
      <c r="K11694" s="80">
        <v>1</v>
      </c>
    </row>
    <row r="11695" spans="2:11" x14ac:dyDescent="0.3">
      <c r="B11695" s="75">
        <v>46762</v>
      </c>
      <c r="C11695" s="76">
        <v>45121</v>
      </c>
      <c r="D11695" s="77">
        <v>1131</v>
      </c>
      <c r="E11695" s="77">
        <v>6</v>
      </c>
      <c r="F11695" s="78"/>
      <c r="G11695" s="79">
        <v>45121.677164351859</v>
      </c>
      <c r="H11695" s="77">
        <v>146</v>
      </c>
      <c r="I11695" s="76">
        <v>45121.95416666667</v>
      </c>
      <c r="J11695" s="78"/>
      <c r="K11695" s="80">
        <v>1</v>
      </c>
    </row>
    <row r="11696" spans="2:11" x14ac:dyDescent="0.3">
      <c r="B11696" s="75">
        <v>46763</v>
      </c>
      <c r="C11696" s="76">
        <v>45121</v>
      </c>
      <c r="D11696" s="77">
        <v>1402</v>
      </c>
      <c r="E11696" s="77">
        <v>3</v>
      </c>
      <c r="F11696" s="78"/>
      <c r="G11696" s="79">
        <v>45121.685590277782</v>
      </c>
      <c r="H11696" s="77">
        <v>144</v>
      </c>
      <c r="I11696" s="76">
        <v>45121.95416666667</v>
      </c>
      <c r="J11696" s="78"/>
      <c r="K11696" s="80">
        <v>1</v>
      </c>
    </row>
    <row r="11697" spans="2:11" x14ac:dyDescent="0.3">
      <c r="B11697" s="75">
        <v>46764</v>
      </c>
      <c r="C11697" s="76">
        <v>45121</v>
      </c>
      <c r="D11697" s="77">
        <v>1019</v>
      </c>
      <c r="E11697" s="77">
        <v>2</v>
      </c>
      <c r="F11697" s="78"/>
      <c r="G11697" s="79">
        <v>45121.694178240745</v>
      </c>
      <c r="H11697" s="77">
        <v>164</v>
      </c>
      <c r="I11697" s="76">
        <v>45121.95416666667</v>
      </c>
      <c r="J11697" s="78"/>
      <c r="K11697" s="80">
        <v>1</v>
      </c>
    </row>
    <row r="11698" spans="2:11" x14ac:dyDescent="0.3">
      <c r="B11698" s="75">
        <v>46765</v>
      </c>
      <c r="C11698" s="76">
        <v>45121</v>
      </c>
      <c r="D11698" s="77">
        <v>1402</v>
      </c>
      <c r="E11698" s="77">
        <v>6</v>
      </c>
      <c r="F11698" s="78"/>
      <c r="G11698" s="79">
        <v>45121.704745370371</v>
      </c>
      <c r="H11698" s="77">
        <v>143</v>
      </c>
      <c r="I11698" s="76">
        <v>45121.95416666667</v>
      </c>
      <c r="J11698" s="78"/>
      <c r="K11698" s="80">
        <v>1</v>
      </c>
    </row>
    <row r="11699" spans="2:11" x14ac:dyDescent="0.3">
      <c r="B11699" s="75">
        <v>46766</v>
      </c>
      <c r="C11699" s="76">
        <v>45121</v>
      </c>
      <c r="D11699" s="77">
        <v>349</v>
      </c>
      <c r="E11699" s="77">
        <v>6</v>
      </c>
      <c r="F11699" s="78"/>
      <c r="G11699" s="79">
        <v>45121.714583333334</v>
      </c>
      <c r="H11699" s="77">
        <v>152</v>
      </c>
      <c r="I11699" s="76">
        <v>45121.95416666667</v>
      </c>
      <c r="J11699" s="78"/>
      <c r="K11699" s="80">
        <v>1</v>
      </c>
    </row>
    <row r="11700" spans="2:11" x14ac:dyDescent="0.3">
      <c r="B11700" s="75">
        <v>46767</v>
      </c>
      <c r="C11700" s="76">
        <v>45121</v>
      </c>
      <c r="D11700" s="77">
        <v>1053</v>
      </c>
      <c r="E11700" s="77">
        <v>2</v>
      </c>
      <c r="F11700" s="78"/>
      <c r="G11700" s="79">
        <v>45121.728993055556</v>
      </c>
      <c r="H11700" s="77">
        <v>145</v>
      </c>
      <c r="I11700" s="76">
        <v>45121.95416666667</v>
      </c>
      <c r="J11700" s="78"/>
      <c r="K11700" s="80">
        <v>1</v>
      </c>
    </row>
    <row r="11701" spans="2:11" x14ac:dyDescent="0.3">
      <c r="B11701" s="75">
        <v>46768</v>
      </c>
      <c r="C11701" s="76">
        <v>45121</v>
      </c>
      <c r="D11701" s="77">
        <v>882</v>
      </c>
      <c r="E11701" s="77">
        <v>2</v>
      </c>
      <c r="F11701" s="78"/>
      <c r="G11701" s="79">
        <v>45121.744143518517</v>
      </c>
      <c r="H11701" s="77">
        <v>179</v>
      </c>
      <c r="I11701" s="76">
        <v>45121.95416666667</v>
      </c>
      <c r="J11701" s="78"/>
      <c r="K11701" s="80">
        <v>1</v>
      </c>
    </row>
    <row r="11702" spans="2:11" x14ac:dyDescent="0.3">
      <c r="B11702" s="75">
        <v>46769</v>
      </c>
      <c r="C11702" s="76">
        <v>45121</v>
      </c>
      <c r="D11702" s="77">
        <v>747</v>
      </c>
      <c r="E11702" s="77">
        <v>6</v>
      </c>
      <c r="F11702" s="78"/>
      <c r="G11702" s="79">
        <v>45121.755578703705</v>
      </c>
      <c r="H11702" s="77">
        <v>165</v>
      </c>
      <c r="I11702" s="76">
        <v>45121.95416666667</v>
      </c>
      <c r="J11702" s="78"/>
      <c r="K11702" s="80">
        <v>1</v>
      </c>
    </row>
    <row r="11703" spans="2:11" x14ac:dyDescent="0.3">
      <c r="B11703" s="75">
        <v>46770</v>
      </c>
      <c r="C11703" s="76">
        <v>45121</v>
      </c>
      <c r="D11703" s="77">
        <v>45</v>
      </c>
      <c r="E11703" s="77">
        <v>3</v>
      </c>
      <c r="F11703" s="78"/>
      <c r="G11703" s="79">
        <v>45121.768518518518</v>
      </c>
      <c r="H11703" s="77">
        <v>171</v>
      </c>
      <c r="I11703" s="76">
        <v>45121.95416666667</v>
      </c>
      <c r="J11703" s="78"/>
      <c r="K11703" s="80">
        <v>1</v>
      </c>
    </row>
    <row r="11704" spans="2:11" x14ac:dyDescent="0.3">
      <c r="B11704" s="75">
        <v>46771</v>
      </c>
      <c r="C11704" s="76">
        <v>45121</v>
      </c>
      <c r="D11704" s="77">
        <v>798</v>
      </c>
      <c r="E11704" s="77">
        <v>5</v>
      </c>
      <c r="F11704" s="78"/>
      <c r="G11704" s="79">
        <v>45121.784386574072</v>
      </c>
      <c r="H11704" s="77">
        <v>144</v>
      </c>
      <c r="I11704" s="76">
        <v>45121.95416666667</v>
      </c>
      <c r="J11704" s="78"/>
      <c r="K11704" s="80">
        <v>1</v>
      </c>
    </row>
    <row r="11705" spans="2:11" x14ac:dyDescent="0.3">
      <c r="B11705" s="75">
        <v>46772</v>
      </c>
      <c r="C11705" s="76">
        <v>45121</v>
      </c>
      <c r="D11705" s="77">
        <v>1056</v>
      </c>
      <c r="E11705" s="77">
        <v>5</v>
      </c>
      <c r="F11705" s="78"/>
      <c r="G11705" s="79">
        <v>45121.797627314816</v>
      </c>
      <c r="H11705" s="77">
        <v>177</v>
      </c>
      <c r="I11705" s="76">
        <v>45121.95416666667</v>
      </c>
      <c r="J11705" s="78"/>
      <c r="K11705" s="80">
        <v>1</v>
      </c>
    </row>
    <row r="11706" spans="2:11" x14ac:dyDescent="0.3">
      <c r="B11706" s="75">
        <v>46773</v>
      </c>
      <c r="C11706" s="76">
        <v>45121</v>
      </c>
      <c r="D11706" s="77">
        <v>1264</v>
      </c>
      <c r="E11706" s="77">
        <v>3</v>
      </c>
      <c r="F11706" s="78"/>
      <c r="G11706" s="79">
        <v>45121.807523148149</v>
      </c>
      <c r="H11706" s="77">
        <v>143</v>
      </c>
      <c r="I11706" s="76">
        <v>45121.95416666667</v>
      </c>
      <c r="J11706" s="78"/>
      <c r="K11706" s="80">
        <v>1</v>
      </c>
    </row>
    <row r="11707" spans="2:11" x14ac:dyDescent="0.3">
      <c r="B11707" s="75">
        <v>46774</v>
      </c>
      <c r="C11707" s="76">
        <v>45121</v>
      </c>
      <c r="D11707" s="77">
        <v>500</v>
      </c>
      <c r="E11707" s="77">
        <v>3</v>
      </c>
      <c r="F11707" s="78"/>
      <c r="G11707" s="79">
        <v>45121.823553240742</v>
      </c>
      <c r="H11707" s="77">
        <v>158</v>
      </c>
      <c r="I11707" s="76">
        <v>45121.95416666667</v>
      </c>
      <c r="J11707" s="78"/>
      <c r="K11707" s="80">
        <v>1</v>
      </c>
    </row>
    <row r="11708" spans="2:11" x14ac:dyDescent="0.3">
      <c r="B11708" s="75">
        <v>46775</v>
      </c>
      <c r="C11708" s="76">
        <v>45121</v>
      </c>
      <c r="D11708" s="77">
        <v>138</v>
      </c>
      <c r="E11708" s="77">
        <v>4</v>
      </c>
      <c r="F11708" s="78"/>
      <c r="G11708" s="79">
        <v>45121.836574074077</v>
      </c>
      <c r="H11708" s="77">
        <v>159</v>
      </c>
      <c r="I11708" s="76">
        <v>45121.95416666667</v>
      </c>
      <c r="J11708" s="78"/>
      <c r="K11708" s="80">
        <v>1</v>
      </c>
    </row>
    <row r="11709" spans="2:11" x14ac:dyDescent="0.3">
      <c r="B11709" s="75">
        <v>46776</v>
      </c>
      <c r="C11709" s="76">
        <v>45121</v>
      </c>
      <c r="D11709" s="77">
        <v>1289</v>
      </c>
      <c r="E11709" s="77">
        <v>5</v>
      </c>
      <c r="F11709" s="78"/>
      <c r="G11709" s="79">
        <v>45121.844988425932</v>
      </c>
      <c r="H11709" s="77">
        <v>178</v>
      </c>
      <c r="I11709" s="76">
        <v>45121.95416666667</v>
      </c>
      <c r="J11709" s="78"/>
      <c r="K11709" s="80">
        <v>1</v>
      </c>
    </row>
    <row r="11710" spans="2:11" x14ac:dyDescent="0.3">
      <c r="B11710" s="75">
        <v>46777</v>
      </c>
      <c r="C11710" s="76">
        <v>45121</v>
      </c>
      <c r="D11710" s="77">
        <v>349</v>
      </c>
      <c r="E11710" s="77">
        <v>2</v>
      </c>
      <c r="F11710" s="78"/>
      <c r="G11710" s="79">
        <v>45121.856203703712</v>
      </c>
      <c r="H11710" s="77">
        <v>157</v>
      </c>
      <c r="I11710" s="76">
        <v>45121.95416666667</v>
      </c>
      <c r="J11710" s="78"/>
      <c r="K11710" s="80">
        <v>1</v>
      </c>
    </row>
    <row r="11711" spans="2:11" x14ac:dyDescent="0.3">
      <c r="B11711" s="75">
        <v>46778</v>
      </c>
      <c r="C11711" s="76">
        <v>45121</v>
      </c>
      <c r="D11711" s="77">
        <v>693</v>
      </c>
      <c r="E11711" s="77">
        <v>2</v>
      </c>
      <c r="F11711" s="78"/>
      <c r="G11711" s="79">
        <v>45121.866851851861</v>
      </c>
      <c r="H11711" s="77">
        <v>179</v>
      </c>
      <c r="I11711" s="76">
        <v>45121.95416666667</v>
      </c>
      <c r="J11711" s="78"/>
      <c r="K11711" s="80">
        <v>1</v>
      </c>
    </row>
    <row r="11712" spans="2:11" x14ac:dyDescent="0.3">
      <c r="B11712" s="75">
        <v>46779</v>
      </c>
      <c r="C11712" s="76">
        <v>45121</v>
      </c>
      <c r="D11712" s="77">
        <v>1148</v>
      </c>
      <c r="E11712" s="77">
        <v>6</v>
      </c>
      <c r="F11712" s="78"/>
      <c r="G11712" s="79">
        <v>45121.875613425938</v>
      </c>
      <c r="H11712" s="77">
        <v>145</v>
      </c>
      <c r="I11712" s="76">
        <v>45121.95416666667</v>
      </c>
      <c r="J11712" s="78"/>
      <c r="K11712" s="80">
        <v>1</v>
      </c>
    </row>
    <row r="11713" spans="2:11" x14ac:dyDescent="0.3">
      <c r="B11713" s="75">
        <v>46780</v>
      </c>
      <c r="C11713" s="76">
        <v>45121</v>
      </c>
      <c r="D11713" s="77">
        <v>663</v>
      </c>
      <c r="E11713" s="77">
        <v>3</v>
      </c>
      <c r="F11713" s="78"/>
      <c r="G11713" s="79">
        <v>45121.888356481497</v>
      </c>
      <c r="H11713" s="77">
        <v>151</v>
      </c>
      <c r="I11713" s="76">
        <v>45121.95416666667</v>
      </c>
      <c r="J11713" s="78"/>
      <c r="K11713" s="80">
        <v>1</v>
      </c>
    </row>
    <row r="11714" spans="2:11" x14ac:dyDescent="0.3">
      <c r="B11714" s="75">
        <v>46781</v>
      </c>
      <c r="C11714" s="76">
        <v>45121</v>
      </c>
      <c r="D11714" s="77">
        <v>496</v>
      </c>
      <c r="E11714" s="77">
        <v>1</v>
      </c>
      <c r="F11714" s="78"/>
      <c r="G11714" s="79">
        <v>45121.904293981497</v>
      </c>
      <c r="H11714" s="77">
        <v>148</v>
      </c>
      <c r="I11714" s="76">
        <v>45121.95416666667</v>
      </c>
      <c r="J11714" s="78"/>
      <c r="K11714" s="80">
        <v>1</v>
      </c>
    </row>
    <row r="11715" spans="2:11" x14ac:dyDescent="0.3">
      <c r="B11715" s="75">
        <v>46782</v>
      </c>
      <c r="C11715" s="76">
        <v>45124</v>
      </c>
      <c r="D11715" s="77">
        <v>273</v>
      </c>
      <c r="E11715" s="77">
        <v>2</v>
      </c>
      <c r="F11715" s="78"/>
      <c r="G11715" s="79">
        <v>45124.333333333336</v>
      </c>
      <c r="H11715" s="77">
        <v>173</v>
      </c>
      <c r="I11715" s="76">
        <v>45124.970833333333</v>
      </c>
      <c r="J11715" s="78"/>
      <c r="K11715" s="80">
        <v>1</v>
      </c>
    </row>
    <row r="11716" spans="2:11" x14ac:dyDescent="0.3">
      <c r="B11716" s="75">
        <v>46783</v>
      </c>
      <c r="C11716" s="76">
        <v>45124</v>
      </c>
      <c r="D11716" s="77">
        <v>587</v>
      </c>
      <c r="E11716" s="77">
        <v>4</v>
      </c>
      <c r="F11716" s="78"/>
      <c r="G11716" s="79">
        <v>45124.348263888889</v>
      </c>
      <c r="H11716" s="77">
        <v>149</v>
      </c>
      <c r="I11716" s="76">
        <v>45124.970833333333</v>
      </c>
      <c r="J11716" s="78"/>
      <c r="K11716" s="80">
        <v>1</v>
      </c>
    </row>
    <row r="11717" spans="2:11" x14ac:dyDescent="0.3">
      <c r="B11717" s="75">
        <v>46784</v>
      </c>
      <c r="C11717" s="76">
        <v>45124</v>
      </c>
      <c r="D11717" s="77">
        <v>596</v>
      </c>
      <c r="E11717" s="77">
        <v>6</v>
      </c>
      <c r="F11717" s="78"/>
      <c r="G11717" s="79">
        <v>45124.356898148151</v>
      </c>
      <c r="H11717" s="77">
        <v>171</v>
      </c>
      <c r="I11717" s="76">
        <v>45124.970833333333</v>
      </c>
      <c r="J11717" s="78"/>
      <c r="K11717" s="80">
        <v>1</v>
      </c>
    </row>
    <row r="11718" spans="2:11" x14ac:dyDescent="0.3">
      <c r="B11718" s="75">
        <v>46785</v>
      </c>
      <c r="C11718" s="76">
        <v>45124</v>
      </c>
      <c r="D11718" s="77">
        <v>624</v>
      </c>
      <c r="E11718" s="77">
        <v>1</v>
      </c>
      <c r="F11718" s="78"/>
      <c r="G11718" s="79">
        <v>45124.366145833337</v>
      </c>
      <c r="H11718" s="77">
        <v>160</v>
      </c>
      <c r="I11718" s="76">
        <v>45124.970833333333</v>
      </c>
      <c r="J11718" s="78"/>
      <c r="K11718" s="80">
        <v>1</v>
      </c>
    </row>
    <row r="11719" spans="2:11" x14ac:dyDescent="0.3">
      <c r="B11719" s="75">
        <v>46786</v>
      </c>
      <c r="C11719" s="76">
        <v>45124</v>
      </c>
      <c r="D11719" s="77">
        <v>1377</v>
      </c>
      <c r="E11719" s="77">
        <v>3</v>
      </c>
      <c r="F11719" s="78"/>
      <c r="G11719" s="79">
        <v>45124.375763888893</v>
      </c>
      <c r="H11719" s="77">
        <v>149</v>
      </c>
      <c r="I11719" s="76">
        <v>45124.970833333333</v>
      </c>
      <c r="J11719" s="78"/>
      <c r="K11719" s="80">
        <v>1</v>
      </c>
    </row>
    <row r="11720" spans="2:11" x14ac:dyDescent="0.3">
      <c r="B11720" s="75">
        <v>46787</v>
      </c>
      <c r="C11720" s="76">
        <v>45124</v>
      </c>
      <c r="D11720" s="77">
        <v>905</v>
      </c>
      <c r="E11720" s="77">
        <v>4</v>
      </c>
      <c r="F11720" s="78"/>
      <c r="G11720" s="79">
        <v>45124.388831018521</v>
      </c>
      <c r="H11720" s="77">
        <v>159</v>
      </c>
      <c r="I11720" s="76">
        <v>45124.970833333333</v>
      </c>
      <c r="J11720" s="78"/>
      <c r="K11720" s="80">
        <v>1</v>
      </c>
    </row>
    <row r="11721" spans="2:11" x14ac:dyDescent="0.3">
      <c r="B11721" s="75">
        <v>46788</v>
      </c>
      <c r="C11721" s="76">
        <v>45124</v>
      </c>
      <c r="D11721" s="77">
        <v>1259</v>
      </c>
      <c r="E11721" s="77">
        <v>5</v>
      </c>
      <c r="F11721" s="78"/>
      <c r="G11721" s="79">
        <v>45124.401631944449</v>
      </c>
      <c r="H11721" s="77">
        <v>151</v>
      </c>
      <c r="I11721" s="76">
        <v>45124.970833333333</v>
      </c>
      <c r="J11721" s="78"/>
      <c r="K11721" s="80">
        <v>1</v>
      </c>
    </row>
    <row r="11722" spans="2:11" x14ac:dyDescent="0.3">
      <c r="B11722" s="75">
        <v>46789</v>
      </c>
      <c r="C11722" s="76">
        <v>45124</v>
      </c>
      <c r="D11722" s="77">
        <v>512</v>
      </c>
      <c r="E11722" s="77">
        <v>2</v>
      </c>
      <c r="F11722" s="78"/>
      <c r="G11722" s="79">
        <v>45124.415532407409</v>
      </c>
      <c r="H11722" s="77">
        <v>150</v>
      </c>
      <c r="I11722" s="76">
        <v>45124.970833333333</v>
      </c>
      <c r="J11722" s="78"/>
      <c r="K11722" s="80">
        <v>1</v>
      </c>
    </row>
    <row r="11723" spans="2:11" x14ac:dyDescent="0.3">
      <c r="B11723" s="75">
        <v>46790</v>
      </c>
      <c r="C11723" s="76">
        <v>45124</v>
      </c>
      <c r="D11723" s="77">
        <v>208</v>
      </c>
      <c r="E11723" s="77">
        <v>2</v>
      </c>
      <c r="F11723" s="78"/>
      <c r="G11723" s="79">
        <v>45124.431331018517</v>
      </c>
      <c r="H11723" s="77">
        <v>145</v>
      </c>
      <c r="I11723" s="76">
        <v>45124.970833333333</v>
      </c>
      <c r="J11723" s="78"/>
      <c r="K11723" s="80">
        <v>1</v>
      </c>
    </row>
    <row r="11724" spans="2:11" x14ac:dyDescent="0.3">
      <c r="B11724" s="75">
        <v>46791</v>
      </c>
      <c r="C11724" s="76">
        <v>45124</v>
      </c>
      <c r="D11724" s="77">
        <v>750</v>
      </c>
      <c r="E11724" s="77">
        <v>1</v>
      </c>
      <c r="F11724" s="78"/>
      <c r="G11724" s="79">
        <v>45124.44222222222</v>
      </c>
      <c r="H11724" s="77">
        <v>149</v>
      </c>
      <c r="I11724" s="76">
        <v>45124.970833333333</v>
      </c>
      <c r="J11724" s="78"/>
      <c r="K11724" s="80">
        <v>1</v>
      </c>
    </row>
    <row r="11725" spans="2:11" x14ac:dyDescent="0.3">
      <c r="B11725" s="75">
        <v>46792</v>
      </c>
      <c r="C11725" s="76">
        <v>45124</v>
      </c>
      <c r="D11725" s="77">
        <v>1007</v>
      </c>
      <c r="E11725" s="77">
        <v>6</v>
      </c>
      <c r="F11725" s="78"/>
      <c r="G11725" s="79">
        <v>45124.455729166664</v>
      </c>
      <c r="H11725" s="77">
        <v>162</v>
      </c>
      <c r="I11725" s="76">
        <v>45124.970833333333</v>
      </c>
      <c r="J11725" s="78"/>
      <c r="K11725" s="80">
        <v>1</v>
      </c>
    </row>
    <row r="11726" spans="2:11" x14ac:dyDescent="0.3">
      <c r="B11726" s="75">
        <v>46793</v>
      </c>
      <c r="C11726" s="76">
        <v>45124</v>
      </c>
      <c r="D11726" s="77">
        <v>599</v>
      </c>
      <c r="E11726" s="77">
        <v>2</v>
      </c>
      <c r="F11726" s="78"/>
      <c r="G11726" s="79">
        <v>45124.46875</v>
      </c>
      <c r="H11726" s="77">
        <v>143</v>
      </c>
      <c r="I11726" s="76">
        <v>45124.970833333333</v>
      </c>
      <c r="J11726" s="78"/>
      <c r="K11726" s="80">
        <v>1</v>
      </c>
    </row>
    <row r="11727" spans="2:11" x14ac:dyDescent="0.3">
      <c r="B11727" s="75">
        <v>46794</v>
      </c>
      <c r="C11727" s="76">
        <v>45124</v>
      </c>
      <c r="D11727" s="77">
        <v>1361</v>
      </c>
      <c r="E11727" s="77">
        <v>6</v>
      </c>
      <c r="F11727" s="78"/>
      <c r="G11727" s="79">
        <v>45124.479004629633</v>
      </c>
      <c r="H11727" s="77">
        <v>161</v>
      </c>
      <c r="I11727" s="76">
        <v>45124.970833333333</v>
      </c>
      <c r="J11727" s="78"/>
      <c r="K11727" s="80">
        <v>1</v>
      </c>
    </row>
    <row r="11728" spans="2:11" x14ac:dyDescent="0.3">
      <c r="B11728" s="75">
        <v>46795</v>
      </c>
      <c r="C11728" s="76">
        <v>45124</v>
      </c>
      <c r="D11728" s="77">
        <v>774</v>
      </c>
      <c r="E11728" s="77">
        <v>5</v>
      </c>
      <c r="F11728" s="78"/>
      <c r="G11728" s="79">
        <v>45124.488055555557</v>
      </c>
      <c r="H11728" s="77">
        <v>169</v>
      </c>
      <c r="I11728" s="76">
        <v>45124.970833333333</v>
      </c>
      <c r="J11728" s="78"/>
      <c r="K11728" s="80">
        <v>1</v>
      </c>
    </row>
    <row r="11729" spans="2:11" x14ac:dyDescent="0.3">
      <c r="B11729" s="75">
        <v>46796</v>
      </c>
      <c r="C11729" s="76">
        <v>45124</v>
      </c>
      <c r="D11729" s="77">
        <v>722</v>
      </c>
      <c r="E11729" s="77">
        <v>3</v>
      </c>
      <c r="F11729" s="78"/>
      <c r="G11729" s="79">
        <v>45124.503553240742</v>
      </c>
      <c r="H11729" s="77">
        <v>173</v>
      </c>
      <c r="I11729" s="76">
        <v>45124.970833333333</v>
      </c>
      <c r="J11729" s="78"/>
      <c r="K11729" s="80">
        <v>1</v>
      </c>
    </row>
    <row r="11730" spans="2:11" x14ac:dyDescent="0.3">
      <c r="B11730" s="75">
        <v>46797</v>
      </c>
      <c r="C11730" s="76">
        <v>45124</v>
      </c>
      <c r="D11730" s="77">
        <v>944</v>
      </c>
      <c r="E11730" s="77">
        <v>2</v>
      </c>
      <c r="F11730" s="78"/>
      <c r="G11730" s="79">
        <v>45124.515011574076</v>
      </c>
      <c r="H11730" s="77">
        <v>161</v>
      </c>
      <c r="I11730" s="76">
        <v>45124.970833333333</v>
      </c>
      <c r="J11730" s="78"/>
      <c r="K11730" s="80">
        <v>1</v>
      </c>
    </row>
    <row r="11731" spans="2:11" x14ac:dyDescent="0.3">
      <c r="B11731" s="75">
        <v>46798</v>
      </c>
      <c r="C11731" s="76">
        <v>45124</v>
      </c>
      <c r="D11731" s="77">
        <v>1343</v>
      </c>
      <c r="E11731" s="77">
        <v>5</v>
      </c>
      <c r="F11731" s="78"/>
      <c r="G11731" s="79">
        <v>45124.530486111114</v>
      </c>
      <c r="H11731" s="77">
        <v>170</v>
      </c>
      <c r="I11731" s="76">
        <v>45124.970833333333</v>
      </c>
      <c r="J11731" s="78"/>
      <c r="K11731" s="80">
        <v>1</v>
      </c>
    </row>
    <row r="11732" spans="2:11" x14ac:dyDescent="0.3">
      <c r="B11732" s="75">
        <v>46799</v>
      </c>
      <c r="C11732" s="76">
        <v>45124</v>
      </c>
      <c r="D11732" s="77">
        <v>380</v>
      </c>
      <c r="E11732" s="77">
        <v>3</v>
      </c>
      <c r="F11732" s="78"/>
      <c r="G11732" s="79">
        <v>45124.538773148153</v>
      </c>
      <c r="H11732" s="77">
        <v>154</v>
      </c>
      <c r="I11732" s="76">
        <v>45124.970833333333</v>
      </c>
      <c r="J11732" s="78"/>
      <c r="K11732" s="80">
        <v>1</v>
      </c>
    </row>
    <row r="11733" spans="2:11" x14ac:dyDescent="0.3">
      <c r="B11733" s="75">
        <v>46800</v>
      </c>
      <c r="C11733" s="76">
        <v>45124</v>
      </c>
      <c r="D11733" s="77">
        <v>204</v>
      </c>
      <c r="E11733" s="77">
        <v>1</v>
      </c>
      <c r="F11733" s="78"/>
      <c r="G11733" s="79">
        <v>45124.550856481488</v>
      </c>
      <c r="H11733" s="77">
        <v>159</v>
      </c>
      <c r="I11733" s="76">
        <v>45124.970833333333</v>
      </c>
      <c r="J11733" s="78"/>
      <c r="K11733" s="80">
        <v>1</v>
      </c>
    </row>
    <row r="11734" spans="2:11" x14ac:dyDescent="0.3">
      <c r="B11734" s="75">
        <v>46801</v>
      </c>
      <c r="C11734" s="76">
        <v>45124</v>
      </c>
      <c r="D11734" s="77">
        <v>1337</v>
      </c>
      <c r="E11734" s="77">
        <v>2</v>
      </c>
      <c r="F11734" s="78"/>
      <c r="G11734" s="79">
        <v>45124.565081018525</v>
      </c>
      <c r="H11734" s="77">
        <v>153</v>
      </c>
      <c r="I11734" s="76">
        <v>45124.970833333333</v>
      </c>
      <c r="J11734" s="78"/>
      <c r="K11734" s="80">
        <v>1</v>
      </c>
    </row>
    <row r="11735" spans="2:11" x14ac:dyDescent="0.3">
      <c r="B11735" s="75">
        <v>46802</v>
      </c>
      <c r="C11735" s="76">
        <v>45124</v>
      </c>
      <c r="D11735" s="77">
        <v>1278</v>
      </c>
      <c r="E11735" s="77">
        <v>4</v>
      </c>
      <c r="F11735" s="78"/>
      <c r="G11735" s="79">
        <v>45124.578263888892</v>
      </c>
      <c r="H11735" s="77">
        <v>163</v>
      </c>
      <c r="I11735" s="76">
        <v>45124.970833333333</v>
      </c>
      <c r="J11735" s="78"/>
      <c r="K11735" s="80">
        <v>1</v>
      </c>
    </row>
    <row r="11736" spans="2:11" x14ac:dyDescent="0.3">
      <c r="B11736" s="75">
        <v>46803</v>
      </c>
      <c r="C11736" s="76">
        <v>45124</v>
      </c>
      <c r="D11736" s="77">
        <v>828</v>
      </c>
      <c r="E11736" s="77">
        <v>3</v>
      </c>
      <c r="F11736" s="78"/>
      <c r="G11736" s="79">
        <v>45124.593344907407</v>
      </c>
      <c r="H11736" s="77">
        <v>148</v>
      </c>
      <c r="I11736" s="76">
        <v>45124.970833333333</v>
      </c>
      <c r="J11736" s="78"/>
      <c r="K11736" s="80">
        <v>1</v>
      </c>
    </row>
    <row r="11737" spans="2:11" x14ac:dyDescent="0.3">
      <c r="B11737" s="75">
        <v>46804</v>
      </c>
      <c r="C11737" s="76">
        <v>45124</v>
      </c>
      <c r="D11737" s="77">
        <v>489</v>
      </c>
      <c r="E11737" s="77">
        <v>2</v>
      </c>
      <c r="F11737" s="78"/>
      <c r="G11737" s="79">
        <v>45124.60255787037</v>
      </c>
      <c r="H11737" s="77">
        <v>169</v>
      </c>
      <c r="I11737" s="76">
        <v>45124.970833333333</v>
      </c>
      <c r="J11737" s="78"/>
      <c r="K11737" s="80">
        <v>1</v>
      </c>
    </row>
    <row r="11738" spans="2:11" x14ac:dyDescent="0.3">
      <c r="B11738" s="75">
        <v>46805</v>
      </c>
      <c r="C11738" s="76">
        <v>45124</v>
      </c>
      <c r="D11738" s="77">
        <v>355</v>
      </c>
      <c r="E11738" s="77">
        <v>3</v>
      </c>
      <c r="F11738" s="78"/>
      <c r="G11738" s="79">
        <v>45124.613981481481</v>
      </c>
      <c r="H11738" s="77">
        <v>162</v>
      </c>
      <c r="I11738" s="76">
        <v>45124.970833333333</v>
      </c>
      <c r="J11738" s="78"/>
      <c r="K11738" s="80">
        <v>1</v>
      </c>
    </row>
    <row r="11739" spans="2:11" x14ac:dyDescent="0.3">
      <c r="B11739" s="75">
        <v>46806</v>
      </c>
      <c r="C11739" s="76">
        <v>45124</v>
      </c>
      <c r="D11739" s="77">
        <v>231</v>
      </c>
      <c r="E11739" s="77">
        <v>3</v>
      </c>
      <c r="F11739" s="78"/>
      <c r="G11739" s="79">
        <v>45124.627233796295</v>
      </c>
      <c r="H11739" s="77">
        <v>166</v>
      </c>
      <c r="I11739" s="76">
        <v>45124.970833333333</v>
      </c>
      <c r="J11739" s="78"/>
      <c r="K11739" s="80">
        <v>1</v>
      </c>
    </row>
    <row r="11740" spans="2:11" x14ac:dyDescent="0.3">
      <c r="B11740" s="75">
        <v>46807</v>
      </c>
      <c r="C11740" s="76">
        <v>45124</v>
      </c>
      <c r="D11740" s="77">
        <v>239</v>
      </c>
      <c r="E11740" s="77">
        <v>2</v>
      </c>
      <c r="F11740" s="78"/>
      <c r="G11740" s="79">
        <v>45124.641388888886</v>
      </c>
      <c r="H11740" s="77">
        <v>158</v>
      </c>
      <c r="I11740" s="76">
        <v>45124.970833333333</v>
      </c>
      <c r="J11740" s="78"/>
      <c r="K11740" s="80">
        <v>1</v>
      </c>
    </row>
    <row r="11741" spans="2:11" x14ac:dyDescent="0.3">
      <c r="B11741" s="75">
        <v>46808</v>
      </c>
      <c r="C11741" s="76">
        <v>45124</v>
      </c>
      <c r="D11741" s="77">
        <v>880</v>
      </c>
      <c r="E11741" s="77">
        <v>1</v>
      </c>
      <c r="F11741" s="78"/>
      <c r="G11741" s="79">
        <v>45124.65425925926</v>
      </c>
      <c r="H11741" s="77">
        <v>170</v>
      </c>
      <c r="I11741" s="76">
        <v>45124.970833333333</v>
      </c>
      <c r="J11741" s="78"/>
      <c r="K11741" s="80">
        <v>1</v>
      </c>
    </row>
    <row r="11742" spans="2:11" x14ac:dyDescent="0.3">
      <c r="B11742" s="75">
        <v>46809</v>
      </c>
      <c r="C11742" s="76">
        <v>45124</v>
      </c>
      <c r="D11742" s="77">
        <v>395</v>
      </c>
      <c r="E11742" s="77">
        <v>1</v>
      </c>
      <c r="F11742" s="78"/>
      <c r="G11742" s="79">
        <v>45124.669317129628</v>
      </c>
      <c r="H11742" s="77">
        <v>165</v>
      </c>
      <c r="I11742" s="76">
        <v>45124.970833333333</v>
      </c>
      <c r="J11742" s="78"/>
      <c r="K11742" s="80">
        <v>1</v>
      </c>
    </row>
    <row r="11743" spans="2:11" x14ac:dyDescent="0.3">
      <c r="B11743" s="75">
        <v>46810</v>
      </c>
      <c r="C11743" s="76">
        <v>45124</v>
      </c>
      <c r="D11743" s="77">
        <v>159</v>
      </c>
      <c r="E11743" s="77">
        <v>1</v>
      </c>
      <c r="F11743" s="78"/>
      <c r="G11743" s="79">
        <v>45124.678900462961</v>
      </c>
      <c r="H11743" s="77">
        <v>145</v>
      </c>
      <c r="I11743" s="76">
        <v>45124.970833333333</v>
      </c>
      <c r="J11743" s="78"/>
      <c r="K11743" s="80">
        <v>1</v>
      </c>
    </row>
    <row r="11744" spans="2:11" x14ac:dyDescent="0.3">
      <c r="B11744" s="75">
        <v>46811</v>
      </c>
      <c r="C11744" s="76">
        <v>45124</v>
      </c>
      <c r="D11744" s="77">
        <v>215</v>
      </c>
      <c r="E11744" s="77">
        <v>5</v>
      </c>
      <c r="F11744" s="78"/>
      <c r="G11744" s="79">
        <v>45124.691111111111</v>
      </c>
      <c r="H11744" s="77">
        <v>158</v>
      </c>
      <c r="I11744" s="76">
        <v>45124.970833333333</v>
      </c>
      <c r="J11744" s="78"/>
      <c r="K11744" s="80">
        <v>1</v>
      </c>
    </row>
    <row r="11745" spans="2:11" x14ac:dyDescent="0.3">
      <c r="B11745" s="75">
        <v>46812</v>
      </c>
      <c r="C11745" s="76">
        <v>45124</v>
      </c>
      <c r="D11745" s="77">
        <v>542</v>
      </c>
      <c r="E11745" s="77">
        <v>5</v>
      </c>
      <c r="F11745" s="78"/>
      <c r="G11745" s="79">
        <v>45124.700219907405</v>
      </c>
      <c r="H11745" s="77">
        <v>174</v>
      </c>
      <c r="I11745" s="76">
        <v>45124.970833333333</v>
      </c>
      <c r="J11745" s="78"/>
      <c r="K11745" s="80">
        <v>1</v>
      </c>
    </row>
    <row r="11746" spans="2:11" x14ac:dyDescent="0.3">
      <c r="B11746" s="75">
        <v>46813</v>
      </c>
      <c r="C11746" s="76">
        <v>45124</v>
      </c>
      <c r="D11746" s="77">
        <v>402</v>
      </c>
      <c r="E11746" s="77">
        <v>5</v>
      </c>
      <c r="F11746" s="78"/>
      <c r="G11746" s="79">
        <v>45124.710520833331</v>
      </c>
      <c r="H11746" s="77">
        <v>176</v>
      </c>
      <c r="I11746" s="76">
        <v>45124.970833333333</v>
      </c>
      <c r="J11746" s="78"/>
      <c r="K11746" s="80">
        <v>1</v>
      </c>
    </row>
    <row r="11747" spans="2:11" x14ac:dyDescent="0.3">
      <c r="B11747" s="75">
        <v>46814</v>
      </c>
      <c r="C11747" s="76">
        <v>45124</v>
      </c>
      <c r="D11747" s="77">
        <v>1365</v>
      </c>
      <c r="E11747" s="77">
        <v>1</v>
      </c>
      <c r="F11747" s="78"/>
      <c r="G11747" s="79">
        <v>45124.721400462957</v>
      </c>
      <c r="H11747" s="77">
        <v>163</v>
      </c>
      <c r="I11747" s="76">
        <v>45124.970833333333</v>
      </c>
      <c r="J11747" s="78"/>
      <c r="K11747" s="80">
        <v>1</v>
      </c>
    </row>
    <row r="11748" spans="2:11" x14ac:dyDescent="0.3">
      <c r="B11748" s="75">
        <v>46815</v>
      </c>
      <c r="C11748" s="76">
        <v>45124</v>
      </c>
      <c r="D11748" s="77">
        <v>144</v>
      </c>
      <c r="E11748" s="77">
        <v>5</v>
      </c>
      <c r="F11748" s="78"/>
      <c r="G11748" s="79">
        <v>45124.735162037032</v>
      </c>
      <c r="H11748" s="77">
        <v>156</v>
      </c>
      <c r="I11748" s="76">
        <v>45124.970833333333</v>
      </c>
      <c r="J11748" s="78"/>
      <c r="K11748" s="80">
        <v>1</v>
      </c>
    </row>
    <row r="11749" spans="2:11" x14ac:dyDescent="0.3">
      <c r="B11749" s="75">
        <v>46816</v>
      </c>
      <c r="C11749" s="76">
        <v>45124</v>
      </c>
      <c r="D11749" s="77">
        <v>474</v>
      </c>
      <c r="E11749" s="77">
        <v>6</v>
      </c>
      <c r="F11749" s="78"/>
      <c r="G11749" s="79">
        <v>45124.749884259254</v>
      </c>
      <c r="H11749" s="77">
        <v>141</v>
      </c>
      <c r="I11749" s="76">
        <v>45124.970833333333</v>
      </c>
      <c r="J11749" s="78"/>
      <c r="K11749" s="80">
        <v>1</v>
      </c>
    </row>
    <row r="11750" spans="2:11" x14ac:dyDescent="0.3">
      <c r="B11750" s="75">
        <v>46817</v>
      </c>
      <c r="C11750" s="76">
        <v>45124</v>
      </c>
      <c r="D11750" s="77">
        <v>191</v>
      </c>
      <c r="E11750" s="77">
        <v>1</v>
      </c>
      <c r="F11750" s="78"/>
      <c r="G11750" s="79">
        <v>45124.760243055549</v>
      </c>
      <c r="H11750" s="77">
        <v>156</v>
      </c>
      <c r="I11750" s="76">
        <v>45124.970833333333</v>
      </c>
      <c r="J11750" s="78"/>
      <c r="K11750" s="80">
        <v>1</v>
      </c>
    </row>
    <row r="11751" spans="2:11" x14ac:dyDescent="0.3">
      <c r="B11751" s="75">
        <v>46818</v>
      </c>
      <c r="C11751" s="76">
        <v>45124</v>
      </c>
      <c r="D11751" s="77">
        <v>1099</v>
      </c>
      <c r="E11751" s="77">
        <v>2</v>
      </c>
      <c r="F11751" s="78"/>
      <c r="G11751" s="79">
        <v>45124.76925925925</v>
      </c>
      <c r="H11751" s="77">
        <v>141</v>
      </c>
      <c r="I11751" s="76">
        <v>45124.970833333333</v>
      </c>
      <c r="J11751" s="78"/>
      <c r="K11751" s="80">
        <v>1</v>
      </c>
    </row>
    <row r="11752" spans="2:11" x14ac:dyDescent="0.3">
      <c r="B11752" s="75">
        <v>46819</v>
      </c>
      <c r="C11752" s="76">
        <v>45124</v>
      </c>
      <c r="D11752" s="77">
        <v>300</v>
      </c>
      <c r="E11752" s="77">
        <v>3</v>
      </c>
      <c r="F11752" s="78"/>
      <c r="G11752" s="79">
        <v>45124.779363425914</v>
      </c>
      <c r="H11752" s="77">
        <v>147</v>
      </c>
      <c r="I11752" s="76">
        <v>45124.970833333333</v>
      </c>
      <c r="J11752" s="78"/>
      <c r="K11752" s="80">
        <v>1</v>
      </c>
    </row>
    <row r="11753" spans="2:11" x14ac:dyDescent="0.3">
      <c r="B11753" s="75">
        <v>46820</v>
      </c>
      <c r="C11753" s="76">
        <v>45124</v>
      </c>
      <c r="D11753" s="77">
        <v>177</v>
      </c>
      <c r="E11753" s="77">
        <v>6</v>
      </c>
      <c r="F11753" s="78"/>
      <c r="G11753" s="79">
        <v>45124.792442129619</v>
      </c>
      <c r="H11753" s="77">
        <v>169</v>
      </c>
      <c r="I11753" s="76">
        <v>45124.970833333333</v>
      </c>
      <c r="J11753" s="78"/>
      <c r="K11753" s="80">
        <v>1</v>
      </c>
    </row>
    <row r="11754" spans="2:11" x14ac:dyDescent="0.3">
      <c r="B11754" s="75">
        <v>46821</v>
      </c>
      <c r="C11754" s="76">
        <v>45124</v>
      </c>
      <c r="D11754" s="77">
        <v>919</v>
      </c>
      <c r="E11754" s="77">
        <v>1</v>
      </c>
      <c r="F11754" s="78"/>
      <c r="G11754" s="79">
        <v>45124.804525462954</v>
      </c>
      <c r="H11754" s="77">
        <v>163</v>
      </c>
      <c r="I11754" s="76">
        <v>45124.970833333333</v>
      </c>
      <c r="J11754" s="78"/>
      <c r="K11754" s="80">
        <v>1</v>
      </c>
    </row>
    <row r="11755" spans="2:11" x14ac:dyDescent="0.3">
      <c r="B11755" s="75">
        <v>46822</v>
      </c>
      <c r="C11755" s="76">
        <v>45124</v>
      </c>
      <c r="D11755" s="77">
        <v>988</v>
      </c>
      <c r="E11755" s="77">
        <v>3</v>
      </c>
      <c r="F11755" s="78"/>
      <c r="G11755" s="79">
        <v>45124.81314814814</v>
      </c>
      <c r="H11755" s="77">
        <v>160</v>
      </c>
      <c r="I11755" s="76">
        <v>45124.970833333333</v>
      </c>
      <c r="J11755" s="78"/>
      <c r="K11755" s="80">
        <v>1</v>
      </c>
    </row>
    <row r="11756" spans="2:11" x14ac:dyDescent="0.3">
      <c r="B11756" s="75">
        <v>46823</v>
      </c>
      <c r="C11756" s="76">
        <v>45124</v>
      </c>
      <c r="D11756" s="77">
        <v>1076</v>
      </c>
      <c r="E11756" s="77">
        <v>6</v>
      </c>
      <c r="F11756" s="78"/>
      <c r="G11756" s="79">
        <v>45124.825173611105</v>
      </c>
      <c r="H11756" s="77">
        <v>157</v>
      </c>
      <c r="I11756" s="76">
        <v>45124.970833333333</v>
      </c>
      <c r="J11756" s="78"/>
      <c r="K11756" s="80">
        <v>1</v>
      </c>
    </row>
    <row r="11757" spans="2:11" x14ac:dyDescent="0.3">
      <c r="B11757" s="75">
        <v>46824</v>
      </c>
      <c r="C11757" s="76">
        <v>45124</v>
      </c>
      <c r="D11757" s="77">
        <v>319</v>
      </c>
      <c r="E11757" s="77">
        <v>1</v>
      </c>
      <c r="F11757" s="78"/>
      <c r="G11757" s="79">
        <v>45124.835636574069</v>
      </c>
      <c r="H11757" s="77">
        <v>173</v>
      </c>
      <c r="I11757" s="76">
        <v>45124.970833333333</v>
      </c>
      <c r="J11757" s="78"/>
      <c r="K11757" s="80">
        <v>1</v>
      </c>
    </row>
    <row r="11758" spans="2:11" x14ac:dyDescent="0.3">
      <c r="B11758" s="75">
        <v>46825</v>
      </c>
      <c r="C11758" s="76">
        <v>45124</v>
      </c>
      <c r="D11758" s="77">
        <v>260</v>
      </c>
      <c r="E11758" s="77">
        <v>5</v>
      </c>
      <c r="F11758" s="78"/>
      <c r="G11758" s="79">
        <v>45124.848229166659</v>
      </c>
      <c r="H11758" s="77">
        <v>168</v>
      </c>
      <c r="I11758" s="76">
        <v>45124.970833333333</v>
      </c>
      <c r="J11758" s="78"/>
      <c r="K11758" s="80">
        <v>1</v>
      </c>
    </row>
    <row r="11759" spans="2:11" x14ac:dyDescent="0.3">
      <c r="B11759" s="75">
        <v>46826</v>
      </c>
      <c r="C11759" s="76">
        <v>45124</v>
      </c>
      <c r="D11759" s="77">
        <v>707</v>
      </c>
      <c r="E11759" s="77">
        <v>1</v>
      </c>
      <c r="F11759" s="78"/>
      <c r="G11759" s="79">
        <v>45124.858078703699</v>
      </c>
      <c r="H11759" s="77">
        <v>162</v>
      </c>
      <c r="I11759" s="76">
        <v>45124.970833333333</v>
      </c>
      <c r="J11759" s="78"/>
      <c r="K11759" s="80">
        <v>1</v>
      </c>
    </row>
    <row r="11760" spans="2:11" x14ac:dyDescent="0.3">
      <c r="B11760" s="75">
        <v>46827</v>
      </c>
      <c r="C11760" s="76">
        <v>45124</v>
      </c>
      <c r="D11760" s="77">
        <v>1154</v>
      </c>
      <c r="E11760" s="77">
        <v>5</v>
      </c>
      <c r="F11760" s="78"/>
      <c r="G11760" s="79">
        <v>45124.866180555553</v>
      </c>
      <c r="H11760" s="77">
        <v>174</v>
      </c>
      <c r="I11760" s="76">
        <v>45124.970833333333</v>
      </c>
      <c r="J11760" s="78"/>
      <c r="K11760" s="80">
        <v>1</v>
      </c>
    </row>
    <row r="11761" spans="2:11" x14ac:dyDescent="0.3">
      <c r="B11761" s="75">
        <v>46828</v>
      </c>
      <c r="C11761" s="76">
        <v>45124</v>
      </c>
      <c r="D11761" s="77">
        <v>119</v>
      </c>
      <c r="E11761" s="77">
        <v>5</v>
      </c>
      <c r="F11761" s="78"/>
      <c r="G11761" s="79">
        <v>45124.877800925926</v>
      </c>
      <c r="H11761" s="77">
        <v>178</v>
      </c>
      <c r="I11761" s="76">
        <v>45124.970833333333</v>
      </c>
      <c r="J11761" s="78"/>
      <c r="K11761" s="80">
        <v>1</v>
      </c>
    </row>
    <row r="11762" spans="2:11" x14ac:dyDescent="0.3">
      <c r="B11762" s="75">
        <v>46829</v>
      </c>
      <c r="C11762" s="76">
        <v>45124</v>
      </c>
      <c r="D11762" s="77">
        <v>616</v>
      </c>
      <c r="E11762" s="77">
        <v>3</v>
      </c>
      <c r="F11762" s="78"/>
      <c r="G11762" s="79">
        <v>45124.891643518517</v>
      </c>
      <c r="H11762" s="77">
        <v>151</v>
      </c>
      <c r="I11762" s="76">
        <v>45124.970833333333</v>
      </c>
      <c r="J11762" s="78"/>
      <c r="K11762" s="80">
        <v>1</v>
      </c>
    </row>
    <row r="11763" spans="2:11" x14ac:dyDescent="0.3">
      <c r="B11763" s="75">
        <v>46830</v>
      </c>
      <c r="C11763" s="76">
        <v>45124</v>
      </c>
      <c r="D11763" s="77">
        <v>472</v>
      </c>
      <c r="E11763" s="77">
        <v>6</v>
      </c>
      <c r="F11763" s="78"/>
      <c r="G11763" s="79">
        <v>45124.902071759258</v>
      </c>
      <c r="H11763" s="77">
        <v>148</v>
      </c>
      <c r="I11763" s="76">
        <v>45124.970833333333</v>
      </c>
      <c r="J11763" s="78"/>
      <c r="K11763" s="80">
        <v>1</v>
      </c>
    </row>
    <row r="11764" spans="2:11" x14ac:dyDescent="0.3">
      <c r="B11764" s="75">
        <v>46831</v>
      </c>
      <c r="C11764" s="76">
        <v>45125</v>
      </c>
      <c r="D11764" s="77">
        <v>977</v>
      </c>
      <c r="E11764" s="77">
        <v>6</v>
      </c>
      <c r="F11764" s="78"/>
      <c r="G11764" s="79">
        <v>45125.333333333336</v>
      </c>
      <c r="H11764" s="77">
        <v>162</v>
      </c>
      <c r="I11764" s="76">
        <v>45125.942361111112</v>
      </c>
      <c r="J11764" s="78"/>
      <c r="K11764" s="80">
        <v>1</v>
      </c>
    </row>
    <row r="11765" spans="2:11" x14ac:dyDescent="0.3">
      <c r="B11765" s="75">
        <v>46832</v>
      </c>
      <c r="C11765" s="76">
        <v>45125</v>
      </c>
      <c r="D11765" s="77">
        <v>273</v>
      </c>
      <c r="E11765" s="77">
        <v>4</v>
      </c>
      <c r="F11765" s="78"/>
      <c r="G11765" s="79">
        <v>45125.345752314817</v>
      </c>
      <c r="H11765" s="77">
        <v>163</v>
      </c>
      <c r="I11765" s="76">
        <v>45125.942361111112</v>
      </c>
      <c r="J11765" s="78"/>
      <c r="K11765" s="80">
        <v>1</v>
      </c>
    </row>
    <row r="11766" spans="2:11" x14ac:dyDescent="0.3">
      <c r="B11766" s="75">
        <v>46833</v>
      </c>
      <c r="C11766" s="76">
        <v>45125</v>
      </c>
      <c r="D11766" s="77">
        <v>781</v>
      </c>
      <c r="E11766" s="77">
        <v>4</v>
      </c>
      <c r="F11766" s="78"/>
      <c r="G11766" s="79">
        <v>45125.358784722222</v>
      </c>
      <c r="H11766" s="77">
        <v>170</v>
      </c>
      <c r="I11766" s="76">
        <v>45125.942361111112</v>
      </c>
      <c r="J11766" s="78"/>
      <c r="K11766" s="80">
        <v>1</v>
      </c>
    </row>
    <row r="11767" spans="2:11" x14ac:dyDescent="0.3">
      <c r="B11767" s="75">
        <v>46834</v>
      </c>
      <c r="C11767" s="76">
        <v>45125</v>
      </c>
      <c r="D11767" s="77">
        <v>1065</v>
      </c>
      <c r="E11767" s="77">
        <v>4</v>
      </c>
      <c r="F11767" s="78"/>
      <c r="G11767" s="79">
        <v>45125.373622685183</v>
      </c>
      <c r="H11767" s="77">
        <v>162</v>
      </c>
      <c r="I11767" s="76">
        <v>45125.942361111112</v>
      </c>
      <c r="J11767" s="78"/>
      <c r="K11767" s="80">
        <v>1</v>
      </c>
    </row>
    <row r="11768" spans="2:11" x14ac:dyDescent="0.3">
      <c r="B11768" s="75">
        <v>46835</v>
      </c>
      <c r="C11768" s="76">
        <v>45125</v>
      </c>
      <c r="D11768" s="77">
        <v>643</v>
      </c>
      <c r="E11768" s="77">
        <v>5</v>
      </c>
      <c r="F11768" s="78"/>
      <c r="G11768" s="79">
        <v>45125.385046296295</v>
      </c>
      <c r="H11768" s="77">
        <v>167</v>
      </c>
      <c r="I11768" s="76">
        <v>45125.942361111112</v>
      </c>
      <c r="J11768" s="78"/>
      <c r="K11768" s="80">
        <v>1</v>
      </c>
    </row>
    <row r="11769" spans="2:11" x14ac:dyDescent="0.3">
      <c r="B11769" s="75">
        <v>46836</v>
      </c>
      <c r="C11769" s="76">
        <v>45125</v>
      </c>
      <c r="D11769" s="77">
        <v>1055</v>
      </c>
      <c r="E11769" s="77">
        <v>2</v>
      </c>
      <c r="F11769" s="78"/>
      <c r="G11769" s="79">
        <v>45125.400509259256</v>
      </c>
      <c r="H11769" s="77">
        <v>176</v>
      </c>
      <c r="I11769" s="76">
        <v>45125.942361111112</v>
      </c>
      <c r="J11769" s="78"/>
      <c r="K11769" s="80">
        <v>1</v>
      </c>
    </row>
    <row r="11770" spans="2:11" x14ac:dyDescent="0.3">
      <c r="B11770" s="75">
        <v>46837</v>
      </c>
      <c r="C11770" s="76">
        <v>45125</v>
      </c>
      <c r="D11770" s="77">
        <v>1274</v>
      </c>
      <c r="E11770" s="77">
        <v>1</v>
      </c>
      <c r="F11770" s="78"/>
      <c r="G11770" s="79">
        <v>45125.409722222219</v>
      </c>
      <c r="H11770" s="77">
        <v>152</v>
      </c>
      <c r="I11770" s="76">
        <v>45125.942361111112</v>
      </c>
      <c r="J11770" s="78"/>
      <c r="K11770" s="80">
        <v>1</v>
      </c>
    </row>
    <row r="11771" spans="2:11" x14ac:dyDescent="0.3">
      <c r="B11771" s="75">
        <v>46838</v>
      </c>
      <c r="C11771" s="76">
        <v>45125</v>
      </c>
      <c r="D11771" s="77">
        <v>625</v>
      </c>
      <c r="E11771" s="77">
        <v>4</v>
      </c>
      <c r="F11771" s="78"/>
      <c r="G11771" s="79">
        <v>45125.420381944445</v>
      </c>
      <c r="H11771" s="77">
        <v>169</v>
      </c>
      <c r="I11771" s="76">
        <v>45125.942361111112</v>
      </c>
      <c r="J11771" s="78"/>
      <c r="K11771" s="80">
        <v>1</v>
      </c>
    </row>
    <row r="11772" spans="2:11" x14ac:dyDescent="0.3">
      <c r="B11772" s="75">
        <v>46839</v>
      </c>
      <c r="C11772" s="76">
        <v>45125</v>
      </c>
      <c r="D11772" s="77">
        <v>903</v>
      </c>
      <c r="E11772" s="77">
        <v>5</v>
      </c>
      <c r="F11772" s="78"/>
      <c r="G11772" s="79">
        <v>45125.434293981481</v>
      </c>
      <c r="H11772" s="77">
        <v>160</v>
      </c>
      <c r="I11772" s="76">
        <v>45125.942361111112</v>
      </c>
      <c r="J11772" s="78"/>
      <c r="K11772" s="80">
        <v>1</v>
      </c>
    </row>
    <row r="11773" spans="2:11" x14ac:dyDescent="0.3">
      <c r="B11773" s="75">
        <v>46840</v>
      </c>
      <c r="C11773" s="76">
        <v>45125</v>
      </c>
      <c r="D11773" s="77">
        <v>1322</v>
      </c>
      <c r="E11773" s="77">
        <v>4</v>
      </c>
      <c r="F11773" s="78"/>
      <c r="G11773" s="79">
        <v>45125.447754629633</v>
      </c>
      <c r="H11773" s="77">
        <v>171</v>
      </c>
      <c r="I11773" s="76">
        <v>45125.942361111112</v>
      </c>
      <c r="J11773" s="78"/>
      <c r="K11773" s="80">
        <v>1</v>
      </c>
    </row>
    <row r="11774" spans="2:11" x14ac:dyDescent="0.3">
      <c r="B11774" s="75">
        <v>46841</v>
      </c>
      <c r="C11774" s="76">
        <v>45125</v>
      </c>
      <c r="D11774" s="77">
        <v>1270</v>
      </c>
      <c r="E11774" s="77">
        <v>4</v>
      </c>
      <c r="F11774" s="78"/>
      <c r="G11774" s="79">
        <v>45125.459803240745</v>
      </c>
      <c r="H11774" s="77">
        <v>146</v>
      </c>
      <c r="I11774" s="76">
        <v>45125.942361111112</v>
      </c>
      <c r="J11774" s="78"/>
      <c r="K11774" s="80">
        <v>1</v>
      </c>
    </row>
    <row r="11775" spans="2:11" x14ac:dyDescent="0.3">
      <c r="B11775" s="75">
        <v>46842</v>
      </c>
      <c r="C11775" s="76">
        <v>45125</v>
      </c>
      <c r="D11775" s="77">
        <v>372</v>
      </c>
      <c r="E11775" s="77">
        <v>1</v>
      </c>
      <c r="F11775" s="78"/>
      <c r="G11775" s="79">
        <v>45125.470277777778</v>
      </c>
      <c r="H11775" s="77">
        <v>152</v>
      </c>
      <c r="I11775" s="76">
        <v>45125.942361111112</v>
      </c>
      <c r="J11775" s="78"/>
      <c r="K11775" s="80">
        <v>1</v>
      </c>
    </row>
    <row r="11776" spans="2:11" x14ac:dyDescent="0.3">
      <c r="B11776" s="75">
        <v>46843</v>
      </c>
      <c r="C11776" s="76">
        <v>45125</v>
      </c>
      <c r="D11776" s="77">
        <v>236</v>
      </c>
      <c r="E11776" s="77">
        <v>1</v>
      </c>
      <c r="F11776" s="78"/>
      <c r="G11776" s="79">
        <v>45125.478981481479</v>
      </c>
      <c r="H11776" s="77">
        <v>178</v>
      </c>
      <c r="I11776" s="76">
        <v>45125.942361111112</v>
      </c>
      <c r="J11776" s="78"/>
      <c r="K11776" s="80">
        <v>1</v>
      </c>
    </row>
    <row r="11777" spans="2:11" x14ac:dyDescent="0.3">
      <c r="B11777" s="75">
        <v>46844</v>
      </c>
      <c r="C11777" s="76">
        <v>45125</v>
      </c>
      <c r="D11777" s="77">
        <v>59</v>
      </c>
      <c r="E11777" s="77">
        <v>3</v>
      </c>
      <c r="F11777" s="78"/>
      <c r="G11777" s="79">
        <v>45125.490243055552</v>
      </c>
      <c r="H11777" s="77">
        <v>177</v>
      </c>
      <c r="I11777" s="76">
        <v>45125.942361111112</v>
      </c>
      <c r="J11777" s="78"/>
      <c r="K11777" s="80">
        <v>1</v>
      </c>
    </row>
    <row r="11778" spans="2:11" x14ac:dyDescent="0.3">
      <c r="B11778" s="75">
        <v>46845</v>
      </c>
      <c r="C11778" s="76">
        <v>45125</v>
      </c>
      <c r="D11778" s="77">
        <v>101</v>
      </c>
      <c r="E11778" s="77">
        <v>5</v>
      </c>
      <c r="F11778" s="78"/>
      <c r="G11778" s="79">
        <v>45125.501539351848</v>
      </c>
      <c r="H11778" s="77">
        <v>166</v>
      </c>
      <c r="I11778" s="76">
        <v>45125.942361111112</v>
      </c>
      <c r="J11778" s="78"/>
      <c r="K11778" s="80">
        <v>1</v>
      </c>
    </row>
    <row r="11779" spans="2:11" x14ac:dyDescent="0.3">
      <c r="B11779" s="75">
        <v>46846</v>
      </c>
      <c r="C11779" s="76">
        <v>45125</v>
      </c>
      <c r="D11779" s="77">
        <v>316</v>
      </c>
      <c r="E11779" s="77">
        <v>1</v>
      </c>
      <c r="F11779" s="78"/>
      <c r="G11779" s="79">
        <v>45125.512395833328</v>
      </c>
      <c r="H11779" s="77">
        <v>157</v>
      </c>
      <c r="I11779" s="76">
        <v>45125.942361111112</v>
      </c>
      <c r="J11779" s="78"/>
      <c r="K11779" s="80">
        <v>1</v>
      </c>
    </row>
    <row r="11780" spans="2:11" x14ac:dyDescent="0.3">
      <c r="B11780" s="75">
        <v>46847</v>
      </c>
      <c r="C11780" s="76">
        <v>45125</v>
      </c>
      <c r="D11780" s="77">
        <v>546</v>
      </c>
      <c r="E11780" s="77">
        <v>6</v>
      </c>
      <c r="F11780" s="78"/>
      <c r="G11780" s="79">
        <v>45125.525486111103</v>
      </c>
      <c r="H11780" s="77">
        <v>173</v>
      </c>
      <c r="I11780" s="76">
        <v>45125.942361111112</v>
      </c>
      <c r="J11780" s="78"/>
      <c r="K11780" s="80">
        <v>1</v>
      </c>
    </row>
    <row r="11781" spans="2:11" x14ac:dyDescent="0.3">
      <c r="B11781" s="75">
        <v>46848</v>
      </c>
      <c r="C11781" s="76">
        <v>45125</v>
      </c>
      <c r="D11781" s="77">
        <v>974</v>
      </c>
      <c r="E11781" s="77">
        <v>5</v>
      </c>
      <c r="F11781" s="78"/>
      <c r="G11781" s="79">
        <v>45125.540439814809</v>
      </c>
      <c r="H11781" s="77">
        <v>144</v>
      </c>
      <c r="I11781" s="76">
        <v>45125.942361111112</v>
      </c>
      <c r="J11781" s="78"/>
      <c r="K11781" s="80">
        <v>1</v>
      </c>
    </row>
    <row r="11782" spans="2:11" x14ac:dyDescent="0.3">
      <c r="B11782" s="75">
        <v>46849</v>
      </c>
      <c r="C11782" s="76">
        <v>45125</v>
      </c>
      <c r="D11782" s="77">
        <v>315</v>
      </c>
      <c r="E11782" s="77">
        <v>6</v>
      </c>
      <c r="F11782" s="78"/>
      <c r="G11782" s="79">
        <v>45125.554097222215</v>
      </c>
      <c r="H11782" s="77">
        <v>169</v>
      </c>
      <c r="I11782" s="76">
        <v>45125.942361111112</v>
      </c>
      <c r="J11782" s="78"/>
      <c r="K11782" s="80">
        <v>1</v>
      </c>
    </row>
    <row r="11783" spans="2:11" x14ac:dyDescent="0.3">
      <c r="B11783" s="75">
        <v>46850</v>
      </c>
      <c r="C11783" s="76">
        <v>45125</v>
      </c>
      <c r="D11783" s="77">
        <v>1061</v>
      </c>
      <c r="E11783" s="77">
        <v>6</v>
      </c>
      <c r="F11783" s="78"/>
      <c r="G11783" s="79">
        <v>45125.565949074065</v>
      </c>
      <c r="H11783" s="77">
        <v>146</v>
      </c>
      <c r="I11783" s="76">
        <v>45125.942361111112</v>
      </c>
      <c r="J11783" s="78"/>
      <c r="K11783" s="80">
        <v>1</v>
      </c>
    </row>
    <row r="11784" spans="2:11" x14ac:dyDescent="0.3">
      <c r="B11784" s="75">
        <v>46851</v>
      </c>
      <c r="C11784" s="76">
        <v>45125</v>
      </c>
      <c r="D11784" s="77">
        <v>1201</v>
      </c>
      <c r="E11784" s="77">
        <v>3</v>
      </c>
      <c r="F11784" s="78"/>
      <c r="G11784" s="79">
        <v>45125.577256944438</v>
      </c>
      <c r="H11784" s="77">
        <v>167</v>
      </c>
      <c r="I11784" s="76">
        <v>45125.942361111112</v>
      </c>
      <c r="J11784" s="78"/>
      <c r="K11784" s="80">
        <v>1</v>
      </c>
    </row>
    <row r="11785" spans="2:11" x14ac:dyDescent="0.3">
      <c r="B11785" s="75">
        <v>46852</v>
      </c>
      <c r="C11785" s="76">
        <v>45125</v>
      </c>
      <c r="D11785" s="77">
        <v>1153</v>
      </c>
      <c r="E11785" s="77">
        <v>5</v>
      </c>
      <c r="F11785" s="78"/>
      <c r="G11785" s="79">
        <v>45125.590601851844</v>
      </c>
      <c r="H11785" s="77">
        <v>173</v>
      </c>
      <c r="I11785" s="76">
        <v>45125.942361111112</v>
      </c>
      <c r="J11785" s="78"/>
      <c r="K11785" s="80">
        <v>1</v>
      </c>
    </row>
    <row r="11786" spans="2:11" x14ac:dyDescent="0.3">
      <c r="B11786" s="75">
        <v>46853</v>
      </c>
      <c r="C11786" s="76">
        <v>45125</v>
      </c>
      <c r="D11786" s="77">
        <v>1178</v>
      </c>
      <c r="E11786" s="77">
        <v>1</v>
      </c>
      <c r="F11786" s="78"/>
      <c r="G11786" s="79">
        <v>45125.601030092585</v>
      </c>
      <c r="H11786" s="77">
        <v>151</v>
      </c>
      <c r="I11786" s="76">
        <v>45125.942361111112</v>
      </c>
      <c r="J11786" s="78"/>
      <c r="K11786" s="80">
        <v>1</v>
      </c>
    </row>
    <row r="11787" spans="2:11" x14ac:dyDescent="0.3">
      <c r="B11787" s="75">
        <v>46854</v>
      </c>
      <c r="C11787" s="76">
        <v>45125</v>
      </c>
      <c r="D11787" s="77">
        <v>1093</v>
      </c>
      <c r="E11787" s="77">
        <v>6</v>
      </c>
      <c r="F11787" s="78"/>
      <c r="G11787" s="79">
        <v>45125.613414351843</v>
      </c>
      <c r="H11787" s="77">
        <v>174</v>
      </c>
      <c r="I11787" s="76">
        <v>45125.942361111112</v>
      </c>
      <c r="J11787" s="78"/>
      <c r="K11787" s="80">
        <v>1</v>
      </c>
    </row>
    <row r="11788" spans="2:11" x14ac:dyDescent="0.3">
      <c r="B11788" s="75">
        <v>46855</v>
      </c>
      <c r="C11788" s="76">
        <v>45125</v>
      </c>
      <c r="D11788" s="77">
        <v>455</v>
      </c>
      <c r="E11788" s="77">
        <v>3</v>
      </c>
      <c r="F11788" s="78"/>
      <c r="G11788" s="79">
        <v>45125.620972222212</v>
      </c>
      <c r="H11788" s="77">
        <v>140</v>
      </c>
      <c r="I11788" s="76">
        <v>45125.942361111112</v>
      </c>
      <c r="J11788" s="78"/>
      <c r="K11788" s="80">
        <v>1</v>
      </c>
    </row>
    <row r="11789" spans="2:11" x14ac:dyDescent="0.3">
      <c r="B11789" s="75">
        <v>46856</v>
      </c>
      <c r="C11789" s="76">
        <v>45125</v>
      </c>
      <c r="D11789" s="77">
        <v>1212</v>
      </c>
      <c r="E11789" s="77">
        <v>4</v>
      </c>
      <c r="F11789" s="78"/>
      <c r="G11789" s="79">
        <v>45125.634074074063</v>
      </c>
      <c r="H11789" s="77">
        <v>147</v>
      </c>
      <c r="I11789" s="76">
        <v>45125.942361111112</v>
      </c>
      <c r="J11789" s="78"/>
      <c r="K11789" s="80">
        <v>1</v>
      </c>
    </row>
    <row r="11790" spans="2:11" x14ac:dyDescent="0.3">
      <c r="B11790" s="75">
        <v>46857</v>
      </c>
      <c r="C11790" s="76">
        <v>45125</v>
      </c>
      <c r="D11790" s="77">
        <v>995</v>
      </c>
      <c r="E11790" s="77">
        <v>4</v>
      </c>
      <c r="F11790" s="78"/>
      <c r="G11790" s="79">
        <v>45125.644803240728</v>
      </c>
      <c r="H11790" s="77">
        <v>145</v>
      </c>
      <c r="I11790" s="76">
        <v>45125.942361111112</v>
      </c>
      <c r="J11790" s="78"/>
      <c r="K11790" s="80">
        <v>1</v>
      </c>
    </row>
    <row r="11791" spans="2:11" x14ac:dyDescent="0.3">
      <c r="B11791" s="75">
        <v>46858</v>
      </c>
      <c r="C11791" s="76">
        <v>45125</v>
      </c>
      <c r="D11791" s="77">
        <v>60</v>
      </c>
      <c r="E11791" s="77">
        <v>2</v>
      </c>
      <c r="F11791" s="78"/>
      <c r="G11791" s="79">
        <v>45125.653634259244</v>
      </c>
      <c r="H11791" s="77">
        <v>159</v>
      </c>
      <c r="I11791" s="76">
        <v>45125.942361111112</v>
      </c>
      <c r="J11791" s="78"/>
      <c r="K11791" s="80">
        <v>1</v>
      </c>
    </row>
    <row r="11792" spans="2:11" x14ac:dyDescent="0.3">
      <c r="B11792" s="75">
        <v>46859</v>
      </c>
      <c r="C11792" s="76">
        <v>45125</v>
      </c>
      <c r="D11792" s="77">
        <v>49</v>
      </c>
      <c r="E11792" s="77">
        <v>4</v>
      </c>
      <c r="F11792" s="78"/>
      <c r="G11792" s="79">
        <v>45125.66938657406</v>
      </c>
      <c r="H11792" s="77">
        <v>161</v>
      </c>
      <c r="I11792" s="76">
        <v>45125.942361111112</v>
      </c>
      <c r="J11792" s="78"/>
      <c r="K11792" s="80">
        <v>1</v>
      </c>
    </row>
    <row r="11793" spans="2:11" x14ac:dyDescent="0.3">
      <c r="B11793" s="75">
        <v>46860</v>
      </c>
      <c r="C11793" s="76">
        <v>45125</v>
      </c>
      <c r="D11793" s="77">
        <v>302</v>
      </c>
      <c r="E11793" s="77">
        <v>2</v>
      </c>
      <c r="F11793" s="78"/>
      <c r="G11793" s="79">
        <v>45125.681203703687</v>
      </c>
      <c r="H11793" s="77">
        <v>174</v>
      </c>
      <c r="I11793" s="76">
        <v>45125.942361111112</v>
      </c>
      <c r="J11793" s="78"/>
      <c r="K11793" s="80">
        <v>1</v>
      </c>
    </row>
    <row r="11794" spans="2:11" x14ac:dyDescent="0.3">
      <c r="B11794" s="75">
        <v>46861</v>
      </c>
      <c r="C11794" s="76">
        <v>45125</v>
      </c>
      <c r="D11794" s="77">
        <v>1170</v>
      </c>
      <c r="E11794" s="77">
        <v>5</v>
      </c>
      <c r="F11794" s="78"/>
      <c r="G11794" s="79">
        <v>45125.692534722206</v>
      </c>
      <c r="H11794" s="77">
        <v>176</v>
      </c>
      <c r="I11794" s="76">
        <v>45125.942361111112</v>
      </c>
      <c r="J11794" s="78"/>
      <c r="K11794" s="80">
        <v>1</v>
      </c>
    </row>
    <row r="11795" spans="2:11" x14ac:dyDescent="0.3">
      <c r="B11795" s="75">
        <v>46862</v>
      </c>
      <c r="C11795" s="76">
        <v>45125</v>
      </c>
      <c r="D11795" s="77">
        <v>997</v>
      </c>
      <c r="E11795" s="77">
        <v>6</v>
      </c>
      <c r="F11795" s="78"/>
      <c r="G11795" s="79">
        <v>45125.70027777776</v>
      </c>
      <c r="H11795" s="77">
        <v>160</v>
      </c>
      <c r="I11795" s="76">
        <v>45125.942361111112</v>
      </c>
      <c r="J11795" s="78"/>
      <c r="K11795" s="80">
        <v>1</v>
      </c>
    </row>
    <row r="11796" spans="2:11" x14ac:dyDescent="0.3">
      <c r="B11796" s="75">
        <v>46863</v>
      </c>
      <c r="C11796" s="76">
        <v>45125</v>
      </c>
      <c r="D11796" s="77">
        <v>314</v>
      </c>
      <c r="E11796" s="77">
        <v>6</v>
      </c>
      <c r="F11796" s="78"/>
      <c r="G11796" s="79">
        <v>45125.713599537019</v>
      </c>
      <c r="H11796" s="77">
        <v>140</v>
      </c>
      <c r="I11796" s="76">
        <v>45125.942361111112</v>
      </c>
      <c r="J11796" s="78"/>
      <c r="K11796" s="80">
        <v>1</v>
      </c>
    </row>
    <row r="11797" spans="2:11" x14ac:dyDescent="0.3">
      <c r="B11797" s="75">
        <v>46864</v>
      </c>
      <c r="C11797" s="76">
        <v>45125</v>
      </c>
      <c r="D11797" s="77">
        <v>1316</v>
      </c>
      <c r="E11797" s="77">
        <v>1</v>
      </c>
      <c r="F11797" s="78"/>
      <c r="G11797" s="79">
        <v>45125.727025462947</v>
      </c>
      <c r="H11797" s="77">
        <v>157</v>
      </c>
      <c r="I11797" s="76">
        <v>45125.942361111112</v>
      </c>
      <c r="J11797" s="78"/>
      <c r="K11797" s="80">
        <v>1</v>
      </c>
    </row>
    <row r="11798" spans="2:11" x14ac:dyDescent="0.3">
      <c r="B11798" s="75">
        <v>46865</v>
      </c>
      <c r="C11798" s="76">
        <v>45125</v>
      </c>
      <c r="D11798" s="77">
        <v>781</v>
      </c>
      <c r="E11798" s="77">
        <v>2</v>
      </c>
      <c r="F11798" s="78"/>
      <c r="G11798" s="79">
        <v>45125.737349537019</v>
      </c>
      <c r="H11798" s="77">
        <v>150</v>
      </c>
      <c r="I11798" s="76">
        <v>45125.942361111112</v>
      </c>
      <c r="J11798" s="78"/>
      <c r="K11798" s="80">
        <v>1</v>
      </c>
    </row>
    <row r="11799" spans="2:11" x14ac:dyDescent="0.3">
      <c r="B11799" s="75">
        <v>46866</v>
      </c>
      <c r="C11799" s="76">
        <v>45125</v>
      </c>
      <c r="D11799" s="77">
        <v>220</v>
      </c>
      <c r="E11799" s="77">
        <v>5</v>
      </c>
      <c r="F11799" s="78"/>
      <c r="G11799" s="79">
        <v>45125.748645833315</v>
      </c>
      <c r="H11799" s="77">
        <v>160</v>
      </c>
      <c r="I11799" s="76">
        <v>45125.942361111112</v>
      </c>
      <c r="J11799" s="78"/>
      <c r="K11799" s="80">
        <v>1</v>
      </c>
    </row>
    <row r="11800" spans="2:11" x14ac:dyDescent="0.3">
      <c r="B11800" s="75">
        <v>46867</v>
      </c>
      <c r="C11800" s="76">
        <v>45125</v>
      </c>
      <c r="D11800" s="77">
        <v>1231</v>
      </c>
      <c r="E11800" s="77">
        <v>4</v>
      </c>
      <c r="F11800" s="78"/>
      <c r="G11800" s="79">
        <v>45125.762187499982</v>
      </c>
      <c r="H11800" s="77">
        <v>178</v>
      </c>
      <c r="I11800" s="76">
        <v>45125.942361111112</v>
      </c>
      <c r="J11800" s="78"/>
      <c r="K11800" s="80">
        <v>1</v>
      </c>
    </row>
    <row r="11801" spans="2:11" x14ac:dyDescent="0.3">
      <c r="B11801" s="75">
        <v>46868</v>
      </c>
      <c r="C11801" s="76">
        <v>45125</v>
      </c>
      <c r="D11801" s="77">
        <v>975</v>
      </c>
      <c r="E11801" s="77">
        <v>6</v>
      </c>
      <c r="F11801" s="78"/>
      <c r="G11801" s="79">
        <v>45125.7719560185</v>
      </c>
      <c r="H11801" s="77">
        <v>145</v>
      </c>
      <c r="I11801" s="76">
        <v>45125.942361111112</v>
      </c>
      <c r="J11801" s="78"/>
      <c r="K11801" s="80">
        <v>1</v>
      </c>
    </row>
    <row r="11802" spans="2:11" x14ac:dyDescent="0.3">
      <c r="B11802" s="75">
        <v>46869</v>
      </c>
      <c r="C11802" s="76">
        <v>45125</v>
      </c>
      <c r="D11802" s="77">
        <v>1345</v>
      </c>
      <c r="E11802" s="77">
        <v>4</v>
      </c>
      <c r="F11802" s="78"/>
      <c r="G11802" s="79">
        <v>45125.781331018501</v>
      </c>
      <c r="H11802" s="77">
        <v>163</v>
      </c>
      <c r="I11802" s="76">
        <v>45125.942361111112</v>
      </c>
      <c r="J11802" s="78"/>
      <c r="K11802" s="80">
        <v>1</v>
      </c>
    </row>
    <row r="11803" spans="2:11" x14ac:dyDescent="0.3">
      <c r="B11803" s="75">
        <v>46870</v>
      </c>
      <c r="C11803" s="76">
        <v>45125</v>
      </c>
      <c r="D11803" s="77">
        <v>115</v>
      </c>
      <c r="E11803" s="77">
        <v>1</v>
      </c>
      <c r="F11803" s="78"/>
      <c r="G11803" s="79">
        <v>45125.795173611092</v>
      </c>
      <c r="H11803" s="77">
        <v>175</v>
      </c>
      <c r="I11803" s="76">
        <v>45125.942361111112</v>
      </c>
      <c r="J11803" s="78"/>
      <c r="K11803" s="80">
        <v>1</v>
      </c>
    </row>
    <row r="11804" spans="2:11" x14ac:dyDescent="0.3">
      <c r="B11804" s="75">
        <v>46871</v>
      </c>
      <c r="C11804" s="76">
        <v>45125</v>
      </c>
      <c r="D11804" s="77">
        <v>1065</v>
      </c>
      <c r="E11804" s="77">
        <v>4</v>
      </c>
      <c r="F11804" s="78"/>
      <c r="G11804" s="79">
        <v>45125.80996527776</v>
      </c>
      <c r="H11804" s="77">
        <v>175</v>
      </c>
      <c r="I11804" s="76">
        <v>45125.942361111112</v>
      </c>
      <c r="J11804" s="78"/>
      <c r="K11804" s="80">
        <v>1</v>
      </c>
    </row>
    <row r="11805" spans="2:11" x14ac:dyDescent="0.3">
      <c r="B11805" s="75">
        <v>46872</v>
      </c>
      <c r="C11805" s="76">
        <v>45125</v>
      </c>
      <c r="D11805" s="77">
        <v>1375</v>
      </c>
      <c r="E11805" s="77">
        <v>3</v>
      </c>
      <c r="F11805" s="78"/>
      <c r="G11805" s="79">
        <v>45125.819108796277</v>
      </c>
      <c r="H11805" s="77">
        <v>157</v>
      </c>
      <c r="I11805" s="76">
        <v>45125.942361111112</v>
      </c>
      <c r="J11805" s="78"/>
      <c r="K11805" s="80">
        <v>1</v>
      </c>
    </row>
    <row r="11806" spans="2:11" x14ac:dyDescent="0.3">
      <c r="B11806" s="75">
        <v>46873</v>
      </c>
      <c r="C11806" s="76">
        <v>45125</v>
      </c>
      <c r="D11806" s="77">
        <v>686</v>
      </c>
      <c r="E11806" s="77">
        <v>4</v>
      </c>
      <c r="F11806" s="78"/>
      <c r="G11806" s="79">
        <v>45125.830798611089</v>
      </c>
      <c r="H11806" s="77">
        <v>161</v>
      </c>
      <c r="I11806" s="76">
        <v>45125.942361111112</v>
      </c>
      <c r="J11806" s="78"/>
      <c r="K11806" s="80">
        <v>1</v>
      </c>
    </row>
    <row r="11807" spans="2:11" x14ac:dyDescent="0.3">
      <c r="B11807" s="75">
        <v>46874</v>
      </c>
      <c r="C11807" s="76">
        <v>45125</v>
      </c>
      <c r="D11807" s="77">
        <v>1148</v>
      </c>
      <c r="E11807" s="77">
        <v>3</v>
      </c>
      <c r="F11807" s="78"/>
      <c r="G11807" s="79">
        <v>45125.844178240717</v>
      </c>
      <c r="H11807" s="77">
        <v>169</v>
      </c>
      <c r="I11807" s="76">
        <v>45125.942361111112</v>
      </c>
      <c r="J11807" s="78"/>
      <c r="K11807" s="80">
        <v>1</v>
      </c>
    </row>
    <row r="11808" spans="2:11" x14ac:dyDescent="0.3">
      <c r="B11808" s="75">
        <v>46875</v>
      </c>
      <c r="C11808" s="76">
        <v>45125</v>
      </c>
      <c r="D11808" s="77">
        <v>946</v>
      </c>
      <c r="E11808" s="77">
        <v>2</v>
      </c>
      <c r="F11808" s="78"/>
      <c r="G11808" s="79">
        <v>45125.852534722202</v>
      </c>
      <c r="H11808" s="77">
        <v>166</v>
      </c>
      <c r="I11808" s="76">
        <v>45125.942361111112</v>
      </c>
      <c r="J11808" s="78"/>
      <c r="K11808" s="80">
        <v>1</v>
      </c>
    </row>
    <row r="11809" spans="2:11" x14ac:dyDescent="0.3">
      <c r="B11809" s="75">
        <v>46876</v>
      </c>
      <c r="C11809" s="76">
        <v>45125</v>
      </c>
      <c r="D11809" s="77">
        <v>766</v>
      </c>
      <c r="E11809" s="77">
        <v>5</v>
      </c>
      <c r="F11809" s="78"/>
      <c r="G11809" s="79">
        <v>45125.862685185166</v>
      </c>
      <c r="H11809" s="77">
        <v>152</v>
      </c>
      <c r="I11809" s="76">
        <v>45125.942361111112</v>
      </c>
      <c r="J11809" s="78"/>
      <c r="K11809" s="80">
        <v>1</v>
      </c>
    </row>
    <row r="11810" spans="2:11" x14ac:dyDescent="0.3">
      <c r="B11810" s="75">
        <v>46877</v>
      </c>
      <c r="C11810" s="76">
        <v>45125</v>
      </c>
      <c r="D11810" s="77">
        <v>1228</v>
      </c>
      <c r="E11810" s="77">
        <v>6</v>
      </c>
      <c r="F11810" s="78"/>
      <c r="G11810" s="79">
        <v>45125.874050925908</v>
      </c>
      <c r="H11810" s="77">
        <v>152</v>
      </c>
      <c r="I11810" s="76">
        <v>45125.942361111112</v>
      </c>
      <c r="J11810" s="78"/>
      <c r="K11810" s="80">
        <v>1</v>
      </c>
    </row>
    <row r="11811" spans="2:11" x14ac:dyDescent="0.3">
      <c r="B11811" s="75">
        <v>46878</v>
      </c>
      <c r="C11811" s="76">
        <v>45125</v>
      </c>
      <c r="D11811" s="77">
        <v>1280</v>
      </c>
      <c r="E11811" s="77">
        <v>2</v>
      </c>
      <c r="F11811" s="78"/>
      <c r="G11811" s="79">
        <v>45125.884930555534</v>
      </c>
      <c r="H11811" s="77">
        <v>145</v>
      </c>
      <c r="I11811" s="76">
        <v>45125.942361111112</v>
      </c>
      <c r="J11811" s="78"/>
      <c r="K11811" s="80">
        <v>1</v>
      </c>
    </row>
    <row r="11812" spans="2:11" x14ac:dyDescent="0.3">
      <c r="B11812" s="75">
        <v>46879</v>
      </c>
      <c r="C11812" s="76">
        <v>45125</v>
      </c>
      <c r="D11812" s="77">
        <v>1385</v>
      </c>
      <c r="E11812" s="77">
        <v>5</v>
      </c>
      <c r="F11812" s="78"/>
      <c r="G11812" s="79">
        <v>45125.898564814794</v>
      </c>
      <c r="H11812" s="77">
        <v>145</v>
      </c>
      <c r="I11812" s="76">
        <v>45125.942361111112</v>
      </c>
      <c r="J11812" s="78"/>
      <c r="K11812" s="80">
        <v>1</v>
      </c>
    </row>
    <row r="11813" spans="2:11" x14ac:dyDescent="0.3">
      <c r="B11813" s="75">
        <v>46880</v>
      </c>
      <c r="C11813" s="76">
        <v>45125</v>
      </c>
      <c r="D11813" s="77">
        <v>182</v>
      </c>
      <c r="E11813" s="77">
        <v>5</v>
      </c>
      <c r="F11813" s="78"/>
      <c r="G11813" s="79">
        <v>45125.907187499979</v>
      </c>
      <c r="H11813" s="77">
        <v>159</v>
      </c>
      <c r="I11813" s="76">
        <v>45125.942361111112</v>
      </c>
      <c r="J11813" s="78"/>
      <c r="K11813" s="80">
        <v>1</v>
      </c>
    </row>
    <row r="11814" spans="2:11" x14ac:dyDescent="0.3">
      <c r="B11814" s="75">
        <v>46881</v>
      </c>
      <c r="C11814" s="76">
        <v>45126</v>
      </c>
      <c r="D11814" s="77">
        <v>1311</v>
      </c>
      <c r="E11814" s="77">
        <v>6</v>
      </c>
      <c r="F11814" s="78"/>
      <c r="G11814" s="79">
        <v>45126.333333333336</v>
      </c>
      <c r="H11814" s="77">
        <v>140</v>
      </c>
      <c r="I11814" s="76">
        <v>45126.941666666666</v>
      </c>
      <c r="J11814" s="78"/>
      <c r="K11814" s="80">
        <v>1</v>
      </c>
    </row>
    <row r="11815" spans="2:11" x14ac:dyDescent="0.3">
      <c r="B11815" s="75">
        <v>46882</v>
      </c>
      <c r="C11815" s="76">
        <v>45126</v>
      </c>
      <c r="D11815" s="77">
        <v>515</v>
      </c>
      <c r="E11815" s="77">
        <v>4</v>
      </c>
      <c r="F11815" s="78"/>
      <c r="G11815" s="79">
        <v>45126.345173611116</v>
      </c>
      <c r="H11815" s="77">
        <v>159</v>
      </c>
      <c r="I11815" s="76">
        <v>45126.941666666666</v>
      </c>
      <c r="J11815" s="78"/>
      <c r="K11815" s="80">
        <v>1</v>
      </c>
    </row>
    <row r="11816" spans="2:11" x14ac:dyDescent="0.3">
      <c r="B11816" s="75">
        <v>46883</v>
      </c>
      <c r="C11816" s="76">
        <v>45126</v>
      </c>
      <c r="D11816" s="77">
        <v>555</v>
      </c>
      <c r="E11816" s="77">
        <v>6</v>
      </c>
      <c r="F11816" s="78"/>
      <c r="G11816" s="79">
        <v>45126.353923611117</v>
      </c>
      <c r="H11816" s="77">
        <v>165</v>
      </c>
      <c r="I11816" s="76">
        <v>45126.941666666666</v>
      </c>
      <c r="J11816" s="78"/>
      <c r="K11816" s="80">
        <v>1</v>
      </c>
    </row>
    <row r="11817" spans="2:11" x14ac:dyDescent="0.3">
      <c r="B11817" s="75">
        <v>46884</v>
      </c>
      <c r="C11817" s="76">
        <v>45126</v>
      </c>
      <c r="D11817" s="77">
        <v>756</v>
      </c>
      <c r="E11817" s="77">
        <v>4</v>
      </c>
      <c r="F11817" s="78"/>
      <c r="G11817" s="79">
        <v>45126.362395833341</v>
      </c>
      <c r="H11817" s="77">
        <v>168</v>
      </c>
      <c r="I11817" s="76">
        <v>45126.941666666666</v>
      </c>
      <c r="J11817" s="78"/>
      <c r="K11817" s="80">
        <v>1</v>
      </c>
    </row>
    <row r="11818" spans="2:11" x14ac:dyDescent="0.3">
      <c r="B11818" s="75">
        <v>46885</v>
      </c>
      <c r="C11818" s="76">
        <v>45126</v>
      </c>
      <c r="D11818" s="77">
        <v>185</v>
      </c>
      <c r="E11818" s="77">
        <v>6</v>
      </c>
      <c r="F11818" s="78"/>
      <c r="G11818" s="79">
        <v>45126.375868055562</v>
      </c>
      <c r="H11818" s="77">
        <v>158</v>
      </c>
      <c r="I11818" s="76">
        <v>45126.941666666666</v>
      </c>
      <c r="J11818" s="78"/>
      <c r="K11818" s="80">
        <v>1</v>
      </c>
    </row>
    <row r="11819" spans="2:11" x14ac:dyDescent="0.3">
      <c r="B11819" s="75">
        <v>46886</v>
      </c>
      <c r="C11819" s="76">
        <v>45126</v>
      </c>
      <c r="D11819" s="77">
        <v>74</v>
      </c>
      <c r="E11819" s="77">
        <v>5</v>
      </c>
      <c r="F11819" s="78"/>
      <c r="G11819" s="79">
        <v>45126.386643518526</v>
      </c>
      <c r="H11819" s="77">
        <v>145</v>
      </c>
      <c r="I11819" s="76">
        <v>45126.941666666666</v>
      </c>
      <c r="J11819" s="78"/>
      <c r="K11819" s="80">
        <v>1</v>
      </c>
    </row>
    <row r="11820" spans="2:11" x14ac:dyDescent="0.3">
      <c r="B11820" s="75">
        <v>46887</v>
      </c>
      <c r="C11820" s="76">
        <v>45126</v>
      </c>
      <c r="D11820" s="77">
        <v>1347</v>
      </c>
      <c r="E11820" s="77">
        <v>5</v>
      </c>
      <c r="F11820" s="78"/>
      <c r="G11820" s="79">
        <v>45126.400127314824</v>
      </c>
      <c r="H11820" s="77">
        <v>159</v>
      </c>
      <c r="I11820" s="76">
        <v>45126.941666666666</v>
      </c>
      <c r="J11820" s="78"/>
      <c r="K11820" s="80">
        <v>1</v>
      </c>
    </row>
    <row r="11821" spans="2:11" x14ac:dyDescent="0.3">
      <c r="B11821" s="75">
        <v>46888</v>
      </c>
      <c r="C11821" s="76">
        <v>45126</v>
      </c>
      <c r="D11821" s="77">
        <v>677</v>
      </c>
      <c r="E11821" s="77">
        <v>1</v>
      </c>
      <c r="F11821" s="78"/>
      <c r="G11821" s="79">
        <v>45126.412708333344</v>
      </c>
      <c r="H11821" s="77">
        <v>178</v>
      </c>
      <c r="I11821" s="76">
        <v>45126.941666666666</v>
      </c>
      <c r="J11821" s="78"/>
      <c r="K11821" s="80">
        <v>1</v>
      </c>
    </row>
    <row r="11822" spans="2:11" x14ac:dyDescent="0.3">
      <c r="B11822" s="75">
        <v>46889</v>
      </c>
      <c r="C11822" s="76">
        <v>45126</v>
      </c>
      <c r="D11822" s="77">
        <v>556</v>
      </c>
      <c r="E11822" s="77">
        <v>5</v>
      </c>
      <c r="F11822" s="78"/>
      <c r="G11822" s="79">
        <v>45126.424027777786</v>
      </c>
      <c r="H11822" s="77">
        <v>153</v>
      </c>
      <c r="I11822" s="76">
        <v>45126.941666666666</v>
      </c>
      <c r="J11822" s="78"/>
      <c r="K11822" s="80">
        <v>1</v>
      </c>
    </row>
    <row r="11823" spans="2:11" x14ac:dyDescent="0.3">
      <c r="B11823" s="75">
        <v>46890</v>
      </c>
      <c r="C11823" s="76">
        <v>45126</v>
      </c>
      <c r="D11823" s="77">
        <v>500</v>
      </c>
      <c r="E11823" s="77">
        <v>3</v>
      </c>
      <c r="F11823" s="78"/>
      <c r="G11823" s="79">
        <v>45126.431840277786</v>
      </c>
      <c r="H11823" s="77">
        <v>171</v>
      </c>
      <c r="I11823" s="76">
        <v>45126.941666666666</v>
      </c>
      <c r="J11823" s="78"/>
      <c r="K11823" s="80">
        <v>1</v>
      </c>
    </row>
    <row r="11824" spans="2:11" x14ac:dyDescent="0.3">
      <c r="B11824" s="75">
        <v>46891</v>
      </c>
      <c r="C11824" s="76">
        <v>45126</v>
      </c>
      <c r="D11824" s="77">
        <v>141</v>
      </c>
      <c r="E11824" s="77">
        <v>2</v>
      </c>
      <c r="F11824" s="78"/>
      <c r="G11824" s="79">
        <v>45126.442777777789</v>
      </c>
      <c r="H11824" s="77">
        <v>171</v>
      </c>
      <c r="I11824" s="76">
        <v>45126.941666666666</v>
      </c>
      <c r="J11824" s="78"/>
      <c r="K11824" s="80">
        <v>1</v>
      </c>
    </row>
    <row r="11825" spans="2:11" x14ac:dyDescent="0.3">
      <c r="B11825" s="75">
        <v>46892</v>
      </c>
      <c r="C11825" s="76">
        <v>45126</v>
      </c>
      <c r="D11825" s="77">
        <v>1395</v>
      </c>
      <c r="E11825" s="77">
        <v>6</v>
      </c>
      <c r="F11825" s="78"/>
      <c r="G11825" s="79">
        <v>45126.454687500009</v>
      </c>
      <c r="H11825" s="77">
        <v>172</v>
      </c>
      <c r="I11825" s="76">
        <v>45126.941666666666</v>
      </c>
      <c r="J11825" s="78"/>
      <c r="K11825" s="80">
        <v>1</v>
      </c>
    </row>
    <row r="11826" spans="2:11" x14ac:dyDescent="0.3">
      <c r="B11826" s="75">
        <v>46893</v>
      </c>
      <c r="C11826" s="76">
        <v>45126</v>
      </c>
      <c r="D11826" s="77">
        <v>456</v>
      </c>
      <c r="E11826" s="77">
        <v>3</v>
      </c>
      <c r="F11826" s="78"/>
      <c r="G11826" s="79">
        <v>45126.467118055567</v>
      </c>
      <c r="H11826" s="77">
        <v>147</v>
      </c>
      <c r="I11826" s="76">
        <v>45126.941666666666</v>
      </c>
      <c r="J11826" s="78"/>
      <c r="K11826" s="80">
        <v>1</v>
      </c>
    </row>
    <row r="11827" spans="2:11" x14ac:dyDescent="0.3">
      <c r="B11827" s="75">
        <v>46894</v>
      </c>
      <c r="C11827" s="76">
        <v>45126</v>
      </c>
      <c r="D11827" s="77">
        <v>1354</v>
      </c>
      <c r="E11827" s="77">
        <v>6</v>
      </c>
      <c r="F11827" s="78"/>
      <c r="G11827" s="79">
        <v>45126.481400462973</v>
      </c>
      <c r="H11827" s="77">
        <v>150</v>
      </c>
      <c r="I11827" s="76">
        <v>45126.941666666666</v>
      </c>
      <c r="J11827" s="78"/>
      <c r="K11827" s="80">
        <v>1</v>
      </c>
    </row>
    <row r="11828" spans="2:11" x14ac:dyDescent="0.3">
      <c r="B11828" s="75">
        <v>46895</v>
      </c>
      <c r="C11828" s="76">
        <v>45126</v>
      </c>
      <c r="D11828" s="77">
        <v>1362</v>
      </c>
      <c r="E11828" s="77">
        <v>1</v>
      </c>
      <c r="F11828" s="78"/>
      <c r="G11828" s="79">
        <v>45126.493888888901</v>
      </c>
      <c r="H11828" s="77">
        <v>175</v>
      </c>
      <c r="I11828" s="76">
        <v>45126.941666666666</v>
      </c>
      <c r="J11828" s="78"/>
      <c r="K11828" s="80">
        <v>1</v>
      </c>
    </row>
    <row r="11829" spans="2:11" x14ac:dyDescent="0.3">
      <c r="B11829" s="75">
        <v>46896</v>
      </c>
      <c r="C11829" s="76">
        <v>45126</v>
      </c>
      <c r="D11829" s="77">
        <v>199</v>
      </c>
      <c r="E11829" s="77">
        <v>5</v>
      </c>
      <c r="F11829" s="78"/>
      <c r="G11829" s="79">
        <v>45126.50280092594</v>
      </c>
      <c r="H11829" s="77">
        <v>164</v>
      </c>
      <c r="I11829" s="76">
        <v>45126.941666666666</v>
      </c>
      <c r="J11829" s="78"/>
      <c r="K11829" s="80">
        <v>1</v>
      </c>
    </row>
    <row r="11830" spans="2:11" x14ac:dyDescent="0.3">
      <c r="B11830" s="75">
        <v>46897</v>
      </c>
      <c r="C11830" s="76">
        <v>45126</v>
      </c>
      <c r="D11830" s="77">
        <v>1400</v>
      </c>
      <c r="E11830" s="77">
        <v>4</v>
      </c>
      <c r="F11830" s="78"/>
      <c r="G11830" s="79">
        <v>45126.51743055557</v>
      </c>
      <c r="H11830" s="77">
        <v>174</v>
      </c>
      <c r="I11830" s="76">
        <v>45126.941666666666</v>
      </c>
      <c r="J11830" s="78"/>
      <c r="K11830" s="80">
        <v>1</v>
      </c>
    </row>
    <row r="11831" spans="2:11" x14ac:dyDescent="0.3">
      <c r="B11831" s="75">
        <v>46898</v>
      </c>
      <c r="C11831" s="76">
        <v>45126</v>
      </c>
      <c r="D11831" s="77">
        <v>659</v>
      </c>
      <c r="E11831" s="77">
        <v>2</v>
      </c>
      <c r="F11831" s="78"/>
      <c r="G11831" s="79">
        <v>45126.525277777793</v>
      </c>
      <c r="H11831" s="77">
        <v>163</v>
      </c>
      <c r="I11831" s="76">
        <v>45126.941666666666</v>
      </c>
      <c r="J11831" s="78"/>
      <c r="K11831" s="80">
        <v>1</v>
      </c>
    </row>
    <row r="11832" spans="2:11" x14ac:dyDescent="0.3">
      <c r="B11832" s="75">
        <v>46899</v>
      </c>
      <c r="C11832" s="76">
        <v>45126</v>
      </c>
      <c r="D11832" s="77">
        <v>341</v>
      </c>
      <c r="E11832" s="77">
        <v>4</v>
      </c>
      <c r="F11832" s="78"/>
      <c r="G11832" s="79">
        <v>45126.53950231483</v>
      </c>
      <c r="H11832" s="77">
        <v>145</v>
      </c>
      <c r="I11832" s="76">
        <v>45126.941666666666</v>
      </c>
      <c r="J11832" s="78"/>
      <c r="K11832" s="80">
        <v>1</v>
      </c>
    </row>
    <row r="11833" spans="2:11" x14ac:dyDescent="0.3">
      <c r="B11833" s="75">
        <v>46900</v>
      </c>
      <c r="C11833" s="76">
        <v>45126</v>
      </c>
      <c r="D11833" s="77">
        <v>1176</v>
      </c>
      <c r="E11833" s="77">
        <v>1</v>
      </c>
      <c r="F11833" s="78"/>
      <c r="G11833" s="79">
        <v>45126.549548611125</v>
      </c>
      <c r="H11833" s="77">
        <v>144</v>
      </c>
      <c r="I11833" s="76">
        <v>45126.941666666666</v>
      </c>
      <c r="J11833" s="78"/>
      <c r="K11833" s="80">
        <v>1</v>
      </c>
    </row>
    <row r="11834" spans="2:11" x14ac:dyDescent="0.3">
      <c r="B11834" s="75">
        <v>46901</v>
      </c>
      <c r="C11834" s="76">
        <v>45126</v>
      </c>
      <c r="D11834" s="77">
        <v>1278</v>
      </c>
      <c r="E11834" s="77">
        <v>3</v>
      </c>
      <c r="F11834" s="78"/>
      <c r="G11834" s="79">
        <v>45126.565393518533</v>
      </c>
      <c r="H11834" s="77">
        <v>140</v>
      </c>
      <c r="I11834" s="76">
        <v>45126.941666666666</v>
      </c>
      <c r="J11834" s="78"/>
      <c r="K11834" s="80">
        <v>1</v>
      </c>
    </row>
    <row r="11835" spans="2:11" x14ac:dyDescent="0.3">
      <c r="B11835" s="75">
        <v>46902</v>
      </c>
      <c r="C11835" s="76">
        <v>45126</v>
      </c>
      <c r="D11835" s="77">
        <v>1087</v>
      </c>
      <c r="E11835" s="77">
        <v>6</v>
      </c>
      <c r="F11835" s="78"/>
      <c r="G11835" s="79">
        <v>45126.57793981483</v>
      </c>
      <c r="H11835" s="77">
        <v>157</v>
      </c>
      <c r="I11835" s="76">
        <v>45126.941666666666</v>
      </c>
      <c r="J11835" s="78"/>
      <c r="K11835" s="80">
        <v>1</v>
      </c>
    </row>
    <row r="11836" spans="2:11" x14ac:dyDescent="0.3">
      <c r="B11836" s="75">
        <v>46903</v>
      </c>
      <c r="C11836" s="76">
        <v>45126</v>
      </c>
      <c r="D11836" s="77">
        <v>331</v>
      </c>
      <c r="E11836" s="77">
        <v>2</v>
      </c>
      <c r="F11836" s="78"/>
      <c r="G11836" s="79">
        <v>45126.589490740756</v>
      </c>
      <c r="H11836" s="77">
        <v>155</v>
      </c>
      <c r="I11836" s="76">
        <v>45126.941666666666</v>
      </c>
      <c r="J11836" s="78"/>
      <c r="K11836" s="80">
        <v>1</v>
      </c>
    </row>
    <row r="11837" spans="2:11" x14ac:dyDescent="0.3">
      <c r="B11837" s="75">
        <v>46904</v>
      </c>
      <c r="C11837" s="76">
        <v>45126</v>
      </c>
      <c r="D11837" s="77">
        <v>1141</v>
      </c>
      <c r="E11837" s="77">
        <v>4</v>
      </c>
      <c r="F11837" s="78"/>
      <c r="G11837" s="79">
        <v>45126.598935185204</v>
      </c>
      <c r="H11837" s="77">
        <v>160</v>
      </c>
      <c r="I11837" s="76">
        <v>45126.941666666666</v>
      </c>
      <c r="J11837" s="78"/>
      <c r="K11837" s="80">
        <v>1</v>
      </c>
    </row>
    <row r="11838" spans="2:11" x14ac:dyDescent="0.3">
      <c r="B11838" s="75">
        <v>46905</v>
      </c>
      <c r="C11838" s="76">
        <v>45126</v>
      </c>
      <c r="D11838" s="77">
        <v>280</v>
      </c>
      <c r="E11838" s="77">
        <v>2</v>
      </c>
      <c r="F11838" s="78"/>
      <c r="G11838" s="79">
        <v>45126.613379629649</v>
      </c>
      <c r="H11838" s="77">
        <v>176</v>
      </c>
      <c r="I11838" s="76">
        <v>45126.941666666666</v>
      </c>
      <c r="J11838" s="78"/>
      <c r="K11838" s="80">
        <v>1</v>
      </c>
    </row>
    <row r="11839" spans="2:11" x14ac:dyDescent="0.3">
      <c r="B11839" s="75">
        <v>46906</v>
      </c>
      <c r="C11839" s="76">
        <v>45126</v>
      </c>
      <c r="D11839" s="77">
        <v>994</v>
      </c>
      <c r="E11839" s="77">
        <v>3</v>
      </c>
      <c r="F11839" s="78"/>
      <c r="G11839" s="79">
        <v>45126.627685185202</v>
      </c>
      <c r="H11839" s="77">
        <v>177</v>
      </c>
      <c r="I11839" s="76">
        <v>45126.941666666666</v>
      </c>
      <c r="J11839" s="78"/>
      <c r="K11839" s="80">
        <v>1</v>
      </c>
    </row>
    <row r="11840" spans="2:11" x14ac:dyDescent="0.3">
      <c r="B11840" s="75">
        <v>46907</v>
      </c>
      <c r="C11840" s="76">
        <v>45126</v>
      </c>
      <c r="D11840" s="77">
        <v>286</v>
      </c>
      <c r="E11840" s="77">
        <v>4</v>
      </c>
      <c r="F11840" s="78"/>
      <c r="G11840" s="79">
        <v>45126.635567129648</v>
      </c>
      <c r="H11840" s="77">
        <v>145</v>
      </c>
      <c r="I11840" s="76">
        <v>45126.941666666666</v>
      </c>
      <c r="J11840" s="78"/>
      <c r="K11840" s="80">
        <v>1</v>
      </c>
    </row>
    <row r="11841" spans="2:11" x14ac:dyDescent="0.3">
      <c r="B11841" s="75">
        <v>46908</v>
      </c>
      <c r="C11841" s="76">
        <v>45126</v>
      </c>
      <c r="D11841" s="77">
        <v>1276</v>
      </c>
      <c r="E11841" s="77">
        <v>5</v>
      </c>
      <c r="F11841" s="78"/>
      <c r="G11841" s="79">
        <v>45126.646180555574</v>
      </c>
      <c r="H11841" s="77">
        <v>142</v>
      </c>
      <c r="I11841" s="76">
        <v>45126.941666666666</v>
      </c>
      <c r="J11841" s="78"/>
      <c r="K11841" s="80">
        <v>1</v>
      </c>
    </row>
    <row r="11842" spans="2:11" x14ac:dyDescent="0.3">
      <c r="B11842" s="75">
        <v>46909</v>
      </c>
      <c r="C11842" s="76">
        <v>45126</v>
      </c>
      <c r="D11842" s="77">
        <v>116</v>
      </c>
      <c r="E11842" s="77">
        <v>4</v>
      </c>
      <c r="F11842" s="78"/>
      <c r="G11842" s="79">
        <v>45126.658680555571</v>
      </c>
      <c r="H11842" s="77">
        <v>165</v>
      </c>
      <c r="I11842" s="76">
        <v>45126.941666666666</v>
      </c>
      <c r="J11842" s="78"/>
      <c r="K11842" s="80">
        <v>1</v>
      </c>
    </row>
    <row r="11843" spans="2:11" x14ac:dyDescent="0.3">
      <c r="B11843" s="75">
        <v>46910</v>
      </c>
      <c r="C11843" s="76">
        <v>45126</v>
      </c>
      <c r="D11843" s="77">
        <v>1313</v>
      </c>
      <c r="E11843" s="77">
        <v>6</v>
      </c>
      <c r="F11843" s="78"/>
      <c r="G11843" s="79">
        <v>45126.667557870387</v>
      </c>
      <c r="H11843" s="77">
        <v>166</v>
      </c>
      <c r="I11843" s="76">
        <v>45126.941666666666</v>
      </c>
      <c r="J11843" s="78"/>
      <c r="K11843" s="80">
        <v>1</v>
      </c>
    </row>
    <row r="11844" spans="2:11" x14ac:dyDescent="0.3">
      <c r="B11844" s="75">
        <v>46911</v>
      </c>
      <c r="C11844" s="76">
        <v>45126</v>
      </c>
      <c r="D11844" s="77">
        <v>1312</v>
      </c>
      <c r="E11844" s="77">
        <v>4</v>
      </c>
      <c r="F11844" s="78"/>
      <c r="G11844" s="79">
        <v>45126.67703703705</v>
      </c>
      <c r="H11844" s="77">
        <v>161</v>
      </c>
      <c r="I11844" s="76">
        <v>45126.941666666666</v>
      </c>
      <c r="J11844" s="78"/>
      <c r="K11844" s="80">
        <v>1</v>
      </c>
    </row>
    <row r="11845" spans="2:11" x14ac:dyDescent="0.3">
      <c r="B11845" s="75">
        <v>46912</v>
      </c>
      <c r="C11845" s="76">
        <v>45126</v>
      </c>
      <c r="D11845" s="77">
        <v>817</v>
      </c>
      <c r="E11845" s="77">
        <v>4</v>
      </c>
      <c r="F11845" s="78"/>
      <c r="G11845" s="79">
        <v>45126.689131944455</v>
      </c>
      <c r="H11845" s="77">
        <v>159</v>
      </c>
      <c r="I11845" s="76">
        <v>45126.941666666666</v>
      </c>
      <c r="J11845" s="78"/>
      <c r="K11845" s="80">
        <v>1</v>
      </c>
    </row>
    <row r="11846" spans="2:11" x14ac:dyDescent="0.3">
      <c r="B11846" s="75">
        <v>46913</v>
      </c>
      <c r="C11846" s="76">
        <v>45126</v>
      </c>
      <c r="D11846" s="77">
        <v>787</v>
      </c>
      <c r="E11846" s="77">
        <v>6</v>
      </c>
      <c r="F11846" s="78"/>
      <c r="G11846" s="79">
        <v>45126.699236111119</v>
      </c>
      <c r="H11846" s="77">
        <v>154</v>
      </c>
      <c r="I11846" s="76">
        <v>45126.941666666666</v>
      </c>
      <c r="J11846" s="78"/>
      <c r="K11846" s="80">
        <v>1</v>
      </c>
    </row>
    <row r="11847" spans="2:11" x14ac:dyDescent="0.3">
      <c r="B11847" s="75">
        <v>46914</v>
      </c>
      <c r="C11847" s="76">
        <v>45126</v>
      </c>
      <c r="D11847" s="77">
        <v>119</v>
      </c>
      <c r="E11847" s="77">
        <v>3</v>
      </c>
      <c r="F11847" s="78"/>
      <c r="G11847" s="79">
        <v>45126.71370370371</v>
      </c>
      <c r="H11847" s="77">
        <v>177</v>
      </c>
      <c r="I11847" s="76">
        <v>45126.941666666666</v>
      </c>
      <c r="J11847" s="78"/>
      <c r="K11847" s="80">
        <v>1</v>
      </c>
    </row>
    <row r="11848" spans="2:11" x14ac:dyDescent="0.3">
      <c r="B11848" s="75">
        <v>46915</v>
      </c>
      <c r="C11848" s="76">
        <v>45126</v>
      </c>
      <c r="D11848" s="77">
        <v>797</v>
      </c>
      <c r="E11848" s="77">
        <v>6</v>
      </c>
      <c r="F11848" s="78"/>
      <c r="G11848" s="79">
        <v>45126.721631944449</v>
      </c>
      <c r="H11848" s="77">
        <v>141</v>
      </c>
      <c r="I11848" s="76">
        <v>45126.941666666666</v>
      </c>
      <c r="J11848" s="78"/>
      <c r="K11848" s="80">
        <v>1</v>
      </c>
    </row>
    <row r="11849" spans="2:11" x14ac:dyDescent="0.3">
      <c r="B11849" s="75">
        <v>46916</v>
      </c>
      <c r="C11849" s="76">
        <v>45126</v>
      </c>
      <c r="D11849" s="77">
        <v>949</v>
      </c>
      <c r="E11849" s="77">
        <v>3</v>
      </c>
      <c r="F11849" s="78"/>
      <c r="G11849" s="79">
        <v>45126.729432870372</v>
      </c>
      <c r="H11849" s="77">
        <v>178</v>
      </c>
      <c r="I11849" s="76">
        <v>45126.941666666666</v>
      </c>
      <c r="J11849" s="78"/>
      <c r="K11849" s="80">
        <v>1</v>
      </c>
    </row>
    <row r="11850" spans="2:11" x14ac:dyDescent="0.3">
      <c r="B11850" s="75">
        <v>46917</v>
      </c>
      <c r="C11850" s="76">
        <v>45126</v>
      </c>
      <c r="D11850" s="77">
        <v>522</v>
      </c>
      <c r="E11850" s="77">
        <v>1</v>
      </c>
      <c r="F11850" s="78"/>
      <c r="G11850" s="79">
        <v>45126.740254629629</v>
      </c>
      <c r="H11850" s="77">
        <v>174</v>
      </c>
      <c r="I11850" s="76">
        <v>45126.941666666666</v>
      </c>
      <c r="J11850" s="78"/>
      <c r="K11850" s="80">
        <v>1</v>
      </c>
    </row>
    <row r="11851" spans="2:11" x14ac:dyDescent="0.3">
      <c r="B11851" s="75">
        <v>46918</v>
      </c>
      <c r="C11851" s="76">
        <v>45126</v>
      </c>
      <c r="D11851" s="77">
        <v>217</v>
      </c>
      <c r="E11851" s="77">
        <v>2</v>
      </c>
      <c r="F11851" s="78"/>
      <c r="G11851" s="79">
        <v>45126.753206018519</v>
      </c>
      <c r="H11851" s="77">
        <v>153</v>
      </c>
      <c r="I11851" s="76">
        <v>45126.941666666666</v>
      </c>
      <c r="J11851" s="78"/>
      <c r="K11851" s="80">
        <v>1</v>
      </c>
    </row>
    <row r="11852" spans="2:11" x14ac:dyDescent="0.3">
      <c r="B11852" s="75">
        <v>46919</v>
      </c>
      <c r="C11852" s="76">
        <v>45126</v>
      </c>
      <c r="D11852" s="77">
        <v>959</v>
      </c>
      <c r="E11852" s="77">
        <v>2</v>
      </c>
      <c r="F11852" s="78"/>
      <c r="G11852" s="79">
        <v>45126.764085648145</v>
      </c>
      <c r="H11852" s="77">
        <v>177</v>
      </c>
      <c r="I11852" s="76">
        <v>45126.941666666666</v>
      </c>
      <c r="J11852" s="78"/>
      <c r="K11852" s="80">
        <v>1</v>
      </c>
    </row>
    <row r="11853" spans="2:11" x14ac:dyDescent="0.3">
      <c r="B11853" s="75">
        <v>46920</v>
      </c>
      <c r="C11853" s="76">
        <v>45126</v>
      </c>
      <c r="D11853" s="77">
        <v>605</v>
      </c>
      <c r="E11853" s="77">
        <v>4</v>
      </c>
      <c r="F11853" s="78"/>
      <c r="G11853" s="79">
        <v>45126.778495370367</v>
      </c>
      <c r="H11853" s="77">
        <v>153</v>
      </c>
      <c r="I11853" s="76">
        <v>45126.941666666666</v>
      </c>
      <c r="J11853" s="78"/>
      <c r="K11853" s="80">
        <v>1</v>
      </c>
    </row>
    <row r="11854" spans="2:11" x14ac:dyDescent="0.3">
      <c r="B11854" s="75">
        <v>46921</v>
      </c>
      <c r="C11854" s="76">
        <v>45126</v>
      </c>
      <c r="D11854" s="77">
        <v>284</v>
      </c>
      <c r="E11854" s="77">
        <v>4</v>
      </c>
      <c r="F11854" s="78"/>
      <c r="G11854" s="79">
        <v>45126.787071759252</v>
      </c>
      <c r="H11854" s="77">
        <v>156</v>
      </c>
      <c r="I11854" s="76">
        <v>45126.941666666666</v>
      </c>
      <c r="J11854" s="78"/>
      <c r="K11854" s="80">
        <v>1</v>
      </c>
    </row>
    <row r="11855" spans="2:11" x14ac:dyDescent="0.3">
      <c r="B11855" s="75">
        <v>46922</v>
      </c>
      <c r="C11855" s="76">
        <v>45126</v>
      </c>
      <c r="D11855" s="77">
        <v>191</v>
      </c>
      <c r="E11855" s="77">
        <v>1</v>
      </c>
      <c r="F11855" s="78"/>
      <c r="G11855" s="79">
        <v>45126.799699074065</v>
      </c>
      <c r="H11855" s="77">
        <v>156</v>
      </c>
      <c r="I11855" s="76">
        <v>45126.941666666666</v>
      </c>
      <c r="J11855" s="78"/>
      <c r="K11855" s="80">
        <v>1</v>
      </c>
    </row>
    <row r="11856" spans="2:11" x14ac:dyDescent="0.3">
      <c r="B11856" s="75">
        <v>46923</v>
      </c>
      <c r="C11856" s="76">
        <v>45126</v>
      </c>
      <c r="D11856" s="77">
        <v>871</v>
      </c>
      <c r="E11856" s="77">
        <v>6</v>
      </c>
      <c r="F11856" s="78"/>
      <c r="G11856" s="79">
        <v>45126.812685185178</v>
      </c>
      <c r="H11856" s="77">
        <v>156</v>
      </c>
      <c r="I11856" s="76">
        <v>45126.941666666666</v>
      </c>
      <c r="J11856" s="78"/>
      <c r="K11856" s="80">
        <v>1</v>
      </c>
    </row>
    <row r="11857" spans="2:11" x14ac:dyDescent="0.3">
      <c r="B11857" s="75">
        <v>46924</v>
      </c>
      <c r="C11857" s="76">
        <v>45126</v>
      </c>
      <c r="D11857" s="77">
        <v>1061</v>
      </c>
      <c r="E11857" s="77">
        <v>4</v>
      </c>
      <c r="F11857" s="78"/>
      <c r="G11857" s="79">
        <v>45126.824108796289</v>
      </c>
      <c r="H11857" s="77">
        <v>153</v>
      </c>
      <c r="I11857" s="76">
        <v>45126.941666666666</v>
      </c>
      <c r="J11857" s="78"/>
      <c r="K11857" s="80">
        <v>1</v>
      </c>
    </row>
    <row r="11858" spans="2:11" x14ac:dyDescent="0.3">
      <c r="B11858" s="75">
        <v>46925</v>
      </c>
      <c r="C11858" s="76">
        <v>45126</v>
      </c>
      <c r="D11858" s="77">
        <v>184</v>
      </c>
      <c r="E11858" s="77">
        <v>1</v>
      </c>
      <c r="F11858" s="78"/>
      <c r="G11858" s="79">
        <v>45126.836469907401</v>
      </c>
      <c r="H11858" s="77">
        <v>173</v>
      </c>
      <c r="I11858" s="76">
        <v>45126.941666666666</v>
      </c>
      <c r="J11858" s="78"/>
      <c r="K11858" s="80">
        <v>1</v>
      </c>
    </row>
    <row r="11859" spans="2:11" x14ac:dyDescent="0.3">
      <c r="B11859" s="75">
        <v>46926</v>
      </c>
      <c r="C11859" s="76">
        <v>45126</v>
      </c>
      <c r="D11859" s="77">
        <v>1286</v>
      </c>
      <c r="E11859" s="77">
        <v>6</v>
      </c>
      <c r="F11859" s="78"/>
      <c r="G11859" s="79">
        <v>45126.844513888886</v>
      </c>
      <c r="H11859" s="77">
        <v>170</v>
      </c>
      <c r="I11859" s="76">
        <v>45126.941666666666</v>
      </c>
      <c r="J11859" s="78"/>
      <c r="K11859" s="80">
        <v>1</v>
      </c>
    </row>
    <row r="11860" spans="2:11" x14ac:dyDescent="0.3">
      <c r="B11860" s="75">
        <v>46927</v>
      </c>
      <c r="C11860" s="76">
        <v>45126</v>
      </c>
      <c r="D11860" s="77">
        <v>83</v>
      </c>
      <c r="E11860" s="77">
        <v>2</v>
      </c>
      <c r="F11860" s="78"/>
      <c r="G11860" s="79">
        <v>45126.86032407407</v>
      </c>
      <c r="H11860" s="77">
        <v>170</v>
      </c>
      <c r="I11860" s="76">
        <v>45126.941666666666</v>
      </c>
      <c r="J11860" s="78"/>
      <c r="K11860" s="80">
        <v>1</v>
      </c>
    </row>
    <row r="11861" spans="2:11" x14ac:dyDescent="0.3">
      <c r="B11861" s="75">
        <v>46928</v>
      </c>
      <c r="C11861" s="76">
        <v>45126</v>
      </c>
      <c r="D11861" s="77">
        <v>1032</v>
      </c>
      <c r="E11861" s="77">
        <v>6</v>
      </c>
      <c r="F11861" s="78"/>
      <c r="G11861" s="79">
        <v>45126.872349537036</v>
      </c>
      <c r="H11861" s="77">
        <v>156</v>
      </c>
      <c r="I11861" s="76">
        <v>45126.941666666666</v>
      </c>
      <c r="J11861" s="78"/>
      <c r="K11861" s="80">
        <v>1</v>
      </c>
    </row>
    <row r="11862" spans="2:11" x14ac:dyDescent="0.3">
      <c r="B11862" s="75">
        <v>46929</v>
      </c>
      <c r="C11862" s="76">
        <v>45126</v>
      </c>
      <c r="D11862" s="77">
        <v>469</v>
      </c>
      <c r="E11862" s="77">
        <v>1</v>
      </c>
      <c r="F11862" s="78"/>
      <c r="G11862" s="79">
        <v>45126.881608796299</v>
      </c>
      <c r="H11862" s="77">
        <v>174</v>
      </c>
      <c r="I11862" s="76">
        <v>45126.941666666666</v>
      </c>
      <c r="J11862" s="78"/>
      <c r="K11862" s="80">
        <v>1</v>
      </c>
    </row>
    <row r="11863" spans="2:11" x14ac:dyDescent="0.3">
      <c r="B11863" s="75">
        <v>46930</v>
      </c>
      <c r="C11863" s="76">
        <v>45127</v>
      </c>
      <c r="D11863" s="77">
        <v>907</v>
      </c>
      <c r="E11863" s="77">
        <v>5</v>
      </c>
      <c r="F11863" s="78"/>
      <c r="G11863" s="79">
        <v>45127.333333333336</v>
      </c>
      <c r="H11863" s="77">
        <v>176</v>
      </c>
      <c r="I11863" s="76">
        <v>45127.949305555558</v>
      </c>
      <c r="J11863" s="78"/>
      <c r="K11863" s="80">
        <v>1</v>
      </c>
    </row>
    <row r="11864" spans="2:11" x14ac:dyDescent="0.3">
      <c r="B11864" s="75">
        <v>46931</v>
      </c>
      <c r="C11864" s="76">
        <v>45127</v>
      </c>
      <c r="D11864" s="77">
        <v>125</v>
      </c>
      <c r="E11864" s="77">
        <v>6</v>
      </c>
      <c r="F11864" s="78"/>
      <c r="G11864" s="79">
        <v>45127.347685185188</v>
      </c>
      <c r="H11864" s="77">
        <v>167</v>
      </c>
      <c r="I11864" s="76">
        <v>45127.949305555558</v>
      </c>
      <c r="J11864" s="78"/>
      <c r="K11864" s="80">
        <v>1</v>
      </c>
    </row>
    <row r="11865" spans="2:11" x14ac:dyDescent="0.3">
      <c r="B11865" s="75">
        <v>46932</v>
      </c>
      <c r="C11865" s="76">
        <v>45127</v>
      </c>
      <c r="D11865" s="77">
        <v>1001</v>
      </c>
      <c r="E11865" s="77">
        <v>1</v>
      </c>
      <c r="F11865" s="78"/>
      <c r="G11865" s="79">
        <v>45127.359571759262</v>
      </c>
      <c r="H11865" s="77">
        <v>165</v>
      </c>
      <c r="I11865" s="76">
        <v>45127.949305555558</v>
      </c>
      <c r="J11865" s="78"/>
      <c r="K11865" s="80">
        <v>1</v>
      </c>
    </row>
    <row r="11866" spans="2:11" x14ac:dyDescent="0.3">
      <c r="B11866" s="75">
        <v>46933</v>
      </c>
      <c r="C11866" s="76">
        <v>45127</v>
      </c>
      <c r="D11866" s="77">
        <v>1123</v>
      </c>
      <c r="E11866" s="77">
        <v>6</v>
      </c>
      <c r="F11866" s="78"/>
      <c r="G11866" s="79">
        <v>45127.37164351852</v>
      </c>
      <c r="H11866" s="77">
        <v>145</v>
      </c>
      <c r="I11866" s="76">
        <v>45127.949305555558</v>
      </c>
      <c r="J11866" s="78"/>
      <c r="K11866" s="80">
        <v>1</v>
      </c>
    </row>
    <row r="11867" spans="2:11" x14ac:dyDescent="0.3">
      <c r="B11867" s="75">
        <v>46934</v>
      </c>
      <c r="C11867" s="76">
        <v>45127</v>
      </c>
      <c r="D11867" s="77">
        <v>230</v>
      </c>
      <c r="E11867" s="77">
        <v>5</v>
      </c>
      <c r="F11867" s="78"/>
      <c r="G11867" s="79">
        <v>45127.384699074079</v>
      </c>
      <c r="H11867" s="77">
        <v>143</v>
      </c>
      <c r="I11867" s="76">
        <v>45127.949305555558</v>
      </c>
      <c r="J11867" s="78"/>
      <c r="K11867" s="80">
        <v>1</v>
      </c>
    </row>
    <row r="11868" spans="2:11" x14ac:dyDescent="0.3">
      <c r="B11868" s="75">
        <v>46935</v>
      </c>
      <c r="C11868" s="76">
        <v>45127</v>
      </c>
      <c r="D11868" s="77">
        <v>267</v>
      </c>
      <c r="E11868" s="77">
        <v>4</v>
      </c>
      <c r="F11868" s="78"/>
      <c r="G11868" s="79">
        <v>45127.397349537045</v>
      </c>
      <c r="H11868" s="77">
        <v>159</v>
      </c>
      <c r="I11868" s="76">
        <v>45127.949305555558</v>
      </c>
      <c r="J11868" s="78"/>
      <c r="K11868" s="80">
        <v>1</v>
      </c>
    </row>
    <row r="11869" spans="2:11" x14ac:dyDescent="0.3">
      <c r="B11869" s="75">
        <v>46936</v>
      </c>
      <c r="C11869" s="76">
        <v>45127</v>
      </c>
      <c r="D11869" s="77">
        <v>1309</v>
      </c>
      <c r="E11869" s="77">
        <v>2</v>
      </c>
      <c r="F11869" s="78"/>
      <c r="G11869" s="79">
        <v>45127.406168981492</v>
      </c>
      <c r="H11869" s="77">
        <v>177</v>
      </c>
      <c r="I11869" s="76">
        <v>45127.949305555558</v>
      </c>
      <c r="J11869" s="78"/>
      <c r="K11869" s="80">
        <v>1</v>
      </c>
    </row>
    <row r="11870" spans="2:11" x14ac:dyDescent="0.3">
      <c r="B11870" s="75">
        <v>46937</v>
      </c>
      <c r="C11870" s="76">
        <v>45127</v>
      </c>
      <c r="D11870" s="77">
        <v>1383</v>
      </c>
      <c r="E11870" s="77">
        <v>3</v>
      </c>
      <c r="F11870" s="78"/>
      <c r="G11870" s="79">
        <v>45127.416342592602</v>
      </c>
      <c r="H11870" s="77">
        <v>159</v>
      </c>
      <c r="I11870" s="76">
        <v>45127.949305555558</v>
      </c>
      <c r="J11870" s="78"/>
      <c r="K11870" s="80">
        <v>1</v>
      </c>
    </row>
    <row r="11871" spans="2:11" x14ac:dyDescent="0.3">
      <c r="B11871" s="75">
        <v>46938</v>
      </c>
      <c r="C11871" s="76">
        <v>45127</v>
      </c>
      <c r="D11871" s="77">
        <v>341</v>
      </c>
      <c r="E11871" s="77">
        <v>3</v>
      </c>
      <c r="F11871" s="78"/>
      <c r="G11871" s="79">
        <v>45127.42704861112</v>
      </c>
      <c r="H11871" s="77">
        <v>169</v>
      </c>
      <c r="I11871" s="76">
        <v>45127.949305555558</v>
      </c>
      <c r="J11871" s="78"/>
      <c r="K11871" s="80">
        <v>1</v>
      </c>
    </row>
    <row r="11872" spans="2:11" x14ac:dyDescent="0.3">
      <c r="B11872" s="75">
        <v>46939</v>
      </c>
      <c r="C11872" s="76">
        <v>45127</v>
      </c>
      <c r="D11872" s="77">
        <v>610</v>
      </c>
      <c r="E11872" s="77">
        <v>2</v>
      </c>
      <c r="F11872" s="78"/>
      <c r="G11872" s="79">
        <v>45127.435416666674</v>
      </c>
      <c r="H11872" s="77">
        <v>154</v>
      </c>
      <c r="I11872" s="76">
        <v>45127.949305555558</v>
      </c>
      <c r="J11872" s="78"/>
      <c r="K11872" s="80">
        <v>1</v>
      </c>
    </row>
    <row r="11873" spans="2:11" x14ac:dyDescent="0.3">
      <c r="B11873" s="75">
        <v>46940</v>
      </c>
      <c r="C11873" s="76">
        <v>45127</v>
      </c>
      <c r="D11873" s="77">
        <v>432</v>
      </c>
      <c r="E11873" s="77">
        <v>6</v>
      </c>
      <c r="F11873" s="78"/>
      <c r="G11873" s="79">
        <v>45127.450891203713</v>
      </c>
      <c r="H11873" s="77">
        <v>176</v>
      </c>
      <c r="I11873" s="76">
        <v>45127.949305555558</v>
      </c>
      <c r="J11873" s="78"/>
      <c r="K11873" s="80">
        <v>1</v>
      </c>
    </row>
    <row r="11874" spans="2:11" x14ac:dyDescent="0.3">
      <c r="B11874" s="75">
        <v>46941</v>
      </c>
      <c r="C11874" s="76">
        <v>45127</v>
      </c>
      <c r="D11874" s="77">
        <v>652</v>
      </c>
      <c r="E11874" s="77">
        <v>4</v>
      </c>
      <c r="F11874" s="78"/>
      <c r="G11874" s="79">
        <v>45127.46306712964</v>
      </c>
      <c r="H11874" s="77">
        <v>174</v>
      </c>
      <c r="I11874" s="76">
        <v>45127.949305555558</v>
      </c>
      <c r="J11874" s="78"/>
      <c r="K11874" s="80">
        <v>1</v>
      </c>
    </row>
    <row r="11875" spans="2:11" x14ac:dyDescent="0.3">
      <c r="B11875" s="75">
        <v>46942</v>
      </c>
      <c r="C11875" s="76">
        <v>45127</v>
      </c>
      <c r="D11875" s="77">
        <v>961</v>
      </c>
      <c r="E11875" s="77">
        <v>5</v>
      </c>
      <c r="F11875" s="78"/>
      <c r="G11875" s="79">
        <v>45127.471273148156</v>
      </c>
      <c r="H11875" s="77">
        <v>148</v>
      </c>
      <c r="I11875" s="76">
        <v>45127.949305555558</v>
      </c>
      <c r="J11875" s="78"/>
      <c r="K11875" s="80">
        <v>1</v>
      </c>
    </row>
    <row r="11876" spans="2:11" x14ac:dyDescent="0.3">
      <c r="B11876" s="75">
        <v>46943</v>
      </c>
      <c r="C11876" s="76">
        <v>45127</v>
      </c>
      <c r="D11876" s="77">
        <v>1345</v>
      </c>
      <c r="E11876" s="77">
        <v>5</v>
      </c>
      <c r="F11876" s="78"/>
      <c r="G11876" s="79">
        <v>45127.484166666676</v>
      </c>
      <c r="H11876" s="77">
        <v>145</v>
      </c>
      <c r="I11876" s="76">
        <v>45127.949305555558</v>
      </c>
      <c r="J11876" s="78"/>
      <c r="K11876" s="80">
        <v>1</v>
      </c>
    </row>
    <row r="11877" spans="2:11" x14ac:dyDescent="0.3">
      <c r="B11877" s="75">
        <v>46944</v>
      </c>
      <c r="C11877" s="76">
        <v>45127</v>
      </c>
      <c r="D11877" s="77">
        <v>216</v>
      </c>
      <c r="E11877" s="77">
        <v>6</v>
      </c>
      <c r="F11877" s="78"/>
      <c r="G11877" s="79">
        <v>45127.495833333342</v>
      </c>
      <c r="H11877" s="77">
        <v>160</v>
      </c>
      <c r="I11877" s="76">
        <v>45127.949305555558</v>
      </c>
      <c r="J11877" s="78"/>
      <c r="K11877" s="80">
        <v>1</v>
      </c>
    </row>
    <row r="11878" spans="2:11" x14ac:dyDescent="0.3">
      <c r="B11878" s="75">
        <v>46945</v>
      </c>
      <c r="C11878" s="76">
        <v>45127</v>
      </c>
      <c r="D11878" s="77">
        <v>581</v>
      </c>
      <c r="E11878" s="77">
        <v>2</v>
      </c>
      <c r="F11878" s="78"/>
      <c r="G11878" s="79">
        <v>45127.505914351859</v>
      </c>
      <c r="H11878" s="77">
        <v>157</v>
      </c>
      <c r="I11878" s="76">
        <v>45127.949305555558</v>
      </c>
      <c r="J11878" s="78"/>
      <c r="K11878" s="80">
        <v>1</v>
      </c>
    </row>
    <row r="11879" spans="2:11" x14ac:dyDescent="0.3">
      <c r="B11879" s="75">
        <v>46946</v>
      </c>
      <c r="C11879" s="76">
        <v>45127</v>
      </c>
      <c r="D11879" s="77">
        <v>155</v>
      </c>
      <c r="E11879" s="77">
        <v>1</v>
      </c>
      <c r="F11879" s="78"/>
      <c r="G11879" s="79">
        <v>45127.51707175927</v>
      </c>
      <c r="H11879" s="77">
        <v>150</v>
      </c>
      <c r="I11879" s="76">
        <v>45127.949305555558</v>
      </c>
      <c r="J11879" s="78"/>
      <c r="K11879" s="80">
        <v>1</v>
      </c>
    </row>
    <row r="11880" spans="2:11" x14ac:dyDescent="0.3">
      <c r="B11880" s="75">
        <v>46947</v>
      </c>
      <c r="C11880" s="76">
        <v>45127</v>
      </c>
      <c r="D11880" s="77">
        <v>519</v>
      </c>
      <c r="E11880" s="77">
        <v>1</v>
      </c>
      <c r="F11880" s="78"/>
      <c r="G11880" s="79">
        <v>45127.52996527779</v>
      </c>
      <c r="H11880" s="77">
        <v>179</v>
      </c>
      <c r="I11880" s="76">
        <v>45127.949305555558</v>
      </c>
      <c r="J11880" s="78"/>
      <c r="K11880" s="80">
        <v>1</v>
      </c>
    </row>
    <row r="11881" spans="2:11" x14ac:dyDescent="0.3">
      <c r="B11881" s="75">
        <v>46948</v>
      </c>
      <c r="C11881" s="76">
        <v>45127</v>
      </c>
      <c r="D11881" s="77">
        <v>1042</v>
      </c>
      <c r="E11881" s="77">
        <v>2</v>
      </c>
      <c r="F11881" s="78"/>
      <c r="G11881" s="79">
        <v>45127.543784722235</v>
      </c>
      <c r="H11881" s="77">
        <v>150</v>
      </c>
      <c r="I11881" s="76">
        <v>45127.949305555558</v>
      </c>
      <c r="J11881" s="78"/>
      <c r="K11881" s="80">
        <v>1</v>
      </c>
    </row>
    <row r="11882" spans="2:11" x14ac:dyDescent="0.3">
      <c r="B11882" s="75">
        <v>46949</v>
      </c>
      <c r="C11882" s="76">
        <v>45127</v>
      </c>
      <c r="D11882" s="77">
        <v>287</v>
      </c>
      <c r="E11882" s="77">
        <v>6</v>
      </c>
      <c r="F11882" s="78"/>
      <c r="G11882" s="79">
        <v>45127.553576388898</v>
      </c>
      <c r="H11882" s="77">
        <v>147</v>
      </c>
      <c r="I11882" s="76">
        <v>45127.949305555558</v>
      </c>
      <c r="J11882" s="78"/>
      <c r="K11882" s="80">
        <v>1</v>
      </c>
    </row>
    <row r="11883" spans="2:11" x14ac:dyDescent="0.3">
      <c r="B11883" s="75">
        <v>46950</v>
      </c>
      <c r="C11883" s="76">
        <v>45127</v>
      </c>
      <c r="D11883" s="77">
        <v>776</v>
      </c>
      <c r="E11883" s="77">
        <v>5</v>
      </c>
      <c r="F11883" s="78"/>
      <c r="G11883" s="79">
        <v>45127.569259259268</v>
      </c>
      <c r="H11883" s="77">
        <v>151</v>
      </c>
      <c r="I11883" s="76">
        <v>45127.949305555558</v>
      </c>
      <c r="J11883" s="78"/>
      <c r="K11883" s="80">
        <v>1</v>
      </c>
    </row>
    <row r="11884" spans="2:11" x14ac:dyDescent="0.3">
      <c r="B11884" s="75">
        <v>46951</v>
      </c>
      <c r="C11884" s="76">
        <v>45127</v>
      </c>
      <c r="D11884" s="77">
        <v>394</v>
      </c>
      <c r="E11884" s="77">
        <v>5</v>
      </c>
      <c r="F11884" s="78"/>
      <c r="G11884" s="79">
        <v>45127.583344907413</v>
      </c>
      <c r="H11884" s="77">
        <v>178</v>
      </c>
      <c r="I11884" s="76">
        <v>45127.949305555558</v>
      </c>
      <c r="J11884" s="78"/>
      <c r="K11884" s="80">
        <v>1</v>
      </c>
    </row>
    <row r="11885" spans="2:11" x14ac:dyDescent="0.3">
      <c r="B11885" s="75">
        <v>46952</v>
      </c>
      <c r="C11885" s="76">
        <v>45127</v>
      </c>
      <c r="D11885" s="77">
        <v>1408</v>
      </c>
      <c r="E11885" s="77">
        <v>1</v>
      </c>
      <c r="F11885" s="78"/>
      <c r="G11885" s="79">
        <v>45127.595011574078</v>
      </c>
      <c r="H11885" s="77">
        <v>168</v>
      </c>
      <c r="I11885" s="76">
        <v>45127.949305555558</v>
      </c>
      <c r="J11885" s="78"/>
      <c r="K11885" s="80">
        <v>1</v>
      </c>
    </row>
    <row r="11886" spans="2:11" x14ac:dyDescent="0.3">
      <c r="B11886" s="75">
        <v>46953</v>
      </c>
      <c r="C11886" s="76">
        <v>45127</v>
      </c>
      <c r="D11886" s="77">
        <v>779</v>
      </c>
      <c r="E11886" s="77">
        <v>1</v>
      </c>
      <c r="F11886" s="78"/>
      <c r="G11886" s="79">
        <v>45127.608020833337</v>
      </c>
      <c r="H11886" s="77">
        <v>147</v>
      </c>
      <c r="I11886" s="76">
        <v>45127.949305555558</v>
      </c>
      <c r="J11886" s="78"/>
      <c r="K11886" s="80">
        <v>1</v>
      </c>
    </row>
    <row r="11887" spans="2:11" x14ac:dyDescent="0.3">
      <c r="B11887" s="75">
        <v>46954</v>
      </c>
      <c r="C11887" s="76">
        <v>45127</v>
      </c>
      <c r="D11887" s="77">
        <v>377</v>
      </c>
      <c r="E11887" s="77">
        <v>3</v>
      </c>
      <c r="F11887" s="78"/>
      <c r="G11887" s="79">
        <v>45127.623842592599</v>
      </c>
      <c r="H11887" s="77">
        <v>168</v>
      </c>
      <c r="I11887" s="76">
        <v>45127.949305555558</v>
      </c>
      <c r="J11887" s="78"/>
      <c r="K11887" s="80">
        <v>1</v>
      </c>
    </row>
    <row r="11888" spans="2:11" x14ac:dyDescent="0.3">
      <c r="B11888" s="75">
        <v>46955</v>
      </c>
      <c r="C11888" s="76">
        <v>45127</v>
      </c>
      <c r="D11888" s="77">
        <v>77</v>
      </c>
      <c r="E11888" s="77">
        <v>5</v>
      </c>
      <c r="F11888" s="78"/>
      <c r="G11888" s="79">
        <v>45127.635671296302</v>
      </c>
      <c r="H11888" s="77">
        <v>140</v>
      </c>
      <c r="I11888" s="76">
        <v>45127.949305555558</v>
      </c>
      <c r="J11888" s="78"/>
      <c r="K11888" s="80">
        <v>1</v>
      </c>
    </row>
    <row r="11889" spans="2:11" x14ac:dyDescent="0.3">
      <c r="B11889" s="75">
        <v>46956</v>
      </c>
      <c r="C11889" s="76">
        <v>45127</v>
      </c>
      <c r="D11889" s="77">
        <v>668</v>
      </c>
      <c r="E11889" s="77">
        <v>3</v>
      </c>
      <c r="F11889" s="78"/>
      <c r="G11889" s="79">
        <v>45127.648599537046</v>
      </c>
      <c r="H11889" s="77">
        <v>174</v>
      </c>
      <c r="I11889" s="76">
        <v>45127.949305555558</v>
      </c>
      <c r="J11889" s="78"/>
      <c r="K11889" s="80">
        <v>1</v>
      </c>
    </row>
    <row r="11890" spans="2:11" x14ac:dyDescent="0.3">
      <c r="B11890" s="75">
        <v>46957</v>
      </c>
      <c r="C11890" s="76">
        <v>45127</v>
      </c>
      <c r="D11890" s="77">
        <v>1290</v>
      </c>
      <c r="E11890" s="77">
        <v>6</v>
      </c>
      <c r="F11890" s="78"/>
      <c r="G11890" s="79">
        <v>45127.659664351864</v>
      </c>
      <c r="H11890" s="77">
        <v>146</v>
      </c>
      <c r="I11890" s="76">
        <v>45127.949305555558</v>
      </c>
      <c r="J11890" s="78"/>
      <c r="K11890" s="80">
        <v>1</v>
      </c>
    </row>
    <row r="11891" spans="2:11" x14ac:dyDescent="0.3">
      <c r="B11891" s="75">
        <v>46958</v>
      </c>
      <c r="C11891" s="76">
        <v>45127</v>
      </c>
      <c r="D11891" s="77">
        <v>1167</v>
      </c>
      <c r="E11891" s="77">
        <v>3</v>
      </c>
      <c r="F11891" s="78"/>
      <c r="G11891" s="79">
        <v>45127.668206018534</v>
      </c>
      <c r="H11891" s="77">
        <v>172</v>
      </c>
      <c r="I11891" s="76">
        <v>45127.949305555558</v>
      </c>
      <c r="J11891" s="78"/>
      <c r="K11891" s="80">
        <v>1</v>
      </c>
    </row>
    <row r="11892" spans="2:11" x14ac:dyDescent="0.3">
      <c r="B11892" s="75">
        <v>46959</v>
      </c>
      <c r="C11892" s="76">
        <v>45127</v>
      </c>
      <c r="D11892" s="77">
        <v>1171</v>
      </c>
      <c r="E11892" s="77">
        <v>3</v>
      </c>
      <c r="F11892" s="78"/>
      <c r="G11892" s="79">
        <v>45127.68190972224</v>
      </c>
      <c r="H11892" s="77">
        <v>140</v>
      </c>
      <c r="I11892" s="76">
        <v>45127.949305555558</v>
      </c>
      <c r="J11892" s="78"/>
      <c r="K11892" s="80">
        <v>1</v>
      </c>
    </row>
    <row r="11893" spans="2:11" x14ac:dyDescent="0.3">
      <c r="B11893" s="75">
        <v>46960</v>
      </c>
      <c r="C11893" s="76">
        <v>45127</v>
      </c>
      <c r="D11893" s="77">
        <v>749</v>
      </c>
      <c r="E11893" s="77">
        <v>6</v>
      </c>
      <c r="F11893" s="78"/>
      <c r="G11893" s="79">
        <v>45127.695057870391</v>
      </c>
      <c r="H11893" s="77">
        <v>145</v>
      </c>
      <c r="I11893" s="76">
        <v>45127.949305555558</v>
      </c>
      <c r="J11893" s="78"/>
      <c r="K11893" s="80">
        <v>1</v>
      </c>
    </row>
    <row r="11894" spans="2:11" x14ac:dyDescent="0.3">
      <c r="B11894" s="75">
        <v>46961</v>
      </c>
      <c r="C11894" s="76">
        <v>45127</v>
      </c>
      <c r="D11894" s="77">
        <v>172</v>
      </c>
      <c r="E11894" s="77">
        <v>4</v>
      </c>
      <c r="F11894" s="78"/>
      <c r="G11894" s="79">
        <v>45127.703425925945</v>
      </c>
      <c r="H11894" s="77">
        <v>147</v>
      </c>
      <c r="I11894" s="76">
        <v>45127.949305555558</v>
      </c>
      <c r="J11894" s="78"/>
      <c r="K11894" s="80">
        <v>1</v>
      </c>
    </row>
    <row r="11895" spans="2:11" x14ac:dyDescent="0.3">
      <c r="B11895" s="75">
        <v>46962</v>
      </c>
      <c r="C11895" s="76">
        <v>45127</v>
      </c>
      <c r="D11895" s="77">
        <v>623</v>
      </c>
      <c r="E11895" s="77">
        <v>4</v>
      </c>
      <c r="F11895" s="78"/>
      <c r="G11895" s="79">
        <v>45127.714618055572</v>
      </c>
      <c r="H11895" s="77">
        <v>162</v>
      </c>
      <c r="I11895" s="76">
        <v>45127.949305555558</v>
      </c>
      <c r="J11895" s="78"/>
      <c r="K11895" s="80">
        <v>1</v>
      </c>
    </row>
    <row r="11896" spans="2:11" x14ac:dyDescent="0.3">
      <c r="B11896" s="75">
        <v>46963</v>
      </c>
      <c r="C11896" s="76">
        <v>45127</v>
      </c>
      <c r="D11896" s="77">
        <v>1115</v>
      </c>
      <c r="E11896" s="77">
        <v>3</v>
      </c>
      <c r="F11896" s="78"/>
      <c r="G11896" s="79">
        <v>45127.729513888902</v>
      </c>
      <c r="H11896" s="77">
        <v>147</v>
      </c>
      <c r="I11896" s="76">
        <v>45127.949305555558</v>
      </c>
      <c r="J11896" s="78"/>
      <c r="K11896" s="80">
        <v>1</v>
      </c>
    </row>
    <row r="11897" spans="2:11" x14ac:dyDescent="0.3">
      <c r="B11897" s="75">
        <v>46964</v>
      </c>
      <c r="C11897" s="76">
        <v>45127</v>
      </c>
      <c r="D11897" s="77">
        <v>1129</v>
      </c>
      <c r="E11897" s="77">
        <v>5</v>
      </c>
      <c r="F11897" s="78"/>
      <c r="G11897" s="79">
        <v>45127.737731481495</v>
      </c>
      <c r="H11897" s="77">
        <v>153</v>
      </c>
      <c r="I11897" s="76">
        <v>45127.949305555558</v>
      </c>
      <c r="J11897" s="78"/>
      <c r="K11897" s="80">
        <v>1</v>
      </c>
    </row>
    <row r="11898" spans="2:11" x14ac:dyDescent="0.3">
      <c r="B11898" s="75">
        <v>46965</v>
      </c>
      <c r="C11898" s="76">
        <v>45127</v>
      </c>
      <c r="D11898" s="77">
        <v>375</v>
      </c>
      <c r="E11898" s="77">
        <v>1</v>
      </c>
      <c r="F11898" s="78"/>
      <c r="G11898" s="79">
        <v>45127.750613425938</v>
      </c>
      <c r="H11898" s="77">
        <v>171</v>
      </c>
      <c r="I11898" s="76">
        <v>45127.949305555558</v>
      </c>
      <c r="J11898" s="78"/>
      <c r="K11898" s="80">
        <v>1</v>
      </c>
    </row>
    <row r="11899" spans="2:11" x14ac:dyDescent="0.3">
      <c r="B11899" s="75">
        <v>46966</v>
      </c>
      <c r="C11899" s="76">
        <v>45127</v>
      </c>
      <c r="D11899" s="77">
        <v>748</v>
      </c>
      <c r="E11899" s="77">
        <v>6</v>
      </c>
      <c r="F11899" s="78"/>
      <c r="G11899" s="79">
        <v>45127.761122685195</v>
      </c>
      <c r="H11899" s="77">
        <v>176</v>
      </c>
      <c r="I11899" s="76">
        <v>45127.949305555558</v>
      </c>
      <c r="J11899" s="78"/>
      <c r="K11899" s="80">
        <v>1</v>
      </c>
    </row>
    <row r="11900" spans="2:11" x14ac:dyDescent="0.3">
      <c r="B11900" s="75">
        <v>46967</v>
      </c>
      <c r="C11900" s="76">
        <v>45127</v>
      </c>
      <c r="D11900" s="77">
        <v>945</v>
      </c>
      <c r="E11900" s="77">
        <v>5</v>
      </c>
      <c r="F11900" s="78"/>
      <c r="G11900" s="79">
        <v>45127.770497685196</v>
      </c>
      <c r="H11900" s="77">
        <v>171</v>
      </c>
      <c r="I11900" s="76">
        <v>45127.949305555558</v>
      </c>
      <c r="J11900" s="78"/>
      <c r="K11900" s="80">
        <v>1</v>
      </c>
    </row>
    <row r="11901" spans="2:11" x14ac:dyDescent="0.3">
      <c r="B11901" s="75">
        <v>46968</v>
      </c>
      <c r="C11901" s="76">
        <v>45127</v>
      </c>
      <c r="D11901" s="77">
        <v>1259</v>
      </c>
      <c r="E11901" s="77">
        <v>4</v>
      </c>
      <c r="F11901" s="78"/>
      <c r="G11901" s="79">
        <v>45127.780011574083</v>
      </c>
      <c r="H11901" s="77">
        <v>142</v>
      </c>
      <c r="I11901" s="76">
        <v>45127.949305555558</v>
      </c>
      <c r="J11901" s="78"/>
      <c r="K11901" s="80">
        <v>1</v>
      </c>
    </row>
    <row r="11902" spans="2:11" x14ac:dyDescent="0.3">
      <c r="B11902" s="75">
        <v>46969</v>
      </c>
      <c r="C11902" s="76">
        <v>45127</v>
      </c>
      <c r="D11902" s="77">
        <v>1201</v>
      </c>
      <c r="E11902" s="77">
        <v>5</v>
      </c>
      <c r="F11902" s="78"/>
      <c r="G11902" s="79">
        <v>45127.790231481493</v>
      </c>
      <c r="H11902" s="77">
        <v>142</v>
      </c>
      <c r="I11902" s="76">
        <v>45127.949305555558</v>
      </c>
      <c r="J11902" s="78"/>
      <c r="K11902" s="80">
        <v>1</v>
      </c>
    </row>
    <row r="11903" spans="2:11" x14ac:dyDescent="0.3">
      <c r="B11903" s="75">
        <v>46970</v>
      </c>
      <c r="C11903" s="76">
        <v>45127</v>
      </c>
      <c r="D11903" s="77">
        <v>791</v>
      </c>
      <c r="E11903" s="77">
        <v>2</v>
      </c>
      <c r="F11903" s="78"/>
      <c r="G11903" s="79">
        <v>45127.805254629639</v>
      </c>
      <c r="H11903" s="77">
        <v>148</v>
      </c>
      <c r="I11903" s="76">
        <v>45127.949305555558</v>
      </c>
      <c r="J11903" s="78"/>
      <c r="K11903" s="80">
        <v>1</v>
      </c>
    </row>
    <row r="11904" spans="2:11" x14ac:dyDescent="0.3">
      <c r="B11904" s="75">
        <v>46971</v>
      </c>
      <c r="C11904" s="76">
        <v>45127</v>
      </c>
      <c r="D11904" s="77">
        <v>738</v>
      </c>
      <c r="E11904" s="77">
        <v>1</v>
      </c>
      <c r="F11904" s="78"/>
      <c r="G11904" s="79">
        <v>45127.816747685196</v>
      </c>
      <c r="H11904" s="77">
        <v>177</v>
      </c>
      <c r="I11904" s="76">
        <v>45127.949305555558</v>
      </c>
      <c r="J11904" s="78"/>
      <c r="K11904" s="80">
        <v>1</v>
      </c>
    </row>
    <row r="11905" spans="2:11" x14ac:dyDescent="0.3">
      <c r="B11905" s="75">
        <v>46972</v>
      </c>
      <c r="C11905" s="76">
        <v>45127</v>
      </c>
      <c r="D11905" s="77">
        <v>481</v>
      </c>
      <c r="E11905" s="77">
        <v>1</v>
      </c>
      <c r="F11905" s="78"/>
      <c r="G11905" s="79">
        <v>45127.827361111122</v>
      </c>
      <c r="H11905" s="77">
        <v>149</v>
      </c>
      <c r="I11905" s="76">
        <v>45127.949305555558</v>
      </c>
      <c r="J11905" s="78"/>
      <c r="K11905" s="80">
        <v>1</v>
      </c>
    </row>
    <row r="11906" spans="2:11" x14ac:dyDescent="0.3">
      <c r="B11906" s="75">
        <v>46973</v>
      </c>
      <c r="C11906" s="76">
        <v>45127</v>
      </c>
      <c r="D11906" s="77">
        <v>260</v>
      </c>
      <c r="E11906" s="77">
        <v>1</v>
      </c>
      <c r="F11906" s="78"/>
      <c r="G11906" s="79">
        <v>45127.843136574083</v>
      </c>
      <c r="H11906" s="77">
        <v>156</v>
      </c>
      <c r="I11906" s="76">
        <v>45127.949305555558</v>
      </c>
      <c r="J11906" s="78"/>
      <c r="K11906" s="80">
        <v>1</v>
      </c>
    </row>
    <row r="11907" spans="2:11" x14ac:dyDescent="0.3">
      <c r="B11907" s="75">
        <v>46974</v>
      </c>
      <c r="C11907" s="76">
        <v>45127</v>
      </c>
      <c r="D11907" s="77">
        <v>175</v>
      </c>
      <c r="E11907" s="77">
        <v>3</v>
      </c>
      <c r="F11907" s="78"/>
      <c r="G11907" s="79">
        <v>45127.857060185197</v>
      </c>
      <c r="H11907" s="77">
        <v>173</v>
      </c>
      <c r="I11907" s="76">
        <v>45127.949305555558</v>
      </c>
      <c r="J11907" s="78"/>
      <c r="K11907" s="80">
        <v>1</v>
      </c>
    </row>
    <row r="11908" spans="2:11" x14ac:dyDescent="0.3">
      <c r="B11908" s="75">
        <v>46975</v>
      </c>
      <c r="C11908" s="76">
        <v>45127</v>
      </c>
      <c r="D11908" s="77">
        <v>1050</v>
      </c>
      <c r="E11908" s="77">
        <v>4</v>
      </c>
      <c r="F11908" s="78"/>
      <c r="G11908" s="79">
        <v>45127.865011574089</v>
      </c>
      <c r="H11908" s="77">
        <v>173</v>
      </c>
      <c r="I11908" s="76">
        <v>45127.949305555558</v>
      </c>
      <c r="J11908" s="78"/>
      <c r="K11908" s="80">
        <v>1</v>
      </c>
    </row>
    <row r="11909" spans="2:11" x14ac:dyDescent="0.3">
      <c r="B11909" s="75">
        <v>46976</v>
      </c>
      <c r="C11909" s="76">
        <v>45127</v>
      </c>
      <c r="D11909" s="77">
        <v>1138</v>
      </c>
      <c r="E11909" s="77">
        <v>4</v>
      </c>
      <c r="F11909" s="78"/>
      <c r="G11909" s="79">
        <v>45127.880833333351</v>
      </c>
      <c r="H11909" s="77">
        <v>178</v>
      </c>
      <c r="I11909" s="76">
        <v>45127.949305555558</v>
      </c>
      <c r="J11909" s="78"/>
      <c r="K11909" s="80">
        <v>1</v>
      </c>
    </row>
    <row r="11910" spans="2:11" x14ac:dyDescent="0.3">
      <c r="B11910" s="75">
        <v>46977</v>
      </c>
      <c r="C11910" s="76">
        <v>45127</v>
      </c>
      <c r="D11910" s="77">
        <v>1408</v>
      </c>
      <c r="E11910" s="77">
        <v>3</v>
      </c>
      <c r="F11910" s="78"/>
      <c r="G11910" s="79">
        <v>45127.891145833353</v>
      </c>
      <c r="H11910" s="77">
        <v>143</v>
      </c>
      <c r="I11910" s="76">
        <v>45127.949305555558</v>
      </c>
      <c r="J11910" s="78"/>
      <c r="K11910" s="80">
        <v>1</v>
      </c>
    </row>
    <row r="11911" spans="2:11" x14ac:dyDescent="0.3">
      <c r="B11911" s="75">
        <v>46978</v>
      </c>
      <c r="C11911" s="76">
        <v>45127</v>
      </c>
      <c r="D11911" s="77">
        <v>362</v>
      </c>
      <c r="E11911" s="77">
        <v>3</v>
      </c>
      <c r="F11911" s="78"/>
      <c r="G11911" s="79">
        <v>45127.899837962985</v>
      </c>
      <c r="H11911" s="77">
        <v>152</v>
      </c>
      <c r="I11911" s="76">
        <v>45127.949305555558</v>
      </c>
      <c r="J11911" s="78"/>
      <c r="K11911" s="80">
        <v>1</v>
      </c>
    </row>
    <row r="11912" spans="2:11" x14ac:dyDescent="0.3">
      <c r="B11912" s="75">
        <v>46979</v>
      </c>
      <c r="C11912" s="76">
        <v>45128</v>
      </c>
      <c r="D11912" s="77">
        <v>1371</v>
      </c>
      <c r="E11912" s="77">
        <v>6</v>
      </c>
      <c r="F11912" s="78"/>
      <c r="G11912" s="79">
        <v>45128.333333333336</v>
      </c>
      <c r="H11912" s="77">
        <v>168</v>
      </c>
      <c r="I11912" s="76">
        <v>45128.938194444447</v>
      </c>
      <c r="J11912" s="78"/>
      <c r="K11912" s="80">
        <v>1</v>
      </c>
    </row>
    <row r="11913" spans="2:11" x14ac:dyDescent="0.3">
      <c r="B11913" s="75">
        <v>46980</v>
      </c>
      <c r="C11913" s="76">
        <v>45128</v>
      </c>
      <c r="D11913" s="77">
        <v>150</v>
      </c>
      <c r="E11913" s="77">
        <v>6</v>
      </c>
      <c r="F11913" s="78"/>
      <c r="G11913" s="79">
        <v>45128.344664351855</v>
      </c>
      <c r="H11913" s="77">
        <v>158</v>
      </c>
      <c r="I11913" s="76">
        <v>45128.938194444447</v>
      </c>
      <c r="J11913" s="78"/>
      <c r="K11913" s="80">
        <v>1</v>
      </c>
    </row>
    <row r="11914" spans="2:11" x14ac:dyDescent="0.3">
      <c r="B11914" s="75">
        <v>46981</v>
      </c>
      <c r="C11914" s="76">
        <v>45128</v>
      </c>
      <c r="D11914" s="77">
        <v>968</v>
      </c>
      <c r="E11914" s="77">
        <v>5</v>
      </c>
      <c r="F11914" s="78"/>
      <c r="G11914" s="79">
        <v>45128.354606481487</v>
      </c>
      <c r="H11914" s="77">
        <v>166</v>
      </c>
      <c r="I11914" s="76">
        <v>45128.938194444447</v>
      </c>
      <c r="J11914" s="78"/>
      <c r="K11914" s="80">
        <v>1</v>
      </c>
    </row>
    <row r="11915" spans="2:11" x14ac:dyDescent="0.3">
      <c r="B11915" s="75">
        <v>46982</v>
      </c>
      <c r="C11915" s="76">
        <v>45128</v>
      </c>
      <c r="D11915" s="77">
        <v>1</v>
      </c>
      <c r="E11915" s="77">
        <v>2</v>
      </c>
      <c r="F11915" s="78"/>
      <c r="G11915" s="79">
        <v>45128.366678240745</v>
      </c>
      <c r="H11915" s="77">
        <v>165</v>
      </c>
      <c r="I11915" s="76">
        <v>45128.938194444447</v>
      </c>
      <c r="J11915" s="78"/>
      <c r="K11915" s="80">
        <v>1</v>
      </c>
    </row>
    <row r="11916" spans="2:11" x14ac:dyDescent="0.3">
      <c r="B11916" s="75">
        <v>46983</v>
      </c>
      <c r="C11916" s="76">
        <v>45128</v>
      </c>
      <c r="D11916" s="77">
        <v>1401</v>
      </c>
      <c r="E11916" s="77">
        <v>4</v>
      </c>
      <c r="F11916" s="78"/>
      <c r="G11916" s="79">
        <v>45128.37740740741</v>
      </c>
      <c r="H11916" s="77">
        <v>172</v>
      </c>
      <c r="I11916" s="76">
        <v>45128.938194444447</v>
      </c>
      <c r="J11916" s="78"/>
      <c r="K11916" s="80">
        <v>1</v>
      </c>
    </row>
    <row r="11917" spans="2:11" x14ac:dyDescent="0.3">
      <c r="B11917" s="75">
        <v>46984</v>
      </c>
      <c r="C11917" s="76">
        <v>45128</v>
      </c>
      <c r="D11917" s="77">
        <v>803</v>
      </c>
      <c r="E11917" s="77">
        <v>6</v>
      </c>
      <c r="F11917" s="78"/>
      <c r="G11917" s="79">
        <v>45128.391192129631</v>
      </c>
      <c r="H11917" s="77">
        <v>171</v>
      </c>
      <c r="I11917" s="76">
        <v>45128.938194444447</v>
      </c>
      <c r="J11917" s="78"/>
      <c r="K11917" s="80">
        <v>1</v>
      </c>
    </row>
    <row r="11918" spans="2:11" x14ac:dyDescent="0.3">
      <c r="B11918" s="75">
        <v>46985</v>
      </c>
      <c r="C11918" s="76">
        <v>45128</v>
      </c>
      <c r="D11918" s="77">
        <v>470</v>
      </c>
      <c r="E11918" s="77">
        <v>4</v>
      </c>
      <c r="F11918" s="78"/>
      <c r="G11918" s="79">
        <v>45128.400185185186</v>
      </c>
      <c r="H11918" s="77">
        <v>158</v>
      </c>
      <c r="I11918" s="76">
        <v>45128.938194444447</v>
      </c>
      <c r="J11918" s="78"/>
      <c r="K11918" s="80">
        <v>1</v>
      </c>
    </row>
    <row r="11919" spans="2:11" x14ac:dyDescent="0.3">
      <c r="B11919" s="75">
        <v>46986</v>
      </c>
      <c r="C11919" s="76">
        <v>45128</v>
      </c>
      <c r="D11919" s="77">
        <v>48</v>
      </c>
      <c r="E11919" s="77">
        <v>5</v>
      </c>
      <c r="F11919" s="78"/>
      <c r="G11919" s="79">
        <v>45128.411493055559</v>
      </c>
      <c r="H11919" s="77">
        <v>146</v>
      </c>
      <c r="I11919" s="76">
        <v>45128.938194444447</v>
      </c>
      <c r="J11919" s="78"/>
      <c r="K11919" s="80">
        <v>1</v>
      </c>
    </row>
    <row r="11920" spans="2:11" x14ac:dyDescent="0.3">
      <c r="B11920" s="75">
        <v>46987</v>
      </c>
      <c r="C11920" s="76">
        <v>45128</v>
      </c>
      <c r="D11920" s="77">
        <v>1294</v>
      </c>
      <c r="E11920" s="77">
        <v>1</v>
      </c>
      <c r="F11920" s="78"/>
      <c r="G11920" s="79">
        <v>45128.426041666673</v>
      </c>
      <c r="H11920" s="77">
        <v>179</v>
      </c>
      <c r="I11920" s="76">
        <v>45128.938194444447</v>
      </c>
      <c r="J11920" s="78"/>
      <c r="K11920" s="80">
        <v>1</v>
      </c>
    </row>
    <row r="11921" spans="2:11" x14ac:dyDescent="0.3">
      <c r="B11921" s="75">
        <v>46988</v>
      </c>
      <c r="C11921" s="76">
        <v>45128</v>
      </c>
      <c r="D11921" s="77">
        <v>437</v>
      </c>
      <c r="E11921" s="77">
        <v>5</v>
      </c>
      <c r="F11921" s="78"/>
      <c r="G11921" s="79">
        <v>45128.435208333336</v>
      </c>
      <c r="H11921" s="77">
        <v>176</v>
      </c>
      <c r="I11921" s="76">
        <v>45128.938194444447</v>
      </c>
      <c r="J11921" s="78"/>
      <c r="K11921" s="80">
        <v>1</v>
      </c>
    </row>
    <row r="11922" spans="2:11" x14ac:dyDescent="0.3">
      <c r="B11922" s="75">
        <v>46989</v>
      </c>
      <c r="C11922" s="76">
        <v>45128</v>
      </c>
      <c r="D11922" s="77">
        <v>1151</v>
      </c>
      <c r="E11922" s="77">
        <v>1</v>
      </c>
      <c r="F11922" s="78"/>
      <c r="G11922" s="79">
        <v>45128.448692129634</v>
      </c>
      <c r="H11922" s="77">
        <v>163</v>
      </c>
      <c r="I11922" s="76">
        <v>45128.938194444447</v>
      </c>
      <c r="J11922" s="78"/>
      <c r="K11922" s="80">
        <v>1</v>
      </c>
    </row>
    <row r="11923" spans="2:11" x14ac:dyDescent="0.3">
      <c r="B11923" s="75">
        <v>46990</v>
      </c>
      <c r="C11923" s="76">
        <v>45128</v>
      </c>
      <c r="D11923" s="77">
        <v>552</v>
      </c>
      <c r="E11923" s="77">
        <v>1</v>
      </c>
      <c r="F11923" s="78"/>
      <c r="G11923" s="79">
        <v>45128.458194444451</v>
      </c>
      <c r="H11923" s="77">
        <v>158</v>
      </c>
      <c r="I11923" s="76">
        <v>45128.938194444447</v>
      </c>
      <c r="J11923" s="78"/>
      <c r="K11923" s="80">
        <v>1</v>
      </c>
    </row>
    <row r="11924" spans="2:11" x14ac:dyDescent="0.3">
      <c r="B11924" s="75">
        <v>46991</v>
      </c>
      <c r="C11924" s="76">
        <v>45128</v>
      </c>
      <c r="D11924" s="77">
        <v>1392</v>
      </c>
      <c r="E11924" s="77">
        <v>3</v>
      </c>
      <c r="F11924" s="78"/>
      <c r="G11924" s="79">
        <v>45128.472627314819</v>
      </c>
      <c r="H11924" s="77">
        <v>161</v>
      </c>
      <c r="I11924" s="76">
        <v>45128.938194444447</v>
      </c>
      <c r="J11924" s="78"/>
      <c r="K11924" s="80">
        <v>1</v>
      </c>
    </row>
    <row r="11925" spans="2:11" x14ac:dyDescent="0.3">
      <c r="B11925" s="75">
        <v>46992</v>
      </c>
      <c r="C11925" s="76">
        <v>45128</v>
      </c>
      <c r="D11925" s="77">
        <v>283</v>
      </c>
      <c r="E11925" s="77">
        <v>1</v>
      </c>
      <c r="F11925" s="78"/>
      <c r="G11925" s="79">
        <v>45128.483576388891</v>
      </c>
      <c r="H11925" s="77">
        <v>151</v>
      </c>
      <c r="I11925" s="76">
        <v>45128.938194444447</v>
      </c>
      <c r="J11925" s="78"/>
      <c r="K11925" s="80">
        <v>1</v>
      </c>
    </row>
    <row r="11926" spans="2:11" x14ac:dyDescent="0.3">
      <c r="B11926" s="75">
        <v>46993</v>
      </c>
      <c r="C11926" s="76">
        <v>45128</v>
      </c>
      <c r="D11926" s="77">
        <v>68</v>
      </c>
      <c r="E11926" s="77">
        <v>2</v>
      </c>
      <c r="F11926" s="78"/>
      <c r="G11926" s="79">
        <v>45128.493298611116</v>
      </c>
      <c r="H11926" s="77">
        <v>151</v>
      </c>
      <c r="I11926" s="76">
        <v>45128.938194444447</v>
      </c>
      <c r="J11926" s="78"/>
      <c r="K11926" s="80">
        <v>1</v>
      </c>
    </row>
    <row r="11927" spans="2:11" x14ac:dyDescent="0.3">
      <c r="B11927" s="75">
        <v>46994</v>
      </c>
      <c r="C11927" s="76">
        <v>45128</v>
      </c>
      <c r="D11927" s="77">
        <v>17</v>
      </c>
      <c r="E11927" s="77">
        <v>5</v>
      </c>
      <c r="F11927" s="78"/>
      <c r="G11927" s="79">
        <v>45128.503321759265</v>
      </c>
      <c r="H11927" s="77">
        <v>164</v>
      </c>
      <c r="I11927" s="76">
        <v>45128.938194444447</v>
      </c>
      <c r="J11927" s="78"/>
      <c r="K11927" s="80">
        <v>1</v>
      </c>
    </row>
    <row r="11928" spans="2:11" x14ac:dyDescent="0.3">
      <c r="B11928" s="75">
        <v>46995</v>
      </c>
      <c r="C11928" s="76">
        <v>45128</v>
      </c>
      <c r="D11928" s="77">
        <v>1169</v>
      </c>
      <c r="E11928" s="77">
        <v>4</v>
      </c>
      <c r="F11928" s="78"/>
      <c r="G11928" s="79">
        <v>45128.515231481484</v>
      </c>
      <c r="H11928" s="77">
        <v>149</v>
      </c>
      <c r="I11928" s="76">
        <v>45128.938194444447</v>
      </c>
      <c r="J11928" s="78"/>
      <c r="K11928" s="80">
        <v>1</v>
      </c>
    </row>
    <row r="11929" spans="2:11" x14ac:dyDescent="0.3">
      <c r="B11929" s="75">
        <v>46996</v>
      </c>
      <c r="C11929" s="76">
        <v>45128</v>
      </c>
      <c r="D11929" s="77">
        <v>1276</v>
      </c>
      <c r="E11929" s="77">
        <v>6</v>
      </c>
      <c r="F11929" s="78"/>
      <c r="G11929" s="79">
        <v>45128.527245370373</v>
      </c>
      <c r="H11929" s="77">
        <v>161</v>
      </c>
      <c r="I11929" s="76">
        <v>45128.938194444447</v>
      </c>
      <c r="J11929" s="78"/>
      <c r="K11929" s="80">
        <v>1</v>
      </c>
    </row>
    <row r="11930" spans="2:11" x14ac:dyDescent="0.3">
      <c r="B11930" s="75">
        <v>46997</v>
      </c>
      <c r="C11930" s="76">
        <v>45128</v>
      </c>
      <c r="D11930" s="77">
        <v>1350</v>
      </c>
      <c r="E11930" s="77">
        <v>3</v>
      </c>
      <c r="F11930" s="78"/>
      <c r="G11930" s="79">
        <v>45128.539814814816</v>
      </c>
      <c r="H11930" s="77">
        <v>144</v>
      </c>
      <c r="I11930" s="76">
        <v>45128.938194444447</v>
      </c>
      <c r="J11930" s="78"/>
      <c r="K11930" s="80">
        <v>1</v>
      </c>
    </row>
    <row r="11931" spans="2:11" x14ac:dyDescent="0.3">
      <c r="B11931" s="75">
        <v>46998</v>
      </c>
      <c r="C11931" s="76">
        <v>45128</v>
      </c>
      <c r="D11931" s="77">
        <v>1202</v>
      </c>
      <c r="E11931" s="77">
        <v>5</v>
      </c>
      <c r="F11931" s="78"/>
      <c r="G11931" s="79">
        <v>45128.553506944445</v>
      </c>
      <c r="H11931" s="77">
        <v>173</v>
      </c>
      <c r="I11931" s="76">
        <v>45128.938194444447</v>
      </c>
      <c r="J11931" s="78"/>
      <c r="K11931" s="80">
        <v>1</v>
      </c>
    </row>
    <row r="11932" spans="2:11" x14ac:dyDescent="0.3">
      <c r="B11932" s="75">
        <v>46999</v>
      </c>
      <c r="C11932" s="76">
        <v>45128</v>
      </c>
      <c r="D11932" s="77">
        <v>57</v>
      </c>
      <c r="E11932" s="77">
        <v>2</v>
      </c>
      <c r="F11932" s="78"/>
      <c r="G11932" s="79">
        <v>45128.56517361111</v>
      </c>
      <c r="H11932" s="77">
        <v>162</v>
      </c>
      <c r="I11932" s="76">
        <v>45128.938194444447</v>
      </c>
      <c r="J11932" s="78"/>
      <c r="K11932" s="80">
        <v>1</v>
      </c>
    </row>
    <row r="11933" spans="2:11" x14ac:dyDescent="0.3">
      <c r="B11933" s="75">
        <v>47000</v>
      </c>
      <c r="C11933" s="76">
        <v>45128</v>
      </c>
      <c r="D11933" s="77">
        <v>557</v>
      </c>
      <c r="E11933" s="77">
        <v>2</v>
      </c>
      <c r="F11933" s="78"/>
      <c r="G11933" s="79">
        <v>45128.575462962959</v>
      </c>
      <c r="H11933" s="77">
        <v>140</v>
      </c>
      <c r="I11933" s="76">
        <v>45128.938194444447</v>
      </c>
      <c r="J11933" s="78"/>
      <c r="K11933" s="80">
        <v>1</v>
      </c>
    </row>
    <row r="11934" spans="2:11" x14ac:dyDescent="0.3">
      <c r="B11934" s="75">
        <v>47001</v>
      </c>
      <c r="C11934" s="76">
        <v>45128</v>
      </c>
      <c r="D11934" s="77">
        <v>283</v>
      </c>
      <c r="E11934" s="77">
        <v>1</v>
      </c>
      <c r="F11934" s="78"/>
      <c r="G11934" s="79">
        <v>45128.585300925923</v>
      </c>
      <c r="H11934" s="77">
        <v>142</v>
      </c>
      <c r="I11934" s="76">
        <v>45128.938194444447</v>
      </c>
      <c r="J11934" s="78"/>
      <c r="K11934" s="80">
        <v>1</v>
      </c>
    </row>
    <row r="11935" spans="2:11" x14ac:dyDescent="0.3">
      <c r="B11935" s="75">
        <v>47002</v>
      </c>
      <c r="C11935" s="76">
        <v>45128</v>
      </c>
      <c r="D11935" s="77">
        <v>35</v>
      </c>
      <c r="E11935" s="77">
        <v>1</v>
      </c>
      <c r="F11935" s="78"/>
      <c r="G11935" s="79">
        <v>45128.599745370368</v>
      </c>
      <c r="H11935" s="77">
        <v>171</v>
      </c>
      <c r="I11935" s="76">
        <v>45128.938194444447</v>
      </c>
      <c r="J11935" s="78"/>
      <c r="K11935" s="80">
        <v>1</v>
      </c>
    </row>
    <row r="11936" spans="2:11" x14ac:dyDescent="0.3">
      <c r="B11936" s="75">
        <v>47003</v>
      </c>
      <c r="C11936" s="76">
        <v>45128</v>
      </c>
      <c r="D11936" s="77">
        <v>13</v>
      </c>
      <c r="E11936" s="77">
        <v>3</v>
      </c>
      <c r="F11936" s="78"/>
      <c r="G11936" s="79">
        <v>45128.613692129627</v>
      </c>
      <c r="H11936" s="77">
        <v>147</v>
      </c>
      <c r="I11936" s="76">
        <v>45128.938194444447</v>
      </c>
      <c r="J11936" s="78"/>
      <c r="K11936" s="80">
        <v>1</v>
      </c>
    </row>
    <row r="11937" spans="2:11" x14ac:dyDescent="0.3">
      <c r="B11937" s="75">
        <v>47004</v>
      </c>
      <c r="C11937" s="76">
        <v>45128</v>
      </c>
      <c r="D11937" s="77">
        <v>1001</v>
      </c>
      <c r="E11937" s="77">
        <v>2</v>
      </c>
      <c r="F11937" s="78"/>
      <c r="G11937" s="79">
        <v>45128.630532407406</v>
      </c>
      <c r="H11937" s="77">
        <v>168</v>
      </c>
      <c r="I11937" s="76">
        <v>45128.938194444447</v>
      </c>
      <c r="J11937" s="78"/>
      <c r="K11937" s="80">
        <v>1</v>
      </c>
    </row>
    <row r="11938" spans="2:11" x14ac:dyDescent="0.3">
      <c r="B11938" s="75">
        <v>47005</v>
      </c>
      <c r="C11938" s="76">
        <v>45128</v>
      </c>
      <c r="D11938" s="77">
        <v>149</v>
      </c>
      <c r="E11938" s="77">
        <v>2</v>
      </c>
      <c r="F11938" s="78"/>
      <c r="G11938" s="79">
        <v>45128.640416666662</v>
      </c>
      <c r="H11938" s="77">
        <v>149</v>
      </c>
      <c r="I11938" s="76">
        <v>45128.938194444447</v>
      </c>
      <c r="J11938" s="78"/>
      <c r="K11938" s="80">
        <v>1</v>
      </c>
    </row>
    <row r="11939" spans="2:11" x14ac:dyDescent="0.3">
      <c r="B11939" s="75">
        <v>47006</v>
      </c>
      <c r="C11939" s="76">
        <v>45128</v>
      </c>
      <c r="D11939" s="77">
        <v>270</v>
      </c>
      <c r="E11939" s="77">
        <v>2</v>
      </c>
      <c r="F11939" s="78"/>
      <c r="G11939" s="79">
        <v>45128.652627314812</v>
      </c>
      <c r="H11939" s="77">
        <v>140</v>
      </c>
      <c r="I11939" s="76">
        <v>45128.938194444447</v>
      </c>
      <c r="J11939" s="78"/>
      <c r="K11939" s="80">
        <v>1</v>
      </c>
    </row>
    <row r="11940" spans="2:11" x14ac:dyDescent="0.3">
      <c r="B11940" s="75">
        <v>47007</v>
      </c>
      <c r="C11940" s="76">
        <v>45128</v>
      </c>
      <c r="D11940" s="77">
        <v>1407</v>
      </c>
      <c r="E11940" s="77">
        <v>6</v>
      </c>
      <c r="F11940" s="78"/>
      <c r="G11940" s="79">
        <v>45128.668483796297</v>
      </c>
      <c r="H11940" s="77">
        <v>160</v>
      </c>
      <c r="I11940" s="76">
        <v>45128.938194444447</v>
      </c>
      <c r="J11940" s="78"/>
      <c r="K11940" s="80">
        <v>1</v>
      </c>
    </row>
    <row r="11941" spans="2:11" x14ac:dyDescent="0.3">
      <c r="B11941" s="75">
        <v>47008</v>
      </c>
      <c r="C11941" s="76">
        <v>45128</v>
      </c>
      <c r="D11941" s="77">
        <v>1380</v>
      </c>
      <c r="E11941" s="77">
        <v>3</v>
      </c>
      <c r="F11941" s="78"/>
      <c r="G11941" s="79">
        <v>45128.681516203702</v>
      </c>
      <c r="H11941" s="77">
        <v>155</v>
      </c>
      <c r="I11941" s="76">
        <v>45128.938194444447</v>
      </c>
      <c r="J11941" s="78"/>
      <c r="K11941" s="80">
        <v>1</v>
      </c>
    </row>
    <row r="11942" spans="2:11" x14ac:dyDescent="0.3">
      <c r="B11942" s="75">
        <v>47009</v>
      </c>
      <c r="C11942" s="76">
        <v>45128</v>
      </c>
      <c r="D11942" s="77">
        <v>1244</v>
      </c>
      <c r="E11942" s="77">
        <v>6</v>
      </c>
      <c r="F11942" s="78"/>
      <c r="G11942" s="79">
        <v>45128.698113425926</v>
      </c>
      <c r="H11942" s="77">
        <v>165</v>
      </c>
      <c r="I11942" s="76">
        <v>45128.938194444447</v>
      </c>
      <c r="J11942" s="78"/>
      <c r="K11942" s="80">
        <v>1</v>
      </c>
    </row>
    <row r="11943" spans="2:11" x14ac:dyDescent="0.3">
      <c r="B11943" s="75">
        <v>47010</v>
      </c>
      <c r="C11943" s="76">
        <v>45128</v>
      </c>
      <c r="D11943" s="77">
        <v>280</v>
      </c>
      <c r="E11943" s="77">
        <v>3</v>
      </c>
      <c r="F11943" s="78"/>
      <c r="G11943" s="79">
        <v>45128.707326388889</v>
      </c>
      <c r="H11943" s="77">
        <v>171</v>
      </c>
      <c r="I11943" s="76">
        <v>45128.938194444447</v>
      </c>
      <c r="J11943" s="78"/>
      <c r="K11943" s="80">
        <v>1</v>
      </c>
    </row>
    <row r="11944" spans="2:11" x14ac:dyDescent="0.3">
      <c r="B11944" s="75">
        <v>47011</v>
      </c>
      <c r="C11944" s="76">
        <v>45128</v>
      </c>
      <c r="D11944" s="77">
        <v>655</v>
      </c>
      <c r="E11944" s="77">
        <v>4</v>
      </c>
      <c r="F11944" s="78"/>
      <c r="G11944" s="79">
        <v>45128.719027777777</v>
      </c>
      <c r="H11944" s="77">
        <v>175</v>
      </c>
      <c r="I11944" s="76">
        <v>45128.938194444447</v>
      </c>
      <c r="J11944" s="78"/>
      <c r="K11944" s="80">
        <v>1</v>
      </c>
    </row>
    <row r="11945" spans="2:11" x14ac:dyDescent="0.3">
      <c r="B11945" s="75">
        <v>47012</v>
      </c>
      <c r="C11945" s="76">
        <v>45128</v>
      </c>
      <c r="D11945" s="77">
        <v>960</v>
      </c>
      <c r="E11945" s="77">
        <v>3</v>
      </c>
      <c r="F11945" s="78"/>
      <c r="G11945" s="79">
        <v>45128.730358796296</v>
      </c>
      <c r="H11945" s="77">
        <v>141</v>
      </c>
      <c r="I11945" s="76">
        <v>45128.938194444447</v>
      </c>
      <c r="J11945" s="78"/>
      <c r="K11945" s="80">
        <v>1</v>
      </c>
    </row>
    <row r="11946" spans="2:11" x14ac:dyDescent="0.3">
      <c r="B11946" s="75">
        <v>47013</v>
      </c>
      <c r="C11946" s="76">
        <v>45128</v>
      </c>
      <c r="D11946" s="77">
        <v>112</v>
      </c>
      <c r="E11946" s="77">
        <v>4</v>
      </c>
      <c r="F11946" s="78"/>
      <c r="G11946" s="79">
        <v>45128.746712962966</v>
      </c>
      <c r="H11946" s="77">
        <v>152</v>
      </c>
      <c r="I11946" s="76">
        <v>45128.938194444447</v>
      </c>
      <c r="J11946" s="78"/>
      <c r="K11946" s="80">
        <v>1</v>
      </c>
    </row>
    <row r="11947" spans="2:11" x14ac:dyDescent="0.3">
      <c r="B11947" s="75">
        <v>47014</v>
      </c>
      <c r="C11947" s="76">
        <v>45128</v>
      </c>
      <c r="D11947" s="77">
        <v>1376</v>
      </c>
      <c r="E11947" s="77">
        <v>3</v>
      </c>
      <c r="F11947" s="78"/>
      <c r="G11947" s="79">
        <v>45128.758692129632</v>
      </c>
      <c r="H11947" s="77">
        <v>143</v>
      </c>
      <c r="I11947" s="76">
        <v>45128.938194444447</v>
      </c>
      <c r="J11947" s="78"/>
      <c r="K11947" s="80">
        <v>1</v>
      </c>
    </row>
    <row r="11948" spans="2:11" x14ac:dyDescent="0.3">
      <c r="B11948" s="75">
        <v>47015</v>
      </c>
      <c r="C11948" s="76">
        <v>45128</v>
      </c>
      <c r="D11948" s="77">
        <v>919</v>
      </c>
      <c r="E11948" s="77">
        <v>6</v>
      </c>
      <c r="F11948" s="78"/>
      <c r="G11948" s="79">
        <v>45128.771226851852</v>
      </c>
      <c r="H11948" s="77">
        <v>161</v>
      </c>
      <c r="I11948" s="76">
        <v>45128.938194444447</v>
      </c>
      <c r="J11948" s="78"/>
      <c r="K11948" s="80">
        <v>1</v>
      </c>
    </row>
    <row r="11949" spans="2:11" x14ac:dyDescent="0.3">
      <c r="B11949" s="75">
        <v>47016</v>
      </c>
      <c r="C11949" s="76">
        <v>45128</v>
      </c>
      <c r="D11949" s="77">
        <v>236</v>
      </c>
      <c r="E11949" s="77">
        <v>3</v>
      </c>
      <c r="F11949" s="78"/>
      <c r="G11949" s="79">
        <v>45128.781666666669</v>
      </c>
      <c r="H11949" s="77">
        <v>154</v>
      </c>
      <c r="I11949" s="76">
        <v>45128.938194444447</v>
      </c>
      <c r="J11949" s="78"/>
      <c r="K11949" s="80">
        <v>1</v>
      </c>
    </row>
    <row r="11950" spans="2:11" x14ac:dyDescent="0.3">
      <c r="B11950" s="75">
        <v>47017</v>
      </c>
      <c r="C11950" s="76">
        <v>45128</v>
      </c>
      <c r="D11950" s="77">
        <v>384</v>
      </c>
      <c r="E11950" s="77">
        <v>2</v>
      </c>
      <c r="F11950" s="78"/>
      <c r="G11950" s="79">
        <v>45128.797893518524</v>
      </c>
      <c r="H11950" s="77">
        <v>164</v>
      </c>
      <c r="I11950" s="76">
        <v>45128.938194444447</v>
      </c>
      <c r="J11950" s="78"/>
      <c r="K11950" s="80">
        <v>1</v>
      </c>
    </row>
    <row r="11951" spans="2:11" x14ac:dyDescent="0.3">
      <c r="B11951" s="75">
        <v>47018</v>
      </c>
      <c r="C11951" s="76">
        <v>45128</v>
      </c>
      <c r="D11951" s="77">
        <v>946</v>
      </c>
      <c r="E11951" s="77">
        <v>3</v>
      </c>
      <c r="F11951" s="78"/>
      <c r="G11951" s="79">
        <v>45128.811793981484</v>
      </c>
      <c r="H11951" s="77">
        <v>175</v>
      </c>
      <c r="I11951" s="76">
        <v>45128.938194444447</v>
      </c>
      <c r="J11951" s="78"/>
      <c r="K11951" s="80">
        <v>1</v>
      </c>
    </row>
    <row r="11952" spans="2:11" x14ac:dyDescent="0.3">
      <c r="B11952" s="75">
        <v>47019</v>
      </c>
      <c r="C11952" s="76">
        <v>45128</v>
      </c>
      <c r="D11952" s="77">
        <v>570</v>
      </c>
      <c r="E11952" s="77">
        <v>5</v>
      </c>
      <c r="F11952" s="78"/>
      <c r="G11952" s="79">
        <v>45128.827314814815</v>
      </c>
      <c r="H11952" s="77">
        <v>148</v>
      </c>
      <c r="I11952" s="76">
        <v>45128.938194444447</v>
      </c>
      <c r="J11952" s="78"/>
      <c r="K11952" s="80">
        <v>1</v>
      </c>
    </row>
    <row r="11953" spans="2:11" x14ac:dyDescent="0.3">
      <c r="B11953" s="75">
        <v>47020</v>
      </c>
      <c r="C11953" s="76">
        <v>45128</v>
      </c>
      <c r="D11953" s="77">
        <v>587</v>
      </c>
      <c r="E11953" s="77">
        <v>3</v>
      </c>
      <c r="F11953" s="78"/>
      <c r="G11953" s="79">
        <v>45128.838460648149</v>
      </c>
      <c r="H11953" s="77">
        <v>175</v>
      </c>
      <c r="I11953" s="76">
        <v>45128.938194444447</v>
      </c>
      <c r="J11953" s="78"/>
      <c r="K11953" s="80">
        <v>1</v>
      </c>
    </row>
    <row r="11954" spans="2:11" x14ac:dyDescent="0.3">
      <c r="B11954" s="75">
        <v>47021</v>
      </c>
      <c r="C11954" s="76">
        <v>45128</v>
      </c>
      <c r="D11954" s="77">
        <v>45</v>
      </c>
      <c r="E11954" s="77">
        <v>5</v>
      </c>
      <c r="F11954" s="78"/>
      <c r="G11954" s="79">
        <v>45128.848425925928</v>
      </c>
      <c r="H11954" s="77">
        <v>170</v>
      </c>
      <c r="I11954" s="76">
        <v>45128.938194444447</v>
      </c>
      <c r="J11954" s="78"/>
      <c r="K11954" s="80">
        <v>1</v>
      </c>
    </row>
    <row r="11955" spans="2:11" x14ac:dyDescent="0.3">
      <c r="B11955" s="75">
        <v>47022</v>
      </c>
      <c r="C11955" s="76">
        <v>45128</v>
      </c>
      <c r="D11955" s="77">
        <v>61</v>
      </c>
      <c r="E11955" s="77">
        <v>3</v>
      </c>
      <c r="F11955" s="78"/>
      <c r="G11955" s="79">
        <v>45128.862951388888</v>
      </c>
      <c r="H11955" s="77">
        <v>165</v>
      </c>
      <c r="I11955" s="76">
        <v>45128.938194444447</v>
      </c>
      <c r="J11955" s="78"/>
      <c r="K11955" s="80">
        <v>1</v>
      </c>
    </row>
    <row r="11956" spans="2:11" x14ac:dyDescent="0.3">
      <c r="B11956" s="75">
        <v>47023</v>
      </c>
      <c r="C11956" s="76">
        <v>45128</v>
      </c>
      <c r="D11956" s="77">
        <v>358</v>
      </c>
      <c r="E11956" s="77">
        <v>5</v>
      </c>
      <c r="F11956" s="78"/>
      <c r="G11956" s="79">
        <v>45128.877245370371</v>
      </c>
      <c r="H11956" s="77">
        <v>173</v>
      </c>
      <c r="I11956" s="76">
        <v>45128.938194444447</v>
      </c>
      <c r="J11956" s="78"/>
      <c r="K11956" s="80">
        <v>1</v>
      </c>
    </row>
    <row r="11957" spans="2:11" x14ac:dyDescent="0.3">
      <c r="B11957" s="75">
        <v>47024</v>
      </c>
      <c r="C11957" s="76">
        <v>45128</v>
      </c>
      <c r="D11957" s="77">
        <v>90</v>
      </c>
      <c r="E11957" s="77">
        <v>3</v>
      </c>
      <c r="F11957" s="78"/>
      <c r="G11957" s="79">
        <v>45128.886631944442</v>
      </c>
      <c r="H11957" s="77">
        <v>175</v>
      </c>
      <c r="I11957" s="76">
        <v>45128.938194444447</v>
      </c>
      <c r="J11957" s="78"/>
      <c r="K11957" s="80">
        <v>1</v>
      </c>
    </row>
    <row r="11958" spans="2:11" x14ac:dyDescent="0.3">
      <c r="B11958" s="75">
        <v>47025</v>
      </c>
      <c r="C11958" s="76">
        <v>45131</v>
      </c>
      <c r="D11958" s="77">
        <v>1159</v>
      </c>
      <c r="E11958" s="77">
        <v>6</v>
      </c>
      <c r="F11958" s="78"/>
      <c r="G11958" s="79">
        <v>45131.333333333336</v>
      </c>
      <c r="H11958" s="77">
        <v>146</v>
      </c>
      <c r="I11958" s="76">
        <v>45131.943749999999</v>
      </c>
      <c r="J11958" s="78"/>
      <c r="K11958" s="80">
        <v>1</v>
      </c>
    </row>
    <row r="11959" spans="2:11" x14ac:dyDescent="0.3">
      <c r="B11959" s="75">
        <v>47026</v>
      </c>
      <c r="C11959" s="76">
        <v>45131</v>
      </c>
      <c r="D11959" s="77">
        <v>1215</v>
      </c>
      <c r="E11959" s="77">
        <v>6</v>
      </c>
      <c r="F11959" s="78"/>
      <c r="G11959" s="79">
        <v>45131.342280092598</v>
      </c>
      <c r="H11959" s="77">
        <v>160</v>
      </c>
      <c r="I11959" s="76">
        <v>45131.943749999999</v>
      </c>
      <c r="J11959" s="78"/>
      <c r="K11959" s="80">
        <v>1</v>
      </c>
    </row>
    <row r="11960" spans="2:11" x14ac:dyDescent="0.3">
      <c r="B11960" s="75">
        <v>47027</v>
      </c>
      <c r="C11960" s="76">
        <v>45131</v>
      </c>
      <c r="D11960" s="77">
        <v>372</v>
      </c>
      <c r="E11960" s="77">
        <v>4</v>
      </c>
      <c r="F11960" s="78"/>
      <c r="G11960" s="79">
        <v>45131.353078703709</v>
      </c>
      <c r="H11960" s="77">
        <v>150</v>
      </c>
      <c r="I11960" s="76">
        <v>45131.943749999999</v>
      </c>
      <c r="J11960" s="78"/>
      <c r="K11960" s="80">
        <v>1</v>
      </c>
    </row>
    <row r="11961" spans="2:11" x14ac:dyDescent="0.3">
      <c r="B11961" s="75">
        <v>47028</v>
      </c>
      <c r="C11961" s="76">
        <v>45131</v>
      </c>
      <c r="D11961" s="77">
        <v>1398</v>
      </c>
      <c r="E11961" s="77">
        <v>1</v>
      </c>
      <c r="F11961" s="78"/>
      <c r="G11961" s="79">
        <v>45131.361921296302</v>
      </c>
      <c r="H11961" s="77">
        <v>142</v>
      </c>
      <c r="I11961" s="76">
        <v>45131.943749999999</v>
      </c>
      <c r="J11961" s="78"/>
      <c r="K11961" s="80">
        <v>1</v>
      </c>
    </row>
    <row r="11962" spans="2:11" x14ac:dyDescent="0.3">
      <c r="B11962" s="75">
        <v>47029</v>
      </c>
      <c r="C11962" s="76">
        <v>45131</v>
      </c>
      <c r="D11962" s="77">
        <v>364</v>
      </c>
      <c r="E11962" s="77">
        <v>6</v>
      </c>
      <c r="F11962" s="78"/>
      <c r="G11962" s="79">
        <v>45131.370983796303</v>
      </c>
      <c r="H11962" s="77">
        <v>149</v>
      </c>
      <c r="I11962" s="76">
        <v>45131.943749999999</v>
      </c>
      <c r="J11962" s="78"/>
      <c r="K11962" s="80">
        <v>1</v>
      </c>
    </row>
    <row r="11963" spans="2:11" x14ac:dyDescent="0.3">
      <c r="B11963" s="75">
        <v>47030</v>
      </c>
      <c r="C11963" s="76">
        <v>45131</v>
      </c>
      <c r="D11963" s="77">
        <v>886</v>
      </c>
      <c r="E11963" s="77">
        <v>3</v>
      </c>
      <c r="F11963" s="78"/>
      <c r="G11963" s="79">
        <v>45131.384884259263</v>
      </c>
      <c r="H11963" s="77">
        <v>155</v>
      </c>
      <c r="I11963" s="76">
        <v>45131.943749999999</v>
      </c>
      <c r="J11963" s="78"/>
      <c r="K11963" s="80">
        <v>1</v>
      </c>
    </row>
    <row r="11964" spans="2:11" x14ac:dyDescent="0.3">
      <c r="B11964" s="75">
        <v>47031</v>
      </c>
      <c r="C11964" s="76">
        <v>45131</v>
      </c>
      <c r="D11964" s="77">
        <v>487</v>
      </c>
      <c r="E11964" s="77">
        <v>6</v>
      </c>
      <c r="F11964" s="78"/>
      <c r="G11964" s="79">
        <v>45131.394305555557</v>
      </c>
      <c r="H11964" s="77">
        <v>148</v>
      </c>
      <c r="I11964" s="76">
        <v>45131.943749999999</v>
      </c>
      <c r="J11964" s="78"/>
      <c r="K11964" s="80">
        <v>1</v>
      </c>
    </row>
    <row r="11965" spans="2:11" x14ac:dyDescent="0.3">
      <c r="B11965" s="75">
        <v>47032</v>
      </c>
      <c r="C11965" s="76">
        <v>45131</v>
      </c>
      <c r="D11965" s="77">
        <v>71</v>
      </c>
      <c r="E11965" s="77">
        <v>3</v>
      </c>
      <c r="F11965" s="78"/>
      <c r="G11965" s="79">
        <v>45131.410578703704</v>
      </c>
      <c r="H11965" s="77">
        <v>157</v>
      </c>
      <c r="I11965" s="76">
        <v>45131.943749999999</v>
      </c>
      <c r="J11965" s="78"/>
      <c r="K11965" s="80">
        <v>1</v>
      </c>
    </row>
    <row r="11966" spans="2:11" x14ac:dyDescent="0.3">
      <c r="B11966" s="75">
        <v>47033</v>
      </c>
      <c r="C11966" s="76">
        <v>45131</v>
      </c>
      <c r="D11966" s="77">
        <v>353</v>
      </c>
      <c r="E11966" s="77">
        <v>1</v>
      </c>
      <c r="F11966" s="78"/>
      <c r="G11966" s="79">
        <v>45131.423437500001</v>
      </c>
      <c r="H11966" s="77">
        <v>164</v>
      </c>
      <c r="I11966" s="76">
        <v>45131.943749999999</v>
      </c>
      <c r="J11966" s="78"/>
      <c r="K11966" s="80">
        <v>1</v>
      </c>
    </row>
    <row r="11967" spans="2:11" x14ac:dyDescent="0.3">
      <c r="B11967" s="75">
        <v>47034</v>
      </c>
      <c r="C11967" s="76">
        <v>45131</v>
      </c>
      <c r="D11967" s="77">
        <v>1251</v>
      </c>
      <c r="E11967" s="77">
        <v>3</v>
      </c>
      <c r="F11967" s="78"/>
      <c r="G11967" s="79">
        <v>45131.437777777777</v>
      </c>
      <c r="H11967" s="77">
        <v>158</v>
      </c>
      <c r="I11967" s="76">
        <v>45131.943749999999</v>
      </c>
      <c r="J11967" s="78"/>
      <c r="K11967" s="80">
        <v>1</v>
      </c>
    </row>
    <row r="11968" spans="2:11" x14ac:dyDescent="0.3">
      <c r="B11968" s="75">
        <v>47035</v>
      </c>
      <c r="C11968" s="76">
        <v>45131</v>
      </c>
      <c r="D11968" s="77">
        <v>399</v>
      </c>
      <c r="E11968" s="77">
        <v>3</v>
      </c>
      <c r="F11968" s="78"/>
      <c r="G11968" s="79">
        <v>45131.453217592592</v>
      </c>
      <c r="H11968" s="77">
        <v>169</v>
      </c>
      <c r="I11968" s="76">
        <v>45131.943749999999</v>
      </c>
      <c r="J11968" s="78"/>
      <c r="K11968" s="80">
        <v>1</v>
      </c>
    </row>
    <row r="11969" spans="2:11" x14ac:dyDescent="0.3">
      <c r="B11969" s="75">
        <v>47036</v>
      </c>
      <c r="C11969" s="76">
        <v>45131</v>
      </c>
      <c r="D11969" s="77">
        <v>228</v>
      </c>
      <c r="E11969" s="77">
        <v>3</v>
      </c>
      <c r="F11969" s="78"/>
      <c r="G11969" s="79">
        <v>45131.465277777781</v>
      </c>
      <c r="H11969" s="77">
        <v>153</v>
      </c>
      <c r="I11969" s="76">
        <v>45131.943749999999</v>
      </c>
      <c r="J11969" s="78"/>
      <c r="K11969" s="80">
        <v>1</v>
      </c>
    </row>
    <row r="11970" spans="2:11" x14ac:dyDescent="0.3">
      <c r="B11970" s="75">
        <v>47037</v>
      </c>
      <c r="C11970" s="76">
        <v>45131</v>
      </c>
      <c r="D11970" s="77">
        <v>246</v>
      </c>
      <c r="E11970" s="77">
        <v>3</v>
      </c>
      <c r="F11970" s="78"/>
      <c r="G11970" s="79">
        <v>45131.477858796301</v>
      </c>
      <c r="H11970" s="77">
        <v>152</v>
      </c>
      <c r="I11970" s="76">
        <v>45131.943749999999</v>
      </c>
      <c r="J11970" s="78"/>
      <c r="K11970" s="80">
        <v>1</v>
      </c>
    </row>
    <row r="11971" spans="2:11" x14ac:dyDescent="0.3">
      <c r="B11971" s="75">
        <v>47038</v>
      </c>
      <c r="C11971" s="76">
        <v>45131</v>
      </c>
      <c r="D11971" s="77">
        <v>72</v>
      </c>
      <c r="E11971" s="77">
        <v>6</v>
      </c>
      <c r="F11971" s="78"/>
      <c r="G11971" s="79">
        <v>45131.487696759265</v>
      </c>
      <c r="H11971" s="77">
        <v>162</v>
      </c>
      <c r="I11971" s="76">
        <v>45131.943749999999</v>
      </c>
      <c r="J11971" s="78"/>
      <c r="K11971" s="80">
        <v>1</v>
      </c>
    </row>
    <row r="11972" spans="2:11" x14ac:dyDescent="0.3">
      <c r="B11972" s="75">
        <v>47039</v>
      </c>
      <c r="C11972" s="76">
        <v>45131</v>
      </c>
      <c r="D11972" s="77">
        <v>726</v>
      </c>
      <c r="E11972" s="77">
        <v>3</v>
      </c>
      <c r="F11972" s="78"/>
      <c r="G11972" s="79">
        <v>45131.499004629637</v>
      </c>
      <c r="H11972" s="77">
        <v>155</v>
      </c>
      <c r="I11972" s="76">
        <v>45131.943749999999</v>
      </c>
      <c r="J11972" s="78"/>
      <c r="K11972" s="80">
        <v>1</v>
      </c>
    </row>
    <row r="11973" spans="2:11" x14ac:dyDescent="0.3">
      <c r="B11973" s="75">
        <v>47040</v>
      </c>
      <c r="C11973" s="76">
        <v>45131</v>
      </c>
      <c r="D11973" s="77">
        <v>635</v>
      </c>
      <c r="E11973" s="77">
        <v>2</v>
      </c>
      <c r="F11973" s="78"/>
      <c r="G11973" s="79">
        <v>45131.507708333338</v>
      </c>
      <c r="H11973" s="77">
        <v>142</v>
      </c>
      <c r="I11973" s="76">
        <v>45131.943749999999</v>
      </c>
      <c r="J11973" s="78"/>
      <c r="K11973" s="80">
        <v>1</v>
      </c>
    </row>
    <row r="11974" spans="2:11" x14ac:dyDescent="0.3">
      <c r="B11974" s="75">
        <v>47041</v>
      </c>
      <c r="C11974" s="76">
        <v>45131</v>
      </c>
      <c r="D11974" s="77">
        <v>274</v>
      </c>
      <c r="E11974" s="77">
        <v>2</v>
      </c>
      <c r="F11974" s="78"/>
      <c r="G11974" s="79">
        <v>45131.519097222226</v>
      </c>
      <c r="H11974" s="77">
        <v>155</v>
      </c>
      <c r="I11974" s="76">
        <v>45131.943749999999</v>
      </c>
      <c r="J11974" s="78"/>
      <c r="K11974" s="80">
        <v>1</v>
      </c>
    </row>
    <row r="11975" spans="2:11" x14ac:dyDescent="0.3">
      <c r="B11975" s="75">
        <v>47042</v>
      </c>
      <c r="C11975" s="76">
        <v>45131</v>
      </c>
      <c r="D11975" s="77">
        <v>774</v>
      </c>
      <c r="E11975" s="77">
        <v>2</v>
      </c>
      <c r="F11975" s="78"/>
      <c r="G11975" s="79">
        <v>45131.534444444449</v>
      </c>
      <c r="H11975" s="77">
        <v>167</v>
      </c>
      <c r="I11975" s="76">
        <v>45131.943749999999</v>
      </c>
      <c r="J11975" s="78"/>
      <c r="K11975" s="80">
        <v>1</v>
      </c>
    </row>
    <row r="11976" spans="2:11" x14ac:dyDescent="0.3">
      <c r="B11976" s="75">
        <v>47043</v>
      </c>
      <c r="C11976" s="76">
        <v>45131</v>
      </c>
      <c r="D11976" s="77">
        <v>702</v>
      </c>
      <c r="E11976" s="77">
        <v>6</v>
      </c>
      <c r="F11976" s="78"/>
      <c r="G11976" s="79">
        <v>45131.547847222224</v>
      </c>
      <c r="H11976" s="77">
        <v>175</v>
      </c>
      <c r="I11976" s="76">
        <v>45131.943749999999</v>
      </c>
      <c r="J11976" s="78"/>
      <c r="K11976" s="80">
        <v>1</v>
      </c>
    </row>
    <row r="11977" spans="2:11" x14ac:dyDescent="0.3">
      <c r="B11977" s="75">
        <v>47044</v>
      </c>
      <c r="C11977" s="76">
        <v>45131</v>
      </c>
      <c r="D11977" s="77">
        <v>20</v>
      </c>
      <c r="E11977" s="77">
        <v>6</v>
      </c>
      <c r="F11977" s="78"/>
      <c r="G11977" s="79">
        <v>45131.56349537037</v>
      </c>
      <c r="H11977" s="77">
        <v>163</v>
      </c>
      <c r="I11977" s="76">
        <v>45131.943749999999</v>
      </c>
      <c r="J11977" s="78"/>
      <c r="K11977" s="80">
        <v>1</v>
      </c>
    </row>
    <row r="11978" spans="2:11" x14ac:dyDescent="0.3">
      <c r="B11978" s="75">
        <v>47045</v>
      </c>
      <c r="C11978" s="76">
        <v>45131</v>
      </c>
      <c r="D11978" s="77">
        <v>1098</v>
      </c>
      <c r="E11978" s="77">
        <v>2</v>
      </c>
      <c r="F11978" s="78"/>
      <c r="G11978" s="79">
        <v>45131.579502314817</v>
      </c>
      <c r="H11978" s="77">
        <v>168</v>
      </c>
      <c r="I11978" s="76">
        <v>45131.943749999999</v>
      </c>
      <c r="J11978" s="78"/>
      <c r="K11978" s="80">
        <v>1</v>
      </c>
    </row>
    <row r="11979" spans="2:11" x14ac:dyDescent="0.3">
      <c r="B11979" s="75">
        <v>47046</v>
      </c>
      <c r="C11979" s="76">
        <v>45131</v>
      </c>
      <c r="D11979" s="77">
        <v>754</v>
      </c>
      <c r="E11979" s="77">
        <v>4</v>
      </c>
      <c r="F11979" s="78"/>
      <c r="G11979" s="79">
        <v>45131.59107638889</v>
      </c>
      <c r="H11979" s="77">
        <v>152</v>
      </c>
      <c r="I11979" s="76">
        <v>45131.943749999999</v>
      </c>
      <c r="J11979" s="78"/>
      <c r="K11979" s="80">
        <v>1</v>
      </c>
    </row>
    <row r="11980" spans="2:11" x14ac:dyDescent="0.3">
      <c r="B11980" s="75">
        <v>47047</v>
      </c>
      <c r="C11980" s="76">
        <v>45131</v>
      </c>
      <c r="D11980" s="77">
        <v>1189</v>
      </c>
      <c r="E11980" s="77">
        <v>5</v>
      </c>
      <c r="F11980" s="78"/>
      <c r="G11980" s="79">
        <v>45131.604618055557</v>
      </c>
      <c r="H11980" s="77">
        <v>155</v>
      </c>
      <c r="I11980" s="76">
        <v>45131.943749999999</v>
      </c>
      <c r="J11980" s="78"/>
      <c r="K11980" s="80">
        <v>1</v>
      </c>
    </row>
    <row r="11981" spans="2:11" x14ac:dyDescent="0.3">
      <c r="B11981" s="75">
        <v>47048</v>
      </c>
      <c r="C11981" s="76">
        <v>45131</v>
      </c>
      <c r="D11981" s="77">
        <v>1048</v>
      </c>
      <c r="E11981" s="77">
        <v>6</v>
      </c>
      <c r="F11981" s="78"/>
      <c r="G11981" s="79">
        <v>45131.614756944444</v>
      </c>
      <c r="H11981" s="77">
        <v>141</v>
      </c>
      <c r="I11981" s="76">
        <v>45131.943749999999</v>
      </c>
      <c r="J11981" s="78"/>
      <c r="K11981" s="80">
        <v>1</v>
      </c>
    </row>
    <row r="11982" spans="2:11" x14ac:dyDescent="0.3">
      <c r="B11982" s="75">
        <v>47049</v>
      </c>
      <c r="C11982" s="76">
        <v>45131</v>
      </c>
      <c r="D11982" s="77">
        <v>664</v>
      </c>
      <c r="E11982" s="77">
        <v>1</v>
      </c>
      <c r="F11982" s="78"/>
      <c r="G11982" s="79">
        <v>45131.628506944442</v>
      </c>
      <c r="H11982" s="77">
        <v>172</v>
      </c>
      <c r="I11982" s="76">
        <v>45131.943749999999</v>
      </c>
      <c r="J11982" s="78"/>
      <c r="K11982" s="80">
        <v>1</v>
      </c>
    </row>
    <row r="11983" spans="2:11" x14ac:dyDescent="0.3">
      <c r="B11983" s="75">
        <v>47050</v>
      </c>
      <c r="C11983" s="76">
        <v>45131</v>
      </c>
      <c r="D11983" s="77">
        <v>1183</v>
      </c>
      <c r="E11983" s="77">
        <v>4</v>
      </c>
      <c r="F11983" s="78"/>
      <c r="G11983" s="79">
        <v>45131.643611111111</v>
      </c>
      <c r="H11983" s="77">
        <v>143</v>
      </c>
      <c r="I11983" s="76">
        <v>45131.943749999999</v>
      </c>
      <c r="J11983" s="78"/>
      <c r="K11983" s="80">
        <v>1</v>
      </c>
    </row>
    <row r="11984" spans="2:11" x14ac:dyDescent="0.3">
      <c r="B11984" s="75">
        <v>47051</v>
      </c>
      <c r="C11984" s="76">
        <v>45131</v>
      </c>
      <c r="D11984" s="77">
        <v>1007</v>
      </c>
      <c r="E11984" s="77">
        <v>5</v>
      </c>
      <c r="F11984" s="78"/>
      <c r="G11984" s="79">
        <v>45131.653819444444</v>
      </c>
      <c r="H11984" s="77">
        <v>178</v>
      </c>
      <c r="I11984" s="76">
        <v>45131.943749999999</v>
      </c>
      <c r="J11984" s="78"/>
      <c r="K11984" s="80">
        <v>1</v>
      </c>
    </row>
    <row r="11985" spans="2:11" x14ac:dyDescent="0.3">
      <c r="B11985" s="75">
        <v>47052</v>
      </c>
      <c r="C11985" s="76">
        <v>45131</v>
      </c>
      <c r="D11985" s="77">
        <v>560</v>
      </c>
      <c r="E11985" s="77">
        <v>3</v>
      </c>
      <c r="F11985" s="78"/>
      <c r="G11985" s="79">
        <v>45131.667013888888</v>
      </c>
      <c r="H11985" s="77">
        <v>154</v>
      </c>
      <c r="I11985" s="76">
        <v>45131.943749999999</v>
      </c>
      <c r="J11985" s="78"/>
      <c r="K11985" s="80">
        <v>1</v>
      </c>
    </row>
    <row r="11986" spans="2:11" x14ac:dyDescent="0.3">
      <c r="B11986" s="75">
        <v>47053</v>
      </c>
      <c r="C11986" s="76">
        <v>45131</v>
      </c>
      <c r="D11986" s="77">
        <v>1265</v>
      </c>
      <c r="E11986" s="77">
        <v>5</v>
      </c>
      <c r="F11986" s="78"/>
      <c r="G11986" s="79">
        <v>45131.676099537035</v>
      </c>
      <c r="H11986" s="77">
        <v>176</v>
      </c>
      <c r="I11986" s="76">
        <v>45131.943749999999</v>
      </c>
      <c r="J11986" s="78"/>
      <c r="K11986" s="80">
        <v>1</v>
      </c>
    </row>
    <row r="11987" spans="2:11" x14ac:dyDescent="0.3">
      <c r="B11987" s="75">
        <v>47054</v>
      </c>
      <c r="C11987" s="76">
        <v>45131</v>
      </c>
      <c r="D11987" s="77">
        <v>247</v>
      </c>
      <c r="E11987" s="77">
        <v>5</v>
      </c>
      <c r="F11987" s="78"/>
      <c r="G11987" s="79">
        <v>45131.689282407402</v>
      </c>
      <c r="H11987" s="77">
        <v>160</v>
      </c>
      <c r="I11987" s="76">
        <v>45131.943749999999</v>
      </c>
      <c r="J11987" s="78"/>
      <c r="K11987" s="80">
        <v>1</v>
      </c>
    </row>
    <row r="11988" spans="2:11" x14ac:dyDescent="0.3">
      <c r="B11988" s="75">
        <v>47055</v>
      </c>
      <c r="C11988" s="76">
        <v>45131</v>
      </c>
      <c r="D11988" s="77">
        <v>645</v>
      </c>
      <c r="E11988" s="77">
        <v>6</v>
      </c>
      <c r="F11988" s="78"/>
      <c r="G11988" s="79">
        <v>45131.702569444438</v>
      </c>
      <c r="H11988" s="77">
        <v>154</v>
      </c>
      <c r="I11988" s="76">
        <v>45131.943749999999</v>
      </c>
      <c r="J11988" s="78"/>
      <c r="K11988" s="80">
        <v>1</v>
      </c>
    </row>
    <row r="11989" spans="2:11" x14ac:dyDescent="0.3">
      <c r="B11989" s="75">
        <v>47056</v>
      </c>
      <c r="C11989" s="76">
        <v>45131</v>
      </c>
      <c r="D11989" s="77">
        <v>1321</v>
      </c>
      <c r="E11989" s="77">
        <v>5</v>
      </c>
      <c r="F11989" s="78"/>
      <c r="G11989" s="79">
        <v>45131.717222222214</v>
      </c>
      <c r="H11989" s="77">
        <v>155</v>
      </c>
      <c r="I11989" s="76">
        <v>45131.943749999999</v>
      </c>
      <c r="J11989" s="78"/>
      <c r="K11989" s="80">
        <v>1</v>
      </c>
    </row>
    <row r="11990" spans="2:11" x14ac:dyDescent="0.3">
      <c r="B11990" s="75">
        <v>47057</v>
      </c>
      <c r="C11990" s="76">
        <v>45131</v>
      </c>
      <c r="D11990" s="77">
        <v>56</v>
      </c>
      <c r="E11990" s="77">
        <v>4</v>
      </c>
      <c r="F11990" s="78"/>
      <c r="G11990" s="79">
        <v>45131.727083333324</v>
      </c>
      <c r="H11990" s="77">
        <v>160</v>
      </c>
      <c r="I11990" s="76">
        <v>45131.943749999999</v>
      </c>
      <c r="J11990" s="78"/>
      <c r="K11990" s="80">
        <v>1</v>
      </c>
    </row>
    <row r="11991" spans="2:11" x14ac:dyDescent="0.3">
      <c r="B11991" s="75">
        <v>47058</v>
      </c>
      <c r="C11991" s="76">
        <v>45131</v>
      </c>
      <c r="D11991" s="77">
        <v>823</v>
      </c>
      <c r="E11991" s="77">
        <v>5</v>
      </c>
      <c r="F11991" s="78"/>
      <c r="G11991" s="79">
        <v>45131.741550925915</v>
      </c>
      <c r="H11991" s="77">
        <v>144</v>
      </c>
      <c r="I11991" s="76">
        <v>45131.943749999999</v>
      </c>
      <c r="J11991" s="78"/>
      <c r="K11991" s="80">
        <v>1</v>
      </c>
    </row>
    <row r="11992" spans="2:11" x14ac:dyDescent="0.3">
      <c r="B11992" s="75">
        <v>47059</v>
      </c>
      <c r="C11992" s="76">
        <v>45131</v>
      </c>
      <c r="D11992" s="77">
        <v>710</v>
      </c>
      <c r="E11992" s="77">
        <v>1</v>
      </c>
      <c r="F11992" s="78"/>
      <c r="G11992" s="79">
        <v>45131.757557870362</v>
      </c>
      <c r="H11992" s="77">
        <v>143</v>
      </c>
      <c r="I11992" s="76">
        <v>45131.943749999999</v>
      </c>
      <c r="J11992" s="78"/>
      <c r="K11992" s="80">
        <v>1</v>
      </c>
    </row>
    <row r="11993" spans="2:11" x14ac:dyDescent="0.3">
      <c r="B11993" s="75">
        <v>47060</v>
      </c>
      <c r="C11993" s="76">
        <v>45131</v>
      </c>
      <c r="D11993" s="77">
        <v>146</v>
      </c>
      <c r="E11993" s="77">
        <v>2</v>
      </c>
      <c r="F11993" s="78"/>
      <c r="G11993" s="79">
        <v>45131.769594907397</v>
      </c>
      <c r="H11993" s="77">
        <v>173</v>
      </c>
      <c r="I11993" s="76">
        <v>45131.943749999999</v>
      </c>
      <c r="J11993" s="78"/>
      <c r="K11993" s="80">
        <v>1</v>
      </c>
    </row>
    <row r="11994" spans="2:11" x14ac:dyDescent="0.3">
      <c r="B11994" s="75">
        <v>47061</v>
      </c>
      <c r="C11994" s="76">
        <v>45131</v>
      </c>
      <c r="D11994" s="77">
        <v>1050</v>
      </c>
      <c r="E11994" s="77">
        <v>5</v>
      </c>
      <c r="F11994" s="78"/>
      <c r="G11994" s="79">
        <v>45131.781655092585</v>
      </c>
      <c r="H11994" s="77">
        <v>173</v>
      </c>
      <c r="I11994" s="76">
        <v>45131.943749999999</v>
      </c>
      <c r="J11994" s="78"/>
      <c r="K11994" s="80">
        <v>1</v>
      </c>
    </row>
    <row r="11995" spans="2:11" x14ac:dyDescent="0.3">
      <c r="B11995" s="75">
        <v>47062</v>
      </c>
      <c r="C11995" s="76">
        <v>45131</v>
      </c>
      <c r="D11995" s="77">
        <v>207</v>
      </c>
      <c r="E11995" s="77">
        <v>2</v>
      </c>
      <c r="F11995" s="78"/>
      <c r="G11995" s="79">
        <v>45131.791944444434</v>
      </c>
      <c r="H11995" s="77">
        <v>169</v>
      </c>
      <c r="I11995" s="76">
        <v>45131.943749999999</v>
      </c>
      <c r="J11995" s="78"/>
      <c r="K11995" s="80">
        <v>1</v>
      </c>
    </row>
    <row r="11996" spans="2:11" x14ac:dyDescent="0.3">
      <c r="B11996" s="75">
        <v>47063</v>
      </c>
      <c r="C11996" s="76">
        <v>45131</v>
      </c>
      <c r="D11996" s="77">
        <v>702</v>
      </c>
      <c r="E11996" s="77">
        <v>6</v>
      </c>
      <c r="F11996" s="78"/>
      <c r="G11996" s="79">
        <v>45131.805196759247</v>
      </c>
      <c r="H11996" s="77">
        <v>163</v>
      </c>
      <c r="I11996" s="76">
        <v>45131.943749999999</v>
      </c>
      <c r="J11996" s="78"/>
      <c r="K11996" s="80">
        <v>1</v>
      </c>
    </row>
    <row r="11997" spans="2:11" x14ac:dyDescent="0.3">
      <c r="B11997" s="75">
        <v>47064</v>
      </c>
      <c r="C11997" s="76">
        <v>45131</v>
      </c>
      <c r="D11997" s="77">
        <v>339</v>
      </c>
      <c r="E11997" s="77">
        <v>6</v>
      </c>
      <c r="F11997" s="78"/>
      <c r="G11997" s="79">
        <v>45131.819687499985</v>
      </c>
      <c r="H11997" s="77">
        <v>179</v>
      </c>
      <c r="I11997" s="76">
        <v>45131.943749999999</v>
      </c>
      <c r="J11997" s="78"/>
      <c r="K11997" s="80">
        <v>1</v>
      </c>
    </row>
    <row r="11998" spans="2:11" x14ac:dyDescent="0.3">
      <c r="B11998" s="75">
        <v>47065</v>
      </c>
      <c r="C11998" s="76">
        <v>45131</v>
      </c>
      <c r="D11998" s="77">
        <v>702</v>
      </c>
      <c r="E11998" s="77">
        <v>2</v>
      </c>
      <c r="F11998" s="78"/>
      <c r="G11998" s="79">
        <v>45131.834965277762</v>
      </c>
      <c r="H11998" s="77">
        <v>174</v>
      </c>
      <c r="I11998" s="76">
        <v>45131.943749999999</v>
      </c>
      <c r="J11998" s="78"/>
      <c r="K11998" s="80">
        <v>1</v>
      </c>
    </row>
    <row r="11999" spans="2:11" x14ac:dyDescent="0.3">
      <c r="B11999" s="75">
        <v>47066</v>
      </c>
      <c r="C11999" s="76">
        <v>45131</v>
      </c>
      <c r="D11999" s="77">
        <v>1312</v>
      </c>
      <c r="E11999" s="77">
        <v>4</v>
      </c>
      <c r="F11999" s="78"/>
      <c r="G11999" s="79">
        <v>45131.850300925908</v>
      </c>
      <c r="H11999" s="77">
        <v>144</v>
      </c>
      <c r="I11999" s="76">
        <v>45131.943749999999</v>
      </c>
      <c r="J11999" s="78"/>
      <c r="K11999" s="80">
        <v>1</v>
      </c>
    </row>
    <row r="12000" spans="2:11" x14ac:dyDescent="0.3">
      <c r="B12000" s="75">
        <v>47067</v>
      </c>
      <c r="C12000" s="76">
        <v>45131</v>
      </c>
      <c r="D12000" s="77">
        <v>987</v>
      </c>
      <c r="E12000" s="77">
        <v>4</v>
      </c>
      <c r="F12000" s="78"/>
      <c r="G12000" s="79">
        <v>45131.866689814793</v>
      </c>
      <c r="H12000" s="77">
        <v>171</v>
      </c>
      <c r="I12000" s="76">
        <v>45131.943749999999</v>
      </c>
      <c r="J12000" s="78"/>
      <c r="K12000" s="80">
        <v>1</v>
      </c>
    </row>
    <row r="12001" spans="2:11" x14ac:dyDescent="0.3">
      <c r="B12001" s="75">
        <v>47068</v>
      </c>
      <c r="C12001" s="76">
        <v>45131</v>
      </c>
      <c r="D12001" s="77">
        <v>536</v>
      </c>
      <c r="E12001" s="77">
        <v>6</v>
      </c>
      <c r="F12001" s="78"/>
      <c r="G12001" s="79">
        <v>45131.875914351833</v>
      </c>
      <c r="H12001" s="77">
        <v>149</v>
      </c>
      <c r="I12001" s="76">
        <v>45131.943749999999</v>
      </c>
      <c r="J12001" s="78"/>
      <c r="K12001" s="80">
        <v>1</v>
      </c>
    </row>
    <row r="12002" spans="2:11" x14ac:dyDescent="0.3">
      <c r="B12002" s="75">
        <v>47069</v>
      </c>
      <c r="C12002" s="76">
        <v>45131</v>
      </c>
      <c r="D12002" s="77">
        <v>603</v>
      </c>
      <c r="E12002" s="77">
        <v>3</v>
      </c>
      <c r="F12002" s="78"/>
      <c r="G12002" s="79">
        <v>45131.892060185164</v>
      </c>
      <c r="H12002" s="77">
        <v>156</v>
      </c>
      <c r="I12002" s="76">
        <v>45131.943749999999</v>
      </c>
      <c r="J12002" s="78"/>
      <c r="K12002" s="80">
        <v>1</v>
      </c>
    </row>
    <row r="12003" spans="2:11" x14ac:dyDescent="0.3">
      <c r="B12003" s="75">
        <v>47070</v>
      </c>
      <c r="C12003" s="76">
        <v>45131</v>
      </c>
      <c r="D12003" s="77">
        <v>284</v>
      </c>
      <c r="E12003" s="77">
        <v>2</v>
      </c>
      <c r="F12003" s="78"/>
      <c r="G12003" s="79">
        <v>45131.905636574054</v>
      </c>
      <c r="H12003" s="77">
        <v>168</v>
      </c>
      <c r="I12003" s="76">
        <v>45131.943749999999</v>
      </c>
      <c r="J12003" s="78"/>
      <c r="K12003" s="80">
        <v>1</v>
      </c>
    </row>
    <row r="12004" spans="2:11" x14ac:dyDescent="0.3">
      <c r="B12004" s="75">
        <v>47071</v>
      </c>
      <c r="C12004" s="76">
        <v>45132</v>
      </c>
      <c r="D12004" s="77">
        <v>330</v>
      </c>
      <c r="E12004" s="77">
        <v>6</v>
      </c>
      <c r="F12004" s="78"/>
      <c r="G12004" s="79">
        <v>45132.333333333336</v>
      </c>
      <c r="H12004" s="77">
        <v>151</v>
      </c>
      <c r="I12004" s="76">
        <v>45132.975694444445</v>
      </c>
      <c r="J12004" s="78"/>
      <c r="K12004" s="80">
        <v>1</v>
      </c>
    </row>
    <row r="12005" spans="2:11" x14ac:dyDescent="0.3">
      <c r="B12005" s="75">
        <v>47072</v>
      </c>
      <c r="C12005" s="76">
        <v>45132</v>
      </c>
      <c r="D12005" s="77">
        <v>216</v>
      </c>
      <c r="E12005" s="77">
        <v>1</v>
      </c>
      <c r="F12005" s="78"/>
      <c r="G12005" s="79">
        <v>45132.342685185191</v>
      </c>
      <c r="H12005" s="77">
        <v>177</v>
      </c>
      <c r="I12005" s="76">
        <v>45132.975694444445</v>
      </c>
      <c r="J12005" s="78"/>
      <c r="K12005" s="80">
        <v>1</v>
      </c>
    </row>
    <row r="12006" spans="2:11" x14ac:dyDescent="0.3">
      <c r="B12006" s="75">
        <v>47073</v>
      </c>
      <c r="C12006" s="76">
        <v>45132</v>
      </c>
      <c r="D12006" s="77">
        <v>659</v>
      </c>
      <c r="E12006" s="77">
        <v>4</v>
      </c>
      <c r="F12006" s="78"/>
      <c r="G12006" s="79">
        <v>45132.358530092599</v>
      </c>
      <c r="H12006" s="77">
        <v>150</v>
      </c>
      <c r="I12006" s="76">
        <v>45132.975694444445</v>
      </c>
      <c r="J12006" s="78"/>
      <c r="K12006" s="80">
        <v>1</v>
      </c>
    </row>
    <row r="12007" spans="2:11" x14ac:dyDescent="0.3">
      <c r="B12007" s="75">
        <v>47074</v>
      </c>
      <c r="C12007" s="76">
        <v>45132</v>
      </c>
      <c r="D12007" s="77">
        <v>462</v>
      </c>
      <c r="E12007" s="77">
        <v>5</v>
      </c>
      <c r="F12007" s="78"/>
      <c r="G12007" s="79">
        <v>45132.370972222227</v>
      </c>
      <c r="H12007" s="77">
        <v>142</v>
      </c>
      <c r="I12007" s="76">
        <v>45132.975694444445</v>
      </c>
      <c r="J12007" s="78"/>
      <c r="K12007" s="80">
        <v>1</v>
      </c>
    </row>
    <row r="12008" spans="2:11" x14ac:dyDescent="0.3">
      <c r="B12008" s="75">
        <v>47075</v>
      </c>
      <c r="C12008" s="76">
        <v>45132</v>
      </c>
      <c r="D12008" s="77">
        <v>17</v>
      </c>
      <c r="E12008" s="77">
        <v>5</v>
      </c>
      <c r="F12008" s="78"/>
      <c r="G12008" s="79">
        <v>45132.381435185191</v>
      </c>
      <c r="H12008" s="77">
        <v>150</v>
      </c>
      <c r="I12008" s="76">
        <v>45132.975694444445</v>
      </c>
      <c r="J12008" s="78"/>
      <c r="K12008" s="80">
        <v>1</v>
      </c>
    </row>
    <row r="12009" spans="2:11" x14ac:dyDescent="0.3">
      <c r="B12009" s="75">
        <v>47076</v>
      </c>
      <c r="C12009" s="76">
        <v>45132</v>
      </c>
      <c r="D12009" s="77">
        <v>749</v>
      </c>
      <c r="E12009" s="77">
        <v>1</v>
      </c>
      <c r="F12009" s="78"/>
      <c r="G12009" s="79">
        <v>45132.396493055559</v>
      </c>
      <c r="H12009" s="77">
        <v>163</v>
      </c>
      <c r="I12009" s="76">
        <v>45132.975694444445</v>
      </c>
      <c r="J12009" s="78"/>
      <c r="K12009" s="80">
        <v>1</v>
      </c>
    </row>
    <row r="12010" spans="2:11" x14ac:dyDescent="0.3">
      <c r="B12010" s="75">
        <v>47077</v>
      </c>
      <c r="C12010" s="76">
        <v>45132</v>
      </c>
      <c r="D12010" s="77">
        <v>6</v>
      </c>
      <c r="E12010" s="77">
        <v>6</v>
      </c>
      <c r="F12010" s="78"/>
      <c r="G12010" s="79">
        <v>45132.412557870375</v>
      </c>
      <c r="H12010" s="77">
        <v>178</v>
      </c>
      <c r="I12010" s="76">
        <v>45132.975694444445</v>
      </c>
      <c r="J12010" s="78"/>
      <c r="K12010" s="80">
        <v>1</v>
      </c>
    </row>
    <row r="12011" spans="2:11" x14ac:dyDescent="0.3">
      <c r="B12011" s="75">
        <v>47078</v>
      </c>
      <c r="C12011" s="76">
        <v>45132</v>
      </c>
      <c r="D12011" s="77">
        <v>929</v>
      </c>
      <c r="E12011" s="77">
        <v>3</v>
      </c>
      <c r="F12011" s="78"/>
      <c r="G12011" s="79">
        <v>45132.421712962969</v>
      </c>
      <c r="H12011" s="77">
        <v>159</v>
      </c>
      <c r="I12011" s="76">
        <v>45132.975694444445</v>
      </c>
      <c r="J12011" s="78"/>
      <c r="K12011" s="80">
        <v>1</v>
      </c>
    </row>
    <row r="12012" spans="2:11" x14ac:dyDescent="0.3">
      <c r="B12012" s="75">
        <v>47079</v>
      </c>
      <c r="C12012" s="76">
        <v>45132</v>
      </c>
      <c r="D12012" s="77">
        <v>436</v>
      </c>
      <c r="E12012" s="77">
        <v>2</v>
      </c>
      <c r="F12012" s="78"/>
      <c r="G12012" s="79">
        <v>45132.431493055563</v>
      </c>
      <c r="H12012" s="77">
        <v>167</v>
      </c>
      <c r="I12012" s="76">
        <v>45132.975694444445</v>
      </c>
      <c r="J12012" s="78"/>
      <c r="K12012" s="80">
        <v>1</v>
      </c>
    </row>
    <row r="12013" spans="2:11" x14ac:dyDescent="0.3">
      <c r="B12013" s="75">
        <v>47080</v>
      </c>
      <c r="C12013" s="76">
        <v>45132</v>
      </c>
      <c r="D12013" s="77">
        <v>98</v>
      </c>
      <c r="E12013" s="77">
        <v>3</v>
      </c>
      <c r="F12013" s="78"/>
      <c r="G12013" s="79">
        <v>45132.441354166673</v>
      </c>
      <c r="H12013" s="77">
        <v>160</v>
      </c>
      <c r="I12013" s="76">
        <v>45132.975694444445</v>
      </c>
      <c r="J12013" s="78"/>
      <c r="K12013" s="80">
        <v>1</v>
      </c>
    </row>
    <row r="12014" spans="2:11" x14ac:dyDescent="0.3">
      <c r="B12014" s="75">
        <v>47081</v>
      </c>
      <c r="C12014" s="76">
        <v>45132</v>
      </c>
      <c r="D12014" s="77">
        <v>781</v>
      </c>
      <c r="E12014" s="77">
        <v>1</v>
      </c>
      <c r="F12014" s="78"/>
      <c r="G12014" s="79">
        <v>45132.449930555558</v>
      </c>
      <c r="H12014" s="77">
        <v>172</v>
      </c>
      <c r="I12014" s="76">
        <v>45132.975694444445</v>
      </c>
      <c r="J12014" s="78"/>
      <c r="K12014" s="80">
        <v>1</v>
      </c>
    </row>
    <row r="12015" spans="2:11" x14ac:dyDescent="0.3">
      <c r="B12015" s="75">
        <v>47082</v>
      </c>
      <c r="C12015" s="76">
        <v>45132</v>
      </c>
      <c r="D12015" s="77">
        <v>585</v>
      </c>
      <c r="E12015" s="77">
        <v>4</v>
      </c>
      <c r="F12015" s="78"/>
      <c r="G12015" s="79">
        <v>45132.459490740745</v>
      </c>
      <c r="H12015" s="77">
        <v>166</v>
      </c>
      <c r="I12015" s="76">
        <v>45132.975694444445</v>
      </c>
      <c r="J12015" s="78"/>
      <c r="K12015" s="80">
        <v>1</v>
      </c>
    </row>
    <row r="12016" spans="2:11" x14ac:dyDescent="0.3">
      <c r="B12016" s="75">
        <v>47083</v>
      </c>
      <c r="C12016" s="76">
        <v>45132</v>
      </c>
      <c r="D12016" s="77">
        <v>1278</v>
      </c>
      <c r="E12016" s="77">
        <v>6</v>
      </c>
      <c r="F12016" s="78"/>
      <c r="G12016" s="79">
        <v>45132.467673611114</v>
      </c>
      <c r="H12016" s="77">
        <v>167</v>
      </c>
      <c r="I12016" s="76">
        <v>45132.975694444445</v>
      </c>
      <c r="J12016" s="78"/>
      <c r="K12016" s="80">
        <v>1</v>
      </c>
    </row>
    <row r="12017" spans="2:11" x14ac:dyDescent="0.3">
      <c r="B12017" s="75">
        <v>47084</v>
      </c>
      <c r="C12017" s="76">
        <v>45132</v>
      </c>
      <c r="D12017" s="77">
        <v>118</v>
      </c>
      <c r="E12017" s="77">
        <v>3</v>
      </c>
      <c r="F12017" s="78"/>
      <c r="G12017" s="79">
        <v>45132.478159722225</v>
      </c>
      <c r="H12017" s="77">
        <v>147</v>
      </c>
      <c r="I12017" s="76">
        <v>45132.975694444445</v>
      </c>
      <c r="J12017" s="78"/>
      <c r="K12017" s="80">
        <v>1</v>
      </c>
    </row>
    <row r="12018" spans="2:11" x14ac:dyDescent="0.3">
      <c r="B12018" s="75">
        <v>47085</v>
      </c>
      <c r="C12018" s="76">
        <v>45132</v>
      </c>
      <c r="D12018" s="77">
        <v>871</v>
      </c>
      <c r="E12018" s="77">
        <v>1</v>
      </c>
      <c r="F12018" s="78"/>
      <c r="G12018" s="79">
        <v>45132.490243055559</v>
      </c>
      <c r="H12018" s="77">
        <v>160</v>
      </c>
      <c r="I12018" s="76">
        <v>45132.975694444445</v>
      </c>
      <c r="J12018" s="78"/>
      <c r="K12018" s="80">
        <v>1</v>
      </c>
    </row>
    <row r="12019" spans="2:11" x14ac:dyDescent="0.3">
      <c r="B12019" s="75">
        <v>47086</v>
      </c>
      <c r="C12019" s="76">
        <v>45132</v>
      </c>
      <c r="D12019" s="77">
        <v>893</v>
      </c>
      <c r="E12019" s="77">
        <v>2</v>
      </c>
      <c r="F12019" s="78"/>
      <c r="G12019" s="79">
        <v>45132.502627314818</v>
      </c>
      <c r="H12019" s="77">
        <v>161</v>
      </c>
      <c r="I12019" s="76">
        <v>45132.975694444445</v>
      </c>
      <c r="J12019" s="78"/>
      <c r="K12019" s="80">
        <v>1</v>
      </c>
    </row>
    <row r="12020" spans="2:11" x14ac:dyDescent="0.3">
      <c r="B12020" s="75">
        <v>47087</v>
      </c>
      <c r="C12020" s="76">
        <v>45132</v>
      </c>
      <c r="D12020" s="77">
        <v>864</v>
      </c>
      <c r="E12020" s="77">
        <v>1</v>
      </c>
      <c r="F12020" s="78"/>
      <c r="G12020" s="79">
        <v>45132.514594907414</v>
      </c>
      <c r="H12020" s="77">
        <v>167</v>
      </c>
      <c r="I12020" s="76">
        <v>45132.975694444445</v>
      </c>
      <c r="J12020" s="78"/>
      <c r="K12020" s="80">
        <v>1</v>
      </c>
    </row>
    <row r="12021" spans="2:11" x14ac:dyDescent="0.3">
      <c r="B12021" s="75">
        <v>47088</v>
      </c>
      <c r="C12021" s="76">
        <v>45132</v>
      </c>
      <c r="D12021" s="77">
        <v>1270</v>
      </c>
      <c r="E12021" s="77">
        <v>6</v>
      </c>
      <c r="F12021" s="78"/>
      <c r="G12021" s="79">
        <v>45132.522465277783</v>
      </c>
      <c r="H12021" s="77">
        <v>148</v>
      </c>
      <c r="I12021" s="76">
        <v>45132.975694444445</v>
      </c>
      <c r="J12021" s="78"/>
      <c r="K12021" s="80">
        <v>1</v>
      </c>
    </row>
    <row r="12022" spans="2:11" x14ac:dyDescent="0.3">
      <c r="B12022" s="75">
        <v>47089</v>
      </c>
      <c r="C12022" s="76">
        <v>45132</v>
      </c>
      <c r="D12022" s="77">
        <v>942</v>
      </c>
      <c r="E12022" s="77">
        <v>5</v>
      </c>
      <c r="F12022" s="78"/>
      <c r="G12022" s="79">
        <v>45132.537268518521</v>
      </c>
      <c r="H12022" s="77">
        <v>156</v>
      </c>
      <c r="I12022" s="76">
        <v>45132.975694444445</v>
      </c>
      <c r="J12022" s="78"/>
      <c r="K12022" s="80">
        <v>1</v>
      </c>
    </row>
    <row r="12023" spans="2:11" x14ac:dyDescent="0.3">
      <c r="B12023" s="75">
        <v>47090</v>
      </c>
      <c r="C12023" s="76">
        <v>45132</v>
      </c>
      <c r="D12023" s="77">
        <v>930</v>
      </c>
      <c r="E12023" s="77">
        <v>4</v>
      </c>
      <c r="F12023" s="78"/>
      <c r="G12023" s="79">
        <v>45132.553263888891</v>
      </c>
      <c r="H12023" s="77">
        <v>173</v>
      </c>
      <c r="I12023" s="76">
        <v>45132.975694444445</v>
      </c>
      <c r="J12023" s="78"/>
      <c r="K12023" s="80">
        <v>1</v>
      </c>
    </row>
    <row r="12024" spans="2:11" x14ac:dyDescent="0.3">
      <c r="B12024" s="75">
        <v>47091</v>
      </c>
      <c r="C12024" s="76">
        <v>45132</v>
      </c>
      <c r="D12024" s="77">
        <v>1347</v>
      </c>
      <c r="E12024" s="77">
        <v>6</v>
      </c>
      <c r="F12024" s="78"/>
      <c r="G12024" s="79">
        <v>45132.561412037037</v>
      </c>
      <c r="H12024" s="77">
        <v>161</v>
      </c>
      <c r="I12024" s="76">
        <v>45132.975694444445</v>
      </c>
      <c r="J12024" s="78"/>
      <c r="K12024" s="80">
        <v>1</v>
      </c>
    </row>
    <row r="12025" spans="2:11" x14ac:dyDescent="0.3">
      <c r="B12025" s="75">
        <v>47092</v>
      </c>
      <c r="C12025" s="76">
        <v>45132</v>
      </c>
      <c r="D12025" s="77">
        <v>16</v>
      </c>
      <c r="E12025" s="77">
        <v>6</v>
      </c>
      <c r="F12025" s="78"/>
      <c r="G12025" s="79">
        <v>45132.576145833336</v>
      </c>
      <c r="H12025" s="77">
        <v>163</v>
      </c>
      <c r="I12025" s="76">
        <v>45132.975694444445</v>
      </c>
      <c r="J12025" s="78"/>
      <c r="K12025" s="80">
        <v>1</v>
      </c>
    </row>
    <row r="12026" spans="2:11" x14ac:dyDescent="0.3">
      <c r="B12026" s="75">
        <v>47093</v>
      </c>
      <c r="C12026" s="76">
        <v>45132</v>
      </c>
      <c r="D12026" s="77">
        <v>1367</v>
      </c>
      <c r="E12026" s="77">
        <v>4</v>
      </c>
      <c r="F12026" s="78"/>
      <c r="G12026" s="79">
        <v>45132.590057870373</v>
      </c>
      <c r="H12026" s="77">
        <v>179</v>
      </c>
      <c r="I12026" s="76">
        <v>45132.975694444445</v>
      </c>
      <c r="J12026" s="78"/>
      <c r="K12026" s="80">
        <v>1</v>
      </c>
    </row>
    <row r="12027" spans="2:11" x14ac:dyDescent="0.3">
      <c r="B12027" s="75">
        <v>47094</v>
      </c>
      <c r="C12027" s="76">
        <v>45132</v>
      </c>
      <c r="D12027" s="77">
        <v>1282</v>
      </c>
      <c r="E12027" s="77">
        <v>2</v>
      </c>
      <c r="F12027" s="78"/>
      <c r="G12027" s="79">
        <v>45132.598935185189</v>
      </c>
      <c r="H12027" s="77">
        <v>177</v>
      </c>
      <c r="I12027" s="76">
        <v>45132.975694444445</v>
      </c>
      <c r="J12027" s="78"/>
      <c r="K12027" s="80">
        <v>1</v>
      </c>
    </row>
    <row r="12028" spans="2:11" x14ac:dyDescent="0.3">
      <c r="B12028" s="75">
        <v>47095</v>
      </c>
      <c r="C12028" s="76">
        <v>45132</v>
      </c>
      <c r="D12028" s="77">
        <v>200</v>
      </c>
      <c r="E12028" s="77">
        <v>5</v>
      </c>
      <c r="F12028" s="78"/>
      <c r="G12028" s="79">
        <v>45132.613391203711</v>
      </c>
      <c r="H12028" s="77">
        <v>149</v>
      </c>
      <c r="I12028" s="76">
        <v>45132.975694444445</v>
      </c>
      <c r="J12028" s="78"/>
      <c r="K12028" s="80">
        <v>1</v>
      </c>
    </row>
    <row r="12029" spans="2:11" x14ac:dyDescent="0.3">
      <c r="B12029" s="75">
        <v>47096</v>
      </c>
      <c r="C12029" s="76">
        <v>45132</v>
      </c>
      <c r="D12029" s="77">
        <v>638</v>
      </c>
      <c r="E12029" s="77">
        <v>5</v>
      </c>
      <c r="F12029" s="78"/>
      <c r="G12029" s="79">
        <v>45132.621504629635</v>
      </c>
      <c r="H12029" s="77">
        <v>151</v>
      </c>
      <c r="I12029" s="76">
        <v>45132.975694444445</v>
      </c>
      <c r="J12029" s="78"/>
      <c r="K12029" s="80">
        <v>1</v>
      </c>
    </row>
    <row r="12030" spans="2:11" x14ac:dyDescent="0.3">
      <c r="B12030" s="75">
        <v>47097</v>
      </c>
      <c r="C12030" s="76">
        <v>45132</v>
      </c>
      <c r="D12030" s="77">
        <v>924</v>
      </c>
      <c r="E12030" s="77">
        <v>3</v>
      </c>
      <c r="F12030" s="78"/>
      <c r="G12030" s="79">
        <v>45132.631759259268</v>
      </c>
      <c r="H12030" s="77">
        <v>165</v>
      </c>
      <c r="I12030" s="76">
        <v>45132.975694444445</v>
      </c>
      <c r="J12030" s="78"/>
      <c r="K12030" s="80">
        <v>1</v>
      </c>
    </row>
    <row r="12031" spans="2:11" x14ac:dyDescent="0.3">
      <c r="B12031" s="75">
        <v>47098</v>
      </c>
      <c r="C12031" s="76">
        <v>45132</v>
      </c>
      <c r="D12031" s="77">
        <v>1249</v>
      </c>
      <c r="E12031" s="77">
        <v>5</v>
      </c>
      <c r="F12031" s="78"/>
      <c r="G12031" s="79">
        <v>45132.64239583334</v>
      </c>
      <c r="H12031" s="77">
        <v>140</v>
      </c>
      <c r="I12031" s="76">
        <v>45132.975694444445</v>
      </c>
      <c r="J12031" s="78"/>
      <c r="K12031" s="80">
        <v>1</v>
      </c>
    </row>
    <row r="12032" spans="2:11" x14ac:dyDescent="0.3">
      <c r="B12032" s="75">
        <v>47099</v>
      </c>
      <c r="C12032" s="76">
        <v>45132</v>
      </c>
      <c r="D12032" s="77">
        <v>360</v>
      </c>
      <c r="E12032" s="77">
        <v>1</v>
      </c>
      <c r="F12032" s="78"/>
      <c r="G12032" s="79">
        <v>45132.657222222231</v>
      </c>
      <c r="H12032" s="77">
        <v>167</v>
      </c>
      <c r="I12032" s="76">
        <v>45132.975694444445</v>
      </c>
      <c r="J12032" s="78"/>
      <c r="K12032" s="80">
        <v>1</v>
      </c>
    </row>
    <row r="12033" spans="2:11" x14ac:dyDescent="0.3">
      <c r="B12033" s="75">
        <v>47100</v>
      </c>
      <c r="C12033" s="76">
        <v>45132</v>
      </c>
      <c r="D12033" s="77">
        <v>628</v>
      </c>
      <c r="E12033" s="77">
        <v>4</v>
      </c>
      <c r="F12033" s="78"/>
      <c r="G12033" s="79">
        <v>45132.67226851853</v>
      </c>
      <c r="H12033" s="77">
        <v>177</v>
      </c>
      <c r="I12033" s="76">
        <v>45132.975694444445</v>
      </c>
      <c r="J12033" s="78"/>
      <c r="K12033" s="80">
        <v>1</v>
      </c>
    </row>
    <row r="12034" spans="2:11" x14ac:dyDescent="0.3">
      <c r="B12034" s="75">
        <v>47101</v>
      </c>
      <c r="C12034" s="76">
        <v>45132</v>
      </c>
      <c r="D12034" s="77">
        <v>91</v>
      </c>
      <c r="E12034" s="77">
        <v>5</v>
      </c>
      <c r="F12034" s="78"/>
      <c r="G12034" s="79">
        <v>45132.685034722235</v>
      </c>
      <c r="H12034" s="77">
        <v>158</v>
      </c>
      <c r="I12034" s="76">
        <v>45132.975694444445</v>
      </c>
      <c r="J12034" s="78"/>
      <c r="K12034" s="80">
        <v>1</v>
      </c>
    </row>
    <row r="12035" spans="2:11" x14ac:dyDescent="0.3">
      <c r="B12035" s="75">
        <v>47102</v>
      </c>
      <c r="C12035" s="76">
        <v>45132</v>
      </c>
      <c r="D12035" s="77">
        <v>629</v>
      </c>
      <c r="E12035" s="77">
        <v>5</v>
      </c>
      <c r="F12035" s="78"/>
      <c r="G12035" s="79">
        <v>45132.699270833349</v>
      </c>
      <c r="H12035" s="77">
        <v>154</v>
      </c>
      <c r="I12035" s="76">
        <v>45132.975694444445</v>
      </c>
      <c r="J12035" s="78"/>
      <c r="K12035" s="80">
        <v>1</v>
      </c>
    </row>
    <row r="12036" spans="2:11" x14ac:dyDescent="0.3">
      <c r="B12036" s="75">
        <v>47103</v>
      </c>
      <c r="C12036" s="76">
        <v>45132</v>
      </c>
      <c r="D12036" s="77">
        <v>1009</v>
      </c>
      <c r="E12036" s="77">
        <v>3</v>
      </c>
      <c r="F12036" s="78"/>
      <c r="G12036" s="79">
        <v>45132.708032407427</v>
      </c>
      <c r="H12036" s="77">
        <v>169</v>
      </c>
      <c r="I12036" s="76">
        <v>45132.975694444445</v>
      </c>
      <c r="J12036" s="78"/>
      <c r="K12036" s="80">
        <v>1</v>
      </c>
    </row>
    <row r="12037" spans="2:11" x14ac:dyDescent="0.3">
      <c r="B12037" s="75">
        <v>47104</v>
      </c>
      <c r="C12037" s="76">
        <v>45132</v>
      </c>
      <c r="D12037" s="77">
        <v>416</v>
      </c>
      <c r="E12037" s="77">
        <v>6</v>
      </c>
      <c r="F12037" s="78"/>
      <c r="G12037" s="79">
        <v>45132.718148148168</v>
      </c>
      <c r="H12037" s="77">
        <v>176</v>
      </c>
      <c r="I12037" s="76">
        <v>45132.975694444445</v>
      </c>
      <c r="J12037" s="78"/>
      <c r="K12037" s="80">
        <v>1</v>
      </c>
    </row>
    <row r="12038" spans="2:11" x14ac:dyDescent="0.3">
      <c r="B12038" s="75">
        <v>47105</v>
      </c>
      <c r="C12038" s="76">
        <v>45132</v>
      </c>
      <c r="D12038" s="77">
        <v>436</v>
      </c>
      <c r="E12038" s="77">
        <v>3</v>
      </c>
      <c r="F12038" s="78"/>
      <c r="G12038" s="79">
        <v>45132.733935185206</v>
      </c>
      <c r="H12038" s="77">
        <v>165</v>
      </c>
      <c r="I12038" s="76">
        <v>45132.975694444445</v>
      </c>
      <c r="J12038" s="78"/>
      <c r="K12038" s="80">
        <v>1</v>
      </c>
    </row>
    <row r="12039" spans="2:11" x14ac:dyDescent="0.3">
      <c r="B12039" s="75">
        <v>47106</v>
      </c>
      <c r="C12039" s="76">
        <v>45132</v>
      </c>
      <c r="D12039" s="77">
        <v>439</v>
      </c>
      <c r="E12039" s="77">
        <v>1</v>
      </c>
      <c r="F12039" s="78"/>
      <c r="G12039" s="79">
        <v>45132.742870370392</v>
      </c>
      <c r="H12039" s="77">
        <v>144</v>
      </c>
      <c r="I12039" s="76">
        <v>45132.975694444445</v>
      </c>
      <c r="J12039" s="78"/>
      <c r="K12039" s="80">
        <v>1</v>
      </c>
    </row>
    <row r="12040" spans="2:11" x14ac:dyDescent="0.3">
      <c r="B12040" s="75">
        <v>47107</v>
      </c>
      <c r="C12040" s="76">
        <v>45132</v>
      </c>
      <c r="D12040" s="77">
        <v>1380</v>
      </c>
      <c r="E12040" s="77">
        <v>2</v>
      </c>
      <c r="F12040" s="78"/>
      <c r="G12040" s="79">
        <v>45132.751145833354</v>
      </c>
      <c r="H12040" s="77">
        <v>166</v>
      </c>
      <c r="I12040" s="76">
        <v>45132.975694444445</v>
      </c>
      <c r="J12040" s="78"/>
      <c r="K12040" s="80">
        <v>1</v>
      </c>
    </row>
    <row r="12041" spans="2:11" x14ac:dyDescent="0.3">
      <c r="B12041" s="75">
        <v>47108</v>
      </c>
      <c r="C12041" s="76">
        <v>45132</v>
      </c>
      <c r="D12041" s="77">
        <v>738</v>
      </c>
      <c r="E12041" s="77">
        <v>4</v>
      </c>
      <c r="F12041" s="78"/>
      <c r="G12041" s="79">
        <v>45132.76642361113</v>
      </c>
      <c r="H12041" s="77">
        <v>159</v>
      </c>
      <c r="I12041" s="76">
        <v>45132.975694444445</v>
      </c>
      <c r="J12041" s="78"/>
      <c r="K12041" s="80">
        <v>1</v>
      </c>
    </row>
    <row r="12042" spans="2:11" x14ac:dyDescent="0.3">
      <c r="B12042" s="75">
        <v>47109</v>
      </c>
      <c r="C12042" s="76">
        <v>45132</v>
      </c>
      <c r="D12042" s="77">
        <v>159</v>
      </c>
      <c r="E12042" s="77">
        <v>4</v>
      </c>
      <c r="F12042" s="78"/>
      <c r="G12042" s="79">
        <v>45132.779849537059</v>
      </c>
      <c r="H12042" s="77">
        <v>170</v>
      </c>
      <c r="I12042" s="76">
        <v>45132.975694444445</v>
      </c>
      <c r="J12042" s="78"/>
      <c r="K12042" s="80">
        <v>1</v>
      </c>
    </row>
    <row r="12043" spans="2:11" x14ac:dyDescent="0.3">
      <c r="B12043" s="75">
        <v>47110</v>
      </c>
      <c r="C12043" s="76">
        <v>45132</v>
      </c>
      <c r="D12043" s="77">
        <v>1184</v>
      </c>
      <c r="E12043" s="77">
        <v>4</v>
      </c>
      <c r="F12043" s="78"/>
      <c r="G12043" s="79">
        <v>45132.788009259282</v>
      </c>
      <c r="H12043" s="77">
        <v>145</v>
      </c>
      <c r="I12043" s="76">
        <v>45132.975694444445</v>
      </c>
      <c r="J12043" s="78"/>
      <c r="K12043" s="80">
        <v>1</v>
      </c>
    </row>
    <row r="12044" spans="2:11" x14ac:dyDescent="0.3">
      <c r="B12044" s="75">
        <v>47111</v>
      </c>
      <c r="C12044" s="76">
        <v>45132</v>
      </c>
      <c r="D12044" s="77">
        <v>688</v>
      </c>
      <c r="E12044" s="77">
        <v>1</v>
      </c>
      <c r="F12044" s="78"/>
      <c r="G12044" s="79">
        <v>45132.800590277802</v>
      </c>
      <c r="H12044" s="77">
        <v>162</v>
      </c>
      <c r="I12044" s="76">
        <v>45132.975694444445</v>
      </c>
      <c r="J12044" s="78"/>
      <c r="K12044" s="80">
        <v>1</v>
      </c>
    </row>
    <row r="12045" spans="2:11" x14ac:dyDescent="0.3">
      <c r="B12045" s="75">
        <v>47112</v>
      </c>
      <c r="C12045" s="76">
        <v>45132</v>
      </c>
      <c r="D12045" s="77">
        <v>373</v>
      </c>
      <c r="E12045" s="77">
        <v>1</v>
      </c>
      <c r="F12045" s="78"/>
      <c r="G12045" s="79">
        <v>45132.808773148172</v>
      </c>
      <c r="H12045" s="77">
        <v>162</v>
      </c>
      <c r="I12045" s="76">
        <v>45132.975694444445</v>
      </c>
      <c r="J12045" s="78"/>
      <c r="K12045" s="80">
        <v>1</v>
      </c>
    </row>
    <row r="12046" spans="2:11" x14ac:dyDescent="0.3">
      <c r="B12046" s="75">
        <v>47113</v>
      </c>
      <c r="C12046" s="76">
        <v>45132</v>
      </c>
      <c r="D12046" s="77">
        <v>1237</v>
      </c>
      <c r="E12046" s="77">
        <v>2</v>
      </c>
      <c r="F12046" s="78"/>
      <c r="G12046" s="79">
        <v>45132.823020833355</v>
      </c>
      <c r="H12046" s="77">
        <v>166</v>
      </c>
      <c r="I12046" s="76">
        <v>45132.975694444445</v>
      </c>
      <c r="J12046" s="78"/>
      <c r="K12046" s="80">
        <v>1</v>
      </c>
    </row>
    <row r="12047" spans="2:11" x14ac:dyDescent="0.3">
      <c r="B12047" s="75">
        <v>47114</v>
      </c>
      <c r="C12047" s="76">
        <v>45132</v>
      </c>
      <c r="D12047" s="77">
        <v>56</v>
      </c>
      <c r="E12047" s="77">
        <v>4</v>
      </c>
      <c r="F12047" s="78"/>
      <c r="G12047" s="79">
        <v>45132.837557870393</v>
      </c>
      <c r="H12047" s="77">
        <v>144</v>
      </c>
      <c r="I12047" s="76">
        <v>45132.975694444445</v>
      </c>
      <c r="J12047" s="78"/>
      <c r="K12047" s="80">
        <v>1</v>
      </c>
    </row>
    <row r="12048" spans="2:11" x14ac:dyDescent="0.3">
      <c r="B12048" s="75">
        <v>47115</v>
      </c>
      <c r="C12048" s="76">
        <v>45132</v>
      </c>
      <c r="D12048" s="77">
        <v>1240</v>
      </c>
      <c r="E12048" s="77">
        <v>5</v>
      </c>
      <c r="F12048" s="78"/>
      <c r="G12048" s="79">
        <v>45132.848437500019</v>
      </c>
      <c r="H12048" s="77">
        <v>151</v>
      </c>
      <c r="I12048" s="76">
        <v>45132.975694444445</v>
      </c>
      <c r="J12048" s="78"/>
      <c r="K12048" s="80">
        <v>1</v>
      </c>
    </row>
    <row r="12049" spans="2:11" x14ac:dyDescent="0.3">
      <c r="B12049" s="75">
        <v>47116</v>
      </c>
      <c r="C12049" s="76">
        <v>45132</v>
      </c>
      <c r="D12049" s="77">
        <v>1272</v>
      </c>
      <c r="E12049" s="77">
        <v>4</v>
      </c>
      <c r="F12049" s="78"/>
      <c r="G12049" s="79">
        <v>45132.858958333352</v>
      </c>
      <c r="H12049" s="77">
        <v>146</v>
      </c>
      <c r="I12049" s="76">
        <v>45132.975694444445</v>
      </c>
      <c r="J12049" s="78"/>
      <c r="K12049" s="80">
        <v>1</v>
      </c>
    </row>
    <row r="12050" spans="2:11" x14ac:dyDescent="0.3">
      <c r="B12050" s="75">
        <v>47117</v>
      </c>
      <c r="C12050" s="76">
        <v>45132</v>
      </c>
      <c r="D12050" s="77">
        <v>36</v>
      </c>
      <c r="E12050" s="77">
        <v>5</v>
      </c>
      <c r="F12050" s="78"/>
      <c r="G12050" s="79">
        <v>45132.872314814835</v>
      </c>
      <c r="H12050" s="77">
        <v>146</v>
      </c>
      <c r="I12050" s="76">
        <v>45132.975694444445</v>
      </c>
      <c r="J12050" s="78"/>
      <c r="K12050" s="80">
        <v>1</v>
      </c>
    </row>
    <row r="12051" spans="2:11" x14ac:dyDescent="0.3">
      <c r="B12051" s="75">
        <v>47118</v>
      </c>
      <c r="C12051" s="76">
        <v>45132</v>
      </c>
      <c r="D12051" s="77">
        <v>1171</v>
      </c>
      <c r="E12051" s="77">
        <v>1</v>
      </c>
      <c r="F12051" s="78"/>
      <c r="G12051" s="79">
        <v>45132.885509259278</v>
      </c>
      <c r="H12051" s="77">
        <v>178</v>
      </c>
      <c r="I12051" s="76">
        <v>45132.975694444445</v>
      </c>
      <c r="J12051" s="78"/>
      <c r="K12051" s="80">
        <v>1</v>
      </c>
    </row>
    <row r="12052" spans="2:11" x14ac:dyDescent="0.3">
      <c r="B12052" s="75">
        <v>47119</v>
      </c>
      <c r="C12052" s="76">
        <v>45132</v>
      </c>
      <c r="D12052" s="77">
        <v>616</v>
      </c>
      <c r="E12052" s="77">
        <v>2</v>
      </c>
      <c r="F12052" s="78"/>
      <c r="G12052" s="79">
        <v>45132.90065972224</v>
      </c>
      <c r="H12052" s="77">
        <v>159</v>
      </c>
      <c r="I12052" s="76">
        <v>45132.975694444445</v>
      </c>
      <c r="J12052" s="78"/>
      <c r="K12052" s="80">
        <v>1</v>
      </c>
    </row>
    <row r="12053" spans="2:11" x14ac:dyDescent="0.3">
      <c r="B12053" s="75">
        <v>47120</v>
      </c>
      <c r="C12053" s="76">
        <v>45133</v>
      </c>
      <c r="D12053" s="77">
        <v>824</v>
      </c>
      <c r="E12053" s="77">
        <v>1</v>
      </c>
      <c r="F12053" s="78"/>
      <c r="G12053" s="79">
        <v>45133.333333333336</v>
      </c>
      <c r="H12053" s="77">
        <v>149</v>
      </c>
      <c r="I12053" s="76">
        <v>45133.955555555556</v>
      </c>
      <c r="J12053" s="78"/>
      <c r="K12053" s="80">
        <v>1</v>
      </c>
    </row>
    <row r="12054" spans="2:11" x14ac:dyDescent="0.3">
      <c r="B12054" s="75">
        <v>47121</v>
      </c>
      <c r="C12054" s="76">
        <v>45133</v>
      </c>
      <c r="D12054" s="77">
        <v>336</v>
      </c>
      <c r="E12054" s="77">
        <v>3</v>
      </c>
      <c r="F12054" s="78"/>
      <c r="G12054" s="79">
        <v>45133.34542824074</v>
      </c>
      <c r="H12054" s="77">
        <v>160</v>
      </c>
      <c r="I12054" s="76">
        <v>45133.955555555556</v>
      </c>
      <c r="J12054" s="78"/>
      <c r="K12054" s="80">
        <v>1</v>
      </c>
    </row>
    <row r="12055" spans="2:11" x14ac:dyDescent="0.3">
      <c r="B12055" s="75">
        <v>47122</v>
      </c>
      <c r="C12055" s="76">
        <v>45133</v>
      </c>
      <c r="D12055" s="77">
        <v>1056</v>
      </c>
      <c r="E12055" s="77">
        <v>6</v>
      </c>
      <c r="F12055" s="78"/>
      <c r="G12055" s="79">
        <v>45133.35869212963</v>
      </c>
      <c r="H12055" s="77">
        <v>179</v>
      </c>
      <c r="I12055" s="76">
        <v>45133.955555555556</v>
      </c>
      <c r="J12055" s="78"/>
      <c r="K12055" s="80">
        <v>1</v>
      </c>
    </row>
    <row r="12056" spans="2:11" x14ac:dyDescent="0.3">
      <c r="B12056" s="75">
        <v>47123</v>
      </c>
      <c r="C12056" s="76">
        <v>45133</v>
      </c>
      <c r="D12056" s="77">
        <v>781</v>
      </c>
      <c r="E12056" s="77">
        <v>3</v>
      </c>
      <c r="F12056" s="78"/>
      <c r="G12056" s="79">
        <v>45133.371979166666</v>
      </c>
      <c r="H12056" s="77">
        <v>164</v>
      </c>
      <c r="I12056" s="76">
        <v>45133.955555555556</v>
      </c>
      <c r="J12056" s="78"/>
      <c r="K12056" s="80">
        <v>1</v>
      </c>
    </row>
    <row r="12057" spans="2:11" x14ac:dyDescent="0.3">
      <c r="B12057" s="75">
        <v>47124</v>
      </c>
      <c r="C12057" s="76">
        <v>45133</v>
      </c>
      <c r="D12057" s="77">
        <v>961</v>
      </c>
      <c r="E12057" s="77">
        <v>5</v>
      </c>
      <c r="F12057" s="78"/>
      <c r="G12057" s="79">
        <v>45133.381701388891</v>
      </c>
      <c r="H12057" s="77">
        <v>174</v>
      </c>
      <c r="I12057" s="76">
        <v>45133.955555555556</v>
      </c>
      <c r="J12057" s="78"/>
      <c r="K12057" s="80">
        <v>1</v>
      </c>
    </row>
    <row r="12058" spans="2:11" x14ac:dyDescent="0.3">
      <c r="B12058" s="75">
        <v>47125</v>
      </c>
      <c r="C12058" s="76">
        <v>45133</v>
      </c>
      <c r="D12058" s="77">
        <v>801</v>
      </c>
      <c r="E12058" s="77">
        <v>5</v>
      </c>
      <c r="F12058" s="78"/>
      <c r="G12058" s="79">
        <v>45133.394467592596</v>
      </c>
      <c r="H12058" s="77">
        <v>162</v>
      </c>
      <c r="I12058" s="76">
        <v>45133.955555555556</v>
      </c>
      <c r="J12058" s="78"/>
      <c r="K12058" s="80">
        <v>1</v>
      </c>
    </row>
    <row r="12059" spans="2:11" x14ac:dyDescent="0.3">
      <c r="B12059" s="75">
        <v>47126</v>
      </c>
      <c r="C12059" s="76">
        <v>45133</v>
      </c>
      <c r="D12059" s="77">
        <v>652</v>
      </c>
      <c r="E12059" s="77">
        <v>1</v>
      </c>
      <c r="F12059" s="78"/>
      <c r="G12059" s="79">
        <v>45133.409409722226</v>
      </c>
      <c r="H12059" s="77">
        <v>152</v>
      </c>
      <c r="I12059" s="76">
        <v>45133.955555555556</v>
      </c>
      <c r="J12059" s="78"/>
      <c r="K12059" s="80">
        <v>1</v>
      </c>
    </row>
    <row r="12060" spans="2:11" x14ac:dyDescent="0.3">
      <c r="B12060" s="75">
        <v>47127</v>
      </c>
      <c r="C12060" s="76">
        <v>45133</v>
      </c>
      <c r="D12060" s="77">
        <v>1160</v>
      </c>
      <c r="E12060" s="77">
        <v>4</v>
      </c>
      <c r="F12060" s="78"/>
      <c r="G12060" s="79">
        <v>45133.424525462964</v>
      </c>
      <c r="H12060" s="77">
        <v>155</v>
      </c>
      <c r="I12060" s="76">
        <v>45133.955555555556</v>
      </c>
      <c r="J12060" s="78"/>
      <c r="K12060" s="80">
        <v>1</v>
      </c>
    </row>
    <row r="12061" spans="2:11" x14ac:dyDescent="0.3">
      <c r="B12061" s="75">
        <v>47128</v>
      </c>
      <c r="C12061" s="76">
        <v>45133</v>
      </c>
      <c r="D12061" s="77">
        <v>1182</v>
      </c>
      <c r="E12061" s="77">
        <v>2</v>
      </c>
      <c r="F12061" s="78"/>
      <c r="G12061" s="79">
        <v>45133.439768518518</v>
      </c>
      <c r="H12061" s="77">
        <v>176</v>
      </c>
      <c r="I12061" s="76">
        <v>45133.955555555556</v>
      </c>
      <c r="J12061" s="78"/>
      <c r="K12061" s="80">
        <v>1</v>
      </c>
    </row>
    <row r="12062" spans="2:11" x14ac:dyDescent="0.3">
      <c r="B12062" s="75">
        <v>47129</v>
      </c>
      <c r="C12062" s="76">
        <v>45133</v>
      </c>
      <c r="D12062" s="77">
        <v>317</v>
      </c>
      <c r="E12062" s="77">
        <v>3</v>
      </c>
      <c r="F12062" s="78"/>
      <c r="G12062" s="79">
        <v>45133.454050925924</v>
      </c>
      <c r="H12062" s="77">
        <v>140</v>
      </c>
      <c r="I12062" s="76">
        <v>45133.955555555556</v>
      </c>
      <c r="J12062" s="78"/>
      <c r="K12062" s="80">
        <v>1</v>
      </c>
    </row>
    <row r="12063" spans="2:11" x14ac:dyDescent="0.3">
      <c r="B12063" s="75">
        <v>47130</v>
      </c>
      <c r="C12063" s="76">
        <v>45133</v>
      </c>
      <c r="D12063" s="77">
        <v>1074</v>
      </c>
      <c r="E12063" s="77">
        <v>6</v>
      </c>
      <c r="F12063" s="78"/>
      <c r="G12063" s="79">
        <v>45133.467928240738</v>
      </c>
      <c r="H12063" s="77">
        <v>145</v>
      </c>
      <c r="I12063" s="76">
        <v>45133.955555555556</v>
      </c>
      <c r="J12063" s="78"/>
      <c r="K12063" s="80">
        <v>1</v>
      </c>
    </row>
    <row r="12064" spans="2:11" x14ac:dyDescent="0.3">
      <c r="B12064" s="75">
        <v>47131</v>
      </c>
      <c r="C12064" s="76">
        <v>45133</v>
      </c>
      <c r="D12064" s="77">
        <v>663</v>
      </c>
      <c r="E12064" s="77">
        <v>3</v>
      </c>
      <c r="F12064" s="78"/>
      <c r="G12064" s="79">
        <v>45133.477013888885</v>
      </c>
      <c r="H12064" s="77">
        <v>144</v>
      </c>
      <c r="I12064" s="76">
        <v>45133.955555555556</v>
      </c>
      <c r="J12064" s="78"/>
      <c r="K12064" s="80">
        <v>1</v>
      </c>
    </row>
    <row r="12065" spans="2:11" x14ac:dyDescent="0.3">
      <c r="B12065" s="75">
        <v>47132</v>
      </c>
      <c r="C12065" s="76">
        <v>45133</v>
      </c>
      <c r="D12065" s="77">
        <v>1391</v>
      </c>
      <c r="E12065" s="77">
        <v>4</v>
      </c>
      <c r="F12065" s="78"/>
      <c r="G12065" s="79">
        <v>45133.493229166663</v>
      </c>
      <c r="H12065" s="77">
        <v>174</v>
      </c>
      <c r="I12065" s="76">
        <v>45133.955555555556</v>
      </c>
      <c r="J12065" s="78"/>
      <c r="K12065" s="80">
        <v>1</v>
      </c>
    </row>
    <row r="12066" spans="2:11" x14ac:dyDescent="0.3">
      <c r="B12066" s="75">
        <v>47133</v>
      </c>
      <c r="C12066" s="76">
        <v>45133</v>
      </c>
      <c r="D12066" s="77">
        <v>230</v>
      </c>
      <c r="E12066" s="77">
        <v>1</v>
      </c>
      <c r="F12066" s="78"/>
      <c r="G12066" s="79">
        <v>45133.507847222216</v>
      </c>
      <c r="H12066" s="77">
        <v>144</v>
      </c>
      <c r="I12066" s="76">
        <v>45133.955555555556</v>
      </c>
      <c r="J12066" s="78"/>
      <c r="K12066" s="80">
        <v>1</v>
      </c>
    </row>
    <row r="12067" spans="2:11" x14ac:dyDescent="0.3">
      <c r="B12067" s="75">
        <v>47134</v>
      </c>
      <c r="C12067" s="76">
        <v>45133</v>
      </c>
      <c r="D12067" s="77">
        <v>344</v>
      </c>
      <c r="E12067" s="77">
        <v>5</v>
      </c>
      <c r="F12067" s="78"/>
      <c r="G12067" s="79">
        <v>45133.51627314814</v>
      </c>
      <c r="H12067" s="77">
        <v>175</v>
      </c>
      <c r="I12067" s="76">
        <v>45133.955555555556</v>
      </c>
      <c r="J12067" s="78"/>
      <c r="K12067" s="80">
        <v>1</v>
      </c>
    </row>
    <row r="12068" spans="2:11" x14ac:dyDescent="0.3">
      <c r="B12068" s="75">
        <v>47135</v>
      </c>
      <c r="C12068" s="76">
        <v>45133</v>
      </c>
      <c r="D12068" s="77">
        <v>654</v>
      </c>
      <c r="E12068" s="77">
        <v>3</v>
      </c>
      <c r="F12068" s="78"/>
      <c r="G12068" s="79">
        <v>45133.532349537025</v>
      </c>
      <c r="H12068" s="77">
        <v>145</v>
      </c>
      <c r="I12068" s="76">
        <v>45133.955555555556</v>
      </c>
      <c r="J12068" s="78"/>
      <c r="K12068" s="80">
        <v>1</v>
      </c>
    </row>
    <row r="12069" spans="2:11" x14ac:dyDescent="0.3">
      <c r="B12069" s="75">
        <v>47136</v>
      </c>
      <c r="C12069" s="76">
        <v>45133</v>
      </c>
      <c r="D12069" s="77">
        <v>1098</v>
      </c>
      <c r="E12069" s="77">
        <v>4</v>
      </c>
      <c r="F12069" s="78"/>
      <c r="G12069" s="79">
        <v>45133.546990740731</v>
      </c>
      <c r="H12069" s="77">
        <v>170</v>
      </c>
      <c r="I12069" s="76">
        <v>45133.955555555556</v>
      </c>
      <c r="J12069" s="78"/>
      <c r="K12069" s="80">
        <v>1</v>
      </c>
    </row>
    <row r="12070" spans="2:11" x14ac:dyDescent="0.3">
      <c r="B12070" s="75">
        <v>47137</v>
      </c>
      <c r="C12070" s="76">
        <v>45133</v>
      </c>
      <c r="D12070" s="77">
        <v>698</v>
      </c>
      <c r="E12070" s="77">
        <v>6</v>
      </c>
      <c r="F12070" s="78"/>
      <c r="G12070" s="79">
        <v>45133.558287037027</v>
      </c>
      <c r="H12070" s="77">
        <v>159</v>
      </c>
      <c r="I12070" s="76">
        <v>45133.955555555556</v>
      </c>
      <c r="J12070" s="78"/>
      <c r="K12070" s="80">
        <v>1</v>
      </c>
    </row>
    <row r="12071" spans="2:11" x14ac:dyDescent="0.3">
      <c r="B12071" s="75">
        <v>47138</v>
      </c>
      <c r="C12071" s="76">
        <v>45133</v>
      </c>
      <c r="D12071" s="77">
        <v>415</v>
      </c>
      <c r="E12071" s="77">
        <v>6</v>
      </c>
      <c r="F12071" s="78"/>
      <c r="G12071" s="79">
        <v>45133.572395833326</v>
      </c>
      <c r="H12071" s="77">
        <v>149</v>
      </c>
      <c r="I12071" s="76">
        <v>45133.955555555556</v>
      </c>
      <c r="J12071" s="78"/>
      <c r="K12071" s="80">
        <v>1</v>
      </c>
    </row>
    <row r="12072" spans="2:11" x14ac:dyDescent="0.3">
      <c r="B12072" s="75">
        <v>47139</v>
      </c>
      <c r="C12072" s="76">
        <v>45133</v>
      </c>
      <c r="D12072" s="77">
        <v>1191</v>
      </c>
      <c r="E12072" s="77">
        <v>1</v>
      </c>
      <c r="F12072" s="78"/>
      <c r="G12072" s="79">
        <v>45133.58248842592</v>
      </c>
      <c r="H12072" s="77">
        <v>156</v>
      </c>
      <c r="I12072" s="76">
        <v>45133.955555555556</v>
      </c>
      <c r="J12072" s="78"/>
      <c r="K12072" s="80">
        <v>1</v>
      </c>
    </row>
    <row r="12073" spans="2:11" x14ac:dyDescent="0.3">
      <c r="B12073" s="75">
        <v>47140</v>
      </c>
      <c r="C12073" s="76">
        <v>45133</v>
      </c>
      <c r="D12073" s="77">
        <v>772</v>
      </c>
      <c r="E12073" s="77">
        <v>1</v>
      </c>
      <c r="F12073" s="78"/>
      <c r="G12073" s="79">
        <v>45133.595162037032</v>
      </c>
      <c r="H12073" s="77">
        <v>168</v>
      </c>
      <c r="I12073" s="76">
        <v>45133.955555555556</v>
      </c>
      <c r="J12073" s="78"/>
      <c r="K12073" s="80">
        <v>1</v>
      </c>
    </row>
    <row r="12074" spans="2:11" x14ac:dyDescent="0.3">
      <c r="B12074" s="75">
        <v>47141</v>
      </c>
      <c r="C12074" s="76">
        <v>45133</v>
      </c>
      <c r="D12074" s="77">
        <v>1243</v>
      </c>
      <c r="E12074" s="77">
        <v>3</v>
      </c>
      <c r="F12074" s="78"/>
      <c r="G12074" s="79">
        <v>45133.607314814813</v>
      </c>
      <c r="H12074" s="77">
        <v>169</v>
      </c>
      <c r="I12074" s="76">
        <v>45133.955555555556</v>
      </c>
      <c r="J12074" s="78"/>
      <c r="K12074" s="80">
        <v>1</v>
      </c>
    </row>
    <row r="12075" spans="2:11" x14ac:dyDescent="0.3">
      <c r="B12075" s="75">
        <v>47142</v>
      </c>
      <c r="C12075" s="76">
        <v>45133</v>
      </c>
      <c r="D12075" s="77">
        <v>250</v>
      </c>
      <c r="E12075" s="77">
        <v>5</v>
      </c>
      <c r="F12075" s="78"/>
      <c r="G12075" s="79">
        <v>45133.615567129629</v>
      </c>
      <c r="H12075" s="77">
        <v>165</v>
      </c>
      <c r="I12075" s="76">
        <v>45133.955555555556</v>
      </c>
      <c r="J12075" s="78"/>
      <c r="K12075" s="80">
        <v>1</v>
      </c>
    </row>
    <row r="12076" spans="2:11" x14ac:dyDescent="0.3">
      <c r="B12076" s="75">
        <v>47143</v>
      </c>
      <c r="C12076" s="76">
        <v>45133</v>
      </c>
      <c r="D12076" s="77">
        <v>1046</v>
      </c>
      <c r="E12076" s="77">
        <v>3</v>
      </c>
      <c r="F12076" s="78"/>
      <c r="G12076" s="79">
        <v>45133.630381944444</v>
      </c>
      <c r="H12076" s="77">
        <v>170</v>
      </c>
      <c r="I12076" s="76">
        <v>45133.955555555556</v>
      </c>
      <c r="J12076" s="78"/>
      <c r="K12076" s="80">
        <v>1</v>
      </c>
    </row>
    <row r="12077" spans="2:11" x14ac:dyDescent="0.3">
      <c r="B12077" s="75">
        <v>47144</v>
      </c>
      <c r="C12077" s="76">
        <v>45133</v>
      </c>
      <c r="D12077" s="77">
        <v>707</v>
      </c>
      <c r="E12077" s="77">
        <v>3</v>
      </c>
      <c r="F12077" s="78"/>
      <c r="G12077" s="79">
        <v>45133.639282407406</v>
      </c>
      <c r="H12077" s="77">
        <v>168</v>
      </c>
      <c r="I12077" s="76">
        <v>45133.955555555556</v>
      </c>
      <c r="J12077" s="78"/>
      <c r="K12077" s="80">
        <v>1</v>
      </c>
    </row>
    <row r="12078" spans="2:11" x14ac:dyDescent="0.3">
      <c r="B12078" s="75">
        <v>47145</v>
      </c>
      <c r="C12078" s="76">
        <v>45133</v>
      </c>
      <c r="D12078" s="77">
        <v>248</v>
      </c>
      <c r="E12078" s="77">
        <v>5</v>
      </c>
      <c r="F12078" s="78"/>
      <c r="G12078" s="79">
        <v>45133.647499999999</v>
      </c>
      <c r="H12078" s="77">
        <v>142</v>
      </c>
      <c r="I12078" s="76">
        <v>45133.955555555556</v>
      </c>
      <c r="J12078" s="78"/>
      <c r="K12078" s="80">
        <v>1</v>
      </c>
    </row>
    <row r="12079" spans="2:11" x14ac:dyDescent="0.3">
      <c r="B12079" s="75">
        <v>47146</v>
      </c>
      <c r="C12079" s="76">
        <v>45133</v>
      </c>
      <c r="D12079" s="77">
        <v>495</v>
      </c>
      <c r="E12079" s="77">
        <v>2</v>
      </c>
      <c r="F12079" s="78"/>
      <c r="G12079" s="79">
        <v>45133.659398148149</v>
      </c>
      <c r="H12079" s="77">
        <v>154</v>
      </c>
      <c r="I12079" s="76">
        <v>45133.955555555556</v>
      </c>
      <c r="J12079" s="78"/>
      <c r="K12079" s="80">
        <v>1</v>
      </c>
    </row>
    <row r="12080" spans="2:11" x14ac:dyDescent="0.3">
      <c r="B12080" s="75">
        <v>47147</v>
      </c>
      <c r="C12080" s="76">
        <v>45133</v>
      </c>
      <c r="D12080" s="77">
        <v>897</v>
      </c>
      <c r="E12080" s="77">
        <v>6</v>
      </c>
      <c r="F12080" s="78"/>
      <c r="G12080" s="79">
        <v>45133.670706018522</v>
      </c>
      <c r="H12080" s="77">
        <v>145</v>
      </c>
      <c r="I12080" s="76">
        <v>45133.955555555556</v>
      </c>
      <c r="J12080" s="78"/>
      <c r="K12080" s="80">
        <v>1</v>
      </c>
    </row>
    <row r="12081" spans="2:11" x14ac:dyDescent="0.3">
      <c r="B12081" s="75">
        <v>47148</v>
      </c>
      <c r="C12081" s="76">
        <v>45133</v>
      </c>
      <c r="D12081" s="77">
        <v>263</v>
      </c>
      <c r="E12081" s="77">
        <v>4</v>
      </c>
      <c r="F12081" s="78"/>
      <c r="G12081" s="79">
        <v>45133.678773148153</v>
      </c>
      <c r="H12081" s="77">
        <v>171</v>
      </c>
      <c r="I12081" s="76">
        <v>45133.955555555556</v>
      </c>
      <c r="J12081" s="78"/>
      <c r="K12081" s="80">
        <v>1</v>
      </c>
    </row>
    <row r="12082" spans="2:11" x14ac:dyDescent="0.3">
      <c r="B12082" s="75">
        <v>47149</v>
      </c>
      <c r="C12082" s="76">
        <v>45133</v>
      </c>
      <c r="D12082" s="77">
        <v>424</v>
      </c>
      <c r="E12082" s="77">
        <v>5</v>
      </c>
      <c r="F12082" s="78"/>
      <c r="G12082" s="79">
        <v>45133.694444444453</v>
      </c>
      <c r="H12082" s="77">
        <v>160</v>
      </c>
      <c r="I12082" s="76">
        <v>45133.955555555556</v>
      </c>
      <c r="J12082" s="78"/>
      <c r="K12082" s="80">
        <v>1</v>
      </c>
    </row>
    <row r="12083" spans="2:11" x14ac:dyDescent="0.3">
      <c r="B12083" s="75">
        <v>47150</v>
      </c>
      <c r="C12083" s="76">
        <v>45133</v>
      </c>
      <c r="D12083" s="77">
        <v>82</v>
      </c>
      <c r="E12083" s="77">
        <v>6</v>
      </c>
      <c r="F12083" s="78"/>
      <c r="G12083" s="79">
        <v>45133.706400462972</v>
      </c>
      <c r="H12083" s="77">
        <v>167</v>
      </c>
      <c r="I12083" s="76">
        <v>45133.955555555556</v>
      </c>
      <c r="J12083" s="78"/>
      <c r="K12083" s="80">
        <v>1</v>
      </c>
    </row>
    <row r="12084" spans="2:11" x14ac:dyDescent="0.3">
      <c r="B12084" s="75">
        <v>47151</v>
      </c>
      <c r="C12084" s="76">
        <v>45133</v>
      </c>
      <c r="D12084" s="77">
        <v>1233</v>
      </c>
      <c r="E12084" s="77">
        <v>4</v>
      </c>
      <c r="F12084" s="78"/>
      <c r="G12084" s="79">
        <v>45133.718923611123</v>
      </c>
      <c r="H12084" s="77">
        <v>150</v>
      </c>
      <c r="I12084" s="76">
        <v>45133.955555555556</v>
      </c>
      <c r="J12084" s="78"/>
      <c r="K12084" s="80">
        <v>1</v>
      </c>
    </row>
    <row r="12085" spans="2:11" x14ac:dyDescent="0.3">
      <c r="B12085" s="75">
        <v>47152</v>
      </c>
      <c r="C12085" s="76">
        <v>45133</v>
      </c>
      <c r="D12085" s="77">
        <v>254</v>
      </c>
      <c r="E12085" s="77">
        <v>5</v>
      </c>
      <c r="F12085" s="78"/>
      <c r="G12085" s="79">
        <v>45133.727523148162</v>
      </c>
      <c r="H12085" s="77">
        <v>151</v>
      </c>
      <c r="I12085" s="76">
        <v>45133.955555555556</v>
      </c>
      <c r="J12085" s="78"/>
      <c r="K12085" s="80">
        <v>1</v>
      </c>
    </row>
    <row r="12086" spans="2:11" x14ac:dyDescent="0.3">
      <c r="B12086" s="75">
        <v>47153</v>
      </c>
      <c r="C12086" s="76">
        <v>45133</v>
      </c>
      <c r="D12086" s="77">
        <v>572</v>
      </c>
      <c r="E12086" s="77">
        <v>3</v>
      </c>
      <c r="F12086" s="78"/>
      <c r="G12086" s="79">
        <v>45133.736226851863</v>
      </c>
      <c r="H12086" s="77">
        <v>140</v>
      </c>
      <c r="I12086" s="76">
        <v>45133.955555555556</v>
      </c>
      <c r="J12086" s="78"/>
      <c r="K12086" s="80">
        <v>1</v>
      </c>
    </row>
    <row r="12087" spans="2:11" x14ac:dyDescent="0.3">
      <c r="B12087" s="75">
        <v>47154</v>
      </c>
      <c r="C12087" s="76">
        <v>45133</v>
      </c>
      <c r="D12087" s="77">
        <v>202</v>
      </c>
      <c r="E12087" s="77">
        <v>5</v>
      </c>
      <c r="F12087" s="78"/>
      <c r="G12087" s="79">
        <v>45133.748101851859</v>
      </c>
      <c r="H12087" s="77">
        <v>154</v>
      </c>
      <c r="I12087" s="76">
        <v>45133.955555555556</v>
      </c>
      <c r="J12087" s="78"/>
      <c r="K12087" s="80">
        <v>1</v>
      </c>
    </row>
    <row r="12088" spans="2:11" x14ac:dyDescent="0.3">
      <c r="B12088" s="75">
        <v>47155</v>
      </c>
      <c r="C12088" s="76">
        <v>45133</v>
      </c>
      <c r="D12088" s="77">
        <v>623</v>
      </c>
      <c r="E12088" s="77">
        <v>4</v>
      </c>
      <c r="F12088" s="78"/>
      <c r="G12088" s="79">
        <v>45133.757013888899</v>
      </c>
      <c r="H12088" s="77">
        <v>164</v>
      </c>
      <c r="I12088" s="76">
        <v>45133.955555555556</v>
      </c>
      <c r="J12088" s="78"/>
      <c r="K12088" s="80">
        <v>1</v>
      </c>
    </row>
    <row r="12089" spans="2:11" x14ac:dyDescent="0.3">
      <c r="B12089" s="75">
        <v>47156</v>
      </c>
      <c r="C12089" s="76">
        <v>45133</v>
      </c>
      <c r="D12089" s="77">
        <v>74</v>
      </c>
      <c r="E12089" s="77">
        <v>6</v>
      </c>
      <c r="F12089" s="78"/>
      <c r="G12089" s="79">
        <v>45133.772187500013</v>
      </c>
      <c r="H12089" s="77">
        <v>157</v>
      </c>
      <c r="I12089" s="76">
        <v>45133.955555555556</v>
      </c>
      <c r="J12089" s="78"/>
      <c r="K12089" s="80">
        <v>1</v>
      </c>
    </row>
    <row r="12090" spans="2:11" x14ac:dyDescent="0.3">
      <c r="B12090" s="75">
        <v>47157</v>
      </c>
      <c r="C12090" s="76">
        <v>45133</v>
      </c>
      <c r="D12090" s="77">
        <v>355</v>
      </c>
      <c r="E12090" s="77">
        <v>1</v>
      </c>
      <c r="F12090" s="78"/>
      <c r="G12090" s="79">
        <v>45133.787893518529</v>
      </c>
      <c r="H12090" s="77">
        <v>140</v>
      </c>
      <c r="I12090" s="76">
        <v>45133.955555555556</v>
      </c>
      <c r="J12090" s="78"/>
      <c r="K12090" s="80">
        <v>1</v>
      </c>
    </row>
    <row r="12091" spans="2:11" x14ac:dyDescent="0.3">
      <c r="B12091" s="75">
        <v>47158</v>
      </c>
      <c r="C12091" s="76">
        <v>45133</v>
      </c>
      <c r="D12091" s="77">
        <v>192</v>
      </c>
      <c r="E12091" s="77">
        <v>2</v>
      </c>
      <c r="F12091" s="78"/>
      <c r="G12091" s="79">
        <v>45133.796990740753</v>
      </c>
      <c r="H12091" s="77">
        <v>151</v>
      </c>
      <c r="I12091" s="76">
        <v>45133.955555555556</v>
      </c>
      <c r="J12091" s="78"/>
      <c r="K12091" s="80">
        <v>1</v>
      </c>
    </row>
    <row r="12092" spans="2:11" x14ac:dyDescent="0.3">
      <c r="B12092" s="75">
        <v>47159</v>
      </c>
      <c r="C12092" s="76">
        <v>45133</v>
      </c>
      <c r="D12092" s="77">
        <v>1365</v>
      </c>
      <c r="E12092" s="77">
        <v>6</v>
      </c>
      <c r="F12092" s="78"/>
      <c r="G12092" s="79">
        <v>45133.805706018531</v>
      </c>
      <c r="H12092" s="77">
        <v>161</v>
      </c>
      <c r="I12092" s="76">
        <v>45133.955555555556</v>
      </c>
      <c r="J12092" s="78"/>
      <c r="K12092" s="80">
        <v>1</v>
      </c>
    </row>
    <row r="12093" spans="2:11" x14ac:dyDescent="0.3">
      <c r="B12093" s="75">
        <v>47160</v>
      </c>
      <c r="C12093" s="76">
        <v>45133</v>
      </c>
      <c r="D12093" s="77">
        <v>799</v>
      </c>
      <c r="E12093" s="77">
        <v>5</v>
      </c>
      <c r="F12093" s="78"/>
      <c r="G12093" s="79">
        <v>45133.815219907417</v>
      </c>
      <c r="H12093" s="77">
        <v>150</v>
      </c>
      <c r="I12093" s="76">
        <v>45133.955555555556</v>
      </c>
      <c r="J12093" s="78"/>
      <c r="K12093" s="80">
        <v>1</v>
      </c>
    </row>
    <row r="12094" spans="2:11" x14ac:dyDescent="0.3">
      <c r="B12094" s="75">
        <v>47161</v>
      </c>
      <c r="C12094" s="76">
        <v>45133</v>
      </c>
      <c r="D12094" s="77">
        <v>1190</v>
      </c>
      <c r="E12094" s="77">
        <v>1</v>
      </c>
      <c r="F12094" s="78"/>
      <c r="G12094" s="79">
        <v>45133.82652777779</v>
      </c>
      <c r="H12094" s="77">
        <v>148</v>
      </c>
      <c r="I12094" s="76">
        <v>45133.955555555556</v>
      </c>
      <c r="J12094" s="78"/>
      <c r="K12094" s="80">
        <v>1</v>
      </c>
    </row>
    <row r="12095" spans="2:11" x14ac:dyDescent="0.3">
      <c r="B12095" s="75">
        <v>47162</v>
      </c>
      <c r="C12095" s="76">
        <v>45133</v>
      </c>
      <c r="D12095" s="77">
        <v>819</v>
      </c>
      <c r="E12095" s="77">
        <v>3</v>
      </c>
      <c r="F12095" s="78"/>
      <c r="G12095" s="79">
        <v>45133.841261574089</v>
      </c>
      <c r="H12095" s="77">
        <v>158</v>
      </c>
      <c r="I12095" s="76">
        <v>45133.955555555556</v>
      </c>
      <c r="J12095" s="78"/>
      <c r="K12095" s="80">
        <v>1</v>
      </c>
    </row>
    <row r="12096" spans="2:11" x14ac:dyDescent="0.3">
      <c r="B12096" s="75">
        <v>47163</v>
      </c>
      <c r="C12096" s="76">
        <v>45133</v>
      </c>
      <c r="D12096" s="77">
        <v>1412</v>
      </c>
      <c r="E12096" s="77">
        <v>2</v>
      </c>
      <c r="F12096" s="78"/>
      <c r="G12096" s="79">
        <v>45133.854965277795</v>
      </c>
      <c r="H12096" s="77">
        <v>161</v>
      </c>
      <c r="I12096" s="76">
        <v>45133.955555555556</v>
      </c>
      <c r="J12096" s="78"/>
      <c r="K12096" s="80">
        <v>1</v>
      </c>
    </row>
    <row r="12097" spans="2:11" x14ac:dyDescent="0.3">
      <c r="B12097" s="75">
        <v>47164</v>
      </c>
      <c r="C12097" s="76">
        <v>45133</v>
      </c>
      <c r="D12097" s="77">
        <v>182</v>
      </c>
      <c r="E12097" s="77">
        <v>5</v>
      </c>
      <c r="F12097" s="78"/>
      <c r="G12097" s="79">
        <v>45133.863761574088</v>
      </c>
      <c r="H12097" s="77">
        <v>160</v>
      </c>
      <c r="I12097" s="76">
        <v>45133.955555555556</v>
      </c>
      <c r="J12097" s="78"/>
      <c r="K12097" s="80">
        <v>1</v>
      </c>
    </row>
    <row r="12098" spans="2:11" x14ac:dyDescent="0.3">
      <c r="B12098" s="75">
        <v>47165</v>
      </c>
      <c r="C12098" s="76">
        <v>45133</v>
      </c>
      <c r="D12098" s="77">
        <v>476</v>
      </c>
      <c r="E12098" s="77">
        <v>6</v>
      </c>
      <c r="F12098" s="78"/>
      <c r="G12098" s="79">
        <v>45133.880057870381</v>
      </c>
      <c r="H12098" s="77">
        <v>164</v>
      </c>
      <c r="I12098" s="76">
        <v>45133.955555555556</v>
      </c>
      <c r="J12098" s="78"/>
      <c r="K12098" s="80">
        <v>1</v>
      </c>
    </row>
    <row r="12099" spans="2:11" x14ac:dyDescent="0.3">
      <c r="B12099" s="75">
        <v>47166</v>
      </c>
      <c r="C12099" s="76">
        <v>45133</v>
      </c>
      <c r="D12099" s="77">
        <v>863</v>
      </c>
      <c r="E12099" s="77">
        <v>5</v>
      </c>
      <c r="F12099" s="78"/>
      <c r="G12099" s="79">
        <v>45133.895312500012</v>
      </c>
      <c r="H12099" s="77">
        <v>149</v>
      </c>
      <c r="I12099" s="76">
        <v>45133.955555555556</v>
      </c>
      <c r="J12099" s="78"/>
      <c r="K12099" s="80">
        <v>1</v>
      </c>
    </row>
    <row r="12100" spans="2:11" x14ac:dyDescent="0.3">
      <c r="B12100" s="75">
        <v>47167</v>
      </c>
      <c r="C12100" s="76">
        <v>45133</v>
      </c>
      <c r="D12100" s="77">
        <v>729</v>
      </c>
      <c r="E12100" s="77">
        <v>4</v>
      </c>
      <c r="F12100" s="78"/>
      <c r="G12100" s="79">
        <v>45133.91010416668</v>
      </c>
      <c r="H12100" s="77">
        <v>142</v>
      </c>
      <c r="I12100" s="76">
        <v>45133.955555555556</v>
      </c>
      <c r="J12100" s="78"/>
      <c r="K12100" s="80">
        <v>1</v>
      </c>
    </row>
    <row r="12101" spans="2:11" x14ac:dyDescent="0.3">
      <c r="B12101" s="75">
        <v>47168</v>
      </c>
      <c r="C12101" s="76">
        <v>45134</v>
      </c>
      <c r="D12101" s="77">
        <v>405</v>
      </c>
      <c r="E12101" s="77">
        <v>5</v>
      </c>
      <c r="F12101" s="78"/>
      <c r="G12101" s="79">
        <v>45134.333333333336</v>
      </c>
      <c r="H12101" s="77">
        <v>173</v>
      </c>
      <c r="I12101" s="76">
        <v>45134.972222222219</v>
      </c>
      <c r="J12101" s="78"/>
      <c r="K12101" s="80">
        <v>1</v>
      </c>
    </row>
    <row r="12102" spans="2:11" x14ac:dyDescent="0.3">
      <c r="B12102" s="75">
        <v>47169</v>
      </c>
      <c r="C12102" s="76">
        <v>45134</v>
      </c>
      <c r="D12102" s="77">
        <v>539</v>
      </c>
      <c r="E12102" s="77">
        <v>6</v>
      </c>
      <c r="F12102" s="78"/>
      <c r="G12102" s="79">
        <v>45134.347141203703</v>
      </c>
      <c r="H12102" s="77">
        <v>151</v>
      </c>
      <c r="I12102" s="76">
        <v>45134.972222222219</v>
      </c>
      <c r="J12102" s="78"/>
      <c r="K12102" s="80">
        <v>1</v>
      </c>
    </row>
    <row r="12103" spans="2:11" x14ac:dyDescent="0.3">
      <c r="B12103" s="75">
        <v>47170</v>
      </c>
      <c r="C12103" s="76">
        <v>45134</v>
      </c>
      <c r="D12103" s="77">
        <v>1281</v>
      </c>
      <c r="E12103" s="77">
        <v>5</v>
      </c>
      <c r="F12103" s="78"/>
      <c r="G12103" s="79">
        <v>45134.362199074072</v>
      </c>
      <c r="H12103" s="77">
        <v>149</v>
      </c>
      <c r="I12103" s="76">
        <v>45134.972222222219</v>
      </c>
      <c r="J12103" s="78"/>
      <c r="K12103" s="80">
        <v>1</v>
      </c>
    </row>
    <row r="12104" spans="2:11" x14ac:dyDescent="0.3">
      <c r="B12104" s="75">
        <v>47171</v>
      </c>
      <c r="C12104" s="76">
        <v>45134</v>
      </c>
      <c r="D12104" s="77">
        <v>1326</v>
      </c>
      <c r="E12104" s="77">
        <v>4</v>
      </c>
      <c r="F12104" s="78"/>
      <c r="G12104" s="79">
        <v>45134.378148148149</v>
      </c>
      <c r="H12104" s="77">
        <v>169</v>
      </c>
      <c r="I12104" s="76">
        <v>45134.972222222219</v>
      </c>
      <c r="J12104" s="78"/>
      <c r="K12104" s="80">
        <v>1</v>
      </c>
    </row>
    <row r="12105" spans="2:11" x14ac:dyDescent="0.3">
      <c r="B12105" s="75">
        <v>47172</v>
      </c>
      <c r="C12105" s="76">
        <v>45134</v>
      </c>
      <c r="D12105" s="77">
        <v>918</v>
      </c>
      <c r="E12105" s="77">
        <v>4</v>
      </c>
      <c r="F12105" s="78"/>
      <c r="G12105" s="79">
        <v>45134.39403935185</v>
      </c>
      <c r="H12105" s="77">
        <v>158</v>
      </c>
      <c r="I12105" s="76">
        <v>45134.972222222219</v>
      </c>
      <c r="J12105" s="78"/>
      <c r="K12105" s="80">
        <v>1</v>
      </c>
    </row>
    <row r="12106" spans="2:11" x14ac:dyDescent="0.3">
      <c r="B12106" s="75">
        <v>47173</v>
      </c>
      <c r="C12106" s="76">
        <v>45134</v>
      </c>
      <c r="D12106" s="77">
        <v>735</v>
      </c>
      <c r="E12106" s="77">
        <v>3</v>
      </c>
      <c r="F12106" s="78"/>
      <c r="G12106" s="79">
        <v>45134.409386574072</v>
      </c>
      <c r="H12106" s="77">
        <v>146</v>
      </c>
      <c r="I12106" s="76">
        <v>45134.972222222219</v>
      </c>
      <c r="J12106" s="78"/>
      <c r="K12106" s="80">
        <v>1</v>
      </c>
    </row>
    <row r="12107" spans="2:11" x14ac:dyDescent="0.3">
      <c r="B12107" s="75">
        <v>47174</v>
      </c>
      <c r="C12107" s="76">
        <v>45134</v>
      </c>
      <c r="D12107" s="77">
        <v>105</v>
      </c>
      <c r="E12107" s="77">
        <v>6</v>
      </c>
      <c r="F12107" s="78"/>
      <c r="G12107" s="79">
        <v>45134.420891203699</v>
      </c>
      <c r="H12107" s="77">
        <v>151</v>
      </c>
      <c r="I12107" s="76">
        <v>45134.972222222219</v>
      </c>
      <c r="J12107" s="78"/>
      <c r="K12107" s="80">
        <v>1</v>
      </c>
    </row>
    <row r="12108" spans="2:11" x14ac:dyDescent="0.3">
      <c r="B12108" s="75">
        <v>47175</v>
      </c>
      <c r="C12108" s="76">
        <v>45134</v>
      </c>
      <c r="D12108" s="77">
        <v>853</v>
      </c>
      <c r="E12108" s="77">
        <v>2</v>
      </c>
      <c r="F12108" s="78"/>
      <c r="G12108" s="79">
        <v>45134.433194444442</v>
      </c>
      <c r="H12108" s="77">
        <v>173</v>
      </c>
      <c r="I12108" s="76">
        <v>45134.972222222219</v>
      </c>
      <c r="J12108" s="78"/>
      <c r="K12108" s="80">
        <v>1</v>
      </c>
    </row>
    <row r="12109" spans="2:11" x14ac:dyDescent="0.3">
      <c r="B12109" s="75">
        <v>47176</v>
      </c>
      <c r="C12109" s="76">
        <v>45134</v>
      </c>
      <c r="D12109" s="77">
        <v>1104</v>
      </c>
      <c r="E12109" s="77">
        <v>1</v>
      </c>
      <c r="F12109" s="78"/>
      <c r="G12109" s="79">
        <v>45134.443113425921</v>
      </c>
      <c r="H12109" s="77">
        <v>162</v>
      </c>
      <c r="I12109" s="76">
        <v>45134.972222222219</v>
      </c>
      <c r="J12109" s="78"/>
      <c r="K12109" s="80">
        <v>1</v>
      </c>
    </row>
    <row r="12110" spans="2:11" x14ac:dyDescent="0.3">
      <c r="B12110" s="75">
        <v>47177</v>
      </c>
      <c r="C12110" s="76">
        <v>45134</v>
      </c>
      <c r="D12110" s="77">
        <v>1026</v>
      </c>
      <c r="E12110" s="77">
        <v>4</v>
      </c>
      <c r="F12110" s="78"/>
      <c r="G12110" s="79">
        <v>45134.454664351848</v>
      </c>
      <c r="H12110" s="77">
        <v>166</v>
      </c>
      <c r="I12110" s="76">
        <v>45134.972222222219</v>
      </c>
      <c r="J12110" s="78"/>
      <c r="K12110" s="80">
        <v>1</v>
      </c>
    </row>
    <row r="12111" spans="2:11" x14ac:dyDescent="0.3">
      <c r="B12111" s="75">
        <v>47178</v>
      </c>
      <c r="C12111" s="76">
        <v>45134</v>
      </c>
      <c r="D12111" s="77">
        <v>756</v>
      </c>
      <c r="E12111" s="77">
        <v>6</v>
      </c>
      <c r="F12111" s="78"/>
      <c r="G12111" s="79">
        <v>45134.464583333327</v>
      </c>
      <c r="H12111" s="77">
        <v>144</v>
      </c>
      <c r="I12111" s="76">
        <v>45134.972222222219</v>
      </c>
      <c r="J12111" s="78"/>
      <c r="K12111" s="80">
        <v>1</v>
      </c>
    </row>
    <row r="12112" spans="2:11" x14ac:dyDescent="0.3">
      <c r="B12112" s="75">
        <v>47179</v>
      </c>
      <c r="C12112" s="76">
        <v>45134</v>
      </c>
      <c r="D12112" s="77">
        <v>921</v>
      </c>
      <c r="E12112" s="77">
        <v>3</v>
      </c>
      <c r="F12112" s="78"/>
      <c r="G12112" s="79">
        <v>45134.472951388881</v>
      </c>
      <c r="H12112" s="77">
        <v>168</v>
      </c>
      <c r="I12112" s="76">
        <v>45134.972222222219</v>
      </c>
      <c r="J12112" s="78"/>
      <c r="K12112" s="80">
        <v>1</v>
      </c>
    </row>
    <row r="12113" spans="2:11" x14ac:dyDescent="0.3">
      <c r="B12113" s="75">
        <v>47180</v>
      </c>
      <c r="C12113" s="76">
        <v>45134</v>
      </c>
      <c r="D12113" s="77">
        <v>1273</v>
      </c>
      <c r="E12113" s="77">
        <v>4</v>
      </c>
      <c r="F12113" s="78"/>
      <c r="G12113" s="79">
        <v>45134.4840162037</v>
      </c>
      <c r="H12113" s="77">
        <v>168</v>
      </c>
      <c r="I12113" s="76">
        <v>45134.972222222219</v>
      </c>
      <c r="J12113" s="78"/>
      <c r="K12113" s="80">
        <v>1</v>
      </c>
    </row>
    <row r="12114" spans="2:11" x14ac:dyDescent="0.3">
      <c r="B12114" s="75">
        <v>47181</v>
      </c>
      <c r="C12114" s="76">
        <v>45134</v>
      </c>
      <c r="D12114" s="77">
        <v>1280</v>
      </c>
      <c r="E12114" s="77">
        <v>3</v>
      </c>
      <c r="F12114" s="78"/>
      <c r="G12114" s="79">
        <v>45134.4999074074</v>
      </c>
      <c r="H12114" s="77">
        <v>142</v>
      </c>
      <c r="I12114" s="76">
        <v>45134.972222222219</v>
      </c>
      <c r="J12114" s="78"/>
      <c r="K12114" s="80">
        <v>1</v>
      </c>
    </row>
    <row r="12115" spans="2:11" x14ac:dyDescent="0.3">
      <c r="B12115" s="75">
        <v>47182</v>
      </c>
      <c r="C12115" s="76">
        <v>45134</v>
      </c>
      <c r="D12115" s="77">
        <v>928</v>
      </c>
      <c r="E12115" s="77">
        <v>3</v>
      </c>
      <c r="F12115" s="78"/>
      <c r="G12115" s="79">
        <v>45134.513368055552</v>
      </c>
      <c r="H12115" s="77">
        <v>164</v>
      </c>
      <c r="I12115" s="76">
        <v>45134.972222222219</v>
      </c>
      <c r="J12115" s="78"/>
      <c r="K12115" s="80">
        <v>1</v>
      </c>
    </row>
    <row r="12116" spans="2:11" x14ac:dyDescent="0.3">
      <c r="B12116" s="75">
        <v>47183</v>
      </c>
      <c r="C12116" s="76">
        <v>45134</v>
      </c>
      <c r="D12116" s="77">
        <v>1021</v>
      </c>
      <c r="E12116" s="77">
        <v>3</v>
      </c>
      <c r="F12116" s="78"/>
      <c r="G12116" s="79">
        <v>45134.527337962958</v>
      </c>
      <c r="H12116" s="77">
        <v>149</v>
      </c>
      <c r="I12116" s="76">
        <v>45134.972222222219</v>
      </c>
      <c r="J12116" s="78"/>
      <c r="K12116" s="80">
        <v>1</v>
      </c>
    </row>
    <row r="12117" spans="2:11" x14ac:dyDescent="0.3">
      <c r="B12117" s="75">
        <v>47184</v>
      </c>
      <c r="C12117" s="76">
        <v>45134</v>
      </c>
      <c r="D12117" s="77">
        <v>425</v>
      </c>
      <c r="E12117" s="77">
        <v>2</v>
      </c>
      <c r="F12117" s="78"/>
      <c r="G12117" s="79">
        <v>45134.53733796296</v>
      </c>
      <c r="H12117" s="77">
        <v>146</v>
      </c>
      <c r="I12117" s="76">
        <v>45134.972222222219</v>
      </c>
      <c r="J12117" s="78"/>
      <c r="K12117" s="80">
        <v>1</v>
      </c>
    </row>
    <row r="12118" spans="2:11" x14ac:dyDescent="0.3">
      <c r="B12118" s="75">
        <v>47185</v>
      </c>
      <c r="C12118" s="76">
        <v>45134</v>
      </c>
      <c r="D12118" s="77">
        <v>905</v>
      </c>
      <c r="E12118" s="77">
        <v>1</v>
      </c>
      <c r="F12118" s="78"/>
      <c r="G12118" s="79">
        <v>45134.550729166665</v>
      </c>
      <c r="H12118" s="77">
        <v>167</v>
      </c>
      <c r="I12118" s="76">
        <v>45134.972222222219</v>
      </c>
      <c r="J12118" s="78"/>
      <c r="K12118" s="80">
        <v>1</v>
      </c>
    </row>
    <row r="12119" spans="2:11" x14ac:dyDescent="0.3">
      <c r="B12119" s="75">
        <v>47186</v>
      </c>
      <c r="C12119" s="76">
        <v>45134</v>
      </c>
      <c r="D12119" s="77">
        <v>497</v>
      </c>
      <c r="E12119" s="77">
        <v>1</v>
      </c>
      <c r="F12119" s="78"/>
      <c r="G12119" s="79">
        <v>45134.562314814815</v>
      </c>
      <c r="H12119" s="77">
        <v>163</v>
      </c>
      <c r="I12119" s="76">
        <v>45134.972222222219</v>
      </c>
      <c r="J12119" s="78"/>
      <c r="K12119" s="80">
        <v>1</v>
      </c>
    </row>
    <row r="12120" spans="2:11" x14ac:dyDescent="0.3">
      <c r="B12120" s="75">
        <v>47187</v>
      </c>
      <c r="C12120" s="76">
        <v>45134</v>
      </c>
      <c r="D12120" s="77">
        <v>466</v>
      </c>
      <c r="E12120" s="77">
        <v>1</v>
      </c>
      <c r="F12120" s="78"/>
      <c r="G12120" s="79">
        <v>45134.577303240738</v>
      </c>
      <c r="H12120" s="77">
        <v>145</v>
      </c>
      <c r="I12120" s="76">
        <v>45134.972222222219</v>
      </c>
      <c r="J12120" s="78"/>
      <c r="K12120" s="80">
        <v>1</v>
      </c>
    </row>
    <row r="12121" spans="2:11" x14ac:dyDescent="0.3">
      <c r="B12121" s="75">
        <v>47188</v>
      </c>
      <c r="C12121" s="76">
        <v>45134</v>
      </c>
      <c r="D12121" s="77">
        <v>502</v>
      </c>
      <c r="E12121" s="77">
        <v>1</v>
      </c>
      <c r="F12121" s="78"/>
      <c r="G12121" s="79">
        <v>45134.591886574068</v>
      </c>
      <c r="H12121" s="77">
        <v>176</v>
      </c>
      <c r="I12121" s="76">
        <v>45134.972222222219</v>
      </c>
      <c r="J12121" s="78"/>
      <c r="K12121" s="80">
        <v>1</v>
      </c>
    </row>
    <row r="12122" spans="2:11" x14ac:dyDescent="0.3">
      <c r="B12122" s="75">
        <v>47189</v>
      </c>
      <c r="C12122" s="76">
        <v>45134</v>
      </c>
      <c r="D12122" s="77">
        <v>550</v>
      </c>
      <c r="E12122" s="77">
        <v>1</v>
      </c>
      <c r="F12122" s="78"/>
      <c r="G12122" s="79">
        <v>45134.60760416666</v>
      </c>
      <c r="H12122" s="77">
        <v>173</v>
      </c>
      <c r="I12122" s="76">
        <v>45134.972222222219</v>
      </c>
      <c r="J12122" s="78"/>
      <c r="K12122" s="80">
        <v>1</v>
      </c>
    </row>
    <row r="12123" spans="2:11" x14ac:dyDescent="0.3">
      <c r="B12123" s="75">
        <v>47190</v>
      </c>
      <c r="C12123" s="76">
        <v>45134</v>
      </c>
      <c r="D12123" s="77">
        <v>1009</v>
      </c>
      <c r="E12123" s="77">
        <v>2</v>
      </c>
      <c r="F12123" s="78"/>
      <c r="G12123" s="79">
        <v>45134.620462962957</v>
      </c>
      <c r="H12123" s="77">
        <v>162</v>
      </c>
      <c r="I12123" s="76">
        <v>45134.972222222219</v>
      </c>
      <c r="J12123" s="78"/>
      <c r="K12123" s="80">
        <v>1</v>
      </c>
    </row>
    <row r="12124" spans="2:11" x14ac:dyDescent="0.3">
      <c r="B12124" s="75">
        <v>47191</v>
      </c>
      <c r="C12124" s="76">
        <v>45134</v>
      </c>
      <c r="D12124" s="77">
        <v>257</v>
      </c>
      <c r="E12124" s="77">
        <v>4</v>
      </c>
      <c r="F12124" s="78"/>
      <c r="G12124" s="79">
        <v>45134.63340277777</v>
      </c>
      <c r="H12124" s="77">
        <v>178</v>
      </c>
      <c r="I12124" s="76">
        <v>45134.972222222219</v>
      </c>
      <c r="J12124" s="78"/>
      <c r="K12124" s="80">
        <v>1</v>
      </c>
    </row>
    <row r="12125" spans="2:11" x14ac:dyDescent="0.3">
      <c r="B12125" s="75">
        <v>47192</v>
      </c>
      <c r="C12125" s="76">
        <v>45134</v>
      </c>
      <c r="D12125" s="77">
        <v>1123</v>
      </c>
      <c r="E12125" s="77">
        <v>6</v>
      </c>
      <c r="F12125" s="78"/>
      <c r="G12125" s="79">
        <v>45134.642245370364</v>
      </c>
      <c r="H12125" s="77">
        <v>147</v>
      </c>
      <c r="I12125" s="76">
        <v>45134.972222222219</v>
      </c>
      <c r="J12125" s="78"/>
      <c r="K12125" s="80">
        <v>1</v>
      </c>
    </row>
    <row r="12126" spans="2:11" x14ac:dyDescent="0.3">
      <c r="B12126" s="75">
        <v>47193</v>
      </c>
      <c r="C12126" s="76">
        <v>45134</v>
      </c>
      <c r="D12126" s="77">
        <v>1334</v>
      </c>
      <c r="E12126" s="77">
        <v>4</v>
      </c>
      <c r="F12126" s="78"/>
      <c r="G12126" s="79">
        <v>45134.652256944435</v>
      </c>
      <c r="H12126" s="77">
        <v>170</v>
      </c>
      <c r="I12126" s="76">
        <v>45134.972222222219</v>
      </c>
      <c r="J12126" s="78"/>
      <c r="K12126" s="80">
        <v>1</v>
      </c>
    </row>
    <row r="12127" spans="2:11" x14ac:dyDescent="0.3">
      <c r="B12127" s="75">
        <v>47194</v>
      </c>
      <c r="C12127" s="76">
        <v>45134</v>
      </c>
      <c r="D12127" s="77">
        <v>1308</v>
      </c>
      <c r="E12127" s="77">
        <v>6</v>
      </c>
      <c r="F12127" s="78"/>
      <c r="G12127" s="79">
        <v>45134.665312499994</v>
      </c>
      <c r="H12127" s="77">
        <v>171</v>
      </c>
      <c r="I12127" s="76">
        <v>45134.972222222219</v>
      </c>
      <c r="J12127" s="78"/>
      <c r="K12127" s="80">
        <v>1</v>
      </c>
    </row>
    <row r="12128" spans="2:11" x14ac:dyDescent="0.3">
      <c r="B12128" s="75">
        <v>47195</v>
      </c>
      <c r="C12128" s="76">
        <v>45134</v>
      </c>
      <c r="D12128" s="77">
        <v>1082</v>
      </c>
      <c r="E12128" s="77">
        <v>4</v>
      </c>
      <c r="F12128" s="78"/>
      <c r="G12128" s="79">
        <v>45134.676655092589</v>
      </c>
      <c r="H12128" s="77">
        <v>148</v>
      </c>
      <c r="I12128" s="76">
        <v>45134.972222222219</v>
      </c>
      <c r="J12128" s="78"/>
      <c r="K12128" s="80">
        <v>1</v>
      </c>
    </row>
    <row r="12129" spans="2:11" x14ac:dyDescent="0.3">
      <c r="B12129" s="75">
        <v>47196</v>
      </c>
      <c r="C12129" s="76">
        <v>45134</v>
      </c>
      <c r="D12129" s="77">
        <v>318</v>
      </c>
      <c r="E12129" s="77">
        <v>1</v>
      </c>
      <c r="F12129" s="78"/>
      <c r="G12129" s="79">
        <v>45134.685219907406</v>
      </c>
      <c r="H12129" s="77">
        <v>140</v>
      </c>
      <c r="I12129" s="76">
        <v>45134.972222222219</v>
      </c>
      <c r="J12129" s="78"/>
      <c r="K12129" s="80">
        <v>1</v>
      </c>
    </row>
    <row r="12130" spans="2:11" x14ac:dyDescent="0.3">
      <c r="B12130" s="75">
        <v>47197</v>
      </c>
      <c r="C12130" s="76">
        <v>45134</v>
      </c>
      <c r="D12130" s="77">
        <v>200</v>
      </c>
      <c r="E12130" s="77">
        <v>1</v>
      </c>
      <c r="F12130" s="78"/>
      <c r="G12130" s="79">
        <v>45134.694976851853</v>
      </c>
      <c r="H12130" s="77">
        <v>142</v>
      </c>
      <c r="I12130" s="76">
        <v>45134.972222222219</v>
      </c>
      <c r="J12130" s="78"/>
      <c r="K12130" s="80">
        <v>1</v>
      </c>
    </row>
    <row r="12131" spans="2:11" x14ac:dyDescent="0.3">
      <c r="B12131" s="75">
        <v>47198</v>
      </c>
      <c r="C12131" s="76">
        <v>45134</v>
      </c>
      <c r="D12131" s="77">
        <v>545</v>
      </c>
      <c r="E12131" s="77">
        <v>4</v>
      </c>
      <c r="F12131" s="78"/>
      <c r="G12131" s="79">
        <v>45134.70684027778</v>
      </c>
      <c r="H12131" s="77">
        <v>158</v>
      </c>
      <c r="I12131" s="76">
        <v>45134.972222222219</v>
      </c>
      <c r="J12131" s="78"/>
      <c r="K12131" s="80">
        <v>1</v>
      </c>
    </row>
    <row r="12132" spans="2:11" x14ac:dyDescent="0.3">
      <c r="B12132" s="75">
        <v>47199</v>
      </c>
      <c r="C12132" s="76">
        <v>45134</v>
      </c>
      <c r="D12132" s="77">
        <v>263</v>
      </c>
      <c r="E12132" s="77">
        <v>3</v>
      </c>
      <c r="F12132" s="78"/>
      <c r="G12132" s="79">
        <v>45134.720752314817</v>
      </c>
      <c r="H12132" s="77">
        <v>174</v>
      </c>
      <c r="I12132" s="76">
        <v>45134.972222222219</v>
      </c>
      <c r="J12132" s="78"/>
      <c r="K12132" s="80">
        <v>1</v>
      </c>
    </row>
    <row r="12133" spans="2:11" x14ac:dyDescent="0.3">
      <c r="B12133" s="75">
        <v>47200</v>
      </c>
      <c r="C12133" s="76">
        <v>45134</v>
      </c>
      <c r="D12133" s="77">
        <v>1226</v>
      </c>
      <c r="E12133" s="77">
        <v>5</v>
      </c>
      <c r="F12133" s="78"/>
      <c r="G12133" s="79">
        <v>45134.734641203708</v>
      </c>
      <c r="H12133" s="77">
        <v>143</v>
      </c>
      <c r="I12133" s="76">
        <v>45134.972222222219</v>
      </c>
      <c r="J12133" s="78"/>
      <c r="K12133" s="80">
        <v>1</v>
      </c>
    </row>
    <row r="12134" spans="2:11" x14ac:dyDescent="0.3">
      <c r="B12134" s="75">
        <v>47201</v>
      </c>
      <c r="C12134" s="76">
        <v>45134</v>
      </c>
      <c r="D12134" s="77">
        <v>1116</v>
      </c>
      <c r="E12134" s="77">
        <v>6</v>
      </c>
      <c r="F12134" s="78"/>
      <c r="G12134" s="79">
        <v>45134.743090277785</v>
      </c>
      <c r="H12134" s="77">
        <v>149</v>
      </c>
      <c r="I12134" s="76">
        <v>45134.972222222219</v>
      </c>
      <c r="J12134" s="78"/>
      <c r="K12134" s="80">
        <v>1</v>
      </c>
    </row>
    <row r="12135" spans="2:11" x14ac:dyDescent="0.3">
      <c r="B12135" s="75">
        <v>47202</v>
      </c>
      <c r="C12135" s="76">
        <v>45134</v>
      </c>
      <c r="D12135" s="77">
        <v>142</v>
      </c>
      <c r="E12135" s="77">
        <v>4</v>
      </c>
      <c r="F12135" s="78"/>
      <c r="G12135" s="79">
        <v>45134.75481481482</v>
      </c>
      <c r="H12135" s="77">
        <v>150</v>
      </c>
      <c r="I12135" s="76">
        <v>45134.972222222219</v>
      </c>
      <c r="J12135" s="78"/>
      <c r="K12135" s="80">
        <v>1</v>
      </c>
    </row>
    <row r="12136" spans="2:11" x14ac:dyDescent="0.3">
      <c r="B12136" s="75">
        <v>47203</v>
      </c>
      <c r="C12136" s="76">
        <v>45134</v>
      </c>
      <c r="D12136" s="77">
        <v>305</v>
      </c>
      <c r="E12136" s="77">
        <v>6</v>
      </c>
      <c r="F12136" s="78"/>
      <c r="G12136" s="79">
        <v>45134.770057870373</v>
      </c>
      <c r="H12136" s="77">
        <v>144</v>
      </c>
      <c r="I12136" s="76">
        <v>45134.972222222219</v>
      </c>
      <c r="J12136" s="78"/>
      <c r="K12136" s="80">
        <v>1</v>
      </c>
    </row>
    <row r="12137" spans="2:11" x14ac:dyDescent="0.3">
      <c r="B12137" s="75">
        <v>47204</v>
      </c>
      <c r="C12137" s="76">
        <v>45134</v>
      </c>
      <c r="D12137" s="77">
        <v>869</v>
      </c>
      <c r="E12137" s="77">
        <v>4</v>
      </c>
      <c r="F12137" s="78"/>
      <c r="G12137" s="79">
        <v>45134.783935185187</v>
      </c>
      <c r="H12137" s="77">
        <v>179</v>
      </c>
      <c r="I12137" s="76">
        <v>45134.972222222219</v>
      </c>
      <c r="J12137" s="78"/>
      <c r="K12137" s="80">
        <v>1</v>
      </c>
    </row>
    <row r="12138" spans="2:11" x14ac:dyDescent="0.3">
      <c r="B12138" s="75">
        <v>47205</v>
      </c>
      <c r="C12138" s="76">
        <v>45134</v>
      </c>
      <c r="D12138" s="77">
        <v>1286</v>
      </c>
      <c r="E12138" s="77">
        <v>6</v>
      </c>
      <c r="F12138" s="78"/>
      <c r="G12138" s="79">
        <v>45134.792384259265</v>
      </c>
      <c r="H12138" s="77">
        <v>160</v>
      </c>
      <c r="I12138" s="76">
        <v>45134.972222222219</v>
      </c>
      <c r="J12138" s="78"/>
      <c r="K12138" s="80">
        <v>1</v>
      </c>
    </row>
    <row r="12139" spans="2:11" x14ac:dyDescent="0.3">
      <c r="B12139" s="75">
        <v>47206</v>
      </c>
      <c r="C12139" s="76">
        <v>45134</v>
      </c>
      <c r="D12139" s="77">
        <v>461</v>
      </c>
      <c r="E12139" s="77">
        <v>5</v>
      </c>
      <c r="F12139" s="78"/>
      <c r="G12139" s="79">
        <v>45134.805625000008</v>
      </c>
      <c r="H12139" s="77">
        <v>147</v>
      </c>
      <c r="I12139" s="76">
        <v>45134.972222222219</v>
      </c>
      <c r="J12139" s="78"/>
      <c r="K12139" s="80">
        <v>1</v>
      </c>
    </row>
    <row r="12140" spans="2:11" x14ac:dyDescent="0.3">
      <c r="B12140" s="75">
        <v>47207</v>
      </c>
      <c r="C12140" s="76">
        <v>45134</v>
      </c>
      <c r="D12140" s="77">
        <v>916</v>
      </c>
      <c r="E12140" s="77">
        <v>6</v>
      </c>
      <c r="F12140" s="78"/>
      <c r="G12140" s="79">
        <v>45134.815138888895</v>
      </c>
      <c r="H12140" s="77">
        <v>148</v>
      </c>
      <c r="I12140" s="76">
        <v>45134.972222222219</v>
      </c>
      <c r="J12140" s="78"/>
      <c r="K12140" s="80">
        <v>1</v>
      </c>
    </row>
    <row r="12141" spans="2:11" x14ac:dyDescent="0.3">
      <c r="B12141" s="75">
        <v>47208</v>
      </c>
      <c r="C12141" s="76">
        <v>45134</v>
      </c>
      <c r="D12141" s="77">
        <v>366</v>
      </c>
      <c r="E12141" s="77">
        <v>1</v>
      </c>
      <c r="F12141" s="78"/>
      <c r="G12141" s="79">
        <v>45134.827407407414</v>
      </c>
      <c r="H12141" s="77">
        <v>159</v>
      </c>
      <c r="I12141" s="76">
        <v>45134.972222222219</v>
      </c>
      <c r="J12141" s="78"/>
      <c r="K12141" s="80">
        <v>1</v>
      </c>
    </row>
    <row r="12142" spans="2:11" x14ac:dyDescent="0.3">
      <c r="B12142" s="75">
        <v>47209</v>
      </c>
      <c r="C12142" s="76">
        <v>45134</v>
      </c>
      <c r="D12142" s="77">
        <v>224</v>
      </c>
      <c r="E12142" s="77">
        <v>6</v>
      </c>
      <c r="F12142" s="78"/>
      <c r="G12142" s="79">
        <v>45134.838634259264</v>
      </c>
      <c r="H12142" s="77">
        <v>176</v>
      </c>
      <c r="I12142" s="76">
        <v>45134.972222222219</v>
      </c>
      <c r="J12142" s="78"/>
      <c r="K12142" s="80">
        <v>1</v>
      </c>
    </row>
    <row r="12143" spans="2:11" x14ac:dyDescent="0.3">
      <c r="B12143" s="75">
        <v>47210</v>
      </c>
      <c r="C12143" s="76">
        <v>45134</v>
      </c>
      <c r="D12143" s="77">
        <v>661</v>
      </c>
      <c r="E12143" s="77">
        <v>4</v>
      </c>
      <c r="F12143" s="78"/>
      <c r="G12143" s="79">
        <v>45134.853078703709</v>
      </c>
      <c r="H12143" s="77">
        <v>157</v>
      </c>
      <c r="I12143" s="76">
        <v>45134.972222222219</v>
      </c>
      <c r="J12143" s="78"/>
      <c r="K12143" s="80">
        <v>1</v>
      </c>
    </row>
    <row r="12144" spans="2:11" x14ac:dyDescent="0.3">
      <c r="B12144" s="75">
        <v>47211</v>
      </c>
      <c r="C12144" s="76">
        <v>45134</v>
      </c>
      <c r="D12144" s="77">
        <v>1230</v>
      </c>
      <c r="E12144" s="77">
        <v>5</v>
      </c>
      <c r="F12144" s="78"/>
      <c r="G12144" s="79">
        <v>45134.868043981485</v>
      </c>
      <c r="H12144" s="77">
        <v>169</v>
      </c>
      <c r="I12144" s="76">
        <v>45134.972222222219</v>
      </c>
      <c r="J12144" s="78"/>
      <c r="K12144" s="80">
        <v>1</v>
      </c>
    </row>
    <row r="12145" spans="2:11" x14ac:dyDescent="0.3">
      <c r="B12145" s="75">
        <v>47212</v>
      </c>
      <c r="C12145" s="76">
        <v>45134</v>
      </c>
      <c r="D12145" s="77">
        <v>36</v>
      </c>
      <c r="E12145" s="77">
        <v>4</v>
      </c>
      <c r="F12145" s="78"/>
      <c r="G12145" s="79">
        <v>45134.87708333334</v>
      </c>
      <c r="H12145" s="77">
        <v>151</v>
      </c>
      <c r="I12145" s="76">
        <v>45134.972222222219</v>
      </c>
      <c r="J12145" s="78"/>
      <c r="K12145" s="80">
        <v>1</v>
      </c>
    </row>
    <row r="12146" spans="2:11" x14ac:dyDescent="0.3">
      <c r="B12146" s="75">
        <v>47213</v>
      </c>
      <c r="C12146" s="76">
        <v>45134</v>
      </c>
      <c r="D12146" s="77">
        <v>756</v>
      </c>
      <c r="E12146" s="77">
        <v>4</v>
      </c>
      <c r="F12146" s="78"/>
      <c r="G12146" s="79">
        <v>45134.888263888897</v>
      </c>
      <c r="H12146" s="77">
        <v>165</v>
      </c>
      <c r="I12146" s="76">
        <v>45134.972222222219</v>
      </c>
      <c r="J12146" s="78"/>
      <c r="K12146" s="80">
        <v>1</v>
      </c>
    </row>
    <row r="12147" spans="2:11" x14ac:dyDescent="0.3">
      <c r="B12147" s="75">
        <v>47214</v>
      </c>
      <c r="C12147" s="76">
        <v>45134</v>
      </c>
      <c r="D12147" s="77">
        <v>297</v>
      </c>
      <c r="E12147" s="77">
        <v>3</v>
      </c>
      <c r="F12147" s="78"/>
      <c r="G12147" s="79">
        <v>45134.900185185194</v>
      </c>
      <c r="H12147" s="77">
        <v>171</v>
      </c>
      <c r="I12147" s="76">
        <v>45134.972222222219</v>
      </c>
      <c r="J12147" s="78"/>
      <c r="K12147" s="80">
        <v>1</v>
      </c>
    </row>
    <row r="12148" spans="2:11" x14ac:dyDescent="0.3">
      <c r="B12148" s="75">
        <v>47215</v>
      </c>
      <c r="C12148" s="76">
        <v>45134</v>
      </c>
      <c r="D12148" s="77">
        <v>971</v>
      </c>
      <c r="E12148" s="77">
        <v>1</v>
      </c>
      <c r="F12148" s="78"/>
      <c r="G12148" s="79">
        <v>45134.911435185197</v>
      </c>
      <c r="H12148" s="77">
        <v>140</v>
      </c>
      <c r="I12148" s="76">
        <v>45134.972222222219</v>
      </c>
      <c r="J12148" s="78"/>
      <c r="K12148" s="80">
        <v>1</v>
      </c>
    </row>
    <row r="12149" spans="2:11" x14ac:dyDescent="0.3">
      <c r="B12149" s="75">
        <v>47216</v>
      </c>
      <c r="C12149" s="76">
        <v>45134</v>
      </c>
      <c r="D12149" s="77">
        <v>483</v>
      </c>
      <c r="E12149" s="77">
        <v>1</v>
      </c>
      <c r="F12149" s="78"/>
      <c r="G12149" s="79">
        <v>45134.922395833346</v>
      </c>
      <c r="H12149" s="77">
        <v>171</v>
      </c>
      <c r="I12149" s="76">
        <v>45134.972222222219</v>
      </c>
      <c r="J12149" s="78"/>
      <c r="K12149" s="80">
        <v>1</v>
      </c>
    </row>
    <row r="12150" spans="2:11" x14ac:dyDescent="0.3">
      <c r="B12150" s="75">
        <v>47217</v>
      </c>
      <c r="C12150" s="76">
        <v>45135</v>
      </c>
      <c r="D12150" s="77">
        <v>58</v>
      </c>
      <c r="E12150" s="77">
        <v>6</v>
      </c>
      <c r="F12150" s="78"/>
      <c r="G12150" s="79">
        <v>45135.333333333336</v>
      </c>
      <c r="H12150" s="77">
        <v>164</v>
      </c>
      <c r="I12150" s="76">
        <v>45135.960416666669</v>
      </c>
      <c r="J12150" s="78"/>
      <c r="K12150" s="80">
        <v>1</v>
      </c>
    </row>
    <row r="12151" spans="2:11" x14ac:dyDescent="0.3">
      <c r="B12151" s="75">
        <v>47218</v>
      </c>
      <c r="C12151" s="76">
        <v>45135</v>
      </c>
      <c r="D12151" s="77">
        <v>1037</v>
      </c>
      <c r="E12151" s="77">
        <v>6</v>
      </c>
      <c r="F12151" s="78"/>
      <c r="G12151" s="79">
        <v>45135.341643518521</v>
      </c>
      <c r="H12151" s="77">
        <v>179</v>
      </c>
      <c r="I12151" s="76">
        <v>45135.960416666669</v>
      </c>
      <c r="J12151" s="78"/>
      <c r="K12151" s="80">
        <v>1</v>
      </c>
    </row>
    <row r="12152" spans="2:11" x14ac:dyDescent="0.3">
      <c r="B12152" s="75">
        <v>47219</v>
      </c>
      <c r="C12152" s="76">
        <v>45135</v>
      </c>
      <c r="D12152" s="77">
        <v>216</v>
      </c>
      <c r="E12152" s="77">
        <v>3</v>
      </c>
      <c r="F12152" s="78"/>
      <c r="G12152" s="79">
        <v>45135.353819444448</v>
      </c>
      <c r="H12152" s="77">
        <v>151</v>
      </c>
      <c r="I12152" s="76">
        <v>45135.960416666669</v>
      </c>
      <c r="J12152" s="78"/>
      <c r="K12152" s="80">
        <v>1</v>
      </c>
    </row>
    <row r="12153" spans="2:11" x14ac:dyDescent="0.3">
      <c r="B12153" s="75">
        <v>47220</v>
      </c>
      <c r="C12153" s="76">
        <v>45135</v>
      </c>
      <c r="D12153" s="77">
        <v>844</v>
      </c>
      <c r="E12153" s="77">
        <v>2</v>
      </c>
      <c r="F12153" s="78"/>
      <c r="G12153" s="79">
        <v>45135.368460648155</v>
      </c>
      <c r="H12153" s="77">
        <v>152</v>
      </c>
      <c r="I12153" s="76">
        <v>45135.960416666669</v>
      </c>
      <c r="J12153" s="78"/>
      <c r="K12153" s="80">
        <v>1</v>
      </c>
    </row>
    <row r="12154" spans="2:11" x14ac:dyDescent="0.3">
      <c r="B12154" s="75">
        <v>47221</v>
      </c>
      <c r="C12154" s="76">
        <v>45135</v>
      </c>
      <c r="D12154" s="77">
        <v>1320</v>
      </c>
      <c r="E12154" s="77">
        <v>6</v>
      </c>
      <c r="F12154" s="78"/>
      <c r="G12154" s="79">
        <v>45135.384039351855</v>
      </c>
      <c r="H12154" s="77">
        <v>158</v>
      </c>
      <c r="I12154" s="76">
        <v>45135.960416666669</v>
      </c>
      <c r="J12154" s="78"/>
      <c r="K12154" s="80">
        <v>1</v>
      </c>
    </row>
    <row r="12155" spans="2:11" x14ac:dyDescent="0.3">
      <c r="B12155" s="75">
        <v>47222</v>
      </c>
      <c r="C12155" s="76">
        <v>45135</v>
      </c>
      <c r="D12155" s="77">
        <v>450</v>
      </c>
      <c r="E12155" s="77">
        <v>1</v>
      </c>
      <c r="F12155" s="78"/>
      <c r="G12155" s="79">
        <v>45135.394768518519</v>
      </c>
      <c r="H12155" s="77">
        <v>157</v>
      </c>
      <c r="I12155" s="76">
        <v>45135.960416666669</v>
      </c>
      <c r="J12155" s="78"/>
      <c r="K12155" s="80">
        <v>1</v>
      </c>
    </row>
    <row r="12156" spans="2:11" x14ac:dyDescent="0.3">
      <c r="B12156" s="75">
        <v>47223</v>
      </c>
      <c r="C12156" s="76">
        <v>45135</v>
      </c>
      <c r="D12156" s="77">
        <v>1213</v>
      </c>
      <c r="E12156" s="77">
        <v>4</v>
      </c>
      <c r="F12156" s="78"/>
      <c r="G12156" s="79">
        <v>45135.408391203702</v>
      </c>
      <c r="H12156" s="77">
        <v>173</v>
      </c>
      <c r="I12156" s="76">
        <v>45135.960416666669</v>
      </c>
      <c r="J12156" s="78"/>
      <c r="K12156" s="80">
        <v>1</v>
      </c>
    </row>
    <row r="12157" spans="2:11" x14ac:dyDescent="0.3">
      <c r="B12157" s="75">
        <v>47224</v>
      </c>
      <c r="C12157" s="76">
        <v>45135</v>
      </c>
      <c r="D12157" s="77">
        <v>130</v>
      </c>
      <c r="E12157" s="77">
        <v>6</v>
      </c>
      <c r="F12157" s="78"/>
      <c r="G12157" s="79">
        <v>45135.417534722219</v>
      </c>
      <c r="H12157" s="77">
        <v>175</v>
      </c>
      <c r="I12157" s="76">
        <v>45135.960416666669</v>
      </c>
      <c r="J12157" s="78"/>
      <c r="K12157" s="80">
        <v>1</v>
      </c>
    </row>
    <row r="12158" spans="2:11" x14ac:dyDescent="0.3">
      <c r="B12158" s="75">
        <v>47225</v>
      </c>
      <c r="C12158" s="76">
        <v>45135</v>
      </c>
      <c r="D12158" s="77">
        <v>791</v>
      </c>
      <c r="E12158" s="77">
        <v>3</v>
      </c>
      <c r="F12158" s="78"/>
      <c r="G12158" s="79">
        <v>45135.430289351847</v>
      </c>
      <c r="H12158" s="77">
        <v>151</v>
      </c>
      <c r="I12158" s="76">
        <v>45135.960416666669</v>
      </c>
      <c r="J12158" s="78"/>
      <c r="K12158" s="80">
        <v>1</v>
      </c>
    </row>
    <row r="12159" spans="2:11" x14ac:dyDescent="0.3">
      <c r="B12159" s="75">
        <v>47226</v>
      </c>
      <c r="C12159" s="76">
        <v>45135</v>
      </c>
      <c r="D12159" s="77">
        <v>1374</v>
      </c>
      <c r="E12159" s="77">
        <v>4</v>
      </c>
      <c r="F12159" s="78"/>
      <c r="G12159" s="79">
        <v>45135.443483796291</v>
      </c>
      <c r="H12159" s="77">
        <v>177</v>
      </c>
      <c r="I12159" s="76">
        <v>45135.960416666669</v>
      </c>
      <c r="J12159" s="78"/>
      <c r="K12159" s="80">
        <v>1</v>
      </c>
    </row>
    <row r="12160" spans="2:11" x14ac:dyDescent="0.3">
      <c r="B12160" s="75">
        <v>47227</v>
      </c>
      <c r="C12160" s="76">
        <v>45135</v>
      </c>
      <c r="D12160" s="77">
        <v>874</v>
      </c>
      <c r="E12160" s="77">
        <v>5</v>
      </c>
      <c r="F12160" s="78"/>
      <c r="G12160" s="79">
        <v>45135.457349537035</v>
      </c>
      <c r="H12160" s="77">
        <v>172</v>
      </c>
      <c r="I12160" s="76">
        <v>45135.960416666669</v>
      </c>
      <c r="J12160" s="78"/>
      <c r="K12160" s="80">
        <v>1</v>
      </c>
    </row>
    <row r="12161" spans="2:11" x14ac:dyDescent="0.3">
      <c r="B12161" s="75">
        <v>47228</v>
      </c>
      <c r="C12161" s="76">
        <v>45135</v>
      </c>
      <c r="D12161" s="77">
        <v>1268</v>
      </c>
      <c r="E12161" s="77">
        <v>5</v>
      </c>
      <c r="F12161" s="78"/>
      <c r="G12161" s="79">
        <v>45135.468912037039</v>
      </c>
      <c r="H12161" s="77">
        <v>179</v>
      </c>
      <c r="I12161" s="76">
        <v>45135.960416666669</v>
      </c>
      <c r="J12161" s="78"/>
      <c r="K12161" s="80">
        <v>1</v>
      </c>
    </row>
    <row r="12162" spans="2:11" x14ac:dyDescent="0.3">
      <c r="B12162" s="75">
        <v>47229</v>
      </c>
      <c r="C12162" s="76">
        <v>45135</v>
      </c>
      <c r="D12162" s="77">
        <v>148</v>
      </c>
      <c r="E12162" s="77">
        <v>5</v>
      </c>
      <c r="F12162" s="78"/>
      <c r="G12162" s="79">
        <v>45135.485439814816</v>
      </c>
      <c r="H12162" s="77">
        <v>157</v>
      </c>
      <c r="I12162" s="76">
        <v>45135.960416666669</v>
      </c>
      <c r="J12162" s="78"/>
      <c r="K12162" s="80">
        <v>1</v>
      </c>
    </row>
    <row r="12163" spans="2:11" x14ac:dyDescent="0.3">
      <c r="B12163" s="75">
        <v>47230</v>
      </c>
      <c r="C12163" s="76">
        <v>45135</v>
      </c>
      <c r="D12163" s="77">
        <v>687</v>
      </c>
      <c r="E12163" s="77">
        <v>2</v>
      </c>
      <c r="F12163" s="78"/>
      <c r="G12163" s="79">
        <v>45135.495752314819</v>
      </c>
      <c r="H12163" s="77">
        <v>166</v>
      </c>
      <c r="I12163" s="76">
        <v>45135.960416666669</v>
      </c>
      <c r="J12163" s="78"/>
      <c r="K12163" s="80">
        <v>1</v>
      </c>
    </row>
    <row r="12164" spans="2:11" x14ac:dyDescent="0.3">
      <c r="B12164" s="75">
        <v>47231</v>
      </c>
      <c r="C12164" s="76">
        <v>45135</v>
      </c>
      <c r="D12164" s="77">
        <v>713</v>
      </c>
      <c r="E12164" s="77">
        <v>6</v>
      </c>
      <c r="F12164" s="78"/>
      <c r="G12164" s="79">
        <v>45135.505208333336</v>
      </c>
      <c r="H12164" s="77">
        <v>161</v>
      </c>
      <c r="I12164" s="76">
        <v>45135.960416666669</v>
      </c>
      <c r="J12164" s="78"/>
      <c r="K12164" s="80">
        <v>1</v>
      </c>
    </row>
    <row r="12165" spans="2:11" x14ac:dyDescent="0.3">
      <c r="B12165" s="75">
        <v>47232</v>
      </c>
      <c r="C12165" s="76">
        <v>45135</v>
      </c>
      <c r="D12165" s="77">
        <v>272</v>
      </c>
      <c r="E12165" s="77">
        <v>3</v>
      </c>
      <c r="F12165" s="78"/>
      <c r="G12165" s="79">
        <v>45135.517094907409</v>
      </c>
      <c r="H12165" s="77">
        <v>151</v>
      </c>
      <c r="I12165" s="76">
        <v>45135.960416666669</v>
      </c>
      <c r="J12165" s="78"/>
      <c r="K12165" s="80">
        <v>1</v>
      </c>
    </row>
    <row r="12166" spans="2:11" x14ac:dyDescent="0.3">
      <c r="B12166" s="75">
        <v>47233</v>
      </c>
      <c r="C12166" s="76">
        <v>45135</v>
      </c>
      <c r="D12166" s="77">
        <v>2</v>
      </c>
      <c r="E12166" s="77">
        <v>5</v>
      </c>
      <c r="F12166" s="78"/>
      <c r="G12166" s="79">
        <v>45135.527696759258</v>
      </c>
      <c r="H12166" s="77">
        <v>156</v>
      </c>
      <c r="I12166" s="76">
        <v>45135.960416666669</v>
      </c>
      <c r="J12166" s="78"/>
      <c r="K12166" s="80">
        <v>1</v>
      </c>
    </row>
    <row r="12167" spans="2:11" x14ac:dyDescent="0.3">
      <c r="B12167" s="75">
        <v>47234</v>
      </c>
      <c r="C12167" s="76">
        <v>45135</v>
      </c>
      <c r="D12167" s="77">
        <v>786</v>
      </c>
      <c r="E12167" s="77">
        <v>5</v>
      </c>
      <c r="F12167" s="78"/>
      <c r="G12167" s="79">
        <v>45135.544131944444</v>
      </c>
      <c r="H12167" s="77">
        <v>141</v>
      </c>
      <c r="I12167" s="76">
        <v>45135.960416666669</v>
      </c>
      <c r="J12167" s="78"/>
      <c r="K12167" s="80">
        <v>1</v>
      </c>
    </row>
    <row r="12168" spans="2:11" x14ac:dyDescent="0.3">
      <c r="B12168" s="75">
        <v>47235</v>
      </c>
      <c r="C12168" s="76">
        <v>45135</v>
      </c>
      <c r="D12168" s="77">
        <v>269</v>
      </c>
      <c r="E12168" s="77">
        <v>6</v>
      </c>
      <c r="F12168" s="78"/>
      <c r="G12168" s="79">
        <v>45135.560416666667</v>
      </c>
      <c r="H12168" s="77">
        <v>167</v>
      </c>
      <c r="I12168" s="76">
        <v>45135.960416666669</v>
      </c>
      <c r="J12168" s="78"/>
      <c r="K12168" s="80">
        <v>1</v>
      </c>
    </row>
    <row r="12169" spans="2:11" x14ac:dyDescent="0.3">
      <c r="B12169" s="75">
        <v>47236</v>
      </c>
      <c r="C12169" s="76">
        <v>45135</v>
      </c>
      <c r="D12169" s="77">
        <v>875</v>
      </c>
      <c r="E12169" s="77">
        <v>3</v>
      </c>
      <c r="F12169" s="78"/>
      <c r="G12169" s="79">
        <v>45135.570416666669</v>
      </c>
      <c r="H12169" s="77">
        <v>169</v>
      </c>
      <c r="I12169" s="76">
        <v>45135.960416666669</v>
      </c>
      <c r="J12169" s="78"/>
      <c r="K12169" s="80">
        <v>1</v>
      </c>
    </row>
    <row r="12170" spans="2:11" x14ac:dyDescent="0.3">
      <c r="B12170" s="75">
        <v>47237</v>
      </c>
      <c r="C12170" s="76">
        <v>45135</v>
      </c>
      <c r="D12170" s="77">
        <v>984</v>
      </c>
      <c r="E12170" s="77">
        <v>2</v>
      </c>
      <c r="F12170" s="78"/>
      <c r="G12170" s="79">
        <v>45135.585763888892</v>
      </c>
      <c r="H12170" s="77">
        <v>175</v>
      </c>
      <c r="I12170" s="76">
        <v>45135.960416666669</v>
      </c>
      <c r="J12170" s="78"/>
      <c r="K12170" s="80">
        <v>1</v>
      </c>
    </row>
    <row r="12171" spans="2:11" x14ac:dyDescent="0.3">
      <c r="B12171" s="75">
        <v>47238</v>
      </c>
      <c r="C12171" s="76">
        <v>45135</v>
      </c>
      <c r="D12171" s="77">
        <v>1047</v>
      </c>
      <c r="E12171" s="77">
        <v>6</v>
      </c>
      <c r="F12171" s="78"/>
      <c r="G12171" s="79">
        <v>45135.598796296297</v>
      </c>
      <c r="H12171" s="77">
        <v>148</v>
      </c>
      <c r="I12171" s="76">
        <v>45135.960416666669</v>
      </c>
      <c r="J12171" s="78"/>
      <c r="K12171" s="80">
        <v>1</v>
      </c>
    </row>
    <row r="12172" spans="2:11" x14ac:dyDescent="0.3">
      <c r="B12172" s="75">
        <v>47239</v>
      </c>
      <c r="C12172" s="76">
        <v>45135</v>
      </c>
      <c r="D12172" s="77">
        <v>466</v>
      </c>
      <c r="E12172" s="77">
        <v>2</v>
      </c>
      <c r="F12172" s="78"/>
      <c r="G12172" s="79">
        <v>45135.611828703702</v>
      </c>
      <c r="H12172" s="77">
        <v>171</v>
      </c>
      <c r="I12172" s="76">
        <v>45135.960416666669</v>
      </c>
      <c r="J12172" s="78"/>
      <c r="K12172" s="80">
        <v>1</v>
      </c>
    </row>
    <row r="12173" spans="2:11" x14ac:dyDescent="0.3">
      <c r="B12173" s="75">
        <v>47240</v>
      </c>
      <c r="C12173" s="76">
        <v>45135</v>
      </c>
      <c r="D12173" s="77">
        <v>556</v>
      </c>
      <c r="E12173" s="77">
        <v>3</v>
      </c>
      <c r="F12173" s="78"/>
      <c r="G12173" s="79">
        <v>45135.62091435185</v>
      </c>
      <c r="H12173" s="77">
        <v>154</v>
      </c>
      <c r="I12173" s="76">
        <v>45135.960416666669</v>
      </c>
      <c r="J12173" s="78"/>
      <c r="K12173" s="80">
        <v>1</v>
      </c>
    </row>
    <row r="12174" spans="2:11" x14ac:dyDescent="0.3">
      <c r="B12174" s="75">
        <v>47241</v>
      </c>
      <c r="C12174" s="76">
        <v>45135</v>
      </c>
      <c r="D12174" s="77">
        <v>929</v>
      </c>
      <c r="E12174" s="77">
        <v>5</v>
      </c>
      <c r="F12174" s="78"/>
      <c r="G12174" s="79">
        <v>45135.629490740735</v>
      </c>
      <c r="H12174" s="77">
        <v>166</v>
      </c>
      <c r="I12174" s="76">
        <v>45135.960416666669</v>
      </c>
      <c r="J12174" s="78"/>
      <c r="K12174" s="80">
        <v>1</v>
      </c>
    </row>
    <row r="12175" spans="2:11" x14ac:dyDescent="0.3">
      <c r="B12175" s="75">
        <v>47242</v>
      </c>
      <c r="C12175" s="76">
        <v>45135</v>
      </c>
      <c r="D12175" s="77">
        <v>951</v>
      </c>
      <c r="E12175" s="77">
        <v>6</v>
      </c>
      <c r="F12175" s="78"/>
      <c r="G12175" s="79">
        <v>45135.641597222217</v>
      </c>
      <c r="H12175" s="77">
        <v>178</v>
      </c>
      <c r="I12175" s="76">
        <v>45135.960416666669</v>
      </c>
      <c r="J12175" s="78"/>
      <c r="K12175" s="80">
        <v>1</v>
      </c>
    </row>
    <row r="12176" spans="2:11" x14ac:dyDescent="0.3">
      <c r="B12176" s="75">
        <v>47243</v>
      </c>
      <c r="C12176" s="76">
        <v>45135</v>
      </c>
      <c r="D12176" s="77">
        <v>295</v>
      </c>
      <c r="E12176" s="77">
        <v>4</v>
      </c>
      <c r="F12176" s="78"/>
      <c r="G12176" s="79">
        <v>45135.651574074065</v>
      </c>
      <c r="H12176" s="77">
        <v>179</v>
      </c>
      <c r="I12176" s="76">
        <v>45135.960416666669</v>
      </c>
      <c r="J12176" s="78"/>
      <c r="K12176" s="80">
        <v>1</v>
      </c>
    </row>
    <row r="12177" spans="2:11" x14ac:dyDescent="0.3">
      <c r="B12177" s="75">
        <v>47244</v>
      </c>
      <c r="C12177" s="76">
        <v>45135</v>
      </c>
      <c r="D12177" s="77">
        <v>862</v>
      </c>
      <c r="E12177" s="77">
        <v>3</v>
      </c>
      <c r="F12177" s="78"/>
      <c r="G12177" s="79">
        <v>45135.660960648136</v>
      </c>
      <c r="H12177" s="77">
        <v>147</v>
      </c>
      <c r="I12177" s="76">
        <v>45135.960416666669</v>
      </c>
      <c r="J12177" s="78"/>
      <c r="K12177" s="80">
        <v>1</v>
      </c>
    </row>
    <row r="12178" spans="2:11" x14ac:dyDescent="0.3">
      <c r="B12178" s="75">
        <v>47245</v>
      </c>
      <c r="C12178" s="76">
        <v>45135</v>
      </c>
      <c r="D12178" s="77">
        <v>908</v>
      </c>
      <c r="E12178" s="77">
        <v>1</v>
      </c>
      <c r="F12178" s="78"/>
      <c r="G12178" s="79">
        <v>45135.67550925925</v>
      </c>
      <c r="H12178" s="77">
        <v>146</v>
      </c>
      <c r="I12178" s="76">
        <v>45135.960416666669</v>
      </c>
      <c r="J12178" s="78"/>
      <c r="K12178" s="80">
        <v>1</v>
      </c>
    </row>
    <row r="12179" spans="2:11" x14ac:dyDescent="0.3">
      <c r="B12179" s="75">
        <v>47246</v>
      </c>
      <c r="C12179" s="76">
        <v>45135</v>
      </c>
      <c r="D12179" s="77">
        <v>707</v>
      </c>
      <c r="E12179" s="77">
        <v>1</v>
      </c>
      <c r="F12179" s="78"/>
      <c r="G12179" s="79">
        <v>45135.684930555544</v>
      </c>
      <c r="H12179" s="77">
        <v>171</v>
      </c>
      <c r="I12179" s="76">
        <v>45135.960416666669</v>
      </c>
      <c r="J12179" s="78"/>
      <c r="K12179" s="80">
        <v>1</v>
      </c>
    </row>
    <row r="12180" spans="2:11" x14ac:dyDescent="0.3">
      <c r="B12180" s="75">
        <v>47247</v>
      </c>
      <c r="C12180" s="76">
        <v>45135</v>
      </c>
      <c r="D12180" s="77">
        <v>880</v>
      </c>
      <c r="E12180" s="77">
        <v>2</v>
      </c>
      <c r="F12180" s="78"/>
      <c r="G12180" s="79">
        <v>45135.697245370357</v>
      </c>
      <c r="H12180" s="77">
        <v>145</v>
      </c>
      <c r="I12180" s="76">
        <v>45135.960416666669</v>
      </c>
      <c r="J12180" s="78"/>
      <c r="K12180" s="80">
        <v>1</v>
      </c>
    </row>
    <row r="12181" spans="2:11" x14ac:dyDescent="0.3">
      <c r="B12181" s="75">
        <v>47248</v>
      </c>
      <c r="C12181" s="76">
        <v>45135</v>
      </c>
      <c r="D12181" s="77">
        <v>1178</v>
      </c>
      <c r="E12181" s="77">
        <v>6</v>
      </c>
      <c r="F12181" s="78"/>
      <c r="G12181" s="79">
        <v>45135.707581018505</v>
      </c>
      <c r="H12181" s="77">
        <v>156</v>
      </c>
      <c r="I12181" s="76">
        <v>45135.960416666669</v>
      </c>
      <c r="J12181" s="78"/>
      <c r="K12181" s="80">
        <v>1</v>
      </c>
    </row>
    <row r="12182" spans="2:11" x14ac:dyDescent="0.3">
      <c r="B12182" s="75">
        <v>47249</v>
      </c>
      <c r="C12182" s="76">
        <v>45135</v>
      </c>
      <c r="D12182" s="77">
        <v>306</v>
      </c>
      <c r="E12182" s="77">
        <v>4</v>
      </c>
      <c r="F12182" s="78"/>
      <c r="G12182" s="79">
        <v>45135.716828703691</v>
      </c>
      <c r="H12182" s="77">
        <v>145</v>
      </c>
      <c r="I12182" s="76">
        <v>45135.960416666669</v>
      </c>
      <c r="J12182" s="78"/>
      <c r="K12182" s="80">
        <v>1</v>
      </c>
    </row>
    <row r="12183" spans="2:11" x14ac:dyDescent="0.3">
      <c r="B12183" s="75">
        <v>47250</v>
      </c>
      <c r="C12183" s="76">
        <v>45135</v>
      </c>
      <c r="D12183" s="77">
        <v>839</v>
      </c>
      <c r="E12183" s="77">
        <v>1</v>
      </c>
      <c r="F12183" s="78"/>
      <c r="G12183" s="79">
        <v>45135.731365740729</v>
      </c>
      <c r="H12183" s="77">
        <v>146</v>
      </c>
      <c r="I12183" s="76">
        <v>45135.960416666669</v>
      </c>
      <c r="J12183" s="78"/>
      <c r="K12183" s="80">
        <v>1</v>
      </c>
    </row>
    <row r="12184" spans="2:11" x14ac:dyDescent="0.3">
      <c r="B12184" s="75">
        <v>47251</v>
      </c>
      <c r="C12184" s="76">
        <v>45135</v>
      </c>
      <c r="D12184" s="77">
        <v>49</v>
      </c>
      <c r="E12184" s="77">
        <v>1</v>
      </c>
      <c r="F12184" s="78"/>
      <c r="G12184" s="79">
        <v>45135.742349537024</v>
      </c>
      <c r="H12184" s="77">
        <v>178</v>
      </c>
      <c r="I12184" s="76">
        <v>45135.960416666669</v>
      </c>
      <c r="J12184" s="78"/>
      <c r="K12184" s="80">
        <v>1</v>
      </c>
    </row>
    <row r="12185" spans="2:11" x14ac:dyDescent="0.3">
      <c r="B12185" s="75">
        <v>47252</v>
      </c>
      <c r="C12185" s="76">
        <v>45135</v>
      </c>
      <c r="D12185" s="77">
        <v>1305</v>
      </c>
      <c r="E12185" s="77">
        <v>5</v>
      </c>
      <c r="F12185" s="78"/>
      <c r="G12185" s="79">
        <v>45135.758761574063</v>
      </c>
      <c r="H12185" s="77">
        <v>173</v>
      </c>
      <c r="I12185" s="76">
        <v>45135.960416666669</v>
      </c>
      <c r="J12185" s="78"/>
      <c r="K12185" s="80">
        <v>1</v>
      </c>
    </row>
    <row r="12186" spans="2:11" x14ac:dyDescent="0.3">
      <c r="B12186" s="75">
        <v>47253</v>
      </c>
      <c r="C12186" s="76">
        <v>45135</v>
      </c>
      <c r="D12186" s="77">
        <v>720</v>
      </c>
      <c r="E12186" s="77">
        <v>6</v>
      </c>
      <c r="F12186" s="78"/>
      <c r="G12186" s="79">
        <v>45135.770104166659</v>
      </c>
      <c r="H12186" s="77">
        <v>155</v>
      </c>
      <c r="I12186" s="76">
        <v>45135.960416666669</v>
      </c>
      <c r="J12186" s="78"/>
      <c r="K12186" s="80">
        <v>1</v>
      </c>
    </row>
    <row r="12187" spans="2:11" x14ac:dyDescent="0.3">
      <c r="B12187" s="75">
        <v>47254</v>
      </c>
      <c r="C12187" s="76">
        <v>45135</v>
      </c>
      <c r="D12187" s="77">
        <v>715</v>
      </c>
      <c r="E12187" s="77">
        <v>1</v>
      </c>
      <c r="F12187" s="78"/>
      <c r="G12187" s="79">
        <v>45135.779016203698</v>
      </c>
      <c r="H12187" s="77">
        <v>145</v>
      </c>
      <c r="I12187" s="76">
        <v>45135.960416666669</v>
      </c>
      <c r="J12187" s="78"/>
      <c r="K12187" s="80">
        <v>1</v>
      </c>
    </row>
    <row r="12188" spans="2:11" x14ac:dyDescent="0.3">
      <c r="B12188" s="75">
        <v>47255</v>
      </c>
      <c r="C12188" s="76">
        <v>45135</v>
      </c>
      <c r="D12188" s="77">
        <v>1330</v>
      </c>
      <c r="E12188" s="77">
        <v>4</v>
      </c>
      <c r="F12188" s="78"/>
      <c r="G12188" s="79">
        <v>45135.795555555553</v>
      </c>
      <c r="H12188" s="77">
        <v>165</v>
      </c>
      <c r="I12188" s="76">
        <v>45135.960416666669</v>
      </c>
      <c r="J12188" s="78"/>
      <c r="K12188" s="80">
        <v>1</v>
      </c>
    </row>
    <row r="12189" spans="2:11" x14ac:dyDescent="0.3">
      <c r="B12189" s="75">
        <v>47256</v>
      </c>
      <c r="C12189" s="76">
        <v>45135</v>
      </c>
      <c r="D12189" s="77">
        <v>158</v>
      </c>
      <c r="E12189" s="77">
        <v>3</v>
      </c>
      <c r="F12189" s="78"/>
      <c r="G12189" s="79">
        <v>45135.807280092587</v>
      </c>
      <c r="H12189" s="77">
        <v>168</v>
      </c>
      <c r="I12189" s="76">
        <v>45135.960416666669</v>
      </c>
      <c r="J12189" s="78"/>
      <c r="K12189" s="80">
        <v>1</v>
      </c>
    </row>
    <row r="12190" spans="2:11" x14ac:dyDescent="0.3">
      <c r="B12190" s="75">
        <v>47257</v>
      </c>
      <c r="C12190" s="76">
        <v>45135</v>
      </c>
      <c r="D12190" s="77">
        <v>350</v>
      </c>
      <c r="E12190" s="77">
        <v>1</v>
      </c>
      <c r="F12190" s="78"/>
      <c r="G12190" s="79">
        <v>45135.817893518513</v>
      </c>
      <c r="H12190" s="77">
        <v>142</v>
      </c>
      <c r="I12190" s="76">
        <v>45135.960416666669</v>
      </c>
      <c r="J12190" s="78"/>
      <c r="K12190" s="80">
        <v>1</v>
      </c>
    </row>
    <row r="12191" spans="2:11" x14ac:dyDescent="0.3">
      <c r="B12191" s="75">
        <v>47258</v>
      </c>
      <c r="C12191" s="76">
        <v>45135</v>
      </c>
      <c r="D12191" s="77">
        <v>234</v>
      </c>
      <c r="E12191" s="77">
        <v>1</v>
      </c>
      <c r="F12191" s="78"/>
      <c r="G12191" s="79">
        <v>45135.8280787037</v>
      </c>
      <c r="H12191" s="77">
        <v>149</v>
      </c>
      <c r="I12191" s="76">
        <v>45135.960416666669</v>
      </c>
      <c r="J12191" s="78"/>
      <c r="K12191" s="80">
        <v>1</v>
      </c>
    </row>
    <row r="12192" spans="2:11" x14ac:dyDescent="0.3">
      <c r="B12192" s="75">
        <v>47259</v>
      </c>
      <c r="C12192" s="76">
        <v>45135</v>
      </c>
      <c r="D12192" s="77">
        <v>767</v>
      </c>
      <c r="E12192" s="77">
        <v>3</v>
      </c>
      <c r="F12192" s="78"/>
      <c r="G12192" s="79">
        <v>45135.842546296291</v>
      </c>
      <c r="H12192" s="77">
        <v>160</v>
      </c>
      <c r="I12192" s="76">
        <v>45135.960416666669</v>
      </c>
      <c r="J12192" s="78"/>
      <c r="K12192" s="80">
        <v>1</v>
      </c>
    </row>
    <row r="12193" spans="2:11" x14ac:dyDescent="0.3">
      <c r="B12193" s="75">
        <v>47260</v>
      </c>
      <c r="C12193" s="76">
        <v>45135</v>
      </c>
      <c r="D12193" s="77">
        <v>452</v>
      </c>
      <c r="E12193" s="77">
        <v>5</v>
      </c>
      <c r="F12193" s="78"/>
      <c r="G12193" s="79">
        <v>45135.851388888885</v>
      </c>
      <c r="H12193" s="77">
        <v>160</v>
      </c>
      <c r="I12193" s="76">
        <v>45135.960416666669</v>
      </c>
      <c r="J12193" s="78"/>
      <c r="K12193" s="80">
        <v>1</v>
      </c>
    </row>
    <row r="12194" spans="2:11" x14ac:dyDescent="0.3">
      <c r="B12194" s="75">
        <v>47261</v>
      </c>
      <c r="C12194" s="76">
        <v>45135</v>
      </c>
      <c r="D12194" s="77">
        <v>4</v>
      </c>
      <c r="E12194" s="77">
        <v>3</v>
      </c>
      <c r="F12194" s="78"/>
      <c r="G12194" s="79">
        <v>45135.863935185182</v>
      </c>
      <c r="H12194" s="77">
        <v>176</v>
      </c>
      <c r="I12194" s="76">
        <v>45135.960416666669</v>
      </c>
      <c r="J12194" s="78"/>
      <c r="K12194" s="80">
        <v>1</v>
      </c>
    </row>
    <row r="12195" spans="2:11" x14ac:dyDescent="0.3">
      <c r="B12195" s="75">
        <v>47262</v>
      </c>
      <c r="C12195" s="76">
        <v>45135</v>
      </c>
      <c r="D12195" s="77">
        <v>469</v>
      </c>
      <c r="E12195" s="77">
        <v>5</v>
      </c>
      <c r="F12195" s="78"/>
      <c r="G12195" s="79">
        <v>45135.877962962957</v>
      </c>
      <c r="H12195" s="77">
        <v>156</v>
      </c>
      <c r="I12195" s="76">
        <v>45135.960416666669</v>
      </c>
      <c r="J12195" s="78"/>
      <c r="K12195" s="80">
        <v>1</v>
      </c>
    </row>
    <row r="12196" spans="2:11" x14ac:dyDescent="0.3">
      <c r="B12196" s="75">
        <v>47263</v>
      </c>
      <c r="C12196" s="76">
        <v>45135</v>
      </c>
      <c r="D12196" s="77">
        <v>857</v>
      </c>
      <c r="E12196" s="77">
        <v>6</v>
      </c>
      <c r="F12196" s="78"/>
      <c r="G12196" s="79">
        <v>45135.886365740735</v>
      </c>
      <c r="H12196" s="77">
        <v>145</v>
      </c>
      <c r="I12196" s="76">
        <v>45135.960416666669</v>
      </c>
      <c r="J12196" s="78"/>
      <c r="K12196" s="80">
        <v>1</v>
      </c>
    </row>
    <row r="12197" spans="2:11" x14ac:dyDescent="0.3">
      <c r="B12197" s="75">
        <v>47264</v>
      </c>
      <c r="C12197" s="76">
        <v>45138</v>
      </c>
      <c r="D12197" s="77">
        <v>446</v>
      </c>
      <c r="E12197" s="77">
        <v>4</v>
      </c>
      <c r="F12197" s="78"/>
      <c r="G12197" s="79">
        <v>45138.333333333336</v>
      </c>
      <c r="H12197" s="77">
        <v>167</v>
      </c>
      <c r="I12197" s="76">
        <v>45138.942361111112</v>
      </c>
      <c r="J12197" s="78"/>
      <c r="K12197" s="80">
        <v>1</v>
      </c>
    </row>
    <row r="12198" spans="2:11" x14ac:dyDescent="0.3">
      <c r="B12198" s="75">
        <v>47265</v>
      </c>
      <c r="C12198" s="76">
        <v>45138</v>
      </c>
      <c r="D12198" s="77">
        <v>1342</v>
      </c>
      <c r="E12198" s="77">
        <v>3</v>
      </c>
      <c r="F12198" s="78"/>
      <c r="G12198" s="79">
        <v>45138.347326388888</v>
      </c>
      <c r="H12198" s="77">
        <v>147</v>
      </c>
      <c r="I12198" s="76">
        <v>45138.942361111112</v>
      </c>
      <c r="J12198" s="78"/>
      <c r="K12198" s="80">
        <v>1</v>
      </c>
    </row>
    <row r="12199" spans="2:11" x14ac:dyDescent="0.3">
      <c r="B12199" s="75">
        <v>47266</v>
      </c>
      <c r="C12199" s="76">
        <v>45138</v>
      </c>
      <c r="D12199" s="77">
        <v>602</v>
      </c>
      <c r="E12199" s="77">
        <v>3</v>
      </c>
      <c r="F12199" s="78"/>
      <c r="G12199" s="79">
        <v>45138.356689814813</v>
      </c>
      <c r="H12199" s="77">
        <v>176</v>
      </c>
      <c r="I12199" s="76">
        <v>45138.942361111112</v>
      </c>
      <c r="J12199" s="78"/>
      <c r="K12199" s="80">
        <v>1</v>
      </c>
    </row>
    <row r="12200" spans="2:11" x14ac:dyDescent="0.3">
      <c r="B12200" s="75">
        <v>47267</v>
      </c>
      <c r="C12200" s="76">
        <v>45138</v>
      </c>
      <c r="D12200" s="77">
        <v>278</v>
      </c>
      <c r="E12200" s="77">
        <v>3</v>
      </c>
      <c r="F12200" s="78"/>
      <c r="G12200" s="79">
        <v>45138.372094907405</v>
      </c>
      <c r="H12200" s="77">
        <v>143</v>
      </c>
      <c r="I12200" s="76">
        <v>45138.942361111112</v>
      </c>
      <c r="J12200" s="78"/>
      <c r="K12200" s="80">
        <v>1</v>
      </c>
    </row>
    <row r="12201" spans="2:11" x14ac:dyDescent="0.3">
      <c r="B12201" s="75">
        <v>47268</v>
      </c>
      <c r="C12201" s="76">
        <v>45138</v>
      </c>
      <c r="D12201" s="77">
        <v>405</v>
      </c>
      <c r="E12201" s="77">
        <v>5</v>
      </c>
      <c r="F12201" s="78"/>
      <c r="G12201" s="79">
        <v>45138.386944444443</v>
      </c>
      <c r="H12201" s="77">
        <v>173</v>
      </c>
      <c r="I12201" s="76">
        <v>45138.942361111112</v>
      </c>
      <c r="J12201" s="78"/>
      <c r="K12201" s="80">
        <v>1</v>
      </c>
    </row>
    <row r="12202" spans="2:11" x14ac:dyDescent="0.3">
      <c r="B12202" s="75">
        <v>47269</v>
      </c>
      <c r="C12202" s="76">
        <v>45138</v>
      </c>
      <c r="D12202" s="77">
        <v>125</v>
      </c>
      <c r="E12202" s="77">
        <v>6</v>
      </c>
      <c r="F12202" s="78"/>
      <c r="G12202" s="79">
        <v>45138.402719907404</v>
      </c>
      <c r="H12202" s="77">
        <v>173</v>
      </c>
      <c r="I12202" s="76">
        <v>45138.942361111112</v>
      </c>
      <c r="J12202" s="78"/>
      <c r="K12202" s="80">
        <v>1</v>
      </c>
    </row>
    <row r="12203" spans="2:11" x14ac:dyDescent="0.3">
      <c r="B12203" s="75">
        <v>47270</v>
      </c>
      <c r="C12203" s="76">
        <v>45138</v>
      </c>
      <c r="D12203" s="77">
        <v>101</v>
      </c>
      <c r="E12203" s="77">
        <v>4</v>
      </c>
      <c r="F12203" s="78"/>
      <c r="G12203" s="79">
        <v>45138.415520833332</v>
      </c>
      <c r="H12203" s="77">
        <v>173</v>
      </c>
      <c r="I12203" s="76">
        <v>45138.942361111112</v>
      </c>
      <c r="J12203" s="78"/>
      <c r="K12203" s="80">
        <v>1</v>
      </c>
    </row>
    <row r="12204" spans="2:11" x14ac:dyDescent="0.3">
      <c r="B12204" s="75">
        <v>47271</v>
      </c>
      <c r="C12204" s="76">
        <v>45138</v>
      </c>
      <c r="D12204" s="77">
        <v>1264</v>
      </c>
      <c r="E12204" s="77">
        <v>2</v>
      </c>
      <c r="F12204" s="78"/>
      <c r="G12204" s="79">
        <v>45138.424131944441</v>
      </c>
      <c r="H12204" s="77">
        <v>173</v>
      </c>
      <c r="I12204" s="76">
        <v>45138.942361111112</v>
      </c>
      <c r="J12204" s="78"/>
      <c r="K12204" s="80">
        <v>1</v>
      </c>
    </row>
    <row r="12205" spans="2:11" x14ac:dyDescent="0.3">
      <c r="B12205" s="75">
        <v>47272</v>
      </c>
      <c r="C12205" s="76">
        <v>45138</v>
      </c>
      <c r="D12205" s="77">
        <v>507</v>
      </c>
      <c r="E12205" s="77">
        <v>1</v>
      </c>
      <c r="F12205" s="78"/>
      <c r="G12205" s="79">
        <v>45138.433773148143</v>
      </c>
      <c r="H12205" s="77">
        <v>158</v>
      </c>
      <c r="I12205" s="76">
        <v>45138.942361111112</v>
      </c>
      <c r="J12205" s="78"/>
      <c r="K12205" s="80">
        <v>1</v>
      </c>
    </row>
    <row r="12206" spans="2:11" x14ac:dyDescent="0.3">
      <c r="B12206" s="75">
        <v>47273</v>
      </c>
      <c r="C12206" s="76">
        <v>45138</v>
      </c>
      <c r="D12206" s="77">
        <v>726</v>
      </c>
      <c r="E12206" s="77">
        <v>1</v>
      </c>
      <c r="F12206" s="78"/>
      <c r="G12206" s="79">
        <v>45138.443819444437</v>
      </c>
      <c r="H12206" s="77">
        <v>145</v>
      </c>
      <c r="I12206" s="76">
        <v>45138.942361111112</v>
      </c>
      <c r="J12206" s="78"/>
      <c r="K12206" s="80">
        <v>1</v>
      </c>
    </row>
    <row r="12207" spans="2:11" x14ac:dyDescent="0.3">
      <c r="B12207" s="75">
        <v>47274</v>
      </c>
      <c r="C12207" s="76">
        <v>45138</v>
      </c>
      <c r="D12207" s="77">
        <v>408</v>
      </c>
      <c r="E12207" s="77">
        <v>2</v>
      </c>
      <c r="F12207" s="78"/>
      <c r="G12207" s="79">
        <v>45138.455266203695</v>
      </c>
      <c r="H12207" s="77">
        <v>140</v>
      </c>
      <c r="I12207" s="76">
        <v>45138.942361111112</v>
      </c>
      <c r="J12207" s="78"/>
      <c r="K12207" s="80">
        <v>1</v>
      </c>
    </row>
    <row r="12208" spans="2:11" x14ac:dyDescent="0.3">
      <c r="B12208" s="75">
        <v>47275</v>
      </c>
      <c r="C12208" s="76">
        <v>45138</v>
      </c>
      <c r="D12208" s="77">
        <v>625</v>
      </c>
      <c r="E12208" s="77">
        <v>5</v>
      </c>
      <c r="F12208" s="78"/>
      <c r="G12208" s="79">
        <v>45138.464965277766</v>
      </c>
      <c r="H12208" s="77">
        <v>159</v>
      </c>
      <c r="I12208" s="76">
        <v>45138.942361111112</v>
      </c>
      <c r="J12208" s="78"/>
      <c r="K12208" s="80">
        <v>1</v>
      </c>
    </row>
    <row r="12209" spans="2:11" x14ac:dyDescent="0.3">
      <c r="B12209" s="75">
        <v>47276</v>
      </c>
      <c r="C12209" s="76">
        <v>45138</v>
      </c>
      <c r="D12209" s="77">
        <v>1117</v>
      </c>
      <c r="E12209" s="77">
        <v>5</v>
      </c>
      <c r="F12209" s="78"/>
      <c r="G12209" s="79">
        <v>45138.473923611098</v>
      </c>
      <c r="H12209" s="77">
        <v>160</v>
      </c>
      <c r="I12209" s="76">
        <v>45138.942361111112</v>
      </c>
      <c r="J12209" s="78"/>
      <c r="K12209" s="80">
        <v>1</v>
      </c>
    </row>
    <row r="12210" spans="2:11" x14ac:dyDescent="0.3">
      <c r="B12210" s="75">
        <v>47277</v>
      </c>
      <c r="C12210" s="76">
        <v>45138</v>
      </c>
      <c r="D12210" s="77">
        <v>910</v>
      </c>
      <c r="E12210" s="77">
        <v>1</v>
      </c>
      <c r="F12210" s="78"/>
      <c r="G12210" s="79">
        <v>45138.487766203689</v>
      </c>
      <c r="H12210" s="77">
        <v>176</v>
      </c>
      <c r="I12210" s="76">
        <v>45138.942361111112</v>
      </c>
      <c r="J12210" s="78"/>
      <c r="K12210" s="80">
        <v>1</v>
      </c>
    </row>
    <row r="12211" spans="2:11" x14ac:dyDescent="0.3">
      <c r="B12211" s="75">
        <v>47278</v>
      </c>
      <c r="C12211" s="76">
        <v>45138</v>
      </c>
      <c r="D12211" s="77">
        <v>63</v>
      </c>
      <c r="E12211" s="77">
        <v>1</v>
      </c>
      <c r="F12211" s="78"/>
      <c r="G12211" s="79">
        <v>45138.50086805554</v>
      </c>
      <c r="H12211" s="77">
        <v>170</v>
      </c>
      <c r="I12211" s="76">
        <v>45138.942361111112</v>
      </c>
      <c r="J12211" s="78"/>
      <c r="K12211" s="80">
        <v>1</v>
      </c>
    </row>
    <row r="12212" spans="2:11" x14ac:dyDescent="0.3">
      <c r="B12212" s="75">
        <v>47279</v>
      </c>
      <c r="C12212" s="76">
        <v>45138</v>
      </c>
      <c r="D12212" s="77">
        <v>416</v>
      </c>
      <c r="E12212" s="77">
        <v>5</v>
      </c>
      <c r="F12212" s="78"/>
      <c r="G12212" s="79">
        <v>45138.515648148132</v>
      </c>
      <c r="H12212" s="77">
        <v>154</v>
      </c>
      <c r="I12212" s="76">
        <v>45138.942361111112</v>
      </c>
      <c r="J12212" s="78"/>
      <c r="K12212" s="80">
        <v>1</v>
      </c>
    </row>
    <row r="12213" spans="2:11" x14ac:dyDescent="0.3">
      <c r="B12213" s="75">
        <v>47280</v>
      </c>
      <c r="C12213" s="76">
        <v>45138</v>
      </c>
      <c r="D12213" s="77">
        <v>765</v>
      </c>
      <c r="E12213" s="77">
        <v>1</v>
      </c>
      <c r="F12213" s="78"/>
      <c r="G12213" s="79">
        <v>45138.531053240724</v>
      </c>
      <c r="H12213" s="77">
        <v>146</v>
      </c>
      <c r="I12213" s="76">
        <v>45138.942361111112</v>
      </c>
      <c r="J12213" s="78"/>
      <c r="K12213" s="80">
        <v>1</v>
      </c>
    </row>
    <row r="12214" spans="2:11" x14ac:dyDescent="0.3">
      <c r="B12214" s="75">
        <v>47281</v>
      </c>
      <c r="C12214" s="76">
        <v>45138</v>
      </c>
      <c r="D12214" s="77">
        <v>978</v>
      </c>
      <c r="E12214" s="77">
        <v>2</v>
      </c>
      <c r="F12214" s="78"/>
      <c r="G12214" s="79">
        <v>45138.544849537022</v>
      </c>
      <c r="H12214" s="77">
        <v>147</v>
      </c>
      <c r="I12214" s="76">
        <v>45138.942361111112</v>
      </c>
      <c r="J12214" s="78"/>
      <c r="K12214" s="80">
        <v>1</v>
      </c>
    </row>
    <row r="12215" spans="2:11" x14ac:dyDescent="0.3">
      <c r="B12215" s="75">
        <v>47282</v>
      </c>
      <c r="C12215" s="76">
        <v>45138</v>
      </c>
      <c r="D12215" s="77">
        <v>669</v>
      </c>
      <c r="E12215" s="77">
        <v>4</v>
      </c>
      <c r="F12215" s="78"/>
      <c r="G12215" s="79">
        <v>45138.553935185169</v>
      </c>
      <c r="H12215" s="77">
        <v>177</v>
      </c>
      <c r="I12215" s="76">
        <v>45138.942361111112</v>
      </c>
      <c r="J12215" s="78"/>
      <c r="K12215" s="80">
        <v>1</v>
      </c>
    </row>
    <row r="12216" spans="2:11" x14ac:dyDescent="0.3">
      <c r="B12216" s="75">
        <v>47283</v>
      </c>
      <c r="C12216" s="76">
        <v>45138</v>
      </c>
      <c r="D12216" s="77">
        <v>1279</v>
      </c>
      <c r="E12216" s="77">
        <v>1</v>
      </c>
      <c r="F12216" s="78"/>
      <c r="G12216" s="79">
        <v>45138.568645833315</v>
      </c>
      <c r="H12216" s="77">
        <v>165</v>
      </c>
      <c r="I12216" s="76">
        <v>45138.942361111112</v>
      </c>
      <c r="J12216" s="78"/>
      <c r="K12216" s="80">
        <v>1</v>
      </c>
    </row>
    <row r="12217" spans="2:11" x14ac:dyDescent="0.3">
      <c r="B12217" s="75">
        <v>47284</v>
      </c>
      <c r="C12217" s="76">
        <v>45138</v>
      </c>
      <c r="D12217" s="77">
        <v>389</v>
      </c>
      <c r="E12217" s="77">
        <v>1</v>
      </c>
      <c r="F12217" s="78"/>
      <c r="G12217" s="79">
        <v>45138.582627314798</v>
      </c>
      <c r="H12217" s="77">
        <v>144</v>
      </c>
      <c r="I12217" s="76">
        <v>45138.942361111112</v>
      </c>
      <c r="J12217" s="78"/>
      <c r="K12217" s="80">
        <v>1</v>
      </c>
    </row>
    <row r="12218" spans="2:11" x14ac:dyDescent="0.3">
      <c r="B12218" s="75">
        <v>47285</v>
      </c>
      <c r="C12218" s="76">
        <v>45138</v>
      </c>
      <c r="D12218" s="77">
        <v>1237</v>
      </c>
      <c r="E12218" s="77">
        <v>6</v>
      </c>
      <c r="F12218" s="78"/>
      <c r="G12218" s="79">
        <v>45138.597118055535</v>
      </c>
      <c r="H12218" s="77">
        <v>142</v>
      </c>
      <c r="I12218" s="76">
        <v>45138.942361111112</v>
      </c>
      <c r="J12218" s="78"/>
      <c r="K12218" s="80">
        <v>1</v>
      </c>
    </row>
    <row r="12219" spans="2:11" x14ac:dyDescent="0.3">
      <c r="B12219" s="75">
        <v>47286</v>
      </c>
      <c r="C12219" s="76">
        <v>45138</v>
      </c>
      <c r="D12219" s="77">
        <v>749</v>
      </c>
      <c r="E12219" s="77">
        <v>1</v>
      </c>
      <c r="F12219" s="78"/>
      <c r="G12219" s="79">
        <v>45138.611296296272</v>
      </c>
      <c r="H12219" s="77">
        <v>168</v>
      </c>
      <c r="I12219" s="76">
        <v>45138.942361111112</v>
      </c>
      <c r="J12219" s="78"/>
      <c r="K12219" s="80">
        <v>1</v>
      </c>
    </row>
    <row r="12220" spans="2:11" x14ac:dyDescent="0.3">
      <c r="B12220" s="75">
        <v>47287</v>
      </c>
      <c r="C12220" s="76">
        <v>45138</v>
      </c>
      <c r="D12220" s="77">
        <v>90</v>
      </c>
      <c r="E12220" s="77">
        <v>6</v>
      </c>
      <c r="F12220" s="78"/>
      <c r="G12220" s="79">
        <v>45138.626365740718</v>
      </c>
      <c r="H12220" s="77">
        <v>160</v>
      </c>
      <c r="I12220" s="76">
        <v>45138.942361111112</v>
      </c>
      <c r="J12220" s="78"/>
      <c r="K12220" s="80">
        <v>1</v>
      </c>
    </row>
    <row r="12221" spans="2:11" x14ac:dyDescent="0.3">
      <c r="B12221" s="75">
        <v>47288</v>
      </c>
      <c r="C12221" s="76">
        <v>45138</v>
      </c>
      <c r="D12221" s="77">
        <v>897</v>
      </c>
      <c r="E12221" s="77">
        <v>5</v>
      </c>
      <c r="F12221" s="78"/>
      <c r="G12221" s="79">
        <v>45138.639212962938</v>
      </c>
      <c r="H12221" s="77">
        <v>168</v>
      </c>
      <c r="I12221" s="76">
        <v>45138.942361111112</v>
      </c>
      <c r="J12221" s="78"/>
      <c r="K12221" s="80">
        <v>1</v>
      </c>
    </row>
    <row r="12222" spans="2:11" x14ac:dyDescent="0.3">
      <c r="B12222" s="75">
        <v>47289</v>
      </c>
      <c r="C12222" s="76">
        <v>45138</v>
      </c>
      <c r="D12222" s="77">
        <v>1232</v>
      </c>
      <c r="E12222" s="77">
        <v>5</v>
      </c>
      <c r="F12222" s="78"/>
      <c r="G12222" s="79">
        <v>45138.648206018494</v>
      </c>
      <c r="H12222" s="77">
        <v>170</v>
      </c>
      <c r="I12222" s="76">
        <v>45138.942361111112</v>
      </c>
      <c r="J12222" s="78"/>
      <c r="K12222" s="80">
        <v>1</v>
      </c>
    </row>
    <row r="12223" spans="2:11" x14ac:dyDescent="0.3">
      <c r="B12223" s="75">
        <v>47290</v>
      </c>
      <c r="C12223" s="76">
        <v>45138</v>
      </c>
      <c r="D12223" s="77">
        <v>1222</v>
      </c>
      <c r="E12223" s="77">
        <v>2</v>
      </c>
      <c r="F12223" s="78"/>
      <c r="G12223" s="79">
        <v>45138.659664351828</v>
      </c>
      <c r="H12223" s="77">
        <v>164</v>
      </c>
      <c r="I12223" s="76">
        <v>45138.942361111112</v>
      </c>
      <c r="J12223" s="78"/>
      <c r="K12223" s="80">
        <v>1</v>
      </c>
    </row>
    <row r="12224" spans="2:11" x14ac:dyDescent="0.3">
      <c r="B12224" s="75">
        <v>47291</v>
      </c>
      <c r="C12224" s="76">
        <v>45138</v>
      </c>
      <c r="D12224" s="77">
        <v>630</v>
      </c>
      <c r="E12224" s="77">
        <v>3</v>
      </c>
      <c r="F12224" s="78"/>
      <c r="G12224" s="79">
        <v>45138.672071759232</v>
      </c>
      <c r="H12224" s="77">
        <v>149</v>
      </c>
      <c r="I12224" s="76">
        <v>45138.942361111112</v>
      </c>
      <c r="J12224" s="78"/>
      <c r="K12224" s="80">
        <v>1</v>
      </c>
    </row>
    <row r="12225" spans="2:11" x14ac:dyDescent="0.3">
      <c r="B12225" s="75">
        <v>47292</v>
      </c>
      <c r="C12225" s="76">
        <v>45138</v>
      </c>
      <c r="D12225" s="77">
        <v>1075</v>
      </c>
      <c r="E12225" s="77">
        <v>6</v>
      </c>
      <c r="F12225" s="78"/>
      <c r="G12225" s="79">
        <v>45138.686435185162</v>
      </c>
      <c r="H12225" s="77">
        <v>175</v>
      </c>
      <c r="I12225" s="76">
        <v>45138.942361111112</v>
      </c>
      <c r="J12225" s="78"/>
      <c r="K12225" s="80">
        <v>1</v>
      </c>
    </row>
    <row r="12226" spans="2:11" x14ac:dyDescent="0.3">
      <c r="B12226" s="75">
        <v>47293</v>
      </c>
      <c r="C12226" s="76">
        <v>45138</v>
      </c>
      <c r="D12226" s="77">
        <v>736</v>
      </c>
      <c r="E12226" s="77">
        <v>6</v>
      </c>
      <c r="F12226" s="78"/>
      <c r="G12226" s="79">
        <v>45138.699016203682</v>
      </c>
      <c r="H12226" s="77">
        <v>177</v>
      </c>
      <c r="I12226" s="76">
        <v>45138.942361111112</v>
      </c>
      <c r="J12226" s="78"/>
      <c r="K12226" s="80">
        <v>1</v>
      </c>
    </row>
    <row r="12227" spans="2:11" x14ac:dyDescent="0.3">
      <c r="B12227" s="75">
        <v>47294</v>
      </c>
      <c r="C12227" s="76">
        <v>45138</v>
      </c>
      <c r="D12227" s="77">
        <v>1387</v>
      </c>
      <c r="E12227" s="77">
        <v>2</v>
      </c>
      <c r="F12227" s="78"/>
      <c r="G12227" s="79">
        <v>45138.714722222197</v>
      </c>
      <c r="H12227" s="77">
        <v>170</v>
      </c>
      <c r="I12227" s="76">
        <v>45138.942361111112</v>
      </c>
      <c r="J12227" s="78"/>
      <c r="K12227" s="80">
        <v>1</v>
      </c>
    </row>
    <row r="12228" spans="2:11" x14ac:dyDescent="0.3">
      <c r="B12228" s="75">
        <v>47295</v>
      </c>
      <c r="C12228" s="76">
        <v>45138</v>
      </c>
      <c r="D12228" s="77">
        <v>669</v>
      </c>
      <c r="E12228" s="77">
        <v>5</v>
      </c>
      <c r="F12228" s="78"/>
      <c r="G12228" s="79">
        <v>45138.728483796272</v>
      </c>
      <c r="H12228" s="77">
        <v>168</v>
      </c>
      <c r="I12228" s="76">
        <v>45138.942361111112</v>
      </c>
      <c r="J12228" s="78"/>
      <c r="K12228" s="80">
        <v>1</v>
      </c>
    </row>
    <row r="12229" spans="2:11" x14ac:dyDescent="0.3">
      <c r="B12229" s="75">
        <v>47296</v>
      </c>
      <c r="C12229" s="76">
        <v>45138</v>
      </c>
      <c r="D12229" s="77">
        <v>72</v>
      </c>
      <c r="E12229" s="77">
        <v>3</v>
      </c>
      <c r="F12229" s="78"/>
      <c r="G12229" s="79">
        <v>45138.743726851826</v>
      </c>
      <c r="H12229" s="77">
        <v>172</v>
      </c>
      <c r="I12229" s="76">
        <v>45138.942361111112</v>
      </c>
      <c r="J12229" s="78"/>
      <c r="K12229" s="80">
        <v>1</v>
      </c>
    </row>
    <row r="12230" spans="2:11" x14ac:dyDescent="0.3">
      <c r="B12230" s="75">
        <v>47297</v>
      </c>
      <c r="C12230" s="76">
        <v>45138</v>
      </c>
      <c r="D12230" s="77">
        <v>1086</v>
      </c>
      <c r="E12230" s="77">
        <v>4</v>
      </c>
      <c r="F12230" s="78"/>
      <c r="G12230" s="79">
        <v>45138.757905092563</v>
      </c>
      <c r="H12230" s="77">
        <v>152</v>
      </c>
      <c r="I12230" s="76">
        <v>45138.942361111112</v>
      </c>
      <c r="J12230" s="78"/>
      <c r="K12230" s="80">
        <v>1</v>
      </c>
    </row>
    <row r="12231" spans="2:11" x14ac:dyDescent="0.3">
      <c r="B12231" s="75">
        <v>47298</v>
      </c>
      <c r="C12231" s="76">
        <v>45138</v>
      </c>
      <c r="D12231" s="77">
        <v>868</v>
      </c>
      <c r="E12231" s="77">
        <v>3</v>
      </c>
      <c r="F12231" s="78"/>
      <c r="G12231" s="79">
        <v>45138.772199074047</v>
      </c>
      <c r="H12231" s="77">
        <v>156</v>
      </c>
      <c r="I12231" s="76">
        <v>45138.942361111112</v>
      </c>
      <c r="J12231" s="78"/>
      <c r="K12231" s="80">
        <v>1</v>
      </c>
    </row>
    <row r="12232" spans="2:11" x14ac:dyDescent="0.3">
      <c r="B12232" s="75">
        <v>47299</v>
      </c>
      <c r="C12232" s="76">
        <v>45138</v>
      </c>
      <c r="D12232" s="77">
        <v>526</v>
      </c>
      <c r="E12232" s="77">
        <v>3</v>
      </c>
      <c r="F12232" s="78"/>
      <c r="G12232" s="79">
        <v>45138.785949074045</v>
      </c>
      <c r="H12232" s="77">
        <v>143</v>
      </c>
      <c r="I12232" s="76">
        <v>45138.942361111112</v>
      </c>
      <c r="J12232" s="78"/>
      <c r="K12232" s="80">
        <v>1</v>
      </c>
    </row>
    <row r="12233" spans="2:11" x14ac:dyDescent="0.3">
      <c r="B12233" s="75">
        <v>47300</v>
      </c>
      <c r="C12233" s="76">
        <v>45138</v>
      </c>
      <c r="D12233" s="77">
        <v>244</v>
      </c>
      <c r="E12233" s="77">
        <v>2</v>
      </c>
      <c r="F12233" s="78"/>
      <c r="G12233" s="79">
        <v>45138.797465277748</v>
      </c>
      <c r="H12233" s="77">
        <v>146</v>
      </c>
      <c r="I12233" s="76">
        <v>45138.942361111112</v>
      </c>
      <c r="J12233" s="78"/>
      <c r="K12233" s="80">
        <v>1</v>
      </c>
    </row>
    <row r="12234" spans="2:11" x14ac:dyDescent="0.3">
      <c r="B12234" s="75">
        <v>47301</v>
      </c>
      <c r="C12234" s="76">
        <v>45138</v>
      </c>
      <c r="D12234" s="77">
        <v>1256</v>
      </c>
      <c r="E12234" s="77">
        <v>4</v>
      </c>
      <c r="F12234" s="78"/>
      <c r="G12234" s="79">
        <v>45138.80983796293</v>
      </c>
      <c r="H12234" s="77">
        <v>155</v>
      </c>
      <c r="I12234" s="76">
        <v>45138.942361111112</v>
      </c>
      <c r="J12234" s="78"/>
      <c r="K12234" s="80">
        <v>1</v>
      </c>
    </row>
    <row r="12235" spans="2:11" x14ac:dyDescent="0.3">
      <c r="B12235" s="75">
        <v>47302</v>
      </c>
      <c r="C12235" s="76">
        <v>45138</v>
      </c>
      <c r="D12235" s="77">
        <v>526</v>
      </c>
      <c r="E12235" s="77">
        <v>3</v>
      </c>
      <c r="F12235" s="78"/>
      <c r="G12235" s="79">
        <v>45138.824108796267</v>
      </c>
      <c r="H12235" s="77">
        <v>166</v>
      </c>
      <c r="I12235" s="76">
        <v>45138.942361111112</v>
      </c>
      <c r="J12235" s="78"/>
      <c r="K12235" s="80">
        <v>1</v>
      </c>
    </row>
    <row r="12236" spans="2:11" x14ac:dyDescent="0.3">
      <c r="B12236" s="75">
        <v>47303</v>
      </c>
      <c r="C12236" s="76">
        <v>45138</v>
      </c>
      <c r="D12236" s="77">
        <v>712</v>
      </c>
      <c r="E12236" s="77">
        <v>4</v>
      </c>
      <c r="F12236" s="78"/>
      <c r="G12236" s="79">
        <v>45138.835115740709</v>
      </c>
      <c r="H12236" s="77">
        <v>170</v>
      </c>
      <c r="I12236" s="76">
        <v>45138.942361111112</v>
      </c>
      <c r="J12236" s="78"/>
      <c r="K12236" s="80">
        <v>1</v>
      </c>
    </row>
    <row r="12237" spans="2:11" x14ac:dyDescent="0.3">
      <c r="B12237" s="75">
        <v>47304</v>
      </c>
      <c r="C12237" s="76">
        <v>45138</v>
      </c>
      <c r="D12237" s="77">
        <v>477</v>
      </c>
      <c r="E12237" s="77">
        <v>5</v>
      </c>
      <c r="F12237" s="78"/>
      <c r="G12237" s="79">
        <v>45138.850405092562</v>
      </c>
      <c r="H12237" s="77">
        <v>156</v>
      </c>
      <c r="I12237" s="76">
        <v>45138.942361111112</v>
      </c>
      <c r="J12237" s="78"/>
      <c r="K12237" s="80">
        <v>1</v>
      </c>
    </row>
    <row r="12238" spans="2:11" x14ac:dyDescent="0.3">
      <c r="B12238" s="75">
        <v>47305</v>
      </c>
      <c r="C12238" s="76">
        <v>45138</v>
      </c>
      <c r="D12238" s="77">
        <v>1302</v>
      </c>
      <c r="E12238" s="77">
        <v>4</v>
      </c>
      <c r="F12238" s="78"/>
      <c r="G12238" s="79">
        <v>45138.859548611079</v>
      </c>
      <c r="H12238" s="77">
        <v>167</v>
      </c>
      <c r="I12238" s="76">
        <v>45138.942361111112</v>
      </c>
      <c r="J12238" s="78"/>
      <c r="K12238" s="80">
        <v>1</v>
      </c>
    </row>
    <row r="12239" spans="2:11" x14ac:dyDescent="0.3">
      <c r="B12239" s="75">
        <v>47306</v>
      </c>
      <c r="C12239" s="76">
        <v>45138</v>
      </c>
      <c r="D12239" s="77">
        <v>894</v>
      </c>
      <c r="E12239" s="77">
        <v>5</v>
      </c>
      <c r="F12239" s="78"/>
      <c r="G12239" s="79">
        <v>45138.871365740706</v>
      </c>
      <c r="H12239" s="77">
        <v>161</v>
      </c>
      <c r="I12239" s="76">
        <v>45138.942361111112</v>
      </c>
      <c r="J12239" s="78"/>
      <c r="K12239" s="80">
        <v>1</v>
      </c>
    </row>
    <row r="12240" spans="2:11" x14ac:dyDescent="0.3">
      <c r="B12240" s="75">
        <v>47307</v>
      </c>
      <c r="C12240" s="76">
        <v>45138</v>
      </c>
      <c r="D12240" s="77">
        <v>1337</v>
      </c>
      <c r="E12240" s="77">
        <v>3</v>
      </c>
      <c r="F12240" s="78"/>
      <c r="G12240" s="79">
        <v>45138.884745370335</v>
      </c>
      <c r="H12240" s="77">
        <v>163</v>
      </c>
      <c r="I12240" s="76">
        <v>45138.942361111112</v>
      </c>
      <c r="J12240" s="78"/>
      <c r="K12240" s="80">
        <v>1</v>
      </c>
    </row>
    <row r="12241" spans="2:11" x14ac:dyDescent="0.3">
      <c r="B12241" s="75">
        <v>47308</v>
      </c>
      <c r="C12241" s="76">
        <v>45138</v>
      </c>
      <c r="D12241" s="77">
        <v>1147</v>
      </c>
      <c r="E12241" s="77">
        <v>3</v>
      </c>
      <c r="F12241" s="78"/>
      <c r="G12241" s="79">
        <v>45138.899687499965</v>
      </c>
      <c r="H12241" s="77">
        <v>166</v>
      </c>
      <c r="I12241" s="76">
        <v>45138.942361111112</v>
      </c>
      <c r="J12241" s="78"/>
      <c r="K12241" s="80">
        <v>1</v>
      </c>
    </row>
    <row r="12242" spans="2:11" x14ac:dyDescent="0.3">
      <c r="B12242" s="75">
        <v>47309</v>
      </c>
      <c r="C12242" s="76">
        <v>45138</v>
      </c>
      <c r="D12242" s="77">
        <v>537</v>
      </c>
      <c r="E12242" s="77">
        <v>1</v>
      </c>
      <c r="F12242" s="78"/>
      <c r="G12242" s="79">
        <v>45138.914664351818</v>
      </c>
      <c r="H12242" s="77">
        <v>178</v>
      </c>
      <c r="I12242" s="76">
        <v>45138.942361111112</v>
      </c>
      <c r="J12242" s="78"/>
      <c r="K12242" s="80">
        <v>1</v>
      </c>
    </row>
    <row r="12243" spans="2:11" x14ac:dyDescent="0.3">
      <c r="B12243" s="75">
        <v>47310</v>
      </c>
      <c r="C12243" s="76">
        <v>45138</v>
      </c>
      <c r="D12243" s="77">
        <v>963</v>
      </c>
      <c r="E12243" s="77">
        <v>1</v>
      </c>
      <c r="F12243" s="78"/>
      <c r="G12243" s="79">
        <v>45138.930462962926</v>
      </c>
      <c r="H12243" s="77">
        <v>149</v>
      </c>
      <c r="I12243" s="76">
        <v>45138.942361111112</v>
      </c>
      <c r="J12243" s="78"/>
      <c r="K12243" s="80">
        <v>1</v>
      </c>
    </row>
    <row r="12244" spans="2:11" x14ac:dyDescent="0.3">
      <c r="B12244" s="75">
        <v>47311</v>
      </c>
      <c r="C12244" s="76">
        <v>45138</v>
      </c>
      <c r="D12244" s="77">
        <v>465</v>
      </c>
      <c r="E12244" s="77">
        <v>3</v>
      </c>
      <c r="F12244" s="78"/>
      <c r="G12244" s="79">
        <v>45138.941805555522</v>
      </c>
      <c r="H12244" s="77">
        <v>150</v>
      </c>
      <c r="I12244" s="76">
        <v>45138.942361111112</v>
      </c>
      <c r="J12244" s="78"/>
      <c r="K12244" s="80">
        <v>1</v>
      </c>
    </row>
    <row r="12245" spans="2:11" x14ac:dyDescent="0.3">
      <c r="B12245" s="75">
        <v>47312</v>
      </c>
      <c r="C12245" s="76">
        <v>45139</v>
      </c>
      <c r="D12245" s="77">
        <v>233</v>
      </c>
      <c r="E12245" s="77">
        <v>4</v>
      </c>
      <c r="F12245" s="78"/>
      <c r="G12245" s="79">
        <v>45139.333333333336</v>
      </c>
      <c r="H12245" s="77">
        <v>166</v>
      </c>
      <c r="I12245" s="76">
        <v>45139.947916666664</v>
      </c>
      <c r="J12245" s="78"/>
      <c r="K12245" s="80">
        <v>1</v>
      </c>
    </row>
    <row r="12246" spans="2:11" x14ac:dyDescent="0.3">
      <c r="B12246" s="75">
        <v>47313</v>
      </c>
      <c r="C12246" s="76">
        <v>45139</v>
      </c>
      <c r="D12246" s="77">
        <v>54</v>
      </c>
      <c r="E12246" s="77">
        <v>6</v>
      </c>
      <c r="F12246" s="78"/>
      <c r="G12246" s="79">
        <v>45139.345254629632</v>
      </c>
      <c r="H12246" s="77">
        <v>150</v>
      </c>
      <c r="I12246" s="76">
        <v>45139.947916666664</v>
      </c>
      <c r="J12246" s="78"/>
      <c r="K12246" s="80">
        <v>1</v>
      </c>
    </row>
    <row r="12247" spans="2:11" x14ac:dyDescent="0.3">
      <c r="B12247" s="75">
        <v>47314</v>
      </c>
      <c r="C12247" s="76">
        <v>45139</v>
      </c>
      <c r="D12247" s="77">
        <v>1056</v>
      </c>
      <c r="E12247" s="77">
        <v>5</v>
      </c>
      <c r="F12247" s="78"/>
      <c r="G12247" s="79">
        <v>45139.359259259261</v>
      </c>
      <c r="H12247" s="77">
        <v>179</v>
      </c>
      <c r="I12247" s="76">
        <v>45139.947916666664</v>
      </c>
      <c r="J12247" s="78"/>
      <c r="K12247" s="80">
        <v>1</v>
      </c>
    </row>
    <row r="12248" spans="2:11" x14ac:dyDescent="0.3">
      <c r="B12248" s="75">
        <v>47315</v>
      </c>
      <c r="C12248" s="76">
        <v>45139</v>
      </c>
      <c r="D12248" s="77">
        <v>652</v>
      </c>
      <c r="E12248" s="77">
        <v>3</v>
      </c>
      <c r="F12248" s="78"/>
      <c r="G12248" s="79">
        <v>45139.373090277782</v>
      </c>
      <c r="H12248" s="77">
        <v>175</v>
      </c>
      <c r="I12248" s="76">
        <v>45139.947916666664</v>
      </c>
      <c r="J12248" s="78"/>
      <c r="K12248" s="80">
        <v>1</v>
      </c>
    </row>
    <row r="12249" spans="2:11" x14ac:dyDescent="0.3">
      <c r="B12249" s="75">
        <v>47316</v>
      </c>
      <c r="C12249" s="76">
        <v>45139</v>
      </c>
      <c r="D12249" s="77">
        <v>724</v>
      </c>
      <c r="E12249" s="77">
        <v>6</v>
      </c>
      <c r="F12249" s="78"/>
      <c r="G12249" s="79">
        <v>45139.381898148153</v>
      </c>
      <c r="H12249" s="77">
        <v>166</v>
      </c>
      <c r="I12249" s="76">
        <v>45139.947916666664</v>
      </c>
      <c r="J12249" s="78"/>
      <c r="K12249" s="80">
        <v>1</v>
      </c>
    </row>
    <row r="12250" spans="2:11" x14ac:dyDescent="0.3">
      <c r="B12250" s="75">
        <v>47317</v>
      </c>
      <c r="C12250" s="76">
        <v>45139</v>
      </c>
      <c r="D12250" s="77">
        <v>1225</v>
      </c>
      <c r="E12250" s="77">
        <v>6</v>
      </c>
      <c r="F12250" s="78"/>
      <c r="G12250" s="79">
        <v>45139.390590277784</v>
      </c>
      <c r="H12250" s="77">
        <v>157</v>
      </c>
      <c r="I12250" s="76">
        <v>45139.947916666664</v>
      </c>
      <c r="J12250" s="78"/>
      <c r="K12250" s="80">
        <v>1</v>
      </c>
    </row>
    <row r="12251" spans="2:11" x14ac:dyDescent="0.3">
      <c r="B12251" s="75">
        <v>47318</v>
      </c>
      <c r="C12251" s="76">
        <v>45139</v>
      </c>
      <c r="D12251" s="77">
        <v>32</v>
      </c>
      <c r="E12251" s="77">
        <v>1</v>
      </c>
      <c r="F12251" s="78"/>
      <c r="G12251" s="79">
        <v>45139.399675925932</v>
      </c>
      <c r="H12251" s="77">
        <v>159</v>
      </c>
      <c r="I12251" s="76">
        <v>45139.947916666664</v>
      </c>
      <c r="J12251" s="78"/>
      <c r="K12251" s="80">
        <v>1</v>
      </c>
    </row>
    <row r="12252" spans="2:11" x14ac:dyDescent="0.3">
      <c r="B12252" s="75">
        <v>47319</v>
      </c>
      <c r="C12252" s="76">
        <v>45139</v>
      </c>
      <c r="D12252" s="77">
        <v>883</v>
      </c>
      <c r="E12252" s="77">
        <v>3</v>
      </c>
      <c r="F12252" s="78"/>
      <c r="G12252" s="79">
        <v>45139.413518518522</v>
      </c>
      <c r="H12252" s="77">
        <v>153</v>
      </c>
      <c r="I12252" s="76">
        <v>45139.947916666664</v>
      </c>
      <c r="J12252" s="78"/>
      <c r="K12252" s="80">
        <v>1</v>
      </c>
    </row>
    <row r="12253" spans="2:11" x14ac:dyDescent="0.3">
      <c r="B12253" s="75">
        <v>47320</v>
      </c>
      <c r="C12253" s="76">
        <v>45139</v>
      </c>
      <c r="D12253" s="77">
        <v>305</v>
      </c>
      <c r="E12253" s="77">
        <v>6</v>
      </c>
      <c r="F12253" s="78"/>
      <c r="G12253" s="79">
        <v>45139.423981481486</v>
      </c>
      <c r="H12253" s="77">
        <v>169</v>
      </c>
      <c r="I12253" s="76">
        <v>45139.947916666664</v>
      </c>
      <c r="J12253" s="78"/>
      <c r="K12253" s="80">
        <v>1</v>
      </c>
    </row>
    <row r="12254" spans="2:11" x14ac:dyDescent="0.3">
      <c r="B12254" s="75">
        <v>47321</v>
      </c>
      <c r="C12254" s="76">
        <v>45139</v>
      </c>
      <c r="D12254" s="77">
        <v>844</v>
      </c>
      <c r="E12254" s="77">
        <v>2</v>
      </c>
      <c r="F12254" s="78"/>
      <c r="G12254" s="79">
        <v>45139.435891203706</v>
      </c>
      <c r="H12254" s="77">
        <v>147</v>
      </c>
      <c r="I12254" s="76">
        <v>45139.947916666664</v>
      </c>
      <c r="J12254" s="78"/>
      <c r="K12254" s="80">
        <v>1</v>
      </c>
    </row>
    <row r="12255" spans="2:11" x14ac:dyDescent="0.3">
      <c r="B12255" s="75">
        <v>47322</v>
      </c>
      <c r="C12255" s="76">
        <v>45139</v>
      </c>
      <c r="D12255" s="77">
        <v>86</v>
      </c>
      <c r="E12255" s="77">
        <v>4</v>
      </c>
      <c r="F12255" s="78"/>
      <c r="G12255" s="79">
        <v>45139.443009259259</v>
      </c>
      <c r="H12255" s="77">
        <v>142</v>
      </c>
      <c r="I12255" s="76">
        <v>45139.947916666664</v>
      </c>
      <c r="J12255" s="78"/>
      <c r="K12255" s="80">
        <v>1</v>
      </c>
    </row>
    <row r="12256" spans="2:11" x14ac:dyDescent="0.3">
      <c r="B12256" s="75">
        <v>47323</v>
      </c>
      <c r="C12256" s="76">
        <v>45139</v>
      </c>
      <c r="D12256" s="77">
        <v>304</v>
      </c>
      <c r="E12256" s="77">
        <v>2</v>
      </c>
      <c r="F12256" s="78"/>
      <c r="G12256" s="79">
        <v>45139.456643518519</v>
      </c>
      <c r="H12256" s="77">
        <v>147</v>
      </c>
      <c r="I12256" s="76">
        <v>45139.947916666664</v>
      </c>
      <c r="J12256" s="78"/>
      <c r="K12256" s="80">
        <v>1</v>
      </c>
    </row>
    <row r="12257" spans="2:11" x14ac:dyDescent="0.3">
      <c r="B12257" s="75">
        <v>47324</v>
      </c>
      <c r="C12257" s="76">
        <v>45139</v>
      </c>
      <c r="D12257" s="77">
        <v>397</v>
      </c>
      <c r="E12257" s="77">
        <v>6</v>
      </c>
      <c r="F12257" s="78"/>
      <c r="G12257" s="79">
        <v>45139.462685185186</v>
      </c>
      <c r="H12257" s="77">
        <v>143</v>
      </c>
      <c r="I12257" s="76">
        <v>45139.947916666664</v>
      </c>
      <c r="J12257" s="78"/>
      <c r="K12257" s="80">
        <v>1</v>
      </c>
    </row>
    <row r="12258" spans="2:11" x14ac:dyDescent="0.3">
      <c r="B12258" s="75">
        <v>47325</v>
      </c>
      <c r="C12258" s="76">
        <v>45139</v>
      </c>
      <c r="D12258" s="77">
        <v>277</v>
      </c>
      <c r="E12258" s="77">
        <v>1</v>
      </c>
      <c r="F12258" s="78"/>
      <c r="G12258" s="79">
        <v>45139.476736111115</v>
      </c>
      <c r="H12258" s="77">
        <v>173</v>
      </c>
      <c r="I12258" s="76">
        <v>45139.947916666664</v>
      </c>
      <c r="J12258" s="78"/>
      <c r="K12258" s="80">
        <v>1</v>
      </c>
    </row>
    <row r="12259" spans="2:11" x14ac:dyDescent="0.3">
      <c r="B12259" s="75">
        <v>47326</v>
      </c>
      <c r="C12259" s="76">
        <v>45139</v>
      </c>
      <c r="D12259" s="77">
        <v>927</v>
      </c>
      <c r="E12259" s="77">
        <v>6</v>
      </c>
      <c r="F12259" s="78"/>
      <c r="G12259" s="79">
        <v>45139.483564814822</v>
      </c>
      <c r="H12259" s="77">
        <v>140</v>
      </c>
      <c r="I12259" s="76">
        <v>45139.947916666664</v>
      </c>
      <c r="J12259" s="78"/>
      <c r="K12259" s="80">
        <v>1</v>
      </c>
    </row>
    <row r="12260" spans="2:11" x14ac:dyDescent="0.3">
      <c r="B12260" s="75">
        <v>47327</v>
      </c>
      <c r="C12260" s="76">
        <v>45139</v>
      </c>
      <c r="D12260" s="77">
        <v>1182</v>
      </c>
      <c r="E12260" s="77">
        <v>5</v>
      </c>
      <c r="F12260" s="78"/>
      <c r="G12260" s="79">
        <v>45139.495520833341</v>
      </c>
      <c r="H12260" s="77">
        <v>159</v>
      </c>
      <c r="I12260" s="76">
        <v>45139.947916666664</v>
      </c>
      <c r="J12260" s="78"/>
      <c r="K12260" s="80">
        <v>1</v>
      </c>
    </row>
    <row r="12261" spans="2:11" x14ac:dyDescent="0.3">
      <c r="B12261" s="75">
        <v>47328</v>
      </c>
      <c r="C12261" s="76">
        <v>45139</v>
      </c>
      <c r="D12261" s="77">
        <v>974</v>
      </c>
      <c r="E12261" s="77">
        <v>3</v>
      </c>
      <c r="F12261" s="78"/>
      <c r="G12261" s="79">
        <v>45139.506250000006</v>
      </c>
      <c r="H12261" s="77">
        <v>166</v>
      </c>
      <c r="I12261" s="76">
        <v>45139.947916666664</v>
      </c>
      <c r="J12261" s="78"/>
      <c r="K12261" s="80">
        <v>1</v>
      </c>
    </row>
    <row r="12262" spans="2:11" x14ac:dyDescent="0.3">
      <c r="B12262" s="75">
        <v>47329</v>
      </c>
      <c r="C12262" s="76">
        <v>45139</v>
      </c>
      <c r="D12262" s="77">
        <v>56</v>
      </c>
      <c r="E12262" s="77">
        <v>3</v>
      </c>
      <c r="F12262" s="78"/>
      <c r="G12262" s="79">
        <v>45139.517256944448</v>
      </c>
      <c r="H12262" s="77">
        <v>157</v>
      </c>
      <c r="I12262" s="76">
        <v>45139.947916666664</v>
      </c>
      <c r="J12262" s="78"/>
      <c r="K12262" s="80">
        <v>1</v>
      </c>
    </row>
    <row r="12263" spans="2:11" x14ac:dyDescent="0.3">
      <c r="B12263" s="75">
        <v>47330</v>
      </c>
      <c r="C12263" s="76">
        <v>45139</v>
      </c>
      <c r="D12263" s="77">
        <v>929</v>
      </c>
      <c r="E12263" s="77">
        <v>6</v>
      </c>
      <c r="F12263" s="78"/>
      <c r="G12263" s="79">
        <v>45139.530138888891</v>
      </c>
      <c r="H12263" s="77">
        <v>141</v>
      </c>
      <c r="I12263" s="76">
        <v>45139.947916666664</v>
      </c>
      <c r="J12263" s="78"/>
      <c r="K12263" s="80">
        <v>1</v>
      </c>
    </row>
    <row r="12264" spans="2:11" x14ac:dyDescent="0.3">
      <c r="B12264" s="75">
        <v>47331</v>
      </c>
      <c r="C12264" s="76">
        <v>45139</v>
      </c>
      <c r="D12264" s="77">
        <v>606</v>
      </c>
      <c r="E12264" s="77">
        <v>3</v>
      </c>
      <c r="F12264" s="78"/>
      <c r="G12264" s="79">
        <v>45139.543715277781</v>
      </c>
      <c r="H12264" s="77">
        <v>151</v>
      </c>
      <c r="I12264" s="76">
        <v>45139.947916666664</v>
      </c>
      <c r="J12264" s="78"/>
      <c r="K12264" s="80">
        <v>1</v>
      </c>
    </row>
    <row r="12265" spans="2:11" x14ac:dyDescent="0.3">
      <c r="B12265" s="75">
        <v>47332</v>
      </c>
      <c r="C12265" s="76">
        <v>45139</v>
      </c>
      <c r="D12265" s="77">
        <v>500</v>
      </c>
      <c r="E12265" s="77">
        <v>4</v>
      </c>
      <c r="F12265" s="78"/>
      <c r="G12265" s="79">
        <v>45139.553645833337</v>
      </c>
      <c r="H12265" s="77">
        <v>171</v>
      </c>
      <c r="I12265" s="76">
        <v>45139.947916666664</v>
      </c>
      <c r="J12265" s="78"/>
      <c r="K12265" s="80">
        <v>1</v>
      </c>
    </row>
    <row r="12266" spans="2:11" x14ac:dyDescent="0.3">
      <c r="B12266" s="75">
        <v>47333</v>
      </c>
      <c r="C12266" s="76">
        <v>45139</v>
      </c>
      <c r="D12266" s="77">
        <v>434</v>
      </c>
      <c r="E12266" s="77">
        <v>3</v>
      </c>
      <c r="F12266" s="78"/>
      <c r="G12266" s="79">
        <v>45139.565023148149</v>
      </c>
      <c r="H12266" s="77">
        <v>148</v>
      </c>
      <c r="I12266" s="76">
        <v>45139.947916666664</v>
      </c>
      <c r="J12266" s="78"/>
      <c r="K12266" s="80">
        <v>1</v>
      </c>
    </row>
    <row r="12267" spans="2:11" x14ac:dyDescent="0.3">
      <c r="B12267" s="75">
        <v>47334</v>
      </c>
      <c r="C12267" s="76">
        <v>45139</v>
      </c>
      <c r="D12267" s="77">
        <v>37</v>
      </c>
      <c r="E12267" s="77">
        <v>1</v>
      </c>
      <c r="F12267" s="78"/>
      <c r="G12267" s="79">
        <v>45139.57916666667</v>
      </c>
      <c r="H12267" s="77">
        <v>176</v>
      </c>
      <c r="I12267" s="76">
        <v>45139.947916666664</v>
      </c>
      <c r="J12267" s="78"/>
      <c r="K12267" s="80">
        <v>1</v>
      </c>
    </row>
    <row r="12268" spans="2:11" x14ac:dyDescent="0.3">
      <c r="B12268" s="75">
        <v>47335</v>
      </c>
      <c r="C12268" s="76">
        <v>45139</v>
      </c>
      <c r="D12268" s="77">
        <v>363</v>
      </c>
      <c r="E12268" s="77">
        <v>3</v>
      </c>
      <c r="F12268" s="78"/>
      <c r="G12268" s="79">
        <v>45139.58975694445</v>
      </c>
      <c r="H12268" s="77">
        <v>165</v>
      </c>
      <c r="I12268" s="76">
        <v>45139.947916666664</v>
      </c>
      <c r="J12268" s="78"/>
      <c r="K12268" s="80">
        <v>1</v>
      </c>
    </row>
    <row r="12269" spans="2:11" x14ac:dyDescent="0.3">
      <c r="B12269" s="75">
        <v>47336</v>
      </c>
      <c r="C12269" s="76">
        <v>45139</v>
      </c>
      <c r="D12269" s="77">
        <v>439</v>
      </c>
      <c r="E12269" s="77">
        <v>1</v>
      </c>
      <c r="F12269" s="78"/>
      <c r="G12269" s="79">
        <v>45139.597789351858</v>
      </c>
      <c r="H12269" s="77">
        <v>177</v>
      </c>
      <c r="I12269" s="76">
        <v>45139.947916666664</v>
      </c>
      <c r="J12269" s="78"/>
      <c r="K12269" s="80">
        <v>1</v>
      </c>
    </row>
    <row r="12270" spans="2:11" x14ac:dyDescent="0.3">
      <c r="B12270" s="75">
        <v>47337</v>
      </c>
      <c r="C12270" s="76">
        <v>45139</v>
      </c>
      <c r="D12270" s="77">
        <v>865</v>
      </c>
      <c r="E12270" s="77">
        <v>5</v>
      </c>
      <c r="F12270" s="78"/>
      <c r="G12270" s="79">
        <v>45139.609895833339</v>
      </c>
      <c r="H12270" s="77">
        <v>152</v>
      </c>
      <c r="I12270" s="76">
        <v>45139.947916666664</v>
      </c>
      <c r="J12270" s="78"/>
      <c r="K12270" s="80">
        <v>1</v>
      </c>
    </row>
    <row r="12271" spans="2:11" x14ac:dyDescent="0.3">
      <c r="B12271" s="75">
        <v>47338</v>
      </c>
      <c r="C12271" s="76">
        <v>45139</v>
      </c>
      <c r="D12271" s="77">
        <v>251</v>
      </c>
      <c r="E12271" s="77">
        <v>3</v>
      </c>
      <c r="F12271" s="78"/>
      <c r="G12271" s="79">
        <v>45139.620300925933</v>
      </c>
      <c r="H12271" s="77">
        <v>161</v>
      </c>
      <c r="I12271" s="76">
        <v>45139.947916666664</v>
      </c>
      <c r="J12271" s="78"/>
      <c r="K12271" s="80">
        <v>1</v>
      </c>
    </row>
    <row r="12272" spans="2:11" x14ac:dyDescent="0.3">
      <c r="B12272" s="75">
        <v>47339</v>
      </c>
      <c r="C12272" s="76">
        <v>45139</v>
      </c>
      <c r="D12272" s="77">
        <v>269</v>
      </c>
      <c r="E12272" s="77">
        <v>3</v>
      </c>
      <c r="F12272" s="78"/>
      <c r="G12272" s="79">
        <v>45139.62675925927</v>
      </c>
      <c r="H12272" s="77">
        <v>178</v>
      </c>
      <c r="I12272" s="76">
        <v>45139.947916666664</v>
      </c>
      <c r="J12272" s="78"/>
      <c r="K12272" s="80">
        <v>1</v>
      </c>
    </row>
    <row r="12273" spans="2:11" x14ac:dyDescent="0.3">
      <c r="B12273" s="75">
        <v>47340</v>
      </c>
      <c r="C12273" s="76">
        <v>45139</v>
      </c>
      <c r="D12273" s="77">
        <v>258</v>
      </c>
      <c r="E12273" s="77">
        <v>1</v>
      </c>
      <c r="F12273" s="78"/>
      <c r="G12273" s="79">
        <v>45139.63902777779</v>
      </c>
      <c r="H12273" s="77">
        <v>172</v>
      </c>
      <c r="I12273" s="76">
        <v>45139.947916666664</v>
      </c>
      <c r="J12273" s="78"/>
      <c r="K12273" s="80">
        <v>1</v>
      </c>
    </row>
    <row r="12274" spans="2:11" x14ac:dyDescent="0.3">
      <c r="B12274" s="75">
        <v>47341</v>
      </c>
      <c r="C12274" s="76">
        <v>45139</v>
      </c>
      <c r="D12274" s="77">
        <v>1271</v>
      </c>
      <c r="E12274" s="77">
        <v>2</v>
      </c>
      <c r="F12274" s="78"/>
      <c r="G12274" s="79">
        <v>45139.646087962974</v>
      </c>
      <c r="H12274" s="77">
        <v>173</v>
      </c>
      <c r="I12274" s="76">
        <v>45139.947916666664</v>
      </c>
      <c r="J12274" s="78"/>
      <c r="K12274" s="80">
        <v>1</v>
      </c>
    </row>
    <row r="12275" spans="2:11" x14ac:dyDescent="0.3">
      <c r="B12275" s="75">
        <v>47342</v>
      </c>
      <c r="C12275" s="76">
        <v>45139</v>
      </c>
      <c r="D12275" s="77">
        <v>778</v>
      </c>
      <c r="E12275" s="77">
        <v>6</v>
      </c>
      <c r="F12275" s="78"/>
      <c r="G12275" s="79">
        <v>45139.659074074087</v>
      </c>
      <c r="H12275" s="77">
        <v>140</v>
      </c>
      <c r="I12275" s="76">
        <v>45139.947916666664</v>
      </c>
      <c r="J12275" s="78"/>
      <c r="K12275" s="80">
        <v>1</v>
      </c>
    </row>
    <row r="12276" spans="2:11" x14ac:dyDescent="0.3">
      <c r="B12276" s="75">
        <v>47343</v>
      </c>
      <c r="C12276" s="76">
        <v>45139</v>
      </c>
      <c r="D12276" s="77">
        <v>311</v>
      </c>
      <c r="E12276" s="77">
        <v>2</v>
      </c>
      <c r="F12276" s="78"/>
      <c r="G12276" s="79">
        <v>45139.666805555571</v>
      </c>
      <c r="H12276" s="77">
        <v>173</v>
      </c>
      <c r="I12276" s="76">
        <v>45139.947916666664</v>
      </c>
      <c r="J12276" s="78"/>
      <c r="K12276" s="80">
        <v>1</v>
      </c>
    </row>
    <row r="12277" spans="2:11" x14ac:dyDescent="0.3">
      <c r="B12277" s="75">
        <v>47344</v>
      </c>
      <c r="C12277" s="76">
        <v>45139</v>
      </c>
      <c r="D12277" s="77">
        <v>1233</v>
      </c>
      <c r="E12277" s="77">
        <v>3</v>
      </c>
      <c r="F12277" s="78"/>
      <c r="G12277" s="79">
        <v>45139.673807870386</v>
      </c>
      <c r="H12277" s="77">
        <v>169</v>
      </c>
      <c r="I12277" s="76">
        <v>45139.947916666664</v>
      </c>
      <c r="J12277" s="78"/>
      <c r="K12277" s="80">
        <v>1</v>
      </c>
    </row>
    <row r="12278" spans="2:11" x14ac:dyDescent="0.3">
      <c r="B12278" s="75">
        <v>47345</v>
      </c>
      <c r="C12278" s="76">
        <v>45139</v>
      </c>
      <c r="D12278" s="77">
        <v>827</v>
      </c>
      <c r="E12278" s="77">
        <v>2</v>
      </c>
      <c r="F12278" s="78"/>
      <c r="G12278" s="79">
        <v>45139.683136574087</v>
      </c>
      <c r="H12278" s="77">
        <v>146</v>
      </c>
      <c r="I12278" s="76">
        <v>45139.947916666664</v>
      </c>
      <c r="J12278" s="78"/>
      <c r="K12278" s="80">
        <v>1</v>
      </c>
    </row>
    <row r="12279" spans="2:11" x14ac:dyDescent="0.3">
      <c r="B12279" s="75">
        <v>47346</v>
      </c>
      <c r="C12279" s="76">
        <v>45139</v>
      </c>
      <c r="D12279" s="77">
        <v>634</v>
      </c>
      <c r="E12279" s="77">
        <v>2</v>
      </c>
      <c r="F12279" s="78"/>
      <c r="G12279" s="79">
        <v>45139.691550925942</v>
      </c>
      <c r="H12279" s="77">
        <v>145</v>
      </c>
      <c r="I12279" s="76">
        <v>45139.947916666664</v>
      </c>
      <c r="J12279" s="78"/>
      <c r="K12279" s="80">
        <v>1</v>
      </c>
    </row>
    <row r="12280" spans="2:11" x14ac:dyDescent="0.3">
      <c r="B12280" s="75">
        <v>47347</v>
      </c>
      <c r="C12280" s="76">
        <v>45139</v>
      </c>
      <c r="D12280" s="77">
        <v>309</v>
      </c>
      <c r="E12280" s="77">
        <v>3</v>
      </c>
      <c r="F12280" s="78"/>
      <c r="G12280" s="79">
        <v>45139.70089120372</v>
      </c>
      <c r="H12280" s="77">
        <v>168</v>
      </c>
      <c r="I12280" s="76">
        <v>45139.947916666664</v>
      </c>
      <c r="J12280" s="78"/>
      <c r="K12280" s="80">
        <v>1</v>
      </c>
    </row>
    <row r="12281" spans="2:11" x14ac:dyDescent="0.3">
      <c r="B12281" s="75">
        <v>47348</v>
      </c>
      <c r="C12281" s="76">
        <v>45139</v>
      </c>
      <c r="D12281" s="77">
        <v>760</v>
      </c>
      <c r="E12281" s="77">
        <v>4</v>
      </c>
      <c r="F12281" s="78"/>
      <c r="G12281" s="79">
        <v>45139.707824074088</v>
      </c>
      <c r="H12281" s="77">
        <v>145</v>
      </c>
      <c r="I12281" s="76">
        <v>45139.947916666664</v>
      </c>
      <c r="J12281" s="78"/>
      <c r="K12281" s="80">
        <v>1</v>
      </c>
    </row>
    <row r="12282" spans="2:11" x14ac:dyDescent="0.3">
      <c r="B12282" s="75">
        <v>47349</v>
      </c>
      <c r="C12282" s="76">
        <v>45139</v>
      </c>
      <c r="D12282" s="77">
        <v>1325</v>
      </c>
      <c r="E12282" s="77">
        <v>3</v>
      </c>
      <c r="F12282" s="78"/>
      <c r="G12282" s="79">
        <v>45139.72092592594</v>
      </c>
      <c r="H12282" s="77">
        <v>154</v>
      </c>
      <c r="I12282" s="76">
        <v>45139.947916666664</v>
      </c>
      <c r="J12282" s="78"/>
      <c r="K12282" s="80">
        <v>1</v>
      </c>
    </row>
    <row r="12283" spans="2:11" x14ac:dyDescent="0.3">
      <c r="B12283" s="75">
        <v>47350</v>
      </c>
      <c r="C12283" s="76">
        <v>45139</v>
      </c>
      <c r="D12283" s="77">
        <v>149</v>
      </c>
      <c r="E12283" s="77">
        <v>4</v>
      </c>
      <c r="F12283" s="78"/>
      <c r="G12283" s="79">
        <v>45139.730821759273</v>
      </c>
      <c r="H12283" s="77">
        <v>145</v>
      </c>
      <c r="I12283" s="76">
        <v>45139.947916666664</v>
      </c>
      <c r="J12283" s="78"/>
      <c r="K12283" s="80">
        <v>1</v>
      </c>
    </row>
    <row r="12284" spans="2:11" x14ac:dyDescent="0.3">
      <c r="B12284" s="75">
        <v>47351</v>
      </c>
      <c r="C12284" s="76">
        <v>45139</v>
      </c>
      <c r="D12284" s="77">
        <v>1351</v>
      </c>
      <c r="E12284" s="77">
        <v>6</v>
      </c>
      <c r="F12284" s="78"/>
      <c r="G12284" s="79">
        <v>45139.738287037049</v>
      </c>
      <c r="H12284" s="77">
        <v>146</v>
      </c>
      <c r="I12284" s="76">
        <v>45139.947916666664</v>
      </c>
      <c r="J12284" s="78"/>
      <c r="K12284" s="80">
        <v>1</v>
      </c>
    </row>
    <row r="12285" spans="2:11" x14ac:dyDescent="0.3">
      <c r="B12285" s="75">
        <v>47352</v>
      </c>
      <c r="C12285" s="76">
        <v>45139</v>
      </c>
      <c r="D12285" s="77">
        <v>1074</v>
      </c>
      <c r="E12285" s="77">
        <v>4</v>
      </c>
      <c r="F12285" s="78"/>
      <c r="G12285" s="79">
        <v>45139.744965277787</v>
      </c>
      <c r="H12285" s="77">
        <v>158</v>
      </c>
      <c r="I12285" s="76">
        <v>45139.947916666664</v>
      </c>
      <c r="J12285" s="78"/>
      <c r="K12285" s="80">
        <v>1</v>
      </c>
    </row>
    <row r="12286" spans="2:11" x14ac:dyDescent="0.3">
      <c r="B12286" s="75">
        <v>47353</v>
      </c>
      <c r="C12286" s="76">
        <v>45139</v>
      </c>
      <c r="D12286" s="77">
        <v>1041</v>
      </c>
      <c r="E12286" s="77">
        <v>6</v>
      </c>
      <c r="F12286" s="78"/>
      <c r="G12286" s="79">
        <v>45139.756979166676</v>
      </c>
      <c r="H12286" s="77">
        <v>142</v>
      </c>
      <c r="I12286" s="76">
        <v>45139.947916666664</v>
      </c>
      <c r="J12286" s="78"/>
      <c r="K12286" s="80">
        <v>1</v>
      </c>
    </row>
    <row r="12287" spans="2:11" x14ac:dyDescent="0.3">
      <c r="B12287" s="75">
        <v>47354</v>
      </c>
      <c r="C12287" s="76">
        <v>45139</v>
      </c>
      <c r="D12287" s="77">
        <v>18</v>
      </c>
      <c r="E12287" s="77">
        <v>6</v>
      </c>
      <c r="F12287" s="78"/>
      <c r="G12287" s="79">
        <v>45139.768449074079</v>
      </c>
      <c r="H12287" s="77">
        <v>164</v>
      </c>
      <c r="I12287" s="76">
        <v>45139.947916666664</v>
      </c>
      <c r="J12287" s="78"/>
      <c r="K12287" s="80">
        <v>1</v>
      </c>
    </row>
    <row r="12288" spans="2:11" x14ac:dyDescent="0.3">
      <c r="B12288" s="75">
        <v>47355</v>
      </c>
      <c r="C12288" s="76">
        <v>45139</v>
      </c>
      <c r="D12288" s="77">
        <v>534</v>
      </c>
      <c r="E12288" s="77">
        <v>4</v>
      </c>
      <c r="F12288" s="78"/>
      <c r="G12288" s="79">
        <v>45139.777372685188</v>
      </c>
      <c r="H12288" s="77">
        <v>151</v>
      </c>
      <c r="I12288" s="76">
        <v>45139.947916666664</v>
      </c>
      <c r="J12288" s="78"/>
      <c r="K12288" s="80">
        <v>1</v>
      </c>
    </row>
    <row r="12289" spans="2:11" x14ac:dyDescent="0.3">
      <c r="B12289" s="75">
        <v>47356</v>
      </c>
      <c r="C12289" s="76">
        <v>45139</v>
      </c>
      <c r="D12289" s="77">
        <v>42</v>
      </c>
      <c r="E12289" s="77">
        <v>5</v>
      </c>
      <c r="F12289" s="78"/>
      <c r="G12289" s="79">
        <v>45139.786481481482</v>
      </c>
      <c r="H12289" s="77">
        <v>148</v>
      </c>
      <c r="I12289" s="76">
        <v>45139.947916666664</v>
      </c>
      <c r="J12289" s="78"/>
      <c r="K12289" s="80">
        <v>1</v>
      </c>
    </row>
    <row r="12290" spans="2:11" x14ac:dyDescent="0.3">
      <c r="B12290" s="75">
        <v>47357</v>
      </c>
      <c r="C12290" s="76">
        <v>45139</v>
      </c>
      <c r="D12290" s="77">
        <v>211</v>
      </c>
      <c r="E12290" s="77">
        <v>1</v>
      </c>
      <c r="F12290" s="78"/>
      <c r="G12290" s="79">
        <v>45139.79724537037</v>
      </c>
      <c r="H12290" s="77">
        <v>153</v>
      </c>
      <c r="I12290" s="76">
        <v>45139.947916666664</v>
      </c>
      <c r="J12290" s="78"/>
      <c r="K12290" s="80">
        <v>1</v>
      </c>
    </row>
    <row r="12291" spans="2:11" x14ac:dyDescent="0.3">
      <c r="B12291" s="75">
        <v>47358</v>
      </c>
      <c r="C12291" s="76">
        <v>45139</v>
      </c>
      <c r="D12291" s="77">
        <v>724</v>
      </c>
      <c r="E12291" s="77">
        <v>5</v>
      </c>
      <c r="F12291" s="78"/>
      <c r="G12291" s="79">
        <v>45139.808680555558</v>
      </c>
      <c r="H12291" s="77">
        <v>169</v>
      </c>
      <c r="I12291" s="76">
        <v>45139.947916666664</v>
      </c>
      <c r="J12291" s="78"/>
      <c r="K12291" s="80">
        <v>1</v>
      </c>
    </row>
    <row r="12292" spans="2:11" x14ac:dyDescent="0.3">
      <c r="B12292" s="75">
        <v>47359</v>
      </c>
      <c r="C12292" s="76">
        <v>45139</v>
      </c>
      <c r="D12292" s="77">
        <v>137</v>
      </c>
      <c r="E12292" s="77">
        <v>6</v>
      </c>
      <c r="F12292" s="78"/>
      <c r="G12292" s="79">
        <v>45139.816875000004</v>
      </c>
      <c r="H12292" s="77">
        <v>150</v>
      </c>
      <c r="I12292" s="76">
        <v>45139.947916666664</v>
      </c>
      <c r="J12292" s="78"/>
      <c r="K12292" s="80">
        <v>1</v>
      </c>
    </row>
    <row r="12293" spans="2:11" x14ac:dyDescent="0.3">
      <c r="B12293" s="75">
        <v>47360</v>
      </c>
      <c r="C12293" s="76">
        <v>45139</v>
      </c>
      <c r="D12293" s="77">
        <v>600</v>
      </c>
      <c r="E12293" s="77">
        <v>5</v>
      </c>
      <c r="F12293" s="78"/>
      <c r="G12293" s="79">
        <v>45139.830613425933</v>
      </c>
      <c r="H12293" s="77">
        <v>149</v>
      </c>
      <c r="I12293" s="76">
        <v>45139.947916666664</v>
      </c>
      <c r="J12293" s="78"/>
      <c r="K12293" s="80">
        <v>1</v>
      </c>
    </row>
    <row r="12294" spans="2:11" x14ac:dyDescent="0.3">
      <c r="B12294" s="75">
        <v>47361</v>
      </c>
      <c r="C12294" s="76">
        <v>45139</v>
      </c>
      <c r="D12294" s="77">
        <v>1224</v>
      </c>
      <c r="E12294" s="77">
        <v>1</v>
      </c>
      <c r="F12294" s="78"/>
      <c r="G12294" s="79">
        <v>45139.844074074084</v>
      </c>
      <c r="H12294" s="77">
        <v>145</v>
      </c>
      <c r="I12294" s="76">
        <v>45139.947916666664</v>
      </c>
      <c r="J12294" s="78"/>
      <c r="K12294" s="80">
        <v>1</v>
      </c>
    </row>
    <row r="12295" spans="2:11" x14ac:dyDescent="0.3">
      <c r="B12295" s="75">
        <v>47362</v>
      </c>
      <c r="C12295" s="76">
        <v>45139</v>
      </c>
      <c r="D12295" s="77">
        <v>860</v>
      </c>
      <c r="E12295" s="77">
        <v>2</v>
      </c>
      <c r="F12295" s="78"/>
      <c r="G12295" s="79">
        <v>45139.857812500013</v>
      </c>
      <c r="H12295" s="77">
        <v>167</v>
      </c>
      <c r="I12295" s="76">
        <v>45139.947916666664</v>
      </c>
      <c r="J12295" s="78"/>
      <c r="K12295" s="80">
        <v>1</v>
      </c>
    </row>
    <row r="12296" spans="2:11" x14ac:dyDescent="0.3">
      <c r="B12296" s="75">
        <v>47363</v>
      </c>
      <c r="C12296" s="76">
        <v>45139</v>
      </c>
      <c r="D12296" s="77">
        <v>248</v>
      </c>
      <c r="E12296" s="77">
        <v>4</v>
      </c>
      <c r="F12296" s="78"/>
      <c r="G12296" s="79">
        <v>45139.871701388904</v>
      </c>
      <c r="H12296" s="77">
        <v>150</v>
      </c>
      <c r="I12296" s="76">
        <v>45139.947916666664</v>
      </c>
      <c r="J12296" s="78"/>
      <c r="K12296" s="80">
        <v>1</v>
      </c>
    </row>
    <row r="12297" spans="2:11" x14ac:dyDescent="0.3">
      <c r="B12297" s="75">
        <v>47364</v>
      </c>
      <c r="C12297" s="76">
        <v>45139</v>
      </c>
      <c r="D12297" s="77">
        <v>827</v>
      </c>
      <c r="E12297" s="77">
        <v>2</v>
      </c>
      <c r="F12297" s="78"/>
      <c r="G12297" s="79">
        <v>45139.884861111124</v>
      </c>
      <c r="H12297" s="77">
        <v>155</v>
      </c>
      <c r="I12297" s="76">
        <v>45139.947916666664</v>
      </c>
      <c r="J12297" s="78"/>
      <c r="K12297" s="80">
        <v>1</v>
      </c>
    </row>
    <row r="12298" spans="2:11" x14ac:dyDescent="0.3">
      <c r="B12298" s="75">
        <v>47365</v>
      </c>
      <c r="C12298" s="76">
        <v>45139</v>
      </c>
      <c r="D12298" s="77">
        <v>735</v>
      </c>
      <c r="E12298" s="77">
        <v>4</v>
      </c>
      <c r="F12298" s="78"/>
      <c r="G12298" s="79">
        <v>45139.895335648158</v>
      </c>
      <c r="H12298" s="77">
        <v>167</v>
      </c>
      <c r="I12298" s="76">
        <v>45139.947916666664</v>
      </c>
      <c r="J12298" s="78"/>
      <c r="K12298" s="80">
        <v>1</v>
      </c>
    </row>
    <row r="12299" spans="2:11" x14ac:dyDescent="0.3">
      <c r="B12299" s="75">
        <v>47366</v>
      </c>
      <c r="C12299" s="76">
        <v>45139</v>
      </c>
      <c r="D12299" s="77">
        <v>81</v>
      </c>
      <c r="E12299" s="77">
        <v>2</v>
      </c>
      <c r="F12299" s="78"/>
      <c r="G12299" s="79">
        <v>45139.906157407415</v>
      </c>
      <c r="H12299" s="77">
        <v>154</v>
      </c>
      <c r="I12299" s="76">
        <v>45139.947916666664</v>
      </c>
      <c r="J12299" s="78"/>
      <c r="K12299" s="80">
        <v>1</v>
      </c>
    </row>
    <row r="12300" spans="2:11" x14ac:dyDescent="0.3">
      <c r="B12300" s="75">
        <v>47367</v>
      </c>
      <c r="C12300" s="76">
        <v>45139</v>
      </c>
      <c r="D12300" s="77">
        <v>203</v>
      </c>
      <c r="E12300" s="77">
        <v>2</v>
      </c>
      <c r="F12300" s="78"/>
      <c r="G12300" s="79">
        <v>45139.914479166677</v>
      </c>
      <c r="H12300" s="77">
        <v>167</v>
      </c>
      <c r="I12300" s="76">
        <v>45139.947916666664</v>
      </c>
      <c r="J12300" s="78"/>
      <c r="K12300" s="80">
        <v>1</v>
      </c>
    </row>
    <row r="12301" spans="2:11" x14ac:dyDescent="0.3">
      <c r="B12301" s="75">
        <v>47368</v>
      </c>
      <c r="C12301" s="76">
        <v>45139</v>
      </c>
      <c r="D12301" s="77">
        <v>1270</v>
      </c>
      <c r="E12301" s="77">
        <v>2</v>
      </c>
      <c r="F12301" s="78"/>
      <c r="G12301" s="79">
        <v>45139.926018518527</v>
      </c>
      <c r="H12301" s="77">
        <v>152</v>
      </c>
      <c r="I12301" s="76">
        <v>45139.947916666664</v>
      </c>
      <c r="J12301" s="78"/>
      <c r="K12301" s="80">
        <v>1</v>
      </c>
    </row>
    <row r="12302" spans="2:11" x14ac:dyDescent="0.3">
      <c r="B12302" s="75">
        <v>47369</v>
      </c>
      <c r="C12302" s="76">
        <v>45139</v>
      </c>
      <c r="D12302" s="77">
        <v>409</v>
      </c>
      <c r="E12302" s="77">
        <v>6</v>
      </c>
      <c r="F12302" s="78"/>
      <c r="G12302" s="79">
        <v>45139.939861111117</v>
      </c>
      <c r="H12302" s="77">
        <v>150</v>
      </c>
      <c r="I12302" s="76">
        <v>45139.947916666664</v>
      </c>
      <c r="J12302" s="78"/>
      <c r="K12302" s="80">
        <v>1</v>
      </c>
    </row>
    <row r="12303" spans="2:11" x14ac:dyDescent="0.3">
      <c r="B12303" s="75">
        <v>47370</v>
      </c>
      <c r="C12303" s="76">
        <v>45140</v>
      </c>
      <c r="D12303" s="77">
        <v>1312</v>
      </c>
      <c r="E12303" s="77">
        <v>4</v>
      </c>
      <c r="F12303" s="78"/>
      <c r="G12303" s="79">
        <v>45140.333333333336</v>
      </c>
      <c r="H12303" s="77">
        <v>153</v>
      </c>
      <c r="I12303" s="76">
        <v>45140.967361111114</v>
      </c>
      <c r="J12303" s="78"/>
      <c r="K12303" s="80">
        <v>1</v>
      </c>
    </row>
    <row r="12304" spans="2:11" x14ac:dyDescent="0.3">
      <c r="B12304" s="75">
        <v>47371</v>
      </c>
      <c r="C12304" s="76">
        <v>45140</v>
      </c>
      <c r="D12304" s="77">
        <v>169</v>
      </c>
      <c r="E12304" s="77">
        <v>1</v>
      </c>
      <c r="F12304" s="78"/>
      <c r="G12304" s="79">
        <v>45140.339861111112</v>
      </c>
      <c r="H12304" s="77">
        <v>150</v>
      </c>
      <c r="I12304" s="76">
        <v>45140.967361111114</v>
      </c>
      <c r="J12304" s="78"/>
      <c r="K12304" s="80">
        <v>1</v>
      </c>
    </row>
    <row r="12305" spans="2:11" x14ac:dyDescent="0.3">
      <c r="B12305" s="75">
        <v>47372</v>
      </c>
      <c r="C12305" s="76">
        <v>45140</v>
      </c>
      <c r="D12305" s="77">
        <v>1123</v>
      </c>
      <c r="E12305" s="77">
        <v>1</v>
      </c>
      <c r="F12305" s="78"/>
      <c r="G12305" s="79">
        <v>45140.351909722223</v>
      </c>
      <c r="H12305" s="77">
        <v>178</v>
      </c>
      <c r="I12305" s="76">
        <v>45140.967361111114</v>
      </c>
      <c r="J12305" s="78"/>
      <c r="K12305" s="80">
        <v>1</v>
      </c>
    </row>
    <row r="12306" spans="2:11" x14ac:dyDescent="0.3">
      <c r="B12306" s="75">
        <v>47373</v>
      </c>
      <c r="C12306" s="76">
        <v>45140</v>
      </c>
      <c r="D12306" s="77">
        <v>1040</v>
      </c>
      <c r="E12306" s="77">
        <v>3</v>
      </c>
      <c r="F12306" s="78"/>
      <c r="G12306" s="79">
        <v>45140.364652777782</v>
      </c>
      <c r="H12306" s="77">
        <v>163</v>
      </c>
      <c r="I12306" s="76">
        <v>45140.967361111114</v>
      </c>
      <c r="J12306" s="78"/>
      <c r="K12306" s="80">
        <v>1</v>
      </c>
    </row>
    <row r="12307" spans="2:11" x14ac:dyDescent="0.3">
      <c r="B12307" s="75">
        <v>47374</v>
      </c>
      <c r="C12307" s="76">
        <v>45140</v>
      </c>
      <c r="D12307" s="77">
        <v>192</v>
      </c>
      <c r="E12307" s="77">
        <v>1</v>
      </c>
      <c r="F12307" s="78"/>
      <c r="G12307" s="79">
        <v>45140.377696759264</v>
      </c>
      <c r="H12307" s="77">
        <v>149</v>
      </c>
      <c r="I12307" s="76">
        <v>45140.967361111114</v>
      </c>
      <c r="J12307" s="78"/>
      <c r="K12307" s="80">
        <v>1</v>
      </c>
    </row>
    <row r="12308" spans="2:11" x14ac:dyDescent="0.3">
      <c r="B12308" s="75">
        <v>47375</v>
      </c>
      <c r="C12308" s="76">
        <v>45140</v>
      </c>
      <c r="D12308" s="77">
        <v>936</v>
      </c>
      <c r="E12308" s="77">
        <v>5</v>
      </c>
      <c r="F12308" s="78"/>
      <c r="G12308" s="79">
        <v>45140.38793981482</v>
      </c>
      <c r="H12308" s="77">
        <v>163</v>
      </c>
      <c r="I12308" s="76">
        <v>45140.967361111114</v>
      </c>
      <c r="J12308" s="78"/>
      <c r="K12308" s="80">
        <v>1</v>
      </c>
    </row>
    <row r="12309" spans="2:11" x14ac:dyDescent="0.3">
      <c r="B12309" s="75">
        <v>47376</v>
      </c>
      <c r="C12309" s="76">
        <v>45140</v>
      </c>
      <c r="D12309" s="77">
        <v>1105</v>
      </c>
      <c r="E12309" s="77">
        <v>6</v>
      </c>
      <c r="F12309" s="78"/>
      <c r="G12309" s="79">
        <v>45140.400925925933</v>
      </c>
      <c r="H12309" s="77">
        <v>164</v>
      </c>
      <c r="I12309" s="76">
        <v>45140.967361111114</v>
      </c>
      <c r="J12309" s="78"/>
      <c r="K12309" s="80">
        <v>1</v>
      </c>
    </row>
    <row r="12310" spans="2:11" x14ac:dyDescent="0.3">
      <c r="B12310" s="75">
        <v>47377</v>
      </c>
      <c r="C12310" s="76">
        <v>45140</v>
      </c>
      <c r="D12310" s="77">
        <v>1072</v>
      </c>
      <c r="E12310" s="77">
        <v>3</v>
      </c>
      <c r="F12310" s="78"/>
      <c r="G12310" s="79">
        <v>45140.41237268519</v>
      </c>
      <c r="H12310" s="77">
        <v>164</v>
      </c>
      <c r="I12310" s="76">
        <v>45140.967361111114</v>
      </c>
      <c r="J12310" s="78"/>
      <c r="K12310" s="80">
        <v>1</v>
      </c>
    </row>
    <row r="12311" spans="2:11" x14ac:dyDescent="0.3">
      <c r="B12311" s="75">
        <v>47378</v>
      </c>
      <c r="C12311" s="76">
        <v>45140</v>
      </c>
      <c r="D12311" s="77">
        <v>1216</v>
      </c>
      <c r="E12311" s="77">
        <v>2</v>
      </c>
      <c r="F12311" s="78"/>
      <c r="G12311" s="79">
        <v>45140.426087962966</v>
      </c>
      <c r="H12311" s="77">
        <v>166</v>
      </c>
      <c r="I12311" s="76">
        <v>45140.967361111114</v>
      </c>
      <c r="J12311" s="78"/>
      <c r="K12311" s="80">
        <v>1</v>
      </c>
    </row>
    <row r="12312" spans="2:11" x14ac:dyDescent="0.3">
      <c r="B12312" s="75">
        <v>47379</v>
      </c>
      <c r="C12312" s="76">
        <v>45140</v>
      </c>
      <c r="D12312" s="77">
        <v>458</v>
      </c>
      <c r="E12312" s="77">
        <v>4</v>
      </c>
      <c r="F12312" s="78"/>
      <c r="G12312" s="79">
        <v>45140.436400462968</v>
      </c>
      <c r="H12312" s="77">
        <v>140</v>
      </c>
      <c r="I12312" s="76">
        <v>45140.967361111114</v>
      </c>
      <c r="J12312" s="78"/>
      <c r="K12312" s="80">
        <v>1</v>
      </c>
    </row>
    <row r="12313" spans="2:11" x14ac:dyDescent="0.3">
      <c r="B12313" s="75">
        <v>47380</v>
      </c>
      <c r="C12313" s="76">
        <v>45140</v>
      </c>
      <c r="D12313" s="77">
        <v>594</v>
      </c>
      <c r="E12313" s="77">
        <v>3</v>
      </c>
      <c r="F12313" s="78"/>
      <c r="G12313" s="79">
        <v>45140.449849537043</v>
      </c>
      <c r="H12313" s="77">
        <v>140</v>
      </c>
      <c r="I12313" s="76">
        <v>45140.967361111114</v>
      </c>
      <c r="J12313" s="78"/>
      <c r="K12313" s="80">
        <v>1</v>
      </c>
    </row>
    <row r="12314" spans="2:11" x14ac:dyDescent="0.3">
      <c r="B12314" s="75">
        <v>47381</v>
      </c>
      <c r="C12314" s="76">
        <v>45140</v>
      </c>
      <c r="D12314" s="77">
        <v>582</v>
      </c>
      <c r="E12314" s="77">
        <v>1</v>
      </c>
      <c r="F12314" s="78"/>
      <c r="G12314" s="79">
        <v>45140.464131944449</v>
      </c>
      <c r="H12314" s="77">
        <v>146</v>
      </c>
      <c r="I12314" s="76">
        <v>45140.967361111114</v>
      </c>
      <c r="J12314" s="78"/>
      <c r="K12314" s="80">
        <v>1</v>
      </c>
    </row>
    <row r="12315" spans="2:11" x14ac:dyDescent="0.3">
      <c r="B12315" s="75">
        <v>47382</v>
      </c>
      <c r="C12315" s="76">
        <v>45140</v>
      </c>
      <c r="D12315" s="77">
        <v>265</v>
      </c>
      <c r="E12315" s="77">
        <v>3</v>
      </c>
      <c r="F12315" s="78"/>
      <c r="G12315" s="79">
        <v>45140.475173611114</v>
      </c>
      <c r="H12315" s="77">
        <v>178</v>
      </c>
      <c r="I12315" s="76">
        <v>45140.967361111114</v>
      </c>
      <c r="J12315" s="78"/>
      <c r="K12315" s="80">
        <v>1</v>
      </c>
    </row>
    <row r="12316" spans="2:11" x14ac:dyDescent="0.3">
      <c r="B12316" s="75">
        <v>47383</v>
      </c>
      <c r="C12316" s="76">
        <v>45140</v>
      </c>
      <c r="D12316" s="77">
        <v>643</v>
      </c>
      <c r="E12316" s="77">
        <v>5</v>
      </c>
      <c r="F12316" s="78"/>
      <c r="G12316" s="79">
        <v>45140.486747685187</v>
      </c>
      <c r="H12316" s="77">
        <v>175</v>
      </c>
      <c r="I12316" s="76">
        <v>45140.967361111114</v>
      </c>
      <c r="J12316" s="78"/>
      <c r="K12316" s="80">
        <v>1</v>
      </c>
    </row>
    <row r="12317" spans="2:11" x14ac:dyDescent="0.3">
      <c r="B12317" s="75">
        <v>47384</v>
      </c>
      <c r="C12317" s="76">
        <v>45140</v>
      </c>
      <c r="D12317" s="77">
        <v>1155</v>
      </c>
      <c r="E12317" s="77">
        <v>5</v>
      </c>
      <c r="F12317" s="78"/>
      <c r="G12317" s="79">
        <v>45140.498020833336</v>
      </c>
      <c r="H12317" s="77">
        <v>172</v>
      </c>
      <c r="I12317" s="76">
        <v>45140.967361111114</v>
      </c>
      <c r="J12317" s="78"/>
      <c r="K12317" s="80">
        <v>1</v>
      </c>
    </row>
    <row r="12318" spans="2:11" x14ac:dyDescent="0.3">
      <c r="B12318" s="75">
        <v>47385</v>
      </c>
      <c r="C12318" s="76">
        <v>45140</v>
      </c>
      <c r="D12318" s="77">
        <v>582</v>
      </c>
      <c r="E12318" s="77">
        <v>1</v>
      </c>
      <c r="F12318" s="78"/>
      <c r="G12318" s="79">
        <v>45140.508287037039</v>
      </c>
      <c r="H12318" s="77">
        <v>174</v>
      </c>
      <c r="I12318" s="76">
        <v>45140.967361111114</v>
      </c>
      <c r="J12318" s="78"/>
      <c r="K12318" s="80">
        <v>1</v>
      </c>
    </row>
    <row r="12319" spans="2:11" x14ac:dyDescent="0.3">
      <c r="B12319" s="75">
        <v>47386</v>
      </c>
      <c r="C12319" s="76">
        <v>45140</v>
      </c>
      <c r="D12319" s="77">
        <v>453</v>
      </c>
      <c r="E12319" s="77">
        <v>4</v>
      </c>
      <c r="F12319" s="78"/>
      <c r="G12319" s="79">
        <v>45140.518425925926</v>
      </c>
      <c r="H12319" s="77">
        <v>165</v>
      </c>
      <c r="I12319" s="76">
        <v>45140.967361111114</v>
      </c>
      <c r="J12319" s="78"/>
      <c r="K12319" s="80">
        <v>1</v>
      </c>
    </row>
    <row r="12320" spans="2:11" x14ac:dyDescent="0.3">
      <c r="B12320" s="75">
        <v>47387</v>
      </c>
      <c r="C12320" s="76">
        <v>45140</v>
      </c>
      <c r="D12320" s="77">
        <v>8</v>
      </c>
      <c r="E12320" s="77">
        <v>6</v>
      </c>
      <c r="F12320" s="78"/>
      <c r="G12320" s="79">
        <v>45140.527071759258</v>
      </c>
      <c r="H12320" s="77">
        <v>173</v>
      </c>
      <c r="I12320" s="76">
        <v>45140.967361111114</v>
      </c>
      <c r="J12320" s="78"/>
      <c r="K12320" s="80">
        <v>1</v>
      </c>
    </row>
    <row r="12321" spans="2:11" x14ac:dyDescent="0.3">
      <c r="B12321" s="75">
        <v>47388</v>
      </c>
      <c r="C12321" s="76">
        <v>45140</v>
      </c>
      <c r="D12321" s="77">
        <v>731</v>
      </c>
      <c r="E12321" s="77">
        <v>6</v>
      </c>
      <c r="F12321" s="78"/>
      <c r="G12321" s="79">
        <v>45140.536111111112</v>
      </c>
      <c r="H12321" s="77">
        <v>159</v>
      </c>
      <c r="I12321" s="76">
        <v>45140.967361111114</v>
      </c>
      <c r="J12321" s="78"/>
      <c r="K12321" s="80">
        <v>1</v>
      </c>
    </row>
    <row r="12322" spans="2:11" x14ac:dyDescent="0.3">
      <c r="B12322" s="75">
        <v>47389</v>
      </c>
      <c r="C12322" s="76">
        <v>45140</v>
      </c>
      <c r="D12322" s="77">
        <v>1168</v>
      </c>
      <c r="E12322" s="77">
        <v>6</v>
      </c>
      <c r="F12322" s="78"/>
      <c r="G12322" s="79">
        <v>45140.545972222222</v>
      </c>
      <c r="H12322" s="77">
        <v>157</v>
      </c>
      <c r="I12322" s="76">
        <v>45140.967361111114</v>
      </c>
      <c r="J12322" s="78"/>
      <c r="K12322" s="80">
        <v>1</v>
      </c>
    </row>
    <row r="12323" spans="2:11" x14ac:dyDescent="0.3">
      <c r="B12323" s="75">
        <v>47390</v>
      </c>
      <c r="C12323" s="76">
        <v>45140</v>
      </c>
      <c r="D12323" s="77">
        <v>1071</v>
      </c>
      <c r="E12323" s="77">
        <v>4</v>
      </c>
      <c r="F12323" s="78"/>
      <c r="G12323" s="79">
        <v>45140.558472222219</v>
      </c>
      <c r="H12323" s="77">
        <v>171</v>
      </c>
      <c r="I12323" s="76">
        <v>45140.967361111114</v>
      </c>
      <c r="J12323" s="78"/>
      <c r="K12323" s="80">
        <v>1</v>
      </c>
    </row>
    <row r="12324" spans="2:11" x14ac:dyDescent="0.3">
      <c r="B12324" s="75">
        <v>47391</v>
      </c>
      <c r="C12324" s="76">
        <v>45140</v>
      </c>
      <c r="D12324" s="77">
        <v>480</v>
      </c>
      <c r="E12324" s="77">
        <v>6</v>
      </c>
      <c r="F12324" s="78"/>
      <c r="G12324" s="79">
        <v>45140.569675925923</v>
      </c>
      <c r="H12324" s="77">
        <v>151</v>
      </c>
      <c r="I12324" s="76">
        <v>45140.967361111114</v>
      </c>
      <c r="J12324" s="78"/>
      <c r="K12324" s="80">
        <v>1</v>
      </c>
    </row>
    <row r="12325" spans="2:11" x14ac:dyDescent="0.3">
      <c r="B12325" s="75">
        <v>47392</v>
      </c>
      <c r="C12325" s="76">
        <v>45140</v>
      </c>
      <c r="D12325" s="77">
        <v>358</v>
      </c>
      <c r="E12325" s="77">
        <v>3</v>
      </c>
      <c r="F12325" s="78"/>
      <c r="G12325" s="79">
        <v>45140.578773148147</v>
      </c>
      <c r="H12325" s="77">
        <v>150</v>
      </c>
      <c r="I12325" s="76">
        <v>45140.967361111114</v>
      </c>
      <c r="J12325" s="78"/>
      <c r="K12325" s="80">
        <v>1</v>
      </c>
    </row>
    <row r="12326" spans="2:11" x14ac:dyDescent="0.3">
      <c r="B12326" s="75">
        <v>47393</v>
      </c>
      <c r="C12326" s="76">
        <v>45140</v>
      </c>
      <c r="D12326" s="77">
        <v>46</v>
      </c>
      <c r="E12326" s="77">
        <v>2</v>
      </c>
      <c r="F12326" s="78"/>
      <c r="G12326" s="79">
        <v>45140.59207175926</v>
      </c>
      <c r="H12326" s="77">
        <v>154</v>
      </c>
      <c r="I12326" s="76">
        <v>45140.967361111114</v>
      </c>
      <c r="J12326" s="78"/>
      <c r="K12326" s="80">
        <v>1</v>
      </c>
    </row>
    <row r="12327" spans="2:11" x14ac:dyDescent="0.3">
      <c r="B12327" s="75">
        <v>47394</v>
      </c>
      <c r="C12327" s="76">
        <v>45140</v>
      </c>
      <c r="D12327" s="77">
        <v>949</v>
      </c>
      <c r="E12327" s="77">
        <v>4</v>
      </c>
      <c r="F12327" s="78"/>
      <c r="G12327" s="79">
        <v>45140.600451388891</v>
      </c>
      <c r="H12327" s="77">
        <v>161</v>
      </c>
      <c r="I12327" s="76">
        <v>45140.967361111114</v>
      </c>
      <c r="J12327" s="78"/>
      <c r="K12327" s="80">
        <v>1</v>
      </c>
    </row>
    <row r="12328" spans="2:11" x14ac:dyDescent="0.3">
      <c r="B12328" s="75">
        <v>47395</v>
      </c>
      <c r="C12328" s="76">
        <v>45140</v>
      </c>
      <c r="D12328" s="77">
        <v>451</v>
      </c>
      <c r="E12328" s="77">
        <v>6</v>
      </c>
      <c r="F12328" s="78"/>
      <c r="G12328" s="79">
        <v>45140.610694444447</v>
      </c>
      <c r="H12328" s="77">
        <v>144</v>
      </c>
      <c r="I12328" s="76">
        <v>45140.967361111114</v>
      </c>
      <c r="J12328" s="78"/>
      <c r="K12328" s="80">
        <v>1</v>
      </c>
    </row>
    <row r="12329" spans="2:11" x14ac:dyDescent="0.3">
      <c r="B12329" s="75">
        <v>47396</v>
      </c>
      <c r="C12329" s="76">
        <v>45140</v>
      </c>
      <c r="D12329" s="77">
        <v>1373</v>
      </c>
      <c r="E12329" s="77">
        <v>3</v>
      </c>
      <c r="F12329" s="78"/>
      <c r="G12329" s="79">
        <v>45140.622175925928</v>
      </c>
      <c r="H12329" s="77">
        <v>153</v>
      </c>
      <c r="I12329" s="76">
        <v>45140.967361111114</v>
      </c>
      <c r="J12329" s="78"/>
      <c r="K12329" s="80">
        <v>1</v>
      </c>
    </row>
    <row r="12330" spans="2:11" x14ac:dyDescent="0.3">
      <c r="B12330" s="75">
        <v>47397</v>
      </c>
      <c r="C12330" s="76">
        <v>45140</v>
      </c>
      <c r="D12330" s="77">
        <v>1264</v>
      </c>
      <c r="E12330" s="77">
        <v>3</v>
      </c>
      <c r="F12330" s="78"/>
      <c r="G12330" s="79">
        <v>45140.62908564815</v>
      </c>
      <c r="H12330" s="77">
        <v>164</v>
      </c>
      <c r="I12330" s="76">
        <v>45140.967361111114</v>
      </c>
      <c r="J12330" s="78"/>
      <c r="K12330" s="80">
        <v>1</v>
      </c>
    </row>
    <row r="12331" spans="2:11" x14ac:dyDescent="0.3">
      <c r="B12331" s="75">
        <v>47398</v>
      </c>
      <c r="C12331" s="76">
        <v>45140</v>
      </c>
      <c r="D12331" s="77">
        <v>764</v>
      </c>
      <c r="E12331" s="77">
        <v>5</v>
      </c>
      <c r="F12331" s="78"/>
      <c r="G12331" s="79">
        <v>45140.637847222228</v>
      </c>
      <c r="H12331" s="77">
        <v>175</v>
      </c>
      <c r="I12331" s="76">
        <v>45140.967361111114</v>
      </c>
      <c r="J12331" s="78"/>
      <c r="K12331" s="80">
        <v>1</v>
      </c>
    </row>
    <row r="12332" spans="2:11" x14ac:dyDescent="0.3">
      <c r="B12332" s="75">
        <v>47399</v>
      </c>
      <c r="C12332" s="76">
        <v>45140</v>
      </c>
      <c r="D12332" s="77">
        <v>893</v>
      </c>
      <c r="E12332" s="77">
        <v>6</v>
      </c>
      <c r="F12332" s="78"/>
      <c r="G12332" s="79">
        <v>45140.649710648155</v>
      </c>
      <c r="H12332" s="77">
        <v>165</v>
      </c>
      <c r="I12332" s="76">
        <v>45140.967361111114</v>
      </c>
      <c r="J12332" s="78"/>
      <c r="K12332" s="80">
        <v>1</v>
      </c>
    </row>
    <row r="12333" spans="2:11" x14ac:dyDescent="0.3">
      <c r="B12333" s="75">
        <v>47400</v>
      </c>
      <c r="C12333" s="76">
        <v>45140</v>
      </c>
      <c r="D12333" s="77">
        <v>150</v>
      </c>
      <c r="E12333" s="77">
        <v>1</v>
      </c>
      <c r="F12333" s="78"/>
      <c r="G12333" s="79">
        <v>45140.662719907414</v>
      </c>
      <c r="H12333" s="77">
        <v>145</v>
      </c>
      <c r="I12333" s="76">
        <v>45140.967361111114</v>
      </c>
      <c r="J12333" s="78"/>
      <c r="K12333" s="80">
        <v>1</v>
      </c>
    </row>
    <row r="12334" spans="2:11" x14ac:dyDescent="0.3">
      <c r="B12334" s="75">
        <v>47401</v>
      </c>
      <c r="C12334" s="76">
        <v>45140</v>
      </c>
      <c r="D12334" s="77">
        <v>361</v>
      </c>
      <c r="E12334" s="77">
        <v>5</v>
      </c>
      <c r="F12334" s="78"/>
      <c r="G12334" s="79">
        <v>45140.668993055559</v>
      </c>
      <c r="H12334" s="77">
        <v>173</v>
      </c>
      <c r="I12334" s="76">
        <v>45140.967361111114</v>
      </c>
      <c r="J12334" s="78"/>
      <c r="K12334" s="80">
        <v>1</v>
      </c>
    </row>
    <row r="12335" spans="2:11" x14ac:dyDescent="0.3">
      <c r="B12335" s="75">
        <v>47402</v>
      </c>
      <c r="C12335" s="76">
        <v>45140</v>
      </c>
      <c r="D12335" s="77">
        <v>73</v>
      </c>
      <c r="E12335" s="77">
        <v>4</v>
      </c>
      <c r="F12335" s="78"/>
      <c r="G12335" s="79">
        <v>45140.677731481483</v>
      </c>
      <c r="H12335" s="77">
        <v>164</v>
      </c>
      <c r="I12335" s="76">
        <v>45140.967361111114</v>
      </c>
      <c r="J12335" s="78"/>
      <c r="K12335" s="80">
        <v>1</v>
      </c>
    </row>
    <row r="12336" spans="2:11" x14ac:dyDescent="0.3">
      <c r="B12336" s="75">
        <v>47403</v>
      </c>
      <c r="C12336" s="76">
        <v>45140</v>
      </c>
      <c r="D12336" s="77">
        <v>525</v>
      </c>
      <c r="E12336" s="77">
        <v>6</v>
      </c>
      <c r="F12336" s="78"/>
      <c r="G12336" s="79">
        <v>45140.6872337963</v>
      </c>
      <c r="H12336" s="77">
        <v>173</v>
      </c>
      <c r="I12336" s="76">
        <v>45140.967361111114</v>
      </c>
      <c r="J12336" s="78"/>
      <c r="K12336" s="80">
        <v>1</v>
      </c>
    </row>
    <row r="12337" spans="2:11" x14ac:dyDescent="0.3">
      <c r="B12337" s="75">
        <v>47404</v>
      </c>
      <c r="C12337" s="76">
        <v>45140</v>
      </c>
      <c r="D12337" s="77">
        <v>94</v>
      </c>
      <c r="E12337" s="77">
        <v>5</v>
      </c>
      <c r="F12337" s="78"/>
      <c r="G12337" s="79">
        <v>45140.695914351854</v>
      </c>
      <c r="H12337" s="77">
        <v>143</v>
      </c>
      <c r="I12337" s="76">
        <v>45140.967361111114</v>
      </c>
      <c r="J12337" s="78"/>
      <c r="K12337" s="80">
        <v>1</v>
      </c>
    </row>
    <row r="12338" spans="2:11" x14ac:dyDescent="0.3">
      <c r="B12338" s="75">
        <v>47405</v>
      </c>
      <c r="C12338" s="76">
        <v>45140</v>
      </c>
      <c r="D12338" s="77">
        <v>850</v>
      </c>
      <c r="E12338" s="77">
        <v>4</v>
      </c>
      <c r="F12338" s="78"/>
      <c r="G12338" s="79">
        <v>45140.706967592596</v>
      </c>
      <c r="H12338" s="77">
        <v>162</v>
      </c>
      <c r="I12338" s="76">
        <v>45140.967361111114</v>
      </c>
      <c r="J12338" s="78"/>
      <c r="K12338" s="80">
        <v>1</v>
      </c>
    </row>
    <row r="12339" spans="2:11" x14ac:dyDescent="0.3">
      <c r="B12339" s="75">
        <v>47406</v>
      </c>
      <c r="C12339" s="76">
        <v>45140</v>
      </c>
      <c r="D12339" s="77">
        <v>333</v>
      </c>
      <c r="E12339" s="77">
        <v>4</v>
      </c>
      <c r="F12339" s="78"/>
      <c r="G12339" s="79">
        <v>45140.719270833339</v>
      </c>
      <c r="H12339" s="77">
        <v>164</v>
      </c>
      <c r="I12339" s="76">
        <v>45140.967361111114</v>
      </c>
      <c r="J12339" s="78"/>
      <c r="K12339" s="80">
        <v>1</v>
      </c>
    </row>
    <row r="12340" spans="2:11" x14ac:dyDescent="0.3">
      <c r="B12340" s="75">
        <v>47407</v>
      </c>
      <c r="C12340" s="76">
        <v>45140</v>
      </c>
      <c r="D12340" s="77">
        <v>1209</v>
      </c>
      <c r="E12340" s="77">
        <v>3</v>
      </c>
      <c r="F12340" s="78"/>
      <c r="G12340" s="79">
        <v>45140.726539351854</v>
      </c>
      <c r="H12340" s="77">
        <v>167</v>
      </c>
      <c r="I12340" s="76">
        <v>45140.967361111114</v>
      </c>
      <c r="J12340" s="78"/>
      <c r="K12340" s="80">
        <v>1</v>
      </c>
    </row>
    <row r="12341" spans="2:11" x14ac:dyDescent="0.3">
      <c r="B12341" s="75">
        <v>47408</v>
      </c>
      <c r="C12341" s="76">
        <v>45140</v>
      </c>
      <c r="D12341" s="77">
        <v>50</v>
      </c>
      <c r="E12341" s="77">
        <v>2</v>
      </c>
      <c r="F12341" s="78"/>
      <c r="G12341" s="79">
        <v>45140.739375000005</v>
      </c>
      <c r="H12341" s="77">
        <v>155</v>
      </c>
      <c r="I12341" s="76">
        <v>45140.967361111114</v>
      </c>
      <c r="J12341" s="78"/>
      <c r="K12341" s="80">
        <v>1</v>
      </c>
    </row>
    <row r="12342" spans="2:11" x14ac:dyDescent="0.3">
      <c r="B12342" s="75">
        <v>47409</v>
      </c>
      <c r="C12342" s="76">
        <v>45140</v>
      </c>
      <c r="D12342" s="77">
        <v>64</v>
      </c>
      <c r="E12342" s="77">
        <v>1</v>
      </c>
      <c r="F12342" s="78"/>
      <c r="G12342" s="79">
        <v>45140.748055555559</v>
      </c>
      <c r="H12342" s="77">
        <v>176</v>
      </c>
      <c r="I12342" s="76">
        <v>45140.967361111114</v>
      </c>
      <c r="J12342" s="78"/>
      <c r="K12342" s="80">
        <v>1</v>
      </c>
    </row>
    <row r="12343" spans="2:11" x14ac:dyDescent="0.3">
      <c r="B12343" s="75">
        <v>47410</v>
      </c>
      <c r="C12343" s="76">
        <v>45140</v>
      </c>
      <c r="D12343" s="77">
        <v>1207</v>
      </c>
      <c r="E12343" s="77">
        <v>6</v>
      </c>
      <c r="F12343" s="78"/>
      <c r="G12343" s="79">
        <v>45140.759398148155</v>
      </c>
      <c r="H12343" s="77">
        <v>156</v>
      </c>
      <c r="I12343" s="76">
        <v>45140.967361111114</v>
      </c>
      <c r="J12343" s="78"/>
      <c r="K12343" s="80">
        <v>1</v>
      </c>
    </row>
    <row r="12344" spans="2:11" x14ac:dyDescent="0.3">
      <c r="B12344" s="75">
        <v>47411</v>
      </c>
      <c r="C12344" s="76">
        <v>45140</v>
      </c>
      <c r="D12344" s="77">
        <v>1021</v>
      </c>
      <c r="E12344" s="77">
        <v>5</v>
      </c>
      <c r="F12344" s="78"/>
      <c r="G12344" s="79">
        <v>45140.771423611121</v>
      </c>
      <c r="H12344" s="77">
        <v>141</v>
      </c>
      <c r="I12344" s="76">
        <v>45140.967361111114</v>
      </c>
      <c r="J12344" s="78"/>
      <c r="K12344" s="80">
        <v>1</v>
      </c>
    </row>
    <row r="12345" spans="2:11" x14ac:dyDescent="0.3">
      <c r="B12345" s="75">
        <v>47412</v>
      </c>
      <c r="C12345" s="76">
        <v>45140</v>
      </c>
      <c r="D12345" s="77">
        <v>1361</v>
      </c>
      <c r="E12345" s="77">
        <v>5</v>
      </c>
      <c r="F12345" s="78"/>
      <c r="G12345" s="79">
        <v>45140.78028935186</v>
      </c>
      <c r="H12345" s="77">
        <v>149</v>
      </c>
      <c r="I12345" s="76">
        <v>45140.967361111114</v>
      </c>
      <c r="J12345" s="78"/>
      <c r="K12345" s="80">
        <v>1</v>
      </c>
    </row>
    <row r="12346" spans="2:11" x14ac:dyDescent="0.3">
      <c r="B12346" s="75">
        <v>47413</v>
      </c>
      <c r="C12346" s="76">
        <v>45140</v>
      </c>
      <c r="D12346" s="77">
        <v>720</v>
      </c>
      <c r="E12346" s="77">
        <v>5</v>
      </c>
      <c r="F12346" s="78"/>
      <c r="G12346" s="79">
        <v>45140.787881944452</v>
      </c>
      <c r="H12346" s="77">
        <v>154</v>
      </c>
      <c r="I12346" s="76">
        <v>45140.967361111114</v>
      </c>
      <c r="J12346" s="78"/>
      <c r="K12346" s="80">
        <v>1</v>
      </c>
    </row>
    <row r="12347" spans="2:11" x14ac:dyDescent="0.3">
      <c r="B12347" s="75">
        <v>47414</v>
      </c>
      <c r="C12347" s="76">
        <v>45140</v>
      </c>
      <c r="D12347" s="77">
        <v>86</v>
      </c>
      <c r="E12347" s="77">
        <v>5</v>
      </c>
      <c r="F12347" s="78"/>
      <c r="G12347" s="79">
        <v>45140.798564814824</v>
      </c>
      <c r="H12347" s="77">
        <v>177</v>
      </c>
      <c r="I12347" s="76">
        <v>45140.967361111114</v>
      </c>
      <c r="J12347" s="78"/>
      <c r="K12347" s="80">
        <v>1</v>
      </c>
    </row>
    <row r="12348" spans="2:11" x14ac:dyDescent="0.3">
      <c r="B12348" s="75">
        <v>47415</v>
      </c>
      <c r="C12348" s="76">
        <v>45140</v>
      </c>
      <c r="D12348" s="77">
        <v>340</v>
      </c>
      <c r="E12348" s="77">
        <v>4</v>
      </c>
      <c r="F12348" s="78"/>
      <c r="G12348" s="79">
        <v>45140.807337962971</v>
      </c>
      <c r="H12348" s="77">
        <v>156</v>
      </c>
      <c r="I12348" s="76">
        <v>45140.967361111114</v>
      </c>
      <c r="J12348" s="78"/>
      <c r="K12348" s="80">
        <v>1</v>
      </c>
    </row>
    <row r="12349" spans="2:11" x14ac:dyDescent="0.3">
      <c r="B12349" s="75">
        <v>47416</v>
      </c>
      <c r="C12349" s="76">
        <v>45140</v>
      </c>
      <c r="D12349" s="77">
        <v>1192</v>
      </c>
      <c r="E12349" s="77">
        <v>3</v>
      </c>
      <c r="F12349" s="78"/>
      <c r="G12349" s="79">
        <v>45140.820023148153</v>
      </c>
      <c r="H12349" s="77">
        <v>148</v>
      </c>
      <c r="I12349" s="76">
        <v>45140.967361111114</v>
      </c>
      <c r="J12349" s="78"/>
      <c r="K12349" s="80">
        <v>1</v>
      </c>
    </row>
    <row r="12350" spans="2:11" x14ac:dyDescent="0.3">
      <c r="B12350" s="75">
        <v>47417</v>
      </c>
      <c r="C12350" s="76">
        <v>45140</v>
      </c>
      <c r="D12350" s="77">
        <v>274</v>
      </c>
      <c r="E12350" s="77">
        <v>4</v>
      </c>
      <c r="F12350" s="78"/>
      <c r="G12350" s="79">
        <v>45140.83430555556</v>
      </c>
      <c r="H12350" s="77">
        <v>170</v>
      </c>
      <c r="I12350" s="76">
        <v>45140.967361111114</v>
      </c>
      <c r="J12350" s="78"/>
      <c r="K12350" s="80">
        <v>1</v>
      </c>
    </row>
    <row r="12351" spans="2:11" x14ac:dyDescent="0.3">
      <c r="B12351" s="75">
        <v>47418</v>
      </c>
      <c r="C12351" s="76">
        <v>45140</v>
      </c>
      <c r="D12351" s="77">
        <v>357</v>
      </c>
      <c r="E12351" s="77">
        <v>3</v>
      </c>
      <c r="F12351" s="78"/>
      <c r="G12351" s="79">
        <v>45140.848391203705</v>
      </c>
      <c r="H12351" s="77">
        <v>157</v>
      </c>
      <c r="I12351" s="76">
        <v>45140.967361111114</v>
      </c>
      <c r="J12351" s="78"/>
      <c r="K12351" s="80">
        <v>1</v>
      </c>
    </row>
    <row r="12352" spans="2:11" x14ac:dyDescent="0.3">
      <c r="B12352" s="75">
        <v>47419</v>
      </c>
      <c r="C12352" s="76">
        <v>45140</v>
      </c>
      <c r="D12352" s="77">
        <v>1256</v>
      </c>
      <c r="E12352" s="77">
        <v>3</v>
      </c>
      <c r="F12352" s="78"/>
      <c r="G12352" s="79">
        <v>45140.856307870374</v>
      </c>
      <c r="H12352" s="77">
        <v>153</v>
      </c>
      <c r="I12352" s="76">
        <v>45140.967361111114</v>
      </c>
      <c r="J12352" s="78"/>
      <c r="K12352" s="80">
        <v>1</v>
      </c>
    </row>
    <row r="12353" spans="2:11" x14ac:dyDescent="0.3">
      <c r="B12353" s="75">
        <v>47420</v>
      </c>
      <c r="C12353" s="76">
        <v>45140</v>
      </c>
      <c r="D12353" s="77">
        <v>322</v>
      </c>
      <c r="E12353" s="77">
        <v>3</v>
      </c>
      <c r="F12353" s="78"/>
      <c r="G12353" s="79">
        <v>45140.867476851854</v>
      </c>
      <c r="H12353" s="77">
        <v>173</v>
      </c>
      <c r="I12353" s="76">
        <v>45140.967361111114</v>
      </c>
      <c r="J12353" s="78"/>
      <c r="K12353" s="80">
        <v>1</v>
      </c>
    </row>
    <row r="12354" spans="2:11" x14ac:dyDescent="0.3">
      <c r="B12354" s="75">
        <v>47421</v>
      </c>
      <c r="C12354" s="76">
        <v>45140</v>
      </c>
      <c r="D12354" s="77">
        <v>374</v>
      </c>
      <c r="E12354" s="77">
        <v>5</v>
      </c>
      <c r="F12354" s="78"/>
      <c r="G12354" s="79">
        <v>45140.880648148152</v>
      </c>
      <c r="H12354" s="77">
        <v>172</v>
      </c>
      <c r="I12354" s="76">
        <v>45140.967361111114</v>
      </c>
      <c r="J12354" s="78"/>
      <c r="K12354" s="80">
        <v>1</v>
      </c>
    </row>
    <row r="12355" spans="2:11" x14ac:dyDescent="0.3">
      <c r="B12355" s="75">
        <v>47422</v>
      </c>
      <c r="C12355" s="76">
        <v>45140</v>
      </c>
      <c r="D12355" s="77">
        <v>355</v>
      </c>
      <c r="E12355" s="77">
        <v>6</v>
      </c>
      <c r="F12355" s="78"/>
      <c r="G12355" s="79">
        <v>45140.888518518521</v>
      </c>
      <c r="H12355" s="77">
        <v>177</v>
      </c>
      <c r="I12355" s="76">
        <v>45140.967361111114</v>
      </c>
      <c r="J12355" s="78"/>
      <c r="K12355" s="80">
        <v>1</v>
      </c>
    </row>
    <row r="12356" spans="2:11" x14ac:dyDescent="0.3">
      <c r="B12356" s="75">
        <v>47423</v>
      </c>
      <c r="C12356" s="76">
        <v>45140</v>
      </c>
      <c r="D12356" s="77">
        <v>294</v>
      </c>
      <c r="E12356" s="77">
        <v>2</v>
      </c>
      <c r="F12356" s="78"/>
      <c r="G12356" s="79">
        <v>45140.89575231482</v>
      </c>
      <c r="H12356" s="77">
        <v>167</v>
      </c>
      <c r="I12356" s="76">
        <v>45140.967361111114</v>
      </c>
      <c r="J12356" s="78"/>
      <c r="K12356" s="80">
        <v>1</v>
      </c>
    </row>
    <row r="12357" spans="2:11" x14ac:dyDescent="0.3">
      <c r="B12357" s="75">
        <v>47424</v>
      </c>
      <c r="C12357" s="76">
        <v>45140</v>
      </c>
      <c r="D12357" s="77">
        <v>1380</v>
      </c>
      <c r="E12357" s="77">
        <v>3</v>
      </c>
      <c r="F12357" s="78"/>
      <c r="G12357" s="79">
        <v>45140.90493055556</v>
      </c>
      <c r="H12357" s="77">
        <v>162</v>
      </c>
      <c r="I12357" s="76">
        <v>45140.967361111114</v>
      </c>
      <c r="J12357" s="78"/>
      <c r="K12357" s="80">
        <v>1</v>
      </c>
    </row>
    <row r="12358" spans="2:11" x14ac:dyDescent="0.3">
      <c r="B12358" s="75">
        <v>47425</v>
      </c>
      <c r="C12358" s="76">
        <v>45140</v>
      </c>
      <c r="D12358" s="77">
        <v>1155</v>
      </c>
      <c r="E12358" s="77">
        <v>1</v>
      </c>
      <c r="F12358" s="78"/>
      <c r="G12358" s="79">
        <v>45140.911087962966</v>
      </c>
      <c r="H12358" s="77">
        <v>158</v>
      </c>
      <c r="I12358" s="76">
        <v>45140.967361111114</v>
      </c>
      <c r="J12358" s="78"/>
      <c r="K12358" s="80">
        <v>1</v>
      </c>
    </row>
    <row r="12359" spans="2:11" x14ac:dyDescent="0.3">
      <c r="B12359" s="75">
        <v>47426</v>
      </c>
      <c r="C12359" s="76">
        <v>45140</v>
      </c>
      <c r="D12359" s="77">
        <v>943</v>
      </c>
      <c r="E12359" s="77">
        <v>2</v>
      </c>
      <c r="F12359" s="78"/>
      <c r="G12359" s="79">
        <v>45140.919918981483</v>
      </c>
      <c r="H12359" s="77">
        <v>162</v>
      </c>
      <c r="I12359" s="76">
        <v>45140.967361111114</v>
      </c>
      <c r="J12359" s="78"/>
      <c r="K12359" s="80">
        <v>1</v>
      </c>
    </row>
    <row r="12360" spans="2:11" x14ac:dyDescent="0.3">
      <c r="B12360" s="75">
        <v>47427</v>
      </c>
      <c r="C12360" s="76">
        <v>45141</v>
      </c>
      <c r="D12360" s="77">
        <v>305</v>
      </c>
      <c r="E12360" s="77">
        <v>2</v>
      </c>
      <c r="F12360" s="78"/>
      <c r="G12360" s="79">
        <v>45141.333333333336</v>
      </c>
      <c r="H12360" s="77">
        <v>167</v>
      </c>
      <c r="I12360" s="76">
        <v>45141.953472222223</v>
      </c>
      <c r="J12360" s="78"/>
      <c r="K12360" s="80">
        <v>1</v>
      </c>
    </row>
    <row r="12361" spans="2:11" x14ac:dyDescent="0.3">
      <c r="B12361" s="75">
        <v>47428</v>
      </c>
      <c r="C12361" s="76">
        <v>45141</v>
      </c>
      <c r="D12361" s="77">
        <v>1328</v>
      </c>
      <c r="E12361" s="77">
        <v>4</v>
      </c>
      <c r="F12361" s="78"/>
      <c r="G12361" s="79">
        <v>45141.346759259264</v>
      </c>
      <c r="H12361" s="77">
        <v>163</v>
      </c>
      <c r="I12361" s="76">
        <v>45141.953472222223</v>
      </c>
      <c r="J12361" s="78"/>
      <c r="K12361" s="80">
        <v>1</v>
      </c>
    </row>
    <row r="12362" spans="2:11" x14ac:dyDescent="0.3">
      <c r="B12362" s="75">
        <v>47429</v>
      </c>
      <c r="C12362" s="76">
        <v>45141</v>
      </c>
      <c r="D12362" s="77">
        <v>742</v>
      </c>
      <c r="E12362" s="77">
        <v>2</v>
      </c>
      <c r="F12362" s="78"/>
      <c r="G12362" s="79">
        <v>45141.356655092597</v>
      </c>
      <c r="H12362" s="77">
        <v>148</v>
      </c>
      <c r="I12362" s="76">
        <v>45141.953472222223</v>
      </c>
      <c r="J12362" s="78"/>
      <c r="K12362" s="80">
        <v>1</v>
      </c>
    </row>
    <row r="12363" spans="2:11" x14ac:dyDescent="0.3">
      <c r="B12363" s="75">
        <v>47430</v>
      </c>
      <c r="C12363" s="76">
        <v>45141</v>
      </c>
      <c r="D12363" s="77">
        <v>1240</v>
      </c>
      <c r="E12363" s="77">
        <v>6</v>
      </c>
      <c r="F12363" s="78"/>
      <c r="G12363" s="79">
        <v>45141.366284722229</v>
      </c>
      <c r="H12363" s="77">
        <v>166</v>
      </c>
      <c r="I12363" s="76">
        <v>45141.953472222223</v>
      </c>
      <c r="J12363" s="78"/>
      <c r="K12363" s="80">
        <v>1</v>
      </c>
    </row>
    <row r="12364" spans="2:11" x14ac:dyDescent="0.3">
      <c r="B12364" s="75">
        <v>47431</v>
      </c>
      <c r="C12364" s="76">
        <v>45141</v>
      </c>
      <c r="D12364" s="77">
        <v>430</v>
      </c>
      <c r="E12364" s="77">
        <v>2</v>
      </c>
      <c r="F12364" s="78"/>
      <c r="G12364" s="79">
        <v>45141.37712962964</v>
      </c>
      <c r="H12364" s="77">
        <v>176</v>
      </c>
      <c r="I12364" s="76">
        <v>45141.953472222223</v>
      </c>
      <c r="J12364" s="78"/>
      <c r="K12364" s="80">
        <v>1</v>
      </c>
    </row>
    <row r="12365" spans="2:11" x14ac:dyDescent="0.3">
      <c r="B12365" s="75">
        <v>47432</v>
      </c>
      <c r="C12365" s="76">
        <v>45141</v>
      </c>
      <c r="D12365" s="77">
        <v>884</v>
      </c>
      <c r="E12365" s="77">
        <v>1</v>
      </c>
      <c r="F12365" s="78"/>
      <c r="G12365" s="79">
        <v>45141.386944444457</v>
      </c>
      <c r="H12365" s="77">
        <v>150</v>
      </c>
      <c r="I12365" s="76">
        <v>45141.953472222223</v>
      </c>
      <c r="J12365" s="78"/>
      <c r="K12365" s="80">
        <v>1</v>
      </c>
    </row>
    <row r="12366" spans="2:11" x14ac:dyDescent="0.3">
      <c r="B12366" s="75">
        <v>47433</v>
      </c>
      <c r="C12366" s="76">
        <v>45141</v>
      </c>
      <c r="D12366" s="77">
        <v>199</v>
      </c>
      <c r="E12366" s="77">
        <v>4</v>
      </c>
      <c r="F12366" s="78"/>
      <c r="G12366" s="79">
        <v>45141.398182870384</v>
      </c>
      <c r="H12366" s="77">
        <v>160</v>
      </c>
      <c r="I12366" s="76">
        <v>45141.953472222223</v>
      </c>
      <c r="J12366" s="78"/>
      <c r="K12366" s="80">
        <v>1</v>
      </c>
    </row>
    <row r="12367" spans="2:11" x14ac:dyDescent="0.3">
      <c r="B12367" s="75">
        <v>47434</v>
      </c>
      <c r="C12367" s="76">
        <v>45141</v>
      </c>
      <c r="D12367" s="77">
        <v>1395</v>
      </c>
      <c r="E12367" s="77">
        <v>6</v>
      </c>
      <c r="F12367" s="78"/>
      <c r="G12367" s="79">
        <v>45141.406921296308</v>
      </c>
      <c r="H12367" s="77">
        <v>166</v>
      </c>
      <c r="I12367" s="76">
        <v>45141.953472222223</v>
      </c>
      <c r="J12367" s="78"/>
      <c r="K12367" s="80">
        <v>1</v>
      </c>
    </row>
    <row r="12368" spans="2:11" x14ac:dyDescent="0.3">
      <c r="B12368" s="75">
        <v>47435</v>
      </c>
      <c r="C12368" s="76">
        <v>45141</v>
      </c>
      <c r="D12368" s="77">
        <v>1152</v>
      </c>
      <c r="E12368" s="77">
        <v>6</v>
      </c>
      <c r="F12368" s="78"/>
      <c r="G12368" s="79">
        <v>45141.417847222234</v>
      </c>
      <c r="H12368" s="77">
        <v>143</v>
      </c>
      <c r="I12368" s="76">
        <v>45141.953472222223</v>
      </c>
      <c r="J12368" s="78"/>
      <c r="K12368" s="80">
        <v>1</v>
      </c>
    </row>
    <row r="12369" spans="2:11" x14ac:dyDescent="0.3">
      <c r="B12369" s="75">
        <v>47436</v>
      </c>
      <c r="C12369" s="76">
        <v>45141</v>
      </c>
      <c r="D12369" s="77">
        <v>860</v>
      </c>
      <c r="E12369" s="77">
        <v>3</v>
      </c>
      <c r="F12369" s="78"/>
      <c r="G12369" s="79">
        <v>45141.431932870379</v>
      </c>
      <c r="H12369" s="77">
        <v>176</v>
      </c>
      <c r="I12369" s="76">
        <v>45141.953472222223</v>
      </c>
      <c r="J12369" s="78"/>
      <c r="K12369" s="80">
        <v>1</v>
      </c>
    </row>
    <row r="12370" spans="2:11" x14ac:dyDescent="0.3">
      <c r="B12370" s="75">
        <v>47437</v>
      </c>
      <c r="C12370" s="76">
        <v>45141</v>
      </c>
      <c r="D12370" s="77">
        <v>1213</v>
      </c>
      <c r="E12370" s="77">
        <v>3</v>
      </c>
      <c r="F12370" s="78"/>
      <c r="G12370" s="79">
        <v>45141.445601851861</v>
      </c>
      <c r="H12370" s="77">
        <v>178</v>
      </c>
      <c r="I12370" s="76">
        <v>45141.953472222223</v>
      </c>
      <c r="J12370" s="78"/>
      <c r="K12370" s="80">
        <v>1</v>
      </c>
    </row>
    <row r="12371" spans="2:11" x14ac:dyDescent="0.3">
      <c r="B12371" s="75">
        <v>47438</v>
      </c>
      <c r="C12371" s="76">
        <v>45141</v>
      </c>
      <c r="D12371" s="77">
        <v>1243</v>
      </c>
      <c r="E12371" s="77">
        <v>1</v>
      </c>
      <c r="F12371" s="78"/>
      <c r="G12371" s="79">
        <v>45141.454652777786</v>
      </c>
      <c r="H12371" s="77">
        <v>174</v>
      </c>
      <c r="I12371" s="76">
        <v>45141.953472222223</v>
      </c>
      <c r="J12371" s="78"/>
      <c r="K12371" s="80">
        <v>1</v>
      </c>
    </row>
    <row r="12372" spans="2:11" x14ac:dyDescent="0.3">
      <c r="B12372" s="75">
        <v>47439</v>
      </c>
      <c r="C12372" s="76">
        <v>45141</v>
      </c>
      <c r="D12372" s="77">
        <v>1116</v>
      </c>
      <c r="E12372" s="77">
        <v>3</v>
      </c>
      <c r="F12372" s="78"/>
      <c r="G12372" s="79">
        <v>45141.462615740747</v>
      </c>
      <c r="H12372" s="77">
        <v>144</v>
      </c>
      <c r="I12372" s="76">
        <v>45141.953472222223</v>
      </c>
      <c r="J12372" s="78"/>
      <c r="K12372" s="80">
        <v>1</v>
      </c>
    </row>
    <row r="12373" spans="2:11" x14ac:dyDescent="0.3">
      <c r="B12373" s="75">
        <v>47440</v>
      </c>
      <c r="C12373" s="76">
        <v>45141</v>
      </c>
      <c r="D12373" s="77">
        <v>372</v>
      </c>
      <c r="E12373" s="77">
        <v>4</v>
      </c>
      <c r="F12373" s="78"/>
      <c r="G12373" s="79">
        <v>45141.470682870378</v>
      </c>
      <c r="H12373" s="77">
        <v>141</v>
      </c>
      <c r="I12373" s="76">
        <v>45141.953472222223</v>
      </c>
      <c r="J12373" s="78"/>
      <c r="K12373" s="80">
        <v>1</v>
      </c>
    </row>
    <row r="12374" spans="2:11" x14ac:dyDescent="0.3">
      <c r="B12374" s="75">
        <v>47441</v>
      </c>
      <c r="C12374" s="76">
        <v>45141</v>
      </c>
      <c r="D12374" s="77">
        <v>745</v>
      </c>
      <c r="E12374" s="77">
        <v>4</v>
      </c>
      <c r="F12374" s="78"/>
      <c r="G12374" s="79">
        <v>45141.481932870382</v>
      </c>
      <c r="H12374" s="77">
        <v>167</v>
      </c>
      <c r="I12374" s="76">
        <v>45141.953472222223</v>
      </c>
      <c r="J12374" s="78"/>
      <c r="K12374" s="80">
        <v>1</v>
      </c>
    </row>
    <row r="12375" spans="2:11" x14ac:dyDescent="0.3">
      <c r="B12375" s="75">
        <v>47442</v>
      </c>
      <c r="C12375" s="76">
        <v>45141</v>
      </c>
      <c r="D12375" s="77">
        <v>354</v>
      </c>
      <c r="E12375" s="77">
        <v>2</v>
      </c>
      <c r="F12375" s="78"/>
      <c r="G12375" s="79">
        <v>45141.490648148159</v>
      </c>
      <c r="H12375" s="77">
        <v>162</v>
      </c>
      <c r="I12375" s="76">
        <v>45141.953472222223</v>
      </c>
      <c r="J12375" s="78"/>
      <c r="K12375" s="80">
        <v>1</v>
      </c>
    </row>
    <row r="12376" spans="2:11" x14ac:dyDescent="0.3">
      <c r="B12376" s="75">
        <v>47443</v>
      </c>
      <c r="C12376" s="76">
        <v>45141</v>
      </c>
      <c r="D12376" s="77">
        <v>788</v>
      </c>
      <c r="E12376" s="77">
        <v>4</v>
      </c>
      <c r="F12376" s="78"/>
      <c r="G12376" s="79">
        <v>45141.500150462976</v>
      </c>
      <c r="H12376" s="77">
        <v>164</v>
      </c>
      <c r="I12376" s="76">
        <v>45141.953472222223</v>
      </c>
      <c r="J12376" s="78"/>
      <c r="K12376" s="80">
        <v>1</v>
      </c>
    </row>
    <row r="12377" spans="2:11" x14ac:dyDescent="0.3">
      <c r="B12377" s="75">
        <v>47444</v>
      </c>
      <c r="C12377" s="76">
        <v>45141</v>
      </c>
      <c r="D12377" s="77">
        <v>822</v>
      </c>
      <c r="E12377" s="77">
        <v>1</v>
      </c>
      <c r="F12377" s="78"/>
      <c r="G12377" s="79">
        <v>45141.510949074087</v>
      </c>
      <c r="H12377" s="77">
        <v>170</v>
      </c>
      <c r="I12377" s="76">
        <v>45141.953472222223</v>
      </c>
      <c r="J12377" s="78"/>
      <c r="K12377" s="80">
        <v>1</v>
      </c>
    </row>
    <row r="12378" spans="2:11" x14ac:dyDescent="0.3">
      <c r="B12378" s="75">
        <v>47445</v>
      </c>
      <c r="C12378" s="76">
        <v>45141</v>
      </c>
      <c r="D12378" s="77">
        <v>1148</v>
      </c>
      <c r="E12378" s="77">
        <v>6</v>
      </c>
      <c r="F12378" s="78"/>
      <c r="G12378" s="79">
        <v>45141.517685185201</v>
      </c>
      <c r="H12378" s="77">
        <v>156</v>
      </c>
      <c r="I12378" s="76">
        <v>45141.953472222223</v>
      </c>
      <c r="J12378" s="78"/>
      <c r="K12378" s="80">
        <v>1</v>
      </c>
    </row>
    <row r="12379" spans="2:11" x14ac:dyDescent="0.3">
      <c r="B12379" s="75">
        <v>47446</v>
      </c>
      <c r="C12379" s="76">
        <v>45141</v>
      </c>
      <c r="D12379" s="77">
        <v>583</v>
      </c>
      <c r="E12379" s="77">
        <v>3</v>
      </c>
      <c r="F12379" s="78"/>
      <c r="G12379" s="79">
        <v>45141.523969907423</v>
      </c>
      <c r="H12379" s="77">
        <v>172</v>
      </c>
      <c r="I12379" s="76">
        <v>45141.953472222223</v>
      </c>
      <c r="J12379" s="78"/>
      <c r="K12379" s="80">
        <v>1</v>
      </c>
    </row>
    <row r="12380" spans="2:11" x14ac:dyDescent="0.3">
      <c r="B12380" s="75">
        <v>47447</v>
      </c>
      <c r="C12380" s="76">
        <v>45141</v>
      </c>
      <c r="D12380" s="77">
        <v>548</v>
      </c>
      <c r="E12380" s="77">
        <v>1</v>
      </c>
      <c r="F12380" s="78"/>
      <c r="G12380" s="79">
        <v>45141.533275462978</v>
      </c>
      <c r="H12380" s="77">
        <v>166</v>
      </c>
      <c r="I12380" s="76">
        <v>45141.953472222223</v>
      </c>
      <c r="J12380" s="78"/>
      <c r="K12380" s="80">
        <v>1</v>
      </c>
    </row>
    <row r="12381" spans="2:11" x14ac:dyDescent="0.3">
      <c r="B12381" s="75">
        <v>47448</v>
      </c>
      <c r="C12381" s="76">
        <v>45141</v>
      </c>
      <c r="D12381" s="77">
        <v>725</v>
      </c>
      <c r="E12381" s="77">
        <v>2</v>
      </c>
      <c r="F12381" s="78"/>
      <c r="G12381" s="79">
        <v>45141.546620370384</v>
      </c>
      <c r="H12381" s="77">
        <v>166</v>
      </c>
      <c r="I12381" s="76">
        <v>45141.953472222223</v>
      </c>
      <c r="J12381" s="78"/>
      <c r="K12381" s="80">
        <v>1</v>
      </c>
    </row>
    <row r="12382" spans="2:11" x14ac:dyDescent="0.3">
      <c r="B12382" s="75">
        <v>47449</v>
      </c>
      <c r="C12382" s="76">
        <v>45141</v>
      </c>
      <c r="D12382" s="77">
        <v>706</v>
      </c>
      <c r="E12382" s="77">
        <v>1</v>
      </c>
      <c r="F12382" s="78"/>
      <c r="G12382" s="79">
        <v>45141.560543981497</v>
      </c>
      <c r="H12382" s="77">
        <v>170</v>
      </c>
      <c r="I12382" s="76">
        <v>45141.953472222223</v>
      </c>
      <c r="J12382" s="78"/>
      <c r="K12382" s="80">
        <v>1</v>
      </c>
    </row>
    <row r="12383" spans="2:11" x14ac:dyDescent="0.3">
      <c r="B12383" s="75">
        <v>47450</v>
      </c>
      <c r="C12383" s="76">
        <v>45141</v>
      </c>
      <c r="D12383" s="77">
        <v>1090</v>
      </c>
      <c r="E12383" s="77">
        <v>6</v>
      </c>
      <c r="F12383" s="78"/>
      <c r="G12383" s="79">
        <v>45141.573622685202</v>
      </c>
      <c r="H12383" s="77">
        <v>154</v>
      </c>
      <c r="I12383" s="76">
        <v>45141.953472222223</v>
      </c>
      <c r="J12383" s="78"/>
      <c r="K12383" s="80">
        <v>1</v>
      </c>
    </row>
    <row r="12384" spans="2:11" x14ac:dyDescent="0.3">
      <c r="B12384" s="75">
        <v>47451</v>
      </c>
      <c r="C12384" s="76">
        <v>45141</v>
      </c>
      <c r="D12384" s="77">
        <v>540</v>
      </c>
      <c r="E12384" s="77">
        <v>1</v>
      </c>
      <c r="F12384" s="78"/>
      <c r="G12384" s="79">
        <v>45141.584687500021</v>
      </c>
      <c r="H12384" s="77">
        <v>172</v>
      </c>
      <c r="I12384" s="76">
        <v>45141.953472222223</v>
      </c>
      <c r="J12384" s="78"/>
      <c r="K12384" s="80">
        <v>1</v>
      </c>
    </row>
    <row r="12385" spans="2:11" x14ac:dyDescent="0.3">
      <c r="B12385" s="75">
        <v>47452</v>
      </c>
      <c r="C12385" s="76">
        <v>45141</v>
      </c>
      <c r="D12385" s="77">
        <v>750</v>
      </c>
      <c r="E12385" s="77">
        <v>1</v>
      </c>
      <c r="F12385" s="78"/>
      <c r="G12385" s="79">
        <v>45141.597581018541</v>
      </c>
      <c r="H12385" s="77">
        <v>146</v>
      </c>
      <c r="I12385" s="76">
        <v>45141.953472222223</v>
      </c>
      <c r="J12385" s="78"/>
      <c r="K12385" s="80">
        <v>1</v>
      </c>
    </row>
    <row r="12386" spans="2:11" x14ac:dyDescent="0.3">
      <c r="B12386" s="75">
        <v>47453</v>
      </c>
      <c r="C12386" s="76">
        <v>45141</v>
      </c>
      <c r="D12386" s="77">
        <v>1380</v>
      </c>
      <c r="E12386" s="77">
        <v>2</v>
      </c>
      <c r="F12386" s="78"/>
      <c r="G12386" s="79">
        <v>45141.603587962985</v>
      </c>
      <c r="H12386" s="77">
        <v>176</v>
      </c>
      <c r="I12386" s="76">
        <v>45141.953472222223</v>
      </c>
      <c r="J12386" s="78"/>
      <c r="K12386" s="80">
        <v>1</v>
      </c>
    </row>
    <row r="12387" spans="2:11" x14ac:dyDescent="0.3">
      <c r="B12387" s="75">
        <v>47454</v>
      </c>
      <c r="C12387" s="76">
        <v>45141</v>
      </c>
      <c r="D12387" s="77">
        <v>735</v>
      </c>
      <c r="E12387" s="77">
        <v>2</v>
      </c>
      <c r="F12387" s="78"/>
      <c r="G12387" s="79">
        <v>45141.61531250002</v>
      </c>
      <c r="H12387" s="77">
        <v>140</v>
      </c>
      <c r="I12387" s="76">
        <v>45141.953472222223</v>
      </c>
      <c r="J12387" s="78"/>
      <c r="K12387" s="80">
        <v>1</v>
      </c>
    </row>
    <row r="12388" spans="2:11" x14ac:dyDescent="0.3">
      <c r="B12388" s="75">
        <v>47455</v>
      </c>
      <c r="C12388" s="76">
        <v>45141</v>
      </c>
      <c r="D12388" s="77">
        <v>861</v>
      </c>
      <c r="E12388" s="77">
        <v>1</v>
      </c>
      <c r="F12388" s="78"/>
      <c r="G12388" s="79">
        <v>45141.621493055573</v>
      </c>
      <c r="H12388" s="77">
        <v>151</v>
      </c>
      <c r="I12388" s="76">
        <v>45141.953472222223</v>
      </c>
      <c r="J12388" s="78"/>
      <c r="K12388" s="80">
        <v>1</v>
      </c>
    </row>
    <row r="12389" spans="2:11" x14ac:dyDescent="0.3">
      <c r="B12389" s="75">
        <v>47456</v>
      </c>
      <c r="C12389" s="76">
        <v>45141</v>
      </c>
      <c r="D12389" s="77">
        <v>655</v>
      </c>
      <c r="E12389" s="77">
        <v>2</v>
      </c>
      <c r="F12389" s="78"/>
      <c r="G12389" s="79">
        <v>45141.630081018535</v>
      </c>
      <c r="H12389" s="77">
        <v>173</v>
      </c>
      <c r="I12389" s="76">
        <v>45141.953472222223</v>
      </c>
      <c r="J12389" s="78"/>
      <c r="K12389" s="80">
        <v>1</v>
      </c>
    </row>
    <row r="12390" spans="2:11" x14ac:dyDescent="0.3">
      <c r="B12390" s="75">
        <v>47457</v>
      </c>
      <c r="C12390" s="76">
        <v>45141</v>
      </c>
      <c r="D12390" s="77">
        <v>42</v>
      </c>
      <c r="E12390" s="77">
        <v>6</v>
      </c>
      <c r="F12390" s="78"/>
      <c r="G12390" s="79">
        <v>45141.642152777793</v>
      </c>
      <c r="H12390" s="77">
        <v>160</v>
      </c>
      <c r="I12390" s="76">
        <v>45141.953472222223</v>
      </c>
      <c r="J12390" s="78"/>
      <c r="K12390" s="80">
        <v>1</v>
      </c>
    </row>
    <row r="12391" spans="2:11" x14ac:dyDescent="0.3">
      <c r="B12391" s="75">
        <v>47458</v>
      </c>
      <c r="C12391" s="76">
        <v>45141</v>
      </c>
      <c r="D12391" s="77">
        <v>824</v>
      </c>
      <c r="E12391" s="77">
        <v>2</v>
      </c>
      <c r="F12391" s="78"/>
      <c r="G12391" s="79">
        <v>45141.656157407422</v>
      </c>
      <c r="H12391" s="77">
        <v>150</v>
      </c>
      <c r="I12391" s="76">
        <v>45141.953472222223</v>
      </c>
      <c r="J12391" s="78"/>
      <c r="K12391" s="80">
        <v>1</v>
      </c>
    </row>
    <row r="12392" spans="2:11" x14ac:dyDescent="0.3">
      <c r="B12392" s="75">
        <v>47459</v>
      </c>
      <c r="C12392" s="76">
        <v>45141</v>
      </c>
      <c r="D12392" s="77">
        <v>708</v>
      </c>
      <c r="E12392" s="77">
        <v>2</v>
      </c>
      <c r="F12392" s="78"/>
      <c r="G12392" s="79">
        <v>45141.667754629641</v>
      </c>
      <c r="H12392" s="77">
        <v>162</v>
      </c>
      <c r="I12392" s="76">
        <v>45141.953472222223</v>
      </c>
      <c r="J12392" s="78"/>
      <c r="K12392" s="80">
        <v>1</v>
      </c>
    </row>
    <row r="12393" spans="2:11" x14ac:dyDescent="0.3">
      <c r="B12393" s="75">
        <v>47460</v>
      </c>
      <c r="C12393" s="76">
        <v>45141</v>
      </c>
      <c r="D12393" s="77">
        <v>816</v>
      </c>
      <c r="E12393" s="77">
        <v>3</v>
      </c>
      <c r="F12393" s="78"/>
      <c r="G12393" s="79">
        <v>45141.68181712964</v>
      </c>
      <c r="H12393" s="77">
        <v>149</v>
      </c>
      <c r="I12393" s="76">
        <v>45141.953472222223</v>
      </c>
      <c r="J12393" s="78"/>
      <c r="K12393" s="80">
        <v>1</v>
      </c>
    </row>
    <row r="12394" spans="2:11" x14ac:dyDescent="0.3">
      <c r="B12394" s="75">
        <v>47461</v>
      </c>
      <c r="C12394" s="76">
        <v>45141</v>
      </c>
      <c r="D12394" s="77">
        <v>1172</v>
      </c>
      <c r="E12394" s="77">
        <v>5</v>
      </c>
      <c r="F12394" s="78"/>
      <c r="G12394" s="79">
        <v>45141.688599537047</v>
      </c>
      <c r="H12394" s="77">
        <v>171</v>
      </c>
      <c r="I12394" s="76">
        <v>45141.953472222223</v>
      </c>
      <c r="J12394" s="78"/>
      <c r="K12394" s="80">
        <v>1</v>
      </c>
    </row>
    <row r="12395" spans="2:11" x14ac:dyDescent="0.3">
      <c r="B12395" s="75">
        <v>47462</v>
      </c>
      <c r="C12395" s="76">
        <v>45141</v>
      </c>
      <c r="D12395" s="77">
        <v>1174</v>
      </c>
      <c r="E12395" s="77">
        <v>3</v>
      </c>
      <c r="F12395" s="78"/>
      <c r="G12395" s="79">
        <v>45141.699780092604</v>
      </c>
      <c r="H12395" s="77">
        <v>142</v>
      </c>
      <c r="I12395" s="76">
        <v>45141.953472222223</v>
      </c>
      <c r="J12395" s="78"/>
      <c r="K12395" s="80">
        <v>1</v>
      </c>
    </row>
    <row r="12396" spans="2:11" x14ac:dyDescent="0.3">
      <c r="B12396" s="75">
        <v>47463</v>
      </c>
      <c r="C12396" s="76">
        <v>45141</v>
      </c>
      <c r="D12396" s="77">
        <v>689</v>
      </c>
      <c r="E12396" s="77">
        <v>5</v>
      </c>
      <c r="F12396" s="78"/>
      <c r="G12396" s="79">
        <v>45141.712777777786</v>
      </c>
      <c r="H12396" s="77">
        <v>147</v>
      </c>
      <c r="I12396" s="76">
        <v>45141.953472222223</v>
      </c>
      <c r="J12396" s="78"/>
      <c r="K12396" s="80">
        <v>1</v>
      </c>
    </row>
    <row r="12397" spans="2:11" x14ac:dyDescent="0.3">
      <c r="B12397" s="75">
        <v>47464</v>
      </c>
      <c r="C12397" s="76">
        <v>45141</v>
      </c>
      <c r="D12397" s="77">
        <v>1271</v>
      </c>
      <c r="E12397" s="77">
        <v>4</v>
      </c>
      <c r="F12397" s="78"/>
      <c r="G12397" s="79">
        <v>45141.726111111122</v>
      </c>
      <c r="H12397" s="77">
        <v>167</v>
      </c>
      <c r="I12397" s="76">
        <v>45141.953472222223</v>
      </c>
      <c r="J12397" s="78"/>
      <c r="K12397" s="80">
        <v>1</v>
      </c>
    </row>
    <row r="12398" spans="2:11" x14ac:dyDescent="0.3">
      <c r="B12398" s="75">
        <v>47465</v>
      </c>
      <c r="C12398" s="76">
        <v>45141</v>
      </c>
      <c r="D12398" s="77">
        <v>325</v>
      </c>
      <c r="E12398" s="77">
        <v>2</v>
      </c>
      <c r="F12398" s="78"/>
      <c r="G12398" s="79">
        <v>45141.738113425934</v>
      </c>
      <c r="H12398" s="77">
        <v>178</v>
      </c>
      <c r="I12398" s="76">
        <v>45141.953472222223</v>
      </c>
      <c r="J12398" s="78"/>
      <c r="K12398" s="80">
        <v>1</v>
      </c>
    </row>
    <row r="12399" spans="2:11" x14ac:dyDescent="0.3">
      <c r="B12399" s="75">
        <v>47466</v>
      </c>
      <c r="C12399" s="76">
        <v>45141</v>
      </c>
      <c r="D12399" s="77">
        <v>756</v>
      </c>
      <c r="E12399" s="77">
        <v>3</v>
      </c>
      <c r="F12399" s="78"/>
      <c r="G12399" s="79">
        <v>45141.750937500008</v>
      </c>
      <c r="H12399" s="77">
        <v>178</v>
      </c>
      <c r="I12399" s="76">
        <v>45141.953472222223</v>
      </c>
      <c r="J12399" s="78"/>
      <c r="K12399" s="80">
        <v>1</v>
      </c>
    </row>
    <row r="12400" spans="2:11" x14ac:dyDescent="0.3">
      <c r="B12400" s="75">
        <v>47467</v>
      </c>
      <c r="C12400" s="76">
        <v>45141</v>
      </c>
      <c r="D12400" s="77">
        <v>1259</v>
      </c>
      <c r="E12400" s="77">
        <v>4</v>
      </c>
      <c r="F12400" s="78"/>
      <c r="G12400" s="79">
        <v>45141.758518518523</v>
      </c>
      <c r="H12400" s="77">
        <v>167</v>
      </c>
      <c r="I12400" s="76">
        <v>45141.953472222223</v>
      </c>
      <c r="J12400" s="78"/>
      <c r="K12400" s="80">
        <v>1</v>
      </c>
    </row>
    <row r="12401" spans="2:11" x14ac:dyDescent="0.3">
      <c r="B12401" s="75">
        <v>47468</v>
      </c>
      <c r="C12401" s="76">
        <v>45141</v>
      </c>
      <c r="D12401" s="77">
        <v>1130</v>
      </c>
      <c r="E12401" s="77">
        <v>3</v>
      </c>
      <c r="F12401" s="78"/>
      <c r="G12401" s="79">
        <v>45141.771736111114</v>
      </c>
      <c r="H12401" s="77">
        <v>166</v>
      </c>
      <c r="I12401" s="76">
        <v>45141.953472222223</v>
      </c>
      <c r="J12401" s="78"/>
      <c r="K12401" s="80">
        <v>1</v>
      </c>
    </row>
    <row r="12402" spans="2:11" x14ac:dyDescent="0.3">
      <c r="B12402" s="75">
        <v>47469</v>
      </c>
      <c r="C12402" s="76">
        <v>45141</v>
      </c>
      <c r="D12402" s="77">
        <v>350</v>
      </c>
      <c r="E12402" s="77">
        <v>2</v>
      </c>
      <c r="F12402" s="78"/>
      <c r="G12402" s="79">
        <v>45141.778113425928</v>
      </c>
      <c r="H12402" s="77">
        <v>175</v>
      </c>
      <c r="I12402" s="76">
        <v>45141.953472222223</v>
      </c>
      <c r="J12402" s="78"/>
      <c r="K12402" s="80">
        <v>1</v>
      </c>
    </row>
    <row r="12403" spans="2:11" x14ac:dyDescent="0.3">
      <c r="B12403" s="75">
        <v>47470</v>
      </c>
      <c r="C12403" s="76">
        <v>45141</v>
      </c>
      <c r="D12403" s="77">
        <v>80</v>
      </c>
      <c r="E12403" s="77">
        <v>1</v>
      </c>
      <c r="F12403" s="78"/>
      <c r="G12403" s="79">
        <v>45141.789502314816</v>
      </c>
      <c r="H12403" s="77">
        <v>154</v>
      </c>
      <c r="I12403" s="76">
        <v>45141.953472222223</v>
      </c>
      <c r="J12403" s="78"/>
      <c r="K12403" s="80">
        <v>1</v>
      </c>
    </row>
    <row r="12404" spans="2:11" x14ac:dyDescent="0.3">
      <c r="B12404" s="75">
        <v>47471</v>
      </c>
      <c r="C12404" s="76">
        <v>45141</v>
      </c>
      <c r="D12404" s="77">
        <v>101</v>
      </c>
      <c r="E12404" s="77">
        <v>5</v>
      </c>
      <c r="F12404" s="78"/>
      <c r="G12404" s="79">
        <v>45141.802534722221</v>
      </c>
      <c r="H12404" s="77">
        <v>174</v>
      </c>
      <c r="I12404" s="76">
        <v>45141.953472222223</v>
      </c>
      <c r="J12404" s="78"/>
      <c r="K12404" s="80">
        <v>1</v>
      </c>
    </row>
    <row r="12405" spans="2:11" x14ac:dyDescent="0.3">
      <c r="B12405" s="75">
        <v>47472</v>
      </c>
      <c r="C12405" s="76">
        <v>45141</v>
      </c>
      <c r="D12405" s="77">
        <v>1151</v>
      </c>
      <c r="E12405" s="77">
        <v>1</v>
      </c>
      <c r="F12405" s="78"/>
      <c r="G12405" s="79">
        <v>45141.816550925927</v>
      </c>
      <c r="H12405" s="77">
        <v>145</v>
      </c>
      <c r="I12405" s="76">
        <v>45141.953472222223</v>
      </c>
      <c r="J12405" s="78"/>
      <c r="K12405" s="80">
        <v>1</v>
      </c>
    </row>
    <row r="12406" spans="2:11" x14ac:dyDescent="0.3">
      <c r="B12406" s="75">
        <v>47473</v>
      </c>
      <c r="C12406" s="76">
        <v>45141</v>
      </c>
      <c r="D12406" s="77">
        <v>1206</v>
      </c>
      <c r="E12406" s="77">
        <v>1</v>
      </c>
      <c r="F12406" s="78"/>
      <c r="G12406" s="79">
        <v>45141.823900462965</v>
      </c>
      <c r="H12406" s="77">
        <v>176</v>
      </c>
      <c r="I12406" s="76">
        <v>45141.953472222223</v>
      </c>
      <c r="J12406" s="78"/>
      <c r="K12406" s="80">
        <v>1</v>
      </c>
    </row>
    <row r="12407" spans="2:11" x14ac:dyDescent="0.3">
      <c r="B12407" s="75">
        <v>47474</v>
      </c>
      <c r="C12407" s="76">
        <v>45141</v>
      </c>
      <c r="D12407" s="77">
        <v>1143</v>
      </c>
      <c r="E12407" s="77">
        <v>6</v>
      </c>
      <c r="F12407" s="78"/>
      <c r="G12407" s="79">
        <v>45141.830590277779</v>
      </c>
      <c r="H12407" s="77">
        <v>144</v>
      </c>
      <c r="I12407" s="76">
        <v>45141.953472222223</v>
      </c>
      <c r="J12407" s="78"/>
      <c r="K12407" s="80">
        <v>1</v>
      </c>
    </row>
    <row r="12408" spans="2:11" x14ac:dyDescent="0.3">
      <c r="B12408" s="75">
        <v>47475</v>
      </c>
      <c r="C12408" s="76">
        <v>45141</v>
      </c>
      <c r="D12408" s="77">
        <v>1127</v>
      </c>
      <c r="E12408" s="77">
        <v>5</v>
      </c>
      <c r="F12408" s="78"/>
      <c r="G12408" s="79">
        <v>45141.84170138889</v>
      </c>
      <c r="H12408" s="77">
        <v>153</v>
      </c>
      <c r="I12408" s="76">
        <v>45141.953472222223</v>
      </c>
      <c r="J12408" s="78"/>
      <c r="K12408" s="80">
        <v>1</v>
      </c>
    </row>
    <row r="12409" spans="2:11" x14ac:dyDescent="0.3">
      <c r="B12409" s="75">
        <v>47476</v>
      </c>
      <c r="C12409" s="76">
        <v>45141</v>
      </c>
      <c r="D12409" s="77">
        <v>1030</v>
      </c>
      <c r="E12409" s="77">
        <v>6</v>
      </c>
      <c r="F12409" s="78"/>
      <c r="G12409" s="79">
        <v>45141.852025462962</v>
      </c>
      <c r="H12409" s="77">
        <v>149</v>
      </c>
      <c r="I12409" s="76">
        <v>45141.953472222223</v>
      </c>
      <c r="J12409" s="78"/>
      <c r="K12409" s="80">
        <v>1</v>
      </c>
    </row>
    <row r="12410" spans="2:11" x14ac:dyDescent="0.3">
      <c r="B12410" s="75">
        <v>47477</v>
      </c>
      <c r="C12410" s="76">
        <v>45141</v>
      </c>
      <c r="D12410" s="77">
        <v>1393</v>
      </c>
      <c r="E12410" s="77">
        <v>5</v>
      </c>
      <c r="F12410" s="78"/>
      <c r="G12410" s="79">
        <v>45141.862743055557</v>
      </c>
      <c r="H12410" s="77">
        <v>142</v>
      </c>
      <c r="I12410" s="76">
        <v>45141.953472222223</v>
      </c>
      <c r="J12410" s="78"/>
      <c r="K12410" s="80">
        <v>1</v>
      </c>
    </row>
    <row r="12411" spans="2:11" x14ac:dyDescent="0.3">
      <c r="B12411" s="75">
        <v>47478</v>
      </c>
      <c r="C12411" s="76">
        <v>45141</v>
      </c>
      <c r="D12411" s="77">
        <v>667</v>
      </c>
      <c r="E12411" s="77">
        <v>6</v>
      </c>
      <c r="F12411" s="78"/>
      <c r="G12411" s="79">
        <v>45141.870312500003</v>
      </c>
      <c r="H12411" s="77">
        <v>156</v>
      </c>
      <c r="I12411" s="76">
        <v>45141.953472222223</v>
      </c>
      <c r="J12411" s="78"/>
      <c r="K12411" s="80">
        <v>1</v>
      </c>
    </row>
    <row r="12412" spans="2:11" x14ac:dyDescent="0.3">
      <c r="B12412" s="75">
        <v>47479</v>
      </c>
      <c r="C12412" s="76">
        <v>45141</v>
      </c>
      <c r="D12412" s="77">
        <v>1298</v>
      </c>
      <c r="E12412" s="77">
        <v>4</v>
      </c>
      <c r="F12412" s="78"/>
      <c r="G12412" s="79">
        <v>45141.878645833334</v>
      </c>
      <c r="H12412" s="77">
        <v>153</v>
      </c>
      <c r="I12412" s="76">
        <v>45141.953472222223</v>
      </c>
      <c r="J12412" s="78"/>
      <c r="K12412" s="80">
        <v>1</v>
      </c>
    </row>
    <row r="12413" spans="2:11" x14ac:dyDescent="0.3">
      <c r="B12413" s="75">
        <v>47480</v>
      </c>
      <c r="C12413" s="76">
        <v>45141</v>
      </c>
      <c r="D12413" s="77">
        <v>1274</v>
      </c>
      <c r="E12413" s="77">
        <v>1</v>
      </c>
      <c r="F12413" s="78"/>
      <c r="G12413" s="79">
        <v>45141.884722222225</v>
      </c>
      <c r="H12413" s="77">
        <v>155</v>
      </c>
      <c r="I12413" s="76">
        <v>45141.953472222223</v>
      </c>
      <c r="J12413" s="78"/>
      <c r="K12413" s="80">
        <v>1</v>
      </c>
    </row>
    <row r="12414" spans="2:11" x14ac:dyDescent="0.3">
      <c r="B12414" s="75">
        <v>47481</v>
      </c>
      <c r="C12414" s="76">
        <v>45141</v>
      </c>
      <c r="D12414" s="77">
        <v>1131</v>
      </c>
      <c r="E12414" s="77">
        <v>2</v>
      </c>
      <c r="F12414" s="78"/>
      <c r="G12414" s="79">
        <v>45141.895000000004</v>
      </c>
      <c r="H12414" s="77">
        <v>155</v>
      </c>
      <c r="I12414" s="76">
        <v>45141.953472222223</v>
      </c>
      <c r="J12414" s="78"/>
      <c r="K12414" s="80">
        <v>1</v>
      </c>
    </row>
    <row r="12415" spans="2:11" x14ac:dyDescent="0.3">
      <c r="B12415" s="75">
        <v>47482</v>
      </c>
      <c r="C12415" s="76">
        <v>45141</v>
      </c>
      <c r="D12415" s="77">
        <v>593</v>
      </c>
      <c r="E12415" s="77">
        <v>5</v>
      </c>
      <c r="F12415" s="78"/>
      <c r="G12415" s="79">
        <v>45141.902777777781</v>
      </c>
      <c r="H12415" s="77">
        <v>172</v>
      </c>
      <c r="I12415" s="76">
        <v>45141.953472222223</v>
      </c>
      <c r="J12415" s="78"/>
      <c r="K12415" s="80">
        <v>1</v>
      </c>
    </row>
    <row r="12416" spans="2:11" x14ac:dyDescent="0.3">
      <c r="B12416" s="75">
        <v>47483</v>
      </c>
      <c r="C12416" s="76">
        <v>45141</v>
      </c>
      <c r="D12416" s="77">
        <v>325</v>
      </c>
      <c r="E12416" s="77">
        <v>4</v>
      </c>
      <c r="F12416" s="78"/>
      <c r="G12416" s="79">
        <v>45141.908993055556</v>
      </c>
      <c r="H12416" s="77">
        <v>164</v>
      </c>
      <c r="I12416" s="76">
        <v>45141.953472222223</v>
      </c>
      <c r="J12416" s="78"/>
      <c r="K12416" s="80">
        <v>1</v>
      </c>
    </row>
    <row r="12417" spans="2:11" x14ac:dyDescent="0.3">
      <c r="B12417" s="75">
        <v>47484</v>
      </c>
      <c r="C12417" s="76">
        <v>45141</v>
      </c>
      <c r="D12417" s="77">
        <v>1195</v>
      </c>
      <c r="E12417" s="77">
        <v>2</v>
      </c>
      <c r="F12417" s="78"/>
      <c r="G12417" s="79">
        <v>45141.918576388889</v>
      </c>
      <c r="H12417" s="77">
        <v>151</v>
      </c>
      <c r="I12417" s="76">
        <v>45141.953472222223</v>
      </c>
      <c r="J12417" s="78"/>
      <c r="K12417" s="80">
        <v>1</v>
      </c>
    </row>
    <row r="12418" spans="2:11" x14ac:dyDescent="0.3">
      <c r="B12418" s="75">
        <v>47485</v>
      </c>
      <c r="C12418" s="76">
        <v>45142</v>
      </c>
      <c r="D12418" s="77">
        <v>979</v>
      </c>
      <c r="E12418" s="77">
        <v>4</v>
      </c>
      <c r="F12418" s="78"/>
      <c r="G12418" s="79">
        <v>45142.333333333336</v>
      </c>
      <c r="H12418" s="77">
        <v>175</v>
      </c>
      <c r="I12418" s="76">
        <v>45142.95208333333</v>
      </c>
      <c r="J12418" s="78"/>
      <c r="K12418" s="80">
        <v>1</v>
      </c>
    </row>
    <row r="12419" spans="2:11" x14ac:dyDescent="0.3">
      <c r="B12419" s="75">
        <v>47486</v>
      </c>
      <c r="C12419" s="76">
        <v>45142</v>
      </c>
      <c r="D12419" s="77">
        <v>234</v>
      </c>
      <c r="E12419" s="77">
        <v>1</v>
      </c>
      <c r="F12419" s="78"/>
      <c r="G12419" s="79">
        <v>45142.347222222226</v>
      </c>
      <c r="H12419" s="77">
        <v>150</v>
      </c>
      <c r="I12419" s="76">
        <v>45142.95208333333</v>
      </c>
      <c r="J12419" s="78"/>
      <c r="K12419" s="80">
        <v>1</v>
      </c>
    </row>
    <row r="12420" spans="2:11" x14ac:dyDescent="0.3">
      <c r="B12420" s="75">
        <v>47487</v>
      </c>
      <c r="C12420" s="76">
        <v>45142</v>
      </c>
      <c r="D12420" s="77">
        <v>758</v>
      </c>
      <c r="E12420" s="77">
        <v>5</v>
      </c>
      <c r="F12420" s="78"/>
      <c r="G12420" s="79">
        <v>45142.353715277779</v>
      </c>
      <c r="H12420" s="77">
        <v>148</v>
      </c>
      <c r="I12420" s="76">
        <v>45142.95208333333</v>
      </c>
      <c r="J12420" s="78"/>
      <c r="K12420" s="80">
        <v>1</v>
      </c>
    </row>
    <row r="12421" spans="2:11" x14ac:dyDescent="0.3">
      <c r="B12421" s="75">
        <v>47488</v>
      </c>
      <c r="C12421" s="76">
        <v>45142</v>
      </c>
      <c r="D12421" s="77">
        <v>33</v>
      </c>
      <c r="E12421" s="77">
        <v>4</v>
      </c>
      <c r="F12421" s="78"/>
      <c r="G12421" s="79">
        <v>45142.361238425925</v>
      </c>
      <c r="H12421" s="77">
        <v>170</v>
      </c>
      <c r="I12421" s="76">
        <v>45142.95208333333</v>
      </c>
      <c r="J12421" s="78"/>
      <c r="K12421" s="80">
        <v>1</v>
      </c>
    </row>
    <row r="12422" spans="2:11" x14ac:dyDescent="0.3">
      <c r="B12422" s="75">
        <v>47489</v>
      </c>
      <c r="C12422" s="76">
        <v>45142</v>
      </c>
      <c r="D12422" s="77">
        <v>841</v>
      </c>
      <c r="E12422" s="77">
        <v>2</v>
      </c>
      <c r="F12422" s="78"/>
      <c r="G12422" s="79">
        <v>45142.368090277778</v>
      </c>
      <c r="H12422" s="77">
        <v>157</v>
      </c>
      <c r="I12422" s="76">
        <v>45142.95208333333</v>
      </c>
      <c r="J12422" s="78"/>
      <c r="K12422" s="80">
        <v>1</v>
      </c>
    </row>
    <row r="12423" spans="2:11" x14ac:dyDescent="0.3">
      <c r="B12423" s="75">
        <v>47490</v>
      </c>
      <c r="C12423" s="76">
        <v>45142</v>
      </c>
      <c r="D12423" s="77">
        <v>1240</v>
      </c>
      <c r="E12423" s="77">
        <v>5</v>
      </c>
      <c r="F12423" s="78"/>
      <c r="G12423" s="79">
        <v>45142.377465277779</v>
      </c>
      <c r="H12423" s="77">
        <v>170</v>
      </c>
      <c r="I12423" s="76">
        <v>45142.95208333333</v>
      </c>
      <c r="J12423" s="78"/>
      <c r="K12423" s="80">
        <v>1</v>
      </c>
    </row>
    <row r="12424" spans="2:11" x14ac:dyDescent="0.3">
      <c r="B12424" s="75">
        <v>47491</v>
      </c>
      <c r="C12424" s="76">
        <v>45142</v>
      </c>
      <c r="D12424" s="77">
        <v>1356</v>
      </c>
      <c r="E12424" s="77">
        <v>6</v>
      </c>
      <c r="F12424" s="78"/>
      <c r="G12424" s="79">
        <v>45142.383692129632</v>
      </c>
      <c r="H12424" s="77">
        <v>171</v>
      </c>
      <c r="I12424" s="76">
        <v>45142.95208333333</v>
      </c>
      <c r="J12424" s="78"/>
      <c r="K12424" s="80">
        <v>1</v>
      </c>
    </row>
    <row r="12425" spans="2:11" x14ac:dyDescent="0.3">
      <c r="B12425" s="75">
        <v>47492</v>
      </c>
      <c r="C12425" s="76">
        <v>45142</v>
      </c>
      <c r="D12425" s="77">
        <v>1156</v>
      </c>
      <c r="E12425" s="77">
        <v>1</v>
      </c>
      <c r="F12425" s="78"/>
      <c r="G12425" s="79">
        <v>45142.390046296299</v>
      </c>
      <c r="H12425" s="77">
        <v>152</v>
      </c>
      <c r="I12425" s="76">
        <v>45142.95208333333</v>
      </c>
      <c r="J12425" s="78"/>
      <c r="K12425" s="80">
        <v>1</v>
      </c>
    </row>
    <row r="12426" spans="2:11" x14ac:dyDescent="0.3">
      <c r="B12426" s="75">
        <v>47493</v>
      </c>
      <c r="C12426" s="76">
        <v>45142</v>
      </c>
      <c r="D12426" s="77">
        <v>1307</v>
      </c>
      <c r="E12426" s="77">
        <v>3</v>
      </c>
      <c r="F12426" s="78"/>
      <c r="G12426" s="79">
        <v>45142.39738425926</v>
      </c>
      <c r="H12426" s="77">
        <v>152</v>
      </c>
      <c r="I12426" s="76">
        <v>45142.95208333333</v>
      </c>
      <c r="J12426" s="78"/>
      <c r="K12426" s="80">
        <v>1</v>
      </c>
    </row>
    <row r="12427" spans="2:11" x14ac:dyDescent="0.3">
      <c r="B12427" s="75">
        <v>47494</v>
      </c>
      <c r="C12427" s="76">
        <v>45142</v>
      </c>
      <c r="D12427" s="77">
        <v>221</v>
      </c>
      <c r="E12427" s="77">
        <v>6</v>
      </c>
      <c r="F12427" s="78"/>
      <c r="G12427" s="79">
        <v>45142.409432870372</v>
      </c>
      <c r="H12427" s="77">
        <v>143</v>
      </c>
      <c r="I12427" s="76">
        <v>45142.95208333333</v>
      </c>
      <c r="J12427" s="78"/>
      <c r="K12427" s="80">
        <v>1</v>
      </c>
    </row>
    <row r="12428" spans="2:11" x14ac:dyDescent="0.3">
      <c r="B12428" s="75">
        <v>47495</v>
      </c>
      <c r="C12428" s="76">
        <v>45142</v>
      </c>
      <c r="D12428" s="77">
        <v>840</v>
      </c>
      <c r="E12428" s="77">
        <v>6</v>
      </c>
      <c r="F12428" s="78"/>
      <c r="G12428" s="79">
        <v>45142.423113425924</v>
      </c>
      <c r="H12428" s="77">
        <v>160</v>
      </c>
      <c r="I12428" s="76">
        <v>45142.95208333333</v>
      </c>
      <c r="J12428" s="78"/>
      <c r="K12428" s="80">
        <v>1</v>
      </c>
    </row>
    <row r="12429" spans="2:11" x14ac:dyDescent="0.3">
      <c r="B12429" s="75">
        <v>47496</v>
      </c>
      <c r="C12429" s="76">
        <v>45142</v>
      </c>
      <c r="D12429" s="77">
        <v>1014</v>
      </c>
      <c r="E12429" s="77">
        <v>1</v>
      </c>
      <c r="F12429" s="78"/>
      <c r="G12429" s="79">
        <v>45142.435937499999</v>
      </c>
      <c r="H12429" s="77">
        <v>145</v>
      </c>
      <c r="I12429" s="76">
        <v>45142.95208333333</v>
      </c>
      <c r="J12429" s="78"/>
      <c r="K12429" s="80">
        <v>1</v>
      </c>
    </row>
    <row r="12430" spans="2:11" x14ac:dyDescent="0.3">
      <c r="B12430" s="75">
        <v>47497</v>
      </c>
      <c r="C12430" s="76">
        <v>45142</v>
      </c>
      <c r="D12430" s="77">
        <v>985</v>
      </c>
      <c r="E12430" s="77">
        <v>4</v>
      </c>
      <c r="F12430" s="78"/>
      <c r="G12430" s="79">
        <v>45142.449293981481</v>
      </c>
      <c r="H12430" s="77">
        <v>168</v>
      </c>
      <c r="I12430" s="76">
        <v>45142.95208333333</v>
      </c>
      <c r="J12430" s="78"/>
      <c r="K12430" s="80">
        <v>1</v>
      </c>
    </row>
    <row r="12431" spans="2:11" x14ac:dyDescent="0.3">
      <c r="B12431" s="75">
        <v>47498</v>
      </c>
      <c r="C12431" s="76">
        <v>45142</v>
      </c>
      <c r="D12431" s="77">
        <v>1223</v>
      </c>
      <c r="E12431" s="77">
        <v>5</v>
      </c>
      <c r="F12431" s="78"/>
      <c r="G12431" s="79">
        <v>45142.45888888889</v>
      </c>
      <c r="H12431" s="77">
        <v>171</v>
      </c>
      <c r="I12431" s="76">
        <v>45142.95208333333</v>
      </c>
      <c r="J12431" s="78"/>
      <c r="K12431" s="80">
        <v>1</v>
      </c>
    </row>
    <row r="12432" spans="2:11" x14ac:dyDescent="0.3">
      <c r="B12432" s="75">
        <v>47499</v>
      </c>
      <c r="C12432" s="76">
        <v>45142</v>
      </c>
      <c r="D12432" s="77">
        <v>565</v>
      </c>
      <c r="E12432" s="77">
        <v>4</v>
      </c>
      <c r="F12432" s="78"/>
      <c r="G12432" s="79">
        <v>45142.464814814819</v>
      </c>
      <c r="H12432" s="77">
        <v>147</v>
      </c>
      <c r="I12432" s="76">
        <v>45142.95208333333</v>
      </c>
      <c r="J12432" s="78"/>
      <c r="K12432" s="80">
        <v>1</v>
      </c>
    </row>
    <row r="12433" spans="2:11" x14ac:dyDescent="0.3">
      <c r="B12433" s="75">
        <v>47500</v>
      </c>
      <c r="C12433" s="76">
        <v>45142</v>
      </c>
      <c r="D12433" s="77">
        <v>451</v>
      </c>
      <c r="E12433" s="77">
        <v>4</v>
      </c>
      <c r="F12433" s="78"/>
      <c r="G12433" s="79">
        <v>45142.472604166673</v>
      </c>
      <c r="H12433" s="77">
        <v>149</v>
      </c>
      <c r="I12433" s="76">
        <v>45142.95208333333</v>
      </c>
      <c r="J12433" s="78"/>
      <c r="K12433" s="80">
        <v>1</v>
      </c>
    </row>
    <row r="12434" spans="2:11" x14ac:dyDescent="0.3">
      <c r="B12434" s="75">
        <v>47501</v>
      </c>
      <c r="C12434" s="76">
        <v>45142</v>
      </c>
      <c r="D12434" s="77">
        <v>174</v>
      </c>
      <c r="E12434" s="77">
        <v>2</v>
      </c>
      <c r="F12434" s="78"/>
      <c r="G12434" s="79">
        <v>45142.485324074078</v>
      </c>
      <c r="H12434" s="77">
        <v>166</v>
      </c>
      <c r="I12434" s="76">
        <v>45142.95208333333</v>
      </c>
      <c r="J12434" s="78"/>
      <c r="K12434" s="80">
        <v>1</v>
      </c>
    </row>
    <row r="12435" spans="2:11" x14ac:dyDescent="0.3">
      <c r="B12435" s="75">
        <v>47502</v>
      </c>
      <c r="C12435" s="76">
        <v>45142</v>
      </c>
      <c r="D12435" s="77">
        <v>353</v>
      </c>
      <c r="E12435" s="77">
        <v>5</v>
      </c>
      <c r="F12435" s="78"/>
      <c r="G12435" s="79">
        <v>45142.494756944448</v>
      </c>
      <c r="H12435" s="77">
        <v>160</v>
      </c>
      <c r="I12435" s="76">
        <v>45142.95208333333</v>
      </c>
      <c r="J12435" s="78"/>
      <c r="K12435" s="80">
        <v>1</v>
      </c>
    </row>
    <row r="12436" spans="2:11" x14ac:dyDescent="0.3">
      <c r="B12436" s="75">
        <v>47503</v>
      </c>
      <c r="C12436" s="76">
        <v>45142</v>
      </c>
      <c r="D12436" s="77">
        <v>944</v>
      </c>
      <c r="E12436" s="77">
        <v>1</v>
      </c>
      <c r="F12436" s="78"/>
      <c r="G12436" s="79">
        <v>45142.504675925928</v>
      </c>
      <c r="H12436" s="77">
        <v>160</v>
      </c>
      <c r="I12436" s="76">
        <v>45142.95208333333</v>
      </c>
      <c r="J12436" s="78"/>
      <c r="K12436" s="80">
        <v>1</v>
      </c>
    </row>
    <row r="12437" spans="2:11" x14ac:dyDescent="0.3">
      <c r="B12437" s="75">
        <v>47504</v>
      </c>
      <c r="C12437" s="76">
        <v>45142</v>
      </c>
      <c r="D12437" s="77">
        <v>422</v>
      </c>
      <c r="E12437" s="77">
        <v>6</v>
      </c>
      <c r="F12437" s="78"/>
      <c r="G12437" s="79">
        <v>45142.513854166667</v>
      </c>
      <c r="H12437" s="77">
        <v>155</v>
      </c>
      <c r="I12437" s="76">
        <v>45142.95208333333</v>
      </c>
      <c r="J12437" s="78"/>
      <c r="K12437" s="80">
        <v>1</v>
      </c>
    </row>
    <row r="12438" spans="2:11" x14ac:dyDescent="0.3">
      <c r="B12438" s="75">
        <v>47505</v>
      </c>
      <c r="C12438" s="76">
        <v>45142</v>
      </c>
      <c r="D12438" s="77">
        <v>266</v>
      </c>
      <c r="E12438" s="77">
        <v>1</v>
      </c>
      <c r="F12438" s="78"/>
      <c r="G12438" s="79">
        <v>45142.525381944448</v>
      </c>
      <c r="H12438" s="77">
        <v>149</v>
      </c>
      <c r="I12438" s="76">
        <v>45142.95208333333</v>
      </c>
      <c r="J12438" s="78"/>
      <c r="K12438" s="80">
        <v>1</v>
      </c>
    </row>
    <row r="12439" spans="2:11" x14ac:dyDescent="0.3">
      <c r="B12439" s="75">
        <v>47506</v>
      </c>
      <c r="C12439" s="76">
        <v>45142</v>
      </c>
      <c r="D12439" s="77">
        <v>561</v>
      </c>
      <c r="E12439" s="77">
        <v>4</v>
      </c>
      <c r="F12439" s="78"/>
      <c r="G12439" s="79">
        <v>45142.535439814819</v>
      </c>
      <c r="H12439" s="77">
        <v>173</v>
      </c>
      <c r="I12439" s="76">
        <v>45142.95208333333</v>
      </c>
      <c r="J12439" s="78"/>
      <c r="K12439" s="80">
        <v>1</v>
      </c>
    </row>
    <row r="12440" spans="2:11" x14ac:dyDescent="0.3">
      <c r="B12440" s="75">
        <v>47507</v>
      </c>
      <c r="C12440" s="76">
        <v>45142</v>
      </c>
      <c r="D12440" s="77">
        <v>1033</v>
      </c>
      <c r="E12440" s="77">
        <v>6</v>
      </c>
      <c r="F12440" s="78"/>
      <c r="G12440" s="79">
        <v>45142.542638888895</v>
      </c>
      <c r="H12440" s="77">
        <v>165</v>
      </c>
      <c r="I12440" s="76">
        <v>45142.95208333333</v>
      </c>
      <c r="J12440" s="78"/>
      <c r="K12440" s="80">
        <v>1</v>
      </c>
    </row>
    <row r="12441" spans="2:11" x14ac:dyDescent="0.3">
      <c r="B12441" s="75">
        <v>47508</v>
      </c>
      <c r="C12441" s="76">
        <v>45142</v>
      </c>
      <c r="D12441" s="77">
        <v>785</v>
      </c>
      <c r="E12441" s="77">
        <v>1</v>
      </c>
      <c r="F12441" s="78"/>
      <c r="G12441" s="79">
        <v>45142.556550925932</v>
      </c>
      <c r="H12441" s="77">
        <v>149</v>
      </c>
      <c r="I12441" s="76">
        <v>45142.95208333333</v>
      </c>
      <c r="J12441" s="78"/>
      <c r="K12441" s="80">
        <v>1</v>
      </c>
    </row>
    <row r="12442" spans="2:11" x14ac:dyDescent="0.3">
      <c r="B12442" s="75">
        <v>47509</v>
      </c>
      <c r="C12442" s="76">
        <v>45142</v>
      </c>
      <c r="D12442" s="77">
        <v>691</v>
      </c>
      <c r="E12442" s="77">
        <v>1</v>
      </c>
      <c r="F12442" s="78"/>
      <c r="G12442" s="79">
        <v>45142.567812500005</v>
      </c>
      <c r="H12442" s="77">
        <v>174</v>
      </c>
      <c r="I12442" s="76">
        <v>45142.95208333333</v>
      </c>
      <c r="J12442" s="78"/>
      <c r="K12442" s="80">
        <v>1</v>
      </c>
    </row>
    <row r="12443" spans="2:11" x14ac:dyDescent="0.3">
      <c r="B12443" s="75">
        <v>47510</v>
      </c>
      <c r="C12443" s="76">
        <v>45142</v>
      </c>
      <c r="D12443" s="77">
        <v>63</v>
      </c>
      <c r="E12443" s="77">
        <v>3</v>
      </c>
      <c r="F12443" s="78"/>
      <c r="G12443" s="79">
        <v>45142.581655092596</v>
      </c>
      <c r="H12443" s="77">
        <v>176</v>
      </c>
      <c r="I12443" s="76">
        <v>45142.95208333333</v>
      </c>
      <c r="J12443" s="78"/>
      <c r="K12443" s="80">
        <v>1</v>
      </c>
    </row>
    <row r="12444" spans="2:11" x14ac:dyDescent="0.3">
      <c r="B12444" s="75">
        <v>47511</v>
      </c>
      <c r="C12444" s="76">
        <v>45142</v>
      </c>
      <c r="D12444" s="77">
        <v>1283</v>
      </c>
      <c r="E12444" s="77">
        <v>2</v>
      </c>
      <c r="F12444" s="78"/>
      <c r="G12444" s="79">
        <v>45142.591284722228</v>
      </c>
      <c r="H12444" s="77">
        <v>161</v>
      </c>
      <c r="I12444" s="76">
        <v>45142.95208333333</v>
      </c>
      <c r="J12444" s="78"/>
      <c r="K12444" s="80">
        <v>1</v>
      </c>
    </row>
    <row r="12445" spans="2:11" x14ac:dyDescent="0.3">
      <c r="B12445" s="75">
        <v>47512</v>
      </c>
      <c r="C12445" s="76">
        <v>45142</v>
      </c>
      <c r="D12445" s="77">
        <v>846</v>
      </c>
      <c r="E12445" s="77">
        <v>1</v>
      </c>
      <c r="F12445" s="78"/>
      <c r="G12445" s="79">
        <v>45142.601215277784</v>
      </c>
      <c r="H12445" s="77">
        <v>140</v>
      </c>
      <c r="I12445" s="76">
        <v>45142.95208333333</v>
      </c>
      <c r="J12445" s="78"/>
      <c r="K12445" s="80">
        <v>1</v>
      </c>
    </row>
    <row r="12446" spans="2:11" x14ac:dyDescent="0.3">
      <c r="B12446" s="75">
        <v>47513</v>
      </c>
      <c r="C12446" s="76">
        <v>45142</v>
      </c>
      <c r="D12446" s="77">
        <v>438</v>
      </c>
      <c r="E12446" s="77">
        <v>2</v>
      </c>
      <c r="F12446" s="78"/>
      <c r="G12446" s="79">
        <v>45142.609131944453</v>
      </c>
      <c r="H12446" s="77">
        <v>149</v>
      </c>
      <c r="I12446" s="76">
        <v>45142.95208333333</v>
      </c>
      <c r="J12446" s="78"/>
      <c r="K12446" s="80">
        <v>1</v>
      </c>
    </row>
    <row r="12447" spans="2:11" x14ac:dyDescent="0.3">
      <c r="B12447" s="75">
        <v>47514</v>
      </c>
      <c r="C12447" s="76">
        <v>45142</v>
      </c>
      <c r="D12447" s="77">
        <v>810</v>
      </c>
      <c r="E12447" s="77">
        <v>5</v>
      </c>
      <c r="F12447" s="78"/>
      <c r="G12447" s="79">
        <v>45142.617384259269</v>
      </c>
      <c r="H12447" s="77">
        <v>174</v>
      </c>
      <c r="I12447" s="76">
        <v>45142.95208333333</v>
      </c>
      <c r="J12447" s="78"/>
      <c r="K12447" s="80">
        <v>1</v>
      </c>
    </row>
    <row r="12448" spans="2:11" x14ac:dyDescent="0.3">
      <c r="B12448" s="75">
        <v>47515</v>
      </c>
      <c r="C12448" s="76">
        <v>45142</v>
      </c>
      <c r="D12448" s="77">
        <v>1003</v>
      </c>
      <c r="E12448" s="77">
        <v>2</v>
      </c>
      <c r="F12448" s="78"/>
      <c r="G12448" s="79">
        <v>45142.625856481493</v>
      </c>
      <c r="H12448" s="77">
        <v>177</v>
      </c>
      <c r="I12448" s="76">
        <v>45142.95208333333</v>
      </c>
      <c r="J12448" s="78"/>
      <c r="K12448" s="80">
        <v>1</v>
      </c>
    </row>
    <row r="12449" spans="2:11" x14ac:dyDescent="0.3">
      <c r="B12449" s="75">
        <v>47516</v>
      </c>
      <c r="C12449" s="76">
        <v>45142</v>
      </c>
      <c r="D12449" s="77">
        <v>267</v>
      </c>
      <c r="E12449" s="77">
        <v>2</v>
      </c>
      <c r="F12449" s="78"/>
      <c r="G12449" s="79">
        <v>45142.634062500008</v>
      </c>
      <c r="H12449" s="77">
        <v>147</v>
      </c>
      <c r="I12449" s="76">
        <v>45142.95208333333</v>
      </c>
      <c r="J12449" s="78"/>
      <c r="K12449" s="80">
        <v>1</v>
      </c>
    </row>
    <row r="12450" spans="2:11" x14ac:dyDescent="0.3">
      <c r="B12450" s="75">
        <v>47517</v>
      </c>
      <c r="C12450" s="76">
        <v>45142</v>
      </c>
      <c r="D12450" s="77">
        <v>1328</v>
      </c>
      <c r="E12450" s="77">
        <v>5</v>
      </c>
      <c r="F12450" s="78"/>
      <c r="G12450" s="79">
        <v>45142.645335648158</v>
      </c>
      <c r="H12450" s="77">
        <v>143</v>
      </c>
      <c r="I12450" s="76">
        <v>45142.95208333333</v>
      </c>
      <c r="J12450" s="78"/>
      <c r="K12450" s="80">
        <v>1</v>
      </c>
    </row>
    <row r="12451" spans="2:11" x14ac:dyDescent="0.3">
      <c r="B12451" s="75">
        <v>47518</v>
      </c>
      <c r="C12451" s="76">
        <v>45142</v>
      </c>
      <c r="D12451" s="77">
        <v>397</v>
      </c>
      <c r="E12451" s="77">
        <v>1</v>
      </c>
      <c r="F12451" s="78"/>
      <c r="G12451" s="79">
        <v>45142.659456018526</v>
      </c>
      <c r="H12451" s="77">
        <v>177</v>
      </c>
      <c r="I12451" s="76">
        <v>45142.95208333333</v>
      </c>
      <c r="J12451" s="78"/>
      <c r="K12451" s="80">
        <v>1</v>
      </c>
    </row>
    <row r="12452" spans="2:11" x14ac:dyDescent="0.3">
      <c r="B12452" s="75">
        <v>47519</v>
      </c>
      <c r="C12452" s="76">
        <v>45142</v>
      </c>
      <c r="D12452" s="77">
        <v>417</v>
      </c>
      <c r="E12452" s="77">
        <v>1</v>
      </c>
      <c r="F12452" s="78"/>
      <c r="G12452" s="79">
        <v>45142.669849537044</v>
      </c>
      <c r="H12452" s="77">
        <v>156</v>
      </c>
      <c r="I12452" s="76">
        <v>45142.95208333333</v>
      </c>
      <c r="J12452" s="78"/>
      <c r="K12452" s="80">
        <v>1</v>
      </c>
    </row>
    <row r="12453" spans="2:11" x14ac:dyDescent="0.3">
      <c r="B12453" s="75">
        <v>47520</v>
      </c>
      <c r="C12453" s="76">
        <v>45142</v>
      </c>
      <c r="D12453" s="77">
        <v>316</v>
      </c>
      <c r="E12453" s="77">
        <v>3</v>
      </c>
      <c r="F12453" s="78"/>
      <c r="G12453" s="79">
        <v>45142.680578703708</v>
      </c>
      <c r="H12453" s="77">
        <v>158</v>
      </c>
      <c r="I12453" s="76">
        <v>45142.95208333333</v>
      </c>
      <c r="J12453" s="78"/>
      <c r="K12453" s="80">
        <v>1</v>
      </c>
    </row>
    <row r="12454" spans="2:11" x14ac:dyDescent="0.3">
      <c r="B12454" s="75">
        <v>47521</v>
      </c>
      <c r="C12454" s="76">
        <v>45142</v>
      </c>
      <c r="D12454" s="77">
        <v>381</v>
      </c>
      <c r="E12454" s="77">
        <v>1</v>
      </c>
      <c r="F12454" s="78"/>
      <c r="G12454" s="79">
        <v>45142.693113425928</v>
      </c>
      <c r="H12454" s="77">
        <v>161</v>
      </c>
      <c r="I12454" s="76">
        <v>45142.95208333333</v>
      </c>
      <c r="J12454" s="78"/>
      <c r="K12454" s="80">
        <v>1</v>
      </c>
    </row>
    <row r="12455" spans="2:11" x14ac:dyDescent="0.3">
      <c r="B12455" s="75">
        <v>47522</v>
      </c>
      <c r="C12455" s="76">
        <v>45142</v>
      </c>
      <c r="D12455" s="77">
        <v>1261</v>
      </c>
      <c r="E12455" s="77">
        <v>1</v>
      </c>
      <c r="F12455" s="78"/>
      <c r="G12455" s="79">
        <v>45142.702106481483</v>
      </c>
      <c r="H12455" s="77">
        <v>153</v>
      </c>
      <c r="I12455" s="76">
        <v>45142.95208333333</v>
      </c>
      <c r="J12455" s="78"/>
      <c r="K12455" s="80">
        <v>1</v>
      </c>
    </row>
    <row r="12456" spans="2:11" x14ac:dyDescent="0.3">
      <c r="B12456" s="75">
        <v>47523</v>
      </c>
      <c r="C12456" s="76">
        <v>45142</v>
      </c>
      <c r="D12456" s="77">
        <v>237</v>
      </c>
      <c r="E12456" s="77">
        <v>2</v>
      </c>
      <c r="F12456" s="78"/>
      <c r="G12456" s="79">
        <v>45142.709224537037</v>
      </c>
      <c r="H12456" s="77">
        <v>163</v>
      </c>
      <c r="I12456" s="76">
        <v>45142.95208333333</v>
      </c>
      <c r="J12456" s="78"/>
      <c r="K12456" s="80">
        <v>1</v>
      </c>
    </row>
    <row r="12457" spans="2:11" x14ac:dyDescent="0.3">
      <c r="B12457" s="75">
        <v>47524</v>
      </c>
      <c r="C12457" s="76">
        <v>45142</v>
      </c>
      <c r="D12457" s="77">
        <v>1250</v>
      </c>
      <c r="E12457" s="77">
        <v>3</v>
      </c>
      <c r="F12457" s="78"/>
      <c r="G12457" s="79">
        <v>45142.716122685182</v>
      </c>
      <c r="H12457" s="77">
        <v>146</v>
      </c>
      <c r="I12457" s="76">
        <v>45142.95208333333</v>
      </c>
      <c r="J12457" s="78"/>
      <c r="K12457" s="80">
        <v>1</v>
      </c>
    </row>
    <row r="12458" spans="2:11" x14ac:dyDescent="0.3">
      <c r="B12458" s="75">
        <v>47525</v>
      </c>
      <c r="C12458" s="76">
        <v>45142</v>
      </c>
      <c r="D12458" s="77">
        <v>839</v>
      </c>
      <c r="E12458" s="77">
        <v>1</v>
      </c>
      <c r="F12458" s="78"/>
      <c r="G12458" s="79">
        <v>45142.723726851851</v>
      </c>
      <c r="H12458" s="77">
        <v>156</v>
      </c>
      <c r="I12458" s="76">
        <v>45142.95208333333</v>
      </c>
      <c r="J12458" s="78"/>
      <c r="K12458" s="80">
        <v>1</v>
      </c>
    </row>
    <row r="12459" spans="2:11" x14ac:dyDescent="0.3">
      <c r="B12459" s="75">
        <v>47526</v>
      </c>
      <c r="C12459" s="76">
        <v>45142</v>
      </c>
      <c r="D12459" s="77">
        <v>477</v>
      </c>
      <c r="E12459" s="77">
        <v>2</v>
      </c>
      <c r="F12459" s="78"/>
      <c r="G12459" s="79">
        <v>45142.730347222219</v>
      </c>
      <c r="H12459" s="77">
        <v>140</v>
      </c>
      <c r="I12459" s="76">
        <v>45142.95208333333</v>
      </c>
      <c r="J12459" s="78"/>
      <c r="K12459" s="80">
        <v>1</v>
      </c>
    </row>
    <row r="12460" spans="2:11" x14ac:dyDescent="0.3">
      <c r="B12460" s="75">
        <v>47527</v>
      </c>
      <c r="C12460" s="76">
        <v>45142</v>
      </c>
      <c r="D12460" s="77">
        <v>190</v>
      </c>
      <c r="E12460" s="77">
        <v>2</v>
      </c>
      <c r="F12460" s="78"/>
      <c r="G12460" s="79">
        <v>45142.741331018515</v>
      </c>
      <c r="H12460" s="77">
        <v>174</v>
      </c>
      <c r="I12460" s="76">
        <v>45142.95208333333</v>
      </c>
      <c r="J12460" s="78"/>
      <c r="K12460" s="80">
        <v>1</v>
      </c>
    </row>
    <row r="12461" spans="2:11" x14ac:dyDescent="0.3">
      <c r="B12461" s="75">
        <v>47528</v>
      </c>
      <c r="C12461" s="76">
        <v>45142</v>
      </c>
      <c r="D12461" s="77">
        <v>53</v>
      </c>
      <c r="E12461" s="77">
        <v>4</v>
      </c>
      <c r="F12461" s="78"/>
      <c r="G12461" s="79">
        <v>45142.747685185182</v>
      </c>
      <c r="H12461" s="77">
        <v>161</v>
      </c>
      <c r="I12461" s="76">
        <v>45142.95208333333</v>
      </c>
      <c r="J12461" s="78"/>
      <c r="K12461" s="80">
        <v>1</v>
      </c>
    </row>
    <row r="12462" spans="2:11" x14ac:dyDescent="0.3">
      <c r="B12462" s="75">
        <v>47529</v>
      </c>
      <c r="C12462" s="76">
        <v>45142</v>
      </c>
      <c r="D12462" s="77">
        <v>1013</v>
      </c>
      <c r="E12462" s="77">
        <v>2</v>
      </c>
      <c r="F12462" s="78"/>
      <c r="G12462" s="79">
        <v>45142.758402777778</v>
      </c>
      <c r="H12462" s="77">
        <v>141</v>
      </c>
      <c r="I12462" s="76">
        <v>45142.95208333333</v>
      </c>
      <c r="J12462" s="78"/>
      <c r="K12462" s="80">
        <v>1</v>
      </c>
    </row>
    <row r="12463" spans="2:11" x14ac:dyDescent="0.3">
      <c r="B12463" s="75">
        <v>47530</v>
      </c>
      <c r="C12463" s="76">
        <v>45142</v>
      </c>
      <c r="D12463" s="77">
        <v>1052</v>
      </c>
      <c r="E12463" s="77">
        <v>1</v>
      </c>
      <c r="F12463" s="78"/>
      <c r="G12463" s="79">
        <v>45142.766111111108</v>
      </c>
      <c r="H12463" s="77">
        <v>170</v>
      </c>
      <c r="I12463" s="76">
        <v>45142.95208333333</v>
      </c>
      <c r="J12463" s="78"/>
      <c r="K12463" s="80">
        <v>1</v>
      </c>
    </row>
    <row r="12464" spans="2:11" x14ac:dyDescent="0.3">
      <c r="B12464" s="75">
        <v>47531</v>
      </c>
      <c r="C12464" s="76">
        <v>45142</v>
      </c>
      <c r="D12464" s="77">
        <v>716</v>
      </c>
      <c r="E12464" s="77">
        <v>4</v>
      </c>
      <c r="F12464" s="78"/>
      <c r="G12464" s="79">
        <v>45142.778425925921</v>
      </c>
      <c r="H12464" s="77">
        <v>148</v>
      </c>
      <c r="I12464" s="76">
        <v>45142.95208333333</v>
      </c>
      <c r="J12464" s="78"/>
      <c r="K12464" s="80">
        <v>1</v>
      </c>
    </row>
    <row r="12465" spans="2:11" x14ac:dyDescent="0.3">
      <c r="B12465" s="75">
        <v>47532</v>
      </c>
      <c r="C12465" s="76">
        <v>45142</v>
      </c>
      <c r="D12465" s="77">
        <v>1187</v>
      </c>
      <c r="E12465" s="77">
        <v>5</v>
      </c>
      <c r="F12465" s="78"/>
      <c r="G12465" s="79">
        <v>45142.785231481474</v>
      </c>
      <c r="H12465" s="77">
        <v>172</v>
      </c>
      <c r="I12465" s="76">
        <v>45142.95208333333</v>
      </c>
      <c r="J12465" s="78"/>
      <c r="K12465" s="80">
        <v>1</v>
      </c>
    </row>
    <row r="12466" spans="2:11" x14ac:dyDescent="0.3">
      <c r="B12466" s="75">
        <v>47533</v>
      </c>
      <c r="C12466" s="76">
        <v>45142</v>
      </c>
      <c r="D12466" s="77">
        <v>377</v>
      </c>
      <c r="E12466" s="77">
        <v>3</v>
      </c>
      <c r="F12466" s="78"/>
      <c r="G12466" s="79">
        <v>45142.793726851844</v>
      </c>
      <c r="H12466" s="77">
        <v>147</v>
      </c>
      <c r="I12466" s="76">
        <v>45142.95208333333</v>
      </c>
      <c r="J12466" s="78"/>
      <c r="K12466" s="80">
        <v>1</v>
      </c>
    </row>
    <row r="12467" spans="2:11" x14ac:dyDescent="0.3">
      <c r="B12467" s="75">
        <v>47534</v>
      </c>
      <c r="C12467" s="76">
        <v>45142</v>
      </c>
      <c r="D12467" s="77">
        <v>1034</v>
      </c>
      <c r="E12467" s="77">
        <v>5</v>
      </c>
      <c r="F12467" s="78"/>
      <c r="G12467" s="79">
        <v>45142.803043981476</v>
      </c>
      <c r="H12467" s="77">
        <v>170</v>
      </c>
      <c r="I12467" s="76">
        <v>45142.95208333333</v>
      </c>
      <c r="J12467" s="78"/>
      <c r="K12467" s="80">
        <v>1</v>
      </c>
    </row>
    <row r="12468" spans="2:11" x14ac:dyDescent="0.3">
      <c r="B12468" s="75">
        <v>47535</v>
      </c>
      <c r="C12468" s="76">
        <v>45142</v>
      </c>
      <c r="D12468" s="77">
        <v>789</v>
      </c>
      <c r="E12468" s="77">
        <v>4</v>
      </c>
      <c r="F12468" s="78"/>
      <c r="G12468" s="79">
        <v>45142.812974537032</v>
      </c>
      <c r="H12468" s="77">
        <v>146</v>
      </c>
      <c r="I12468" s="76">
        <v>45142.95208333333</v>
      </c>
      <c r="J12468" s="78"/>
      <c r="K12468" s="80">
        <v>1</v>
      </c>
    </row>
    <row r="12469" spans="2:11" x14ac:dyDescent="0.3">
      <c r="B12469" s="75">
        <v>47536</v>
      </c>
      <c r="C12469" s="76">
        <v>45142</v>
      </c>
      <c r="D12469" s="77">
        <v>953</v>
      </c>
      <c r="E12469" s="77">
        <v>2</v>
      </c>
      <c r="F12469" s="78"/>
      <c r="G12469" s="79">
        <v>45142.826134259252</v>
      </c>
      <c r="H12469" s="77">
        <v>177</v>
      </c>
      <c r="I12469" s="76">
        <v>45142.95208333333</v>
      </c>
      <c r="J12469" s="78"/>
      <c r="K12469" s="80">
        <v>1</v>
      </c>
    </row>
    <row r="12470" spans="2:11" x14ac:dyDescent="0.3">
      <c r="B12470" s="75">
        <v>47537</v>
      </c>
      <c r="C12470" s="76">
        <v>45142</v>
      </c>
      <c r="D12470" s="77">
        <v>377</v>
      </c>
      <c r="E12470" s="77">
        <v>3</v>
      </c>
      <c r="F12470" s="78"/>
      <c r="G12470" s="79">
        <v>45142.836284722216</v>
      </c>
      <c r="H12470" s="77">
        <v>149</v>
      </c>
      <c r="I12470" s="76">
        <v>45142.95208333333</v>
      </c>
      <c r="J12470" s="78"/>
      <c r="K12470" s="80">
        <v>1</v>
      </c>
    </row>
    <row r="12471" spans="2:11" x14ac:dyDescent="0.3">
      <c r="B12471" s="75">
        <v>47538</v>
      </c>
      <c r="C12471" s="76">
        <v>45142</v>
      </c>
      <c r="D12471" s="77">
        <v>1278</v>
      </c>
      <c r="E12471" s="77">
        <v>5</v>
      </c>
      <c r="F12471" s="78"/>
      <c r="G12471" s="79">
        <v>45142.8433912037</v>
      </c>
      <c r="H12471" s="77">
        <v>144</v>
      </c>
      <c r="I12471" s="76">
        <v>45142.95208333333</v>
      </c>
      <c r="J12471" s="78"/>
      <c r="K12471" s="80">
        <v>1</v>
      </c>
    </row>
    <row r="12472" spans="2:11" x14ac:dyDescent="0.3">
      <c r="B12472" s="75">
        <v>47539</v>
      </c>
      <c r="C12472" s="76">
        <v>45142</v>
      </c>
      <c r="D12472" s="77">
        <v>312</v>
      </c>
      <c r="E12472" s="77">
        <v>1</v>
      </c>
      <c r="F12472" s="78"/>
      <c r="G12472" s="79">
        <v>45142.853391203702</v>
      </c>
      <c r="H12472" s="77">
        <v>148</v>
      </c>
      <c r="I12472" s="76">
        <v>45142.95208333333</v>
      </c>
      <c r="J12472" s="78"/>
      <c r="K12472" s="80">
        <v>1</v>
      </c>
    </row>
    <row r="12473" spans="2:11" x14ac:dyDescent="0.3">
      <c r="B12473" s="75">
        <v>47540</v>
      </c>
      <c r="C12473" s="76">
        <v>45142</v>
      </c>
      <c r="D12473" s="77">
        <v>362</v>
      </c>
      <c r="E12473" s="77">
        <v>5</v>
      </c>
      <c r="F12473" s="78"/>
      <c r="G12473" s="79">
        <v>45142.866238425922</v>
      </c>
      <c r="H12473" s="77">
        <v>140</v>
      </c>
      <c r="I12473" s="76">
        <v>45142.95208333333</v>
      </c>
      <c r="J12473" s="78"/>
      <c r="K12473" s="80">
        <v>1</v>
      </c>
    </row>
    <row r="12474" spans="2:11" x14ac:dyDescent="0.3">
      <c r="B12474" s="75">
        <v>47541</v>
      </c>
      <c r="C12474" s="76">
        <v>45142</v>
      </c>
      <c r="D12474" s="77">
        <v>1381</v>
      </c>
      <c r="E12474" s="77">
        <v>6</v>
      </c>
      <c r="F12474" s="78"/>
      <c r="G12474" s="79">
        <v>45142.875925925924</v>
      </c>
      <c r="H12474" s="77">
        <v>164</v>
      </c>
      <c r="I12474" s="76">
        <v>45142.95208333333</v>
      </c>
      <c r="J12474" s="78"/>
      <c r="K12474" s="80">
        <v>1</v>
      </c>
    </row>
    <row r="12475" spans="2:11" x14ac:dyDescent="0.3">
      <c r="B12475" s="75">
        <v>47542</v>
      </c>
      <c r="C12475" s="76">
        <v>45142</v>
      </c>
      <c r="D12475" s="77">
        <v>889</v>
      </c>
      <c r="E12475" s="77">
        <v>5</v>
      </c>
      <c r="F12475" s="78"/>
      <c r="G12475" s="79">
        <v>45142.885937499996</v>
      </c>
      <c r="H12475" s="77">
        <v>168</v>
      </c>
      <c r="I12475" s="76">
        <v>45142.95208333333</v>
      </c>
      <c r="J12475" s="78"/>
      <c r="K12475" s="80">
        <v>1</v>
      </c>
    </row>
    <row r="12476" spans="2:11" x14ac:dyDescent="0.3">
      <c r="B12476" s="75">
        <v>47543</v>
      </c>
      <c r="C12476" s="76">
        <v>45145</v>
      </c>
      <c r="D12476" s="77">
        <v>946</v>
      </c>
      <c r="E12476" s="77">
        <v>2</v>
      </c>
      <c r="F12476" s="78"/>
      <c r="G12476" s="79">
        <v>45145.333333333336</v>
      </c>
      <c r="H12476" s="77">
        <v>142</v>
      </c>
      <c r="I12476" s="76">
        <v>45145.954861111109</v>
      </c>
      <c r="J12476" s="78"/>
      <c r="K12476" s="80">
        <v>1</v>
      </c>
    </row>
    <row r="12477" spans="2:11" x14ac:dyDescent="0.3">
      <c r="B12477" s="75">
        <v>47544</v>
      </c>
      <c r="C12477" s="76">
        <v>45145</v>
      </c>
      <c r="D12477" s="77">
        <v>176</v>
      </c>
      <c r="E12477" s="77">
        <v>6</v>
      </c>
      <c r="F12477" s="78"/>
      <c r="G12477" s="79">
        <v>45145.342905092592</v>
      </c>
      <c r="H12477" s="77">
        <v>171</v>
      </c>
      <c r="I12477" s="76">
        <v>45145.954861111109</v>
      </c>
      <c r="J12477" s="78"/>
      <c r="K12477" s="80">
        <v>1</v>
      </c>
    </row>
    <row r="12478" spans="2:11" x14ac:dyDescent="0.3">
      <c r="B12478" s="75">
        <v>47545</v>
      </c>
      <c r="C12478" s="76">
        <v>45145</v>
      </c>
      <c r="D12478" s="77">
        <v>898</v>
      </c>
      <c r="E12478" s="77">
        <v>6</v>
      </c>
      <c r="F12478" s="78"/>
      <c r="G12478" s="79">
        <v>45145.353113425925</v>
      </c>
      <c r="H12478" s="77">
        <v>166</v>
      </c>
      <c r="I12478" s="76">
        <v>45145.954861111109</v>
      </c>
      <c r="J12478" s="78"/>
      <c r="K12478" s="80">
        <v>1</v>
      </c>
    </row>
    <row r="12479" spans="2:11" x14ac:dyDescent="0.3">
      <c r="B12479" s="75">
        <v>47546</v>
      </c>
      <c r="C12479" s="76">
        <v>45145</v>
      </c>
      <c r="D12479" s="77">
        <v>96</v>
      </c>
      <c r="E12479" s="77">
        <v>2</v>
      </c>
      <c r="F12479" s="78"/>
      <c r="G12479" s="79">
        <v>45145.36347222222</v>
      </c>
      <c r="H12479" s="77">
        <v>167</v>
      </c>
      <c r="I12479" s="76">
        <v>45145.954861111109</v>
      </c>
      <c r="J12479" s="78"/>
      <c r="K12479" s="80">
        <v>1</v>
      </c>
    </row>
    <row r="12480" spans="2:11" x14ac:dyDescent="0.3">
      <c r="B12480" s="75">
        <v>47547</v>
      </c>
      <c r="C12480" s="76">
        <v>45145</v>
      </c>
      <c r="D12480" s="77">
        <v>181</v>
      </c>
      <c r="E12480" s="77">
        <v>1</v>
      </c>
      <c r="F12480" s="78"/>
      <c r="G12480" s="79">
        <v>45145.370034722218</v>
      </c>
      <c r="H12480" s="77">
        <v>146</v>
      </c>
      <c r="I12480" s="76">
        <v>45145.954861111109</v>
      </c>
      <c r="J12480" s="78"/>
      <c r="K12480" s="80">
        <v>1</v>
      </c>
    </row>
    <row r="12481" spans="2:11" x14ac:dyDescent="0.3">
      <c r="B12481" s="75">
        <v>47548</v>
      </c>
      <c r="C12481" s="76">
        <v>45145</v>
      </c>
      <c r="D12481" s="77">
        <v>486</v>
      </c>
      <c r="E12481" s="77">
        <v>1</v>
      </c>
      <c r="F12481" s="78"/>
      <c r="G12481" s="79">
        <v>45145.37936342592</v>
      </c>
      <c r="H12481" s="77">
        <v>157</v>
      </c>
      <c r="I12481" s="76">
        <v>45145.954861111109</v>
      </c>
      <c r="J12481" s="78"/>
      <c r="K12481" s="80">
        <v>1</v>
      </c>
    </row>
    <row r="12482" spans="2:11" x14ac:dyDescent="0.3">
      <c r="B12482" s="75">
        <v>47549</v>
      </c>
      <c r="C12482" s="76">
        <v>45145</v>
      </c>
      <c r="D12482" s="77">
        <v>302</v>
      </c>
      <c r="E12482" s="77">
        <v>5</v>
      </c>
      <c r="F12482" s="78"/>
      <c r="G12482" s="79">
        <v>45145.391782407401</v>
      </c>
      <c r="H12482" s="77">
        <v>168</v>
      </c>
      <c r="I12482" s="76">
        <v>45145.954861111109</v>
      </c>
      <c r="J12482" s="78"/>
      <c r="K12482" s="80">
        <v>1</v>
      </c>
    </row>
    <row r="12483" spans="2:11" x14ac:dyDescent="0.3">
      <c r="B12483" s="75">
        <v>47550</v>
      </c>
      <c r="C12483" s="76">
        <v>45145</v>
      </c>
      <c r="D12483" s="77">
        <v>363</v>
      </c>
      <c r="E12483" s="77">
        <v>5</v>
      </c>
      <c r="F12483" s="78"/>
      <c r="G12483" s="79">
        <v>45145.3977199074</v>
      </c>
      <c r="H12483" s="77">
        <v>158</v>
      </c>
      <c r="I12483" s="76">
        <v>45145.954861111109</v>
      </c>
      <c r="J12483" s="78"/>
      <c r="K12483" s="80">
        <v>1</v>
      </c>
    </row>
    <row r="12484" spans="2:11" x14ac:dyDescent="0.3">
      <c r="B12484" s="75">
        <v>47551</v>
      </c>
      <c r="C12484" s="76">
        <v>45145</v>
      </c>
      <c r="D12484" s="77">
        <v>269</v>
      </c>
      <c r="E12484" s="77">
        <v>2</v>
      </c>
      <c r="F12484" s="78"/>
      <c r="G12484" s="79">
        <v>45145.409606481473</v>
      </c>
      <c r="H12484" s="77">
        <v>144</v>
      </c>
      <c r="I12484" s="76">
        <v>45145.954861111109</v>
      </c>
      <c r="J12484" s="78"/>
      <c r="K12484" s="80">
        <v>1</v>
      </c>
    </row>
    <row r="12485" spans="2:11" x14ac:dyDescent="0.3">
      <c r="B12485" s="75">
        <v>47552</v>
      </c>
      <c r="C12485" s="76">
        <v>45145</v>
      </c>
      <c r="D12485" s="77">
        <v>962</v>
      </c>
      <c r="E12485" s="77">
        <v>2</v>
      </c>
      <c r="F12485" s="78"/>
      <c r="G12485" s="79">
        <v>45145.42246527777</v>
      </c>
      <c r="H12485" s="77">
        <v>160</v>
      </c>
      <c r="I12485" s="76">
        <v>45145.954861111109</v>
      </c>
      <c r="J12485" s="78"/>
      <c r="K12485" s="80">
        <v>1</v>
      </c>
    </row>
    <row r="12486" spans="2:11" x14ac:dyDescent="0.3">
      <c r="B12486" s="75">
        <v>47553</v>
      </c>
      <c r="C12486" s="76">
        <v>45145</v>
      </c>
      <c r="D12486" s="77">
        <v>765</v>
      </c>
      <c r="E12486" s="77">
        <v>6</v>
      </c>
      <c r="F12486" s="78"/>
      <c r="G12486" s="79">
        <v>45145.436550925915</v>
      </c>
      <c r="H12486" s="77">
        <v>160</v>
      </c>
      <c r="I12486" s="76">
        <v>45145.954861111109</v>
      </c>
      <c r="J12486" s="78"/>
      <c r="K12486" s="80">
        <v>1</v>
      </c>
    </row>
    <row r="12487" spans="2:11" x14ac:dyDescent="0.3">
      <c r="B12487" s="75">
        <v>47554</v>
      </c>
      <c r="C12487" s="76">
        <v>45145</v>
      </c>
      <c r="D12487" s="77">
        <v>735</v>
      </c>
      <c r="E12487" s="77">
        <v>4</v>
      </c>
      <c r="F12487" s="78"/>
      <c r="G12487" s="79">
        <v>45145.450416666659</v>
      </c>
      <c r="H12487" s="77">
        <v>164</v>
      </c>
      <c r="I12487" s="76">
        <v>45145.954861111109</v>
      </c>
      <c r="J12487" s="78"/>
      <c r="K12487" s="80">
        <v>1</v>
      </c>
    </row>
    <row r="12488" spans="2:11" x14ac:dyDescent="0.3">
      <c r="B12488" s="75">
        <v>47555</v>
      </c>
      <c r="C12488" s="76">
        <v>45145</v>
      </c>
      <c r="D12488" s="77">
        <v>238</v>
      </c>
      <c r="E12488" s="77">
        <v>5</v>
      </c>
      <c r="F12488" s="78"/>
      <c r="G12488" s="79">
        <v>45145.462638888879</v>
      </c>
      <c r="H12488" s="77">
        <v>154</v>
      </c>
      <c r="I12488" s="76">
        <v>45145.954861111109</v>
      </c>
      <c r="J12488" s="78"/>
      <c r="K12488" s="80">
        <v>1</v>
      </c>
    </row>
    <row r="12489" spans="2:11" x14ac:dyDescent="0.3">
      <c r="B12489" s="75">
        <v>47556</v>
      </c>
      <c r="C12489" s="76">
        <v>45145</v>
      </c>
      <c r="D12489" s="77">
        <v>630</v>
      </c>
      <c r="E12489" s="77">
        <v>2</v>
      </c>
      <c r="F12489" s="78"/>
      <c r="G12489" s="79">
        <v>45145.473344907397</v>
      </c>
      <c r="H12489" s="77">
        <v>177</v>
      </c>
      <c r="I12489" s="76">
        <v>45145.954861111109</v>
      </c>
      <c r="J12489" s="78"/>
      <c r="K12489" s="80">
        <v>1</v>
      </c>
    </row>
    <row r="12490" spans="2:11" x14ac:dyDescent="0.3">
      <c r="B12490" s="75">
        <v>47557</v>
      </c>
      <c r="C12490" s="76">
        <v>45145</v>
      </c>
      <c r="D12490" s="77">
        <v>715</v>
      </c>
      <c r="E12490" s="77">
        <v>1</v>
      </c>
      <c r="F12490" s="78"/>
      <c r="G12490" s="79">
        <v>45145.482777777768</v>
      </c>
      <c r="H12490" s="77">
        <v>165</v>
      </c>
      <c r="I12490" s="76">
        <v>45145.954861111109</v>
      </c>
      <c r="J12490" s="78"/>
      <c r="K12490" s="80">
        <v>1</v>
      </c>
    </row>
    <row r="12491" spans="2:11" x14ac:dyDescent="0.3">
      <c r="B12491" s="75">
        <v>47558</v>
      </c>
      <c r="C12491" s="76">
        <v>45145</v>
      </c>
      <c r="D12491" s="77">
        <v>691</v>
      </c>
      <c r="E12491" s="77">
        <v>1</v>
      </c>
      <c r="F12491" s="78"/>
      <c r="G12491" s="79">
        <v>45145.492719907401</v>
      </c>
      <c r="H12491" s="77">
        <v>177</v>
      </c>
      <c r="I12491" s="76">
        <v>45145.954861111109</v>
      </c>
      <c r="J12491" s="78"/>
      <c r="K12491" s="80">
        <v>1</v>
      </c>
    </row>
    <row r="12492" spans="2:11" x14ac:dyDescent="0.3">
      <c r="B12492" s="75">
        <v>47559</v>
      </c>
      <c r="C12492" s="76">
        <v>45145</v>
      </c>
      <c r="D12492" s="77">
        <v>688</v>
      </c>
      <c r="E12492" s="77">
        <v>3</v>
      </c>
      <c r="F12492" s="78"/>
      <c r="G12492" s="79">
        <v>45145.499918981477</v>
      </c>
      <c r="H12492" s="77">
        <v>153</v>
      </c>
      <c r="I12492" s="76">
        <v>45145.954861111109</v>
      </c>
      <c r="J12492" s="78"/>
      <c r="K12492" s="80">
        <v>1</v>
      </c>
    </row>
    <row r="12493" spans="2:11" x14ac:dyDescent="0.3">
      <c r="B12493" s="75">
        <v>47560</v>
      </c>
      <c r="C12493" s="76">
        <v>45145</v>
      </c>
      <c r="D12493" s="77">
        <v>330</v>
      </c>
      <c r="E12493" s="77">
        <v>1</v>
      </c>
      <c r="F12493" s="78"/>
      <c r="G12493" s="79">
        <v>45145.510231481479</v>
      </c>
      <c r="H12493" s="77">
        <v>147</v>
      </c>
      <c r="I12493" s="76">
        <v>45145.954861111109</v>
      </c>
      <c r="J12493" s="78"/>
      <c r="K12493" s="80">
        <v>1</v>
      </c>
    </row>
    <row r="12494" spans="2:11" x14ac:dyDescent="0.3">
      <c r="B12494" s="75">
        <v>47561</v>
      </c>
      <c r="C12494" s="76">
        <v>45145</v>
      </c>
      <c r="D12494" s="77">
        <v>643</v>
      </c>
      <c r="E12494" s="77">
        <v>1</v>
      </c>
      <c r="F12494" s="78"/>
      <c r="G12494" s="79">
        <v>45145.520127314812</v>
      </c>
      <c r="H12494" s="77">
        <v>173</v>
      </c>
      <c r="I12494" s="76">
        <v>45145.954861111109</v>
      </c>
      <c r="J12494" s="78"/>
      <c r="K12494" s="80">
        <v>1</v>
      </c>
    </row>
    <row r="12495" spans="2:11" x14ac:dyDescent="0.3">
      <c r="B12495" s="75">
        <v>47562</v>
      </c>
      <c r="C12495" s="76">
        <v>45145</v>
      </c>
      <c r="D12495" s="77">
        <v>917</v>
      </c>
      <c r="E12495" s="77">
        <v>2</v>
      </c>
      <c r="F12495" s="78"/>
      <c r="G12495" s="79">
        <v>45145.527499999997</v>
      </c>
      <c r="H12495" s="77">
        <v>176</v>
      </c>
      <c r="I12495" s="76">
        <v>45145.954861111109</v>
      </c>
      <c r="J12495" s="78"/>
      <c r="K12495" s="80">
        <v>1</v>
      </c>
    </row>
    <row r="12496" spans="2:11" x14ac:dyDescent="0.3">
      <c r="B12496" s="75">
        <v>47563</v>
      </c>
      <c r="C12496" s="76">
        <v>45145</v>
      </c>
      <c r="D12496" s="77">
        <v>650</v>
      </c>
      <c r="E12496" s="77">
        <v>3</v>
      </c>
      <c r="F12496" s="78"/>
      <c r="G12496" s="79">
        <v>45145.534201388888</v>
      </c>
      <c r="H12496" s="77">
        <v>159</v>
      </c>
      <c r="I12496" s="76">
        <v>45145.954861111109</v>
      </c>
      <c r="J12496" s="78"/>
      <c r="K12496" s="80">
        <v>1</v>
      </c>
    </row>
    <row r="12497" spans="2:11" x14ac:dyDescent="0.3">
      <c r="B12497" s="75">
        <v>47564</v>
      </c>
      <c r="C12497" s="76">
        <v>45145</v>
      </c>
      <c r="D12497" s="77">
        <v>1234</v>
      </c>
      <c r="E12497" s="77">
        <v>1</v>
      </c>
      <c r="F12497" s="78"/>
      <c r="G12497" s="79">
        <v>45145.545162037037</v>
      </c>
      <c r="H12497" s="77">
        <v>175</v>
      </c>
      <c r="I12497" s="76">
        <v>45145.954861111109</v>
      </c>
      <c r="J12497" s="78"/>
      <c r="K12497" s="80">
        <v>1</v>
      </c>
    </row>
    <row r="12498" spans="2:11" x14ac:dyDescent="0.3">
      <c r="B12498" s="75">
        <v>47565</v>
      </c>
      <c r="C12498" s="76">
        <v>45145</v>
      </c>
      <c r="D12498" s="77">
        <v>850</v>
      </c>
      <c r="E12498" s="77">
        <v>4</v>
      </c>
      <c r="F12498" s="78"/>
      <c r="G12498" s="79">
        <v>45145.554907407408</v>
      </c>
      <c r="H12498" s="77">
        <v>167</v>
      </c>
      <c r="I12498" s="76">
        <v>45145.954861111109</v>
      </c>
      <c r="J12498" s="78"/>
      <c r="K12498" s="80">
        <v>1</v>
      </c>
    </row>
    <row r="12499" spans="2:11" x14ac:dyDescent="0.3">
      <c r="B12499" s="75">
        <v>47566</v>
      </c>
      <c r="C12499" s="76">
        <v>45145</v>
      </c>
      <c r="D12499" s="77">
        <v>597</v>
      </c>
      <c r="E12499" s="77">
        <v>1</v>
      </c>
      <c r="F12499" s="78"/>
      <c r="G12499" s="79">
        <v>45145.567997685182</v>
      </c>
      <c r="H12499" s="77">
        <v>159</v>
      </c>
      <c r="I12499" s="76">
        <v>45145.954861111109</v>
      </c>
      <c r="J12499" s="78"/>
      <c r="K12499" s="80">
        <v>1</v>
      </c>
    </row>
    <row r="12500" spans="2:11" x14ac:dyDescent="0.3">
      <c r="B12500" s="75">
        <v>47567</v>
      </c>
      <c r="C12500" s="76">
        <v>45145</v>
      </c>
      <c r="D12500" s="77">
        <v>420</v>
      </c>
      <c r="E12500" s="77">
        <v>2</v>
      </c>
      <c r="F12500" s="78"/>
      <c r="G12500" s="79">
        <v>45145.575902777775</v>
      </c>
      <c r="H12500" s="77">
        <v>152</v>
      </c>
      <c r="I12500" s="76">
        <v>45145.954861111109</v>
      </c>
      <c r="J12500" s="78"/>
      <c r="K12500" s="80">
        <v>1</v>
      </c>
    </row>
    <row r="12501" spans="2:11" x14ac:dyDescent="0.3">
      <c r="B12501" s="75">
        <v>47568</v>
      </c>
      <c r="C12501" s="76">
        <v>45145</v>
      </c>
      <c r="D12501" s="77">
        <v>919</v>
      </c>
      <c r="E12501" s="77">
        <v>2</v>
      </c>
      <c r="F12501" s="78"/>
      <c r="G12501" s="79">
        <v>45145.584560185183</v>
      </c>
      <c r="H12501" s="77">
        <v>168</v>
      </c>
      <c r="I12501" s="76">
        <v>45145.954861111109</v>
      </c>
      <c r="J12501" s="78"/>
      <c r="K12501" s="80">
        <v>1</v>
      </c>
    </row>
    <row r="12502" spans="2:11" x14ac:dyDescent="0.3">
      <c r="B12502" s="75">
        <v>47569</v>
      </c>
      <c r="C12502" s="76">
        <v>45145</v>
      </c>
      <c r="D12502" s="77">
        <v>929</v>
      </c>
      <c r="E12502" s="77">
        <v>1</v>
      </c>
      <c r="F12502" s="78"/>
      <c r="G12502" s="79">
        <v>45145.591666666667</v>
      </c>
      <c r="H12502" s="77">
        <v>147</v>
      </c>
      <c r="I12502" s="76">
        <v>45145.954861111109</v>
      </c>
      <c r="J12502" s="78"/>
      <c r="K12502" s="80">
        <v>1</v>
      </c>
    </row>
    <row r="12503" spans="2:11" x14ac:dyDescent="0.3">
      <c r="B12503" s="75">
        <v>47570</v>
      </c>
      <c r="C12503" s="76">
        <v>45145</v>
      </c>
      <c r="D12503" s="77">
        <v>695</v>
      </c>
      <c r="E12503" s="77">
        <v>5</v>
      </c>
      <c r="F12503" s="78"/>
      <c r="G12503" s="79">
        <v>45145.600162037037</v>
      </c>
      <c r="H12503" s="77">
        <v>176</v>
      </c>
      <c r="I12503" s="76">
        <v>45145.954861111109</v>
      </c>
      <c r="J12503" s="78"/>
      <c r="K12503" s="80">
        <v>1</v>
      </c>
    </row>
    <row r="12504" spans="2:11" x14ac:dyDescent="0.3">
      <c r="B12504" s="75">
        <v>47571</v>
      </c>
      <c r="C12504" s="76">
        <v>45145</v>
      </c>
      <c r="D12504" s="77">
        <v>524</v>
      </c>
      <c r="E12504" s="77">
        <v>5</v>
      </c>
      <c r="F12504" s="78"/>
      <c r="G12504" s="79">
        <v>45145.613206018519</v>
      </c>
      <c r="H12504" s="77">
        <v>172</v>
      </c>
      <c r="I12504" s="76">
        <v>45145.954861111109</v>
      </c>
      <c r="J12504" s="78"/>
      <c r="K12504" s="80">
        <v>1</v>
      </c>
    </row>
    <row r="12505" spans="2:11" x14ac:dyDescent="0.3">
      <c r="B12505" s="75">
        <v>47572</v>
      </c>
      <c r="C12505" s="76">
        <v>45145</v>
      </c>
      <c r="D12505" s="77">
        <v>1036</v>
      </c>
      <c r="E12505" s="77">
        <v>4</v>
      </c>
      <c r="F12505" s="78"/>
      <c r="G12505" s="79">
        <v>45145.621041666665</v>
      </c>
      <c r="H12505" s="77">
        <v>150</v>
      </c>
      <c r="I12505" s="76">
        <v>45145.954861111109</v>
      </c>
      <c r="J12505" s="78"/>
      <c r="K12505" s="80">
        <v>1</v>
      </c>
    </row>
    <row r="12506" spans="2:11" x14ac:dyDescent="0.3">
      <c r="B12506" s="75">
        <v>47573</v>
      </c>
      <c r="C12506" s="76">
        <v>45145</v>
      </c>
      <c r="D12506" s="77">
        <v>1027</v>
      </c>
      <c r="E12506" s="77">
        <v>6</v>
      </c>
      <c r="F12506" s="78"/>
      <c r="G12506" s="79">
        <v>45145.634918981479</v>
      </c>
      <c r="H12506" s="77">
        <v>176</v>
      </c>
      <c r="I12506" s="76">
        <v>45145.954861111109</v>
      </c>
      <c r="J12506" s="78"/>
      <c r="K12506" s="80">
        <v>1</v>
      </c>
    </row>
    <row r="12507" spans="2:11" x14ac:dyDescent="0.3">
      <c r="B12507" s="75">
        <v>47574</v>
      </c>
      <c r="C12507" s="76">
        <v>45145</v>
      </c>
      <c r="D12507" s="77">
        <v>542</v>
      </c>
      <c r="E12507" s="77">
        <v>1</v>
      </c>
      <c r="F12507" s="78"/>
      <c r="G12507" s="79">
        <v>45145.643611111111</v>
      </c>
      <c r="H12507" s="77">
        <v>142</v>
      </c>
      <c r="I12507" s="76">
        <v>45145.954861111109</v>
      </c>
      <c r="J12507" s="78"/>
      <c r="K12507" s="80">
        <v>1</v>
      </c>
    </row>
    <row r="12508" spans="2:11" x14ac:dyDescent="0.3">
      <c r="B12508" s="75">
        <v>47575</v>
      </c>
      <c r="C12508" s="76">
        <v>45145</v>
      </c>
      <c r="D12508" s="77">
        <v>1041</v>
      </c>
      <c r="E12508" s="77">
        <v>6</v>
      </c>
      <c r="F12508" s="78"/>
      <c r="G12508" s="79">
        <v>45145.653356481482</v>
      </c>
      <c r="H12508" s="77">
        <v>145</v>
      </c>
      <c r="I12508" s="76">
        <v>45145.954861111109</v>
      </c>
      <c r="J12508" s="78"/>
      <c r="K12508" s="80">
        <v>1</v>
      </c>
    </row>
    <row r="12509" spans="2:11" x14ac:dyDescent="0.3">
      <c r="B12509" s="75">
        <v>47576</v>
      </c>
      <c r="C12509" s="76">
        <v>45145</v>
      </c>
      <c r="D12509" s="77">
        <v>1263</v>
      </c>
      <c r="E12509" s="77">
        <v>1</v>
      </c>
      <c r="F12509" s="78"/>
      <c r="G12509" s="79">
        <v>45145.660081018519</v>
      </c>
      <c r="H12509" s="77">
        <v>166</v>
      </c>
      <c r="I12509" s="76">
        <v>45145.954861111109</v>
      </c>
      <c r="J12509" s="78"/>
      <c r="K12509" s="80">
        <v>1</v>
      </c>
    </row>
    <row r="12510" spans="2:11" x14ac:dyDescent="0.3">
      <c r="B12510" s="75">
        <v>47577</v>
      </c>
      <c r="C12510" s="76">
        <v>45145</v>
      </c>
      <c r="D12510" s="77">
        <v>632</v>
      </c>
      <c r="E12510" s="77">
        <v>4</v>
      </c>
      <c r="F12510" s="78"/>
      <c r="G12510" s="79">
        <v>45145.672986111109</v>
      </c>
      <c r="H12510" s="77">
        <v>148</v>
      </c>
      <c r="I12510" s="76">
        <v>45145.954861111109</v>
      </c>
      <c r="J12510" s="78"/>
      <c r="K12510" s="80">
        <v>1</v>
      </c>
    </row>
    <row r="12511" spans="2:11" x14ac:dyDescent="0.3">
      <c r="B12511" s="75">
        <v>47578</v>
      </c>
      <c r="C12511" s="76">
        <v>45145</v>
      </c>
      <c r="D12511" s="77">
        <v>410</v>
      </c>
      <c r="E12511" s="77">
        <v>5</v>
      </c>
      <c r="F12511" s="78"/>
      <c r="G12511" s="79">
        <v>45145.681099537032</v>
      </c>
      <c r="H12511" s="77">
        <v>171</v>
      </c>
      <c r="I12511" s="76">
        <v>45145.954861111109</v>
      </c>
      <c r="J12511" s="78"/>
      <c r="K12511" s="80">
        <v>1</v>
      </c>
    </row>
    <row r="12512" spans="2:11" x14ac:dyDescent="0.3">
      <c r="B12512" s="75">
        <v>47579</v>
      </c>
      <c r="C12512" s="76">
        <v>45145</v>
      </c>
      <c r="D12512" s="77">
        <v>1271</v>
      </c>
      <c r="E12512" s="77">
        <v>2</v>
      </c>
      <c r="F12512" s="78"/>
      <c r="G12512" s="79">
        <v>45145.693344907406</v>
      </c>
      <c r="H12512" s="77">
        <v>155</v>
      </c>
      <c r="I12512" s="76">
        <v>45145.954861111109</v>
      </c>
      <c r="J12512" s="78"/>
      <c r="K12512" s="80">
        <v>1</v>
      </c>
    </row>
    <row r="12513" spans="2:11" x14ac:dyDescent="0.3">
      <c r="B12513" s="75">
        <v>47580</v>
      </c>
      <c r="C12513" s="76">
        <v>45145</v>
      </c>
      <c r="D12513" s="77">
        <v>644</v>
      </c>
      <c r="E12513" s="77">
        <v>2</v>
      </c>
      <c r="F12513" s="78"/>
      <c r="G12513" s="79">
        <v>45145.705601851849</v>
      </c>
      <c r="H12513" s="77">
        <v>177</v>
      </c>
      <c r="I12513" s="76">
        <v>45145.954861111109</v>
      </c>
      <c r="J12513" s="78"/>
      <c r="K12513" s="80">
        <v>1</v>
      </c>
    </row>
    <row r="12514" spans="2:11" x14ac:dyDescent="0.3">
      <c r="B12514" s="75">
        <v>47581</v>
      </c>
      <c r="C12514" s="76">
        <v>45145</v>
      </c>
      <c r="D12514" s="77">
        <v>533</v>
      </c>
      <c r="E12514" s="77">
        <v>2</v>
      </c>
      <c r="F12514" s="78"/>
      <c r="G12514" s="79">
        <v>45145.713530092587</v>
      </c>
      <c r="H12514" s="77">
        <v>169</v>
      </c>
      <c r="I12514" s="76">
        <v>45145.954861111109</v>
      </c>
      <c r="J12514" s="78"/>
      <c r="K12514" s="80">
        <v>1</v>
      </c>
    </row>
    <row r="12515" spans="2:11" x14ac:dyDescent="0.3">
      <c r="B12515" s="75">
        <v>47582</v>
      </c>
      <c r="C12515" s="76">
        <v>45145</v>
      </c>
      <c r="D12515" s="77">
        <v>216</v>
      </c>
      <c r="E12515" s="77">
        <v>3</v>
      </c>
      <c r="F12515" s="78"/>
      <c r="G12515" s="79">
        <v>45145.722268518512</v>
      </c>
      <c r="H12515" s="77">
        <v>167</v>
      </c>
      <c r="I12515" s="76">
        <v>45145.954861111109</v>
      </c>
      <c r="J12515" s="78"/>
      <c r="K12515" s="80">
        <v>1</v>
      </c>
    </row>
    <row r="12516" spans="2:11" x14ac:dyDescent="0.3">
      <c r="B12516" s="75">
        <v>47583</v>
      </c>
      <c r="C12516" s="76">
        <v>45145</v>
      </c>
      <c r="D12516" s="77">
        <v>1161</v>
      </c>
      <c r="E12516" s="77">
        <v>5</v>
      </c>
      <c r="F12516" s="78"/>
      <c r="G12516" s="79">
        <v>45145.729166666657</v>
      </c>
      <c r="H12516" s="77">
        <v>176</v>
      </c>
      <c r="I12516" s="76">
        <v>45145.954861111109</v>
      </c>
      <c r="J12516" s="78"/>
      <c r="K12516" s="80">
        <v>1</v>
      </c>
    </row>
    <row r="12517" spans="2:11" x14ac:dyDescent="0.3">
      <c r="B12517" s="75">
        <v>47584</v>
      </c>
      <c r="C12517" s="76">
        <v>45145</v>
      </c>
      <c r="D12517" s="77">
        <v>702</v>
      </c>
      <c r="E12517" s="77">
        <v>5</v>
      </c>
      <c r="F12517" s="78"/>
      <c r="G12517" s="79">
        <v>45145.739224537028</v>
      </c>
      <c r="H12517" s="77">
        <v>176</v>
      </c>
      <c r="I12517" s="76">
        <v>45145.954861111109</v>
      </c>
      <c r="J12517" s="78"/>
      <c r="K12517" s="80">
        <v>1</v>
      </c>
    </row>
    <row r="12518" spans="2:11" x14ac:dyDescent="0.3">
      <c r="B12518" s="75">
        <v>47585</v>
      </c>
      <c r="C12518" s="76">
        <v>45145</v>
      </c>
      <c r="D12518" s="77">
        <v>900</v>
      </c>
      <c r="E12518" s="77">
        <v>5</v>
      </c>
      <c r="F12518" s="78"/>
      <c r="G12518" s="79">
        <v>45145.753101851842</v>
      </c>
      <c r="H12518" s="77">
        <v>149</v>
      </c>
      <c r="I12518" s="76">
        <v>45145.954861111109</v>
      </c>
      <c r="J12518" s="78"/>
      <c r="K12518" s="80">
        <v>1</v>
      </c>
    </row>
    <row r="12519" spans="2:11" x14ac:dyDescent="0.3">
      <c r="B12519" s="75">
        <v>47586</v>
      </c>
      <c r="C12519" s="76">
        <v>45145</v>
      </c>
      <c r="D12519" s="77">
        <v>1390</v>
      </c>
      <c r="E12519" s="77">
        <v>1</v>
      </c>
      <c r="F12519" s="78"/>
      <c r="G12519" s="79">
        <v>45145.765393518508</v>
      </c>
      <c r="H12519" s="77">
        <v>140</v>
      </c>
      <c r="I12519" s="76">
        <v>45145.954861111109</v>
      </c>
      <c r="J12519" s="78"/>
      <c r="K12519" s="80">
        <v>1</v>
      </c>
    </row>
    <row r="12520" spans="2:11" x14ac:dyDescent="0.3">
      <c r="B12520" s="75">
        <v>47587</v>
      </c>
      <c r="C12520" s="76">
        <v>45145</v>
      </c>
      <c r="D12520" s="77">
        <v>280</v>
      </c>
      <c r="E12520" s="77">
        <v>4</v>
      </c>
      <c r="F12520" s="78"/>
      <c r="G12520" s="79">
        <v>45145.778553240729</v>
      </c>
      <c r="H12520" s="77">
        <v>160</v>
      </c>
      <c r="I12520" s="76">
        <v>45145.954861111109</v>
      </c>
      <c r="J12520" s="78"/>
      <c r="K12520" s="80">
        <v>1</v>
      </c>
    </row>
    <row r="12521" spans="2:11" x14ac:dyDescent="0.3">
      <c r="B12521" s="75">
        <v>47588</v>
      </c>
      <c r="C12521" s="76">
        <v>45145</v>
      </c>
      <c r="D12521" s="77">
        <v>426</v>
      </c>
      <c r="E12521" s="77">
        <v>3</v>
      </c>
      <c r="F12521" s="78"/>
      <c r="G12521" s="79">
        <v>45145.792280092581</v>
      </c>
      <c r="H12521" s="77">
        <v>149</v>
      </c>
      <c r="I12521" s="76">
        <v>45145.954861111109</v>
      </c>
      <c r="J12521" s="78"/>
      <c r="K12521" s="80">
        <v>1</v>
      </c>
    </row>
    <row r="12522" spans="2:11" x14ac:dyDescent="0.3">
      <c r="B12522" s="75">
        <v>47589</v>
      </c>
      <c r="C12522" s="76">
        <v>45145</v>
      </c>
      <c r="D12522" s="77">
        <v>1138</v>
      </c>
      <c r="E12522" s="77">
        <v>1</v>
      </c>
      <c r="F12522" s="78"/>
      <c r="G12522" s="79">
        <v>45145.806249999987</v>
      </c>
      <c r="H12522" s="77">
        <v>160</v>
      </c>
      <c r="I12522" s="76">
        <v>45145.954861111109</v>
      </c>
      <c r="J12522" s="78"/>
      <c r="K12522" s="80">
        <v>1</v>
      </c>
    </row>
    <row r="12523" spans="2:11" x14ac:dyDescent="0.3">
      <c r="B12523" s="75">
        <v>47590</v>
      </c>
      <c r="C12523" s="76">
        <v>45145</v>
      </c>
      <c r="D12523" s="77">
        <v>649</v>
      </c>
      <c r="E12523" s="77">
        <v>2</v>
      </c>
      <c r="F12523" s="78"/>
      <c r="G12523" s="79">
        <v>45145.814502314803</v>
      </c>
      <c r="H12523" s="77">
        <v>177</v>
      </c>
      <c r="I12523" s="76">
        <v>45145.954861111109</v>
      </c>
      <c r="J12523" s="78"/>
      <c r="K12523" s="80">
        <v>1</v>
      </c>
    </row>
    <row r="12524" spans="2:11" x14ac:dyDescent="0.3">
      <c r="B12524" s="75">
        <v>47591</v>
      </c>
      <c r="C12524" s="76">
        <v>45145</v>
      </c>
      <c r="D12524" s="77">
        <v>1349</v>
      </c>
      <c r="E12524" s="77">
        <v>1</v>
      </c>
      <c r="F12524" s="78"/>
      <c r="G12524" s="79">
        <v>45145.823680555543</v>
      </c>
      <c r="H12524" s="77">
        <v>150</v>
      </c>
      <c r="I12524" s="76">
        <v>45145.954861111109</v>
      </c>
      <c r="J12524" s="78"/>
      <c r="K12524" s="80">
        <v>1</v>
      </c>
    </row>
    <row r="12525" spans="2:11" x14ac:dyDescent="0.3">
      <c r="B12525" s="75">
        <v>47592</v>
      </c>
      <c r="C12525" s="76">
        <v>45145</v>
      </c>
      <c r="D12525" s="77">
        <v>97</v>
      </c>
      <c r="E12525" s="77">
        <v>5</v>
      </c>
      <c r="F12525" s="78"/>
      <c r="G12525" s="79">
        <v>45145.83067129628</v>
      </c>
      <c r="H12525" s="77">
        <v>175</v>
      </c>
      <c r="I12525" s="76">
        <v>45145.954861111109</v>
      </c>
      <c r="J12525" s="78"/>
      <c r="K12525" s="80">
        <v>1</v>
      </c>
    </row>
    <row r="12526" spans="2:11" x14ac:dyDescent="0.3">
      <c r="B12526" s="75">
        <v>47593</v>
      </c>
      <c r="C12526" s="76">
        <v>45145</v>
      </c>
      <c r="D12526" s="77">
        <v>81</v>
      </c>
      <c r="E12526" s="77">
        <v>3</v>
      </c>
      <c r="F12526" s="78"/>
      <c r="G12526" s="79">
        <v>45145.843321759246</v>
      </c>
      <c r="H12526" s="77">
        <v>169</v>
      </c>
      <c r="I12526" s="76">
        <v>45145.954861111109</v>
      </c>
      <c r="J12526" s="78"/>
      <c r="K12526" s="80">
        <v>1</v>
      </c>
    </row>
    <row r="12527" spans="2:11" x14ac:dyDescent="0.3">
      <c r="B12527" s="75">
        <v>47594</v>
      </c>
      <c r="C12527" s="76">
        <v>45145</v>
      </c>
      <c r="D12527" s="77">
        <v>1024</v>
      </c>
      <c r="E12527" s="77">
        <v>5</v>
      </c>
      <c r="F12527" s="78"/>
      <c r="G12527" s="79">
        <v>45145.855243055543</v>
      </c>
      <c r="H12527" s="77">
        <v>177</v>
      </c>
      <c r="I12527" s="76">
        <v>45145.954861111109</v>
      </c>
      <c r="J12527" s="78"/>
      <c r="K12527" s="80">
        <v>1</v>
      </c>
    </row>
    <row r="12528" spans="2:11" x14ac:dyDescent="0.3">
      <c r="B12528" s="75">
        <v>47595</v>
      </c>
      <c r="C12528" s="76">
        <v>45145</v>
      </c>
      <c r="D12528" s="77">
        <v>64</v>
      </c>
      <c r="E12528" s="77">
        <v>2</v>
      </c>
      <c r="F12528" s="78"/>
      <c r="G12528" s="79">
        <v>45145.865925925915</v>
      </c>
      <c r="H12528" s="77">
        <v>150</v>
      </c>
      <c r="I12528" s="76">
        <v>45145.954861111109</v>
      </c>
      <c r="J12528" s="78"/>
      <c r="K12528" s="80">
        <v>1</v>
      </c>
    </row>
    <row r="12529" spans="2:11" x14ac:dyDescent="0.3">
      <c r="B12529" s="75">
        <v>47596</v>
      </c>
      <c r="C12529" s="76">
        <v>45145</v>
      </c>
      <c r="D12529" s="77">
        <v>1209</v>
      </c>
      <c r="E12529" s="77">
        <v>2</v>
      </c>
      <c r="F12529" s="78"/>
      <c r="G12529" s="79">
        <v>45145.878136574065</v>
      </c>
      <c r="H12529" s="77">
        <v>159</v>
      </c>
      <c r="I12529" s="76">
        <v>45145.954861111109</v>
      </c>
      <c r="J12529" s="78"/>
      <c r="K12529" s="80">
        <v>1</v>
      </c>
    </row>
    <row r="12530" spans="2:11" x14ac:dyDescent="0.3">
      <c r="B12530" s="75">
        <v>47597</v>
      </c>
      <c r="C12530" s="76">
        <v>45145</v>
      </c>
      <c r="D12530" s="77">
        <v>765</v>
      </c>
      <c r="E12530" s="77">
        <v>5</v>
      </c>
      <c r="F12530" s="78"/>
      <c r="G12530" s="79">
        <v>45145.885983796288</v>
      </c>
      <c r="H12530" s="77">
        <v>177</v>
      </c>
      <c r="I12530" s="76">
        <v>45145.954861111109</v>
      </c>
      <c r="J12530" s="78"/>
      <c r="K12530" s="80">
        <v>1</v>
      </c>
    </row>
    <row r="12531" spans="2:11" x14ac:dyDescent="0.3">
      <c r="B12531" s="75">
        <v>47598</v>
      </c>
      <c r="C12531" s="76">
        <v>45145</v>
      </c>
      <c r="D12531" s="77">
        <v>698</v>
      </c>
      <c r="E12531" s="77">
        <v>5</v>
      </c>
      <c r="F12531" s="78"/>
      <c r="G12531" s="79">
        <v>45145.898807870362</v>
      </c>
      <c r="H12531" s="77">
        <v>160</v>
      </c>
      <c r="I12531" s="76">
        <v>45145.954861111109</v>
      </c>
      <c r="J12531" s="78"/>
      <c r="K12531" s="80">
        <v>1</v>
      </c>
    </row>
    <row r="12532" spans="2:11" x14ac:dyDescent="0.3">
      <c r="B12532" s="75">
        <v>47599</v>
      </c>
      <c r="C12532" s="76">
        <v>45145</v>
      </c>
      <c r="D12532" s="77">
        <v>607</v>
      </c>
      <c r="E12532" s="77">
        <v>4</v>
      </c>
      <c r="F12532" s="78"/>
      <c r="G12532" s="79">
        <v>45145.910219907397</v>
      </c>
      <c r="H12532" s="77">
        <v>173</v>
      </c>
      <c r="I12532" s="76">
        <v>45145.954861111109</v>
      </c>
      <c r="J12532" s="78"/>
      <c r="K12532" s="80">
        <v>1</v>
      </c>
    </row>
    <row r="12533" spans="2:11" x14ac:dyDescent="0.3">
      <c r="B12533" s="75">
        <v>47600</v>
      </c>
      <c r="C12533" s="76">
        <v>45145</v>
      </c>
      <c r="D12533" s="77">
        <v>1126</v>
      </c>
      <c r="E12533" s="77">
        <v>2</v>
      </c>
      <c r="F12533" s="78"/>
      <c r="G12533" s="79">
        <v>45145.92001157406</v>
      </c>
      <c r="H12533" s="77">
        <v>153</v>
      </c>
      <c r="I12533" s="76">
        <v>45145.954861111109</v>
      </c>
      <c r="J12533" s="78"/>
      <c r="K12533" s="80">
        <v>1</v>
      </c>
    </row>
    <row r="12534" spans="2:11" x14ac:dyDescent="0.3">
      <c r="B12534" s="75">
        <v>47601</v>
      </c>
      <c r="C12534" s="76">
        <v>45146</v>
      </c>
      <c r="D12534" s="77">
        <v>853</v>
      </c>
      <c r="E12534" s="77">
        <v>6</v>
      </c>
      <c r="F12534" s="78"/>
      <c r="G12534" s="79">
        <v>45146.333333333336</v>
      </c>
      <c r="H12534" s="77">
        <v>155</v>
      </c>
      <c r="I12534" s="76">
        <v>45146.972222222219</v>
      </c>
      <c r="J12534" s="78"/>
      <c r="K12534" s="80">
        <v>1</v>
      </c>
    </row>
    <row r="12535" spans="2:11" x14ac:dyDescent="0.3">
      <c r="B12535" s="75">
        <v>47602</v>
      </c>
      <c r="C12535" s="76">
        <v>45146</v>
      </c>
      <c r="D12535" s="77">
        <v>50</v>
      </c>
      <c r="E12535" s="77">
        <v>3</v>
      </c>
      <c r="F12535" s="78"/>
      <c r="G12535" s="79">
        <v>45146.343043981484</v>
      </c>
      <c r="H12535" s="77">
        <v>170</v>
      </c>
      <c r="I12535" s="76">
        <v>45146.972222222219</v>
      </c>
      <c r="J12535" s="78"/>
      <c r="K12535" s="80">
        <v>1</v>
      </c>
    </row>
    <row r="12536" spans="2:11" x14ac:dyDescent="0.3">
      <c r="B12536" s="75">
        <v>47603</v>
      </c>
      <c r="C12536" s="76">
        <v>45146</v>
      </c>
      <c r="D12536" s="77">
        <v>192</v>
      </c>
      <c r="E12536" s="77">
        <v>6</v>
      </c>
      <c r="F12536" s="78"/>
      <c r="G12536" s="79">
        <v>45146.352152777778</v>
      </c>
      <c r="H12536" s="77">
        <v>162</v>
      </c>
      <c r="I12536" s="76">
        <v>45146.972222222219</v>
      </c>
      <c r="J12536" s="78"/>
      <c r="K12536" s="80">
        <v>1</v>
      </c>
    </row>
    <row r="12537" spans="2:11" x14ac:dyDescent="0.3">
      <c r="B12537" s="75">
        <v>47604</v>
      </c>
      <c r="C12537" s="76">
        <v>45146</v>
      </c>
      <c r="D12537" s="77">
        <v>1118</v>
      </c>
      <c r="E12537" s="77">
        <v>3</v>
      </c>
      <c r="F12537" s="78"/>
      <c r="G12537" s="79">
        <v>45146.364699074074</v>
      </c>
      <c r="H12537" s="77">
        <v>141</v>
      </c>
      <c r="I12537" s="76">
        <v>45146.972222222219</v>
      </c>
      <c r="J12537" s="78"/>
      <c r="K12537" s="80">
        <v>1</v>
      </c>
    </row>
    <row r="12538" spans="2:11" x14ac:dyDescent="0.3">
      <c r="B12538" s="75">
        <v>47605</v>
      </c>
      <c r="C12538" s="76">
        <v>45146</v>
      </c>
      <c r="D12538" s="77">
        <v>382</v>
      </c>
      <c r="E12538" s="77">
        <v>2</v>
      </c>
      <c r="F12538" s="78"/>
      <c r="G12538" s="79">
        <v>45146.37226851852</v>
      </c>
      <c r="H12538" s="77">
        <v>155</v>
      </c>
      <c r="I12538" s="76">
        <v>45146.972222222219</v>
      </c>
      <c r="J12538" s="78"/>
      <c r="K12538" s="80">
        <v>1</v>
      </c>
    </row>
    <row r="12539" spans="2:11" x14ac:dyDescent="0.3">
      <c r="B12539" s="75">
        <v>47606</v>
      </c>
      <c r="C12539" s="76">
        <v>45146</v>
      </c>
      <c r="D12539" s="77">
        <v>290</v>
      </c>
      <c r="E12539" s="77">
        <v>5</v>
      </c>
      <c r="F12539" s="78"/>
      <c r="G12539" s="79">
        <v>45146.380393518521</v>
      </c>
      <c r="H12539" s="77">
        <v>162</v>
      </c>
      <c r="I12539" s="76">
        <v>45146.972222222219</v>
      </c>
      <c r="J12539" s="78"/>
      <c r="K12539" s="80">
        <v>1</v>
      </c>
    </row>
    <row r="12540" spans="2:11" x14ac:dyDescent="0.3">
      <c r="B12540" s="75">
        <v>47607</v>
      </c>
      <c r="C12540" s="76">
        <v>45146</v>
      </c>
      <c r="D12540" s="77">
        <v>37</v>
      </c>
      <c r="E12540" s="77">
        <v>2</v>
      </c>
      <c r="F12540" s="78"/>
      <c r="G12540" s="79">
        <v>45146.387743055559</v>
      </c>
      <c r="H12540" s="77">
        <v>144</v>
      </c>
      <c r="I12540" s="76">
        <v>45146.972222222219</v>
      </c>
      <c r="J12540" s="78"/>
      <c r="K12540" s="80">
        <v>1</v>
      </c>
    </row>
    <row r="12541" spans="2:11" x14ac:dyDescent="0.3">
      <c r="B12541" s="75">
        <v>47608</v>
      </c>
      <c r="C12541" s="76">
        <v>45146</v>
      </c>
      <c r="D12541" s="77">
        <v>1124</v>
      </c>
      <c r="E12541" s="77">
        <v>2</v>
      </c>
      <c r="F12541" s="78"/>
      <c r="G12541" s="79">
        <v>45146.39643518519</v>
      </c>
      <c r="H12541" s="77">
        <v>144</v>
      </c>
      <c r="I12541" s="76">
        <v>45146.972222222219</v>
      </c>
      <c r="J12541" s="78"/>
      <c r="K12541" s="80">
        <v>1</v>
      </c>
    </row>
    <row r="12542" spans="2:11" x14ac:dyDescent="0.3">
      <c r="B12542" s="75">
        <v>47609</v>
      </c>
      <c r="C12542" s="76">
        <v>45146</v>
      </c>
      <c r="D12542" s="77">
        <v>984</v>
      </c>
      <c r="E12542" s="77">
        <v>1</v>
      </c>
      <c r="F12542" s="78"/>
      <c r="G12542" s="79">
        <v>45146.406909722224</v>
      </c>
      <c r="H12542" s="77">
        <v>161</v>
      </c>
      <c r="I12542" s="76">
        <v>45146.972222222219</v>
      </c>
      <c r="J12542" s="78"/>
      <c r="K12542" s="80">
        <v>1</v>
      </c>
    </row>
    <row r="12543" spans="2:11" x14ac:dyDescent="0.3">
      <c r="B12543" s="75">
        <v>47610</v>
      </c>
      <c r="C12543" s="76">
        <v>45146</v>
      </c>
      <c r="D12543" s="77">
        <v>740</v>
      </c>
      <c r="E12543" s="77">
        <v>4</v>
      </c>
      <c r="F12543" s="78"/>
      <c r="G12543" s="79">
        <v>45146.42123842593</v>
      </c>
      <c r="H12543" s="77">
        <v>175</v>
      </c>
      <c r="I12543" s="76">
        <v>45146.972222222219</v>
      </c>
      <c r="J12543" s="78"/>
      <c r="K12543" s="80">
        <v>1</v>
      </c>
    </row>
    <row r="12544" spans="2:11" x14ac:dyDescent="0.3">
      <c r="B12544" s="75">
        <v>47611</v>
      </c>
      <c r="C12544" s="76">
        <v>45146</v>
      </c>
      <c r="D12544" s="77">
        <v>371</v>
      </c>
      <c r="E12544" s="77">
        <v>1</v>
      </c>
      <c r="F12544" s="78"/>
      <c r="G12544" s="79">
        <v>45146.433101851857</v>
      </c>
      <c r="H12544" s="77">
        <v>174</v>
      </c>
      <c r="I12544" s="76">
        <v>45146.972222222219</v>
      </c>
      <c r="J12544" s="78"/>
      <c r="K12544" s="80">
        <v>1</v>
      </c>
    </row>
    <row r="12545" spans="2:11" x14ac:dyDescent="0.3">
      <c r="B12545" s="75">
        <v>47612</v>
      </c>
      <c r="C12545" s="76">
        <v>45146</v>
      </c>
      <c r="D12545" s="77">
        <v>740</v>
      </c>
      <c r="E12545" s="77">
        <v>2</v>
      </c>
      <c r="F12545" s="78"/>
      <c r="G12545" s="79">
        <v>45146.441956018527</v>
      </c>
      <c r="H12545" s="77">
        <v>156</v>
      </c>
      <c r="I12545" s="76">
        <v>45146.972222222219</v>
      </c>
      <c r="J12545" s="78"/>
      <c r="K12545" s="80">
        <v>1</v>
      </c>
    </row>
    <row r="12546" spans="2:11" x14ac:dyDescent="0.3">
      <c r="B12546" s="75">
        <v>47613</v>
      </c>
      <c r="C12546" s="76">
        <v>45146</v>
      </c>
      <c r="D12546" s="77">
        <v>281</v>
      </c>
      <c r="E12546" s="77">
        <v>3</v>
      </c>
      <c r="F12546" s="78"/>
      <c r="G12546" s="79">
        <v>45146.455046296302</v>
      </c>
      <c r="H12546" s="77">
        <v>172</v>
      </c>
      <c r="I12546" s="76">
        <v>45146.972222222219</v>
      </c>
      <c r="J12546" s="78"/>
      <c r="K12546" s="80">
        <v>1</v>
      </c>
    </row>
    <row r="12547" spans="2:11" x14ac:dyDescent="0.3">
      <c r="B12547" s="75">
        <v>47614</v>
      </c>
      <c r="C12547" s="76">
        <v>45146</v>
      </c>
      <c r="D12547" s="77">
        <v>28</v>
      </c>
      <c r="E12547" s="77">
        <v>6</v>
      </c>
      <c r="F12547" s="78"/>
      <c r="G12547" s="79">
        <v>45146.463194444448</v>
      </c>
      <c r="H12547" s="77">
        <v>163</v>
      </c>
      <c r="I12547" s="76">
        <v>45146.972222222219</v>
      </c>
      <c r="J12547" s="78"/>
      <c r="K12547" s="80">
        <v>1</v>
      </c>
    </row>
    <row r="12548" spans="2:11" x14ac:dyDescent="0.3">
      <c r="B12548" s="75">
        <v>47615</v>
      </c>
      <c r="C12548" s="76">
        <v>45146</v>
      </c>
      <c r="D12548" s="77">
        <v>1365</v>
      </c>
      <c r="E12548" s="77">
        <v>1</v>
      </c>
      <c r="F12548" s="78"/>
      <c r="G12548" s="79">
        <v>45146.477013888893</v>
      </c>
      <c r="H12548" s="77">
        <v>144</v>
      </c>
      <c r="I12548" s="76">
        <v>45146.972222222219</v>
      </c>
      <c r="J12548" s="78"/>
      <c r="K12548" s="80">
        <v>1</v>
      </c>
    </row>
    <row r="12549" spans="2:11" x14ac:dyDescent="0.3">
      <c r="B12549" s="75">
        <v>47616</v>
      </c>
      <c r="C12549" s="76">
        <v>45146</v>
      </c>
      <c r="D12549" s="77">
        <v>1400</v>
      </c>
      <c r="E12549" s="77">
        <v>1</v>
      </c>
      <c r="F12549" s="78"/>
      <c r="G12549" s="79">
        <v>45146.490937500006</v>
      </c>
      <c r="H12549" s="77">
        <v>169</v>
      </c>
      <c r="I12549" s="76">
        <v>45146.972222222219</v>
      </c>
      <c r="J12549" s="78"/>
      <c r="K12549" s="80">
        <v>1</v>
      </c>
    </row>
    <row r="12550" spans="2:11" x14ac:dyDescent="0.3">
      <c r="B12550" s="75">
        <v>47617</v>
      </c>
      <c r="C12550" s="76">
        <v>45146</v>
      </c>
      <c r="D12550" s="77">
        <v>994</v>
      </c>
      <c r="E12550" s="77">
        <v>1</v>
      </c>
      <c r="F12550" s="78"/>
      <c r="G12550" s="79">
        <v>45146.503622685188</v>
      </c>
      <c r="H12550" s="77">
        <v>167</v>
      </c>
      <c r="I12550" s="76">
        <v>45146.972222222219</v>
      </c>
      <c r="J12550" s="78"/>
      <c r="K12550" s="80">
        <v>1</v>
      </c>
    </row>
    <row r="12551" spans="2:11" x14ac:dyDescent="0.3">
      <c r="B12551" s="75">
        <v>47618</v>
      </c>
      <c r="C12551" s="76">
        <v>45146</v>
      </c>
      <c r="D12551" s="77">
        <v>782</v>
      </c>
      <c r="E12551" s="77">
        <v>2</v>
      </c>
      <c r="F12551" s="78"/>
      <c r="G12551" s="79">
        <v>45146.516539351855</v>
      </c>
      <c r="H12551" s="77">
        <v>141</v>
      </c>
      <c r="I12551" s="76">
        <v>45146.972222222219</v>
      </c>
      <c r="J12551" s="78"/>
      <c r="K12551" s="80">
        <v>1</v>
      </c>
    </row>
    <row r="12552" spans="2:11" x14ac:dyDescent="0.3">
      <c r="B12552" s="75">
        <v>47619</v>
      </c>
      <c r="C12552" s="76">
        <v>45146</v>
      </c>
      <c r="D12552" s="77">
        <v>1271</v>
      </c>
      <c r="E12552" s="77">
        <v>4</v>
      </c>
      <c r="F12552" s="78"/>
      <c r="G12552" s="79">
        <v>45146.528287037043</v>
      </c>
      <c r="H12552" s="77">
        <v>172</v>
      </c>
      <c r="I12552" s="76">
        <v>45146.972222222219</v>
      </c>
      <c r="J12552" s="78"/>
      <c r="K12552" s="80">
        <v>1</v>
      </c>
    </row>
    <row r="12553" spans="2:11" x14ac:dyDescent="0.3">
      <c r="B12553" s="75">
        <v>47620</v>
      </c>
      <c r="C12553" s="76">
        <v>45146</v>
      </c>
      <c r="D12553" s="77">
        <v>229</v>
      </c>
      <c r="E12553" s="77">
        <v>2</v>
      </c>
      <c r="F12553" s="78"/>
      <c r="G12553" s="79">
        <v>45146.540115740747</v>
      </c>
      <c r="H12553" s="77">
        <v>154</v>
      </c>
      <c r="I12553" s="76">
        <v>45146.972222222219</v>
      </c>
      <c r="J12553" s="78"/>
      <c r="K12553" s="80">
        <v>1</v>
      </c>
    </row>
    <row r="12554" spans="2:11" x14ac:dyDescent="0.3">
      <c r="B12554" s="75">
        <v>47621</v>
      </c>
      <c r="C12554" s="76">
        <v>45146</v>
      </c>
      <c r="D12554" s="77">
        <v>145</v>
      </c>
      <c r="E12554" s="77">
        <v>4</v>
      </c>
      <c r="F12554" s="78"/>
      <c r="G12554" s="79">
        <v>45146.553865740745</v>
      </c>
      <c r="H12554" s="77">
        <v>151</v>
      </c>
      <c r="I12554" s="76">
        <v>45146.972222222219</v>
      </c>
      <c r="J12554" s="78"/>
      <c r="K12554" s="80">
        <v>1</v>
      </c>
    </row>
    <row r="12555" spans="2:11" x14ac:dyDescent="0.3">
      <c r="B12555" s="75">
        <v>47622</v>
      </c>
      <c r="C12555" s="76">
        <v>45146</v>
      </c>
      <c r="D12555" s="77">
        <v>131</v>
      </c>
      <c r="E12555" s="77">
        <v>5</v>
      </c>
      <c r="F12555" s="78"/>
      <c r="G12555" s="79">
        <v>45146.564664351856</v>
      </c>
      <c r="H12555" s="77">
        <v>162</v>
      </c>
      <c r="I12555" s="76">
        <v>45146.972222222219</v>
      </c>
      <c r="J12555" s="78"/>
      <c r="K12555" s="80">
        <v>1</v>
      </c>
    </row>
    <row r="12556" spans="2:11" x14ac:dyDescent="0.3">
      <c r="B12556" s="75">
        <v>47623</v>
      </c>
      <c r="C12556" s="76">
        <v>45146</v>
      </c>
      <c r="D12556" s="77">
        <v>1275</v>
      </c>
      <c r="E12556" s="77">
        <v>1</v>
      </c>
      <c r="F12556" s="78"/>
      <c r="G12556" s="79">
        <v>45146.576655092598</v>
      </c>
      <c r="H12556" s="77">
        <v>164</v>
      </c>
      <c r="I12556" s="76">
        <v>45146.972222222219</v>
      </c>
      <c r="J12556" s="78"/>
      <c r="K12556" s="80">
        <v>1</v>
      </c>
    </row>
    <row r="12557" spans="2:11" x14ac:dyDescent="0.3">
      <c r="B12557" s="75">
        <v>47624</v>
      </c>
      <c r="C12557" s="76">
        <v>45146</v>
      </c>
      <c r="D12557" s="77">
        <v>1153</v>
      </c>
      <c r="E12557" s="77">
        <v>1</v>
      </c>
      <c r="F12557" s="78"/>
      <c r="G12557" s="79">
        <v>45146.589178240749</v>
      </c>
      <c r="H12557" s="77">
        <v>178</v>
      </c>
      <c r="I12557" s="76">
        <v>45146.972222222219</v>
      </c>
      <c r="J12557" s="78"/>
      <c r="K12557" s="80">
        <v>1</v>
      </c>
    </row>
    <row r="12558" spans="2:11" x14ac:dyDescent="0.3">
      <c r="B12558" s="75">
        <v>47625</v>
      </c>
      <c r="C12558" s="76">
        <v>45146</v>
      </c>
      <c r="D12558" s="77">
        <v>1124</v>
      </c>
      <c r="E12558" s="77">
        <v>1</v>
      </c>
      <c r="F12558" s="78"/>
      <c r="G12558" s="79">
        <v>45146.59918981482</v>
      </c>
      <c r="H12558" s="77">
        <v>155</v>
      </c>
      <c r="I12558" s="76">
        <v>45146.972222222219</v>
      </c>
      <c r="J12558" s="78"/>
      <c r="K12558" s="80">
        <v>1</v>
      </c>
    </row>
    <row r="12559" spans="2:11" x14ac:dyDescent="0.3">
      <c r="B12559" s="75">
        <v>47626</v>
      </c>
      <c r="C12559" s="76">
        <v>45146</v>
      </c>
      <c r="D12559" s="77">
        <v>305</v>
      </c>
      <c r="E12559" s="77">
        <v>5</v>
      </c>
      <c r="F12559" s="78"/>
      <c r="G12559" s="79">
        <v>45146.610856481486</v>
      </c>
      <c r="H12559" s="77">
        <v>140</v>
      </c>
      <c r="I12559" s="76">
        <v>45146.972222222219</v>
      </c>
      <c r="J12559" s="78"/>
      <c r="K12559" s="80">
        <v>1</v>
      </c>
    </row>
    <row r="12560" spans="2:11" x14ac:dyDescent="0.3">
      <c r="B12560" s="75">
        <v>47627</v>
      </c>
      <c r="C12560" s="76">
        <v>45146</v>
      </c>
      <c r="D12560" s="77">
        <v>850</v>
      </c>
      <c r="E12560" s="77">
        <v>2</v>
      </c>
      <c r="F12560" s="78"/>
      <c r="G12560" s="79">
        <v>45146.622465277782</v>
      </c>
      <c r="H12560" s="77">
        <v>153</v>
      </c>
      <c r="I12560" s="76">
        <v>45146.972222222219</v>
      </c>
      <c r="J12560" s="78"/>
      <c r="K12560" s="80">
        <v>1</v>
      </c>
    </row>
    <row r="12561" spans="2:11" x14ac:dyDescent="0.3">
      <c r="B12561" s="75">
        <v>47628</v>
      </c>
      <c r="C12561" s="76">
        <v>45146</v>
      </c>
      <c r="D12561" s="77">
        <v>1016</v>
      </c>
      <c r="E12561" s="77">
        <v>5</v>
      </c>
      <c r="F12561" s="78"/>
      <c r="G12561" s="79">
        <v>45146.632743055561</v>
      </c>
      <c r="H12561" s="77">
        <v>179</v>
      </c>
      <c r="I12561" s="76">
        <v>45146.972222222219</v>
      </c>
      <c r="J12561" s="78"/>
      <c r="K12561" s="80">
        <v>1</v>
      </c>
    </row>
    <row r="12562" spans="2:11" x14ac:dyDescent="0.3">
      <c r="B12562" s="75">
        <v>47629</v>
      </c>
      <c r="C12562" s="76">
        <v>45146</v>
      </c>
      <c r="D12562" s="77">
        <v>794</v>
      </c>
      <c r="E12562" s="77">
        <v>4</v>
      </c>
      <c r="F12562" s="78"/>
      <c r="G12562" s="79">
        <v>45146.639537037045</v>
      </c>
      <c r="H12562" s="77">
        <v>142</v>
      </c>
      <c r="I12562" s="76">
        <v>45146.972222222219</v>
      </c>
      <c r="J12562" s="78"/>
      <c r="K12562" s="80">
        <v>1</v>
      </c>
    </row>
    <row r="12563" spans="2:11" x14ac:dyDescent="0.3">
      <c r="B12563" s="75">
        <v>47630</v>
      </c>
      <c r="C12563" s="76">
        <v>45146</v>
      </c>
      <c r="D12563" s="77">
        <v>1256</v>
      </c>
      <c r="E12563" s="77">
        <v>2</v>
      </c>
      <c r="F12563" s="78"/>
      <c r="G12563" s="79">
        <v>45146.646539351859</v>
      </c>
      <c r="H12563" s="77">
        <v>170</v>
      </c>
      <c r="I12563" s="76">
        <v>45146.972222222219</v>
      </c>
      <c r="J12563" s="78"/>
      <c r="K12563" s="80">
        <v>1</v>
      </c>
    </row>
    <row r="12564" spans="2:11" x14ac:dyDescent="0.3">
      <c r="B12564" s="75">
        <v>47631</v>
      </c>
      <c r="C12564" s="76">
        <v>45146</v>
      </c>
      <c r="D12564" s="77">
        <v>512</v>
      </c>
      <c r="E12564" s="77">
        <v>6</v>
      </c>
      <c r="F12564" s="78"/>
      <c r="G12564" s="79">
        <v>45146.654085648159</v>
      </c>
      <c r="H12564" s="77">
        <v>154</v>
      </c>
      <c r="I12564" s="76">
        <v>45146.972222222219</v>
      </c>
      <c r="J12564" s="78"/>
      <c r="K12564" s="80">
        <v>1</v>
      </c>
    </row>
    <row r="12565" spans="2:11" x14ac:dyDescent="0.3">
      <c r="B12565" s="75">
        <v>47632</v>
      </c>
      <c r="C12565" s="76">
        <v>45146</v>
      </c>
      <c r="D12565" s="77">
        <v>1391</v>
      </c>
      <c r="E12565" s="77">
        <v>4</v>
      </c>
      <c r="F12565" s="78"/>
      <c r="G12565" s="79">
        <v>45146.667581018526</v>
      </c>
      <c r="H12565" s="77">
        <v>145</v>
      </c>
      <c r="I12565" s="76">
        <v>45146.972222222219</v>
      </c>
      <c r="J12565" s="78"/>
      <c r="K12565" s="80">
        <v>1</v>
      </c>
    </row>
    <row r="12566" spans="2:11" x14ac:dyDescent="0.3">
      <c r="B12566" s="75">
        <v>47633</v>
      </c>
      <c r="C12566" s="76">
        <v>45146</v>
      </c>
      <c r="D12566" s="77">
        <v>845</v>
      </c>
      <c r="E12566" s="77">
        <v>4</v>
      </c>
      <c r="F12566" s="78"/>
      <c r="G12566" s="79">
        <v>45146.676620370381</v>
      </c>
      <c r="H12566" s="77">
        <v>150</v>
      </c>
      <c r="I12566" s="76">
        <v>45146.972222222219</v>
      </c>
      <c r="J12566" s="78"/>
      <c r="K12566" s="80">
        <v>1</v>
      </c>
    </row>
    <row r="12567" spans="2:11" x14ac:dyDescent="0.3">
      <c r="B12567" s="75">
        <v>47634</v>
      </c>
      <c r="C12567" s="76">
        <v>45146</v>
      </c>
      <c r="D12567" s="77">
        <v>688</v>
      </c>
      <c r="E12567" s="77">
        <v>3</v>
      </c>
      <c r="F12567" s="78"/>
      <c r="G12567" s="79">
        <v>45146.689247685194</v>
      </c>
      <c r="H12567" s="77">
        <v>166</v>
      </c>
      <c r="I12567" s="76">
        <v>45146.972222222219</v>
      </c>
      <c r="J12567" s="78"/>
      <c r="K12567" s="80">
        <v>1</v>
      </c>
    </row>
    <row r="12568" spans="2:11" x14ac:dyDescent="0.3">
      <c r="B12568" s="75">
        <v>47635</v>
      </c>
      <c r="C12568" s="76">
        <v>45146</v>
      </c>
      <c r="D12568" s="77">
        <v>695</v>
      </c>
      <c r="E12568" s="77">
        <v>1</v>
      </c>
      <c r="F12568" s="78"/>
      <c r="G12568" s="79">
        <v>45146.702349537045</v>
      </c>
      <c r="H12568" s="77">
        <v>163</v>
      </c>
      <c r="I12568" s="76">
        <v>45146.972222222219</v>
      </c>
      <c r="J12568" s="78"/>
      <c r="K12568" s="80">
        <v>1</v>
      </c>
    </row>
    <row r="12569" spans="2:11" x14ac:dyDescent="0.3">
      <c r="B12569" s="75">
        <v>47636</v>
      </c>
      <c r="C12569" s="76">
        <v>45146</v>
      </c>
      <c r="D12569" s="77">
        <v>1034</v>
      </c>
      <c r="E12569" s="77">
        <v>4</v>
      </c>
      <c r="F12569" s="78"/>
      <c r="G12569" s="79">
        <v>45146.709375000006</v>
      </c>
      <c r="H12569" s="77">
        <v>144</v>
      </c>
      <c r="I12569" s="76">
        <v>45146.972222222219</v>
      </c>
      <c r="J12569" s="78"/>
      <c r="K12569" s="80">
        <v>1</v>
      </c>
    </row>
    <row r="12570" spans="2:11" x14ac:dyDescent="0.3">
      <c r="B12570" s="75">
        <v>47637</v>
      </c>
      <c r="C12570" s="76">
        <v>45146</v>
      </c>
      <c r="D12570" s="77">
        <v>1227</v>
      </c>
      <c r="E12570" s="77">
        <v>6</v>
      </c>
      <c r="F12570" s="78"/>
      <c r="G12570" s="79">
        <v>45146.717187500006</v>
      </c>
      <c r="H12570" s="77">
        <v>170</v>
      </c>
      <c r="I12570" s="76">
        <v>45146.972222222219</v>
      </c>
      <c r="J12570" s="78"/>
      <c r="K12570" s="80">
        <v>1</v>
      </c>
    </row>
    <row r="12571" spans="2:11" x14ac:dyDescent="0.3">
      <c r="B12571" s="75">
        <v>47638</v>
      </c>
      <c r="C12571" s="76">
        <v>45146</v>
      </c>
      <c r="D12571" s="77">
        <v>50</v>
      </c>
      <c r="E12571" s="77">
        <v>2</v>
      </c>
      <c r="F12571" s="78"/>
      <c r="G12571" s="79">
        <v>45146.72729166667</v>
      </c>
      <c r="H12571" s="77">
        <v>167</v>
      </c>
      <c r="I12571" s="76">
        <v>45146.972222222219</v>
      </c>
      <c r="J12571" s="78"/>
      <c r="K12571" s="80">
        <v>1</v>
      </c>
    </row>
    <row r="12572" spans="2:11" x14ac:dyDescent="0.3">
      <c r="B12572" s="75">
        <v>47639</v>
      </c>
      <c r="C12572" s="76">
        <v>45146</v>
      </c>
      <c r="D12572" s="77">
        <v>982</v>
      </c>
      <c r="E12572" s="77">
        <v>3</v>
      </c>
      <c r="F12572" s="78"/>
      <c r="G12572" s="79">
        <v>45146.737719907411</v>
      </c>
      <c r="H12572" s="77">
        <v>160</v>
      </c>
      <c r="I12572" s="76">
        <v>45146.972222222219</v>
      </c>
      <c r="J12572" s="78"/>
      <c r="K12572" s="80">
        <v>1</v>
      </c>
    </row>
    <row r="12573" spans="2:11" x14ac:dyDescent="0.3">
      <c r="B12573" s="75">
        <v>47640</v>
      </c>
      <c r="C12573" s="76">
        <v>45146</v>
      </c>
      <c r="D12573" s="77">
        <v>1372</v>
      </c>
      <c r="E12573" s="77">
        <v>4</v>
      </c>
      <c r="F12573" s="78"/>
      <c r="G12573" s="79">
        <v>45146.746851851858</v>
      </c>
      <c r="H12573" s="77">
        <v>164</v>
      </c>
      <c r="I12573" s="76">
        <v>45146.972222222219</v>
      </c>
      <c r="J12573" s="78"/>
      <c r="K12573" s="80">
        <v>1</v>
      </c>
    </row>
    <row r="12574" spans="2:11" x14ac:dyDescent="0.3">
      <c r="B12574" s="75">
        <v>47641</v>
      </c>
      <c r="C12574" s="76">
        <v>45146</v>
      </c>
      <c r="D12574" s="77">
        <v>966</v>
      </c>
      <c r="E12574" s="77">
        <v>4</v>
      </c>
      <c r="F12574" s="78"/>
      <c r="G12574" s="79">
        <v>45146.755555555559</v>
      </c>
      <c r="H12574" s="77">
        <v>158</v>
      </c>
      <c r="I12574" s="76">
        <v>45146.972222222219</v>
      </c>
      <c r="J12574" s="78"/>
      <c r="K12574" s="80">
        <v>1</v>
      </c>
    </row>
    <row r="12575" spans="2:11" x14ac:dyDescent="0.3">
      <c r="B12575" s="75">
        <v>47642</v>
      </c>
      <c r="C12575" s="76">
        <v>45146</v>
      </c>
      <c r="D12575" s="77">
        <v>1050</v>
      </c>
      <c r="E12575" s="77">
        <v>6</v>
      </c>
      <c r="F12575" s="78"/>
      <c r="G12575" s="79">
        <v>45146.766087962969</v>
      </c>
      <c r="H12575" s="77">
        <v>153</v>
      </c>
      <c r="I12575" s="76">
        <v>45146.972222222219</v>
      </c>
      <c r="J12575" s="78"/>
      <c r="K12575" s="80">
        <v>1</v>
      </c>
    </row>
    <row r="12576" spans="2:11" x14ac:dyDescent="0.3">
      <c r="B12576" s="75">
        <v>47643</v>
      </c>
      <c r="C12576" s="76">
        <v>45146</v>
      </c>
      <c r="D12576" s="77">
        <v>1096</v>
      </c>
      <c r="E12576" s="77">
        <v>1</v>
      </c>
      <c r="F12576" s="78"/>
      <c r="G12576" s="79">
        <v>45146.775995370379</v>
      </c>
      <c r="H12576" s="77">
        <v>157</v>
      </c>
      <c r="I12576" s="76">
        <v>45146.972222222219</v>
      </c>
      <c r="J12576" s="78"/>
      <c r="K12576" s="80">
        <v>1</v>
      </c>
    </row>
    <row r="12577" spans="2:11" x14ac:dyDescent="0.3">
      <c r="B12577" s="75">
        <v>47644</v>
      </c>
      <c r="C12577" s="76">
        <v>45146</v>
      </c>
      <c r="D12577" s="77">
        <v>1053</v>
      </c>
      <c r="E12577" s="77">
        <v>5</v>
      </c>
      <c r="F12577" s="78"/>
      <c r="G12577" s="79">
        <v>45146.78432870371</v>
      </c>
      <c r="H12577" s="77">
        <v>166</v>
      </c>
      <c r="I12577" s="76">
        <v>45146.972222222219</v>
      </c>
      <c r="J12577" s="78"/>
      <c r="K12577" s="80">
        <v>1</v>
      </c>
    </row>
    <row r="12578" spans="2:11" x14ac:dyDescent="0.3">
      <c r="B12578" s="75">
        <v>47645</v>
      </c>
      <c r="C12578" s="76">
        <v>45146</v>
      </c>
      <c r="D12578" s="77">
        <v>728</v>
      </c>
      <c r="E12578" s="77">
        <v>4</v>
      </c>
      <c r="F12578" s="78"/>
      <c r="G12578" s="79">
        <v>45146.793229166673</v>
      </c>
      <c r="H12578" s="77">
        <v>170</v>
      </c>
      <c r="I12578" s="76">
        <v>45146.972222222219</v>
      </c>
      <c r="J12578" s="78"/>
      <c r="K12578" s="80">
        <v>1</v>
      </c>
    </row>
    <row r="12579" spans="2:11" x14ac:dyDescent="0.3">
      <c r="B12579" s="75">
        <v>47646</v>
      </c>
      <c r="C12579" s="76">
        <v>45146</v>
      </c>
      <c r="D12579" s="77">
        <v>1094</v>
      </c>
      <c r="E12579" s="77">
        <v>1</v>
      </c>
      <c r="F12579" s="78"/>
      <c r="G12579" s="79">
        <v>45146.800266203711</v>
      </c>
      <c r="H12579" s="77">
        <v>166</v>
      </c>
      <c r="I12579" s="76">
        <v>45146.972222222219</v>
      </c>
      <c r="J12579" s="78"/>
      <c r="K12579" s="80">
        <v>1</v>
      </c>
    </row>
    <row r="12580" spans="2:11" x14ac:dyDescent="0.3">
      <c r="B12580" s="75">
        <v>47647</v>
      </c>
      <c r="C12580" s="76">
        <v>45146</v>
      </c>
      <c r="D12580" s="77">
        <v>831</v>
      </c>
      <c r="E12580" s="77">
        <v>4</v>
      </c>
      <c r="F12580" s="78"/>
      <c r="G12580" s="79">
        <v>45146.812164351861</v>
      </c>
      <c r="H12580" s="77">
        <v>148</v>
      </c>
      <c r="I12580" s="76">
        <v>45146.972222222219</v>
      </c>
      <c r="J12580" s="78"/>
      <c r="K12580" s="80">
        <v>1</v>
      </c>
    </row>
    <row r="12581" spans="2:11" x14ac:dyDescent="0.3">
      <c r="B12581" s="75">
        <v>47648</v>
      </c>
      <c r="C12581" s="76">
        <v>45146</v>
      </c>
      <c r="D12581" s="77">
        <v>736</v>
      </c>
      <c r="E12581" s="77">
        <v>3</v>
      </c>
      <c r="F12581" s="78"/>
      <c r="G12581" s="79">
        <v>45146.826226851859</v>
      </c>
      <c r="H12581" s="77">
        <v>142</v>
      </c>
      <c r="I12581" s="76">
        <v>45146.972222222219</v>
      </c>
      <c r="J12581" s="78"/>
      <c r="K12581" s="80">
        <v>1</v>
      </c>
    </row>
    <row r="12582" spans="2:11" x14ac:dyDescent="0.3">
      <c r="B12582" s="75">
        <v>47649</v>
      </c>
      <c r="C12582" s="76">
        <v>45146</v>
      </c>
      <c r="D12582" s="77">
        <v>123</v>
      </c>
      <c r="E12582" s="77">
        <v>2</v>
      </c>
      <c r="F12582" s="78"/>
      <c r="G12582" s="79">
        <v>45146.833842592598</v>
      </c>
      <c r="H12582" s="77">
        <v>151</v>
      </c>
      <c r="I12582" s="76">
        <v>45146.972222222219</v>
      </c>
      <c r="J12582" s="78"/>
      <c r="K12582" s="80">
        <v>1</v>
      </c>
    </row>
    <row r="12583" spans="2:11" x14ac:dyDescent="0.3">
      <c r="B12583" s="75">
        <v>47650</v>
      </c>
      <c r="C12583" s="76">
        <v>45146</v>
      </c>
      <c r="D12583" s="77">
        <v>351</v>
      </c>
      <c r="E12583" s="77">
        <v>5</v>
      </c>
      <c r="F12583" s="78"/>
      <c r="G12583" s="79">
        <v>45146.84752314815</v>
      </c>
      <c r="H12583" s="77">
        <v>154</v>
      </c>
      <c r="I12583" s="76">
        <v>45146.972222222219</v>
      </c>
      <c r="J12583" s="78"/>
      <c r="K12583" s="80">
        <v>1</v>
      </c>
    </row>
    <row r="12584" spans="2:11" x14ac:dyDescent="0.3">
      <c r="B12584" s="75">
        <v>47651</v>
      </c>
      <c r="C12584" s="76">
        <v>45146</v>
      </c>
      <c r="D12584" s="77">
        <v>340</v>
      </c>
      <c r="E12584" s="77">
        <v>3</v>
      </c>
      <c r="F12584" s="78"/>
      <c r="G12584" s="79">
        <v>45146.859409722223</v>
      </c>
      <c r="H12584" s="77">
        <v>176</v>
      </c>
      <c r="I12584" s="76">
        <v>45146.972222222219</v>
      </c>
      <c r="J12584" s="78"/>
      <c r="K12584" s="80">
        <v>1</v>
      </c>
    </row>
    <row r="12585" spans="2:11" x14ac:dyDescent="0.3">
      <c r="B12585" s="75">
        <v>47652</v>
      </c>
      <c r="C12585" s="76">
        <v>45146</v>
      </c>
      <c r="D12585" s="77">
        <v>1162</v>
      </c>
      <c r="E12585" s="77">
        <v>3</v>
      </c>
      <c r="F12585" s="78"/>
      <c r="G12585" s="79">
        <v>45146.869131944448</v>
      </c>
      <c r="H12585" s="77">
        <v>147</v>
      </c>
      <c r="I12585" s="76">
        <v>45146.972222222219</v>
      </c>
      <c r="J12585" s="78"/>
      <c r="K12585" s="80">
        <v>1</v>
      </c>
    </row>
    <row r="12586" spans="2:11" x14ac:dyDescent="0.3">
      <c r="B12586" s="75">
        <v>47653</v>
      </c>
      <c r="C12586" s="76">
        <v>45146</v>
      </c>
      <c r="D12586" s="77">
        <v>976</v>
      </c>
      <c r="E12586" s="77">
        <v>5</v>
      </c>
      <c r="F12586" s="78"/>
      <c r="G12586" s="79">
        <v>45146.88144675926</v>
      </c>
      <c r="H12586" s="77">
        <v>173</v>
      </c>
      <c r="I12586" s="76">
        <v>45146.972222222219</v>
      </c>
      <c r="J12586" s="78"/>
      <c r="K12586" s="80">
        <v>1</v>
      </c>
    </row>
    <row r="12587" spans="2:11" x14ac:dyDescent="0.3">
      <c r="B12587" s="75">
        <v>47654</v>
      </c>
      <c r="C12587" s="76">
        <v>45146</v>
      </c>
      <c r="D12587" s="77">
        <v>718</v>
      </c>
      <c r="E12587" s="77">
        <v>4</v>
      </c>
      <c r="F12587" s="78"/>
      <c r="G12587" s="79">
        <v>45146.892083333332</v>
      </c>
      <c r="H12587" s="77">
        <v>148</v>
      </c>
      <c r="I12587" s="76">
        <v>45146.972222222219</v>
      </c>
      <c r="J12587" s="78"/>
      <c r="K12587" s="80">
        <v>1</v>
      </c>
    </row>
    <row r="12588" spans="2:11" x14ac:dyDescent="0.3">
      <c r="B12588" s="75">
        <v>47655</v>
      </c>
      <c r="C12588" s="76">
        <v>45146</v>
      </c>
      <c r="D12588" s="77">
        <v>775</v>
      </c>
      <c r="E12588" s="77">
        <v>5</v>
      </c>
      <c r="F12588" s="78"/>
      <c r="G12588" s="79">
        <v>45146.899317129632</v>
      </c>
      <c r="H12588" s="77">
        <v>142</v>
      </c>
      <c r="I12588" s="76">
        <v>45146.972222222219</v>
      </c>
      <c r="J12588" s="78"/>
      <c r="K12588" s="80">
        <v>1</v>
      </c>
    </row>
    <row r="12589" spans="2:11" x14ac:dyDescent="0.3">
      <c r="B12589" s="75">
        <v>47656</v>
      </c>
      <c r="C12589" s="76">
        <v>45146</v>
      </c>
      <c r="D12589" s="77">
        <v>199</v>
      </c>
      <c r="E12589" s="77">
        <v>1</v>
      </c>
      <c r="F12589" s="78"/>
      <c r="G12589" s="79">
        <v>45146.913391203707</v>
      </c>
      <c r="H12589" s="77">
        <v>140</v>
      </c>
      <c r="I12589" s="76">
        <v>45146.972222222219</v>
      </c>
      <c r="J12589" s="78"/>
      <c r="K12589" s="80">
        <v>1</v>
      </c>
    </row>
    <row r="12590" spans="2:11" x14ac:dyDescent="0.3">
      <c r="B12590" s="75">
        <v>47657</v>
      </c>
      <c r="C12590" s="76">
        <v>45146</v>
      </c>
      <c r="D12590" s="77">
        <v>1106</v>
      </c>
      <c r="E12590" s="77">
        <v>2</v>
      </c>
      <c r="F12590" s="78"/>
      <c r="G12590" s="79">
        <v>45146.920902777783</v>
      </c>
      <c r="H12590" s="77">
        <v>162</v>
      </c>
      <c r="I12590" s="76">
        <v>45146.972222222219</v>
      </c>
      <c r="J12590" s="78"/>
      <c r="K12590" s="80">
        <v>1</v>
      </c>
    </row>
    <row r="12591" spans="2:11" x14ac:dyDescent="0.3">
      <c r="B12591" s="75">
        <v>47658</v>
      </c>
      <c r="C12591" s="76">
        <v>45147</v>
      </c>
      <c r="D12591" s="77">
        <v>29</v>
      </c>
      <c r="E12591" s="77">
        <v>2</v>
      </c>
      <c r="F12591" s="78"/>
      <c r="G12591" s="79">
        <v>45147.333333333336</v>
      </c>
      <c r="H12591" s="77">
        <v>177</v>
      </c>
      <c r="I12591" s="76">
        <v>45147.948611111111</v>
      </c>
      <c r="J12591" s="78"/>
      <c r="K12591" s="80">
        <v>1</v>
      </c>
    </row>
    <row r="12592" spans="2:11" x14ac:dyDescent="0.3">
      <c r="B12592" s="75">
        <v>47659</v>
      </c>
      <c r="C12592" s="76">
        <v>45147</v>
      </c>
      <c r="D12592" s="77">
        <v>1027</v>
      </c>
      <c r="E12592" s="77">
        <v>6</v>
      </c>
      <c r="F12592" s="78"/>
      <c r="G12592" s="79">
        <v>45147.344814814816</v>
      </c>
      <c r="H12592" s="77">
        <v>161</v>
      </c>
      <c r="I12592" s="76">
        <v>45147.948611111111</v>
      </c>
      <c r="J12592" s="78"/>
      <c r="K12592" s="80">
        <v>1</v>
      </c>
    </row>
    <row r="12593" spans="2:11" x14ac:dyDescent="0.3">
      <c r="B12593" s="75">
        <v>47660</v>
      </c>
      <c r="C12593" s="76">
        <v>45147</v>
      </c>
      <c r="D12593" s="77">
        <v>789</v>
      </c>
      <c r="E12593" s="77">
        <v>1</v>
      </c>
      <c r="F12593" s="78"/>
      <c r="G12593" s="79">
        <v>45147.354224537041</v>
      </c>
      <c r="H12593" s="77">
        <v>159</v>
      </c>
      <c r="I12593" s="76">
        <v>45147.948611111111</v>
      </c>
      <c r="J12593" s="78"/>
      <c r="K12593" s="80">
        <v>1</v>
      </c>
    </row>
    <row r="12594" spans="2:11" x14ac:dyDescent="0.3">
      <c r="B12594" s="75">
        <v>47661</v>
      </c>
      <c r="C12594" s="76">
        <v>45147</v>
      </c>
      <c r="D12594" s="77">
        <v>891</v>
      </c>
      <c r="E12594" s="77">
        <v>5</v>
      </c>
      <c r="F12594" s="78"/>
      <c r="G12594" s="79">
        <v>45147.364884259267</v>
      </c>
      <c r="H12594" s="77">
        <v>170</v>
      </c>
      <c r="I12594" s="76">
        <v>45147.948611111111</v>
      </c>
      <c r="J12594" s="78"/>
      <c r="K12594" s="80">
        <v>1</v>
      </c>
    </row>
    <row r="12595" spans="2:11" x14ac:dyDescent="0.3">
      <c r="B12595" s="75">
        <v>47662</v>
      </c>
      <c r="C12595" s="76">
        <v>45147</v>
      </c>
      <c r="D12595" s="77">
        <v>886</v>
      </c>
      <c r="E12595" s="77">
        <v>6</v>
      </c>
      <c r="F12595" s="78"/>
      <c r="G12595" s="79">
        <v>45147.374259259268</v>
      </c>
      <c r="H12595" s="77">
        <v>160</v>
      </c>
      <c r="I12595" s="76">
        <v>45147.948611111111</v>
      </c>
      <c r="J12595" s="78"/>
      <c r="K12595" s="80">
        <v>1</v>
      </c>
    </row>
    <row r="12596" spans="2:11" x14ac:dyDescent="0.3">
      <c r="B12596" s="75">
        <v>47663</v>
      </c>
      <c r="C12596" s="76">
        <v>45147</v>
      </c>
      <c r="D12596" s="77">
        <v>509</v>
      </c>
      <c r="E12596" s="77">
        <v>2</v>
      </c>
      <c r="F12596" s="78"/>
      <c r="G12596" s="79">
        <v>45147.383194444454</v>
      </c>
      <c r="H12596" s="77">
        <v>143</v>
      </c>
      <c r="I12596" s="76">
        <v>45147.948611111111</v>
      </c>
      <c r="J12596" s="78"/>
      <c r="K12596" s="80">
        <v>1</v>
      </c>
    </row>
    <row r="12597" spans="2:11" x14ac:dyDescent="0.3">
      <c r="B12597" s="75">
        <v>47664</v>
      </c>
      <c r="C12597" s="76">
        <v>45147</v>
      </c>
      <c r="D12597" s="77">
        <v>980</v>
      </c>
      <c r="E12597" s="77">
        <v>3</v>
      </c>
      <c r="F12597" s="78"/>
      <c r="G12597" s="79">
        <v>45147.39484953705</v>
      </c>
      <c r="H12597" s="77">
        <v>167</v>
      </c>
      <c r="I12597" s="76">
        <v>45147.948611111111</v>
      </c>
      <c r="J12597" s="78"/>
      <c r="K12597" s="80">
        <v>1</v>
      </c>
    </row>
    <row r="12598" spans="2:11" x14ac:dyDescent="0.3">
      <c r="B12598" s="75">
        <v>47665</v>
      </c>
      <c r="C12598" s="76">
        <v>45147</v>
      </c>
      <c r="D12598" s="77">
        <v>850</v>
      </c>
      <c r="E12598" s="77">
        <v>1</v>
      </c>
      <c r="F12598" s="78"/>
      <c r="G12598" s="79">
        <v>45147.409074074087</v>
      </c>
      <c r="H12598" s="77">
        <v>163</v>
      </c>
      <c r="I12598" s="76">
        <v>45147.948611111111</v>
      </c>
      <c r="J12598" s="78"/>
      <c r="K12598" s="80">
        <v>1</v>
      </c>
    </row>
    <row r="12599" spans="2:11" x14ac:dyDescent="0.3">
      <c r="B12599" s="75">
        <v>47666</v>
      </c>
      <c r="C12599" s="76">
        <v>45147</v>
      </c>
      <c r="D12599" s="77">
        <v>573</v>
      </c>
      <c r="E12599" s="77">
        <v>3</v>
      </c>
      <c r="F12599" s="78"/>
      <c r="G12599" s="79">
        <v>45147.419143518528</v>
      </c>
      <c r="H12599" s="77">
        <v>155</v>
      </c>
      <c r="I12599" s="76">
        <v>45147.948611111111</v>
      </c>
      <c r="J12599" s="78"/>
      <c r="K12599" s="80">
        <v>1</v>
      </c>
    </row>
    <row r="12600" spans="2:11" x14ac:dyDescent="0.3">
      <c r="B12600" s="75">
        <v>47667</v>
      </c>
      <c r="C12600" s="76">
        <v>45147</v>
      </c>
      <c r="D12600" s="77">
        <v>559</v>
      </c>
      <c r="E12600" s="77">
        <v>1</v>
      </c>
      <c r="F12600" s="78"/>
      <c r="G12600" s="79">
        <v>45147.429004629637</v>
      </c>
      <c r="H12600" s="77">
        <v>144</v>
      </c>
      <c r="I12600" s="76">
        <v>45147.948611111111</v>
      </c>
      <c r="J12600" s="78"/>
      <c r="K12600" s="80">
        <v>1</v>
      </c>
    </row>
    <row r="12601" spans="2:11" x14ac:dyDescent="0.3">
      <c r="B12601" s="75">
        <v>47668</v>
      </c>
      <c r="C12601" s="76">
        <v>45147</v>
      </c>
      <c r="D12601" s="77">
        <v>1062</v>
      </c>
      <c r="E12601" s="77">
        <v>6</v>
      </c>
      <c r="F12601" s="78"/>
      <c r="G12601" s="79">
        <v>45147.435833333344</v>
      </c>
      <c r="H12601" s="77">
        <v>150</v>
      </c>
      <c r="I12601" s="76">
        <v>45147.948611111111</v>
      </c>
      <c r="J12601" s="78"/>
      <c r="K12601" s="80">
        <v>1</v>
      </c>
    </row>
    <row r="12602" spans="2:11" x14ac:dyDescent="0.3">
      <c r="B12602" s="75">
        <v>47669</v>
      </c>
      <c r="C12602" s="76">
        <v>45147</v>
      </c>
      <c r="D12602" s="77">
        <v>835</v>
      </c>
      <c r="E12602" s="77">
        <v>2</v>
      </c>
      <c r="F12602" s="78"/>
      <c r="G12602" s="79">
        <v>45147.447974537048</v>
      </c>
      <c r="H12602" s="77">
        <v>159</v>
      </c>
      <c r="I12602" s="76">
        <v>45147.948611111111</v>
      </c>
      <c r="J12602" s="78"/>
      <c r="K12602" s="80">
        <v>1</v>
      </c>
    </row>
    <row r="12603" spans="2:11" x14ac:dyDescent="0.3">
      <c r="B12603" s="75">
        <v>47670</v>
      </c>
      <c r="C12603" s="76">
        <v>45147</v>
      </c>
      <c r="D12603" s="77">
        <v>1365</v>
      </c>
      <c r="E12603" s="77">
        <v>3</v>
      </c>
      <c r="F12603" s="78"/>
      <c r="G12603" s="79">
        <v>45147.460671296307</v>
      </c>
      <c r="H12603" s="77">
        <v>147</v>
      </c>
      <c r="I12603" s="76">
        <v>45147.948611111111</v>
      </c>
      <c r="J12603" s="78"/>
      <c r="K12603" s="80">
        <v>1</v>
      </c>
    </row>
    <row r="12604" spans="2:11" x14ac:dyDescent="0.3">
      <c r="B12604" s="75">
        <v>47671</v>
      </c>
      <c r="C12604" s="76">
        <v>45147</v>
      </c>
      <c r="D12604" s="77">
        <v>1290</v>
      </c>
      <c r="E12604" s="77">
        <v>5</v>
      </c>
      <c r="F12604" s="78"/>
      <c r="G12604" s="79">
        <v>45147.47292824075</v>
      </c>
      <c r="H12604" s="77">
        <v>178</v>
      </c>
      <c r="I12604" s="76">
        <v>45147.948611111111</v>
      </c>
      <c r="J12604" s="78"/>
      <c r="K12604" s="80">
        <v>1</v>
      </c>
    </row>
    <row r="12605" spans="2:11" x14ac:dyDescent="0.3">
      <c r="B12605" s="75">
        <v>47672</v>
      </c>
      <c r="C12605" s="76">
        <v>45147</v>
      </c>
      <c r="D12605" s="77">
        <v>272</v>
      </c>
      <c r="E12605" s="77">
        <v>4</v>
      </c>
      <c r="F12605" s="78"/>
      <c r="G12605" s="79">
        <v>45147.484305555561</v>
      </c>
      <c r="H12605" s="77">
        <v>157</v>
      </c>
      <c r="I12605" s="76">
        <v>45147.948611111111</v>
      </c>
      <c r="J12605" s="78"/>
      <c r="K12605" s="80">
        <v>1</v>
      </c>
    </row>
    <row r="12606" spans="2:11" x14ac:dyDescent="0.3">
      <c r="B12606" s="75">
        <v>47673</v>
      </c>
      <c r="C12606" s="76">
        <v>45147</v>
      </c>
      <c r="D12606" s="77">
        <v>42</v>
      </c>
      <c r="E12606" s="77">
        <v>5</v>
      </c>
      <c r="F12606" s="78"/>
      <c r="G12606" s="79">
        <v>45147.496458333342</v>
      </c>
      <c r="H12606" s="77">
        <v>177</v>
      </c>
      <c r="I12606" s="76">
        <v>45147.948611111111</v>
      </c>
      <c r="J12606" s="78"/>
      <c r="K12606" s="80">
        <v>1</v>
      </c>
    </row>
    <row r="12607" spans="2:11" x14ac:dyDescent="0.3">
      <c r="B12607" s="75">
        <v>47674</v>
      </c>
      <c r="C12607" s="76">
        <v>45147</v>
      </c>
      <c r="D12607" s="77">
        <v>278</v>
      </c>
      <c r="E12607" s="77">
        <v>3</v>
      </c>
      <c r="F12607" s="78"/>
      <c r="G12607" s="79">
        <v>45147.509120370378</v>
      </c>
      <c r="H12607" s="77">
        <v>140</v>
      </c>
      <c r="I12607" s="76">
        <v>45147.948611111111</v>
      </c>
      <c r="J12607" s="78"/>
      <c r="K12607" s="80">
        <v>1</v>
      </c>
    </row>
    <row r="12608" spans="2:11" x14ac:dyDescent="0.3">
      <c r="B12608" s="75">
        <v>47675</v>
      </c>
      <c r="C12608" s="76">
        <v>45147</v>
      </c>
      <c r="D12608" s="77">
        <v>373</v>
      </c>
      <c r="E12608" s="77">
        <v>4</v>
      </c>
      <c r="F12608" s="78"/>
      <c r="G12608" s="79">
        <v>45147.515208333338</v>
      </c>
      <c r="H12608" s="77">
        <v>155</v>
      </c>
      <c r="I12608" s="76">
        <v>45147.948611111111</v>
      </c>
      <c r="J12608" s="78"/>
      <c r="K12608" s="80">
        <v>1</v>
      </c>
    </row>
    <row r="12609" spans="2:11" x14ac:dyDescent="0.3">
      <c r="B12609" s="75">
        <v>47676</v>
      </c>
      <c r="C12609" s="76">
        <v>45147</v>
      </c>
      <c r="D12609" s="77">
        <v>964</v>
      </c>
      <c r="E12609" s="77">
        <v>5</v>
      </c>
      <c r="F12609" s="78"/>
      <c r="G12609" s="79">
        <v>45147.52489583334</v>
      </c>
      <c r="H12609" s="77">
        <v>157</v>
      </c>
      <c r="I12609" s="76">
        <v>45147.948611111111</v>
      </c>
      <c r="J12609" s="78"/>
      <c r="K12609" s="80">
        <v>1</v>
      </c>
    </row>
    <row r="12610" spans="2:11" x14ac:dyDescent="0.3">
      <c r="B12610" s="75">
        <v>47677</v>
      </c>
      <c r="C12610" s="76">
        <v>45147</v>
      </c>
      <c r="D12610" s="77">
        <v>1271</v>
      </c>
      <c r="E12610" s="77">
        <v>1</v>
      </c>
      <c r="F12610" s="78"/>
      <c r="G12610" s="79">
        <v>45147.532129629639</v>
      </c>
      <c r="H12610" s="77">
        <v>159</v>
      </c>
      <c r="I12610" s="76">
        <v>45147.948611111111</v>
      </c>
      <c r="J12610" s="78"/>
      <c r="K12610" s="80">
        <v>1</v>
      </c>
    </row>
    <row r="12611" spans="2:11" x14ac:dyDescent="0.3">
      <c r="B12611" s="75">
        <v>47678</v>
      </c>
      <c r="C12611" s="76">
        <v>45147</v>
      </c>
      <c r="D12611" s="77">
        <v>1339</v>
      </c>
      <c r="E12611" s="77">
        <v>2</v>
      </c>
      <c r="F12611" s="78"/>
      <c r="G12611" s="79">
        <v>45147.539236111123</v>
      </c>
      <c r="H12611" s="77">
        <v>167</v>
      </c>
      <c r="I12611" s="76">
        <v>45147.948611111111</v>
      </c>
      <c r="J12611" s="78"/>
      <c r="K12611" s="80">
        <v>1</v>
      </c>
    </row>
    <row r="12612" spans="2:11" x14ac:dyDescent="0.3">
      <c r="B12612" s="75">
        <v>47679</v>
      </c>
      <c r="C12612" s="76">
        <v>45147</v>
      </c>
      <c r="D12612" s="77">
        <v>277</v>
      </c>
      <c r="E12612" s="77">
        <v>2</v>
      </c>
      <c r="F12612" s="78"/>
      <c r="G12612" s="79">
        <v>45147.548449074086</v>
      </c>
      <c r="H12612" s="77">
        <v>171</v>
      </c>
      <c r="I12612" s="76">
        <v>45147.948611111111</v>
      </c>
      <c r="J12612" s="78"/>
      <c r="K12612" s="80">
        <v>1</v>
      </c>
    </row>
    <row r="12613" spans="2:11" x14ac:dyDescent="0.3">
      <c r="B12613" s="75">
        <v>47680</v>
      </c>
      <c r="C12613" s="76">
        <v>45147</v>
      </c>
      <c r="D12613" s="77">
        <v>1333</v>
      </c>
      <c r="E12613" s="77">
        <v>3</v>
      </c>
      <c r="F12613" s="78"/>
      <c r="G12613" s="79">
        <v>45147.558391203718</v>
      </c>
      <c r="H12613" s="77">
        <v>171</v>
      </c>
      <c r="I12613" s="76">
        <v>45147.948611111111</v>
      </c>
      <c r="J12613" s="78"/>
      <c r="K12613" s="80">
        <v>1</v>
      </c>
    </row>
    <row r="12614" spans="2:11" x14ac:dyDescent="0.3">
      <c r="B12614" s="75">
        <v>47681</v>
      </c>
      <c r="C12614" s="76">
        <v>45147</v>
      </c>
      <c r="D12614" s="77">
        <v>725</v>
      </c>
      <c r="E12614" s="77">
        <v>2</v>
      </c>
      <c r="F12614" s="78"/>
      <c r="G12614" s="79">
        <v>45147.570150462976</v>
      </c>
      <c r="H12614" s="77">
        <v>159</v>
      </c>
      <c r="I12614" s="76">
        <v>45147.948611111111</v>
      </c>
      <c r="J12614" s="78"/>
      <c r="K12614" s="80">
        <v>1</v>
      </c>
    </row>
    <row r="12615" spans="2:11" x14ac:dyDescent="0.3">
      <c r="B12615" s="75">
        <v>47682</v>
      </c>
      <c r="C12615" s="76">
        <v>45147</v>
      </c>
      <c r="D12615" s="77">
        <v>15</v>
      </c>
      <c r="E12615" s="77">
        <v>5</v>
      </c>
      <c r="F12615" s="78"/>
      <c r="G12615" s="79">
        <v>45147.581828703718</v>
      </c>
      <c r="H12615" s="77">
        <v>155</v>
      </c>
      <c r="I12615" s="76">
        <v>45147.948611111111</v>
      </c>
      <c r="J12615" s="78"/>
      <c r="K12615" s="80">
        <v>1</v>
      </c>
    </row>
    <row r="12616" spans="2:11" x14ac:dyDescent="0.3">
      <c r="B12616" s="75">
        <v>47683</v>
      </c>
      <c r="C12616" s="76">
        <v>45147</v>
      </c>
      <c r="D12616" s="77">
        <v>370</v>
      </c>
      <c r="E12616" s="77">
        <v>3</v>
      </c>
      <c r="F12616" s="78"/>
      <c r="G12616" s="79">
        <v>45147.594178240754</v>
      </c>
      <c r="H12616" s="77">
        <v>169</v>
      </c>
      <c r="I12616" s="76">
        <v>45147.948611111111</v>
      </c>
      <c r="J12616" s="78"/>
      <c r="K12616" s="80">
        <v>1</v>
      </c>
    </row>
    <row r="12617" spans="2:11" x14ac:dyDescent="0.3">
      <c r="B12617" s="75">
        <v>47684</v>
      </c>
      <c r="C12617" s="76">
        <v>45147</v>
      </c>
      <c r="D12617" s="77">
        <v>1152</v>
      </c>
      <c r="E12617" s="77">
        <v>4</v>
      </c>
      <c r="F12617" s="78"/>
      <c r="G12617" s="79">
        <v>45147.602164351862</v>
      </c>
      <c r="H12617" s="77">
        <v>148</v>
      </c>
      <c r="I12617" s="76">
        <v>45147.948611111111</v>
      </c>
      <c r="J12617" s="78"/>
      <c r="K12617" s="80">
        <v>1</v>
      </c>
    </row>
    <row r="12618" spans="2:11" x14ac:dyDescent="0.3">
      <c r="B12618" s="75">
        <v>47685</v>
      </c>
      <c r="C12618" s="76">
        <v>45147</v>
      </c>
      <c r="D12618" s="77">
        <v>719</v>
      </c>
      <c r="E12618" s="77">
        <v>2</v>
      </c>
      <c r="F12618" s="78"/>
      <c r="G12618" s="79">
        <v>45147.614212962973</v>
      </c>
      <c r="H12618" s="77">
        <v>153</v>
      </c>
      <c r="I12618" s="76">
        <v>45147.948611111111</v>
      </c>
      <c r="J12618" s="78"/>
      <c r="K12618" s="80">
        <v>1</v>
      </c>
    </row>
    <row r="12619" spans="2:11" x14ac:dyDescent="0.3">
      <c r="B12619" s="75">
        <v>47686</v>
      </c>
      <c r="C12619" s="76">
        <v>45147</v>
      </c>
      <c r="D12619" s="77">
        <v>417</v>
      </c>
      <c r="E12619" s="77">
        <v>6</v>
      </c>
      <c r="F12619" s="78"/>
      <c r="G12619" s="79">
        <v>45147.627106481494</v>
      </c>
      <c r="H12619" s="77">
        <v>159</v>
      </c>
      <c r="I12619" s="76">
        <v>45147.948611111111</v>
      </c>
      <c r="J12619" s="78"/>
      <c r="K12619" s="80">
        <v>1</v>
      </c>
    </row>
    <row r="12620" spans="2:11" x14ac:dyDescent="0.3">
      <c r="B12620" s="75">
        <v>47687</v>
      </c>
      <c r="C12620" s="76">
        <v>45147</v>
      </c>
      <c r="D12620" s="77">
        <v>638</v>
      </c>
      <c r="E12620" s="77">
        <v>4</v>
      </c>
      <c r="F12620" s="78"/>
      <c r="G12620" s="79">
        <v>45147.638159722235</v>
      </c>
      <c r="H12620" s="77">
        <v>171</v>
      </c>
      <c r="I12620" s="76">
        <v>45147.948611111111</v>
      </c>
      <c r="J12620" s="78"/>
      <c r="K12620" s="80">
        <v>1</v>
      </c>
    </row>
    <row r="12621" spans="2:11" x14ac:dyDescent="0.3">
      <c r="B12621" s="75">
        <v>47688</v>
      </c>
      <c r="C12621" s="76">
        <v>45147</v>
      </c>
      <c r="D12621" s="77">
        <v>829</v>
      </c>
      <c r="E12621" s="77">
        <v>4</v>
      </c>
      <c r="F12621" s="78"/>
      <c r="G12621" s="79">
        <v>45147.649432870385</v>
      </c>
      <c r="H12621" s="77">
        <v>157</v>
      </c>
      <c r="I12621" s="76">
        <v>45147.948611111111</v>
      </c>
      <c r="J12621" s="78"/>
      <c r="K12621" s="80">
        <v>1</v>
      </c>
    </row>
    <row r="12622" spans="2:11" x14ac:dyDescent="0.3">
      <c r="B12622" s="75">
        <v>47689</v>
      </c>
      <c r="C12622" s="76">
        <v>45147</v>
      </c>
      <c r="D12622" s="77">
        <v>193</v>
      </c>
      <c r="E12622" s="77">
        <v>5</v>
      </c>
      <c r="F12622" s="78"/>
      <c r="G12622" s="79">
        <v>45147.66109953705</v>
      </c>
      <c r="H12622" s="77">
        <v>176</v>
      </c>
      <c r="I12622" s="76">
        <v>45147.948611111111</v>
      </c>
      <c r="J12622" s="78"/>
      <c r="K12622" s="80">
        <v>1</v>
      </c>
    </row>
    <row r="12623" spans="2:11" x14ac:dyDescent="0.3">
      <c r="B12623" s="75">
        <v>47690</v>
      </c>
      <c r="C12623" s="76">
        <v>45147</v>
      </c>
      <c r="D12623" s="77">
        <v>422</v>
      </c>
      <c r="E12623" s="77">
        <v>6</v>
      </c>
      <c r="F12623" s="78"/>
      <c r="G12623" s="79">
        <v>45147.673043981493</v>
      </c>
      <c r="H12623" s="77">
        <v>162</v>
      </c>
      <c r="I12623" s="76">
        <v>45147.948611111111</v>
      </c>
      <c r="J12623" s="78"/>
      <c r="K12623" s="80">
        <v>1</v>
      </c>
    </row>
    <row r="12624" spans="2:11" x14ac:dyDescent="0.3">
      <c r="B12624" s="75">
        <v>47691</v>
      </c>
      <c r="C12624" s="76">
        <v>45147</v>
      </c>
      <c r="D12624" s="77">
        <v>123</v>
      </c>
      <c r="E12624" s="77">
        <v>4</v>
      </c>
      <c r="F12624" s="78"/>
      <c r="G12624" s="79">
        <v>45147.681736111124</v>
      </c>
      <c r="H12624" s="77">
        <v>157</v>
      </c>
      <c r="I12624" s="76">
        <v>45147.948611111111</v>
      </c>
      <c r="J12624" s="78"/>
      <c r="K12624" s="80">
        <v>1</v>
      </c>
    </row>
    <row r="12625" spans="2:11" x14ac:dyDescent="0.3">
      <c r="B12625" s="75">
        <v>47692</v>
      </c>
      <c r="C12625" s="76">
        <v>45147</v>
      </c>
      <c r="D12625" s="77">
        <v>811</v>
      </c>
      <c r="E12625" s="77">
        <v>6</v>
      </c>
      <c r="F12625" s="78"/>
      <c r="G12625" s="79">
        <v>45147.689120370385</v>
      </c>
      <c r="H12625" s="77">
        <v>156</v>
      </c>
      <c r="I12625" s="76">
        <v>45147.948611111111</v>
      </c>
      <c r="J12625" s="78"/>
      <c r="K12625" s="80">
        <v>1</v>
      </c>
    </row>
    <row r="12626" spans="2:11" x14ac:dyDescent="0.3">
      <c r="B12626" s="75">
        <v>47693</v>
      </c>
      <c r="C12626" s="76">
        <v>45147</v>
      </c>
      <c r="D12626" s="77">
        <v>1066</v>
      </c>
      <c r="E12626" s="77">
        <v>2</v>
      </c>
      <c r="F12626" s="78"/>
      <c r="G12626" s="79">
        <v>45147.701053240758</v>
      </c>
      <c r="H12626" s="77">
        <v>144</v>
      </c>
      <c r="I12626" s="76">
        <v>45147.948611111111</v>
      </c>
      <c r="J12626" s="78"/>
      <c r="K12626" s="80">
        <v>1</v>
      </c>
    </row>
    <row r="12627" spans="2:11" x14ac:dyDescent="0.3">
      <c r="B12627" s="75">
        <v>47694</v>
      </c>
      <c r="C12627" s="76">
        <v>45147</v>
      </c>
      <c r="D12627" s="77">
        <v>1133</v>
      </c>
      <c r="E12627" s="77">
        <v>3</v>
      </c>
      <c r="F12627" s="78"/>
      <c r="G12627" s="79">
        <v>45147.709351851867</v>
      </c>
      <c r="H12627" s="77">
        <v>171</v>
      </c>
      <c r="I12627" s="76">
        <v>45147.948611111111</v>
      </c>
      <c r="J12627" s="78"/>
      <c r="K12627" s="80">
        <v>1</v>
      </c>
    </row>
    <row r="12628" spans="2:11" x14ac:dyDescent="0.3">
      <c r="B12628" s="75">
        <v>47695</v>
      </c>
      <c r="C12628" s="76">
        <v>45147</v>
      </c>
      <c r="D12628" s="77">
        <v>1341</v>
      </c>
      <c r="E12628" s="77">
        <v>4</v>
      </c>
      <c r="F12628" s="78"/>
      <c r="G12628" s="79">
        <v>45147.720462962978</v>
      </c>
      <c r="H12628" s="77">
        <v>155</v>
      </c>
      <c r="I12628" s="76">
        <v>45147.948611111111</v>
      </c>
      <c r="J12628" s="78"/>
      <c r="K12628" s="80">
        <v>1</v>
      </c>
    </row>
    <row r="12629" spans="2:11" x14ac:dyDescent="0.3">
      <c r="B12629" s="75">
        <v>47696</v>
      </c>
      <c r="C12629" s="76">
        <v>45147</v>
      </c>
      <c r="D12629" s="77">
        <v>1344</v>
      </c>
      <c r="E12629" s="77">
        <v>1</v>
      </c>
      <c r="F12629" s="78"/>
      <c r="G12629" s="79">
        <v>45147.728263888901</v>
      </c>
      <c r="H12629" s="77">
        <v>174</v>
      </c>
      <c r="I12629" s="76">
        <v>45147.948611111111</v>
      </c>
      <c r="J12629" s="78"/>
      <c r="K12629" s="80">
        <v>1</v>
      </c>
    </row>
    <row r="12630" spans="2:11" x14ac:dyDescent="0.3">
      <c r="B12630" s="75">
        <v>47697</v>
      </c>
      <c r="C12630" s="76">
        <v>45147</v>
      </c>
      <c r="D12630" s="77">
        <v>875</v>
      </c>
      <c r="E12630" s="77">
        <v>3</v>
      </c>
      <c r="F12630" s="78"/>
      <c r="G12630" s="79">
        <v>45147.737141203717</v>
      </c>
      <c r="H12630" s="77">
        <v>170</v>
      </c>
      <c r="I12630" s="76">
        <v>45147.948611111111</v>
      </c>
      <c r="J12630" s="78"/>
      <c r="K12630" s="80">
        <v>1</v>
      </c>
    </row>
    <row r="12631" spans="2:11" x14ac:dyDescent="0.3">
      <c r="B12631" s="75">
        <v>47698</v>
      </c>
      <c r="C12631" s="76">
        <v>45147</v>
      </c>
      <c r="D12631" s="77">
        <v>1176</v>
      </c>
      <c r="E12631" s="77">
        <v>6</v>
      </c>
      <c r="F12631" s="78"/>
      <c r="G12631" s="79">
        <v>45147.747835648159</v>
      </c>
      <c r="H12631" s="77">
        <v>159</v>
      </c>
      <c r="I12631" s="76">
        <v>45147.948611111111</v>
      </c>
      <c r="J12631" s="78"/>
      <c r="K12631" s="80">
        <v>1</v>
      </c>
    </row>
    <row r="12632" spans="2:11" x14ac:dyDescent="0.3">
      <c r="B12632" s="75">
        <v>47699</v>
      </c>
      <c r="C12632" s="76">
        <v>45147</v>
      </c>
      <c r="D12632" s="77">
        <v>983</v>
      </c>
      <c r="E12632" s="77">
        <v>6</v>
      </c>
      <c r="F12632" s="78"/>
      <c r="G12632" s="79">
        <v>45147.755729166674</v>
      </c>
      <c r="H12632" s="77">
        <v>144</v>
      </c>
      <c r="I12632" s="76">
        <v>45147.948611111111</v>
      </c>
      <c r="J12632" s="78"/>
      <c r="K12632" s="80">
        <v>1</v>
      </c>
    </row>
    <row r="12633" spans="2:11" x14ac:dyDescent="0.3">
      <c r="B12633" s="75">
        <v>47700</v>
      </c>
      <c r="C12633" s="76">
        <v>45147</v>
      </c>
      <c r="D12633" s="77">
        <v>1170</v>
      </c>
      <c r="E12633" s="77">
        <v>3</v>
      </c>
      <c r="F12633" s="78"/>
      <c r="G12633" s="79">
        <v>45147.764050925936</v>
      </c>
      <c r="H12633" s="77">
        <v>174</v>
      </c>
      <c r="I12633" s="76">
        <v>45147.948611111111</v>
      </c>
      <c r="J12633" s="78"/>
      <c r="K12633" s="80">
        <v>1</v>
      </c>
    </row>
    <row r="12634" spans="2:11" x14ac:dyDescent="0.3">
      <c r="B12634" s="75">
        <v>47701</v>
      </c>
      <c r="C12634" s="76">
        <v>45147</v>
      </c>
      <c r="D12634" s="77">
        <v>1231</v>
      </c>
      <c r="E12634" s="77">
        <v>5</v>
      </c>
      <c r="F12634" s="78"/>
      <c r="G12634" s="79">
        <v>45147.771412037051</v>
      </c>
      <c r="H12634" s="77">
        <v>173</v>
      </c>
      <c r="I12634" s="76">
        <v>45147.948611111111</v>
      </c>
      <c r="J12634" s="78"/>
      <c r="K12634" s="80">
        <v>1</v>
      </c>
    </row>
    <row r="12635" spans="2:11" x14ac:dyDescent="0.3">
      <c r="B12635" s="75">
        <v>47702</v>
      </c>
      <c r="C12635" s="76">
        <v>45147</v>
      </c>
      <c r="D12635" s="77">
        <v>1203</v>
      </c>
      <c r="E12635" s="77">
        <v>6</v>
      </c>
      <c r="F12635" s="78"/>
      <c r="G12635" s="79">
        <v>45147.784490740756</v>
      </c>
      <c r="H12635" s="77">
        <v>179</v>
      </c>
      <c r="I12635" s="76">
        <v>45147.948611111111</v>
      </c>
      <c r="J12635" s="78"/>
      <c r="K12635" s="80">
        <v>1</v>
      </c>
    </row>
    <row r="12636" spans="2:11" x14ac:dyDescent="0.3">
      <c r="B12636" s="75">
        <v>47703</v>
      </c>
      <c r="C12636" s="76">
        <v>45147</v>
      </c>
      <c r="D12636" s="77">
        <v>668</v>
      </c>
      <c r="E12636" s="77">
        <v>1</v>
      </c>
      <c r="F12636" s="78"/>
      <c r="G12636" s="79">
        <v>45147.796365740753</v>
      </c>
      <c r="H12636" s="77">
        <v>164</v>
      </c>
      <c r="I12636" s="76">
        <v>45147.948611111111</v>
      </c>
      <c r="J12636" s="78"/>
      <c r="K12636" s="80">
        <v>1</v>
      </c>
    </row>
    <row r="12637" spans="2:11" x14ac:dyDescent="0.3">
      <c r="B12637" s="75">
        <v>47704</v>
      </c>
      <c r="C12637" s="76">
        <v>45147</v>
      </c>
      <c r="D12637" s="77">
        <v>816</v>
      </c>
      <c r="E12637" s="77">
        <v>5</v>
      </c>
      <c r="F12637" s="78"/>
      <c r="G12637" s="79">
        <v>45147.806967592602</v>
      </c>
      <c r="H12637" s="77">
        <v>175</v>
      </c>
      <c r="I12637" s="76">
        <v>45147.948611111111</v>
      </c>
      <c r="J12637" s="78"/>
      <c r="K12637" s="80">
        <v>1</v>
      </c>
    </row>
    <row r="12638" spans="2:11" x14ac:dyDescent="0.3">
      <c r="B12638" s="75">
        <v>47705</v>
      </c>
      <c r="C12638" s="76">
        <v>45147</v>
      </c>
      <c r="D12638" s="77">
        <v>1170</v>
      </c>
      <c r="E12638" s="77">
        <v>2</v>
      </c>
      <c r="F12638" s="78"/>
      <c r="G12638" s="79">
        <v>45147.819212962975</v>
      </c>
      <c r="H12638" s="77">
        <v>171</v>
      </c>
      <c r="I12638" s="76">
        <v>45147.948611111111</v>
      </c>
      <c r="J12638" s="78"/>
      <c r="K12638" s="80">
        <v>1</v>
      </c>
    </row>
    <row r="12639" spans="2:11" x14ac:dyDescent="0.3">
      <c r="B12639" s="75">
        <v>47706</v>
      </c>
      <c r="C12639" s="76">
        <v>45147</v>
      </c>
      <c r="D12639" s="77">
        <v>315</v>
      </c>
      <c r="E12639" s="77">
        <v>3</v>
      </c>
      <c r="F12639" s="78"/>
      <c r="G12639" s="79">
        <v>45147.829328703716</v>
      </c>
      <c r="H12639" s="77">
        <v>165</v>
      </c>
      <c r="I12639" s="76">
        <v>45147.948611111111</v>
      </c>
      <c r="J12639" s="78"/>
      <c r="K12639" s="80">
        <v>1</v>
      </c>
    </row>
    <row r="12640" spans="2:11" x14ac:dyDescent="0.3">
      <c r="B12640" s="75">
        <v>47707</v>
      </c>
      <c r="C12640" s="76">
        <v>45147</v>
      </c>
      <c r="D12640" s="77">
        <v>1159</v>
      </c>
      <c r="E12640" s="77">
        <v>6</v>
      </c>
      <c r="F12640" s="78"/>
      <c r="G12640" s="79">
        <v>45147.838194444455</v>
      </c>
      <c r="H12640" s="77">
        <v>153</v>
      </c>
      <c r="I12640" s="76">
        <v>45147.948611111111</v>
      </c>
      <c r="J12640" s="78"/>
      <c r="K12640" s="80">
        <v>1</v>
      </c>
    </row>
    <row r="12641" spans="2:11" x14ac:dyDescent="0.3">
      <c r="B12641" s="75">
        <v>47708</v>
      </c>
      <c r="C12641" s="76">
        <v>45147</v>
      </c>
      <c r="D12641" s="77">
        <v>578</v>
      </c>
      <c r="E12641" s="77">
        <v>1</v>
      </c>
      <c r="F12641" s="78"/>
      <c r="G12641" s="79">
        <v>45147.848472222235</v>
      </c>
      <c r="H12641" s="77">
        <v>140</v>
      </c>
      <c r="I12641" s="76">
        <v>45147.948611111111</v>
      </c>
      <c r="J12641" s="78"/>
      <c r="K12641" s="80">
        <v>1</v>
      </c>
    </row>
    <row r="12642" spans="2:11" x14ac:dyDescent="0.3">
      <c r="B12642" s="75">
        <v>47709</v>
      </c>
      <c r="C12642" s="76">
        <v>45147</v>
      </c>
      <c r="D12642" s="77">
        <v>680</v>
      </c>
      <c r="E12642" s="77">
        <v>2</v>
      </c>
      <c r="F12642" s="78"/>
      <c r="G12642" s="79">
        <v>45147.856284722235</v>
      </c>
      <c r="H12642" s="77">
        <v>146</v>
      </c>
      <c r="I12642" s="76">
        <v>45147.948611111111</v>
      </c>
      <c r="J12642" s="78"/>
      <c r="K12642" s="80">
        <v>1</v>
      </c>
    </row>
    <row r="12643" spans="2:11" x14ac:dyDescent="0.3">
      <c r="B12643" s="75">
        <v>47710</v>
      </c>
      <c r="C12643" s="76">
        <v>45147</v>
      </c>
      <c r="D12643" s="77">
        <v>1268</v>
      </c>
      <c r="E12643" s="77">
        <v>6</v>
      </c>
      <c r="F12643" s="78"/>
      <c r="G12643" s="79">
        <v>45147.866539351868</v>
      </c>
      <c r="H12643" s="77">
        <v>147</v>
      </c>
      <c r="I12643" s="76">
        <v>45147.948611111111</v>
      </c>
      <c r="J12643" s="78"/>
      <c r="K12643" s="80">
        <v>1</v>
      </c>
    </row>
    <row r="12644" spans="2:11" x14ac:dyDescent="0.3">
      <c r="B12644" s="75">
        <v>47711</v>
      </c>
      <c r="C12644" s="76">
        <v>45147</v>
      </c>
      <c r="D12644" s="77">
        <v>1152</v>
      </c>
      <c r="E12644" s="77">
        <v>4</v>
      </c>
      <c r="F12644" s="78"/>
      <c r="G12644" s="79">
        <v>45147.876296296316</v>
      </c>
      <c r="H12644" s="77">
        <v>164</v>
      </c>
      <c r="I12644" s="76">
        <v>45147.948611111111</v>
      </c>
      <c r="J12644" s="78"/>
      <c r="K12644" s="80">
        <v>1</v>
      </c>
    </row>
    <row r="12645" spans="2:11" x14ac:dyDescent="0.3">
      <c r="B12645" s="75">
        <v>47712</v>
      </c>
      <c r="C12645" s="76">
        <v>45147</v>
      </c>
      <c r="D12645" s="77">
        <v>291</v>
      </c>
      <c r="E12645" s="77">
        <v>6</v>
      </c>
      <c r="F12645" s="78"/>
      <c r="G12645" s="79">
        <v>45147.88638888891</v>
      </c>
      <c r="H12645" s="77">
        <v>149</v>
      </c>
      <c r="I12645" s="76">
        <v>45147.948611111111</v>
      </c>
      <c r="J12645" s="78"/>
      <c r="K12645" s="80">
        <v>1</v>
      </c>
    </row>
    <row r="12646" spans="2:11" x14ac:dyDescent="0.3">
      <c r="B12646" s="75">
        <v>47713</v>
      </c>
      <c r="C12646" s="76">
        <v>45147</v>
      </c>
      <c r="D12646" s="77">
        <v>382</v>
      </c>
      <c r="E12646" s="77">
        <v>3</v>
      </c>
      <c r="F12646" s="78"/>
      <c r="G12646" s="79">
        <v>45147.897627314836</v>
      </c>
      <c r="H12646" s="77">
        <v>162</v>
      </c>
      <c r="I12646" s="76">
        <v>45147.948611111111</v>
      </c>
      <c r="J12646" s="78"/>
      <c r="K12646" s="80">
        <v>1</v>
      </c>
    </row>
    <row r="12647" spans="2:11" x14ac:dyDescent="0.3">
      <c r="B12647" s="75">
        <v>47714</v>
      </c>
      <c r="C12647" s="76">
        <v>45147</v>
      </c>
      <c r="D12647" s="77">
        <v>558</v>
      </c>
      <c r="E12647" s="77">
        <v>1</v>
      </c>
      <c r="F12647" s="78"/>
      <c r="G12647" s="79">
        <v>45147.903715277796</v>
      </c>
      <c r="H12647" s="77">
        <v>154</v>
      </c>
      <c r="I12647" s="76">
        <v>45147.948611111111</v>
      </c>
      <c r="J12647" s="78"/>
      <c r="K12647" s="80">
        <v>1</v>
      </c>
    </row>
    <row r="12648" spans="2:11" x14ac:dyDescent="0.3">
      <c r="B12648" s="75">
        <v>47715</v>
      </c>
      <c r="C12648" s="76">
        <v>45148</v>
      </c>
      <c r="D12648" s="77">
        <v>267</v>
      </c>
      <c r="E12648" s="77">
        <v>4</v>
      </c>
      <c r="F12648" s="78"/>
      <c r="G12648" s="79">
        <v>45148.333333333336</v>
      </c>
      <c r="H12648" s="77">
        <v>148</v>
      </c>
      <c r="I12648" s="76">
        <v>45148.938888888886</v>
      </c>
      <c r="J12648" s="78"/>
      <c r="K12648" s="80">
        <v>1</v>
      </c>
    </row>
    <row r="12649" spans="2:11" x14ac:dyDescent="0.3">
      <c r="B12649" s="75">
        <v>47716</v>
      </c>
      <c r="C12649" s="76">
        <v>45148</v>
      </c>
      <c r="D12649" s="77">
        <v>653</v>
      </c>
      <c r="E12649" s="77">
        <v>6</v>
      </c>
      <c r="F12649" s="78"/>
      <c r="G12649" s="79">
        <v>45148.345543981486</v>
      </c>
      <c r="H12649" s="77">
        <v>165</v>
      </c>
      <c r="I12649" s="76">
        <v>45148.938888888886</v>
      </c>
      <c r="J12649" s="78"/>
      <c r="K12649" s="80">
        <v>1</v>
      </c>
    </row>
    <row r="12650" spans="2:11" x14ac:dyDescent="0.3">
      <c r="B12650" s="75">
        <v>47717</v>
      </c>
      <c r="C12650" s="76">
        <v>45148</v>
      </c>
      <c r="D12650" s="77">
        <v>1388</v>
      </c>
      <c r="E12650" s="77">
        <v>1</v>
      </c>
      <c r="F12650" s="78"/>
      <c r="G12650" s="79">
        <v>45148.352511574078</v>
      </c>
      <c r="H12650" s="77">
        <v>160</v>
      </c>
      <c r="I12650" s="76">
        <v>45148.938888888886</v>
      </c>
      <c r="J12650" s="78"/>
      <c r="K12650" s="80">
        <v>1</v>
      </c>
    </row>
    <row r="12651" spans="2:11" x14ac:dyDescent="0.3">
      <c r="B12651" s="75">
        <v>47718</v>
      </c>
      <c r="C12651" s="76">
        <v>45148</v>
      </c>
      <c r="D12651" s="77">
        <v>1400</v>
      </c>
      <c r="E12651" s="77">
        <v>1</v>
      </c>
      <c r="F12651" s="78"/>
      <c r="G12651" s="79">
        <v>45148.363240740742</v>
      </c>
      <c r="H12651" s="77">
        <v>141</v>
      </c>
      <c r="I12651" s="76">
        <v>45148.938888888886</v>
      </c>
      <c r="J12651" s="78"/>
      <c r="K12651" s="80">
        <v>1</v>
      </c>
    </row>
    <row r="12652" spans="2:11" x14ac:dyDescent="0.3">
      <c r="B12652" s="75">
        <v>47719</v>
      </c>
      <c r="C12652" s="76">
        <v>45148</v>
      </c>
      <c r="D12652" s="77">
        <v>1248</v>
      </c>
      <c r="E12652" s="77">
        <v>2</v>
      </c>
      <c r="F12652" s="78"/>
      <c r="G12652" s="79">
        <v>45148.371168981481</v>
      </c>
      <c r="H12652" s="77">
        <v>179</v>
      </c>
      <c r="I12652" s="76">
        <v>45148.938888888886</v>
      </c>
      <c r="J12652" s="78"/>
      <c r="K12652" s="80">
        <v>1</v>
      </c>
    </row>
    <row r="12653" spans="2:11" x14ac:dyDescent="0.3">
      <c r="B12653" s="75">
        <v>47720</v>
      </c>
      <c r="C12653" s="76">
        <v>45148</v>
      </c>
      <c r="D12653" s="77">
        <v>362</v>
      </c>
      <c r="E12653" s="77">
        <v>2</v>
      </c>
      <c r="F12653" s="78"/>
      <c r="G12653" s="79">
        <v>45148.378495370373</v>
      </c>
      <c r="H12653" s="77">
        <v>164</v>
      </c>
      <c r="I12653" s="76">
        <v>45148.938888888886</v>
      </c>
      <c r="J12653" s="78"/>
      <c r="K12653" s="80">
        <v>1</v>
      </c>
    </row>
    <row r="12654" spans="2:11" x14ac:dyDescent="0.3">
      <c r="B12654" s="75">
        <v>47721</v>
      </c>
      <c r="C12654" s="76">
        <v>45148</v>
      </c>
      <c r="D12654" s="77">
        <v>337</v>
      </c>
      <c r="E12654" s="77">
        <v>4</v>
      </c>
      <c r="F12654" s="78"/>
      <c r="G12654" s="79">
        <v>45148.39135416667</v>
      </c>
      <c r="H12654" s="77">
        <v>158</v>
      </c>
      <c r="I12654" s="76">
        <v>45148.938888888886</v>
      </c>
      <c r="J12654" s="78"/>
      <c r="K12654" s="80">
        <v>1</v>
      </c>
    </row>
    <row r="12655" spans="2:11" x14ac:dyDescent="0.3">
      <c r="B12655" s="75">
        <v>47722</v>
      </c>
      <c r="C12655" s="76">
        <v>45148</v>
      </c>
      <c r="D12655" s="77">
        <v>283</v>
      </c>
      <c r="E12655" s="77">
        <v>6</v>
      </c>
      <c r="F12655" s="78"/>
      <c r="G12655" s="79">
        <v>45148.402731481481</v>
      </c>
      <c r="H12655" s="77">
        <v>140</v>
      </c>
      <c r="I12655" s="76">
        <v>45148.938888888886</v>
      </c>
      <c r="J12655" s="78"/>
      <c r="K12655" s="80">
        <v>1</v>
      </c>
    </row>
    <row r="12656" spans="2:11" x14ac:dyDescent="0.3">
      <c r="B12656" s="75">
        <v>47723</v>
      </c>
      <c r="C12656" s="76">
        <v>45148</v>
      </c>
      <c r="D12656" s="77">
        <v>23</v>
      </c>
      <c r="E12656" s="77">
        <v>4</v>
      </c>
      <c r="F12656" s="78"/>
      <c r="G12656" s="79">
        <v>45148.409930555557</v>
      </c>
      <c r="H12656" s="77">
        <v>162</v>
      </c>
      <c r="I12656" s="76">
        <v>45148.938888888886</v>
      </c>
      <c r="J12656" s="78"/>
      <c r="K12656" s="80">
        <v>1</v>
      </c>
    </row>
    <row r="12657" spans="2:11" x14ac:dyDescent="0.3">
      <c r="B12657" s="75">
        <v>47724</v>
      </c>
      <c r="C12657" s="76">
        <v>45148</v>
      </c>
      <c r="D12657" s="77">
        <v>1020</v>
      </c>
      <c r="E12657" s="77">
        <v>5</v>
      </c>
      <c r="F12657" s="78"/>
      <c r="G12657" s="79">
        <v>45148.421759259261</v>
      </c>
      <c r="H12657" s="77">
        <v>145</v>
      </c>
      <c r="I12657" s="76">
        <v>45148.938888888886</v>
      </c>
      <c r="J12657" s="78"/>
      <c r="K12657" s="80">
        <v>1</v>
      </c>
    </row>
    <row r="12658" spans="2:11" x14ac:dyDescent="0.3">
      <c r="B12658" s="75">
        <v>47725</v>
      </c>
      <c r="C12658" s="76">
        <v>45148</v>
      </c>
      <c r="D12658" s="77">
        <v>176</v>
      </c>
      <c r="E12658" s="77">
        <v>4</v>
      </c>
      <c r="F12658" s="78"/>
      <c r="G12658" s="79">
        <v>45148.428715277783</v>
      </c>
      <c r="H12658" s="77">
        <v>152</v>
      </c>
      <c r="I12658" s="76">
        <v>45148.938888888886</v>
      </c>
      <c r="J12658" s="78"/>
      <c r="K12658" s="80">
        <v>1</v>
      </c>
    </row>
    <row r="12659" spans="2:11" x14ac:dyDescent="0.3">
      <c r="B12659" s="75">
        <v>47726</v>
      </c>
      <c r="C12659" s="76">
        <v>45148</v>
      </c>
      <c r="D12659" s="77">
        <v>1223</v>
      </c>
      <c r="E12659" s="77">
        <v>1</v>
      </c>
      <c r="F12659" s="78"/>
      <c r="G12659" s="79">
        <v>45148.441469907411</v>
      </c>
      <c r="H12659" s="77">
        <v>167</v>
      </c>
      <c r="I12659" s="76">
        <v>45148.938888888886</v>
      </c>
      <c r="J12659" s="78"/>
      <c r="K12659" s="80">
        <v>1</v>
      </c>
    </row>
    <row r="12660" spans="2:11" x14ac:dyDescent="0.3">
      <c r="B12660" s="75">
        <v>47727</v>
      </c>
      <c r="C12660" s="76">
        <v>45148</v>
      </c>
      <c r="D12660" s="77">
        <v>1029</v>
      </c>
      <c r="E12660" s="77">
        <v>1</v>
      </c>
      <c r="F12660" s="78"/>
      <c r="G12660" s="79">
        <v>45148.450972222228</v>
      </c>
      <c r="H12660" s="77">
        <v>154</v>
      </c>
      <c r="I12660" s="76">
        <v>45148.938888888886</v>
      </c>
      <c r="J12660" s="78"/>
      <c r="K12660" s="80">
        <v>1</v>
      </c>
    </row>
    <row r="12661" spans="2:11" x14ac:dyDescent="0.3">
      <c r="B12661" s="75">
        <v>47728</v>
      </c>
      <c r="C12661" s="76">
        <v>45148</v>
      </c>
      <c r="D12661" s="77">
        <v>941</v>
      </c>
      <c r="E12661" s="77">
        <v>5</v>
      </c>
      <c r="F12661" s="78"/>
      <c r="G12661" s="79">
        <v>45148.459513888898</v>
      </c>
      <c r="H12661" s="77">
        <v>141</v>
      </c>
      <c r="I12661" s="76">
        <v>45148.938888888886</v>
      </c>
      <c r="J12661" s="78"/>
      <c r="K12661" s="80">
        <v>1</v>
      </c>
    </row>
    <row r="12662" spans="2:11" x14ac:dyDescent="0.3">
      <c r="B12662" s="75">
        <v>47729</v>
      </c>
      <c r="C12662" s="76">
        <v>45148</v>
      </c>
      <c r="D12662" s="77">
        <v>289</v>
      </c>
      <c r="E12662" s="77">
        <v>3</v>
      </c>
      <c r="F12662" s="78"/>
      <c r="G12662" s="79">
        <v>45148.470358796309</v>
      </c>
      <c r="H12662" s="77">
        <v>148</v>
      </c>
      <c r="I12662" s="76">
        <v>45148.938888888886</v>
      </c>
      <c r="J12662" s="78"/>
      <c r="K12662" s="80">
        <v>1</v>
      </c>
    </row>
    <row r="12663" spans="2:11" x14ac:dyDescent="0.3">
      <c r="B12663" s="75">
        <v>47730</v>
      </c>
      <c r="C12663" s="76">
        <v>45148</v>
      </c>
      <c r="D12663" s="77">
        <v>792</v>
      </c>
      <c r="E12663" s="77">
        <v>2</v>
      </c>
      <c r="F12663" s="78"/>
      <c r="G12663" s="79">
        <v>45148.479791666679</v>
      </c>
      <c r="H12663" s="77">
        <v>169</v>
      </c>
      <c r="I12663" s="76">
        <v>45148.938888888886</v>
      </c>
      <c r="J12663" s="78"/>
      <c r="K12663" s="80">
        <v>1</v>
      </c>
    </row>
    <row r="12664" spans="2:11" x14ac:dyDescent="0.3">
      <c r="B12664" s="75">
        <v>47731</v>
      </c>
      <c r="C12664" s="76">
        <v>45148</v>
      </c>
      <c r="D12664" s="77">
        <v>562</v>
      </c>
      <c r="E12664" s="77">
        <v>3</v>
      </c>
      <c r="F12664" s="78"/>
      <c r="G12664" s="79">
        <v>45148.487754629641</v>
      </c>
      <c r="H12664" s="77">
        <v>175</v>
      </c>
      <c r="I12664" s="76">
        <v>45148.938888888886</v>
      </c>
      <c r="J12664" s="78"/>
      <c r="K12664" s="80">
        <v>1</v>
      </c>
    </row>
    <row r="12665" spans="2:11" x14ac:dyDescent="0.3">
      <c r="B12665" s="75">
        <v>47732</v>
      </c>
      <c r="C12665" s="76">
        <v>45148</v>
      </c>
      <c r="D12665" s="77">
        <v>765</v>
      </c>
      <c r="E12665" s="77">
        <v>3</v>
      </c>
      <c r="F12665" s="78"/>
      <c r="G12665" s="79">
        <v>45148.500740740754</v>
      </c>
      <c r="H12665" s="77">
        <v>141</v>
      </c>
      <c r="I12665" s="76">
        <v>45148.938888888886</v>
      </c>
      <c r="J12665" s="78"/>
      <c r="K12665" s="80">
        <v>1</v>
      </c>
    </row>
    <row r="12666" spans="2:11" x14ac:dyDescent="0.3">
      <c r="B12666" s="75">
        <v>47733</v>
      </c>
      <c r="C12666" s="76">
        <v>45148</v>
      </c>
      <c r="D12666" s="77">
        <v>476</v>
      </c>
      <c r="E12666" s="77">
        <v>2</v>
      </c>
      <c r="F12666" s="78"/>
      <c r="G12666" s="79">
        <v>45148.514097222236</v>
      </c>
      <c r="H12666" s="77">
        <v>141</v>
      </c>
      <c r="I12666" s="76">
        <v>45148.938888888886</v>
      </c>
      <c r="J12666" s="78"/>
      <c r="K12666" s="80">
        <v>1</v>
      </c>
    </row>
    <row r="12667" spans="2:11" x14ac:dyDescent="0.3">
      <c r="B12667" s="75">
        <v>47734</v>
      </c>
      <c r="C12667" s="76">
        <v>45148</v>
      </c>
      <c r="D12667" s="77">
        <v>584</v>
      </c>
      <c r="E12667" s="77">
        <v>6</v>
      </c>
      <c r="F12667" s="78"/>
      <c r="G12667" s="79">
        <v>45148.525856481494</v>
      </c>
      <c r="H12667" s="77">
        <v>141</v>
      </c>
      <c r="I12667" s="76">
        <v>45148.938888888886</v>
      </c>
      <c r="J12667" s="78"/>
      <c r="K12667" s="80">
        <v>1</v>
      </c>
    </row>
    <row r="12668" spans="2:11" x14ac:dyDescent="0.3">
      <c r="B12668" s="75">
        <v>47735</v>
      </c>
      <c r="C12668" s="76">
        <v>45148</v>
      </c>
      <c r="D12668" s="77">
        <v>806</v>
      </c>
      <c r="E12668" s="77">
        <v>4</v>
      </c>
      <c r="F12668" s="78"/>
      <c r="G12668" s="79">
        <v>45148.532395833347</v>
      </c>
      <c r="H12668" s="77">
        <v>149</v>
      </c>
      <c r="I12668" s="76">
        <v>45148.938888888886</v>
      </c>
      <c r="J12668" s="78"/>
      <c r="K12668" s="80">
        <v>1</v>
      </c>
    </row>
    <row r="12669" spans="2:11" x14ac:dyDescent="0.3">
      <c r="B12669" s="75">
        <v>47736</v>
      </c>
      <c r="C12669" s="76">
        <v>45148</v>
      </c>
      <c r="D12669" s="77">
        <v>1202</v>
      </c>
      <c r="E12669" s="77">
        <v>4</v>
      </c>
      <c r="F12669" s="78"/>
      <c r="G12669" s="79">
        <v>45148.540312500016</v>
      </c>
      <c r="H12669" s="77">
        <v>152</v>
      </c>
      <c r="I12669" s="76">
        <v>45148.938888888886</v>
      </c>
      <c r="J12669" s="78"/>
      <c r="K12669" s="80">
        <v>1</v>
      </c>
    </row>
    <row r="12670" spans="2:11" x14ac:dyDescent="0.3">
      <c r="B12670" s="75">
        <v>47737</v>
      </c>
      <c r="C12670" s="76">
        <v>45148</v>
      </c>
      <c r="D12670" s="77">
        <v>1060</v>
      </c>
      <c r="E12670" s="77">
        <v>2</v>
      </c>
      <c r="F12670" s="78"/>
      <c r="G12670" s="79">
        <v>45148.54940972224</v>
      </c>
      <c r="H12670" s="77">
        <v>179</v>
      </c>
      <c r="I12670" s="76">
        <v>45148.938888888886</v>
      </c>
      <c r="J12670" s="78"/>
      <c r="K12670" s="80">
        <v>1</v>
      </c>
    </row>
    <row r="12671" spans="2:11" x14ac:dyDescent="0.3">
      <c r="B12671" s="75">
        <v>47738</v>
      </c>
      <c r="C12671" s="76">
        <v>45148</v>
      </c>
      <c r="D12671" s="77">
        <v>210</v>
      </c>
      <c r="E12671" s="77">
        <v>1</v>
      </c>
      <c r="F12671" s="78"/>
      <c r="G12671" s="79">
        <v>45148.56063657409</v>
      </c>
      <c r="H12671" s="77">
        <v>166</v>
      </c>
      <c r="I12671" s="76">
        <v>45148.938888888886</v>
      </c>
      <c r="J12671" s="78"/>
      <c r="K12671" s="80">
        <v>1</v>
      </c>
    </row>
    <row r="12672" spans="2:11" x14ac:dyDescent="0.3">
      <c r="B12672" s="75">
        <v>47739</v>
      </c>
      <c r="C12672" s="76">
        <v>45148</v>
      </c>
      <c r="D12672" s="77">
        <v>254</v>
      </c>
      <c r="E12672" s="77">
        <v>6</v>
      </c>
      <c r="F12672" s="78"/>
      <c r="G12672" s="79">
        <v>45148.571423611123</v>
      </c>
      <c r="H12672" s="77">
        <v>174</v>
      </c>
      <c r="I12672" s="76">
        <v>45148.938888888886</v>
      </c>
      <c r="J12672" s="78"/>
      <c r="K12672" s="80">
        <v>1</v>
      </c>
    </row>
    <row r="12673" spans="2:11" x14ac:dyDescent="0.3">
      <c r="B12673" s="75">
        <v>47740</v>
      </c>
      <c r="C12673" s="76">
        <v>45148</v>
      </c>
      <c r="D12673" s="77">
        <v>1118</v>
      </c>
      <c r="E12673" s="77">
        <v>3</v>
      </c>
      <c r="F12673" s="78"/>
      <c r="G12673" s="79">
        <v>45148.583807870382</v>
      </c>
      <c r="H12673" s="77">
        <v>149</v>
      </c>
      <c r="I12673" s="76">
        <v>45148.938888888886</v>
      </c>
      <c r="J12673" s="78"/>
      <c r="K12673" s="80">
        <v>1</v>
      </c>
    </row>
    <row r="12674" spans="2:11" x14ac:dyDescent="0.3">
      <c r="B12674" s="75">
        <v>47741</v>
      </c>
      <c r="C12674" s="76">
        <v>45148</v>
      </c>
      <c r="D12674" s="77">
        <v>536</v>
      </c>
      <c r="E12674" s="77">
        <v>2</v>
      </c>
      <c r="F12674" s="78"/>
      <c r="G12674" s="79">
        <v>45148.596273148163</v>
      </c>
      <c r="H12674" s="77">
        <v>161</v>
      </c>
      <c r="I12674" s="76">
        <v>45148.938888888886</v>
      </c>
      <c r="J12674" s="78"/>
      <c r="K12674" s="80">
        <v>1</v>
      </c>
    </row>
    <row r="12675" spans="2:11" x14ac:dyDescent="0.3">
      <c r="B12675" s="75">
        <v>47742</v>
      </c>
      <c r="C12675" s="76">
        <v>45148</v>
      </c>
      <c r="D12675" s="77">
        <v>476</v>
      </c>
      <c r="E12675" s="77">
        <v>1</v>
      </c>
      <c r="F12675" s="78"/>
      <c r="G12675" s="79">
        <v>45148.60578703705</v>
      </c>
      <c r="H12675" s="77">
        <v>156</v>
      </c>
      <c r="I12675" s="76">
        <v>45148.938888888886</v>
      </c>
      <c r="J12675" s="78"/>
      <c r="K12675" s="80">
        <v>1</v>
      </c>
    </row>
    <row r="12676" spans="2:11" x14ac:dyDescent="0.3">
      <c r="B12676" s="75">
        <v>47743</v>
      </c>
      <c r="C12676" s="76">
        <v>45148</v>
      </c>
      <c r="D12676" s="77">
        <v>1387</v>
      </c>
      <c r="E12676" s="77">
        <v>4</v>
      </c>
      <c r="F12676" s="78"/>
      <c r="G12676" s="79">
        <v>45148.618576388901</v>
      </c>
      <c r="H12676" s="77">
        <v>170</v>
      </c>
      <c r="I12676" s="76">
        <v>45148.938888888886</v>
      </c>
      <c r="J12676" s="78"/>
      <c r="K12676" s="80">
        <v>1</v>
      </c>
    </row>
    <row r="12677" spans="2:11" x14ac:dyDescent="0.3">
      <c r="B12677" s="75">
        <v>47744</v>
      </c>
      <c r="C12677" s="76">
        <v>45148</v>
      </c>
      <c r="D12677" s="77">
        <v>191</v>
      </c>
      <c r="E12677" s="77">
        <v>1</v>
      </c>
      <c r="F12677" s="78"/>
      <c r="G12677" s="79">
        <v>45148.630821759274</v>
      </c>
      <c r="H12677" s="77">
        <v>155</v>
      </c>
      <c r="I12677" s="76">
        <v>45148.938888888886</v>
      </c>
      <c r="J12677" s="78"/>
      <c r="K12677" s="80">
        <v>1</v>
      </c>
    </row>
    <row r="12678" spans="2:11" x14ac:dyDescent="0.3">
      <c r="B12678" s="75">
        <v>47745</v>
      </c>
      <c r="C12678" s="76">
        <v>45148</v>
      </c>
      <c r="D12678" s="77">
        <v>604</v>
      </c>
      <c r="E12678" s="77">
        <v>6</v>
      </c>
      <c r="F12678" s="78"/>
      <c r="G12678" s="79">
        <v>45148.641053240754</v>
      </c>
      <c r="H12678" s="77">
        <v>167</v>
      </c>
      <c r="I12678" s="76">
        <v>45148.938888888886</v>
      </c>
      <c r="J12678" s="78"/>
      <c r="K12678" s="80">
        <v>1</v>
      </c>
    </row>
    <row r="12679" spans="2:11" x14ac:dyDescent="0.3">
      <c r="B12679" s="75">
        <v>47746</v>
      </c>
      <c r="C12679" s="76">
        <v>45148</v>
      </c>
      <c r="D12679" s="77">
        <v>1302</v>
      </c>
      <c r="E12679" s="77">
        <v>1</v>
      </c>
      <c r="F12679" s="78"/>
      <c r="G12679" s="79">
        <v>45148.650011574086</v>
      </c>
      <c r="H12679" s="77">
        <v>157</v>
      </c>
      <c r="I12679" s="76">
        <v>45148.938888888886</v>
      </c>
      <c r="J12679" s="78"/>
      <c r="K12679" s="80">
        <v>1</v>
      </c>
    </row>
    <row r="12680" spans="2:11" x14ac:dyDescent="0.3">
      <c r="B12680" s="75">
        <v>47747</v>
      </c>
      <c r="C12680" s="76">
        <v>45148</v>
      </c>
      <c r="D12680" s="77">
        <v>400</v>
      </c>
      <c r="E12680" s="77">
        <v>4</v>
      </c>
      <c r="F12680" s="78"/>
      <c r="G12680" s="79">
        <v>45148.662511574083</v>
      </c>
      <c r="H12680" s="77">
        <v>170</v>
      </c>
      <c r="I12680" s="76">
        <v>45148.938888888886</v>
      </c>
      <c r="J12680" s="78"/>
      <c r="K12680" s="80">
        <v>1</v>
      </c>
    </row>
    <row r="12681" spans="2:11" x14ac:dyDescent="0.3">
      <c r="B12681" s="75">
        <v>47748</v>
      </c>
      <c r="C12681" s="76">
        <v>45148</v>
      </c>
      <c r="D12681" s="77">
        <v>521</v>
      </c>
      <c r="E12681" s="77">
        <v>4</v>
      </c>
      <c r="F12681" s="78"/>
      <c r="G12681" s="79">
        <v>45148.671041666676</v>
      </c>
      <c r="H12681" s="77">
        <v>171</v>
      </c>
      <c r="I12681" s="76">
        <v>45148.938888888886</v>
      </c>
      <c r="J12681" s="78"/>
      <c r="K12681" s="80">
        <v>1</v>
      </c>
    </row>
    <row r="12682" spans="2:11" x14ac:dyDescent="0.3">
      <c r="B12682" s="75">
        <v>47749</v>
      </c>
      <c r="C12682" s="76">
        <v>45148</v>
      </c>
      <c r="D12682" s="77">
        <v>300</v>
      </c>
      <c r="E12682" s="77">
        <v>3</v>
      </c>
      <c r="F12682" s="78"/>
      <c r="G12682" s="79">
        <v>45148.680185185192</v>
      </c>
      <c r="H12682" s="77">
        <v>156</v>
      </c>
      <c r="I12682" s="76">
        <v>45148.938888888886</v>
      </c>
      <c r="J12682" s="78"/>
      <c r="K12682" s="80">
        <v>1</v>
      </c>
    </row>
    <row r="12683" spans="2:11" x14ac:dyDescent="0.3">
      <c r="B12683" s="75">
        <v>47750</v>
      </c>
      <c r="C12683" s="76">
        <v>45148</v>
      </c>
      <c r="D12683" s="77">
        <v>1389</v>
      </c>
      <c r="E12683" s="77">
        <v>6</v>
      </c>
      <c r="F12683" s="78"/>
      <c r="G12683" s="79">
        <v>45148.69057870371</v>
      </c>
      <c r="H12683" s="77">
        <v>179</v>
      </c>
      <c r="I12683" s="76">
        <v>45148.938888888886</v>
      </c>
      <c r="J12683" s="78"/>
      <c r="K12683" s="80">
        <v>1</v>
      </c>
    </row>
    <row r="12684" spans="2:11" x14ac:dyDescent="0.3">
      <c r="B12684" s="75">
        <v>47751</v>
      </c>
      <c r="C12684" s="76">
        <v>45148</v>
      </c>
      <c r="D12684" s="77">
        <v>1220</v>
      </c>
      <c r="E12684" s="77">
        <v>4</v>
      </c>
      <c r="F12684" s="78"/>
      <c r="G12684" s="79">
        <v>45148.703032407415</v>
      </c>
      <c r="H12684" s="77">
        <v>142</v>
      </c>
      <c r="I12684" s="76">
        <v>45148.938888888886</v>
      </c>
      <c r="J12684" s="78"/>
      <c r="K12684" s="80">
        <v>1</v>
      </c>
    </row>
    <row r="12685" spans="2:11" x14ac:dyDescent="0.3">
      <c r="B12685" s="75">
        <v>47752</v>
      </c>
      <c r="C12685" s="76">
        <v>45148</v>
      </c>
      <c r="D12685" s="77">
        <v>140</v>
      </c>
      <c r="E12685" s="77">
        <v>6</v>
      </c>
      <c r="F12685" s="78"/>
      <c r="G12685" s="79">
        <v>45148.710069444453</v>
      </c>
      <c r="H12685" s="77">
        <v>159</v>
      </c>
      <c r="I12685" s="76">
        <v>45148.938888888886</v>
      </c>
      <c r="J12685" s="78"/>
      <c r="K12685" s="80">
        <v>1</v>
      </c>
    </row>
    <row r="12686" spans="2:11" x14ac:dyDescent="0.3">
      <c r="B12686" s="75">
        <v>47753</v>
      </c>
      <c r="C12686" s="76">
        <v>45148</v>
      </c>
      <c r="D12686" s="77">
        <v>326</v>
      </c>
      <c r="E12686" s="77">
        <v>6</v>
      </c>
      <c r="F12686" s="78"/>
      <c r="G12686" s="79">
        <v>45148.717951388899</v>
      </c>
      <c r="H12686" s="77">
        <v>152</v>
      </c>
      <c r="I12686" s="76">
        <v>45148.938888888886</v>
      </c>
      <c r="J12686" s="78"/>
      <c r="K12686" s="80">
        <v>1</v>
      </c>
    </row>
    <row r="12687" spans="2:11" x14ac:dyDescent="0.3">
      <c r="B12687" s="75">
        <v>47754</v>
      </c>
      <c r="C12687" s="76">
        <v>45148</v>
      </c>
      <c r="D12687" s="77">
        <v>1051</v>
      </c>
      <c r="E12687" s="77">
        <v>1</v>
      </c>
      <c r="F12687" s="78"/>
      <c r="G12687" s="79">
        <v>45148.730439814826</v>
      </c>
      <c r="H12687" s="77">
        <v>170</v>
      </c>
      <c r="I12687" s="76">
        <v>45148.938888888886</v>
      </c>
      <c r="J12687" s="78"/>
      <c r="K12687" s="80">
        <v>1</v>
      </c>
    </row>
    <row r="12688" spans="2:11" x14ac:dyDescent="0.3">
      <c r="B12688" s="75">
        <v>47755</v>
      </c>
      <c r="C12688" s="76">
        <v>45148</v>
      </c>
      <c r="D12688" s="77">
        <v>301</v>
      </c>
      <c r="E12688" s="77">
        <v>5</v>
      </c>
      <c r="F12688" s="78"/>
      <c r="G12688" s="79">
        <v>45148.740995370383</v>
      </c>
      <c r="H12688" s="77">
        <v>145</v>
      </c>
      <c r="I12688" s="76">
        <v>45148.938888888886</v>
      </c>
      <c r="J12688" s="78"/>
      <c r="K12688" s="80">
        <v>1</v>
      </c>
    </row>
    <row r="12689" spans="2:11" x14ac:dyDescent="0.3">
      <c r="B12689" s="75">
        <v>47756</v>
      </c>
      <c r="C12689" s="76">
        <v>45148</v>
      </c>
      <c r="D12689" s="77">
        <v>952</v>
      </c>
      <c r="E12689" s="77">
        <v>4</v>
      </c>
      <c r="F12689" s="78"/>
      <c r="G12689" s="79">
        <v>45148.751400462977</v>
      </c>
      <c r="H12689" s="77">
        <v>152</v>
      </c>
      <c r="I12689" s="76">
        <v>45148.938888888886</v>
      </c>
      <c r="J12689" s="78"/>
      <c r="K12689" s="80">
        <v>1</v>
      </c>
    </row>
    <row r="12690" spans="2:11" x14ac:dyDescent="0.3">
      <c r="B12690" s="75">
        <v>47757</v>
      </c>
      <c r="C12690" s="76">
        <v>45148</v>
      </c>
      <c r="D12690" s="77">
        <v>700</v>
      </c>
      <c r="E12690" s="77">
        <v>2</v>
      </c>
      <c r="F12690" s="78"/>
      <c r="G12690" s="79">
        <v>45148.760439814832</v>
      </c>
      <c r="H12690" s="77">
        <v>165</v>
      </c>
      <c r="I12690" s="76">
        <v>45148.938888888886</v>
      </c>
      <c r="J12690" s="78"/>
      <c r="K12690" s="80">
        <v>1</v>
      </c>
    </row>
    <row r="12691" spans="2:11" x14ac:dyDescent="0.3">
      <c r="B12691" s="75">
        <v>47758</v>
      </c>
      <c r="C12691" s="76">
        <v>45148</v>
      </c>
      <c r="D12691" s="77">
        <v>1193</v>
      </c>
      <c r="E12691" s="77">
        <v>4</v>
      </c>
      <c r="F12691" s="78"/>
      <c r="G12691" s="79">
        <v>45148.771678240759</v>
      </c>
      <c r="H12691" s="77">
        <v>145</v>
      </c>
      <c r="I12691" s="76">
        <v>45148.938888888886</v>
      </c>
      <c r="J12691" s="78"/>
      <c r="K12691" s="80">
        <v>1</v>
      </c>
    </row>
    <row r="12692" spans="2:11" x14ac:dyDescent="0.3">
      <c r="B12692" s="75">
        <v>47759</v>
      </c>
      <c r="C12692" s="76">
        <v>45148</v>
      </c>
      <c r="D12692" s="77">
        <v>1337</v>
      </c>
      <c r="E12692" s="77">
        <v>1</v>
      </c>
      <c r="F12692" s="78"/>
      <c r="G12692" s="79">
        <v>45148.781608796315</v>
      </c>
      <c r="H12692" s="77">
        <v>168</v>
      </c>
      <c r="I12692" s="76">
        <v>45148.938888888886</v>
      </c>
      <c r="J12692" s="78"/>
      <c r="K12692" s="80">
        <v>1</v>
      </c>
    </row>
    <row r="12693" spans="2:11" x14ac:dyDescent="0.3">
      <c r="B12693" s="75">
        <v>47760</v>
      </c>
      <c r="C12693" s="76">
        <v>45148</v>
      </c>
      <c r="D12693" s="77">
        <v>136</v>
      </c>
      <c r="E12693" s="77">
        <v>6</v>
      </c>
      <c r="F12693" s="78"/>
      <c r="G12693" s="79">
        <v>45148.792835648164</v>
      </c>
      <c r="H12693" s="77">
        <v>172</v>
      </c>
      <c r="I12693" s="76">
        <v>45148.938888888886</v>
      </c>
      <c r="J12693" s="78"/>
      <c r="K12693" s="80">
        <v>1</v>
      </c>
    </row>
    <row r="12694" spans="2:11" x14ac:dyDescent="0.3">
      <c r="B12694" s="75">
        <v>47761</v>
      </c>
      <c r="C12694" s="76">
        <v>45148</v>
      </c>
      <c r="D12694" s="77">
        <v>158</v>
      </c>
      <c r="E12694" s="77">
        <v>5</v>
      </c>
      <c r="F12694" s="78"/>
      <c r="G12694" s="79">
        <v>45148.801180555573</v>
      </c>
      <c r="H12694" s="77">
        <v>156</v>
      </c>
      <c r="I12694" s="76">
        <v>45148.938888888886</v>
      </c>
      <c r="J12694" s="78"/>
      <c r="K12694" s="80">
        <v>1</v>
      </c>
    </row>
    <row r="12695" spans="2:11" x14ac:dyDescent="0.3">
      <c r="B12695" s="75">
        <v>47762</v>
      </c>
      <c r="C12695" s="76">
        <v>45148</v>
      </c>
      <c r="D12695" s="77">
        <v>1212</v>
      </c>
      <c r="E12695" s="77">
        <v>5</v>
      </c>
      <c r="F12695" s="78"/>
      <c r="G12695" s="79">
        <v>45148.812812500015</v>
      </c>
      <c r="H12695" s="77">
        <v>175</v>
      </c>
      <c r="I12695" s="76">
        <v>45148.938888888886</v>
      </c>
      <c r="J12695" s="78"/>
      <c r="K12695" s="80">
        <v>1</v>
      </c>
    </row>
    <row r="12696" spans="2:11" x14ac:dyDescent="0.3">
      <c r="B12696" s="75">
        <v>47763</v>
      </c>
      <c r="C12696" s="76">
        <v>45148</v>
      </c>
      <c r="D12696" s="77">
        <v>774</v>
      </c>
      <c r="E12696" s="77">
        <v>6</v>
      </c>
      <c r="F12696" s="78"/>
      <c r="G12696" s="79">
        <v>45148.824247685203</v>
      </c>
      <c r="H12696" s="77">
        <v>147</v>
      </c>
      <c r="I12696" s="76">
        <v>45148.938888888886</v>
      </c>
      <c r="J12696" s="78"/>
      <c r="K12696" s="80">
        <v>1</v>
      </c>
    </row>
    <row r="12697" spans="2:11" x14ac:dyDescent="0.3">
      <c r="B12697" s="75">
        <v>47764</v>
      </c>
      <c r="C12697" s="76">
        <v>45148</v>
      </c>
      <c r="D12697" s="77">
        <v>192</v>
      </c>
      <c r="E12697" s="77">
        <v>2</v>
      </c>
      <c r="F12697" s="78"/>
      <c r="G12697" s="79">
        <v>45148.836030092607</v>
      </c>
      <c r="H12697" s="77">
        <v>164</v>
      </c>
      <c r="I12697" s="76">
        <v>45148.938888888886</v>
      </c>
      <c r="J12697" s="78"/>
      <c r="K12697" s="80">
        <v>1</v>
      </c>
    </row>
    <row r="12698" spans="2:11" x14ac:dyDescent="0.3">
      <c r="B12698" s="75">
        <v>47765</v>
      </c>
      <c r="C12698" s="76">
        <v>45148</v>
      </c>
      <c r="D12698" s="77">
        <v>139</v>
      </c>
      <c r="E12698" s="77">
        <v>4</v>
      </c>
      <c r="F12698" s="78"/>
      <c r="G12698" s="79">
        <v>45148.845324074086</v>
      </c>
      <c r="H12698" s="77">
        <v>179</v>
      </c>
      <c r="I12698" s="76">
        <v>45148.938888888886</v>
      </c>
      <c r="J12698" s="78"/>
      <c r="K12698" s="80">
        <v>1</v>
      </c>
    </row>
    <row r="12699" spans="2:11" x14ac:dyDescent="0.3">
      <c r="B12699" s="75">
        <v>47766</v>
      </c>
      <c r="C12699" s="76">
        <v>45148</v>
      </c>
      <c r="D12699" s="77">
        <v>74</v>
      </c>
      <c r="E12699" s="77">
        <v>1</v>
      </c>
      <c r="F12699" s="78"/>
      <c r="G12699" s="79">
        <v>45148.854340277787</v>
      </c>
      <c r="H12699" s="77">
        <v>141</v>
      </c>
      <c r="I12699" s="76">
        <v>45148.938888888886</v>
      </c>
      <c r="J12699" s="78"/>
      <c r="K12699" s="80">
        <v>1</v>
      </c>
    </row>
    <row r="12700" spans="2:11" x14ac:dyDescent="0.3">
      <c r="B12700" s="75">
        <v>47767</v>
      </c>
      <c r="C12700" s="76">
        <v>45148</v>
      </c>
      <c r="D12700" s="77">
        <v>407</v>
      </c>
      <c r="E12700" s="77">
        <v>3</v>
      </c>
      <c r="F12700" s="78"/>
      <c r="G12700" s="79">
        <v>45148.868333333339</v>
      </c>
      <c r="H12700" s="77">
        <v>147</v>
      </c>
      <c r="I12700" s="76">
        <v>45148.938888888886</v>
      </c>
      <c r="J12700" s="78"/>
      <c r="K12700" s="80">
        <v>1</v>
      </c>
    </row>
    <row r="12701" spans="2:11" x14ac:dyDescent="0.3">
      <c r="B12701" s="75">
        <v>47768</v>
      </c>
      <c r="C12701" s="76">
        <v>45148</v>
      </c>
      <c r="D12701" s="77">
        <v>1049</v>
      </c>
      <c r="E12701" s="77">
        <v>2</v>
      </c>
      <c r="F12701" s="78"/>
      <c r="G12701" s="79">
        <v>45148.882650462969</v>
      </c>
      <c r="H12701" s="77">
        <v>175</v>
      </c>
      <c r="I12701" s="76">
        <v>45148.938888888886</v>
      </c>
      <c r="J12701" s="78"/>
      <c r="K12701" s="80">
        <v>1</v>
      </c>
    </row>
    <row r="12702" spans="2:11" x14ac:dyDescent="0.3">
      <c r="B12702" s="75">
        <v>47769</v>
      </c>
      <c r="C12702" s="76">
        <v>45148</v>
      </c>
      <c r="D12702" s="77">
        <v>668</v>
      </c>
      <c r="E12702" s="77">
        <v>6</v>
      </c>
      <c r="F12702" s="78"/>
      <c r="G12702" s="79">
        <v>45148.891180555562</v>
      </c>
      <c r="H12702" s="77">
        <v>165</v>
      </c>
      <c r="I12702" s="76">
        <v>45148.938888888886</v>
      </c>
      <c r="J12702" s="78"/>
      <c r="K12702" s="80">
        <v>1</v>
      </c>
    </row>
    <row r="12703" spans="2:11" x14ac:dyDescent="0.3">
      <c r="B12703" s="75">
        <v>47770</v>
      </c>
      <c r="C12703" s="76">
        <v>45148</v>
      </c>
      <c r="D12703" s="77">
        <v>570</v>
      </c>
      <c r="E12703" s="77">
        <v>3</v>
      </c>
      <c r="F12703" s="78"/>
      <c r="G12703" s="79">
        <v>45148.900000000009</v>
      </c>
      <c r="H12703" s="77">
        <v>141</v>
      </c>
      <c r="I12703" s="76">
        <v>45148.938888888886</v>
      </c>
      <c r="J12703" s="78"/>
      <c r="K12703" s="80">
        <v>1</v>
      </c>
    </row>
    <row r="12704" spans="2:11" x14ac:dyDescent="0.3">
      <c r="B12704" s="75">
        <v>47771</v>
      </c>
      <c r="C12704" s="76">
        <v>45148</v>
      </c>
      <c r="D12704" s="77">
        <v>633</v>
      </c>
      <c r="E12704" s="77">
        <v>3</v>
      </c>
      <c r="F12704" s="78"/>
      <c r="G12704" s="79">
        <v>45148.914293981492</v>
      </c>
      <c r="H12704" s="77">
        <v>154</v>
      </c>
      <c r="I12704" s="76">
        <v>45148.938888888886</v>
      </c>
      <c r="J12704" s="78"/>
      <c r="K12704" s="80">
        <v>1</v>
      </c>
    </row>
    <row r="12705" spans="2:11" x14ac:dyDescent="0.3">
      <c r="B12705" s="75">
        <v>47772</v>
      </c>
      <c r="C12705" s="76">
        <v>45149</v>
      </c>
      <c r="D12705" s="77">
        <v>1327</v>
      </c>
      <c r="E12705" s="77">
        <v>1</v>
      </c>
      <c r="F12705" s="78"/>
      <c r="G12705" s="79">
        <v>45149.333333333336</v>
      </c>
      <c r="H12705" s="77">
        <v>154</v>
      </c>
      <c r="I12705" s="76">
        <v>45149.947916666664</v>
      </c>
      <c r="J12705" s="78"/>
      <c r="K12705" s="80">
        <v>1</v>
      </c>
    </row>
    <row r="12706" spans="2:11" x14ac:dyDescent="0.3">
      <c r="B12706" s="75">
        <v>47773</v>
      </c>
      <c r="C12706" s="76">
        <v>45149</v>
      </c>
      <c r="D12706" s="77">
        <v>1391</v>
      </c>
      <c r="E12706" s="77">
        <v>6</v>
      </c>
      <c r="F12706" s="78"/>
      <c r="G12706" s="79">
        <v>45149.343414351853</v>
      </c>
      <c r="H12706" s="77">
        <v>177</v>
      </c>
      <c r="I12706" s="76">
        <v>45149.947916666664</v>
      </c>
      <c r="J12706" s="78"/>
      <c r="K12706" s="80">
        <v>1</v>
      </c>
    </row>
    <row r="12707" spans="2:11" x14ac:dyDescent="0.3">
      <c r="B12707" s="75">
        <v>47774</v>
      </c>
      <c r="C12707" s="76">
        <v>45149</v>
      </c>
      <c r="D12707" s="77">
        <v>1057</v>
      </c>
      <c r="E12707" s="77">
        <v>3</v>
      </c>
      <c r="F12707" s="78"/>
      <c r="G12707" s="79">
        <v>45149.352638888893</v>
      </c>
      <c r="H12707" s="77">
        <v>140</v>
      </c>
      <c r="I12707" s="76">
        <v>45149.947916666664</v>
      </c>
      <c r="J12707" s="78"/>
      <c r="K12707" s="80">
        <v>1</v>
      </c>
    </row>
    <row r="12708" spans="2:11" x14ac:dyDescent="0.3">
      <c r="B12708" s="75">
        <v>47775</v>
      </c>
      <c r="C12708" s="76">
        <v>45149</v>
      </c>
      <c r="D12708" s="77">
        <v>1324</v>
      </c>
      <c r="E12708" s="77">
        <v>5</v>
      </c>
      <c r="F12708" s="78"/>
      <c r="G12708" s="79">
        <v>45149.366006944452</v>
      </c>
      <c r="H12708" s="77">
        <v>172</v>
      </c>
      <c r="I12708" s="76">
        <v>45149.947916666664</v>
      </c>
      <c r="J12708" s="78"/>
      <c r="K12708" s="80">
        <v>1</v>
      </c>
    </row>
    <row r="12709" spans="2:11" x14ac:dyDescent="0.3">
      <c r="B12709" s="75">
        <v>47776</v>
      </c>
      <c r="C12709" s="76">
        <v>45149</v>
      </c>
      <c r="D12709" s="77">
        <v>129</v>
      </c>
      <c r="E12709" s="77">
        <v>3</v>
      </c>
      <c r="F12709" s="78"/>
      <c r="G12709" s="79">
        <v>45149.376828703709</v>
      </c>
      <c r="H12709" s="77">
        <v>168</v>
      </c>
      <c r="I12709" s="76">
        <v>45149.947916666664</v>
      </c>
      <c r="J12709" s="78"/>
      <c r="K12709" s="80">
        <v>1</v>
      </c>
    </row>
    <row r="12710" spans="2:11" x14ac:dyDescent="0.3">
      <c r="B12710" s="75">
        <v>47777</v>
      </c>
      <c r="C12710" s="76">
        <v>45149</v>
      </c>
      <c r="D12710" s="77">
        <v>307</v>
      </c>
      <c r="E12710" s="77">
        <v>3</v>
      </c>
      <c r="F12710" s="78"/>
      <c r="G12710" s="79">
        <v>45149.388518518521</v>
      </c>
      <c r="H12710" s="77">
        <v>155</v>
      </c>
      <c r="I12710" s="76">
        <v>45149.947916666664</v>
      </c>
      <c r="J12710" s="78"/>
      <c r="K12710" s="80">
        <v>1</v>
      </c>
    </row>
    <row r="12711" spans="2:11" x14ac:dyDescent="0.3">
      <c r="B12711" s="75">
        <v>47778</v>
      </c>
      <c r="C12711" s="76">
        <v>45149</v>
      </c>
      <c r="D12711" s="77">
        <v>1177</v>
      </c>
      <c r="E12711" s="77">
        <v>1</v>
      </c>
      <c r="F12711" s="78"/>
      <c r="G12711" s="79">
        <v>45149.396793981483</v>
      </c>
      <c r="H12711" s="77">
        <v>165</v>
      </c>
      <c r="I12711" s="76">
        <v>45149.947916666664</v>
      </c>
      <c r="J12711" s="78"/>
      <c r="K12711" s="80">
        <v>1</v>
      </c>
    </row>
    <row r="12712" spans="2:11" x14ac:dyDescent="0.3">
      <c r="B12712" s="75">
        <v>47779</v>
      </c>
      <c r="C12712" s="76">
        <v>45149</v>
      </c>
      <c r="D12712" s="77">
        <v>1162</v>
      </c>
      <c r="E12712" s="77">
        <v>3</v>
      </c>
      <c r="F12712" s="78"/>
      <c r="G12712" s="79">
        <v>45149.409849537042</v>
      </c>
      <c r="H12712" s="77">
        <v>179</v>
      </c>
      <c r="I12712" s="76">
        <v>45149.947916666664</v>
      </c>
      <c r="J12712" s="78"/>
      <c r="K12712" s="80">
        <v>1</v>
      </c>
    </row>
    <row r="12713" spans="2:11" x14ac:dyDescent="0.3">
      <c r="B12713" s="75">
        <v>47780</v>
      </c>
      <c r="C12713" s="76">
        <v>45149</v>
      </c>
      <c r="D12713" s="77">
        <v>1376</v>
      </c>
      <c r="E12713" s="77">
        <v>6</v>
      </c>
      <c r="F12713" s="78"/>
      <c r="G12713" s="79">
        <v>45149.418078703711</v>
      </c>
      <c r="H12713" s="77">
        <v>144</v>
      </c>
      <c r="I12713" s="76">
        <v>45149.947916666664</v>
      </c>
      <c r="J12713" s="78"/>
      <c r="K12713" s="80">
        <v>1</v>
      </c>
    </row>
    <row r="12714" spans="2:11" x14ac:dyDescent="0.3">
      <c r="B12714" s="75">
        <v>47781</v>
      </c>
      <c r="C12714" s="76">
        <v>45149</v>
      </c>
      <c r="D12714" s="77">
        <v>1232</v>
      </c>
      <c r="E12714" s="77">
        <v>1</v>
      </c>
      <c r="F12714" s="78"/>
      <c r="G12714" s="79">
        <v>45149.42636574075</v>
      </c>
      <c r="H12714" s="77">
        <v>159</v>
      </c>
      <c r="I12714" s="76">
        <v>45149.947916666664</v>
      </c>
      <c r="J12714" s="78"/>
      <c r="K12714" s="80">
        <v>1</v>
      </c>
    </row>
    <row r="12715" spans="2:11" x14ac:dyDescent="0.3">
      <c r="B12715" s="75">
        <v>47782</v>
      </c>
      <c r="C12715" s="76">
        <v>45149</v>
      </c>
      <c r="D12715" s="77">
        <v>1107</v>
      </c>
      <c r="E12715" s="77">
        <v>2</v>
      </c>
      <c r="F12715" s="78"/>
      <c r="G12715" s="79">
        <v>45149.435057870382</v>
      </c>
      <c r="H12715" s="77">
        <v>150</v>
      </c>
      <c r="I12715" s="76">
        <v>45149.947916666664</v>
      </c>
      <c r="J12715" s="78"/>
      <c r="K12715" s="80">
        <v>1</v>
      </c>
    </row>
    <row r="12716" spans="2:11" x14ac:dyDescent="0.3">
      <c r="B12716" s="75">
        <v>47783</v>
      </c>
      <c r="C12716" s="76">
        <v>45149</v>
      </c>
      <c r="D12716" s="77">
        <v>282</v>
      </c>
      <c r="E12716" s="77">
        <v>1</v>
      </c>
      <c r="F12716" s="78"/>
      <c r="G12716" s="79">
        <v>45149.445925925938</v>
      </c>
      <c r="H12716" s="77">
        <v>176</v>
      </c>
      <c r="I12716" s="76">
        <v>45149.947916666664</v>
      </c>
      <c r="J12716" s="78"/>
      <c r="K12716" s="80">
        <v>1</v>
      </c>
    </row>
    <row r="12717" spans="2:11" x14ac:dyDescent="0.3">
      <c r="B12717" s="75">
        <v>47784</v>
      </c>
      <c r="C12717" s="76">
        <v>45149</v>
      </c>
      <c r="D12717" s="77">
        <v>1001</v>
      </c>
      <c r="E12717" s="77">
        <v>4</v>
      </c>
      <c r="F12717" s="78"/>
      <c r="G12717" s="79">
        <v>45149.456435185195</v>
      </c>
      <c r="H12717" s="77">
        <v>170</v>
      </c>
      <c r="I12717" s="76">
        <v>45149.947916666664</v>
      </c>
      <c r="J12717" s="78"/>
      <c r="K12717" s="80">
        <v>1</v>
      </c>
    </row>
    <row r="12718" spans="2:11" x14ac:dyDescent="0.3">
      <c r="B12718" s="75">
        <v>47785</v>
      </c>
      <c r="C12718" s="76">
        <v>45149</v>
      </c>
      <c r="D12718" s="77">
        <v>225</v>
      </c>
      <c r="E12718" s="77">
        <v>3</v>
      </c>
      <c r="F12718" s="78"/>
      <c r="G12718" s="79">
        <v>45149.462615740747</v>
      </c>
      <c r="H12718" s="77">
        <v>165</v>
      </c>
      <c r="I12718" s="76">
        <v>45149.947916666664</v>
      </c>
      <c r="J12718" s="78"/>
      <c r="K12718" s="80">
        <v>1</v>
      </c>
    </row>
    <row r="12719" spans="2:11" x14ac:dyDescent="0.3">
      <c r="B12719" s="75">
        <v>47786</v>
      </c>
      <c r="C12719" s="76">
        <v>45149</v>
      </c>
      <c r="D12719" s="77">
        <v>1022</v>
      </c>
      <c r="E12719" s="77">
        <v>2</v>
      </c>
      <c r="F12719" s="78"/>
      <c r="G12719" s="79">
        <v>45149.471851851857</v>
      </c>
      <c r="H12719" s="77">
        <v>147</v>
      </c>
      <c r="I12719" s="76">
        <v>45149.947916666664</v>
      </c>
      <c r="J12719" s="78"/>
      <c r="K12719" s="80">
        <v>1</v>
      </c>
    </row>
    <row r="12720" spans="2:11" x14ac:dyDescent="0.3">
      <c r="B12720" s="75">
        <v>47787</v>
      </c>
      <c r="C12720" s="76">
        <v>45149</v>
      </c>
      <c r="D12720" s="77">
        <v>1121</v>
      </c>
      <c r="E12720" s="77">
        <v>1</v>
      </c>
      <c r="F12720" s="78"/>
      <c r="G12720" s="79">
        <v>45149.48137731482</v>
      </c>
      <c r="H12720" s="77">
        <v>172</v>
      </c>
      <c r="I12720" s="76">
        <v>45149.947916666664</v>
      </c>
      <c r="J12720" s="78"/>
      <c r="K12720" s="80">
        <v>1</v>
      </c>
    </row>
    <row r="12721" spans="2:11" x14ac:dyDescent="0.3">
      <c r="B12721" s="75">
        <v>47788</v>
      </c>
      <c r="C12721" s="76">
        <v>45149</v>
      </c>
      <c r="D12721" s="77">
        <v>328</v>
      </c>
      <c r="E12721" s="77">
        <v>6</v>
      </c>
      <c r="F12721" s="78"/>
      <c r="G12721" s="79">
        <v>45149.493067129632</v>
      </c>
      <c r="H12721" s="77">
        <v>146</v>
      </c>
      <c r="I12721" s="76">
        <v>45149.947916666664</v>
      </c>
      <c r="J12721" s="78"/>
      <c r="K12721" s="80">
        <v>1</v>
      </c>
    </row>
    <row r="12722" spans="2:11" x14ac:dyDescent="0.3">
      <c r="B12722" s="75">
        <v>47789</v>
      </c>
      <c r="C12722" s="76">
        <v>45149</v>
      </c>
      <c r="D12722" s="77">
        <v>1049</v>
      </c>
      <c r="E12722" s="77">
        <v>4</v>
      </c>
      <c r="F12722" s="78"/>
      <c r="G12722" s="79">
        <v>45149.504699074074</v>
      </c>
      <c r="H12722" s="77">
        <v>160</v>
      </c>
      <c r="I12722" s="76">
        <v>45149.947916666664</v>
      </c>
      <c r="J12722" s="78"/>
      <c r="K12722" s="80">
        <v>1</v>
      </c>
    </row>
    <row r="12723" spans="2:11" x14ac:dyDescent="0.3">
      <c r="B12723" s="75">
        <v>47790</v>
      </c>
      <c r="C12723" s="76">
        <v>45149</v>
      </c>
      <c r="D12723" s="77">
        <v>1039</v>
      </c>
      <c r="E12723" s="77">
        <v>4</v>
      </c>
      <c r="F12723" s="78"/>
      <c r="G12723" s="79">
        <v>45149.515347222223</v>
      </c>
      <c r="H12723" s="77">
        <v>151</v>
      </c>
      <c r="I12723" s="76">
        <v>45149.947916666664</v>
      </c>
      <c r="J12723" s="78"/>
      <c r="K12723" s="80">
        <v>1</v>
      </c>
    </row>
    <row r="12724" spans="2:11" x14ac:dyDescent="0.3">
      <c r="B12724" s="75">
        <v>47791</v>
      </c>
      <c r="C12724" s="76">
        <v>45149</v>
      </c>
      <c r="D12724" s="77">
        <v>775</v>
      </c>
      <c r="E12724" s="77">
        <v>2</v>
      </c>
      <c r="F12724" s="78"/>
      <c r="G12724" s="79">
        <v>45149.523240740738</v>
      </c>
      <c r="H12724" s="77">
        <v>168</v>
      </c>
      <c r="I12724" s="76">
        <v>45149.947916666664</v>
      </c>
      <c r="J12724" s="78"/>
      <c r="K12724" s="80">
        <v>1</v>
      </c>
    </row>
    <row r="12725" spans="2:11" x14ac:dyDescent="0.3">
      <c r="B12725" s="75">
        <v>47792</v>
      </c>
      <c r="C12725" s="76">
        <v>45149</v>
      </c>
      <c r="D12725" s="77">
        <v>1242</v>
      </c>
      <c r="E12725" s="77">
        <v>2</v>
      </c>
      <c r="F12725" s="78"/>
      <c r="G12725" s="79">
        <v>45149.533506944441</v>
      </c>
      <c r="H12725" s="77">
        <v>161</v>
      </c>
      <c r="I12725" s="76">
        <v>45149.947916666664</v>
      </c>
      <c r="J12725" s="78"/>
      <c r="K12725" s="80">
        <v>1</v>
      </c>
    </row>
    <row r="12726" spans="2:11" x14ac:dyDescent="0.3">
      <c r="B12726" s="75">
        <v>47793</v>
      </c>
      <c r="C12726" s="76">
        <v>45149</v>
      </c>
      <c r="D12726" s="77">
        <v>424</v>
      </c>
      <c r="E12726" s="77">
        <v>4</v>
      </c>
      <c r="F12726" s="78"/>
      <c r="G12726" s="79">
        <v>45149.541238425925</v>
      </c>
      <c r="H12726" s="77">
        <v>172</v>
      </c>
      <c r="I12726" s="76">
        <v>45149.947916666664</v>
      </c>
      <c r="J12726" s="78"/>
      <c r="K12726" s="80">
        <v>1</v>
      </c>
    </row>
    <row r="12727" spans="2:11" x14ac:dyDescent="0.3">
      <c r="B12727" s="75">
        <v>47794</v>
      </c>
      <c r="C12727" s="76">
        <v>45149</v>
      </c>
      <c r="D12727" s="77">
        <v>798</v>
      </c>
      <c r="E12727" s="77">
        <v>6</v>
      </c>
      <c r="F12727" s="78"/>
      <c r="G12727" s="79">
        <v>45149.552083333336</v>
      </c>
      <c r="H12727" s="77">
        <v>154</v>
      </c>
      <c r="I12727" s="76">
        <v>45149.947916666664</v>
      </c>
      <c r="J12727" s="78"/>
      <c r="K12727" s="80">
        <v>1</v>
      </c>
    </row>
    <row r="12728" spans="2:11" x14ac:dyDescent="0.3">
      <c r="B12728" s="75">
        <v>47795</v>
      </c>
      <c r="C12728" s="76">
        <v>45149</v>
      </c>
      <c r="D12728" s="77">
        <v>1044</v>
      </c>
      <c r="E12728" s="77">
        <v>1</v>
      </c>
      <c r="F12728" s="78"/>
      <c r="G12728" s="79">
        <v>45149.558240740742</v>
      </c>
      <c r="H12728" s="77">
        <v>171</v>
      </c>
      <c r="I12728" s="76">
        <v>45149.947916666664</v>
      </c>
      <c r="J12728" s="78"/>
      <c r="K12728" s="80">
        <v>1</v>
      </c>
    </row>
    <row r="12729" spans="2:11" x14ac:dyDescent="0.3">
      <c r="B12729" s="75">
        <v>47796</v>
      </c>
      <c r="C12729" s="76">
        <v>45149</v>
      </c>
      <c r="D12729" s="77">
        <v>328</v>
      </c>
      <c r="E12729" s="77">
        <v>1</v>
      </c>
      <c r="F12729" s="78"/>
      <c r="G12729" s="79">
        <v>45149.571250000001</v>
      </c>
      <c r="H12729" s="77">
        <v>146</v>
      </c>
      <c r="I12729" s="76">
        <v>45149.947916666664</v>
      </c>
      <c r="J12729" s="78"/>
      <c r="K12729" s="80">
        <v>1</v>
      </c>
    </row>
    <row r="12730" spans="2:11" x14ac:dyDescent="0.3">
      <c r="B12730" s="75">
        <v>47797</v>
      </c>
      <c r="C12730" s="76">
        <v>45149</v>
      </c>
      <c r="D12730" s="77">
        <v>360</v>
      </c>
      <c r="E12730" s="77">
        <v>2</v>
      </c>
      <c r="F12730" s="78"/>
      <c r="G12730" s="79">
        <v>45149.583182870374</v>
      </c>
      <c r="H12730" s="77">
        <v>179</v>
      </c>
      <c r="I12730" s="76">
        <v>45149.947916666664</v>
      </c>
      <c r="J12730" s="78"/>
      <c r="K12730" s="80">
        <v>1</v>
      </c>
    </row>
    <row r="12731" spans="2:11" x14ac:dyDescent="0.3">
      <c r="B12731" s="75">
        <v>47798</v>
      </c>
      <c r="C12731" s="76">
        <v>45149</v>
      </c>
      <c r="D12731" s="77">
        <v>802</v>
      </c>
      <c r="E12731" s="77">
        <v>6</v>
      </c>
      <c r="F12731" s="78"/>
      <c r="G12731" s="79">
        <v>45149.589050925926</v>
      </c>
      <c r="H12731" s="77">
        <v>170</v>
      </c>
      <c r="I12731" s="76">
        <v>45149.947916666664</v>
      </c>
      <c r="J12731" s="78"/>
      <c r="K12731" s="80">
        <v>1</v>
      </c>
    </row>
    <row r="12732" spans="2:11" x14ac:dyDescent="0.3">
      <c r="B12732" s="75">
        <v>47799</v>
      </c>
      <c r="C12732" s="76">
        <v>45149</v>
      </c>
      <c r="D12732" s="77">
        <v>546</v>
      </c>
      <c r="E12732" s="77">
        <v>2</v>
      </c>
      <c r="F12732" s="78"/>
      <c r="G12732" s="79">
        <v>45149.597615740742</v>
      </c>
      <c r="H12732" s="77">
        <v>172</v>
      </c>
      <c r="I12732" s="76">
        <v>45149.947916666664</v>
      </c>
      <c r="J12732" s="78"/>
      <c r="K12732" s="80">
        <v>1</v>
      </c>
    </row>
    <row r="12733" spans="2:11" x14ac:dyDescent="0.3">
      <c r="B12733" s="75">
        <v>47800</v>
      </c>
      <c r="C12733" s="76">
        <v>45149</v>
      </c>
      <c r="D12733" s="77">
        <v>235</v>
      </c>
      <c r="E12733" s="77">
        <v>2</v>
      </c>
      <c r="F12733" s="78"/>
      <c r="G12733" s="79">
        <v>45149.608483796299</v>
      </c>
      <c r="H12733" s="77">
        <v>144</v>
      </c>
      <c r="I12733" s="76">
        <v>45149.947916666664</v>
      </c>
      <c r="J12733" s="78"/>
      <c r="K12733" s="80">
        <v>1</v>
      </c>
    </row>
    <row r="12734" spans="2:11" x14ac:dyDescent="0.3">
      <c r="B12734" s="75">
        <v>47801</v>
      </c>
      <c r="C12734" s="76">
        <v>45149</v>
      </c>
      <c r="D12734" s="77">
        <v>1141</v>
      </c>
      <c r="E12734" s="77">
        <v>6</v>
      </c>
      <c r="F12734" s="78"/>
      <c r="G12734" s="79">
        <v>45149.61787037037</v>
      </c>
      <c r="H12734" s="77">
        <v>158</v>
      </c>
      <c r="I12734" s="76">
        <v>45149.947916666664</v>
      </c>
      <c r="J12734" s="78"/>
      <c r="K12734" s="80">
        <v>1</v>
      </c>
    </row>
    <row r="12735" spans="2:11" x14ac:dyDescent="0.3">
      <c r="B12735" s="75">
        <v>47802</v>
      </c>
      <c r="C12735" s="76">
        <v>45149</v>
      </c>
      <c r="D12735" s="77">
        <v>1298</v>
      </c>
      <c r="E12735" s="77">
        <v>6</v>
      </c>
      <c r="F12735" s="78"/>
      <c r="G12735" s="79">
        <v>45149.626319444447</v>
      </c>
      <c r="H12735" s="77">
        <v>147</v>
      </c>
      <c r="I12735" s="76">
        <v>45149.947916666664</v>
      </c>
      <c r="J12735" s="78"/>
      <c r="K12735" s="80">
        <v>1</v>
      </c>
    </row>
    <row r="12736" spans="2:11" x14ac:dyDescent="0.3">
      <c r="B12736" s="75">
        <v>47803</v>
      </c>
      <c r="C12736" s="76">
        <v>45149</v>
      </c>
      <c r="D12736" s="77">
        <v>1240</v>
      </c>
      <c r="E12736" s="77">
        <v>2</v>
      </c>
      <c r="F12736" s="78"/>
      <c r="G12736" s="79">
        <v>45149.639236111114</v>
      </c>
      <c r="H12736" s="77">
        <v>177</v>
      </c>
      <c r="I12736" s="76">
        <v>45149.947916666664</v>
      </c>
      <c r="J12736" s="78"/>
      <c r="K12736" s="80">
        <v>1</v>
      </c>
    </row>
    <row r="12737" spans="2:11" x14ac:dyDescent="0.3">
      <c r="B12737" s="75">
        <v>47804</v>
      </c>
      <c r="C12737" s="76">
        <v>45149</v>
      </c>
      <c r="D12737" s="77">
        <v>286</v>
      </c>
      <c r="E12737" s="77">
        <v>3</v>
      </c>
      <c r="F12737" s="78"/>
      <c r="G12737" s="79">
        <v>45149.6484375</v>
      </c>
      <c r="H12737" s="77">
        <v>147</v>
      </c>
      <c r="I12737" s="76">
        <v>45149.947916666664</v>
      </c>
      <c r="J12737" s="78"/>
      <c r="K12737" s="80">
        <v>1</v>
      </c>
    </row>
    <row r="12738" spans="2:11" x14ac:dyDescent="0.3">
      <c r="B12738" s="75">
        <v>47805</v>
      </c>
      <c r="C12738" s="76">
        <v>45149</v>
      </c>
      <c r="D12738" s="77">
        <v>294</v>
      </c>
      <c r="E12738" s="77">
        <v>6</v>
      </c>
      <c r="F12738" s="78"/>
      <c r="G12738" s="79">
        <v>45149.654386574075</v>
      </c>
      <c r="H12738" s="77">
        <v>143</v>
      </c>
      <c r="I12738" s="76">
        <v>45149.947916666664</v>
      </c>
      <c r="J12738" s="78"/>
      <c r="K12738" s="80">
        <v>1</v>
      </c>
    </row>
    <row r="12739" spans="2:11" x14ac:dyDescent="0.3">
      <c r="B12739" s="75">
        <v>47806</v>
      </c>
      <c r="C12739" s="76">
        <v>45149</v>
      </c>
      <c r="D12739" s="77">
        <v>99</v>
      </c>
      <c r="E12739" s="77">
        <v>2</v>
      </c>
      <c r="F12739" s="78"/>
      <c r="G12739" s="79">
        <v>45149.666134259263</v>
      </c>
      <c r="H12739" s="77">
        <v>171</v>
      </c>
      <c r="I12739" s="76">
        <v>45149.947916666664</v>
      </c>
      <c r="J12739" s="78"/>
      <c r="K12739" s="80">
        <v>1</v>
      </c>
    </row>
    <row r="12740" spans="2:11" x14ac:dyDescent="0.3">
      <c r="B12740" s="75">
        <v>47807</v>
      </c>
      <c r="C12740" s="76">
        <v>45149</v>
      </c>
      <c r="D12740" s="77">
        <v>1238</v>
      </c>
      <c r="E12740" s="77">
        <v>4</v>
      </c>
      <c r="F12740" s="78"/>
      <c r="G12740" s="79">
        <v>45149.679826388892</v>
      </c>
      <c r="H12740" s="77">
        <v>168</v>
      </c>
      <c r="I12740" s="76">
        <v>45149.947916666664</v>
      </c>
      <c r="J12740" s="78"/>
      <c r="K12740" s="80">
        <v>1</v>
      </c>
    </row>
    <row r="12741" spans="2:11" x14ac:dyDescent="0.3">
      <c r="B12741" s="75">
        <v>47808</v>
      </c>
      <c r="C12741" s="76">
        <v>45149</v>
      </c>
      <c r="D12741" s="77">
        <v>109</v>
      </c>
      <c r="E12741" s="77">
        <v>5</v>
      </c>
      <c r="F12741" s="78"/>
      <c r="G12741" s="79">
        <v>45149.689826388894</v>
      </c>
      <c r="H12741" s="77">
        <v>145</v>
      </c>
      <c r="I12741" s="76">
        <v>45149.947916666664</v>
      </c>
      <c r="J12741" s="78"/>
      <c r="K12741" s="80">
        <v>1</v>
      </c>
    </row>
    <row r="12742" spans="2:11" x14ac:dyDescent="0.3">
      <c r="B12742" s="75">
        <v>47809</v>
      </c>
      <c r="C12742" s="76">
        <v>45149</v>
      </c>
      <c r="D12742" s="77">
        <v>349</v>
      </c>
      <c r="E12742" s="77">
        <v>6</v>
      </c>
      <c r="F12742" s="78"/>
      <c r="G12742" s="79">
        <v>45149.696932870378</v>
      </c>
      <c r="H12742" s="77">
        <v>165</v>
      </c>
      <c r="I12742" s="76">
        <v>45149.947916666664</v>
      </c>
      <c r="J12742" s="78"/>
      <c r="K12742" s="80">
        <v>1</v>
      </c>
    </row>
    <row r="12743" spans="2:11" x14ac:dyDescent="0.3">
      <c r="B12743" s="75">
        <v>47810</v>
      </c>
      <c r="C12743" s="76">
        <v>45149</v>
      </c>
      <c r="D12743" s="77">
        <v>613</v>
      </c>
      <c r="E12743" s="77">
        <v>4</v>
      </c>
      <c r="F12743" s="78"/>
      <c r="G12743" s="79">
        <v>45149.702557870376</v>
      </c>
      <c r="H12743" s="77">
        <v>158</v>
      </c>
      <c r="I12743" s="76">
        <v>45149.947916666664</v>
      </c>
      <c r="J12743" s="78"/>
      <c r="K12743" s="80">
        <v>1</v>
      </c>
    </row>
    <row r="12744" spans="2:11" x14ac:dyDescent="0.3">
      <c r="B12744" s="75">
        <v>47811</v>
      </c>
      <c r="C12744" s="76">
        <v>45149</v>
      </c>
      <c r="D12744" s="77">
        <v>632</v>
      </c>
      <c r="E12744" s="77">
        <v>3</v>
      </c>
      <c r="F12744" s="78"/>
      <c r="G12744" s="79">
        <v>45149.709953703707</v>
      </c>
      <c r="H12744" s="77">
        <v>153</v>
      </c>
      <c r="I12744" s="76">
        <v>45149.947916666664</v>
      </c>
      <c r="J12744" s="78"/>
      <c r="K12744" s="80">
        <v>1</v>
      </c>
    </row>
    <row r="12745" spans="2:11" x14ac:dyDescent="0.3">
      <c r="B12745" s="75">
        <v>47812</v>
      </c>
      <c r="C12745" s="76">
        <v>45149</v>
      </c>
      <c r="D12745" s="77">
        <v>804</v>
      </c>
      <c r="E12745" s="77">
        <v>6</v>
      </c>
      <c r="F12745" s="78"/>
      <c r="G12745" s="79">
        <v>45149.721944444449</v>
      </c>
      <c r="H12745" s="77">
        <v>142</v>
      </c>
      <c r="I12745" s="76">
        <v>45149.947916666664</v>
      </c>
      <c r="J12745" s="78"/>
      <c r="K12745" s="80">
        <v>1</v>
      </c>
    </row>
    <row r="12746" spans="2:11" x14ac:dyDescent="0.3">
      <c r="B12746" s="75">
        <v>47813</v>
      </c>
      <c r="C12746" s="76">
        <v>45149</v>
      </c>
      <c r="D12746" s="77">
        <v>64</v>
      </c>
      <c r="E12746" s="77">
        <v>5</v>
      </c>
      <c r="F12746" s="78"/>
      <c r="G12746" s="79">
        <v>45149.730902777781</v>
      </c>
      <c r="H12746" s="77">
        <v>171</v>
      </c>
      <c r="I12746" s="76">
        <v>45149.947916666664</v>
      </c>
      <c r="J12746" s="78"/>
      <c r="K12746" s="80">
        <v>1</v>
      </c>
    </row>
    <row r="12747" spans="2:11" x14ac:dyDescent="0.3">
      <c r="B12747" s="75">
        <v>47814</v>
      </c>
      <c r="C12747" s="76">
        <v>45149</v>
      </c>
      <c r="D12747" s="77">
        <v>511</v>
      </c>
      <c r="E12747" s="77">
        <v>5</v>
      </c>
      <c r="F12747" s="78"/>
      <c r="G12747" s="79">
        <v>45149.73945601852</v>
      </c>
      <c r="H12747" s="77">
        <v>158</v>
      </c>
      <c r="I12747" s="76">
        <v>45149.947916666664</v>
      </c>
      <c r="J12747" s="78"/>
      <c r="K12747" s="80">
        <v>1</v>
      </c>
    </row>
    <row r="12748" spans="2:11" x14ac:dyDescent="0.3">
      <c r="B12748" s="75">
        <v>47815</v>
      </c>
      <c r="C12748" s="76">
        <v>45149</v>
      </c>
      <c r="D12748" s="77">
        <v>639</v>
      </c>
      <c r="E12748" s="77">
        <v>6</v>
      </c>
      <c r="F12748" s="78"/>
      <c r="G12748" s="79">
        <v>45149.752824074079</v>
      </c>
      <c r="H12748" s="77">
        <v>149</v>
      </c>
      <c r="I12748" s="76">
        <v>45149.947916666664</v>
      </c>
      <c r="J12748" s="78"/>
      <c r="K12748" s="80">
        <v>1</v>
      </c>
    </row>
    <row r="12749" spans="2:11" x14ac:dyDescent="0.3">
      <c r="B12749" s="75">
        <v>47816</v>
      </c>
      <c r="C12749" s="76">
        <v>45149</v>
      </c>
      <c r="D12749" s="77">
        <v>822</v>
      </c>
      <c r="E12749" s="77">
        <v>6</v>
      </c>
      <c r="F12749" s="78"/>
      <c r="G12749" s="79">
        <v>45149.763368055559</v>
      </c>
      <c r="H12749" s="77">
        <v>150</v>
      </c>
      <c r="I12749" s="76">
        <v>45149.947916666664</v>
      </c>
      <c r="J12749" s="78"/>
      <c r="K12749" s="80">
        <v>1</v>
      </c>
    </row>
    <row r="12750" spans="2:11" x14ac:dyDescent="0.3">
      <c r="B12750" s="75">
        <v>47817</v>
      </c>
      <c r="C12750" s="76">
        <v>45149</v>
      </c>
      <c r="D12750" s="77">
        <v>86</v>
      </c>
      <c r="E12750" s="77">
        <v>1</v>
      </c>
      <c r="F12750" s="78"/>
      <c r="G12750" s="79">
        <v>45149.771655092598</v>
      </c>
      <c r="H12750" s="77">
        <v>153</v>
      </c>
      <c r="I12750" s="76">
        <v>45149.947916666664</v>
      </c>
      <c r="J12750" s="78"/>
      <c r="K12750" s="80">
        <v>1</v>
      </c>
    </row>
    <row r="12751" spans="2:11" x14ac:dyDescent="0.3">
      <c r="B12751" s="75">
        <v>47818</v>
      </c>
      <c r="C12751" s="76">
        <v>45149</v>
      </c>
      <c r="D12751" s="77">
        <v>463</v>
      </c>
      <c r="E12751" s="77">
        <v>1</v>
      </c>
      <c r="F12751" s="78"/>
      <c r="G12751" s="79">
        <v>45149.78265046297</v>
      </c>
      <c r="H12751" s="77">
        <v>147</v>
      </c>
      <c r="I12751" s="76">
        <v>45149.947916666664</v>
      </c>
      <c r="J12751" s="78"/>
      <c r="K12751" s="80">
        <v>1</v>
      </c>
    </row>
    <row r="12752" spans="2:11" x14ac:dyDescent="0.3">
      <c r="B12752" s="75">
        <v>47819</v>
      </c>
      <c r="C12752" s="76">
        <v>45149</v>
      </c>
      <c r="D12752" s="77">
        <v>277</v>
      </c>
      <c r="E12752" s="77">
        <v>5</v>
      </c>
      <c r="F12752" s="78"/>
      <c r="G12752" s="79">
        <v>45149.79350694445</v>
      </c>
      <c r="H12752" s="77">
        <v>170</v>
      </c>
      <c r="I12752" s="76">
        <v>45149.947916666664</v>
      </c>
      <c r="J12752" s="78"/>
      <c r="K12752" s="80">
        <v>1</v>
      </c>
    </row>
    <row r="12753" spans="2:11" x14ac:dyDescent="0.3">
      <c r="B12753" s="75">
        <v>47820</v>
      </c>
      <c r="C12753" s="76">
        <v>45149</v>
      </c>
      <c r="D12753" s="77">
        <v>658</v>
      </c>
      <c r="E12753" s="77">
        <v>6</v>
      </c>
      <c r="F12753" s="78"/>
      <c r="G12753" s="79">
        <v>45149.80168981482</v>
      </c>
      <c r="H12753" s="77">
        <v>179</v>
      </c>
      <c r="I12753" s="76">
        <v>45149.947916666664</v>
      </c>
      <c r="J12753" s="78"/>
      <c r="K12753" s="80">
        <v>1</v>
      </c>
    </row>
    <row r="12754" spans="2:11" x14ac:dyDescent="0.3">
      <c r="B12754" s="75">
        <v>47821</v>
      </c>
      <c r="C12754" s="76">
        <v>45149</v>
      </c>
      <c r="D12754" s="77">
        <v>494</v>
      </c>
      <c r="E12754" s="77">
        <v>4</v>
      </c>
      <c r="F12754" s="78"/>
      <c r="G12754" s="79">
        <v>45149.812280092599</v>
      </c>
      <c r="H12754" s="77">
        <v>154</v>
      </c>
      <c r="I12754" s="76">
        <v>45149.947916666664</v>
      </c>
      <c r="J12754" s="78"/>
      <c r="K12754" s="80">
        <v>1</v>
      </c>
    </row>
    <row r="12755" spans="2:11" x14ac:dyDescent="0.3">
      <c r="B12755" s="75">
        <v>47822</v>
      </c>
      <c r="C12755" s="76">
        <v>45149</v>
      </c>
      <c r="D12755" s="77">
        <v>553</v>
      </c>
      <c r="E12755" s="77">
        <v>1</v>
      </c>
      <c r="F12755" s="78"/>
      <c r="G12755" s="79">
        <v>45149.818078703713</v>
      </c>
      <c r="H12755" s="77">
        <v>152</v>
      </c>
      <c r="I12755" s="76">
        <v>45149.947916666664</v>
      </c>
      <c r="J12755" s="78"/>
      <c r="K12755" s="80">
        <v>1</v>
      </c>
    </row>
    <row r="12756" spans="2:11" x14ac:dyDescent="0.3">
      <c r="B12756" s="75">
        <v>47823</v>
      </c>
      <c r="C12756" s="76">
        <v>45149</v>
      </c>
      <c r="D12756" s="77">
        <v>434</v>
      </c>
      <c r="E12756" s="77">
        <v>4</v>
      </c>
      <c r="F12756" s="78"/>
      <c r="G12756" s="79">
        <v>45149.830729166679</v>
      </c>
      <c r="H12756" s="77">
        <v>148</v>
      </c>
      <c r="I12756" s="76">
        <v>45149.947916666664</v>
      </c>
      <c r="J12756" s="78"/>
      <c r="K12756" s="80">
        <v>1</v>
      </c>
    </row>
    <row r="12757" spans="2:11" x14ac:dyDescent="0.3">
      <c r="B12757" s="75">
        <v>47824</v>
      </c>
      <c r="C12757" s="76">
        <v>45149</v>
      </c>
      <c r="D12757" s="77">
        <v>850</v>
      </c>
      <c r="E12757" s="77">
        <v>6</v>
      </c>
      <c r="F12757" s="78"/>
      <c r="G12757" s="79">
        <v>45149.842986111122</v>
      </c>
      <c r="H12757" s="77">
        <v>172</v>
      </c>
      <c r="I12757" s="76">
        <v>45149.947916666664</v>
      </c>
      <c r="J12757" s="78"/>
      <c r="K12757" s="80">
        <v>1</v>
      </c>
    </row>
    <row r="12758" spans="2:11" x14ac:dyDescent="0.3">
      <c r="B12758" s="75">
        <v>47825</v>
      </c>
      <c r="C12758" s="76">
        <v>45149</v>
      </c>
      <c r="D12758" s="77">
        <v>130</v>
      </c>
      <c r="E12758" s="77">
        <v>1</v>
      </c>
      <c r="F12758" s="78"/>
      <c r="G12758" s="79">
        <v>45149.849780092605</v>
      </c>
      <c r="H12758" s="77">
        <v>145</v>
      </c>
      <c r="I12758" s="76">
        <v>45149.947916666664</v>
      </c>
      <c r="J12758" s="78"/>
      <c r="K12758" s="80">
        <v>1</v>
      </c>
    </row>
    <row r="12759" spans="2:11" x14ac:dyDescent="0.3">
      <c r="B12759" s="75">
        <v>47826</v>
      </c>
      <c r="C12759" s="76">
        <v>45149</v>
      </c>
      <c r="D12759" s="77">
        <v>1268</v>
      </c>
      <c r="E12759" s="77">
        <v>5</v>
      </c>
      <c r="F12759" s="78"/>
      <c r="G12759" s="79">
        <v>45149.857314814828</v>
      </c>
      <c r="H12759" s="77">
        <v>142</v>
      </c>
      <c r="I12759" s="76">
        <v>45149.947916666664</v>
      </c>
      <c r="J12759" s="78"/>
      <c r="K12759" s="80">
        <v>1</v>
      </c>
    </row>
    <row r="12760" spans="2:11" x14ac:dyDescent="0.3">
      <c r="B12760" s="75">
        <v>47827</v>
      </c>
      <c r="C12760" s="76">
        <v>45149</v>
      </c>
      <c r="D12760" s="77">
        <v>1251</v>
      </c>
      <c r="E12760" s="77">
        <v>4</v>
      </c>
      <c r="F12760" s="78"/>
      <c r="G12760" s="79">
        <v>45149.867835648161</v>
      </c>
      <c r="H12760" s="77">
        <v>144</v>
      </c>
      <c r="I12760" s="76">
        <v>45149.947916666664</v>
      </c>
      <c r="J12760" s="78"/>
      <c r="K12760" s="80">
        <v>1</v>
      </c>
    </row>
    <row r="12761" spans="2:11" x14ac:dyDescent="0.3">
      <c r="B12761" s="75">
        <v>47828</v>
      </c>
      <c r="C12761" s="76">
        <v>45149</v>
      </c>
      <c r="D12761" s="77">
        <v>321</v>
      </c>
      <c r="E12761" s="77">
        <v>5</v>
      </c>
      <c r="F12761" s="78"/>
      <c r="G12761" s="79">
        <v>45149.876875000016</v>
      </c>
      <c r="H12761" s="77">
        <v>178</v>
      </c>
      <c r="I12761" s="76">
        <v>45149.947916666664</v>
      </c>
      <c r="J12761" s="78"/>
      <c r="K12761" s="80">
        <v>1</v>
      </c>
    </row>
    <row r="12762" spans="2:11" x14ac:dyDescent="0.3">
      <c r="B12762" s="75">
        <v>47829</v>
      </c>
      <c r="C12762" s="76">
        <v>45149</v>
      </c>
      <c r="D12762" s="77">
        <v>486</v>
      </c>
      <c r="E12762" s="77">
        <v>2</v>
      </c>
      <c r="F12762" s="78"/>
      <c r="G12762" s="79">
        <v>45149.886932870388</v>
      </c>
      <c r="H12762" s="77">
        <v>172</v>
      </c>
      <c r="I12762" s="76">
        <v>45149.947916666664</v>
      </c>
      <c r="J12762" s="78"/>
      <c r="K12762" s="80">
        <v>1</v>
      </c>
    </row>
    <row r="12763" spans="2:11" x14ac:dyDescent="0.3">
      <c r="B12763" s="75">
        <v>47830</v>
      </c>
      <c r="C12763" s="76">
        <v>45149</v>
      </c>
      <c r="D12763" s="77">
        <v>615</v>
      </c>
      <c r="E12763" s="77">
        <v>1</v>
      </c>
      <c r="F12763" s="78"/>
      <c r="G12763" s="79">
        <v>45149.895219907427</v>
      </c>
      <c r="H12763" s="77">
        <v>172</v>
      </c>
      <c r="I12763" s="76">
        <v>45149.947916666664</v>
      </c>
      <c r="J12763" s="78"/>
      <c r="K12763" s="80">
        <v>1</v>
      </c>
    </row>
    <row r="12764" spans="2:11" x14ac:dyDescent="0.3">
      <c r="B12764" s="75">
        <v>47831</v>
      </c>
      <c r="C12764" s="76">
        <v>45149</v>
      </c>
      <c r="D12764" s="77">
        <v>1270</v>
      </c>
      <c r="E12764" s="77">
        <v>4</v>
      </c>
      <c r="F12764" s="78"/>
      <c r="G12764" s="79">
        <v>45149.906388888907</v>
      </c>
      <c r="H12764" s="77">
        <v>169</v>
      </c>
      <c r="I12764" s="76">
        <v>45149.947916666664</v>
      </c>
      <c r="J12764" s="78"/>
      <c r="K12764" s="80">
        <v>1</v>
      </c>
    </row>
    <row r="12765" spans="2:11" x14ac:dyDescent="0.3">
      <c r="B12765" s="75">
        <v>47832</v>
      </c>
      <c r="C12765" s="76">
        <v>45152</v>
      </c>
      <c r="D12765" s="77">
        <v>927</v>
      </c>
      <c r="E12765" s="77">
        <v>5</v>
      </c>
      <c r="F12765" s="78"/>
      <c r="G12765" s="79">
        <v>45152.333333333336</v>
      </c>
      <c r="H12765" s="77">
        <v>179</v>
      </c>
      <c r="I12765" s="76">
        <v>45152.940972222219</v>
      </c>
      <c r="J12765" s="78"/>
      <c r="K12765" s="80">
        <v>1</v>
      </c>
    </row>
    <row r="12766" spans="2:11" x14ac:dyDescent="0.3">
      <c r="B12766" s="75">
        <v>47833</v>
      </c>
      <c r="C12766" s="76">
        <v>45152</v>
      </c>
      <c r="D12766" s="77">
        <v>337</v>
      </c>
      <c r="E12766" s="77">
        <v>3</v>
      </c>
      <c r="F12766" s="78"/>
      <c r="G12766" s="79">
        <v>45152.341099537036</v>
      </c>
      <c r="H12766" s="77">
        <v>149</v>
      </c>
      <c r="I12766" s="76">
        <v>45152.940972222219</v>
      </c>
      <c r="J12766" s="78"/>
      <c r="K12766" s="80">
        <v>1</v>
      </c>
    </row>
    <row r="12767" spans="2:11" x14ac:dyDescent="0.3">
      <c r="B12767" s="75">
        <v>47834</v>
      </c>
      <c r="C12767" s="76">
        <v>45152</v>
      </c>
      <c r="D12767" s="77">
        <v>683</v>
      </c>
      <c r="E12767" s="77">
        <v>2</v>
      </c>
      <c r="F12767" s="78"/>
      <c r="G12767" s="79">
        <v>45152.353865740741</v>
      </c>
      <c r="H12767" s="77">
        <v>161</v>
      </c>
      <c r="I12767" s="76">
        <v>45152.940972222219</v>
      </c>
      <c r="J12767" s="78"/>
      <c r="K12767" s="80">
        <v>1</v>
      </c>
    </row>
    <row r="12768" spans="2:11" x14ac:dyDescent="0.3">
      <c r="B12768" s="75">
        <v>47835</v>
      </c>
      <c r="C12768" s="76">
        <v>45152</v>
      </c>
      <c r="D12768" s="77">
        <v>902</v>
      </c>
      <c r="E12768" s="77">
        <v>3</v>
      </c>
      <c r="F12768" s="78"/>
      <c r="G12768" s="79">
        <v>45152.367118055554</v>
      </c>
      <c r="H12768" s="77">
        <v>171</v>
      </c>
      <c r="I12768" s="76">
        <v>45152.940972222219</v>
      </c>
      <c r="J12768" s="78"/>
      <c r="K12768" s="80">
        <v>1</v>
      </c>
    </row>
    <row r="12769" spans="2:11" x14ac:dyDescent="0.3">
      <c r="B12769" s="75">
        <v>47836</v>
      </c>
      <c r="C12769" s="76">
        <v>45152</v>
      </c>
      <c r="D12769" s="77">
        <v>715</v>
      </c>
      <c r="E12769" s="77">
        <v>4</v>
      </c>
      <c r="F12769" s="78"/>
      <c r="G12769" s="79">
        <v>45152.373217592591</v>
      </c>
      <c r="H12769" s="77">
        <v>173</v>
      </c>
      <c r="I12769" s="76">
        <v>45152.940972222219</v>
      </c>
      <c r="J12769" s="78"/>
      <c r="K12769" s="80">
        <v>1</v>
      </c>
    </row>
    <row r="12770" spans="2:11" x14ac:dyDescent="0.3">
      <c r="B12770" s="75">
        <v>47837</v>
      </c>
      <c r="C12770" s="76">
        <v>45152</v>
      </c>
      <c r="D12770" s="77">
        <v>1031</v>
      </c>
      <c r="E12770" s="77">
        <v>4</v>
      </c>
      <c r="F12770" s="78"/>
      <c r="G12770" s="79">
        <v>45152.379745370366</v>
      </c>
      <c r="H12770" s="77">
        <v>178</v>
      </c>
      <c r="I12770" s="76">
        <v>45152.940972222219</v>
      </c>
      <c r="J12770" s="78"/>
      <c r="K12770" s="80">
        <v>1</v>
      </c>
    </row>
    <row r="12771" spans="2:11" x14ac:dyDescent="0.3">
      <c r="B12771" s="75">
        <v>47838</v>
      </c>
      <c r="C12771" s="76">
        <v>45152</v>
      </c>
      <c r="D12771" s="77">
        <v>291</v>
      </c>
      <c r="E12771" s="77">
        <v>1</v>
      </c>
      <c r="F12771" s="78"/>
      <c r="G12771" s="79">
        <v>45152.393518518511</v>
      </c>
      <c r="H12771" s="77">
        <v>148</v>
      </c>
      <c r="I12771" s="76">
        <v>45152.940972222219</v>
      </c>
      <c r="J12771" s="78"/>
      <c r="K12771" s="80">
        <v>1</v>
      </c>
    </row>
    <row r="12772" spans="2:11" x14ac:dyDescent="0.3">
      <c r="B12772" s="75">
        <v>47839</v>
      </c>
      <c r="C12772" s="76">
        <v>45152</v>
      </c>
      <c r="D12772" s="77">
        <v>146</v>
      </c>
      <c r="E12772" s="77">
        <v>5</v>
      </c>
      <c r="F12772" s="78"/>
      <c r="G12772" s="79">
        <v>45152.404074074067</v>
      </c>
      <c r="H12772" s="77">
        <v>151</v>
      </c>
      <c r="I12772" s="76">
        <v>45152.940972222219</v>
      </c>
      <c r="J12772" s="78"/>
      <c r="K12772" s="80">
        <v>1</v>
      </c>
    </row>
    <row r="12773" spans="2:11" x14ac:dyDescent="0.3">
      <c r="B12773" s="75">
        <v>47840</v>
      </c>
      <c r="C12773" s="76">
        <v>45152</v>
      </c>
      <c r="D12773" s="77">
        <v>1090</v>
      </c>
      <c r="E12773" s="77">
        <v>3</v>
      </c>
      <c r="F12773" s="78"/>
      <c r="G12773" s="79">
        <v>45152.417488425919</v>
      </c>
      <c r="H12773" s="77">
        <v>143</v>
      </c>
      <c r="I12773" s="76">
        <v>45152.940972222219</v>
      </c>
      <c r="J12773" s="78"/>
      <c r="K12773" s="80">
        <v>1</v>
      </c>
    </row>
    <row r="12774" spans="2:11" x14ac:dyDescent="0.3">
      <c r="B12774" s="75">
        <v>47841</v>
      </c>
      <c r="C12774" s="76">
        <v>45152</v>
      </c>
      <c r="D12774" s="77">
        <v>1038</v>
      </c>
      <c r="E12774" s="77">
        <v>1</v>
      </c>
      <c r="F12774" s="78"/>
      <c r="G12774" s="79">
        <v>45152.427083333328</v>
      </c>
      <c r="H12774" s="77">
        <v>177</v>
      </c>
      <c r="I12774" s="76">
        <v>45152.940972222219</v>
      </c>
      <c r="J12774" s="78"/>
      <c r="K12774" s="80">
        <v>1</v>
      </c>
    </row>
    <row r="12775" spans="2:11" x14ac:dyDescent="0.3">
      <c r="B12775" s="75">
        <v>47842</v>
      </c>
      <c r="C12775" s="76">
        <v>45152</v>
      </c>
      <c r="D12775" s="77">
        <v>1105</v>
      </c>
      <c r="E12775" s="77">
        <v>1</v>
      </c>
      <c r="F12775" s="78"/>
      <c r="G12775" s="79">
        <v>45152.436921296292</v>
      </c>
      <c r="H12775" s="77">
        <v>173</v>
      </c>
      <c r="I12775" s="76">
        <v>45152.940972222219</v>
      </c>
      <c r="J12775" s="78"/>
      <c r="K12775" s="80">
        <v>1</v>
      </c>
    </row>
    <row r="12776" spans="2:11" x14ac:dyDescent="0.3">
      <c r="B12776" s="75">
        <v>47843</v>
      </c>
      <c r="C12776" s="76">
        <v>45152</v>
      </c>
      <c r="D12776" s="77">
        <v>854</v>
      </c>
      <c r="E12776" s="77">
        <v>2</v>
      </c>
      <c r="F12776" s="78"/>
      <c r="G12776" s="79">
        <v>45152.443078703698</v>
      </c>
      <c r="H12776" s="77">
        <v>144</v>
      </c>
      <c r="I12776" s="76">
        <v>45152.940972222219</v>
      </c>
      <c r="J12776" s="78"/>
      <c r="K12776" s="80">
        <v>1</v>
      </c>
    </row>
    <row r="12777" spans="2:11" x14ac:dyDescent="0.3">
      <c r="B12777" s="75">
        <v>47844</v>
      </c>
      <c r="C12777" s="76">
        <v>45152</v>
      </c>
      <c r="D12777" s="77">
        <v>338</v>
      </c>
      <c r="E12777" s="77">
        <v>6</v>
      </c>
      <c r="F12777" s="78"/>
      <c r="G12777" s="79">
        <v>45152.452303240738</v>
      </c>
      <c r="H12777" s="77">
        <v>156</v>
      </c>
      <c r="I12777" s="76">
        <v>45152.940972222219</v>
      </c>
      <c r="J12777" s="78"/>
      <c r="K12777" s="80">
        <v>1</v>
      </c>
    </row>
    <row r="12778" spans="2:11" x14ac:dyDescent="0.3">
      <c r="B12778" s="75">
        <v>47845</v>
      </c>
      <c r="C12778" s="76">
        <v>45152</v>
      </c>
      <c r="D12778" s="77">
        <v>258</v>
      </c>
      <c r="E12778" s="77">
        <v>1</v>
      </c>
      <c r="F12778" s="78"/>
      <c r="G12778" s="79">
        <v>45152.465925925921</v>
      </c>
      <c r="H12778" s="77">
        <v>165</v>
      </c>
      <c r="I12778" s="76">
        <v>45152.940972222219</v>
      </c>
      <c r="J12778" s="78"/>
      <c r="K12778" s="80">
        <v>1</v>
      </c>
    </row>
    <row r="12779" spans="2:11" x14ac:dyDescent="0.3">
      <c r="B12779" s="75">
        <v>47846</v>
      </c>
      <c r="C12779" s="76">
        <v>45152</v>
      </c>
      <c r="D12779" s="77">
        <v>920</v>
      </c>
      <c r="E12779" s="77">
        <v>2</v>
      </c>
      <c r="F12779" s="78"/>
      <c r="G12779" s="79">
        <v>45152.475428240738</v>
      </c>
      <c r="H12779" s="77">
        <v>177</v>
      </c>
      <c r="I12779" s="76">
        <v>45152.940972222219</v>
      </c>
      <c r="J12779" s="78"/>
      <c r="K12779" s="80">
        <v>1</v>
      </c>
    </row>
    <row r="12780" spans="2:11" x14ac:dyDescent="0.3">
      <c r="B12780" s="75">
        <v>47847</v>
      </c>
      <c r="C12780" s="76">
        <v>45152</v>
      </c>
      <c r="D12780" s="77">
        <v>586</v>
      </c>
      <c r="E12780" s="77">
        <v>2</v>
      </c>
      <c r="F12780" s="78"/>
      <c r="G12780" s="79">
        <v>45152.481689814813</v>
      </c>
      <c r="H12780" s="77">
        <v>170</v>
      </c>
      <c r="I12780" s="76">
        <v>45152.940972222219</v>
      </c>
      <c r="J12780" s="78"/>
      <c r="K12780" s="80">
        <v>1</v>
      </c>
    </row>
    <row r="12781" spans="2:11" x14ac:dyDescent="0.3">
      <c r="B12781" s="75">
        <v>47848</v>
      </c>
      <c r="C12781" s="76">
        <v>45152</v>
      </c>
      <c r="D12781" s="77">
        <v>116</v>
      </c>
      <c r="E12781" s="77">
        <v>4</v>
      </c>
      <c r="F12781" s="78"/>
      <c r="G12781" s="79">
        <v>45152.492673611108</v>
      </c>
      <c r="H12781" s="77">
        <v>141</v>
      </c>
      <c r="I12781" s="76">
        <v>45152.940972222219</v>
      </c>
      <c r="J12781" s="78"/>
      <c r="K12781" s="80">
        <v>1</v>
      </c>
    </row>
    <row r="12782" spans="2:11" x14ac:dyDescent="0.3">
      <c r="B12782" s="75">
        <v>47849</v>
      </c>
      <c r="C12782" s="76">
        <v>45152</v>
      </c>
      <c r="D12782" s="77">
        <v>1324</v>
      </c>
      <c r="E12782" s="77">
        <v>4</v>
      </c>
      <c r="F12782" s="78"/>
      <c r="G12782" s="79">
        <v>45152.5003125</v>
      </c>
      <c r="H12782" s="77">
        <v>140</v>
      </c>
      <c r="I12782" s="76">
        <v>45152.940972222219</v>
      </c>
      <c r="J12782" s="78"/>
      <c r="K12782" s="80">
        <v>1</v>
      </c>
    </row>
    <row r="12783" spans="2:11" x14ac:dyDescent="0.3">
      <c r="B12783" s="75">
        <v>47850</v>
      </c>
      <c r="C12783" s="76">
        <v>45152</v>
      </c>
      <c r="D12783" s="77">
        <v>341</v>
      </c>
      <c r="E12783" s="77">
        <v>1</v>
      </c>
      <c r="F12783" s="78"/>
      <c r="G12783" s="79">
        <v>45152.514224537037</v>
      </c>
      <c r="H12783" s="77">
        <v>178</v>
      </c>
      <c r="I12783" s="76">
        <v>45152.940972222219</v>
      </c>
      <c r="J12783" s="78"/>
      <c r="K12783" s="80">
        <v>1</v>
      </c>
    </row>
    <row r="12784" spans="2:11" x14ac:dyDescent="0.3">
      <c r="B12784" s="75">
        <v>47851</v>
      </c>
      <c r="C12784" s="76">
        <v>45152</v>
      </c>
      <c r="D12784" s="77">
        <v>788</v>
      </c>
      <c r="E12784" s="77">
        <v>2</v>
      </c>
      <c r="F12784" s="78"/>
      <c r="G12784" s="79">
        <v>45152.523993055554</v>
      </c>
      <c r="H12784" s="77">
        <v>164</v>
      </c>
      <c r="I12784" s="76">
        <v>45152.940972222219</v>
      </c>
      <c r="J12784" s="78"/>
      <c r="K12784" s="80">
        <v>1</v>
      </c>
    </row>
    <row r="12785" spans="2:11" x14ac:dyDescent="0.3">
      <c r="B12785" s="75">
        <v>47852</v>
      </c>
      <c r="C12785" s="76">
        <v>45152</v>
      </c>
      <c r="D12785" s="77">
        <v>203</v>
      </c>
      <c r="E12785" s="77">
        <v>6</v>
      </c>
      <c r="F12785" s="78"/>
      <c r="G12785" s="79">
        <v>45152.532025462962</v>
      </c>
      <c r="H12785" s="77">
        <v>147</v>
      </c>
      <c r="I12785" s="76">
        <v>45152.940972222219</v>
      </c>
      <c r="J12785" s="78"/>
      <c r="K12785" s="80">
        <v>1</v>
      </c>
    </row>
    <row r="12786" spans="2:11" x14ac:dyDescent="0.3">
      <c r="B12786" s="75">
        <v>47853</v>
      </c>
      <c r="C12786" s="76">
        <v>45152</v>
      </c>
      <c r="D12786" s="77">
        <v>388</v>
      </c>
      <c r="E12786" s="77">
        <v>4</v>
      </c>
      <c r="F12786" s="78"/>
      <c r="G12786" s="79">
        <v>45152.541562500002</v>
      </c>
      <c r="H12786" s="77">
        <v>164</v>
      </c>
      <c r="I12786" s="76">
        <v>45152.940972222219</v>
      </c>
      <c r="J12786" s="78"/>
      <c r="K12786" s="80">
        <v>1</v>
      </c>
    </row>
    <row r="12787" spans="2:11" x14ac:dyDescent="0.3">
      <c r="B12787" s="75">
        <v>47854</v>
      </c>
      <c r="C12787" s="76">
        <v>45152</v>
      </c>
      <c r="D12787" s="77">
        <v>1229</v>
      </c>
      <c r="E12787" s="77">
        <v>1</v>
      </c>
      <c r="F12787" s="78"/>
      <c r="G12787" s="79">
        <v>45152.553726851853</v>
      </c>
      <c r="H12787" s="77">
        <v>159</v>
      </c>
      <c r="I12787" s="76">
        <v>45152.940972222219</v>
      </c>
      <c r="J12787" s="78"/>
      <c r="K12787" s="80">
        <v>1</v>
      </c>
    </row>
    <row r="12788" spans="2:11" x14ac:dyDescent="0.3">
      <c r="B12788" s="75">
        <v>47855</v>
      </c>
      <c r="C12788" s="76">
        <v>45152</v>
      </c>
      <c r="D12788" s="77">
        <v>570</v>
      </c>
      <c r="E12788" s="77">
        <v>1</v>
      </c>
      <c r="F12788" s="78"/>
      <c r="G12788" s="79">
        <v>45152.561319444445</v>
      </c>
      <c r="H12788" s="77">
        <v>143</v>
      </c>
      <c r="I12788" s="76">
        <v>45152.940972222219</v>
      </c>
      <c r="J12788" s="78"/>
      <c r="K12788" s="80">
        <v>1</v>
      </c>
    </row>
    <row r="12789" spans="2:11" x14ac:dyDescent="0.3">
      <c r="B12789" s="75">
        <v>47856</v>
      </c>
      <c r="C12789" s="76">
        <v>45152</v>
      </c>
      <c r="D12789" s="77">
        <v>634</v>
      </c>
      <c r="E12789" s="77">
        <v>1</v>
      </c>
      <c r="F12789" s="78"/>
      <c r="G12789" s="79">
        <v>45152.567627314813</v>
      </c>
      <c r="H12789" s="77">
        <v>168</v>
      </c>
      <c r="I12789" s="76">
        <v>45152.940972222219</v>
      </c>
      <c r="J12789" s="78"/>
      <c r="K12789" s="80">
        <v>1</v>
      </c>
    </row>
    <row r="12790" spans="2:11" x14ac:dyDescent="0.3">
      <c r="B12790" s="75">
        <v>47857</v>
      </c>
      <c r="C12790" s="76">
        <v>45152</v>
      </c>
      <c r="D12790" s="77">
        <v>780</v>
      </c>
      <c r="E12790" s="77">
        <v>1</v>
      </c>
      <c r="F12790" s="78"/>
      <c r="G12790" s="79">
        <v>45152.579317129625</v>
      </c>
      <c r="H12790" s="77">
        <v>172</v>
      </c>
      <c r="I12790" s="76">
        <v>45152.940972222219</v>
      </c>
      <c r="J12790" s="78"/>
      <c r="K12790" s="80">
        <v>1</v>
      </c>
    </row>
    <row r="12791" spans="2:11" x14ac:dyDescent="0.3">
      <c r="B12791" s="75">
        <v>47858</v>
      </c>
      <c r="C12791" s="76">
        <v>45152</v>
      </c>
      <c r="D12791" s="77">
        <v>1271</v>
      </c>
      <c r="E12791" s="77">
        <v>5</v>
      </c>
      <c r="F12791" s="78"/>
      <c r="G12791" s="79">
        <v>45152.589085648142</v>
      </c>
      <c r="H12791" s="77">
        <v>153</v>
      </c>
      <c r="I12791" s="76">
        <v>45152.940972222219</v>
      </c>
      <c r="J12791" s="78"/>
      <c r="K12791" s="80">
        <v>1</v>
      </c>
    </row>
    <row r="12792" spans="2:11" x14ac:dyDescent="0.3">
      <c r="B12792" s="75">
        <v>47859</v>
      </c>
      <c r="C12792" s="76">
        <v>45152</v>
      </c>
      <c r="D12792" s="77">
        <v>690</v>
      </c>
      <c r="E12792" s="77">
        <v>4</v>
      </c>
      <c r="F12792" s="78"/>
      <c r="G12792" s="79">
        <v>45152.600497685176</v>
      </c>
      <c r="H12792" s="77">
        <v>147</v>
      </c>
      <c r="I12792" s="76">
        <v>45152.940972222219</v>
      </c>
      <c r="J12792" s="78"/>
      <c r="K12792" s="80">
        <v>1</v>
      </c>
    </row>
    <row r="12793" spans="2:11" x14ac:dyDescent="0.3">
      <c r="B12793" s="75">
        <v>47860</v>
      </c>
      <c r="C12793" s="76">
        <v>45152</v>
      </c>
      <c r="D12793" s="77">
        <v>1370</v>
      </c>
      <c r="E12793" s="77">
        <v>1</v>
      </c>
      <c r="F12793" s="78"/>
      <c r="G12793" s="79">
        <v>45152.609537037031</v>
      </c>
      <c r="H12793" s="77">
        <v>178</v>
      </c>
      <c r="I12793" s="76">
        <v>45152.940972222219</v>
      </c>
      <c r="J12793" s="78"/>
      <c r="K12793" s="80">
        <v>1</v>
      </c>
    </row>
    <row r="12794" spans="2:11" x14ac:dyDescent="0.3">
      <c r="B12794" s="75">
        <v>47861</v>
      </c>
      <c r="C12794" s="76">
        <v>45152</v>
      </c>
      <c r="D12794" s="77">
        <v>270</v>
      </c>
      <c r="E12794" s="77">
        <v>3</v>
      </c>
      <c r="F12794" s="78"/>
      <c r="G12794" s="79">
        <v>45152.62358796296</v>
      </c>
      <c r="H12794" s="77">
        <v>161</v>
      </c>
      <c r="I12794" s="76">
        <v>45152.940972222219</v>
      </c>
      <c r="J12794" s="78"/>
      <c r="K12794" s="80">
        <v>1</v>
      </c>
    </row>
    <row r="12795" spans="2:11" x14ac:dyDescent="0.3">
      <c r="B12795" s="75">
        <v>47862</v>
      </c>
      <c r="C12795" s="76">
        <v>45152</v>
      </c>
      <c r="D12795" s="77">
        <v>152</v>
      </c>
      <c r="E12795" s="77">
        <v>3</v>
      </c>
      <c r="F12795" s="78"/>
      <c r="G12795" s="79">
        <v>45152.631851851846</v>
      </c>
      <c r="H12795" s="77">
        <v>144</v>
      </c>
      <c r="I12795" s="76">
        <v>45152.940972222219</v>
      </c>
      <c r="J12795" s="78"/>
      <c r="K12795" s="80">
        <v>1</v>
      </c>
    </row>
    <row r="12796" spans="2:11" x14ac:dyDescent="0.3">
      <c r="B12796" s="75">
        <v>47863</v>
      </c>
      <c r="C12796" s="76">
        <v>45152</v>
      </c>
      <c r="D12796" s="77">
        <v>844</v>
      </c>
      <c r="E12796" s="77">
        <v>6</v>
      </c>
      <c r="F12796" s="78"/>
      <c r="G12796" s="79">
        <v>45152.638333333329</v>
      </c>
      <c r="H12796" s="77">
        <v>142</v>
      </c>
      <c r="I12796" s="76">
        <v>45152.940972222219</v>
      </c>
      <c r="J12796" s="78"/>
      <c r="K12796" s="80">
        <v>1</v>
      </c>
    </row>
    <row r="12797" spans="2:11" x14ac:dyDescent="0.3">
      <c r="B12797" s="75">
        <v>47864</v>
      </c>
      <c r="C12797" s="76">
        <v>45152</v>
      </c>
      <c r="D12797" s="77">
        <v>906</v>
      </c>
      <c r="E12797" s="77">
        <v>3</v>
      </c>
      <c r="F12797" s="78"/>
      <c r="G12797" s="79">
        <v>45152.648055555554</v>
      </c>
      <c r="H12797" s="77">
        <v>177</v>
      </c>
      <c r="I12797" s="76">
        <v>45152.940972222219</v>
      </c>
      <c r="J12797" s="78"/>
      <c r="K12797" s="80">
        <v>1</v>
      </c>
    </row>
    <row r="12798" spans="2:11" x14ac:dyDescent="0.3">
      <c r="B12798" s="75">
        <v>47865</v>
      </c>
      <c r="C12798" s="76">
        <v>45152</v>
      </c>
      <c r="D12798" s="77">
        <v>1212</v>
      </c>
      <c r="E12798" s="77">
        <v>2</v>
      </c>
      <c r="F12798" s="78"/>
      <c r="G12798" s="79">
        <v>45152.662175925921</v>
      </c>
      <c r="H12798" s="77">
        <v>176</v>
      </c>
      <c r="I12798" s="76">
        <v>45152.940972222219</v>
      </c>
      <c r="J12798" s="78"/>
      <c r="K12798" s="80">
        <v>1</v>
      </c>
    </row>
    <row r="12799" spans="2:11" x14ac:dyDescent="0.3">
      <c r="B12799" s="75">
        <v>47866</v>
      </c>
      <c r="C12799" s="76">
        <v>45152</v>
      </c>
      <c r="D12799" s="77">
        <v>465</v>
      </c>
      <c r="E12799" s="77">
        <v>6</v>
      </c>
      <c r="F12799" s="78"/>
      <c r="G12799" s="79">
        <v>45152.673032407401</v>
      </c>
      <c r="H12799" s="77">
        <v>140</v>
      </c>
      <c r="I12799" s="76">
        <v>45152.940972222219</v>
      </c>
      <c r="J12799" s="78"/>
      <c r="K12799" s="80">
        <v>1</v>
      </c>
    </row>
    <row r="12800" spans="2:11" x14ac:dyDescent="0.3">
      <c r="B12800" s="75">
        <v>47867</v>
      </c>
      <c r="C12800" s="76">
        <v>45152</v>
      </c>
      <c r="D12800" s="77">
        <v>131</v>
      </c>
      <c r="E12800" s="77">
        <v>6</v>
      </c>
      <c r="F12800" s="78"/>
      <c r="G12800" s="79">
        <v>45152.687025462954</v>
      </c>
      <c r="H12800" s="77">
        <v>143</v>
      </c>
      <c r="I12800" s="76">
        <v>45152.940972222219</v>
      </c>
      <c r="J12800" s="78"/>
      <c r="K12800" s="80">
        <v>1</v>
      </c>
    </row>
    <row r="12801" spans="2:11" x14ac:dyDescent="0.3">
      <c r="B12801" s="75">
        <v>47868</v>
      </c>
      <c r="C12801" s="76">
        <v>45152</v>
      </c>
      <c r="D12801" s="77">
        <v>876</v>
      </c>
      <c r="E12801" s="77">
        <v>2</v>
      </c>
      <c r="F12801" s="78"/>
      <c r="G12801" s="79">
        <v>45152.696377314809</v>
      </c>
      <c r="H12801" s="77">
        <v>170</v>
      </c>
      <c r="I12801" s="76">
        <v>45152.940972222219</v>
      </c>
      <c r="J12801" s="78"/>
      <c r="K12801" s="80">
        <v>1</v>
      </c>
    </row>
    <row r="12802" spans="2:11" x14ac:dyDescent="0.3">
      <c r="B12802" s="75">
        <v>47869</v>
      </c>
      <c r="C12802" s="76">
        <v>45152</v>
      </c>
      <c r="D12802" s="77">
        <v>1326</v>
      </c>
      <c r="E12802" s="77">
        <v>4</v>
      </c>
      <c r="F12802" s="78"/>
      <c r="G12802" s="79">
        <v>45152.707824074067</v>
      </c>
      <c r="H12802" s="77">
        <v>159</v>
      </c>
      <c r="I12802" s="76">
        <v>45152.940972222219</v>
      </c>
      <c r="J12802" s="78"/>
      <c r="K12802" s="80">
        <v>1</v>
      </c>
    </row>
    <row r="12803" spans="2:11" x14ac:dyDescent="0.3">
      <c r="B12803" s="75">
        <v>47870</v>
      </c>
      <c r="C12803" s="76">
        <v>45152</v>
      </c>
      <c r="D12803" s="77">
        <v>515</v>
      </c>
      <c r="E12803" s="77">
        <v>4</v>
      </c>
      <c r="F12803" s="78"/>
      <c r="G12803" s="79">
        <v>45152.717210648138</v>
      </c>
      <c r="H12803" s="77">
        <v>173</v>
      </c>
      <c r="I12803" s="76">
        <v>45152.940972222219</v>
      </c>
      <c r="J12803" s="78"/>
      <c r="K12803" s="80">
        <v>1</v>
      </c>
    </row>
    <row r="12804" spans="2:11" x14ac:dyDescent="0.3">
      <c r="B12804" s="75">
        <v>47871</v>
      </c>
      <c r="C12804" s="76">
        <v>45152</v>
      </c>
      <c r="D12804" s="77">
        <v>679</v>
      </c>
      <c r="E12804" s="77">
        <v>5</v>
      </c>
      <c r="F12804" s="78"/>
      <c r="G12804" s="79">
        <v>45152.724155092583</v>
      </c>
      <c r="H12804" s="77">
        <v>179</v>
      </c>
      <c r="I12804" s="76">
        <v>45152.940972222219</v>
      </c>
      <c r="J12804" s="78"/>
      <c r="K12804" s="80">
        <v>1</v>
      </c>
    </row>
    <row r="12805" spans="2:11" x14ac:dyDescent="0.3">
      <c r="B12805" s="75">
        <v>47872</v>
      </c>
      <c r="C12805" s="76">
        <v>45152</v>
      </c>
      <c r="D12805" s="77">
        <v>1144</v>
      </c>
      <c r="E12805" s="77">
        <v>2</v>
      </c>
      <c r="F12805" s="78"/>
      <c r="G12805" s="79">
        <v>45152.734513888878</v>
      </c>
      <c r="H12805" s="77">
        <v>145</v>
      </c>
      <c r="I12805" s="76">
        <v>45152.940972222219</v>
      </c>
      <c r="J12805" s="78"/>
      <c r="K12805" s="80">
        <v>1</v>
      </c>
    </row>
    <row r="12806" spans="2:11" x14ac:dyDescent="0.3">
      <c r="B12806" s="75">
        <v>47873</v>
      </c>
      <c r="C12806" s="76">
        <v>45152</v>
      </c>
      <c r="D12806" s="77">
        <v>316</v>
      </c>
      <c r="E12806" s="77">
        <v>5</v>
      </c>
      <c r="F12806" s="78"/>
      <c r="G12806" s="79">
        <v>45152.743842592579</v>
      </c>
      <c r="H12806" s="77">
        <v>160</v>
      </c>
      <c r="I12806" s="76">
        <v>45152.940972222219</v>
      </c>
      <c r="J12806" s="78"/>
      <c r="K12806" s="80">
        <v>1</v>
      </c>
    </row>
    <row r="12807" spans="2:11" x14ac:dyDescent="0.3">
      <c r="B12807" s="75">
        <v>47874</v>
      </c>
      <c r="C12807" s="76">
        <v>45152</v>
      </c>
      <c r="D12807" s="77">
        <v>147</v>
      </c>
      <c r="E12807" s="77">
        <v>2</v>
      </c>
      <c r="F12807" s="78"/>
      <c r="G12807" s="79">
        <v>45152.751435185171</v>
      </c>
      <c r="H12807" s="77">
        <v>147</v>
      </c>
      <c r="I12807" s="76">
        <v>45152.940972222219</v>
      </c>
      <c r="J12807" s="78"/>
      <c r="K12807" s="80">
        <v>1</v>
      </c>
    </row>
    <row r="12808" spans="2:11" x14ac:dyDescent="0.3">
      <c r="B12808" s="75">
        <v>47875</v>
      </c>
      <c r="C12808" s="76">
        <v>45152</v>
      </c>
      <c r="D12808" s="77">
        <v>371</v>
      </c>
      <c r="E12808" s="77">
        <v>1</v>
      </c>
      <c r="F12808" s="78"/>
      <c r="G12808" s="79">
        <v>45152.759027777764</v>
      </c>
      <c r="H12808" s="77">
        <v>154</v>
      </c>
      <c r="I12808" s="76">
        <v>45152.940972222219</v>
      </c>
      <c r="J12808" s="78"/>
      <c r="K12808" s="80">
        <v>1</v>
      </c>
    </row>
    <row r="12809" spans="2:11" x14ac:dyDescent="0.3">
      <c r="B12809" s="75">
        <v>47876</v>
      </c>
      <c r="C12809" s="76">
        <v>45152</v>
      </c>
      <c r="D12809" s="77">
        <v>884</v>
      </c>
      <c r="E12809" s="77">
        <v>2</v>
      </c>
      <c r="F12809" s="78"/>
      <c r="G12809" s="79">
        <v>45152.76822916665</v>
      </c>
      <c r="H12809" s="77">
        <v>156</v>
      </c>
      <c r="I12809" s="76">
        <v>45152.940972222219</v>
      </c>
      <c r="J12809" s="78"/>
      <c r="K12809" s="80">
        <v>1</v>
      </c>
    </row>
    <row r="12810" spans="2:11" x14ac:dyDescent="0.3">
      <c r="B12810" s="75">
        <v>47877</v>
      </c>
      <c r="C12810" s="76">
        <v>45152</v>
      </c>
      <c r="D12810" s="77">
        <v>1215</v>
      </c>
      <c r="E12810" s="77">
        <v>1</v>
      </c>
      <c r="F12810" s="78"/>
      <c r="G12810" s="79">
        <v>45152.781620370355</v>
      </c>
      <c r="H12810" s="77">
        <v>160</v>
      </c>
      <c r="I12810" s="76">
        <v>45152.940972222219</v>
      </c>
      <c r="J12810" s="78"/>
      <c r="K12810" s="80">
        <v>1</v>
      </c>
    </row>
    <row r="12811" spans="2:11" x14ac:dyDescent="0.3">
      <c r="B12811" s="75">
        <v>47878</v>
      </c>
      <c r="C12811" s="76">
        <v>45152</v>
      </c>
      <c r="D12811" s="77">
        <v>1296</v>
      </c>
      <c r="E12811" s="77">
        <v>3</v>
      </c>
      <c r="F12811" s="78"/>
      <c r="G12811" s="79">
        <v>45152.795636574061</v>
      </c>
      <c r="H12811" s="77">
        <v>145</v>
      </c>
      <c r="I12811" s="76">
        <v>45152.940972222219</v>
      </c>
      <c r="J12811" s="78"/>
      <c r="K12811" s="80">
        <v>1</v>
      </c>
    </row>
    <row r="12812" spans="2:11" x14ac:dyDescent="0.3">
      <c r="B12812" s="75">
        <v>47879</v>
      </c>
      <c r="C12812" s="76">
        <v>45152</v>
      </c>
      <c r="D12812" s="77">
        <v>1395</v>
      </c>
      <c r="E12812" s="77">
        <v>4</v>
      </c>
      <c r="F12812" s="78"/>
      <c r="G12812" s="79">
        <v>45152.803414351838</v>
      </c>
      <c r="H12812" s="77">
        <v>153</v>
      </c>
      <c r="I12812" s="76">
        <v>45152.940972222219</v>
      </c>
      <c r="J12812" s="78"/>
      <c r="K12812" s="80">
        <v>1</v>
      </c>
    </row>
    <row r="12813" spans="2:11" x14ac:dyDescent="0.3">
      <c r="B12813" s="75">
        <v>47880</v>
      </c>
      <c r="C12813" s="76">
        <v>45152</v>
      </c>
      <c r="D12813" s="77">
        <v>2</v>
      </c>
      <c r="E12813" s="77">
        <v>3</v>
      </c>
      <c r="F12813" s="78"/>
      <c r="G12813" s="79">
        <v>45152.812662037024</v>
      </c>
      <c r="H12813" s="77">
        <v>166</v>
      </c>
      <c r="I12813" s="76">
        <v>45152.940972222219</v>
      </c>
      <c r="J12813" s="78"/>
      <c r="K12813" s="80">
        <v>1</v>
      </c>
    </row>
    <row r="12814" spans="2:11" x14ac:dyDescent="0.3">
      <c r="B12814" s="75">
        <v>47881</v>
      </c>
      <c r="C12814" s="76">
        <v>45152</v>
      </c>
      <c r="D12814" s="77">
        <v>821</v>
      </c>
      <c r="E12814" s="77">
        <v>1</v>
      </c>
      <c r="F12814" s="78"/>
      <c r="G12814" s="79">
        <v>45152.821655092579</v>
      </c>
      <c r="H12814" s="77">
        <v>144</v>
      </c>
      <c r="I12814" s="76">
        <v>45152.940972222219</v>
      </c>
      <c r="J12814" s="78"/>
      <c r="K12814" s="80">
        <v>1</v>
      </c>
    </row>
    <row r="12815" spans="2:11" x14ac:dyDescent="0.3">
      <c r="B12815" s="75">
        <v>47882</v>
      </c>
      <c r="C12815" s="76">
        <v>45152</v>
      </c>
      <c r="D12815" s="77">
        <v>447</v>
      </c>
      <c r="E12815" s="77">
        <v>1</v>
      </c>
      <c r="F12815" s="78"/>
      <c r="G12815" s="79">
        <v>45152.830057870357</v>
      </c>
      <c r="H12815" s="77">
        <v>170</v>
      </c>
      <c r="I12815" s="76">
        <v>45152.940972222219</v>
      </c>
      <c r="J12815" s="78"/>
      <c r="K12815" s="80">
        <v>1</v>
      </c>
    </row>
    <row r="12816" spans="2:11" x14ac:dyDescent="0.3">
      <c r="B12816" s="75">
        <v>47883</v>
      </c>
      <c r="C12816" s="76">
        <v>45152</v>
      </c>
      <c r="D12816" s="77">
        <v>849</v>
      </c>
      <c r="E12816" s="77">
        <v>4</v>
      </c>
      <c r="F12816" s="78"/>
      <c r="G12816" s="79">
        <v>45152.838692129619</v>
      </c>
      <c r="H12816" s="77">
        <v>158</v>
      </c>
      <c r="I12816" s="76">
        <v>45152.940972222219</v>
      </c>
      <c r="J12816" s="78"/>
      <c r="K12816" s="80">
        <v>1</v>
      </c>
    </row>
    <row r="12817" spans="2:11" x14ac:dyDescent="0.3">
      <c r="B12817" s="75">
        <v>47884</v>
      </c>
      <c r="C12817" s="76">
        <v>45152</v>
      </c>
      <c r="D12817" s="77">
        <v>937</v>
      </c>
      <c r="E12817" s="77">
        <v>4</v>
      </c>
      <c r="F12817" s="78"/>
      <c r="G12817" s="79">
        <v>45152.851331018508</v>
      </c>
      <c r="H12817" s="77">
        <v>141</v>
      </c>
      <c r="I12817" s="76">
        <v>45152.940972222219</v>
      </c>
      <c r="J12817" s="78"/>
      <c r="K12817" s="80">
        <v>1</v>
      </c>
    </row>
    <row r="12818" spans="2:11" x14ac:dyDescent="0.3">
      <c r="B12818" s="75">
        <v>47885</v>
      </c>
      <c r="C12818" s="76">
        <v>45152</v>
      </c>
      <c r="D12818" s="77">
        <v>176</v>
      </c>
      <c r="E12818" s="77">
        <v>3</v>
      </c>
      <c r="F12818" s="78"/>
      <c r="G12818" s="79">
        <v>45152.861747685172</v>
      </c>
      <c r="H12818" s="77">
        <v>145</v>
      </c>
      <c r="I12818" s="76">
        <v>45152.940972222219</v>
      </c>
      <c r="J12818" s="78"/>
      <c r="K12818" s="80">
        <v>1</v>
      </c>
    </row>
    <row r="12819" spans="2:11" x14ac:dyDescent="0.3">
      <c r="B12819" s="75">
        <v>47886</v>
      </c>
      <c r="C12819" s="76">
        <v>45152</v>
      </c>
      <c r="D12819" s="77">
        <v>1143</v>
      </c>
      <c r="E12819" s="77">
        <v>3</v>
      </c>
      <c r="F12819" s="78"/>
      <c r="G12819" s="79">
        <v>45152.871585648136</v>
      </c>
      <c r="H12819" s="77">
        <v>154</v>
      </c>
      <c r="I12819" s="76">
        <v>45152.940972222219</v>
      </c>
      <c r="J12819" s="78"/>
      <c r="K12819" s="80">
        <v>1</v>
      </c>
    </row>
    <row r="12820" spans="2:11" x14ac:dyDescent="0.3">
      <c r="B12820" s="75">
        <v>47887</v>
      </c>
      <c r="C12820" s="76">
        <v>45152</v>
      </c>
      <c r="D12820" s="77">
        <v>13</v>
      </c>
      <c r="E12820" s="77">
        <v>6</v>
      </c>
      <c r="F12820" s="78"/>
      <c r="G12820" s="79">
        <v>45152.885266203688</v>
      </c>
      <c r="H12820" s="77">
        <v>143</v>
      </c>
      <c r="I12820" s="76">
        <v>45152.940972222219</v>
      </c>
      <c r="J12820" s="78"/>
      <c r="K12820" s="80">
        <v>1</v>
      </c>
    </row>
    <row r="12821" spans="2:11" x14ac:dyDescent="0.3">
      <c r="B12821" s="75">
        <v>47888</v>
      </c>
      <c r="C12821" s="76">
        <v>45152</v>
      </c>
      <c r="D12821" s="77">
        <v>912</v>
      </c>
      <c r="E12821" s="77">
        <v>5</v>
      </c>
      <c r="F12821" s="78"/>
      <c r="G12821" s="79">
        <v>45152.893182870357</v>
      </c>
      <c r="H12821" s="77">
        <v>157</v>
      </c>
      <c r="I12821" s="76">
        <v>45152.940972222219</v>
      </c>
      <c r="J12821" s="78"/>
      <c r="K12821" s="80">
        <v>1</v>
      </c>
    </row>
    <row r="12822" spans="2:11" x14ac:dyDescent="0.3">
      <c r="B12822" s="75">
        <v>47889</v>
      </c>
      <c r="C12822" s="76">
        <v>45153</v>
      </c>
      <c r="D12822" s="77">
        <v>673</v>
      </c>
      <c r="E12822" s="77">
        <v>4</v>
      </c>
      <c r="F12822" s="78"/>
      <c r="G12822" s="79">
        <v>45153.333333333336</v>
      </c>
      <c r="H12822" s="77">
        <v>158</v>
      </c>
      <c r="I12822" s="76">
        <v>45153.97152777778</v>
      </c>
      <c r="J12822" s="78"/>
      <c r="K12822" s="80">
        <v>1</v>
      </c>
    </row>
    <row r="12823" spans="2:11" x14ac:dyDescent="0.3">
      <c r="B12823" s="75">
        <v>47890</v>
      </c>
      <c r="C12823" s="76">
        <v>45153</v>
      </c>
      <c r="D12823" s="77">
        <v>992</v>
      </c>
      <c r="E12823" s="77">
        <v>2</v>
      </c>
      <c r="F12823" s="78"/>
      <c r="G12823" s="79">
        <v>45153.343275462968</v>
      </c>
      <c r="H12823" s="77">
        <v>177</v>
      </c>
      <c r="I12823" s="76">
        <v>45153.97152777778</v>
      </c>
      <c r="J12823" s="78"/>
      <c r="K12823" s="80">
        <v>1</v>
      </c>
    </row>
    <row r="12824" spans="2:11" x14ac:dyDescent="0.3">
      <c r="B12824" s="75">
        <v>47891</v>
      </c>
      <c r="C12824" s="76">
        <v>45153</v>
      </c>
      <c r="D12824" s="77">
        <v>501</v>
      </c>
      <c r="E12824" s="77">
        <v>3</v>
      </c>
      <c r="F12824" s="78"/>
      <c r="G12824" s="79">
        <v>45153.350219907414</v>
      </c>
      <c r="H12824" s="77">
        <v>159</v>
      </c>
      <c r="I12824" s="76">
        <v>45153.97152777778</v>
      </c>
      <c r="J12824" s="78"/>
      <c r="K12824" s="80">
        <v>1</v>
      </c>
    </row>
    <row r="12825" spans="2:11" x14ac:dyDescent="0.3">
      <c r="B12825" s="75">
        <v>47892</v>
      </c>
      <c r="C12825" s="76">
        <v>45153</v>
      </c>
      <c r="D12825" s="77">
        <v>983</v>
      </c>
      <c r="E12825" s="77">
        <v>6</v>
      </c>
      <c r="F12825" s="78"/>
      <c r="G12825" s="79">
        <v>45153.363807870373</v>
      </c>
      <c r="H12825" s="77">
        <v>169</v>
      </c>
      <c r="I12825" s="76">
        <v>45153.97152777778</v>
      </c>
      <c r="J12825" s="78"/>
      <c r="K12825" s="80">
        <v>1</v>
      </c>
    </row>
    <row r="12826" spans="2:11" x14ac:dyDescent="0.3">
      <c r="B12826" s="75">
        <v>47893</v>
      </c>
      <c r="C12826" s="76">
        <v>45153</v>
      </c>
      <c r="D12826" s="77">
        <v>172</v>
      </c>
      <c r="E12826" s="77">
        <v>6</v>
      </c>
      <c r="F12826" s="78"/>
      <c r="G12826" s="79">
        <v>45153.375266203708</v>
      </c>
      <c r="H12826" s="77">
        <v>143</v>
      </c>
      <c r="I12826" s="76">
        <v>45153.97152777778</v>
      </c>
      <c r="J12826" s="78"/>
      <c r="K12826" s="80">
        <v>1</v>
      </c>
    </row>
    <row r="12827" spans="2:11" x14ac:dyDescent="0.3">
      <c r="B12827" s="75">
        <v>47894</v>
      </c>
      <c r="C12827" s="76">
        <v>45153</v>
      </c>
      <c r="D12827" s="77">
        <v>912</v>
      </c>
      <c r="E12827" s="77">
        <v>2</v>
      </c>
      <c r="F12827" s="78"/>
      <c r="G12827" s="79">
        <v>45153.384560185186</v>
      </c>
      <c r="H12827" s="77">
        <v>143</v>
      </c>
      <c r="I12827" s="76">
        <v>45153.97152777778</v>
      </c>
      <c r="J12827" s="78"/>
      <c r="K12827" s="80">
        <v>1</v>
      </c>
    </row>
    <row r="12828" spans="2:11" x14ac:dyDescent="0.3">
      <c r="B12828" s="75">
        <v>47895</v>
      </c>
      <c r="C12828" s="76">
        <v>45153</v>
      </c>
      <c r="D12828" s="77">
        <v>908</v>
      </c>
      <c r="E12828" s="77">
        <v>3</v>
      </c>
      <c r="F12828" s="78"/>
      <c r="G12828" s="79">
        <v>45153.398217592592</v>
      </c>
      <c r="H12828" s="77">
        <v>148</v>
      </c>
      <c r="I12828" s="76">
        <v>45153.97152777778</v>
      </c>
      <c r="J12828" s="78"/>
      <c r="K12828" s="80">
        <v>1</v>
      </c>
    </row>
    <row r="12829" spans="2:11" x14ac:dyDescent="0.3">
      <c r="B12829" s="75">
        <v>47896</v>
      </c>
      <c r="C12829" s="76">
        <v>45153</v>
      </c>
      <c r="D12829" s="77">
        <v>724</v>
      </c>
      <c r="E12829" s="77">
        <v>5</v>
      </c>
      <c r="F12829" s="78"/>
      <c r="G12829" s="79">
        <v>45153.411712962959</v>
      </c>
      <c r="H12829" s="77">
        <v>158</v>
      </c>
      <c r="I12829" s="76">
        <v>45153.97152777778</v>
      </c>
      <c r="J12829" s="78"/>
      <c r="K12829" s="80">
        <v>1</v>
      </c>
    </row>
    <row r="12830" spans="2:11" x14ac:dyDescent="0.3">
      <c r="B12830" s="75">
        <v>47897</v>
      </c>
      <c r="C12830" s="76">
        <v>45153</v>
      </c>
      <c r="D12830" s="77">
        <v>874</v>
      </c>
      <c r="E12830" s="77">
        <v>6</v>
      </c>
      <c r="F12830" s="78"/>
      <c r="G12830" s="79">
        <v>45153.422430555554</v>
      </c>
      <c r="H12830" s="77">
        <v>175</v>
      </c>
      <c r="I12830" s="76">
        <v>45153.97152777778</v>
      </c>
      <c r="J12830" s="78"/>
      <c r="K12830" s="80">
        <v>1</v>
      </c>
    </row>
    <row r="12831" spans="2:11" x14ac:dyDescent="0.3">
      <c r="B12831" s="75">
        <v>47898</v>
      </c>
      <c r="C12831" s="76">
        <v>45153</v>
      </c>
      <c r="D12831" s="77">
        <v>786</v>
      </c>
      <c r="E12831" s="77">
        <v>4</v>
      </c>
      <c r="F12831" s="78"/>
      <c r="G12831" s="79">
        <v>45153.429340277777</v>
      </c>
      <c r="H12831" s="77">
        <v>145</v>
      </c>
      <c r="I12831" s="76">
        <v>45153.97152777778</v>
      </c>
      <c r="J12831" s="78"/>
      <c r="K12831" s="80">
        <v>1</v>
      </c>
    </row>
    <row r="12832" spans="2:11" x14ac:dyDescent="0.3">
      <c r="B12832" s="75">
        <v>47899</v>
      </c>
      <c r="C12832" s="76">
        <v>45153</v>
      </c>
      <c r="D12832" s="77">
        <v>1073</v>
      </c>
      <c r="E12832" s="77">
        <v>6</v>
      </c>
      <c r="F12832" s="78"/>
      <c r="G12832" s="79">
        <v>45153.442175925928</v>
      </c>
      <c r="H12832" s="77">
        <v>176</v>
      </c>
      <c r="I12832" s="76">
        <v>45153.97152777778</v>
      </c>
      <c r="J12832" s="78"/>
      <c r="K12832" s="80">
        <v>1</v>
      </c>
    </row>
    <row r="12833" spans="2:11" x14ac:dyDescent="0.3">
      <c r="B12833" s="75">
        <v>47900</v>
      </c>
      <c r="C12833" s="76">
        <v>45153</v>
      </c>
      <c r="D12833" s="77">
        <v>966</v>
      </c>
      <c r="E12833" s="77">
        <v>3</v>
      </c>
      <c r="F12833" s="78"/>
      <c r="G12833" s="79">
        <v>45153.456354166665</v>
      </c>
      <c r="H12833" s="77">
        <v>155</v>
      </c>
      <c r="I12833" s="76">
        <v>45153.97152777778</v>
      </c>
      <c r="J12833" s="78"/>
      <c r="K12833" s="80">
        <v>1</v>
      </c>
    </row>
    <row r="12834" spans="2:11" x14ac:dyDescent="0.3">
      <c r="B12834" s="75">
        <v>47901</v>
      </c>
      <c r="C12834" s="76">
        <v>45153</v>
      </c>
      <c r="D12834" s="77">
        <v>914</v>
      </c>
      <c r="E12834" s="77">
        <v>1</v>
      </c>
      <c r="F12834" s="78"/>
      <c r="G12834" s="79">
        <v>45153.467210648145</v>
      </c>
      <c r="H12834" s="77">
        <v>161</v>
      </c>
      <c r="I12834" s="76">
        <v>45153.97152777778</v>
      </c>
      <c r="J12834" s="78"/>
      <c r="K12834" s="80">
        <v>1</v>
      </c>
    </row>
    <row r="12835" spans="2:11" x14ac:dyDescent="0.3">
      <c r="B12835" s="75">
        <v>47902</v>
      </c>
      <c r="C12835" s="76">
        <v>45153</v>
      </c>
      <c r="D12835" s="77">
        <v>527</v>
      </c>
      <c r="E12835" s="77">
        <v>5</v>
      </c>
      <c r="F12835" s="78"/>
      <c r="G12835" s="79">
        <v>45153.477175925924</v>
      </c>
      <c r="H12835" s="77">
        <v>167</v>
      </c>
      <c r="I12835" s="76">
        <v>45153.97152777778</v>
      </c>
      <c r="J12835" s="78"/>
      <c r="K12835" s="80">
        <v>1</v>
      </c>
    </row>
    <row r="12836" spans="2:11" x14ac:dyDescent="0.3">
      <c r="B12836" s="75">
        <v>47903</v>
      </c>
      <c r="C12836" s="76">
        <v>45153</v>
      </c>
      <c r="D12836" s="77">
        <v>206</v>
      </c>
      <c r="E12836" s="77">
        <v>3</v>
      </c>
      <c r="F12836" s="78"/>
      <c r="G12836" s="79">
        <v>45153.484363425923</v>
      </c>
      <c r="H12836" s="77">
        <v>147</v>
      </c>
      <c r="I12836" s="76">
        <v>45153.97152777778</v>
      </c>
      <c r="J12836" s="78"/>
      <c r="K12836" s="80">
        <v>1</v>
      </c>
    </row>
    <row r="12837" spans="2:11" x14ac:dyDescent="0.3">
      <c r="B12837" s="75">
        <v>47904</v>
      </c>
      <c r="C12837" s="76">
        <v>45153</v>
      </c>
      <c r="D12837" s="77">
        <v>1354</v>
      </c>
      <c r="E12837" s="77">
        <v>3</v>
      </c>
      <c r="F12837" s="78"/>
      <c r="G12837" s="79">
        <v>45153.494097222218</v>
      </c>
      <c r="H12837" s="77">
        <v>155</v>
      </c>
      <c r="I12837" s="76">
        <v>45153.97152777778</v>
      </c>
      <c r="J12837" s="78"/>
      <c r="K12837" s="80">
        <v>1</v>
      </c>
    </row>
    <row r="12838" spans="2:11" x14ac:dyDescent="0.3">
      <c r="B12838" s="75">
        <v>47905</v>
      </c>
      <c r="C12838" s="76">
        <v>45153</v>
      </c>
      <c r="D12838" s="77">
        <v>760</v>
      </c>
      <c r="E12838" s="77">
        <v>1</v>
      </c>
      <c r="F12838" s="78"/>
      <c r="G12838" s="79">
        <v>45153.501064814809</v>
      </c>
      <c r="H12838" s="77">
        <v>167</v>
      </c>
      <c r="I12838" s="76">
        <v>45153.97152777778</v>
      </c>
      <c r="J12838" s="78"/>
      <c r="K12838" s="80">
        <v>1</v>
      </c>
    </row>
    <row r="12839" spans="2:11" x14ac:dyDescent="0.3">
      <c r="B12839" s="75">
        <v>47906</v>
      </c>
      <c r="C12839" s="76">
        <v>45153</v>
      </c>
      <c r="D12839" s="77">
        <v>463</v>
      </c>
      <c r="E12839" s="77">
        <v>4</v>
      </c>
      <c r="F12839" s="78"/>
      <c r="G12839" s="79">
        <v>45153.513437499991</v>
      </c>
      <c r="H12839" s="77">
        <v>176</v>
      </c>
      <c r="I12839" s="76">
        <v>45153.97152777778</v>
      </c>
      <c r="J12839" s="78"/>
      <c r="K12839" s="80">
        <v>1</v>
      </c>
    </row>
    <row r="12840" spans="2:11" x14ac:dyDescent="0.3">
      <c r="B12840" s="75">
        <v>47907</v>
      </c>
      <c r="C12840" s="76">
        <v>45153</v>
      </c>
      <c r="D12840" s="77">
        <v>1135</v>
      </c>
      <c r="E12840" s="77">
        <v>2</v>
      </c>
      <c r="F12840" s="78"/>
      <c r="G12840" s="79">
        <v>45153.521585648137</v>
      </c>
      <c r="H12840" s="77">
        <v>169</v>
      </c>
      <c r="I12840" s="76">
        <v>45153.97152777778</v>
      </c>
      <c r="J12840" s="78"/>
      <c r="K12840" s="80">
        <v>1</v>
      </c>
    </row>
    <row r="12841" spans="2:11" x14ac:dyDescent="0.3">
      <c r="B12841" s="75">
        <v>47908</v>
      </c>
      <c r="C12841" s="76">
        <v>45153</v>
      </c>
      <c r="D12841" s="77">
        <v>373</v>
      </c>
      <c r="E12841" s="77">
        <v>5</v>
      </c>
      <c r="F12841" s="78"/>
      <c r="G12841" s="79">
        <v>45153.529421296284</v>
      </c>
      <c r="H12841" s="77">
        <v>175</v>
      </c>
      <c r="I12841" s="76">
        <v>45153.97152777778</v>
      </c>
      <c r="J12841" s="78"/>
      <c r="K12841" s="80">
        <v>1</v>
      </c>
    </row>
    <row r="12842" spans="2:11" x14ac:dyDescent="0.3">
      <c r="B12842" s="75">
        <v>47909</v>
      </c>
      <c r="C12842" s="76">
        <v>45153</v>
      </c>
      <c r="D12842" s="77">
        <v>944</v>
      </c>
      <c r="E12842" s="77">
        <v>2</v>
      </c>
      <c r="F12842" s="78"/>
      <c r="G12842" s="79">
        <v>45153.537638888876</v>
      </c>
      <c r="H12842" s="77">
        <v>154</v>
      </c>
      <c r="I12842" s="76">
        <v>45153.97152777778</v>
      </c>
      <c r="J12842" s="78"/>
      <c r="K12842" s="80">
        <v>1</v>
      </c>
    </row>
    <row r="12843" spans="2:11" x14ac:dyDescent="0.3">
      <c r="B12843" s="75">
        <v>47910</v>
      </c>
      <c r="C12843" s="76">
        <v>45153</v>
      </c>
      <c r="D12843" s="77">
        <v>36</v>
      </c>
      <c r="E12843" s="77">
        <v>2</v>
      </c>
      <c r="F12843" s="78"/>
      <c r="G12843" s="79">
        <v>45153.549259259249</v>
      </c>
      <c r="H12843" s="77">
        <v>155</v>
      </c>
      <c r="I12843" s="76">
        <v>45153.97152777778</v>
      </c>
      <c r="J12843" s="78"/>
      <c r="K12843" s="80">
        <v>1</v>
      </c>
    </row>
    <row r="12844" spans="2:11" x14ac:dyDescent="0.3">
      <c r="B12844" s="75">
        <v>47911</v>
      </c>
      <c r="C12844" s="76">
        <v>45153</v>
      </c>
      <c r="D12844" s="77">
        <v>480</v>
      </c>
      <c r="E12844" s="77">
        <v>4</v>
      </c>
      <c r="F12844" s="78"/>
      <c r="G12844" s="79">
        <v>45153.556863425918</v>
      </c>
      <c r="H12844" s="77">
        <v>162</v>
      </c>
      <c r="I12844" s="76">
        <v>45153.97152777778</v>
      </c>
      <c r="J12844" s="78"/>
      <c r="K12844" s="80">
        <v>1</v>
      </c>
    </row>
    <row r="12845" spans="2:11" x14ac:dyDescent="0.3">
      <c r="B12845" s="75">
        <v>47912</v>
      </c>
      <c r="C12845" s="76">
        <v>45153</v>
      </c>
      <c r="D12845" s="77">
        <v>1269</v>
      </c>
      <c r="E12845" s="77">
        <v>2</v>
      </c>
      <c r="F12845" s="78"/>
      <c r="G12845" s="79">
        <v>45153.564861111103</v>
      </c>
      <c r="H12845" s="77">
        <v>171</v>
      </c>
      <c r="I12845" s="76">
        <v>45153.97152777778</v>
      </c>
      <c r="J12845" s="78"/>
      <c r="K12845" s="80">
        <v>1</v>
      </c>
    </row>
    <row r="12846" spans="2:11" x14ac:dyDescent="0.3">
      <c r="B12846" s="75">
        <v>47913</v>
      </c>
      <c r="C12846" s="76">
        <v>45153</v>
      </c>
      <c r="D12846" s="77">
        <v>155</v>
      </c>
      <c r="E12846" s="77">
        <v>1</v>
      </c>
      <c r="F12846" s="78"/>
      <c r="G12846" s="79">
        <v>45153.573888888881</v>
      </c>
      <c r="H12846" s="77">
        <v>171</v>
      </c>
      <c r="I12846" s="76">
        <v>45153.97152777778</v>
      </c>
      <c r="J12846" s="78"/>
      <c r="K12846" s="80">
        <v>1</v>
      </c>
    </row>
    <row r="12847" spans="2:11" x14ac:dyDescent="0.3">
      <c r="B12847" s="75">
        <v>47914</v>
      </c>
      <c r="C12847" s="76">
        <v>45153</v>
      </c>
      <c r="D12847" s="77">
        <v>1088</v>
      </c>
      <c r="E12847" s="77">
        <v>3</v>
      </c>
      <c r="F12847" s="78"/>
      <c r="G12847" s="79">
        <v>45153.587928240733</v>
      </c>
      <c r="H12847" s="77">
        <v>140</v>
      </c>
      <c r="I12847" s="76">
        <v>45153.97152777778</v>
      </c>
      <c r="J12847" s="78"/>
      <c r="K12847" s="80">
        <v>1</v>
      </c>
    </row>
    <row r="12848" spans="2:11" x14ac:dyDescent="0.3">
      <c r="B12848" s="75">
        <v>47915</v>
      </c>
      <c r="C12848" s="76">
        <v>45153</v>
      </c>
      <c r="D12848" s="77">
        <v>278</v>
      </c>
      <c r="E12848" s="77">
        <v>1</v>
      </c>
      <c r="F12848" s="78"/>
      <c r="G12848" s="79">
        <v>45153.595497685179</v>
      </c>
      <c r="H12848" s="77">
        <v>153</v>
      </c>
      <c r="I12848" s="76">
        <v>45153.97152777778</v>
      </c>
      <c r="J12848" s="78"/>
      <c r="K12848" s="80">
        <v>1</v>
      </c>
    </row>
    <row r="12849" spans="2:11" x14ac:dyDescent="0.3">
      <c r="B12849" s="75">
        <v>47916</v>
      </c>
      <c r="C12849" s="76">
        <v>45153</v>
      </c>
      <c r="D12849" s="77">
        <v>8</v>
      </c>
      <c r="E12849" s="77">
        <v>4</v>
      </c>
      <c r="F12849" s="78"/>
      <c r="G12849" s="79">
        <v>45153.602858796294</v>
      </c>
      <c r="H12849" s="77">
        <v>156</v>
      </c>
      <c r="I12849" s="76">
        <v>45153.97152777778</v>
      </c>
      <c r="J12849" s="78"/>
      <c r="K12849" s="80">
        <v>1</v>
      </c>
    </row>
    <row r="12850" spans="2:11" x14ac:dyDescent="0.3">
      <c r="B12850" s="75">
        <v>47917</v>
      </c>
      <c r="C12850" s="76">
        <v>45153</v>
      </c>
      <c r="D12850" s="77">
        <v>712</v>
      </c>
      <c r="E12850" s="77">
        <v>1</v>
      </c>
      <c r="F12850" s="78"/>
      <c r="G12850" s="79">
        <v>45153.611724537033</v>
      </c>
      <c r="H12850" s="77">
        <v>156</v>
      </c>
      <c r="I12850" s="76">
        <v>45153.97152777778</v>
      </c>
      <c r="J12850" s="78"/>
      <c r="K12850" s="80">
        <v>1</v>
      </c>
    </row>
    <row r="12851" spans="2:11" x14ac:dyDescent="0.3">
      <c r="B12851" s="75">
        <v>47918</v>
      </c>
      <c r="C12851" s="76">
        <v>45153</v>
      </c>
      <c r="D12851" s="77">
        <v>213</v>
      </c>
      <c r="E12851" s="77">
        <v>4</v>
      </c>
      <c r="F12851" s="78"/>
      <c r="G12851" s="79">
        <v>45153.62049768518</v>
      </c>
      <c r="H12851" s="77">
        <v>144</v>
      </c>
      <c r="I12851" s="76">
        <v>45153.97152777778</v>
      </c>
      <c r="J12851" s="78"/>
      <c r="K12851" s="80">
        <v>1</v>
      </c>
    </row>
    <row r="12852" spans="2:11" x14ac:dyDescent="0.3">
      <c r="B12852" s="75">
        <v>47919</v>
      </c>
      <c r="C12852" s="76">
        <v>45153</v>
      </c>
      <c r="D12852" s="77">
        <v>273</v>
      </c>
      <c r="E12852" s="77">
        <v>2</v>
      </c>
      <c r="F12852" s="78"/>
      <c r="G12852" s="79">
        <v>45153.632291666661</v>
      </c>
      <c r="H12852" s="77">
        <v>141</v>
      </c>
      <c r="I12852" s="76">
        <v>45153.97152777778</v>
      </c>
      <c r="J12852" s="78"/>
      <c r="K12852" s="80">
        <v>1</v>
      </c>
    </row>
    <row r="12853" spans="2:11" x14ac:dyDescent="0.3">
      <c r="B12853" s="75">
        <v>47920</v>
      </c>
      <c r="C12853" s="76">
        <v>45153</v>
      </c>
      <c r="D12853" s="77">
        <v>363</v>
      </c>
      <c r="E12853" s="77">
        <v>2</v>
      </c>
      <c r="F12853" s="78"/>
      <c r="G12853" s="79">
        <v>45153.645277777774</v>
      </c>
      <c r="H12853" s="77">
        <v>178</v>
      </c>
      <c r="I12853" s="76">
        <v>45153.97152777778</v>
      </c>
      <c r="J12853" s="78"/>
      <c r="K12853" s="80">
        <v>1</v>
      </c>
    </row>
    <row r="12854" spans="2:11" x14ac:dyDescent="0.3">
      <c r="B12854" s="75">
        <v>47921</v>
      </c>
      <c r="C12854" s="76">
        <v>45153</v>
      </c>
      <c r="D12854" s="77">
        <v>315</v>
      </c>
      <c r="E12854" s="77">
        <v>5</v>
      </c>
      <c r="F12854" s="78"/>
      <c r="G12854" s="79">
        <v>45153.654270833329</v>
      </c>
      <c r="H12854" s="77">
        <v>146</v>
      </c>
      <c r="I12854" s="76">
        <v>45153.97152777778</v>
      </c>
      <c r="J12854" s="78"/>
      <c r="K12854" s="80">
        <v>1</v>
      </c>
    </row>
    <row r="12855" spans="2:11" x14ac:dyDescent="0.3">
      <c r="B12855" s="75">
        <v>47922</v>
      </c>
      <c r="C12855" s="76">
        <v>45153</v>
      </c>
      <c r="D12855" s="77">
        <v>1197</v>
      </c>
      <c r="E12855" s="77">
        <v>6</v>
      </c>
      <c r="F12855" s="78"/>
      <c r="G12855" s="79">
        <v>45153.668402777774</v>
      </c>
      <c r="H12855" s="77">
        <v>143</v>
      </c>
      <c r="I12855" s="76">
        <v>45153.97152777778</v>
      </c>
      <c r="J12855" s="78"/>
      <c r="K12855" s="80">
        <v>1</v>
      </c>
    </row>
    <row r="12856" spans="2:11" x14ac:dyDescent="0.3">
      <c r="B12856" s="75">
        <v>47923</v>
      </c>
      <c r="C12856" s="76">
        <v>45153</v>
      </c>
      <c r="D12856" s="77">
        <v>397</v>
      </c>
      <c r="E12856" s="77">
        <v>4</v>
      </c>
      <c r="F12856" s="78"/>
      <c r="G12856" s="79">
        <v>45153.680763888886</v>
      </c>
      <c r="H12856" s="77">
        <v>173</v>
      </c>
      <c r="I12856" s="76">
        <v>45153.97152777778</v>
      </c>
      <c r="J12856" s="78"/>
      <c r="K12856" s="80">
        <v>1</v>
      </c>
    </row>
    <row r="12857" spans="2:11" x14ac:dyDescent="0.3">
      <c r="B12857" s="75">
        <v>47924</v>
      </c>
      <c r="C12857" s="76">
        <v>45153</v>
      </c>
      <c r="D12857" s="77">
        <v>1146</v>
      </c>
      <c r="E12857" s="77">
        <v>5</v>
      </c>
      <c r="F12857" s="78"/>
      <c r="G12857" s="79">
        <v>45153.693263888883</v>
      </c>
      <c r="H12857" s="77">
        <v>141</v>
      </c>
      <c r="I12857" s="76">
        <v>45153.97152777778</v>
      </c>
      <c r="J12857" s="78"/>
      <c r="K12857" s="80">
        <v>1</v>
      </c>
    </row>
    <row r="12858" spans="2:11" x14ac:dyDescent="0.3">
      <c r="B12858" s="75">
        <v>47925</v>
      </c>
      <c r="C12858" s="76">
        <v>45153</v>
      </c>
      <c r="D12858" s="77">
        <v>1044</v>
      </c>
      <c r="E12858" s="77">
        <v>2</v>
      </c>
      <c r="F12858" s="78"/>
      <c r="G12858" s="79">
        <v>45153.707546296289</v>
      </c>
      <c r="H12858" s="77">
        <v>178</v>
      </c>
      <c r="I12858" s="76">
        <v>45153.97152777778</v>
      </c>
      <c r="J12858" s="78"/>
      <c r="K12858" s="80">
        <v>1</v>
      </c>
    </row>
    <row r="12859" spans="2:11" x14ac:dyDescent="0.3">
      <c r="B12859" s="75">
        <v>47926</v>
      </c>
      <c r="C12859" s="76">
        <v>45153</v>
      </c>
      <c r="D12859" s="77">
        <v>1049</v>
      </c>
      <c r="E12859" s="77">
        <v>1</v>
      </c>
      <c r="F12859" s="78"/>
      <c r="G12859" s="79">
        <v>45153.720601851848</v>
      </c>
      <c r="H12859" s="77">
        <v>174</v>
      </c>
      <c r="I12859" s="76">
        <v>45153.97152777778</v>
      </c>
      <c r="J12859" s="78"/>
      <c r="K12859" s="80">
        <v>1</v>
      </c>
    </row>
    <row r="12860" spans="2:11" x14ac:dyDescent="0.3">
      <c r="B12860" s="75">
        <v>47927</v>
      </c>
      <c r="C12860" s="76">
        <v>45153</v>
      </c>
      <c r="D12860" s="77">
        <v>791</v>
      </c>
      <c r="E12860" s="77">
        <v>4</v>
      </c>
      <c r="F12860" s="78"/>
      <c r="G12860" s="79">
        <v>45153.730590277773</v>
      </c>
      <c r="H12860" s="77">
        <v>151</v>
      </c>
      <c r="I12860" s="76">
        <v>45153.97152777778</v>
      </c>
      <c r="J12860" s="78"/>
      <c r="K12860" s="80">
        <v>1</v>
      </c>
    </row>
    <row r="12861" spans="2:11" x14ac:dyDescent="0.3">
      <c r="B12861" s="75">
        <v>47928</v>
      </c>
      <c r="C12861" s="76">
        <v>45153</v>
      </c>
      <c r="D12861" s="77">
        <v>752</v>
      </c>
      <c r="E12861" s="77">
        <v>3</v>
      </c>
      <c r="F12861" s="78"/>
      <c r="G12861" s="79">
        <v>45153.742372685178</v>
      </c>
      <c r="H12861" s="77">
        <v>157</v>
      </c>
      <c r="I12861" s="76">
        <v>45153.97152777778</v>
      </c>
      <c r="J12861" s="78"/>
      <c r="K12861" s="80">
        <v>1</v>
      </c>
    </row>
    <row r="12862" spans="2:11" x14ac:dyDescent="0.3">
      <c r="B12862" s="75">
        <v>47929</v>
      </c>
      <c r="C12862" s="76">
        <v>45153</v>
      </c>
      <c r="D12862" s="77">
        <v>404</v>
      </c>
      <c r="E12862" s="77">
        <v>3</v>
      </c>
      <c r="F12862" s="78"/>
      <c r="G12862" s="79">
        <v>45153.755578703698</v>
      </c>
      <c r="H12862" s="77">
        <v>159</v>
      </c>
      <c r="I12862" s="76">
        <v>45153.97152777778</v>
      </c>
      <c r="J12862" s="78"/>
      <c r="K12862" s="80">
        <v>1</v>
      </c>
    </row>
    <row r="12863" spans="2:11" x14ac:dyDescent="0.3">
      <c r="B12863" s="75">
        <v>47930</v>
      </c>
      <c r="C12863" s="76">
        <v>45153</v>
      </c>
      <c r="D12863" s="77">
        <v>314</v>
      </c>
      <c r="E12863" s="77">
        <v>3</v>
      </c>
      <c r="F12863" s="78"/>
      <c r="G12863" s="79">
        <v>45153.76903935185</v>
      </c>
      <c r="H12863" s="77">
        <v>144</v>
      </c>
      <c r="I12863" s="76">
        <v>45153.97152777778</v>
      </c>
      <c r="J12863" s="78"/>
      <c r="K12863" s="80">
        <v>1</v>
      </c>
    </row>
    <row r="12864" spans="2:11" x14ac:dyDescent="0.3">
      <c r="B12864" s="75">
        <v>47931</v>
      </c>
      <c r="C12864" s="76">
        <v>45153</v>
      </c>
      <c r="D12864" s="77">
        <v>773</v>
      </c>
      <c r="E12864" s="77">
        <v>6</v>
      </c>
      <c r="F12864" s="78"/>
      <c r="G12864" s="79">
        <v>45153.77575231481</v>
      </c>
      <c r="H12864" s="77">
        <v>165</v>
      </c>
      <c r="I12864" s="76">
        <v>45153.97152777778</v>
      </c>
      <c r="J12864" s="78"/>
      <c r="K12864" s="80">
        <v>1</v>
      </c>
    </row>
    <row r="12865" spans="2:11" x14ac:dyDescent="0.3">
      <c r="B12865" s="75">
        <v>47932</v>
      </c>
      <c r="C12865" s="76">
        <v>45153</v>
      </c>
      <c r="D12865" s="77">
        <v>585</v>
      </c>
      <c r="E12865" s="77">
        <v>5</v>
      </c>
      <c r="F12865" s="78"/>
      <c r="G12865" s="79">
        <v>45153.78329861111</v>
      </c>
      <c r="H12865" s="77">
        <v>153</v>
      </c>
      <c r="I12865" s="76">
        <v>45153.97152777778</v>
      </c>
      <c r="J12865" s="78"/>
      <c r="K12865" s="80">
        <v>1</v>
      </c>
    </row>
    <row r="12866" spans="2:11" x14ac:dyDescent="0.3">
      <c r="B12866" s="75">
        <v>47933</v>
      </c>
      <c r="C12866" s="76">
        <v>45153</v>
      </c>
      <c r="D12866" s="77">
        <v>1028</v>
      </c>
      <c r="E12866" s="77">
        <v>2</v>
      </c>
      <c r="F12866" s="78"/>
      <c r="G12866" s="79">
        <v>45153.797500000001</v>
      </c>
      <c r="H12866" s="77">
        <v>147</v>
      </c>
      <c r="I12866" s="76">
        <v>45153.97152777778</v>
      </c>
      <c r="J12866" s="78"/>
      <c r="K12866" s="80">
        <v>1</v>
      </c>
    </row>
    <row r="12867" spans="2:11" x14ac:dyDescent="0.3">
      <c r="B12867" s="75">
        <v>47934</v>
      </c>
      <c r="C12867" s="76">
        <v>45153</v>
      </c>
      <c r="D12867" s="77">
        <v>1072</v>
      </c>
      <c r="E12867" s="77">
        <v>4</v>
      </c>
      <c r="F12867" s="78"/>
      <c r="G12867" s="79">
        <v>45153.808298611111</v>
      </c>
      <c r="H12867" s="77">
        <v>147</v>
      </c>
      <c r="I12867" s="76">
        <v>45153.97152777778</v>
      </c>
      <c r="J12867" s="78"/>
      <c r="K12867" s="80">
        <v>1</v>
      </c>
    </row>
    <row r="12868" spans="2:11" x14ac:dyDescent="0.3">
      <c r="B12868" s="75">
        <v>47935</v>
      </c>
      <c r="C12868" s="76">
        <v>45153</v>
      </c>
      <c r="D12868" s="77">
        <v>972</v>
      </c>
      <c r="E12868" s="77">
        <v>2</v>
      </c>
      <c r="F12868" s="78"/>
      <c r="G12868" s="79">
        <v>45153.818402777775</v>
      </c>
      <c r="H12868" s="77">
        <v>161</v>
      </c>
      <c r="I12868" s="76">
        <v>45153.97152777778</v>
      </c>
      <c r="J12868" s="78"/>
      <c r="K12868" s="80">
        <v>1</v>
      </c>
    </row>
    <row r="12869" spans="2:11" x14ac:dyDescent="0.3">
      <c r="B12869" s="75">
        <v>47936</v>
      </c>
      <c r="C12869" s="76">
        <v>45153</v>
      </c>
      <c r="D12869" s="77">
        <v>436</v>
      </c>
      <c r="E12869" s="77">
        <v>2</v>
      </c>
      <c r="F12869" s="78"/>
      <c r="G12869" s="79">
        <v>45153.825289351851</v>
      </c>
      <c r="H12869" s="77">
        <v>158</v>
      </c>
      <c r="I12869" s="76">
        <v>45153.97152777778</v>
      </c>
      <c r="J12869" s="78"/>
      <c r="K12869" s="80">
        <v>1</v>
      </c>
    </row>
    <row r="12870" spans="2:11" x14ac:dyDescent="0.3">
      <c r="B12870" s="75">
        <v>47937</v>
      </c>
      <c r="C12870" s="76">
        <v>45153</v>
      </c>
      <c r="D12870" s="77">
        <v>1017</v>
      </c>
      <c r="E12870" s="77">
        <v>1</v>
      </c>
      <c r="F12870" s="78"/>
      <c r="G12870" s="79">
        <v>45153.832604166666</v>
      </c>
      <c r="H12870" s="77">
        <v>163</v>
      </c>
      <c r="I12870" s="76">
        <v>45153.97152777778</v>
      </c>
      <c r="J12870" s="78"/>
      <c r="K12870" s="80">
        <v>1</v>
      </c>
    </row>
    <row r="12871" spans="2:11" x14ac:dyDescent="0.3">
      <c r="B12871" s="75">
        <v>47938</v>
      </c>
      <c r="C12871" s="76">
        <v>45153</v>
      </c>
      <c r="D12871" s="77">
        <v>1066</v>
      </c>
      <c r="E12871" s="77">
        <v>6</v>
      </c>
      <c r="F12871" s="78"/>
      <c r="G12871" s="79">
        <v>45153.846458333333</v>
      </c>
      <c r="H12871" s="77">
        <v>174</v>
      </c>
      <c r="I12871" s="76">
        <v>45153.97152777778</v>
      </c>
      <c r="J12871" s="78"/>
      <c r="K12871" s="80">
        <v>1</v>
      </c>
    </row>
    <row r="12872" spans="2:11" x14ac:dyDescent="0.3">
      <c r="B12872" s="75">
        <v>47939</v>
      </c>
      <c r="C12872" s="76">
        <v>45153</v>
      </c>
      <c r="D12872" s="77">
        <v>182</v>
      </c>
      <c r="E12872" s="77">
        <v>2</v>
      </c>
      <c r="F12872" s="78"/>
      <c r="G12872" s="79">
        <v>45153.854166666664</v>
      </c>
      <c r="H12872" s="77">
        <v>176</v>
      </c>
      <c r="I12872" s="76">
        <v>45153.97152777778</v>
      </c>
      <c r="J12872" s="78"/>
      <c r="K12872" s="80">
        <v>1</v>
      </c>
    </row>
    <row r="12873" spans="2:11" x14ac:dyDescent="0.3">
      <c r="B12873" s="75">
        <v>47940</v>
      </c>
      <c r="C12873" s="76">
        <v>45153</v>
      </c>
      <c r="D12873" s="77">
        <v>1221</v>
      </c>
      <c r="E12873" s="77">
        <v>5</v>
      </c>
      <c r="F12873" s="78"/>
      <c r="G12873" s="79">
        <v>45153.8675</v>
      </c>
      <c r="H12873" s="77">
        <v>173</v>
      </c>
      <c r="I12873" s="76">
        <v>45153.97152777778</v>
      </c>
      <c r="J12873" s="78"/>
      <c r="K12873" s="80">
        <v>1</v>
      </c>
    </row>
    <row r="12874" spans="2:11" x14ac:dyDescent="0.3">
      <c r="B12874" s="75">
        <v>47941</v>
      </c>
      <c r="C12874" s="76">
        <v>45153</v>
      </c>
      <c r="D12874" s="77">
        <v>126</v>
      </c>
      <c r="E12874" s="77">
        <v>3</v>
      </c>
      <c r="F12874" s="78"/>
      <c r="G12874" s="79">
        <v>45153.877523148149</v>
      </c>
      <c r="H12874" s="77">
        <v>166</v>
      </c>
      <c r="I12874" s="76">
        <v>45153.97152777778</v>
      </c>
      <c r="J12874" s="78"/>
      <c r="K12874" s="80">
        <v>1</v>
      </c>
    </row>
    <row r="12875" spans="2:11" x14ac:dyDescent="0.3">
      <c r="B12875" s="75">
        <v>47942</v>
      </c>
      <c r="C12875" s="76">
        <v>45153</v>
      </c>
      <c r="D12875" s="77">
        <v>851</v>
      </c>
      <c r="E12875" s="77">
        <v>3</v>
      </c>
      <c r="F12875" s="78"/>
      <c r="G12875" s="79">
        <v>45153.891041666669</v>
      </c>
      <c r="H12875" s="77">
        <v>169</v>
      </c>
      <c r="I12875" s="76">
        <v>45153.97152777778</v>
      </c>
      <c r="J12875" s="78"/>
      <c r="K12875" s="80">
        <v>1</v>
      </c>
    </row>
    <row r="12876" spans="2:11" x14ac:dyDescent="0.3">
      <c r="B12876" s="75">
        <v>47943</v>
      </c>
      <c r="C12876" s="76">
        <v>45153</v>
      </c>
      <c r="D12876" s="77">
        <v>1010</v>
      </c>
      <c r="E12876" s="77">
        <v>3</v>
      </c>
      <c r="F12876" s="78"/>
      <c r="G12876" s="79">
        <v>45153.897581018522</v>
      </c>
      <c r="H12876" s="77">
        <v>141</v>
      </c>
      <c r="I12876" s="76">
        <v>45153.97152777778</v>
      </c>
      <c r="J12876" s="78"/>
      <c r="K12876" s="80">
        <v>1</v>
      </c>
    </row>
    <row r="12877" spans="2:11" x14ac:dyDescent="0.3">
      <c r="B12877" s="75">
        <v>47944</v>
      </c>
      <c r="C12877" s="76">
        <v>45153</v>
      </c>
      <c r="D12877" s="77">
        <v>1049</v>
      </c>
      <c r="E12877" s="77">
        <v>1</v>
      </c>
      <c r="F12877" s="78"/>
      <c r="G12877" s="79">
        <v>45153.909166666672</v>
      </c>
      <c r="H12877" s="77">
        <v>157</v>
      </c>
      <c r="I12877" s="76">
        <v>45153.97152777778</v>
      </c>
      <c r="J12877" s="78"/>
      <c r="K12877" s="80">
        <v>1</v>
      </c>
    </row>
    <row r="12878" spans="2:11" x14ac:dyDescent="0.3">
      <c r="B12878" s="75">
        <v>47945</v>
      </c>
      <c r="C12878" s="76">
        <v>45153</v>
      </c>
      <c r="D12878" s="77">
        <v>658</v>
      </c>
      <c r="E12878" s="77">
        <v>5</v>
      </c>
      <c r="F12878" s="78"/>
      <c r="G12878" s="79">
        <v>45153.916620370379</v>
      </c>
      <c r="H12878" s="77">
        <v>174</v>
      </c>
      <c r="I12878" s="76">
        <v>45153.97152777778</v>
      </c>
      <c r="J12878" s="78"/>
      <c r="K12878" s="80">
        <v>1</v>
      </c>
    </row>
    <row r="12879" spans="2:11" x14ac:dyDescent="0.3">
      <c r="B12879" s="75">
        <v>47946</v>
      </c>
      <c r="C12879" s="76">
        <v>45154</v>
      </c>
      <c r="D12879" s="77">
        <v>1391</v>
      </c>
      <c r="E12879" s="77">
        <v>3</v>
      </c>
      <c r="F12879" s="78"/>
      <c r="G12879" s="79">
        <v>45154.333333333336</v>
      </c>
      <c r="H12879" s="77">
        <v>159</v>
      </c>
      <c r="I12879" s="76">
        <v>45154.946527777778</v>
      </c>
      <c r="J12879" s="78"/>
      <c r="K12879" s="80">
        <v>1</v>
      </c>
    </row>
    <row r="12880" spans="2:11" x14ac:dyDescent="0.3">
      <c r="B12880" s="75">
        <v>47947</v>
      </c>
      <c r="C12880" s="76">
        <v>45154</v>
      </c>
      <c r="D12880" s="77">
        <v>532</v>
      </c>
      <c r="E12880" s="77">
        <v>5</v>
      </c>
      <c r="F12880" s="78"/>
      <c r="G12880" s="79">
        <v>45154.341273148151</v>
      </c>
      <c r="H12880" s="77">
        <v>140</v>
      </c>
      <c r="I12880" s="76">
        <v>45154.946527777778</v>
      </c>
      <c r="J12880" s="78"/>
      <c r="K12880" s="80">
        <v>1</v>
      </c>
    </row>
    <row r="12881" spans="2:11" x14ac:dyDescent="0.3">
      <c r="B12881" s="75">
        <v>47948</v>
      </c>
      <c r="C12881" s="76">
        <v>45154</v>
      </c>
      <c r="D12881" s="77">
        <v>22</v>
      </c>
      <c r="E12881" s="77">
        <v>3</v>
      </c>
      <c r="F12881" s="78"/>
      <c r="G12881" s="79">
        <v>45154.354120370372</v>
      </c>
      <c r="H12881" s="77">
        <v>171</v>
      </c>
      <c r="I12881" s="76">
        <v>45154.946527777778</v>
      </c>
      <c r="J12881" s="78"/>
      <c r="K12881" s="80">
        <v>1</v>
      </c>
    </row>
    <row r="12882" spans="2:11" x14ac:dyDescent="0.3">
      <c r="B12882" s="75">
        <v>47949</v>
      </c>
      <c r="C12882" s="76">
        <v>45154</v>
      </c>
      <c r="D12882" s="77">
        <v>1157</v>
      </c>
      <c r="E12882" s="77">
        <v>6</v>
      </c>
      <c r="F12882" s="78"/>
      <c r="G12882" s="79">
        <v>45154.363356481481</v>
      </c>
      <c r="H12882" s="77">
        <v>149</v>
      </c>
      <c r="I12882" s="76">
        <v>45154.946527777778</v>
      </c>
      <c r="J12882" s="78"/>
      <c r="K12882" s="80">
        <v>1</v>
      </c>
    </row>
    <row r="12883" spans="2:11" x14ac:dyDescent="0.3">
      <c r="B12883" s="75">
        <v>47950</v>
      </c>
      <c r="C12883" s="76">
        <v>45154</v>
      </c>
      <c r="D12883" s="77">
        <v>297</v>
      </c>
      <c r="E12883" s="77">
        <v>6</v>
      </c>
      <c r="F12883" s="78"/>
      <c r="G12883" s="79">
        <v>45154.369224537033</v>
      </c>
      <c r="H12883" s="77">
        <v>155</v>
      </c>
      <c r="I12883" s="76">
        <v>45154.946527777778</v>
      </c>
      <c r="J12883" s="78"/>
      <c r="K12883" s="80">
        <v>1</v>
      </c>
    </row>
    <row r="12884" spans="2:11" x14ac:dyDescent="0.3">
      <c r="B12884" s="75">
        <v>47951</v>
      </c>
      <c r="C12884" s="76">
        <v>45154</v>
      </c>
      <c r="D12884" s="77">
        <v>650</v>
      </c>
      <c r="E12884" s="77">
        <v>4</v>
      </c>
      <c r="F12884" s="78"/>
      <c r="G12884" s="79">
        <v>45154.383240740739</v>
      </c>
      <c r="H12884" s="77">
        <v>147</v>
      </c>
      <c r="I12884" s="76">
        <v>45154.946527777778</v>
      </c>
      <c r="J12884" s="78"/>
      <c r="K12884" s="80">
        <v>1</v>
      </c>
    </row>
    <row r="12885" spans="2:11" x14ac:dyDescent="0.3">
      <c r="B12885" s="75">
        <v>47952</v>
      </c>
      <c r="C12885" s="76">
        <v>45154</v>
      </c>
      <c r="D12885" s="77">
        <v>464</v>
      </c>
      <c r="E12885" s="77">
        <v>4</v>
      </c>
      <c r="F12885" s="78"/>
      <c r="G12885" s="79">
        <v>45154.394942129627</v>
      </c>
      <c r="H12885" s="77">
        <v>164</v>
      </c>
      <c r="I12885" s="76">
        <v>45154.946527777778</v>
      </c>
      <c r="J12885" s="78"/>
      <c r="K12885" s="80">
        <v>1</v>
      </c>
    </row>
    <row r="12886" spans="2:11" x14ac:dyDescent="0.3">
      <c r="B12886" s="75">
        <v>47953</v>
      </c>
      <c r="C12886" s="76">
        <v>45154</v>
      </c>
      <c r="D12886" s="77">
        <v>625</v>
      </c>
      <c r="E12886" s="77">
        <v>3</v>
      </c>
      <c r="F12886" s="78"/>
      <c r="G12886" s="79">
        <v>45154.40174768518</v>
      </c>
      <c r="H12886" s="77">
        <v>177</v>
      </c>
      <c r="I12886" s="76">
        <v>45154.946527777778</v>
      </c>
      <c r="J12886" s="78"/>
      <c r="K12886" s="80">
        <v>1</v>
      </c>
    </row>
    <row r="12887" spans="2:11" x14ac:dyDescent="0.3">
      <c r="B12887" s="75">
        <v>47954</v>
      </c>
      <c r="C12887" s="76">
        <v>45154</v>
      </c>
      <c r="D12887" s="77">
        <v>25</v>
      </c>
      <c r="E12887" s="77">
        <v>1</v>
      </c>
      <c r="F12887" s="78"/>
      <c r="G12887" s="79">
        <v>45154.414189814808</v>
      </c>
      <c r="H12887" s="77">
        <v>158</v>
      </c>
      <c r="I12887" s="76">
        <v>45154.946527777778</v>
      </c>
      <c r="J12887" s="78"/>
      <c r="K12887" s="80">
        <v>1</v>
      </c>
    </row>
    <row r="12888" spans="2:11" x14ac:dyDescent="0.3">
      <c r="B12888" s="75">
        <v>47955</v>
      </c>
      <c r="C12888" s="76">
        <v>45154</v>
      </c>
      <c r="D12888" s="77">
        <v>103</v>
      </c>
      <c r="E12888" s="77">
        <v>3</v>
      </c>
      <c r="F12888" s="78"/>
      <c r="G12888" s="79">
        <v>45154.425694444435</v>
      </c>
      <c r="H12888" s="77">
        <v>140</v>
      </c>
      <c r="I12888" s="76">
        <v>45154.946527777778</v>
      </c>
      <c r="J12888" s="78"/>
      <c r="K12888" s="80">
        <v>1</v>
      </c>
    </row>
    <row r="12889" spans="2:11" x14ac:dyDescent="0.3">
      <c r="B12889" s="75">
        <v>47956</v>
      </c>
      <c r="C12889" s="76">
        <v>45154</v>
      </c>
      <c r="D12889" s="77">
        <v>959</v>
      </c>
      <c r="E12889" s="77">
        <v>4</v>
      </c>
      <c r="F12889" s="78"/>
      <c r="G12889" s="79">
        <v>45154.435833333322</v>
      </c>
      <c r="H12889" s="77">
        <v>151</v>
      </c>
      <c r="I12889" s="76">
        <v>45154.946527777778</v>
      </c>
      <c r="J12889" s="78"/>
      <c r="K12889" s="80">
        <v>1</v>
      </c>
    </row>
    <row r="12890" spans="2:11" x14ac:dyDescent="0.3">
      <c r="B12890" s="75">
        <v>47957</v>
      </c>
      <c r="C12890" s="76">
        <v>45154</v>
      </c>
      <c r="D12890" s="77">
        <v>53</v>
      </c>
      <c r="E12890" s="77">
        <v>5</v>
      </c>
      <c r="F12890" s="78"/>
      <c r="G12890" s="79">
        <v>45154.448576388881</v>
      </c>
      <c r="H12890" s="77">
        <v>163</v>
      </c>
      <c r="I12890" s="76">
        <v>45154.946527777778</v>
      </c>
      <c r="J12890" s="78"/>
      <c r="K12890" s="80">
        <v>1</v>
      </c>
    </row>
    <row r="12891" spans="2:11" x14ac:dyDescent="0.3">
      <c r="B12891" s="75">
        <v>47958</v>
      </c>
      <c r="C12891" s="76">
        <v>45154</v>
      </c>
      <c r="D12891" s="77">
        <v>1198</v>
      </c>
      <c r="E12891" s="77">
        <v>4</v>
      </c>
      <c r="F12891" s="78"/>
      <c r="G12891" s="79">
        <v>45154.458773148137</v>
      </c>
      <c r="H12891" s="77">
        <v>151</v>
      </c>
      <c r="I12891" s="76">
        <v>45154.946527777778</v>
      </c>
      <c r="J12891" s="78"/>
      <c r="K12891" s="80">
        <v>1</v>
      </c>
    </row>
    <row r="12892" spans="2:11" x14ac:dyDescent="0.3">
      <c r="B12892" s="75">
        <v>47959</v>
      </c>
      <c r="C12892" s="76">
        <v>45154</v>
      </c>
      <c r="D12892" s="77">
        <v>280</v>
      </c>
      <c r="E12892" s="77">
        <v>1</v>
      </c>
      <c r="F12892" s="78"/>
      <c r="G12892" s="79">
        <v>45154.464976851843</v>
      </c>
      <c r="H12892" s="77">
        <v>158</v>
      </c>
      <c r="I12892" s="76">
        <v>45154.946527777778</v>
      </c>
      <c r="J12892" s="78"/>
      <c r="K12892" s="80">
        <v>1</v>
      </c>
    </row>
    <row r="12893" spans="2:11" x14ac:dyDescent="0.3">
      <c r="B12893" s="75">
        <v>47960</v>
      </c>
      <c r="C12893" s="76">
        <v>45154</v>
      </c>
      <c r="D12893" s="77">
        <v>1039</v>
      </c>
      <c r="E12893" s="77">
        <v>4</v>
      </c>
      <c r="F12893" s="78"/>
      <c r="G12893" s="79">
        <v>45154.477187499993</v>
      </c>
      <c r="H12893" s="77">
        <v>155</v>
      </c>
      <c r="I12893" s="76">
        <v>45154.946527777778</v>
      </c>
      <c r="J12893" s="78"/>
      <c r="K12893" s="80">
        <v>1</v>
      </c>
    </row>
    <row r="12894" spans="2:11" x14ac:dyDescent="0.3">
      <c r="B12894" s="75">
        <v>47961</v>
      </c>
      <c r="C12894" s="76">
        <v>45154</v>
      </c>
      <c r="D12894" s="77">
        <v>623</v>
      </c>
      <c r="E12894" s="77">
        <v>6</v>
      </c>
      <c r="F12894" s="78"/>
      <c r="G12894" s="79">
        <v>45154.490231481475</v>
      </c>
      <c r="H12894" s="77">
        <v>174</v>
      </c>
      <c r="I12894" s="76">
        <v>45154.946527777778</v>
      </c>
      <c r="J12894" s="78"/>
      <c r="K12894" s="80">
        <v>1</v>
      </c>
    </row>
    <row r="12895" spans="2:11" x14ac:dyDescent="0.3">
      <c r="B12895" s="75">
        <v>47962</v>
      </c>
      <c r="C12895" s="76">
        <v>45154</v>
      </c>
      <c r="D12895" s="77">
        <v>1160</v>
      </c>
      <c r="E12895" s="77">
        <v>1</v>
      </c>
      <c r="F12895" s="78"/>
      <c r="G12895" s="79">
        <v>45154.499398148138</v>
      </c>
      <c r="H12895" s="77">
        <v>162</v>
      </c>
      <c r="I12895" s="76">
        <v>45154.946527777778</v>
      </c>
      <c r="J12895" s="78"/>
      <c r="K12895" s="80">
        <v>1</v>
      </c>
    </row>
    <row r="12896" spans="2:11" x14ac:dyDescent="0.3">
      <c r="B12896" s="75">
        <v>47963</v>
      </c>
      <c r="C12896" s="76">
        <v>45154</v>
      </c>
      <c r="D12896" s="77">
        <v>592</v>
      </c>
      <c r="E12896" s="77">
        <v>4</v>
      </c>
      <c r="F12896" s="78"/>
      <c r="G12896" s="79">
        <v>45154.505578703691</v>
      </c>
      <c r="H12896" s="77">
        <v>176</v>
      </c>
      <c r="I12896" s="76">
        <v>45154.946527777778</v>
      </c>
      <c r="J12896" s="78"/>
      <c r="K12896" s="80">
        <v>1</v>
      </c>
    </row>
    <row r="12897" spans="2:11" x14ac:dyDescent="0.3">
      <c r="B12897" s="75">
        <v>47964</v>
      </c>
      <c r="C12897" s="76">
        <v>45154</v>
      </c>
      <c r="D12897" s="77">
        <v>983</v>
      </c>
      <c r="E12897" s="77">
        <v>6</v>
      </c>
      <c r="F12897" s="78"/>
      <c r="G12897" s="79">
        <v>45154.518483796281</v>
      </c>
      <c r="H12897" s="77">
        <v>154</v>
      </c>
      <c r="I12897" s="76">
        <v>45154.946527777778</v>
      </c>
      <c r="J12897" s="78"/>
      <c r="K12897" s="80">
        <v>1</v>
      </c>
    </row>
    <row r="12898" spans="2:11" x14ac:dyDescent="0.3">
      <c r="B12898" s="75">
        <v>47965</v>
      </c>
      <c r="C12898" s="76">
        <v>45154</v>
      </c>
      <c r="D12898" s="77">
        <v>229</v>
      </c>
      <c r="E12898" s="77">
        <v>3</v>
      </c>
      <c r="F12898" s="78"/>
      <c r="G12898" s="79">
        <v>45154.529050925907</v>
      </c>
      <c r="H12898" s="77">
        <v>156</v>
      </c>
      <c r="I12898" s="76">
        <v>45154.946527777778</v>
      </c>
      <c r="J12898" s="78"/>
      <c r="K12898" s="80">
        <v>1</v>
      </c>
    </row>
    <row r="12899" spans="2:11" x14ac:dyDescent="0.3">
      <c r="B12899" s="75">
        <v>47966</v>
      </c>
      <c r="C12899" s="76">
        <v>45154</v>
      </c>
      <c r="D12899" s="77">
        <v>709</v>
      </c>
      <c r="E12899" s="77">
        <v>1</v>
      </c>
      <c r="F12899" s="78"/>
      <c r="G12899" s="79">
        <v>45154.535555555536</v>
      </c>
      <c r="H12899" s="77">
        <v>178</v>
      </c>
      <c r="I12899" s="76">
        <v>45154.946527777778</v>
      </c>
      <c r="J12899" s="78"/>
      <c r="K12899" s="80">
        <v>1</v>
      </c>
    </row>
    <row r="12900" spans="2:11" x14ac:dyDescent="0.3">
      <c r="B12900" s="75">
        <v>47967</v>
      </c>
      <c r="C12900" s="76">
        <v>45154</v>
      </c>
      <c r="D12900" s="77">
        <v>1233</v>
      </c>
      <c r="E12900" s="77">
        <v>2</v>
      </c>
      <c r="F12900" s="78"/>
      <c r="G12900" s="79">
        <v>45154.543194444428</v>
      </c>
      <c r="H12900" s="77">
        <v>169</v>
      </c>
      <c r="I12900" s="76">
        <v>45154.946527777778</v>
      </c>
      <c r="J12900" s="78"/>
      <c r="K12900" s="80">
        <v>1</v>
      </c>
    </row>
    <row r="12901" spans="2:11" x14ac:dyDescent="0.3">
      <c r="B12901" s="75">
        <v>47968</v>
      </c>
      <c r="C12901" s="76">
        <v>45154</v>
      </c>
      <c r="D12901" s="77">
        <v>963</v>
      </c>
      <c r="E12901" s="77">
        <v>4</v>
      </c>
      <c r="F12901" s="78"/>
      <c r="G12901" s="79">
        <v>45154.555983796279</v>
      </c>
      <c r="H12901" s="77">
        <v>175</v>
      </c>
      <c r="I12901" s="76">
        <v>45154.946527777778</v>
      </c>
      <c r="J12901" s="78"/>
      <c r="K12901" s="80">
        <v>1</v>
      </c>
    </row>
    <row r="12902" spans="2:11" x14ac:dyDescent="0.3">
      <c r="B12902" s="75">
        <v>47969</v>
      </c>
      <c r="C12902" s="76">
        <v>45154</v>
      </c>
      <c r="D12902" s="77">
        <v>635</v>
      </c>
      <c r="E12902" s="77">
        <v>6</v>
      </c>
      <c r="F12902" s="78"/>
      <c r="G12902" s="79">
        <v>45154.565590277758</v>
      </c>
      <c r="H12902" s="77">
        <v>165</v>
      </c>
      <c r="I12902" s="76">
        <v>45154.946527777778</v>
      </c>
      <c r="J12902" s="78"/>
      <c r="K12902" s="80">
        <v>1</v>
      </c>
    </row>
    <row r="12903" spans="2:11" x14ac:dyDescent="0.3">
      <c r="B12903" s="75">
        <v>47970</v>
      </c>
      <c r="C12903" s="76">
        <v>45154</v>
      </c>
      <c r="D12903" s="77">
        <v>1288</v>
      </c>
      <c r="E12903" s="77">
        <v>3</v>
      </c>
      <c r="F12903" s="78"/>
      <c r="G12903" s="79">
        <v>45154.573518518497</v>
      </c>
      <c r="H12903" s="77">
        <v>154</v>
      </c>
      <c r="I12903" s="76">
        <v>45154.946527777778</v>
      </c>
      <c r="J12903" s="78"/>
      <c r="K12903" s="80">
        <v>1</v>
      </c>
    </row>
    <row r="12904" spans="2:11" x14ac:dyDescent="0.3">
      <c r="B12904" s="75">
        <v>47971</v>
      </c>
      <c r="C12904" s="76">
        <v>45154</v>
      </c>
      <c r="D12904" s="77">
        <v>639</v>
      </c>
      <c r="E12904" s="77">
        <v>3</v>
      </c>
      <c r="F12904" s="78"/>
      <c r="G12904" s="79">
        <v>45154.584062499976</v>
      </c>
      <c r="H12904" s="77">
        <v>141</v>
      </c>
      <c r="I12904" s="76">
        <v>45154.946527777778</v>
      </c>
      <c r="J12904" s="78"/>
      <c r="K12904" s="80">
        <v>1</v>
      </c>
    </row>
    <row r="12905" spans="2:11" x14ac:dyDescent="0.3">
      <c r="B12905" s="75">
        <v>47972</v>
      </c>
      <c r="C12905" s="76">
        <v>45154</v>
      </c>
      <c r="D12905" s="77">
        <v>536</v>
      </c>
      <c r="E12905" s="77">
        <v>1</v>
      </c>
      <c r="F12905" s="78"/>
      <c r="G12905" s="79">
        <v>45154.59216435183</v>
      </c>
      <c r="H12905" s="77">
        <v>172</v>
      </c>
      <c r="I12905" s="76">
        <v>45154.946527777778</v>
      </c>
      <c r="J12905" s="78"/>
      <c r="K12905" s="80">
        <v>1</v>
      </c>
    </row>
    <row r="12906" spans="2:11" x14ac:dyDescent="0.3">
      <c r="B12906" s="75">
        <v>47973</v>
      </c>
      <c r="C12906" s="76">
        <v>45154</v>
      </c>
      <c r="D12906" s="77">
        <v>898</v>
      </c>
      <c r="E12906" s="77">
        <v>6</v>
      </c>
      <c r="F12906" s="78"/>
      <c r="G12906" s="79">
        <v>45154.602418981463</v>
      </c>
      <c r="H12906" s="77">
        <v>166</v>
      </c>
      <c r="I12906" s="76">
        <v>45154.946527777778</v>
      </c>
      <c r="J12906" s="78"/>
      <c r="K12906" s="80">
        <v>1</v>
      </c>
    </row>
    <row r="12907" spans="2:11" x14ac:dyDescent="0.3">
      <c r="B12907" s="75">
        <v>47974</v>
      </c>
      <c r="C12907" s="76">
        <v>45154</v>
      </c>
      <c r="D12907" s="77">
        <v>1143</v>
      </c>
      <c r="E12907" s="77">
        <v>6</v>
      </c>
      <c r="F12907" s="78"/>
      <c r="G12907" s="79">
        <v>45154.609351851832</v>
      </c>
      <c r="H12907" s="77">
        <v>147</v>
      </c>
      <c r="I12907" s="76">
        <v>45154.946527777778</v>
      </c>
      <c r="J12907" s="78"/>
      <c r="K12907" s="80">
        <v>1</v>
      </c>
    </row>
    <row r="12908" spans="2:11" x14ac:dyDescent="0.3">
      <c r="B12908" s="75">
        <v>47975</v>
      </c>
      <c r="C12908" s="76">
        <v>45154</v>
      </c>
      <c r="D12908" s="77">
        <v>358</v>
      </c>
      <c r="E12908" s="77">
        <v>3</v>
      </c>
      <c r="F12908" s="78"/>
      <c r="G12908" s="79">
        <v>45154.62247685183</v>
      </c>
      <c r="H12908" s="77">
        <v>173</v>
      </c>
      <c r="I12908" s="76">
        <v>45154.946527777778</v>
      </c>
      <c r="J12908" s="78"/>
      <c r="K12908" s="80">
        <v>1</v>
      </c>
    </row>
    <row r="12909" spans="2:11" x14ac:dyDescent="0.3">
      <c r="B12909" s="75">
        <v>47976</v>
      </c>
      <c r="C12909" s="76">
        <v>45154</v>
      </c>
      <c r="D12909" s="77">
        <v>1305</v>
      </c>
      <c r="E12909" s="77">
        <v>4</v>
      </c>
      <c r="F12909" s="78"/>
      <c r="G12909" s="79">
        <v>45154.631516203684</v>
      </c>
      <c r="H12909" s="77">
        <v>179</v>
      </c>
      <c r="I12909" s="76">
        <v>45154.946527777778</v>
      </c>
      <c r="J12909" s="78"/>
      <c r="K12909" s="80">
        <v>1</v>
      </c>
    </row>
    <row r="12910" spans="2:11" x14ac:dyDescent="0.3">
      <c r="B12910" s="75">
        <v>47977</v>
      </c>
      <c r="C12910" s="76">
        <v>45154</v>
      </c>
      <c r="D12910" s="77">
        <v>990</v>
      </c>
      <c r="E12910" s="77">
        <v>4</v>
      </c>
      <c r="F12910" s="78"/>
      <c r="G12910" s="79">
        <v>45154.638078703683</v>
      </c>
      <c r="H12910" s="77">
        <v>156</v>
      </c>
      <c r="I12910" s="76">
        <v>45154.946527777778</v>
      </c>
      <c r="J12910" s="78"/>
      <c r="K12910" s="80">
        <v>1</v>
      </c>
    </row>
    <row r="12911" spans="2:11" x14ac:dyDescent="0.3">
      <c r="B12911" s="75">
        <v>47978</v>
      </c>
      <c r="C12911" s="76">
        <v>45154</v>
      </c>
      <c r="D12911" s="77">
        <v>271</v>
      </c>
      <c r="E12911" s="77">
        <v>5</v>
      </c>
      <c r="F12911" s="78"/>
      <c r="G12911" s="79">
        <v>45154.645185185167</v>
      </c>
      <c r="H12911" s="77">
        <v>141</v>
      </c>
      <c r="I12911" s="76">
        <v>45154.946527777778</v>
      </c>
      <c r="J12911" s="78"/>
      <c r="K12911" s="80">
        <v>1</v>
      </c>
    </row>
    <row r="12912" spans="2:11" x14ac:dyDescent="0.3">
      <c r="B12912" s="75">
        <v>47979</v>
      </c>
      <c r="C12912" s="76">
        <v>45154</v>
      </c>
      <c r="D12912" s="77">
        <v>403</v>
      </c>
      <c r="E12912" s="77">
        <v>2</v>
      </c>
      <c r="F12912" s="78"/>
      <c r="G12912" s="79">
        <v>45154.652418981466</v>
      </c>
      <c r="H12912" s="77">
        <v>154</v>
      </c>
      <c r="I12912" s="76">
        <v>45154.946527777778</v>
      </c>
      <c r="J12912" s="78"/>
      <c r="K12912" s="80">
        <v>1</v>
      </c>
    </row>
    <row r="12913" spans="2:11" x14ac:dyDescent="0.3">
      <c r="B12913" s="75">
        <v>47980</v>
      </c>
      <c r="C12913" s="76">
        <v>45154</v>
      </c>
      <c r="D12913" s="77">
        <v>80</v>
      </c>
      <c r="E12913" s="77">
        <v>3</v>
      </c>
      <c r="F12913" s="78"/>
      <c r="G12913" s="79">
        <v>45154.661736111098</v>
      </c>
      <c r="H12913" s="77">
        <v>165</v>
      </c>
      <c r="I12913" s="76">
        <v>45154.946527777778</v>
      </c>
      <c r="J12913" s="78"/>
      <c r="K12913" s="80">
        <v>1</v>
      </c>
    </row>
    <row r="12914" spans="2:11" x14ac:dyDescent="0.3">
      <c r="B12914" s="75">
        <v>47981</v>
      </c>
      <c r="C12914" s="76">
        <v>45154</v>
      </c>
      <c r="D12914" s="77">
        <v>157</v>
      </c>
      <c r="E12914" s="77">
        <v>6</v>
      </c>
      <c r="F12914" s="78"/>
      <c r="G12914" s="79">
        <v>45154.672523148132</v>
      </c>
      <c r="H12914" s="77">
        <v>146</v>
      </c>
      <c r="I12914" s="76">
        <v>45154.946527777778</v>
      </c>
      <c r="J12914" s="78"/>
      <c r="K12914" s="80">
        <v>1</v>
      </c>
    </row>
    <row r="12915" spans="2:11" x14ac:dyDescent="0.3">
      <c r="B12915" s="75">
        <v>47982</v>
      </c>
      <c r="C12915" s="76">
        <v>45154</v>
      </c>
      <c r="D12915" s="77">
        <v>88</v>
      </c>
      <c r="E12915" s="77">
        <v>6</v>
      </c>
      <c r="F12915" s="78"/>
      <c r="G12915" s="79">
        <v>45154.684722222206</v>
      </c>
      <c r="H12915" s="77">
        <v>162</v>
      </c>
      <c r="I12915" s="76">
        <v>45154.946527777778</v>
      </c>
      <c r="J12915" s="78"/>
      <c r="K12915" s="80">
        <v>1</v>
      </c>
    </row>
    <row r="12916" spans="2:11" x14ac:dyDescent="0.3">
      <c r="B12916" s="75">
        <v>47983</v>
      </c>
      <c r="C12916" s="76">
        <v>45154</v>
      </c>
      <c r="D12916" s="77">
        <v>594</v>
      </c>
      <c r="E12916" s="77">
        <v>5</v>
      </c>
      <c r="F12916" s="78"/>
      <c r="G12916" s="79">
        <v>45154.69182870369</v>
      </c>
      <c r="H12916" s="77">
        <v>163</v>
      </c>
      <c r="I12916" s="76">
        <v>45154.946527777778</v>
      </c>
      <c r="J12916" s="78"/>
      <c r="K12916" s="80">
        <v>1</v>
      </c>
    </row>
    <row r="12917" spans="2:11" x14ac:dyDescent="0.3">
      <c r="B12917" s="75">
        <v>47984</v>
      </c>
      <c r="C12917" s="76">
        <v>45154</v>
      </c>
      <c r="D12917" s="77">
        <v>690</v>
      </c>
      <c r="E12917" s="77">
        <v>1</v>
      </c>
      <c r="F12917" s="78"/>
      <c r="G12917" s="79">
        <v>45154.69891203702</v>
      </c>
      <c r="H12917" s="77">
        <v>174</v>
      </c>
      <c r="I12917" s="76">
        <v>45154.946527777778</v>
      </c>
      <c r="J12917" s="78"/>
      <c r="K12917" s="80">
        <v>1</v>
      </c>
    </row>
    <row r="12918" spans="2:11" x14ac:dyDescent="0.3">
      <c r="B12918" s="75">
        <v>47985</v>
      </c>
      <c r="C12918" s="76">
        <v>45154</v>
      </c>
      <c r="D12918" s="77">
        <v>1244</v>
      </c>
      <c r="E12918" s="77">
        <v>1</v>
      </c>
      <c r="F12918" s="78"/>
      <c r="G12918" s="79">
        <v>45154.710150462946</v>
      </c>
      <c r="H12918" s="77">
        <v>152</v>
      </c>
      <c r="I12918" s="76">
        <v>45154.946527777778</v>
      </c>
      <c r="J12918" s="78"/>
      <c r="K12918" s="80">
        <v>1</v>
      </c>
    </row>
    <row r="12919" spans="2:11" x14ac:dyDescent="0.3">
      <c r="B12919" s="75">
        <v>47986</v>
      </c>
      <c r="C12919" s="76">
        <v>45154</v>
      </c>
      <c r="D12919" s="77">
        <v>636</v>
      </c>
      <c r="E12919" s="77">
        <v>3</v>
      </c>
      <c r="F12919" s="78"/>
      <c r="G12919" s="79">
        <v>45154.719328703686</v>
      </c>
      <c r="H12919" s="77">
        <v>167</v>
      </c>
      <c r="I12919" s="76">
        <v>45154.946527777778</v>
      </c>
      <c r="J12919" s="78"/>
      <c r="K12919" s="80">
        <v>1</v>
      </c>
    </row>
    <row r="12920" spans="2:11" x14ac:dyDescent="0.3">
      <c r="B12920" s="75">
        <v>47987</v>
      </c>
      <c r="C12920" s="76">
        <v>45154</v>
      </c>
      <c r="D12920" s="77">
        <v>852</v>
      </c>
      <c r="E12920" s="77">
        <v>3</v>
      </c>
      <c r="F12920" s="78"/>
      <c r="G12920" s="79">
        <v>45154.72916666665</v>
      </c>
      <c r="H12920" s="77">
        <v>144</v>
      </c>
      <c r="I12920" s="76">
        <v>45154.946527777778</v>
      </c>
      <c r="J12920" s="78"/>
      <c r="K12920" s="80">
        <v>1</v>
      </c>
    </row>
    <row r="12921" spans="2:11" x14ac:dyDescent="0.3">
      <c r="B12921" s="75">
        <v>47988</v>
      </c>
      <c r="C12921" s="76">
        <v>45154</v>
      </c>
      <c r="D12921" s="77">
        <v>806</v>
      </c>
      <c r="E12921" s="77">
        <v>1</v>
      </c>
      <c r="F12921" s="78"/>
      <c r="G12921" s="79">
        <v>45154.739374999983</v>
      </c>
      <c r="H12921" s="77">
        <v>156</v>
      </c>
      <c r="I12921" s="76">
        <v>45154.946527777778</v>
      </c>
      <c r="J12921" s="78"/>
      <c r="K12921" s="80">
        <v>1</v>
      </c>
    </row>
    <row r="12922" spans="2:11" x14ac:dyDescent="0.3">
      <c r="B12922" s="75">
        <v>47989</v>
      </c>
      <c r="C12922" s="76">
        <v>45154</v>
      </c>
      <c r="D12922" s="77">
        <v>1313</v>
      </c>
      <c r="E12922" s="77">
        <v>5</v>
      </c>
      <c r="F12922" s="78"/>
      <c r="G12922" s="79">
        <v>45154.75155092591</v>
      </c>
      <c r="H12922" s="77">
        <v>144</v>
      </c>
      <c r="I12922" s="76">
        <v>45154.946527777778</v>
      </c>
      <c r="J12922" s="78"/>
      <c r="K12922" s="80">
        <v>1</v>
      </c>
    </row>
    <row r="12923" spans="2:11" x14ac:dyDescent="0.3">
      <c r="B12923" s="75">
        <v>47990</v>
      </c>
      <c r="C12923" s="76">
        <v>45154</v>
      </c>
      <c r="D12923" s="77">
        <v>959</v>
      </c>
      <c r="E12923" s="77">
        <v>2</v>
      </c>
      <c r="F12923" s="78"/>
      <c r="G12923" s="79">
        <v>45154.763032407391</v>
      </c>
      <c r="H12923" s="77">
        <v>176</v>
      </c>
      <c r="I12923" s="76">
        <v>45154.946527777778</v>
      </c>
      <c r="J12923" s="78"/>
      <c r="K12923" s="80">
        <v>1</v>
      </c>
    </row>
    <row r="12924" spans="2:11" x14ac:dyDescent="0.3">
      <c r="B12924" s="75">
        <v>47991</v>
      </c>
      <c r="C12924" s="76">
        <v>45154</v>
      </c>
      <c r="D12924" s="77">
        <v>417</v>
      </c>
      <c r="E12924" s="77">
        <v>1</v>
      </c>
      <c r="F12924" s="78"/>
      <c r="G12924" s="79">
        <v>45154.770752314798</v>
      </c>
      <c r="H12924" s="77">
        <v>148</v>
      </c>
      <c r="I12924" s="76">
        <v>45154.946527777778</v>
      </c>
      <c r="J12924" s="78"/>
      <c r="K12924" s="80">
        <v>1</v>
      </c>
    </row>
    <row r="12925" spans="2:11" x14ac:dyDescent="0.3">
      <c r="B12925" s="75">
        <v>47992</v>
      </c>
      <c r="C12925" s="76">
        <v>45154</v>
      </c>
      <c r="D12925" s="77">
        <v>231</v>
      </c>
      <c r="E12925" s="77">
        <v>3</v>
      </c>
      <c r="F12925" s="78"/>
      <c r="G12925" s="79">
        <v>45154.784594907389</v>
      </c>
      <c r="H12925" s="77">
        <v>165</v>
      </c>
      <c r="I12925" s="76">
        <v>45154.946527777778</v>
      </c>
      <c r="J12925" s="78"/>
      <c r="K12925" s="80">
        <v>1</v>
      </c>
    </row>
    <row r="12926" spans="2:11" x14ac:dyDescent="0.3">
      <c r="B12926" s="75">
        <v>47993</v>
      </c>
      <c r="C12926" s="76">
        <v>45154</v>
      </c>
      <c r="D12926" s="77">
        <v>892</v>
      </c>
      <c r="E12926" s="77">
        <v>1</v>
      </c>
      <c r="F12926" s="78"/>
      <c r="G12926" s="79">
        <v>45154.793321759244</v>
      </c>
      <c r="H12926" s="77">
        <v>144</v>
      </c>
      <c r="I12926" s="76">
        <v>45154.946527777778</v>
      </c>
      <c r="J12926" s="78"/>
      <c r="K12926" s="80">
        <v>1</v>
      </c>
    </row>
    <row r="12927" spans="2:11" x14ac:dyDescent="0.3">
      <c r="B12927" s="75">
        <v>47994</v>
      </c>
      <c r="C12927" s="76">
        <v>45154</v>
      </c>
      <c r="D12927" s="77">
        <v>1233</v>
      </c>
      <c r="E12927" s="77">
        <v>1</v>
      </c>
      <c r="F12927" s="78"/>
      <c r="G12927" s="79">
        <v>45154.80052083332</v>
      </c>
      <c r="H12927" s="77">
        <v>179</v>
      </c>
      <c r="I12927" s="76">
        <v>45154.946527777778</v>
      </c>
      <c r="J12927" s="78"/>
      <c r="K12927" s="80">
        <v>1</v>
      </c>
    </row>
    <row r="12928" spans="2:11" x14ac:dyDescent="0.3">
      <c r="B12928" s="75">
        <v>47995</v>
      </c>
      <c r="C12928" s="76">
        <v>45154</v>
      </c>
      <c r="D12928" s="77">
        <v>255</v>
      </c>
      <c r="E12928" s="77">
        <v>1</v>
      </c>
      <c r="F12928" s="78"/>
      <c r="G12928" s="79">
        <v>45154.8113773148</v>
      </c>
      <c r="H12928" s="77">
        <v>148</v>
      </c>
      <c r="I12928" s="76">
        <v>45154.946527777778</v>
      </c>
      <c r="J12928" s="78"/>
      <c r="K12928" s="80">
        <v>1</v>
      </c>
    </row>
    <row r="12929" spans="2:11" x14ac:dyDescent="0.3">
      <c r="B12929" s="75">
        <v>47996</v>
      </c>
      <c r="C12929" s="76">
        <v>45154</v>
      </c>
      <c r="D12929" s="77">
        <v>1105</v>
      </c>
      <c r="E12929" s="77">
        <v>1</v>
      </c>
      <c r="F12929" s="78"/>
      <c r="G12929" s="79">
        <v>45154.818252314799</v>
      </c>
      <c r="H12929" s="77">
        <v>174</v>
      </c>
      <c r="I12929" s="76">
        <v>45154.946527777778</v>
      </c>
      <c r="J12929" s="78"/>
      <c r="K12929" s="80">
        <v>1</v>
      </c>
    </row>
    <row r="12930" spans="2:11" x14ac:dyDescent="0.3">
      <c r="B12930" s="75">
        <v>47997</v>
      </c>
      <c r="C12930" s="76">
        <v>45154</v>
      </c>
      <c r="D12930" s="77">
        <v>924</v>
      </c>
      <c r="E12930" s="77">
        <v>2</v>
      </c>
      <c r="F12930" s="78"/>
      <c r="G12930" s="79">
        <v>45154.826701388876</v>
      </c>
      <c r="H12930" s="77">
        <v>157</v>
      </c>
      <c r="I12930" s="76">
        <v>45154.946527777778</v>
      </c>
      <c r="J12930" s="78"/>
      <c r="K12930" s="80">
        <v>1</v>
      </c>
    </row>
    <row r="12931" spans="2:11" x14ac:dyDescent="0.3">
      <c r="B12931" s="75">
        <v>47998</v>
      </c>
      <c r="C12931" s="76">
        <v>45154</v>
      </c>
      <c r="D12931" s="77">
        <v>1035</v>
      </c>
      <c r="E12931" s="77">
        <v>1</v>
      </c>
      <c r="F12931" s="78"/>
      <c r="G12931" s="79">
        <v>45154.834594907392</v>
      </c>
      <c r="H12931" s="77">
        <v>172</v>
      </c>
      <c r="I12931" s="76">
        <v>45154.946527777778</v>
      </c>
      <c r="J12931" s="78"/>
      <c r="K12931" s="80">
        <v>1</v>
      </c>
    </row>
    <row r="12932" spans="2:11" x14ac:dyDescent="0.3">
      <c r="B12932" s="75">
        <v>47999</v>
      </c>
      <c r="C12932" s="76">
        <v>45154</v>
      </c>
      <c r="D12932" s="77">
        <v>170</v>
      </c>
      <c r="E12932" s="77">
        <v>2</v>
      </c>
      <c r="F12932" s="78"/>
      <c r="G12932" s="79">
        <v>45154.848240740728</v>
      </c>
      <c r="H12932" s="77">
        <v>177</v>
      </c>
      <c r="I12932" s="76">
        <v>45154.946527777778</v>
      </c>
      <c r="J12932" s="78"/>
      <c r="K12932" s="80">
        <v>1</v>
      </c>
    </row>
    <row r="12933" spans="2:11" x14ac:dyDescent="0.3">
      <c r="B12933" s="75">
        <v>48000</v>
      </c>
      <c r="C12933" s="76">
        <v>45154</v>
      </c>
      <c r="D12933" s="77">
        <v>2</v>
      </c>
      <c r="E12933" s="77">
        <v>5</v>
      </c>
      <c r="F12933" s="78"/>
      <c r="G12933" s="79">
        <v>45154.858715277762</v>
      </c>
      <c r="H12933" s="77">
        <v>172</v>
      </c>
      <c r="I12933" s="76">
        <v>45154.946527777778</v>
      </c>
      <c r="J12933" s="78"/>
      <c r="K12933" s="80">
        <v>1</v>
      </c>
    </row>
    <row r="12934" spans="2:11" x14ac:dyDescent="0.3">
      <c r="B12934" s="75">
        <v>48001</v>
      </c>
      <c r="C12934" s="76">
        <v>45154</v>
      </c>
      <c r="D12934" s="77">
        <v>60</v>
      </c>
      <c r="E12934" s="77">
        <v>5</v>
      </c>
      <c r="F12934" s="78"/>
      <c r="G12934" s="79">
        <v>45154.870844907389</v>
      </c>
      <c r="H12934" s="77">
        <v>165</v>
      </c>
      <c r="I12934" s="76">
        <v>45154.946527777778</v>
      </c>
      <c r="J12934" s="78"/>
      <c r="K12934" s="80">
        <v>1</v>
      </c>
    </row>
    <row r="12935" spans="2:11" x14ac:dyDescent="0.3">
      <c r="B12935" s="75">
        <v>48002</v>
      </c>
      <c r="C12935" s="76">
        <v>45154</v>
      </c>
      <c r="D12935" s="77">
        <v>763</v>
      </c>
      <c r="E12935" s="77">
        <v>2</v>
      </c>
      <c r="F12935" s="78"/>
      <c r="G12935" s="79">
        <v>45154.884872685165</v>
      </c>
      <c r="H12935" s="77">
        <v>163</v>
      </c>
      <c r="I12935" s="76">
        <v>45154.946527777778</v>
      </c>
      <c r="J12935" s="78"/>
      <c r="K12935" s="80">
        <v>1</v>
      </c>
    </row>
    <row r="12936" spans="2:11" x14ac:dyDescent="0.3">
      <c r="B12936" s="75">
        <v>48003</v>
      </c>
      <c r="C12936" s="76">
        <v>45154</v>
      </c>
      <c r="D12936" s="77">
        <v>504</v>
      </c>
      <c r="E12936" s="77">
        <v>5</v>
      </c>
      <c r="F12936" s="78"/>
      <c r="G12936" s="79">
        <v>45154.892731481465</v>
      </c>
      <c r="H12936" s="77">
        <v>169</v>
      </c>
      <c r="I12936" s="76">
        <v>45154.946527777778</v>
      </c>
      <c r="J12936" s="78"/>
      <c r="K12936" s="80">
        <v>1</v>
      </c>
    </row>
    <row r="12937" spans="2:11" x14ac:dyDescent="0.3">
      <c r="B12937" s="75">
        <v>48004</v>
      </c>
      <c r="C12937" s="76">
        <v>45154</v>
      </c>
      <c r="D12937" s="77">
        <v>101</v>
      </c>
      <c r="E12937" s="77">
        <v>3</v>
      </c>
      <c r="F12937" s="78"/>
      <c r="G12937" s="79">
        <v>45154.905914351832</v>
      </c>
      <c r="H12937" s="77">
        <v>156</v>
      </c>
      <c r="I12937" s="76">
        <v>45154.946527777778</v>
      </c>
      <c r="J12937" s="78"/>
      <c r="K12937" s="80">
        <v>1</v>
      </c>
    </row>
    <row r="12938" spans="2:11" x14ac:dyDescent="0.3">
      <c r="B12938" s="75">
        <v>48005</v>
      </c>
      <c r="C12938" s="76">
        <v>45155</v>
      </c>
      <c r="D12938" s="77">
        <v>1121</v>
      </c>
      <c r="E12938" s="77">
        <v>6</v>
      </c>
      <c r="F12938" s="78"/>
      <c r="G12938" s="79">
        <v>45155.333333333336</v>
      </c>
      <c r="H12938" s="77">
        <v>170</v>
      </c>
      <c r="I12938" s="76">
        <v>45155.970138888886</v>
      </c>
      <c r="J12938" s="78"/>
      <c r="K12938" s="80">
        <v>1</v>
      </c>
    </row>
    <row r="12939" spans="2:11" x14ac:dyDescent="0.3">
      <c r="B12939" s="75">
        <v>48006</v>
      </c>
      <c r="C12939" s="76">
        <v>45155</v>
      </c>
      <c r="D12939" s="77">
        <v>1185</v>
      </c>
      <c r="E12939" s="77">
        <v>1</v>
      </c>
      <c r="F12939" s="78"/>
      <c r="G12939" s="79">
        <v>45155.34038194445</v>
      </c>
      <c r="H12939" s="77">
        <v>162</v>
      </c>
      <c r="I12939" s="76">
        <v>45155.970138888886</v>
      </c>
      <c r="J12939" s="78"/>
      <c r="K12939" s="80">
        <v>1</v>
      </c>
    </row>
    <row r="12940" spans="2:11" x14ac:dyDescent="0.3">
      <c r="B12940" s="75">
        <v>48007</v>
      </c>
      <c r="C12940" s="76">
        <v>45155</v>
      </c>
      <c r="D12940" s="77">
        <v>1173</v>
      </c>
      <c r="E12940" s="77">
        <v>6</v>
      </c>
      <c r="F12940" s="78"/>
      <c r="G12940" s="79">
        <v>45155.351006944453</v>
      </c>
      <c r="H12940" s="77">
        <v>158</v>
      </c>
      <c r="I12940" s="76">
        <v>45155.970138888886</v>
      </c>
      <c r="J12940" s="78"/>
      <c r="K12940" s="80">
        <v>1</v>
      </c>
    </row>
    <row r="12941" spans="2:11" x14ac:dyDescent="0.3">
      <c r="B12941" s="75">
        <v>48008</v>
      </c>
      <c r="C12941" s="76">
        <v>45155</v>
      </c>
      <c r="D12941" s="77">
        <v>1151</v>
      </c>
      <c r="E12941" s="77">
        <v>6</v>
      </c>
      <c r="F12941" s="78"/>
      <c r="G12941" s="79">
        <v>45155.35704861112</v>
      </c>
      <c r="H12941" s="77">
        <v>161</v>
      </c>
      <c r="I12941" s="76">
        <v>45155.970138888886</v>
      </c>
      <c r="J12941" s="78"/>
      <c r="K12941" s="80">
        <v>1</v>
      </c>
    </row>
    <row r="12942" spans="2:11" x14ac:dyDescent="0.3">
      <c r="B12942" s="75">
        <v>48009</v>
      </c>
      <c r="C12942" s="76">
        <v>45155</v>
      </c>
      <c r="D12942" s="77">
        <v>418</v>
      </c>
      <c r="E12942" s="77">
        <v>1</v>
      </c>
      <c r="F12942" s="78"/>
      <c r="G12942" s="79">
        <v>45155.370034722233</v>
      </c>
      <c r="H12942" s="77">
        <v>178</v>
      </c>
      <c r="I12942" s="76">
        <v>45155.970138888886</v>
      </c>
      <c r="J12942" s="78"/>
      <c r="K12942" s="80">
        <v>1</v>
      </c>
    </row>
    <row r="12943" spans="2:11" x14ac:dyDescent="0.3">
      <c r="B12943" s="75">
        <v>48010</v>
      </c>
      <c r="C12943" s="76">
        <v>45155</v>
      </c>
      <c r="D12943" s="77">
        <v>343</v>
      </c>
      <c r="E12943" s="77">
        <v>5</v>
      </c>
      <c r="F12943" s="78"/>
      <c r="G12943" s="79">
        <v>45155.381793981491</v>
      </c>
      <c r="H12943" s="77">
        <v>179</v>
      </c>
      <c r="I12943" s="76">
        <v>45155.970138888886</v>
      </c>
      <c r="J12943" s="78"/>
      <c r="K12943" s="80">
        <v>1</v>
      </c>
    </row>
    <row r="12944" spans="2:11" x14ac:dyDescent="0.3">
      <c r="B12944" s="75">
        <v>48011</v>
      </c>
      <c r="C12944" s="76">
        <v>45155</v>
      </c>
      <c r="D12944" s="77">
        <v>71</v>
      </c>
      <c r="E12944" s="77">
        <v>4</v>
      </c>
      <c r="F12944" s="78"/>
      <c r="G12944" s="79">
        <v>45155.395104166673</v>
      </c>
      <c r="H12944" s="77">
        <v>144</v>
      </c>
      <c r="I12944" s="76">
        <v>45155.970138888886</v>
      </c>
      <c r="J12944" s="78"/>
      <c r="K12944" s="80">
        <v>1</v>
      </c>
    </row>
    <row r="12945" spans="2:11" x14ac:dyDescent="0.3">
      <c r="B12945" s="75">
        <v>48012</v>
      </c>
      <c r="C12945" s="76">
        <v>45155</v>
      </c>
      <c r="D12945" s="77">
        <v>962</v>
      </c>
      <c r="E12945" s="77">
        <v>3</v>
      </c>
      <c r="F12945" s="78"/>
      <c r="G12945" s="79">
        <v>45155.401030092602</v>
      </c>
      <c r="H12945" s="77">
        <v>146</v>
      </c>
      <c r="I12945" s="76">
        <v>45155.970138888886</v>
      </c>
      <c r="J12945" s="78"/>
      <c r="K12945" s="80">
        <v>1</v>
      </c>
    </row>
    <row r="12946" spans="2:11" x14ac:dyDescent="0.3">
      <c r="B12946" s="75">
        <v>48013</v>
      </c>
      <c r="C12946" s="76">
        <v>45155</v>
      </c>
      <c r="D12946" s="77">
        <v>1389</v>
      </c>
      <c r="E12946" s="77">
        <v>6</v>
      </c>
      <c r="F12946" s="78"/>
      <c r="G12946" s="79">
        <v>45155.407002314823</v>
      </c>
      <c r="H12946" s="77">
        <v>160</v>
      </c>
      <c r="I12946" s="76">
        <v>45155.970138888886</v>
      </c>
      <c r="J12946" s="78"/>
      <c r="K12946" s="80">
        <v>1</v>
      </c>
    </row>
    <row r="12947" spans="2:11" x14ac:dyDescent="0.3">
      <c r="B12947" s="75">
        <v>48014</v>
      </c>
      <c r="C12947" s="76">
        <v>45155</v>
      </c>
      <c r="D12947" s="77">
        <v>227</v>
      </c>
      <c r="E12947" s="77">
        <v>5</v>
      </c>
      <c r="F12947" s="78"/>
      <c r="G12947" s="79">
        <v>45155.418402777788</v>
      </c>
      <c r="H12947" s="77">
        <v>166</v>
      </c>
      <c r="I12947" s="76">
        <v>45155.970138888886</v>
      </c>
      <c r="J12947" s="78"/>
      <c r="K12947" s="80">
        <v>1</v>
      </c>
    </row>
    <row r="12948" spans="2:11" x14ac:dyDescent="0.3">
      <c r="B12948" s="75">
        <v>48015</v>
      </c>
      <c r="C12948" s="76">
        <v>45155</v>
      </c>
      <c r="D12948" s="77">
        <v>252</v>
      </c>
      <c r="E12948" s="77">
        <v>1</v>
      </c>
      <c r="F12948" s="78"/>
      <c r="G12948" s="79">
        <v>45155.424745370379</v>
      </c>
      <c r="H12948" s="77">
        <v>146</v>
      </c>
      <c r="I12948" s="76">
        <v>45155.970138888886</v>
      </c>
      <c r="J12948" s="78"/>
      <c r="K12948" s="80">
        <v>1</v>
      </c>
    </row>
    <row r="12949" spans="2:11" x14ac:dyDescent="0.3">
      <c r="B12949" s="75">
        <v>48016</v>
      </c>
      <c r="C12949" s="76">
        <v>45155</v>
      </c>
      <c r="D12949" s="77">
        <v>351</v>
      </c>
      <c r="E12949" s="77">
        <v>6</v>
      </c>
      <c r="F12949" s="78"/>
      <c r="G12949" s="79">
        <v>45155.438460648154</v>
      </c>
      <c r="H12949" s="77">
        <v>142</v>
      </c>
      <c r="I12949" s="76">
        <v>45155.970138888886</v>
      </c>
      <c r="J12949" s="78"/>
      <c r="K12949" s="80">
        <v>1</v>
      </c>
    </row>
    <row r="12950" spans="2:11" x14ac:dyDescent="0.3">
      <c r="B12950" s="75">
        <v>48017</v>
      </c>
      <c r="C12950" s="76">
        <v>45155</v>
      </c>
      <c r="D12950" s="77">
        <v>639</v>
      </c>
      <c r="E12950" s="77">
        <v>4</v>
      </c>
      <c r="F12950" s="78"/>
      <c r="G12950" s="79">
        <v>45155.444641203707</v>
      </c>
      <c r="H12950" s="77">
        <v>154</v>
      </c>
      <c r="I12950" s="76">
        <v>45155.970138888886</v>
      </c>
      <c r="J12950" s="78"/>
      <c r="K12950" s="80">
        <v>1</v>
      </c>
    </row>
    <row r="12951" spans="2:11" x14ac:dyDescent="0.3">
      <c r="B12951" s="75">
        <v>48018</v>
      </c>
      <c r="C12951" s="76">
        <v>45155</v>
      </c>
      <c r="D12951" s="77">
        <v>121</v>
      </c>
      <c r="E12951" s="77">
        <v>4</v>
      </c>
      <c r="F12951" s="78"/>
      <c r="G12951" s="79">
        <v>45155.456608796303</v>
      </c>
      <c r="H12951" s="77">
        <v>146</v>
      </c>
      <c r="I12951" s="76">
        <v>45155.970138888886</v>
      </c>
      <c r="J12951" s="78"/>
      <c r="K12951" s="80">
        <v>1</v>
      </c>
    </row>
    <row r="12952" spans="2:11" x14ac:dyDescent="0.3">
      <c r="B12952" s="75">
        <v>48019</v>
      </c>
      <c r="C12952" s="76">
        <v>45155</v>
      </c>
      <c r="D12952" s="77">
        <v>1350</v>
      </c>
      <c r="E12952" s="77">
        <v>5</v>
      </c>
      <c r="F12952" s="78"/>
      <c r="G12952" s="79">
        <v>45155.465046296304</v>
      </c>
      <c r="H12952" s="77">
        <v>178</v>
      </c>
      <c r="I12952" s="76">
        <v>45155.970138888886</v>
      </c>
      <c r="J12952" s="78"/>
      <c r="K12952" s="80">
        <v>1</v>
      </c>
    </row>
    <row r="12953" spans="2:11" x14ac:dyDescent="0.3">
      <c r="B12953" s="75">
        <v>48020</v>
      </c>
      <c r="C12953" s="76">
        <v>45155</v>
      </c>
      <c r="D12953" s="77">
        <v>1188</v>
      </c>
      <c r="E12953" s="77">
        <v>6</v>
      </c>
      <c r="F12953" s="78"/>
      <c r="G12953" s="79">
        <v>45155.478761574079</v>
      </c>
      <c r="H12953" s="77">
        <v>150</v>
      </c>
      <c r="I12953" s="76">
        <v>45155.970138888886</v>
      </c>
      <c r="J12953" s="78"/>
      <c r="K12953" s="80">
        <v>1</v>
      </c>
    </row>
    <row r="12954" spans="2:11" x14ac:dyDescent="0.3">
      <c r="B12954" s="75">
        <v>48021</v>
      </c>
      <c r="C12954" s="76">
        <v>45155</v>
      </c>
      <c r="D12954" s="77">
        <v>976</v>
      </c>
      <c r="E12954" s="77">
        <v>2</v>
      </c>
      <c r="F12954" s="78"/>
      <c r="G12954" s="79">
        <v>45155.492106481484</v>
      </c>
      <c r="H12954" s="77">
        <v>142</v>
      </c>
      <c r="I12954" s="76">
        <v>45155.970138888886</v>
      </c>
      <c r="J12954" s="78"/>
      <c r="K12954" s="80">
        <v>1</v>
      </c>
    </row>
    <row r="12955" spans="2:11" x14ac:dyDescent="0.3">
      <c r="B12955" s="75">
        <v>48022</v>
      </c>
      <c r="C12955" s="76">
        <v>45155</v>
      </c>
      <c r="D12955" s="77">
        <v>634</v>
      </c>
      <c r="E12955" s="77">
        <v>4</v>
      </c>
      <c r="F12955" s="78"/>
      <c r="G12955" s="79">
        <v>45155.498229166667</v>
      </c>
      <c r="H12955" s="77">
        <v>160</v>
      </c>
      <c r="I12955" s="76">
        <v>45155.970138888886</v>
      </c>
      <c r="J12955" s="78"/>
      <c r="K12955" s="80">
        <v>1</v>
      </c>
    </row>
    <row r="12956" spans="2:11" x14ac:dyDescent="0.3">
      <c r="B12956" s="75">
        <v>48023</v>
      </c>
      <c r="C12956" s="76">
        <v>45155</v>
      </c>
      <c r="D12956" s="77">
        <v>189</v>
      </c>
      <c r="E12956" s="77">
        <v>1</v>
      </c>
      <c r="F12956" s="78"/>
      <c r="G12956" s="79">
        <v>45155.510162037041</v>
      </c>
      <c r="H12956" s="77">
        <v>171</v>
      </c>
      <c r="I12956" s="76">
        <v>45155.970138888886</v>
      </c>
      <c r="J12956" s="78"/>
      <c r="K12956" s="80">
        <v>1</v>
      </c>
    </row>
    <row r="12957" spans="2:11" x14ac:dyDescent="0.3">
      <c r="B12957" s="75">
        <v>48024</v>
      </c>
      <c r="C12957" s="76">
        <v>45155</v>
      </c>
      <c r="D12957" s="77">
        <v>786</v>
      </c>
      <c r="E12957" s="77">
        <v>2</v>
      </c>
      <c r="F12957" s="78"/>
      <c r="G12957" s="79">
        <v>45155.522847222222</v>
      </c>
      <c r="H12957" s="77">
        <v>170</v>
      </c>
      <c r="I12957" s="76">
        <v>45155.970138888886</v>
      </c>
      <c r="J12957" s="78"/>
      <c r="K12957" s="80">
        <v>1</v>
      </c>
    </row>
    <row r="12958" spans="2:11" x14ac:dyDescent="0.3">
      <c r="B12958" s="75">
        <v>48025</v>
      </c>
      <c r="C12958" s="76">
        <v>45155</v>
      </c>
      <c r="D12958" s="77">
        <v>507</v>
      </c>
      <c r="E12958" s="77">
        <v>1</v>
      </c>
      <c r="F12958" s="78"/>
      <c r="G12958" s="79">
        <v>45155.534212962964</v>
      </c>
      <c r="H12958" s="77">
        <v>146</v>
      </c>
      <c r="I12958" s="76">
        <v>45155.970138888886</v>
      </c>
      <c r="J12958" s="78"/>
      <c r="K12958" s="80">
        <v>1</v>
      </c>
    </row>
    <row r="12959" spans="2:11" x14ac:dyDescent="0.3">
      <c r="B12959" s="75">
        <v>48026</v>
      </c>
      <c r="C12959" s="76">
        <v>45155</v>
      </c>
      <c r="D12959" s="77">
        <v>120</v>
      </c>
      <c r="E12959" s="77">
        <v>6</v>
      </c>
      <c r="F12959" s="78"/>
      <c r="G12959" s="79">
        <v>45155.541967592595</v>
      </c>
      <c r="H12959" s="77">
        <v>152</v>
      </c>
      <c r="I12959" s="76">
        <v>45155.970138888886</v>
      </c>
      <c r="J12959" s="78"/>
      <c r="K12959" s="80">
        <v>1</v>
      </c>
    </row>
    <row r="12960" spans="2:11" x14ac:dyDescent="0.3">
      <c r="B12960" s="75">
        <v>48027</v>
      </c>
      <c r="C12960" s="76">
        <v>45155</v>
      </c>
      <c r="D12960" s="77">
        <v>480</v>
      </c>
      <c r="E12960" s="77">
        <v>4</v>
      </c>
      <c r="F12960" s="78"/>
      <c r="G12960" s="79">
        <v>45155.552129629636</v>
      </c>
      <c r="H12960" s="77">
        <v>179</v>
      </c>
      <c r="I12960" s="76">
        <v>45155.970138888886</v>
      </c>
      <c r="J12960" s="78"/>
      <c r="K12960" s="80">
        <v>1</v>
      </c>
    </row>
    <row r="12961" spans="2:11" x14ac:dyDescent="0.3">
      <c r="B12961" s="75">
        <v>48028</v>
      </c>
      <c r="C12961" s="76">
        <v>45155</v>
      </c>
      <c r="D12961" s="77">
        <v>1157</v>
      </c>
      <c r="E12961" s="77">
        <v>2</v>
      </c>
      <c r="F12961" s="78"/>
      <c r="G12961" s="79">
        <v>45155.564942129633</v>
      </c>
      <c r="H12961" s="77">
        <v>160</v>
      </c>
      <c r="I12961" s="76">
        <v>45155.970138888886</v>
      </c>
      <c r="J12961" s="78"/>
      <c r="K12961" s="80">
        <v>1</v>
      </c>
    </row>
    <row r="12962" spans="2:11" x14ac:dyDescent="0.3">
      <c r="B12962" s="75">
        <v>48029</v>
      </c>
      <c r="C12962" s="76">
        <v>45155</v>
      </c>
      <c r="D12962" s="77">
        <v>410</v>
      </c>
      <c r="E12962" s="77">
        <v>4</v>
      </c>
      <c r="F12962" s="78"/>
      <c r="G12962" s="79">
        <v>45155.573888888895</v>
      </c>
      <c r="H12962" s="77">
        <v>172</v>
      </c>
      <c r="I12962" s="76">
        <v>45155.970138888886</v>
      </c>
      <c r="J12962" s="78"/>
      <c r="K12962" s="80">
        <v>1</v>
      </c>
    </row>
    <row r="12963" spans="2:11" x14ac:dyDescent="0.3">
      <c r="B12963" s="75">
        <v>48030</v>
      </c>
      <c r="C12963" s="76">
        <v>45155</v>
      </c>
      <c r="D12963" s="77">
        <v>1290</v>
      </c>
      <c r="E12963" s="77">
        <v>6</v>
      </c>
      <c r="F12963" s="78"/>
      <c r="G12963" s="79">
        <v>45155.584768518522</v>
      </c>
      <c r="H12963" s="77">
        <v>179</v>
      </c>
      <c r="I12963" s="76">
        <v>45155.970138888886</v>
      </c>
      <c r="J12963" s="78"/>
      <c r="K12963" s="80">
        <v>1</v>
      </c>
    </row>
    <row r="12964" spans="2:11" x14ac:dyDescent="0.3">
      <c r="B12964" s="75">
        <v>48031</v>
      </c>
      <c r="C12964" s="76">
        <v>45155</v>
      </c>
      <c r="D12964" s="77">
        <v>347</v>
      </c>
      <c r="E12964" s="77">
        <v>6</v>
      </c>
      <c r="F12964" s="78"/>
      <c r="G12964" s="79">
        <v>45155.596192129633</v>
      </c>
      <c r="H12964" s="77">
        <v>148</v>
      </c>
      <c r="I12964" s="76">
        <v>45155.970138888886</v>
      </c>
      <c r="J12964" s="78"/>
      <c r="K12964" s="80">
        <v>1</v>
      </c>
    </row>
    <row r="12965" spans="2:11" x14ac:dyDescent="0.3">
      <c r="B12965" s="75">
        <v>48032</v>
      </c>
      <c r="C12965" s="76">
        <v>45155</v>
      </c>
      <c r="D12965" s="77">
        <v>332</v>
      </c>
      <c r="E12965" s="77">
        <v>1</v>
      </c>
      <c r="F12965" s="78"/>
      <c r="G12965" s="79">
        <v>45155.602523148154</v>
      </c>
      <c r="H12965" s="77">
        <v>141</v>
      </c>
      <c r="I12965" s="76">
        <v>45155.970138888886</v>
      </c>
      <c r="J12965" s="78"/>
      <c r="K12965" s="80">
        <v>1</v>
      </c>
    </row>
    <row r="12966" spans="2:11" x14ac:dyDescent="0.3">
      <c r="B12966" s="75">
        <v>48033</v>
      </c>
      <c r="C12966" s="76">
        <v>45155</v>
      </c>
      <c r="D12966" s="77">
        <v>380</v>
      </c>
      <c r="E12966" s="77">
        <v>4</v>
      </c>
      <c r="F12966" s="78"/>
      <c r="G12966" s="79">
        <v>45155.616481481491</v>
      </c>
      <c r="H12966" s="77">
        <v>166</v>
      </c>
      <c r="I12966" s="76">
        <v>45155.970138888886</v>
      </c>
      <c r="J12966" s="78"/>
      <c r="K12966" s="80">
        <v>1</v>
      </c>
    </row>
    <row r="12967" spans="2:11" x14ac:dyDescent="0.3">
      <c r="B12967" s="75">
        <v>48034</v>
      </c>
      <c r="C12967" s="76">
        <v>45155</v>
      </c>
      <c r="D12967" s="77">
        <v>1300</v>
      </c>
      <c r="E12967" s="77">
        <v>3</v>
      </c>
      <c r="F12967" s="78"/>
      <c r="G12967" s="79">
        <v>45155.624745370376</v>
      </c>
      <c r="H12967" s="77">
        <v>160</v>
      </c>
      <c r="I12967" s="76">
        <v>45155.970138888886</v>
      </c>
      <c r="J12967" s="78"/>
      <c r="K12967" s="80">
        <v>1</v>
      </c>
    </row>
    <row r="12968" spans="2:11" x14ac:dyDescent="0.3">
      <c r="B12968" s="75">
        <v>48035</v>
      </c>
      <c r="C12968" s="76">
        <v>45155</v>
      </c>
      <c r="D12968" s="77">
        <v>1325</v>
      </c>
      <c r="E12968" s="77">
        <v>2</v>
      </c>
      <c r="F12968" s="78"/>
      <c r="G12968" s="79">
        <v>45155.636203703711</v>
      </c>
      <c r="H12968" s="77">
        <v>175</v>
      </c>
      <c r="I12968" s="76">
        <v>45155.970138888886</v>
      </c>
      <c r="J12968" s="78"/>
      <c r="K12968" s="80">
        <v>1</v>
      </c>
    </row>
    <row r="12969" spans="2:11" x14ac:dyDescent="0.3">
      <c r="B12969" s="75">
        <v>48036</v>
      </c>
      <c r="C12969" s="76">
        <v>45155</v>
      </c>
      <c r="D12969" s="77">
        <v>910</v>
      </c>
      <c r="E12969" s="77">
        <v>4</v>
      </c>
      <c r="F12969" s="78"/>
      <c r="G12969" s="79">
        <v>45155.645694444451</v>
      </c>
      <c r="H12969" s="77">
        <v>145</v>
      </c>
      <c r="I12969" s="76">
        <v>45155.970138888886</v>
      </c>
      <c r="J12969" s="78"/>
      <c r="K12969" s="80">
        <v>1</v>
      </c>
    </row>
    <row r="12970" spans="2:11" x14ac:dyDescent="0.3">
      <c r="B12970" s="75">
        <v>48037</v>
      </c>
      <c r="C12970" s="76">
        <v>45155</v>
      </c>
      <c r="D12970" s="77">
        <v>56</v>
      </c>
      <c r="E12970" s="77">
        <v>5</v>
      </c>
      <c r="F12970" s="78"/>
      <c r="G12970" s="79">
        <v>45155.653171296304</v>
      </c>
      <c r="H12970" s="77">
        <v>142</v>
      </c>
      <c r="I12970" s="76">
        <v>45155.970138888886</v>
      </c>
      <c r="J12970" s="78"/>
      <c r="K12970" s="80">
        <v>1</v>
      </c>
    </row>
    <row r="12971" spans="2:11" x14ac:dyDescent="0.3">
      <c r="B12971" s="75">
        <v>48038</v>
      </c>
      <c r="C12971" s="76">
        <v>45155</v>
      </c>
      <c r="D12971" s="77">
        <v>480</v>
      </c>
      <c r="E12971" s="77">
        <v>3</v>
      </c>
      <c r="F12971" s="78"/>
      <c r="G12971" s="79">
        <v>45155.659282407418</v>
      </c>
      <c r="H12971" s="77">
        <v>145</v>
      </c>
      <c r="I12971" s="76">
        <v>45155.970138888886</v>
      </c>
      <c r="J12971" s="78"/>
      <c r="K12971" s="80">
        <v>1</v>
      </c>
    </row>
    <row r="12972" spans="2:11" x14ac:dyDescent="0.3">
      <c r="B12972" s="75">
        <v>48039</v>
      </c>
      <c r="C12972" s="76">
        <v>45155</v>
      </c>
      <c r="D12972" s="77">
        <v>815</v>
      </c>
      <c r="E12972" s="77">
        <v>6</v>
      </c>
      <c r="F12972" s="78"/>
      <c r="G12972" s="79">
        <v>45155.668101851865</v>
      </c>
      <c r="H12972" s="77">
        <v>140</v>
      </c>
      <c r="I12972" s="76">
        <v>45155.970138888886</v>
      </c>
      <c r="J12972" s="78"/>
      <c r="K12972" s="80">
        <v>1</v>
      </c>
    </row>
    <row r="12973" spans="2:11" x14ac:dyDescent="0.3">
      <c r="B12973" s="75">
        <v>48040</v>
      </c>
      <c r="C12973" s="76">
        <v>45155</v>
      </c>
      <c r="D12973" s="77">
        <v>669</v>
      </c>
      <c r="E12973" s="77">
        <v>6</v>
      </c>
      <c r="F12973" s="78"/>
      <c r="G12973" s="79">
        <v>45155.680636574085</v>
      </c>
      <c r="H12973" s="77">
        <v>167</v>
      </c>
      <c r="I12973" s="76">
        <v>45155.970138888886</v>
      </c>
      <c r="J12973" s="78"/>
      <c r="K12973" s="80">
        <v>1</v>
      </c>
    </row>
    <row r="12974" spans="2:11" x14ac:dyDescent="0.3">
      <c r="B12974" s="75">
        <v>48041</v>
      </c>
      <c r="C12974" s="76">
        <v>45155</v>
      </c>
      <c r="D12974" s="77">
        <v>814</v>
      </c>
      <c r="E12974" s="77">
        <v>2</v>
      </c>
      <c r="F12974" s="78"/>
      <c r="G12974" s="79">
        <v>45155.691238425934</v>
      </c>
      <c r="H12974" s="77">
        <v>155</v>
      </c>
      <c r="I12974" s="76">
        <v>45155.970138888886</v>
      </c>
      <c r="J12974" s="78"/>
      <c r="K12974" s="80">
        <v>1</v>
      </c>
    </row>
    <row r="12975" spans="2:11" x14ac:dyDescent="0.3">
      <c r="B12975" s="75">
        <v>48042</v>
      </c>
      <c r="C12975" s="76">
        <v>45155</v>
      </c>
      <c r="D12975" s="77">
        <v>157</v>
      </c>
      <c r="E12975" s="77">
        <v>6</v>
      </c>
      <c r="F12975" s="78"/>
      <c r="G12975" s="79">
        <v>45155.701631944452</v>
      </c>
      <c r="H12975" s="77">
        <v>156</v>
      </c>
      <c r="I12975" s="76">
        <v>45155.970138888886</v>
      </c>
      <c r="J12975" s="78"/>
      <c r="K12975" s="80">
        <v>1</v>
      </c>
    </row>
    <row r="12976" spans="2:11" x14ac:dyDescent="0.3">
      <c r="B12976" s="75">
        <v>48043</v>
      </c>
      <c r="C12976" s="76">
        <v>45155</v>
      </c>
      <c r="D12976" s="77">
        <v>377</v>
      </c>
      <c r="E12976" s="77">
        <v>6</v>
      </c>
      <c r="F12976" s="78"/>
      <c r="G12976" s="79">
        <v>45155.710787037046</v>
      </c>
      <c r="H12976" s="77">
        <v>149</v>
      </c>
      <c r="I12976" s="76">
        <v>45155.970138888886</v>
      </c>
      <c r="J12976" s="78"/>
      <c r="K12976" s="80">
        <v>1</v>
      </c>
    </row>
    <row r="12977" spans="2:11" x14ac:dyDescent="0.3">
      <c r="B12977" s="75">
        <v>48044</v>
      </c>
      <c r="C12977" s="76">
        <v>45155</v>
      </c>
      <c r="D12977" s="77">
        <v>421</v>
      </c>
      <c r="E12977" s="77">
        <v>5</v>
      </c>
      <c r="F12977" s="78"/>
      <c r="G12977" s="79">
        <v>45155.719351851862</v>
      </c>
      <c r="H12977" s="77">
        <v>179</v>
      </c>
      <c r="I12977" s="76">
        <v>45155.970138888886</v>
      </c>
      <c r="J12977" s="78"/>
      <c r="K12977" s="80">
        <v>1</v>
      </c>
    </row>
    <row r="12978" spans="2:11" x14ac:dyDescent="0.3">
      <c r="B12978" s="75">
        <v>48045</v>
      </c>
      <c r="C12978" s="76">
        <v>45155</v>
      </c>
      <c r="D12978" s="77">
        <v>839</v>
      </c>
      <c r="E12978" s="77">
        <v>1</v>
      </c>
      <c r="F12978" s="78"/>
      <c r="G12978" s="79">
        <v>45155.728148148155</v>
      </c>
      <c r="H12978" s="77">
        <v>168</v>
      </c>
      <c r="I12978" s="76">
        <v>45155.970138888886</v>
      </c>
      <c r="J12978" s="78"/>
      <c r="K12978" s="80">
        <v>1</v>
      </c>
    </row>
    <row r="12979" spans="2:11" x14ac:dyDescent="0.3">
      <c r="B12979" s="75">
        <v>48046</v>
      </c>
      <c r="C12979" s="76">
        <v>45155</v>
      </c>
      <c r="D12979" s="77">
        <v>827</v>
      </c>
      <c r="E12979" s="77">
        <v>5</v>
      </c>
      <c r="F12979" s="78"/>
      <c r="G12979" s="79">
        <v>45155.736932870379</v>
      </c>
      <c r="H12979" s="77">
        <v>167</v>
      </c>
      <c r="I12979" s="76">
        <v>45155.970138888886</v>
      </c>
      <c r="J12979" s="78"/>
      <c r="K12979" s="80">
        <v>1</v>
      </c>
    </row>
    <row r="12980" spans="2:11" x14ac:dyDescent="0.3">
      <c r="B12980" s="75">
        <v>48047</v>
      </c>
      <c r="C12980" s="76">
        <v>45155</v>
      </c>
      <c r="D12980" s="77">
        <v>296</v>
      </c>
      <c r="E12980" s="77">
        <v>2</v>
      </c>
      <c r="F12980" s="78"/>
      <c r="G12980" s="79">
        <v>45155.748553240752</v>
      </c>
      <c r="H12980" s="77">
        <v>177</v>
      </c>
      <c r="I12980" s="76">
        <v>45155.970138888886</v>
      </c>
      <c r="J12980" s="78"/>
      <c r="K12980" s="80">
        <v>1</v>
      </c>
    </row>
    <row r="12981" spans="2:11" x14ac:dyDescent="0.3">
      <c r="B12981" s="75">
        <v>48048</v>
      </c>
      <c r="C12981" s="76">
        <v>45155</v>
      </c>
      <c r="D12981" s="77">
        <v>949</v>
      </c>
      <c r="E12981" s="77">
        <v>3</v>
      </c>
      <c r="F12981" s="78"/>
      <c r="G12981" s="79">
        <v>45155.762407407419</v>
      </c>
      <c r="H12981" s="77">
        <v>149</v>
      </c>
      <c r="I12981" s="76">
        <v>45155.970138888886</v>
      </c>
      <c r="J12981" s="78"/>
      <c r="K12981" s="80">
        <v>1</v>
      </c>
    </row>
    <row r="12982" spans="2:11" x14ac:dyDescent="0.3">
      <c r="B12982" s="75">
        <v>48049</v>
      </c>
      <c r="C12982" s="76">
        <v>45155</v>
      </c>
      <c r="D12982" s="77">
        <v>451</v>
      </c>
      <c r="E12982" s="77">
        <v>4</v>
      </c>
      <c r="F12982" s="78"/>
      <c r="G12982" s="79">
        <v>45155.774467592608</v>
      </c>
      <c r="H12982" s="77">
        <v>167</v>
      </c>
      <c r="I12982" s="76">
        <v>45155.970138888886</v>
      </c>
      <c r="J12982" s="78"/>
      <c r="K12982" s="80">
        <v>1</v>
      </c>
    </row>
    <row r="12983" spans="2:11" x14ac:dyDescent="0.3">
      <c r="B12983" s="75">
        <v>48050</v>
      </c>
      <c r="C12983" s="76">
        <v>45155</v>
      </c>
      <c r="D12983" s="77">
        <v>685</v>
      </c>
      <c r="E12983" s="77">
        <v>3</v>
      </c>
      <c r="F12983" s="78"/>
      <c r="G12983" s="79">
        <v>45155.787604166682</v>
      </c>
      <c r="H12983" s="77">
        <v>161</v>
      </c>
      <c r="I12983" s="76">
        <v>45155.970138888886</v>
      </c>
      <c r="J12983" s="78"/>
      <c r="K12983" s="80">
        <v>1</v>
      </c>
    </row>
    <row r="12984" spans="2:11" x14ac:dyDescent="0.3">
      <c r="B12984" s="75">
        <v>48051</v>
      </c>
      <c r="C12984" s="76">
        <v>45155</v>
      </c>
      <c r="D12984" s="77">
        <v>134</v>
      </c>
      <c r="E12984" s="77">
        <v>3</v>
      </c>
      <c r="F12984" s="78"/>
      <c r="G12984" s="79">
        <v>45155.80104166668</v>
      </c>
      <c r="H12984" s="77">
        <v>179</v>
      </c>
      <c r="I12984" s="76">
        <v>45155.970138888886</v>
      </c>
      <c r="J12984" s="78"/>
      <c r="K12984" s="80">
        <v>1</v>
      </c>
    </row>
    <row r="12985" spans="2:11" x14ac:dyDescent="0.3">
      <c r="B12985" s="75">
        <v>48052</v>
      </c>
      <c r="C12985" s="76">
        <v>45155</v>
      </c>
      <c r="D12985" s="77">
        <v>306</v>
      </c>
      <c r="E12985" s="77">
        <v>5</v>
      </c>
      <c r="F12985" s="78"/>
      <c r="G12985" s="79">
        <v>45155.808483796311</v>
      </c>
      <c r="H12985" s="77">
        <v>141</v>
      </c>
      <c r="I12985" s="76">
        <v>45155.970138888886</v>
      </c>
      <c r="J12985" s="78"/>
      <c r="K12985" s="80">
        <v>1</v>
      </c>
    </row>
    <row r="12986" spans="2:11" x14ac:dyDescent="0.3">
      <c r="B12986" s="75">
        <v>48053</v>
      </c>
      <c r="C12986" s="76">
        <v>45155</v>
      </c>
      <c r="D12986" s="77">
        <v>704</v>
      </c>
      <c r="E12986" s="77">
        <v>3</v>
      </c>
      <c r="F12986" s="78"/>
      <c r="G12986" s="79">
        <v>45155.818645833351</v>
      </c>
      <c r="H12986" s="77">
        <v>166</v>
      </c>
      <c r="I12986" s="76">
        <v>45155.970138888886</v>
      </c>
      <c r="J12986" s="78"/>
      <c r="K12986" s="80">
        <v>1</v>
      </c>
    </row>
    <row r="12987" spans="2:11" x14ac:dyDescent="0.3">
      <c r="B12987" s="75">
        <v>48054</v>
      </c>
      <c r="C12987" s="76">
        <v>45155</v>
      </c>
      <c r="D12987" s="77">
        <v>134</v>
      </c>
      <c r="E12987" s="77">
        <v>1</v>
      </c>
      <c r="F12987" s="78"/>
      <c r="G12987" s="79">
        <v>45155.826041666682</v>
      </c>
      <c r="H12987" s="77">
        <v>165</v>
      </c>
      <c r="I12987" s="76">
        <v>45155.970138888886</v>
      </c>
      <c r="J12987" s="78"/>
      <c r="K12987" s="80">
        <v>1</v>
      </c>
    </row>
    <row r="12988" spans="2:11" x14ac:dyDescent="0.3">
      <c r="B12988" s="75">
        <v>48055</v>
      </c>
      <c r="C12988" s="76">
        <v>45155</v>
      </c>
      <c r="D12988" s="77">
        <v>1034</v>
      </c>
      <c r="E12988" s="77">
        <v>4</v>
      </c>
      <c r="F12988" s="78"/>
      <c r="G12988" s="79">
        <v>45155.839571759272</v>
      </c>
      <c r="H12988" s="77">
        <v>151</v>
      </c>
      <c r="I12988" s="76">
        <v>45155.970138888886</v>
      </c>
      <c r="J12988" s="78"/>
      <c r="K12988" s="80">
        <v>1</v>
      </c>
    </row>
    <row r="12989" spans="2:11" x14ac:dyDescent="0.3">
      <c r="B12989" s="75">
        <v>48056</v>
      </c>
      <c r="C12989" s="76">
        <v>45155</v>
      </c>
      <c r="D12989" s="77">
        <v>1312</v>
      </c>
      <c r="E12989" s="77">
        <v>5</v>
      </c>
      <c r="F12989" s="78"/>
      <c r="G12989" s="79">
        <v>45155.848506944458</v>
      </c>
      <c r="H12989" s="77">
        <v>163</v>
      </c>
      <c r="I12989" s="76">
        <v>45155.970138888886</v>
      </c>
      <c r="J12989" s="78"/>
      <c r="K12989" s="80">
        <v>1</v>
      </c>
    </row>
    <row r="12990" spans="2:11" x14ac:dyDescent="0.3">
      <c r="B12990" s="75">
        <v>48057</v>
      </c>
      <c r="C12990" s="76">
        <v>45155</v>
      </c>
      <c r="D12990" s="77">
        <v>948</v>
      </c>
      <c r="E12990" s="77">
        <v>2</v>
      </c>
      <c r="F12990" s="78"/>
      <c r="G12990" s="79">
        <v>45155.861967592609</v>
      </c>
      <c r="H12990" s="77">
        <v>145</v>
      </c>
      <c r="I12990" s="76">
        <v>45155.970138888886</v>
      </c>
      <c r="J12990" s="78"/>
      <c r="K12990" s="80">
        <v>1</v>
      </c>
    </row>
    <row r="12991" spans="2:11" x14ac:dyDescent="0.3">
      <c r="B12991" s="75">
        <v>48058</v>
      </c>
      <c r="C12991" s="76">
        <v>45155</v>
      </c>
      <c r="D12991" s="77">
        <v>1009</v>
      </c>
      <c r="E12991" s="77">
        <v>3</v>
      </c>
      <c r="F12991" s="78"/>
      <c r="G12991" s="79">
        <v>45155.875763888907</v>
      </c>
      <c r="H12991" s="77">
        <v>174</v>
      </c>
      <c r="I12991" s="76">
        <v>45155.970138888886</v>
      </c>
      <c r="J12991" s="78"/>
      <c r="K12991" s="80">
        <v>1</v>
      </c>
    </row>
    <row r="12992" spans="2:11" x14ac:dyDescent="0.3">
      <c r="B12992" s="75">
        <v>48059</v>
      </c>
      <c r="C12992" s="76">
        <v>45155</v>
      </c>
      <c r="D12992" s="77">
        <v>1355</v>
      </c>
      <c r="E12992" s="77">
        <v>6</v>
      </c>
      <c r="F12992" s="78"/>
      <c r="G12992" s="79">
        <v>45155.883680555577</v>
      </c>
      <c r="H12992" s="77">
        <v>179</v>
      </c>
      <c r="I12992" s="76">
        <v>45155.970138888886</v>
      </c>
      <c r="J12992" s="78"/>
      <c r="K12992" s="80">
        <v>1</v>
      </c>
    </row>
    <row r="12993" spans="2:11" x14ac:dyDescent="0.3">
      <c r="B12993" s="75">
        <v>48060</v>
      </c>
      <c r="C12993" s="76">
        <v>45155</v>
      </c>
      <c r="D12993" s="77">
        <v>1111</v>
      </c>
      <c r="E12993" s="77">
        <v>1</v>
      </c>
      <c r="F12993" s="78"/>
      <c r="G12993" s="79">
        <v>45155.891689814838</v>
      </c>
      <c r="H12993" s="77">
        <v>169</v>
      </c>
      <c r="I12993" s="76">
        <v>45155.970138888886</v>
      </c>
      <c r="J12993" s="78"/>
      <c r="K12993" s="80">
        <v>1</v>
      </c>
    </row>
    <row r="12994" spans="2:11" x14ac:dyDescent="0.3">
      <c r="B12994" s="75">
        <v>48061</v>
      </c>
      <c r="C12994" s="76">
        <v>45155</v>
      </c>
      <c r="D12994" s="77">
        <v>965</v>
      </c>
      <c r="E12994" s="77">
        <v>4</v>
      </c>
      <c r="F12994" s="78"/>
      <c r="G12994" s="79">
        <v>45155.904849537059</v>
      </c>
      <c r="H12994" s="77">
        <v>152</v>
      </c>
      <c r="I12994" s="76">
        <v>45155.970138888886</v>
      </c>
      <c r="J12994" s="78"/>
      <c r="K12994" s="80">
        <v>1</v>
      </c>
    </row>
    <row r="12995" spans="2:11" x14ac:dyDescent="0.3">
      <c r="B12995" s="75">
        <v>48062</v>
      </c>
      <c r="C12995" s="76">
        <v>45155</v>
      </c>
      <c r="D12995" s="77">
        <v>537</v>
      </c>
      <c r="E12995" s="77">
        <v>3</v>
      </c>
      <c r="F12995" s="78"/>
      <c r="G12995" s="79">
        <v>45155.912592592613</v>
      </c>
      <c r="H12995" s="77">
        <v>164</v>
      </c>
      <c r="I12995" s="76">
        <v>45155.970138888886</v>
      </c>
      <c r="J12995" s="78"/>
      <c r="K12995" s="80">
        <v>1</v>
      </c>
    </row>
    <row r="12996" spans="2:11" x14ac:dyDescent="0.3">
      <c r="B12996" s="75">
        <v>48063</v>
      </c>
      <c r="C12996" s="76">
        <v>45156</v>
      </c>
      <c r="D12996" s="77">
        <v>1119</v>
      </c>
      <c r="E12996" s="77">
        <v>1</v>
      </c>
      <c r="F12996" s="78"/>
      <c r="G12996" s="79">
        <v>45156.333333333336</v>
      </c>
      <c r="H12996" s="77">
        <v>177</v>
      </c>
      <c r="I12996" s="76">
        <v>45156.95416666667</v>
      </c>
      <c r="J12996" s="78"/>
      <c r="K12996" s="80">
        <v>1</v>
      </c>
    </row>
    <row r="12997" spans="2:11" x14ac:dyDescent="0.3">
      <c r="B12997" s="75">
        <v>48064</v>
      </c>
      <c r="C12997" s="76">
        <v>45156</v>
      </c>
      <c r="D12997" s="77">
        <v>996</v>
      </c>
      <c r="E12997" s="77">
        <v>5</v>
      </c>
      <c r="F12997" s="78"/>
      <c r="G12997" s="79">
        <v>45156.343287037038</v>
      </c>
      <c r="H12997" s="77">
        <v>159</v>
      </c>
      <c r="I12997" s="76">
        <v>45156.95416666667</v>
      </c>
      <c r="J12997" s="78"/>
      <c r="K12997" s="80">
        <v>1</v>
      </c>
    </row>
    <row r="12998" spans="2:11" x14ac:dyDescent="0.3">
      <c r="B12998" s="75">
        <v>48065</v>
      </c>
      <c r="C12998" s="76">
        <v>45156</v>
      </c>
      <c r="D12998" s="77">
        <v>18</v>
      </c>
      <c r="E12998" s="77">
        <v>5</v>
      </c>
      <c r="F12998" s="78"/>
      <c r="G12998" s="79">
        <v>45156.350324074076</v>
      </c>
      <c r="H12998" s="77">
        <v>163</v>
      </c>
      <c r="I12998" s="76">
        <v>45156.95416666667</v>
      </c>
      <c r="J12998" s="78"/>
      <c r="K12998" s="80">
        <v>1</v>
      </c>
    </row>
    <row r="12999" spans="2:11" x14ac:dyDescent="0.3">
      <c r="B12999" s="75">
        <v>48066</v>
      </c>
      <c r="C12999" s="76">
        <v>45156</v>
      </c>
      <c r="D12999" s="77">
        <v>1263</v>
      </c>
      <c r="E12999" s="77">
        <v>6</v>
      </c>
      <c r="F12999" s="78"/>
      <c r="G12999" s="79">
        <v>45156.357083333336</v>
      </c>
      <c r="H12999" s="77">
        <v>153</v>
      </c>
      <c r="I12999" s="76">
        <v>45156.95416666667</v>
      </c>
      <c r="J12999" s="78"/>
      <c r="K12999" s="80">
        <v>1</v>
      </c>
    </row>
    <row r="13000" spans="2:11" x14ac:dyDescent="0.3">
      <c r="B13000" s="75">
        <v>48067</v>
      </c>
      <c r="C13000" s="76">
        <v>45156</v>
      </c>
      <c r="D13000" s="77">
        <v>874</v>
      </c>
      <c r="E13000" s="77">
        <v>2</v>
      </c>
      <c r="F13000" s="78"/>
      <c r="G13000" s="79">
        <v>45156.364351851851</v>
      </c>
      <c r="H13000" s="77">
        <v>173</v>
      </c>
      <c r="I13000" s="76">
        <v>45156.95416666667</v>
      </c>
      <c r="J13000" s="78"/>
      <c r="K13000" s="80">
        <v>1</v>
      </c>
    </row>
    <row r="13001" spans="2:11" x14ac:dyDescent="0.3">
      <c r="B13001" s="75">
        <v>48068</v>
      </c>
      <c r="C13001" s="76">
        <v>45156</v>
      </c>
      <c r="D13001" s="77">
        <v>1133</v>
      </c>
      <c r="E13001" s="77">
        <v>4</v>
      </c>
      <c r="F13001" s="78"/>
      <c r="G13001" s="79">
        <v>45156.371701388889</v>
      </c>
      <c r="H13001" s="77">
        <v>173</v>
      </c>
      <c r="I13001" s="76">
        <v>45156.95416666667</v>
      </c>
      <c r="J13001" s="78"/>
      <c r="K13001" s="80">
        <v>1</v>
      </c>
    </row>
    <row r="13002" spans="2:11" x14ac:dyDescent="0.3">
      <c r="B13002" s="75">
        <v>48069</v>
      </c>
      <c r="C13002" s="76">
        <v>45156</v>
      </c>
      <c r="D13002" s="77">
        <v>320</v>
      </c>
      <c r="E13002" s="77">
        <v>6</v>
      </c>
      <c r="F13002" s="78"/>
      <c r="G13002" s="79">
        <v>45156.384918981479</v>
      </c>
      <c r="H13002" s="77">
        <v>161</v>
      </c>
      <c r="I13002" s="76">
        <v>45156.95416666667</v>
      </c>
      <c r="J13002" s="78"/>
      <c r="K13002" s="80">
        <v>1</v>
      </c>
    </row>
    <row r="13003" spans="2:11" x14ac:dyDescent="0.3">
      <c r="B13003" s="75">
        <v>48070</v>
      </c>
      <c r="C13003" s="76">
        <v>45156</v>
      </c>
      <c r="D13003" s="77">
        <v>923</v>
      </c>
      <c r="E13003" s="77">
        <v>2</v>
      </c>
      <c r="F13003" s="78"/>
      <c r="G13003" s="79">
        <v>45156.397951388884</v>
      </c>
      <c r="H13003" s="77">
        <v>148</v>
      </c>
      <c r="I13003" s="76">
        <v>45156.95416666667</v>
      </c>
      <c r="J13003" s="78"/>
      <c r="K13003" s="80">
        <v>1</v>
      </c>
    </row>
    <row r="13004" spans="2:11" x14ac:dyDescent="0.3">
      <c r="B13004" s="75">
        <v>48071</v>
      </c>
      <c r="C13004" s="76">
        <v>45156</v>
      </c>
      <c r="D13004" s="77">
        <v>1067</v>
      </c>
      <c r="E13004" s="77">
        <v>4</v>
      </c>
      <c r="F13004" s="78"/>
      <c r="G13004" s="79">
        <v>45156.405347222215</v>
      </c>
      <c r="H13004" s="77">
        <v>159</v>
      </c>
      <c r="I13004" s="76">
        <v>45156.95416666667</v>
      </c>
      <c r="J13004" s="78"/>
      <c r="K13004" s="80">
        <v>1</v>
      </c>
    </row>
    <row r="13005" spans="2:11" x14ac:dyDescent="0.3">
      <c r="B13005" s="75">
        <v>48072</v>
      </c>
      <c r="C13005" s="76">
        <v>45156</v>
      </c>
      <c r="D13005" s="77">
        <v>516</v>
      </c>
      <c r="E13005" s="77">
        <v>2</v>
      </c>
      <c r="F13005" s="78"/>
      <c r="G13005" s="79">
        <v>45156.413680555546</v>
      </c>
      <c r="H13005" s="77">
        <v>165</v>
      </c>
      <c r="I13005" s="76">
        <v>45156.95416666667</v>
      </c>
      <c r="J13005" s="78"/>
      <c r="K13005" s="80">
        <v>1</v>
      </c>
    </row>
    <row r="13006" spans="2:11" x14ac:dyDescent="0.3">
      <c r="B13006" s="75">
        <v>48073</v>
      </c>
      <c r="C13006" s="76">
        <v>45156</v>
      </c>
      <c r="D13006" s="77">
        <v>136</v>
      </c>
      <c r="E13006" s="77">
        <v>6</v>
      </c>
      <c r="F13006" s="78"/>
      <c r="G13006" s="79">
        <v>45156.427129629621</v>
      </c>
      <c r="H13006" s="77">
        <v>146</v>
      </c>
      <c r="I13006" s="76">
        <v>45156.95416666667</v>
      </c>
      <c r="J13006" s="78"/>
      <c r="K13006" s="80">
        <v>1</v>
      </c>
    </row>
    <row r="13007" spans="2:11" x14ac:dyDescent="0.3">
      <c r="B13007" s="75">
        <v>48074</v>
      </c>
      <c r="C13007" s="76">
        <v>45156</v>
      </c>
      <c r="D13007" s="77">
        <v>365</v>
      </c>
      <c r="E13007" s="77">
        <v>3</v>
      </c>
      <c r="F13007" s="78"/>
      <c r="G13007" s="79">
        <v>45156.433495370358</v>
      </c>
      <c r="H13007" s="77">
        <v>161</v>
      </c>
      <c r="I13007" s="76">
        <v>45156.95416666667</v>
      </c>
      <c r="J13007" s="78"/>
      <c r="K13007" s="80">
        <v>1</v>
      </c>
    </row>
    <row r="13008" spans="2:11" x14ac:dyDescent="0.3">
      <c r="B13008" s="75">
        <v>48075</v>
      </c>
      <c r="C13008" s="76">
        <v>45156</v>
      </c>
      <c r="D13008" s="77">
        <v>247</v>
      </c>
      <c r="E13008" s="77">
        <v>5</v>
      </c>
      <c r="F13008" s="78"/>
      <c r="G13008" s="79">
        <v>45156.444212962953</v>
      </c>
      <c r="H13008" s="77">
        <v>168</v>
      </c>
      <c r="I13008" s="76">
        <v>45156.95416666667</v>
      </c>
      <c r="J13008" s="78"/>
      <c r="K13008" s="80">
        <v>1</v>
      </c>
    </row>
    <row r="13009" spans="2:11" x14ac:dyDescent="0.3">
      <c r="B13009" s="75">
        <v>48076</v>
      </c>
      <c r="C13009" s="76">
        <v>45156</v>
      </c>
      <c r="D13009" s="77">
        <v>1002</v>
      </c>
      <c r="E13009" s="77">
        <v>1</v>
      </c>
      <c r="F13009" s="78"/>
      <c r="G13009" s="79">
        <v>45156.456874999989</v>
      </c>
      <c r="H13009" s="77">
        <v>157</v>
      </c>
      <c r="I13009" s="76">
        <v>45156.95416666667</v>
      </c>
      <c r="J13009" s="78"/>
      <c r="K13009" s="80">
        <v>1</v>
      </c>
    </row>
    <row r="13010" spans="2:11" x14ac:dyDescent="0.3">
      <c r="B13010" s="75">
        <v>48077</v>
      </c>
      <c r="C13010" s="76">
        <v>45156</v>
      </c>
      <c r="D13010" s="77">
        <v>451</v>
      </c>
      <c r="E13010" s="77">
        <v>2</v>
      </c>
      <c r="F13010" s="78"/>
      <c r="G13010" s="79">
        <v>45156.464108796288</v>
      </c>
      <c r="H13010" s="77">
        <v>175</v>
      </c>
      <c r="I13010" s="76">
        <v>45156.95416666667</v>
      </c>
      <c r="J13010" s="78"/>
      <c r="K13010" s="80">
        <v>1</v>
      </c>
    </row>
    <row r="13011" spans="2:11" x14ac:dyDescent="0.3">
      <c r="B13011" s="75">
        <v>48078</v>
      </c>
      <c r="C13011" s="76">
        <v>45156</v>
      </c>
      <c r="D13011" s="77">
        <v>1273</v>
      </c>
      <c r="E13011" s="77">
        <v>1</v>
      </c>
      <c r="F13011" s="78"/>
      <c r="G13011" s="79">
        <v>45156.475624999992</v>
      </c>
      <c r="H13011" s="77">
        <v>168</v>
      </c>
      <c r="I13011" s="76">
        <v>45156.95416666667</v>
      </c>
      <c r="J13011" s="78"/>
      <c r="K13011" s="80">
        <v>1</v>
      </c>
    </row>
    <row r="13012" spans="2:11" x14ac:dyDescent="0.3">
      <c r="B13012" s="75">
        <v>48079</v>
      </c>
      <c r="C13012" s="76">
        <v>45156</v>
      </c>
      <c r="D13012" s="77">
        <v>1199</v>
      </c>
      <c r="E13012" s="77">
        <v>5</v>
      </c>
      <c r="F13012" s="78"/>
      <c r="G13012" s="79">
        <v>45156.487939814804</v>
      </c>
      <c r="H13012" s="77">
        <v>160</v>
      </c>
      <c r="I13012" s="76">
        <v>45156.95416666667</v>
      </c>
      <c r="J13012" s="78"/>
      <c r="K13012" s="80">
        <v>1</v>
      </c>
    </row>
    <row r="13013" spans="2:11" x14ac:dyDescent="0.3">
      <c r="B13013" s="75">
        <v>48080</v>
      </c>
      <c r="C13013" s="76">
        <v>45156</v>
      </c>
      <c r="D13013" s="77">
        <v>105</v>
      </c>
      <c r="E13013" s="77">
        <v>1</v>
      </c>
      <c r="F13013" s="78"/>
      <c r="G13013" s="79">
        <v>45156.497291666659</v>
      </c>
      <c r="H13013" s="77">
        <v>176</v>
      </c>
      <c r="I13013" s="76">
        <v>45156.95416666667</v>
      </c>
      <c r="J13013" s="78"/>
      <c r="K13013" s="80">
        <v>1</v>
      </c>
    </row>
    <row r="13014" spans="2:11" x14ac:dyDescent="0.3">
      <c r="B13014" s="75">
        <v>48081</v>
      </c>
      <c r="C13014" s="76">
        <v>45156</v>
      </c>
      <c r="D13014" s="77">
        <v>345</v>
      </c>
      <c r="E13014" s="77">
        <v>6</v>
      </c>
      <c r="F13014" s="78"/>
      <c r="G13014" s="79">
        <v>45156.508738425917</v>
      </c>
      <c r="H13014" s="77">
        <v>176</v>
      </c>
      <c r="I13014" s="76">
        <v>45156.95416666667</v>
      </c>
      <c r="J13014" s="78"/>
      <c r="K13014" s="80">
        <v>1</v>
      </c>
    </row>
    <row r="13015" spans="2:11" x14ac:dyDescent="0.3">
      <c r="B13015" s="75">
        <v>48082</v>
      </c>
      <c r="C13015" s="76">
        <v>45156</v>
      </c>
      <c r="D13015" s="77">
        <v>1308</v>
      </c>
      <c r="E13015" s="77">
        <v>6</v>
      </c>
      <c r="F13015" s="78"/>
      <c r="G13015" s="79">
        <v>45156.522800925915</v>
      </c>
      <c r="H13015" s="77">
        <v>156</v>
      </c>
      <c r="I13015" s="76">
        <v>45156.95416666667</v>
      </c>
      <c r="J13015" s="78"/>
      <c r="K13015" s="80">
        <v>1</v>
      </c>
    </row>
    <row r="13016" spans="2:11" x14ac:dyDescent="0.3">
      <c r="B13016" s="75">
        <v>48083</v>
      </c>
      <c r="C13016" s="76">
        <v>45156</v>
      </c>
      <c r="D13016" s="77">
        <v>509</v>
      </c>
      <c r="E13016" s="77">
        <v>3</v>
      </c>
      <c r="F13016" s="78"/>
      <c r="G13016" s="79">
        <v>45156.535219907397</v>
      </c>
      <c r="H13016" s="77">
        <v>143</v>
      </c>
      <c r="I13016" s="76">
        <v>45156.95416666667</v>
      </c>
      <c r="J13016" s="78"/>
      <c r="K13016" s="80">
        <v>1</v>
      </c>
    </row>
    <row r="13017" spans="2:11" x14ac:dyDescent="0.3">
      <c r="B13017" s="75">
        <v>48084</v>
      </c>
      <c r="C13017" s="76">
        <v>45156</v>
      </c>
      <c r="D13017" s="77">
        <v>171</v>
      </c>
      <c r="E13017" s="77">
        <v>4</v>
      </c>
      <c r="F13017" s="78"/>
      <c r="G13017" s="79">
        <v>45156.545335648138</v>
      </c>
      <c r="H13017" s="77">
        <v>168</v>
      </c>
      <c r="I13017" s="76">
        <v>45156.95416666667</v>
      </c>
      <c r="J13017" s="78"/>
      <c r="K13017" s="80">
        <v>1</v>
      </c>
    </row>
    <row r="13018" spans="2:11" x14ac:dyDescent="0.3">
      <c r="B13018" s="75">
        <v>48085</v>
      </c>
      <c r="C13018" s="76">
        <v>45156</v>
      </c>
      <c r="D13018" s="77">
        <v>792</v>
      </c>
      <c r="E13018" s="77">
        <v>4</v>
      </c>
      <c r="F13018" s="78"/>
      <c r="G13018" s="79">
        <v>45156.55733796295</v>
      </c>
      <c r="H13018" s="77">
        <v>163</v>
      </c>
      <c r="I13018" s="76">
        <v>45156.95416666667</v>
      </c>
      <c r="J13018" s="78"/>
      <c r="K13018" s="80">
        <v>1</v>
      </c>
    </row>
    <row r="13019" spans="2:11" x14ac:dyDescent="0.3">
      <c r="B13019" s="75">
        <v>48086</v>
      </c>
      <c r="C13019" s="76">
        <v>45156</v>
      </c>
      <c r="D13019" s="77">
        <v>1344</v>
      </c>
      <c r="E13019" s="77">
        <v>5</v>
      </c>
      <c r="F13019" s="78"/>
      <c r="G13019" s="79">
        <v>45156.563576388879</v>
      </c>
      <c r="H13019" s="77">
        <v>173</v>
      </c>
      <c r="I13019" s="76">
        <v>45156.95416666667</v>
      </c>
      <c r="J13019" s="78"/>
      <c r="K13019" s="80">
        <v>1</v>
      </c>
    </row>
    <row r="13020" spans="2:11" x14ac:dyDescent="0.3">
      <c r="B13020" s="75">
        <v>48087</v>
      </c>
      <c r="C13020" s="76">
        <v>45156</v>
      </c>
      <c r="D13020" s="77">
        <v>977</v>
      </c>
      <c r="E13020" s="77">
        <v>1</v>
      </c>
      <c r="F13020" s="78"/>
      <c r="G13020" s="79">
        <v>45156.577638888877</v>
      </c>
      <c r="H13020" s="77">
        <v>160</v>
      </c>
      <c r="I13020" s="76">
        <v>45156.95416666667</v>
      </c>
      <c r="J13020" s="78"/>
      <c r="K13020" s="80">
        <v>1</v>
      </c>
    </row>
    <row r="13021" spans="2:11" x14ac:dyDescent="0.3">
      <c r="B13021" s="75">
        <v>48088</v>
      </c>
      <c r="C13021" s="76">
        <v>45156</v>
      </c>
      <c r="D13021" s="77">
        <v>1003</v>
      </c>
      <c r="E13021" s="77">
        <v>1</v>
      </c>
      <c r="F13021" s="78"/>
      <c r="G13021" s="79">
        <v>45156.584768518507</v>
      </c>
      <c r="H13021" s="77">
        <v>148</v>
      </c>
      <c r="I13021" s="76">
        <v>45156.95416666667</v>
      </c>
      <c r="J13021" s="78"/>
      <c r="K13021" s="80">
        <v>1</v>
      </c>
    </row>
    <row r="13022" spans="2:11" x14ac:dyDescent="0.3">
      <c r="B13022" s="75">
        <v>48089</v>
      </c>
      <c r="C13022" s="76">
        <v>45156</v>
      </c>
      <c r="D13022" s="77">
        <v>377</v>
      </c>
      <c r="E13022" s="77">
        <v>6</v>
      </c>
      <c r="F13022" s="78"/>
      <c r="G13022" s="79">
        <v>45156.598865740729</v>
      </c>
      <c r="H13022" s="77">
        <v>141</v>
      </c>
      <c r="I13022" s="76">
        <v>45156.95416666667</v>
      </c>
      <c r="J13022" s="78"/>
      <c r="K13022" s="80">
        <v>1</v>
      </c>
    </row>
    <row r="13023" spans="2:11" x14ac:dyDescent="0.3">
      <c r="B13023" s="75">
        <v>48090</v>
      </c>
      <c r="C13023" s="76">
        <v>45156</v>
      </c>
      <c r="D13023" s="77">
        <v>386</v>
      </c>
      <c r="E13023" s="77">
        <v>1</v>
      </c>
      <c r="F13023" s="78"/>
      <c r="G13023" s="79">
        <v>45156.607939814799</v>
      </c>
      <c r="H13023" s="77">
        <v>150</v>
      </c>
      <c r="I13023" s="76">
        <v>45156.95416666667</v>
      </c>
      <c r="J13023" s="78"/>
      <c r="K13023" s="80">
        <v>1</v>
      </c>
    </row>
    <row r="13024" spans="2:11" x14ac:dyDescent="0.3">
      <c r="B13024" s="75">
        <v>48091</v>
      </c>
      <c r="C13024" s="76">
        <v>45156</v>
      </c>
      <c r="D13024" s="77">
        <v>473</v>
      </c>
      <c r="E13024" s="77">
        <v>4</v>
      </c>
      <c r="F13024" s="78"/>
      <c r="G13024" s="79">
        <v>45156.614236111098</v>
      </c>
      <c r="H13024" s="77">
        <v>152</v>
      </c>
      <c r="I13024" s="76">
        <v>45156.95416666667</v>
      </c>
      <c r="J13024" s="78"/>
      <c r="K13024" s="80">
        <v>1</v>
      </c>
    </row>
    <row r="13025" spans="2:11" x14ac:dyDescent="0.3">
      <c r="B13025" s="75">
        <v>48092</v>
      </c>
      <c r="C13025" s="76">
        <v>45156</v>
      </c>
      <c r="D13025" s="77">
        <v>1298</v>
      </c>
      <c r="E13025" s="77">
        <v>1</v>
      </c>
      <c r="F13025" s="78"/>
      <c r="G13025" s="79">
        <v>45156.627858796281</v>
      </c>
      <c r="H13025" s="77">
        <v>167</v>
      </c>
      <c r="I13025" s="76">
        <v>45156.95416666667</v>
      </c>
      <c r="J13025" s="78"/>
      <c r="K13025" s="80">
        <v>1</v>
      </c>
    </row>
    <row r="13026" spans="2:11" x14ac:dyDescent="0.3">
      <c r="B13026" s="75">
        <v>48093</v>
      </c>
      <c r="C13026" s="76">
        <v>45156</v>
      </c>
      <c r="D13026" s="77">
        <v>1212</v>
      </c>
      <c r="E13026" s="77">
        <v>3</v>
      </c>
      <c r="F13026" s="78"/>
      <c r="G13026" s="79">
        <v>45156.63609953702</v>
      </c>
      <c r="H13026" s="77">
        <v>173</v>
      </c>
      <c r="I13026" s="76">
        <v>45156.95416666667</v>
      </c>
      <c r="J13026" s="78"/>
      <c r="K13026" s="80">
        <v>1</v>
      </c>
    </row>
    <row r="13027" spans="2:11" x14ac:dyDescent="0.3">
      <c r="B13027" s="75">
        <v>48094</v>
      </c>
      <c r="C13027" s="76">
        <v>45156</v>
      </c>
      <c r="D13027" s="77">
        <v>696</v>
      </c>
      <c r="E13027" s="77">
        <v>5</v>
      </c>
      <c r="F13027" s="78"/>
      <c r="G13027" s="79">
        <v>45156.64725694443</v>
      </c>
      <c r="H13027" s="77">
        <v>171</v>
      </c>
      <c r="I13027" s="76">
        <v>45156.95416666667</v>
      </c>
      <c r="J13027" s="78"/>
      <c r="K13027" s="80">
        <v>1</v>
      </c>
    </row>
    <row r="13028" spans="2:11" x14ac:dyDescent="0.3">
      <c r="B13028" s="75">
        <v>48095</v>
      </c>
      <c r="C13028" s="76">
        <v>45156</v>
      </c>
      <c r="D13028" s="77">
        <v>847</v>
      </c>
      <c r="E13028" s="77">
        <v>1</v>
      </c>
      <c r="F13028" s="78"/>
      <c r="G13028" s="79">
        <v>45156.6551273148</v>
      </c>
      <c r="H13028" s="77">
        <v>156</v>
      </c>
      <c r="I13028" s="76">
        <v>45156.95416666667</v>
      </c>
      <c r="J13028" s="78"/>
      <c r="K13028" s="80">
        <v>1</v>
      </c>
    </row>
    <row r="13029" spans="2:11" x14ac:dyDescent="0.3">
      <c r="B13029" s="75">
        <v>48096</v>
      </c>
      <c r="C13029" s="76">
        <v>45156</v>
      </c>
      <c r="D13029" s="77">
        <v>422</v>
      </c>
      <c r="E13029" s="77">
        <v>3</v>
      </c>
      <c r="F13029" s="78"/>
      <c r="G13029" s="79">
        <v>45156.667986111097</v>
      </c>
      <c r="H13029" s="77">
        <v>168</v>
      </c>
      <c r="I13029" s="76">
        <v>45156.95416666667</v>
      </c>
      <c r="J13029" s="78"/>
      <c r="K13029" s="80">
        <v>1</v>
      </c>
    </row>
    <row r="13030" spans="2:11" x14ac:dyDescent="0.3">
      <c r="B13030" s="75">
        <v>48097</v>
      </c>
      <c r="C13030" s="76">
        <v>45156</v>
      </c>
      <c r="D13030" s="77">
        <v>1126</v>
      </c>
      <c r="E13030" s="77">
        <v>4</v>
      </c>
      <c r="F13030" s="78"/>
      <c r="G13030" s="79">
        <v>45156.680821759248</v>
      </c>
      <c r="H13030" s="77">
        <v>151</v>
      </c>
      <c r="I13030" s="76">
        <v>45156.95416666667</v>
      </c>
      <c r="J13030" s="78"/>
      <c r="K13030" s="80">
        <v>1</v>
      </c>
    </row>
    <row r="13031" spans="2:11" x14ac:dyDescent="0.3">
      <c r="B13031" s="75">
        <v>48098</v>
      </c>
      <c r="C13031" s="76">
        <v>45156</v>
      </c>
      <c r="D13031" s="77">
        <v>602</v>
      </c>
      <c r="E13031" s="77">
        <v>5</v>
      </c>
      <c r="F13031" s="78"/>
      <c r="G13031" s="79">
        <v>45156.691643518505</v>
      </c>
      <c r="H13031" s="77">
        <v>151</v>
      </c>
      <c r="I13031" s="76">
        <v>45156.95416666667</v>
      </c>
      <c r="J13031" s="78"/>
      <c r="K13031" s="80">
        <v>1</v>
      </c>
    </row>
    <row r="13032" spans="2:11" x14ac:dyDescent="0.3">
      <c r="B13032" s="75">
        <v>48099</v>
      </c>
      <c r="C13032" s="76">
        <v>45156</v>
      </c>
      <c r="D13032" s="77">
        <v>290</v>
      </c>
      <c r="E13032" s="77">
        <v>1</v>
      </c>
      <c r="F13032" s="78"/>
      <c r="G13032" s="79">
        <v>45156.699965277767</v>
      </c>
      <c r="H13032" s="77">
        <v>155</v>
      </c>
      <c r="I13032" s="76">
        <v>45156.95416666667</v>
      </c>
      <c r="J13032" s="78"/>
      <c r="K13032" s="80">
        <v>1</v>
      </c>
    </row>
    <row r="13033" spans="2:11" x14ac:dyDescent="0.3">
      <c r="B13033" s="75">
        <v>48100</v>
      </c>
      <c r="C13033" s="76">
        <v>45156</v>
      </c>
      <c r="D13033" s="77">
        <v>550</v>
      </c>
      <c r="E13033" s="77">
        <v>3</v>
      </c>
      <c r="F13033" s="78"/>
      <c r="G13033" s="79">
        <v>45156.711828703694</v>
      </c>
      <c r="H13033" s="77">
        <v>172</v>
      </c>
      <c r="I13033" s="76">
        <v>45156.95416666667</v>
      </c>
      <c r="J13033" s="78"/>
      <c r="K13033" s="80">
        <v>1</v>
      </c>
    </row>
    <row r="13034" spans="2:11" x14ac:dyDescent="0.3">
      <c r="B13034" s="75">
        <v>48101</v>
      </c>
      <c r="C13034" s="76">
        <v>45156</v>
      </c>
      <c r="D13034" s="77">
        <v>288</v>
      </c>
      <c r="E13034" s="77">
        <v>4</v>
      </c>
      <c r="F13034" s="78"/>
      <c r="G13034" s="79">
        <v>45156.722546296289</v>
      </c>
      <c r="H13034" s="77">
        <v>161</v>
      </c>
      <c r="I13034" s="76">
        <v>45156.95416666667</v>
      </c>
      <c r="J13034" s="78"/>
      <c r="K13034" s="80">
        <v>1</v>
      </c>
    </row>
    <row r="13035" spans="2:11" x14ac:dyDescent="0.3">
      <c r="B13035" s="75">
        <v>48102</v>
      </c>
      <c r="C13035" s="76">
        <v>45156</v>
      </c>
      <c r="D13035" s="77">
        <v>322</v>
      </c>
      <c r="E13035" s="77">
        <v>3</v>
      </c>
      <c r="F13035" s="78"/>
      <c r="G13035" s="79">
        <v>45156.73055555555</v>
      </c>
      <c r="H13035" s="77">
        <v>174</v>
      </c>
      <c r="I13035" s="76">
        <v>45156.95416666667</v>
      </c>
      <c r="J13035" s="78"/>
      <c r="K13035" s="80">
        <v>1</v>
      </c>
    </row>
    <row r="13036" spans="2:11" x14ac:dyDescent="0.3">
      <c r="B13036" s="75">
        <v>48103</v>
      </c>
      <c r="C13036" s="76">
        <v>45156</v>
      </c>
      <c r="D13036" s="77">
        <v>137</v>
      </c>
      <c r="E13036" s="77">
        <v>6</v>
      </c>
      <c r="F13036" s="78"/>
      <c r="G13036" s="79">
        <v>45156.74109953703</v>
      </c>
      <c r="H13036" s="77">
        <v>175</v>
      </c>
      <c r="I13036" s="76">
        <v>45156.95416666667</v>
      </c>
      <c r="J13036" s="78"/>
      <c r="K13036" s="80">
        <v>1</v>
      </c>
    </row>
    <row r="13037" spans="2:11" x14ac:dyDescent="0.3">
      <c r="B13037" s="75">
        <v>48104</v>
      </c>
      <c r="C13037" s="76">
        <v>45156</v>
      </c>
      <c r="D13037" s="77">
        <v>700</v>
      </c>
      <c r="E13037" s="77">
        <v>6</v>
      </c>
      <c r="F13037" s="78"/>
      <c r="G13037" s="79">
        <v>45156.755289351844</v>
      </c>
      <c r="H13037" s="77">
        <v>153</v>
      </c>
      <c r="I13037" s="76">
        <v>45156.95416666667</v>
      </c>
      <c r="J13037" s="78"/>
      <c r="K13037" s="80">
        <v>1</v>
      </c>
    </row>
    <row r="13038" spans="2:11" x14ac:dyDescent="0.3">
      <c r="B13038" s="75">
        <v>48105</v>
      </c>
      <c r="C13038" s="76">
        <v>45156</v>
      </c>
      <c r="D13038" s="77">
        <v>1134</v>
      </c>
      <c r="E13038" s="77">
        <v>2</v>
      </c>
      <c r="F13038" s="78"/>
      <c r="G13038" s="79">
        <v>45156.767916666657</v>
      </c>
      <c r="H13038" s="77">
        <v>152</v>
      </c>
      <c r="I13038" s="76">
        <v>45156.95416666667</v>
      </c>
      <c r="J13038" s="78"/>
      <c r="K13038" s="80">
        <v>1</v>
      </c>
    </row>
    <row r="13039" spans="2:11" x14ac:dyDescent="0.3">
      <c r="B13039" s="75">
        <v>48106</v>
      </c>
      <c r="C13039" s="76">
        <v>45156</v>
      </c>
      <c r="D13039" s="77">
        <v>1110</v>
      </c>
      <c r="E13039" s="77">
        <v>3</v>
      </c>
      <c r="F13039" s="78"/>
      <c r="G13039" s="79">
        <v>45156.78016203703</v>
      </c>
      <c r="H13039" s="77">
        <v>144</v>
      </c>
      <c r="I13039" s="76">
        <v>45156.95416666667</v>
      </c>
      <c r="J13039" s="78"/>
      <c r="K13039" s="80">
        <v>1</v>
      </c>
    </row>
    <row r="13040" spans="2:11" x14ac:dyDescent="0.3">
      <c r="B13040" s="75">
        <v>48107</v>
      </c>
      <c r="C13040" s="76">
        <v>45156</v>
      </c>
      <c r="D13040" s="77">
        <v>750</v>
      </c>
      <c r="E13040" s="77">
        <v>1</v>
      </c>
      <c r="F13040" s="78"/>
      <c r="G13040" s="79">
        <v>45156.78766203703</v>
      </c>
      <c r="H13040" s="77">
        <v>153</v>
      </c>
      <c r="I13040" s="76">
        <v>45156.95416666667</v>
      </c>
      <c r="J13040" s="78"/>
      <c r="K13040" s="80">
        <v>1</v>
      </c>
    </row>
    <row r="13041" spans="2:11" x14ac:dyDescent="0.3">
      <c r="B13041" s="75">
        <v>48108</v>
      </c>
      <c r="C13041" s="76">
        <v>45156</v>
      </c>
      <c r="D13041" s="77">
        <v>980</v>
      </c>
      <c r="E13041" s="77">
        <v>2</v>
      </c>
      <c r="F13041" s="78"/>
      <c r="G13041" s="79">
        <v>45156.798888888879</v>
      </c>
      <c r="H13041" s="77">
        <v>165</v>
      </c>
      <c r="I13041" s="76">
        <v>45156.95416666667</v>
      </c>
      <c r="J13041" s="78"/>
      <c r="K13041" s="80">
        <v>1</v>
      </c>
    </row>
    <row r="13042" spans="2:11" x14ac:dyDescent="0.3">
      <c r="B13042" s="75">
        <v>48109</v>
      </c>
      <c r="C13042" s="76">
        <v>45156</v>
      </c>
      <c r="D13042" s="77">
        <v>221</v>
      </c>
      <c r="E13042" s="77">
        <v>5</v>
      </c>
      <c r="F13042" s="78"/>
      <c r="G13042" s="79">
        <v>45156.807083333326</v>
      </c>
      <c r="H13042" s="77">
        <v>169</v>
      </c>
      <c r="I13042" s="76">
        <v>45156.95416666667</v>
      </c>
      <c r="J13042" s="78"/>
      <c r="K13042" s="80">
        <v>1</v>
      </c>
    </row>
    <row r="13043" spans="2:11" x14ac:dyDescent="0.3">
      <c r="B13043" s="75">
        <v>48110</v>
      </c>
      <c r="C13043" s="76">
        <v>45156</v>
      </c>
      <c r="D13043" s="77">
        <v>527</v>
      </c>
      <c r="E13043" s="77">
        <v>4</v>
      </c>
      <c r="F13043" s="78"/>
      <c r="G13043" s="79">
        <v>45156.821064814809</v>
      </c>
      <c r="H13043" s="77">
        <v>142</v>
      </c>
      <c r="I13043" s="76">
        <v>45156.95416666667</v>
      </c>
      <c r="J13043" s="78"/>
      <c r="K13043" s="80">
        <v>1</v>
      </c>
    </row>
    <row r="13044" spans="2:11" x14ac:dyDescent="0.3">
      <c r="B13044" s="75">
        <v>48111</v>
      </c>
      <c r="C13044" s="76">
        <v>45156</v>
      </c>
      <c r="D13044" s="77">
        <v>572</v>
      </c>
      <c r="E13044" s="77">
        <v>2</v>
      </c>
      <c r="F13044" s="78"/>
      <c r="G13044" s="79">
        <v>45156.834699074068</v>
      </c>
      <c r="H13044" s="77">
        <v>178</v>
      </c>
      <c r="I13044" s="76">
        <v>45156.95416666667</v>
      </c>
      <c r="J13044" s="78"/>
      <c r="K13044" s="80">
        <v>1</v>
      </c>
    </row>
    <row r="13045" spans="2:11" x14ac:dyDescent="0.3">
      <c r="B13045" s="75">
        <v>48112</v>
      </c>
      <c r="C13045" s="76">
        <v>45156</v>
      </c>
      <c r="D13045" s="77">
        <v>149</v>
      </c>
      <c r="E13045" s="77">
        <v>4</v>
      </c>
      <c r="F13045" s="78"/>
      <c r="G13045" s="79">
        <v>45156.84815972222</v>
      </c>
      <c r="H13045" s="77">
        <v>153</v>
      </c>
      <c r="I13045" s="76">
        <v>45156.95416666667</v>
      </c>
      <c r="J13045" s="78"/>
      <c r="K13045" s="80">
        <v>1</v>
      </c>
    </row>
    <row r="13046" spans="2:11" x14ac:dyDescent="0.3">
      <c r="B13046" s="75">
        <v>48113</v>
      </c>
      <c r="C13046" s="76">
        <v>45156</v>
      </c>
      <c r="D13046" s="77">
        <v>107</v>
      </c>
      <c r="E13046" s="77">
        <v>2</v>
      </c>
      <c r="F13046" s="78"/>
      <c r="G13046" s="79">
        <v>45156.857129629629</v>
      </c>
      <c r="H13046" s="77">
        <v>150</v>
      </c>
      <c r="I13046" s="76">
        <v>45156.95416666667</v>
      </c>
      <c r="J13046" s="78"/>
      <c r="K13046" s="80">
        <v>1</v>
      </c>
    </row>
    <row r="13047" spans="2:11" x14ac:dyDescent="0.3">
      <c r="B13047" s="75">
        <v>48114</v>
      </c>
      <c r="C13047" s="76">
        <v>45156</v>
      </c>
      <c r="D13047" s="77">
        <v>734</v>
      </c>
      <c r="E13047" s="77">
        <v>5</v>
      </c>
      <c r="F13047" s="78"/>
      <c r="G13047" s="79">
        <v>45156.868159722224</v>
      </c>
      <c r="H13047" s="77">
        <v>146</v>
      </c>
      <c r="I13047" s="76">
        <v>45156.95416666667</v>
      </c>
      <c r="J13047" s="78"/>
      <c r="K13047" s="80">
        <v>1</v>
      </c>
    </row>
    <row r="13048" spans="2:11" x14ac:dyDescent="0.3">
      <c r="B13048" s="75">
        <v>48115</v>
      </c>
      <c r="C13048" s="76">
        <v>45156</v>
      </c>
      <c r="D13048" s="77">
        <v>1167</v>
      </c>
      <c r="E13048" s="77">
        <v>2</v>
      </c>
      <c r="F13048" s="78"/>
      <c r="G13048" s="79">
        <v>45156.879259259258</v>
      </c>
      <c r="H13048" s="77">
        <v>173</v>
      </c>
      <c r="I13048" s="76">
        <v>45156.95416666667</v>
      </c>
      <c r="J13048" s="78"/>
      <c r="K13048" s="80">
        <v>1</v>
      </c>
    </row>
    <row r="13049" spans="2:11" x14ac:dyDescent="0.3">
      <c r="B13049" s="75">
        <v>48116</v>
      </c>
      <c r="C13049" s="76">
        <v>45156</v>
      </c>
      <c r="D13049" s="77">
        <v>559</v>
      </c>
      <c r="E13049" s="77">
        <v>3</v>
      </c>
      <c r="F13049" s="78"/>
      <c r="G13049" s="79">
        <v>45156.888541666667</v>
      </c>
      <c r="H13049" s="77">
        <v>146</v>
      </c>
      <c r="I13049" s="76">
        <v>45156.95416666667</v>
      </c>
      <c r="J13049" s="78"/>
      <c r="K13049" s="80">
        <v>1</v>
      </c>
    </row>
    <row r="13050" spans="2:11" x14ac:dyDescent="0.3">
      <c r="B13050" s="75">
        <v>48117</v>
      </c>
      <c r="C13050" s="76">
        <v>45156</v>
      </c>
      <c r="D13050" s="77">
        <v>507</v>
      </c>
      <c r="E13050" s="77">
        <v>3</v>
      </c>
      <c r="F13050" s="78"/>
      <c r="G13050" s="79">
        <v>45156.897060185183</v>
      </c>
      <c r="H13050" s="77">
        <v>148</v>
      </c>
      <c r="I13050" s="76">
        <v>45156.95416666667</v>
      </c>
      <c r="J13050" s="78"/>
      <c r="K13050" s="80">
        <v>1</v>
      </c>
    </row>
    <row r="13051" spans="2:11" x14ac:dyDescent="0.3">
      <c r="B13051" s="75">
        <v>48118</v>
      </c>
      <c r="C13051" s="76">
        <v>45156</v>
      </c>
      <c r="D13051" s="77">
        <v>237</v>
      </c>
      <c r="E13051" s="77">
        <v>1</v>
      </c>
      <c r="F13051" s="78"/>
      <c r="G13051" s="79">
        <v>45156.906215277777</v>
      </c>
      <c r="H13051" s="77">
        <v>160</v>
      </c>
      <c r="I13051" s="76">
        <v>45156.95416666667</v>
      </c>
      <c r="J13051" s="78"/>
      <c r="K13051" s="80">
        <v>1</v>
      </c>
    </row>
    <row r="13052" spans="2:11" x14ac:dyDescent="0.3">
      <c r="B13052" s="75">
        <v>48119</v>
      </c>
      <c r="C13052" s="76">
        <v>45156</v>
      </c>
      <c r="D13052" s="77">
        <v>1347</v>
      </c>
      <c r="E13052" s="77">
        <v>2</v>
      </c>
      <c r="F13052" s="78"/>
      <c r="G13052" s="79">
        <v>45156.91684027778</v>
      </c>
      <c r="H13052" s="77">
        <v>159</v>
      </c>
      <c r="I13052" s="76">
        <v>45156.95416666667</v>
      </c>
      <c r="J13052" s="78"/>
      <c r="K13052" s="80">
        <v>1</v>
      </c>
    </row>
    <row r="13053" spans="2:11" x14ac:dyDescent="0.3">
      <c r="B13053" s="75">
        <v>48120</v>
      </c>
      <c r="C13053" s="76">
        <v>45156</v>
      </c>
      <c r="D13053" s="77">
        <v>798</v>
      </c>
      <c r="E13053" s="77">
        <v>4</v>
      </c>
      <c r="F13053" s="78"/>
      <c r="G13053" s="79">
        <v>45156.929236111115</v>
      </c>
      <c r="H13053" s="77">
        <v>166</v>
      </c>
      <c r="I13053" s="76">
        <v>45156.95416666667</v>
      </c>
      <c r="J13053" s="78"/>
      <c r="K13053" s="80">
        <v>1</v>
      </c>
    </row>
    <row r="13054" spans="2:11" x14ac:dyDescent="0.3">
      <c r="B13054" s="75">
        <v>48121</v>
      </c>
      <c r="C13054" s="76">
        <v>45159</v>
      </c>
      <c r="D13054" s="77">
        <v>625</v>
      </c>
      <c r="E13054" s="77">
        <v>4</v>
      </c>
      <c r="F13054" s="78"/>
      <c r="G13054" s="79">
        <v>45159.333333333336</v>
      </c>
      <c r="H13054" s="77">
        <v>158</v>
      </c>
      <c r="I13054" s="76">
        <v>45159.954861111109</v>
      </c>
      <c r="J13054" s="78"/>
      <c r="K13054" s="80">
        <v>1</v>
      </c>
    </row>
    <row r="13055" spans="2:11" x14ac:dyDescent="0.3">
      <c r="B13055" s="75">
        <v>48122</v>
      </c>
      <c r="C13055" s="76">
        <v>45159</v>
      </c>
      <c r="D13055" s="77">
        <v>1170</v>
      </c>
      <c r="E13055" s="77">
        <v>3</v>
      </c>
      <c r="F13055" s="78"/>
      <c r="G13055" s="79">
        <v>45159.342048611114</v>
      </c>
      <c r="H13055" s="77">
        <v>158</v>
      </c>
      <c r="I13055" s="76">
        <v>45159.954861111109</v>
      </c>
      <c r="J13055" s="78"/>
      <c r="K13055" s="80">
        <v>1</v>
      </c>
    </row>
    <row r="13056" spans="2:11" x14ac:dyDescent="0.3">
      <c r="B13056" s="75">
        <v>48123</v>
      </c>
      <c r="C13056" s="76">
        <v>45159</v>
      </c>
      <c r="D13056" s="77">
        <v>859</v>
      </c>
      <c r="E13056" s="77">
        <v>5</v>
      </c>
      <c r="F13056" s="78"/>
      <c r="G13056" s="79">
        <v>45159.348090277781</v>
      </c>
      <c r="H13056" s="77">
        <v>140</v>
      </c>
      <c r="I13056" s="76">
        <v>45159.954861111109</v>
      </c>
      <c r="J13056" s="78"/>
      <c r="K13056" s="80">
        <v>1</v>
      </c>
    </row>
    <row r="13057" spans="2:11" x14ac:dyDescent="0.3">
      <c r="B13057" s="75">
        <v>48124</v>
      </c>
      <c r="C13057" s="76">
        <v>45159</v>
      </c>
      <c r="D13057" s="77">
        <v>945</v>
      </c>
      <c r="E13057" s="77">
        <v>5</v>
      </c>
      <c r="F13057" s="78"/>
      <c r="G13057" s="79">
        <v>45159.361851851856</v>
      </c>
      <c r="H13057" s="77">
        <v>149</v>
      </c>
      <c r="I13057" s="76">
        <v>45159.954861111109</v>
      </c>
      <c r="J13057" s="78"/>
      <c r="K13057" s="80">
        <v>1</v>
      </c>
    </row>
    <row r="13058" spans="2:11" x14ac:dyDescent="0.3">
      <c r="B13058" s="75">
        <v>48125</v>
      </c>
      <c r="C13058" s="76">
        <v>45159</v>
      </c>
      <c r="D13058" s="77">
        <v>108</v>
      </c>
      <c r="E13058" s="77">
        <v>6</v>
      </c>
      <c r="F13058" s="78"/>
      <c r="G13058" s="79">
        <v>45159.375127314815</v>
      </c>
      <c r="H13058" s="77">
        <v>141</v>
      </c>
      <c r="I13058" s="76">
        <v>45159.954861111109</v>
      </c>
      <c r="J13058" s="78"/>
      <c r="K13058" s="80">
        <v>1</v>
      </c>
    </row>
    <row r="13059" spans="2:11" x14ac:dyDescent="0.3">
      <c r="B13059" s="75">
        <v>48126</v>
      </c>
      <c r="C13059" s="76">
        <v>45159</v>
      </c>
      <c r="D13059" s="77">
        <v>681</v>
      </c>
      <c r="E13059" s="77">
        <v>4</v>
      </c>
      <c r="F13059" s="78"/>
      <c r="G13059" s="79">
        <v>45159.382835648146</v>
      </c>
      <c r="H13059" s="77">
        <v>170</v>
      </c>
      <c r="I13059" s="76">
        <v>45159.954861111109</v>
      </c>
      <c r="J13059" s="78"/>
      <c r="K13059" s="80">
        <v>1</v>
      </c>
    </row>
    <row r="13060" spans="2:11" x14ac:dyDescent="0.3">
      <c r="B13060" s="75">
        <v>48127</v>
      </c>
      <c r="C13060" s="76">
        <v>45159</v>
      </c>
      <c r="D13060" s="77">
        <v>809</v>
      </c>
      <c r="E13060" s="77">
        <v>1</v>
      </c>
      <c r="F13060" s="78"/>
      <c r="G13060" s="79">
        <v>45159.393136574072</v>
      </c>
      <c r="H13060" s="77">
        <v>167</v>
      </c>
      <c r="I13060" s="76">
        <v>45159.954861111109</v>
      </c>
      <c r="J13060" s="78"/>
      <c r="K13060" s="80">
        <v>1</v>
      </c>
    </row>
    <row r="13061" spans="2:11" x14ac:dyDescent="0.3">
      <c r="B13061" s="75">
        <v>48128</v>
      </c>
      <c r="C13061" s="76">
        <v>45159</v>
      </c>
      <c r="D13061" s="77">
        <v>13</v>
      </c>
      <c r="E13061" s="77">
        <v>1</v>
      </c>
      <c r="F13061" s="78"/>
      <c r="G13061" s="79">
        <v>45159.405416666661</v>
      </c>
      <c r="H13061" s="77">
        <v>156</v>
      </c>
      <c r="I13061" s="76">
        <v>45159.954861111109</v>
      </c>
      <c r="J13061" s="78"/>
      <c r="K13061" s="80">
        <v>1</v>
      </c>
    </row>
    <row r="13062" spans="2:11" x14ac:dyDescent="0.3">
      <c r="B13062" s="75">
        <v>48129</v>
      </c>
      <c r="C13062" s="76">
        <v>45159</v>
      </c>
      <c r="D13062" s="77">
        <v>656</v>
      </c>
      <c r="E13062" s="77">
        <v>3</v>
      </c>
      <c r="F13062" s="78"/>
      <c r="G13062" s="79">
        <v>45159.41533564814</v>
      </c>
      <c r="H13062" s="77">
        <v>154</v>
      </c>
      <c r="I13062" s="76">
        <v>45159.954861111109</v>
      </c>
      <c r="J13062" s="78"/>
      <c r="K13062" s="80">
        <v>1</v>
      </c>
    </row>
    <row r="13063" spans="2:11" x14ac:dyDescent="0.3">
      <c r="B13063" s="75">
        <v>48130</v>
      </c>
      <c r="C13063" s="76">
        <v>45159</v>
      </c>
      <c r="D13063" s="77">
        <v>1267</v>
      </c>
      <c r="E13063" s="77">
        <v>6</v>
      </c>
      <c r="F13063" s="78"/>
      <c r="G13063" s="79">
        <v>45159.428657407399</v>
      </c>
      <c r="H13063" s="77">
        <v>172</v>
      </c>
      <c r="I13063" s="76">
        <v>45159.954861111109</v>
      </c>
      <c r="J13063" s="78"/>
      <c r="K13063" s="80">
        <v>1</v>
      </c>
    </row>
    <row r="13064" spans="2:11" x14ac:dyDescent="0.3">
      <c r="B13064" s="75">
        <v>48131</v>
      </c>
      <c r="C13064" s="76">
        <v>45159</v>
      </c>
      <c r="D13064" s="77">
        <v>878</v>
      </c>
      <c r="E13064" s="77">
        <v>6</v>
      </c>
      <c r="F13064" s="78"/>
      <c r="G13064" s="79">
        <v>45159.44212962962</v>
      </c>
      <c r="H13064" s="77">
        <v>165</v>
      </c>
      <c r="I13064" s="76">
        <v>45159.954861111109</v>
      </c>
      <c r="J13064" s="78"/>
      <c r="K13064" s="80">
        <v>1</v>
      </c>
    </row>
    <row r="13065" spans="2:11" x14ac:dyDescent="0.3">
      <c r="B13065" s="75">
        <v>48132</v>
      </c>
      <c r="C13065" s="76">
        <v>45159</v>
      </c>
      <c r="D13065" s="77">
        <v>1313</v>
      </c>
      <c r="E13065" s="77">
        <v>4</v>
      </c>
      <c r="F13065" s="78"/>
      <c r="G13065" s="79">
        <v>45159.455219907395</v>
      </c>
      <c r="H13065" s="77">
        <v>140</v>
      </c>
      <c r="I13065" s="76">
        <v>45159.954861111109</v>
      </c>
      <c r="J13065" s="78"/>
      <c r="K13065" s="80">
        <v>1</v>
      </c>
    </row>
    <row r="13066" spans="2:11" x14ac:dyDescent="0.3">
      <c r="B13066" s="75">
        <v>48133</v>
      </c>
      <c r="C13066" s="76">
        <v>45159</v>
      </c>
      <c r="D13066" s="77">
        <v>1128</v>
      </c>
      <c r="E13066" s="77">
        <v>3</v>
      </c>
      <c r="F13066" s="78"/>
      <c r="G13066" s="79">
        <v>45159.462175925917</v>
      </c>
      <c r="H13066" s="77">
        <v>168</v>
      </c>
      <c r="I13066" s="76">
        <v>45159.954861111109</v>
      </c>
      <c r="J13066" s="78"/>
      <c r="K13066" s="80">
        <v>1</v>
      </c>
    </row>
    <row r="13067" spans="2:11" x14ac:dyDescent="0.3">
      <c r="B13067" s="75">
        <v>48134</v>
      </c>
      <c r="C13067" s="76">
        <v>45159</v>
      </c>
      <c r="D13067" s="77">
        <v>1144</v>
      </c>
      <c r="E13067" s="77">
        <v>2</v>
      </c>
      <c r="F13067" s="78"/>
      <c r="G13067" s="79">
        <v>45159.47034722221</v>
      </c>
      <c r="H13067" s="77">
        <v>154</v>
      </c>
      <c r="I13067" s="76">
        <v>45159.954861111109</v>
      </c>
      <c r="J13067" s="78"/>
      <c r="K13067" s="80">
        <v>1</v>
      </c>
    </row>
    <row r="13068" spans="2:11" x14ac:dyDescent="0.3">
      <c r="B13068" s="75">
        <v>48135</v>
      </c>
      <c r="C13068" s="76">
        <v>45159</v>
      </c>
      <c r="D13068" s="77">
        <v>247</v>
      </c>
      <c r="E13068" s="77">
        <v>3</v>
      </c>
      <c r="F13068" s="78"/>
      <c r="G13068" s="79">
        <v>45159.480995370359</v>
      </c>
      <c r="H13068" s="77">
        <v>147</v>
      </c>
      <c r="I13068" s="76">
        <v>45159.954861111109</v>
      </c>
      <c r="J13068" s="78"/>
      <c r="K13068" s="80">
        <v>1</v>
      </c>
    </row>
    <row r="13069" spans="2:11" x14ac:dyDescent="0.3">
      <c r="B13069" s="75">
        <v>48136</v>
      </c>
      <c r="C13069" s="76">
        <v>45159</v>
      </c>
      <c r="D13069" s="77">
        <v>31</v>
      </c>
      <c r="E13069" s="77">
        <v>4</v>
      </c>
      <c r="F13069" s="78"/>
      <c r="G13069" s="79">
        <v>45159.489722222213</v>
      </c>
      <c r="H13069" s="77">
        <v>158</v>
      </c>
      <c r="I13069" s="76">
        <v>45159.954861111109</v>
      </c>
      <c r="J13069" s="78"/>
      <c r="K13069" s="80">
        <v>1</v>
      </c>
    </row>
    <row r="13070" spans="2:11" x14ac:dyDescent="0.3">
      <c r="B13070" s="75">
        <v>48137</v>
      </c>
      <c r="C13070" s="76">
        <v>45159</v>
      </c>
      <c r="D13070" s="77">
        <v>1337</v>
      </c>
      <c r="E13070" s="77">
        <v>3</v>
      </c>
      <c r="F13070" s="78"/>
      <c r="G13070" s="79">
        <v>45159.496608796289</v>
      </c>
      <c r="H13070" s="77">
        <v>162</v>
      </c>
      <c r="I13070" s="76">
        <v>45159.954861111109</v>
      </c>
      <c r="J13070" s="78"/>
      <c r="K13070" s="80">
        <v>1</v>
      </c>
    </row>
    <row r="13071" spans="2:11" x14ac:dyDescent="0.3">
      <c r="B13071" s="75">
        <v>48138</v>
      </c>
      <c r="C13071" s="76">
        <v>45159</v>
      </c>
      <c r="D13071" s="77">
        <v>785</v>
      </c>
      <c r="E13071" s="77">
        <v>1</v>
      </c>
      <c r="F13071" s="78"/>
      <c r="G13071" s="79">
        <v>45159.50939814814</v>
      </c>
      <c r="H13071" s="77">
        <v>161</v>
      </c>
      <c r="I13071" s="76">
        <v>45159.954861111109</v>
      </c>
      <c r="J13071" s="78"/>
      <c r="K13071" s="80">
        <v>1</v>
      </c>
    </row>
    <row r="13072" spans="2:11" x14ac:dyDescent="0.3">
      <c r="B13072" s="75">
        <v>48139</v>
      </c>
      <c r="C13072" s="76">
        <v>45159</v>
      </c>
      <c r="D13072" s="77">
        <v>251</v>
      </c>
      <c r="E13072" s="77">
        <v>4</v>
      </c>
      <c r="F13072" s="78"/>
      <c r="G13072" s="79">
        <v>45159.515671296285</v>
      </c>
      <c r="H13072" s="77">
        <v>161</v>
      </c>
      <c r="I13072" s="76">
        <v>45159.954861111109</v>
      </c>
      <c r="J13072" s="78"/>
      <c r="K13072" s="80">
        <v>1</v>
      </c>
    </row>
    <row r="13073" spans="2:11" x14ac:dyDescent="0.3">
      <c r="B13073" s="75">
        <v>48140</v>
      </c>
      <c r="C13073" s="76">
        <v>45159</v>
      </c>
      <c r="D13073" s="77">
        <v>759</v>
      </c>
      <c r="E13073" s="77">
        <v>5</v>
      </c>
      <c r="F13073" s="78"/>
      <c r="G13073" s="79">
        <v>45159.526828703696</v>
      </c>
      <c r="H13073" s="77">
        <v>146</v>
      </c>
      <c r="I13073" s="76">
        <v>45159.954861111109</v>
      </c>
      <c r="J13073" s="78"/>
      <c r="K13073" s="80">
        <v>1</v>
      </c>
    </row>
    <row r="13074" spans="2:11" x14ac:dyDescent="0.3">
      <c r="B13074" s="75">
        <v>48141</v>
      </c>
      <c r="C13074" s="76">
        <v>45159</v>
      </c>
      <c r="D13074" s="77">
        <v>317</v>
      </c>
      <c r="E13074" s="77">
        <v>4</v>
      </c>
      <c r="F13074" s="78"/>
      <c r="G13074" s="79">
        <v>45159.540740740733</v>
      </c>
      <c r="H13074" s="77">
        <v>153</v>
      </c>
      <c r="I13074" s="76">
        <v>45159.954861111109</v>
      </c>
      <c r="J13074" s="78"/>
      <c r="K13074" s="80">
        <v>1</v>
      </c>
    </row>
    <row r="13075" spans="2:11" x14ac:dyDescent="0.3">
      <c r="B13075" s="75">
        <v>48142</v>
      </c>
      <c r="C13075" s="76">
        <v>45159</v>
      </c>
      <c r="D13075" s="77">
        <v>25</v>
      </c>
      <c r="E13075" s="77">
        <v>5</v>
      </c>
      <c r="F13075" s="78"/>
      <c r="G13075" s="79">
        <v>45159.554016203692</v>
      </c>
      <c r="H13075" s="77">
        <v>156</v>
      </c>
      <c r="I13075" s="76">
        <v>45159.954861111109</v>
      </c>
      <c r="J13075" s="78"/>
      <c r="K13075" s="80">
        <v>1</v>
      </c>
    </row>
    <row r="13076" spans="2:11" x14ac:dyDescent="0.3">
      <c r="B13076" s="75">
        <v>48143</v>
      </c>
      <c r="C13076" s="76">
        <v>45159</v>
      </c>
      <c r="D13076" s="77">
        <v>708</v>
      </c>
      <c r="E13076" s="77">
        <v>2</v>
      </c>
      <c r="F13076" s="78"/>
      <c r="G13076" s="79">
        <v>45159.564062499987</v>
      </c>
      <c r="H13076" s="77">
        <v>145</v>
      </c>
      <c r="I13076" s="76">
        <v>45159.954861111109</v>
      </c>
      <c r="J13076" s="78"/>
      <c r="K13076" s="80">
        <v>1</v>
      </c>
    </row>
    <row r="13077" spans="2:11" x14ac:dyDescent="0.3">
      <c r="B13077" s="75">
        <v>48144</v>
      </c>
      <c r="C13077" s="76">
        <v>45159</v>
      </c>
      <c r="D13077" s="77">
        <v>680</v>
      </c>
      <c r="E13077" s="77">
        <v>2</v>
      </c>
      <c r="F13077" s="78"/>
      <c r="G13077" s="79">
        <v>45159.573865740727</v>
      </c>
      <c r="H13077" s="77">
        <v>152</v>
      </c>
      <c r="I13077" s="76">
        <v>45159.954861111109</v>
      </c>
      <c r="J13077" s="78"/>
      <c r="K13077" s="80">
        <v>1</v>
      </c>
    </row>
    <row r="13078" spans="2:11" x14ac:dyDescent="0.3">
      <c r="B13078" s="75">
        <v>48145</v>
      </c>
      <c r="C13078" s="76">
        <v>45159</v>
      </c>
      <c r="D13078" s="77">
        <v>569</v>
      </c>
      <c r="E13078" s="77">
        <v>4</v>
      </c>
      <c r="F13078" s="78"/>
      <c r="G13078" s="79">
        <v>45159.579918981472</v>
      </c>
      <c r="H13078" s="77">
        <v>166</v>
      </c>
      <c r="I13078" s="76">
        <v>45159.954861111109</v>
      </c>
      <c r="J13078" s="78"/>
      <c r="K13078" s="80">
        <v>1</v>
      </c>
    </row>
    <row r="13079" spans="2:11" x14ac:dyDescent="0.3">
      <c r="B13079" s="75">
        <v>48146</v>
      </c>
      <c r="C13079" s="76">
        <v>45159</v>
      </c>
      <c r="D13079" s="77">
        <v>1181</v>
      </c>
      <c r="E13079" s="77">
        <v>2</v>
      </c>
      <c r="F13079" s="78"/>
      <c r="G13079" s="79">
        <v>45159.589444444435</v>
      </c>
      <c r="H13079" s="77">
        <v>175</v>
      </c>
      <c r="I13079" s="76">
        <v>45159.954861111109</v>
      </c>
      <c r="J13079" s="78"/>
      <c r="K13079" s="80">
        <v>1</v>
      </c>
    </row>
    <row r="13080" spans="2:11" x14ac:dyDescent="0.3">
      <c r="B13080" s="75">
        <v>48147</v>
      </c>
      <c r="C13080" s="76">
        <v>45159</v>
      </c>
      <c r="D13080" s="77">
        <v>824</v>
      </c>
      <c r="E13080" s="77">
        <v>4</v>
      </c>
      <c r="F13080" s="78"/>
      <c r="G13080" s="79">
        <v>45159.596585648142</v>
      </c>
      <c r="H13080" s="77">
        <v>161</v>
      </c>
      <c r="I13080" s="76">
        <v>45159.954861111109</v>
      </c>
      <c r="J13080" s="78"/>
      <c r="K13080" s="80">
        <v>1</v>
      </c>
    </row>
    <row r="13081" spans="2:11" x14ac:dyDescent="0.3">
      <c r="B13081" s="75">
        <v>48148</v>
      </c>
      <c r="C13081" s="76">
        <v>45159</v>
      </c>
      <c r="D13081" s="77">
        <v>1315</v>
      </c>
      <c r="E13081" s="77">
        <v>3</v>
      </c>
      <c r="F13081" s="78"/>
      <c r="G13081" s="79">
        <v>45159.606307870366</v>
      </c>
      <c r="H13081" s="77">
        <v>167</v>
      </c>
      <c r="I13081" s="76">
        <v>45159.954861111109</v>
      </c>
      <c r="J13081" s="78"/>
      <c r="K13081" s="80">
        <v>1</v>
      </c>
    </row>
    <row r="13082" spans="2:11" x14ac:dyDescent="0.3">
      <c r="B13082" s="75">
        <v>48149</v>
      </c>
      <c r="C13082" s="76">
        <v>45159</v>
      </c>
      <c r="D13082" s="77">
        <v>1398</v>
      </c>
      <c r="E13082" s="77">
        <v>1</v>
      </c>
      <c r="F13082" s="78"/>
      <c r="G13082" s="79">
        <v>45159.615601851845</v>
      </c>
      <c r="H13082" s="77">
        <v>167</v>
      </c>
      <c r="I13082" s="76">
        <v>45159.954861111109</v>
      </c>
      <c r="J13082" s="78"/>
      <c r="K13082" s="80">
        <v>1</v>
      </c>
    </row>
    <row r="13083" spans="2:11" x14ac:dyDescent="0.3">
      <c r="B13083" s="75">
        <v>48150</v>
      </c>
      <c r="C13083" s="76">
        <v>45159</v>
      </c>
      <c r="D13083" s="77">
        <v>1217</v>
      </c>
      <c r="E13083" s="77">
        <v>4</v>
      </c>
      <c r="F13083" s="78"/>
      <c r="G13083" s="79">
        <v>45159.623206018514</v>
      </c>
      <c r="H13083" s="77">
        <v>168</v>
      </c>
      <c r="I13083" s="76">
        <v>45159.954861111109</v>
      </c>
      <c r="J13083" s="78"/>
      <c r="K13083" s="80">
        <v>1</v>
      </c>
    </row>
    <row r="13084" spans="2:11" x14ac:dyDescent="0.3">
      <c r="B13084" s="75">
        <v>48151</v>
      </c>
      <c r="C13084" s="76">
        <v>45159</v>
      </c>
      <c r="D13084" s="77">
        <v>442</v>
      </c>
      <c r="E13084" s="77">
        <v>4</v>
      </c>
      <c r="F13084" s="78"/>
      <c r="G13084" s="79">
        <v>45159.633124999993</v>
      </c>
      <c r="H13084" s="77">
        <v>153</v>
      </c>
      <c r="I13084" s="76">
        <v>45159.954861111109</v>
      </c>
      <c r="J13084" s="78"/>
      <c r="K13084" s="80">
        <v>1</v>
      </c>
    </row>
    <row r="13085" spans="2:11" x14ac:dyDescent="0.3">
      <c r="B13085" s="75">
        <v>48152</v>
      </c>
      <c r="C13085" s="76">
        <v>45159</v>
      </c>
      <c r="D13085" s="77">
        <v>878</v>
      </c>
      <c r="E13085" s="77">
        <v>2</v>
      </c>
      <c r="F13085" s="78"/>
      <c r="G13085" s="79">
        <v>45159.646898148138</v>
      </c>
      <c r="H13085" s="77">
        <v>142</v>
      </c>
      <c r="I13085" s="76">
        <v>45159.954861111109</v>
      </c>
      <c r="J13085" s="78"/>
      <c r="K13085" s="80">
        <v>1</v>
      </c>
    </row>
    <row r="13086" spans="2:11" x14ac:dyDescent="0.3">
      <c r="B13086" s="75">
        <v>48153</v>
      </c>
      <c r="C13086" s="76">
        <v>45159</v>
      </c>
      <c r="D13086" s="77">
        <v>1035</v>
      </c>
      <c r="E13086" s="77">
        <v>5</v>
      </c>
      <c r="F13086" s="78"/>
      <c r="G13086" s="79">
        <v>45159.659988425912</v>
      </c>
      <c r="H13086" s="77">
        <v>171</v>
      </c>
      <c r="I13086" s="76">
        <v>45159.954861111109</v>
      </c>
      <c r="J13086" s="78"/>
      <c r="K13086" s="80">
        <v>1</v>
      </c>
    </row>
    <row r="13087" spans="2:11" x14ac:dyDescent="0.3">
      <c r="B13087" s="75">
        <v>48154</v>
      </c>
      <c r="C13087" s="76">
        <v>45159</v>
      </c>
      <c r="D13087" s="77">
        <v>1205</v>
      </c>
      <c r="E13087" s="77">
        <v>3</v>
      </c>
      <c r="F13087" s="78"/>
      <c r="G13087" s="79">
        <v>45159.671678240724</v>
      </c>
      <c r="H13087" s="77">
        <v>175</v>
      </c>
      <c r="I13087" s="76">
        <v>45159.954861111109</v>
      </c>
      <c r="J13087" s="78"/>
      <c r="K13087" s="80">
        <v>1</v>
      </c>
    </row>
    <row r="13088" spans="2:11" x14ac:dyDescent="0.3">
      <c r="B13088" s="75">
        <v>48155</v>
      </c>
      <c r="C13088" s="76">
        <v>45159</v>
      </c>
      <c r="D13088" s="77">
        <v>245</v>
      </c>
      <c r="E13088" s="77">
        <v>2</v>
      </c>
      <c r="F13088" s="78"/>
      <c r="G13088" s="79">
        <v>45159.680706018502</v>
      </c>
      <c r="H13088" s="77">
        <v>162</v>
      </c>
      <c r="I13088" s="76">
        <v>45159.954861111109</v>
      </c>
      <c r="J13088" s="78"/>
      <c r="K13088" s="80">
        <v>1</v>
      </c>
    </row>
    <row r="13089" spans="2:11" x14ac:dyDescent="0.3">
      <c r="B13089" s="75">
        <v>48156</v>
      </c>
      <c r="C13089" s="76">
        <v>45159</v>
      </c>
      <c r="D13089" s="77">
        <v>1076</v>
      </c>
      <c r="E13089" s="77">
        <v>2</v>
      </c>
      <c r="F13089" s="78"/>
      <c r="G13089" s="79">
        <v>45159.693611111092</v>
      </c>
      <c r="H13089" s="77">
        <v>157</v>
      </c>
      <c r="I13089" s="76">
        <v>45159.954861111109</v>
      </c>
      <c r="J13089" s="78"/>
      <c r="K13089" s="80">
        <v>1</v>
      </c>
    </row>
    <row r="13090" spans="2:11" x14ac:dyDescent="0.3">
      <c r="B13090" s="75">
        <v>48157</v>
      </c>
      <c r="C13090" s="76">
        <v>45159</v>
      </c>
      <c r="D13090" s="77">
        <v>548</v>
      </c>
      <c r="E13090" s="77">
        <v>4</v>
      </c>
      <c r="F13090" s="78"/>
      <c r="G13090" s="79">
        <v>45159.703564814794</v>
      </c>
      <c r="H13090" s="77">
        <v>155</v>
      </c>
      <c r="I13090" s="76">
        <v>45159.954861111109</v>
      </c>
      <c r="J13090" s="78"/>
      <c r="K13090" s="80">
        <v>1</v>
      </c>
    </row>
    <row r="13091" spans="2:11" x14ac:dyDescent="0.3">
      <c r="B13091" s="75">
        <v>48158</v>
      </c>
      <c r="C13091" s="76">
        <v>45159</v>
      </c>
      <c r="D13091" s="77">
        <v>615</v>
      </c>
      <c r="E13091" s="77">
        <v>5</v>
      </c>
      <c r="F13091" s="78"/>
      <c r="G13091" s="79">
        <v>45159.716296296276</v>
      </c>
      <c r="H13091" s="77">
        <v>143</v>
      </c>
      <c r="I13091" s="76">
        <v>45159.954861111109</v>
      </c>
      <c r="J13091" s="78"/>
      <c r="K13091" s="80">
        <v>1</v>
      </c>
    </row>
    <row r="13092" spans="2:11" x14ac:dyDescent="0.3">
      <c r="B13092" s="75">
        <v>48159</v>
      </c>
      <c r="C13092" s="76">
        <v>45159</v>
      </c>
      <c r="D13092" s="77">
        <v>892</v>
      </c>
      <c r="E13092" s="77">
        <v>6</v>
      </c>
      <c r="F13092" s="78"/>
      <c r="G13092" s="79">
        <v>45159.729062499981</v>
      </c>
      <c r="H13092" s="77">
        <v>141</v>
      </c>
      <c r="I13092" s="76">
        <v>45159.954861111109</v>
      </c>
      <c r="J13092" s="78"/>
      <c r="K13092" s="80">
        <v>1</v>
      </c>
    </row>
    <row r="13093" spans="2:11" x14ac:dyDescent="0.3">
      <c r="B13093" s="75">
        <v>48160</v>
      </c>
      <c r="C13093" s="76">
        <v>45159</v>
      </c>
      <c r="D13093" s="77">
        <v>184</v>
      </c>
      <c r="E13093" s="77">
        <v>5</v>
      </c>
      <c r="F13093" s="78"/>
      <c r="G13093" s="79">
        <v>45159.737303240719</v>
      </c>
      <c r="H13093" s="77">
        <v>175</v>
      </c>
      <c r="I13093" s="76">
        <v>45159.954861111109</v>
      </c>
      <c r="J13093" s="78"/>
      <c r="K13093" s="80">
        <v>1</v>
      </c>
    </row>
    <row r="13094" spans="2:11" x14ac:dyDescent="0.3">
      <c r="B13094" s="75">
        <v>48161</v>
      </c>
      <c r="C13094" s="76">
        <v>45159</v>
      </c>
      <c r="D13094" s="77">
        <v>1034</v>
      </c>
      <c r="E13094" s="77">
        <v>2</v>
      </c>
      <c r="F13094" s="78"/>
      <c r="G13094" s="79">
        <v>45159.749999999978</v>
      </c>
      <c r="H13094" s="77">
        <v>144</v>
      </c>
      <c r="I13094" s="76">
        <v>45159.954861111109</v>
      </c>
      <c r="J13094" s="78"/>
      <c r="K13094" s="80">
        <v>1</v>
      </c>
    </row>
    <row r="13095" spans="2:11" x14ac:dyDescent="0.3">
      <c r="B13095" s="75">
        <v>48162</v>
      </c>
      <c r="C13095" s="76">
        <v>45159</v>
      </c>
      <c r="D13095" s="77">
        <v>420</v>
      </c>
      <c r="E13095" s="77">
        <v>2</v>
      </c>
      <c r="F13095" s="78"/>
      <c r="G13095" s="79">
        <v>45159.758078703679</v>
      </c>
      <c r="H13095" s="77">
        <v>169</v>
      </c>
      <c r="I13095" s="76">
        <v>45159.954861111109</v>
      </c>
      <c r="J13095" s="78"/>
      <c r="K13095" s="80">
        <v>1</v>
      </c>
    </row>
    <row r="13096" spans="2:11" x14ac:dyDescent="0.3">
      <c r="B13096" s="75">
        <v>48163</v>
      </c>
      <c r="C13096" s="76">
        <v>45159</v>
      </c>
      <c r="D13096" s="77">
        <v>1109</v>
      </c>
      <c r="E13096" s="77">
        <v>5</v>
      </c>
      <c r="F13096" s="78"/>
      <c r="G13096" s="79">
        <v>45159.764895833308</v>
      </c>
      <c r="H13096" s="77">
        <v>149</v>
      </c>
      <c r="I13096" s="76">
        <v>45159.954861111109</v>
      </c>
      <c r="J13096" s="78"/>
      <c r="K13096" s="80">
        <v>1</v>
      </c>
    </row>
    <row r="13097" spans="2:11" x14ac:dyDescent="0.3">
      <c r="B13097" s="75">
        <v>48164</v>
      </c>
      <c r="C13097" s="76">
        <v>45159</v>
      </c>
      <c r="D13097" s="77">
        <v>537</v>
      </c>
      <c r="E13097" s="77">
        <v>5</v>
      </c>
      <c r="F13097" s="78"/>
      <c r="G13097" s="79">
        <v>45159.77631944442</v>
      </c>
      <c r="H13097" s="77">
        <v>160</v>
      </c>
      <c r="I13097" s="76">
        <v>45159.954861111109</v>
      </c>
      <c r="J13097" s="78"/>
      <c r="K13097" s="80">
        <v>1</v>
      </c>
    </row>
    <row r="13098" spans="2:11" x14ac:dyDescent="0.3">
      <c r="B13098" s="75">
        <v>48165</v>
      </c>
      <c r="C13098" s="76">
        <v>45159</v>
      </c>
      <c r="D13098" s="77">
        <v>1185</v>
      </c>
      <c r="E13098" s="77">
        <v>3</v>
      </c>
      <c r="F13098" s="78"/>
      <c r="G13098" s="79">
        <v>45159.783611111088</v>
      </c>
      <c r="H13098" s="77">
        <v>149</v>
      </c>
      <c r="I13098" s="76">
        <v>45159.954861111109</v>
      </c>
      <c r="J13098" s="78"/>
      <c r="K13098" s="80">
        <v>1</v>
      </c>
    </row>
    <row r="13099" spans="2:11" x14ac:dyDescent="0.3">
      <c r="B13099" s="75">
        <v>48166</v>
      </c>
      <c r="C13099" s="76">
        <v>45159</v>
      </c>
      <c r="D13099" s="77">
        <v>919</v>
      </c>
      <c r="E13099" s="77">
        <v>1</v>
      </c>
      <c r="F13099" s="78"/>
      <c r="G13099" s="79">
        <v>45159.795706018493</v>
      </c>
      <c r="H13099" s="77">
        <v>172</v>
      </c>
      <c r="I13099" s="76">
        <v>45159.954861111109</v>
      </c>
      <c r="J13099" s="78"/>
      <c r="K13099" s="80">
        <v>1</v>
      </c>
    </row>
    <row r="13100" spans="2:11" x14ac:dyDescent="0.3">
      <c r="B13100" s="75">
        <v>48167</v>
      </c>
      <c r="C13100" s="76">
        <v>45159</v>
      </c>
      <c r="D13100" s="77">
        <v>352</v>
      </c>
      <c r="E13100" s="77">
        <v>3</v>
      </c>
      <c r="F13100" s="78"/>
      <c r="G13100" s="79">
        <v>45159.801678240714</v>
      </c>
      <c r="H13100" s="77">
        <v>151</v>
      </c>
      <c r="I13100" s="76">
        <v>45159.954861111109</v>
      </c>
      <c r="J13100" s="78"/>
      <c r="K13100" s="80">
        <v>1</v>
      </c>
    </row>
    <row r="13101" spans="2:11" x14ac:dyDescent="0.3">
      <c r="B13101" s="75">
        <v>48168</v>
      </c>
      <c r="C13101" s="76">
        <v>45159</v>
      </c>
      <c r="D13101" s="77">
        <v>906</v>
      </c>
      <c r="E13101" s="77">
        <v>3</v>
      </c>
      <c r="F13101" s="78"/>
      <c r="G13101" s="79">
        <v>45159.811435185162</v>
      </c>
      <c r="H13101" s="77">
        <v>162</v>
      </c>
      <c r="I13101" s="76">
        <v>45159.954861111109</v>
      </c>
      <c r="J13101" s="78"/>
      <c r="K13101" s="80">
        <v>1</v>
      </c>
    </row>
    <row r="13102" spans="2:11" x14ac:dyDescent="0.3">
      <c r="B13102" s="75">
        <v>48169</v>
      </c>
      <c r="C13102" s="76">
        <v>45159</v>
      </c>
      <c r="D13102" s="77">
        <v>827</v>
      </c>
      <c r="E13102" s="77">
        <v>4</v>
      </c>
      <c r="F13102" s="78"/>
      <c r="G13102" s="79">
        <v>45159.822569444419</v>
      </c>
      <c r="H13102" s="77">
        <v>150</v>
      </c>
      <c r="I13102" s="76">
        <v>45159.954861111109</v>
      </c>
      <c r="J13102" s="78"/>
      <c r="K13102" s="80">
        <v>1</v>
      </c>
    </row>
    <row r="13103" spans="2:11" x14ac:dyDescent="0.3">
      <c r="B13103" s="75">
        <v>48170</v>
      </c>
      <c r="C13103" s="76">
        <v>45159</v>
      </c>
      <c r="D13103" s="77">
        <v>1316</v>
      </c>
      <c r="E13103" s="77">
        <v>5</v>
      </c>
      <c r="F13103" s="78"/>
      <c r="G13103" s="79">
        <v>45159.832557870344</v>
      </c>
      <c r="H13103" s="77">
        <v>154</v>
      </c>
      <c r="I13103" s="76">
        <v>45159.954861111109</v>
      </c>
      <c r="J13103" s="78"/>
      <c r="K13103" s="80">
        <v>1</v>
      </c>
    </row>
    <row r="13104" spans="2:11" x14ac:dyDescent="0.3">
      <c r="B13104" s="75">
        <v>48171</v>
      </c>
      <c r="C13104" s="76">
        <v>45159</v>
      </c>
      <c r="D13104" s="77">
        <v>406</v>
      </c>
      <c r="E13104" s="77">
        <v>5</v>
      </c>
      <c r="F13104" s="78"/>
      <c r="G13104" s="79">
        <v>45159.839432870343</v>
      </c>
      <c r="H13104" s="77">
        <v>151</v>
      </c>
      <c r="I13104" s="76">
        <v>45159.954861111109</v>
      </c>
      <c r="J13104" s="78"/>
      <c r="K13104" s="80">
        <v>1</v>
      </c>
    </row>
    <row r="13105" spans="2:11" x14ac:dyDescent="0.3">
      <c r="B13105" s="75">
        <v>48172</v>
      </c>
      <c r="C13105" s="76">
        <v>45159</v>
      </c>
      <c r="D13105" s="77">
        <v>475</v>
      </c>
      <c r="E13105" s="77">
        <v>5</v>
      </c>
      <c r="F13105" s="78"/>
      <c r="G13105" s="79">
        <v>45159.848391203675</v>
      </c>
      <c r="H13105" s="77">
        <v>177</v>
      </c>
      <c r="I13105" s="76">
        <v>45159.954861111109</v>
      </c>
      <c r="J13105" s="78"/>
      <c r="K13105" s="80">
        <v>1</v>
      </c>
    </row>
    <row r="13106" spans="2:11" x14ac:dyDescent="0.3">
      <c r="B13106" s="75">
        <v>48173</v>
      </c>
      <c r="C13106" s="76">
        <v>45159</v>
      </c>
      <c r="D13106" s="77">
        <v>588</v>
      </c>
      <c r="E13106" s="77">
        <v>5</v>
      </c>
      <c r="F13106" s="78"/>
      <c r="G13106" s="79">
        <v>45159.857256944415</v>
      </c>
      <c r="H13106" s="77">
        <v>173</v>
      </c>
      <c r="I13106" s="76">
        <v>45159.954861111109</v>
      </c>
      <c r="J13106" s="78"/>
      <c r="K13106" s="80">
        <v>1</v>
      </c>
    </row>
    <row r="13107" spans="2:11" x14ac:dyDescent="0.3">
      <c r="B13107" s="75">
        <v>48174</v>
      </c>
      <c r="C13107" s="76">
        <v>45159</v>
      </c>
      <c r="D13107" s="77">
        <v>1064</v>
      </c>
      <c r="E13107" s="77">
        <v>2</v>
      </c>
      <c r="F13107" s="78"/>
      <c r="G13107" s="79">
        <v>45159.864386574045</v>
      </c>
      <c r="H13107" s="77">
        <v>141</v>
      </c>
      <c r="I13107" s="76">
        <v>45159.954861111109</v>
      </c>
      <c r="J13107" s="78"/>
      <c r="K13107" s="80">
        <v>1</v>
      </c>
    </row>
    <row r="13108" spans="2:11" x14ac:dyDescent="0.3">
      <c r="B13108" s="75">
        <v>48175</v>
      </c>
      <c r="C13108" s="76">
        <v>45159</v>
      </c>
      <c r="D13108" s="77">
        <v>310</v>
      </c>
      <c r="E13108" s="77">
        <v>2</v>
      </c>
      <c r="F13108" s="78"/>
      <c r="G13108" s="79">
        <v>45159.870763888859</v>
      </c>
      <c r="H13108" s="77">
        <v>165</v>
      </c>
      <c r="I13108" s="76">
        <v>45159.954861111109</v>
      </c>
      <c r="J13108" s="78"/>
      <c r="K13108" s="80">
        <v>1</v>
      </c>
    </row>
    <row r="13109" spans="2:11" x14ac:dyDescent="0.3">
      <c r="B13109" s="75">
        <v>48176</v>
      </c>
      <c r="C13109" s="76">
        <v>45159</v>
      </c>
      <c r="D13109" s="77">
        <v>359</v>
      </c>
      <c r="E13109" s="77">
        <v>4</v>
      </c>
      <c r="F13109" s="78"/>
      <c r="G13109" s="79">
        <v>45159.883668981449</v>
      </c>
      <c r="H13109" s="77">
        <v>176</v>
      </c>
      <c r="I13109" s="76">
        <v>45159.954861111109</v>
      </c>
      <c r="J13109" s="78"/>
      <c r="K13109" s="80">
        <v>1</v>
      </c>
    </row>
    <row r="13110" spans="2:11" x14ac:dyDescent="0.3">
      <c r="B13110" s="75">
        <v>48177</v>
      </c>
      <c r="C13110" s="76">
        <v>45159</v>
      </c>
      <c r="D13110" s="77">
        <v>517</v>
      </c>
      <c r="E13110" s="77">
        <v>3</v>
      </c>
      <c r="F13110" s="78"/>
      <c r="G13110" s="79">
        <v>45159.895868055522</v>
      </c>
      <c r="H13110" s="77">
        <v>176</v>
      </c>
      <c r="I13110" s="76">
        <v>45159.954861111109</v>
      </c>
      <c r="J13110" s="78"/>
      <c r="K13110" s="80">
        <v>1</v>
      </c>
    </row>
    <row r="13111" spans="2:11" x14ac:dyDescent="0.3">
      <c r="B13111" s="75">
        <v>48178</v>
      </c>
      <c r="C13111" s="76">
        <v>45159</v>
      </c>
      <c r="D13111" s="77">
        <v>155</v>
      </c>
      <c r="E13111" s="77">
        <v>3</v>
      </c>
      <c r="F13111" s="78"/>
      <c r="G13111" s="79">
        <v>45159.907407407372</v>
      </c>
      <c r="H13111" s="77">
        <v>175</v>
      </c>
      <c r="I13111" s="76">
        <v>45159.954861111109</v>
      </c>
      <c r="J13111" s="78"/>
      <c r="K13111" s="80">
        <v>1</v>
      </c>
    </row>
    <row r="13112" spans="2:11" x14ac:dyDescent="0.3">
      <c r="B13112" s="75">
        <v>48179</v>
      </c>
      <c r="C13112" s="76">
        <v>45159</v>
      </c>
      <c r="D13112" s="77">
        <v>69</v>
      </c>
      <c r="E13112" s="77">
        <v>4</v>
      </c>
      <c r="F13112" s="78"/>
      <c r="G13112" s="79">
        <v>45159.920972222186</v>
      </c>
      <c r="H13112" s="77">
        <v>143</v>
      </c>
      <c r="I13112" s="76">
        <v>45159.954861111109</v>
      </c>
      <c r="J13112" s="78"/>
      <c r="K13112" s="80">
        <v>1</v>
      </c>
    </row>
    <row r="13113" spans="2:11" x14ac:dyDescent="0.3">
      <c r="B13113" s="75">
        <v>48180</v>
      </c>
      <c r="C13113" s="76">
        <v>45160</v>
      </c>
      <c r="D13113" s="77">
        <v>577</v>
      </c>
      <c r="E13113" s="77">
        <v>6</v>
      </c>
      <c r="F13113" s="78"/>
      <c r="G13113" s="79">
        <v>45160.333333333336</v>
      </c>
      <c r="H13113" s="77">
        <v>168</v>
      </c>
      <c r="I13113" s="76">
        <v>45160.967361111114</v>
      </c>
      <c r="J13113" s="78"/>
      <c r="K13113" s="80">
        <v>1</v>
      </c>
    </row>
    <row r="13114" spans="2:11" x14ac:dyDescent="0.3">
      <c r="B13114" s="75">
        <v>48181</v>
      </c>
      <c r="C13114" s="76">
        <v>45160</v>
      </c>
      <c r="D13114" s="77">
        <v>1396</v>
      </c>
      <c r="E13114" s="77">
        <v>3</v>
      </c>
      <c r="F13114" s="78"/>
      <c r="G13114" s="79">
        <v>45160.346041666671</v>
      </c>
      <c r="H13114" s="77">
        <v>178</v>
      </c>
      <c r="I13114" s="76">
        <v>45160.967361111114</v>
      </c>
      <c r="J13114" s="78"/>
      <c r="K13114" s="80">
        <v>1</v>
      </c>
    </row>
    <row r="13115" spans="2:11" x14ac:dyDescent="0.3">
      <c r="B13115" s="75">
        <v>48182</v>
      </c>
      <c r="C13115" s="76">
        <v>45160</v>
      </c>
      <c r="D13115" s="77">
        <v>577</v>
      </c>
      <c r="E13115" s="77">
        <v>2</v>
      </c>
      <c r="F13115" s="78"/>
      <c r="G13115" s="79">
        <v>45160.359560185192</v>
      </c>
      <c r="H13115" s="77">
        <v>178</v>
      </c>
      <c r="I13115" s="76">
        <v>45160.967361111114</v>
      </c>
      <c r="J13115" s="78"/>
      <c r="K13115" s="80">
        <v>1</v>
      </c>
    </row>
    <row r="13116" spans="2:11" x14ac:dyDescent="0.3">
      <c r="B13116" s="75">
        <v>48183</v>
      </c>
      <c r="C13116" s="76">
        <v>45160</v>
      </c>
      <c r="D13116" s="77">
        <v>1261</v>
      </c>
      <c r="E13116" s="77">
        <v>6</v>
      </c>
      <c r="F13116" s="78"/>
      <c r="G13116" s="79">
        <v>45160.368553240747</v>
      </c>
      <c r="H13116" s="77">
        <v>146</v>
      </c>
      <c r="I13116" s="76">
        <v>45160.967361111114</v>
      </c>
      <c r="J13116" s="78"/>
      <c r="K13116" s="80">
        <v>1</v>
      </c>
    </row>
    <row r="13117" spans="2:11" x14ac:dyDescent="0.3">
      <c r="B13117" s="75">
        <v>48184</v>
      </c>
      <c r="C13117" s="76">
        <v>45160</v>
      </c>
      <c r="D13117" s="77">
        <v>868</v>
      </c>
      <c r="E13117" s="77">
        <v>6</v>
      </c>
      <c r="F13117" s="78"/>
      <c r="G13117" s="79">
        <v>45160.375150462969</v>
      </c>
      <c r="H13117" s="77">
        <v>165</v>
      </c>
      <c r="I13117" s="76">
        <v>45160.967361111114</v>
      </c>
      <c r="J13117" s="78"/>
      <c r="K13117" s="80">
        <v>1</v>
      </c>
    </row>
    <row r="13118" spans="2:11" x14ac:dyDescent="0.3">
      <c r="B13118" s="75">
        <v>48185</v>
      </c>
      <c r="C13118" s="76">
        <v>45160</v>
      </c>
      <c r="D13118" s="77">
        <v>1351</v>
      </c>
      <c r="E13118" s="77">
        <v>5</v>
      </c>
      <c r="F13118" s="78"/>
      <c r="G13118" s="79">
        <v>45160.384837962971</v>
      </c>
      <c r="H13118" s="77">
        <v>161</v>
      </c>
      <c r="I13118" s="76">
        <v>45160.967361111114</v>
      </c>
      <c r="J13118" s="78"/>
      <c r="K13118" s="80">
        <v>1</v>
      </c>
    </row>
    <row r="13119" spans="2:11" x14ac:dyDescent="0.3">
      <c r="B13119" s="75">
        <v>48186</v>
      </c>
      <c r="C13119" s="76">
        <v>45160</v>
      </c>
      <c r="D13119" s="77">
        <v>778</v>
      </c>
      <c r="E13119" s="77">
        <v>2</v>
      </c>
      <c r="F13119" s="78"/>
      <c r="G13119" s="79">
        <v>45160.391365740747</v>
      </c>
      <c r="H13119" s="77">
        <v>178</v>
      </c>
      <c r="I13119" s="76">
        <v>45160.967361111114</v>
      </c>
      <c r="J13119" s="78"/>
      <c r="K13119" s="80">
        <v>1</v>
      </c>
    </row>
    <row r="13120" spans="2:11" x14ac:dyDescent="0.3">
      <c r="B13120" s="75">
        <v>48187</v>
      </c>
      <c r="C13120" s="76">
        <v>45160</v>
      </c>
      <c r="D13120" s="77">
        <v>660</v>
      </c>
      <c r="E13120" s="77">
        <v>3</v>
      </c>
      <c r="F13120" s="78"/>
      <c r="G13120" s="79">
        <v>45160.397280092599</v>
      </c>
      <c r="H13120" s="77">
        <v>155</v>
      </c>
      <c r="I13120" s="76">
        <v>45160.967361111114</v>
      </c>
      <c r="J13120" s="78"/>
      <c r="K13120" s="80">
        <v>1</v>
      </c>
    </row>
    <row r="13121" spans="2:11" x14ac:dyDescent="0.3">
      <c r="B13121" s="75">
        <v>48188</v>
      </c>
      <c r="C13121" s="76">
        <v>45160</v>
      </c>
      <c r="D13121" s="77">
        <v>1307</v>
      </c>
      <c r="E13121" s="77">
        <v>4</v>
      </c>
      <c r="F13121" s="78"/>
      <c r="G13121" s="79">
        <v>45160.410439814819</v>
      </c>
      <c r="H13121" s="77">
        <v>157</v>
      </c>
      <c r="I13121" s="76">
        <v>45160.967361111114</v>
      </c>
      <c r="J13121" s="78"/>
      <c r="K13121" s="80">
        <v>1</v>
      </c>
    </row>
    <row r="13122" spans="2:11" x14ac:dyDescent="0.3">
      <c r="B13122" s="75">
        <v>48189</v>
      </c>
      <c r="C13122" s="76">
        <v>45160</v>
      </c>
      <c r="D13122" s="77">
        <v>1167</v>
      </c>
      <c r="E13122" s="77">
        <v>2</v>
      </c>
      <c r="F13122" s="78"/>
      <c r="G13122" s="79">
        <v>45160.416932870372</v>
      </c>
      <c r="H13122" s="77">
        <v>145</v>
      </c>
      <c r="I13122" s="76">
        <v>45160.967361111114</v>
      </c>
      <c r="J13122" s="78"/>
      <c r="K13122" s="80">
        <v>1</v>
      </c>
    </row>
    <row r="13123" spans="2:11" x14ac:dyDescent="0.3">
      <c r="B13123" s="75">
        <v>48190</v>
      </c>
      <c r="C13123" s="76">
        <v>45160</v>
      </c>
      <c r="D13123" s="77">
        <v>988</v>
      </c>
      <c r="E13123" s="77">
        <v>3</v>
      </c>
      <c r="F13123" s="78"/>
      <c r="G13123" s="79">
        <v>45160.424479166672</v>
      </c>
      <c r="H13123" s="77">
        <v>159</v>
      </c>
      <c r="I13123" s="76">
        <v>45160.967361111114</v>
      </c>
      <c r="J13123" s="78"/>
      <c r="K13123" s="80">
        <v>1</v>
      </c>
    </row>
    <row r="13124" spans="2:11" x14ac:dyDescent="0.3">
      <c r="B13124" s="75">
        <v>48191</v>
      </c>
      <c r="C13124" s="76">
        <v>45160</v>
      </c>
      <c r="D13124" s="77">
        <v>321</v>
      </c>
      <c r="E13124" s="77">
        <v>5</v>
      </c>
      <c r="F13124" s="78"/>
      <c r="G13124" s="79">
        <v>45160.436759259261</v>
      </c>
      <c r="H13124" s="77">
        <v>157</v>
      </c>
      <c r="I13124" s="76">
        <v>45160.967361111114</v>
      </c>
      <c r="J13124" s="78"/>
      <c r="K13124" s="80">
        <v>1</v>
      </c>
    </row>
    <row r="13125" spans="2:11" x14ac:dyDescent="0.3">
      <c r="B13125" s="75">
        <v>48192</v>
      </c>
      <c r="C13125" s="76">
        <v>45160</v>
      </c>
      <c r="D13125" s="77">
        <v>209</v>
      </c>
      <c r="E13125" s="77">
        <v>2</v>
      </c>
      <c r="F13125" s="78"/>
      <c r="G13125" s="79">
        <v>45160.448078703703</v>
      </c>
      <c r="H13125" s="77">
        <v>177</v>
      </c>
      <c r="I13125" s="76">
        <v>45160.967361111114</v>
      </c>
      <c r="J13125" s="78"/>
      <c r="K13125" s="80">
        <v>1</v>
      </c>
    </row>
    <row r="13126" spans="2:11" x14ac:dyDescent="0.3">
      <c r="B13126" s="75">
        <v>48193</v>
      </c>
      <c r="C13126" s="76">
        <v>45160</v>
      </c>
      <c r="D13126" s="77">
        <v>504</v>
      </c>
      <c r="E13126" s="77">
        <v>5</v>
      </c>
      <c r="F13126" s="78"/>
      <c r="G13126" s="79">
        <v>45160.457824074074</v>
      </c>
      <c r="H13126" s="77">
        <v>165</v>
      </c>
      <c r="I13126" s="76">
        <v>45160.967361111114</v>
      </c>
      <c r="J13126" s="78"/>
      <c r="K13126" s="80">
        <v>1</v>
      </c>
    </row>
    <row r="13127" spans="2:11" x14ac:dyDescent="0.3">
      <c r="B13127" s="75">
        <v>48194</v>
      </c>
      <c r="C13127" s="76">
        <v>45160</v>
      </c>
      <c r="D13127" s="77">
        <v>816</v>
      </c>
      <c r="E13127" s="77">
        <v>2</v>
      </c>
      <c r="F13127" s="78"/>
      <c r="G13127" s="79">
        <v>45160.466435185182</v>
      </c>
      <c r="H13127" s="77">
        <v>166</v>
      </c>
      <c r="I13127" s="76">
        <v>45160.967361111114</v>
      </c>
      <c r="J13127" s="78"/>
      <c r="K13127" s="80">
        <v>1</v>
      </c>
    </row>
    <row r="13128" spans="2:11" x14ac:dyDescent="0.3">
      <c r="B13128" s="75">
        <v>48195</v>
      </c>
      <c r="C13128" s="76">
        <v>45160</v>
      </c>
      <c r="D13128" s="77">
        <v>1012</v>
      </c>
      <c r="E13128" s="77">
        <v>3</v>
      </c>
      <c r="F13128" s="78"/>
      <c r="G13128" s="79">
        <v>45160.477129629624</v>
      </c>
      <c r="H13128" s="77">
        <v>157</v>
      </c>
      <c r="I13128" s="76">
        <v>45160.967361111114</v>
      </c>
      <c r="J13128" s="78"/>
      <c r="K13128" s="80">
        <v>1</v>
      </c>
    </row>
    <row r="13129" spans="2:11" x14ac:dyDescent="0.3">
      <c r="B13129" s="75">
        <v>48196</v>
      </c>
      <c r="C13129" s="76">
        <v>45160</v>
      </c>
      <c r="D13129" s="77">
        <v>899</v>
      </c>
      <c r="E13129" s="77">
        <v>2</v>
      </c>
      <c r="F13129" s="78"/>
      <c r="G13129" s="79">
        <v>45160.491157407399</v>
      </c>
      <c r="H13129" s="77">
        <v>142</v>
      </c>
      <c r="I13129" s="76">
        <v>45160.967361111114</v>
      </c>
      <c r="J13129" s="78"/>
      <c r="K13129" s="80">
        <v>1</v>
      </c>
    </row>
    <row r="13130" spans="2:11" x14ac:dyDescent="0.3">
      <c r="B13130" s="75">
        <v>48197</v>
      </c>
      <c r="C13130" s="76">
        <v>45160</v>
      </c>
      <c r="D13130" s="77">
        <v>393</v>
      </c>
      <c r="E13130" s="77">
        <v>5</v>
      </c>
      <c r="F13130" s="78"/>
      <c r="G13130" s="79">
        <v>45160.504456018512</v>
      </c>
      <c r="H13130" s="77">
        <v>173</v>
      </c>
      <c r="I13130" s="76">
        <v>45160.967361111114</v>
      </c>
      <c r="J13130" s="78"/>
      <c r="K13130" s="80">
        <v>1</v>
      </c>
    </row>
    <row r="13131" spans="2:11" x14ac:dyDescent="0.3">
      <c r="B13131" s="75">
        <v>48198</v>
      </c>
      <c r="C13131" s="76">
        <v>45160</v>
      </c>
      <c r="D13131" s="77">
        <v>441</v>
      </c>
      <c r="E13131" s="77">
        <v>6</v>
      </c>
      <c r="F13131" s="78"/>
      <c r="G13131" s="79">
        <v>45160.513043981475</v>
      </c>
      <c r="H13131" s="77">
        <v>151</v>
      </c>
      <c r="I13131" s="76">
        <v>45160.967361111114</v>
      </c>
      <c r="J13131" s="78"/>
      <c r="K13131" s="80">
        <v>1</v>
      </c>
    </row>
    <row r="13132" spans="2:11" x14ac:dyDescent="0.3">
      <c r="B13132" s="75">
        <v>48199</v>
      </c>
      <c r="C13132" s="76">
        <v>45160</v>
      </c>
      <c r="D13132" s="77">
        <v>754</v>
      </c>
      <c r="E13132" s="77">
        <v>6</v>
      </c>
      <c r="F13132" s="78"/>
      <c r="G13132" s="79">
        <v>45160.524178240732</v>
      </c>
      <c r="H13132" s="77">
        <v>171</v>
      </c>
      <c r="I13132" s="76">
        <v>45160.967361111114</v>
      </c>
      <c r="J13132" s="78"/>
      <c r="K13132" s="80">
        <v>1</v>
      </c>
    </row>
    <row r="13133" spans="2:11" x14ac:dyDescent="0.3">
      <c r="B13133" s="75">
        <v>48200</v>
      </c>
      <c r="C13133" s="76">
        <v>45160</v>
      </c>
      <c r="D13133" s="77">
        <v>113</v>
      </c>
      <c r="E13133" s="77">
        <v>3</v>
      </c>
      <c r="F13133" s="78"/>
      <c r="G13133" s="79">
        <v>45160.532534722217</v>
      </c>
      <c r="H13133" s="77">
        <v>160</v>
      </c>
      <c r="I13133" s="76">
        <v>45160.967361111114</v>
      </c>
      <c r="J13133" s="78"/>
      <c r="K13133" s="80">
        <v>1</v>
      </c>
    </row>
    <row r="13134" spans="2:11" x14ac:dyDescent="0.3">
      <c r="B13134" s="75">
        <v>48201</v>
      </c>
      <c r="C13134" s="76">
        <v>45160</v>
      </c>
      <c r="D13134" s="77">
        <v>352</v>
      </c>
      <c r="E13134" s="77">
        <v>1</v>
      </c>
      <c r="F13134" s="78"/>
      <c r="G13134" s="79">
        <v>45160.540983796294</v>
      </c>
      <c r="H13134" s="77">
        <v>168</v>
      </c>
      <c r="I13134" s="76">
        <v>45160.967361111114</v>
      </c>
      <c r="J13134" s="78"/>
      <c r="K13134" s="80">
        <v>1</v>
      </c>
    </row>
    <row r="13135" spans="2:11" x14ac:dyDescent="0.3">
      <c r="B13135" s="75">
        <v>48202</v>
      </c>
      <c r="C13135" s="76">
        <v>45160</v>
      </c>
      <c r="D13135" s="77">
        <v>1169</v>
      </c>
      <c r="E13135" s="77">
        <v>2</v>
      </c>
      <c r="F13135" s="78"/>
      <c r="G13135" s="79">
        <v>45160.549363425926</v>
      </c>
      <c r="H13135" s="77">
        <v>151</v>
      </c>
      <c r="I13135" s="76">
        <v>45160.967361111114</v>
      </c>
      <c r="J13135" s="78"/>
      <c r="K13135" s="80">
        <v>1</v>
      </c>
    </row>
    <row r="13136" spans="2:11" x14ac:dyDescent="0.3">
      <c r="B13136" s="75">
        <v>48203</v>
      </c>
      <c r="C13136" s="76">
        <v>45160</v>
      </c>
      <c r="D13136" s="77">
        <v>550</v>
      </c>
      <c r="E13136" s="77">
        <v>4</v>
      </c>
      <c r="F13136" s="78"/>
      <c r="G13136" s="79">
        <v>45160.555648148147</v>
      </c>
      <c r="H13136" s="77">
        <v>142</v>
      </c>
      <c r="I13136" s="76">
        <v>45160.967361111114</v>
      </c>
      <c r="J13136" s="78"/>
      <c r="K13136" s="80">
        <v>1</v>
      </c>
    </row>
    <row r="13137" spans="2:11" x14ac:dyDescent="0.3">
      <c r="B13137" s="75">
        <v>48204</v>
      </c>
      <c r="C13137" s="76">
        <v>45160</v>
      </c>
      <c r="D13137" s="77">
        <v>692</v>
      </c>
      <c r="E13137" s="77">
        <v>5</v>
      </c>
      <c r="F13137" s="78"/>
      <c r="G13137" s="79">
        <v>45160.565092592595</v>
      </c>
      <c r="H13137" s="77">
        <v>144</v>
      </c>
      <c r="I13137" s="76">
        <v>45160.967361111114</v>
      </c>
      <c r="J13137" s="78"/>
      <c r="K13137" s="80">
        <v>1</v>
      </c>
    </row>
    <row r="13138" spans="2:11" x14ac:dyDescent="0.3">
      <c r="B13138" s="75">
        <v>48205</v>
      </c>
      <c r="C13138" s="76">
        <v>45160</v>
      </c>
      <c r="D13138" s="77">
        <v>86</v>
      </c>
      <c r="E13138" s="77">
        <v>1</v>
      </c>
      <c r="F13138" s="78"/>
      <c r="G13138" s="79">
        <v>45160.574282407411</v>
      </c>
      <c r="H13138" s="77">
        <v>162</v>
      </c>
      <c r="I13138" s="76">
        <v>45160.967361111114</v>
      </c>
      <c r="J13138" s="78"/>
      <c r="K13138" s="80">
        <v>1</v>
      </c>
    </row>
    <row r="13139" spans="2:11" x14ac:dyDescent="0.3">
      <c r="B13139" s="75">
        <v>48206</v>
      </c>
      <c r="C13139" s="76">
        <v>45160</v>
      </c>
      <c r="D13139" s="77">
        <v>696</v>
      </c>
      <c r="E13139" s="77">
        <v>4</v>
      </c>
      <c r="F13139" s="78"/>
      <c r="G13139" s="79">
        <v>45160.583125000005</v>
      </c>
      <c r="H13139" s="77">
        <v>164</v>
      </c>
      <c r="I13139" s="76">
        <v>45160.967361111114</v>
      </c>
      <c r="J13139" s="78"/>
      <c r="K13139" s="80">
        <v>1</v>
      </c>
    </row>
    <row r="13140" spans="2:11" x14ac:dyDescent="0.3">
      <c r="B13140" s="75">
        <v>48207</v>
      </c>
      <c r="C13140" s="76">
        <v>45160</v>
      </c>
      <c r="D13140" s="77">
        <v>633</v>
      </c>
      <c r="E13140" s="77">
        <v>2</v>
      </c>
      <c r="F13140" s="78"/>
      <c r="G13140" s="79">
        <v>45160.591979166675</v>
      </c>
      <c r="H13140" s="77">
        <v>174</v>
      </c>
      <c r="I13140" s="76">
        <v>45160.967361111114</v>
      </c>
      <c r="J13140" s="78"/>
      <c r="K13140" s="80">
        <v>1</v>
      </c>
    </row>
    <row r="13141" spans="2:11" x14ac:dyDescent="0.3">
      <c r="B13141" s="75">
        <v>48208</v>
      </c>
      <c r="C13141" s="76">
        <v>45160</v>
      </c>
      <c r="D13141" s="77">
        <v>696</v>
      </c>
      <c r="E13141" s="77">
        <v>3</v>
      </c>
      <c r="F13141" s="78"/>
      <c r="G13141" s="79">
        <v>45160.605856481488</v>
      </c>
      <c r="H13141" s="77">
        <v>142</v>
      </c>
      <c r="I13141" s="76">
        <v>45160.967361111114</v>
      </c>
      <c r="J13141" s="78"/>
      <c r="K13141" s="80">
        <v>1</v>
      </c>
    </row>
    <row r="13142" spans="2:11" x14ac:dyDescent="0.3">
      <c r="B13142" s="75">
        <v>48209</v>
      </c>
      <c r="C13142" s="76">
        <v>45160</v>
      </c>
      <c r="D13142" s="77">
        <v>118</v>
      </c>
      <c r="E13142" s="77">
        <v>4</v>
      </c>
      <c r="F13142" s="78"/>
      <c r="G13142" s="79">
        <v>45160.611967592602</v>
      </c>
      <c r="H13142" s="77">
        <v>172</v>
      </c>
      <c r="I13142" s="76">
        <v>45160.967361111114</v>
      </c>
      <c r="J13142" s="78"/>
      <c r="K13142" s="80">
        <v>1</v>
      </c>
    </row>
    <row r="13143" spans="2:11" x14ac:dyDescent="0.3">
      <c r="B13143" s="75">
        <v>48210</v>
      </c>
      <c r="C13143" s="76">
        <v>45160</v>
      </c>
      <c r="D13143" s="77">
        <v>1411</v>
      </c>
      <c r="E13143" s="77">
        <v>3</v>
      </c>
      <c r="F13143" s="78"/>
      <c r="G13143" s="79">
        <v>45160.623449074083</v>
      </c>
      <c r="H13143" s="77">
        <v>144</v>
      </c>
      <c r="I13143" s="76">
        <v>45160.967361111114</v>
      </c>
      <c r="J13143" s="78"/>
      <c r="K13143" s="80">
        <v>1</v>
      </c>
    </row>
    <row r="13144" spans="2:11" x14ac:dyDescent="0.3">
      <c r="B13144" s="75">
        <v>48211</v>
      </c>
      <c r="C13144" s="76">
        <v>45160</v>
      </c>
      <c r="D13144" s="77">
        <v>1275</v>
      </c>
      <c r="E13144" s="77">
        <v>4</v>
      </c>
      <c r="F13144" s="78"/>
      <c r="G13144" s="79">
        <v>45160.63452546297</v>
      </c>
      <c r="H13144" s="77">
        <v>142</v>
      </c>
      <c r="I13144" s="76">
        <v>45160.967361111114</v>
      </c>
      <c r="J13144" s="78"/>
      <c r="K13144" s="80">
        <v>1</v>
      </c>
    </row>
    <row r="13145" spans="2:11" x14ac:dyDescent="0.3">
      <c r="B13145" s="75">
        <v>48212</v>
      </c>
      <c r="C13145" s="76">
        <v>45160</v>
      </c>
      <c r="D13145" s="77">
        <v>1165</v>
      </c>
      <c r="E13145" s="77">
        <v>3</v>
      </c>
      <c r="F13145" s="78"/>
      <c r="G13145" s="79">
        <v>45160.645509259266</v>
      </c>
      <c r="H13145" s="77">
        <v>166</v>
      </c>
      <c r="I13145" s="76">
        <v>45160.967361111114</v>
      </c>
      <c r="J13145" s="78"/>
      <c r="K13145" s="80">
        <v>1</v>
      </c>
    </row>
    <row r="13146" spans="2:11" x14ac:dyDescent="0.3">
      <c r="B13146" s="75">
        <v>48213</v>
      </c>
      <c r="C13146" s="76">
        <v>45160</v>
      </c>
      <c r="D13146" s="77">
        <v>1374</v>
      </c>
      <c r="E13146" s="77">
        <v>2</v>
      </c>
      <c r="F13146" s="78"/>
      <c r="G13146" s="79">
        <v>45160.654745370375</v>
      </c>
      <c r="H13146" s="77">
        <v>160</v>
      </c>
      <c r="I13146" s="76">
        <v>45160.967361111114</v>
      </c>
      <c r="J13146" s="78"/>
      <c r="K13146" s="80">
        <v>1</v>
      </c>
    </row>
    <row r="13147" spans="2:11" x14ac:dyDescent="0.3">
      <c r="B13147" s="75">
        <v>48214</v>
      </c>
      <c r="C13147" s="76">
        <v>45160</v>
      </c>
      <c r="D13147" s="77">
        <v>722</v>
      </c>
      <c r="E13147" s="77">
        <v>6</v>
      </c>
      <c r="F13147" s="78"/>
      <c r="G13147" s="79">
        <v>45160.668449074081</v>
      </c>
      <c r="H13147" s="77">
        <v>174</v>
      </c>
      <c r="I13147" s="76">
        <v>45160.967361111114</v>
      </c>
      <c r="J13147" s="78"/>
      <c r="K13147" s="80">
        <v>1</v>
      </c>
    </row>
    <row r="13148" spans="2:11" x14ac:dyDescent="0.3">
      <c r="B13148" s="75">
        <v>48215</v>
      </c>
      <c r="C13148" s="76">
        <v>45160</v>
      </c>
      <c r="D13148" s="77">
        <v>1135</v>
      </c>
      <c r="E13148" s="77">
        <v>5</v>
      </c>
      <c r="F13148" s="78"/>
      <c r="G13148" s="79">
        <v>45160.675405092603</v>
      </c>
      <c r="H13148" s="77">
        <v>148</v>
      </c>
      <c r="I13148" s="76">
        <v>45160.967361111114</v>
      </c>
      <c r="J13148" s="78"/>
      <c r="K13148" s="80">
        <v>1</v>
      </c>
    </row>
    <row r="13149" spans="2:11" x14ac:dyDescent="0.3">
      <c r="B13149" s="75">
        <v>48216</v>
      </c>
      <c r="C13149" s="76">
        <v>45160</v>
      </c>
      <c r="D13149" s="77">
        <v>162</v>
      </c>
      <c r="E13149" s="77">
        <v>5</v>
      </c>
      <c r="F13149" s="78"/>
      <c r="G13149" s="79">
        <v>45160.681932870379</v>
      </c>
      <c r="H13149" s="77">
        <v>145</v>
      </c>
      <c r="I13149" s="76">
        <v>45160.967361111114</v>
      </c>
      <c r="J13149" s="78"/>
      <c r="K13149" s="80">
        <v>1</v>
      </c>
    </row>
    <row r="13150" spans="2:11" x14ac:dyDescent="0.3">
      <c r="B13150" s="75">
        <v>48217</v>
      </c>
      <c r="C13150" s="76">
        <v>45160</v>
      </c>
      <c r="D13150" s="77">
        <v>892</v>
      </c>
      <c r="E13150" s="77">
        <v>3</v>
      </c>
      <c r="F13150" s="78"/>
      <c r="G13150" s="79">
        <v>45160.695902777785</v>
      </c>
      <c r="H13150" s="77">
        <v>174</v>
      </c>
      <c r="I13150" s="76">
        <v>45160.967361111114</v>
      </c>
      <c r="J13150" s="78"/>
      <c r="K13150" s="80">
        <v>1</v>
      </c>
    </row>
    <row r="13151" spans="2:11" x14ac:dyDescent="0.3">
      <c r="B13151" s="75">
        <v>48218</v>
      </c>
      <c r="C13151" s="76">
        <v>45160</v>
      </c>
      <c r="D13151" s="77">
        <v>73</v>
      </c>
      <c r="E13151" s="77">
        <v>4</v>
      </c>
      <c r="F13151" s="78"/>
      <c r="G13151" s="79">
        <v>45160.709062500006</v>
      </c>
      <c r="H13151" s="77">
        <v>170</v>
      </c>
      <c r="I13151" s="76">
        <v>45160.967361111114</v>
      </c>
      <c r="J13151" s="78"/>
      <c r="K13151" s="80">
        <v>1</v>
      </c>
    </row>
    <row r="13152" spans="2:11" x14ac:dyDescent="0.3">
      <c r="B13152" s="75">
        <v>48219</v>
      </c>
      <c r="C13152" s="76">
        <v>45160</v>
      </c>
      <c r="D13152" s="77">
        <v>193</v>
      </c>
      <c r="E13152" s="77">
        <v>1</v>
      </c>
      <c r="F13152" s="78"/>
      <c r="G13152" s="79">
        <v>45160.71743055556</v>
      </c>
      <c r="H13152" s="77">
        <v>151</v>
      </c>
      <c r="I13152" s="76">
        <v>45160.967361111114</v>
      </c>
      <c r="J13152" s="78"/>
      <c r="K13152" s="80">
        <v>1</v>
      </c>
    </row>
    <row r="13153" spans="2:11" x14ac:dyDescent="0.3">
      <c r="B13153" s="75">
        <v>48220</v>
      </c>
      <c r="C13153" s="76">
        <v>45160</v>
      </c>
      <c r="D13153" s="77">
        <v>1235</v>
      </c>
      <c r="E13153" s="77">
        <v>1</v>
      </c>
      <c r="F13153" s="78"/>
      <c r="G13153" s="79">
        <v>45160.726134259261</v>
      </c>
      <c r="H13153" s="77">
        <v>172</v>
      </c>
      <c r="I13153" s="76">
        <v>45160.967361111114</v>
      </c>
      <c r="J13153" s="78"/>
      <c r="K13153" s="80">
        <v>1</v>
      </c>
    </row>
    <row r="13154" spans="2:11" x14ac:dyDescent="0.3">
      <c r="B13154" s="75">
        <v>48221</v>
      </c>
      <c r="C13154" s="76">
        <v>45160</v>
      </c>
      <c r="D13154" s="77">
        <v>561</v>
      </c>
      <c r="E13154" s="77">
        <v>5</v>
      </c>
      <c r="F13154" s="78"/>
      <c r="G13154" s="79">
        <v>45160.736006944448</v>
      </c>
      <c r="H13154" s="77">
        <v>142</v>
      </c>
      <c r="I13154" s="76">
        <v>45160.967361111114</v>
      </c>
      <c r="J13154" s="78"/>
      <c r="K13154" s="80">
        <v>1</v>
      </c>
    </row>
    <row r="13155" spans="2:11" x14ac:dyDescent="0.3">
      <c r="B13155" s="75">
        <v>48222</v>
      </c>
      <c r="C13155" s="76">
        <v>45160</v>
      </c>
      <c r="D13155" s="77">
        <v>208</v>
      </c>
      <c r="E13155" s="77">
        <v>2</v>
      </c>
      <c r="F13155" s="78"/>
      <c r="G13155" s="79">
        <v>45160.749444444446</v>
      </c>
      <c r="H13155" s="77">
        <v>143</v>
      </c>
      <c r="I13155" s="76">
        <v>45160.967361111114</v>
      </c>
      <c r="J13155" s="78"/>
      <c r="K13155" s="80">
        <v>1</v>
      </c>
    </row>
    <row r="13156" spans="2:11" x14ac:dyDescent="0.3">
      <c r="B13156" s="75">
        <v>48223</v>
      </c>
      <c r="C13156" s="76">
        <v>45160</v>
      </c>
      <c r="D13156" s="77">
        <v>200</v>
      </c>
      <c r="E13156" s="77">
        <v>2</v>
      </c>
      <c r="F13156" s="78"/>
      <c r="G13156" s="79">
        <v>45160.75540509259</v>
      </c>
      <c r="H13156" s="77">
        <v>165</v>
      </c>
      <c r="I13156" s="76">
        <v>45160.967361111114</v>
      </c>
      <c r="J13156" s="78"/>
      <c r="K13156" s="80">
        <v>1</v>
      </c>
    </row>
    <row r="13157" spans="2:11" x14ac:dyDescent="0.3">
      <c r="B13157" s="75">
        <v>48224</v>
      </c>
      <c r="C13157" s="76">
        <v>45160</v>
      </c>
      <c r="D13157" s="77">
        <v>1132</v>
      </c>
      <c r="E13157" s="77">
        <v>2</v>
      </c>
      <c r="F13157" s="78"/>
      <c r="G13157" s="79">
        <v>45160.763506944444</v>
      </c>
      <c r="H13157" s="77">
        <v>159</v>
      </c>
      <c r="I13157" s="76">
        <v>45160.967361111114</v>
      </c>
      <c r="J13157" s="78"/>
      <c r="K13157" s="80">
        <v>1</v>
      </c>
    </row>
    <row r="13158" spans="2:11" x14ac:dyDescent="0.3">
      <c r="B13158" s="75">
        <v>48225</v>
      </c>
      <c r="C13158" s="76">
        <v>45160</v>
      </c>
      <c r="D13158" s="77">
        <v>712</v>
      </c>
      <c r="E13158" s="77">
        <v>3</v>
      </c>
      <c r="F13158" s="78"/>
      <c r="G13158" s="79">
        <v>45160.776817129627</v>
      </c>
      <c r="H13158" s="77">
        <v>154</v>
      </c>
      <c r="I13158" s="76">
        <v>45160.967361111114</v>
      </c>
      <c r="J13158" s="78"/>
      <c r="K13158" s="80">
        <v>1</v>
      </c>
    </row>
    <row r="13159" spans="2:11" x14ac:dyDescent="0.3">
      <c r="B13159" s="75">
        <v>48226</v>
      </c>
      <c r="C13159" s="76">
        <v>45160</v>
      </c>
      <c r="D13159" s="77">
        <v>1003</v>
      </c>
      <c r="E13159" s="77">
        <v>5</v>
      </c>
      <c r="F13159" s="78"/>
      <c r="G13159" s="79">
        <v>45160.784999999996</v>
      </c>
      <c r="H13159" s="77">
        <v>171</v>
      </c>
      <c r="I13159" s="76">
        <v>45160.967361111114</v>
      </c>
      <c r="J13159" s="78"/>
      <c r="K13159" s="80">
        <v>1</v>
      </c>
    </row>
    <row r="13160" spans="2:11" x14ac:dyDescent="0.3">
      <c r="B13160" s="75">
        <v>48227</v>
      </c>
      <c r="C13160" s="76">
        <v>45160</v>
      </c>
      <c r="D13160" s="77">
        <v>1282</v>
      </c>
      <c r="E13160" s="77">
        <v>2</v>
      </c>
      <c r="F13160" s="78"/>
      <c r="G13160" s="79">
        <v>45160.791412037033</v>
      </c>
      <c r="H13160" s="77">
        <v>147</v>
      </c>
      <c r="I13160" s="76">
        <v>45160.967361111114</v>
      </c>
      <c r="J13160" s="78"/>
      <c r="K13160" s="80">
        <v>1</v>
      </c>
    </row>
    <row r="13161" spans="2:11" x14ac:dyDescent="0.3">
      <c r="B13161" s="75">
        <v>48228</v>
      </c>
      <c r="C13161" s="76">
        <v>45160</v>
      </c>
      <c r="D13161" s="77">
        <v>370</v>
      </c>
      <c r="E13161" s="77">
        <v>2</v>
      </c>
      <c r="F13161" s="78"/>
      <c r="G13161" s="79">
        <v>45160.79792824074</v>
      </c>
      <c r="H13161" s="77">
        <v>144</v>
      </c>
      <c r="I13161" s="76">
        <v>45160.967361111114</v>
      </c>
      <c r="J13161" s="78"/>
      <c r="K13161" s="80">
        <v>1</v>
      </c>
    </row>
    <row r="13162" spans="2:11" x14ac:dyDescent="0.3">
      <c r="B13162" s="75">
        <v>48229</v>
      </c>
      <c r="C13162" s="76">
        <v>45160</v>
      </c>
      <c r="D13162" s="77">
        <v>1108</v>
      </c>
      <c r="E13162" s="77">
        <v>5</v>
      </c>
      <c r="F13162" s="78"/>
      <c r="G13162" s="79">
        <v>45160.809236111112</v>
      </c>
      <c r="H13162" s="77">
        <v>153</v>
      </c>
      <c r="I13162" s="76">
        <v>45160.967361111114</v>
      </c>
      <c r="J13162" s="78"/>
      <c r="K13162" s="80">
        <v>1</v>
      </c>
    </row>
    <row r="13163" spans="2:11" x14ac:dyDescent="0.3">
      <c r="B13163" s="75">
        <v>48230</v>
      </c>
      <c r="C13163" s="76">
        <v>45160</v>
      </c>
      <c r="D13163" s="77">
        <v>278</v>
      </c>
      <c r="E13163" s="77">
        <v>3</v>
      </c>
      <c r="F13163" s="78"/>
      <c r="G13163" s="79">
        <v>45160.819513888891</v>
      </c>
      <c r="H13163" s="77">
        <v>158</v>
      </c>
      <c r="I13163" s="76">
        <v>45160.967361111114</v>
      </c>
      <c r="J13163" s="78"/>
      <c r="K13163" s="80">
        <v>1</v>
      </c>
    </row>
    <row r="13164" spans="2:11" x14ac:dyDescent="0.3">
      <c r="B13164" s="75">
        <v>48231</v>
      </c>
      <c r="C13164" s="76">
        <v>45160</v>
      </c>
      <c r="D13164" s="77">
        <v>278</v>
      </c>
      <c r="E13164" s="77">
        <v>1</v>
      </c>
      <c r="F13164" s="78"/>
      <c r="G13164" s="79">
        <v>45160.826990740745</v>
      </c>
      <c r="H13164" s="77">
        <v>173</v>
      </c>
      <c r="I13164" s="76">
        <v>45160.967361111114</v>
      </c>
      <c r="J13164" s="78"/>
      <c r="K13164" s="80">
        <v>1</v>
      </c>
    </row>
    <row r="13165" spans="2:11" x14ac:dyDescent="0.3">
      <c r="B13165" s="75">
        <v>48232</v>
      </c>
      <c r="C13165" s="76">
        <v>45160</v>
      </c>
      <c r="D13165" s="77">
        <v>95</v>
      </c>
      <c r="E13165" s="77">
        <v>6</v>
      </c>
      <c r="F13165" s="78"/>
      <c r="G13165" s="79">
        <v>45160.838310185187</v>
      </c>
      <c r="H13165" s="77">
        <v>166</v>
      </c>
      <c r="I13165" s="76">
        <v>45160.967361111114</v>
      </c>
      <c r="J13165" s="78"/>
      <c r="K13165" s="80">
        <v>1</v>
      </c>
    </row>
    <row r="13166" spans="2:11" x14ac:dyDescent="0.3">
      <c r="B13166" s="75">
        <v>48233</v>
      </c>
      <c r="C13166" s="76">
        <v>45160</v>
      </c>
      <c r="D13166" s="77">
        <v>887</v>
      </c>
      <c r="E13166" s="77">
        <v>3</v>
      </c>
      <c r="F13166" s="78"/>
      <c r="G13166" s="79">
        <v>45160.848993055559</v>
      </c>
      <c r="H13166" s="77">
        <v>165</v>
      </c>
      <c r="I13166" s="76">
        <v>45160.967361111114</v>
      </c>
      <c r="J13166" s="78"/>
      <c r="K13166" s="80">
        <v>1</v>
      </c>
    </row>
    <row r="13167" spans="2:11" x14ac:dyDescent="0.3">
      <c r="B13167" s="75">
        <v>48234</v>
      </c>
      <c r="C13167" s="76">
        <v>45160</v>
      </c>
      <c r="D13167" s="77">
        <v>1371</v>
      </c>
      <c r="E13167" s="77">
        <v>5</v>
      </c>
      <c r="F13167" s="78"/>
      <c r="G13167" s="79">
        <v>45160.856828703705</v>
      </c>
      <c r="H13167" s="77">
        <v>145</v>
      </c>
      <c r="I13167" s="76">
        <v>45160.967361111114</v>
      </c>
      <c r="J13167" s="78"/>
      <c r="K13167" s="80">
        <v>1</v>
      </c>
    </row>
    <row r="13168" spans="2:11" x14ac:dyDescent="0.3">
      <c r="B13168" s="75">
        <v>48235</v>
      </c>
      <c r="C13168" s="76">
        <v>45160</v>
      </c>
      <c r="D13168" s="77">
        <v>714</v>
      </c>
      <c r="E13168" s="77">
        <v>4</v>
      </c>
      <c r="F13168" s="78"/>
      <c r="G13168" s="79">
        <v>45160.865243055559</v>
      </c>
      <c r="H13168" s="77">
        <v>150</v>
      </c>
      <c r="I13168" s="76">
        <v>45160.967361111114</v>
      </c>
      <c r="J13168" s="78"/>
      <c r="K13168" s="80">
        <v>1</v>
      </c>
    </row>
    <row r="13169" spans="2:11" x14ac:dyDescent="0.3">
      <c r="B13169" s="75">
        <v>48236</v>
      </c>
      <c r="C13169" s="76">
        <v>45160</v>
      </c>
      <c r="D13169" s="77">
        <v>698</v>
      </c>
      <c r="E13169" s="77">
        <v>2</v>
      </c>
      <c r="F13169" s="78"/>
      <c r="G13169" s="79">
        <v>45160.877118055556</v>
      </c>
      <c r="H13169" s="77">
        <v>148</v>
      </c>
      <c r="I13169" s="76">
        <v>45160.967361111114</v>
      </c>
      <c r="J13169" s="78"/>
      <c r="K13169" s="80">
        <v>1</v>
      </c>
    </row>
    <row r="13170" spans="2:11" x14ac:dyDescent="0.3">
      <c r="B13170" s="75">
        <v>48237</v>
      </c>
      <c r="C13170" s="76">
        <v>45160</v>
      </c>
      <c r="D13170" s="77">
        <v>246</v>
      </c>
      <c r="E13170" s="77">
        <v>4</v>
      </c>
      <c r="F13170" s="78"/>
      <c r="G13170" s="79">
        <v>45160.890370370369</v>
      </c>
      <c r="H13170" s="77">
        <v>165</v>
      </c>
      <c r="I13170" s="76">
        <v>45160.967361111114</v>
      </c>
      <c r="J13170" s="78"/>
      <c r="K13170" s="80">
        <v>1</v>
      </c>
    </row>
    <row r="13171" spans="2:11" x14ac:dyDescent="0.3">
      <c r="B13171" s="75">
        <v>48238</v>
      </c>
      <c r="C13171" s="76">
        <v>45161</v>
      </c>
      <c r="D13171" s="77">
        <v>301</v>
      </c>
      <c r="E13171" s="77">
        <v>2</v>
      </c>
      <c r="F13171" s="78"/>
      <c r="G13171" s="79">
        <v>45161.333333333336</v>
      </c>
      <c r="H13171" s="77">
        <v>161</v>
      </c>
      <c r="I13171" s="76">
        <v>45161.941666666666</v>
      </c>
      <c r="J13171" s="78"/>
      <c r="K13171" s="80">
        <v>1</v>
      </c>
    </row>
    <row r="13172" spans="2:11" x14ac:dyDescent="0.3">
      <c r="B13172" s="75">
        <v>48239</v>
      </c>
      <c r="C13172" s="76">
        <v>45161</v>
      </c>
      <c r="D13172" s="77">
        <v>1380</v>
      </c>
      <c r="E13172" s="77">
        <v>5</v>
      </c>
      <c r="F13172" s="78"/>
      <c r="G13172" s="79">
        <v>45161.346643518518</v>
      </c>
      <c r="H13172" s="77">
        <v>158</v>
      </c>
      <c r="I13172" s="76">
        <v>45161.941666666666</v>
      </c>
      <c r="J13172" s="78"/>
      <c r="K13172" s="80">
        <v>1</v>
      </c>
    </row>
    <row r="13173" spans="2:11" x14ac:dyDescent="0.3">
      <c r="B13173" s="75">
        <v>48240</v>
      </c>
      <c r="C13173" s="76">
        <v>45161</v>
      </c>
      <c r="D13173" s="77">
        <v>719</v>
      </c>
      <c r="E13173" s="77">
        <v>5</v>
      </c>
      <c r="F13173" s="78"/>
      <c r="G13173" s="79">
        <v>45161.357743055552</v>
      </c>
      <c r="H13173" s="77">
        <v>145</v>
      </c>
      <c r="I13173" s="76">
        <v>45161.941666666666</v>
      </c>
      <c r="J13173" s="78"/>
      <c r="K13173" s="80">
        <v>1</v>
      </c>
    </row>
    <row r="13174" spans="2:11" x14ac:dyDescent="0.3">
      <c r="B13174" s="75">
        <v>48241</v>
      </c>
      <c r="C13174" s="76">
        <v>45161</v>
      </c>
      <c r="D13174" s="77">
        <v>266</v>
      </c>
      <c r="E13174" s="77">
        <v>6</v>
      </c>
      <c r="F13174" s="78"/>
      <c r="G13174" s="79">
        <v>45161.364004629628</v>
      </c>
      <c r="H13174" s="77">
        <v>176</v>
      </c>
      <c r="I13174" s="76">
        <v>45161.941666666666</v>
      </c>
      <c r="J13174" s="78"/>
      <c r="K13174" s="80">
        <v>1</v>
      </c>
    </row>
    <row r="13175" spans="2:11" x14ac:dyDescent="0.3">
      <c r="B13175" s="75">
        <v>48242</v>
      </c>
      <c r="C13175" s="76">
        <v>45161</v>
      </c>
      <c r="D13175" s="77">
        <v>625</v>
      </c>
      <c r="E13175" s="77">
        <v>2</v>
      </c>
      <c r="F13175" s="78"/>
      <c r="G13175" s="79">
        <v>45161.375277777777</v>
      </c>
      <c r="H13175" s="77">
        <v>163</v>
      </c>
      <c r="I13175" s="76">
        <v>45161.941666666666</v>
      </c>
      <c r="J13175" s="78"/>
      <c r="K13175" s="80">
        <v>1</v>
      </c>
    </row>
    <row r="13176" spans="2:11" x14ac:dyDescent="0.3">
      <c r="B13176" s="75">
        <v>48243</v>
      </c>
      <c r="C13176" s="76">
        <v>45161</v>
      </c>
      <c r="D13176" s="77">
        <v>698</v>
      </c>
      <c r="E13176" s="77">
        <v>2</v>
      </c>
      <c r="F13176" s="78"/>
      <c r="G13176" s="79">
        <v>45161.386122685188</v>
      </c>
      <c r="H13176" s="77">
        <v>179</v>
      </c>
      <c r="I13176" s="76">
        <v>45161.941666666666</v>
      </c>
      <c r="J13176" s="78"/>
      <c r="K13176" s="80">
        <v>1</v>
      </c>
    </row>
    <row r="13177" spans="2:11" x14ac:dyDescent="0.3">
      <c r="B13177" s="75">
        <v>48244</v>
      </c>
      <c r="C13177" s="76">
        <v>45161</v>
      </c>
      <c r="D13177" s="77">
        <v>1361</v>
      </c>
      <c r="E13177" s="77">
        <v>3</v>
      </c>
      <c r="F13177" s="78"/>
      <c r="G13177" s="79">
        <v>45161.392523148148</v>
      </c>
      <c r="H13177" s="77">
        <v>159</v>
      </c>
      <c r="I13177" s="76">
        <v>45161.941666666666</v>
      </c>
      <c r="J13177" s="78"/>
      <c r="K13177" s="80">
        <v>1</v>
      </c>
    </row>
    <row r="13178" spans="2:11" x14ac:dyDescent="0.3">
      <c r="B13178" s="75">
        <v>48245</v>
      </c>
      <c r="C13178" s="76">
        <v>45161</v>
      </c>
      <c r="D13178" s="77">
        <v>257</v>
      </c>
      <c r="E13178" s="77">
        <v>3</v>
      </c>
      <c r="F13178" s="78"/>
      <c r="G13178" s="79">
        <v>45161.402141203704</v>
      </c>
      <c r="H13178" s="77">
        <v>149</v>
      </c>
      <c r="I13178" s="76">
        <v>45161.941666666666</v>
      </c>
      <c r="J13178" s="78"/>
      <c r="K13178" s="80">
        <v>1</v>
      </c>
    </row>
    <row r="13179" spans="2:11" x14ac:dyDescent="0.3">
      <c r="B13179" s="75">
        <v>48246</v>
      </c>
      <c r="C13179" s="76">
        <v>45161</v>
      </c>
      <c r="D13179" s="77">
        <v>440</v>
      </c>
      <c r="E13179" s="77">
        <v>3</v>
      </c>
      <c r="F13179" s="78"/>
      <c r="G13179" s="79">
        <v>45161.412129629629</v>
      </c>
      <c r="H13179" s="77">
        <v>147</v>
      </c>
      <c r="I13179" s="76">
        <v>45161.941666666666</v>
      </c>
      <c r="J13179" s="78"/>
      <c r="K13179" s="80">
        <v>1</v>
      </c>
    </row>
    <row r="13180" spans="2:11" x14ac:dyDescent="0.3">
      <c r="B13180" s="75">
        <v>48247</v>
      </c>
      <c r="C13180" s="76">
        <v>45161</v>
      </c>
      <c r="D13180" s="77">
        <v>154</v>
      </c>
      <c r="E13180" s="77">
        <v>2</v>
      </c>
      <c r="F13180" s="78"/>
      <c r="G13180" s="79">
        <v>45161.420578703706</v>
      </c>
      <c r="H13180" s="77">
        <v>141</v>
      </c>
      <c r="I13180" s="76">
        <v>45161.941666666666</v>
      </c>
      <c r="J13180" s="78"/>
      <c r="K13180" s="80">
        <v>1</v>
      </c>
    </row>
    <row r="13181" spans="2:11" x14ac:dyDescent="0.3">
      <c r="B13181" s="75">
        <v>48248</v>
      </c>
      <c r="C13181" s="76">
        <v>45161</v>
      </c>
      <c r="D13181" s="77">
        <v>547</v>
      </c>
      <c r="E13181" s="77">
        <v>4</v>
      </c>
      <c r="F13181" s="78"/>
      <c r="G13181" s="79">
        <v>45161.434270833335</v>
      </c>
      <c r="H13181" s="77">
        <v>145</v>
      </c>
      <c r="I13181" s="76">
        <v>45161.941666666666</v>
      </c>
      <c r="J13181" s="78"/>
      <c r="K13181" s="80">
        <v>1</v>
      </c>
    </row>
    <row r="13182" spans="2:11" x14ac:dyDescent="0.3">
      <c r="B13182" s="75">
        <v>48249</v>
      </c>
      <c r="C13182" s="76">
        <v>45161</v>
      </c>
      <c r="D13182" s="77">
        <v>98</v>
      </c>
      <c r="E13182" s="77">
        <v>3</v>
      </c>
      <c r="F13182" s="78"/>
      <c r="G13182" s="79">
        <v>45161.444895833338</v>
      </c>
      <c r="H13182" s="77">
        <v>172</v>
      </c>
      <c r="I13182" s="76">
        <v>45161.941666666666</v>
      </c>
      <c r="J13182" s="78"/>
      <c r="K13182" s="80">
        <v>1</v>
      </c>
    </row>
    <row r="13183" spans="2:11" x14ac:dyDescent="0.3">
      <c r="B13183" s="75">
        <v>48250</v>
      </c>
      <c r="C13183" s="76">
        <v>45161</v>
      </c>
      <c r="D13183" s="77">
        <v>419</v>
      </c>
      <c r="E13183" s="77">
        <v>1</v>
      </c>
      <c r="F13183" s="78"/>
      <c r="G13183" s="79">
        <v>45161.455069444448</v>
      </c>
      <c r="H13183" s="77">
        <v>170</v>
      </c>
      <c r="I13183" s="76">
        <v>45161.941666666666</v>
      </c>
      <c r="J13183" s="78"/>
      <c r="K13183" s="80">
        <v>1</v>
      </c>
    </row>
    <row r="13184" spans="2:11" x14ac:dyDescent="0.3">
      <c r="B13184" s="75">
        <v>48251</v>
      </c>
      <c r="C13184" s="76">
        <v>45161</v>
      </c>
      <c r="D13184" s="77">
        <v>41</v>
      </c>
      <c r="E13184" s="77">
        <v>1</v>
      </c>
      <c r="F13184" s="78"/>
      <c r="G13184" s="79">
        <v>45161.464155092595</v>
      </c>
      <c r="H13184" s="77">
        <v>146</v>
      </c>
      <c r="I13184" s="76">
        <v>45161.941666666666</v>
      </c>
      <c r="J13184" s="78"/>
      <c r="K13184" s="80">
        <v>1</v>
      </c>
    </row>
    <row r="13185" spans="2:11" x14ac:dyDescent="0.3">
      <c r="B13185" s="75">
        <v>48252</v>
      </c>
      <c r="C13185" s="76">
        <v>45161</v>
      </c>
      <c r="D13185" s="77">
        <v>412</v>
      </c>
      <c r="E13185" s="77">
        <v>3</v>
      </c>
      <c r="F13185" s="78"/>
      <c r="G13185" s="79">
        <v>45161.474236111113</v>
      </c>
      <c r="H13185" s="77">
        <v>176</v>
      </c>
      <c r="I13185" s="76">
        <v>45161.941666666666</v>
      </c>
      <c r="J13185" s="78"/>
      <c r="K13185" s="80">
        <v>1</v>
      </c>
    </row>
    <row r="13186" spans="2:11" x14ac:dyDescent="0.3">
      <c r="B13186" s="75">
        <v>48253</v>
      </c>
      <c r="C13186" s="76">
        <v>45161</v>
      </c>
      <c r="D13186" s="77">
        <v>1264</v>
      </c>
      <c r="E13186" s="77">
        <v>2</v>
      </c>
      <c r="F13186" s="78"/>
      <c r="G13186" s="79">
        <v>45161.48027777778</v>
      </c>
      <c r="H13186" s="77">
        <v>169</v>
      </c>
      <c r="I13186" s="76">
        <v>45161.941666666666</v>
      </c>
      <c r="J13186" s="78"/>
      <c r="K13186" s="80">
        <v>1</v>
      </c>
    </row>
    <row r="13187" spans="2:11" x14ac:dyDescent="0.3">
      <c r="B13187" s="75">
        <v>48254</v>
      </c>
      <c r="C13187" s="76">
        <v>45161</v>
      </c>
      <c r="D13187" s="77">
        <v>968</v>
      </c>
      <c r="E13187" s="77">
        <v>4</v>
      </c>
      <c r="F13187" s="78"/>
      <c r="G13187" s="79">
        <v>45161.490243055559</v>
      </c>
      <c r="H13187" s="77">
        <v>143</v>
      </c>
      <c r="I13187" s="76">
        <v>45161.941666666666</v>
      </c>
      <c r="J13187" s="78"/>
      <c r="K13187" s="80">
        <v>1</v>
      </c>
    </row>
    <row r="13188" spans="2:11" x14ac:dyDescent="0.3">
      <c r="B13188" s="75">
        <v>48255</v>
      </c>
      <c r="C13188" s="76">
        <v>45161</v>
      </c>
      <c r="D13188" s="77">
        <v>1042</v>
      </c>
      <c r="E13188" s="77">
        <v>2</v>
      </c>
      <c r="F13188" s="78"/>
      <c r="G13188" s="79">
        <v>45161.496458333335</v>
      </c>
      <c r="H13188" s="77">
        <v>151</v>
      </c>
      <c r="I13188" s="76">
        <v>45161.941666666666</v>
      </c>
      <c r="J13188" s="78"/>
      <c r="K13188" s="80">
        <v>1</v>
      </c>
    </row>
    <row r="13189" spans="2:11" x14ac:dyDescent="0.3">
      <c r="B13189" s="75">
        <v>48256</v>
      </c>
      <c r="C13189" s="76">
        <v>45161</v>
      </c>
      <c r="D13189" s="77">
        <v>717</v>
      </c>
      <c r="E13189" s="77">
        <v>3</v>
      </c>
      <c r="F13189" s="78"/>
      <c r="G13189" s="79">
        <v>45161.506481481483</v>
      </c>
      <c r="H13189" s="77">
        <v>154</v>
      </c>
      <c r="I13189" s="76">
        <v>45161.941666666666</v>
      </c>
      <c r="J13189" s="78"/>
      <c r="K13189" s="80">
        <v>1</v>
      </c>
    </row>
    <row r="13190" spans="2:11" x14ac:dyDescent="0.3">
      <c r="B13190" s="75">
        <v>48257</v>
      </c>
      <c r="C13190" s="76">
        <v>45161</v>
      </c>
      <c r="D13190" s="77">
        <v>831</v>
      </c>
      <c r="E13190" s="77">
        <v>5</v>
      </c>
      <c r="F13190" s="78"/>
      <c r="G13190" s="79">
        <v>45161.517106481486</v>
      </c>
      <c r="H13190" s="77">
        <v>175</v>
      </c>
      <c r="I13190" s="76">
        <v>45161.941666666666</v>
      </c>
      <c r="J13190" s="78"/>
      <c r="K13190" s="80">
        <v>1</v>
      </c>
    </row>
    <row r="13191" spans="2:11" x14ac:dyDescent="0.3">
      <c r="B13191" s="75">
        <v>48258</v>
      </c>
      <c r="C13191" s="76">
        <v>45161</v>
      </c>
      <c r="D13191" s="77">
        <v>1281</v>
      </c>
      <c r="E13191" s="77">
        <v>5</v>
      </c>
      <c r="F13191" s="78"/>
      <c r="G13191" s="79">
        <v>45161.530856481484</v>
      </c>
      <c r="H13191" s="77">
        <v>142</v>
      </c>
      <c r="I13191" s="76">
        <v>45161.941666666666</v>
      </c>
      <c r="J13191" s="78"/>
      <c r="K13191" s="80">
        <v>1</v>
      </c>
    </row>
    <row r="13192" spans="2:11" x14ac:dyDescent="0.3">
      <c r="B13192" s="75">
        <v>48259</v>
      </c>
      <c r="C13192" s="76">
        <v>45161</v>
      </c>
      <c r="D13192" s="77">
        <v>372</v>
      </c>
      <c r="E13192" s="77">
        <v>1</v>
      </c>
      <c r="F13192" s="78"/>
      <c r="G13192" s="79">
        <v>45161.542893518519</v>
      </c>
      <c r="H13192" s="77">
        <v>151</v>
      </c>
      <c r="I13192" s="76">
        <v>45161.941666666666</v>
      </c>
      <c r="J13192" s="78"/>
      <c r="K13192" s="80">
        <v>1</v>
      </c>
    </row>
    <row r="13193" spans="2:11" x14ac:dyDescent="0.3">
      <c r="B13193" s="75">
        <v>48260</v>
      </c>
      <c r="C13193" s="76">
        <v>45161</v>
      </c>
      <c r="D13193" s="77">
        <v>902</v>
      </c>
      <c r="E13193" s="77">
        <v>4</v>
      </c>
      <c r="F13193" s="78"/>
      <c r="G13193" s="79">
        <v>45161.55269675926</v>
      </c>
      <c r="H13193" s="77">
        <v>142</v>
      </c>
      <c r="I13193" s="76">
        <v>45161.941666666666</v>
      </c>
      <c r="J13193" s="78"/>
      <c r="K13193" s="80">
        <v>1</v>
      </c>
    </row>
    <row r="13194" spans="2:11" x14ac:dyDescent="0.3">
      <c r="B13194" s="75">
        <v>48261</v>
      </c>
      <c r="C13194" s="76">
        <v>45161</v>
      </c>
      <c r="D13194" s="77">
        <v>1178</v>
      </c>
      <c r="E13194" s="77">
        <v>3</v>
      </c>
      <c r="F13194" s="78"/>
      <c r="G13194" s="79">
        <v>45161.563900462963</v>
      </c>
      <c r="H13194" s="77">
        <v>145</v>
      </c>
      <c r="I13194" s="76">
        <v>45161.941666666666</v>
      </c>
      <c r="J13194" s="78"/>
      <c r="K13194" s="80">
        <v>1</v>
      </c>
    </row>
    <row r="13195" spans="2:11" x14ac:dyDescent="0.3">
      <c r="B13195" s="75">
        <v>48262</v>
      </c>
      <c r="C13195" s="76">
        <v>45161</v>
      </c>
      <c r="D13195" s="77">
        <v>147</v>
      </c>
      <c r="E13195" s="77">
        <v>4</v>
      </c>
      <c r="F13195" s="78"/>
      <c r="G13195" s="79">
        <v>45161.574837962966</v>
      </c>
      <c r="H13195" s="77">
        <v>145</v>
      </c>
      <c r="I13195" s="76">
        <v>45161.941666666666</v>
      </c>
      <c r="J13195" s="78"/>
      <c r="K13195" s="80">
        <v>1</v>
      </c>
    </row>
    <row r="13196" spans="2:11" x14ac:dyDescent="0.3">
      <c r="B13196" s="75">
        <v>48263</v>
      </c>
      <c r="C13196" s="76">
        <v>45161</v>
      </c>
      <c r="D13196" s="77">
        <v>959</v>
      </c>
      <c r="E13196" s="77">
        <v>1</v>
      </c>
      <c r="F13196" s="78"/>
      <c r="G13196" s="79">
        <v>45161.583900462967</v>
      </c>
      <c r="H13196" s="77">
        <v>159</v>
      </c>
      <c r="I13196" s="76">
        <v>45161.941666666666</v>
      </c>
      <c r="J13196" s="78"/>
      <c r="K13196" s="80">
        <v>1</v>
      </c>
    </row>
    <row r="13197" spans="2:11" x14ac:dyDescent="0.3">
      <c r="B13197" s="75">
        <v>48264</v>
      </c>
      <c r="C13197" s="76">
        <v>45161</v>
      </c>
      <c r="D13197" s="77">
        <v>1076</v>
      </c>
      <c r="E13197" s="77">
        <v>2</v>
      </c>
      <c r="F13197" s="78"/>
      <c r="G13197" s="79">
        <v>45161.595185185186</v>
      </c>
      <c r="H13197" s="77">
        <v>172</v>
      </c>
      <c r="I13197" s="76">
        <v>45161.941666666666</v>
      </c>
      <c r="J13197" s="78"/>
      <c r="K13197" s="80">
        <v>1</v>
      </c>
    </row>
    <row r="13198" spans="2:11" x14ac:dyDescent="0.3">
      <c r="B13198" s="75">
        <v>48265</v>
      </c>
      <c r="C13198" s="76">
        <v>45161</v>
      </c>
      <c r="D13198" s="77">
        <v>331</v>
      </c>
      <c r="E13198" s="77">
        <v>6</v>
      </c>
      <c r="F13198" s="78"/>
      <c r="G13198" s="79">
        <v>45161.602835648147</v>
      </c>
      <c r="H13198" s="77">
        <v>159</v>
      </c>
      <c r="I13198" s="76">
        <v>45161.941666666666</v>
      </c>
      <c r="J13198" s="78"/>
      <c r="K13198" s="80">
        <v>1</v>
      </c>
    </row>
    <row r="13199" spans="2:11" x14ac:dyDescent="0.3">
      <c r="B13199" s="75">
        <v>48266</v>
      </c>
      <c r="C13199" s="76">
        <v>45161</v>
      </c>
      <c r="D13199" s="77">
        <v>1349</v>
      </c>
      <c r="E13199" s="77">
        <v>4</v>
      </c>
      <c r="F13199" s="78"/>
      <c r="G13199" s="79">
        <v>45161.616238425922</v>
      </c>
      <c r="H13199" s="77">
        <v>162</v>
      </c>
      <c r="I13199" s="76">
        <v>45161.941666666666</v>
      </c>
      <c r="J13199" s="78"/>
      <c r="K13199" s="80">
        <v>1</v>
      </c>
    </row>
    <row r="13200" spans="2:11" x14ac:dyDescent="0.3">
      <c r="B13200" s="75">
        <v>48267</v>
      </c>
      <c r="C13200" s="76">
        <v>45161</v>
      </c>
      <c r="D13200" s="77">
        <v>1254</v>
      </c>
      <c r="E13200" s="77">
        <v>6</v>
      </c>
      <c r="F13200" s="78"/>
      <c r="G13200" s="79">
        <v>45161.627928240734</v>
      </c>
      <c r="H13200" s="77">
        <v>164</v>
      </c>
      <c r="I13200" s="76">
        <v>45161.941666666666</v>
      </c>
      <c r="J13200" s="78"/>
      <c r="K13200" s="80">
        <v>1</v>
      </c>
    </row>
    <row r="13201" spans="2:11" x14ac:dyDescent="0.3">
      <c r="B13201" s="75">
        <v>48268</v>
      </c>
      <c r="C13201" s="76">
        <v>45161</v>
      </c>
      <c r="D13201" s="77">
        <v>537</v>
      </c>
      <c r="E13201" s="77">
        <v>6</v>
      </c>
      <c r="F13201" s="78"/>
      <c r="G13201" s="79">
        <v>45161.636759259251</v>
      </c>
      <c r="H13201" s="77">
        <v>150</v>
      </c>
      <c r="I13201" s="76">
        <v>45161.941666666666</v>
      </c>
      <c r="J13201" s="78"/>
      <c r="K13201" s="80">
        <v>1</v>
      </c>
    </row>
    <row r="13202" spans="2:11" x14ac:dyDescent="0.3">
      <c r="B13202" s="75">
        <v>48269</v>
      </c>
      <c r="C13202" s="76">
        <v>45161</v>
      </c>
      <c r="D13202" s="77">
        <v>956</v>
      </c>
      <c r="E13202" s="77">
        <v>2</v>
      </c>
      <c r="F13202" s="78"/>
      <c r="G13202" s="79">
        <v>45161.648159722215</v>
      </c>
      <c r="H13202" s="77">
        <v>164</v>
      </c>
      <c r="I13202" s="76">
        <v>45161.941666666666</v>
      </c>
      <c r="J13202" s="78"/>
      <c r="K13202" s="80">
        <v>1</v>
      </c>
    </row>
    <row r="13203" spans="2:11" x14ac:dyDescent="0.3">
      <c r="B13203" s="75">
        <v>48270</v>
      </c>
      <c r="C13203" s="76">
        <v>45161</v>
      </c>
      <c r="D13203" s="77">
        <v>1096</v>
      </c>
      <c r="E13203" s="77">
        <v>5</v>
      </c>
      <c r="F13203" s="78"/>
      <c r="G13203" s="79">
        <v>45161.658854166657</v>
      </c>
      <c r="H13203" s="77">
        <v>151</v>
      </c>
      <c r="I13203" s="76">
        <v>45161.941666666666</v>
      </c>
      <c r="J13203" s="78"/>
      <c r="K13203" s="80">
        <v>1</v>
      </c>
    </row>
    <row r="13204" spans="2:11" x14ac:dyDescent="0.3">
      <c r="B13204" s="75">
        <v>48271</v>
      </c>
      <c r="C13204" s="76">
        <v>45161</v>
      </c>
      <c r="D13204" s="77">
        <v>890</v>
      </c>
      <c r="E13204" s="77">
        <v>1</v>
      </c>
      <c r="F13204" s="78"/>
      <c r="G13204" s="79">
        <v>45161.670717592584</v>
      </c>
      <c r="H13204" s="77">
        <v>176</v>
      </c>
      <c r="I13204" s="76">
        <v>45161.941666666666</v>
      </c>
      <c r="J13204" s="78"/>
      <c r="K13204" s="80">
        <v>1</v>
      </c>
    </row>
    <row r="13205" spans="2:11" x14ac:dyDescent="0.3">
      <c r="B13205" s="75">
        <v>48272</v>
      </c>
      <c r="C13205" s="76">
        <v>45161</v>
      </c>
      <c r="D13205" s="77">
        <v>880</v>
      </c>
      <c r="E13205" s="77">
        <v>1</v>
      </c>
      <c r="F13205" s="78"/>
      <c r="G13205" s="79">
        <v>45161.683287037027</v>
      </c>
      <c r="H13205" s="77">
        <v>169</v>
      </c>
      <c r="I13205" s="76">
        <v>45161.941666666666</v>
      </c>
      <c r="J13205" s="78"/>
      <c r="K13205" s="80">
        <v>1</v>
      </c>
    </row>
    <row r="13206" spans="2:11" x14ac:dyDescent="0.3">
      <c r="B13206" s="75">
        <v>48273</v>
      </c>
      <c r="C13206" s="76">
        <v>45161</v>
      </c>
      <c r="D13206" s="77">
        <v>3</v>
      </c>
      <c r="E13206" s="77">
        <v>3</v>
      </c>
      <c r="F13206" s="78"/>
      <c r="G13206" s="79">
        <v>45161.6948611111</v>
      </c>
      <c r="H13206" s="77">
        <v>164</v>
      </c>
      <c r="I13206" s="76">
        <v>45161.941666666666</v>
      </c>
      <c r="J13206" s="78"/>
      <c r="K13206" s="80">
        <v>1</v>
      </c>
    </row>
    <row r="13207" spans="2:11" x14ac:dyDescent="0.3">
      <c r="B13207" s="75">
        <v>48274</v>
      </c>
      <c r="C13207" s="76">
        <v>45161</v>
      </c>
      <c r="D13207" s="77">
        <v>1161</v>
      </c>
      <c r="E13207" s="77">
        <v>5</v>
      </c>
      <c r="F13207" s="78"/>
      <c r="G13207" s="79">
        <v>45161.700879629621</v>
      </c>
      <c r="H13207" s="77">
        <v>169</v>
      </c>
      <c r="I13207" s="76">
        <v>45161.941666666666</v>
      </c>
      <c r="J13207" s="78"/>
      <c r="K13207" s="80">
        <v>1</v>
      </c>
    </row>
    <row r="13208" spans="2:11" x14ac:dyDescent="0.3">
      <c r="B13208" s="75">
        <v>48275</v>
      </c>
      <c r="C13208" s="76">
        <v>45161</v>
      </c>
      <c r="D13208" s="77">
        <v>1046</v>
      </c>
      <c r="E13208" s="77">
        <v>2</v>
      </c>
      <c r="F13208" s="78"/>
      <c r="G13208" s="79">
        <v>45161.708009259251</v>
      </c>
      <c r="H13208" s="77">
        <v>164</v>
      </c>
      <c r="I13208" s="76">
        <v>45161.941666666666</v>
      </c>
      <c r="J13208" s="78"/>
      <c r="K13208" s="80">
        <v>1</v>
      </c>
    </row>
    <row r="13209" spans="2:11" x14ac:dyDescent="0.3">
      <c r="B13209" s="75">
        <v>48276</v>
      </c>
      <c r="C13209" s="76">
        <v>45161</v>
      </c>
      <c r="D13209" s="77">
        <v>1002</v>
      </c>
      <c r="E13209" s="77">
        <v>5</v>
      </c>
      <c r="F13209" s="78"/>
      <c r="G13209" s="79">
        <v>45161.717187499991</v>
      </c>
      <c r="H13209" s="77">
        <v>152</v>
      </c>
      <c r="I13209" s="76">
        <v>45161.941666666666</v>
      </c>
      <c r="J13209" s="78"/>
      <c r="K13209" s="80">
        <v>1</v>
      </c>
    </row>
    <row r="13210" spans="2:11" x14ac:dyDescent="0.3">
      <c r="B13210" s="75">
        <v>48277</v>
      </c>
      <c r="C13210" s="76">
        <v>45161</v>
      </c>
      <c r="D13210" s="77">
        <v>1226</v>
      </c>
      <c r="E13210" s="77">
        <v>1</v>
      </c>
      <c r="F13210" s="78"/>
      <c r="G13210" s="79">
        <v>45161.724583333322</v>
      </c>
      <c r="H13210" s="77">
        <v>144</v>
      </c>
      <c r="I13210" s="76">
        <v>45161.941666666666</v>
      </c>
      <c r="J13210" s="78"/>
      <c r="K13210" s="80">
        <v>1</v>
      </c>
    </row>
    <row r="13211" spans="2:11" x14ac:dyDescent="0.3">
      <c r="B13211" s="75">
        <v>48278</v>
      </c>
      <c r="C13211" s="76">
        <v>45161</v>
      </c>
      <c r="D13211" s="77">
        <v>1241</v>
      </c>
      <c r="E13211" s="77">
        <v>4</v>
      </c>
      <c r="F13211" s="78"/>
      <c r="G13211" s="79">
        <v>45161.737395833319</v>
      </c>
      <c r="H13211" s="77">
        <v>143</v>
      </c>
      <c r="I13211" s="76">
        <v>45161.941666666666</v>
      </c>
      <c r="J13211" s="78"/>
      <c r="K13211" s="80">
        <v>1</v>
      </c>
    </row>
    <row r="13212" spans="2:11" x14ac:dyDescent="0.3">
      <c r="B13212" s="75">
        <v>48279</v>
      </c>
      <c r="C13212" s="76">
        <v>45161</v>
      </c>
      <c r="D13212" s="77">
        <v>961</v>
      </c>
      <c r="E13212" s="77">
        <v>2</v>
      </c>
      <c r="F13212" s="78"/>
      <c r="G13212" s="79">
        <v>45161.743900462949</v>
      </c>
      <c r="H13212" s="77">
        <v>156</v>
      </c>
      <c r="I13212" s="76">
        <v>45161.941666666666</v>
      </c>
      <c r="J13212" s="78"/>
      <c r="K13212" s="80">
        <v>1</v>
      </c>
    </row>
    <row r="13213" spans="2:11" x14ac:dyDescent="0.3">
      <c r="B13213" s="75">
        <v>48280</v>
      </c>
      <c r="C13213" s="76">
        <v>45161</v>
      </c>
      <c r="D13213" s="77">
        <v>904</v>
      </c>
      <c r="E13213" s="77">
        <v>5</v>
      </c>
      <c r="F13213" s="78"/>
      <c r="G13213" s="79">
        <v>45161.75422453702</v>
      </c>
      <c r="H13213" s="77">
        <v>144</v>
      </c>
      <c r="I13213" s="76">
        <v>45161.941666666666</v>
      </c>
      <c r="J13213" s="78"/>
      <c r="K13213" s="80">
        <v>1</v>
      </c>
    </row>
    <row r="13214" spans="2:11" x14ac:dyDescent="0.3">
      <c r="B13214" s="75">
        <v>48281</v>
      </c>
      <c r="C13214" s="76">
        <v>45161</v>
      </c>
      <c r="D13214" s="77">
        <v>1286</v>
      </c>
      <c r="E13214" s="77">
        <v>6</v>
      </c>
      <c r="F13214" s="78"/>
      <c r="G13214" s="79">
        <v>45161.761539351835</v>
      </c>
      <c r="H13214" s="77">
        <v>156</v>
      </c>
      <c r="I13214" s="76">
        <v>45161.941666666666</v>
      </c>
      <c r="J13214" s="78"/>
      <c r="K13214" s="80">
        <v>1</v>
      </c>
    </row>
    <row r="13215" spans="2:11" x14ac:dyDescent="0.3">
      <c r="B13215" s="75">
        <v>48282</v>
      </c>
      <c r="C13215" s="76">
        <v>45161</v>
      </c>
      <c r="D13215" s="77">
        <v>133</v>
      </c>
      <c r="E13215" s="77">
        <v>2</v>
      </c>
      <c r="F13215" s="78"/>
      <c r="G13215" s="79">
        <v>45161.768124999981</v>
      </c>
      <c r="H13215" s="77">
        <v>171</v>
      </c>
      <c r="I13215" s="76">
        <v>45161.941666666666</v>
      </c>
      <c r="J13215" s="78"/>
      <c r="K13215" s="80">
        <v>1</v>
      </c>
    </row>
    <row r="13216" spans="2:11" x14ac:dyDescent="0.3">
      <c r="B13216" s="75">
        <v>48283</v>
      </c>
      <c r="C13216" s="76">
        <v>45161</v>
      </c>
      <c r="D13216" s="77">
        <v>412</v>
      </c>
      <c r="E13216" s="77">
        <v>4</v>
      </c>
      <c r="F13216" s="78"/>
      <c r="G13216" s="79">
        <v>45161.7797685185</v>
      </c>
      <c r="H13216" s="77">
        <v>161</v>
      </c>
      <c r="I13216" s="76">
        <v>45161.941666666666</v>
      </c>
      <c r="J13216" s="78"/>
      <c r="K13216" s="80">
        <v>1</v>
      </c>
    </row>
    <row r="13217" spans="2:11" x14ac:dyDescent="0.3">
      <c r="B13217" s="75">
        <v>48284</v>
      </c>
      <c r="C13217" s="76">
        <v>45161</v>
      </c>
      <c r="D13217" s="77">
        <v>222</v>
      </c>
      <c r="E13217" s="77">
        <v>4</v>
      </c>
      <c r="F13217" s="78"/>
      <c r="G13217" s="79">
        <v>45161.792175925904</v>
      </c>
      <c r="H13217" s="77">
        <v>177</v>
      </c>
      <c r="I13217" s="76">
        <v>45161.941666666666</v>
      </c>
      <c r="J13217" s="78"/>
      <c r="K13217" s="80">
        <v>1</v>
      </c>
    </row>
    <row r="13218" spans="2:11" x14ac:dyDescent="0.3">
      <c r="B13218" s="75">
        <v>48285</v>
      </c>
      <c r="C13218" s="76">
        <v>45161</v>
      </c>
      <c r="D13218" s="77">
        <v>175</v>
      </c>
      <c r="E13218" s="77">
        <v>3</v>
      </c>
      <c r="F13218" s="78"/>
      <c r="G13218" s="79">
        <v>45161.802187499976</v>
      </c>
      <c r="H13218" s="77">
        <v>142</v>
      </c>
      <c r="I13218" s="76">
        <v>45161.941666666666</v>
      </c>
      <c r="J13218" s="78"/>
      <c r="K13218" s="80">
        <v>1</v>
      </c>
    </row>
    <row r="13219" spans="2:11" x14ac:dyDescent="0.3">
      <c r="B13219" s="75">
        <v>48286</v>
      </c>
      <c r="C13219" s="76">
        <v>45161</v>
      </c>
      <c r="D13219" s="77">
        <v>52</v>
      </c>
      <c r="E13219" s="77">
        <v>1</v>
      </c>
      <c r="F13219" s="78"/>
      <c r="G13219" s="79">
        <v>45161.808912037013</v>
      </c>
      <c r="H13219" s="77">
        <v>145</v>
      </c>
      <c r="I13219" s="76">
        <v>45161.941666666666</v>
      </c>
      <c r="J13219" s="78"/>
      <c r="K13219" s="80">
        <v>1</v>
      </c>
    </row>
    <row r="13220" spans="2:11" x14ac:dyDescent="0.3">
      <c r="B13220" s="75">
        <v>48287</v>
      </c>
      <c r="C13220" s="76">
        <v>45161</v>
      </c>
      <c r="D13220" s="77">
        <v>1145</v>
      </c>
      <c r="E13220" s="77">
        <v>3</v>
      </c>
      <c r="F13220" s="78"/>
      <c r="G13220" s="79">
        <v>45161.818564814792</v>
      </c>
      <c r="H13220" s="77">
        <v>171</v>
      </c>
      <c r="I13220" s="76">
        <v>45161.941666666666</v>
      </c>
      <c r="J13220" s="78"/>
      <c r="K13220" s="80">
        <v>1</v>
      </c>
    </row>
    <row r="13221" spans="2:11" x14ac:dyDescent="0.3">
      <c r="B13221" s="75">
        <v>48288</v>
      </c>
      <c r="C13221" s="76">
        <v>45161</v>
      </c>
      <c r="D13221" s="77">
        <v>1325</v>
      </c>
      <c r="E13221" s="77">
        <v>3</v>
      </c>
      <c r="F13221" s="78"/>
      <c r="G13221" s="79">
        <v>45161.828865740717</v>
      </c>
      <c r="H13221" s="77">
        <v>142</v>
      </c>
      <c r="I13221" s="76">
        <v>45161.941666666666</v>
      </c>
      <c r="J13221" s="78"/>
      <c r="K13221" s="80">
        <v>1</v>
      </c>
    </row>
    <row r="13222" spans="2:11" x14ac:dyDescent="0.3">
      <c r="B13222" s="75">
        <v>48289</v>
      </c>
      <c r="C13222" s="76">
        <v>45161</v>
      </c>
      <c r="D13222" s="77">
        <v>698</v>
      </c>
      <c r="E13222" s="77">
        <v>1</v>
      </c>
      <c r="F13222" s="78"/>
      <c r="G13222" s="79">
        <v>45161.84254629627</v>
      </c>
      <c r="H13222" s="77">
        <v>166</v>
      </c>
      <c r="I13222" s="76">
        <v>45161.941666666666</v>
      </c>
      <c r="J13222" s="78"/>
      <c r="K13222" s="80">
        <v>1</v>
      </c>
    </row>
    <row r="13223" spans="2:11" x14ac:dyDescent="0.3">
      <c r="B13223" s="75">
        <v>48290</v>
      </c>
      <c r="C13223" s="76">
        <v>45161</v>
      </c>
      <c r="D13223" s="77">
        <v>74</v>
      </c>
      <c r="E13223" s="77">
        <v>4</v>
      </c>
      <c r="F13223" s="78"/>
      <c r="G13223" s="79">
        <v>45161.852268518494</v>
      </c>
      <c r="H13223" s="77">
        <v>153</v>
      </c>
      <c r="I13223" s="76">
        <v>45161.941666666666</v>
      </c>
      <c r="J13223" s="78"/>
      <c r="K13223" s="80">
        <v>1</v>
      </c>
    </row>
    <row r="13224" spans="2:11" x14ac:dyDescent="0.3">
      <c r="B13224" s="75">
        <v>48291</v>
      </c>
      <c r="C13224" s="76">
        <v>45161</v>
      </c>
      <c r="D13224" s="77">
        <v>217</v>
      </c>
      <c r="E13224" s="77">
        <v>2</v>
      </c>
      <c r="F13224" s="78"/>
      <c r="G13224" s="79">
        <v>45161.859618055532</v>
      </c>
      <c r="H13224" s="77">
        <v>177</v>
      </c>
      <c r="I13224" s="76">
        <v>45161.941666666666</v>
      </c>
      <c r="J13224" s="78"/>
      <c r="K13224" s="80">
        <v>1</v>
      </c>
    </row>
    <row r="13225" spans="2:11" x14ac:dyDescent="0.3">
      <c r="B13225" s="75">
        <v>48292</v>
      </c>
      <c r="C13225" s="76">
        <v>45161</v>
      </c>
      <c r="D13225" s="77">
        <v>102</v>
      </c>
      <c r="E13225" s="77">
        <v>2</v>
      </c>
      <c r="F13225" s="78"/>
      <c r="G13225" s="79">
        <v>45161.868194444418</v>
      </c>
      <c r="H13225" s="77">
        <v>152</v>
      </c>
      <c r="I13225" s="76">
        <v>45161.941666666666</v>
      </c>
      <c r="J13225" s="78"/>
      <c r="K13225" s="80">
        <v>1</v>
      </c>
    </row>
    <row r="13226" spans="2:11" x14ac:dyDescent="0.3">
      <c r="B13226" s="75">
        <v>48293</v>
      </c>
      <c r="C13226" s="76">
        <v>45161</v>
      </c>
      <c r="D13226" s="77">
        <v>1287</v>
      </c>
      <c r="E13226" s="77">
        <v>6</v>
      </c>
      <c r="F13226" s="78"/>
      <c r="G13226" s="79">
        <v>45161.88024305553</v>
      </c>
      <c r="H13226" s="77">
        <v>170</v>
      </c>
      <c r="I13226" s="76">
        <v>45161.941666666666</v>
      </c>
      <c r="J13226" s="78"/>
      <c r="K13226" s="80">
        <v>1</v>
      </c>
    </row>
    <row r="13227" spans="2:11" x14ac:dyDescent="0.3">
      <c r="B13227" s="75">
        <v>48294</v>
      </c>
      <c r="C13227" s="76">
        <v>45161</v>
      </c>
      <c r="D13227" s="77">
        <v>1157</v>
      </c>
      <c r="E13227" s="77">
        <v>6</v>
      </c>
      <c r="F13227" s="78"/>
      <c r="G13227" s="79">
        <v>45161.886585648121</v>
      </c>
      <c r="H13227" s="77">
        <v>165</v>
      </c>
      <c r="I13227" s="76">
        <v>45161.941666666666</v>
      </c>
      <c r="J13227" s="78"/>
      <c r="K13227" s="80">
        <v>1</v>
      </c>
    </row>
    <row r="13228" spans="2:11" x14ac:dyDescent="0.3">
      <c r="B13228" s="75">
        <v>48295</v>
      </c>
      <c r="C13228" s="76">
        <v>45161</v>
      </c>
      <c r="D13228" s="77">
        <v>560</v>
      </c>
      <c r="E13228" s="77">
        <v>6</v>
      </c>
      <c r="F13228" s="78"/>
      <c r="G13228" s="79">
        <v>45161.896689814785</v>
      </c>
      <c r="H13228" s="77">
        <v>155</v>
      </c>
      <c r="I13228" s="76">
        <v>45161.941666666666</v>
      </c>
      <c r="J13228" s="78"/>
      <c r="K13228" s="80">
        <v>1</v>
      </c>
    </row>
    <row r="13229" spans="2:11" x14ac:dyDescent="0.3">
      <c r="B13229" s="75">
        <v>48296</v>
      </c>
      <c r="C13229" s="76">
        <v>45162</v>
      </c>
      <c r="D13229" s="77">
        <v>49</v>
      </c>
      <c r="E13229" s="77">
        <v>5</v>
      </c>
      <c r="F13229" s="78"/>
      <c r="G13229" s="79">
        <v>45162.333333333336</v>
      </c>
      <c r="H13229" s="77">
        <v>155</v>
      </c>
      <c r="I13229" s="76">
        <v>45162.973611111112</v>
      </c>
      <c r="J13229" s="78"/>
      <c r="K13229" s="80">
        <v>1</v>
      </c>
    </row>
    <row r="13230" spans="2:11" x14ac:dyDescent="0.3">
      <c r="B13230" s="75">
        <v>48297</v>
      </c>
      <c r="C13230" s="76">
        <v>45162</v>
      </c>
      <c r="D13230" s="77">
        <v>764</v>
      </c>
      <c r="E13230" s="77">
        <v>6</v>
      </c>
      <c r="F13230" s="78"/>
      <c r="G13230" s="79">
        <v>45162.342141203706</v>
      </c>
      <c r="H13230" s="77">
        <v>144</v>
      </c>
      <c r="I13230" s="76">
        <v>45162.973611111112</v>
      </c>
      <c r="J13230" s="78"/>
      <c r="K13230" s="80">
        <v>1</v>
      </c>
    </row>
    <row r="13231" spans="2:11" x14ac:dyDescent="0.3">
      <c r="B13231" s="75">
        <v>48298</v>
      </c>
      <c r="C13231" s="76">
        <v>45162</v>
      </c>
      <c r="D13231" s="77">
        <v>267</v>
      </c>
      <c r="E13231" s="77">
        <v>3</v>
      </c>
      <c r="F13231" s="78"/>
      <c r="G13231" s="79">
        <v>45162.34951388889</v>
      </c>
      <c r="H13231" s="77">
        <v>154</v>
      </c>
      <c r="I13231" s="76">
        <v>45162.973611111112</v>
      </c>
      <c r="J13231" s="78"/>
      <c r="K13231" s="80">
        <v>1</v>
      </c>
    </row>
    <row r="13232" spans="2:11" x14ac:dyDescent="0.3">
      <c r="B13232" s="75">
        <v>48299</v>
      </c>
      <c r="C13232" s="76">
        <v>45162</v>
      </c>
      <c r="D13232" s="77">
        <v>860</v>
      </c>
      <c r="E13232" s="77">
        <v>3</v>
      </c>
      <c r="F13232" s="78"/>
      <c r="G13232" s="79">
        <v>45162.360902777778</v>
      </c>
      <c r="H13232" s="77">
        <v>144</v>
      </c>
      <c r="I13232" s="76">
        <v>45162.973611111112</v>
      </c>
      <c r="J13232" s="78"/>
      <c r="K13232" s="80">
        <v>1</v>
      </c>
    </row>
    <row r="13233" spans="2:11" x14ac:dyDescent="0.3">
      <c r="B13233" s="75">
        <v>48300</v>
      </c>
      <c r="C13233" s="76">
        <v>45162</v>
      </c>
      <c r="D13233" s="77">
        <v>1057</v>
      </c>
      <c r="E13233" s="77">
        <v>2</v>
      </c>
      <c r="F13233" s="78"/>
      <c r="G13233" s="79">
        <v>45162.368750000001</v>
      </c>
      <c r="H13233" s="77">
        <v>154</v>
      </c>
      <c r="I13233" s="76">
        <v>45162.973611111112</v>
      </c>
      <c r="J13233" s="78"/>
      <c r="K13233" s="80">
        <v>1</v>
      </c>
    </row>
    <row r="13234" spans="2:11" x14ac:dyDescent="0.3">
      <c r="B13234" s="75">
        <v>48301</v>
      </c>
      <c r="C13234" s="76">
        <v>45162</v>
      </c>
      <c r="D13234" s="77">
        <v>1195</v>
      </c>
      <c r="E13234" s="77">
        <v>2</v>
      </c>
      <c r="F13234" s="78"/>
      <c r="G13234" s="79">
        <v>45162.380729166667</v>
      </c>
      <c r="H13234" s="77">
        <v>161</v>
      </c>
      <c r="I13234" s="76">
        <v>45162.973611111112</v>
      </c>
      <c r="J13234" s="78"/>
      <c r="K13234" s="80">
        <v>1</v>
      </c>
    </row>
    <row r="13235" spans="2:11" x14ac:dyDescent="0.3">
      <c r="B13235" s="75">
        <v>48302</v>
      </c>
      <c r="C13235" s="76">
        <v>45162</v>
      </c>
      <c r="D13235" s="77">
        <v>577</v>
      </c>
      <c r="E13235" s="77">
        <v>4</v>
      </c>
      <c r="F13235" s="78"/>
      <c r="G13235" s="79">
        <v>45162.392534722225</v>
      </c>
      <c r="H13235" s="77">
        <v>152</v>
      </c>
      <c r="I13235" s="76">
        <v>45162.973611111112</v>
      </c>
      <c r="J13235" s="78"/>
      <c r="K13235" s="80">
        <v>1</v>
      </c>
    </row>
    <row r="13236" spans="2:11" x14ac:dyDescent="0.3">
      <c r="B13236" s="75">
        <v>48303</v>
      </c>
      <c r="C13236" s="76">
        <v>45162</v>
      </c>
      <c r="D13236" s="77">
        <v>454</v>
      </c>
      <c r="E13236" s="77">
        <v>3</v>
      </c>
      <c r="F13236" s="78"/>
      <c r="G13236" s="79">
        <v>45162.404733796298</v>
      </c>
      <c r="H13236" s="77">
        <v>176</v>
      </c>
      <c r="I13236" s="76">
        <v>45162.973611111112</v>
      </c>
      <c r="J13236" s="78"/>
      <c r="K13236" s="80">
        <v>1</v>
      </c>
    </row>
    <row r="13237" spans="2:11" x14ac:dyDescent="0.3">
      <c r="B13237" s="75">
        <v>48304</v>
      </c>
      <c r="C13237" s="76">
        <v>45162</v>
      </c>
      <c r="D13237" s="77">
        <v>1017</v>
      </c>
      <c r="E13237" s="77">
        <v>1</v>
      </c>
      <c r="F13237" s="78"/>
      <c r="G13237" s="79">
        <v>45162.415277777778</v>
      </c>
      <c r="H13237" s="77">
        <v>166</v>
      </c>
      <c r="I13237" s="76">
        <v>45162.973611111112</v>
      </c>
      <c r="J13237" s="78"/>
      <c r="K13237" s="80">
        <v>1</v>
      </c>
    </row>
    <row r="13238" spans="2:11" x14ac:dyDescent="0.3">
      <c r="B13238" s="75">
        <v>48305</v>
      </c>
      <c r="C13238" s="76">
        <v>45162</v>
      </c>
      <c r="D13238" s="77">
        <v>1074</v>
      </c>
      <c r="E13238" s="77">
        <v>6</v>
      </c>
      <c r="F13238" s="78"/>
      <c r="G13238" s="79">
        <v>45162.422175925924</v>
      </c>
      <c r="H13238" s="77">
        <v>177</v>
      </c>
      <c r="I13238" s="76">
        <v>45162.973611111112</v>
      </c>
      <c r="J13238" s="78"/>
      <c r="K13238" s="80">
        <v>1</v>
      </c>
    </row>
    <row r="13239" spans="2:11" x14ac:dyDescent="0.3">
      <c r="B13239" s="75">
        <v>48306</v>
      </c>
      <c r="C13239" s="76">
        <v>45162</v>
      </c>
      <c r="D13239" s="77">
        <v>513</v>
      </c>
      <c r="E13239" s="77">
        <v>5</v>
      </c>
      <c r="F13239" s="78"/>
      <c r="G13239" s="79">
        <v>45162.434837962959</v>
      </c>
      <c r="H13239" s="77">
        <v>158</v>
      </c>
      <c r="I13239" s="76">
        <v>45162.973611111112</v>
      </c>
      <c r="J13239" s="78"/>
      <c r="K13239" s="80">
        <v>1</v>
      </c>
    </row>
    <row r="13240" spans="2:11" x14ac:dyDescent="0.3">
      <c r="B13240" s="75">
        <v>48307</v>
      </c>
      <c r="C13240" s="76">
        <v>45162</v>
      </c>
      <c r="D13240" s="77">
        <v>1086</v>
      </c>
      <c r="E13240" s="77">
        <v>1</v>
      </c>
      <c r="F13240" s="78"/>
      <c r="G13240" s="79">
        <v>45162.443715277775</v>
      </c>
      <c r="H13240" s="77">
        <v>147</v>
      </c>
      <c r="I13240" s="76">
        <v>45162.973611111112</v>
      </c>
      <c r="J13240" s="78"/>
      <c r="K13240" s="80">
        <v>1</v>
      </c>
    </row>
    <row r="13241" spans="2:11" x14ac:dyDescent="0.3">
      <c r="B13241" s="75">
        <v>48308</v>
      </c>
      <c r="C13241" s="76">
        <v>45162</v>
      </c>
      <c r="D13241" s="77">
        <v>289</v>
      </c>
      <c r="E13241" s="77">
        <v>5</v>
      </c>
      <c r="F13241" s="78"/>
      <c r="G13241" s="79">
        <v>45162.450648148144</v>
      </c>
      <c r="H13241" s="77">
        <v>149</v>
      </c>
      <c r="I13241" s="76">
        <v>45162.973611111112</v>
      </c>
      <c r="J13241" s="78"/>
      <c r="K13241" s="80">
        <v>1</v>
      </c>
    </row>
    <row r="13242" spans="2:11" x14ac:dyDescent="0.3">
      <c r="B13242" s="75">
        <v>48309</v>
      </c>
      <c r="C13242" s="76">
        <v>45162</v>
      </c>
      <c r="D13242" s="77">
        <v>908</v>
      </c>
      <c r="E13242" s="77">
        <v>3</v>
      </c>
      <c r="F13242" s="78"/>
      <c r="G13242" s="79">
        <v>45162.45815972222</v>
      </c>
      <c r="H13242" s="77">
        <v>166</v>
      </c>
      <c r="I13242" s="76">
        <v>45162.973611111112</v>
      </c>
      <c r="J13242" s="78"/>
      <c r="K13242" s="80">
        <v>1</v>
      </c>
    </row>
    <row r="13243" spans="2:11" x14ac:dyDescent="0.3">
      <c r="B13243" s="75">
        <v>48310</v>
      </c>
      <c r="C13243" s="76">
        <v>45162</v>
      </c>
      <c r="D13243" s="77">
        <v>500</v>
      </c>
      <c r="E13243" s="77">
        <v>2</v>
      </c>
      <c r="F13243" s="78"/>
      <c r="G13243" s="79">
        <v>45162.471805555557</v>
      </c>
      <c r="H13243" s="77">
        <v>147</v>
      </c>
      <c r="I13243" s="76">
        <v>45162.973611111112</v>
      </c>
      <c r="J13243" s="78"/>
      <c r="K13243" s="80">
        <v>1</v>
      </c>
    </row>
    <row r="13244" spans="2:11" x14ac:dyDescent="0.3">
      <c r="B13244" s="75">
        <v>48311</v>
      </c>
      <c r="C13244" s="76">
        <v>45162</v>
      </c>
      <c r="D13244" s="77">
        <v>1175</v>
      </c>
      <c r="E13244" s="77">
        <v>1</v>
      </c>
      <c r="F13244" s="78"/>
      <c r="G13244" s="79">
        <v>45162.484039351853</v>
      </c>
      <c r="H13244" s="77">
        <v>176</v>
      </c>
      <c r="I13244" s="76">
        <v>45162.973611111112</v>
      </c>
      <c r="J13244" s="78"/>
      <c r="K13244" s="80">
        <v>1</v>
      </c>
    </row>
    <row r="13245" spans="2:11" x14ac:dyDescent="0.3">
      <c r="B13245" s="75">
        <v>48312</v>
      </c>
      <c r="C13245" s="76">
        <v>45162</v>
      </c>
      <c r="D13245" s="77">
        <v>828</v>
      </c>
      <c r="E13245" s="77">
        <v>6</v>
      </c>
      <c r="F13245" s="78"/>
      <c r="G13245" s="79">
        <v>45162.492060185185</v>
      </c>
      <c r="H13245" s="77">
        <v>147</v>
      </c>
      <c r="I13245" s="76">
        <v>45162.973611111112</v>
      </c>
      <c r="J13245" s="78"/>
      <c r="K13245" s="80">
        <v>1</v>
      </c>
    </row>
    <row r="13246" spans="2:11" x14ac:dyDescent="0.3">
      <c r="B13246" s="75">
        <v>48313</v>
      </c>
      <c r="C13246" s="76">
        <v>45162</v>
      </c>
      <c r="D13246" s="77">
        <v>486</v>
      </c>
      <c r="E13246" s="77">
        <v>2</v>
      </c>
      <c r="F13246" s="78"/>
      <c r="G13246" s="79">
        <v>45162.501354166663</v>
      </c>
      <c r="H13246" s="77">
        <v>161</v>
      </c>
      <c r="I13246" s="76">
        <v>45162.973611111112</v>
      </c>
      <c r="J13246" s="78"/>
      <c r="K13246" s="80">
        <v>1</v>
      </c>
    </row>
    <row r="13247" spans="2:11" x14ac:dyDescent="0.3">
      <c r="B13247" s="75">
        <v>48314</v>
      </c>
      <c r="C13247" s="76">
        <v>45162</v>
      </c>
      <c r="D13247" s="77">
        <v>1124</v>
      </c>
      <c r="E13247" s="77">
        <v>5</v>
      </c>
      <c r="F13247" s="78"/>
      <c r="G13247" s="79">
        <v>45162.51284722222</v>
      </c>
      <c r="H13247" s="77">
        <v>172</v>
      </c>
      <c r="I13247" s="76">
        <v>45162.973611111112</v>
      </c>
      <c r="J13247" s="78"/>
      <c r="K13247" s="80">
        <v>1</v>
      </c>
    </row>
    <row r="13248" spans="2:11" x14ac:dyDescent="0.3">
      <c r="B13248" s="75">
        <v>48315</v>
      </c>
      <c r="C13248" s="76">
        <v>45162</v>
      </c>
      <c r="D13248" s="77">
        <v>809</v>
      </c>
      <c r="E13248" s="77">
        <v>4</v>
      </c>
      <c r="F13248" s="78"/>
      <c r="G13248" s="79">
        <v>45162.526898148149</v>
      </c>
      <c r="H13248" s="77">
        <v>172</v>
      </c>
      <c r="I13248" s="76">
        <v>45162.973611111112</v>
      </c>
      <c r="J13248" s="78"/>
      <c r="K13248" s="80">
        <v>1</v>
      </c>
    </row>
    <row r="13249" spans="2:11" x14ac:dyDescent="0.3">
      <c r="B13249" s="75">
        <v>48316</v>
      </c>
      <c r="C13249" s="76">
        <v>45162</v>
      </c>
      <c r="D13249" s="77">
        <v>575</v>
      </c>
      <c r="E13249" s="77">
        <v>1</v>
      </c>
      <c r="F13249" s="78"/>
      <c r="G13249" s="79">
        <v>45162.536932870375</v>
      </c>
      <c r="H13249" s="77">
        <v>140</v>
      </c>
      <c r="I13249" s="76">
        <v>45162.973611111112</v>
      </c>
      <c r="J13249" s="78"/>
      <c r="K13249" s="80">
        <v>1</v>
      </c>
    </row>
    <row r="13250" spans="2:11" x14ac:dyDescent="0.3">
      <c r="B13250" s="75">
        <v>48317</v>
      </c>
      <c r="C13250" s="76">
        <v>45162</v>
      </c>
      <c r="D13250" s="77">
        <v>573</v>
      </c>
      <c r="E13250" s="77">
        <v>4</v>
      </c>
      <c r="F13250" s="78"/>
      <c r="G13250" s="79">
        <v>45162.545752314822</v>
      </c>
      <c r="H13250" s="77">
        <v>160</v>
      </c>
      <c r="I13250" s="76">
        <v>45162.973611111112</v>
      </c>
      <c r="J13250" s="78"/>
      <c r="K13250" s="80">
        <v>1</v>
      </c>
    </row>
    <row r="13251" spans="2:11" x14ac:dyDescent="0.3">
      <c r="B13251" s="75">
        <v>48318</v>
      </c>
      <c r="C13251" s="76">
        <v>45162</v>
      </c>
      <c r="D13251" s="77">
        <v>1210</v>
      </c>
      <c r="E13251" s="77">
        <v>1</v>
      </c>
      <c r="F13251" s="78"/>
      <c r="G13251" s="79">
        <v>45162.557905092603</v>
      </c>
      <c r="H13251" s="77">
        <v>159</v>
      </c>
      <c r="I13251" s="76">
        <v>45162.973611111112</v>
      </c>
      <c r="J13251" s="78"/>
      <c r="K13251" s="80">
        <v>1</v>
      </c>
    </row>
    <row r="13252" spans="2:11" x14ac:dyDescent="0.3">
      <c r="B13252" s="75">
        <v>48319</v>
      </c>
      <c r="C13252" s="76">
        <v>45162</v>
      </c>
      <c r="D13252" s="77">
        <v>796</v>
      </c>
      <c r="E13252" s="77">
        <v>1</v>
      </c>
      <c r="F13252" s="78"/>
      <c r="G13252" s="79">
        <v>45162.569930555568</v>
      </c>
      <c r="H13252" s="77">
        <v>145</v>
      </c>
      <c r="I13252" s="76">
        <v>45162.973611111112</v>
      </c>
      <c r="J13252" s="78"/>
      <c r="K13252" s="80">
        <v>1</v>
      </c>
    </row>
    <row r="13253" spans="2:11" x14ac:dyDescent="0.3">
      <c r="B13253" s="75">
        <v>48320</v>
      </c>
      <c r="C13253" s="76">
        <v>45162</v>
      </c>
      <c r="D13253" s="77">
        <v>874</v>
      </c>
      <c r="E13253" s="77">
        <v>3</v>
      </c>
      <c r="F13253" s="78"/>
      <c r="G13253" s="79">
        <v>45162.582476851865</v>
      </c>
      <c r="H13253" s="77">
        <v>175</v>
      </c>
      <c r="I13253" s="76">
        <v>45162.973611111112</v>
      </c>
      <c r="J13253" s="78"/>
      <c r="K13253" s="80">
        <v>1</v>
      </c>
    </row>
    <row r="13254" spans="2:11" x14ac:dyDescent="0.3">
      <c r="B13254" s="75">
        <v>48321</v>
      </c>
      <c r="C13254" s="76">
        <v>45162</v>
      </c>
      <c r="D13254" s="77">
        <v>730</v>
      </c>
      <c r="E13254" s="77">
        <v>1</v>
      </c>
      <c r="F13254" s="78"/>
      <c r="G13254" s="79">
        <v>45162.588946759271</v>
      </c>
      <c r="H13254" s="77">
        <v>179</v>
      </c>
      <c r="I13254" s="76">
        <v>45162.973611111112</v>
      </c>
      <c r="J13254" s="78"/>
      <c r="K13254" s="80">
        <v>1</v>
      </c>
    </row>
    <row r="13255" spans="2:11" x14ac:dyDescent="0.3">
      <c r="B13255" s="75">
        <v>48322</v>
      </c>
      <c r="C13255" s="76">
        <v>45162</v>
      </c>
      <c r="D13255" s="77">
        <v>486</v>
      </c>
      <c r="E13255" s="77">
        <v>3</v>
      </c>
      <c r="F13255" s="78"/>
      <c r="G13255" s="79">
        <v>45162.597442129641</v>
      </c>
      <c r="H13255" s="77">
        <v>143</v>
      </c>
      <c r="I13255" s="76">
        <v>45162.973611111112</v>
      </c>
      <c r="J13255" s="78"/>
      <c r="K13255" s="80">
        <v>1</v>
      </c>
    </row>
    <row r="13256" spans="2:11" x14ac:dyDescent="0.3">
      <c r="B13256" s="75">
        <v>48323</v>
      </c>
      <c r="C13256" s="76">
        <v>45162</v>
      </c>
      <c r="D13256" s="77">
        <v>663</v>
      </c>
      <c r="E13256" s="77">
        <v>6</v>
      </c>
      <c r="F13256" s="78"/>
      <c r="G13256" s="79">
        <v>45162.608298611121</v>
      </c>
      <c r="H13256" s="77">
        <v>142</v>
      </c>
      <c r="I13256" s="76">
        <v>45162.973611111112</v>
      </c>
      <c r="J13256" s="78"/>
      <c r="K13256" s="80">
        <v>1</v>
      </c>
    </row>
    <row r="13257" spans="2:11" x14ac:dyDescent="0.3">
      <c r="B13257" s="75">
        <v>48324</v>
      </c>
      <c r="C13257" s="76">
        <v>45162</v>
      </c>
      <c r="D13257" s="77">
        <v>152</v>
      </c>
      <c r="E13257" s="77">
        <v>4</v>
      </c>
      <c r="F13257" s="78"/>
      <c r="G13257" s="79">
        <v>45162.617615740754</v>
      </c>
      <c r="H13257" s="77">
        <v>155</v>
      </c>
      <c r="I13257" s="76">
        <v>45162.973611111112</v>
      </c>
      <c r="J13257" s="78"/>
      <c r="K13257" s="80">
        <v>1</v>
      </c>
    </row>
    <row r="13258" spans="2:11" x14ac:dyDescent="0.3">
      <c r="B13258" s="75">
        <v>48325</v>
      </c>
      <c r="C13258" s="76">
        <v>45162</v>
      </c>
      <c r="D13258" s="77">
        <v>304</v>
      </c>
      <c r="E13258" s="77">
        <v>6</v>
      </c>
      <c r="F13258" s="78"/>
      <c r="G13258" s="79">
        <v>45162.629467592604</v>
      </c>
      <c r="H13258" s="77">
        <v>173</v>
      </c>
      <c r="I13258" s="76">
        <v>45162.973611111112</v>
      </c>
      <c r="J13258" s="78"/>
      <c r="K13258" s="80">
        <v>1</v>
      </c>
    </row>
    <row r="13259" spans="2:11" x14ac:dyDescent="0.3">
      <c r="B13259" s="75">
        <v>48326</v>
      </c>
      <c r="C13259" s="76">
        <v>45162</v>
      </c>
      <c r="D13259" s="77">
        <v>1190</v>
      </c>
      <c r="E13259" s="77">
        <v>4</v>
      </c>
      <c r="F13259" s="78"/>
      <c r="G13259" s="79">
        <v>45162.637627314827</v>
      </c>
      <c r="H13259" s="77">
        <v>161</v>
      </c>
      <c r="I13259" s="76">
        <v>45162.973611111112</v>
      </c>
      <c r="J13259" s="78"/>
      <c r="K13259" s="80">
        <v>1</v>
      </c>
    </row>
    <row r="13260" spans="2:11" x14ac:dyDescent="0.3">
      <c r="B13260" s="75">
        <v>48327</v>
      </c>
      <c r="C13260" s="76">
        <v>45162</v>
      </c>
      <c r="D13260" s="77">
        <v>1235</v>
      </c>
      <c r="E13260" s="77">
        <v>5</v>
      </c>
      <c r="F13260" s="78"/>
      <c r="G13260" s="79">
        <v>45162.648020833345</v>
      </c>
      <c r="H13260" s="77">
        <v>176</v>
      </c>
      <c r="I13260" s="76">
        <v>45162.973611111112</v>
      </c>
      <c r="J13260" s="78"/>
      <c r="K13260" s="80">
        <v>1</v>
      </c>
    </row>
    <row r="13261" spans="2:11" x14ac:dyDescent="0.3">
      <c r="B13261" s="75">
        <v>48328</v>
      </c>
      <c r="C13261" s="76">
        <v>45162</v>
      </c>
      <c r="D13261" s="77">
        <v>632</v>
      </c>
      <c r="E13261" s="77">
        <v>4</v>
      </c>
      <c r="F13261" s="78"/>
      <c r="G13261" s="79">
        <v>45162.660983796311</v>
      </c>
      <c r="H13261" s="77">
        <v>155</v>
      </c>
      <c r="I13261" s="76">
        <v>45162.973611111112</v>
      </c>
      <c r="J13261" s="78"/>
      <c r="K13261" s="80">
        <v>1</v>
      </c>
    </row>
    <row r="13262" spans="2:11" x14ac:dyDescent="0.3">
      <c r="B13262" s="75">
        <v>48329</v>
      </c>
      <c r="C13262" s="76">
        <v>45162</v>
      </c>
      <c r="D13262" s="77">
        <v>1180</v>
      </c>
      <c r="E13262" s="77">
        <v>6</v>
      </c>
      <c r="F13262" s="78"/>
      <c r="G13262" s="79">
        <v>45162.669699074089</v>
      </c>
      <c r="H13262" s="77">
        <v>151</v>
      </c>
      <c r="I13262" s="76">
        <v>45162.973611111112</v>
      </c>
      <c r="J13262" s="78"/>
      <c r="K13262" s="80">
        <v>1</v>
      </c>
    </row>
    <row r="13263" spans="2:11" x14ac:dyDescent="0.3">
      <c r="B13263" s="75">
        <v>48330</v>
      </c>
      <c r="C13263" s="76">
        <v>45162</v>
      </c>
      <c r="D13263" s="77">
        <v>172</v>
      </c>
      <c r="E13263" s="77">
        <v>6</v>
      </c>
      <c r="F13263" s="78"/>
      <c r="G13263" s="79">
        <v>45162.682997685202</v>
      </c>
      <c r="H13263" s="77">
        <v>152</v>
      </c>
      <c r="I13263" s="76">
        <v>45162.973611111112</v>
      </c>
      <c r="J13263" s="78"/>
      <c r="K13263" s="80">
        <v>1</v>
      </c>
    </row>
    <row r="13264" spans="2:11" x14ac:dyDescent="0.3">
      <c r="B13264" s="75">
        <v>48331</v>
      </c>
      <c r="C13264" s="76">
        <v>45162</v>
      </c>
      <c r="D13264" s="77">
        <v>515</v>
      </c>
      <c r="E13264" s="77">
        <v>1</v>
      </c>
      <c r="F13264" s="78"/>
      <c r="G13264" s="79">
        <v>45162.69480324076</v>
      </c>
      <c r="H13264" s="77">
        <v>142</v>
      </c>
      <c r="I13264" s="76">
        <v>45162.973611111112</v>
      </c>
      <c r="J13264" s="78"/>
      <c r="K13264" s="80">
        <v>1</v>
      </c>
    </row>
    <row r="13265" spans="2:11" x14ac:dyDescent="0.3">
      <c r="B13265" s="75">
        <v>48332</v>
      </c>
      <c r="C13265" s="76">
        <v>45162</v>
      </c>
      <c r="D13265" s="77">
        <v>1322</v>
      </c>
      <c r="E13265" s="77">
        <v>5</v>
      </c>
      <c r="F13265" s="78"/>
      <c r="G13265" s="79">
        <v>45162.703229166684</v>
      </c>
      <c r="H13265" s="77">
        <v>145</v>
      </c>
      <c r="I13265" s="76">
        <v>45162.973611111112</v>
      </c>
      <c r="J13265" s="78"/>
      <c r="K13265" s="80">
        <v>1</v>
      </c>
    </row>
    <row r="13266" spans="2:11" x14ac:dyDescent="0.3">
      <c r="B13266" s="75">
        <v>48333</v>
      </c>
      <c r="C13266" s="76">
        <v>45162</v>
      </c>
      <c r="D13266" s="77">
        <v>1028</v>
      </c>
      <c r="E13266" s="77">
        <v>6</v>
      </c>
      <c r="F13266" s="78"/>
      <c r="G13266" s="79">
        <v>45162.709444444459</v>
      </c>
      <c r="H13266" s="77">
        <v>161</v>
      </c>
      <c r="I13266" s="76">
        <v>45162.973611111112</v>
      </c>
      <c r="J13266" s="78"/>
      <c r="K13266" s="80">
        <v>1</v>
      </c>
    </row>
    <row r="13267" spans="2:11" x14ac:dyDescent="0.3">
      <c r="B13267" s="75">
        <v>48334</v>
      </c>
      <c r="C13267" s="76">
        <v>45162</v>
      </c>
      <c r="D13267" s="77">
        <v>1057</v>
      </c>
      <c r="E13267" s="77">
        <v>2</v>
      </c>
      <c r="F13267" s="78"/>
      <c r="G13267" s="79">
        <v>45162.71814814816</v>
      </c>
      <c r="H13267" s="77">
        <v>150</v>
      </c>
      <c r="I13267" s="76">
        <v>45162.973611111112</v>
      </c>
      <c r="J13267" s="78"/>
      <c r="K13267" s="80">
        <v>1</v>
      </c>
    </row>
    <row r="13268" spans="2:11" x14ac:dyDescent="0.3">
      <c r="B13268" s="75">
        <v>48335</v>
      </c>
      <c r="C13268" s="76">
        <v>45162</v>
      </c>
      <c r="D13268" s="77">
        <v>1186</v>
      </c>
      <c r="E13268" s="77">
        <v>3</v>
      </c>
      <c r="F13268" s="78"/>
      <c r="G13268" s="79">
        <v>45162.727210648161</v>
      </c>
      <c r="H13268" s="77">
        <v>172</v>
      </c>
      <c r="I13268" s="76">
        <v>45162.973611111112</v>
      </c>
      <c r="J13268" s="78"/>
      <c r="K13268" s="80">
        <v>1</v>
      </c>
    </row>
    <row r="13269" spans="2:11" x14ac:dyDescent="0.3">
      <c r="B13269" s="75">
        <v>48336</v>
      </c>
      <c r="C13269" s="76">
        <v>45162</v>
      </c>
      <c r="D13269" s="77">
        <v>1189</v>
      </c>
      <c r="E13269" s="77">
        <v>2</v>
      </c>
      <c r="F13269" s="78"/>
      <c r="G13269" s="79">
        <v>45162.739861111128</v>
      </c>
      <c r="H13269" s="77">
        <v>166</v>
      </c>
      <c r="I13269" s="76">
        <v>45162.973611111112</v>
      </c>
      <c r="J13269" s="78"/>
      <c r="K13269" s="80">
        <v>1</v>
      </c>
    </row>
    <row r="13270" spans="2:11" x14ac:dyDescent="0.3">
      <c r="B13270" s="75">
        <v>48337</v>
      </c>
      <c r="C13270" s="76">
        <v>45162</v>
      </c>
      <c r="D13270" s="77">
        <v>975</v>
      </c>
      <c r="E13270" s="77">
        <v>2</v>
      </c>
      <c r="F13270" s="78"/>
      <c r="G13270" s="79">
        <v>45162.751759259278</v>
      </c>
      <c r="H13270" s="77">
        <v>176</v>
      </c>
      <c r="I13270" s="76">
        <v>45162.973611111112</v>
      </c>
      <c r="J13270" s="78"/>
      <c r="K13270" s="80">
        <v>1</v>
      </c>
    </row>
    <row r="13271" spans="2:11" x14ac:dyDescent="0.3">
      <c r="B13271" s="75">
        <v>48338</v>
      </c>
      <c r="C13271" s="76">
        <v>45162</v>
      </c>
      <c r="D13271" s="77">
        <v>14</v>
      </c>
      <c r="E13271" s="77">
        <v>2</v>
      </c>
      <c r="F13271" s="78"/>
      <c r="G13271" s="79">
        <v>45162.763356481497</v>
      </c>
      <c r="H13271" s="77">
        <v>159</v>
      </c>
      <c r="I13271" s="76">
        <v>45162.973611111112</v>
      </c>
      <c r="J13271" s="78"/>
      <c r="K13271" s="80">
        <v>1</v>
      </c>
    </row>
    <row r="13272" spans="2:11" x14ac:dyDescent="0.3">
      <c r="B13272" s="75">
        <v>48339</v>
      </c>
      <c r="C13272" s="76">
        <v>45162</v>
      </c>
      <c r="D13272" s="77">
        <v>166</v>
      </c>
      <c r="E13272" s="77">
        <v>5</v>
      </c>
      <c r="F13272" s="78"/>
      <c r="G13272" s="79">
        <v>45162.774386574092</v>
      </c>
      <c r="H13272" s="77">
        <v>163</v>
      </c>
      <c r="I13272" s="76">
        <v>45162.973611111112</v>
      </c>
      <c r="J13272" s="78"/>
      <c r="K13272" s="80">
        <v>1</v>
      </c>
    </row>
    <row r="13273" spans="2:11" x14ac:dyDescent="0.3">
      <c r="B13273" s="75">
        <v>48340</v>
      </c>
      <c r="C13273" s="76">
        <v>45162</v>
      </c>
      <c r="D13273" s="77">
        <v>1310</v>
      </c>
      <c r="E13273" s="77">
        <v>1</v>
      </c>
      <c r="F13273" s="78"/>
      <c r="G13273" s="79">
        <v>45162.784317129648</v>
      </c>
      <c r="H13273" s="77">
        <v>158</v>
      </c>
      <c r="I13273" s="76">
        <v>45162.973611111112</v>
      </c>
      <c r="J13273" s="78"/>
      <c r="K13273" s="80">
        <v>1</v>
      </c>
    </row>
    <row r="13274" spans="2:11" x14ac:dyDescent="0.3">
      <c r="B13274" s="75">
        <v>48341</v>
      </c>
      <c r="C13274" s="76">
        <v>45162</v>
      </c>
      <c r="D13274" s="77">
        <v>968</v>
      </c>
      <c r="E13274" s="77">
        <v>6</v>
      </c>
      <c r="F13274" s="78"/>
      <c r="G13274" s="79">
        <v>45162.796504629645</v>
      </c>
      <c r="H13274" s="77">
        <v>149</v>
      </c>
      <c r="I13274" s="76">
        <v>45162.973611111112</v>
      </c>
      <c r="J13274" s="78"/>
      <c r="K13274" s="80">
        <v>1</v>
      </c>
    </row>
    <row r="13275" spans="2:11" x14ac:dyDescent="0.3">
      <c r="B13275" s="75">
        <v>48342</v>
      </c>
      <c r="C13275" s="76">
        <v>45162</v>
      </c>
      <c r="D13275" s="77">
        <v>40</v>
      </c>
      <c r="E13275" s="77">
        <v>1</v>
      </c>
      <c r="F13275" s="78"/>
      <c r="G13275" s="79">
        <v>45162.80990740742</v>
      </c>
      <c r="H13275" s="77">
        <v>169</v>
      </c>
      <c r="I13275" s="76">
        <v>45162.973611111112</v>
      </c>
      <c r="J13275" s="78"/>
      <c r="K13275" s="80">
        <v>1</v>
      </c>
    </row>
    <row r="13276" spans="2:11" x14ac:dyDescent="0.3">
      <c r="B13276" s="75">
        <v>48343</v>
      </c>
      <c r="C13276" s="76">
        <v>45162</v>
      </c>
      <c r="D13276" s="77">
        <v>1030</v>
      </c>
      <c r="E13276" s="77">
        <v>5</v>
      </c>
      <c r="F13276" s="78"/>
      <c r="G13276" s="79">
        <v>45162.821724537047</v>
      </c>
      <c r="H13276" s="77">
        <v>153</v>
      </c>
      <c r="I13276" s="76">
        <v>45162.973611111112</v>
      </c>
      <c r="J13276" s="78"/>
      <c r="K13276" s="80">
        <v>1</v>
      </c>
    </row>
    <row r="13277" spans="2:11" x14ac:dyDescent="0.3">
      <c r="B13277" s="75">
        <v>48344</v>
      </c>
      <c r="C13277" s="76">
        <v>45162</v>
      </c>
      <c r="D13277" s="77">
        <v>307</v>
      </c>
      <c r="E13277" s="77">
        <v>1</v>
      </c>
      <c r="F13277" s="78"/>
      <c r="G13277" s="79">
        <v>45162.830543981494</v>
      </c>
      <c r="H13277" s="77">
        <v>154</v>
      </c>
      <c r="I13277" s="76">
        <v>45162.973611111112</v>
      </c>
      <c r="J13277" s="78"/>
      <c r="K13277" s="80">
        <v>1</v>
      </c>
    </row>
    <row r="13278" spans="2:11" x14ac:dyDescent="0.3">
      <c r="B13278" s="75">
        <v>48345</v>
      </c>
      <c r="C13278" s="76">
        <v>45162</v>
      </c>
      <c r="D13278" s="77">
        <v>1116</v>
      </c>
      <c r="E13278" s="77">
        <v>3</v>
      </c>
      <c r="F13278" s="78"/>
      <c r="G13278" s="79">
        <v>45162.840949074089</v>
      </c>
      <c r="H13278" s="77">
        <v>152</v>
      </c>
      <c r="I13278" s="76">
        <v>45162.973611111112</v>
      </c>
      <c r="J13278" s="78"/>
      <c r="K13278" s="80">
        <v>1</v>
      </c>
    </row>
    <row r="13279" spans="2:11" x14ac:dyDescent="0.3">
      <c r="B13279" s="75">
        <v>48346</v>
      </c>
      <c r="C13279" s="76">
        <v>45162</v>
      </c>
      <c r="D13279" s="77">
        <v>230</v>
      </c>
      <c r="E13279" s="77">
        <v>1</v>
      </c>
      <c r="F13279" s="78"/>
      <c r="G13279" s="79">
        <v>45162.849050925943</v>
      </c>
      <c r="H13279" s="77">
        <v>175</v>
      </c>
      <c r="I13279" s="76">
        <v>45162.973611111112</v>
      </c>
      <c r="J13279" s="78"/>
      <c r="K13279" s="80">
        <v>1</v>
      </c>
    </row>
    <row r="13280" spans="2:11" x14ac:dyDescent="0.3">
      <c r="B13280" s="75">
        <v>48347</v>
      </c>
      <c r="C13280" s="76">
        <v>45162</v>
      </c>
      <c r="D13280" s="77">
        <v>50</v>
      </c>
      <c r="E13280" s="77">
        <v>4</v>
      </c>
      <c r="F13280" s="78"/>
      <c r="G13280" s="79">
        <v>45162.857442129643</v>
      </c>
      <c r="H13280" s="77">
        <v>154</v>
      </c>
      <c r="I13280" s="76">
        <v>45162.973611111112</v>
      </c>
      <c r="J13280" s="78"/>
      <c r="K13280" s="80">
        <v>1</v>
      </c>
    </row>
    <row r="13281" spans="2:11" x14ac:dyDescent="0.3">
      <c r="B13281" s="75">
        <v>48348</v>
      </c>
      <c r="C13281" s="76">
        <v>45162</v>
      </c>
      <c r="D13281" s="77">
        <v>1412</v>
      </c>
      <c r="E13281" s="77">
        <v>3</v>
      </c>
      <c r="F13281" s="78"/>
      <c r="G13281" s="79">
        <v>45162.864490740758</v>
      </c>
      <c r="H13281" s="77">
        <v>166</v>
      </c>
      <c r="I13281" s="76">
        <v>45162.973611111112</v>
      </c>
      <c r="J13281" s="78"/>
      <c r="K13281" s="80">
        <v>1</v>
      </c>
    </row>
    <row r="13282" spans="2:11" x14ac:dyDescent="0.3">
      <c r="B13282" s="75">
        <v>48349</v>
      </c>
      <c r="C13282" s="76">
        <v>45162</v>
      </c>
      <c r="D13282" s="77">
        <v>566</v>
      </c>
      <c r="E13282" s="77">
        <v>4</v>
      </c>
      <c r="F13282" s="78"/>
      <c r="G13282" s="79">
        <v>45162.877094907424</v>
      </c>
      <c r="H13282" s="77">
        <v>171</v>
      </c>
      <c r="I13282" s="76">
        <v>45162.973611111112</v>
      </c>
      <c r="J13282" s="78"/>
      <c r="K13282" s="80">
        <v>1</v>
      </c>
    </row>
    <row r="13283" spans="2:11" x14ac:dyDescent="0.3">
      <c r="B13283" s="75">
        <v>48350</v>
      </c>
      <c r="C13283" s="76">
        <v>45162</v>
      </c>
      <c r="D13283" s="77">
        <v>914</v>
      </c>
      <c r="E13283" s="77">
        <v>3</v>
      </c>
      <c r="F13283" s="78"/>
      <c r="G13283" s="79">
        <v>45162.884722222239</v>
      </c>
      <c r="H13283" s="77">
        <v>168</v>
      </c>
      <c r="I13283" s="76">
        <v>45162.973611111112</v>
      </c>
      <c r="J13283" s="78"/>
      <c r="K13283" s="80">
        <v>1</v>
      </c>
    </row>
    <row r="13284" spans="2:11" x14ac:dyDescent="0.3">
      <c r="B13284" s="75">
        <v>48351</v>
      </c>
      <c r="C13284" s="76">
        <v>45162</v>
      </c>
      <c r="D13284" s="77">
        <v>732</v>
      </c>
      <c r="E13284" s="77">
        <v>2</v>
      </c>
      <c r="F13284" s="78"/>
      <c r="G13284" s="79">
        <v>45162.891585648162</v>
      </c>
      <c r="H13284" s="77">
        <v>148</v>
      </c>
      <c r="I13284" s="76">
        <v>45162.973611111112</v>
      </c>
      <c r="J13284" s="78"/>
      <c r="K13284" s="80">
        <v>1</v>
      </c>
    </row>
    <row r="13285" spans="2:11" x14ac:dyDescent="0.3">
      <c r="B13285" s="75">
        <v>48352</v>
      </c>
      <c r="C13285" s="76">
        <v>45162</v>
      </c>
      <c r="D13285" s="77">
        <v>168</v>
      </c>
      <c r="E13285" s="77">
        <v>4</v>
      </c>
      <c r="F13285" s="78"/>
      <c r="G13285" s="79">
        <v>45162.902569444457</v>
      </c>
      <c r="H13285" s="77">
        <v>160</v>
      </c>
      <c r="I13285" s="76">
        <v>45162.973611111112</v>
      </c>
      <c r="J13285" s="78"/>
      <c r="K13285" s="80">
        <v>1</v>
      </c>
    </row>
    <row r="13286" spans="2:11" x14ac:dyDescent="0.3">
      <c r="B13286" s="75">
        <v>48353</v>
      </c>
      <c r="C13286" s="76">
        <v>45163</v>
      </c>
      <c r="D13286" s="77">
        <v>883</v>
      </c>
      <c r="E13286" s="77">
        <v>6</v>
      </c>
      <c r="F13286" s="78"/>
      <c r="G13286" s="79">
        <v>45163.333333333336</v>
      </c>
      <c r="H13286" s="77">
        <v>167</v>
      </c>
      <c r="I13286" s="76">
        <v>45163.955555555556</v>
      </c>
      <c r="J13286" s="78"/>
      <c r="K13286" s="80">
        <v>1</v>
      </c>
    </row>
    <row r="13287" spans="2:11" x14ac:dyDescent="0.3">
      <c r="B13287" s="75">
        <v>48354</v>
      </c>
      <c r="C13287" s="76">
        <v>45163</v>
      </c>
      <c r="D13287" s="77">
        <v>312</v>
      </c>
      <c r="E13287" s="77">
        <v>4</v>
      </c>
      <c r="F13287" s="78"/>
      <c r="G13287" s="79">
        <v>45163.3440625</v>
      </c>
      <c r="H13287" s="77">
        <v>149</v>
      </c>
      <c r="I13287" s="76">
        <v>45163.955555555556</v>
      </c>
      <c r="J13287" s="78"/>
      <c r="K13287" s="80">
        <v>1</v>
      </c>
    </row>
    <row r="13288" spans="2:11" x14ac:dyDescent="0.3">
      <c r="B13288" s="75">
        <v>48355</v>
      </c>
      <c r="C13288" s="76">
        <v>45163</v>
      </c>
      <c r="D13288" s="77">
        <v>178</v>
      </c>
      <c r="E13288" s="77">
        <v>2</v>
      </c>
      <c r="F13288" s="78"/>
      <c r="G13288" s="79">
        <v>45163.356759259259</v>
      </c>
      <c r="H13288" s="77">
        <v>170</v>
      </c>
      <c r="I13288" s="76">
        <v>45163.955555555556</v>
      </c>
      <c r="J13288" s="78"/>
      <c r="K13288" s="80">
        <v>1</v>
      </c>
    </row>
    <row r="13289" spans="2:11" x14ac:dyDescent="0.3">
      <c r="B13289" s="75">
        <v>48356</v>
      </c>
      <c r="C13289" s="76">
        <v>45163</v>
      </c>
      <c r="D13289" s="77">
        <v>1021</v>
      </c>
      <c r="E13289" s="77">
        <v>3</v>
      </c>
      <c r="F13289" s="78"/>
      <c r="G13289" s="79">
        <v>45163.369398148148</v>
      </c>
      <c r="H13289" s="77">
        <v>167</v>
      </c>
      <c r="I13289" s="76">
        <v>45163.955555555556</v>
      </c>
      <c r="J13289" s="78"/>
      <c r="K13289" s="80">
        <v>1</v>
      </c>
    </row>
    <row r="13290" spans="2:11" x14ac:dyDescent="0.3">
      <c r="B13290" s="75">
        <v>48357</v>
      </c>
      <c r="C13290" s="76">
        <v>45163</v>
      </c>
      <c r="D13290" s="77">
        <v>626</v>
      </c>
      <c r="E13290" s="77">
        <v>2</v>
      </c>
      <c r="F13290" s="78"/>
      <c r="G13290" s="79">
        <v>45163.381944444445</v>
      </c>
      <c r="H13290" s="77">
        <v>176</v>
      </c>
      <c r="I13290" s="76">
        <v>45163.955555555556</v>
      </c>
      <c r="J13290" s="78"/>
      <c r="K13290" s="80">
        <v>1</v>
      </c>
    </row>
    <row r="13291" spans="2:11" x14ac:dyDescent="0.3">
      <c r="B13291" s="75">
        <v>48358</v>
      </c>
      <c r="C13291" s="76">
        <v>45163</v>
      </c>
      <c r="D13291" s="77">
        <v>916</v>
      </c>
      <c r="E13291" s="77">
        <v>4</v>
      </c>
      <c r="F13291" s="78"/>
      <c r="G13291" s="79">
        <v>45163.387939814813</v>
      </c>
      <c r="H13291" s="77">
        <v>143</v>
      </c>
      <c r="I13291" s="76">
        <v>45163.955555555556</v>
      </c>
      <c r="J13291" s="78"/>
      <c r="K13291" s="80">
        <v>1</v>
      </c>
    </row>
    <row r="13292" spans="2:11" x14ac:dyDescent="0.3">
      <c r="B13292" s="75">
        <v>48359</v>
      </c>
      <c r="C13292" s="76">
        <v>45163</v>
      </c>
      <c r="D13292" s="77">
        <v>404</v>
      </c>
      <c r="E13292" s="77">
        <v>3</v>
      </c>
      <c r="F13292" s="78"/>
      <c r="G13292" s="79">
        <v>45163.396909722222</v>
      </c>
      <c r="H13292" s="77">
        <v>151</v>
      </c>
      <c r="I13292" s="76">
        <v>45163.955555555556</v>
      </c>
      <c r="J13292" s="78"/>
      <c r="K13292" s="80">
        <v>1</v>
      </c>
    </row>
    <row r="13293" spans="2:11" x14ac:dyDescent="0.3">
      <c r="B13293" s="75">
        <v>48360</v>
      </c>
      <c r="C13293" s="76">
        <v>45163</v>
      </c>
      <c r="D13293" s="77">
        <v>1193</v>
      </c>
      <c r="E13293" s="77">
        <v>3</v>
      </c>
      <c r="F13293" s="78"/>
      <c r="G13293" s="79">
        <v>45163.405844907407</v>
      </c>
      <c r="H13293" s="77">
        <v>166</v>
      </c>
      <c r="I13293" s="76">
        <v>45163.955555555556</v>
      </c>
      <c r="J13293" s="78"/>
      <c r="K13293" s="80">
        <v>1</v>
      </c>
    </row>
    <row r="13294" spans="2:11" x14ac:dyDescent="0.3">
      <c r="B13294" s="75">
        <v>48361</v>
      </c>
      <c r="C13294" s="76">
        <v>45163</v>
      </c>
      <c r="D13294" s="77">
        <v>466</v>
      </c>
      <c r="E13294" s="77">
        <v>6</v>
      </c>
      <c r="F13294" s="78"/>
      <c r="G13294" s="79">
        <v>45163.418113425927</v>
      </c>
      <c r="H13294" s="77">
        <v>163</v>
      </c>
      <c r="I13294" s="76">
        <v>45163.955555555556</v>
      </c>
      <c r="J13294" s="78"/>
      <c r="K13294" s="80">
        <v>1</v>
      </c>
    </row>
    <row r="13295" spans="2:11" x14ac:dyDescent="0.3">
      <c r="B13295" s="75">
        <v>48362</v>
      </c>
      <c r="C13295" s="76">
        <v>45163</v>
      </c>
      <c r="D13295" s="77">
        <v>894</v>
      </c>
      <c r="E13295" s="77">
        <v>5</v>
      </c>
      <c r="F13295" s="78"/>
      <c r="G13295" s="79">
        <v>45163.428506944445</v>
      </c>
      <c r="H13295" s="77">
        <v>179</v>
      </c>
      <c r="I13295" s="76">
        <v>45163.955555555556</v>
      </c>
      <c r="J13295" s="78"/>
      <c r="K13295" s="80">
        <v>1</v>
      </c>
    </row>
    <row r="13296" spans="2:11" x14ac:dyDescent="0.3">
      <c r="B13296" s="75">
        <v>48363</v>
      </c>
      <c r="C13296" s="76">
        <v>45163</v>
      </c>
      <c r="D13296" s="77">
        <v>976</v>
      </c>
      <c r="E13296" s="77">
        <v>5</v>
      </c>
      <c r="F13296" s="78"/>
      <c r="G13296" s="79">
        <v>45163.43686342593</v>
      </c>
      <c r="H13296" s="77">
        <v>177</v>
      </c>
      <c r="I13296" s="76">
        <v>45163.955555555556</v>
      </c>
      <c r="J13296" s="78"/>
      <c r="K13296" s="80">
        <v>1</v>
      </c>
    </row>
    <row r="13297" spans="2:11" x14ac:dyDescent="0.3">
      <c r="B13297" s="75">
        <v>48364</v>
      </c>
      <c r="C13297" s="76">
        <v>45163</v>
      </c>
      <c r="D13297" s="77">
        <v>983</v>
      </c>
      <c r="E13297" s="77">
        <v>1</v>
      </c>
      <c r="F13297" s="78"/>
      <c r="G13297" s="79">
        <v>45163.445763888893</v>
      </c>
      <c r="H13297" s="77">
        <v>143</v>
      </c>
      <c r="I13297" s="76">
        <v>45163.955555555556</v>
      </c>
      <c r="J13297" s="78"/>
      <c r="K13297" s="80">
        <v>1</v>
      </c>
    </row>
    <row r="13298" spans="2:11" x14ac:dyDescent="0.3">
      <c r="B13298" s="75">
        <v>48365</v>
      </c>
      <c r="C13298" s="76">
        <v>45163</v>
      </c>
      <c r="D13298" s="77">
        <v>1394</v>
      </c>
      <c r="E13298" s="77">
        <v>4</v>
      </c>
      <c r="F13298" s="78"/>
      <c r="G13298" s="79">
        <v>45163.459131944452</v>
      </c>
      <c r="H13298" s="77">
        <v>167</v>
      </c>
      <c r="I13298" s="76">
        <v>45163.955555555556</v>
      </c>
      <c r="J13298" s="78"/>
      <c r="K13298" s="80">
        <v>1</v>
      </c>
    </row>
    <row r="13299" spans="2:11" x14ac:dyDescent="0.3">
      <c r="B13299" s="75">
        <v>48366</v>
      </c>
      <c r="C13299" s="76">
        <v>45163</v>
      </c>
      <c r="D13299" s="77">
        <v>1067</v>
      </c>
      <c r="E13299" s="77">
        <v>6</v>
      </c>
      <c r="F13299" s="78"/>
      <c r="G13299" s="79">
        <v>45163.470081018524</v>
      </c>
      <c r="H13299" s="77">
        <v>153</v>
      </c>
      <c r="I13299" s="76">
        <v>45163.955555555556</v>
      </c>
      <c r="J13299" s="78"/>
      <c r="K13299" s="80">
        <v>1</v>
      </c>
    </row>
    <row r="13300" spans="2:11" x14ac:dyDescent="0.3">
      <c r="B13300" s="75">
        <v>48367</v>
      </c>
      <c r="C13300" s="76">
        <v>45163</v>
      </c>
      <c r="D13300" s="77">
        <v>561</v>
      </c>
      <c r="E13300" s="77">
        <v>1</v>
      </c>
      <c r="F13300" s="78"/>
      <c r="G13300" s="79">
        <v>45163.481574074081</v>
      </c>
      <c r="H13300" s="77">
        <v>172</v>
      </c>
      <c r="I13300" s="76">
        <v>45163.955555555556</v>
      </c>
      <c r="J13300" s="78"/>
      <c r="K13300" s="80">
        <v>1</v>
      </c>
    </row>
    <row r="13301" spans="2:11" x14ac:dyDescent="0.3">
      <c r="B13301" s="75">
        <v>48368</v>
      </c>
      <c r="C13301" s="76">
        <v>45163</v>
      </c>
      <c r="D13301" s="77">
        <v>404</v>
      </c>
      <c r="E13301" s="77">
        <v>3</v>
      </c>
      <c r="F13301" s="78"/>
      <c r="G13301" s="79">
        <v>45163.492002314822</v>
      </c>
      <c r="H13301" s="77">
        <v>145</v>
      </c>
      <c r="I13301" s="76">
        <v>45163.955555555556</v>
      </c>
      <c r="J13301" s="78"/>
      <c r="K13301" s="80">
        <v>1</v>
      </c>
    </row>
    <row r="13302" spans="2:11" x14ac:dyDescent="0.3">
      <c r="B13302" s="75">
        <v>48369</v>
      </c>
      <c r="C13302" s="76">
        <v>45163</v>
      </c>
      <c r="D13302" s="77">
        <v>550</v>
      </c>
      <c r="E13302" s="77">
        <v>6</v>
      </c>
      <c r="F13302" s="78"/>
      <c r="G13302" s="79">
        <v>45163.503796296303</v>
      </c>
      <c r="H13302" s="77">
        <v>163</v>
      </c>
      <c r="I13302" s="76">
        <v>45163.955555555556</v>
      </c>
      <c r="J13302" s="78"/>
      <c r="K13302" s="80">
        <v>1</v>
      </c>
    </row>
    <row r="13303" spans="2:11" x14ac:dyDescent="0.3">
      <c r="B13303" s="75">
        <v>48370</v>
      </c>
      <c r="C13303" s="76">
        <v>45163</v>
      </c>
      <c r="D13303" s="77">
        <v>1149</v>
      </c>
      <c r="E13303" s="77">
        <v>6</v>
      </c>
      <c r="F13303" s="78"/>
      <c r="G13303" s="79">
        <v>45163.515868055561</v>
      </c>
      <c r="H13303" s="77">
        <v>157</v>
      </c>
      <c r="I13303" s="76">
        <v>45163.955555555556</v>
      </c>
      <c r="J13303" s="78"/>
      <c r="K13303" s="80">
        <v>1</v>
      </c>
    </row>
    <row r="13304" spans="2:11" x14ac:dyDescent="0.3">
      <c r="B13304" s="75">
        <v>48371</v>
      </c>
      <c r="C13304" s="76">
        <v>45163</v>
      </c>
      <c r="D13304" s="77">
        <v>19</v>
      </c>
      <c r="E13304" s="77">
        <v>5</v>
      </c>
      <c r="F13304" s="78"/>
      <c r="G13304" s="79">
        <v>45163.529282407413</v>
      </c>
      <c r="H13304" s="77">
        <v>142</v>
      </c>
      <c r="I13304" s="76">
        <v>45163.955555555556</v>
      </c>
      <c r="J13304" s="78"/>
      <c r="K13304" s="80">
        <v>1</v>
      </c>
    </row>
    <row r="13305" spans="2:11" x14ac:dyDescent="0.3">
      <c r="B13305" s="75">
        <v>48372</v>
      </c>
      <c r="C13305" s="76">
        <v>45163</v>
      </c>
      <c r="D13305" s="77">
        <v>839</v>
      </c>
      <c r="E13305" s="77">
        <v>1</v>
      </c>
      <c r="F13305" s="78"/>
      <c r="G13305" s="79">
        <v>45163.535567129635</v>
      </c>
      <c r="H13305" s="77">
        <v>172</v>
      </c>
      <c r="I13305" s="76">
        <v>45163.955555555556</v>
      </c>
      <c r="J13305" s="78"/>
      <c r="K13305" s="80">
        <v>1</v>
      </c>
    </row>
    <row r="13306" spans="2:11" x14ac:dyDescent="0.3">
      <c r="B13306" s="75">
        <v>48373</v>
      </c>
      <c r="C13306" s="76">
        <v>45163</v>
      </c>
      <c r="D13306" s="77">
        <v>1289</v>
      </c>
      <c r="E13306" s="77">
        <v>2</v>
      </c>
      <c r="F13306" s="78"/>
      <c r="G13306" s="79">
        <v>45163.549027777786</v>
      </c>
      <c r="H13306" s="77">
        <v>152</v>
      </c>
      <c r="I13306" s="76">
        <v>45163.955555555556</v>
      </c>
      <c r="J13306" s="78"/>
      <c r="K13306" s="80">
        <v>1</v>
      </c>
    </row>
    <row r="13307" spans="2:11" x14ac:dyDescent="0.3">
      <c r="B13307" s="75">
        <v>48374</v>
      </c>
      <c r="C13307" s="76">
        <v>45163</v>
      </c>
      <c r="D13307" s="77">
        <v>920</v>
      </c>
      <c r="E13307" s="77">
        <v>3</v>
      </c>
      <c r="F13307" s="78"/>
      <c r="G13307" s="79">
        <v>45163.561863425937</v>
      </c>
      <c r="H13307" s="77">
        <v>178</v>
      </c>
      <c r="I13307" s="76">
        <v>45163.955555555556</v>
      </c>
      <c r="J13307" s="78"/>
      <c r="K13307" s="80">
        <v>1</v>
      </c>
    </row>
    <row r="13308" spans="2:11" x14ac:dyDescent="0.3">
      <c r="B13308" s="75">
        <v>48375</v>
      </c>
      <c r="C13308" s="76">
        <v>45163</v>
      </c>
      <c r="D13308" s="77">
        <v>666</v>
      </c>
      <c r="E13308" s="77">
        <v>5</v>
      </c>
      <c r="F13308" s="78"/>
      <c r="G13308" s="79">
        <v>45163.568391203713</v>
      </c>
      <c r="H13308" s="77">
        <v>166</v>
      </c>
      <c r="I13308" s="76">
        <v>45163.955555555556</v>
      </c>
      <c r="J13308" s="78"/>
      <c r="K13308" s="80">
        <v>1</v>
      </c>
    </row>
    <row r="13309" spans="2:11" x14ac:dyDescent="0.3">
      <c r="B13309" s="75">
        <v>48376</v>
      </c>
      <c r="C13309" s="76">
        <v>45163</v>
      </c>
      <c r="D13309" s="77">
        <v>750</v>
      </c>
      <c r="E13309" s="77">
        <v>4</v>
      </c>
      <c r="F13309" s="78"/>
      <c r="G13309" s="79">
        <v>45163.575451388897</v>
      </c>
      <c r="H13309" s="77">
        <v>155</v>
      </c>
      <c r="I13309" s="76">
        <v>45163.955555555556</v>
      </c>
      <c r="J13309" s="78"/>
      <c r="K13309" s="80">
        <v>1</v>
      </c>
    </row>
    <row r="13310" spans="2:11" x14ac:dyDescent="0.3">
      <c r="B13310" s="75">
        <v>48377</v>
      </c>
      <c r="C13310" s="76">
        <v>45163</v>
      </c>
      <c r="D13310" s="77">
        <v>1038</v>
      </c>
      <c r="E13310" s="77">
        <v>4</v>
      </c>
      <c r="F13310" s="78"/>
      <c r="G13310" s="79">
        <v>45163.586782407416</v>
      </c>
      <c r="H13310" s="77">
        <v>143</v>
      </c>
      <c r="I13310" s="76">
        <v>45163.955555555556</v>
      </c>
      <c r="J13310" s="78"/>
      <c r="K13310" s="80">
        <v>1</v>
      </c>
    </row>
    <row r="13311" spans="2:11" x14ac:dyDescent="0.3">
      <c r="B13311" s="75">
        <v>48378</v>
      </c>
      <c r="C13311" s="76">
        <v>45163</v>
      </c>
      <c r="D13311" s="77">
        <v>328</v>
      </c>
      <c r="E13311" s="77">
        <v>6</v>
      </c>
      <c r="F13311" s="78"/>
      <c r="G13311" s="79">
        <v>45163.599212962974</v>
      </c>
      <c r="H13311" s="77">
        <v>170</v>
      </c>
      <c r="I13311" s="76">
        <v>45163.955555555556</v>
      </c>
      <c r="J13311" s="78"/>
      <c r="K13311" s="80">
        <v>1</v>
      </c>
    </row>
    <row r="13312" spans="2:11" x14ac:dyDescent="0.3">
      <c r="B13312" s="75">
        <v>48379</v>
      </c>
      <c r="C13312" s="76">
        <v>45163</v>
      </c>
      <c r="D13312" s="77">
        <v>58</v>
      </c>
      <c r="E13312" s="77">
        <v>4</v>
      </c>
      <c r="F13312" s="78"/>
      <c r="G13312" s="79">
        <v>45163.610000000008</v>
      </c>
      <c r="H13312" s="77">
        <v>167</v>
      </c>
      <c r="I13312" s="76">
        <v>45163.955555555556</v>
      </c>
      <c r="J13312" s="78"/>
      <c r="K13312" s="80">
        <v>1</v>
      </c>
    </row>
    <row r="13313" spans="2:11" x14ac:dyDescent="0.3">
      <c r="B13313" s="75">
        <v>48380</v>
      </c>
      <c r="C13313" s="76">
        <v>45163</v>
      </c>
      <c r="D13313" s="77">
        <v>194</v>
      </c>
      <c r="E13313" s="77">
        <v>1</v>
      </c>
      <c r="F13313" s="78"/>
      <c r="G13313" s="79">
        <v>45163.621203703711</v>
      </c>
      <c r="H13313" s="77">
        <v>154</v>
      </c>
      <c r="I13313" s="76">
        <v>45163.955555555556</v>
      </c>
      <c r="J13313" s="78"/>
      <c r="K13313" s="80">
        <v>1</v>
      </c>
    </row>
    <row r="13314" spans="2:11" x14ac:dyDescent="0.3">
      <c r="B13314" s="75">
        <v>48381</v>
      </c>
      <c r="C13314" s="76">
        <v>45163</v>
      </c>
      <c r="D13314" s="77">
        <v>666</v>
      </c>
      <c r="E13314" s="77">
        <v>5</v>
      </c>
      <c r="F13314" s="78"/>
      <c r="G13314" s="79">
        <v>45163.633715277785</v>
      </c>
      <c r="H13314" s="77">
        <v>141</v>
      </c>
      <c r="I13314" s="76">
        <v>45163.955555555556</v>
      </c>
      <c r="J13314" s="78"/>
      <c r="K13314" s="80">
        <v>1</v>
      </c>
    </row>
    <row r="13315" spans="2:11" x14ac:dyDescent="0.3">
      <c r="B13315" s="75">
        <v>48382</v>
      </c>
      <c r="C13315" s="76">
        <v>45163</v>
      </c>
      <c r="D13315" s="77">
        <v>1365</v>
      </c>
      <c r="E13315" s="77">
        <v>4</v>
      </c>
      <c r="F13315" s="78"/>
      <c r="G13315" s="79">
        <v>45163.640995370377</v>
      </c>
      <c r="H13315" s="77">
        <v>166</v>
      </c>
      <c r="I13315" s="76">
        <v>45163.955555555556</v>
      </c>
      <c r="J13315" s="78"/>
      <c r="K13315" s="80">
        <v>1</v>
      </c>
    </row>
    <row r="13316" spans="2:11" x14ac:dyDescent="0.3">
      <c r="B13316" s="75">
        <v>48383</v>
      </c>
      <c r="C13316" s="76">
        <v>45163</v>
      </c>
      <c r="D13316" s="77">
        <v>835</v>
      </c>
      <c r="E13316" s="77">
        <v>5</v>
      </c>
      <c r="F13316" s="78"/>
      <c r="G13316" s="79">
        <v>45163.651504629634</v>
      </c>
      <c r="H13316" s="77">
        <v>163</v>
      </c>
      <c r="I13316" s="76">
        <v>45163.955555555556</v>
      </c>
      <c r="J13316" s="78"/>
      <c r="K13316" s="80">
        <v>1</v>
      </c>
    </row>
    <row r="13317" spans="2:11" x14ac:dyDescent="0.3">
      <c r="B13317" s="75">
        <v>48384</v>
      </c>
      <c r="C13317" s="76">
        <v>45163</v>
      </c>
      <c r="D13317" s="77">
        <v>44</v>
      </c>
      <c r="E13317" s="77">
        <v>1</v>
      </c>
      <c r="F13317" s="78"/>
      <c r="G13317" s="79">
        <v>45163.663263888891</v>
      </c>
      <c r="H13317" s="77">
        <v>158</v>
      </c>
      <c r="I13317" s="76">
        <v>45163.955555555556</v>
      </c>
      <c r="J13317" s="78"/>
      <c r="K13317" s="80">
        <v>1</v>
      </c>
    </row>
    <row r="13318" spans="2:11" x14ac:dyDescent="0.3">
      <c r="B13318" s="75">
        <v>48385</v>
      </c>
      <c r="C13318" s="76">
        <v>45163</v>
      </c>
      <c r="D13318" s="77">
        <v>93</v>
      </c>
      <c r="E13318" s="77">
        <v>2</v>
      </c>
      <c r="F13318" s="78"/>
      <c r="G13318" s="79">
        <v>45163.671585648153</v>
      </c>
      <c r="H13318" s="77">
        <v>152</v>
      </c>
      <c r="I13318" s="76">
        <v>45163.955555555556</v>
      </c>
      <c r="J13318" s="78"/>
      <c r="K13318" s="80">
        <v>1</v>
      </c>
    </row>
    <row r="13319" spans="2:11" x14ac:dyDescent="0.3">
      <c r="B13319" s="75">
        <v>48386</v>
      </c>
      <c r="C13319" s="76">
        <v>45163</v>
      </c>
      <c r="D13319" s="77">
        <v>428</v>
      </c>
      <c r="E13319" s="77">
        <v>2</v>
      </c>
      <c r="F13319" s="78"/>
      <c r="G13319" s="79">
        <v>45163.677638888897</v>
      </c>
      <c r="H13319" s="77">
        <v>170</v>
      </c>
      <c r="I13319" s="76">
        <v>45163.955555555556</v>
      </c>
      <c r="J13319" s="78"/>
      <c r="K13319" s="80">
        <v>1</v>
      </c>
    </row>
    <row r="13320" spans="2:11" x14ac:dyDescent="0.3">
      <c r="B13320" s="75">
        <v>48387</v>
      </c>
      <c r="C13320" s="76">
        <v>45163</v>
      </c>
      <c r="D13320" s="77">
        <v>162</v>
      </c>
      <c r="E13320" s="77">
        <v>1</v>
      </c>
      <c r="F13320" s="78"/>
      <c r="G13320" s="79">
        <v>45163.685092592605</v>
      </c>
      <c r="H13320" s="77">
        <v>174</v>
      </c>
      <c r="I13320" s="76">
        <v>45163.955555555556</v>
      </c>
      <c r="J13320" s="78"/>
      <c r="K13320" s="80">
        <v>1</v>
      </c>
    </row>
    <row r="13321" spans="2:11" x14ac:dyDescent="0.3">
      <c r="B13321" s="75">
        <v>48388</v>
      </c>
      <c r="C13321" s="76">
        <v>45163</v>
      </c>
      <c r="D13321" s="77">
        <v>175</v>
      </c>
      <c r="E13321" s="77">
        <v>1</v>
      </c>
      <c r="F13321" s="78"/>
      <c r="G13321" s="79">
        <v>45163.698194444456</v>
      </c>
      <c r="H13321" s="77">
        <v>178</v>
      </c>
      <c r="I13321" s="76">
        <v>45163.955555555556</v>
      </c>
      <c r="J13321" s="78"/>
      <c r="K13321" s="80">
        <v>1</v>
      </c>
    </row>
    <row r="13322" spans="2:11" x14ac:dyDescent="0.3">
      <c r="B13322" s="75">
        <v>48389</v>
      </c>
      <c r="C13322" s="76">
        <v>45163</v>
      </c>
      <c r="D13322" s="77">
        <v>1310</v>
      </c>
      <c r="E13322" s="77">
        <v>5</v>
      </c>
      <c r="F13322" s="78"/>
      <c r="G13322" s="79">
        <v>45163.709456018529</v>
      </c>
      <c r="H13322" s="77">
        <v>150</v>
      </c>
      <c r="I13322" s="76">
        <v>45163.955555555556</v>
      </c>
      <c r="J13322" s="78"/>
      <c r="K13322" s="80">
        <v>1</v>
      </c>
    </row>
    <row r="13323" spans="2:11" x14ac:dyDescent="0.3">
      <c r="B13323" s="75">
        <v>48390</v>
      </c>
      <c r="C13323" s="76">
        <v>45163</v>
      </c>
      <c r="D13323" s="77">
        <v>757</v>
      </c>
      <c r="E13323" s="77">
        <v>3</v>
      </c>
      <c r="F13323" s="78"/>
      <c r="G13323" s="79">
        <v>45163.717557870383</v>
      </c>
      <c r="H13323" s="77">
        <v>176</v>
      </c>
      <c r="I13323" s="76">
        <v>45163.955555555556</v>
      </c>
      <c r="J13323" s="78"/>
      <c r="K13323" s="80">
        <v>1</v>
      </c>
    </row>
    <row r="13324" spans="2:11" x14ac:dyDescent="0.3">
      <c r="B13324" s="75">
        <v>48391</v>
      </c>
      <c r="C13324" s="76">
        <v>45163</v>
      </c>
      <c r="D13324" s="77">
        <v>676</v>
      </c>
      <c r="E13324" s="77">
        <v>2</v>
      </c>
      <c r="F13324" s="78"/>
      <c r="G13324" s="79">
        <v>45163.723379629642</v>
      </c>
      <c r="H13324" s="77">
        <v>142</v>
      </c>
      <c r="I13324" s="76">
        <v>45163.955555555556</v>
      </c>
      <c r="J13324" s="78"/>
      <c r="K13324" s="80">
        <v>1</v>
      </c>
    </row>
    <row r="13325" spans="2:11" x14ac:dyDescent="0.3">
      <c r="B13325" s="75">
        <v>48392</v>
      </c>
      <c r="C13325" s="76">
        <v>45163</v>
      </c>
      <c r="D13325" s="77">
        <v>790</v>
      </c>
      <c r="E13325" s="77">
        <v>6</v>
      </c>
      <c r="F13325" s="78"/>
      <c r="G13325" s="79">
        <v>45163.729502314825</v>
      </c>
      <c r="H13325" s="77">
        <v>153</v>
      </c>
      <c r="I13325" s="76">
        <v>45163.955555555556</v>
      </c>
      <c r="J13325" s="78"/>
      <c r="K13325" s="80">
        <v>1</v>
      </c>
    </row>
    <row r="13326" spans="2:11" x14ac:dyDescent="0.3">
      <c r="B13326" s="75">
        <v>48393</v>
      </c>
      <c r="C13326" s="76">
        <v>45163</v>
      </c>
      <c r="D13326" s="77">
        <v>477</v>
      </c>
      <c r="E13326" s="77">
        <v>5</v>
      </c>
      <c r="F13326" s="78"/>
      <c r="G13326" s="79">
        <v>45163.74190972223</v>
      </c>
      <c r="H13326" s="77">
        <v>178</v>
      </c>
      <c r="I13326" s="76">
        <v>45163.955555555556</v>
      </c>
      <c r="J13326" s="78"/>
      <c r="K13326" s="80">
        <v>1</v>
      </c>
    </row>
    <row r="13327" spans="2:11" x14ac:dyDescent="0.3">
      <c r="B13327" s="75">
        <v>48394</v>
      </c>
      <c r="C13327" s="76">
        <v>45163</v>
      </c>
      <c r="D13327" s="77">
        <v>1273</v>
      </c>
      <c r="E13327" s="77">
        <v>5</v>
      </c>
      <c r="F13327" s="78"/>
      <c r="G13327" s="79">
        <v>45163.755648148159</v>
      </c>
      <c r="H13327" s="77">
        <v>152</v>
      </c>
      <c r="I13327" s="76">
        <v>45163.955555555556</v>
      </c>
      <c r="J13327" s="78"/>
      <c r="K13327" s="80">
        <v>1</v>
      </c>
    </row>
    <row r="13328" spans="2:11" x14ac:dyDescent="0.3">
      <c r="B13328" s="75">
        <v>48395</v>
      </c>
      <c r="C13328" s="76">
        <v>45163</v>
      </c>
      <c r="D13328" s="77">
        <v>651</v>
      </c>
      <c r="E13328" s="77">
        <v>6</v>
      </c>
      <c r="F13328" s="78"/>
      <c r="G13328" s="79">
        <v>45163.764872685198</v>
      </c>
      <c r="H13328" s="77">
        <v>168</v>
      </c>
      <c r="I13328" s="76">
        <v>45163.955555555556</v>
      </c>
      <c r="J13328" s="78"/>
      <c r="K13328" s="80">
        <v>1</v>
      </c>
    </row>
    <row r="13329" spans="2:11" x14ac:dyDescent="0.3">
      <c r="B13329" s="75">
        <v>48396</v>
      </c>
      <c r="C13329" s="76">
        <v>45163</v>
      </c>
      <c r="D13329" s="77">
        <v>1313</v>
      </c>
      <c r="E13329" s="77">
        <v>4</v>
      </c>
      <c r="F13329" s="78"/>
      <c r="G13329" s="79">
        <v>45163.776504629641</v>
      </c>
      <c r="H13329" s="77">
        <v>179</v>
      </c>
      <c r="I13329" s="76">
        <v>45163.955555555556</v>
      </c>
      <c r="J13329" s="78"/>
      <c r="K13329" s="80">
        <v>1</v>
      </c>
    </row>
    <row r="13330" spans="2:11" x14ac:dyDescent="0.3">
      <c r="B13330" s="75">
        <v>48397</v>
      </c>
      <c r="C13330" s="76">
        <v>45163</v>
      </c>
      <c r="D13330" s="77">
        <v>94</v>
      </c>
      <c r="E13330" s="77">
        <v>3</v>
      </c>
      <c r="F13330" s="78"/>
      <c r="G13330" s="79">
        <v>45163.787986111121</v>
      </c>
      <c r="H13330" s="77">
        <v>140</v>
      </c>
      <c r="I13330" s="76">
        <v>45163.955555555556</v>
      </c>
      <c r="J13330" s="78"/>
      <c r="K13330" s="80">
        <v>1</v>
      </c>
    </row>
    <row r="13331" spans="2:11" x14ac:dyDescent="0.3">
      <c r="B13331" s="75">
        <v>48398</v>
      </c>
      <c r="C13331" s="76">
        <v>45163</v>
      </c>
      <c r="D13331" s="77">
        <v>1266</v>
      </c>
      <c r="E13331" s="77">
        <v>6</v>
      </c>
      <c r="F13331" s="78"/>
      <c r="G13331" s="79">
        <v>45163.793587962973</v>
      </c>
      <c r="H13331" s="77">
        <v>163</v>
      </c>
      <c r="I13331" s="76">
        <v>45163.955555555556</v>
      </c>
      <c r="J13331" s="78"/>
      <c r="K13331" s="80">
        <v>1</v>
      </c>
    </row>
    <row r="13332" spans="2:11" x14ac:dyDescent="0.3">
      <c r="B13332" s="75">
        <v>48399</v>
      </c>
      <c r="C13332" s="76">
        <v>45163</v>
      </c>
      <c r="D13332" s="77">
        <v>1410</v>
      </c>
      <c r="E13332" s="77">
        <v>2</v>
      </c>
      <c r="F13332" s="78"/>
      <c r="G13332" s="79">
        <v>45163.805370370377</v>
      </c>
      <c r="H13332" s="77">
        <v>175</v>
      </c>
      <c r="I13332" s="76">
        <v>45163.955555555556</v>
      </c>
      <c r="J13332" s="78"/>
      <c r="K13332" s="80">
        <v>1</v>
      </c>
    </row>
    <row r="13333" spans="2:11" x14ac:dyDescent="0.3">
      <c r="B13333" s="75">
        <v>48400</v>
      </c>
      <c r="C13333" s="76">
        <v>45163</v>
      </c>
      <c r="D13333" s="77">
        <v>1018</v>
      </c>
      <c r="E13333" s="77">
        <v>1</v>
      </c>
      <c r="F13333" s="78"/>
      <c r="G13333" s="79">
        <v>45163.814421296302</v>
      </c>
      <c r="H13333" s="77">
        <v>157</v>
      </c>
      <c r="I13333" s="76">
        <v>45163.955555555556</v>
      </c>
      <c r="J13333" s="78"/>
      <c r="K13333" s="80">
        <v>1</v>
      </c>
    </row>
    <row r="13334" spans="2:11" x14ac:dyDescent="0.3">
      <c r="B13334" s="75">
        <v>48401</v>
      </c>
      <c r="C13334" s="76">
        <v>45163</v>
      </c>
      <c r="D13334" s="77">
        <v>397</v>
      </c>
      <c r="E13334" s="77">
        <v>1</v>
      </c>
      <c r="F13334" s="78"/>
      <c r="G13334" s="79">
        <v>45163.827731481484</v>
      </c>
      <c r="H13334" s="77">
        <v>161</v>
      </c>
      <c r="I13334" s="76">
        <v>45163.955555555556</v>
      </c>
      <c r="J13334" s="78"/>
      <c r="K13334" s="80">
        <v>1</v>
      </c>
    </row>
    <row r="13335" spans="2:11" x14ac:dyDescent="0.3">
      <c r="B13335" s="75">
        <v>48402</v>
      </c>
      <c r="C13335" s="76">
        <v>45163</v>
      </c>
      <c r="D13335" s="77">
        <v>1209</v>
      </c>
      <c r="E13335" s="77">
        <v>2</v>
      </c>
      <c r="F13335" s="78"/>
      <c r="G13335" s="79">
        <v>45163.83388888889</v>
      </c>
      <c r="H13335" s="77">
        <v>174</v>
      </c>
      <c r="I13335" s="76">
        <v>45163.955555555556</v>
      </c>
      <c r="J13335" s="78"/>
      <c r="K13335" s="80">
        <v>1</v>
      </c>
    </row>
    <row r="13336" spans="2:11" x14ac:dyDescent="0.3">
      <c r="B13336" s="75">
        <v>48403</v>
      </c>
      <c r="C13336" s="76">
        <v>45163</v>
      </c>
      <c r="D13336" s="77">
        <v>999</v>
      </c>
      <c r="E13336" s="77">
        <v>4</v>
      </c>
      <c r="F13336" s="78"/>
      <c r="G13336" s="79">
        <v>45163.846087962964</v>
      </c>
      <c r="H13336" s="77">
        <v>170</v>
      </c>
      <c r="I13336" s="76">
        <v>45163.955555555556</v>
      </c>
      <c r="J13336" s="78"/>
      <c r="K13336" s="80">
        <v>1</v>
      </c>
    </row>
    <row r="13337" spans="2:11" x14ac:dyDescent="0.3">
      <c r="B13337" s="75">
        <v>48404</v>
      </c>
      <c r="C13337" s="76">
        <v>45163</v>
      </c>
      <c r="D13337" s="77">
        <v>23</v>
      </c>
      <c r="E13337" s="77">
        <v>3</v>
      </c>
      <c r="F13337" s="78"/>
      <c r="G13337" s="79">
        <v>45163.859201388892</v>
      </c>
      <c r="H13337" s="77">
        <v>161</v>
      </c>
      <c r="I13337" s="76">
        <v>45163.955555555556</v>
      </c>
      <c r="J13337" s="78"/>
      <c r="K13337" s="80">
        <v>1</v>
      </c>
    </row>
    <row r="13338" spans="2:11" x14ac:dyDescent="0.3">
      <c r="B13338" s="75">
        <v>48405</v>
      </c>
      <c r="C13338" s="76">
        <v>45163</v>
      </c>
      <c r="D13338" s="77">
        <v>960</v>
      </c>
      <c r="E13338" s="77">
        <v>1</v>
      </c>
      <c r="F13338" s="78"/>
      <c r="G13338" s="79">
        <v>45163.871018518519</v>
      </c>
      <c r="H13338" s="77">
        <v>158</v>
      </c>
      <c r="I13338" s="76">
        <v>45163.955555555556</v>
      </c>
      <c r="J13338" s="78"/>
      <c r="K13338" s="80">
        <v>1</v>
      </c>
    </row>
    <row r="13339" spans="2:11" x14ac:dyDescent="0.3">
      <c r="B13339" s="75">
        <v>48406</v>
      </c>
      <c r="C13339" s="76">
        <v>45163</v>
      </c>
      <c r="D13339" s="77">
        <v>1115</v>
      </c>
      <c r="E13339" s="77">
        <v>1</v>
      </c>
      <c r="F13339" s="78"/>
      <c r="G13339" s="79">
        <v>45163.87877314815</v>
      </c>
      <c r="H13339" s="77">
        <v>152</v>
      </c>
      <c r="I13339" s="76">
        <v>45163.955555555556</v>
      </c>
      <c r="J13339" s="78"/>
      <c r="K13339" s="80">
        <v>1</v>
      </c>
    </row>
    <row r="13340" spans="2:11" x14ac:dyDescent="0.3">
      <c r="B13340" s="75">
        <v>48407</v>
      </c>
      <c r="C13340" s="76">
        <v>45163</v>
      </c>
      <c r="D13340" s="77">
        <v>924</v>
      </c>
      <c r="E13340" s="77">
        <v>5</v>
      </c>
      <c r="F13340" s="78"/>
      <c r="G13340" s="79">
        <v>45163.885995370372</v>
      </c>
      <c r="H13340" s="77">
        <v>163</v>
      </c>
      <c r="I13340" s="76">
        <v>45163.955555555556</v>
      </c>
      <c r="J13340" s="78"/>
      <c r="K13340" s="80">
        <v>1</v>
      </c>
    </row>
    <row r="13341" spans="2:11" x14ac:dyDescent="0.3">
      <c r="B13341" s="75">
        <v>48408</v>
      </c>
      <c r="C13341" s="76">
        <v>45163</v>
      </c>
      <c r="D13341" s="77">
        <v>636</v>
      </c>
      <c r="E13341" s="77">
        <v>2</v>
      </c>
      <c r="F13341" s="78"/>
      <c r="G13341" s="79">
        <v>45163.895810185189</v>
      </c>
      <c r="H13341" s="77">
        <v>146</v>
      </c>
      <c r="I13341" s="76">
        <v>45163.955555555556</v>
      </c>
      <c r="J13341" s="78"/>
      <c r="K13341" s="80">
        <v>1</v>
      </c>
    </row>
    <row r="13342" spans="2:11" x14ac:dyDescent="0.3">
      <c r="B13342" s="75">
        <v>48409</v>
      </c>
      <c r="C13342" s="76">
        <v>45163</v>
      </c>
      <c r="D13342" s="77">
        <v>1250</v>
      </c>
      <c r="E13342" s="77">
        <v>1</v>
      </c>
      <c r="F13342" s="78"/>
      <c r="G13342" s="79">
        <v>45163.908819444448</v>
      </c>
      <c r="H13342" s="77">
        <v>179</v>
      </c>
      <c r="I13342" s="76">
        <v>45163.955555555556</v>
      </c>
      <c r="J13342" s="78"/>
      <c r="K13342" s="80">
        <v>1</v>
      </c>
    </row>
    <row r="13343" spans="2:11" x14ac:dyDescent="0.3">
      <c r="B13343" s="75">
        <v>48410</v>
      </c>
      <c r="C13343" s="76">
        <v>45163</v>
      </c>
      <c r="D13343" s="77">
        <v>633</v>
      </c>
      <c r="E13343" s="77">
        <v>4</v>
      </c>
      <c r="F13343" s="78"/>
      <c r="G13343" s="79">
        <v>45163.921712962969</v>
      </c>
      <c r="H13343" s="77">
        <v>175</v>
      </c>
      <c r="I13343" s="76">
        <v>45163.955555555556</v>
      </c>
      <c r="J13343" s="78"/>
      <c r="K13343" s="80">
        <v>1</v>
      </c>
    </row>
    <row r="13344" spans="2:11" x14ac:dyDescent="0.3">
      <c r="B13344" s="75">
        <v>48411</v>
      </c>
      <c r="C13344" s="76">
        <v>45163</v>
      </c>
      <c r="D13344" s="77">
        <v>515</v>
      </c>
      <c r="E13344" s="77">
        <v>1</v>
      </c>
      <c r="F13344" s="78"/>
      <c r="G13344" s="79">
        <v>45163.934895833336</v>
      </c>
      <c r="H13344" s="77">
        <v>167</v>
      </c>
      <c r="I13344" s="76">
        <v>45163.955555555556</v>
      </c>
      <c r="J13344" s="78"/>
      <c r="K13344" s="80">
        <v>1</v>
      </c>
    </row>
    <row r="13345" spans="2:11" x14ac:dyDescent="0.3">
      <c r="B13345" s="75">
        <v>48412</v>
      </c>
      <c r="C13345" s="76">
        <v>45163</v>
      </c>
      <c r="D13345" s="77">
        <v>584</v>
      </c>
      <c r="E13345" s="77">
        <v>1</v>
      </c>
      <c r="F13345" s="78"/>
      <c r="G13345" s="79">
        <v>45163.94189814815</v>
      </c>
      <c r="H13345" s="77">
        <v>177</v>
      </c>
      <c r="I13345" s="76">
        <v>45163.955555555556</v>
      </c>
      <c r="J13345" s="78"/>
      <c r="K13345" s="80">
        <v>1</v>
      </c>
    </row>
    <row r="13346" spans="2:11" x14ac:dyDescent="0.3">
      <c r="B13346" s="75">
        <v>48413</v>
      </c>
      <c r="C13346" s="76">
        <v>45166</v>
      </c>
      <c r="D13346" s="77">
        <v>1249</v>
      </c>
      <c r="E13346" s="77">
        <v>6</v>
      </c>
      <c r="F13346" s="78"/>
      <c r="G13346" s="79">
        <v>45166.333333333336</v>
      </c>
      <c r="H13346" s="77">
        <v>171</v>
      </c>
      <c r="I13346" s="76">
        <v>45166.952777777777</v>
      </c>
      <c r="J13346" s="78"/>
      <c r="K13346" s="80">
        <v>1</v>
      </c>
    </row>
    <row r="13347" spans="2:11" x14ac:dyDescent="0.3">
      <c r="B13347" s="75">
        <v>48414</v>
      </c>
      <c r="C13347" s="76">
        <v>45166</v>
      </c>
      <c r="D13347" s="77">
        <v>1114</v>
      </c>
      <c r="E13347" s="77">
        <v>4</v>
      </c>
      <c r="F13347" s="78"/>
      <c r="G13347" s="79">
        <v>45166.342164351852</v>
      </c>
      <c r="H13347" s="77">
        <v>166</v>
      </c>
      <c r="I13347" s="76">
        <v>45166.952777777777</v>
      </c>
      <c r="J13347" s="78"/>
      <c r="K13347" s="80">
        <v>1</v>
      </c>
    </row>
    <row r="13348" spans="2:11" x14ac:dyDescent="0.3">
      <c r="B13348" s="75">
        <v>48415</v>
      </c>
      <c r="C13348" s="76">
        <v>45166</v>
      </c>
      <c r="D13348" s="77">
        <v>155</v>
      </c>
      <c r="E13348" s="77">
        <v>1</v>
      </c>
      <c r="F13348" s="78"/>
      <c r="G13348" s="79">
        <v>45166.34951388889</v>
      </c>
      <c r="H13348" s="77">
        <v>146</v>
      </c>
      <c r="I13348" s="76">
        <v>45166.952777777777</v>
      </c>
      <c r="J13348" s="78"/>
      <c r="K13348" s="80">
        <v>1</v>
      </c>
    </row>
    <row r="13349" spans="2:11" x14ac:dyDescent="0.3">
      <c r="B13349" s="75">
        <v>48416</v>
      </c>
      <c r="C13349" s="76">
        <v>45166</v>
      </c>
      <c r="D13349" s="77">
        <v>378</v>
      </c>
      <c r="E13349" s="77">
        <v>2</v>
      </c>
      <c r="F13349" s="78"/>
      <c r="G13349" s="79">
        <v>45166.359976851854</v>
      </c>
      <c r="H13349" s="77">
        <v>141</v>
      </c>
      <c r="I13349" s="76">
        <v>45166.952777777777</v>
      </c>
      <c r="J13349" s="78"/>
      <c r="K13349" s="80">
        <v>1</v>
      </c>
    </row>
    <row r="13350" spans="2:11" x14ac:dyDescent="0.3">
      <c r="B13350" s="75">
        <v>48417</v>
      </c>
      <c r="C13350" s="76">
        <v>45166</v>
      </c>
      <c r="D13350" s="77">
        <v>127</v>
      </c>
      <c r="E13350" s="77">
        <v>2</v>
      </c>
      <c r="F13350" s="78"/>
      <c r="G13350" s="79">
        <v>45166.371851851851</v>
      </c>
      <c r="H13350" s="77">
        <v>150</v>
      </c>
      <c r="I13350" s="76">
        <v>45166.952777777777</v>
      </c>
      <c r="J13350" s="78"/>
      <c r="K13350" s="80">
        <v>1</v>
      </c>
    </row>
    <row r="13351" spans="2:11" x14ac:dyDescent="0.3">
      <c r="B13351" s="75">
        <v>48418</v>
      </c>
      <c r="C13351" s="76">
        <v>45166</v>
      </c>
      <c r="D13351" s="77">
        <v>1233</v>
      </c>
      <c r="E13351" s="77">
        <v>6</v>
      </c>
      <c r="F13351" s="78"/>
      <c r="G13351" s="79">
        <v>45166.384004629632</v>
      </c>
      <c r="H13351" s="77">
        <v>151</v>
      </c>
      <c r="I13351" s="76">
        <v>45166.952777777777</v>
      </c>
      <c r="J13351" s="78"/>
      <c r="K13351" s="80">
        <v>1</v>
      </c>
    </row>
    <row r="13352" spans="2:11" x14ac:dyDescent="0.3">
      <c r="B13352" s="75">
        <v>48419</v>
      </c>
      <c r="C13352" s="76">
        <v>45166</v>
      </c>
      <c r="D13352" s="77">
        <v>934</v>
      </c>
      <c r="E13352" s="77">
        <v>3</v>
      </c>
      <c r="F13352" s="78"/>
      <c r="G13352" s="79">
        <v>45166.391099537039</v>
      </c>
      <c r="H13352" s="77">
        <v>149</v>
      </c>
      <c r="I13352" s="76">
        <v>45166.952777777777</v>
      </c>
      <c r="J13352" s="78"/>
      <c r="K13352" s="80">
        <v>1</v>
      </c>
    </row>
    <row r="13353" spans="2:11" x14ac:dyDescent="0.3">
      <c r="B13353" s="75">
        <v>48420</v>
      </c>
      <c r="C13353" s="76">
        <v>45166</v>
      </c>
      <c r="D13353" s="77">
        <v>1149</v>
      </c>
      <c r="E13353" s="77">
        <v>6</v>
      </c>
      <c r="F13353" s="78"/>
      <c r="G13353" s="79">
        <v>45166.401539351857</v>
      </c>
      <c r="H13353" s="77">
        <v>154</v>
      </c>
      <c r="I13353" s="76">
        <v>45166.952777777777</v>
      </c>
      <c r="J13353" s="78"/>
      <c r="K13353" s="80">
        <v>1</v>
      </c>
    </row>
    <row r="13354" spans="2:11" x14ac:dyDescent="0.3">
      <c r="B13354" s="75">
        <v>48421</v>
      </c>
      <c r="C13354" s="76">
        <v>45166</v>
      </c>
      <c r="D13354" s="77">
        <v>686</v>
      </c>
      <c r="E13354" s="77">
        <v>2</v>
      </c>
      <c r="F13354" s="78"/>
      <c r="G13354" s="79">
        <v>45166.413229166668</v>
      </c>
      <c r="H13354" s="77">
        <v>174</v>
      </c>
      <c r="I13354" s="76">
        <v>45166.952777777777</v>
      </c>
      <c r="J13354" s="78"/>
      <c r="K13354" s="80">
        <v>1</v>
      </c>
    </row>
    <row r="13355" spans="2:11" x14ac:dyDescent="0.3">
      <c r="B13355" s="75">
        <v>48422</v>
      </c>
      <c r="C13355" s="76">
        <v>45166</v>
      </c>
      <c r="D13355" s="77">
        <v>1028</v>
      </c>
      <c r="E13355" s="77">
        <v>3</v>
      </c>
      <c r="F13355" s="78"/>
      <c r="G13355" s="79">
        <v>45166.422638888893</v>
      </c>
      <c r="H13355" s="77">
        <v>172</v>
      </c>
      <c r="I13355" s="76">
        <v>45166.952777777777</v>
      </c>
      <c r="J13355" s="78"/>
      <c r="K13355" s="80">
        <v>1</v>
      </c>
    </row>
    <row r="13356" spans="2:11" x14ac:dyDescent="0.3">
      <c r="B13356" s="75">
        <v>48423</v>
      </c>
      <c r="C13356" s="76">
        <v>45166</v>
      </c>
      <c r="D13356" s="77">
        <v>696</v>
      </c>
      <c r="E13356" s="77">
        <v>3</v>
      </c>
      <c r="F13356" s="78"/>
      <c r="G13356" s="79">
        <v>45166.435879629636</v>
      </c>
      <c r="H13356" s="77">
        <v>159</v>
      </c>
      <c r="I13356" s="76">
        <v>45166.952777777777</v>
      </c>
      <c r="J13356" s="78"/>
      <c r="K13356" s="80">
        <v>1</v>
      </c>
    </row>
    <row r="13357" spans="2:11" x14ac:dyDescent="0.3">
      <c r="B13357" s="75">
        <v>48424</v>
      </c>
      <c r="C13357" s="76">
        <v>45166</v>
      </c>
      <c r="D13357" s="77">
        <v>1296</v>
      </c>
      <c r="E13357" s="77">
        <v>1</v>
      </c>
      <c r="F13357" s="78"/>
      <c r="G13357" s="79">
        <v>45166.44975694445</v>
      </c>
      <c r="H13357" s="77">
        <v>169</v>
      </c>
      <c r="I13357" s="76">
        <v>45166.952777777777</v>
      </c>
      <c r="J13357" s="78"/>
      <c r="K13357" s="80">
        <v>1</v>
      </c>
    </row>
    <row r="13358" spans="2:11" x14ac:dyDescent="0.3">
      <c r="B13358" s="75">
        <v>48425</v>
      </c>
      <c r="C13358" s="76">
        <v>45166</v>
      </c>
      <c r="D13358" s="77">
        <v>900</v>
      </c>
      <c r="E13358" s="77">
        <v>1</v>
      </c>
      <c r="F13358" s="78"/>
      <c r="G13358" s="79">
        <v>45166.457106481488</v>
      </c>
      <c r="H13358" s="77">
        <v>171</v>
      </c>
      <c r="I13358" s="76">
        <v>45166.952777777777</v>
      </c>
      <c r="J13358" s="78"/>
      <c r="K13358" s="80">
        <v>1</v>
      </c>
    </row>
    <row r="13359" spans="2:11" x14ac:dyDescent="0.3">
      <c r="B13359" s="75">
        <v>48426</v>
      </c>
      <c r="C13359" s="76">
        <v>45166</v>
      </c>
      <c r="D13359" s="77">
        <v>681</v>
      </c>
      <c r="E13359" s="77">
        <v>2</v>
      </c>
      <c r="F13359" s="78"/>
      <c r="G13359" s="79">
        <v>45166.469768518524</v>
      </c>
      <c r="H13359" s="77">
        <v>141</v>
      </c>
      <c r="I13359" s="76">
        <v>45166.952777777777</v>
      </c>
      <c r="J13359" s="78"/>
      <c r="K13359" s="80">
        <v>1</v>
      </c>
    </row>
    <row r="13360" spans="2:11" x14ac:dyDescent="0.3">
      <c r="B13360" s="75">
        <v>48427</v>
      </c>
      <c r="C13360" s="76">
        <v>45166</v>
      </c>
      <c r="D13360" s="77">
        <v>681</v>
      </c>
      <c r="E13360" s="77">
        <v>6</v>
      </c>
      <c r="F13360" s="78"/>
      <c r="G13360" s="79">
        <v>45166.483912037045</v>
      </c>
      <c r="H13360" s="77">
        <v>179</v>
      </c>
      <c r="I13360" s="76">
        <v>45166.952777777777</v>
      </c>
      <c r="J13360" s="78"/>
      <c r="K13360" s="80">
        <v>1</v>
      </c>
    </row>
    <row r="13361" spans="2:11" x14ac:dyDescent="0.3">
      <c r="B13361" s="75">
        <v>48428</v>
      </c>
      <c r="C13361" s="76">
        <v>45166</v>
      </c>
      <c r="D13361" s="77">
        <v>362</v>
      </c>
      <c r="E13361" s="77">
        <v>5</v>
      </c>
      <c r="F13361" s="78"/>
      <c r="G13361" s="79">
        <v>45166.496539351858</v>
      </c>
      <c r="H13361" s="77">
        <v>175</v>
      </c>
      <c r="I13361" s="76">
        <v>45166.952777777777</v>
      </c>
      <c r="J13361" s="78"/>
      <c r="K13361" s="80">
        <v>1</v>
      </c>
    </row>
    <row r="13362" spans="2:11" x14ac:dyDescent="0.3">
      <c r="B13362" s="75">
        <v>48429</v>
      </c>
      <c r="C13362" s="76">
        <v>45166</v>
      </c>
      <c r="D13362" s="77">
        <v>551</v>
      </c>
      <c r="E13362" s="77">
        <v>6</v>
      </c>
      <c r="F13362" s="78"/>
      <c r="G13362" s="79">
        <v>45166.510231481487</v>
      </c>
      <c r="H13362" s="77">
        <v>168</v>
      </c>
      <c r="I13362" s="76">
        <v>45166.952777777777</v>
      </c>
      <c r="J13362" s="78"/>
      <c r="K13362" s="80">
        <v>1</v>
      </c>
    </row>
    <row r="13363" spans="2:11" x14ac:dyDescent="0.3">
      <c r="B13363" s="75">
        <v>48430</v>
      </c>
      <c r="C13363" s="76">
        <v>45166</v>
      </c>
      <c r="D13363" s="77">
        <v>1040</v>
      </c>
      <c r="E13363" s="77">
        <v>2</v>
      </c>
      <c r="F13363" s="78"/>
      <c r="G13363" s="79">
        <v>45166.521689814821</v>
      </c>
      <c r="H13363" s="77">
        <v>140</v>
      </c>
      <c r="I13363" s="76">
        <v>45166.952777777777</v>
      </c>
      <c r="J13363" s="78"/>
      <c r="K13363" s="80">
        <v>1</v>
      </c>
    </row>
    <row r="13364" spans="2:11" x14ac:dyDescent="0.3">
      <c r="B13364" s="75">
        <v>48431</v>
      </c>
      <c r="C13364" s="76">
        <v>45166</v>
      </c>
      <c r="D13364" s="77">
        <v>518</v>
      </c>
      <c r="E13364" s="77">
        <v>6</v>
      </c>
      <c r="F13364" s="78"/>
      <c r="G13364" s="79">
        <v>45166.529814814821</v>
      </c>
      <c r="H13364" s="77">
        <v>159</v>
      </c>
      <c r="I13364" s="76">
        <v>45166.952777777777</v>
      </c>
      <c r="J13364" s="78"/>
      <c r="K13364" s="80">
        <v>1</v>
      </c>
    </row>
    <row r="13365" spans="2:11" x14ac:dyDescent="0.3">
      <c r="B13365" s="75">
        <v>48432</v>
      </c>
      <c r="C13365" s="76">
        <v>45166</v>
      </c>
      <c r="D13365" s="77">
        <v>546</v>
      </c>
      <c r="E13365" s="77">
        <v>2</v>
      </c>
      <c r="F13365" s="78"/>
      <c r="G13365" s="79">
        <v>45166.54041666667</v>
      </c>
      <c r="H13365" s="77">
        <v>157</v>
      </c>
      <c r="I13365" s="76">
        <v>45166.952777777777</v>
      </c>
      <c r="J13365" s="78"/>
      <c r="K13365" s="80">
        <v>1</v>
      </c>
    </row>
    <row r="13366" spans="2:11" x14ac:dyDescent="0.3">
      <c r="B13366" s="75">
        <v>48433</v>
      </c>
      <c r="C13366" s="76">
        <v>45166</v>
      </c>
      <c r="D13366" s="77">
        <v>1165</v>
      </c>
      <c r="E13366" s="77">
        <v>4</v>
      </c>
      <c r="F13366" s="78"/>
      <c r="G13366" s="79">
        <v>45166.549861111118</v>
      </c>
      <c r="H13366" s="77">
        <v>163</v>
      </c>
      <c r="I13366" s="76">
        <v>45166.952777777777</v>
      </c>
      <c r="J13366" s="78"/>
      <c r="K13366" s="80">
        <v>1</v>
      </c>
    </row>
    <row r="13367" spans="2:11" x14ac:dyDescent="0.3">
      <c r="B13367" s="75">
        <v>48434</v>
      </c>
      <c r="C13367" s="76">
        <v>45166</v>
      </c>
      <c r="D13367" s="77">
        <v>1347</v>
      </c>
      <c r="E13367" s="77">
        <v>4</v>
      </c>
      <c r="F13367" s="78"/>
      <c r="G13367" s="79">
        <v>45166.560729166675</v>
      </c>
      <c r="H13367" s="77">
        <v>159</v>
      </c>
      <c r="I13367" s="76">
        <v>45166.952777777777</v>
      </c>
      <c r="J13367" s="78"/>
      <c r="K13367" s="80">
        <v>1</v>
      </c>
    </row>
    <row r="13368" spans="2:11" x14ac:dyDescent="0.3">
      <c r="B13368" s="75">
        <v>48435</v>
      </c>
      <c r="C13368" s="76">
        <v>45166</v>
      </c>
      <c r="D13368" s="77">
        <v>1151</v>
      </c>
      <c r="E13368" s="77">
        <v>4</v>
      </c>
      <c r="F13368" s="78"/>
      <c r="G13368" s="79">
        <v>45166.574259259265</v>
      </c>
      <c r="H13368" s="77">
        <v>145</v>
      </c>
      <c r="I13368" s="76">
        <v>45166.952777777777</v>
      </c>
      <c r="J13368" s="78"/>
      <c r="K13368" s="80">
        <v>1</v>
      </c>
    </row>
    <row r="13369" spans="2:11" x14ac:dyDescent="0.3">
      <c r="B13369" s="75">
        <v>48436</v>
      </c>
      <c r="C13369" s="76">
        <v>45166</v>
      </c>
      <c r="D13369" s="77">
        <v>1086</v>
      </c>
      <c r="E13369" s="77">
        <v>3</v>
      </c>
      <c r="F13369" s="78"/>
      <c r="G13369" s="79">
        <v>45166.581400462972</v>
      </c>
      <c r="H13369" s="77">
        <v>147</v>
      </c>
      <c r="I13369" s="76">
        <v>45166.952777777777</v>
      </c>
      <c r="J13369" s="78"/>
      <c r="K13369" s="80">
        <v>1</v>
      </c>
    </row>
    <row r="13370" spans="2:11" x14ac:dyDescent="0.3">
      <c r="B13370" s="75">
        <v>48437</v>
      </c>
      <c r="C13370" s="76">
        <v>45166</v>
      </c>
      <c r="D13370" s="77">
        <v>671</v>
      </c>
      <c r="E13370" s="77">
        <v>1</v>
      </c>
      <c r="F13370" s="78"/>
      <c r="G13370" s="79">
        <v>45166.588668981487</v>
      </c>
      <c r="H13370" s="77">
        <v>149</v>
      </c>
      <c r="I13370" s="76">
        <v>45166.952777777777</v>
      </c>
      <c r="J13370" s="78"/>
      <c r="K13370" s="80">
        <v>1</v>
      </c>
    </row>
    <row r="13371" spans="2:11" x14ac:dyDescent="0.3">
      <c r="B13371" s="75">
        <v>48438</v>
      </c>
      <c r="C13371" s="76">
        <v>45166</v>
      </c>
      <c r="D13371" s="77">
        <v>142</v>
      </c>
      <c r="E13371" s="77">
        <v>5</v>
      </c>
      <c r="F13371" s="78"/>
      <c r="G13371" s="79">
        <v>45166.601469907415</v>
      </c>
      <c r="H13371" s="77">
        <v>170</v>
      </c>
      <c r="I13371" s="76">
        <v>45166.952777777777</v>
      </c>
      <c r="J13371" s="78"/>
      <c r="K13371" s="80">
        <v>1</v>
      </c>
    </row>
    <row r="13372" spans="2:11" x14ac:dyDescent="0.3">
      <c r="B13372" s="75">
        <v>48439</v>
      </c>
      <c r="C13372" s="76">
        <v>45166</v>
      </c>
      <c r="D13372" s="77">
        <v>1080</v>
      </c>
      <c r="E13372" s="77">
        <v>5</v>
      </c>
      <c r="F13372" s="78"/>
      <c r="G13372" s="79">
        <v>45166.607812500006</v>
      </c>
      <c r="H13372" s="77">
        <v>159</v>
      </c>
      <c r="I13372" s="76">
        <v>45166.952777777777</v>
      </c>
      <c r="J13372" s="78"/>
      <c r="K13372" s="80">
        <v>1</v>
      </c>
    </row>
    <row r="13373" spans="2:11" x14ac:dyDescent="0.3">
      <c r="B13373" s="75">
        <v>48440</v>
      </c>
      <c r="C13373" s="76">
        <v>45166</v>
      </c>
      <c r="D13373" s="77">
        <v>46</v>
      </c>
      <c r="E13373" s="77">
        <v>3</v>
      </c>
      <c r="F13373" s="78"/>
      <c r="G13373" s="79">
        <v>45166.621180555565</v>
      </c>
      <c r="H13373" s="77">
        <v>156</v>
      </c>
      <c r="I13373" s="76">
        <v>45166.952777777777</v>
      </c>
      <c r="J13373" s="78"/>
      <c r="K13373" s="80">
        <v>1</v>
      </c>
    </row>
    <row r="13374" spans="2:11" x14ac:dyDescent="0.3">
      <c r="B13374" s="75">
        <v>48441</v>
      </c>
      <c r="C13374" s="76">
        <v>45166</v>
      </c>
      <c r="D13374" s="77">
        <v>1069</v>
      </c>
      <c r="E13374" s="77">
        <v>6</v>
      </c>
      <c r="F13374" s="78"/>
      <c r="G13374" s="79">
        <v>45166.632870370377</v>
      </c>
      <c r="H13374" s="77">
        <v>164</v>
      </c>
      <c r="I13374" s="76">
        <v>45166.952777777777</v>
      </c>
      <c r="J13374" s="78"/>
      <c r="K13374" s="80">
        <v>1</v>
      </c>
    </row>
    <row r="13375" spans="2:11" x14ac:dyDescent="0.3">
      <c r="B13375" s="75">
        <v>48442</v>
      </c>
      <c r="C13375" s="76">
        <v>45166</v>
      </c>
      <c r="D13375" s="77">
        <v>736</v>
      </c>
      <c r="E13375" s="77">
        <v>4</v>
      </c>
      <c r="F13375" s="78"/>
      <c r="G13375" s="79">
        <v>45166.644293981488</v>
      </c>
      <c r="H13375" s="77">
        <v>166</v>
      </c>
      <c r="I13375" s="76">
        <v>45166.952777777777</v>
      </c>
      <c r="J13375" s="78"/>
      <c r="K13375" s="80">
        <v>1</v>
      </c>
    </row>
    <row r="13376" spans="2:11" x14ac:dyDescent="0.3">
      <c r="B13376" s="75">
        <v>48443</v>
      </c>
      <c r="C13376" s="76">
        <v>45166</v>
      </c>
      <c r="D13376" s="77">
        <v>1397</v>
      </c>
      <c r="E13376" s="77">
        <v>1</v>
      </c>
      <c r="F13376" s="78"/>
      <c r="G13376" s="79">
        <v>45166.653136574081</v>
      </c>
      <c r="H13376" s="77">
        <v>165</v>
      </c>
      <c r="I13376" s="76">
        <v>45166.952777777777</v>
      </c>
      <c r="J13376" s="78"/>
      <c r="K13376" s="80">
        <v>1</v>
      </c>
    </row>
    <row r="13377" spans="2:11" x14ac:dyDescent="0.3">
      <c r="B13377" s="75">
        <v>48444</v>
      </c>
      <c r="C13377" s="76">
        <v>45166</v>
      </c>
      <c r="D13377" s="77">
        <v>676</v>
      </c>
      <c r="E13377" s="77">
        <v>2</v>
      </c>
      <c r="F13377" s="78"/>
      <c r="G13377" s="79">
        <v>45166.666400462971</v>
      </c>
      <c r="H13377" s="77">
        <v>157</v>
      </c>
      <c r="I13377" s="76">
        <v>45166.952777777777</v>
      </c>
      <c r="J13377" s="78"/>
      <c r="K13377" s="80">
        <v>1</v>
      </c>
    </row>
    <row r="13378" spans="2:11" x14ac:dyDescent="0.3">
      <c r="B13378" s="75">
        <v>48445</v>
      </c>
      <c r="C13378" s="76">
        <v>45166</v>
      </c>
      <c r="D13378" s="77">
        <v>983</v>
      </c>
      <c r="E13378" s="77">
        <v>6</v>
      </c>
      <c r="F13378" s="78"/>
      <c r="G13378" s="79">
        <v>45166.679027777784</v>
      </c>
      <c r="H13378" s="77">
        <v>140</v>
      </c>
      <c r="I13378" s="76">
        <v>45166.952777777777</v>
      </c>
      <c r="J13378" s="78"/>
      <c r="K13378" s="80">
        <v>1</v>
      </c>
    </row>
    <row r="13379" spans="2:11" x14ac:dyDescent="0.3">
      <c r="B13379" s="75">
        <v>48446</v>
      </c>
      <c r="C13379" s="76">
        <v>45166</v>
      </c>
      <c r="D13379" s="77">
        <v>156</v>
      </c>
      <c r="E13379" s="77">
        <v>5</v>
      </c>
      <c r="F13379" s="78"/>
      <c r="G13379" s="79">
        <v>45166.687581018523</v>
      </c>
      <c r="H13379" s="77">
        <v>171</v>
      </c>
      <c r="I13379" s="76">
        <v>45166.952777777777</v>
      </c>
      <c r="J13379" s="78"/>
      <c r="K13379" s="80">
        <v>1</v>
      </c>
    </row>
    <row r="13380" spans="2:11" x14ac:dyDescent="0.3">
      <c r="B13380" s="75">
        <v>48447</v>
      </c>
      <c r="C13380" s="76">
        <v>45166</v>
      </c>
      <c r="D13380" s="77">
        <v>1315</v>
      </c>
      <c r="E13380" s="77">
        <v>5</v>
      </c>
      <c r="F13380" s="78"/>
      <c r="G13380" s="79">
        <v>45166.698460648149</v>
      </c>
      <c r="H13380" s="77">
        <v>167</v>
      </c>
      <c r="I13380" s="76">
        <v>45166.952777777777</v>
      </c>
      <c r="J13380" s="78"/>
      <c r="K13380" s="80">
        <v>1</v>
      </c>
    </row>
    <row r="13381" spans="2:11" x14ac:dyDescent="0.3">
      <c r="B13381" s="75">
        <v>48448</v>
      </c>
      <c r="C13381" s="76">
        <v>45166</v>
      </c>
      <c r="D13381" s="77">
        <v>1214</v>
      </c>
      <c r="E13381" s="77">
        <v>6</v>
      </c>
      <c r="F13381" s="78"/>
      <c r="G13381" s="79">
        <v>45166.709374999999</v>
      </c>
      <c r="H13381" s="77">
        <v>166</v>
      </c>
      <c r="I13381" s="76">
        <v>45166.952777777777</v>
      </c>
      <c r="J13381" s="78"/>
      <c r="K13381" s="80">
        <v>1</v>
      </c>
    </row>
    <row r="13382" spans="2:11" x14ac:dyDescent="0.3">
      <c r="B13382" s="75">
        <v>48449</v>
      </c>
      <c r="C13382" s="76">
        <v>45166</v>
      </c>
      <c r="D13382" s="77">
        <v>1219</v>
      </c>
      <c r="E13382" s="77">
        <v>2</v>
      </c>
      <c r="F13382" s="78"/>
      <c r="G13382" s="79">
        <v>45166.723252314812</v>
      </c>
      <c r="H13382" s="77">
        <v>169</v>
      </c>
      <c r="I13382" s="76">
        <v>45166.952777777777</v>
      </c>
      <c r="J13382" s="78"/>
      <c r="K13382" s="80">
        <v>1</v>
      </c>
    </row>
    <row r="13383" spans="2:11" x14ac:dyDescent="0.3">
      <c r="B13383" s="75">
        <v>48450</v>
      </c>
      <c r="C13383" s="76">
        <v>45166</v>
      </c>
      <c r="D13383" s="77">
        <v>948</v>
      </c>
      <c r="E13383" s="77">
        <v>3</v>
      </c>
      <c r="F13383" s="78"/>
      <c r="G13383" s="79">
        <v>45166.734918981478</v>
      </c>
      <c r="H13383" s="77">
        <v>140</v>
      </c>
      <c r="I13383" s="76">
        <v>45166.952777777777</v>
      </c>
      <c r="J13383" s="78"/>
      <c r="K13383" s="80">
        <v>1</v>
      </c>
    </row>
    <row r="13384" spans="2:11" x14ac:dyDescent="0.3">
      <c r="B13384" s="75">
        <v>48451</v>
      </c>
      <c r="C13384" s="76">
        <v>45166</v>
      </c>
      <c r="D13384" s="77">
        <v>1105</v>
      </c>
      <c r="E13384" s="77">
        <v>2</v>
      </c>
      <c r="F13384" s="78"/>
      <c r="G13384" s="79">
        <v>45166.741689814808</v>
      </c>
      <c r="H13384" s="77">
        <v>159</v>
      </c>
      <c r="I13384" s="76">
        <v>45166.952777777777</v>
      </c>
      <c r="J13384" s="78"/>
      <c r="K13384" s="80">
        <v>1</v>
      </c>
    </row>
    <row r="13385" spans="2:11" x14ac:dyDescent="0.3">
      <c r="B13385" s="75">
        <v>48452</v>
      </c>
      <c r="C13385" s="76">
        <v>45166</v>
      </c>
      <c r="D13385" s="77">
        <v>557</v>
      </c>
      <c r="E13385" s="77">
        <v>4</v>
      </c>
      <c r="F13385" s="78"/>
      <c r="G13385" s="79">
        <v>45166.747939814806</v>
      </c>
      <c r="H13385" s="77">
        <v>166</v>
      </c>
      <c r="I13385" s="76">
        <v>45166.952777777777</v>
      </c>
      <c r="J13385" s="78"/>
      <c r="K13385" s="80">
        <v>1</v>
      </c>
    </row>
    <row r="13386" spans="2:11" x14ac:dyDescent="0.3">
      <c r="B13386" s="75">
        <v>48453</v>
      </c>
      <c r="C13386" s="76">
        <v>45166</v>
      </c>
      <c r="D13386" s="77">
        <v>832</v>
      </c>
      <c r="E13386" s="77">
        <v>5</v>
      </c>
      <c r="F13386" s="78"/>
      <c r="G13386" s="79">
        <v>45166.757129629623</v>
      </c>
      <c r="H13386" s="77">
        <v>174</v>
      </c>
      <c r="I13386" s="76">
        <v>45166.952777777777</v>
      </c>
      <c r="J13386" s="78"/>
      <c r="K13386" s="80">
        <v>1</v>
      </c>
    </row>
    <row r="13387" spans="2:11" x14ac:dyDescent="0.3">
      <c r="B13387" s="75">
        <v>48454</v>
      </c>
      <c r="C13387" s="76">
        <v>45166</v>
      </c>
      <c r="D13387" s="77">
        <v>822</v>
      </c>
      <c r="E13387" s="77">
        <v>6</v>
      </c>
      <c r="F13387" s="78"/>
      <c r="G13387" s="79">
        <v>45166.76793981481</v>
      </c>
      <c r="H13387" s="77">
        <v>154</v>
      </c>
      <c r="I13387" s="76">
        <v>45166.952777777777</v>
      </c>
      <c r="J13387" s="78"/>
      <c r="K13387" s="80">
        <v>1</v>
      </c>
    </row>
    <row r="13388" spans="2:11" x14ac:dyDescent="0.3">
      <c r="B13388" s="75">
        <v>48455</v>
      </c>
      <c r="C13388" s="76">
        <v>45166</v>
      </c>
      <c r="D13388" s="77">
        <v>1141</v>
      </c>
      <c r="E13388" s="77">
        <v>3</v>
      </c>
      <c r="F13388" s="78"/>
      <c r="G13388" s="79">
        <v>45166.780509259253</v>
      </c>
      <c r="H13388" s="77">
        <v>162</v>
      </c>
      <c r="I13388" s="76">
        <v>45166.952777777777</v>
      </c>
      <c r="J13388" s="78"/>
      <c r="K13388" s="80">
        <v>1</v>
      </c>
    </row>
    <row r="13389" spans="2:11" x14ac:dyDescent="0.3">
      <c r="B13389" s="75">
        <v>48456</v>
      </c>
      <c r="C13389" s="76">
        <v>45166</v>
      </c>
      <c r="D13389" s="77">
        <v>27</v>
      </c>
      <c r="E13389" s="77">
        <v>5</v>
      </c>
      <c r="F13389" s="78"/>
      <c r="G13389" s="79">
        <v>45166.787083333329</v>
      </c>
      <c r="H13389" s="77">
        <v>161</v>
      </c>
      <c r="I13389" s="76">
        <v>45166.952777777777</v>
      </c>
      <c r="J13389" s="78"/>
      <c r="K13389" s="80">
        <v>1</v>
      </c>
    </row>
    <row r="13390" spans="2:11" x14ac:dyDescent="0.3">
      <c r="B13390" s="75">
        <v>48457</v>
      </c>
      <c r="C13390" s="76">
        <v>45166</v>
      </c>
      <c r="D13390" s="77">
        <v>575</v>
      </c>
      <c r="E13390" s="77">
        <v>3</v>
      </c>
      <c r="F13390" s="78"/>
      <c r="G13390" s="79">
        <v>45166.794305555552</v>
      </c>
      <c r="H13390" s="77">
        <v>153</v>
      </c>
      <c r="I13390" s="76">
        <v>45166.952777777777</v>
      </c>
      <c r="J13390" s="78"/>
      <c r="K13390" s="80">
        <v>1</v>
      </c>
    </row>
    <row r="13391" spans="2:11" x14ac:dyDescent="0.3">
      <c r="B13391" s="75">
        <v>48458</v>
      </c>
      <c r="C13391" s="76">
        <v>45166</v>
      </c>
      <c r="D13391" s="77">
        <v>940</v>
      </c>
      <c r="E13391" s="77">
        <v>4</v>
      </c>
      <c r="F13391" s="78"/>
      <c r="G13391" s="79">
        <v>45166.808460648142</v>
      </c>
      <c r="H13391" s="77">
        <v>174</v>
      </c>
      <c r="I13391" s="76">
        <v>45166.952777777777</v>
      </c>
      <c r="J13391" s="78"/>
      <c r="K13391" s="80">
        <v>1</v>
      </c>
    </row>
    <row r="13392" spans="2:11" x14ac:dyDescent="0.3">
      <c r="B13392" s="75">
        <v>48459</v>
      </c>
      <c r="C13392" s="76">
        <v>45166</v>
      </c>
      <c r="D13392" s="77">
        <v>1311</v>
      </c>
      <c r="E13392" s="77">
        <v>5</v>
      </c>
      <c r="F13392" s="78"/>
      <c r="G13392" s="79">
        <v>45166.822060185179</v>
      </c>
      <c r="H13392" s="77">
        <v>151</v>
      </c>
      <c r="I13392" s="76">
        <v>45166.952777777777</v>
      </c>
      <c r="J13392" s="78"/>
      <c r="K13392" s="80">
        <v>1</v>
      </c>
    </row>
    <row r="13393" spans="2:11" x14ac:dyDescent="0.3">
      <c r="B13393" s="75">
        <v>48460</v>
      </c>
      <c r="C13393" s="76">
        <v>45166</v>
      </c>
      <c r="D13393" s="77">
        <v>1298</v>
      </c>
      <c r="E13393" s="77">
        <v>5</v>
      </c>
      <c r="F13393" s="78"/>
      <c r="G13393" s="79">
        <v>45166.831874999996</v>
      </c>
      <c r="H13393" s="77">
        <v>162</v>
      </c>
      <c r="I13393" s="76">
        <v>45166.952777777777</v>
      </c>
      <c r="J13393" s="78"/>
      <c r="K13393" s="80">
        <v>1</v>
      </c>
    </row>
    <row r="13394" spans="2:11" x14ac:dyDescent="0.3">
      <c r="B13394" s="75">
        <v>48461</v>
      </c>
      <c r="C13394" s="76">
        <v>45166</v>
      </c>
      <c r="D13394" s="77">
        <v>1078</v>
      </c>
      <c r="E13394" s="77">
        <v>6</v>
      </c>
      <c r="F13394" s="78"/>
      <c r="G13394" s="79">
        <v>45166.83866898148</v>
      </c>
      <c r="H13394" s="77">
        <v>151</v>
      </c>
      <c r="I13394" s="76">
        <v>45166.952777777777</v>
      </c>
      <c r="J13394" s="78"/>
      <c r="K13394" s="80">
        <v>1</v>
      </c>
    </row>
    <row r="13395" spans="2:11" x14ac:dyDescent="0.3">
      <c r="B13395" s="75">
        <v>48462</v>
      </c>
      <c r="C13395" s="76">
        <v>45166</v>
      </c>
      <c r="D13395" s="77">
        <v>489</v>
      </c>
      <c r="E13395" s="77">
        <v>4</v>
      </c>
      <c r="F13395" s="78"/>
      <c r="G13395" s="79">
        <v>45166.846550925926</v>
      </c>
      <c r="H13395" s="77">
        <v>178</v>
      </c>
      <c r="I13395" s="76">
        <v>45166.952777777777</v>
      </c>
      <c r="J13395" s="78"/>
      <c r="K13395" s="80">
        <v>1</v>
      </c>
    </row>
    <row r="13396" spans="2:11" x14ac:dyDescent="0.3">
      <c r="B13396" s="75">
        <v>48463</v>
      </c>
      <c r="C13396" s="76">
        <v>45166</v>
      </c>
      <c r="D13396" s="77">
        <v>768</v>
      </c>
      <c r="E13396" s="77">
        <v>1</v>
      </c>
      <c r="F13396" s="78"/>
      <c r="G13396" s="79">
        <v>45166.853449074071</v>
      </c>
      <c r="H13396" s="77">
        <v>157</v>
      </c>
      <c r="I13396" s="76">
        <v>45166.952777777777</v>
      </c>
      <c r="J13396" s="78"/>
      <c r="K13396" s="80">
        <v>1</v>
      </c>
    </row>
    <row r="13397" spans="2:11" x14ac:dyDescent="0.3">
      <c r="B13397" s="75">
        <v>48464</v>
      </c>
      <c r="C13397" s="76">
        <v>45166</v>
      </c>
      <c r="D13397" s="77">
        <v>411</v>
      </c>
      <c r="E13397" s="77">
        <v>1</v>
      </c>
      <c r="F13397" s="78"/>
      <c r="G13397" s="79">
        <v>45166.860810185186</v>
      </c>
      <c r="H13397" s="77">
        <v>144</v>
      </c>
      <c r="I13397" s="76">
        <v>45166.952777777777</v>
      </c>
      <c r="J13397" s="78"/>
      <c r="K13397" s="80">
        <v>1</v>
      </c>
    </row>
    <row r="13398" spans="2:11" x14ac:dyDescent="0.3">
      <c r="B13398" s="75">
        <v>48465</v>
      </c>
      <c r="C13398" s="76">
        <v>45166</v>
      </c>
      <c r="D13398" s="77">
        <v>1373</v>
      </c>
      <c r="E13398" s="77">
        <v>1</v>
      </c>
      <c r="F13398" s="78"/>
      <c r="G13398" s="79">
        <v>45166.871469907412</v>
      </c>
      <c r="H13398" s="77">
        <v>166</v>
      </c>
      <c r="I13398" s="76">
        <v>45166.952777777777</v>
      </c>
      <c r="J13398" s="78"/>
      <c r="K13398" s="80">
        <v>1</v>
      </c>
    </row>
    <row r="13399" spans="2:11" x14ac:dyDescent="0.3">
      <c r="B13399" s="75">
        <v>48466</v>
      </c>
      <c r="C13399" s="76">
        <v>45166</v>
      </c>
      <c r="D13399" s="77">
        <v>40</v>
      </c>
      <c r="E13399" s="77">
        <v>3</v>
      </c>
      <c r="F13399" s="78"/>
      <c r="G13399" s="79">
        <v>45166.87776620371</v>
      </c>
      <c r="H13399" s="77">
        <v>177</v>
      </c>
      <c r="I13399" s="76">
        <v>45166.952777777777</v>
      </c>
      <c r="J13399" s="78"/>
      <c r="K13399" s="80">
        <v>1</v>
      </c>
    </row>
    <row r="13400" spans="2:11" x14ac:dyDescent="0.3">
      <c r="B13400" s="75">
        <v>48467</v>
      </c>
      <c r="C13400" s="76">
        <v>45166</v>
      </c>
      <c r="D13400" s="77">
        <v>866</v>
      </c>
      <c r="E13400" s="77">
        <v>2</v>
      </c>
      <c r="F13400" s="78"/>
      <c r="G13400" s="79">
        <v>45166.888125000005</v>
      </c>
      <c r="H13400" s="77">
        <v>169</v>
      </c>
      <c r="I13400" s="76">
        <v>45166.952777777777</v>
      </c>
      <c r="J13400" s="78"/>
      <c r="K13400" s="80">
        <v>1</v>
      </c>
    </row>
    <row r="13401" spans="2:11" x14ac:dyDescent="0.3">
      <c r="B13401" s="75">
        <v>48468</v>
      </c>
      <c r="C13401" s="76">
        <v>45166</v>
      </c>
      <c r="D13401" s="77">
        <v>493</v>
      </c>
      <c r="E13401" s="77">
        <v>3</v>
      </c>
      <c r="F13401" s="78"/>
      <c r="G13401" s="79">
        <v>45166.898738425931</v>
      </c>
      <c r="H13401" s="77">
        <v>169</v>
      </c>
      <c r="I13401" s="76">
        <v>45166.952777777777</v>
      </c>
      <c r="J13401" s="78"/>
      <c r="K13401" s="80">
        <v>1</v>
      </c>
    </row>
    <row r="13402" spans="2:11" x14ac:dyDescent="0.3">
      <c r="B13402" s="75">
        <v>48469</v>
      </c>
      <c r="C13402" s="76">
        <v>45166</v>
      </c>
      <c r="D13402" s="77">
        <v>581</v>
      </c>
      <c r="E13402" s="77">
        <v>4</v>
      </c>
      <c r="F13402" s="78"/>
      <c r="G13402" s="79">
        <v>45166.911574074082</v>
      </c>
      <c r="H13402" s="77">
        <v>179</v>
      </c>
      <c r="I13402" s="76">
        <v>45166.952777777777</v>
      </c>
      <c r="J13402" s="78"/>
      <c r="K13402" s="80">
        <v>1</v>
      </c>
    </row>
    <row r="13403" spans="2:11" x14ac:dyDescent="0.3">
      <c r="B13403" s="75">
        <v>48470</v>
      </c>
      <c r="C13403" s="76">
        <v>45167</v>
      </c>
      <c r="D13403" s="77">
        <v>294</v>
      </c>
      <c r="E13403" s="77">
        <v>3</v>
      </c>
      <c r="F13403" s="78"/>
      <c r="G13403" s="79">
        <v>45167.333333333336</v>
      </c>
      <c r="H13403" s="77">
        <v>176</v>
      </c>
      <c r="I13403" s="76">
        <v>45167.97152777778</v>
      </c>
      <c r="J13403" s="78"/>
      <c r="K13403" s="80">
        <v>1</v>
      </c>
    </row>
    <row r="13404" spans="2:11" x14ac:dyDescent="0.3">
      <c r="B13404" s="75">
        <v>48471</v>
      </c>
      <c r="C13404" s="76">
        <v>45167</v>
      </c>
      <c r="D13404" s="77">
        <v>1046</v>
      </c>
      <c r="E13404" s="77">
        <v>1</v>
      </c>
      <c r="F13404" s="78"/>
      <c r="G13404" s="79">
        <v>45167.344444444447</v>
      </c>
      <c r="H13404" s="77">
        <v>143</v>
      </c>
      <c r="I13404" s="76">
        <v>45167.97152777778</v>
      </c>
      <c r="J13404" s="78"/>
      <c r="K13404" s="80">
        <v>1</v>
      </c>
    </row>
    <row r="13405" spans="2:11" x14ac:dyDescent="0.3">
      <c r="B13405" s="75">
        <v>48472</v>
      </c>
      <c r="C13405" s="76">
        <v>45167</v>
      </c>
      <c r="D13405" s="77">
        <v>46</v>
      </c>
      <c r="E13405" s="77">
        <v>5</v>
      </c>
      <c r="F13405" s="78"/>
      <c r="G13405" s="79">
        <v>45167.356284722227</v>
      </c>
      <c r="H13405" s="77">
        <v>156</v>
      </c>
      <c r="I13405" s="76">
        <v>45167.97152777778</v>
      </c>
      <c r="J13405" s="78"/>
      <c r="K13405" s="80">
        <v>1</v>
      </c>
    </row>
    <row r="13406" spans="2:11" x14ac:dyDescent="0.3">
      <c r="B13406" s="75">
        <v>48473</v>
      </c>
      <c r="C13406" s="76">
        <v>45167</v>
      </c>
      <c r="D13406" s="77">
        <v>524</v>
      </c>
      <c r="E13406" s="77">
        <v>6</v>
      </c>
      <c r="F13406" s="78"/>
      <c r="G13406" s="79">
        <v>45167.362650462965</v>
      </c>
      <c r="H13406" s="77">
        <v>175</v>
      </c>
      <c r="I13406" s="76">
        <v>45167.97152777778</v>
      </c>
      <c r="J13406" s="78"/>
      <c r="K13406" s="80">
        <v>1</v>
      </c>
    </row>
    <row r="13407" spans="2:11" x14ac:dyDescent="0.3">
      <c r="B13407" s="75">
        <v>48474</v>
      </c>
      <c r="C13407" s="76">
        <v>45167</v>
      </c>
      <c r="D13407" s="77">
        <v>554</v>
      </c>
      <c r="E13407" s="77">
        <v>3</v>
      </c>
      <c r="F13407" s="78"/>
      <c r="G13407" s="79">
        <v>45167.37436342593</v>
      </c>
      <c r="H13407" s="77">
        <v>157</v>
      </c>
      <c r="I13407" s="76">
        <v>45167.97152777778</v>
      </c>
      <c r="J13407" s="78"/>
      <c r="K13407" s="80">
        <v>1</v>
      </c>
    </row>
    <row r="13408" spans="2:11" x14ac:dyDescent="0.3">
      <c r="B13408" s="75">
        <v>48475</v>
      </c>
      <c r="C13408" s="76">
        <v>45167</v>
      </c>
      <c r="D13408" s="77">
        <v>544</v>
      </c>
      <c r="E13408" s="77">
        <v>6</v>
      </c>
      <c r="F13408" s="78"/>
      <c r="G13408" s="79">
        <v>45167.384456018524</v>
      </c>
      <c r="H13408" s="77">
        <v>155</v>
      </c>
      <c r="I13408" s="76">
        <v>45167.97152777778</v>
      </c>
      <c r="J13408" s="78"/>
      <c r="K13408" s="80">
        <v>1</v>
      </c>
    </row>
    <row r="13409" spans="2:11" x14ac:dyDescent="0.3">
      <c r="B13409" s="75">
        <v>48476</v>
      </c>
      <c r="C13409" s="76">
        <v>45167</v>
      </c>
      <c r="D13409" s="77">
        <v>821</v>
      </c>
      <c r="E13409" s="77">
        <v>1</v>
      </c>
      <c r="F13409" s="78"/>
      <c r="G13409" s="79">
        <v>45167.393865740749</v>
      </c>
      <c r="H13409" s="77">
        <v>170</v>
      </c>
      <c r="I13409" s="76">
        <v>45167.97152777778</v>
      </c>
      <c r="J13409" s="78"/>
      <c r="K13409" s="80">
        <v>1</v>
      </c>
    </row>
    <row r="13410" spans="2:11" x14ac:dyDescent="0.3">
      <c r="B13410" s="75">
        <v>48477</v>
      </c>
      <c r="C13410" s="76">
        <v>45167</v>
      </c>
      <c r="D13410" s="77">
        <v>1241</v>
      </c>
      <c r="E13410" s="77">
        <v>1</v>
      </c>
      <c r="F13410" s="78"/>
      <c r="G13410" s="79">
        <v>45167.407395833339</v>
      </c>
      <c r="H13410" s="77">
        <v>145</v>
      </c>
      <c r="I13410" s="76">
        <v>45167.97152777778</v>
      </c>
      <c r="J13410" s="78"/>
      <c r="K13410" s="80">
        <v>1</v>
      </c>
    </row>
    <row r="13411" spans="2:11" x14ac:dyDescent="0.3">
      <c r="B13411" s="75">
        <v>48478</v>
      </c>
      <c r="C13411" s="76">
        <v>45167</v>
      </c>
      <c r="D13411" s="77">
        <v>109</v>
      </c>
      <c r="E13411" s="77">
        <v>3</v>
      </c>
      <c r="F13411" s="78"/>
      <c r="G13411" s="79">
        <v>45167.415023148154</v>
      </c>
      <c r="H13411" s="77">
        <v>142</v>
      </c>
      <c r="I13411" s="76">
        <v>45167.97152777778</v>
      </c>
      <c r="J13411" s="78"/>
      <c r="K13411" s="80">
        <v>1</v>
      </c>
    </row>
    <row r="13412" spans="2:11" x14ac:dyDescent="0.3">
      <c r="B13412" s="75">
        <v>48479</v>
      </c>
      <c r="C13412" s="76">
        <v>45167</v>
      </c>
      <c r="D13412" s="77">
        <v>835</v>
      </c>
      <c r="E13412" s="77">
        <v>2</v>
      </c>
      <c r="F13412" s="78"/>
      <c r="G13412" s="79">
        <v>45167.421805555561</v>
      </c>
      <c r="H13412" s="77">
        <v>178</v>
      </c>
      <c r="I13412" s="76">
        <v>45167.97152777778</v>
      </c>
      <c r="J13412" s="78"/>
      <c r="K13412" s="80">
        <v>1</v>
      </c>
    </row>
    <row r="13413" spans="2:11" x14ac:dyDescent="0.3">
      <c r="B13413" s="75">
        <v>48480</v>
      </c>
      <c r="C13413" s="76">
        <v>45167</v>
      </c>
      <c r="D13413" s="77">
        <v>978</v>
      </c>
      <c r="E13413" s="77">
        <v>3</v>
      </c>
      <c r="F13413" s="78"/>
      <c r="G13413" s="79">
        <v>45167.430740740747</v>
      </c>
      <c r="H13413" s="77">
        <v>145</v>
      </c>
      <c r="I13413" s="76">
        <v>45167.97152777778</v>
      </c>
      <c r="J13413" s="78"/>
      <c r="K13413" s="80">
        <v>1</v>
      </c>
    </row>
    <row r="13414" spans="2:11" x14ac:dyDescent="0.3">
      <c r="B13414" s="75">
        <v>48481</v>
      </c>
      <c r="C13414" s="76">
        <v>45167</v>
      </c>
      <c r="D13414" s="77">
        <v>353</v>
      </c>
      <c r="E13414" s="77">
        <v>2</v>
      </c>
      <c r="F13414" s="78"/>
      <c r="G13414" s="79">
        <v>45167.444490740745</v>
      </c>
      <c r="H13414" s="77">
        <v>156</v>
      </c>
      <c r="I13414" s="76">
        <v>45167.97152777778</v>
      </c>
      <c r="J13414" s="78"/>
      <c r="K13414" s="80">
        <v>1</v>
      </c>
    </row>
    <row r="13415" spans="2:11" x14ac:dyDescent="0.3">
      <c r="B13415" s="75">
        <v>48482</v>
      </c>
      <c r="C13415" s="76">
        <v>45167</v>
      </c>
      <c r="D13415" s="77">
        <v>234</v>
      </c>
      <c r="E13415" s="77">
        <v>2</v>
      </c>
      <c r="F13415" s="78"/>
      <c r="G13415" s="79">
        <v>45167.45552083334</v>
      </c>
      <c r="H13415" s="77">
        <v>144</v>
      </c>
      <c r="I13415" s="76">
        <v>45167.97152777778</v>
      </c>
      <c r="J13415" s="78"/>
      <c r="K13415" s="80">
        <v>1</v>
      </c>
    </row>
    <row r="13416" spans="2:11" x14ac:dyDescent="0.3">
      <c r="B13416" s="75">
        <v>48483</v>
      </c>
      <c r="C13416" s="76">
        <v>45167</v>
      </c>
      <c r="D13416" s="77">
        <v>684</v>
      </c>
      <c r="E13416" s="77">
        <v>2</v>
      </c>
      <c r="F13416" s="78"/>
      <c r="G13416" s="79">
        <v>45167.461365740746</v>
      </c>
      <c r="H13416" s="77">
        <v>163</v>
      </c>
      <c r="I13416" s="76">
        <v>45167.97152777778</v>
      </c>
      <c r="J13416" s="78"/>
      <c r="K13416" s="80">
        <v>1</v>
      </c>
    </row>
    <row r="13417" spans="2:11" x14ac:dyDescent="0.3">
      <c r="B13417" s="75">
        <v>48484</v>
      </c>
      <c r="C13417" s="76">
        <v>45167</v>
      </c>
      <c r="D13417" s="77">
        <v>949</v>
      </c>
      <c r="E13417" s="77">
        <v>2</v>
      </c>
      <c r="F13417" s="78"/>
      <c r="G13417" s="79">
        <v>45167.468726851861</v>
      </c>
      <c r="H13417" s="77">
        <v>154</v>
      </c>
      <c r="I13417" s="76">
        <v>45167.97152777778</v>
      </c>
      <c r="J13417" s="78"/>
      <c r="K13417" s="80">
        <v>1</v>
      </c>
    </row>
    <row r="13418" spans="2:11" x14ac:dyDescent="0.3">
      <c r="B13418" s="75">
        <v>48485</v>
      </c>
      <c r="C13418" s="76">
        <v>45167</v>
      </c>
      <c r="D13418" s="77">
        <v>232</v>
      </c>
      <c r="E13418" s="77">
        <v>5</v>
      </c>
      <c r="F13418" s="78"/>
      <c r="G13418" s="79">
        <v>45167.480277777788</v>
      </c>
      <c r="H13418" s="77">
        <v>159</v>
      </c>
      <c r="I13418" s="76">
        <v>45167.97152777778</v>
      </c>
      <c r="J13418" s="78"/>
      <c r="K13418" s="80">
        <v>1</v>
      </c>
    </row>
    <row r="13419" spans="2:11" x14ac:dyDescent="0.3">
      <c r="B13419" s="75">
        <v>48486</v>
      </c>
      <c r="C13419" s="76">
        <v>45167</v>
      </c>
      <c r="D13419" s="77">
        <v>183</v>
      </c>
      <c r="E13419" s="77">
        <v>4</v>
      </c>
      <c r="F13419" s="78"/>
      <c r="G13419" s="79">
        <v>45167.490706018529</v>
      </c>
      <c r="H13419" s="77">
        <v>176</v>
      </c>
      <c r="I13419" s="76">
        <v>45167.97152777778</v>
      </c>
      <c r="J13419" s="78"/>
      <c r="K13419" s="80">
        <v>1</v>
      </c>
    </row>
    <row r="13420" spans="2:11" x14ac:dyDescent="0.3">
      <c r="B13420" s="75">
        <v>48487</v>
      </c>
      <c r="C13420" s="76">
        <v>45167</v>
      </c>
      <c r="D13420" s="77">
        <v>450</v>
      </c>
      <c r="E13420" s="77">
        <v>4</v>
      </c>
      <c r="F13420" s="78"/>
      <c r="G13420" s="79">
        <v>45167.500810185193</v>
      </c>
      <c r="H13420" s="77">
        <v>146</v>
      </c>
      <c r="I13420" s="76">
        <v>45167.97152777778</v>
      </c>
      <c r="J13420" s="78"/>
      <c r="K13420" s="80">
        <v>1</v>
      </c>
    </row>
    <row r="13421" spans="2:11" x14ac:dyDescent="0.3">
      <c r="B13421" s="75">
        <v>48488</v>
      </c>
      <c r="C13421" s="76">
        <v>45167</v>
      </c>
      <c r="D13421" s="77">
        <v>299</v>
      </c>
      <c r="E13421" s="77">
        <v>3</v>
      </c>
      <c r="F13421" s="78"/>
      <c r="G13421" s="79">
        <v>45167.511087962972</v>
      </c>
      <c r="H13421" s="77">
        <v>173</v>
      </c>
      <c r="I13421" s="76">
        <v>45167.97152777778</v>
      </c>
      <c r="J13421" s="78"/>
      <c r="K13421" s="80">
        <v>1</v>
      </c>
    </row>
    <row r="13422" spans="2:11" x14ac:dyDescent="0.3">
      <c r="B13422" s="75">
        <v>48489</v>
      </c>
      <c r="C13422" s="76">
        <v>45167</v>
      </c>
      <c r="D13422" s="77">
        <v>140</v>
      </c>
      <c r="E13422" s="77">
        <v>1</v>
      </c>
      <c r="F13422" s="78"/>
      <c r="G13422" s="79">
        <v>45167.523437500007</v>
      </c>
      <c r="H13422" s="77">
        <v>152</v>
      </c>
      <c r="I13422" s="76">
        <v>45167.97152777778</v>
      </c>
      <c r="J13422" s="78"/>
      <c r="K13422" s="80">
        <v>1</v>
      </c>
    </row>
    <row r="13423" spans="2:11" x14ac:dyDescent="0.3">
      <c r="B13423" s="75">
        <v>48490</v>
      </c>
      <c r="C13423" s="76">
        <v>45167</v>
      </c>
      <c r="D13423" s="77">
        <v>652</v>
      </c>
      <c r="E13423" s="77">
        <v>4</v>
      </c>
      <c r="F13423" s="78"/>
      <c r="G13423" s="79">
        <v>45167.529907407414</v>
      </c>
      <c r="H13423" s="77">
        <v>142</v>
      </c>
      <c r="I13423" s="76">
        <v>45167.97152777778</v>
      </c>
      <c r="J13423" s="78"/>
      <c r="K13423" s="80">
        <v>1</v>
      </c>
    </row>
    <row r="13424" spans="2:11" x14ac:dyDescent="0.3">
      <c r="B13424" s="75">
        <v>48491</v>
      </c>
      <c r="C13424" s="76">
        <v>45167</v>
      </c>
      <c r="D13424" s="77">
        <v>507</v>
      </c>
      <c r="E13424" s="77">
        <v>1</v>
      </c>
      <c r="F13424" s="78"/>
      <c r="G13424" s="79">
        <v>45167.542083333341</v>
      </c>
      <c r="H13424" s="77">
        <v>167</v>
      </c>
      <c r="I13424" s="76">
        <v>45167.97152777778</v>
      </c>
      <c r="J13424" s="78"/>
      <c r="K13424" s="80">
        <v>1</v>
      </c>
    </row>
    <row r="13425" spans="2:11" x14ac:dyDescent="0.3">
      <c r="B13425" s="75">
        <v>48492</v>
      </c>
      <c r="C13425" s="76">
        <v>45167</v>
      </c>
      <c r="D13425" s="77">
        <v>1362</v>
      </c>
      <c r="E13425" s="77">
        <v>5</v>
      </c>
      <c r="F13425" s="78"/>
      <c r="G13425" s="79">
        <v>45167.549675925933</v>
      </c>
      <c r="H13425" s="77">
        <v>162</v>
      </c>
      <c r="I13425" s="76">
        <v>45167.97152777778</v>
      </c>
      <c r="J13425" s="78"/>
      <c r="K13425" s="80">
        <v>1</v>
      </c>
    </row>
    <row r="13426" spans="2:11" x14ac:dyDescent="0.3">
      <c r="B13426" s="75">
        <v>48493</v>
      </c>
      <c r="C13426" s="76">
        <v>45167</v>
      </c>
      <c r="D13426" s="77">
        <v>1180</v>
      </c>
      <c r="E13426" s="77">
        <v>1</v>
      </c>
      <c r="F13426" s="78"/>
      <c r="G13426" s="79">
        <v>45167.560115740751</v>
      </c>
      <c r="H13426" s="77">
        <v>161</v>
      </c>
      <c r="I13426" s="76">
        <v>45167.97152777778</v>
      </c>
      <c r="J13426" s="78"/>
      <c r="K13426" s="80">
        <v>1</v>
      </c>
    </row>
    <row r="13427" spans="2:11" x14ac:dyDescent="0.3">
      <c r="B13427" s="75">
        <v>48494</v>
      </c>
      <c r="C13427" s="76">
        <v>45167</v>
      </c>
      <c r="D13427" s="77">
        <v>539</v>
      </c>
      <c r="E13427" s="77">
        <v>4</v>
      </c>
      <c r="F13427" s="78"/>
      <c r="G13427" s="79">
        <v>45167.566446759272</v>
      </c>
      <c r="H13427" s="77">
        <v>164</v>
      </c>
      <c r="I13427" s="76">
        <v>45167.97152777778</v>
      </c>
      <c r="J13427" s="78"/>
      <c r="K13427" s="80">
        <v>1</v>
      </c>
    </row>
    <row r="13428" spans="2:11" x14ac:dyDescent="0.3">
      <c r="B13428" s="75">
        <v>48495</v>
      </c>
      <c r="C13428" s="76">
        <v>45167</v>
      </c>
      <c r="D13428" s="77">
        <v>47</v>
      </c>
      <c r="E13428" s="77">
        <v>2</v>
      </c>
      <c r="F13428" s="78"/>
      <c r="G13428" s="79">
        <v>45167.577858796307</v>
      </c>
      <c r="H13428" s="77">
        <v>165</v>
      </c>
      <c r="I13428" s="76">
        <v>45167.97152777778</v>
      </c>
      <c r="J13428" s="78"/>
      <c r="K13428" s="80">
        <v>1</v>
      </c>
    </row>
    <row r="13429" spans="2:11" x14ac:dyDescent="0.3">
      <c r="B13429" s="75">
        <v>48496</v>
      </c>
      <c r="C13429" s="76">
        <v>45167</v>
      </c>
      <c r="D13429" s="77">
        <v>547</v>
      </c>
      <c r="E13429" s="77">
        <v>6</v>
      </c>
      <c r="F13429" s="78"/>
      <c r="G13429" s="79">
        <v>45167.585358796307</v>
      </c>
      <c r="H13429" s="77">
        <v>169</v>
      </c>
      <c r="I13429" s="76">
        <v>45167.97152777778</v>
      </c>
      <c r="J13429" s="78"/>
      <c r="K13429" s="80">
        <v>1</v>
      </c>
    </row>
    <row r="13430" spans="2:11" x14ac:dyDescent="0.3">
      <c r="B13430" s="75">
        <v>48497</v>
      </c>
      <c r="C13430" s="76">
        <v>45167</v>
      </c>
      <c r="D13430" s="77">
        <v>331</v>
      </c>
      <c r="E13430" s="77">
        <v>1</v>
      </c>
      <c r="F13430" s="78"/>
      <c r="G13430" s="79">
        <v>45167.59724537038</v>
      </c>
      <c r="H13430" s="77">
        <v>158</v>
      </c>
      <c r="I13430" s="76">
        <v>45167.97152777778</v>
      </c>
      <c r="J13430" s="78"/>
      <c r="K13430" s="80">
        <v>1</v>
      </c>
    </row>
    <row r="13431" spans="2:11" x14ac:dyDescent="0.3">
      <c r="B13431" s="75">
        <v>48498</v>
      </c>
      <c r="C13431" s="76">
        <v>45167</v>
      </c>
      <c r="D13431" s="77">
        <v>1101</v>
      </c>
      <c r="E13431" s="77">
        <v>3</v>
      </c>
      <c r="F13431" s="78"/>
      <c r="G13431" s="79">
        <v>45167.608576388899</v>
      </c>
      <c r="H13431" s="77">
        <v>168</v>
      </c>
      <c r="I13431" s="76">
        <v>45167.97152777778</v>
      </c>
      <c r="J13431" s="78"/>
      <c r="K13431" s="80">
        <v>1</v>
      </c>
    </row>
    <row r="13432" spans="2:11" x14ac:dyDescent="0.3">
      <c r="B13432" s="75">
        <v>48499</v>
      </c>
      <c r="C13432" s="76">
        <v>45167</v>
      </c>
      <c r="D13432" s="77">
        <v>442</v>
      </c>
      <c r="E13432" s="77">
        <v>3</v>
      </c>
      <c r="F13432" s="78"/>
      <c r="G13432" s="79">
        <v>45167.620787037049</v>
      </c>
      <c r="H13432" s="77">
        <v>155</v>
      </c>
      <c r="I13432" s="76">
        <v>45167.97152777778</v>
      </c>
      <c r="J13432" s="78"/>
      <c r="K13432" s="80">
        <v>1</v>
      </c>
    </row>
    <row r="13433" spans="2:11" x14ac:dyDescent="0.3">
      <c r="B13433" s="75">
        <v>48500</v>
      </c>
      <c r="C13433" s="76">
        <v>45167</v>
      </c>
      <c r="D13433" s="77">
        <v>1129</v>
      </c>
      <c r="E13433" s="77">
        <v>3</v>
      </c>
      <c r="F13433" s="78"/>
      <c r="G13433" s="79">
        <v>45167.633541666677</v>
      </c>
      <c r="H13433" s="77">
        <v>156</v>
      </c>
      <c r="I13433" s="76">
        <v>45167.97152777778</v>
      </c>
      <c r="J13433" s="78"/>
      <c r="K13433" s="80">
        <v>1</v>
      </c>
    </row>
    <row r="13434" spans="2:11" x14ac:dyDescent="0.3">
      <c r="B13434" s="75">
        <v>48501</v>
      </c>
      <c r="C13434" s="76">
        <v>45167</v>
      </c>
      <c r="D13434" s="77">
        <v>323</v>
      </c>
      <c r="E13434" s="77">
        <v>2</v>
      </c>
      <c r="F13434" s="78"/>
      <c r="G13434" s="79">
        <v>45167.645173611119</v>
      </c>
      <c r="H13434" s="77">
        <v>146</v>
      </c>
      <c r="I13434" s="76">
        <v>45167.97152777778</v>
      </c>
      <c r="J13434" s="78"/>
      <c r="K13434" s="80">
        <v>1</v>
      </c>
    </row>
    <row r="13435" spans="2:11" x14ac:dyDescent="0.3">
      <c r="B13435" s="75">
        <v>48502</v>
      </c>
      <c r="C13435" s="76">
        <v>45167</v>
      </c>
      <c r="D13435" s="77">
        <v>610</v>
      </c>
      <c r="E13435" s="77">
        <v>6</v>
      </c>
      <c r="F13435" s="78"/>
      <c r="G13435" s="79">
        <v>45167.657256944454</v>
      </c>
      <c r="H13435" s="77">
        <v>159</v>
      </c>
      <c r="I13435" s="76">
        <v>45167.97152777778</v>
      </c>
      <c r="J13435" s="78"/>
      <c r="K13435" s="80">
        <v>1</v>
      </c>
    </row>
    <row r="13436" spans="2:11" x14ac:dyDescent="0.3">
      <c r="B13436" s="75">
        <v>48503</v>
      </c>
      <c r="C13436" s="76">
        <v>45167</v>
      </c>
      <c r="D13436" s="77">
        <v>509</v>
      </c>
      <c r="E13436" s="77">
        <v>5</v>
      </c>
      <c r="F13436" s="78"/>
      <c r="G13436" s="79">
        <v>45167.670324074083</v>
      </c>
      <c r="H13436" s="77">
        <v>140</v>
      </c>
      <c r="I13436" s="76">
        <v>45167.97152777778</v>
      </c>
      <c r="J13436" s="78"/>
      <c r="K13436" s="80">
        <v>1</v>
      </c>
    </row>
    <row r="13437" spans="2:11" x14ac:dyDescent="0.3">
      <c r="B13437" s="75">
        <v>48504</v>
      </c>
      <c r="C13437" s="76">
        <v>45167</v>
      </c>
      <c r="D13437" s="77">
        <v>1029</v>
      </c>
      <c r="E13437" s="77">
        <v>6</v>
      </c>
      <c r="F13437" s="78"/>
      <c r="G13437" s="79">
        <v>45167.68349537038</v>
      </c>
      <c r="H13437" s="77">
        <v>156</v>
      </c>
      <c r="I13437" s="76">
        <v>45167.97152777778</v>
      </c>
      <c r="J13437" s="78"/>
      <c r="K13437" s="80">
        <v>1</v>
      </c>
    </row>
    <row r="13438" spans="2:11" x14ac:dyDescent="0.3">
      <c r="B13438" s="75">
        <v>48505</v>
      </c>
      <c r="C13438" s="76">
        <v>45167</v>
      </c>
      <c r="D13438" s="77">
        <v>161</v>
      </c>
      <c r="E13438" s="77">
        <v>1</v>
      </c>
      <c r="F13438" s="78"/>
      <c r="G13438" s="79">
        <v>45167.690706018526</v>
      </c>
      <c r="H13438" s="77">
        <v>178</v>
      </c>
      <c r="I13438" s="76">
        <v>45167.97152777778</v>
      </c>
      <c r="J13438" s="78"/>
      <c r="K13438" s="80">
        <v>1</v>
      </c>
    </row>
    <row r="13439" spans="2:11" x14ac:dyDescent="0.3">
      <c r="B13439" s="75">
        <v>48506</v>
      </c>
      <c r="C13439" s="76">
        <v>45167</v>
      </c>
      <c r="D13439" s="77">
        <v>625</v>
      </c>
      <c r="E13439" s="77">
        <v>2</v>
      </c>
      <c r="F13439" s="78"/>
      <c r="G13439" s="79">
        <v>45167.69677083334</v>
      </c>
      <c r="H13439" s="77">
        <v>140</v>
      </c>
      <c r="I13439" s="76">
        <v>45167.97152777778</v>
      </c>
      <c r="J13439" s="78"/>
      <c r="K13439" s="80">
        <v>1</v>
      </c>
    </row>
    <row r="13440" spans="2:11" x14ac:dyDescent="0.3">
      <c r="B13440" s="75">
        <v>48507</v>
      </c>
      <c r="C13440" s="76">
        <v>45167</v>
      </c>
      <c r="D13440" s="77">
        <v>587</v>
      </c>
      <c r="E13440" s="77">
        <v>1</v>
      </c>
      <c r="F13440" s="78"/>
      <c r="G13440" s="79">
        <v>45167.703414351861</v>
      </c>
      <c r="H13440" s="77">
        <v>153</v>
      </c>
      <c r="I13440" s="76">
        <v>45167.97152777778</v>
      </c>
      <c r="J13440" s="78"/>
      <c r="K13440" s="80">
        <v>1</v>
      </c>
    </row>
    <row r="13441" spans="2:11" x14ac:dyDescent="0.3">
      <c r="B13441" s="75">
        <v>48508</v>
      </c>
      <c r="C13441" s="76">
        <v>45167</v>
      </c>
      <c r="D13441" s="77">
        <v>671</v>
      </c>
      <c r="E13441" s="77">
        <v>6</v>
      </c>
      <c r="F13441" s="78"/>
      <c r="G13441" s="79">
        <v>45167.711979166677</v>
      </c>
      <c r="H13441" s="77">
        <v>164</v>
      </c>
      <c r="I13441" s="76">
        <v>45167.97152777778</v>
      </c>
      <c r="J13441" s="78"/>
      <c r="K13441" s="80">
        <v>1</v>
      </c>
    </row>
    <row r="13442" spans="2:11" x14ac:dyDescent="0.3">
      <c r="B13442" s="75">
        <v>48509</v>
      </c>
      <c r="C13442" s="76">
        <v>45167</v>
      </c>
      <c r="D13442" s="77">
        <v>71</v>
      </c>
      <c r="E13442" s="77">
        <v>6</v>
      </c>
      <c r="F13442" s="78"/>
      <c r="G13442" s="79">
        <v>45167.725428240752</v>
      </c>
      <c r="H13442" s="77">
        <v>174</v>
      </c>
      <c r="I13442" s="76">
        <v>45167.97152777778</v>
      </c>
      <c r="J13442" s="78"/>
      <c r="K13442" s="80">
        <v>1</v>
      </c>
    </row>
    <row r="13443" spans="2:11" x14ac:dyDescent="0.3">
      <c r="B13443" s="75">
        <v>48510</v>
      </c>
      <c r="C13443" s="76">
        <v>45167</v>
      </c>
      <c r="D13443" s="77">
        <v>1347</v>
      </c>
      <c r="E13443" s="77">
        <v>1</v>
      </c>
      <c r="F13443" s="78"/>
      <c r="G13443" s="79">
        <v>45167.73849537038</v>
      </c>
      <c r="H13443" s="77">
        <v>166</v>
      </c>
      <c r="I13443" s="76">
        <v>45167.97152777778</v>
      </c>
      <c r="J13443" s="78"/>
      <c r="K13443" s="80">
        <v>1</v>
      </c>
    </row>
    <row r="13444" spans="2:11" x14ac:dyDescent="0.3">
      <c r="B13444" s="75">
        <v>48511</v>
      </c>
      <c r="C13444" s="76">
        <v>45167</v>
      </c>
      <c r="D13444" s="77">
        <v>1327</v>
      </c>
      <c r="E13444" s="77">
        <v>5</v>
      </c>
      <c r="F13444" s="78"/>
      <c r="G13444" s="79">
        <v>45167.751122685193</v>
      </c>
      <c r="H13444" s="77">
        <v>144</v>
      </c>
      <c r="I13444" s="76">
        <v>45167.97152777778</v>
      </c>
      <c r="J13444" s="78"/>
      <c r="K13444" s="80">
        <v>1</v>
      </c>
    </row>
    <row r="13445" spans="2:11" x14ac:dyDescent="0.3">
      <c r="B13445" s="75">
        <v>48512</v>
      </c>
      <c r="C13445" s="76">
        <v>45167</v>
      </c>
      <c r="D13445" s="77">
        <v>1336</v>
      </c>
      <c r="E13445" s="77">
        <v>5</v>
      </c>
      <c r="F13445" s="78"/>
      <c r="G13445" s="79">
        <v>45167.757870370377</v>
      </c>
      <c r="H13445" s="77">
        <v>150</v>
      </c>
      <c r="I13445" s="76">
        <v>45167.97152777778</v>
      </c>
      <c r="J13445" s="78"/>
      <c r="K13445" s="80">
        <v>1</v>
      </c>
    </row>
    <row r="13446" spans="2:11" x14ac:dyDescent="0.3">
      <c r="B13446" s="75">
        <v>48513</v>
      </c>
      <c r="C13446" s="76">
        <v>45167</v>
      </c>
      <c r="D13446" s="77">
        <v>1177</v>
      </c>
      <c r="E13446" s="77">
        <v>3</v>
      </c>
      <c r="F13446" s="78"/>
      <c r="G13446" s="79">
        <v>45167.767164351855</v>
      </c>
      <c r="H13446" s="77">
        <v>167</v>
      </c>
      <c r="I13446" s="76">
        <v>45167.97152777778</v>
      </c>
      <c r="J13446" s="78"/>
      <c r="K13446" s="80">
        <v>1</v>
      </c>
    </row>
    <row r="13447" spans="2:11" x14ac:dyDescent="0.3">
      <c r="B13447" s="75">
        <v>48514</v>
      </c>
      <c r="C13447" s="76">
        <v>45167</v>
      </c>
      <c r="D13447" s="77">
        <v>143</v>
      </c>
      <c r="E13447" s="77">
        <v>5</v>
      </c>
      <c r="F13447" s="78"/>
      <c r="G13447" s="79">
        <v>45167.775775462964</v>
      </c>
      <c r="H13447" s="77">
        <v>171</v>
      </c>
      <c r="I13447" s="76">
        <v>45167.97152777778</v>
      </c>
      <c r="J13447" s="78"/>
      <c r="K13447" s="80">
        <v>1</v>
      </c>
    </row>
    <row r="13448" spans="2:11" x14ac:dyDescent="0.3">
      <c r="B13448" s="75">
        <v>48515</v>
      </c>
      <c r="C13448" s="76">
        <v>45167</v>
      </c>
      <c r="D13448" s="77">
        <v>9</v>
      </c>
      <c r="E13448" s="77">
        <v>6</v>
      </c>
      <c r="F13448" s="78"/>
      <c r="G13448" s="79">
        <v>45167.78528935185</v>
      </c>
      <c r="H13448" s="77">
        <v>163</v>
      </c>
      <c r="I13448" s="76">
        <v>45167.97152777778</v>
      </c>
      <c r="J13448" s="78"/>
      <c r="K13448" s="80">
        <v>1</v>
      </c>
    </row>
    <row r="13449" spans="2:11" x14ac:dyDescent="0.3">
      <c r="B13449" s="75">
        <v>48516</v>
      </c>
      <c r="C13449" s="76">
        <v>45167</v>
      </c>
      <c r="D13449" s="77">
        <v>1040</v>
      </c>
      <c r="E13449" s="77">
        <v>1</v>
      </c>
      <c r="F13449" s="78"/>
      <c r="G13449" s="79">
        <v>45167.797013888885</v>
      </c>
      <c r="H13449" s="77">
        <v>174</v>
      </c>
      <c r="I13449" s="76">
        <v>45167.97152777778</v>
      </c>
      <c r="J13449" s="78"/>
      <c r="K13449" s="80">
        <v>1</v>
      </c>
    </row>
    <row r="13450" spans="2:11" x14ac:dyDescent="0.3">
      <c r="B13450" s="75">
        <v>48517</v>
      </c>
      <c r="C13450" s="76">
        <v>45167</v>
      </c>
      <c r="D13450" s="77">
        <v>1285</v>
      </c>
      <c r="E13450" s="77">
        <v>3</v>
      </c>
      <c r="F13450" s="78"/>
      <c r="G13450" s="79">
        <v>45167.808113425919</v>
      </c>
      <c r="H13450" s="77">
        <v>142</v>
      </c>
      <c r="I13450" s="76">
        <v>45167.97152777778</v>
      </c>
      <c r="J13450" s="78"/>
      <c r="K13450" s="80">
        <v>1</v>
      </c>
    </row>
    <row r="13451" spans="2:11" x14ac:dyDescent="0.3">
      <c r="B13451" s="75">
        <v>48518</v>
      </c>
      <c r="C13451" s="76">
        <v>45167</v>
      </c>
      <c r="D13451" s="77">
        <v>286</v>
      </c>
      <c r="E13451" s="77">
        <v>1</v>
      </c>
      <c r="F13451" s="78"/>
      <c r="G13451" s="79">
        <v>45167.81718749999</v>
      </c>
      <c r="H13451" s="77">
        <v>155</v>
      </c>
      <c r="I13451" s="76">
        <v>45167.97152777778</v>
      </c>
      <c r="J13451" s="78"/>
      <c r="K13451" s="80">
        <v>1</v>
      </c>
    </row>
    <row r="13452" spans="2:11" x14ac:dyDescent="0.3">
      <c r="B13452" s="75">
        <v>48519</v>
      </c>
      <c r="C13452" s="76">
        <v>45167</v>
      </c>
      <c r="D13452" s="77">
        <v>1316</v>
      </c>
      <c r="E13452" s="77">
        <v>2</v>
      </c>
      <c r="F13452" s="78"/>
      <c r="G13452" s="79">
        <v>45167.823796296288</v>
      </c>
      <c r="H13452" s="77">
        <v>151</v>
      </c>
      <c r="I13452" s="76">
        <v>45167.97152777778</v>
      </c>
      <c r="J13452" s="78"/>
      <c r="K13452" s="80">
        <v>1</v>
      </c>
    </row>
    <row r="13453" spans="2:11" x14ac:dyDescent="0.3">
      <c r="B13453" s="75">
        <v>48520</v>
      </c>
      <c r="C13453" s="76">
        <v>45167</v>
      </c>
      <c r="D13453" s="77">
        <v>639</v>
      </c>
      <c r="E13453" s="77">
        <v>4</v>
      </c>
      <c r="F13453" s="78"/>
      <c r="G13453" s="79">
        <v>45167.834050925921</v>
      </c>
      <c r="H13453" s="77">
        <v>179</v>
      </c>
      <c r="I13453" s="76">
        <v>45167.97152777778</v>
      </c>
      <c r="J13453" s="78"/>
      <c r="K13453" s="80">
        <v>1</v>
      </c>
    </row>
    <row r="13454" spans="2:11" x14ac:dyDescent="0.3">
      <c r="B13454" s="75">
        <v>48521</v>
      </c>
      <c r="C13454" s="76">
        <v>45167</v>
      </c>
      <c r="D13454" s="77">
        <v>900</v>
      </c>
      <c r="E13454" s="77">
        <v>6</v>
      </c>
      <c r="F13454" s="78"/>
      <c r="G13454" s="79">
        <v>45167.841701388883</v>
      </c>
      <c r="H13454" s="77">
        <v>172</v>
      </c>
      <c r="I13454" s="76">
        <v>45167.97152777778</v>
      </c>
      <c r="J13454" s="78"/>
      <c r="K13454" s="80">
        <v>1</v>
      </c>
    </row>
    <row r="13455" spans="2:11" x14ac:dyDescent="0.3">
      <c r="B13455" s="75">
        <v>48522</v>
      </c>
      <c r="C13455" s="76">
        <v>45167</v>
      </c>
      <c r="D13455" s="77">
        <v>326</v>
      </c>
      <c r="E13455" s="77">
        <v>6</v>
      </c>
      <c r="F13455" s="78"/>
      <c r="G13455" s="79">
        <v>45167.854768518511</v>
      </c>
      <c r="H13455" s="77">
        <v>153</v>
      </c>
      <c r="I13455" s="76">
        <v>45167.97152777778</v>
      </c>
      <c r="J13455" s="78"/>
      <c r="K13455" s="80">
        <v>1</v>
      </c>
    </row>
    <row r="13456" spans="2:11" x14ac:dyDescent="0.3">
      <c r="B13456" s="75">
        <v>48523</v>
      </c>
      <c r="C13456" s="76">
        <v>45167</v>
      </c>
      <c r="D13456" s="77">
        <v>263</v>
      </c>
      <c r="E13456" s="77">
        <v>1</v>
      </c>
      <c r="F13456" s="78"/>
      <c r="G13456" s="79">
        <v>45167.861087962956</v>
      </c>
      <c r="H13456" s="77">
        <v>141</v>
      </c>
      <c r="I13456" s="76">
        <v>45167.97152777778</v>
      </c>
      <c r="J13456" s="78"/>
      <c r="K13456" s="80">
        <v>1</v>
      </c>
    </row>
    <row r="13457" spans="2:11" x14ac:dyDescent="0.3">
      <c r="B13457" s="75">
        <v>48524</v>
      </c>
      <c r="C13457" s="76">
        <v>45167</v>
      </c>
      <c r="D13457" s="77">
        <v>409</v>
      </c>
      <c r="E13457" s="77">
        <v>5</v>
      </c>
      <c r="F13457" s="78"/>
      <c r="G13457" s="79">
        <v>45167.8670486111</v>
      </c>
      <c r="H13457" s="77">
        <v>160</v>
      </c>
      <c r="I13457" s="76">
        <v>45167.97152777778</v>
      </c>
      <c r="J13457" s="78"/>
      <c r="K13457" s="80">
        <v>1</v>
      </c>
    </row>
    <row r="13458" spans="2:11" x14ac:dyDescent="0.3">
      <c r="B13458" s="75">
        <v>48525</v>
      </c>
      <c r="C13458" s="76">
        <v>45167</v>
      </c>
      <c r="D13458" s="77">
        <v>1136</v>
      </c>
      <c r="E13458" s="77">
        <v>4</v>
      </c>
      <c r="F13458" s="78"/>
      <c r="G13458" s="79">
        <v>45167.880358796283</v>
      </c>
      <c r="H13458" s="77">
        <v>168</v>
      </c>
      <c r="I13458" s="76">
        <v>45167.97152777778</v>
      </c>
      <c r="J13458" s="78"/>
      <c r="K13458" s="80">
        <v>1</v>
      </c>
    </row>
    <row r="13459" spans="2:11" x14ac:dyDescent="0.3">
      <c r="B13459" s="75">
        <v>48526</v>
      </c>
      <c r="C13459" s="76">
        <v>45167</v>
      </c>
      <c r="D13459" s="77">
        <v>711</v>
      </c>
      <c r="E13459" s="77">
        <v>1</v>
      </c>
      <c r="F13459" s="78"/>
      <c r="G13459" s="79">
        <v>45167.892164351841</v>
      </c>
      <c r="H13459" s="77">
        <v>165</v>
      </c>
      <c r="I13459" s="76">
        <v>45167.97152777778</v>
      </c>
      <c r="J13459" s="78"/>
      <c r="K13459" s="80">
        <v>1</v>
      </c>
    </row>
    <row r="13460" spans="2:11" x14ac:dyDescent="0.3">
      <c r="B13460" s="75">
        <v>48527</v>
      </c>
      <c r="C13460" s="76">
        <v>45167</v>
      </c>
      <c r="D13460" s="77">
        <v>717</v>
      </c>
      <c r="E13460" s="77">
        <v>3</v>
      </c>
      <c r="F13460" s="78"/>
      <c r="G13460" s="79">
        <v>45167.9054861111</v>
      </c>
      <c r="H13460" s="77">
        <v>145</v>
      </c>
      <c r="I13460" s="76">
        <v>45167.97152777778</v>
      </c>
      <c r="J13460" s="78"/>
      <c r="K13460" s="80">
        <v>1</v>
      </c>
    </row>
    <row r="13461" spans="2:11" x14ac:dyDescent="0.3">
      <c r="B13461" s="75">
        <v>48528</v>
      </c>
      <c r="C13461" s="76">
        <v>45167</v>
      </c>
      <c r="D13461" s="77">
        <v>1214</v>
      </c>
      <c r="E13461" s="77">
        <v>2</v>
      </c>
      <c r="F13461" s="78"/>
      <c r="G13461" s="79">
        <v>45167.916307870357</v>
      </c>
      <c r="H13461" s="77">
        <v>144</v>
      </c>
      <c r="I13461" s="76">
        <v>45167.97152777778</v>
      </c>
      <c r="J13461" s="78"/>
      <c r="K13461" s="80">
        <v>1</v>
      </c>
    </row>
    <row r="13462" spans="2:11" x14ac:dyDescent="0.3">
      <c r="B13462" s="75">
        <v>48529</v>
      </c>
      <c r="C13462" s="76">
        <v>45167</v>
      </c>
      <c r="D13462" s="77">
        <v>567</v>
      </c>
      <c r="E13462" s="77">
        <v>3</v>
      </c>
      <c r="F13462" s="78"/>
      <c r="G13462" s="79">
        <v>45167.923923611095</v>
      </c>
      <c r="H13462" s="77">
        <v>149</v>
      </c>
      <c r="I13462" s="76">
        <v>45167.97152777778</v>
      </c>
      <c r="J13462" s="78"/>
      <c r="K13462" s="80">
        <v>1</v>
      </c>
    </row>
    <row r="13463" spans="2:11" x14ac:dyDescent="0.3">
      <c r="B13463" s="75">
        <v>48530</v>
      </c>
      <c r="C13463" s="76">
        <v>45168</v>
      </c>
      <c r="D13463" s="77">
        <v>446</v>
      </c>
      <c r="E13463" s="77">
        <v>6</v>
      </c>
      <c r="F13463" s="78"/>
      <c r="G13463" s="79">
        <v>45168.333333333336</v>
      </c>
      <c r="H13463" s="77">
        <v>179</v>
      </c>
      <c r="I13463" s="76">
        <v>45168.967361111114</v>
      </c>
      <c r="J13463" s="78"/>
      <c r="K13463" s="80">
        <v>1</v>
      </c>
    </row>
    <row r="13464" spans="2:11" x14ac:dyDescent="0.3">
      <c r="B13464" s="75">
        <v>48531</v>
      </c>
      <c r="C13464" s="76">
        <v>45168</v>
      </c>
      <c r="D13464" s="77">
        <v>904</v>
      </c>
      <c r="E13464" s="77">
        <v>6</v>
      </c>
      <c r="F13464" s="78"/>
      <c r="G13464" s="79">
        <v>45168.340462962966</v>
      </c>
      <c r="H13464" s="77">
        <v>157</v>
      </c>
      <c r="I13464" s="76">
        <v>45168.967361111114</v>
      </c>
      <c r="J13464" s="78"/>
      <c r="K13464" s="80">
        <v>1</v>
      </c>
    </row>
    <row r="13465" spans="2:11" x14ac:dyDescent="0.3">
      <c r="B13465" s="75">
        <v>48532</v>
      </c>
      <c r="C13465" s="76">
        <v>45168</v>
      </c>
      <c r="D13465" s="77">
        <v>61</v>
      </c>
      <c r="E13465" s="77">
        <v>4</v>
      </c>
      <c r="F13465" s="78"/>
      <c r="G13465" s="79">
        <v>45168.353668981486</v>
      </c>
      <c r="H13465" s="77">
        <v>171</v>
      </c>
      <c r="I13465" s="76">
        <v>45168.967361111114</v>
      </c>
      <c r="J13465" s="78"/>
      <c r="K13465" s="80">
        <v>1</v>
      </c>
    </row>
    <row r="13466" spans="2:11" x14ac:dyDescent="0.3">
      <c r="B13466" s="75">
        <v>48533</v>
      </c>
      <c r="C13466" s="76">
        <v>45168</v>
      </c>
      <c r="D13466" s="77">
        <v>526</v>
      </c>
      <c r="E13466" s="77">
        <v>4</v>
      </c>
      <c r="F13466" s="78"/>
      <c r="G13466" s="79">
        <v>45168.365462962967</v>
      </c>
      <c r="H13466" s="77">
        <v>143</v>
      </c>
      <c r="I13466" s="76">
        <v>45168.967361111114</v>
      </c>
      <c r="J13466" s="78"/>
      <c r="K13466" s="80">
        <v>1</v>
      </c>
    </row>
    <row r="13467" spans="2:11" x14ac:dyDescent="0.3">
      <c r="B13467" s="75">
        <v>48534</v>
      </c>
      <c r="C13467" s="76">
        <v>45168</v>
      </c>
      <c r="D13467" s="77">
        <v>1227</v>
      </c>
      <c r="E13467" s="77">
        <v>6</v>
      </c>
      <c r="F13467" s="78"/>
      <c r="G13467" s="79">
        <v>45168.37164351852</v>
      </c>
      <c r="H13467" s="77">
        <v>142</v>
      </c>
      <c r="I13467" s="76">
        <v>45168.967361111114</v>
      </c>
      <c r="J13467" s="78"/>
      <c r="K13467" s="80">
        <v>1</v>
      </c>
    </row>
    <row r="13468" spans="2:11" x14ac:dyDescent="0.3">
      <c r="B13468" s="75">
        <v>48535</v>
      </c>
      <c r="C13468" s="76">
        <v>45168</v>
      </c>
      <c r="D13468" s="77">
        <v>1256</v>
      </c>
      <c r="E13468" s="77">
        <v>3</v>
      </c>
      <c r="F13468" s="78"/>
      <c r="G13468" s="79">
        <v>45168.379305555558</v>
      </c>
      <c r="H13468" s="77">
        <v>162</v>
      </c>
      <c r="I13468" s="76">
        <v>45168.967361111114</v>
      </c>
      <c r="J13468" s="78"/>
      <c r="K13468" s="80">
        <v>1</v>
      </c>
    </row>
    <row r="13469" spans="2:11" x14ac:dyDescent="0.3">
      <c r="B13469" s="75">
        <v>48536</v>
      </c>
      <c r="C13469" s="76">
        <v>45168</v>
      </c>
      <c r="D13469" s="77">
        <v>853</v>
      </c>
      <c r="E13469" s="77">
        <v>3</v>
      </c>
      <c r="F13469" s="78"/>
      <c r="G13469" s="79">
        <v>45168.385833333334</v>
      </c>
      <c r="H13469" s="77">
        <v>162</v>
      </c>
      <c r="I13469" s="76">
        <v>45168.967361111114</v>
      </c>
      <c r="J13469" s="78"/>
      <c r="K13469" s="80">
        <v>1</v>
      </c>
    </row>
    <row r="13470" spans="2:11" x14ac:dyDescent="0.3">
      <c r="B13470" s="75">
        <v>48537</v>
      </c>
      <c r="C13470" s="76">
        <v>45168</v>
      </c>
      <c r="D13470" s="77">
        <v>202</v>
      </c>
      <c r="E13470" s="77">
        <v>4</v>
      </c>
      <c r="F13470" s="78"/>
      <c r="G13470" s="79">
        <v>45168.399560185186</v>
      </c>
      <c r="H13470" s="77">
        <v>142</v>
      </c>
      <c r="I13470" s="76">
        <v>45168.967361111114</v>
      </c>
      <c r="J13470" s="78"/>
      <c r="K13470" s="80">
        <v>1</v>
      </c>
    </row>
    <row r="13471" spans="2:11" x14ac:dyDescent="0.3">
      <c r="B13471" s="75">
        <v>48538</v>
      </c>
      <c r="C13471" s="76">
        <v>45168</v>
      </c>
      <c r="D13471" s="77">
        <v>683</v>
      </c>
      <c r="E13471" s="77">
        <v>4</v>
      </c>
      <c r="F13471" s="78"/>
      <c r="G13471" s="79">
        <v>45168.407395833332</v>
      </c>
      <c r="H13471" s="77">
        <v>162</v>
      </c>
      <c r="I13471" s="76">
        <v>45168.967361111114</v>
      </c>
      <c r="J13471" s="78"/>
      <c r="K13471" s="80">
        <v>1</v>
      </c>
    </row>
    <row r="13472" spans="2:11" x14ac:dyDescent="0.3">
      <c r="B13472" s="75">
        <v>48539</v>
      </c>
      <c r="C13472" s="76">
        <v>45168</v>
      </c>
      <c r="D13472" s="77">
        <v>612</v>
      </c>
      <c r="E13472" s="77">
        <v>1</v>
      </c>
      <c r="F13472" s="78"/>
      <c r="G13472" s="79">
        <v>45168.420312499999</v>
      </c>
      <c r="H13472" s="77">
        <v>148</v>
      </c>
      <c r="I13472" s="76">
        <v>45168.967361111114</v>
      </c>
      <c r="J13472" s="78"/>
      <c r="K13472" s="80">
        <v>1</v>
      </c>
    </row>
    <row r="13473" spans="2:11" x14ac:dyDescent="0.3">
      <c r="B13473" s="75">
        <v>48540</v>
      </c>
      <c r="C13473" s="76">
        <v>45168</v>
      </c>
      <c r="D13473" s="77">
        <v>355</v>
      </c>
      <c r="E13473" s="77">
        <v>1</v>
      </c>
      <c r="F13473" s="78"/>
      <c r="G13473" s="79">
        <v>45168.428148148145</v>
      </c>
      <c r="H13473" s="77">
        <v>162</v>
      </c>
      <c r="I13473" s="76">
        <v>45168.967361111114</v>
      </c>
      <c r="J13473" s="78"/>
      <c r="K13473" s="80">
        <v>1</v>
      </c>
    </row>
    <row r="13474" spans="2:11" x14ac:dyDescent="0.3">
      <c r="B13474" s="75">
        <v>48541</v>
      </c>
      <c r="C13474" s="76">
        <v>45168</v>
      </c>
      <c r="D13474" s="77">
        <v>160</v>
      </c>
      <c r="E13474" s="77">
        <v>1</v>
      </c>
      <c r="F13474" s="78"/>
      <c r="G13474" s="79">
        <v>45168.435902777775</v>
      </c>
      <c r="H13474" s="77">
        <v>141</v>
      </c>
      <c r="I13474" s="76">
        <v>45168.967361111114</v>
      </c>
      <c r="J13474" s="78"/>
      <c r="K13474" s="80">
        <v>1</v>
      </c>
    </row>
    <row r="13475" spans="2:11" x14ac:dyDescent="0.3">
      <c r="B13475" s="75">
        <v>48542</v>
      </c>
      <c r="C13475" s="76">
        <v>45168</v>
      </c>
      <c r="D13475" s="77">
        <v>297</v>
      </c>
      <c r="E13475" s="77">
        <v>6</v>
      </c>
      <c r="F13475" s="78"/>
      <c r="G13475" s="79">
        <v>45168.447789351849</v>
      </c>
      <c r="H13475" s="77">
        <v>165</v>
      </c>
      <c r="I13475" s="76">
        <v>45168.967361111114</v>
      </c>
      <c r="J13475" s="78"/>
      <c r="K13475" s="80">
        <v>1</v>
      </c>
    </row>
    <row r="13476" spans="2:11" x14ac:dyDescent="0.3">
      <c r="B13476" s="75">
        <v>48543</v>
      </c>
      <c r="C13476" s="76">
        <v>45168</v>
      </c>
      <c r="D13476" s="77">
        <v>391</v>
      </c>
      <c r="E13476" s="77">
        <v>4</v>
      </c>
      <c r="F13476" s="78"/>
      <c r="G13476" s="79">
        <v>45168.453796296293</v>
      </c>
      <c r="H13476" s="77">
        <v>161</v>
      </c>
      <c r="I13476" s="76">
        <v>45168.967361111114</v>
      </c>
      <c r="J13476" s="78"/>
      <c r="K13476" s="80">
        <v>1</v>
      </c>
    </row>
    <row r="13477" spans="2:11" x14ac:dyDescent="0.3">
      <c r="B13477" s="75">
        <v>48544</v>
      </c>
      <c r="C13477" s="76">
        <v>45168</v>
      </c>
      <c r="D13477" s="77">
        <v>1344</v>
      </c>
      <c r="E13477" s="77">
        <v>4</v>
      </c>
      <c r="F13477" s="78"/>
      <c r="G13477" s="79">
        <v>45168.463634259257</v>
      </c>
      <c r="H13477" s="77">
        <v>146</v>
      </c>
      <c r="I13477" s="76">
        <v>45168.967361111114</v>
      </c>
      <c r="J13477" s="78"/>
      <c r="K13477" s="80">
        <v>1</v>
      </c>
    </row>
    <row r="13478" spans="2:11" x14ac:dyDescent="0.3">
      <c r="B13478" s="75">
        <v>48545</v>
      </c>
      <c r="C13478" s="76">
        <v>45168</v>
      </c>
      <c r="D13478" s="77">
        <v>116</v>
      </c>
      <c r="E13478" s="77">
        <v>2</v>
      </c>
      <c r="F13478" s="78"/>
      <c r="G13478" s="79">
        <v>45168.476157407407</v>
      </c>
      <c r="H13478" s="77">
        <v>152</v>
      </c>
      <c r="I13478" s="76">
        <v>45168.967361111114</v>
      </c>
      <c r="J13478" s="78"/>
      <c r="K13478" s="80">
        <v>1</v>
      </c>
    </row>
    <row r="13479" spans="2:11" x14ac:dyDescent="0.3">
      <c r="B13479" s="75">
        <v>48546</v>
      </c>
      <c r="C13479" s="76">
        <v>45168</v>
      </c>
      <c r="D13479" s="77">
        <v>928</v>
      </c>
      <c r="E13479" s="77">
        <v>1</v>
      </c>
      <c r="F13479" s="78"/>
      <c r="G13479" s="79">
        <v>45168.488333333335</v>
      </c>
      <c r="H13479" s="77">
        <v>154</v>
      </c>
      <c r="I13479" s="76">
        <v>45168.967361111114</v>
      </c>
      <c r="J13479" s="78"/>
      <c r="K13479" s="80">
        <v>1</v>
      </c>
    </row>
    <row r="13480" spans="2:11" x14ac:dyDescent="0.3">
      <c r="B13480" s="75">
        <v>48547</v>
      </c>
      <c r="C13480" s="76">
        <v>45168</v>
      </c>
      <c r="D13480" s="77">
        <v>566</v>
      </c>
      <c r="E13480" s="77">
        <v>6</v>
      </c>
      <c r="F13480" s="78"/>
      <c r="G13480" s="79">
        <v>45168.496562500004</v>
      </c>
      <c r="H13480" s="77">
        <v>162</v>
      </c>
      <c r="I13480" s="76">
        <v>45168.967361111114</v>
      </c>
      <c r="J13480" s="78"/>
      <c r="K13480" s="80">
        <v>1</v>
      </c>
    </row>
    <row r="13481" spans="2:11" x14ac:dyDescent="0.3">
      <c r="B13481" s="75">
        <v>48548</v>
      </c>
      <c r="C13481" s="76">
        <v>45168</v>
      </c>
      <c r="D13481" s="77">
        <v>130</v>
      </c>
      <c r="E13481" s="77">
        <v>6</v>
      </c>
      <c r="F13481" s="78"/>
      <c r="G13481" s="79">
        <v>45168.503425925926</v>
      </c>
      <c r="H13481" s="77">
        <v>156</v>
      </c>
      <c r="I13481" s="76">
        <v>45168.967361111114</v>
      </c>
      <c r="J13481" s="78"/>
      <c r="K13481" s="80">
        <v>1</v>
      </c>
    </row>
    <row r="13482" spans="2:11" x14ac:dyDescent="0.3">
      <c r="B13482" s="75">
        <v>48549</v>
      </c>
      <c r="C13482" s="76">
        <v>45168</v>
      </c>
      <c r="D13482" s="77">
        <v>1255</v>
      </c>
      <c r="E13482" s="77">
        <v>6</v>
      </c>
      <c r="F13482" s="78"/>
      <c r="G13482" s="79">
        <v>45168.511122685188</v>
      </c>
      <c r="H13482" s="77">
        <v>164</v>
      </c>
      <c r="I13482" s="76">
        <v>45168.967361111114</v>
      </c>
      <c r="J13482" s="78"/>
      <c r="K13482" s="80">
        <v>1</v>
      </c>
    </row>
    <row r="13483" spans="2:11" x14ac:dyDescent="0.3">
      <c r="B13483" s="75">
        <v>48550</v>
      </c>
      <c r="C13483" s="76">
        <v>45168</v>
      </c>
      <c r="D13483" s="77">
        <v>1072</v>
      </c>
      <c r="E13483" s="77">
        <v>2</v>
      </c>
      <c r="F13483" s="78"/>
      <c r="G13483" s="79">
        <v>45168.524560185186</v>
      </c>
      <c r="H13483" s="77">
        <v>170</v>
      </c>
      <c r="I13483" s="76">
        <v>45168.967361111114</v>
      </c>
      <c r="J13483" s="78"/>
      <c r="K13483" s="80">
        <v>1</v>
      </c>
    </row>
    <row r="13484" spans="2:11" x14ac:dyDescent="0.3">
      <c r="B13484" s="75">
        <v>48551</v>
      </c>
      <c r="C13484" s="76">
        <v>45168</v>
      </c>
      <c r="D13484" s="77">
        <v>1011</v>
      </c>
      <c r="E13484" s="77">
        <v>2</v>
      </c>
      <c r="F13484" s="78"/>
      <c r="G13484" s="79">
        <v>45168.532465277778</v>
      </c>
      <c r="H13484" s="77">
        <v>162</v>
      </c>
      <c r="I13484" s="76">
        <v>45168.967361111114</v>
      </c>
      <c r="J13484" s="78"/>
      <c r="K13484" s="80">
        <v>1</v>
      </c>
    </row>
    <row r="13485" spans="2:11" x14ac:dyDescent="0.3">
      <c r="B13485" s="75">
        <v>48552</v>
      </c>
      <c r="C13485" s="76">
        <v>45168</v>
      </c>
      <c r="D13485" s="77">
        <v>1183</v>
      </c>
      <c r="E13485" s="77">
        <v>4</v>
      </c>
      <c r="F13485" s="78"/>
      <c r="G13485" s="79">
        <v>45168.545243055552</v>
      </c>
      <c r="H13485" s="77">
        <v>160</v>
      </c>
      <c r="I13485" s="76">
        <v>45168.967361111114</v>
      </c>
      <c r="J13485" s="78"/>
      <c r="K13485" s="80">
        <v>1</v>
      </c>
    </row>
    <row r="13486" spans="2:11" x14ac:dyDescent="0.3">
      <c r="B13486" s="75">
        <v>48553</v>
      </c>
      <c r="C13486" s="76">
        <v>45168</v>
      </c>
      <c r="D13486" s="77">
        <v>713</v>
      </c>
      <c r="E13486" s="77">
        <v>3</v>
      </c>
      <c r="F13486" s="78"/>
      <c r="G13486" s="79">
        <v>45168.558287037034</v>
      </c>
      <c r="H13486" s="77">
        <v>169</v>
      </c>
      <c r="I13486" s="76">
        <v>45168.967361111114</v>
      </c>
      <c r="J13486" s="78"/>
      <c r="K13486" s="80">
        <v>1</v>
      </c>
    </row>
    <row r="13487" spans="2:11" x14ac:dyDescent="0.3">
      <c r="B13487" s="75">
        <v>48554</v>
      </c>
      <c r="C13487" s="76">
        <v>45168</v>
      </c>
      <c r="D13487" s="77">
        <v>1108</v>
      </c>
      <c r="E13487" s="77">
        <v>4</v>
      </c>
      <c r="F13487" s="78"/>
      <c r="G13487" s="79">
        <v>45168.570196759254</v>
      </c>
      <c r="H13487" s="77">
        <v>175</v>
      </c>
      <c r="I13487" s="76">
        <v>45168.967361111114</v>
      </c>
      <c r="J13487" s="78"/>
      <c r="K13487" s="80">
        <v>1</v>
      </c>
    </row>
    <row r="13488" spans="2:11" x14ac:dyDescent="0.3">
      <c r="B13488" s="75">
        <v>48555</v>
      </c>
      <c r="C13488" s="76">
        <v>45168</v>
      </c>
      <c r="D13488" s="77">
        <v>373</v>
      </c>
      <c r="E13488" s="77">
        <v>1</v>
      </c>
      <c r="F13488" s="78"/>
      <c r="G13488" s="79">
        <v>45168.57975694444</v>
      </c>
      <c r="H13488" s="77">
        <v>140</v>
      </c>
      <c r="I13488" s="76">
        <v>45168.967361111114</v>
      </c>
      <c r="J13488" s="78"/>
      <c r="K13488" s="80">
        <v>1</v>
      </c>
    </row>
    <row r="13489" spans="2:11" x14ac:dyDescent="0.3">
      <c r="B13489" s="75">
        <v>48556</v>
      </c>
      <c r="C13489" s="76">
        <v>45168</v>
      </c>
      <c r="D13489" s="77">
        <v>1146</v>
      </c>
      <c r="E13489" s="77">
        <v>6</v>
      </c>
      <c r="F13489" s="78"/>
      <c r="G13489" s="79">
        <v>45168.590428240735</v>
      </c>
      <c r="H13489" s="77">
        <v>164</v>
      </c>
      <c r="I13489" s="76">
        <v>45168.967361111114</v>
      </c>
      <c r="J13489" s="78"/>
      <c r="K13489" s="80">
        <v>1</v>
      </c>
    </row>
    <row r="13490" spans="2:11" x14ac:dyDescent="0.3">
      <c r="B13490" s="75">
        <v>48557</v>
      </c>
      <c r="C13490" s="76">
        <v>45168</v>
      </c>
      <c r="D13490" s="77">
        <v>478</v>
      </c>
      <c r="E13490" s="77">
        <v>5</v>
      </c>
      <c r="F13490" s="78"/>
      <c r="G13490" s="79">
        <v>45168.603333333325</v>
      </c>
      <c r="H13490" s="77">
        <v>160</v>
      </c>
      <c r="I13490" s="76">
        <v>45168.967361111114</v>
      </c>
      <c r="J13490" s="78"/>
      <c r="K13490" s="80">
        <v>1</v>
      </c>
    </row>
    <row r="13491" spans="2:11" x14ac:dyDescent="0.3">
      <c r="B13491" s="75">
        <v>48558</v>
      </c>
      <c r="C13491" s="76">
        <v>45168</v>
      </c>
      <c r="D13491" s="77">
        <v>856</v>
      </c>
      <c r="E13491" s="77">
        <v>6</v>
      </c>
      <c r="F13491" s="78"/>
      <c r="G13491" s="79">
        <v>45168.613182870366</v>
      </c>
      <c r="H13491" s="77">
        <v>148</v>
      </c>
      <c r="I13491" s="76">
        <v>45168.967361111114</v>
      </c>
      <c r="J13491" s="78"/>
      <c r="K13491" s="80">
        <v>1</v>
      </c>
    </row>
    <row r="13492" spans="2:11" x14ac:dyDescent="0.3">
      <c r="B13492" s="75">
        <v>48559</v>
      </c>
      <c r="C13492" s="76">
        <v>45168</v>
      </c>
      <c r="D13492" s="77">
        <v>934</v>
      </c>
      <c r="E13492" s="77">
        <v>3</v>
      </c>
      <c r="F13492" s="78"/>
      <c r="G13492" s="79">
        <v>45168.622210648144</v>
      </c>
      <c r="H13492" s="77">
        <v>165</v>
      </c>
      <c r="I13492" s="76">
        <v>45168.967361111114</v>
      </c>
      <c r="J13492" s="78"/>
      <c r="K13492" s="80">
        <v>1</v>
      </c>
    </row>
    <row r="13493" spans="2:11" x14ac:dyDescent="0.3">
      <c r="B13493" s="75">
        <v>48560</v>
      </c>
      <c r="C13493" s="76">
        <v>45168</v>
      </c>
      <c r="D13493" s="77">
        <v>1349</v>
      </c>
      <c r="E13493" s="77">
        <v>6</v>
      </c>
      <c r="F13493" s="78"/>
      <c r="G13493" s="79">
        <v>45168.632812499993</v>
      </c>
      <c r="H13493" s="77">
        <v>173</v>
      </c>
      <c r="I13493" s="76">
        <v>45168.967361111114</v>
      </c>
      <c r="J13493" s="78"/>
      <c r="K13493" s="80">
        <v>1</v>
      </c>
    </row>
    <row r="13494" spans="2:11" x14ac:dyDescent="0.3">
      <c r="B13494" s="75">
        <v>48561</v>
      </c>
      <c r="C13494" s="76">
        <v>45168</v>
      </c>
      <c r="D13494" s="77">
        <v>1175</v>
      </c>
      <c r="E13494" s="77">
        <v>6</v>
      </c>
      <c r="F13494" s="78"/>
      <c r="G13494" s="79">
        <v>45168.642083333325</v>
      </c>
      <c r="H13494" s="77">
        <v>142</v>
      </c>
      <c r="I13494" s="76">
        <v>45168.967361111114</v>
      </c>
      <c r="J13494" s="78"/>
      <c r="K13494" s="80">
        <v>1</v>
      </c>
    </row>
    <row r="13495" spans="2:11" x14ac:dyDescent="0.3">
      <c r="B13495" s="75">
        <v>48562</v>
      </c>
      <c r="C13495" s="76">
        <v>45168</v>
      </c>
      <c r="D13495" s="77">
        <v>298</v>
      </c>
      <c r="E13495" s="77">
        <v>1</v>
      </c>
      <c r="F13495" s="78"/>
      <c r="G13495" s="79">
        <v>45168.648101851846</v>
      </c>
      <c r="H13495" s="77">
        <v>149</v>
      </c>
      <c r="I13495" s="76">
        <v>45168.967361111114</v>
      </c>
      <c r="J13495" s="78"/>
      <c r="K13495" s="80">
        <v>1</v>
      </c>
    </row>
    <row r="13496" spans="2:11" x14ac:dyDescent="0.3">
      <c r="B13496" s="75">
        <v>48563</v>
      </c>
      <c r="C13496" s="76">
        <v>45168</v>
      </c>
      <c r="D13496" s="77">
        <v>1156</v>
      </c>
      <c r="E13496" s="77">
        <v>2</v>
      </c>
      <c r="F13496" s="78"/>
      <c r="G13496" s="79">
        <v>45168.659780092588</v>
      </c>
      <c r="H13496" s="77">
        <v>169</v>
      </c>
      <c r="I13496" s="76">
        <v>45168.967361111114</v>
      </c>
      <c r="J13496" s="78"/>
      <c r="K13496" s="80">
        <v>1</v>
      </c>
    </row>
    <row r="13497" spans="2:11" x14ac:dyDescent="0.3">
      <c r="B13497" s="75">
        <v>48564</v>
      </c>
      <c r="C13497" s="76">
        <v>45168</v>
      </c>
      <c r="D13497" s="77">
        <v>965</v>
      </c>
      <c r="E13497" s="77">
        <v>5</v>
      </c>
      <c r="F13497" s="78"/>
      <c r="G13497" s="79">
        <v>45168.666249999995</v>
      </c>
      <c r="H13497" s="77">
        <v>162</v>
      </c>
      <c r="I13497" s="76">
        <v>45168.967361111114</v>
      </c>
      <c r="J13497" s="78"/>
      <c r="K13497" s="80">
        <v>1</v>
      </c>
    </row>
    <row r="13498" spans="2:11" x14ac:dyDescent="0.3">
      <c r="B13498" s="75">
        <v>48565</v>
      </c>
      <c r="C13498" s="76">
        <v>45168</v>
      </c>
      <c r="D13498" s="77">
        <v>411</v>
      </c>
      <c r="E13498" s="77">
        <v>3</v>
      </c>
      <c r="F13498" s="78"/>
      <c r="G13498" s="79">
        <v>45168.673715277771</v>
      </c>
      <c r="H13498" s="77">
        <v>148</v>
      </c>
      <c r="I13498" s="76">
        <v>45168.967361111114</v>
      </c>
      <c r="J13498" s="78"/>
      <c r="K13498" s="80">
        <v>1</v>
      </c>
    </row>
    <row r="13499" spans="2:11" x14ac:dyDescent="0.3">
      <c r="B13499" s="75">
        <v>48566</v>
      </c>
      <c r="C13499" s="76">
        <v>45168</v>
      </c>
      <c r="D13499" s="77">
        <v>664</v>
      </c>
      <c r="E13499" s="77">
        <v>3</v>
      </c>
      <c r="F13499" s="78"/>
      <c r="G13499" s="79">
        <v>45168.682754629626</v>
      </c>
      <c r="H13499" s="77">
        <v>159</v>
      </c>
      <c r="I13499" s="76">
        <v>45168.967361111114</v>
      </c>
      <c r="J13499" s="78"/>
      <c r="K13499" s="80">
        <v>1</v>
      </c>
    </row>
    <row r="13500" spans="2:11" x14ac:dyDescent="0.3">
      <c r="B13500" s="75">
        <v>48567</v>
      </c>
      <c r="C13500" s="76">
        <v>45168</v>
      </c>
      <c r="D13500" s="77">
        <v>1249</v>
      </c>
      <c r="E13500" s="77">
        <v>2</v>
      </c>
      <c r="F13500" s="78"/>
      <c r="G13500" s="79">
        <v>45168.690949074073</v>
      </c>
      <c r="H13500" s="77">
        <v>170</v>
      </c>
      <c r="I13500" s="76">
        <v>45168.967361111114</v>
      </c>
      <c r="J13500" s="78"/>
      <c r="K13500" s="80">
        <v>1</v>
      </c>
    </row>
    <row r="13501" spans="2:11" x14ac:dyDescent="0.3">
      <c r="B13501" s="75">
        <v>48568</v>
      </c>
      <c r="C13501" s="76">
        <v>45168</v>
      </c>
      <c r="D13501" s="77">
        <v>380</v>
      </c>
      <c r="E13501" s="77">
        <v>2</v>
      </c>
      <c r="F13501" s="78"/>
      <c r="G13501" s="79">
        <v>45168.700798611113</v>
      </c>
      <c r="H13501" s="77">
        <v>173</v>
      </c>
      <c r="I13501" s="76">
        <v>45168.967361111114</v>
      </c>
      <c r="J13501" s="78"/>
      <c r="K13501" s="80">
        <v>1</v>
      </c>
    </row>
    <row r="13502" spans="2:11" x14ac:dyDescent="0.3">
      <c r="B13502" s="75">
        <v>48569</v>
      </c>
      <c r="C13502" s="76">
        <v>45168</v>
      </c>
      <c r="D13502" s="77">
        <v>1328</v>
      </c>
      <c r="E13502" s="77">
        <v>5</v>
      </c>
      <c r="F13502" s="78"/>
      <c r="G13502" s="79">
        <v>45168.706932870373</v>
      </c>
      <c r="H13502" s="77">
        <v>147</v>
      </c>
      <c r="I13502" s="76">
        <v>45168.967361111114</v>
      </c>
      <c r="J13502" s="78"/>
      <c r="K13502" s="80">
        <v>1</v>
      </c>
    </row>
    <row r="13503" spans="2:11" x14ac:dyDescent="0.3">
      <c r="B13503" s="75">
        <v>48570</v>
      </c>
      <c r="C13503" s="76">
        <v>45168</v>
      </c>
      <c r="D13503" s="77">
        <v>228</v>
      </c>
      <c r="E13503" s="77">
        <v>6</v>
      </c>
      <c r="F13503" s="78"/>
      <c r="G13503" s="79">
        <v>45168.713680555556</v>
      </c>
      <c r="H13503" s="77">
        <v>159</v>
      </c>
      <c r="I13503" s="76">
        <v>45168.967361111114</v>
      </c>
      <c r="J13503" s="78"/>
      <c r="K13503" s="80">
        <v>1</v>
      </c>
    </row>
    <row r="13504" spans="2:11" x14ac:dyDescent="0.3">
      <c r="B13504" s="75">
        <v>48571</v>
      </c>
      <c r="C13504" s="76">
        <v>45168</v>
      </c>
      <c r="D13504" s="77">
        <v>633</v>
      </c>
      <c r="E13504" s="77">
        <v>2</v>
      </c>
      <c r="F13504" s="78"/>
      <c r="G13504" s="79">
        <v>45168.725081018521</v>
      </c>
      <c r="H13504" s="77">
        <v>146</v>
      </c>
      <c r="I13504" s="76">
        <v>45168.967361111114</v>
      </c>
      <c r="J13504" s="78"/>
      <c r="K13504" s="80">
        <v>1</v>
      </c>
    </row>
    <row r="13505" spans="2:11" x14ac:dyDescent="0.3">
      <c r="B13505" s="75">
        <v>48572</v>
      </c>
      <c r="C13505" s="76">
        <v>45168</v>
      </c>
      <c r="D13505" s="77">
        <v>684</v>
      </c>
      <c r="E13505" s="77">
        <v>3</v>
      </c>
      <c r="F13505" s="78"/>
      <c r="G13505" s="79">
        <v>45168.731574074074</v>
      </c>
      <c r="H13505" s="77">
        <v>151</v>
      </c>
      <c r="I13505" s="76">
        <v>45168.967361111114</v>
      </c>
      <c r="J13505" s="78"/>
      <c r="K13505" s="80">
        <v>1</v>
      </c>
    </row>
    <row r="13506" spans="2:11" x14ac:dyDescent="0.3">
      <c r="B13506" s="75">
        <v>48573</v>
      </c>
      <c r="C13506" s="76">
        <v>45168</v>
      </c>
      <c r="D13506" s="77">
        <v>402</v>
      </c>
      <c r="E13506" s="77">
        <v>6</v>
      </c>
      <c r="F13506" s="78"/>
      <c r="G13506" s="79">
        <v>45168.744849537034</v>
      </c>
      <c r="H13506" s="77">
        <v>162</v>
      </c>
      <c r="I13506" s="76">
        <v>45168.967361111114</v>
      </c>
      <c r="J13506" s="78"/>
      <c r="K13506" s="80">
        <v>1</v>
      </c>
    </row>
    <row r="13507" spans="2:11" x14ac:dyDescent="0.3">
      <c r="B13507" s="75">
        <v>48574</v>
      </c>
      <c r="C13507" s="76">
        <v>45168</v>
      </c>
      <c r="D13507" s="77">
        <v>307</v>
      </c>
      <c r="E13507" s="77">
        <v>5</v>
      </c>
      <c r="F13507" s="78"/>
      <c r="G13507" s="79">
        <v>45168.750810185178</v>
      </c>
      <c r="H13507" s="77">
        <v>153</v>
      </c>
      <c r="I13507" s="76">
        <v>45168.967361111114</v>
      </c>
      <c r="J13507" s="78"/>
      <c r="K13507" s="80">
        <v>1</v>
      </c>
    </row>
    <row r="13508" spans="2:11" x14ac:dyDescent="0.3">
      <c r="B13508" s="75">
        <v>48575</v>
      </c>
      <c r="C13508" s="76">
        <v>45168</v>
      </c>
      <c r="D13508" s="77">
        <v>1402</v>
      </c>
      <c r="E13508" s="77">
        <v>4</v>
      </c>
      <c r="F13508" s="78"/>
      <c r="G13508" s="79">
        <v>45168.75813657407</v>
      </c>
      <c r="H13508" s="77">
        <v>155</v>
      </c>
      <c r="I13508" s="76">
        <v>45168.967361111114</v>
      </c>
      <c r="J13508" s="78"/>
      <c r="K13508" s="80">
        <v>1</v>
      </c>
    </row>
    <row r="13509" spans="2:11" x14ac:dyDescent="0.3">
      <c r="B13509" s="75">
        <v>48576</v>
      </c>
      <c r="C13509" s="76">
        <v>45168</v>
      </c>
      <c r="D13509" s="77">
        <v>707</v>
      </c>
      <c r="E13509" s="77">
        <v>5</v>
      </c>
      <c r="F13509" s="78"/>
      <c r="G13509" s="79">
        <v>45168.76793981481</v>
      </c>
      <c r="H13509" s="77">
        <v>140</v>
      </c>
      <c r="I13509" s="76">
        <v>45168.967361111114</v>
      </c>
      <c r="J13509" s="78"/>
      <c r="K13509" s="80">
        <v>1</v>
      </c>
    </row>
    <row r="13510" spans="2:11" x14ac:dyDescent="0.3">
      <c r="B13510" s="75">
        <v>48577</v>
      </c>
      <c r="C13510" s="76">
        <v>45168</v>
      </c>
      <c r="D13510" s="77">
        <v>924</v>
      </c>
      <c r="E13510" s="77">
        <v>1</v>
      </c>
      <c r="F13510" s="78"/>
      <c r="G13510" s="79">
        <v>45168.779328703698</v>
      </c>
      <c r="H13510" s="77">
        <v>161</v>
      </c>
      <c r="I13510" s="76">
        <v>45168.967361111114</v>
      </c>
      <c r="J13510" s="78"/>
      <c r="K13510" s="80">
        <v>1</v>
      </c>
    </row>
    <row r="13511" spans="2:11" x14ac:dyDescent="0.3">
      <c r="B13511" s="75">
        <v>48578</v>
      </c>
      <c r="C13511" s="76">
        <v>45168</v>
      </c>
      <c r="D13511" s="77">
        <v>365</v>
      </c>
      <c r="E13511" s="77">
        <v>1</v>
      </c>
      <c r="F13511" s="78"/>
      <c r="G13511" s="79">
        <v>45168.789583333331</v>
      </c>
      <c r="H13511" s="77">
        <v>148</v>
      </c>
      <c r="I13511" s="76">
        <v>45168.967361111114</v>
      </c>
      <c r="J13511" s="78"/>
      <c r="K13511" s="80">
        <v>1</v>
      </c>
    </row>
    <row r="13512" spans="2:11" x14ac:dyDescent="0.3">
      <c r="B13512" s="75">
        <v>48579</v>
      </c>
      <c r="C13512" s="76">
        <v>45168</v>
      </c>
      <c r="D13512" s="77">
        <v>854</v>
      </c>
      <c r="E13512" s="77">
        <v>6</v>
      </c>
      <c r="F13512" s="78"/>
      <c r="G13512" s="79">
        <v>45168.799641203703</v>
      </c>
      <c r="H13512" s="77">
        <v>153</v>
      </c>
      <c r="I13512" s="76">
        <v>45168.967361111114</v>
      </c>
      <c r="J13512" s="78"/>
      <c r="K13512" s="80">
        <v>1</v>
      </c>
    </row>
    <row r="13513" spans="2:11" x14ac:dyDescent="0.3">
      <c r="B13513" s="75">
        <v>48580</v>
      </c>
      <c r="C13513" s="76">
        <v>45168</v>
      </c>
      <c r="D13513" s="77">
        <v>19</v>
      </c>
      <c r="E13513" s="77">
        <v>2</v>
      </c>
      <c r="F13513" s="78"/>
      <c r="G13513" s="79">
        <v>45168.812071759261</v>
      </c>
      <c r="H13513" s="77">
        <v>178</v>
      </c>
      <c r="I13513" s="76">
        <v>45168.967361111114</v>
      </c>
      <c r="J13513" s="78"/>
      <c r="K13513" s="80">
        <v>1</v>
      </c>
    </row>
    <row r="13514" spans="2:11" x14ac:dyDescent="0.3">
      <c r="B13514" s="75">
        <v>48581</v>
      </c>
      <c r="C13514" s="76">
        <v>45168</v>
      </c>
      <c r="D13514" s="77">
        <v>87</v>
      </c>
      <c r="E13514" s="77">
        <v>4</v>
      </c>
      <c r="F13514" s="78"/>
      <c r="G13514" s="79">
        <v>45168.820277777777</v>
      </c>
      <c r="H13514" s="77">
        <v>149</v>
      </c>
      <c r="I13514" s="76">
        <v>45168.967361111114</v>
      </c>
      <c r="J13514" s="78"/>
      <c r="K13514" s="80">
        <v>1</v>
      </c>
    </row>
    <row r="13515" spans="2:11" x14ac:dyDescent="0.3">
      <c r="B13515" s="75">
        <v>48582</v>
      </c>
      <c r="C13515" s="76">
        <v>45168</v>
      </c>
      <c r="D13515" s="77">
        <v>493</v>
      </c>
      <c r="E13515" s="77">
        <v>6</v>
      </c>
      <c r="F13515" s="78"/>
      <c r="G13515" s="79">
        <v>45168.834224537037</v>
      </c>
      <c r="H13515" s="77">
        <v>153</v>
      </c>
      <c r="I13515" s="76">
        <v>45168.967361111114</v>
      </c>
      <c r="J13515" s="78"/>
      <c r="K13515" s="80">
        <v>1</v>
      </c>
    </row>
    <row r="13516" spans="2:11" x14ac:dyDescent="0.3">
      <c r="B13516" s="75">
        <v>48583</v>
      </c>
      <c r="C13516" s="76">
        <v>45168</v>
      </c>
      <c r="D13516" s="77">
        <v>1294</v>
      </c>
      <c r="E13516" s="77">
        <v>1</v>
      </c>
      <c r="F13516" s="78"/>
      <c r="G13516" s="79">
        <v>45168.841562499998</v>
      </c>
      <c r="H13516" s="77">
        <v>174</v>
      </c>
      <c r="I13516" s="76">
        <v>45168.967361111114</v>
      </c>
      <c r="J13516" s="78"/>
      <c r="K13516" s="80">
        <v>1</v>
      </c>
    </row>
    <row r="13517" spans="2:11" x14ac:dyDescent="0.3">
      <c r="B13517" s="75">
        <v>48584</v>
      </c>
      <c r="C13517" s="76">
        <v>45168</v>
      </c>
      <c r="D13517" s="77">
        <v>911</v>
      </c>
      <c r="E13517" s="77">
        <v>1</v>
      </c>
      <c r="F13517" s="78"/>
      <c r="G13517" s="79">
        <v>45168.852592592593</v>
      </c>
      <c r="H13517" s="77">
        <v>152</v>
      </c>
      <c r="I13517" s="76">
        <v>45168.967361111114</v>
      </c>
      <c r="J13517" s="78"/>
      <c r="K13517" s="80">
        <v>1</v>
      </c>
    </row>
    <row r="13518" spans="2:11" x14ac:dyDescent="0.3">
      <c r="B13518" s="75">
        <v>48585</v>
      </c>
      <c r="C13518" s="76">
        <v>45168</v>
      </c>
      <c r="D13518" s="77">
        <v>359</v>
      </c>
      <c r="E13518" s="77">
        <v>3</v>
      </c>
      <c r="F13518" s="78"/>
      <c r="G13518" s="79">
        <v>45168.861932870372</v>
      </c>
      <c r="H13518" s="77">
        <v>164</v>
      </c>
      <c r="I13518" s="76">
        <v>45168.967361111114</v>
      </c>
      <c r="J13518" s="78"/>
      <c r="K13518" s="80">
        <v>1</v>
      </c>
    </row>
    <row r="13519" spans="2:11" x14ac:dyDescent="0.3">
      <c r="B13519" s="75">
        <v>48586</v>
      </c>
      <c r="C13519" s="76">
        <v>45168</v>
      </c>
      <c r="D13519" s="77">
        <v>23</v>
      </c>
      <c r="E13519" s="77">
        <v>3</v>
      </c>
      <c r="F13519" s="78"/>
      <c r="G13519" s="79">
        <v>45168.870486111111</v>
      </c>
      <c r="H13519" s="77">
        <v>141</v>
      </c>
      <c r="I13519" s="76">
        <v>45168.967361111114</v>
      </c>
      <c r="J13519" s="78"/>
      <c r="K13519" s="80">
        <v>1</v>
      </c>
    </row>
    <row r="13520" spans="2:11" x14ac:dyDescent="0.3">
      <c r="B13520" s="75">
        <v>48587</v>
      </c>
      <c r="C13520" s="76">
        <v>45168</v>
      </c>
      <c r="D13520" s="77">
        <v>455</v>
      </c>
      <c r="E13520" s="77">
        <v>5</v>
      </c>
      <c r="F13520" s="78"/>
      <c r="G13520" s="79">
        <v>45168.883993055555</v>
      </c>
      <c r="H13520" s="77">
        <v>164</v>
      </c>
      <c r="I13520" s="76">
        <v>45168.967361111114</v>
      </c>
      <c r="J13520" s="78"/>
      <c r="K13520" s="80">
        <v>1</v>
      </c>
    </row>
    <row r="13521" spans="2:11" x14ac:dyDescent="0.3">
      <c r="B13521" s="75">
        <v>48588</v>
      </c>
      <c r="C13521" s="76">
        <v>45168</v>
      </c>
      <c r="D13521" s="77">
        <v>823</v>
      </c>
      <c r="E13521" s="77">
        <v>5</v>
      </c>
      <c r="F13521" s="78"/>
      <c r="G13521" s="79">
        <v>45168.897638888891</v>
      </c>
      <c r="H13521" s="77">
        <v>155</v>
      </c>
      <c r="I13521" s="76">
        <v>45168.967361111114</v>
      </c>
      <c r="J13521" s="78"/>
      <c r="K13521" s="80">
        <v>1</v>
      </c>
    </row>
    <row r="13522" spans="2:11" x14ac:dyDescent="0.3">
      <c r="B13522" s="75">
        <v>48589</v>
      </c>
      <c r="C13522" s="76">
        <v>45169</v>
      </c>
      <c r="D13522" s="77">
        <v>1145</v>
      </c>
      <c r="E13522" s="77">
        <v>4</v>
      </c>
      <c r="F13522" s="78"/>
      <c r="G13522" s="79">
        <v>45169.333333333336</v>
      </c>
      <c r="H13522" s="77">
        <v>168</v>
      </c>
      <c r="I13522" s="76">
        <v>45169.966666666667</v>
      </c>
      <c r="J13522" s="78"/>
      <c r="K13522" s="80">
        <v>1</v>
      </c>
    </row>
    <row r="13523" spans="2:11" x14ac:dyDescent="0.3">
      <c r="B13523" s="75">
        <v>48590</v>
      </c>
      <c r="C13523" s="76">
        <v>45169</v>
      </c>
      <c r="D13523" s="77">
        <v>592</v>
      </c>
      <c r="E13523" s="77">
        <v>3</v>
      </c>
      <c r="F13523" s="78"/>
      <c r="G13523" s="79">
        <v>45169.343263888892</v>
      </c>
      <c r="H13523" s="77">
        <v>172</v>
      </c>
      <c r="I13523" s="76">
        <v>45169.966666666667</v>
      </c>
      <c r="J13523" s="78"/>
      <c r="K13523" s="80">
        <v>1</v>
      </c>
    </row>
    <row r="13524" spans="2:11" x14ac:dyDescent="0.3">
      <c r="B13524" s="75">
        <v>48591</v>
      </c>
      <c r="C13524" s="76">
        <v>45169</v>
      </c>
      <c r="D13524" s="77">
        <v>360</v>
      </c>
      <c r="E13524" s="77">
        <v>2</v>
      </c>
      <c r="F13524" s="78"/>
      <c r="G13524" s="79">
        <v>45169.356516203705</v>
      </c>
      <c r="H13524" s="77">
        <v>160</v>
      </c>
      <c r="I13524" s="76">
        <v>45169.966666666667</v>
      </c>
      <c r="J13524" s="78"/>
      <c r="K13524" s="80">
        <v>1</v>
      </c>
    </row>
    <row r="13525" spans="2:11" x14ac:dyDescent="0.3">
      <c r="B13525" s="75">
        <v>48592</v>
      </c>
      <c r="C13525" s="76">
        <v>45169</v>
      </c>
      <c r="D13525" s="77">
        <v>1079</v>
      </c>
      <c r="E13525" s="77">
        <v>6</v>
      </c>
      <c r="F13525" s="78"/>
      <c r="G13525" s="79">
        <v>45169.368043981485</v>
      </c>
      <c r="H13525" s="77">
        <v>164</v>
      </c>
      <c r="I13525" s="76">
        <v>45169.966666666667</v>
      </c>
      <c r="J13525" s="78"/>
      <c r="K13525" s="80">
        <v>1</v>
      </c>
    </row>
    <row r="13526" spans="2:11" x14ac:dyDescent="0.3">
      <c r="B13526" s="75">
        <v>48593</v>
      </c>
      <c r="C13526" s="76">
        <v>45169</v>
      </c>
      <c r="D13526" s="77">
        <v>657</v>
      </c>
      <c r="E13526" s="77">
        <v>4</v>
      </c>
      <c r="F13526" s="78"/>
      <c r="G13526" s="79">
        <v>45169.375462962969</v>
      </c>
      <c r="H13526" s="77">
        <v>179</v>
      </c>
      <c r="I13526" s="76">
        <v>45169.966666666667</v>
      </c>
      <c r="J13526" s="78"/>
      <c r="K13526" s="80">
        <v>1</v>
      </c>
    </row>
    <row r="13527" spans="2:11" x14ac:dyDescent="0.3">
      <c r="B13527" s="75">
        <v>48594</v>
      </c>
      <c r="C13527" s="76">
        <v>45169</v>
      </c>
      <c r="D13527" s="77">
        <v>688</v>
      </c>
      <c r="E13527" s="77">
        <v>4</v>
      </c>
      <c r="F13527" s="78"/>
      <c r="G13527" s="79">
        <v>45169.389050925929</v>
      </c>
      <c r="H13527" s="77">
        <v>148</v>
      </c>
      <c r="I13527" s="76">
        <v>45169.966666666667</v>
      </c>
      <c r="J13527" s="78"/>
      <c r="K13527" s="80">
        <v>1</v>
      </c>
    </row>
    <row r="13528" spans="2:11" x14ac:dyDescent="0.3">
      <c r="B13528" s="75">
        <v>48595</v>
      </c>
      <c r="C13528" s="76">
        <v>45169</v>
      </c>
      <c r="D13528" s="77">
        <v>850</v>
      </c>
      <c r="E13528" s="77">
        <v>3</v>
      </c>
      <c r="F13528" s="78"/>
      <c r="G13528" s="79">
        <v>45169.397893518522</v>
      </c>
      <c r="H13528" s="77">
        <v>147</v>
      </c>
      <c r="I13528" s="76">
        <v>45169.966666666667</v>
      </c>
      <c r="J13528" s="78"/>
      <c r="K13528" s="80">
        <v>1</v>
      </c>
    </row>
    <row r="13529" spans="2:11" x14ac:dyDescent="0.3">
      <c r="B13529" s="75">
        <v>48596</v>
      </c>
      <c r="C13529" s="76">
        <v>45169</v>
      </c>
      <c r="D13529" s="77">
        <v>499</v>
      </c>
      <c r="E13529" s="77">
        <v>1</v>
      </c>
      <c r="F13529" s="78"/>
      <c r="G13529" s="79">
        <v>45169.405914351853</v>
      </c>
      <c r="H13529" s="77">
        <v>170</v>
      </c>
      <c r="I13529" s="76">
        <v>45169.966666666667</v>
      </c>
      <c r="J13529" s="78"/>
      <c r="K13529" s="80">
        <v>1</v>
      </c>
    </row>
    <row r="13530" spans="2:11" x14ac:dyDescent="0.3">
      <c r="B13530" s="75">
        <v>48597</v>
      </c>
      <c r="C13530" s="76">
        <v>45169</v>
      </c>
      <c r="D13530" s="77">
        <v>889</v>
      </c>
      <c r="E13530" s="77">
        <v>2</v>
      </c>
      <c r="F13530" s="78"/>
      <c r="G13530" s="79">
        <v>45169.418449074074</v>
      </c>
      <c r="H13530" s="77">
        <v>142</v>
      </c>
      <c r="I13530" s="76">
        <v>45169.966666666667</v>
      </c>
      <c r="J13530" s="78"/>
      <c r="K13530" s="80">
        <v>1</v>
      </c>
    </row>
    <row r="13531" spans="2:11" x14ac:dyDescent="0.3">
      <c r="B13531" s="75">
        <v>48598</v>
      </c>
      <c r="C13531" s="76">
        <v>45169</v>
      </c>
      <c r="D13531" s="77">
        <v>983</v>
      </c>
      <c r="E13531" s="77">
        <v>1</v>
      </c>
      <c r="F13531" s="78"/>
      <c r="G13531" s="79">
        <v>45169.428113425929</v>
      </c>
      <c r="H13531" s="77">
        <v>172</v>
      </c>
      <c r="I13531" s="76">
        <v>45169.966666666667</v>
      </c>
      <c r="J13531" s="78"/>
      <c r="K13531" s="80">
        <v>1</v>
      </c>
    </row>
    <row r="13532" spans="2:11" x14ac:dyDescent="0.3">
      <c r="B13532" s="75">
        <v>48599</v>
      </c>
      <c r="C13532" s="76">
        <v>45169</v>
      </c>
      <c r="D13532" s="77">
        <v>792</v>
      </c>
      <c r="E13532" s="77">
        <v>4</v>
      </c>
      <c r="F13532" s="78"/>
      <c r="G13532" s="79">
        <v>45169.438449074078</v>
      </c>
      <c r="H13532" s="77">
        <v>165</v>
      </c>
      <c r="I13532" s="76">
        <v>45169.966666666667</v>
      </c>
      <c r="J13532" s="78"/>
      <c r="K13532" s="80">
        <v>1</v>
      </c>
    </row>
    <row r="13533" spans="2:11" x14ac:dyDescent="0.3">
      <c r="B13533" s="75">
        <v>48600</v>
      </c>
      <c r="C13533" s="76">
        <v>45169</v>
      </c>
      <c r="D13533" s="77">
        <v>541</v>
      </c>
      <c r="E13533" s="77">
        <v>1</v>
      </c>
      <c r="F13533" s="78"/>
      <c r="G13533" s="79">
        <v>45169.450775462967</v>
      </c>
      <c r="H13533" s="77">
        <v>166</v>
      </c>
      <c r="I13533" s="76">
        <v>45169.966666666667</v>
      </c>
      <c r="J13533" s="78"/>
      <c r="K13533" s="80">
        <v>1</v>
      </c>
    </row>
    <row r="13534" spans="2:11" x14ac:dyDescent="0.3">
      <c r="B13534" s="75">
        <v>48601</v>
      </c>
      <c r="C13534" s="76">
        <v>45169</v>
      </c>
      <c r="D13534" s="77">
        <v>322</v>
      </c>
      <c r="E13534" s="77">
        <v>2</v>
      </c>
      <c r="F13534" s="78"/>
      <c r="G13534" s="79">
        <v>45169.463935185187</v>
      </c>
      <c r="H13534" s="77">
        <v>175</v>
      </c>
      <c r="I13534" s="76">
        <v>45169.966666666667</v>
      </c>
      <c r="J13534" s="78"/>
      <c r="K13534" s="80">
        <v>1</v>
      </c>
    </row>
    <row r="13535" spans="2:11" x14ac:dyDescent="0.3">
      <c r="B13535" s="75">
        <v>48602</v>
      </c>
      <c r="C13535" s="76">
        <v>45169</v>
      </c>
      <c r="D13535" s="77">
        <v>1001</v>
      </c>
      <c r="E13535" s="77">
        <v>1</v>
      </c>
      <c r="F13535" s="78"/>
      <c r="G13535" s="79">
        <v>45169.474942129629</v>
      </c>
      <c r="H13535" s="77">
        <v>169</v>
      </c>
      <c r="I13535" s="76">
        <v>45169.966666666667</v>
      </c>
      <c r="J13535" s="78"/>
      <c r="K13535" s="80">
        <v>1</v>
      </c>
    </row>
    <row r="13536" spans="2:11" x14ac:dyDescent="0.3">
      <c r="B13536" s="75">
        <v>48603</v>
      </c>
      <c r="C13536" s="76">
        <v>45169</v>
      </c>
      <c r="D13536" s="77">
        <v>691</v>
      </c>
      <c r="E13536" s="77">
        <v>5</v>
      </c>
      <c r="F13536" s="78"/>
      <c r="G13536" s="79">
        <v>45169.485960648148</v>
      </c>
      <c r="H13536" s="77">
        <v>169</v>
      </c>
      <c r="I13536" s="76">
        <v>45169.966666666667</v>
      </c>
      <c r="J13536" s="78"/>
      <c r="K13536" s="80">
        <v>1</v>
      </c>
    </row>
    <row r="13537" spans="2:11" x14ac:dyDescent="0.3">
      <c r="B13537" s="75">
        <v>48604</v>
      </c>
      <c r="C13537" s="76">
        <v>45169</v>
      </c>
      <c r="D13537" s="77">
        <v>89</v>
      </c>
      <c r="E13537" s="77">
        <v>1</v>
      </c>
      <c r="F13537" s="78"/>
      <c r="G13537" s="79">
        <v>45169.499097222222</v>
      </c>
      <c r="H13537" s="77">
        <v>151</v>
      </c>
      <c r="I13537" s="76">
        <v>45169.966666666667</v>
      </c>
      <c r="J13537" s="78"/>
      <c r="K13537" s="80">
        <v>1</v>
      </c>
    </row>
    <row r="13538" spans="2:11" x14ac:dyDescent="0.3">
      <c r="B13538" s="75">
        <v>48605</v>
      </c>
      <c r="C13538" s="76">
        <v>45169</v>
      </c>
      <c r="D13538" s="77">
        <v>80</v>
      </c>
      <c r="E13538" s="77">
        <v>5</v>
      </c>
      <c r="F13538" s="78"/>
      <c r="G13538" s="79">
        <v>45169.509328703702</v>
      </c>
      <c r="H13538" s="77">
        <v>151</v>
      </c>
      <c r="I13538" s="76">
        <v>45169.966666666667</v>
      </c>
      <c r="J13538" s="78"/>
      <c r="K13538" s="80">
        <v>1</v>
      </c>
    </row>
    <row r="13539" spans="2:11" x14ac:dyDescent="0.3">
      <c r="B13539" s="75">
        <v>48606</v>
      </c>
      <c r="C13539" s="76">
        <v>45169</v>
      </c>
      <c r="D13539" s="77">
        <v>463</v>
      </c>
      <c r="E13539" s="77">
        <v>4</v>
      </c>
      <c r="F13539" s="78"/>
      <c r="G13539" s="79">
        <v>45169.522916666661</v>
      </c>
      <c r="H13539" s="77">
        <v>151</v>
      </c>
      <c r="I13539" s="76">
        <v>45169.966666666667</v>
      </c>
      <c r="J13539" s="78"/>
      <c r="K13539" s="80">
        <v>1</v>
      </c>
    </row>
    <row r="13540" spans="2:11" x14ac:dyDescent="0.3">
      <c r="B13540" s="75">
        <v>48607</v>
      </c>
      <c r="C13540" s="76">
        <v>45169</v>
      </c>
      <c r="D13540" s="77">
        <v>406</v>
      </c>
      <c r="E13540" s="77">
        <v>2</v>
      </c>
      <c r="F13540" s="78"/>
      <c r="G13540" s="79">
        <v>45169.532222222217</v>
      </c>
      <c r="H13540" s="77">
        <v>147</v>
      </c>
      <c r="I13540" s="76">
        <v>45169.966666666667</v>
      </c>
      <c r="J13540" s="78"/>
      <c r="K13540" s="80">
        <v>1</v>
      </c>
    </row>
    <row r="13541" spans="2:11" x14ac:dyDescent="0.3">
      <c r="B13541" s="75">
        <v>48608</v>
      </c>
      <c r="C13541" s="76">
        <v>45169</v>
      </c>
      <c r="D13541" s="77">
        <v>519</v>
      </c>
      <c r="E13541" s="77">
        <v>1</v>
      </c>
      <c r="F13541" s="78"/>
      <c r="G13541" s="79">
        <v>45169.539444444439</v>
      </c>
      <c r="H13541" s="77">
        <v>161</v>
      </c>
      <c r="I13541" s="76">
        <v>45169.966666666667</v>
      </c>
      <c r="J13541" s="78"/>
      <c r="K13541" s="80">
        <v>1</v>
      </c>
    </row>
    <row r="13542" spans="2:11" x14ac:dyDescent="0.3">
      <c r="B13542" s="75">
        <v>48609</v>
      </c>
      <c r="C13542" s="76">
        <v>45169</v>
      </c>
      <c r="D13542" s="77">
        <v>960</v>
      </c>
      <c r="E13542" s="77">
        <v>5</v>
      </c>
      <c r="F13542" s="78"/>
      <c r="G13542" s="79">
        <v>45169.553506944438</v>
      </c>
      <c r="H13542" s="77">
        <v>177</v>
      </c>
      <c r="I13542" s="76">
        <v>45169.966666666667</v>
      </c>
      <c r="J13542" s="78"/>
      <c r="K13542" s="80">
        <v>1</v>
      </c>
    </row>
    <row r="13543" spans="2:11" x14ac:dyDescent="0.3">
      <c r="B13543" s="75">
        <v>48610</v>
      </c>
      <c r="C13543" s="76">
        <v>45169</v>
      </c>
      <c r="D13543" s="77">
        <v>96</v>
      </c>
      <c r="E13543" s="77">
        <v>3</v>
      </c>
      <c r="F13543" s="78"/>
      <c r="G13543" s="79">
        <v>45169.5627662037</v>
      </c>
      <c r="H13543" s="77">
        <v>149</v>
      </c>
      <c r="I13543" s="76">
        <v>45169.966666666667</v>
      </c>
      <c r="J13543" s="78"/>
      <c r="K13543" s="80">
        <v>1</v>
      </c>
    </row>
    <row r="13544" spans="2:11" x14ac:dyDescent="0.3">
      <c r="B13544" s="75">
        <v>48611</v>
      </c>
      <c r="C13544" s="76">
        <v>45169</v>
      </c>
      <c r="D13544" s="77">
        <v>1279</v>
      </c>
      <c r="E13544" s="77">
        <v>2</v>
      </c>
      <c r="F13544" s="78"/>
      <c r="G13544" s="79">
        <v>45169.573182870365</v>
      </c>
      <c r="H13544" s="77">
        <v>148</v>
      </c>
      <c r="I13544" s="76">
        <v>45169.966666666667</v>
      </c>
      <c r="J13544" s="78"/>
      <c r="K13544" s="80">
        <v>1</v>
      </c>
    </row>
    <row r="13545" spans="2:11" x14ac:dyDescent="0.3">
      <c r="B13545" s="75">
        <v>48612</v>
      </c>
      <c r="C13545" s="76">
        <v>45169</v>
      </c>
      <c r="D13545" s="77">
        <v>1057</v>
      </c>
      <c r="E13545" s="77">
        <v>4</v>
      </c>
      <c r="F13545" s="78"/>
      <c r="G13545" s="79">
        <v>45169.586840277771</v>
      </c>
      <c r="H13545" s="77">
        <v>165</v>
      </c>
      <c r="I13545" s="76">
        <v>45169.966666666667</v>
      </c>
      <c r="J13545" s="78"/>
      <c r="K13545" s="80">
        <v>1</v>
      </c>
    </row>
    <row r="13546" spans="2:11" x14ac:dyDescent="0.3">
      <c r="B13546" s="75">
        <v>48613</v>
      </c>
      <c r="C13546" s="76">
        <v>45169</v>
      </c>
      <c r="D13546" s="77">
        <v>810</v>
      </c>
      <c r="E13546" s="77">
        <v>3</v>
      </c>
      <c r="F13546" s="78"/>
      <c r="G13546" s="79">
        <v>45169.592800925915</v>
      </c>
      <c r="H13546" s="77">
        <v>169</v>
      </c>
      <c r="I13546" s="76">
        <v>45169.966666666667</v>
      </c>
      <c r="J13546" s="78"/>
      <c r="K13546" s="80">
        <v>1</v>
      </c>
    </row>
    <row r="13547" spans="2:11" x14ac:dyDescent="0.3">
      <c r="B13547" s="75">
        <v>48614</v>
      </c>
      <c r="C13547" s="76">
        <v>45169</v>
      </c>
      <c r="D13547" s="77">
        <v>1395</v>
      </c>
      <c r="E13547" s="77">
        <v>4</v>
      </c>
      <c r="F13547" s="78"/>
      <c r="G13547" s="79">
        <v>45169.60556712962</v>
      </c>
      <c r="H13547" s="77">
        <v>151</v>
      </c>
      <c r="I13547" s="76">
        <v>45169.966666666667</v>
      </c>
      <c r="J13547" s="78"/>
      <c r="K13547" s="80">
        <v>1</v>
      </c>
    </row>
    <row r="13548" spans="2:11" x14ac:dyDescent="0.3">
      <c r="B13548" s="75">
        <v>48615</v>
      </c>
      <c r="C13548" s="76">
        <v>45169</v>
      </c>
      <c r="D13548" s="77">
        <v>177</v>
      </c>
      <c r="E13548" s="77">
        <v>3</v>
      </c>
      <c r="F13548" s="78"/>
      <c r="G13548" s="79">
        <v>45169.617199074062</v>
      </c>
      <c r="H13548" s="77">
        <v>155</v>
      </c>
      <c r="I13548" s="76">
        <v>45169.966666666667</v>
      </c>
      <c r="J13548" s="78"/>
      <c r="K13548" s="80">
        <v>1</v>
      </c>
    </row>
    <row r="13549" spans="2:11" x14ac:dyDescent="0.3">
      <c r="B13549" s="75">
        <v>48616</v>
      </c>
      <c r="C13549" s="76">
        <v>45169</v>
      </c>
      <c r="D13549" s="77">
        <v>126</v>
      </c>
      <c r="E13549" s="77">
        <v>4</v>
      </c>
      <c r="F13549" s="78"/>
      <c r="G13549" s="79">
        <v>45169.628020833319</v>
      </c>
      <c r="H13549" s="77">
        <v>162</v>
      </c>
      <c r="I13549" s="76">
        <v>45169.966666666667</v>
      </c>
      <c r="J13549" s="78"/>
      <c r="K13549" s="80">
        <v>1</v>
      </c>
    </row>
    <row r="13550" spans="2:11" x14ac:dyDescent="0.3">
      <c r="B13550" s="75">
        <v>48617</v>
      </c>
      <c r="C13550" s="76">
        <v>45169</v>
      </c>
      <c r="D13550" s="77">
        <v>715</v>
      </c>
      <c r="E13550" s="77">
        <v>5</v>
      </c>
      <c r="F13550" s="78"/>
      <c r="G13550" s="79">
        <v>45169.638564814799</v>
      </c>
      <c r="H13550" s="77">
        <v>149</v>
      </c>
      <c r="I13550" s="76">
        <v>45169.966666666667</v>
      </c>
      <c r="J13550" s="78"/>
      <c r="K13550" s="80">
        <v>1</v>
      </c>
    </row>
    <row r="13551" spans="2:11" x14ac:dyDescent="0.3">
      <c r="B13551" s="75">
        <v>48618</v>
      </c>
      <c r="C13551" s="76">
        <v>45169</v>
      </c>
      <c r="D13551" s="77">
        <v>1094</v>
      </c>
      <c r="E13551" s="77">
        <v>2</v>
      </c>
      <c r="F13551" s="78"/>
      <c r="G13551" s="79">
        <v>45169.64763888887</v>
      </c>
      <c r="H13551" s="77">
        <v>168</v>
      </c>
      <c r="I13551" s="76">
        <v>45169.966666666667</v>
      </c>
      <c r="J13551" s="78"/>
      <c r="K13551" s="80">
        <v>1</v>
      </c>
    </row>
    <row r="13552" spans="2:11" x14ac:dyDescent="0.3">
      <c r="B13552" s="75">
        <v>48619</v>
      </c>
      <c r="C13552" s="76">
        <v>45169</v>
      </c>
      <c r="D13552" s="77">
        <v>779</v>
      </c>
      <c r="E13552" s="77">
        <v>1</v>
      </c>
      <c r="F13552" s="78"/>
      <c r="G13552" s="79">
        <v>45169.658749999981</v>
      </c>
      <c r="H13552" s="77">
        <v>175</v>
      </c>
      <c r="I13552" s="76">
        <v>45169.966666666667</v>
      </c>
      <c r="J13552" s="78"/>
      <c r="K13552" s="80">
        <v>1</v>
      </c>
    </row>
    <row r="13553" spans="2:11" x14ac:dyDescent="0.3">
      <c r="B13553" s="75">
        <v>48620</v>
      </c>
      <c r="C13553" s="76">
        <v>45169</v>
      </c>
      <c r="D13553" s="77">
        <v>1251</v>
      </c>
      <c r="E13553" s="77">
        <v>4</v>
      </c>
      <c r="F13553" s="78"/>
      <c r="G13553" s="79">
        <v>45169.670532407385</v>
      </c>
      <c r="H13553" s="77">
        <v>142</v>
      </c>
      <c r="I13553" s="76">
        <v>45169.966666666667</v>
      </c>
      <c r="J13553" s="78"/>
      <c r="K13553" s="80">
        <v>1</v>
      </c>
    </row>
    <row r="13554" spans="2:11" x14ac:dyDescent="0.3">
      <c r="B13554" s="75">
        <v>48621</v>
      </c>
      <c r="C13554" s="76">
        <v>45169</v>
      </c>
      <c r="D13554" s="77">
        <v>264</v>
      </c>
      <c r="E13554" s="77">
        <v>3</v>
      </c>
      <c r="F13554" s="78"/>
      <c r="G13554" s="79">
        <v>45169.682152777757</v>
      </c>
      <c r="H13554" s="77">
        <v>157</v>
      </c>
      <c r="I13554" s="76">
        <v>45169.966666666667</v>
      </c>
      <c r="J13554" s="78"/>
      <c r="K13554" s="80">
        <v>1</v>
      </c>
    </row>
    <row r="13555" spans="2:11" x14ac:dyDescent="0.3">
      <c r="B13555" s="75">
        <v>48622</v>
      </c>
      <c r="C13555" s="76">
        <v>45169</v>
      </c>
      <c r="D13555" s="77">
        <v>88</v>
      </c>
      <c r="E13555" s="77">
        <v>1</v>
      </c>
      <c r="F13555" s="78"/>
      <c r="G13555" s="79">
        <v>45169.691724537013</v>
      </c>
      <c r="H13555" s="77">
        <v>152</v>
      </c>
      <c r="I13555" s="76">
        <v>45169.966666666667</v>
      </c>
      <c r="J13555" s="78"/>
      <c r="K13555" s="80">
        <v>1</v>
      </c>
    </row>
    <row r="13556" spans="2:11" x14ac:dyDescent="0.3">
      <c r="B13556" s="75">
        <v>48623</v>
      </c>
      <c r="C13556" s="76">
        <v>45169</v>
      </c>
      <c r="D13556" s="77">
        <v>1275</v>
      </c>
      <c r="E13556" s="77">
        <v>1</v>
      </c>
      <c r="F13556" s="78"/>
      <c r="G13556" s="79">
        <v>45169.702511574047</v>
      </c>
      <c r="H13556" s="77">
        <v>170</v>
      </c>
      <c r="I13556" s="76">
        <v>45169.966666666667</v>
      </c>
      <c r="J13556" s="78"/>
      <c r="K13556" s="80">
        <v>1</v>
      </c>
    </row>
    <row r="13557" spans="2:11" x14ac:dyDescent="0.3">
      <c r="B13557" s="75">
        <v>48624</v>
      </c>
      <c r="C13557" s="76">
        <v>45169</v>
      </c>
      <c r="D13557" s="77">
        <v>1045</v>
      </c>
      <c r="E13557" s="77">
        <v>3</v>
      </c>
      <c r="F13557" s="78"/>
      <c r="G13557" s="79">
        <v>45169.715613425898</v>
      </c>
      <c r="H13557" s="77">
        <v>161</v>
      </c>
      <c r="I13557" s="76">
        <v>45169.966666666667</v>
      </c>
      <c r="J13557" s="78"/>
      <c r="K13557" s="80">
        <v>1</v>
      </c>
    </row>
    <row r="13558" spans="2:11" x14ac:dyDescent="0.3">
      <c r="B13558" s="75">
        <v>48625</v>
      </c>
      <c r="C13558" s="76">
        <v>45169</v>
      </c>
      <c r="D13558" s="77">
        <v>214</v>
      </c>
      <c r="E13558" s="77">
        <v>2</v>
      </c>
      <c r="F13558" s="78"/>
      <c r="G13558" s="79">
        <v>45169.726886574048</v>
      </c>
      <c r="H13558" s="77">
        <v>172</v>
      </c>
      <c r="I13558" s="76">
        <v>45169.966666666667</v>
      </c>
      <c r="J13558" s="78"/>
      <c r="K13558" s="80">
        <v>1</v>
      </c>
    </row>
    <row r="13559" spans="2:11" x14ac:dyDescent="0.3">
      <c r="B13559" s="75">
        <v>48626</v>
      </c>
      <c r="C13559" s="76">
        <v>45169</v>
      </c>
      <c r="D13559" s="77">
        <v>9</v>
      </c>
      <c r="E13559" s="77">
        <v>6</v>
      </c>
      <c r="F13559" s="78"/>
      <c r="G13559" s="79">
        <v>45169.737326388866</v>
      </c>
      <c r="H13559" s="77">
        <v>166</v>
      </c>
      <c r="I13559" s="76">
        <v>45169.966666666667</v>
      </c>
      <c r="J13559" s="78"/>
      <c r="K13559" s="80">
        <v>1</v>
      </c>
    </row>
    <row r="13560" spans="2:11" x14ac:dyDescent="0.3">
      <c r="B13560" s="75">
        <v>48627</v>
      </c>
      <c r="C13560" s="76">
        <v>45169</v>
      </c>
      <c r="D13560" s="77">
        <v>728</v>
      </c>
      <c r="E13560" s="77">
        <v>4</v>
      </c>
      <c r="F13560" s="78"/>
      <c r="G13560" s="79">
        <v>45169.745821759236</v>
      </c>
      <c r="H13560" s="77">
        <v>164</v>
      </c>
      <c r="I13560" s="76">
        <v>45169.966666666667</v>
      </c>
      <c r="J13560" s="78"/>
      <c r="K13560" s="80">
        <v>1</v>
      </c>
    </row>
    <row r="13561" spans="2:11" x14ac:dyDescent="0.3">
      <c r="B13561" s="75">
        <v>48628</v>
      </c>
      <c r="C13561" s="76">
        <v>45169</v>
      </c>
      <c r="D13561" s="77">
        <v>34</v>
      </c>
      <c r="E13561" s="77">
        <v>6</v>
      </c>
      <c r="F13561" s="78"/>
      <c r="G13561" s="79">
        <v>45169.755092592568</v>
      </c>
      <c r="H13561" s="77">
        <v>160</v>
      </c>
      <c r="I13561" s="76">
        <v>45169.966666666667</v>
      </c>
      <c r="J13561" s="78"/>
      <c r="K13561" s="80">
        <v>1</v>
      </c>
    </row>
    <row r="13562" spans="2:11" x14ac:dyDescent="0.3">
      <c r="B13562" s="75">
        <v>48629</v>
      </c>
      <c r="C13562" s="76">
        <v>45169</v>
      </c>
      <c r="D13562" s="77">
        <v>1279</v>
      </c>
      <c r="E13562" s="77">
        <v>3</v>
      </c>
      <c r="F13562" s="78"/>
      <c r="G13562" s="79">
        <v>45169.763402777753</v>
      </c>
      <c r="H13562" s="77">
        <v>161</v>
      </c>
      <c r="I13562" s="76">
        <v>45169.966666666667</v>
      </c>
      <c r="J13562" s="78"/>
      <c r="K13562" s="80">
        <v>1</v>
      </c>
    </row>
    <row r="13563" spans="2:11" x14ac:dyDescent="0.3">
      <c r="B13563" s="75">
        <v>48630</v>
      </c>
      <c r="C13563" s="76">
        <v>45169</v>
      </c>
      <c r="D13563" s="77">
        <v>186</v>
      </c>
      <c r="E13563" s="77">
        <v>2</v>
      </c>
      <c r="F13563" s="78"/>
      <c r="G13563" s="79">
        <v>45169.773923611087</v>
      </c>
      <c r="H13563" s="77">
        <v>162</v>
      </c>
      <c r="I13563" s="76">
        <v>45169.966666666667</v>
      </c>
      <c r="J13563" s="78"/>
      <c r="K13563" s="80">
        <v>1</v>
      </c>
    </row>
    <row r="13564" spans="2:11" x14ac:dyDescent="0.3">
      <c r="B13564" s="75">
        <v>48631</v>
      </c>
      <c r="C13564" s="76">
        <v>45169</v>
      </c>
      <c r="D13564" s="77">
        <v>145</v>
      </c>
      <c r="E13564" s="77">
        <v>3</v>
      </c>
      <c r="F13564" s="78"/>
      <c r="G13564" s="79">
        <v>45169.785428240713</v>
      </c>
      <c r="H13564" s="77">
        <v>160</v>
      </c>
      <c r="I13564" s="76">
        <v>45169.966666666667</v>
      </c>
      <c r="J13564" s="78"/>
      <c r="K13564" s="80">
        <v>1</v>
      </c>
    </row>
    <row r="13565" spans="2:11" x14ac:dyDescent="0.3">
      <c r="B13565" s="75">
        <v>48632</v>
      </c>
      <c r="C13565" s="76">
        <v>45169</v>
      </c>
      <c r="D13565" s="77">
        <v>1203</v>
      </c>
      <c r="E13565" s="77">
        <v>3</v>
      </c>
      <c r="F13565" s="78"/>
      <c r="G13565" s="79">
        <v>45169.794456018491</v>
      </c>
      <c r="H13565" s="77">
        <v>146</v>
      </c>
      <c r="I13565" s="76">
        <v>45169.966666666667</v>
      </c>
      <c r="J13565" s="78"/>
      <c r="K13565" s="80">
        <v>1</v>
      </c>
    </row>
    <row r="13566" spans="2:11" x14ac:dyDescent="0.3">
      <c r="B13566" s="75">
        <v>48633</v>
      </c>
      <c r="C13566" s="76">
        <v>45169</v>
      </c>
      <c r="D13566" s="77">
        <v>458</v>
      </c>
      <c r="E13566" s="77">
        <v>5</v>
      </c>
      <c r="F13566" s="78"/>
      <c r="G13566" s="79">
        <v>45169.807939814789</v>
      </c>
      <c r="H13566" s="77">
        <v>142</v>
      </c>
      <c r="I13566" s="76">
        <v>45169.966666666667</v>
      </c>
      <c r="J13566" s="78"/>
      <c r="K13566" s="80">
        <v>1</v>
      </c>
    </row>
    <row r="13567" spans="2:11" x14ac:dyDescent="0.3">
      <c r="B13567" s="75">
        <v>48634</v>
      </c>
      <c r="C13567" s="76">
        <v>45169</v>
      </c>
      <c r="D13567" s="77">
        <v>542</v>
      </c>
      <c r="E13567" s="77">
        <v>5</v>
      </c>
      <c r="F13567" s="78"/>
      <c r="G13567" s="79">
        <v>45169.814861111088</v>
      </c>
      <c r="H13567" s="77">
        <v>168</v>
      </c>
      <c r="I13567" s="76">
        <v>45169.966666666667</v>
      </c>
      <c r="J13567" s="78"/>
      <c r="K13567" s="80">
        <v>1</v>
      </c>
    </row>
    <row r="13568" spans="2:11" x14ac:dyDescent="0.3">
      <c r="B13568" s="75">
        <v>48635</v>
      </c>
      <c r="C13568" s="76">
        <v>45169</v>
      </c>
      <c r="D13568" s="77">
        <v>1098</v>
      </c>
      <c r="E13568" s="77">
        <v>2</v>
      </c>
      <c r="F13568" s="78"/>
      <c r="G13568" s="79">
        <v>45169.826365740715</v>
      </c>
      <c r="H13568" s="77">
        <v>146</v>
      </c>
      <c r="I13568" s="76">
        <v>45169.966666666667</v>
      </c>
      <c r="J13568" s="78"/>
      <c r="K13568" s="80">
        <v>1</v>
      </c>
    </row>
    <row r="13569" spans="2:11" x14ac:dyDescent="0.3">
      <c r="B13569" s="75">
        <v>48636</v>
      </c>
      <c r="C13569" s="76">
        <v>45169</v>
      </c>
      <c r="D13569" s="77">
        <v>406</v>
      </c>
      <c r="E13569" s="77">
        <v>4</v>
      </c>
      <c r="F13569" s="78"/>
      <c r="G13569" s="79">
        <v>45169.837430555534</v>
      </c>
      <c r="H13569" s="77">
        <v>144</v>
      </c>
      <c r="I13569" s="76">
        <v>45169.966666666667</v>
      </c>
      <c r="J13569" s="78"/>
      <c r="K13569" s="80">
        <v>1</v>
      </c>
    </row>
    <row r="13570" spans="2:11" x14ac:dyDescent="0.3">
      <c r="B13570" s="75">
        <v>48637</v>
      </c>
      <c r="C13570" s="76">
        <v>45169</v>
      </c>
      <c r="D13570" s="77">
        <v>381</v>
      </c>
      <c r="E13570" s="77">
        <v>2</v>
      </c>
      <c r="F13570" s="78"/>
      <c r="G13570" s="79">
        <v>45169.845069444425</v>
      </c>
      <c r="H13570" s="77">
        <v>172</v>
      </c>
      <c r="I13570" s="76">
        <v>45169.966666666667</v>
      </c>
      <c r="J13570" s="78"/>
      <c r="K13570" s="80">
        <v>1</v>
      </c>
    </row>
    <row r="13571" spans="2:11" x14ac:dyDescent="0.3">
      <c r="B13571" s="75">
        <v>48638</v>
      </c>
      <c r="C13571" s="76">
        <v>45169</v>
      </c>
      <c r="D13571" s="77">
        <v>682</v>
      </c>
      <c r="E13571" s="77">
        <v>3</v>
      </c>
      <c r="F13571" s="78"/>
      <c r="G13571" s="79">
        <v>45169.858229166646</v>
      </c>
      <c r="H13571" s="77">
        <v>166</v>
      </c>
      <c r="I13571" s="76">
        <v>45169.966666666667</v>
      </c>
      <c r="J13571" s="78"/>
      <c r="K13571" s="80">
        <v>1</v>
      </c>
    </row>
    <row r="13572" spans="2:11" x14ac:dyDescent="0.3">
      <c r="B13572" s="75">
        <v>48639</v>
      </c>
      <c r="C13572" s="76">
        <v>45169</v>
      </c>
      <c r="D13572" s="77">
        <v>464</v>
      </c>
      <c r="E13572" s="77">
        <v>6</v>
      </c>
      <c r="F13572" s="78"/>
      <c r="G13572" s="79">
        <v>45169.864502314791</v>
      </c>
      <c r="H13572" s="77">
        <v>148</v>
      </c>
      <c r="I13572" s="76">
        <v>45169.966666666667</v>
      </c>
      <c r="J13572" s="78"/>
      <c r="K13572" s="80">
        <v>1</v>
      </c>
    </row>
    <row r="13573" spans="2:11" x14ac:dyDescent="0.3">
      <c r="B13573" s="75">
        <v>48640</v>
      </c>
      <c r="C13573" s="76">
        <v>45169</v>
      </c>
      <c r="D13573" s="77">
        <v>1099</v>
      </c>
      <c r="E13573" s="77">
        <v>1</v>
      </c>
      <c r="F13573" s="78"/>
      <c r="G13573" s="79">
        <v>45169.870775462936</v>
      </c>
      <c r="H13573" s="77">
        <v>165</v>
      </c>
      <c r="I13573" s="76">
        <v>45169.966666666667</v>
      </c>
      <c r="J13573" s="78"/>
      <c r="K13573" s="80">
        <v>1</v>
      </c>
    </row>
    <row r="13574" spans="2:11" x14ac:dyDescent="0.3">
      <c r="B13574" s="75">
        <v>48641</v>
      </c>
      <c r="C13574" s="76">
        <v>45169</v>
      </c>
      <c r="D13574" s="77">
        <v>712</v>
      </c>
      <c r="E13574" s="77">
        <v>1</v>
      </c>
      <c r="F13574" s="78"/>
      <c r="G13574" s="79">
        <v>45169.879641203675</v>
      </c>
      <c r="H13574" s="77">
        <v>151</v>
      </c>
      <c r="I13574" s="76">
        <v>45169.966666666667</v>
      </c>
      <c r="J13574" s="78"/>
      <c r="K13574" s="80">
        <v>1</v>
      </c>
    </row>
    <row r="13575" spans="2:11" x14ac:dyDescent="0.3">
      <c r="B13575" s="75">
        <v>48642</v>
      </c>
      <c r="C13575" s="76">
        <v>45169</v>
      </c>
      <c r="D13575" s="77">
        <v>683</v>
      </c>
      <c r="E13575" s="77">
        <v>4</v>
      </c>
      <c r="F13575" s="78"/>
      <c r="G13575" s="79">
        <v>45169.891585648118</v>
      </c>
      <c r="H13575" s="77">
        <v>141</v>
      </c>
      <c r="I13575" s="76">
        <v>45169.966666666667</v>
      </c>
      <c r="J13575" s="78"/>
      <c r="K13575" s="80">
        <v>1</v>
      </c>
    </row>
    <row r="13576" spans="2:11" x14ac:dyDescent="0.3">
      <c r="B13576" s="75">
        <v>48643</v>
      </c>
      <c r="C13576" s="76">
        <v>45169</v>
      </c>
      <c r="D13576" s="77">
        <v>1006</v>
      </c>
      <c r="E13576" s="77">
        <v>5</v>
      </c>
      <c r="F13576" s="78"/>
      <c r="G13576" s="79">
        <v>45169.902962962929</v>
      </c>
      <c r="H13576" s="77">
        <v>177</v>
      </c>
      <c r="I13576" s="76">
        <v>45169.966666666667</v>
      </c>
      <c r="J13576" s="78"/>
      <c r="K13576" s="80">
        <v>1</v>
      </c>
    </row>
    <row r="13577" spans="2:11" x14ac:dyDescent="0.3">
      <c r="B13577" s="75">
        <v>48644</v>
      </c>
      <c r="C13577" s="76">
        <v>45169</v>
      </c>
      <c r="D13577" s="77">
        <v>1244</v>
      </c>
      <c r="E13577" s="77">
        <v>5</v>
      </c>
      <c r="F13577" s="78"/>
      <c r="G13577" s="79">
        <v>45169.916655092558</v>
      </c>
      <c r="H13577" s="77">
        <v>170</v>
      </c>
      <c r="I13577" s="76">
        <v>45169.966666666667</v>
      </c>
      <c r="J13577" s="78"/>
      <c r="K13577" s="80">
        <v>1</v>
      </c>
    </row>
    <row r="13578" spans="2:11" x14ac:dyDescent="0.3">
      <c r="B13578" s="75">
        <v>48645</v>
      </c>
      <c r="C13578" s="76">
        <v>45169</v>
      </c>
      <c r="D13578" s="77">
        <v>1156</v>
      </c>
      <c r="E13578" s="77">
        <v>5</v>
      </c>
      <c r="F13578" s="78"/>
      <c r="G13578" s="79">
        <v>45169.929039351817</v>
      </c>
      <c r="H13578" s="77">
        <v>147</v>
      </c>
      <c r="I13578" s="76">
        <v>45169.966666666667</v>
      </c>
      <c r="J13578" s="78"/>
      <c r="K13578" s="80">
        <v>1</v>
      </c>
    </row>
    <row r="13579" spans="2:11" x14ac:dyDescent="0.3">
      <c r="B13579" s="81">
        <v>48646</v>
      </c>
      <c r="C13579" s="82">
        <v>45169</v>
      </c>
      <c r="D13579" s="83">
        <v>862</v>
      </c>
      <c r="E13579" s="83">
        <v>5</v>
      </c>
      <c r="F13579" s="84"/>
      <c r="G13579" s="85">
        <v>45169.940694444413</v>
      </c>
      <c r="H13579" s="83">
        <v>179</v>
      </c>
      <c r="I13579" s="82">
        <v>45169.966666666667</v>
      </c>
      <c r="J13579" s="84"/>
      <c r="K13579" s="86">
        <v>1</v>
      </c>
    </row>
  </sheetData>
  <hyperlinks>
    <hyperlink ref="A3" location="'Read Me First'!A1" display="ReadMeFirst" xr:uid="{39BDA89F-C128-47BD-A01D-215CEBB072CC}"/>
  </hyperlinks>
  <pageMargins left="0.7" right="0.7" top="0.75" bottom="0.75" header="0.3" footer="0.3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86BEF-E943-4690-878F-CE023B2E0968}">
  <dimension ref="A1:R1412"/>
  <sheetViews>
    <sheetView workbookViewId="0">
      <selection activeCell="A3" sqref="A3"/>
    </sheetView>
  </sheetViews>
  <sheetFormatPr defaultRowHeight="14.4" x14ac:dyDescent="0.3"/>
  <cols>
    <col min="1" max="1" width="12.21875" bestFit="1" customWidth="1"/>
    <col min="2" max="2" width="15.33203125" bestFit="1" customWidth="1"/>
    <col min="3" max="3" width="30.5546875" customWidth="1"/>
    <col min="4" max="4" width="14.109375" customWidth="1"/>
    <col min="5" max="5" width="15.21875" bestFit="1" customWidth="1"/>
    <col min="6" max="6" width="36.88671875" bestFit="1" customWidth="1"/>
    <col min="7" max="7" width="22.77734375" customWidth="1"/>
    <col min="8" max="8" width="11.6640625" bestFit="1" customWidth="1"/>
    <col min="9" max="9" width="15.44140625" bestFit="1" customWidth="1"/>
    <col min="10" max="10" width="16" bestFit="1" customWidth="1"/>
    <col min="11" max="11" width="27.5546875" customWidth="1"/>
    <col min="12" max="12" width="14" bestFit="1" customWidth="1"/>
    <col min="13" max="13" width="15.44140625" bestFit="1" customWidth="1"/>
    <col min="14" max="14" width="17.88671875" bestFit="1" customWidth="1"/>
    <col min="15" max="15" width="12.33203125" bestFit="1" customWidth="1"/>
    <col min="16" max="16" width="15" bestFit="1" customWidth="1"/>
    <col min="17" max="17" width="12.109375" bestFit="1" customWidth="1"/>
    <col min="18" max="18" width="9.21875" bestFit="1" customWidth="1"/>
  </cols>
  <sheetData>
    <row r="1" spans="1:18" ht="18" x14ac:dyDescent="0.35">
      <c r="A1" s="64" t="s">
        <v>60</v>
      </c>
      <c r="B1" s="65"/>
      <c r="C1" s="66" t="s">
        <v>56</v>
      </c>
      <c r="D1" s="65" t="s">
        <v>7314</v>
      </c>
      <c r="E1" s="65"/>
      <c r="F1" s="65"/>
      <c r="G1" s="66" t="s">
        <v>40</v>
      </c>
      <c r="H1" s="71">
        <v>45337</v>
      </c>
      <c r="I1" s="65"/>
      <c r="J1" s="66" t="s">
        <v>57</v>
      </c>
      <c r="K1" s="65" t="s">
        <v>7587</v>
      </c>
      <c r="L1" s="65"/>
      <c r="M1" s="65"/>
      <c r="N1" s="65"/>
      <c r="O1" s="65"/>
      <c r="P1" s="65"/>
      <c r="Q1" s="65"/>
      <c r="R1" s="65"/>
    </row>
    <row r="3" spans="1:18" x14ac:dyDescent="0.3">
      <c r="A3" s="31" t="s">
        <v>22</v>
      </c>
    </row>
    <row r="7" spans="1:18" x14ac:dyDescent="0.3">
      <c r="B7" s="117" t="s">
        <v>64</v>
      </c>
      <c r="C7" s="118" t="s">
        <v>113</v>
      </c>
      <c r="D7" s="118" t="s">
        <v>114</v>
      </c>
      <c r="E7" s="118" t="s">
        <v>115</v>
      </c>
      <c r="F7" s="118" t="s">
        <v>116</v>
      </c>
      <c r="G7" s="118" t="s">
        <v>117</v>
      </c>
      <c r="H7" s="118" t="s">
        <v>118</v>
      </c>
      <c r="I7" s="118" t="s">
        <v>112</v>
      </c>
      <c r="J7" s="118" t="s">
        <v>119</v>
      </c>
      <c r="K7" s="118" t="s">
        <v>120</v>
      </c>
      <c r="L7" s="118" t="s">
        <v>74</v>
      </c>
      <c r="M7" s="118" t="s">
        <v>110</v>
      </c>
      <c r="N7" s="118" t="s">
        <v>121</v>
      </c>
      <c r="O7" s="118" t="s">
        <v>101</v>
      </c>
      <c r="P7" s="118" t="s">
        <v>86</v>
      </c>
      <c r="Q7" s="118" t="s">
        <v>71</v>
      </c>
      <c r="R7" s="119" t="s">
        <v>72</v>
      </c>
    </row>
    <row r="8" spans="1:18" x14ac:dyDescent="0.3">
      <c r="B8" s="120">
        <v>1</v>
      </c>
      <c r="C8" s="121" t="s">
        <v>122</v>
      </c>
      <c r="D8" s="121" t="s">
        <v>123</v>
      </c>
      <c r="E8" s="121" t="s">
        <v>123</v>
      </c>
      <c r="F8" s="121" t="s">
        <v>124</v>
      </c>
      <c r="G8" s="121" t="s">
        <v>125</v>
      </c>
      <c r="H8" s="122">
        <v>795</v>
      </c>
      <c r="I8" s="122">
        <v>41</v>
      </c>
      <c r="J8" s="121" t="s">
        <v>126</v>
      </c>
      <c r="K8" s="121" t="s">
        <v>127</v>
      </c>
      <c r="L8" s="122">
        <v>1</v>
      </c>
      <c r="M8" s="123"/>
      <c r="N8" s="121" t="s">
        <v>123</v>
      </c>
      <c r="O8" s="122">
        <v>1</v>
      </c>
      <c r="P8" s="123"/>
      <c r="Q8" s="123"/>
      <c r="R8" s="124">
        <v>1</v>
      </c>
    </row>
    <row r="9" spans="1:18" x14ac:dyDescent="0.3">
      <c r="B9" s="120">
        <v>2</v>
      </c>
      <c r="C9" s="121" t="s">
        <v>128</v>
      </c>
      <c r="D9" s="121" t="s">
        <v>129</v>
      </c>
      <c r="E9" s="121" t="s">
        <v>123</v>
      </c>
      <c r="F9" s="121" t="s">
        <v>130</v>
      </c>
      <c r="G9" s="121" t="s">
        <v>131</v>
      </c>
      <c r="H9" s="122">
        <v>846</v>
      </c>
      <c r="I9" s="122">
        <v>41</v>
      </c>
      <c r="J9" s="121" t="s">
        <v>132</v>
      </c>
      <c r="K9" s="121" t="s">
        <v>133</v>
      </c>
      <c r="L9" s="122">
        <v>1</v>
      </c>
      <c r="M9" s="123"/>
      <c r="N9" s="121" t="s">
        <v>123</v>
      </c>
      <c r="O9" s="122">
        <v>1</v>
      </c>
      <c r="P9" s="123"/>
      <c r="Q9" s="123"/>
      <c r="R9" s="124">
        <v>1</v>
      </c>
    </row>
    <row r="10" spans="1:18" x14ac:dyDescent="0.3">
      <c r="B10" s="120">
        <v>3</v>
      </c>
      <c r="C10" s="121" t="s">
        <v>134</v>
      </c>
      <c r="D10" s="121" t="s">
        <v>129</v>
      </c>
      <c r="E10" s="121" t="s">
        <v>135</v>
      </c>
      <c r="F10" s="121" t="s">
        <v>136</v>
      </c>
      <c r="G10" s="121" t="s">
        <v>123</v>
      </c>
      <c r="H10" s="122">
        <v>459</v>
      </c>
      <c r="I10" s="122">
        <v>13</v>
      </c>
      <c r="J10" s="121" t="s">
        <v>137</v>
      </c>
      <c r="K10" s="121" t="s">
        <v>138</v>
      </c>
      <c r="L10" s="122">
        <v>2</v>
      </c>
      <c r="M10" s="122">
        <v>28</v>
      </c>
      <c r="N10" s="121" t="s">
        <v>139</v>
      </c>
      <c r="O10" s="122">
        <v>1</v>
      </c>
      <c r="P10" s="123"/>
      <c r="Q10" s="123"/>
      <c r="R10" s="124">
        <v>1</v>
      </c>
    </row>
    <row r="11" spans="1:18" x14ac:dyDescent="0.3">
      <c r="B11" s="120">
        <v>4</v>
      </c>
      <c r="C11" s="121" t="s">
        <v>140</v>
      </c>
      <c r="D11" s="121" t="s">
        <v>123</v>
      </c>
      <c r="E11" s="121" t="s">
        <v>123</v>
      </c>
      <c r="F11" s="121" t="s">
        <v>141</v>
      </c>
      <c r="G11" s="121" t="s">
        <v>123</v>
      </c>
      <c r="H11" s="122">
        <v>892</v>
      </c>
      <c r="I11" s="122">
        <v>7</v>
      </c>
      <c r="J11" s="121" t="s">
        <v>142</v>
      </c>
      <c r="K11" s="121" t="s">
        <v>143</v>
      </c>
      <c r="L11" s="122">
        <v>3</v>
      </c>
      <c r="M11" s="122">
        <v>27</v>
      </c>
      <c r="N11" s="121" t="s">
        <v>144</v>
      </c>
      <c r="O11" s="122">
        <v>1</v>
      </c>
      <c r="P11" s="123"/>
      <c r="Q11" s="123"/>
      <c r="R11" s="124">
        <v>1</v>
      </c>
    </row>
    <row r="12" spans="1:18" x14ac:dyDescent="0.3">
      <c r="B12" s="120">
        <v>5</v>
      </c>
      <c r="C12" s="121" t="s">
        <v>145</v>
      </c>
      <c r="D12" s="121" t="s">
        <v>129</v>
      </c>
      <c r="E12" s="121" t="s">
        <v>123</v>
      </c>
      <c r="F12" s="121" t="s">
        <v>146</v>
      </c>
      <c r="G12" s="121" t="s">
        <v>147</v>
      </c>
      <c r="H12" s="122">
        <v>111</v>
      </c>
      <c r="I12" s="122">
        <v>38</v>
      </c>
      <c r="J12" s="121" t="s">
        <v>148</v>
      </c>
      <c r="K12" s="121" t="s">
        <v>149</v>
      </c>
      <c r="L12" s="122">
        <v>3</v>
      </c>
      <c r="M12" s="122">
        <v>249</v>
      </c>
      <c r="N12" s="121" t="s">
        <v>150</v>
      </c>
      <c r="O12" s="122">
        <v>1</v>
      </c>
      <c r="P12" s="123"/>
      <c r="Q12" s="123"/>
      <c r="R12" s="124">
        <v>1</v>
      </c>
    </row>
    <row r="13" spans="1:18" x14ac:dyDescent="0.3">
      <c r="B13" s="120">
        <v>6</v>
      </c>
      <c r="C13" s="121" t="s">
        <v>151</v>
      </c>
      <c r="D13" s="121" t="s">
        <v>129</v>
      </c>
      <c r="E13" s="121" t="s">
        <v>123</v>
      </c>
      <c r="F13" s="121" t="s">
        <v>152</v>
      </c>
      <c r="G13" s="121" t="s">
        <v>123</v>
      </c>
      <c r="H13" s="122">
        <v>49</v>
      </c>
      <c r="I13" s="122">
        <v>38</v>
      </c>
      <c r="J13" s="121" t="s">
        <v>153</v>
      </c>
      <c r="K13" s="121" t="s">
        <v>154</v>
      </c>
      <c r="L13" s="122">
        <v>3</v>
      </c>
      <c r="M13" s="122">
        <v>249</v>
      </c>
      <c r="N13" s="121" t="s">
        <v>155</v>
      </c>
      <c r="O13" s="122">
        <v>1</v>
      </c>
      <c r="P13" s="123"/>
      <c r="Q13" s="123"/>
      <c r="R13" s="124">
        <v>1</v>
      </c>
    </row>
    <row r="14" spans="1:18" x14ac:dyDescent="0.3">
      <c r="B14" s="120">
        <v>7</v>
      </c>
      <c r="C14" s="121" t="s">
        <v>156</v>
      </c>
      <c r="D14" s="121" t="s">
        <v>129</v>
      </c>
      <c r="E14" s="121" t="s">
        <v>123</v>
      </c>
      <c r="F14" s="121" t="s">
        <v>157</v>
      </c>
      <c r="G14" s="121" t="s">
        <v>152</v>
      </c>
      <c r="H14" s="122">
        <v>49</v>
      </c>
      <c r="I14" s="122">
        <v>38</v>
      </c>
      <c r="J14" s="121" t="s">
        <v>153</v>
      </c>
      <c r="K14" s="121" t="s">
        <v>154</v>
      </c>
      <c r="L14" s="122">
        <v>3</v>
      </c>
      <c r="M14" s="122">
        <v>249</v>
      </c>
      <c r="N14" s="121" t="s">
        <v>158</v>
      </c>
      <c r="O14" s="122">
        <v>1</v>
      </c>
      <c r="P14" s="123"/>
      <c r="Q14" s="123"/>
      <c r="R14" s="124">
        <v>1</v>
      </c>
    </row>
    <row r="15" spans="1:18" x14ac:dyDescent="0.3">
      <c r="B15" s="120">
        <v>8</v>
      </c>
      <c r="C15" s="121" t="s">
        <v>159</v>
      </c>
      <c r="D15" s="121" t="s">
        <v>129</v>
      </c>
      <c r="E15" s="121" t="s">
        <v>160</v>
      </c>
      <c r="F15" s="121" t="s">
        <v>123</v>
      </c>
      <c r="G15" s="121" t="s">
        <v>123</v>
      </c>
      <c r="H15" s="122">
        <v>310</v>
      </c>
      <c r="I15" s="122">
        <v>38</v>
      </c>
      <c r="J15" s="121" t="s">
        <v>161</v>
      </c>
      <c r="K15" s="121" t="s">
        <v>162</v>
      </c>
      <c r="L15" s="122">
        <v>3</v>
      </c>
      <c r="M15" s="122">
        <v>249</v>
      </c>
      <c r="N15" s="121" t="s">
        <v>163</v>
      </c>
      <c r="O15" s="122">
        <v>1</v>
      </c>
      <c r="P15" s="123"/>
      <c r="Q15" s="123"/>
      <c r="R15" s="124">
        <v>1</v>
      </c>
    </row>
    <row r="16" spans="1:18" x14ac:dyDescent="0.3">
      <c r="B16" s="120">
        <v>9</v>
      </c>
      <c r="C16" s="121" t="s">
        <v>164</v>
      </c>
      <c r="D16" s="121" t="s">
        <v>129</v>
      </c>
      <c r="E16" s="121" t="s">
        <v>165</v>
      </c>
      <c r="F16" s="121" t="s">
        <v>166</v>
      </c>
      <c r="G16" s="121" t="s">
        <v>123</v>
      </c>
      <c r="H16" s="122">
        <v>121</v>
      </c>
      <c r="I16" s="122">
        <v>38</v>
      </c>
      <c r="J16" s="121" t="s">
        <v>167</v>
      </c>
      <c r="K16" s="121" t="s">
        <v>168</v>
      </c>
      <c r="L16" s="122">
        <v>3</v>
      </c>
      <c r="M16" s="122">
        <v>249</v>
      </c>
      <c r="N16" s="121" t="s">
        <v>169</v>
      </c>
      <c r="O16" s="122">
        <v>1</v>
      </c>
      <c r="P16" s="123"/>
      <c r="Q16" s="123"/>
      <c r="R16" s="124">
        <v>1</v>
      </c>
    </row>
    <row r="17" spans="2:18" x14ac:dyDescent="0.3">
      <c r="B17" s="120">
        <v>10</v>
      </c>
      <c r="C17" s="121" t="s">
        <v>170</v>
      </c>
      <c r="D17" s="121" t="s">
        <v>129</v>
      </c>
      <c r="E17" s="121" t="s">
        <v>171</v>
      </c>
      <c r="F17" s="121" t="s">
        <v>172</v>
      </c>
      <c r="G17" s="121" t="s">
        <v>123</v>
      </c>
      <c r="H17" s="122">
        <v>141</v>
      </c>
      <c r="I17" s="122">
        <v>38</v>
      </c>
      <c r="J17" s="121" t="s">
        <v>173</v>
      </c>
      <c r="K17" s="121" t="s">
        <v>174</v>
      </c>
      <c r="L17" s="122">
        <v>3</v>
      </c>
      <c r="M17" s="122">
        <v>249</v>
      </c>
      <c r="N17" s="121" t="s">
        <v>175</v>
      </c>
      <c r="O17" s="122">
        <v>1</v>
      </c>
      <c r="P17" s="123"/>
      <c r="Q17" s="123"/>
      <c r="R17" s="124">
        <v>1</v>
      </c>
    </row>
    <row r="18" spans="2:18" x14ac:dyDescent="0.3">
      <c r="B18" s="120">
        <v>11</v>
      </c>
      <c r="C18" s="121" t="s">
        <v>176</v>
      </c>
      <c r="D18" s="121" t="s">
        <v>129</v>
      </c>
      <c r="E18" s="121" t="s">
        <v>177</v>
      </c>
      <c r="F18" s="121" t="s">
        <v>178</v>
      </c>
      <c r="G18" s="121" t="s">
        <v>179</v>
      </c>
      <c r="H18" s="122">
        <v>447</v>
      </c>
      <c r="I18" s="122">
        <v>38</v>
      </c>
      <c r="J18" s="121" t="s">
        <v>180</v>
      </c>
      <c r="K18" s="121" t="s">
        <v>181</v>
      </c>
      <c r="L18" s="122">
        <v>3</v>
      </c>
      <c r="M18" s="122">
        <v>249</v>
      </c>
      <c r="N18" s="121" t="s">
        <v>182</v>
      </c>
      <c r="O18" s="122">
        <v>1</v>
      </c>
      <c r="P18" s="123"/>
      <c r="Q18" s="123"/>
      <c r="R18" s="124">
        <v>1</v>
      </c>
    </row>
    <row r="19" spans="2:18" x14ac:dyDescent="0.3">
      <c r="B19" s="120">
        <v>12</v>
      </c>
      <c r="C19" s="121" t="s">
        <v>183</v>
      </c>
      <c r="D19" s="121" t="s">
        <v>129</v>
      </c>
      <c r="E19" s="121" t="s">
        <v>123</v>
      </c>
      <c r="F19" s="121" t="s">
        <v>184</v>
      </c>
      <c r="G19" s="121" t="s">
        <v>123</v>
      </c>
      <c r="H19" s="122">
        <v>403</v>
      </c>
      <c r="I19" s="122">
        <v>38</v>
      </c>
      <c r="J19" s="121" t="s">
        <v>185</v>
      </c>
      <c r="K19" s="121" t="s">
        <v>186</v>
      </c>
      <c r="L19" s="122">
        <v>3</v>
      </c>
      <c r="M19" s="122">
        <v>249</v>
      </c>
      <c r="N19" s="121" t="s">
        <v>187</v>
      </c>
      <c r="O19" s="122">
        <v>1</v>
      </c>
      <c r="P19" s="123"/>
      <c r="Q19" s="123"/>
      <c r="R19" s="124">
        <v>1</v>
      </c>
    </row>
    <row r="20" spans="2:18" x14ac:dyDescent="0.3">
      <c r="B20" s="120">
        <v>13</v>
      </c>
      <c r="C20" s="121" t="s">
        <v>188</v>
      </c>
      <c r="D20" s="121" t="s">
        <v>129</v>
      </c>
      <c r="E20" s="121" t="s">
        <v>123</v>
      </c>
      <c r="F20" s="121" t="s">
        <v>189</v>
      </c>
      <c r="G20" s="121" t="s">
        <v>123</v>
      </c>
      <c r="H20" s="122">
        <v>403</v>
      </c>
      <c r="I20" s="122">
        <v>38</v>
      </c>
      <c r="J20" s="121" t="s">
        <v>185</v>
      </c>
      <c r="K20" s="121" t="s">
        <v>186</v>
      </c>
      <c r="L20" s="122">
        <v>3</v>
      </c>
      <c r="M20" s="122">
        <v>249</v>
      </c>
      <c r="N20" s="121" t="s">
        <v>190</v>
      </c>
      <c r="O20" s="122">
        <v>1</v>
      </c>
      <c r="P20" s="123"/>
      <c r="Q20" s="123"/>
      <c r="R20" s="124">
        <v>1</v>
      </c>
    </row>
    <row r="21" spans="2:18" x14ac:dyDescent="0.3">
      <c r="B21" s="120">
        <v>14</v>
      </c>
      <c r="C21" s="121" t="s">
        <v>191</v>
      </c>
      <c r="D21" s="121" t="s">
        <v>123</v>
      </c>
      <c r="E21" s="121" t="s">
        <v>192</v>
      </c>
      <c r="F21" s="121" t="s">
        <v>193</v>
      </c>
      <c r="G21" s="121" t="s">
        <v>123</v>
      </c>
      <c r="H21" s="122">
        <v>669</v>
      </c>
      <c r="I21" s="122">
        <v>38</v>
      </c>
      <c r="J21" s="121" t="s">
        <v>194</v>
      </c>
      <c r="K21" s="121" t="s">
        <v>195</v>
      </c>
      <c r="L21" s="122">
        <v>3</v>
      </c>
      <c r="M21" s="122">
        <v>249</v>
      </c>
      <c r="N21" s="121" t="s">
        <v>196</v>
      </c>
      <c r="O21" s="122">
        <v>1</v>
      </c>
      <c r="P21" s="123"/>
      <c r="Q21" s="123"/>
      <c r="R21" s="124">
        <v>1</v>
      </c>
    </row>
    <row r="22" spans="2:18" x14ac:dyDescent="0.3">
      <c r="B22" s="120">
        <v>15</v>
      </c>
      <c r="C22" s="121" t="s">
        <v>197</v>
      </c>
      <c r="D22" s="121" t="s">
        <v>123</v>
      </c>
      <c r="E22" s="121" t="s">
        <v>198</v>
      </c>
      <c r="F22" s="121" t="s">
        <v>123</v>
      </c>
      <c r="G22" s="121" t="s">
        <v>123</v>
      </c>
      <c r="H22" s="122">
        <v>749</v>
      </c>
      <c r="I22" s="122">
        <v>38</v>
      </c>
      <c r="J22" s="121" t="s">
        <v>199</v>
      </c>
      <c r="K22" s="121" t="s">
        <v>200</v>
      </c>
      <c r="L22" s="122">
        <v>3</v>
      </c>
      <c r="M22" s="122">
        <v>249</v>
      </c>
      <c r="N22" s="121" t="s">
        <v>201</v>
      </c>
      <c r="O22" s="122">
        <v>1</v>
      </c>
      <c r="P22" s="123"/>
      <c r="Q22" s="123"/>
      <c r="R22" s="124">
        <v>1</v>
      </c>
    </row>
    <row r="23" spans="2:18" x14ac:dyDescent="0.3">
      <c r="B23" s="120">
        <v>16</v>
      </c>
      <c r="C23" s="121" t="s">
        <v>202</v>
      </c>
      <c r="D23" s="121" t="s">
        <v>129</v>
      </c>
      <c r="E23" s="121" t="s">
        <v>203</v>
      </c>
      <c r="F23" s="121" t="s">
        <v>204</v>
      </c>
      <c r="G23" s="121" t="s">
        <v>123</v>
      </c>
      <c r="H23" s="122">
        <v>424</v>
      </c>
      <c r="I23" s="122">
        <v>38</v>
      </c>
      <c r="J23" s="121" t="s">
        <v>205</v>
      </c>
      <c r="K23" s="121" t="s">
        <v>206</v>
      </c>
      <c r="L23" s="122">
        <v>3</v>
      </c>
      <c r="M23" s="122">
        <v>249</v>
      </c>
      <c r="N23" s="121" t="s">
        <v>207</v>
      </c>
      <c r="O23" s="122">
        <v>1</v>
      </c>
      <c r="P23" s="123"/>
      <c r="Q23" s="123"/>
      <c r="R23" s="124">
        <v>1</v>
      </c>
    </row>
    <row r="24" spans="2:18" x14ac:dyDescent="0.3">
      <c r="B24" s="120">
        <v>17</v>
      </c>
      <c r="C24" s="121" t="s">
        <v>208</v>
      </c>
      <c r="D24" s="121" t="s">
        <v>129</v>
      </c>
      <c r="E24" s="121" t="s">
        <v>209</v>
      </c>
      <c r="F24" s="121" t="s">
        <v>210</v>
      </c>
      <c r="G24" s="121" t="s">
        <v>123</v>
      </c>
      <c r="H24" s="122">
        <v>743</v>
      </c>
      <c r="I24" s="122">
        <v>38</v>
      </c>
      <c r="J24" s="121" t="s">
        <v>211</v>
      </c>
      <c r="K24" s="121" t="s">
        <v>212</v>
      </c>
      <c r="L24" s="122">
        <v>3</v>
      </c>
      <c r="M24" s="122">
        <v>249</v>
      </c>
      <c r="N24" s="121" t="s">
        <v>213</v>
      </c>
      <c r="O24" s="122">
        <v>1</v>
      </c>
      <c r="P24" s="123"/>
      <c r="Q24" s="123"/>
      <c r="R24" s="124">
        <v>1</v>
      </c>
    </row>
    <row r="25" spans="2:18" x14ac:dyDescent="0.3">
      <c r="B25" s="120">
        <v>18</v>
      </c>
      <c r="C25" s="121" t="s">
        <v>214</v>
      </c>
      <c r="D25" s="121" t="s">
        <v>123</v>
      </c>
      <c r="E25" s="121" t="s">
        <v>123</v>
      </c>
      <c r="F25" s="121" t="s">
        <v>215</v>
      </c>
      <c r="G25" s="121" t="s">
        <v>123</v>
      </c>
      <c r="H25" s="122">
        <v>744</v>
      </c>
      <c r="I25" s="122">
        <v>38</v>
      </c>
      <c r="J25" s="121" t="s">
        <v>216</v>
      </c>
      <c r="K25" s="121" t="s">
        <v>217</v>
      </c>
      <c r="L25" s="122">
        <v>3</v>
      </c>
      <c r="M25" s="122">
        <v>249</v>
      </c>
      <c r="N25" s="121" t="s">
        <v>218</v>
      </c>
      <c r="O25" s="122">
        <v>1</v>
      </c>
      <c r="P25" s="123"/>
      <c r="Q25" s="123"/>
      <c r="R25" s="124">
        <v>1</v>
      </c>
    </row>
    <row r="26" spans="2:18" x14ac:dyDescent="0.3">
      <c r="B26" s="120">
        <v>19</v>
      </c>
      <c r="C26" s="121" t="s">
        <v>219</v>
      </c>
      <c r="D26" s="121" t="s">
        <v>129</v>
      </c>
      <c r="E26" s="121" t="s">
        <v>123</v>
      </c>
      <c r="F26" s="121" t="s">
        <v>220</v>
      </c>
      <c r="G26" s="121" t="s">
        <v>123</v>
      </c>
      <c r="H26" s="122">
        <v>492</v>
      </c>
      <c r="I26" s="122">
        <v>38</v>
      </c>
      <c r="J26" s="121" t="s">
        <v>221</v>
      </c>
      <c r="K26" s="121" t="s">
        <v>222</v>
      </c>
      <c r="L26" s="122">
        <v>3</v>
      </c>
      <c r="M26" s="122">
        <v>249</v>
      </c>
      <c r="N26" s="121" t="s">
        <v>123</v>
      </c>
      <c r="O26" s="122">
        <v>1</v>
      </c>
      <c r="P26" s="123"/>
      <c r="Q26" s="123"/>
      <c r="R26" s="124">
        <v>1</v>
      </c>
    </row>
    <row r="27" spans="2:18" x14ac:dyDescent="0.3">
      <c r="B27" s="120">
        <v>20</v>
      </c>
      <c r="C27" s="121" t="s">
        <v>223</v>
      </c>
      <c r="D27" s="121" t="s">
        <v>129</v>
      </c>
      <c r="E27" s="121" t="s">
        <v>123</v>
      </c>
      <c r="F27" s="121" t="s">
        <v>224</v>
      </c>
      <c r="G27" s="121" t="s">
        <v>225</v>
      </c>
      <c r="H27" s="122">
        <v>276</v>
      </c>
      <c r="I27" s="122">
        <v>38</v>
      </c>
      <c r="J27" s="121" t="s">
        <v>226</v>
      </c>
      <c r="K27" s="121" t="s">
        <v>227</v>
      </c>
      <c r="L27" s="122">
        <v>3</v>
      </c>
      <c r="M27" s="122">
        <v>249</v>
      </c>
      <c r="N27" s="121" t="s">
        <v>123</v>
      </c>
      <c r="O27" s="122">
        <v>1</v>
      </c>
      <c r="P27" s="123"/>
      <c r="Q27" s="123"/>
      <c r="R27" s="124">
        <v>1</v>
      </c>
    </row>
    <row r="28" spans="2:18" x14ac:dyDescent="0.3">
      <c r="B28" s="120">
        <v>21</v>
      </c>
      <c r="C28" s="121" t="s">
        <v>228</v>
      </c>
      <c r="D28" s="121" t="s">
        <v>129</v>
      </c>
      <c r="E28" s="121" t="s">
        <v>123</v>
      </c>
      <c r="F28" s="121" t="s">
        <v>229</v>
      </c>
      <c r="G28" s="121" t="s">
        <v>123</v>
      </c>
      <c r="H28" s="122">
        <v>268</v>
      </c>
      <c r="I28" s="122">
        <v>38</v>
      </c>
      <c r="J28" s="121" t="s">
        <v>230</v>
      </c>
      <c r="K28" s="121" t="s">
        <v>231</v>
      </c>
      <c r="L28" s="122">
        <v>3</v>
      </c>
      <c r="M28" s="122">
        <v>249</v>
      </c>
      <c r="N28" s="121" t="s">
        <v>232</v>
      </c>
      <c r="O28" s="122">
        <v>1</v>
      </c>
      <c r="P28" s="123"/>
      <c r="Q28" s="123"/>
      <c r="R28" s="124">
        <v>1</v>
      </c>
    </row>
    <row r="29" spans="2:18" x14ac:dyDescent="0.3">
      <c r="B29" s="120">
        <v>22</v>
      </c>
      <c r="C29" s="121" t="s">
        <v>233</v>
      </c>
      <c r="D29" s="121" t="s">
        <v>129</v>
      </c>
      <c r="E29" s="121" t="s">
        <v>123</v>
      </c>
      <c r="F29" s="121" t="s">
        <v>234</v>
      </c>
      <c r="G29" s="121" t="s">
        <v>123</v>
      </c>
      <c r="H29" s="122">
        <v>277</v>
      </c>
      <c r="I29" s="122">
        <v>38</v>
      </c>
      <c r="J29" s="121" t="s">
        <v>235</v>
      </c>
      <c r="K29" s="121" t="s">
        <v>236</v>
      </c>
      <c r="L29" s="122">
        <v>3</v>
      </c>
      <c r="M29" s="122">
        <v>249</v>
      </c>
      <c r="N29" s="121" t="s">
        <v>237</v>
      </c>
      <c r="O29" s="122">
        <v>1</v>
      </c>
      <c r="P29" s="123"/>
      <c r="Q29" s="123"/>
      <c r="R29" s="124">
        <v>1</v>
      </c>
    </row>
    <row r="30" spans="2:18" x14ac:dyDescent="0.3">
      <c r="B30" s="120">
        <v>23</v>
      </c>
      <c r="C30" s="121" t="s">
        <v>238</v>
      </c>
      <c r="D30" s="121" t="s">
        <v>123</v>
      </c>
      <c r="E30" s="121" t="s">
        <v>239</v>
      </c>
      <c r="F30" s="121" t="s">
        <v>240</v>
      </c>
      <c r="G30" s="121" t="s">
        <v>123</v>
      </c>
      <c r="H30" s="122">
        <v>278</v>
      </c>
      <c r="I30" s="122">
        <v>38</v>
      </c>
      <c r="J30" s="121" t="s">
        <v>241</v>
      </c>
      <c r="K30" s="121" t="s">
        <v>242</v>
      </c>
      <c r="L30" s="122">
        <v>3</v>
      </c>
      <c r="M30" s="122">
        <v>249</v>
      </c>
      <c r="N30" s="121" t="s">
        <v>243</v>
      </c>
      <c r="O30" s="122">
        <v>1</v>
      </c>
      <c r="P30" s="123"/>
      <c r="Q30" s="123"/>
      <c r="R30" s="124">
        <v>1</v>
      </c>
    </row>
    <row r="31" spans="2:18" x14ac:dyDescent="0.3">
      <c r="B31" s="120">
        <v>24</v>
      </c>
      <c r="C31" s="121" t="s">
        <v>244</v>
      </c>
      <c r="D31" s="121" t="s">
        <v>129</v>
      </c>
      <c r="E31" s="121" t="s">
        <v>123</v>
      </c>
      <c r="F31" s="121" t="s">
        <v>245</v>
      </c>
      <c r="G31" s="121" t="s">
        <v>246</v>
      </c>
      <c r="H31" s="122">
        <v>165</v>
      </c>
      <c r="I31" s="122">
        <v>38</v>
      </c>
      <c r="J31" s="121" t="s">
        <v>247</v>
      </c>
      <c r="K31" s="121" t="s">
        <v>248</v>
      </c>
      <c r="L31" s="122">
        <v>3</v>
      </c>
      <c r="M31" s="122">
        <v>249</v>
      </c>
      <c r="N31" s="121" t="s">
        <v>249</v>
      </c>
      <c r="O31" s="122">
        <v>1</v>
      </c>
      <c r="P31" s="123"/>
      <c r="Q31" s="123"/>
      <c r="R31" s="124">
        <v>1</v>
      </c>
    </row>
    <row r="32" spans="2:18" x14ac:dyDescent="0.3">
      <c r="B32" s="120">
        <v>25</v>
      </c>
      <c r="C32" s="121" t="s">
        <v>250</v>
      </c>
      <c r="D32" s="121" t="s">
        <v>129</v>
      </c>
      <c r="E32" s="121" t="s">
        <v>123</v>
      </c>
      <c r="F32" s="121" t="s">
        <v>251</v>
      </c>
      <c r="G32" s="121" t="s">
        <v>252</v>
      </c>
      <c r="H32" s="122">
        <v>165</v>
      </c>
      <c r="I32" s="122">
        <v>38</v>
      </c>
      <c r="J32" s="121" t="s">
        <v>253</v>
      </c>
      <c r="K32" s="121" t="s">
        <v>254</v>
      </c>
      <c r="L32" s="122">
        <v>3</v>
      </c>
      <c r="M32" s="122">
        <v>249</v>
      </c>
      <c r="N32" s="121" t="s">
        <v>255</v>
      </c>
      <c r="O32" s="122">
        <v>1</v>
      </c>
      <c r="P32" s="123"/>
      <c r="Q32" s="123"/>
      <c r="R32" s="124">
        <v>1</v>
      </c>
    </row>
    <row r="33" spans="2:18" x14ac:dyDescent="0.3">
      <c r="B33" s="120">
        <v>26</v>
      </c>
      <c r="C33" s="121" t="s">
        <v>256</v>
      </c>
      <c r="D33" s="121" t="s">
        <v>129</v>
      </c>
      <c r="E33" s="121" t="s">
        <v>123</v>
      </c>
      <c r="F33" s="121" t="s">
        <v>123</v>
      </c>
      <c r="G33" s="121" t="s">
        <v>257</v>
      </c>
      <c r="H33" s="122">
        <v>769</v>
      </c>
      <c r="I33" s="122">
        <v>38</v>
      </c>
      <c r="J33" s="121" t="s">
        <v>258</v>
      </c>
      <c r="K33" s="121" t="s">
        <v>259</v>
      </c>
      <c r="L33" s="122">
        <v>3</v>
      </c>
      <c r="M33" s="122">
        <v>249</v>
      </c>
      <c r="N33" s="121" t="s">
        <v>260</v>
      </c>
      <c r="O33" s="122">
        <v>1</v>
      </c>
      <c r="P33" s="123"/>
      <c r="Q33" s="123"/>
      <c r="R33" s="124">
        <v>1</v>
      </c>
    </row>
    <row r="34" spans="2:18" x14ac:dyDescent="0.3">
      <c r="B34" s="120">
        <v>27</v>
      </c>
      <c r="C34" s="121" t="s">
        <v>261</v>
      </c>
      <c r="D34" s="121" t="s">
        <v>129</v>
      </c>
      <c r="E34" s="121" t="s">
        <v>123</v>
      </c>
      <c r="F34" s="121" t="s">
        <v>262</v>
      </c>
      <c r="G34" s="121" t="s">
        <v>123</v>
      </c>
      <c r="H34" s="122">
        <v>188</v>
      </c>
      <c r="I34" s="122">
        <v>38</v>
      </c>
      <c r="J34" s="121" t="s">
        <v>263</v>
      </c>
      <c r="K34" s="121" t="s">
        <v>264</v>
      </c>
      <c r="L34" s="122">
        <v>3</v>
      </c>
      <c r="M34" s="122">
        <v>249</v>
      </c>
      <c r="N34" s="121" t="s">
        <v>265</v>
      </c>
      <c r="O34" s="122">
        <v>1</v>
      </c>
      <c r="P34" s="123"/>
      <c r="Q34" s="123"/>
      <c r="R34" s="124">
        <v>1</v>
      </c>
    </row>
    <row r="35" spans="2:18" x14ac:dyDescent="0.3">
      <c r="B35" s="120">
        <v>28</v>
      </c>
      <c r="C35" s="121" t="s">
        <v>266</v>
      </c>
      <c r="D35" s="121" t="s">
        <v>129</v>
      </c>
      <c r="E35" s="121" t="s">
        <v>267</v>
      </c>
      <c r="F35" s="121" t="s">
        <v>268</v>
      </c>
      <c r="G35" s="121" t="s">
        <v>123</v>
      </c>
      <c r="H35" s="122">
        <v>32</v>
      </c>
      <c r="I35" s="122">
        <v>40</v>
      </c>
      <c r="J35" s="121" t="s">
        <v>269</v>
      </c>
      <c r="K35" s="121" t="s">
        <v>270</v>
      </c>
      <c r="L35" s="122">
        <v>3</v>
      </c>
      <c r="M35" s="122">
        <v>289</v>
      </c>
      <c r="N35" s="121" t="s">
        <v>271</v>
      </c>
      <c r="O35" s="122">
        <v>1</v>
      </c>
      <c r="P35" s="123"/>
      <c r="Q35" s="123"/>
      <c r="R35" s="124">
        <v>1</v>
      </c>
    </row>
    <row r="36" spans="2:18" x14ac:dyDescent="0.3">
      <c r="B36" s="120">
        <v>29</v>
      </c>
      <c r="C36" s="121" t="s">
        <v>272</v>
      </c>
      <c r="D36" s="121" t="s">
        <v>123</v>
      </c>
      <c r="E36" s="121" t="s">
        <v>123</v>
      </c>
      <c r="F36" s="121" t="s">
        <v>273</v>
      </c>
      <c r="G36" s="121" t="s">
        <v>123</v>
      </c>
      <c r="H36" s="122">
        <v>32</v>
      </c>
      <c r="I36" s="122">
        <v>40</v>
      </c>
      <c r="J36" s="121" t="s">
        <v>269</v>
      </c>
      <c r="K36" s="121" t="s">
        <v>270</v>
      </c>
      <c r="L36" s="122">
        <v>3</v>
      </c>
      <c r="M36" s="122">
        <v>289</v>
      </c>
      <c r="N36" s="121" t="s">
        <v>274</v>
      </c>
      <c r="O36" s="122">
        <v>1</v>
      </c>
      <c r="P36" s="123"/>
      <c r="Q36" s="123"/>
      <c r="R36" s="124">
        <v>1</v>
      </c>
    </row>
    <row r="37" spans="2:18" x14ac:dyDescent="0.3">
      <c r="B37" s="120">
        <v>30</v>
      </c>
      <c r="C37" s="121" t="s">
        <v>275</v>
      </c>
      <c r="D37" s="121" t="s">
        <v>129</v>
      </c>
      <c r="E37" s="121" t="s">
        <v>123</v>
      </c>
      <c r="F37" s="121" t="s">
        <v>276</v>
      </c>
      <c r="G37" s="121" t="s">
        <v>123</v>
      </c>
      <c r="H37" s="122">
        <v>427</v>
      </c>
      <c r="I37" s="122">
        <v>40</v>
      </c>
      <c r="J37" s="121" t="s">
        <v>277</v>
      </c>
      <c r="K37" s="121" t="s">
        <v>278</v>
      </c>
      <c r="L37" s="122">
        <v>3</v>
      </c>
      <c r="M37" s="122">
        <v>289</v>
      </c>
      <c r="N37" s="121" t="s">
        <v>279</v>
      </c>
      <c r="O37" s="122">
        <v>1</v>
      </c>
      <c r="P37" s="123"/>
      <c r="Q37" s="123"/>
      <c r="R37" s="124">
        <v>1</v>
      </c>
    </row>
    <row r="38" spans="2:18" x14ac:dyDescent="0.3">
      <c r="B38" s="120">
        <v>31</v>
      </c>
      <c r="C38" s="121" t="s">
        <v>280</v>
      </c>
      <c r="D38" s="121" t="s">
        <v>123</v>
      </c>
      <c r="E38" s="121" t="s">
        <v>123</v>
      </c>
      <c r="F38" s="121" t="s">
        <v>281</v>
      </c>
      <c r="G38" s="121" t="s">
        <v>123</v>
      </c>
      <c r="H38" s="122">
        <v>428</v>
      </c>
      <c r="I38" s="122">
        <v>40</v>
      </c>
      <c r="J38" s="121" t="s">
        <v>277</v>
      </c>
      <c r="K38" s="121" t="s">
        <v>282</v>
      </c>
      <c r="L38" s="122">
        <v>3</v>
      </c>
      <c r="M38" s="122">
        <v>289</v>
      </c>
      <c r="N38" s="121" t="s">
        <v>283</v>
      </c>
      <c r="O38" s="122">
        <v>1</v>
      </c>
      <c r="P38" s="123"/>
      <c r="Q38" s="123"/>
      <c r="R38" s="124">
        <v>1</v>
      </c>
    </row>
    <row r="39" spans="2:18" x14ac:dyDescent="0.3">
      <c r="B39" s="120">
        <v>32</v>
      </c>
      <c r="C39" s="121" t="s">
        <v>284</v>
      </c>
      <c r="D39" s="121" t="s">
        <v>129</v>
      </c>
      <c r="E39" s="121" t="s">
        <v>285</v>
      </c>
      <c r="F39" s="121" t="s">
        <v>286</v>
      </c>
      <c r="G39" s="121" t="s">
        <v>123</v>
      </c>
      <c r="H39" s="122">
        <v>429</v>
      </c>
      <c r="I39" s="122">
        <v>40</v>
      </c>
      <c r="J39" s="121" t="s">
        <v>277</v>
      </c>
      <c r="K39" s="121" t="s">
        <v>287</v>
      </c>
      <c r="L39" s="122">
        <v>3</v>
      </c>
      <c r="M39" s="122">
        <v>289</v>
      </c>
      <c r="N39" s="121" t="s">
        <v>123</v>
      </c>
      <c r="O39" s="122">
        <v>1</v>
      </c>
      <c r="P39" s="123"/>
      <c r="Q39" s="123"/>
      <c r="R39" s="124">
        <v>1</v>
      </c>
    </row>
    <row r="40" spans="2:18" x14ac:dyDescent="0.3">
      <c r="B40" s="120">
        <v>33</v>
      </c>
      <c r="C40" s="121" t="s">
        <v>288</v>
      </c>
      <c r="D40" s="121" t="s">
        <v>129</v>
      </c>
      <c r="E40" s="121" t="s">
        <v>123</v>
      </c>
      <c r="F40" s="121" t="s">
        <v>289</v>
      </c>
      <c r="G40" s="121" t="s">
        <v>123</v>
      </c>
      <c r="H40" s="122">
        <v>436</v>
      </c>
      <c r="I40" s="122">
        <v>40</v>
      </c>
      <c r="J40" s="121" t="s">
        <v>290</v>
      </c>
      <c r="K40" s="121" t="s">
        <v>291</v>
      </c>
      <c r="L40" s="122">
        <v>3</v>
      </c>
      <c r="M40" s="122">
        <v>289</v>
      </c>
      <c r="N40" s="121" t="s">
        <v>292</v>
      </c>
      <c r="O40" s="122">
        <v>1</v>
      </c>
      <c r="P40" s="123"/>
      <c r="Q40" s="123"/>
      <c r="R40" s="124">
        <v>1</v>
      </c>
    </row>
    <row r="41" spans="2:18" x14ac:dyDescent="0.3">
      <c r="B41" s="120">
        <v>34</v>
      </c>
      <c r="C41" s="121" t="s">
        <v>293</v>
      </c>
      <c r="D41" s="121" t="s">
        <v>129</v>
      </c>
      <c r="E41" s="121" t="s">
        <v>123</v>
      </c>
      <c r="F41" s="121" t="s">
        <v>294</v>
      </c>
      <c r="G41" s="121" t="s">
        <v>123</v>
      </c>
      <c r="H41" s="122">
        <v>603</v>
      </c>
      <c r="I41" s="122">
        <v>40</v>
      </c>
      <c r="J41" s="121" t="s">
        <v>295</v>
      </c>
      <c r="K41" s="121" t="s">
        <v>296</v>
      </c>
      <c r="L41" s="122">
        <v>3</v>
      </c>
      <c r="M41" s="122">
        <v>289</v>
      </c>
      <c r="N41" s="121" t="s">
        <v>297</v>
      </c>
      <c r="O41" s="122">
        <v>1</v>
      </c>
      <c r="P41" s="123"/>
      <c r="Q41" s="123"/>
      <c r="R41" s="124">
        <v>1</v>
      </c>
    </row>
    <row r="42" spans="2:18" x14ac:dyDescent="0.3">
      <c r="B42" s="120">
        <v>35</v>
      </c>
      <c r="C42" s="121" t="s">
        <v>298</v>
      </c>
      <c r="D42" s="121" t="s">
        <v>123</v>
      </c>
      <c r="E42" s="121" t="s">
        <v>123</v>
      </c>
      <c r="F42" s="121" t="s">
        <v>299</v>
      </c>
      <c r="G42" s="121" t="s">
        <v>123</v>
      </c>
      <c r="H42" s="122">
        <v>634</v>
      </c>
      <c r="I42" s="122">
        <v>40</v>
      </c>
      <c r="J42" s="121" t="s">
        <v>300</v>
      </c>
      <c r="K42" s="121" t="s">
        <v>301</v>
      </c>
      <c r="L42" s="122">
        <v>3</v>
      </c>
      <c r="M42" s="122">
        <v>289</v>
      </c>
      <c r="N42" s="121" t="s">
        <v>302</v>
      </c>
      <c r="O42" s="122">
        <v>1</v>
      </c>
      <c r="P42" s="123"/>
      <c r="Q42" s="123"/>
      <c r="R42" s="124">
        <v>1</v>
      </c>
    </row>
    <row r="43" spans="2:18" x14ac:dyDescent="0.3">
      <c r="B43" s="120">
        <v>36</v>
      </c>
      <c r="C43" s="121" t="s">
        <v>303</v>
      </c>
      <c r="D43" s="121" t="s">
        <v>123</v>
      </c>
      <c r="E43" s="121" t="s">
        <v>123</v>
      </c>
      <c r="F43" s="121" t="s">
        <v>304</v>
      </c>
      <c r="G43" s="121" t="s">
        <v>123</v>
      </c>
      <c r="H43" s="122">
        <v>185</v>
      </c>
      <c r="I43" s="122">
        <v>40</v>
      </c>
      <c r="J43" s="121" t="s">
        <v>305</v>
      </c>
      <c r="K43" s="121" t="s">
        <v>306</v>
      </c>
      <c r="L43" s="122">
        <v>3</v>
      </c>
      <c r="M43" s="122">
        <v>289</v>
      </c>
      <c r="N43" s="121" t="s">
        <v>307</v>
      </c>
      <c r="O43" s="122">
        <v>1</v>
      </c>
      <c r="P43" s="123"/>
      <c r="Q43" s="123"/>
      <c r="R43" s="124">
        <v>1</v>
      </c>
    </row>
    <row r="44" spans="2:18" x14ac:dyDescent="0.3">
      <c r="B44" s="120">
        <v>37</v>
      </c>
      <c r="C44" s="121" t="s">
        <v>308</v>
      </c>
      <c r="D44" s="121" t="s">
        <v>123</v>
      </c>
      <c r="E44" s="121" t="s">
        <v>123</v>
      </c>
      <c r="F44" s="121" t="s">
        <v>309</v>
      </c>
      <c r="G44" s="121" t="s">
        <v>123</v>
      </c>
      <c r="H44" s="122">
        <v>461</v>
      </c>
      <c r="I44" s="122">
        <v>40</v>
      </c>
      <c r="J44" s="121" t="s">
        <v>310</v>
      </c>
      <c r="K44" s="121" t="s">
        <v>311</v>
      </c>
      <c r="L44" s="122">
        <v>3</v>
      </c>
      <c r="M44" s="122">
        <v>289</v>
      </c>
      <c r="N44" s="121" t="s">
        <v>312</v>
      </c>
      <c r="O44" s="122">
        <v>1</v>
      </c>
      <c r="P44" s="123"/>
      <c r="Q44" s="123"/>
      <c r="R44" s="124">
        <v>1</v>
      </c>
    </row>
    <row r="45" spans="2:18" x14ac:dyDescent="0.3">
      <c r="B45" s="120">
        <v>38</v>
      </c>
      <c r="C45" s="121" t="s">
        <v>313</v>
      </c>
      <c r="D45" s="121" t="s">
        <v>123</v>
      </c>
      <c r="E45" s="121" t="s">
        <v>314</v>
      </c>
      <c r="F45" s="121" t="s">
        <v>315</v>
      </c>
      <c r="G45" s="121" t="s">
        <v>123</v>
      </c>
      <c r="H45" s="122">
        <v>18</v>
      </c>
      <c r="I45" s="122">
        <v>40</v>
      </c>
      <c r="J45" s="121" t="s">
        <v>316</v>
      </c>
      <c r="K45" s="121" t="s">
        <v>317</v>
      </c>
      <c r="L45" s="122">
        <v>3</v>
      </c>
      <c r="M45" s="122">
        <v>289</v>
      </c>
      <c r="N45" s="121" t="s">
        <v>318</v>
      </c>
      <c r="O45" s="122">
        <v>1</v>
      </c>
      <c r="P45" s="123"/>
      <c r="Q45" s="123"/>
      <c r="R45" s="124">
        <v>1</v>
      </c>
    </row>
    <row r="46" spans="2:18" x14ac:dyDescent="0.3">
      <c r="B46" s="120">
        <v>40</v>
      </c>
      <c r="C46" s="121" t="s">
        <v>319</v>
      </c>
      <c r="D46" s="121" t="s">
        <v>123</v>
      </c>
      <c r="E46" s="121" t="s">
        <v>123</v>
      </c>
      <c r="F46" s="121" t="s">
        <v>320</v>
      </c>
      <c r="G46" s="121" t="s">
        <v>123</v>
      </c>
      <c r="H46" s="122">
        <v>711</v>
      </c>
      <c r="I46" s="122">
        <v>40</v>
      </c>
      <c r="J46" s="121" t="s">
        <v>321</v>
      </c>
      <c r="K46" s="121" t="s">
        <v>322</v>
      </c>
      <c r="L46" s="122">
        <v>3</v>
      </c>
      <c r="M46" s="122">
        <v>289</v>
      </c>
      <c r="N46" s="121" t="s">
        <v>323</v>
      </c>
      <c r="O46" s="122">
        <v>1</v>
      </c>
      <c r="P46" s="123"/>
      <c r="Q46" s="123"/>
      <c r="R46" s="124">
        <v>1</v>
      </c>
    </row>
    <row r="47" spans="2:18" x14ac:dyDescent="0.3">
      <c r="B47" s="120">
        <v>41</v>
      </c>
      <c r="C47" s="121" t="s">
        <v>324</v>
      </c>
      <c r="D47" s="121" t="s">
        <v>129</v>
      </c>
      <c r="E47" s="121" t="s">
        <v>123</v>
      </c>
      <c r="F47" s="121" t="s">
        <v>325</v>
      </c>
      <c r="G47" s="121" t="s">
        <v>123</v>
      </c>
      <c r="H47" s="122">
        <v>795</v>
      </c>
      <c r="I47" s="122">
        <v>40</v>
      </c>
      <c r="J47" s="121" t="s">
        <v>326</v>
      </c>
      <c r="K47" s="121" t="s">
        <v>327</v>
      </c>
      <c r="L47" s="122">
        <v>3</v>
      </c>
      <c r="M47" s="122">
        <v>289</v>
      </c>
      <c r="N47" s="121" t="s">
        <v>328</v>
      </c>
      <c r="O47" s="122">
        <v>1</v>
      </c>
      <c r="P47" s="123"/>
      <c r="Q47" s="123"/>
      <c r="R47" s="124">
        <v>1</v>
      </c>
    </row>
    <row r="48" spans="2:18" x14ac:dyDescent="0.3">
      <c r="B48" s="120">
        <v>42</v>
      </c>
      <c r="C48" s="121" t="s">
        <v>329</v>
      </c>
      <c r="D48" s="121" t="s">
        <v>129</v>
      </c>
      <c r="E48" s="121" t="s">
        <v>123</v>
      </c>
      <c r="F48" s="121" t="s">
        <v>330</v>
      </c>
      <c r="G48" s="121" t="s">
        <v>123</v>
      </c>
      <c r="H48" s="122">
        <v>795</v>
      </c>
      <c r="I48" s="122">
        <v>40</v>
      </c>
      <c r="J48" s="121" t="s">
        <v>331</v>
      </c>
      <c r="K48" s="121" t="s">
        <v>332</v>
      </c>
      <c r="L48" s="122">
        <v>3</v>
      </c>
      <c r="M48" s="122">
        <v>289</v>
      </c>
      <c r="N48" s="121" t="s">
        <v>333</v>
      </c>
      <c r="O48" s="122">
        <v>1</v>
      </c>
      <c r="P48" s="123"/>
      <c r="Q48" s="123"/>
      <c r="R48" s="124">
        <v>1</v>
      </c>
    </row>
    <row r="49" spans="2:18" x14ac:dyDescent="0.3">
      <c r="B49" s="120">
        <v>43</v>
      </c>
      <c r="C49" s="121" t="s">
        <v>334</v>
      </c>
      <c r="D49" s="121" t="s">
        <v>129</v>
      </c>
      <c r="E49" s="121" t="s">
        <v>123</v>
      </c>
      <c r="F49" s="121" t="s">
        <v>335</v>
      </c>
      <c r="G49" s="121" t="s">
        <v>336</v>
      </c>
      <c r="H49" s="122">
        <v>795</v>
      </c>
      <c r="I49" s="122">
        <v>40</v>
      </c>
      <c r="J49" s="121" t="s">
        <v>337</v>
      </c>
      <c r="K49" s="121" t="s">
        <v>338</v>
      </c>
      <c r="L49" s="122">
        <v>3</v>
      </c>
      <c r="M49" s="122">
        <v>289</v>
      </c>
      <c r="N49" s="121" t="s">
        <v>339</v>
      </c>
      <c r="O49" s="122">
        <v>1</v>
      </c>
      <c r="P49" s="123"/>
      <c r="Q49" s="123"/>
      <c r="R49" s="124">
        <v>1</v>
      </c>
    </row>
    <row r="50" spans="2:18" x14ac:dyDescent="0.3">
      <c r="B50" s="120">
        <v>44</v>
      </c>
      <c r="C50" s="121" t="s">
        <v>340</v>
      </c>
      <c r="D50" s="121" t="s">
        <v>129</v>
      </c>
      <c r="E50" s="121" t="s">
        <v>123</v>
      </c>
      <c r="F50" s="121" t="s">
        <v>341</v>
      </c>
      <c r="G50" s="121" t="s">
        <v>123</v>
      </c>
      <c r="H50" s="122">
        <v>795</v>
      </c>
      <c r="I50" s="122">
        <v>40</v>
      </c>
      <c r="J50" s="121" t="s">
        <v>342</v>
      </c>
      <c r="K50" s="121" t="s">
        <v>343</v>
      </c>
      <c r="L50" s="122">
        <v>3</v>
      </c>
      <c r="M50" s="122">
        <v>289</v>
      </c>
      <c r="N50" s="121" t="s">
        <v>344</v>
      </c>
      <c r="O50" s="122">
        <v>1</v>
      </c>
      <c r="P50" s="123"/>
      <c r="Q50" s="123"/>
      <c r="R50" s="124">
        <v>1</v>
      </c>
    </row>
    <row r="51" spans="2:18" x14ac:dyDescent="0.3">
      <c r="B51" s="120">
        <v>45</v>
      </c>
      <c r="C51" s="121" t="s">
        <v>345</v>
      </c>
      <c r="D51" s="121" t="s">
        <v>123</v>
      </c>
      <c r="E51" s="121" t="s">
        <v>123</v>
      </c>
      <c r="F51" s="121" t="s">
        <v>346</v>
      </c>
      <c r="G51" s="121" t="s">
        <v>123</v>
      </c>
      <c r="H51" s="122">
        <v>179</v>
      </c>
      <c r="I51" s="122">
        <v>40</v>
      </c>
      <c r="J51" s="121" t="s">
        <v>347</v>
      </c>
      <c r="K51" s="121" t="s">
        <v>348</v>
      </c>
      <c r="L51" s="122">
        <v>3</v>
      </c>
      <c r="M51" s="122">
        <v>289</v>
      </c>
      <c r="N51" s="121" t="s">
        <v>349</v>
      </c>
      <c r="O51" s="122">
        <v>1</v>
      </c>
      <c r="P51" s="123"/>
      <c r="Q51" s="123"/>
      <c r="R51" s="124">
        <v>1</v>
      </c>
    </row>
    <row r="52" spans="2:18" x14ac:dyDescent="0.3">
      <c r="B52" s="120">
        <v>46</v>
      </c>
      <c r="C52" s="121" t="s">
        <v>350</v>
      </c>
      <c r="D52" s="121" t="s">
        <v>123</v>
      </c>
      <c r="E52" s="121" t="s">
        <v>123</v>
      </c>
      <c r="F52" s="121" t="s">
        <v>351</v>
      </c>
      <c r="G52" s="121" t="s">
        <v>123</v>
      </c>
      <c r="H52" s="122">
        <v>545</v>
      </c>
      <c r="I52" s="122">
        <v>40</v>
      </c>
      <c r="J52" s="121" t="s">
        <v>352</v>
      </c>
      <c r="K52" s="121" t="s">
        <v>353</v>
      </c>
      <c r="L52" s="122">
        <v>3</v>
      </c>
      <c r="M52" s="122">
        <v>289</v>
      </c>
      <c r="N52" s="121" t="s">
        <v>354</v>
      </c>
      <c r="O52" s="122">
        <v>1</v>
      </c>
      <c r="P52" s="123"/>
      <c r="Q52" s="123"/>
      <c r="R52" s="124">
        <v>1</v>
      </c>
    </row>
    <row r="53" spans="2:18" x14ac:dyDescent="0.3">
      <c r="B53" s="120">
        <v>47</v>
      </c>
      <c r="C53" s="121" t="s">
        <v>355</v>
      </c>
      <c r="D53" s="121" t="s">
        <v>129</v>
      </c>
      <c r="E53" s="121" t="s">
        <v>123</v>
      </c>
      <c r="F53" s="121" t="s">
        <v>356</v>
      </c>
      <c r="G53" s="121" t="s">
        <v>123</v>
      </c>
      <c r="H53" s="122">
        <v>20</v>
      </c>
      <c r="I53" s="122">
        <v>40</v>
      </c>
      <c r="J53" s="121" t="s">
        <v>357</v>
      </c>
      <c r="K53" s="121" t="s">
        <v>358</v>
      </c>
      <c r="L53" s="122">
        <v>3</v>
      </c>
      <c r="M53" s="122">
        <v>289</v>
      </c>
      <c r="N53" s="121" t="s">
        <v>359</v>
      </c>
      <c r="O53" s="122">
        <v>1</v>
      </c>
      <c r="P53" s="123"/>
      <c r="Q53" s="123"/>
      <c r="R53" s="124">
        <v>1</v>
      </c>
    </row>
    <row r="54" spans="2:18" x14ac:dyDescent="0.3">
      <c r="B54" s="120">
        <v>48</v>
      </c>
      <c r="C54" s="121" t="s">
        <v>360</v>
      </c>
      <c r="D54" s="121" t="s">
        <v>123</v>
      </c>
      <c r="E54" s="121" t="s">
        <v>123</v>
      </c>
      <c r="F54" s="121" t="s">
        <v>361</v>
      </c>
      <c r="G54" s="121" t="s">
        <v>362</v>
      </c>
      <c r="H54" s="122">
        <v>20</v>
      </c>
      <c r="I54" s="122">
        <v>40</v>
      </c>
      <c r="J54" s="121" t="s">
        <v>363</v>
      </c>
      <c r="K54" s="121" t="s">
        <v>364</v>
      </c>
      <c r="L54" s="122">
        <v>3</v>
      </c>
      <c r="M54" s="122">
        <v>289</v>
      </c>
      <c r="N54" s="121" t="s">
        <v>365</v>
      </c>
      <c r="O54" s="122">
        <v>1</v>
      </c>
      <c r="P54" s="123"/>
      <c r="Q54" s="123"/>
      <c r="R54" s="124">
        <v>1</v>
      </c>
    </row>
    <row r="55" spans="2:18" x14ac:dyDescent="0.3">
      <c r="B55" s="120">
        <v>49</v>
      </c>
      <c r="C55" s="121" t="s">
        <v>366</v>
      </c>
      <c r="D55" s="121" t="s">
        <v>129</v>
      </c>
      <c r="E55" s="121" t="s">
        <v>123</v>
      </c>
      <c r="F55" s="121" t="s">
        <v>367</v>
      </c>
      <c r="G55" s="121" t="s">
        <v>123</v>
      </c>
      <c r="H55" s="122">
        <v>822</v>
      </c>
      <c r="I55" s="122">
        <v>40</v>
      </c>
      <c r="J55" s="121" t="s">
        <v>368</v>
      </c>
      <c r="K55" s="121" t="s">
        <v>369</v>
      </c>
      <c r="L55" s="122">
        <v>3</v>
      </c>
      <c r="M55" s="122">
        <v>289</v>
      </c>
      <c r="N55" s="121" t="s">
        <v>370</v>
      </c>
      <c r="O55" s="122">
        <v>1</v>
      </c>
      <c r="P55" s="123"/>
      <c r="Q55" s="123"/>
      <c r="R55" s="124">
        <v>1</v>
      </c>
    </row>
    <row r="56" spans="2:18" x14ac:dyDescent="0.3">
      <c r="B56" s="120">
        <v>50</v>
      </c>
      <c r="C56" s="121" t="s">
        <v>371</v>
      </c>
      <c r="D56" s="121" t="s">
        <v>123</v>
      </c>
      <c r="E56" s="121" t="s">
        <v>123</v>
      </c>
      <c r="F56" s="121" t="s">
        <v>372</v>
      </c>
      <c r="G56" s="121" t="s">
        <v>123</v>
      </c>
      <c r="H56" s="122">
        <v>822</v>
      </c>
      <c r="I56" s="122">
        <v>40</v>
      </c>
      <c r="J56" s="121" t="s">
        <v>373</v>
      </c>
      <c r="K56" s="121" t="s">
        <v>374</v>
      </c>
      <c r="L56" s="122">
        <v>3</v>
      </c>
      <c r="M56" s="122">
        <v>289</v>
      </c>
      <c r="N56" s="121" t="s">
        <v>375</v>
      </c>
      <c r="O56" s="122">
        <v>1</v>
      </c>
      <c r="P56" s="123"/>
      <c r="Q56" s="123"/>
      <c r="R56" s="124">
        <v>1</v>
      </c>
    </row>
    <row r="57" spans="2:18" x14ac:dyDescent="0.3">
      <c r="B57" s="120">
        <v>51</v>
      </c>
      <c r="C57" s="121" t="s">
        <v>376</v>
      </c>
      <c r="D57" s="121" t="s">
        <v>123</v>
      </c>
      <c r="E57" s="121" t="s">
        <v>123</v>
      </c>
      <c r="F57" s="121" t="s">
        <v>377</v>
      </c>
      <c r="G57" s="121" t="s">
        <v>123</v>
      </c>
      <c r="H57" s="122">
        <v>179</v>
      </c>
      <c r="I57" s="122">
        <v>40</v>
      </c>
      <c r="J57" s="121" t="s">
        <v>378</v>
      </c>
      <c r="K57" s="121" t="s">
        <v>379</v>
      </c>
      <c r="L57" s="122">
        <v>3</v>
      </c>
      <c r="M57" s="122">
        <v>289</v>
      </c>
      <c r="N57" s="121" t="s">
        <v>380</v>
      </c>
      <c r="O57" s="122">
        <v>1</v>
      </c>
      <c r="P57" s="123"/>
      <c r="Q57" s="123"/>
      <c r="R57" s="124">
        <v>1</v>
      </c>
    </row>
    <row r="58" spans="2:18" x14ac:dyDescent="0.3">
      <c r="B58" s="120">
        <v>52</v>
      </c>
      <c r="C58" s="121" t="s">
        <v>381</v>
      </c>
      <c r="D58" s="121" t="s">
        <v>129</v>
      </c>
      <c r="E58" s="121" t="s">
        <v>382</v>
      </c>
      <c r="F58" s="121" t="s">
        <v>383</v>
      </c>
      <c r="G58" s="121" t="s">
        <v>123</v>
      </c>
      <c r="H58" s="122">
        <v>214</v>
      </c>
      <c r="I58" s="122">
        <v>40</v>
      </c>
      <c r="J58" s="121" t="s">
        <v>384</v>
      </c>
      <c r="K58" s="121" t="s">
        <v>385</v>
      </c>
      <c r="L58" s="122">
        <v>3</v>
      </c>
      <c r="M58" s="122">
        <v>289</v>
      </c>
      <c r="N58" s="121" t="s">
        <v>386</v>
      </c>
      <c r="O58" s="122">
        <v>1</v>
      </c>
      <c r="P58" s="123"/>
      <c r="Q58" s="123"/>
      <c r="R58" s="124">
        <v>1</v>
      </c>
    </row>
    <row r="59" spans="2:18" x14ac:dyDescent="0.3">
      <c r="B59" s="120">
        <v>53</v>
      </c>
      <c r="C59" s="121" t="s">
        <v>355</v>
      </c>
      <c r="D59" s="121" t="s">
        <v>123</v>
      </c>
      <c r="E59" s="121" t="s">
        <v>123</v>
      </c>
      <c r="F59" s="121" t="s">
        <v>356</v>
      </c>
      <c r="G59" s="121" t="s">
        <v>123</v>
      </c>
      <c r="H59" s="122">
        <v>20</v>
      </c>
      <c r="I59" s="122">
        <v>40</v>
      </c>
      <c r="J59" s="121" t="s">
        <v>387</v>
      </c>
      <c r="K59" s="121" t="s">
        <v>388</v>
      </c>
      <c r="L59" s="122">
        <v>3</v>
      </c>
      <c r="M59" s="122">
        <v>289</v>
      </c>
      <c r="N59" s="121" t="s">
        <v>389</v>
      </c>
      <c r="O59" s="122">
        <v>1</v>
      </c>
      <c r="P59" s="123"/>
      <c r="Q59" s="123"/>
      <c r="R59" s="124">
        <v>1</v>
      </c>
    </row>
    <row r="60" spans="2:18" x14ac:dyDescent="0.3">
      <c r="B60" s="120">
        <v>54</v>
      </c>
      <c r="C60" s="121" t="s">
        <v>390</v>
      </c>
      <c r="D60" s="121" t="s">
        <v>123</v>
      </c>
      <c r="E60" s="121" t="s">
        <v>123</v>
      </c>
      <c r="F60" s="121" t="s">
        <v>391</v>
      </c>
      <c r="G60" s="121" t="s">
        <v>123</v>
      </c>
      <c r="H60" s="122">
        <v>303</v>
      </c>
      <c r="I60" s="122">
        <v>40</v>
      </c>
      <c r="J60" s="121" t="s">
        <v>392</v>
      </c>
      <c r="K60" s="121" t="s">
        <v>393</v>
      </c>
      <c r="L60" s="122">
        <v>3</v>
      </c>
      <c r="M60" s="122">
        <v>289</v>
      </c>
      <c r="N60" s="121" t="s">
        <v>394</v>
      </c>
      <c r="O60" s="122">
        <v>1</v>
      </c>
      <c r="P60" s="123"/>
      <c r="Q60" s="123"/>
      <c r="R60" s="124">
        <v>1</v>
      </c>
    </row>
    <row r="61" spans="2:18" x14ac:dyDescent="0.3">
      <c r="B61" s="120">
        <v>55</v>
      </c>
      <c r="C61" s="121" t="s">
        <v>395</v>
      </c>
      <c r="D61" s="121" t="s">
        <v>123</v>
      </c>
      <c r="E61" s="121" t="s">
        <v>123</v>
      </c>
      <c r="F61" s="121" t="s">
        <v>396</v>
      </c>
      <c r="G61" s="121" t="s">
        <v>123</v>
      </c>
      <c r="H61" s="122">
        <v>303</v>
      </c>
      <c r="I61" s="122">
        <v>40</v>
      </c>
      <c r="J61" s="121" t="s">
        <v>397</v>
      </c>
      <c r="K61" s="121" t="s">
        <v>398</v>
      </c>
      <c r="L61" s="122">
        <v>3</v>
      </c>
      <c r="M61" s="122">
        <v>289</v>
      </c>
      <c r="N61" s="121" t="s">
        <v>399</v>
      </c>
      <c r="O61" s="122">
        <v>1</v>
      </c>
      <c r="P61" s="123"/>
      <c r="Q61" s="123"/>
      <c r="R61" s="124">
        <v>1</v>
      </c>
    </row>
    <row r="62" spans="2:18" x14ac:dyDescent="0.3">
      <c r="B62" s="120">
        <v>56</v>
      </c>
      <c r="C62" s="121" t="s">
        <v>400</v>
      </c>
      <c r="D62" s="121" t="s">
        <v>123</v>
      </c>
      <c r="E62" s="121" t="s">
        <v>123</v>
      </c>
      <c r="F62" s="121" t="s">
        <v>401</v>
      </c>
      <c r="G62" s="121" t="s">
        <v>123</v>
      </c>
      <c r="H62" s="122">
        <v>303</v>
      </c>
      <c r="I62" s="122">
        <v>40</v>
      </c>
      <c r="J62" s="121" t="s">
        <v>402</v>
      </c>
      <c r="K62" s="121" t="s">
        <v>403</v>
      </c>
      <c r="L62" s="122">
        <v>3</v>
      </c>
      <c r="M62" s="122">
        <v>289</v>
      </c>
      <c r="N62" s="121" t="s">
        <v>404</v>
      </c>
      <c r="O62" s="122">
        <v>1</v>
      </c>
      <c r="P62" s="123"/>
      <c r="Q62" s="123"/>
      <c r="R62" s="124">
        <v>1</v>
      </c>
    </row>
    <row r="63" spans="2:18" x14ac:dyDescent="0.3">
      <c r="B63" s="120">
        <v>57</v>
      </c>
      <c r="C63" s="121" t="s">
        <v>405</v>
      </c>
      <c r="D63" s="121" t="s">
        <v>129</v>
      </c>
      <c r="E63" s="121" t="s">
        <v>123</v>
      </c>
      <c r="F63" s="121" t="s">
        <v>406</v>
      </c>
      <c r="G63" s="121" t="s">
        <v>123</v>
      </c>
      <c r="H63" s="122">
        <v>303</v>
      </c>
      <c r="I63" s="122">
        <v>40</v>
      </c>
      <c r="J63" s="121" t="s">
        <v>407</v>
      </c>
      <c r="K63" s="121" t="s">
        <v>408</v>
      </c>
      <c r="L63" s="122">
        <v>3</v>
      </c>
      <c r="M63" s="122">
        <v>289</v>
      </c>
      <c r="N63" s="121" t="s">
        <v>409</v>
      </c>
      <c r="O63" s="122">
        <v>1</v>
      </c>
      <c r="P63" s="123"/>
      <c r="Q63" s="123"/>
      <c r="R63" s="124">
        <v>1</v>
      </c>
    </row>
    <row r="64" spans="2:18" x14ac:dyDescent="0.3">
      <c r="B64" s="120">
        <v>58</v>
      </c>
      <c r="C64" s="121" t="s">
        <v>410</v>
      </c>
      <c r="D64" s="121" t="s">
        <v>411</v>
      </c>
      <c r="E64" s="121" t="s">
        <v>123</v>
      </c>
      <c r="F64" s="121" t="s">
        <v>412</v>
      </c>
      <c r="G64" s="121" t="s">
        <v>413</v>
      </c>
      <c r="H64" s="122">
        <v>303</v>
      </c>
      <c r="I64" s="122">
        <v>40</v>
      </c>
      <c r="J64" s="121" t="s">
        <v>414</v>
      </c>
      <c r="K64" s="121" t="s">
        <v>415</v>
      </c>
      <c r="L64" s="122">
        <v>3</v>
      </c>
      <c r="M64" s="122">
        <v>289</v>
      </c>
      <c r="N64" s="121" t="s">
        <v>416</v>
      </c>
      <c r="O64" s="122">
        <v>1</v>
      </c>
      <c r="P64" s="123"/>
      <c r="Q64" s="123"/>
      <c r="R64" s="124">
        <v>1</v>
      </c>
    </row>
    <row r="65" spans="2:18" x14ac:dyDescent="0.3">
      <c r="B65" s="120">
        <v>59</v>
      </c>
      <c r="C65" s="121" t="s">
        <v>417</v>
      </c>
      <c r="D65" s="121" t="s">
        <v>123</v>
      </c>
      <c r="E65" s="121" t="s">
        <v>123</v>
      </c>
      <c r="F65" s="121" t="s">
        <v>418</v>
      </c>
      <c r="G65" s="121" t="s">
        <v>123</v>
      </c>
      <c r="H65" s="122">
        <v>303</v>
      </c>
      <c r="I65" s="122">
        <v>40</v>
      </c>
      <c r="J65" s="121" t="s">
        <v>419</v>
      </c>
      <c r="K65" s="121" t="s">
        <v>420</v>
      </c>
      <c r="L65" s="122">
        <v>3</v>
      </c>
      <c r="M65" s="122">
        <v>289</v>
      </c>
      <c r="N65" s="121" t="s">
        <v>421</v>
      </c>
      <c r="O65" s="122">
        <v>1</v>
      </c>
      <c r="P65" s="123"/>
      <c r="Q65" s="123"/>
      <c r="R65" s="124">
        <v>1</v>
      </c>
    </row>
    <row r="66" spans="2:18" x14ac:dyDescent="0.3">
      <c r="B66" s="120">
        <v>60</v>
      </c>
      <c r="C66" s="121" t="s">
        <v>422</v>
      </c>
      <c r="D66" s="121" t="s">
        <v>123</v>
      </c>
      <c r="E66" s="121" t="s">
        <v>123</v>
      </c>
      <c r="F66" s="121" t="s">
        <v>423</v>
      </c>
      <c r="G66" s="121" t="s">
        <v>123</v>
      </c>
      <c r="H66" s="122">
        <v>907</v>
      </c>
      <c r="I66" s="122">
        <v>40</v>
      </c>
      <c r="J66" s="121" t="s">
        <v>424</v>
      </c>
      <c r="K66" s="121" t="s">
        <v>425</v>
      </c>
      <c r="L66" s="122">
        <v>3</v>
      </c>
      <c r="M66" s="122">
        <v>289</v>
      </c>
      <c r="N66" s="121" t="s">
        <v>426</v>
      </c>
      <c r="O66" s="122">
        <v>1</v>
      </c>
      <c r="P66" s="123"/>
      <c r="Q66" s="123"/>
      <c r="R66" s="124">
        <v>1</v>
      </c>
    </row>
    <row r="67" spans="2:18" x14ac:dyDescent="0.3">
      <c r="B67" s="120">
        <v>61</v>
      </c>
      <c r="C67" s="121" t="s">
        <v>427</v>
      </c>
      <c r="D67" s="121" t="s">
        <v>123</v>
      </c>
      <c r="E67" s="121" t="s">
        <v>123</v>
      </c>
      <c r="F67" s="121" t="s">
        <v>428</v>
      </c>
      <c r="G67" s="121" t="s">
        <v>123</v>
      </c>
      <c r="H67" s="122">
        <v>84</v>
      </c>
      <c r="I67" s="122">
        <v>40</v>
      </c>
      <c r="J67" s="121" t="s">
        <v>429</v>
      </c>
      <c r="K67" s="121" t="s">
        <v>430</v>
      </c>
      <c r="L67" s="122">
        <v>3</v>
      </c>
      <c r="M67" s="122">
        <v>289</v>
      </c>
      <c r="N67" s="121" t="s">
        <v>431</v>
      </c>
      <c r="O67" s="122">
        <v>1</v>
      </c>
      <c r="P67" s="123"/>
      <c r="Q67" s="123"/>
      <c r="R67" s="124">
        <v>1</v>
      </c>
    </row>
    <row r="68" spans="2:18" x14ac:dyDescent="0.3">
      <c r="B68" s="120">
        <v>62</v>
      </c>
      <c r="C68" s="121" t="s">
        <v>432</v>
      </c>
      <c r="D68" s="121" t="s">
        <v>129</v>
      </c>
      <c r="E68" s="121" t="s">
        <v>123</v>
      </c>
      <c r="F68" s="121" t="s">
        <v>433</v>
      </c>
      <c r="G68" s="121" t="s">
        <v>123</v>
      </c>
      <c r="H68" s="122">
        <v>914</v>
      </c>
      <c r="I68" s="122">
        <v>40</v>
      </c>
      <c r="J68" s="121" t="s">
        <v>434</v>
      </c>
      <c r="K68" s="121" t="s">
        <v>435</v>
      </c>
      <c r="L68" s="122">
        <v>3</v>
      </c>
      <c r="M68" s="122">
        <v>289</v>
      </c>
      <c r="N68" s="121" t="s">
        <v>436</v>
      </c>
      <c r="O68" s="122">
        <v>1</v>
      </c>
      <c r="P68" s="123"/>
      <c r="Q68" s="123"/>
      <c r="R68" s="124">
        <v>1</v>
      </c>
    </row>
    <row r="69" spans="2:18" x14ac:dyDescent="0.3">
      <c r="B69" s="120">
        <v>63</v>
      </c>
      <c r="C69" s="121" t="s">
        <v>437</v>
      </c>
      <c r="D69" s="121" t="s">
        <v>129</v>
      </c>
      <c r="E69" s="121" t="s">
        <v>123</v>
      </c>
      <c r="F69" s="121" t="s">
        <v>438</v>
      </c>
      <c r="G69" s="121" t="s">
        <v>123</v>
      </c>
      <c r="H69" s="122">
        <v>621</v>
      </c>
      <c r="I69" s="122">
        <v>40</v>
      </c>
      <c r="J69" s="121" t="s">
        <v>439</v>
      </c>
      <c r="K69" s="121" t="s">
        <v>440</v>
      </c>
      <c r="L69" s="122">
        <v>3</v>
      </c>
      <c r="M69" s="122">
        <v>289</v>
      </c>
      <c r="N69" s="121" t="s">
        <v>441</v>
      </c>
      <c r="O69" s="122">
        <v>1</v>
      </c>
      <c r="P69" s="123"/>
      <c r="Q69" s="123"/>
      <c r="R69" s="124">
        <v>1</v>
      </c>
    </row>
    <row r="70" spans="2:18" x14ac:dyDescent="0.3">
      <c r="B70" s="120">
        <v>64</v>
      </c>
      <c r="C70" s="121" t="s">
        <v>442</v>
      </c>
      <c r="D70" s="121" t="s">
        <v>129</v>
      </c>
      <c r="E70" s="121" t="s">
        <v>123</v>
      </c>
      <c r="F70" s="121" t="s">
        <v>443</v>
      </c>
      <c r="G70" s="121" t="s">
        <v>123</v>
      </c>
      <c r="H70" s="122">
        <v>622</v>
      </c>
      <c r="I70" s="122">
        <v>40</v>
      </c>
      <c r="J70" s="121" t="s">
        <v>444</v>
      </c>
      <c r="K70" s="121" t="s">
        <v>445</v>
      </c>
      <c r="L70" s="122">
        <v>3</v>
      </c>
      <c r="M70" s="122">
        <v>289</v>
      </c>
      <c r="N70" s="121" t="s">
        <v>446</v>
      </c>
      <c r="O70" s="122">
        <v>1</v>
      </c>
      <c r="P70" s="123"/>
      <c r="Q70" s="123"/>
      <c r="R70" s="124">
        <v>1</v>
      </c>
    </row>
    <row r="71" spans="2:18" x14ac:dyDescent="0.3">
      <c r="B71" s="120">
        <v>65</v>
      </c>
      <c r="C71" s="121" t="s">
        <v>447</v>
      </c>
      <c r="D71" s="121" t="s">
        <v>123</v>
      </c>
      <c r="E71" s="121" t="s">
        <v>123</v>
      </c>
      <c r="F71" s="121" t="s">
        <v>448</v>
      </c>
      <c r="G71" s="121" t="s">
        <v>123</v>
      </c>
      <c r="H71" s="122">
        <v>271</v>
      </c>
      <c r="I71" s="122">
        <v>40</v>
      </c>
      <c r="J71" s="121" t="s">
        <v>449</v>
      </c>
      <c r="K71" s="121" t="s">
        <v>450</v>
      </c>
      <c r="L71" s="122">
        <v>3</v>
      </c>
      <c r="M71" s="122">
        <v>289</v>
      </c>
      <c r="N71" s="121" t="s">
        <v>451</v>
      </c>
      <c r="O71" s="122">
        <v>1</v>
      </c>
      <c r="P71" s="123"/>
      <c r="Q71" s="123"/>
      <c r="R71" s="124">
        <v>1</v>
      </c>
    </row>
    <row r="72" spans="2:18" x14ac:dyDescent="0.3">
      <c r="B72" s="120">
        <v>66</v>
      </c>
      <c r="C72" s="121" t="s">
        <v>452</v>
      </c>
      <c r="D72" s="121" t="s">
        <v>123</v>
      </c>
      <c r="E72" s="121" t="s">
        <v>123</v>
      </c>
      <c r="F72" s="121" t="s">
        <v>453</v>
      </c>
      <c r="G72" s="121" t="s">
        <v>123</v>
      </c>
      <c r="H72" s="122">
        <v>342</v>
      </c>
      <c r="I72" s="122">
        <v>40</v>
      </c>
      <c r="J72" s="121" t="s">
        <v>454</v>
      </c>
      <c r="K72" s="121" t="s">
        <v>455</v>
      </c>
      <c r="L72" s="122">
        <v>3</v>
      </c>
      <c r="M72" s="122">
        <v>289</v>
      </c>
      <c r="N72" s="121" t="s">
        <v>456</v>
      </c>
      <c r="O72" s="122">
        <v>1</v>
      </c>
      <c r="P72" s="123"/>
      <c r="Q72" s="123"/>
      <c r="R72" s="124">
        <v>1</v>
      </c>
    </row>
    <row r="73" spans="2:18" x14ac:dyDescent="0.3">
      <c r="B73" s="120">
        <v>67</v>
      </c>
      <c r="C73" s="121" t="s">
        <v>457</v>
      </c>
      <c r="D73" s="121" t="s">
        <v>123</v>
      </c>
      <c r="E73" s="121" t="s">
        <v>123</v>
      </c>
      <c r="F73" s="121" t="s">
        <v>458</v>
      </c>
      <c r="G73" s="121" t="s">
        <v>123</v>
      </c>
      <c r="H73" s="122">
        <v>603</v>
      </c>
      <c r="I73" s="122">
        <v>40</v>
      </c>
      <c r="J73" s="121" t="s">
        <v>459</v>
      </c>
      <c r="K73" s="121" t="s">
        <v>460</v>
      </c>
      <c r="L73" s="122">
        <v>3</v>
      </c>
      <c r="M73" s="122">
        <v>289</v>
      </c>
      <c r="N73" s="121" t="s">
        <v>461</v>
      </c>
      <c r="O73" s="122">
        <v>1</v>
      </c>
      <c r="P73" s="123"/>
      <c r="Q73" s="123"/>
      <c r="R73" s="124">
        <v>1</v>
      </c>
    </row>
    <row r="74" spans="2:18" x14ac:dyDescent="0.3">
      <c r="B74" s="120">
        <v>68</v>
      </c>
      <c r="C74" s="121" t="s">
        <v>462</v>
      </c>
      <c r="D74" s="121" t="s">
        <v>123</v>
      </c>
      <c r="E74" s="121" t="s">
        <v>123</v>
      </c>
      <c r="F74" s="121" t="s">
        <v>463</v>
      </c>
      <c r="G74" s="121" t="s">
        <v>123</v>
      </c>
      <c r="H74" s="122">
        <v>127</v>
      </c>
      <c r="I74" s="122">
        <v>51</v>
      </c>
      <c r="J74" s="121" t="s">
        <v>464</v>
      </c>
      <c r="K74" s="121" t="s">
        <v>465</v>
      </c>
      <c r="L74" s="122">
        <v>3</v>
      </c>
      <c r="M74" s="123"/>
      <c r="N74" s="121" t="s">
        <v>123</v>
      </c>
      <c r="O74" s="122">
        <v>1</v>
      </c>
      <c r="P74" s="123"/>
      <c r="Q74" s="123"/>
      <c r="R74" s="124">
        <v>1</v>
      </c>
    </row>
    <row r="75" spans="2:18" x14ac:dyDescent="0.3">
      <c r="B75" s="120">
        <v>69</v>
      </c>
      <c r="C75" s="121" t="s">
        <v>466</v>
      </c>
      <c r="D75" s="121" t="s">
        <v>123</v>
      </c>
      <c r="E75" s="121" t="s">
        <v>123</v>
      </c>
      <c r="F75" s="121" t="s">
        <v>467</v>
      </c>
      <c r="G75" s="121" t="s">
        <v>468</v>
      </c>
      <c r="H75" s="122">
        <v>127</v>
      </c>
      <c r="I75" s="122">
        <v>51</v>
      </c>
      <c r="J75" s="121" t="s">
        <v>469</v>
      </c>
      <c r="K75" s="121" t="s">
        <v>470</v>
      </c>
      <c r="L75" s="122">
        <v>3</v>
      </c>
      <c r="M75" s="123"/>
      <c r="N75" s="121" t="s">
        <v>123</v>
      </c>
      <c r="O75" s="122">
        <v>1</v>
      </c>
      <c r="P75" s="123"/>
      <c r="Q75" s="123"/>
      <c r="R75" s="124">
        <v>1</v>
      </c>
    </row>
    <row r="76" spans="2:18" x14ac:dyDescent="0.3">
      <c r="B76" s="120">
        <v>70</v>
      </c>
      <c r="C76" s="121" t="s">
        <v>471</v>
      </c>
      <c r="D76" s="121" t="s">
        <v>123</v>
      </c>
      <c r="E76" s="121" t="s">
        <v>123</v>
      </c>
      <c r="F76" s="121" t="s">
        <v>472</v>
      </c>
      <c r="G76" s="121" t="s">
        <v>123</v>
      </c>
      <c r="H76" s="122">
        <v>126</v>
      </c>
      <c r="I76" s="122">
        <v>51</v>
      </c>
      <c r="J76" s="121" t="s">
        <v>473</v>
      </c>
      <c r="K76" s="121" t="s">
        <v>474</v>
      </c>
      <c r="L76" s="122">
        <v>3</v>
      </c>
      <c r="M76" s="123"/>
      <c r="N76" s="121" t="s">
        <v>123</v>
      </c>
      <c r="O76" s="122">
        <v>1</v>
      </c>
      <c r="P76" s="123"/>
      <c r="Q76" s="123"/>
      <c r="R76" s="124">
        <v>1</v>
      </c>
    </row>
    <row r="77" spans="2:18" x14ac:dyDescent="0.3">
      <c r="B77" s="120">
        <v>71</v>
      </c>
      <c r="C77" s="121" t="s">
        <v>475</v>
      </c>
      <c r="D77" s="121" t="s">
        <v>123</v>
      </c>
      <c r="E77" s="121" t="s">
        <v>123</v>
      </c>
      <c r="F77" s="121" t="s">
        <v>476</v>
      </c>
      <c r="G77" s="121" t="s">
        <v>123</v>
      </c>
      <c r="H77" s="122">
        <v>127</v>
      </c>
      <c r="I77" s="122">
        <v>51</v>
      </c>
      <c r="J77" s="121" t="s">
        <v>477</v>
      </c>
      <c r="K77" s="121" t="s">
        <v>478</v>
      </c>
      <c r="L77" s="122">
        <v>3</v>
      </c>
      <c r="M77" s="123"/>
      <c r="N77" s="121" t="s">
        <v>123</v>
      </c>
      <c r="O77" s="122">
        <v>1</v>
      </c>
      <c r="P77" s="123"/>
      <c r="Q77" s="123"/>
      <c r="R77" s="124">
        <v>1</v>
      </c>
    </row>
    <row r="78" spans="2:18" x14ac:dyDescent="0.3">
      <c r="B78" s="120">
        <v>72</v>
      </c>
      <c r="C78" s="121" t="s">
        <v>479</v>
      </c>
      <c r="D78" s="121" t="s">
        <v>123</v>
      </c>
      <c r="E78" s="121" t="s">
        <v>123</v>
      </c>
      <c r="F78" s="121" t="s">
        <v>480</v>
      </c>
      <c r="G78" s="121" t="s">
        <v>123</v>
      </c>
      <c r="H78" s="122">
        <v>194</v>
      </c>
      <c r="I78" s="122">
        <v>32</v>
      </c>
      <c r="J78" s="121" t="s">
        <v>481</v>
      </c>
      <c r="K78" s="121" t="s">
        <v>482</v>
      </c>
      <c r="L78" s="122">
        <v>3</v>
      </c>
      <c r="M78" s="122">
        <v>146</v>
      </c>
      <c r="N78" s="121" t="s">
        <v>483</v>
      </c>
      <c r="O78" s="122">
        <v>1</v>
      </c>
      <c r="P78" s="123"/>
      <c r="Q78" s="123"/>
      <c r="R78" s="124">
        <v>1</v>
      </c>
    </row>
    <row r="79" spans="2:18" x14ac:dyDescent="0.3">
      <c r="B79" s="120">
        <v>73</v>
      </c>
      <c r="C79" s="121" t="s">
        <v>484</v>
      </c>
      <c r="D79" s="121" t="s">
        <v>129</v>
      </c>
      <c r="E79" s="121" t="s">
        <v>123</v>
      </c>
      <c r="F79" s="121" t="s">
        <v>485</v>
      </c>
      <c r="G79" s="121" t="s">
        <v>123</v>
      </c>
      <c r="H79" s="122">
        <v>819</v>
      </c>
      <c r="I79" s="122">
        <v>32</v>
      </c>
      <c r="J79" s="121" t="s">
        <v>486</v>
      </c>
      <c r="K79" s="121" t="s">
        <v>487</v>
      </c>
      <c r="L79" s="122">
        <v>3</v>
      </c>
      <c r="M79" s="122">
        <v>146</v>
      </c>
      <c r="N79" s="121" t="s">
        <v>488</v>
      </c>
      <c r="O79" s="122">
        <v>1</v>
      </c>
      <c r="P79" s="123"/>
      <c r="Q79" s="123"/>
      <c r="R79" s="124">
        <v>1</v>
      </c>
    </row>
    <row r="80" spans="2:18" x14ac:dyDescent="0.3">
      <c r="B80" s="120">
        <v>74</v>
      </c>
      <c r="C80" s="121" t="s">
        <v>489</v>
      </c>
      <c r="D80" s="121" t="s">
        <v>123</v>
      </c>
      <c r="E80" s="121" t="s">
        <v>123</v>
      </c>
      <c r="F80" s="121" t="s">
        <v>490</v>
      </c>
      <c r="G80" s="121" t="s">
        <v>123</v>
      </c>
      <c r="H80" s="122">
        <v>47</v>
      </c>
      <c r="I80" s="122">
        <v>32</v>
      </c>
      <c r="J80" s="121" t="s">
        <v>491</v>
      </c>
      <c r="K80" s="121" t="s">
        <v>492</v>
      </c>
      <c r="L80" s="122">
        <v>3</v>
      </c>
      <c r="M80" s="122">
        <v>146</v>
      </c>
      <c r="N80" s="121" t="s">
        <v>493</v>
      </c>
      <c r="O80" s="122">
        <v>1</v>
      </c>
      <c r="P80" s="123"/>
      <c r="Q80" s="123"/>
      <c r="R80" s="124">
        <v>1</v>
      </c>
    </row>
    <row r="81" spans="2:18" x14ac:dyDescent="0.3">
      <c r="B81" s="120">
        <v>76</v>
      </c>
      <c r="C81" s="121" t="s">
        <v>494</v>
      </c>
      <c r="D81" s="121" t="s">
        <v>123</v>
      </c>
      <c r="E81" s="121" t="s">
        <v>123</v>
      </c>
      <c r="F81" s="121" t="s">
        <v>495</v>
      </c>
      <c r="G81" s="121" t="s">
        <v>123</v>
      </c>
      <c r="H81" s="122">
        <v>261</v>
      </c>
      <c r="I81" s="122">
        <v>32</v>
      </c>
      <c r="J81" s="121" t="s">
        <v>496</v>
      </c>
      <c r="K81" s="121" t="s">
        <v>497</v>
      </c>
      <c r="L81" s="122">
        <v>3</v>
      </c>
      <c r="M81" s="122">
        <v>146</v>
      </c>
      <c r="N81" s="121" t="s">
        <v>123</v>
      </c>
      <c r="O81" s="122">
        <v>1</v>
      </c>
      <c r="P81" s="123"/>
      <c r="Q81" s="123"/>
      <c r="R81" s="124">
        <v>1</v>
      </c>
    </row>
    <row r="82" spans="2:18" x14ac:dyDescent="0.3">
      <c r="B82" s="120">
        <v>77</v>
      </c>
      <c r="C82" s="121" t="s">
        <v>498</v>
      </c>
      <c r="D82" s="121" t="s">
        <v>129</v>
      </c>
      <c r="E82" s="121" t="s">
        <v>123</v>
      </c>
      <c r="F82" s="121" t="s">
        <v>499</v>
      </c>
      <c r="G82" s="121" t="s">
        <v>123</v>
      </c>
      <c r="H82" s="122">
        <v>262</v>
      </c>
      <c r="I82" s="122">
        <v>32</v>
      </c>
      <c r="J82" s="121" t="s">
        <v>500</v>
      </c>
      <c r="K82" s="121" t="s">
        <v>501</v>
      </c>
      <c r="L82" s="122">
        <v>3</v>
      </c>
      <c r="M82" s="122">
        <v>146</v>
      </c>
      <c r="N82" s="121" t="s">
        <v>123</v>
      </c>
      <c r="O82" s="122">
        <v>1</v>
      </c>
      <c r="P82" s="123"/>
      <c r="Q82" s="123"/>
      <c r="R82" s="124">
        <v>1</v>
      </c>
    </row>
    <row r="83" spans="2:18" x14ac:dyDescent="0.3">
      <c r="B83" s="120">
        <v>78</v>
      </c>
      <c r="C83" s="121" t="s">
        <v>502</v>
      </c>
      <c r="D83" s="121" t="s">
        <v>123</v>
      </c>
      <c r="E83" s="121" t="s">
        <v>123</v>
      </c>
      <c r="F83" s="121" t="s">
        <v>503</v>
      </c>
      <c r="G83" s="121" t="s">
        <v>123</v>
      </c>
      <c r="H83" s="122">
        <v>263</v>
      </c>
      <c r="I83" s="122">
        <v>32</v>
      </c>
      <c r="J83" s="121" t="s">
        <v>500</v>
      </c>
      <c r="K83" s="121" t="s">
        <v>504</v>
      </c>
      <c r="L83" s="122">
        <v>3</v>
      </c>
      <c r="M83" s="122">
        <v>146</v>
      </c>
      <c r="N83" s="121" t="s">
        <v>505</v>
      </c>
      <c r="O83" s="122">
        <v>1</v>
      </c>
      <c r="P83" s="123"/>
      <c r="Q83" s="123"/>
      <c r="R83" s="124">
        <v>1</v>
      </c>
    </row>
    <row r="84" spans="2:18" x14ac:dyDescent="0.3">
      <c r="B84" s="120">
        <v>79</v>
      </c>
      <c r="C84" s="121" t="s">
        <v>506</v>
      </c>
      <c r="D84" s="121" t="s">
        <v>129</v>
      </c>
      <c r="E84" s="121" t="s">
        <v>123</v>
      </c>
      <c r="F84" s="121" t="s">
        <v>507</v>
      </c>
      <c r="G84" s="121" t="s">
        <v>123</v>
      </c>
      <c r="H84" s="122">
        <v>763</v>
      </c>
      <c r="I84" s="122">
        <v>32</v>
      </c>
      <c r="J84" s="121" t="s">
        <v>508</v>
      </c>
      <c r="K84" s="121" t="s">
        <v>509</v>
      </c>
      <c r="L84" s="122">
        <v>3</v>
      </c>
      <c r="M84" s="122">
        <v>146</v>
      </c>
      <c r="N84" s="121" t="s">
        <v>510</v>
      </c>
      <c r="O84" s="122">
        <v>1</v>
      </c>
      <c r="P84" s="123"/>
      <c r="Q84" s="123"/>
      <c r="R84" s="124">
        <v>1</v>
      </c>
    </row>
    <row r="85" spans="2:18" x14ac:dyDescent="0.3">
      <c r="B85" s="120">
        <v>80</v>
      </c>
      <c r="C85" s="121" t="s">
        <v>511</v>
      </c>
      <c r="D85" s="121" t="s">
        <v>123</v>
      </c>
      <c r="E85" s="121" t="s">
        <v>123</v>
      </c>
      <c r="F85" s="121" t="s">
        <v>512</v>
      </c>
      <c r="G85" s="121" t="s">
        <v>123</v>
      </c>
      <c r="H85" s="122">
        <v>748</v>
      </c>
      <c r="I85" s="122">
        <v>32</v>
      </c>
      <c r="J85" s="121" t="s">
        <v>513</v>
      </c>
      <c r="K85" s="121" t="s">
        <v>514</v>
      </c>
      <c r="L85" s="122">
        <v>3</v>
      </c>
      <c r="M85" s="122">
        <v>146</v>
      </c>
      <c r="N85" s="121" t="s">
        <v>515</v>
      </c>
      <c r="O85" s="122">
        <v>1</v>
      </c>
      <c r="P85" s="123"/>
      <c r="Q85" s="123"/>
      <c r="R85" s="124">
        <v>1</v>
      </c>
    </row>
    <row r="86" spans="2:18" x14ac:dyDescent="0.3">
      <c r="B86" s="120">
        <v>81</v>
      </c>
      <c r="C86" s="121" t="s">
        <v>516</v>
      </c>
      <c r="D86" s="121" t="s">
        <v>129</v>
      </c>
      <c r="E86" s="121" t="s">
        <v>123</v>
      </c>
      <c r="F86" s="121" t="s">
        <v>517</v>
      </c>
      <c r="G86" s="121" t="s">
        <v>123</v>
      </c>
      <c r="H86" s="122">
        <v>281</v>
      </c>
      <c r="I86" s="122">
        <v>32</v>
      </c>
      <c r="J86" s="121" t="s">
        <v>518</v>
      </c>
      <c r="K86" s="121" t="s">
        <v>519</v>
      </c>
      <c r="L86" s="122">
        <v>3</v>
      </c>
      <c r="M86" s="122">
        <v>146</v>
      </c>
      <c r="N86" s="121" t="s">
        <v>520</v>
      </c>
      <c r="O86" s="122">
        <v>1</v>
      </c>
      <c r="P86" s="123"/>
      <c r="Q86" s="123"/>
      <c r="R86" s="124">
        <v>1</v>
      </c>
    </row>
    <row r="87" spans="2:18" x14ac:dyDescent="0.3">
      <c r="B87" s="120">
        <v>82</v>
      </c>
      <c r="C87" s="121" t="s">
        <v>521</v>
      </c>
      <c r="D87" s="121" t="s">
        <v>129</v>
      </c>
      <c r="E87" s="121" t="s">
        <v>123</v>
      </c>
      <c r="F87" s="121" t="s">
        <v>522</v>
      </c>
      <c r="G87" s="121" t="s">
        <v>123</v>
      </c>
      <c r="H87" s="122">
        <v>610</v>
      </c>
      <c r="I87" s="122">
        <v>32</v>
      </c>
      <c r="J87" s="121" t="s">
        <v>523</v>
      </c>
      <c r="K87" s="121" t="s">
        <v>524</v>
      </c>
      <c r="L87" s="122">
        <v>3</v>
      </c>
      <c r="M87" s="122">
        <v>146</v>
      </c>
      <c r="N87" s="121" t="s">
        <v>525</v>
      </c>
      <c r="O87" s="122">
        <v>1</v>
      </c>
      <c r="P87" s="123"/>
      <c r="Q87" s="123"/>
      <c r="R87" s="124">
        <v>1</v>
      </c>
    </row>
    <row r="88" spans="2:18" x14ac:dyDescent="0.3">
      <c r="B88" s="120">
        <v>83</v>
      </c>
      <c r="C88" s="121" t="s">
        <v>526</v>
      </c>
      <c r="D88" s="121" t="s">
        <v>129</v>
      </c>
      <c r="E88" s="121" t="s">
        <v>527</v>
      </c>
      <c r="F88" s="121" t="s">
        <v>528</v>
      </c>
      <c r="G88" s="121" t="s">
        <v>123</v>
      </c>
      <c r="H88" s="122">
        <v>46</v>
      </c>
      <c r="I88" s="122">
        <v>32</v>
      </c>
      <c r="J88" s="121" t="s">
        <v>529</v>
      </c>
      <c r="K88" s="121" t="s">
        <v>530</v>
      </c>
      <c r="L88" s="122">
        <v>3</v>
      </c>
      <c r="M88" s="122">
        <v>146</v>
      </c>
      <c r="N88" s="121" t="s">
        <v>531</v>
      </c>
      <c r="O88" s="122">
        <v>1</v>
      </c>
      <c r="P88" s="123"/>
      <c r="Q88" s="123"/>
      <c r="R88" s="124">
        <v>1</v>
      </c>
    </row>
    <row r="89" spans="2:18" x14ac:dyDescent="0.3">
      <c r="B89" s="120">
        <v>84</v>
      </c>
      <c r="C89" s="121" t="s">
        <v>532</v>
      </c>
      <c r="D89" s="121" t="s">
        <v>123</v>
      </c>
      <c r="E89" s="121" t="s">
        <v>123</v>
      </c>
      <c r="F89" s="121" t="s">
        <v>533</v>
      </c>
      <c r="G89" s="121" t="s">
        <v>123</v>
      </c>
      <c r="H89" s="122">
        <v>248</v>
      </c>
      <c r="I89" s="122">
        <v>32</v>
      </c>
      <c r="J89" s="121" t="s">
        <v>534</v>
      </c>
      <c r="K89" s="121" t="s">
        <v>535</v>
      </c>
      <c r="L89" s="122">
        <v>3</v>
      </c>
      <c r="M89" s="122">
        <v>146</v>
      </c>
      <c r="N89" s="121" t="s">
        <v>536</v>
      </c>
      <c r="O89" s="122">
        <v>1</v>
      </c>
      <c r="P89" s="123"/>
      <c r="Q89" s="123"/>
      <c r="R89" s="124">
        <v>1</v>
      </c>
    </row>
    <row r="90" spans="2:18" x14ac:dyDescent="0.3">
      <c r="B90" s="120">
        <v>85</v>
      </c>
      <c r="C90" s="121" t="s">
        <v>537</v>
      </c>
      <c r="D90" s="121" t="s">
        <v>123</v>
      </c>
      <c r="E90" s="121" t="s">
        <v>123</v>
      </c>
      <c r="F90" s="121" t="s">
        <v>538</v>
      </c>
      <c r="G90" s="121" t="s">
        <v>539</v>
      </c>
      <c r="H90" s="122">
        <v>313</v>
      </c>
      <c r="I90" s="122">
        <v>32</v>
      </c>
      <c r="J90" s="121" t="s">
        <v>540</v>
      </c>
      <c r="K90" s="121" t="s">
        <v>541</v>
      </c>
      <c r="L90" s="122">
        <v>3</v>
      </c>
      <c r="M90" s="122">
        <v>146</v>
      </c>
      <c r="N90" s="121" t="s">
        <v>542</v>
      </c>
      <c r="O90" s="122">
        <v>1</v>
      </c>
      <c r="P90" s="123"/>
      <c r="Q90" s="123"/>
      <c r="R90" s="124">
        <v>1</v>
      </c>
    </row>
    <row r="91" spans="2:18" x14ac:dyDescent="0.3">
      <c r="B91" s="120">
        <v>86</v>
      </c>
      <c r="C91" s="121" t="s">
        <v>543</v>
      </c>
      <c r="D91" s="121" t="s">
        <v>129</v>
      </c>
      <c r="E91" s="121" t="s">
        <v>123</v>
      </c>
      <c r="F91" s="121" t="s">
        <v>544</v>
      </c>
      <c r="G91" s="121" t="s">
        <v>123</v>
      </c>
      <c r="H91" s="122">
        <v>112</v>
      </c>
      <c r="I91" s="122">
        <v>52</v>
      </c>
      <c r="J91" s="121" t="s">
        <v>545</v>
      </c>
      <c r="K91" s="121" t="s">
        <v>546</v>
      </c>
      <c r="L91" s="122">
        <v>3</v>
      </c>
      <c r="M91" s="122">
        <v>112</v>
      </c>
      <c r="N91" s="121" t="s">
        <v>547</v>
      </c>
      <c r="O91" s="122">
        <v>1</v>
      </c>
      <c r="P91" s="123"/>
      <c r="Q91" s="123"/>
      <c r="R91" s="124">
        <v>1</v>
      </c>
    </row>
    <row r="92" spans="2:18" x14ac:dyDescent="0.3">
      <c r="B92" s="120">
        <v>87</v>
      </c>
      <c r="C92" s="121" t="s">
        <v>548</v>
      </c>
      <c r="D92" s="121" t="s">
        <v>129</v>
      </c>
      <c r="E92" s="121" t="s">
        <v>123</v>
      </c>
      <c r="F92" s="121" t="s">
        <v>549</v>
      </c>
      <c r="G92" s="121" t="s">
        <v>123</v>
      </c>
      <c r="H92" s="122">
        <v>636</v>
      </c>
      <c r="I92" s="122">
        <v>52</v>
      </c>
      <c r="J92" s="121" t="s">
        <v>550</v>
      </c>
      <c r="K92" s="121" t="s">
        <v>551</v>
      </c>
      <c r="L92" s="122">
        <v>3</v>
      </c>
      <c r="M92" s="122">
        <v>112</v>
      </c>
      <c r="N92" s="121" t="s">
        <v>552</v>
      </c>
      <c r="O92" s="122">
        <v>1</v>
      </c>
      <c r="P92" s="123"/>
      <c r="Q92" s="123"/>
      <c r="R92" s="124">
        <v>1</v>
      </c>
    </row>
    <row r="93" spans="2:18" x14ac:dyDescent="0.3">
      <c r="B93" s="120">
        <v>88</v>
      </c>
      <c r="C93" s="121" t="s">
        <v>553</v>
      </c>
      <c r="D93" s="121" t="s">
        <v>129</v>
      </c>
      <c r="E93" s="121" t="s">
        <v>123</v>
      </c>
      <c r="F93" s="121" t="s">
        <v>554</v>
      </c>
      <c r="G93" s="121" t="s">
        <v>123</v>
      </c>
      <c r="H93" s="122">
        <v>234</v>
      </c>
      <c r="I93" s="122">
        <v>52</v>
      </c>
      <c r="J93" s="121" t="s">
        <v>555</v>
      </c>
      <c r="K93" s="121" t="s">
        <v>556</v>
      </c>
      <c r="L93" s="122">
        <v>3</v>
      </c>
      <c r="M93" s="122">
        <v>112</v>
      </c>
      <c r="N93" s="121" t="s">
        <v>557</v>
      </c>
      <c r="O93" s="122">
        <v>1</v>
      </c>
      <c r="P93" s="123"/>
      <c r="Q93" s="123"/>
      <c r="R93" s="124">
        <v>1</v>
      </c>
    </row>
    <row r="94" spans="2:18" x14ac:dyDescent="0.3">
      <c r="B94" s="120">
        <v>89</v>
      </c>
      <c r="C94" s="121" t="s">
        <v>558</v>
      </c>
      <c r="D94" s="121" t="s">
        <v>129</v>
      </c>
      <c r="E94" s="121" t="s">
        <v>123</v>
      </c>
      <c r="F94" s="121" t="s">
        <v>559</v>
      </c>
      <c r="G94" s="121" t="s">
        <v>123</v>
      </c>
      <c r="H94" s="122">
        <v>639</v>
      </c>
      <c r="I94" s="122">
        <v>52</v>
      </c>
      <c r="J94" s="121" t="s">
        <v>560</v>
      </c>
      <c r="K94" s="121" t="s">
        <v>561</v>
      </c>
      <c r="L94" s="122">
        <v>3</v>
      </c>
      <c r="M94" s="122">
        <v>112</v>
      </c>
      <c r="N94" s="121" t="s">
        <v>562</v>
      </c>
      <c r="O94" s="122">
        <v>1</v>
      </c>
      <c r="P94" s="123"/>
      <c r="Q94" s="123"/>
      <c r="R94" s="124">
        <v>1</v>
      </c>
    </row>
    <row r="95" spans="2:18" x14ac:dyDescent="0.3">
      <c r="B95" s="120">
        <v>90</v>
      </c>
      <c r="C95" s="121" t="s">
        <v>563</v>
      </c>
      <c r="D95" s="121" t="s">
        <v>123</v>
      </c>
      <c r="E95" s="121" t="s">
        <v>123</v>
      </c>
      <c r="F95" s="121" t="s">
        <v>564</v>
      </c>
      <c r="G95" s="121" t="s">
        <v>123</v>
      </c>
      <c r="H95" s="122">
        <v>717</v>
      </c>
      <c r="I95" s="122">
        <v>52</v>
      </c>
      <c r="J95" s="121" t="s">
        <v>565</v>
      </c>
      <c r="K95" s="121" t="s">
        <v>566</v>
      </c>
      <c r="L95" s="122">
        <v>3</v>
      </c>
      <c r="M95" s="122">
        <v>112</v>
      </c>
      <c r="N95" s="121" t="s">
        <v>567</v>
      </c>
      <c r="O95" s="122">
        <v>1</v>
      </c>
      <c r="P95" s="123"/>
      <c r="Q95" s="123"/>
      <c r="R95" s="124">
        <v>1</v>
      </c>
    </row>
    <row r="96" spans="2:18" x14ac:dyDescent="0.3">
      <c r="B96" s="120">
        <v>91</v>
      </c>
      <c r="C96" s="121" t="s">
        <v>568</v>
      </c>
      <c r="D96" s="121" t="s">
        <v>123</v>
      </c>
      <c r="E96" s="121" t="s">
        <v>123</v>
      </c>
      <c r="F96" s="121" t="s">
        <v>569</v>
      </c>
      <c r="G96" s="121" t="s">
        <v>123</v>
      </c>
      <c r="H96" s="122">
        <v>680</v>
      </c>
      <c r="I96" s="122">
        <v>52</v>
      </c>
      <c r="J96" s="121" t="s">
        <v>570</v>
      </c>
      <c r="K96" s="121" t="s">
        <v>571</v>
      </c>
      <c r="L96" s="122">
        <v>3</v>
      </c>
      <c r="M96" s="122">
        <v>112</v>
      </c>
      <c r="N96" s="121" t="s">
        <v>572</v>
      </c>
      <c r="O96" s="122">
        <v>1</v>
      </c>
      <c r="P96" s="123"/>
      <c r="Q96" s="123"/>
      <c r="R96" s="124">
        <v>1</v>
      </c>
    </row>
    <row r="97" spans="2:18" x14ac:dyDescent="0.3">
      <c r="B97" s="120">
        <v>92</v>
      </c>
      <c r="C97" s="121" t="s">
        <v>573</v>
      </c>
      <c r="D97" s="121" t="s">
        <v>129</v>
      </c>
      <c r="E97" s="121" t="s">
        <v>123</v>
      </c>
      <c r="F97" s="121" t="s">
        <v>574</v>
      </c>
      <c r="G97" s="121" t="s">
        <v>123</v>
      </c>
      <c r="H97" s="122">
        <v>5</v>
      </c>
      <c r="I97" s="122">
        <v>52</v>
      </c>
      <c r="J97" s="121" t="s">
        <v>575</v>
      </c>
      <c r="K97" s="121" t="s">
        <v>576</v>
      </c>
      <c r="L97" s="122">
        <v>3</v>
      </c>
      <c r="M97" s="122">
        <v>112</v>
      </c>
      <c r="N97" s="121" t="s">
        <v>577</v>
      </c>
      <c r="O97" s="122">
        <v>1</v>
      </c>
      <c r="P97" s="123"/>
      <c r="Q97" s="123"/>
      <c r="R97" s="124">
        <v>1</v>
      </c>
    </row>
    <row r="98" spans="2:18" x14ac:dyDescent="0.3">
      <c r="B98" s="120">
        <v>93</v>
      </c>
      <c r="C98" s="121" t="s">
        <v>578</v>
      </c>
      <c r="D98" s="121" t="s">
        <v>129</v>
      </c>
      <c r="E98" s="121" t="s">
        <v>123</v>
      </c>
      <c r="F98" s="121" t="s">
        <v>579</v>
      </c>
      <c r="G98" s="121" t="s">
        <v>123</v>
      </c>
      <c r="H98" s="122">
        <v>33</v>
      </c>
      <c r="I98" s="122">
        <v>52</v>
      </c>
      <c r="J98" s="121" t="s">
        <v>580</v>
      </c>
      <c r="K98" s="121" t="s">
        <v>581</v>
      </c>
      <c r="L98" s="122">
        <v>3</v>
      </c>
      <c r="M98" s="122">
        <v>112</v>
      </c>
      <c r="N98" s="121" t="s">
        <v>582</v>
      </c>
      <c r="O98" s="122">
        <v>1</v>
      </c>
      <c r="P98" s="123"/>
      <c r="Q98" s="123"/>
      <c r="R98" s="124">
        <v>1</v>
      </c>
    </row>
    <row r="99" spans="2:18" x14ac:dyDescent="0.3">
      <c r="B99" s="120">
        <v>94</v>
      </c>
      <c r="C99" s="121" t="s">
        <v>583</v>
      </c>
      <c r="D99" s="121" t="s">
        <v>129</v>
      </c>
      <c r="E99" s="121" t="s">
        <v>123</v>
      </c>
      <c r="F99" s="121" t="s">
        <v>584</v>
      </c>
      <c r="G99" s="121" t="s">
        <v>123</v>
      </c>
      <c r="H99" s="122">
        <v>34</v>
      </c>
      <c r="I99" s="122">
        <v>52</v>
      </c>
      <c r="J99" s="121" t="s">
        <v>580</v>
      </c>
      <c r="K99" s="121" t="s">
        <v>585</v>
      </c>
      <c r="L99" s="122">
        <v>3</v>
      </c>
      <c r="M99" s="122">
        <v>112</v>
      </c>
      <c r="N99" s="121" t="s">
        <v>586</v>
      </c>
      <c r="O99" s="122">
        <v>1</v>
      </c>
      <c r="P99" s="123"/>
      <c r="Q99" s="123"/>
      <c r="R99" s="124">
        <v>1</v>
      </c>
    </row>
    <row r="100" spans="2:18" x14ac:dyDescent="0.3">
      <c r="B100" s="120">
        <v>95</v>
      </c>
      <c r="C100" s="121" t="s">
        <v>587</v>
      </c>
      <c r="D100" s="121" t="s">
        <v>123</v>
      </c>
      <c r="E100" s="121" t="s">
        <v>123</v>
      </c>
      <c r="F100" s="121" t="s">
        <v>588</v>
      </c>
      <c r="G100" s="121" t="s">
        <v>123</v>
      </c>
      <c r="H100" s="122">
        <v>845</v>
      </c>
      <c r="I100" s="122">
        <v>52</v>
      </c>
      <c r="J100" s="121" t="s">
        <v>589</v>
      </c>
      <c r="K100" s="121" t="s">
        <v>590</v>
      </c>
      <c r="L100" s="122">
        <v>3</v>
      </c>
      <c r="M100" s="122">
        <v>112</v>
      </c>
      <c r="N100" s="121" t="s">
        <v>591</v>
      </c>
      <c r="O100" s="122">
        <v>1</v>
      </c>
      <c r="P100" s="123"/>
      <c r="Q100" s="123"/>
      <c r="R100" s="124">
        <v>1</v>
      </c>
    </row>
    <row r="101" spans="2:18" x14ac:dyDescent="0.3">
      <c r="B101" s="120">
        <v>96</v>
      </c>
      <c r="C101" s="121" t="s">
        <v>592</v>
      </c>
      <c r="D101" s="121" t="s">
        <v>123</v>
      </c>
      <c r="E101" s="121" t="s">
        <v>123</v>
      </c>
      <c r="F101" s="121" t="s">
        <v>593</v>
      </c>
      <c r="G101" s="121" t="s">
        <v>123</v>
      </c>
      <c r="H101" s="122">
        <v>761</v>
      </c>
      <c r="I101" s="122">
        <v>52</v>
      </c>
      <c r="J101" s="121" t="s">
        <v>594</v>
      </c>
      <c r="K101" s="121" t="s">
        <v>595</v>
      </c>
      <c r="L101" s="122">
        <v>3</v>
      </c>
      <c r="M101" s="122">
        <v>112</v>
      </c>
      <c r="N101" s="121" t="s">
        <v>596</v>
      </c>
      <c r="O101" s="122">
        <v>1</v>
      </c>
      <c r="P101" s="123"/>
      <c r="Q101" s="123"/>
      <c r="R101" s="124">
        <v>1</v>
      </c>
    </row>
    <row r="102" spans="2:18" x14ac:dyDescent="0.3">
      <c r="B102" s="120">
        <v>97</v>
      </c>
      <c r="C102" s="121" t="s">
        <v>597</v>
      </c>
      <c r="D102" s="121" t="s">
        <v>123</v>
      </c>
      <c r="E102" s="121" t="s">
        <v>123</v>
      </c>
      <c r="F102" s="121" t="s">
        <v>598</v>
      </c>
      <c r="G102" s="121" t="s">
        <v>123</v>
      </c>
      <c r="H102" s="122">
        <v>487</v>
      </c>
      <c r="I102" s="122">
        <v>52</v>
      </c>
      <c r="J102" s="121" t="s">
        <v>599</v>
      </c>
      <c r="K102" s="121" t="s">
        <v>600</v>
      </c>
      <c r="L102" s="122">
        <v>3</v>
      </c>
      <c r="M102" s="122">
        <v>112</v>
      </c>
      <c r="N102" s="121" t="s">
        <v>601</v>
      </c>
      <c r="O102" s="122">
        <v>1</v>
      </c>
      <c r="P102" s="123"/>
      <c r="Q102" s="123"/>
      <c r="R102" s="124">
        <v>1</v>
      </c>
    </row>
    <row r="103" spans="2:18" x14ac:dyDescent="0.3">
      <c r="B103" s="120">
        <v>98</v>
      </c>
      <c r="C103" s="121" t="s">
        <v>602</v>
      </c>
      <c r="D103" s="121" t="s">
        <v>129</v>
      </c>
      <c r="E103" s="121" t="s">
        <v>123</v>
      </c>
      <c r="F103" s="121" t="s">
        <v>603</v>
      </c>
      <c r="G103" s="121" t="s">
        <v>123</v>
      </c>
      <c r="H103" s="122">
        <v>757</v>
      </c>
      <c r="I103" s="122">
        <v>52</v>
      </c>
      <c r="J103" s="121" t="s">
        <v>604</v>
      </c>
      <c r="K103" s="121" t="s">
        <v>605</v>
      </c>
      <c r="L103" s="122">
        <v>3</v>
      </c>
      <c r="M103" s="122">
        <v>112</v>
      </c>
      <c r="N103" s="121" t="s">
        <v>606</v>
      </c>
      <c r="O103" s="122">
        <v>1</v>
      </c>
      <c r="P103" s="123"/>
      <c r="Q103" s="123"/>
      <c r="R103" s="124">
        <v>1</v>
      </c>
    </row>
    <row r="104" spans="2:18" x14ac:dyDescent="0.3">
      <c r="B104" s="120">
        <v>99</v>
      </c>
      <c r="C104" s="121" t="s">
        <v>607</v>
      </c>
      <c r="D104" s="121" t="s">
        <v>123</v>
      </c>
      <c r="E104" s="121" t="s">
        <v>123</v>
      </c>
      <c r="F104" s="121" t="s">
        <v>608</v>
      </c>
      <c r="G104" s="121" t="s">
        <v>123</v>
      </c>
      <c r="H104" s="122">
        <v>487</v>
      </c>
      <c r="I104" s="122">
        <v>52</v>
      </c>
      <c r="J104" s="121" t="s">
        <v>609</v>
      </c>
      <c r="K104" s="121" t="s">
        <v>610</v>
      </c>
      <c r="L104" s="122">
        <v>3</v>
      </c>
      <c r="M104" s="122">
        <v>112</v>
      </c>
      <c r="N104" s="121" t="s">
        <v>611</v>
      </c>
      <c r="O104" s="122">
        <v>1</v>
      </c>
      <c r="P104" s="123"/>
      <c r="Q104" s="123"/>
      <c r="R104" s="124">
        <v>1</v>
      </c>
    </row>
    <row r="105" spans="2:18" x14ac:dyDescent="0.3">
      <c r="B105" s="120">
        <v>100</v>
      </c>
      <c r="C105" s="121" t="s">
        <v>612</v>
      </c>
      <c r="D105" s="121" t="s">
        <v>123</v>
      </c>
      <c r="E105" s="121" t="s">
        <v>123</v>
      </c>
      <c r="F105" s="121" t="s">
        <v>613</v>
      </c>
      <c r="G105" s="121" t="s">
        <v>123</v>
      </c>
      <c r="H105" s="122">
        <v>487</v>
      </c>
      <c r="I105" s="122">
        <v>52</v>
      </c>
      <c r="J105" s="121" t="s">
        <v>614</v>
      </c>
      <c r="K105" s="121" t="s">
        <v>615</v>
      </c>
      <c r="L105" s="122">
        <v>3</v>
      </c>
      <c r="M105" s="122">
        <v>112</v>
      </c>
      <c r="N105" s="121" t="s">
        <v>616</v>
      </c>
      <c r="O105" s="122">
        <v>1</v>
      </c>
      <c r="P105" s="123"/>
      <c r="Q105" s="123"/>
      <c r="R105" s="124">
        <v>1</v>
      </c>
    </row>
    <row r="106" spans="2:18" x14ac:dyDescent="0.3">
      <c r="B106" s="120">
        <v>101</v>
      </c>
      <c r="C106" s="121" t="s">
        <v>617</v>
      </c>
      <c r="D106" s="121" t="s">
        <v>123</v>
      </c>
      <c r="E106" s="121" t="s">
        <v>123</v>
      </c>
      <c r="F106" s="121" t="s">
        <v>618</v>
      </c>
      <c r="G106" s="121" t="s">
        <v>123</v>
      </c>
      <c r="H106" s="122">
        <v>487</v>
      </c>
      <c r="I106" s="122">
        <v>52</v>
      </c>
      <c r="J106" s="121" t="s">
        <v>619</v>
      </c>
      <c r="K106" s="121" t="s">
        <v>620</v>
      </c>
      <c r="L106" s="122">
        <v>3</v>
      </c>
      <c r="M106" s="122">
        <v>112</v>
      </c>
      <c r="N106" s="121" t="s">
        <v>621</v>
      </c>
      <c r="O106" s="122">
        <v>1</v>
      </c>
      <c r="P106" s="123"/>
      <c r="Q106" s="123"/>
      <c r="R106" s="124">
        <v>1</v>
      </c>
    </row>
    <row r="107" spans="2:18" x14ac:dyDescent="0.3">
      <c r="B107" s="120">
        <v>102</v>
      </c>
      <c r="C107" s="121" t="s">
        <v>622</v>
      </c>
      <c r="D107" s="121" t="s">
        <v>123</v>
      </c>
      <c r="E107" s="121" t="s">
        <v>123</v>
      </c>
      <c r="F107" s="121" t="s">
        <v>623</v>
      </c>
      <c r="G107" s="121" t="s">
        <v>123</v>
      </c>
      <c r="H107" s="122">
        <v>487</v>
      </c>
      <c r="I107" s="122">
        <v>52</v>
      </c>
      <c r="J107" s="121" t="s">
        <v>624</v>
      </c>
      <c r="K107" s="121" t="s">
        <v>625</v>
      </c>
      <c r="L107" s="122">
        <v>3</v>
      </c>
      <c r="M107" s="122">
        <v>112</v>
      </c>
      <c r="N107" s="121" t="s">
        <v>626</v>
      </c>
      <c r="O107" s="122">
        <v>1</v>
      </c>
      <c r="P107" s="123"/>
      <c r="Q107" s="123"/>
      <c r="R107" s="124">
        <v>1</v>
      </c>
    </row>
    <row r="108" spans="2:18" x14ac:dyDescent="0.3">
      <c r="B108" s="120">
        <v>103</v>
      </c>
      <c r="C108" s="121" t="s">
        <v>627</v>
      </c>
      <c r="D108" s="121" t="s">
        <v>123</v>
      </c>
      <c r="E108" s="121" t="s">
        <v>123</v>
      </c>
      <c r="F108" s="121" t="s">
        <v>628</v>
      </c>
      <c r="G108" s="121" t="s">
        <v>123</v>
      </c>
      <c r="H108" s="122">
        <v>884</v>
      </c>
      <c r="I108" s="122">
        <v>52</v>
      </c>
      <c r="J108" s="121" t="s">
        <v>629</v>
      </c>
      <c r="K108" s="121" t="s">
        <v>630</v>
      </c>
      <c r="L108" s="122">
        <v>3</v>
      </c>
      <c r="M108" s="122">
        <v>112</v>
      </c>
      <c r="N108" s="121" t="s">
        <v>631</v>
      </c>
      <c r="O108" s="122">
        <v>1</v>
      </c>
      <c r="P108" s="123"/>
      <c r="Q108" s="123"/>
      <c r="R108" s="124">
        <v>1</v>
      </c>
    </row>
    <row r="109" spans="2:18" x14ac:dyDescent="0.3">
      <c r="B109" s="120">
        <v>104</v>
      </c>
      <c r="C109" s="121" t="s">
        <v>632</v>
      </c>
      <c r="D109" s="121" t="s">
        <v>123</v>
      </c>
      <c r="E109" s="121" t="s">
        <v>123</v>
      </c>
      <c r="F109" s="121" t="s">
        <v>633</v>
      </c>
      <c r="G109" s="121" t="s">
        <v>123</v>
      </c>
      <c r="H109" s="122">
        <v>884</v>
      </c>
      <c r="I109" s="122">
        <v>52</v>
      </c>
      <c r="J109" s="121" t="s">
        <v>634</v>
      </c>
      <c r="K109" s="121" t="s">
        <v>635</v>
      </c>
      <c r="L109" s="122">
        <v>3</v>
      </c>
      <c r="M109" s="122">
        <v>112</v>
      </c>
      <c r="N109" s="121" t="s">
        <v>636</v>
      </c>
      <c r="O109" s="122">
        <v>1</v>
      </c>
      <c r="P109" s="123"/>
      <c r="Q109" s="123"/>
      <c r="R109" s="124">
        <v>1</v>
      </c>
    </row>
    <row r="110" spans="2:18" x14ac:dyDescent="0.3">
      <c r="B110" s="120">
        <v>105</v>
      </c>
      <c r="C110" s="121" t="s">
        <v>637</v>
      </c>
      <c r="D110" s="121" t="s">
        <v>638</v>
      </c>
      <c r="E110" s="121" t="s">
        <v>123</v>
      </c>
      <c r="F110" s="121" t="s">
        <v>639</v>
      </c>
      <c r="G110" s="121" t="s">
        <v>123</v>
      </c>
      <c r="H110" s="122">
        <v>487</v>
      </c>
      <c r="I110" s="122">
        <v>52</v>
      </c>
      <c r="J110" s="121" t="s">
        <v>640</v>
      </c>
      <c r="K110" s="121" t="s">
        <v>641</v>
      </c>
      <c r="L110" s="122">
        <v>3</v>
      </c>
      <c r="M110" s="122">
        <v>112</v>
      </c>
      <c r="N110" s="121" t="s">
        <v>642</v>
      </c>
      <c r="O110" s="122">
        <v>1</v>
      </c>
      <c r="P110" s="123"/>
      <c r="Q110" s="123"/>
      <c r="R110" s="124">
        <v>1</v>
      </c>
    </row>
    <row r="111" spans="2:18" x14ac:dyDescent="0.3">
      <c r="B111" s="120">
        <v>106</v>
      </c>
      <c r="C111" s="121" t="s">
        <v>643</v>
      </c>
      <c r="D111" s="121" t="s">
        <v>123</v>
      </c>
      <c r="E111" s="121" t="s">
        <v>123</v>
      </c>
      <c r="F111" s="121" t="s">
        <v>644</v>
      </c>
      <c r="G111" s="121" t="s">
        <v>645</v>
      </c>
      <c r="H111" s="122">
        <v>398</v>
      </c>
      <c r="I111" s="122">
        <v>52</v>
      </c>
      <c r="J111" s="121" t="s">
        <v>646</v>
      </c>
      <c r="K111" s="121" t="s">
        <v>647</v>
      </c>
      <c r="L111" s="122">
        <v>3</v>
      </c>
      <c r="M111" s="122">
        <v>112</v>
      </c>
      <c r="N111" s="121" t="s">
        <v>648</v>
      </c>
      <c r="O111" s="122">
        <v>1</v>
      </c>
      <c r="P111" s="123"/>
      <c r="Q111" s="123"/>
      <c r="R111" s="124">
        <v>1</v>
      </c>
    </row>
    <row r="112" spans="2:18" x14ac:dyDescent="0.3">
      <c r="B112" s="120">
        <v>107</v>
      </c>
      <c r="C112" s="121" t="s">
        <v>649</v>
      </c>
      <c r="D112" s="121" t="s">
        <v>123</v>
      </c>
      <c r="E112" s="121" t="s">
        <v>123</v>
      </c>
      <c r="F112" s="121" t="s">
        <v>650</v>
      </c>
      <c r="G112" s="121" t="s">
        <v>123</v>
      </c>
      <c r="H112" s="122">
        <v>612</v>
      </c>
      <c r="I112" s="122">
        <v>52</v>
      </c>
      <c r="J112" s="121" t="s">
        <v>651</v>
      </c>
      <c r="K112" s="121" t="s">
        <v>652</v>
      </c>
      <c r="L112" s="122">
        <v>3</v>
      </c>
      <c r="M112" s="122">
        <v>112</v>
      </c>
      <c r="N112" s="121" t="s">
        <v>653</v>
      </c>
      <c r="O112" s="122">
        <v>1</v>
      </c>
      <c r="P112" s="123"/>
      <c r="Q112" s="123"/>
      <c r="R112" s="124">
        <v>1</v>
      </c>
    </row>
    <row r="113" spans="2:18" x14ac:dyDescent="0.3">
      <c r="B113" s="120">
        <v>108</v>
      </c>
      <c r="C113" s="121" t="s">
        <v>654</v>
      </c>
      <c r="D113" s="121" t="s">
        <v>123</v>
      </c>
      <c r="E113" s="121" t="s">
        <v>123</v>
      </c>
      <c r="F113" s="121" t="s">
        <v>655</v>
      </c>
      <c r="G113" s="121" t="s">
        <v>123</v>
      </c>
      <c r="H113" s="122">
        <v>615</v>
      </c>
      <c r="I113" s="122">
        <v>52</v>
      </c>
      <c r="J113" s="121" t="s">
        <v>656</v>
      </c>
      <c r="K113" s="121" t="s">
        <v>657</v>
      </c>
      <c r="L113" s="122">
        <v>3</v>
      </c>
      <c r="M113" s="122">
        <v>112</v>
      </c>
      <c r="N113" s="121" t="s">
        <v>658</v>
      </c>
      <c r="O113" s="122">
        <v>1</v>
      </c>
      <c r="P113" s="123"/>
      <c r="Q113" s="123"/>
      <c r="R113" s="124">
        <v>1</v>
      </c>
    </row>
    <row r="114" spans="2:18" x14ac:dyDescent="0.3">
      <c r="B114" s="120">
        <v>109</v>
      </c>
      <c r="C114" s="121" t="s">
        <v>659</v>
      </c>
      <c r="D114" s="121" t="s">
        <v>123</v>
      </c>
      <c r="E114" s="121" t="s">
        <v>123</v>
      </c>
      <c r="F114" s="121" t="s">
        <v>660</v>
      </c>
      <c r="G114" s="121" t="s">
        <v>123</v>
      </c>
      <c r="H114" s="122">
        <v>54</v>
      </c>
      <c r="I114" s="122">
        <v>52</v>
      </c>
      <c r="J114" s="121" t="s">
        <v>661</v>
      </c>
      <c r="K114" s="121" t="s">
        <v>662</v>
      </c>
      <c r="L114" s="122">
        <v>3</v>
      </c>
      <c r="M114" s="122">
        <v>112</v>
      </c>
      <c r="N114" s="121" t="s">
        <v>663</v>
      </c>
      <c r="O114" s="122">
        <v>1</v>
      </c>
      <c r="P114" s="123"/>
      <c r="Q114" s="123"/>
      <c r="R114" s="124">
        <v>1</v>
      </c>
    </row>
    <row r="115" spans="2:18" x14ac:dyDescent="0.3">
      <c r="B115" s="120">
        <v>110</v>
      </c>
      <c r="C115" s="121" t="s">
        <v>664</v>
      </c>
      <c r="D115" s="121" t="s">
        <v>123</v>
      </c>
      <c r="E115" s="121" t="s">
        <v>123</v>
      </c>
      <c r="F115" s="121" t="s">
        <v>665</v>
      </c>
      <c r="G115" s="121" t="s">
        <v>123</v>
      </c>
      <c r="H115" s="122">
        <v>380</v>
      </c>
      <c r="I115" s="122">
        <v>52</v>
      </c>
      <c r="J115" s="121" t="s">
        <v>666</v>
      </c>
      <c r="K115" s="121" t="s">
        <v>667</v>
      </c>
      <c r="L115" s="122">
        <v>3</v>
      </c>
      <c r="M115" s="122">
        <v>112</v>
      </c>
      <c r="N115" s="121" t="s">
        <v>668</v>
      </c>
      <c r="O115" s="122">
        <v>1</v>
      </c>
      <c r="P115" s="123"/>
      <c r="Q115" s="123"/>
      <c r="R115" s="124">
        <v>1</v>
      </c>
    </row>
    <row r="116" spans="2:18" x14ac:dyDescent="0.3">
      <c r="B116" s="120">
        <v>111</v>
      </c>
      <c r="C116" s="121" t="s">
        <v>669</v>
      </c>
      <c r="D116" s="121" t="s">
        <v>123</v>
      </c>
      <c r="E116" s="121" t="s">
        <v>123</v>
      </c>
      <c r="F116" s="121" t="s">
        <v>670</v>
      </c>
      <c r="G116" s="121" t="s">
        <v>123</v>
      </c>
      <c r="H116" s="122">
        <v>739</v>
      </c>
      <c r="I116" s="122">
        <v>52</v>
      </c>
      <c r="J116" s="121" t="s">
        <v>671</v>
      </c>
      <c r="K116" s="121" t="s">
        <v>672</v>
      </c>
      <c r="L116" s="122">
        <v>3</v>
      </c>
      <c r="M116" s="122">
        <v>112</v>
      </c>
      <c r="N116" s="121" t="s">
        <v>673</v>
      </c>
      <c r="O116" s="122">
        <v>1</v>
      </c>
      <c r="P116" s="123"/>
      <c r="Q116" s="123"/>
      <c r="R116" s="124">
        <v>1</v>
      </c>
    </row>
    <row r="117" spans="2:18" x14ac:dyDescent="0.3">
      <c r="B117" s="120">
        <v>112</v>
      </c>
      <c r="C117" s="121" t="s">
        <v>674</v>
      </c>
      <c r="D117" s="121" t="s">
        <v>129</v>
      </c>
      <c r="E117" s="121" t="s">
        <v>123</v>
      </c>
      <c r="F117" s="121" t="s">
        <v>675</v>
      </c>
      <c r="G117" s="121" t="s">
        <v>123</v>
      </c>
      <c r="H117" s="122">
        <v>767</v>
      </c>
      <c r="I117" s="122">
        <v>52</v>
      </c>
      <c r="J117" s="121" t="s">
        <v>676</v>
      </c>
      <c r="K117" s="121" t="s">
        <v>677</v>
      </c>
      <c r="L117" s="122">
        <v>3</v>
      </c>
      <c r="M117" s="122">
        <v>112</v>
      </c>
      <c r="N117" s="121" t="s">
        <v>678</v>
      </c>
      <c r="O117" s="122">
        <v>1</v>
      </c>
      <c r="P117" s="123"/>
      <c r="Q117" s="123"/>
      <c r="R117" s="124">
        <v>1</v>
      </c>
    </row>
    <row r="118" spans="2:18" x14ac:dyDescent="0.3">
      <c r="B118" s="120">
        <v>113</v>
      </c>
      <c r="C118" s="121" t="s">
        <v>679</v>
      </c>
      <c r="D118" s="121" t="s">
        <v>129</v>
      </c>
      <c r="E118" s="121" t="s">
        <v>123</v>
      </c>
      <c r="F118" s="121" t="s">
        <v>680</v>
      </c>
      <c r="G118" s="121" t="s">
        <v>123</v>
      </c>
      <c r="H118" s="122">
        <v>251</v>
      </c>
      <c r="I118" s="122">
        <v>52</v>
      </c>
      <c r="J118" s="121" t="s">
        <v>681</v>
      </c>
      <c r="K118" s="121" t="s">
        <v>682</v>
      </c>
      <c r="L118" s="122">
        <v>3</v>
      </c>
      <c r="M118" s="122">
        <v>112</v>
      </c>
      <c r="N118" s="121" t="s">
        <v>683</v>
      </c>
      <c r="O118" s="122">
        <v>1</v>
      </c>
      <c r="P118" s="123"/>
      <c r="Q118" s="123"/>
      <c r="R118" s="124">
        <v>1</v>
      </c>
    </row>
    <row r="119" spans="2:18" x14ac:dyDescent="0.3">
      <c r="B119" s="120">
        <v>115</v>
      </c>
      <c r="C119" s="121" t="s">
        <v>684</v>
      </c>
      <c r="D119" s="121" t="s">
        <v>123</v>
      </c>
      <c r="E119" s="121" t="s">
        <v>123</v>
      </c>
      <c r="F119" s="121" t="s">
        <v>685</v>
      </c>
      <c r="G119" s="121" t="s">
        <v>123</v>
      </c>
      <c r="H119" s="122">
        <v>754</v>
      </c>
      <c r="I119" s="122">
        <v>52</v>
      </c>
      <c r="J119" s="121" t="s">
        <v>686</v>
      </c>
      <c r="K119" s="121" t="s">
        <v>687</v>
      </c>
      <c r="L119" s="122">
        <v>3</v>
      </c>
      <c r="M119" s="122">
        <v>112</v>
      </c>
      <c r="N119" s="121" t="s">
        <v>688</v>
      </c>
      <c r="O119" s="122">
        <v>1</v>
      </c>
      <c r="P119" s="123"/>
      <c r="Q119" s="123"/>
      <c r="R119" s="124">
        <v>1</v>
      </c>
    </row>
    <row r="120" spans="2:18" x14ac:dyDescent="0.3">
      <c r="B120" s="120">
        <v>116</v>
      </c>
      <c r="C120" s="121" t="s">
        <v>689</v>
      </c>
      <c r="D120" s="121" t="s">
        <v>129</v>
      </c>
      <c r="E120" s="121" t="s">
        <v>123</v>
      </c>
      <c r="F120" s="121" t="s">
        <v>690</v>
      </c>
      <c r="G120" s="121" t="s">
        <v>123</v>
      </c>
      <c r="H120" s="122">
        <v>419</v>
      </c>
      <c r="I120" s="122">
        <v>52</v>
      </c>
      <c r="J120" s="121" t="s">
        <v>691</v>
      </c>
      <c r="K120" s="121" t="s">
        <v>692</v>
      </c>
      <c r="L120" s="122">
        <v>3</v>
      </c>
      <c r="M120" s="122">
        <v>112</v>
      </c>
      <c r="N120" s="121" t="s">
        <v>693</v>
      </c>
      <c r="O120" s="122">
        <v>1</v>
      </c>
      <c r="P120" s="123"/>
      <c r="Q120" s="123"/>
      <c r="R120" s="124">
        <v>1</v>
      </c>
    </row>
    <row r="121" spans="2:18" x14ac:dyDescent="0.3">
      <c r="B121" s="120">
        <v>117</v>
      </c>
      <c r="C121" s="121" t="s">
        <v>694</v>
      </c>
      <c r="D121" s="121" t="s">
        <v>123</v>
      </c>
      <c r="E121" s="121" t="s">
        <v>123</v>
      </c>
      <c r="F121" s="121" t="s">
        <v>695</v>
      </c>
      <c r="G121" s="121" t="s">
        <v>123</v>
      </c>
      <c r="H121" s="122">
        <v>128</v>
      </c>
      <c r="I121" s="122">
        <v>52</v>
      </c>
      <c r="J121" s="121" t="s">
        <v>696</v>
      </c>
      <c r="K121" s="121" t="s">
        <v>697</v>
      </c>
      <c r="L121" s="122">
        <v>3</v>
      </c>
      <c r="M121" s="122">
        <v>112</v>
      </c>
      <c r="N121" s="121" t="s">
        <v>698</v>
      </c>
      <c r="O121" s="122">
        <v>1</v>
      </c>
      <c r="P121" s="123"/>
      <c r="Q121" s="123"/>
      <c r="R121" s="124">
        <v>1</v>
      </c>
    </row>
    <row r="122" spans="2:18" x14ac:dyDescent="0.3">
      <c r="B122" s="120">
        <v>118</v>
      </c>
      <c r="C122" s="121" t="s">
        <v>699</v>
      </c>
      <c r="D122" s="121" t="s">
        <v>123</v>
      </c>
      <c r="E122" s="121" t="s">
        <v>123</v>
      </c>
      <c r="F122" s="121" t="s">
        <v>700</v>
      </c>
      <c r="G122" s="121" t="s">
        <v>123</v>
      </c>
      <c r="H122" s="122">
        <v>381</v>
      </c>
      <c r="I122" s="122">
        <v>52</v>
      </c>
      <c r="J122" s="121" t="s">
        <v>701</v>
      </c>
      <c r="K122" s="121" t="s">
        <v>702</v>
      </c>
      <c r="L122" s="122">
        <v>3</v>
      </c>
      <c r="M122" s="122">
        <v>112</v>
      </c>
      <c r="N122" s="121" t="s">
        <v>703</v>
      </c>
      <c r="O122" s="122">
        <v>1</v>
      </c>
      <c r="P122" s="123"/>
      <c r="Q122" s="123"/>
      <c r="R122" s="124">
        <v>1</v>
      </c>
    </row>
    <row r="123" spans="2:18" x14ac:dyDescent="0.3">
      <c r="B123" s="120">
        <v>119</v>
      </c>
      <c r="C123" s="121" t="s">
        <v>704</v>
      </c>
      <c r="D123" s="121" t="s">
        <v>123</v>
      </c>
      <c r="E123" s="121" t="s">
        <v>123</v>
      </c>
      <c r="F123" s="121" t="s">
        <v>705</v>
      </c>
      <c r="G123" s="121" t="s">
        <v>123</v>
      </c>
      <c r="H123" s="122">
        <v>756</v>
      </c>
      <c r="I123" s="122">
        <v>52</v>
      </c>
      <c r="J123" s="121" t="s">
        <v>706</v>
      </c>
      <c r="K123" s="121" t="s">
        <v>707</v>
      </c>
      <c r="L123" s="122">
        <v>3</v>
      </c>
      <c r="M123" s="122">
        <v>112</v>
      </c>
      <c r="N123" s="121" t="s">
        <v>708</v>
      </c>
      <c r="O123" s="122">
        <v>1</v>
      </c>
      <c r="P123" s="123"/>
      <c r="Q123" s="123"/>
      <c r="R123" s="124">
        <v>1</v>
      </c>
    </row>
    <row r="124" spans="2:18" x14ac:dyDescent="0.3">
      <c r="B124" s="120">
        <v>120</v>
      </c>
      <c r="C124" s="121" t="s">
        <v>709</v>
      </c>
      <c r="D124" s="121" t="s">
        <v>123</v>
      </c>
      <c r="E124" s="121" t="s">
        <v>123</v>
      </c>
      <c r="F124" s="121" t="s">
        <v>710</v>
      </c>
      <c r="G124" s="121" t="s">
        <v>123</v>
      </c>
      <c r="H124" s="122">
        <v>269</v>
      </c>
      <c r="I124" s="122">
        <v>52</v>
      </c>
      <c r="J124" s="121" t="s">
        <v>711</v>
      </c>
      <c r="K124" s="121" t="s">
        <v>712</v>
      </c>
      <c r="L124" s="122">
        <v>3</v>
      </c>
      <c r="M124" s="122">
        <v>112</v>
      </c>
      <c r="N124" s="121" t="s">
        <v>123</v>
      </c>
      <c r="O124" s="122">
        <v>1</v>
      </c>
      <c r="P124" s="123"/>
      <c r="Q124" s="123"/>
      <c r="R124" s="124">
        <v>1</v>
      </c>
    </row>
    <row r="125" spans="2:18" x14ac:dyDescent="0.3">
      <c r="B125" s="120">
        <v>121</v>
      </c>
      <c r="C125" s="121" t="s">
        <v>713</v>
      </c>
      <c r="D125" s="121" t="s">
        <v>129</v>
      </c>
      <c r="E125" s="121" t="s">
        <v>123</v>
      </c>
      <c r="F125" s="121" t="s">
        <v>714</v>
      </c>
      <c r="G125" s="121" t="s">
        <v>123</v>
      </c>
      <c r="H125" s="122">
        <v>333</v>
      </c>
      <c r="I125" s="122">
        <v>52</v>
      </c>
      <c r="J125" s="121" t="s">
        <v>715</v>
      </c>
      <c r="K125" s="121" t="s">
        <v>716</v>
      </c>
      <c r="L125" s="122">
        <v>3</v>
      </c>
      <c r="M125" s="122">
        <v>112</v>
      </c>
      <c r="N125" s="121" t="s">
        <v>717</v>
      </c>
      <c r="O125" s="122">
        <v>1</v>
      </c>
      <c r="P125" s="123"/>
      <c r="Q125" s="123"/>
      <c r="R125" s="124">
        <v>1</v>
      </c>
    </row>
    <row r="126" spans="2:18" x14ac:dyDescent="0.3">
      <c r="B126" s="120">
        <v>122</v>
      </c>
      <c r="C126" s="121" t="s">
        <v>718</v>
      </c>
      <c r="D126" s="121" t="s">
        <v>123</v>
      </c>
      <c r="E126" s="121" t="s">
        <v>123</v>
      </c>
      <c r="F126" s="121" t="s">
        <v>719</v>
      </c>
      <c r="G126" s="121" t="s">
        <v>123</v>
      </c>
      <c r="H126" s="122">
        <v>269</v>
      </c>
      <c r="I126" s="122">
        <v>52</v>
      </c>
      <c r="J126" s="121" t="s">
        <v>720</v>
      </c>
      <c r="K126" s="121" t="s">
        <v>721</v>
      </c>
      <c r="L126" s="122">
        <v>3</v>
      </c>
      <c r="M126" s="122">
        <v>112</v>
      </c>
      <c r="N126" s="121" t="s">
        <v>722</v>
      </c>
      <c r="O126" s="122">
        <v>1</v>
      </c>
      <c r="P126" s="123"/>
      <c r="Q126" s="123"/>
      <c r="R126" s="124">
        <v>1</v>
      </c>
    </row>
    <row r="127" spans="2:18" x14ac:dyDescent="0.3">
      <c r="B127" s="120">
        <v>123</v>
      </c>
      <c r="C127" s="121" t="s">
        <v>723</v>
      </c>
      <c r="D127" s="121" t="s">
        <v>129</v>
      </c>
      <c r="E127" s="121" t="s">
        <v>123</v>
      </c>
      <c r="F127" s="121" t="s">
        <v>724</v>
      </c>
      <c r="G127" s="121" t="s">
        <v>123</v>
      </c>
      <c r="H127" s="122">
        <v>135</v>
      </c>
      <c r="I127" s="122">
        <v>48</v>
      </c>
      <c r="J127" s="121" t="s">
        <v>725</v>
      </c>
      <c r="K127" s="121" t="s">
        <v>726</v>
      </c>
      <c r="L127" s="122">
        <v>3</v>
      </c>
      <c r="M127" s="122">
        <v>22</v>
      </c>
      <c r="N127" s="121" t="s">
        <v>123</v>
      </c>
      <c r="O127" s="122">
        <v>1</v>
      </c>
      <c r="P127" s="123"/>
      <c r="Q127" s="123"/>
      <c r="R127" s="124">
        <v>1</v>
      </c>
    </row>
    <row r="128" spans="2:18" x14ac:dyDescent="0.3">
      <c r="B128" s="120">
        <v>124</v>
      </c>
      <c r="C128" s="121" t="s">
        <v>727</v>
      </c>
      <c r="D128" s="121" t="s">
        <v>728</v>
      </c>
      <c r="E128" s="121" t="s">
        <v>729</v>
      </c>
      <c r="F128" s="121" t="s">
        <v>730</v>
      </c>
      <c r="G128" s="121" t="s">
        <v>123</v>
      </c>
      <c r="H128" s="122">
        <v>732</v>
      </c>
      <c r="I128" s="122">
        <v>48</v>
      </c>
      <c r="J128" s="121" t="s">
        <v>731</v>
      </c>
      <c r="K128" s="121" t="s">
        <v>732</v>
      </c>
      <c r="L128" s="122">
        <v>3</v>
      </c>
      <c r="M128" s="122">
        <v>22</v>
      </c>
      <c r="N128" s="121" t="s">
        <v>733</v>
      </c>
      <c r="O128" s="122">
        <v>1</v>
      </c>
      <c r="P128" s="123"/>
      <c r="Q128" s="123"/>
      <c r="R128" s="124">
        <v>1</v>
      </c>
    </row>
    <row r="129" spans="2:18" x14ac:dyDescent="0.3">
      <c r="B129" s="120">
        <v>125</v>
      </c>
      <c r="C129" s="121" t="s">
        <v>734</v>
      </c>
      <c r="D129" s="121" t="s">
        <v>129</v>
      </c>
      <c r="E129" s="121" t="s">
        <v>735</v>
      </c>
      <c r="F129" s="121" t="s">
        <v>736</v>
      </c>
      <c r="G129" s="121" t="s">
        <v>123</v>
      </c>
      <c r="H129" s="122">
        <v>898</v>
      </c>
      <c r="I129" s="122">
        <v>48</v>
      </c>
      <c r="J129" s="121" t="s">
        <v>737</v>
      </c>
      <c r="K129" s="121" t="s">
        <v>738</v>
      </c>
      <c r="L129" s="122">
        <v>3</v>
      </c>
      <c r="M129" s="122">
        <v>22</v>
      </c>
      <c r="N129" s="121" t="s">
        <v>739</v>
      </c>
      <c r="O129" s="122">
        <v>1</v>
      </c>
      <c r="P129" s="123"/>
      <c r="Q129" s="123"/>
      <c r="R129" s="124">
        <v>1</v>
      </c>
    </row>
    <row r="130" spans="2:18" x14ac:dyDescent="0.3">
      <c r="B130" s="120">
        <v>126</v>
      </c>
      <c r="C130" s="121" t="s">
        <v>740</v>
      </c>
      <c r="D130" s="121" t="s">
        <v>123</v>
      </c>
      <c r="E130" s="121" t="s">
        <v>741</v>
      </c>
      <c r="F130" s="121" t="s">
        <v>123</v>
      </c>
      <c r="G130" s="121" t="s">
        <v>123</v>
      </c>
      <c r="H130" s="122">
        <v>733</v>
      </c>
      <c r="I130" s="122">
        <v>48</v>
      </c>
      <c r="J130" s="121" t="s">
        <v>742</v>
      </c>
      <c r="K130" s="121" t="s">
        <v>743</v>
      </c>
      <c r="L130" s="122">
        <v>3</v>
      </c>
      <c r="M130" s="122">
        <v>22</v>
      </c>
      <c r="N130" s="121" t="s">
        <v>744</v>
      </c>
      <c r="O130" s="122">
        <v>1</v>
      </c>
      <c r="P130" s="123"/>
      <c r="Q130" s="123"/>
      <c r="R130" s="124">
        <v>1</v>
      </c>
    </row>
    <row r="131" spans="2:18" x14ac:dyDescent="0.3">
      <c r="B131" s="120">
        <v>127</v>
      </c>
      <c r="C131" s="121" t="s">
        <v>745</v>
      </c>
      <c r="D131" s="121" t="s">
        <v>123</v>
      </c>
      <c r="E131" s="121" t="s">
        <v>123</v>
      </c>
      <c r="F131" s="121" t="s">
        <v>746</v>
      </c>
      <c r="G131" s="121" t="s">
        <v>123</v>
      </c>
      <c r="H131" s="122">
        <v>885</v>
      </c>
      <c r="I131" s="122">
        <v>48</v>
      </c>
      <c r="J131" s="121" t="s">
        <v>747</v>
      </c>
      <c r="K131" s="121" t="s">
        <v>748</v>
      </c>
      <c r="L131" s="122">
        <v>3</v>
      </c>
      <c r="M131" s="122">
        <v>22</v>
      </c>
      <c r="N131" s="121" t="s">
        <v>749</v>
      </c>
      <c r="O131" s="122">
        <v>1</v>
      </c>
      <c r="P131" s="123"/>
      <c r="Q131" s="123"/>
      <c r="R131" s="124">
        <v>1</v>
      </c>
    </row>
    <row r="132" spans="2:18" x14ac:dyDescent="0.3">
      <c r="B132" s="120">
        <v>128</v>
      </c>
      <c r="C132" s="121" t="s">
        <v>750</v>
      </c>
      <c r="D132" s="121" t="s">
        <v>123</v>
      </c>
      <c r="E132" s="121" t="s">
        <v>751</v>
      </c>
      <c r="F132" s="121" t="s">
        <v>752</v>
      </c>
      <c r="G132" s="121" t="s">
        <v>123</v>
      </c>
      <c r="H132" s="122">
        <v>43</v>
      </c>
      <c r="I132" s="122">
        <v>48</v>
      </c>
      <c r="J132" s="121" t="s">
        <v>753</v>
      </c>
      <c r="K132" s="121" t="s">
        <v>754</v>
      </c>
      <c r="L132" s="122">
        <v>3</v>
      </c>
      <c r="M132" s="122">
        <v>22</v>
      </c>
      <c r="N132" s="121" t="s">
        <v>755</v>
      </c>
      <c r="O132" s="122">
        <v>1</v>
      </c>
      <c r="P132" s="123"/>
      <c r="Q132" s="123"/>
      <c r="R132" s="124">
        <v>1</v>
      </c>
    </row>
    <row r="133" spans="2:18" x14ac:dyDescent="0.3">
      <c r="B133" s="120">
        <v>129</v>
      </c>
      <c r="C133" s="121" t="s">
        <v>756</v>
      </c>
      <c r="D133" s="121" t="s">
        <v>123</v>
      </c>
      <c r="E133" s="121" t="s">
        <v>757</v>
      </c>
      <c r="F133" s="121" t="s">
        <v>758</v>
      </c>
      <c r="G133" s="121" t="s">
        <v>123</v>
      </c>
      <c r="H133" s="122">
        <v>68</v>
      </c>
      <c r="I133" s="122">
        <v>48</v>
      </c>
      <c r="J133" s="121" t="s">
        <v>759</v>
      </c>
      <c r="K133" s="121" t="s">
        <v>760</v>
      </c>
      <c r="L133" s="122">
        <v>3</v>
      </c>
      <c r="M133" s="122">
        <v>22</v>
      </c>
      <c r="N133" s="121" t="s">
        <v>761</v>
      </c>
      <c r="O133" s="122">
        <v>1</v>
      </c>
      <c r="P133" s="123"/>
      <c r="Q133" s="123"/>
      <c r="R133" s="124">
        <v>1</v>
      </c>
    </row>
    <row r="134" spans="2:18" x14ac:dyDescent="0.3">
      <c r="B134" s="120">
        <v>130</v>
      </c>
      <c r="C134" s="121" t="s">
        <v>762</v>
      </c>
      <c r="D134" s="121" t="s">
        <v>129</v>
      </c>
      <c r="E134" s="121" t="s">
        <v>123</v>
      </c>
      <c r="F134" s="121" t="s">
        <v>763</v>
      </c>
      <c r="G134" s="121" t="s">
        <v>123</v>
      </c>
      <c r="H134" s="122">
        <v>21</v>
      </c>
      <c r="I134" s="122">
        <v>48</v>
      </c>
      <c r="J134" s="121" t="s">
        <v>764</v>
      </c>
      <c r="K134" s="121" t="s">
        <v>765</v>
      </c>
      <c r="L134" s="122">
        <v>3</v>
      </c>
      <c r="M134" s="122">
        <v>22</v>
      </c>
      <c r="N134" s="121" t="s">
        <v>766</v>
      </c>
      <c r="O134" s="122">
        <v>1</v>
      </c>
      <c r="P134" s="123"/>
      <c r="Q134" s="123"/>
      <c r="R134" s="124">
        <v>1</v>
      </c>
    </row>
    <row r="135" spans="2:18" x14ac:dyDescent="0.3">
      <c r="B135" s="120">
        <v>131</v>
      </c>
      <c r="C135" s="121" t="s">
        <v>767</v>
      </c>
      <c r="D135" s="121" t="s">
        <v>123</v>
      </c>
      <c r="E135" s="121" t="s">
        <v>768</v>
      </c>
      <c r="F135" s="121" t="s">
        <v>769</v>
      </c>
      <c r="G135" s="121" t="s">
        <v>123</v>
      </c>
      <c r="H135" s="122">
        <v>21</v>
      </c>
      <c r="I135" s="122">
        <v>48</v>
      </c>
      <c r="J135" s="121" t="s">
        <v>764</v>
      </c>
      <c r="K135" s="121" t="s">
        <v>765</v>
      </c>
      <c r="L135" s="122">
        <v>3</v>
      </c>
      <c r="M135" s="122">
        <v>22</v>
      </c>
      <c r="N135" s="121" t="s">
        <v>123</v>
      </c>
      <c r="O135" s="122">
        <v>1</v>
      </c>
      <c r="P135" s="123"/>
      <c r="Q135" s="123"/>
      <c r="R135" s="124">
        <v>1</v>
      </c>
    </row>
    <row r="136" spans="2:18" x14ac:dyDescent="0.3">
      <c r="B136" s="120">
        <v>132</v>
      </c>
      <c r="C136" s="121" t="s">
        <v>770</v>
      </c>
      <c r="D136" s="121" t="s">
        <v>123</v>
      </c>
      <c r="E136" s="121" t="s">
        <v>771</v>
      </c>
      <c r="F136" s="121" t="s">
        <v>772</v>
      </c>
      <c r="G136" s="121" t="s">
        <v>123</v>
      </c>
      <c r="H136" s="122">
        <v>314</v>
      </c>
      <c r="I136" s="122">
        <v>48</v>
      </c>
      <c r="J136" s="121" t="s">
        <v>773</v>
      </c>
      <c r="K136" s="121" t="s">
        <v>774</v>
      </c>
      <c r="L136" s="122">
        <v>3</v>
      </c>
      <c r="M136" s="122">
        <v>22</v>
      </c>
      <c r="N136" s="121" t="s">
        <v>775</v>
      </c>
      <c r="O136" s="122">
        <v>1</v>
      </c>
      <c r="P136" s="123"/>
      <c r="Q136" s="123"/>
      <c r="R136" s="124">
        <v>1</v>
      </c>
    </row>
    <row r="137" spans="2:18" x14ac:dyDescent="0.3">
      <c r="B137" s="120">
        <v>133</v>
      </c>
      <c r="C137" s="121" t="s">
        <v>776</v>
      </c>
      <c r="D137" s="121" t="s">
        <v>129</v>
      </c>
      <c r="E137" s="121" t="s">
        <v>777</v>
      </c>
      <c r="F137" s="121" t="s">
        <v>778</v>
      </c>
      <c r="G137" s="121" t="s">
        <v>123</v>
      </c>
      <c r="H137" s="122">
        <v>316</v>
      </c>
      <c r="I137" s="122">
        <v>48</v>
      </c>
      <c r="J137" s="121" t="s">
        <v>779</v>
      </c>
      <c r="K137" s="121" t="s">
        <v>780</v>
      </c>
      <c r="L137" s="122">
        <v>3</v>
      </c>
      <c r="M137" s="122">
        <v>22</v>
      </c>
      <c r="N137" s="121" t="s">
        <v>123</v>
      </c>
      <c r="O137" s="122">
        <v>1</v>
      </c>
      <c r="P137" s="123"/>
      <c r="Q137" s="123"/>
      <c r="R137" s="124">
        <v>1</v>
      </c>
    </row>
    <row r="138" spans="2:18" x14ac:dyDescent="0.3">
      <c r="B138" s="120">
        <v>134</v>
      </c>
      <c r="C138" s="121" t="s">
        <v>781</v>
      </c>
      <c r="D138" s="121" t="s">
        <v>123</v>
      </c>
      <c r="E138" s="121" t="s">
        <v>123</v>
      </c>
      <c r="F138" s="121" t="s">
        <v>782</v>
      </c>
      <c r="G138" s="121" t="s">
        <v>123</v>
      </c>
      <c r="H138" s="122">
        <v>71</v>
      </c>
      <c r="I138" s="122">
        <v>48</v>
      </c>
      <c r="J138" s="121" t="s">
        <v>783</v>
      </c>
      <c r="K138" s="121" t="s">
        <v>784</v>
      </c>
      <c r="L138" s="122">
        <v>3</v>
      </c>
      <c r="M138" s="122">
        <v>22</v>
      </c>
      <c r="N138" s="121" t="s">
        <v>785</v>
      </c>
      <c r="O138" s="122">
        <v>1</v>
      </c>
      <c r="P138" s="123"/>
      <c r="Q138" s="123"/>
      <c r="R138" s="124">
        <v>1</v>
      </c>
    </row>
    <row r="139" spans="2:18" x14ac:dyDescent="0.3">
      <c r="B139" s="120">
        <v>135</v>
      </c>
      <c r="C139" s="121" t="s">
        <v>786</v>
      </c>
      <c r="D139" s="121" t="s">
        <v>129</v>
      </c>
      <c r="E139" s="121" t="s">
        <v>787</v>
      </c>
      <c r="F139" s="121" t="s">
        <v>788</v>
      </c>
      <c r="G139" s="121" t="s">
        <v>123</v>
      </c>
      <c r="H139" s="122">
        <v>149</v>
      </c>
      <c r="I139" s="122">
        <v>48</v>
      </c>
      <c r="J139" s="121" t="s">
        <v>789</v>
      </c>
      <c r="K139" s="121" t="s">
        <v>790</v>
      </c>
      <c r="L139" s="122">
        <v>3</v>
      </c>
      <c r="M139" s="122">
        <v>22</v>
      </c>
      <c r="N139" s="121" t="s">
        <v>791</v>
      </c>
      <c r="O139" s="122">
        <v>1</v>
      </c>
      <c r="P139" s="123"/>
      <c r="Q139" s="123"/>
      <c r="R139" s="124">
        <v>1</v>
      </c>
    </row>
    <row r="140" spans="2:18" x14ac:dyDescent="0.3">
      <c r="B140" s="120">
        <v>136</v>
      </c>
      <c r="C140" s="121" t="s">
        <v>792</v>
      </c>
      <c r="D140" s="121" t="s">
        <v>123</v>
      </c>
      <c r="E140" s="121" t="s">
        <v>793</v>
      </c>
      <c r="F140" s="121" t="s">
        <v>794</v>
      </c>
      <c r="G140" s="121" t="s">
        <v>123</v>
      </c>
      <c r="H140" s="122">
        <v>302</v>
      </c>
      <c r="I140" s="122">
        <v>48</v>
      </c>
      <c r="J140" s="121" t="s">
        <v>795</v>
      </c>
      <c r="K140" s="121" t="s">
        <v>796</v>
      </c>
      <c r="L140" s="122">
        <v>3</v>
      </c>
      <c r="M140" s="122">
        <v>22</v>
      </c>
      <c r="N140" s="121" t="s">
        <v>797</v>
      </c>
      <c r="O140" s="122">
        <v>1</v>
      </c>
      <c r="P140" s="123"/>
      <c r="Q140" s="123"/>
      <c r="R140" s="124">
        <v>1</v>
      </c>
    </row>
    <row r="141" spans="2:18" x14ac:dyDescent="0.3">
      <c r="B141" s="120">
        <v>137</v>
      </c>
      <c r="C141" s="121" t="s">
        <v>798</v>
      </c>
      <c r="D141" s="121" t="s">
        <v>129</v>
      </c>
      <c r="E141" s="121" t="s">
        <v>123</v>
      </c>
      <c r="F141" s="121" t="s">
        <v>799</v>
      </c>
      <c r="G141" s="121" t="s">
        <v>123</v>
      </c>
      <c r="H141" s="122">
        <v>577</v>
      </c>
      <c r="I141" s="122">
        <v>48</v>
      </c>
      <c r="J141" s="121" t="s">
        <v>800</v>
      </c>
      <c r="K141" s="121" t="s">
        <v>801</v>
      </c>
      <c r="L141" s="122">
        <v>3</v>
      </c>
      <c r="M141" s="122">
        <v>22</v>
      </c>
      <c r="N141" s="121" t="s">
        <v>802</v>
      </c>
      <c r="O141" s="122">
        <v>1</v>
      </c>
      <c r="P141" s="123"/>
      <c r="Q141" s="123"/>
      <c r="R141" s="124">
        <v>1</v>
      </c>
    </row>
    <row r="142" spans="2:18" x14ac:dyDescent="0.3">
      <c r="B142" s="120">
        <v>138</v>
      </c>
      <c r="C142" s="121" t="s">
        <v>803</v>
      </c>
      <c r="D142" s="121" t="s">
        <v>123</v>
      </c>
      <c r="E142" s="121" t="s">
        <v>123</v>
      </c>
      <c r="F142" s="121" t="s">
        <v>804</v>
      </c>
      <c r="G142" s="121" t="s">
        <v>123</v>
      </c>
      <c r="H142" s="122">
        <v>573</v>
      </c>
      <c r="I142" s="122">
        <v>48</v>
      </c>
      <c r="J142" s="121" t="s">
        <v>805</v>
      </c>
      <c r="K142" s="121" t="s">
        <v>806</v>
      </c>
      <c r="L142" s="122">
        <v>3</v>
      </c>
      <c r="M142" s="122">
        <v>22</v>
      </c>
      <c r="N142" s="121" t="s">
        <v>807</v>
      </c>
      <c r="O142" s="122">
        <v>1</v>
      </c>
      <c r="P142" s="123"/>
      <c r="Q142" s="123"/>
      <c r="R142" s="124">
        <v>1</v>
      </c>
    </row>
    <row r="143" spans="2:18" x14ac:dyDescent="0.3">
      <c r="B143" s="120">
        <v>139</v>
      </c>
      <c r="C143" s="121" t="s">
        <v>808</v>
      </c>
      <c r="D143" s="121" t="s">
        <v>129</v>
      </c>
      <c r="E143" s="121" t="s">
        <v>123</v>
      </c>
      <c r="F143" s="121" t="s">
        <v>809</v>
      </c>
      <c r="G143" s="121" t="s">
        <v>123</v>
      </c>
      <c r="H143" s="122">
        <v>273</v>
      </c>
      <c r="I143" s="122">
        <v>48</v>
      </c>
      <c r="J143" s="121" t="s">
        <v>810</v>
      </c>
      <c r="K143" s="121" t="s">
        <v>811</v>
      </c>
      <c r="L143" s="122">
        <v>3</v>
      </c>
      <c r="M143" s="122">
        <v>22</v>
      </c>
      <c r="N143" s="121" t="s">
        <v>812</v>
      </c>
      <c r="O143" s="122">
        <v>1</v>
      </c>
      <c r="P143" s="123"/>
      <c r="Q143" s="123"/>
      <c r="R143" s="124">
        <v>1</v>
      </c>
    </row>
    <row r="144" spans="2:18" x14ac:dyDescent="0.3">
      <c r="B144" s="120">
        <v>140</v>
      </c>
      <c r="C144" s="121" t="s">
        <v>813</v>
      </c>
      <c r="D144" s="121" t="s">
        <v>123</v>
      </c>
      <c r="E144" s="121" t="s">
        <v>123</v>
      </c>
      <c r="F144" s="121" t="s">
        <v>814</v>
      </c>
      <c r="G144" s="121" t="s">
        <v>123</v>
      </c>
      <c r="H144" s="122">
        <v>577</v>
      </c>
      <c r="I144" s="122">
        <v>48</v>
      </c>
      <c r="J144" s="121" t="s">
        <v>815</v>
      </c>
      <c r="K144" s="121" t="s">
        <v>816</v>
      </c>
      <c r="L144" s="122">
        <v>3</v>
      </c>
      <c r="M144" s="122">
        <v>22</v>
      </c>
      <c r="N144" s="121" t="s">
        <v>817</v>
      </c>
      <c r="O144" s="122">
        <v>1</v>
      </c>
      <c r="P144" s="123"/>
      <c r="Q144" s="123"/>
      <c r="R144" s="124">
        <v>1</v>
      </c>
    </row>
    <row r="145" spans="2:18" x14ac:dyDescent="0.3">
      <c r="B145" s="120">
        <v>141</v>
      </c>
      <c r="C145" s="121" t="s">
        <v>818</v>
      </c>
      <c r="D145" s="121" t="s">
        <v>123</v>
      </c>
      <c r="E145" s="121" t="s">
        <v>123</v>
      </c>
      <c r="F145" s="121" t="s">
        <v>819</v>
      </c>
      <c r="G145" s="121" t="s">
        <v>123</v>
      </c>
      <c r="H145" s="122">
        <v>577</v>
      </c>
      <c r="I145" s="122">
        <v>48</v>
      </c>
      <c r="J145" s="121" t="s">
        <v>820</v>
      </c>
      <c r="K145" s="121" t="s">
        <v>821</v>
      </c>
      <c r="L145" s="122">
        <v>3</v>
      </c>
      <c r="M145" s="122">
        <v>22</v>
      </c>
      <c r="N145" s="121" t="s">
        <v>822</v>
      </c>
      <c r="O145" s="122">
        <v>1</v>
      </c>
      <c r="P145" s="123"/>
      <c r="Q145" s="123"/>
      <c r="R145" s="124">
        <v>1</v>
      </c>
    </row>
    <row r="146" spans="2:18" x14ac:dyDescent="0.3">
      <c r="B146" s="120">
        <v>142</v>
      </c>
      <c r="C146" s="121" t="s">
        <v>823</v>
      </c>
      <c r="D146" s="121" t="s">
        <v>129</v>
      </c>
      <c r="E146" s="121" t="s">
        <v>123</v>
      </c>
      <c r="F146" s="121" t="s">
        <v>824</v>
      </c>
      <c r="G146" s="121" t="s">
        <v>123</v>
      </c>
      <c r="H146" s="122">
        <v>577</v>
      </c>
      <c r="I146" s="122">
        <v>48</v>
      </c>
      <c r="J146" s="121" t="s">
        <v>825</v>
      </c>
      <c r="K146" s="121" t="s">
        <v>826</v>
      </c>
      <c r="L146" s="122">
        <v>3</v>
      </c>
      <c r="M146" s="122">
        <v>22</v>
      </c>
      <c r="N146" s="121" t="s">
        <v>827</v>
      </c>
      <c r="O146" s="122">
        <v>1</v>
      </c>
      <c r="P146" s="123"/>
      <c r="Q146" s="123"/>
      <c r="R146" s="124">
        <v>1</v>
      </c>
    </row>
    <row r="147" spans="2:18" x14ac:dyDescent="0.3">
      <c r="B147" s="120">
        <v>143</v>
      </c>
      <c r="C147" s="121" t="s">
        <v>828</v>
      </c>
      <c r="D147" s="121" t="s">
        <v>129</v>
      </c>
      <c r="E147" s="121" t="s">
        <v>123</v>
      </c>
      <c r="F147" s="121" t="s">
        <v>829</v>
      </c>
      <c r="G147" s="121" t="s">
        <v>830</v>
      </c>
      <c r="H147" s="122">
        <v>577</v>
      </c>
      <c r="I147" s="122">
        <v>48</v>
      </c>
      <c r="J147" s="121" t="s">
        <v>831</v>
      </c>
      <c r="K147" s="121" t="s">
        <v>832</v>
      </c>
      <c r="L147" s="122">
        <v>3</v>
      </c>
      <c r="M147" s="122">
        <v>22</v>
      </c>
      <c r="N147" s="121" t="s">
        <v>833</v>
      </c>
      <c r="O147" s="122">
        <v>1</v>
      </c>
      <c r="P147" s="123"/>
      <c r="Q147" s="123"/>
      <c r="R147" s="124">
        <v>1</v>
      </c>
    </row>
    <row r="148" spans="2:18" x14ac:dyDescent="0.3">
      <c r="B148" s="120">
        <v>144</v>
      </c>
      <c r="C148" s="121" t="s">
        <v>834</v>
      </c>
      <c r="D148" s="121" t="s">
        <v>129</v>
      </c>
      <c r="E148" s="121" t="s">
        <v>123</v>
      </c>
      <c r="F148" s="121" t="s">
        <v>835</v>
      </c>
      <c r="G148" s="121" t="s">
        <v>123</v>
      </c>
      <c r="H148" s="122">
        <v>577</v>
      </c>
      <c r="I148" s="122">
        <v>48</v>
      </c>
      <c r="J148" s="121" t="s">
        <v>836</v>
      </c>
      <c r="K148" s="121" t="s">
        <v>837</v>
      </c>
      <c r="L148" s="122">
        <v>3</v>
      </c>
      <c r="M148" s="122">
        <v>22</v>
      </c>
      <c r="N148" s="121" t="s">
        <v>838</v>
      </c>
      <c r="O148" s="122">
        <v>1</v>
      </c>
      <c r="P148" s="123"/>
      <c r="Q148" s="123"/>
      <c r="R148" s="124">
        <v>1</v>
      </c>
    </row>
    <row r="149" spans="2:18" x14ac:dyDescent="0.3">
      <c r="B149" s="120">
        <v>145</v>
      </c>
      <c r="C149" s="121" t="s">
        <v>839</v>
      </c>
      <c r="D149" s="121" t="s">
        <v>123</v>
      </c>
      <c r="E149" s="121" t="s">
        <v>123</v>
      </c>
      <c r="F149" s="121" t="s">
        <v>835</v>
      </c>
      <c r="G149" s="121" t="s">
        <v>123</v>
      </c>
      <c r="H149" s="122">
        <v>577</v>
      </c>
      <c r="I149" s="122">
        <v>48</v>
      </c>
      <c r="J149" s="121" t="s">
        <v>836</v>
      </c>
      <c r="K149" s="121" t="s">
        <v>837</v>
      </c>
      <c r="L149" s="122">
        <v>3</v>
      </c>
      <c r="M149" s="122">
        <v>22</v>
      </c>
      <c r="N149" s="121" t="s">
        <v>840</v>
      </c>
      <c r="O149" s="122">
        <v>1</v>
      </c>
      <c r="P149" s="123"/>
      <c r="Q149" s="123"/>
      <c r="R149" s="124">
        <v>1</v>
      </c>
    </row>
    <row r="150" spans="2:18" x14ac:dyDescent="0.3">
      <c r="B150" s="120">
        <v>146</v>
      </c>
      <c r="C150" s="121" t="s">
        <v>841</v>
      </c>
      <c r="D150" s="121" t="s">
        <v>129</v>
      </c>
      <c r="E150" s="121" t="s">
        <v>123</v>
      </c>
      <c r="F150" s="121" t="s">
        <v>842</v>
      </c>
      <c r="G150" s="121" t="s">
        <v>123</v>
      </c>
      <c r="H150" s="122">
        <v>577</v>
      </c>
      <c r="I150" s="122">
        <v>48</v>
      </c>
      <c r="J150" s="121" t="s">
        <v>843</v>
      </c>
      <c r="K150" s="121" t="s">
        <v>844</v>
      </c>
      <c r="L150" s="122">
        <v>3</v>
      </c>
      <c r="M150" s="122">
        <v>22</v>
      </c>
      <c r="N150" s="121" t="s">
        <v>845</v>
      </c>
      <c r="O150" s="122">
        <v>1</v>
      </c>
      <c r="P150" s="123"/>
      <c r="Q150" s="123"/>
      <c r="R150" s="124">
        <v>1</v>
      </c>
    </row>
    <row r="151" spans="2:18" x14ac:dyDescent="0.3">
      <c r="B151" s="120">
        <v>147</v>
      </c>
      <c r="C151" s="121" t="s">
        <v>846</v>
      </c>
      <c r="D151" s="121" t="s">
        <v>123</v>
      </c>
      <c r="E151" s="121" t="s">
        <v>123</v>
      </c>
      <c r="F151" s="121" t="s">
        <v>847</v>
      </c>
      <c r="G151" s="121" t="s">
        <v>123</v>
      </c>
      <c r="H151" s="122">
        <v>507</v>
      </c>
      <c r="I151" s="122">
        <v>48</v>
      </c>
      <c r="J151" s="121" t="s">
        <v>848</v>
      </c>
      <c r="K151" s="121" t="s">
        <v>849</v>
      </c>
      <c r="L151" s="122">
        <v>3</v>
      </c>
      <c r="M151" s="122">
        <v>22</v>
      </c>
      <c r="N151" s="121" t="s">
        <v>850</v>
      </c>
      <c r="O151" s="122">
        <v>1</v>
      </c>
      <c r="P151" s="123"/>
      <c r="Q151" s="123"/>
      <c r="R151" s="124">
        <v>1</v>
      </c>
    </row>
    <row r="152" spans="2:18" x14ac:dyDescent="0.3">
      <c r="B152" s="120">
        <v>148</v>
      </c>
      <c r="C152" s="121" t="s">
        <v>828</v>
      </c>
      <c r="D152" s="121" t="s">
        <v>129</v>
      </c>
      <c r="E152" s="121" t="s">
        <v>123</v>
      </c>
      <c r="F152" s="121" t="s">
        <v>851</v>
      </c>
      <c r="G152" s="121" t="s">
        <v>123</v>
      </c>
      <c r="H152" s="122">
        <v>360</v>
      </c>
      <c r="I152" s="122">
        <v>48</v>
      </c>
      <c r="J152" s="121" t="s">
        <v>852</v>
      </c>
      <c r="K152" s="121" t="s">
        <v>853</v>
      </c>
      <c r="L152" s="122">
        <v>3</v>
      </c>
      <c r="M152" s="122">
        <v>22</v>
      </c>
      <c r="N152" s="121" t="s">
        <v>854</v>
      </c>
      <c r="O152" s="122">
        <v>1</v>
      </c>
      <c r="P152" s="123"/>
      <c r="Q152" s="123"/>
      <c r="R152" s="124">
        <v>1</v>
      </c>
    </row>
    <row r="153" spans="2:18" x14ac:dyDescent="0.3">
      <c r="B153" s="120">
        <v>149</v>
      </c>
      <c r="C153" s="121" t="s">
        <v>855</v>
      </c>
      <c r="D153" s="121" t="s">
        <v>856</v>
      </c>
      <c r="E153" s="121" t="s">
        <v>123</v>
      </c>
      <c r="F153" s="121" t="s">
        <v>857</v>
      </c>
      <c r="G153" s="121" t="s">
        <v>123</v>
      </c>
      <c r="H153" s="122">
        <v>770</v>
      </c>
      <c r="I153" s="122">
        <v>48</v>
      </c>
      <c r="J153" s="121" t="s">
        <v>858</v>
      </c>
      <c r="K153" s="121" t="s">
        <v>859</v>
      </c>
      <c r="L153" s="122">
        <v>3</v>
      </c>
      <c r="M153" s="122">
        <v>22</v>
      </c>
      <c r="N153" s="121" t="s">
        <v>123</v>
      </c>
      <c r="O153" s="122">
        <v>1</v>
      </c>
      <c r="P153" s="123"/>
      <c r="Q153" s="123"/>
      <c r="R153" s="124">
        <v>1</v>
      </c>
    </row>
    <row r="154" spans="2:18" x14ac:dyDescent="0.3">
      <c r="B154" s="120">
        <v>150</v>
      </c>
      <c r="C154" s="121" t="s">
        <v>860</v>
      </c>
      <c r="D154" s="121" t="s">
        <v>123</v>
      </c>
      <c r="E154" s="121" t="s">
        <v>123</v>
      </c>
      <c r="F154" s="121" t="s">
        <v>861</v>
      </c>
      <c r="G154" s="121" t="s">
        <v>123</v>
      </c>
      <c r="H154" s="122">
        <v>167</v>
      </c>
      <c r="I154" s="122">
        <v>48</v>
      </c>
      <c r="J154" s="121" t="s">
        <v>862</v>
      </c>
      <c r="K154" s="121" t="s">
        <v>863</v>
      </c>
      <c r="L154" s="122">
        <v>3</v>
      </c>
      <c r="M154" s="122">
        <v>22</v>
      </c>
      <c r="N154" s="121" t="s">
        <v>864</v>
      </c>
      <c r="O154" s="122">
        <v>1</v>
      </c>
      <c r="P154" s="123"/>
      <c r="Q154" s="123"/>
      <c r="R154" s="124">
        <v>1</v>
      </c>
    </row>
    <row r="155" spans="2:18" x14ac:dyDescent="0.3">
      <c r="B155" s="120">
        <v>151</v>
      </c>
      <c r="C155" s="121" t="s">
        <v>865</v>
      </c>
      <c r="D155" s="121" t="s">
        <v>129</v>
      </c>
      <c r="E155" s="121" t="s">
        <v>123</v>
      </c>
      <c r="F155" s="121" t="s">
        <v>866</v>
      </c>
      <c r="G155" s="121" t="s">
        <v>123</v>
      </c>
      <c r="H155" s="122">
        <v>87</v>
      </c>
      <c r="I155" s="122">
        <v>48</v>
      </c>
      <c r="J155" s="121" t="s">
        <v>867</v>
      </c>
      <c r="K155" s="121" t="s">
        <v>868</v>
      </c>
      <c r="L155" s="122">
        <v>3</v>
      </c>
      <c r="M155" s="122">
        <v>22</v>
      </c>
      <c r="N155" s="121" t="s">
        <v>869</v>
      </c>
      <c r="O155" s="122">
        <v>1</v>
      </c>
      <c r="P155" s="123"/>
      <c r="Q155" s="123"/>
      <c r="R155" s="124">
        <v>1</v>
      </c>
    </row>
    <row r="156" spans="2:18" x14ac:dyDescent="0.3">
      <c r="B156" s="120">
        <v>152</v>
      </c>
      <c r="C156" s="121" t="s">
        <v>870</v>
      </c>
      <c r="D156" s="121" t="s">
        <v>129</v>
      </c>
      <c r="E156" s="121" t="s">
        <v>123</v>
      </c>
      <c r="F156" s="121" t="s">
        <v>871</v>
      </c>
      <c r="G156" s="121" t="s">
        <v>123</v>
      </c>
      <c r="H156" s="122">
        <v>115</v>
      </c>
      <c r="I156" s="122">
        <v>48</v>
      </c>
      <c r="J156" s="121" t="s">
        <v>872</v>
      </c>
      <c r="K156" s="121" t="s">
        <v>873</v>
      </c>
      <c r="L156" s="122">
        <v>3</v>
      </c>
      <c r="M156" s="122">
        <v>22</v>
      </c>
      <c r="N156" s="121" t="s">
        <v>874</v>
      </c>
      <c r="O156" s="122">
        <v>1</v>
      </c>
      <c r="P156" s="123"/>
      <c r="Q156" s="123"/>
      <c r="R156" s="124">
        <v>1</v>
      </c>
    </row>
    <row r="157" spans="2:18" x14ac:dyDescent="0.3">
      <c r="B157" s="120">
        <v>153</v>
      </c>
      <c r="C157" s="121" t="s">
        <v>875</v>
      </c>
      <c r="D157" s="121" t="s">
        <v>123</v>
      </c>
      <c r="E157" s="121" t="s">
        <v>123</v>
      </c>
      <c r="F157" s="121" t="s">
        <v>876</v>
      </c>
      <c r="G157" s="121" t="s">
        <v>123</v>
      </c>
      <c r="H157" s="122">
        <v>596</v>
      </c>
      <c r="I157" s="122">
        <v>48</v>
      </c>
      <c r="J157" s="121" t="s">
        <v>877</v>
      </c>
      <c r="K157" s="121" t="s">
        <v>878</v>
      </c>
      <c r="L157" s="122">
        <v>3</v>
      </c>
      <c r="M157" s="122">
        <v>22</v>
      </c>
      <c r="N157" s="121" t="s">
        <v>879</v>
      </c>
      <c r="O157" s="122">
        <v>1</v>
      </c>
      <c r="P157" s="123"/>
      <c r="Q157" s="123"/>
      <c r="R157" s="124">
        <v>1</v>
      </c>
    </row>
    <row r="158" spans="2:18" x14ac:dyDescent="0.3">
      <c r="B158" s="120">
        <v>154</v>
      </c>
      <c r="C158" s="121" t="s">
        <v>880</v>
      </c>
      <c r="D158" s="121" t="s">
        <v>123</v>
      </c>
      <c r="E158" s="121" t="s">
        <v>123</v>
      </c>
      <c r="F158" s="121" t="s">
        <v>881</v>
      </c>
      <c r="G158" s="121" t="s">
        <v>123</v>
      </c>
      <c r="H158" s="122">
        <v>596</v>
      </c>
      <c r="I158" s="122">
        <v>48</v>
      </c>
      <c r="J158" s="121" t="s">
        <v>882</v>
      </c>
      <c r="K158" s="121" t="s">
        <v>883</v>
      </c>
      <c r="L158" s="122">
        <v>3</v>
      </c>
      <c r="M158" s="122">
        <v>22</v>
      </c>
      <c r="N158" s="121" t="s">
        <v>884</v>
      </c>
      <c r="O158" s="122">
        <v>1</v>
      </c>
      <c r="P158" s="123"/>
      <c r="Q158" s="123"/>
      <c r="R158" s="124">
        <v>1</v>
      </c>
    </row>
    <row r="159" spans="2:18" x14ac:dyDescent="0.3">
      <c r="B159" s="120">
        <v>155</v>
      </c>
      <c r="C159" s="121" t="s">
        <v>885</v>
      </c>
      <c r="D159" s="121" t="s">
        <v>123</v>
      </c>
      <c r="E159" s="121" t="s">
        <v>123</v>
      </c>
      <c r="F159" s="121" t="s">
        <v>886</v>
      </c>
      <c r="G159" s="121" t="s">
        <v>123</v>
      </c>
      <c r="H159" s="122">
        <v>371</v>
      </c>
      <c r="I159" s="122">
        <v>48</v>
      </c>
      <c r="J159" s="121" t="s">
        <v>887</v>
      </c>
      <c r="K159" s="121" t="s">
        <v>888</v>
      </c>
      <c r="L159" s="122">
        <v>3</v>
      </c>
      <c r="M159" s="122">
        <v>22</v>
      </c>
      <c r="N159" s="121" t="s">
        <v>889</v>
      </c>
      <c r="O159" s="122">
        <v>1</v>
      </c>
      <c r="P159" s="123"/>
      <c r="Q159" s="123"/>
      <c r="R159" s="124">
        <v>1</v>
      </c>
    </row>
    <row r="160" spans="2:18" x14ac:dyDescent="0.3">
      <c r="B160" s="120">
        <v>156</v>
      </c>
      <c r="C160" s="121" t="s">
        <v>890</v>
      </c>
      <c r="D160" s="121" t="s">
        <v>129</v>
      </c>
      <c r="E160" s="121" t="s">
        <v>123</v>
      </c>
      <c r="F160" s="121" t="s">
        <v>891</v>
      </c>
      <c r="G160" s="121" t="s">
        <v>123</v>
      </c>
      <c r="H160" s="122">
        <v>371</v>
      </c>
      <c r="I160" s="122">
        <v>48</v>
      </c>
      <c r="J160" s="121" t="s">
        <v>892</v>
      </c>
      <c r="K160" s="121" t="s">
        <v>893</v>
      </c>
      <c r="L160" s="122">
        <v>3</v>
      </c>
      <c r="M160" s="122">
        <v>22</v>
      </c>
      <c r="N160" s="121" t="s">
        <v>123</v>
      </c>
      <c r="O160" s="122">
        <v>1</v>
      </c>
      <c r="P160" s="123"/>
      <c r="Q160" s="123"/>
      <c r="R160" s="124">
        <v>1</v>
      </c>
    </row>
    <row r="161" spans="2:18" x14ac:dyDescent="0.3">
      <c r="B161" s="120">
        <v>157</v>
      </c>
      <c r="C161" s="121" t="s">
        <v>894</v>
      </c>
      <c r="D161" s="121" t="s">
        <v>129</v>
      </c>
      <c r="E161" s="121" t="s">
        <v>123</v>
      </c>
      <c r="F161" s="121" t="s">
        <v>895</v>
      </c>
      <c r="G161" s="121" t="s">
        <v>123</v>
      </c>
      <c r="H161" s="122">
        <v>371</v>
      </c>
      <c r="I161" s="122">
        <v>48</v>
      </c>
      <c r="J161" s="121" t="s">
        <v>896</v>
      </c>
      <c r="K161" s="121" t="s">
        <v>897</v>
      </c>
      <c r="L161" s="122">
        <v>3</v>
      </c>
      <c r="M161" s="122">
        <v>22</v>
      </c>
      <c r="N161" s="121" t="s">
        <v>898</v>
      </c>
      <c r="O161" s="122">
        <v>1</v>
      </c>
      <c r="P161" s="123"/>
      <c r="Q161" s="123"/>
      <c r="R161" s="124">
        <v>1</v>
      </c>
    </row>
    <row r="162" spans="2:18" x14ac:dyDescent="0.3">
      <c r="B162" s="120">
        <v>158</v>
      </c>
      <c r="C162" s="121" t="s">
        <v>899</v>
      </c>
      <c r="D162" s="121" t="s">
        <v>123</v>
      </c>
      <c r="E162" s="121" t="s">
        <v>123</v>
      </c>
      <c r="F162" s="121" t="s">
        <v>900</v>
      </c>
      <c r="G162" s="121" t="s">
        <v>123</v>
      </c>
      <c r="H162" s="122">
        <v>371</v>
      </c>
      <c r="I162" s="122">
        <v>48</v>
      </c>
      <c r="J162" s="121" t="s">
        <v>901</v>
      </c>
      <c r="K162" s="121" t="s">
        <v>902</v>
      </c>
      <c r="L162" s="122">
        <v>3</v>
      </c>
      <c r="M162" s="122">
        <v>22</v>
      </c>
      <c r="N162" s="121" t="s">
        <v>903</v>
      </c>
      <c r="O162" s="122">
        <v>1</v>
      </c>
      <c r="P162" s="123"/>
      <c r="Q162" s="123"/>
      <c r="R162" s="124">
        <v>1</v>
      </c>
    </row>
    <row r="163" spans="2:18" x14ac:dyDescent="0.3">
      <c r="B163" s="120">
        <v>159</v>
      </c>
      <c r="C163" s="121" t="s">
        <v>904</v>
      </c>
      <c r="D163" s="121" t="s">
        <v>129</v>
      </c>
      <c r="E163" s="121" t="s">
        <v>123</v>
      </c>
      <c r="F163" s="121" t="s">
        <v>905</v>
      </c>
      <c r="G163" s="121" t="s">
        <v>123</v>
      </c>
      <c r="H163" s="122">
        <v>371</v>
      </c>
      <c r="I163" s="122">
        <v>48</v>
      </c>
      <c r="J163" s="121" t="s">
        <v>901</v>
      </c>
      <c r="K163" s="121" t="s">
        <v>902</v>
      </c>
      <c r="L163" s="122">
        <v>3</v>
      </c>
      <c r="M163" s="122">
        <v>22</v>
      </c>
      <c r="N163" s="121" t="s">
        <v>123</v>
      </c>
      <c r="O163" s="122">
        <v>1</v>
      </c>
      <c r="P163" s="123"/>
      <c r="Q163" s="123"/>
      <c r="R163" s="124">
        <v>1</v>
      </c>
    </row>
    <row r="164" spans="2:18" x14ac:dyDescent="0.3">
      <c r="B164" s="120">
        <v>160</v>
      </c>
      <c r="C164" s="121" t="s">
        <v>906</v>
      </c>
      <c r="D164" s="121" t="s">
        <v>123</v>
      </c>
      <c r="E164" s="121" t="s">
        <v>123</v>
      </c>
      <c r="F164" s="121" t="s">
        <v>907</v>
      </c>
      <c r="G164" s="121" t="s">
        <v>123</v>
      </c>
      <c r="H164" s="122">
        <v>371</v>
      </c>
      <c r="I164" s="122">
        <v>48</v>
      </c>
      <c r="J164" s="121" t="s">
        <v>908</v>
      </c>
      <c r="K164" s="121" t="s">
        <v>909</v>
      </c>
      <c r="L164" s="122">
        <v>3</v>
      </c>
      <c r="M164" s="122">
        <v>22</v>
      </c>
      <c r="N164" s="121" t="s">
        <v>123</v>
      </c>
      <c r="O164" s="122">
        <v>1</v>
      </c>
      <c r="P164" s="123"/>
      <c r="Q164" s="123"/>
      <c r="R164" s="124">
        <v>1</v>
      </c>
    </row>
    <row r="165" spans="2:18" x14ac:dyDescent="0.3">
      <c r="B165" s="120">
        <v>161</v>
      </c>
      <c r="C165" s="121" t="s">
        <v>910</v>
      </c>
      <c r="D165" s="121" t="s">
        <v>123</v>
      </c>
      <c r="E165" s="121" t="s">
        <v>123</v>
      </c>
      <c r="F165" s="121" t="s">
        <v>911</v>
      </c>
      <c r="G165" s="121" t="s">
        <v>912</v>
      </c>
      <c r="H165" s="122">
        <v>371</v>
      </c>
      <c r="I165" s="122">
        <v>48</v>
      </c>
      <c r="J165" s="121" t="s">
        <v>913</v>
      </c>
      <c r="K165" s="121" t="s">
        <v>914</v>
      </c>
      <c r="L165" s="122">
        <v>3</v>
      </c>
      <c r="M165" s="122">
        <v>22</v>
      </c>
      <c r="N165" s="121" t="s">
        <v>915</v>
      </c>
      <c r="O165" s="122">
        <v>1</v>
      </c>
      <c r="P165" s="123"/>
      <c r="Q165" s="123"/>
      <c r="R165" s="124">
        <v>1</v>
      </c>
    </row>
    <row r="166" spans="2:18" x14ac:dyDescent="0.3">
      <c r="B166" s="120">
        <v>162</v>
      </c>
      <c r="C166" s="121" t="s">
        <v>916</v>
      </c>
      <c r="D166" s="121" t="s">
        <v>123</v>
      </c>
      <c r="E166" s="121" t="s">
        <v>123</v>
      </c>
      <c r="F166" s="121" t="s">
        <v>917</v>
      </c>
      <c r="G166" s="121" t="s">
        <v>123</v>
      </c>
      <c r="H166" s="122">
        <v>652</v>
      </c>
      <c r="I166" s="122">
        <v>48</v>
      </c>
      <c r="J166" s="121" t="s">
        <v>918</v>
      </c>
      <c r="K166" s="121" t="s">
        <v>919</v>
      </c>
      <c r="L166" s="122">
        <v>3</v>
      </c>
      <c r="M166" s="122">
        <v>22</v>
      </c>
      <c r="N166" s="121" t="s">
        <v>123</v>
      </c>
      <c r="O166" s="122">
        <v>1</v>
      </c>
      <c r="P166" s="123"/>
      <c r="Q166" s="123"/>
      <c r="R166" s="124">
        <v>1</v>
      </c>
    </row>
    <row r="167" spans="2:18" x14ac:dyDescent="0.3">
      <c r="B167" s="120">
        <v>163</v>
      </c>
      <c r="C167" s="121" t="s">
        <v>920</v>
      </c>
      <c r="D167" s="121" t="s">
        <v>129</v>
      </c>
      <c r="E167" s="121" t="s">
        <v>123</v>
      </c>
      <c r="F167" s="121" t="s">
        <v>921</v>
      </c>
      <c r="G167" s="121" t="s">
        <v>922</v>
      </c>
      <c r="H167" s="122">
        <v>61</v>
      </c>
      <c r="I167" s="122">
        <v>48</v>
      </c>
      <c r="J167" s="121" t="s">
        <v>923</v>
      </c>
      <c r="K167" s="121" t="s">
        <v>924</v>
      </c>
      <c r="L167" s="122">
        <v>3</v>
      </c>
      <c r="M167" s="122">
        <v>22</v>
      </c>
      <c r="N167" s="121" t="s">
        <v>123</v>
      </c>
      <c r="O167" s="122">
        <v>1</v>
      </c>
      <c r="P167" s="123"/>
      <c r="Q167" s="123"/>
      <c r="R167" s="124">
        <v>1</v>
      </c>
    </row>
    <row r="168" spans="2:18" x14ac:dyDescent="0.3">
      <c r="B168" s="120">
        <v>164</v>
      </c>
      <c r="C168" s="121" t="s">
        <v>925</v>
      </c>
      <c r="D168" s="121" t="s">
        <v>123</v>
      </c>
      <c r="E168" s="121" t="s">
        <v>123</v>
      </c>
      <c r="F168" s="121" t="s">
        <v>926</v>
      </c>
      <c r="G168" s="121" t="s">
        <v>123</v>
      </c>
      <c r="H168" s="122">
        <v>61</v>
      </c>
      <c r="I168" s="122">
        <v>48</v>
      </c>
      <c r="J168" s="121" t="s">
        <v>927</v>
      </c>
      <c r="K168" s="121" t="s">
        <v>928</v>
      </c>
      <c r="L168" s="122">
        <v>3</v>
      </c>
      <c r="M168" s="122">
        <v>22</v>
      </c>
      <c r="N168" s="121" t="s">
        <v>929</v>
      </c>
      <c r="O168" s="122">
        <v>1</v>
      </c>
      <c r="P168" s="123"/>
      <c r="Q168" s="123"/>
      <c r="R168" s="124">
        <v>1</v>
      </c>
    </row>
    <row r="169" spans="2:18" x14ac:dyDescent="0.3">
      <c r="B169" s="120">
        <v>165</v>
      </c>
      <c r="C169" s="121" t="s">
        <v>930</v>
      </c>
      <c r="D169" s="121" t="s">
        <v>123</v>
      </c>
      <c r="E169" s="121" t="s">
        <v>123</v>
      </c>
      <c r="F169" s="121" t="s">
        <v>931</v>
      </c>
      <c r="G169" s="121" t="s">
        <v>932</v>
      </c>
      <c r="H169" s="122">
        <v>61</v>
      </c>
      <c r="I169" s="122">
        <v>48</v>
      </c>
      <c r="J169" s="121" t="s">
        <v>933</v>
      </c>
      <c r="K169" s="121" t="s">
        <v>934</v>
      </c>
      <c r="L169" s="122">
        <v>3</v>
      </c>
      <c r="M169" s="122">
        <v>22</v>
      </c>
      <c r="N169" s="121" t="s">
        <v>935</v>
      </c>
      <c r="O169" s="122">
        <v>1</v>
      </c>
      <c r="P169" s="123"/>
      <c r="Q169" s="123"/>
      <c r="R169" s="124">
        <v>1</v>
      </c>
    </row>
    <row r="170" spans="2:18" x14ac:dyDescent="0.3">
      <c r="B170" s="120">
        <v>166</v>
      </c>
      <c r="C170" s="121" t="s">
        <v>936</v>
      </c>
      <c r="D170" s="121" t="s">
        <v>123</v>
      </c>
      <c r="E170" s="121" t="s">
        <v>123</v>
      </c>
      <c r="F170" s="121" t="s">
        <v>937</v>
      </c>
      <c r="G170" s="121" t="s">
        <v>123</v>
      </c>
      <c r="H170" s="122">
        <v>821</v>
      </c>
      <c r="I170" s="122">
        <v>48</v>
      </c>
      <c r="J170" s="121" t="s">
        <v>938</v>
      </c>
      <c r="K170" s="121" t="s">
        <v>939</v>
      </c>
      <c r="L170" s="122">
        <v>3</v>
      </c>
      <c r="M170" s="122">
        <v>22</v>
      </c>
      <c r="N170" s="121" t="s">
        <v>123</v>
      </c>
      <c r="O170" s="122">
        <v>1</v>
      </c>
      <c r="P170" s="123"/>
      <c r="Q170" s="123"/>
      <c r="R170" s="124">
        <v>1</v>
      </c>
    </row>
    <row r="171" spans="2:18" x14ac:dyDescent="0.3">
      <c r="B171" s="120">
        <v>167</v>
      </c>
      <c r="C171" s="121" t="s">
        <v>940</v>
      </c>
      <c r="D171" s="121" t="s">
        <v>123</v>
      </c>
      <c r="E171" s="121" t="s">
        <v>123</v>
      </c>
      <c r="F171" s="121" t="s">
        <v>941</v>
      </c>
      <c r="G171" s="121" t="s">
        <v>123</v>
      </c>
      <c r="H171" s="122">
        <v>597</v>
      </c>
      <c r="I171" s="122">
        <v>48</v>
      </c>
      <c r="J171" s="121" t="s">
        <v>942</v>
      </c>
      <c r="K171" s="121" t="s">
        <v>943</v>
      </c>
      <c r="L171" s="122">
        <v>3</v>
      </c>
      <c r="M171" s="122">
        <v>22</v>
      </c>
      <c r="N171" s="121" t="s">
        <v>944</v>
      </c>
      <c r="O171" s="122">
        <v>1</v>
      </c>
      <c r="P171" s="123"/>
      <c r="Q171" s="123"/>
      <c r="R171" s="124">
        <v>1</v>
      </c>
    </row>
    <row r="172" spans="2:18" x14ac:dyDescent="0.3">
      <c r="B172" s="120">
        <v>168</v>
      </c>
      <c r="C172" s="121" t="s">
        <v>945</v>
      </c>
      <c r="D172" s="121" t="s">
        <v>123</v>
      </c>
      <c r="E172" s="121" t="s">
        <v>123</v>
      </c>
      <c r="F172" s="121" t="s">
        <v>946</v>
      </c>
      <c r="G172" s="121" t="s">
        <v>123</v>
      </c>
      <c r="H172" s="122">
        <v>597</v>
      </c>
      <c r="I172" s="122">
        <v>48</v>
      </c>
      <c r="J172" s="121" t="s">
        <v>947</v>
      </c>
      <c r="K172" s="121" t="s">
        <v>948</v>
      </c>
      <c r="L172" s="122">
        <v>3</v>
      </c>
      <c r="M172" s="122">
        <v>22</v>
      </c>
      <c r="N172" s="121" t="s">
        <v>949</v>
      </c>
      <c r="O172" s="122">
        <v>1</v>
      </c>
      <c r="P172" s="123"/>
      <c r="Q172" s="123"/>
      <c r="R172" s="124">
        <v>1</v>
      </c>
    </row>
    <row r="173" spans="2:18" x14ac:dyDescent="0.3">
      <c r="B173" s="120">
        <v>169</v>
      </c>
      <c r="C173" s="121" t="s">
        <v>950</v>
      </c>
      <c r="D173" s="121" t="s">
        <v>123</v>
      </c>
      <c r="E173" s="121" t="s">
        <v>123</v>
      </c>
      <c r="F173" s="121" t="s">
        <v>951</v>
      </c>
      <c r="G173" s="121" t="s">
        <v>123</v>
      </c>
      <c r="H173" s="122">
        <v>597</v>
      </c>
      <c r="I173" s="122">
        <v>48</v>
      </c>
      <c r="J173" s="121" t="s">
        <v>952</v>
      </c>
      <c r="K173" s="121" t="s">
        <v>953</v>
      </c>
      <c r="L173" s="122">
        <v>3</v>
      </c>
      <c r="M173" s="122">
        <v>22</v>
      </c>
      <c r="N173" s="121" t="s">
        <v>954</v>
      </c>
      <c r="O173" s="122">
        <v>1</v>
      </c>
      <c r="P173" s="123"/>
      <c r="Q173" s="123"/>
      <c r="R173" s="124">
        <v>1</v>
      </c>
    </row>
    <row r="174" spans="2:18" x14ac:dyDescent="0.3">
      <c r="B174" s="120">
        <v>170</v>
      </c>
      <c r="C174" s="121" t="s">
        <v>955</v>
      </c>
      <c r="D174" s="121" t="s">
        <v>129</v>
      </c>
      <c r="E174" s="121" t="s">
        <v>123</v>
      </c>
      <c r="F174" s="121" t="s">
        <v>956</v>
      </c>
      <c r="G174" s="121" t="s">
        <v>123</v>
      </c>
      <c r="H174" s="122">
        <v>227</v>
      </c>
      <c r="I174" s="122">
        <v>48</v>
      </c>
      <c r="J174" s="121" t="s">
        <v>957</v>
      </c>
      <c r="K174" s="121" t="s">
        <v>958</v>
      </c>
      <c r="L174" s="122">
        <v>3</v>
      </c>
      <c r="M174" s="122">
        <v>22</v>
      </c>
      <c r="N174" s="121" t="s">
        <v>959</v>
      </c>
      <c r="O174" s="122">
        <v>1</v>
      </c>
      <c r="P174" s="123"/>
      <c r="Q174" s="123"/>
      <c r="R174" s="124">
        <v>1</v>
      </c>
    </row>
    <row r="175" spans="2:18" x14ac:dyDescent="0.3">
      <c r="B175" s="120">
        <v>171</v>
      </c>
      <c r="C175" s="121" t="s">
        <v>960</v>
      </c>
      <c r="D175" s="121" t="s">
        <v>123</v>
      </c>
      <c r="E175" s="121" t="s">
        <v>123</v>
      </c>
      <c r="F175" s="121" t="s">
        <v>961</v>
      </c>
      <c r="G175" s="121" t="s">
        <v>962</v>
      </c>
      <c r="H175" s="122">
        <v>597</v>
      </c>
      <c r="I175" s="122">
        <v>48</v>
      </c>
      <c r="J175" s="121" t="s">
        <v>963</v>
      </c>
      <c r="K175" s="121" t="s">
        <v>964</v>
      </c>
      <c r="L175" s="122">
        <v>3</v>
      </c>
      <c r="M175" s="122">
        <v>22</v>
      </c>
      <c r="N175" s="121" t="s">
        <v>965</v>
      </c>
      <c r="O175" s="122">
        <v>1</v>
      </c>
      <c r="P175" s="123"/>
      <c r="Q175" s="123"/>
      <c r="R175" s="124">
        <v>1</v>
      </c>
    </row>
    <row r="176" spans="2:18" x14ac:dyDescent="0.3">
      <c r="B176" s="120">
        <v>172</v>
      </c>
      <c r="C176" s="121" t="s">
        <v>966</v>
      </c>
      <c r="D176" s="121" t="s">
        <v>123</v>
      </c>
      <c r="E176" s="121" t="s">
        <v>123</v>
      </c>
      <c r="F176" s="121" t="s">
        <v>967</v>
      </c>
      <c r="G176" s="121" t="s">
        <v>123</v>
      </c>
      <c r="H176" s="122">
        <v>408</v>
      </c>
      <c r="I176" s="122">
        <v>48</v>
      </c>
      <c r="J176" s="121" t="s">
        <v>968</v>
      </c>
      <c r="K176" s="121" t="s">
        <v>969</v>
      </c>
      <c r="L176" s="122">
        <v>3</v>
      </c>
      <c r="M176" s="122">
        <v>22</v>
      </c>
      <c r="N176" s="121" t="s">
        <v>970</v>
      </c>
      <c r="O176" s="122">
        <v>1</v>
      </c>
      <c r="P176" s="123"/>
      <c r="Q176" s="123"/>
      <c r="R176" s="124">
        <v>1</v>
      </c>
    </row>
    <row r="177" spans="2:18" x14ac:dyDescent="0.3">
      <c r="B177" s="120">
        <v>173</v>
      </c>
      <c r="C177" s="121" t="s">
        <v>971</v>
      </c>
      <c r="D177" s="121" t="s">
        <v>129</v>
      </c>
      <c r="E177" s="121" t="s">
        <v>972</v>
      </c>
      <c r="F177" s="121" t="s">
        <v>973</v>
      </c>
      <c r="G177" s="121" t="s">
        <v>123</v>
      </c>
      <c r="H177" s="122">
        <v>348</v>
      </c>
      <c r="I177" s="122">
        <v>48</v>
      </c>
      <c r="J177" s="121" t="s">
        <v>974</v>
      </c>
      <c r="K177" s="121" t="s">
        <v>975</v>
      </c>
      <c r="L177" s="122">
        <v>3</v>
      </c>
      <c r="M177" s="122">
        <v>22</v>
      </c>
      <c r="N177" s="121" t="s">
        <v>976</v>
      </c>
      <c r="O177" s="122">
        <v>1</v>
      </c>
      <c r="P177" s="123"/>
      <c r="Q177" s="123"/>
      <c r="R177" s="124">
        <v>1</v>
      </c>
    </row>
    <row r="178" spans="2:18" x14ac:dyDescent="0.3">
      <c r="B178" s="120">
        <v>174</v>
      </c>
      <c r="C178" s="121" t="s">
        <v>977</v>
      </c>
      <c r="D178" s="121" t="s">
        <v>123</v>
      </c>
      <c r="E178" s="121" t="s">
        <v>123</v>
      </c>
      <c r="F178" s="121" t="s">
        <v>978</v>
      </c>
      <c r="G178" s="121" t="s">
        <v>123</v>
      </c>
      <c r="H178" s="122">
        <v>493</v>
      </c>
      <c r="I178" s="122">
        <v>48</v>
      </c>
      <c r="J178" s="121" t="s">
        <v>979</v>
      </c>
      <c r="K178" s="121" t="s">
        <v>980</v>
      </c>
      <c r="L178" s="122">
        <v>3</v>
      </c>
      <c r="M178" s="122">
        <v>22</v>
      </c>
      <c r="N178" s="121" t="s">
        <v>981</v>
      </c>
      <c r="O178" s="122">
        <v>1</v>
      </c>
      <c r="P178" s="123"/>
      <c r="Q178" s="123"/>
      <c r="R178" s="124">
        <v>1</v>
      </c>
    </row>
    <row r="179" spans="2:18" x14ac:dyDescent="0.3">
      <c r="B179" s="120">
        <v>175</v>
      </c>
      <c r="C179" s="121" t="s">
        <v>982</v>
      </c>
      <c r="D179" s="121" t="s">
        <v>123</v>
      </c>
      <c r="E179" s="121" t="s">
        <v>983</v>
      </c>
      <c r="F179" s="121" t="s">
        <v>984</v>
      </c>
      <c r="G179" s="121" t="s">
        <v>123</v>
      </c>
      <c r="H179" s="122">
        <v>377</v>
      </c>
      <c r="I179" s="122">
        <v>48</v>
      </c>
      <c r="J179" s="121" t="s">
        <v>985</v>
      </c>
      <c r="K179" s="121" t="s">
        <v>986</v>
      </c>
      <c r="L179" s="122">
        <v>3</v>
      </c>
      <c r="M179" s="122">
        <v>22</v>
      </c>
      <c r="N179" s="121" t="s">
        <v>987</v>
      </c>
      <c r="O179" s="122">
        <v>1</v>
      </c>
      <c r="P179" s="123"/>
      <c r="Q179" s="123"/>
      <c r="R179" s="124">
        <v>1</v>
      </c>
    </row>
    <row r="180" spans="2:18" x14ac:dyDescent="0.3">
      <c r="B180" s="120">
        <v>176</v>
      </c>
      <c r="C180" s="121" t="s">
        <v>988</v>
      </c>
      <c r="D180" s="121" t="s">
        <v>123</v>
      </c>
      <c r="E180" s="121" t="s">
        <v>123</v>
      </c>
      <c r="F180" s="121" t="s">
        <v>989</v>
      </c>
      <c r="G180" s="121" t="s">
        <v>123</v>
      </c>
      <c r="H180" s="122">
        <v>223</v>
      </c>
      <c r="I180" s="122">
        <v>48</v>
      </c>
      <c r="J180" s="121" t="s">
        <v>990</v>
      </c>
      <c r="K180" s="121" t="s">
        <v>991</v>
      </c>
      <c r="L180" s="122">
        <v>3</v>
      </c>
      <c r="M180" s="122">
        <v>22</v>
      </c>
      <c r="N180" s="121" t="s">
        <v>992</v>
      </c>
      <c r="O180" s="122">
        <v>1</v>
      </c>
      <c r="P180" s="123"/>
      <c r="Q180" s="123"/>
      <c r="R180" s="124">
        <v>1</v>
      </c>
    </row>
    <row r="181" spans="2:18" x14ac:dyDescent="0.3">
      <c r="B181" s="120">
        <v>177</v>
      </c>
      <c r="C181" s="121" t="s">
        <v>993</v>
      </c>
      <c r="D181" s="121" t="s">
        <v>123</v>
      </c>
      <c r="E181" s="121" t="s">
        <v>123</v>
      </c>
      <c r="F181" s="121" t="s">
        <v>994</v>
      </c>
      <c r="G181" s="121" t="s">
        <v>123</v>
      </c>
      <c r="H181" s="122">
        <v>766</v>
      </c>
      <c r="I181" s="122">
        <v>48</v>
      </c>
      <c r="J181" s="121" t="s">
        <v>995</v>
      </c>
      <c r="K181" s="121" t="s">
        <v>996</v>
      </c>
      <c r="L181" s="122">
        <v>3</v>
      </c>
      <c r="M181" s="122">
        <v>22</v>
      </c>
      <c r="N181" s="121" t="s">
        <v>997</v>
      </c>
      <c r="O181" s="122">
        <v>1</v>
      </c>
      <c r="P181" s="123"/>
      <c r="Q181" s="123"/>
      <c r="R181" s="124">
        <v>1</v>
      </c>
    </row>
    <row r="182" spans="2:18" x14ac:dyDescent="0.3">
      <c r="B182" s="120">
        <v>178</v>
      </c>
      <c r="C182" s="121" t="s">
        <v>998</v>
      </c>
      <c r="D182" s="121" t="s">
        <v>123</v>
      </c>
      <c r="E182" s="121" t="s">
        <v>123</v>
      </c>
      <c r="F182" s="121" t="s">
        <v>999</v>
      </c>
      <c r="G182" s="121" t="s">
        <v>123</v>
      </c>
      <c r="H182" s="122">
        <v>58</v>
      </c>
      <c r="I182" s="122">
        <v>48</v>
      </c>
      <c r="J182" s="121" t="s">
        <v>1000</v>
      </c>
      <c r="K182" s="121" t="s">
        <v>1001</v>
      </c>
      <c r="L182" s="122">
        <v>3</v>
      </c>
      <c r="M182" s="122">
        <v>22</v>
      </c>
      <c r="N182" s="121" t="s">
        <v>1002</v>
      </c>
      <c r="O182" s="122">
        <v>1</v>
      </c>
      <c r="P182" s="123"/>
      <c r="Q182" s="123"/>
      <c r="R182" s="124">
        <v>1</v>
      </c>
    </row>
    <row r="183" spans="2:18" x14ac:dyDescent="0.3">
      <c r="B183" s="120">
        <v>179</v>
      </c>
      <c r="C183" s="121" t="s">
        <v>1003</v>
      </c>
      <c r="D183" s="121" t="s">
        <v>129</v>
      </c>
      <c r="E183" s="121" t="s">
        <v>123</v>
      </c>
      <c r="F183" s="121" t="s">
        <v>1004</v>
      </c>
      <c r="G183" s="121" t="s">
        <v>123</v>
      </c>
      <c r="H183" s="122">
        <v>101</v>
      </c>
      <c r="I183" s="122">
        <v>48</v>
      </c>
      <c r="J183" s="121" t="s">
        <v>1005</v>
      </c>
      <c r="K183" s="121" t="s">
        <v>1006</v>
      </c>
      <c r="L183" s="122">
        <v>3</v>
      </c>
      <c r="M183" s="122">
        <v>22</v>
      </c>
      <c r="N183" s="121" t="s">
        <v>1007</v>
      </c>
      <c r="O183" s="122">
        <v>1</v>
      </c>
      <c r="P183" s="123"/>
      <c r="Q183" s="123"/>
      <c r="R183" s="124">
        <v>1</v>
      </c>
    </row>
    <row r="184" spans="2:18" x14ac:dyDescent="0.3">
      <c r="B184" s="120">
        <v>180</v>
      </c>
      <c r="C184" s="121" t="s">
        <v>1008</v>
      </c>
      <c r="D184" s="121" t="s">
        <v>123</v>
      </c>
      <c r="E184" s="121" t="s">
        <v>123</v>
      </c>
      <c r="F184" s="121" t="s">
        <v>1009</v>
      </c>
      <c r="G184" s="121" t="s">
        <v>123</v>
      </c>
      <c r="H184" s="122">
        <v>711</v>
      </c>
      <c r="I184" s="122">
        <v>48</v>
      </c>
      <c r="J184" s="121" t="s">
        <v>1010</v>
      </c>
      <c r="K184" s="121" t="s">
        <v>1011</v>
      </c>
      <c r="L184" s="122">
        <v>3</v>
      </c>
      <c r="M184" s="122">
        <v>22</v>
      </c>
      <c r="N184" s="121" t="s">
        <v>1012</v>
      </c>
      <c r="O184" s="122">
        <v>1</v>
      </c>
      <c r="P184" s="123"/>
      <c r="Q184" s="123"/>
      <c r="R184" s="124">
        <v>1</v>
      </c>
    </row>
    <row r="185" spans="2:18" x14ac:dyDescent="0.3">
      <c r="B185" s="120">
        <v>181</v>
      </c>
      <c r="C185" s="121" t="s">
        <v>1013</v>
      </c>
      <c r="D185" s="121" t="s">
        <v>123</v>
      </c>
      <c r="E185" s="121" t="s">
        <v>123</v>
      </c>
      <c r="F185" s="121" t="s">
        <v>1014</v>
      </c>
      <c r="G185" s="121" t="s">
        <v>123</v>
      </c>
      <c r="H185" s="122">
        <v>711</v>
      </c>
      <c r="I185" s="122">
        <v>48</v>
      </c>
      <c r="J185" s="121" t="s">
        <v>1015</v>
      </c>
      <c r="K185" s="121" t="s">
        <v>1016</v>
      </c>
      <c r="L185" s="122">
        <v>3</v>
      </c>
      <c r="M185" s="122">
        <v>22</v>
      </c>
      <c r="N185" s="121" t="s">
        <v>1017</v>
      </c>
      <c r="O185" s="122">
        <v>1</v>
      </c>
      <c r="P185" s="123"/>
      <c r="Q185" s="123"/>
      <c r="R185" s="124">
        <v>1</v>
      </c>
    </row>
    <row r="186" spans="2:18" x14ac:dyDescent="0.3">
      <c r="B186" s="120">
        <v>182</v>
      </c>
      <c r="C186" s="121" t="s">
        <v>1018</v>
      </c>
      <c r="D186" s="121" t="s">
        <v>123</v>
      </c>
      <c r="E186" s="121" t="s">
        <v>123</v>
      </c>
      <c r="F186" s="121" t="s">
        <v>1019</v>
      </c>
      <c r="G186" s="121" t="s">
        <v>123</v>
      </c>
      <c r="H186" s="122">
        <v>847</v>
      </c>
      <c r="I186" s="122">
        <v>48</v>
      </c>
      <c r="J186" s="121" t="s">
        <v>1020</v>
      </c>
      <c r="K186" s="121" t="s">
        <v>1021</v>
      </c>
      <c r="L186" s="122">
        <v>3</v>
      </c>
      <c r="M186" s="122">
        <v>22</v>
      </c>
      <c r="N186" s="121" t="s">
        <v>1022</v>
      </c>
      <c r="O186" s="122">
        <v>1</v>
      </c>
      <c r="P186" s="123"/>
      <c r="Q186" s="123"/>
      <c r="R186" s="124">
        <v>1</v>
      </c>
    </row>
    <row r="187" spans="2:18" x14ac:dyDescent="0.3">
      <c r="B187" s="120">
        <v>183</v>
      </c>
      <c r="C187" s="121" t="s">
        <v>1023</v>
      </c>
      <c r="D187" s="121" t="s">
        <v>123</v>
      </c>
      <c r="E187" s="121" t="s">
        <v>123</v>
      </c>
      <c r="F187" s="121" t="s">
        <v>1024</v>
      </c>
      <c r="G187" s="121" t="s">
        <v>123</v>
      </c>
      <c r="H187" s="122">
        <v>847</v>
      </c>
      <c r="I187" s="122">
        <v>48</v>
      </c>
      <c r="J187" s="121" t="s">
        <v>1020</v>
      </c>
      <c r="K187" s="121" t="s">
        <v>1021</v>
      </c>
      <c r="L187" s="122">
        <v>3</v>
      </c>
      <c r="M187" s="122">
        <v>22</v>
      </c>
      <c r="N187" s="121" t="s">
        <v>123</v>
      </c>
      <c r="O187" s="122">
        <v>1</v>
      </c>
      <c r="P187" s="123"/>
      <c r="Q187" s="123"/>
      <c r="R187" s="124">
        <v>1</v>
      </c>
    </row>
    <row r="188" spans="2:18" x14ac:dyDescent="0.3">
      <c r="B188" s="120">
        <v>184</v>
      </c>
      <c r="C188" s="121" t="s">
        <v>1025</v>
      </c>
      <c r="D188" s="121" t="s">
        <v>129</v>
      </c>
      <c r="E188" s="121" t="s">
        <v>123</v>
      </c>
      <c r="F188" s="121" t="s">
        <v>1026</v>
      </c>
      <c r="G188" s="121" t="s">
        <v>123</v>
      </c>
      <c r="H188" s="122">
        <v>866</v>
      </c>
      <c r="I188" s="122">
        <v>48</v>
      </c>
      <c r="J188" s="121" t="s">
        <v>1027</v>
      </c>
      <c r="K188" s="121" t="s">
        <v>1028</v>
      </c>
      <c r="L188" s="122">
        <v>3</v>
      </c>
      <c r="M188" s="122">
        <v>22</v>
      </c>
      <c r="N188" s="121" t="s">
        <v>1029</v>
      </c>
      <c r="O188" s="122">
        <v>1</v>
      </c>
      <c r="P188" s="123"/>
      <c r="Q188" s="123"/>
      <c r="R188" s="124">
        <v>1</v>
      </c>
    </row>
    <row r="189" spans="2:18" x14ac:dyDescent="0.3">
      <c r="B189" s="120">
        <v>185</v>
      </c>
      <c r="C189" s="121" t="s">
        <v>1030</v>
      </c>
      <c r="D189" s="121" t="s">
        <v>123</v>
      </c>
      <c r="E189" s="121" t="s">
        <v>123</v>
      </c>
      <c r="F189" s="121" t="s">
        <v>1031</v>
      </c>
      <c r="G189" s="121" t="s">
        <v>123</v>
      </c>
      <c r="H189" s="122">
        <v>866</v>
      </c>
      <c r="I189" s="122">
        <v>48</v>
      </c>
      <c r="J189" s="121" t="s">
        <v>1032</v>
      </c>
      <c r="K189" s="121" t="s">
        <v>1033</v>
      </c>
      <c r="L189" s="122">
        <v>3</v>
      </c>
      <c r="M189" s="122">
        <v>22</v>
      </c>
      <c r="N189" s="121" t="s">
        <v>1034</v>
      </c>
      <c r="O189" s="122">
        <v>1</v>
      </c>
      <c r="P189" s="123"/>
      <c r="Q189" s="123"/>
      <c r="R189" s="124">
        <v>1</v>
      </c>
    </row>
    <row r="190" spans="2:18" x14ac:dyDescent="0.3">
      <c r="B190" s="120">
        <v>186</v>
      </c>
      <c r="C190" s="121" t="s">
        <v>1035</v>
      </c>
      <c r="D190" s="121" t="s">
        <v>129</v>
      </c>
      <c r="E190" s="121" t="s">
        <v>1036</v>
      </c>
      <c r="F190" s="121" t="s">
        <v>1037</v>
      </c>
      <c r="G190" s="121" t="s">
        <v>123</v>
      </c>
      <c r="H190" s="122">
        <v>530</v>
      </c>
      <c r="I190" s="122">
        <v>48</v>
      </c>
      <c r="J190" s="121" t="s">
        <v>1038</v>
      </c>
      <c r="K190" s="121" t="s">
        <v>1039</v>
      </c>
      <c r="L190" s="122">
        <v>3</v>
      </c>
      <c r="M190" s="122">
        <v>22</v>
      </c>
      <c r="N190" s="121" t="s">
        <v>1040</v>
      </c>
      <c r="O190" s="122">
        <v>1</v>
      </c>
      <c r="P190" s="123"/>
      <c r="Q190" s="123"/>
      <c r="R190" s="124">
        <v>1</v>
      </c>
    </row>
    <row r="191" spans="2:18" x14ac:dyDescent="0.3">
      <c r="B191" s="120">
        <v>187</v>
      </c>
      <c r="C191" s="121" t="s">
        <v>1041</v>
      </c>
      <c r="D191" s="121" t="s">
        <v>123</v>
      </c>
      <c r="E191" s="121" t="s">
        <v>1042</v>
      </c>
      <c r="F191" s="121" t="s">
        <v>1043</v>
      </c>
      <c r="G191" s="121" t="s">
        <v>123</v>
      </c>
      <c r="H191" s="122">
        <v>531</v>
      </c>
      <c r="I191" s="122">
        <v>48</v>
      </c>
      <c r="J191" s="121" t="s">
        <v>1038</v>
      </c>
      <c r="K191" s="121" t="s">
        <v>1044</v>
      </c>
      <c r="L191" s="122">
        <v>3</v>
      </c>
      <c r="M191" s="122">
        <v>22</v>
      </c>
      <c r="N191" s="121" t="s">
        <v>1045</v>
      </c>
      <c r="O191" s="122">
        <v>1</v>
      </c>
      <c r="P191" s="123"/>
      <c r="Q191" s="123"/>
      <c r="R191" s="124">
        <v>1</v>
      </c>
    </row>
    <row r="192" spans="2:18" x14ac:dyDescent="0.3">
      <c r="B192" s="120">
        <v>188</v>
      </c>
      <c r="C192" s="121" t="s">
        <v>1046</v>
      </c>
      <c r="D192" s="121" t="s">
        <v>129</v>
      </c>
      <c r="E192" s="121" t="s">
        <v>1036</v>
      </c>
      <c r="F192" s="121" t="s">
        <v>1037</v>
      </c>
      <c r="G192" s="121" t="s">
        <v>123</v>
      </c>
      <c r="H192" s="122">
        <v>533</v>
      </c>
      <c r="I192" s="122">
        <v>48</v>
      </c>
      <c r="J192" s="121" t="s">
        <v>1038</v>
      </c>
      <c r="K192" s="121" t="s">
        <v>1047</v>
      </c>
      <c r="L192" s="122">
        <v>3</v>
      </c>
      <c r="M192" s="122">
        <v>22</v>
      </c>
      <c r="N192" s="121" t="s">
        <v>1048</v>
      </c>
      <c r="O192" s="122">
        <v>1</v>
      </c>
      <c r="P192" s="123"/>
      <c r="Q192" s="123"/>
      <c r="R192" s="124">
        <v>1</v>
      </c>
    </row>
    <row r="193" spans="2:18" x14ac:dyDescent="0.3">
      <c r="B193" s="120">
        <v>189</v>
      </c>
      <c r="C193" s="121" t="s">
        <v>1049</v>
      </c>
      <c r="D193" s="121" t="s">
        <v>129</v>
      </c>
      <c r="E193" s="121" t="s">
        <v>123</v>
      </c>
      <c r="F193" s="121" t="s">
        <v>1050</v>
      </c>
      <c r="G193" s="121" t="s">
        <v>123</v>
      </c>
      <c r="H193" s="122">
        <v>171</v>
      </c>
      <c r="I193" s="122">
        <v>48</v>
      </c>
      <c r="J193" s="121" t="s">
        <v>1051</v>
      </c>
      <c r="K193" s="121" t="s">
        <v>1052</v>
      </c>
      <c r="L193" s="122">
        <v>3</v>
      </c>
      <c r="M193" s="122">
        <v>22</v>
      </c>
      <c r="N193" s="121" t="s">
        <v>123</v>
      </c>
      <c r="O193" s="122">
        <v>1</v>
      </c>
      <c r="P193" s="123"/>
      <c r="Q193" s="123"/>
      <c r="R193" s="124">
        <v>1</v>
      </c>
    </row>
    <row r="194" spans="2:18" x14ac:dyDescent="0.3">
      <c r="B194" s="120">
        <v>190</v>
      </c>
      <c r="C194" s="121" t="s">
        <v>1053</v>
      </c>
      <c r="D194" s="121" t="s">
        <v>129</v>
      </c>
      <c r="E194" s="121" t="s">
        <v>123</v>
      </c>
      <c r="F194" s="121" t="s">
        <v>1054</v>
      </c>
      <c r="G194" s="121" t="s">
        <v>123</v>
      </c>
      <c r="H194" s="122">
        <v>575</v>
      </c>
      <c r="I194" s="122">
        <v>48</v>
      </c>
      <c r="J194" s="121" t="s">
        <v>1055</v>
      </c>
      <c r="K194" s="121" t="s">
        <v>1056</v>
      </c>
      <c r="L194" s="122">
        <v>3</v>
      </c>
      <c r="M194" s="122">
        <v>22</v>
      </c>
      <c r="N194" s="121" t="s">
        <v>1057</v>
      </c>
      <c r="O194" s="122">
        <v>1</v>
      </c>
      <c r="P194" s="123"/>
      <c r="Q194" s="123"/>
      <c r="R194" s="124">
        <v>1</v>
      </c>
    </row>
    <row r="195" spans="2:18" x14ac:dyDescent="0.3">
      <c r="B195" s="120">
        <v>191</v>
      </c>
      <c r="C195" s="121" t="s">
        <v>1058</v>
      </c>
      <c r="D195" s="121" t="s">
        <v>129</v>
      </c>
      <c r="E195" s="121" t="s">
        <v>123</v>
      </c>
      <c r="F195" s="121" t="s">
        <v>1059</v>
      </c>
      <c r="G195" s="121" t="s">
        <v>123</v>
      </c>
      <c r="H195" s="122">
        <v>575</v>
      </c>
      <c r="I195" s="122">
        <v>48</v>
      </c>
      <c r="J195" s="121" t="s">
        <v>1060</v>
      </c>
      <c r="K195" s="121" t="s">
        <v>1061</v>
      </c>
      <c r="L195" s="122">
        <v>3</v>
      </c>
      <c r="M195" s="122">
        <v>22</v>
      </c>
      <c r="N195" s="121" t="s">
        <v>123</v>
      </c>
      <c r="O195" s="122">
        <v>1</v>
      </c>
      <c r="P195" s="123"/>
      <c r="Q195" s="123"/>
      <c r="R195" s="124">
        <v>1</v>
      </c>
    </row>
    <row r="196" spans="2:18" x14ac:dyDescent="0.3">
      <c r="B196" s="120">
        <v>192</v>
      </c>
      <c r="C196" s="121" t="s">
        <v>1062</v>
      </c>
      <c r="D196" s="121" t="s">
        <v>129</v>
      </c>
      <c r="E196" s="121" t="s">
        <v>123</v>
      </c>
      <c r="F196" s="121" t="s">
        <v>1063</v>
      </c>
      <c r="G196" s="121" t="s">
        <v>123</v>
      </c>
      <c r="H196" s="122">
        <v>575</v>
      </c>
      <c r="I196" s="122">
        <v>48</v>
      </c>
      <c r="J196" s="121" t="s">
        <v>1064</v>
      </c>
      <c r="K196" s="121" t="s">
        <v>1065</v>
      </c>
      <c r="L196" s="122">
        <v>3</v>
      </c>
      <c r="M196" s="122">
        <v>22</v>
      </c>
      <c r="N196" s="121" t="s">
        <v>1066</v>
      </c>
      <c r="O196" s="122">
        <v>1</v>
      </c>
      <c r="P196" s="123"/>
      <c r="Q196" s="123"/>
      <c r="R196" s="124">
        <v>1</v>
      </c>
    </row>
    <row r="197" spans="2:18" x14ac:dyDescent="0.3">
      <c r="B197" s="120">
        <v>193</v>
      </c>
      <c r="C197" s="121" t="s">
        <v>1067</v>
      </c>
      <c r="D197" s="121" t="s">
        <v>129</v>
      </c>
      <c r="E197" s="121" t="s">
        <v>123</v>
      </c>
      <c r="F197" s="121" t="s">
        <v>1068</v>
      </c>
      <c r="G197" s="121" t="s">
        <v>123</v>
      </c>
      <c r="H197" s="122">
        <v>891</v>
      </c>
      <c r="I197" s="122">
        <v>48</v>
      </c>
      <c r="J197" s="121" t="s">
        <v>1069</v>
      </c>
      <c r="K197" s="121" t="s">
        <v>1070</v>
      </c>
      <c r="L197" s="122">
        <v>3</v>
      </c>
      <c r="M197" s="122">
        <v>22</v>
      </c>
      <c r="N197" s="121" t="s">
        <v>1071</v>
      </c>
      <c r="O197" s="122">
        <v>1</v>
      </c>
      <c r="P197" s="123"/>
      <c r="Q197" s="123"/>
      <c r="R197" s="124">
        <v>1</v>
      </c>
    </row>
    <row r="198" spans="2:18" x14ac:dyDescent="0.3">
      <c r="B198" s="120">
        <v>194</v>
      </c>
      <c r="C198" s="121" t="s">
        <v>1072</v>
      </c>
      <c r="D198" s="121" t="s">
        <v>129</v>
      </c>
      <c r="E198" s="121" t="s">
        <v>123</v>
      </c>
      <c r="F198" s="121" t="s">
        <v>1073</v>
      </c>
      <c r="G198" s="121" t="s">
        <v>123</v>
      </c>
      <c r="H198" s="122">
        <v>891</v>
      </c>
      <c r="I198" s="122">
        <v>48</v>
      </c>
      <c r="J198" s="121" t="s">
        <v>1074</v>
      </c>
      <c r="K198" s="121" t="s">
        <v>1075</v>
      </c>
      <c r="L198" s="122">
        <v>3</v>
      </c>
      <c r="M198" s="122">
        <v>22</v>
      </c>
      <c r="N198" s="121" t="s">
        <v>1076</v>
      </c>
      <c r="O198" s="122">
        <v>1</v>
      </c>
      <c r="P198" s="123"/>
      <c r="Q198" s="123"/>
      <c r="R198" s="124">
        <v>1</v>
      </c>
    </row>
    <row r="199" spans="2:18" x14ac:dyDescent="0.3">
      <c r="B199" s="120">
        <v>195</v>
      </c>
      <c r="C199" s="121" t="s">
        <v>1077</v>
      </c>
      <c r="D199" s="121" t="s">
        <v>129</v>
      </c>
      <c r="E199" s="121" t="s">
        <v>123</v>
      </c>
      <c r="F199" s="121" t="s">
        <v>1078</v>
      </c>
      <c r="G199" s="121" t="s">
        <v>123</v>
      </c>
      <c r="H199" s="122">
        <v>891</v>
      </c>
      <c r="I199" s="122">
        <v>48</v>
      </c>
      <c r="J199" s="121" t="s">
        <v>1079</v>
      </c>
      <c r="K199" s="121" t="s">
        <v>1080</v>
      </c>
      <c r="L199" s="122">
        <v>3</v>
      </c>
      <c r="M199" s="122">
        <v>22</v>
      </c>
      <c r="N199" s="121" t="s">
        <v>1081</v>
      </c>
      <c r="O199" s="122">
        <v>1</v>
      </c>
      <c r="P199" s="123"/>
      <c r="Q199" s="123"/>
      <c r="R199" s="124">
        <v>1</v>
      </c>
    </row>
    <row r="200" spans="2:18" x14ac:dyDescent="0.3">
      <c r="B200" s="120">
        <v>196</v>
      </c>
      <c r="C200" s="121" t="s">
        <v>1082</v>
      </c>
      <c r="D200" s="121" t="s">
        <v>129</v>
      </c>
      <c r="E200" s="121" t="s">
        <v>123</v>
      </c>
      <c r="F200" s="121" t="s">
        <v>1083</v>
      </c>
      <c r="G200" s="121" t="s">
        <v>123</v>
      </c>
      <c r="H200" s="122">
        <v>891</v>
      </c>
      <c r="I200" s="122">
        <v>48</v>
      </c>
      <c r="J200" s="121" t="s">
        <v>1084</v>
      </c>
      <c r="K200" s="121" t="s">
        <v>1085</v>
      </c>
      <c r="L200" s="122">
        <v>3</v>
      </c>
      <c r="M200" s="122">
        <v>22</v>
      </c>
      <c r="N200" s="121" t="s">
        <v>1086</v>
      </c>
      <c r="O200" s="122">
        <v>1</v>
      </c>
      <c r="P200" s="123"/>
      <c r="Q200" s="123"/>
      <c r="R200" s="124">
        <v>1</v>
      </c>
    </row>
    <row r="201" spans="2:18" x14ac:dyDescent="0.3">
      <c r="B201" s="120">
        <v>197</v>
      </c>
      <c r="C201" s="121" t="s">
        <v>1087</v>
      </c>
      <c r="D201" s="121" t="s">
        <v>129</v>
      </c>
      <c r="E201" s="121" t="s">
        <v>123</v>
      </c>
      <c r="F201" s="121" t="s">
        <v>1088</v>
      </c>
      <c r="G201" s="121" t="s">
        <v>123</v>
      </c>
      <c r="H201" s="122">
        <v>3</v>
      </c>
      <c r="I201" s="122">
        <v>48</v>
      </c>
      <c r="J201" s="121" t="s">
        <v>1089</v>
      </c>
      <c r="K201" s="121" t="s">
        <v>1090</v>
      </c>
      <c r="L201" s="122">
        <v>3</v>
      </c>
      <c r="M201" s="122">
        <v>22</v>
      </c>
      <c r="N201" s="121" t="s">
        <v>1091</v>
      </c>
      <c r="O201" s="122">
        <v>1</v>
      </c>
      <c r="P201" s="123"/>
      <c r="Q201" s="123"/>
      <c r="R201" s="124">
        <v>1</v>
      </c>
    </row>
    <row r="202" spans="2:18" x14ac:dyDescent="0.3">
      <c r="B202" s="120">
        <v>198</v>
      </c>
      <c r="C202" s="121" t="s">
        <v>1092</v>
      </c>
      <c r="D202" s="121" t="s">
        <v>129</v>
      </c>
      <c r="E202" s="121" t="s">
        <v>123</v>
      </c>
      <c r="F202" s="121" t="s">
        <v>1093</v>
      </c>
      <c r="G202" s="121" t="s">
        <v>123</v>
      </c>
      <c r="H202" s="122">
        <v>3</v>
      </c>
      <c r="I202" s="122">
        <v>48</v>
      </c>
      <c r="J202" s="121" t="s">
        <v>1094</v>
      </c>
      <c r="K202" s="121" t="s">
        <v>1095</v>
      </c>
      <c r="L202" s="122">
        <v>3</v>
      </c>
      <c r="M202" s="122">
        <v>22</v>
      </c>
      <c r="N202" s="121" t="s">
        <v>1096</v>
      </c>
      <c r="O202" s="122">
        <v>1</v>
      </c>
      <c r="P202" s="123"/>
      <c r="Q202" s="123"/>
      <c r="R202" s="124">
        <v>1</v>
      </c>
    </row>
    <row r="203" spans="2:18" x14ac:dyDescent="0.3">
      <c r="B203" s="120">
        <v>199</v>
      </c>
      <c r="C203" s="121" t="s">
        <v>1097</v>
      </c>
      <c r="D203" s="121" t="s">
        <v>1098</v>
      </c>
      <c r="E203" s="121" t="s">
        <v>123</v>
      </c>
      <c r="F203" s="121" t="s">
        <v>1099</v>
      </c>
      <c r="G203" s="121" t="s">
        <v>1100</v>
      </c>
      <c r="H203" s="122">
        <v>3</v>
      </c>
      <c r="I203" s="122">
        <v>48</v>
      </c>
      <c r="J203" s="121" t="s">
        <v>1101</v>
      </c>
      <c r="K203" s="121" t="s">
        <v>1102</v>
      </c>
      <c r="L203" s="122">
        <v>3</v>
      </c>
      <c r="M203" s="122">
        <v>22</v>
      </c>
      <c r="N203" s="121" t="s">
        <v>1103</v>
      </c>
      <c r="O203" s="122">
        <v>1</v>
      </c>
      <c r="P203" s="123"/>
      <c r="Q203" s="123"/>
      <c r="R203" s="124">
        <v>1</v>
      </c>
    </row>
    <row r="204" spans="2:18" x14ac:dyDescent="0.3">
      <c r="B204" s="120">
        <v>200</v>
      </c>
      <c r="C204" s="121" t="s">
        <v>1104</v>
      </c>
      <c r="D204" s="121" t="s">
        <v>129</v>
      </c>
      <c r="E204" s="121" t="s">
        <v>123</v>
      </c>
      <c r="F204" s="121" t="s">
        <v>1105</v>
      </c>
      <c r="G204" s="121" t="s">
        <v>123</v>
      </c>
      <c r="H204" s="122">
        <v>3</v>
      </c>
      <c r="I204" s="122">
        <v>48</v>
      </c>
      <c r="J204" s="121" t="s">
        <v>1106</v>
      </c>
      <c r="K204" s="121" t="s">
        <v>1107</v>
      </c>
      <c r="L204" s="122">
        <v>3</v>
      </c>
      <c r="M204" s="122">
        <v>22</v>
      </c>
      <c r="N204" s="121" t="s">
        <v>1108</v>
      </c>
      <c r="O204" s="122">
        <v>1</v>
      </c>
      <c r="P204" s="123"/>
      <c r="Q204" s="123"/>
      <c r="R204" s="124">
        <v>1</v>
      </c>
    </row>
    <row r="205" spans="2:18" x14ac:dyDescent="0.3">
      <c r="B205" s="120">
        <v>201</v>
      </c>
      <c r="C205" s="121" t="s">
        <v>1109</v>
      </c>
      <c r="D205" s="121" t="s">
        <v>129</v>
      </c>
      <c r="E205" s="121" t="s">
        <v>123</v>
      </c>
      <c r="F205" s="121" t="s">
        <v>1110</v>
      </c>
      <c r="G205" s="121" t="s">
        <v>1111</v>
      </c>
      <c r="H205" s="122">
        <v>3</v>
      </c>
      <c r="I205" s="122">
        <v>48</v>
      </c>
      <c r="J205" s="121" t="s">
        <v>1112</v>
      </c>
      <c r="K205" s="121" t="s">
        <v>1113</v>
      </c>
      <c r="L205" s="122">
        <v>3</v>
      </c>
      <c r="M205" s="122">
        <v>22</v>
      </c>
      <c r="N205" s="121" t="s">
        <v>1114</v>
      </c>
      <c r="O205" s="122">
        <v>1</v>
      </c>
      <c r="P205" s="123"/>
      <c r="Q205" s="123"/>
      <c r="R205" s="124">
        <v>1</v>
      </c>
    </row>
    <row r="206" spans="2:18" x14ac:dyDescent="0.3">
      <c r="B206" s="120">
        <v>202</v>
      </c>
      <c r="C206" s="121" t="s">
        <v>1115</v>
      </c>
      <c r="D206" s="121" t="s">
        <v>129</v>
      </c>
      <c r="E206" s="121" t="s">
        <v>123</v>
      </c>
      <c r="F206" s="121" t="s">
        <v>1116</v>
      </c>
      <c r="G206" s="121" t="s">
        <v>1117</v>
      </c>
      <c r="H206" s="122">
        <v>3</v>
      </c>
      <c r="I206" s="122">
        <v>48</v>
      </c>
      <c r="J206" s="121" t="s">
        <v>1112</v>
      </c>
      <c r="K206" s="121" t="s">
        <v>1113</v>
      </c>
      <c r="L206" s="122">
        <v>3</v>
      </c>
      <c r="M206" s="122">
        <v>22</v>
      </c>
      <c r="N206" s="121" t="s">
        <v>1118</v>
      </c>
      <c r="O206" s="122">
        <v>1</v>
      </c>
      <c r="P206" s="123"/>
      <c r="Q206" s="123"/>
      <c r="R206" s="124">
        <v>1</v>
      </c>
    </row>
    <row r="207" spans="2:18" x14ac:dyDescent="0.3">
      <c r="B207" s="120">
        <v>203</v>
      </c>
      <c r="C207" s="121" t="s">
        <v>1119</v>
      </c>
      <c r="D207" s="121" t="s">
        <v>123</v>
      </c>
      <c r="E207" s="121" t="s">
        <v>123</v>
      </c>
      <c r="F207" s="121" t="s">
        <v>1120</v>
      </c>
      <c r="G207" s="121" t="s">
        <v>123</v>
      </c>
      <c r="H207" s="122">
        <v>3</v>
      </c>
      <c r="I207" s="122">
        <v>48</v>
      </c>
      <c r="J207" s="121" t="s">
        <v>1121</v>
      </c>
      <c r="K207" s="121" t="s">
        <v>1122</v>
      </c>
      <c r="L207" s="122">
        <v>3</v>
      </c>
      <c r="M207" s="122">
        <v>22</v>
      </c>
      <c r="N207" s="121" t="s">
        <v>1123</v>
      </c>
      <c r="O207" s="122">
        <v>1</v>
      </c>
      <c r="P207" s="123"/>
      <c r="Q207" s="123"/>
      <c r="R207" s="124">
        <v>1</v>
      </c>
    </row>
    <row r="208" spans="2:18" x14ac:dyDescent="0.3">
      <c r="B208" s="120">
        <v>204</v>
      </c>
      <c r="C208" s="121" t="s">
        <v>1124</v>
      </c>
      <c r="D208" s="121" t="s">
        <v>123</v>
      </c>
      <c r="E208" s="121" t="s">
        <v>123</v>
      </c>
      <c r="F208" s="121" t="s">
        <v>1125</v>
      </c>
      <c r="G208" s="121" t="s">
        <v>123</v>
      </c>
      <c r="H208" s="122">
        <v>3</v>
      </c>
      <c r="I208" s="122">
        <v>48</v>
      </c>
      <c r="J208" s="121" t="s">
        <v>1121</v>
      </c>
      <c r="K208" s="121" t="s">
        <v>1122</v>
      </c>
      <c r="L208" s="122">
        <v>3</v>
      </c>
      <c r="M208" s="122">
        <v>22</v>
      </c>
      <c r="N208" s="121" t="s">
        <v>1126</v>
      </c>
      <c r="O208" s="122">
        <v>1</v>
      </c>
      <c r="P208" s="123"/>
      <c r="Q208" s="123"/>
      <c r="R208" s="124">
        <v>1</v>
      </c>
    </row>
    <row r="209" spans="2:18" x14ac:dyDescent="0.3">
      <c r="B209" s="120">
        <v>205</v>
      </c>
      <c r="C209" s="121" t="s">
        <v>1127</v>
      </c>
      <c r="D209" s="121" t="s">
        <v>123</v>
      </c>
      <c r="E209" s="121" t="s">
        <v>1128</v>
      </c>
      <c r="F209" s="121" t="s">
        <v>1129</v>
      </c>
      <c r="G209" s="121" t="s">
        <v>123</v>
      </c>
      <c r="H209" s="122">
        <v>532</v>
      </c>
      <c r="I209" s="122">
        <v>48</v>
      </c>
      <c r="J209" s="121" t="s">
        <v>1130</v>
      </c>
      <c r="K209" s="121" t="s">
        <v>1131</v>
      </c>
      <c r="L209" s="122">
        <v>3</v>
      </c>
      <c r="M209" s="122">
        <v>22</v>
      </c>
      <c r="N209" s="121" t="s">
        <v>1132</v>
      </c>
      <c r="O209" s="122">
        <v>1</v>
      </c>
      <c r="P209" s="123"/>
      <c r="Q209" s="123"/>
      <c r="R209" s="124">
        <v>1</v>
      </c>
    </row>
    <row r="210" spans="2:18" x14ac:dyDescent="0.3">
      <c r="B210" s="120">
        <v>206</v>
      </c>
      <c r="C210" s="121" t="s">
        <v>1133</v>
      </c>
      <c r="D210" s="121" t="s">
        <v>123</v>
      </c>
      <c r="E210" s="121" t="s">
        <v>123</v>
      </c>
      <c r="F210" s="121" t="s">
        <v>1134</v>
      </c>
      <c r="G210" s="121" t="s">
        <v>123</v>
      </c>
      <c r="H210" s="122">
        <v>529</v>
      </c>
      <c r="I210" s="122">
        <v>48</v>
      </c>
      <c r="J210" s="121" t="s">
        <v>1135</v>
      </c>
      <c r="K210" s="121" t="s">
        <v>1136</v>
      </c>
      <c r="L210" s="122">
        <v>3</v>
      </c>
      <c r="M210" s="122">
        <v>22</v>
      </c>
      <c r="N210" s="121" t="s">
        <v>1137</v>
      </c>
      <c r="O210" s="122">
        <v>1</v>
      </c>
      <c r="P210" s="123"/>
      <c r="Q210" s="123"/>
      <c r="R210" s="124">
        <v>1</v>
      </c>
    </row>
    <row r="211" spans="2:18" x14ac:dyDescent="0.3">
      <c r="B211" s="120">
        <v>207</v>
      </c>
      <c r="C211" s="121" t="s">
        <v>1138</v>
      </c>
      <c r="D211" s="121" t="s">
        <v>123</v>
      </c>
      <c r="E211" s="121" t="s">
        <v>123</v>
      </c>
      <c r="F211" s="121" t="s">
        <v>1139</v>
      </c>
      <c r="G211" s="121" t="s">
        <v>123</v>
      </c>
      <c r="H211" s="122">
        <v>529</v>
      </c>
      <c r="I211" s="122">
        <v>48</v>
      </c>
      <c r="J211" s="121" t="s">
        <v>1140</v>
      </c>
      <c r="K211" s="121" t="s">
        <v>1141</v>
      </c>
      <c r="L211" s="122">
        <v>3</v>
      </c>
      <c r="M211" s="122">
        <v>22</v>
      </c>
      <c r="N211" s="121" t="s">
        <v>1142</v>
      </c>
      <c r="O211" s="122">
        <v>1</v>
      </c>
      <c r="P211" s="123"/>
      <c r="Q211" s="123"/>
      <c r="R211" s="124">
        <v>1</v>
      </c>
    </row>
    <row r="212" spans="2:18" x14ac:dyDescent="0.3">
      <c r="B212" s="120">
        <v>208</v>
      </c>
      <c r="C212" s="121" t="s">
        <v>1143</v>
      </c>
      <c r="D212" s="121" t="s">
        <v>123</v>
      </c>
      <c r="E212" s="121" t="s">
        <v>123</v>
      </c>
      <c r="F212" s="121" t="s">
        <v>1144</v>
      </c>
      <c r="G212" s="121" t="s">
        <v>123</v>
      </c>
      <c r="H212" s="122">
        <v>501</v>
      </c>
      <c r="I212" s="122">
        <v>48</v>
      </c>
      <c r="J212" s="121" t="s">
        <v>1145</v>
      </c>
      <c r="K212" s="121" t="s">
        <v>1146</v>
      </c>
      <c r="L212" s="122">
        <v>3</v>
      </c>
      <c r="M212" s="122">
        <v>22</v>
      </c>
      <c r="N212" s="121" t="s">
        <v>1147</v>
      </c>
      <c r="O212" s="122">
        <v>1</v>
      </c>
      <c r="P212" s="123"/>
      <c r="Q212" s="123"/>
      <c r="R212" s="124">
        <v>1</v>
      </c>
    </row>
    <row r="213" spans="2:18" x14ac:dyDescent="0.3">
      <c r="B213" s="120">
        <v>209</v>
      </c>
      <c r="C213" s="121" t="s">
        <v>1148</v>
      </c>
      <c r="D213" s="121" t="s">
        <v>123</v>
      </c>
      <c r="E213" s="121" t="s">
        <v>123</v>
      </c>
      <c r="F213" s="121" t="s">
        <v>1149</v>
      </c>
      <c r="G213" s="121" t="s">
        <v>123</v>
      </c>
      <c r="H213" s="122">
        <v>529</v>
      </c>
      <c r="I213" s="122">
        <v>48</v>
      </c>
      <c r="J213" s="121" t="s">
        <v>1150</v>
      </c>
      <c r="K213" s="121" t="s">
        <v>1151</v>
      </c>
      <c r="L213" s="122">
        <v>3</v>
      </c>
      <c r="M213" s="122">
        <v>22</v>
      </c>
      <c r="N213" s="121" t="s">
        <v>1152</v>
      </c>
      <c r="O213" s="122">
        <v>1</v>
      </c>
      <c r="P213" s="123"/>
      <c r="Q213" s="123"/>
      <c r="R213" s="124">
        <v>1</v>
      </c>
    </row>
    <row r="214" spans="2:18" x14ac:dyDescent="0.3">
      <c r="B214" s="120">
        <v>210</v>
      </c>
      <c r="C214" s="121" t="s">
        <v>1153</v>
      </c>
      <c r="D214" s="121" t="s">
        <v>129</v>
      </c>
      <c r="E214" s="121" t="s">
        <v>123</v>
      </c>
      <c r="F214" s="121" t="s">
        <v>1154</v>
      </c>
      <c r="G214" s="121" t="s">
        <v>123</v>
      </c>
      <c r="H214" s="122">
        <v>740</v>
      </c>
      <c r="I214" s="122">
        <v>48</v>
      </c>
      <c r="J214" s="121" t="s">
        <v>1155</v>
      </c>
      <c r="K214" s="121" t="s">
        <v>1156</v>
      </c>
      <c r="L214" s="122">
        <v>3</v>
      </c>
      <c r="M214" s="122">
        <v>22</v>
      </c>
      <c r="N214" s="121" t="s">
        <v>123</v>
      </c>
      <c r="O214" s="122">
        <v>1</v>
      </c>
      <c r="P214" s="123"/>
      <c r="Q214" s="123"/>
      <c r="R214" s="124">
        <v>1</v>
      </c>
    </row>
    <row r="215" spans="2:18" x14ac:dyDescent="0.3">
      <c r="B215" s="120">
        <v>211</v>
      </c>
      <c r="C215" s="121" t="s">
        <v>1157</v>
      </c>
      <c r="D215" s="121" t="s">
        <v>123</v>
      </c>
      <c r="E215" s="121" t="s">
        <v>123</v>
      </c>
      <c r="F215" s="121" t="s">
        <v>1158</v>
      </c>
      <c r="G215" s="121" t="s">
        <v>123</v>
      </c>
      <c r="H215" s="122">
        <v>740</v>
      </c>
      <c r="I215" s="122">
        <v>48</v>
      </c>
      <c r="J215" s="121" t="s">
        <v>1159</v>
      </c>
      <c r="K215" s="121" t="s">
        <v>1160</v>
      </c>
      <c r="L215" s="122">
        <v>3</v>
      </c>
      <c r="M215" s="122">
        <v>22</v>
      </c>
      <c r="N215" s="121" t="s">
        <v>123</v>
      </c>
      <c r="O215" s="122">
        <v>1</v>
      </c>
      <c r="P215" s="123"/>
      <c r="Q215" s="123"/>
      <c r="R215" s="124">
        <v>1</v>
      </c>
    </row>
    <row r="216" spans="2:18" x14ac:dyDescent="0.3">
      <c r="B216" s="120">
        <v>212</v>
      </c>
      <c r="C216" s="121" t="s">
        <v>1161</v>
      </c>
      <c r="D216" s="121" t="s">
        <v>129</v>
      </c>
      <c r="E216" s="121" t="s">
        <v>123</v>
      </c>
      <c r="F216" s="121" t="s">
        <v>1162</v>
      </c>
      <c r="G216" s="121" t="s">
        <v>123</v>
      </c>
      <c r="H216" s="122">
        <v>765</v>
      </c>
      <c r="I216" s="122">
        <v>48</v>
      </c>
      <c r="J216" s="121" t="s">
        <v>1163</v>
      </c>
      <c r="K216" s="121" t="s">
        <v>1164</v>
      </c>
      <c r="L216" s="122">
        <v>3</v>
      </c>
      <c r="M216" s="122">
        <v>22</v>
      </c>
      <c r="N216" s="121" t="s">
        <v>1165</v>
      </c>
      <c r="O216" s="122">
        <v>1</v>
      </c>
      <c r="P216" s="123"/>
      <c r="Q216" s="123"/>
      <c r="R216" s="124">
        <v>1</v>
      </c>
    </row>
    <row r="217" spans="2:18" x14ac:dyDescent="0.3">
      <c r="B217" s="120">
        <v>213</v>
      </c>
      <c r="C217" s="121" t="s">
        <v>1166</v>
      </c>
      <c r="D217" s="121" t="s">
        <v>123</v>
      </c>
      <c r="E217" s="121" t="s">
        <v>1167</v>
      </c>
      <c r="F217" s="121" t="s">
        <v>1168</v>
      </c>
      <c r="G217" s="121" t="s">
        <v>123</v>
      </c>
      <c r="H217" s="122">
        <v>740</v>
      </c>
      <c r="I217" s="122">
        <v>48</v>
      </c>
      <c r="J217" s="121" t="s">
        <v>1169</v>
      </c>
      <c r="K217" s="121" t="s">
        <v>1170</v>
      </c>
      <c r="L217" s="122">
        <v>3</v>
      </c>
      <c r="M217" s="122">
        <v>22</v>
      </c>
      <c r="N217" s="121" t="s">
        <v>1171</v>
      </c>
      <c r="O217" s="122">
        <v>1</v>
      </c>
      <c r="P217" s="123"/>
      <c r="Q217" s="123"/>
      <c r="R217" s="124">
        <v>1</v>
      </c>
    </row>
    <row r="218" spans="2:18" x14ac:dyDescent="0.3">
      <c r="B218" s="120">
        <v>214</v>
      </c>
      <c r="C218" s="121" t="s">
        <v>1172</v>
      </c>
      <c r="D218" s="121" t="s">
        <v>129</v>
      </c>
      <c r="E218" s="121" t="s">
        <v>123</v>
      </c>
      <c r="F218" s="121" t="s">
        <v>1173</v>
      </c>
      <c r="G218" s="121" t="s">
        <v>123</v>
      </c>
      <c r="H218" s="122">
        <v>750</v>
      </c>
      <c r="I218" s="122">
        <v>48</v>
      </c>
      <c r="J218" s="121" t="s">
        <v>1174</v>
      </c>
      <c r="K218" s="121" t="s">
        <v>1175</v>
      </c>
      <c r="L218" s="122">
        <v>3</v>
      </c>
      <c r="M218" s="122">
        <v>22</v>
      </c>
      <c r="N218" s="121" t="s">
        <v>1176</v>
      </c>
      <c r="O218" s="122">
        <v>1</v>
      </c>
      <c r="P218" s="123"/>
      <c r="Q218" s="123"/>
      <c r="R218" s="124">
        <v>1</v>
      </c>
    </row>
    <row r="219" spans="2:18" x14ac:dyDescent="0.3">
      <c r="B219" s="120">
        <v>215</v>
      </c>
      <c r="C219" s="121" t="s">
        <v>1177</v>
      </c>
      <c r="D219" s="121" t="s">
        <v>123</v>
      </c>
      <c r="E219" s="121" t="s">
        <v>123</v>
      </c>
      <c r="F219" s="121" t="s">
        <v>1178</v>
      </c>
      <c r="G219" s="121" t="s">
        <v>123</v>
      </c>
      <c r="H219" s="122">
        <v>751</v>
      </c>
      <c r="I219" s="122">
        <v>48</v>
      </c>
      <c r="J219" s="121" t="s">
        <v>1179</v>
      </c>
      <c r="K219" s="121" t="s">
        <v>1180</v>
      </c>
      <c r="L219" s="122">
        <v>3</v>
      </c>
      <c r="M219" s="122">
        <v>22</v>
      </c>
      <c r="N219" s="121" t="s">
        <v>1181</v>
      </c>
      <c r="O219" s="122">
        <v>1</v>
      </c>
      <c r="P219" s="123"/>
      <c r="Q219" s="123"/>
      <c r="R219" s="124">
        <v>1</v>
      </c>
    </row>
    <row r="220" spans="2:18" x14ac:dyDescent="0.3">
      <c r="B220" s="120">
        <v>216</v>
      </c>
      <c r="C220" s="121" t="s">
        <v>1182</v>
      </c>
      <c r="D220" s="121" t="s">
        <v>129</v>
      </c>
      <c r="E220" s="121" t="s">
        <v>123</v>
      </c>
      <c r="F220" s="121" t="s">
        <v>1183</v>
      </c>
      <c r="G220" s="121" t="s">
        <v>123</v>
      </c>
      <c r="H220" s="122">
        <v>805</v>
      </c>
      <c r="I220" s="122">
        <v>48</v>
      </c>
      <c r="J220" s="121" t="s">
        <v>1184</v>
      </c>
      <c r="K220" s="121" t="s">
        <v>1185</v>
      </c>
      <c r="L220" s="122">
        <v>3</v>
      </c>
      <c r="M220" s="122">
        <v>22</v>
      </c>
      <c r="N220" s="121" t="s">
        <v>1186</v>
      </c>
      <c r="O220" s="122">
        <v>1</v>
      </c>
      <c r="P220" s="123"/>
      <c r="Q220" s="123"/>
      <c r="R220" s="124">
        <v>1</v>
      </c>
    </row>
    <row r="221" spans="2:18" x14ac:dyDescent="0.3">
      <c r="B221" s="120">
        <v>217</v>
      </c>
      <c r="C221" s="121" t="s">
        <v>1187</v>
      </c>
      <c r="D221" s="121" t="s">
        <v>123</v>
      </c>
      <c r="E221" s="121" t="s">
        <v>123</v>
      </c>
      <c r="F221" s="121" t="s">
        <v>1188</v>
      </c>
      <c r="G221" s="121" t="s">
        <v>123</v>
      </c>
      <c r="H221" s="122">
        <v>874</v>
      </c>
      <c r="I221" s="122">
        <v>48</v>
      </c>
      <c r="J221" s="121" t="s">
        <v>1189</v>
      </c>
      <c r="K221" s="121" t="s">
        <v>1190</v>
      </c>
      <c r="L221" s="122">
        <v>3</v>
      </c>
      <c r="M221" s="122">
        <v>22</v>
      </c>
      <c r="N221" s="121" t="s">
        <v>1191</v>
      </c>
      <c r="O221" s="122">
        <v>1</v>
      </c>
      <c r="P221" s="123"/>
      <c r="Q221" s="123"/>
      <c r="R221" s="124">
        <v>1</v>
      </c>
    </row>
    <row r="222" spans="2:18" x14ac:dyDescent="0.3">
      <c r="B222" s="120">
        <v>218</v>
      </c>
      <c r="C222" s="121" t="s">
        <v>1192</v>
      </c>
      <c r="D222" s="121" t="s">
        <v>129</v>
      </c>
      <c r="E222" s="121" t="s">
        <v>123</v>
      </c>
      <c r="F222" s="121" t="s">
        <v>1193</v>
      </c>
      <c r="G222" s="121" t="s">
        <v>123</v>
      </c>
      <c r="H222" s="122">
        <v>874</v>
      </c>
      <c r="I222" s="122">
        <v>48</v>
      </c>
      <c r="J222" s="121" t="s">
        <v>1194</v>
      </c>
      <c r="K222" s="121" t="s">
        <v>1195</v>
      </c>
      <c r="L222" s="122">
        <v>3</v>
      </c>
      <c r="M222" s="122">
        <v>22</v>
      </c>
      <c r="N222" s="121" t="s">
        <v>1196</v>
      </c>
      <c r="O222" s="122">
        <v>1</v>
      </c>
      <c r="P222" s="123"/>
      <c r="Q222" s="123"/>
      <c r="R222" s="124">
        <v>1</v>
      </c>
    </row>
    <row r="223" spans="2:18" x14ac:dyDescent="0.3">
      <c r="B223" s="120">
        <v>219</v>
      </c>
      <c r="C223" s="121" t="s">
        <v>1197</v>
      </c>
      <c r="D223" s="121" t="s">
        <v>123</v>
      </c>
      <c r="E223" s="121" t="s">
        <v>123</v>
      </c>
      <c r="F223" s="121" t="s">
        <v>1198</v>
      </c>
      <c r="G223" s="121" t="s">
        <v>123</v>
      </c>
      <c r="H223" s="122">
        <v>618</v>
      </c>
      <c r="I223" s="122">
        <v>48</v>
      </c>
      <c r="J223" s="121" t="s">
        <v>1199</v>
      </c>
      <c r="K223" s="121" t="s">
        <v>1200</v>
      </c>
      <c r="L223" s="122">
        <v>3</v>
      </c>
      <c r="M223" s="122">
        <v>22</v>
      </c>
      <c r="N223" s="121" t="s">
        <v>1201</v>
      </c>
      <c r="O223" s="122">
        <v>1</v>
      </c>
      <c r="P223" s="123"/>
      <c r="Q223" s="123"/>
      <c r="R223" s="124">
        <v>1</v>
      </c>
    </row>
    <row r="224" spans="2:18" x14ac:dyDescent="0.3">
      <c r="B224" s="120">
        <v>220</v>
      </c>
      <c r="C224" s="121" t="s">
        <v>1202</v>
      </c>
      <c r="D224" s="121" t="s">
        <v>129</v>
      </c>
      <c r="E224" s="121" t="s">
        <v>123</v>
      </c>
      <c r="F224" s="121" t="s">
        <v>1203</v>
      </c>
      <c r="G224" s="121" t="s">
        <v>123</v>
      </c>
      <c r="H224" s="122">
        <v>618</v>
      </c>
      <c r="I224" s="122">
        <v>48</v>
      </c>
      <c r="J224" s="121" t="s">
        <v>1204</v>
      </c>
      <c r="K224" s="121" t="s">
        <v>1205</v>
      </c>
      <c r="L224" s="122">
        <v>3</v>
      </c>
      <c r="M224" s="122">
        <v>22</v>
      </c>
      <c r="N224" s="121" t="s">
        <v>1206</v>
      </c>
      <c r="O224" s="122">
        <v>1</v>
      </c>
      <c r="P224" s="123"/>
      <c r="Q224" s="123"/>
      <c r="R224" s="124">
        <v>1</v>
      </c>
    </row>
    <row r="225" spans="2:18" x14ac:dyDescent="0.3">
      <c r="B225" s="120">
        <v>221</v>
      </c>
      <c r="C225" s="121" t="s">
        <v>1207</v>
      </c>
      <c r="D225" s="121" t="s">
        <v>129</v>
      </c>
      <c r="E225" s="121" t="s">
        <v>123</v>
      </c>
      <c r="F225" s="121" t="s">
        <v>1208</v>
      </c>
      <c r="G225" s="121" t="s">
        <v>123</v>
      </c>
      <c r="H225" s="122">
        <v>619</v>
      </c>
      <c r="I225" s="122">
        <v>48</v>
      </c>
      <c r="J225" s="121" t="s">
        <v>1209</v>
      </c>
      <c r="K225" s="121" t="s">
        <v>1210</v>
      </c>
      <c r="L225" s="122">
        <v>3</v>
      </c>
      <c r="M225" s="122">
        <v>22</v>
      </c>
      <c r="N225" s="121" t="s">
        <v>123</v>
      </c>
      <c r="O225" s="122">
        <v>1</v>
      </c>
      <c r="P225" s="123"/>
      <c r="Q225" s="123"/>
      <c r="R225" s="124">
        <v>1</v>
      </c>
    </row>
    <row r="226" spans="2:18" x14ac:dyDescent="0.3">
      <c r="B226" s="120">
        <v>222</v>
      </c>
      <c r="C226" s="121" t="s">
        <v>1211</v>
      </c>
      <c r="D226" s="121" t="s">
        <v>123</v>
      </c>
      <c r="E226" s="121" t="s">
        <v>123</v>
      </c>
      <c r="F226" s="121" t="s">
        <v>1212</v>
      </c>
      <c r="G226" s="121" t="s">
        <v>123</v>
      </c>
      <c r="H226" s="122">
        <v>446</v>
      </c>
      <c r="I226" s="122">
        <v>48</v>
      </c>
      <c r="J226" s="121" t="s">
        <v>1213</v>
      </c>
      <c r="K226" s="121" t="s">
        <v>1214</v>
      </c>
      <c r="L226" s="122">
        <v>3</v>
      </c>
      <c r="M226" s="122">
        <v>22</v>
      </c>
      <c r="N226" s="121" t="s">
        <v>1215</v>
      </c>
      <c r="O226" s="122">
        <v>1</v>
      </c>
      <c r="P226" s="123"/>
      <c r="Q226" s="123"/>
      <c r="R226" s="124">
        <v>1</v>
      </c>
    </row>
    <row r="227" spans="2:18" x14ac:dyDescent="0.3">
      <c r="B227" s="120">
        <v>223</v>
      </c>
      <c r="C227" s="121" t="s">
        <v>1216</v>
      </c>
      <c r="D227" s="121" t="s">
        <v>129</v>
      </c>
      <c r="E227" s="121" t="s">
        <v>123</v>
      </c>
      <c r="F227" s="121" t="s">
        <v>1217</v>
      </c>
      <c r="G227" s="121" t="s">
        <v>123</v>
      </c>
      <c r="H227" s="122">
        <v>446</v>
      </c>
      <c r="I227" s="122">
        <v>48</v>
      </c>
      <c r="J227" s="121" t="s">
        <v>1218</v>
      </c>
      <c r="K227" s="121" t="s">
        <v>1219</v>
      </c>
      <c r="L227" s="122">
        <v>3</v>
      </c>
      <c r="M227" s="122">
        <v>22</v>
      </c>
      <c r="N227" s="121" t="s">
        <v>1220</v>
      </c>
      <c r="O227" s="122">
        <v>1</v>
      </c>
      <c r="P227" s="123"/>
      <c r="Q227" s="123"/>
      <c r="R227" s="124">
        <v>1</v>
      </c>
    </row>
    <row r="228" spans="2:18" x14ac:dyDescent="0.3">
      <c r="B228" s="120">
        <v>224</v>
      </c>
      <c r="C228" s="121" t="s">
        <v>1221</v>
      </c>
      <c r="D228" s="121" t="s">
        <v>123</v>
      </c>
      <c r="E228" s="121" t="s">
        <v>123</v>
      </c>
      <c r="F228" s="121" t="s">
        <v>1222</v>
      </c>
      <c r="G228" s="121" t="s">
        <v>123</v>
      </c>
      <c r="H228" s="122">
        <v>832</v>
      </c>
      <c r="I228" s="122">
        <v>48</v>
      </c>
      <c r="J228" s="121" t="s">
        <v>1223</v>
      </c>
      <c r="K228" s="121" t="s">
        <v>1224</v>
      </c>
      <c r="L228" s="122">
        <v>3</v>
      </c>
      <c r="M228" s="122">
        <v>22</v>
      </c>
      <c r="N228" s="121" t="s">
        <v>1225</v>
      </c>
      <c r="O228" s="122">
        <v>1</v>
      </c>
      <c r="P228" s="123"/>
      <c r="Q228" s="123"/>
      <c r="R228" s="124">
        <v>1</v>
      </c>
    </row>
    <row r="229" spans="2:18" x14ac:dyDescent="0.3">
      <c r="B229" s="120">
        <v>225</v>
      </c>
      <c r="C229" s="121" t="s">
        <v>1226</v>
      </c>
      <c r="D229" s="121" t="s">
        <v>123</v>
      </c>
      <c r="E229" s="121" t="s">
        <v>123</v>
      </c>
      <c r="F229" s="121" t="s">
        <v>1227</v>
      </c>
      <c r="G229" s="121" t="s">
        <v>123</v>
      </c>
      <c r="H229" s="122">
        <v>446</v>
      </c>
      <c r="I229" s="122">
        <v>48</v>
      </c>
      <c r="J229" s="121" t="s">
        <v>1228</v>
      </c>
      <c r="K229" s="121" t="s">
        <v>1229</v>
      </c>
      <c r="L229" s="122">
        <v>3</v>
      </c>
      <c r="M229" s="122">
        <v>22</v>
      </c>
      <c r="N229" s="121" t="s">
        <v>123</v>
      </c>
      <c r="O229" s="122">
        <v>1</v>
      </c>
      <c r="P229" s="123"/>
      <c r="Q229" s="123"/>
      <c r="R229" s="124">
        <v>1</v>
      </c>
    </row>
    <row r="230" spans="2:18" x14ac:dyDescent="0.3">
      <c r="B230" s="120">
        <v>226</v>
      </c>
      <c r="C230" s="121" t="s">
        <v>1230</v>
      </c>
      <c r="D230" s="121" t="s">
        <v>129</v>
      </c>
      <c r="E230" s="121" t="s">
        <v>123</v>
      </c>
      <c r="F230" s="121" t="s">
        <v>1231</v>
      </c>
      <c r="G230" s="121" t="s">
        <v>123</v>
      </c>
      <c r="H230" s="122">
        <v>446</v>
      </c>
      <c r="I230" s="122">
        <v>48</v>
      </c>
      <c r="J230" s="121" t="s">
        <v>1232</v>
      </c>
      <c r="K230" s="121" t="s">
        <v>1233</v>
      </c>
      <c r="L230" s="122">
        <v>3</v>
      </c>
      <c r="M230" s="122">
        <v>22</v>
      </c>
      <c r="N230" s="121" t="s">
        <v>1234</v>
      </c>
      <c r="O230" s="122">
        <v>1</v>
      </c>
      <c r="P230" s="123"/>
      <c r="Q230" s="123"/>
      <c r="R230" s="124">
        <v>1</v>
      </c>
    </row>
    <row r="231" spans="2:18" x14ac:dyDescent="0.3">
      <c r="B231" s="120">
        <v>227</v>
      </c>
      <c r="C231" s="121" t="s">
        <v>1235</v>
      </c>
      <c r="D231" s="121" t="s">
        <v>123</v>
      </c>
      <c r="E231" s="121" t="s">
        <v>123</v>
      </c>
      <c r="F231" s="121" t="s">
        <v>1236</v>
      </c>
      <c r="G231" s="121" t="s">
        <v>123</v>
      </c>
      <c r="H231" s="122">
        <v>446</v>
      </c>
      <c r="I231" s="122">
        <v>48</v>
      </c>
      <c r="J231" s="121" t="s">
        <v>1237</v>
      </c>
      <c r="K231" s="121" t="s">
        <v>1238</v>
      </c>
      <c r="L231" s="122">
        <v>3</v>
      </c>
      <c r="M231" s="122">
        <v>22</v>
      </c>
      <c r="N231" s="121" t="s">
        <v>1239</v>
      </c>
      <c r="O231" s="122">
        <v>1</v>
      </c>
      <c r="P231" s="123"/>
      <c r="Q231" s="123"/>
      <c r="R231" s="124">
        <v>1</v>
      </c>
    </row>
    <row r="232" spans="2:18" x14ac:dyDescent="0.3">
      <c r="B232" s="120">
        <v>228</v>
      </c>
      <c r="C232" s="121" t="s">
        <v>1240</v>
      </c>
      <c r="D232" s="121" t="s">
        <v>123</v>
      </c>
      <c r="E232" s="121" t="s">
        <v>123</v>
      </c>
      <c r="F232" s="121" t="s">
        <v>1241</v>
      </c>
      <c r="G232" s="121" t="s">
        <v>123</v>
      </c>
      <c r="H232" s="122">
        <v>571</v>
      </c>
      <c r="I232" s="122">
        <v>48</v>
      </c>
      <c r="J232" s="121" t="s">
        <v>1242</v>
      </c>
      <c r="K232" s="121" t="s">
        <v>1243</v>
      </c>
      <c r="L232" s="122">
        <v>3</v>
      </c>
      <c r="M232" s="122">
        <v>22</v>
      </c>
      <c r="N232" s="121" t="s">
        <v>1244</v>
      </c>
      <c r="O232" s="122">
        <v>1</v>
      </c>
      <c r="P232" s="123"/>
      <c r="Q232" s="123"/>
      <c r="R232" s="124">
        <v>1</v>
      </c>
    </row>
    <row r="233" spans="2:18" x14ac:dyDescent="0.3">
      <c r="B233" s="120">
        <v>229</v>
      </c>
      <c r="C233" s="121" t="s">
        <v>1245</v>
      </c>
      <c r="D233" s="121" t="s">
        <v>129</v>
      </c>
      <c r="E233" s="121" t="s">
        <v>123</v>
      </c>
      <c r="F233" s="121" t="s">
        <v>1246</v>
      </c>
      <c r="G233" s="121" t="s">
        <v>123</v>
      </c>
      <c r="H233" s="122">
        <v>571</v>
      </c>
      <c r="I233" s="122">
        <v>48</v>
      </c>
      <c r="J233" s="121" t="s">
        <v>1247</v>
      </c>
      <c r="K233" s="121" t="s">
        <v>1248</v>
      </c>
      <c r="L233" s="122">
        <v>3</v>
      </c>
      <c r="M233" s="122">
        <v>22</v>
      </c>
      <c r="N233" s="121" t="s">
        <v>1249</v>
      </c>
      <c r="O233" s="122">
        <v>1</v>
      </c>
      <c r="P233" s="123"/>
      <c r="Q233" s="123"/>
      <c r="R233" s="124">
        <v>1</v>
      </c>
    </row>
    <row r="234" spans="2:18" x14ac:dyDescent="0.3">
      <c r="B234" s="120">
        <v>230</v>
      </c>
      <c r="C234" s="121" t="s">
        <v>1250</v>
      </c>
      <c r="D234" s="121" t="s">
        <v>1251</v>
      </c>
      <c r="E234" s="121" t="s">
        <v>123</v>
      </c>
      <c r="F234" s="121" t="s">
        <v>1252</v>
      </c>
      <c r="G234" s="121" t="s">
        <v>123</v>
      </c>
      <c r="H234" s="122">
        <v>525</v>
      </c>
      <c r="I234" s="122">
        <v>48</v>
      </c>
      <c r="J234" s="121" t="s">
        <v>1253</v>
      </c>
      <c r="K234" s="121" t="s">
        <v>1254</v>
      </c>
      <c r="L234" s="122">
        <v>3</v>
      </c>
      <c r="M234" s="122">
        <v>22</v>
      </c>
      <c r="N234" s="121" t="s">
        <v>1255</v>
      </c>
      <c r="O234" s="122">
        <v>1</v>
      </c>
      <c r="P234" s="123"/>
      <c r="Q234" s="123"/>
      <c r="R234" s="124">
        <v>1</v>
      </c>
    </row>
    <row r="235" spans="2:18" x14ac:dyDescent="0.3">
      <c r="B235" s="120">
        <v>231</v>
      </c>
      <c r="C235" s="121" t="s">
        <v>1256</v>
      </c>
      <c r="D235" s="121" t="s">
        <v>123</v>
      </c>
      <c r="E235" s="121" t="s">
        <v>123</v>
      </c>
      <c r="F235" s="121" t="s">
        <v>1257</v>
      </c>
      <c r="G235" s="121" t="s">
        <v>123</v>
      </c>
      <c r="H235" s="122">
        <v>525</v>
      </c>
      <c r="I235" s="122">
        <v>48</v>
      </c>
      <c r="J235" s="121" t="s">
        <v>1258</v>
      </c>
      <c r="K235" s="121" t="s">
        <v>1259</v>
      </c>
      <c r="L235" s="122">
        <v>3</v>
      </c>
      <c r="M235" s="122">
        <v>22</v>
      </c>
      <c r="N235" s="121" t="s">
        <v>1260</v>
      </c>
      <c r="O235" s="122">
        <v>1</v>
      </c>
      <c r="P235" s="123"/>
      <c r="Q235" s="123"/>
      <c r="R235" s="124">
        <v>1</v>
      </c>
    </row>
    <row r="236" spans="2:18" x14ac:dyDescent="0.3">
      <c r="B236" s="120">
        <v>232</v>
      </c>
      <c r="C236" s="121" t="s">
        <v>1261</v>
      </c>
      <c r="D236" s="121" t="s">
        <v>123</v>
      </c>
      <c r="E236" s="121" t="s">
        <v>123</v>
      </c>
      <c r="F236" s="121" t="s">
        <v>1262</v>
      </c>
      <c r="G236" s="121" t="s">
        <v>1263</v>
      </c>
      <c r="H236" s="122">
        <v>525</v>
      </c>
      <c r="I236" s="122">
        <v>48</v>
      </c>
      <c r="J236" s="121" t="s">
        <v>1264</v>
      </c>
      <c r="K236" s="121" t="s">
        <v>1265</v>
      </c>
      <c r="L236" s="122">
        <v>3</v>
      </c>
      <c r="M236" s="122">
        <v>22</v>
      </c>
      <c r="N236" s="121" t="s">
        <v>123</v>
      </c>
      <c r="O236" s="122">
        <v>1</v>
      </c>
      <c r="P236" s="123"/>
      <c r="Q236" s="123"/>
      <c r="R236" s="124">
        <v>1</v>
      </c>
    </row>
    <row r="237" spans="2:18" x14ac:dyDescent="0.3">
      <c r="B237" s="120">
        <v>233</v>
      </c>
      <c r="C237" s="121" t="s">
        <v>1266</v>
      </c>
      <c r="D237" s="121" t="s">
        <v>129</v>
      </c>
      <c r="E237" s="121" t="s">
        <v>123</v>
      </c>
      <c r="F237" s="121" t="s">
        <v>1267</v>
      </c>
      <c r="G237" s="121" t="s">
        <v>123</v>
      </c>
      <c r="H237" s="122">
        <v>657</v>
      </c>
      <c r="I237" s="122">
        <v>48</v>
      </c>
      <c r="J237" s="121" t="s">
        <v>1268</v>
      </c>
      <c r="K237" s="121" t="s">
        <v>1269</v>
      </c>
      <c r="L237" s="122">
        <v>3</v>
      </c>
      <c r="M237" s="122">
        <v>22</v>
      </c>
      <c r="N237" s="121" t="s">
        <v>1270</v>
      </c>
      <c r="O237" s="122">
        <v>1</v>
      </c>
      <c r="P237" s="123"/>
      <c r="Q237" s="123"/>
      <c r="R237" s="124">
        <v>1</v>
      </c>
    </row>
    <row r="238" spans="2:18" x14ac:dyDescent="0.3">
      <c r="B238" s="120">
        <v>234</v>
      </c>
      <c r="C238" s="121" t="s">
        <v>1271</v>
      </c>
      <c r="D238" s="121" t="s">
        <v>129</v>
      </c>
      <c r="E238" s="121" t="s">
        <v>123</v>
      </c>
      <c r="F238" s="121" t="s">
        <v>1272</v>
      </c>
      <c r="G238" s="121" t="s">
        <v>123</v>
      </c>
      <c r="H238" s="122">
        <v>657</v>
      </c>
      <c r="I238" s="122">
        <v>48</v>
      </c>
      <c r="J238" s="121" t="s">
        <v>1273</v>
      </c>
      <c r="K238" s="121" t="s">
        <v>1274</v>
      </c>
      <c r="L238" s="122">
        <v>3</v>
      </c>
      <c r="M238" s="122">
        <v>22</v>
      </c>
      <c r="N238" s="121" t="s">
        <v>1275</v>
      </c>
      <c r="O238" s="122">
        <v>1</v>
      </c>
      <c r="P238" s="123"/>
      <c r="Q238" s="123"/>
      <c r="R238" s="124">
        <v>1</v>
      </c>
    </row>
    <row r="239" spans="2:18" x14ac:dyDescent="0.3">
      <c r="B239" s="120">
        <v>235</v>
      </c>
      <c r="C239" s="121" t="s">
        <v>1276</v>
      </c>
      <c r="D239" s="121" t="s">
        <v>123</v>
      </c>
      <c r="E239" s="121" t="s">
        <v>123</v>
      </c>
      <c r="F239" s="121" t="s">
        <v>1277</v>
      </c>
      <c r="G239" s="121" t="s">
        <v>123</v>
      </c>
      <c r="H239" s="122">
        <v>657</v>
      </c>
      <c r="I239" s="122">
        <v>48</v>
      </c>
      <c r="J239" s="121" t="s">
        <v>1278</v>
      </c>
      <c r="K239" s="121" t="s">
        <v>1279</v>
      </c>
      <c r="L239" s="122">
        <v>3</v>
      </c>
      <c r="M239" s="122">
        <v>22</v>
      </c>
      <c r="N239" s="121" t="s">
        <v>1280</v>
      </c>
      <c r="O239" s="122">
        <v>1</v>
      </c>
      <c r="P239" s="123"/>
      <c r="Q239" s="123"/>
      <c r="R239" s="124">
        <v>1</v>
      </c>
    </row>
    <row r="240" spans="2:18" x14ac:dyDescent="0.3">
      <c r="B240" s="120">
        <v>236</v>
      </c>
      <c r="C240" s="121" t="s">
        <v>1281</v>
      </c>
      <c r="D240" s="121" t="s">
        <v>123</v>
      </c>
      <c r="E240" s="121" t="s">
        <v>123</v>
      </c>
      <c r="F240" s="121" t="s">
        <v>1282</v>
      </c>
      <c r="G240" s="121" t="s">
        <v>123</v>
      </c>
      <c r="H240" s="122">
        <v>30</v>
      </c>
      <c r="I240" s="122">
        <v>48</v>
      </c>
      <c r="J240" s="121" t="s">
        <v>1283</v>
      </c>
      <c r="K240" s="121" t="s">
        <v>1284</v>
      </c>
      <c r="L240" s="122">
        <v>3</v>
      </c>
      <c r="M240" s="122">
        <v>22</v>
      </c>
      <c r="N240" s="121" t="s">
        <v>1285</v>
      </c>
      <c r="O240" s="122">
        <v>1</v>
      </c>
      <c r="P240" s="123"/>
      <c r="Q240" s="123"/>
      <c r="R240" s="124">
        <v>1</v>
      </c>
    </row>
    <row r="241" spans="2:18" x14ac:dyDescent="0.3">
      <c r="B241" s="120">
        <v>237</v>
      </c>
      <c r="C241" s="121" t="s">
        <v>1286</v>
      </c>
      <c r="D241" s="121" t="s">
        <v>123</v>
      </c>
      <c r="E241" s="121" t="s">
        <v>123</v>
      </c>
      <c r="F241" s="121" t="s">
        <v>1287</v>
      </c>
      <c r="G241" s="121" t="s">
        <v>246</v>
      </c>
      <c r="H241" s="122">
        <v>30</v>
      </c>
      <c r="I241" s="122">
        <v>48</v>
      </c>
      <c r="J241" s="121" t="s">
        <v>1288</v>
      </c>
      <c r="K241" s="121" t="s">
        <v>1289</v>
      </c>
      <c r="L241" s="122">
        <v>3</v>
      </c>
      <c r="M241" s="122">
        <v>22</v>
      </c>
      <c r="N241" s="121" t="s">
        <v>1290</v>
      </c>
      <c r="O241" s="122">
        <v>1</v>
      </c>
      <c r="P241" s="123"/>
      <c r="Q241" s="123"/>
      <c r="R241" s="124">
        <v>1</v>
      </c>
    </row>
    <row r="242" spans="2:18" x14ac:dyDescent="0.3">
      <c r="B242" s="120">
        <v>238</v>
      </c>
      <c r="C242" s="121" t="s">
        <v>1291</v>
      </c>
      <c r="D242" s="121" t="s">
        <v>129</v>
      </c>
      <c r="E242" s="121" t="s">
        <v>123</v>
      </c>
      <c r="F242" s="121" t="s">
        <v>1292</v>
      </c>
      <c r="G242" s="121" t="s">
        <v>123</v>
      </c>
      <c r="H242" s="122">
        <v>837</v>
      </c>
      <c r="I242" s="122">
        <v>48</v>
      </c>
      <c r="J242" s="121" t="s">
        <v>1293</v>
      </c>
      <c r="K242" s="121" t="s">
        <v>1294</v>
      </c>
      <c r="L242" s="122">
        <v>3</v>
      </c>
      <c r="M242" s="122">
        <v>22</v>
      </c>
      <c r="N242" s="121" t="s">
        <v>1295</v>
      </c>
      <c r="O242" s="122">
        <v>1</v>
      </c>
      <c r="P242" s="123"/>
      <c r="Q242" s="123"/>
      <c r="R242" s="124">
        <v>1</v>
      </c>
    </row>
    <row r="243" spans="2:18" x14ac:dyDescent="0.3">
      <c r="B243" s="120">
        <v>239</v>
      </c>
      <c r="C243" s="121" t="s">
        <v>1296</v>
      </c>
      <c r="D243" s="121" t="s">
        <v>123</v>
      </c>
      <c r="E243" s="121" t="s">
        <v>123</v>
      </c>
      <c r="F243" s="121" t="s">
        <v>1297</v>
      </c>
      <c r="G243" s="121" t="s">
        <v>1298</v>
      </c>
      <c r="H243" s="122">
        <v>162</v>
      </c>
      <c r="I243" s="122">
        <v>48</v>
      </c>
      <c r="J243" s="121" t="s">
        <v>1299</v>
      </c>
      <c r="K243" s="121" t="s">
        <v>1300</v>
      </c>
      <c r="L243" s="122">
        <v>3</v>
      </c>
      <c r="M243" s="122">
        <v>22</v>
      </c>
      <c r="N243" s="121" t="s">
        <v>1301</v>
      </c>
      <c r="O243" s="122">
        <v>1</v>
      </c>
      <c r="P243" s="123"/>
      <c r="Q243" s="123"/>
      <c r="R243" s="124">
        <v>1</v>
      </c>
    </row>
    <row r="244" spans="2:18" x14ac:dyDescent="0.3">
      <c r="B244" s="120">
        <v>240</v>
      </c>
      <c r="C244" s="121" t="s">
        <v>1302</v>
      </c>
      <c r="D244" s="121" t="s">
        <v>123</v>
      </c>
      <c r="E244" s="121" t="s">
        <v>123</v>
      </c>
      <c r="F244" s="121" t="s">
        <v>1303</v>
      </c>
      <c r="G244" s="121" t="s">
        <v>123</v>
      </c>
      <c r="H244" s="122">
        <v>837</v>
      </c>
      <c r="I244" s="122">
        <v>48</v>
      </c>
      <c r="J244" s="121" t="s">
        <v>1304</v>
      </c>
      <c r="K244" s="121" t="s">
        <v>1305</v>
      </c>
      <c r="L244" s="122">
        <v>3</v>
      </c>
      <c r="M244" s="122">
        <v>22</v>
      </c>
      <c r="N244" s="121" t="s">
        <v>1306</v>
      </c>
      <c r="O244" s="122">
        <v>1</v>
      </c>
      <c r="P244" s="123"/>
      <c r="Q244" s="123"/>
      <c r="R244" s="124">
        <v>1</v>
      </c>
    </row>
    <row r="245" spans="2:18" x14ac:dyDescent="0.3">
      <c r="B245" s="120">
        <v>241</v>
      </c>
      <c r="C245" s="121" t="s">
        <v>1307</v>
      </c>
      <c r="D245" s="121" t="s">
        <v>123</v>
      </c>
      <c r="E245" s="121" t="s">
        <v>123</v>
      </c>
      <c r="F245" s="121" t="s">
        <v>1308</v>
      </c>
      <c r="G245" s="121" t="s">
        <v>123</v>
      </c>
      <c r="H245" s="122">
        <v>837</v>
      </c>
      <c r="I245" s="122">
        <v>48</v>
      </c>
      <c r="J245" s="121" t="s">
        <v>1304</v>
      </c>
      <c r="K245" s="121" t="s">
        <v>1305</v>
      </c>
      <c r="L245" s="122">
        <v>3</v>
      </c>
      <c r="M245" s="122">
        <v>22</v>
      </c>
      <c r="N245" s="121" t="s">
        <v>1309</v>
      </c>
      <c r="O245" s="122">
        <v>1</v>
      </c>
      <c r="P245" s="123"/>
      <c r="Q245" s="123"/>
      <c r="R245" s="124">
        <v>1</v>
      </c>
    </row>
    <row r="246" spans="2:18" x14ac:dyDescent="0.3">
      <c r="B246" s="120">
        <v>242</v>
      </c>
      <c r="C246" s="121" t="s">
        <v>1310</v>
      </c>
      <c r="D246" s="121" t="s">
        <v>123</v>
      </c>
      <c r="E246" s="121" t="s">
        <v>123</v>
      </c>
      <c r="F246" s="121" t="s">
        <v>1311</v>
      </c>
      <c r="G246" s="121" t="s">
        <v>123</v>
      </c>
      <c r="H246" s="122">
        <v>837</v>
      </c>
      <c r="I246" s="122">
        <v>48</v>
      </c>
      <c r="J246" s="121" t="s">
        <v>1312</v>
      </c>
      <c r="K246" s="121" t="s">
        <v>1313</v>
      </c>
      <c r="L246" s="122">
        <v>3</v>
      </c>
      <c r="M246" s="122">
        <v>22</v>
      </c>
      <c r="N246" s="121" t="s">
        <v>1314</v>
      </c>
      <c r="O246" s="122">
        <v>1</v>
      </c>
      <c r="P246" s="123"/>
      <c r="Q246" s="123"/>
      <c r="R246" s="124">
        <v>1</v>
      </c>
    </row>
    <row r="247" spans="2:18" x14ac:dyDescent="0.3">
      <c r="B247" s="120">
        <v>243</v>
      </c>
      <c r="C247" s="121" t="s">
        <v>1315</v>
      </c>
      <c r="D247" s="121" t="s">
        <v>129</v>
      </c>
      <c r="E247" s="121" t="s">
        <v>123</v>
      </c>
      <c r="F247" s="121" t="s">
        <v>1316</v>
      </c>
      <c r="G247" s="121" t="s">
        <v>123</v>
      </c>
      <c r="H247" s="122">
        <v>162</v>
      </c>
      <c r="I247" s="122">
        <v>48</v>
      </c>
      <c r="J247" s="121" t="s">
        <v>1317</v>
      </c>
      <c r="K247" s="121" t="s">
        <v>1318</v>
      </c>
      <c r="L247" s="122">
        <v>3</v>
      </c>
      <c r="M247" s="122">
        <v>22</v>
      </c>
      <c r="N247" s="121" t="s">
        <v>1319</v>
      </c>
      <c r="O247" s="122">
        <v>1</v>
      </c>
      <c r="P247" s="123"/>
      <c r="Q247" s="123"/>
      <c r="R247" s="124">
        <v>1</v>
      </c>
    </row>
    <row r="248" spans="2:18" x14ac:dyDescent="0.3">
      <c r="B248" s="120">
        <v>244</v>
      </c>
      <c r="C248" s="121" t="s">
        <v>1320</v>
      </c>
      <c r="D248" s="121" t="s">
        <v>123</v>
      </c>
      <c r="E248" s="121" t="s">
        <v>123</v>
      </c>
      <c r="F248" s="121" t="s">
        <v>1321</v>
      </c>
      <c r="G248" s="121" t="s">
        <v>1322</v>
      </c>
      <c r="H248" s="122">
        <v>837</v>
      </c>
      <c r="I248" s="122">
        <v>48</v>
      </c>
      <c r="J248" s="121" t="s">
        <v>1323</v>
      </c>
      <c r="K248" s="121" t="s">
        <v>1324</v>
      </c>
      <c r="L248" s="122">
        <v>3</v>
      </c>
      <c r="M248" s="122">
        <v>22</v>
      </c>
      <c r="N248" s="121" t="s">
        <v>1325</v>
      </c>
      <c r="O248" s="122">
        <v>1</v>
      </c>
      <c r="P248" s="123"/>
      <c r="Q248" s="123"/>
      <c r="R248" s="124">
        <v>1</v>
      </c>
    </row>
    <row r="249" spans="2:18" x14ac:dyDescent="0.3">
      <c r="B249" s="120">
        <v>245</v>
      </c>
      <c r="C249" s="121" t="s">
        <v>1326</v>
      </c>
      <c r="D249" s="121" t="s">
        <v>129</v>
      </c>
      <c r="E249" s="121" t="s">
        <v>123</v>
      </c>
      <c r="F249" s="121" t="s">
        <v>1327</v>
      </c>
      <c r="G249" s="121" t="s">
        <v>123</v>
      </c>
      <c r="H249" s="122">
        <v>909</v>
      </c>
      <c r="I249" s="122">
        <v>48</v>
      </c>
      <c r="J249" s="121" t="s">
        <v>1328</v>
      </c>
      <c r="K249" s="121" t="s">
        <v>1329</v>
      </c>
      <c r="L249" s="122">
        <v>3</v>
      </c>
      <c r="M249" s="122">
        <v>22</v>
      </c>
      <c r="N249" s="121" t="s">
        <v>1330</v>
      </c>
      <c r="O249" s="122">
        <v>1</v>
      </c>
      <c r="P249" s="123"/>
      <c r="Q249" s="123"/>
      <c r="R249" s="124">
        <v>1</v>
      </c>
    </row>
    <row r="250" spans="2:18" x14ac:dyDescent="0.3">
      <c r="B250" s="120">
        <v>246</v>
      </c>
      <c r="C250" s="121" t="s">
        <v>1331</v>
      </c>
      <c r="D250" s="121" t="s">
        <v>129</v>
      </c>
      <c r="E250" s="121" t="s">
        <v>123</v>
      </c>
      <c r="F250" s="121" t="s">
        <v>1332</v>
      </c>
      <c r="G250" s="121" t="s">
        <v>123</v>
      </c>
      <c r="H250" s="122">
        <v>837</v>
      </c>
      <c r="I250" s="122">
        <v>48</v>
      </c>
      <c r="J250" s="121" t="s">
        <v>1333</v>
      </c>
      <c r="K250" s="121" t="s">
        <v>1334</v>
      </c>
      <c r="L250" s="122">
        <v>3</v>
      </c>
      <c r="M250" s="122">
        <v>22</v>
      </c>
      <c r="N250" s="121" t="s">
        <v>1335</v>
      </c>
      <c r="O250" s="122">
        <v>1</v>
      </c>
      <c r="P250" s="123"/>
      <c r="Q250" s="123"/>
      <c r="R250" s="124">
        <v>1</v>
      </c>
    </row>
    <row r="251" spans="2:18" x14ac:dyDescent="0.3">
      <c r="B251" s="120">
        <v>247</v>
      </c>
      <c r="C251" s="121" t="s">
        <v>1336</v>
      </c>
      <c r="D251" s="121" t="s">
        <v>123</v>
      </c>
      <c r="E251" s="121" t="s">
        <v>123</v>
      </c>
      <c r="F251" s="121" t="s">
        <v>1337</v>
      </c>
      <c r="G251" s="121" t="s">
        <v>123</v>
      </c>
      <c r="H251" s="122">
        <v>42</v>
      </c>
      <c r="I251" s="122">
        <v>48</v>
      </c>
      <c r="J251" s="121" t="s">
        <v>1338</v>
      </c>
      <c r="K251" s="121" t="s">
        <v>1339</v>
      </c>
      <c r="L251" s="122">
        <v>3</v>
      </c>
      <c r="M251" s="122">
        <v>22</v>
      </c>
      <c r="N251" s="121" t="s">
        <v>1340</v>
      </c>
      <c r="O251" s="122">
        <v>1</v>
      </c>
      <c r="P251" s="123"/>
      <c r="Q251" s="123"/>
      <c r="R251" s="124">
        <v>1</v>
      </c>
    </row>
    <row r="252" spans="2:18" x14ac:dyDescent="0.3">
      <c r="B252" s="120">
        <v>248</v>
      </c>
      <c r="C252" s="121" t="s">
        <v>1341</v>
      </c>
      <c r="D252" s="121" t="s">
        <v>129</v>
      </c>
      <c r="E252" s="121" t="s">
        <v>123</v>
      </c>
      <c r="F252" s="121" t="s">
        <v>1342</v>
      </c>
      <c r="G252" s="121" t="s">
        <v>1343</v>
      </c>
      <c r="H252" s="122">
        <v>42</v>
      </c>
      <c r="I252" s="122">
        <v>48</v>
      </c>
      <c r="J252" s="121" t="s">
        <v>1344</v>
      </c>
      <c r="K252" s="121" t="s">
        <v>1345</v>
      </c>
      <c r="L252" s="122">
        <v>3</v>
      </c>
      <c r="M252" s="122">
        <v>22</v>
      </c>
      <c r="N252" s="121" t="s">
        <v>1346</v>
      </c>
      <c r="O252" s="122">
        <v>1</v>
      </c>
      <c r="P252" s="123"/>
      <c r="Q252" s="123"/>
      <c r="R252" s="124">
        <v>1</v>
      </c>
    </row>
    <row r="253" spans="2:18" x14ac:dyDescent="0.3">
      <c r="B253" s="120">
        <v>249</v>
      </c>
      <c r="C253" s="121" t="s">
        <v>1347</v>
      </c>
      <c r="D253" s="121" t="s">
        <v>129</v>
      </c>
      <c r="E253" s="121" t="s">
        <v>123</v>
      </c>
      <c r="F253" s="121" t="s">
        <v>1348</v>
      </c>
      <c r="G253" s="121" t="s">
        <v>123</v>
      </c>
      <c r="H253" s="122">
        <v>42</v>
      </c>
      <c r="I253" s="122">
        <v>48</v>
      </c>
      <c r="J253" s="121" t="s">
        <v>1349</v>
      </c>
      <c r="K253" s="121" t="s">
        <v>1350</v>
      </c>
      <c r="L253" s="122">
        <v>3</v>
      </c>
      <c r="M253" s="122">
        <v>22</v>
      </c>
      <c r="N253" s="121" t="s">
        <v>1351</v>
      </c>
      <c r="O253" s="122">
        <v>1</v>
      </c>
      <c r="P253" s="123"/>
      <c r="Q253" s="123"/>
      <c r="R253" s="124">
        <v>1</v>
      </c>
    </row>
    <row r="254" spans="2:18" x14ac:dyDescent="0.3">
      <c r="B254" s="120">
        <v>250</v>
      </c>
      <c r="C254" s="121" t="s">
        <v>1352</v>
      </c>
      <c r="D254" s="121" t="s">
        <v>129</v>
      </c>
      <c r="E254" s="121" t="s">
        <v>123</v>
      </c>
      <c r="F254" s="121" t="s">
        <v>1353</v>
      </c>
      <c r="G254" s="121" t="s">
        <v>123</v>
      </c>
      <c r="H254" s="122">
        <v>367</v>
      </c>
      <c r="I254" s="122">
        <v>48</v>
      </c>
      <c r="J254" s="121" t="s">
        <v>1354</v>
      </c>
      <c r="K254" s="121" t="s">
        <v>1355</v>
      </c>
      <c r="L254" s="122">
        <v>3</v>
      </c>
      <c r="M254" s="122">
        <v>22</v>
      </c>
      <c r="N254" s="121" t="s">
        <v>1356</v>
      </c>
      <c r="O254" s="122">
        <v>1</v>
      </c>
      <c r="P254" s="123"/>
      <c r="Q254" s="123"/>
      <c r="R254" s="124">
        <v>1</v>
      </c>
    </row>
    <row r="255" spans="2:18" x14ac:dyDescent="0.3">
      <c r="B255" s="120">
        <v>251</v>
      </c>
      <c r="C255" s="121" t="s">
        <v>1357</v>
      </c>
      <c r="D255" s="121" t="s">
        <v>129</v>
      </c>
      <c r="E255" s="121" t="s">
        <v>123</v>
      </c>
      <c r="F255" s="121" t="s">
        <v>1358</v>
      </c>
      <c r="G255" s="121" t="s">
        <v>123</v>
      </c>
      <c r="H255" s="122">
        <v>478</v>
      </c>
      <c r="I255" s="122">
        <v>48</v>
      </c>
      <c r="J255" s="121" t="s">
        <v>1359</v>
      </c>
      <c r="K255" s="121" t="s">
        <v>1360</v>
      </c>
      <c r="L255" s="122">
        <v>3</v>
      </c>
      <c r="M255" s="122">
        <v>22</v>
      </c>
      <c r="N255" s="121" t="s">
        <v>1361</v>
      </c>
      <c r="O255" s="122">
        <v>1</v>
      </c>
      <c r="P255" s="123"/>
      <c r="Q255" s="123"/>
      <c r="R255" s="124">
        <v>1</v>
      </c>
    </row>
    <row r="256" spans="2:18" x14ac:dyDescent="0.3">
      <c r="B256" s="120">
        <v>252</v>
      </c>
      <c r="C256" s="121" t="s">
        <v>1362</v>
      </c>
      <c r="D256" s="121" t="s">
        <v>129</v>
      </c>
      <c r="E256" s="121" t="s">
        <v>123</v>
      </c>
      <c r="F256" s="121" t="s">
        <v>1363</v>
      </c>
      <c r="G256" s="121" t="s">
        <v>123</v>
      </c>
      <c r="H256" s="122">
        <v>478</v>
      </c>
      <c r="I256" s="122">
        <v>48</v>
      </c>
      <c r="J256" s="121" t="s">
        <v>1364</v>
      </c>
      <c r="K256" s="121" t="s">
        <v>1365</v>
      </c>
      <c r="L256" s="122">
        <v>3</v>
      </c>
      <c r="M256" s="122">
        <v>22</v>
      </c>
      <c r="N256" s="121" t="s">
        <v>1366</v>
      </c>
      <c r="O256" s="122">
        <v>1</v>
      </c>
      <c r="P256" s="123"/>
      <c r="Q256" s="123"/>
      <c r="R256" s="124">
        <v>1</v>
      </c>
    </row>
    <row r="257" spans="2:18" x14ac:dyDescent="0.3">
      <c r="B257" s="120">
        <v>253</v>
      </c>
      <c r="C257" s="121" t="s">
        <v>1367</v>
      </c>
      <c r="D257" s="121" t="s">
        <v>123</v>
      </c>
      <c r="E257" s="121" t="s">
        <v>123</v>
      </c>
      <c r="F257" s="121" t="s">
        <v>1368</v>
      </c>
      <c r="G257" s="121" t="s">
        <v>1369</v>
      </c>
      <c r="H257" s="122">
        <v>478</v>
      </c>
      <c r="I257" s="122">
        <v>48</v>
      </c>
      <c r="J257" s="121" t="s">
        <v>1370</v>
      </c>
      <c r="K257" s="121" t="s">
        <v>1371</v>
      </c>
      <c r="L257" s="122">
        <v>3</v>
      </c>
      <c r="M257" s="122">
        <v>22</v>
      </c>
      <c r="N257" s="121" t="s">
        <v>1372</v>
      </c>
      <c r="O257" s="122">
        <v>1</v>
      </c>
      <c r="P257" s="123"/>
      <c r="Q257" s="123"/>
      <c r="R257" s="124">
        <v>1</v>
      </c>
    </row>
    <row r="258" spans="2:18" x14ac:dyDescent="0.3">
      <c r="B258" s="120">
        <v>254</v>
      </c>
      <c r="C258" s="121" t="s">
        <v>1373</v>
      </c>
      <c r="D258" s="121" t="s">
        <v>123</v>
      </c>
      <c r="E258" s="121" t="s">
        <v>123</v>
      </c>
      <c r="F258" s="121" t="s">
        <v>1374</v>
      </c>
      <c r="G258" s="121" t="s">
        <v>123</v>
      </c>
      <c r="H258" s="122">
        <v>478</v>
      </c>
      <c r="I258" s="122">
        <v>48</v>
      </c>
      <c r="J258" s="121" t="s">
        <v>1370</v>
      </c>
      <c r="K258" s="121" t="s">
        <v>1371</v>
      </c>
      <c r="L258" s="122">
        <v>3</v>
      </c>
      <c r="M258" s="122">
        <v>22</v>
      </c>
      <c r="N258" s="121" t="s">
        <v>1375</v>
      </c>
      <c r="O258" s="122">
        <v>1</v>
      </c>
      <c r="P258" s="123"/>
      <c r="Q258" s="123"/>
      <c r="R258" s="124">
        <v>1</v>
      </c>
    </row>
    <row r="259" spans="2:18" x14ac:dyDescent="0.3">
      <c r="B259" s="120">
        <v>255</v>
      </c>
      <c r="C259" s="121" t="s">
        <v>1376</v>
      </c>
      <c r="D259" s="121" t="s">
        <v>129</v>
      </c>
      <c r="E259" s="121" t="s">
        <v>123</v>
      </c>
      <c r="F259" s="121" t="s">
        <v>1377</v>
      </c>
      <c r="G259" s="121" t="s">
        <v>1378</v>
      </c>
      <c r="H259" s="122">
        <v>478</v>
      </c>
      <c r="I259" s="122">
        <v>48</v>
      </c>
      <c r="J259" s="121" t="s">
        <v>1379</v>
      </c>
      <c r="K259" s="121" t="s">
        <v>1380</v>
      </c>
      <c r="L259" s="122">
        <v>3</v>
      </c>
      <c r="M259" s="122">
        <v>22</v>
      </c>
      <c r="N259" s="121" t="s">
        <v>1381</v>
      </c>
      <c r="O259" s="122">
        <v>1</v>
      </c>
      <c r="P259" s="123"/>
      <c r="Q259" s="123"/>
      <c r="R259" s="124">
        <v>1</v>
      </c>
    </row>
    <row r="260" spans="2:18" x14ac:dyDescent="0.3">
      <c r="B260" s="120">
        <v>256</v>
      </c>
      <c r="C260" s="121" t="s">
        <v>1382</v>
      </c>
      <c r="D260" s="121" t="s">
        <v>123</v>
      </c>
      <c r="E260" s="121" t="s">
        <v>123</v>
      </c>
      <c r="F260" s="121" t="s">
        <v>1383</v>
      </c>
      <c r="G260" s="121" t="s">
        <v>123</v>
      </c>
      <c r="H260" s="122">
        <v>478</v>
      </c>
      <c r="I260" s="122">
        <v>48</v>
      </c>
      <c r="J260" s="121" t="s">
        <v>1384</v>
      </c>
      <c r="K260" s="121" t="s">
        <v>1385</v>
      </c>
      <c r="L260" s="122">
        <v>3</v>
      </c>
      <c r="M260" s="122">
        <v>22</v>
      </c>
      <c r="N260" s="121" t="s">
        <v>1386</v>
      </c>
      <c r="O260" s="122">
        <v>1</v>
      </c>
      <c r="P260" s="123"/>
      <c r="Q260" s="123"/>
      <c r="R260" s="124">
        <v>1</v>
      </c>
    </row>
    <row r="261" spans="2:18" x14ac:dyDescent="0.3">
      <c r="B261" s="120">
        <v>257</v>
      </c>
      <c r="C261" s="121" t="s">
        <v>1387</v>
      </c>
      <c r="D261" s="121" t="s">
        <v>129</v>
      </c>
      <c r="E261" s="121" t="s">
        <v>123</v>
      </c>
      <c r="F261" s="121" t="s">
        <v>1388</v>
      </c>
      <c r="G261" s="121" t="s">
        <v>1389</v>
      </c>
      <c r="H261" s="122">
        <v>478</v>
      </c>
      <c r="I261" s="122">
        <v>48</v>
      </c>
      <c r="J261" s="121" t="s">
        <v>1390</v>
      </c>
      <c r="K261" s="121" t="s">
        <v>1391</v>
      </c>
      <c r="L261" s="122">
        <v>3</v>
      </c>
      <c r="M261" s="122">
        <v>22</v>
      </c>
      <c r="N261" s="121" t="s">
        <v>123</v>
      </c>
      <c r="O261" s="122">
        <v>1</v>
      </c>
      <c r="P261" s="123"/>
      <c r="Q261" s="123"/>
      <c r="R261" s="124">
        <v>1</v>
      </c>
    </row>
    <row r="262" spans="2:18" x14ac:dyDescent="0.3">
      <c r="B262" s="120">
        <v>258</v>
      </c>
      <c r="C262" s="121" t="s">
        <v>1392</v>
      </c>
      <c r="D262" s="121" t="s">
        <v>129</v>
      </c>
      <c r="E262" s="121" t="s">
        <v>123</v>
      </c>
      <c r="F262" s="121" t="s">
        <v>1393</v>
      </c>
      <c r="G262" s="121" t="s">
        <v>1394</v>
      </c>
      <c r="H262" s="122">
        <v>478</v>
      </c>
      <c r="I262" s="122">
        <v>48</v>
      </c>
      <c r="J262" s="121" t="s">
        <v>1395</v>
      </c>
      <c r="K262" s="121" t="s">
        <v>1396</v>
      </c>
      <c r="L262" s="122">
        <v>3</v>
      </c>
      <c r="M262" s="122">
        <v>22</v>
      </c>
      <c r="N262" s="121" t="s">
        <v>1397</v>
      </c>
      <c r="O262" s="122">
        <v>1</v>
      </c>
      <c r="P262" s="123"/>
      <c r="Q262" s="123"/>
      <c r="R262" s="124">
        <v>1</v>
      </c>
    </row>
    <row r="263" spans="2:18" x14ac:dyDescent="0.3">
      <c r="B263" s="120">
        <v>259</v>
      </c>
      <c r="C263" s="121" t="s">
        <v>1398</v>
      </c>
      <c r="D263" s="121" t="s">
        <v>129</v>
      </c>
      <c r="E263" s="121" t="s">
        <v>123</v>
      </c>
      <c r="F263" s="121" t="s">
        <v>1399</v>
      </c>
      <c r="G263" s="121" t="s">
        <v>123</v>
      </c>
      <c r="H263" s="122">
        <v>478</v>
      </c>
      <c r="I263" s="122">
        <v>48</v>
      </c>
      <c r="J263" s="121" t="s">
        <v>1400</v>
      </c>
      <c r="K263" s="121" t="s">
        <v>1401</v>
      </c>
      <c r="L263" s="122">
        <v>3</v>
      </c>
      <c r="M263" s="122">
        <v>22</v>
      </c>
      <c r="N263" s="121" t="s">
        <v>1402</v>
      </c>
      <c r="O263" s="122">
        <v>1</v>
      </c>
      <c r="P263" s="123"/>
      <c r="Q263" s="123"/>
      <c r="R263" s="124">
        <v>1</v>
      </c>
    </row>
    <row r="264" spans="2:18" x14ac:dyDescent="0.3">
      <c r="B264" s="120">
        <v>260</v>
      </c>
      <c r="C264" s="121" t="s">
        <v>1403</v>
      </c>
      <c r="D264" s="121" t="s">
        <v>123</v>
      </c>
      <c r="E264" s="121" t="s">
        <v>123</v>
      </c>
      <c r="F264" s="121" t="s">
        <v>1404</v>
      </c>
      <c r="G264" s="121" t="s">
        <v>123</v>
      </c>
      <c r="H264" s="122">
        <v>478</v>
      </c>
      <c r="I264" s="122">
        <v>48</v>
      </c>
      <c r="J264" s="121" t="s">
        <v>1405</v>
      </c>
      <c r="K264" s="121" t="s">
        <v>1406</v>
      </c>
      <c r="L264" s="122">
        <v>3</v>
      </c>
      <c r="M264" s="122">
        <v>22</v>
      </c>
      <c r="N264" s="121" t="s">
        <v>1407</v>
      </c>
      <c r="O264" s="122">
        <v>1</v>
      </c>
      <c r="P264" s="123"/>
      <c r="Q264" s="123"/>
      <c r="R264" s="124">
        <v>1</v>
      </c>
    </row>
    <row r="265" spans="2:18" x14ac:dyDescent="0.3">
      <c r="B265" s="120">
        <v>261</v>
      </c>
      <c r="C265" s="121" t="s">
        <v>1408</v>
      </c>
      <c r="D265" s="121" t="s">
        <v>129</v>
      </c>
      <c r="E265" s="121" t="s">
        <v>123</v>
      </c>
      <c r="F265" s="121" t="s">
        <v>1409</v>
      </c>
      <c r="G265" s="121" t="s">
        <v>1410</v>
      </c>
      <c r="H265" s="122">
        <v>478</v>
      </c>
      <c r="I265" s="122">
        <v>48</v>
      </c>
      <c r="J265" s="121" t="s">
        <v>1411</v>
      </c>
      <c r="K265" s="121" t="s">
        <v>1412</v>
      </c>
      <c r="L265" s="122">
        <v>3</v>
      </c>
      <c r="M265" s="122">
        <v>22</v>
      </c>
      <c r="N265" s="121" t="s">
        <v>1413</v>
      </c>
      <c r="O265" s="122">
        <v>1</v>
      </c>
      <c r="P265" s="123"/>
      <c r="Q265" s="123"/>
      <c r="R265" s="124">
        <v>1</v>
      </c>
    </row>
    <row r="266" spans="2:18" x14ac:dyDescent="0.3">
      <c r="B266" s="120">
        <v>262</v>
      </c>
      <c r="C266" s="121" t="s">
        <v>1414</v>
      </c>
      <c r="D266" s="121" t="s">
        <v>123</v>
      </c>
      <c r="E266" s="121" t="s">
        <v>123</v>
      </c>
      <c r="F266" s="121" t="s">
        <v>1415</v>
      </c>
      <c r="G266" s="121" t="s">
        <v>123</v>
      </c>
      <c r="H266" s="122">
        <v>478</v>
      </c>
      <c r="I266" s="122">
        <v>48</v>
      </c>
      <c r="J266" s="121" t="s">
        <v>1416</v>
      </c>
      <c r="K266" s="121" t="s">
        <v>1417</v>
      </c>
      <c r="L266" s="122">
        <v>3</v>
      </c>
      <c r="M266" s="122">
        <v>22</v>
      </c>
      <c r="N266" s="121" t="s">
        <v>1418</v>
      </c>
      <c r="O266" s="122">
        <v>1</v>
      </c>
      <c r="P266" s="123"/>
      <c r="Q266" s="123"/>
      <c r="R266" s="124">
        <v>1</v>
      </c>
    </row>
    <row r="267" spans="2:18" x14ac:dyDescent="0.3">
      <c r="B267" s="120">
        <v>263</v>
      </c>
      <c r="C267" s="121" t="s">
        <v>1419</v>
      </c>
      <c r="D267" s="121" t="s">
        <v>129</v>
      </c>
      <c r="E267" s="121" t="s">
        <v>123</v>
      </c>
      <c r="F267" s="121" t="s">
        <v>1420</v>
      </c>
      <c r="G267" s="121" t="s">
        <v>1421</v>
      </c>
      <c r="H267" s="122">
        <v>478</v>
      </c>
      <c r="I267" s="122">
        <v>48</v>
      </c>
      <c r="J267" s="121" t="s">
        <v>1422</v>
      </c>
      <c r="K267" s="121" t="s">
        <v>1423</v>
      </c>
      <c r="L267" s="122">
        <v>3</v>
      </c>
      <c r="M267" s="122">
        <v>22</v>
      </c>
      <c r="N267" s="121" t="s">
        <v>1424</v>
      </c>
      <c r="O267" s="122">
        <v>1</v>
      </c>
      <c r="P267" s="123"/>
      <c r="Q267" s="123"/>
      <c r="R267" s="124">
        <v>1</v>
      </c>
    </row>
    <row r="268" spans="2:18" x14ac:dyDescent="0.3">
      <c r="B268" s="120">
        <v>264</v>
      </c>
      <c r="C268" s="121" t="s">
        <v>1425</v>
      </c>
      <c r="D268" s="121" t="s">
        <v>123</v>
      </c>
      <c r="E268" s="121" t="s">
        <v>123</v>
      </c>
      <c r="F268" s="121" t="s">
        <v>1426</v>
      </c>
      <c r="G268" s="121" t="s">
        <v>123</v>
      </c>
      <c r="H268" s="122">
        <v>478</v>
      </c>
      <c r="I268" s="122">
        <v>48</v>
      </c>
      <c r="J268" s="121" t="s">
        <v>1427</v>
      </c>
      <c r="K268" s="121" t="s">
        <v>1428</v>
      </c>
      <c r="L268" s="122">
        <v>3</v>
      </c>
      <c r="M268" s="122">
        <v>22</v>
      </c>
      <c r="N268" s="121" t="s">
        <v>1429</v>
      </c>
      <c r="O268" s="122">
        <v>1</v>
      </c>
      <c r="P268" s="123"/>
      <c r="Q268" s="123"/>
      <c r="R268" s="124">
        <v>1</v>
      </c>
    </row>
    <row r="269" spans="2:18" x14ac:dyDescent="0.3">
      <c r="B269" s="120">
        <v>265</v>
      </c>
      <c r="C269" s="121" t="s">
        <v>1430</v>
      </c>
      <c r="D269" s="121" t="s">
        <v>129</v>
      </c>
      <c r="E269" s="121" t="s">
        <v>123</v>
      </c>
      <c r="F269" s="121" t="s">
        <v>1431</v>
      </c>
      <c r="G269" s="121" t="s">
        <v>1378</v>
      </c>
      <c r="H269" s="122">
        <v>478</v>
      </c>
      <c r="I269" s="122">
        <v>48</v>
      </c>
      <c r="J269" s="121" t="s">
        <v>1432</v>
      </c>
      <c r="K269" s="121" t="s">
        <v>1433</v>
      </c>
      <c r="L269" s="122">
        <v>3</v>
      </c>
      <c r="M269" s="122">
        <v>22</v>
      </c>
      <c r="N269" s="121" t="s">
        <v>1434</v>
      </c>
      <c r="O269" s="122">
        <v>1</v>
      </c>
      <c r="P269" s="123"/>
      <c r="Q269" s="123"/>
      <c r="R269" s="124">
        <v>1</v>
      </c>
    </row>
    <row r="270" spans="2:18" x14ac:dyDescent="0.3">
      <c r="B270" s="120">
        <v>266</v>
      </c>
      <c r="C270" s="121" t="s">
        <v>1435</v>
      </c>
      <c r="D270" s="121" t="s">
        <v>129</v>
      </c>
      <c r="E270" s="121" t="s">
        <v>123</v>
      </c>
      <c r="F270" s="121" t="s">
        <v>1436</v>
      </c>
      <c r="G270" s="121" t="s">
        <v>1437</v>
      </c>
      <c r="H270" s="122">
        <v>478</v>
      </c>
      <c r="I270" s="122">
        <v>48</v>
      </c>
      <c r="J270" s="121" t="s">
        <v>1438</v>
      </c>
      <c r="K270" s="121" t="s">
        <v>1439</v>
      </c>
      <c r="L270" s="122">
        <v>3</v>
      </c>
      <c r="M270" s="122">
        <v>22</v>
      </c>
      <c r="N270" s="121" t="s">
        <v>1440</v>
      </c>
      <c r="O270" s="122">
        <v>1</v>
      </c>
      <c r="P270" s="123"/>
      <c r="Q270" s="123"/>
      <c r="R270" s="124">
        <v>1</v>
      </c>
    </row>
    <row r="271" spans="2:18" x14ac:dyDescent="0.3">
      <c r="B271" s="120">
        <v>267</v>
      </c>
      <c r="C271" s="121" t="s">
        <v>1441</v>
      </c>
      <c r="D271" s="121" t="s">
        <v>123</v>
      </c>
      <c r="E271" s="121" t="s">
        <v>123</v>
      </c>
      <c r="F271" s="121" t="s">
        <v>1442</v>
      </c>
      <c r="G271" s="121" t="s">
        <v>1443</v>
      </c>
      <c r="H271" s="122">
        <v>478</v>
      </c>
      <c r="I271" s="122">
        <v>48</v>
      </c>
      <c r="J271" s="121" t="s">
        <v>1444</v>
      </c>
      <c r="K271" s="121" t="s">
        <v>1445</v>
      </c>
      <c r="L271" s="122">
        <v>3</v>
      </c>
      <c r="M271" s="122">
        <v>22</v>
      </c>
      <c r="N271" s="121" t="s">
        <v>1446</v>
      </c>
      <c r="O271" s="122">
        <v>1</v>
      </c>
      <c r="P271" s="123"/>
      <c r="Q271" s="123"/>
      <c r="R271" s="124">
        <v>1</v>
      </c>
    </row>
    <row r="272" spans="2:18" x14ac:dyDescent="0.3">
      <c r="B272" s="120">
        <v>268</v>
      </c>
      <c r="C272" s="121" t="s">
        <v>1447</v>
      </c>
      <c r="D272" s="121" t="s">
        <v>123</v>
      </c>
      <c r="E272" s="121" t="s">
        <v>123</v>
      </c>
      <c r="F272" s="121" t="s">
        <v>1448</v>
      </c>
      <c r="G272" s="121" t="s">
        <v>1449</v>
      </c>
      <c r="H272" s="122">
        <v>478</v>
      </c>
      <c r="I272" s="122">
        <v>48</v>
      </c>
      <c r="J272" s="121" t="s">
        <v>1444</v>
      </c>
      <c r="K272" s="121" t="s">
        <v>1445</v>
      </c>
      <c r="L272" s="122">
        <v>3</v>
      </c>
      <c r="M272" s="122">
        <v>22</v>
      </c>
      <c r="N272" s="121" t="s">
        <v>1450</v>
      </c>
      <c r="O272" s="122">
        <v>1</v>
      </c>
      <c r="P272" s="123"/>
      <c r="Q272" s="123"/>
      <c r="R272" s="124">
        <v>1</v>
      </c>
    </row>
    <row r="273" spans="2:18" x14ac:dyDescent="0.3">
      <c r="B273" s="120">
        <v>269</v>
      </c>
      <c r="C273" s="121" t="s">
        <v>1451</v>
      </c>
      <c r="D273" s="121" t="s">
        <v>129</v>
      </c>
      <c r="E273" s="121" t="s">
        <v>123</v>
      </c>
      <c r="F273" s="121" t="s">
        <v>1452</v>
      </c>
      <c r="G273" s="121" t="s">
        <v>123</v>
      </c>
      <c r="H273" s="122">
        <v>478</v>
      </c>
      <c r="I273" s="122">
        <v>48</v>
      </c>
      <c r="J273" s="121" t="s">
        <v>1453</v>
      </c>
      <c r="K273" s="121" t="s">
        <v>1454</v>
      </c>
      <c r="L273" s="122">
        <v>3</v>
      </c>
      <c r="M273" s="122">
        <v>22</v>
      </c>
      <c r="N273" s="121" t="s">
        <v>1455</v>
      </c>
      <c r="O273" s="122">
        <v>1</v>
      </c>
      <c r="P273" s="123"/>
      <c r="Q273" s="123"/>
      <c r="R273" s="124">
        <v>1</v>
      </c>
    </row>
    <row r="274" spans="2:18" x14ac:dyDescent="0.3">
      <c r="B274" s="120">
        <v>270</v>
      </c>
      <c r="C274" s="121" t="s">
        <v>1456</v>
      </c>
      <c r="D274" s="121" t="s">
        <v>123</v>
      </c>
      <c r="E274" s="121" t="s">
        <v>123</v>
      </c>
      <c r="F274" s="121" t="s">
        <v>1457</v>
      </c>
      <c r="G274" s="121" t="s">
        <v>123</v>
      </c>
      <c r="H274" s="122">
        <v>477</v>
      </c>
      <c r="I274" s="122">
        <v>48</v>
      </c>
      <c r="J274" s="121" t="s">
        <v>1458</v>
      </c>
      <c r="K274" s="121" t="s">
        <v>1459</v>
      </c>
      <c r="L274" s="122">
        <v>3</v>
      </c>
      <c r="M274" s="122">
        <v>22</v>
      </c>
      <c r="N274" s="121" t="s">
        <v>1460</v>
      </c>
      <c r="O274" s="122">
        <v>1</v>
      </c>
      <c r="P274" s="123"/>
      <c r="Q274" s="123"/>
      <c r="R274" s="124">
        <v>1</v>
      </c>
    </row>
    <row r="275" spans="2:18" x14ac:dyDescent="0.3">
      <c r="B275" s="120">
        <v>271</v>
      </c>
      <c r="C275" s="121" t="s">
        <v>1461</v>
      </c>
      <c r="D275" s="121" t="s">
        <v>129</v>
      </c>
      <c r="E275" s="121" t="s">
        <v>123</v>
      </c>
      <c r="F275" s="121" t="s">
        <v>1462</v>
      </c>
      <c r="G275" s="121" t="s">
        <v>123</v>
      </c>
      <c r="H275" s="122">
        <v>478</v>
      </c>
      <c r="I275" s="122">
        <v>48</v>
      </c>
      <c r="J275" s="121" t="s">
        <v>1463</v>
      </c>
      <c r="K275" s="121" t="s">
        <v>1464</v>
      </c>
      <c r="L275" s="122">
        <v>3</v>
      </c>
      <c r="M275" s="122">
        <v>22</v>
      </c>
      <c r="N275" s="121" t="s">
        <v>1465</v>
      </c>
      <c r="O275" s="122">
        <v>1</v>
      </c>
      <c r="P275" s="123"/>
      <c r="Q275" s="123"/>
      <c r="R275" s="124">
        <v>1</v>
      </c>
    </row>
    <row r="276" spans="2:18" x14ac:dyDescent="0.3">
      <c r="B276" s="120">
        <v>272</v>
      </c>
      <c r="C276" s="121" t="s">
        <v>1466</v>
      </c>
      <c r="D276" s="121" t="s">
        <v>129</v>
      </c>
      <c r="E276" s="121" t="s">
        <v>123</v>
      </c>
      <c r="F276" s="121" t="s">
        <v>1467</v>
      </c>
      <c r="G276" s="121" t="s">
        <v>123</v>
      </c>
      <c r="H276" s="122">
        <v>478</v>
      </c>
      <c r="I276" s="122">
        <v>48</v>
      </c>
      <c r="J276" s="121" t="s">
        <v>1468</v>
      </c>
      <c r="K276" s="121" t="s">
        <v>1469</v>
      </c>
      <c r="L276" s="122">
        <v>3</v>
      </c>
      <c r="M276" s="122">
        <v>22</v>
      </c>
      <c r="N276" s="121" t="s">
        <v>1470</v>
      </c>
      <c r="O276" s="122">
        <v>1</v>
      </c>
      <c r="P276" s="123"/>
      <c r="Q276" s="123"/>
      <c r="R276" s="124">
        <v>1</v>
      </c>
    </row>
    <row r="277" spans="2:18" x14ac:dyDescent="0.3">
      <c r="B277" s="120">
        <v>273</v>
      </c>
      <c r="C277" s="121" t="s">
        <v>1471</v>
      </c>
      <c r="D277" s="121" t="s">
        <v>129</v>
      </c>
      <c r="E277" s="121" t="s">
        <v>123</v>
      </c>
      <c r="F277" s="121" t="s">
        <v>1472</v>
      </c>
      <c r="G277" s="121" t="s">
        <v>1473</v>
      </c>
      <c r="H277" s="122">
        <v>554</v>
      </c>
      <c r="I277" s="122">
        <v>48</v>
      </c>
      <c r="J277" s="121" t="s">
        <v>1474</v>
      </c>
      <c r="K277" s="121" t="s">
        <v>1475</v>
      </c>
      <c r="L277" s="122">
        <v>3</v>
      </c>
      <c r="M277" s="122">
        <v>22</v>
      </c>
      <c r="N277" s="121" t="s">
        <v>1476</v>
      </c>
      <c r="O277" s="122">
        <v>1</v>
      </c>
      <c r="P277" s="123"/>
      <c r="Q277" s="123"/>
      <c r="R277" s="124">
        <v>1</v>
      </c>
    </row>
    <row r="278" spans="2:18" x14ac:dyDescent="0.3">
      <c r="B278" s="120">
        <v>274</v>
      </c>
      <c r="C278" s="121" t="s">
        <v>1477</v>
      </c>
      <c r="D278" s="121" t="s">
        <v>123</v>
      </c>
      <c r="E278" s="121" t="s">
        <v>123</v>
      </c>
      <c r="F278" s="121" t="s">
        <v>1478</v>
      </c>
      <c r="G278" s="121" t="s">
        <v>123</v>
      </c>
      <c r="H278" s="122">
        <v>554</v>
      </c>
      <c r="I278" s="122">
        <v>48</v>
      </c>
      <c r="J278" s="121" t="s">
        <v>1479</v>
      </c>
      <c r="K278" s="121" t="s">
        <v>1480</v>
      </c>
      <c r="L278" s="122">
        <v>3</v>
      </c>
      <c r="M278" s="122">
        <v>22</v>
      </c>
      <c r="N278" s="121" t="s">
        <v>1481</v>
      </c>
      <c r="O278" s="122">
        <v>1</v>
      </c>
      <c r="P278" s="123"/>
      <c r="Q278" s="123"/>
      <c r="R278" s="124">
        <v>1</v>
      </c>
    </row>
    <row r="279" spans="2:18" x14ac:dyDescent="0.3">
      <c r="B279" s="120">
        <v>275</v>
      </c>
      <c r="C279" s="121" t="s">
        <v>1482</v>
      </c>
      <c r="D279" s="121" t="s">
        <v>129</v>
      </c>
      <c r="E279" s="121" t="s">
        <v>123</v>
      </c>
      <c r="F279" s="121" t="s">
        <v>1483</v>
      </c>
      <c r="G279" s="121" t="s">
        <v>123</v>
      </c>
      <c r="H279" s="122">
        <v>554</v>
      </c>
      <c r="I279" s="122">
        <v>48</v>
      </c>
      <c r="J279" s="121" t="s">
        <v>1484</v>
      </c>
      <c r="K279" s="121" t="s">
        <v>1485</v>
      </c>
      <c r="L279" s="122">
        <v>3</v>
      </c>
      <c r="M279" s="122">
        <v>22</v>
      </c>
      <c r="N279" s="121" t="s">
        <v>1486</v>
      </c>
      <c r="O279" s="122">
        <v>1</v>
      </c>
      <c r="P279" s="123"/>
      <c r="Q279" s="123"/>
      <c r="R279" s="124">
        <v>1</v>
      </c>
    </row>
    <row r="280" spans="2:18" x14ac:dyDescent="0.3">
      <c r="B280" s="120">
        <v>276</v>
      </c>
      <c r="C280" s="121" t="s">
        <v>1487</v>
      </c>
      <c r="D280" s="121" t="s">
        <v>123</v>
      </c>
      <c r="E280" s="121" t="s">
        <v>123</v>
      </c>
      <c r="F280" s="121" t="s">
        <v>1488</v>
      </c>
      <c r="G280" s="121" t="s">
        <v>123</v>
      </c>
      <c r="H280" s="122">
        <v>554</v>
      </c>
      <c r="I280" s="122">
        <v>48</v>
      </c>
      <c r="J280" s="121" t="s">
        <v>1489</v>
      </c>
      <c r="K280" s="121" t="s">
        <v>1490</v>
      </c>
      <c r="L280" s="122">
        <v>3</v>
      </c>
      <c r="M280" s="122">
        <v>22</v>
      </c>
      <c r="N280" s="121" t="s">
        <v>1491</v>
      </c>
      <c r="O280" s="122">
        <v>1</v>
      </c>
      <c r="P280" s="123"/>
      <c r="Q280" s="123"/>
      <c r="R280" s="124">
        <v>1</v>
      </c>
    </row>
    <row r="281" spans="2:18" x14ac:dyDescent="0.3">
      <c r="B281" s="120">
        <v>277</v>
      </c>
      <c r="C281" s="121" t="s">
        <v>1492</v>
      </c>
      <c r="D281" s="121" t="s">
        <v>123</v>
      </c>
      <c r="E281" s="121" t="s">
        <v>123</v>
      </c>
      <c r="F281" s="121" t="s">
        <v>1493</v>
      </c>
      <c r="G281" s="121" t="s">
        <v>1494</v>
      </c>
      <c r="H281" s="122">
        <v>554</v>
      </c>
      <c r="I281" s="122">
        <v>48</v>
      </c>
      <c r="J281" s="121" t="s">
        <v>1495</v>
      </c>
      <c r="K281" s="121" t="s">
        <v>1496</v>
      </c>
      <c r="L281" s="122">
        <v>3</v>
      </c>
      <c r="M281" s="122">
        <v>22</v>
      </c>
      <c r="N281" s="121" t="s">
        <v>123</v>
      </c>
      <c r="O281" s="122">
        <v>1</v>
      </c>
      <c r="P281" s="123"/>
      <c r="Q281" s="123"/>
      <c r="R281" s="124">
        <v>1</v>
      </c>
    </row>
    <row r="282" spans="2:18" x14ac:dyDescent="0.3">
      <c r="B282" s="120">
        <v>278</v>
      </c>
      <c r="C282" s="121" t="s">
        <v>1497</v>
      </c>
      <c r="D282" s="121" t="s">
        <v>123</v>
      </c>
      <c r="E282" s="121" t="s">
        <v>123</v>
      </c>
      <c r="F282" s="121" t="s">
        <v>1498</v>
      </c>
      <c r="G282" s="121" t="s">
        <v>123</v>
      </c>
      <c r="H282" s="122">
        <v>554</v>
      </c>
      <c r="I282" s="122">
        <v>48</v>
      </c>
      <c r="J282" s="121" t="s">
        <v>1499</v>
      </c>
      <c r="K282" s="121" t="s">
        <v>1500</v>
      </c>
      <c r="L282" s="122">
        <v>3</v>
      </c>
      <c r="M282" s="122">
        <v>22</v>
      </c>
      <c r="N282" s="121" t="s">
        <v>1501</v>
      </c>
      <c r="O282" s="122">
        <v>1</v>
      </c>
      <c r="P282" s="123"/>
      <c r="Q282" s="123"/>
      <c r="R282" s="124">
        <v>1</v>
      </c>
    </row>
    <row r="283" spans="2:18" x14ac:dyDescent="0.3">
      <c r="B283" s="120">
        <v>279</v>
      </c>
      <c r="C283" s="121" t="s">
        <v>1502</v>
      </c>
      <c r="D283" s="121" t="s">
        <v>123</v>
      </c>
      <c r="E283" s="121" t="s">
        <v>123</v>
      </c>
      <c r="F283" s="121" t="s">
        <v>1503</v>
      </c>
      <c r="G283" s="121" t="s">
        <v>123</v>
      </c>
      <c r="H283" s="122">
        <v>554</v>
      </c>
      <c r="I283" s="122">
        <v>48</v>
      </c>
      <c r="J283" s="121" t="s">
        <v>1504</v>
      </c>
      <c r="K283" s="121" t="s">
        <v>1505</v>
      </c>
      <c r="L283" s="122">
        <v>3</v>
      </c>
      <c r="M283" s="122">
        <v>22</v>
      </c>
      <c r="N283" s="121" t="s">
        <v>1506</v>
      </c>
      <c r="O283" s="122">
        <v>1</v>
      </c>
      <c r="P283" s="123"/>
      <c r="Q283" s="123"/>
      <c r="R283" s="124">
        <v>1</v>
      </c>
    </row>
    <row r="284" spans="2:18" x14ac:dyDescent="0.3">
      <c r="B284" s="120">
        <v>280</v>
      </c>
      <c r="C284" s="121" t="s">
        <v>1507</v>
      </c>
      <c r="D284" s="121" t="s">
        <v>123</v>
      </c>
      <c r="E284" s="121" t="s">
        <v>123</v>
      </c>
      <c r="F284" s="121" t="s">
        <v>1508</v>
      </c>
      <c r="G284" s="121" t="s">
        <v>1509</v>
      </c>
      <c r="H284" s="122">
        <v>554</v>
      </c>
      <c r="I284" s="122">
        <v>48</v>
      </c>
      <c r="J284" s="121" t="s">
        <v>1510</v>
      </c>
      <c r="K284" s="121" t="s">
        <v>1511</v>
      </c>
      <c r="L284" s="122">
        <v>3</v>
      </c>
      <c r="M284" s="122">
        <v>22</v>
      </c>
      <c r="N284" s="121" t="s">
        <v>1512</v>
      </c>
      <c r="O284" s="122">
        <v>1</v>
      </c>
      <c r="P284" s="123"/>
      <c r="Q284" s="123"/>
      <c r="R284" s="124">
        <v>1</v>
      </c>
    </row>
    <row r="285" spans="2:18" x14ac:dyDescent="0.3">
      <c r="B285" s="120">
        <v>281</v>
      </c>
      <c r="C285" s="121" t="s">
        <v>1513</v>
      </c>
      <c r="D285" s="121" t="s">
        <v>129</v>
      </c>
      <c r="E285" s="121" t="s">
        <v>123</v>
      </c>
      <c r="F285" s="121" t="s">
        <v>1514</v>
      </c>
      <c r="G285" s="121" t="s">
        <v>123</v>
      </c>
      <c r="H285" s="122">
        <v>554</v>
      </c>
      <c r="I285" s="122">
        <v>48</v>
      </c>
      <c r="J285" s="121" t="s">
        <v>1515</v>
      </c>
      <c r="K285" s="121" t="s">
        <v>1516</v>
      </c>
      <c r="L285" s="122">
        <v>3</v>
      </c>
      <c r="M285" s="122">
        <v>22</v>
      </c>
      <c r="N285" s="121" t="s">
        <v>1517</v>
      </c>
      <c r="O285" s="122">
        <v>1</v>
      </c>
      <c r="P285" s="123"/>
      <c r="Q285" s="123"/>
      <c r="R285" s="124">
        <v>1</v>
      </c>
    </row>
    <row r="286" spans="2:18" x14ac:dyDescent="0.3">
      <c r="B286" s="120">
        <v>282</v>
      </c>
      <c r="C286" s="121" t="s">
        <v>1518</v>
      </c>
      <c r="D286" s="121" t="s">
        <v>129</v>
      </c>
      <c r="E286" s="121" t="s">
        <v>123</v>
      </c>
      <c r="F286" s="121" t="s">
        <v>1519</v>
      </c>
      <c r="G286" s="121" t="s">
        <v>1520</v>
      </c>
      <c r="H286" s="122">
        <v>554</v>
      </c>
      <c r="I286" s="122">
        <v>48</v>
      </c>
      <c r="J286" s="121" t="s">
        <v>1521</v>
      </c>
      <c r="K286" s="121" t="s">
        <v>1522</v>
      </c>
      <c r="L286" s="122">
        <v>3</v>
      </c>
      <c r="M286" s="122">
        <v>22</v>
      </c>
      <c r="N286" s="121" t="s">
        <v>1523</v>
      </c>
      <c r="O286" s="122">
        <v>1</v>
      </c>
      <c r="P286" s="123"/>
      <c r="Q286" s="123"/>
      <c r="R286" s="124">
        <v>1</v>
      </c>
    </row>
    <row r="287" spans="2:18" x14ac:dyDescent="0.3">
      <c r="B287" s="120">
        <v>283</v>
      </c>
      <c r="C287" s="121" t="s">
        <v>1524</v>
      </c>
      <c r="D287" s="121" t="s">
        <v>129</v>
      </c>
      <c r="E287" s="121" t="s">
        <v>123</v>
      </c>
      <c r="F287" s="121" t="s">
        <v>1525</v>
      </c>
      <c r="G287" s="121" t="s">
        <v>123</v>
      </c>
      <c r="H287" s="122">
        <v>554</v>
      </c>
      <c r="I287" s="122">
        <v>48</v>
      </c>
      <c r="J287" s="121" t="s">
        <v>1526</v>
      </c>
      <c r="K287" s="121" t="s">
        <v>1527</v>
      </c>
      <c r="L287" s="122">
        <v>3</v>
      </c>
      <c r="M287" s="122">
        <v>22</v>
      </c>
      <c r="N287" s="121" t="s">
        <v>1528</v>
      </c>
      <c r="O287" s="122">
        <v>1</v>
      </c>
      <c r="P287" s="123"/>
      <c r="Q287" s="123"/>
      <c r="R287" s="124">
        <v>1</v>
      </c>
    </row>
    <row r="288" spans="2:18" x14ac:dyDescent="0.3">
      <c r="B288" s="120">
        <v>284</v>
      </c>
      <c r="C288" s="121" t="s">
        <v>1529</v>
      </c>
      <c r="D288" s="121" t="s">
        <v>129</v>
      </c>
      <c r="E288" s="121" t="s">
        <v>123</v>
      </c>
      <c r="F288" s="121" t="s">
        <v>1530</v>
      </c>
      <c r="G288" s="121" t="s">
        <v>1531</v>
      </c>
      <c r="H288" s="122">
        <v>78</v>
      </c>
      <c r="I288" s="122">
        <v>48</v>
      </c>
      <c r="J288" s="121" t="s">
        <v>1532</v>
      </c>
      <c r="K288" s="121" t="s">
        <v>1533</v>
      </c>
      <c r="L288" s="122">
        <v>3</v>
      </c>
      <c r="M288" s="122">
        <v>22</v>
      </c>
      <c r="N288" s="121" t="s">
        <v>1534</v>
      </c>
      <c r="O288" s="122">
        <v>1</v>
      </c>
      <c r="P288" s="123"/>
      <c r="Q288" s="123"/>
      <c r="R288" s="124">
        <v>1</v>
      </c>
    </row>
    <row r="289" spans="2:18" x14ac:dyDescent="0.3">
      <c r="B289" s="120">
        <v>285</v>
      </c>
      <c r="C289" s="121" t="s">
        <v>1535</v>
      </c>
      <c r="D289" s="121" t="s">
        <v>129</v>
      </c>
      <c r="E289" s="121" t="s">
        <v>123</v>
      </c>
      <c r="F289" s="121" t="s">
        <v>1536</v>
      </c>
      <c r="G289" s="121" t="s">
        <v>1537</v>
      </c>
      <c r="H289" s="122">
        <v>78</v>
      </c>
      <c r="I289" s="122">
        <v>48</v>
      </c>
      <c r="J289" s="121" t="s">
        <v>1538</v>
      </c>
      <c r="K289" s="121" t="s">
        <v>1539</v>
      </c>
      <c r="L289" s="122">
        <v>3</v>
      </c>
      <c r="M289" s="122">
        <v>22</v>
      </c>
      <c r="N289" s="121" t="s">
        <v>1540</v>
      </c>
      <c r="O289" s="122">
        <v>1</v>
      </c>
      <c r="P289" s="123"/>
      <c r="Q289" s="123"/>
      <c r="R289" s="124">
        <v>1</v>
      </c>
    </row>
    <row r="290" spans="2:18" x14ac:dyDescent="0.3">
      <c r="B290" s="120">
        <v>286</v>
      </c>
      <c r="C290" s="121" t="s">
        <v>1541</v>
      </c>
      <c r="D290" s="121" t="s">
        <v>123</v>
      </c>
      <c r="E290" s="121" t="s">
        <v>123</v>
      </c>
      <c r="F290" s="121" t="s">
        <v>1542</v>
      </c>
      <c r="G290" s="121" t="s">
        <v>123</v>
      </c>
      <c r="H290" s="122">
        <v>78</v>
      </c>
      <c r="I290" s="122">
        <v>48</v>
      </c>
      <c r="J290" s="121" t="s">
        <v>1543</v>
      </c>
      <c r="K290" s="121" t="s">
        <v>1544</v>
      </c>
      <c r="L290" s="122">
        <v>3</v>
      </c>
      <c r="M290" s="122">
        <v>22</v>
      </c>
      <c r="N290" s="121" t="s">
        <v>1545</v>
      </c>
      <c r="O290" s="122">
        <v>1</v>
      </c>
      <c r="P290" s="123"/>
      <c r="Q290" s="123"/>
      <c r="R290" s="124">
        <v>1</v>
      </c>
    </row>
    <row r="291" spans="2:18" x14ac:dyDescent="0.3">
      <c r="B291" s="120">
        <v>287</v>
      </c>
      <c r="C291" s="121" t="s">
        <v>1546</v>
      </c>
      <c r="D291" s="121" t="s">
        <v>123</v>
      </c>
      <c r="E291" s="121" t="s">
        <v>123</v>
      </c>
      <c r="F291" s="121" t="s">
        <v>1547</v>
      </c>
      <c r="G291" s="121" t="s">
        <v>123</v>
      </c>
      <c r="H291" s="122">
        <v>78</v>
      </c>
      <c r="I291" s="122">
        <v>48</v>
      </c>
      <c r="J291" s="121" t="s">
        <v>1548</v>
      </c>
      <c r="K291" s="121" t="s">
        <v>1549</v>
      </c>
      <c r="L291" s="122">
        <v>3</v>
      </c>
      <c r="M291" s="122">
        <v>22</v>
      </c>
      <c r="N291" s="121" t="s">
        <v>1550</v>
      </c>
      <c r="O291" s="122">
        <v>1</v>
      </c>
      <c r="P291" s="123"/>
      <c r="Q291" s="123"/>
      <c r="R291" s="124">
        <v>1</v>
      </c>
    </row>
    <row r="292" spans="2:18" x14ac:dyDescent="0.3">
      <c r="B292" s="120">
        <v>288</v>
      </c>
      <c r="C292" s="121" t="s">
        <v>1551</v>
      </c>
      <c r="D292" s="121" t="s">
        <v>129</v>
      </c>
      <c r="E292" s="121" t="s">
        <v>123</v>
      </c>
      <c r="F292" s="121" t="s">
        <v>1552</v>
      </c>
      <c r="G292" s="121" t="s">
        <v>1553</v>
      </c>
      <c r="H292" s="122">
        <v>78</v>
      </c>
      <c r="I292" s="122">
        <v>48</v>
      </c>
      <c r="J292" s="121" t="s">
        <v>1554</v>
      </c>
      <c r="K292" s="121" t="s">
        <v>1555</v>
      </c>
      <c r="L292" s="122">
        <v>3</v>
      </c>
      <c r="M292" s="122">
        <v>22</v>
      </c>
      <c r="N292" s="121" t="s">
        <v>1556</v>
      </c>
      <c r="O292" s="122">
        <v>1</v>
      </c>
      <c r="P292" s="123"/>
      <c r="Q292" s="123"/>
      <c r="R292" s="124">
        <v>1</v>
      </c>
    </row>
    <row r="293" spans="2:18" x14ac:dyDescent="0.3">
      <c r="B293" s="120">
        <v>289</v>
      </c>
      <c r="C293" s="121" t="s">
        <v>1557</v>
      </c>
      <c r="D293" s="121" t="s">
        <v>1558</v>
      </c>
      <c r="E293" s="121" t="s">
        <v>123</v>
      </c>
      <c r="F293" s="121" t="s">
        <v>1559</v>
      </c>
      <c r="G293" s="121" t="s">
        <v>123</v>
      </c>
      <c r="H293" s="122">
        <v>78</v>
      </c>
      <c r="I293" s="122">
        <v>48</v>
      </c>
      <c r="J293" s="121" t="s">
        <v>1554</v>
      </c>
      <c r="K293" s="121" t="s">
        <v>1555</v>
      </c>
      <c r="L293" s="122">
        <v>3</v>
      </c>
      <c r="M293" s="122">
        <v>22</v>
      </c>
      <c r="N293" s="121" t="s">
        <v>1560</v>
      </c>
      <c r="O293" s="122">
        <v>1</v>
      </c>
      <c r="P293" s="123"/>
      <c r="Q293" s="123"/>
      <c r="R293" s="124">
        <v>1</v>
      </c>
    </row>
    <row r="294" spans="2:18" x14ac:dyDescent="0.3">
      <c r="B294" s="120">
        <v>290</v>
      </c>
      <c r="C294" s="121" t="s">
        <v>1561</v>
      </c>
      <c r="D294" s="121" t="s">
        <v>123</v>
      </c>
      <c r="E294" s="121" t="s">
        <v>123</v>
      </c>
      <c r="F294" s="121" t="s">
        <v>1562</v>
      </c>
      <c r="G294" s="121" t="s">
        <v>123</v>
      </c>
      <c r="H294" s="122">
        <v>78</v>
      </c>
      <c r="I294" s="122">
        <v>48</v>
      </c>
      <c r="J294" s="121" t="s">
        <v>1563</v>
      </c>
      <c r="K294" s="121" t="s">
        <v>1564</v>
      </c>
      <c r="L294" s="122">
        <v>3</v>
      </c>
      <c r="M294" s="122">
        <v>22</v>
      </c>
      <c r="N294" s="121" t="s">
        <v>1565</v>
      </c>
      <c r="O294" s="122">
        <v>1</v>
      </c>
      <c r="P294" s="123"/>
      <c r="Q294" s="123"/>
      <c r="R294" s="124">
        <v>1</v>
      </c>
    </row>
    <row r="295" spans="2:18" x14ac:dyDescent="0.3">
      <c r="B295" s="120">
        <v>291</v>
      </c>
      <c r="C295" s="121" t="s">
        <v>1566</v>
      </c>
      <c r="D295" s="121" t="s">
        <v>129</v>
      </c>
      <c r="E295" s="121" t="s">
        <v>123</v>
      </c>
      <c r="F295" s="121" t="s">
        <v>1567</v>
      </c>
      <c r="G295" s="121" t="s">
        <v>123</v>
      </c>
      <c r="H295" s="122">
        <v>78</v>
      </c>
      <c r="I295" s="122">
        <v>48</v>
      </c>
      <c r="J295" s="121" t="s">
        <v>1568</v>
      </c>
      <c r="K295" s="121" t="s">
        <v>1569</v>
      </c>
      <c r="L295" s="122">
        <v>3</v>
      </c>
      <c r="M295" s="122">
        <v>22</v>
      </c>
      <c r="N295" s="121" t="s">
        <v>1570</v>
      </c>
      <c r="O295" s="122">
        <v>1</v>
      </c>
      <c r="P295" s="123"/>
      <c r="Q295" s="123"/>
      <c r="R295" s="124">
        <v>1</v>
      </c>
    </row>
    <row r="296" spans="2:18" x14ac:dyDescent="0.3">
      <c r="B296" s="120">
        <v>292</v>
      </c>
      <c r="C296" s="121" t="s">
        <v>1571</v>
      </c>
      <c r="D296" s="121" t="s">
        <v>129</v>
      </c>
      <c r="E296" s="121" t="s">
        <v>123</v>
      </c>
      <c r="F296" s="121" t="s">
        <v>1572</v>
      </c>
      <c r="G296" s="121" t="s">
        <v>1573</v>
      </c>
      <c r="H296" s="122">
        <v>78</v>
      </c>
      <c r="I296" s="122">
        <v>48</v>
      </c>
      <c r="J296" s="121" t="s">
        <v>1574</v>
      </c>
      <c r="K296" s="121" t="s">
        <v>1575</v>
      </c>
      <c r="L296" s="122">
        <v>3</v>
      </c>
      <c r="M296" s="122">
        <v>22</v>
      </c>
      <c r="N296" s="121" t="s">
        <v>1576</v>
      </c>
      <c r="O296" s="122">
        <v>1</v>
      </c>
      <c r="P296" s="123"/>
      <c r="Q296" s="123"/>
      <c r="R296" s="124">
        <v>1</v>
      </c>
    </row>
    <row r="297" spans="2:18" x14ac:dyDescent="0.3">
      <c r="B297" s="120">
        <v>293</v>
      </c>
      <c r="C297" s="121" t="s">
        <v>1577</v>
      </c>
      <c r="D297" s="121" t="s">
        <v>123</v>
      </c>
      <c r="E297" s="121" t="s">
        <v>123</v>
      </c>
      <c r="F297" s="121" t="s">
        <v>1578</v>
      </c>
      <c r="G297" s="121" t="s">
        <v>123</v>
      </c>
      <c r="H297" s="122">
        <v>101</v>
      </c>
      <c r="I297" s="122">
        <v>48</v>
      </c>
      <c r="J297" s="121" t="s">
        <v>1579</v>
      </c>
      <c r="K297" s="121" t="s">
        <v>1580</v>
      </c>
      <c r="L297" s="122">
        <v>3</v>
      </c>
      <c r="M297" s="122">
        <v>22</v>
      </c>
      <c r="N297" s="121" t="s">
        <v>123</v>
      </c>
      <c r="O297" s="122">
        <v>1</v>
      </c>
      <c r="P297" s="123"/>
      <c r="Q297" s="123"/>
      <c r="R297" s="124">
        <v>1</v>
      </c>
    </row>
    <row r="298" spans="2:18" x14ac:dyDescent="0.3">
      <c r="B298" s="120">
        <v>294</v>
      </c>
      <c r="C298" s="121" t="s">
        <v>1581</v>
      </c>
      <c r="D298" s="121" t="s">
        <v>123</v>
      </c>
      <c r="E298" s="121" t="s">
        <v>123</v>
      </c>
      <c r="F298" s="121" t="s">
        <v>1582</v>
      </c>
      <c r="G298" s="121" t="s">
        <v>1583</v>
      </c>
      <c r="H298" s="122">
        <v>72</v>
      </c>
      <c r="I298" s="122">
        <v>48</v>
      </c>
      <c r="J298" s="121" t="s">
        <v>1584</v>
      </c>
      <c r="K298" s="121" t="s">
        <v>1585</v>
      </c>
      <c r="L298" s="122">
        <v>3</v>
      </c>
      <c r="M298" s="122">
        <v>22</v>
      </c>
      <c r="N298" s="121" t="s">
        <v>1586</v>
      </c>
      <c r="O298" s="122">
        <v>1</v>
      </c>
      <c r="P298" s="123"/>
      <c r="Q298" s="123"/>
      <c r="R298" s="124">
        <v>1</v>
      </c>
    </row>
    <row r="299" spans="2:18" x14ac:dyDescent="0.3">
      <c r="B299" s="120">
        <v>295</v>
      </c>
      <c r="C299" s="121" t="s">
        <v>1587</v>
      </c>
      <c r="D299" s="121" t="s">
        <v>123</v>
      </c>
      <c r="E299" s="121" t="s">
        <v>123</v>
      </c>
      <c r="F299" s="121" t="s">
        <v>1588</v>
      </c>
      <c r="G299" s="121" t="s">
        <v>123</v>
      </c>
      <c r="H299" s="122">
        <v>270</v>
      </c>
      <c r="I299" s="122">
        <v>48</v>
      </c>
      <c r="J299" s="121" t="s">
        <v>1589</v>
      </c>
      <c r="K299" s="121" t="s">
        <v>1590</v>
      </c>
      <c r="L299" s="122">
        <v>3</v>
      </c>
      <c r="M299" s="122">
        <v>22</v>
      </c>
      <c r="N299" s="121" t="s">
        <v>123</v>
      </c>
      <c r="O299" s="122">
        <v>1</v>
      </c>
      <c r="P299" s="123"/>
      <c r="Q299" s="123"/>
      <c r="R299" s="124">
        <v>1</v>
      </c>
    </row>
    <row r="300" spans="2:18" x14ac:dyDescent="0.3">
      <c r="B300" s="120">
        <v>296</v>
      </c>
      <c r="C300" s="121" t="s">
        <v>1591</v>
      </c>
      <c r="D300" s="121" t="s">
        <v>129</v>
      </c>
      <c r="E300" s="121" t="s">
        <v>123</v>
      </c>
      <c r="F300" s="121" t="s">
        <v>1592</v>
      </c>
      <c r="G300" s="121" t="s">
        <v>1593</v>
      </c>
      <c r="H300" s="122">
        <v>97</v>
      </c>
      <c r="I300" s="122">
        <v>48</v>
      </c>
      <c r="J300" s="121" t="s">
        <v>1594</v>
      </c>
      <c r="K300" s="121" t="s">
        <v>1595</v>
      </c>
      <c r="L300" s="122">
        <v>3</v>
      </c>
      <c r="M300" s="122">
        <v>22</v>
      </c>
      <c r="N300" s="121" t="s">
        <v>1596</v>
      </c>
      <c r="O300" s="122">
        <v>1</v>
      </c>
      <c r="P300" s="123"/>
      <c r="Q300" s="123"/>
      <c r="R300" s="124">
        <v>1</v>
      </c>
    </row>
    <row r="301" spans="2:18" x14ac:dyDescent="0.3">
      <c r="B301" s="120">
        <v>297</v>
      </c>
      <c r="C301" s="121" t="s">
        <v>1597</v>
      </c>
      <c r="D301" s="121" t="s">
        <v>123</v>
      </c>
      <c r="E301" s="121" t="s">
        <v>123</v>
      </c>
      <c r="F301" s="121" t="s">
        <v>1598</v>
      </c>
      <c r="G301" s="121" t="s">
        <v>123</v>
      </c>
      <c r="H301" s="122">
        <v>97</v>
      </c>
      <c r="I301" s="122">
        <v>48</v>
      </c>
      <c r="J301" s="121" t="s">
        <v>1599</v>
      </c>
      <c r="K301" s="121" t="s">
        <v>1600</v>
      </c>
      <c r="L301" s="122">
        <v>3</v>
      </c>
      <c r="M301" s="122">
        <v>22</v>
      </c>
      <c r="N301" s="121" t="s">
        <v>123</v>
      </c>
      <c r="O301" s="122">
        <v>1</v>
      </c>
      <c r="P301" s="123"/>
      <c r="Q301" s="123"/>
      <c r="R301" s="124">
        <v>1</v>
      </c>
    </row>
    <row r="302" spans="2:18" x14ac:dyDescent="0.3">
      <c r="B302" s="120">
        <v>298</v>
      </c>
      <c r="C302" s="121" t="s">
        <v>1601</v>
      </c>
      <c r="D302" s="121" t="s">
        <v>123</v>
      </c>
      <c r="E302" s="121" t="s">
        <v>123</v>
      </c>
      <c r="F302" s="121" t="s">
        <v>1602</v>
      </c>
      <c r="G302" s="121" t="s">
        <v>123</v>
      </c>
      <c r="H302" s="122">
        <v>97</v>
      </c>
      <c r="I302" s="122">
        <v>48</v>
      </c>
      <c r="J302" s="121" t="s">
        <v>1603</v>
      </c>
      <c r="K302" s="121" t="s">
        <v>1604</v>
      </c>
      <c r="L302" s="122">
        <v>3</v>
      </c>
      <c r="M302" s="122">
        <v>22</v>
      </c>
      <c r="N302" s="121" t="s">
        <v>1605</v>
      </c>
      <c r="O302" s="122">
        <v>1</v>
      </c>
      <c r="P302" s="123"/>
      <c r="Q302" s="123"/>
      <c r="R302" s="124">
        <v>1</v>
      </c>
    </row>
    <row r="303" spans="2:18" x14ac:dyDescent="0.3">
      <c r="B303" s="120">
        <v>299</v>
      </c>
      <c r="C303" s="121" t="s">
        <v>1606</v>
      </c>
      <c r="D303" s="121" t="s">
        <v>129</v>
      </c>
      <c r="E303" s="121" t="s">
        <v>123</v>
      </c>
      <c r="F303" s="121" t="s">
        <v>1607</v>
      </c>
      <c r="G303" s="121" t="s">
        <v>1608</v>
      </c>
      <c r="H303" s="122">
        <v>97</v>
      </c>
      <c r="I303" s="122">
        <v>48</v>
      </c>
      <c r="J303" s="121" t="s">
        <v>1609</v>
      </c>
      <c r="K303" s="121" t="s">
        <v>1610</v>
      </c>
      <c r="L303" s="122">
        <v>3</v>
      </c>
      <c r="M303" s="122">
        <v>22</v>
      </c>
      <c r="N303" s="121" t="s">
        <v>1611</v>
      </c>
      <c r="O303" s="122">
        <v>1</v>
      </c>
      <c r="P303" s="123"/>
      <c r="Q303" s="123"/>
      <c r="R303" s="124">
        <v>1</v>
      </c>
    </row>
    <row r="304" spans="2:18" x14ac:dyDescent="0.3">
      <c r="B304" s="120">
        <v>300</v>
      </c>
      <c r="C304" s="121" t="s">
        <v>1612</v>
      </c>
      <c r="D304" s="121" t="s">
        <v>129</v>
      </c>
      <c r="E304" s="121" t="s">
        <v>123</v>
      </c>
      <c r="F304" s="121" t="s">
        <v>1613</v>
      </c>
      <c r="G304" s="121" t="s">
        <v>123</v>
      </c>
      <c r="H304" s="122">
        <v>97</v>
      </c>
      <c r="I304" s="122">
        <v>48</v>
      </c>
      <c r="J304" s="121" t="s">
        <v>1614</v>
      </c>
      <c r="K304" s="121" t="s">
        <v>1615</v>
      </c>
      <c r="L304" s="122">
        <v>3</v>
      </c>
      <c r="M304" s="122">
        <v>22</v>
      </c>
      <c r="N304" s="121" t="s">
        <v>1616</v>
      </c>
      <c r="O304" s="122">
        <v>1</v>
      </c>
      <c r="P304" s="123"/>
      <c r="Q304" s="123"/>
      <c r="R304" s="124">
        <v>1</v>
      </c>
    </row>
    <row r="305" spans="2:18" x14ac:dyDescent="0.3">
      <c r="B305" s="120">
        <v>301</v>
      </c>
      <c r="C305" s="121" t="s">
        <v>1617</v>
      </c>
      <c r="D305" s="121" t="s">
        <v>129</v>
      </c>
      <c r="E305" s="121" t="s">
        <v>123</v>
      </c>
      <c r="F305" s="121" t="s">
        <v>1618</v>
      </c>
      <c r="G305" s="121" t="s">
        <v>123</v>
      </c>
      <c r="H305" s="122">
        <v>97</v>
      </c>
      <c r="I305" s="122">
        <v>48</v>
      </c>
      <c r="J305" s="121" t="s">
        <v>1619</v>
      </c>
      <c r="K305" s="121" t="s">
        <v>1620</v>
      </c>
      <c r="L305" s="122">
        <v>3</v>
      </c>
      <c r="M305" s="122">
        <v>22</v>
      </c>
      <c r="N305" s="121" t="s">
        <v>1621</v>
      </c>
      <c r="O305" s="122">
        <v>1</v>
      </c>
      <c r="P305" s="123"/>
      <c r="Q305" s="123"/>
      <c r="R305" s="124">
        <v>1</v>
      </c>
    </row>
    <row r="306" spans="2:18" x14ac:dyDescent="0.3">
      <c r="B306" s="120">
        <v>302</v>
      </c>
      <c r="C306" s="121" t="s">
        <v>1617</v>
      </c>
      <c r="D306" s="121" t="s">
        <v>123</v>
      </c>
      <c r="E306" s="121" t="s">
        <v>123</v>
      </c>
      <c r="F306" s="121" t="s">
        <v>1618</v>
      </c>
      <c r="G306" s="121" t="s">
        <v>123</v>
      </c>
      <c r="H306" s="122">
        <v>97</v>
      </c>
      <c r="I306" s="122">
        <v>48</v>
      </c>
      <c r="J306" s="121" t="s">
        <v>1619</v>
      </c>
      <c r="K306" s="121" t="s">
        <v>1620</v>
      </c>
      <c r="L306" s="122">
        <v>3</v>
      </c>
      <c r="M306" s="122">
        <v>22</v>
      </c>
      <c r="N306" s="121" t="s">
        <v>1622</v>
      </c>
      <c r="O306" s="122">
        <v>1</v>
      </c>
      <c r="P306" s="123"/>
      <c r="Q306" s="123"/>
      <c r="R306" s="124">
        <v>1</v>
      </c>
    </row>
    <row r="307" spans="2:18" x14ac:dyDescent="0.3">
      <c r="B307" s="120">
        <v>303</v>
      </c>
      <c r="C307" s="121" t="s">
        <v>1623</v>
      </c>
      <c r="D307" s="121" t="s">
        <v>123</v>
      </c>
      <c r="E307" s="121" t="s">
        <v>123</v>
      </c>
      <c r="F307" s="121" t="s">
        <v>1624</v>
      </c>
      <c r="G307" s="121" t="s">
        <v>1625</v>
      </c>
      <c r="H307" s="122">
        <v>97</v>
      </c>
      <c r="I307" s="122">
        <v>48</v>
      </c>
      <c r="J307" s="121" t="s">
        <v>1626</v>
      </c>
      <c r="K307" s="121" t="s">
        <v>1627</v>
      </c>
      <c r="L307" s="122">
        <v>3</v>
      </c>
      <c r="M307" s="122">
        <v>22</v>
      </c>
      <c r="N307" s="121" t="s">
        <v>1628</v>
      </c>
      <c r="O307" s="122">
        <v>1</v>
      </c>
      <c r="P307" s="123"/>
      <c r="Q307" s="123"/>
      <c r="R307" s="124">
        <v>1</v>
      </c>
    </row>
    <row r="308" spans="2:18" x14ac:dyDescent="0.3">
      <c r="B308" s="120">
        <v>304</v>
      </c>
      <c r="C308" s="121" t="s">
        <v>1629</v>
      </c>
      <c r="D308" s="121" t="s">
        <v>1630</v>
      </c>
      <c r="E308" s="121" t="s">
        <v>123</v>
      </c>
      <c r="F308" s="121" t="s">
        <v>1631</v>
      </c>
      <c r="G308" s="121" t="s">
        <v>123</v>
      </c>
      <c r="H308" s="122">
        <v>97</v>
      </c>
      <c r="I308" s="122">
        <v>48</v>
      </c>
      <c r="J308" s="121" t="s">
        <v>1632</v>
      </c>
      <c r="K308" s="121" t="s">
        <v>1633</v>
      </c>
      <c r="L308" s="122">
        <v>3</v>
      </c>
      <c r="M308" s="122">
        <v>22</v>
      </c>
      <c r="N308" s="121" t="s">
        <v>123</v>
      </c>
      <c r="O308" s="122">
        <v>1</v>
      </c>
      <c r="P308" s="123"/>
      <c r="Q308" s="123"/>
      <c r="R308" s="124">
        <v>1</v>
      </c>
    </row>
    <row r="309" spans="2:18" x14ac:dyDescent="0.3">
      <c r="B309" s="120">
        <v>305</v>
      </c>
      <c r="C309" s="121" t="s">
        <v>818</v>
      </c>
      <c r="D309" s="121" t="s">
        <v>123</v>
      </c>
      <c r="E309" s="121" t="s">
        <v>123</v>
      </c>
      <c r="F309" s="121" t="s">
        <v>1634</v>
      </c>
      <c r="G309" s="121" t="s">
        <v>1635</v>
      </c>
      <c r="H309" s="122">
        <v>305</v>
      </c>
      <c r="I309" s="122">
        <v>48</v>
      </c>
      <c r="J309" s="121" t="s">
        <v>1636</v>
      </c>
      <c r="K309" s="121" t="s">
        <v>1637</v>
      </c>
      <c r="L309" s="122">
        <v>3</v>
      </c>
      <c r="M309" s="122">
        <v>22</v>
      </c>
      <c r="N309" s="121" t="s">
        <v>1638</v>
      </c>
      <c r="O309" s="122">
        <v>1</v>
      </c>
      <c r="P309" s="123"/>
      <c r="Q309" s="123"/>
      <c r="R309" s="124">
        <v>1</v>
      </c>
    </row>
    <row r="310" spans="2:18" x14ac:dyDescent="0.3">
      <c r="B310" s="120">
        <v>306</v>
      </c>
      <c r="C310" s="121" t="s">
        <v>1639</v>
      </c>
      <c r="D310" s="121" t="s">
        <v>129</v>
      </c>
      <c r="E310" s="121" t="s">
        <v>123</v>
      </c>
      <c r="F310" s="121" t="s">
        <v>1640</v>
      </c>
      <c r="G310" s="121" t="s">
        <v>123</v>
      </c>
      <c r="H310" s="122">
        <v>305</v>
      </c>
      <c r="I310" s="122">
        <v>48</v>
      </c>
      <c r="J310" s="121" t="s">
        <v>1641</v>
      </c>
      <c r="K310" s="121" t="s">
        <v>1642</v>
      </c>
      <c r="L310" s="122">
        <v>3</v>
      </c>
      <c r="M310" s="122">
        <v>22</v>
      </c>
      <c r="N310" s="121" t="s">
        <v>1643</v>
      </c>
      <c r="O310" s="122">
        <v>1</v>
      </c>
      <c r="P310" s="123"/>
      <c r="Q310" s="123"/>
      <c r="R310" s="124">
        <v>1</v>
      </c>
    </row>
    <row r="311" spans="2:18" x14ac:dyDescent="0.3">
      <c r="B311" s="120">
        <v>307</v>
      </c>
      <c r="C311" s="121" t="s">
        <v>1644</v>
      </c>
      <c r="D311" s="121" t="s">
        <v>129</v>
      </c>
      <c r="E311" s="121" t="s">
        <v>123</v>
      </c>
      <c r="F311" s="121" t="s">
        <v>1645</v>
      </c>
      <c r="G311" s="121" t="s">
        <v>123</v>
      </c>
      <c r="H311" s="122">
        <v>305</v>
      </c>
      <c r="I311" s="122">
        <v>48</v>
      </c>
      <c r="J311" s="121" t="s">
        <v>1646</v>
      </c>
      <c r="K311" s="121" t="s">
        <v>1647</v>
      </c>
      <c r="L311" s="122">
        <v>3</v>
      </c>
      <c r="M311" s="122">
        <v>22</v>
      </c>
      <c r="N311" s="121" t="s">
        <v>1648</v>
      </c>
      <c r="O311" s="122">
        <v>1</v>
      </c>
      <c r="P311" s="123"/>
      <c r="Q311" s="123"/>
      <c r="R311" s="124">
        <v>1</v>
      </c>
    </row>
    <row r="312" spans="2:18" x14ac:dyDescent="0.3">
      <c r="B312" s="120">
        <v>308</v>
      </c>
      <c r="C312" s="121" t="s">
        <v>1644</v>
      </c>
      <c r="D312" s="121" t="s">
        <v>123</v>
      </c>
      <c r="E312" s="121" t="s">
        <v>123</v>
      </c>
      <c r="F312" s="121" t="s">
        <v>1645</v>
      </c>
      <c r="G312" s="121" t="s">
        <v>123</v>
      </c>
      <c r="H312" s="122">
        <v>305</v>
      </c>
      <c r="I312" s="122">
        <v>48</v>
      </c>
      <c r="J312" s="121" t="s">
        <v>1646</v>
      </c>
      <c r="K312" s="121" t="s">
        <v>1647</v>
      </c>
      <c r="L312" s="122">
        <v>3</v>
      </c>
      <c r="M312" s="122">
        <v>22</v>
      </c>
      <c r="N312" s="121" t="s">
        <v>1649</v>
      </c>
      <c r="O312" s="122">
        <v>1</v>
      </c>
      <c r="P312" s="123"/>
      <c r="Q312" s="123"/>
      <c r="R312" s="124">
        <v>1</v>
      </c>
    </row>
    <row r="313" spans="2:18" x14ac:dyDescent="0.3">
      <c r="B313" s="120">
        <v>309</v>
      </c>
      <c r="C313" s="121" t="s">
        <v>1650</v>
      </c>
      <c r="D313" s="121" t="s">
        <v>129</v>
      </c>
      <c r="E313" s="121" t="s">
        <v>123</v>
      </c>
      <c r="F313" s="121" t="s">
        <v>1651</v>
      </c>
      <c r="G313" s="121" t="s">
        <v>123</v>
      </c>
      <c r="H313" s="122">
        <v>772</v>
      </c>
      <c r="I313" s="122">
        <v>48</v>
      </c>
      <c r="J313" s="121" t="s">
        <v>1652</v>
      </c>
      <c r="K313" s="121" t="s">
        <v>1653</v>
      </c>
      <c r="L313" s="122">
        <v>3</v>
      </c>
      <c r="M313" s="122">
        <v>22</v>
      </c>
      <c r="N313" s="121" t="s">
        <v>1654</v>
      </c>
      <c r="O313" s="122">
        <v>1</v>
      </c>
      <c r="P313" s="123"/>
      <c r="Q313" s="123"/>
      <c r="R313" s="124">
        <v>1</v>
      </c>
    </row>
    <row r="314" spans="2:18" x14ac:dyDescent="0.3">
      <c r="B314" s="120">
        <v>310</v>
      </c>
      <c r="C314" s="121" t="s">
        <v>1644</v>
      </c>
      <c r="D314" s="121" t="s">
        <v>129</v>
      </c>
      <c r="E314" s="121" t="s">
        <v>123</v>
      </c>
      <c r="F314" s="121" t="s">
        <v>1655</v>
      </c>
      <c r="G314" s="121" t="s">
        <v>123</v>
      </c>
      <c r="H314" s="122">
        <v>305</v>
      </c>
      <c r="I314" s="122">
        <v>48</v>
      </c>
      <c r="J314" s="121" t="s">
        <v>1656</v>
      </c>
      <c r="K314" s="121" t="s">
        <v>1657</v>
      </c>
      <c r="L314" s="122">
        <v>3</v>
      </c>
      <c r="M314" s="122">
        <v>22</v>
      </c>
      <c r="N314" s="121" t="s">
        <v>1658</v>
      </c>
      <c r="O314" s="122">
        <v>1</v>
      </c>
      <c r="P314" s="123"/>
      <c r="Q314" s="123"/>
      <c r="R314" s="124">
        <v>1</v>
      </c>
    </row>
    <row r="315" spans="2:18" x14ac:dyDescent="0.3">
      <c r="B315" s="120">
        <v>311</v>
      </c>
      <c r="C315" s="121" t="s">
        <v>1659</v>
      </c>
      <c r="D315" s="121" t="s">
        <v>129</v>
      </c>
      <c r="E315" s="121" t="s">
        <v>123</v>
      </c>
      <c r="F315" s="121" t="s">
        <v>1660</v>
      </c>
      <c r="G315" s="121" t="s">
        <v>123</v>
      </c>
      <c r="H315" s="122">
        <v>305</v>
      </c>
      <c r="I315" s="122">
        <v>48</v>
      </c>
      <c r="J315" s="121" t="s">
        <v>1661</v>
      </c>
      <c r="K315" s="121" t="s">
        <v>1662</v>
      </c>
      <c r="L315" s="122">
        <v>3</v>
      </c>
      <c r="M315" s="122">
        <v>22</v>
      </c>
      <c r="N315" s="121" t="s">
        <v>1663</v>
      </c>
      <c r="O315" s="122">
        <v>1</v>
      </c>
      <c r="P315" s="123"/>
      <c r="Q315" s="123"/>
      <c r="R315" s="124">
        <v>1</v>
      </c>
    </row>
    <row r="316" spans="2:18" x14ac:dyDescent="0.3">
      <c r="B316" s="120">
        <v>312</v>
      </c>
      <c r="C316" s="121" t="s">
        <v>1664</v>
      </c>
      <c r="D316" s="121" t="s">
        <v>123</v>
      </c>
      <c r="E316" s="121" t="s">
        <v>123</v>
      </c>
      <c r="F316" s="121" t="s">
        <v>1665</v>
      </c>
      <c r="G316" s="121" t="s">
        <v>1666</v>
      </c>
      <c r="H316" s="122">
        <v>305</v>
      </c>
      <c r="I316" s="122">
        <v>48</v>
      </c>
      <c r="J316" s="121" t="s">
        <v>1667</v>
      </c>
      <c r="K316" s="121" t="s">
        <v>1668</v>
      </c>
      <c r="L316" s="122">
        <v>3</v>
      </c>
      <c r="M316" s="122">
        <v>22</v>
      </c>
      <c r="N316" s="121" t="s">
        <v>1669</v>
      </c>
      <c r="O316" s="122">
        <v>1</v>
      </c>
      <c r="P316" s="123"/>
      <c r="Q316" s="123"/>
      <c r="R316" s="124">
        <v>1</v>
      </c>
    </row>
    <row r="317" spans="2:18" x14ac:dyDescent="0.3">
      <c r="B317" s="120">
        <v>313</v>
      </c>
      <c r="C317" s="121" t="s">
        <v>1670</v>
      </c>
      <c r="D317" s="121" t="s">
        <v>129</v>
      </c>
      <c r="E317" s="121" t="s">
        <v>123</v>
      </c>
      <c r="F317" s="121" t="s">
        <v>1671</v>
      </c>
      <c r="G317" s="121" t="s">
        <v>1672</v>
      </c>
      <c r="H317" s="122">
        <v>305</v>
      </c>
      <c r="I317" s="122">
        <v>48</v>
      </c>
      <c r="J317" s="121" t="s">
        <v>1673</v>
      </c>
      <c r="K317" s="121" t="s">
        <v>1674</v>
      </c>
      <c r="L317" s="122">
        <v>3</v>
      </c>
      <c r="M317" s="122">
        <v>22</v>
      </c>
      <c r="N317" s="121" t="s">
        <v>1675</v>
      </c>
      <c r="O317" s="122">
        <v>1</v>
      </c>
      <c r="P317" s="123"/>
      <c r="Q317" s="123"/>
      <c r="R317" s="124">
        <v>1</v>
      </c>
    </row>
    <row r="318" spans="2:18" x14ac:dyDescent="0.3">
      <c r="B318" s="120">
        <v>314</v>
      </c>
      <c r="C318" s="121" t="s">
        <v>1676</v>
      </c>
      <c r="D318" s="121" t="s">
        <v>123</v>
      </c>
      <c r="E318" s="121" t="s">
        <v>123</v>
      </c>
      <c r="F318" s="121" t="s">
        <v>1677</v>
      </c>
      <c r="G318" s="121" t="s">
        <v>123</v>
      </c>
      <c r="H318" s="122">
        <v>305</v>
      </c>
      <c r="I318" s="122">
        <v>48</v>
      </c>
      <c r="J318" s="121" t="s">
        <v>1678</v>
      </c>
      <c r="K318" s="121" t="s">
        <v>1679</v>
      </c>
      <c r="L318" s="122">
        <v>3</v>
      </c>
      <c r="M318" s="122">
        <v>22</v>
      </c>
      <c r="N318" s="121" t="s">
        <v>1680</v>
      </c>
      <c r="O318" s="122">
        <v>1</v>
      </c>
      <c r="P318" s="123"/>
      <c r="Q318" s="123"/>
      <c r="R318" s="124">
        <v>1</v>
      </c>
    </row>
    <row r="319" spans="2:18" x14ac:dyDescent="0.3">
      <c r="B319" s="120">
        <v>315</v>
      </c>
      <c r="C319" s="121" t="s">
        <v>1681</v>
      </c>
      <c r="D319" s="121" t="s">
        <v>123</v>
      </c>
      <c r="E319" s="121" t="s">
        <v>123</v>
      </c>
      <c r="F319" s="121" t="s">
        <v>1682</v>
      </c>
      <c r="G319" s="121" t="s">
        <v>123</v>
      </c>
      <c r="H319" s="122">
        <v>305</v>
      </c>
      <c r="I319" s="122">
        <v>48</v>
      </c>
      <c r="J319" s="121" t="s">
        <v>1683</v>
      </c>
      <c r="K319" s="121" t="s">
        <v>1684</v>
      </c>
      <c r="L319" s="122">
        <v>3</v>
      </c>
      <c r="M319" s="122">
        <v>22</v>
      </c>
      <c r="N319" s="121" t="s">
        <v>123</v>
      </c>
      <c r="O319" s="122">
        <v>1</v>
      </c>
      <c r="P319" s="123"/>
      <c r="Q319" s="123"/>
      <c r="R319" s="124">
        <v>1</v>
      </c>
    </row>
    <row r="320" spans="2:18" x14ac:dyDescent="0.3">
      <c r="B320" s="120">
        <v>316</v>
      </c>
      <c r="C320" s="121" t="s">
        <v>1644</v>
      </c>
      <c r="D320" s="121" t="s">
        <v>129</v>
      </c>
      <c r="E320" s="121" t="s">
        <v>123</v>
      </c>
      <c r="F320" s="121" t="s">
        <v>1685</v>
      </c>
      <c r="G320" s="121" t="s">
        <v>123</v>
      </c>
      <c r="H320" s="122">
        <v>305</v>
      </c>
      <c r="I320" s="122">
        <v>48</v>
      </c>
      <c r="J320" s="121" t="s">
        <v>1686</v>
      </c>
      <c r="K320" s="121" t="s">
        <v>1687</v>
      </c>
      <c r="L320" s="122">
        <v>3</v>
      </c>
      <c r="M320" s="122">
        <v>22</v>
      </c>
      <c r="N320" s="121" t="s">
        <v>1688</v>
      </c>
      <c r="O320" s="122">
        <v>1</v>
      </c>
      <c r="P320" s="123"/>
      <c r="Q320" s="123"/>
      <c r="R320" s="124">
        <v>1</v>
      </c>
    </row>
    <row r="321" spans="2:18" x14ac:dyDescent="0.3">
      <c r="B321" s="120">
        <v>317</v>
      </c>
      <c r="C321" s="121" t="s">
        <v>1689</v>
      </c>
      <c r="D321" s="121" t="s">
        <v>123</v>
      </c>
      <c r="E321" s="121" t="s">
        <v>123</v>
      </c>
      <c r="F321" s="121" t="s">
        <v>1690</v>
      </c>
      <c r="G321" s="121" t="s">
        <v>123</v>
      </c>
      <c r="H321" s="122">
        <v>305</v>
      </c>
      <c r="I321" s="122">
        <v>48</v>
      </c>
      <c r="J321" s="121" t="s">
        <v>1691</v>
      </c>
      <c r="K321" s="121" t="s">
        <v>1692</v>
      </c>
      <c r="L321" s="122">
        <v>3</v>
      </c>
      <c r="M321" s="122">
        <v>22</v>
      </c>
      <c r="N321" s="121" t="s">
        <v>1693</v>
      </c>
      <c r="O321" s="122">
        <v>1</v>
      </c>
      <c r="P321" s="123"/>
      <c r="Q321" s="123"/>
      <c r="R321" s="124">
        <v>1</v>
      </c>
    </row>
    <row r="322" spans="2:18" x14ac:dyDescent="0.3">
      <c r="B322" s="120">
        <v>318</v>
      </c>
      <c r="C322" s="121" t="s">
        <v>1694</v>
      </c>
      <c r="D322" s="121" t="s">
        <v>123</v>
      </c>
      <c r="E322" s="121" t="s">
        <v>123</v>
      </c>
      <c r="F322" s="121" t="s">
        <v>1695</v>
      </c>
      <c r="G322" s="121" t="s">
        <v>1696</v>
      </c>
      <c r="H322" s="122">
        <v>15</v>
      </c>
      <c r="I322" s="122">
        <v>48</v>
      </c>
      <c r="J322" s="121" t="s">
        <v>1697</v>
      </c>
      <c r="K322" s="121" t="s">
        <v>1698</v>
      </c>
      <c r="L322" s="122">
        <v>3</v>
      </c>
      <c r="M322" s="122">
        <v>22</v>
      </c>
      <c r="N322" s="121" t="s">
        <v>1699</v>
      </c>
      <c r="O322" s="122">
        <v>1</v>
      </c>
      <c r="P322" s="123"/>
      <c r="Q322" s="123"/>
      <c r="R322" s="124">
        <v>1</v>
      </c>
    </row>
    <row r="323" spans="2:18" x14ac:dyDescent="0.3">
      <c r="B323" s="120">
        <v>319</v>
      </c>
      <c r="C323" s="121" t="s">
        <v>1700</v>
      </c>
      <c r="D323" s="121" t="s">
        <v>123</v>
      </c>
      <c r="E323" s="121" t="s">
        <v>123</v>
      </c>
      <c r="F323" s="121" t="s">
        <v>1701</v>
      </c>
      <c r="G323" s="121" t="s">
        <v>123</v>
      </c>
      <c r="H323" s="122">
        <v>206</v>
      </c>
      <c r="I323" s="122">
        <v>48</v>
      </c>
      <c r="J323" s="121" t="s">
        <v>1702</v>
      </c>
      <c r="K323" s="121" t="s">
        <v>1703</v>
      </c>
      <c r="L323" s="122">
        <v>3</v>
      </c>
      <c r="M323" s="122">
        <v>22</v>
      </c>
      <c r="N323" s="121" t="s">
        <v>1704</v>
      </c>
      <c r="O323" s="122">
        <v>1</v>
      </c>
      <c r="P323" s="123"/>
      <c r="Q323" s="123"/>
      <c r="R323" s="124">
        <v>1</v>
      </c>
    </row>
    <row r="324" spans="2:18" x14ac:dyDescent="0.3">
      <c r="B324" s="120">
        <v>320</v>
      </c>
      <c r="C324" s="121" t="s">
        <v>1705</v>
      </c>
      <c r="D324" s="121" t="s">
        <v>123</v>
      </c>
      <c r="E324" s="121" t="s">
        <v>1706</v>
      </c>
      <c r="F324" s="121" t="s">
        <v>1707</v>
      </c>
      <c r="G324" s="121" t="s">
        <v>123</v>
      </c>
      <c r="H324" s="122">
        <v>624</v>
      </c>
      <c r="I324" s="122">
        <v>48</v>
      </c>
      <c r="J324" s="121" t="s">
        <v>1708</v>
      </c>
      <c r="K324" s="121" t="s">
        <v>1709</v>
      </c>
      <c r="L324" s="122">
        <v>3</v>
      </c>
      <c r="M324" s="122">
        <v>22</v>
      </c>
      <c r="N324" s="121" t="s">
        <v>1710</v>
      </c>
      <c r="O324" s="122">
        <v>1</v>
      </c>
      <c r="P324" s="123"/>
      <c r="Q324" s="123"/>
      <c r="R324" s="124">
        <v>1</v>
      </c>
    </row>
    <row r="325" spans="2:18" x14ac:dyDescent="0.3">
      <c r="B325" s="120">
        <v>321</v>
      </c>
      <c r="C325" s="121" t="s">
        <v>1711</v>
      </c>
      <c r="D325" s="121" t="s">
        <v>123</v>
      </c>
      <c r="E325" s="121" t="s">
        <v>123</v>
      </c>
      <c r="F325" s="121" t="s">
        <v>1712</v>
      </c>
      <c r="G325" s="121" t="s">
        <v>123</v>
      </c>
      <c r="H325" s="122">
        <v>624</v>
      </c>
      <c r="I325" s="122">
        <v>48</v>
      </c>
      <c r="J325" s="121" t="s">
        <v>1713</v>
      </c>
      <c r="K325" s="121" t="s">
        <v>1714</v>
      </c>
      <c r="L325" s="122">
        <v>3</v>
      </c>
      <c r="M325" s="122">
        <v>22</v>
      </c>
      <c r="N325" s="121" t="s">
        <v>1715</v>
      </c>
      <c r="O325" s="122">
        <v>1</v>
      </c>
      <c r="P325" s="123"/>
      <c r="Q325" s="123"/>
      <c r="R325" s="124">
        <v>1</v>
      </c>
    </row>
    <row r="326" spans="2:18" x14ac:dyDescent="0.3">
      <c r="B326" s="120">
        <v>322</v>
      </c>
      <c r="C326" s="121" t="s">
        <v>1716</v>
      </c>
      <c r="D326" s="121" t="s">
        <v>123</v>
      </c>
      <c r="E326" s="121" t="s">
        <v>123</v>
      </c>
      <c r="F326" s="121" t="s">
        <v>1717</v>
      </c>
      <c r="G326" s="121" t="s">
        <v>123</v>
      </c>
      <c r="H326" s="122">
        <v>624</v>
      </c>
      <c r="I326" s="122">
        <v>48</v>
      </c>
      <c r="J326" s="121" t="s">
        <v>1718</v>
      </c>
      <c r="K326" s="121" t="s">
        <v>1719</v>
      </c>
      <c r="L326" s="122">
        <v>3</v>
      </c>
      <c r="M326" s="122">
        <v>22</v>
      </c>
      <c r="N326" s="121" t="s">
        <v>123</v>
      </c>
      <c r="O326" s="122">
        <v>1</v>
      </c>
      <c r="P326" s="123"/>
      <c r="Q326" s="123"/>
      <c r="R326" s="124">
        <v>1</v>
      </c>
    </row>
    <row r="327" spans="2:18" x14ac:dyDescent="0.3">
      <c r="B327" s="120">
        <v>323</v>
      </c>
      <c r="C327" s="121" t="s">
        <v>1720</v>
      </c>
      <c r="D327" s="121" t="s">
        <v>123</v>
      </c>
      <c r="E327" s="121" t="s">
        <v>123</v>
      </c>
      <c r="F327" s="121" t="s">
        <v>1721</v>
      </c>
      <c r="G327" s="121" t="s">
        <v>123</v>
      </c>
      <c r="H327" s="122">
        <v>471</v>
      </c>
      <c r="I327" s="122">
        <v>48</v>
      </c>
      <c r="J327" s="121" t="s">
        <v>1722</v>
      </c>
      <c r="K327" s="121" t="s">
        <v>1723</v>
      </c>
      <c r="L327" s="122">
        <v>3</v>
      </c>
      <c r="M327" s="122">
        <v>22</v>
      </c>
      <c r="N327" s="121" t="s">
        <v>1724</v>
      </c>
      <c r="O327" s="122">
        <v>1</v>
      </c>
      <c r="P327" s="123"/>
      <c r="Q327" s="123"/>
      <c r="R327" s="124">
        <v>1</v>
      </c>
    </row>
    <row r="328" spans="2:18" x14ac:dyDescent="0.3">
      <c r="B328" s="120">
        <v>324</v>
      </c>
      <c r="C328" s="121" t="s">
        <v>1725</v>
      </c>
      <c r="D328" s="121" t="s">
        <v>123</v>
      </c>
      <c r="E328" s="121" t="s">
        <v>123</v>
      </c>
      <c r="F328" s="121" t="s">
        <v>1726</v>
      </c>
      <c r="G328" s="121" t="s">
        <v>123</v>
      </c>
      <c r="H328" s="122">
        <v>153</v>
      </c>
      <c r="I328" s="122">
        <v>48</v>
      </c>
      <c r="J328" s="121" t="s">
        <v>1727</v>
      </c>
      <c r="K328" s="121" t="s">
        <v>1728</v>
      </c>
      <c r="L328" s="122">
        <v>3</v>
      </c>
      <c r="M328" s="122">
        <v>22</v>
      </c>
      <c r="N328" s="121" t="s">
        <v>1729</v>
      </c>
      <c r="O328" s="122">
        <v>1</v>
      </c>
      <c r="P328" s="123"/>
      <c r="Q328" s="123"/>
      <c r="R328" s="124">
        <v>1</v>
      </c>
    </row>
    <row r="329" spans="2:18" x14ac:dyDescent="0.3">
      <c r="B329" s="120">
        <v>325</v>
      </c>
      <c r="C329" s="121" t="s">
        <v>1730</v>
      </c>
      <c r="D329" s="121" t="s">
        <v>123</v>
      </c>
      <c r="E329" s="121" t="s">
        <v>123</v>
      </c>
      <c r="F329" s="121" t="s">
        <v>1731</v>
      </c>
      <c r="G329" s="121" t="s">
        <v>1732</v>
      </c>
      <c r="H329" s="122">
        <v>818</v>
      </c>
      <c r="I329" s="122">
        <v>48</v>
      </c>
      <c r="J329" s="121" t="s">
        <v>1733</v>
      </c>
      <c r="K329" s="121" t="s">
        <v>1734</v>
      </c>
      <c r="L329" s="122">
        <v>3</v>
      </c>
      <c r="M329" s="122">
        <v>22</v>
      </c>
      <c r="N329" s="121" t="s">
        <v>1735</v>
      </c>
      <c r="O329" s="122">
        <v>1</v>
      </c>
      <c r="P329" s="123"/>
      <c r="Q329" s="123"/>
      <c r="R329" s="124">
        <v>1</v>
      </c>
    </row>
    <row r="330" spans="2:18" x14ac:dyDescent="0.3">
      <c r="B330" s="120">
        <v>326</v>
      </c>
      <c r="C330" s="121" t="s">
        <v>1736</v>
      </c>
      <c r="D330" s="121" t="s">
        <v>129</v>
      </c>
      <c r="E330" s="121" t="s">
        <v>123</v>
      </c>
      <c r="F330" s="121" t="s">
        <v>1737</v>
      </c>
      <c r="G330" s="121" t="s">
        <v>123</v>
      </c>
      <c r="H330" s="122">
        <v>699</v>
      </c>
      <c r="I330" s="122">
        <v>48</v>
      </c>
      <c r="J330" s="121" t="s">
        <v>1738</v>
      </c>
      <c r="K330" s="121" t="s">
        <v>1739</v>
      </c>
      <c r="L330" s="122">
        <v>3</v>
      </c>
      <c r="M330" s="122">
        <v>22</v>
      </c>
      <c r="N330" s="121" t="s">
        <v>123</v>
      </c>
      <c r="O330" s="122">
        <v>1</v>
      </c>
      <c r="P330" s="123"/>
      <c r="Q330" s="123"/>
      <c r="R330" s="124">
        <v>1</v>
      </c>
    </row>
    <row r="331" spans="2:18" x14ac:dyDescent="0.3">
      <c r="B331" s="120">
        <v>327</v>
      </c>
      <c r="C331" s="121" t="s">
        <v>1740</v>
      </c>
      <c r="D331" s="121" t="s">
        <v>123</v>
      </c>
      <c r="E331" s="121" t="s">
        <v>123</v>
      </c>
      <c r="F331" s="121" t="s">
        <v>1741</v>
      </c>
      <c r="G331" s="121" t="s">
        <v>123</v>
      </c>
      <c r="H331" s="122">
        <v>699</v>
      </c>
      <c r="I331" s="122">
        <v>48</v>
      </c>
      <c r="J331" s="121" t="s">
        <v>1742</v>
      </c>
      <c r="K331" s="121" t="s">
        <v>1743</v>
      </c>
      <c r="L331" s="122">
        <v>3</v>
      </c>
      <c r="M331" s="122">
        <v>22</v>
      </c>
      <c r="N331" s="121" t="s">
        <v>1744</v>
      </c>
      <c r="O331" s="122">
        <v>1</v>
      </c>
      <c r="P331" s="123"/>
      <c r="Q331" s="123"/>
      <c r="R331" s="124">
        <v>1</v>
      </c>
    </row>
    <row r="332" spans="2:18" x14ac:dyDescent="0.3">
      <c r="B332" s="120">
        <v>328</v>
      </c>
      <c r="C332" s="121" t="s">
        <v>1745</v>
      </c>
      <c r="D332" s="121" t="s">
        <v>1746</v>
      </c>
      <c r="E332" s="121" t="s">
        <v>123</v>
      </c>
      <c r="F332" s="121" t="s">
        <v>123</v>
      </c>
      <c r="G332" s="121" t="s">
        <v>123</v>
      </c>
      <c r="H332" s="122">
        <v>699</v>
      </c>
      <c r="I332" s="122">
        <v>48</v>
      </c>
      <c r="J332" s="121" t="s">
        <v>1747</v>
      </c>
      <c r="K332" s="121" t="s">
        <v>1748</v>
      </c>
      <c r="L332" s="122">
        <v>3</v>
      </c>
      <c r="M332" s="122">
        <v>22</v>
      </c>
      <c r="N332" s="121" t="s">
        <v>1749</v>
      </c>
      <c r="O332" s="122">
        <v>1</v>
      </c>
      <c r="P332" s="123"/>
      <c r="Q332" s="123"/>
      <c r="R332" s="124">
        <v>1</v>
      </c>
    </row>
    <row r="333" spans="2:18" x14ac:dyDescent="0.3">
      <c r="B333" s="120">
        <v>329</v>
      </c>
      <c r="C333" s="121" t="s">
        <v>1750</v>
      </c>
      <c r="D333" s="121" t="s">
        <v>129</v>
      </c>
      <c r="E333" s="121" t="s">
        <v>123</v>
      </c>
      <c r="F333" s="121" t="s">
        <v>1751</v>
      </c>
      <c r="G333" s="121" t="s">
        <v>123</v>
      </c>
      <c r="H333" s="122">
        <v>699</v>
      </c>
      <c r="I333" s="122">
        <v>48</v>
      </c>
      <c r="J333" s="121" t="s">
        <v>1752</v>
      </c>
      <c r="K333" s="121" t="s">
        <v>1753</v>
      </c>
      <c r="L333" s="122">
        <v>3</v>
      </c>
      <c r="M333" s="122">
        <v>22</v>
      </c>
      <c r="N333" s="121" t="s">
        <v>1754</v>
      </c>
      <c r="O333" s="122">
        <v>1</v>
      </c>
      <c r="P333" s="123"/>
      <c r="Q333" s="123"/>
      <c r="R333" s="124">
        <v>1</v>
      </c>
    </row>
    <row r="334" spans="2:18" x14ac:dyDescent="0.3">
      <c r="B334" s="120">
        <v>330</v>
      </c>
      <c r="C334" s="121" t="s">
        <v>1755</v>
      </c>
      <c r="D334" s="121" t="s">
        <v>123</v>
      </c>
      <c r="E334" s="121" t="s">
        <v>123</v>
      </c>
      <c r="F334" s="121" t="s">
        <v>1756</v>
      </c>
      <c r="G334" s="121" t="s">
        <v>123</v>
      </c>
      <c r="H334" s="122">
        <v>699</v>
      </c>
      <c r="I334" s="122">
        <v>48</v>
      </c>
      <c r="J334" s="121" t="s">
        <v>1757</v>
      </c>
      <c r="K334" s="121" t="s">
        <v>1758</v>
      </c>
      <c r="L334" s="122">
        <v>3</v>
      </c>
      <c r="M334" s="122">
        <v>22</v>
      </c>
      <c r="N334" s="121" t="s">
        <v>1759</v>
      </c>
      <c r="O334" s="122">
        <v>1</v>
      </c>
      <c r="P334" s="123"/>
      <c r="Q334" s="123"/>
      <c r="R334" s="124">
        <v>1</v>
      </c>
    </row>
    <row r="335" spans="2:18" x14ac:dyDescent="0.3">
      <c r="B335" s="120">
        <v>331</v>
      </c>
      <c r="C335" s="121" t="s">
        <v>1760</v>
      </c>
      <c r="D335" s="121" t="s">
        <v>123</v>
      </c>
      <c r="E335" s="121" t="s">
        <v>123</v>
      </c>
      <c r="F335" s="121" t="s">
        <v>1761</v>
      </c>
      <c r="G335" s="121" t="s">
        <v>123</v>
      </c>
      <c r="H335" s="122">
        <v>699</v>
      </c>
      <c r="I335" s="122">
        <v>48</v>
      </c>
      <c r="J335" s="121" t="s">
        <v>1762</v>
      </c>
      <c r="K335" s="121" t="s">
        <v>1763</v>
      </c>
      <c r="L335" s="122">
        <v>3</v>
      </c>
      <c r="M335" s="122">
        <v>22</v>
      </c>
      <c r="N335" s="121" t="s">
        <v>1764</v>
      </c>
      <c r="O335" s="122">
        <v>1</v>
      </c>
      <c r="P335" s="123"/>
      <c r="Q335" s="123"/>
      <c r="R335" s="124">
        <v>1</v>
      </c>
    </row>
    <row r="336" spans="2:18" x14ac:dyDescent="0.3">
      <c r="B336" s="120">
        <v>332</v>
      </c>
      <c r="C336" s="121" t="s">
        <v>1765</v>
      </c>
      <c r="D336" s="121" t="s">
        <v>123</v>
      </c>
      <c r="E336" s="121" t="s">
        <v>123</v>
      </c>
      <c r="F336" s="121" t="s">
        <v>1766</v>
      </c>
      <c r="G336" s="121" t="s">
        <v>1767</v>
      </c>
      <c r="H336" s="122">
        <v>818</v>
      </c>
      <c r="I336" s="122">
        <v>48</v>
      </c>
      <c r="J336" s="121" t="s">
        <v>1768</v>
      </c>
      <c r="K336" s="121" t="s">
        <v>1769</v>
      </c>
      <c r="L336" s="122">
        <v>3</v>
      </c>
      <c r="M336" s="122">
        <v>22</v>
      </c>
      <c r="N336" s="121" t="s">
        <v>1770</v>
      </c>
      <c r="O336" s="122">
        <v>1</v>
      </c>
      <c r="P336" s="123"/>
      <c r="Q336" s="123"/>
      <c r="R336" s="124">
        <v>1</v>
      </c>
    </row>
    <row r="337" spans="2:18" x14ac:dyDescent="0.3">
      <c r="B337" s="120">
        <v>333</v>
      </c>
      <c r="C337" s="121" t="s">
        <v>1256</v>
      </c>
      <c r="D337" s="121" t="s">
        <v>129</v>
      </c>
      <c r="E337" s="121" t="s">
        <v>123</v>
      </c>
      <c r="F337" s="121" t="s">
        <v>1771</v>
      </c>
      <c r="G337" s="121" t="s">
        <v>1772</v>
      </c>
      <c r="H337" s="122">
        <v>547</v>
      </c>
      <c r="I337" s="122">
        <v>48</v>
      </c>
      <c r="J337" s="121" t="s">
        <v>1773</v>
      </c>
      <c r="K337" s="121" t="s">
        <v>1774</v>
      </c>
      <c r="L337" s="122">
        <v>3</v>
      </c>
      <c r="M337" s="122">
        <v>22</v>
      </c>
      <c r="N337" s="121" t="s">
        <v>1775</v>
      </c>
      <c r="O337" s="122">
        <v>1</v>
      </c>
      <c r="P337" s="123"/>
      <c r="Q337" s="123"/>
      <c r="R337" s="124">
        <v>1</v>
      </c>
    </row>
    <row r="338" spans="2:18" x14ac:dyDescent="0.3">
      <c r="B338" s="120">
        <v>334</v>
      </c>
      <c r="C338" s="121" t="s">
        <v>1776</v>
      </c>
      <c r="D338" s="121" t="s">
        <v>129</v>
      </c>
      <c r="E338" s="121" t="s">
        <v>123</v>
      </c>
      <c r="F338" s="121" t="s">
        <v>1777</v>
      </c>
      <c r="G338" s="121" t="s">
        <v>1778</v>
      </c>
      <c r="H338" s="122">
        <v>818</v>
      </c>
      <c r="I338" s="122">
        <v>48</v>
      </c>
      <c r="J338" s="121" t="s">
        <v>1779</v>
      </c>
      <c r="K338" s="121" t="s">
        <v>1780</v>
      </c>
      <c r="L338" s="122">
        <v>3</v>
      </c>
      <c r="M338" s="122">
        <v>22</v>
      </c>
      <c r="N338" s="121" t="s">
        <v>1781</v>
      </c>
      <c r="O338" s="122">
        <v>1</v>
      </c>
      <c r="P338" s="123"/>
      <c r="Q338" s="123"/>
      <c r="R338" s="124">
        <v>1</v>
      </c>
    </row>
    <row r="339" spans="2:18" x14ac:dyDescent="0.3">
      <c r="B339" s="120">
        <v>335</v>
      </c>
      <c r="C339" s="121" t="s">
        <v>1782</v>
      </c>
      <c r="D339" s="121" t="s">
        <v>123</v>
      </c>
      <c r="E339" s="121" t="s">
        <v>123</v>
      </c>
      <c r="F339" s="121" t="s">
        <v>1783</v>
      </c>
      <c r="G339" s="121" t="s">
        <v>123</v>
      </c>
      <c r="H339" s="122">
        <v>904</v>
      </c>
      <c r="I339" s="122">
        <v>24</v>
      </c>
      <c r="J339" s="121" t="s">
        <v>1784</v>
      </c>
      <c r="K339" s="121" t="s">
        <v>1785</v>
      </c>
      <c r="L339" s="122">
        <v>3</v>
      </c>
      <c r="M339" s="122">
        <v>4</v>
      </c>
      <c r="N339" s="121" t="s">
        <v>1786</v>
      </c>
      <c r="O339" s="122">
        <v>1</v>
      </c>
      <c r="P339" s="123"/>
      <c r="Q339" s="123"/>
      <c r="R339" s="124">
        <v>1</v>
      </c>
    </row>
    <row r="340" spans="2:18" x14ac:dyDescent="0.3">
      <c r="B340" s="120">
        <v>336</v>
      </c>
      <c r="C340" s="121" t="s">
        <v>1787</v>
      </c>
      <c r="D340" s="121" t="s">
        <v>123</v>
      </c>
      <c r="E340" s="121" t="s">
        <v>123</v>
      </c>
      <c r="F340" s="121" t="s">
        <v>1788</v>
      </c>
      <c r="G340" s="121" t="s">
        <v>123</v>
      </c>
      <c r="H340" s="122">
        <v>904</v>
      </c>
      <c r="I340" s="122">
        <v>24</v>
      </c>
      <c r="J340" s="121" t="s">
        <v>1784</v>
      </c>
      <c r="K340" s="121" t="s">
        <v>1785</v>
      </c>
      <c r="L340" s="122">
        <v>3</v>
      </c>
      <c r="M340" s="122">
        <v>4</v>
      </c>
      <c r="N340" s="121" t="s">
        <v>1789</v>
      </c>
      <c r="O340" s="122">
        <v>1</v>
      </c>
      <c r="P340" s="123"/>
      <c r="Q340" s="123"/>
      <c r="R340" s="124">
        <v>1</v>
      </c>
    </row>
    <row r="341" spans="2:18" x14ac:dyDescent="0.3">
      <c r="B341" s="120">
        <v>337</v>
      </c>
      <c r="C341" s="121" t="s">
        <v>1790</v>
      </c>
      <c r="D341" s="121" t="s">
        <v>1791</v>
      </c>
      <c r="E341" s="121" t="s">
        <v>123</v>
      </c>
      <c r="F341" s="121" t="s">
        <v>1792</v>
      </c>
      <c r="G341" s="121" t="s">
        <v>123</v>
      </c>
      <c r="H341" s="122">
        <v>818</v>
      </c>
      <c r="I341" s="122">
        <v>48</v>
      </c>
      <c r="J341" s="121" t="s">
        <v>1793</v>
      </c>
      <c r="K341" s="121" t="s">
        <v>1794</v>
      </c>
      <c r="L341" s="122">
        <v>3</v>
      </c>
      <c r="M341" s="122">
        <v>22</v>
      </c>
      <c r="N341" s="121" t="s">
        <v>123</v>
      </c>
      <c r="O341" s="122">
        <v>1</v>
      </c>
      <c r="P341" s="123"/>
      <c r="Q341" s="123"/>
      <c r="R341" s="124">
        <v>1</v>
      </c>
    </row>
    <row r="342" spans="2:18" x14ac:dyDescent="0.3">
      <c r="B342" s="120">
        <v>338</v>
      </c>
      <c r="C342" s="121" t="s">
        <v>1795</v>
      </c>
      <c r="D342" s="121" t="s">
        <v>129</v>
      </c>
      <c r="E342" s="121" t="s">
        <v>123</v>
      </c>
      <c r="F342" s="121" t="s">
        <v>1796</v>
      </c>
      <c r="G342" s="121" t="s">
        <v>1797</v>
      </c>
      <c r="H342" s="122">
        <v>197</v>
      </c>
      <c r="I342" s="122">
        <v>48</v>
      </c>
      <c r="J342" s="121" t="s">
        <v>1798</v>
      </c>
      <c r="K342" s="121" t="s">
        <v>1799</v>
      </c>
      <c r="L342" s="122">
        <v>3</v>
      </c>
      <c r="M342" s="122">
        <v>22</v>
      </c>
      <c r="N342" s="121" t="s">
        <v>1800</v>
      </c>
      <c r="O342" s="122">
        <v>1</v>
      </c>
      <c r="P342" s="123"/>
      <c r="Q342" s="123"/>
      <c r="R342" s="124">
        <v>1</v>
      </c>
    </row>
    <row r="343" spans="2:18" x14ac:dyDescent="0.3">
      <c r="B343" s="120">
        <v>339</v>
      </c>
      <c r="C343" s="121" t="s">
        <v>1801</v>
      </c>
      <c r="D343" s="121" t="s">
        <v>123</v>
      </c>
      <c r="E343" s="121" t="s">
        <v>123</v>
      </c>
      <c r="F343" s="121" t="s">
        <v>1802</v>
      </c>
      <c r="G343" s="121" t="s">
        <v>123</v>
      </c>
      <c r="H343" s="122">
        <v>818</v>
      </c>
      <c r="I343" s="122">
        <v>48</v>
      </c>
      <c r="J343" s="121" t="s">
        <v>1803</v>
      </c>
      <c r="K343" s="121" t="s">
        <v>1804</v>
      </c>
      <c r="L343" s="122">
        <v>3</v>
      </c>
      <c r="M343" s="122">
        <v>22</v>
      </c>
      <c r="N343" s="121" t="s">
        <v>1805</v>
      </c>
      <c r="O343" s="122">
        <v>1</v>
      </c>
      <c r="P343" s="123"/>
      <c r="Q343" s="123"/>
      <c r="R343" s="124">
        <v>1</v>
      </c>
    </row>
    <row r="344" spans="2:18" x14ac:dyDescent="0.3">
      <c r="B344" s="120">
        <v>340</v>
      </c>
      <c r="C344" s="121" t="s">
        <v>1806</v>
      </c>
      <c r="D344" s="121" t="s">
        <v>123</v>
      </c>
      <c r="E344" s="121" t="s">
        <v>123</v>
      </c>
      <c r="F344" s="121" t="s">
        <v>1807</v>
      </c>
      <c r="G344" s="121" t="s">
        <v>123</v>
      </c>
      <c r="H344" s="122">
        <v>197</v>
      </c>
      <c r="I344" s="122">
        <v>48</v>
      </c>
      <c r="J344" s="121" t="s">
        <v>1808</v>
      </c>
      <c r="K344" s="121" t="s">
        <v>1809</v>
      </c>
      <c r="L344" s="122">
        <v>3</v>
      </c>
      <c r="M344" s="122">
        <v>22</v>
      </c>
      <c r="N344" s="121" t="s">
        <v>1810</v>
      </c>
      <c r="O344" s="122">
        <v>1</v>
      </c>
      <c r="P344" s="123"/>
      <c r="Q344" s="123"/>
      <c r="R344" s="124">
        <v>1</v>
      </c>
    </row>
    <row r="345" spans="2:18" x14ac:dyDescent="0.3">
      <c r="B345" s="120">
        <v>341</v>
      </c>
      <c r="C345" s="121" t="s">
        <v>1811</v>
      </c>
      <c r="D345" s="121" t="s">
        <v>129</v>
      </c>
      <c r="E345" s="121" t="s">
        <v>123</v>
      </c>
      <c r="F345" s="121" t="s">
        <v>1812</v>
      </c>
      <c r="G345" s="121" t="s">
        <v>1813</v>
      </c>
      <c r="H345" s="122">
        <v>547</v>
      </c>
      <c r="I345" s="122">
        <v>48</v>
      </c>
      <c r="J345" s="121" t="s">
        <v>1814</v>
      </c>
      <c r="K345" s="121" t="s">
        <v>1815</v>
      </c>
      <c r="L345" s="122">
        <v>3</v>
      </c>
      <c r="M345" s="122">
        <v>22</v>
      </c>
      <c r="N345" s="121" t="s">
        <v>1816</v>
      </c>
      <c r="O345" s="122">
        <v>1</v>
      </c>
      <c r="P345" s="123"/>
      <c r="Q345" s="123"/>
      <c r="R345" s="124">
        <v>1</v>
      </c>
    </row>
    <row r="346" spans="2:18" x14ac:dyDescent="0.3">
      <c r="B346" s="120">
        <v>342</v>
      </c>
      <c r="C346" s="121" t="s">
        <v>1817</v>
      </c>
      <c r="D346" s="121" t="s">
        <v>123</v>
      </c>
      <c r="E346" s="121" t="s">
        <v>123</v>
      </c>
      <c r="F346" s="121" t="s">
        <v>1818</v>
      </c>
      <c r="G346" s="121" t="s">
        <v>1819</v>
      </c>
      <c r="H346" s="122">
        <v>547</v>
      </c>
      <c r="I346" s="122">
        <v>48</v>
      </c>
      <c r="J346" s="121" t="s">
        <v>1814</v>
      </c>
      <c r="K346" s="121" t="s">
        <v>1815</v>
      </c>
      <c r="L346" s="122">
        <v>3</v>
      </c>
      <c r="M346" s="122">
        <v>22</v>
      </c>
      <c r="N346" s="121" t="s">
        <v>123</v>
      </c>
      <c r="O346" s="122">
        <v>1</v>
      </c>
      <c r="P346" s="123"/>
      <c r="Q346" s="123"/>
      <c r="R346" s="124">
        <v>1</v>
      </c>
    </row>
    <row r="347" spans="2:18" x14ac:dyDescent="0.3">
      <c r="B347" s="120">
        <v>343</v>
      </c>
      <c r="C347" s="121" t="s">
        <v>1820</v>
      </c>
      <c r="D347" s="121" t="s">
        <v>129</v>
      </c>
      <c r="E347" s="121" t="s">
        <v>123</v>
      </c>
      <c r="F347" s="121" t="s">
        <v>1821</v>
      </c>
      <c r="G347" s="121" t="s">
        <v>1822</v>
      </c>
      <c r="H347" s="122">
        <v>818</v>
      </c>
      <c r="I347" s="122">
        <v>48</v>
      </c>
      <c r="J347" s="121" t="s">
        <v>1823</v>
      </c>
      <c r="K347" s="121" t="s">
        <v>1824</v>
      </c>
      <c r="L347" s="122">
        <v>3</v>
      </c>
      <c r="M347" s="122">
        <v>22</v>
      </c>
      <c r="N347" s="121" t="s">
        <v>1825</v>
      </c>
      <c r="O347" s="122">
        <v>1</v>
      </c>
      <c r="P347" s="123"/>
      <c r="Q347" s="123"/>
      <c r="R347" s="124">
        <v>1</v>
      </c>
    </row>
    <row r="348" spans="2:18" x14ac:dyDescent="0.3">
      <c r="B348" s="120">
        <v>344</v>
      </c>
      <c r="C348" s="121" t="s">
        <v>1826</v>
      </c>
      <c r="D348" s="121" t="s">
        <v>123</v>
      </c>
      <c r="E348" s="121" t="s">
        <v>123</v>
      </c>
      <c r="F348" s="121" t="s">
        <v>1827</v>
      </c>
      <c r="G348" s="121" t="s">
        <v>123</v>
      </c>
      <c r="H348" s="122">
        <v>818</v>
      </c>
      <c r="I348" s="122">
        <v>48</v>
      </c>
      <c r="J348" s="121" t="s">
        <v>1828</v>
      </c>
      <c r="K348" s="121" t="s">
        <v>1829</v>
      </c>
      <c r="L348" s="122">
        <v>3</v>
      </c>
      <c r="M348" s="122">
        <v>22</v>
      </c>
      <c r="N348" s="121" t="s">
        <v>1830</v>
      </c>
      <c r="O348" s="122">
        <v>1</v>
      </c>
      <c r="P348" s="123"/>
      <c r="Q348" s="123"/>
      <c r="R348" s="124">
        <v>1</v>
      </c>
    </row>
    <row r="349" spans="2:18" x14ac:dyDescent="0.3">
      <c r="B349" s="120">
        <v>345</v>
      </c>
      <c r="C349" s="121" t="s">
        <v>1831</v>
      </c>
      <c r="D349" s="121" t="s">
        <v>123</v>
      </c>
      <c r="E349" s="121" t="s">
        <v>123</v>
      </c>
      <c r="F349" s="121" t="s">
        <v>1832</v>
      </c>
      <c r="G349" s="121" t="s">
        <v>123</v>
      </c>
      <c r="H349" s="122">
        <v>818</v>
      </c>
      <c r="I349" s="122">
        <v>48</v>
      </c>
      <c r="J349" s="121" t="s">
        <v>1833</v>
      </c>
      <c r="K349" s="121" t="s">
        <v>1834</v>
      </c>
      <c r="L349" s="122">
        <v>3</v>
      </c>
      <c r="M349" s="122">
        <v>22</v>
      </c>
      <c r="N349" s="121" t="s">
        <v>1835</v>
      </c>
      <c r="O349" s="122">
        <v>1</v>
      </c>
      <c r="P349" s="123"/>
      <c r="Q349" s="123"/>
      <c r="R349" s="124">
        <v>1</v>
      </c>
    </row>
    <row r="350" spans="2:18" x14ac:dyDescent="0.3">
      <c r="B350" s="120">
        <v>346</v>
      </c>
      <c r="C350" s="121" t="s">
        <v>1836</v>
      </c>
      <c r="D350" s="121" t="s">
        <v>123</v>
      </c>
      <c r="E350" s="121" t="s">
        <v>123</v>
      </c>
      <c r="F350" s="121" t="s">
        <v>1837</v>
      </c>
      <c r="G350" s="121" t="s">
        <v>123</v>
      </c>
      <c r="H350" s="122">
        <v>818</v>
      </c>
      <c r="I350" s="122">
        <v>48</v>
      </c>
      <c r="J350" s="121" t="s">
        <v>1838</v>
      </c>
      <c r="K350" s="121" t="s">
        <v>1839</v>
      </c>
      <c r="L350" s="122">
        <v>3</v>
      </c>
      <c r="M350" s="122">
        <v>22</v>
      </c>
      <c r="N350" s="121" t="s">
        <v>1840</v>
      </c>
      <c r="O350" s="122">
        <v>1</v>
      </c>
      <c r="P350" s="123"/>
      <c r="Q350" s="123"/>
      <c r="R350" s="124">
        <v>1</v>
      </c>
    </row>
    <row r="351" spans="2:18" x14ac:dyDescent="0.3">
      <c r="B351" s="120">
        <v>347</v>
      </c>
      <c r="C351" s="121" t="s">
        <v>1841</v>
      </c>
      <c r="D351" s="121" t="s">
        <v>123</v>
      </c>
      <c r="E351" s="121" t="s">
        <v>123</v>
      </c>
      <c r="F351" s="121" t="s">
        <v>1842</v>
      </c>
      <c r="G351" s="121" t="s">
        <v>123</v>
      </c>
      <c r="H351" s="122">
        <v>818</v>
      </c>
      <c r="I351" s="122">
        <v>48</v>
      </c>
      <c r="J351" s="121" t="s">
        <v>1843</v>
      </c>
      <c r="K351" s="121" t="s">
        <v>1844</v>
      </c>
      <c r="L351" s="122">
        <v>3</v>
      </c>
      <c r="M351" s="122">
        <v>22</v>
      </c>
      <c r="N351" s="121" t="s">
        <v>1845</v>
      </c>
      <c r="O351" s="122">
        <v>1</v>
      </c>
      <c r="P351" s="123"/>
      <c r="Q351" s="123"/>
      <c r="R351" s="124">
        <v>1</v>
      </c>
    </row>
    <row r="352" spans="2:18" x14ac:dyDescent="0.3">
      <c r="B352" s="120">
        <v>348</v>
      </c>
      <c r="C352" s="121" t="s">
        <v>1846</v>
      </c>
      <c r="D352" s="121" t="s">
        <v>1847</v>
      </c>
      <c r="E352" s="121" t="s">
        <v>1848</v>
      </c>
      <c r="F352" s="121" t="s">
        <v>1849</v>
      </c>
      <c r="G352" s="121" t="s">
        <v>1850</v>
      </c>
      <c r="H352" s="122">
        <v>818</v>
      </c>
      <c r="I352" s="122">
        <v>48</v>
      </c>
      <c r="J352" s="121" t="s">
        <v>1851</v>
      </c>
      <c r="K352" s="121" t="s">
        <v>1852</v>
      </c>
      <c r="L352" s="122">
        <v>3</v>
      </c>
      <c r="M352" s="122">
        <v>22</v>
      </c>
      <c r="N352" s="121" t="s">
        <v>1853</v>
      </c>
      <c r="O352" s="122">
        <v>1</v>
      </c>
      <c r="P352" s="123"/>
      <c r="Q352" s="123"/>
      <c r="R352" s="124">
        <v>1</v>
      </c>
    </row>
    <row r="353" spans="2:18" x14ac:dyDescent="0.3">
      <c r="B353" s="120">
        <v>349</v>
      </c>
      <c r="C353" s="121" t="s">
        <v>1854</v>
      </c>
      <c r="D353" s="121" t="s">
        <v>129</v>
      </c>
      <c r="E353" s="121" t="s">
        <v>1848</v>
      </c>
      <c r="F353" s="121" t="s">
        <v>1855</v>
      </c>
      <c r="G353" s="121" t="s">
        <v>123</v>
      </c>
      <c r="H353" s="122">
        <v>818</v>
      </c>
      <c r="I353" s="122">
        <v>48</v>
      </c>
      <c r="J353" s="121" t="s">
        <v>1851</v>
      </c>
      <c r="K353" s="121" t="s">
        <v>1852</v>
      </c>
      <c r="L353" s="122">
        <v>3</v>
      </c>
      <c r="M353" s="122">
        <v>22</v>
      </c>
      <c r="N353" s="121" t="s">
        <v>1856</v>
      </c>
      <c r="O353" s="122">
        <v>1</v>
      </c>
      <c r="P353" s="123"/>
      <c r="Q353" s="123"/>
      <c r="R353" s="124">
        <v>1</v>
      </c>
    </row>
    <row r="354" spans="2:18" x14ac:dyDescent="0.3">
      <c r="B354" s="120">
        <v>350</v>
      </c>
      <c r="C354" s="121" t="s">
        <v>1857</v>
      </c>
      <c r="D354" s="121" t="s">
        <v>1847</v>
      </c>
      <c r="E354" s="121" t="s">
        <v>1858</v>
      </c>
      <c r="F354" s="121" t="s">
        <v>1855</v>
      </c>
      <c r="G354" s="121" t="s">
        <v>123</v>
      </c>
      <c r="H354" s="122">
        <v>818</v>
      </c>
      <c r="I354" s="122">
        <v>48</v>
      </c>
      <c r="J354" s="121" t="s">
        <v>1851</v>
      </c>
      <c r="K354" s="121" t="s">
        <v>1852</v>
      </c>
      <c r="L354" s="122">
        <v>3</v>
      </c>
      <c r="M354" s="122">
        <v>22</v>
      </c>
      <c r="N354" s="121" t="s">
        <v>123</v>
      </c>
      <c r="O354" s="122">
        <v>1</v>
      </c>
      <c r="P354" s="123"/>
      <c r="Q354" s="123"/>
      <c r="R354" s="124">
        <v>1</v>
      </c>
    </row>
    <row r="355" spans="2:18" x14ac:dyDescent="0.3">
      <c r="B355" s="120">
        <v>351</v>
      </c>
      <c r="C355" s="121" t="s">
        <v>1859</v>
      </c>
      <c r="D355" s="121" t="s">
        <v>1847</v>
      </c>
      <c r="E355" s="121" t="s">
        <v>1848</v>
      </c>
      <c r="F355" s="121" t="s">
        <v>1860</v>
      </c>
      <c r="G355" s="121" t="s">
        <v>1850</v>
      </c>
      <c r="H355" s="122">
        <v>818</v>
      </c>
      <c r="I355" s="122">
        <v>48</v>
      </c>
      <c r="J355" s="121" t="s">
        <v>1861</v>
      </c>
      <c r="K355" s="121" t="s">
        <v>1862</v>
      </c>
      <c r="L355" s="122">
        <v>3</v>
      </c>
      <c r="M355" s="122">
        <v>22</v>
      </c>
      <c r="N355" s="121" t="s">
        <v>1863</v>
      </c>
      <c r="O355" s="122">
        <v>1</v>
      </c>
      <c r="P355" s="123"/>
      <c r="Q355" s="123"/>
      <c r="R355" s="124">
        <v>1</v>
      </c>
    </row>
    <row r="356" spans="2:18" x14ac:dyDescent="0.3">
      <c r="B356" s="120">
        <v>352</v>
      </c>
      <c r="C356" s="121" t="s">
        <v>1864</v>
      </c>
      <c r="D356" s="121" t="s">
        <v>129</v>
      </c>
      <c r="E356" s="121" t="s">
        <v>123</v>
      </c>
      <c r="F356" s="121" t="s">
        <v>1865</v>
      </c>
      <c r="G356" s="121" t="s">
        <v>123</v>
      </c>
      <c r="H356" s="122">
        <v>230</v>
      </c>
      <c r="I356" s="122">
        <v>48</v>
      </c>
      <c r="J356" s="121" t="s">
        <v>1866</v>
      </c>
      <c r="K356" s="121" t="s">
        <v>1867</v>
      </c>
      <c r="L356" s="122">
        <v>3</v>
      </c>
      <c r="M356" s="122">
        <v>22</v>
      </c>
      <c r="N356" s="121" t="s">
        <v>1868</v>
      </c>
      <c r="O356" s="122">
        <v>1</v>
      </c>
      <c r="P356" s="123"/>
      <c r="Q356" s="123"/>
      <c r="R356" s="124">
        <v>1</v>
      </c>
    </row>
    <row r="357" spans="2:18" x14ac:dyDescent="0.3">
      <c r="B357" s="120">
        <v>353</v>
      </c>
      <c r="C357" s="121" t="s">
        <v>1869</v>
      </c>
      <c r="D357" s="121" t="s">
        <v>123</v>
      </c>
      <c r="E357" s="121" t="s">
        <v>123</v>
      </c>
      <c r="F357" s="121" t="s">
        <v>1870</v>
      </c>
      <c r="G357" s="121" t="s">
        <v>123</v>
      </c>
      <c r="H357" s="122">
        <v>818</v>
      </c>
      <c r="I357" s="122">
        <v>48</v>
      </c>
      <c r="J357" s="121" t="s">
        <v>1871</v>
      </c>
      <c r="K357" s="121" t="s">
        <v>1872</v>
      </c>
      <c r="L357" s="122">
        <v>3</v>
      </c>
      <c r="M357" s="122">
        <v>22</v>
      </c>
      <c r="N357" s="121" t="s">
        <v>1873</v>
      </c>
      <c r="O357" s="122">
        <v>1</v>
      </c>
      <c r="P357" s="123"/>
      <c r="Q357" s="123"/>
      <c r="R357" s="124">
        <v>1</v>
      </c>
    </row>
    <row r="358" spans="2:18" x14ac:dyDescent="0.3">
      <c r="B358" s="120">
        <v>354</v>
      </c>
      <c r="C358" s="121" t="s">
        <v>1874</v>
      </c>
      <c r="D358" s="121" t="s">
        <v>123</v>
      </c>
      <c r="E358" s="121" t="s">
        <v>123</v>
      </c>
      <c r="F358" s="121" t="s">
        <v>1875</v>
      </c>
      <c r="G358" s="121" t="s">
        <v>123</v>
      </c>
      <c r="H358" s="122">
        <v>818</v>
      </c>
      <c r="I358" s="122">
        <v>48</v>
      </c>
      <c r="J358" s="121" t="s">
        <v>1876</v>
      </c>
      <c r="K358" s="121" t="s">
        <v>1877</v>
      </c>
      <c r="L358" s="122">
        <v>3</v>
      </c>
      <c r="M358" s="122">
        <v>22</v>
      </c>
      <c r="N358" s="121" t="s">
        <v>123</v>
      </c>
      <c r="O358" s="122">
        <v>1</v>
      </c>
      <c r="P358" s="123"/>
      <c r="Q358" s="123"/>
      <c r="R358" s="124">
        <v>1</v>
      </c>
    </row>
    <row r="359" spans="2:18" x14ac:dyDescent="0.3">
      <c r="B359" s="120">
        <v>355</v>
      </c>
      <c r="C359" s="121" t="s">
        <v>1878</v>
      </c>
      <c r="D359" s="121" t="s">
        <v>123</v>
      </c>
      <c r="E359" s="121" t="s">
        <v>123</v>
      </c>
      <c r="F359" s="121" t="s">
        <v>1879</v>
      </c>
      <c r="G359" s="121" t="s">
        <v>123</v>
      </c>
      <c r="H359" s="122">
        <v>818</v>
      </c>
      <c r="I359" s="122">
        <v>48</v>
      </c>
      <c r="J359" s="121" t="s">
        <v>1880</v>
      </c>
      <c r="K359" s="121" t="s">
        <v>1881</v>
      </c>
      <c r="L359" s="122">
        <v>3</v>
      </c>
      <c r="M359" s="122">
        <v>22</v>
      </c>
      <c r="N359" s="121" t="s">
        <v>1882</v>
      </c>
      <c r="O359" s="122">
        <v>1</v>
      </c>
      <c r="P359" s="123"/>
      <c r="Q359" s="123"/>
      <c r="R359" s="124">
        <v>1</v>
      </c>
    </row>
    <row r="360" spans="2:18" x14ac:dyDescent="0.3">
      <c r="B360" s="120">
        <v>356</v>
      </c>
      <c r="C360" s="121" t="s">
        <v>1883</v>
      </c>
      <c r="D360" s="121" t="s">
        <v>123</v>
      </c>
      <c r="E360" s="121" t="s">
        <v>123</v>
      </c>
      <c r="F360" s="121" t="s">
        <v>1884</v>
      </c>
      <c r="G360" s="121" t="s">
        <v>123</v>
      </c>
      <c r="H360" s="122">
        <v>818</v>
      </c>
      <c r="I360" s="122">
        <v>48</v>
      </c>
      <c r="J360" s="121" t="s">
        <v>1885</v>
      </c>
      <c r="K360" s="121" t="s">
        <v>1886</v>
      </c>
      <c r="L360" s="122">
        <v>3</v>
      </c>
      <c r="M360" s="122">
        <v>22</v>
      </c>
      <c r="N360" s="121" t="s">
        <v>1887</v>
      </c>
      <c r="O360" s="122">
        <v>1</v>
      </c>
      <c r="P360" s="123"/>
      <c r="Q360" s="123"/>
      <c r="R360" s="124">
        <v>1</v>
      </c>
    </row>
    <row r="361" spans="2:18" x14ac:dyDescent="0.3">
      <c r="B361" s="120">
        <v>357</v>
      </c>
      <c r="C361" s="121" t="s">
        <v>1888</v>
      </c>
      <c r="D361" s="121" t="s">
        <v>123</v>
      </c>
      <c r="E361" s="121" t="s">
        <v>123</v>
      </c>
      <c r="F361" s="121" t="s">
        <v>1889</v>
      </c>
      <c r="G361" s="121" t="s">
        <v>1890</v>
      </c>
      <c r="H361" s="122">
        <v>818</v>
      </c>
      <c r="I361" s="122">
        <v>48</v>
      </c>
      <c r="J361" s="121" t="s">
        <v>1891</v>
      </c>
      <c r="K361" s="121" t="s">
        <v>1892</v>
      </c>
      <c r="L361" s="122">
        <v>3</v>
      </c>
      <c r="M361" s="122">
        <v>22</v>
      </c>
      <c r="N361" s="121" t="s">
        <v>1893</v>
      </c>
      <c r="O361" s="122">
        <v>1</v>
      </c>
      <c r="P361" s="123"/>
      <c r="Q361" s="123"/>
      <c r="R361" s="124">
        <v>1</v>
      </c>
    </row>
    <row r="362" spans="2:18" x14ac:dyDescent="0.3">
      <c r="B362" s="120">
        <v>358</v>
      </c>
      <c r="C362" s="121" t="s">
        <v>1894</v>
      </c>
      <c r="D362" s="121" t="s">
        <v>123</v>
      </c>
      <c r="E362" s="121" t="s">
        <v>123</v>
      </c>
      <c r="F362" s="121" t="s">
        <v>1895</v>
      </c>
      <c r="G362" s="121" t="s">
        <v>123</v>
      </c>
      <c r="H362" s="122">
        <v>818</v>
      </c>
      <c r="I362" s="122">
        <v>48</v>
      </c>
      <c r="J362" s="121" t="s">
        <v>1896</v>
      </c>
      <c r="K362" s="121" t="s">
        <v>1897</v>
      </c>
      <c r="L362" s="122">
        <v>3</v>
      </c>
      <c r="M362" s="122">
        <v>22</v>
      </c>
      <c r="N362" s="121" t="s">
        <v>1898</v>
      </c>
      <c r="O362" s="122">
        <v>1</v>
      </c>
      <c r="P362" s="123"/>
      <c r="Q362" s="123"/>
      <c r="R362" s="124">
        <v>1</v>
      </c>
    </row>
    <row r="363" spans="2:18" x14ac:dyDescent="0.3">
      <c r="B363" s="120">
        <v>359</v>
      </c>
      <c r="C363" s="121" t="s">
        <v>1899</v>
      </c>
      <c r="D363" s="121" t="s">
        <v>1900</v>
      </c>
      <c r="E363" s="121" t="s">
        <v>123</v>
      </c>
      <c r="F363" s="121" t="s">
        <v>1607</v>
      </c>
      <c r="G363" s="121" t="s">
        <v>123</v>
      </c>
      <c r="H363" s="122">
        <v>818</v>
      </c>
      <c r="I363" s="122">
        <v>48</v>
      </c>
      <c r="J363" s="121" t="s">
        <v>1901</v>
      </c>
      <c r="K363" s="121" t="s">
        <v>1902</v>
      </c>
      <c r="L363" s="122">
        <v>3</v>
      </c>
      <c r="M363" s="122">
        <v>22</v>
      </c>
      <c r="N363" s="121" t="s">
        <v>1903</v>
      </c>
      <c r="O363" s="122">
        <v>1</v>
      </c>
      <c r="P363" s="123"/>
      <c r="Q363" s="123"/>
      <c r="R363" s="124">
        <v>1</v>
      </c>
    </row>
    <row r="364" spans="2:18" x14ac:dyDescent="0.3">
      <c r="B364" s="120">
        <v>360</v>
      </c>
      <c r="C364" s="121" t="s">
        <v>1904</v>
      </c>
      <c r="D364" s="121" t="s">
        <v>129</v>
      </c>
      <c r="E364" s="121" t="s">
        <v>123</v>
      </c>
      <c r="F364" s="121" t="s">
        <v>1905</v>
      </c>
      <c r="G364" s="121" t="s">
        <v>123</v>
      </c>
      <c r="H364" s="122">
        <v>818</v>
      </c>
      <c r="I364" s="122">
        <v>48</v>
      </c>
      <c r="J364" s="121" t="s">
        <v>1906</v>
      </c>
      <c r="K364" s="121" t="s">
        <v>1907</v>
      </c>
      <c r="L364" s="122">
        <v>3</v>
      </c>
      <c r="M364" s="122">
        <v>22</v>
      </c>
      <c r="N364" s="121" t="s">
        <v>1908</v>
      </c>
      <c r="O364" s="122">
        <v>1</v>
      </c>
      <c r="P364" s="123"/>
      <c r="Q364" s="123"/>
      <c r="R364" s="124">
        <v>1</v>
      </c>
    </row>
    <row r="365" spans="2:18" x14ac:dyDescent="0.3">
      <c r="B365" s="120">
        <v>361</v>
      </c>
      <c r="C365" s="121" t="s">
        <v>1909</v>
      </c>
      <c r="D365" s="121" t="s">
        <v>123</v>
      </c>
      <c r="E365" s="121" t="s">
        <v>123</v>
      </c>
      <c r="F365" s="121" t="s">
        <v>1910</v>
      </c>
      <c r="G365" s="121" t="s">
        <v>123</v>
      </c>
      <c r="H365" s="122">
        <v>818</v>
      </c>
      <c r="I365" s="122">
        <v>48</v>
      </c>
      <c r="J365" s="121" t="s">
        <v>1911</v>
      </c>
      <c r="K365" s="121" t="s">
        <v>1912</v>
      </c>
      <c r="L365" s="122">
        <v>3</v>
      </c>
      <c r="M365" s="122">
        <v>22</v>
      </c>
      <c r="N365" s="121" t="s">
        <v>1913</v>
      </c>
      <c r="O365" s="122">
        <v>1</v>
      </c>
      <c r="P365" s="123"/>
      <c r="Q365" s="123"/>
      <c r="R365" s="124">
        <v>1</v>
      </c>
    </row>
    <row r="366" spans="2:18" x14ac:dyDescent="0.3">
      <c r="B366" s="120">
        <v>362</v>
      </c>
      <c r="C366" s="121" t="s">
        <v>1914</v>
      </c>
      <c r="D366" s="121" t="s">
        <v>129</v>
      </c>
      <c r="E366" s="121" t="s">
        <v>123</v>
      </c>
      <c r="F366" s="121" t="s">
        <v>1915</v>
      </c>
      <c r="G366" s="121" t="s">
        <v>123</v>
      </c>
      <c r="H366" s="122">
        <v>818</v>
      </c>
      <c r="I366" s="122">
        <v>48</v>
      </c>
      <c r="J366" s="121" t="s">
        <v>1916</v>
      </c>
      <c r="K366" s="121" t="s">
        <v>1917</v>
      </c>
      <c r="L366" s="122">
        <v>3</v>
      </c>
      <c r="M366" s="122">
        <v>22</v>
      </c>
      <c r="N366" s="121" t="s">
        <v>1918</v>
      </c>
      <c r="O366" s="122">
        <v>1</v>
      </c>
      <c r="P366" s="123"/>
      <c r="Q366" s="123"/>
      <c r="R366" s="124">
        <v>1</v>
      </c>
    </row>
    <row r="367" spans="2:18" x14ac:dyDescent="0.3">
      <c r="B367" s="120">
        <v>363</v>
      </c>
      <c r="C367" s="121" t="s">
        <v>1919</v>
      </c>
      <c r="D367" s="121" t="s">
        <v>1920</v>
      </c>
      <c r="E367" s="121" t="s">
        <v>123</v>
      </c>
      <c r="F367" s="121" t="s">
        <v>1921</v>
      </c>
      <c r="G367" s="121" t="s">
        <v>123</v>
      </c>
      <c r="H367" s="122">
        <v>818</v>
      </c>
      <c r="I367" s="122">
        <v>48</v>
      </c>
      <c r="J367" s="121" t="s">
        <v>1922</v>
      </c>
      <c r="K367" s="121" t="s">
        <v>1923</v>
      </c>
      <c r="L367" s="122">
        <v>3</v>
      </c>
      <c r="M367" s="122">
        <v>22</v>
      </c>
      <c r="N367" s="121" t="s">
        <v>1924</v>
      </c>
      <c r="O367" s="122">
        <v>1</v>
      </c>
      <c r="P367" s="123"/>
      <c r="Q367" s="123"/>
      <c r="R367" s="124">
        <v>1</v>
      </c>
    </row>
    <row r="368" spans="2:18" x14ac:dyDescent="0.3">
      <c r="B368" s="120">
        <v>364</v>
      </c>
      <c r="C368" s="121" t="s">
        <v>1925</v>
      </c>
      <c r="D368" s="121" t="s">
        <v>123</v>
      </c>
      <c r="E368" s="121" t="s">
        <v>123</v>
      </c>
      <c r="F368" s="121" t="s">
        <v>1926</v>
      </c>
      <c r="G368" s="121" t="s">
        <v>123</v>
      </c>
      <c r="H368" s="122">
        <v>230</v>
      </c>
      <c r="I368" s="122">
        <v>48</v>
      </c>
      <c r="J368" s="121" t="s">
        <v>1927</v>
      </c>
      <c r="K368" s="121" t="s">
        <v>1928</v>
      </c>
      <c r="L368" s="122">
        <v>3</v>
      </c>
      <c r="M368" s="122">
        <v>22</v>
      </c>
      <c r="N368" s="121" t="s">
        <v>1929</v>
      </c>
      <c r="O368" s="122">
        <v>1</v>
      </c>
      <c r="P368" s="123"/>
      <c r="Q368" s="123"/>
      <c r="R368" s="124">
        <v>1</v>
      </c>
    </row>
    <row r="369" spans="2:18" x14ac:dyDescent="0.3">
      <c r="B369" s="120">
        <v>365</v>
      </c>
      <c r="C369" s="121" t="s">
        <v>818</v>
      </c>
      <c r="D369" s="121" t="s">
        <v>123</v>
      </c>
      <c r="E369" s="121" t="s">
        <v>123</v>
      </c>
      <c r="F369" s="121" t="s">
        <v>1930</v>
      </c>
      <c r="G369" s="121" t="s">
        <v>1931</v>
      </c>
      <c r="H369" s="122">
        <v>230</v>
      </c>
      <c r="I369" s="122">
        <v>48</v>
      </c>
      <c r="J369" s="121" t="s">
        <v>1932</v>
      </c>
      <c r="K369" s="121" t="s">
        <v>1933</v>
      </c>
      <c r="L369" s="122">
        <v>3</v>
      </c>
      <c r="M369" s="122">
        <v>22</v>
      </c>
      <c r="N369" s="121" t="s">
        <v>1934</v>
      </c>
      <c r="O369" s="122">
        <v>1</v>
      </c>
      <c r="P369" s="123"/>
      <c r="Q369" s="123"/>
      <c r="R369" s="124">
        <v>1</v>
      </c>
    </row>
    <row r="370" spans="2:18" x14ac:dyDescent="0.3">
      <c r="B370" s="120">
        <v>366</v>
      </c>
      <c r="C370" s="121" t="s">
        <v>1935</v>
      </c>
      <c r="D370" s="121" t="s">
        <v>123</v>
      </c>
      <c r="E370" s="121" t="s">
        <v>123</v>
      </c>
      <c r="F370" s="121" t="s">
        <v>1936</v>
      </c>
      <c r="G370" s="121" t="s">
        <v>123</v>
      </c>
      <c r="H370" s="122">
        <v>230</v>
      </c>
      <c r="I370" s="122">
        <v>48</v>
      </c>
      <c r="J370" s="121" t="s">
        <v>1937</v>
      </c>
      <c r="K370" s="121" t="s">
        <v>1938</v>
      </c>
      <c r="L370" s="122">
        <v>3</v>
      </c>
      <c r="M370" s="122">
        <v>22</v>
      </c>
      <c r="N370" s="121" t="s">
        <v>1939</v>
      </c>
      <c r="O370" s="122">
        <v>1</v>
      </c>
      <c r="P370" s="123"/>
      <c r="Q370" s="123"/>
      <c r="R370" s="124">
        <v>1</v>
      </c>
    </row>
    <row r="371" spans="2:18" x14ac:dyDescent="0.3">
      <c r="B371" s="120">
        <v>367</v>
      </c>
      <c r="C371" s="121" t="s">
        <v>1940</v>
      </c>
      <c r="D371" s="121" t="s">
        <v>129</v>
      </c>
      <c r="E371" s="121" t="s">
        <v>123</v>
      </c>
      <c r="F371" s="121" t="s">
        <v>1941</v>
      </c>
      <c r="G371" s="121" t="s">
        <v>123</v>
      </c>
      <c r="H371" s="122">
        <v>818</v>
      </c>
      <c r="I371" s="122">
        <v>48</v>
      </c>
      <c r="J371" s="121" t="s">
        <v>1942</v>
      </c>
      <c r="K371" s="121" t="s">
        <v>1943</v>
      </c>
      <c r="L371" s="122">
        <v>3</v>
      </c>
      <c r="M371" s="122">
        <v>22</v>
      </c>
      <c r="N371" s="121" t="s">
        <v>1944</v>
      </c>
      <c r="O371" s="122">
        <v>1</v>
      </c>
      <c r="P371" s="123"/>
      <c r="Q371" s="123"/>
      <c r="R371" s="124">
        <v>1</v>
      </c>
    </row>
    <row r="372" spans="2:18" x14ac:dyDescent="0.3">
      <c r="B372" s="120">
        <v>368</v>
      </c>
      <c r="C372" s="121" t="s">
        <v>1945</v>
      </c>
      <c r="D372" s="121" t="s">
        <v>123</v>
      </c>
      <c r="E372" s="121" t="s">
        <v>123</v>
      </c>
      <c r="F372" s="121" t="s">
        <v>1946</v>
      </c>
      <c r="G372" s="121" t="s">
        <v>123</v>
      </c>
      <c r="H372" s="122">
        <v>230</v>
      </c>
      <c r="I372" s="122">
        <v>48</v>
      </c>
      <c r="J372" s="121" t="s">
        <v>1947</v>
      </c>
      <c r="K372" s="121" t="s">
        <v>1948</v>
      </c>
      <c r="L372" s="122">
        <v>3</v>
      </c>
      <c r="M372" s="122">
        <v>22</v>
      </c>
      <c r="N372" s="121" t="s">
        <v>1949</v>
      </c>
      <c r="O372" s="122">
        <v>1</v>
      </c>
      <c r="P372" s="123"/>
      <c r="Q372" s="123"/>
      <c r="R372" s="124">
        <v>1</v>
      </c>
    </row>
    <row r="373" spans="2:18" x14ac:dyDescent="0.3">
      <c r="B373" s="120">
        <v>369</v>
      </c>
      <c r="C373" s="121" t="s">
        <v>1950</v>
      </c>
      <c r="D373" s="121" t="s">
        <v>129</v>
      </c>
      <c r="E373" s="121" t="s">
        <v>123</v>
      </c>
      <c r="F373" s="121" t="s">
        <v>1951</v>
      </c>
      <c r="G373" s="121" t="s">
        <v>1952</v>
      </c>
      <c r="H373" s="122">
        <v>818</v>
      </c>
      <c r="I373" s="122">
        <v>48</v>
      </c>
      <c r="J373" s="121" t="s">
        <v>1953</v>
      </c>
      <c r="K373" s="121" t="s">
        <v>1954</v>
      </c>
      <c r="L373" s="122">
        <v>3</v>
      </c>
      <c r="M373" s="122">
        <v>22</v>
      </c>
      <c r="N373" s="121" t="s">
        <v>1955</v>
      </c>
      <c r="O373" s="122">
        <v>1</v>
      </c>
      <c r="P373" s="123"/>
      <c r="Q373" s="123"/>
      <c r="R373" s="124">
        <v>1</v>
      </c>
    </row>
    <row r="374" spans="2:18" x14ac:dyDescent="0.3">
      <c r="B374" s="120">
        <v>370</v>
      </c>
      <c r="C374" s="121" t="s">
        <v>1956</v>
      </c>
      <c r="D374" s="121" t="s">
        <v>123</v>
      </c>
      <c r="E374" s="121" t="s">
        <v>123</v>
      </c>
      <c r="F374" s="121" t="s">
        <v>1957</v>
      </c>
      <c r="G374" s="121" t="s">
        <v>123</v>
      </c>
      <c r="H374" s="122">
        <v>230</v>
      </c>
      <c r="I374" s="122">
        <v>48</v>
      </c>
      <c r="J374" s="121" t="s">
        <v>1958</v>
      </c>
      <c r="K374" s="121" t="s">
        <v>1959</v>
      </c>
      <c r="L374" s="122">
        <v>3</v>
      </c>
      <c r="M374" s="122">
        <v>22</v>
      </c>
      <c r="N374" s="121" t="s">
        <v>1960</v>
      </c>
      <c r="O374" s="122">
        <v>1</v>
      </c>
      <c r="P374" s="123"/>
      <c r="Q374" s="123"/>
      <c r="R374" s="124">
        <v>1</v>
      </c>
    </row>
    <row r="375" spans="2:18" x14ac:dyDescent="0.3">
      <c r="B375" s="120">
        <v>371</v>
      </c>
      <c r="C375" s="121" t="s">
        <v>1961</v>
      </c>
      <c r="D375" s="121" t="s">
        <v>129</v>
      </c>
      <c r="E375" s="121" t="s">
        <v>123</v>
      </c>
      <c r="F375" s="121" t="s">
        <v>1962</v>
      </c>
      <c r="G375" s="121" t="s">
        <v>1963</v>
      </c>
      <c r="H375" s="122">
        <v>230</v>
      </c>
      <c r="I375" s="122">
        <v>48</v>
      </c>
      <c r="J375" s="121" t="s">
        <v>1964</v>
      </c>
      <c r="K375" s="121" t="s">
        <v>1965</v>
      </c>
      <c r="L375" s="122">
        <v>3</v>
      </c>
      <c r="M375" s="122">
        <v>22</v>
      </c>
      <c r="N375" s="121" t="s">
        <v>1966</v>
      </c>
      <c r="O375" s="122">
        <v>1</v>
      </c>
      <c r="P375" s="123"/>
      <c r="Q375" s="123"/>
      <c r="R375" s="124">
        <v>1</v>
      </c>
    </row>
    <row r="376" spans="2:18" x14ac:dyDescent="0.3">
      <c r="B376" s="120">
        <v>372</v>
      </c>
      <c r="C376" s="121" t="s">
        <v>1967</v>
      </c>
      <c r="D376" s="121" t="s">
        <v>129</v>
      </c>
      <c r="E376" s="121" t="s">
        <v>123</v>
      </c>
      <c r="F376" s="121" t="s">
        <v>1962</v>
      </c>
      <c r="G376" s="121" t="s">
        <v>1963</v>
      </c>
      <c r="H376" s="122">
        <v>230</v>
      </c>
      <c r="I376" s="122">
        <v>48</v>
      </c>
      <c r="J376" s="121" t="s">
        <v>1964</v>
      </c>
      <c r="K376" s="121" t="s">
        <v>1965</v>
      </c>
      <c r="L376" s="122">
        <v>3</v>
      </c>
      <c r="M376" s="122">
        <v>22</v>
      </c>
      <c r="N376" s="121" t="s">
        <v>1968</v>
      </c>
      <c r="O376" s="122">
        <v>1</v>
      </c>
      <c r="P376" s="123"/>
      <c r="Q376" s="123"/>
      <c r="R376" s="124">
        <v>1</v>
      </c>
    </row>
    <row r="377" spans="2:18" x14ac:dyDescent="0.3">
      <c r="B377" s="120">
        <v>373</v>
      </c>
      <c r="C377" s="121" t="s">
        <v>1969</v>
      </c>
      <c r="D377" s="121" t="s">
        <v>123</v>
      </c>
      <c r="E377" s="121" t="s">
        <v>123</v>
      </c>
      <c r="F377" s="121" t="s">
        <v>1970</v>
      </c>
      <c r="G377" s="121" t="s">
        <v>1971</v>
      </c>
      <c r="H377" s="122">
        <v>624</v>
      </c>
      <c r="I377" s="122">
        <v>48</v>
      </c>
      <c r="J377" s="121" t="s">
        <v>1972</v>
      </c>
      <c r="K377" s="121" t="s">
        <v>1973</v>
      </c>
      <c r="L377" s="122">
        <v>3</v>
      </c>
      <c r="M377" s="122">
        <v>22</v>
      </c>
      <c r="N377" s="121" t="s">
        <v>123</v>
      </c>
      <c r="O377" s="122">
        <v>1</v>
      </c>
      <c r="P377" s="123"/>
      <c r="Q377" s="123"/>
      <c r="R377" s="124">
        <v>1</v>
      </c>
    </row>
    <row r="378" spans="2:18" x14ac:dyDescent="0.3">
      <c r="B378" s="120">
        <v>374</v>
      </c>
      <c r="C378" s="121" t="s">
        <v>1974</v>
      </c>
      <c r="D378" s="121" t="s">
        <v>123</v>
      </c>
      <c r="E378" s="121" t="s">
        <v>123</v>
      </c>
      <c r="F378" s="121" t="s">
        <v>1975</v>
      </c>
      <c r="G378" s="121" t="s">
        <v>123</v>
      </c>
      <c r="H378" s="122">
        <v>122</v>
      </c>
      <c r="I378" s="122">
        <v>48</v>
      </c>
      <c r="J378" s="121" t="s">
        <v>1976</v>
      </c>
      <c r="K378" s="121" t="s">
        <v>1977</v>
      </c>
      <c r="L378" s="122">
        <v>3</v>
      </c>
      <c r="M378" s="122">
        <v>22</v>
      </c>
      <c r="N378" s="121" t="s">
        <v>1978</v>
      </c>
      <c r="O378" s="122">
        <v>1</v>
      </c>
      <c r="P378" s="123"/>
      <c r="Q378" s="123"/>
      <c r="R378" s="124">
        <v>1</v>
      </c>
    </row>
    <row r="379" spans="2:18" x14ac:dyDescent="0.3">
      <c r="B379" s="120">
        <v>375</v>
      </c>
      <c r="C379" s="121" t="s">
        <v>1979</v>
      </c>
      <c r="D379" s="121" t="s">
        <v>129</v>
      </c>
      <c r="E379" s="121" t="s">
        <v>123</v>
      </c>
      <c r="F379" s="121" t="s">
        <v>1980</v>
      </c>
      <c r="G379" s="121" t="s">
        <v>123</v>
      </c>
      <c r="H379" s="122">
        <v>620</v>
      </c>
      <c r="I379" s="122">
        <v>48</v>
      </c>
      <c r="J379" s="121" t="s">
        <v>1981</v>
      </c>
      <c r="K379" s="121" t="s">
        <v>1982</v>
      </c>
      <c r="L379" s="122">
        <v>3</v>
      </c>
      <c r="M379" s="122">
        <v>22</v>
      </c>
      <c r="N379" s="121" t="s">
        <v>1983</v>
      </c>
      <c r="O379" s="122">
        <v>1</v>
      </c>
      <c r="P379" s="123"/>
      <c r="Q379" s="123"/>
      <c r="R379" s="124">
        <v>1</v>
      </c>
    </row>
    <row r="380" spans="2:18" x14ac:dyDescent="0.3">
      <c r="B380" s="120">
        <v>376</v>
      </c>
      <c r="C380" s="121" t="s">
        <v>1984</v>
      </c>
      <c r="D380" s="121" t="s">
        <v>129</v>
      </c>
      <c r="E380" s="121" t="s">
        <v>123</v>
      </c>
      <c r="F380" s="121" t="s">
        <v>1985</v>
      </c>
      <c r="G380" s="121" t="s">
        <v>123</v>
      </c>
      <c r="H380" s="122">
        <v>620</v>
      </c>
      <c r="I380" s="122">
        <v>48</v>
      </c>
      <c r="J380" s="121" t="s">
        <v>1981</v>
      </c>
      <c r="K380" s="121" t="s">
        <v>1982</v>
      </c>
      <c r="L380" s="122">
        <v>3</v>
      </c>
      <c r="M380" s="122">
        <v>22</v>
      </c>
      <c r="N380" s="121" t="s">
        <v>123</v>
      </c>
      <c r="O380" s="122">
        <v>1</v>
      </c>
      <c r="P380" s="123"/>
      <c r="Q380" s="123"/>
      <c r="R380" s="124">
        <v>1</v>
      </c>
    </row>
    <row r="381" spans="2:18" x14ac:dyDescent="0.3">
      <c r="B381" s="120">
        <v>377</v>
      </c>
      <c r="C381" s="121" t="s">
        <v>1986</v>
      </c>
      <c r="D381" s="121" t="s">
        <v>123</v>
      </c>
      <c r="E381" s="121" t="s">
        <v>123</v>
      </c>
      <c r="F381" s="121" t="s">
        <v>1987</v>
      </c>
      <c r="G381" s="121" t="s">
        <v>123</v>
      </c>
      <c r="H381" s="122">
        <v>742</v>
      </c>
      <c r="I381" s="122">
        <v>48</v>
      </c>
      <c r="J381" s="121" t="s">
        <v>1988</v>
      </c>
      <c r="K381" s="121" t="s">
        <v>1989</v>
      </c>
      <c r="L381" s="122">
        <v>3</v>
      </c>
      <c r="M381" s="122">
        <v>22</v>
      </c>
      <c r="N381" s="121" t="s">
        <v>1990</v>
      </c>
      <c r="O381" s="122">
        <v>1</v>
      </c>
      <c r="P381" s="123"/>
      <c r="Q381" s="123"/>
      <c r="R381" s="124">
        <v>1</v>
      </c>
    </row>
    <row r="382" spans="2:18" x14ac:dyDescent="0.3">
      <c r="B382" s="120">
        <v>378</v>
      </c>
      <c r="C382" s="121" t="s">
        <v>1991</v>
      </c>
      <c r="D382" s="121" t="s">
        <v>129</v>
      </c>
      <c r="E382" s="121" t="s">
        <v>1992</v>
      </c>
      <c r="F382" s="121" t="s">
        <v>1993</v>
      </c>
      <c r="G382" s="121" t="s">
        <v>123</v>
      </c>
      <c r="H382" s="122">
        <v>753</v>
      </c>
      <c r="I382" s="122">
        <v>48</v>
      </c>
      <c r="J382" s="121" t="s">
        <v>1988</v>
      </c>
      <c r="K382" s="121" t="s">
        <v>1994</v>
      </c>
      <c r="L382" s="122">
        <v>3</v>
      </c>
      <c r="M382" s="122">
        <v>22</v>
      </c>
      <c r="N382" s="121" t="s">
        <v>1995</v>
      </c>
      <c r="O382" s="122">
        <v>1</v>
      </c>
      <c r="P382" s="123"/>
      <c r="Q382" s="123"/>
      <c r="R382" s="124">
        <v>1</v>
      </c>
    </row>
    <row r="383" spans="2:18" x14ac:dyDescent="0.3">
      <c r="B383" s="120">
        <v>379</v>
      </c>
      <c r="C383" s="121" t="s">
        <v>1996</v>
      </c>
      <c r="D383" s="121" t="s">
        <v>123</v>
      </c>
      <c r="E383" s="121" t="s">
        <v>123</v>
      </c>
      <c r="F383" s="121" t="s">
        <v>1997</v>
      </c>
      <c r="G383" s="121" t="s">
        <v>123</v>
      </c>
      <c r="H383" s="122">
        <v>753</v>
      </c>
      <c r="I383" s="122">
        <v>48</v>
      </c>
      <c r="J383" s="121" t="s">
        <v>1988</v>
      </c>
      <c r="K383" s="121" t="s">
        <v>1994</v>
      </c>
      <c r="L383" s="122">
        <v>3</v>
      </c>
      <c r="M383" s="122">
        <v>22</v>
      </c>
      <c r="N383" s="121" t="s">
        <v>1998</v>
      </c>
      <c r="O383" s="122">
        <v>1</v>
      </c>
      <c r="P383" s="123"/>
      <c r="Q383" s="123"/>
      <c r="R383" s="124">
        <v>1</v>
      </c>
    </row>
    <row r="384" spans="2:18" x14ac:dyDescent="0.3">
      <c r="B384" s="120">
        <v>380</v>
      </c>
      <c r="C384" s="121" t="s">
        <v>1999</v>
      </c>
      <c r="D384" s="121" t="s">
        <v>123</v>
      </c>
      <c r="E384" s="121" t="s">
        <v>2000</v>
      </c>
      <c r="F384" s="121" t="s">
        <v>2001</v>
      </c>
      <c r="G384" s="121" t="s">
        <v>123</v>
      </c>
      <c r="H384" s="122">
        <v>753</v>
      </c>
      <c r="I384" s="122">
        <v>48</v>
      </c>
      <c r="J384" s="121" t="s">
        <v>1988</v>
      </c>
      <c r="K384" s="121" t="s">
        <v>1994</v>
      </c>
      <c r="L384" s="122">
        <v>3</v>
      </c>
      <c r="M384" s="122">
        <v>22</v>
      </c>
      <c r="N384" s="121" t="s">
        <v>2002</v>
      </c>
      <c r="O384" s="122">
        <v>1</v>
      </c>
      <c r="P384" s="123"/>
      <c r="Q384" s="123"/>
      <c r="R384" s="124">
        <v>1</v>
      </c>
    </row>
    <row r="385" spans="2:18" x14ac:dyDescent="0.3">
      <c r="B385" s="120">
        <v>381</v>
      </c>
      <c r="C385" s="121" t="s">
        <v>2003</v>
      </c>
      <c r="D385" s="121" t="s">
        <v>123</v>
      </c>
      <c r="E385" s="121" t="s">
        <v>123</v>
      </c>
      <c r="F385" s="121" t="s">
        <v>2004</v>
      </c>
      <c r="G385" s="121" t="s">
        <v>123</v>
      </c>
      <c r="H385" s="122">
        <v>445</v>
      </c>
      <c r="I385" s="122">
        <v>48</v>
      </c>
      <c r="J385" s="121" t="s">
        <v>2005</v>
      </c>
      <c r="K385" s="121" t="s">
        <v>2006</v>
      </c>
      <c r="L385" s="122">
        <v>3</v>
      </c>
      <c r="M385" s="122">
        <v>22</v>
      </c>
      <c r="N385" s="121" t="s">
        <v>2007</v>
      </c>
      <c r="O385" s="122">
        <v>1</v>
      </c>
      <c r="P385" s="123"/>
      <c r="Q385" s="123"/>
      <c r="R385" s="124">
        <v>1</v>
      </c>
    </row>
    <row r="386" spans="2:18" x14ac:dyDescent="0.3">
      <c r="B386" s="120">
        <v>382</v>
      </c>
      <c r="C386" s="121" t="s">
        <v>2008</v>
      </c>
      <c r="D386" s="121" t="s">
        <v>123</v>
      </c>
      <c r="E386" s="121" t="s">
        <v>123</v>
      </c>
      <c r="F386" s="121" t="s">
        <v>2009</v>
      </c>
      <c r="G386" s="121" t="s">
        <v>123</v>
      </c>
      <c r="H386" s="122">
        <v>901</v>
      </c>
      <c r="I386" s="122">
        <v>48</v>
      </c>
      <c r="J386" s="121" t="s">
        <v>2010</v>
      </c>
      <c r="K386" s="121" t="s">
        <v>2011</v>
      </c>
      <c r="L386" s="122">
        <v>3</v>
      </c>
      <c r="M386" s="122">
        <v>22</v>
      </c>
      <c r="N386" s="121" t="s">
        <v>2012</v>
      </c>
      <c r="O386" s="122">
        <v>1</v>
      </c>
      <c r="P386" s="123"/>
      <c r="Q386" s="123"/>
      <c r="R386" s="124">
        <v>1</v>
      </c>
    </row>
    <row r="387" spans="2:18" x14ac:dyDescent="0.3">
      <c r="B387" s="120">
        <v>383</v>
      </c>
      <c r="C387" s="121" t="s">
        <v>2013</v>
      </c>
      <c r="D387" s="121" t="s">
        <v>123</v>
      </c>
      <c r="E387" s="121" t="s">
        <v>2014</v>
      </c>
      <c r="F387" s="121" t="s">
        <v>2015</v>
      </c>
      <c r="G387" s="121" t="s">
        <v>123</v>
      </c>
      <c r="H387" s="122">
        <v>735</v>
      </c>
      <c r="I387" s="122">
        <v>48</v>
      </c>
      <c r="J387" s="121" t="s">
        <v>2016</v>
      </c>
      <c r="K387" s="121" t="s">
        <v>2017</v>
      </c>
      <c r="L387" s="122">
        <v>3</v>
      </c>
      <c r="M387" s="122">
        <v>22</v>
      </c>
      <c r="N387" s="121" t="s">
        <v>123</v>
      </c>
      <c r="O387" s="122">
        <v>1</v>
      </c>
      <c r="P387" s="123"/>
      <c r="Q387" s="123"/>
      <c r="R387" s="124">
        <v>1</v>
      </c>
    </row>
    <row r="388" spans="2:18" x14ac:dyDescent="0.3">
      <c r="B388" s="120">
        <v>384</v>
      </c>
      <c r="C388" s="121" t="s">
        <v>2018</v>
      </c>
      <c r="D388" s="121" t="s">
        <v>129</v>
      </c>
      <c r="E388" s="121" t="s">
        <v>123</v>
      </c>
      <c r="F388" s="121" t="s">
        <v>2019</v>
      </c>
      <c r="G388" s="121" t="s">
        <v>123</v>
      </c>
      <c r="H388" s="122">
        <v>196</v>
      </c>
      <c r="I388" s="122">
        <v>48</v>
      </c>
      <c r="J388" s="121" t="s">
        <v>2020</v>
      </c>
      <c r="K388" s="121" t="s">
        <v>2021</v>
      </c>
      <c r="L388" s="122">
        <v>3</v>
      </c>
      <c r="M388" s="122">
        <v>22</v>
      </c>
      <c r="N388" s="121" t="s">
        <v>2022</v>
      </c>
      <c r="O388" s="122">
        <v>1</v>
      </c>
      <c r="P388" s="123"/>
      <c r="Q388" s="123"/>
      <c r="R388" s="124">
        <v>1</v>
      </c>
    </row>
    <row r="389" spans="2:18" x14ac:dyDescent="0.3">
      <c r="B389" s="120">
        <v>385</v>
      </c>
      <c r="C389" s="121" t="s">
        <v>2023</v>
      </c>
      <c r="D389" s="121" t="s">
        <v>123</v>
      </c>
      <c r="E389" s="121" t="s">
        <v>123</v>
      </c>
      <c r="F389" s="121" t="s">
        <v>2024</v>
      </c>
      <c r="G389" s="121" t="s">
        <v>123</v>
      </c>
      <c r="H389" s="122">
        <v>211</v>
      </c>
      <c r="I389" s="122">
        <v>48</v>
      </c>
      <c r="J389" s="121" t="s">
        <v>2025</v>
      </c>
      <c r="K389" s="121" t="s">
        <v>2026</v>
      </c>
      <c r="L389" s="122">
        <v>3</v>
      </c>
      <c r="M389" s="122">
        <v>22</v>
      </c>
      <c r="N389" s="121" t="s">
        <v>2027</v>
      </c>
      <c r="O389" s="122">
        <v>1</v>
      </c>
      <c r="P389" s="123"/>
      <c r="Q389" s="123"/>
      <c r="R389" s="124">
        <v>1</v>
      </c>
    </row>
    <row r="390" spans="2:18" x14ac:dyDescent="0.3">
      <c r="B390" s="120">
        <v>386</v>
      </c>
      <c r="C390" s="121" t="s">
        <v>2028</v>
      </c>
      <c r="D390" s="121" t="s">
        <v>129</v>
      </c>
      <c r="E390" s="121" t="s">
        <v>123</v>
      </c>
      <c r="F390" s="121" t="s">
        <v>2029</v>
      </c>
      <c r="G390" s="121" t="s">
        <v>123</v>
      </c>
      <c r="H390" s="122">
        <v>880</v>
      </c>
      <c r="I390" s="122">
        <v>48</v>
      </c>
      <c r="J390" s="121" t="s">
        <v>2030</v>
      </c>
      <c r="K390" s="121" t="s">
        <v>2031</v>
      </c>
      <c r="L390" s="122">
        <v>3</v>
      </c>
      <c r="M390" s="122">
        <v>22</v>
      </c>
      <c r="N390" s="121" t="s">
        <v>2032</v>
      </c>
      <c r="O390" s="122">
        <v>1</v>
      </c>
      <c r="P390" s="123"/>
      <c r="Q390" s="123"/>
      <c r="R390" s="124">
        <v>1</v>
      </c>
    </row>
    <row r="391" spans="2:18" x14ac:dyDescent="0.3">
      <c r="B391" s="120">
        <v>387</v>
      </c>
      <c r="C391" s="121" t="s">
        <v>2033</v>
      </c>
      <c r="D391" s="121" t="s">
        <v>129</v>
      </c>
      <c r="E391" s="121" t="s">
        <v>123</v>
      </c>
      <c r="F391" s="121" t="s">
        <v>2034</v>
      </c>
      <c r="G391" s="121" t="s">
        <v>123</v>
      </c>
      <c r="H391" s="122">
        <v>625</v>
      </c>
      <c r="I391" s="122">
        <v>48</v>
      </c>
      <c r="J391" s="121" t="s">
        <v>2035</v>
      </c>
      <c r="K391" s="121" t="s">
        <v>2036</v>
      </c>
      <c r="L391" s="122">
        <v>3</v>
      </c>
      <c r="M391" s="122">
        <v>22</v>
      </c>
      <c r="N391" s="121" t="s">
        <v>2037</v>
      </c>
      <c r="O391" s="122">
        <v>1</v>
      </c>
      <c r="P391" s="123"/>
      <c r="Q391" s="123"/>
      <c r="R391" s="124">
        <v>1</v>
      </c>
    </row>
    <row r="392" spans="2:18" x14ac:dyDescent="0.3">
      <c r="B392" s="120">
        <v>388</v>
      </c>
      <c r="C392" s="121" t="s">
        <v>2038</v>
      </c>
      <c r="D392" s="121" t="s">
        <v>123</v>
      </c>
      <c r="E392" s="121" t="s">
        <v>123</v>
      </c>
      <c r="F392" s="121" t="s">
        <v>2039</v>
      </c>
      <c r="G392" s="121" t="s">
        <v>123</v>
      </c>
      <c r="H392" s="122">
        <v>870</v>
      </c>
      <c r="I392" s="122">
        <v>48</v>
      </c>
      <c r="J392" s="121" t="s">
        <v>2040</v>
      </c>
      <c r="K392" s="121" t="s">
        <v>2041</v>
      </c>
      <c r="L392" s="122">
        <v>3</v>
      </c>
      <c r="M392" s="122">
        <v>22</v>
      </c>
      <c r="N392" s="121" t="s">
        <v>2042</v>
      </c>
      <c r="O392" s="122">
        <v>1</v>
      </c>
      <c r="P392" s="123"/>
      <c r="Q392" s="123"/>
      <c r="R392" s="124">
        <v>1</v>
      </c>
    </row>
    <row r="393" spans="2:18" x14ac:dyDescent="0.3">
      <c r="B393" s="120">
        <v>389</v>
      </c>
      <c r="C393" s="121" t="s">
        <v>2043</v>
      </c>
      <c r="D393" s="121" t="s">
        <v>129</v>
      </c>
      <c r="E393" s="121" t="s">
        <v>123</v>
      </c>
      <c r="F393" s="121" t="s">
        <v>2044</v>
      </c>
      <c r="G393" s="121" t="s">
        <v>123</v>
      </c>
      <c r="H393" s="122">
        <v>233</v>
      </c>
      <c r="I393" s="122">
        <v>48</v>
      </c>
      <c r="J393" s="121" t="s">
        <v>2045</v>
      </c>
      <c r="K393" s="121" t="s">
        <v>2046</v>
      </c>
      <c r="L393" s="122">
        <v>3</v>
      </c>
      <c r="M393" s="122">
        <v>22</v>
      </c>
      <c r="N393" s="121" t="s">
        <v>2047</v>
      </c>
      <c r="O393" s="122">
        <v>1</v>
      </c>
      <c r="P393" s="123"/>
      <c r="Q393" s="123"/>
      <c r="R393" s="124">
        <v>1</v>
      </c>
    </row>
    <row r="394" spans="2:18" x14ac:dyDescent="0.3">
      <c r="B394" s="120">
        <v>390</v>
      </c>
      <c r="C394" s="121" t="s">
        <v>2048</v>
      </c>
      <c r="D394" s="121" t="s">
        <v>129</v>
      </c>
      <c r="E394" s="121" t="s">
        <v>123</v>
      </c>
      <c r="F394" s="121" t="s">
        <v>2049</v>
      </c>
      <c r="G394" s="121" t="s">
        <v>123</v>
      </c>
      <c r="H394" s="122">
        <v>169</v>
      </c>
      <c r="I394" s="122">
        <v>48</v>
      </c>
      <c r="J394" s="121" t="s">
        <v>2050</v>
      </c>
      <c r="K394" s="121" t="s">
        <v>2051</v>
      </c>
      <c r="L394" s="122">
        <v>3</v>
      </c>
      <c r="M394" s="122">
        <v>22</v>
      </c>
      <c r="N394" s="121" t="s">
        <v>2052</v>
      </c>
      <c r="O394" s="122">
        <v>1</v>
      </c>
      <c r="P394" s="123"/>
      <c r="Q394" s="123"/>
      <c r="R394" s="124">
        <v>1</v>
      </c>
    </row>
    <row r="395" spans="2:18" x14ac:dyDescent="0.3">
      <c r="B395" s="120">
        <v>391</v>
      </c>
      <c r="C395" s="121" t="s">
        <v>2053</v>
      </c>
      <c r="D395" s="121" t="s">
        <v>129</v>
      </c>
      <c r="E395" s="121" t="s">
        <v>123</v>
      </c>
      <c r="F395" s="121" t="s">
        <v>2054</v>
      </c>
      <c r="G395" s="121" t="s">
        <v>123</v>
      </c>
      <c r="H395" s="122">
        <v>170</v>
      </c>
      <c r="I395" s="122">
        <v>48</v>
      </c>
      <c r="J395" s="121" t="s">
        <v>2055</v>
      </c>
      <c r="K395" s="121" t="s">
        <v>2056</v>
      </c>
      <c r="L395" s="122">
        <v>3</v>
      </c>
      <c r="M395" s="122">
        <v>22</v>
      </c>
      <c r="N395" s="121" t="s">
        <v>2057</v>
      </c>
      <c r="O395" s="122">
        <v>1</v>
      </c>
      <c r="P395" s="123"/>
      <c r="Q395" s="123"/>
      <c r="R395" s="124">
        <v>1</v>
      </c>
    </row>
    <row r="396" spans="2:18" x14ac:dyDescent="0.3">
      <c r="B396" s="120">
        <v>392</v>
      </c>
      <c r="C396" s="121" t="s">
        <v>2058</v>
      </c>
      <c r="D396" s="121" t="s">
        <v>129</v>
      </c>
      <c r="E396" s="121" t="s">
        <v>123</v>
      </c>
      <c r="F396" s="121" t="s">
        <v>2059</v>
      </c>
      <c r="G396" s="121" t="s">
        <v>123</v>
      </c>
      <c r="H396" s="122">
        <v>912</v>
      </c>
      <c r="I396" s="122">
        <v>48</v>
      </c>
      <c r="J396" s="121" t="s">
        <v>2060</v>
      </c>
      <c r="K396" s="121" t="s">
        <v>2061</v>
      </c>
      <c r="L396" s="122">
        <v>3</v>
      </c>
      <c r="M396" s="122">
        <v>22</v>
      </c>
      <c r="N396" s="121" t="s">
        <v>123</v>
      </c>
      <c r="O396" s="122">
        <v>1</v>
      </c>
      <c r="P396" s="123"/>
      <c r="Q396" s="123"/>
      <c r="R396" s="124">
        <v>1</v>
      </c>
    </row>
    <row r="397" spans="2:18" x14ac:dyDescent="0.3">
      <c r="B397" s="120">
        <v>393</v>
      </c>
      <c r="C397" s="121" t="s">
        <v>2062</v>
      </c>
      <c r="D397" s="121" t="s">
        <v>129</v>
      </c>
      <c r="E397" s="121" t="s">
        <v>123</v>
      </c>
      <c r="F397" s="121" t="s">
        <v>2063</v>
      </c>
      <c r="G397" s="121" t="s">
        <v>123</v>
      </c>
      <c r="H397" s="122">
        <v>810</v>
      </c>
      <c r="I397" s="122">
        <v>48</v>
      </c>
      <c r="J397" s="121" t="s">
        <v>2064</v>
      </c>
      <c r="K397" s="121" t="s">
        <v>2065</v>
      </c>
      <c r="L397" s="122">
        <v>3</v>
      </c>
      <c r="M397" s="122">
        <v>22</v>
      </c>
      <c r="N397" s="121" t="s">
        <v>2066</v>
      </c>
      <c r="O397" s="122">
        <v>1</v>
      </c>
      <c r="P397" s="123"/>
      <c r="Q397" s="123"/>
      <c r="R397" s="124">
        <v>1</v>
      </c>
    </row>
    <row r="398" spans="2:18" x14ac:dyDescent="0.3">
      <c r="B398" s="120">
        <v>394</v>
      </c>
      <c r="C398" s="121" t="s">
        <v>2067</v>
      </c>
      <c r="D398" s="121" t="s">
        <v>129</v>
      </c>
      <c r="E398" s="121" t="s">
        <v>2068</v>
      </c>
      <c r="F398" s="121" t="s">
        <v>2069</v>
      </c>
      <c r="G398" s="121" t="s">
        <v>123</v>
      </c>
      <c r="H398" s="122">
        <v>811</v>
      </c>
      <c r="I398" s="122">
        <v>48</v>
      </c>
      <c r="J398" s="121" t="s">
        <v>2064</v>
      </c>
      <c r="K398" s="121" t="s">
        <v>2070</v>
      </c>
      <c r="L398" s="122">
        <v>3</v>
      </c>
      <c r="M398" s="122">
        <v>22</v>
      </c>
      <c r="N398" s="121" t="s">
        <v>2071</v>
      </c>
      <c r="O398" s="122">
        <v>1</v>
      </c>
      <c r="P398" s="123"/>
      <c r="Q398" s="123"/>
      <c r="R398" s="124">
        <v>1</v>
      </c>
    </row>
    <row r="399" spans="2:18" x14ac:dyDescent="0.3">
      <c r="B399" s="120">
        <v>395</v>
      </c>
      <c r="C399" s="121" t="s">
        <v>2072</v>
      </c>
      <c r="D399" s="121" t="s">
        <v>129</v>
      </c>
      <c r="E399" s="121" t="s">
        <v>123</v>
      </c>
      <c r="F399" s="121" t="s">
        <v>2073</v>
      </c>
      <c r="G399" s="121" t="s">
        <v>123</v>
      </c>
      <c r="H399" s="122">
        <v>59</v>
      </c>
      <c r="I399" s="122">
        <v>48</v>
      </c>
      <c r="J399" s="121" t="s">
        <v>2074</v>
      </c>
      <c r="K399" s="121" t="s">
        <v>2075</v>
      </c>
      <c r="L399" s="122">
        <v>3</v>
      </c>
      <c r="M399" s="122">
        <v>22</v>
      </c>
      <c r="N399" s="121" t="s">
        <v>2076</v>
      </c>
      <c r="O399" s="122">
        <v>1</v>
      </c>
      <c r="P399" s="123"/>
      <c r="Q399" s="123"/>
      <c r="R399" s="124">
        <v>1</v>
      </c>
    </row>
    <row r="400" spans="2:18" x14ac:dyDescent="0.3">
      <c r="B400" s="120">
        <v>396</v>
      </c>
      <c r="C400" s="121" t="s">
        <v>2077</v>
      </c>
      <c r="D400" s="121" t="s">
        <v>129</v>
      </c>
      <c r="E400" s="121" t="s">
        <v>123</v>
      </c>
      <c r="F400" s="121" t="s">
        <v>2078</v>
      </c>
      <c r="G400" s="121" t="s">
        <v>123</v>
      </c>
      <c r="H400" s="122">
        <v>208</v>
      </c>
      <c r="I400" s="122">
        <v>48</v>
      </c>
      <c r="J400" s="121" t="s">
        <v>2079</v>
      </c>
      <c r="K400" s="121" t="s">
        <v>2080</v>
      </c>
      <c r="L400" s="122">
        <v>3</v>
      </c>
      <c r="M400" s="122">
        <v>22</v>
      </c>
      <c r="N400" s="121" t="s">
        <v>123</v>
      </c>
      <c r="O400" s="122">
        <v>1</v>
      </c>
      <c r="P400" s="123"/>
      <c r="Q400" s="123"/>
      <c r="R400" s="124">
        <v>1</v>
      </c>
    </row>
    <row r="401" spans="2:18" x14ac:dyDescent="0.3">
      <c r="B401" s="120">
        <v>397</v>
      </c>
      <c r="C401" s="121" t="s">
        <v>2081</v>
      </c>
      <c r="D401" s="121" t="s">
        <v>123</v>
      </c>
      <c r="E401" s="121" t="s">
        <v>123</v>
      </c>
      <c r="F401" s="121" t="s">
        <v>2082</v>
      </c>
      <c r="G401" s="121" t="s">
        <v>123</v>
      </c>
      <c r="H401" s="122">
        <v>301</v>
      </c>
      <c r="I401" s="122">
        <v>48</v>
      </c>
      <c r="J401" s="121" t="s">
        <v>2083</v>
      </c>
      <c r="K401" s="121" t="s">
        <v>2084</v>
      </c>
      <c r="L401" s="122">
        <v>3</v>
      </c>
      <c r="M401" s="122">
        <v>22</v>
      </c>
      <c r="N401" s="121" t="s">
        <v>2085</v>
      </c>
      <c r="O401" s="122">
        <v>1</v>
      </c>
      <c r="P401" s="123"/>
      <c r="Q401" s="123"/>
      <c r="R401" s="124">
        <v>1</v>
      </c>
    </row>
    <row r="402" spans="2:18" x14ac:dyDescent="0.3">
      <c r="B402" s="120">
        <v>398</v>
      </c>
      <c r="C402" s="121" t="s">
        <v>2086</v>
      </c>
      <c r="D402" s="121" t="s">
        <v>123</v>
      </c>
      <c r="E402" s="121" t="s">
        <v>123</v>
      </c>
      <c r="F402" s="121" t="s">
        <v>2087</v>
      </c>
      <c r="G402" s="121" t="s">
        <v>123</v>
      </c>
      <c r="H402" s="122">
        <v>301</v>
      </c>
      <c r="I402" s="122">
        <v>48</v>
      </c>
      <c r="J402" s="121" t="s">
        <v>2088</v>
      </c>
      <c r="K402" s="121" t="s">
        <v>2089</v>
      </c>
      <c r="L402" s="122">
        <v>3</v>
      </c>
      <c r="M402" s="122">
        <v>22</v>
      </c>
      <c r="N402" s="121" t="s">
        <v>2090</v>
      </c>
      <c r="O402" s="122">
        <v>1</v>
      </c>
      <c r="P402" s="123"/>
      <c r="Q402" s="123"/>
      <c r="R402" s="124">
        <v>1</v>
      </c>
    </row>
    <row r="403" spans="2:18" x14ac:dyDescent="0.3">
      <c r="B403" s="120">
        <v>399</v>
      </c>
      <c r="C403" s="121" t="s">
        <v>2091</v>
      </c>
      <c r="D403" s="121" t="s">
        <v>123</v>
      </c>
      <c r="E403" s="121" t="s">
        <v>123</v>
      </c>
      <c r="F403" s="121" t="s">
        <v>2092</v>
      </c>
      <c r="G403" s="121" t="s">
        <v>123</v>
      </c>
      <c r="H403" s="122">
        <v>301</v>
      </c>
      <c r="I403" s="122">
        <v>48</v>
      </c>
      <c r="J403" s="121" t="s">
        <v>2088</v>
      </c>
      <c r="K403" s="121" t="s">
        <v>2089</v>
      </c>
      <c r="L403" s="122">
        <v>3</v>
      </c>
      <c r="M403" s="122">
        <v>22</v>
      </c>
      <c r="N403" s="121" t="s">
        <v>2093</v>
      </c>
      <c r="O403" s="122">
        <v>1</v>
      </c>
      <c r="P403" s="123"/>
      <c r="Q403" s="123"/>
      <c r="R403" s="124">
        <v>1</v>
      </c>
    </row>
    <row r="404" spans="2:18" x14ac:dyDescent="0.3">
      <c r="B404" s="120">
        <v>400</v>
      </c>
      <c r="C404" s="121" t="s">
        <v>2094</v>
      </c>
      <c r="D404" s="121" t="s">
        <v>123</v>
      </c>
      <c r="E404" s="121" t="s">
        <v>123</v>
      </c>
      <c r="F404" s="121" t="s">
        <v>2095</v>
      </c>
      <c r="G404" s="121" t="s">
        <v>2096</v>
      </c>
      <c r="H404" s="122">
        <v>301</v>
      </c>
      <c r="I404" s="122">
        <v>48</v>
      </c>
      <c r="J404" s="121" t="s">
        <v>2097</v>
      </c>
      <c r="K404" s="121" t="s">
        <v>2098</v>
      </c>
      <c r="L404" s="122">
        <v>3</v>
      </c>
      <c r="M404" s="122">
        <v>22</v>
      </c>
      <c r="N404" s="121" t="s">
        <v>2099</v>
      </c>
      <c r="O404" s="122">
        <v>1</v>
      </c>
      <c r="P404" s="123"/>
      <c r="Q404" s="123"/>
      <c r="R404" s="124">
        <v>1</v>
      </c>
    </row>
    <row r="405" spans="2:18" x14ac:dyDescent="0.3">
      <c r="B405" s="120">
        <v>401</v>
      </c>
      <c r="C405" s="121" t="s">
        <v>2100</v>
      </c>
      <c r="D405" s="121" t="s">
        <v>129</v>
      </c>
      <c r="E405" s="121" t="s">
        <v>123</v>
      </c>
      <c r="F405" s="121" t="s">
        <v>2101</v>
      </c>
      <c r="G405" s="121" t="s">
        <v>123</v>
      </c>
      <c r="H405" s="122">
        <v>106</v>
      </c>
      <c r="I405" s="122">
        <v>48</v>
      </c>
      <c r="J405" s="121" t="s">
        <v>2102</v>
      </c>
      <c r="K405" s="121" t="s">
        <v>2103</v>
      </c>
      <c r="L405" s="122">
        <v>3</v>
      </c>
      <c r="M405" s="122">
        <v>22</v>
      </c>
      <c r="N405" s="121" t="s">
        <v>2104</v>
      </c>
      <c r="O405" s="122">
        <v>1</v>
      </c>
      <c r="P405" s="123"/>
      <c r="Q405" s="123"/>
      <c r="R405" s="124">
        <v>1</v>
      </c>
    </row>
    <row r="406" spans="2:18" x14ac:dyDescent="0.3">
      <c r="B406" s="120">
        <v>402</v>
      </c>
      <c r="C406" s="121" t="s">
        <v>2105</v>
      </c>
      <c r="D406" s="121" t="s">
        <v>129</v>
      </c>
      <c r="E406" s="121" t="s">
        <v>123</v>
      </c>
      <c r="F406" s="121" t="s">
        <v>2106</v>
      </c>
      <c r="G406" s="121" t="s">
        <v>123</v>
      </c>
      <c r="H406" s="122">
        <v>106</v>
      </c>
      <c r="I406" s="122">
        <v>48</v>
      </c>
      <c r="J406" s="121" t="s">
        <v>2102</v>
      </c>
      <c r="K406" s="121" t="s">
        <v>2103</v>
      </c>
      <c r="L406" s="122">
        <v>3</v>
      </c>
      <c r="M406" s="122">
        <v>22</v>
      </c>
      <c r="N406" s="121" t="s">
        <v>2107</v>
      </c>
      <c r="O406" s="122">
        <v>1</v>
      </c>
      <c r="P406" s="123"/>
      <c r="Q406" s="123"/>
      <c r="R406" s="124">
        <v>1</v>
      </c>
    </row>
    <row r="407" spans="2:18" x14ac:dyDescent="0.3">
      <c r="B407" s="120">
        <v>403</v>
      </c>
      <c r="C407" s="121" t="s">
        <v>2108</v>
      </c>
      <c r="D407" s="121" t="s">
        <v>129</v>
      </c>
      <c r="E407" s="121" t="s">
        <v>123</v>
      </c>
      <c r="F407" s="121" t="s">
        <v>2109</v>
      </c>
      <c r="G407" s="121" t="s">
        <v>123</v>
      </c>
      <c r="H407" s="122">
        <v>106</v>
      </c>
      <c r="I407" s="122">
        <v>48</v>
      </c>
      <c r="J407" s="121" t="s">
        <v>2110</v>
      </c>
      <c r="K407" s="121" t="s">
        <v>2111</v>
      </c>
      <c r="L407" s="122">
        <v>3</v>
      </c>
      <c r="M407" s="122">
        <v>22</v>
      </c>
      <c r="N407" s="121" t="s">
        <v>2112</v>
      </c>
      <c r="O407" s="122">
        <v>1</v>
      </c>
      <c r="P407" s="123"/>
      <c r="Q407" s="123"/>
      <c r="R407" s="124">
        <v>1</v>
      </c>
    </row>
    <row r="408" spans="2:18" x14ac:dyDescent="0.3">
      <c r="B408" s="120">
        <v>404</v>
      </c>
      <c r="C408" s="121" t="s">
        <v>2113</v>
      </c>
      <c r="D408" s="121" t="s">
        <v>123</v>
      </c>
      <c r="E408" s="121" t="s">
        <v>123</v>
      </c>
      <c r="F408" s="121" t="s">
        <v>2114</v>
      </c>
      <c r="G408" s="121" t="s">
        <v>123</v>
      </c>
      <c r="H408" s="122">
        <v>106</v>
      </c>
      <c r="I408" s="122">
        <v>48</v>
      </c>
      <c r="J408" s="121" t="s">
        <v>2115</v>
      </c>
      <c r="K408" s="121" t="s">
        <v>2116</v>
      </c>
      <c r="L408" s="122">
        <v>3</v>
      </c>
      <c r="M408" s="122">
        <v>22</v>
      </c>
      <c r="N408" s="121" t="s">
        <v>123</v>
      </c>
      <c r="O408" s="122">
        <v>1</v>
      </c>
      <c r="P408" s="123"/>
      <c r="Q408" s="123"/>
      <c r="R408" s="124">
        <v>1</v>
      </c>
    </row>
    <row r="409" spans="2:18" x14ac:dyDescent="0.3">
      <c r="B409" s="120">
        <v>405</v>
      </c>
      <c r="C409" s="121" t="s">
        <v>2117</v>
      </c>
      <c r="D409" s="121" t="s">
        <v>123</v>
      </c>
      <c r="E409" s="121" t="s">
        <v>123</v>
      </c>
      <c r="F409" s="121" t="s">
        <v>2118</v>
      </c>
      <c r="G409" s="121" t="s">
        <v>123</v>
      </c>
      <c r="H409" s="122">
        <v>106</v>
      </c>
      <c r="I409" s="122">
        <v>48</v>
      </c>
      <c r="J409" s="121" t="s">
        <v>2119</v>
      </c>
      <c r="K409" s="121" t="s">
        <v>2120</v>
      </c>
      <c r="L409" s="122">
        <v>3</v>
      </c>
      <c r="M409" s="122">
        <v>22</v>
      </c>
      <c r="N409" s="121" t="s">
        <v>2121</v>
      </c>
      <c r="O409" s="122">
        <v>1</v>
      </c>
      <c r="P409" s="123"/>
      <c r="Q409" s="123"/>
      <c r="R409" s="124">
        <v>1</v>
      </c>
    </row>
    <row r="410" spans="2:18" x14ac:dyDescent="0.3">
      <c r="B410" s="120">
        <v>406</v>
      </c>
      <c r="C410" s="121" t="s">
        <v>2122</v>
      </c>
      <c r="D410" s="121" t="s">
        <v>123</v>
      </c>
      <c r="E410" s="121" t="s">
        <v>123</v>
      </c>
      <c r="F410" s="121" t="s">
        <v>2123</v>
      </c>
      <c r="G410" s="121" t="s">
        <v>2124</v>
      </c>
      <c r="H410" s="122">
        <v>375</v>
      </c>
      <c r="I410" s="122">
        <v>48</v>
      </c>
      <c r="J410" s="121" t="s">
        <v>2125</v>
      </c>
      <c r="K410" s="121" t="s">
        <v>2126</v>
      </c>
      <c r="L410" s="122">
        <v>3</v>
      </c>
      <c r="M410" s="122">
        <v>22</v>
      </c>
      <c r="N410" s="121" t="s">
        <v>123</v>
      </c>
      <c r="O410" s="122">
        <v>1</v>
      </c>
      <c r="P410" s="123"/>
      <c r="Q410" s="123"/>
      <c r="R410" s="124">
        <v>1</v>
      </c>
    </row>
    <row r="411" spans="2:18" x14ac:dyDescent="0.3">
      <c r="B411" s="120">
        <v>407</v>
      </c>
      <c r="C411" s="121" t="s">
        <v>2127</v>
      </c>
      <c r="D411" s="121" t="s">
        <v>123</v>
      </c>
      <c r="E411" s="121" t="s">
        <v>123</v>
      </c>
      <c r="F411" s="121" t="s">
        <v>2128</v>
      </c>
      <c r="G411" s="121" t="s">
        <v>2129</v>
      </c>
      <c r="H411" s="122">
        <v>375</v>
      </c>
      <c r="I411" s="122">
        <v>48</v>
      </c>
      <c r="J411" s="121" t="s">
        <v>2130</v>
      </c>
      <c r="K411" s="121" t="s">
        <v>2131</v>
      </c>
      <c r="L411" s="122">
        <v>3</v>
      </c>
      <c r="M411" s="122">
        <v>22</v>
      </c>
      <c r="N411" s="121" t="s">
        <v>2132</v>
      </c>
      <c r="O411" s="122">
        <v>1</v>
      </c>
      <c r="P411" s="123"/>
      <c r="Q411" s="123"/>
      <c r="R411" s="124">
        <v>1</v>
      </c>
    </row>
    <row r="412" spans="2:18" x14ac:dyDescent="0.3">
      <c r="B412" s="120">
        <v>408</v>
      </c>
      <c r="C412" s="121" t="s">
        <v>2133</v>
      </c>
      <c r="D412" s="121" t="s">
        <v>123</v>
      </c>
      <c r="E412" s="121" t="s">
        <v>123</v>
      </c>
      <c r="F412" s="121" t="s">
        <v>2134</v>
      </c>
      <c r="G412" s="121" t="s">
        <v>123</v>
      </c>
      <c r="H412" s="122">
        <v>376</v>
      </c>
      <c r="I412" s="122">
        <v>48</v>
      </c>
      <c r="J412" s="121" t="s">
        <v>2135</v>
      </c>
      <c r="K412" s="121" t="s">
        <v>2136</v>
      </c>
      <c r="L412" s="122">
        <v>3</v>
      </c>
      <c r="M412" s="122">
        <v>22</v>
      </c>
      <c r="N412" s="121" t="s">
        <v>2137</v>
      </c>
      <c r="O412" s="122">
        <v>1</v>
      </c>
      <c r="P412" s="123"/>
      <c r="Q412" s="123"/>
      <c r="R412" s="124">
        <v>1</v>
      </c>
    </row>
    <row r="413" spans="2:18" x14ac:dyDescent="0.3">
      <c r="B413" s="120">
        <v>409</v>
      </c>
      <c r="C413" s="121" t="s">
        <v>2138</v>
      </c>
      <c r="D413" s="121" t="s">
        <v>129</v>
      </c>
      <c r="E413" s="121" t="s">
        <v>123</v>
      </c>
      <c r="F413" s="121" t="s">
        <v>2139</v>
      </c>
      <c r="G413" s="121" t="s">
        <v>123</v>
      </c>
      <c r="H413" s="122">
        <v>868</v>
      </c>
      <c r="I413" s="122">
        <v>48</v>
      </c>
      <c r="J413" s="121" t="s">
        <v>2140</v>
      </c>
      <c r="K413" s="121" t="s">
        <v>2141</v>
      </c>
      <c r="L413" s="122">
        <v>3</v>
      </c>
      <c r="M413" s="122">
        <v>22</v>
      </c>
      <c r="N413" s="121" t="s">
        <v>2142</v>
      </c>
      <c r="O413" s="122">
        <v>1</v>
      </c>
      <c r="P413" s="123"/>
      <c r="Q413" s="123"/>
      <c r="R413" s="124">
        <v>1</v>
      </c>
    </row>
    <row r="414" spans="2:18" x14ac:dyDescent="0.3">
      <c r="B414" s="120">
        <v>410</v>
      </c>
      <c r="C414" s="121" t="s">
        <v>2143</v>
      </c>
      <c r="D414" s="121" t="s">
        <v>123</v>
      </c>
      <c r="E414" s="121" t="s">
        <v>123</v>
      </c>
      <c r="F414" s="121" t="s">
        <v>2144</v>
      </c>
      <c r="G414" s="121" t="s">
        <v>123</v>
      </c>
      <c r="H414" s="122">
        <v>868</v>
      </c>
      <c r="I414" s="122">
        <v>48</v>
      </c>
      <c r="J414" s="121" t="s">
        <v>2140</v>
      </c>
      <c r="K414" s="121" t="s">
        <v>2141</v>
      </c>
      <c r="L414" s="122">
        <v>3</v>
      </c>
      <c r="M414" s="122">
        <v>22</v>
      </c>
      <c r="N414" s="121" t="s">
        <v>2145</v>
      </c>
      <c r="O414" s="122">
        <v>1</v>
      </c>
      <c r="P414" s="123"/>
      <c r="Q414" s="123"/>
      <c r="R414" s="124">
        <v>1</v>
      </c>
    </row>
    <row r="415" spans="2:18" x14ac:dyDescent="0.3">
      <c r="B415" s="120">
        <v>411</v>
      </c>
      <c r="C415" s="121" t="s">
        <v>2146</v>
      </c>
      <c r="D415" s="121" t="s">
        <v>129</v>
      </c>
      <c r="E415" s="121" t="s">
        <v>123</v>
      </c>
      <c r="F415" s="121" t="s">
        <v>2147</v>
      </c>
      <c r="G415" s="121" t="s">
        <v>123</v>
      </c>
      <c r="H415" s="122">
        <v>868</v>
      </c>
      <c r="I415" s="122">
        <v>48</v>
      </c>
      <c r="J415" s="121" t="s">
        <v>2148</v>
      </c>
      <c r="K415" s="121" t="s">
        <v>2149</v>
      </c>
      <c r="L415" s="122">
        <v>3</v>
      </c>
      <c r="M415" s="122">
        <v>22</v>
      </c>
      <c r="N415" s="121" t="s">
        <v>2150</v>
      </c>
      <c r="O415" s="122">
        <v>1</v>
      </c>
      <c r="P415" s="123"/>
      <c r="Q415" s="123"/>
      <c r="R415" s="124">
        <v>1</v>
      </c>
    </row>
    <row r="416" spans="2:18" x14ac:dyDescent="0.3">
      <c r="B416" s="120">
        <v>412</v>
      </c>
      <c r="C416" s="121" t="s">
        <v>2151</v>
      </c>
      <c r="D416" s="121" t="s">
        <v>129</v>
      </c>
      <c r="E416" s="121" t="s">
        <v>123</v>
      </c>
      <c r="F416" s="121" t="s">
        <v>2152</v>
      </c>
      <c r="G416" s="121" t="s">
        <v>123</v>
      </c>
      <c r="H416" s="122">
        <v>370</v>
      </c>
      <c r="I416" s="122">
        <v>48</v>
      </c>
      <c r="J416" s="121" t="s">
        <v>2153</v>
      </c>
      <c r="K416" s="121" t="s">
        <v>2154</v>
      </c>
      <c r="L416" s="122">
        <v>3</v>
      </c>
      <c r="M416" s="122">
        <v>22</v>
      </c>
      <c r="N416" s="121" t="s">
        <v>2155</v>
      </c>
      <c r="O416" s="122">
        <v>1</v>
      </c>
      <c r="P416" s="123"/>
      <c r="Q416" s="123"/>
      <c r="R416" s="124">
        <v>1</v>
      </c>
    </row>
    <row r="417" spans="2:18" x14ac:dyDescent="0.3">
      <c r="B417" s="120">
        <v>413</v>
      </c>
      <c r="C417" s="121" t="s">
        <v>2156</v>
      </c>
      <c r="D417" s="121" t="s">
        <v>123</v>
      </c>
      <c r="E417" s="121" t="s">
        <v>123</v>
      </c>
      <c r="F417" s="121" t="s">
        <v>2157</v>
      </c>
      <c r="G417" s="121" t="s">
        <v>123</v>
      </c>
      <c r="H417" s="122">
        <v>222</v>
      </c>
      <c r="I417" s="122">
        <v>48</v>
      </c>
      <c r="J417" s="121" t="s">
        <v>2158</v>
      </c>
      <c r="K417" s="121" t="s">
        <v>2159</v>
      </c>
      <c r="L417" s="122">
        <v>3</v>
      </c>
      <c r="M417" s="122">
        <v>22</v>
      </c>
      <c r="N417" s="121" t="s">
        <v>2160</v>
      </c>
      <c r="O417" s="122">
        <v>1</v>
      </c>
      <c r="P417" s="123"/>
      <c r="Q417" s="123"/>
      <c r="R417" s="124">
        <v>1</v>
      </c>
    </row>
    <row r="418" spans="2:18" x14ac:dyDescent="0.3">
      <c r="B418" s="120">
        <v>414</v>
      </c>
      <c r="C418" s="121" t="s">
        <v>2161</v>
      </c>
      <c r="D418" s="121" t="s">
        <v>129</v>
      </c>
      <c r="E418" s="121" t="s">
        <v>123</v>
      </c>
      <c r="F418" s="121" t="s">
        <v>2162</v>
      </c>
      <c r="G418" s="121" t="s">
        <v>123</v>
      </c>
      <c r="H418" s="122">
        <v>106</v>
      </c>
      <c r="I418" s="122">
        <v>48</v>
      </c>
      <c r="J418" s="121" t="s">
        <v>2163</v>
      </c>
      <c r="K418" s="121" t="s">
        <v>2164</v>
      </c>
      <c r="L418" s="122">
        <v>3</v>
      </c>
      <c r="M418" s="122">
        <v>22</v>
      </c>
      <c r="N418" s="121" t="s">
        <v>2165</v>
      </c>
      <c r="O418" s="122">
        <v>1</v>
      </c>
      <c r="P418" s="123"/>
      <c r="Q418" s="123"/>
      <c r="R418" s="124">
        <v>1</v>
      </c>
    </row>
    <row r="419" spans="2:18" x14ac:dyDescent="0.3">
      <c r="B419" s="120">
        <v>415</v>
      </c>
      <c r="C419" s="121" t="s">
        <v>2166</v>
      </c>
      <c r="D419" s="121" t="s">
        <v>129</v>
      </c>
      <c r="E419" s="121" t="s">
        <v>123</v>
      </c>
      <c r="F419" s="121" t="s">
        <v>2167</v>
      </c>
      <c r="G419" s="121" t="s">
        <v>2168</v>
      </c>
      <c r="H419" s="122">
        <v>106</v>
      </c>
      <c r="I419" s="122">
        <v>48</v>
      </c>
      <c r="J419" s="121" t="s">
        <v>2169</v>
      </c>
      <c r="K419" s="121" t="s">
        <v>2170</v>
      </c>
      <c r="L419" s="122">
        <v>3</v>
      </c>
      <c r="M419" s="122">
        <v>22</v>
      </c>
      <c r="N419" s="121" t="s">
        <v>2171</v>
      </c>
      <c r="O419" s="122">
        <v>1</v>
      </c>
      <c r="P419" s="123"/>
      <c r="Q419" s="123"/>
      <c r="R419" s="124">
        <v>1</v>
      </c>
    </row>
    <row r="420" spans="2:18" x14ac:dyDescent="0.3">
      <c r="B420" s="120">
        <v>416</v>
      </c>
      <c r="C420" s="121" t="s">
        <v>2172</v>
      </c>
      <c r="D420" s="121" t="s">
        <v>123</v>
      </c>
      <c r="E420" s="121" t="s">
        <v>123</v>
      </c>
      <c r="F420" s="121" t="s">
        <v>2173</v>
      </c>
      <c r="G420" s="121" t="s">
        <v>123</v>
      </c>
      <c r="H420" s="122">
        <v>583</v>
      </c>
      <c r="I420" s="122">
        <v>48</v>
      </c>
      <c r="J420" s="121" t="s">
        <v>2174</v>
      </c>
      <c r="K420" s="121" t="s">
        <v>2175</v>
      </c>
      <c r="L420" s="122">
        <v>3</v>
      </c>
      <c r="M420" s="122">
        <v>22</v>
      </c>
      <c r="N420" s="121" t="s">
        <v>2176</v>
      </c>
      <c r="O420" s="122">
        <v>1</v>
      </c>
      <c r="P420" s="123"/>
      <c r="Q420" s="123"/>
      <c r="R420" s="124">
        <v>1</v>
      </c>
    </row>
    <row r="421" spans="2:18" x14ac:dyDescent="0.3">
      <c r="B421" s="120">
        <v>417</v>
      </c>
      <c r="C421" s="121" t="s">
        <v>2177</v>
      </c>
      <c r="D421" s="121" t="s">
        <v>123</v>
      </c>
      <c r="E421" s="121" t="s">
        <v>123</v>
      </c>
      <c r="F421" s="121" t="s">
        <v>2178</v>
      </c>
      <c r="G421" s="121" t="s">
        <v>123</v>
      </c>
      <c r="H421" s="122">
        <v>81</v>
      </c>
      <c r="I421" s="122">
        <v>48</v>
      </c>
      <c r="J421" s="121" t="s">
        <v>2179</v>
      </c>
      <c r="K421" s="121" t="s">
        <v>2180</v>
      </c>
      <c r="L421" s="122">
        <v>3</v>
      </c>
      <c r="M421" s="122">
        <v>22</v>
      </c>
      <c r="N421" s="121" t="s">
        <v>2181</v>
      </c>
      <c r="O421" s="122">
        <v>1</v>
      </c>
      <c r="P421" s="123"/>
      <c r="Q421" s="123"/>
      <c r="R421" s="124">
        <v>1</v>
      </c>
    </row>
    <row r="422" spans="2:18" x14ac:dyDescent="0.3">
      <c r="B422" s="120">
        <v>418</v>
      </c>
      <c r="C422" s="121" t="s">
        <v>2182</v>
      </c>
      <c r="D422" s="121" t="s">
        <v>123</v>
      </c>
      <c r="E422" s="121" t="s">
        <v>2183</v>
      </c>
      <c r="F422" s="121" t="s">
        <v>2184</v>
      </c>
      <c r="G422" s="121" t="s">
        <v>123</v>
      </c>
      <c r="H422" s="122">
        <v>102</v>
      </c>
      <c r="I422" s="122">
        <v>48</v>
      </c>
      <c r="J422" s="121" t="s">
        <v>2185</v>
      </c>
      <c r="K422" s="121" t="s">
        <v>2186</v>
      </c>
      <c r="L422" s="122">
        <v>3</v>
      </c>
      <c r="M422" s="122">
        <v>22</v>
      </c>
      <c r="N422" s="121" t="s">
        <v>123</v>
      </c>
      <c r="O422" s="122">
        <v>1</v>
      </c>
      <c r="P422" s="123"/>
      <c r="Q422" s="123"/>
      <c r="R422" s="124">
        <v>1</v>
      </c>
    </row>
    <row r="423" spans="2:18" x14ac:dyDescent="0.3">
      <c r="B423" s="120">
        <v>419</v>
      </c>
      <c r="C423" s="121" t="s">
        <v>2187</v>
      </c>
      <c r="D423" s="121" t="s">
        <v>129</v>
      </c>
      <c r="E423" s="121" t="s">
        <v>123</v>
      </c>
      <c r="F423" s="121" t="s">
        <v>2188</v>
      </c>
      <c r="G423" s="121" t="s">
        <v>123</v>
      </c>
      <c r="H423" s="122">
        <v>718</v>
      </c>
      <c r="I423" s="122">
        <v>48</v>
      </c>
      <c r="J423" s="121" t="s">
        <v>2189</v>
      </c>
      <c r="K423" s="121" t="s">
        <v>2190</v>
      </c>
      <c r="L423" s="122">
        <v>3</v>
      </c>
      <c r="M423" s="122">
        <v>22</v>
      </c>
      <c r="N423" s="121" t="s">
        <v>123</v>
      </c>
      <c r="O423" s="122">
        <v>1</v>
      </c>
      <c r="P423" s="123"/>
      <c r="Q423" s="123"/>
      <c r="R423" s="124">
        <v>1</v>
      </c>
    </row>
    <row r="424" spans="2:18" x14ac:dyDescent="0.3">
      <c r="B424" s="120">
        <v>420</v>
      </c>
      <c r="C424" s="121" t="s">
        <v>2191</v>
      </c>
      <c r="D424" s="121" t="s">
        <v>129</v>
      </c>
      <c r="E424" s="121" t="s">
        <v>123</v>
      </c>
      <c r="F424" s="121" t="s">
        <v>2192</v>
      </c>
      <c r="G424" s="121" t="s">
        <v>123</v>
      </c>
      <c r="H424" s="122">
        <v>718</v>
      </c>
      <c r="I424" s="122">
        <v>48</v>
      </c>
      <c r="J424" s="121" t="s">
        <v>2193</v>
      </c>
      <c r="K424" s="121" t="s">
        <v>2194</v>
      </c>
      <c r="L424" s="122">
        <v>3</v>
      </c>
      <c r="M424" s="122">
        <v>22</v>
      </c>
      <c r="N424" s="121" t="s">
        <v>2195</v>
      </c>
      <c r="O424" s="122">
        <v>1</v>
      </c>
      <c r="P424" s="123"/>
      <c r="Q424" s="123"/>
      <c r="R424" s="124">
        <v>1</v>
      </c>
    </row>
    <row r="425" spans="2:18" x14ac:dyDescent="0.3">
      <c r="B425" s="120">
        <v>421</v>
      </c>
      <c r="C425" s="121" t="s">
        <v>2196</v>
      </c>
      <c r="D425" s="121" t="s">
        <v>2197</v>
      </c>
      <c r="E425" s="121" t="s">
        <v>123</v>
      </c>
      <c r="F425" s="121" t="s">
        <v>2198</v>
      </c>
      <c r="G425" s="121" t="s">
        <v>123</v>
      </c>
      <c r="H425" s="122">
        <v>812</v>
      </c>
      <c r="I425" s="122">
        <v>48</v>
      </c>
      <c r="J425" s="121" t="s">
        <v>2199</v>
      </c>
      <c r="K425" s="121" t="s">
        <v>2200</v>
      </c>
      <c r="L425" s="122">
        <v>3</v>
      </c>
      <c r="M425" s="122">
        <v>22</v>
      </c>
      <c r="N425" s="121" t="s">
        <v>2201</v>
      </c>
      <c r="O425" s="122">
        <v>1</v>
      </c>
      <c r="P425" s="123"/>
      <c r="Q425" s="123"/>
      <c r="R425" s="124">
        <v>1</v>
      </c>
    </row>
    <row r="426" spans="2:18" x14ac:dyDescent="0.3">
      <c r="B426" s="120">
        <v>422</v>
      </c>
      <c r="C426" s="121" t="s">
        <v>2202</v>
      </c>
      <c r="D426" s="121" t="s">
        <v>123</v>
      </c>
      <c r="E426" s="121" t="s">
        <v>123</v>
      </c>
      <c r="F426" s="121" t="s">
        <v>2203</v>
      </c>
      <c r="G426" s="121" t="s">
        <v>123</v>
      </c>
      <c r="H426" s="122">
        <v>309</v>
      </c>
      <c r="I426" s="122">
        <v>48</v>
      </c>
      <c r="J426" s="121" t="s">
        <v>2204</v>
      </c>
      <c r="K426" s="121" t="s">
        <v>2205</v>
      </c>
      <c r="L426" s="122">
        <v>3</v>
      </c>
      <c r="M426" s="122">
        <v>22</v>
      </c>
      <c r="N426" s="121" t="s">
        <v>2206</v>
      </c>
      <c r="O426" s="122">
        <v>1</v>
      </c>
      <c r="P426" s="123"/>
      <c r="Q426" s="123"/>
      <c r="R426" s="124">
        <v>1</v>
      </c>
    </row>
    <row r="427" spans="2:18" x14ac:dyDescent="0.3">
      <c r="B427" s="120">
        <v>423</v>
      </c>
      <c r="C427" s="121" t="s">
        <v>2207</v>
      </c>
      <c r="D427" s="121" t="s">
        <v>129</v>
      </c>
      <c r="E427" s="121" t="s">
        <v>123</v>
      </c>
      <c r="F427" s="121" t="s">
        <v>2208</v>
      </c>
      <c r="G427" s="121" t="s">
        <v>123</v>
      </c>
      <c r="H427" s="122">
        <v>910</v>
      </c>
      <c r="I427" s="122">
        <v>48</v>
      </c>
      <c r="J427" s="121" t="s">
        <v>2209</v>
      </c>
      <c r="K427" s="121" t="s">
        <v>2210</v>
      </c>
      <c r="L427" s="122">
        <v>3</v>
      </c>
      <c r="M427" s="122">
        <v>22</v>
      </c>
      <c r="N427" s="121" t="s">
        <v>2211</v>
      </c>
      <c r="O427" s="122">
        <v>1</v>
      </c>
      <c r="P427" s="123"/>
      <c r="Q427" s="123"/>
      <c r="R427" s="124">
        <v>1</v>
      </c>
    </row>
    <row r="428" spans="2:18" x14ac:dyDescent="0.3">
      <c r="B428" s="120">
        <v>424</v>
      </c>
      <c r="C428" s="121" t="s">
        <v>2212</v>
      </c>
      <c r="D428" s="121" t="s">
        <v>129</v>
      </c>
      <c r="E428" s="121" t="s">
        <v>123</v>
      </c>
      <c r="F428" s="121" t="s">
        <v>2213</v>
      </c>
      <c r="G428" s="121" t="s">
        <v>123</v>
      </c>
      <c r="H428" s="122">
        <v>910</v>
      </c>
      <c r="I428" s="122">
        <v>48</v>
      </c>
      <c r="J428" s="121" t="s">
        <v>2214</v>
      </c>
      <c r="K428" s="121" t="s">
        <v>2215</v>
      </c>
      <c r="L428" s="122">
        <v>3</v>
      </c>
      <c r="M428" s="122">
        <v>22</v>
      </c>
      <c r="N428" s="121" t="s">
        <v>2216</v>
      </c>
      <c r="O428" s="122">
        <v>1</v>
      </c>
      <c r="P428" s="123"/>
      <c r="Q428" s="123"/>
      <c r="R428" s="124">
        <v>1</v>
      </c>
    </row>
    <row r="429" spans="2:18" x14ac:dyDescent="0.3">
      <c r="B429" s="120">
        <v>425</v>
      </c>
      <c r="C429" s="121" t="s">
        <v>2217</v>
      </c>
      <c r="D429" s="121" t="s">
        <v>129</v>
      </c>
      <c r="E429" s="121" t="s">
        <v>123</v>
      </c>
      <c r="F429" s="121" t="s">
        <v>2218</v>
      </c>
      <c r="G429" s="121" t="s">
        <v>123</v>
      </c>
      <c r="H429" s="122">
        <v>409</v>
      </c>
      <c r="I429" s="122">
        <v>48</v>
      </c>
      <c r="J429" s="121" t="s">
        <v>2219</v>
      </c>
      <c r="K429" s="121" t="s">
        <v>2220</v>
      </c>
      <c r="L429" s="122">
        <v>3</v>
      </c>
      <c r="M429" s="122">
        <v>22</v>
      </c>
      <c r="N429" s="121" t="s">
        <v>2221</v>
      </c>
      <c r="O429" s="122">
        <v>1</v>
      </c>
      <c r="P429" s="123"/>
      <c r="Q429" s="123"/>
      <c r="R429" s="124">
        <v>1</v>
      </c>
    </row>
    <row r="430" spans="2:18" x14ac:dyDescent="0.3">
      <c r="B430" s="120">
        <v>426</v>
      </c>
      <c r="C430" s="121" t="s">
        <v>2222</v>
      </c>
      <c r="D430" s="121" t="s">
        <v>123</v>
      </c>
      <c r="E430" s="121" t="s">
        <v>123</v>
      </c>
      <c r="F430" s="121" t="s">
        <v>2223</v>
      </c>
      <c r="G430" s="121" t="s">
        <v>123</v>
      </c>
      <c r="H430" s="122">
        <v>409</v>
      </c>
      <c r="I430" s="122">
        <v>48</v>
      </c>
      <c r="J430" s="121" t="s">
        <v>2224</v>
      </c>
      <c r="K430" s="121" t="s">
        <v>2225</v>
      </c>
      <c r="L430" s="122">
        <v>3</v>
      </c>
      <c r="M430" s="122">
        <v>22</v>
      </c>
      <c r="N430" s="121" t="s">
        <v>123</v>
      </c>
      <c r="O430" s="122">
        <v>1</v>
      </c>
      <c r="P430" s="123"/>
      <c r="Q430" s="123"/>
      <c r="R430" s="124">
        <v>1</v>
      </c>
    </row>
    <row r="431" spans="2:18" x14ac:dyDescent="0.3">
      <c r="B431" s="120">
        <v>427</v>
      </c>
      <c r="C431" s="121" t="s">
        <v>2226</v>
      </c>
      <c r="D431" s="121" t="s">
        <v>129</v>
      </c>
      <c r="E431" s="121" t="s">
        <v>123</v>
      </c>
      <c r="F431" s="121" t="s">
        <v>2227</v>
      </c>
      <c r="G431" s="121" t="s">
        <v>123</v>
      </c>
      <c r="H431" s="122">
        <v>778</v>
      </c>
      <c r="I431" s="122">
        <v>48</v>
      </c>
      <c r="J431" s="121" t="s">
        <v>2228</v>
      </c>
      <c r="K431" s="121" t="s">
        <v>2229</v>
      </c>
      <c r="L431" s="122">
        <v>3</v>
      </c>
      <c r="M431" s="122">
        <v>22</v>
      </c>
      <c r="N431" s="121" t="s">
        <v>2230</v>
      </c>
      <c r="O431" s="122">
        <v>1</v>
      </c>
      <c r="P431" s="123"/>
      <c r="Q431" s="123"/>
      <c r="R431" s="124">
        <v>1</v>
      </c>
    </row>
    <row r="432" spans="2:18" x14ac:dyDescent="0.3">
      <c r="B432" s="120">
        <v>428</v>
      </c>
      <c r="C432" s="121" t="s">
        <v>2231</v>
      </c>
      <c r="D432" s="121" t="s">
        <v>129</v>
      </c>
      <c r="E432" s="121" t="s">
        <v>123</v>
      </c>
      <c r="F432" s="121" t="s">
        <v>2232</v>
      </c>
      <c r="G432" s="121" t="s">
        <v>123</v>
      </c>
      <c r="H432" s="122">
        <v>338</v>
      </c>
      <c r="I432" s="122">
        <v>48</v>
      </c>
      <c r="J432" s="121" t="s">
        <v>2233</v>
      </c>
      <c r="K432" s="121" t="s">
        <v>2234</v>
      </c>
      <c r="L432" s="122">
        <v>3</v>
      </c>
      <c r="M432" s="122">
        <v>22</v>
      </c>
      <c r="N432" s="121" t="s">
        <v>2235</v>
      </c>
      <c r="O432" s="122">
        <v>1</v>
      </c>
      <c r="P432" s="123"/>
      <c r="Q432" s="123"/>
      <c r="R432" s="124">
        <v>1</v>
      </c>
    </row>
    <row r="433" spans="2:18" x14ac:dyDescent="0.3">
      <c r="B433" s="120">
        <v>429</v>
      </c>
      <c r="C433" s="121" t="s">
        <v>2236</v>
      </c>
      <c r="D433" s="121" t="s">
        <v>129</v>
      </c>
      <c r="E433" s="121" t="s">
        <v>123</v>
      </c>
      <c r="F433" s="121" t="s">
        <v>2237</v>
      </c>
      <c r="G433" s="121" t="s">
        <v>123</v>
      </c>
      <c r="H433" s="122">
        <v>31</v>
      </c>
      <c r="I433" s="122">
        <v>48</v>
      </c>
      <c r="J433" s="121" t="s">
        <v>2238</v>
      </c>
      <c r="K433" s="121" t="s">
        <v>2239</v>
      </c>
      <c r="L433" s="122">
        <v>3</v>
      </c>
      <c r="M433" s="122">
        <v>22</v>
      </c>
      <c r="N433" s="121" t="s">
        <v>2240</v>
      </c>
      <c r="O433" s="122">
        <v>1</v>
      </c>
      <c r="P433" s="123"/>
      <c r="Q433" s="123"/>
      <c r="R433" s="124">
        <v>1</v>
      </c>
    </row>
    <row r="434" spans="2:18" x14ac:dyDescent="0.3">
      <c r="B434" s="120">
        <v>430</v>
      </c>
      <c r="C434" s="121" t="s">
        <v>2241</v>
      </c>
      <c r="D434" s="121" t="s">
        <v>129</v>
      </c>
      <c r="E434" s="121" t="s">
        <v>123</v>
      </c>
      <c r="F434" s="121" t="s">
        <v>2242</v>
      </c>
      <c r="G434" s="121" t="s">
        <v>123</v>
      </c>
      <c r="H434" s="122">
        <v>764</v>
      </c>
      <c r="I434" s="122">
        <v>48</v>
      </c>
      <c r="J434" s="121" t="s">
        <v>2243</v>
      </c>
      <c r="K434" s="121" t="s">
        <v>2244</v>
      </c>
      <c r="L434" s="122">
        <v>3</v>
      </c>
      <c r="M434" s="122">
        <v>22</v>
      </c>
      <c r="N434" s="121" t="s">
        <v>2245</v>
      </c>
      <c r="O434" s="122">
        <v>1</v>
      </c>
      <c r="P434" s="123"/>
      <c r="Q434" s="123"/>
      <c r="R434" s="124">
        <v>1</v>
      </c>
    </row>
    <row r="435" spans="2:18" x14ac:dyDescent="0.3">
      <c r="B435" s="120">
        <v>431</v>
      </c>
      <c r="C435" s="121" t="s">
        <v>2246</v>
      </c>
      <c r="D435" s="121" t="s">
        <v>123</v>
      </c>
      <c r="E435" s="121" t="s">
        <v>123</v>
      </c>
      <c r="F435" s="121" t="s">
        <v>2247</v>
      </c>
      <c r="G435" s="121" t="s">
        <v>123</v>
      </c>
      <c r="H435" s="122">
        <v>764</v>
      </c>
      <c r="I435" s="122">
        <v>48</v>
      </c>
      <c r="J435" s="121" t="s">
        <v>2248</v>
      </c>
      <c r="K435" s="121" t="s">
        <v>2249</v>
      </c>
      <c r="L435" s="122">
        <v>3</v>
      </c>
      <c r="M435" s="122">
        <v>22</v>
      </c>
      <c r="N435" s="121" t="s">
        <v>2250</v>
      </c>
      <c r="O435" s="122">
        <v>1</v>
      </c>
      <c r="P435" s="123"/>
      <c r="Q435" s="123"/>
      <c r="R435" s="124">
        <v>1</v>
      </c>
    </row>
    <row r="436" spans="2:18" x14ac:dyDescent="0.3">
      <c r="B436" s="120">
        <v>432</v>
      </c>
      <c r="C436" s="121" t="s">
        <v>2251</v>
      </c>
      <c r="D436" s="121" t="s">
        <v>123</v>
      </c>
      <c r="E436" s="121" t="s">
        <v>2252</v>
      </c>
      <c r="F436" s="121" t="s">
        <v>2253</v>
      </c>
      <c r="G436" s="121" t="s">
        <v>123</v>
      </c>
      <c r="H436" s="122">
        <v>764</v>
      </c>
      <c r="I436" s="122">
        <v>48</v>
      </c>
      <c r="J436" s="121" t="s">
        <v>2254</v>
      </c>
      <c r="K436" s="121" t="s">
        <v>2255</v>
      </c>
      <c r="L436" s="122">
        <v>3</v>
      </c>
      <c r="M436" s="122">
        <v>22</v>
      </c>
      <c r="N436" s="121" t="s">
        <v>2256</v>
      </c>
      <c r="O436" s="122">
        <v>1</v>
      </c>
      <c r="P436" s="123"/>
      <c r="Q436" s="123"/>
      <c r="R436" s="124">
        <v>1</v>
      </c>
    </row>
    <row r="437" spans="2:18" x14ac:dyDescent="0.3">
      <c r="B437" s="120">
        <v>433</v>
      </c>
      <c r="C437" s="121" t="s">
        <v>2257</v>
      </c>
      <c r="D437" s="121" t="s">
        <v>123</v>
      </c>
      <c r="E437" s="121" t="s">
        <v>123</v>
      </c>
      <c r="F437" s="121" t="s">
        <v>2258</v>
      </c>
      <c r="G437" s="121" t="s">
        <v>123</v>
      </c>
      <c r="H437" s="122">
        <v>416</v>
      </c>
      <c r="I437" s="122">
        <v>48</v>
      </c>
      <c r="J437" s="121" t="s">
        <v>2259</v>
      </c>
      <c r="K437" s="121" t="s">
        <v>2260</v>
      </c>
      <c r="L437" s="122">
        <v>3</v>
      </c>
      <c r="M437" s="122">
        <v>22</v>
      </c>
      <c r="N437" s="121" t="s">
        <v>2261</v>
      </c>
      <c r="O437" s="122">
        <v>1</v>
      </c>
      <c r="P437" s="123"/>
      <c r="Q437" s="123"/>
      <c r="R437" s="124">
        <v>1</v>
      </c>
    </row>
    <row r="438" spans="2:18" x14ac:dyDescent="0.3">
      <c r="B438" s="120">
        <v>434</v>
      </c>
      <c r="C438" s="121" t="s">
        <v>2262</v>
      </c>
      <c r="D438" s="121" t="s">
        <v>129</v>
      </c>
      <c r="E438" s="121" t="s">
        <v>123</v>
      </c>
      <c r="F438" s="121" t="s">
        <v>2263</v>
      </c>
      <c r="G438" s="121" t="s">
        <v>123</v>
      </c>
      <c r="H438" s="122">
        <v>416</v>
      </c>
      <c r="I438" s="122">
        <v>48</v>
      </c>
      <c r="J438" s="121" t="s">
        <v>2264</v>
      </c>
      <c r="K438" s="121" t="s">
        <v>2265</v>
      </c>
      <c r="L438" s="122">
        <v>3</v>
      </c>
      <c r="M438" s="122">
        <v>22</v>
      </c>
      <c r="N438" s="121" t="s">
        <v>2266</v>
      </c>
      <c r="O438" s="122">
        <v>1</v>
      </c>
      <c r="P438" s="123"/>
      <c r="Q438" s="123"/>
      <c r="R438" s="124">
        <v>1</v>
      </c>
    </row>
    <row r="439" spans="2:18" x14ac:dyDescent="0.3">
      <c r="B439" s="120">
        <v>435</v>
      </c>
      <c r="C439" s="121" t="s">
        <v>2267</v>
      </c>
      <c r="D439" s="121" t="s">
        <v>129</v>
      </c>
      <c r="E439" s="121" t="s">
        <v>123</v>
      </c>
      <c r="F439" s="121" t="s">
        <v>2268</v>
      </c>
      <c r="G439" s="121" t="s">
        <v>123</v>
      </c>
      <c r="H439" s="122">
        <v>416</v>
      </c>
      <c r="I439" s="122">
        <v>48</v>
      </c>
      <c r="J439" s="121" t="s">
        <v>2269</v>
      </c>
      <c r="K439" s="121" t="s">
        <v>2270</v>
      </c>
      <c r="L439" s="122">
        <v>3</v>
      </c>
      <c r="M439" s="122">
        <v>22</v>
      </c>
      <c r="N439" s="121" t="s">
        <v>2271</v>
      </c>
      <c r="O439" s="122">
        <v>1</v>
      </c>
      <c r="P439" s="123"/>
      <c r="Q439" s="123"/>
      <c r="R439" s="124">
        <v>1</v>
      </c>
    </row>
    <row r="440" spans="2:18" x14ac:dyDescent="0.3">
      <c r="B440" s="120">
        <v>436</v>
      </c>
      <c r="C440" s="121" t="s">
        <v>2272</v>
      </c>
      <c r="D440" s="121" t="s">
        <v>129</v>
      </c>
      <c r="E440" s="121" t="s">
        <v>123</v>
      </c>
      <c r="F440" s="121" t="s">
        <v>2273</v>
      </c>
      <c r="G440" s="121" t="s">
        <v>123</v>
      </c>
      <c r="H440" s="122">
        <v>416</v>
      </c>
      <c r="I440" s="122">
        <v>48</v>
      </c>
      <c r="J440" s="121" t="s">
        <v>2274</v>
      </c>
      <c r="K440" s="121" t="s">
        <v>2275</v>
      </c>
      <c r="L440" s="122">
        <v>3</v>
      </c>
      <c r="M440" s="122">
        <v>22</v>
      </c>
      <c r="N440" s="121" t="s">
        <v>2276</v>
      </c>
      <c r="O440" s="122">
        <v>1</v>
      </c>
      <c r="P440" s="123"/>
      <c r="Q440" s="123"/>
      <c r="R440" s="124">
        <v>1</v>
      </c>
    </row>
    <row r="441" spans="2:18" x14ac:dyDescent="0.3">
      <c r="B441" s="120">
        <v>437</v>
      </c>
      <c r="C441" s="121" t="s">
        <v>2277</v>
      </c>
      <c r="D441" s="121" t="s">
        <v>2278</v>
      </c>
      <c r="E441" s="121" t="s">
        <v>123</v>
      </c>
      <c r="F441" s="121" t="s">
        <v>2279</v>
      </c>
      <c r="G441" s="121" t="s">
        <v>123</v>
      </c>
      <c r="H441" s="122">
        <v>416</v>
      </c>
      <c r="I441" s="122">
        <v>48</v>
      </c>
      <c r="J441" s="121" t="s">
        <v>2280</v>
      </c>
      <c r="K441" s="121" t="s">
        <v>2281</v>
      </c>
      <c r="L441" s="122">
        <v>3</v>
      </c>
      <c r="M441" s="122">
        <v>22</v>
      </c>
      <c r="N441" s="121" t="s">
        <v>2282</v>
      </c>
      <c r="O441" s="122">
        <v>1</v>
      </c>
      <c r="P441" s="123"/>
      <c r="Q441" s="123"/>
      <c r="R441" s="124">
        <v>1</v>
      </c>
    </row>
    <row r="442" spans="2:18" x14ac:dyDescent="0.3">
      <c r="B442" s="120">
        <v>438</v>
      </c>
      <c r="C442" s="121" t="s">
        <v>2283</v>
      </c>
      <c r="D442" s="121" t="s">
        <v>129</v>
      </c>
      <c r="E442" s="121" t="s">
        <v>123</v>
      </c>
      <c r="F442" s="121" t="s">
        <v>2284</v>
      </c>
      <c r="G442" s="121" t="s">
        <v>2285</v>
      </c>
      <c r="H442" s="122">
        <v>416</v>
      </c>
      <c r="I442" s="122">
        <v>48</v>
      </c>
      <c r="J442" s="121" t="s">
        <v>2286</v>
      </c>
      <c r="K442" s="121" t="s">
        <v>2287</v>
      </c>
      <c r="L442" s="122">
        <v>3</v>
      </c>
      <c r="M442" s="122">
        <v>22</v>
      </c>
      <c r="N442" s="121" t="s">
        <v>2288</v>
      </c>
      <c r="O442" s="122">
        <v>1</v>
      </c>
      <c r="P442" s="123"/>
      <c r="Q442" s="123"/>
      <c r="R442" s="124">
        <v>1</v>
      </c>
    </row>
    <row r="443" spans="2:18" x14ac:dyDescent="0.3">
      <c r="B443" s="120">
        <v>439</v>
      </c>
      <c r="C443" s="121" t="s">
        <v>2289</v>
      </c>
      <c r="D443" s="121" t="s">
        <v>123</v>
      </c>
      <c r="E443" s="121" t="s">
        <v>123</v>
      </c>
      <c r="F443" s="121" t="s">
        <v>2290</v>
      </c>
      <c r="G443" s="121" t="s">
        <v>123</v>
      </c>
      <c r="H443" s="122">
        <v>416</v>
      </c>
      <c r="I443" s="122">
        <v>48</v>
      </c>
      <c r="J443" s="121" t="s">
        <v>2291</v>
      </c>
      <c r="K443" s="121" t="s">
        <v>2292</v>
      </c>
      <c r="L443" s="122">
        <v>3</v>
      </c>
      <c r="M443" s="122">
        <v>22</v>
      </c>
      <c r="N443" s="121" t="s">
        <v>2293</v>
      </c>
      <c r="O443" s="122">
        <v>1</v>
      </c>
      <c r="P443" s="123"/>
      <c r="Q443" s="123"/>
      <c r="R443" s="124">
        <v>1</v>
      </c>
    </row>
    <row r="444" spans="2:18" x14ac:dyDescent="0.3">
      <c r="B444" s="120">
        <v>440</v>
      </c>
      <c r="C444" s="121" t="s">
        <v>2294</v>
      </c>
      <c r="D444" s="121" t="s">
        <v>129</v>
      </c>
      <c r="E444" s="121" t="s">
        <v>123</v>
      </c>
      <c r="F444" s="121" t="s">
        <v>2295</v>
      </c>
      <c r="G444" s="121" t="s">
        <v>123</v>
      </c>
      <c r="H444" s="122">
        <v>416</v>
      </c>
      <c r="I444" s="122">
        <v>48</v>
      </c>
      <c r="J444" s="121" t="s">
        <v>2296</v>
      </c>
      <c r="K444" s="121" t="s">
        <v>2297</v>
      </c>
      <c r="L444" s="122">
        <v>3</v>
      </c>
      <c r="M444" s="122">
        <v>22</v>
      </c>
      <c r="N444" s="121" t="s">
        <v>2298</v>
      </c>
      <c r="O444" s="122">
        <v>1</v>
      </c>
      <c r="P444" s="123"/>
      <c r="Q444" s="123"/>
      <c r="R444" s="124">
        <v>1</v>
      </c>
    </row>
    <row r="445" spans="2:18" x14ac:dyDescent="0.3">
      <c r="B445" s="120">
        <v>441</v>
      </c>
      <c r="C445" s="121" t="s">
        <v>2299</v>
      </c>
      <c r="D445" s="121" t="s">
        <v>123</v>
      </c>
      <c r="E445" s="121" t="s">
        <v>123</v>
      </c>
      <c r="F445" s="121" t="s">
        <v>2300</v>
      </c>
      <c r="G445" s="121" t="s">
        <v>123</v>
      </c>
      <c r="H445" s="122">
        <v>416</v>
      </c>
      <c r="I445" s="122">
        <v>48</v>
      </c>
      <c r="J445" s="121" t="s">
        <v>2301</v>
      </c>
      <c r="K445" s="121" t="s">
        <v>2302</v>
      </c>
      <c r="L445" s="122">
        <v>3</v>
      </c>
      <c r="M445" s="122">
        <v>22</v>
      </c>
      <c r="N445" s="121" t="s">
        <v>2303</v>
      </c>
      <c r="O445" s="122">
        <v>1</v>
      </c>
      <c r="P445" s="123"/>
      <c r="Q445" s="123"/>
      <c r="R445" s="124">
        <v>1</v>
      </c>
    </row>
    <row r="446" spans="2:18" x14ac:dyDescent="0.3">
      <c r="B446" s="120">
        <v>442</v>
      </c>
      <c r="C446" s="121" t="s">
        <v>2304</v>
      </c>
      <c r="D446" s="121" t="s">
        <v>123</v>
      </c>
      <c r="E446" s="121" t="s">
        <v>123</v>
      </c>
      <c r="F446" s="121" t="s">
        <v>2305</v>
      </c>
      <c r="G446" s="121" t="s">
        <v>123</v>
      </c>
      <c r="H446" s="122">
        <v>416</v>
      </c>
      <c r="I446" s="122">
        <v>48</v>
      </c>
      <c r="J446" s="121" t="s">
        <v>2306</v>
      </c>
      <c r="K446" s="121" t="s">
        <v>2307</v>
      </c>
      <c r="L446" s="122">
        <v>3</v>
      </c>
      <c r="M446" s="122">
        <v>22</v>
      </c>
      <c r="N446" s="121" t="s">
        <v>2308</v>
      </c>
      <c r="O446" s="122">
        <v>1</v>
      </c>
      <c r="P446" s="123"/>
      <c r="Q446" s="123"/>
      <c r="R446" s="124">
        <v>1</v>
      </c>
    </row>
    <row r="447" spans="2:18" x14ac:dyDescent="0.3">
      <c r="B447" s="120">
        <v>443</v>
      </c>
      <c r="C447" s="121" t="s">
        <v>2309</v>
      </c>
      <c r="D447" s="121" t="s">
        <v>123</v>
      </c>
      <c r="E447" s="121" t="s">
        <v>123</v>
      </c>
      <c r="F447" s="121" t="s">
        <v>2310</v>
      </c>
      <c r="G447" s="121" t="s">
        <v>2311</v>
      </c>
      <c r="H447" s="122">
        <v>416</v>
      </c>
      <c r="I447" s="122">
        <v>48</v>
      </c>
      <c r="J447" s="121" t="s">
        <v>2312</v>
      </c>
      <c r="K447" s="121" t="s">
        <v>2313</v>
      </c>
      <c r="L447" s="122">
        <v>3</v>
      </c>
      <c r="M447" s="122">
        <v>22</v>
      </c>
      <c r="N447" s="121" t="s">
        <v>123</v>
      </c>
      <c r="O447" s="122">
        <v>1</v>
      </c>
      <c r="P447" s="123"/>
      <c r="Q447" s="123"/>
      <c r="R447" s="124">
        <v>1</v>
      </c>
    </row>
    <row r="448" spans="2:18" x14ac:dyDescent="0.3">
      <c r="B448" s="120">
        <v>444</v>
      </c>
      <c r="C448" s="121" t="s">
        <v>2314</v>
      </c>
      <c r="D448" s="121" t="s">
        <v>123</v>
      </c>
      <c r="E448" s="121" t="s">
        <v>123</v>
      </c>
      <c r="F448" s="121" t="s">
        <v>2315</v>
      </c>
      <c r="G448" s="121" t="s">
        <v>123</v>
      </c>
      <c r="H448" s="122">
        <v>416</v>
      </c>
      <c r="I448" s="122">
        <v>48</v>
      </c>
      <c r="J448" s="121" t="s">
        <v>2316</v>
      </c>
      <c r="K448" s="121" t="s">
        <v>2317</v>
      </c>
      <c r="L448" s="122">
        <v>3</v>
      </c>
      <c r="M448" s="122">
        <v>22</v>
      </c>
      <c r="N448" s="121" t="s">
        <v>2318</v>
      </c>
      <c r="O448" s="122">
        <v>1</v>
      </c>
      <c r="P448" s="123"/>
      <c r="Q448" s="123"/>
      <c r="R448" s="124">
        <v>1</v>
      </c>
    </row>
    <row r="449" spans="2:18" x14ac:dyDescent="0.3">
      <c r="B449" s="120">
        <v>445</v>
      </c>
      <c r="C449" s="121" t="s">
        <v>2319</v>
      </c>
      <c r="D449" s="121" t="s">
        <v>123</v>
      </c>
      <c r="E449" s="121" t="s">
        <v>123</v>
      </c>
      <c r="F449" s="121" t="s">
        <v>2320</v>
      </c>
      <c r="G449" s="121" t="s">
        <v>123</v>
      </c>
      <c r="H449" s="122">
        <v>416</v>
      </c>
      <c r="I449" s="122">
        <v>48</v>
      </c>
      <c r="J449" s="121" t="s">
        <v>2321</v>
      </c>
      <c r="K449" s="121" t="s">
        <v>2322</v>
      </c>
      <c r="L449" s="122">
        <v>3</v>
      </c>
      <c r="M449" s="122">
        <v>22</v>
      </c>
      <c r="N449" s="121" t="s">
        <v>2323</v>
      </c>
      <c r="O449" s="122">
        <v>1</v>
      </c>
      <c r="P449" s="123"/>
      <c r="Q449" s="123"/>
      <c r="R449" s="124">
        <v>1</v>
      </c>
    </row>
    <row r="450" spans="2:18" x14ac:dyDescent="0.3">
      <c r="B450" s="120">
        <v>446</v>
      </c>
      <c r="C450" s="121" t="s">
        <v>2324</v>
      </c>
      <c r="D450" s="121" t="s">
        <v>123</v>
      </c>
      <c r="E450" s="121" t="s">
        <v>123</v>
      </c>
      <c r="F450" s="121" t="s">
        <v>2325</v>
      </c>
      <c r="G450" s="121" t="s">
        <v>123</v>
      </c>
      <c r="H450" s="122">
        <v>274</v>
      </c>
      <c r="I450" s="122">
        <v>48</v>
      </c>
      <c r="J450" s="121" t="s">
        <v>2326</v>
      </c>
      <c r="K450" s="121" t="s">
        <v>2327</v>
      </c>
      <c r="L450" s="122">
        <v>3</v>
      </c>
      <c r="M450" s="122">
        <v>22</v>
      </c>
      <c r="N450" s="121" t="s">
        <v>2328</v>
      </c>
      <c r="O450" s="122">
        <v>1</v>
      </c>
      <c r="P450" s="123"/>
      <c r="Q450" s="123"/>
      <c r="R450" s="124">
        <v>1</v>
      </c>
    </row>
    <row r="451" spans="2:18" x14ac:dyDescent="0.3">
      <c r="B451" s="120">
        <v>447</v>
      </c>
      <c r="C451" s="121" t="s">
        <v>2329</v>
      </c>
      <c r="D451" s="121" t="s">
        <v>129</v>
      </c>
      <c r="E451" s="121" t="s">
        <v>123</v>
      </c>
      <c r="F451" s="121" t="s">
        <v>2330</v>
      </c>
      <c r="G451" s="121" t="s">
        <v>123</v>
      </c>
      <c r="H451" s="122">
        <v>274</v>
      </c>
      <c r="I451" s="122">
        <v>48</v>
      </c>
      <c r="J451" s="121" t="s">
        <v>2331</v>
      </c>
      <c r="K451" s="121" t="s">
        <v>2332</v>
      </c>
      <c r="L451" s="122">
        <v>3</v>
      </c>
      <c r="M451" s="122">
        <v>22</v>
      </c>
      <c r="N451" s="121" t="s">
        <v>2333</v>
      </c>
      <c r="O451" s="122">
        <v>1</v>
      </c>
      <c r="P451" s="123"/>
      <c r="Q451" s="123"/>
      <c r="R451" s="124">
        <v>1</v>
      </c>
    </row>
    <row r="452" spans="2:18" x14ac:dyDescent="0.3">
      <c r="B452" s="120">
        <v>448</v>
      </c>
      <c r="C452" s="121" t="s">
        <v>2334</v>
      </c>
      <c r="D452" s="121" t="s">
        <v>129</v>
      </c>
      <c r="E452" s="121" t="s">
        <v>123</v>
      </c>
      <c r="F452" s="121" t="s">
        <v>2335</v>
      </c>
      <c r="G452" s="121" t="s">
        <v>123</v>
      </c>
      <c r="H452" s="122">
        <v>780</v>
      </c>
      <c r="I452" s="122">
        <v>48</v>
      </c>
      <c r="J452" s="121" t="s">
        <v>2336</v>
      </c>
      <c r="K452" s="121" t="s">
        <v>2337</v>
      </c>
      <c r="L452" s="122">
        <v>3</v>
      </c>
      <c r="M452" s="122">
        <v>22</v>
      </c>
      <c r="N452" s="121" t="s">
        <v>2338</v>
      </c>
      <c r="O452" s="122">
        <v>1</v>
      </c>
      <c r="P452" s="123"/>
      <c r="Q452" s="123"/>
      <c r="R452" s="124">
        <v>1</v>
      </c>
    </row>
    <row r="453" spans="2:18" x14ac:dyDescent="0.3">
      <c r="B453" s="120">
        <v>449</v>
      </c>
      <c r="C453" s="121" t="s">
        <v>2339</v>
      </c>
      <c r="D453" s="121" t="s">
        <v>123</v>
      </c>
      <c r="E453" s="121" t="s">
        <v>123</v>
      </c>
      <c r="F453" s="121" t="s">
        <v>2340</v>
      </c>
      <c r="G453" s="121" t="s">
        <v>123</v>
      </c>
      <c r="H453" s="122">
        <v>129</v>
      </c>
      <c r="I453" s="122">
        <v>48</v>
      </c>
      <c r="J453" s="121" t="s">
        <v>2341</v>
      </c>
      <c r="K453" s="121" t="s">
        <v>2342</v>
      </c>
      <c r="L453" s="122">
        <v>3</v>
      </c>
      <c r="M453" s="122">
        <v>22</v>
      </c>
      <c r="N453" s="121" t="s">
        <v>2343</v>
      </c>
      <c r="O453" s="122">
        <v>1</v>
      </c>
      <c r="P453" s="123"/>
      <c r="Q453" s="123"/>
      <c r="R453" s="124">
        <v>1</v>
      </c>
    </row>
    <row r="454" spans="2:18" x14ac:dyDescent="0.3">
      <c r="B454" s="120">
        <v>450</v>
      </c>
      <c r="C454" s="121" t="s">
        <v>2344</v>
      </c>
      <c r="D454" s="121" t="s">
        <v>123</v>
      </c>
      <c r="E454" s="121" t="s">
        <v>123</v>
      </c>
      <c r="F454" s="121" t="s">
        <v>2345</v>
      </c>
      <c r="G454" s="121" t="s">
        <v>123</v>
      </c>
      <c r="H454" s="122">
        <v>129</v>
      </c>
      <c r="I454" s="122">
        <v>48</v>
      </c>
      <c r="J454" s="121" t="s">
        <v>2346</v>
      </c>
      <c r="K454" s="121" t="s">
        <v>2347</v>
      </c>
      <c r="L454" s="122">
        <v>3</v>
      </c>
      <c r="M454" s="122">
        <v>22</v>
      </c>
      <c r="N454" s="121" t="s">
        <v>2348</v>
      </c>
      <c r="O454" s="122">
        <v>1</v>
      </c>
      <c r="P454" s="123"/>
      <c r="Q454" s="123"/>
      <c r="R454" s="124">
        <v>1</v>
      </c>
    </row>
    <row r="455" spans="2:18" x14ac:dyDescent="0.3">
      <c r="B455" s="120">
        <v>451</v>
      </c>
      <c r="C455" s="121" t="s">
        <v>2349</v>
      </c>
      <c r="D455" s="121" t="s">
        <v>123</v>
      </c>
      <c r="E455" s="121" t="s">
        <v>123</v>
      </c>
      <c r="F455" s="121" t="s">
        <v>2350</v>
      </c>
      <c r="G455" s="121" t="s">
        <v>123</v>
      </c>
      <c r="H455" s="122">
        <v>693</v>
      </c>
      <c r="I455" s="122">
        <v>48</v>
      </c>
      <c r="J455" s="121" t="s">
        <v>2351</v>
      </c>
      <c r="K455" s="121" t="s">
        <v>2352</v>
      </c>
      <c r="L455" s="122">
        <v>3</v>
      </c>
      <c r="M455" s="122">
        <v>22</v>
      </c>
      <c r="N455" s="121" t="s">
        <v>123</v>
      </c>
      <c r="O455" s="122">
        <v>1</v>
      </c>
      <c r="P455" s="123"/>
      <c r="Q455" s="123"/>
      <c r="R455" s="124">
        <v>1</v>
      </c>
    </row>
    <row r="456" spans="2:18" x14ac:dyDescent="0.3">
      <c r="B456" s="120">
        <v>452</v>
      </c>
      <c r="C456" s="121" t="s">
        <v>2353</v>
      </c>
      <c r="D456" s="121" t="s">
        <v>123</v>
      </c>
      <c r="E456" s="121" t="s">
        <v>123</v>
      </c>
      <c r="F456" s="121" t="s">
        <v>2354</v>
      </c>
      <c r="G456" s="121" t="s">
        <v>123</v>
      </c>
      <c r="H456" s="122">
        <v>900</v>
      </c>
      <c r="I456" s="122">
        <v>48</v>
      </c>
      <c r="J456" s="121" t="s">
        <v>2355</v>
      </c>
      <c r="K456" s="121" t="s">
        <v>2356</v>
      </c>
      <c r="L456" s="122">
        <v>3</v>
      </c>
      <c r="M456" s="122">
        <v>22</v>
      </c>
      <c r="N456" s="121" t="s">
        <v>2357</v>
      </c>
      <c r="O456" s="122">
        <v>1</v>
      </c>
      <c r="P456" s="123"/>
      <c r="Q456" s="123"/>
      <c r="R456" s="124">
        <v>1</v>
      </c>
    </row>
    <row r="457" spans="2:18" x14ac:dyDescent="0.3">
      <c r="B457" s="120">
        <v>453</v>
      </c>
      <c r="C457" s="121" t="s">
        <v>2358</v>
      </c>
      <c r="D457" s="121" t="s">
        <v>129</v>
      </c>
      <c r="E457" s="121" t="s">
        <v>123</v>
      </c>
      <c r="F457" s="121" t="s">
        <v>2359</v>
      </c>
      <c r="G457" s="121" t="s">
        <v>123</v>
      </c>
      <c r="H457" s="122">
        <v>900</v>
      </c>
      <c r="I457" s="122">
        <v>48</v>
      </c>
      <c r="J457" s="121" t="s">
        <v>2360</v>
      </c>
      <c r="K457" s="121" t="s">
        <v>2361</v>
      </c>
      <c r="L457" s="122">
        <v>3</v>
      </c>
      <c r="M457" s="122">
        <v>22</v>
      </c>
      <c r="N457" s="121" t="s">
        <v>2362</v>
      </c>
      <c r="O457" s="122">
        <v>1</v>
      </c>
      <c r="P457" s="123"/>
      <c r="Q457" s="123"/>
      <c r="R457" s="124">
        <v>1</v>
      </c>
    </row>
    <row r="458" spans="2:18" x14ac:dyDescent="0.3">
      <c r="B458" s="120">
        <v>454</v>
      </c>
      <c r="C458" s="121" t="s">
        <v>2363</v>
      </c>
      <c r="D458" s="121" t="s">
        <v>123</v>
      </c>
      <c r="E458" s="121" t="s">
        <v>123</v>
      </c>
      <c r="F458" s="121" t="s">
        <v>2359</v>
      </c>
      <c r="G458" s="121" t="s">
        <v>123</v>
      </c>
      <c r="H458" s="122">
        <v>900</v>
      </c>
      <c r="I458" s="122">
        <v>48</v>
      </c>
      <c r="J458" s="121" t="s">
        <v>2360</v>
      </c>
      <c r="K458" s="121" t="s">
        <v>2361</v>
      </c>
      <c r="L458" s="122">
        <v>3</v>
      </c>
      <c r="M458" s="122">
        <v>22</v>
      </c>
      <c r="N458" s="121" t="s">
        <v>2364</v>
      </c>
      <c r="O458" s="122">
        <v>1</v>
      </c>
      <c r="P458" s="123"/>
      <c r="Q458" s="123"/>
      <c r="R458" s="124">
        <v>1</v>
      </c>
    </row>
    <row r="459" spans="2:18" x14ac:dyDescent="0.3">
      <c r="B459" s="120">
        <v>455</v>
      </c>
      <c r="C459" s="121" t="s">
        <v>2365</v>
      </c>
      <c r="D459" s="121" t="s">
        <v>129</v>
      </c>
      <c r="E459" s="121" t="s">
        <v>123</v>
      </c>
      <c r="F459" s="121" t="s">
        <v>2366</v>
      </c>
      <c r="G459" s="121" t="s">
        <v>123</v>
      </c>
      <c r="H459" s="122">
        <v>899</v>
      </c>
      <c r="I459" s="122">
        <v>48</v>
      </c>
      <c r="J459" s="121" t="s">
        <v>2367</v>
      </c>
      <c r="K459" s="121" t="s">
        <v>2368</v>
      </c>
      <c r="L459" s="122">
        <v>3</v>
      </c>
      <c r="M459" s="122">
        <v>22</v>
      </c>
      <c r="N459" s="121" t="s">
        <v>2369</v>
      </c>
      <c r="O459" s="122">
        <v>1</v>
      </c>
      <c r="P459" s="123"/>
      <c r="Q459" s="123"/>
      <c r="R459" s="124">
        <v>1</v>
      </c>
    </row>
    <row r="460" spans="2:18" x14ac:dyDescent="0.3">
      <c r="B460" s="120">
        <v>456</v>
      </c>
      <c r="C460" s="121" t="s">
        <v>2370</v>
      </c>
      <c r="D460" s="121" t="s">
        <v>123</v>
      </c>
      <c r="E460" s="121" t="s">
        <v>123</v>
      </c>
      <c r="F460" s="121" t="s">
        <v>2371</v>
      </c>
      <c r="G460" s="121" t="s">
        <v>123</v>
      </c>
      <c r="H460" s="122">
        <v>372</v>
      </c>
      <c r="I460" s="122">
        <v>48</v>
      </c>
      <c r="J460" s="121" t="s">
        <v>2372</v>
      </c>
      <c r="K460" s="121" t="s">
        <v>2373</v>
      </c>
      <c r="L460" s="122">
        <v>3</v>
      </c>
      <c r="M460" s="122">
        <v>22</v>
      </c>
      <c r="N460" s="121" t="s">
        <v>2374</v>
      </c>
      <c r="O460" s="122">
        <v>1</v>
      </c>
      <c r="P460" s="123"/>
      <c r="Q460" s="123"/>
      <c r="R460" s="124">
        <v>1</v>
      </c>
    </row>
    <row r="461" spans="2:18" x14ac:dyDescent="0.3">
      <c r="B461" s="120">
        <v>457</v>
      </c>
      <c r="C461" s="121" t="s">
        <v>2375</v>
      </c>
      <c r="D461" s="121" t="s">
        <v>123</v>
      </c>
      <c r="E461" s="121" t="s">
        <v>123</v>
      </c>
      <c r="F461" s="121" t="s">
        <v>2376</v>
      </c>
      <c r="G461" s="121" t="s">
        <v>123</v>
      </c>
      <c r="H461" s="122">
        <v>789</v>
      </c>
      <c r="I461" s="122">
        <v>48</v>
      </c>
      <c r="J461" s="121" t="s">
        <v>2377</v>
      </c>
      <c r="K461" s="121" t="s">
        <v>2378</v>
      </c>
      <c r="L461" s="122">
        <v>3</v>
      </c>
      <c r="M461" s="122">
        <v>22</v>
      </c>
      <c r="N461" s="121" t="s">
        <v>2379</v>
      </c>
      <c r="O461" s="122">
        <v>1</v>
      </c>
      <c r="P461" s="123"/>
      <c r="Q461" s="123"/>
      <c r="R461" s="124">
        <v>1</v>
      </c>
    </row>
    <row r="462" spans="2:18" x14ac:dyDescent="0.3">
      <c r="B462" s="120">
        <v>458</v>
      </c>
      <c r="C462" s="121" t="s">
        <v>2380</v>
      </c>
      <c r="D462" s="121" t="s">
        <v>123</v>
      </c>
      <c r="E462" s="121" t="s">
        <v>2381</v>
      </c>
      <c r="F462" s="121" t="s">
        <v>2382</v>
      </c>
      <c r="G462" s="121" t="s">
        <v>123</v>
      </c>
      <c r="H462" s="122">
        <v>515</v>
      </c>
      <c r="I462" s="122">
        <v>48</v>
      </c>
      <c r="J462" s="121" t="s">
        <v>2383</v>
      </c>
      <c r="K462" s="121" t="s">
        <v>2384</v>
      </c>
      <c r="L462" s="122">
        <v>3</v>
      </c>
      <c r="M462" s="122">
        <v>22</v>
      </c>
      <c r="N462" s="121" t="s">
        <v>2385</v>
      </c>
      <c r="O462" s="122">
        <v>1</v>
      </c>
      <c r="P462" s="123"/>
      <c r="Q462" s="123"/>
      <c r="R462" s="124">
        <v>1</v>
      </c>
    </row>
    <row r="463" spans="2:18" x14ac:dyDescent="0.3">
      <c r="B463" s="120">
        <v>459</v>
      </c>
      <c r="C463" s="121" t="s">
        <v>2386</v>
      </c>
      <c r="D463" s="121" t="s">
        <v>123</v>
      </c>
      <c r="E463" s="121" t="s">
        <v>2387</v>
      </c>
      <c r="F463" s="121" t="s">
        <v>2388</v>
      </c>
      <c r="G463" s="121" t="s">
        <v>123</v>
      </c>
      <c r="H463" s="122">
        <v>150</v>
      </c>
      <c r="I463" s="122">
        <v>48</v>
      </c>
      <c r="J463" s="121" t="s">
        <v>2389</v>
      </c>
      <c r="K463" s="121" t="s">
        <v>2390</v>
      </c>
      <c r="L463" s="122">
        <v>3</v>
      </c>
      <c r="M463" s="122">
        <v>22</v>
      </c>
      <c r="N463" s="121" t="s">
        <v>123</v>
      </c>
      <c r="O463" s="122">
        <v>1</v>
      </c>
      <c r="P463" s="123"/>
      <c r="Q463" s="123"/>
      <c r="R463" s="124">
        <v>1</v>
      </c>
    </row>
    <row r="464" spans="2:18" x14ac:dyDescent="0.3">
      <c r="B464" s="120">
        <v>460</v>
      </c>
      <c r="C464" s="121" t="s">
        <v>2391</v>
      </c>
      <c r="D464" s="121" t="s">
        <v>123</v>
      </c>
      <c r="E464" s="121" t="s">
        <v>123</v>
      </c>
      <c r="F464" s="121" t="s">
        <v>2392</v>
      </c>
      <c r="G464" s="121" t="s">
        <v>123</v>
      </c>
      <c r="H464" s="122">
        <v>411</v>
      </c>
      <c r="I464" s="122">
        <v>48</v>
      </c>
      <c r="J464" s="121" t="s">
        <v>2393</v>
      </c>
      <c r="K464" s="121" t="s">
        <v>2394</v>
      </c>
      <c r="L464" s="122">
        <v>3</v>
      </c>
      <c r="M464" s="122">
        <v>22</v>
      </c>
      <c r="N464" s="121" t="s">
        <v>2395</v>
      </c>
      <c r="O464" s="122">
        <v>1</v>
      </c>
      <c r="P464" s="123"/>
      <c r="Q464" s="123"/>
      <c r="R464" s="124">
        <v>1</v>
      </c>
    </row>
    <row r="465" spans="2:18" x14ac:dyDescent="0.3">
      <c r="B465" s="120">
        <v>461</v>
      </c>
      <c r="C465" s="121" t="s">
        <v>2396</v>
      </c>
      <c r="D465" s="121" t="s">
        <v>123</v>
      </c>
      <c r="E465" s="121" t="s">
        <v>123</v>
      </c>
      <c r="F465" s="121" t="s">
        <v>2397</v>
      </c>
      <c r="G465" s="121" t="s">
        <v>123</v>
      </c>
      <c r="H465" s="122">
        <v>67</v>
      </c>
      <c r="I465" s="122">
        <v>48</v>
      </c>
      <c r="J465" s="121" t="s">
        <v>2398</v>
      </c>
      <c r="K465" s="121" t="s">
        <v>2399</v>
      </c>
      <c r="L465" s="122">
        <v>3</v>
      </c>
      <c r="M465" s="122">
        <v>22</v>
      </c>
      <c r="N465" s="121" t="s">
        <v>2400</v>
      </c>
      <c r="O465" s="122">
        <v>1</v>
      </c>
      <c r="P465" s="123"/>
      <c r="Q465" s="123"/>
      <c r="R465" s="124">
        <v>1</v>
      </c>
    </row>
    <row r="466" spans="2:18" x14ac:dyDescent="0.3">
      <c r="B466" s="120">
        <v>462</v>
      </c>
      <c r="C466" s="121" t="s">
        <v>2401</v>
      </c>
      <c r="D466" s="121" t="s">
        <v>123</v>
      </c>
      <c r="E466" s="121" t="s">
        <v>123</v>
      </c>
      <c r="F466" s="121" t="s">
        <v>2402</v>
      </c>
      <c r="G466" s="121" t="s">
        <v>123</v>
      </c>
      <c r="H466" s="122">
        <v>28</v>
      </c>
      <c r="I466" s="122">
        <v>48</v>
      </c>
      <c r="J466" s="121" t="s">
        <v>2403</v>
      </c>
      <c r="K466" s="121" t="s">
        <v>2404</v>
      </c>
      <c r="L466" s="122">
        <v>3</v>
      </c>
      <c r="M466" s="122">
        <v>22</v>
      </c>
      <c r="N466" s="121" t="s">
        <v>2405</v>
      </c>
      <c r="O466" s="122">
        <v>1</v>
      </c>
      <c r="P466" s="123"/>
      <c r="Q466" s="123"/>
      <c r="R466" s="124">
        <v>1</v>
      </c>
    </row>
    <row r="467" spans="2:18" x14ac:dyDescent="0.3">
      <c r="B467" s="120">
        <v>463</v>
      </c>
      <c r="C467" s="121" t="s">
        <v>2406</v>
      </c>
      <c r="D467" s="121" t="s">
        <v>129</v>
      </c>
      <c r="E467" s="121" t="s">
        <v>2407</v>
      </c>
      <c r="F467" s="121" t="s">
        <v>2408</v>
      </c>
      <c r="G467" s="121" t="s">
        <v>123</v>
      </c>
      <c r="H467" s="122">
        <v>225</v>
      </c>
      <c r="I467" s="122">
        <v>48</v>
      </c>
      <c r="J467" s="121" t="s">
        <v>2409</v>
      </c>
      <c r="K467" s="121" t="s">
        <v>2410</v>
      </c>
      <c r="L467" s="122">
        <v>3</v>
      </c>
      <c r="M467" s="122">
        <v>22</v>
      </c>
      <c r="N467" s="121" t="s">
        <v>2411</v>
      </c>
      <c r="O467" s="122">
        <v>1</v>
      </c>
      <c r="P467" s="123"/>
      <c r="Q467" s="123"/>
      <c r="R467" s="124">
        <v>1</v>
      </c>
    </row>
    <row r="468" spans="2:18" x14ac:dyDescent="0.3">
      <c r="B468" s="120">
        <v>464</v>
      </c>
      <c r="C468" s="121" t="s">
        <v>2412</v>
      </c>
      <c r="D468" s="121" t="s">
        <v>123</v>
      </c>
      <c r="E468" s="121" t="s">
        <v>123</v>
      </c>
      <c r="F468" s="121" t="s">
        <v>2413</v>
      </c>
      <c r="G468" s="121" t="s">
        <v>123</v>
      </c>
      <c r="H468" s="122">
        <v>808</v>
      </c>
      <c r="I468" s="122">
        <v>48</v>
      </c>
      <c r="J468" s="121" t="s">
        <v>2414</v>
      </c>
      <c r="K468" s="121" t="s">
        <v>2415</v>
      </c>
      <c r="L468" s="122">
        <v>3</v>
      </c>
      <c r="M468" s="122">
        <v>22</v>
      </c>
      <c r="N468" s="121" t="s">
        <v>2416</v>
      </c>
      <c r="O468" s="122">
        <v>1</v>
      </c>
      <c r="P468" s="123"/>
      <c r="Q468" s="123"/>
      <c r="R468" s="124">
        <v>1</v>
      </c>
    </row>
    <row r="469" spans="2:18" x14ac:dyDescent="0.3">
      <c r="B469" s="120">
        <v>465</v>
      </c>
      <c r="C469" s="121" t="s">
        <v>2417</v>
      </c>
      <c r="D469" s="121" t="s">
        <v>123</v>
      </c>
      <c r="E469" s="121" t="s">
        <v>123</v>
      </c>
      <c r="F469" s="121" t="s">
        <v>2418</v>
      </c>
      <c r="G469" s="121" t="s">
        <v>123</v>
      </c>
      <c r="H469" s="122">
        <v>542</v>
      </c>
      <c r="I469" s="122">
        <v>48</v>
      </c>
      <c r="J469" s="121" t="s">
        <v>2419</v>
      </c>
      <c r="K469" s="121" t="s">
        <v>2420</v>
      </c>
      <c r="L469" s="122">
        <v>3</v>
      </c>
      <c r="M469" s="122">
        <v>22</v>
      </c>
      <c r="N469" s="121" t="s">
        <v>2421</v>
      </c>
      <c r="O469" s="122">
        <v>1</v>
      </c>
      <c r="P469" s="123"/>
      <c r="Q469" s="123"/>
      <c r="R469" s="124">
        <v>1</v>
      </c>
    </row>
    <row r="470" spans="2:18" x14ac:dyDescent="0.3">
      <c r="B470" s="120">
        <v>466</v>
      </c>
      <c r="C470" s="121" t="s">
        <v>2422</v>
      </c>
      <c r="D470" s="121" t="s">
        <v>123</v>
      </c>
      <c r="E470" s="121" t="s">
        <v>123</v>
      </c>
      <c r="F470" s="121" t="s">
        <v>2423</v>
      </c>
      <c r="G470" s="121" t="s">
        <v>123</v>
      </c>
      <c r="H470" s="122">
        <v>542</v>
      </c>
      <c r="I470" s="122">
        <v>48</v>
      </c>
      <c r="J470" s="121" t="s">
        <v>2424</v>
      </c>
      <c r="K470" s="121" t="s">
        <v>2425</v>
      </c>
      <c r="L470" s="122">
        <v>3</v>
      </c>
      <c r="M470" s="122">
        <v>22</v>
      </c>
      <c r="N470" s="121" t="s">
        <v>2426</v>
      </c>
      <c r="O470" s="122">
        <v>1</v>
      </c>
      <c r="P470" s="123"/>
      <c r="Q470" s="123"/>
      <c r="R470" s="124">
        <v>1</v>
      </c>
    </row>
    <row r="471" spans="2:18" x14ac:dyDescent="0.3">
      <c r="B471" s="120">
        <v>467</v>
      </c>
      <c r="C471" s="121" t="s">
        <v>2427</v>
      </c>
      <c r="D471" s="121" t="s">
        <v>123</v>
      </c>
      <c r="E471" s="121" t="s">
        <v>123</v>
      </c>
      <c r="F471" s="121" t="s">
        <v>2428</v>
      </c>
      <c r="G471" s="121" t="s">
        <v>123</v>
      </c>
      <c r="H471" s="122">
        <v>542</v>
      </c>
      <c r="I471" s="122">
        <v>48</v>
      </c>
      <c r="J471" s="121" t="s">
        <v>2429</v>
      </c>
      <c r="K471" s="121" t="s">
        <v>2430</v>
      </c>
      <c r="L471" s="122">
        <v>3</v>
      </c>
      <c r="M471" s="122">
        <v>22</v>
      </c>
      <c r="N471" s="121" t="s">
        <v>2431</v>
      </c>
      <c r="O471" s="122">
        <v>1</v>
      </c>
      <c r="P471" s="123"/>
      <c r="Q471" s="123"/>
      <c r="R471" s="124">
        <v>1</v>
      </c>
    </row>
    <row r="472" spans="2:18" x14ac:dyDescent="0.3">
      <c r="B472" s="120">
        <v>468</v>
      </c>
      <c r="C472" s="121" t="s">
        <v>2432</v>
      </c>
      <c r="D472" s="121" t="s">
        <v>123</v>
      </c>
      <c r="E472" s="121" t="s">
        <v>123</v>
      </c>
      <c r="F472" s="121" t="s">
        <v>2433</v>
      </c>
      <c r="G472" s="121" t="s">
        <v>123</v>
      </c>
      <c r="H472" s="122">
        <v>542</v>
      </c>
      <c r="I472" s="122">
        <v>48</v>
      </c>
      <c r="J472" s="121" t="s">
        <v>2434</v>
      </c>
      <c r="K472" s="121" t="s">
        <v>2435</v>
      </c>
      <c r="L472" s="122">
        <v>3</v>
      </c>
      <c r="M472" s="122">
        <v>22</v>
      </c>
      <c r="N472" s="121" t="s">
        <v>2436</v>
      </c>
      <c r="O472" s="122">
        <v>1</v>
      </c>
      <c r="P472" s="123"/>
      <c r="Q472" s="123"/>
      <c r="R472" s="124">
        <v>1</v>
      </c>
    </row>
    <row r="473" spans="2:18" x14ac:dyDescent="0.3">
      <c r="B473" s="120">
        <v>469</v>
      </c>
      <c r="C473" s="121" t="s">
        <v>2437</v>
      </c>
      <c r="D473" s="121" t="s">
        <v>129</v>
      </c>
      <c r="E473" s="121" t="s">
        <v>123</v>
      </c>
      <c r="F473" s="121" t="s">
        <v>2438</v>
      </c>
      <c r="G473" s="121" t="s">
        <v>2439</v>
      </c>
      <c r="H473" s="122">
        <v>542</v>
      </c>
      <c r="I473" s="122">
        <v>48</v>
      </c>
      <c r="J473" s="121" t="s">
        <v>2440</v>
      </c>
      <c r="K473" s="121" t="s">
        <v>2441</v>
      </c>
      <c r="L473" s="122">
        <v>3</v>
      </c>
      <c r="M473" s="122">
        <v>22</v>
      </c>
      <c r="N473" s="121" t="s">
        <v>2442</v>
      </c>
      <c r="O473" s="122">
        <v>1</v>
      </c>
      <c r="P473" s="123"/>
      <c r="Q473" s="123"/>
      <c r="R473" s="124">
        <v>1</v>
      </c>
    </row>
    <row r="474" spans="2:18" x14ac:dyDescent="0.3">
      <c r="B474" s="120">
        <v>470</v>
      </c>
      <c r="C474" s="121" t="s">
        <v>2443</v>
      </c>
      <c r="D474" s="121" t="s">
        <v>123</v>
      </c>
      <c r="E474" s="121" t="s">
        <v>123</v>
      </c>
      <c r="F474" s="121" t="s">
        <v>2444</v>
      </c>
      <c r="G474" s="121" t="s">
        <v>123</v>
      </c>
      <c r="H474" s="122">
        <v>336</v>
      </c>
      <c r="I474" s="122">
        <v>48</v>
      </c>
      <c r="J474" s="121" t="s">
        <v>2445</v>
      </c>
      <c r="K474" s="121" t="s">
        <v>2446</v>
      </c>
      <c r="L474" s="122">
        <v>3</v>
      </c>
      <c r="M474" s="122">
        <v>22</v>
      </c>
      <c r="N474" s="121" t="s">
        <v>2447</v>
      </c>
      <c r="O474" s="122">
        <v>1</v>
      </c>
      <c r="P474" s="123"/>
      <c r="Q474" s="123"/>
      <c r="R474" s="124">
        <v>1</v>
      </c>
    </row>
    <row r="475" spans="2:18" x14ac:dyDescent="0.3">
      <c r="B475" s="120">
        <v>471</v>
      </c>
      <c r="C475" s="121" t="s">
        <v>2448</v>
      </c>
      <c r="D475" s="121" t="s">
        <v>123</v>
      </c>
      <c r="E475" s="121" t="s">
        <v>123</v>
      </c>
      <c r="F475" s="121" t="s">
        <v>2449</v>
      </c>
      <c r="G475" s="121" t="s">
        <v>123</v>
      </c>
      <c r="H475" s="122">
        <v>336</v>
      </c>
      <c r="I475" s="122">
        <v>48</v>
      </c>
      <c r="J475" s="121" t="s">
        <v>2450</v>
      </c>
      <c r="K475" s="121" t="s">
        <v>2451</v>
      </c>
      <c r="L475" s="122">
        <v>3</v>
      </c>
      <c r="M475" s="122">
        <v>22</v>
      </c>
      <c r="N475" s="121" t="s">
        <v>2452</v>
      </c>
      <c r="O475" s="122">
        <v>1</v>
      </c>
      <c r="P475" s="123"/>
      <c r="Q475" s="123"/>
      <c r="R475" s="124">
        <v>1</v>
      </c>
    </row>
    <row r="476" spans="2:18" x14ac:dyDescent="0.3">
      <c r="B476" s="120">
        <v>472</v>
      </c>
      <c r="C476" s="121" t="s">
        <v>2453</v>
      </c>
      <c r="D476" s="121" t="s">
        <v>129</v>
      </c>
      <c r="E476" s="121" t="s">
        <v>2454</v>
      </c>
      <c r="F476" s="121" t="s">
        <v>2455</v>
      </c>
      <c r="G476" s="121" t="s">
        <v>123</v>
      </c>
      <c r="H476" s="122">
        <v>287</v>
      </c>
      <c r="I476" s="122">
        <v>48</v>
      </c>
      <c r="J476" s="121" t="s">
        <v>2456</v>
      </c>
      <c r="K476" s="121" t="s">
        <v>2457</v>
      </c>
      <c r="L476" s="122">
        <v>3</v>
      </c>
      <c r="M476" s="122">
        <v>22</v>
      </c>
      <c r="N476" s="121" t="s">
        <v>123</v>
      </c>
      <c r="O476" s="122">
        <v>1</v>
      </c>
      <c r="P476" s="123"/>
      <c r="Q476" s="123"/>
      <c r="R476" s="124">
        <v>1</v>
      </c>
    </row>
    <row r="477" spans="2:18" x14ac:dyDescent="0.3">
      <c r="B477" s="120">
        <v>473</v>
      </c>
      <c r="C477" s="121" t="s">
        <v>2458</v>
      </c>
      <c r="D477" s="121" t="s">
        <v>1630</v>
      </c>
      <c r="E477" s="121" t="s">
        <v>123</v>
      </c>
      <c r="F477" s="121" t="s">
        <v>2459</v>
      </c>
      <c r="G477" s="121" t="s">
        <v>123</v>
      </c>
      <c r="H477" s="122">
        <v>287</v>
      </c>
      <c r="I477" s="122">
        <v>48</v>
      </c>
      <c r="J477" s="121" t="s">
        <v>2460</v>
      </c>
      <c r="K477" s="121" t="s">
        <v>2461</v>
      </c>
      <c r="L477" s="122">
        <v>3</v>
      </c>
      <c r="M477" s="122">
        <v>22</v>
      </c>
      <c r="N477" s="121" t="s">
        <v>123</v>
      </c>
      <c r="O477" s="122">
        <v>1</v>
      </c>
      <c r="P477" s="123"/>
      <c r="Q477" s="123"/>
      <c r="R477" s="124">
        <v>1</v>
      </c>
    </row>
    <row r="478" spans="2:18" x14ac:dyDescent="0.3">
      <c r="B478" s="120">
        <v>474</v>
      </c>
      <c r="C478" s="121" t="s">
        <v>2462</v>
      </c>
      <c r="D478" s="121" t="s">
        <v>123</v>
      </c>
      <c r="E478" s="121" t="s">
        <v>123</v>
      </c>
      <c r="F478" s="121" t="s">
        <v>2463</v>
      </c>
      <c r="G478" s="121" t="s">
        <v>123</v>
      </c>
      <c r="H478" s="122">
        <v>785</v>
      </c>
      <c r="I478" s="122">
        <v>48</v>
      </c>
      <c r="J478" s="121" t="s">
        <v>2464</v>
      </c>
      <c r="K478" s="121" t="s">
        <v>2465</v>
      </c>
      <c r="L478" s="122">
        <v>3</v>
      </c>
      <c r="M478" s="122">
        <v>22</v>
      </c>
      <c r="N478" s="121" t="s">
        <v>2466</v>
      </c>
      <c r="O478" s="122">
        <v>1</v>
      </c>
      <c r="P478" s="123"/>
      <c r="Q478" s="123"/>
      <c r="R478" s="124">
        <v>1</v>
      </c>
    </row>
    <row r="479" spans="2:18" x14ac:dyDescent="0.3">
      <c r="B479" s="120">
        <v>475</v>
      </c>
      <c r="C479" s="121" t="s">
        <v>2467</v>
      </c>
      <c r="D479" s="121" t="s">
        <v>129</v>
      </c>
      <c r="E479" s="121" t="s">
        <v>123</v>
      </c>
      <c r="F479" s="121" t="s">
        <v>2468</v>
      </c>
      <c r="G479" s="121" t="s">
        <v>123</v>
      </c>
      <c r="H479" s="122">
        <v>785</v>
      </c>
      <c r="I479" s="122">
        <v>48</v>
      </c>
      <c r="J479" s="121" t="s">
        <v>2469</v>
      </c>
      <c r="K479" s="121" t="s">
        <v>2470</v>
      </c>
      <c r="L479" s="122">
        <v>3</v>
      </c>
      <c r="M479" s="122">
        <v>22</v>
      </c>
      <c r="N479" s="121" t="s">
        <v>123</v>
      </c>
      <c r="O479" s="122">
        <v>1</v>
      </c>
      <c r="P479" s="123"/>
      <c r="Q479" s="123"/>
      <c r="R479" s="124">
        <v>1</v>
      </c>
    </row>
    <row r="480" spans="2:18" x14ac:dyDescent="0.3">
      <c r="B480" s="120">
        <v>476</v>
      </c>
      <c r="C480" s="121" t="s">
        <v>2471</v>
      </c>
      <c r="D480" s="121" t="s">
        <v>123</v>
      </c>
      <c r="E480" s="121" t="s">
        <v>123</v>
      </c>
      <c r="F480" s="121" t="s">
        <v>2472</v>
      </c>
      <c r="G480" s="121" t="s">
        <v>123</v>
      </c>
      <c r="H480" s="122">
        <v>785</v>
      </c>
      <c r="I480" s="122">
        <v>48</v>
      </c>
      <c r="J480" s="121" t="s">
        <v>2473</v>
      </c>
      <c r="K480" s="121" t="s">
        <v>2474</v>
      </c>
      <c r="L480" s="122">
        <v>3</v>
      </c>
      <c r="M480" s="122">
        <v>22</v>
      </c>
      <c r="N480" s="121" t="s">
        <v>123</v>
      </c>
      <c r="O480" s="122">
        <v>1</v>
      </c>
      <c r="P480" s="123"/>
      <c r="Q480" s="123"/>
      <c r="R480" s="124">
        <v>1</v>
      </c>
    </row>
    <row r="481" spans="2:18" x14ac:dyDescent="0.3">
      <c r="B481" s="120">
        <v>477</v>
      </c>
      <c r="C481" s="121" t="s">
        <v>2475</v>
      </c>
      <c r="D481" s="121" t="s">
        <v>129</v>
      </c>
      <c r="E481" s="121" t="s">
        <v>123</v>
      </c>
      <c r="F481" s="121" t="s">
        <v>2476</v>
      </c>
      <c r="G481" s="121" t="s">
        <v>2477</v>
      </c>
      <c r="H481" s="122">
        <v>308</v>
      </c>
      <c r="I481" s="122">
        <v>48</v>
      </c>
      <c r="J481" s="121" t="s">
        <v>2478</v>
      </c>
      <c r="K481" s="121" t="s">
        <v>2479</v>
      </c>
      <c r="L481" s="122">
        <v>3</v>
      </c>
      <c r="M481" s="122">
        <v>22</v>
      </c>
      <c r="N481" s="121" t="s">
        <v>2480</v>
      </c>
      <c r="O481" s="122">
        <v>1</v>
      </c>
      <c r="P481" s="123"/>
      <c r="Q481" s="123"/>
      <c r="R481" s="124">
        <v>1</v>
      </c>
    </row>
    <row r="482" spans="2:18" x14ac:dyDescent="0.3">
      <c r="B482" s="120">
        <v>478</v>
      </c>
      <c r="C482" s="121" t="s">
        <v>2481</v>
      </c>
      <c r="D482" s="121" t="s">
        <v>123</v>
      </c>
      <c r="E482" s="121" t="s">
        <v>123</v>
      </c>
      <c r="F482" s="121" t="s">
        <v>2482</v>
      </c>
      <c r="G482" s="121" t="s">
        <v>123</v>
      </c>
      <c r="H482" s="122">
        <v>813</v>
      </c>
      <c r="I482" s="122">
        <v>48</v>
      </c>
      <c r="J482" s="121" t="s">
        <v>2483</v>
      </c>
      <c r="K482" s="121" t="s">
        <v>2484</v>
      </c>
      <c r="L482" s="122">
        <v>3</v>
      </c>
      <c r="M482" s="122">
        <v>22</v>
      </c>
      <c r="N482" s="121" t="s">
        <v>2485</v>
      </c>
      <c r="O482" s="122">
        <v>1</v>
      </c>
      <c r="P482" s="123"/>
      <c r="Q482" s="123"/>
      <c r="R482" s="124">
        <v>1</v>
      </c>
    </row>
    <row r="483" spans="2:18" x14ac:dyDescent="0.3">
      <c r="B483" s="120">
        <v>479</v>
      </c>
      <c r="C483" s="121" t="s">
        <v>2486</v>
      </c>
      <c r="D483" s="121" t="s">
        <v>123</v>
      </c>
      <c r="E483" s="121" t="s">
        <v>123</v>
      </c>
      <c r="F483" s="121" t="s">
        <v>2487</v>
      </c>
      <c r="G483" s="121" t="s">
        <v>123</v>
      </c>
      <c r="H483" s="122">
        <v>813</v>
      </c>
      <c r="I483" s="122">
        <v>48</v>
      </c>
      <c r="J483" s="121" t="s">
        <v>2488</v>
      </c>
      <c r="K483" s="121" t="s">
        <v>2489</v>
      </c>
      <c r="L483" s="122">
        <v>3</v>
      </c>
      <c r="M483" s="122">
        <v>22</v>
      </c>
      <c r="N483" s="121" t="s">
        <v>2490</v>
      </c>
      <c r="O483" s="122">
        <v>1</v>
      </c>
      <c r="P483" s="123"/>
      <c r="Q483" s="123"/>
      <c r="R483" s="124">
        <v>1</v>
      </c>
    </row>
    <row r="484" spans="2:18" x14ac:dyDescent="0.3">
      <c r="B484" s="120">
        <v>480</v>
      </c>
      <c r="C484" s="121" t="s">
        <v>2491</v>
      </c>
      <c r="D484" s="121" t="s">
        <v>123</v>
      </c>
      <c r="E484" s="121" t="s">
        <v>123</v>
      </c>
      <c r="F484" s="121" t="s">
        <v>2492</v>
      </c>
      <c r="G484" s="121" t="s">
        <v>123</v>
      </c>
      <c r="H484" s="122">
        <v>813</v>
      </c>
      <c r="I484" s="122">
        <v>48</v>
      </c>
      <c r="J484" s="121" t="s">
        <v>2493</v>
      </c>
      <c r="K484" s="121" t="s">
        <v>2494</v>
      </c>
      <c r="L484" s="122">
        <v>3</v>
      </c>
      <c r="M484" s="122">
        <v>22</v>
      </c>
      <c r="N484" s="121" t="s">
        <v>2495</v>
      </c>
      <c r="O484" s="122">
        <v>1</v>
      </c>
      <c r="P484" s="123"/>
      <c r="Q484" s="123"/>
      <c r="R484" s="124">
        <v>1</v>
      </c>
    </row>
    <row r="485" spans="2:18" x14ac:dyDescent="0.3">
      <c r="B485" s="120">
        <v>481</v>
      </c>
      <c r="C485" s="121" t="s">
        <v>2496</v>
      </c>
      <c r="D485" s="121" t="s">
        <v>129</v>
      </c>
      <c r="E485" s="121" t="s">
        <v>123</v>
      </c>
      <c r="F485" s="121" t="s">
        <v>2497</v>
      </c>
      <c r="G485" s="121" t="s">
        <v>123</v>
      </c>
      <c r="H485" s="122">
        <v>813</v>
      </c>
      <c r="I485" s="122">
        <v>48</v>
      </c>
      <c r="J485" s="121" t="s">
        <v>2498</v>
      </c>
      <c r="K485" s="121" t="s">
        <v>2499</v>
      </c>
      <c r="L485" s="122">
        <v>3</v>
      </c>
      <c r="M485" s="122">
        <v>22</v>
      </c>
      <c r="N485" s="121" t="s">
        <v>2500</v>
      </c>
      <c r="O485" s="122">
        <v>1</v>
      </c>
      <c r="P485" s="123"/>
      <c r="Q485" s="123"/>
      <c r="R485" s="124">
        <v>1</v>
      </c>
    </row>
    <row r="486" spans="2:18" x14ac:dyDescent="0.3">
      <c r="B486" s="120">
        <v>482</v>
      </c>
      <c r="C486" s="121" t="s">
        <v>2501</v>
      </c>
      <c r="D486" s="121" t="s">
        <v>123</v>
      </c>
      <c r="E486" s="121" t="s">
        <v>123</v>
      </c>
      <c r="F486" s="121" t="s">
        <v>2502</v>
      </c>
      <c r="G486" s="121" t="s">
        <v>123</v>
      </c>
      <c r="H486" s="122">
        <v>696</v>
      </c>
      <c r="I486" s="122">
        <v>48</v>
      </c>
      <c r="J486" s="121" t="s">
        <v>2503</v>
      </c>
      <c r="K486" s="121" t="s">
        <v>2504</v>
      </c>
      <c r="L486" s="122">
        <v>3</v>
      </c>
      <c r="M486" s="122">
        <v>22</v>
      </c>
      <c r="N486" s="121" t="s">
        <v>2505</v>
      </c>
      <c r="O486" s="122">
        <v>1</v>
      </c>
      <c r="P486" s="123"/>
      <c r="Q486" s="123"/>
      <c r="R486" s="124">
        <v>1</v>
      </c>
    </row>
    <row r="487" spans="2:18" x14ac:dyDescent="0.3">
      <c r="B487" s="120">
        <v>483</v>
      </c>
      <c r="C487" s="121" t="s">
        <v>2506</v>
      </c>
      <c r="D487" s="121" t="s">
        <v>129</v>
      </c>
      <c r="E487" s="121" t="s">
        <v>123</v>
      </c>
      <c r="F487" s="121" t="s">
        <v>2507</v>
      </c>
      <c r="G487" s="121" t="s">
        <v>123</v>
      </c>
      <c r="H487" s="122">
        <v>808</v>
      </c>
      <c r="I487" s="122">
        <v>48</v>
      </c>
      <c r="J487" s="121" t="s">
        <v>2508</v>
      </c>
      <c r="K487" s="121" t="s">
        <v>2509</v>
      </c>
      <c r="L487" s="122">
        <v>3</v>
      </c>
      <c r="M487" s="122">
        <v>22</v>
      </c>
      <c r="N487" s="121" t="s">
        <v>2510</v>
      </c>
      <c r="O487" s="122">
        <v>1</v>
      </c>
      <c r="P487" s="123"/>
      <c r="Q487" s="123"/>
      <c r="R487" s="124">
        <v>1</v>
      </c>
    </row>
    <row r="488" spans="2:18" x14ac:dyDescent="0.3">
      <c r="B488" s="120">
        <v>484</v>
      </c>
      <c r="C488" s="121" t="s">
        <v>2511</v>
      </c>
      <c r="D488" s="121" t="s">
        <v>123</v>
      </c>
      <c r="E488" s="121" t="s">
        <v>123</v>
      </c>
      <c r="F488" s="121" t="s">
        <v>2512</v>
      </c>
      <c r="G488" s="121" t="s">
        <v>123</v>
      </c>
      <c r="H488" s="122">
        <v>808</v>
      </c>
      <c r="I488" s="122">
        <v>48</v>
      </c>
      <c r="J488" s="121" t="s">
        <v>2513</v>
      </c>
      <c r="K488" s="121" t="s">
        <v>2514</v>
      </c>
      <c r="L488" s="122">
        <v>3</v>
      </c>
      <c r="M488" s="122">
        <v>22</v>
      </c>
      <c r="N488" s="121" t="s">
        <v>2515</v>
      </c>
      <c r="O488" s="122">
        <v>1</v>
      </c>
      <c r="P488" s="123"/>
      <c r="Q488" s="123"/>
      <c r="R488" s="124">
        <v>1</v>
      </c>
    </row>
    <row r="489" spans="2:18" x14ac:dyDescent="0.3">
      <c r="B489" s="120">
        <v>485</v>
      </c>
      <c r="C489" s="121" t="s">
        <v>2516</v>
      </c>
      <c r="D489" s="121" t="s">
        <v>123</v>
      </c>
      <c r="E489" s="121" t="s">
        <v>123</v>
      </c>
      <c r="F489" s="121" t="s">
        <v>2517</v>
      </c>
      <c r="G489" s="121" t="s">
        <v>123</v>
      </c>
      <c r="H489" s="122">
        <v>808</v>
      </c>
      <c r="I489" s="122">
        <v>48</v>
      </c>
      <c r="J489" s="121" t="s">
        <v>2518</v>
      </c>
      <c r="K489" s="121" t="s">
        <v>2519</v>
      </c>
      <c r="L489" s="122">
        <v>3</v>
      </c>
      <c r="M489" s="122">
        <v>22</v>
      </c>
      <c r="N489" s="121" t="s">
        <v>2520</v>
      </c>
      <c r="O489" s="122">
        <v>1</v>
      </c>
      <c r="P489" s="123"/>
      <c r="Q489" s="123"/>
      <c r="R489" s="124">
        <v>1</v>
      </c>
    </row>
    <row r="490" spans="2:18" x14ac:dyDescent="0.3">
      <c r="B490" s="120">
        <v>486</v>
      </c>
      <c r="C490" s="121" t="s">
        <v>2521</v>
      </c>
      <c r="D490" s="121" t="s">
        <v>129</v>
      </c>
      <c r="E490" s="121" t="s">
        <v>123</v>
      </c>
      <c r="F490" s="121" t="s">
        <v>2522</v>
      </c>
      <c r="G490" s="121" t="s">
        <v>123</v>
      </c>
      <c r="H490" s="122">
        <v>808</v>
      </c>
      <c r="I490" s="122">
        <v>48</v>
      </c>
      <c r="J490" s="121" t="s">
        <v>2518</v>
      </c>
      <c r="K490" s="121" t="s">
        <v>2519</v>
      </c>
      <c r="L490" s="122">
        <v>3</v>
      </c>
      <c r="M490" s="122">
        <v>22</v>
      </c>
      <c r="N490" s="121" t="s">
        <v>2523</v>
      </c>
      <c r="O490" s="122">
        <v>1</v>
      </c>
      <c r="P490" s="123"/>
      <c r="Q490" s="123"/>
      <c r="R490" s="124">
        <v>1</v>
      </c>
    </row>
    <row r="491" spans="2:18" x14ac:dyDescent="0.3">
      <c r="B491" s="120">
        <v>487</v>
      </c>
      <c r="C491" s="121" t="s">
        <v>2524</v>
      </c>
      <c r="D491" s="121" t="s">
        <v>129</v>
      </c>
      <c r="E491" s="121" t="s">
        <v>123</v>
      </c>
      <c r="F491" s="121" t="s">
        <v>2522</v>
      </c>
      <c r="G491" s="121" t="s">
        <v>123</v>
      </c>
      <c r="H491" s="122">
        <v>808</v>
      </c>
      <c r="I491" s="122">
        <v>48</v>
      </c>
      <c r="J491" s="121" t="s">
        <v>2518</v>
      </c>
      <c r="K491" s="121" t="s">
        <v>2519</v>
      </c>
      <c r="L491" s="122">
        <v>3</v>
      </c>
      <c r="M491" s="122">
        <v>22</v>
      </c>
      <c r="N491" s="121" t="s">
        <v>2525</v>
      </c>
      <c r="O491" s="122">
        <v>1</v>
      </c>
      <c r="P491" s="123"/>
      <c r="Q491" s="123"/>
      <c r="R491" s="124">
        <v>1</v>
      </c>
    </row>
    <row r="492" spans="2:18" x14ac:dyDescent="0.3">
      <c r="B492" s="120">
        <v>488</v>
      </c>
      <c r="C492" s="121" t="s">
        <v>2526</v>
      </c>
      <c r="D492" s="121" t="s">
        <v>129</v>
      </c>
      <c r="E492" s="121" t="s">
        <v>123</v>
      </c>
      <c r="F492" s="121" t="s">
        <v>2527</v>
      </c>
      <c r="G492" s="121" t="s">
        <v>123</v>
      </c>
      <c r="H492" s="122">
        <v>201</v>
      </c>
      <c r="I492" s="122">
        <v>48</v>
      </c>
      <c r="J492" s="121" t="s">
        <v>2528</v>
      </c>
      <c r="K492" s="121" t="s">
        <v>2529</v>
      </c>
      <c r="L492" s="122">
        <v>3</v>
      </c>
      <c r="M492" s="122">
        <v>22</v>
      </c>
      <c r="N492" s="121" t="s">
        <v>2530</v>
      </c>
      <c r="O492" s="122">
        <v>1</v>
      </c>
      <c r="P492" s="123"/>
      <c r="Q492" s="123"/>
      <c r="R492" s="124">
        <v>1</v>
      </c>
    </row>
    <row r="493" spans="2:18" x14ac:dyDescent="0.3">
      <c r="B493" s="120">
        <v>489</v>
      </c>
      <c r="C493" s="121" t="s">
        <v>2531</v>
      </c>
      <c r="D493" s="121" t="s">
        <v>129</v>
      </c>
      <c r="E493" s="121" t="s">
        <v>123</v>
      </c>
      <c r="F493" s="121" t="s">
        <v>2532</v>
      </c>
      <c r="G493" s="121" t="s">
        <v>123</v>
      </c>
      <c r="H493" s="122">
        <v>201</v>
      </c>
      <c r="I493" s="122">
        <v>48</v>
      </c>
      <c r="J493" s="121" t="s">
        <v>2533</v>
      </c>
      <c r="K493" s="121" t="s">
        <v>2534</v>
      </c>
      <c r="L493" s="122">
        <v>3</v>
      </c>
      <c r="M493" s="122">
        <v>22</v>
      </c>
      <c r="N493" s="121" t="s">
        <v>2535</v>
      </c>
      <c r="O493" s="122">
        <v>1</v>
      </c>
      <c r="P493" s="123"/>
      <c r="Q493" s="123"/>
      <c r="R493" s="124">
        <v>1</v>
      </c>
    </row>
    <row r="494" spans="2:18" x14ac:dyDescent="0.3">
      <c r="B494" s="120">
        <v>490</v>
      </c>
      <c r="C494" s="121" t="s">
        <v>2536</v>
      </c>
      <c r="D494" s="121" t="s">
        <v>129</v>
      </c>
      <c r="E494" s="121" t="s">
        <v>2537</v>
      </c>
      <c r="F494" s="121" t="s">
        <v>2538</v>
      </c>
      <c r="G494" s="121" t="s">
        <v>123</v>
      </c>
      <c r="H494" s="122">
        <v>723</v>
      </c>
      <c r="I494" s="122">
        <v>48</v>
      </c>
      <c r="J494" s="121" t="s">
        <v>2539</v>
      </c>
      <c r="K494" s="121" t="s">
        <v>2540</v>
      </c>
      <c r="L494" s="122">
        <v>3</v>
      </c>
      <c r="M494" s="122">
        <v>22</v>
      </c>
      <c r="N494" s="121" t="s">
        <v>2541</v>
      </c>
      <c r="O494" s="122">
        <v>1</v>
      </c>
      <c r="P494" s="123"/>
      <c r="Q494" s="123"/>
      <c r="R494" s="124">
        <v>1</v>
      </c>
    </row>
    <row r="495" spans="2:18" x14ac:dyDescent="0.3">
      <c r="B495" s="120">
        <v>491</v>
      </c>
      <c r="C495" s="121" t="s">
        <v>2542</v>
      </c>
      <c r="D495" s="121" t="s">
        <v>129</v>
      </c>
      <c r="E495" s="121" t="s">
        <v>2543</v>
      </c>
      <c r="F495" s="121" t="s">
        <v>2544</v>
      </c>
      <c r="G495" s="121" t="s">
        <v>123</v>
      </c>
      <c r="H495" s="122">
        <v>723</v>
      </c>
      <c r="I495" s="122">
        <v>48</v>
      </c>
      <c r="J495" s="121" t="s">
        <v>2539</v>
      </c>
      <c r="K495" s="121" t="s">
        <v>2540</v>
      </c>
      <c r="L495" s="122">
        <v>3</v>
      </c>
      <c r="M495" s="122">
        <v>22</v>
      </c>
      <c r="N495" s="121" t="s">
        <v>2545</v>
      </c>
      <c r="O495" s="122">
        <v>1</v>
      </c>
      <c r="P495" s="123"/>
      <c r="Q495" s="123"/>
      <c r="R495" s="124">
        <v>1</v>
      </c>
    </row>
    <row r="496" spans="2:18" x14ac:dyDescent="0.3">
      <c r="B496" s="120">
        <v>492</v>
      </c>
      <c r="C496" s="121" t="s">
        <v>2546</v>
      </c>
      <c r="D496" s="121" t="s">
        <v>123</v>
      </c>
      <c r="E496" s="121" t="s">
        <v>123</v>
      </c>
      <c r="F496" s="121" t="s">
        <v>2547</v>
      </c>
      <c r="G496" s="121" t="s">
        <v>123</v>
      </c>
      <c r="H496" s="122">
        <v>252</v>
      </c>
      <c r="I496" s="122">
        <v>48</v>
      </c>
      <c r="J496" s="121" t="s">
        <v>2548</v>
      </c>
      <c r="K496" s="121" t="s">
        <v>2549</v>
      </c>
      <c r="L496" s="122">
        <v>3</v>
      </c>
      <c r="M496" s="122">
        <v>22</v>
      </c>
      <c r="N496" s="121" t="s">
        <v>2550</v>
      </c>
      <c r="O496" s="122">
        <v>1</v>
      </c>
      <c r="P496" s="123"/>
      <c r="Q496" s="123"/>
      <c r="R496" s="124">
        <v>1</v>
      </c>
    </row>
    <row r="497" spans="2:18" x14ac:dyDescent="0.3">
      <c r="B497" s="120">
        <v>493</v>
      </c>
      <c r="C497" s="121" t="s">
        <v>2551</v>
      </c>
      <c r="D497" s="121" t="s">
        <v>123</v>
      </c>
      <c r="E497" s="121" t="s">
        <v>2552</v>
      </c>
      <c r="F497" s="121" t="s">
        <v>2553</v>
      </c>
      <c r="G497" s="121" t="s">
        <v>123</v>
      </c>
      <c r="H497" s="122">
        <v>840</v>
      </c>
      <c r="I497" s="122">
        <v>48</v>
      </c>
      <c r="J497" s="121" t="s">
        <v>2554</v>
      </c>
      <c r="K497" s="121" t="s">
        <v>2555</v>
      </c>
      <c r="L497" s="122">
        <v>3</v>
      </c>
      <c r="M497" s="122">
        <v>22</v>
      </c>
      <c r="N497" s="121" t="s">
        <v>2556</v>
      </c>
      <c r="O497" s="122">
        <v>1</v>
      </c>
      <c r="P497" s="123"/>
      <c r="Q497" s="123"/>
      <c r="R497" s="124">
        <v>1</v>
      </c>
    </row>
    <row r="498" spans="2:18" x14ac:dyDescent="0.3">
      <c r="B498" s="120">
        <v>494</v>
      </c>
      <c r="C498" s="121" t="s">
        <v>2557</v>
      </c>
      <c r="D498" s="121" t="s">
        <v>129</v>
      </c>
      <c r="E498" s="121" t="s">
        <v>123</v>
      </c>
      <c r="F498" s="121" t="s">
        <v>2558</v>
      </c>
      <c r="G498" s="121" t="s">
        <v>2559</v>
      </c>
      <c r="H498" s="122">
        <v>771</v>
      </c>
      <c r="I498" s="122">
        <v>24</v>
      </c>
      <c r="J498" s="121" t="s">
        <v>2560</v>
      </c>
      <c r="K498" s="121" t="s">
        <v>2561</v>
      </c>
      <c r="L498" s="122">
        <v>3</v>
      </c>
      <c r="M498" s="122">
        <v>4</v>
      </c>
      <c r="N498" s="121" t="s">
        <v>2562</v>
      </c>
      <c r="O498" s="122">
        <v>1</v>
      </c>
      <c r="P498" s="123"/>
      <c r="Q498" s="123"/>
      <c r="R498" s="124">
        <v>1</v>
      </c>
    </row>
    <row r="499" spans="2:18" x14ac:dyDescent="0.3">
      <c r="B499" s="120">
        <v>495</v>
      </c>
      <c r="C499" s="121" t="s">
        <v>2563</v>
      </c>
      <c r="D499" s="121" t="s">
        <v>129</v>
      </c>
      <c r="E499" s="121" t="s">
        <v>123</v>
      </c>
      <c r="F499" s="121" t="s">
        <v>2564</v>
      </c>
      <c r="G499" s="121" t="s">
        <v>123</v>
      </c>
      <c r="H499" s="122">
        <v>801</v>
      </c>
      <c r="I499" s="122">
        <v>24</v>
      </c>
      <c r="J499" s="121" t="s">
        <v>2565</v>
      </c>
      <c r="K499" s="121" t="s">
        <v>2566</v>
      </c>
      <c r="L499" s="122">
        <v>3</v>
      </c>
      <c r="M499" s="122">
        <v>4</v>
      </c>
      <c r="N499" s="121" t="s">
        <v>2567</v>
      </c>
      <c r="O499" s="122">
        <v>1</v>
      </c>
      <c r="P499" s="123"/>
      <c r="Q499" s="123"/>
      <c r="R499" s="124">
        <v>1</v>
      </c>
    </row>
    <row r="500" spans="2:18" x14ac:dyDescent="0.3">
      <c r="B500" s="120">
        <v>496</v>
      </c>
      <c r="C500" s="121" t="s">
        <v>2568</v>
      </c>
      <c r="D500" s="121" t="s">
        <v>123</v>
      </c>
      <c r="E500" s="121" t="s">
        <v>2569</v>
      </c>
      <c r="F500" s="121" t="s">
        <v>2570</v>
      </c>
      <c r="G500" s="121" t="s">
        <v>123</v>
      </c>
      <c r="H500" s="122">
        <v>56</v>
      </c>
      <c r="I500" s="122">
        <v>24</v>
      </c>
      <c r="J500" s="121" t="s">
        <v>2571</v>
      </c>
      <c r="K500" s="121" t="s">
        <v>2572</v>
      </c>
      <c r="L500" s="122">
        <v>3</v>
      </c>
      <c r="M500" s="122">
        <v>4</v>
      </c>
      <c r="N500" s="121" t="s">
        <v>123</v>
      </c>
      <c r="O500" s="122">
        <v>1</v>
      </c>
      <c r="P500" s="123"/>
      <c r="Q500" s="123"/>
      <c r="R500" s="124">
        <v>1</v>
      </c>
    </row>
    <row r="501" spans="2:18" x14ac:dyDescent="0.3">
      <c r="B501" s="120">
        <v>497</v>
      </c>
      <c r="C501" s="121" t="s">
        <v>2573</v>
      </c>
      <c r="D501" s="121" t="s">
        <v>123</v>
      </c>
      <c r="E501" s="121" t="s">
        <v>2574</v>
      </c>
      <c r="F501" s="121" t="s">
        <v>2575</v>
      </c>
      <c r="G501" s="121" t="s">
        <v>123</v>
      </c>
      <c r="H501" s="122">
        <v>820</v>
      </c>
      <c r="I501" s="122">
        <v>24</v>
      </c>
      <c r="J501" s="121" t="s">
        <v>2576</v>
      </c>
      <c r="K501" s="121" t="s">
        <v>2577</v>
      </c>
      <c r="L501" s="122">
        <v>3</v>
      </c>
      <c r="M501" s="122">
        <v>4</v>
      </c>
      <c r="N501" s="121" t="s">
        <v>2578</v>
      </c>
      <c r="O501" s="122">
        <v>1</v>
      </c>
      <c r="P501" s="123"/>
      <c r="Q501" s="123"/>
      <c r="R501" s="124">
        <v>1</v>
      </c>
    </row>
    <row r="502" spans="2:18" x14ac:dyDescent="0.3">
      <c r="B502" s="120">
        <v>498</v>
      </c>
      <c r="C502" s="121" t="s">
        <v>2579</v>
      </c>
      <c r="D502" s="121" t="s">
        <v>123</v>
      </c>
      <c r="E502" s="121" t="s">
        <v>2580</v>
      </c>
      <c r="F502" s="121" t="s">
        <v>2581</v>
      </c>
      <c r="G502" s="121" t="s">
        <v>123</v>
      </c>
      <c r="H502" s="122">
        <v>116</v>
      </c>
      <c r="I502" s="122">
        <v>24</v>
      </c>
      <c r="J502" s="121" t="s">
        <v>2582</v>
      </c>
      <c r="K502" s="121" t="s">
        <v>2583</v>
      </c>
      <c r="L502" s="122">
        <v>3</v>
      </c>
      <c r="M502" s="122">
        <v>4</v>
      </c>
      <c r="N502" s="121" t="s">
        <v>2584</v>
      </c>
      <c r="O502" s="122">
        <v>1</v>
      </c>
      <c r="P502" s="123"/>
      <c r="Q502" s="123"/>
      <c r="R502" s="124">
        <v>1</v>
      </c>
    </row>
    <row r="503" spans="2:18" x14ac:dyDescent="0.3">
      <c r="B503" s="120">
        <v>499</v>
      </c>
      <c r="C503" s="121" t="s">
        <v>2585</v>
      </c>
      <c r="D503" s="121" t="s">
        <v>2586</v>
      </c>
      <c r="E503" s="121" t="s">
        <v>2587</v>
      </c>
      <c r="F503" s="121" t="s">
        <v>2588</v>
      </c>
      <c r="G503" s="121" t="s">
        <v>123</v>
      </c>
      <c r="H503" s="122">
        <v>474</v>
      </c>
      <c r="I503" s="122">
        <v>24</v>
      </c>
      <c r="J503" s="121" t="s">
        <v>2589</v>
      </c>
      <c r="K503" s="121" t="s">
        <v>2590</v>
      </c>
      <c r="L503" s="122">
        <v>3</v>
      </c>
      <c r="M503" s="122">
        <v>4</v>
      </c>
      <c r="N503" s="121" t="s">
        <v>123</v>
      </c>
      <c r="O503" s="122">
        <v>1</v>
      </c>
      <c r="P503" s="123"/>
      <c r="Q503" s="123"/>
      <c r="R503" s="124">
        <v>1</v>
      </c>
    </row>
    <row r="504" spans="2:18" x14ac:dyDescent="0.3">
      <c r="B504" s="120">
        <v>500</v>
      </c>
      <c r="C504" s="121" t="s">
        <v>2591</v>
      </c>
      <c r="D504" s="121" t="s">
        <v>123</v>
      </c>
      <c r="E504" s="121" t="s">
        <v>123</v>
      </c>
      <c r="F504" s="121" t="s">
        <v>2592</v>
      </c>
      <c r="G504" s="121" t="s">
        <v>123</v>
      </c>
      <c r="H504" s="122">
        <v>762</v>
      </c>
      <c r="I504" s="122">
        <v>24</v>
      </c>
      <c r="J504" s="121" t="s">
        <v>2593</v>
      </c>
      <c r="K504" s="121" t="s">
        <v>2594</v>
      </c>
      <c r="L504" s="122">
        <v>3</v>
      </c>
      <c r="M504" s="122">
        <v>4</v>
      </c>
      <c r="N504" s="121" t="s">
        <v>2595</v>
      </c>
      <c r="O504" s="122">
        <v>1</v>
      </c>
      <c r="P504" s="123"/>
      <c r="Q504" s="123"/>
      <c r="R504" s="124">
        <v>1</v>
      </c>
    </row>
    <row r="505" spans="2:18" x14ac:dyDescent="0.3">
      <c r="B505" s="120">
        <v>501</v>
      </c>
      <c r="C505" s="121" t="s">
        <v>2596</v>
      </c>
      <c r="D505" s="121" t="s">
        <v>123</v>
      </c>
      <c r="E505" s="121" t="s">
        <v>123</v>
      </c>
      <c r="F505" s="121" t="s">
        <v>2597</v>
      </c>
      <c r="G505" s="121" t="s">
        <v>123</v>
      </c>
      <c r="H505" s="122">
        <v>904</v>
      </c>
      <c r="I505" s="122">
        <v>24</v>
      </c>
      <c r="J505" s="121" t="s">
        <v>2598</v>
      </c>
      <c r="K505" s="121" t="s">
        <v>2599</v>
      </c>
      <c r="L505" s="122">
        <v>3</v>
      </c>
      <c r="M505" s="122">
        <v>4</v>
      </c>
      <c r="N505" s="121" t="s">
        <v>2600</v>
      </c>
      <c r="O505" s="122">
        <v>1</v>
      </c>
      <c r="P505" s="123"/>
      <c r="Q505" s="123"/>
      <c r="R505" s="124">
        <v>1</v>
      </c>
    </row>
    <row r="506" spans="2:18" x14ac:dyDescent="0.3">
      <c r="B506" s="120">
        <v>502</v>
      </c>
      <c r="C506" s="121" t="s">
        <v>2601</v>
      </c>
      <c r="D506" s="121" t="s">
        <v>129</v>
      </c>
      <c r="E506" s="121" t="s">
        <v>123</v>
      </c>
      <c r="F506" s="121" t="s">
        <v>2602</v>
      </c>
      <c r="G506" s="121" t="s">
        <v>123</v>
      </c>
      <c r="H506" s="122">
        <v>904</v>
      </c>
      <c r="I506" s="122">
        <v>24</v>
      </c>
      <c r="J506" s="121" t="s">
        <v>2603</v>
      </c>
      <c r="K506" s="121" t="s">
        <v>2604</v>
      </c>
      <c r="L506" s="122">
        <v>3</v>
      </c>
      <c r="M506" s="122">
        <v>4</v>
      </c>
      <c r="N506" s="121" t="s">
        <v>2605</v>
      </c>
      <c r="O506" s="122">
        <v>1</v>
      </c>
      <c r="P506" s="123"/>
      <c r="Q506" s="123"/>
      <c r="R506" s="124">
        <v>1</v>
      </c>
    </row>
    <row r="507" spans="2:18" x14ac:dyDescent="0.3">
      <c r="B507" s="120">
        <v>503</v>
      </c>
      <c r="C507" s="121" t="s">
        <v>2606</v>
      </c>
      <c r="D507" s="121" t="s">
        <v>129</v>
      </c>
      <c r="E507" s="121" t="s">
        <v>123</v>
      </c>
      <c r="F507" s="121" t="s">
        <v>2607</v>
      </c>
      <c r="G507" s="121" t="s">
        <v>123</v>
      </c>
      <c r="H507" s="122">
        <v>904</v>
      </c>
      <c r="I507" s="122">
        <v>24</v>
      </c>
      <c r="J507" s="121" t="s">
        <v>2608</v>
      </c>
      <c r="K507" s="121" t="s">
        <v>2609</v>
      </c>
      <c r="L507" s="122">
        <v>3</v>
      </c>
      <c r="M507" s="122">
        <v>4</v>
      </c>
      <c r="N507" s="121" t="s">
        <v>123</v>
      </c>
      <c r="O507" s="122">
        <v>1</v>
      </c>
      <c r="P507" s="123"/>
      <c r="Q507" s="123"/>
      <c r="R507" s="124">
        <v>1</v>
      </c>
    </row>
    <row r="508" spans="2:18" x14ac:dyDescent="0.3">
      <c r="B508" s="120">
        <v>504</v>
      </c>
      <c r="C508" s="121" t="s">
        <v>2610</v>
      </c>
      <c r="D508" s="121" t="s">
        <v>129</v>
      </c>
      <c r="E508" s="121" t="s">
        <v>123</v>
      </c>
      <c r="F508" s="121" t="s">
        <v>2611</v>
      </c>
      <c r="G508" s="121" t="s">
        <v>123</v>
      </c>
      <c r="H508" s="122">
        <v>904</v>
      </c>
      <c r="I508" s="122">
        <v>24</v>
      </c>
      <c r="J508" s="121" t="s">
        <v>2612</v>
      </c>
      <c r="K508" s="121" t="s">
        <v>2613</v>
      </c>
      <c r="L508" s="122">
        <v>3</v>
      </c>
      <c r="M508" s="122">
        <v>4</v>
      </c>
      <c r="N508" s="121" t="s">
        <v>2614</v>
      </c>
      <c r="O508" s="122">
        <v>1</v>
      </c>
      <c r="P508" s="123"/>
      <c r="Q508" s="123"/>
      <c r="R508" s="124">
        <v>1</v>
      </c>
    </row>
    <row r="509" spans="2:18" x14ac:dyDescent="0.3">
      <c r="B509" s="120">
        <v>505</v>
      </c>
      <c r="C509" s="121" t="s">
        <v>2615</v>
      </c>
      <c r="D509" s="121" t="s">
        <v>129</v>
      </c>
      <c r="E509" s="121" t="s">
        <v>123</v>
      </c>
      <c r="F509" s="121" t="s">
        <v>2616</v>
      </c>
      <c r="G509" s="121" t="s">
        <v>123</v>
      </c>
      <c r="H509" s="122">
        <v>904</v>
      </c>
      <c r="I509" s="122">
        <v>24</v>
      </c>
      <c r="J509" s="121" t="s">
        <v>2617</v>
      </c>
      <c r="K509" s="121" t="s">
        <v>2618</v>
      </c>
      <c r="L509" s="122">
        <v>3</v>
      </c>
      <c r="M509" s="122">
        <v>4</v>
      </c>
      <c r="N509" s="121" t="s">
        <v>2619</v>
      </c>
      <c r="O509" s="122">
        <v>1</v>
      </c>
      <c r="P509" s="123"/>
      <c r="Q509" s="123"/>
      <c r="R509" s="124">
        <v>1</v>
      </c>
    </row>
    <row r="510" spans="2:18" x14ac:dyDescent="0.3">
      <c r="B510" s="120">
        <v>506</v>
      </c>
      <c r="C510" s="121" t="s">
        <v>2620</v>
      </c>
      <c r="D510" s="121" t="s">
        <v>123</v>
      </c>
      <c r="E510" s="121" t="s">
        <v>123</v>
      </c>
      <c r="F510" s="121" t="s">
        <v>2621</v>
      </c>
      <c r="G510" s="121" t="s">
        <v>123</v>
      </c>
      <c r="H510" s="122">
        <v>904</v>
      </c>
      <c r="I510" s="122">
        <v>24</v>
      </c>
      <c r="J510" s="121" t="s">
        <v>2622</v>
      </c>
      <c r="K510" s="121" t="s">
        <v>2623</v>
      </c>
      <c r="L510" s="122">
        <v>3</v>
      </c>
      <c r="M510" s="122">
        <v>4</v>
      </c>
      <c r="N510" s="121" t="s">
        <v>2624</v>
      </c>
      <c r="O510" s="122">
        <v>1</v>
      </c>
      <c r="P510" s="123"/>
      <c r="Q510" s="123"/>
      <c r="R510" s="124">
        <v>1</v>
      </c>
    </row>
    <row r="511" spans="2:18" x14ac:dyDescent="0.3">
      <c r="B511" s="120">
        <v>507</v>
      </c>
      <c r="C511" s="121" t="s">
        <v>2625</v>
      </c>
      <c r="D511" s="121" t="s">
        <v>129</v>
      </c>
      <c r="E511" s="121" t="s">
        <v>123</v>
      </c>
      <c r="F511" s="121" t="s">
        <v>2626</v>
      </c>
      <c r="G511" s="121" t="s">
        <v>2627</v>
      </c>
      <c r="H511" s="122">
        <v>904</v>
      </c>
      <c r="I511" s="122">
        <v>24</v>
      </c>
      <c r="J511" s="121" t="s">
        <v>2628</v>
      </c>
      <c r="K511" s="121" t="s">
        <v>2629</v>
      </c>
      <c r="L511" s="122">
        <v>3</v>
      </c>
      <c r="M511" s="122">
        <v>4</v>
      </c>
      <c r="N511" s="121" t="s">
        <v>2630</v>
      </c>
      <c r="O511" s="122">
        <v>1</v>
      </c>
      <c r="P511" s="123"/>
      <c r="Q511" s="123"/>
      <c r="R511" s="124">
        <v>1</v>
      </c>
    </row>
    <row r="512" spans="2:18" x14ac:dyDescent="0.3">
      <c r="B512" s="120">
        <v>508</v>
      </c>
      <c r="C512" s="121" t="s">
        <v>2631</v>
      </c>
      <c r="D512" s="121" t="s">
        <v>123</v>
      </c>
      <c r="E512" s="121" t="s">
        <v>123</v>
      </c>
      <c r="F512" s="121" t="s">
        <v>2632</v>
      </c>
      <c r="G512" s="121" t="s">
        <v>2633</v>
      </c>
      <c r="H512" s="122">
        <v>904</v>
      </c>
      <c r="I512" s="122">
        <v>24</v>
      </c>
      <c r="J512" s="121" t="s">
        <v>2634</v>
      </c>
      <c r="K512" s="121" t="s">
        <v>2635</v>
      </c>
      <c r="L512" s="122">
        <v>3</v>
      </c>
      <c r="M512" s="122">
        <v>4</v>
      </c>
      <c r="N512" s="121" t="s">
        <v>2636</v>
      </c>
      <c r="O512" s="122">
        <v>1</v>
      </c>
      <c r="P512" s="123"/>
      <c r="Q512" s="123"/>
      <c r="R512" s="124">
        <v>1</v>
      </c>
    </row>
    <row r="513" spans="2:18" x14ac:dyDescent="0.3">
      <c r="B513" s="120">
        <v>509</v>
      </c>
      <c r="C513" s="121" t="s">
        <v>2637</v>
      </c>
      <c r="D513" s="121" t="s">
        <v>123</v>
      </c>
      <c r="E513" s="121" t="s">
        <v>123</v>
      </c>
      <c r="F513" s="121" t="s">
        <v>2638</v>
      </c>
      <c r="G513" s="121" t="s">
        <v>123</v>
      </c>
      <c r="H513" s="122">
        <v>903</v>
      </c>
      <c r="I513" s="122">
        <v>24</v>
      </c>
      <c r="J513" s="121" t="s">
        <v>2639</v>
      </c>
      <c r="K513" s="121" t="s">
        <v>2640</v>
      </c>
      <c r="L513" s="122">
        <v>3</v>
      </c>
      <c r="M513" s="122">
        <v>4</v>
      </c>
      <c r="N513" s="121" t="s">
        <v>2641</v>
      </c>
      <c r="O513" s="122">
        <v>1</v>
      </c>
      <c r="P513" s="123"/>
      <c r="Q513" s="123"/>
      <c r="R513" s="124">
        <v>1</v>
      </c>
    </row>
    <row r="514" spans="2:18" x14ac:dyDescent="0.3">
      <c r="B514" s="120">
        <v>510</v>
      </c>
      <c r="C514" s="121" t="s">
        <v>2642</v>
      </c>
      <c r="D514" s="121" t="s">
        <v>123</v>
      </c>
      <c r="E514" s="121" t="s">
        <v>123</v>
      </c>
      <c r="F514" s="121" t="s">
        <v>2643</v>
      </c>
      <c r="G514" s="121" t="s">
        <v>123</v>
      </c>
      <c r="H514" s="122">
        <v>904</v>
      </c>
      <c r="I514" s="122">
        <v>24</v>
      </c>
      <c r="J514" s="121" t="s">
        <v>2644</v>
      </c>
      <c r="K514" s="121" t="s">
        <v>2645</v>
      </c>
      <c r="L514" s="122">
        <v>3</v>
      </c>
      <c r="M514" s="122">
        <v>4</v>
      </c>
      <c r="N514" s="121" t="s">
        <v>2646</v>
      </c>
      <c r="O514" s="122">
        <v>1</v>
      </c>
      <c r="P514" s="123"/>
      <c r="Q514" s="123"/>
      <c r="R514" s="124">
        <v>1</v>
      </c>
    </row>
    <row r="515" spans="2:18" x14ac:dyDescent="0.3">
      <c r="B515" s="120">
        <v>511</v>
      </c>
      <c r="C515" s="121" t="s">
        <v>2647</v>
      </c>
      <c r="D515" s="121" t="s">
        <v>123</v>
      </c>
      <c r="E515" s="121" t="s">
        <v>123</v>
      </c>
      <c r="F515" s="121" t="s">
        <v>2648</v>
      </c>
      <c r="G515" s="121" t="s">
        <v>123</v>
      </c>
      <c r="H515" s="122">
        <v>904</v>
      </c>
      <c r="I515" s="122">
        <v>24</v>
      </c>
      <c r="J515" s="121" t="s">
        <v>2649</v>
      </c>
      <c r="K515" s="121" t="s">
        <v>2650</v>
      </c>
      <c r="L515" s="122">
        <v>3</v>
      </c>
      <c r="M515" s="122">
        <v>4</v>
      </c>
      <c r="N515" s="121" t="s">
        <v>2651</v>
      </c>
      <c r="O515" s="122">
        <v>1</v>
      </c>
      <c r="P515" s="123"/>
      <c r="Q515" s="123"/>
      <c r="R515" s="124">
        <v>1</v>
      </c>
    </row>
    <row r="516" spans="2:18" x14ac:dyDescent="0.3">
      <c r="B516" s="120">
        <v>512</v>
      </c>
      <c r="C516" s="121" t="s">
        <v>2652</v>
      </c>
      <c r="D516" s="121" t="s">
        <v>129</v>
      </c>
      <c r="E516" s="121" t="s">
        <v>123</v>
      </c>
      <c r="F516" s="121" t="s">
        <v>2653</v>
      </c>
      <c r="G516" s="121" t="s">
        <v>123</v>
      </c>
      <c r="H516" s="122">
        <v>904</v>
      </c>
      <c r="I516" s="122">
        <v>24</v>
      </c>
      <c r="J516" s="121" t="s">
        <v>2654</v>
      </c>
      <c r="K516" s="121" t="s">
        <v>2655</v>
      </c>
      <c r="L516" s="122">
        <v>3</v>
      </c>
      <c r="M516" s="122">
        <v>4</v>
      </c>
      <c r="N516" s="121" t="s">
        <v>2656</v>
      </c>
      <c r="O516" s="122">
        <v>1</v>
      </c>
      <c r="P516" s="123"/>
      <c r="Q516" s="123"/>
      <c r="R516" s="124">
        <v>1</v>
      </c>
    </row>
    <row r="517" spans="2:18" x14ac:dyDescent="0.3">
      <c r="B517" s="120">
        <v>513</v>
      </c>
      <c r="C517" s="121" t="s">
        <v>2657</v>
      </c>
      <c r="D517" s="121" t="s">
        <v>123</v>
      </c>
      <c r="E517" s="121" t="s">
        <v>123</v>
      </c>
      <c r="F517" s="121" t="s">
        <v>2658</v>
      </c>
      <c r="G517" s="121" t="s">
        <v>123</v>
      </c>
      <c r="H517" s="122">
        <v>904</v>
      </c>
      <c r="I517" s="122">
        <v>24</v>
      </c>
      <c r="J517" s="121" t="s">
        <v>2659</v>
      </c>
      <c r="K517" s="121" t="s">
        <v>2660</v>
      </c>
      <c r="L517" s="122">
        <v>3</v>
      </c>
      <c r="M517" s="122">
        <v>4</v>
      </c>
      <c r="N517" s="121" t="s">
        <v>2661</v>
      </c>
      <c r="O517" s="122">
        <v>1</v>
      </c>
      <c r="P517" s="123"/>
      <c r="Q517" s="123"/>
      <c r="R517" s="124">
        <v>1</v>
      </c>
    </row>
    <row r="518" spans="2:18" x14ac:dyDescent="0.3">
      <c r="B518" s="120">
        <v>514</v>
      </c>
      <c r="C518" s="121" t="s">
        <v>2662</v>
      </c>
      <c r="D518" s="121" t="s">
        <v>129</v>
      </c>
      <c r="E518" s="121" t="s">
        <v>123</v>
      </c>
      <c r="F518" s="121" t="s">
        <v>2663</v>
      </c>
      <c r="G518" s="121" t="s">
        <v>123</v>
      </c>
      <c r="H518" s="122">
        <v>904</v>
      </c>
      <c r="I518" s="122">
        <v>24</v>
      </c>
      <c r="J518" s="121" t="s">
        <v>2664</v>
      </c>
      <c r="K518" s="121" t="s">
        <v>2665</v>
      </c>
      <c r="L518" s="122">
        <v>3</v>
      </c>
      <c r="M518" s="122">
        <v>4</v>
      </c>
      <c r="N518" s="121" t="s">
        <v>2666</v>
      </c>
      <c r="O518" s="122">
        <v>1</v>
      </c>
      <c r="P518" s="123"/>
      <c r="Q518" s="123"/>
      <c r="R518" s="124">
        <v>1</v>
      </c>
    </row>
    <row r="519" spans="2:18" x14ac:dyDescent="0.3">
      <c r="B519" s="120">
        <v>515</v>
      </c>
      <c r="C519" s="121" t="s">
        <v>2667</v>
      </c>
      <c r="D519" s="121" t="s">
        <v>129</v>
      </c>
      <c r="E519" s="121" t="s">
        <v>123</v>
      </c>
      <c r="F519" s="121" t="s">
        <v>2668</v>
      </c>
      <c r="G519" s="121" t="s">
        <v>123</v>
      </c>
      <c r="H519" s="122">
        <v>768</v>
      </c>
      <c r="I519" s="122">
        <v>24</v>
      </c>
      <c r="J519" s="121" t="s">
        <v>2669</v>
      </c>
      <c r="K519" s="121" t="s">
        <v>2670</v>
      </c>
      <c r="L519" s="122">
        <v>3</v>
      </c>
      <c r="M519" s="122">
        <v>4</v>
      </c>
      <c r="N519" s="121" t="s">
        <v>2671</v>
      </c>
      <c r="O519" s="122">
        <v>1</v>
      </c>
      <c r="P519" s="123"/>
      <c r="Q519" s="123"/>
      <c r="R519" s="124">
        <v>1</v>
      </c>
    </row>
    <row r="520" spans="2:18" x14ac:dyDescent="0.3">
      <c r="B520" s="120">
        <v>516</v>
      </c>
      <c r="C520" s="121" t="s">
        <v>2672</v>
      </c>
      <c r="D520" s="121" t="s">
        <v>123</v>
      </c>
      <c r="E520" s="121" t="s">
        <v>2673</v>
      </c>
      <c r="F520" s="121" t="s">
        <v>2674</v>
      </c>
      <c r="G520" s="121" t="s">
        <v>123</v>
      </c>
      <c r="H520" s="122">
        <v>768</v>
      </c>
      <c r="I520" s="122">
        <v>24</v>
      </c>
      <c r="J520" s="121" t="s">
        <v>2675</v>
      </c>
      <c r="K520" s="121" t="s">
        <v>2676</v>
      </c>
      <c r="L520" s="122">
        <v>3</v>
      </c>
      <c r="M520" s="122">
        <v>4</v>
      </c>
      <c r="N520" s="121" t="s">
        <v>2677</v>
      </c>
      <c r="O520" s="122">
        <v>1</v>
      </c>
      <c r="P520" s="123"/>
      <c r="Q520" s="123"/>
      <c r="R520" s="124">
        <v>1</v>
      </c>
    </row>
    <row r="521" spans="2:18" x14ac:dyDescent="0.3">
      <c r="B521" s="120">
        <v>517</v>
      </c>
      <c r="C521" s="121" t="s">
        <v>2678</v>
      </c>
      <c r="D521" s="121" t="s">
        <v>123</v>
      </c>
      <c r="E521" s="121" t="s">
        <v>123</v>
      </c>
      <c r="F521" s="121" t="s">
        <v>2679</v>
      </c>
      <c r="G521" s="121" t="s">
        <v>123</v>
      </c>
      <c r="H521" s="122">
        <v>902</v>
      </c>
      <c r="I521" s="122">
        <v>24</v>
      </c>
      <c r="J521" s="121" t="s">
        <v>2680</v>
      </c>
      <c r="K521" s="121" t="s">
        <v>2681</v>
      </c>
      <c r="L521" s="122">
        <v>3</v>
      </c>
      <c r="M521" s="122">
        <v>4</v>
      </c>
      <c r="N521" s="121" t="s">
        <v>2682</v>
      </c>
      <c r="O521" s="122">
        <v>1</v>
      </c>
      <c r="P521" s="123"/>
      <c r="Q521" s="123"/>
      <c r="R521" s="124">
        <v>1</v>
      </c>
    </row>
    <row r="522" spans="2:18" x14ac:dyDescent="0.3">
      <c r="B522" s="120">
        <v>518</v>
      </c>
      <c r="C522" s="121" t="s">
        <v>2683</v>
      </c>
      <c r="D522" s="121" t="s">
        <v>123</v>
      </c>
      <c r="E522" s="121" t="s">
        <v>123</v>
      </c>
      <c r="F522" s="121" t="s">
        <v>2684</v>
      </c>
      <c r="G522" s="121" t="s">
        <v>123</v>
      </c>
      <c r="H522" s="122">
        <v>79</v>
      </c>
      <c r="I522" s="122">
        <v>24</v>
      </c>
      <c r="J522" s="121" t="s">
        <v>2685</v>
      </c>
      <c r="K522" s="121" t="s">
        <v>2686</v>
      </c>
      <c r="L522" s="122">
        <v>3</v>
      </c>
      <c r="M522" s="122">
        <v>4</v>
      </c>
      <c r="N522" s="121" t="s">
        <v>123</v>
      </c>
      <c r="O522" s="122">
        <v>1</v>
      </c>
      <c r="P522" s="123"/>
      <c r="Q522" s="123"/>
      <c r="R522" s="124">
        <v>1</v>
      </c>
    </row>
    <row r="523" spans="2:18" x14ac:dyDescent="0.3">
      <c r="B523" s="120">
        <v>519</v>
      </c>
      <c r="C523" s="121" t="s">
        <v>2687</v>
      </c>
      <c r="D523" s="121" t="s">
        <v>123</v>
      </c>
      <c r="E523" s="121" t="s">
        <v>123</v>
      </c>
      <c r="F523" s="121" t="s">
        <v>2688</v>
      </c>
      <c r="G523" s="121" t="s">
        <v>123</v>
      </c>
      <c r="H523" s="122">
        <v>79</v>
      </c>
      <c r="I523" s="122">
        <v>24</v>
      </c>
      <c r="J523" s="121" t="s">
        <v>2689</v>
      </c>
      <c r="K523" s="121" t="s">
        <v>2690</v>
      </c>
      <c r="L523" s="122">
        <v>3</v>
      </c>
      <c r="M523" s="122">
        <v>4</v>
      </c>
      <c r="N523" s="121" t="s">
        <v>2691</v>
      </c>
      <c r="O523" s="122">
        <v>1</v>
      </c>
      <c r="P523" s="123"/>
      <c r="Q523" s="123"/>
      <c r="R523" s="124">
        <v>1</v>
      </c>
    </row>
    <row r="524" spans="2:18" x14ac:dyDescent="0.3">
      <c r="B524" s="120">
        <v>520</v>
      </c>
      <c r="C524" s="121" t="s">
        <v>2692</v>
      </c>
      <c r="D524" s="121" t="s">
        <v>129</v>
      </c>
      <c r="E524" s="121" t="s">
        <v>123</v>
      </c>
      <c r="F524" s="121" t="s">
        <v>2693</v>
      </c>
      <c r="G524" s="121" t="s">
        <v>123</v>
      </c>
      <c r="H524" s="122">
        <v>180</v>
      </c>
      <c r="I524" s="122">
        <v>24</v>
      </c>
      <c r="J524" s="121" t="s">
        <v>2694</v>
      </c>
      <c r="K524" s="121" t="s">
        <v>2695</v>
      </c>
      <c r="L524" s="122">
        <v>3</v>
      </c>
      <c r="M524" s="122">
        <v>4</v>
      </c>
      <c r="N524" s="121" t="s">
        <v>2696</v>
      </c>
      <c r="O524" s="122">
        <v>1</v>
      </c>
      <c r="P524" s="123"/>
      <c r="Q524" s="123"/>
      <c r="R524" s="124">
        <v>1</v>
      </c>
    </row>
    <row r="525" spans="2:18" x14ac:dyDescent="0.3">
      <c r="B525" s="120">
        <v>521</v>
      </c>
      <c r="C525" s="121" t="s">
        <v>2697</v>
      </c>
      <c r="D525" s="121" t="s">
        <v>123</v>
      </c>
      <c r="E525" s="121" t="s">
        <v>123</v>
      </c>
      <c r="F525" s="121" t="s">
        <v>2698</v>
      </c>
      <c r="G525" s="121" t="s">
        <v>123</v>
      </c>
      <c r="H525" s="122">
        <v>802</v>
      </c>
      <c r="I525" s="122">
        <v>24</v>
      </c>
      <c r="J525" s="121" t="s">
        <v>2699</v>
      </c>
      <c r="K525" s="121" t="s">
        <v>2700</v>
      </c>
      <c r="L525" s="122">
        <v>3</v>
      </c>
      <c r="M525" s="122">
        <v>4</v>
      </c>
      <c r="N525" s="121" t="s">
        <v>123</v>
      </c>
      <c r="O525" s="122">
        <v>1</v>
      </c>
      <c r="P525" s="123"/>
      <c r="Q525" s="123"/>
      <c r="R525" s="124">
        <v>1</v>
      </c>
    </row>
    <row r="526" spans="2:18" x14ac:dyDescent="0.3">
      <c r="B526" s="120">
        <v>522</v>
      </c>
      <c r="C526" s="121" t="s">
        <v>2701</v>
      </c>
      <c r="D526" s="121" t="s">
        <v>123</v>
      </c>
      <c r="E526" s="121" t="s">
        <v>123</v>
      </c>
      <c r="F526" s="121" t="s">
        <v>2702</v>
      </c>
      <c r="G526" s="121" t="s">
        <v>123</v>
      </c>
      <c r="H526" s="122">
        <v>254</v>
      </c>
      <c r="I526" s="122">
        <v>56</v>
      </c>
      <c r="J526" s="121" t="s">
        <v>2703</v>
      </c>
      <c r="K526" s="121" t="s">
        <v>2704</v>
      </c>
      <c r="L526" s="122">
        <v>3</v>
      </c>
      <c r="M526" s="122">
        <v>57</v>
      </c>
      <c r="N526" s="121" t="s">
        <v>2705</v>
      </c>
      <c r="O526" s="122">
        <v>1</v>
      </c>
      <c r="P526" s="123"/>
      <c r="Q526" s="123"/>
      <c r="R526" s="124">
        <v>1</v>
      </c>
    </row>
    <row r="527" spans="2:18" x14ac:dyDescent="0.3">
      <c r="B527" s="120">
        <v>523</v>
      </c>
      <c r="C527" s="121" t="s">
        <v>2706</v>
      </c>
      <c r="D527" s="121" t="s">
        <v>123</v>
      </c>
      <c r="E527" s="121" t="s">
        <v>2707</v>
      </c>
      <c r="F527" s="121" t="s">
        <v>2708</v>
      </c>
      <c r="G527" s="121" t="s">
        <v>123</v>
      </c>
      <c r="H527" s="122">
        <v>864</v>
      </c>
      <c r="I527" s="122">
        <v>56</v>
      </c>
      <c r="J527" s="121" t="s">
        <v>2709</v>
      </c>
      <c r="K527" s="121" t="s">
        <v>2710</v>
      </c>
      <c r="L527" s="122">
        <v>3</v>
      </c>
      <c r="M527" s="122">
        <v>57</v>
      </c>
      <c r="N527" s="121" t="s">
        <v>2711</v>
      </c>
      <c r="O527" s="122">
        <v>1</v>
      </c>
      <c r="P527" s="123"/>
      <c r="Q527" s="123"/>
      <c r="R527" s="124">
        <v>1</v>
      </c>
    </row>
    <row r="528" spans="2:18" x14ac:dyDescent="0.3">
      <c r="B528" s="120">
        <v>524</v>
      </c>
      <c r="C528" s="121" t="s">
        <v>2712</v>
      </c>
      <c r="D528" s="121" t="s">
        <v>123</v>
      </c>
      <c r="E528" s="121" t="s">
        <v>2713</v>
      </c>
      <c r="F528" s="121" t="s">
        <v>2714</v>
      </c>
      <c r="G528" s="121" t="s">
        <v>123</v>
      </c>
      <c r="H528" s="122">
        <v>865</v>
      </c>
      <c r="I528" s="122">
        <v>56</v>
      </c>
      <c r="J528" s="121" t="s">
        <v>2709</v>
      </c>
      <c r="K528" s="121" t="s">
        <v>2715</v>
      </c>
      <c r="L528" s="122">
        <v>3</v>
      </c>
      <c r="M528" s="122">
        <v>57</v>
      </c>
      <c r="N528" s="121" t="s">
        <v>2716</v>
      </c>
      <c r="O528" s="122">
        <v>1</v>
      </c>
      <c r="P528" s="123"/>
      <c r="Q528" s="123"/>
      <c r="R528" s="124">
        <v>1</v>
      </c>
    </row>
    <row r="529" spans="2:18" x14ac:dyDescent="0.3">
      <c r="B529" s="120">
        <v>525</v>
      </c>
      <c r="C529" s="121" t="s">
        <v>2717</v>
      </c>
      <c r="D529" s="121" t="s">
        <v>123</v>
      </c>
      <c r="E529" s="121" t="s">
        <v>2718</v>
      </c>
      <c r="F529" s="121" t="s">
        <v>2719</v>
      </c>
      <c r="G529" s="121" t="s">
        <v>123</v>
      </c>
      <c r="H529" s="122">
        <v>392</v>
      </c>
      <c r="I529" s="122">
        <v>56</v>
      </c>
      <c r="J529" s="121" t="s">
        <v>2720</v>
      </c>
      <c r="K529" s="121" t="s">
        <v>2721</v>
      </c>
      <c r="L529" s="122">
        <v>3</v>
      </c>
      <c r="M529" s="122">
        <v>57</v>
      </c>
      <c r="N529" s="121" t="s">
        <v>123</v>
      </c>
      <c r="O529" s="122">
        <v>1</v>
      </c>
      <c r="P529" s="123"/>
      <c r="Q529" s="123"/>
      <c r="R529" s="124">
        <v>1</v>
      </c>
    </row>
    <row r="530" spans="2:18" x14ac:dyDescent="0.3">
      <c r="B530" s="120">
        <v>526</v>
      </c>
      <c r="C530" s="121" t="s">
        <v>2722</v>
      </c>
      <c r="D530" s="121" t="s">
        <v>129</v>
      </c>
      <c r="E530" s="121" t="s">
        <v>123</v>
      </c>
      <c r="F530" s="121" t="s">
        <v>2723</v>
      </c>
      <c r="G530" s="121" t="s">
        <v>123</v>
      </c>
      <c r="H530" s="122">
        <v>672</v>
      </c>
      <c r="I530" s="122">
        <v>56</v>
      </c>
      <c r="J530" s="121" t="s">
        <v>2724</v>
      </c>
      <c r="K530" s="121" t="s">
        <v>2725</v>
      </c>
      <c r="L530" s="122">
        <v>3</v>
      </c>
      <c r="M530" s="122">
        <v>57</v>
      </c>
      <c r="N530" s="121" t="s">
        <v>2726</v>
      </c>
      <c r="O530" s="122">
        <v>1</v>
      </c>
      <c r="P530" s="123"/>
      <c r="Q530" s="123"/>
      <c r="R530" s="124">
        <v>1</v>
      </c>
    </row>
    <row r="531" spans="2:18" x14ac:dyDescent="0.3">
      <c r="B531" s="120">
        <v>527</v>
      </c>
      <c r="C531" s="121" t="s">
        <v>2727</v>
      </c>
      <c r="D531" s="121" t="s">
        <v>123</v>
      </c>
      <c r="E531" s="121" t="s">
        <v>2728</v>
      </c>
      <c r="F531" s="121" t="s">
        <v>2729</v>
      </c>
      <c r="G531" s="121" t="s">
        <v>123</v>
      </c>
      <c r="H531" s="122">
        <v>825</v>
      </c>
      <c r="I531" s="122">
        <v>56</v>
      </c>
      <c r="J531" s="121" t="s">
        <v>2730</v>
      </c>
      <c r="K531" s="121" t="s">
        <v>2731</v>
      </c>
      <c r="L531" s="122">
        <v>3</v>
      </c>
      <c r="M531" s="122">
        <v>57</v>
      </c>
      <c r="N531" s="121" t="s">
        <v>2732</v>
      </c>
      <c r="O531" s="122">
        <v>1</v>
      </c>
      <c r="P531" s="123"/>
      <c r="Q531" s="123"/>
      <c r="R531" s="124">
        <v>1</v>
      </c>
    </row>
    <row r="532" spans="2:18" x14ac:dyDescent="0.3">
      <c r="B532" s="120">
        <v>528</v>
      </c>
      <c r="C532" s="121" t="s">
        <v>2733</v>
      </c>
      <c r="D532" s="121" t="s">
        <v>129</v>
      </c>
      <c r="E532" s="121" t="s">
        <v>123</v>
      </c>
      <c r="F532" s="121" t="s">
        <v>2734</v>
      </c>
      <c r="G532" s="121" t="s">
        <v>123</v>
      </c>
      <c r="H532" s="122">
        <v>916</v>
      </c>
      <c r="I532" s="122">
        <v>56</v>
      </c>
      <c r="J532" s="121" t="s">
        <v>2735</v>
      </c>
      <c r="K532" s="121" t="s">
        <v>2736</v>
      </c>
      <c r="L532" s="122">
        <v>3</v>
      </c>
      <c r="M532" s="122">
        <v>57</v>
      </c>
      <c r="N532" s="121" t="s">
        <v>2737</v>
      </c>
      <c r="O532" s="122">
        <v>1</v>
      </c>
      <c r="P532" s="123"/>
      <c r="Q532" s="123"/>
      <c r="R532" s="124">
        <v>1</v>
      </c>
    </row>
    <row r="533" spans="2:18" x14ac:dyDescent="0.3">
      <c r="B533" s="120">
        <v>529</v>
      </c>
      <c r="C533" s="121" t="s">
        <v>2738</v>
      </c>
      <c r="D533" s="121" t="s">
        <v>123</v>
      </c>
      <c r="E533" s="121" t="s">
        <v>123</v>
      </c>
      <c r="F533" s="121" t="s">
        <v>2739</v>
      </c>
      <c r="G533" s="121" t="s">
        <v>123</v>
      </c>
      <c r="H533" s="122">
        <v>916</v>
      </c>
      <c r="I533" s="122">
        <v>56</v>
      </c>
      <c r="J533" s="121" t="s">
        <v>2740</v>
      </c>
      <c r="K533" s="121" t="s">
        <v>2741</v>
      </c>
      <c r="L533" s="122">
        <v>3</v>
      </c>
      <c r="M533" s="122">
        <v>57</v>
      </c>
      <c r="N533" s="121" t="s">
        <v>2742</v>
      </c>
      <c r="O533" s="122">
        <v>1</v>
      </c>
      <c r="P533" s="123"/>
      <c r="Q533" s="123"/>
      <c r="R533" s="124">
        <v>1</v>
      </c>
    </row>
    <row r="534" spans="2:18" x14ac:dyDescent="0.3">
      <c r="B534" s="120">
        <v>530</v>
      </c>
      <c r="C534" s="121" t="s">
        <v>2743</v>
      </c>
      <c r="D534" s="121" t="s">
        <v>123</v>
      </c>
      <c r="E534" s="121" t="s">
        <v>123</v>
      </c>
      <c r="F534" s="121" t="s">
        <v>2744</v>
      </c>
      <c r="G534" s="121" t="s">
        <v>123</v>
      </c>
      <c r="H534" s="122">
        <v>229</v>
      </c>
      <c r="I534" s="122">
        <v>56</v>
      </c>
      <c r="J534" s="121" t="s">
        <v>2745</v>
      </c>
      <c r="K534" s="121" t="s">
        <v>2746</v>
      </c>
      <c r="L534" s="122">
        <v>3</v>
      </c>
      <c r="M534" s="122">
        <v>57</v>
      </c>
      <c r="N534" s="121" t="s">
        <v>123</v>
      </c>
      <c r="O534" s="122">
        <v>1</v>
      </c>
      <c r="P534" s="123"/>
      <c r="Q534" s="123"/>
      <c r="R534" s="124">
        <v>1</v>
      </c>
    </row>
    <row r="535" spans="2:18" x14ac:dyDescent="0.3">
      <c r="B535" s="120">
        <v>531</v>
      </c>
      <c r="C535" s="121" t="s">
        <v>2747</v>
      </c>
      <c r="D535" s="121" t="s">
        <v>123</v>
      </c>
      <c r="E535" s="121" t="s">
        <v>123</v>
      </c>
      <c r="F535" s="121" t="s">
        <v>2748</v>
      </c>
      <c r="G535" s="121" t="s">
        <v>123</v>
      </c>
      <c r="H535" s="122">
        <v>229</v>
      </c>
      <c r="I535" s="122">
        <v>56</v>
      </c>
      <c r="J535" s="121" t="s">
        <v>2749</v>
      </c>
      <c r="K535" s="121" t="s">
        <v>2750</v>
      </c>
      <c r="L535" s="122">
        <v>3</v>
      </c>
      <c r="M535" s="122">
        <v>57</v>
      </c>
      <c r="N535" s="121" t="s">
        <v>2751</v>
      </c>
      <c r="O535" s="122">
        <v>1</v>
      </c>
      <c r="P535" s="123"/>
      <c r="Q535" s="123"/>
      <c r="R535" s="124">
        <v>1</v>
      </c>
    </row>
    <row r="536" spans="2:18" x14ac:dyDescent="0.3">
      <c r="B536" s="120">
        <v>532</v>
      </c>
      <c r="C536" s="121" t="s">
        <v>2752</v>
      </c>
      <c r="D536" s="121" t="s">
        <v>129</v>
      </c>
      <c r="E536" s="121" t="s">
        <v>123</v>
      </c>
      <c r="F536" s="121" t="s">
        <v>2753</v>
      </c>
      <c r="G536" s="121" t="s">
        <v>123</v>
      </c>
      <c r="H536" s="122">
        <v>650</v>
      </c>
      <c r="I536" s="122">
        <v>56</v>
      </c>
      <c r="J536" s="121" t="s">
        <v>2754</v>
      </c>
      <c r="K536" s="121" t="s">
        <v>2755</v>
      </c>
      <c r="L536" s="122">
        <v>3</v>
      </c>
      <c r="M536" s="122">
        <v>57</v>
      </c>
      <c r="N536" s="121" t="s">
        <v>2756</v>
      </c>
      <c r="O536" s="122">
        <v>1</v>
      </c>
      <c r="P536" s="123"/>
      <c r="Q536" s="123"/>
      <c r="R536" s="124">
        <v>1</v>
      </c>
    </row>
    <row r="537" spans="2:18" x14ac:dyDescent="0.3">
      <c r="B537" s="120">
        <v>533</v>
      </c>
      <c r="C537" s="121" t="s">
        <v>2757</v>
      </c>
      <c r="D537" s="121" t="s">
        <v>123</v>
      </c>
      <c r="E537" s="121" t="s">
        <v>123</v>
      </c>
      <c r="F537" s="121" t="s">
        <v>2758</v>
      </c>
      <c r="G537" s="121" t="s">
        <v>2759</v>
      </c>
      <c r="H537" s="122">
        <v>650</v>
      </c>
      <c r="I537" s="122">
        <v>56</v>
      </c>
      <c r="J537" s="121" t="s">
        <v>2760</v>
      </c>
      <c r="K537" s="121" t="s">
        <v>2761</v>
      </c>
      <c r="L537" s="122">
        <v>3</v>
      </c>
      <c r="M537" s="122">
        <v>57</v>
      </c>
      <c r="N537" s="121" t="s">
        <v>2762</v>
      </c>
      <c r="O537" s="122">
        <v>1</v>
      </c>
      <c r="P537" s="123"/>
      <c r="Q537" s="123"/>
      <c r="R537" s="124">
        <v>1</v>
      </c>
    </row>
    <row r="538" spans="2:18" x14ac:dyDescent="0.3">
      <c r="B538" s="120">
        <v>534</v>
      </c>
      <c r="C538" s="121" t="s">
        <v>2763</v>
      </c>
      <c r="D538" s="121" t="s">
        <v>123</v>
      </c>
      <c r="E538" s="121" t="s">
        <v>123</v>
      </c>
      <c r="F538" s="121" t="s">
        <v>2764</v>
      </c>
      <c r="G538" s="121" t="s">
        <v>123</v>
      </c>
      <c r="H538" s="122">
        <v>650</v>
      </c>
      <c r="I538" s="122">
        <v>56</v>
      </c>
      <c r="J538" s="121" t="s">
        <v>2765</v>
      </c>
      <c r="K538" s="121" t="s">
        <v>2766</v>
      </c>
      <c r="L538" s="122">
        <v>3</v>
      </c>
      <c r="M538" s="122">
        <v>57</v>
      </c>
      <c r="N538" s="121" t="s">
        <v>2767</v>
      </c>
      <c r="O538" s="122">
        <v>1</v>
      </c>
      <c r="P538" s="123"/>
      <c r="Q538" s="123"/>
      <c r="R538" s="124">
        <v>1</v>
      </c>
    </row>
    <row r="539" spans="2:18" x14ac:dyDescent="0.3">
      <c r="B539" s="120">
        <v>535</v>
      </c>
      <c r="C539" s="121" t="s">
        <v>2768</v>
      </c>
      <c r="D539" s="121" t="s">
        <v>123</v>
      </c>
      <c r="E539" s="121" t="s">
        <v>123</v>
      </c>
      <c r="F539" s="121" t="s">
        <v>2769</v>
      </c>
      <c r="G539" s="121" t="s">
        <v>123</v>
      </c>
      <c r="H539" s="122">
        <v>650</v>
      </c>
      <c r="I539" s="122">
        <v>56</v>
      </c>
      <c r="J539" s="121" t="s">
        <v>2770</v>
      </c>
      <c r="K539" s="121" t="s">
        <v>2771</v>
      </c>
      <c r="L539" s="122">
        <v>3</v>
      </c>
      <c r="M539" s="122">
        <v>57</v>
      </c>
      <c r="N539" s="121" t="s">
        <v>2772</v>
      </c>
      <c r="O539" s="122">
        <v>1</v>
      </c>
      <c r="P539" s="123"/>
      <c r="Q539" s="123"/>
      <c r="R539" s="124">
        <v>1</v>
      </c>
    </row>
    <row r="540" spans="2:18" x14ac:dyDescent="0.3">
      <c r="B540" s="120">
        <v>536</v>
      </c>
      <c r="C540" s="121" t="s">
        <v>2773</v>
      </c>
      <c r="D540" s="121" t="s">
        <v>129</v>
      </c>
      <c r="E540" s="121" t="s">
        <v>123</v>
      </c>
      <c r="F540" s="121" t="s">
        <v>2774</v>
      </c>
      <c r="G540" s="121" t="s">
        <v>123</v>
      </c>
      <c r="H540" s="122">
        <v>650</v>
      </c>
      <c r="I540" s="122">
        <v>56</v>
      </c>
      <c r="J540" s="121" t="s">
        <v>2770</v>
      </c>
      <c r="K540" s="121" t="s">
        <v>2771</v>
      </c>
      <c r="L540" s="122">
        <v>3</v>
      </c>
      <c r="M540" s="122">
        <v>57</v>
      </c>
      <c r="N540" s="121" t="s">
        <v>2775</v>
      </c>
      <c r="O540" s="122">
        <v>1</v>
      </c>
      <c r="P540" s="123"/>
      <c r="Q540" s="123"/>
      <c r="R540" s="124">
        <v>1</v>
      </c>
    </row>
    <row r="541" spans="2:18" x14ac:dyDescent="0.3">
      <c r="B541" s="120">
        <v>537</v>
      </c>
      <c r="C541" s="121" t="s">
        <v>2776</v>
      </c>
      <c r="D541" s="121" t="s">
        <v>129</v>
      </c>
      <c r="E541" s="121" t="s">
        <v>123</v>
      </c>
      <c r="F541" s="121" t="s">
        <v>2777</v>
      </c>
      <c r="G541" s="121" t="s">
        <v>123</v>
      </c>
      <c r="H541" s="122">
        <v>650</v>
      </c>
      <c r="I541" s="122">
        <v>56</v>
      </c>
      <c r="J541" s="121" t="s">
        <v>2778</v>
      </c>
      <c r="K541" s="121" t="s">
        <v>2779</v>
      </c>
      <c r="L541" s="122">
        <v>3</v>
      </c>
      <c r="M541" s="122">
        <v>57</v>
      </c>
      <c r="N541" s="121" t="s">
        <v>2780</v>
      </c>
      <c r="O541" s="122">
        <v>1</v>
      </c>
      <c r="P541" s="123"/>
      <c r="Q541" s="123"/>
      <c r="R541" s="124">
        <v>1</v>
      </c>
    </row>
    <row r="542" spans="2:18" x14ac:dyDescent="0.3">
      <c r="B542" s="120">
        <v>538</v>
      </c>
      <c r="C542" s="121" t="s">
        <v>2781</v>
      </c>
      <c r="D542" s="121" t="s">
        <v>123</v>
      </c>
      <c r="E542" s="121" t="s">
        <v>123</v>
      </c>
      <c r="F542" s="121" t="s">
        <v>2782</v>
      </c>
      <c r="G542" s="121" t="s">
        <v>123</v>
      </c>
      <c r="H542" s="122">
        <v>489</v>
      </c>
      <c r="I542" s="122">
        <v>56</v>
      </c>
      <c r="J542" s="121" t="s">
        <v>2783</v>
      </c>
      <c r="K542" s="121" t="s">
        <v>2784</v>
      </c>
      <c r="L542" s="122">
        <v>3</v>
      </c>
      <c r="M542" s="122">
        <v>57</v>
      </c>
      <c r="N542" s="121" t="s">
        <v>123</v>
      </c>
      <c r="O542" s="122">
        <v>1</v>
      </c>
      <c r="P542" s="123"/>
      <c r="Q542" s="123"/>
      <c r="R542" s="124">
        <v>1</v>
      </c>
    </row>
    <row r="543" spans="2:18" x14ac:dyDescent="0.3">
      <c r="B543" s="120">
        <v>539</v>
      </c>
      <c r="C543" s="121" t="s">
        <v>2785</v>
      </c>
      <c r="D543" s="121" t="s">
        <v>123</v>
      </c>
      <c r="E543" s="121" t="s">
        <v>123</v>
      </c>
      <c r="F543" s="121" t="s">
        <v>2786</v>
      </c>
      <c r="G543" s="121" t="s">
        <v>123</v>
      </c>
      <c r="H543" s="122">
        <v>489</v>
      </c>
      <c r="I543" s="122">
        <v>56</v>
      </c>
      <c r="J543" s="121" t="s">
        <v>2787</v>
      </c>
      <c r="K543" s="121" t="s">
        <v>2788</v>
      </c>
      <c r="L543" s="122">
        <v>3</v>
      </c>
      <c r="M543" s="122">
        <v>57</v>
      </c>
      <c r="N543" s="121" t="s">
        <v>2789</v>
      </c>
      <c r="O543" s="122">
        <v>1</v>
      </c>
      <c r="P543" s="123"/>
      <c r="Q543" s="123"/>
      <c r="R543" s="124">
        <v>1</v>
      </c>
    </row>
    <row r="544" spans="2:18" x14ac:dyDescent="0.3">
      <c r="B544" s="120">
        <v>540</v>
      </c>
      <c r="C544" s="121" t="s">
        <v>2790</v>
      </c>
      <c r="D544" s="121" t="s">
        <v>2791</v>
      </c>
      <c r="E544" s="121" t="s">
        <v>123</v>
      </c>
      <c r="F544" s="121" t="s">
        <v>2792</v>
      </c>
      <c r="G544" s="121" t="s">
        <v>123</v>
      </c>
      <c r="H544" s="122">
        <v>489</v>
      </c>
      <c r="I544" s="122">
        <v>56</v>
      </c>
      <c r="J544" s="121" t="s">
        <v>2793</v>
      </c>
      <c r="K544" s="121" t="s">
        <v>2794</v>
      </c>
      <c r="L544" s="122">
        <v>3</v>
      </c>
      <c r="M544" s="122">
        <v>57</v>
      </c>
      <c r="N544" s="121" t="s">
        <v>2795</v>
      </c>
      <c r="O544" s="122">
        <v>1</v>
      </c>
      <c r="P544" s="123"/>
      <c r="Q544" s="123"/>
      <c r="R544" s="124">
        <v>1</v>
      </c>
    </row>
    <row r="545" spans="2:18" x14ac:dyDescent="0.3">
      <c r="B545" s="120">
        <v>541</v>
      </c>
      <c r="C545" s="121" t="s">
        <v>2796</v>
      </c>
      <c r="D545" s="121" t="s">
        <v>129</v>
      </c>
      <c r="E545" s="121" t="s">
        <v>123</v>
      </c>
      <c r="F545" s="121" t="s">
        <v>2797</v>
      </c>
      <c r="G545" s="121" t="s">
        <v>123</v>
      </c>
      <c r="H545" s="122">
        <v>489</v>
      </c>
      <c r="I545" s="122">
        <v>56</v>
      </c>
      <c r="J545" s="121" t="s">
        <v>2793</v>
      </c>
      <c r="K545" s="121" t="s">
        <v>2794</v>
      </c>
      <c r="L545" s="122">
        <v>3</v>
      </c>
      <c r="M545" s="122">
        <v>57</v>
      </c>
      <c r="N545" s="121" t="s">
        <v>2798</v>
      </c>
      <c r="O545" s="122">
        <v>1</v>
      </c>
      <c r="P545" s="123"/>
      <c r="Q545" s="123"/>
      <c r="R545" s="124">
        <v>1</v>
      </c>
    </row>
    <row r="546" spans="2:18" x14ac:dyDescent="0.3">
      <c r="B546" s="120">
        <v>542</v>
      </c>
      <c r="C546" s="121" t="s">
        <v>2799</v>
      </c>
      <c r="D546" s="121" t="s">
        <v>129</v>
      </c>
      <c r="E546" s="121" t="s">
        <v>123</v>
      </c>
      <c r="F546" s="121" t="s">
        <v>2800</v>
      </c>
      <c r="G546" s="121" t="s">
        <v>123</v>
      </c>
      <c r="H546" s="122">
        <v>489</v>
      </c>
      <c r="I546" s="122">
        <v>56</v>
      </c>
      <c r="J546" s="121" t="s">
        <v>2801</v>
      </c>
      <c r="K546" s="121" t="s">
        <v>2802</v>
      </c>
      <c r="L546" s="122">
        <v>3</v>
      </c>
      <c r="M546" s="122">
        <v>57</v>
      </c>
      <c r="N546" s="121" t="s">
        <v>123</v>
      </c>
      <c r="O546" s="122">
        <v>1</v>
      </c>
      <c r="P546" s="123"/>
      <c r="Q546" s="123"/>
      <c r="R546" s="124">
        <v>1</v>
      </c>
    </row>
    <row r="547" spans="2:18" x14ac:dyDescent="0.3">
      <c r="B547" s="120">
        <v>543</v>
      </c>
      <c r="C547" s="121" t="s">
        <v>2803</v>
      </c>
      <c r="D547" s="121" t="s">
        <v>123</v>
      </c>
      <c r="E547" s="121" t="s">
        <v>123</v>
      </c>
      <c r="F547" s="121" t="s">
        <v>2804</v>
      </c>
      <c r="G547" s="121" t="s">
        <v>2805</v>
      </c>
      <c r="H547" s="122">
        <v>489</v>
      </c>
      <c r="I547" s="122">
        <v>56</v>
      </c>
      <c r="J547" s="121" t="s">
        <v>2806</v>
      </c>
      <c r="K547" s="121" t="s">
        <v>2807</v>
      </c>
      <c r="L547" s="122">
        <v>3</v>
      </c>
      <c r="M547" s="122">
        <v>57</v>
      </c>
      <c r="N547" s="121" t="s">
        <v>2808</v>
      </c>
      <c r="O547" s="122">
        <v>1</v>
      </c>
      <c r="P547" s="123"/>
      <c r="Q547" s="123"/>
      <c r="R547" s="124">
        <v>1</v>
      </c>
    </row>
    <row r="548" spans="2:18" x14ac:dyDescent="0.3">
      <c r="B548" s="120">
        <v>544</v>
      </c>
      <c r="C548" s="121" t="s">
        <v>2809</v>
      </c>
      <c r="D548" s="121" t="s">
        <v>123</v>
      </c>
      <c r="E548" s="121" t="s">
        <v>123</v>
      </c>
      <c r="F548" s="121" t="s">
        <v>2810</v>
      </c>
      <c r="G548" s="121" t="s">
        <v>123</v>
      </c>
      <c r="H548" s="122">
        <v>695</v>
      </c>
      <c r="I548" s="122">
        <v>56</v>
      </c>
      <c r="J548" s="121" t="s">
        <v>2811</v>
      </c>
      <c r="K548" s="121" t="s">
        <v>2812</v>
      </c>
      <c r="L548" s="122">
        <v>3</v>
      </c>
      <c r="M548" s="122">
        <v>57</v>
      </c>
      <c r="N548" s="121" t="s">
        <v>2813</v>
      </c>
      <c r="O548" s="122">
        <v>1</v>
      </c>
      <c r="P548" s="123"/>
      <c r="Q548" s="123"/>
      <c r="R548" s="124">
        <v>1</v>
      </c>
    </row>
    <row r="549" spans="2:18" x14ac:dyDescent="0.3">
      <c r="B549" s="120">
        <v>545</v>
      </c>
      <c r="C549" s="121" t="s">
        <v>2814</v>
      </c>
      <c r="D549" s="121" t="s">
        <v>123</v>
      </c>
      <c r="E549" s="121" t="s">
        <v>123</v>
      </c>
      <c r="F549" s="121" t="s">
        <v>2815</v>
      </c>
      <c r="G549" s="121" t="s">
        <v>123</v>
      </c>
      <c r="H549" s="122">
        <v>695</v>
      </c>
      <c r="I549" s="122">
        <v>56</v>
      </c>
      <c r="J549" s="121" t="s">
        <v>2816</v>
      </c>
      <c r="K549" s="121" t="s">
        <v>2817</v>
      </c>
      <c r="L549" s="122">
        <v>3</v>
      </c>
      <c r="M549" s="122">
        <v>57</v>
      </c>
      <c r="N549" s="121" t="s">
        <v>2818</v>
      </c>
      <c r="O549" s="122">
        <v>1</v>
      </c>
      <c r="P549" s="123"/>
      <c r="Q549" s="123"/>
      <c r="R549" s="124">
        <v>1</v>
      </c>
    </row>
    <row r="550" spans="2:18" x14ac:dyDescent="0.3">
      <c r="B550" s="120">
        <v>546</v>
      </c>
      <c r="C550" s="121" t="s">
        <v>2819</v>
      </c>
      <c r="D550" s="121" t="s">
        <v>129</v>
      </c>
      <c r="E550" s="121" t="s">
        <v>123</v>
      </c>
      <c r="F550" s="121" t="s">
        <v>2820</v>
      </c>
      <c r="G550" s="121" t="s">
        <v>123</v>
      </c>
      <c r="H550" s="122">
        <v>695</v>
      </c>
      <c r="I550" s="122">
        <v>56</v>
      </c>
      <c r="J550" s="121" t="s">
        <v>2821</v>
      </c>
      <c r="K550" s="121" t="s">
        <v>2822</v>
      </c>
      <c r="L550" s="122">
        <v>3</v>
      </c>
      <c r="M550" s="122">
        <v>57</v>
      </c>
      <c r="N550" s="121" t="s">
        <v>2823</v>
      </c>
      <c r="O550" s="122">
        <v>1</v>
      </c>
      <c r="P550" s="123"/>
      <c r="Q550" s="123"/>
      <c r="R550" s="124">
        <v>1</v>
      </c>
    </row>
    <row r="551" spans="2:18" x14ac:dyDescent="0.3">
      <c r="B551" s="120">
        <v>547</v>
      </c>
      <c r="C551" s="121" t="s">
        <v>2824</v>
      </c>
      <c r="D551" s="121" t="s">
        <v>2825</v>
      </c>
      <c r="E551" s="121" t="s">
        <v>123</v>
      </c>
      <c r="F551" s="121" t="s">
        <v>2826</v>
      </c>
      <c r="G551" s="121" t="s">
        <v>123</v>
      </c>
      <c r="H551" s="122">
        <v>695</v>
      </c>
      <c r="I551" s="122">
        <v>56</v>
      </c>
      <c r="J551" s="121" t="s">
        <v>2827</v>
      </c>
      <c r="K551" s="121" t="s">
        <v>2828</v>
      </c>
      <c r="L551" s="122">
        <v>3</v>
      </c>
      <c r="M551" s="122">
        <v>57</v>
      </c>
      <c r="N551" s="121" t="s">
        <v>2829</v>
      </c>
      <c r="O551" s="122">
        <v>1</v>
      </c>
      <c r="P551" s="123"/>
      <c r="Q551" s="123"/>
      <c r="R551" s="124">
        <v>1</v>
      </c>
    </row>
    <row r="552" spans="2:18" x14ac:dyDescent="0.3">
      <c r="B552" s="120">
        <v>548</v>
      </c>
      <c r="C552" s="121" t="s">
        <v>2830</v>
      </c>
      <c r="D552" s="121" t="s">
        <v>129</v>
      </c>
      <c r="E552" s="121" t="s">
        <v>123</v>
      </c>
      <c r="F552" s="121" t="s">
        <v>2831</v>
      </c>
      <c r="G552" s="121" t="s">
        <v>123</v>
      </c>
      <c r="H552" s="122">
        <v>695</v>
      </c>
      <c r="I552" s="122">
        <v>56</v>
      </c>
      <c r="J552" s="121" t="s">
        <v>2832</v>
      </c>
      <c r="K552" s="121" t="s">
        <v>2833</v>
      </c>
      <c r="L552" s="122">
        <v>3</v>
      </c>
      <c r="M552" s="122">
        <v>57</v>
      </c>
      <c r="N552" s="121" t="s">
        <v>2834</v>
      </c>
      <c r="O552" s="122">
        <v>1</v>
      </c>
      <c r="P552" s="123"/>
      <c r="Q552" s="123"/>
      <c r="R552" s="124">
        <v>1</v>
      </c>
    </row>
    <row r="553" spans="2:18" x14ac:dyDescent="0.3">
      <c r="B553" s="120">
        <v>549</v>
      </c>
      <c r="C553" s="121" t="s">
        <v>2835</v>
      </c>
      <c r="D553" s="121" t="s">
        <v>123</v>
      </c>
      <c r="E553" s="121" t="s">
        <v>123</v>
      </c>
      <c r="F553" s="121" t="s">
        <v>2836</v>
      </c>
      <c r="G553" s="121" t="s">
        <v>123</v>
      </c>
      <c r="H553" s="122">
        <v>695</v>
      </c>
      <c r="I553" s="122">
        <v>56</v>
      </c>
      <c r="J553" s="121" t="s">
        <v>2837</v>
      </c>
      <c r="K553" s="121" t="s">
        <v>2838</v>
      </c>
      <c r="L553" s="122">
        <v>3</v>
      </c>
      <c r="M553" s="122">
        <v>57</v>
      </c>
      <c r="N553" s="121" t="s">
        <v>2839</v>
      </c>
      <c r="O553" s="122">
        <v>1</v>
      </c>
      <c r="P553" s="123"/>
      <c r="Q553" s="123"/>
      <c r="R553" s="124">
        <v>1</v>
      </c>
    </row>
    <row r="554" spans="2:18" x14ac:dyDescent="0.3">
      <c r="B554" s="120">
        <v>550</v>
      </c>
      <c r="C554" s="121" t="s">
        <v>2840</v>
      </c>
      <c r="D554" s="121" t="s">
        <v>129</v>
      </c>
      <c r="E554" s="121" t="s">
        <v>123</v>
      </c>
      <c r="F554" s="121" t="s">
        <v>2841</v>
      </c>
      <c r="G554" s="121" t="s">
        <v>123</v>
      </c>
      <c r="H554" s="122">
        <v>695</v>
      </c>
      <c r="I554" s="122">
        <v>56</v>
      </c>
      <c r="J554" s="121" t="s">
        <v>2842</v>
      </c>
      <c r="K554" s="121" t="s">
        <v>2843</v>
      </c>
      <c r="L554" s="122">
        <v>3</v>
      </c>
      <c r="M554" s="122">
        <v>57</v>
      </c>
      <c r="N554" s="121" t="s">
        <v>2844</v>
      </c>
      <c r="O554" s="122">
        <v>1</v>
      </c>
      <c r="P554" s="123"/>
      <c r="Q554" s="123"/>
      <c r="R554" s="124">
        <v>1</v>
      </c>
    </row>
    <row r="555" spans="2:18" x14ac:dyDescent="0.3">
      <c r="B555" s="120">
        <v>551</v>
      </c>
      <c r="C555" s="121" t="s">
        <v>2845</v>
      </c>
      <c r="D555" s="121" t="s">
        <v>123</v>
      </c>
      <c r="E555" s="121" t="s">
        <v>2846</v>
      </c>
      <c r="F555" s="121" t="s">
        <v>730</v>
      </c>
      <c r="G555" s="121" t="s">
        <v>123</v>
      </c>
      <c r="H555" s="122">
        <v>695</v>
      </c>
      <c r="I555" s="122">
        <v>56</v>
      </c>
      <c r="J555" s="121" t="s">
        <v>2847</v>
      </c>
      <c r="K555" s="121" t="s">
        <v>2848</v>
      </c>
      <c r="L555" s="122">
        <v>3</v>
      </c>
      <c r="M555" s="122">
        <v>57</v>
      </c>
      <c r="N555" s="121" t="s">
        <v>2849</v>
      </c>
      <c r="O555" s="122">
        <v>1</v>
      </c>
      <c r="P555" s="123"/>
      <c r="Q555" s="123"/>
      <c r="R555" s="124">
        <v>1</v>
      </c>
    </row>
    <row r="556" spans="2:18" x14ac:dyDescent="0.3">
      <c r="B556" s="120">
        <v>552</v>
      </c>
      <c r="C556" s="121" t="s">
        <v>2850</v>
      </c>
      <c r="D556" s="121" t="s">
        <v>129</v>
      </c>
      <c r="E556" s="121" t="s">
        <v>123</v>
      </c>
      <c r="F556" s="121" t="s">
        <v>2851</v>
      </c>
      <c r="G556" s="121" t="s">
        <v>123</v>
      </c>
      <c r="H556" s="122">
        <v>695</v>
      </c>
      <c r="I556" s="122">
        <v>56</v>
      </c>
      <c r="J556" s="121" t="s">
        <v>2852</v>
      </c>
      <c r="K556" s="121" t="s">
        <v>2853</v>
      </c>
      <c r="L556" s="122">
        <v>3</v>
      </c>
      <c r="M556" s="122">
        <v>57</v>
      </c>
      <c r="N556" s="121" t="s">
        <v>2854</v>
      </c>
      <c r="O556" s="122">
        <v>1</v>
      </c>
      <c r="P556" s="123"/>
      <c r="Q556" s="123"/>
      <c r="R556" s="124">
        <v>1</v>
      </c>
    </row>
    <row r="557" spans="2:18" x14ac:dyDescent="0.3">
      <c r="B557" s="120">
        <v>553</v>
      </c>
      <c r="C557" s="121" t="s">
        <v>2855</v>
      </c>
      <c r="D557" s="121" t="s">
        <v>123</v>
      </c>
      <c r="E557" s="121" t="s">
        <v>123</v>
      </c>
      <c r="F557" s="121" t="s">
        <v>2856</v>
      </c>
      <c r="G557" s="121" t="s">
        <v>2857</v>
      </c>
      <c r="H557" s="122">
        <v>695</v>
      </c>
      <c r="I557" s="122">
        <v>56</v>
      </c>
      <c r="J557" s="121" t="s">
        <v>2858</v>
      </c>
      <c r="K557" s="121" t="s">
        <v>2859</v>
      </c>
      <c r="L557" s="122">
        <v>3</v>
      </c>
      <c r="M557" s="122">
        <v>57</v>
      </c>
      <c r="N557" s="121" t="s">
        <v>2860</v>
      </c>
      <c r="O557" s="122">
        <v>1</v>
      </c>
      <c r="P557" s="123"/>
      <c r="Q557" s="123"/>
      <c r="R557" s="124">
        <v>1</v>
      </c>
    </row>
    <row r="558" spans="2:18" x14ac:dyDescent="0.3">
      <c r="B558" s="120">
        <v>554</v>
      </c>
      <c r="C558" s="121" t="s">
        <v>818</v>
      </c>
      <c r="D558" s="121" t="s">
        <v>123</v>
      </c>
      <c r="E558" s="121" t="s">
        <v>123</v>
      </c>
      <c r="F558" s="121" t="s">
        <v>2861</v>
      </c>
      <c r="G558" s="121" t="s">
        <v>123</v>
      </c>
      <c r="H558" s="122">
        <v>695</v>
      </c>
      <c r="I558" s="122">
        <v>56</v>
      </c>
      <c r="J558" s="121" t="s">
        <v>2858</v>
      </c>
      <c r="K558" s="121" t="s">
        <v>2859</v>
      </c>
      <c r="L558" s="122">
        <v>3</v>
      </c>
      <c r="M558" s="122">
        <v>57</v>
      </c>
      <c r="N558" s="121" t="s">
        <v>2862</v>
      </c>
      <c r="O558" s="122">
        <v>1</v>
      </c>
      <c r="P558" s="123"/>
      <c r="Q558" s="123"/>
      <c r="R558" s="124">
        <v>1</v>
      </c>
    </row>
    <row r="559" spans="2:18" x14ac:dyDescent="0.3">
      <c r="B559" s="120">
        <v>555</v>
      </c>
      <c r="C559" s="121" t="s">
        <v>2863</v>
      </c>
      <c r="D559" s="121" t="s">
        <v>123</v>
      </c>
      <c r="E559" s="121" t="s">
        <v>123</v>
      </c>
      <c r="F559" s="121" t="s">
        <v>2864</v>
      </c>
      <c r="G559" s="121" t="s">
        <v>123</v>
      </c>
      <c r="H559" s="122">
        <v>694</v>
      </c>
      <c r="I559" s="122">
        <v>56</v>
      </c>
      <c r="J559" s="121" t="s">
        <v>2865</v>
      </c>
      <c r="K559" s="121" t="s">
        <v>2866</v>
      </c>
      <c r="L559" s="122">
        <v>3</v>
      </c>
      <c r="M559" s="122">
        <v>57</v>
      </c>
      <c r="N559" s="121" t="s">
        <v>2867</v>
      </c>
      <c r="O559" s="122">
        <v>1</v>
      </c>
      <c r="P559" s="123"/>
      <c r="Q559" s="123"/>
      <c r="R559" s="124">
        <v>1</v>
      </c>
    </row>
    <row r="560" spans="2:18" x14ac:dyDescent="0.3">
      <c r="B560" s="120">
        <v>556</v>
      </c>
      <c r="C560" s="121" t="s">
        <v>2868</v>
      </c>
      <c r="D560" s="121" t="s">
        <v>123</v>
      </c>
      <c r="E560" s="121" t="s">
        <v>123</v>
      </c>
      <c r="F560" s="121" t="s">
        <v>2869</v>
      </c>
      <c r="G560" s="121" t="s">
        <v>123</v>
      </c>
      <c r="H560" s="122">
        <v>695</v>
      </c>
      <c r="I560" s="122">
        <v>56</v>
      </c>
      <c r="J560" s="121" t="s">
        <v>2870</v>
      </c>
      <c r="K560" s="121" t="s">
        <v>2871</v>
      </c>
      <c r="L560" s="122">
        <v>3</v>
      </c>
      <c r="M560" s="122">
        <v>57</v>
      </c>
      <c r="N560" s="121" t="s">
        <v>123</v>
      </c>
      <c r="O560" s="122">
        <v>1</v>
      </c>
      <c r="P560" s="123"/>
      <c r="Q560" s="123"/>
      <c r="R560" s="124">
        <v>1</v>
      </c>
    </row>
    <row r="561" spans="2:18" x14ac:dyDescent="0.3">
      <c r="B561" s="120">
        <v>557</v>
      </c>
      <c r="C561" s="121" t="s">
        <v>2872</v>
      </c>
      <c r="D561" s="121" t="s">
        <v>123</v>
      </c>
      <c r="E561" s="121" t="s">
        <v>123</v>
      </c>
      <c r="F561" s="121" t="s">
        <v>2873</v>
      </c>
      <c r="G561" s="121" t="s">
        <v>123</v>
      </c>
      <c r="H561" s="122">
        <v>695</v>
      </c>
      <c r="I561" s="122">
        <v>56</v>
      </c>
      <c r="J561" s="121" t="s">
        <v>2874</v>
      </c>
      <c r="K561" s="121" t="s">
        <v>2875</v>
      </c>
      <c r="L561" s="122">
        <v>3</v>
      </c>
      <c r="M561" s="122">
        <v>57</v>
      </c>
      <c r="N561" s="121" t="s">
        <v>123</v>
      </c>
      <c r="O561" s="122">
        <v>1</v>
      </c>
      <c r="P561" s="123"/>
      <c r="Q561" s="123"/>
      <c r="R561" s="124">
        <v>1</v>
      </c>
    </row>
    <row r="562" spans="2:18" x14ac:dyDescent="0.3">
      <c r="B562" s="120">
        <v>558</v>
      </c>
      <c r="C562" s="121" t="s">
        <v>2876</v>
      </c>
      <c r="D562" s="121" t="s">
        <v>1630</v>
      </c>
      <c r="E562" s="121" t="s">
        <v>123</v>
      </c>
      <c r="F562" s="121" t="s">
        <v>2877</v>
      </c>
      <c r="G562" s="121" t="s">
        <v>123</v>
      </c>
      <c r="H562" s="122">
        <v>695</v>
      </c>
      <c r="I562" s="122">
        <v>56</v>
      </c>
      <c r="J562" s="121" t="s">
        <v>2878</v>
      </c>
      <c r="K562" s="121" t="s">
        <v>2879</v>
      </c>
      <c r="L562" s="122">
        <v>3</v>
      </c>
      <c r="M562" s="122">
        <v>57</v>
      </c>
      <c r="N562" s="121" t="s">
        <v>123</v>
      </c>
      <c r="O562" s="122">
        <v>1</v>
      </c>
      <c r="P562" s="123"/>
      <c r="Q562" s="123"/>
      <c r="R562" s="124">
        <v>1</v>
      </c>
    </row>
    <row r="563" spans="2:18" x14ac:dyDescent="0.3">
      <c r="B563" s="120">
        <v>559</v>
      </c>
      <c r="C563" s="121" t="s">
        <v>2880</v>
      </c>
      <c r="D563" s="121" t="s">
        <v>123</v>
      </c>
      <c r="E563" s="121" t="s">
        <v>123</v>
      </c>
      <c r="F563" s="121" t="s">
        <v>2881</v>
      </c>
      <c r="G563" s="121" t="s">
        <v>123</v>
      </c>
      <c r="H563" s="122">
        <v>695</v>
      </c>
      <c r="I563" s="122">
        <v>56</v>
      </c>
      <c r="J563" s="121" t="s">
        <v>2882</v>
      </c>
      <c r="K563" s="121" t="s">
        <v>2883</v>
      </c>
      <c r="L563" s="122">
        <v>3</v>
      </c>
      <c r="M563" s="122">
        <v>57</v>
      </c>
      <c r="N563" s="121" t="s">
        <v>2884</v>
      </c>
      <c r="O563" s="122">
        <v>1</v>
      </c>
      <c r="P563" s="123"/>
      <c r="Q563" s="123"/>
      <c r="R563" s="124">
        <v>1</v>
      </c>
    </row>
    <row r="564" spans="2:18" x14ac:dyDescent="0.3">
      <c r="B564" s="120">
        <v>560</v>
      </c>
      <c r="C564" s="121" t="s">
        <v>2885</v>
      </c>
      <c r="D564" s="121" t="s">
        <v>123</v>
      </c>
      <c r="E564" s="121" t="s">
        <v>123</v>
      </c>
      <c r="F564" s="121" t="s">
        <v>2886</v>
      </c>
      <c r="G564" s="121" t="s">
        <v>123</v>
      </c>
      <c r="H564" s="122">
        <v>541</v>
      </c>
      <c r="I564" s="122">
        <v>56</v>
      </c>
      <c r="J564" s="121" t="s">
        <v>2887</v>
      </c>
      <c r="K564" s="121" t="s">
        <v>2888</v>
      </c>
      <c r="L564" s="122">
        <v>3</v>
      </c>
      <c r="M564" s="122">
        <v>57</v>
      </c>
      <c r="N564" s="121" t="s">
        <v>2889</v>
      </c>
      <c r="O564" s="122">
        <v>1</v>
      </c>
      <c r="P564" s="123"/>
      <c r="Q564" s="123"/>
      <c r="R564" s="124">
        <v>1</v>
      </c>
    </row>
    <row r="565" spans="2:18" x14ac:dyDescent="0.3">
      <c r="B565" s="120">
        <v>561</v>
      </c>
      <c r="C565" s="121" t="s">
        <v>2890</v>
      </c>
      <c r="D565" s="121" t="s">
        <v>123</v>
      </c>
      <c r="E565" s="121" t="s">
        <v>123</v>
      </c>
      <c r="F565" s="121" t="s">
        <v>2891</v>
      </c>
      <c r="G565" s="121" t="s">
        <v>123</v>
      </c>
      <c r="H565" s="122">
        <v>540</v>
      </c>
      <c r="I565" s="122">
        <v>56</v>
      </c>
      <c r="J565" s="121" t="s">
        <v>2892</v>
      </c>
      <c r="K565" s="121" t="s">
        <v>2893</v>
      </c>
      <c r="L565" s="122">
        <v>3</v>
      </c>
      <c r="M565" s="122">
        <v>57</v>
      </c>
      <c r="N565" s="121" t="s">
        <v>2894</v>
      </c>
      <c r="O565" s="122">
        <v>1</v>
      </c>
      <c r="P565" s="123"/>
      <c r="Q565" s="123"/>
      <c r="R565" s="124">
        <v>1</v>
      </c>
    </row>
    <row r="566" spans="2:18" x14ac:dyDescent="0.3">
      <c r="B566" s="120">
        <v>562</v>
      </c>
      <c r="C566" s="121" t="s">
        <v>2895</v>
      </c>
      <c r="D566" s="121" t="s">
        <v>129</v>
      </c>
      <c r="E566" s="121" t="s">
        <v>2896</v>
      </c>
      <c r="F566" s="121" t="s">
        <v>2897</v>
      </c>
      <c r="G566" s="121" t="s">
        <v>2898</v>
      </c>
      <c r="H566" s="122">
        <v>792</v>
      </c>
      <c r="I566" s="122">
        <v>56</v>
      </c>
      <c r="J566" s="121" t="s">
        <v>2899</v>
      </c>
      <c r="K566" s="121" t="s">
        <v>2900</v>
      </c>
      <c r="L566" s="122">
        <v>3</v>
      </c>
      <c r="M566" s="122">
        <v>57</v>
      </c>
      <c r="N566" s="121" t="s">
        <v>2901</v>
      </c>
      <c r="O566" s="122">
        <v>1</v>
      </c>
      <c r="P566" s="123"/>
      <c r="Q566" s="123"/>
      <c r="R566" s="124">
        <v>1</v>
      </c>
    </row>
    <row r="567" spans="2:18" x14ac:dyDescent="0.3">
      <c r="B567" s="120">
        <v>563</v>
      </c>
      <c r="C567" s="121" t="s">
        <v>2902</v>
      </c>
      <c r="D567" s="121" t="s">
        <v>129</v>
      </c>
      <c r="E567" s="121" t="s">
        <v>123</v>
      </c>
      <c r="F567" s="121" t="s">
        <v>2903</v>
      </c>
      <c r="G567" s="121" t="s">
        <v>123</v>
      </c>
      <c r="H567" s="122">
        <v>792</v>
      </c>
      <c r="I567" s="122">
        <v>56</v>
      </c>
      <c r="J567" s="121" t="s">
        <v>2899</v>
      </c>
      <c r="K567" s="121" t="s">
        <v>2900</v>
      </c>
      <c r="L567" s="122">
        <v>3</v>
      </c>
      <c r="M567" s="122">
        <v>57</v>
      </c>
      <c r="N567" s="121" t="s">
        <v>123</v>
      </c>
      <c r="O567" s="122">
        <v>1</v>
      </c>
      <c r="P567" s="123"/>
      <c r="Q567" s="123"/>
      <c r="R567" s="124">
        <v>1</v>
      </c>
    </row>
    <row r="568" spans="2:18" x14ac:dyDescent="0.3">
      <c r="B568" s="120">
        <v>564</v>
      </c>
      <c r="C568" s="121" t="s">
        <v>2904</v>
      </c>
      <c r="D568" s="121" t="s">
        <v>129</v>
      </c>
      <c r="E568" s="121" t="s">
        <v>123</v>
      </c>
      <c r="F568" s="121" t="s">
        <v>2905</v>
      </c>
      <c r="G568" s="121" t="s">
        <v>123</v>
      </c>
      <c r="H568" s="122">
        <v>650</v>
      </c>
      <c r="I568" s="122">
        <v>56</v>
      </c>
      <c r="J568" s="121" t="s">
        <v>2906</v>
      </c>
      <c r="K568" s="121" t="s">
        <v>2907</v>
      </c>
      <c r="L568" s="122">
        <v>3</v>
      </c>
      <c r="M568" s="122">
        <v>57</v>
      </c>
      <c r="N568" s="121" t="s">
        <v>2908</v>
      </c>
      <c r="O568" s="122">
        <v>1</v>
      </c>
      <c r="P568" s="123"/>
      <c r="Q568" s="123"/>
      <c r="R568" s="124">
        <v>1</v>
      </c>
    </row>
    <row r="569" spans="2:18" x14ac:dyDescent="0.3">
      <c r="B569" s="120">
        <v>565</v>
      </c>
      <c r="C569" s="121" t="s">
        <v>2909</v>
      </c>
      <c r="D569" s="121" t="s">
        <v>123</v>
      </c>
      <c r="E569" s="121" t="s">
        <v>2910</v>
      </c>
      <c r="F569" s="121" t="s">
        <v>2911</v>
      </c>
      <c r="G569" s="121" t="s">
        <v>123</v>
      </c>
      <c r="H569" s="122">
        <v>218</v>
      </c>
      <c r="I569" s="122">
        <v>2</v>
      </c>
      <c r="J569" s="121" t="s">
        <v>2912</v>
      </c>
      <c r="K569" s="121" t="s">
        <v>2913</v>
      </c>
      <c r="L569" s="122">
        <v>3</v>
      </c>
      <c r="M569" s="122">
        <v>98</v>
      </c>
      <c r="N569" s="121" t="s">
        <v>2914</v>
      </c>
      <c r="O569" s="122">
        <v>1</v>
      </c>
      <c r="P569" s="123"/>
      <c r="Q569" s="123"/>
      <c r="R569" s="124">
        <v>1</v>
      </c>
    </row>
    <row r="570" spans="2:18" x14ac:dyDescent="0.3">
      <c r="B570" s="120">
        <v>566</v>
      </c>
      <c r="C570" s="121" t="s">
        <v>2915</v>
      </c>
      <c r="D570" s="121" t="s">
        <v>123</v>
      </c>
      <c r="E570" s="121" t="s">
        <v>123</v>
      </c>
      <c r="F570" s="121" t="s">
        <v>2916</v>
      </c>
      <c r="G570" s="121" t="s">
        <v>123</v>
      </c>
      <c r="H570" s="122">
        <v>368</v>
      </c>
      <c r="I570" s="122">
        <v>2</v>
      </c>
      <c r="J570" s="121" t="s">
        <v>2917</v>
      </c>
      <c r="K570" s="121" t="s">
        <v>2918</v>
      </c>
      <c r="L570" s="122">
        <v>3</v>
      </c>
      <c r="M570" s="122">
        <v>98</v>
      </c>
      <c r="N570" s="121" t="s">
        <v>2919</v>
      </c>
      <c r="O570" s="122">
        <v>1</v>
      </c>
      <c r="P570" s="123"/>
      <c r="Q570" s="123"/>
      <c r="R570" s="124">
        <v>1</v>
      </c>
    </row>
    <row r="571" spans="2:18" x14ac:dyDescent="0.3">
      <c r="B571" s="120">
        <v>567</v>
      </c>
      <c r="C571" s="121" t="s">
        <v>2920</v>
      </c>
      <c r="D571" s="121" t="s">
        <v>123</v>
      </c>
      <c r="E571" s="121" t="s">
        <v>2921</v>
      </c>
      <c r="F571" s="121" t="s">
        <v>2922</v>
      </c>
      <c r="G571" s="121" t="s">
        <v>123</v>
      </c>
      <c r="H571" s="122">
        <v>633</v>
      </c>
      <c r="I571" s="122">
        <v>2</v>
      </c>
      <c r="J571" s="121" t="s">
        <v>2923</v>
      </c>
      <c r="K571" s="121" t="s">
        <v>2924</v>
      </c>
      <c r="L571" s="122">
        <v>3</v>
      </c>
      <c r="M571" s="122">
        <v>98</v>
      </c>
      <c r="N571" s="121" t="s">
        <v>2925</v>
      </c>
      <c r="O571" s="122">
        <v>1</v>
      </c>
      <c r="P571" s="123"/>
      <c r="Q571" s="123"/>
      <c r="R571" s="124">
        <v>1</v>
      </c>
    </row>
    <row r="572" spans="2:18" x14ac:dyDescent="0.3">
      <c r="B572" s="120">
        <v>568</v>
      </c>
      <c r="C572" s="121" t="s">
        <v>2926</v>
      </c>
      <c r="D572" s="121" t="s">
        <v>129</v>
      </c>
      <c r="E572" s="121" t="s">
        <v>123</v>
      </c>
      <c r="F572" s="121" t="s">
        <v>2927</v>
      </c>
      <c r="G572" s="121" t="s">
        <v>123</v>
      </c>
      <c r="H572" s="122">
        <v>782</v>
      </c>
      <c r="I572" s="122">
        <v>2</v>
      </c>
      <c r="J572" s="121" t="s">
        <v>2928</v>
      </c>
      <c r="K572" s="121" t="s">
        <v>2929</v>
      </c>
      <c r="L572" s="122">
        <v>3</v>
      </c>
      <c r="M572" s="122">
        <v>98</v>
      </c>
      <c r="N572" s="121" t="s">
        <v>2930</v>
      </c>
      <c r="O572" s="122">
        <v>1</v>
      </c>
      <c r="P572" s="123"/>
      <c r="Q572" s="123"/>
      <c r="R572" s="124">
        <v>1</v>
      </c>
    </row>
    <row r="573" spans="2:18" x14ac:dyDescent="0.3">
      <c r="B573" s="120">
        <v>569</v>
      </c>
      <c r="C573" s="121" t="s">
        <v>2931</v>
      </c>
      <c r="D573" s="121" t="s">
        <v>123</v>
      </c>
      <c r="E573" s="121" t="s">
        <v>2932</v>
      </c>
      <c r="F573" s="121" t="s">
        <v>2933</v>
      </c>
      <c r="G573" s="121" t="s">
        <v>123</v>
      </c>
      <c r="H573" s="122">
        <v>134</v>
      </c>
      <c r="I573" s="122">
        <v>2</v>
      </c>
      <c r="J573" s="121" t="s">
        <v>2934</v>
      </c>
      <c r="K573" s="121" t="s">
        <v>2935</v>
      </c>
      <c r="L573" s="122">
        <v>3</v>
      </c>
      <c r="M573" s="122">
        <v>98</v>
      </c>
      <c r="N573" s="121" t="s">
        <v>2936</v>
      </c>
      <c r="O573" s="122">
        <v>1</v>
      </c>
      <c r="P573" s="123"/>
      <c r="Q573" s="123"/>
      <c r="R573" s="124">
        <v>1</v>
      </c>
    </row>
    <row r="574" spans="2:18" x14ac:dyDescent="0.3">
      <c r="B574" s="120">
        <v>570</v>
      </c>
      <c r="C574" s="121" t="s">
        <v>2937</v>
      </c>
      <c r="D574" s="121" t="s">
        <v>123</v>
      </c>
      <c r="E574" s="121" t="s">
        <v>2938</v>
      </c>
      <c r="F574" s="121" t="s">
        <v>2939</v>
      </c>
      <c r="G574" s="121" t="s">
        <v>123</v>
      </c>
      <c r="H574" s="122">
        <v>283</v>
      </c>
      <c r="I574" s="122">
        <v>2</v>
      </c>
      <c r="J574" s="121" t="s">
        <v>2940</v>
      </c>
      <c r="K574" s="121" t="s">
        <v>2941</v>
      </c>
      <c r="L574" s="122">
        <v>3</v>
      </c>
      <c r="M574" s="122">
        <v>98</v>
      </c>
      <c r="N574" s="121" t="s">
        <v>2942</v>
      </c>
      <c r="O574" s="122">
        <v>1</v>
      </c>
      <c r="P574" s="123"/>
      <c r="Q574" s="123"/>
      <c r="R574" s="124">
        <v>1</v>
      </c>
    </row>
    <row r="575" spans="2:18" x14ac:dyDescent="0.3">
      <c r="B575" s="120">
        <v>571</v>
      </c>
      <c r="C575" s="121" t="s">
        <v>2943</v>
      </c>
      <c r="D575" s="121" t="s">
        <v>123</v>
      </c>
      <c r="E575" s="121" t="s">
        <v>123</v>
      </c>
      <c r="F575" s="121" t="s">
        <v>2944</v>
      </c>
      <c r="G575" s="121" t="s">
        <v>123</v>
      </c>
      <c r="H575" s="122">
        <v>353</v>
      </c>
      <c r="I575" s="122">
        <v>2</v>
      </c>
      <c r="J575" s="121" t="s">
        <v>2945</v>
      </c>
      <c r="K575" s="121" t="s">
        <v>2946</v>
      </c>
      <c r="L575" s="122">
        <v>3</v>
      </c>
      <c r="M575" s="122">
        <v>98</v>
      </c>
      <c r="N575" s="121" t="s">
        <v>123</v>
      </c>
      <c r="O575" s="122">
        <v>1</v>
      </c>
      <c r="P575" s="123"/>
      <c r="Q575" s="123"/>
      <c r="R575" s="124">
        <v>1</v>
      </c>
    </row>
    <row r="576" spans="2:18" x14ac:dyDescent="0.3">
      <c r="B576" s="120">
        <v>572</v>
      </c>
      <c r="C576" s="121" t="s">
        <v>2947</v>
      </c>
      <c r="D576" s="121" t="s">
        <v>123</v>
      </c>
      <c r="E576" s="121" t="s">
        <v>2948</v>
      </c>
      <c r="F576" s="121" t="s">
        <v>2949</v>
      </c>
      <c r="G576" s="121" t="s">
        <v>123</v>
      </c>
      <c r="H576" s="122">
        <v>353</v>
      </c>
      <c r="I576" s="122">
        <v>2</v>
      </c>
      <c r="J576" s="121" t="s">
        <v>2945</v>
      </c>
      <c r="K576" s="121" t="s">
        <v>2946</v>
      </c>
      <c r="L576" s="122">
        <v>3</v>
      </c>
      <c r="M576" s="122">
        <v>98</v>
      </c>
      <c r="N576" s="121" t="s">
        <v>2950</v>
      </c>
      <c r="O576" s="122">
        <v>1</v>
      </c>
      <c r="P576" s="123"/>
      <c r="Q576" s="123"/>
      <c r="R576" s="124">
        <v>1</v>
      </c>
    </row>
    <row r="577" spans="2:18" x14ac:dyDescent="0.3">
      <c r="B577" s="120">
        <v>573</v>
      </c>
      <c r="C577" s="121" t="s">
        <v>2951</v>
      </c>
      <c r="D577" s="121" t="s">
        <v>123</v>
      </c>
      <c r="E577" s="121" t="s">
        <v>2952</v>
      </c>
      <c r="F577" s="121" t="s">
        <v>2953</v>
      </c>
      <c r="G577" s="121" t="s">
        <v>123</v>
      </c>
      <c r="H577" s="122">
        <v>353</v>
      </c>
      <c r="I577" s="122">
        <v>2</v>
      </c>
      <c r="J577" s="121" t="s">
        <v>2945</v>
      </c>
      <c r="K577" s="121" t="s">
        <v>2946</v>
      </c>
      <c r="L577" s="122">
        <v>3</v>
      </c>
      <c r="M577" s="122">
        <v>98</v>
      </c>
      <c r="N577" s="121" t="s">
        <v>123</v>
      </c>
      <c r="O577" s="122">
        <v>1</v>
      </c>
      <c r="P577" s="123"/>
      <c r="Q577" s="123"/>
      <c r="R577" s="124">
        <v>1</v>
      </c>
    </row>
    <row r="578" spans="2:18" x14ac:dyDescent="0.3">
      <c r="B578" s="120">
        <v>574</v>
      </c>
      <c r="C578" s="121" t="s">
        <v>2954</v>
      </c>
      <c r="D578" s="121" t="s">
        <v>123</v>
      </c>
      <c r="E578" s="121" t="s">
        <v>123</v>
      </c>
      <c r="F578" s="121" t="s">
        <v>2955</v>
      </c>
      <c r="G578" s="121" t="s">
        <v>123</v>
      </c>
      <c r="H578" s="122">
        <v>353</v>
      </c>
      <c r="I578" s="122">
        <v>2</v>
      </c>
      <c r="J578" s="121" t="s">
        <v>2945</v>
      </c>
      <c r="K578" s="121" t="s">
        <v>2946</v>
      </c>
      <c r="L578" s="122">
        <v>3</v>
      </c>
      <c r="M578" s="122">
        <v>98</v>
      </c>
      <c r="N578" s="121" t="s">
        <v>2956</v>
      </c>
      <c r="O578" s="122">
        <v>1</v>
      </c>
      <c r="P578" s="123"/>
      <c r="Q578" s="123"/>
      <c r="R578" s="124">
        <v>1</v>
      </c>
    </row>
    <row r="579" spans="2:18" x14ac:dyDescent="0.3">
      <c r="B579" s="120">
        <v>575</v>
      </c>
      <c r="C579" s="121" t="s">
        <v>2957</v>
      </c>
      <c r="D579" s="121" t="s">
        <v>129</v>
      </c>
      <c r="E579" s="121" t="s">
        <v>2958</v>
      </c>
      <c r="F579" s="121" t="s">
        <v>2959</v>
      </c>
      <c r="G579" s="121" t="s">
        <v>123</v>
      </c>
      <c r="H579" s="122">
        <v>324</v>
      </c>
      <c r="I579" s="122">
        <v>2</v>
      </c>
      <c r="J579" s="121" t="s">
        <v>2960</v>
      </c>
      <c r="K579" s="121" t="s">
        <v>2961</v>
      </c>
      <c r="L579" s="122">
        <v>3</v>
      </c>
      <c r="M579" s="122">
        <v>98</v>
      </c>
      <c r="N579" s="121" t="s">
        <v>2962</v>
      </c>
      <c r="O579" s="122">
        <v>1</v>
      </c>
      <c r="P579" s="123"/>
      <c r="Q579" s="123"/>
      <c r="R579" s="124">
        <v>1</v>
      </c>
    </row>
    <row r="580" spans="2:18" x14ac:dyDescent="0.3">
      <c r="B580" s="120">
        <v>576</v>
      </c>
      <c r="C580" s="121" t="s">
        <v>2963</v>
      </c>
      <c r="D580" s="121" t="s">
        <v>129</v>
      </c>
      <c r="E580" s="121" t="s">
        <v>123</v>
      </c>
      <c r="F580" s="121" t="s">
        <v>2964</v>
      </c>
      <c r="G580" s="121" t="s">
        <v>123</v>
      </c>
      <c r="H580" s="122">
        <v>322</v>
      </c>
      <c r="I580" s="122">
        <v>2</v>
      </c>
      <c r="J580" s="121" t="s">
        <v>2965</v>
      </c>
      <c r="K580" s="121" t="s">
        <v>2966</v>
      </c>
      <c r="L580" s="122">
        <v>3</v>
      </c>
      <c r="M580" s="122">
        <v>98</v>
      </c>
      <c r="N580" s="121" t="s">
        <v>2967</v>
      </c>
      <c r="O580" s="122">
        <v>1</v>
      </c>
      <c r="P580" s="123"/>
      <c r="Q580" s="123"/>
      <c r="R580" s="124">
        <v>1</v>
      </c>
    </row>
    <row r="581" spans="2:18" x14ac:dyDescent="0.3">
      <c r="B581" s="120">
        <v>577</v>
      </c>
      <c r="C581" s="121" t="s">
        <v>2963</v>
      </c>
      <c r="D581" s="121" t="s">
        <v>123</v>
      </c>
      <c r="E581" s="121" t="s">
        <v>2968</v>
      </c>
      <c r="F581" s="121" t="s">
        <v>2969</v>
      </c>
      <c r="G581" s="121" t="s">
        <v>123</v>
      </c>
      <c r="H581" s="122">
        <v>323</v>
      </c>
      <c r="I581" s="122">
        <v>2</v>
      </c>
      <c r="J581" s="121" t="s">
        <v>2965</v>
      </c>
      <c r="K581" s="121" t="s">
        <v>2970</v>
      </c>
      <c r="L581" s="122">
        <v>3</v>
      </c>
      <c r="M581" s="122">
        <v>98</v>
      </c>
      <c r="N581" s="121" t="s">
        <v>2971</v>
      </c>
      <c r="O581" s="122">
        <v>1</v>
      </c>
      <c r="P581" s="123"/>
      <c r="Q581" s="123"/>
      <c r="R581" s="124">
        <v>1</v>
      </c>
    </row>
    <row r="582" spans="2:18" x14ac:dyDescent="0.3">
      <c r="B582" s="120">
        <v>578</v>
      </c>
      <c r="C582" s="121" t="s">
        <v>2972</v>
      </c>
      <c r="D582" s="121" t="s">
        <v>129</v>
      </c>
      <c r="E582" s="121" t="s">
        <v>123</v>
      </c>
      <c r="F582" s="121" t="s">
        <v>2973</v>
      </c>
      <c r="G582" s="121" t="s">
        <v>123</v>
      </c>
      <c r="H582" s="122">
        <v>200</v>
      </c>
      <c r="I582" s="122">
        <v>2</v>
      </c>
      <c r="J582" s="121" t="s">
        <v>2974</v>
      </c>
      <c r="K582" s="121" t="s">
        <v>2975</v>
      </c>
      <c r="L582" s="122">
        <v>3</v>
      </c>
      <c r="M582" s="122">
        <v>98</v>
      </c>
      <c r="N582" s="121" t="s">
        <v>2976</v>
      </c>
      <c r="O582" s="122">
        <v>1</v>
      </c>
      <c r="P582" s="123"/>
      <c r="Q582" s="123"/>
      <c r="R582" s="124">
        <v>1</v>
      </c>
    </row>
    <row r="583" spans="2:18" x14ac:dyDescent="0.3">
      <c r="B583" s="120">
        <v>579</v>
      </c>
      <c r="C583" s="121" t="s">
        <v>2977</v>
      </c>
      <c r="D583" s="121" t="s">
        <v>123</v>
      </c>
      <c r="E583" s="121" t="s">
        <v>2978</v>
      </c>
      <c r="F583" s="121" t="s">
        <v>2979</v>
      </c>
      <c r="G583" s="121" t="s">
        <v>123</v>
      </c>
      <c r="H583" s="122">
        <v>850</v>
      </c>
      <c r="I583" s="122">
        <v>2</v>
      </c>
      <c r="J583" s="121" t="s">
        <v>2980</v>
      </c>
      <c r="K583" s="121" t="s">
        <v>2981</v>
      </c>
      <c r="L583" s="122">
        <v>3</v>
      </c>
      <c r="M583" s="122">
        <v>98</v>
      </c>
      <c r="N583" s="121" t="s">
        <v>2982</v>
      </c>
      <c r="O583" s="122">
        <v>1</v>
      </c>
      <c r="P583" s="123"/>
      <c r="Q583" s="123"/>
      <c r="R583" s="124">
        <v>1</v>
      </c>
    </row>
    <row r="584" spans="2:18" x14ac:dyDescent="0.3">
      <c r="B584" s="120">
        <v>580</v>
      </c>
      <c r="C584" s="121" t="s">
        <v>2983</v>
      </c>
      <c r="D584" s="121" t="s">
        <v>123</v>
      </c>
      <c r="E584" s="121" t="s">
        <v>2984</v>
      </c>
      <c r="F584" s="121" t="s">
        <v>2985</v>
      </c>
      <c r="G584" s="121" t="s">
        <v>123</v>
      </c>
      <c r="H584" s="122">
        <v>788</v>
      </c>
      <c r="I584" s="122">
        <v>2</v>
      </c>
      <c r="J584" s="121" t="s">
        <v>2986</v>
      </c>
      <c r="K584" s="121" t="s">
        <v>2987</v>
      </c>
      <c r="L584" s="122">
        <v>3</v>
      </c>
      <c r="M584" s="122">
        <v>98</v>
      </c>
      <c r="N584" s="121" t="s">
        <v>2988</v>
      </c>
      <c r="O584" s="122">
        <v>1</v>
      </c>
      <c r="P584" s="123"/>
      <c r="Q584" s="123"/>
      <c r="R584" s="124">
        <v>1</v>
      </c>
    </row>
    <row r="585" spans="2:18" x14ac:dyDescent="0.3">
      <c r="B585" s="120">
        <v>581</v>
      </c>
      <c r="C585" s="121" t="s">
        <v>2989</v>
      </c>
      <c r="D585" s="121" t="s">
        <v>129</v>
      </c>
      <c r="E585" s="121" t="s">
        <v>123</v>
      </c>
      <c r="F585" s="121" t="s">
        <v>2990</v>
      </c>
      <c r="G585" s="121" t="s">
        <v>123</v>
      </c>
      <c r="H585" s="122">
        <v>788</v>
      </c>
      <c r="I585" s="122">
        <v>2</v>
      </c>
      <c r="J585" s="121" t="s">
        <v>2986</v>
      </c>
      <c r="K585" s="121" t="s">
        <v>2987</v>
      </c>
      <c r="L585" s="122">
        <v>3</v>
      </c>
      <c r="M585" s="122">
        <v>98</v>
      </c>
      <c r="N585" s="121" t="s">
        <v>2991</v>
      </c>
      <c r="O585" s="122">
        <v>1</v>
      </c>
      <c r="P585" s="123"/>
      <c r="Q585" s="123"/>
      <c r="R585" s="124">
        <v>1</v>
      </c>
    </row>
    <row r="586" spans="2:18" x14ac:dyDescent="0.3">
      <c r="B586" s="120">
        <v>582</v>
      </c>
      <c r="C586" s="121" t="s">
        <v>2992</v>
      </c>
      <c r="D586" s="121" t="s">
        <v>123</v>
      </c>
      <c r="E586" s="121" t="s">
        <v>2993</v>
      </c>
      <c r="F586" s="121" t="s">
        <v>2994</v>
      </c>
      <c r="G586" s="121" t="s">
        <v>123</v>
      </c>
      <c r="H586" s="122">
        <v>807</v>
      </c>
      <c r="I586" s="122">
        <v>2</v>
      </c>
      <c r="J586" s="121" t="s">
        <v>2995</v>
      </c>
      <c r="K586" s="121" t="s">
        <v>2996</v>
      </c>
      <c r="L586" s="122">
        <v>3</v>
      </c>
      <c r="M586" s="122">
        <v>98</v>
      </c>
      <c r="N586" s="121" t="s">
        <v>123</v>
      </c>
      <c r="O586" s="122">
        <v>1</v>
      </c>
      <c r="P586" s="123"/>
      <c r="Q586" s="123"/>
      <c r="R586" s="124">
        <v>1</v>
      </c>
    </row>
    <row r="587" spans="2:18" x14ac:dyDescent="0.3">
      <c r="B587" s="120">
        <v>583</v>
      </c>
      <c r="C587" s="121" t="s">
        <v>2997</v>
      </c>
      <c r="D587" s="121" t="s">
        <v>123</v>
      </c>
      <c r="E587" s="121" t="s">
        <v>123</v>
      </c>
      <c r="F587" s="121" t="s">
        <v>2998</v>
      </c>
      <c r="G587" s="121" t="s">
        <v>123</v>
      </c>
      <c r="H587" s="122">
        <v>452</v>
      </c>
      <c r="I587" s="122">
        <v>2</v>
      </c>
      <c r="J587" s="121" t="s">
        <v>2999</v>
      </c>
      <c r="K587" s="121" t="s">
        <v>3000</v>
      </c>
      <c r="L587" s="122">
        <v>3</v>
      </c>
      <c r="M587" s="122">
        <v>98</v>
      </c>
      <c r="N587" s="121" t="s">
        <v>3001</v>
      </c>
      <c r="O587" s="122">
        <v>1</v>
      </c>
      <c r="P587" s="123"/>
      <c r="Q587" s="123"/>
      <c r="R587" s="124">
        <v>1</v>
      </c>
    </row>
    <row r="588" spans="2:18" x14ac:dyDescent="0.3">
      <c r="B588" s="120">
        <v>584</v>
      </c>
      <c r="C588" s="121" t="s">
        <v>3002</v>
      </c>
      <c r="D588" s="121" t="s">
        <v>123</v>
      </c>
      <c r="E588" s="121" t="s">
        <v>123</v>
      </c>
      <c r="F588" s="121" t="s">
        <v>3003</v>
      </c>
      <c r="G588" s="121" t="s">
        <v>123</v>
      </c>
      <c r="H588" s="122">
        <v>452</v>
      </c>
      <c r="I588" s="122">
        <v>2</v>
      </c>
      <c r="J588" s="121" t="s">
        <v>3004</v>
      </c>
      <c r="K588" s="121" t="s">
        <v>3005</v>
      </c>
      <c r="L588" s="122">
        <v>3</v>
      </c>
      <c r="M588" s="122">
        <v>98</v>
      </c>
      <c r="N588" s="121" t="s">
        <v>3006</v>
      </c>
      <c r="O588" s="122">
        <v>1</v>
      </c>
      <c r="P588" s="123"/>
      <c r="Q588" s="123"/>
      <c r="R588" s="124">
        <v>1</v>
      </c>
    </row>
    <row r="589" spans="2:18" x14ac:dyDescent="0.3">
      <c r="B589" s="120">
        <v>585</v>
      </c>
      <c r="C589" s="121" t="s">
        <v>3007</v>
      </c>
      <c r="D589" s="121" t="s">
        <v>123</v>
      </c>
      <c r="E589" s="121" t="s">
        <v>123</v>
      </c>
      <c r="F589" s="121" t="s">
        <v>3008</v>
      </c>
      <c r="G589" s="121" t="s">
        <v>123</v>
      </c>
      <c r="H589" s="122">
        <v>452</v>
      </c>
      <c r="I589" s="122">
        <v>2</v>
      </c>
      <c r="J589" s="121" t="s">
        <v>3009</v>
      </c>
      <c r="K589" s="121" t="s">
        <v>3010</v>
      </c>
      <c r="L589" s="122">
        <v>3</v>
      </c>
      <c r="M589" s="122">
        <v>98</v>
      </c>
      <c r="N589" s="121" t="s">
        <v>3011</v>
      </c>
      <c r="O589" s="122">
        <v>1</v>
      </c>
      <c r="P589" s="123"/>
      <c r="Q589" s="123"/>
      <c r="R589" s="124">
        <v>1</v>
      </c>
    </row>
    <row r="590" spans="2:18" x14ac:dyDescent="0.3">
      <c r="B590" s="120">
        <v>586</v>
      </c>
      <c r="C590" s="121" t="s">
        <v>3012</v>
      </c>
      <c r="D590" s="121" t="s">
        <v>123</v>
      </c>
      <c r="E590" s="121" t="s">
        <v>123</v>
      </c>
      <c r="F590" s="121" t="s">
        <v>3013</v>
      </c>
      <c r="G590" s="121" t="s">
        <v>123</v>
      </c>
      <c r="H590" s="122">
        <v>798</v>
      </c>
      <c r="I590" s="122">
        <v>2</v>
      </c>
      <c r="J590" s="121" t="s">
        <v>3014</v>
      </c>
      <c r="K590" s="121" t="s">
        <v>3015</v>
      </c>
      <c r="L590" s="122">
        <v>3</v>
      </c>
      <c r="M590" s="122">
        <v>98</v>
      </c>
      <c r="N590" s="121" t="s">
        <v>3016</v>
      </c>
      <c r="O590" s="122">
        <v>1</v>
      </c>
      <c r="P590" s="123"/>
      <c r="Q590" s="123"/>
      <c r="R590" s="124">
        <v>1</v>
      </c>
    </row>
    <row r="591" spans="2:18" x14ac:dyDescent="0.3">
      <c r="B591" s="120">
        <v>587</v>
      </c>
      <c r="C591" s="121" t="s">
        <v>3017</v>
      </c>
      <c r="D591" s="121" t="s">
        <v>123</v>
      </c>
      <c r="E591" s="121" t="s">
        <v>123</v>
      </c>
      <c r="F591" s="121" t="s">
        <v>3018</v>
      </c>
      <c r="G591" s="121" t="s">
        <v>123</v>
      </c>
      <c r="H591" s="122">
        <v>402</v>
      </c>
      <c r="I591" s="122">
        <v>2</v>
      </c>
      <c r="J591" s="121" t="s">
        <v>3019</v>
      </c>
      <c r="K591" s="121" t="s">
        <v>3020</v>
      </c>
      <c r="L591" s="122">
        <v>3</v>
      </c>
      <c r="M591" s="122">
        <v>98</v>
      </c>
      <c r="N591" s="121" t="s">
        <v>3021</v>
      </c>
      <c r="O591" s="122">
        <v>1</v>
      </c>
      <c r="P591" s="123"/>
      <c r="Q591" s="123"/>
      <c r="R591" s="124">
        <v>1</v>
      </c>
    </row>
    <row r="592" spans="2:18" x14ac:dyDescent="0.3">
      <c r="B592" s="120">
        <v>588</v>
      </c>
      <c r="C592" s="121" t="s">
        <v>3022</v>
      </c>
      <c r="D592" s="121" t="s">
        <v>129</v>
      </c>
      <c r="E592" s="121" t="s">
        <v>123</v>
      </c>
      <c r="F592" s="121" t="s">
        <v>3023</v>
      </c>
      <c r="G592" s="121" t="s">
        <v>3024</v>
      </c>
      <c r="H592" s="122">
        <v>402</v>
      </c>
      <c r="I592" s="122">
        <v>2</v>
      </c>
      <c r="J592" s="121" t="s">
        <v>3025</v>
      </c>
      <c r="K592" s="121" t="s">
        <v>3026</v>
      </c>
      <c r="L592" s="122">
        <v>3</v>
      </c>
      <c r="M592" s="122">
        <v>98</v>
      </c>
      <c r="N592" s="121" t="s">
        <v>123</v>
      </c>
      <c r="O592" s="122">
        <v>1</v>
      </c>
      <c r="P592" s="123"/>
      <c r="Q592" s="123"/>
      <c r="R592" s="124">
        <v>1</v>
      </c>
    </row>
    <row r="593" spans="2:18" x14ac:dyDescent="0.3">
      <c r="B593" s="120">
        <v>589</v>
      </c>
      <c r="C593" s="121" t="s">
        <v>3027</v>
      </c>
      <c r="D593" s="121" t="s">
        <v>129</v>
      </c>
      <c r="E593" s="121" t="s">
        <v>123</v>
      </c>
      <c r="F593" s="121" t="s">
        <v>3028</v>
      </c>
      <c r="G593" s="121" t="s">
        <v>3029</v>
      </c>
      <c r="H593" s="122">
        <v>402</v>
      </c>
      <c r="I593" s="122">
        <v>2</v>
      </c>
      <c r="J593" s="121" t="s">
        <v>3030</v>
      </c>
      <c r="K593" s="121" t="s">
        <v>3031</v>
      </c>
      <c r="L593" s="122">
        <v>3</v>
      </c>
      <c r="M593" s="122">
        <v>98</v>
      </c>
      <c r="N593" s="121" t="s">
        <v>3032</v>
      </c>
      <c r="O593" s="122">
        <v>1</v>
      </c>
      <c r="P593" s="123"/>
      <c r="Q593" s="123"/>
      <c r="R593" s="124">
        <v>1</v>
      </c>
    </row>
    <row r="594" spans="2:18" x14ac:dyDescent="0.3">
      <c r="B594" s="120">
        <v>590</v>
      </c>
      <c r="C594" s="121" t="s">
        <v>3033</v>
      </c>
      <c r="D594" s="121" t="s">
        <v>123</v>
      </c>
      <c r="E594" s="121" t="s">
        <v>123</v>
      </c>
      <c r="F594" s="121" t="s">
        <v>3034</v>
      </c>
      <c r="G594" s="121" t="s">
        <v>123</v>
      </c>
      <c r="H594" s="122">
        <v>779</v>
      </c>
      <c r="I594" s="122">
        <v>2</v>
      </c>
      <c r="J594" s="121" t="s">
        <v>3035</v>
      </c>
      <c r="K594" s="121" t="s">
        <v>3036</v>
      </c>
      <c r="L594" s="122">
        <v>3</v>
      </c>
      <c r="M594" s="122">
        <v>98</v>
      </c>
      <c r="N594" s="121" t="s">
        <v>3037</v>
      </c>
      <c r="O594" s="122">
        <v>1</v>
      </c>
      <c r="P594" s="123"/>
      <c r="Q594" s="123"/>
      <c r="R594" s="124">
        <v>1</v>
      </c>
    </row>
    <row r="595" spans="2:18" x14ac:dyDescent="0.3">
      <c r="B595" s="120">
        <v>591</v>
      </c>
      <c r="C595" s="121" t="s">
        <v>3038</v>
      </c>
      <c r="D595" s="121" t="s">
        <v>129</v>
      </c>
      <c r="E595" s="121" t="s">
        <v>123</v>
      </c>
      <c r="F595" s="121" t="s">
        <v>3039</v>
      </c>
      <c r="G595" s="121" t="s">
        <v>123</v>
      </c>
      <c r="H595" s="122">
        <v>558</v>
      </c>
      <c r="I595" s="122">
        <v>2</v>
      </c>
      <c r="J595" s="121" t="s">
        <v>3040</v>
      </c>
      <c r="K595" s="121" t="s">
        <v>3041</v>
      </c>
      <c r="L595" s="122">
        <v>3</v>
      </c>
      <c r="M595" s="122">
        <v>98</v>
      </c>
      <c r="N595" s="121" t="s">
        <v>123</v>
      </c>
      <c r="O595" s="122">
        <v>1</v>
      </c>
      <c r="P595" s="123"/>
      <c r="Q595" s="123"/>
      <c r="R595" s="124">
        <v>1</v>
      </c>
    </row>
    <row r="596" spans="2:18" x14ac:dyDescent="0.3">
      <c r="B596" s="120">
        <v>592</v>
      </c>
      <c r="C596" s="121" t="s">
        <v>3042</v>
      </c>
      <c r="D596" s="121" t="s">
        <v>123</v>
      </c>
      <c r="E596" s="121" t="s">
        <v>123</v>
      </c>
      <c r="F596" s="121" t="s">
        <v>3043</v>
      </c>
      <c r="G596" s="121" t="s">
        <v>123</v>
      </c>
      <c r="H596" s="122">
        <v>104</v>
      </c>
      <c r="I596" s="122">
        <v>2</v>
      </c>
      <c r="J596" s="121" t="s">
        <v>3044</v>
      </c>
      <c r="K596" s="121" t="s">
        <v>3045</v>
      </c>
      <c r="L596" s="122">
        <v>3</v>
      </c>
      <c r="M596" s="122">
        <v>98</v>
      </c>
      <c r="N596" s="121" t="s">
        <v>3046</v>
      </c>
      <c r="O596" s="122">
        <v>1</v>
      </c>
      <c r="P596" s="123"/>
      <c r="Q596" s="123"/>
      <c r="R596" s="124">
        <v>1</v>
      </c>
    </row>
    <row r="597" spans="2:18" x14ac:dyDescent="0.3">
      <c r="B597" s="120">
        <v>593</v>
      </c>
      <c r="C597" s="121" t="s">
        <v>3047</v>
      </c>
      <c r="D597" s="121" t="s">
        <v>123</v>
      </c>
      <c r="E597" s="121" t="s">
        <v>123</v>
      </c>
      <c r="F597" s="121" t="s">
        <v>3048</v>
      </c>
      <c r="G597" s="121" t="s">
        <v>123</v>
      </c>
      <c r="H597" s="122">
        <v>104</v>
      </c>
      <c r="I597" s="122">
        <v>2</v>
      </c>
      <c r="J597" s="121" t="s">
        <v>3049</v>
      </c>
      <c r="K597" s="121" t="s">
        <v>3050</v>
      </c>
      <c r="L597" s="122">
        <v>3</v>
      </c>
      <c r="M597" s="122">
        <v>98</v>
      </c>
      <c r="N597" s="121" t="s">
        <v>3051</v>
      </c>
      <c r="O597" s="122">
        <v>1</v>
      </c>
      <c r="P597" s="123"/>
      <c r="Q597" s="123"/>
      <c r="R597" s="124">
        <v>1</v>
      </c>
    </row>
    <row r="598" spans="2:18" x14ac:dyDescent="0.3">
      <c r="B598" s="120">
        <v>594</v>
      </c>
      <c r="C598" s="121" t="s">
        <v>3052</v>
      </c>
      <c r="D598" s="121" t="s">
        <v>129</v>
      </c>
      <c r="E598" s="121" t="s">
        <v>123</v>
      </c>
      <c r="F598" s="121" t="s">
        <v>3053</v>
      </c>
      <c r="G598" s="121" t="s">
        <v>123</v>
      </c>
      <c r="H598" s="122">
        <v>104</v>
      </c>
      <c r="I598" s="122">
        <v>2</v>
      </c>
      <c r="J598" s="121" t="s">
        <v>3054</v>
      </c>
      <c r="K598" s="121" t="s">
        <v>3055</v>
      </c>
      <c r="L598" s="122">
        <v>3</v>
      </c>
      <c r="M598" s="122">
        <v>98</v>
      </c>
      <c r="N598" s="121" t="s">
        <v>3056</v>
      </c>
      <c r="O598" s="122">
        <v>1</v>
      </c>
      <c r="P598" s="123"/>
      <c r="Q598" s="123"/>
      <c r="R598" s="124">
        <v>1</v>
      </c>
    </row>
    <row r="599" spans="2:18" x14ac:dyDescent="0.3">
      <c r="B599" s="120">
        <v>595</v>
      </c>
      <c r="C599" s="121" t="s">
        <v>3057</v>
      </c>
      <c r="D599" s="121" t="s">
        <v>123</v>
      </c>
      <c r="E599" s="121" t="s">
        <v>123</v>
      </c>
      <c r="F599" s="121" t="s">
        <v>3058</v>
      </c>
      <c r="G599" s="121" t="s">
        <v>123</v>
      </c>
      <c r="H599" s="122">
        <v>104</v>
      </c>
      <c r="I599" s="122">
        <v>2</v>
      </c>
      <c r="J599" s="121" t="s">
        <v>3059</v>
      </c>
      <c r="K599" s="121" t="s">
        <v>3060</v>
      </c>
      <c r="L599" s="122">
        <v>3</v>
      </c>
      <c r="M599" s="122">
        <v>98</v>
      </c>
      <c r="N599" s="121" t="s">
        <v>3061</v>
      </c>
      <c r="O599" s="122">
        <v>1</v>
      </c>
      <c r="P599" s="123"/>
      <c r="Q599" s="123"/>
      <c r="R599" s="124">
        <v>1</v>
      </c>
    </row>
    <row r="600" spans="2:18" x14ac:dyDescent="0.3">
      <c r="B600" s="120">
        <v>596</v>
      </c>
      <c r="C600" s="121" t="s">
        <v>3062</v>
      </c>
      <c r="D600" s="121" t="s">
        <v>123</v>
      </c>
      <c r="E600" s="121" t="s">
        <v>123</v>
      </c>
      <c r="F600" s="121" t="s">
        <v>3063</v>
      </c>
      <c r="G600" s="121" t="s">
        <v>123</v>
      </c>
      <c r="H600" s="122">
        <v>104</v>
      </c>
      <c r="I600" s="122">
        <v>2</v>
      </c>
      <c r="J600" s="121" t="s">
        <v>3064</v>
      </c>
      <c r="K600" s="121" t="s">
        <v>3065</v>
      </c>
      <c r="L600" s="122">
        <v>3</v>
      </c>
      <c r="M600" s="122">
        <v>98</v>
      </c>
      <c r="N600" s="121" t="s">
        <v>3066</v>
      </c>
      <c r="O600" s="122">
        <v>1</v>
      </c>
      <c r="P600" s="123"/>
      <c r="Q600" s="123"/>
      <c r="R600" s="124">
        <v>1</v>
      </c>
    </row>
    <row r="601" spans="2:18" x14ac:dyDescent="0.3">
      <c r="B601" s="120">
        <v>597</v>
      </c>
      <c r="C601" s="121" t="s">
        <v>3067</v>
      </c>
      <c r="D601" s="121" t="s">
        <v>123</v>
      </c>
      <c r="E601" s="121" t="s">
        <v>123</v>
      </c>
      <c r="F601" s="121" t="s">
        <v>3068</v>
      </c>
      <c r="G601" s="121" t="s">
        <v>123</v>
      </c>
      <c r="H601" s="122">
        <v>104</v>
      </c>
      <c r="I601" s="122">
        <v>2</v>
      </c>
      <c r="J601" s="121" t="s">
        <v>3069</v>
      </c>
      <c r="K601" s="121" t="s">
        <v>3070</v>
      </c>
      <c r="L601" s="122">
        <v>3</v>
      </c>
      <c r="M601" s="122">
        <v>98</v>
      </c>
      <c r="N601" s="121" t="s">
        <v>3071</v>
      </c>
      <c r="O601" s="122">
        <v>1</v>
      </c>
      <c r="P601" s="123"/>
      <c r="Q601" s="123"/>
      <c r="R601" s="124">
        <v>1</v>
      </c>
    </row>
    <row r="602" spans="2:18" x14ac:dyDescent="0.3">
      <c r="B602" s="120">
        <v>598</v>
      </c>
      <c r="C602" s="121" t="s">
        <v>3072</v>
      </c>
      <c r="D602" s="121" t="s">
        <v>123</v>
      </c>
      <c r="E602" s="121" t="s">
        <v>123</v>
      </c>
      <c r="F602" s="121" t="s">
        <v>3073</v>
      </c>
      <c r="G602" s="121" t="s">
        <v>123</v>
      </c>
      <c r="H602" s="122">
        <v>104</v>
      </c>
      <c r="I602" s="122">
        <v>2</v>
      </c>
      <c r="J602" s="121" t="s">
        <v>3074</v>
      </c>
      <c r="K602" s="121" t="s">
        <v>3075</v>
      </c>
      <c r="L602" s="122">
        <v>3</v>
      </c>
      <c r="M602" s="122">
        <v>98</v>
      </c>
      <c r="N602" s="121" t="s">
        <v>3076</v>
      </c>
      <c r="O602" s="122">
        <v>1</v>
      </c>
      <c r="P602" s="123"/>
      <c r="Q602" s="123"/>
      <c r="R602" s="124">
        <v>1</v>
      </c>
    </row>
    <row r="603" spans="2:18" x14ac:dyDescent="0.3">
      <c r="B603" s="120">
        <v>599</v>
      </c>
      <c r="C603" s="121" t="s">
        <v>3077</v>
      </c>
      <c r="D603" s="121" t="s">
        <v>3078</v>
      </c>
      <c r="E603" s="121" t="s">
        <v>3079</v>
      </c>
      <c r="F603" s="121" t="s">
        <v>3080</v>
      </c>
      <c r="G603" s="121" t="s">
        <v>123</v>
      </c>
      <c r="H603" s="122">
        <v>104</v>
      </c>
      <c r="I603" s="122">
        <v>2</v>
      </c>
      <c r="J603" s="121" t="s">
        <v>3081</v>
      </c>
      <c r="K603" s="121" t="s">
        <v>3082</v>
      </c>
      <c r="L603" s="122">
        <v>3</v>
      </c>
      <c r="M603" s="122">
        <v>98</v>
      </c>
      <c r="N603" s="121" t="s">
        <v>3083</v>
      </c>
      <c r="O603" s="122">
        <v>1</v>
      </c>
      <c r="P603" s="123"/>
      <c r="Q603" s="123"/>
      <c r="R603" s="124">
        <v>1</v>
      </c>
    </row>
    <row r="604" spans="2:18" x14ac:dyDescent="0.3">
      <c r="B604" s="120">
        <v>600</v>
      </c>
      <c r="C604" s="121" t="s">
        <v>3084</v>
      </c>
      <c r="D604" s="121" t="s">
        <v>123</v>
      </c>
      <c r="E604" s="121" t="s">
        <v>123</v>
      </c>
      <c r="F604" s="121" t="s">
        <v>3085</v>
      </c>
      <c r="G604" s="121" t="s">
        <v>123</v>
      </c>
      <c r="H604" s="122">
        <v>104</v>
      </c>
      <c r="I604" s="122">
        <v>2</v>
      </c>
      <c r="J604" s="121" t="s">
        <v>3086</v>
      </c>
      <c r="K604" s="121" t="s">
        <v>3087</v>
      </c>
      <c r="L604" s="122">
        <v>3</v>
      </c>
      <c r="M604" s="122">
        <v>98</v>
      </c>
      <c r="N604" s="121" t="s">
        <v>3088</v>
      </c>
      <c r="O604" s="122">
        <v>1</v>
      </c>
      <c r="P604" s="123"/>
      <c r="Q604" s="123"/>
      <c r="R604" s="124">
        <v>1</v>
      </c>
    </row>
    <row r="605" spans="2:18" x14ac:dyDescent="0.3">
      <c r="B605" s="120">
        <v>601</v>
      </c>
      <c r="C605" s="121" t="s">
        <v>3089</v>
      </c>
      <c r="D605" s="121" t="s">
        <v>129</v>
      </c>
      <c r="E605" s="121" t="s">
        <v>123</v>
      </c>
      <c r="F605" s="121" t="s">
        <v>3090</v>
      </c>
      <c r="G605" s="121" t="s">
        <v>123</v>
      </c>
      <c r="H605" s="122">
        <v>104</v>
      </c>
      <c r="I605" s="122">
        <v>2</v>
      </c>
      <c r="J605" s="121" t="s">
        <v>3091</v>
      </c>
      <c r="K605" s="121" t="s">
        <v>3092</v>
      </c>
      <c r="L605" s="122">
        <v>3</v>
      </c>
      <c r="M605" s="122">
        <v>98</v>
      </c>
      <c r="N605" s="121" t="s">
        <v>3093</v>
      </c>
      <c r="O605" s="122">
        <v>1</v>
      </c>
      <c r="P605" s="123"/>
      <c r="Q605" s="123"/>
      <c r="R605" s="124">
        <v>1</v>
      </c>
    </row>
    <row r="606" spans="2:18" x14ac:dyDescent="0.3">
      <c r="B606" s="120">
        <v>602</v>
      </c>
      <c r="C606" s="121" t="s">
        <v>3094</v>
      </c>
      <c r="D606" s="121" t="s">
        <v>123</v>
      </c>
      <c r="E606" s="121" t="s">
        <v>123</v>
      </c>
      <c r="F606" s="121" t="s">
        <v>3095</v>
      </c>
      <c r="G606" s="121" t="s">
        <v>123</v>
      </c>
      <c r="H606" s="122">
        <v>104</v>
      </c>
      <c r="I606" s="122">
        <v>2</v>
      </c>
      <c r="J606" s="121" t="s">
        <v>3096</v>
      </c>
      <c r="K606" s="121" t="s">
        <v>3097</v>
      </c>
      <c r="L606" s="122">
        <v>3</v>
      </c>
      <c r="M606" s="122">
        <v>98</v>
      </c>
      <c r="N606" s="121" t="s">
        <v>3098</v>
      </c>
      <c r="O606" s="122">
        <v>1</v>
      </c>
      <c r="P606" s="123"/>
      <c r="Q606" s="123"/>
      <c r="R606" s="124">
        <v>1</v>
      </c>
    </row>
    <row r="607" spans="2:18" x14ac:dyDescent="0.3">
      <c r="B607" s="120">
        <v>603</v>
      </c>
      <c r="C607" s="121" t="s">
        <v>3099</v>
      </c>
      <c r="D607" s="121" t="s">
        <v>129</v>
      </c>
      <c r="E607" s="121" t="s">
        <v>123</v>
      </c>
      <c r="F607" s="121" t="s">
        <v>3100</v>
      </c>
      <c r="G607" s="121" t="s">
        <v>123</v>
      </c>
      <c r="H607" s="122">
        <v>104</v>
      </c>
      <c r="I607" s="122">
        <v>2</v>
      </c>
      <c r="J607" s="121" t="s">
        <v>3101</v>
      </c>
      <c r="K607" s="121" t="s">
        <v>3102</v>
      </c>
      <c r="L607" s="122">
        <v>3</v>
      </c>
      <c r="M607" s="122">
        <v>98</v>
      </c>
      <c r="N607" s="121" t="s">
        <v>3103</v>
      </c>
      <c r="O607" s="122">
        <v>1</v>
      </c>
      <c r="P607" s="123"/>
      <c r="Q607" s="123"/>
      <c r="R607" s="124">
        <v>1</v>
      </c>
    </row>
    <row r="608" spans="2:18" x14ac:dyDescent="0.3">
      <c r="B608" s="120">
        <v>604</v>
      </c>
      <c r="C608" s="121" t="s">
        <v>3104</v>
      </c>
      <c r="D608" s="121" t="s">
        <v>129</v>
      </c>
      <c r="E608" s="121" t="s">
        <v>123</v>
      </c>
      <c r="F608" s="121" t="s">
        <v>3105</v>
      </c>
      <c r="G608" s="121" t="s">
        <v>123</v>
      </c>
      <c r="H608" s="122">
        <v>104</v>
      </c>
      <c r="I608" s="122">
        <v>2</v>
      </c>
      <c r="J608" s="121" t="s">
        <v>3106</v>
      </c>
      <c r="K608" s="121" t="s">
        <v>3107</v>
      </c>
      <c r="L608" s="122">
        <v>3</v>
      </c>
      <c r="M608" s="122">
        <v>98</v>
      </c>
      <c r="N608" s="121" t="s">
        <v>3108</v>
      </c>
      <c r="O608" s="122">
        <v>1</v>
      </c>
      <c r="P608" s="123"/>
      <c r="Q608" s="123"/>
      <c r="R608" s="124">
        <v>1</v>
      </c>
    </row>
    <row r="609" spans="2:18" x14ac:dyDescent="0.3">
      <c r="B609" s="120">
        <v>605</v>
      </c>
      <c r="C609" s="121" t="s">
        <v>3109</v>
      </c>
      <c r="D609" s="121" t="s">
        <v>123</v>
      </c>
      <c r="E609" s="121" t="s">
        <v>123</v>
      </c>
      <c r="F609" s="121" t="s">
        <v>3110</v>
      </c>
      <c r="G609" s="121" t="s">
        <v>123</v>
      </c>
      <c r="H609" s="122">
        <v>104</v>
      </c>
      <c r="I609" s="122">
        <v>2</v>
      </c>
      <c r="J609" s="121" t="s">
        <v>3106</v>
      </c>
      <c r="K609" s="121" t="s">
        <v>3107</v>
      </c>
      <c r="L609" s="122">
        <v>3</v>
      </c>
      <c r="M609" s="122">
        <v>98</v>
      </c>
      <c r="N609" s="121" t="s">
        <v>3111</v>
      </c>
      <c r="O609" s="122">
        <v>1</v>
      </c>
      <c r="P609" s="123"/>
      <c r="Q609" s="123"/>
      <c r="R609" s="124">
        <v>1</v>
      </c>
    </row>
    <row r="610" spans="2:18" x14ac:dyDescent="0.3">
      <c r="B610" s="120">
        <v>606</v>
      </c>
      <c r="C610" s="121" t="s">
        <v>3112</v>
      </c>
      <c r="D610" s="121" t="s">
        <v>123</v>
      </c>
      <c r="E610" s="121" t="s">
        <v>123</v>
      </c>
      <c r="F610" s="121" t="s">
        <v>3113</v>
      </c>
      <c r="G610" s="121" t="s">
        <v>123</v>
      </c>
      <c r="H610" s="122">
        <v>667</v>
      </c>
      <c r="I610" s="122">
        <v>2</v>
      </c>
      <c r="J610" s="121" t="s">
        <v>3114</v>
      </c>
      <c r="K610" s="121" t="s">
        <v>3115</v>
      </c>
      <c r="L610" s="122">
        <v>3</v>
      </c>
      <c r="M610" s="122">
        <v>98</v>
      </c>
      <c r="N610" s="121" t="s">
        <v>3116</v>
      </c>
      <c r="O610" s="122">
        <v>1</v>
      </c>
      <c r="P610" s="123"/>
      <c r="Q610" s="123"/>
      <c r="R610" s="124">
        <v>1</v>
      </c>
    </row>
    <row r="611" spans="2:18" x14ac:dyDescent="0.3">
      <c r="B611" s="120">
        <v>607</v>
      </c>
      <c r="C611" s="121" t="s">
        <v>3117</v>
      </c>
      <c r="D611" s="121" t="s">
        <v>123</v>
      </c>
      <c r="E611" s="121" t="s">
        <v>3118</v>
      </c>
      <c r="F611" s="121" t="s">
        <v>3119</v>
      </c>
      <c r="G611" s="121" t="s">
        <v>123</v>
      </c>
      <c r="H611" s="122">
        <v>150</v>
      </c>
      <c r="I611" s="122">
        <v>2</v>
      </c>
      <c r="J611" s="121" t="s">
        <v>3120</v>
      </c>
      <c r="K611" s="121" t="s">
        <v>3121</v>
      </c>
      <c r="L611" s="122">
        <v>3</v>
      </c>
      <c r="M611" s="122">
        <v>98</v>
      </c>
      <c r="N611" s="121" t="s">
        <v>3122</v>
      </c>
      <c r="O611" s="122">
        <v>1</v>
      </c>
      <c r="P611" s="123"/>
      <c r="Q611" s="123"/>
      <c r="R611" s="124">
        <v>1</v>
      </c>
    </row>
    <row r="612" spans="2:18" x14ac:dyDescent="0.3">
      <c r="B612" s="120">
        <v>608</v>
      </c>
      <c r="C612" s="121" t="s">
        <v>3123</v>
      </c>
      <c r="D612" s="121" t="s">
        <v>123</v>
      </c>
      <c r="E612" s="121" t="s">
        <v>123</v>
      </c>
      <c r="F612" s="121" t="s">
        <v>3124</v>
      </c>
      <c r="G612" s="121" t="s">
        <v>123</v>
      </c>
      <c r="H612" s="122">
        <v>150</v>
      </c>
      <c r="I612" s="122">
        <v>2</v>
      </c>
      <c r="J612" s="121" t="s">
        <v>3125</v>
      </c>
      <c r="K612" s="121" t="s">
        <v>3126</v>
      </c>
      <c r="L612" s="122">
        <v>3</v>
      </c>
      <c r="M612" s="122">
        <v>98</v>
      </c>
      <c r="N612" s="121" t="s">
        <v>123</v>
      </c>
      <c r="O612" s="122">
        <v>1</v>
      </c>
      <c r="P612" s="123"/>
      <c r="Q612" s="123"/>
      <c r="R612" s="124">
        <v>1</v>
      </c>
    </row>
    <row r="613" spans="2:18" x14ac:dyDescent="0.3">
      <c r="B613" s="120">
        <v>609</v>
      </c>
      <c r="C613" s="121" t="s">
        <v>3127</v>
      </c>
      <c r="D613" s="121" t="s">
        <v>123</v>
      </c>
      <c r="E613" s="121" t="s">
        <v>757</v>
      </c>
      <c r="F613" s="121" t="s">
        <v>3128</v>
      </c>
      <c r="G613" s="121" t="s">
        <v>123</v>
      </c>
      <c r="H613" s="122">
        <v>339</v>
      </c>
      <c r="I613" s="122">
        <v>2</v>
      </c>
      <c r="J613" s="121" t="s">
        <v>3129</v>
      </c>
      <c r="K613" s="121" t="s">
        <v>3130</v>
      </c>
      <c r="L613" s="122">
        <v>3</v>
      </c>
      <c r="M613" s="122">
        <v>98</v>
      </c>
      <c r="N613" s="121" t="s">
        <v>3131</v>
      </c>
      <c r="O613" s="122">
        <v>1</v>
      </c>
      <c r="P613" s="123"/>
      <c r="Q613" s="123"/>
      <c r="R613" s="124">
        <v>1</v>
      </c>
    </row>
    <row r="614" spans="2:18" x14ac:dyDescent="0.3">
      <c r="B614" s="120">
        <v>610</v>
      </c>
      <c r="C614" s="121" t="s">
        <v>3132</v>
      </c>
      <c r="D614" s="121" t="s">
        <v>123</v>
      </c>
      <c r="E614" s="121" t="s">
        <v>123</v>
      </c>
      <c r="F614" s="121" t="s">
        <v>3133</v>
      </c>
      <c r="G614" s="121" t="s">
        <v>123</v>
      </c>
      <c r="H614" s="122">
        <v>339</v>
      </c>
      <c r="I614" s="122">
        <v>2</v>
      </c>
      <c r="J614" s="121" t="s">
        <v>3134</v>
      </c>
      <c r="K614" s="121" t="s">
        <v>3135</v>
      </c>
      <c r="L614" s="122">
        <v>3</v>
      </c>
      <c r="M614" s="122">
        <v>98</v>
      </c>
      <c r="N614" s="121" t="s">
        <v>3136</v>
      </c>
      <c r="O614" s="122">
        <v>1</v>
      </c>
      <c r="P614" s="123"/>
      <c r="Q614" s="123"/>
      <c r="R614" s="124">
        <v>1</v>
      </c>
    </row>
    <row r="615" spans="2:18" x14ac:dyDescent="0.3">
      <c r="B615" s="120">
        <v>611</v>
      </c>
      <c r="C615" s="121" t="s">
        <v>3137</v>
      </c>
      <c r="D615" s="121" t="s">
        <v>129</v>
      </c>
      <c r="E615" s="121" t="s">
        <v>123</v>
      </c>
      <c r="F615" s="121" t="s">
        <v>3138</v>
      </c>
      <c r="G615" s="121" t="s">
        <v>123</v>
      </c>
      <c r="H615" s="122">
        <v>561</v>
      </c>
      <c r="I615" s="122">
        <v>2</v>
      </c>
      <c r="J615" s="121" t="s">
        <v>3139</v>
      </c>
      <c r="K615" s="121" t="s">
        <v>3140</v>
      </c>
      <c r="L615" s="122">
        <v>3</v>
      </c>
      <c r="M615" s="122">
        <v>98</v>
      </c>
      <c r="N615" s="121" t="s">
        <v>3141</v>
      </c>
      <c r="O615" s="122">
        <v>1</v>
      </c>
      <c r="P615" s="123"/>
      <c r="Q615" s="123"/>
      <c r="R615" s="124">
        <v>1</v>
      </c>
    </row>
    <row r="616" spans="2:18" x14ac:dyDescent="0.3">
      <c r="B616" s="120">
        <v>612</v>
      </c>
      <c r="C616" s="121" t="s">
        <v>750</v>
      </c>
      <c r="D616" s="121" t="s">
        <v>123</v>
      </c>
      <c r="E616" s="121" t="s">
        <v>123</v>
      </c>
      <c r="F616" s="121" t="s">
        <v>3142</v>
      </c>
      <c r="G616" s="121" t="s">
        <v>123</v>
      </c>
      <c r="H616" s="122">
        <v>649</v>
      </c>
      <c r="I616" s="122">
        <v>2</v>
      </c>
      <c r="J616" s="121" t="s">
        <v>3143</v>
      </c>
      <c r="K616" s="121" t="s">
        <v>3144</v>
      </c>
      <c r="L616" s="122">
        <v>3</v>
      </c>
      <c r="M616" s="122">
        <v>98</v>
      </c>
      <c r="N616" s="121" t="s">
        <v>3145</v>
      </c>
      <c r="O616" s="122">
        <v>1</v>
      </c>
      <c r="P616" s="123"/>
      <c r="Q616" s="123"/>
      <c r="R616" s="124">
        <v>1</v>
      </c>
    </row>
    <row r="617" spans="2:18" x14ac:dyDescent="0.3">
      <c r="B617" s="120">
        <v>613</v>
      </c>
      <c r="C617" s="121" t="s">
        <v>3146</v>
      </c>
      <c r="D617" s="121" t="s">
        <v>123</v>
      </c>
      <c r="E617" s="121" t="s">
        <v>123</v>
      </c>
      <c r="F617" s="121" t="s">
        <v>3147</v>
      </c>
      <c r="G617" s="121" t="s">
        <v>123</v>
      </c>
      <c r="H617" s="122">
        <v>649</v>
      </c>
      <c r="I617" s="122">
        <v>2</v>
      </c>
      <c r="J617" s="121" t="s">
        <v>3148</v>
      </c>
      <c r="K617" s="121" t="s">
        <v>3149</v>
      </c>
      <c r="L617" s="122">
        <v>3</v>
      </c>
      <c r="M617" s="122">
        <v>98</v>
      </c>
      <c r="N617" s="121" t="s">
        <v>3150</v>
      </c>
      <c r="O617" s="122">
        <v>1</v>
      </c>
      <c r="P617" s="123"/>
      <c r="Q617" s="123"/>
      <c r="R617" s="124">
        <v>1</v>
      </c>
    </row>
    <row r="618" spans="2:18" x14ac:dyDescent="0.3">
      <c r="B618" s="120">
        <v>614</v>
      </c>
      <c r="C618" s="121" t="s">
        <v>3151</v>
      </c>
      <c r="D618" s="121" t="s">
        <v>123</v>
      </c>
      <c r="E618" s="121" t="s">
        <v>123</v>
      </c>
      <c r="F618" s="121" t="s">
        <v>3152</v>
      </c>
      <c r="G618" s="121" t="s">
        <v>123</v>
      </c>
      <c r="H618" s="122">
        <v>649</v>
      </c>
      <c r="I618" s="122">
        <v>2</v>
      </c>
      <c r="J618" s="121" t="s">
        <v>3153</v>
      </c>
      <c r="K618" s="121" t="s">
        <v>3154</v>
      </c>
      <c r="L618" s="122">
        <v>3</v>
      </c>
      <c r="M618" s="122">
        <v>98</v>
      </c>
      <c r="N618" s="121" t="s">
        <v>3155</v>
      </c>
      <c r="O618" s="122">
        <v>1</v>
      </c>
      <c r="P618" s="123"/>
      <c r="Q618" s="123"/>
      <c r="R618" s="124">
        <v>1</v>
      </c>
    </row>
    <row r="619" spans="2:18" x14ac:dyDescent="0.3">
      <c r="B619" s="120">
        <v>615</v>
      </c>
      <c r="C619" s="121" t="s">
        <v>3156</v>
      </c>
      <c r="D619" s="121" t="s">
        <v>123</v>
      </c>
      <c r="E619" s="121" t="s">
        <v>123</v>
      </c>
      <c r="F619" s="121" t="s">
        <v>3157</v>
      </c>
      <c r="G619" s="121" t="s">
        <v>123</v>
      </c>
      <c r="H619" s="122">
        <v>796</v>
      </c>
      <c r="I619" s="122">
        <v>2</v>
      </c>
      <c r="J619" s="121" t="s">
        <v>3158</v>
      </c>
      <c r="K619" s="121" t="s">
        <v>3159</v>
      </c>
      <c r="L619" s="122">
        <v>3</v>
      </c>
      <c r="M619" s="122">
        <v>98</v>
      </c>
      <c r="N619" s="121" t="s">
        <v>3160</v>
      </c>
      <c r="O619" s="122">
        <v>1</v>
      </c>
      <c r="P619" s="123"/>
      <c r="Q619" s="123"/>
      <c r="R619" s="124">
        <v>1</v>
      </c>
    </row>
    <row r="620" spans="2:18" x14ac:dyDescent="0.3">
      <c r="B620" s="120">
        <v>616</v>
      </c>
      <c r="C620" s="121" t="s">
        <v>3161</v>
      </c>
      <c r="D620" s="121" t="s">
        <v>129</v>
      </c>
      <c r="E620" s="121" t="s">
        <v>123</v>
      </c>
      <c r="F620" s="121" t="s">
        <v>3162</v>
      </c>
      <c r="G620" s="121" t="s">
        <v>123</v>
      </c>
      <c r="H620" s="122">
        <v>666</v>
      </c>
      <c r="I620" s="122">
        <v>2</v>
      </c>
      <c r="J620" s="121" t="s">
        <v>3163</v>
      </c>
      <c r="K620" s="121" t="s">
        <v>3164</v>
      </c>
      <c r="L620" s="122">
        <v>3</v>
      </c>
      <c r="M620" s="122">
        <v>98</v>
      </c>
      <c r="N620" s="121" t="s">
        <v>3165</v>
      </c>
      <c r="O620" s="122">
        <v>1</v>
      </c>
      <c r="P620" s="123"/>
      <c r="Q620" s="123"/>
      <c r="R620" s="124">
        <v>1</v>
      </c>
    </row>
    <row r="621" spans="2:18" x14ac:dyDescent="0.3">
      <c r="B621" s="120">
        <v>617</v>
      </c>
      <c r="C621" s="121" t="s">
        <v>3166</v>
      </c>
      <c r="D621" s="121" t="s">
        <v>123</v>
      </c>
      <c r="E621" s="121" t="s">
        <v>3167</v>
      </c>
      <c r="F621" s="121" t="s">
        <v>3168</v>
      </c>
      <c r="G621" s="121" t="s">
        <v>123</v>
      </c>
      <c r="H621" s="122">
        <v>667</v>
      </c>
      <c r="I621" s="122">
        <v>2</v>
      </c>
      <c r="J621" s="121" t="s">
        <v>3169</v>
      </c>
      <c r="K621" s="121" t="s">
        <v>3170</v>
      </c>
      <c r="L621" s="122">
        <v>3</v>
      </c>
      <c r="M621" s="122">
        <v>98</v>
      </c>
      <c r="N621" s="121" t="s">
        <v>3171</v>
      </c>
      <c r="O621" s="122">
        <v>1</v>
      </c>
      <c r="P621" s="123"/>
      <c r="Q621" s="123"/>
      <c r="R621" s="124">
        <v>1</v>
      </c>
    </row>
    <row r="622" spans="2:18" x14ac:dyDescent="0.3">
      <c r="B622" s="120">
        <v>618</v>
      </c>
      <c r="C622" s="121" t="s">
        <v>3172</v>
      </c>
      <c r="D622" s="121" t="s">
        <v>123</v>
      </c>
      <c r="E622" s="121" t="s">
        <v>123</v>
      </c>
      <c r="F622" s="121" t="s">
        <v>3173</v>
      </c>
      <c r="G622" s="121" t="s">
        <v>123</v>
      </c>
      <c r="H622" s="122">
        <v>108</v>
      </c>
      <c r="I622" s="122">
        <v>2</v>
      </c>
      <c r="J622" s="121" t="s">
        <v>3174</v>
      </c>
      <c r="K622" s="121" t="s">
        <v>3175</v>
      </c>
      <c r="L622" s="122">
        <v>3</v>
      </c>
      <c r="M622" s="122">
        <v>98</v>
      </c>
      <c r="N622" s="121" t="s">
        <v>3176</v>
      </c>
      <c r="O622" s="122">
        <v>1</v>
      </c>
      <c r="P622" s="123"/>
      <c r="Q622" s="123"/>
      <c r="R622" s="124">
        <v>1</v>
      </c>
    </row>
    <row r="623" spans="2:18" x14ac:dyDescent="0.3">
      <c r="B623" s="120">
        <v>619</v>
      </c>
      <c r="C623" s="121" t="s">
        <v>3177</v>
      </c>
      <c r="D623" s="121" t="s">
        <v>123</v>
      </c>
      <c r="E623" s="121" t="s">
        <v>123</v>
      </c>
      <c r="F623" s="121" t="s">
        <v>3178</v>
      </c>
      <c r="G623" s="121" t="s">
        <v>123</v>
      </c>
      <c r="H623" s="122">
        <v>217</v>
      </c>
      <c r="I623" s="122">
        <v>2</v>
      </c>
      <c r="J623" s="121" t="s">
        <v>3179</v>
      </c>
      <c r="K623" s="121" t="s">
        <v>3180</v>
      </c>
      <c r="L623" s="122">
        <v>3</v>
      </c>
      <c r="M623" s="122">
        <v>98</v>
      </c>
      <c r="N623" s="121" t="s">
        <v>3181</v>
      </c>
      <c r="O623" s="122">
        <v>1</v>
      </c>
      <c r="P623" s="123"/>
      <c r="Q623" s="123"/>
      <c r="R623" s="124">
        <v>1</v>
      </c>
    </row>
    <row r="624" spans="2:18" x14ac:dyDescent="0.3">
      <c r="B624" s="120">
        <v>620</v>
      </c>
      <c r="C624" s="121" t="s">
        <v>3182</v>
      </c>
      <c r="D624" s="121" t="s">
        <v>123</v>
      </c>
      <c r="E624" s="121" t="s">
        <v>123</v>
      </c>
      <c r="F624" s="121" t="s">
        <v>3183</v>
      </c>
      <c r="G624" s="121" t="s">
        <v>3184</v>
      </c>
      <c r="H624" s="122">
        <v>217</v>
      </c>
      <c r="I624" s="122">
        <v>2</v>
      </c>
      <c r="J624" s="121" t="s">
        <v>3185</v>
      </c>
      <c r="K624" s="121" t="s">
        <v>3186</v>
      </c>
      <c r="L624" s="122">
        <v>3</v>
      </c>
      <c r="M624" s="122">
        <v>98</v>
      </c>
      <c r="N624" s="121" t="s">
        <v>3187</v>
      </c>
      <c r="O624" s="122">
        <v>1</v>
      </c>
      <c r="P624" s="123"/>
      <c r="Q624" s="123"/>
      <c r="R624" s="124">
        <v>1</v>
      </c>
    </row>
    <row r="625" spans="2:18" x14ac:dyDescent="0.3">
      <c r="B625" s="120">
        <v>621</v>
      </c>
      <c r="C625" s="121" t="s">
        <v>3188</v>
      </c>
      <c r="D625" s="121" t="s">
        <v>129</v>
      </c>
      <c r="E625" s="121" t="s">
        <v>123</v>
      </c>
      <c r="F625" s="121" t="s">
        <v>3189</v>
      </c>
      <c r="G625" s="121" t="s">
        <v>123</v>
      </c>
      <c r="H625" s="122">
        <v>217</v>
      </c>
      <c r="I625" s="122">
        <v>2</v>
      </c>
      <c r="J625" s="121" t="s">
        <v>3190</v>
      </c>
      <c r="K625" s="121" t="s">
        <v>3191</v>
      </c>
      <c r="L625" s="122">
        <v>3</v>
      </c>
      <c r="M625" s="122">
        <v>98</v>
      </c>
      <c r="N625" s="121" t="s">
        <v>3192</v>
      </c>
      <c r="O625" s="122">
        <v>1</v>
      </c>
      <c r="P625" s="123"/>
      <c r="Q625" s="123"/>
      <c r="R625" s="124">
        <v>1</v>
      </c>
    </row>
    <row r="626" spans="2:18" x14ac:dyDescent="0.3">
      <c r="B626" s="120">
        <v>622</v>
      </c>
      <c r="C626" s="121" t="s">
        <v>3193</v>
      </c>
      <c r="D626" s="121" t="s">
        <v>123</v>
      </c>
      <c r="E626" s="121" t="s">
        <v>123</v>
      </c>
      <c r="F626" s="121" t="s">
        <v>3194</v>
      </c>
      <c r="G626" s="121" t="s">
        <v>123</v>
      </c>
      <c r="H626" s="122">
        <v>217</v>
      </c>
      <c r="I626" s="122">
        <v>2</v>
      </c>
      <c r="J626" s="121" t="s">
        <v>3195</v>
      </c>
      <c r="K626" s="121" t="s">
        <v>3196</v>
      </c>
      <c r="L626" s="122">
        <v>3</v>
      </c>
      <c r="M626" s="122">
        <v>98</v>
      </c>
      <c r="N626" s="121" t="s">
        <v>3197</v>
      </c>
      <c r="O626" s="122">
        <v>1</v>
      </c>
      <c r="P626" s="123"/>
      <c r="Q626" s="123"/>
      <c r="R626" s="124">
        <v>1</v>
      </c>
    </row>
    <row r="627" spans="2:18" x14ac:dyDescent="0.3">
      <c r="B627" s="120">
        <v>623</v>
      </c>
      <c r="C627" s="121" t="s">
        <v>3198</v>
      </c>
      <c r="D627" s="121" t="s">
        <v>123</v>
      </c>
      <c r="E627" s="121" t="s">
        <v>123</v>
      </c>
      <c r="F627" s="121" t="s">
        <v>3199</v>
      </c>
      <c r="G627" s="121" t="s">
        <v>123</v>
      </c>
      <c r="H627" s="122">
        <v>217</v>
      </c>
      <c r="I627" s="122">
        <v>2</v>
      </c>
      <c r="J627" s="121" t="s">
        <v>3200</v>
      </c>
      <c r="K627" s="121" t="s">
        <v>3201</v>
      </c>
      <c r="L627" s="122">
        <v>3</v>
      </c>
      <c r="M627" s="122">
        <v>98</v>
      </c>
      <c r="N627" s="121" t="s">
        <v>3202</v>
      </c>
      <c r="O627" s="122">
        <v>1</v>
      </c>
      <c r="P627" s="123"/>
      <c r="Q627" s="123"/>
      <c r="R627" s="124">
        <v>1</v>
      </c>
    </row>
    <row r="628" spans="2:18" x14ac:dyDescent="0.3">
      <c r="B628" s="120">
        <v>624</v>
      </c>
      <c r="C628" s="121" t="s">
        <v>3203</v>
      </c>
      <c r="D628" s="121" t="s">
        <v>123</v>
      </c>
      <c r="E628" s="121" t="s">
        <v>123</v>
      </c>
      <c r="F628" s="121" t="s">
        <v>3204</v>
      </c>
      <c r="G628" s="121" t="s">
        <v>123</v>
      </c>
      <c r="H628" s="122">
        <v>217</v>
      </c>
      <c r="I628" s="122">
        <v>2</v>
      </c>
      <c r="J628" s="121" t="s">
        <v>3205</v>
      </c>
      <c r="K628" s="121" t="s">
        <v>3206</v>
      </c>
      <c r="L628" s="122">
        <v>3</v>
      </c>
      <c r="M628" s="122">
        <v>98</v>
      </c>
      <c r="N628" s="121" t="s">
        <v>3207</v>
      </c>
      <c r="O628" s="122">
        <v>1</v>
      </c>
      <c r="P628" s="123"/>
      <c r="Q628" s="123"/>
      <c r="R628" s="124">
        <v>1</v>
      </c>
    </row>
    <row r="629" spans="2:18" x14ac:dyDescent="0.3">
      <c r="B629" s="120">
        <v>625</v>
      </c>
      <c r="C629" s="121" t="s">
        <v>3208</v>
      </c>
      <c r="D629" s="121" t="s">
        <v>123</v>
      </c>
      <c r="E629" s="121" t="s">
        <v>123</v>
      </c>
      <c r="F629" s="121" t="s">
        <v>3209</v>
      </c>
      <c r="G629" s="121" t="s">
        <v>123</v>
      </c>
      <c r="H629" s="122">
        <v>217</v>
      </c>
      <c r="I629" s="122">
        <v>2</v>
      </c>
      <c r="J629" s="121" t="s">
        <v>3210</v>
      </c>
      <c r="K629" s="121" t="s">
        <v>3211</v>
      </c>
      <c r="L629" s="122">
        <v>3</v>
      </c>
      <c r="M629" s="122">
        <v>98</v>
      </c>
      <c r="N629" s="121" t="s">
        <v>3212</v>
      </c>
      <c r="O629" s="122">
        <v>1</v>
      </c>
      <c r="P629" s="123"/>
      <c r="Q629" s="123"/>
      <c r="R629" s="124">
        <v>1</v>
      </c>
    </row>
    <row r="630" spans="2:18" x14ac:dyDescent="0.3">
      <c r="B630" s="120">
        <v>626</v>
      </c>
      <c r="C630" s="121" t="s">
        <v>3213</v>
      </c>
      <c r="D630" s="121" t="s">
        <v>123</v>
      </c>
      <c r="E630" s="121" t="s">
        <v>123</v>
      </c>
      <c r="F630" s="121" t="s">
        <v>3214</v>
      </c>
      <c r="G630" s="121" t="s">
        <v>123</v>
      </c>
      <c r="H630" s="122">
        <v>217</v>
      </c>
      <c r="I630" s="122">
        <v>2</v>
      </c>
      <c r="J630" s="121" t="s">
        <v>3215</v>
      </c>
      <c r="K630" s="121" t="s">
        <v>3216</v>
      </c>
      <c r="L630" s="122">
        <v>3</v>
      </c>
      <c r="M630" s="122">
        <v>98</v>
      </c>
      <c r="N630" s="121" t="s">
        <v>3217</v>
      </c>
      <c r="O630" s="122">
        <v>1</v>
      </c>
      <c r="P630" s="123"/>
      <c r="Q630" s="123"/>
      <c r="R630" s="124">
        <v>1</v>
      </c>
    </row>
    <row r="631" spans="2:18" x14ac:dyDescent="0.3">
      <c r="B631" s="120">
        <v>627</v>
      </c>
      <c r="C631" s="121" t="s">
        <v>3218</v>
      </c>
      <c r="D631" s="121" t="s">
        <v>123</v>
      </c>
      <c r="E631" s="121" t="s">
        <v>123</v>
      </c>
      <c r="F631" s="121" t="s">
        <v>3219</v>
      </c>
      <c r="G631" s="121" t="s">
        <v>123</v>
      </c>
      <c r="H631" s="122">
        <v>217</v>
      </c>
      <c r="I631" s="122">
        <v>2</v>
      </c>
      <c r="J631" s="121" t="s">
        <v>3220</v>
      </c>
      <c r="K631" s="121" t="s">
        <v>3221</v>
      </c>
      <c r="L631" s="122">
        <v>3</v>
      </c>
      <c r="M631" s="122">
        <v>98</v>
      </c>
      <c r="N631" s="121" t="s">
        <v>3222</v>
      </c>
      <c r="O631" s="122">
        <v>1</v>
      </c>
      <c r="P631" s="123"/>
      <c r="Q631" s="123"/>
      <c r="R631" s="124">
        <v>1</v>
      </c>
    </row>
    <row r="632" spans="2:18" x14ac:dyDescent="0.3">
      <c r="B632" s="120">
        <v>628</v>
      </c>
      <c r="C632" s="121" t="s">
        <v>3223</v>
      </c>
      <c r="D632" s="121" t="s">
        <v>123</v>
      </c>
      <c r="E632" s="121" t="s">
        <v>123</v>
      </c>
      <c r="F632" s="121" t="s">
        <v>3224</v>
      </c>
      <c r="G632" s="121" t="s">
        <v>123</v>
      </c>
      <c r="H632" s="122">
        <v>217</v>
      </c>
      <c r="I632" s="122">
        <v>2</v>
      </c>
      <c r="J632" s="121" t="s">
        <v>3225</v>
      </c>
      <c r="K632" s="121" t="s">
        <v>3226</v>
      </c>
      <c r="L632" s="122">
        <v>3</v>
      </c>
      <c r="M632" s="122">
        <v>98</v>
      </c>
      <c r="N632" s="121" t="s">
        <v>3227</v>
      </c>
      <c r="O632" s="122">
        <v>1</v>
      </c>
      <c r="P632" s="123"/>
      <c r="Q632" s="123"/>
      <c r="R632" s="124">
        <v>1</v>
      </c>
    </row>
    <row r="633" spans="2:18" x14ac:dyDescent="0.3">
      <c r="B633" s="120">
        <v>629</v>
      </c>
      <c r="C633" s="121" t="s">
        <v>3228</v>
      </c>
      <c r="D633" s="121" t="s">
        <v>129</v>
      </c>
      <c r="E633" s="121" t="s">
        <v>123</v>
      </c>
      <c r="F633" s="121" t="s">
        <v>3229</v>
      </c>
      <c r="G633" s="121" t="s">
        <v>123</v>
      </c>
      <c r="H633" s="122">
        <v>217</v>
      </c>
      <c r="I633" s="122">
        <v>2</v>
      </c>
      <c r="J633" s="121" t="s">
        <v>3230</v>
      </c>
      <c r="K633" s="121" t="s">
        <v>3231</v>
      </c>
      <c r="L633" s="122">
        <v>3</v>
      </c>
      <c r="M633" s="122">
        <v>98</v>
      </c>
      <c r="N633" s="121" t="s">
        <v>3232</v>
      </c>
      <c r="O633" s="122">
        <v>1</v>
      </c>
      <c r="P633" s="123"/>
      <c r="Q633" s="123"/>
      <c r="R633" s="124">
        <v>1</v>
      </c>
    </row>
    <row r="634" spans="2:18" x14ac:dyDescent="0.3">
      <c r="B634" s="120">
        <v>630</v>
      </c>
      <c r="C634" s="121" t="s">
        <v>3233</v>
      </c>
      <c r="D634" s="121" t="s">
        <v>123</v>
      </c>
      <c r="E634" s="121" t="s">
        <v>123</v>
      </c>
      <c r="F634" s="121" t="s">
        <v>3234</v>
      </c>
      <c r="G634" s="121" t="s">
        <v>123</v>
      </c>
      <c r="H634" s="122">
        <v>217</v>
      </c>
      <c r="I634" s="122">
        <v>2</v>
      </c>
      <c r="J634" s="121" t="s">
        <v>3235</v>
      </c>
      <c r="K634" s="121" t="s">
        <v>3236</v>
      </c>
      <c r="L634" s="122">
        <v>3</v>
      </c>
      <c r="M634" s="122">
        <v>98</v>
      </c>
      <c r="N634" s="121" t="s">
        <v>3237</v>
      </c>
      <c r="O634" s="122">
        <v>1</v>
      </c>
      <c r="P634" s="123"/>
      <c r="Q634" s="123"/>
      <c r="R634" s="124">
        <v>1</v>
      </c>
    </row>
    <row r="635" spans="2:18" x14ac:dyDescent="0.3">
      <c r="B635" s="120">
        <v>631</v>
      </c>
      <c r="C635" s="121" t="s">
        <v>3238</v>
      </c>
      <c r="D635" s="121" t="s">
        <v>3239</v>
      </c>
      <c r="E635" s="121" t="s">
        <v>3240</v>
      </c>
      <c r="F635" s="121" t="s">
        <v>3241</v>
      </c>
      <c r="G635" s="121" t="s">
        <v>123</v>
      </c>
      <c r="H635" s="122">
        <v>199</v>
      </c>
      <c r="I635" s="122">
        <v>2</v>
      </c>
      <c r="J635" s="121" t="s">
        <v>3242</v>
      </c>
      <c r="K635" s="121" t="s">
        <v>3243</v>
      </c>
      <c r="L635" s="122">
        <v>3</v>
      </c>
      <c r="M635" s="122">
        <v>98</v>
      </c>
      <c r="N635" s="121" t="s">
        <v>3244</v>
      </c>
      <c r="O635" s="122">
        <v>1</v>
      </c>
      <c r="P635" s="123"/>
      <c r="Q635" s="123"/>
      <c r="R635" s="124">
        <v>1</v>
      </c>
    </row>
    <row r="636" spans="2:18" x14ac:dyDescent="0.3">
      <c r="B636" s="120">
        <v>632</v>
      </c>
      <c r="C636" s="121" t="s">
        <v>3245</v>
      </c>
      <c r="D636" s="121" t="s">
        <v>123</v>
      </c>
      <c r="E636" s="121" t="s">
        <v>3246</v>
      </c>
      <c r="F636" s="121" t="s">
        <v>3247</v>
      </c>
      <c r="G636" s="121" t="s">
        <v>123</v>
      </c>
      <c r="H636" s="122">
        <v>199</v>
      </c>
      <c r="I636" s="122">
        <v>2</v>
      </c>
      <c r="J636" s="121" t="s">
        <v>3248</v>
      </c>
      <c r="K636" s="121" t="s">
        <v>3249</v>
      </c>
      <c r="L636" s="122">
        <v>3</v>
      </c>
      <c r="M636" s="122">
        <v>98</v>
      </c>
      <c r="N636" s="121" t="s">
        <v>3250</v>
      </c>
      <c r="O636" s="122">
        <v>1</v>
      </c>
      <c r="P636" s="123"/>
      <c r="Q636" s="123"/>
      <c r="R636" s="124">
        <v>1</v>
      </c>
    </row>
    <row r="637" spans="2:18" x14ac:dyDescent="0.3">
      <c r="B637" s="120">
        <v>633</v>
      </c>
      <c r="C637" s="121" t="s">
        <v>3251</v>
      </c>
      <c r="D637" s="121" t="s">
        <v>123</v>
      </c>
      <c r="E637" s="121" t="s">
        <v>3252</v>
      </c>
      <c r="F637" s="121" t="s">
        <v>3253</v>
      </c>
      <c r="G637" s="121" t="s">
        <v>123</v>
      </c>
      <c r="H637" s="122">
        <v>199</v>
      </c>
      <c r="I637" s="122">
        <v>2</v>
      </c>
      <c r="J637" s="121" t="s">
        <v>3254</v>
      </c>
      <c r="K637" s="121" t="s">
        <v>3255</v>
      </c>
      <c r="L637" s="122">
        <v>3</v>
      </c>
      <c r="M637" s="122">
        <v>98</v>
      </c>
      <c r="N637" s="121" t="s">
        <v>3256</v>
      </c>
      <c r="O637" s="122">
        <v>1</v>
      </c>
      <c r="P637" s="123"/>
      <c r="Q637" s="123"/>
      <c r="R637" s="124">
        <v>1</v>
      </c>
    </row>
    <row r="638" spans="2:18" x14ac:dyDescent="0.3">
      <c r="B638" s="120">
        <v>634</v>
      </c>
      <c r="C638" s="121" t="s">
        <v>3257</v>
      </c>
      <c r="D638" s="121" t="s">
        <v>129</v>
      </c>
      <c r="E638" s="121" t="s">
        <v>123</v>
      </c>
      <c r="F638" s="121" t="s">
        <v>3258</v>
      </c>
      <c r="G638" s="121" t="s">
        <v>123</v>
      </c>
      <c r="H638" s="122">
        <v>882</v>
      </c>
      <c r="I638" s="122">
        <v>2</v>
      </c>
      <c r="J638" s="121" t="s">
        <v>3259</v>
      </c>
      <c r="K638" s="121" t="s">
        <v>3260</v>
      </c>
      <c r="L638" s="122">
        <v>3</v>
      </c>
      <c r="M638" s="122">
        <v>98</v>
      </c>
      <c r="N638" s="121" t="s">
        <v>3261</v>
      </c>
      <c r="O638" s="122">
        <v>1</v>
      </c>
      <c r="P638" s="123"/>
      <c r="Q638" s="123"/>
      <c r="R638" s="124">
        <v>1</v>
      </c>
    </row>
    <row r="639" spans="2:18" x14ac:dyDescent="0.3">
      <c r="B639" s="120">
        <v>635</v>
      </c>
      <c r="C639" s="121" t="s">
        <v>3262</v>
      </c>
      <c r="D639" s="121" t="s">
        <v>123</v>
      </c>
      <c r="E639" s="121" t="s">
        <v>123</v>
      </c>
      <c r="F639" s="121" t="s">
        <v>3263</v>
      </c>
      <c r="G639" s="121" t="s">
        <v>123</v>
      </c>
      <c r="H639" s="122">
        <v>327</v>
      </c>
      <c r="I639" s="122">
        <v>2</v>
      </c>
      <c r="J639" s="121" t="s">
        <v>3264</v>
      </c>
      <c r="K639" s="121" t="s">
        <v>3265</v>
      </c>
      <c r="L639" s="122">
        <v>3</v>
      </c>
      <c r="M639" s="122">
        <v>98</v>
      </c>
      <c r="N639" s="121" t="s">
        <v>3266</v>
      </c>
      <c r="O639" s="122">
        <v>1</v>
      </c>
      <c r="P639" s="123"/>
      <c r="Q639" s="123"/>
      <c r="R639" s="124">
        <v>1</v>
      </c>
    </row>
    <row r="640" spans="2:18" x14ac:dyDescent="0.3">
      <c r="B640" s="120">
        <v>636</v>
      </c>
      <c r="C640" s="121" t="s">
        <v>3267</v>
      </c>
      <c r="D640" s="121" t="s">
        <v>129</v>
      </c>
      <c r="E640" s="121" t="s">
        <v>123</v>
      </c>
      <c r="F640" s="121" t="s">
        <v>3268</v>
      </c>
      <c r="G640" s="121" t="s">
        <v>123</v>
      </c>
      <c r="H640" s="122">
        <v>327</v>
      </c>
      <c r="I640" s="122">
        <v>2</v>
      </c>
      <c r="J640" s="121" t="s">
        <v>3269</v>
      </c>
      <c r="K640" s="121" t="s">
        <v>3270</v>
      </c>
      <c r="L640" s="122">
        <v>3</v>
      </c>
      <c r="M640" s="122">
        <v>98</v>
      </c>
      <c r="N640" s="121" t="s">
        <v>3271</v>
      </c>
      <c r="O640" s="122">
        <v>1</v>
      </c>
      <c r="P640" s="123"/>
      <c r="Q640" s="123"/>
      <c r="R640" s="124">
        <v>1</v>
      </c>
    </row>
    <row r="641" spans="2:18" x14ac:dyDescent="0.3">
      <c r="B641" s="120">
        <v>637</v>
      </c>
      <c r="C641" s="121" t="s">
        <v>3272</v>
      </c>
      <c r="D641" s="121" t="s">
        <v>129</v>
      </c>
      <c r="E641" s="121" t="s">
        <v>123</v>
      </c>
      <c r="F641" s="121" t="s">
        <v>3273</v>
      </c>
      <c r="G641" s="121" t="s">
        <v>123</v>
      </c>
      <c r="H641" s="122">
        <v>773</v>
      </c>
      <c r="I641" s="122">
        <v>2</v>
      </c>
      <c r="J641" s="121" t="s">
        <v>3274</v>
      </c>
      <c r="K641" s="121" t="s">
        <v>3275</v>
      </c>
      <c r="L641" s="122">
        <v>3</v>
      </c>
      <c r="M641" s="122">
        <v>98</v>
      </c>
      <c r="N641" s="121" t="s">
        <v>123</v>
      </c>
      <c r="O641" s="122">
        <v>1</v>
      </c>
      <c r="P641" s="123"/>
      <c r="Q641" s="123"/>
      <c r="R641" s="124">
        <v>1</v>
      </c>
    </row>
    <row r="642" spans="2:18" x14ac:dyDescent="0.3">
      <c r="B642" s="120">
        <v>638</v>
      </c>
      <c r="C642" s="121" t="s">
        <v>3276</v>
      </c>
      <c r="D642" s="121" t="s">
        <v>123</v>
      </c>
      <c r="E642" s="121" t="s">
        <v>123</v>
      </c>
      <c r="F642" s="121" t="s">
        <v>3277</v>
      </c>
      <c r="G642" s="121" t="s">
        <v>123</v>
      </c>
      <c r="H642" s="122">
        <v>713</v>
      </c>
      <c r="I642" s="122">
        <v>2</v>
      </c>
      <c r="J642" s="121" t="s">
        <v>3278</v>
      </c>
      <c r="K642" s="121" t="s">
        <v>3279</v>
      </c>
      <c r="L642" s="122">
        <v>3</v>
      </c>
      <c r="M642" s="122">
        <v>98</v>
      </c>
      <c r="N642" s="121" t="s">
        <v>3280</v>
      </c>
      <c r="O642" s="122">
        <v>1</v>
      </c>
      <c r="P642" s="123"/>
      <c r="Q642" s="123"/>
      <c r="R642" s="124">
        <v>1</v>
      </c>
    </row>
    <row r="643" spans="2:18" x14ac:dyDescent="0.3">
      <c r="B643" s="120">
        <v>639</v>
      </c>
      <c r="C643" s="121" t="s">
        <v>3281</v>
      </c>
      <c r="D643" s="121" t="s">
        <v>123</v>
      </c>
      <c r="E643" s="121" t="s">
        <v>123</v>
      </c>
      <c r="F643" s="121" t="s">
        <v>3282</v>
      </c>
      <c r="G643" s="121" t="s">
        <v>123</v>
      </c>
      <c r="H643" s="122">
        <v>713</v>
      </c>
      <c r="I643" s="122">
        <v>2</v>
      </c>
      <c r="J643" s="121" t="s">
        <v>3283</v>
      </c>
      <c r="K643" s="121" t="s">
        <v>3284</v>
      </c>
      <c r="L643" s="122">
        <v>3</v>
      </c>
      <c r="M643" s="122">
        <v>98</v>
      </c>
      <c r="N643" s="121" t="s">
        <v>123</v>
      </c>
      <c r="O643" s="122">
        <v>1</v>
      </c>
      <c r="P643" s="123"/>
      <c r="Q643" s="123"/>
      <c r="R643" s="124">
        <v>1</v>
      </c>
    </row>
    <row r="644" spans="2:18" x14ac:dyDescent="0.3">
      <c r="B644" s="120">
        <v>640</v>
      </c>
      <c r="C644" s="121" t="s">
        <v>3285</v>
      </c>
      <c r="D644" s="121" t="s">
        <v>129</v>
      </c>
      <c r="E644" s="121" t="s">
        <v>123</v>
      </c>
      <c r="F644" s="121" t="s">
        <v>3286</v>
      </c>
      <c r="G644" s="121" t="s">
        <v>123</v>
      </c>
      <c r="H644" s="122">
        <v>588</v>
      </c>
      <c r="I644" s="122">
        <v>2</v>
      </c>
      <c r="J644" s="121" t="s">
        <v>3287</v>
      </c>
      <c r="K644" s="121" t="s">
        <v>3288</v>
      </c>
      <c r="L644" s="122">
        <v>3</v>
      </c>
      <c r="M644" s="122">
        <v>98</v>
      </c>
      <c r="N644" s="121" t="s">
        <v>3289</v>
      </c>
      <c r="O644" s="122">
        <v>1</v>
      </c>
      <c r="P644" s="123"/>
      <c r="Q644" s="123"/>
      <c r="R644" s="124">
        <v>1</v>
      </c>
    </row>
    <row r="645" spans="2:18" x14ac:dyDescent="0.3">
      <c r="B645" s="120">
        <v>641</v>
      </c>
      <c r="C645" s="121" t="s">
        <v>3290</v>
      </c>
      <c r="D645" s="121" t="s">
        <v>123</v>
      </c>
      <c r="E645" s="121" t="s">
        <v>123</v>
      </c>
      <c r="F645" s="121" t="s">
        <v>3291</v>
      </c>
      <c r="G645" s="121" t="s">
        <v>123</v>
      </c>
      <c r="H645" s="122">
        <v>887</v>
      </c>
      <c r="I645" s="122">
        <v>2</v>
      </c>
      <c r="J645" s="121" t="s">
        <v>3292</v>
      </c>
      <c r="K645" s="121" t="s">
        <v>3293</v>
      </c>
      <c r="L645" s="122">
        <v>3</v>
      </c>
      <c r="M645" s="122">
        <v>98</v>
      </c>
      <c r="N645" s="121" t="s">
        <v>3294</v>
      </c>
      <c r="O645" s="122">
        <v>1</v>
      </c>
      <c r="P645" s="123"/>
      <c r="Q645" s="123"/>
      <c r="R645" s="124">
        <v>1</v>
      </c>
    </row>
    <row r="646" spans="2:18" x14ac:dyDescent="0.3">
      <c r="B646" s="120">
        <v>642</v>
      </c>
      <c r="C646" s="121" t="s">
        <v>3295</v>
      </c>
      <c r="D646" s="121" t="s">
        <v>123</v>
      </c>
      <c r="E646" s="121" t="s">
        <v>123</v>
      </c>
      <c r="F646" s="121" t="s">
        <v>3296</v>
      </c>
      <c r="G646" s="121" t="s">
        <v>123</v>
      </c>
      <c r="H646" s="122">
        <v>193</v>
      </c>
      <c r="I646" s="122">
        <v>2</v>
      </c>
      <c r="J646" s="121" t="s">
        <v>3297</v>
      </c>
      <c r="K646" s="121" t="s">
        <v>3298</v>
      </c>
      <c r="L646" s="122">
        <v>3</v>
      </c>
      <c r="M646" s="122">
        <v>98</v>
      </c>
      <c r="N646" s="121" t="s">
        <v>3299</v>
      </c>
      <c r="O646" s="122">
        <v>1</v>
      </c>
      <c r="P646" s="123"/>
      <c r="Q646" s="123"/>
      <c r="R646" s="124">
        <v>1</v>
      </c>
    </row>
    <row r="647" spans="2:18" x14ac:dyDescent="0.3">
      <c r="B647" s="120">
        <v>643</v>
      </c>
      <c r="C647" s="121" t="s">
        <v>3300</v>
      </c>
      <c r="D647" s="121" t="s">
        <v>123</v>
      </c>
      <c r="E647" s="121" t="s">
        <v>123</v>
      </c>
      <c r="F647" s="121" t="s">
        <v>3301</v>
      </c>
      <c r="G647" s="121" t="s">
        <v>123</v>
      </c>
      <c r="H647" s="122">
        <v>415</v>
      </c>
      <c r="I647" s="122">
        <v>2</v>
      </c>
      <c r="J647" s="121" t="s">
        <v>3302</v>
      </c>
      <c r="K647" s="121" t="s">
        <v>3303</v>
      </c>
      <c r="L647" s="122">
        <v>3</v>
      </c>
      <c r="M647" s="122">
        <v>98</v>
      </c>
      <c r="N647" s="121" t="s">
        <v>3304</v>
      </c>
      <c r="O647" s="122">
        <v>1</v>
      </c>
      <c r="P647" s="123"/>
      <c r="Q647" s="123"/>
      <c r="R647" s="124">
        <v>1</v>
      </c>
    </row>
    <row r="648" spans="2:18" x14ac:dyDescent="0.3">
      <c r="B648" s="120">
        <v>644</v>
      </c>
      <c r="C648" s="121" t="s">
        <v>3305</v>
      </c>
      <c r="D648" s="121" t="s">
        <v>123</v>
      </c>
      <c r="E648" s="121" t="s">
        <v>123</v>
      </c>
      <c r="F648" s="121" t="s">
        <v>3306</v>
      </c>
      <c r="G648" s="121" t="s">
        <v>123</v>
      </c>
      <c r="H648" s="122">
        <v>415</v>
      </c>
      <c r="I648" s="122">
        <v>2</v>
      </c>
      <c r="J648" s="121" t="s">
        <v>3307</v>
      </c>
      <c r="K648" s="121" t="s">
        <v>3308</v>
      </c>
      <c r="L648" s="122">
        <v>3</v>
      </c>
      <c r="M648" s="122">
        <v>98</v>
      </c>
      <c r="N648" s="121" t="s">
        <v>123</v>
      </c>
      <c r="O648" s="122">
        <v>1</v>
      </c>
      <c r="P648" s="123"/>
      <c r="Q648" s="123"/>
      <c r="R648" s="124">
        <v>1</v>
      </c>
    </row>
    <row r="649" spans="2:18" x14ac:dyDescent="0.3">
      <c r="B649" s="120">
        <v>645</v>
      </c>
      <c r="C649" s="121" t="s">
        <v>3309</v>
      </c>
      <c r="D649" s="121" t="s">
        <v>129</v>
      </c>
      <c r="E649" s="121" t="s">
        <v>123</v>
      </c>
      <c r="F649" s="121" t="s">
        <v>3310</v>
      </c>
      <c r="G649" s="121" t="s">
        <v>123</v>
      </c>
      <c r="H649" s="122">
        <v>853</v>
      </c>
      <c r="I649" s="122">
        <v>2</v>
      </c>
      <c r="J649" s="121" t="s">
        <v>3311</v>
      </c>
      <c r="K649" s="121" t="s">
        <v>3312</v>
      </c>
      <c r="L649" s="122">
        <v>3</v>
      </c>
      <c r="M649" s="122">
        <v>98</v>
      </c>
      <c r="N649" s="121" t="s">
        <v>3313</v>
      </c>
      <c r="O649" s="122">
        <v>1</v>
      </c>
      <c r="P649" s="123"/>
      <c r="Q649" s="123"/>
      <c r="R649" s="124">
        <v>1</v>
      </c>
    </row>
    <row r="650" spans="2:18" x14ac:dyDescent="0.3">
      <c r="B650" s="120">
        <v>646</v>
      </c>
      <c r="C650" s="121" t="s">
        <v>3314</v>
      </c>
      <c r="D650" s="121" t="s">
        <v>123</v>
      </c>
      <c r="E650" s="121" t="s">
        <v>123</v>
      </c>
      <c r="F650" s="121" t="s">
        <v>3315</v>
      </c>
      <c r="G650" s="121" t="s">
        <v>123</v>
      </c>
      <c r="H650" s="122">
        <v>839</v>
      </c>
      <c r="I650" s="122">
        <v>2</v>
      </c>
      <c r="J650" s="121" t="s">
        <v>3316</v>
      </c>
      <c r="K650" s="121" t="s">
        <v>3317</v>
      </c>
      <c r="L650" s="122">
        <v>3</v>
      </c>
      <c r="M650" s="122">
        <v>98</v>
      </c>
      <c r="N650" s="121" t="s">
        <v>3318</v>
      </c>
      <c r="O650" s="122">
        <v>1</v>
      </c>
      <c r="P650" s="123"/>
      <c r="Q650" s="123"/>
      <c r="R650" s="124">
        <v>1</v>
      </c>
    </row>
    <row r="651" spans="2:18" x14ac:dyDescent="0.3">
      <c r="B651" s="120">
        <v>647</v>
      </c>
      <c r="C651" s="121" t="s">
        <v>3319</v>
      </c>
      <c r="D651" s="121" t="s">
        <v>123</v>
      </c>
      <c r="E651" s="121" t="s">
        <v>3320</v>
      </c>
      <c r="F651" s="121" t="s">
        <v>3321</v>
      </c>
      <c r="G651" s="121" t="s">
        <v>123</v>
      </c>
      <c r="H651" s="122">
        <v>341</v>
      </c>
      <c r="I651" s="122">
        <v>7</v>
      </c>
      <c r="J651" s="121" t="s">
        <v>3322</v>
      </c>
      <c r="K651" s="121" t="s">
        <v>3323</v>
      </c>
      <c r="L651" s="122">
        <v>3</v>
      </c>
      <c r="M651" s="122">
        <v>27</v>
      </c>
      <c r="N651" s="121" t="s">
        <v>3324</v>
      </c>
      <c r="O651" s="122">
        <v>1</v>
      </c>
      <c r="P651" s="123"/>
      <c r="Q651" s="123"/>
      <c r="R651" s="124">
        <v>1</v>
      </c>
    </row>
    <row r="652" spans="2:18" x14ac:dyDescent="0.3">
      <c r="B652" s="120">
        <v>648</v>
      </c>
      <c r="C652" s="121" t="s">
        <v>3325</v>
      </c>
      <c r="D652" s="121" t="s">
        <v>123</v>
      </c>
      <c r="E652" s="121" t="s">
        <v>3326</v>
      </c>
      <c r="F652" s="121" t="s">
        <v>3327</v>
      </c>
      <c r="G652" s="121" t="s">
        <v>123</v>
      </c>
      <c r="H652" s="122">
        <v>242</v>
      </c>
      <c r="I652" s="122">
        <v>7</v>
      </c>
      <c r="J652" s="121" t="s">
        <v>3328</v>
      </c>
      <c r="K652" s="121" t="s">
        <v>3329</v>
      </c>
      <c r="L652" s="122">
        <v>3</v>
      </c>
      <c r="M652" s="122">
        <v>27</v>
      </c>
      <c r="N652" s="121" t="s">
        <v>3330</v>
      </c>
      <c r="O652" s="122">
        <v>1</v>
      </c>
      <c r="P652" s="123"/>
      <c r="Q652" s="123"/>
      <c r="R652" s="124">
        <v>1</v>
      </c>
    </row>
    <row r="653" spans="2:18" x14ac:dyDescent="0.3">
      <c r="B653" s="120">
        <v>649</v>
      </c>
      <c r="C653" s="121" t="s">
        <v>3331</v>
      </c>
      <c r="D653" s="121" t="s">
        <v>123</v>
      </c>
      <c r="E653" s="121" t="s">
        <v>123</v>
      </c>
      <c r="F653" s="121" t="s">
        <v>3332</v>
      </c>
      <c r="G653" s="121" t="s">
        <v>123</v>
      </c>
      <c r="H653" s="122">
        <v>136</v>
      </c>
      <c r="I653" s="122">
        <v>7</v>
      </c>
      <c r="J653" s="121" t="s">
        <v>3333</v>
      </c>
      <c r="K653" s="121" t="s">
        <v>3334</v>
      </c>
      <c r="L653" s="122">
        <v>3</v>
      </c>
      <c r="M653" s="122">
        <v>27</v>
      </c>
      <c r="N653" s="121" t="s">
        <v>3335</v>
      </c>
      <c r="O653" s="122">
        <v>1</v>
      </c>
      <c r="P653" s="123"/>
      <c r="Q653" s="123"/>
      <c r="R653" s="124">
        <v>1</v>
      </c>
    </row>
    <row r="654" spans="2:18" x14ac:dyDescent="0.3">
      <c r="B654" s="120">
        <v>650</v>
      </c>
      <c r="C654" s="121" t="s">
        <v>3336</v>
      </c>
      <c r="D654" s="121" t="s">
        <v>129</v>
      </c>
      <c r="E654" s="121" t="s">
        <v>3337</v>
      </c>
      <c r="F654" s="121" t="s">
        <v>3338</v>
      </c>
      <c r="G654" s="121" t="s">
        <v>123</v>
      </c>
      <c r="H654" s="122">
        <v>654</v>
      </c>
      <c r="I654" s="122">
        <v>7</v>
      </c>
      <c r="J654" s="121" t="s">
        <v>3339</v>
      </c>
      <c r="K654" s="121" t="s">
        <v>3340</v>
      </c>
      <c r="L654" s="122">
        <v>3</v>
      </c>
      <c r="M654" s="122">
        <v>27</v>
      </c>
      <c r="N654" s="121" t="s">
        <v>3341</v>
      </c>
      <c r="O654" s="122">
        <v>1</v>
      </c>
      <c r="P654" s="123"/>
      <c r="Q654" s="123"/>
      <c r="R654" s="124">
        <v>1</v>
      </c>
    </row>
    <row r="655" spans="2:18" x14ac:dyDescent="0.3">
      <c r="B655" s="120">
        <v>651</v>
      </c>
      <c r="C655" s="121" t="s">
        <v>3342</v>
      </c>
      <c r="D655" s="121" t="s">
        <v>123</v>
      </c>
      <c r="E655" s="121" t="s">
        <v>123</v>
      </c>
      <c r="F655" s="121" t="s">
        <v>3343</v>
      </c>
      <c r="G655" s="121" t="s">
        <v>123</v>
      </c>
      <c r="H655" s="122">
        <v>700</v>
      </c>
      <c r="I655" s="122">
        <v>7</v>
      </c>
      <c r="J655" s="121" t="s">
        <v>3344</v>
      </c>
      <c r="K655" s="121" t="s">
        <v>3345</v>
      </c>
      <c r="L655" s="122">
        <v>3</v>
      </c>
      <c r="M655" s="122">
        <v>27</v>
      </c>
      <c r="N655" s="121" t="s">
        <v>3346</v>
      </c>
      <c r="O655" s="122">
        <v>1</v>
      </c>
      <c r="P655" s="123"/>
      <c r="Q655" s="123"/>
      <c r="R655" s="124">
        <v>1</v>
      </c>
    </row>
    <row r="656" spans="2:18" x14ac:dyDescent="0.3">
      <c r="B656" s="120">
        <v>652</v>
      </c>
      <c r="C656" s="121" t="s">
        <v>3347</v>
      </c>
      <c r="D656" s="121" t="s">
        <v>129</v>
      </c>
      <c r="E656" s="121" t="s">
        <v>123</v>
      </c>
      <c r="F656" s="121" t="s">
        <v>3348</v>
      </c>
      <c r="G656" s="121" t="s">
        <v>123</v>
      </c>
      <c r="H656" s="122">
        <v>685</v>
      </c>
      <c r="I656" s="122">
        <v>7</v>
      </c>
      <c r="J656" s="121" t="s">
        <v>3349</v>
      </c>
      <c r="K656" s="121" t="s">
        <v>3350</v>
      </c>
      <c r="L656" s="122">
        <v>3</v>
      </c>
      <c r="M656" s="122">
        <v>27</v>
      </c>
      <c r="N656" s="121" t="s">
        <v>123</v>
      </c>
      <c r="O656" s="122">
        <v>1</v>
      </c>
      <c r="P656" s="123"/>
      <c r="Q656" s="123"/>
      <c r="R656" s="124">
        <v>1</v>
      </c>
    </row>
    <row r="657" spans="2:18" x14ac:dyDescent="0.3">
      <c r="B657" s="120">
        <v>653</v>
      </c>
      <c r="C657" s="121" t="s">
        <v>3351</v>
      </c>
      <c r="D657" s="121" t="s">
        <v>123</v>
      </c>
      <c r="E657" s="121" t="s">
        <v>3352</v>
      </c>
      <c r="F657" s="121" t="s">
        <v>3353</v>
      </c>
      <c r="G657" s="121" t="s">
        <v>123</v>
      </c>
      <c r="H657" s="122">
        <v>279</v>
      </c>
      <c r="I657" s="122">
        <v>7</v>
      </c>
      <c r="J657" s="121" t="s">
        <v>3354</v>
      </c>
      <c r="K657" s="121" t="s">
        <v>3355</v>
      </c>
      <c r="L657" s="122">
        <v>3</v>
      </c>
      <c r="M657" s="122">
        <v>27</v>
      </c>
      <c r="N657" s="121" t="s">
        <v>3356</v>
      </c>
      <c r="O657" s="122">
        <v>1</v>
      </c>
      <c r="P657" s="123"/>
      <c r="Q657" s="123"/>
      <c r="R657" s="124">
        <v>1</v>
      </c>
    </row>
    <row r="658" spans="2:18" x14ac:dyDescent="0.3">
      <c r="B658" s="120">
        <v>654</v>
      </c>
      <c r="C658" s="121" t="s">
        <v>3357</v>
      </c>
      <c r="D658" s="121" t="s">
        <v>123</v>
      </c>
      <c r="E658" s="121" t="s">
        <v>123</v>
      </c>
      <c r="F658" s="121" t="s">
        <v>3358</v>
      </c>
      <c r="G658" s="121" t="s">
        <v>123</v>
      </c>
      <c r="H658" s="122">
        <v>562</v>
      </c>
      <c r="I658" s="122">
        <v>7</v>
      </c>
      <c r="J658" s="121" t="s">
        <v>3359</v>
      </c>
      <c r="K658" s="121" t="s">
        <v>3360</v>
      </c>
      <c r="L658" s="122">
        <v>3</v>
      </c>
      <c r="M658" s="122">
        <v>27</v>
      </c>
      <c r="N658" s="121" t="s">
        <v>3361</v>
      </c>
      <c r="O658" s="122">
        <v>1</v>
      </c>
      <c r="P658" s="123"/>
      <c r="Q658" s="123"/>
      <c r="R658" s="124">
        <v>1</v>
      </c>
    </row>
    <row r="659" spans="2:18" x14ac:dyDescent="0.3">
      <c r="B659" s="120">
        <v>655</v>
      </c>
      <c r="C659" s="121" t="s">
        <v>3362</v>
      </c>
      <c r="D659" s="121" t="s">
        <v>129</v>
      </c>
      <c r="E659" s="121" t="s">
        <v>123</v>
      </c>
      <c r="F659" s="121" t="s">
        <v>3363</v>
      </c>
      <c r="G659" s="121" t="s">
        <v>3364</v>
      </c>
      <c r="H659" s="122">
        <v>589</v>
      </c>
      <c r="I659" s="122">
        <v>7</v>
      </c>
      <c r="J659" s="121" t="s">
        <v>3365</v>
      </c>
      <c r="K659" s="121" t="s">
        <v>3366</v>
      </c>
      <c r="L659" s="122">
        <v>3</v>
      </c>
      <c r="M659" s="122">
        <v>27</v>
      </c>
      <c r="N659" s="121" t="s">
        <v>3367</v>
      </c>
      <c r="O659" s="122">
        <v>1</v>
      </c>
      <c r="P659" s="123"/>
      <c r="Q659" s="123"/>
      <c r="R659" s="124">
        <v>1</v>
      </c>
    </row>
    <row r="660" spans="2:18" x14ac:dyDescent="0.3">
      <c r="B660" s="120">
        <v>656</v>
      </c>
      <c r="C660" s="121" t="s">
        <v>3368</v>
      </c>
      <c r="D660" s="121" t="s">
        <v>123</v>
      </c>
      <c r="E660" s="121" t="s">
        <v>3369</v>
      </c>
      <c r="F660" s="121" t="s">
        <v>3370</v>
      </c>
      <c r="G660" s="121" t="s">
        <v>123</v>
      </c>
      <c r="H660" s="122">
        <v>787</v>
      </c>
      <c r="I660" s="122">
        <v>7</v>
      </c>
      <c r="J660" s="121" t="s">
        <v>3371</v>
      </c>
      <c r="K660" s="121" t="s">
        <v>3372</v>
      </c>
      <c r="L660" s="122">
        <v>3</v>
      </c>
      <c r="M660" s="122">
        <v>27</v>
      </c>
      <c r="N660" s="121" t="s">
        <v>3373</v>
      </c>
      <c r="O660" s="122">
        <v>1</v>
      </c>
      <c r="P660" s="123"/>
      <c r="Q660" s="123"/>
      <c r="R660" s="124">
        <v>1</v>
      </c>
    </row>
    <row r="661" spans="2:18" x14ac:dyDescent="0.3">
      <c r="B661" s="120">
        <v>657</v>
      </c>
      <c r="C661" s="121" t="s">
        <v>3374</v>
      </c>
      <c r="D661" s="121" t="s">
        <v>123</v>
      </c>
      <c r="E661" s="121" t="s">
        <v>123</v>
      </c>
      <c r="F661" s="121" t="s">
        <v>3375</v>
      </c>
      <c r="G661" s="121" t="s">
        <v>123</v>
      </c>
      <c r="H661" s="122">
        <v>430</v>
      </c>
      <c r="I661" s="122">
        <v>7</v>
      </c>
      <c r="J661" s="121" t="s">
        <v>3376</v>
      </c>
      <c r="K661" s="121" t="s">
        <v>3377</v>
      </c>
      <c r="L661" s="122">
        <v>3</v>
      </c>
      <c r="M661" s="122">
        <v>27</v>
      </c>
      <c r="N661" s="121" t="s">
        <v>3378</v>
      </c>
      <c r="O661" s="122">
        <v>1</v>
      </c>
      <c r="P661" s="123"/>
      <c r="Q661" s="123"/>
      <c r="R661" s="124">
        <v>1</v>
      </c>
    </row>
    <row r="662" spans="2:18" x14ac:dyDescent="0.3">
      <c r="B662" s="120">
        <v>658</v>
      </c>
      <c r="C662" s="121" t="s">
        <v>3379</v>
      </c>
      <c r="D662" s="121" t="s">
        <v>129</v>
      </c>
      <c r="E662" s="121" t="s">
        <v>3380</v>
      </c>
      <c r="F662" s="121" t="s">
        <v>3381</v>
      </c>
      <c r="G662" s="121" t="s">
        <v>123</v>
      </c>
      <c r="H662" s="122">
        <v>727</v>
      </c>
      <c r="I662" s="122">
        <v>7</v>
      </c>
      <c r="J662" s="121" t="s">
        <v>3382</v>
      </c>
      <c r="K662" s="121" t="s">
        <v>3383</v>
      </c>
      <c r="L662" s="122">
        <v>3</v>
      </c>
      <c r="M662" s="122">
        <v>27</v>
      </c>
      <c r="N662" s="121" t="s">
        <v>3384</v>
      </c>
      <c r="O662" s="122">
        <v>1</v>
      </c>
      <c r="P662" s="123"/>
      <c r="Q662" s="123"/>
      <c r="R662" s="124">
        <v>1</v>
      </c>
    </row>
    <row r="663" spans="2:18" x14ac:dyDescent="0.3">
      <c r="B663" s="120">
        <v>659</v>
      </c>
      <c r="C663" s="121" t="s">
        <v>3385</v>
      </c>
      <c r="D663" s="121" t="s">
        <v>129</v>
      </c>
      <c r="E663" s="121" t="s">
        <v>3386</v>
      </c>
      <c r="F663" s="121" t="s">
        <v>3387</v>
      </c>
      <c r="G663" s="121" t="s">
        <v>123</v>
      </c>
      <c r="H663" s="122">
        <v>727</v>
      </c>
      <c r="I663" s="122">
        <v>7</v>
      </c>
      <c r="J663" s="121" t="s">
        <v>3382</v>
      </c>
      <c r="K663" s="121" t="s">
        <v>3383</v>
      </c>
      <c r="L663" s="122">
        <v>3</v>
      </c>
      <c r="M663" s="122">
        <v>27</v>
      </c>
      <c r="N663" s="121" t="s">
        <v>3388</v>
      </c>
      <c r="O663" s="122">
        <v>1</v>
      </c>
      <c r="P663" s="123"/>
      <c r="Q663" s="123"/>
      <c r="R663" s="124">
        <v>1</v>
      </c>
    </row>
    <row r="664" spans="2:18" x14ac:dyDescent="0.3">
      <c r="B664" s="120">
        <v>660</v>
      </c>
      <c r="C664" s="121" t="s">
        <v>3389</v>
      </c>
      <c r="D664" s="121" t="s">
        <v>129</v>
      </c>
      <c r="E664" s="121" t="s">
        <v>3390</v>
      </c>
      <c r="F664" s="121" t="s">
        <v>123</v>
      </c>
      <c r="G664" s="121" t="s">
        <v>123</v>
      </c>
      <c r="H664" s="122">
        <v>727</v>
      </c>
      <c r="I664" s="122">
        <v>7</v>
      </c>
      <c r="J664" s="121" t="s">
        <v>3382</v>
      </c>
      <c r="K664" s="121" t="s">
        <v>3383</v>
      </c>
      <c r="L664" s="122">
        <v>3</v>
      </c>
      <c r="M664" s="122">
        <v>27</v>
      </c>
      <c r="N664" s="121" t="s">
        <v>3391</v>
      </c>
      <c r="O664" s="122">
        <v>1</v>
      </c>
      <c r="P664" s="123"/>
      <c r="Q664" s="123"/>
      <c r="R664" s="124">
        <v>1</v>
      </c>
    </row>
    <row r="665" spans="2:18" x14ac:dyDescent="0.3">
      <c r="B665" s="120">
        <v>661</v>
      </c>
      <c r="C665" s="121" t="s">
        <v>3392</v>
      </c>
      <c r="D665" s="121" t="s">
        <v>129</v>
      </c>
      <c r="E665" s="121" t="s">
        <v>3390</v>
      </c>
      <c r="F665" s="121" t="s">
        <v>123</v>
      </c>
      <c r="G665" s="121" t="s">
        <v>123</v>
      </c>
      <c r="H665" s="122">
        <v>727</v>
      </c>
      <c r="I665" s="122">
        <v>7</v>
      </c>
      <c r="J665" s="121" t="s">
        <v>3382</v>
      </c>
      <c r="K665" s="121" t="s">
        <v>3383</v>
      </c>
      <c r="L665" s="122">
        <v>3</v>
      </c>
      <c r="M665" s="122">
        <v>27</v>
      </c>
      <c r="N665" s="121" t="s">
        <v>3393</v>
      </c>
      <c r="O665" s="122">
        <v>1</v>
      </c>
      <c r="P665" s="123"/>
      <c r="Q665" s="123"/>
      <c r="R665" s="124">
        <v>1</v>
      </c>
    </row>
    <row r="666" spans="2:18" x14ac:dyDescent="0.3">
      <c r="B666" s="120">
        <v>662</v>
      </c>
      <c r="C666" s="121" t="s">
        <v>3394</v>
      </c>
      <c r="D666" s="121" t="s">
        <v>129</v>
      </c>
      <c r="E666" s="121" t="s">
        <v>123</v>
      </c>
      <c r="F666" s="121" t="s">
        <v>3395</v>
      </c>
      <c r="G666" s="121" t="s">
        <v>123</v>
      </c>
      <c r="H666" s="122">
        <v>793</v>
      </c>
      <c r="I666" s="122">
        <v>7</v>
      </c>
      <c r="J666" s="121" t="s">
        <v>3382</v>
      </c>
      <c r="K666" s="121" t="s">
        <v>3396</v>
      </c>
      <c r="L666" s="122">
        <v>3</v>
      </c>
      <c r="M666" s="122">
        <v>27</v>
      </c>
      <c r="N666" s="121" t="s">
        <v>3397</v>
      </c>
      <c r="O666" s="122">
        <v>1</v>
      </c>
      <c r="P666" s="123"/>
      <c r="Q666" s="123"/>
      <c r="R666" s="124">
        <v>1</v>
      </c>
    </row>
    <row r="667" spans="2:18" x14ac:dyDescent="0.3">
      <c r="B667" s="120">
        <v>663</v>
      </c>
      <c r="C667" s="121" t="s">
        <v>3398</v>
      </c>
      <c r="D667" s="121" t="s">
        <v>123</v>
      </c>
      <c r="E667" s="121" t="s">
        <v>123</v>
      </c>
      <c r="F667" s="121" t="s">
        <v>3399</v>
      </c>
      <c r="G667" s="121" t="s">
        <v>123</v>
      </c>
      <c r="H667" s="122">
        <v>23</v>
      </c>
      <c r="I667" s="122">
        <v>7</v>
      </c>
      <c r="J667" s="121" t="s">
        <v>3400</v>
      </c>
      <c r="K667" s="121" t="s">
        <v>3401</v>
      </c>
      <c r="L667" s="122">
        <v>3</v>
      </c>
      <c r="M667" s="122">
        <v>27</v>
      </c>
      <c r="N667" s="121" t="s">
        <v>3402</v>
      </c>
      <c r="O667" s="122">
        <v>1</v>
      </c>
      <c r="P667" s="123"/>
      <c r="Q667" s="123"/>
      <c r="R667" s="124">
        <v>1</v>
      </c>
    </row>
    <row r="668" spans="2:18" x14ac:dyDescent="0.3">
      <c r="B668" s="120">
        <v>664</v>
      </c>
      <c r="C668" s="121" t="s">
        <v>3403</v>
      </c>
      <c r="D668" s="121" t="s">
        <v>123</v>
      </c>
      <c r="E668" s="121" t="s">
        <v>123</v>
      </c>
      <c r="F668" s="121" t="s">
        <v>3404</v>
      </c>
      <c r="G668" s="121" t="s">
        <v>123</v>
      </c>
      <c r="H668" s="122">
        <v>890</v>
      </c>
      <c r="I668" s="122">
        <v>7</v>
      </c>
      <c r="J668" s="121" t="s">
        <v>3405</v>
      </c>
      <c r="K668" s="121" t="s">
        <v>3406</v>
      </c>
      <c r="L668" s="122">
        <v>3</v>
      </c>
      <c r="M668" s="122">
        <v>27</v>
      </c>
      <c r="N668" s="121" t="s">
        <v>3407</v>
      </c>
      <c r="O668" s="122">
        <v>1</v>
      </c>
      <c r="P668" s="123"/>
      <c r="Q668" s="123"/>
      <c r="R668" s="124">
        <v>1</v>
      </c>
    </row>
    <row r="669" spans="2:18" x14ac:dyDescent="0.3">
      <c r="B669" s="120">
        <v>665</v>
      </c>
      <c r="C669" s="121" t="s">
        <v>3408</v>
      </c>
      <c r="D669" s="121" t="s">
        <v>123</v>
      </c>
      <c r="E669" s="121" t="s">
        <v>3409</v>
      </c>
      <c r="F669" s="121" t="s">
        <v>123</v>
      </c>
      <c r="G669" s="121" t="s">
        <v>3410</v>
      </c>
      <c r="H669" s="122">
        <v>591</v>
      </c>
      <c r="I669" s="122">
        <v>7</v>
      </c>
      <c r="J669" s="121" t="s">
        <v>3411</v>
      </c>
      <c r="K669" s="121" t="s">
        <v>3412</v>
      </c>
      <c r="L669" s="122">
        <v>3</v>
      </c>
      <c r="M669" s="122">
        <v>27</v>
      </c>
      <c r="N669" s="121" t="s">
        <v>3413</v>
      </c>
      <c r="O669" s="122">
        <v>1</v>
      </c>
      <c r="P669" s="123"/>
      <c r="Q669" s="123"/>
      <c r="R669" s="124">
        <v>1</v>
      </c>
    </row>
    <row r="670" spans="2:18" x14ac:dyDescent="0.3">
      <c r="B670" s="120">
        <v>666</v>
      </c>
      <c r="C670" s="121" t="s">
        <v>3414</v>
      </c>
      <c r="D670" s="121" t="s">
        <v>123</v>
      </c>
      <c r="E670" s="121" t="s">
        <v>123</v>
      </c>
      <c r="F670" s="121" t="s">
        <v>3415</v>
      </c>
      <c r="G670" s="121" t="s">
        <v>123</v>
      </c>
      <c r="H670" s="122">
        <v>623</v>
      </c>
      <c r="I670" s="122">
        <v>7</v>
      </c>
      <c r="J670" s="121" t="s">
        <v>3416</v>
      </c>
      <c r="K670" s="121" t="s">
        <v>3417</v>
      </c>
      <c r="L670" s="122">
        <v>3</v>
      </c>
      <c r="M670" s="122">
        <v>27</v>
      </c>
      <c r="N670" s="121" t="s">
        <v>123</v>
      </c>
      <c r="O670" s="122">
        <v>1</v>
      </c>
      <c r="P670" s="123"/>
      <c r="Q670" s="123"/>
      <c r="R670" s="124">
        <v>1</v>
      </c>
    </row>
    <row r="671" spans="2:18" x14ac:dyDescent="0.3">
      <c r="B671" s="120">
        <v>667</v>
      </c>
      <c r="C671" s="121" t="s">
        <v>3418</v>
      </c>
      <c r="D671" s="121" t="s">
        <v>123</v>
      </c>
      <c r="E671" s="121" t="s">
        <v>3419</v>
      </c>
      <c r="F671" s="121" t="s">
        <v>3420</v>
      </c>
      <c r="G671" s="121" t="s">
        <v>123</v>
      </c>
      <c r="H671" s="122">
        <v>706</v>
      </c>
      <c r="I671" s="122">
        <v>7</v>
      </c>
      <c r="J671" s="121" t="s">
        <v>3421</v>
      </c>
      <c r="K671" s="121" t="s">
        <v>3422</v>
      </c>
      <c r="L671" s="122">
        <v>3</v>
      </c>
      <c r="M671" s="122">
        <v>27</v>
      </c>
      <c r="N671" s="121" t="s">
        <v>3423</v>
      </c>
      <c r="O671" s="122">
        <v>1</v>
      </c>
      <c r="P671" s="123"/>
      <c r="Q671" s="123"/>
      <c r="R671" s="124">
        <v>1</v>
      </c>
    </row>
    <row r="672" spans="2:18" x14ac:dyDescent="0.3">
      <c r="B672" s="120">
        <v>668</v>
      </c>
      <c r="C672" s="121" t="s">
        <v>3424</v>
      </c>
      <c r="D672" s="121" t="s">
        <v>123</v>
      </c>
      <c r="E672" s="121" t="s">
        <v>123</v>
      </c>
      <c r="F672" s="121" t="s">
        <v>3425</v>
      </c>
      <c r="G672" s="121" t="s">
        <v>123</v>
      </c>
      <c r="H672" s="122">
        <v>468</v>
      </c>
      <c r="I672" s="122">
        <v>7</v>
      </c>
      <c r="J672" s="121" t="s">
        <v>3426</v>
      </c>
      <c r="K672" s="121" t="s">
        <v>3427</v>
      </c>
      <c r="L672" s="122">
        <v>3</v>
      </c>
      <c r="M672" s="122">
        <v>27</v>
      </c>
      <c r="N672" s="121" t="s">
        <v>3428</v>
      </c>
      <c r="O672" s="122">
        <v>1</v>
      </c>
      <c r="P672" s="123"/>
      <c r="Q672" s="123"/>
      <c r="R672" s="124">
        <v>1</v>
      </c>
    </row>
    <row r="673" spans="2:18" x14ac:dyDescent="0.3">
      <c r="B673" s="120">
        <v>669</v>
      </c>
      <c r="C673" s="121" t="s">
        <v>3429</v>
      </c>
      <c r="D673" s="121" t="s">
        <v>123</v>
      </c>
      <c r="E673" s="121" t="s">
        <v>3430</v>
      </c>
      <c r="F673" s="121" t="s">
        <v>3431</v>
      </c>
      <c r="G673" s="121" t="s">
        <v>123</v>
      </c>
      <c r="H673" s="122">
        <v>469</v>
      </c>
      <c r="I673" s="122">
        <v>7</v>
      </c>
      <c r="J673" s="121" t="s">
        <v>3426</v>
      </c>
      <c r="K673" s="121" t="s">
        <v>3432</v>
      </c>
      <c r="L673" s="122">
        <v>3</v>
      </c>
      <c r="M673" s="122">
        <v>27</v>
      </c>
      <c r="N673" s="121" t="s">
        <v>3433</v>
      </c>
      <c r="O673" s="122">
        <v>1</v>
      </c>
      <c r="P673" s="123"/>
      <c r="Q673" s="123"/>
      <c r="R673" s="124">
        <v>1</v>
      </c>
    </row>
    <row r="674" spans="2:18" x14ac:dyDescent="0.3">
      <c r="B674" s="120">
        <v>670</v>
      </c>
      <c r="C674" s="121" t="s">
        <v>3434</v>
      </c>
      <c r="D674" s="121" t="s">
        <v>129</v>
      </c>
      <c r="E674" s="121" t="s">
        <v>3435</v>
      </c>
      <c r="F674" s="121" t="s">
        <v>3436</v>
      </c>
      <c r="G674" s="121" t="s">
        <v>123</v>
      </c>
      <c r="H674" s="122">
        <v>469</v>
      </c>
      <c r="I674" s="122">
        <v>7</v>
      </c>
      <c r="J674" s="121" t="s">
        <v>3426</v>
      </c>
      <c r="K674" s="121" t="s">
        <v>3432</v>
      </c>
      <c r="L674" s="122">
        <v>3</v>
      </c>
      <c r="M674" s="122">
        <v>27</v>
      </c>
      <c r="N674" s="121" t="s">
        <v>3437</v>
      </c>
      <c r="O674" s="122">
        <v>1</v>
      </c>
      <c r="P674" s="123"/>
      <c r="Q674" s="123"/>
      <c r="R674" s="124">
        <v>1</v>
      </c>
    </row>
    <row r="675" spans="2:18" x14ac:dyDescent="0.3">
      <c r="B675" s="120">
        <v>671</v>
      </c>
      <c r="C675" s="121" t="s">
        <v>3438</v>
      </c>
      <c r="D675" s="121" t="s">
        <v>123</v>
      </c>
      <c r="E675" s="121" t="s">
        <v>123</v>
      </c>
      <c r="F675" s="121" t="s">
        <v>3439</v>
      </c>
      <c r="G675" s="121" t="s">
        <v>123</v>
      </c>
      <c r="H675" s="122">
        <v>827</v>
      </c>
      <c r="I675" s="122">
        <v>7</v>
      </c>
      <c r="J675" s="121" t="s">
        <v>3440</v>
      </c>
      <c r="K675" s="121" t="s">
        <v>3441</v>
      </c>
      <c r="L675" s="122">
        <v>3</v>
      </c>
      <c r="M675" s="122">
        <v>27</v>
      </c>
      <c r="N675" s="121" t="s">
        <v>3442</v>
      </c>
      <c r="O675" s="122">
        <v>1</v>
      </c>
      <c r="P675" s="123"/>
      <c r="Q675" s="123"/>
      <c r="R675" s="124">
        <v>1</v>
      </c>
    </row>
    <row r="676" spans="2:18" x14ac:dyDescent="0.3">
      <c r="B676" s="120">
        <v>672</v>
      </c>
      <c r="C676" s="121" t="s">
        <v>3443</v>
      </c>
      <c r="D676" s="121" t="s">
        <v>123</v>
      </c>
      <c r="E676" s="121" t="s">
        <v>123</v>
      </c>
      <c r="F676" s="121" t="s">
        <v>3444</v>
      </c>
      <c r="G676" s="121" t="s">
        <v>123</v>
      </c>
      <c r="H676" s="122">
        <v>729</v>
      </c>
      <c r="I676" s="122">
        <v>7</v>
      </c>
      <c r="J676" s="121" t="s">
        <v>3445</v>
      </c>
      <c r="K676" s="121" t="s">
        <v>3446</v>
      </c>
      <c r="L676" s="122">
        <v>3</v>
      </c>
      <c r="M676" s="122">
        <v>27</v>
      </c>
      <c r="N676" s="121" t="s">
        <v>3447</v>
      </c>
      <c r="O676" s="122">
        <v>1</v>
      </c>
      <c r="P676" s="123"/>
      <c r="Q676" s="123"/>
      <c r="R676" s="124">
        <v>1</v>
      </c>
    </row>
    <row r="677" spans="2:18" x14ac:dyDescent="0.3">
      <c r="B677" s="120">
        <v>673</v>
      </c>
      <c r="C677" s="121" t="s">
        <v>3448</v>
      </c>
      <c r="D677" s="121" t="s">
        <v>123</v>
      </c>
      <c r="E677" s="121" t="s">
        <v>3449</v>
      </c>
      <c r="F677" s="121" t="s">
        <v>3450</v>
      </c>
      <c r="G677" s="121" t="s">
        <v>123</v>
      </c>
      <c r="H677" s="122">
        <v>365</v>
      </c>
      <c r="I677" s="122">
        <v>7</v>
      </c>
      <c r="J677" s="121" t="s">
        <v>3451</v>
      </c>
      <c r="K677" s="121" t="s">
        <v>3452</v>
      </c>
      <c r="L677" s="122">
        <v>3</v>
      </c>
      <c r="M677" s="122">
        <v>27</v>
      </c>
      <c r="N677" s="121" t="s">
        <v>3453</v>
      </c>
      <c r="O677" s="122">
        <v>1</v>
      </c>
      <c r="P677" s="123"/>
      <c r="Q677" s="123"/>
      <c r="R677" s="124">
        <v>1</v>
      </c>
    </row>
    <row r="678" spans="2:18" x14ac:dyDescent="0.3">
      <c r="B678" s="120">
        <v>674</v>
      </c>
      <c r="C678" s="121" t="s">
        <v>3454</v>
      </c>
      <c r="D678" s="121" t="s">
        <v>3455</v>
      </c>
      <c r="E678" s="121" t="s">
        <v>123</v>
      </c>
      <c r="F678" s="121" t="s">
        <v>3456</v>
      </c>
      <c r="G678" s="121" t="s">
        <v>123</v>
      </c>
      <c r="H678" s="122">
        <v>183</v>
      </c>
      <c r="I678" s="122">
        <v>7</v>
      </c>
      <c r="J678" s="121" t="s">
        <v>3457</v>
      </c>
      <c r="K678" s="121" t="s">
        <v>3458</v>
      </c>
      <c r="L678" s="122">
        <v>3</v>
      </c>
      <c r="M678" s="122">
        <v>27</v>
      </c>
      <c r="N678" s="121" t="s">
        <v>3459</v>
      </c>
      <c r="O678" s="122">
        <v>1</v>
      </c>
      <c r="P678" s="123"/>
      <c r="Q678" s="123"/>
      <c r="R678" s="124">
        <v>1</v>
      </c>
    </row>
    <row r="679" spans="2:18" x14ac:dyDescent="0.3">
      <c r="B679" s="120">
        <v>675</v>
      </c>
      <c r="C679" s="121" t="s">
        <v>3460</v>
      </c>
      <c r="D679" s="121" t="s">
        <v>123</v>
      </c>
      <c r="E679" s="121" t="s">
        <v>3461</v>
      </c>
      <c r="F679" s="121" t="s">
        <v>3462</v>
      </c>
      <c r="G679" s="121" t="s">
        <v>123</v>
      </c>
      <c r="H679" s="122">
        <v>456</v>
      </c>
      <c r="I679" s="122">
        <v>7</v>
      </c>
      <c r="J679" s="121" t="s">
        <v>3463</v>
      </c>
      <c r="K679" s="121" t="s">
        <v>3464</v>
      </c>
      <c r="L679" s="122">
        <v>3</v>
      </c>
      <c r="M679" s="122">
        <v>27</v>
      </c>
      <c r="N679" s="121" t="s">
        <v>3465</v>
      </c>
      <c r="O679" s="122">
        <v>1</v>
      </c>
      <c r="P679" s="123"/>
      <c r="Q679" s="123"/>
      <c r="R679" s="124">
        <v>1</v>
      </c>
    </row>
    <row r="680" spans="2:18" x14ac:dyDescent="0.3">
      <c r="B680" s="120">
        <v>676</v>
      </c>
      <c r="C680" s="121" t="s">
        <v>3466</v>
      </c>
      <c r="D680" s="121" t="s">
        <v>129</v>
      </c>
      <c r="E680" s="121" t="s">
        <v>3467</v>
      </c>
      <c r="F680" s="121" t="s">
        <v>3468</v>
      </c>
      <c r="G680" s="121" t="s">
        <v>123</v>
      </c>
      <c r="H680" s="122">
        <v>456</v>
      </c>
      <c r="I680" s="122">
        <v>7</v>
      </c>
      <c r="J680" s="121" t="s">
        <v>3469</v>
      </c>
      <c r="K680" s="121" t="s">
        <v>3470</v>
      </c>
      <c r="L680" s="122">
        <v>3</v>
      </c>
      <c r="M680" s="122">
        <v>27</v>
      </c>
      <c r="N680" s="121" t="s">
        <v>3471</v>
      </c>
      <c r="O680" s="122">
        <v>1</v>
      </c>
      <c r="P680" s="123"/>
      <c r="Q680" s="123"/>
      <c r="R680" s="124">
        <v>1</v>
      </c>
    </row>
    <row r="681" spans="2:18" x14ac:dyDescent="0.3">
      <c r="B681" s="120">
        <v>677</v>
      </c>
      <c r="C681" s="121" t="s">
        <v>3472</v>
      </c>
      <c r="D681" s="121" t="s">
        <v>129</v>
      </c>
      <c r="E681" s="121" t="s">
        <v>123</v>
      </c>
      <c r="F681" s="121" t="s">
        <v>3473</v>
      </c>
      <c r="G681" s="121" t="s">
        <v>123</v>
      </c>
      <c r="H681" s="122">
        <v>120</v>
      </c>
      <c r="I681" s="122">
        <v>7</v>
      </c>
      <c r="J681" s="121" t="s">
        <v>3474</v>
      </c>
      <c r="K681" s="121" t="s">
        <v>3475</v>
      </c>
      <c r="L681" s="122">
        <v>3</v>
      </c>
      <c r="M681" s="122">
        <v>27</v>
      </c>
      <c r="N681" s="121" t="s">
        <v>3476</v>
      </c>
      <c r="O681" s="122">
        <v>1</v>
      </c>
      <c r="P681" s="123"/>
      <c r="Q681" s="123"/>
      <c r="R681" s="124">
        <v>1</v>
      </c>
    </row>
    <row r="682" spans="2:18" x14ac:dyDescent="0.3">
      <c r="B682" s="120">
        <v>678</v>
      </c>
      <c r="C682" s="121" t="s">
        <v>3477</v>
      </c>
      <c r="D682" s="121" t="s">
        <v>123</v>
      </c>
      <c r="E682" s="121" t="s">
        <v>123</v>
      </c>
      <c r="F682" s="121" t="s">
        <v>3478</v>
      </c>
      <c r="G682" s="121" t="s">
        <v>123</v>
      </c>
      <c r="H682" s="122">
        <v>841</v>
      </c>
      <c r="I682" s="122">
        <v>7</v>
      </c>
      <c r="J682" s="121" t="s">
        <v>3479</v>
      </c>
      <c r="K682" s="121" t="s">
        <v>3480</v>
      </c>
      <c r="L682" s="122">
        <v>3</v>
      </c>
      <c r="M682" s="122">
        <v>27</v>
      </c>
      <c r="N682" s="121" t="s">
        <v>3481</v>
      </c>
      <c r="O682" s="122">
        <v>1</v>
      </c>
      <c r="P682" s="123"/>
      <c r="Q682" s="123"/>
      <c r="R682" s="124">
        <v>1</v>
      </c>
    </row>
    <row r="683" spans="2:18" x14ac:dyDescent="0.3">
      <c r="B683" s="120">
        <v>679</v>
      </c>
      <c r="C683" s="121" t="s">
        <v>3482</v>
      </c>
      <c r="D683" s="121" t="s">
        <v>123</v>
      </c>
      <c r="E683" s="121" t="s">
        <v>123</v>
      </c>
      <c r="F683" s="121" t="s">
        <v>3483</v>
      </c>
      <c r="G683" s="121" t="s">
        <v>123</v>
      </c>
      <c r="H683" s="122">
        <v>841</v>
      </c>
      <c r="I683" s="122">
        <v>7</v>
      </c>
      <c r="J683" s="121" t="s">
        <v>3484</v>
      </c>
      <c r="K683" s="121" t="s">
        <v>3485</v>
      </c>
      <c r="L683" s="122">
        <v>3</v>
      </c>
      <c r="M683" s="122">
        <v>27</v>
      </c>
      <c r="N683" s="121" t="s">
        <v>3486</v>
      </c>
      <c r="O683" s="122">
        <v>1</v>
      </c>
      <c r="P683" s="123"/>
      <c r="Q683" s="123"/>
      <c r="R683" s="124">
        <v>1</v>
      </c>
    </row>
    <row r="684" spans="2:18" x14ac:dyDescent="0.3">
      <c r="B684" s="120">
        <v>680</v>
      </c>
      <c r="C684" s="121" t="s">
        <v>3487</v>
      </c>
      <c r="D684" s="121" t="s">
        <v>123</v>
      </c>
      <c r="E684" s="121" t="s">
        <v>123</v>
      </c>
      <c r="F684" s="121" t="s">
        <v>3488</v>
      </c>
      <c r="G684" s="121" t="s">
        <v>3489</v>
      </c>
      <c r="H684" s="122">
        <v>841</v>
      </c>
      <c r="I684" s="122">
        <v>7</v>
      </c>
      <c r="J684" s="121" t="s">
        <v>3490</v>
      </c>
      <c r="K684" s="121" t="s">
        <v>3491</v>
      </c>
      <c r="L684" s="122">
        <v>3</v>
      </c>
      <c r="M684" s="122">
        <v>27</v>
      </c>
      <c r="N684" s="121" t="s">
        <v>3492</v>
      </c>
      <c r="O684" s="122">
        <v>1</v>
      </c>
      <c r="P684" s="123"/>
      <c r="Q684" s="123"/>
      <c r="R684" s="124">
        <v>1</v>
      </c>
    </row>
    <row r="685" spans="2:18" x14ac:dyDescent="0.3">
      <c r="B685" s="120">
        <v>681</v>
      </c>
      <c r="C685" s="121" t="s">
        <v>3493</v>
      </c>
      <c r="D685" s="121" t="s">
        <v>123</v>
      </c>
      <c r="E685" s="121" t="s">
        <v>3494</v>
      </c>
      <c r="F685" s="121" t="s">
        <v>3495</v>
      </c>
      <c r="G685" s="121" t="s">
        <v>123</v>
      </c>
      <c r="H685" s="122">
        <v>841</v>
      </c>
      <c r="I685" s="122">
        <v>7</v>
      </c>
      <c r="J685" s="121" t="s">
        <v>3496</v>
      </c>
      <c r="K685" s="121" t="s">
        <v>3497</v>
      </c>
      <c r="L685" s="122">
        <v>3</v>
      </c>
      <c r="M685" s="122">
        <v>27</v>
      </c>
      <c r="N685" s="121" t="s">
        <v>3498</v>
      </c>
      <c r="O685" s="122">
        <v>1</v>
      </c>
      <c r="P685" s="123"/>
      <c r="Q685" s="123"/>
      <c r="R685" s="124">
        <v>1</v>
      </c>
    </row>
    <row r="686" spans="2:18" x14ac:dyDescent="0.3">
      <c r="B686" s="120">
        <v>682</v>
      </c>
      <c r="C686" s="121" t="s">
        <v>3499</v>
      </c>
      <c r="D686" s="121" t="s">
        <v>123</v>
      </c>
      <c r="E686" s="121" t="s">
        <v>123</v>
      </c>
      <c r="F686" s="121" t="s">
        <v>3500</v>
      </c>
      <c r="G686" s="121" t="s">
        <v>123</v>
      </c>
      <c r="H686" s="122">
        <v>362</v>
      </c>
      <c r="I686" s="122">
        <v>7</v>
      </c>
      <c r="J686" s="121" t="s">
        <v>3501</v>
      </c>
      <c r="K686" s="121" t="s">
        <v>3502</v>
      </c>
      <c r="L686" s="122">
        <v>3</v>
      </c>
      <c r="M686" s="122">
        <v>27</v>
      </c>
      <c r="N686" s="121" t="s">
        <v>3503</v>
      </c>
      <c r="O686" s="122">
        <v>1</v>
      </c>
      <c r="P686" s="123"/>
      <c r="Q686" s="123"/>
      <c r="R686" s="124">
        <v>1</v>
      </c>
    </row>
    <row r="687" spans="2:18" x14ac:dyDescent="0.3">
      <c r="B687" s="120">
        <v>683</v>
      </c>
      <c r="C687" s="121" t="s">
        <v>3504</v>
      </c>
      <c r="D687" s="121" t="s">
        <v>129</v>
      </c>
      <c r="E687" s="121" t="s">
        <v>123</v>
      </c>
      <c r="F687" s="121" t="s">
        <v>3505</v>
      </c>
      <c r="G687" s="121" t="s">
        <v>3506</v>
      </c>
      <c r="H687" s="122">
        <v>362</v>
      </c>
      <c r="I687" s="122">
        <v>7</v>
      </c>
      <c r="J687" s="121" t="s">
        <v>3507</v>
      </c>
      <c r="K687" s="121" t="s">
        <v>3508</v>
      </c>
      <c r="L687" s="122">
        <v>3</v>
      </c>
      <c r="M687" s="122">
        <v>27</v>
      </c>
      <c r="N687" s="121" t="s">
        <v>3509</v>
      </c>
      <c r="O687" s="122">
        <v>1</v>
      </c>
      <c r="P687" s="123"/>
      <c r="Q687" s="123"/>
      <c r="R687" s="124">
        <v>1</v>
      </c>
    </row>
    <row r="688" spans="2:18" x14ac:dyDescent="0.3">
      <c r="B688" s="120">
        <v>684</v>
      </c>
      <c r="C688" s="121" t="s">
        <v>3510</v>
      </c>
      <c r="D688" s="121" t="s">
        <v>129</v>
      </c>
      <c r="E688" s="121" t="s">
        <v>123</v>
      </c>
      <c r="F688" s="121" t="s">
        <v>3511</v>
      </c>
      <c r="G688" s="121" t="s">
        <v>123</v>
      </c>
      <c r="H688" s="122">
        <v>362</v>
      </c>
      <c r="I688" s="122">
        <v>7</v>
      </c>
      <c r="J688" s="121" t="s">
        <v>3507</v>
      </c>
      <c r="K688" s="121" t="s">
        <v>3508</v>
      </c>
      <c r="L688" s="122">
        <v>3</v>
      </c>
      <c r="M688" s="122">
        <v>27</v>
      </c>
      <c r="N688" s="121" t="s">
        <v>3512</v>
      </c>
      <c r="O688" s="122">
        <v>1</v>
      </c>
      <c r="P688" s="123"/>
      <c r="Q688" s="123"/>
      <c r="R688" s="124">
        <v>1</v>
      </c>
    </row>
    <row r="689" spans="2:18" x14ac:dyDescent="0.3">
      <c r="B689" s="120">
        <v>685</v>
      </c>
      <c r="C689" s="121" t="s">
        <v>3513</v>
      </c>
      <c r="D689" s="121" t="s">
        <v>123</v>
      </c>
      <c r="E689" s="121" t="s">
        <v>123</v>
      </c>
      <c r="F689" s="121" t="s">
        <v>3514</v>
      </c>
      <c r="G689" s="121" t="s">
        <v>123</v>
      </c>
      <c r="H689" s="122">
        <v>362</v>
      </c>
      <c r="I689" s="122">
        <v>7</v>
      </c>
      <c r="J689" s="121" t="s">
        <v>3507</v>
      </c>
      <c r="K689" s="121" t="s">
        <v>3508</v>
      </c>
      <c r="L689" s="122">
        <v>3</v>
      </c>
      <c r="M689" s="122">
        <v>27</v>
      </c>
      <c r="N689" s="121" t="s">
        <v>3515</v>
      </c>
      <c r="O689" s="122">
        <v>1</v>
      </c>
      <c r="P689" s="123"/>
      <c r="Q689" s="123"/>
      <c r="R689" s="124">
        <v>1</v>
      </c>
    </row>
    <row r="690" spans="2:18" x14ac:dyDescent="0.3">
      <c r="B690" s="120">
        <v>686</v>
      </c>
      <c r="C690" s="121" t="s">
        <v>3516</v>
      </c>
      <c r="D690" s="121" t="s">
        <v>123</v>
      </c>
      <c r="E690" s="121" t="s">
        <v>123</v>
      </c>
      <c r="F690" s="121" t="s">
        <v>3517</v>
      </c>
      <c r="G690" s="121" t="s">
        <v>123</v>
      </c>
      <c r="H690" s="122">
        <v>362</v>
      </c>
      <c r="I690" s="122">
        <v>7</v>
      </c>
      <c r="J690" s="121" t="s">
        <v>3518</v>
      </c>
      <c r="K690" s="121" t="s">
        <v>3519</v>
      </c>
      <c r="L690" s="122">
        <v>3</v>
      </c>
      <c r="M690" s="122">
        <v>27</v>
      </c>
      <c r="N690" s="121" t="s">
        <v>3520</v>
      </c>
      <c r="O690" s="122">
        <v>1</v>
      </c>
      <c r="P690" s="123"/>
      <c r="Q690" s="123"/>
      <c r="R690" s="124">
        <v>1</v>
      </c>
    </row>
    <row r="691" spans="2:18" x14ac:dyDescent="0.3">
      <c r="B691" s="120">
        <v>687</v>
      </c>
      <c r="C691" s="121" t="s">
        <v>3521</v>
      </c>
      <c r="D691" s="121" t="s">
        <v>129</v>
      </c>
      <c r="E691" s="121" t="s">
        <v>123</v>
      </c>
      <c r="F691" s="121" t="s">
        <v>3522</v>
      </c>
      <c r="G691" s="121" t="s">
        <v>3523</v>
      </c>
      <c r="H691" s="122">
        <v>362</v>
      </c>
      <c r="I691" s="122">
        <v>7</v>
      </c>
      <c r="J691" s="121" t="s">
        <v>3524</v>
      </c>
      <c r="K691" s="121" t="s">
        <v>3525</v>
      </c>
      <c r="L691" s="122">
        <v>3</v>
      </c>
      <c r="M691" s="122">
        <v>27</v>
      </c>
      <c r="N691" s="121" t="s">
        <v>123</v>
      </c>
      <c r="O691" s="122">
        <v>1</v>
      </c>
      <c r="P691" s="123"/>
      <c r="Q691" s="123"/>
      <c r="R691" s="124">
        <v>1</v>
      </c>
    </row>
    <row r="692" spans="2:18" x14ac:dyDescent="0.3">
      <c r="B692" s="120">
        <v>688</v>
      </c>
      <c r="C692" s="121" t="s">
        <v>3526</v>
      </c>
      <c r="D692" s="121" t="s">
        <v>129</v>
      </c>
      <c r="E692" s="121" t="s">
        <v>123</v>
      </c>
      <c r="F692" s="121" t="s">
        <v>3527</v>
      </c>
      <c r="G692" s="121" t="s">
        <v>123</v>
      </c>
      <c r="H692" s="122">
        <v>362</v>
      </c>
      <c r="I692" s="122">
        <v>7</v>
      </c>
      <c r="J692" s="121" t="s">
        <v>3528</v>
      </c>
      <c r="K692" s="121" t="s">
        <v>3529</v>
      </c>
      <c r="L692" s="122">
        <v>3</v>
      </c>
      <c r="M692" s="122">
        <v>27</v>
      </c>
      <c r="N692" s="121" t="s">
        <v>3530</v>
      </c>
      <c r="O692" s="122">
        <v>1</v>
      </c>
      <c r="P692" s="123"/>
      <c r="Q692" s="123"/>
      <c r="R692" s="124">
        <v>1</v>
      </c>
    </row>
    <row r="693" spans="2:18" x14ac:dyDescent="0.3">
      <c r="B693" s="120">
        <v>689</v>
      </c>
      <c r="C693" s="121" t="s">
        <v>3531</v>
      </c>
      <c r="D693" s="121" t="s">
        <v>123</v>
      </c>
      <c r="E693" s="121" t="s">
        <v>123</v>
      </c>
      <c r="F693" s="121" t="s">
        <v>3532</v>
      </c>
      <c r="G693" s="121" t="s">
        <v>123</v>
      </c>
      <c r="H693" s="122">
        <v>594</v>
      </c>
      <c r="I693" s="122">
        <v>7</v>
      </c>
      <c r="J693" s="121" t="s">
        <v>3533</v>
      </c>
      <c r="K693" s="121" t="s">
        <v>3534</v>
      </c>
      <c r="L693" s="122">
        <v>3</v>
      </c>
      <c r="M693" s="122">
        <v>27</v>
      </c>
      <c r="N693" s="121" t="s">
        <v>3535</v>
      </c>
      <c r="O693" s="122">
        <v>1</v>
      </c>
      <c r="P693" s="123"/>
      <c r="Q693" s="123"/>
      <c r="R693" s="124">
        <v>1</v>
      </c>
    </row>
    <row r="694" spans="2:18" x14ac:dyDescent="0.3">
      <c r="B694" s="120">
        <v>690</v>
      </c>
      <c r="C694" s="121" t="s">
        <v>3536</v>
      </c>
      <c r="D694" s="121" t="s">
        <v>123</v>
      </c>
      <c r="E694" s="121" t="s">
        <v>123</v>
      </c>
      <c r="F694" s="121" t="s">
        <v>3537</v>
      </c>
      <c r="G694" s="121" t="s">
        <v>123</v>
      </c>
      <c r="H694" s="122">
        <v>359</v>
      </c>
      <c r="I694" s="122">
        <v>7</v>
      </c>
      <c r="J694" s="121" t="s">
        <v>3538</v>
      </c>
      <c r="K694" s="121" t="s">
        <v>3539</v>
      </c>
      <c r="L694" s="122">
        <v>3</v>
      </c>
      <c r="M694" s="122">
        <v>27</v>
      </c>
      <c r="N694" s="121" t="s">
        <v>3540</v>
      </c>
      <c r="O694" s="122">
        <v>1</v>
      </c>
      <c r="P694" s="123"/>
      <c r="Q694" s="123"/>
      <c r="R694" s="124">
        <v>1</v>
      </c>
    </row>
    <row r="695" spans="2:18" x14ac:dyDescent="0.3">
      <c r="B695" s="120">
        <v>691</v>
      </c>
      <c r="C695" s="121" t="s">
        <v>3541</v>
      </c>
      <c r="D695" s="121" t="s">
        <v>129</v>
      </c>
      <c r="E695" s="121" t="s">
        <v>123</v>
      </c>
      <c r="F695" s="121" t="s">
        <v>3542</v>
      </c>
      <c r="G695" s="121" t="s">
        <v>123</v>
      </c>
      <c r="H695" s="122">
        <v>894</v>
      </c>
      <c r="I695" s="122">
        <v>7</v>
      </c>
      <c r="J695" s="121" t="s">
        <v>3543</v>
      </c>
      <c r="K695" s="121" t="s">
        <v>3544</v>
      </c>
      <c r="L695" s="122">
        <v>3</v>
      </c>
      <c r="M695" s="122">
        <v>27</v>
      </c>
      <c r="N695" s="121" t="s">
        <v>3545</v>
      </c>
      <c r="O695" s="122">
        <v>1</v>
      </c>
      <c r="P695" s="123"/>
      <c r="Q695" s="123"/>
      <c r="R695" s="124">
        <v>1</v>
      </c>
    </row>
    <row r="696" spans="2:18" x14ac:dyDescent="0.3">
      <c r="B696" s="120">
        <v>692</v>
      </c>
      <c r="C696" s="121" t="s">
        <v>3546</v>
      </c>
      <c r="D696" s="121" t="s">
        <v>123</v>
      </c>
      <c r="E696" s="121" t="s">
        <v>123</v>
      </c>
      <c r="F696" s="121" t="s">
        <v>3547</v>
      </c>
      <c r="G696" s="121" t="s">
        <v>123</v>
      </c>
      <c r="H696" s="122">
        <v>640</v>
      </c>
      <c r="I696" s="122">
        <v>7</v>
      </c>
      <c r="J696" s="121" t="s">
        <v>3548</v>
      </c>
      <c r="K696" s="121" t="s">
        <v>3549</v>
      </c>
      <c r="L696" s="122">
        <v>3</v>
      </c>
      <c r="M696" s="122">
        <v>27</v>
      </c>
      <c r="N696" s="121" t="s">
        <v>3550</v>
      </c>
      <c r="O696" s="122">
        <v>1</v>
      </c>
      <c r="P696" s="123"/>
      <c r="Q696" s="123"/>
      <c r="R696" s="124">
        <v>1</v>
      </c>
    </row>
    <row r="697" spans="2:18" x14ac:dyDescent="0.3">
      <c r="B697" s="120">
        <v>693</v>
      </c>
      <c r="C697" s="121" t="s">
        <v>3551</v>
      </c>
      <c r="D697" s="121" t="s">
        <v>123</v>
      </c>
      <c r="E697" s="121" t="s">
        <v>3552</v>
      </c>
      <c r="F697" s="121" t="s">
        <v>3553</v>
      </c>
      <c r="G697" s="121" t="s">
        <v>123</v>
      </c>
      <c r="H697" s="122">
        <v>585</v>
      </c>
      <c r="I697" s="122">
        <v>7</v>
      </c>
      <c r="J697" s="121" t="s">
        <v>3554</v>
      </c>
      <c r="K697" s="121" t="s">
        <v>3555</v>
      </c>
      <c r="L697" s="122">
        <v>3</v>
      </c>
      <c r="M697" s="122">
        <v>27</v>
      </c>
      <c r="N697" s="121" t="s">
        <v>3556</v>
      </c>
      <c r="O697" s="122">
        <v>1</v>
      </c>
      <c r="P697" s="123"/>
      <c r="Q697" s="123"/>
      <c r="R697" s="124">
        <v>1</v>
      </c>
    </row>
    <row r="698" spans="2:18" x14ac:dyDescent="0.3">
      <c r="B698" s="120">
        <v>694</v>
      </c>
      <c r="C698" s="121" t="s">
        <v>3557</v>
      </c>
      <c r="D698" s="121" t="s">
        <v>129</v>
      </c>
      <c r="E698" s="121" t="s">
        <v>123</v>
      </c>
      <c r="F698" s="121" t="s">
        <v>3558</v>
      </c>
      <c r="G698" s="121" t="s">
        <v>123</v>
      </c>
      <c r="H698" s="122">
        <v>476</v>
      </c>
      <c r="I698" s="122">
        <v>7</v>
      </c>
      <c r="J698" s="121" t="s">
        <v>3559</v>
      </c>
      <c r="K698" s="121" t="s">
        <v>3560</v>
      </c>
      <c r="L698" s="122">
        <v>3</v>
      </c>
      <c r="M698" s="122">
        <v>27</v>
      </c>
      <c r="N698" s="121" t="s">
        <v>3561</v>
      </c>
      <c r="O698" s="122">
        <v>1</v>
      </c>
      <c r="P698" s="123"/>
      <c r="Q698" s="123"/>
      <c r="R698" s="124">
        <v>1</v>
      </c>
    </row>
    <row r="699" spans="2:18" x14ac:dyDescent="0.3">
      <c r="B699" s="120">
        <v>695</v>
      </c>
      <c r="C699" s="121" t="s">
        <v>3562</v>
      </c>
      <c r="D699" s="121" t="s">
        <v>129</v>
      </c>
      <c r="E699" s="121" t="s">
        <v>123</v>
      </c>
      <c r="F699" s="121" t="s">
        <v>3563</v>
      </c>
      <c r="G699" s="121" t="s">
        <v>123</v>
      </c>
      <c r="H699" s="122">
        <v>442</v>
      </c>
      <c r="I699" s="122">
        <v>7</v>
      </c>
      <c r="J699" s="121" t="s">
        <v>3564</v>
      </c>
      <c r="K699" s="121" t="s">
        <v>3565</v>
      </c>
      <c r="L699" s="122">
        <v>3</v>
      </c>
      <c r="M699" s="122">
        <v>27</v>
      </c>
      <c r="N699" s="121" t="s">
        <v>3566</v>
      </c>
      <c r="O699" s="122">
        <v>1</v>
      </c>
      <c r="P699" s="123"/>
      <c r="Q699" s="123"/>
      <c r="R699" s="124">
        <v>1</v>
      </c>
    </row>
    <row r="700" spans="2:18" x14ac:dyDescent="0.3">
      <c r="B700" s="120">
        <v>696</v>
      </c>
      <c r="C700" s="121" t="s">
        <v>3567</v>
      </c>
      <c r="D700" s="121" t="s">
        <v>129</v>
      </c>
      <c r="E700" s="121" t="s">
        <v>123</v>
      </c>
      <c r="F700" s="121" t="s">
        <v>3568</v>
      </c>
      <c r="G700" s="121" t="s">
        <v>3569</v>
      </c>
      <c r="H700" s="122">
        <v>391</v>
      </c>
      <c r="I700" s="122">
        <v>7</v>
      </c>
      <c r="J700" s="121" t="s">
        <v>3570</v>
      </c>
      <c r="K700" s="121" t="s">
        <v>3571</v>
      </c>
      <c r="L700" s="122">
        <v>3</v>
      </c>
      <c r="M700" s="122">
        <v>27</v>
      </c>
      <c r="N700" s="121" t="s">
        <v>3572</v>
      </c>
      <c r="O700" s="122">
        <v>1</v>
      </c>
      <c r="P700" s="123"/>
      <c r="Q700" s="123"/>
      <c r="R700" s="124">
        <v>1</v>
      </c>
    </row>
    <row r="701" spans="2:18" x14ac:dyDescent="0.3">
      <c r="B701" s="120">
        <v>698</v>
      </c>
      <c r="C701" s="121" t="s">
        <v>3573</v>
      </c>
      <c r="D701" s="121" t="s">
        <v>129</v>
      </c>
      <c r="E701" s="121" t="s">
        <v>123</v>
      </c>
      <c r="F701" s="121" t="s">
        <v>3574</v>
      </c>
      <c r="G701" s="121" t="s">
        <v>123</v>
      </c>
      <c r="H701" s="122">
        <v>520</v>
      </c>
      <c r="I701" s="122">
        <v>7</v>
      </c>
      <c r="J701" s="121" t="s">
        <v>3575</v>
      </c>
      <c r="K701" s="121" t="s">
        <v>3576</v>
      </c>
      <c r="L701" s="122">
        <v>3</v>
      </c>
      <c r="M701" s="122">
        <v>27</v>
      </c>
      <c r="N701" s="121" t="s">
        <v>3577</v>
      </c>
      <c r="O701" s="122">
        <v>1</v>
      </c>
      <c r="P701" s="123"/>
      <c r="Q701" s="123"/>
      <c r="R701" s="124">
        <v>1</v>
      </c>
    </row>
    <row r="702" spans="2:18" x14ac:dyDescent="0.3">
      <c r="B702" s="120">
        <v>699</v>
      </c>
      <c r="C702" s="121" t="s">
        <v>3578</v>
      </c>
      <c r="D702" s="121" t="s">
        <v>129</v>
      </c>
      <c r="E702" s="121" t="s">
        <v>123</v>
      </c>
      <c r="F702" s="121" t="s">
        <v>3579</v>
      </c>
      <c r="G702" s="121" t="s">
        <v>123</v>
      </c>
      <c r="H702" s="122">
        <v>191</v>
      </c>
      <c r="I702" s="122">
        <v>7</v>
      </c>
      <c r="J702" s="121" t="s">
        <v>3580</v>
      </c>
      <c r="K702" s="121" t="s">
        <v>3581</v>
      </c>
      <c r="L702" s="122">
        <v>3</v>
      </c>
      <c r="M702" s="122">
        <v>27</v>
      </c>
      <c r="N702" s="121" t="s">
        <v>3582</v>
      </c>
      <c r="O702" s="122">
        <v>1</v>
      </c>
      <c r="P702" s="123"/>
      <c r="Q702" s="123"/>
      <c r="R702" s="124">
        <v>1</v>
      </c>
    </row>
    <row r="703" spans="2:18" x14ac:dyDescent="0.3">
      <c r="B703" s="120">
        <v>700</v>
      </c>
      <c r="C703" s="121" t="s">
        <v>3583</v>
      </c>
      <c r="D703" s="121" t="s">
        <v>123</v>
      </c>
      <c r="E703" s="121" t="s">
        <v>123</v>
      </c>
      <c r="F703" s="121" t="s">
        <v>3584</v>
      </c>
      <c r="G703" s="121" t="s">
        <v>123</v>
      </c>
      <c r="H703" s="122">
        <v>148</v>
      </c>
      <c r="I703" s="122">
        <v>7</v>
      </c>
      <c r="J703" s="121" t="s">
        <v>3585</v>
      </c>
      <c r="K703" s="121" t="s">
        <v>3586</v>
      </c>
      <c r="L703" s="122">
        <v>3</v>
      </c>
      <c r="M703" s="122">
        <v>27</v>
      </c>
      <c r="N703" s="121" t="s">
        <v>3587</v>
      </c>
      <c r="O703" s="122">
        <v>1</v>
      </c>
      <c r="P703" s="123"/>
      <c r="Q703" s="123"/>
      <c r="R703" s="124">
        <v>1</v>
      </c>
    </row>
    <row r="704" spans="2:18" x14ac:dyDescent="0.3">
      <c r="B704" s="120">
        <v>701</v>
      </c>
      <c r="C704" s="121" t="s">
        <v>3588</v>
      </c>
      <c r="D704" s="121" t="s">
        <v>129</v>
      </c>
      <c r="E704" s="121" t="s">
        <v>123</v>
      </c>
      <c r="F704" s="121" t="s">
        <v>3589</v>
      </c>
      <c r="G704" s="121" t="s">
        <v>123</v>
      </c>
      <c r="H704" s="122">
        <v>791</v>
      </c>
      <c r="I704" s="122">
        <v>7</v>
      </c>
      <c r="J704" s="121" t="s">
        <v>3590</v>
      </c>
      <c r="K704" s="121" t="s">
        <v>3591</v>
      </c>
      <c r="L704" s="122">
        <v>3</v>
      </c>
      <c r="M704" s="122">
        <v>27</v>
      </c>
      <c r="N704" s="121" t="s">
        <v>3592</v>
      </c>
      <c r="O704" s="122">
        <v>1</v>
      </c>
      <c r="P704" s="123"/>
      <c r="Q704" s="123"/>
      <c r="R704" s="124">
        <v>1</v>
      </c>
    </row>
    <row r="705" spans="2:18" x14ac:dyDescent="0.3">
      <c r="B705" s="120">
        <v>702</v>
      </c>
      <c r="C705" s="121" t="s">
        <v>3593</v>
      </c>
      <c r="D705" s="121" t="s">
        <v>123</v>
      </c>
      <c r="E705" s="121" t="s">
        <v>123</v>
      </c>
      <c r="F705" s="121" t="s">
        <v>3594</v>
      </c>
      <c r="G705" s="121" t="s">
        <v>123</v>
      </c>
      <c r="H705" s="122">
        <v>675</v>
      </c>
      <c r="I705" s="122">
        <v>7</v>
      </c>
      <c r="J705" s="121" t="s">
        <v>3595</v>
      </c>
      <c r="K705" s="121" t="s">
        <v>3596</v>
      </c>
      <c r="L705" s="122">
        <v>3</v>
      </c>
      <c r="M705" s="122">
        <v>27</v>
      </c>
      <c r="N705" s="121" t="s">
        <v>3597</v>
      </c>
      <c r="O705" s="122">
        <v>1</v>
      </c>
      <c r="P705" s="123"/>
      <c r="Q705" s="123"/>
      <c r="R705" s="124">
        <v>1</v>
      </c>
    </row>
    <row r="706" spans="2:18" x14ac:dyDescent="0.3">
      <c r="B706" s="120">
        <v>703</v>
      </c>
      <c r="C706" s="121" t="s">
        <v>3598</v>
      </c>
      <c r="D706" s="121" t="s">
        <v>129</v>
      </c>
      <c r="E706" s="121" t="s">
        <v>123</v>
      </c>
      <c r="F706" s="121" t="s">
        <v>3599</v>
      </c>
      <c r="G706" s="121" t="s">
        <v>123</v>
      </c>
      <c r="H706" s="122">
        <v>191</v>
      </c>
      <c r="I706" s="122">
        <v>7</v>
      </c>
      <c r="J706" s="121" t="s">
        <v>3600</v>
      </c>
      <c r="K706" s="121" t="s">
        <v>3601</v>
      </c>
      <c r="L706" s="122">
        <v>3</v>
      </c>
      <c r="M706" s="122">
        <v>27</v>
      </c>
      <c r="N706" s="121" t="s">
        <v>3602</v>
      </c>
      <c r="O706" s="122">
        <v>1</v>
      </c>
      <c r="P706" s="123"/>
      <c r="Q706" s="123"/>
      <c r="R706" s="124">
        <v>1</v>
      </c>
    </row>
    <row r="707" spans="2:18" x14ac:dyDescent="0.3">
      <c r="B707" s="120">
        <v>704</v>
      </c>
      <c r="C707" s="121" t="s">
        <v>3603</v>
      </c>
      <c r="D707" s="121" t="s">
        <v>123</v>
      </c>
      <c r="E707" s="121" t="s">
        <v>123</v>
      </c>
      <c r="F707" s="121" t="s">
        <v>3604</v>
      </c>
      <c r="G707" s="121" t="s">
        <v>123</v>
      </c>
      <c r="H707" s="122">
        <v>191</v>
      </c>
      <c r="I707" s="122">
        <v>7</v>
      </c>
      <c r="J707" s="121" t="s">
        <v>3605</v>
      </c>
      <c r="K707" s="121" t="s">
        <v>3606</v>
      </c>
      <c r="L707" s="122">
        <v>3</v>
      </c>
      <c r="M707" s="122">
        <v>27</v>
      </c>
      <c r="N707" s="121" t="s">
        <v>3607</v>
      </c>
      <c r="O707" s="122">
        <v>1</v>
      </c>
      <c r="P707" s="123"/>
      <c r="Q707" s="123"/>
      <c r="R707" s="124">
        <v>1</v>
      </c>
    </row>
    <row r="708" spans="2:18" x14ac:dyDescent="0.3">
      <c r="B708" s="120">
        <v>705</v>
      </c>
      <c r="C708" s="121" t="s">
        <v>3608</v>
      </c>
      <c r="D708" s="121" t="s">
        <v>129</v>
      </c>
      <c r="E708" s="121" t="s">
        <v>123</v>
      </c>
      <c r="F708" s="121" t="s">
        <v>3609</v>
      </c>
      <c r="G708" s="121" t="s">
        <v>123</v>
      </c>
      <c r="H708" s="122">
        <v>8</v>
      </c>
      <c r="I708" s="122">
        <v>7</v>
      </c>
      <c r="J708" s="121" t="s">
        <v>3610</v>
      </c>
      <c r="K708" s="121" t="s">
        <v>3611</v>
      </c>
      <c r="L708" s="122">
        <v>3</v>
      </c>
      <c r="M708" s="122">
        <v>27</v>
      </c>
      <c r="N708" s="121" t="s">
        <v>3612</v>
      </c>
      <c r="O708" s="122">
        <v>1</v>
      </c>
      <c r="P708" s="123"/>
      <c r="Q708" s="123"/>
      <c r="R708" s="124">
        <v>1</v>
      </c>
    </row>
    <row r="709" spans="2:18" x14ac:dyDescent="0.3">
      <c r="B709" s="120">
        <v>706</v>
      </c>
      <c r="C709" s="121" t="s">
        <v>3613</v>
      </c>
      <c r="D709" s="121" t="s">
        <v>129</v>
      </c>
      <c r="E709" s="121" t="s">
        <v>123</v>
      </c>
      <c r="F709" s="121" t="s">
        <v>3614</v>
      </c>
      <c r="G709" s="121" t="s">
        <v>123</v>
      </c>
      <c r="H709" s="122">
        <v>1</v>
      </c>
      <c r="I709" s="122">
        <v>7</v>
      </c>
      <c r="J709" s="121" t="s">
        <v>3615</v>
      </c>
      <c r="K709" s="121" t="s">
        <v>3616</v>
      </c>
      <c r="L709" s="122">
        <v>3</v>
      </c>
      <c r="M709" s="122">
        <v>27</v>
      </c>
      <c r="N709" s="121" t="s">
        <v>123</v>
      </c>
      <c r="O709" s="122">
        <v>1</v>
      </c>
      <c r="P709" s="123"/>
      <c r="Q709" s="123"/>
      <c r="R709" s="124">
        <v>1</v>
      </c>
    </row>
    <row r="710" spans="2:18" x14ac:dyDescent="0.3">
      <c r="B710" s="120">
        <v>707</v>
      </c>
      <c r="C710" s="121" t="s">
        <v>3617</v>
      </c>
      <c r="D710" s="121" t="s">
        <v>123</v>
      </c>
      <c r="E710" s="121" t="s">
        <v>123</v>
      </c>
      <c r="F710" s="121" t="s">
        <v>3618</v>
      </c>
      <c r="G710" s="121" t="s">
        <v>123</v>
      </c>
      <c r="H710" s="122">
        <v>836</v>
      </c>
      <c r="I710" s="122">
        <v>7</v>
      </c>
      <c r="J710" s="121" t="s">
        <v>3619</v>
      </c>
      <c r="K710" s="121" t="s">
        <v>3620</v>
      </c>
      <c r="L710" s="122">
        <v>3</v>
      </c>
      <c r="M710" s="122">
        <v>27</v>
      </c>
      <c r="N710" s="121" t="s">
        <v>3621</v>
      </c>
      <c r="O710" s="122">
        <v>1</v>
      </c>
      <c r="P710" s="123"/>
      <c r="Q710" s="123"/>
      <c r="R710" s="124">
        <v>1</v>
      </c>
    </row>
    <row r="711" spans="2:18" x14ac:dyDescent="0.3">
      <c r="B711" s="120">
        <v>708</v>
      </c>
      <c r="C711" s="121" t="s">
        <v>3622</v>
      </c>
      <c r="D711" s="121" t="s">
        <v>123</v>
      </c>
      <c r="E711" s="121" t="s">
        <v>123</v>
      </c>
      <c r="F711" s="121" t="s">
        <v>3623</v>
      </c>
      <c r="G711" s="121" t="s">
        <v>123</v>
      </c>
      <c r="H711" s="122">
        <v>836</v>
      </c>
      <c r="I711" s="122">
        <v>7</v>
      </c>
      <c r="J711" s="121" t="s">
        <v>3624</v>
      </c>
      <c r="K711" s="121" t="s">
        <v>3625</v>
      </c>
      <c r="L711" s="122">
        <v>3</v>
      </c>
      <c r="M711" s="122">
        <v>27</v>
      </c>
      <c r="N711" s="121" t="s">
        <v>123</v>
      </c>
      <c r="O711" s="122">
        <v>1</v>
      </c>
      <c r="P711" s="123"/>
      <c r="Q711" s="123"/>
      <c r="R711" s="124">
        <v>1</v>
      </c>
    </row>
    <row r="712" spans="2:18" x14ac:dyDescent="0.3">
      <c r="B712" s="120">
        <v>709</v>
      </c>
      <c r="C712" s="121" t="s">
        <v>3626</v>
      </c>
      <c r="D712" s="121" t="s">
        <v>129</v>
      </c>
      <c r="E712" s="121" t="s">
        <v>123</v>
      </c>
      <c r="F712" s="121" t="s">
        <v>3627</v>
      </c>
      <c r="G712" s="121" t="s">
        <v>123</v>
      </c>
      <c r="H712" s="122">
        <v>836</v>
      </c>
      <c r="I712" s="122">
        <v>7</v>
      </c>
      <c r="J712" s="121" t="s">
        <v>3624</v>
      </c>
      <c r="K712" s="121" t="s">
        <v>3625</v>
      </c>
      <c r="L712" s="122">
        <v>3</v>
      </c>
      <c r="M712" s="122">
        <v>27</v>
      </c>
      <c r="N712" s="121" t="s">
        <v>3628</v>
      </c>
      <c r="O712" s="122">
        <v>1</v>
      </c>
      <c r="P712" s="123"/>
      <c r="Q712" s="123"/>
      <c r="R712" s="124">
        <v>1</v>
      </c>
    </row>
    <row r="713" spans="2:18" x14ac:dyDescent="0.3">
      <c r="B713" s="120">
        <v>710</v>
      </c>
      <c r="C713" s="121" t="s">
        <v>3629</v>
      </c>
      <c r="D713" s="121" t="s">
        <v>123</v>
      </c>
      <c r="E713" s="121" t="s">
        <v>123</v>
      </c>
      <c r="F713" s="121" t="s">
        <v>3630</v>
      </c>
      <c r="G713" s="121" t="s">
        <v>123</v>
      </c>
      <c r="H713" s="122">
        <v>836</v>
      </c>
      <c r="I713" s="122">
        <v>7</v>
      </c>
      <c r="J713" s="121" t="s">
        <v>3631</v>
      </c>
      <c r="K713" s="121" t="s">
        <v>3632</v>
      </c>
      <c r="L713" s="122">
        <v>3</v>
      </c>
      <c r="M713" s="122">
        <v>27</v>
      </c>
      <c r="N713" s="121" t="s">
        <v>3633</v>
      </c>
      <c r="O713" s="122">
        <v>1</v>
      </c>
      <c r="P713" s="123"/>
      <c r="Q713" s="123"/>
      <c r="R713" s="124">
        <v>1</v>
      </c>
    </row>
    <row r="714" spans="2:18" x14ac:dyDescent="0.3">
      <c r="B714" s="120">
        <v>711</v>
      </c>
      <c r="C714" s="121" t="s">
        <v>3634</v>
      </c>
      <c r="D714" s="121" t="s">
        <v>129</v>
      </c>
      <c r="E714" s="121" t="s">
        <v>123</v>
      </c>
      <c r="F714" s="121" t="s">
        <v>3635</v>
      </c>
      <c r="G714" s="121" t="s">
        <v>123</v>
      </c>
      <c r="H714" s="122">
        <v>836</v>
      </c>
      <c r="I714" s="122">
        <v>7</v>
      </c>
      <c r="J714" s="121" t="s">
        <v>3636</v>
      </c>
      <c r="K714" s="121" t="s">
        <v>3637</v>
      </c>
      <c r="L714" s="122">
        <v>3</v>
      </c>
      <c r="M714" s="122">
        <v>27</v>
      </c>
      <c r="N714" s="121" t="s">
        <v>3638</v>
      </c>
      <c r="O714" s="122">
        <v>1</v>
      </c>
      <c r="P714" s="123"/>
      <c r="Q714" s="123"/>
      <c r="R714" s="124">
        <v>1</v>
      </c>
    </row>
    <row r="715" spans="2:18" x14ac:dyDescent="0.3">
      <c r="B715" s="120">
        <v>712</v>
      </c>
      <c r="C715" s="121" t="s">
        <v>3639</v>
      </c>
      <c r="D715" s="121" t="s">
        <v>129</v>
      </c>
      <c r="E715" s="121" t="s">
        <v>123</v>
      </c>
      <c r="F715" s="121" t="s">
        <v>3640</v>
      </c>
      <c r="G715" s="121" t="s">
        <v>123</v>
      </c>
      <c r="H715" s="122">
        <v>656</v>
      </c>
      <c r="I715" s="122">
        <v>7</v>
      </c>
      <c r="J715" s="121" t="s">
        <v>3641</v>
      </c>
      <c r="K715" s="121" t="s">
        <v>3642</v>
      </c>
      <c r="L715" s="122">
        <v>3</v>
      </c>
      <c r="M715" s="122">
        <v>27</v>
      </c>
      <c r="N715" s="121" t="s">
        <v>123</v>
      </c>
      <c r="O715" s="122">
        <v>1</v>
      </c>
      <c r="P715" s="123"/>
      <c r="Q715" s="123"/>
      <c r="R715" s="124">
        <v>1</v>
      </c>
    </row>
    <row r="716" spans="2:18" x14ac:dyDescent="0.3">
      <c r="B716" s="120">
        <v>713</v>
      </c>
      <c r="C716" s="121" t="s">
        <v>3643</v>
      </c>
      <c r="D716" s="121" t="s">
        <v>123</v>
      </c>
      <c r="E716" s="121" t="s">
        <v>123</v>
      </c>
      <c r="F716" s="121" t="s">
        <v>3644</v>
      </c>
      <c r="G716" s="121" t="s">
        <v>123</v>
      </c>
      <c r="H716" s="122">
        <v>836</v>
      </c>
      <c r="I716" s="122">
        <v>7</v>
      </c>
      <c r="J716" s="121" t="s">
        <v>3645</v>
      </c>
      <c r="K716" s="121" t="s">
        <v>3646</v>
      </c>
      <c r="L716" s="122">
        <v>3</v>
      </c>
      <c r="M716" s="122">
        <v>27</v>
      </c>
      <c r="N716" s="121" t="s">
        <v>3647</v>
      </c>
      <c r="O716" s="122">
        <v>1</v>
      </c>
      <c r="P716" s="123"/>
      <c r="Q716" s="123"/>
      <c r="R716" s="124">
        <v>1</v>
      </c>
    </row>
    <row r="717" spans="2:18" x14ac:dyDescent="0.3">
      <c r="B717" s="120">
        <v>714</v>
      </c>
      <c r="C717" s="121" t="s">
        <v>3648</v>
      </c>
      <c r="D717" s="121" t="s">
        <v>123</v>
      </c>
      <c r="E717" s="121" t="s">
        <v>123</v>
      </c>
      <c r="F717" s="121" t="s">
        <v>3649</v>
      </c>
      <c r="G717" s="121" t="s">
        <v>3650</v>
      </c>
      <c r="H717" s="122">
        <v>656</v>
      </c>
      <c r="I717" s="122">
        <v>7</v>
      </c>
      <c r="J717" s="121" t="s">
        <v>3651</v>
      </c>
      <c r="K717" s="121" t="s">
        <v>3652</v>
      </c>
      <c r="L717" s="122">
        <v>3</v>
      </c>
      <c r="M717" s="122">
        <v>27</v>
      </c>
      <c r="N717" s="121" t="s">
        <v>3653</v>
      </c>
      <c r="O717" s="122">
        <v>1</v>
      </c>
      <c r="P717" s="123"/>
      <c r="Q717" s="123"/>
      <c r="R717" s="124">
        <v>1</v>
      </c>
    </row>
    <row r="718" spans="2:18" x14ac:dyDescent="0.3">
      <c r="B718" s="120">
        <v>715</v>
      </c>
      <c r="C718" s="121" t="s">
        <v>3654</v>
      </c>
      <c r="D718" s="121" t="s">
        <v>123</v>
      </c>
      <c r="E718" s="121" t="s">
        <v>123</v>
      </c>
      <c r="F718" s="121" t="s">
        <v>3655</v>
      </c>
      <c r="G718" s="121" t="s">
        <v>3656</v>
      </c>
      <c r="H718" s="122">
        <v>546</v>
      </c>
      <c r="I718" s="122">
        <v>7</v>
      </c>
      <c r="J718" s="121" t="s">
        <v>3657</v>
      </c>
      <c r="K718" s="121" t="s">
        <v>3658</v>
      </c>
      <c r="L718" s="122">
        <v>3</v>
      </c>
      <c r="M718" s="122">
        <v>27</v>
      </c>
      <c r="N718" s="121" t="s">
        <v>3659</v>
      </c>
      <c r="O718" s="122">
        <v>1</v>
      </c>
      <c r="P718" s="123"/>
      <c r="Q718" s="123"/>
      <c r="R718" s="124">
        <v>1</v>
      </c>
    </row>
    <row r="719" spans="2:18" x14ac:dyDescent="0.3">
      <c r="B719" s="120">
        <v>716</v>
      </c>
      <c r="C719" s="121" t="s">
        <v>1261</v>
      </c>
      <c r="D719" s="121" t="s">
        <v>123</v>
      </c>
      <c r="E719" s="121" t="s">
        <v>123</v>
      </c>
      <c r="F719" s="121" t="s">
        <v>3660</v>
      </c>
      <c r="G719" s="121" t="s">
        <v>123</v>
      </c>
      <c r="H719" s="122">
        <v>546</v>
      </c>
      <c r="I719" s="122">
        <v>7</v>
      </c>
      <c r="J719" s="121" t="s">
        <v>3661</v>
      </c>
      <c r="K719" s="121" t="s">
        <v>3662</v>
      </c>
      <c r="L719" s="122">
        <v>3</v>
      </c>
      <c r="M719" s="122">
        <v>27</v>
      </c>
      <c r="N719" s="121" t="s">
        <v>3663</v>
      </c>
      <c r="O719" s="122">
        <v>1</v>
      </c>
      <c r="P719" s="123"/>
      <c r="Q719" s="123"/>
      <c r="R719" s="124">
        <v>1</v>
      </c>
    </row>
    <row r="720" spans="2:18" x14ac:dyDescent="0.3">
      <c r="B720" s="120">
        <v>717</v>
      </c>
      <c r="C720" s="121" t="s">
        <v>3664</v>
      </c>
      <c r="D720" s="121" t="s">
        <v>123</v>
      </c>
      <c r="E720" s="121" t="s">
        <v>123</v>
      </c>
      <c r="F720" s="121" t="s">
        <v>3665</v>
      </c>
      <c r="G720" s="121" t="s">
        <v>123</v>
      </c>
      <c r="H720" s="122">
        <v>546</v>
      </c>
      <c r="I720" s="122">
        <v>7</v>
      </c>
      <c r="J720" s="121" t="s">
        <v>3666</v>
      </c>
      <c r="K720" s="121" t="s">
        <v>3667</v>
      </c>
      <c r="L720" s="122">
        <v>3</v>
      </c>
      <c r="M720" s="122">
        <v>27</v>
      </c>
      <c r="N720" s="121" t="s">
        <v>3668</v>
      </c>
      <c r="O720" s="122">
        <v>1</v>
      </c>
      <c r="P720" s="123"/>
      <c r="Q720" s="123"/>
      <c r="R720" s="124">
        <v>1</v>
      </c>
    </row>
    <row r="721" spans="2:18" x14ac:dyDescent="0.3">
      <c r="B721" s="120">
        <v>718</v>
      </c>
      <c r="C721" s="121" t="s">
        <v>3669</v>
      </c>
      <c r="D721" s="121" t="s">
        <v>1630</v>
      </c>
      <c r="E721" s="121" t="s">
        <v>123</v>
      </c>
      <c r="F721" s="121" t="s">
        <v>3670</v>
      </c>
      <c r="G721" s="121" t="s">
        <v>123</v>
      </c>
      <c r="H721" s="122">
        <v>628</v>
      </c>
      <c r="I721" s="122">
        <v>7</v>
      </c>
      <c r="J721" s="121" t="s">
        <v>3671</v>
      </c>
      <c r="K721" s="121" t="s">
        <v>3672</v>
      </c>
      <c r="L721" s="122">
        <v>3</v>
      </c>
      <c r="M721" s="122">
        <v>27</v>
      </c>
      <c r="N721" s="121" t="s">
        <v>3673</v>
      </c>
      <c r="O721" s="122">
        <v>1</v>
      </c>
      <c r="P721" s="123"/>
      <c r="Q721" s="123"/>
      <c r="R721" s="124">
        <v>1</v>
      </c>
    </row>
    <row r="722" spans="2:18" x14ac:dyDescent="0.3">
      <c r="B722" s="120">
        <v>719</v>
      </c>
      <c r="C722" s="121" t="s">
        <v>3674</v>
      </c>
      <c r="D722" s="121" t="s">
        <v>123</v>
      </c>
      <c r="E722" s="121" t="s">
        <v>123</v>
      </c>
      <c r="F722" s="121" t="s">
        <v>3675</v>
      </c>
      <c r="G722" s="121" t="s">
        <v>123</v>
      </c>
      <c r="H722" s="122">
        <v>844</v>
      </c>
      <c r="I722" s="122">
        <v>7</v>
      </c>
      <c r="J722" s="121" t="s">
        <v>3676</v>
      </c>
      <c r="K722" s="121" t="s">
        <v>3677</v>
      </c>
      <c r="L722" s="122">
        <v>3</v>
      </c>
      <c r="M722" s="122">
        <v>27</v>
      </c>
      <c r="N722" s="121" t="s">
        <v>3678</v>
      </c>
      <c r="O722" s="122">
        <v>1</v>
      </c>
      <c r="P722" s="123"/>
      <c r="Q722" s="123"/>
      <c r="R722" s="124">
        <v>1</v>
      </c>
    </row>
    <row r="723" spans="2:18" x14ac:dyDescent="0.3">
      <c r="B723" s="120">
        <v>720</v>
      </c>
      <c r="C723" s="121" t="s">
        <v>3679</v>
      </c>
      <c r="D723" s="121" t="s">
        <v>123</v>
      </c>
      <c r="E723" s="121" t="s">
        <v>123</v>
      </c>
      <c r="F723" s="121" t="s">
        <v>3680</v>
      </c>
      <c r="G723" s="121" t="s">
        <v>123</v>
      </c>
      <c r="H723" s="122">
        <v>844</v>
      </c>
      <c r="I723" s="122">
        <v>7</v>
      </c>
      <c r="J723" s="121" t="s">
        <v>3681</v>
      </c>
      <c r="K723" s="121" t="s">
        <v>3682</v>
      </c>
      <c r="L723" s="122">
        <v>3</v>
      </c>
      <c r="M723" s="122">
        <v>27</v>
      </c>
      <c r="N723" s="121" t="s">
        <v>3683</v>
      </c>
      <c r="O723" s="122">
        <v>1</v>
      </c>
      <c r="P723" s="123"/>
      <c r="Q723" s="123"/>
      <c r="R723" s="124">
        <v>1</v>
      </c>
    </row>
    <row r="724" spans="2:18" x14ac:dyDescent="0.3">
      <c r="B724" s="120">
        <v>721</v>
      </c>
      <c r="C724" s="121" t="s">
        <v>3684</v>
      </c>
      <c r="D724" s="121" t="s">
        <v>129</v>
      </c>
      <c r="E724" s="121" t="s">
        <v>123</v>
      </c>
      <c r="F724" s="121" t="s">
        <v>3685</v>
      </c>
      <c r="G724" s="121" t="s">
        <v>123</v>
      </c>
      <c r="H724" s="122">
        <v>284</v>
      </c>
      <c r="I724" s="122">
        <v>2</v>
      </c>
      <c r="J724" s="121" t="s">
        <v>3686</v>
      </c>
      <c r="K724" s="121" t="s">
        <v>3687</v>
      </c>
      <c r="L724" s="122">
        <v>3</v>
      </c>
      <c r="M724" s="122">
        <v>98</v>
      </c>
      <c r="N724" s="121" t="s">
        <v>3688</v>
      </c>
      <c r="O724" s="122">
        <v>1</v>
      </c>
      <c r="P724" s="123"/>
      <c r="Q724" s="123"/>
      <c r="R724" s="124">
        <v>1</v>
      </c>
    </row>
    <row r="725" spans="2:18" x14ac:dyDescent="0.3">
      <c r="B725" s="120">
        <v>722</v>
      </c>
      <c r="C725" s="121" t="s">
        <v>3689</v>
      </c>
      <c r="D725" s="121" t="s">
        <v>129</v>
      </c>
      <c r="E725" s="121" t="s">
        <v>123</v>
      </c>
      <c r="F725" s="121" t="s">
        <v>3690</v>
      </c>
      <c r="G725" s="121" t="s">
        <v>123</v>
      </c>
      <c r="H725" s="122">
        <v>844</v>
      </c>
      <c r="I725" s="122">
        <v>7</v>
      </c>
      <c r="J725" s="121" t="s">
        <v>3691</v>
      </c>
      <c r="K725" s="121" t="s">
        <v>3692</v>
      </c>
      <c r="L725" s="122">
        <v>3</v>
      </c>
      <c r="M725" s="122">
        <v>27</v>
      </c>
      <c r="N725" s="121" t="s">
        <v>3693</v>
      </c>
      <c r="O725" s="122">
        <v>1</v>
      </c>
      <c r="P725" s="123"/>
      <c r="Q725" s="123"/>
      <c r="R725" s="124">
        <v>1</v>
      </c>
    </row>
    <row r="726" spans="2:18" x14ac:dyDescent="0.3">
      <c r="B726" s="120">
        <v>723</v>
      </c>
      <c r="C726" s="121" t="s">
        <v>3694</v>
      </c>
      <c r="D726" s="121" t="s">
        <v>123</v>
      </c>
      <c r="E726" s="121" t="s">
        <v>3695</v>
      </c>
      <c r="F726" s="121" t="s">
        <v>3696</v>
      </c>
      <c r="G726" s="121" t="s">
        <v>123</v>
      </c>
      <c r="H726" s="122">
        <v>382</v>
      </c>
      <c r="I726" s="122">
        <v>7</v>
      </c>
      <c r="J726" s="121" t="s">
        <v>3697</v>
      </c>
      <c r="K726" s="121" t="s">
        <v>3698</v>
      </c>
      <c r="L726" s="122">
        <v>3</v>
      </c>
      <c r="M726" s="122">
        <v>27</v>
      </c>
      <c r="N726" s="121" t="s">
        <v>3699</v>
      </c>
      <c r="O726" s="122">
        <v>1</v>
      </c>
      <c r="P726" s="123"/>
      <c r="Q726" s="123"/>
      <c r="R726" s="124">
        <v>1</v>
      </c>
    </row>
    <row r="727" spans="2:18" x14ac:dyDescent="0.3">
      <c r="B727" s="120">
        <v>724</v>
      </c>
      <c r="C727" s="121" t="s">
        <v>3700</v>
      </c>
      <c r="D727" s="121" t="s">
        <v>123</v>
      </c>
      <c r="E727" s="121" t="s">
        <v>123</v>
      </c>
      <c r="F727" s="121" t="s">
        <v>3701</v>
      </c>
      <c r="G727" s="121" t="s">
        <v>123</v>
      </c>
      <c r="H727" s="122">
        <v>637</v>
      </c>
      <c r="I727" s="122">
        <v>7</v>
      </c>
      <c r="J727" s="121" t="s">
        <v>3702</v>
      </c>
      <c r="K727" s="121" t="s">
        <v>3703</v>
      </c>
      <c r="L727" s="122">
        <v>3</v>
      </c>
      <c r="M727" s="122">
        <v>27</v>
      </c>
      <c r="N727" s="121" t="s">
        <v>3704</v>
      </c>
      <c r="O727" s="122">
        <v>1</v>
      </c>
      <c r="P727" s="123"/>
      <c r="Q727" s="123"/>
      <c r="R727" s="124">
        <v>1</v>
      </c>
    </row>
    <row r="728" spans="2:18" x14ac:dyDescent="0.3">
      <c r="B728" s="120">
        <v>725</v>
      </c>
      <c r="C728" s="121" t="s">
        <v>3705</v>
      </c>
      <c r="D728" s="121" t="s">
        <v>129</v>
      </c>
      <c r="E728" s="121" t="s">
        <v>3706</v>
      </c>
      <c r="F728" s="121" t="s">
        <v>3707</v>
      </c>
      <c r="G728" s="121" t="s">
        <v>123</v>
      </c>
      <c r="H728" s="122">
        <v>637</v>
      </c>
      <c r="I728" s="122">
        <v>7</v>
      </c>
      <c r="J728" s="121" t="s">
        <v>3708</v>
      </c>
      <c r="K728" s="121" t="s">
        <v>3709</v>
      </c>
      <c r="L728" s="122">
        <v>3</v>
      </c>
      <c r="M728" s="122">
        <v>27</v>
      </c>
      <c r="N728" s="121" t="s">
        <v>3710</v>
      </c>
      <c r="O728" s="122">
        <v>1</v>
      </c>
      <c r="P728" s="123"/>
      <c r="Q728" s="123"/>
      <c r="R728" s="124">
        <v>1</v>
      </c>
    </row>
    <row r="729" spans="2:18" x14ac:dyDescent="0.3">
      <c r="B729" s="120">
        <v>726</v>
      </c>
      <c r="C729" s="121" t="s">
        <v>3711</v>
      </c>
      <c r="D729" s="121" t="s">
        <v>123</v>
      </c>
      <c r="E729" s="121" t="s">
        <v>123</v>
      </c>
      <c r="F729" s="121" t="s">
        <v>3712</v>
      </c>
      <c r="G729" s="121" t="s">
        <v>123</v>
      </c>
      <c r="H729" s="122">
        <v>205</v>
      </c>
      <c r="I729" s="122">
        <v>7</v>
      </c>
      <c r="J729" s="121" t="s">
        <v>3713</v>
      </c>
      <c r="K729" s="121" t="s">
        <v>3714</v>
      </c>
      <c r="L729" s="122">
        <v>3</v>
      </c>
      <c r="M729" s="122">
        <v>27</v>
      </c>
      <c r="N729" s="121" t="s">
        <v>3715</v>
      </c>
      <c r="O729" s="122">
        <v>1</v>
      </c>
      <c r="P729" s="123"/>
      <c r="Q729" s="123"/>
      <c r="R729" s="124">
        <v>1</v>
      </c>
    </row>
    <row r="730" spans="2:18" x14ac:dyDescent="0.3">
      <c r="B730" s="120">
        <v>727</v>
      </c>
      <c r="C730" s="121" t="s">
        <v>3716</v>
      </c>
      <c r="D730" s="121" t="s">
        <v>123</v>
      </c>
      <c r="E730" s="121" t="s">
        <v>123</v>
      </c>
      <c r="F730" s="121" t="s">
        <v>3717</v>
      </c>
      <c r="G730" s="121" t="s">
        <v>3718</v>
      </c>
      <c r="H730" s="122">
        <v>161</v>
      </c>
      <c r="I730" s="122">
        <v>7</v>
      </c>
      <c r="J730" s="121" t="s">
        <v>3719</v>
      </c>
      <c r="K730" s="121" t="s">
        <v>3720</v>
      </c>
      <c r="L730" s="122">
        <v>3</v>
      </c>
      <c r="M730" s="122">
        <v>27</v>
      </c>
      <c r="N730" s="121" t="s">
        <v>3721</v>
      </c>
      <c r="O730" s="122">
        <v>1</v>
      </c>
      <c r="P730" s="123"/>
      <c r="Q730" s="123"/>
      <c r="R730" s="124">
        <v>1</v>
      </c>
    </row>
    <row r="731" spans="2:18" x14ac:dyDescent="0.3">
      <c r="B731" s="120">
        <v>728</v>
      </c>
      <c r="C731" s="121" t="s">
        <v>3722</v>
      </c>
      <c r="D731" s="121" t="s">
        <v>123</v>
      </c>
      <c r="E731" s="121" t="s">
        <v>3723</v>
      </c>
      <c r="F731" s="121" t="s">
        <v>3724</v>
      </c>
      <c r="G731" s="121" t="s">
        <v>123</v>
      </c>
      <c r="H731" s="122">
        <v>585</v>
      </c>
      <c r="I731" s="122">
        <v>7</v>
      </c>
      <c r="J731" s="121" t="s">
        <v>3725</v>
      </c>
      <c r="K731" s="121" t="s">
        <v>3726</v>
      </c>
      <c r="L731" s="122">
        <v>3</v>
      </c>
      <c r="M731" s="122">
        <v>27</v>
      </c>
      <c r="N731" s="121" t="s">
        <v>3727</v>
      </c>
      <c r="O731" s="122">
        <v>1</v>
      </c>
      <c r="P731" s="123"/>
      <c r="Q731" s="123"/>
      <c r="R731" s="124">
        <v>1</v>
      </c>
    </row>
    <row r="732" spans="2:18" x14ac:dyDescent="0.3">
      <c r="B732" s="120">
        <v>729</v>
      </c>
      <c r="C732" s="121" t="s">
        <v>3728</v>
      </c>
      <c r="D732" s="121" t="s">
        <v>129</v>
      </c>
      <c r="E732" s="121" t="s">
        <v>3729</v>
      </c>
      <c r="F732" s="121" t="s">
        <v>3730</v>
      </c>
      <c r="G732" s="121" t="s">
        <v>123</v>
      </c>
      <c r="H732" s="122">
        <v>586</v>
      </c>
      <c r="I732" s="122">
        <v>7</v>
      </c>
      <c r="J732" s="121" t="s">
        <v>3731</v>
      </c>
      <c r="K732" s="121" t="s">
        <v>3732</v>
      </c>
      <c r="L732" s="122">
        <v>3</v>
      </c>
      <c r="M732" s="122">
        <v>27</v>
      </c>
      <c r="N732" s="121" t="s">
        <v>3733</v>
      </c>
      <c r="O732" s="122">
        <v>1</v>
      </c>
      <c r="P732" s="123"/>
      <c r="Q732" s="123"/>
      <c r="R732" s="124">
        <v>1</v>
      </c>
    </row>
    <row r="733" spans="2:18" x14ac:dyDescent="0.3">
      <c r="B733" s="120">
        <v>730</v>
      </c>
      <c r="C733" s="121" t="s">
        <v>3734</v>
      </c>
      <c r="D733" s="121" t="s">
        <v>129</v>
      </c>
      <c r="E733" s="121" t="s">
        <v>123</v>
      </c>
      <c r="F733" s="121" t="s">
        <v>3735</v>
      </c>
      <c r="G733" s="121" t="s">
        <v>3736</v>
      </c>
      <c r="H733" s="122">
        <v>502</v>
      </c>
      <c r="I733" s="122">
        <v>7</v>
      </c>
      <c r="J733" s="121" t="s">
        <v>3737</v>
      </c>
      <c r="K733" s="121" t="s">
        <v>3738</v>
      </c>
      <c r="L733" s="122">
        <v>3</v>
      </c>
      <c r="M733" s="122">
        <v>27</v>
      </c>
      <c r="N733" s="121" t="s">
        <v>3739</v>
      </c>
      <c r="O733" s="122">
        <v>1</v>
      </c>
      <c r="P733" s="123"/>
      <c r="Q733" s="123"/>
      <c r="R733" s="124">
        <v>1</v>
      </c>
    </row>
    <row r="734" spans="2:18" x14ac:dyDescent="0.3">
      <c r="B734" s="120">
        <v>731</v>
      </c>
      <c r="C734" s="121" t="s">
        <v>3740</v>
      </c>
      <c r="D734" s="121" t="s">
        <v>129</v>
      </c>
      <c r="E734" s="121" t="s">
        <v>123</v>
      </c>
      <c r="F734" s="121" t="s">
        <v>3741</v>
      </c>
      <c r="G734" s="121" t="s">
        <v>123</v>
      </c>
      <c r="H734" s="122">
        <v>502</v>
      </c>
      <c r="I734" s="122">
        <v>7</v>
      </c>
      <c r="J734" s="121" t="s">
        <v>3742</v>
      </c>
      <c r="K734" s="121" t="s">
        <v>3743</v>
      </c>
      <c r="L734" s="122">
        <v>3</v>
      </c>
      <c r="M734" s="122">
        <v>27</v>
      </c>
      <c r="N734" s="121" t="s">
        <v>3744</v>
      </c>
      <c r="O734" s="122">
        <v>1</v>
      </c>
      <c r="P734" s="123"/>
      <c r="Q734" s="123"/>
      <c r="R734" s="124">
        <v>1</v>
      </c>
    </row>
    <row r="735" spans="2:18" x14ac:dyDescent="0.3">
      <c r="B735" s="120">
        <v>732</v>
      </c>
      <c r="C735" s="121" t="s">
        <v>3745</v>
      </c>
      <c r="D735" s="121" t="s">
        <v>3746</v>
      </c>
      <c r="E735" s="121" t="s">
        <v>123</v>
      </c>
      <c r="F735" s="121" t="s">
        <v>3747</v>
      </c>
      <c r="G735" s="121" t="s">
        <v>3748</v>
      </c>
      <c r="H735" s="122">
        <v>502</v>
      </c>
      <c r="I735" s="122">
        <v>7</v>
      </c>
      <c r="J735" s="121" t="s">
        <v>3742</v>
      </c>
      <c r="K735" s="121" t="s">
        <v>3743</v>
      </c>
      <c r="L735" s="122">
        <v>3</v>
      </c>
      <c r="M735" s="122">
        <v>27</v>
      </c>
      <c r="N735" s="121" t="s">
        <v>3749</v>
      </c>
      <c r="O735" s="122">
        <v>1</v>
      </c>
      <c r="P735" s="123"/>
      <c r="Q735" s="123"/>
      <c r="R735" s="124">
        <v>1</v>
      </c>
    </row>
    <row r="736" spans="2:18" x14ac:dyDescent="0.3">
      <c r="B736" s="120">
        <v>733</v>
      </c>
      <c r="C736" s="121" t="s">
        <v>3750</v>
      </c>
      <c r="D736" s="121" t="s">
        <v>123</v>
      </c>
      <c r="E736" s="121" t="s">
        <v>123</v>
      </c>
      <c r="F736" s="121" t="s">
        <v>3751</v>
      </c>
      <c r="G736" s="121" t="s">
        <v>123</v>
      </c>
      <c r="H736" s="122">
        <v>537</v>
      </c>
      <c r="I736" s="122">
        <v>7</v>
      </c>
      <c r="J736" s="121" t="s">
        <v>3752</v>
      </c>
      <c r="K736" s="121" t="s">
        <v>3753</v>
      </c>
      <c r="L736" s="122">
        <v>3</v>
      </c>
      <c r="M736" s="122">
        <v>27</v>
      </c>
      <c r="N736" s="121" t="s">
        <v>3754</v>
      </c>
      <c r="O736" s="122">
        <v>1</v>
      </c>
      <c r="P736" s="123"/>
      <c r="Q736" s="123"/>
      <c r="R736" s="124">
        <v>1</v>
      </c>
    </row>
    <row r="737" spans="2:18" x14ac:dyDescent="0.3">
      <c r="B737" s="120">
        <v>734</v>
      </c>
      <c r="C737" s="121" t="s">
        <v>3755</v>
      </c>
      <c r="D737" s="121" t="s">
        <v>123</v>
      </c>
      <c r="E737" s="121" t="s">
        <v>123</v>
      </c>
      <c r="F737" s="121" t="s">
        <v>3756</v>
      </c>
      <c r="G737" s="121" t="s">
        <v>123</v>
      </c>
      <c r="H737" s="122">
        <v>502</v>
      </c>
      <c r="I737" s="122">
        <v>7</v>
      </c>
      <c r="J737" s="121" t="s">
        <v>3757</v>
      </c>
      <c r="K737" s="121" t="s">
        <v>3758</v>
      </c>
      <c r="L737" s="122">
        <v>3</v>
      </c>
      <c r="M737" s="122">
        <v>27</v>
      </c>
      <c r="N737" s="121" t="s">
        <v>123</v>
      </c>
      <c r="O737" s="122">
        <v>1</v>
      </c>
      <c r="P737" s="123"/>
      <c r="Q737" s="123"/>
      <c r="R737" s="124">
        <v>1</v>
      </c>
    </row>
    <row r="738" spans="2:18" x14ac:dyDescent="0.3">
      <c r="B738" s="120">
        <v>735</v>
      </c>
      <c r="C738" s="121" t="s">
        <v>3759</v>
      </c>
      <c r="D738" s="121" t="s">
        <v>123</v>
      </c>
      <c r="E738" s="121" t="s">
        <v>123</v>
      </c>
      <c r="F738" s="121" t="s">
        <v>3760</v>
      </c>
      <c r="G738" s="121" t="s">
        <v>123</v>
      </c>
      <c r="H738" s="122">
        <v>502</v>
      </c>
      <c r="I738" s="122">
        <v>7</v>
      </c>
      <c r="J738" s="121" t="s">
        <v>3761</v>
      </c>
      <c r="K738" s="121" t="s">
        <v>3762</v>
      </c>
      <c r="L738" s="122">
        <v>3</v>
      </c>
      <c r="M738" s="122">
        <v>27</v>
      </c>
      <c r="N738" s="121" t="s">
        <v>3763</v>
      </c>
      <c r="O738" s="122">
        <v>1</v>
      </c>
      <c r="P738" s="123"/>
      <c r="Q738" s="123"/>
      <c r="R738" s="124">
        <v>1</v>
      </c>
    </row>
    <row r="739" spans="2:18" x14ac:dyDescent="0.3">
      <c r="B739" s="120">
        <v>736</v>
      </c>
      <c r="C739" s="121" t="s">
        <v>3764</v>
      </c>
      <c r="D739" s="121" t="s">
        <v>123</v>
      </c>
      <c r="E739" s="121" t="s">
        <v>123</v>
      </c>
      <c r="F739" s="121" t="s">
        <v>3765</v>
      </c>
      <c r="G739" s="121" t="s">
        <v>3766</v>
      </c>
      <c r="H739" s="122">
        <v>502</v>
      </c>
      <c r="I739" s="122">
        <v>7</v>
      </c>
      <c r="J739" s="121" t="s">
        <v>3767</v>
      </c>
      <c r="K739" s="121" t="s">
        <v>3768</v>
      </c>
      <c r="L739" s="122">
        <v>3</v>
      </c>
      <c r="M739" s="122">
        <v>27</v>
      </c>
      <c r="N739" s="121" t="s">
        <v>3769</v>
      </c>
      <c r="O739" s="122">
        <v>1</v>
      </c>
      <c r="P739" s="123"/>
      <c r="Q739" s="123"/>
      <c r="R739" s="124">
        <v>1</v>
      </c>
    </row>
    <row r="740" spans="2:18" x14ac:dyDescent="0.3">
      <c r="B740" s="120">
        <v>737</v>
      </c>
      <c r="C740" s="121" t="s">
        <v>3770</v>
      </c>
      <c r="D740" s="121" t="s">
        <v>123</v>
      </c>
      <c r="E740" s="121" t="s">
        <v>123</v>
      </c>
      <c r="F740" s="121" t="s">
        <v>3771</v>
      </c>
      <c r="G740" s="121" t="s">
        <v>123</v>
      </c>
      <c r="H740" s="122">
        <v>502</v>
      </c>
      <c r="I740" s="122">
        <v>7</v>
      </c>
      <c r="J740" s="121" t="s">
        <v>3772</v>
      </c>
      <c r="K740" s="121" t="s">
        <v>3773</v>
      </c>
      <c r="L740" s="122">
        <v>3</v>
      </c>
      <c r="M740" s="122">
        <v>27</v>
      </c>
      <c r="N740" s="121" t="s">
        <v>123</v>
      </c>
      <c r="O740" s="122">
        <v>1</v>
      </c>
      <c r="P740" s="123"/>
      <c r="Q740" s="123"/>
      <c r="R740" s="124">
        <v>1</v>
      </c>
    </row>
    <row r="741" spans="2:18" x14ac:dyDescent="0.3">
      <c r="B741" s="120">
        <v>738</v>
      </c>
      <c r="C741" s="121" t="s">
        <v>3774</v>
      </c>
      <c r="D741" s="121" t="s">
        <v>129</v>
      </c>
      <c r="E741" s="121" t="s">
        <v>123</v>
      </c>
      <c r="F741" s="121" t="s">
        <v>3775</v>
      </c>
      <c r="G741" s="121" t="s">
        <v>123</v>
      </c>
      <c r="H741" s="122">
        <v>502</v>
      </c>
      <c r="I741" s="122">
        <v>7</v>
      </c>
      <c r="J741" s="121" t="s">
        <v>3776</v>
      </c>
      <c r="K741" s="121" t="s">
        <v>3777</v>
      </c>
      <c r="L741" s="122">
        <v>3</v>
      </c>
      <c r="M741" s="122">
        <v>27</v>
      </c>
      <c r="N741" s="121" t="s">
        <v>3778</v>
      </c>
      <c r="O741" s="122">
        <v>1</v>
      </c>
      <c r="P741" s="123"/>
      <c r="Q741" s="123"/>
      <c r="R741" s="124">
        <v>1</v>
      </c>
    </row>
    <row r="742" spans="2:18" x14ac:dyDescent="0.3">
      <c r="B742" s="120">
        <v>739</v>
      </c>
      <c r="C742" s="121" t="s">
        <v>3779</v>
      </c>
      <c r="D742" s="121" t="s">
        <v>129</v>
      </c>
      <c r="E742" s="121" t="s">
        <v>123</v>
      </c>
      <c r="F742" s="121" t="s">
        <v>3780</v>
      </c>
      <c r="G742" s="121" t="s">
        <v>123</v>
      </c>
      <c r="H742" s="122">
        <v>107</v>
      </c>
      <c r="I742" s="122">
        <v>7</v>
      </c>
      <c r="J742" s="121" t="s">
        <v>3781</v>
      </c>
      <c r="K742" s="121" t="s">
        <v>3782</v>
      </c>
      <c r="L742" s="122">
        <v>3</v>
      </c>
      <c r="M742" s="122">
        <v>27</v>
      </c>
      <c r="N742" s="121" t="s">
        <v>3783</v>
      </c>
      <c r="O742" s="122">
        <v>1</v>
      </c>
      <c r="P742" s="123"/>
      <c r="Q742" s="123"/>
      <c r="R742" s="124">
        <v>1</v>
      </c>
    </row>
    <row r="743" spans="2:18" x14ac:dyDescent="0.3">
      <c r="B743" s="120">
        <v>740</v>
      </c>
      <c r="C743" s="121" t="s">
        <v>3784</v>
      </c>
      <c r="D743" s="121" t="s">
        <v>123</v>
      </c>
      <c r="E743" s="121" t="s">
        <v>123</v>
      </c>
      <c r="F743" s="121" t="s">
        <v>3785</v>
      </c>
      <c r="G743" s="121" t="s">
        <v>123</v>
      </c>
      <c r="H743" s="122">
        <v>107</v>
      </c>
      <c r="I743" s="122">
        <v>7</v>
      </c>
      <c r="J743" s="121" t="s">
        <v>3786</v>
      </c>
      <c r="K743" s="121" t="s">
        <v>3787</v>
      </c>
      <c r="L743" s="122">
        <v>3</v>
      </c>
      <c r="M743" s="122">
        <v>27</v>
      </c>
      <c r="N743" s="121" t="s">
        <v>3788</v>
      </c>
      <c r="O743" s="122">
        <v>1</v>
      </c>
      <c r="P743" s="123"/>
      <c r="Q743" s="123"/>
      <c r="R743" s="124">
        <v>1</v>
      </c>
    </row>
    <row r="744" spans="2:18" x14ac:dyDescent="0.3">
      <c r="B744" s="120">
        <v>741</v>
      </c>
      <c r="C744" s="121" t="s">
        <v>3789</v>
      </c>
      <c r="D744" s="121" t="s">
        <v>123</v>
      </c>
      <c r="E744" s="121" t="s">
        <v>123</v>
      </c>
      <c r="F744" s="121" t="s">
        <v>3790</v>
      </c>
      <c r="G744" s="121" t="s">
        <v>123</v>
      </c>
      <c r="H744" s="122">
        <v>105</v>
      </c>
      <c r="I744" s="122">
        <v>7</v>
      </c>
      <c r="J744" s="121" t="s">
        <v>3791</v>
      </c>
      <c r="K744" s="121" t="s">
        <v>3792</v>
      </c>
      <c r="L744" s="122">
        <v>3</v>
      </c>
      <c r="M744" s="122">
        <v>27</v>
      </c>
      <c r="N744" s="121" t="s">
        <v>3793</v>
      </c>
      <c r="O744" s="122">
        <v>1</v>
      </c>
      <c r="P744" s="123"/>
      <c r="Q744" s="123"/>
      <c r="R744" s="124">
        <v>1</v>
      </c>
    </row>
    <row r="745" spans="2:18" x14ac:dyDescent="0.3">
      <c r="B745" s="120">
        <v>742</v>
      </c>
      <c r="C745" s="121" t="s">
        <v>3794</v>
      </c>
      <c r="D745" s="121" t="s">
        <v>123</v>
      </c>
      <c r="E745" s="121" t="s">
        <v>123</v>
      </c>
      <c r="F745" s="121" t="s">
        <v>3795</v>
      </c>
      <c r="G745" s="121" t="s">
        <v>123</v>
      </c>
      <c r="H745" s="122">
        <v>617</v>
      </c>
      <c r="I745" s="122">
        <v>7</v>
      </c>
      <c r="J745" s="121" t="s">
        <v>3796</v>
      </c>
      <c r="K745" s="121" t="s">
        <v>3797</v>
      </c>
      <c r="L745" s="122">
        <v>3</v>
      </c>
      <c r="M745" s="122">
        <v>27</v>
      </c>
      <c r="N745" s="121" t="s">
        <v>3798</v>
      </c>
      <c r="O745" s="122">
        <v>1</v>
      </c>
      <c r="P745" s="123"/>
      <c r="Q745" s="123"/>
      <c r="R745" s="124">
        <v>1</v>
      </c>
    </row>
    <row r="746" spans="2:18" x14ac:dyDescent="0.3">
      <c r="B746" s="120">
        <v>743</v>
      </c>
      <c r="C746" s="121" t="s">
        <v>3799</v>
      </c>
      <c r="D746" s="121" t="s">
        <v>123</v>
      </c>
      <c r="E746" s="121" t="s">
        <v>3800</v>
      </c>
      <c r="F746" s="121" t="s">
        <v>3801</v>
      </c>
      <c r="G746" s="121" t="s">
        <v>123</v>
      </c>
      <c r="H746" s="122">
        <v>344</v>
      </c>
      <c r="I746" s="122">
        <v>43</v>
      </c>
      <c r="J746" s="121" t="s">
        <v>3802</v>
      </c>
      <c r="K746" s="121" t="s">
        <v>3803</v>
      </c>
      <c r="L746" s="122">
        <v>3</v>
      </c>
      <c r="M746" s="123"/>
      <c r="N746" s="121" t="s">
        <v>123</v>
      </c>
      <c r="O746" s="122">
        <v>1</v>
      </c>
      <c r="P746" s="123"/>
      <c r="Q746" s="123"/>
      <c r="R746" s="124">
        <v>1</v>
      </c>
    </row>
    <row r="747" spans="2:18" x14ac:dyDescent="0.3">
      <c r="B747" s="120">
        <v>744</v>
      </c>
      <c r="C747" s="121" t="s">
        <v>3804</v>
      </c>
      <c r="D747" s="121" t="s">
        <v>123</v>
      </c>
      <c r="E747" s="121" t="s">
        <v>3805</v>
      </c>
      <c r="F747" s="121" t="s">
        <v>123</v>
      </c>
      <c r="G747" s="121" t="s">
        <v>123</v>
      </c>
      <c r="H747" s="122">
        <v>646</v>
      </c>
      <c r="I747" s="122">
        <v>43</v>
      </c>
      <c r="J747" s="121" t="s">
        <v>3806</v>
      </c>
      <c r="K747" s="121" t="s">
        <v>3807</v>
      </c>
      <c r="L747" s="122">
        <v>3</v>
      </c>
      <c r="M747" s="123"/>
      <c r="N747" s="121" t="s">
        <v>123</v>
      </c>
      <c r="O747" s="122">
        <v>1</v>
      </c>
      <c r="P747" s="123"/>
      <c r="Q747" s="123"/>
      <c r="R747" s="124">
        <v>1</v>
      </c>
    </row>
    <row r="748" spans="2:18" x14ac:dyDescent="0.3">
      <c r="B748" s="120">
        <v>745</v>
      </c>
      <c r="C748" s="121" t="s">
        <v>3808</v>
      </c>
      <c r="D748" s="121" t="s">
        <v>123</v>
      </c>
      <c r="E748" s="121" t="s">
        <v>3809</v>
      </c>
      <c r="F748" s="121" t="s">
        <v>123</v>
      </c>
      <c r="G748" s="121" t="s">
        <v>123</v>
      </c>
      <c r="H748" s="122">
        <v>340</v>
      </c>
      <c r="I748" s="122">
        <v>42</v>
      </c>
      <c r="J748" s="121" t="s">
        <v>3810</v>
      </c>
      <c r="K748" s="121" t="s">
        <v>3811</v>
      </c>
      <c r="L748" s="122">
        <v>3</v>
      </c>
      <c r="M748" s="123"/>
      <c r="N748" s="121" t="s">
        <v>123</v>
      </c>
      <c r="O748" s="122">
        <v>1</v>
      </c>
      <c r="P748" s="123"/>
      <c r="Q748" s="123"/>
      <c r="R748" s="124">
        <v>1</v>
      </c>
    </row>
    <row r="749" spans="2:18" x14ac:dyDescent="0.3">
      <c r="B749" s="120">
        <v>746</v>
      </c>
      <c r="C749" s="121" t="s">
        <v>3812</v>
      </c>
      <c r="D749" s="121" t="s">
        <v>123</v>
      </c>
      <c r="E749" s="121" t="s">
        <v>3813</v>
      </c>
      <c r="F749" s="121" t="s">
        <v>3814</v>
      </c>
      <c r="G749" s="121" t="s">
        <v>123</v>
      </c>
      <c r="H749" s="122">
        <v>539</v>
      </c>
      <c r="I749" s="122">
        <v>42</v>
      </c>
      <c r="J749" s="121" t="s">
        <v>3815</v>
      </c>
      <c r="K749" s="121" t="s">
        <v>3816</v>
      </c>
      <c r="L749" s="122">
        <v>3</v>
      </c>
      <c r="M749" s="123"/>
      <c r="N749" s="121" t="s">
        <v>123</v>
      </c>
      <c r="O749" s="122">
        <v>1</v>
      </c>
      <c r="P749" s="123"/>
      <c r="Q749" s="123"/>
      <c r="R749" s="124">
        <v>1</v>
      </c>
    </row>
    <row r="750" spans="2:18" x14ac:dyDescent="0.3">
      <c r="B750" s="120">
        <v>747</v>
      </c>
      <c r="C750" s="121" t="s">
        <v>3817</v>
      </c>
      <c r="D750" s="121" t="s">
        <v>129</v>
      </c>
      <c r="E750" s="121" t="s">
        <v>3818</v>
      </c>
      <c r="F750" s="121" t="s">
        <v>123</v>
      </c>
      <c r="G750" s="121" t="s">
        <v>123</v>
      </c>
      <c r="H750" s="122">
        <v>800</v>
      </c>
      <c r="I750" s="122">
        <v>66</v>
      </c>
      <c r="J750" s="121" t="s">
        <v>3819</v>
      </c>
      <c r="K750" s="121" t="s">
        <v>3820</v>
      </c>
      <c r="L750" s="122">
        <v>3</v>
      </c>
      <c r="M750" s="122">
        <v>340</v>
      </c>
      <c r="N750" s="121" t="s">
        <v>3821</v>
      </c>
      <c r="O750" s="122">
        <v>1</v>
      </c>
      <c r="P750" s="123"/>
      <c r="Q750" s="123"/>
      <c r="R750" s="124">
        <v>1</v>
      </c>
    </row>
    <row r="751" spans="2:18" x14ac:dyDescent="0.3">
      <c r="B751" s="120">
        <v>748</v>
      </c>
      <c r="C751" s="121" t="s">
        <v>3822</v>
      </c>
      <c r="D751" s="121" t="s">
        <v>123</v>
      </c>
      <c r="E751" s="121" t="s">
        <v>123</v>
      </c>
      <c r="F751" s="121" t="s">
        <v>3823</v>
      </c>
      <c r="G751" s="121" t="s">
        <v>123</v>
      </c>
      <c r="H751" s="122">
        <v>655</v>
      </c>
      <c r="I751" s="123"/>
      <c r="J751" s="121" t="s">
        <v>3824</v>
      </c>
      <c r="K751" s="121" t="s">
        <v>3825</v>
      </c>
      <c r="L751" s="122">
        <v>4</v>
      </c>
      <c r="M751" s="123"/>
      <c r="N751" s="121" t="s">
        <v>123</v>
      </c>
      <c r="O751" s="122">
        <v>1</v>
      </c>
      <c r="P751" s="123"/>
      <c r="Q751" s="123"/>
      <c r="R751" s="124">
        <v>1</v>
      </c>
    </row>
    <row r="752" spans="2:18" x14ac:dyDescent="0.3">
      <c r="B752" s="120">
        <v>749</v>
      </c>
      <c r="C752" s="121" t="s">
        <v>3826</v>
      </c>
      <c r="D752" s="121" t="s">
        <v>123</v>
      </c>
      <c r="E752" s="121" t="s">
        <v>123</v>
      </c>
      <c r="F752" s="121" t="s">
        <v>3827</v>
      </c>
      <c r="G752" s="121" t="s">
        <v>123</v>
      </c>
      <c r="H752" s="122">
        <v>721</v>
      </c>
      <c r="I752" s="123"/>
      <c r="J752" s="121" t="s">
        <v>3828</v>
      </c>
      <c r="K752" s="121" t="s">
        <v>3829</v>
      </c>
      <c r="L752" s="122">
        <v>5</v>
      </c>
      <c r="M752" s="123"/>
      <c r="N752" s="121" t="s">
        <v>123</v>
      </c>
      <c r="O752" s="122">
        <v>1</v>
      </c>
      <c r="P752" s="123"/>
      <c r="Q752" s="123"/>
      <c r="R752" s="124">
        <v>1</v>
      </c>
    </row>
    <row r="753" spans="2:18" x14ac:dyDescent="0.3">
      <c r="B753" s="120">
        <v>750</v>
      </c>
      <c r="C753" s="121" t="s">
        <v>3830</v>
      </c>
      <c r="D753" s="121" t="s">
        <v>129</v>
      </c>
      <c r="E753" s="121" t="s">
        <v>123</v>
      </c>
      <c r="F753" s="121" t="s">
        <v>3831</v>
      </c>
      <c r="G753" s="121" t="s">
        <v>123</v>
      </c>
      <c r="H753" s="122">
        <v>307</v>
      </c>
      <c r="I753" s="122">
        <v>23</v>
      </c>
      <c r="J753" s="121" t="s">
        <v>3832</v>
      </c>
      <c r="K753" s="121" t="s">
        <v>3833</v>
      </c>
      <c r="L753" s="122">
        <v>6</v>
      </c>
      <c r="M753" s="122">
        <v>81</v>
      </c>
      <c r="N753" s="121" t="s">
        <v>3834</v>
      </c>
      <c r="O753" s="122">
        <v>1</v>
      </c>
      <c r="P753" s="123"/>
      <c r="Q753" s="123"/>
      <c r="R753" s="124">
        <v>1</v>
      </c>
    </row>
    <row r="754" spans="2:18" x14ac:dyDescent="0.3">
      <c r="B754" s="120">
        <v>751</v>
      </c>
      <c r="C754" s="121" t="s">
        <v>3835</v>
      </c>
      <c r="D754" s="121" t="s">
        <v>129</v>
      </c>
      <c r="E754" s="121" t="s">
        <v>123</v>
      </c>
      <c r="F754" s="121" t="s">
        <v>3831</v>
      </c>
      <c r="G754" s="121" t="s">
        <v>123</v>
      </c>
      <c r="H754" s="122">
        <v>307</v>
      </c>
      <c r="I754" s="122">
        <v>23</v>
      </c>
      <c r="J754" s="121" t="s">
        <v>3832</v>
      </c>
      <c r="K754" s="121" t="s">
        <v>3833</v>
      </c>
      <c r="L754" s="122">
        <v>6</v>
      </c>
      <c r="M754" s="122">
        <v>81</v>
      </c>
      <c r="N754" s="121" t="s">
        <v>3836</v>
      </c>
      <c r="O754" s="122">
        <v>1</v>
      </c>
      <c r="P754" s="123"/>
      <c r="Q754" s="123"/>
      <c r="R754" s="124">
        <v>1</v>
      </c>
    </row>
    <row r="755" spans="2:18" x14ac:dyDescent="0.3">
      <c r="B755" s="120">
        <v>752</v>
      </c>
      <c r="C755" s="121" t="s">
        <v>3837</v>
      </c>
      <c r="D755" s="121" t="s">
        <v>123</v>
      </c>
      <c r="E755" s="121" t="s">
        <v>3838</v>
      </c>
      <c r="F755" s="121" t="s">
        <v>123</v>
      </c>
      <c r="G755" s="121" t="s">
        <v>123</v>
      </c>
      <c r="H755" s="122">
        <v>418</v>
      </c>
      <c r="I755" s="122">
        <v>23</v>
      </c>
      <c r="J755" s="121" t="s">
        <v>3839</v>
      </c>
      <c r="K755" s="121" t="s">
        <v>3840</v>
      </c>
      <c r="L755" s="122">
        <v>6</v>
      </c>
      <c r="M755" s="122">
        <v>81</v>
      </c>
      <c r="N755" s="121" t="s">
        <v>3841</v>
      </c>
      <c r="O755" s="122">
        <v>1</v>
      </c>
      <c r="P755" s="123"/>
      <c r="Q755" s="123"/>
      <c r="R755" s="124">
        <v>1</v>
      </c>
    </row>
    <row r="756" spans="2:18" x14ac:dyDescent="0.3">
      <c r="B756" s="120">
        <v>753</v>
      </c>
      <c r="C756" s="121" t="s">
        <v>3842</v>
      </c>
      <c r="D756" s="121" t="s">
        <v>123</v>
      </c>
      <c r="E756" s="121" t="s">
        <v>123</v>
      </c>
      <c r="F756" s="121" t="s">
        <v>3843</v>
      </c>
      <c r="G756" s="121" t="s">
        <v>123</v>
      </c>
      <c r="H756" s="122">
        <v>2</v>
      </c>
      <c r="I756" s="122">
        <v>23</v>
      </c>
      <c r="J756" s="121" t="s">
        <v>3844</v>
      </c>
      <c r="K756" s="121" t="s">
        <v>3845</v>
      </c>
      <c r="L756" s="122">
        <v>6</v>
      </c>
      <c r="M756" s="122">
        <v>81</v>
      </c>
      <c r="N756" s="121" t="s">
        <v>3846</v>
      </c>
      <c r="O756" s="122">
        <v>1</v>
      </c>
      <c r="P756" s="123"/>
      <c r="Q756" s="123"/>
      <c r="R756" s="124">
        <v>1</v>
      </c>
    </row>
    <row r="757" spans="2:18" x14ac:dyDescent="0.3">
      <c r="B757" s="120">
        <v>754</v>
      </c>
      <c r="C757" s="121" t="s">
        <v>3847</v>
      </c>
      <c r="D757" s="121" t="s">
        <v>129</v>
      </c>
      <c r="E757" s="121" t="s">
        <v>123</v>
      </c>
      <c r="F757" s="121" t="s">
        <v>3848</v>
      </c>
      <c r="G757" s="121" t="s">
        <v>123</v>
      </c>
      <c r="H757" s="122">
        <v>506</v>
      </c>
      <c r="I757" s="122">
        <v>23</v>
      </c>
      <c r="J757" s="121" t="s">
        <v>3849</v>
      </c>
      <c r="K757" s="121" t="s">
        <v>3850</v>
      </c>
      <c r="L757" s="122">
        <v>6</v>
      </c>
      <c r="M757" s="122">
        <v>81</v>
      </c>
      <c r="N757" s="121" t="s">
        <v>3851</v>
      </c>
      <c r="O757" s="122">
        <v>1</v>
      </c>
      <c r="P757" s="123"/>
      <c r="Q757" s="123"/>
      <c r="R757" s="124">
        <v>1</v>
      </c>
    </row>
    <row r="758" spans="2:18" x14ac:dyDescent="0.3">
      <c r="B758" s="120">
        <v>755</v>
      </c>
      <c r="C758" s="121" t="s">
        <v>3852</v>
      </c>
      <c r="D758" s="121" t="s">
        <v>123</v>
      </c>
      <c r="E758" s="121" t="s">
        <v>123</v>
      </c>
      <c r="F758" s="121" t="s">
        <v>3853</v>
      </c>
      <c r="G758" s="121" t="s">
        <v>123</v>
      </c>
      <c r="H758" s="122">
        <v>458</v>
      </c>
      <c r="I758" s="122">
        <v>23</v>
      </c>
      <c r="J758" s="121" t="s">
        <v>3854</v>
      </c>
      <c r="K758" s="121" t="s">
        <v>3855</v>
      </c>
      <c r="L758" s="122">
        <v>6</v>
      </c>
      <c r="M758" s="122">
        <v>81</v>
      </c>
      <c r="N758" s="121" t="s">
        <v>3856</v>
      </c>
      <c r="O758" s="122">
        <v>1</v>
      </c>
      <c r="P758" s="123"/>
      <c r="Q758" s="123"/>
      <c r="R758" s="124">
        <v>1</v>
      </c>
    </row>
    <row r="759" spans="2:18" x14ac:dyDescent="0.3">
      <c r="B759" s="120">
        <v>756</v>
      </c>
      <c r="C759" s="121" t="s">
        <v>3857</v>
      </c>
      <c r="D759" s="121" t="s">
        <v>123</v>
      </c>
      <c r="E759" s="121" t="s">
        <v>123</v>
      </c>
      <c r="F759" s="121" t="s">
        <v>3858</v>
      </c>
      <c r="G759" s="121" t="s">
        <v>123</v>
      </c>
      <c r="H759" s="122">
        <v>63</v>
      </c>
      <c r="I759" s="122">
        <v>23</v>
      </c>
      <c r="J759" s="121" t="s">
        <v>3859</v>
      </c>
      <c r="K759" s="121" t="s">
        <v>3860</v>
      </c>
      <c r="L759" s="122">
        <v>6</v>
      </c>
      <c r="M759" s="122">
        <v>81</v>
      </c>
      <c r="N759" s="121" t="s">
        <v>3861</v>
      </c>
      <c r="O759" s="122">
        <v>1</v>
      </c>
      <c r="P759" s="123"/>
      <c r="Q759" s="123"/>
      <c r="R759" s="124">
        <v>1</v>
      </c>
    </row>
    <row r="760" spans="2:18" x14ac:dyDescent="0.3">
      <c r="B760" s="120">
        <v>757</v>
      </c>
      <c r="C760" s="121" t="s">
        <v>3862</v>
      </c>
      <c r="D760" s="121" t="s">
        <v>123</v>
      </c>
      <c r="E760" s="121" t="s">
        <v>123</v>
      </c>
      <c r="F760" s="121" t="s">
        <v>3863</v>
      </c>
      <c r="G760" s="121" t="s">
        <v>123</v>
      </c>
      <c r="H760" s="122">
        <v>443</v>
      </c>
      <c r="I760" s="122">
        <v>23</v>
      </c>
      <c r="J760" s="121" t="s">
        <v>3864</v>
      </c>
      <c r="K760" s="121" t="s">
        <v>3865</v>
      </c>
      <c r="L760" s="122">
        <v>6</v>
      </c>
      <c r="M760" s="122">
        <v>81</v>
      </c>
      <c r="N760" s="121" t="s">
        <v>3866</v>
      </c>
      <c r="O760" s="122">
        <v>1</v>
      </c>
      <c r="P760" s="123"/>
      <c r="Q760" s="123"/>
      <c r="R760" s="124">
        <v>1</v>
      </c>
    </row>
    <row r="761" spans="2:18" x14ac:dyDescent="0.3">
      <c r="B761" s="120">
        <v>758</v>
      </c>
      <c r="C761" s="121" t="s">
        <v>3867</v>
      </c>
      <c r="D761" s="121" t="s">
        <v>129</v>
      </c>
      <c r="E761" s="121" t="s">
        <v>123</v>
      </c>
      <c r="F761" s="121" t="s">
        <v>3868</v>
      </c>
      <c r="G761" s="121" t="s">
        <v>123</v>
      </c>
      <c r="H761" s="122">
        <v>510</v>
      </c>
      <c r="I761" s="122">
        <v>23</v>
      </c>
      <c r="J761" s="121" t="s">
        <v>3869</v>
      </c>
      <c r="K761" s="121" t="s">
        <v>3870</v>
      </c>
      <c r="L761" s="122">
        <v>6</v>
      </c>
      <c r="M761" s="122">
        <v>81</v>
      </c>
      <c r="N761" s="121" t="s">
        <v>3871</v>
      </c>
      <c r="O761" s="122">
        <v>1</v>
      </c>
      <c r="P761" s="123"/>
      <c r="Q761" s="123"/>
      <c r="R761" s="124">
        <v>1</v>
      </c>
    </row>
    <row r="762" spans="2:18" x14ac:dyDescent="0.3">
      <c r="B762" s="120">
        <v>759</v>
      </c>
      <c r="C762" s="121" t="s">
        <v>3872</v>
      </c>
      <c r="D762" s="121" t="s">
        <v>123</v>
      </c>
      <c r="E762" s="121" t="s">
        <v>123</v>
      </c>
      <c r="F762" s="121" t="s">
        <v>3873</v>
      </c>
      <c r="G762" s="121" t="s">
        <v>123</v>
      </c>
      <c r="H762" s="122">
        <v>776</v>
      </c>
      <c r="I762" s="122">
        <v>23</v>
      </c>
      <c r="J762" s="121" t="s">
        <v>3874</v>
      </c>
      <c r="K762" s="121" t="s">
        <v>3875</v>
      </c>
      <c r="L762" s="122">
        <v>6</v>
      </c>
      <c r="M762" s="122">
        <v>81</v>
      </c>
      <c r="N762" s="121" t="s">
        <v>3876</v>
      </c>
      <c r="O762" s="122">
        <v>1</v>
      </c>
      <c r="P762" s="123"/>
      <c r="Q762" s="123"/>
      <c r="R762" s="124">
        <v>1</v>
      </c>
    </row>
    <row r="763" spans="2:18" x14ac:dyDescent="0.3">
      <c r="B763" s="120">
        <v>760</v>
      </c>
      <c r="C763" s="121" t="s">
        <v>3877</v>
      </c>
      <c r="D763" s="121" t="s">
        <v>123</v>
      </c>
      <c r="E763" s="121" t="s">
        <v>123</v>
      </c>
      <c r="F763" s="121" t="s">
        <v>3878</v>
      </c>
      <c r="G763" s="121" t="s">
        <v>123</v>
      </c>
      <c r="H763" s="122">
        <v>886</v>
      </c>
      <c r="I763" s="122">
        <v>23</v>
      </c>
      <c r="J763" s="121" t="s">
        <v>3879</v>
      </c>
      <c r="K763" s="121" t="s">
        <v>3880</v>
      </c>
      <c r="L763" s="122">
        <v>6</v>
      </c>
      <c r="M763" s="122">
        <v>81</v>
      </c>
      <c r="N763" s="121" t="s">
        <v>3881</v>
      </c>
      <c r="O763" s="122">
        <v>1</v>
      </c>
      <c r="P763" s="123"/>
      <c r="Q763" s="123"/>
      <c r="R763" s="124">
        <v>1</v>
      </c>
    </row>
    <row r="764" spans="2:18" x14ac:dyDescent="0.3">
      <c r="B764" s="120">
        <v>761</v>
      </c>
      <c r="C764" s="121" t="s">
        <v>3882</v>
      </c>
      <c r="D764" s="121" t="s">
        <v>123</v>
      </c>
      <c r="E764" s="121" t="s">
        <v>123</v>
      </c>
      <c r="F764" s="121" t="s">
        <v>3883</v>
      </c>
      <c r="G764" s="121" t="s">
        <v>123</v>
      </c>
      <c r="H764" s="122">
        <v>76</v>
      </c>
      <c r="I764" s="122">
        <v>23</v>
      </c>
      <c r="J764" s="121" t="s">
        <v>3884</v>
      </c>
      <c r="K764" s="121" t="s">
        <v>3885</v>
      </c>
      <c r="L764" s="122">
        <v>6</v>
      </c>
      <c r="M764" s="122">
        <v>81</v>
      </c>
      <c r="N764" s="121" t="s">
        <v>3886</v>
      </c>
      <c r="O764" s="122">
        <v>1</v>
      </c>
      <c r="P764" s="123"/>
      <c r="Q764" s="123"/>
      <c r="R764" s="124">
        <v>1</v>
      </c>
    </row>
    <row r="765" spans="2:18" x14ac:dyDescent="0.3">
      <c r="B765" s="120">
        <v>762</v>
      </c>
      <c r="C765" s="121" t="s">
        <v>3887</v>
      </c>
      <c r="D765" s="121" t="s">
        <v>123</v>
      </c>
      <c r="E765" s="121" t="s">
        <v>123</v>
      </c>
      <c r="F765" s="121" t="s">
        <v>3888</v>
      </c>
      <c r="G765" s="121" t="s">
        <v>123</v>
      </c>
      <c r="H765" s="122">
        <v>350</v>
      </c>
      <c r="I765" s="122">
        <v>23</v>
      </c>
      <c r="J765" s="121" t="s">
        <v>3889</v>
      </c>
      <c r="K765" s="121" t="s">
        <v>3890</v>
      </c>
      <c r="L765" s="122">
        <v>6</v>
      </c>
      <c r="M765" s="122">
        <v>81</v>
      </c>
      <c r="N765" s="121" t="s">
        <v>3891</v>
      </c>
      <c r="O765" s="122">
        <v>1</v>
      </c>
      <c r="P765" s="123"/>
      <c r="Q765" s="123"/>
      <c r="R765" s="124">
        <v>1</v>
      </c>
    </row>
    <row r="766" spans="2:18" x14ac:dyDescent="0.3">
      <c r="B766" s="120">
        <v>763</v>
      </c>
      <c r="C766" s="121" t="s">
        <v>3892</v>
      </c>
      <c r="D766" s="121" t="s">
        <v>123</v>
      </c>
      <c r="E766" s="121" t="s">
        <v>123</v>
      </c>
      <c r="F766" s="121" t="s">
        <v>3893</v>
      </c>
      <c r="G766" s="121" t="s">
        <v>123</v>
      </c>
      <c r="H766" s="122">
        <v>453</v>
      </c>
      <c r="I766" s="122">
        <v>23</v>
      </c>
      <c r="J766" s="121" t="s">
        <v>3894</v>
      </c>
      <c r="K766" s="121" t="s">
        <v>3895</v>
      </c>
      <c r="L766" s="122">
        <v>6</v>
      </c>
      <c r="M766" s="122">
        <v>81</v>
      </c>
      <c r="N766" s="121" t="s">
        <v>3896</v>
      </c>
      <c r="O766" s="122">
        <v>1</v>
      </c>
      <c r="P766" s="123"/>
      <c r="Q766" s="123"/>
      <c r="R766" s="124">
        <v>1</v>
      </c>
    </row>
    <row r="767" spans="2:18" x14ac:dyDescent="0.3">
      <c r="B767" s="120">
        <v>764</v>
      </c>
      <c r="C767" s="121" t="s">
        <v>3897</v>
      </c>
      <c r="D767" s="121" t="s">
        <v>129</v>
      </c>
      <c r="E767" s="121" t="s">
        <v>123</v>
      </c>
      <c r="F767" s="121" t="s">
        <v>3898</v>
      </c>
      <c r="G767" s="121" t="s">
        <v>3899</v>
      </c>
      <c r="H767" s="122">
        <v>875</v>
      </c>
      <c r="I767" s="122">
        <v>23</v>
      </c>
      <c r="J767" s="121" t="s">
        <v>3900</v>
      </c>
      <c r="K767" s="121" t="s">
        <v>3901</v>
      </c>
      <c r="L767" s="122">
        <v>6</v>
      </c>
      <c r="M767" s="122">
        <v>81</v>
      </c>
      <c r="N767" s="121" t="s">
        <v>3902</v>
      </c>
      <c r="O767" s="122">
        <v>1</v>
      </c>
      <c r="P767" s="123"/>
      <c r="Q767" s="123"/>
      <c r="R767" s="124">
        <v>1</v>
      </c>
    </row>
    <row r="768" spans="2:18" x14ac:dyDescent="0.3">
      <c r="B768" s="120">
        <v>765</v>
      </c>
      <c r="C768" s="121" t="s">
        <v>3903</v>
      </c>
      <c r="D768" s="121" t="s">
        <v>123</v>
      </c>
      <c r="E768" s="121" t="s">
        <v>123</v>
      </c>
      <c r="F768" s="121" t="s">
        <v>3904</v>
      </c>
      <c r="G768" s="121" t="s">
        <v>123</v>
      </c>
      <c r="H768" s="122">
        <v>216</v>
      </c>
      <c r="I768" s="122">
        <v>23</v>
      </c>
      <c r="J768" s="121" t="s">
        <v>3905</v>
      </c>
      <c r="K768" s="121" t="s">
        <v>3906</v>
      </c>
      <c r="L768" s="122">
        <v>6</v>
      </c>
      <c r="M768" s="122">
        <v>81</v>
      </c>
      <c r="N768" s="121" t="s">
        <v>3907</v>
      </c>
      <c r="O768" s="122">
        <v>1</v>
      </c>
      <c r="P768" s="123"/>
      <c r="Q768" s="123"/>
      <c r="R768" s="124">
        <v>1</v>
      </c>
    </row>
    <row r="769" spans="2:18" x14ac:dyDescent="0.3">
      <c r="B769" s="120">
        <v>766</v>
      </c>
      <c r="C769" s="121" t="s">
        <v>3908</v>
      </c>
      <c r="D769" s="121" t="s">
        <v>123</v>
      </c>
      <c r="E769" s="121" t="s">
        <v>123</v>
      </c>
      <c r="F769" s="121" t="s">
        <v>3909</v>
      </c>
      <c r="G769" s="121" t="s">
        <v>123</v>
      </c>
      <c r="H769" s="122">
        <v>238</v>
      </c>
      <c r="I769" s="122">
        <v>23</v>
      </c>
      <c r="J769" s="121" t="s">
        <v>3910</v>
      </c>
      <c r="K769" s="121" t="s">
        <v>3911</v>
      </c>
      <c r="L769" s="122">
        <v>6</v>
      </c>
      <c r="M769" s="122">
        <v>81</v>
      </c>
      <c r="N769" s="121" t="s">
        <v>3912</v>
      </c>
      <c r="O769" s="122">
        <v>1</v>
      </c>
      <c r="P769" s="123"/>
      <c r="Q769" s="123"/>
      <c r="R769" s="124">
        <v>1</v>
      </c>
    </row>
    <row r="770" spans="2:18" x14ac:dyDescent="0.3">
      <c r="B770" s="120">
        <v>767</v>
      </c>
      <c r="C770" s="121" t="s">
        <v>3913</v>
      </c>
      <c r="D770" s="121" t="s">
        <v>123</v>
      </c>
      <c r="E770" s="121" t="s">
        <v>123</v>
      </c>
      <c r="F770" s="121" t="s">
        <v>3914</v>
      </c>
      <c r="G770" s="121" t="s">
        <v>123</v>
      </c>
      <c r="H770" s="122">
        <v>677</v>
      </c>
      <c r="I770" s="122">
        <v>23</v>
      </c>
      <c r="J770" s="121" t="s">
        <v>3915</v>
      </c>
      <c r="K770" s="121" t="s">
        <v>3916</v>
      </c>
      <c r="L770" s="122">
        <v>6</v>
      </c>
      <c r="M770" s="122">
        <v>81</v>
      </c>
      <c r="N770" s="121" t="s">
        <v>3917</v>
      </c>
      <c r="O770" s="122">
        <v>1</v>
      </c>
      <c r="P770" s="123"/>
      <c r="Q770" s="123"/>
      <c r="R770" s="124">
        <v>1</v>
      </c>
    </row>
    <row r="771" spans="2:18" x14ac:dyDescent="0.3">
      <c r="B771" s="120">
        <v>768</v>
      </c>
      <c r="C771" s="121" t="s">
        <v>2048</v>
      </c>
      <c r="D771" s="121" t="s">
        <v>123</v>
      </c>
      <c r="E771" s="121" t="s">
        <v>3918</v>
      </c>
      <c r="F771" s="121" t="s">
        <v>3919</v>
      </c>
      <c r="G771" s="121" t="s">
        <v>123</v>
      </c>
      <c r="H771" s="122">
        <v>848</v>
      </c>
      <c r="I771" s="122">
        <v>23</v>
      </c>
      <c r="J771" s="121" t="s">
        <v>3920</v>
      </c>
      <c r="K771" s="121" t="s">
        <v>3921</v>
      </c>
      <c r="L771" s="122">
        <v>6</v>
      </c>
      <c r="M771" s="122">
        <v>81</v>
      </c>
      <c r="N771" s="121" t="s">
        <v>3922</v>
      </c>
      <c r="O771" s="122">
        <v>1</v>
      </c>
      <c r="P771" s="123"/>
      <c r="Q771" s="123"/>
      <c r="R771" s="124">
        <v>1</v>
      </c>
    </row>
    <row r="772" spans="2:18" x14ac:dyDescent="0.3">
      <c r="B772" s="120">
        <v>769</v>
      </c>
      <c r="C772" s="121" t="s">
        <v>3923</v>
      </c>
      <c r="D772" s="121" t="s">
        <v>123</v>
      </c>
      <c r="E772" s="121" t="s">
        <v>123</v>
      </c>
      <c r="F772" s="121" t="s">
        <v>3924</v>
      </c>
      <c r="G772" s="121" t="s">
        <v>123</v>
      </c>
      <c r="H772" s="122">
        <v>129</v>
      </c>
      <c r="I772" s="122">
        <v>23</v>
      </c>
      <c r="J772" s="121" t="s">
        <v>3925</v>
      </c>
      <c r="K772" s="121" t="s">
        <v>3926</v>
      </c>
      <c r="L772" s="122">
        <v>6</v>
      </c>
      <c r="M772" s="122">
        <v>81</v>
      </c>
      <c r="N772" s="121" t="s">
        <v>3927</v>
      </c>
      <c r="O772" s="122">
        <v>1</v>
      </c>
      <c r="P772" s="123"/>
      <c r="Q772" s="123"/>
      <c r="R772" s="124">
        <v>1</v>
      </c>
    </row>
    <row r="773" spans="2:18" x14ac:dyDescent="0.3">
      <c r="B773" s="120">
        <v>770</v>
      </c>
      <c r="C773" s="121" t="s">
        <v>3928</v>
      </c>
      <c r="D773" s="121" t="s">
        <v>123</v>
      </c>
      <c r="E773" s="121" t="s">
        <v>3929</v>
      </c>
      <c r="F773" s="121" t="s">
        <v>3930</v>
      </c>
      <c r="G773" s="121" t="s">
        <v>123</v>
      </c>
      <c r="H773" s="122">
        <v>573</v>
      </c>
      <c r="I773" s="122">
        <v>23</v>
      </c>
      <c r="J773" s="121" t="s">
        <v>3931</v>
      </c>
      <c r="K773" s="121" t="s">
        <v>3932</v>
      </c>
      <c r="L773" s="122">
        <v>6</v>
      </c>
      <c r="M773" s="122">
        <v>81</v>
      </c>
      <c r="N773" s="121" t="s">
        <v>3933</v>
      </c>
      <c r="O773" s="122">
        <v>1</v>
      </c>
      <c r="P773" s="123"/>
      <c r="Q773" s="123"/>
      <c r="R773" s="124">
        <v>1</v>
      </c>
    </row>
    <row r="774" spans="2:18" x14ac:dyDescent="0.3">
      <c r="B774" s="120">
        <v>771</v>
      </c>
      <c r="C774" s="121" t="s">
        <v>3934</v>
      </c>
      <c r="D774" s="121" t="s">
        <v>123</v>
      </c>
      <c r="E774" s="121" t="s">
        <v>123</v>
      </c>
      <c r="F774" s="121" t="s">
        <v>3935</v>
      </c>
      <c r="G774" s="121" t="s">
        <v>123</v>
      </c>
      <c r="H774" s="122">
        <v>632</v>
      </c>
      <c r="I774" s="122">
        <v>23</v>
      </c>
      <c r="J774" s="121" t="s">
        <v>3936</v>
      </c>
      <c r="K774" s="121" t="s">
        <v>3937</v>
      </c>
      <c r="L774" s="122">
        <v>6</v>
      </c>
      <c r="M774" s="122">
        <v>81</v>
      </c>
      <c r="N774" s="121" t="s">
        <v>3938</v>
      </c>
      <c r="O774" s="122">
        <v>1</v>
      </c>
      <c r="P774" s="123"/>
      <c r="Q774" s="123"/>
      <c r="R774" s="124">
        <v>1</v>
      </c>
    </row>
    <row r="775" spans="2:18" x14ac:dyDescent="0.3">
      <c r="B775" s="120">
        <v>772</v>
      </c>
      <c r="C775" s="121" t="s">
        <v>3939</v>
      </c>
      <c r="D775" s="121" t="s">
        <v>123</v>
      </c>
      <c r="E775" s="121" t="s">
        <v>123</v>
      </c>
      <c r="F775" s="121" t="s">
        <v>3940</v>
      </c>
      <c r="G775" s="121" t="s">
        <v>123</v>
      </c>
      <c r="H775" s="122">
        <v>632</v>
      </c>
      <c r="I775" s="122">
        <v>23</v>
      </c>
      <c r="J775" s="121" t="s">
        <v>3936</v>
      </c>
      <c r="K775" s="121" t="s">
        <v>3937</v>
      </c>
      <c r="L775" s="122">
        <v>6</v>
      </c>
      <c r="M775" s="122">
        <v>81</v>
      </c>
      <c r="N775" s="121" t="s">
        <v>3941</v>
      </c>
      <c r="O775" s="122">
        <v>1</v>
      </c>
      <c r="P775" s="123"/>
      <c r="Q775" s="123"/>
      <c r="R775" s="124">
        <v>1</v>
      </c>
    </row>
    <row r="776" spans="2:18" x14ac:dyDescent="0.3">
      <c r="B776" s="120">
        <v>773</v>
      </c>
      <c r="C776" s="121" t="s">
        <v>3942</v>
      </c>
      <c r="D776" s="121" t="s">
        <v>123</v>
      </c>
      <c r="E776" s="121" t="s">
        <v>3943</v>
      </c>
      <c r="F776" s="121" t="s">
        <v>3944</v>
      </c>
      <c r="G776" s="121" t="s">
        <v>123</v>
      </c>
      <c r="H776" s="122">
        <v>444</v>
      </c>
      <c r="I776" s="122">
        <v>23</v>
      </c>
      <c r="J776" s="121" t="s">
        <v>3945</v>
      </c>
      <c r="K776" s="121" t="s">
        <v>3946</v>
      </c>
      <c r="L776" s="122">
        <v>6</v>
      </c>
      <c r="M776" s="122">
        <v>81</v>
      </c>
      <c r="N776" s="121" t="s">
        <v>3947</v>
      </c>
      <c r="O776" s="122">
        <v>1</v>
      </c>
      <c r="P776" s="123"/>
      <c r="Q776" s="123"/>
      <c r="R776" s="124">
        <v>1</v>
      </c>
    </row>
    <row r="777" spans="2:18" x14ac:dyDescent="0.3">
      <c r="B777" s="120">
        <v>774</v>
      </c>
      <c r="C777" s="121" t="s">
        <v>3948</v>
      </c>
      <c r="D777" s="121" t="s">
        <v>123</v>
      </c>
      <c r="E777" s="121" t="s">
        <v>123</v>
      </c>
      <c r="F777" s="121" t="s">
        <v>3949</v>
      </c>
      <c r="G777" s="121" t="s">
        <v>123</v>
      </c>
      <c r="H777" s="122">
        <v>526</v>
      </c>
      <c r="I777" s="122">
        <v>53</v>
      </c>
      <c r="J777" s="121" t="s">
        <v>3950</v>
      </c>
      <c r="K777" s="121" t="s">
        <v>3951</v>
      </c>
      <c r="L777" s="122">
        <v>6</v>
      </c>
      <c r="M777" s="122">
        <v>96</v>
      </c>
      <c r="N777" s="121" t="s">
        <v>3952</v>
      </c>
      <c r="O777" s="122">
        <v>1</v>
      </c>
      <c r="P777" s="123"/>
      <c r="Q777" s="123"/>
      <c r="R777" s="124">
        <v>1</v>
      </c>
    </row>
    <row r="778" spans="2:18" x14ac:dyDescent="0.3">
      <c r="B778" s="120">
        <v>775</v>
      </c>
      <c r="C778" s="121" t="s">
        <v>3953</v>
      </c>
      <c r="D778" s="121" t="s">
        <v>123</v>
      </c>
      <c r="E778" s="121" t="s">
        <v>123</v>
      </c>
      <c r="F778" s="121" t="s">
        <v>3954</v>
      </c>
      <c r="G778" s="121" t="s">
        <v>123</v>
      </c>
      <c r="H778" s="122">
        <v>859</v>
      </c>
      <c r="I778" s="122">
        <v>53</v>
      </c>
      <c r="J778" s="121" t="s">
        <v>3955</v>
      </c>
      <c r="K778" s="121" t="s">
        <v>3956</v>
      </c>
      <c r="L778" s="122">
        <v>6</v>
      </c>
      <c r="M778" s="122">
        <v>96</v>
      </c>
      <c r="N778" s="121" t="s">
        <v>3957</v>
      </c>
      <c r="O778" s="122">
        <v>1</v>
      </c>
      <c r="P778" s="123"/>
      <c r="Q778" s="123"/>
      <c r="R778" s="124">
        <v>1</v>
      </c>
    </row>
    <row r="779" spans="2:18" x14ac:dyDescent="0.3">
      <c r="B779" s="120">
        <v>776</v>
      </c>
      <c r="C779" s="121" t="s">
        <v>3958</v>
      </c>
      <c r="D779" s="121" t="s">
        <v>123</v>
      </c>
      <c r="E779" s="121" t="s">
        <v>3959</v>
      </c>
      <c r="F779" s="121" t="s">
        <v>3960</v>
      </c>
      <c r="G779" s="121" t="s">
        <v>123</v>
      </c>
      <c r="H779" s="122">
        <v>879</v>
      </c>
      <c r="I779" s="122">
        <v>53</v>
      </c>
      <c r="J779" s="121" t="s">
        <v>3961</v>
      </c>
      <c r="K779" s="121" t="s">
        <v>3962</v>
      </c>
      <c r="L779" s="122">
        <v>6</v>
      </c>
      <c r="M779" s="122">
        <v>96</v>
      </c>
      <c r="N779" s="121" t="s">
        <v>3963</v>
      </c>
      <c r="O779" s="122">
        <v>1</v>
      </c>
      <c r="P779" s="123"/>
      <c r="Q779" s="123"/>
      <c r="R779" s="124">
        <v>1</v>
      </c>
    </row>
    <row r="780" spans="2:18" x14ac:dyDescent="0.3">
      <c r="B780" s="120">
        <v>777</v>
      </c>
      <c r="C780" s="121" t="s">
        <v>3964</v>
      </c>
      <c r="D780" s="121" t="s">
        <v>3965</v>
      </c>
      <c r="E780" s="121" t="s">
        <v>123</v>
      </c>
      <c r="F780" s="121" t="s">
        <v>3966</v>
      </c>
      <c r="G780" s="121" t="s">
        <v>123</v>
      </c>
      <c r="H780" s="122">
        <v>455</v>
      </c>
      <c r="I780" s="122">
        <v>36</v>
      </c>
      <c r="J780" s="121" t="s">
        <v>3967</v>
      </c>
      <c r="K780" s="121" t="s">
        <v>3968</v>
      </c>
      <c r="L780" s="122">
        <v>6</v>
      </c>
      <c r="M780" s="122">
        <v>194</v>
      </c>
      <c r="N780" s="121" t="s">
        <v>3969</v>
      </c>
      <c r="O780" s="122">
        <v>1</v>
      </c>
      <c r="P780" s="123"/>
      <c r="Q780" s="123"/>
      <c r="R780" s="124">
        <v>1</v>
      </c>
    </row>
    <row r="781" spans="2:18" x14ac:dyDescent="0.3">
      <c r="B781" s="120">
        <v>778</v>
      </c>
      <c r="C781" s="121" t="s">
        <v>3970</v>
      </c>
      <c r="D781" s="121" t="s">
        <v>123</v>
      </c>
      <c r="E781" s="121" t="s">
        <v>123</v>
      </c>
      <c r="F781" s="121" t="s">
        <v>3971</v>
      </c>
      <c r="G781" s="121" t="s">
        <v>123</v>
      </c>
      <c r="H781" s="122">
        <v>682</v>
      </c>
      <c r="I781" s="122">
        <v>36</v>
      </c>
      <c r="J781" s="121" t="s">
        <v>3972</v>
      </c>
      <c r="K781" s="121" t="s">
        <v>3973</v>
      </c>
      <c r="L781" s="122">
        <v>6</v>
      </c>
      <c r="M781" s="122">
        <v>194</v>
      </c>
      <c r="N781" s="121" t="s">
        <v>3974</v>
      </c>
      <c r="O781" s="122">
        <v>1</v>
      </c>
      <c r="P781" s="123"/>
      <c r="Q781" s="123"/>
      <c r="R781" s="124">
        <v>1</v>
      </c>
    </row>
    <row r="782" spans="2:18" x14ac:dyDescent="0.3">
      <c r="B782" s="120">
        <v>779</v>
      </c>
      <c r="C782" s="121" t="s">
        <v>3975</v>
      </c>
      <c r="D782" s="121" t="s">
        <v>123</v>
      </c>
      <c r="E782" s="121" t="s">
        <v>123</v>
      </c>
      <c r="F782" s="121" t="s">
        <v>3976</v>
      </c>
      <c r="G782" s="121" t="s">
        <v>123</v>
      </c>
      <c r="H782" s="122">
        <v>413</v>
      </c>
      <c r="I782" s="122">
        <v>36</v>
      </c>
      <c r="J782" s="121" t="s">
        <v>3977</v>
      </c>
      <c r="K782" s="121" t="s">
        <v>3978</v>
      </c>
      <c r="L782" s="122">
        <v>6</v>
      </c>
      <c r="M782" s="122">
        <v>194</v>
      </c>
      <c r="N782" s="121" t="s">
        <v>3979</v>
      </c>
      <c r="O782" s="122">
        <v>1</v>
      </c>
      <c r="P782" s="123"/>
      <c r="Q782" s="123"/>
      <c r="R782" s="124">
        <v>1</v>
      </c>
    </row>
    <row r="783" spans="2:18" x14ac:dyDescent="0.3">
      <c r="B783" s="120">
        <v>780</v>
      </c>
      <c r="C783" s="121" t="s">
        <v>3980</v>
      </c>
      <c r="D783" s="121" t="s">
        <v>129</v>
      </c>
      <c r="E783" s="121" t="s">
        <v>123</v>
      </c>
      <c r="F783" s="121" t="s">
        <v>3981</v>
      </c>
      <c r="G783" s="121" t="s">
        <v>123</v>
      </c>
      <c r="H783" s="122">
        <v>598</v>
      </c>
      <c r="I783" s="122">
        <v>25</v>
      </c>
      <c r="J783" s="121" t="s">
        <v>3982</v>
      </c>
      <c r="K783" s="121" t="s">
        <v>3983</v>
      </c>
      <c r="L783" s="122">
        <v>6</v>
      </c>
      <c r="M783" s="122">
        <v>29</v>
      </c>
      <c r="N783" s="121" t="s">
        <v>3984</v>
      </c>
      <c r="O783" s="122">
        <v>1</v>
      </c>
      <c r="P783" s="123"/>
      <c r="Q783" s="123"/>
      <c r="R783" s="124">
        <v>1</v>
      </c>
    </row>
    <row r="784" spans="2:18" x14ac:dyDescent="0.3">
      <c r="B784" s="120">
        <v>781</v>
      </c>
      <c r="C784" s="121" t="s">
        <v>3985</v>
      </c>
      <c r="D784" s="121" t="s">
        <v>123</v>
      </c>
      <c r="E784" s="121" t="s">
        <v>123</v>
      </c>
      <c r="F784" s="121" t="s">
        <v>3986</v>
      </c>
      <c r="G784" s="121" t="s">
        <v>123</v>
      </c>
      <c r="H784" s="122">
        <v>166</v>
      </c>
      <c r="I784" s="122">
        <v>36</v>
      </c>
      <c r="J784" s="121" t="s">
        <v>3987</v>
      </c>
      <c r="K784" s="121" t="s">
        <v>3988</v>
      </c>
      <c r="L784" s="122">
        <v>6</v>
      </c>
      <c r="M784" s="122">
        <v>194</v>
      </c>
      <c r="N784" s="121" t="s">
        <v>3989</v>
      </c>
      <c r="O784" s="122">
        <v>1</v>
      </c>
      <c r="P784" s="123"/>
      <c r="Q784" s="123"/>
      <c r="R784" s="124">
        <v>1</v>
      </c>
    </row>
    <row r="785" spans="2:18" x14ac:dyDescent="0.3">
      <c r="B785" s="120">
        <v>782</v>
      </c>
      <c r="C785" s="121" t="s">
        <v>3990</v>
      </c>
      <c r="D785" s="121" t="s">
        <v>123</v>
      </c>
      <c r="E785" s="121" t="s">
        <v>3991</v>
      </c>
      <c r="F785" s="121" t="s">
        <v>3992</v>
      </c>
      <c r="G785" s="121" t="s">
        <v>123</v>
      </c>
      <c r="H785" s="122">
        <v>498</v>
      </c>
      <c r="I785" s="122">
        <v>36</v>
      </c>
      <c r="J785" s="121" t="s">
        <v>3993</v>
      </c>
      <c r="K785" s="121" t="s">
        <v>3994</v>
      </c>
      <c r="L785" s="122">
        <v>6</v>
      </c>
      <c r="M785" s="122">
        <v>194</v>
      </c>
      <c r="N785" s="121" t="s">
        <v>3995</v>
      </c>
      <c r="O785" s="122">
        <v>1</v>
      </c>
      <c r="P785" s="123"/>
      <c r="Q785" s="123"/>
      <c r="R785" s="124">
        <v>1</v>
      </c>
    </row>
    <row r="786" spans="2:18" x14ac:dyDescent="0.3">
      <c r="B786" s="120">
        <v>783</v>
      </c>
      <c r="C786" s="121" t="s">
        <v>3996</v>
      </c>
      <c r="D786" s="121" t="s">
        <v>123</v>
      </c>
      <c r="E786" s="121" t="s">
        <v>123</v>
      </c>
      <c r="F786" s="121" t="s">
        <v>3997</v>
      </c>
      <c r="G786" s="121" t="s">
        <v>123</v>
      </c>
      <c r="H786" s="122">
        <v>209</v>
      </c>
      <c r="I786" s="122">
        <v>36</v>
      </c>
      <c r="J786" s="121" t="s">
        <v>3998</v>
      </c>
      <c r="K786" s="121" t="s">
        <v>3999</v>
      </c>
      <c r="L786" s="122">
        <v>6</v>
      </c>
      <c r="M786" s="122">
        <v>194</v>
      </c>
      <c r="N786" s="121" t="s">
        <v>123</v>
      </c>
      <c r="O786" s="122">
        <v>1</v>
      </c>
      <c r="P786" s="123"/>
      <c r="Q786" s="123"/>
      <c r="R786" s="124">
        <v>1</v>
      </c>
    </row>
    <row r="787" spans="2:18" x14ac:dyDescent="0.3">
      <c r="B787" s="120">
        <v>784</v>
      </c>
      <c r="C787" s="121" t="s">
        <v>4000</v>
      </c>
      <c r="D787" s="121" t="s">
        <v>123</v>
      </c>
      <c r="E787" s="121" t="s">
        <v>4001</v>
      </c>
      <c r="F787" s="121" t="s">
        <v>4002</v>
      </c>
      <c r="G787" s="121" t="s">
        <v>123</v>
      </c>
      <c r="H787" s="122">
        <v>557</v>
      </c>
      <c r="I787" s="122">
        <v>26</v>
      </c>
      <c r="J787" s="121" t="s">
        <v>4003</v>
      </c>
      <c r="K787" s="121" t="s">
        <v>4004</v>
      </c>
      <c r="L787" s="122">
        <v>6</v>
      </c>
      <c r="M787" s="122">
        <v>7</v>
      </c>
      <c r="N787" s="121" t="s">
        <v>4005</v>
      </c>
      <c r="O787" s="122">
        <v>1</v>
      </c>
      <c r="P787" s="123"/>
      <c r="Q787" s="123"/>
      <c r="R787" s="124">
        <v>1</v>
      </c>
    </row>
    <row r="788" spans="2:18" x14ac:dyDescent="0.3">
      <c r="B788" s="120">
        <v>785</v>
      </c>
      <c r="C788" s="121" t="s">
        <v>4006</v>
      </c>
      <c r="D788" s="121" t="s">
        <v>123</v>
      </c>
      <c r="E788" s="121" t="s">
        <v>4007</v>
      </c>
      <c r="F788" s="121" t="s">
        <v>4008</v>
      </c>
      <c r="G788" s="121" t="s">
        <v>123</v>
      </c>
      <c r="H788" s="122">
        <v>915</v>
      </c>
      <c r="I788" s="122">
        <v>26</v>
      </c>
      <c r="J788" s="121" t="s">
        <v>4009</v>
      </c>
      <c r="K788" s="121" t="s">
        <v>4010</v>
      </c>
      <c r="L788" s="122">
        <v>6</v>
      </c>
      <c r="M788" s="122">
        <v>7</v>
      </c>
      <c r="N788" s="121" t="s">
        <v>4011</v>
      </c>
      <c r="O788" s="122">
        <v>1</v>
      </c>
      <c r="P788" s="123"/>
      <c r="Q788" s="123"/>
      <c r="R788" s="124">
        <v>1</v>
      </c>
    </row>
    <row r="789" spans="2:18" x14ac:dyDescent="0.3">
      <c r="B789" s="120">
        <v>786</v>
      </c>
      <c r="C789" s="121" t="s">
        <v>4012</v>
      </c>
      <c r="D789" s="121" t="s">
        <v>123</v>
      </c>
      <c r="E789" s="121" t="s">
        <v>123</v>
      </c>
      <c r="F789" s="121" t="s">
        <v>4013</v>
      </c>
      <c r="G789" s="121" t="s">
        <v>4014</v>
      </c>
      <c r="H789" s="122">
        <v>92</v>
      </c>
      <c r="I789" s="122">
        <v>26</v>
      </c>
      <c r="J789" s="121" t="s">
        <v>4015</v>
      </c>
      <c r="K789" s="121" t="s">
        <v>4016</v>
      </c>
      <c r="L789" s="122">
        <v>6</v>
      </c>
      <c r="M789" s="122">
        <v>7</v>
      </c>
      <c r="N789" s="121" t="s">
        <v>4017</v>
      </c>
      <c r="O789" s="122">
        <v>1</v>
      </c>
      <c r="P789" s="123"/>
      <c r="Q789" s="123"/>
      <c r="R789" s="124">
        <v>1</v>
      </c>
    </row>
    <row r="790" spans="2:18" x14ac:dyDescent="0.3">
      <c r="B790" s="120">
        <v>787</v>
      </c>
      <c r="C790" s="121" t="s">
        <v>4018</v>
      </c>
      <c r="D790" s="121" t="s">
        <v>4019</v>
      </c>
      <c r="E790" s="121" t="s">
        <v>123</v>
      </c>
      <c r="F790" s="121" t="s">
        <v>4020</v>
      </c>
      <c r="G790" s="121" t="s">
        <v>123</v>
      </c>
      <c r="H790" s="122">
        <v>39</v>
      </c>
      <c r="I790" s="122">
        <v>26</v>
      </c>
      <c r="J790" s="121" t="s">
        <v>4021</v>
      </c>
      <c r="K790" s="121" t="s">
        <v>4022</v>
      </c>
      <c r="L790" s="122">
        <v>6</v>
      </c>
      <c r="M790" s="122">
        <v>7</v>
      </c>
      <c r="N790" s="121" t="s">
        <v>4023</v>
      </c>
      <c r="O790" s="122">
        <v>1</v>
      </c>
      <c r="P790" s="123"/>
      <c r="Q790" s="123"/>
      <c r="R790" s="124">
        <v>1</v>
      </c>
    </row>
    <row r="791" spans="2:18" x14ac:dyDescent="0.3">
      <c r="B791" s="120">
        <v>788</v>
      </c>
      <c r="C791" s="121" t="s">
        <v>4024</v>
      </c>
      <c r="D791" s="121" t="s">
        <v>123</v>
      </c>
      <c r="E791" s="121" t="s">
        <v>4025</v>
      </c>
      <c r="F791" s="121" t="s">
        <v>4026</v>
      </c>
      <c r="G791" s="121" t="s">
        <v>123</v>
      </c>
      <c r="H791" s="122">
        <v>292</v>
      </c>
      <c r="I791" s="122">
        <v>26</v>
      </c>
      <c r="J791" s="121" t="s">
        <v>4027</v>
      </c>
      <c r="K791" s="121" t="s">
        <v>4028</v>
      </c>
      <c r="L791" s="122">
        <v>6</v>
      </c>
      <c r="M791" s="122">
        <v>7</v>
      </c>
      <c r="N791" s="121" t="s">
        <v>4029</v>
      </c>
      <c r="O791" s="122">
        <v>1</v>
      </c>
      <c r="P791" s="123"/>
      <c r="Q791" s="123"/>
      <c r="R791" s="124">
        <v>1</v>
      </c>
    </row>
    <row r="792" spans="2:18" x14ac:dyDescent="0.3">
      <c r="B792" s="120">
        <v>789</v>
      </c>
      <c r="C792" s="121" t="s">
        <v>4030</v>
      </c>
      <c r="D792" s="121" t="s">
        <v>123</v>
      </c>
      <c r="E792" s="121" t="s">
        <v>123</v>
      </c>
      <c r="F792" s="121" t="s">
        <v>4031</v>
      </c>
      <c r="G792" s="121" t="s">
        <v>123</v>
      </c>
      <c r="H792" s="122">
        <v>221</v>
      </c>
      <c r="I792" s="122">
        <v>26</v>
      </c>
      <c r="J792" s="121" t="s">
        <v>4032</v>
      </c>
      <c r="K792" s="121" t="s">
        <v>4033</v>
      </c>
      <c r="L792" s="122">
        <v>6</v>
      </c>
      <c r="M792" s="122">
        <v>7</v>
      </c>
      <c r="N792" s="121" t="s">
        <v>4034</v>
      </c>
      <c r="O792" s="122">
        <v>1</v>
      </c>
      <c r="P792" s="123"/>
      <c r="Q792" s="123"/>
      <c r="R792" s="124">
        <v>1</v>
      </c>
    </row>
    <row r="793" spans="2:18" x14ac:dyDescent="0.3">
      <c r="B793" s="120">
        <v>790</v>
      </c>
      <c r="C793" s="121" t="s">
        <v>4035</v>
      </c>
      <c r="D793" s="121" t="s">
        <v>123</v>
      </c>
      <c r="E793" s="121" t="s">
        <v>4036</v>
      </c>
      <c r="F793" s="121" t="s">
        <v>4037</v>
      </c>
      <c r="G793" s="121" t="s">
        <v>123</v>
      </c>
      <c r="H793" s="122">
        <v>407</v>
      </c>
      <c r="I793" s="122">
        <v>26</v>
      </c>
      <c r="J793" s="121" t="s">
        <v>4038</v>
      </c>
      <c r="K793" s="121" t="s">
        <v>4039</v>
      </c>
      <c r="L793" s="122">
        <v>6</v>
      </c>
      <c r="M793" s="122">
        <v>7</v>
      </c>
      <c r="N793" s="121" t="s">
        <v>4040</v>
      </c>
      <c r="O793" s="122">
        <v>1</v>
      </c>
      <c r="P793" s="123"/>
      <c r="Q793" s="123"/>
      <c r="R793" s="124">
        <v>1</v>
      </c>
    </row>
    <row r="794" spans="2:18" x14ac:dyDescent="0.3">
      <c r="B794" s="120">
        <v>791</v>
      </c>
      <c r="C794" s="121" t="s">
        <v>4041</v>
      </c>
      <c r="D794" s="121" t="s">
        <v>123</v>
      </c>
      <c r="E794" s="121" t="s">
        <v>123</v>
      </c>
      <c r="F794" s="121" t="s">
        <v>4042</v>
      </c>
      <c r="G794" s="121" t="s">
        <v>123</v>
      </c>
      <c r="H794" s="122">
        <v>803</v>
      </c>
      <c r="I794" s="122">
        <v>26</v>
      </c>
      <c r="J794" s="121" t="s">
        <v>4043</v>
      </c>
      <c r="K794" s="121" t="s">
        <v>4044</v>
      </c>
      <c r="L794" s="122">
        <v>6</v>
      </c>
      <c r="M794" s="122">
        <v>7</v>
      </c>
      <c r="N794" s="121" t="s">
        <v>4045</v>
      </c>
      <c r="O794" s="122">
        <v>1</v>
      </c>
      <c r="P794" s="123"/>
      <c r="Q794" s="123"/>
      <c r="R794" s="124">
        <v>1</v>
      </c>
    </row>
    <row r="795" spans="2:18" x14ac:dyDescent="0.3">
      <c r="B795" s="120">
        <v>792</v>
      </c>
      <c r="C795" s="121" t="s">
        <v>4046</v>
      </c>
      <c r="D795" s="121" t="s">
        <v>123</v>
      </c>
      <c r="E795" s="121" t="s">
        <v>123</v>
      </c>
      <c r="F795" s="121" t="s">
        <v>4047</v>
      </c>
      <c r="G795" s="121" t="s">
        <v>123</v>
      </c>
      <c r="H795" s="122">
        <v>869</v>
      </c>
      <c r="I795" s="122">
        <v>26</v>
      </c>
      <c r="J795" s="121" t="s">
        <v>4048</v>
      </c>
      <c r="K795" s="121" t="s">
        <v>4049</v>
      </c>
      <c r="L795" s="122">
        <v>6</v>
      </c>
      <c r="M795" s="122">
        <v>7</v>
      </c>
      <c r="N795" s="121" t="s">
        <v>4050</v>
      </c>
      <c r="O795" s="122">
        <v>1</v>
      </c>
      <c r="P795" s="123"/>
      <c r="Q795" s="123"/>
      <c r="R795" s="124">
        <v>1</v>
      </c>
    </row>
    <row r="796" spans="2:18" x14ac:dyDescent="0.3">
      <c r="B796" s="120">
        <v>793</v>
      </c>
      <c r="C796" s="121" t="s">
        <v>4051</v>
      </c>
      <c r="D796" s="121" t="s">
        <v>123</v>
      </c>
      <c r="E796" s="121" t="s">
        <v>123</v>
      </c>
      <c r="F796" s="121" t="s">
        <v>4052</v>
      </c>
      <c r="G796" s="121" t="s">
        <v>123</v>
      </c>
      <c r="H796" s="122">
        <v>910</v>
      </c>
      <c r="I796" s="122">
        <v>61</v>
      </c>
      <c r="J796" s="121" t="s">
        <v>4053</v>
      </c>
      <c r="K796" s="121" t="s">
        <v>4054</v>
      </c>
      <c r="L796" s="122">
        <v>6</v>
      </c>
      <c r="M796" s="122">
        <v>296</v>
      </c>
      <c r="N796" s="121" t="s">
        <v>123</v>
      </c>
      <c r="O796" s="122">
        <v>1</v>
      </c>
      <c r="P796" s="123"/>
      <c r="Q796" s="123"/>
      <c r="R796" s="124">
        <v>1</v>
      </c>
    </row>
    <row r="797" spans="2:18" x14ac:dyDescent="0.3">
      <c r="B797" s="120">
        <v>794</v>
      </c>
      <c r="C797" s="121" t="s">
        <v>4055</v>
      </c>
      <c r="D797" s="121" t="s">
        <v>123</v>
      </c>
      <c r="E797" s="121" t="s">
        <v>4056</v>
      </c>
      <c r="F797" s="121" t="s">
        <v>4057</v>
      </c>
      <c r="G797" s="121" t="s">
        <v>123</v>
      </c>
      <c r="H797" s="122">
        <v>439</v>
      </c>
      <c r="I797" s="122">
        <v>61</v>
      </c>
      <c r="J797" s="121" t="s">
        <v>4058</v>
      </c>
      <c r="K797" s="121" t="s">
        <v>4059</v>
      </c>
      <c r="L797" s="122">
        <v>6</v>
      </c>
      <c r="M797" s="122">
        <v>296</v>
      </c>
      <c r="N797" s="121" t="s">
        <v>4060</v>
      </c>
      <c r="O797" s="122">
        <v>1</v>
      </c>
      <c r="P797" s="123"/>
      <c r="Q797" s="123"/>
      <c r="R797" s="124">
        <v>1</v>
      </c>
    </row>
    <row r="798" spans="2:18" x14ac:dyDescent="0.3">
      <c r="B798" s="120">
        <v>795</v>
      </c>
      <c r="C798" s="121" t="s">
        <v>4061</v>
      </c>
      <c r="D798" s="121" t="s">
        <v>123</v>
      </c>
      <c r="E798" s="121" t="s">
        <v>4062</v>
      </c>
      <c r="F798" s="121" t="s">
        <v>4063</v>
      </c>
      <c r="G798" s="121" t="s">
        <v>4064</v>
      </c>
      <c r="H798" s="122">
        <v>439</v>
      </c>
      <c r="I798" s="122">
        <v>61</v>
      </c>
      <c r="J798" s="121" t="s">
        <v>4058</v>
      </c>
      <c r="K798" s="121" t="s">
        <v>4059</v>
      </c>
      <c r="L798" s="122">
        <v>6</v>
      </c>
      <c r="M798" s="122">
        <v>296</v>
      </c>
      <c r="N798" s="121" t="s">
        <v>4065</v>
      </c>
      <c r="O798" s="122">
        <v>1</v>
      </c>
      <c r="P798" s="123"/>
      <c r="Q798" s="123"/>
      <c r="R798" s="124">
        <v>1</v>
      </c>
    </row>
    <row r="799" spans="2:18" x14ac:dyDescent="0.3">
      <c r="B799" s="120">
        <v>796</v>
      </c>
      <c r="C799" s="121" t="s">
        <v>4066</v>
      </c>
      <c r="D799" s="121" t="s">
        <v>123</v>
      </c>
      <c r="E799" s="121" t="s">
        <v>4067</v>
      </c>
      <c r="F799" s="121" t="s">
        <v>4068</v>
      </c>
      <c r="G799" s="121" t="s">
        <v>123</v>
      </c>
      <c r="H799" s="122">
        <v>82</v>
      </c>
      <c r="I799" s="122">
        <v>61</v>
      </c>
      <c r="J799" s="121" t="s">
        <v>4069</v>
      </c>
      <c r="K799" s="121" t="s">
        <v>4070</v>
      </c>
      <c r="L799" s="122">
        <v>6</v>
      </c>
      <c r="M799" s="122">
        <v>296</v>
      </c>
      <c r="N799" s="121" t="s">
        <v>4071</v>
      </c>
      <c r="O799" s="122">
        <v>1</v>
      </c>
      <c r="P799" s="123"/>
      <c r="Q799" s="123"/>
      <c r="R799" s="124">
        <v>1</v>
      </c>
    </row>
    <row r="800" spans="2:18" x14ac:dyDescent="0.3">
      <c r="B800" s="120">
        <v>797</v>
      </c>
      <c r="C800" s="121" t="s">
        <v>4072</v>
      </c>
      <c r="D800" s="121" t="s">
        <v>123</v>
      </c>
      <c r="E800" s="121" t="s">
        <v>123</v>
      </c>
      <c r="F800" s="121" t="s">
        <v>4073</v>
      </c>
      <c r="G800" s="121" t="s">
        <v>123</v>
      </c>
      <c r="H800" s="122">
        <v>730</v>
      </c>
      <c r="I800" s="122">
        <v>61</v>
      </c>
      <c r="J800" s="121" t="s">
        <v>4074</v>
      </c>
      <c r="K800" s="121" t="s">
        <v>4075</v>
      </c>
      <c r="L800" s="122">
        <v>6</v>
      </c>
      <c r="M800" s="122">
        <v>296</v>
      </c>
      <c r="N800" s="121" t="s">
        <v>4076</v>
      </c>
      <c r="O800" s="122">
        <v>1</v>
      </c>
      <c r="P800" s="123"/>
      <c r="Q800" s="123"/>
      <c r="R800" s="124">
        <v>1</v>
      </c>
    </row>
    <row r="801" spans="2:18" x14ac:dyDescent="0.3">
      <c r="B801" s="120">
        <v>798</v>
      </c>
      <c r="C801" s="121" t="s">
        <v>4077</v>
      </c>
      <c r="D801" s="121" t="s">
        <v>123</v>
      </c>
      <c r="E801" s="121" t="s">
        <v>4078</v>
      </c>
      <c r="F801" s="121" t="s">
        <v>4079</v>
      </c>
      <c r="G801" s="121" t="s">
        <v>123</v>
      </c>
      <c r="H801" s="122">
        <v>543</v>
      </c>
      <c r="I801" s="122">
        <v>61</v>
      </c>
      <c r="J801" s="121" t="s">
        <v>4080</v>
      </c>
      <c r="K801" s="121" t="s">
        <v>4081</v>
      </c>
      <c r="L801" s="122">
        <v>6</v>
      </c>
      <c r="M801" s="122">
        <v>296</v>
      </c>
      <c r="N801" s="121" t="s">
        <v>4082</v>
      </c>
      <c r="O801" s="122">
        <v>1</v>
      </c>
      <c r="P801" s="123"/>
      <c r="Q801" s="123"/>
      <c r="R801" s="124">
        <v>1</v>
      </c>
    </row>
    <row r="802" spans="2:18" x14ac:dyDescent="0.3">
      <c r="B802" s="120">
        <v>799</v>
      </c>
      <c r="C802" s="121" t="s">
        <v>4083</v>
      </c>
      <c r="D802" s="121" t="s">
        <v>123</v>
      </c>
      <c r="E802" s="121" t="s">
        <v>123</v>
      </c>
      <c r="F802" s="121" t="s">
        <v>4084</v>
      </c>
      <c r="G802" s="121" t="s">
        <v>4085</v>
      </c>
      <c r="H802" s="122">
        <v>747</v>
      </c>
      <c r="I802" s="122">
        <v>61</v>
      </c>
      <c r="J802" s="121" t="s">
        <v>4086</v>
      </c>
      <c r="K802" s="121" t="s">
        <v>4087</v>
      </c>
      <c r="L802" s="122">
        <v>6</v>
      </c>
      <c r="M802" s="122">
        <v>296</v>
      </c>
      <c r="N802" s="121" t="s">
        <v>4088</v>
      </c>
      <c r="O802" s="122">
        <v>1</v>
      </c>
      <c r="P802" s="123"/>
      <c r="Q802" s="123"/>
      <c r="R802" s="124">
        <v>1</v>
      </c>
    </row>
    <row r="803" spans="2:18" x14ac:dyDescent="0.3">
      <c r="B803" s="120">
        <v>800</v>
      </c>
      <c r="C803" s="121" t="s">
        <v>4089</v>
      </c>
      <c r="D803" s="121" t="s">
        <v>123</v>
      </c>
      <c r="E803" s="121" t="s">
        <v>123</v>
      </c>
      <c r="F803" s="121" t="s">
        <v>4090</v>
      </c>
      <c r="G803" s="121" t="s">
        <v>123</v>
      </c>
      <c r="H803" s="122">
        <v>731</v>
      </c>
      <c r="I803" s="122">
        <v>61</v>
      </c>
      <c r="J803" s="121" t="s">
        <v>4091</v>
      </c>
      <c r="K803" s="121" t="s">
        <v>4092</v>
      </c>
      <c r="L803" s="122">
        <v>6</v>
      </c>
      <c r="M803" s="122">
        <v>296</v>
      </c>
      <c r="N803" s="121" t="s">
        <v>123</v>
      </c>
      <c r="O803" s="122">
        <v>1</v>
      </c>
      <c r="P803" s="123"/>
      <c r="Q803" s="123"/>
      <c r="R803" s="124">
        <v>1</v>
      </c>
    </row>
    <row r="804" spans="2:18" x14ac:dyDescent="0.3">
      <c r="B804" s="120">
        <v>801</v>
      </c>
      <c r="C804" s="121" t="s">
        <v>4093</v>
      </c>
      <c r="D804" s="121" t="s">
        <v>123</v>
      </c>
      <c r="E804" s="121" t="s">
        <v>123</v>
      </c>
      <c r="F804" s="121" t="s">
        <v>4094</v>
      </c>
      <c r="G804" s="121" t="s">
        <v>123</v>
      </c>
      <c r="H804" s="122">
        <v>486</v>
      </c>
      <c r="I804" s="122">
        <v>61</v>
      </c>
      <c r="J804" s="121" t="s">
        <v>4095</v>
      </c>
      <c r="K804" s="121" t="s">
        <v>4096</v>
      </c>
      <c r="L804" s="122">
        <v>6</v>
      </c>
      <c r="M804" s="122">
        <v>296</v>
      </c>
      <c r="N804" s="121" t="s">
        <v>4097</v>
      </c>
      <c r="O804" s="122">
        <v>1</v>
      </c>
      <c r="P804" s="123"/>
      <c r="Q804" s="123"/>
      <c r="R804" s="124">
        <v>1</v>
      </c>
    </row>
    <row r="805" spans="2:18" x14ac:dyDescent="0.3">
      <c r="B805" s="120">
        <v>802</v>
      </c>
      <c r="C805" s="121" t="s">
        <v>4098</v>
      </c>
      <c r="D805" s="121" t="s">
        <v>123</v>
      </c>
      <c r="E805" s="121" t="s">
        <v>123</v>
      </c>
      <c r="F805" s="121" t="s">
        <v>4099</v>
      </c>
      <c r="G805" s="121" t="s">
        <v>123</v>
      </c>
      <c r="H805" s="122">
        <v>41</v>
      </c>
      <c r="I805" s="122">
        <v>61</v>
      </c>
      <c r="J805" s="121" t="s">
        <v>4100</v>
      </c>
      <c r="K805" s="121" t="s">
        <v>4101</v>
      </c>
      <c r="L805" s="122">
        <v>6</v>
      </c>
      <c r="M805" s="122">
        <v>296</v>
      </c>
      <c r="N805" s="121" t="s">
        <v>4102</v>
      </c>
      <c r="O805" s="122">
        <v>1</v>
      </c>
      <c r="P805" s="123"/>
      <c r="Q805" s="123"/>
      <c r="R805" s="124">
        <v>1</v>
      </c>
    </row>
    <row r="806" spans="2:18" x14ac:dyDescent="0.3">
      <c r="B806" s="120">
        <v>803</v>
      </c>
      <c r="C806" s="121" t="s">
        <v>4103</v>
      </c>
      <c r="D806" s="121" t="s">
        <v>123</v>
      </c>
      <c r="E806" s="121" t="s">
        <v>123</v>
      </c>
      <c r="F806" s="121" t="s">
        <v>4104</v>
      </c>
      <c r="G806" s="121" t="s">
        <v>123</v>
      </c>
      <c r="H806" s="122">
        <v>491</v>
      </c>
      <c r="I806" s="122">
        <v>61</v>
      </c>
      <c r="J806" s="121" t="s">
        <v>4105</v>
      </c>
      <c r="K806" s="121" t="s">
        <v>4106</v>
      </c>
      <c r="L806" s="122">
        <v>6</v>
      </c>
      <c r="M806" s="122">
        <v>296</v>
      </c>
      <c r="N806" s="121" t="s">
        <v>4107</v>
      </c>
      <c r="O806" s="122">
        <v>1</v>
      </c>
      <c r="P806" s="123"/>
      <c r="Q806" s="123"/>
      <c r="R806" s="124">
        <v>1</v>
      </c>
    </row>
    <row r="807" spans="2:18" x14ac:dyDescent="0.3">
      <c r="B807" s="120">
        <v>804</v>
      </c>
      <c r="C807" s="121" t="s">
        <v>4108</v>
      </c>
      <c r="D807" s="121" t="s">
        <v>129</v>
      </c>
      <c r="E807" s="121" t="s">
        <v>123</v>
      </c>
      <c r="F807" s="121" t="s">
        <v>4109</v>
      </c>
      <c r="G807" s="121" t="s">
        <v>123</v>
      </c>
      <c r="H807" s="122">
        <v>777</v>
      </c>
      <c r="I807" s="122">
        <v>61</v>
      </c>
      <c r="J807" s="121" t="s">
        <v>4110</v>
      </c>
      <c r="K807" s="121" t="s">
        <v>4111</v>
      </c>
      <c r="L807" s="122">
        <v>6</v>
      </c>
      <c r="M807" s="122">
        <v>296</v>
      </c>
      <c r="N807" s="121" t="s">
        <v>4112</v>
      </c>
      <c r="O807" s="122">
        <v>1</v>
      </c>
      <c r="P807" s="123"/>
      <c r="Q807" s="123"/>
      <c r="R807" s="124">
        <v>1</v>
      </c>
    </row>
    <row r="808" spans="2:18" x14ac:dyDescent="0.3">
      <c r="B808" s="120">
        <v>805</v>
      </c>
      <c r="C808" s="121" t="s">
        <v>4113</v>
      </c>
      <c r="D808" s="121" t="s">
        <v>123</v>
      </c>
      <c r="E808" s="121" t="s">
        <v>4114</v>
      </c>
      <c r="F808" s="121" t="s">
        <v>123</v>
      </c>
      <c r="G808" s="121" t="s">
        <v>123</v>
      </c>
      <c r="H808" s="122">
        <v>854</v>
      </c>
      <c r="I808" s="122">
        <v>61</v>
      </c>
      <c r="J808" s="121" t="s">
        <v>4115</v>
      </c>
      <c r="K808" s="121" t="s">
        <v>4116</v>
      </c>
      <c r="L808" s="122">
        <v>6</v>
      </c>
      <c r="M808" s="122">
        <v>296</v>
      </c>
      <c r="N808" s="121" t="s">
        <v>123</v>
      </c>
      <c r="O808" s="122">
        <v>1</v>
      </c>
      <c r="P808" s="123"/>
      <c r="Q808" s="123"/>
      <c r="R808" s="124">
        <v>1</v>
      </c>
    </row>
    <row r="809" spans="2:18" x14ac:dyDescent="0.3">
      <c r="B809" s="120">
        <v>806</v>
      </c>
      <c r="C809" s="121" t="s">
        <v>4117</v>
      </c>
      <c r="D809" s="121" t="s">
        <v>123</v>
      </c>
      <c r="E809" s="121" t="s">
        <v>123</v>
      </c>
      <c r="F809" s="121" t="s">
        <v>4118</v>
      </c>
      <c r="G809" s="121" t="s">
        <v>123</v>
      </c>
      <c r="H809" s="122">
        <v>674</v>
      </c>
      <c r="I809" s="122">
        <v>61</v>
      </c>
      <c r="J809" s="121" t="s">
        <v>4119</v>
      </c>
      <c r="K809" s="121" t="s">
        <v>4120</v>
      </c>
      <c r="L809" s="122">
        <v>6</v>
      </c>
      <c r="M809" s="122">
        <v>296</v>
      </c>
      <c r="N809" s="121" t="s">
        <v>4121</v>
      </c>
      <c r="O809" s="122">
        <v>1</v>
      </c>
      <c r="P809" s="123"/>
      <c r="Q809" s="123"/>
      <c r="R809" s="124">
        <v>1</v>
      </c>
    </row>
    <row r="810" spans="2:18" x14ac:dyDescent="0.3">
      <c r="B810" s="120">
        <v>807</v>
      </c>
      <c r="C810" s="121" t="s">
        <v>4122</v>
      </c>
      <c r="D810" s="121" t="s">
        <v>123</v>
      </c>
      <c r="E810" s="121" t="s">
        <v>123</v>
      </c>
      <c r="F810" s="121" t="s">
        <v>4123</v>
      </c>
      <c r="G810" s="121" t="s">
        <v>123</v>
      </c>
      <c r="H810" s="122">
        <v>674</v>
      </c>
      <c r="I810" s="122">
        <v>61</v>
      </c>
      <c r="J810" s="121" t="s">
        <v>4119</v>
      </c>
      <c r="K810" s="121" t="s">
        <v>4120</v>
      </c>
      <c r="L810" s="122">
        <v>6</v>
      </c>
      <c r="M810" s="122">
        <v>296</v>
      </c>
      <c r="N810" s="121" t="s">
        <v>4124</v>
      </c>
      <c r="O810" s="122">
        <v>1</v>
      </c>
      <c r="P810" s="123"/>
      <c r="Q810" s="123"/>
      <c r="R810" s="124">
        <v>1</v>
      </c>
    </row>
    <row r="811" spans="2:18" x14ac:dyDescent="0.3">
      <c r="B811" s="120">
        <v>808</v>
      </c>
      <c r="C811" s="121" t="s">
        <v>4125</v>
      </c>
      <c r="D811" s="121" t="s">
        <v>123</v>
      </c>
      <c r="E811" s="121" t="s">
        <v>123</v>
      </c>
      <c r="F811" s="121" t="s">
        <v>4126</v>
      </c>
      <c r="G811" s="121" t="s">
        <v>123</v>
      </c>
      <c r="H811" s="122">
        <v>674</v>
      </c>
      <c r="I811" s="122">
        <v>61</v>
      </c>
      <c r="J811" s="121" t="s">
        <v>4119</v>
      </c>
      <c r="K811" s="121" t="s">
        <v>4120</v>
      </c>
      <c r="L811" s="122">
        <v>6</v>
      </c>
      <c r="M811" s="122">
        <v>296</v>
      </c>
      <c r="N811" s="121" t="s">
        <v>4127</v>
      </c>
      <c r="O811" s="122">
        <v>1</v>
      </c>
      <c r="P811" s="123"/>
      <c r="Q811" s="123"/>
      <c r="R811" s="124">
        <v>1</v>
      </c>
    </row>
    <row r="812" spans="2:18" x14ac:dyDescent="0.3">
      <c r="B812" s="120">
        <v>809</v>
      </c>
      <c r="C812" s="121" t="s">
        <v>4128</v>
      </c>
      <c r="D812" s="121" t="s">
        <v>123</v>
      </c>
      <c r="E812" s="121" t="s">
        <v>123</v>
      </c>
      <c r="F812" s="121" t="s">
        <v>4129</v>
      </c>
      <c r="G812" s="121" t="s">
        <v>123</v>
      </c>
      <c r="H812" s="122">
        <v>79</v>
      </c>
      <c r="I812" s="122">
        <v>61</v>
      </c>
      <c r="J812" s="121" t="s">
        <v>4130</v>
      </c>
      <c r="K812" s="121" t="s">
        <v>4131</v>
      </c>
      <c r="L812" s="122">
        <v>6</v>
      </c>
      <c r="M812" s="122">
        <v>296</v>
      </c>
      <c r="N812" s="121" t="s">
        <v>4132</v>
      </c>
      <c r="O812" s="122">
        <v>1</v>
      </c>
      <c r="P812" s="123"/>
      <c r="Q812" s="123"/>
      <c r="R812" s="124">
        <v>1</v>
      </c>
    </row>
    <row r="813" spans="2:18" x14ac:dyDescent="0.3">
      <c r="B813" s="120">
        <v>810</v>
      </c>
      <c r="C813" s="121" t="s">
        <v>4133</v>
      </c>
      <c r="D813" s="121" t="s">
        <v>123</v>
      </c>
      <c r="E813" s="121" t="s">
        <v>123</v>
      </c>
      <c r="F813" s="121" t="s">
        <v>4134</v>
      </c>
      <c r="G813" s="121" t="s">
        <v>123</v>
      </c>
      <c r="H813" s="122">
        <v>463</v>
      </c>
      <c r="I813" s="122">
        <v>61</v>
      </c>
      <c r="J813" s="121" t="s">
        <v>4135</v>
      </c>
      <c r="K813" s="121" t="s">
        <v>4136</v>
      </c>
      <c r="L813" s="122">
        <v>6</v>
      </c>
      <c r="M813" s="122">
        <v>296</v>
      </c>
      <c r="N813" s="121" t="s">
        <v>4137</v>
      </c>
      <c r="O813" s="122">
        <v>1</v>
      </c>
      <c r="P813" s="123"/>
      <c r="Q813" s="123"/>
      <c r="R813" s="124">
        <v>1</v>
      </c>
    </row>
    <row r="814" spans="2:18" x14ac:dyDescent="0.3">
      <c r="B814" s="120">
        <v>811</v>
      </c>
      <c r="C814" s="121" t="s">
        <v>4138</v>
      </c>
      <c r="D814" s="121" t="s">
        <v>123</v>
      </c>
      <c r="E814" s="121" t="s">
        <v>123</v>
      </c>
      <c r="F814" s="121" t="s">
        <v>4139</v>
      </c>
      <c r="G814" s="121" t="s">
        <v>4140</v>
      </c>
      <c r="H814" s="122">
        <v>679</v>
      </c>
      <c r="I814" s="122">
        <v>61</v>
      </c>
      <c r="J814" s="121" t="s">
        <v>4141</v>
      </c>
      <c r="K814" s="121" t="s">
        <v>4142</v>
      </c>
      <c r="L814" s="122">
        <v>6</v>
      </c>
      <c r="M814" s="122">
        <v>296</v>
      </c>
      <c r="N814" s="121" t="s">
        <v>4143</v>
      </c>
      <c r="O814" s="122">
        <v>1</v>
      </c>
      <c r="P814" s="123"/>
      <c r="Q814" s="123"/>
      <c r="R814" s="124">
        <v>1</v>
      </c>
    </row>
    <row r="815" spans="2:18" x14ac:dyDescent="0.3">
      <c r="B815" s="120">
        <v>812</v>
      </c>
      <c r="C815" s="121" t="s">
        <v>4144</v>
      </c>
      <c r="D815" s="121" t="s">
        <v>123</v>
      </c>
      <c r="E815" s="121" t="s">
        <v>123</v>
      </c>
      <c r="F815" s="121" t="s">
        <v>4145</v>
      </c>
      <c r="G815" s="121" t="s">
        <v>123</v>
      </c>
      <c r="H815" s="122">
        <v>526</v>
      </c>
      <c r="I815" s="122">
        <v>61</v>
      </c>
      <c r="J815" s="121" t="s">
        <v>4146</v>
      </c>
      <c r="K815" s="121" t="s">
        <v>4147</v>
      </c>
      <c r="L815" s="122">
        <v>6</v>
      </c>
      <c r="M815" s="122">
        <v>296</v>
      </c>
      <c r="N815" s="121" t="s">
        <v>4148</v>
      </c>
      <c r="O815" s="122">
        <v>1</v>
      </c>
      <c r="P815" s="123"/>
      <c r="Q815" s="123"/>
      <c r="R815" s="124">
        <v>1</v>
      </c>
    </row>
    <row r="816" spans="2:18" x14ac:dyDescent="0.3">
      <c r="B816" s="120">
        <v>813</v>
      </c>
      <c r="C816" s="121" t="s">
        <v>4149</v>
      </c>
      <c r="D816" s="121" t="s">
        <v>129</v>
      </c>
      <c r="E816" s="121" t="s">
        <v>123</v>
      </c>
      <c r="F816" s="121" t="s">
        <v>4150</v>
      </c>
      <c r="G816" s="121" t="s">
        <v>123</v>
      </c>
      <c r="H816" s="122">
        <v>68</v>
      </c>
      <c r="I816" s="122">
        <v>10</v>
      </c>
      <c r="J816" s="121" t="s">
        <v>4151</v>
      </c>
      <c r="K816" s="121" t="s">
        <v>4152</v>
      </c>
      <c r="L816" s="122">
        <v>6</v>
      </c>
      <c r="M816" s="122">
        <v>3</v>
      </c>
      <c r="N816" s="121" t="s">
        <v>4153</v>
      </c>
      <c r="O816" s="122">
        <v>1</v>
      </c>
      <c r="P816" s="123"/>
      <c r="Q816" s="123"/>
      <c r="R816" s="124">
        <v>1</v>
      </c>
    </row>
    <row r="817" spans="2:18" x14ac:dyDescent="0.3">
      <c r="B817" s="120">
        <v>814</v>
      </c>
      <c r="C817" s="121" t="s">
        <v>4154</v>
      </c>
      <c r="D817" s="121" t="s">
        <v>123</v>
      </c>
      <c r="E817" s="121" t="s">
        <v>123</v>
      </c>
      <c r="F817" s="121" t="s">
        <v>4155</v>
      </c>
      <c r="G817" s="121" t="s">
        <v>123</v>
      </c>
      <c r="H817" s="122">
        <v>363</v>
      </c>
      <c r="I817" s="122">
        <v>10</v>
      </c>
      <c r="J817" s="121" t="s">
        <v>4156</v>
      </c>
      <c r="K817" s="121" t="s">
        <v>4157</v>
      </c>
      <c r="L817" s="122">
        <v>6</v>
      </c>
      <c r="M817" s="122">
        <v>3</v>
      </c>
      <c r="N817" s="121" t="s">
        <v>123</v>
      </c>
      <c r="O817" s="122">
        <v>1</v>
      </c>
      <c r="P817" s="123"/>
      <c r="Q817" s="123"/>
      <c r="R817" s="124">
        <v>1</v>
      </c>
    </row>
    <row r="818" spans="2:18" x14ac:dyDescent="0.3">
      <c r="B818" s="120">
        <v>815</v>
      </c>
      <c r="C818" s="121" t="s">
        <v>4158</v>
      </c>
      <c r="D818" s="121" t="s">
        <v>129</v>
      </c>
      <c r="E818" s="121" t="s">
        <v>123</v>
      </c>
      <c r="F818" s="121" t="s">
        <v>4159</v>
      </c>
      <c r="G818" s="121" t="s">
        <v>4160</v>
      </c>
      <c r="H818" s="122">
        <v>720</v>
      </c>
      <c r="I818" s="122">
        <v>10</v>
      </c>
      <c r="J818" s="121" t="s">
        <v>4161</v>
      </c>
      <c r="K818" s="121" t="s">
        <v>4162</v>
      </c>
      <c r="L818" s="122">
        <v>6</v>
      </c>
      <c r="M818" s="122">
        <v>3</v>
      </c>
      <c r="N818" s="121" t="s">
        <v>4163</v>
      </c>
      <c r="O818" s="122">
        <v>1</v>
      </c>
      <c r="P818" s="123"/>
      <c r="Q818" s="123"/>
      <c r="R818" s="124">
        <v>1</v>
      </c>
    </row>
    <row r="819" spans="2:18" x14ac:dyDescent="0.3">
      <c r="B819" s="120">
        <v>816</v>
      </c>
      <c r="C819" s="121" t="s">
        <v>4164</v>
      </c>
      <c r="D819" s="121" t="s">
        <v>123</v>
      </c>
      <c r="E819" s="121" t="s">
        <v>123</v>
      </c>
      <c r="F819" s="121" t="s">
        <v>4165</v>
      </c>
      <c r="G819" s="121" t="s">
        <v>4166</v>
      </c>
      <c r="H819" s="122">
        <v>896</v>
      </c>
      <c r="I819" s="122">
        <v>10</v>
      </c>
      <c r="J819" s="121" t="s">
        <v>4167</v>
      </c>
      <c r="K819" s="121" t="s">
        <v>4168</v>
      </c>
      <c r="L819" s="122">
        <v>6</v>
      </c>
      <c r="M819" s="122">
        <v>3</v>
      </c>
      <c r="N819" s="121" t="s">
        <v>123</v>
      </c>
      <c r="O819" s="122">
        <v>1</v>
      </c>
      <c r="P819" s="123"/>
      <c r="Q819" s="123"/>
      <c r="R819" s="124">
        <v>1</v>
      </c>
    </row>
    <row r="820" spans="2:18" x14ac:dyDescent="0.3">
      <c r="B820" s="120">
        <v>817</v>
      </c>
      <c r="C820" s="121" t="s">
        <v>4169</v>
      </c>
      <c r="D820" s="121" t="s">
        <v>123</v>
      </c>
      <c r="E820" s="121" t="s">
        <v>123</v>
      </c>
      <c r="F820" s="121" t="s">
        <v>4170</v>
      </c>
      <c r="G820" s="121" t="s">
        <v>123</v>
      </c>
      <c r="H820" s="122">
        <v>534</v>
      </c>
      <c r="I820" s="122">
        <v>10</v>
      </c>
      <c r="J820" s="121" t="s">
        <v>4171</v>
      </c>
      <c r="K820" s="121" t="s">
        <v>4172</v>
      </c>
      <c r="L820" s="122">
        <v>6</v>
      </c>
      <c r="M820" s="122">
        <v>3</v>
      </c>
      <c r="N820" s="121" t="s">
        <v>4173</v>
      </c>
      <c r="O820" s="122">
        <v>1</v>
      </c>
      <c r="P820" s="123"/>
      <c r="Q820" s="123"/>
      <c r="R820" s="124">
        <v>1</v>
      </c>
    </row>
    <row r="821" spans="2:18" x14ac:dyDescent="0.3">
      <c r="B821" s="120">
        <v>818</v>
      </c>
      <c r="C821" s="121" t="s">
        <v>4174</v>
      </c>
      <c r="D821" s="121" t="s">
        <v>123</v>
      </c>
      <c r="E821" s="121" t="s">
        <v>123</v>
      </c>
      <c r="F821" s="121" t="s">
        <v>4175</v>
      </c>
      <c r="G821" s="121" t="s">
        <v>123</v>
      </c>
      <c r="H821" s="122">
        <v>228</v>
      </c>
      <c r="I821" s="122">
        <v>10</v>
      </c>
      <c r="J821" s="121" t="s">
        <v>4176</v>
      </c>
      <c r="K821" s="121" t="s">
        <v>4177</v>
      </c>
      <c r="L821" s="122">
        <v>6</v>
      </c>
      <c r="M821" s="122">
        <v>3</v>
      </c>
      <c r="N821" s="121" t="s">
        <v>4178</v>
      </c>
      <c r="O821" s="122">
        <v>1</v>
      </c>
      <c r="P821" s="123"/>
      <c r="Q821" s="123"/>
      <c r="R821" s="124">
        <v>1</v>
      </c>
    </row>
    <row r="822" spans="2:18" x14ac:dyDescent="0.3">
      <c r="B822" s="120">
        <v>819</v>
      </c>
      <c r="C822" s="121" t="s">
        <v>4179</v>
      </c>
      <c r="D822" s="121" t="s">
        <v>123</v>
      </c>
      <c r="E822" s="121" t="s">
        <v>123</v>
      </c>
      <c r="F822" s="121" t="s">
        <v>4180</v>
      </c>
      <c r="G822" s="121" t="s">
        <v>123</v>
      </c>
      <c r="H822" s="122">
        <v>465</v>
      </c>
      <c r="I822" s="122">
        <v>10</v>
      </c>
      <c r="J822" s="121" t="s">
        <v>4181</v>
      </c>
      <c r="K822" s="121" t="s">
        <v>4182</v>
      </c>
      <c r="L822" s="122">
        <v>6</v>
      </c>
      <c r="M822" s="122">
        <v>3</v>
      </c>
      <c r="N822" s="121" t="s">
        <v>4183</v>
      </c>
      <c r="O822" s="122">
        <v>1</v>
      </c>
      <c r="P822" s="123"/>
      <c r="Q822" s="123"/>
      <c r="R822" s="124">
        <v>1</v>
      </c>
    </row>
    <row r="823" spans="2:18" x14ac:dyDescent="0.3">
      <c r="B823" s="120">
        <v>820</v>
      </c>
      <c r="C823" s="121" t="s">
        <v>4184</v>
      </c>
      <c r="D823" s="121" t="s">
        <v>123</v>
      </c>
      <c r="E823" s="121" t="s">
        <v>4185</v>
      </c>
      <c r="F823" s="121" t="s">
        <v>4186</v>
      </c>
      <c r="G823" s="121" t="s">
        <v>123</v>
      </c>
      <c r="H823" s="122">
        <v>857</v>
      </c>
      <c r="I823" s="122">
        <v>10</v>
      </c>
      <c r="J823" s="121" t="s">
        <v>4187</v>
      </c>
      <c r="K823" s="121" t="s">
        <v>4188</v>
      </c>
      <c r="L823" s="122">
        <v>6</v>
      </c>
      <c r="M823" s="122">
        <v>3</v>
      </c>
      <c r="N823" s="121" t="s">
        <v>4189</v>
      </c>
      <c r="O823" s="122">
        <v>1</v>
      </c>
      <c r="P823" s="123"/>
      <c r="Q823" s="123"/>
      <c r="R823" s="124">
        <v>1</v>
      </c>
    </row>
    <row r="824" spans="2:18" x14ac:dyDescent="0.3">
      <c r="B824" s="120">
        <v>821</v>
      </c>
      <c r="C824" s="121" t="s">
        <v>4190</v>
      </c>
      <c r="D824" s="121" t="s">
        <v>123</v>
      </c>
      <c r="E824" s="121" t="s">
        <v>4191</v>
      </c>
      <c r="F824" s="121" t="s">
        <v>4192</v>
      </c>
      <c r="G824" s="121" t="s">
        <v>123</v>
      </c>
      <c r="H824" s="122">
        <v>364</v>
      </c>
      <c r="I824" s="122">
        <v>10</v>
      </c>
      <c r="J824" s="121" t="s">
        <v>4193</v>
      </c>
      <c r="K824" s="121" t="s">
        <v>4194</v>
      </c>
      <c r="L824" s="122">
        <v>6</v>
      </c>
      <c r="M824" s="122">
        <v>3</v>
      </c>
      <c r="N824" s="121" t="s">
        <v>4195</v>
      </c>
      <c r="O824" s="122">
        <v>1</v>
      </c>
      <c r="P824" s="123"/>
      <c r="Q824" s="123"/>
      <c r="R824" s="124">
        <v>1</v>
      </c>
    </row>
    <row r="825" spans="2:18" x14ac:dyDescent="0.3">
      <c r="B825" s="120">
        <v>822</v>
      </c>
      <c r="C825" s="121" t="s">
        <v>4196</v>
      </c>
      <c r="D825" s="121" t="s">
        <v>129</v>
      </c>
      <c r="E825" s="121" t="s">
        <v>123</v>
      </c>
      <c r="F825" s="121" t="s">
        <v>4197</v>
      </c>
      <c r="G825" s="121" t="s">
        <v>4198</v>
      </c>
      <c r="H825" s="122">
        <v>462</v>
      </c>
      <c r="I825" s="122">
        <v>10</v>
      </c>
      <c r="J825" s="121" t="s">
        <v>4199</v>
      </c>
      <c r="K825" s="121" t="s">
        <v>4200</v>
      </c>
      <c r="L825" s="122">
        <v>6</v>
      </c>
      <c r="M825" s="122">
        <v>3</v>
      </c>
      <c r="N825" s="121" t="s">
        <v>4201</v>
      </c>
      <c r="O825" s="122">
        <v>1</v>
      </c>
      <c r="P825" s="123"/>
      <c r="Q825" s="123"/>
      <c r="R825" s="124">
        <v>1</v>
      </c>
    </row>
    <row r="826" spans="2:18" x14ac:dyDescent="0.3">
      <c r="B826" s="120">
        <v>823</v>
      </c>
      <c r="C826" s="121" t="s">
        <v>4202</v>
      </c>
      <c r="D826" s="121" t="s">
        <v>123</v>
      </c>
      <c r="E826" s="121" t="s">
        <v>123</v>
      </c>
      <c r="F826" s="121" t="s">
        <v>4203</v>
      </c>
      <c r="G826" s="121" t="s">
        <v>123</v>
      </c>
      <c r="H826" s="122">
        <v>176</v>
      </c>
      <c r="I826" s="122">
        <v>10</v>
      </c>
      <c r="J826" s="121" t="s">
        <v>4204</v>
      </c>
      <c r="K826" s="121" t="s">
        <v>4205</v>
      </c>
      <c r="L826" s="122">
        <v>6</v>
      </c>
      <c r="M826" s="122">
        <v>3</v>
      </c>
      <c r="N826" s="121" t="s">
        <v>4206</v>
      </c>
      <c r="O826" s="122">
        <v>1</v>
      </c>
      <c r="P826" s="123"/>
      <c r="Q826" s="123"/>
      <c r="R826" s="124">
        <v>1</v>
      </c>
    </row>
    <row r="827" spans="2:18" x14ac:dyDescent="0.3">
      <c r="B827" s="120">
        <v>824</v>
      </c>
      <c r="C827" s="121" t="s">
        <v>4207</v>
      </c>
      <c r="D827" s="121" t="s">
        <v>123</v>
      </c>
      <c r="E827" s="121" t="s">
        <v>123</v>
      </c>
      <c r="F827" s="121" t="s">
        <v>4208</v>
      </c>
      <c r="G827" s="121" t="s">
        <v>123</v>
      </c>
      <c r="H827" s="122">
        <v>296</v>
      </c>
      <c r="I827" s="122">
        <v>10</v>
      </c>
      <c r="J827" s="121" t="s">
        <v>4209</v>
      </c>
      <c r="K827" s="121" t="s">
        <v>4210</v>
      </c>
      <c r="L827" s="122">
        <v>6</v>
      </c>
      <c r="M827" s="122">
        <v>3</v>
      </c>
      <c r="N827" s="121" t="s">
        <v>4211</v>
      </c>
      <c r="O827" s="122">
        <v>1</v>
      </c>
      <c r="P827" s="123"/>
      <c r="Q827" s="123"/>
      <c r="R827" s="124">
        <v>1</v>
      </c>
    </row>
    <row r="828" spans="2:18" x14ac:dyDescent="0.3">
      <c r="B828" s="120">
        <v>825</v>
      </c>
      <c r="C828" s="121" t="s">
        <v>4212</v>
      </c>
      <c r="D828" s="121" t="s">
        <v>129</v>
      </c>
      <c r="E828" s="121" t="s">
        <v>123</v>
      </c>
      <c r="F828" s="121" t="s">
        <v>4213</v>
      </c>
      <c r="G828" s="121" t="s">
        <v>123</v>
      </c>
      <c r="H828" s="122">
        <v>296</v>
      </c>
      <c r="I828" s="122">
        <v>10</v>
      </c>
      <c r="J828" s="121" t="s">
        <v>4209</v>
      </c>
      <c r="K828" s="121" t="s">
        <v>4210</v>
      </c>
      <c r="L828" s="122">
        <v>6</v>
      </c>
      <c r="M828" s="122">
        <v>3</v>
      </c>
      <c r="N828" s="121" t="s">
        <v>4214</v>
      </c>
      <c r="O828" s="122">
        <v>1</v>
      </c>
      <c r="P828" s="123"/>
      <c r="Q828" s="123"/>
      <c r="R828" s="124">
        <v>1</v>
      </c>
    </row>
    <row r="829" spans="2:18" x14ac:dyDescent="0.3">
      <c r="B829" s="120">
        <v>826</v>
      </c>
      <c r="C829" s="121" t="s">
        <v>4215</v>
      </c>
      <c r="D829" s="121" t="s">
        <v>129</v>
      </c>
      <c r="E829" s="121" t="s">
        <v>123</v>
      </c>
      <c r="F829" s="121" t="s">
        <v>4216</v>
      </c>
      <c r="G829" s="121" t="s">
        <v>123</v>
      </c>
      <c r="H829" s="122">
        <v>146</v>
      </c>
      <c r="I829" s="122">
        <v>45</v>
      </c>
      <c r="J829" s="121" t="s">
        <v>4217</v>
      </c>
      <c r="K829" s="121" t="s">
        <v>4218</v>
      </c>
      <c r="L829" s="122">
        <v>6</v>
      </c>
      <c r="M829" s="122">
        <v>11</v>
      </c>
      <c r="N829" s="121" t="s">
        <v>4219</v>
      </c>
      <c r="O829" s="122">
        <v>1</v>
      </c>
      <c r="P829" s="123"/>
      <c r="Q829" s="123"/>
      <c r="R829" s="124">
        <v>1</v>
      </c>
    </row>
    <row r="830" spans="2:18" x14ac:dyDescent="0.3">
      <c r="B830" s="120">
        <v>827</v>
      </c>
      <c r="C830" s="121" t="s">
        <v>4220</v>
      </c>
      <c r="D830" s="121" t="s">
        <v>129</v>
      </c>
      <c r="E830" s="121" t="s">
        <v>123</v>
      </c>
      <c r="F830" s="121" t="s">
        <v>4221</v>
      </c>
      <c r="G830" s="121" t="s">
        <v>123</v>
      </c>
      <c r="H830" s="122">
        <v>485</v>
      </c>
      <c r="I830" s="122">
        <v>37</v>
      </c>
      <c r="J830" s="121" t="s">
        <v>4222</v>
      </c>
      <c r="K830" s="121" t="s">
        <v>4223</v>
      </c>
      <c r="L830" s="122">
        <v>6</v>
      </c>
      <c r="M830" s="122">
        <v>1</v>
      </c>
      <c r="N830" s="121" t="s">
        <v>4224</v>
      </c>
      <c r="O830" s="122">
        <v>1</v>
      </c>
      <c r="P830" s="123"/>
      <c r="Q830" s="123"/>
      <c r="R830" s="124">
        <v>1</v>
      </c>
    </row>
    <row r="831" spans="2:18" x14ac:dyDescent="0.3">
      <c r="B831" s="120">
        <v>828</v>
      </c>
      <c r="C831" s="121" t="s">
        <v>4225</v>
      </c>
      <c r="D831" s="121" t="s">
        <v>123</v>
      </c>
      <c r="E831" s="121" t="s">
        <v>123</v>
      </c>
      <c r="F831" s="121" t="s">
        <v>4226</v>
      </c>
      <c r="G831" s="121" t="s">
        <v>123</v>
      </c>
      <c r="H831" s="122">
        <v>714</v>
      </c>
      <c r="I831" s="122">
        <v>37</v>
      </c>
      <c r="J831" s="121" t="s">
        <v>4227</v>
      </c>
      <c r="K831" s="121" t="s">
        <v>4228</v>
      </c>
      <c r="L831" s="122">
        <v>6</v>
      </c>
      <c r="M831" s="122">
        <v>1</v>
      </c>
      <c r="N831" s="121" t="s">
        <v>4229</v>
      </c>
      <c r="O831" s="122">
        <v>1</v>
      </c>
      <c r="P831" s="123"/>
      <c r="Q831" s="123"/>
      <c r="R831" s="124">
        <v>1</v>
      </c>
    </row>
    <row r="832" spans="2:18" x14ac:dyDescent="0.3">
      <c r="B832" s="120">
        <v>829</v>
      </c>
      <c r="C832" s="121" t="s">
        <v>4230</v>
      </c>
      <c r="D832" s="121" t="s">
        <v>129</v>
      </c>
      <c r="E832" s="121" t="s">
        <v>123</v>
      </c>
      <c r="F832" s="121" t="s">
        <v>4231</v>
      </c>
      <c r="G832" s="121" t="s">
        <v>123</v>
      </c>
      <c r="H832" s="122">
        <v>714</v>
      </c>
      <c r="I832" s="122">
        <v>37</v>
      </c>
      <c r="J832" s="121" t="s">
        <v>4227</v>
      </c>
      <c r="K832" s="121" t="s">
        <v>4228</v>
      </c>
      <c r="L832" s="122">
        <v>6</v>
      </c>
      <c r="M832" s="122">
        <v>1</v>
      </c>
      <c r="N832" s="121" t="s">
        <v>123</v>
      </c>
      <c r="O832" s="122">
        <v>1</v>
      </c>
      <c r="P832" s="123"/>
      <c r="Q832" s="123"/>
      <c r="R832" s="124">
        <v>1</v>
      </c>
    </row>
    <row r="833" spans="2:18" x14ac:dyDescent="0.3">
      <c r="B833" s="120">
        <v>830</v>
      </c>
      <c r="C833" s="121" t="s">
        <v>4232</v>
      </c>
      <c r="D833" s="121" t="s">
        <v>129</v>
      </c>
      <c r="E833" s="121" t="s">
        <v>123</v>
      </c>
      <c r="F833" s="121" t="s">
        <v>4233</v>
      </c>
      <c r="G833" s="121" t="s">
        <v>123</v>
      </c>
      <c r="H833" s="122">
        <v>909</v>
      </c>
      <c r="I833" s="122">
        <v>37</v>
      </c>
      <c r="J833" s="121" t="s">
        <v>4234</v>
      </c>
      <c r="K833" s="121" t="s">
        <v>4235</v>
      </c>
      <c r="L833" s="122">
        <v>6</v>
      </c>
      <c r="M833" s="122">
        <v>1</v>
      </c>
      <c r="N833" s="121" t="s">
        <v>4236</v>
      </c>
      <c r="O833" s="122">
        <v>1</v>
      </c>
      <c r="P833" s="123"/>
      <c r="Q833" s="123"/>
      <c r="R833" s="124">
        <v>1</v>
      </c>
    </row>
    <row r="834" spans="2:18" x14ac:dyDescent="0.3">
      <c r="B834" s="120">
        <v>831</v>
      </c>
      <c r="C834" s="121" t="s">
        <v>4237</v>
      </c>
      <c r="D834" s="121" t="s">
        <v>123</v>
      </c>
      <c r="E834" s="121" t="s">
        <v>123</v>
      </c>
      <c r="F834" s="121" t="s">
        <v>4238</v>
      </c>
      <c r="G834" s="121" t="s">
        <v>4239</v>
      </c>
      <c r="H834" s="122">
        <v>374</v>
      </c>
      <c r="I834" s="122">
        <v>37</v>
      </c>
      <c r="J834" s="121" t="s">
        <v>4240</v>
      </c>
      <c r="K834" s="121" t="s">
        <v>4241</v>
      </c>
      <c r="L834" s="122">
        <v>6</v>
      </c>
      <c r="M834" s="122">
        <v>1</v>
      </c>
      <c r="N834" s="121" t="s">
        <v>4242</v>
      </c>
      <c r="O834" s="122">
        <v>1</v>
      </c>
      <c r="P834" s="123"/>
      <c r="Q834" s="123"/>
      <c r="R834" s="124">
        <v>1</v>
      </c>
    </row>
    <row r="835" spans="2:18" x14ac:dyDescent="0.3">
      <c r="B835" s="120">
        <v>832</v>
      </c>
      <c r="C835" s="121" t="s">
        <v>4243</v>
      </c>
      <c r="D835" s="121" t="s">
        <v>123</v>
      </c>
      <c r="E835" s="121" t="s">
        <v>123</v>
      </c>
      <c r="F835" s="121" t="s">
        <v>4244</v>
      </c>
      <c r="G835" s="121" t="s">
        <v>123</v>
      </c>
      <c r="H835" s="122">
        <v>258</v>
      </c>
      <c r="I835" s="122">
        <v>37</v>
      </c>
      <c r="J835" s="121" t="s">
        <v>4245</v>
      </c>
      <c r="K835" s="121" t="s">
        <v>4246</v>
      </c>
      <c r="L835" s="122">
        <v>6</v>
      </c>
      <c r="M835" s="122">
        <v>1</v>
      </c>
      <c r="N835" s="121" t="s">
        <v>4247</v>
      </c>
      <c r="O835" s="122">
        <v>1</v>
      </c>
      <c r="P835" s="123"/>
      <c r="Q835" s="123"/>
      <c r="R835" s="124">
        <v>1</v>
      </c>
    </row>
    <row r="836" spans="2:18" x14ac:dyDescent="0.3">
      <c r="B836" s="120">
        <v>833</v>
      </c>
      <c r="C836" s="121" t="s">
        <v>4248</v>
      </c>
      <c r="D836" s="121" t="s">
        <v>123</v>
      </c>
      <c r="E836" s="121" t="s">
        <v>123</v>
      </c>
      <c r="F836" s="121" t="s">
        <v>4249</v>
      </c>
      <c r="G836" s="121" t="s">
        <v>123</v>
      </c>
      <c r="H836" s="122">
        <v>437</v>
      </c>
      <c r="I836" s="122">
        <v>37</v>
      </c>
      <c r="J836" s="121" t="s">
        <v>4250</v>
      </c>
      <c r="K836" s="121" t="s">
        <v>4251</v>
      </c>
      <c r="L836" s="122">
        <v>6</v>
      </c>
      <c r="M836" s="122">
        <v>1</v>
      </c>
      <c r="N836" s="121" t="s">
        <v>4252</v>
      </c>
      <c r="O836" s="122">
        <v>1</v>
      </c>
      <c r="P836" s="123"/>
      <c r="Q836" s="123"/>
      <c r="R836" s="124">
        <v>1</v>
      </c>
    </row>
    <row r="837" spans="2:18" x14ac:dyDescent="0.3">
      <c r="B837" s="120">
        <v>834</v>
      </c>
      <c r="C837" s="121" t="s">
        <v>4253</v>
      </c>
      <c r="D837" s="121" t="s">
        <v>123</v>
      </c>
      <c r="E837" s="121" t="s">
        <v>123</v>
      </c>
      <c r="F837" s="121" t="s">
        <v>4254</v>
      </c>
      <c r="G837" s="121" t="s">
        <v>123</v>
      </c>
      <c r="H837" s="122">
        <v>658</v>
      </c>
      <c r="I837" s="122">
        <v>37</v>
      </c>
      <c r="J837" s="121" t="s">
        <v>4255</v>
      </c>
      <c r="K837" s="121" t="s">
        <v>4256</v>
      </c>
      <c r="L837" s="122">
        <v>6</v>
      </c>
      <c r="M837" s="122">
        <v>1</v>
      </c>
      <c r="N837" s="121" t="s">
        <v>4257</v>
      </c>
      <c r="O837" s="122">
        <v>1</v>
      </c>
      <c r="P837" s="123"/>
      <c r="Q837" s="123"/>
      <c r="R837" s="124">
        <v>1</v>
      </c>
    </row>
    <row r="838" spans="2:18" x14ac:dyDescent="0.3">
      <c r="B838" s="120">
        <v>835</v>
      </c>
      <c r="C838" s="121" t="s">
        <v>4258</v>
      </c>
      <c r="D838" s="121" t="s">
        <v>129</v>
      </c>
      <c r="E838" s="121" t="s">
        <v>123</v>
      </c>
      <c r="F838" s="121" t="s">
        <v>4259</v>
      </c>
      <c r="G838" s="121" t="s">
        <v>123</v>
      </c>
      <c r="H838" s="122">
        <v>450</v>
      </c>
      <c r="I838" s="122">
        <v>37</v>
      </c>
      <c r="J838" s="121" t="s">
        <v>4260</v>
      </c>
      <c r="K838" s="121" t="s">
        <v>4261</v>
      </c>
      <c r="L838" s="122">
        <v>6</v>
      </c>
      <c r="M838" s="122">
        <v>1</v>
      </c>
      <c r="N838" s="121" t="s">
        <v>4262</v>
      </c>
      <c r="O838" s="122">
        <v>1</v>
      </c>
      <c r="P838" s="123"/>
      <c r="Q838" s="123"/>
      <c r="R838" s="124">
        <v>1</v>
      </c>
    </row>
    <row r="839" spans="2:18" x14ac:dyDescent="0.3">
      <c r="B839" s="120">
        <v>836</v>
      </c>
      <c r="C839" s="121" t="s">
        <v>4263</v>
      </c>
      <c r="D839" s="121" t="s">
        <v>129</v>
      </c>
      <c r="E839" s="121" t="s">
        <v>123</v>
      </c>
      <c r="F839" s="121" t="s">
        <v>4264</v>
      </c>
      <c r="G839" s="121" t="s">
        <v>123</v>
      </c>
      <c r="H839" s="122">
        <v>648</v>
      </c>
      <c r="I839" s="122">
        <v>37</v>
      </c>
      <c r="J839" s="121" t="s">
        <v>4265</v>
      </c>
      <c r="K839" s="121" t="s">
        <v>4266</v>
      </c>
      <c r="L839" s="122">
        <v>6</v>
      </c>
      <c r="M839" s="122">
        <v>1</v>
      </c>
      <c r="N839" s="121" t="s">
        <v>4267</v>
      </c>
      <c r="O839" s="122">
        <v>1</v>
      </c>
      <c r="P839" s="123"/>
      <c r="Q839" s="123"/>
      <c r="R839" s="124">
        <v>1</v>
      </c>
    </row>
    <row r="840" spans="2:18" x14ac:dyDescent="0.3">
      <c r="B840" s="120">
        <v>837</v>
      </c>
      <c r="C840" s="121" t="s">
        <v>4268</v>
      </c>
      <c r="D840" s="121" t="s">
        <v>129</v>
      </c>
      <c r="E840" s="121" t="s">
        <v>123</v>
      </c>
      <c r="F840" s="121" t="s">
        <v>4269</v>
      </c>
      <c r="G840" s="121" t="s">
        <v>123</v>
      </c>
      <c r="H840" s="122">
        <v>647</v>
      </c>
      <c r="I840" s="122">
        <v>45</v>
      </c>
      <c r="J840" s="121" t="s">
        <v>4265</v>
      </c>
      <c r="K840" s="121" t="s">
        <v>4270</v>
      </c>
      <c r="L840" s="122">
        <v>6</v>
      </c>
      <c r="M840" s="122">
        <v>11</v>
      </c>
      <c r="N840" s="121" t="s">
        <v>4271</v>
      </c>
      <c r="O840" s="122">
        <v>1</v>
      </c>
      <c r="P840" s="123"/>
      <c r="Q840" s="123"/>
      <c r="R840" s="124">
        <v>1</v>
      </c>
    </row>
    <row r="841" spans="2:18" x14ac:dyDescent="0.3">
      <c r="B841" s="120">
        <v>838</v>
      </c>
      <c r="C841" s="121" t="s">
        <v>4272</v>
      </c>
      <c r="D841" s="121" t="s">
        <v>123</v>
      </c>
      <c r="E841" s="121" t="s">
        <v>123</v>
      </c>
      <c r="F841" s="121" t="s">
        <v>4273</v>
      </c>
      <c r="G841" s="121" t="s">
        <v>123</v>
      </c>
      <c r="H841" s="122">
        <v>556</v>
      </c>
      <c r="I841" s="122">
        <v>37</v>
      </c>
      <c r="J841" s="121" t="s">
        <v>4274</v>
      </c>
      <c r="K841" s="121" t="s">
        <v>4275</v>
      </c>
      <c r="L841" s="122">
        <v>6</v>
      </c>
      <c r="M841" s="122">
        <v>1</v>
      </c>
      <c r="N841" s="121" t="s">
        <v>4276</v>
      </c>
      <c r="O841" s="122">
        <v>1</v>
      </c>
      <c r="P841" s="123"/>
      <c r="Q841" s="123"/>
      <c r="R841" s="124">
        <v>1</v>
      </c>
    </row>
    <row r="842" spans="2:18" x14ac:dyDescent="0.3">
      <c r="B842" s="120">
        <v>839</v>
      </c>
      <c r="C842" s="121" t="s">
        <v>4277</v>
      </c>
      <c r="D842" s="121" t="s">
        <v>129</v>
      </c>
      <c r="E842" s="121" t="s">
        <v>123</v>
      </c>
      <c r="F842" s="121" t="s">
        <v>4278</v>
      </c>
      <c r="G842" s="121" t="s">
        <v>4279</v>
      </c>
      <c r="H842" s="122">
        <v>329</v>
      </c>
      <c r="I842" s="122">
        <v>37</v>
      </c>
      <c r="J842" s="121" t="s">
        <v>4280</v>
      </c>
      <c r="K842" s="121" t="s">
        <v>4281</v>
      </c>
      <c r="L842" s="122">
        <v>6</v>
      </c>
      <c r="M842" s="122">
        <v>1</v>
      </c>
      <c r="N842" s="121" t="s">
        <v>4282</v>
      </c>
      <c r="O842" s="122">
        <v>1</v>
      </c>
      <c r="P842" s="123"/>
      <c r="Q842" s="123"/>
      <c r="R842" s="124">
        <v>1</v>
      </c>
    </row>
    <row r="843" spans="2:18" x14ac:dyDescent="0.3">
      <c r="B843" s="120">
        <v>840</v>
      </c>
      <c r="C843" s="121" t="s">
        <v>4283</v>
      </c>
      <c r="D843" s="121" t="s">
        <v>123</v>
      </c>
      <c r="E843" s="121" t="s">
        <v>123</v>
      </c>
      <c r="F843" s="121" t="s">
        <v>4284</v>
      </c>
      <c r="G843" s="121" t="s">
        <v>123</v>
      </c>
      <c r="H843" s="122">
        <v>851</v>
      </c>
      <c r="I843" s="122">
        <v>37</v>
      </c>
      <c r="J843" s="121" t="s">
        <v>4285</v>
      </c>
      <c r="K843" s="121" t="s">
        <v>4286</v>
      </c>
      <c r="L843" s="122">
        <v>6</v>
      </c>
      <c r="M843" s="122">
        <v>1</v>
      </c>
      <c r="N843" s="121" t="s">
        <v>4287</v>
      </c>
      <c r="O843" s="122">
        <v>1</v>
      </c>
      <c r="P843" s="123"/>
      <c r="Q843" s="123"/>
      <c r="R843" s="124">
        <v>1</v>
      </c>
    </row>
    <row r="844" spans="2:18" x14ac:dyDescent="0.3">
      <c r="B844" s="120">
        <v>841</v>
      </c>
      <c r="C844" s="121" t="s">
        <v>4288</v>
      </c>
      <c r="D844" s="121" t="s">
        <v>123</v>
      </c>
      <c r="E844" s="121" t="s">
        <v>123</v>
      </c>
      <c r="F844" s="121" t="s">
        <v>4289</v>
      </c>
      <c r="G844" s="121" t="s">
        <v>123</v>
      </c>
      <c r="H844" s="122">
        <v>244</v>
      </c>
      <c r="I844" s="122">
        <v>37</v>
      </c>
      <c r="J844" s="121" t="s">
        <v>4290</v>
      </c>
      <c r="K844" s="121" t="s">
        <v>4291</v>
      </c>
      <c r="L844" s="122">
        <v>6</v>
      </c>
      <c r="M844" s="122">
        <v>1</v>
      </c>
      <c r="N844" s="121" t="s">
        <v>4292</v>
      </c>
      <c r="O844" s="122">
        <v>1</v>
      </c>
      <c r="P844" s="123"/>
      <c r="Q844" s="123"/>
      <c r="R844" s="124">
        <v>1</v>
      </c>
    </row>
    <row r="845" spans="2:18" x14ac:dyDescent="0.3">
      <c r="B845" s="120">
        <v>842</v>
      </c>
      <c r="C845" s="121" t="s">
        <v>4293</v>
      </c>
      <c r="D845" s="121" t="s">
        <v>129</v>
      </c>
      <c r="E845" s="121" t="s">
        <v>123</v>
      </c>
      <c r="F845" s="121" t="s">
        <v>4294</v>
      </c>
      <c r="G845" s="121" t="s">
        <v>123</v>
      </c>
      <c r="H845" s="122">
        <v>860</v>
      </c>
      <c r="I845" s="122">
        <v>37</v>
      </c>
      <c r="J845" s="121" t="s">
        <v>4295</v>
      </c>
      <c r="K845" s="121" t="s">
        <v>4296</v>
      </c>
      <c r="L845" s="122">
        <v>6</v>
      </c>
      <c r="M845" s="122">
        <v>1</v>
      </c>
      <c r="N845" s="121" t="s">
        <v>4297</v>
      </c>
      <c r="O845" s="122">
        <v>1</v>
      </c>
      <c r="P845" s="123"/>
      <c r="Q845" s="123"/>
      <c r="R845" s="124">
        <v>1</v>
      </c>
    </row>
    <row r="846" spans="2:18" x14ac:dyDescent="0.3">
      <c r="B846" s="120">
        <v>843</v>
      </c>
      <c r="C846" s="121" t="s">
        <v>4298</v>
      </c>
      <c r="D846" s="121" t="s">
        <v>129</v>
      </c>
      <c r="E846" s="121" t="s">
        <v>123</v>
      </c>
      <c r="F846" s="121" t="s">
        <v>4299</v>
      </c>
      <c r="G846" s="121" t="s">
        <v>123</v>
      </c>
      <c r="H846" s="122">
        <v>888</v>
      </c>
      <c r="I846" s="122">
        <v>37</v>
      </c>
      <c r="J846" s="121" t="s">
        <v>4300</v>
      </c>
      <c r="K846" s="121" t="s">
        <v>4301</v>
      </c>
      <c r="L846" s="122">
        <v>6</v>
      </c>
      <c r="M846" s="122">
        <v>1</v>
      </c>
      <c r="N846" s="121" t="s">
        <v>4302</v>
      </c>
      <c r="O846" s="122">
        <v>1</v>
      </c>
      <c r="P846" s="123"/>
      <c r="Q846" s="123"/>
      <c r="R846" s="124">
        <v>1</v>
      </c>
    </row>
    <row r="847" spans="2:18" x14ac:dyDescent="0.3">
      <c r="B847" s="120">
        <v>844</v>
      </c>
      <c r="C847" s="121" t="s">
        <v>4303</v>
      </c>
      <c r="D847" s="121" t="s">
        <v>129</v>
      </c>
      <c r="E847" s="121" t="s">
        <v>4304</v>
      </c>
      <c r="F847" s="121" t="s">
        <v>4305</v>
      </c>
      <c r="G847" s="121" t="s">
        <v>4306</v>
      </c>
      <c r="H847" s="122">
        <v>239</v>
      </c>
      <c r="I847" s="122">
        <v>37</v>
      </c>
      <c r="J847" s="121" t="s">
        <v>4307</v>
      </c>
      <c r="K847" s="121" t="s">
        <v>4308</v>
      </c>
      <c r="L847" s="122">
        <v>6</v>
      </c>
      <c r="M847" s="122">
        <v>1</v>
      </c>
      <c r="N847" s="121" t="s">
        <v>4309</v>
      </c>
      <c r="O847" s="122">
        <v>1</v>
      </c>
      <c r="P847" s="123"/>
      <c r="Q847" s="123"/>
      <c r="R847" s="124">
        <v>1</v>
      </c>
    </row>
    <row r="848" spans="2:18" x14ac:dyDescent="0.3">
      <c r="B848" s="120">
        <v>845</v>
      </c>
      <c r="C848" s="121" t="s">
        <v>4310</v>
      </c>
      <c r="D848" s="121" t="s">
        <v>129</v>
      </c>
      <c r="E848" s="121" t="s">
        <v>123</v>
      </c>
      <c r="F848" s="121" t="s">
        <v>4311</v>
      </c>
      <c r="G848" s="121" t="s">
        <v>4312</v>
      </c>
      <c r="H848" s="122">
        <v>432</v>
      </c>
      <c r="I848" s="122">
        <v>37</v>
      </c>
      <c r="J848" s="121" t="s">
        <v>4313</v>
      </c>
      <c r="K848" s="121" t="s">
        <v>4314</v>
      </c>
      <c r="L848" s="122">
        <v>6</v>
      </c>
      <c r="M848" s="122">
        <v>1</v>
      </c>
      <c r="N848" s="121" t="s">
        <v>4315</v>
      </c>
      <c r="O848" s="122">
        <v>1</v>
      </c>
      <c r="P848" s="123"/>
      <c r="Q848" s="123"/>
      <c r="R848" s="124">
        <v>1</v>
      </c>
    </row>
    <row r="849" spans="2:18" x14ac:dyDescent="0.3">
      <c r="B849" s="120">
        <v>846</v>
      </c>
      <c r="C849" s="121" t="s">
        <v>4316</v>
      </c>
      <c r="D849" s="121" t="s">
        <v>129</v>
      </c>
      <c r="E849" s="121" t="s">
        <v>123</v>
      </c>
      <c r="F849" s="121" t="s">
        <v>4317</v>
      </c>
      <c r="G849" s="121" t="s">
        <v>123</v>
      </c>
      <c r="H849" s="122">
        <v>432</v>
      </c>
      <c r="I849" s="122">
        <v>37</v>
      </c>
      <c r="J849" s="121" t="s">
        <v>4313</v>
      </c>
      <c r="K849" s="121" t="s">
        <v>4314</v>
      </c>
      <c r="L849" s="122">
        <v>6</v>
      </c>
      <c r="M849" s="122">
        <v>1</v>
      </c>
      <c r="N849" s="121" t="s">
        <v>4318</v>
      </c>
      <c r="O849" s="122">
        <v>1</v>
      </c>
      <c r="P849" s="123"/>
      <c r="Q849" s="123"/>
      <c r="R849" s="124">
        <v>1</v>
      </c>
    </row>
    <row r="850" spans="2:18" x14ac:dyDescent="0.3">
      <c r="B850" s="120">
        <v>847</v>
      </c>
      <c r="C850" s="121" t="s">
        <v>4319</v>
      </c>
      <c r="D850" s="121" t="s">
        <v>123</v>
      </c>
      <c r="E850" s="121" t="s">
        <v>123</v>
      </c>
      <c r="F850" s="121" t="s">
        <v>4320</v>
      </c>
      <c r="G850" s="121" t="s">
        <v>123</v>
      </c>
      <c r="H850" s="122">
        <v>490</v>
      </c>
      <c r="I850" s="122">
        <v>37</v>
      </c>
      <c r="J850" s="121" t="s">
        <v>4321</v>
      </c>
      <c r="K850" s="121" t="s">
        <v>4322</v>
      </c>
      <c r="L850" s="122">
        <v>6</v>
      </c>
      <c r="M850" s="122">
        <v>1</v>
      </c>
      <c r="N850" s="121" t="s">
        <v>4323</v>
      </c>
      <c r="O850" s="122">
        <v>1</v>
      </c>
      <c r="P850" s="123"/>
      <c r="Q850" s="123"/>
      <c r="R850" s="124">
        <v>1</v>
      </c>
    </row>
    <row r="851" spans="2:18" x14ac:dyDescent="0.3">
      <c r="B851" s="120">
        <v>848</v>
      </c>
      <c r="C851" s="121" t="s">
        <v>4324</v>
      </c>
      <c r="D851" s="121" t="s">
        <v>123</v>
      </c>
      <c r="E851" s="121" t="s">
        <v>123</v>
      </c>
      <c r="F851" s="121" t="s">
        <v>4325</v>
      </c>
      <c r="G851" s="121" t="s">
        <v>123</v>
      </c>
      <c r="H851" s="122">
        <v>51</v>
      </c>
      <c r="I851" s="122">
        <v>37</v>
      </c>
      <c r="J851" s="121" t="s">
        <v>4326</v>
      </c>
      <c r="K851" s="121" t="s">
        <v>4327</v>
      </c>
      <c r="L851" s="122">
        <v>6</v>
      </c>
      <c r="M851" s="122">
        <v>1</v>
      </c>
      <c r="N851" s="121" t="s">
        <v>4328</v>
      </c>
      <c r="O851" s="122">
        <v>1</v>
      </c>
      <c r="P851" s="123"/>
      <c r="Q851" s="123"/>
      <c r="R851" s="124">
        <v>1</v>
      </c>
    </row>
    <row r="852" spans="2:18" x14ac:dyDescent="0.3">
      <c r="B852" s="120">
        <v>849</v>
      </c>
      <c r="C852" s="121" t="s">
        <v>4329</v>
      </c>
      <c r="D852" s="121" t="s">
        <v>123</v>
      </c>
      <c r="E852" s="121" t="s">
        <v>123</v>
      </c>
      <c r="F852" s="121" t="s">
        <v>4330</v>
      </c>
      <c r="G852" s="121" t="s">
        <v>123</v>
      </c>
      <c r="H852" s="122">
        <v>52</v>
      </c>
      <c r="I852" s="122">
        <v>37</v>
      </c>
      <c r="J852" s="121" t="s">
        <v>4326</v>
      </c>
      <c r="K852" s="121" t="s">
        <v>4331</v>
      </c>
      <c r="L852" s="122">
        <v>6</v>
      </c>
      <c r="M852" s="122">
        <v>1</v>
      </c>
      <c r="N852" s="121" t="s">
        <v>123</v>
      </c>
      <c r="O852" s="122">
        <v>1</v>
      </c>
      <c r="P852" s="123"/>
      <c r="Q852" s="123"/>
      <c r="R852" s="124">
        <v>1</v>
      </c>
    </row>
    <row r="853" spans="2:18" x14ac:dyDescent="0.3">
      <c r="B853" s="120">
        <v>850</v>
      </c>
      <c r="C853" s="121" t="s">
        <v>4332</v>
      </c>
      <c r="D853" s="121" t="s">
        <v>123</v>
      </c>
      <c r="E853" s="121" t="s">
        <v>123</v>
      </c>
      <c r="F853" s="121" t="s">
        <v>4333</v>
      </c>
      <c r="G853" s="121" t="s">
        <v>123</v>
      </c>
      <c r="H853" s="122">
        <v>153</v>
      </c>
      <c r="I853" s="122">
        <v>37</v>
      </c>
      <c r="J853" s="121" t="s">
        <v>4334</v>
      </c>
      <c r="K853" s="121" t="s">
        <v>4335</v>
      </c>
      <c r="L853" s="122">
        <v>6</v>
      </c>
      <c r="M853" s="122">
        <v>1</v>
      </c>
      <c r="N853" s="121" t="s">
        <v>4336</v>
      </c>
      <c r="O853" s="122">
        <v>1</v>
      </c>
      <c r="P853" s="123"/>
      <c r="Q853" s="123"/>
      <c r="R853" s="124">
        <v>1</v>
      </c>
    </row>
    <row r="854" spans="2:18" x14ac:dyDescent="0.3">
      <c r="B854" s="120">
        <v>851</v>
      </c>
      <c r="C854" s="121" t="s">
        <v>4337</v>
      </c>
      <c r="D854" s="121" t="s">
        <v>123</v>
      </c>
      <c r="E854" s="121" t="s">
        <v>123</v>
      </c>
      <c r="F854" s="121" t="s">
        <v>4338</v>
      </c>
      <c r="G854" s="121" t="s">
        <v>123</v>
      </c>
      <c r="H854" s="122">
        <v>110</v>
      </c>
      <c r="I854" s="122">
        <v>37</v>
      </c>
      <c r="J854" s="121" t="s">
        <v>4339</v>
      </c>
      <c r="K854" s="121" t="s">
        <v>4340</v>
      </c>
      <c r="L854" s="122">
        <v>6</v>
      </c>
      <c r="M854" s="122">
        <v>1</v>
      </c>
      <c r="N854" s="121" t="s">
        <v>4341</v>
      </c>
      <c r="O854" s="122">
        <v>1</v>
      </c>
      <c r="P854" s="123"/>
      <c r="Q854" s="123"/>
      <c r="R854" s="124">
        <v>1</v>
      </c>
    </row>
    <row r="855" spans="2:18" x14ac:dyDescent="0.3">
      <c r="B855" s="120">
        <v>852</v>
      </c>
      <c r="C855" s="121" t="s">
        <v>4342</v>
      </c>
      <c r="D855" s="121" t="s">
        <v>123</v>
      </c>
      <c r="E855" s="121" t="s">
        <v>4343</v>
      </c>
      <c r="F855" s="121" t="s">
        <v>4344</v>
      </c>
      <c r="G855" s="121" t="s">
        <v>123</v>
      </c>
      <c r="H855" s="122">
        <v>259</v>
      </c>
      <c r="I855" s="122">
        <v>37</v>
      </c>
      <c r="J855" s="121" t="s">
        <v>4345</v>
      </c>
      <c r="K855" s="121" t="s">
        <v>4346</v>
      </c>
      <c r="L855" s="122">
        <v>6</v>
      </c>
      <c r="M855" s="122">
        <v>1</v>
      </c>
      <c r="N855" s="121" t="s">
        <v>4347</v>
      </c>
      <c r="O855" s="122">
        <v>1</v>
      </c>
      <c r="P855" s="123"/>
      <c r="Q855" s="123"/>
      <c r="R855" s="124">
        <v>1</v>
      </c>
    </row>
    <row r="856" spans="2:18" x14ac:dyDescent="0.3">
      <c r="B856" s="120">
        <v>853</v>
      </c>
      <c r="C856" s="121" t="s">
        <v>4348</v>
      </c>
      <c r="D856" s="121" t="s">
        <v>123</v>
      </c>
      <c r="E856" s="121" t="s">
        <v>123</v>
      </c>
      <c r="F856" s="121" t="s">
        <v>4349</v>
      </c>
      <c r="G856" s="121" t="s">
        <v>123</v>
      </c>
      <c r="H856" s="122">
        <v>231</v>
      </c>
      <c r="I856" s="122">
        <v>37</v>
      </c>
      <c r="J856" s="121" t="s">
        <v>4350</v>
      </c>
      <c r="K856" s="121" t="s">
        <v>4351</v>
      </c>
      <c r="L856" s="122">
        <v>6</v>
      </c>
      <c r="M856" s="122">
        <v>1</v>
      </c>
      <c r="N856" s="121" t="s">
        <v>4352</v>
      </c>
      <c r="O856" s="122">
        <v>1</v>
      </c>
      <c r="P856" s="123"/>
      <c r="Q856" s="123"/>
      <c r="R856" s="124">
        <v>1</v>
      </c>
    </row>
    <row r="857" spans="2:18" x14ac:dyDescent="0.3">
      <c r="B857" s="120">
        <v>854</v>
      </c>
      <c r="C857" s="121" t="s">
        <v>4353</v>
      </c>
      <c r="D857" s="121" t="s">
        <v>129</v>
      </c>
      <c r="E857" s="121" t="s">
        <v>123</v>
      </c>
      <c r="F857" s="121" t="s">
        <v>4354</v>
      </c>
      <c r="G857" s="121" t="s">
        <v>123</v>
      </c>
      <c r="H857" s="122">
        <v>386</v>
      </c>
      <c r="I857" s="122">
        <v>37</v>
      </c>
      <c r="J857" s="121" t="s">
        <v>4355</v>
      </c>
      <c r="K857" s="121" t="s">
        <v>4356</v>
      </c>
      <c r="L857" s="122">
        <v>6</v>
      </c>
      <c r="M857" s="122">
        <v>1</v>
      </c>
      <c r="N857" s="121" t="s">
        <v>4357</v>
      </c>
      <c r="O857" s="122">
        <v>1</v>
      </c>
      <c r="P857" s="123"/>
      <c r="Q857" s="123"/>
      <c r="R857" s="124">
        <v>1</v>
      </c>
    </row>
    <row r="858" spans="2:18" x14ac:dyDescent="0.3">
      <c r="B858" s="120">
        <v>855</v>
      </c>
      <c r="C858" s="121" t="s">
        <v>4358</v>
      </c>
      <c r="D858" s="121" t="s">
        <v>123</v>
      </c>
      <c r="E858" s="121" t="s">
        <v>123</v>
      </c>
      <c r="F858" s="121" t="s">
        <v>4359</v>
      </c>
      <c r="G858" s="121" t="s">
        <v>123</v>
      </c>
      <c r="H858" s="122">
        <v>613</v>
      </c>
      <c r="I858" s="122">
        <v>37</v>
      </c>
      <c r="J858" s="121" t="s">
        <v>4360</v>
      </c>
      <c r="K858" s="121" t="s">
        <v>4361</v>
      </c>
      <c r="L858" s="122">
        <v>6</v>
      </c>
      <c r="M858" s="122">
        <v>1</v>
      </c>
      <c r="N858" s="121" t="s">
        <v>4362</v>
      </c>
      <c r="O858" s="122">
        <v>1</v>
      </c>
      <c r="P858" s="123"/>
      <c r="Q858" s="123"/>
      <c r="R858" s="124">
        <v>1</v>
      </c>
    </row>
    <row r="859" spans="2:18" x14ac:dyDescent="0.3">
      <c r="B859" s="120">
        <v>856</v>
      </c>
      <c r="C859" s="121" t="s">
        <v>4363</v>
      </c>
      <c r="D859" s="121" t="s">
        <v>129</v>
      </c>
      <c r="E859" s="121" t="s">
        <v>123</v>
      </c>
      <c r="F859" s="121" t="s">
        <v>4364</v>
      </c>
      <c r="G859" s="121" t="s">
        <v>123</v>
      </c>
      <c r="H859" s="122">
        <v>614</v>
      </c>
      <c r="I859" s="122">
        <v>37</v>
      </c>
      <c r="J859" s="121" t="s">
        <v>4360</v>
      </c>
      <c r="K859" s="121" t="s">
        <v>4365</v>
      </c>
      <c r="L859" s="122">
        <v>6</v>
      </c>
      <c r="M859" s="122">
        <v>1</v>
      </c>
      <c r="N859" s="121" t="s">
        <v>4366</v>
      </c>
      <c r="O859" s="122">
        <v>1</v>
      </c>
      <c r="P859" s="123"/>
      <c r="Q859" s="123"/>
      <c r="R859" s="124">
        <v>1</v>
      </c>
    </row>
    <row r="860" spans="2:18" x14ac:dyDescent="0.3">
      <c r="B860" s="120">
        <v>857</v>
      </c>
      <c r="C860" s="121" t="s">
        <v>4367</v>
      </c>
      <c r="D860" s="121" t="s">
        <v>129</v>
      </c>
      <c r="E860" s="121" t="s">
        <v>4368</v>
      </c>
      <c r="F860" s="121" t="s">
        <v>4369</v>
      </c>
      <c r="G860" s="121" t="s">
        <v>123</v>
      </c>
      <c r="H860" s="122">
        <v>704</v>
      </c>
      <c r="I860" s="122">
        <v>37</v>
      </c>
      <c r="J860" s="121" t="s">
        <v>4370</v>
      </c>
      <c r="K860" s="121" t="s">
        <v>4371</v>
      </c>
      <c r="L860" s="122">
        <v>6</v>
      </c>
      <c r="M860" s="122">
        <v>1</v>
      </c>
      <c r="N860" s="121" t="s">
        <v>4372</v>
      </c>
      <c r="O860" s="122">
        <v>1</v>
      </c>
      <c r="P860" s="123"/>
      <c r="Q860" s="123"/>
      <c r="R860" s="124">
        <v>1</v>
      </c>
    </row>
    <row r="861" spans="2:18" x14ac:dyDescent="0.3">
      <c r="B861" s="120">
        <v>858</v>
      </c>
      <c r="C861" s="121" t="s">
        <v>4373</v>
      </c>
      <c r="D861" s="121" t="s">
        <v>123</v>
      </c>
      <c r="E861" s="121" t="s">
        <v>123</v>
      </c>
      <c r="F861" s="121" t="s">
        <v>4374</v>
      </c>
      <c r="G861" s="121" t="s">
        <v>123</v>
      </c>
      <c r="H861" s="122">
        <v>816</v>
      </c>
      <c r="I861" s="122">
        <v>37</v>
      </c>
      <c r="J861" s="121" t="s">
        <v>4375</v>
      </c>
      <c r="K861" s="121" t="s">
        <v>4376</v>
      </c>
      <c r="L861" s="122">
        <v>6</v>
      </c>
      <c r="M861" s="122">
        <v>1</v>
      </c>
      <c r="N861" s="121" t="s">
        <v>4377</v>
      </c>
      <c r="O861" s="122">
        <v>1</v>
      </c>
      <c r="P861" s="123"/>
      <c r="Q861" s="123"/>
      <c r="R861" s="124">
        <v>1</v>
      </c>
    </row>
    <row r="862" spans="2:18" x14ac:dyDescent="0.3">
      <c r="B862" s="120">
        <v>859</v>
      </c>
      <c r="C862" s="121" t="s">
        <v>4378</v>
      </c>
      <c r="D862" s="121" t="s">
        <v>129</v>
      </c>
      <c r="E862" s="121" t="s">
        <v>123</v>
      </c>
      <c r="F862" s="121" t="s">
        <v>4379</v>
      </c>
      <c r="G862" s="121" t="s">
        <v>123</v>
      </c>
      <c r="H862" s="122">
        <v>207</v>
      </c>
      <c r="I862" s="122">
        <v>37</v>
      </c>
      <c r="J862" s="121" t="s">
        <v>4380</v>
      </c>
      <c r="K862" s="121" t="s">
        <v>4381</v>
      </c>
      <c r="L862" s="122">
        <v>6</v>
      </c>
      <c r="M862" s="122">
        <v>1</v>
      </c>
      <c r="N862" s="121" t="s">
        <v>4382</v>
      </c>
      <c r="O862" s="122">
        <v>1</v>
      </c>
      <c r="P862" s="123"/>
      <c r="Q862" s="123"/>
      <c r="R862" s="124">
        <v>1</v>
      </c>
    </row>
    <row r="863" spans="2:18" x14ac:dyDescent="0.3">
      <c r="B863" s="120">
        <v>860</v>
      </c>
      <c r="C863" s="121" t="s">
        <v>4383</v>
      </c>
      <c r="D863" s="121" t="s">
        <v>129</v>
      </c>
      <c r="E863" s="121" t="s">
        <v>123</v>
      </c>
      <c r="F863" s="121" t="s">
        <v>4384</v>
      </c>
      <c r="G863" s="121" t="s">
        <v>123</v>
      </c>
      <c r="H863" s="122">
        <v>245</v>
      </c>
      <c r="I863" s="122">
        <v>37</v>
      </c>
      <c r="J863" s="121" t="s">
        <v>4385</v>
      </c>
      <c r="K863" s="121" t="s">
        <v>4386</v>
      </c>
      <c r="L863" s="122">
        <v>6</v>
      </c>
      <c r="M863" s="122">
        <v>1</v>
      </c>
      <c r="N863" s="121" t="s">
        <v>4387</v>
      </c>
      <c r="O863" s="122">
        <v>1</v>
      </c>
      <c r="P863" s="123"/>
      <c r="Q863" s="123"/>
      <c r="R863" s="124">
        <v>1</v>
      </c>
    </row>
    <row r="864" spans="2:18" x14ac:dyDescent="0.3">
      <c r="B864" s="120">
        <v>861</v>
      </c>
      <c r="C864" s="121" t="s">
        <v>4388</v>
      </c>
      <c r="D864" s="121" t="s">
        <v>123</v>
      </c>
      <c r="E864" s="121" t="s">
        <v>123</v>
      </c>
      <c r="F864" s="121" t="s">
        <v>4389</v>
      </c>
      <c r="G864" s="121" t="s">
        <v>123</v>
      </c>
      <c r="H864" s="122">
        <v>245</v>
      </c>
      <c r="I864" s="122">
        <v>37</v>
      </c>
      <c r="J864" s="121" t="s">
        <v>4385</v>
      </c>
      <c r="K864" s="121" t="s">
        <v>4386</v>
      </c>
      <c r="L864" s="122">
        <v>6</v>
      </c>
      <c r="M864" s="122">
        <v>1</v>
      </c>
      <c r="N864" s="121" t="s">
        <v>123</v>
      </c>
      <c r="O864" s="122">
        <v>1</v>
      </c>
      <c r="P864" s="123"/>
      <c r="Q864" s="123"/>
      <c r="R864" s="124">
        <v>1</v>
      </c>
    </row>
    <row r="865" spans="2:18" x14ac:dyDescent="0.3">
      <c r="B865" s="120">
        <v>862</v>
      </c>
      <c r="C865" s="121" t="s">
        <v>4390</v>
      </c>
      <c r="D865" s="121" t="s">
        <v>129</v>
      </c>
      <c r="E865" s="121" t="s">
        <v>123</v>
      </c>
      <c r="F865" s="121" t="s">
        <v>4391</v>
      </c>
      <c r="G865" s="121" t="s">
        <v>123</v>
      </c>
      <c r="H865" s="122">
        <v>728</v>
      </c>
      <c r="I865" s="122">
        <v>37</v>
      </c>
      <c r="J865" s="121" t="s">
        <v>4392</v>
      </c>
      <c r="K865" s="121" t="s">
        <v>4393</v>
      </c>
      <c r="L865" s="122">
        <v>6</v>
      </c>
      <c r="M865" s="122">
        <v>1</v>
      </c>
      <c r="N865" s="121" t="s">
        <v>4394</v>
      </c>
      <c r="O865" s="122">
        <v>1</v>
      </c>
      <c r="P865" s="123"/>
      <c r="Q865" s="123"/>
      <c r="R865" s="124">
        <v>1</v>
      </c>
    </row>
    <row r="866" spans="2:18" x14ac:dyDescent="0.3">
      <c r="B866" s="120">
        <v>863</v>
      </c>
      <c r="C866" s="121" t="s">
        <v>4395</v>
      </c>
      <c r="D866" s="121" t="s">
        <v>129</v>
      </c>
      <c r="E866" s="121" t="s">
        <v>123</v>
      </c>
      <c r="F866" s="121" t="s">
        <v>4396</v>
      </c>
      <c r="G866" s="121" t="s">
        <v>123</v>
      </c>
      <c r="H866" s="122">
        <v>728</v>
      </c>
      <c r="I866" s="122">
        <v>37</v>
      </c>
      <c r="J866" s="121" t="s">
        <v>4392</v>
      </c>
      <c r="K866" s="121" t="s">
        <v>4393</v>
      </c>
      <c r="L866" s="122">
        <v>6</v>
      </c>
      <c r="M866" s="122">
        <v>1</v>
      </c>
      <c r="N866" s="121" t="s">
        <v>4397</v>
      </c>
      <c r="O866" s="122">
        <v>1</v>
      </c>
      <c r="P866" s="123"/>
      <c r="Q866" s="123"/>
      <c r="R866" s="124">
        <v>1</v>
      </c>
    </row>
    <row r="867" spans="2:18" x14ac:dyDescent="0.3">
      <c r="B867" s="120">
        <v>864</v>
      </c>
      <c r="C867" s="121" t="s">
        <v>4398</v>
      </c>
      <c r="D867" s="121" t="s">
        <v>129</v>
      </c>
      <c r="E867" s="121" t="s">
        <v>123</v>
      </c>
      <c r="F867" s="121" t="s">
        <v>4399</v>
      </c>
      <c r="G867" s="121" t="s">
        <v>123</v>
      </c>
      <c r="H867" s="122">
        <v>521</v>
      </c>
      <c r="I867" s="122">
        <v>45</v>
      </c>
      <c r="J867" s="121" t="s">
        <v>4400</v>
      </c>
      <c r="K867" s="121" t="s">
        <v>4401</v>
      </c>
      <c r="L867" s="122">
        <v>6</v>
      </c>
      <c r="M867" s="122">
        <v>11</v>
      </c>
      <c r="N867" s="121" t="s">
        <v>4402</v>
      </c>
      <c r="O867" s="122">
        <v>1</v>
      </c>
      <c r="P867" s="123"/>
      <c r="Q867" s="123"/>
      <c r="R867" s="124">
        <v>1</v>
      </c>
    </row>
    <row r="868" spans="2:18" x14ac:dyDescent="0.3">
      <c r="B868" s="120">
        <v>865</v>
      </c>
      <c r="C868" s="121" t="s">
        <v>4403</v>
      </c>
      <c r="D868" s="121" t="s">
        <v>129</v>
      </c>
      <c r="E868" s="121" t="s">
        <v>123</v>
      </c>
      <c r="F868" s="121" t="s">
        <v>4404</v>
      </c>
      <c r="G868" s="121" t="s">
        <v>123</v>
      </c>
      <c r="H868" s="122">
        <v>521</v>
      </c>
      <c r="I868" s="122">
        <v>45</v>
      </c>
      <c r="J868" s="121" t="s">
        <v>4405</v>
      </c>
      <c r="K868" s="121" t="s">
        <v>4406</v>
      </c>
      <c r="L868" s="122">
        <v>6</v>
      </c>
      <c r="M868" s="122">
        <v>11</v>
      </c>
      <c r="N868" s="121" t="s">
        <v>4407</v>
      </c>
      <c r="O868" s="122">
        <v>1</v>
      </c>
      <c r="P868" s="123"/>
      <c r="Q868" s="123"/>
      <c r="R868" s="124">
        <v>1</v>
      </c>
    </row>
    <row r="869" spans="2:18" x14ac:dyDescent="0.3">
      <c r="B869" s="120">
        <v>866</v>
      </c>
      <c r="C869" s="121" t="s">
        <v>4408</v>
      </c>
      <c r="D869" s="121" t="s">
        <v>129</v>
      </c>
      <c r="E869" s="121" t="s">
        <v>123</v>
      </c>
      <c r="F869" s="121" t="s">
        <v>4409</v>
      </c>
      <c r="G869" s="121" t="s">
        <v>123</v>
      </c>
      <c r="H869" s="122">
        <v>521</v>
      </c>
      <c r="I869" s="122">
        <v>45</v>
      </c>
      <c r="J869" s="121" t="s">
        <v>4410</v>
      </c>
      <c r="K869" s="121" t="s">
        <v>4411</v>
      </c>
      <c r="L869" s="122">
        <v>6</v>
      </c>
      <c r="M869" s="122">
        <v>11</v>
      </c>
      <c r="N869" s="121" t="s">
        <v>4412</v>
      </c>
      <c r="O869" s="122">
        <v>1</v>
      </c>
      <c r="P869" s="123"/>
      <c r="Q869" s="123"/>
      <c r="R869" s="124">
        <v>1</v>
      </c>
    </row>
    <row r="870" spans="2:18" x14ac:dyDescent="0.3">
      <c r="B870" s="120">
        <v>867</v>
      </c>
      <c r="C870" s="121" t="s">
        <v>4413</v>
      </c>
      <c r="D870" s="121" t="s">
        <v>129</v>
      </c>
      <c r="E870" s="121" t="s">
        <v>123</v>
      </c>
      <c r="F870" s="121" t="s">
        <v>4414</v>
      </c>
      <c r="G870" s="121" t="s">
        <v>123</v>
      </c>
      <c r="H870" s="122">
        <v>521</v>
      </c>
      <c r="I870" s="122">
        <v>45</v>
      </c>
      <c r="J870" s="121" t="s">
        <v>4415</v>
      </c>
      <c r="K870" s="121" t="s">
        <v>4416</v>
      </c>
      <c r="L870" s="122">
        <v>6</v>
      </c>
      <c r="M870" s="122">
        <v>11</v>
      </c>
      <c r="N870" s="121" t="s">
        <v>4417</v>
      </c>
      <c r="O870" s="122">
        <v>1</v>
      </c>
      <c r="P870" s="123"/>
      <c r="Q870" s="123"/>
      <c r="R870" s="124">
        <v>1</v>
      </c>
    </row>
    <row r="871" spans="2:18" x14ac:dyDescent="0.3">
      <c r="B871" s="120">
        <v>868</v>
      </c>
      <c r="C871" s="121" t="s">
        <v>4418</v>
      </c>
      <c r="D871" s="121" t="s">
        <v>123</v>
      </c>
      <c r="E871" s="121" t="s">
        <v>123</v>
      </c>
      <c r="F871" s="121" t="s">
        <v>4419</v>
      </c>
      <c r="G871" s="121" t="s">
        <v>123</v>
      </c>
      <c r="H871" s="122">
        <v>549</v>
      </c>
      <c r="I871" s="122">
        <v>45</v>
      </c>
      <c r="J871" s="121" t="s">
        <v>4420</v>
      </c>
      <c r="K871" s="121" t="s">
        <v>4421</v>
      </c>
      <c r="L871" s="122">
        <v>6</v>
      </c>
      <c r="M871" s="122">
        <v>11</v>
      </c>
      <c r="N871" s="121" t="s">
        <v>4422</v>
      </c>
      <c r="O871" s="122">
        <v>1</v>
      </c>
      <c r="P871" s="123"/>
      <c r="Q871" s="123"/>
      <c r="R871" s="124">
        <v>1</v>
      </c>
    </row>
    <row r="872" spans="2:18" x14ac:dyDescent="0.3">
      <c r="B872" s="120">
        <v>869</v>
      </c>
      <c r="C872" s="121" t="s">
        <v>4423</v>
      </c>
      <c r="D872" s="121" t="s">
        <v>129</v>
      </c>
      <c r="E872" s="121" t="s">
        <v>123</v>
      </c>
      <c r="F872" s="121" t="s">
        <v>4424</v>
      </c>
      <c r="G872" s="121" t="s">
        <v>123</v>
      </c>
      <c r="H872" s="122">
        <v>521</v>
      </c>
      <c r="I872" s="122">
        <v>45</v>
      </c>
      <c r="J872" s="121" t="s">
        <v>4425</v>
      </c>
      <c r="K872" s="121" t="s">
        <v>4426</v>
      </c>
      <c r="L872" s="122">
        <v>6</v>
      </c>
      <c r="M872" s="122">
        <v>11</v>
      </c>
      <c r="N872" s="121" t="s">
        <v>4427</v>
      </c>
      <c r="O872" s="122">
        <v>1</v>
      </c>
      <c r="P872" s="123"/>
      <c r="Q872" s="123"/>
      <c r="R872" s="124">
        <v>1</v>
      </c>
    </row>
    <row r="873" spans="2:18" x14ac:dyDescent="0.3">
      <c r="B873" s="120">
        <v>870</v>
      </c>
      <c r="C873" s="121" t="s">
        <v>4428</v>
      </c>
      <c r="D873" s="121" t="s">
        <v>123</v>
      </c>
      <c r="E873" s="121" t="s">
        <v>123</v>
      </c>
      <c r="F873" s="121" t="s">
        <v>4429</v>
      </c>
      <c r="G873" s="121" t="s">
        <v>4430</v>
      </c>
      <c r="H873" s="122">
        <v>521</v>
      </c>
      <c r="I873" s="122">
        <v>45</v>
      </c>
      <c r="J873" s="121" t="s">
        <v>4425</v>
      </c>
      <c r="K873" s="121" t="s">
        <v>4426</v>
      </c>
      <c r="L873" s="122">
        <v>6</v>
      </c>
      <c r="M873" s="122">
        <v>11</v>
      </c>
      <c r="N873" s="121" t="s">
        <v>4431</v>
      </c>
      <c r="O873" s="122">
        <v>1</v>
      </c>
      <c r="P873" s="123"/>
      <c r="Q873" s="123"/>
      <c r="R873" s="124">
        <v>1</v>
      </c>
    </row>
    <row r="874" spans="2:18" x14ac:dyDescent="0.3">
      <c r="B874" s="120">
        <v>871</v>
      </c>
      <c r="C874" s="121" t="s">
        <v>4432</v>
      </c>
      <c r="D874" s="121" t="s">
        <v>123</v>
      </c>
      <c r="E874" s="121" t="s">
        <v>123</v>
      </c>
      <c r="F874" s="121" t="s">
        <v>4433</v>
      </c>
      <c r="G874" s="121" t="s">
        <v>123</v>
      </c>
      <c r="H874" s="122">
        <v>521</v>
      </c>
      <c r="I874" s="122">
        <v>45</v>
      </c>
      <c r="J874" s="121" t="s">
        <v>4434</v>
      </c>
      <c r="K874" s="121" t="s">
        <v>4435</v>
      </c>
      <c r="L874" s="122">
        <v>6</v>
      </c>
      <c r="M874" s="122">
        <v>11</v>
      </c>
      <c r="N874" s="121" t="s">
        <v>4436</v>
      </c>
      <c r="O874" s="122">
        <v>1</v>
      </c>
      <c r="P874" s="123"/>
      <c r="Q874" s="123"/>
      <c r="R874" s="124">
        <v>1</v>
      </c>
    </row>
    <row r="875" spans="2:18" x14ac:dyDescent="0.3">
      <c r="B875" s="120">
        <v>872</v>
      </c>
      <c r="C875" s="121" t="s">
        <v>4437</v>
      </c>
      <c r="D875" s="121" t="s">
        <v>129</v>
      </c>
      <c r="E875" s="121" t="s">
        <v>123</v>
      </c>
      <c r="F875" s="121" t="s">
        <v>4438</v>
      </c>
      <c r="G875" s="121" t="s">
        <v>123</v>
      </c>
      <c r="H875" s="122">
        <v>521</v>
      </c>
      <c r="I875" s="122">
        <v>45</v>
      </c>
      <c r="J875" s="121" t="s">
        <v>4434</v>
      </c>
      <c r="K875" s="121" t="s">
        <v>4435</v>
      </c>
      <c r="L875" s="122">
        <v>6</v>
      </c>
      <c r="M875" s="122">
        <v>11</v>
      </c>
      <c r="N875" s="121" t="s">
        <v>4439</v>
      </c>
      <c r="O875" s="122">
        <v>1</v>
      </c>
      <c r="P875" s="123"/>
      <c r="Q875" s="123"/>
      <c r="R875" s="124">
        <v>1</v>
      </c>
    </row>
    <row r="876" spans="2:18" x14ac:dyDescent="0.3">
      <c r="B876" s="120">
        <v>873</v>
      </c>
      <c r="C876" s="121" t="s">
        <v>4440</v>
      </c>
      <c r="D876" s="121" t="s">
        <v>129</v>
      </c>
      <c r="E876" s="121" t="s">
        <v>123</v>
      </c>
      <c r="F876" s="121" t="s">
        <v>4441</v>
      </c>
      <c r="G876" s="121" t="s">
        <v>4442</v>
      </c>
      <c r="H876" s="122">
        <v>521</v>
      </c>
      <c r="I876" s="122">
        <v>45</v>
      </c>
      <c r="J876" s="121" t="s">
        <v>4443</v>
      </c>
      <c r="K876" s="121" t="s">
        <v>4444</v>
      </c>
      <c r="L876" s="122">
        <v>6</v>
      </c>
      <c r="M876" s="122">
        <v>11</v>
      </c>
      <c r="N876" s="121" t="s">
        <v>4445</v>
      </c>
      <c r="O876" s="122">
        <v>1</v>
      </c>
      <c r="P876" s="123"/>
      <c r="Q876" s="123"/>
      <c r="R876" s="124">
        <v>1</v>
      </c>
    </row>
    <row r="877" spans="2:18" x14ac:dyDescent="0.3">
      <c r="B877" s="120">
        <v>874</v>
      </c>
      <c r="C877" s="121" t="s">
        <v>4446</v>
      </c>
      <c r="D877" s="121" t="s">
        <v>4447</v>
      </c>
      <c r="E877" s="121" t="s">
        <v>123</v>
      </c>
      <c r="F877" s="121" t="s">
        <v>4448</v>
      </c>
      <c r="G877" s="121" t="s">
        <v>123</v>
      </c>
      <c r="H877" s="122">
        <v>522</v>
      </c>
      <c r="I877" s="122">
        <v>45</v>
      </c>
      <c r="J877" s="121" t="s">
        <v>4449</v>
      </c>
      <c r="K877" s="121" t="s">
        <v>4450</v>
      </c>
      <c r="L877" s="122">
        <v>6</v>
      </c>
      <c r="M877" s="122">
        <v>11</v>
      </c>
      <c r="N877" s="121" t="s">
        <v>4451</v>
      </c>
      <c r="O877" s="122">
        <v>1</v>
      </c>
      <c r="P877" s="123"/>
      <c r="Q877" s="123"/>
      <c r="R877" s="124">
        <v>1</v>
      </c>
    </row>
    <row r="878" spans="2:18" x14ac:dyDescent="0.3">
      <c r="B878" s="120">
        <v>875</v>
      </c>
      <c r="C878" s="121" t="s">
        <v>4452</v>
      </c>
      <c r="D878" s="121" t="s">
        <v>129</v>
      </c>
      <c r="E878" s="121" t="s">
        <v>123</v>
      </c>
      <c r="F878" s="121" t="s">
        <v>4453</v>
      </c>
      <c r="G878" s="121" t="s">
        <v>123</v>
      </c>
      <c r="H878" s="122">
        <v>716</v>
      </c>
      <c r="I878" s="122">
        <v>45</v>
      </c>
      <c r="J878" s="121" t="s">
        <v>4454</v>
      </c>
      <c r="K878" s="121" t="s">
        <v>4455</v>
      </c>
      <c r="L878" s="122">
        <v>6</v>
      </c>
      <c r="M878" s="122">
        <v>11</v>
      </c>
      <c r="N878" s="121" t="s">
        <v>4456</v>
      </c>
      <c r="O878" s="122">
        <v>1</v>
      </c>
      <c r="P878" s="123"/>
      <c r="Q878" s="123"/>
      <c r="R878" s="124">
        <v>1</v>
      </c>
    </row>
    <row r="879" spans="2:18" x14ac:dyDescent="0.3">
      <c r="B879" s="120">
        <v>876</v>
      </c>
      <c r="C879" s="121" t="s">
        <v>4457</v>
      </c>
      <c r="D879" s="121" t="s">
        <v>123</v>
      </c>
      <c r="E879" s="121" t="s">
        <v>123</v>
      </c>
      <c r="F879" s="121" t="s">
        <v>4458</v>
      </c>
      <c r="G879" s="121" t="s">
        <v>123</v>
      </c>
      <c r="H879" s="122">
        <v>393</v>
      </c>
      <c r="I879" s="122">
        <v>45</v>
      </c>
      <c r="J879" s="121" t="s">
        <v>4459</v>
      </c>
      <c r="K879" s="121" t="s">
        <v>4460</v>
      </c>
      <c r="L879" s="122">
        <v>6</v>
      </c>
      <c r="M879" s="122">
        <v>11</v>
      </c>
      <c r="N879" s="121" t="s">
        <v>4461</v>
      </c>
      <c r="O879" s="122">
        <v>1</v>
      </c>
      <c r="P879" s="123"/>
      <c r="Q879" s="123"/>
      <c r="R879" s="124">
        <v>1</v>
      </c>
    </row>
    <row r="880" spans="2:18" x14ac:dyDescent="0.3">
      <c r="B880" s="120">
        <v>877</v>
      </c>
      <c r="C880" s="121" t="s">
        <v>4462</v>
      </c>
      <c r="D880" s="121" t="s">
        <v>123</v>
      </c>
      <c r="E880" s="121" t="s">
        <v>123</v>
      </c>
      <c r="F880" s="121" t="s">
        <v>4463</v>
      </c>
      <c r="G880" s="121" t="s">
        <v>123</v>
      </c>
      <c r="H880" s="122">
        <v>635</v>
      </c>
      <c r="I880" s="122">
        <v>45</v>
      </c>
      <c r="J880" s="121" t="s">
        <v>4464</v>
      </c>
      <c r="K880" s="121" t="s">
        <v>4465</v>
      </c>
      <c r="L880" s="122">
        <v>6</v>
      </c>
      <c r="M880" s="122">
        <v>11</v>
      </c>
      <c r="N880" s="121" t="s">
        <v>4466</v>
      </c>
      <c r="O880" s="122">
        <v>1</v>
      </c>
      <c r="P880" s="123"/>
      <c r="Q880" s="123"/>
      <c r="R880" s="124">
        <v>1</v>
      </c>
    </row>
    <row r="881" spans="2:18" x14ac:dyDescent="0.3">
      <c r="B881" s="120">
        <v>878</v>
      </c>
      <c r="C881" s="121" t="s">
        <v>4467</v>
      </c>
      <c r="D881" s="121" t="s">
        <v>129</v>
      </c>
      <c r="E881" s="121" t="s">
        <v>123</v>
      </c>
      <c r="F881" s="121" t="s">
        <v>4468</v>
      </c>
      <c r="G881" s="121" t="s">
        <v>123</v>
      </c>
      <c r="H881" s="122">
        <v>877</v>
      </c>
      <c r="I881" s="122">
        <v>45</v>
      </c>
      <c r="J881" s="121" t="s">
        <v>4469</v>
      </c>
      <c r="K881" s="121" t="s">
        <v>4470</v>
      </c>
      <c r="L881" s="122">
        <v>6</v>
      </c>
      <c r="M881" s="122">
        <v>11</v>
      </c>
      <c r="N881" s="121" t="s">
        <v>4471</v>
      </c>
      <c r="O881" s="122">
        <v>1</v>
      </c>
      <c r="P881" s="123"/>
      <c r="Q881" s="123"/>
      <c r="R881" s="124">
        <v>1</v>
      </c>
    </row>
    <row r="882" spans="2:18" x14ac:dyDescent="0.3">
      <c r="B882" s="120">
        <v>879</v>
      </c>
      <c r="C882" s="121" t="s">
        <v>4472</v>
      </c>
      <c r="D882" s="121" t="s">
        <v>123</v>
      </c>
      <c r="E882" s="121" t="s">
        <v>123</v>
      </c>
      <c r="F882" s="121" t="s">
        <v>4473</v>
      </c>
      <c r="G882" s="121" t="s">
        <v>123</v>
      </c>
      <c r="H882" s="122">
        <v>661</v>
      </c>
      <c r="I882" s="122">
        <v>45</v>
      </c>
      <c r="J882" s="121" t="s">
        <v>4474</v>
      </c>
      <c r="K882" s="121" t="s">
        <v>4475</v>
      </c>
      <c r="L882" s="122">
        <v>6</v>
      </c>
      <c r="M882" s="122">
        <v>11</v>
      </c>
      <c r="N882" s="121" t="s">
        <v>4476</v>
      </c>
      <c r="O882" s="122">
        <v>1</v>
      </c>
      <c r="P882" s="123"/>
      <c r="Q882" s="123"/>
      <c r="R882" s="124">
        <v>1</v>
      </c>
    </row>
    <row r="883" spans="2:18" x14ac:dyDescent="0.3">
      <c r="B883" s="120">
        <v>880</v>
      </c>
      <c r="C883" s="121" t="s">
        <v>4477</v>
      </c>
      <c r="D883" s="121" t="s">
        <v>123</v>
      </c>
      <c r="E883" s="121" t="s">
        <v>123</v>
      </c>
      <c r="F883" s="121" t="s">
        <v>4478</v>
      </c>
      <c r="G883" s="121" t="s">
        <v>4479</v>
      </c>
      <c r="H883" s="122">
        <v>786</v>
      </c>
      <c r="I883" s="122">
        <v>45</v>
      </c>
      <c r="J883" s="121" t="s">
        <v>4480</v>
      </c>
      <c r="K883" s="121" t="s">
        <v>4481</v>
      </c>
      <c r="L883" s="122">
        <v>6</v>
      </c>
      <c r="M883" s="122">
        <v>11</v>
      </c>
      <c r="N883" s="121" t="s">
        <v>4482</v>
      </c>
      <c r="O883" s="122">
        <v>1</v>
      </c>
      <c r="P883" s="123"/>
      <c r="Q883" s="123"/>
      <c r="R883" s="124">
        <v>1</v>
      </c>
    </row>
    <row r="884" spans="2:18" x14ac:dyDescent="0.3">
      <c r="B884" s="120">
        <v>881</v>
      </c>
      <c r="C884" s="121" t="s">
        <v>4483</v>
      </c>
      <c r="D884" s="121" t="s">
        <v>123</v>
      </c>
      <c r="E884" s="121" t="s">
        <v>123</v>
      </c>
      <c r="F884" s="121" t="s">
        <v>4484</v>
      </c>
      <c r="G884" s="121" t="s">
        <v>123</v>
      </c>
      <c r="H884" s="122">
        <v>275</v>
      </c>
      <c r="I884" s="122">
        <v>45</v>
      </c>
      <c r="J884" s="121" t="s">
        <v>4485</v>
      </c>
      <c r="K884" s="121" t="s">
        <v>4486</v>
      </c>
      <c r="L884" s="122">
        <v>6</v>
      </c>
      <c r="M884" s="122">
        <v>11</v>
      </c>
      <c r="N884" s="121" t="s">
        <v>4487</v>
      </c>
      <c r="O884" s="122">
        <v>1</v>
      </c>
      <c r="P884" s="123"/>
      <c r="Q884" s="123"/>
      <c r="R884" s="124">
        <v>1</v>
      </c>
    </row>
    <row r="885" spans="2:18" x14ac:dyDescent="0.3">
      <c r="B885" s="120">
        <v>882</v>
      </c>
      <c r="C885" s="121" t="s">
        <v>4488</v>
      </c>
      <c r="D885" s="121" t="s">
        <v>129</v>
      </c>
      <c r="E885" s="121" t="s">
        <v>123</v>
      </c>
      <c r="F885" s="121" t="s">
        <v>4489</v>
      </c>
      <c r="G885" s="121" t="s">
        <v>123</v>
      </c>
      <c r="H885" s="122">
        <v>482</v>
      </c>
      <c r="I885" s="122">
        <v>45</v>
      </c>
      <c r="J885" s="121" t="s">
        <v>4490</v>
      </c>
      <c r="K885" s="121" t="s">
        <v>4491</v>
      </c>
      <c r="L885" s="122">
        <v>6</v>
      </c>
      <c r="M885" s="122">
        <v>11</v>
      </c>
      <c r="N885" s="121" t="s">
        <v>4492</v>
      </c>
      <c r="O885" s="122">
        <v>1</v>
      </c>
      <c r="P885" s="123"/>
      <c r="Q885" s="123"/>
      <c r="R885" s="124">
        <v>1</v>
      </c>
    </row>
    <row r="886" spans="2:18" x14ac:dyDescent="0.3">
      <c r="B886" s="120">
        <v>883</v>
      </c>
      <c r="C886" s="121" t="s">
        <v>4493</v>
      </c>
      <c r="D886" s="121" t="s">
        <v>129</v>
      </c>
      <c r="E886" s="121" t="s">
        <v>123</v>
      </c>
      <c r="F886" s="121" t="s">
        <v>4494</v>
      </c>
      <c r="G886" s="121" t="s">
        <v>123</v>
      </c>
      <c r="H886" s="122">
        <v>484</v>
      </c>
      <c r="I886" s="122">
        <v>45</v>
      </c>
      <c r="J886" s="121" t="s">
        <v>4495</v>
      </c>
      <c r="K886" s="121" t="s">
        <v>4496</v>
      </c>
      <c r="L886" s="122">
        <v>6</v>
      </c>
      <c r="M886" s="122">
        <v>11</v>
      </c>
      <c r="N886" s="121" t="s">
        <v>4497</v>
      </c>
      <c r="O886" s="122">
        <v>1</v>
      </c>
      <c r="P886" s="123"/>
      <c r="Q886" s="123"/>
      <c r="R886" s="124">
        <v>1</v>
      </c>
    </row>
    <row r="887" spans="2:18" x14ac:dyDescent="0.3">
      <c r="B887" s="120">
        <v>884</v>
      </c>
      <c r="C887" s="121" t="s">
        <v>4498</v>
      </c>
      <c r="D887" s="121" t="s">
        <v>123</v>
      </c>
      <c r="E887" s="121" t="s">
        <v>123</v>
      </c>
      <c r="F887" s="121" t="s">
        <v>4499</v>
      </c>
      <c r="G887" s="121" t="s">
        <v>123</v>
      </c>
      <c r="H887" s="122">
        <v>550</v>
      </c>
      <c r="I887" s="122">
        <v>45</v>
      </c>
      <c r="J887" s="121" t="s">
        <v>4500</v>
      </c>
      <c r="K887" s="121" t="s">
        <v>4501</v>
      </c>
      <c r="L887" s="122">
        <v>6</v>
      </c>
      <c r="M887" s="122">
        <v>11</v>
      </c>
      <c r="N887" s="121" t="s">
        <v>4502</v>
      </c>
      <c r="O887" s="122">
        <v>1</v>
      </c>
      <c r="P887" s="123"/>
      <c r="Q887" s="123"/>
      <c r="R887" s="124">
        <v>1</v>
      </c>
    </row>
    <row r="888" spans="2:18" x14ac:dyDescent="0.3">
      <c r="B888" s="120">
        <v>885</v>
      </c>
      <c r="C888" s="121" t="s">
        <v>4503</v>
      </c>
      <c r="D888" s="121" t="s">
        <v>129</v>
      </c>
      <c r="E888" s="121" t="s">
        <v>123</v>
      </c>
      <c r="F888" s="121" t="s">
        <v>4504</v>
      </c>
      <c r="G888" s="121" t="s">
        <v>123</v>
      </c>
      <c r="H888" s="122">
        <v>774</v>
      </c>
      <c r="I888" s="122">
        <v>45</v>
      </c>
      <c r="J888" s="121" t="s">
        <v>4505</v>
      </c>
      <c r="K888" s="121" t="s">
        <v>4506</v>
      </c>
      <c r="L888" s="122">
        <v>6</v>
      </c>
      <c r="M888" s="122">
        <v>11</v>
      </c>
      <c r="N888" s="121" t="s">
        <v>4507</v>
      </c>
      <c r="O888" s="122">
        <v>1</v>
      </c>
      <c r="P888" s="123"/>
      <c r="Q888" s="123"/>
      <c r="R888" s="124">
        <v>1</v>
      </c>
    </row>
    <row r="889" spans="2:18" x14ac:dyDescent="0.3">
      <c r="B889" s="120">
        <v>886</v>
      </c>
      <c r="C889" s="121" t="s">
        <v>4508</v>
      </c>
      <c r="D889" s="121" t="s">
        <v>129</v>
      </c>
      <c r="E889" s="121" t="s">
        <v>123</v>
      </c>
      <c r="F889" s="121" t="s">
        <v>4509</v>
      </c>
      <c r="G889" s="121" t="s">
        <v>123</v>
      </c>
      <c r="H889" s="122">
        <v>289</v>
      </c>
      <c r="I889" s="122">
        <v>45</v>
      </c>
      <c r="J889" s="121" t="s">
        <v>4510</v>
      </c>
      <c r="K889" s="121" t="s">
        <v>4511</v>
      </c>
      <c r="L889" s="122">
        <v>6</v>
      </c>
      <c r="M889" s="122">
        <v>11</v>
      </c>
      <c r="N889" s="121" t="s">
        <v>4512</v>
      </c>
      <c r="O889" s="122">
        <v>1</v>
      </c>
      <c r="P889" s="123"/>
      <c r="Q889" s="123"/>
      <c r="R889" s="124">
        <v>1</v>
      </c>
    </row>
    <row r="890" spans="2:18" x14ac:dyDescent="0.3">
      <c r="B890" s="120">
        <v>887</v>
      </c>
      <c r="C890" s="121" t="s">
        <v>4513</v>
      </c>
      <c r="D890" s="121" t="s">
        <v>4514</v>
      </c>
      <c r="E890" s="121" t="s">
        <v>123</v>
      </c>
      <c r="F890" s="121" t="s">
        <v>4515</v>
      </c>
      <c r="G890" s="121" t="s">
        <v>123</v>
      </c>
      <c r="H890" s="122">
        <v>289</v>
      </c>
      <c r="I890" s="122">
        <v>45</v>
      </c>
      <c r="J890" s="121" t="s">
        <v>4516</v>
      </c>
      <c r="K890" s="121" t="s">
        <v>4517</v>
      </c>
      <c r="L890" s="122">
        <v>6</v>
      </c>
      <c r="M890" s="122">
        <v>11</v>
      </c>
      <c r="N890" s="121" t="s">
        <v>4518</v>
      </c>
      <c r="O890" s="122">
        <v>1</v>
      </c>
      <c r="P890" s="123"/>
      <c r="Q890" s="123"/>
      <c r="R890" s="124">
        <v>1</v>
      </c>
    </row>
    <row r="891" spans="2:18" x14ac:dyDescent="0.3">
      <c r="B891" s="120">
        <v>888</v>
      </c>
      <c r="C891" s="121" t="s">
        <v>4519</v>
      </c>
      <c r="D891" s="121" t="s">
        <v>4520</v>
      </c>
      <c r="E891" s="121" t="s">
        <v>123</v>
      </c>
      <c r="F891" s="121" t="s">
        <v>4515</v>
      </c>
      <c r="G891" s="121" t="s">
        <v>123</v>
      </c>
      <c r="H891" s="122">
        <v>289</v>
      </c>
      <c r="I891" s="122">
        <v>45</v>
      </c>
      <c r="J891" s="121" t="s">
        <v>4516</v>
      </c>
      <c r="K891" s="121" t="s">
        <v>4517</v>
      </c>
      <c r="L891" s="122">
        <v>6</v>
      </c>
      <c r="M891" s="122">
        <v>11</v>
      </c>
      <c r="N891" s="121" t="s">
        <v>4521</v>
      </c>
      <c r="O891" s="122">
        <v>1</v>
      </c>
      <c r="P891" s="123"/>
      <c r="Q891" s="123"/>
      <c r="R891" s="124">
        <v>1</v>
      </c>
    </row>
    <row r="892" spans="2:18" x14ac:dyDescent="0.3">
      <c r="B892" s="120">
        <v>889</v>
      </c>
      <c r="C892" s="121" t="s">
        <v>4522</v>
      </c>
      <c r="D892" s="121" t="s">
        <v>129</v>
      </c>
      <c r="E892" s="121" t="s">
        <v>123</v>
      </c>
      <c r="F892" s="121" t="s">
        <v>4523</v>
      </c>
      <c r="G892" s="121" t="s">
        <v>123</v>
      </c>
      <c r="H892" s="122">
        <v>90</v>
      </c>
      <c r="I892" s="122">
        <v>45</v>
      </c>
      <c r="J892" s="121" t="s">
        <v>4524</v>
      </c>
      <c r="K892" s="121" t="s">
        <v>4525</v>
      </c>
      <c r="L892" s="122">
        <v>6</v>
      </c>
      <c r="M892" s="122">
        <v>11</v>
      </c>
      <c r="N892" s="121" t="s">
        <v>4526</v>
      </c>
      <c r="O892" s="122">
        <v>1</v>
      </c>
      <c r="P892" s="123"/>
      <c r="Q892" s="123"/>
      <c r="R892" s="124">
        <v>1</v>
      </c>
    </row>
    <row r="893" spans="2:18" x14ac:dyDescent="0.3">
      <c r="B893" s="120">
        <v>890</v>
      </c>
      <c r="C893" s="121" t="s">
        <v>4527</v>
      </c>
      <c r="D893" s="121" t="s">
        <v>129</v>
      </c>
      <c r="E893" s="121" t="s">
        <v>123</v>
      </c>
      <c r="F893" s="121" t="s">
        <v>4528</v>
      </c>
      <c r="G893" s="121" t="s">
        <v>123</v>
      </c>
      <c r="H893" s="122">
        <v>90</v>
      </c>
      <c r="I893" s="122">
        <v>45</v>
      </c>
      <c r="J893" s="121" t="s">
        <v>4529</v>
      </c>
      <c r="K893" s="121" t="s">
        <v>4530</v>
      </c>
      <c r="L893" s="122">
        <v>6</v>
      </c>
      <c r="M893" s="122">
        <v>11</v>
      </c>
      <c r="N893" s="121" t="s">
        <v>4531</v>
      </c>
      <c r="O893" s="122">
        <v>1</v>
      </c>
      <c r="P893" s="123"/>
      <c r="Q893" s="123"/>
      <c r="R893" s="124">
        <v>1</v>
      </c>
    </row>
    <row r="894" spans="2:18" x14ac:dyDescent="0.3">
      <c r="B894" s="120">
        <v>891</v>
      </c>
      <c r="C894" s="121" t="s">
        <v>4532</v>
      </c>
      <c r="D894" s="121" t="s">
        <v>129</v>
      </c>
      <c r="E894" s="121" t="s">
        <v>123</v>
      </c>
      <c r="F894" s="121" t="s">
        <v>4533</v>
      </c>
      <c r="G894" s="121" t="s">
        <v>123</v>
      </c>
      <c r="H894" s="122">
        <v>90</v>
      </c>
      <c r="I894" s="122">
        <v>45</v>
      </c>
      <c r="J894" s="121" t="s">
        <v>4529</v>
      </c>
      <c r="K894" s="121" t="s">
        <v>4530</v>
      </c>
      <c r="L894" s="122">
        <v>6</v>
      </c>
      <c r="M894" s="122">
        <v>11</v>
      </c>
      <c r="N894" s="121" t="s">
        <v>4534</v>
      </c>
      <c r="O894" s="122">
        <v>1</v>
      </c>
      <c r="P894" s="123"/>
      <c r="Q894" s="123"/>
      <c r="R894" s="124">
        <v>1</v>
      </c>
    </row>
    <row r="895" spans="2:18" x14ac:dyDescent="0.3">
      <c r="B895" s="120">
        <v>892</v>
      </c>
      <c r="C895" s="121" t="s">
        <v>4535</v>
      </c>
      <c r="D895" s="121" t="s">
        <v>129</v>
      </c>
      <c r="E895" s="121" t="s">
        <v>123</v>
      </c>
      <c r="F895" s="121" t="s">
        <v>4536</v>
      </c>
      <c r="G895" s="121" t="s">
        <v>123</v>
      </c>
      <c r="H895" s="122">
        <v>90</v>
      </c>
      <c r="I895" s="122">
        <v>45</v>
      </c>
      <c r="J895" s="121" t="s">
        <v>4529</v>
      </c>
      <c r="K895" s="121" t="s">
        <v>4530</v>
      </c>
      <c r="L895" s="122">
        <v>6</v>
      </c>
      <c r="M895" s="122">
        <v>11</v>
      </c>
      <c r="N895" s="121" t="s">
        <v>4537</v>
      </c>
      <c r="O895" s="122">
        <v>1</v>
      </c>
      <c r="P895" s="123"/>
      <c r="Q895" s="123"/>
      <c r="R895" s="124">
        <v>1</v>
      </c>
    </row>
    <row r="896" spans="2:18" x14ac:dyDescent="0.3">
      <c r="B896" s="120">
        <v>893</v>
      </c>
      <c r="C896" s="121" t="s">
        <v>4538</v>
      </c>
      <c r="D896" s="121" t="s">
        <v>129</v>
      </c>
      <c r="E896" s="121" t="s">
        <v>123</v>
      </c>
      <c r="F896" s="121" t="s">
        <v>4539</v>
      </c>
      <c r="G896" s="121" t="s">
        <v>123</v>
      </c>
      <c r="H896" s="122">
        <v>90</v>
      </c>
      <c r="I896" s="122">
        <v>45</v>
      </c>
      <c r="J896" s="121" t="s">
        <v>4540</v>
      </c>
      <c r="K896" s="121" t="s">
        <v>4541</v>
      </c>
      <c r="L896" s="122">
        <v>6</v>
      </c>
      <c r="M896" s="122">
        <v>11</v>
      </c>
      <c r="N896" s="121" t="s">
        <v>4542</v>
      </c>
      <c r="O896" s="122">
        <v>1</v>
      </c>
      <c r="P896" s="123"/>
      <c r="Q896" s="123"/>
      <c r="R896" s="124">
        <v>1</v>
      </c>
    </row>
    <row r="897" spans="2:18" x14ac:dyDescent="0.3">
      <c r="B897" s="120">
        <v>894</v>
      </c>
      <c r="C897" s="121" t="s">
        <v>4543</v>
      </c>
      <c r="D897" s="121" t="s">
        <v>129</v>
      </c>
      <c r="E897" s="121" t="s">
        <v>123</v>
      </c>
      <c r="F897" s="121" t="s">
        <v>4544</v>
      </c>
      <c r="G897" s="121" t="s">
        <v>123</v>
      </c>
      <c r="H897" s="122">
        <v>90</v>
      </c>
      <c r="I897" s="122">
        <v>45</v>
      </c>
      <c r="J897" s="121" t="s">
        <v>4545</v>
      </c>
      <c r="K897" s="121" t="s">
        <v>4546</v>
      </c>
      <c r="L897" s="122">
        <v>6</v>
      </c>
      <c r="M897" s="122">
        <v>11</v>
      </c>
      <c r="N897" s="121" t="s">
        <v>4547</v>
      </c>
      <c r="O897" s="122">
        <v>1</v>
      </c>
      <c r="P897" s="123"/>
      <c r="Q897" s="123"/>
      <c r="R897" s="124">
        <v>1</v>
      </c>
    </row>
    <row r="898" spans="2:18" x14ac:dyDescent="0.3">
      <c r="B898" s="120">
        <v>895</v>
      </c>
      <c r="C898" s="121" t="s">
        <v>4548</v>
      </c>
      <c r="D898" s="121" t="s">
        <v>129</v>
      </c>
      <c r="E898" s="121" t="s">
        <v>123</v>
      </c>
      <c r="F898" s="121" t="s">
        <v>4549</v>
      </c>
      <c r="G898" s="121" t="s">
        <v>123</v>
      </c>
      <c r="H898" s="122">
        <v>74</v>
      </c>
      <c r="I898" s="122">
        <v>45</v>
      </c>
      <c r="J898" s="121" t="s">
        <v>4550</v>
      </c>
      <c r="K898" s="121" t="s">
        <v>4551</v>
      </c>
      <c r="L898" s="122">
        <v>6</v>
      </c>
      <c r="M898" s="122">
        <v>11</v>
      </c>
      <c r="N898" s="121" t="s">
        <v>4552</v>
      </c>
      <c r="O898" s="122">
        <v>1</v>
      </c>
      <c r="P898" s="123"/>
      <c r="Q898" s="123"/>
      <c r="R898" s="124">
        <v>1</v>
      </c>
    </row>
    <row r="899" spans="2:18" x14ac:dyDescent="0.3">
      <c r="B899" s="120">
        <v>896</v>
      </c>
      <c r="C899" s="121" t="s">
        <v>4553</v>
      </c>
      <c r="D899" s="121" t="s">
        <v>129</v>
      </c>
      <c r="E899" s="121" t="s">
        <v>123</v>
      </c>
      <c r="F899" s="121" t="s">
        <v>4554</v>
      </c>
      <c r="G899" s="121" t="s">
        <v>123</v>
      </c>
      <c r="H899" s="122">
        <v>90</v>
      </c>
      <c r="I899" s="122">
        <v>45</v>
      </c>
      <c r="J899" s="121" t="s">
        <v>4555</v>
      </c>
      <c r="K899" s="121" t="s">
        <v>4556</v>
      </c>
      <c r="L899" s="122">
        <v>6</v>
      </c>
      <c r="M899" s="122">
        <v>11</v>
      </c>
      <c r="N899" s="121" t="s">
        <v>4557</v>
      </c>
      <c r="O899" s="122">
        <v>1</v>
      </c>
      <c r="P899" s="123"/>
      <c r="Q899" s="123"/>
      <c r="R899" s="124">
        <v>1</v>
      </c>
    </row>
    <row r="900" spans="2:18" x14ac:dyDescent="0.3">
      <c r="B900" s="120">
        <v>897</v>
      </c>
      <c r="C900" s="121" t="s">
        <v>4558</v>
      </c>
      <c r="D900" s="121" t="s">
        <v>129</v>
      </c>
      <c r="E900" s="121" t="s">
        <v>123</v>
      </c>
      <c r="F900" s="121" t="s">
        <v>4559</v>
      </c>
      <c r="G900" s="121" t="s">
        <v>123</v>
      </c>
      <c r="H900" s="122">
        <v>90</v>
      </c>
      <c r="I900" s="122">
        <v>45</v>
      </c>
      <c r="J900" s="121" t="s">
        <v>4560</v>
      </c>
      <c r="K900" s="121" t="s">
        <v>4561</v>
      </c>
      <c r="L900" s="122">
        <v>6</v>
      </c>
      <c r="M900" s="122">
        <v>11</v>
      </c>
      <c r="N900" s="121" t="s">
        <v>4562</v>
      </c>
      <c r="O900" s="122">
        <v>1</v>
      </c>
      <c r="P900" s="123"/>
      <c r="Q900" s="123"/>
      <c r="R900" s="124">
        <v>1</v>
      </c>
    </row>
    <row r="901" spans="2:18" x14ac:dyDescent="0.3">
      <c r="B901" s="120">
        <v>898</v>
      </c>
      <c r="C901" s="121" t="s">
        <v>4563</v>
      </c>
      <c r="D901" s="121" t="s">
        <v>129</v>
      </c>
      <c r="E901" s="121" t="s">
        <v>123</v>
      </c>
      <c r="F901" s="121" t="s">
        <v>4564</v>
      </c>
      <c r="G901" s="121" t="s">
        <v>123</v>
      </c>
      <c r="H901" s="122">
        <v>90</v>
      </c>
      <c r="I901" s="122">
        <v>45</v>
      </c>
      <c r="J901" s="121" t="s">
        <v>4565</v>
      </c>
      <c r="K901" s="121" t="s">
        <v>4566</v>
      </c>
      <c r="L901" s="122">
        <v>6</v>
      </c>
      <c r="M901" s="122">
        <v>11</v>
      </c>
      <c r="N901" s="121" t="s">
        <v>4567</v>
      </c>
      <c r="O901" s="122">
        <v>1</v>
      </c>
      <c r="P901" s="123"/>
      <c r="Q901" s="123"/>
      <c r="R901" s="124">
        <v>1</v>
      </c>
    </row>
    <row r="902" spans="2:18" x14ac:dyDescent="0.3">
      <c r="B902" s="120">
        <v>899</v>
      </c>
      <c r="C902" s="121" t="s">
        <v>4568</v>
      </c>
      <c r="D902" s="121" t="s">
        <v>129</v>
      </c>
      <c r="E902" s="121" t="s">
        <v>123</v>
      </c>
      <c r="F902" s="121" t="s">
        <v>4569</v>
      </c>
      <c r="G902" s="121" t="s">
        <v>123</v>
      </c>
      <c r="H902" s="122">
        <v>90</v>
      </c>
      <c r="I902" s="122">
        <v>45</v>
      </c>
      <c r="J902" s="121" t="s">
        <v>4565</v>
      </c>
      <c r="K902" s="121" t="s">
        <v>4566</v>
      </c>
      <c r="L902" s="122">
        <v>6</v>
      </c>
      <c r="M902" s="122">
        <v>11</v>
      </c>
      <c r="N902" s="121" t="s">
        <v>4570</v>
      </c>
      <c r="O902" s="122">
        <v>1</v>
      </c>
      <c r="P902" s="123"/>
      <c r="Q902" s="123"/>
      <c r="R902" s="124">
        <v>1</v>
      </c>
    </row>
    <row r="903" spans="2:18" x14ac:dyDescent="0.3">
      <c r="B903" s="120">
        <v>900</v>
      </c>
      <c r="C903" s="121" t="s">
        <v>4571</v>
      </c>
      <c r="D903" s="121" t="s">
        <v>129</v>
      </c>
      <c r="E903" s="121" t="s">
        <v>123</v>
      </c>
      <c r="F903" s="121" t="s">
        <v>4572</v>
      </c>
      <c r="G903" s="121" t="s">
        <v>123</v>
      </c>
      <c r="H903" s="122">
        <v>90</v>
      </c>
      <c r="I903" s="122">
        <v>45</v>
      </c>
      <c r="J903" s="121" t="s">
        <v>4565</v>
      </c>
      <c r="K903" s="121" t="s">
        <v>4566</v>
      </c>
      <c r="L903" s="122">
        <v>6</v>
      </c>
      <c r="M903" s="122">
        <v>11</v>
      </c>
      <c r="N903" s="121" t="s">
        <v>4573</v>
      </c>
      <c r="O903" s="122">
        <v>1</v>
      </c>
      <c r="P903" s="123"/>
      <c r="Q903" s="123"/>
      <c r="R903" s="124">
        <v>1</v>
      </c>
    </row>
    <row r="904" spans="2:18" x14ac:dyDescent="0.3">
      <c r="B904" s="120">
        <v>901</v>
      </c>
      <c r="C904" s="121" t="s">
        <v>4574</v>
      </c>
      <c r="D904" s="121" t="s">
        <v>129</v>
      </c>
      <c r="E904" s="121" t="s">
        <v>123</v>
      </c>
      <c r="F904" s="121" t="s">
        <v>4575</v>
      </c>
      <c r="G904" s="121" t="s">
        <v>123</v>
      </c>
      <c r="H904" s="122">
        <v>90</v>
      </c>
      <c r="I904" s="122">
        <v>45</v>
      </c>
      <c r="J904" s="121" t="s">
        <v>4565</v>
      </c>
      <c r="K904" s="121" t="s">
        <v>4566</v>
      </c>
      <c r="L904" s="122">
        <v>6</v>
      </c>
      <c r="M904" s="122">
        <v>11</v>
      </c>
      <c r="N904" s="121" t="s">
        <v>4576</v>
      </c>
      <c r="O904" s="122">
        <v>1</v>
      </c>
      <c r="P904" s="123"/>
      <c r="Q904" s="123"/>
      <c r="R904" s="124">
        <v>1</v>
      </c>
    </row>
    <row r="905" spans="2:18" x14ac:dyDescent="0.3">
      <c r="B905" s="120">
        <v>902</v>
      </c>
      <c r="C905" s="121" t="s">
        <v>4577</v>
      </c>
      <c r="D905" s="121" t="s">
        <v>129</v>
      </c>
      <c r="E905" s="121" t="s">
        <v>123</v>
      </c>
      <c r="F905" s="121" t="s">
        <v>4578</v>
      </c>
      <c r="G905" s="121" t="s">
        <v>123</v>
      </c>
      <c r="H905" s="122">
        <v>90</v>
      </c>
      <c r="I905" s="122">
        <v>45</v>
      </c>
      <c r="J905" s="121" t="s">
        <v>4579</v>
      </c>
      <c r="K905" s="121" t="s">
        <v>4580</v>
      </c>
      <c r="L905" s="122">
        <v>6</v>
      </c>
      <c r="M905" s="122">
        <v>11</v>
      </c>
      <c r="N905" s="121" t="s">
        <v>4581</v>
      </c>
      <c r="O905" s="122">
        <v>1</v>
      </c>
      <c r="P905" s="123"/>
      <c r="Q905" s="123"/>
      <c r="R905" s="124">
        <v>1</v>
      </c>
    </row>
    <row r="906" spans="2:18" x14ac:dyDescent="0.3">
      <c r="B906" s="120">
        <v>903</v>
      </c>
      <c r="C906" s="121" t="s">
        <v>4582</v>
      </c>
      <c r="D906" s="121" t="s">
        <v>123</v>
      </c>
      <c r="E906" s="121" t="s">
        <v>123</v>
      </c>
      <c r="F906" s="121" t="s">
        <v>4583</v>
      </c>
      <c r="G906" s="121" t="s">
        <v>123</v>
      </c>
      <c r="H906" s="122">
        <v>168</v>
      </c>
      <c r="I906" s="122">
        <v>45</v>
      </c>
      <c r="J906" s="121" t="s">
        <v>4584</v>
      </c>
      <c r="K906" s="121" t="s">
        <v>4585</v>
      </c>
      <c r="L906" s="122">
        <v>6</v>
      </c>
      <c r="M906" s="122">
        <v>11</v>
      </c>
      <c r="N906" s="121" t="s">
        <v>4586</v>
      </c>
      <c r="O906" s="122">
        <v>1</v>
      </c>
      <c r="P906" s="123"/>
      <c r="Q906" s="123"/>
      <c r="R906" s="124">
        <v>1</v>
      </c>
    </row>
    <row r="907" spans="2:18" x14ac:dyDescent="0.3">
      <c r="B907" s="120">
        <v>904</v>
      </c>
      <c r="C907" s="121" t="s">
        <v>4587</v>
      </c>
      <c r="D907" s="121" t="s">
        <v>123</v>
      </c>
      <c r="E907" s="121" t="s">
        <v>123</v>
      </c>
      <c r="F907" s="121" t="s">
        <v>4588</v>
      </c>
      <c r="G907" s="121" t="s">
        <v>123</v>
      </c>
      <c r="H907" s="122">
        <v>6</v>
      </c>
      <c r="I907" s="122">
        <v>45</v>
      </c>
      <c r="J907" s="121" t="s">
        <v>4589</v>
      </c>
      <c r="K907" s="121" t="s">
        <v>4590</v>
      </c>
      <c r="L907" s="122">
        <v>6</v>
      </c>
      <c r="M907" s="122">
        <v>11</v>
      </c>
      <c r="N907" s="121" t="s">
        <v>4591</v>
      </c>
      <c r="O907" s="122">
        <v>1</v>
      </c>
      <c r="P907" s="123"/>
      <c r="Q907" s="123"/>
      <c r="R907" s="124">
        <v>1</v>
      </c>
    </row>
    <row r="908" spans="2:18" x14ac:dyDescent="0.3">
      <c r="B908" s="120">
        <v>905</v>
      </c>
      <c r="C908" s="121" t="s">
        <v>4592</v>
      </c>
      <c r="D908" s="121" t="s">
        <v>123</v>
      </c>
      <c r="E908" s="121" t="s">
        <v>123</v>
      </c>
      <c r="F908" s="121" t="s">
        <v>4593</v>
      </c>
      <c r="G908" s="121" t="s">
        <v>123</v>
      </c>
      <c r="H908" s="122">
        <v>835</v>
      </c>
      <c r="I908" s="122">
        <v>45</v>
      </c>
      <c r="J908" s="121" t="s">
        <v>4594</v>
      </c>
      <c r="K908" s="121" t="s">
        <v>4595</v>
      </c>
      <c r="L908" s="122">
        <v>6</v>
      </c>
      <c r="M908" s="122">
        <v>11</v>
      </c>
      <c r="N908" s="121" t="s">
        <v>4596</v>
      </c>
      <c r="O908" s="122">
        <v>1</v>
      </c>
      <c r="P908" s="123"/>
      <c r="Q908" s="123"/>
      <c r="R908" s="124">
        <v>1</v>
      </c>
    </row>
    <row r="909" spans="2:18" x14ac:dyDescent="0.3">
      <c r="B909" s="120">
        <v>906</v>
      </c>
      <c r="C909" s="121" t="s">
        <v>4597</v>
      </c>
      <c r="D909" s="121" t="s">
        <v>123</v>
      </c>
      <c r="E909" s="121" t="s">
        <v>123</v>
      </c>
      <c r="F909" s="121" t="s">
        <v>4598</v>
      </c>
      <c r="G909" s="121" t="s">
        <v>123</v>
      </c>
      <c r="H909" s="122">
        <v>50</v>
      </c>
      <c r="I909" s="122">
        <v>45</v>
      </c>
      <c r="J909" s="121" t="s">
        <v>4599</v>
      </c>
      <c r="K909" s="121" t="s">
        <v>4600</v>
      </c>
      <c r="L909" s="122">
        <v>6</v>
      </c>
      <c r="M909" s="122">
        <v>11</v>
      </c>
      <c r="N909" s="121" t="s">
        <v>4601</v>
      </c>
      <c r="O909" s="122">
        <v>1</v>
      </c>
      <c r="P909" s="123"/>
      <c r="Q909" s="123"/>
      <c r="R909" s="124">
        <v>1</v>
      </c>
    </row>
    <row r="910" spans="2:18" x14ac:dyDescent="0.3">
      <c r="B910" s="120">
        <v>907</v>
      </c>
      <c r="C910" s="121" t="s">
        <v>4602</v>
      </c>
      <c r="D910" s="121" t="s">
        <v>129</v>
      </c>
      <c r="E910" s="121" t="s">
        <v>4603</v>
      </c>
      <c r="F910" s="121" t="s">
        <v>4604</v>
      </c>
      <c r="G910" s="121" t="s">
        <v>123</v>
      </c>
      <c r="H910" s="122">
        <v>255</v>
      </c>
      <c r="I910" s="122">
        <v>45</v>
      </c>
      <c r="J910" s="121" t="s">
        <v>4605</v>
      </c>
      <c r="K910" s="121" t="s">
        <v>4606</v>
      </c>
      <c r="L910" s="122">
        <v>6</v>
      </c>
      <c r="M910" s="122">
        <v>11</v>
      </c>
      <c r="N910" s="121" t="s">
        <v>4607</v>
      </c>
      <c r="O910" s="122">
        <v>1</v>
      </c>
      <c r="P910" s="123"/>
      <c r="Q910" s="123"/>
      <c r="R910" s="124">
        <v>1</v>
      </c>
    </row>
    <row r="911" spans="2:18" x14ac:dyDescent="0.3">
      <c r="B911" s="120">
        <v>908</v>
      </c>
      <c r="C911" s="121" t="s">
        <v>4608</v>
      </c>
      <c r="D911" s="121" t="s">
        <v>129</v>
      </c>
      <c r="E911" s="121" t="s">
        <v>123</v>
      </c>
      <c r="F911" s="121" t="s">
        <v>4609</v>
      </c>
      <c r="G911" s="121" t="s">
        <v>123</v>
      </c>
      <c r="H911" s="122">
        <v>334</v>
      </c>
      <c r="I911" s="122">
        <v>45</v>
      </c>
      <c r="J911" s="121" t="s">
        <v>4610</v>
      </c>
      <c r="K911" s="121" t="s">
        <v>4611</v>
      </c>
      <c r="L911" s="122">
        <v>6</v>
      </c>
      <c r="M911" s="122">
        <v>11</v>
      </c>
      <c r="N911" s="121" t="s">
        <v>4612</v>
      </c>
      <c r="O911" s="122">
        <v>1</v>
      </c>
      <c r="P911" s="123"/>
      <c r="Q911" s="123"/>
      <c r="R911" s="124">
        <v>1</v>
      </c>
    </row>
    <row r="912" spans="2:18" x14ac:dyDescent="0.3">
      <c r="B912" s="120">
        <v>909</v>
      </c>
      <c r="C912" s="121" t="s">
        <v>4613</v>
      </c>
      <c r="D912" s="121" t="s">
        <v>123</v>
      </c>
      <c r="E912" s="121" t="s">
        <v>123</v>
      </c>
      <c r="F912" s="121" t="s">
        <v>4614</v>
      </c>
      <c r="G912" s="121" t="s">
        <v>123</v>
      </c>
      <c r="H912" s="122">
        <v>334</v>
      </c>
      <c r="I912" s="122">
        <v>45</v>
      </c>
      <c r="J912" s="121" t="s">
        <v>4610</v>
      </c>
      <c r="K912" s="121" t="s">
        <v>4611</v>
      </c>
      <c r="L912" s="122">
        <v>6</v>
      </c>
      <c r="M912" s="122">
        <v>11</v>
      </c>
      <c r="N912" s="121" t="s">
        <v>4615</v>
      </c>
      <c r="O912" s="122">
        <v>1</v>
      </c>
      <c r="P912" s="123"/>
      <c r="Q912" s="123"/>
      <c r="R912" s="124">
        <v>1</v>
      </c>
    </row>
    <row r="913" spans="2:18" x14ac:dyDescent="0.3">
      <c r="B913" s="120">
        <v>910</v>
      </c>
      <c r="C913" s="121" t="s">
        <v>4616</v>
      </c>
      <c r="D913" s="121" t="s">
        <v>123</v>
      </c>
      <c r="E913" s="121" t="s">
        <v>123</v>
      </c>
      <c r="F913" s="121" t="s">
        <v>4617</v>
      </c>
      <c r="G913" s="121" t="s">
        <v>123</v>
      </c>
      <c r="H913" s="122">
        <v>797</v>
      </c>
      <c r="I913" s="122">
        <v>45</v>
      </c>
      <c r="J913" s="121" t="s">
        <v>4618</v>
      </c>
      <c r="K913" s="121" t="s">
        <v>4619</v>
      </c>
      <c r="L913" s="122">
        <v>6</v>
      </c>
      <c r="M913" s="122">
        <v>11</v>
      </c>
      <c r="N913" s="121" t="s">
        <v>4620</v>
      </c>
      <c r="O913" s="122">
        <v>1</v>
      </c>
      <c r="P913" s="123"/>
      <c r="Q913" s="123"/>
      <c r="R913" s="124">
        <v>1</v>
      </c>
    </row>
    <row r="914" spans="2:18" x14ac:dyDescent="0.3">
      <c r="B914" s="120">
        <v>911</v>
      </c>
      <c r="C914" s="121" t="s">
        <v>4621</v>
      </c>
      <c r="D914" s="121" t="s">
        <v>129</v>
      </c>
      <c r="E914" s="121" t="s">
        <v>123</v>
      </c>
      <c r="F914" s="121" t="s">
        <v>4622</v>
      </c>
      <c r="G914" s="121" t="s">
        <v>123</v>
      </c>
      <c r="H914" s="122">
        <v>321</v>
      </c>
      <c r="I914" s="122">
        <v>45</v>
      </c>
      <c r="J914" s="121" t="s">
        <v>4623</v>
      </c>
      <c r="K914" s="121" t="s">
        <v>4624</v>
      </c>
      <c r="L914" s="122">
        <v>6</v>
      </c>
      <c r="M914" s="122">
        <v>11</v>
      </c>
      <c r="N914" s="121" t="s">
        <v>123</v>
      </c>
      <c r="O914" s="122">
        <v>1</v>
      </c>
      <c r="P914" s="123"/>
      <c r="Q914" s="123"/>
      <c r="R914" s="124">
        <v>1</v>
      </c>
    </row>
    <row r="915" spans="2:18" x14ac:dyDescent="0.3">
      <c r="B915" s="120">
        <v>912</v>
      </c>
      <c r="C915" s="121" t="s">
        <v>4625</v>
      </c>
      <c r="D915" s="121" t="s">
        <v>4626</v>
      </c>
      <c r="E915" s="121" t="s">
        <v>4627</v>
      </c>
      <c r="F915" s="121" t="s">
        <v>4628</v>
      </c>
      <c r="G915" s="121" t="s">
        <v>123</v>
      </c>
      <c r="H915" s="122">
        <v>734</v>
      </c>
      <c r="I915" s="122">
        <v>45</v>
      </c>
      <c r="J915" s="121" t="s">
        <v>4629</v>
      </c>
      <c r="K915" s="121" t="s">
        <v>4630</v>
      </c>
      <c r="L915" s="122">
        <v>6</v>
      </c>
      <c r="M915" s="122">
        <v>11</v>
      </c>
      <c r="N915" s="121" t="s">
        <v>4631</v>
      </c>
      <c r="O915" s="122">
        <v>1</v>
      </c>
      <c r="P915" s="123"/>
      <c r="Q915" s="123"/>
      <c r="R915" s="124">
        <v>1</v>
      </c>
    </row>
    <row r="916" spans="2:18" x14ac:dyDescent="0.3">
      <c r="B916" s="120">
        <v>913</v>
      </c>
      <c r="C916" s="121" t="s">
        <v>4632</v>
      </c>
      <c r="D916" s="121" t="s">
        <v>123</v>
      </c>
      <c r="E916" s="121" t="s">
        <v>123</v>
      </c>
      <c r="F916" s="121" t="s">
        <v>4633</v>
      </c>
      <c r="G916" s="121" t="s">
        <v>123</v>
      </c>
      <c r="H916" s="122">
        <v>212</v>
      </c>
      <c r="I916" s="122">
        <v>45</v>
      </c>
      <c r="J916" s="121" t="s">
        <v>4634</v>
      </c>
      <c r="K916" s="121" t="s">
        <v>4635</v>
      </c>
      <c r="L916" s="122">
        <v>6</v>
      </c>
      <c r="M916" s="122">
        <v>11</v>
      </c>
      <c r="N916" s="121" t="s">
        <v>4636</v>
      </c>
      <c r="O916" s="122">
        <v>1</v>
      </c>
      <c r="P916" s="123"/>
      <c r="Q916" s="123"/>
      <c r="R916" s="124">
        <v>1</v>
      </c>
    </row>
    <row r="917" spans="2:18" x14ac:dyDescent="0.3">
      <c r="B917" s="120">
        <v>914</v>
      </c>
      <c r="C917" s="121" t="s">
        <v>4637</v>
      </c>
      <c r="D917" s="121" t="s">
        <v>129</v>
      </c>
      <c r="E917" s="121" t="s">
        <v>123</v>
      </c>
      <c r="F917" s="121" t="s">
        <v>4638</v>
      </c>
      <c r="G917" s="121" t="s">
        <v>123</v>
      </c>
      <c r="H917" s="122">
        <v>243</v>
      </c>
      <c r="I917" s="122">
        <v>45</v>
      </c>
      <c r="J917" s="121" t="s">
        <v>4639</v>
      </c>
      <c r="K917" s="121" t="s">
        <v>4640</v>
      </c>
      <c r="L917" s="122">
        <v>6</v>
      </c>
      <c r="M917" s="122">
        <v>11</v>
      </c>
      <c r="N917" s="121" t="s">
        <v>4641</v>
      </c>
      <c r="O917" s="122">
        <v>1</v>
      </c>
      <c r="P917" s="123"/>
      <c r="Q917" s="123"/>
      <c r="R917" s="124">
        <v>1</v>
      </c>
    </row>
    <row r="918" spans="2:18" x14ac:dyDescent="0.3">
      <c r="B918" s="120">
        <v>915</v>
      </c>
      <c r="C918" s="121" t="s">
        <v>4642</v>
      </c>
      <c r="D918" s="121" t="s">
        <v>129</v>
      </c>
      <c r="E918" s="121" t="s">
        <v>123</v>
      </c>
      <c r="F918" s="121" t="s">
        <v>4643</v>
      </c>
      <c r="G918" s="121" t="s">
        <v>123</v>
      </c>
      <c r="H918" s="122">
        <v>518</v>
      </c>
      <c r="I918" s="122">
        <v>45</v>
      </c>
      <c r="J918" s="121" t="s">
        <v>4644</v>
      </c>
      <c r="K918" s="121" t="s">
        <v>4645</v>
      </c>
      <c r="L918" s="122">
        <v>6</v>
      </c>
      <c r="M918" s="122">
        <v>11</v>
      </c>
      <c r="N918" s="121" t="s">
        <v>4646</v>
      </c>
      <c r="O918" s="122">
        <v>1</v>
      </c>
      <c r="P918" s="123"/>
      <c r="Q918" s="123"/>
      <c r="R918" s="124">
        <v>1</v>
      </c>
    </row>
    <row r="919" spans="2:18" x14ac:dyDescent="0.3">
      <c r="B919" s="120">
        <v>916</v>
      </c>
      <c r="C919" s="121" t="s">
        <v>4647</v>
      </c>
      <c r="D919" s="121" t="s">
        <v>129</v>
      </c>
      <c r="E919" s="121" t="s">
        <v>123</v>
      </c>
      <c r="F919" s="121" t="s">
        <v>4648</v>
      </c>
      <c r="G919" s="121" t="s">
        <v>123</v>
      </c>
      <c r="H919" s="122">
        <v>856</v>
      </c>
      <c r="I919" s="122">
        <v>45</v>
      </c>
      <c r="J919" s="121" t="s">
        <v>4649</v>
      </c>
      <c r="K919" s="121" t="s">
        <v>4650</v>
      </c>
      <c r="L919" s="122">
        <v>6</v>
      </c>
      <c r="M919" s="122">
        <v>11</v>
      </c>
      <c r="N919" s="121" t="s">
        <v>4651</v>
      </c>
      <c r="O919" s="122">
        <v>1</v>
      </c>
      <c r="P919" s="123"/>
      <c r="Q919" s="123"/>
      <c r="R919" s="124">
        <v>1</v>
      </c>
    </row>
    <row r="920" spans="2:18" x14ac:dyDescent="0.3">
      <c r="B920" s="120">
        <v>917</v>
      </c>
      <c r="C920" s="121" t="s">
        <v>4652</v>
      </c>
      <c r="D920" s="121" t="s">
        <v>129</v>
      </c>
      <c r="E920" s="121" t="s">
        <v>123</v>
      </c>
      <c r="F920" s="121" t="s">
        <v>4653</v>
      </c>
      <c r="G920" s="121" t="s">
        <v>123</v>
      </c>
      <c r="H920" s="122">
        <v>627</v>
      </c>
      <c r="I920" s="122">
        <v>45</v>
      </c>
      <c r="J920" s="121" t="s">
        <v>4654</v>
      </c>
      <c r="K920" s="121" t="s">
        <v>4655</v>
      </c>
      <c r="L920" s="122">
        <v>6</v>
      </c>
      <c r="M920" s="122">
        <v>11</v>
      </c>
      <c r="N920" s="121" t="s">
        <v>4656</v>
      </c>
      <c r="O920" s="122">
        <v>1</v>
      </c>
      <c r="P920" s="123"/>
      <c r="Q920" s="123"/>
      <c r="R920" s="124">
        <v>1</v>
      </c>
    </row>
    <row r="921" spans="2:18" x14ac:dyDescent="0.3">
      <c r="B921" s="120">
        <v>918</v>
      </c>
      <c r="C921" s="121" t="s">
        <v>4657</v>
      </c>
      <c r="D921" s="121" t="s">
        <v>123</v>
      </c>
      <c r="E921" s="121" t="s">
        <v>123</v>
      </c>
      <c r="F921" s="121" t="s">
        <v>4658</v>
      </c>
      <c r="G921" s="121" t="s">
        <v>123</v>
      </c>
      <c r="H921" s="122">
        <v>692</v>
      </c>
      <c r="I921" s="122">
        <v>45</v>
      </c>
      <c r="J921" s="121" t="s">
        <v>4659</v>
      </c>
      <c r="K921" s="121" t="s">
        <v>4660</v>
      </c>
      <c r="L921" s="122">
        <v>6</v>
      </c>
      <c r="M921" s="122">
        <v>11</v>
      </c>
      <c r="N921" s="121" t="s">
        <v>4661</v>
      </c>
      <c r="O921" s="122">
        <v>1</v>
      </c>
      <c r="P921" s="123"/>
      <c r="Q921" s="123"/>
      <c r="R921" s="124">
        <v>1</v>
      </c>
    </row>
    <row r="922" spans="2:18" x14ac:dyDescent="0.3">
      <c r="B922" s="120">
        <v>919</v>
      </c>
      <c r="C922" s="121" t="s">
        <v>4662</v>
      </c>
      <c r="D922" s="121" t="s">
        <v>129</v>
      </c>
      <c r="E922" s="121" t="s">
        <v>123</v>
      </c>
      <c r="F922" s="121" t="s">
        <v>4663</v>
      </c>
      <c r="G922" s="121" t="s">
        <v>123</v>
      </c>
      <c r="H922" s="122">
        <v>726</v>
      </c>
      <c r="I922" s="122">
        <v>45</v>
      </c>
      <c r="J922" s="121" t="s">
        <v>4664</v>
      </c>
      <c r="K922" s="121" t="s">
        <v>4665</v>
      </c>
      <c r="L922" s="122">
        <v>6</v>
      </c>
      <c r="M922" s="122">
        <v>11</v>
      </c>
      <c r="N922" s="121" t="s">
        <v>4666</v>
      </c>
      <c r="O922" s="122">
        <v>1</v>
      </c>
      <c r="P922" s="123"/>
      <c r="Q922" s="123"/>
      <c r="R922" s="124">
        <v>1</v>
      </c>
    </row>
    <row r="923" spans="2:18" x14ac:dyDescent="0.3">
      <c r="B923" s="120">
        <v>920</v>
      </c>
      <c r="C923" s="121" t="s">
        <v>4667</v>
      </c>
      <c r="D923" s="121" t="s">
        <v>129</v>
      </c>
      <c r="E923" s="121" t="s">
        <v>4668</v>
      </c>
      <c r="F923" s="121" t="s">
        <v>4669</v>
      </c>
      <c r="G923" s="121" t="s">
        <v>123</v>
      </c>
      <c r="H923" s="122">
        <v>124</v>
      </c>
      <c r="I923" s="122">
        <v>45</v>
      </c>
      <c r="J923" s="121" t="s">
        <v>4670</v>
      </c>
      <c r="K923" s="121" t="s">
        <v>4671</v>
      </c>
      <c r="L923" s="122">
        <v>6</v>
      </c>
      <c r="M923" s="122">
        <v>11</v>
      </c>
      <c r="N923" s="121" t="s">
        <v>4672</v>
      </c>
      <c r="O923" s="122">
        <v>1</v>
      </c>
      <c r="P923" s="123"/>
      <c r="Q923" s="123"/>
      <c r="R923" s="124">
        <v>1</v>
      </c>
    </row>
    <row r="924" spans="2:18" x14ac:dyDescent="0.3">
      <c r="B924" s="120">
        <v>921</v>
      </c>
      <c r="C924" s="121" t="s">
        <v>4673</v>
      </c>
      <c r="D924" s="121" t="s">
        <v>123</v>
      </c>
      <c r="E924" s="121" t="s">
        <v>123</v>
      </c>
      <c r="F924" s="121" t="s">
        <v>4674</v>
      </c>
      <c r="G924" s="121" t="s">
        <v>123</v>
      </c>
      <c r="H924" s="122">
        <v>163</v>
      </c>
      <c r="I924" s="122">
        <v>45</v>
      </c>
      <c r="J924" s="121" t="s">
        <v>4675</v>
      </c>
      <c r="K924" s="121" t="s">
        <v>4676</v>
      </c>
      <c r="L924" s="122">
        <v>6</v>
      </c>
      <c r="M924" s="122">
        <v>11</v>
      </c>
      <c r="N924" s="121" t="s">
        <v>4677</v>
      </c>
      <c r="O924" s="122">
        <v>1</v>
      </c>
      <c r="P924" s="123"/>
      <c r="Q924" s="123"/>
      <c r="R924" s="124">
        <v>1</v>
      </c>
    </row>
    <row r="925" spans="2:18" x14ac:dyDescent="0.3">
      <c r="B925" s="120">
        <v>922</v>
      </c>
      <c r="C925" s="121" t="s">
        <v>4678</v>
      </c>
      <c r="D925" s="121" t="s">
        <v>129</v>
      </c>
      <c r="E925" s="121" t="s">
        <v>4679</v>
      </c>
      <c r="F925" s="121" t="s">
        <v>4680</v>
      </c>
      <c r="G925" s="121" t="s">
        <v>123</v>
      </c>
      <c r="H925" s="122">
        <v>163</v>
      </c>
      <c r="I925" s="122">
        <v>45</v>
      </c>
      <c r="J925" s="121" t="s">
        <v>4675</v>
      </c>
      <c r="K925" s="121" t="s">
        <v>4676</v>
      </c>
      <c r="L925" s="122">
        <v>6</v>
      </c>
      <c r="M925" s="122">
        <v>11</v>
      </c>
      <c r="N925" s="121" t="s">
        <v>4681</v>
      </c>
      <c r="O925" s="122">
        <v>1</v>
      </c>
      <c r="P925" s="123"/>
      <c r="Q925" s="123"/>
      <c r="R925" s="124">
        <v>1</v>
      </c>
    </row>
    <row r="926" spans="2:18" x14ac:dyDescent="0.3">
      <c r="B926" s="120">
        <v>923</v>
      </c>
      <c r="C926" s="121" t="s">
        <v>4682</v>
      </c>
      <c r="D926" s="121" t="s">
        <v>129</v>
      </c>
      <c r="E926" s="121" t="s">
        <v>123</v>
      </c>
      <c r="F926" s="121" t="s">
        <v>4683</v>
      </c>
      <c r="G926" s="121" t="s">
        <v>123</v>
      </c>
      <c r="H926" s="122">
        <v>164</v>
      </c>
      <c r="I926" s="122">
        <v>45</v>
      </c>
      <c r="J926" s="121" t="s">
        <v>4675</v>
      </c>
      <c r="K926" s="121" t="s">
        <v>4684</v>
      </c>
      <c r="L926" s="122">
        <v>6</v>
      </c>
      <c r="M926" s="122">
        <v>11</v>
      </c>
      <c r="N926" s="121" t="s">
        <v>4685</v>
      </c>
      <c r="O926" s="122">
        <v>1</v>
      </c>
      <c r="P926" s="123"/>
      <c r="Q926" s="123"/>
      <c r="R926" s="124">
        <v>1</v>
      </c>
    </row>
    <row r="927" spans="2:18" x14ac:dyDescent="0.3">
      <c r="B927" s="120">
        <v>924</v>
      </c>
      <c r="C927" s="121" t="s">
        <v>4686</v>
      </c>
      <c r="D927" s="121" t="s">
        <v>129</v>
      </c>
      <c r="E927" s="121" t="s">
        <v>123</v>
      </c>
      <c r="F927" s="121" t="s">
        <v>4687</v>
      </c>
      <c r="G927" s="121" t="s">
        <v>123</v>
      </c>
      <c r="H927" s="122">
        <v>560</v>
      </c>
      <c r="I927" s="122">
        <v>45</v>
      </c>
      <c r="J927" s="121" t="s">
        <v>4688</v>
      </c>
      <c r="K927" s="121" t="s">
        <v>4689</v>
      </c>
      <c r="L927" s="122">
        <v>6</v>
      </c>
      <c r="M927" s="122">
        <v>11</v>
      </c>
      <c r="N927" s="121" t="s">
        <v>4690</v>
      </c>
      <c r="O927" s="122">
        <v>1</v>
      </c>
      <c r="P927" s="123"/>
      <c r="Q927" s="123"/>
      <c r="R927" s="124">
        <v>1</v>
      </c>
    </row>
    <row r="928" spans="2:18" x14ac:dyDescent="0.3">
      <c r="B928" s="120">
        <v>925</v>
      </c>
      <c r="C928" s="121" t="s">
        <v>4691</v>
      </c>
      <c r="D928" s="121" t="s">
        <v>129</v>
      </c>
      <c r="E928" s="121" t="s">
        <v>123</v>
      </c>
      <c r="F928" s="121" t="s">
        <v>4692</v>
      </c>
      <c r="G928" s="121" t="s">
        <v>123</v>
      </c>
      <c r="H928" s="122">
        <v>842</v>
      </c>
      <c r="I928" s="122">
        <v>45</v>
      </c>
      <c r="J928" s="121" t="s">
        <v>4693</v>
      </c>
      <c r="K928" s="121" t="s">
        <v>4694</v>
      </c>
      <c r="L928" s="122">
        <v>6</v>
      </c>
      <c r="M928" s="122">
        <v>11</v>
      </c>
      <c r="N928" s="121" t="s">
        <v>4695</v>
      </c>
      <c r="O928" s="122">
        <v>1</v>
      </c>
      <c r="P928" s="123"/>
      <c r="Q928" s="123"/>
      <c r="R928" s="124">
        <v>1</v>
      </c>
    </row>
    <row r="929" spans="2:18" x14ac:dyDescent="0.3">
      <c r="B929" s="120">
        <v>926</v>
      </c>
      <c r="C929" s="121" t="s">
        <v>4696</v>
      </c>
      <c r="D929" s="121" t="s">
        <v>129</v>
      </c>
      <c r="E929" s="121" t="s">
        <v>123</v>
      </c>
      <c r="F929" s="121" t="s">
        <v>4697</v>
      </c>
      <c r="G929" s="121" t="s">
        <v>123</v>
      </c>
      <c r="H929" s="122">
        <v>11</v>
      </c>
      <c r="I929" s="122">
        <v>45</v>
      </c>
      <c r="J929" s="121" t="s">
        <v>4698</v>
      </c>
      <c r="K929" s="121" t="s">
        <v>4699</v>
      </c>
      <c r="L929" s="122">
        <v>6</v>
      </c>
      <c r="M929" s="122">
        <v>11</v>
      </c>
      <c r="N929" s="121" t="s">
        <v>4700</v>
      </c>
      <c r="O929" s="122">
        <v>1</v>
      </c>
      <c r="P929" s="123"/>
      <c r="Q929" s="123"/>
      <c r="R929" s="124">
        <v>1</v>
      </c>
    </row>
    <row r="930" spans="2:18" x14ac:dyDescent="0.3">
      <c r="B930" s="120">
        <v>927</v>
      </c>
      <c r="C930" s="121" t="s">
        <v>4701</v>
      </c>
      <c r="D930" s="121" t="s">
        <v>123</v>
      </c>
      <c r="E930" s="121" t="s">
        <v>123</v>
      </c>
      <c r="F930" s="121" t="s">
        <v>4702</v>
      </c>
      <c r="G930" s="121" t="s">
        <v>123</v>
      </c>
      <c r="H930" s="122">
        <v>355</v>
      </c>
      <c r="I930" s="122">
        <v>45</v>
      </c>
      <c r="J930" s="121" t="s">
        <v>4703</v>
      </c>
      <c r="K930" s="121" t="s">
        <v>4704</v>
      </c>
      <c r="L930" s="122">
        <v>6</v>
      </c>
      <c r="M930" s="122">
        <v>11</v>
      </c>
      <c r="N930" s="121" t="s">
        <v>4705</v>
      </c>
      <c r="O930" s="122">
        <v>1</v>
      </c>
      <c r="P930" s="123"/>
      <c r="Q930" s="123"/>
      <c r="R930" s="124">
        <v>1</v>
      </c>
    </row>
    <row r="931" spans="2:18" x14ac:dyDescent="0.3">
      <c r="B931" s="120">
        <v>928</v>
      </c>
      <c r="C931" s="121" t="s">
        <v>4706</v>
      </c>
      <c r="D931" s="121" t="s">
        <v>123</v>
      </c>
      <c r="E931" s="121" t="s">
        <v>123</v>
      </c>
      <c r="F931" s="121" t="s">
        <v>4707</v>
      </c>
      <c r="G931" s="121" t="s">
        <v>123</v>
      </c>
      <c r="H931" s="122">
        <v>95</v>
      </c>
      <c r="I931" s="122">
        <v>45</v>
      </c>
      <c r="J931" s="121" t="s">
        <v>4708</v>
      </c>
      <c r="K931" s="121" t="s">
        <v>4709</v>
      </c>
      <c r="L931" s="122">
        <v>6</v>
      </c>
      <c r="M931" s="122">
        <v>11</v>
      </c>
      <c r="N931" s="121" t="s">
        <v>4710</v>
      </c>
      <c r="O931" s="122">
        <v>1</v>
      </c>
      <c r="P931" s="123"/>
      <c r="Q931" s="123"/>
      <c r="R931" s="124">
        <v>1</v>
      </c>
    </row>
    <row r="932" spans="2:18" x14ac:dyDescent="0.3">
      <c r="B932" s="120">
        <v>929</v>
      </c>
      <c r="C932" s="121" t="s">
        <v>4711</v>
      </c>
      <c r="D932" s="121" t="s">
        <v>129</v>
      </c>
      <c r="E932" s="121" t="s">
        <v>123</v>
      </c>
      <c r="F932" s="121" t="s">
        <v>4712</v>
      </c>
      <c r="G932" s="121" t="s">
        <v>123</v>
      </c>
      <c r="H932" s="122">
        <v>65</v>
      </c>
      <c r="I932" s="122">
        <v>45</v>
      </c>
      <c r="J932" s="121" t="s">
        <v>4713</v>
      </c>
      <c r="K932" s="121" t="s">
        <v>4714</v>
      </c>
      <c r="L932" s="122">
        <v>6</v>
      </c>
      <c r="M932" s="122">
        <v>11</v>
      </c>
      <c r="N932" s="121" t="s">
        <v>4715</v>
      </c>
      <c r="O932" s="122">
        <v>1</v>
      </c>
      <c r="P932" s="123"/>
      <c r="Q932" s="123"/>
      <c r="R932" s="124">
        <v>1</v>
      </c>
    </row>
    <row r="933" spans="2:18" x14ac:dyDescent="0.3">
      <c r="B933" s="120">
        <v>930</v>
      </c>
      <c r="C933" s="121" t="s">
        <v>4716</v>
      </c>
      <c r="D933" s="121" t="s">
        <v>123</v>
      </c>
      <c r="E933" s="121" t="s">
        <v>123</v>
      </c>
      <c r="F933" s="121" t="s">
        <v>4717</v>
      </c>
      <c r="G933" s="121" t="s">
        <v>123</v>
      </c>
      <c r="H933" s="122">
        <v>895</v>
      </c>
      <c r="I933" s="122">
        <v>45</v>
      </c>
      <c r="J933" s="121" t="s">
        <v>4718</v>
      </c>
      <c r="K933" s="121" t="s">
        <v>4719</v>
      </c>
      <c r="L933" s="122">
        <v>6</v>
      </c>
      <c r="M933" s="122">
        <v>11</v>
      </c>
      <c r="N933" s="121" t="s">
        <v>4720</v>
      </c>
      <c r="O933" s="122">
        <v>1</v>
      </c>
      <c r="P933" s="123"/>
      <c r="Q933" s="123"/>
      <c r="R933" s="124">
        <v>1</v>
      </c>
    </row>
    <row r="934" spans="2:18" x14ac:dyDescent="0.3">
      <c r="B934" s="120">
        <v>931</v>
      </c>
      <c r="C934" s="121" t="s">
        <v>4721</v>
      </c>
      <c r="D934" s="121" t="s">
        <v>123</v>
      </c>
      <c r="E934" s="121" t="s">
        <v>123</v>
      </c>
      <c r="F934" s="121" t="s">
        <v>4722</v>
      </c>
      <c r="G934" s="121" t="s">
        <v>123</v>
      </c>
      <c r="H934" s="122">
        <v>86</v>
      </c>
      <c r="I934" s="122">
        <v>45</v>
      </c>
      <c r="J934" s="121" t="s">
        <v>4723</v>
      </c>
      <c r="K934" s="121" t="s">
        <v>4724</v>
      </c>
      <c r="L934" s="122">
        <v>6</v>
      </c>
      <c r="M934" s="122">
        <v>11</v>
      </c>
      <c r="N934" s="121" t="s">
        <v>4725</v>
      </c>
      <c r="O934" s="122">
        <v>1</v>
      </c>
      <c r="P934" s="123"/>
      <c r="Q934" s="123"/>
      <c r="R934" s="124">
        <v>1</v>
      </c>
    </row>
    <row r="935" spans="2:18" x14ac:dyDescent="0.3">
      <c r="B935" s="120">
        <v>932</v>
      </c>
      <c r="C935" s="121" t="s">
        <v>4726</v>
      </c>
      <c r="D935" s="121" t="s">
        <v>123</v>
      </c>
      <c r="E935" s="121" t="s">
        <v>123</v>
      </c>
      <c r="F935" s="121" t="s">
        <v>4727</v>
      </c>
      <c r="G935" s="121" t="s">
        <v>123</v>
      </c>
      <c r="H935" s="122">
        <v>109</v>
      </c>
      <c r="I935" s="122">
        <v>45</v>
      </c>
      <c r="J935" s="121" t="s">
        <v>4728</v>
      </c>
      <c r="K935" s="121" t="s">
        <v>4729</v>
      </c>
      <c r="L935" s="122">
        <v>6</v>
      </c>
      <c r="M935" s="122">
        <v>11</v>
      </c>
      <c r="N935" s="121" t="s">
        <v>4730</v>
      </c>
      <c r="O935" s="122">
        <v>1</v>
      </c>
      <c r="P935" s="123"/>
      <c r="Q935" s="123"/>
      <c r="R935" s="124">
        <v>1</v>
      </c>
    </row>
    <row r="936" spans="2:18" x14ac:dyDescent="0.3">
      <c r="B936" s="120">
        <v>933</v>
      </c>
      <c r="C936" s="121" t="s">
        <v>4731</v>
      </c>
      <c r="D936" s="121" t="s">
        <v>123</v>
      </c>
      <c r="E936" s="121" t="s">
        <v>123</v>
      </c>
      <c r="F936" s="121" t="s">
        <v>4732</v>
      </c>
      <c r="G936" s="121" t="s">
        <v>123</v>
      </c>
      <c r="H936" s="122">
        <v>237</v>
      </c>
      <c r="I936" s="122">
        <v>45</v>
      </c>
      <c r="J936" s="121" t="s">
        <v>4733</v>
      </c>
      <c r="K936" s="121" t="s">
        <v>4734</v>
      </c>
      <c r="L936" s="122">
        <v>6</v>
      </c>
      <c r="M936" s="122">
        <v>11</v>
      </c>
      <c r="N936" s="121" t="s">
        <v>4735</v>
      </c>
      <c r="O936" s="122">
        <v>1</v>
      </c>
      <c r="P936" s="123"/>
      <c r="Q936" s="123"/>
      <c r="R936" s="124">
        <v>1</v>
      </c>
    </row>
    <row r="937" spans="2:18" x14ac:dyDescent="0.3">
      <c r="B937" s="120">
        <v>934</v>
      </c>
      <c r="C937" s="121" t="s">
        <v>4736</v>
      </c>
      <c r="D937" s="121" t="s">
        <v>123</v>
      </c>
      <c r="E937" s="121" t="s">
        <v>123</v>
      </c>
      <c r="F937" s="121" t="s">
        <v>4737</v>
      </c>
      <c r="G937" s="121" t="s">
        <v>123</v>
      </c>
      <c r="H937" s="122">
        <v>592</v>
      </c>
      <c r="I937" s="122">
        <v>45</v>
      </c>
      <c r="J937" s="121" t="s">
        <v>4738</v>
      </c>
      <c r="K937" s="121" t="s">
        <v>4739</v>
      </c>
      <c r="L937" s="122">
        <v>6</v>
      </c>
      <c r="M937" s="122">
        <v>11</v>
      </c>
      <c r="N937" s="121" t="s">
        <v>4740</v>
      </c>
      <c r="O937" s="122">
        <v>1</v>
      </c>
      <c r="P937" s="123"/>
      <c r="Q937" s="123"/>
      <c r="R937" s="124">
        <v>1</v>
      </c>
    </row>
    <row r="938" spans="2:18" x14ac:dyDescent="0.3">
      <c r="B938" s="120">
        <v>935</v>
      </c>
      <c r="C938" s="121" t="s">
        <v>4741</v>
      </c>
      <c r="D938" s="121" t="s">
        <v>123</v>
      </c>
      <c r="E938" s="121" t="s">
        <v>123</v>
      </c>
      <c r="F938" s="121" t="s">
        <v>4742</v>
      </c>
      <c r="G938" s="121" t="s">
        <v>123</v>
      </c>
      <c r="H938" s="122">
        <v>606</v>
      </c>
      <c r="I938" s="122">
        <v>45</v>
      </c>
      <c r="J938" s="121" t="s">
        <v>4743</v>
      </c>
      <c r="K938" s="121" t="s">
        <v>4744</v>
      </c>
      <c r="L938" s="122">
        <v>6</v>
      </c>
      <c r="M938" s="122">
        <v>11</v>
      </c>
      <c r="N938" s="121" t="s">
        <v>123</v>
      </c>
      <c r="O938" s="122">
        <v>1</v>
      </c>
      <c r="P938" s="123"/>
      <c r="Q938" s="123"/>
      <c r="R938" s="124">
        <v>1</v>
      </c>
    </row>
    <row r="939" spans="2:18" x14ac:dyDescent="0.3">
      <c r="B939" s="120">
        <v>936</v>
      </c>
      <c r="C939" s="121" t="s">
        <v>4745</v>
      </c>
      <c r="D939" s="121" t="s">
        <v>129</v>
      </c>
      <c r="E939" s="121" t="s">
        <v>123</v>
      </c>
      <c r="F939" s="121" t="s">
        <v>4746</v>
      </c>
      <c r="G939" s="121" t="s">
        <v>123</v>
      </c>
      <c r="H939" s="122">
        <v>873</v>
      </c>
      <c r="I939" s="122">
        <v>45</v>
      </c>
      <c r="J939" s="121" t="s">
        <v>4747</v>
      </c>
      <c r="K939" s="121" t="s">
        <v>4748</v>
      </c>
      <c r="L939" s="122">
        <v>6</v>
      </c>
      <c r="M939" s="122">
        <v>11</v>
      </c>
      <c r="N939" s="121" t="s">
        <v>4749</v>
      </c>
      <c r="O939" s="122">
        <v>1</v>
      </c>
      <c r="P939" s="123"/>
      <c r="Q939" s="123"/>
      <c r="R939" s="124">
        <v>1</v>
      </c>
    </row>
    <row r="940" spans="2:18" x14ac:dyDescent="0.3">
      <c r="B940" s="120">
        <v>937</v>
      </c>
      <c r="C940" s="121" t="s">
        <v>4750</v>
      </c>
      <c r="D940" s="121" t="s">
        <v>123</v>
      </c>
      <c r="E940" s="121" t="s">
        <v>123</v>
      </c>
      <c r="F940" s="121" t="s">
        <v>4751</v>
      </c>
      <c r="G940" s="121" t="s">
        <v>123</v>
      </c>
      <c r="H940" s="122">
        <v>873</v>
      </c>
      <c r="I940" s="122">
        <v>45</v>
      </c>
      <c r="J940" s="121" t="s">
        <v>4747</v>
      </c>
      <c r="K940" s="121" t="s">
        <v>4748</v>
      </c>
      <c r="L940" s="122">
        <v>6</v>
      </c>
      <c r="M940" s="122">
        <v>11</v>
      </c>
      <c r="N940" s="121" t="s">
        <v>4752</v>
      </c>
      <c r="O940" s="122">
        <v>1</v>
      </c>
      <c r="P940" s="123"/>
      <c r="Q940" s="123"/>
      <c r="R940" s="124">
        <v>1</v>
      </c>
    </row>
    <row r="941" spans="2:18" x14ac:dyDescent="0.3">
      <c r="B941" s="120">
        <v>938</v>
      </c>
      <c r="C941" s="121" t="s">
        <v>4753</v>
      </c>
      <c r="D941" s="121" t="s">
        <v>129</v>
      </c>
      <c r="E941" s="121" t="s">
        <v>123</v>
      </c>
      <c r="F941" s="121" t="s">
        <v>4754</v>
      </c>
      <c r="G941" s="121" t="s">
        <v>123</v>
      </c>
      <c r="H941" s="122">
        <v>873</v>
      </c>
      <c r="I941" s="122">
        <v>45</v>
      </c>
      <c r="J941" s="121" t="s">
        <v>4747</v>
      </c>
      <c r="K941" s="121" t="s">
        <v>4748</v>
      </c>
      <c r="L941" s="122">
        <v>6</v>
      </c>
      <c r="M941" s="122">
        <v>11</v>
      </c>
      <c r="N941" s="121" t="s">
        <v>4755</v>
      </c>
      <c r="O941" s="122">
        <v>1</v>
      </c>
      <c r="P941" s="123"/>
      <c r="Q941" s="123"/>
      <c r="R941" s="124">
        <v>1</v>
      </c>
    </row>
    <row r="942" spans="2:18" x14ac:dyDescent="0.3">
      <c r="B942" s="120">
        <v>939</v>
      </c>
      <c r="C942" s="121" t="s">
        <v>4756</v>
      </c>
      <c r="D942" s="121" t="s">
        <v>123</v>
      </c>
      <c r="E942" s="121" t="s">
        <v>123</v>
      </c>
      <c r="F942" s="121" t="s">
        <v>4757</v>
      </c>
      <c r="G942" s="121" t="s">
        <v>123</v>
      </c>
      <c r="H942" s="122">
        <v>662</v>
      </c>
      <c r="I942" s="122">
        <v>45</v>
      </c>
      <c r="J942" s="121" t="s">
        <v>4758</v>
      </c>
      <c r="K942" s="121" t="s">
        <v>4759</v>
      </c>
      <c r="L942" s="122">
        <v>6</v>
      </c>
      <c r="M942" s="122">
        <v>11</v>
      </c>
      <c r="N942" s="121" t="s">
        <v>4760</v>
      </c>
      <c r="O942" s="122">
        <v>1</v>
      </c>
      <c r="P942" s="123"/>
      <c r="Q942" s="123"/>
      <c r="R942" s="124">
        <v>1</v>
      </c>
    </row>
    <row r="943" spans="2:18" x14ac:dyDescent="0.3">
      <c r="B943" s="120">
        <v>940</v>
      </c>
      <c r="C943" s="121" t="s">
        <v>4761</v>
      </c>
      <c r="D943" s="121" t="s">
        <v>129</v>
      </c>
      <c r="E943" s="121" t="s">
        <v>123</v>
      </c>
      <c r="F943" s="121" t="s">
        <v>4762</v>
      </c>
      <c r="G943" s="121" t="s">
        <v>4763</v>
      </c>
      <c r="H943" s="122">
        <v>662</v>
      </c>
      <c r="I943" s="122">
        <v>45</v>
      </c>
      <c r="J943" s="121" t="s">
        <v>4758</v>
      </c>
      <c r="K943" s="121" t="s">
        <v>4759</v>
      </c>
      <c r="L943" s="122">
        <v>6</v>
      </c>
      <c r="M943" s="122">
        <v>11</v>
      </c>
      <c r="N943" s="121" t="s">
        <v>4764</v>
      </c>
      <c r="O943" s="122">
        <v>1</v>
      </c>
      <c r="P943" s="123"/>
      <c r="Q943" s="123"/>
      <c r="R943" s="124">
        <v>1</v>
      </c>
    </row>
    <row r="944" spans="2:18" x14ac:dyDescent="0.3">
      <c r="B944" s="120">
        <v>941</v>
      </c>
      <c r="C944" s="121" t="s">
        <v>4765</v>
      </c>
      <c r="D944" s="121" t="s">
        <v>123</v>
      </c>
      <c r="E944" s="121" t="s">
        <v>123</v>
      </c>
      <c r="F944" s="121" t="s">
        <v>4766</v>
      </c>
      <c r="G944" s="121" t="s">
        <v>123</v>
      </c>
      <c r="H944" s="122">
        <v>662</v>
      </c>
      <c r="I944" s="122">
        <v>45</v>
      </c>
      <c r="J944" s="121" t="s">
        <v>4767</v>
      </c>
      <c r="K944" s="121" t="s">
        <v>4768</v>
      </c>
      <c r="L944" s="122">
        <v>6</v>
      </c>
      <c r="M944" s="122">
        <v>11</v>
      </c>
      <c r="N944" s="121" t="s">
        <v>4769</v>
      </c>
      <c r="O944" s="122">
        <v>1</v>
      </c>
      <c r="P944" s="123"/>
      <c r="Q944" s="123"/>
      <c r="R944" s="124">
        <v>1</v>
      </c>
    </row>
    <row r="945" spans="2:18" x14ac:dyDescent="0.3">
      <c r="B945" s="120">
        <v>942</v>
      </c>
      <c r="C945" s="121" t="s">
        <v>4770</v>
      </c>
      <c r="D945" s="121" t="s">
        <v>129</v>
      </c>
      <c r="E945" s="121" t="s">
        <v>123</v>
      </c>
      <c r="F945" s="121" t="s">
        <v>4771</v>
      </c>
      <c r="G945" s="121" t="s">
        <v>123</v>
      </c>
      <c r="H945" s="122">
        <v>681</v>
      </c>
      <c r="I945" s="122">
        <v>45</v>
      </c>
      <c r="J945" s="121" t="s">
        <v>4772</v>
      </c>
      <c r="K945" s="121" t="s">
        <v>4773</v>
      </c>
      <c r="L945" s="122">
        <v>6</v>
      </c>
      <c r="M945" s="122">
        <v>11</v>
      </c>
      <c r="N945" s="121" t="s">
        <v>4774</v>
      </c>
      <c r="O945" s="122">
        <v>1</v>
      </c>
      <c r="P945" s="123"/>
      <c r="Q945" s="123"/>
      <c r="R945" s="124">
        <v>1</v>
      </c>
    </row>
    <row r="946" spans="2:18" x14ac:dyDescent="0.3">
      <c r="B946" s="120">
        <v>943</v>
      </c>
      <c r="C946" s="121" t="s">
        <v>4775</v>
      </c>
      <c r="D946" s="121" t="s">
        <v>123</v>
      </c>
      <c r="E946" s="121" t="s">
        <v>123</v>
      </c>
      <c r="F946" s="121" t="s">
        <v>4776</v>
      </c>
      <c r="G946" s="121" t="s">
        <v>123</v>
      </c>
      <c r="H946" s="122">
        <v>66</v>
      </c>
      <c r="I946" s="122">
        <v>50</v>
      </c>
      <c r="J946" s="121" t="s">
        <v>4777</v>
      </c>
      <c r="K946" s="121" t="s">
        <v>4778</v>
      </c>
      <c r="L946" s="122">
        <v>6</v>
      </c>
      <c r="M946" s="122">
        <v>14</v>
      </c>
      <c r="N946" s="121" t="s">
        <v>4779</v>
      </c>
      <c r="O946" s="122">
        <v>1</v>
      </c>
      <c r="P946" s="123"/>
      <c r="Q946" s="123"/>
      <c r="R946" s="124">
        <v>1</v>
      </c>
    </row>
    <row r="947" spans="2:18" x14ac:dyDescent="0.3">
      <c r="B947" s="120">
        <v>944</v>
      </c>
      <c r="C947" s="121" t="s">
        <v>4780</v>
      </c>
      <c r="D947" s="121" t="s">
        <v>129</v>
      </c>
      <c r="E947" s="121" t="s">
        <v>123</v>
      </c>
      <c r="F947" s="121" t="s">
        <v>4781</v>
      </c>
      <c r="G947" s="121" t="s">
        <v>123</v>
      </c>
      <c r="H947" s="122">
        <v>860</v>
      </c>
      <c r="I947" s="122">
        <v>50</v>
      </c>
      <c r="J947" s="121" t="s">
        <v>4782</v>
      </c>
      <c r="K947" s="121" t="s">
        <v>4783</v>
      </c>
      <c r="L947" s="122">
        <v>6</v>
      </c>
      <c r="M947" s="122">
        <v>14</v>
      </c>
      <c r="N947" s="121" t="s">
        <v>4784</v>
      </c>
      <c r="O947" s="122">
        <v>1</v>
      </c>
      <c r="P947" s="123"/>
      <c r="Q947" s="123"/>
      <c r="R947" s="124">
        <v>1</v>
      </c>
    </row>
    <row r="948" spans="2:18" x14ac:dyDescent="0.3">
      <c r="B948" s="120">
        <v>945</v>
      </c>
      <c r="C948" s="121" t="s">
        <v>4785</v>
      </c>
      <c r="D948" s="121" t="s">
        <v>123</v>
      </c>
      <c r="E948" s="121" t="s">
        <v>123</v>
      </c>
      <c r="F948" s="121" t="s">
        <v>4786</v>
      </c>
      <c r="G948" s="121" t="s">
        <v>123</v>
      </c>
      <c r="H948" s="122">
        <v>83</v>
      </c>
      <c r="I948" s="122">
        <v>50</v>
      </c>
      <c r="J948" s="121" t="s">
        <v>4787</v>
      </c>
      <c r="K948" s="121" t="s">
        <v>4788</v>
      </c>
      <c r="L948" s="122">
        <v>6</v>
      </c>
      <c r="M948" s="122">
        <v>14</v>
      </c>
      <c r="N948" s="121" t="s">
        <v>4789</v>
      </c>
      <c r="O948" s="122">
        <v>1</v>
      </c>
      <c r="P948" s="123"/>
      <c r="Q948" s="123"/>
      <c r="R948" s="124">
        <v>1</v>
      </c>
    </row>
    <row r="949" spans="2:18" x14ac:dyDescent="0.3">
      <c r="B949" s="120">
        <v>946</v>
      </c>
      <c r="C949" s="121" t="s">
        <v>4790</v>
      </c>
      <c r="D949" s="121" t="s">
        <v>123</v>
      </c>
      <c r="E949" s="121" t="s">
        <v>123</v>
      </c>
      <c r="F949" s="121" t="s">
        <v>4791</v>
      </c>
      <c r="G949" s="121" t="s">
        <v>4792</v>
      </c>
      <c r="H949" s="122">
        <v>494</v>
      </c>
      <c r="I949" s="122">
        <v>50</v>
      </c>
      <c r="J949" s="121" t="s">
        <v>4793</v>
      </c>
      <c r="K949" s="121" t="s">
        <v>4794</v>
      </c>
      <c r="L949" s="122">
        <v>6</v>
      </c>
      <c r="M949" s="122">
        <v>14</v>
      </c>
      <c r="N949" s="121" t="s">
        <v>4795</v>
      </c>
      <c r="O949" s="122">
        <v>1</v>
      </c>
      <c r="P949" s="123"/>
      <c r="Q949" s="123"/>
      <c r="R949" s="124">
        <v>1</v>
      </c>
    </row>
    <row r="950" spans="2:18" x14ac:dyDescent="0.3">
      <c r="B950" s="120">
        <v>947</v>
      </c>
      <c r="C950" s="121" t="s">
        <v>4796</v>
      </c>
      <c r="D950" s="121" t="s">
        <v>123</v>
      </c>
      <c r="E950" s="121" t="s">
        <v>123</v>
      </c>
      <c r="F950" s="121" t="s">
        <v>4797</v>
      </c>
      <c r="G950" s="121" t="s">
        <v>123</v>
      </c>
      <c r="H950" s="122">
        <v>291</v>
      </c>
      <c r="I950" s="122">
        <v>50</v>
      </c>
      <c r="J950" s="121" t="s">
        <v>4798</v>
      </c>
      <c r="K950" s="121" t="s">
        <v>4799</v>
      </c>
      <c r="L950" s="122">
        <v>6</v>
      </c>
      <c r="M950" s="122">
        <v>14</v>
      </c>
      <c r="N950" s="121" t="s">
        <v>4800</v>
      </c>
      <c r="O950" s="122">
        <v>1</v>
      </c>
      <c r="P950" s="123"/>
      <c r="Q950" s="123"/>
      <c r="R950" s="124">
        <v>1</v>
      </c>
    </row>
    <row r="951" spans="2:18" x14ac:dyDescent="0.3">
      <c r="B951" s="120">
        <v>948</v>
      </c>
      <c r="C951" s="121" t="s">
        <v>4801</v>
      </c>
      <c r="D951" s="121" t="s">
        <v>123</v>
      </c>
      <c r="E951" s="121" t="s">
        <v>123</v>
      </c>
      <c r="F951" s="121" t="s">
        <v>4802</v>
      </c>
      <c r="G951" s="121" t="s">
        <v>123</v>
      </c>
      <c r="H951" s="122">
        <v>291</v>
      </c>
      <c r="I951" s="122">
        <v>50</v>
      </c>
      <c r="J951" s="121" t="s">
        <v>4798</v>
      </c>
      <c r="K951" s="121" t="s">
        <v>4799</v>
      </c>
      <c r="L951" s="122">
        <v>6</v>
      </c>
      <c r="M951" s="122">
        <v>14</v>
      </c>
      <c r="N951" s="121" t="s">
        <v>4803</v>
      </c>
      <c r="O951" s="122">
        <v>1</v>
      </c>
      <c r="P951" s="123"/>
      <c r="Q951" s="123"/>
      <c r="R951" s="124">
        <v>1</v>
      </c>
    </row>
    <row r="952" spans="2:18" x14ac:dyDescent="0.3">
      <c r="B952" s="120">
        <v>949</v>
      </c>
      <c r="C952" s="121" t="s">
        <v>4804</v>
      </c>
      <c r="D952" s="121" t="s">
        <v>123</v>
      </c>
      <c r="E952" s="121" t="s">
        <v>4805</v>
      </c>
      <c r="F952" s="121" t="s">
        <v>4806</v>
      </c>
      <c r="G952" s="121" t="s">
        <v>123</v>
      </c>
      <c r="H952" s="122">
        <v>143</v>
      </c>
      <c r="I952" s="122">
        <v>50</v>
      </c>
      <c r="J952" s="121" t="s">
        <v>4807</v>
      </c>
      <c r="K952" s="121" t="s">
        <v>4808</v>
      </c>
      <c r="L952" s="122">
        <v>6</v>
      </c>
      <c r="M952" s="122">
        <v>14</v>
      </c>
      <c r="N952" s="121" t="s">
        <v>4809</v>
      </c>
      <c r="O952" s="122">
        <v>1</v>
      </c>
      <c r="P952" s="123"/>
      <c r="Q952" s="123"/>
      <c r="R952" s="124">
        <v>1</v>
      </c>
    </row>
    <row r="953" spans="2:18" x14ac:dyDescent="0.3">
      <c r="B953" s="120">
        <v>950</v>
      </c>
      <c r="C953" s="121" t="s">
        <v>4810</v>
      </c>
      <c r="D953" s="121" t="s">
        <v>129</v>
      </c>
      <c r="E953" s="121" t="s">
        <v>123</v>
      </c>
      <c r="F953" s="121" t="s">
        <v>4811</v>
      </c>
      <c r="G953" s="121" t="s">
        <v>123</v>
      </c>
      <c r="H953" s="122">
        <v>401</v>
      </c>
      <c r="I953" s="122">
        <v>50</v>
      </c>
      <c r="J953" s="121" t="s">
        <v>4812</v>
      </c>
      <c r="K953" s="121" t="s">
        <v>4813</v>
      </c>
      <c r="L953" s="122">
        <v>6</v>
      </c>
      <c r="M953" s="122">
        <v>14</v>
      </c>
      <c r="N953" s="121" t="s">
        <v>4814</v>
      </c>
      <c r="O953" s="122">
        <v>1</v>
      </c>
      <c r="P953" s="123"/>
      <c r="Q953" s="123"/>
      <c r="R953" s="124">
        <v>1</v>
      </c>
    </row>
    <row r="954" spans="2:18" x14ac:dyDescent="0.3">
      <c r="B954" s="120">
        <v>951</v>
      </c>
      <c r="C954" s="121" t="s">
        <v>4815</v>
      </c>
      <c r="D954" s="121" t="s">
        <v>129</v>
      </c>
      <c r="E954" s="121" t="s">
        <v>123</v>
      </c>
      <c r="F954" s="121" t="s">
        <v>4816</v>
      </c>
      <c r="G954" s="121" t="s">
        <v>123</v>
      </c>
      <c r="H954" s="122">
        <v>465</v>
      </c>
      <c r="I954" s="122">
        <v>50</v>
      </c>
      <c r="J954" s="121" t="s">
        <v>4817</v>
      </c>
      <c r="K954" s="121" t="s">
        <v>4818</v>
      </c>
      <c r="L954" s="122">
        <v>6</v>
      </c>
      <c r="M954" s="122">
        <v>14</v>
      </c>
      <c r="N954" s="121" t="s">
        <v>4819</v>
      </c>
      <c r="O954" s="122">
        <v>1</v>
      </c>
      <c r="P954" s="123"/>
      <c r="Q954" s="123"/>
      <c r="R954" s="124">
        <v>1</v>
      </c>
    </row>
    <row r="955" spans="2:18" x14ac:dyDescent="0.3">
      <c r="B955" s="120">
        <v>952</v>
      </c>
      <c r="C955" s="121" t="s">
        <v>4820</v>
      </c>
      <c r="D955" s="121" t="s">
        <v>123</v>
      </c>
      <c r="E955" s="121" t="s">
        <v>123</v>
      </c>
      <c r="F955" s="121" t="s">
        <v>4821</v>
      </c>
      <c r="G955" s="121" t="s">
        <v>123</v>
      </c>
      <c r="H955" s="122">
        <v>312</v>
      </c>
      <c r="I955" s="122">
        <v>50</v>
      </c>
      <c r="J955" s="121" t="s">
        <v>4822</v>
      </c>
      <c r="K955" s="121" t="s">
        <v>4823</v>
      </c>
      <c r="L955" s="122">
        <v>6</v>
      </c>
      <c r="M955" s="122">
        <v>14</v>
      </c>
      <c r="N955" s="121" t="s">
        <v>4824</v>
      </c>
      <c r="O955" s="122">
        <v>1</v>
      </c>
      <c r="P955" s="123"/>
      <c r="Q955" s="123"/>
      <c r="R955" s="124">
        <v>1</v>
      </c>
    </row>
    <row r="956" spans="2:18" x14ac:dyDescent="0.3">
      <c r="B956" s="120">
        <v>953</v>
      </c>
      <c r="C956" s="121" t="s">
        <v>4825</v>
      </c>
      <c r="D956" s="121" t="s">
        <v>123</v>
      </c>
      <c r="E956" s="121" t="s">
        <v>123</v>
      </c>
      <c r="F956" s="121" t="s">
        <v>4826</v>
      </c>
      <c r="G956" s="121" t="s">
        <v>123</v>
      </c>
      <c r="H956" s="122">
        <v>312</v>
      </c>
      <c r="I956" s="122">
        <v>50</v>
      </c>
      <c r="J956" s="121" t="s">
        <v>4827</v>
      </c>
      <c r="K956" s="121" t="s">
        <v>4828</v>
      </c>
      <c r="L956" s="122">
        <v>6</v>
      </c>
      <c r="M956" s="122">
        <v>14</v>
      </c>
      <c r="N956" s="121" t="s">
        <v>4829</v>
      </c>
      <c r="O956" s="122">
        <v>1</v>
      </c>
      <c r="P956" s="123"/>
      <c r="Q956" s="123"/>
      <c r="R956" s="124">
        <v>1</v>
      </c>
    </row>
    <row r="957" spans="2:18" x14ac:dyDescent="0.3">
      <c r="B957" s="120">
        <v>954</v>
      </c>
      <c r="C957" s="121" t="s">
        <v>4830</v>
      </c>
      <c r="D957" s="121" t="s">
        <v>123</v>
      </c>
      <c r="E957" s="121" t="s">
        <v>123</v>
      </c>
      <c r="F957" s="121" t="s">
        <v>4831</v>
      </c>
      <c r="G957" s="121" t="s">
        <v>123</v>
      </c>
      <c r="H957" s="122">
        <v>157</v>
      </c>
      <c r="I957" s="122">
        <v>50</v>
      </c>
      <c r="J957" s="121" t="s">
        <v>4832</v>
      </c>
      <c r="K957" s="121" t="s">
        <v>4833</v>
      </c>
      <c r="L957" s="122">
        <v>6</v>
      </c>
      <c r="M957" s="122">
        <v>14</v>
      </c>
      <c r="N957" s="121" t="s">
        <v>4834</v>
      </c>
      <c r="O957" s="122">
        <v>1</v>
      </c>
      <c r="P957" s="123"/>
      <c r="Q957" s="123"/>
      <c r="R957" s="124">
        <v>1</v>
      </c>
    </row>
    <row r="958" spans="2:18" x14ac:dyDescent="0.3">
      <c r="B958" s="120">
        <v>955</v>
      </c>
      <c r="C958" s="121" t="s">
        <v>4835</v>
      </c>
      <c r="D958" s="121" t="s">
        <v>129</v>
      </c>
      <c r="E958" s="121" t="s">
        <v>123</v>
      </c>
      <c r="F958" s="121" t="s">
        <v>4836</v>
      </c>
      <c r="G958" s="121" t="s">
        <v>123</v>
      </c>
      <c r="H958" s="122">
        <v>410</v>
      </c>
      <c r="I958" s="122">
        <v>50</v>
      </c>
      <c r="J958" s="121" t="s">
        <v>4837</v>
      </c>
      <c r="K958" s="121" t="s">
        <v>4838</v>
      </c>
      <c r="L958" s="122">
        <v>6</v>
      </c>
      <c r="M958" s="122">
        <v>14</v>
      </c>
      <c r="N958" s="121" t="s">
        <v>4839</v>
      </c>
      <c r="O958" s="122">
        <v>1</v>
      </c>
      <c r="P958" s="123"/>
      <c r="Q958" s="123"/>
      <c r="R958" s="124">
        <v>1</v>
      </c>
    </row>
    <row r="959" spans="2:18" x14ac:dyDescent="0.3">
      <c r="B959" s="120">
        <v>956</v>
      </c>
      <c r="C959" s="121" t="s">
        <v>4840</v>
      </c>
      <c r="D959" s="121" t="s">
        <v>123</v>
      </c>
      <c r="E959" s="121" t="s">
        <v>123</v>
      </c>
      <c r="F959" s="121" t="s">
        <v>4841</v>
      </c>
      <c r="G959" s="121" t="s">
        <v>123</v>
      </c>
      <c r="H959" s="122">
        <v>388</v>
      </c>
      <c r="I959" s="122">
        <v>50</v>
      </c>
      <c r="J959" s="121" t="s">
        <v>4842</v>
      </c>
      <c r="K959" s="121" t="s">
        <v>4843</v>
      </c>
      <c r="L959" s="122">
        <v>6</v>
      </c>
      <c r="M959" s="122">
        <v>14</v>
      </c>
      <c r="N959" s="121" t="s">
        <v>4844</v>
      </c>
      <c r="O959" s="122">
        <v>1</v>
      </c>
      <c r="P959" s="123"/>
      <c r="Q959" s="123"/>
      <c r="R959" s="124">
        <v>1</v>
      </c>
    </row>
    <row r="960" spans="2:18" x14ac:dyDescent="0.3">
      <c r="B960" s="120">
        <v>957</v>
      </c>
      <c r="C960" s="121" t="s">
        <v>4845</v>
      </c>
      <c r="D960" s="121" t="s">
        <v>123</v>
      </c>
      <c r="E960" s="121" t="s">
        <v>123</v>
      </c>
      <c r="F960" s="121" t="s">
        <v>4846</v>
      </c>
      <c r="G960" s="121" t="s">
        <v>123</v>
      </c>
      <c r="H960" s="122">
        <v>388</v>
      </c>
      <c r="I960" s="122">
        <v>50</v>
      </c>
      <c r="J960" s="121" t="s">
        <v>4847</v>
      </c>
      <c r="K960" s="121" t="s">
        <v>4848</v>
      </c>
      <c r="L960" s="122">
        <v>6</v>
      </c>
      <c r="M960" s="122">
        <v>14</v>
      </c>
      <c r="N960" s="121" t="s">
        <v>4849</v>
      </c>
      <c r="O960" s="122">
        <v>1</v>
      </c>
      <c r="P960" s="123"/>
      <c r="Q960" s="123"/>
      <c r="R960" s="124">
        <v>1</v>
      </c>
    </row>
    <row r="961" spans="2:18" x14ac:dyDescent="0.3">
      <c r="B961" s="120">
        <v>958</v>
      </c>
      <c r="C961" s="121" t="s">
        <v>4850</v>
      </c>
      <c r="D961" s="121" t="s">
        <v>123</v>
      </c>
      <c r="E961" s="121" t="s">
        <v>123</v>
      </c>
      <c r="F961" s="121" t="s">
        <v>4851</v>
      </c>
      <c r="G961" s="121" t="s">
        <v>123</v>
      </c>
      <c r="H961" s="122">
        <v>590</v>
      </c>
      <c r="I961" s="122">
        <v>50</v>
      </c>
      <c r="J961" s="121" t="s">
        <v>4852</v>
      </c>
      <c r="K961" s="121" t="s">
        <v>4853</v>
      </c>
      <c r="L961" s="122">
        <v>6</v>
      </c>
      <c r="M961" s="122">
        <v>14</v>
      </c>
      <c r="N961" s="121" t="s">
        <v>4854</v>
      </c>
      <c r="O961" s="122">
        <v>1</v>
      </c>
      <c r="P961" s="123"/>
      <c r="Q961" s="123"/>
      <c r="R961" s="124">
        <v>1</v>
      </c>
    </row>
    <row r="962" spans="2:18" x14ac:dyDescent="0.3">
      <c r="B962" s="120">
        <v>959</v>
      </c>
      <c r="C962" s="121" t="s">
        <v>4855</v>
      </c>
      <c r="D962" s="121" t="s">
        <v>129</v>
      </c>
      <c r="E962" s="121" t="s">
        <v>123</v>
      </c>
      <c r="F962" s="121" t="s">
        <v>4856</v>
      </c>
      <c r="G962" s="121" t="s">
        <v>123</v>
      </c>
      <c r="H962" s="122">
        <v>590</v>
      </c>
      <c r="I962" s="122">
        <v>50</v>
      </c>
      <c r="J962" s="121" t="s">
        <v>4852</v>
      </c>
      <c r="K962" s="121" t="s">
        <v>4853</v>
      </c>
      <c r="L962" s="122">
        <v>6</v>
      </c>
      <c r="M962" s="122">
        <v>14</v>
      </c>
      <c r="N962" s="121" t="s">
        <v>4857</v>
      </c>
      <c r="O962" s="122">
        <v>1</v>
      </c>
      <c r="P962" s="123"/>
      <c r="Q962" s="123"/>
      <c r="R962" s="124">
        <v>1</v>
      </c>
    </row>
    <row r="963" spans="2:18" x14ac:dyDescent="0.3">
      <c r="B963" s="120">
        <v>960</v>
      </c>
      <c r="C963" s="121" t="s">
        <v>4858</v>
      </c>
      <c r="D963" s="121" t="s">
        <v>123</v>
      </c>
      <c r="E963" s="121" t="s">
        <v>123</v>
      </c>
      <c r="F963" s="121" t="s">
        <v>4859</v>
      </c>
      <c r="G963" s="121" t="s">
        <v>4860</v>
      </c>
      <c r="H963" s="122">
        <v>317</v>
      </c>
      <c r="I963" s="122">
        <v>50</v>
      </c>
      <c r="J963" s="121" t="s">
        <v>4861</v>
      </c>
      <c r="K963" s="121" t="s">
        <v>4862</v>
      </c>
      <c r="L963" s="122">
        <v>6</v>
      </c>
      <c r="M963" s="122">
        <v>14</v>
      </c>
      <c r="N963" s="121" t="s">
        <v>123</v>
      </c>
      <c r="O963" s="122">
        <v>1</v>
      </c>
      <c r="P963" s="123"/>
      <c r="Q963" s="123"/>
      <c r="R963" s="124">
        <v>1</v>
      </c>
    </row>
    <row r="964" spans="2:18" x14ac:dyDescent="0.3">
      <c r="B964" s="120">
        <v>961</v>
      </c>
      <c r="C964" s="121" t="s">
        <v>4863</v>
      </c>
      <c r="D964" s="121" t="s">
        <v>123</v>
      </c>
      <c r="E964" s="121" t="s">
        <v>123</v>
      </c>
      <c r="F964" s="121" t="s">
        <v>4864</v>
      </c>
      <c r="G964" s="121" t="s">
        <v>123</v>
      </c>
      <c r="H964" s="122">
        <v>893</v>
      </c>
      <c r="I964" s="122">
        <v>50</v>
      </c>
      <c r="J964" s="121" t="s">
        <v>4865</v>
      </c>
      <c r="K964" s="121" t="s">
        <v>4866</v>
      </c>
      <c r="L964" s="122">
        <v>6</v>
      </c>
      <c r="M964" s="122">
        <v>14</v>
      </c>
      <c r="N964" s="121" t="s">
        <v>4867</v>
      </c>
      <c r="O964" s="122">
        <v>1</v>
      </c>
      <c r="P964" s="123"/>
      <c r="Q964" s="123"/>
      <c r="R964" s="124">
        <v>1</v>
      </c>
    </row>
    <row r="965" spans="2:18" x14ac:dyDescent="0.3">
      <c r="B965" s="120">
        <v>962</v>
      </c>
      <c r="C965" s="121" t="s">
        <v>4868</v>
      </c>
      <c r="D965" s="121" t="s">
        <v>129</v>
      </c>
      <c r="E965" s="121" t="s">
        <v>4869</v>
      </c>
      <c r="F965" s="121" t="s">
        <v>123</v>
      </c>
      <c r="G965" s="121" t="s">
        <v>4870</v>
      </c>
      <c r="H965" s="122">
        <v>383</v>
      </c>
      <c r="I965" s="122">
        <v>50</v>
      </c>
      <c r="J965" s="121" t="s">
        <v>4871</v>
      </c>
      <c r="K965" s="121" t="s">
        <v>4872</v>
      </c>
      <c r="L965" s="122">
        <v>6</v>
      </c>
      <c r="M965" s="122">
        <v>14</v>
      </c>
      <c r="N965" s="121" t="s">
        <v>4873</v>
      </c>
      <c r="O965" s="122">
        <v>1</v>
      </c>
      <c r="P965" s="123"/>
      <c r="Q965" s="123"/>
      <c r="R965" s="124">
        <v>1</v>
      </c>
    </row>
    <row r="966" spans="2:18" x14ac:dyDescent="0.3">
      <c r="B966" s="120">
        <v>963</v>
      </c>
      <c r="C966" s="121" t="s">
        <v>4874</v>
      </c>
      <c r="D966" s="121" t="s">
        <v>123</v>
      </c>
      <c r="E966" s="121" t="s">
        <v>123</v>
      </c>
      <c r="F966" s="121" t="s">
        <v>4875</v>
      </c>
      <c r="G966" s="121" t="s">
        <v>123</v>
      </c>
      <c r="H966" s="122">
        <v>93</v>
      </c>
      <c r="I966" s="122">
        <v>50</v>
      </c>
      <c r="J966" s="121" t="s">
        <v>4876</v>
      </c>
      <c r="K966" s="121" t="s">
        <v>4877</v>
      </c>
      <c r="L966" s="122">
        <v>6</v>
      </c>
      <c r="M966" s="122">
        <v>14</v>
      </c>
      <c r="N966" s="121" t="s">
        <v>4878</v>
      </c>
      <c r="O966" s="122">
        <v>1</v>
      </c>
      <c r="P966" s="123"/>
      <c r="Q966" s="123"/>
      <c r="R966" s="124">
        <v>1</v>
      </c>
    </row>
    <row r="967" spans="2:18" x14ac:dyDescent="0.3">
      <c r="B967" s="120">
        <v>964</v>
      </c>
      <c r="C967" s="121" t="s">
        <v>4879</v>
      </c>
      <c r="D967" s="121" t="s">
        <v>123</v>
      </c>
      <c r="E967" s="121" t="s">
        <v>123</v>
      </c>
      <c r="F967" s="121" t="s">
        <v>4880</v>
      </c>
      <c r="G967" s="121" t="s">
        <v>123</v>
      </c>
      <c r="H967" s="122">
        <v>62</v>
      </c>
      <c r="I967" s="122">
        <v>50</v>
      </c>
      <c r="J967" s="121" t="s">
        <v>4881</v>
      </c>
      <c r="K967" s="121" t="s">
        <v>4882</v>
      </c>
      <c r="L967" s="122">
        <v>6</v>
      </c>
      <c r="M967" s="122">
        <v>14</v>
      </c>
      <c r="N967" s="121" t="s">
        <v>4883</v>
      </c>
      <c r="O967" s="122">
        <v>1</v>
      </c>
      <c r="P967" s="123"/>
      <c r="Q967" s="123"/>
      <c r="R967" s="124">
        <v>1</v>
      </c>
    </row>
    <row r="968" spans="2:18" x14ac:dyDescent="0.3">
      <c r="B968" s="120">
        <v>965</v>
      </c>
      <c r="C968" s="121" t="s">
        <v>4884</v>
      </c>
      <c r="D968" s="121" t="s">
        <v>123</v>
      </c>
      <c r="E968" s="121" t="s">
        <v>123</v>
      </c>
      <c r="F968" s="121" t="s">
        <v>4885</v>
      </c>
      <c r="G968" s="121" t="s">
        <v>123</v>
      </c>
      <c r="H968" s="122">
        <v>354</v>
      </c>
      <c r="I968" s="122">
        <v>50</v>
      </c>
      <c r="J968" s="121" t="s">
        <v>4886</v>
      </c>
      <c r="K968" s="121" t="s">
        <v>4887</v>
      </c>
      <c r="L968" s="122">
        <v>6</v>
      </c>
      <c r="M968" s="122">
        <v>14</v>
      </c>
      <c r="N968" s="121" t="s">
        <v>4888</v>
      </c>
      <c r="O968" s="122">
        <v>1</v>
      </c>
      <c r="P968" s="123"/>
      <c r="Q968" s="123"/>
      <c r="R968" s="124">
        <v>1</v>
      </c>
    </row>
    <row r="969" spans="2:18" x14ac:dyDescent="0.3">
      <c r="B969" s="120">
        <v>966</v>
      </c>
      <c r="C969" s="121" t="s">
        <v>4889</v>
      </c>
      <c r="D969" s="121" t="s">
        <v>123</v>
      </c>
      <c r="E969" s="121" t="s">
        <v>123</v>
      </c>
      <c r="F969" s="121" t="s">
        <v>4890</v>
      </c>
      <c r="G969" s="121" t="s">
        <v>123</v>
      </c>
      <c r="H969" s="122">
        <v>390</v>
      </c>
      <c r="I969" s="122">
        <v>50</v>
      </c>
      <c r="J969" s="121" t="s">
        <v>4891</v>
      </c>
      <c r="K969" s="121" t="s">
        <v>4892</v>
      </c>
      <c r="L969" s="122">
        <v>6</v>
      </c>
      <c r="M969" s="122">
        <v>14</v>
      </c>
      <c r="N969" s="121" t="s">
        <v>4893</v>
      </c>
      <c r="O969" s="122">
        <v>1</v>
      </c>
      <c r="P969" s="123"/>
      <c r="Q969" s="123"/>
      <c r="R969" s="124">
        <v>1</v>
      </c>
    </row>
    <row r="970" spans="2:18" x14ac:dyDescent="0.3">
      <c r="B970" s="120">
        <v>967</v>
      </c>
      <c r="C970" s="121" t="s">
        <v>4894</v>
      </c>
      <c r="D970" s="121" t="s">
        <v>123</v>
      </c>
      <c r="E970" s="121" t="s">
        <v>123</v>
      </c>
      <c r="F970" s="121" t="s">
        <v>4895</v>
      </c>
      <c r="G970" s="121" t="s">
        <v>4896</v>
      </c>
      <c r="H970" s="122">
        <v>871</v>
      </c>
      <c r="I970" s="122">
        <v>50</v>
      </c>
      <c r="J970" s="121" t="s">
        <v>4897</v>
      </c>
      <c r="K970" s="121" t="s">
        <v>4898</v>
      </c>
      <c r="L970" s="122">
        <v>6</v>
      </c>
      <c r="M970" s="122">
        <v>14</v>
      </c>
      <c r="N970" s="121" t="s">
        <v>123</v>
      </c>
      <c r="O970" s="122">
        <v>1</v>
      </c>
      <c r="P970" s="123"/>
      <c r="Q970" s="123"/>
      <c r="R970" s="124">
        <v>1</v>
      </c>
    </row>
    <row r="971" spans="2:18" x14ac:dyDescent="0.3">
      <c r="B971" s="120">
        <v>968</v>
      </c>
      <c r="C971" s="121" t="s">
        <v>4899</v>
      </c>
      <c r="D971" s="121" t="s">
        <v>129</v>
      </c>
      <c r="E971" s="121" t="s">
        <v>123</v>
      </c>
      <c r="F971" s="121" t="s">
        <v>4900</v>
      </c>
      <c r="G971" s="121" t="s">
        <v>123</v>
      </c>
      <c r="H971" s="122">
        <v>581</v>
      </c>
      <c r="I971" s="122">
        <v>50</v>
      </c>
      <c r="J971" s="121" t="s">
        <v>4901</v>
      </c>
      <c r="K971" s="121" t="s">
        <v>4902</v>
      </c>
      <c r="L971" s="122">
        <v>6</v>
      </c>
      <c r="M971" s="122">
        <v>14</v>
      </c>
      <c r="N971" s="121" t="s">
        <v>4903</v>
      </c>
      <c r="O971" s="122">
        <v>1</v>
      </c>
      <c r="P971" s="123"/>
      <c r="Q971" s="123"/>
      <c r="R971" s="124">
        <v>1</v>
      </c>
    </row>
    <row r="972" spans="2:18" x14ac:dyDescent="0.3">
      <c r="B972" s="120">
        <v>969</v>
      </c>
      <c r="C972" s="121" t="s">
        <v>4904</v>
      </c>
      <c r="D972" s="121" t="s">
        <v>123</v>
      </c>
      <c r="E972" s="121" t="s">
        <v>123</v>
      </c>
      <c r="F972" s="121" t="s">
        <v>4905</v>
      </c>
      <c r="G972" s="121" t="s">
        <v>123</v>
      </c>
      <c r="H972" s="122">
        <v>601</v>
      </c>
      <c r="I972" s="122">
        <v>50</v>
      </c>
      <c r="J972" s="121" t="s">
        <v>4906</v>
      </c>
      <c r="K972" s="121" t="s">
        <v>4907</v>
      </c>
      <c r="L972" s="122">
        <v>6</v>
      </c>
      <c r="M972" s="122">
        <v>14</v>
      </c>
      <c r="N972" s="121" t="s">
        <v>4908</v>
      </c>
      <c r="O972" s="122">
        <v>1</v>
      </c>
      <c r="P972" s="123"/>
      <c r="Q972" s="123"/>
      <c r="R972" s="124">
        <v>1</v>
      </c>
    </row>
    <row r="973" spans="2:18" x14ac:dyDescent="0.3">
      <c r="B973" s="120">
        <v>970</v>
      </c>
      <c r="C973" s="121" t="s">
        <v>4894</v>
      </c>
      <c r="D973" s="121" t="s">
        <v>123</v>
      </c>
      <c r="E973" s="121" t="s">
        <v>123</v>
      </c>
      <c r="F973" s="121" t="s">
        <v>4909</v>
      </c>
      <c r="G973" s="121" t="s">
        <v>123</v>
      </c>
      <c r="H973" s="122">
        <v>601</v>
      </c>
      <c r="I973" s="122">
        <v>50</v>
      </c>
      <c r="J973" s="121" t="s">
        <v>4906</v>
      </c>
      <c r="K973" s="121" t="s">
        <v>4907</v>
      </c>
      <c r="L973" s="122">
        <v>6</v>
      </c>
      <c r="M973" s="122">
        <v>14</v>
      </c>
      <c r="N973" s="121" t="s">
        <v>4910</v>
      </c>
      <c r="O973" s="122">
        <v>1</v>
      </c>
      <c r="P973" s="123"/>
      <c r="Q973" s="123"/>
      <c r="R973" s="124">
        <v>1</v>
      </c>
    </row>
    <row r="974" spans="2:18" x14ac:dyDescent="0.3">
      <c r="B974" s="120">
        <v>971</v>
      </c>
      <c r="C974" s="121" t="s">
        <v>4911</v>
      </c>
      <c r="D974" s="121" t="s">
        <v>123</v>
      </c>
      <c r="E974" s="121" t="s">
        <v>123</v>
      </c>
      <c r="F974" s="121" t="s">
        <v>4912</v>
      </c>
      <c r="G974" s="121" t="s">
        <v>123</v>
      </c>
      <c r="H974" s="122">
        <v>852</v>
      </c>
      <c r="I974" s="122">
        <v>50</v>
      </c>
      <c r="J974" s="121" t="s">
        <v>4913</v>
      </c>
      <c r="K974" s="121" t="s">
        <v>4914</v>
      </c>
      <c r="L974" s="122">
        <v>6</v>
      </c>
      <c r="M974" s="122">
        <v>14</v>
      </c>
      <c r="N974" s="121" t="s">
        <v>4915</v>
      </c>
      <c r="O974" s="122">
        <v>1</v>
      </c>
      <c r="P974" s="123"/>
      <c r="Q974" s="123"/>
      <c r="R974" s="124">
        <v>1</v>
      </c>
    </row>
    <row r="975" spans="2:18" x14ac:dyDescent="0.3">
      <c r="B975" s="120">
        <v>972</v>
      </c>
      <c r="C975" s="121" t="s">
        <v>4916</v>
      </c>
      <c r="D975" s="121" t="s">
        <v>129</v>
      </c>
      <c r="E975" s="121" t="s">
        <v>123</v>
      </c>
      <c r="F975" s="121" t="s">
        <v>4917</v>
      </c>
      <c r="G975" s="121" t="s">
        <v>123</v>
      </c>
      <c r="H975" s="122">
        <v>142</v>
      </c>
      <c r="I975" s="122">
        <v>12</v>
      </c>
      <c r="J975" s="121" t="s">
        <v>4918</v>
      </c>
      <c r="K975" s="121" t="s">
        <v>4919</v>
      </c>
      <c r="L975" s="122">
        <v>6</v>
      </c>
      <c r="M975" s="122">
        <v>53</v>
      </c>
      <c r="N975" s="121" t="s">
        <v>4920</v>
      </c>
      <c r="O975" s="122">
        <v>1</v>
      </c>
      <c r="P975" s="123"/>
      <c r="Q975" s="123"/>
      <c r="R975" s="124">
        <v>1</v>
      </c>
    </row>
    <row r="976" spans="2:18" x14ac:dyDescent="0.3">
      <c r="B976" s="120">
        <v>973</v>
      </c>
      <c r="C976" s="121" t="s">
        <v>4921</v>
      </c>
      <c r="D976" s="121" t="s">
        <v>4922</v>
      </c>
      <c r="E976" s="121" t="s">
        <v>123</v>
      </c>
      <c r="F976" s="121" t="s">
        <v>4923</v>
      </c>
      <c r="G976" s="121" t="s">
        <v>123</v>
      </c>
      <c r="H976" s="122">
        <v>523</v>
      </c>
      <c r="I976" s="122">
        <v>12</v>
      </c>
      <c r="J976" s="121" t="s">
        <v>4924</v>
      </c>
      <c r="K976" s="121" t="s">
        <v>4925</v>
      </c>
      <c r="L976" s="122">
        <v>6</v>
      </c>
      <c r="M976" s="122">
        <v>53</v>
      </c>
      <c r="N976" s="121" t="s">
        <v>4926</v>
      </c>
      <c r="O976" s="122">
        <v>1</v>
      </c>
      <c r="P976" s="123"/>
      <c r="Q976" s="123"/>
      <c r="R976" s="124">
        <v>1</v>
      </c>
    </row>
    <row r="977" spans="2:18" x14ac:dyDescent="0.3">
      <c r="B977" s="120">
        <v>974</v>
      </c>
      <c r="C977" s="121" t="s">
        <v>4927</v>
      </c>
      <c r="D977" s="121" t="s">
        <v>123</v>
      </c>
      <c r="E977" s="121" t="s">
        <v>123</v>
      </c>
      <c r="F977" s="121" t="s">
        <v>4928</v>
      </c>
      <c r="G977" s="121" t="s">
        <v>123</v>
      </c>
      <c r="H977" s="122">
        <v>651</v>
      </c>
      <c r="I977" s="122">
        <v>12</v>
      </c>
      <c r="J977" s="121" t="s">
        <v>4929</v>
      </c>
      <c r="K977" s="121" t="s">
        <v>4930</v>
      </c>
      <c r="L977" s="122">
        <v>6</v>
      </c>
      <c r="M977" s="122">
        <v>53</v>
      </c>
      <c r="N977" s="121" t="s">
        <v>4931</v>
      </c>
      <c r="O977" s="122">
        <v>1</v>
      </c>
      <c r="P977" s="123"/>
      <c r="Q977" s="123"/>
      <c r="R977" s="124">
        <v>1</v>
      </c>
    </row>
    <row r="978" spans="2:18" x14ac:dyDescent="0.3">
      <c r="B978" s="120">
        <v>975</v>
      </c>
      <c r="C978" s="121" t="s">
        <v>4932</v>
      </c>
      <c r="D978" s="121" t="s">
        <v>129</v>
      </c>
      <c r="E978" s="121" t="s">
        <v>123</v>
      </c>
      <c r="F978" s="121" t="s">
        <v>4933</v>
      </c>
      <c r="G978" s="121" t="s">
        <v>123</v>
      </c>
      <c r="H978" s="122">
        <v>863</v>
      </c>
      <c r="I978" s="122">
        <v>62</v>
      </c>
      <c r="J978" s="121" t="s">
        <v>4934</v>
      </c>
      <c r="K978" s="121" t="s">
        <v>4935</v>
      </c>
      <c r="L978" s="122">
        <v>6</v>
      </c>
      <c r="M978" s="122">
        <v>6</v>
      </c>
      <c r="N978" s="121" t="s">
        <v>4936</v>
      </c>
      <c r="O978" s="122">
        <v>1</v>
      </c>
      <c r="P978" s="123"/>
      <c r="Q978" s="123"/>
      <c r="R978" s="124">
        <v>1</v>
      </c>
    </row>
    <row r="979" spans="2:18" x14ac:dyDescent="0.3">
      <c r="B979" s="120">
        <v>976</v>
      </c>
      <c r="C979" s="121" t="s">
        <v>4937</v>
      </c>
      <c r="D979" s="121" t="s">
        <v>129</v>
      </c>
      <c r="E979" s="121" t="s">
        <v>123</v>
      </c>
      <c r="F979" s="121" t="s">
        <v>4938</v>
      </c>
      <c r="G979" s="121" t="s">
        <v>123</v>
      </c>
      <c r="H979" s="122">
        <v>860</v>
      </c>
      <c r="I979" s="122">
        <v>11</v>
      </c>
      <c r="J979" s="121" t="s">
        <v>4939</v>
      </c>
      <c r="K979" s="121" t="s">
        <v>4940</v>
      </c>
      <c r="L979" s="122">
        <v>6</v>
      </c>
      <c r="M979" s="122">
        <v>2</v>
      </c>
      <c r="N979" s="121" t="s">
        <v>4941</v>
      </c>
      <c r="O979" s="122">
        <v>1</v>
      </c>
      <c r="P979" s="123"/>
      <c r="Q979" s="123"/>
      <c r="R979" s="124">
        <v>1</v>
      </c>
    </row>
    <row r="980" spans="2:18" x14ac:dyDescent="0.3">
      <c r="B980" s="120">
        <v>977</v>
      </c>
      <c r="C980" s="121" t="s">
        <v>4942</v>
      </c>
      <c r="D980" s="121" t="s">
        <v>123</v>
      </c>
      <c r="E980" s="121" t="s">
        <v>123</v>
      </c>
      <c r="F980" s="121" t="s">
        <v>4943</v>
      </c>
      <c r="G980" s="121" t="s">
        <v>123</v>
      </c>
      <c r="H980" s="122">
        <v>9</v>
      </c>
      <c r="I980" s="122">
        <v>60</v>
      </c>
      <c r="J980" s="121" t="s">
        <v>4944</v>
      </c>
      <c r="K980" s="121" t="s">
        <v>4945</v>
      </c>
      <c r="L980" s="122">
        <v>6</v>
      </c>
      <c r="M980" s="122">
        <v>48</v>
      </c>
      <c r="N980" s="121" t="s">
        <v>4946</v>
      </c>
      <c r="O980" s="122">
        <v>1</v>
      </c>
      <c r="P980" s="123"/>
      <c r="Q980" s="123"/>
      <c r="R980" s="124">
        <v>1</v>
      </c>
    </row>
    <row r="981" spans="2:18" x14ac:dyDescent="0.3">
      <c r="B981" s="120">
        <v>978</v>
      </c>
      <c r="C981" s="121" t="s">
        <v>4947</v>
      </c>
      <c r="D981" s="121" t="s">
        <v>123</v>
      </c>
      <c r="E981" s="121" t="s">
        <v>123</v>
      </c>
      <c r="F981" s="121" t="s">
        <v>4948</v>
      </c>
      <c r="G981" s="121" t="s">
        <v>123</v>
      </c>
      <c r="H981" s="122">
        <v>220</v>
      </c>
      <c r="I981" s="122">
        <v>25</v>
      </c>
      <c r="J981" s="121" t="s">
        <v>4949</v>
      </c>
      <c r="K981" s="121" t="s">
        <v>4950</v>
      </c>
      <c r="L981" s="122">
        <v>6</v>
      </c>
      <c r="M981" s="122">
        <v>29</v>
      </c>
      <c r="N981" s="121" t="s">
        <v>4951</v>
      </c>
      <c r="O981" s="122">
        <v>1</v>
      </c>
      <c r="P981" s="123"/>
      <c r="Q981" s="123"/>
      <c r="R981" s="124">
        <v>1</v>
      </c>
    </row>
    <row r="982" spans="2:18" x14ac:dyDescent="0.3">
      <c r="B982" s="120">
        <v>979</v>
      </c>
      <c r="C982" s="121" t="s">
        <v>4952</v>
      </c>
      <c r="D982" s="121" t="s">
        <v>129</v>
      </c>
      <c r="E982" s="121" t="s">
        <v>123</v>
      </c>
      <c r="F982" s="121" t="s">
        <v>4953</v>
      </c>
      <c r="G982" s="121" t="s">
        <v>123</v>
      </c>
      <c r="H982" s="122">
        <v>814</v>
      </c>
      <c r="I982" s="122">
        <v>25</v>
      </c>
      <c r="J982" s="121" t="s">
        <v>4954</v>
      </c>
      <c r="K982" s="121" t="s">
        <v>4955</v>
      </c>
      <c r="L982" s="122">
        <v>6</v>
      </c>
      <c r="M982" s="122">
        <v>29</v>
      </c>
      <c r="N982" s="121" t="s">
        <v>4956</v>
      </c>
      <c r="O982" s="122">
        <v>1</v>
      </c>
      <c r="P982" s="123"/>
      <c r="Q982" s="123"/>
      <c r="R982" s="124">
        <v>1</v>
      </c>
    </row>
    <row r="983" spans="2:18" x14ac:dyDescent="0.3">
      <c r="B983" s="120">
        <v>980</v>
      </c>
      <c r="C983" s="121" t="s">
        <v>4957</v>
      </c>
      <c r="D983" s="121" t="s">
        <v>129</v>
      </c>
      <c r="E983" s="121" t="s">
        <v>123</v>
      </c>
      <c r="F983" s="121" t="s">
        <v>4958</v>
      </c>
      <c r="G983" s="121" t="s">
        <v>123</v>
      </c>
      <c r="H983" s="122">
        <v>38</v>
      </c>
      <c r="I983" s="122">
        <v>25</v>
      </c>
      <c r="J983" s="121" t="s">
        <v>4959</v>
      </c>
      <c r="K983" s="121" t="s">
        <v>4960</v>
      </c>
      <c r="L983" s="122">
        <v>6</v>
      </c>
      <c r="M983" s="122">
        <v>29</v>
      </c>
      <c r="N983" s="121" t="s">
        <v>4961</v>
      </c>
      <c r="O983" s="122">
        <v>1</v>
      </c>
      <c r="P983" s="123"/>
      <c r="Q983" s="123"/>
      <c r="R983" s="124">
        <v>1</v>
      </c>
    </row>
    <row r="984" spans="2:18" x14ac:dyDescent="0.3">
      <c r="B984" s="120">
        <v>981</v>
      </c>
      <c r="C984" s="121" t="s">
        <v>4962</v>
      </c>
      <c r="D984" s="121" t="s">
        <v>123</v>
      </c>
      <c r="E984" s="121" t="s">
        <v>123</v>
      </c>
      <c r="F984" s="121" t="s">
        <v>4963</v>
      </c>
      <c r="G984" s="121" t="s">
        <v>4964</v>
      </c>
      <c r="H984" s="122">
        <v>260</v>
      </c>
      <c r="I984" s="122">
        <v>25</v>
      </c>
      <c r="J984" s="121" t="s">
        <v>4965</v>
      </c>
      <c r="K984" s="121" t="s">
        <v>4966</v>
      </c>
      <c r="L984" s="122">
        <v>6</v>
      </c>
      <c r="M984" s="122">
        <v>29</v>
      </c>
      <c r="N984" s="121" t="s">
        <v>4967</v>
      </c>
      <c r="O984" s="122">
        <v>1</v>
      </c>
      <c r="P984" s="123"/>
      <c r="Q984" s="123"/>
      <c r="R984" s="124">
        <v>1</v>
      </c>
    </row>
    <row r="985" spans="2:18" x14ac:dyDescent="0.3">
      <c r="B985" s="120">
        <v>982</v>
      </c>
      <c r="C985" s="121" t="s">
        <v>4968</v>
      </c>
      <c r="D985" s="121" t="s">
        <v>129</v>
      </c>
      <c r="E985" s="121" t="s">
        <v>123</v>
      </c>
      <c r="F985" s="121" t="s">
        <v>4969</v>
      </c>
      <c r="G985" s="121" t="s">
        <v>123</v>
      </c>
      <c r="H985" s="122">
        <v>555</v>
      </c>
      <c r="I985" s="122">
        <v>25</v>
      </c>
      <c r="J985" s="121" t="s">
        <v>4970</v>
      </c>
      <c r="K985" s="121" t="s">
        <v>4971</v>
      </c>
      <c r="L985" s="122">
        <v>6</v>
      </c>
      <c r="M985" s="122">
        <v>29</v>
      </c>
      <c r="N985" s="121" t="s">
        <v>4972</v>
      </c>
      <c r="O985" s="122">
        <v>1</v>
      </c>
      <c r="P985" s="123"/>
      <c r="Q985" s="123"/>
      <c r="R985" s="124">
        <v>1</v>
      </c>
    </row>
    <row r="986" spans="2:18" x14ac:dyDescent="0.3">
      <c r="B986" s="120">
        <v>983</v>
      </c>
      <c r="C986" s="121" t="s">
        <v>4973</v>
      </c>
      <c r="D986" s="121" t="s">
        <v>123</v>
      </c>
      <c r="E986" s="121" t="s">
        <v>123</v>
      </c>
      <c r="F986" s="121" t="s">
        <v>4974</v>
      </c>
      <c r="G986" s="121" t="s">
        <v>123</v>
      </c>
      <c r="H986" s="122">
        <v>236</v>
      </c>
      <c r="I986" s="122">
        <v>60</v>
      </c>
      <c r="J986" s="121" t="s">
        <v>4975</v>
      </c>
      <c r="K986" s="121" t="s">
        <v>4976</v>
      </c>
      <c r="L986" s="122">
        <v>6</v>
      </c>
      <c r="M986" s="122">
        <v>48</v>
      </c>
      <c r="N986" s="121" t="s">
        <v>4977</v>
      </c>
      <c r="O986" s="122">
        <v>1</v>
      </c>
      <c r="P986" s="123"/>
      <c r="Q986" s="123"/>
      <c r="R986" s="124">
        <v>1</v>
      </c>
    </row>
    <row r="987" spans="2:18" x14ac:dyDescent="0.3">
      <c r="B987" s="120">
        <v>984</v>
      </c>
      <c r="C987" s="121" t="s">
        <v>4978</v>
      </c>
      <c r="D987" s="121" t="s">
        <v>129</v>
      </c>
      <c r="E987" s="121" t="s">
        <v>123</v>
      </c>
      <c r="F987" s="121" t="s">
        <v>4979</v>
      </c>
      <c r="G987" s="121" t="s">
        <v>123</v>
      </c>
      <c r="H987" s="122">
        <v>638</v>
      </c>
      <c r="I987" s="122">
        <v>60</v>
      </c>
      <c r="J987" s="121" t="s">
        <v>4980</v>
      </c>
      <c r="K987" s="121" t="s">
        <v>4981</v>
      </c>
      <c r="L987" s="122">
        <v>6</v>
      </c>
      <c r="M987" s="122">
        <v>48</v>
      </c>
      <c r="N987" s="121" t="s">
        <v>4982</v>
      </c>
      <c r="O987" s="122">
        <v>1</v>
      </c>
      <c r="P987" s="123"/>
      <c r="Q987" s="123"/>
      <c r="R987" s="124">
        <v>1</v>
      </c>
    </row>
    <row r="988" spans="2:18" x14ac:dyDescent="0.3">
      <c r="B988" s="120">
        <v>985</v>
      </c>
      <c r="C988" s="121" t="s">
        <v>4983</v>
      </c>
      <c r="D988" s="121" t="s">
        <v>129</v>
      </c>
      <c r="E988" s="121" t="s">
        <v>4984</v>
      </c>
      <c r="F988" s="121" t="s">
        <v>4985</v>
      </c>
      <c r="G988" s="121" t="s">
        <v>123</v>
      </c>
      <c r="H988" s="122">
        <v>432</v>
      </c>
      <c r="I988" s="122">
        <v>60</v>
      </c>
      <c r="J988" s="121" t="s">
        <v>4986</v>
      </c>
      <c r="K988" s="121" t="s">
        <v>4987</v>
      </c>
      <c r="L988" s="122">
        <v>6</v>
      </c>
      <c r="M988" s="122">
        <v>48</v>
      </c>
      <c r="N988" s="121" t="s">
        <v>4988</v>
      </c>
      <c r="O988" s="122">
        <v>1</v>
      </c>
      <c r="P988" s="123"/>
      <c r="Q988" s="123"/>
      <c r="R988" s="124">
        <v>1</v>
      </c>
    </row>
    <row r="989" spans="2:18" x14ac:dyDescent="0.3">
      <c r="B989" s="120">
        <v>986</v>
      </c>
      <c r="C989" s="121" t="s">
        <v>4989</v>
      </c>
      <c r="D989" s="121" t="s">
        <v>123</v>
      </c>
      <c r="E989" s="121" t="s">
        <v>123</v>
      </c>
      <c r="F989" s="121" t="s">
        <v>4990</v>
      </c>
      <c r="G989" s="121" t="s">
        <v>123</v>
      </c>
      <c r="H989" s="122">
        <v>449</v>
      </c>
      <c r="I989" s="122">
        <v>60</v>
      </c>
      <c r="J989" s="121" t="s">
        <v>4991</v>
      </c>
      <c r="K989" s="121" t="s">
        <v>4992</v>
      </c>
      <c r="L989" s="122">
        <v>6</v>
      </c>
      <c r="M989" s="122">
        <v>48</v>
      </c>
      <c r="N989" s="121" t="s">
        <v>4993</v>
      </c>
      <c r="O989" s="122">
        <v>1</v>
      </c>
      <c r="P989" s="123"/>
      <c r="Q989" s="123"/>
      <c r="R989" s="124">
        <v>1</v>
      </c>
    </row>
    <row r="990" spans="2:18" x14ac:dyDescent="0.3">
      <c r="B990" s="120">
        <v>987</v>
      </c>
      <c r="C990" s="121" t="s">
        <v>4994</v>
      </c>
      <c r="D990" s="121" t="s">
        <v>123</v>
      </c>
      <c r="E990" s="121" t="s">
        <v>123</v>
      </c>
      <c r="F990" s="121" t="s">
        <v>4995</v>
      </c>
      <c r="G990" s="121" t="s">
        <v>123</v>
      </c>
      <c r="H990" s="122">
        <v>565</v>
      </c>
      <c r="I990" s="122">
        <v>60</v>
      </c>
      <c r="J990" s="121" t="s">
        <v>4996</v>
      </c>
      <c r="K990" s="121" t="s">
        <v>4997</v>
      </c>
      <c r="L990" s="122">
        <v>6</v>
      </c>
      <c r="M990" s="122">
        <v>48</v>
      </c>
      <c r="N990" s="121" t="s">
        <v>4998</v>
      </c>
      <c r="O990" s="122">
        <v>1</v>
      </c>
      <c r="P990" s="123"/>
      <c r="Q990" s="123"/>
      <c r="R990" s="124">
        <v>1</v>
      </c>
    </row>
    <row r="991" spans="2:18" x14ac:dyDescent="0.3">
      <c r="B991" s="120">
        <v>988</v>
      </c>
      <c r="C991" s="121" t="s">
        <v>4999</v>
      </c>
      <c r="D991" s="121" t="s">
        <v>123</v>
      </c>
      <c r="E991" s="121" t="s">
        <v>123</v>
      </c>
      <c r="F991" s="121" t="s">
        <v>5000</v>
      </c>
      <c r="G991" s="121" t="s">
        <v>123</v>
      </c>
      <c r="H991" s="122">
        <v>833</v>
      </c>
      <c r="I991" s="122">
        <v>60</v>
      </c>
      <c r="J991" s="121" t="s">
        <v>5001</v>
      </c>
      <c r="K991" s="121" t="s">
        <v>5002</v>
      </c>
      <c r="L991" s="122">
        <v>6</v>
      </c>
      <c r="M991" s="122">
        <v>48</v>
      </c>
      <c r="N991" s="121" t="s">
        <v>5003</v>
      </c>
      <c r="O991" s="122">
        <v>1</v>
      </c>
      <c r="P991" s="123"/>
      <c r="Q991" s="123"/>
      <c r="R991" s="124">
        <v>1</v>
      </c>
    </row>
    <row r="992" spans="2:18" x14ac:dyDescent="0.3">
      <c r="B992" s="120">
        <v>989</v>
      </c>
      <c r="C992" s="121" t="s">
        <v>5004</v>
      </c>
      <c r="D992" s="121" t="s">
        <v>129</v>
      </c>
      <c r="E992" s="121" t="s">
        <v>123</v>
      </c>
      <c r="F992" s="121" t="s">
        <v>5005</v>
      </c>
      <c r="G992" s="121" t="s">
        <v>5006</v>
      </c>
      <c r="H992" s="122">
        <v>849</v>
      </c>
      <c r="I992" s="122">
        <v>60</v>
      </c>
      <c r="J992" s="121" t="s">
        <v>5007</v>
      </c>
      <c r="K992" s="121" t="s">
        <v>5008</v>
      </c>
      <c r="L992" s="122">
        <v>6</v>
      </c>
      <c r="M992" s="122">
        <v>48</v>
      </c>
      <c r="N992" s="121" t="s">
        <v>5009</v>
      </c>
      <c r="O992" s="122">
        <v>1</v>
      </c>
      <c r="P992" s="123"/>
      <c r="Q992" s="123"/>
      <c r="R992" s="124">
        <v>1</v>
      </c>
    </row>
    <row r="993" spans="2:18" x14ac:dyDescent="0.3">
      <c r="B993" s="120">
        <v>990</v>
      </c>
      <c r="C993" s="121" t="s">
        <v>5010</v>
      </c>
      <c r="D993" s="121" t="s">
        <v>129</v>
      </c>
      <c r="E993" s="121" t="s">
        <v>123</v>
      </c>
      <c r="F993" s="121" t="s">
        <v>5011</v>
      </c>
      <c r="G993" s="121" t="s">
        <v>123</v>
      </c>
      <c r="H993" s="122">
        <v>528</v>
      </c>
      <c r="I993" s="122">
        <v>60</v>
      </c>
      <c r="J993" s="121" t="s">
        <v>5012</v>
      </c>
      <c r="K993" s="121" t="s">
        <v>5013</v>
      </c>
      <c r="L993" s="122">
        <v>6</v>
      </c>
      <c r="M993" s="122">
        <v>48</v>
      </c>
      <c r="N993" s="121" t="s">
        <v>5014</v>
      </c>
      <c r="O993" s="122">
        <v>1</v>
      </c>
      <c r="P993" s="123"/>
      <c r="Q993" s="123"/>
      <c r="R993" s="124">
        <v>1</v>
      </c>
    </row>
    <row r="994" spans="2:18" x14ac:dyDescent="0.3">
      <c r="B994" s="120">
        <v>991</v>
      </c>
      <c r="C994" s="121" t="s">
        <v>5015</v>
      </c>
      <c r="D994" s="121" t="s">
        <v>129</v>
      </c>
      <c r="E994" s="121" t="s">
        <v>123</v>
      </c>
      <c r="F994" s="121" t="s">
        <v>5016</v>
      </c>
      <c r="G994" s="121" t="s">
        <v>123</v>
      </c>
      <c r="H994" s="122">
        <v>155</v>
      </c>
      <c r="I994" s="122">
        <v>60</v>
      </c>
      <c r="J994" s="121" t="s">
        <v>5017</v>
      </c>
      <c r="K994" s="121" t="s">
        <v>5018</v>
      </c>
      <c r="L994" s="122">
        <v>6</v>
      </c>
      <c r="M994" s="122">
        <v>48</v>
      </c>
      <c r="N994" s="121" t="s">
        <v>5019</v>
      </c>
      <c r="O994" s="122">
        <v>1</v>
      </c>
      <c r="P994" s="123"/>
      <c r="Q994" s="123"/>
      <c r="R994" s="124">
        <v>1</v>
      </c>
    </row>
    <row r="995" spans="2:18" x14ac:dyDescent="0.3">
      <c r="B995" s="120">
        <v>992</v>
      </c>
      <c r="C995" s="121" t="s">
        <v>5020</v>
      </c>
      <c r="D995" s="121" t="s">
        <v>129</v>
      </c>
      <c r="E995" s="121" t="s">
        <v>123</v>
      </c>
      <c r="F995" s="121" t="s">
        <v>5021</v>
      </c>
      <c r="G995" s="121" t="s">
        <v>123</v>
      </c>
      <c r="H995" s="122">
        <v>659</v>
      </c>
      <c r="I995" s="122">
        <v>60</v>
      </c>
      <c r="J995" s="121" t="s">
        <v>5022</v>
      </c>
      <c r="K995" s="121" t="s">
        <v>5023</v>
      </c>
      <c r="L995" s="122">
        <v>6</v>
      </c>
      <c r="M995" s="122">
        <v>48</v>
      </c>
      <c r="N995" s="121" t="s">
        <v>5024</v>
      </c>
      <c r="O995" s="122">
        <v>1</v>
      </c>
      <c r="P995" s="123"/>
      <c r="Q995" s="123"/>
      <c r="R995" s="124">
        <v>1</v>
      </c>
    </row>
    <row r="996" spans="2:18" x14ac:dyDescent="0.3">
      <c r="B996" s="120">
        <v>993</v>
      </c>
      <c r="C996" s="121" t="s">
        <v>5025</v>
      </c>
      <c r="D996" s="121" t="s">
        <v>129</v>
      </c>
      <c r="E996" s="121" t="s">
        <v>123</v>
      </c>
      <c r="F996" s="121" t="s">
        <v>5026</v>
      </c>
      <c r="G996" s="121" t="s">
        <v>123</v>
      </c>
      <c r="H996" s="122">
        <v>564</v>
      </c>
      <c r="I996" s="122">
        <v>64</v>
      </c>
      <c r="J996" s="121" t="s">
        <v>5027</v>
      </c>
      <c r="K996" s="121" t="s">
        <v>5028</v>
      </c>
      <c r="L996" s="122">
        <v>6</v>
      </c>
      <c r="M996" s="122">
        <v>55</v>
      </c>
      <c r="N996" s="121" t="s">
        <v>5029</v>
      </c>
      <c r="O996" s="122">
        <v>1</v>
      </c>
      <c r="P996" s="123"/>
      <c r="Q996" s="123"/>
      <c r="R996" s="124">
        <v>1</v>
      </c>
    </row>
    <row r="997" spans="2:18" x14ac:dyDescent="0.3">
      <c r="B997" s="120">
        <v>994</v>
      </c>
      <c r="C997" s="121" t="s">
        <v>5030</v>
      </c>
      <c r="D997" s="121" t="s">
        <v>129</v>
      </c>
      <c r="E997" s="121" t="s">
        <v>123</v>
      </c>
      <c r="F997" s="121" t="s">
        <v>5031</v>
      </c>
      <c r="G997" s="121" t="s">
        <v>123</v>
      </c>
      <c r="H997" s="122">
        <v>701</v>
      </c>
      <c r="I997" s="122">
        <v>64</v>
      </c>
      <c r="J997" s="121" t="s">
        <v>5032</v>
      </c>
      <c r="K997" s="121" t="s">
        <v>5033</v>
      </c>
      <c r="L997" s="122">
        <v>6</v>
      </c>
      <c r="M997" s="122">
        <v>55</v>
      </c>
      <c r="N997" s="121" t="s">
        <v>5034</v>
      </c>
      <c r="O997" s="122">
        <v>1</v>
      </c>
      <c r="P997" s="123"/>
      <c r="Q997" s="123"/>
      <c r="R997" s="124">
        <v>1</v>
      </c>
    </row>
    <row r="998" spans="2:18" x14ac:dyDescent="0.3">
      <c r="B998" s="120">
        <v>995</v>
      </c>
      <c r="C998" s="121" t="s">
        <v>5035</v>
      </c>
      <c r="D998" s="121" t="s">
        <v>123</v>
      </c>
      <c r="E998" s="121" t="s">
        <v>123</v>
      </c>
      <c r="F998" s="121" t="s">
        <v>5036</v>
      </c>
      <c r="G998" s="121" t="s">
        <v>5037</v>
      </c>
      <c r="H998" s="122">
        <v>905</v>
      </c>
      <c r="I998" s="122">
        <v>33</v>
      </c>
      <c r="J998" s="121" t="s">
        <v>5038</v>
      </c>
      <c r="K998" s="121" t="s">
        <v>5039</v>
      </c>
      <c r="L998" s="122">
        <v>6</v>
      </c>
      <c r="M998" s="122">
        <v>36</v>
      </c>
      <c r="N998" s="121" t="s">
        <v>5040</v>
      </c>
      <c r="O998" s="122">
        <v>1</v>
      </c>
      <c r="P998" s="123"/>
      <c r="Q998" s="123"/>
      <c r="R998" s="124">
        <v>1</v>
      </c>
    </row>
    <row r="999" spans="2:18" x14ac:dyDescent="0.3">
      <c r="B999" s="120">
        <v>996</v>
      </c>
      <c r="C999" s="121" t="s">
        <v>5041</v>
      </c>
      <c r="D999" s="121" t="s">
        <v>123</v>
      </c>
      <c r="E999" s="121" t="s">
        <v>123</v>
      </c>
      <c r="F999" s="121" t="s">
        <v>5042</v>
      </c>
      <c r="G999" s="121" t="s">
        <v>123</v>
      </c>
      <c r="H999" s="122">
        <v>119</v>
      </c>
      <c r="I999" s="122">
        <v>33</v>
      </c>
      <c r="J999" s="121" t="s">
        <v>5043</v>
      </c>
      <c r="K999" s="121" t="s">
        <v>5044</v>
      </c>
      <c r="L999" s="122">
        <v>6</v>
      </c>
      <c r="M999" s="122">
        <v>36</v>
      </c>
      <c r="N999" s="121" t="s">
        <v>123</v>
      </c>
      <c r="O999" s="122">
        <v>1</v>
      </c>
      <c r="P999" s="123"/>
      <c r="Q999" s="123"/>
      <c r="R999" s="124">
        <v>1</v>
      </c>
    </row>
    <row r="1000" spans="2:18" x14ac:dyDescent="0.3">
      <c r="B1000" s="120">
        <v>997</v>
      </c>
      <c r="C1000" s="121" t="s">
        <v>5045</v>
      </c>
      <c r="D1000" s="121" t="s">
        <v>123</v>
      </c>
      <c r="E1000" s="121" t="s">
        <v>123</v>
      </c>
      <c r="F1000" s="121" t="s">
        <v>5046</v>
      </c>
      <c r="G1000" s="121" t="s">
        <v>123</v>
      </c>
      <c r="H1000" s="122">
        <v>119</v>
      </c>
      <c r="I1000" s="122">
        <v>33</v>
      </c>
      <c r="J1000" s="121" t="s">
        <v>5047</v>
      </c>
      <c r="K1000" s="121" t="s">
        <v>5048</v>
      </c>
      <c r="L1000" s="122">
        <v>6</v>
      </c>
      <c r="M1000" s="122">
        <v>36</v>
      </c>
      <c r="N1000" s="121" t="s">
        <v>5049</v>
      </c>
      <c r="O1000" s="122">
        <v>1</v>
      </c>
      <c r="P1000" s="123"/>
      <c r="Q1000" s="123"/>
      <c r="R1000" s="124">
        <v>1</v>
      </c>
    </row>
    <row r="1001" spans="2:18" x14ac:dyDescent="0.3">
      <c r="B1001" s="120">
        <v>998</v>
      </c>
      <c r="C1001" s="121" t="s">
        <v>5050</v>
      </c>
      <c r="D1001" s="121" t="s">
        <v>129</v>
      </c>
      <c r="E1001" s="121" t="s">
        <v>123</v>
      </c>
      <c r="F1001" s="121" t="s">
        <v>5051</v>
      </c>
      <c r="G1001" s="121" t="s">
        <v>123</v>
      </c>
      <c r="H1001" s="122">
        <v>119</v>
      </c>
      <c r="I1001" s="122">
        <v>33</v>
      </c>
      <c r="J1001" s="121" t="s">
        <v>5052</v>
      </c>
      <c r="K1001" s="121" t="s">
        <v>5053</v>
      </c>
      <c r="L1001" s="122">
        <v>6</v>
      </c>
      <c r="M1001" s="122">
        <v>36</v>
      </c>
      <c r="N1001" s="121" t="s">
        <v>5054</v>
      </c>
      <c r="O1001" s="122">
        <v>1</v>
      </c>
      <c r="P1001" s="123"/>
      <c r="Q1001" s="123"/>
      <c r="R1001" s="124">
        <v>1</v>
      </c>
    </row>
    <row r="1002" spans="2:18" x14ac:dyDescent="0.3">
      <c r="B1002" s="120">
        <v>999</v>
      </c>
      <c r="C1002" s="121" t="s">
        <v>5055</v>
      </c>
      <c r="D1002" s="121" t="s">
        <v>123</v>
      </c>
      <c r="E1002" s="121" t="s">
        <v>123</v>
      </c>
      <c r="F1002" s="121" t="s">
        <v>5056</v>
      </c>
      <c r="G1002" s="121" t="s">
        <v>123</v>
      </c>
      <c r="H1002" s="122">
        <v>855</v>
      </c>
      <c r="I1002" s="122">
        <v>33</v>
      </c>
      <c r="J1002" s="121" t="s">
        <v>5057</v>
      </c>
      <c r="K1002" s="121" t="s">
        <v>5058</v>
      </c>
      <c r="L1002" s="122">
        <v>6</v>
      </c>
      <c r="M1002" s="122">
        <v>36</v>
      </c>
      <c r="N1002" s="121" t="s">
        <v>123</v>
      </c>
      <c r="O1002" s="122">
        <v>1</v>
      </c>
      <c r="P1002" s="123"/>
      <c r="Q1002" s="123"/>
      <c r="R1002" s="124">
        <v>1</v>
      </c>
    </row>
    <row r="1003" spans="2:18" x14ac:dyDescent="0.3">
      <c r="B1003" s="120">
        <v>1000</v>
      </c>
      <c r="C1003" s="121" t="s">
        <v>5059</v>
      </c>
      <c r="D1003" s="121" t="s">
        <v>129</v>
      </c>
      <c r="E1003" s="121" t="s">
        <v>123</v>
      </c>
      <c r="F1003" s="121" t="s">
        <v>5060</v>
      </c>
      <c r="G1003" s="121" t="s">
        <v>123</v>
      </c>
      <c r="H1003" s="122">
        <v>918</v>
      </c>
      <c r="I1003" s="122">
        <v>33</v>
      </c>
      <c r="J1003" s="121" t="s">
        <v>5061</v>
      </c>
      <c r="K1003" s="121" t="s">
        <v>5062</v>
      </c>
      <c r="L1003" s="122">
        <v>6</v>
      </c>
      <c r="M1003" s="122">
        <v>36</v>
      </c>
      <c r="N1003" s="121" t="s">
        <v>5063</v>
      </c>
      <c r="O1003" s="122">
        <v>1</v>
      </c>
      <c r="P1003" s="123"/>
      <c r="Q1003" s="123"/>
      <c r="R1003" s="124">
        <v>1</v>
      </c>
    </row>
    <row r="1004" spans="2:18" x14ac:dyDescent="0.3">
      <c r="B1004" s="120">
        <v>1001</v>
      </c>
      <c r="C1004" s="121" t="s">
        <v>5064</v>
      </c>
      <c r="D1004" s="121" t="s">
        <v>123</v>
      </c>
      <c r="E1004" s="121" t="s">
        <v>123</v>
      </c>
      <c r="F1004" s="121" t="s">
        <v>5065</v>
      </c>
      <c r="G1004" s="121" t="s">
        <v>123</v>
      </c>
      <c r="H1004" s="122">
        <v>643</v>
      </c>
      <c r="I1004" s="122">
        <v>33</v>
      </c>
      <c r="J1004" s="121" t="s">
        <v>5066</v>
      </c>
      <c r="K1004" s="121" t="s">
        <v>5067</v>
      </c>
      <c r="L1004" s="122">
        <v>6</v>
      </c>
      <c r="M1004" s="122">
        <v>36</v>
      </c>
      <c r="N1004" s="121" t="s">
        <v>5068</v>
      </c>
      <c r="O1004" s="122">
        <v>1</v>
      </c>
      <c r="P1004" s="123"/>
      <c r="Q1004" s="123"/>
      <c r="R1004" s="124">
        <v>1</v>
      </c>
    </row>
    <row r="1005" spans="2:18" x14ac:dyDescent="0.3">
      <c r="B1005" s="120">
        <v>1002</v>
      </c>
      <c r="C1005" s="121" t="s">
        <v>5050</v>
      </c>
      <c r="D1005" s="121" t="s">
        <v>129</v>
      </c>
      <c r="E1005" s="121" t="s">
        <v>123</v>
      </c>
      <c r="F1005" s="121" t="s">
        <v>5069</v>
      </c>
      <c r="G1005" s="121" t="s">
        <v>123</v>
      </c>
      <c r="H1005" s="122">
        <v>209</v>
      </c>
      <c r="I1005" s="122">
        <v>33</v>
      </c>
      <c r="J1005" s="121" t="s">
        <v>5070</v>
      </c>
      <c r="K1005" s="121" t="s">
        <v>5071</v>
      </c>
      <c r="L1005" s="122">
        <v>6</v>
      </c>
      <c r="M1005" s="122">
        <v>36</v>
      </c>
      <c r="N1005" s="121" t="s">
        <v>5072</v>
      </c>
      <c r="O1005" s="122">
        <v>1</v>
      </c>
      <c r="P1005" s="123"/>
      <c r="Q1005" s="123"/>
      <c r="R1005" s="124">
        <v>1</v>
      </c>
    </row>
    <row r="1006" spans="2:18" x14ac:dyDescent="0.3">
      <c r="B1006" s="120">
        <v>1003</v>
      </c>
      <c r="C1006" s="121" t="s">
        <v>5073</v>
      </c>
      <c r="D1006" s="121" t="s">
        <v>123</v>
      </c>
      <c r="E1006" s="121" t="s">
        <v>123</v>
      </c>
      <c r="F1006" s="121" t="s">
        <v>5074</v>
      </c>
      <c r="G1006" s="121" t="s">
        <v>123</v>
      </c>
      <c r="H1006" s="122">
        <v>118</v>
      </c>
      <c r="I1006" s="122">
        <v>33</v>
      </c>
      <c r="J1006" s="121" t="s">
        <v>5075</v>
      </c>
      <c r="K1006" s="121" t="s">
        <v>5076</v>
      </c>
      <c r="L1006" s="122">
        <v>6</v>
      </c>
      <c r="M1006" s="122">
        <v>36</v>
      </c>
      <c r="N1006" s="121" t="s">
        <v>5077</v>
      </c>
      <c r="O1006" s="122">
        <v>1</v>
      </c>
      <c r="P1006" s="123"/>
      <c r="Q1006" s="123"/>
      <c r="R1006" s="124">
        <v>1</v>
      </c>
    </row>
    <row r="1007" spans="2:18" x14ac:dyDescent="0.3">
      <c r="B1007" s="120">
        <v>1004</v>
      </c>
      <c r="C1007" s="121" t="s">
        <v>5078</v>
      </c>
      <c r="D1007" s="121" t="s">
        <v>129</v>
      </c>
      <c r="E1007" s="121" t="s">
        <v>5079</v>
      </c>
      <c r="F1007" s="121" t="s">
        <v>5080</v>
      </c>
      <c r="G1007" s="121" t="s">
        <v>123</v>
      </c>
      <c r="H1007" s="122">
        <v>286</v>
      </c>
      <c r="I1007" s="122">
        <v>33</v>
      </c>
      <c r="J1007" s="121" t="s">
        <v>5081</v>
      </c>
      <c r="K1007" s="121" t="s">
        <v>5082</v>
      </c>
      <c r="L1007" s="122">
        <v>6</v>
      </c>
      <c r="M1007" s="122">
        <v>36</v>
      </c>
      <c r="N1007" s="121" t="s">
        <v>5083</v>
      </c>
      <c r="O1007" s="122">
        <v>1</v>
      </c>
      <c r="P1007" s="123"/>
      <c r="Q1007" s="123"/>
      <c r="R1007" s="124">
        <v>1</v>
      </c>
    </row>
    <row r="1008" spans="2:18" x14ac:dyDescent="0.3">
      <c r="B1008" s="120">
        <v>1005</v>
      </c>
      <c r="C1008" s="121" t="s">
        <v>5084</v>
      </c>
      <c r="D1008" s="121" t="s">
        <v>123</v>
      </c>
      <c r="E1008" s="121" t="s">
        <v>123</v>
      </c>
      <c r="F1008" s="121" t="s">
        <v>5085</v>
      </c>
      <c r="G1008" s="121" t="s">
        <v>123</v>
      </c>
      <c r="H1008" s="122">
        <v>352</v>
      </c>
      <c r="I1008" s="122">
        <v>33</v>
      </c>
      <c r="J1008" s="121" t="s">
        <v>5086</v>
      </c>
      <c r="K1008" s="121" t="s">
        <v>5087</v>
      </c>
      <c r="L1008" s="122">
        <v>6</v>
      </c>
      <c r="M1008" s="122">
        <v>36</v>
      </c>
      <c r="N1008" s="121" t="s">
        <v>5088</v>
      </c>
      <c r="O1008" s="122">
        <v>1</v>
      </c>
      <c r="P1008" s="123"/>
      <c r="Q1008" s="123"/>
      <c r="R1008" s="124">
        <v>1</v>
      </c>
    </row>
    <row r="1009" spans="2:18" x14ac:dyDescent="0.3">
      <c r="B1009" s="120">
        <v>1006</v>
      </c>
      <c r="C1009" s="121" t="s">
        <v>5089</v>
      </c>
      <c r="D1009" s="121" t="s">
        <v>123</v>
      </c>
      <c r="E1009" s="121" t="s">
        <v>123</v>
      </c>
      <c r="F1009" s="121" t="s">
        <v>5090</v>
      </c>
      <c r="G1009" s="121" t="s">
        <v>123</v>
      </c>
      <c r="H1009" s="122">
        <v>441</v>
      </c>
      <c r="I1009" s="122">
        <v>33</v>
      </c>
      <c r="J1009" s="121" t="s">
        <v>5091</v>
      </c>
      <c r="K1009" s="121" t="s">
        <v>5092</v>
      </c>
      <c r="L1009" s="122">
        <v>6</v>
      </c>
      <c r="M1009" s="122">
        <v>36</v>
      </c>
      <c r="N1009" s="121" t="s">
        <v>5093</v>
      </c>
      <c r="O1009" s="122">
        <v>1</v>
      </c>
      <c r="P1009" s="123"/>
      <c r="Q1009" s="123"/>
      <c r="R1009" s="124">
        <v>1</v>
      </c>
    </row>
    <row r="1010" spans="2:18" x14ac:dyDescent="0.3">
      <c r="B1010" s="120">
        <v>1007</v>
      </c>
      <c r="C1010" s="121" t="s">
        <v>5094</v>
      </c>
      <c r="D1010" s="121" t="s">
        <v>123</v>
      </c>
      <c r="E1010" s="121" t="s">
        <v>5095</v>
      </c>
      <c r="F1010" s="121" t="s">
        <v>5096</v>
      </c>
      <c r="G1010" s="121" t="s">
        <v>123</v>
      </c>
      <c r="H1010" s="122">
        <v>500</v>
      </c>
      <c r="I1010" s="122">
        <v>33</v>
      </c>
      <c r="J1010" s="121" t="s">
        <v>5097</v>
      </c>
      <c r="K1010" s="121" t="s">
        <v>5098</v>
      </c>
      <c r="L1010" s="122">
        <v>6</v>
      </c>
      <c r="M1010" s="122">
        <v>36</v>
      </c>
      <c r="N1010" s="121" t="s">
        <v>5099</v>
      </c>
      <c r="O1010" s="122">
        <v>1</v>
      </c>
      <c r="P1010" s="123"/>
      <c r="Q1010" s="123"/>
      <c r="R1010" s="124">
        <v>1</v>
      </c>
    </row>
    <row r="1011" spans="2:18" x14ac:dyDescent="0.3">
      <c r="B1011" s="120">
        <v>1008</v>
      </c>
      <c r="C1011" s="121" t="s">
        <v>5100</v>
      </c>
      <c r="D1011" s="121" t="s">
        <v>123</v>
      </c>
      <c r="E1011" s="121" t="s">
        <v>5101</v>
      </c>
      <c r="F1011" s="121" t="s">
        <v>5102</v>
      </c>
      <c r="G1011" s="121" t="s">
        <v>123</v>
      </c>
      <c r="H1011" s="122">
        <v>181</v>
      </c>
      <c r="I1011" s="122">
        <v>33</v>
      </c>
      <c r="J1011" s="121" t="s">
        <v>5103</v>
      </c>
      <c r="K1011" s="121" t="s">
        <v>5104</v>
      </c>
      <c r="L1011" s="122">
        <v>6</v>
      </c>
      <c r="M1011" s="122">
        <v>36</v>
      </c>
      <c r="N1011" s="121" t="s">
        <v>5105</v>
      </c>
      <c r="O1011" s="122">
        <v>1</v>
      </c>
      <c r="P1011" s="123"/>
      <c r="Q1011" s="123"/>
      <c r="R1011" s="124">
        <v>1</v>
      </c>
    </row>
    <row r="1012" spans="2:18" x14ac:dyDescent="0.3">
      <c r="B1012" s="120">
        <v>1009</v>
      </c>
      <c r="C1012" s="121" t="s">
        <v>5106</v>
      </c>
      <c r="D1012" s="121" t="s">
        <v>123</v>
      </c>
      <c r="E1012" s="121" t="s">
        <v>5107</v>
      </c>
      <c r="F1012" s="121" t="s">
        <v>5108</v>
      </c>
      <c r="G1012" s="121" t="s">
        <v>5109</v>
      </c>
      <c r="H1012" s="122">
        <v>181</v>
      </c>
      <c r="I1012" s="122">
        <v>33</v>
      </c>
      <c r="J1012" s="121" t="s">
        <v>5103</v>
      </c>
      <c r="K1012" s="121" t="s">
        <v>5104</v>
      </c>
      <c r="L1012" s="122">
        <v>6</v>
      </c>
      <c r="M1012" s="122">
        <v>36</v>
      </c>
      <c r="N1012" s="121" t="s">
        <v>5110</v>
      </c>
      <c r="O1012" s="122">
        <v>1</v>
      </c>
      <c r="P1012" s="123"/>
      <c r="Q1012" s="123"/>
      <c r="R1012" s="124">
        <v>1</v>
      </c>
    </row>
    <row r="1013" spans="2:18" x14ac:dyDescent="0.3">
      <c r="B1013" s="120">
        <v>1010</v>
      </c>
      <c r="C1013" s="121" t="s">
        <v>5050</v>
      </c>
      <c r="D1013" s="121" t="s">
        <v>123</v>
      </c>
      <c r="E1013" s="121" t="s">
        <v>123</v>
      </c>
      <c r="F1013" s="121" t="s">
        <v>5111</v>
      </c>
      <c r="G1013" s="121" t="s">
        <v>5112</v>
      </c>
      <c r="H1013" s="122">
        <v>897</v>
      </c>
      <c r="I1013" s="122">
        <v>33</v>
      </c>
      <c r="J1013" s="121" t="s">
        <v>5113</v>
      </c>
      <c r="K1013" s="121" t="s">
        <v>5114</v>
      </c>
      <c r="L1013" s="122">
        <v>6</v>
      </c>
      <c r="M1013" s="122">
        <v>36</v>
      </c>
      <c r="N1013" s="121" t="s">
        <v>5115</v>
      </c>
      <c r="O1013" s="122">
        <v>1</v>
      </c>
      <c r="P1013" s="123"/>
      <c r="Q1013" s="123"/>
      <c r="R1013" s="124">
        <v>1</v>
      </c>
    </row>
    <row r="1014" spans="2:18" x14ac:dyDescent="0.3">
      <c r="B1014" s="120">
        <v>1011</v>
      </c>
      <c r="C1014" s="121" t="s">
        <v>5116</v>
      </c>
      <c r="D1014" s="121" t="s">
        <v>123</v>
      </c>
      <c r="E1014" s="121" t="s">
        <v>123</v>
      </c>
      <c r="F1014" s="121" t="s">
        <v>5117</v>
      </c>
      <c r="G1014" s="121" t="s">
        <v>123</v>
      </c>
      <c r="H1014" s="122">
        <v>897</v>
      </c>
      <c r="I1014" s="122">
        <v>33</v>
      </c>
      <c r="J1014" s="121" t="s">
        <v>5113</v>
      </c>
      <c r="K1014" s="121" t="s">
        <v>5114</v>
      </c>
      <c r="L1014" s="122">
        <v>6</v>
      </c>
      <c r="M1014" s="122">
        <v>36</v>
      </c>
      <c r="N1014" s="121" t="s">
        <v>5118</v>
      </c>
      <c r="O1014" s="122">
        <v>1</v>
      </c>
      <c r="P1014" s="123"/>
      <c r="Q1014" s="123"/>
      <c r="R1014" s="124">
        <v>1</v>
      </c>
    </row>
    <row r="1015" spans="2:18" x14ac:dyDescent="0.3">
      <c r="B1015" s="120">
        <v>1012</v>
      </c>
      <c r="C1015" s="121" t="s">
        <v>5119</v>
      </c>
      <c r="D1015" s="121" t="s">
        <v>123</v>
      </c>
      <c r="E1015" s="121" t="s">
        <v>123</v>
      </c>
      <c r="F1015" s="121" t="s">
        <v>5120</v>
      </c>
      <c r="G1015" s="121" t="s">
        <v>123</v>
      </c>
      <c r="H1015" s="122">
        <v>319</v>
      </c>
      <c r="I1015" s="122">
        <v>33</v>
      </c>
      <c r="J1015" s="121" t="s">
        <v>5121</v>
      </c>
      <c r="K1015" s="121" t="s">
        <v>5122</v>
      </c>
      <c r="L1015" s="122">
        <v>6</v>
      </c>
      <c r="M1015" s="122">
        <v>36</v>
      </c>
      <c r="N1015" s="121" t="s">
        <v>5123</v>
      </c>
      <c r="O1015" s="122">
        <v>1</v>
      </c>
      <c r="P1015" s="123"/>
      <c r="Q1015" s="123"/>
      <c r="R1015" s="124">
        <v>1</v>
      </c>
    </row>
    <row r="1016" spans="2:18" x14ac:dyDescent="0.3">
      <c r="B1016" s="120">
        <v>1013</v>
      </c>
      <c r="C1016" s="121" t="s">
        <v>5124</v>
      </c>
      <c r="D1016" s="121" t="s">
        <v>123</v>
      </c>
      <c r="E1016" s="121" t="s">
        <v>5125</v>
      </c>
      <c r="F1016" s="121" t="s">
        <v>5126</v>
      </c>
      <c r="G1016" s="121" t="s">
        <v>123</v>
      </c>
      <c r="H1016" s="122">
        <v>325</v>
      </c>
      <c r="I1016" s="122">
        <v>33</v>
      </c>
      <c r="J1016" s="121" t="s">
        <v>5127</v>
      </c>
      <c r="K1016" s="121" t="s">
        <v>5128</v>
      </c>
      <c r="L1016" s="122">
        <v>6</v>
      </c>
      <c r="M1016" s="122">
        <v>36</v>
      </c>
      <c r="N1016" s="121" t="s">
        <v>5129</v>
      </c>
      <c r="O1016" s="122">
        <v>1</v>
      </c>
      <c r="P1016" s="123"/>
      <c r="Q1016" s="123"/>
      <c r="R1016" s="124">
        <v>1</v>
      </c>
    </row>
    <row r="1017" spans="2:18" x14ac:dyDescent="0.3">
      <c r="B1017" s="120">
        <v>1014</v>
      </c>
      <c r="C1017" s="121" t="s">
        <v>5130</v>
      </c>
      <c r="D1017" s="121" t="s">
        <v>1630</v>
      </c>
      <c r="E1017" s="121" t="s">
        <v>123</v>
      </c>
      <c r="F1017" s="121" t="s">
        <v>5131</v>
      </c>
      <c r="G1017" s="121" t="s">
        <v>123</v>
      </c>
      <c r="H1017" s="122">
        <v>24</v>
      </c>
      <c r="I1017" s="122">
        <v>33</v>
      </c>
      <c r="J1017" s="121" t="s">
        <v>5132</v>
      </c>
      <c r="K1017" s="121" t="s">
        <v>5133</v>
      </c>
      <c r="L1017" s="122">
        <v>6</v>
      </c>
      <c r="M1017" s="122">
        <v>36</v>
      </c>
      <c r="N1017" s="121" t="s">
        <v>123</v>
      </c>
      <c r="O1017" s="122">
        <v>1</v>
      </c>
      <c r="P1017" s="123"/>
      <c r="Q1017" s="123"/>
      <c r="R1017" s="124">
        <v>1</v>
      </c>
    </row>
    <row r="1018" spans="2:18" x14ac:dyDescent="0.3">
      <c r="B1018" s="120">
        <v>1015</v>
      </c>
      <c r="C1018" s="121" t="s">
        <v>5134</v>
      </c>
      <c r="D1018" s="121" t="s">
        <v>123</v>
      </c>
      <c r="E1018" s="121" t="s">
        <v>123</v>
      </c>
      <c r="F1018" s="121" t="s">
        <v>5135</v>
      </c>
      <c r="G1018" s="121" t="s">
        <v>123</v>
      </c>
      <c r="H1018" s="122">
        <v>25</v>
      </c>
      <c r="I1018" s="122">
        <v>33</v>
      </c>
      <c r="J1018" s="121" t="s">
        <v>5132</v>
      </c>
      <c r="K1018" s="121" t="s">
        <v>5136</v>
      </c>
      <c r="L1018" s="122">
        <v>6</v>
      </c>
      <c r="M1018" s="122">
        <v>36</v>
      </c>
      <c r="N1018" s="121" t="s">
        <v>123</v>
      </c>
      <c r="O1018" s="122">
        <v>1</v>
      </c>
      <c r="P1018" s="123"/>
      <c r="Q1018" s="123"/>
      <c r="R1018" s="124">
        <v>1</v>
      </c>
    </row>
    <row r="1019" spans="2:18" x14ac:dyDescent="0.3">
      <c r="B1019" s="120">
        <v>1016</v>
      </c>
      <c r="C1019" s="121" t="s">
        <v>5137</v>
      </c>
      <c r="D1019" s="121" t="s">
        <v>123</v>
      </c>
      <c r="E1019" s="121" t="s">
        <v>123</v>
      </c>
      <c r="F1019" s="121" t="s">
        <v>5138</v>
      </c>
      <c r="G1019" s="121" t="s">
        <v>123</v>
      </c>
      <c r="H1019" s="122">
        <v>157</v>
      </c>
      <c r="I1019" s="122">
        <v>54</v>
      </c>
      <c r="J1019" s="121" t="s">
        <v>5139</v>
      </c>
      <c r="K1019" s="121" t="s">
        <v>5140</v>
      </c>
      <c r="L1019" s="122">
        <v>6</v>
      </c>
      <c r="M1019" s="122">
        <v>297</v>
      </c>
      <c r="N1019" s="121" t="s">
        <v>5141</v>
      </c>
      <c r="O1019" s="122">
        <v>1</v>
      </c>
      <c r="P1019" s="123"/>
      <c r="Q1019" s="123"/>
      <c r="R1019" s="124">
        <v>1</v>
      </c>
    </row>
    <row r="1020" spans="2:18" x14ac:dyDescent="0.3">
      <c r="B1020" s="120">
        <v>1017</v>
      </c>
      <c r="C1020" s="121" t="s">
        <v>5142</v>
      </c>
      <c r="D1020" s="121" t="s">
        <v>123</v>
      </c>
      <c r="E1020" s="121" t="s">
        <v>123</v>
      </c>
      <c r="F1020" s="121" t="s">
        <v>5143</v>
      </c>
      <c r="G1020" s="121" t="s">
        <v>123</v>
      </c>
      <c r="H1020" s="122">
        <v>495</v>
      </c>
      <c r="I1020" s="122">
        <v>54</v>
      </c>
      <c r="J1020" s="121" t="s">
        <v>5144</v>
      </c>
      <c r="K1020" s="121" t="s">
        <v>5145</v>
      </c>
      <c r="L1020" s="122">
        <v>6</v>
      </c>
      <c r="M1020" s="122">
        <v>297</v>
      </c>
      <c r="N1020" s="121" t="s">
        <v>5146</v>
      </c>
      <c r="O1020" s="122">
        <v>1</v>
      </c>
      <c r="P1020" s="123"/>
      <c r="Q1020" s="123"/>
      <c r="R1020" s="124">
        <v>1</v>
      </c>
    </row>
    <row r="1021" spans="2:18" x14ac:dyDescent="0.3">
      <c r="B1021" s="120">
        <v>1018</v>
      </c>
      <c r="C1021" s="121" t="s">
        <v>5147</v>
      </c>
      <c r="D1021" s="121" t="s">
        <v>123</v>
      </c>
      <c r="E1021" s="121" t="s">
        <v>123</v>
      </c>
      <c r="F1021" s="121" t="s">
        <v>5148</v>
      </c>
      <c r="G1021" s="121" t="s">
        <v>5149</v>
      </c>
      <c r="H1021" s="122">
        <v>587</v>
      </c>
      <c r="I1021" s="122">
        <v>54</v>
      </c>
      <c r="J1021" s="121" t="s">
        <v>5150</v>
      </c>
      <c r="K1021" s="121" t="s">
        <v>5151</v>
      </c>
      <c r="L1021" s="122">
        <v>6</v>
      </c>
      <c r="M1021" s="122">
        <v>297</v>
      </c>
      <c r="N1021" s="121" t="s">
        <v>5152</v>
      </c>
      <c r="O1021" s="122">
        <v>1</v>
      </c>
      <c r="P1021" s="123"/>
      <c r="Q1021" s="123"/>
      <c r="R1021" s="124">
        <v>1</v>
      </c>
    </row>
    <row r="1022" spans="2:18" x14ac:dyDescent="0.3">
      <c r="B1022" s="120">
        <v>1019</v>
      </c>
      <c r="C1022" s="121" t="s">
        <v>5153</v>
      </c>
      <c r="D1022" s="121" t="s">
        <v>123</v>
      </c>
      <c r="E1022" s="121" t="s">
        <v>123</v>
      </c>
      <c r="F1022" s="121" t="s">
        <v>5154</v>
      </c>
      <c r="G1022" s="121" t="s">
        <v>123</v>
      </c>
      <c r="H1022" s="122">
        <v>292</v>
      </c>
      <c r="I1022" s="122">
        <v>54</v>
      </c>
      <c r="J1022" s="121" t="s">
        <v>5155</v>
      </c>
      <c r="K1022" s="121" t="s">
        <v>5156</v>
      </c>
      <c r="L1022" s="122">
        <v>6</v>
      </c>
      <c r="M1022" s="122">
        <v>297</v>
      </c>
      <c r="N1022" s="121" t="s">
        <v>123</v>
      </c>
      <c r="O1022" s="122">
        <v>1</v>
      </c>
      <c r="P1022" s="123"/>
      <c r="Q1022" s="123"/>
      <c r="R1022" s="124">
        <v>1</v>
      </c>
    </row>
    <row r="1023" spans="2:18" x14ac:dyDescent="0.3">
      <c r="B1023" s="120">
        <v>1020</v>
      </c>
      <c r="C1023" s="121" t="s">
        <v>5157</v>
      </c>
      <c r="D1023" s="121" t="s">
        <v>123</v>
      </c>
      <c r="E1023" s="121" t="s">
        <v>123</v>
      </c>
      <c r="F1023" s="121" t="s">
        <v>5158</v>
      </c>
      <c r="G1023" s="121" t="s">
        <v>123</v>
      </c>
      <c r="H1023" s="122">
        <v>17</v>
      </c>
      <c r="I1023" s="122">
        <v>54</v>
      </c>
      <c r="J1023" s="121" t="s">
        <v>5159</v>
      </c>
      <c r="K1023" s="121" t="s">
        <v>5160</v>
      </c>
      <c r="L1023" s="122">
        <v>6</v>
      </c>
      <c r="M1023" s="122">
        <v>297</v>
      </c>
      <c r="N1023" s="121" t="s">
        <v>5161</v>
      </c>
      <c r="O1023" s="122">
        <v>1</v>
      </c>
      <c r="P1023" s="123"/>
      <c r="Q1023" s="123"/>
      <c r="R1023" s="124">
        <v>1</v>
      </c>
    </row>
    <row r="1024" spans="2:18" x14ac:dyDescent="0.3">
      <c r="B1024" s="120">
        <v>1021</v>
      </c>
      <c r="C1024" s="121" t="s">
        <v>5162</v>
      </c>
      <c r="D1024" s="121" t="s">
        <v>123</v>
      </c>
      <c r="E1024" s="121" t="s">
        <v>123</v>
      </c>
      <c r="F1024" s="121" t="s">
        <v>5163</v>
      </c>
      <c r="G1024" s="121" t="s">
        <v>123</v>
      </c>
      <c r="H1024" s="122">
        <v>55</v>
      </c>
      <c r="I1024" s="122">
        <v>54</v>
      </c>
      <c r="J1024" s="121" t="s">
        <v>5164</v>
      </c>
      <c r="K1024" s="121" t="s">
        <v>5165</v>
      </c>
      <c r="L1024" s="122">
        <v>6</v>
      </c>
      <c r="M1024" s="122">
        <v>297</v>
      </c>
      <c r="N1024" s="121" t="s">
        <v>5166</v>
      </c>
      <c r="O1024" s="122">
        <v>1</v>
      </c>
      <c r="P1024" s="123"/>
      <c r="Q1024" s="123"/>
      <c r="R1024" s="124">
        <v>1</v>
      </c>
    </row>
    <row r="1025" spans="2:18" x14ac:dyDescent="0.3">
      <c r="B1025" s="120">
        <v>1022</v>
      </c>
      <c r="C1025" s="121" t="s">
        <v>5167</v>
      </c>
      <c r="D1025" s="121" t="s">
        <v>123</v>
      </c>
      <c r="E1025" s="121" t="s">
        <v>123</v>
      </c>
      <c r="F1025" s="121" t="s">
        <v>5168</v>
      </c>
      <c r="G1025" s="121" t="s">
        <v>123</v>
      </c>
      <c r="H1025" s="122">
        <v>326</v>
      </c>
      <c r="I1025" s="122">
        <v>54</v>
      </c>
      <c r="J1025" s="121" t="s">
        <v>5169</v>
      </c>
      <c r="K1025" s="121" t="s">
        <v>5170</v>
      </c>
      <c r="L1025" s="122">
        <v>6</v>
      </c>
      <c r="M1025" s="122">
        <v>297</v>
      </c>
      <c r="N1025" s="121" t="s">
        <v>5171</v>
      </c>
      <c r="O1025" s="122">
        <v>1</v>
      </c>
      <c r="P1025" s="123"/>
      <c r="Q1025" s="123"/>
      <c r="R1025" s="124">
        <v>1</v>
      </c>
    </row>
    <row r="1026" spans="2:18" x14ac:dyDescent="0.3">
      <c r="B1026" s="120">
        <v>1023</v>
      </c>
      <c r="C1026" s="121" t="s">
        <v>5172</v>
      </c>
      <c r="D1026" s="121" t="s">
        <v>123</v>
      </c>
      <c r="E1026" s="121" t="s">
        <v>123</v>
      </c>
      <c r="F1026" s="121" t="s">
        <v>5173</v>
      </c>
      <c r="G1026" s="121" t="s">
        <v>123</v>
      </c>
      <c r="H1026" s="122">
        <v>326</v>
      </c>
      <c r="I1026" s="122">
        <v>54</v>
      </c>
      <c r="J1026" s="121" t="s">
        <v>5169</v>
      </c>
      <c r="K1026" s="121" t="s">
        <v>5170</v>
      </c>
      <c r="L1026" s="122">
        <v>6</v>
      </c>
      <c r="M1026" s="122">
        <v>297</v>
      </c>
      <c r="N1026" s="121" t="s">
        <v>5174</v>
      </c>
      <c r="O1026" s="122">
        <v>1</v>
      </c>
      <c r="P1026" s="123"/>
      <c r="Q1026" s="123"/>
      <c r="R1026" s="124">
        <v>1</v>
      </c>
    </row>
    <row r="1027" spans="2:18" x14ac:dyDescent="0.3">
      <c r="B1027" s="120">
        <v>1024</v>
      </c>
      <c r="C1027" s="121" t="s">
        <v>5050</v>
      </c>
      <c r="D1027" s="121" t="s">
        <v>123</v>
      </c>
      <c r="E1027" s="121" t="s">
        <v>123</v>
      </c>
      <c r="F1027" s="121" t="s">
        <v>5175</v>
      </c>
      <c r="G1027" s="121" t="s">
        <v>5176</v>
      </c>
      <c r="H1027" s="122">
        <v>13</v>
      </c>
      <c r="I1027" s="122">
        <v>14</v>
      </c>
      <c r="J1027" s="121" t="s">
        <v>5177</v>
      </c>
      <c r="K1027" s="121" t="s">
        <v>5178</v>
      </c>
      <c r="L1027" s="122">
        <v>6</v>
      </c>
      <c r="M1027" s="122">
        <v>24</v>
      </c>
      <c r="N1027" s="121" t="s">
        <v>123</v>
      </c>
      <c r="O1027" s="122">
        <v>1</v>
      </c>
      <c r="P1027" s="123"/>
      <c r="Q1027" s="123"/>
      <c r="R1027" s="124">
        <v>1</v>
      </c>
    </row>
    <row r="1028" spans="2:18" x14ac:dyDescent="0.3">
      <c r="B1028" s="120">
        <v>1025</v>
      </c>
      <c r="C1028" s="121" t="s">
        <v>5179</v>
      </c>
      <c r="D1028" s="121" t="s">
        <v>123</v>
      </c>
      <c r="E1028" s="121" t="s">
        <v>123</v>
      </c>
      <c r="F1028" s="121" t="s">
        <v>5180</v>
      </c>
      <c r="G1028" s="121" t="s">
        <v>5109</v>
      </c>
      <c r="H1028" s="122">
        <v>203</v>
      </c>
      <c r="I1028" s="122">
        <v>14</v>
      </c>
      <c r="J1028" s="121" t="s">
        <v>5181</v>
      </c>
      <c r="K1028" s="121" t="s">
        <v>5182</v>
      </c>
      <c r="L1028" s="122">
        <v>6</v>
      </c>
      <c r="M1028" s="122">
        <v>24</v>
      </c>
      <c r="N1028" s="121" t="s">
        <v>123</v>
      </c>
      <c r="O1028" s="122">
        <v>1</v>
      </c>
      <c r="P1028" s="123"/>
      <c r="Q1028" s="123"/>
      <c r="R1028" s="124">
        <v>1</v>
      </c>
    </row>
    <row r="1029" spans="2:18" x14ac:dyDescent="0.3">
      <c r="B1029" s="120">
        <v>1026</v>
      </c>
      <c r="C1029" s="121" t="s">
        <v>5183</v>
      </c>
      <c r="D1029" s="121" t="s">
        <v>5184</v>
      </c>
      <c r="E1029" s="121" t="s">
        <v>123</v>
      </c>
      <c r="F1029" s="121" t="s">
        <v>5185</v>
      </c>
      <c r="G1029" s="121" t="s">
        <v>123</v>
      </c>
      <c r="H1029" s="122">
        <v>29</v>
      </c>
      <c r="I1029" s="122">
        <v>14</v>
      </c>
      <c r="J1029" s="121" t="s">
        <v>5186</v>
      </c>
      <c r="K1029" s="121" t="s">
        <v>5187</v>
      </c>
      <c r="L1029" s="122">
        <v>6</v>
      </c>
      <c r="M1029" s="122">
        <v>24</v>
      </c>
      <c r="N1029" s="121" t="s">
        <v>5188</v>
      </c>
      <c r="O1029" s="122">
        <v>1</v>
      </c>
      <c r="P1029" s="123"/>
      <c r="Q1029" s="123"/>
      <c r="R1029" s="124">
        <v>1</v>
      </c>
    </row>
    <row r="1030" spans="2:18" x14ac:dyDescent="0.3">
      <c r="B1030" s="120">
        <v>1027</v>
      </c>
      <c r="C1030" s="121" t="s">
        <v>5189</v>
      </c>
      <c r="D1030" s="121" t="s">
        <v>123</v>
      </c>
      <c r="E1030" s="121" t="s">
        <v>123</v>
      </c>
      <c r="F1030" s="121" t="s">
        <v>5190</v>
      </c>
      <c r="G1030" s="121" t="s">
        <v>123</v>
      </c>
      <c r="H1030" s="122">
        <v>29</v>
      </c>
      <c r="I1030" s="122">
        <v>14</v>
      </c>
      <c r="J1030" s="121" t="s">
        <v>5191</v>
      </c>
      <c r="K1030" s="121" t="s">
        <v>5192</v>
      </c>
      <c r="L1030" s="122">
        <v>6</v>
      </c>
      <c r="M1030" s="122">
        <v>24</v>
      </c>
      <c r="N1030" s="121" t="s">
        <v>5193</v>
      </c>
      <c r="O1030" s="122">
        <v>1</v>
      </c>
      <c r="P1030" s="123"/>
      <c r="Q1030" s="123"/>
      <c r="R1030" s="124">
        <v>1</v>
      </c>
    </row>
    <row r="1031" spans="2:18" x14ac:dyDescent="0.3">
      <c r="B1031" s="120">
        <v>1028</v>
      </c>
      <c r="C1031" s="121" t="s">
        <v>5194</v>
      </c>
      <c r="D1031" s="121" t="s">
        <v>129</v>
      </c>
      <c r="E1031" s="121" t="s">
        <v>123</v>
      </c>
      <c r="F1031" s="121" t="s">
        <v>5195</v>
      </c>
      <c r="G1031" s="121" t="s">
        <v>123</v>
      </c>
      <c r="H1031" s="122">
        <v>29</v>
      </c>
      <c r="I1031" s="122">
        <v>14</v>
      </c>
      <c r="J1031" s="121" t="s">
        <v>5196</v>
      </c>
      <c r="K1031" s="121" t="s">
        <v>5197</v>
      </c>
      <c r="L1031" s="122">
        <v>6</v>
      </c>
      <c r="M1031" s="122">
        <v>24</v>
      </c>
      <c r="N1031" s="121" t="s">
        <v>5198</v>
      </c>
      <c r="O1031" s="122">
        <v>1</v>
      </c>
      <c r="P1031" s="123"/>
      <c r="Q1031" s="123"/>
      <c r="R1031" s="124">
        <v>1</v>
      </c>
    </row>
    <row r="1032" spans="2:18" x14ac:dyDescent="0.3">
      <c r="B1032" s="120">
        <v>1029</v>
      </c>
      <c r="C1032" s="121" t="s">
        <v>5199</v>
      </c>
      <c r="D1032" s="121" t="s">
        <v>123</v>
      </c>
      <c r="E1032" s="121" t="s">
        <v>123</v>
      </c>
      <c r="F1032" s="121" t="s">
        <v>5200</v>
      </c>
      <c r="G1032" s="121" t="s">
        <v>123</v>
      </c>
      <c r="H1032" s="122">
        <v>29</v>
      </c>
      <c r="I1032" s="122">
        <v>14</v>
      </c>
      <c r="J1032" s="121" t="s">
        <v>5201</v>
      </c>
      <c r="K1032" s="121" t="s">
        <v>5202</v>
      </c>
      <c r="L1032" s="122">
        <v>6</v>
      </c>
      <c r="M1032" s="122">
        <v>24</v>
      </c>
      <c r="N1032" s="121" t="s">
        <v>5203</v>
      </c>
      <c r="O1032" s="122">
        <v>1</v>
      </c>
      <c r="P1032" s="123"/>
      <c r="Q1032" s="123"/>
      <c r="R1032" s="124">
        <v>1</v>
      </c>
    </row>
    <row r="1033" spans="2:18" x14ac:dyDescent="0.3">
      <c r="B1033" s="120">
        <v>1030</v>
      </c>
      <c r="C1033" s="121" t="s">
        <v>5204</v>
      </c>
      <c r="D1033" s="121" t="s">
        <v>5205</v>
      </c>
      <c r="E1033" s="121" t="s">
        <v>123</v>
      </c>
      <c r="F1033" s="121" t="s">
        <v>5206</v>
      </c>
      <c r="G1033" s="121" t="s">
        <v>123</v>
      </c>
      <c r="H1033" s="122">
        <v>29</v>
      </c>
      <c r="I1033" s="122">
        <v>14</v>
      </c>
      <c r="J1033" s="121" t="s">
        <v>5207</v>
      </c>
      <c r="K1033" s="121" t="s">
        <v>5208</v>
      </c>
      <c r="L1033" s="122">
        <v>6</v>
      </c>
      <c r="M1033" s="122">
        <v>24</v>
      </c>
      <c r="N1033" s="121" t="s">
        <v>123</v>
      </c>
      <c r="O1033" s="122">
        <v>1</v>
      </c>
      <c r="P1033" s="123"/>
      <c r="Q1033" s="123"/>
      <c r="R1033" s="124">
        <v>1</v>
      </c>
    </row>
    <row r="1034" spans="2:18" x14ac:dyDescent="0.3">
      <c r="B1034" s="120">
        <v>1031</v>
      </c>
      <c r="C1034" s="121" t="s">
        <v>5209</v>
      </c>
      <c r="D1034" s="121" t="s">
        <v>123</v>
      </c>
      <c r="E1034" s="121" t="s">
        <v>123</v>
      </c>
      <c r="F1034" s="121" t="s">
        <v>5210</v>
      </c>
      <c r="G1034" s="121" t="s">
        <v>123</v>
      </c>
      <c r="H1034" s="122">
        <v>698</v>
      </c>
      <c r="I1034" s="122">
        <v>14</v>
      </c>
      <c r="J1034" s="121" t="s">
        <v>5211</v>
      </c>
      <c r="K1034" s="121" t="s">
        <v>5212</v>
      </c>
      <c r="L1034" s="122">
        <v>6</v>
      </c>
      <c r="M1034" s="122">
        <v>24</v>
      </c>
      <c r="N1034" s="121" t="s">
        <v>5213</v>
      </c>
      <c r="O1034" s="122">
        <v>1</v>
      </c>
      <c r="P1034" s="123"/>
      <c r="Q1034" s="123"/>
      <c r="R1034" s="124">
        <v>1</v>
      </c>
    </row>
    <row r="1035" spans="2:18" x14ac:dyDescent="0.3">
      <c r="B1035" s="120">
        <v>1032</v>
      </c>
      <c r="C1035" s="121" t="s">
        <v>5214</v>
      </c>
      <c r="D1035" s="121" t="s">
        <v>1251</v>
      </c>
      <c r="E1035" s="121" t="s">
        <v>5215</v>
      </c>
      <c r="F1035" s="121" t="s">
        <v>5216</v>
      </c>
      <c r="G1035" s="121" t="s">
        <v>123</v>
      </c>
      <c r="H1035" s="122">
        <v>698</v>
      </c>
      <c r="I1035" s="122">
        <v>14</v>
      </c>
      <c r="J1035" s="121" t="s">
        <v>5217</v>
      </c>
      <c r="K1035" s="121" t="s">
        <v>5218</v>
      </c>
      <c r="L1035" s="122">
        <v>6</v>
      </c>
      <c r="M1035" s="122">
        <v>24</v>
      </c>
      <c r="N1035" s="121" t="s">
        <v>5219</v>
      </c>
      <c r="O1035" s="122">
        <v>1</v>
      </c>
      <c r="P1035" s="123"/>
      <c r="Q1035" s="123"/>
      <c r="R1035" s="124">
        <v>1</v>
      </c>
    </row>
    <row r="1036" spans="2:18" x14ac:dyDescent="0.3">
      <c r="B1036" s="120">
        <v>1033</v>
      </c>
      <c r="C1036" s="121" t="s">
        <v>5220</v>
      </c>
      <c r="D1036" s="121" t="s">
        <v>123</v>
      </c>
      <c r="E1036" s="121" t="s">
        <v>123</v>
      </c>
      <c r="F1036" s="121" t="s">
        <v>5221</v>
      </c>
      <c r="G1036" s="121" t="s">
        <v>123</v>
      </c>
      <c r="H1036" s="122">
        <v>746</v>
      </c>
      <c r="I1036" s="122">
        <v>14</v>
      </c>
      <c r="J1036" s="121" t="s">
        <v>5222</v>
      </c>
      <c r="K1036" s="121" t="s">
        <v>5223</v>
      </c>
      <c r="L1036" s="122">
        <v>6</v>
      </c>
      <c r="M1036" s="122">
        <v>24</v>
      </c>
      <c r="N1036" s="121" t="s">
        <v>5224</v>
      </c>
      <c r="O1036" s="122">
        <v>1</v>
      </c>
      <c r="P1036" s="123"/>
      <c r="Q1036" s="123"/>
      <c r="R1036" s="124">
        <v>1</v>
      </c>
    </row>
    <row r="1037" spans="2:18" x14ac:dyDescent="0.3">
      <c r="B1037" s="120">
        <v>1034</v>
      </c>
      <c r="C1037" s="121" t="s">
        <v>5225</v>
      </c>
      <c r="D1037" s="121" t="s">
        <v>129</v>
      </c>
      <c r="E1037" s="121" t="s">
        <v>123</v>
      </c>
      <c r="F1037" s="121" t="s">
        <v>5226</v>
      </c>
      <c r="G1037" s="121" t="s">
        <v>123</v>
      </c>
      <c r="H1037" s="122">
        <v>745</v>
      </c>
      <c r="I1037" s="122">
        <v>14</v>
      </c>
      <c r="J1037" s="121" t="s">
        <v>5227</v>
      </c>
      <c r="K1037" s="121" t="s">
        <v>5228</v>
      </c>
      <c r="L1037" s="122">
        <v>6</v>
      </c>
      <c r="M1037" s="122">
        <v>24</v>
      </c>
      <c r="N1037" s="121" t="s">
        <v>123</v>
      </c>
      <c r="O1037" s="122">
        <v>1</v>
      </c>
      <c r="P1037" s="123"/>
      <c r="Q1037" s="123"/>
      <c r="R1037" s="124">
        <v>1</v>
      </c>
    </row>
    <row r="1038" spans="2:18" x14ac:dyDescent="0.3">
      <c r="B1038" s="120">
        <v>1035</v>
      </c>
      <c r="C1038" s="121" t="s">
        <v>5229</v>
      </c>
      <c r="D1038" s="121" t="s">
        <v>123</v>
      </c>
      <c r="E1038" s="121" t="s">
        <v>123</v>
      </c>
      <c r="F1038" s="121" t="s">
        <v>5230</v>
      </c>
      <c r="G1038" s="121" t="s">
        <v>123</v>
      </c>
      <c r="H1038" s="122">
        <v>804</v>
      </c>
      <c r="I1038" s="122">
        <v>14</v>
      </c>
      <c r="J1038" s="121" t="s">
        <v>5231</v>
      </c>
      <c r="K1038" s="121" t="s">
        <v>5232</v>
      </c>
      <c r="L1038" s="122">
        <v>6</v>
      </c>
      <c r="M1038" s="122">
        <v>24</v>
      </c>
      <c r="N1038" s="121" t="s">
        <v>5233</v>
      </c>
      <c r="O1038" s="122">
        <v>1</v>
      </c>
      <c r="P1038" s="123"/>
      <c r="Q1038" s="123"/>
      <c r="R1038" s="124">
        <v>1</v>
      </c>
    </row>
    <row r="1039" spans="2:18" x14ac:dyDescent="0.3">
      <c r="B1039" s="120">
        <v>1036</v>
      </c>
      <c r="C1039" s="121" t="s">
        <v>5234</v>
      </c>
      <c r="D1039" s="121" t="s">
        <v>123</v>
      </c>
      <c r="E1039" s="121" t="s">
        <v>123</v>
      </c>
      <c r="F1039" s="121" t="s">
        <v>5235</v>
      </c>
      <c r="G1039" s="121" t="s">
        <v>123</v>
      </c>
      <c r="H1039" s="122">
        <v>809</v>
      </c>
      <c r="I1039" s="122">
        <v>14</v>
      </c>
      <c r="J1039" s="121" t="s">
        <v>5236</v>
      </c>
      <c r="K1039" s="121" t="s">
        <v>5237</v>
      </c>
      <c r="L1039" s="122">
        <v>6</v>
      </c>
      <c r="M1039" s="122">
        <v>24</v>
      </c>
      <c r="N1039" s="121" t="s">
        <v>5238</v>
      </c>
      <c r="O1039" s="122">
        <v>1</v>
      </c>
      <c r="P1039" s="123"/>
      <c r="Q1039" s="123"/>
      <c r="R1039" s="124">
        <v>1</v>
      </c>
    </row>
    <row r="1040" spans="2:18" x14ac:dyDescent="0.3">
      <c r="B1040" s="120">
        <v>1037</v>
      </c>
      <c r="C1040" s="121" t="s">
        <v>5239</v>
      </c>
      <c r="D1040" s="121" t="s">
        <v>123</v>
      </c>
      <c r="E1040" s="121" t="s">
        <v>5240</v>
      </c>
      <c r="F1040" s="121" t="s">
        <v>5241</v>
      </c>
      <c r="G1040" s="121" t="s">
        <v>123</v>
      </c>
      <c r="H1040" s="122">
        <v>426</v>
      </c>
      <c r="I1040" s="122">
        <v>14</v>
      </c>
      <c r="J1040" s="121" t="s">
        <v>5242</v>
      </c>
      <c r="K1040" s="121" t="s">
        <v>5243</v>
      </c>
      <c r="L1040" s="122">
        <v>6</v>
      </c>
      <c r="M1040" s="122">
        <v>24</v>
      </c>
      <c r="N1040" s="121" t="s">
        <v>5244</v>
      </c>
      <c r="O1040" s="122">
        <v>1</v>
      </c>
      <c r="P1040" s="123"/>
      <c r="Q1040" s="123"/>
      <c r="R1040" s="124">
        <v>1</v>
      </c>
    </row>
    <row r="1041" spans="2:18" x14ac:dyDescent="0.3">
      <c r="B1041" s="120">
        <v>1038</v>
      </c>
      <c r="C1041" s="121" t="s">
        <v>5245</v>
      </c>
      <c r="D1041" s="121" t="s">
        <v>123</v>
      </c>
      <c r="E1041" s="121" t="s">
        <v>123</v>
      </c>
      <c r="F1041" s="121" t="s">
        <v>5246</v>
      </c>
      <c r="G1041" s="121" t="s">
        <v>123</v>
      </c>
      <c r="H1041" s="122">
        <v>738</v>
      </c>
      <c r="I1041" s="122">
        <v>13</v>
      </c>
      <c r="J1041" s="121" t="s">
        <v>5247</v>
      </c>
      <c r="K1041" s="121" t="s">
        <v>5248</v>
      </c>
      <c r="L1041" s="122">
        <v>6</v>
      </c>
      <c r="M1041" s="122">
        <v>28</v>
      </c>
      <c r="N1041" s="121" t="s">
        <v>5249</v>
      </c>
      <c r="O1041" s="122">
        <v>1</v>
      </c>
      <c r="P1041" s="123"/>
      <c r="Q1041" s="123"/>
      <c r="R1041" s="124">
        <v>1</v>
      </c>
    </row>
    <row r="1042" spans="2:18" x14ac:dyDescent="0.3">
      <c r="B1042" s="120">
        <v>1039</v>
      </c>
      <c r="C1042" s="121" t="s">
        <v>5250</v>
      </c>
      <c r="D1042" s="121" t="s">
        <v>1251</v>
      </c>
      <c r="E1042" s="121" t="s">
        <v>123</v>
      </c>
      <c r="F1042" s="121" t="s">
        <v>5251</v>
      </c>
      <c r="G1042" s="121" t="s">
        <v>123</v>
      </c>
      <c r="H1042" s="122">
        <v>349</v>
      </c>
      <c r="I1042" s="122">
        <v>13</v>
      </c>
      <c r="J1042" s="121" t="s">
        <v>5252</v>
      </c>
      <c r="K1042" s="121" t="s">
        <v>5253</v>
      </c>
      <c r="L1042" s="122">
        <v>6</v>
      </c>
      <c r="M1042" s="122">
        <v>28</v>
      </c>
      <c r="N1042" s="121" t="s">
        <v>5254</v>
      </c>
      <c r="O1042" s="122">
        <v>1</v>
      </c>
      <c r="P1042" s="123"/>
      <c r="Q1042" s="123"/>
      <c r="R1042" s="124">
        <v>1</v>
      </c>
    </row>
    <row r="1043" spans="2:18" x14ac:dyDescent="0.3">
      <c r="B1043" s="120">
        <v>1040</v>
      </c>
      <c r="C1043" s="121" t="s">
        <v>5255</v>
      </c>
      <c r="D1043" s="121" t="s">
        <v>123</v>
      </c>
      <c r="E1043" s="121" t="s">
        <v>123</v>
      </c>
      <c r="F1043" s="121" t="s">
        <v>5256</v>
      </c>
      <c r="G1043" s="121" t="s">
        <v>123</v>
      </c>
      <c r="H1043" s="122">
        <v>349</v>
      </c>
      <c r="I1043" s="122">
        <v>13</v>
      </c>
      <c r="J1043" s="121" t="s">
        <v>5257</v>
      </c>
      <c r="K1043" s="121" t="s">
        <v>5258</v>
      </c>
      <c r="L1043" s="122">
        <v>6</v>
      </c>
      <c r="M1043" s="122">
        <v>28</v>
      </c>
      <c r="N1043" s="121" t="s">
        <v>5259</v>
      </c>
      <c r="O1043" s="122">
        <v>1</v>
      </c>
      <c r="P1043" s="123"/>
      <c r="Q1043" s="123"/>
      <c r="R1043" s="124">
        <v>1</v>
      </c>
    </row>
    <row r="1044" spans="2:18" x14ac:dyDescent="0.3">
      <c r="B1044" s="120">
        <v>1041</v>
      </c>
      <c r="C1044" s="121" t="s">
        <v>5260</v>
      </c>
      <c r="D1044" s="121" t="s">
        <v>123</v>
      </c>
      <c r="E1044" s="121" t="s">
        <v>123</v>
      </c>
      <c r="F1044" s="121" t="s">
        <v>5261</v>
      </c>
      <c r="G1044" s="121" t="s">
        <v>123</v>
      </c>
      <c r="H1044" s="122">
        <v>593</v>
      </c>
      <c r="I1044" s="122">
        <v>13</v>
      </c>
      <c r="J1044" s="121" t="s">
        <v>5262</v>
      </c>
      <c r="K1044" s="121" t="s">
        <v>5263</v>
      </c>
      <c r="L1044" s="122">
        <v>6</v>
      </c>
      <c r="M1044" s="122">
        <v>28</v>
      </c>
      <c r="N1044" s="121" t="s">
        <v>5264</v>
      </c>
      <c r="O1044" s="122">
        <v>1</v>
      </c>
      <c r="P1044" s="123"/>
      <c r="Q1044" s="123"/>
      <c r="R1044" s="124">
        <v>1</v>
      </c>
    </row>
    <row r="1045" spans="2:18" x14ac:dyDescent="0.3">
      <c r="B1045" s="120">
        <v>1042</v>
      </c>
      <c r="C1045" s="121" t="s">
        <v>5265</v>
      </c>
      <c r="D1045" s="121" t="s">
        <v>123</v>
      </c>
      <c r="E1045" s="121" t="s">
        <v>123</v>
      </c>
      <c r="F1045" s="121" t="s">
        <v>5266</v>
      </c>
      <c r="G1045" s="121" t="s">
        <v>123</v>
      </c>
      <c r="H1045" s="122">
        <v>593</v>
      </c>
      <c r="I1045" s="122">
        <v>13</v>
      </c>
      <c r="J1045" s="121" t="s">
        <v>5267</v>
      </c>
      <c r="K1045" s="121" t="s">
        <v>5268</v>
      </c>
      <c r="L1045" s="122">
        <v>6</v>
      </c>
      <c r="M1045" s="122">
        <v>28</v>
      </c>
      <c r="N1045" s="121" t="s">
        <v>5269</v>
      </c>
      <c r="O1045" s="122">
        <v>1</v>
      </c>
      <c r="P1045" s="123"/>
      <c r="Q1045" s="123"/>
      <c r="R1045" s="124">
        <v>1</v>
      </c>
    </row>
    <row r="1046" spans="2:18" x14ac:dyDescent="0.3">
      <c r="B1046" s="120">
        <v>1043</v>
      </c>
      <c r="C1046" s="121" t="s">
        <v>5270</v>
      </c>
      <c r="D1046" s="121" t="s">
        <v>123</v>
      </c>
      <c r="E1046" s="121" t="s">
        <v>123</v>
      </c>
      <c r="F1046" s="121" t="s">
        <v>5271</v>
      </c>
      <c r="G1046" s="121" t="s">
        <v>123</v>
      </c>
      <c r="H1046" s="122">
        <v>593</v>
      </c>
      <c r="I1046" s="122">
        <v>13</v>
      </c>
      <c r="J1046" s="121" t="s">
        <v>5272</v>
      </c>
      <c r="K1046" s="121" t="s">
        <v>5273</v>
      </c>
      <c r="L1046" s="122">
        <v>6</v>
      </c>
      <c r="M1046" s="122">
        <v>28</v>
      </c>
      <c r="N1046" s="121" t="s">
        <v>5274</v>
      </c>
      <c r="O1046" s="122">
        <v>1</v>
      </c>
      <c r="P1046" s="123"/>
      <c r="Q1046" s="123"/>
      <c r="R1046" s="124">
        <v>1</v>
      </c>
    </row>
    <row r="1047" spans="2:18" x14ac:dyDescent="0.3">
      <c r="B1047" s="120">
        <v>1044</v>
      </c>
      <c r="C1047" s="121" t="s">
        <v>5275</v>
      </c>
      <c r="D1047" s="121" t="s">
        <v>129</v>
      </c>
      <c r="E1047" s="121" t="s">
        <v>123</v>
      </c>
      <c r="F1047" s="121" t="s">
        <v>5276</v>
      </c>
      <c r="G1047" s="121" t="s">
        <v>123</v>
      </c>
      <c r="H1047" s="122">
        <v>304</v>
      </c>
      <c r="I1047" s="122">
        <v>13</v>
      </c>
      <c r="J1047" s="121" t="s">
        <v>5277</v>
      </c>
      <c r="K1047" s="121" t="s">
        <v>5278</v>
      </c>
      <c r="L1047" s="122">
        <v>6</v>
      </c>
      <c r="M1047" s="122">
        <v>28</v>
      </c>
      <c r="N1047" s="121" t="s">
        <v>5279</v>
      </c>
      <c r="O1047" s="122">
        <v>1</v>
      </c>
      <c r="P1047" s="123"/>
      <c r="Q1047" s="123"/>
      <c r="R1047" s="124">
        <v>1</v>
      </c>
    </row>
    <row r="1048" spans="2:18" x14ac:dyDescent="0.3">
      <c r="B1048" s="120">
        <v>1045</v>
      </c>
      <c r="C1048" s="121" t="s">
        <v>5280</v>
      </c>
      <c r="D1048" s="121" t="s">
        <v>129</v>
      </c>
      <c r="E1048" s="121" t="s">
        <v>123</v>
      </c>
      <c r="F1048" s="121" t="s">
        <v>5281</v>
      </c>
      <c r="G1048" s="121" t="s">
        <v>123</v>
      </c>
      <c r="H1048" s="122">
        <v>460</v>
      </c>
      <c r="I1048" s="122">
        <v>13</v>
      </c>
      <c r="J1048" s="121" t="s">
        <v>5282</v>
      </c>
      <c r="K1048" s="121" t="s">
        <v>5283</v>
      </c>
      <c r="L1048" s="122">
        <v>6</v>
      </c>
      <c r="M1048" s="122">
        <v>28</v>
      </c>
      <c r="N1048" s="121" t="s">
        <v>5284</v>
      </c>
      <c r="O1048" s="122">
        <v>1</v>
      </c>
      <c r="P1048" s="123"/>
      <c r="Q1048" s="123"/>
      <c r="R1048" s="124">
        <v>1</v>
      </c>
    </row>
    <row r="1049" spans="2:18" x14ac:dyDescent="0.3">
      <c r="B1049" s="120">
        <v>1046</v>
      </c>
      <c r="C1049" s="121" t="s">
        <v>5285</v>
      </c>
      <c r="D1049" s="121" t="s">
        <v>123</v>
      </c>
      <c r="E1049" s="121" t="s">
        <v>123</v>
      </c>
      <c r="F1049" s="121" t="s">
        <v>5286</v>
      </c>
      <c r="G1049" s="121" t="s">
        <v>123</v>
      </c>
      <c r="H1049" s="122">
        <v>253</v>
      </c>
      <c r="I1049" s="122">
        <v>13</v>
      </c>
      <c r="J1049" s="121" t="s">
        <v>5287</v>
      </c>
      <c r="K1049" s="121" t="s">
        <v>5288</v>
      </c>
      <c r="L1049" s="122">
        <v>6</v>
      </c>
      <c r="M1049" s="122">
        <v>28</v>
      </c>
      <c r="N1049" s="121" t="s">
        <v>5289</v>
      </c>
      <c r="O1049" s="122">
        <v>1</v>
      </c>
      <c r="P1049" s="123"/>
      <c r="Q1049" s="123"/>
      <c r="R1049" s="124">
        <v>1</v>
      </c>
    </row>
    <row r="1050" spans="2:18" x14ac:dyDescent="0.3">
      <c r="B1050" s="120">
        <v>1047</v>
      </c>
      <c r="C1050" s="121" t="s">
        <v>5290</v>
      </c>
      <c r="D1050" s="121" t="s">
        <v>123</v>
      </c>
      <c r="E1050" s="121" t="s">
        <v>123</v>
      </c>
      <c r="F1050" s="121" t="s">
        <v>5291</v>
      </c>
      <c r="G1050" s="121" t="s">
        <v>123</v>
      </c>
      <c r="H1050" s="122">
        <v>265</v>
      </c>
      <c r="I1050" s="122">
        <v>13</v>
      </c>
      <c r="J1050" s="121" t="s">
        <v>5292</v>
      </c>
      <c r="K1050" s="121" t="s">
        <v>5293</v>
      </c>
      <c r="L1050" s="122">
        <v>6</v>
      </c>
      <c r="M1050" s="122">
        <v>28</v>
      </c>
      <c r="N1050" s="121" t="s">
        <v>5294</v>
      </c>
      <c r="O1050" s="122">
        <v>1</v>
      </c>
      <c r="P1050" s="123"/>
      <c r="Q1050" s="123"/>
      <c r="R1050" s="124">
        <v>1</v>
      </c>
    </row>
    <row r="1051" spans="2:18" x14ac:dyDescent="0.3">
      <c r="B1051" s="120">
        <v>1048</v>
      </c>
      <c r="C1051" s="121" t="s">
        <v>5295</v>
      </c>
      <c r="D1051" s="121" t="s">
        <v>123</v>
      </c>
      <c r="E1051" s="121" t="s">
        <v>5296</v>
      </c>
      <c r="F1051" s="121" t="s">
        <v>5297</v>
      </c>
      <c r="G1051" s="121" t="s">
        <v>123</v>
      </c>
      <c r="H1051" s="122">
        <v>881</v>
      </c>
      <c r="I1051" s="122">
        <v>13</v>
      </c>
      <c r="J1051" s="121" t="s">
        <v>5298</v>
      </c>
      <c r="K1051" s="121" t="s">
        <v>5299</v>
      </c>
      <c r="L1051" s="122">
        <v>6</v>
      </c>
      <c r="M1051" s="122">
        <v>28</v>
      </c>
      <c r="N1051" s="121" t="s">
        <v>5300</v>
      </c>
      <c r="O1051" s="122">
        <v>1</v>
      </c>
      <c r="P1051" s="123"/>
      <c r="Q1051" s="123"/>
      <c r="R1051" s="124">
        <v>1</v>
      </c>
    </row>
    <row r="1052" spans="2:18" x14ac:dyDescent="0.3">
      <c r="B1052" s="120">
        <v>1049</v>
      </c>
      <c r="C1052" s="121" t="s">
        <v>5301</v>
      </c>
      <c r="D1052" s="121" t="s">
        <v>123</v>
      </c>
      <c r="E1052" s="121" t="s">
        <v>123</v>
      </c>
      <c r="F1052" s="121" t="s">
        <v>5302</v>
      </c>
      <c r="G1052" s="121" t="s">
        <v>123</v>
      </c>
      <c r="H1052" s="122">
        <v>357</v>
      </c>
      <c r="I1052" s="122">
        <v>13</v>
      </c>
      <c r="J1052" s="121" t="s">
        <v>5303</v>
      </c>
      <c r="K1052" s="121" t="s">
        <v>5304</v>
      </c>
      <c r="L1052" s="122">
        <v>6</v>
      </c>
      <c r="M1052" s="122">
        <v>28</v>
      </c>
      <c r="N1052" s="121" t="s">
        <v>5305</v>
      </c>
      <c r="O1052" s="122">
        <v>1</v>
      </c>
      <c r="P1052" s="123"/>
      <c r="Q1052" s="123"/>
      <c r="R1052" s="124">
        <v>1</v>
      </c>
    </row>
    <row r="1053" spans="2:18" x14ac:dyDescent="0.3">
      <c r="B1053" s="120">
        <v>1050</v>
      </c>
      <c r="C1053" s="121" t="s">
        <v>5306</v>
      </c>
      <c r="D1053" s="121" t="s">
        <v>123</v>
      </c>
      <c r="E1053" s="121" t="s">
        <v>123</v>
      </c>
      <c r="F1053" s="121" t="s">
        <v>5307</v>
      </c>
      <c r="G1053" s="121" t="s">
        <v>123</v>
      </c>
      <c r="H1053" s="122">
        <v>190</v>
      </c>
      <c r="I1053" s="122">
        <v>13</v>
      </c>
      <c r="J1053" s="121" t="s">
        <v>5308</v>
      </c>
      <c r="K1053" s="121" t="s">
        <v>5309</v>
      </c>
      <c r="L1053" s="122">
        <v>6</v>
      </c>
      <c r="M1053" s="122">
        <v>28</v>
      </c>
      <c r="N1053" s="121" t="s">
        <v>5310</v>
      </c>
      <c r="O1053" s="122">
        <v>1</v>
      </c>
      <c r="P1053" s="123"/>
      <c r="Q1053" s="123"/>
      <c r="R1053" s="124">
        <v>1</v>
      </c>
    </row>
    <row r="1054" spans="2:18" x14ac:dyDescent="0.3">
      <c r="B1054" s="120">
        <v>1051</v>
      </c>
      <c r="C1054" s="121" t="s">
        <v>5311</v>
      </c>
      <c r="D1054" s="121" t="s">
        <v>129</v>
      </c>
      <c r="E1054" s="121" t="s">
        <v>123</v>
      </c>
      <c r="F1054" s="121" t="s">
        <v>5312</v>
      </c>
      <c r="G1054" s="121" t="s">
        <v>5313</v>
      </c>
      <c r="H1054" s="122">
        <v>144</v>
      </c>
      <c r="I1054" s="122">
        <v>13</v>
      </c>
      <c r="J1054" s="121" t="s">
        <v>5314</v>
      </c>
      <c r="K1054" s="121" t="s">
        <v>5315</v>
      </c>
      <c r="L1054" s="122">
        <v>6</v>
      </c>
      <c r="M1054" s="122">
        <v>28</v>
      </c>
      <c r="N1054" s="121" t="s">
        <v>5316</v>
      </c>
      <c r="O1054" s="122">
        <v>1</v>
      </c>
      <c r="P1054" s="123"/>
      <c r="Q1054" s="123"/>
      <c r="R1054" s="124">
        <v>1</v>
      </c>
    </row>
    <row r="1055" spans="2:18" x14ac:dyDescent="0.3">
      <c r="B1055" s="120">
        <v>1052</v>
      </c>
      <c r="C1055" s="121" t="s">
        <v>5317</v>
      </c>
      <c r="D1055" s="121" t="s">
        <v>123</v>
      </c>
      <c r="E1055" s="121" t="s">
        <v>123</v>
      </c>
      <c r="F1055" s="121" t="s">
        <v>5318</v>
      </c>
      <c r="G1055" s="121" t="s">
        <v>5319</v>
      </c>
      <c r="H1055" s="122">
        <v>504</v>
      </c>
      <c r="I1055" s="122">
        <v>13</v>
      </c>
      <c r="J1055" s="121" t="s">
        <v>5320</v>
      </c>
      <c r="K1055" s="121" t="s">
        <v>5321</v>
      </c>
      <c r="L1055" s="122">
        <v>6</v>
      </c>
      <c r="M1055" s="122">
        <v>28</v>
      </c>
      <c r="N1055" s="121" t="s">
        <v>5322</v>
      </c>
      <c r="O1055" s="122">
        <v>1</v>
      </c>
      <c r="P1055" s="123"/>
      <c r="Q1055" s="123"/>
      <c r="R1055" s="124">
        <v>1</v>
      </c>
    </row>
    <row r="1056" spans="2:18" x14ac:dyDescent="0.3">
      <c r="B1056" s="120">
        <v>1053</v>
      </c>
      <c r="C1056" s="121" t="s">
        <v>5323</v>
      </c>
      <c r="D1056" s="121" t="s">
        <v>129</v>
      </c>
      <c r="E1056" s="121" t="s">
        <v>123</v>
      </c>
      <c r="F1056" s="121" t="s">
        <v>5324</v>
      </c>
      <c r="G1056" s="121" t="s">
        <v>123</v>
      </c>
      <c r="H1056" s="122">
        <v>77</v>
      </c>
      <c r="I1056" s="122">
        <v>13</v>
      </c>
      <c r="J1056" s="121" t="s">
        <v>5325</v>
      </c>
      <c r="K1056" s="121" t="s">
        <v>5326</v>
      </c>
      <c r="L1056" s="122">
        <v>6</v>
      </c>
      <c r="M1056" s="122">
        <v>28</v>
      </c>
      <c r="N1056" s="121" t="s">
        <v>123</v>
      </c>
      <c r="O1056" s="122">
        <v>1</v>
      </c>
      <c r="P1056" s="123"/>
      <c r="Q1056" s="123"/>
      <c r="R1056" s="124">
        <v>1</v>
      </c>
    </row>
    <row r="1057" spans="2:18" x14ac:dyDescent="0.3">
      <c r="B1057" s="120">
        <v>1054</v>
      </c>
      <c r="C1057" s="121" t="s">
        <v>5327</v>
      </c>
      <c r="D1057" s="121" t="s">
        <v>5328</v>
      </c>
      <c r="E1057" s="121" t="s">
        <v>5329</v>
      </c>
      <c r="F1057" s="121" t="s">
        <v>5330</v>
      </c>
      <c r="G1057" s="121" t="s">
        <v>123</v>
      </c>
      <c r="H1057" s="122">
        <v>77</v>
      </c>
      <c r="I1057" s="122">
        <v>13</v>
      </c>
      <c r="J1057" s="121" t="s">
        <v>5325</v>
      </c>
      <c r="K1057" s="121" t="s">
        <v>5326</v>
      </c>
      <c r="L1057" s="122">
        <v>6</v>
      </c>
      <c r="M1057" s="122">
        <v>28</v>
      </c>
      <c r="N1057" s="121" t="s">
        <v>5331</v>
      </c>
      <c r="O1057" s="122">
        <v>1</v>
      </c>
      <c r="P1057" s="123"/>
      <c r="Q1057" s="123"/>
      <c r="R1057" s="124">
        <v>1</v>
      </c>
    </row>
    <row r="1058" spans="2:18" x14ac:dyDescent="0.3">
      <c r="B1058" s="120">
        <v>1055</v>
      </c>
      <c r="C1058" s="121" t="s">
        <v>5332</v>
      </c>
      <c r="D1058" s="121" t="s">
        <v>129</v>
      </c>
      <c r="E1058" s="121" t="s">
        <v>5329</v>
      </c>
      <c r="F1058" s="121" t="s">
        <v>5333</v>
      </c>
      <c r="G1058" s="121" t="s">
        <v>123</v>
      </c>
      <c r="H1058" s="122">
        <v>77</v>
      </c>
      <c r="I1058" s="122">
        <v>13</v>
      </c>
      <c r="J1058" s="121" t="s">
        <v>5334</v>
      </c>
      <c r="K1058" s="121" t="s">
        <v>5335</v>
      </c>
      <c r="L1058" s="122">
        <v>6</v>
      </c>
      <c r="M1058" s="122">
        <v>28</v>
      </c>
      <c r="N1058" s="121" t="s">
        <v>5336</v>
      </c>
      <c r="O1058" s="122">
        <v>1</v>
      </c>
      <c r="P1058" s="123"/>
      <c r="Q1058" s="123"/>
      <c r="R1058" s="124">
        <v>1</v>
      </c>
    </row>
    <row r="1059" spans="2:18" x14ac:dyDescent="0.3">
      <c r="B1059" s="120">
        <v>1056</v>
      </c>
      <c r="C1059" s="121" t="s">
        <v>5337</v>
      </c>
      <c r="D1059" s="121" t="s">
        <v>129</v>
      </c>
      <c r="E1059" s="121" t="s">
        <v>123</v>
      </c>
      <c r="F1059" s="121" t="s">
        <v>5333</v>
      </c>
      <c r="G1059" s="121" t="s">
        <v>123</v>
      </c>
      <c r="H1059" s="122">
        <v>77</v>
      </c>
      <c r="I1059" s="122">
        <v>13</v>
      </c>
      <c r="J1059" s="121" t="s">
        <v>5334</v>
      </c>
      <c r="K1059" s="121" t="s">
        <v>5335</v>
      </c>
      <c r="L1059" s="122">
        <v>6</v>
      </c>
      <c r="M1059" s="122">
        <v>28</v>
      </c>
      <c r="N1059" s="121" t="s">
        <v>5338</v>
      </c>
      <c r="O1059" s="122">
        <v>1</v>
      </c>
      <c r="P1059" s="123"/>
      <c r="Q1059" s="123"/>
      <c r="R1059" s="124">
        <v>1</v>
      </c>
    </row>
    <row r="1060" spans="2:18" x14ac:dyDescent="0.3">
      <c r="B1060" s="120">
        <v>1057</v>
      </c>
      <c r="C1060" s="121" t="s">
        <v>5339</v>
      </c>
      <c r="D1060" s="121" t="s">
        <v>123</v>
      </c>
      <c r="E1060" s="121" t="s">
        <v>123</v>
      </c>
      <c r="F1060" s="121" t="s">
        <v>5340</v>
      </c>
      <c r="G1060" s="121" t="s">
        <v>123</v>
      </c>
      <c r="H1060" s="122">
        <v>838</v>
      </c>
      <c r="I1060" s="122">
        <v>13</v>
      </c>
      <c r="J1060" s="121" t="s">
        <v>5341</v>
      </c>
      <c r="K1060" s="121" t="s">
        <v>5342</v>
      </c>
      <c r="L1060" s="122">
        <v>6</v>
      </c>
      <c r="M1060" s="122">
        <v>28</v>
      </c>
      <c r="N1060" s="121" t="s">
        <v>5343</v>
      </c>
      <c r="O1060" s="122">
        <v>1</v>
      </c>
      <c r="P1060" s="123"/>
      <c r="Q1060" s="123"/>
      <c r="R1060" s="124">
        <v>1</v>
      </c>
    </row>
    <row r="1061" spans="2:18" x14ac:dyDescent="0.3">
      <c r="B1061" s="120">
        <v>1058</v>
      </c>
      <c r="C1061" s="121" t="s">
        <v>5344</v>
      </c>
      <c r="D1061" s="121" t="s">
        <v>129</v>
      </c>
      <c r="E1061" s="121" t="s">
        <v>123</v>
      </c>
      <c r="F1061" s="121" t="s">
        <v>5345</v>
      </c>
      <c r="G1061" s="121" t="s">
        <v>123</v>
      </c>
      <c r="H1061" s="122">
        <v>389</v>
      </c>
      <c r="I1061" s="122">
        <v>13</v>
      </c>
      <c r="J1061" s="121" t="s">
        <v>5346</v>
      </c>
      <c r="K1061" s="121" t="s">
        <v>5347</v>
      </c>
      <c r="L1061" s="122">
        <v>6</v>
      </c>
      <c r="M1061" s="122">
        <v>28</v>
      </c>
      <c r="N1061" s="121" t="s">
        <v>5348</v>
      </c>
      <c r="O1061" s="122">
        <v>1</v>
      </c>
      <c r="P1061" s="123"/>
      <c r="Q1061" s="123"/>
      <c r="R1061" s="124">
        <v>1</v>
      </c>
    </row>
    <row r="1062" spans="2:18" x14ac:dyDescent="0.3">
      <c r="B1062" s="120">
        <v>1059</v>
      </c>
      <c r="C1062" s="121" t="s">
        <v>5349</v>
      </c>
      <c r="D1062" s="121" t="s">
        <v>123</v>
      </c>
      <c r="E1062" s="121" t="s">
        <v>123</v>
      </c>
      <c r="F1062" s="121" t="s">
        <v>5350</v>
      </c>
      <c r="G1062" s="121" t="s">
        <v>123</v>
      </c>
      <c r="H1062" s="122">
        <v>783</v>
      </c>
      <c r="I1062" s="122">
        <v>13</v>
      </c>
      <c r="J1062" s="121" t="s">
        <v>5351</v>
      </c>
      <c r="K1062" s="121" t="s">
        <v>5352</v>
      </c>
      <c r="L1062" s="122">
        <v>6</v>
      </c>
      <c r="M1062" s="122">
        <v>28</v>
      </c>
      <c r="N1062" s="121" t="s">
        <v>5353</v>
      </c>
      <c r="O1062" s="122">
        <v>1</v>
      </c>
      <c r="P1062" s="123"/>
      <c r="Q1062" s="123"/>
      <c r="R1062" s="124">
        <v>1</v>
      </c>
    </row>
    <row r="1063" spans="2:18" x14ac:dyDescent="0.3">
      <c r="B1063" s="120">
        <v>1060</v>
      </c>
      <c r="C1063" s="121" t="s">
        <v>5354</v>
      </c>
      <c r="D1063" s="121" t="s">
        <v>123</v>
      </c>
      <c r="E1063" s="121" t="s">
        <v>123</v>
      </c>
      <c r="F1063" s="121" t="s">
        <v>5355</v>
      </c>
      <c r="G1063" s="121" t="s">
        <v>123</v>
      </c>
      <c r="H1063" s="122">
        <v>64</v>
      </c>
      <c r="I1063" s="122">
        <v>4</v>
      </c>
      <c r="J1063" s="121" t="s">
        <v>5356</v>
      </c>
      <c r="K1063" s="121" t="s">
        <v>5357</v>
      </c>
      <c r="L1063" s="122">
        <v>6</v>
      </c>
      <c r="M1063" s="122">
        <v>5</v>
      </c>
      <c r="N1063" s="121" t="s">
        <v>5358</v>
      </c>
      <c r="O1063" s="122">
        <v>1</v>
      </c>
      <c r="P1063" s="123"/>
      <c r="Q1063" s="123"/>
      <c r="R1063" s="124">
        <v>1</v>
      </c>
    </row>
    <row r="1064" spans="2:18" x14ac:dyDescent="0.3">
      <c r="B1064" s="120">
        <v>1061</v>
      </c>
      <c r="C1064" s="121" t="s">
        <v>5359</v>
      </c>
      <c r="D1064" s="121" t="s">
        <v>123</v>
      </c>
      <c r="E1064" s="121" t="s">
        <v>123</v>
      </c>
      <c r="F1064" s="121" t="s">
        <v>5360</v>
      </c>
      <c r="G1064" s="121" t="s">
        <v>123</v>
      </c>
      <c r="H1064" s="122">
        <v>64</v>
      </c>
      <c r="I1064" s="122">
        <v>4</v>
      </c>
      <c r="J1064" s="121" t="s">
        <v>5361</v>
      </c>
      <c r="K1064" s="121" t="s">
        <v>5362</v>
      </c>
      <c r="L1064" s="122">
        <v>6</v>
      </c>
      <c r="M1064" s="122">
        <v>5</v>
      </c>
      <c r="N1064" s="121" t="s">
        <v>5363</v>
      </c>
      <c r="O1064" s="122">
        <v>1</v>
      </c>
      <c r="P1064" s="123"/>
      <c r="Q1064" s="123"/>
      <c r="R1064" s="124">
        <v>1</v>
      </c>
    </row>
    <row r="1065" spans="2:18" x14ac:dyDescent="0.3">
      <c r="B1065" s="120">
        <v>1062</v>
      </c>
      <c r="C1065" s="121" t="s">
        <v>5364</v>
      </c>
      <c r="D1065" s="121" t="s">
        <v>123</v>
      </c>
      <c r="E1065" s="121" t="s">
        <v>123</v>
      </c>
      <c r="F1065" s="121" t="s">
        <v>5365</v>
      </c>
      <c r="G1065" s="121" t="s">
        <v>123</v>
      </c>
      <c r="H1065" s="122">
        <v>548</v>
      </c>
      <c r="I1065" s="122">
        <v>4</v>
      </c>
      <c r="J1065" s="121" t="s">
        <v>5366</v>
      </c>
      <c r="K1065" s="121" t="s">
        <v>5367</v>
      </c>
      <c r="L1065" s="122">
        <v>6</v>
      </c>
      <c r="M1065" s="122">
        <v>5</v>
      </c>
      <c r="N1065" s="121" t="s">
        <v>5368</v>
      </c>
      <c r="O1065" s="122">
        <v>1</v>
      </c>
      <c r="P1065" s="123"/>
      <c r="Q1065" s="123"/>
      <c r="R1065" s="124">
        <v>1</v>
      </c>
    </row>
    <row r="1066" spans="2:18" x14ac:dyDescent="0.3">
      <c r="B1066" s="120">
        <v>1063</v>
      </c>
      <c r="C1066" s="121" t="s">
        <v>5369</v>
      </c>
      <c r="D1066" s="121" t="s">
        <v>123</v>
      </c>
      <c r="E1066" s="121" t="s">
        <v>123</v>
      </c>
      <c r="F1066" s="121" t="s">
        <v>5370</v>
      </c>
      <c r="G1066" s="121" t="s">
        <v>123</v>
      </c>
      <c r="H1066" s="122">
        <v>19</v>
      </c>
      <c r="I1066" s="122">
        <v>4</v>
      </c>
      <c r="J1066" s="121" t="s">
        <v>5371</v>
      </c>
      <c r="K1066" s="121" t="s">
        <v>5372</v>
      </c>
      <c r="L1066" s="122">
        <v>6</v>
      </c>
      <c r="M1066" s="122">
        <v>5</v>
      </c>
      <c r="N1066" s="121" t="s">
        <v>5373</v>
      </c>
      <c r="O1066" s="122">
        <v>1</v>
      </c>
      <c r="P1066" s="123"/>
      <c r="Q1066" s="123"/>
      <c r="R1066" s="124">
        <v>1</v>
      </c>
    </row>
    <row r="1067" spans="2:18" x14ac:dyDescent="0.3">
      <c r="B1067" s="120">
        <v>1064</v>
      </c>
      <c r="C1067" s="121" t="s">
        <v>5374</v>
      </c>
      <c r="D1067" s="121" t="s">
        <v>123</v>
      </c>
      <c r="E1067" s="121" t="s">
        <v>123</v>
      </c>
      <c r="F1067" s="121" t="s">
        <v>5375</v>
      </c>
      <c r="G1067" s="121" t="s">
        <v>5376</v>
      </c>
      <c r="H1067" s="122">
        <v>451</v>
      </c>
      <c r="I1067" s="122">
        <v>57</v>
      </c>
      <c r="J1067" s="121" t="s">
        <v>5377</v>
      </c>
      <c r="K1067" s="121" t="s">
        <v>5378</v>
      </c>
      <c r="L1067" s="122">
        <v>6</v>
      </c>
      <c r="M1067" s="122">
        <v>114</v>
      </c>
      <c r="N1067" s="121" t="s">
        <v>5379</v>
      </c>
      <c r="O1067" s="122">
        <v>1</v>
      </c>
      <c r="P1067" s="123"/>
      <c r="Q1067" s="123"/>
      <c r="R1067" s="124">
        <v>1</v>
      </c>
    </row>
    <row r="1068" spans="2:18" x14ac:dyDescent="0.3">
      <c r="B1068" s="120">
        <v>1065</v>
      </c>
      <c r="C1068" s="121" t="s">
        <v>5380</v>
      </c>
      <c r="D1068" s="121" t="s">
        <v>123</v>
      </c>
      <c r="E1068" s="121" t="s">
        <v>123</v>
      </c>
      <c r="F1068" s="121" t="s">
        <v>5381</v>
      </c>
      <c r="G1068" s="121" t="s">
        <v>123</v>
      </c>
      <c r="H1068" s="122">
        <v>505</v>
      </c>
      <c r="I1068" s="122">
        <v>57</v>
      </c>
      <c r="J1068" s="121" t="s">
        <v>5382</v>
      </c>
      <c r="K1068" s="121" t="s">
        <v>5383</v>
      </c>
      <c r="L1068" s="122">
        <v>6</v>
      </c>
      <c r="M1068" s="122">
        <v>114</v>
      </c>
      <c r="N1068" s="121" t="s">
        <v>5384</v>
      </c>
      <c r="O1068" s="122">
        <v>1</v>
      </c>
      <c r="P1068" s="123"/>
      <c r="Q1068" s="123"/>
      <c r="R1068" s="124">
        <v>1</v>
      </c>
    </row>
    <row r="1069" spans="2:18" x14ac:dyDescent="0.3">
      <c r="B1069" s="120">
        <v>1066</v>
      </c>
      <c r="C1069" s="121" t="s">
        <v>5385</v>
      </c>
      <c r="D1069" s="121" t="s">
        <v>1630</v>
      </c>
      <c r="E1069" s="121" t="s">
        <v>123</v>
      </c>
      <c r="F1069" s="121" t="s">
        <v>5386</v>
      </c>
      <c r="G1069" s="121" t="s">
        <v>123</v>
      </c>
      <c r="H1069" s="122">
        <v>505</v>
      </c>
      <c r="I1069" s="122">
        <v>57</v>
      </c>
      <c r="J1069" s="121" t="s">
        <v>5387</v>
      </c>
      <c r="K1069" s="121" t="s">
        <v>5388</v>
      </c>
      <c r="L1069" s="122">
        <v>6</v>
      </c>
      <c r="M1069" s="122">
        <v>114</v>
      </c>
      <c r="N1069" s="121" t="s">
        <v>5389</v>
      </c>
      <c r="O1069" s="122">
        <v>1</v>
      </c>
      <c r="P1069" s="123"/>
      <c r="Q1069" s="123"/>
      <c r="R1069" s="124">
        <v>1</v>
      </c>
    </row>
    <row r="1070" spans="2:18" x14ac:dyDescent="0.3">
      <c r="B1070" s="120">
        <v>1067</v>
      </c>
      <c r="C1070" s="121" t="s">
        <v>5390</v>
      </c>
      <c r="D1070" s="121" t="s">
        <v>123</v>
      </c>
      <c r="E1070" s="121" t="s">
        <v>123</v>
      </c>
      <c r="F1070" s="121" t="s">
        <v>5391</v>
      </c>
      <c r="G1070" s="121" t="s">
        <v>123</v>
      </c>
      <c r="H1070" s="122">
        <v>505</v>
      </c>
      <c r="I1070" s="122">
        <v>57</v>
      </c>
      <c r="J1070" s="121" t="s">
        <v>5387</v>
      </c>
      <c r="K1070" s="121" t="s">
        <v>5388</v>
      </c>
      <c r="L1070" s="122">
        <v>6</v>
      </c>
      <c r="M1070" s="122">
        <v>114</v>
      </c>
      <c r="N1070" s="121" t="s">
        <v>5392</v>
      </c>
      <c r="O1070" s="122">
        <v>1</v>
      </c>
      <c r="P1070" s="123"/>
      <c r="Q1070" s="123"/>
      <c r="R1070" s="124">
        <v>1</v>
      </c>
    </row>
    <row r="1071" spans="2:18" x14ac:dyDescent="0.3">
      <c r="B1071" s="120">
        <v>1068</v>
      </c>
      <c r="C1071" s="121" t="s">
        <v>5393</v>
      </c>
      <c r="D1071" s="121" t="s">
        <v>123</v>
      </c>
      <c r="E1071" s="121" t="s">
        <v>123</v>
      </c>
      <c r="F1071" s="121" t="s">
        <v>5394</v>
      </c>
      <c r="G1071" s="121" t="s">
        <v>123</v>
      </c>
      <c r="H1071" s="122">
        <v>505</v>
      </c>
      <c r="I1071" s="122">
        <v>57</v>
      </c>
      <c r="J1071" s="121" t="s">
        <v>5395</v>
      </c>
      <c r="K1071" s="121" t="s">
        <v>5396</v>
      </c>
      <c r="L1071" s="122">
        <v>6</v>
      </c>
      <c r="M1071" s="122">
        <v>114</v>
      </c>
      <c r="N1071" s="121" t="s">
        <v>5397</v>
      </c>
      <c r="O1071" s="122">
        <v>1</v>
      </c>
      <c r="P1071" s="123"/>
      <c r="Q1071" s="123"/>
      <c r="R1071" s="124">
        <v>1</v>
      </c>
    </row>
    <row r="1072" spans="2:18" x14ac:dyDescent="0.3">
      <c r="B1072" s="120">
        <v>1069</v>
      </c>
      <c r="C1072" s="121" t="s">
        <v>5398</v>
      </c>
      <c r="D1072" s="121" t="s">
        <v>5399</v>
      </c>
      <c r="E1072" s="121" t="s">
        <v>123</v>
      </c>
      <c r="F1072" s="121" t="s">
        <v>5400</v>
      </c>
      <c r="G1072" s="121" t="s">
        <v>123</v>
      </c>
      <c r="H1072" s="122">
        <v>505</v>
      </c>
      <c r="I1072" s="122">
        <v>57</v>
      </c>
      <c r="J1072" s="121" t="s">
        <v>5401</v>
      </c>
      <c r="K1072" s="121" t="s">
        <v>5402</v>
      </c>
      <c r="L1072" s="122">
        <v>6</v>
      </c>
      <c r="M1072" s="122">
        <v>114</v>
      </c>
      <c r="N1072" s="121" t="s">
        <v>5403</v>
      </c>
      <c r="O1072" s="122">
        <v>1</v>
      </c>
      <c r="P1072" s="123"/>
      <c r="Q1072" s="123"/>
      <c r="R1072" s="124">
        <v>1</v>
      </c>
    </row>
    <row r="1073" spans="2:18" x14ac:dyDescent="0.3">
      <c r="B1073" s="120">
        <v>1070</v>
      </c>
      <c r="C1073" s="121" t="s">
        <v>5404</v>
      </c>
      <c r="D1073" s="121" t="s">
        <v>5405</v>
      </c>
      <c r="E1073" s="121" t="s">
        <v>123</v>
      </c>
      <c r="F1073" s="121" t="s">
        <v>5406</v>
      </c>
      <c r="G1073" s="121" t="s">
        <v>123</v>
      </c>
      <c r="H1073" s="122">
        <v>505</v>
      </c>
      <c r="I1073" s="122">
        <v>57</v>
      </c>
      <c r="J1073" s="121" t="s">
        <v>5407</v>
      </c>
      <c r="K1073" s="121" t="s">
        <v>5408</v>
      </c>
      <c r="L1073" s="122">
        <v>6</v>
      </c>
      <c r="M1073" s="122">
        <v>114</v>
      </c>
      <c r="N1073" s="121" t="s">
        <v>5409</v>
      </c>
      <c r="O1073" s="122">
        <v>1</v>
      </c>
      <c r="P1073" s="123"/>
      <c r="Q1073" s="123"/>
      <c r="R1073" s="124">
        <v>1</v>
      </c>
    </row>
    <row r="1074" spans="2:18" x14ac:dyDescent="0.3">
      <c r="B1074" s="120">
        <v>1071</v>
      </c>
      <c r="C1074" s="121" t="s">
        <v>5410</v>
      </c>
      <c r="D1074" s="121" t="s">
        <v>123</v>
      </c>
      <c r="E1074" s="121" t="s">
        <v>123</v>
      </c>
      <c r="F1074" s="121" t="s">
        <v>5411</v>
      </c>
      <c r="G1074" s="121" t="s">
        <v>123</v>
      </c>
      <c r="H1074" s="122">
        <v>505</v>
      </c>
      <c r="I1074" s="122">
        <v>57</v>
      </c>
      <c r="J1074" s="121" t="s">
        <v>5412</v>
      </c>
      <c r="K1074" s="121" t="s">
        <v>5413</v>
      </c>
      <c r="L1074" s="122">
        <v>6</v>
      </c>
      <c r="M1074" s="122">
        <v>114</v>
      </c>
      <c r="N1074" s="121" t="s">
        <v>5414</v>
      </c>
      <c r="O1074" s="122">
        <v>1</v>
      </c>
      <c r="P1074" s="123"/>
      <c r="Q1074" s="123"/>
      <c r="R1074" s="124">
        <v>1</v>
      </c>
    </row>
    <row r="1075" spans="2:18" x14ac:dyDescent="0.3">
      <c r="B1075" s="120">
        <v>1072</v>
      </c>
      <c r="C1075" s="121" t="s">
        <v>5415</v>
      </c>
      <c r="D1075" s="121" t="s">
        <v>123</v>
      </c>
      <c r="E1075" s="121" t="s">
        <v>123</v>
      </c>
      <c r="F1075" s="121" t="s">
        <v>5416</v>
      </c>
      <c r="G1075" s="121" t="s">
        <v>123</v>
      </c>
      <c r="H1075" s="122">
        <v>715</v>
      </c>
      <c r="I1075" s="122">
        <v>57</v>
      </c>
      <c r="J1075" s="121" t="s">
        <v>5417</v>
      </c>
      <c r="K1075" s="121" t="s">
        <v>5418</v>
      </c>
      <c r="L1075" s="122">
        <v>6</v>
      </c>
      <c r="M1075" s="122">
        <v>114</v>
      </c>
      <c r="N1075" s="121" t="s">
        <v>5419</v>
      </c>
      <c r="O1075" s="122">
        <v>1</v>
      </c>
      <c r="P1075" s="123"/>
      <c r="Q1075" s="123"/>
      <c r="R1075" s="124">
        <v>1</v>
      </c>
    </row>
    <row r="1076" spans="2:18" x14ac:dyDescent="0.3">
      <c r="B1076" s="120">
        <v>1073</v>
      </c>
      <c r="C1076" s="121" t="s">
        <v>5420</v>
      </c>
      <c r="D1076" s="121" t="s">
        <v>123</v>
      </c>
      <c r="E1076" s="121" t="s">
        <v>123</v>
      </c>
      <c r="F1076" s="121" t="s">
        <v>5421</v>
      </c>
      <c r="G1076" s="121" t="s">
        <v>123</v>
      </c>
      <c r="H1076" s="122">
        <v>131</v>
      </c>
      <c r="I1076" s="122">
        <v>57</v>
      </c>
      <c r="J1076" s="121" t="s">
        <v>5422</v>
      </c>
      <c r="K1076" s="121" t="s">
        <v>5423</v>
      </c>
      <c r="L1076" s="122">
        <v>6</v>
      </c>
      <c r="M1076" s="122">
        <v>114</v>
      </c>
      <c r="N1076" s="121" t="s">
        <v>5424</v>
      </c>
      <c r="O1076" s="122">
        <v>1</v>
      </c>
      <c r="P1076" s="123"/>
      <c r="Q1076" s="123"/>
      <c r="R1076" s="124">
        <v>1</v>
      </c>
    </row>
    <row r="1077" spans="2:18" x14ac:dyDescent="0.3">
      <c r="B1077" s="120">
        <v>1074</v>
      </c>
      <c r="C1077" s="121" t="s">
        <v>5425</v>
      </c>
      <c r="D1077" s="121" t="s">
        <v>129</v>
      </c>
      <c r="E1077" s="121" t="s">
        <v>5426</v>
      </c>
      <c r="F1077" s="121" t="s">
        <v>5427</v>
      </c>
      <c r="G1077" s="121" t="s">
        <v>123</v>
      </c>
      <c r="H1077" s="122">
        <v>605</v>
      </c>
      <c r="I1077" s="122">
        <v>57</v>
      </c>
      <c r="J1077" s="121" t="s">
        <v>5428</v>
      </c>
      <c r="K1077" s="121" t="s">
        <v>5429</v>
      </c>
      <c r="L1077" s="122">
        <v>6</v>
      </c>
      <c r="M1077" s="122">
        <v>114</v>
      </c>
      <c r="N1077" s="121" t="s">
        <v>5430</v>
      </c>
      <c r="O1077" s="122">
        <v>1</v>
      </c>
      <c r="P1077" s="123"/>
      <c r="Q1077" s="123"/>
      <c r="R1077" s="124">
        <v>1</v>
      </c>
    </row>
    <row r="1078" spans="2:18" x14ac:dyDescent="0.3">
      <c r="B1078" s="120">
        <v>1075</v>
      </c>
      <c r="C1078" s="121" t="s">
        <v>5431</v>
      </c>
      <c r="D1078" s="121" t="s">
        <v>123</v>
      </c>
      <c r="E1078" s="121" t="s">
        <v>123</v>
      </c>
      <c r="F1078" s="121" t="s">
        <v>5432</v>
      </c>
      <c r="G1078" s="121" t="s">
        <v>123</v>
      </c>
      <c r="H1078" s="122">
        <v>709</v>
      </c>
      <c r="I1078" s="122">
        <v>57</v>
      </c>
      <c r="J1078" s="121" t="s">
        <v>5433</v>
      </c>
      <c r="K1078" s="121" t="s">
        <v>5434</v>
      </c>
      <c r="L1078" s="122">
        <v>6</v>
      </c>
      <c r="M1078" s="122">
        <v>114</v>
      </c>
      <c r="N1078" s="121" t="s">
        <v>5435</v>
      </c>
      <c r="O1078" s="122">
        <v>1</v>
      </c>
      <c r="P1078" s="123"/>
      <c r="Q1078" s="123"/>
      <c r="R1078" s="124">
        <v>1</v>
      </c>
    </row>
    <row r="1079" spans="2:18" x14ac:dyDescent="0.3">
      <c r="B1079" s="120">
        <v>1076</v>
      </c>
      <c r="C1079" s="121" t="s">
        <v>5436</v>
      </c>
      <c r="D1079" s="121" t="s">
        <v>123</v>
      </c>
      <c r="E1079" s="121" t="s">
        <v>2728</v>
      </c>
      <c r="F1079" s="121" t="s">
        <v>5437</v>
      </c>
      <c r="G1079" s="121" t="s">
        <v>123</v>
      </c>
      <c r="H1079" s="122">
        <v>351</v>
      </c>
      <c r="I1079" s="122">
        <v>57</v>
      </c>
      <c r="J1079" s="121" t="s">
        <v>5438</v>
      </c>
      <c r="K1079" s="121" t="s">
        <v>5439</v>
      </c>
      <c r="L1079" s="122">
        <v>6</v>
      </c>
      <c r="M1079" s="122">
        <v>114</v>
      </c>
      <c r="N1079" s="121" t="s">
        <v>5440</v>
      </c>
      <c r="O1079" s="122">
        <v>1</v>
      </c>
      <c r="P1079" s="123"/>
      <c r="Q1079" s="123"/>
      <c r="R1079" s="124">
        <v>1</v>
      </c>
    </row>
    <row r="1080" spans="2:18" x14ac:dyDescent="0.3">
      <c r="B1080" s="120">
        <v>1077</v>
      </c>
      <c r="C1080" s="121" t="s">
        <v>5441</v>
      </c>
      <c r="D1080" s="121" t="s">
        <v>129</v>
      </c>
      <c r="E1080" s="121" t="s">
        <v>123</v>
      </c>
      <c r="F1080" s="121" t="s">
        <v>5442</v>
      </c>
      <c r="G1080" s="121" t="s">
        <v>123</v>
      </c>
      <c r="H1080" s="122">
        <v>736</v>
      </c>
      <c r="I1080" s="122">
        <v>27</v>
      </c>
      <c r="J1080" s="121" t="s">
        <v>5443</v>
      </c>
      <c r="K1080" s="121" t="s">
        <v>5444</v>
      </c>
      <c r="L1080" s="122">
        <v>6</v>
      </c>
      <c r="M1080" s="122">
        <v>25</v>
      </c>
      <c r="N1080" s="121" t="s">
        <v>5445</v>
      </c>
      <c r="O1080" s="122">
        <v>1</v>
      </c>
      <c r="P1080" s="123"/>
      <c r="Q1080" s="123"/>
      <c r="R1080" s="124">
        <v>1</v>
      </c>
    </row>
    <row r="1081" spans="2:18" x14ac:dyDescent="0.3">
      <c r="B1081" s="120">
        <v>1078</v>
      </c>
      <c r="C1081" s="121" t="s">
        <v>5446</v>
      </c>
      <c r="D1081" s="121" t="s">
        <v>123</v>
      </c>
      <c r="E1081" s="121" t="s">
        <v>123</v>
      </c>
      <c r="F1081" s="121" t="s">
        <v>5447</v>
      </c>
      <c r="G1081" s="121" t="s">
        <v>123</v>
      </c>
      <c r="H1081" s="122">
        <v>824</v>
      </c>
      <c r="I1081" s="122">
        <v>30</v>
      </c>
      <c r="J1081" s="121" t="s">
        <v>5448</v>
      </c>
      <c r="K1081" s="121" t="s">
        <v>5449</v>
      </c>
      <c r="L1081" s="122">
        <v>6</v>
      </c>
      <c r="M1081" s="122">
        <v>23</v>
      </c>
      <c r="N1081" s="121" t="s">
        <v>5450</v>
      </c>
      <c r="O1081" s="122">
        <v>1</v>
      </c>
      <c r="P1081" s="123"/>
      <c r="Q1081" s="123"/>
      <c r="R1081" s="124">
        <v>1</v>
      </c>
    </row>
    <row r="1082" spans="2:18" x14ac:dyDescent="0.3">
      <c r="B1082" s="120">
        <v>1079</v>
      </c>
      <c r="C1082" s="121" t="s">
        <v>5451</v>
      </c>
      <c r="D1082" s="121" t="s">
        <v>123</v>
      </c>
      <c r="E1082" s="121" t="s">
        <v>123</v>
      </c>
      <c r="F1082" s="121" t="s">
        <v>5452</v>
      </c>
      <c r="G1082" s="121" t="s">
        <v>5453</v>
      </c>
      <c r="H1082" s="122">
        <v>347</v>
      </c>
      <c r="I1082" s="122">
        <v>30</v>
      </c>
      <c r="J1082" s="121" t="s">
        <v>5454</v>
      </c>
      <c r="K1082" s="121" t="s">
        <v>5455</v>
      </c>
      <c r="L1082" s="122">
        <v>6</v>
      </c>
      <c r="M1082" s="122">
        <v>23</v>
      </c>
      <c r="N1082" s="121" t="s">
        <v>5456</v>
      </c>
      <c r="O1082" s="122">
        <v>1</v>
      </c>
      <c r="P1082" s="123"/>
      <c r="Q1082" s="123"/>
      <c r="R1082" s="124">
        <v>1</v>
      </c>
    </row>
    <row r="1083" spans="2:18" x14ac:dyDescent="0.3">
      <c r="B1083" s="120">
        <v>1080</v>
      </c>
      <c r="C1083" s="121" t="s">
        <v>5457</v>
      </c>
      <c r="D1083" s="121" t="s">
        <v>123</v>
      </c>
      <c r="E1083" s="121" t="s">
        <v>5458</v>
      </c>
      <c r="F1083" s="121" t="s">
        <v>5459</v>
      </c>
      <c r="G1083" s="121" t="s">
        <v>123</v>
      </c>
      <c r="H1083" s="122">
        <v>315</v>
      </c>
      <c r="I1083" s="122">
        <v>30</v>
      </c>
      <c r="J1083" s="121" t="s">
        <v>5460</v>
      </c>
      <c r="K1083" s="121" t="s">
        <v>5461</v>
      </c>
      <c r="L1083" s="122">
        <v>6</v>
      </c>
      <c r="M1083" s="122">
        <v>23</v>
      </c>
      <c r="N1083" s="121" t="s">
        <v>5462</v>
      </c>
      <c r="O1083" s="122">
        <v>1</v>
      </c>
      <c r="P1083" s="123"/>
      <c r="Q1083" s="123"/>
      <c r="R1083" s="124">
        <v>1</v>
      </c>
    </row>
    <row r="1084" spans="2:18" x14ac:dyDescent="0.3">
      <c r="B1084" s="120">
        <v>1081</v>
      </c>
      <c r="C1084" s="121" t="s">
        <v>5463</v>
      </c>
      <c r="D1084" s="121" t="s">
        <v>123</v>
      </c>
      <c r="E1084" s="121" t="s">
        <v>123</v>
      </c>
      <c r="F1084" s="121" t="s">
        <v>5464</v>
      </c>
      <c r="G1084" s="121" t="s">
        <v>123</v>
      </c>
      <c r="H1084" s="122">
        <v>602</v>
      </c>
      <c r="I1084" s="122">
        <v>30</v>
      </c>
      <c r="J1084" s="121" t="s">
        <v>5465</v>
      </c>
      <c r="K1084" s="121" t="s">
        <v>5466</v>
      </c>
      <c r="L1084" s="122">
        <v>6</v>
      </c>
      <c r="M1084" s="122">
        <v>23</v>
      </c>
      <c r="N1084" s="121" t="s">
        <v>5467</v>
      </c>
      <c r="O1084" s="122">
        <v>1</v>
      </c>
      <c r="P1084" s="123"/>
      <c r="Q1084" s="123"/>
      <c r="R1084" s="124">
        <v>1</v>
      </c>
    </row>
    <row r="1085" spans="2:18" x14ac:dyDescent="0.3">
      <c r="B1085" s="120">
        <v>1082</v>
      </c>
      <c r="C1085" s="121" t="s">
        <v>5468</v>
      </c>
      <c r="D1085" s="121" t="s">
        <v>123</v>
      </c>
      <c r="E1085" s="121" t="s">
        <v>123</v>
      </c>
      <c r="F1085" s="121" t="s">
        <v>5469</v>
      </c>
      <c r="G1085" s="121" t="s">
        <v>123</v>
      </c>
      <c r="H1085" s="122">
        <v>425</v>
      </c>
      <c r="I1085" s="122">
        <v>21</v>
      </c>
      <c r="J1085" s="121" t="s">
        <v>5470</v>
      </c>
      <c r="K1085" s="121" t="s">
        <v>5471</v>
      </c>
      <c r="L1085" s="122">
        <v>6</v>
      </c>
      <c r="M1085" s="122">
        <v>46</v>
      </c>
      <c r="N1085" s="121" t="s">
        <v>5472</v>
      </c>
      <c r="O1085" s="122">
        <v>1</v>
      </c>
      <c r="P1085" s="123"/>
      <c r="Q1085" s="123"/>
      <c r="R1085" s="124">
        <v>1</v>
      </c>
    </row>
    <row r="1086" spans="2:18" x14ac:dyDescent="0.3">
      <c r="B1086" s="120">
        <v>1083</v>
      </c>
      <c r="C1086" s="121" t="s">
        <v>5473</v>
      </c>
      <c r="D1086" s="121" t="s">
        <v>129</v>
      </c>
      <c r="E1086" s="121" t="s">
        <v>123</v>
      </c>
      <c r="F1086" s="121" t="s">
        <v>5474</v>
      </c>
      <c r="G1086" s="121" t="s">
        <v>123</v>
      </c>
      <c r="H1086" s="122">
        <v>423</v>
      </c>
      <c r="I1086" s="122">
        <v>21</v>
      </c>
      <c r="J1086" s="121" t="s">
        <v>5475</v>
      </c>
      <c r="K1086" s="121" t="s">
        <v>5476</v>
      </c>
      <c r="L1086" s="122">
        <v>6</v>
      </c>
      <c r="M1086" s="122">
        <v>46</v>
      </c>
      <c r="N1086" s="121" t="s">
        <v>5477</v>
      </c>
      <c r="O1086" s="122">
        <v>1</v>
      </c>
      <c r="P1086" s="123"/>
      <c r="Q1086" s="123"/>
      <c r="R1086" s="124">
        <v>1</v>
      </c>
    </row>
    <row r="1087" spans="2:18" x14ac:dyDescent="0.3">
      <c r="B1087" s="120">
        <v>1084</v>
      </c>
      <c r="C1087" s="121" t="s">
        <v>5478</v>
      </c>
      <c r="D1087" s="121" t="s">
        <v>123</v>
      </c>
      <c r="E1087" s="121" t="s">
        <v>123</v>
      </c>
      <c r="F1087" s="121" t="s">
        <v>5479</v>
      </c>
      <c r="G1087" s="121" t="s">
        <v>123</v>
      </c>
      <c r="H1087" s="122">
        <v>113</v>
      </c>
      <c r="I1087" s="122">
        <v>21</v>
      </c>
      <c r="J1087" s="121" t="s">
        <v>5480</v>
      </c>
      <c r="K1087" s="121" t="s">
        <v>5481</v>
      </c>
      <c r="L1087" s="122">
        <v>6</v>
      </c>
      <c r="M1087" s="122">
        <v>46</v>
      </c>
      <c r="N1087" s="121" t="s">
        <v>5482</v>
      </c>
      <c r="O1087" s="122">
        <v>1</v>
      </c>
      <c r="P1087" s="123"/>
      <c r="Q1087" s="123"/>
      <c r="R1087" s="124">
        <v>1</v>
      </c>
    </row>
    <row r="1088" spans="2:18" x14ac:dyDescent="0.3">
      <c r="B1088" s="120">
        <v>1085</v>
      </c>
      <c r="C1088" s="121" t="s">
        <v>5483</v>
      </c>
      <c r="D1088" s="121" t="s">
        <v>123</v>
      </c>
      <c r="E1088" s="121" t="s">
        <v>123</v>
      </c>
      <c r="F1088" s="121" t="s">
        <v>5484</v>
      </c>
      <c r="G1088" s="121" t="s">
        <v>123</v>
      </c>
      <c r="H1088" s="122">
        <v>843</v>
      </c>
      <c r="I1088" s="122">
        <v>21</v>
      </c>
      <c r="J1088" s="121" t="s">
        <v>5485</v>
      </c>
      <c r="K1088" s="121" t="s">
        <v>5486</v>
      </c>
      <c r="L1088" s="122">
        <v>6</v>
      </c>
      <c r="M1088" s="122">
        <v>46</v>
      </c>
      <c r="N1088" s="121" t="s">
        <v>5487</v>
      </c>
      <c r="O1088" s="122">
        <v>1</v>
      </c>
      <c r="P1088" s="123"/>
      <c r="Q1088" s="123"/>
      <c r="R1088" s="124">
        <v>1</v>
      </c>
    </row>
    <row r="1089" spans="2:18" x14ac:dyDescent="0.3">
      <c r="B1089" s="120">
        <v>1086</v>
      </c>
      <c r="C1089" s="121" t="s">
        <v>5488</v>
      </c>
      <c r="D1089" s="121" t="s">
        <v>123</v>
      </c>
      <c r="E1089" s="121" t="s">
        <v>123</v>
      </c>
      <c r="F1089" s="121" t="s">
        <v>5489</v>
      </c>
      <c r="G1089" s="121" t="s">
        <v>123</v>
      </c>
      <c r="H1089" s="122">
        <v>177</v>
      </c>
      <c r="I1089" s="122">
        <v>21</v>
      </c>
      <c r="J1089" s="121" t="s">
        <v>5490</v>
      </c>
      <c r="K1089" s="121" t="s">
        <v>5491</v>
      </c>
      <c r="L1089" s="122">
        <v>6</v>
      </c>
      <c r="M1089" s="122">
        <v>46</v>
      </c>
      <c r="N1089" s="121" t="s">
        <v>5492</v>
      </c>
      <c r="O1089" s="122">
        <v>1</v>
      </c>
      <c r="P1089" s="123"/>
      <c r="Q1089" s="123"/>
      <c r="R1089" s="124">
        <v>1</v>
      </c>
    </row>
    <row r="1090" spans="2:18" x14ac:dyDescent="0.3">
      <c r="B1090" s="120">
        <v>1087</v>
      </c>
      <c r="C1090" s="121" t="s">
        <v>5493</v>
      </c>
      <c r="D1090" s="121" t="s">
        <v>123</v>
      </c>
      <c r="E1090" s="121" t="s">
        <v>123</v>
      </c>
      <c r="F1090" s="121" t="s">
        <v>5494</v>
      </c>
      <c r="G1090" s="121" t="s">
        <v>5495</v>
      </c>
      <c r="H1090" s="122">
        <v>404</v>
      </c>
      <c r="I1090" s="122">
        <v>21</v>
      </c>
      <c r="J1090" s="121" t="s">
        <v>5496</v>
      </c>
      <c r="K1090" s="121" t="s">
        <v>5497</v>
      </c>
      <c r="L1090" s="122">
        <v>6</v>
      </c>
      <c r="M1090" s="122">
        <v>46</v>
      </c>
      <c r="N1090" s="121" t="s">
        <v>5498</v>
      </c>
      <c r="O1090" s="122">
        <v>1</v>
      </c>
      <c r="P1090" s="123"/>
      <c r="Q1090" s="123"/>
      <c r="R1090" s="124">
        <v>1</v>
      </c>
    </row>
    <row r="1091" spans="2:18" x14ac:dyDescent="0.3">
      <c r="B1091" s="120">
        <v>1088</v>
      </c>
      <c r="C1091" s="121" t="s">
        <v>5499</v>
      </c>
      <c r="D1091" s="121" t="s">
        <v>123</v>
      </c>
      <c r="E1091" s="121" t="s">
        <v>123</v>
      </c>
      <c r="F1091" s="121" t="s">
        <v>5500</v>
      </c>
      <c r="G1091" s="121" t="s">
        <v>123</v>
      </c>
      <c r="H1091" s="122">
        <v>404</v>
      </c>
      <c r="I1091" s="122">
        <v>21</v>
      </c>
      <c r="J1091" s="121" t="s">
        <v>5501</v>
      </c>
      <c r="K1091" s="121" t="s">
        <v>5502</v>
      </c>
      <c r="L1091" s="122">
        <v>6</v>
      </c>
      <c r="M1091" s="122">
        <v>46</v>
      </c>
      <c r="N1091" s="121" t="s">
        <v>5503</v>
      </c>
      <c r="O1091" s="122">
        <v>1</v>
      </c>
      <c r="P1091" s="123"/>
      <c r="Q1091" s="123"/>
      <c r="R1091" s="124">
        <v>1</v>
      </c>
    </row>
    <row r="1092" spans="2:18" x14ac:dyDescent="0.3">
      <c r="B1092" s="120">
        <v>1089</v>
      </c>
      <c r="C1092" s="121" t="s">
        <v>5504</v>
      </c>
      <c r="D1092" s="121" t="s">
        <v>123</v>
      </c>
      <c r="E1092" s="121" t="s">
        <v>123</v>
      </c>
      <c r="F1092" s="121" t="s">
        <v>5505</v>
      </c>
      <c r="G1092" s="121" t="s">
        <v>123</v>
      </c>
      <c r="H1092" s="122">
        <v>630</v>
      </c>
      <c r="I1092" s="122">
        <v>21</v>
      </c>
      <c r="J1092" s="121" t="s">
        <v>5506</v>
      </c>
      <c r="K1092" s="121" t="s">
        <v>5507</v>
      </c>
      <c r="L1092" s="122">
        <v>6</v>
      </c>
      <c r="M1092" s="122">
        <v>46</v>
      </c>
      <c r="N1092" s="121" t="s">
        <v>5508</v>
      </c>
      <c r="O1092" s="122">
        <v>1</v>
      </c>
      <c r="P1092" s="123"/>
      <c r="Q1092" s="123"/>
      <c r="R1092" s="124">
        <v>1</v>
      </c>
    </row>
    <row r="1093" spans="2:18" x14ac:dyDescent="0.3">
      <c r="B1093" s="120">
        <v>1090</v>
      </c>
      <c r="C1093" s="121" t="s">
        <v>5509</v>
      </c>
      <c r="D1093" s="121" t="s">
        <v>123</v>
      </c>
      <c r="E1093" s="121" t="s">
        <v>5510</v>
      </c>
      <c r="F1093" s="121" t="s">
        <v>5511</v>
      </c>
      <c r="G1093" s="121" t="s">
        <v>123</v>
      </c>
      <c r="H1093" s="122">
        <v>282</v>
      </c>
      <c r="I1093" s="122">
        <v>21</v>
      </c>
      <c r="J1093" s="121" t="s">
        <v>5512</v>
      </c>
      <c r="K1093" s="121" t="s">
        <v>5513</v>
      </c>
      <c r="L1093" s="122">
        <v>6</v>
      </c>
      <c r="M1093" s="122">
        <v>46</v>
      </c>
      <c r="N1093" s="121" t="s">
        <v>5514</v>
      </c>
      <c r="O1093" s="122">
        <v>1</v>
      </c>
      <c r="P1093" s="123"/>
      <c r="Q1093" s="123"/>
      <c r="R1093" s="124">
        <v>1</v>
      </c>
    </row>
    <row r="1094" spans="2:18" x14ac:dyDescent="0.3">
      <c r="B1094" s="120">
        <v>1091</v>
      </c>
      <c r="C1094" s="121" t="s">
        <v>5515</v>
      </c>
      <c r="D1094" s="121" t="s">
        <v>129</v>
      </c>
      <c r="E1094" s="121" t="s">
        <v>5516</v>
      </c>
      <c r="F1094" s="121" t="s">
        <v>5517</v>
      </c>
      <c r="G1094" s="121" t="s">
        <v>123</v>
      </c>
      <c r="H1094" s="122">
        <v>332</v>
      </c>
      <c r="I1094" s="122">
        <v>46</v>
      </c>
      <c r="J1094" s="121" t="s">
        <v>5518</v>
      </c>
      <c r="K1094" s="121" t="s">
        <v>5519</v>
      </c>
      <c r="L1094" s="122">
        <v>6</v>
      </c>
      <c r="M1094" s="122">
        <v>15</v>
      </c>
      <c r="N1094" s="121" t="s">
        <v>5520</v>
      </c>
      <c r="O1094" s="122">
        <v>1</v>
      </c>
      <c r="P1094" s="123"/>
      <c r="Q1094" s="123"/>
      <c r="R1094" s="124">
        <v>1</v>
      </c>
    </row>
    <row r="1095" spans="2:18" x14ac:dyDescent="0.3">
      <c r="B1095" s="120">
        <v>1092</v>
      </c>
      <c r="C1095" s="121" t="s">
        <v>5004</v>
      </c>
      <c r="D1095" s="121" t="s">
        <v>123</v>
      </c>
      <c r="E1095" s="121" t="s">
        <v>123</v>
      </c>
      <c r="F1095" s="121" t="s">
        <v>5521</v>
      </c>
      <c r="G1095" s="121" t="s">
        <v>123</v>
      </c>
      <c r="H1095" s="122">
        <v>292</v>
      </c>
      <c r="I1095" s="122">
        <v>21</v>
      </c>
      <c r="J1095" s="121" t="s">
        <v>5522</v>
      </c>
      <c r="K1095" s="121" t="s">
        <v>5523</v>
      </c>
      <c r="L1095" s="122">
        <v>6</v>
      </c>
      <c r="M1095" s="122">
        <v>46</v>
      </c>
      <c r="N1095" s="121" t="s">
        <v>5524</v>
      </c>
      <c r="O1095" s="122">
        <v>1</v>
      </c>
      <c r="P1095" s="123"/>
      <c r="Q1095" s="123"/>
      <c r="R1095" s="124">
        <v>1</v>
      </c>
    </row>
    <row r="1096" spans="2:18" x14ac:dyDescent="0.3">
      <c r="B1096" s="120">
        <v>1093</v>
      </c>
      <c r="C1096" s="121" t="s">
        <v>5525</v>
      </c>
      <c r="D1096" s="121" t="s">
        <v>129</v>
      </c>
      <c r="E1096" s="121" t="s">
        <v>123</v>
      </c>
      <c r="F1096" s="121" t="s">
        <v>5526</v>
      </c>
      <c r="G1096" s="121" t="s">
        <v>123</v>
      </c>
      <c r="H1096" s="122">
        <v>299</v>
      </c>
      <c r="I1096" s="122">
        <v>46</v>
      </c>
      <c r="J1096" s="121" t="s">
        <v>5527</v>
      </c>
      <c r="K1096" s="121" t="s">
        <v>5528</v>
      </c>
      <c r="L1096" s="122">
        <v>6</v>
      </c>
      <c r="M1096" s="122">
        <v>15</v>
      </c>
      <c r="N1096" s="121" t="s">
        <v>5529</v>
      </c>
      <c r="O1096" s="122">
        <v>1</v>
      </c>
      <c r="P1096" s="123"/>
      <c r="Q1096" s="123"/>
      <c r="R1096" s="124">
        <v>1</v>
      </c>
    </row>
    <row r="1097" spans="2:18" x14ac:dyDescent="0.3">
      <c r="B1097" s="120">
        <v>1094</v>
      </c>
      <c r="C1097" s="121" t="s">
        <v>5530</v>
      </c>
      <c r="D1097" s="121" t="s">
        <v>129</v>
      </c>
      <c r="E1097" s="121" t="s">
        <v>123</v>
      </c>
      <c r="F1097" s="121" t="s">
        <v>5531</v>
      </c>
      <c r="G1097" s="121" t="s">
        <v>4198</v>
      </c>
      <c r="H1097" s="122">
        <v>388</v>
      </c>
      <c r="I1097" s="122">
        <v>46</v>
      </c>
      <c r="J1097" s="121" t="s">
        <v>5532</v>
      </c>
      <c r="K1097" s="121" t="s">
        <v>5533</v>
      </c>
      <c r="L1097" s="122">
        <v>6</v>
      </c>
      <c r="M1097" s="122">
        <v>15</v>
      </c>
      <c r="N1097" s="121" t="s">
        <v>5534</v>
      </c>
      <c r="O1097" s="122">
        <v>1</v>
      </c>
      <c r="P1097" s="123"/>
      <c r="Q1097" s="123"/>
      <c r="R1097" s="124">
        <v>1</v>
      </c>
    </row>
    <row r="1098" spans="2:18" x14ac:dyDescent="0.3">
      <c r="B1098" s="120">
        <v>1095</v>
      </c>
      <c r="C1098" s="121" t="s">
        <v>5535</v>
      </c>
      <c r="D1098" s="121" t="s">
        <v>129</v>
      </c>
      <c r="E1098" s="121" t="s">
        <v>123</v>
      </c>
      <c r="F1098" s="121" t="s">
        <v>5536</v>
      </c>
      <c r="G1098" s="121" t="s">
        <v>123</v>
      </c>
      <c r="H1098" s="122">
        <v>159</v>
      </c>
      <c r="I1098" s="122">
        <v>46</v>
      </c>
      <c r="J1098" s="121" t="s">
        <v>5537</v>
      </c>
      <c r="K1098" s="121" t="s">
        <v>5538</v>
      </c>
      <c r="L1098" s="122">
        <v>6</v>
      </c>
      <c r="M1098" s="122">
        <v>15</v>
      </c>
      <c r="N1098" s="121" t="s">
        <v>5539</v>
      </c>
      <c r="O1098" s="122">
        <v>1</v>
      </c>
      <c r="P1098" s="123"/>
      <c r="Q1098" s="123"/>
      <c r="R1098" s="124">
        <v>1</v>
      </c>
    </row>
    <row r="1099" spans="2:18" x14ac:dyDescent="0.3">
      <c r="B1099" s="120">
        <v>1096</v>
      </c>
      <c r="C1099" s="121" t="s">
        <v>5540</v>
      </c>
      <c r="D1099" s="121" t="s">
        <v>123</v>
      </c>
      <c r="E1099" s="121" t="s">
        <v>123</v>
      </c>
      <c r="F1099" s="121" t="s">
        <v>5541</v>
      </c>
      <c r="G1099" s="121" t="s">
        <v>123</v>
      </c>
      <c r="H1099" s="122">
        <v>213</v>
      </c>
      <c r="I1099" s="122">
        <v>46</v>
      </c>
      <c r="J1099" s="121" t="s">
        <v>5542</v>
      </c>
      <c r="K1099" s="121" t="s">
        <v>5543</v>
      </c>
      <c r="L1099" s="122">
        <v>6</v>
      </c>
      <c r="M1099" s="122">
        <v>15</v>
      </c>
      <c r="N1099" s="121" t="s">
        <v>5544</v>
      </c>
      <c r="O1099" s="122">
        <v>1</v>
      </c>
      <c r="P1099" s="123"/>
      <c r="Q1099" s="123"/>
      <c r="R1099" s="124">
        <v>1</v>
      </c>
    </row>
    <row r="1100" spans="2:18" x14ac:dyDescent="0.3">
      <c r="B1100" s="120">
        <v>1097</v>
      </c>
      <c r="C1100" s="121" t="s">
        <v>5545</v>
      </c>
      <c r="D1100" s="121" t="s">
        <v>123</v>
      </c>
      <c r="E1100" s="121" t="s">
        <v>5546</v>
      </c>
      <c r="F1100" s="121" t="s">
        <v>5547</v>
      </c>
      <c r="G1100" s="121" t="s">
        <v>123</v>
      </c>
      <c r="H1100" s="122">
        <v>668</v>
      </c>
      <c r="I1100" s="122">
        <v>46</v>
      </c>
      <c r="J1100" s="121" t="s">
        <v>5548</v>
      </c>
      <c r="K1100" s="121" t="s">
        <v>5549</v>
      </c>
      <c r="L1100" s="122">
        <v>6</v>
      </c>
      <c r="M1100" s="122">
        <v>15</v>
      </c>
      <c r="N1100" s="121" t="s">
        <v>5550</v>
      </c>
      <c r="O1100" s="122">
        <v>1</v>
      </c>
      <c r="P1100" s="123"/>
      <c r="Q1100" s="123"/>
      <c r="R1100" s="124">
        <v>1</v>
      </c>
    </row>
    <row r="1101" spans="2:18" x14ac:dyDescent="0.3">
      <c r="B1101" s="120">
        <v>1098</v>
      </c>
      <c r="C1101" s="121" t="s">
        <v>5551</v>
      </c>
      <c r="D1101" s="121" t="s">
        <v>123</v>
      </c>
      <c r="E1101" s="121" t="s">
        <v>123</v>
      </c>
      <c r="F1101" s="121" t="s">
        <v>5552</v>
      </c>
      <c r="G1101" s="121" t="s">
        <v>123</v>
      </c>
      <c r="H1101" s="122">
        <v>145</v>
      </c>
      <c r="I1101" s="122">
        <v>46</v>
      </c>
      <c r="J1101" s="121" t="s">
        <v>5553</v>
      </c>
      <c r="K1101" s="121" t="s">
        <v>5554</v>
      </c>
      <c r="L1101" s="122">
        <v>6</v>
      </c>
      <c r="M1101" s="122">
        <v>15</v>
      </c>
      <c r="N1101" s="121" t="s">
        <v>5555</v>
      </c>
      <c r="O1101" s="122">
        <v>1</v>
      </c>
      <c r="P1101" s="123"/>
      <c r="Q1101" s="123"/>
      <c r="R1101" s="124">
        <v>1</v>
      </c>
    </row>
    <row r="1102" spans="2:18" x14ac:dyDescent="0.3">
      <c r="B1102" s="120">
        <v>1099</v>
      </c>
      <c r="C1102" s="121" t="s">
        <v>5556</v>
      </c>
      <c r="D1102" s="121" t="s">
        <v>129</v>
      </c>
      <c r="E1102" s="121" t="s">
        <v>123</v>
      </c>
      <c r="F1102" s="121" t="s">
        <v>5557</v>
      </c>
      <c r="G1102" s="121" t="s">
        <v>123</v>
      </c>
      <c r="H1102" s="122">
        <v>53</v>
      </c>
      <c r="I1102" s="122">
        <v>46</v>
      </c>
      <c r="J1102" s="121" t="s">
        <v>5558</v>
      </c>
      <c r="K1102" s="121" t="s">
        <v>5559</v>
      </c>
      <c r="L1102" s="122">
        <v>6</v>
      </c>
      <c r="M1102" s="122">
        <v>15</v>
      </c>
      <c r="N1102" s="121" t="s">
        <v>123</v>
      </c>
      <c r="O1102" s="122">
        <v>1</v>
      </c>
      <c r="P1102" s="123"/>
      <c r="Q1102" s="123"/>
      <c r="R1102" s="124">
        <v>1</v>
      </c>
    </row>
    <row r="1103" spans="2:18" x14ac:dyDescent="0.3">
      <c r="B1103" s="120">
        <v>1100</v>
      </c>
      <c r="C1103" s="121" t="s">
        <v>5560</v>
      </c>
      <c r="D1103" s="121" t="s">
        <v>129</v>
      </c>
      <c r="E1103" s="121" t="s">
        <v>123</v>
      </c>
      <c r="F1103" s="121" t="s">
        <v>5561</v>
      </c>
      <c r="G1103" s="121" t="s">
        <v>123</v>
      </c>
      <c r="H1103" s="122">
        <v>145</v>
      </c>
      <c r="I1103" s="122">
        <v>46</v>
      </c>
      <c r="J1103" s="121" t="s">
        <v>5562</v>
      </c>
      <c r="K1103" s="121" t="s">
        <v>5563</v>
      </c>
      <c r="L1103" s="122">
        <v>6</v>
      </c>
      <c r="M1103" s="122">
        <v>15</v>
      </c>
      <c r="N1103" s="121" t="s">
        <v>5564</v>
      </c>
      <c r="O1103" s="122">
        <v>1</v>
      </c>
      <c r="P1103" s="123"/>
      <c r="Q1103" s="123"/>
      <c r="R1103" s="124">
        <v>1</v>
      </c>
    </row>
    <row r="1104" spans="2:18" x14ac:dyDescent="0.3">
      <c r="B1104" s="120">
        <v>1101</v>
      </c>
      <c r="C1104" s="121" t="s">
        <v>5565</v>
      </c>
      <c r="D1104" s="121" t="s">
        <v>123</v>
      </c>
      <c r="E1104" s="121" t="s">
        <v>123</v>
      </c>
      <c r="F1104" s="121" t="s">
        <v>5566</v>
      </c>
      <c r="G1104" s="121" t="s">
        <v>123</v>
      </c>
      <c r="H1104" s="122">
        <v>781</v>
      </c>
      <c r="I1104" s="122">
        <v>46</v>
      </c>
      <c r="J1104" s="121" t="s">
        <v>5567</v>
      </c>
      <c r="K1104" s="121" t="s">
        <v>5568</v>
      </c>
      <c r="L1104" s="122">
        <v>6</v>
      </c>
      <c r="M1104" s="122">
        <v>15</v>
      </c>
      <c r="N1104" s="121" t="s">
        <v>5569</v>
      </c>
      <c r="O1104" s="122">
        <v>1</v>
      </c>
      <c r="P1104" s="123"/>
      <c r="Q1104" s="123"/>
      <c r="R1104" s="124">
        <v>1</v>
      </c>
    </row>
    <row r="1105" spans="2:18" x14ac:dyDescent="0.3">
      <c r="B1105" s="120">
        <v>1102</v>
      </c>
      <c r="C1105" s="121" t="s">
        <v>5570</v>
      </c>
      <c r="D1105" s="121" t="s">
        <v>123</v>
      </c>
      <c r="E1105" s="121" t="s">
        <v>123</v>
      </c>
      <c r="F1105" s="121" t="s">
        <v>5571</v>
      </c>
      <c r="G1105" s="121" t="s">
        <v>123</v>
      </c>
      <c r="H1105" s="122">
        <v>858</v>
      </c>
      <c r="I1105" s="122">
        <v>46</v>
      </c>
      <c r="J1105" s="121" t="s">
        <v>5572</v>
      </c>
      <c r="K1105" s="121" t="s">
        <v>5573</v>
      </c>
      <c r="L1105" s="122">
        <v>6</v>
      </c>
      <c r="M1105" s="122">
        <v>15</v>
      </c>
      <c r="N1105" s="121" t="s">
        <v>123</v>
      </c>
      <c r="O1105" s="122">
        <v>1</v>
      </c>
      <c r="P1105" s="123"/>
      <c r="Q1105" s="123"/>
      <c r="R1105" s="124">
        <v>1</v>
      </c>
    </row>
    <row r="1106" spans="2:18" x14ac:dyDescent="0.3">
      <c r="B1106" s="120">
        <v>1103</v>
      </c>
      <c r="C1106" s="121" t="s">
        <v>5574</v>
      </c>
      <c r="D1106" s="121" t="s">
        <v>123</v>
      </c>
      <c r="E1106" s="121" t="s">
        <v>123</v>
      </c>
      <c r="F1106" s="121" t="s">
        <v>5575</v>
      </c>
      <c r="G1106" s="121" t="s">
        <v>123</v>
      </c>
      <c r="H1106" s="122">
        <v>70</v>
      </c>
      <c r="I1106" s="122">
        <v>46</v>
      </c>
      <c r="J1106" s="121" t="s">
        <v>5576</v>
      </c>
      <c r="K1106" s="121" t="s">
        <v>5577</v>
      </c>
      <c r="L1106" s="122">
        <v>6</v>
      </c>
      <c r="M1106" s="122">
        <v>15</v>
      </c>
      <c r="N1106" s="121" t="s">
        <v>5578</v>
      </c>
      <c r="O1106" s="122">
        <v>1</v>
      </c>
      <c r="P1106" s="123"/>
      <c r="Q1106" s="123"/>
      <c r="R1106" s="124">
        <v>1</v>
      </c>
    </row>
    <row r="1107" spans="2:18" x14ac:dyDescent="0.3">
      <c r="B1107" s="120">
        <v>1104</v>
      </c>
      <c r="C1107" s="121" t="s">
        <v>5579</v>
      </c>
      <c r="D1107" s="121" t="s">
        <v>123</v>
      </c>
      <c r="E1107" s="121" t="s">
        <v>123</v>
      </c>
      <c r="F1107" s="121" t="s">
        <v>5580</v>
      </c>
      <c r="G1107" s="121" t="s">
        <v>5581</v>
      </c>
      <c r="H1107" s="122">
        <v>917</v>
      </c>
      <c r="I1107" s="122">
        <v>46</v>
      </c>
      <c r="J1107" s="121" t="s">
        <v>5576</v>
      </c>
      <c r="K1107" s="121" t="s">
        <v>5582</v>
      </c>
      <c r="L1107" s="122">
        <v>6</v>
      </c>
      <c r="M1107" s="122">
        <v>15</v>
      </c>
      <c r="N1107" s="121" t="s">
        <v>5583</v>
      </c>
      <c r="O1107" s="122">
        <v>1</v>
      </c>
      <c r="P1107" s="123"/>
      <c r="Q1107" s="123"/>
      <c r="R1107" s="124">
        <v>1</v>
      </c>
    </row>
    <row r="1108" spans="2:18" x14ac:dyDescent="0.3">
      <c r="B1108" s="120">
        <v>1105</v>
      </c>
      <c r="C1108" s="121" t="s">
        <v>5584</v>
      </c>
      <c r="D1108" s="121" t="s">
        <v>129</v>
      </c>
      <c r="E1108" s="121" t="s">
        <v>123</v>
      </c>
      <c r="F1108" s="121" t="s">
        <v>5585</v>
      </c>
      <c r="G1108" s="121" t="s">
        <v>123</v>
      </c>
      <c r="H1108" s="122">
        <v>831</v>
      </c>
      <c r="I1108" s="122">
        <v>46</v>
      </c>
      <c r="J1108" s="121" t="s">
        <v>5586</v>
      </c>
      <c r="K1108" s="121" t="s">
        <v>5587</v>
      </c>
      <c r="L1108" s="122">
        <v>6</v>
      </c>
      <c r="M1108" s="122">
        <v>15</v>
      </c>
      <c r="N1108" s="121" t="s">
        <v>5588</v>
      </c>
      <c r="O1108" s="122">
        <v>1</v>
      </c>
      <c r="P1108" s="123"/>
      <c r="Q1108" s="123"/>
      <c r="R1108" s="124">
        <v>1</v>
      </c>
    </row>
    <row r="1109" spans="2:18" x14ac:dyDescent="0.3">
      <c r="B1109" s="120">
        <v>1106</v>
      </c>
      <c r="C1109" s="121" t="s">
        <v>5589</v>
      </c>
      <c r="D1109" s="121" t="s">
        <v>129</v>
      </c>
      <c r="E1109" s="121" t="s">
        <v>5590</v>
      </c>
      <c r="F1109" s="121" t="s">
        <v>5591</v>
      </c>
      <c r="G1109" s="121" t="s">
        <v>123</v>
      </c>
      <c r="H1109" s="122">
        <v>872</v>
      </c>
      <c r="I1109" s="122">
        <v>46</v>
      </c>
      <c r="J1109" s="121" t="s">
        <v>5592</v>
      </c>
      <c r="K1109" s="121" t="s">
        <v>5593</v>
      </c>
      <c r="L1109" s="122">
        <v>6</v>
      </c>
      <c r="M1109" s="122">
        <v>15</v>
      </c>
      <c r="N1109" s="121" t="s">
        <v>5594</v>
      </c>
      <c r="O1109" s="122">
        <v>1</v>
      </c>
      <c r="P1109" s="123"/>
      <c r="Q1109" s="123"/>
      <c r="R1109" s="124">
        <v>1</v>
      </c>
    </row>
    <row r="1110" spans="2:18" x14ac:dyDescent="0.3">
      <c r="B1110" s="120">
        <v>1107</v>
      </c>
      <c r="C1110" s="121" t="s">
        <v>5595</v>
      </c>
      <c r="D1110" s="121" t="s">
        <v>129</v>
      </c>
      <c r="E1110" s="121" t="s">
        <v>123</v>
      </c>
      <c r="F1110" s="121" t="s">
        <v>5596</v>
      </c>
      <c r="G1110" s="121" t="s">
        <v>123</v>
      </c>
      <c r="H1110" s="122">
        <v>876</v>
      </c>
      <c r="I1110" s="122">
        <v>46</v>
      </c>
      <c r="J1110" s="121" t="s">
        <v>5597</v>
      </c>
      <c r="K1110" s="121" t="s">
        <v>5598</v>
      </c>
      <c r="L1110" s="122">
        <v>6</v>
      </c>
      <c r="M1110" s="122">
        <v>15</v>
      </c>
      <c r="N1110" s="121" t="s">
        <v>5599</v>
      </c>
      <c r="O1110" s="122">
        <v>1</v>
      </c>
      <c r="P1110" s="123"/>
      <c r="Q1110" s="123"/>
      <c r="R1110" s="124">
        <v>1</v>
      </c>
    </row>
    <row r="1111" spans="2:18" x14ac:dyDescent="0.3">
      <c r="B1111" s="120">
        <v>1108</v>
      </c>
      <c r="C1111" s="121" t="s">
        <v>5600</v>
      </c>
      <c r="D1111" s="121" t="s">
        <v>123</v>
      </c>
      <c r="E1111" s="121" t="s">
        <v>123</v>
      </c>
      <c r="F1111" s="121" t="s">
        <v>5601</v>
      </c>
      <c r="G1111" s="121" t="s">
        <v>123</v>
      </c>
      <c r="H1111" s="122">
        <v>876</v>
      </c>
      <c r="I1111" s="122">
        <v>46</v>
      </c>
      <c r="J1111" s="121" t="s">
        <v>5597</v>
      </c>
      <c r="K1111" s="121" t="s">
        <v>5598</v>
      </c>
      <c r="L1111" s="122">
        <v>6</v>
      </c>
      <c r="M1111" s="122">
        <v>15</v>
      </c>
      <c r="N1111" s="121" t="s">
        <v>5602</v>
      </c>
      <c r="O1111" s="122">
        <v>1</v>
      </c>
      <c r="P1111" s="123"/>
      <c r="Q1111" s="123"/>
      <c r="R1111" s="124">
        <v>1</v>
      </c>
    </row>
    <row r="1112" spans="2:18" x14ac:dyDescent="0.3">
      <c r="B1112" s="120">
        <v>1109</v>
      </c>
      <c r="C1112" s="121" t="s">
        <v>5603</v>
      </c>
      <c r="D1112" s="121" t="s">
        <v>129</v>
      </c>
      <c r="E1112" s="121" t="s">
        <v>5604</v>
      </c>
      <c r="F1112" s="121" t="s">
        <v>123</v>
      </c>
      <c r="G1112" s="121" t="s">
        <v>123</v>
      </c>
      <c r="H1112" s="122">
        <v>876</v>
      </c>
      <c r="I1112" s="122">
        <v>46</v>
      </c>
      <c r="J1112" s="121" t="s">
        <v>5605</v>
      </c>
      <c r="K1112" s="121" t="s">
        <v>5606</v>
      </c>
      <c r="L1112" s="122">
        <v>6</v>
      </c>
      <c r="M1112" s="122">
        <v>15</v>
      </c>
      <c r="N1112" s="121" t="s">
        <v>5607</v>
      </c>
      <c r="O1112" s="122">
        <v>1</v>
      </c>
      <c r="P1112" s="123"/>
      <c r="Q1112" s="123"/>
      <c r="R1112" s="124">
        <v>1</v>
      </c>
    </row>
    <row r="1113" spans="2:18" x14ac:dyDescent="0.3">
      <c r="B1113" s="120">
        <v>1110</v>
      </c>
      <c r="C1113" s="121" t="s">
        <v>5608</v>
      </c>
      <c r="D1113" s="121" t="s">
        <v>129</v>
      </c>
      <c r="E1113" s="121" t="s">
        <v>123</v>
      </c>
      <c r="F1113" s="121" t="s">
        <v>5609</v>
      </c>
      <c r="G1113" s="121" t="s">
        <v>123</v>
      </c>
      <c r="H1113" s="122">
        <v>44</v>
      </c>
      <c r="I1113" s="122">
        <v>46</v>
      </c>
      <c r="J1113" s="121" t="s">
        <v>5610</v>
      </c>
      <c r="K1113" s="121" t="s">
        <v>5611</v>
      </c>
      <c r="L1113" s="122">
        <v>6</v>
      </c>
      <c r="M1113" s="122">
        <v>15</v>
      </c>
      <c r="N1113" s="121" t="s">
        <v>5612</v>
      </c>
      <c r="O1113" s="122">
        <v>1</v>
      </c>
      <c r="P1113" s="123"/>
      <c r="Q1113" s="123"/>
      <c r="R1113" s="124">
        <v>1</v>
      </c>
    </row>
    <row r="1114" spans="2:18" x14ac:dyDescent="0.3">
      <c r="B1114" s="120">
        <v>1111</v>
      </c>
      <c r="C1114" s="121" t="s">
        <v>5613</v>
      </c>
      <c r="D1114" s="121" t="s">
        <v>5614</v>
      </c>
      <c r="E1114" s="121" t="s">
        <v>123</v>
      </c>
      <c r="F1114" s="121" t="s">
        <v>5615</v>
      </c>
      <c r="G1114" s="121" t="s">
        <v>123</v>
      </c>
      <c r="H1114" s="122">
        <v>140</v>
      </c>
      <c r="I1114" s="122">
        <v>46</v>
      </c>
      <c r="J1114" s="121" t="s">
        <v>5616</v>
      </c>
      <c r="K1114" s="121" t="s">
        <v>5617</v>
      </c>
      <c r="L1114" s="122">
        <v>6</v>
      </c>
      <c r="M1114" s="122">
        <v>15</v>
      </c>
      <c r="N1114" s="121" t="s">
        <v>5618</v>
      </c>
      <c r="O1114" s="122">
        <v>1</v>
      </c>
      <c r="P1114" s="123"/>
      <c r="Q1114" s="123"/>
      <c r="R1114" s="124">
        <v>1</v>
      </c>
    </row>
    <row r="1115" spans="2:18" x14ac:dyDescent="0.3">
      <c r="B1115" s="120">
        <v>1112</v>
      </c>
      <c r="C1115" s="121" t="s">
        <v>5619</v>
      </c>
      <c r="D1115" s="121" t="s">
        <v>123</v>
      </c>
      <c r="E1115" s="121" t="s">
        <v>123</v>
      </c>
      <c r="F1115" s="121" t="s">
        <v>5620</v>
      </c>
      <c r="G1115" s="121" t="s">
        <v>123</v>
      </c>
      <c r="H1115" s="122">
        <v>10</v>
      </c>
      <c r="I1115" s="122">
        <v>19</v>
      </c>
      <c r="J1115" s="121" t="s">
        <v>5621</v>
      </c>
      <c r="K1115" s="121" t="s">
        <v>5622</v>
      </c>
      <c r="L1115" s="122">
        <v>6</v>
      </c>
      <c r="M1115" s="122">
        <v>18</v>
      </c>
      <c r="N1115" s="121" t="s">
        <v>5623</v>
      </c>
      <c r="O1115" s="122">
        <v>1</v>
      </c>
      <c r="P1115" s="123"/>
      <c r="Q1115" s="123"/>
      <c r="R1115" s="124">
        <v>1</v>
      </c>
    </row>
    <row r="1116" spans="2:18" x14ac:dyDescent="0.3">
      <c r="B1116" s="120">
        <v>1113</v>
      </c>
      <c r="C1116" s="121" t="s">
        <v>5624</v>
      </c>
      <c r="D1116" s="121" t="s">
        <v>123</v>
      </c>
      <c r="E1116" s="121" t="s">
        <v>123</v>
      </c>
      <c r="F1116" s="121" t="s">
        <v>5625</v>
      </c>
      <c r="G1116" s="121" t="s">
        <v>123</v>
      </c>
      <c r="H1116" s="122">
        <v>258</v>
      </c>
      <c r="I1116" s="122">
        <v>19</v>
      </c>
      <c r="J1116" s="121" t="s">
        <v>5626</v>
      </c>
      <c r="K1116" s="121" t="s">
        <v>5627</v>
      </c>
      <c r="L1116" s="122">
        <v>6</v>
      </c>
      <c r="M1116" s="122">
        <v>18</v>
      </c>
      <c r="N1116" s="121" t="s">
        <v>5628</v>
      </c>
      <c r="O1116" s="122">
        <v>1</v>
      </c>
      <c r="P1116" s="123"/>
      <c r="Q1116" s="123"/>
      <c r="R1116" s="124">
        <v>1</v>
      </c>
    </row>
    <row r="1117" spans="2:18" x14ac:dyDescent="0.3">
      <c r="B1117" s="120">
        <v>1114</v>
      </c>
      <c r="C1117" s="121" t="s">
        <v>5629</v>
      </c>
      <c r="D1117" s="121" t="s">
        <v>123</v>
      </c>
      <c r="E1117" s="121" t="s">
        <v>123</v>
      </c>
      <c r="F1117" s="121" t="s">
        <v>5630</v>
      </c>
      <c r="G1117" s="121" t="s">
        <v>123</v>
      </c>
      <c r="H1117" s="122">
        <v>306</v>
      </c>
      <c r="I1117" s="122">
        <v>19</v>
      </c>
      <c r="J1117" s="121" t="s">
        <v>5631</v>
      </c>
      <c r="K1117" s="121" t="s">
        <v>5632</v>
      </c>
      <c r="L1117" s="122">
        <v>6</v>
      </c>
      <c r="M1117" s="122">
        <v>18</v>
      </c>
      <c r="N1117" s="121" t="s">
        <v>5633</v>
      </c>
      <c r="O1117" s="122">
        <v>1</v>
      </c>
      <c r="P1117" s="123"/>
      <c r="Q1117" s="123"/>
      <c r="R1117" s="124">
        <v>1</v>
      </c>
    </row>
    <row r="1118" spans="2:18" x14ac:dyDescent="0.3">
      <c r="B1118" s="120">
        <v>1115</v>
      </c>
      <c r="C1118" s="121" t="s">
        <v>5634</v>
      </c>
      <c r="D1118" s="121" t="s">
        <v>123</v>
      </c>
      <c r="E1118" s="121" t="s">
        <v>5635</v>
      </c>
      <c r="F1118" s="121" t="s">
        <v>5636</v>
      </c>
      <c r="G1118" s="121" t="s">
        <v>123</v>
      </c>
      <c r="H1118" s="122">
        <v>572</v>
      </c>
      <c r="I1118" s="122">
        <v>19</v>
      </c>
      <c r="J1118" s="121" t="s">
        <v>5637</v>
      </c>
      <c r="K1118" s="121" t="s">
        <v>5638</v>
      </c>
      <c r="L1118" s="122">
        <v>6</v>
      </c>
      <c r="M1118" s="122">
        <v>18</v>
      </c>
      <c r="N1118" s="121" t="s">
        <v>5639</v>
      </c>
      <c r="O1118" s="122">
        <v>1</v>
      </c>
      <c r="P1118" s="123"/>
      <c r="Q1118" s="123"/>
      <c r="R1118" s="124">
        <v>1</v>
      </c>
    </row>
    <row r="1119" spans="2:18" x14ac:dyDescent="0.3">
      <c r="B1119" s="120">
        <v>1116</v>
      </c>
      <c r="C1119" s="121" t="s">
        <v>5640</v>
      </c>
      <c r="D1119" s="121" t="s">
        <v>129</v>
      </c>
      <c r="E1119" s="121" t="s">
        <v>5641</v>
      </c>
      <c r="F1119" s="121" t="s">
        <v>5642</v>
      </c>
      <c r="G1119" s="121" t="s">
        <v>123</v>
      </c>
      <c r="H1119" s="122">
        <v>505</v>
      </c>
      <c r="I1119" s="122">
        <v>57</v>
      </c>
      <c r="J1119" s="121" t="s">
        <v>5643</v>
      </c>
      <c r="K1119" s="121" t="s">
        <v>5644</v>
      </c>
      <c r="L1119" s="122">
        <v>6</v>
      </c>
      <c r="M1119" s="122">
        <v>114</v>
      </c>
      <c r="N1119" s="121" t="s">
        <v>5645</v>
      </c>
      <c r="O1119" s="122">
        <v>1</v>
      </c>
      <c r="P1119" s="123"/>
      <c r="Q1119" s="123"/>
      <c r="R1119" s="124">
        <v>1</v>
      </c>
    </row>
    <row r="1120" spans="2:18" x14ac:dyDescent="0.3">
      <c r="B1120" s="120">
        <v>1117</v>
      </c>
      <c r="C1120" s="121" t="s">
        <v>5646</v>
      </c>
      <c r="D1120" s="121" t="s">
        <v>123</v>
      </c>
      <c r="E1120" s="121" t="s">
        <v>123</v>
      </c>
      <c r="F1120" s="121" t="s">
        <v>5647</v>
      </c>
      <c r="G1120" s="121" t="s">
        <v>123</v>
      </c>
      <c r="H1120" s="122">
        <v>435</v>
      </c>
      <c r="I1120" s="122">
        <v>27</v>
      </c>
      <c r="J1120" s="121" t="s">
        <v>5648</v>
      </c>
      <c r="K1120" s="121" t="s">
        <v>5649</v>
      </c>
      <c r="L1120" s="122">
        <v>6</v>
      </c>
      <c r="M1120" s="122">
        <v>25</v>
      </c>
      <c r="N1120" s="121" t="s">
        <v>5650</v>
      </c>
      <c r="O1120" s="122">
        <v>1</v>
      </c>
      <c r="P1120" s="123"/>
      <c r="Q1120" s="123"/>
      <c r="R1120" s="124">
        <v>1</v>
      </c>
    </row>
    <row r="1121" spans="2:18" x14ac:dyDescent="0.3">
      <c r="B1121" s="120">
        <v>1118</v>
      </c>
      <c r="C1121" s="121" t="s">
        <v>5651</v>
      </c>
      <c r="D1121" s="121" t="s">
        <v>123</v>
      </c>
      <c r="E1121" s="121" t="s">
        <v>123</v>
      </c>
      <c r="F1121" s="121" t="s">
        <v>5652</v>
      </c>
      <c r="G1121" s="121" t="s">
        <v>123</v>
      </c>
      <c r="H1121" s="122">
        <v>673</v>
      </c>
      <c r="I1121" s="122">
        <v>27</v>
      </c>
      <c r="J1121" s="121" t="s">
        <v>5653</v>
      </c>
      <c r="K1121" s="121" t="s">
        <v>5654</v>
      </c>
      <c r="L1121" s="122">
        <v>6</v>
      </c>
      <c r="M1121" s="122">
        <v>25</v>
      </c>
      <c r="N1121" s="121" t="s">
        <v>5655</v>
      </c>
      <c r="O1121" s="122">
        <v>1</v>
      </c>
      <c r="P1121" s="123"/>
      <c r="Q1121" s="123"/>
      <c r="R1121" s="124">
        <v>1</v>
      </c>
    </row>
    <row r="1122" spans="2:18" x14ac:dyDescent="0.3">
      <c r="B1122" s="120">
        <v>1119</v>
      </c>
      <c r="C1122" s="121" t="s">
        <v>5656</v>
      </c>
      <c r="D1122" s="121" t="s">
        <v>123</v>
      </c>
      <c r="E1122" s="121" t="s">
        <v>123</v>
      </c>
      <c r="F1122" s="121" t="s">
        <v>5657</v>
      </c>
      <c r="G1122" s="121" t="s">
        <v>123</v>
      </c>
      <c r="H1122" s="122">
        <v>298</v>
      </c>
      <c r="I1122" s="122">
        <v>27</v>
      </c>
      <c r="J1122" s="121" t="s">
        <v>5658</v>
      </c>
      <c r="K1122" s="121" t="s">
        <v>5659</v>
      </c>
      <c r="L1122" s="122">
        <v>6</v>
      </c>
      <c r="M1122" s="122">
        <v>25</v>
      </c>
      <c r="N1122" s="121" t="s">
        <v>5660</v>
      </c>
      <c r="O1122" s="122">
        <v>1</v>
      </c>
      <c r="P1122" s="123"/>
      <c r="Q1122" s="123"/>
      <c r="R1122" s="124">
        <v>1</v>
      </c>
    </row>
    <row r="1123" spans="2:18" x14ac:dyDescent="0.3">
      <c r="B1123" s="120">
        <v>1120</v>
      </c>
      <c r="C1123" s="121" t="s">
        <v>5661</v>
      </c>
      <c r="D1123" s="121" t="s">
        <v>123</v>
      </c>
      <c r="E1123" s="121" t="s">
        <v>123</v>
      </c>
      <c r="F1123" s="121" t="s">
        <v>5662</v>
      </c>
      <c r="G1123" s="121" t="s">
        <v>123</v>
      </c>
      <c r="H1123" s="122">
        <v>192</v>
      </c>
      <c r="I1123" s="122">
        <v>27</v>
      </c>
      <c r="J1123" s="121" t="s">
        <v>5663</v>
      </c>
      <c r="K1123" s="121" t="s">
        <v>5664</v>
      </c>
      <c r="L1123" s="122">
        <v>6</v>
      </c>
      <c r="M1123" s="122">
        <v>25</v>
      </c>
      <c r="N1123" s="121" t="s">
        <v>5665</v>
      </c>
      <c r="O1123" s="122">
        <v>1</v>
      </c>
      <c r="P1123" s="123"/>
      <c r="Q1123" s="123"/>
      <c r="R1123" s="124">
        <v>1</v>
      </c>
    </row>
    <row r="1124" spans="2:18" x14ac:dyDescent="0.3">
      <c r="B1124" s="120">
        <v>1121</v>
      </c>
      <c r="C1124" s="121" t="s">
        <v>5666</v>
      </c>
      <c r="D1124" s="121" t="s">
        <v>5667</v>
      </c>
      <c r="E1124" s="121" t="s">
        <v>123</v>
      </c>
      <c r="F1124" s="121" t="s">
        <v>5668</v>
      </c>
      <c r="G1124" s="121" t="s">
        <v>123</v>
      </c>
      <c r="H1124" s="122">
        <v>192</v>
      </c>
      <c r="I1124" s="122">
        <v>27</v>
      </c>
      <c r="J1124" s="121" t="s">
        <v>5669</v>
      </c>
      <c r="K1124" s="121" t="s">
        <v>5670</v>
      </c>
      <c r="L1124" s="122">
        <v>6</v>
      </c>
      <c r="M1124" s="122">
        <v>25</v>
      </c>
      <c r="N1124" s="121" t="s">
        <v>5671</v>
      </c>
      <c r="O1124" s="122">
        <v>1</v>
      </c>
      <c r="P1124" s="123"/>
      <c r="Q1124" s="123"/>
      <c r="R1124" s="124">
        <v>1</v>
      </c>
    </row>
    <row r="1125" spans="2:18" x14ac:dyDescent="0.3">
      <c r="B1125" s="120">
        <v>1122</v>
      </c>
      <c r="C1125" s="121" t="s">
        <v>5672</v>
      </c>
      <c r="D1125" s="121" t="s">
        <v>129</v>
      </c>
      <c r="E1125" s="121" t="s">
        <v>123</v>
      </c>
      <c r="F1125" s="121" t="s">
        <v>5673</v>
      </c>
      <c r="G1125" s="121" t="s">
        <v>5674</v>
      </c>
      <c r="H1125" s="122">
        <v>272</v>
      </c>
      <c r="I1125" s="122">
        <v>27</v>
      </c>
      <c r="J1125" s="121" t="s">
        <v>5675</v>
      </c>
      <c r="K1125" s="121" t="s">
        <v>5676</v>
      </c>
      <c r="L1125" s="122">
        <v>6</v>
      </c>
      <c r="M1125" s="122">
        <v>25</v>
      </c>
      <c r="N1125" s="121" t="s">
        <v>5677</v>
      </c>
      <c r="O1125" s="122">
        <v>1</v>
      </c>
      <c r="P1125" s="123"/>
      <c r="Q1125" s="123"/>
      <c r="R1125" s="124">
        <v>1</v>
      </c>
    </row>
    <row r="1126" spans="2:18" x14ac:dyDescent="0.3">
      <c r="B1126" s="120">
        <v>1123</v>
      </c>
      <c r="C1126" s="121" t="s">
        <v>5678</v>
      </c>
      <c r="D1126" s="121" t="s">
        <v>123</v>
      </c>
      <c r="E1126" s="121" t="s">
        <v>123</v>
      </c>
      <c r="F1126" s="121" t="s">
        <v>5679</v>
      </c>
      <c r="G1126" s="121" t="s">
        <v>123</v>
      </c>
      <c r="H1126" s="122">
        <v>48</v>
      </c>
      <c r="I1126" s="122">
        <v>27</v>
      </c>
      <c r="J1126" s="121" t="s">
        <v>5680</v>
      </c>
      <c r="K1126" s="121" t="s">
        <v>5681</v>
      </c>
      <c r="L1126" s="122">
        <v>6</v>
      </c>
      <c r="M1126" s="122">
        <v>25</v>
      </c>
      <c r="N1126" s="121" t="s">
        <v>5682</v>
      </c>
      <c r="O1126" s="122">
        <v>1</v>
      </c>
      <c r="P1126" s="123"/>
      <c r="Q1126" s="123"/>
      <c r="R1126" s="124">
        <v>1</v>
      </c>
    </row>
    <row r="1127" spans="2:18" x14ac:dyDescent="0.3">
      <c r="B1127" s="120">
        <v>1124</v>
      </c>
      <c r="C1127" s="121" t="s">
        <v>5683</v>
      </c>
      <c r="D1127" s="121" t="s">
        <v>123</v>
      </c>
      <c r="E1127" s="121" t="s">
        <v>123</v>
      </c>
      <c r="F1127" s="121" t="s">
        <v>5684</v>
      </c>
      <c r="G1127" s="121" t="s">
        <v>123</v>
      </c>
      <c r="H1127" s="122">
        <v>256</v>
      </c>
      <c r="I1127" s="122">
        <v>27</v>
      </c>
      <c r="J1127" s="121" t="s">
        <v>5685</v>
      </c>
      <c r="K1127" s="121" t="s">
        <v>5686</v>
      </c>
      <c r="L1127" s="122">
        <v>6</v>
      </c>
      <c r="M1127" s="122">
        <v>25</v>
      </c>
      <c r="N1127" s="121" t="s">
        <v>5687</v>
      </c>
      <c r="O1127" s="122">
        <v>1</v>
      </c>
      <c r="P1127" s="123"/>
      <c r="Q1127" s="123"/>
      <c r="R1127" s="124">
        <v>1</v>
      </c>
    </row>
    <row r="1128" spans="2:18" x14ac:dyDescent="0.3">
      <c r="B1128" s="120">
        <v>1125</v>
      </c>
      <c r="C1128" s="121" t="s">
        <v>5688</v>
      </c>
      <c r="D1128" s="121" t="s">
        <v>5689</v>
      </c>
      <c r="E1128" s="121" t="s">
        <v>123</v>
      </c>
      <c r="F1128" s="121" t="s">
        <v>5690</v>
      </c>
      <c r="G1128" s="121" t="s">
        <v>123</v>
      </c>
      <c r="H1128" s="122">
        <v>755</v>
      </c>
      <c r="I1128" s="122">
        <v>27</v>
      </c>
      <c r="J1128" s="121" t="s">
        <v>5691</v>
      </c>
      <c r="K1128" s="121" t="s">
        <v>5692</v>
      </c>
      <c r="L1128" s="122">
        <v>6</v>
      </c>
      <c r="M1128" s="122">
        <v>25</v>
      </c>
      <c r="N1128" s="121" t="s">
        <v>5693</v>
      </c>
      <c r="O1128" s="122">
        <v>1</v>
      </c>
      <c r="P1128" s="123"/>
      <c r="Q1128" s="123"/>
      <c r="R1128" s="124">
        <v>1</v>
      </c>
    </row>
    <row r="1129" spans="2:18" x14ac:dyDescent="0.3">
      <c r="B1129" s="120">
        <v>1126</v>
      </c>
      <c r="C1129" s="121" t="s">
        <v>5694</v>
      </c>
      <c r="D1129" s="121" t="s">
        <v>123</v>
      </c>
      <c r="E1129" s="121" t="s">
        <v>123</v>
      </c>
      <c r="F1129" s="121" t="s">
        <v>5695</v>
      </c>
      <c r="G1129" s="121" t="s">
        <v>123</v>
      </c>
      <c r="H1129" s="122">
        <v>497</v>
      </c>
      <c r="I1129" s="122">
        <v>27</v>
      </c>
      <c r="J1129" s="121" t="s">
        <v>5696</v>
      </c>
      <c r="K1129" s="121" t="s">
        <v>5697</v>
      </c>
      <c r="L1129" s="122">
        <v>6</v>
      </c>
      <c r="M1129" s="122">
        <v>25</v>
      </c>
      <c r="N1129" s="121" t="s">
        <v>5698</v>
      </c>
      <c r="O1129" s="122">
        <v>1</v>
      </c>
      <c r="P1129" s="123"/>
      <c r="Q1129" s="123"/>
      <c r="R1129" s="124">
        <v>1</v>
      </c>
    </row>
    <row r="1130" spans="2:18" x14ac:dyDescent="0.3">
      <c r="B1130" s="120">
        <v>1127</v>
      </c>
      <c r="C1130" s="121" t="s">
        <v>5699</v>
      </c>
      <c r="D1130" s="121" t="s">
        <v>123</v>
      </c>
      <c r="E1130" s="121" t="s">
        <v>5700</v>
      </c>
      <c r="F1130" s="121" t="s">
        <v>5701</v>
      </c>
      <c r="G1130" s="121" t="s">
        <v>123</v>
      </c>
      <c r="H1130" s="122">
        <v>345</v>
      </c>
      <c r="I1130" s="122">
        <v>27</v>
      </c>
      <c r="J1130" s="121" t="s">
        <v>5702</v>
      </c>
      <c r="K1130" s="121" t="s">
        <v>5703</v>
      </c>
      <c r="L1130" s="122">
        <v>6</v>
      </c>
      <c r="M1130" s="122">
        <v>25</v>
      </c>
      <c r="N1130" s="121" t="s">
        <v>5704</v>
      </c>
      <c r="O1130" s="122">
        <v>1</v>
      </c>
      <c r="P1130" s="123"/>
      <c r="Q1130" s="123"/>
      <c r="R1130" s="124">
        <v>1</v>
      </c>
    </row>
    <row r="1131" spans="2:18" x14ac:dyDescent="0.3">
      <c r="B1131" s="120">
        <v>1128</v>
      </c>
      <c r="C1131" s="121" t="s">
        <v>5705</v>
      </c>
      <c r="D1131" s="121" t="s">
        <v>123</v>
      </c>
      <c r="E1131" s="121" t="s">
        <v>123</v>
      </c>
      <c r="F1131" s="121" t="s">
        <v>5706</v>
      </c>
      <c r="G1131" s="121" t="s">
        <v>123</v>
      </c>
      <c r="H1131" s="122">
        <v>174</v>
      </c>
      <c r="I1131" s="122">
        <v>27</v>
      </c>
      <c r="J1131" s="121" t="s">
        <v>5707</v>
      </c>
      <c r="K1131" s="121" t="s">
        <v>5708</v>
      </c>
      <c r="L1131" s="122">
        <v>6</v>
      </c>
      <c r="M1131" s="122">
        <v>25</v>
      </c>
      <c r="N1131" s="121" t="s">
        <v>5709</v>
      </c>
      <c r="O1131" s="122">
        <v>1</v>
      </c>
      <c r="P1131" s="123"/>
      <c r="Q1131" s="123"/>
      <c r="R1131" s="124">
        <v>1</v>
      </c>
    </row>
    <row r="1132" spans="2:18" x14ac:dyDescent="0.3">
      <c r="B1132" s="120">
        <v>1129</v>
      </c>
      <c r="C1132" s="121" t="s">
        <v>5710</v>
      </c>
      <c r="D1132" s="121" t="s">
        <v>129</v>
      </c>
      <c r="E1132" s="121" t="s">
        <v>123</v>
      </c>
      <c r="F1132" s="121" t="s">
        <v>5711</v>
      </c>
      <c r="G1132" s="121" t="s">
        <v>123</v>
      </c>
      <c r="H1132" s="122">
        <v>125</v>
      </c>
      <c r="I1132" s="122">
        <v>16</v>
      </c>
      <c r="J1132" s="121" t="s">
        <v>5712</v>
      </c>
      <c r="K1132" s="121" t="s">
        <v>5713</v>
      </c>
      <c r="L1132" s="122">
        <v>6</v>
      </c>
      <c r="M1132" s="122">
        <v>69</v>
      </c>
      <c r="N1132" s="121" t="s">
        <v>5714</v>
      </c>
      <c r="O1132" s="122">
        <v>1</v>
      </c>
      <c r="P1132" s="123"/>
      <c r="Q1132" s="123"/>
      <c r="R1132" s="124">
        <v>1</v>
      </c>
    </row>
    <row r="1133" spans="2:18" x14ac:dyDescent="0.3">
      <c r="B1133" s="120">
        <v>1130</v>
      </c>
      <c r="C1133" s="121" t="s">
        <v>5715</v>
      </c>
      <c r="D1133" s="121" t="s">
        <v>123</v>
      </c>
      <c r="E1133" s="121" t="s">
        <v>123</v>
      </c>
      <c r="F1133" s="121" t="s">
        <v>5716</v>
      </c>
      <c r="G1133" s="121" t="s">
        <v>123</v>
      </c>
      <c r="H1133" s="122">
        <v>512</v>
      </c>
      <c r="I1133" s="122">
        <v>16</v>
      </c>
      <c r="J1133" s="121" t="s">
        <v>5717</v>
      </c>
      <c r="K1133" s="121" t="s">
        <v>5718</v>
      </c>
      <c r="L1133" s="122">
        <v>6</v>
      </c>
      <c r="M1133" s="122">
        <v>69</v>
      </c>
      <c r="N1133" s="121" t="s">
        <v>5719</v>
      </c>
      <c r="O1133" s="122">
        <v>1</v>
      </c>
      <c r="P1133" s="123"/>
      <c r="Q1133" s="123"/>
      <c r="R1133" s="124">
        <v>1</v>
      </c>
    </row>
    <row r="1134" spans="2:18" x14ac:dyDescent="0.3">
      <c r="B1134" s="120">
        <v>1131</v>
      </c>
      <c r="C1134" s="121" t="s">
        <v>5720</v>
      </c>
      <c r="D1134" s="121" t="s">
        <v>123</v>
      </c>
      <c r="E1134" s="121" t="s">
        <v>123</v>
      </c>
      <c r="F1134" s="121" t="s">
        <v>5721</v>
      </c>
      <c r="G1134" s="121" t="s">
        <v>123</v>
      </c>
      <c r="H1134" s="122">
        <v>868</v>
      </c>
      <c r="I1134" s="122">
        <v>16</v>
      </c>
      <c r="J1134" s="121" t="s">
        <v>5722</v>
      </c>
      <c r="K1134" s="121" t="s">
        <v>5723</v>
      </c>
      <c r="L1134" s="122">
        <v>6</v>
      </c>
      <c r="M1134" s="122">
        <v>69</v>
      </c>
      <c r="N1134" s="121" t="s">
        <v>5724</v>
      </c>
      <c r="O1134" s="122">
        <v>1</v>
      </c>
      <c r="P1134" s="123"/>
      <c r="Q1134" s="123"/>
      <c r="R1134" s="124">
        <v>1</v>
      </c>
    </row>
    <row r="1135" spans="2:18" x14ac:dyDescent="0.3">
      <c r="B1135" s="120">
        <v>1132</v>
      </c>
      <c r="C1135" s="121" t="s">
        <v>5725</v>
      </c>
      <c r="D1135" s="121" t="s">
        <v>123</v>
      </c>
      <c r="E1135" s="121" t="s">
        <v>123</v>
      </c>
      <c r="F1135" s="121" t="s">
        <v>5726</v>
      </c>
      <c r="G1135" s="121" t="s">
        <v>123</v>
      </c>
      <c r="H1135" s="122">
        <v>722</v>
      </c>
      <c r="I1135" s="122">
        <v>16</v>
      </c>
      <c r="J1135" s="121" t="s">
        <v>5727</v>
      </c>
      <c r="K1135" s="121" t="s">
        <v>5728</v>
      </c>
      <c r="L1135" s="122">
        <v>6</v>
      </c>
      <c r="M1135" s="122">
        <v>69</v>
      </c>
      <c r="N1135" s="121" t="s">
        <v>5729</v>
      </c>
      <c r="O1135" s="122">
        <v>1</v>
      </c>
      <c r="P1135" s="123"/>
      <c r="Q1135" s="123"/>
      <c r="R1135" s="124">
        <v>1</v>
      </c>
    </row>
    <row r="1136" spans="2:18" x14ac:dyDescent="0.3">
      <c r="B1136" s="120">
        <v>1133</v>
      </c>
      <c r="C1136" s="121" t="s">
        <v>5730</v>
      </c>
      <c r="D1136" s="121" t="s">
        <v>123</v>
      </c>
      <c r="E1136" s="121" t="s">
        <v>123</v>
      </c>
      <c r="F1136" s="121" t="s">
        <v>5731</v>
      </c>
      <c r="G1136" s="121" t="s">
        <v>123</v>
      </c>
      <c r="H1136" s="122">
        <v>712</v>
      </c>
      <c r="I1136" s="122">
        <v>16</v>
      </c>
      <c r="J1136" s="121" t="s">
        <v>5732</v>
      </c>
      <c r="K1136" s="121" t="s">
        <v>5733</v>
      </c>
      <c r="L1136" s="122">
        <v>6</v>
      </c>
      <c r="M1136" s="122">
        <v>69</v>
      </c>
      <c r="N1136" s="121" t="s">
        <v>5734</v>
      </c>
      <c r="O1136" s="122">
        <v>1</v>
      </c>
      <c r="P1136" s="123"/>
      <c r="Q1136" s="123"/>
      <c r="R1136" s="124">
        <v>1</v>
      </c>
    </row>
    <row r="1137" spans="2:18" x14ac:dyDescent="0.3">
      <c r="B1137" s="120">
        <v>1134</v>
      </c>
      <c r="C1137" s="121" t="s">
        <v>5735</v>
      </c>
      <c r="D1137" s="121" t="s">
        <v>123</v>
      </c>
      <c r="E1137" s="121" t="s">
        <v>123</v>
      </c>
      <c r="F1137" s="121" t="s">
        <v>5736</v>
      </c>
      <c r="G1137" s="121" t="s">
        <v>5737</v>
      </c>
      <c r="H1137" s="122">
        <v>202</v>
      </c>
      <c r="I1137" s="122">
        <v>16</v>
      </c>
      <c r="J1137" s="121" t="s">
        <v>5738</v>
      </c>
      <c r="K1137" s="121" t="s">
        <v>5739</v>
      </c>
      <c r="L1137" s="122">
        <v>6</v>
      </c>
      <c r="M1137" s="122">
        <v>69</v>
      </c>
      <c r="N1137" s="121" t="s">
        <v>5740</v>
      </c>
      <c r="O1137" s="122">
        <v>1</v>
      </c>
      <c r="P1137" s="123"/>
      <c r="Q1137" s="123"/>
      <c r="R1137" s="124">
        <v>1</v>
      </c>
    </row>
    <row r="1138" spans="2:18" x14ac:dyDescent="0.3">
      <c r="B1138" s="120">
        <v>1135</v>
      </c>
      <c r="C1138" s="121" t="s">
        <v>5741</v>
      </c>
      <c r="D1138" s="121" t="s">
        <v>123</v>
      </c>
      <c r="E1138" s="121" t="s">
        <v>123</v>
      </c>
      <c r="F1138" s="121" t="s">
        <v>5742</v>
      </c>
      <c r="G1138" s="121" t="s">
        <v>123</v>
      </c>
      <c r="H1138" s="122">
        <v>187</v>
      </c>
      <c r="I1138" s="122">
        <v>16</v>
      </c>
      <c r="J1138" s="121" t="s">
        <v>5743</v>
      </c>
      <c r="K1138" s="121" t="s">
        <v>5744</v>
      </c>
      <c r="L1138" s="122">
        <v>6</v>
      </c>
      <c r="M1138" s="122">
        <v>69</v>
      </c>
      <c r="N1138" s="121" t="s">
        <v>123</v>
      </c>
      <c r="O1138" s="122">
        <v>1</v>
      </c>
      <c r="P1138" s="123"/>
      <c r="Q1138" s="123"/>
      <c r="R1138" s="124">
        <v>1</v>
      </c>
    </row>
    <row r="1139" spans="2:18" x14ac:dyDescent="0.3">
      <c r="B1139" s="120">
        <v>1136</v>
      </c>
      <c r="C1139" s="121" t="s">
        <v>5745</v>
      </c>
      <c r="D1139" s="121" t="s">
        <v>123</v>
      </c>
      <c r="E1139" s="121" t="s">
        <v>5746</v>
      </c>
      <c r="F1139" s="121" t="s">
        <v>5747</v>
      </c>
      <c r="G1139" s="121" t="s">
        <v>123</v>
      </c>
      <c r="H1139" s="122">
        <v>481</v>
      </c>
      <c r="I1139" s="122">
        <v>16</v>
      </c>
      <c r="J1139" s="121" t="s">
        <v>5748</v>
      </c>
      <c r="K1139" s="121" t="s">
        <v>5749</v>
      </c>
      <c r="L1139" s="122">
        <v>6</v>
      </c>
      <c r="M1139" s="122">
        <v>69</v>
      </c>
      <c r="N1139" s="121" t="s">
        <v>5750</v>
      </c>
      <c r="O1139" s="122">
        <v>1</v>
      </c>
      <c r="P1139" s="123"/>
      <c r="Q1139" s="123"/>
      <c r="R1139" s="124">
        <v>1</v>
      </c>
    </row>
    <row r="1140" spans="2:18" x14ac:dyDescent="0.3">
      <c r="B1140" s="120">
        <v>1137</v>
      </c>
      <c r="C1140" s="121" t="s">
        <v>5751</v>
      </c>
      <c r="D1140" s="121" t="s">
        <v>123</v>
      </c>
      <c r="E1140" s="121" t="s">
        <v>123</v>
      </c>
      <c r="F1140" s="121" t="s">
        <v>5752</v>
      </c>
      <c r="G1140" s="121" t="s">
        <v>123</v>
      </c>
      <c r="H1140" s="122">
        <v>343</v>
      </c>
      <c r="I1140" s="122">
        <v>16</v>
      </c>
      <c r="J1140" s="121" t="s">
        <v>5753</v>
      </c>
      <c r="K1140" s="121" t="s">
        <v>5754</v>
      </c>
      <c r="L1140" s="122">
        <v>6</v>
      </c>
      <c r="M1140" s="122">
        <v>69</v>
      </c>
      <c r="N1140" s="121" t="s">
        <v>5755</v>
      </c>
      <c r="O1140" s="122">
        <v>1</v>
      </c>
      <c r="P1140" s="123"/>
      <c r="Q1140" s="123"/>
      <c r="R1140" s="124">
        <v>1</v>
      </c>
    </row>
    <row r="1141" spans="2:18" x14ac:dyDescent="0.3">
      <c r="B1141" s="120">
        <v>1138</v>
      </c>
      <c r="C1141" s="121" t="s">
        <v>5756</v>
      </c>
      <c r="D1141" s="121" t="s">
        <v>123</v>
      </c>
      <c r="E1141" s="121" t="s">
        <v>123</v>
      </c>
      <c r="F1141" s="121" t="s">
        <v>5757</v>
      </c>
      <c r="G1141" s="121" t="s">
        <v>123</v>
      </c>
      <c r="H1141" s="122">
        <v>89</v>
      </c>
      <c r="I1141" s="122">
        <v>63</v>
      </c>
      <c r="J1141" s="121" t="s">
        <v>5758</v>
      </c>
      <c r="K1141" s="121" t="s">
        <v>5759</v>
      </c>
      <c r="L1141" s="122">
        <v>6</v>
      </c>
      <c r="M1141" s="122">
        <v>41</v>
      </c>
      <c r="N1141" s="121" t="s">
        <v>123</v>
      </c>
      <c r="O1141" s="122">
        <v>1</v>
      </c>
      <c r="P1141" s="123"/>
      <c r="Q1141" s="123"/>
      <c r="R1141" s="124">
        <v>1</v>
      </c>
    </row>
    <row r="1142" spans="2:18" x14ac:dyDescent="0.3">
      <c r="B1142" s="120">
        <v>1139</v>
      </c>
      <c r="C1142" s="121" t="s">
        <v>5760</v>
      </c>
      <c r="D1142" s="121" t="s">
        <v>123</v>
      </c>
      <c r="E1142" s="121" t="s">
        <v>123</v>
      </c>
      <c r="F1142" s="121" t="s">
        <v>5761</v>
      </c>
      <c r="G1142" s="121" t="s">
        <v>123</v>
      </c>
      <c r="H1142" s="122">
        <v>189</v>
      </c>
      <c r="I1142" s="122">
        <v>63</v>
      </c>
      <c r="J1142" s="121" t="s">
        <v>5762</v>
      </c>
      <c r="K1142" s="121" t="s">
        <v>5763</v>
      </c>
      <c r="L1142" s="122">
        <v>6</v>
      </c>
      <c r="M1142" s="122">
        <v>41</v>
      </c>
      <c r="N1142" s="121" t="s">
        <v>5764</v>
      </c>
      <c r="O1142" s="122">
        <v>1</v>
      </c>
      <c r="P1142" s="123"/>
      <c r="Q1142" s="123"/>
      <c r="R1142" s="124">
        <v>1</v>
      </c>
    </row>
    <row r="1143" spans="2:18" x14ac:dyDescent="0.3">
      <c r="B1143" s="120">
        <v>1140</v>
      </c>
      <c r="C1143" s="121" t="s">
        <v>5765</v>
      </c>
      <c r="D1143" s="121" t="s">
        <v>123</v>
      </c>
      <c r="E1143" s="121" t="s">
        <v>123</v>
      </c>
      <c r="F1143" s="121" t="s">
        <v>5766</v>
      </c>
      <c r="G1143" s="121" t="s">
        <v>123</v>
      </c>
      <c r="H1143" s="122">
        <v>219</v>
      </c>
      <c r="I1143" s="122">
        <v>63</v>
      </c>
      <c r="J1143" s="121" t="s">
        <v>5767</v>
      </c>
      <c r="K1143" s="121" t="s">
        <v>5768</v>
      </c>
      <c r="L1143" s="122">
        <v>6</v>
      </c>
      <c r="M1143" s="122">
        <v>41</v>
      </c>
      <c r="N1143" s="121" t="s">
        <v>5769</v>
      </c>
      <c r="O1143" s="122">
        <v>1</v>
      </c>
      <c r="P1143" s="123"/>
      <c r="Q1143" s="123"/>
      <c r="R1143" s="124">
        <v>1</v>
      </c>
    </row>
    <row r="1144" spans="2:18" x14ac:dyDescent="0.3">
      <c r="B1144" s="120">
        <v>1141</v>
      </c>
      <c r="C1144" s="121" t="s">
        <v>5770</v>
      </c>
      <c r="D1144" s="121" t="s">
        <v>5771</v>
      </c>
      <c r="E1144" s="121" t="s">
        <v>5772</v>
      </c>
      <c r="F1144" s="121" t="s">
        <v>5773</v>
      </c>
      <c r="G1144" s="121" t="s">
        <v>123</v>
      </c>
      <c r="H1144" s="122">
        <v>384</v>
      </c>
      <c r="I1144" s="122">
        <v>63</v>
      </c>
      <c r="J1144" s="121" t="s">
        <v>5774</v>
      </c>
      <c r="K1144" s="121" t="s">
        <v>5775</v>
      </c>
      <c r="L1144" s="122">
        <v>6</v>
      </c>
      <c r="M1144" s="122">
        <v>41</v>
      </c>
      <c r="N1144" s="121" t="s">
        <v>5776</v>
      </c>
      <c r="O1144" s="122">
        <v>1</v>
      </c>
      <c r="P1144" s="123"/>
      <c r="Q1144" s="123"/>
      <c r="R1144" s="124">
        <v>1</v>
      </c>
    </row>
    <row r="1145" spans="2:18" x14ac:dyDescent="0.3">
      <c r="B1145" s="120">
        <v>1142</v>
      </c>
      <c r="C1145" s="121" t="s">
        <v>5777</v>
      </c>
      <c r="D1145" s="121" t="s">
        <v>5328</v>
      </c>
      <c r="E1145" s="121" t="s">
        <v>123</v>
      </c>
      <c r="F1145" s="121" t="s">
        <v>5778</v>
      </c>
      <c r="G1145" s="121" t="s">
        <v>123</v>
      </c>
      <c r="H1145" s="122">
        <v>384</v>
      </c>
      <c r="I1145" s="122">
        <v>63</v>
      </c>
      <c r="J1145" s="121" t="s">
        <v>5774</v>
      </c>
      <c r="K1145" s="121" t="s">
        <v>5775</v>
      </c>
      <c r="L1145" s="122">
        <v>6</v>
      </c>
      <c r="M1145" s="122">
        <v>41</v>
      </c>
      <c r="N1145" s="121" t="s">
        <v>5779</v>
      </c>
      <c r="O1145" s="122">
        <v>1</v>
      </c>
      <c r="P1145" s="123"/>
      <c r="Q1145" s="123"/>
      <c r="R1145" s="124">
        <v>1</v>
      </c>
    </row>
    <row r="1146" spans="2:18" x14ac:dyDescent="0.3">
      <c r="B1146" s="120">
        <v>1143</v>
      </c>
      <c r="C1146" s="121" t="s">
        <v>5780</v>
      </c>
      <c r="D1146" s="121" t="s">
        <v>129</v>
      </c>
      <c r="E1146" s="121" t="s">
        <v>123</v>
      </c>
      <c r="F1146" s="121" t="s">
        <v>5781</v>
      </c>
      <c r="G1146" s="121" t="s">
        <v>123</v>
      </c>
      <c r="H1146" s="122">
        <v>472</v>
      </c>
      <c r="I1146" s="122">
        <v>63</v>
      </c>
      <c r="J1146" s="121" t="s">
        <v>5782</v>
      </c>
      <c r="K1146" s="121" t="s">
        <v>5783</v>
      </c>
      <c r="L1146" s="122">
        <v>6</v>
      </c>
      <c r="M1146" s="122">
        <v>41</v>
      </c>
      <c r="N1146" s="121" t="s">
        <v>5784</v>
      </c>
      <c r="O1146" s="122">
        <v>1</v>
      </c>
      <c r="P1146" s="123"/>
      <c r="Q1146" s="123"/>
      <c r="R1146" s="124">
        <v>1</v>
      </c>
    </row>
    <row r="1147" spans="2:18" x14ac:dyDescent="0.3">
      <c r="B1147" s="120">
        <v>1144</v>
      </c>
      <c r="C1147" s="121" t="s">
        <v>5785</v>
      </c>
      <c r="D1147" s="121" t="s">
        <v>129</v>
      </c>
      <c r="E1147" s="121" t="s">
        <v>5786</v>
      </c>
      <c r="F1147" s="121" t="s">
        <v>5787</v>
      </c>
      <c r="G1147" s="121" t="s">
        <v>123</v>
      </c>
      <c r="H1147" s="122">
        <v>642</v>
      </c>
      <c r="I1147" s="122">
        <v>63</v>
      </c>
      <c r="J1147" s="121" t="s">
        <v>5788</v>
      </c>
      <c r="K1147" s="121" t="s">
        <v>5789</v>
      </c>
      <c r="L1147" s="122">
        <v>6</v>
      </c>
      <c r="M1147" s="122">
        <v>41</v>
      </c>
      <c r="N1147" s="121" t="s">
        <v>5790</v>
      </c>
      <c r="O1147" s="122">
        <v>1</v>
      </c>
      <c r="P1147" s="123"/>
      <c r="Q1147" s="123"/>
      <c r="R1147" s="124">
        <v>1</v>
      </c>
    </row>
    <row r="1148" spans="2:18" x14ac:dyDescent="0.3">
      <c r="B1148" s="120">
        <v>1145</v>
      </c>
      <c r="C1148" s="121" t="s">
        <v>5791</v>
      </c>
      <c r="D1148" s="121" t="s">
        <v>129</v>
      </c>
      <c r="E1148" s="121" t="s">
        <v>123</v>
      </c>
      <c r="F1148" s="121" t="s">
        <v>5792</v>
      </c>
      <c r="G1148" s="121" t="s">
        <v>123</v>
      </c>
      <c r="H1148" s="122">
        <v>195</v>
      </c>
      <c r="I1148" s="122">
        <v>63</v>
      </c>
      <c r="J1148" s="121" t="s">
        <v>5793</v>
      </c>
      <c r="K1148" s="121" t="s">
        <v>5794</v>
      </c>
      <c r="L1148" s="122">
        <v>6</v>
      </c>
      <c r="M1148" s="122">
        <v>41</v>
      </c>
      <c r="N1148" s="121" t="s">
        <v>5795</v>
      </c>
      <c r="O1148" s="122">
        <v>1</v>
      </c>
      <c r="P1148" s="123"/>
      <c r="Q1148" s="123"/>
      <c r="R1148" s="124">
        <v>1</v>
      </c>
    </row>
    <row r="1149" spans="2:18" x14ac:dyDescent="0.3">
      <c r="B1149" s="120">
        <v>1146</v>
      </c>
      <c r="C1149" s="121" t="s">
        <v>5796</v>
      </c>
      <c r="D1149" s="121" t="s">
        <v>123</v>
      </c>
      <c r="E1149" s="121" t="s">
        <v>123</v>
      </c>
      <c r="F1149" s="121" t="s">
        <v>5797</v>
      </c>
      <c r="G1149" s="121" t="s">
        <v>5798</v>
      </c>
      <c r="H1149" s="122">
        <v>464</v>
      </c>
      <c r="I1149" s="122">
        <v>63</v>
      </c>
      <c r="J1149" s="121" t="s">
        <v>5799</v>
      </c>
      <c r="K1149" s="121" t="s">
        <v>5800</v>
      </c>
      <c r="L1149" s="122">
        <v>6</v>
      </c>
      <c r="M1149" s="122">
        <v>41</v>
      </c>
      <c r="N1149" s="121" t="s">
        <v>123</v>
      </c>
      <c r="O1149" s="122">
        <v>1</v>
      </c>
      <c r="P1149" s="123"/>
      <c r="Q1149" s="123"/>
      <c r="R1149" s="124">
        <v>1</v>
      </c>
    </row>
    <row r="1150" spans="2:18" x14ac:dyDescent="0.3">
      <c r="B1150" s="120">
        <v>1147</v>
      </c>
      <c r="C1150" s="121" t="s">
        <v>5801</v>
      </c>
      <c r="D1150" s="121" t="s">
        <v>129</v>
      </c>
      <c r="E1150" s="121" t="s">
        <v>5802</v>
      </c>
      <c r="F1150" s="121" t="s">
        <v>5803</v>
      </c>
      <c r="G1150" s="121" t="s">
        <v>123</v>
      </c>
      <c r="H1150" s="122">
        <v>482</v>
      </c>
      <c r="I1150" s="122">
        <v>63</v>
      </c>
      <c r="J1150" s="121" t="s">
        <v>5804</v>
      </c>
      <c r="K1150" s="121" t="s">
        <v>5805</v>
      </c>
      <c r="L1150" s="122">
        <v>6</v>
      </c>
      <c r="M1150" s="122">
        <v>41</v>
      </c>
      <c r="N1150" s="121" t="s">
        <v>5806</v>
      </c>
      <c r="O1150" s="122">
        <v>1</v>
      </c>
      <c r="P1150" s="123"/>
      <c r="Q1150" s="123"/>
      <c r="R1150" s="124">
        <v>1</v>
      </c>
    </row>
    <row r="1151" spans="2:18" x14ac:dyDescent="0.3">
      <c r="B1151" s="120">
        <v>1148</v>
      </c>
      <c r="C1151" s="121" t="s">
        <v>5807</v>
      </c>
      <c r="D1151" s="121" t="s">
        <v>123</v>
      </c>
      <c r="E1151" s="121" t="s">
        <v>123</v>
      </c>
      <c r="F1151" s="121" t="s">
        <v>5808</v>
      </c>
      <c r="G1151" s="121" t="s">
        <v>123</v>
      </c>
      <c r="H1151" s="122">
        <v>511</v>
      </c>
      <c r="I1151" s="122">
        <v>63</v>
      </c>
      <c r="J1151" s="121" t="s">
        <v>5809</v>
      </c>
      <c r="K1151" s="121" t="s">
        <v>5810</v>
      </c>
      <c r="L1151" s="122">
        <v>6</v>
      </c>
      <c r="M1151" s="122">
        <v>41</v>
      </c>
      <c r="N1151" s="121" t="s">
        <v>123</v>
      </c>
      <c r="O1151" s="122">
        <v>1</v>
      </c>
      <c r="P1151" s="123"/>
      <c r="Q1151" s="123"/>
      <c r="R1151" s="124">
        <v>1</v>
      </c>
    </row>
    <row r="1152" spans="2:18" x14ac:dyDescent="0.3">
      <c r="B1152" s="120">
        <v>1149</v>
      </c>
      <c r="C1152" s="121" t="s">
        <v>5811</v>
      </c>
      <c r="D1152" s="121" t="s">
        <v>123</v>
      </c>
      <c r="E1152" s="121" t="s">
        <v>123</v>
      </c>
      <c r="F1152" s="121" t="s">
        <v>5812</v>
      </c>
      <c r="G1152" s="121" t="s">
        <v>123</v>
      </c>
      <c r="H1152" s="122">
        <v>432</v>
      </c>
      <c r="I1152" s="122">
        <v>63</v>
      </c>
      <c r="J1152" s="121" t="s">
        <v>5813</v>
      </c>
      <c r="K1152" s="121" t="s">
        <v>5814</v>
      </c>
      <c r="L1152" s="122">
        <v>6</v>
      </c>
      <c r="M1152" s="122">
        <v>41</v>
      </c>
      <c r="N1152" s="121" t="s">
        <v>5815</v>
      </c>
      <c r="O1152" s="122">
        <v>1</v>
      </c>
      <c r="P1152" s="123"/>
      <c r="Q1152" s="123"/>
      <c r="R1152" s="124">
        <v>1</v>
      </c>
    </row>
    <row r="1153" spans="2:18" x14ac:dyDescent="0.3">
      <c r="B1153" s="120">
        <v>1150</v>
      </c>
      <c r="C1153" s="121" t="s">
        <v>5816</v>
      </c>
      <c r="D1153" s="121" t="s">
        <v>123</v>
      </c>
      <c r="E1153" s="121" t="s">
        <v>123</v>
      </c>
      <c r="F1153" s="121" t="s">
        <v>5817</v>
      </c>
      <c r="G1153" s="121" t="s">
        <v>123</v>
      </c>
      <c r="H1153" s="122">
        <v>582</v>
      </c>
      <c r="I1153" s="122">
        <v>63</v>
      </c>
      <c r="J1153" s="121" t="s">
        <v>5818</v>
      </c>
      <c r="K1153" s="121" t="s">
        <v>5819</v>
      </c>
      <c r="L1153" s="122">
        <v>6</v>
      </c>
      <c r="M1153" s="122">
        <v>41</v>
      </c>
      <c r="N1153" s="121" t="s">
        <v>5820</v>
      </c>
      <c r="O1153" s="122">
        <v>1</v>
      </c>
      <c r="P1153" s="123"/>
      <c r="Q1153" s="123"/>
      <c r="R1153" s="124">
        <v>1</v>
      </c>
    </row>
    <row r="1154" spans="2:18" x14ac:dyDescent="0.3">
      <c r="B1154" s="120">
        <v>1151</v>
      </c>
      <c r="C1154" s="121" t="s">
        <v>5821</v>
      </c>
      <c r="D1154" s="121" t="s">
        <v>123</v>
      </c>
      <c r="E1154" s="121" t="s">
        <v>5822</v>
      </c>
      <c r="F1154" s="121" t="s">
        <v>123</v>
      </c>
      <c r="G1154" s="121" t="s">
        <v>123</v>
      </c>
      <c r="H1154" s="122">
        <v>172</v>
      </c>
      <c r="I1154" s="122">
        <v>63</v>
      </c>
      <c r="J1154" s="121" t="s">
        <v>5823</v>
      </c>
      <c r="K1154" s="121" t="s">
        <v>5824</v>
      </c>
      <c r="L1154" s="122">
        <v>6</v>
      </c>
      <c r="M1154" s="122">
        <v>41</v>
      </c>
      <c r="N1154" s="121" t="s">
        <v>123</v>
      </c>
      <c r="O1154" s="122">
        <v>1</v>
      </c>
      <c r="P1154" s="123"/>
      <c r="Q1154" s="123"/>
      <c r="R1154" s="124">
        <v>1</v>
      </c>
    </row>
    <row r="1155" spans="2:18" x14ac:dyDescent="0.3">
      <c r="B1155" s="120">
        <v>1152</v>
      </c>
      <c r="C1155" s="121" t="s">
        <v>5825</v>
      </c>
      <c r="D1155" s="121" t="s">
        <v>123</v>
      </c>
      <c r="E1155" s="121" t="s">
        <v>123</v>
      </c>
      <c r="F1155" s="121" t="s">
        <v>5826</v>
      </c>
      <c r="G1155" s="121" t="s">
        <v>123</v>
      </c>
      <c r="H1155" s="122">
        <v>440</v>
      </c>
      <c r="I1155" s="122">
        <v>63</v>
      </c>
      <c r="J1155" s="121" t="s">
        <v>5827</v>
      </c>
      <c r="K1155" s="121" t="s">
        <v>5828</v>
      </c>
      <c r="L1155" s="122">
        <v>6</v>
      </c>
      <c r="M1155" s="122">
        <v>41</v>
      </c>
      <c r="N1155" s="121" t="s">
        <v>123</v>
      </c>
      <c r="O1155" s="122">
        <v>1</v>
      </c>
      <c r="P1155" s="123"/>
      <c r="Q1155" s="123"/>
      <c r="R1155" s="124">
        <v>1</v>
      </c>
    </row>
    <row r="1156" spans="2:18" x14ac:dyDescent="0.3">
      <c r="B1156" s="120">
        <v>1153</v>
      </c>
      <c r="C1156" s="121" t="s">
        <v>5829</v>
      </c>
      <c r="D1156" s="121" t="s">
        <v>123</v>
      </c>
      <c r="E1156" s="121" t="s">
        <v>123</v>
      </c>
      <c r="F1156" s="121" t="s">
        <v>5830</v>
      </c>
      <c r="G1156" s="121" t="s">
        <v>123</v>
      </c>
      <c r="H1156" s="122">
        <v>784</v>
      </c>
      <c r="I1156" s="122">
        <v>63</v>
      </c>
      <c r="J1156" s="121" t="s">
        <v>5831</v>
      </c>
      <c r="K1156" s="121" t="s">
        <v>5832</v>
      </c>
      <c r="L1156" s="122">
        <v>6</v>
      </c>
      <c r="M1156" s="122">
        <v>41</v>
      </c>
      <c r="N1156" s="121" t="s">
        <v>123</v>
      </c>
      <c r="O1156" s="122">
        <v>1</v>
      </c>
      <c r="P1156" s="123"/>
      <c r="Q1156" s="123"/>
      <c r="R1156" s="124">
        <v>1</v>
      </c>
    </row>
    <row r="1157" spans="2:18" x14ac:dyDescent="0.3">
      <c r="B1157" s="120">
        <v>1154</v>
      </c>
      <c r="C1157" s="121" t="s">
        <v>5833</v>
      </c>
      <c r="D1157" s="121" t="s">
        <v>123</v>
      </c>
      <c r="E1157" s="121" t="s">
        <v>5834</v>
      </c>
      <c r="F1157" s="121" t="s">
        <v>5835</v>
      </c>
      <c r="G1157" s="121" t="s">
        <v>123</v>
      </c>
      <c r="H1157" s="122">
        <v>290</v>
      </c>
      <c r="I1157" s="122">
        <v>63</v>
      </c>
      <c r="J1157" s="121" t="s">
        <v>5836</v>
      </c>
      <c r="K1157" s="121" t="s">
        <v>5837</v>
      </c>
      <c r="L1157" s="122">
        <v>6</v>
      </c>
      <c r="M1157" s="122">
        <v>41</v>
      </c>
      <c r="N1157" s="121" t="s">
        <v>5838</v>
      </c>
      <c r="O1157" s="122">
        <v>1</v>
      </c>
      <c r="P1157" s="123"/>
      <c r="Q1157" s="123"/>
      <c r="R1157" s="124">
        <v>1</v>
      </c>
    </row>
    <row r="1158" spans="2:18" x14ac:dyDescent="0.3">
      <c r="B1158" s="120">
        <v>1155</v>
      </c>
      <c r="C1158" s="121" t="s">
        <v>5839</v>
      </c>
      <c r="D1158" s="121" t="s">
        <v>123</v>
      </c>
      <c r="E1158" s="121" t="s">
        <v>123</v>
      </c>
      <c r="F1158" s="121" t="s">
        <v>5840</v>
      </c>
      <c r="G1158" s="121" t="s">
        <v>123</v>
      </c>
      <c r="H1158" s="122">
        <v>139</v>
      </c>
      <c r="I1158" s="122">
        <v>63</v>
      </c>
      <c r="J1158" s="121" t="s">
        <v>5841</v>
      </c>
      <c r="K1158" s="121" t="s">
        <v>5842</v>
      </c>
      <c r="L1158" s="122">
        <v>6</v>
      </c>
      <c r="M1158" s="122">
        <v>41</v>
      </c>
      <c r="N1158" s="121" t="s">
        <v>5843</v>
      </c>
      <c r="O1158" s="122">
        <v>1</v>
      </c>
      <c r="P1158" s="123"/>
      <c r="Q1158" s="123"/>
      <c r="R1158" s="124">
        <v>1</v>
      </c>
    </row>
    <row r="1159" spans="2:18" x14ac:dyDescent="0.3">
      <c r="B1159" s="120">
        <v>1156</v>
      </c>
      <c r="C1159" s="121" t="s">
        <v>5844</v>
      </c>
      <c r="D1159" s="121" t="s">
        <v>129</v>
      </c>
      <c r="E1159" s="121" t="s">
        <v>123</v>
      </c>
      <c r="F1159" s="121" t="s">
        <v>5845</v>
      </c>
      <c r="G1159" s="121" t="s">
        <v>123</v>
      </c>
      <c r="H1159" s="122">
        <v>173</v>
      </c>
      <c r="I1159" s="122">
        <v>63</v>
      </c>
      <c r="J1159" s="121" t="s">
        <v>5846</v>
      </c>
      <c r="K1159" s="121" t="s">
        <v>5847</v>
      </c>
      <c r="L1159" s="122">
        <v>6</v>
      </c>
      <c r="M1159" s="122">
        <v>41</v>
      </c>
      <c r="N1159" s="121" t="s">
        <v>5848</v>
      </c>
      <c r="O1159" s="122">
        <v>1</v>
      </c>
      <c r="P1159" s="123"/>
      <c r="Q1159" s="123"/>
      <c r="R1159" s="124">
        <v>1</v>
      </c>
    </row>
    <row r="1160" spans="2:18" x14ac:dyDescent="0.3">
      <c r="B1160" s="120">
        <v>1157</v>
      </c>
      <c r="C1160" s="121" t="s">
        <v>5849</v>
      </c>
      <c r="D1160" s="121" t="s">
        <v>129</v>
      </c>
      <c r="E1160" s="121" t="s">
        <v>5850</v>
      </c>
      <c r="F1160" s="121" t="s">
        <v>5851</v>
      </c>
      <c r="G1160" s="121" t="s">
        <v>123</v>
      </c>
      <c r="H1160" s="122">
        <v>576</v>
      </c>
      <c r="I1160" s="122">
        <v>63</v>
      </c>
      <c r="J1160" s="121" t="s">
        <v>5852</v>
      </c>
      <c r="K1160" s="121" t="s">
        <v>5853</v>
      </c>
      <c r="L1160" s="122">
        <v>6</v>
      </c>
      <c r="M1160" s="122">
        <v>41</v>
      </c>
      <c r="N1160" s="121" t="s">
        <v>123</v>
      </c>
      <c r="O1160" s="122">
        <v>1</v>
      </c>
      <c r="P1160" s="123"/>
      <c r="Q1160" s="123"/>
      <c r="R1160" s="124">
        <v>1</v>
      </c>
    </row>
    <row r="1161" spans="2:18" x14ac:dyDescent="0.3">
      <c r="B1161" s="120">
        <v>1158</v>
      </c>
      <c r="C1161" s="121" t="s">
        <v>5854</v>
      </c>
      <c r="D1161" s="121" t="s">
        <v>5855</v>
      </c>
      <c r="E1161" s="121" t="s">
        <v>123</v>
      </c>
      <c r="F1161" s="121" t="s">
        <v>5856</v>
      </c>
      <c r="G1161" s="121" t="s">
        <v>123</v>
      </c>
      <c r="H1161" s="122">
        <v>670</v>
      </c>
      <c r="I1161" s="122">
        <v>28</v>
      </c>
      <c r="J1161" s="121" t="s">
        <v>5857</v>
      </c>
      <c r="K1161" s="121" t="s">
        <v>5858</v>
      </c>
      <c r="L1161" s="122">
        <v>6</v>
      </c>
      <c r="M1161" s="122">
        <v>17</v>
      </c>
      <c r="N1161" s="121" t="s">
        <v>5859</v>
      </c>
      <c r="O1161" s="122">
        <v>1</v>
      </c>
      <c r="P1161" s="123"/>
      <c r="Q1161" s="123"/>
      <c r="R1161" s="124">
        <v>1</v>
      </c>
    </row>
    <row r="1162" spans="2:18" x14ac:dyDescent="0.3">
      <c r="B1162" s="120">
        <v>1159</v>
      </c>
      <c r="C1162" s="121" t="s">
        <v>5860</v>
      </c>
      <c r="D1162" s="121" t="s">
        <v>123</v>
      </c>
      <c r="E1162" s="121" t="s">
        <v>123</v>
      </c>
      <c r="F1162" s="121" t="s">
        <v>5861</v>
      </c>
      <c r="G1162" s="121" t="s">
        <v>123</v>
      </c>
      <c r="H1162" s="122">
        <v>232</v>
      </c>
      <c r="I1162" s="122">
        <v>28</v>
      </c>
      <c r="J1162" s="121" t="s">
        <v>5862</v>
      </c>
      <c r="K1162" s="121" t="s">
        <v>5863</v>
      </c>
      <c r="L1162" s="122">
        <v>6</v>
      </c>
      <c r="M1162" s="122">
        <v>17</v>
      </c>
      <c r="N1162" s="121" t="s">
        <v>5864</v>
      </c>
      <c r="O1162" s="122">
        <v>1</v>
      </c>
      <c r="P1162" s="123"/>
      <c r="Q1162" s="123"/>
      <c r="R1162" s="124">
        <v>1</v>
      </c>
    </row>
    <row r="1163" spans="2:18" x14ac:dyDescent="0.3">
      <c r="B1163" s="120">
        <v>1160</v>
      </c>
      <c r="C1163" s="121" t="s">
        <v>5865</v>
      </c>
      <c r="D1163" s="121" t="s">
        <v>123</v>
      </c>
      <c r="E1163" s="121" t="s">
        <v>123</v>
      </c>
      <c r="F1163" s="121" t="s">
        <v>5866</v>
      </c>
      <c r="G1163" s="121" t="s">
        <v>3766</v>
      </c>
      <c r="H1163" s="122">
        <v>98</v>
      </c>
      <c r="I1163" s="122">
        <v>28</v>
      </c>
      <c r="J1163" s="121" t="s">
        <v>5867</v>
      </c>
      <c r="K1163" s="121" t="s">
        <v>5868</v>
      </c>
      <c r="L1163" s="122">
        <v>6</v>
      </c>
      <c r="M1163" s="122">
        <v>17</v>
      </c>
      <c r="N1163" s="121" t="s">
        <v>5869</v>
      </c>
      <c r="O1163" s="122">
        <v>1</v>
      </c>
      <c r="P1163" s="123"/>
      <c r="Q1163" s="123"/>
      <c r="R1163" s="124">
        <v>1</v>
      </c>
    </row>
    <row r="1164" spans="2:18" x14ac:dyDescent="0.3">
      <c r="B1164" s="120">
        <v>1161</v>
      </c>
      <c r="C1164" s="121" t="s">
        <v>5870</v>
      </c>
      <c r="D1164" s="121" t="s">
        <v>123</v>
      </c>
      <c r="E1164" s="121" t="s">
        <v>123</v>
      </c>
      <c r="F1164" s="121" t="s">
        <v>5871</v>
      </c>
      <c r="G1164" s="121" t="s">
        <v>123</v>
      </c>
      <c r="H1164" s="122">
        <v>215</v>
      </c>
      <c r="I1164" s="122">
        <v>28</v>
      </c>
      <c r="J1164" s="121" t="s">
        <v>5872</v>
      </c>
      <c r="K1164" s="121" t="s">
        <v>5873</v>
      </c>
      <c r="L1164" s="122">
        <v>6</v>
      </c>
      <c r="M1164" s="122">
        <v>17</v>
      </c>
      <c r="N1164" s="121" t="s">
        <v>5874</v>
      </c>
      <c r="O1164" s="122">
        <v>1</v>
      </c>
      <c r="P1164" s="123"/>
      <c r="Q1164" s="123"/>
      <c r="R1164" s="124">
        <v>1</v>
      </c>
    </row>
    <row r="1165" spans="2:18" x14ac:dyDescent="0.3">
      <c r="B1165" s="120">
        <v>1162</v>
      </c>
      <c r="C1165" s="121" t="s">
        <v>5875</v>
      </c>
      <c r="D1165" s="121" t="s">
        <v>129</v>
      </c>
      <c r="E1165" s="121" t="s">
        <v>123</v>
      </c>
      <c r="F1165" s="121" t="s">
        <v>5876</v>
      </c>
      <c r="G1165" s="121" t="s">
        <v>123</v>
      </c>
      <c r="H1165" s="122">
        <v>697</v>
      </c>
      <c r="I1165" s="122">
        <v>28</v>
      </c>
      <c r="J1165" s="121" t="s">
        <v>5877</v>
      </c>
      <c r="K1165" s="121" t="s">
        <v>5878</v>
      </c>
      <c r="L1165" s="122">
        <v>6</v>
      </c>
      <c r="M1165" s="122">
        <v>17</v>
      </c>
      <c r="N1165" s="121" t="s">
        <v>5879</v>
      </c>
      <c r="O1165" s="122">
        <v>1</v>
      </c>
      <c r="P1165" s="123"/>
      <c r="Q1165" s="123"/>
      <c r="R1165" s="124">
        <v>1</v>
      </c>
    </row>
    <row r="1166" spans="2:18" x14ac:dyDescent="0.3">
      <c r="B1166" s="120">
        <v>1163</v>
      </c>
      <c r="C1166" s="121" t="s">
        <v>5880</v>
      </c>
      <c r="D1166" s="121" t="s">
        <v>5881</v>
      </c>
      <c r="E1166" s="121" t="s">
        <v>123</v>
      </c>
      <c r="F1166" s="121" t="s">
        <v>5882</v>
      </c>
      <c r="G1166" s="121" t="s">
        <v>123</v>
      </c>
      <c r="H1166" s="122">
        <v>660</v>
      </c>
      <c r="I1166" s="122">
        <v>28</v>
      </c>
      <c r="J1166" s="121" t="s">
        <v>5883</v>
      </c>
      <c r="K1166" s="121" t="s">
        <v>5884</v>
      </c>
      <c r="L1166" s="122">
        <v>6</v>
      </c>
      <c r="M1166" s="122">
        <v>17</v>
      </c>
      <c r="N1166" s="121" t="s">
        <v>5885</v>
      </c>
      <c r="O1166" s="122">
        <v>1</v>
      </c>
      <c r="P1166" s="123"/>
      <c r="Q1166" s="123"/>
      <c r="R1166" s="124">
        <v>1</v>
      </c>
    </row>
    <row r="1167" spans="2:18" x14ac:dyDescent="0.3">
      <c r="B1167" s="120">
        <v>1164</v>
      </c>
      <c r="C1167" s="121" t="s">
        <v>5886</v>
      </c>
      <c r="D1167" s="121" t="s">
        <v>129</v>
      </c>
      <c r="E1167" s="121" t="s">
        <v>123</v>
      </c>
      <c r="F1167" s="121" t="s">
        <v>5887</v>
      </c>
      <c r="G1167" s="121" t="s">
        <v>123</v>
      </c>
      <c r="H1167" s="122">
        <v>759</v>
      </c>
      <c r="I1167" s="122">
        <v>28</v>
      </c>
      <c r="J1167" s="121" t="s">
        <v>5888</v>
      </c>
      <c r="K1167" s="121" t="s">
        <v>5889</v>
      </c>
      <c r="L1167" s="122">
        <v>6</v>
      </c>
      <c r="M1167" s="122">
        <v>17</v>
      </c>
      <c r="N1167" s="121" t="s">
        <v>5890</v>
      </c>
      <c r="O1167" s="122">
        <v>1</v>
      </c>
      <c r="P1167" s="123"/>
      <c r="Q1167" s="123"/>
      <c r="R1167" s="124">
        <v>1</v>
      </c>
    </row>
    <row r="1168" spans="2:18" x14ac:dyDescent="0.3">
      <c r="B1168" s="120">
        <v>1165</v>
      </c>
      <c r="C1168" s="121" t="s">
        <v>5891</v>
      </c>
      <c r="D1168" s="121" t="s">
        <v>123</v>
      </c>
      <c r="E1168" s="121" t="s">
        <v>123</v>
      </c>
      <c r="F1168" s="121" t="s">
        <v>5892</v>
      </c>
      <c r="G1168" s="121" t="s">
        <v>123</v>
      </c>
      <c r="H1168" s="122">
        <v>203</v>
      </c>
      <c r="I1168" s="122">
        <v>28</v>
      </c>
      <c r="J1168" s="121" t="s">
        <v>5893</v>
      </c>
      <c r="K1168" s="121" t="s">
        <v>5894</v>
      </c>
      <c r="L1168" s="122">
        <v>6</v>
      </c>
      <c r="M1168" s="122">
        <v>17</v>
      </c>
      <c r="N1168" s="121" t="s">
        <v>5895</v>
      </c>
      <c r="O1168" s="122">
        <v>1</v>
      </c>
      <c r="P1168" s="123"/>
      <c r="Q1168" s="123"/>
      <c r="R1168" s="124">
        <v>1</v>
      </c>
    </row>
    <row r="1169" spans="2:18" x14ac:dyDescent="0.3">
      <c r="B1169" s="120">
        <v>1166</v>
      </c>
      <c r="C1169" s="121" t="s">
        <v>5896</v>
      </c>
      <c r="D1169" s="121" t="s">
        <v>123</v>
      </c>
      <c r="E1169" s="121" t="s">
        <v>123</v>
      </c>
      <c r="F1169" s="121" t="s">
        <v>5897</v>
      </c>
      <c r="G1169" s="121" t="s">
        <v>123</v>
      </c>
      <c r="H1169" s="122">
        <v>203</v>
      </c>
      <c r="I1169" s="122">
        <v>28</v>
      </c>
      <c r="J1169" s="121" t="s">
        <v>5898</v>
      </c>
      <c r="K1169" s="121" t="s">
        <v>5899</v>
      </c>
      <c r="L1169" s="122">
        <v>6</v>
      </c>
      <c r="M1169" s="122">
        <v>17</v>
      </c>
      <c r="N1169" s="121" t="s">
        <v>5900</v>
      </c>
      <c r="O1169" s="122">
        <v>1</v>
      </c>
      <c r="P1169" s="123"/>
      <c r="Q1169" s="123"/>
      <c r="R1169" s="124">
        <v>1</v>
      </c>
    </row>
    <row r="1170" spans="2:18" x14ac:dyDescent="0.3">
      <c r="B1170" s="120">
        <v>1167</v>
      </c>
      <c r="C1170" s="121" t="s">
        <v>5901</v>
      </c>
      <c r="D1170" s="121" t="s">
        <v>123</v>
      </c>
      <c r="E1170" s="121" t="s">
        <v>5902</v>
      </c>
      <c r="F1170" s="121" t="s">
        <v>5903</v>
      </c>
      <c r="G1170" s="121" t="s">
        <v>123</v>
      </c>
      <c r="H1170" s="122">
        <v>516</v>
      </c>
      <c r="I1170" s="122">
        <v>28</v>
      </c>
      <c r="J1170" s="121" t="s">
        <v>5904</v>
      </c>
      <c r="K1170" s="121" t="s">
        <v>5905</v>
      </c>
      <c r="L1170" s="122">
        <v>6</v>
      </c>
      <c r="M1170" s="122">
        <v>17</v>
      </c>
      <c r="N1170" s="121" t="s">
        <v>5906</v>
      </c>
      <c r="O1170" s="122">
        <v>1</v>
      </c>
      <c r="P1170" s="123"/>
      <c r="Q1170" s="123"/>
      <c r="R1170" s="124">
        <v>1</v>
      </c>
    </row>
    <row r="1171" spans="2:18" x14ac:dyDescent="0.3">
      <c r="B1171" s="120">
        <v>1168</v>
      </c>
      <c r="C1171" s="121" t="s">
        <v>5907</v>
      </c>
      <c r="D1171" s="121" t="s">
        <v>123</v>
      </c>
      <c r="E1171" s="121" t="s">
        <v>5908</v>
      </c>
      <c r="F1171" s="121" t="s">
        <v>5909</v>
      </c>
      <c r="G1171" s="121" t="s">
        <v>123</v>
      </c>
      <c r="H1171" s="122">
        <v>536</v>
      </c>
      <c r="I1171" s="122">
        <v>28</v>
      </c>
      <c r="J1171" s="121" t="s">
        <v>5910</v>
      </c>
      <c r="K1171" s="121" t="s">
        <v>5911</v>
      </c>
      <c r="L1171" s="122">
        <v>6</v>
      </c>
      <c r="M1171" s="122">
        <v>17</v>
      </c>
      <c r="N1171" s="121" t="s">
        <v>5912</v>
      </c>
      <c r="O1171" s="122">
        <v>1</v>
      </c>
      <c r="P1171" s="123"/>
      <c r="Q1171" s="123"/>
      <c r="R1171" s="124">
        <v>1</v>
      </c>
    </row>
    <row r="1172" spans="2:18" x14ac:dyDescent="0.3">
      <c r="B1172" s="120">
        <v>1169</v>
      </c>
      <c r="C1172" s="121" t="s">
        <v>5913</v>
      </c>
      <c r="D1172" s="121" t="s">
        <v>123</v>
      </c>
      <c r="E1172" s="121" t="s">
        <v>123</v>
      </c>
      <c r="F1172" s="121" t="s">
        <v>5914</v>
      </c>
      <c r="G1172" s="121" t="s">
        <v>123</v>
      </c>
      <c r="H1172" s="122">
        <v>241</v>
      </c>
      <c r="I1172" s="122">
        <v>28</v>
      </c>
      <c r="J1172" s="121" t="s">
        <v>5915</v>
      </c>
      <c r="K1172" s="121" t="s">
        <v>5916</v>
      </c>
      <c r="L1172" s="122">
        <v>6</v>
      </c>
      <c r="M1172" s="122">
        <v>17</v>
      </c>
      <c r="N1172" s="121" t="s">
        <v>5917</v>
      </c>
      <c r="O1172" s="122">
        <v>1</v>
      </c>
      <c r="P1172" s="123"/>
      <c r="Q1172" s="123"/>
      <c r="R1172" s="124">
        <v>1</v>
      </c>
    </row>
    <row r="1173" spans="2:18" x14ac:dyDescent="0.3">
      <c r="B1173" s="120">
        <v>1170</v>
      </c>
      <c r="C1173" s="121" t="s">
        <v>5918</v>
      </c>
      <c r="D1173" s="121" t="s">
        <v>123</v>
      </c>
      <c r="E1173" s="121" t="s">
        <v>123</v>
      </c>
      <c r="F1173" s="121" t="s">
        <v>5919</v>
      </c>
      <c r="G1173" s="121" t="s">
        <v>123</v>
      </c>
      <c r="H1173" s="122">
        <v>913</v>
      </c>
      <c r="I1173" s="122">
        <v>55</v>
      </c>
      <c r="J1173" s="121" t="s">
        <v>5920</v>
      </c>
      <c r="K1173" s="121" t="s">
        <v>5921</v>
      </c>
      <c r="L1173" s="122">
        <v>6</v>
      </c>
      <c r="M1173" s="122">
        <v>196</v>
      </c>
      <c r="N1173" s="121" t="s">
        <v>5922</v>
      </c>
      <c r="O1173" s="122">
        <v>1</v>
      </c>
      <c r="P1173" s="123"/>
      <c r="Q1173" s="123"/>
      <c r="R1173" s="124">
        <v>1</v>
      </c>
    </row>
    <row r="1174" spans="2:18" x14ac:dyDescent="0.3">
      <c r="B1174" s="120">
        <v>1171</v>
      </c>
      <c r="C1174" s="121" t="s">
        <v>5923</v>
      </c>
      <c r="D1174" s="121" t="s">
        <v>129</v>
      </c>
      <c r="E1174" s="121" t="s">
        <v>123</v>
      </c>
      <c r="F1174" s="121" t="s">
        <v>5924</v>
      </c>
      <c r="G1174" s="121" t="s">
        <v>5925</v>
      </c>
      <c r="H1174" s="122">
        <v>279</v>
      </c>
      <c r="I1174" s="122">
        <v>34</v>
      </c>
      <c r="J1174" s="121" t="s">
        <v>5926</v>
      </c>
      <c r="K1174" s="121" t="s">
        <v>5927</v>
      </c>
      <c r="L1174" s="122">
        <v>6</v>
      </c>
      <c r="M1174" s="122">
        <v>241</v>
      </c>
      <c r="N1174" s="121" t="s">
        <v>5928</v>
      </c>
      <c r="O1174" s="122">
        <v>1</v>
      </c>
      <c r="P1174" s="123"/>
      <c r="Q1174" s="123"/>
      <c r="R1174" s="124">
        <v>1</v>
      </c>
    </row>
    <row r="1175" spans="2:18" x14ac:dyDescent="0.3">
      <c r="B1175" s="120">
        <v>1172</v>
      </c>
      <c r="C1175" s="121" t="s">
        <v>5929</v>
      </c>
      <c r="D1175" s="121" t="s">
        <v>123</v>
      </c>
      <c r="E1175" s="121" t="s">
        <v>123</v>
      </c>
      <c r="F1175" s="121" t="s">
        <v>5930</v>
      </c>
      <c r="G1175" s="121" t="s">
        <v>123</v>
      </c>
      <c r="H1175" s="122">
        <v>285</v>
      </c>
      <c r="I1175" s="122">
        <v>34</v>
      </c>
      <c r="J1175" s="121" t="s">
        <v>5926</v>
      </c>
      <c r="K1175" s="121" t="s">
        <v>5931</v>
      </c>
      <c r="L1175" s="122">
        <v>6</v>
      </c>
      <c r="M1175" s="122">
        <v>241</v>
      </c>
      <c r="N1175" s="121" t="s">
        <v>5932</v>
      </c>
      <c r="O1175" s="122">
        <v>1</v>
      </c>
      <c r="P1175" s="123"/>
      <c r="Q1175" s="123"/>
      <c r="R1175" s="124">
        <v>1</v>
      </c>
    </row>
    <row r="1176" spans="2:18" x14ac:dyDescent="0.3">
      <c r="B1176" s="120">
        <v>1173</v>
      </c>
      <c r="C1176" s="121" t="s">
        <v>5933</v>
      </c>
      <c r="D1176" s="121" t="s">
        <v>123</v>
      </c>
      <c r="E1176" s="121" t="s">
        <v>123</v>
      </c>
      <c r="F1176" s="121" t="s">
        <v>123</v>
      </c>
      <c r="G1176" s="121" t="s">
        <v>5934</v>
      </c>
      <c r="H1176" s="122">
        <v>475</v>
      </c>
      <c r="I1176" s="122">
        <v>34</v>
      </c>
      <c r="J1176" s="121" t="s">
        <v>5935</v>
      </c>
      <c r="K1176" s="121" t="s">
        <v>5936</v>
      </c>
      <c r="L1176" s="122">
        <v>6</v>
      </c>
      <c r="M1176" s="122">
        <v>241</v>
      </c>
      <c r="N1176" s="121" t="s">
        <v>5937</v>
      </c>
      <c r="O1176" s="122">
        <v>1</v>
      </c>
      <c r="P1176" s="123"/>
      <c r="Q1176" s="123"/>
      <c r="R1176" s="124">
        <v>1</v>
      </c>
    </row>
    <row r="1177" spans="2:18" x14ac:dyDescent="0.3">
      <c r="B1177" s="120">
        <v>1174</v>
      </c>
      <c r="C1177" s="121" t="s">
        <v>5938</v>
      </c>
      <c r="D1177" s="121" t="s">
        <v>129</v>
      </c>
      <c r="E1177" s="121" t="s">
        <v>2728</v>
      </c>
      <c r="F1177" s="121" t="s">
        <v>5939</v>
      </c>
      <c r="G1177" s="121" t="s">
        <v>123</v>
      </c>
      <c r="H1177" s="122">
        <v>519</v>
      </c>
      <c r="I1177" s="122">
        <v>34</v>
      </c>
      <c r="J1177" s="121" t="s">
        <v>5940</v>
      </c>
      <c r="K1177" s="121" t="s">
        <v>5941</v>
      </c>
      <c r="L1177" s="122">
        <v>6</v>
      </c>
      <c r="M1177" s="122">
        <v>241</v>
      </c>
      <c r="N1177" s="121" t="s">
        <v>5942</v>
      </c>
      <c r="O1177" s="122">
        <v>1</v>
      </c>
      <c r="P1177" s="123"/>
      <c r="Q1177" s="123"/>
      <c r="R1177" s="124">
        <v>1</v>
      </c>
    </row>
    <row r="1178" spans="2:18" x14ac:dyDescent="0.3">
      <c r="B1178" s="120">
        <v>1175</v>
      </c>
      <c r="C1178" s="121" t="s">
        <v>5943</v>
      </c>
      <c r="D1178" s="121" t="s">
        <v>123</v>
      </c>
      <c r="E1178" s="121" t="s">
        <v>123</v>
      </c>
      <c r="F1178" s="121" t="s">
        <v>5944</v>
      </c>
      <c r="G1178" s="121" t="s">
        <v>123</v>
      </c>
      <c r="H1178" s="122">
        <v>479</v>
      </c>
      <c r="I1178" s="122">
        <v>31</v>
      </c>
      <c r="J1178" s="121" t="s">
        <v>5945</v>
      </c>
      <c r="K1178" s="121" t="s">
        <v>5946</v>
      </c>
      <c r="L1178" s="122">
        <v>6</v>
      </c>
      <c r="M1178" s="122">
        <v>101</v>
      </c>
      <c r="N1178" s="121" t="s">
        <v>5947</v>
      </c>
      <c r="O1178" s="122">
        <v>1</v>
      </c>
      <c r="P1178" s="123"/>
      <c r="Q1178" s="123"/>
      <c r="R1178" s="124">
        <v>1</v>
      </c>
    </row>
    <row r="1179" spans="2:18" x14ac:dyDescent="0.3">
      <c r="B1179" s="120">
        <v>1176</v>
      </c>
      <c r="C1179" s="121" t="s">
        <v>5948</v>
      </c>
      <c r="D1179" s="121" t="s">
        <v>129</v>
      </c>
      <c r="E1179" s="121" t="s">
        <v>123</v>
      </c>
      <c r="F1179" s="121" t="s">
        <v>5949</v>
      </c>
      <c r="G1179" s="121" t="s">
        <v>5950</v>
      </c>
      <c r="H1179" s="122">
        <v>40</v>
      </c>
      <c r="I1179" s="122">
        <v>18</v>
      </c>
      <c r="J1179" s="121" t="s">
        <v>5951</v>
      </c>
      <c r="K1179" s="121" t="s">
        <v>5952</v>
      </c>
      <c r="L1179" s="122">
        <v>6</v>
      </c>
      <c r="M1179" s="122">
        <v>16</v>
      </c>
      <c r="N1179" s="121" t="s">
        <v>5953</v>
      </c>
      <c r="O1179" s="122">
        <v>1</v>
      </c>
      <c r="P1179" s="123"/>
      <c r="Q1179" s="123"/>
      <c r="R1179" s="124">
        <v>1</v>
      </c>
    </row>
    <row r="1180" spans="2:18" x14ac:dyDescent="0.3">
      <c r="B1180" s="120">
        <v>1177</v>
      </c>
      <c r="C1180" s="121" t="s">
        <v>5954</v>
      </c>
      <c r="D1180" s="121" t="s">
        <v>129</v>
      </c>
      <c r="E1180" s="121" t="s">
        <v>123</v>
      </c>
      <c r="F1180" s="121" t="s">
        <v>5949</v>
      </c>
      <c r="G1180" s="121" t="s">
        <v>5950</v>
      </c>
      <c r="H1180" s="122">
        <v>40</v>
      </c>
      <c r="I1180" s="122">
        <v>18</v>
      </c>
      <c r="J1180" s="121" t="s">
        <v>5951</v>
      </c>
      <c r="K1180" s="121" t="s">
        <v>5952</v>
      </c>
      <c r="L1180" s="122">
        <v>6</v>
      </c>
      <c r="M1180" s="122">
        <v>16</v>
      </c>
      <c r="N1180" s="121" t="s">
        <v>5955</v>
      </c>
      <c r="O1180" s="122">
        <v>1</v>
      </c>
      <c r="P1180" s="123"/>
      <c r="Q1180" s="123"/>
      <c r="R1180" s="124">
        <v>1</v>
      </c>
    </row>
    <row r="1181" spans="2:18" x14ac:dyDescent="0.3">
      <c r="B1181" s="120">
        <v>1178</v>
      </c>
      <c r="C1181" s="121" t="s">
        <v>5956</v>
      </c>
      <c r="D1181" s="121" t="s">
        <v>129</v>
      </c>
      <c r="E1181" s="121" t="s">
        <v>123</v>
      </c>
      <c r="F1181" s="121" t="s">
        <v>5957</v>
      </c>
      <c r="G1181" s="121" t="s">
        <v>123</v>
      </c>
      <c r="H1181" s="122">
        <v>584</v>
      </c>
      <c r="I1181" s="122">
        <v>18</v>
      </c>
      <c r="J1181" s="121" t="s">
        <v>5958</v>
      </c>
      <c r="K1181" s="121" t="s">
        <v>5959</v>
      </c>
      <c r="L1181" s="122">
        <v>6</v>
      </c>
      <c r="M1181" s="122">
        <v>16</v>
      </c>
      <c r="N1181" s="121" t="s">
        <v>5960</v>
      </c>
      <c r="O1181" s="122">
        <v>1</v>
      </c>
      <c r="P1181" s="123"/>
      <c r="Q1181" s="123"/>
      <c r="R1181" s="124">
        <v>1</v>
      </c>
    </row>
    <row r="1182" spans="2:18" x14ac:dyDescent="0.3">
      <c r="B1182" s="120">
        <v>1179</v>
      </c>
      <c r="C1182" s="121" t="s">
        <v>5961</v>
      </c>
      <c r="D1182" s="121" t="s">
        <v>129</v>
      </c>
      <c r="E1182" s="121" t="s">
        <v>5962</v>
      </c>
      <c r="F1182" s="121" t="s">
        <v>123</v>
      </c>
      <c r="G1182" s="121" t="s">
        <v>123</v>
      </c>
      <c r="H1182" s="122">
        <v>40</v>
      </c>
      <c r="I1182" s="122">
        <v>18</v>
      </c>
      <c r="J1182" s="121" t="s">
        <v>5963</v>
      </c>
      <c r="K1182" s="121" t="s">
        <v>5964</v>
      </c>
      <c r="L1182" s="122">
        <v>6</v>
      </c>
      <c r="M1182" s="122">
        <v>16</v>
      </c>
      <c r="N1182" s="121" t="s">
        <v>5965</v>
      </c>
      <c r="O1182" s="122">
        <v>1</v>
      </c>
      <c r="P1182" s="123"/>
      <c r="Q1182" s="123"/>
      <c r="R1182" s="124">
        <v>1</v>
      </c>
    </row>
    <row r="1183" spans="2:18" x14ac:dyDescent="0.3">
      <c r="B1183" s="120">
        <v>1180</v>
      </c>
      <c r="C1183" s="121" t="s">
        <v>5966</v>
      </c>
      <c r="D1183" s="121" t="s">
        <v>123</v>
      </c>
      <c r="E1183" s="121" t="s">
        <v>123</v>
      </c>
      <c r="F1183" s="121" t="s">
        <v>5967</v>
      </c>
      <c r="G1183" s="121" t="s">
        <v>123</v>
      </c>
      <c r="H1183" s="122">
        <v>752</v>
      </c>
      <c r="I1183" s="122">
        <v>18</v>
      </c>
      <c r="J1183" s="121" t="s">
        <v>5968</v>
      </c>
      <c r="K1183" s="121" t="s">
        <v>5969</v>
      </c>
      <c r="L1183" s="122">
        <v>6</v>
      </c>
      <c r="M1183" s="122">
        <v>16</v>
      </c>
      <c r="N1183" s="121" t="s">
        <v>5970</v>
      </c>
      <c r="O1183" s="122">
        <v>1</v>
      </c>
      <c r="P1183" s="123"/>
      <c r="Q1183" s="123"/>
      <c r="R1183" s="124">
        <v>1</v>
      </c>
    </row>
    <row r="1184" spans="2:18" x14ac:dyDescent="0.3">
      <c r="B1184" s="120">
        <v>1181</v>
      </c>
      <c r="C1184" s="121" t="s">
        <v>5971</v>
      </c>
      <c r="D1184" s="121" t="s">
        <v>123</v>
      </c>
      <c r="E1184" s="121" t="s">
        <v>123</v>
      </c>
      <c r="F1184" s="121" t="s">
        <v>5972</v>
      </c>
      <c r="G1184" s="121" t="s">
        <v>123</v>
      </c>
      <c r="H1184" s="122">
        <v>551</v>
      </c>
      <c r="I1184" s="122">
        <v>18</v>
      </c>
      <c r="J1184" s="121" t="s">
        <v>5973</v>
      </c>
      <c r="K1184" s="121" t="s">
        <v>5974</v>
      </c>
      <c r="L1184" s="122">
        <v>6</v>
      </c>
      <c r="M1184" s="122">
        <v>16</v>
      </c>
      <c r="N1184" s="121" t="s">
        <v>5975</v>
      </c>
      <c r="O1184" s="122">
        <v>1</v>
      </c>
      <c r="P1184" s="123"/>
      <c r="Q1184" s="123"/>
      <c r="R1184" s="124">
        <v>1</v>
      </c>
    </row>
    <row r="1185" spans="2:18" x14ac:dyDescent="0.3">
      <c r="B1185" s="120">
        <v>1182</v>
      </c>
      <c r="C1185" s="121" t="s">
        <v>5976</v>
      </c>
      <c r="D1185" s="121" t="s">
        <v>123</v>
      </c>
      <c r="E1185" s="121" t="s">
        <v>123</v>
      </c>
      <c r="F1185" s="121" t="s">
        <v>5977</v>
      </c>
      <c r="G1185" s="121" t="s">
        <v>123</v>
      </c>
      <c r="H1185" s="122">
        <v>514</v>
      </c>
      <c r="I1185" s="122">
        <v>18</v>
      </c>
      <c r="J1185" s="121" t="s">
        <v>5978</v>
      </c>
      <c r="K1185" s="121" t="s">
        <v>5979</v>
      </c>
      <c r="L1185" s="122">
        <v>6</v>
      </c>
      <c r="M1185" s="122">
        <v>16</v>
      </c>
      <c r="N1185" s="121" t="s">
        <v>5980</v>
      </c>
      <c r="O1185" s="122">
        <v>1</v>
      </c>
      <c r="P1185" s="123"/>
      <c r="Q1185" s="123"/>
      <c r="R1185" s="124">
        <v>1</v>
      </c>
    </row>
    <row r="1186" spans="2:18" x14ac:dyDescent="0.3">
      <c r="B1186" s="120">
        <v>1183</v>
      </c>
      <c r="C1186" s="121" t="s">
        <v>5981</v>
      </c>
      <c r="D1186" s="121" t="s">
        <v>123</v>
      </c>
      <c r="E1186" s="121" t="s">
        <v>123</v>
      </c>
      <c r="F1186" s="121" t="s">
        <v>5982</v>
      </c>
      <c r="G1186" s="121" t="s">
        <v>123</v>
      </c>
      <c r="H1186" s="122">
        <v>320</v>
      </c>
      <c r="I1186" s="122">
        <v>18</v>
      </c>
      <c r="J1186" s="121" t="s">
        <v>5983</v>
      </c>
      <c r="K1186" s="121" t="s">
        <v>5984</v>
      </c>
      <c r="L1186" s="122">
        <v>6</v>
      </c>
      <c r="M1186" s="122">
        <v>16</v>
      </c>
      <c r="N1186" s="121" t="s">
        <v>123</v>
      </c>
      <c r="O1186" s="122">
        <v>1</v>
      </c>
      <c r="P1186" s="123"/>
      <c r="Q1186" s="123"/>
      <c r="R1186" s="124">
        <v>1</v>
      </c>
    </row>
    <row r="1187" spans="2:18" x14ac:dyDescent="0.3">
      <c r="B1187" s="120">
        <v>1184</v>
      </c>
      <c r="C1187" s="121" t="s">
        <v>5985</v>
      </c>
      <c r="D1187" s="121" t="s">
        <v>123</v>
      </c>
      <c r="E1187" s="121" t="s">
        <v>123</v>
      </c>
      <c r="F1187" s="121" t="s">
        <v>5986</v>
      </c>
      <c r="G1187" s="121" t="s">
        <v>123</v>
      </c>
      <c r="H1187" s="122">
        <v>147</v>
      </c>
      <c r="I1187" s="122">
        <v>18</v>
      </c>
      <c r="J1187" s="121" t="s">
        <v>5987</v>
      </c>
      <c r="K1187" s="121" t="s">
        <v>5988</v>
      </c>
      <c r="L1187" s="122">
        <v>6</v>
      </c>
      <c r="M1187" s="122">
        <v>16</v>
      </c>
      <c r="N1187" s="121" t="s">
        <v>5989</v>
      </c>
      <c r="O1187" s="122">
        <v>1</v>
      </c>
      <c r="P1187" s="123"/>
      <c r="Q1187" s="123"/>
      <c r="R1187" s="124">
        <v>1</v>
      </c>
    </row>
    <row r="1188" spans="2:18" x14ac:dyDescent="0.3">
      <c r="B1188" s="120">
        <v>1185</v>
      </c>
      <c r="C1188" s="121" t="s">
        <v>5990</v>
      </c>
      <c r="D1188" s="121" t="s">
        <v>123</v>
      </c>
      <c r="E1188" s="121" t="s">
        <v>123</v>
      </c>
      <c r="F1188" s="121" t="s">
        <v>5991</v>
      </c>
      <c r="G1188" s="121" t="s">
        <v>123</v>
      </c>
      <c r="H1188" s="122">
        <v>608</v>
      </c>
      <c r="I1188" s="122">
        <v>18</v>
      </c>
      <c r="J1188" s="121" t="s">
        <v>5992</v>
      </c>
      <c r="K1188" s="121" t="s">
        <v>5993</v>
      </c>
      <c r="L1188" s="122">
        <v>6</v>
      </c>
      <c r="M1188" s="122">
        <v>16</v>
      </c>
      <c r="N1188" s="121" t="s">
        <v>5994</v>
      </c>
      <c r="O1188" s="122">
        <v>1</v>
      </c>
      <c r="P1188" s="123"/>
      <c r="Q1188" s="123"/>
      <c r="R1188" s="124">
        <v>1</v>
      </c>
    </row>
    <row r="1189" spans="2:18" x14ac:dyDescent="0.3">
      <c r="B1189" s="120">
        <v>1186</v>
      </c>
      <c r="C1189" s="121" t="s">
        <v>5995</v>
      </c>
      <c r="D1189" s="121" t="s">
        <v>123</v>
      </c>
      <c r="E1189" s="121" t="s">
        <v>123</v>
      </c>
      <c r="F1189" s="121" t="s">
        <v>5996</v>
      </c>
      <c r="G1189" s="121" t="s">
        <v>123</v>
      </c>
      <c r="H1189" s="122">
        <v>503</v>
      </c>
      <c r="I1189" s="122">
        <v>18</v>
      </c>
      <c r="J1189" s="121" t="s">
        <v>5997</v>
      </c>
      <c r="K1189" s="121" t="s">
        <v>5998</v>
      </c>
      <c r="L1189" s="122">
        <v>6</v>
      </c>
      <c r="M1189" s="122">
        <v>16</v>
      </c>
      <c r="N1189" s="121" t="s">
        <v>5999</v>
      </c>
      <c r="O1189" s="122">
        <v>1</v>
      </c>
      <c r="P1189" s="123"/>
      <c r="Q1189" s="123"/>
      <c r="R1189" s="124">
        <v>1</v>
      </c>
    </row>
    <row r="1190" spans="2:18" x14ac:dyDescent="0.3">
      <c r="B1190" s="120">
        <v>1187</v>
      </c>
      <c r="C1190" s="121" t="s">
        <v>6000</v>
      </c>
      <c r="D1190" s="121" t="s">
        <v>123</v>
      </c>
      <c r="E1190" s="121" t="s">
        <v>123</v>
      </c>
      <c r="F1190" s="121" t="s">
        <v>6001</v>
      </c>
      <c r="G1190" s="121" t="s">
        <v>123</v>
      </c>
      <c r="H1190" s="122">
        <v>137</v>
      </c>
      <c r="I1190" s="122">
        <v>18</v>
      </c>
      <c r="J1190" s="121" t="s">
        <v>6002</v>
      </c>
      <c r="K1190" s="121" t="s">
        <v>6003</v>
      </c>
      <c r="L1190" s="122">
        <v>6</v>
      </c>
      <c r="M1190" s="122">
        <v>16</v>
      </c>
      <c r="N1190" s="121" t="s">
        <v>6004</v>
      </c>
      <c r="O1190" s="122">
        <v>1</v>
      </c>
      <c r="P1190" s="123"/>
      <c r="Q1190" s="123"/>
      <c r="R1190" s="124">
        <v>1</v>
      </c>
    </row>
    <row r="1191" spans="2:18" x14ac:dyDescent="0.3">
      <c r="B1191" s="120">
        <v>1188</v>
      </c>
      <c r="C1191" s="121" t="s">
        <v>6005</v>
      </c>
      <c r="D1191" s="121" t="s">
        <v>129</v>
      </c>
      <c r="E1191" s="121" t="s">
        <v>123</v>
      </c>
      <c r="F1191" s="121" t="s">
        <v>6006</v>
      </c>
      <c r="G1191" s="121" t="s">
        <v>123</v>
      </c>
      <c r="H1191" s="122">
        <v>535</v>
      </c>
      <c r="I1191" s="122">
        <v>18</v>
      </c>
      <c r="J1191" s="121" t="s">
        <v>6007</v>
      </c>
      <c r="K1191" s="121" t="s">
        <v>6008</v>
      </c>
      <c r="L1191" s="122">
        <v>6</v>
      </c>
      <c r="M1191" s="122">
        <v>16</v>
      </c>
      <c r="N1191" s="121" t="s">
        <v>6009</v>
      </c>
      <c r="O1191" s="122">
        <v>1</v>
      </c>
      <c r="P1191" s="123"/>
      <c r="Q1191" s="123"/>
      <c r="R1191" s="124">
        <v>1</v>
      </c>
    </row>
    <row r="1192" spans="2:18" x14ac:dyDescent="0.3">
      <c r="B1192" s="120">
        <v>1189</v>
      </c>
      <c r="C1192" s="121" t="s">
        <v>6010</v>
      </c>
      <c r="D1192" s="121" t="s">
        <v>123</v>
      </c>
      <c r="E1192" s="121" t="s">
        <v>123</v>
      </c>
      <c r="F1192" s="121" t="s">
        <v>6011</v>
      </c>
      <c r="G1192" s="121" t="s">
        <v>123</v>
      </c>
      <c r="H1192" s="122">
        <v>664</v>
      </c>
      <c r="I1192" s="122">
        <v>18</v>
      </c>
      <c r="J1192" s="121" t="s">
        <v>6012</v>
      </c>
      <c r="K1192" s="121" t="s">
        <v>6013</v>
      </c>
      <c r="L1192" s="122">
        <v>6</v>
      </c>
      <c r="M1192" s="122">
        <v>16</v>
      </c>
      <c r="N1192" s="121" t="s">
        <v>6014</v>
      </c>
      <c r="O1192" s="122">
        <v>1</v>
      </c>
      <c r="P1192" s="123"/>
      <c r="Q1192" s="123"/>
      <c r="R1192" s="124">
        <v>1</v>
      </c>
    </row>
    <row r="1193" spans="2:18" x14ac:dyDescent="0.3">
      <c r="B1193" s="120">
        <v>1190</v>
      </c>
      <c r="C1193" s="121" t="s">
        <v>6015</v>
      </c>
      <c r="D1193" s="121" t="s">
        <v>123</v>
      </c>
      <c r="E1193" s="121" t="s">
        <v>123</v>
      </c>
      <c r="F1193" s="121" t="s">
        <v>6016</v>
      </c>
      <c r="G1193" s="121" t="s">
        <v>123</v>
      </c>
      <c r="H1193" s="122">
        <v>663</v>
      </c>
      <c r="I1193" s="122">
        <v>18</v>
      </c>
      <c r="J1193" s="121" t="s">
        <v>6017</v>
      </c>
      <c r="K1193" s="121" t="s">
        <v>6018</v>
      </c>
      <c r="L1193" s="122">
        <v>6</v>
      </c>
      <c r="M1193" s="122">
        <v>16</v>
      </c>
      <c r="N1193" s="121" t="s">
        <v>6019</v>
      </c>
      <c r="O1193" s="122">
        <v>1</v>
      </c>
      <c r="P1193" s="123"/>
      <c r="Q1193" s="123"/>
      <c r="R1193" s="124">
        <v>1</v>
      </c>
    </row>
    <row r="1194" spans="2:18" x14ac:dyDescent="0.3">
      <c r="B1194" s="120">
        <v>1191</v>
      </c>
      <c r="C1194" s="121" t="s">
        <v>6020</v>
      </c>
      <c r="D1194" s="121" t="s">
        <v>123</v>
      </c>
      <c r="E1194" s="121" t="s">
        <v>123</v>
      </c>
      <c r="F1194" s="121" t="s">
        <v>6021</v>
      </c>
      <c r="G1194" s="121" t="s">
        <v>123</v>
      </c>
      <c r="H1194" s="122">
        <v>266</v>
      </c>
      <c r="I1194" s="122">
        <v>18</v>
      </c>
      <c r="J1194" s="121" t="s">
        <v>6022</v>
      </c>
      <c r="K1194" s="121" t="s">
        <v>6023</v>
      </c>
      <c r="L1194" s="122">
        <v>6</v>
      </c>
      <c r="M1194" s="122">
        <v>16</v>
      </c>
      <c r="N1194" s="121" t="s">
        <v>6024</v>
      </c>
      <c r="O1194" s="122">
        <v>1</v>
      </c>
      <c r="P1194" s="123"/>
      <c r="Q1194" s="123"/>
      <c r="R1194" s="124">
        <v>1</v>
      </c>
    </row>
    <row r="1195" spans="2:18" x14ac:dyDescent="0.3">
      <c r="B1195" s="120">
        <v>1192</v>
      </c>
      <c r="C1195" s="121" t="s">
        <v>6025</v>
      </c>
      <c r="D1195" s="121" t="s">
        <v>123</v>
      </c>
      <c r="E1195" s="121" t="s">
        <v>123</v>
      </c>
      <c r="F1195" s="121" t="s">
        <v>6026</v>
      </c>
      <c r="G1195" s="121" t="s">
        <v>123</v>
      </c>
      <c r="H1195" s="122">
        <v>431</v>
      </c>
      <c r="I1195" s="122">
        <v>18</v>
      </c>
      <c r="J1195" s="121" t="s">
        <v>6027</v>
      </c>
      <c r="K1195" s="121" t="s">
        <v>6028</v>
      </c>
      <c r="L1195" s="122">
        <v>6</v>
      </c>
      <c r="M1195" s="122">
        <v>16</v>
      </c>
      <c r="N1195" s="121" t="s">
        <v>6029</v>
      </c>
      <c r="O1195" s="122">
        <v>1</v>
      </c>
      <c r="P1195" s="123"/>
      <c r="Q1195" s="123"/>
      <c r="R1195" s="124">
        <v>1</v>
      </c>
    </row>
    <row r="1196" spans="2:18" x14ac:dyDescent="0.3">
      <c r="B1196" s="120">
        <v>1193</v>
      </c>
      <c r="C1196" s="121" t="s">
        <v>6030</v>
      </c>
      <c r="D1196" s="121" t="s">
        <v>123</v>
      </c>
      <c r="E1196" s="121" t="s">
        <v>123</v>
      </c>
      <c r="F1196" s="121" t="s">
        <v>6031</v>
      </c>
      <c r="G1196" s="121" t="s">
        <v>123</v>
      </c>
      <c r="H1196" s="122">
        <v>438</v>
      </c>
      <c r="I1196" s="122">
        <v>18</v>
      </c>
      <c r="J1196" s="121" t="s">
        <v>6032</v>
      </c>
      <c r="K1196" s="121" t="s">
        <v>6033</v>
      </c>
      <c r="L1196" s="122">
        <v>6</v>
      </c>
      <c r="M1196" s="122">
        <v>16</v>
      </c>
      <c r="N1196" s="121" t="s">
        <v>6034</v>
      </c>
      <c r="O1196" s="122">
        <v>1</v>
      </c>
      <c r="P1196" s="123"/>
      <c r="Q1196" s="123"/>
      <c r="R1196" s="124">
        <v>1</v>
      </c>
    </row>
    <row r="1197" spans="2:18" x14ac:dyDescent="0.3">
      <c r="B1197" s="120">
        <v>1194</v>
      </c>
      <c r="C1197" s="121" t="s">
        <v>6035</v>
      </c>
      <c r="D1197" s="121" t="s">
        <v>129</v>
      </c>
      <c r="E1197" s="121" t="s">
        <v>123</v>
      </c>
      <c r="F1197" s="121" t="s">
        <v>6036</v>
      </c>
      <c r="G1197" s="121" t="s">
        <v>123</v>
      </c>
      <c r="H1197" s="122">
        <v>37</v>
      </c>
      <c r="I1197" s="122">
        <v>18</v>
      </c>
      <c r="J1197" s="121" t="s">
        <v>6037</v>
      </c>
      <c r="K1197" s="121" t="s">
        <v>6038</v>
      </c>
      <c r="L1197" s="122">
        <v>6</v>
      </c>
      <c r="M1197" s="122">
        <v>16</v>
      </c>
      <c r="N1197" s="121" t="s">
        <v>6039</v>
      </c>
      <c r="O1197" s="122">
        <v>1</v>
      </c>
      <c r="P1197" s="123"/>
      <c r="Q1197" s="123"/>
      <c r="R1197" s="124">
        <v>1</v>
      </c>
    </row>
    <row r="1198" spans="2:18" x14ac:dyDescent="0.3">
      <c r="B1198" s="120">
        <v>1195</v>
      </c>
      <c r="C1198" s="121" t="s">
        <v>6040</v>
      </c>
      <c r="D1198" s="121" t="s">
        <v>123</v>
      </c>
      <c r="E1198" s="121" t="s">
        <v>6041</v>
      </c>
      <c r="F1198" s="121" t="s">
        <v>123</v>
      </c>
      <c r="G1198" s="121" t="s">
        <v>123</v>
      </c>
      <c r="H1198" s="122">
        <v>641</v>
      </c>
      <c r="I1198" s="122">
        <v>18</v>
      </c>
      <c r="J1198" s="121" t="s">
        <v>6042</v>
      </c>
      <c r="K1198" s="121" t="s">
        <v>6043</v>
      </c>
      <c r="L1198" s="122">
        <v>6</v>
      </c>
      <c r="M1198" s="122">
        <v>16</v>
      </c>
      <c r="N1198" s="121" t="s">
        <v>6044</v>
      </c>
      <c r="O1198" s="122">
        <v>1</v>
      </c>
      <c r="P1198" s="123"/>
      <c r="Q1198" s="123"/>
      <c r="R1198" s="124">
        <v>1</v>
      </c>
    </row>
    <row r="1199" spans="2:18" x14ac:dyDescent="0.3">
      <c r="B1199" s="120">
        <v>1196</v>
      </c>
      <c r="C1199" s="121" t="s">
        <v>6045</v>
      </c>
      <c r="D1199" s="121" t="s">
        <v>123</v>
      </c>
      <c r="E1199" s="121" t="s">
        <v>123</v>
      </c>
      <c r="F1199" s="121" t="s">
        <v>6046</v>
      </c>
      <c r="G1199" s="121" t="s">
        <v>123</v>
      </c>
      <c r="H1199" s="122">
        <v>186</v>
      </c>
      <c r="I1199" s="122">
        <v>18</v>
      </c>
      <c r="J1199" s="121" t="s">
        <v>6047</v>
      </c>
      <c r="K1199" s="121" t="s">
        <v>6048</v>
      </c>
      <c r="L1199" s="122">
        <v>6</v>
      </c>
      <c r="M1199" s="122">
        <v>16</v>
      </c>
      <c r="N1199" s="121" t="s">
        <v>6049</v>
      </c>
      <c r="O1199" s="122">
        <v>1</v>
      </c>
      <c r="P1199" s="123"/>
      <c r="Q1199" s="123"/>
      <c r="R1199" s="124">
        <v>1</v>
      </c>
    </row>
    <row r="1200" spans="2:18" x14ac:dyDescent="0.3">
      <c r="B1200" s="120">
        <v>1197</v>
      </c>
      <c r="C1200" s="121" t="s">
        <v>6050</v>
      </c>
      <c r="D1200" s="121" t="s">
        <v>123</v>
      </c>
      <c r="E1200" s="121" t="s">
        <v>123</v>
      </c>
      <c r="F1200" s="121" t="s">
        <v>6051</v>
      </c>
      <c r="G1200" s="121" t="s">
        <v>123</v>
      </c>
      <c r="H1200" s="122">
        <v>247</v>
      </c>
      <c r="I1200" s="122">
        <v>18</v>
      </c>
      <c r="J1200" s="121" t="s">
        <v>6052</v>
      </c>
      <c r="K1200" s="121" t="s">
        <v>6053</v>
      </c>
      <c r="L1200" s="122">
        <v>6</v>
      </c>
      <c r="M1200" s="122">
        <v>16</v>
      </c>
      <c r="N1200" s="121" t="s">
        <v>6054</v>
      </c>
      <c r="O1200" s="122">
        <v>1</v>
      </c>
      <c r="P1200" s="123"/>
      <c r="Q1200" s="123"/>
      <c r="R1200" s="124">
        <v>1</v>
      </c>
    </row>
    <row r="1201" spans="2:18" x14ac:dyDescent="0.3">
      <c r="B1201" s="120">
        <v>1198</v>
      </c>
      <c r="C1201" s="121" t="s">
        <v>6055</v>
      </c>
      <c r="D1201" s="121" t="s">
        <v>129</v>
      </c>
      <c r="E1201" s="121" t="s">
        <v>6056</v>
      </c>
      <c r="F1201" s="121" t="s">
        <v>6057</v>
      </c>
      <c r="G1201" s="121" t="s">
        <v>123</v>
      </c>
      <c r="H1201" s="122">
        <v>369</v>
      </c>
      <c r="I1201" s="122">
        <v>29</v>
      </c>
      <c r="J1201" s="121" t="s">
        <v>6058</v>
      </c>
      <c r="K1201" s="121" t="s">
        <v>6059</v>
      </c>
      <c r="L1201" s="122">
        <v>6</v>
      </c>
      <c r="M1201" s="122">
        <v>64</v>
      </c>
      <c r="N1201" s="121" t="s">
        <v>6060</v>
      </c>
      <c r="O1201" s="122">
        <v>1</v>
      </c>
      <c r="P1201" s="123"/>
      <c r="Q1201" s="123"/>
      <c r="R1201" s="124">
        <v>1</v>
      </c>
    </row>
    <row r="1202" spans="2:18" x14ac:dyDescent="0.3">
      <c r="B1202" s="120">
        <v>1199</v>
      </c>
      <c r="C1202" s="121" t="s">
        <v>6061</v>
      </c>
      <c r="D1202" s="121" t="s">
        <v>129</v>
      </c>
      <c r="E1202" s="121" t="s">
        <v>6056</v>
      </c>
      <c r="F1202" s="121" t="s">
        <v>6062</v>
      </c>
      <c r="G1202" s="121" t="s">
        <v>123</v>
      </c>
      <c r="H1202" s="122">
        <v>369</v>
      </c>
      <c r="I1202" s="122">
        <v>29</v>
      </c>
      <c r="J1202" s="121" t="s">
        <v>6063</v>
      </c>
      <c r="K1202" s="121" t="s">
        <v>6064</v>
      </c>
      <c r="L1202" s="122">
        <v>6</v>
      </c>
      <c r="M1202" s="122">
        <v>64</v>
      </c>
      <c r="N1202" s="121" t="s">
        <v>6065</v>
      </c>
      <c r="O1202" s="122">
        <v>1</v>
      </c>
      <c r="P1202" s="123"/>
      <c r="Q1202" s="123"/>
      <c r="R1202" s="124">
        <v>1</v>
      </c>
    </row>
    <row r="1203" spans="2:18" x14ac:dyDescent="0.3">
      <c r="B1203" s="120">
        <v>1200</v>
      </c>
      <c r="C1203" s="121" t="s">
        <v>6066</v>
      </c>
      <c r="D1203" s="121" t="s">
        <v>1630</v>
      </c>
      <c r="E1203" s="121" t="s">
        <v>6067</v>
      </c>
      <c r="F1203" s="121" t="s">
        <v>123</v>
      </c>
      <c r="G1203" s="121" t="s">
        <v>123</v>
      </c>
      <c r="H1203" s="122">
        <v>758</v>
      </c>
      <c r="I1203" s="122">
        <v>29</v>
      </c>
      <c r="J1203" s="121" t="s">
        <v>6068</v>
      </c>
      <c r="K1203" s="121" t="s">
        <v>6069</v>
      </c>
      <c r="L1203" s="122">
        <v>6</v>
      </c>
      <c r="M1203" s="122">
        <v>64</v>
      </c>
      <c r="N1203" s="121" t="s">
        <v>6070</v>
      </c>
      <c r="O1203" s="122">
        <v>1</v>
      </c>
      <c r="P1203" s="123"/>
      <c r="Q1203" s="123"/>
      <c r="R1203" s="124">
        <v>1</v>
      </c>
    </row>
    <row r="1204" spans="2:18" x14ac:dyDescent="0.3">
      <c r="B1204" s="120">
        <v>1201</v>
      </c>
      <c r="C1204" s="121" t="s">
        <v>6071</v>
      </c>
      <c r="D1204" s="121" t="s">
        <v>123</v>
      </c>
      <c r="E1204" s="121" t="s">
        <v>123</v>
      </c>
      <c r="F1204" s="121" t="s">
        <v>6072</v>
      </c>
      <c r="G1204" s="121" t="s">
        <v>123</v>
      </c>
      <c r="H1204" s="122">
        <v>758</v>
      </c>
      <c r="I1204" s="122">
        <v>29</v>
      </c>
      <c r="J1204" s="121" t="s">
        <v>6073</v>
      </c>
      <c r="K1204" s="121" t="s">
        <v>6074</v>
      </c>
      <c r="L1204" s="122">
        <v>6</v>
      </c>
      <c r="M1204" s="122">
        <v>64</v>
      </c>
      <c r="N1204" s="121" t="s">
        <v>6075</v>
      </c>
      <c r="O1204" s="122">
        <v>1</v>
      </c>
      <c r="P1204" s="123"/>
      <c r="Q1204" s="123"/>
      <c r="R1204" s="124">
        <v>1</v>
      </c>
    </row>
    <row r="1205" spans="2:18" x14ac:dyDescent="0.3">
      <c r="B1205" s="120">
        <v>1202</v>
      </c>
      <c r="C1205" s="121" t="s">
        <v>6076</v>
      </c>
      <c r="D1205" s="121" t="s">
        <v>129</v>
      </c>
      <c r="E1205" s="121" t="s">
        <v>123</v>
      </c>
      <c r="F1205" s="121" t="s">
        <v>6077</v>
      </c>
      <c r="G1205" s="121" t="s">
        <v>123</v>
      </c>
      <c r="H1205" s="122">
        <v>361</v>
      </c>
      <c r="I1205" s="122">
        <v>29</v>
      </c>
      <c r="J1205" s="121" t="s">
        <v>6078</v>
      </c>
      <c r="K1205" s="121" t="s">
        <v>6079</v>
      </c>
      <c r="L1205" s="122">
        <v>6</v>
      </c>
      <c r="M1205" s="122">
        <v>64</v>
      </c>
      <c r="N1205" s="121" t="s">
        <v>123</v>
      </c>
      <c r="O1205" s="122">
        <v>1</v>
      </c>
      <c r="P1205" s="123"/>
      <c r="Q1205" s="123"/>
      <c r="R1205" s="124">
        <v>1</v>
      </c>
    </row>
    <row r="1206" spans="2:18" x14ac:dyDescent="0.3">
      <c r="B1206" s="120">
        <v>1203</v>
      </c>
      <c r="C1206" s="121" t="s">
        <v>6080</v>
      </c>
      <c r="D1206" s="121" t="s">
        <v>123</v>
      </c>
      <c r="E1206" s="121" t="s">
        <v>123</v>
      </c>
      <c r="F1206" s="121" t="s">
        <v>6081</v>
      </c>
      <c r="G1206" s="121" t="s">
        <v>123</v>
      </c>
      <c r="H1206" s="122">
        <v>707</v>
      </c>
      <c r="I1206" s="122">
        <v>29</v>
      </c>
      <c r="J1206" s="121" t="s">
        <v>6082</v>
      </c>
      <c r="K1206" s="121" t="s">
        <v>6083</v>
      </c>
      <c r="L1206" s="122">
        <v>6</v>
      </c>
      <c r="M1206" s="122">
        <v>64</v>
      </c>
      <c r="N1206" s="121" t="s">
        <v>6084</v>
      </c>
      <c r="O1206" s="122">
        <v>1</v>
      </c>
      <c r="P1206" s="123"/>
      <c r="Q1206" s="123"/>
      <c r="R1206" s="124">
        <v>1</v>
      </c>
    </row>
    <row r="1207" spans="2:18" x14ac:dyDescent="0.3">
      <c r="B1207" s="120">
        <v>1204</v>
      </c>
      <c r="C1207" s="121" t="s">
        <v>6085</v>
      </c>
      <c r="D1207" s="121" t="s">
        <v>123</v>
      </c>
      <c r="E1207" s="121" t="s">
        <v>123</v>
      </c>
      <c r="F1207" s="121" t="s">
        <v>6086</v>
      </c>
      <c r="G1207" s="121" t="s">
        <v>123</v>
      </c>
      <c r="H1207" s="122">
        <v>73</v>
      </c>
      <c r="I1207" s="122">
        <v>20</v>
      </c>
      <c r="J1207" s="121" t="s">
        <v>6087</v>
      </c>
      <c r="K1207" s="121" t="s">
        <v>6088</v>
      </c>
      <c r="L1207" s="122">
        <v>6</v>
      </c>
      <c r="M1207" s="122">
        <v>66</v>
      </c>
      <c r="N1207" s="121" t="s">
        <v>123</v>
      </c>
      <c r="O1207" s="122">
        <v>1</v>
      </c>
      <c r="P1207" s="123"/>
      <c r="Q1207" s="123"/>
      <c r="R1207" s="124">
        <v>1</v>
      </c>
    </row>
    <row r="1208" spans="2:18" x14ac:dyDescent="0.3">
      <c r="B1208" s="120">
        <v>1205</v>
      </c>
      <c r="C1208" s="121" t="s">
        <v>6089</v>
      </c>
      <c r="D1208" s="121" t="s">
        <v>123</v>
      </c>
      <c r="E1208" s="121" t="s">
        <v>123</v>
      </c>
      <c r="F1208" s="121" t="s">
        <v>6090</v>
      </c>
      <c r="G1208" s="121" t="s">
        <v>123</v>
      </c>
      <c r="H1208" s="122">
        <v>399</v>
      </c>
      <c r="I1208" s="122">
        <v>20</v>
      </c>
      <c r="J1208" s="121" t="s">
        <v>6091</v>
      </c>
      <c r="K1208" s="121" t="s">
        <v>6092</v>
      </c>
      <c r="L1208" s="122">
        <v>6</v>
      </c>
      <c r="M1208" s="122">
        <v>66</v>
      </c>
      <c r="N1208" s="121" t="s">
        <v>6093</v>
      </c>
      <c r="O1208" s="122">
        <v>1</v>
      </c>
      <c r="P1208" s="123"/>
      <c r="Q1208" s="123"/>
      <c r="R1208" s="124">
        <v>1</v>
      </c>
    </row>
    <row r="1209" spans="2:18" x14ac:dyDescent="0.3">
      <c r="B1209" s="120">
        <v>1206</v>
      </c>
      <c r="C1209" s="121" t="s">
        <v>6094</v>
      </c>
      <c r="D1209" s="121" t="s">
        <v>123</v>
      </c>
      <c r="E1209" s="121" t="s">
        <v>123</v>
      </c>
      <c r="F1209" s="121" t="s">
        <v>6095</v>
      </c>
      <c r="G1209" s="121" t="s">
        <v>123</v>
      </c>
      <c r="H1209" s="122">
        <v>559</v>
      </c>
      <c r="I1209" s="122">
        <v>20</v>
      </c>
      <c r="J1209" s="121" t="s">
        <v>6096</v>
      </c>
      <c r="K1209" s="121" t="s">
        <v>6097</v>
      </c>
      <c r="L1209" s="122">
        <v>6</v>
      </c>
      <c r="M1209" s="122">
        <v>66</v>
      </c>
      <c r="N1209" s="121" t="s">
        <v>6098</v>
      </c>
      <c r="O1209" s="122">
        <v>1</v>
      </c>
      <c r="P1209" s="123"/>
      <c r="Q1209" s="123"/>
      <c r="R1209" s="124">
        <v>1</v>
      </c>
    </row>
    <row r="1210" spans="2:18" x14ac:dyDescent="0.3">
      <c r="B1210" s="120">
        <v>1207</v>
      </c>
      <c r="C1210" s="121" t="s">
        <v>6099</v>
      </c>
      <c r="D1210" s="121" t="s">
        <v>129</v>
      </c>
      <c r="E1210" s="121" t="s">
        <v>123</v>
      </c>
      <c r="F1210" s="121" t="s">
        <v>6100</v>
      </c>
      <c r="G1210" s="121" t="s">
        <v>123</v>
      </c>
      <c r="H1210" s="122">
        <v>817</v>
      </c>
      <c r="I1210" s="122">
        <v>20</v>
      </c>
      <c r="J1210" s="121" t="s">
        <v>6101</v>
      </c>
      <c r="K1210" s="121" t="s">
        <v>6102</v>
      </c>
      <c r="L1210" s="122">
        <v>6</v>
      </c>
      <c r="M1210" s="122">
        <v>66</v>
      </c>
      <c r="N1210" s="121" t="s">
        <v>6103</v>
      </c>
      <c r="O1210" s="122">
        <v>1</v>
      </c>
      <c r="P1210" s="123"/>
      <c r="Q1210" s="123"/>
      <c r="R1210" s="124">
        <v>1</v>
      </c>
    </row>
    <row r="1211" spans="2:18" x14ac:dyDescent="0.3">
      <c r="B1211" s="120">
        <v>1208</v>
      </c>
      <c r="C1211" s="121" t="s">
        <v>6104</v>
      </c>
      <c r="D1211" s="121" t="s">
        <v>123</v>
      </c>
      <c r="E1211" s="121" t="s">
        <v>123</v>
      </c>
      <c r="F1211" s="121" t="s">
        <v>6105</v>
      </c>
      <c r="G1211" s="121" t="s">
        <v>123</v>
      </c>
      <c r="H1211" s="122">
        <v>684</v>
      </c>
      <c r="I1211" s="122">
        <v>20</v>
      </c>
      <c r="J1211" s="121" t="s">
        <v>6106</v>
      </c>
      <c r="K1211" s="121" t="s">
        <v>6107</v>
      </c>
      <c r="L1211" s="122">
        <v>6</v>
      </c>
      <c r="M1211" s="122">
        <v>66</v>
      </c>
      <c r="N1211" s="121" t="s">
        <v>6108</v>
      </c>
      <c r="O1211" s="122">
        <v>1</v>
      </c>
      <c r="P1211" s="123"/>
      <c r="Q1211" s="123"/>
      <c r="R1211" s="124">
        <v>1</v>
      </c>
    </row>
    <row r="1212" spans="2:18" x14ac:dyDescent="0.3">
      <c r="B1212" s="120">
        <v>1209</v>
      </c>
      <c r="C1212" s="121" t="s">
        <v>6109</v>
      </c>
      <c r="D1212" s="121" t="s">
        <v>123</v>
      </c>
      <c r="E1212" s="121" t="s">
        <v>123</v>
      </c>
      <c r="F1212" s="121" t="s">
        <v>6110</v>
      </c>
      <c r="G1212" s="121" t="s">
        <v>123</v>
      </c>
      <c r="H1212" s="122">
        <v>563</v>
      </c>
      <c r="I1212" s="122">
        <v>40</v>
      </c>
      <c r="J1212" s="121" t="s">
        <v>6111</v>
      </c>
      <c r="K1212" s="121" t="s">
        <v>6112</v>
      </c>
      <c r="L1212" s="122">
        <v>6</v>
      </c>
      <c r="M1212" s="122">
        <v>289</v>
      </c>
      <c r="N1212" s="121" t="s">
        <v>6113</v>
      </c>
      <c r="O1212" s="122">
        <v>1</v>
      </c>
      <c r="P1212" s="123"/>
      <c r="Q1212" s="123"/>
      <c r="R1212" s="124">
        <v>1</v>
      </c>
    </row>
    <row r="1213" spans="2:18" x14ac:dyDescent="0.3">
      <c r="B1213" s="120">
        <v>1210</v>
      </c>
      <c r="C1213" s="121" t="s">
        <v>6114</v>
      </c>
      <c r="D1213" s="121" t="s">
        <v>123</v>
      </c>
      <c r="E1213" s="121" t="s">
        <v>123</v>
      </c>
      <c r="F1213" s="121" t="s">
        <v>6115</v>
      </c>
      <c r="G1213" s="121" t="s">
        <v>123</v>
      </c>
      <c r="H1213" s="122">
        <v>499</v>
      </c>
      <c r="I1213" s="122">
        <v>35</v>
      </c>
      <c r="J1213" s="121" t="s">
        <v>6116</v>
      </c>
      <c r="K1213" s="121" t="s">
        <v>6117</v>
      </c>
      <c r="L1213" s="122">
        <v>6</v>
      </c>
      <c r="M1213" s="122">
        <v>59</v>
      </c>
      <c r="N1213" s="121" t="s">
        <v>6118</v>
      </c>
      <c r="O1213" s="122">
        <v>1</v>
      </c>
      <c r="P1213" s="123"/>
      <c r="Q1213" s="123"/>
      <c r="R1213" s="124">
        <v>1</v>
      </c>
    </row>
    <row r="1214" spans="2:18" x14ac:dyDescent="0.3">
      <c r="B1214" s="120">
        <v>1211</v>
      </c>
      <c r="C1214" s="121" t="s">
        <v>6119</v>
      </c>
      <c r="D1214" s="121" t="s">
        <v>123</v>
      </c>
      <c r="E1214" s="121" t="s">
        <v>123</v>
      </c>
      <c r="F1214" s="121" t="s">
        <v>6120</v>
      </c>
      <c r="G1214" s="121" t="s">
        <v>123</v>
      </c>
      <c r="H1214" s="122">
        <v>544</v>
      </c>
      <c r="I1214" s="122">
        <v>35</v>
      </c>
      <c r="J1214" s="121" t="s">
        <v>6116</v>
      </c>
      <c r="K1214" s="121" t="s">
        <v>6121</v>
      </c>
      <c r="L1214" s="122">
        <v>6</v>
      </c>
      <c r="M1214" s="122">
        <v>59</v>
      </c>
      <c r="N1214" s="121" t="s">
        <v>6122</v>
      </c>
      <c r="O1214" s="122">
        <v>1</v>
      </c>
      <c r="P1214" s="123"/>
      <c r="Q1214" s="123"/>
      <c r="R1214" s="124">
        <v>1</v>
      </c>
    </row>
    <row r="1215" spans="2:18" x14ac:dyDescent="0.3">
      <c r="B1215" s="120">
        <v>1212</v>
      </c>
      <c r="C1215" s="121" t="s">
        <v>6123</v>
      </c>
      <c r="D1215" s="121" t="s">
        <v>123</v>
      </c>
      <c r="E1215" s="121" t="s">
        <v>6124</v>
      </c>
      <c r="F1215" s="121" t="s">
        <v>6125</v>
      </c>
      <c r="G1215" s="121" t="s">
        <v>6126</v>
      </c>
      <c r="H1215" s="122">
        <v>517</v>
      </c>
      <c r="I1215" s="122">
        <v>22</v>
      </c>
      <c r="J1215" s="121" t="s">
        <v>6127</v>
      </c>
      <c r="K1215" s="121" t="s">
        <v>6128</v>
      </c>
      <c r="L1215" s="122">
        <v>6</v>
      </c>
      <c r="M1215" s="122">
        <v>21</v>
      </c>
      <c r="N1215" s="121" t="s">
        <v>6129</v>
      </c>
      <c r="O1215" s="122">
        <v>1</v>
      </c>
      <c r="P1215" s="123"/>
      <c r="Q1215" s="123"/>
      <c r="R1215" s="124">
        <v>1</v>
      </c>
    </row>
    <row r="1216" spans="2:18" x14ac:dyDescent="0.3">
      <c r="B1216" s="120">
        <v>1213</v>
      </c>
      <c r="C1216" s="121" t="s">
        <v>6130</v>
      </c>
      <c r="D1216" s="121" t="s">
        <v>129</v>
      </c>
      <c r="E1216" s="121" t="s">
        <v>123</v>
      </c>
      <c r="F1216" s="121" t="s">
        <v>6131</v>
      </c>
      <c r="G1216" s="121" t="s">
        <v>123</v>
      </c>
      <c r="H1216" s="122">
        <v>604</v>
      </c>
      <c r="I1216" s="122">
        <v>22</v>
      </c>
      <c r="J1216" s="121" t="s">
        <v>6132</v>
      </c>
      <c r="K1216" s="121" t="s">
        <v>6133</v>
      </c>
      <c r="L1216" s="122">
        <v>6</v>
      </c>
      <c r="M1216" s="122">
        <v>21</v>
      </c>
      <c r="N1216" s="121" t="s">
        <v>6134</v>
      </c>
      <c r="O1216" s="122">
        <v>1</v>
      </c>
      <c r="P1216" s="123"/>
      <c r="Q1216" s="123"/>
      <c r="R1216" s="124">
        <v>1</v>
      </c>
    </row>
    <row r="1217" spans="2:18" x14ac:dyDescent="0.3">
      <c r="B1217" s="120">
        <v>1214</v>
      </c>
      <c r="C1217" s="121" t="s">
        <v>6135</v>
      </c>
      <c r="D1217" s="121" t="s">
        <v>129</v>
      </c>
      <c r="E1217" s="121" t="s">
        <v>123</v>
      </c>
      <c r="F1217" s="121" t="s">
        <v>6136</v>
      </c>
      <c r="G1217" s="121" t="s">
        <v>123</v>
      </c>
      <c r="H1217" s="122">
        <v>75</v>
      </c>
      <c r="I1217" s="122">
        <v>22</v>
      </c>
      <c r="J1217" s="121" t="s">
        <v>6137</v>
      </c>
      <c r="K1217" s="121" t="s">
        <v>6138</v>
      </c>
      <c r="L1217" s="122">
        <v>6</v>
      </c>
      <c r="M1217" s="122">
        <v>21</v>
      </c>
      <c r="N1217" s="121" t="s">
        <v>6139</v>
      </c>
      <c r="O1217" s="122">
        <v>1</v>
      </c>
      <c r="P1217" s="123"/>
      <c r="Q1217" s="123"/>
      <c r="R1217" s="124">
        <v>1</v>
      </c>
    </row>
    <row r="1218" spans="2:18" x14ac:dyDescent="0.3">
      <c r="B1218" s="120">
        <v>1215</v>
      </c>
      <c r="C1218" s="121" t="s">
        <v>6140</v>
      </c>
      <c r="D1218" s="121" t="s">
        <v>6141</v>
      </c>
      <c r="E1218" s="121" t="s">
        <v>6142</v>
      </c>
      <c r="F1218" s="121" t="s">
        <v>123</v>
      </c>
      <c r="G1218" s="121" t="s">
        <v>123</v>
      </c>
      <c r="H1218" s="122">
        <v>412</v>
      </c>
      <c r="I1218" s="122">
        <v>5</v>
      </c>
      <c r="J1218" s="121" t="s">
        <v>6143</v>
      </c>
      <c r="K1218" s="121" t="s">
        <v>6144</v>
      </c>
      <c r="L1218" s="122">
        <v>6</v>
      </c>
      <c r="M1218" s="122">
        <v>74</v>
      </c>
      <c r="N1218" s="121" t="s">
        <v>6145</v>
      </c>
      <c r="O1218" s="122">
        <v>1</v>
      </c>
      <c r="P1218" s="123"/>
      <c r="Q1218" s="123"/>
      <c r="R1218" s="124">
        <v>1</v>
      </c>
    </row>
    <row r="1219" spans="2:18" x14ac:dyDescent="0.3">
      <c r="B1219" s="120">
        <v>1216</v>
      </c>
      <c r="C1219" s="121" t="s">
        <v>6146</v>
      </c>
      <c r="D1219" s="121" t="s">
        <v>123</v>
      </c>
      <c r="E1219" s="121" t="s">
        <v>123</v>
      </c>
      <c r="F1219" s="121" t="s">
        <v>6147</v>
      </c>
      <c r="G1219" s="121" t="s">
        <v>6148</v>
      </c>
      <c r="H1219" s="122">
        <v>412</v>
      </c>
      <c r="I1219" s="122">
        <v>5</v>
      </c>
      <c r="J1219" s="121" t="s">
        <v>6143</v>
      </c>
      <c r="K1219" s="121" t="s">
        <v>6144</v>
      </c>
      <c r="L1219" s="122">
        <v>6</v>
      </c>
      <c r="M1219" s="122">
        <v>74</v>
      </c>
      <c r="N1219" s="121" t="s">
        <v>6149</v>
      </c>
      <c r="O1219" s="122">
        <v>1</v>
      </c>
      <c r="P1219" s="123"/>
      <c r="Q1219" s="123"/>
      <c r="R1219" s="124">
        <v>1</v>
      </c>
    </row>
    <row r="1220" spans="2:18" x14ac:dyDescent="0.3">
      <c r="B1220" s="120">
        <v>1217</v>
      </c>
      <c r="C1220" s="121" t="s">
        <v>6150</v>
      </c>
      <c r="D1220" s="121" t="s">
        <v>123</v>
      </c>
      <c r="E1220" s="121" t="s">
        <v>123</v>
      </c>
      <c r="F1220" s="121" t="s">
        <v>6151</v>
      </c>
      <c r="G1220" s="121" t="s">
        <v>6152</v>
      </c>
      <c r="H1220" s="122">
        <v>412</v>
      </c>
      <c r="I1220" s="122">
        <v>5</v>
      </c>
      <c r="J1220" s="121" t="s">
        <v>6143</v>
      </c>
      <c r="K1220" s="121" t="s">
        <v>6144</v>
      </c>
      <c r="L1220" s="122">
        <v>6</v>
      </c>
      <c r="M1220" s="122">
        <v>74</v>
      </c>
      <c r="N1220" s="121" t="s">
        <v>6153</v>
      </c>
      <c r="O1220" s="122">
        <v>1</v>
      </c>
      <c r="P1220" s="123"/>
      <c r="Q1220" s="123"/>
      <c r="R1220" s="124">
        <v>1</v>
      </c>
    </row>
    <row r="1221" spans="2:18" x14ac:dyDescent="0.3">
      <c r="B1221" s="120">
        <v>1218</v>
      </c>
      <c r="C1221" s="121" t="s">
        <v>6154</v>
      </c>
      <c r="D1221" s="121" t="s">
        <v>123</v>
      </c>
      <c r="E1221" s="121" t="s">
        <v>123</v>
      </c>
      <c r="F1221" s="121" t="s">
        <v>6155</v>
      </c>
      <c r="G1221" s="121" t="s">
        <v>6156</v>
      </c>
      <c r="H1221" s="122">
        <v>412</v>
      </c>
      <c r="I1221" s="122">
        <v>5</v>
      </c>
      <c r="J1221" s="121" t="s">
        <v>6143</v>
      </c>
      <c r="K1221" s="121" t="s">
        <v>6144</v>
      </c>
      <c r="L1221" s="122">
        <v>6</v>
      </c>
      <c r="M1221" s="122">
        <v>74</v>
      </c>
      <c r="N1221" s="121" t="s">
        <v>6157</v>
      </c>
      <c r="O1221" s="122">
        <v>1</v>
      </c>
      <c r="P1221" s="123"/>
      <c r="Q1221" s="123"/>
      <c r="R1221" s="124">
        <v>1</v>
      </c>
    </row>
    <row r="1222" spans="2:18" x14ac:dyDescent="0.3">
      <c r="B1222" s="120">
        <v>1219</v>
      </c>
      <c r="C1222" s="121" t="s">
        <v>6158</v>
      </c>
      <c r="D1222" s="121" t="s">
        <v>123</v>
      </c>
      <c r="E1222" s="121" t="s">
        <v>123</v>
      </c>
      <c r="F1222" s="121" t="s">
        <v>6159</v>
      </c>
      <c r="G1222" s="121" t="s">
        <v>6160</v>
      </c>
      <c r="H1222" s="122">
        <v>412</v>
      </c>
      <c r="I1222" s="122">
        <v>5</v>
      </c>
      <c r="J1222" s="121" t="s">
        <v>6143</v>
      </c>
      <c r="K1222" s="121" t="s">
        <v>6144</v>
      </c>
      <c r="L1222" s="122">
        <v>6</v>
      </c>
      <c r="M1222" s="122">
        <v>74</v>
      </c>
      <c r="N1222" s="121" t="s">
        <v>6161</v>
      </c>
      <c r="O1222" s="122">
        <v>1</v>
      </c>
      <c r="P1222" s="123"/>
      <c r="Q1222" s="123"/>
      <c r="R1222" s="124">
        <v>1</v>
      </c>
    </row>
    <row r="1223" spans="2:18" x14ac:dyDescent="0.3">
      <c r="B1223" s="120">
        <v>1220</v>
      </c>
      <c r="C1223" s="121" t="s">
        <v>6162</v>
      </c>
      <c r="D1223" s="121" t="s">
        <v>123</v>
      </c>
      <c r="E1223" s="121" t="s">
        <v>123</v>
      </c>
      <c r="F1223" s="121" t="s">
        <v>6163</v>
      </c>
      <c r="G1223" s="121" t="s">
        <v>6164</v>
      </c>
      <c r="H1223" s="122">
        <v>412</v>
      </c>
      <c r="I1223" s="122">
        <v>5</v>
      </c>
      <c r="J1223" s="121" t="s">
        <v>6143</v>
      </c>
      <c r="K1223" s="121" t="s">
        <v>6144</v>
      </c>
      <c r="L1223" s="122">
        <v>6</v>
      </c>
      <c r="M1223" s="122">
        <v>74</v>
      </c>
      <c r="N1223" s="121" t="s">
        <v>6165</v>
      </c>
      <c r="O1223" s="122">
        <v>1</v>
      </c>
      <c r="P1223" s="123"/>
      <c r="Q1223" s="123"/>
      <c r="R1223" s="124">
        <v>1</v>
      </c>
    </row>
    <row r="1224" spans="2:18" x14ac:dyDescent="0.3">
      <c r="B1224" s="120">
        <v>1221</v>
      </c>
      <c r="C1224" s="121" t="s">
        <v>6166</v>
      </c>
      <c r="D1224" s="121" t="s">
        <v>123</v>
      </c>
      <c r="E1224" s="121" t="s">
        <v>123</v>
      </c>
      <c r="F1224" s="121" t="s">
        <v>6167</v>
      </c>
      <c r="G1224" s="121" t="s">
        <v>6168</v>
      </c>
      <c r="H1224" s="122">
        <v>412</v>
      </c>
      <c r="I1224" s="122">
        <v>5</v>
      </c>
      <c r="J1224" s="121" t="s">
        <v>6143</v>
      </c>
      <c r="K1224" s="121" t="s">
        <v>6144</v>
      </c>
      <c r="L1224" s="122">
        <v>6</v>
      </c>
      <c r="M1224" s="122">
        <v>74</v>
      </c>
      <c r="N1224" s="121" t="s">
        <v>6169</v>
      </c>
      <c r="O1224" s="122">
        <v>1</v>
      </c>
      <c r="P1224" s="123"/>
      <c r="Q1224" s="123"/>
      <c r="R1224" s="124">
        <v>1</v>
      </c>
    </row>
    <row r="1225" spans="2:18" x14ac:dyDescent="0.3">
      <c r="B1225" s="120">
        <v>1222</v>
      </c>
      <c r="C1225" s="121" t="s">
        <v>6170</v>
      </c>
      <c r="D1225" s="121" t="s">
        <v>129</v>
      </c>
      <c r="E1225" s="121" t="s">
        <v>123</v>
      </c>
      <c r="F1225" s="121" t="s">
        <v>6171</v>
      </c>
      <c r="G1225" s="121" t="s">
        <v>123</v>
      </c>
      <c r="H1225" s="122">
        <v>412</v>
      </c>
      <c r="I1225" s="122">
        <v>5</v>
      </c>
      <c r="J1225" s="121" t="s">
        <v>6143</v>
      </c>
      <c r="K1225" s="121" t="s">
        <v>6144</v>
      </c>
      <c r="L1225" s="122">
        <v>6</v>
      </c>
      <c r="M1225" s="122">
        <v>74</v>
      </c>
      <c r="N1225" s="121" t="s">
        <v>6172</v>
      </c>
      <c r="O1225" s="122">
        <v>1</v>
      </c>
      <c r="P1225" s="123"/>
      <c r="Q1225" s="123"/>
      <c r="R1225" s="124">
        <v>1</v>
      </c>
    </row>
    <row r="1226" spans="2:18" x14ac:dyDescent="0.3">
      <c r="B1226" s="120">
        <v>1223</v>
      </c>
      <c r="C1226" s="121" t="s">
        <v>6173</v>
      </c>
      <c r="D1226" s="121" t="s">
        <v>123</v>
      </c>
      <c r="E1226" s="121" t="s">
        <v>123</v>
      </c>
      <c r="F1226" s="121" t="s">
        <v>6174</v>
      </c>
      <c r="G1226" s="121" t="s">
        <v>123</v>
      </c>
      <c r="H1226" s="122">
        <v>878</v>
      </c>
      <c r="I1226" s="122">
        <v>5</v>
      </c>
      <c r="J1226" s="121" t="s">
        <v>6175</v>
      </c>
      <c r="K1226" s="121" t="s">
        <v>6176</v>
      </c>
      <c r="L1226" s="122">
        <v>6</v>
      </c>
      <c r="M1226" s="122">
        <v>74</v>
      </c>
      <c r="N1226" s="121" t="s">
        <v>123</v>
      </c>
      <c r="O1226" s="122">
        <v>1</v>
      </c>
      <c r="P1226" s="123"/>
      <c r="Q1226" s="123"/>
      <c r="R1226" s="124">
        <v>1</v>
      </c>
    </row>
    <row r="1227" spans="2:18" x14ac:dyDescent="0.3">
      <c r="B1227" s="120">
        <v>1224</v>
      </c>
      <c r="C1227" s="121" t="s">
        <v>6177</v>
      </c>
      <c r="D1227" s="121" t="s">
        <v>123</v>
      </c>
      <c r="E1227" s="121" t="s">
        <v>123</v>
      </c>
      <c r="F1227" s="121" t="s">
        <v>6178</v>
      </c>
      <c r="G1227" s="121" t="s">
        <v>123</v>
      </c>
      <c r="H1227" s="122">
        <v>45</v>
      </c>
      <c r="I1227" s="122">
        <v>5</v>
      </c>
      <c r="J1227" s="121" t="s">
        <v>6179</v>
      </c>
      <c r="K1227" s="121" t="s">
        <v>6180</v>
      </c>
      <c r="L1227" s="122">
        <v>6</v>
      </c>
      <c r="M1227" s="122">
        <v>74</v>
      </c>
      <c r="N1227" s="121" t="s">
        <v>123</v>
      </c>
      <c r="O1227" s="122">
        <v>1</v>
      </c>
      <c r="P1227" s="123"/>
      <c r="Q1227" s="123"/>
      <c r="R1227" s="124">
        <v>1</v>
      </c>
    </row>
    <row r="1228" spans="2:18" x14ac:dyDescent="0.3">
      <c r="B1228" s="120">
        <v>1225</v>
      </c>
      <c r="C1228" s="121" t="s">
        <v>6181</v>
      </c>
      <c r="D1228" s="121" t="s">
        <v>123</v>
      </c>
      <c r="E1228" s="121" t="s">
        <v>123</v>
      </c>
      <c r="F1228" s="121" t="s">
        <v>6182</v>
      </c>
      <c r="G1228" s="121" t="s">
        <v>123</v>
      </c>
      <c r="H1228" s="122">
        <v>538</v>
      </c>
      <c r="I1228" s="122">
        <v>47</v>
      </c>
      <c r="J1228" s="121" t="s">
        <v>6183</v>
      </c>
      <c r="K1228" s="121" t="s">
        <v>6184</v>
      </c>
      <c r="L1228" s="122">
        <v>6</v>
      </c>
      <c r="M1228" s="122">
        <v>100</v>
      </c>
      <c r="N1228" s="121" t="s">
        <v>6185</v>
      </c>
      <c r="O1228" s="122">
        <v>1</v>
      </c>
      <c r="P1228" s="123"/>
      <c r="Q1228" s="123"/>
      <c r="R1228" s="124">
        <v>1</v>
      </c>
    </row>
    <row r="1229" spans="2:18" x14ac:dyDescent="0.3">
      <c r="B1229" s="120">
        <v>1226</v>
      </c>
      <c r="C1229" s="121" t="s">
        <v>6186</v>
      </c>
      <c r="D1229" s="121" t="s">
        <v>129</v>
      </c>
      <c r="E1229" s="121" t="s">
        <v>6187</v>
      </c>
      <c r="F1229" s="121" t="s">
        <v>6188</v>
      </c>
      <c r="G1229" s="121" t="s">
        <v>123</v>
      </c>
      <c r="H1229" s="122">
        <v>57</v>
      </c>
      <c r="I1229" s="122">
        <v>47</v>
      </c>
      <c r="J1229" s="121" t="s">
        <v>6189</v>
      </c>
      <c r="K1229" s="121" t="s">
        <v>6190</v>
      </c>
      <c r="L1229" s="122">
        <v>6</v>
      </c>
      <c r="M1229" s="122">
        <v>100</v>
      </c>
      <c r="N1229" s="121" t="s">
        <v>6191</v>
      </c>
      <c r="O1229" s="122">
        <v>1</v>
      </c>
      <c r="P1229" s="123"/>
      <c r="Q1229" s="123"/>
      <c r="R1229" s="124">
        <v>1</v>
      </c>
    </row>
    <row r="1230" spans="2:18" x14ac:dyDescent="0.3">
      <c r="B1230" s="120">
        <v>1227</v>
      </c>
      <c r="C1230" s="121" t="s">
        <v>6192</v>
      </c>
      <c r="D1230" s="121" t="s">
        <v>129</v>
      </c>
      <c r="E1230" s="121" t="s">
        <v>123</v>
      </c>
      <c r="F1230" s="121" t="s">
        <v>6193</v>
      </c>
      <c r="G1230" s="121" t="s">
        <v>123</v>
      </c>
      <c r="H1230" s="122">
        <v>609</v>
      </c>
      <c r="I1230" s="122">
        <v>58</v>
      </c>
      <c r="J1230" s="121" t="s">
        <v>6194</v>
      </c>
      <c r="K1230" s="121" t="s">
        <v>6195</v>
      </c>
      <c r="L1230" s="122">
        <v>6</v>
      </c>
      <c r="M1230" s="122">
        <v>10</v>
      </c>
      <c r="N1230" s="121" t="s">
        <v>6196</v>
      </c>
      <c r="O1230" s="122">
        <v>1</v>
      </c>
      <c r="P1230" s="123"/>
      <c r="Q1230" s="123"/>
      <c r="R1230" s="124">
        <v>1</v>
      </c>
    </row>
    <row r="1231" spans="2:18" x14ac:dyDescent="0.3">
      <c r="B1231" s="120">
        <v>1228</v>
      </c>
      <c r="C1231" s="121" t="s">
        <v>6197</v>
      </c>
      <c r="D1231" s="121" t="s">
        <v>123</v>
      </c>
      <c r="E1231" s="121" t="s">
        <v>123</v>
      </c>
      <c r="F1231" s="121" t="s">
        <v>6198</v>
      </c>
      <c r="G1231" s="121" t="s">
        <v>6199</v>
      </c>
      <c r="H1231" s="122">
        <v>175</v>
      </c>
      <c r="I1231" s="122">
        <v>58</v>
      </c>
      <c r="J1231" s="121" t="s">
        <v>6200</v>
      </c>
      <c r="K1231" s="121" t="s">
        <v>6201</v>
      </c>
      <c r="L1231" s="122">
        <v>6</v>
      </c>
      <c r="M1231" s="122">
        <v>10</v>
      </c>
      <c r="N1231" s="121" t="s">
        <v>6202</v>
      </c>
      <c r="O1231" s="122">
        <v>1</v>
      </c>
      <c r="P1231" s="123"/>
      <c r="Q1231" s="123"/>
      <c r="R1231" s="124">
        <v>1</v>
      </c>
    </row>
    <row r="1232" spans="2:18" x14ac:dyDescent="0.3">
      <c r="B1232" s="120">
        <v>1229</v>
      </c>
      <c r="C1232" s="121" t="s">
        <v>6203</v>
      </c>
      <c r="D1232" s="121" t="s">
        <v>123</v>
      </c>
      <c r="E1232" s="121" t="s">
        <v>123</v>
      </c>
      <c r="F1232" s="121" t="s">
        <v>6204</v>
      </c>
      <c r="G1232" s="121" t="s">
        <v>123</v>
      </c>
      <c r="H1232" s="122">
        <v>175</v>
      </c>
      <c r="I1232" s="122">
        <v>58</v>
      </c>
      <c r="J1232" s="121" t="s">
        <v>6205</v>
      </c>
      <c r="K1232" s="121" t="s">
        <v>6206</v>
      </c>
      <c r="L1232" s="122">
        <v>6</v>
      </c>
      <c r="M1232" s="122">
        <v>10</v>
      </c>
      <c r="N1232" s="121" t="s">
        <v>6207</v>
      </c>
      <c r="O1232" s="122">
        <v>1</v>
      </c>
      <c r="P1232" s="123"/>
      <c r="Q1232" s="123"/>
      <c r="R1232" s="124">
        <v>1</v>
      </c>
    </row>
    <row r="1233" spans="2:18" x14ac:dyDescent="0.3">
      <c r="B1233" s="120">
        <v>1230</v>
      </c>
      <c r="C1233" s="121" t="s">
        <v>6208</v>
      </c>
      <c r="D1233" s="121" t="s">
        <v>123</v>
      </c>
      <c r="E1233" s="121" t="s">
        <v>123</v>
      </c>
      <c r="F1233" s="121" t="s">
        <v>6209</v>
      </c>
      <c r="G1233" s="121" t="s">
        <v>123</v>
      </c>
      <c r="H1233" s="122">
        <v>175</v>
      </c>
      <c r="I1233" s="122">
        <v>58</v>
      </c>
      <c r="J1233" s="121" t="s">
        <v>6210</v>
      </c>
      <c r="K1233" s="121" t="s">
        <v>6211</v>
      </c>
      <c r="L1233" s="122">
        <v>6</v>
      </c>
      <c r="M1233" s="122">
        <v>10</v>
      </c>
      <c r="N1233" s="121" t="s">
        <v>6212</v>
      </c>
      <c r="O1233" s="122">
        <v>1</v>
      </c>
      <c r="P1233" s="123"/>
      <c r="Q1233" s="123"/>
      <c r="R1233" s="124">
        <v>1</v>
      </c>
    </row>
    <row r="1234" spans="2:18" x14ac:dyDescent="0.3">
      <c r="B1234" s="120">
        <v>1231</v>
      </c>
      <c r="C1234" s="121" t="s">
        <v>6213</v>
      </c>
      <c r="D1234" s="121" t="s">
        <v>123</v>
      </c>
      <c r="E1234" s="121" t="s">
        <v>123</v>
      </c>
      <c r="F1234" s="121" t="s">
        <v>6214</v>
      </c>
      <c r="G1234" s="121" t="s">
        <v>123</v>
      </c>
      <c r="H1234" s="122">
        <v>523</v>
      </c>
      <c r="I1234" s="122">
        <v>58</v>
      </c>
      <c r="J1234" s="121" t="s">
        <v>6215</v>
      </c>
      <c r="K1234" s="121" t="s">
        <v>6216</v>
      </c>
      <c r="L1234" s="122">
        <v>6</v>
      </c>
      <c r="M1234" s="122">
        <v>10</v>
      </c>
      <c r="N1234" s="121" t="s">
        <v>6217</v>
      </c>
      <c r="O1234" s="122">
        <v>1</v>
      </c>
      <c r="P1234" s="123"/>
      <c r="Q1234" s="123"/>
      <c r="R1234" s="124">
        <v>1</v>
      </c>
    </row>
    <row r="1235" spans="2:18" x14ac:dyDescent="0.3">
      <c r="B1235" s="120">
        <v>1232</v>
      </c>
      <c r="C1235" s="121" t="s">
        <v>6218</v>
      </c>
      <c r="D1235" s="121" t="s">
        <v>129</v>
      </c>
      <c r="E1235" s="121" t="s">
        <v>123</v>
      </c>
      <c r="F1235" s="121" t="s">
        <v>6219</v>
      </c>
      <c r="G1235" s="121" t="s">
        <v>123</v>
      </c>
      <c r="H1235" s="122">
        <v>331</v>
      </c>
      <c r="I1235" s="122">
        <v>58</v>
      </c>
      <c r="J1235" s="121" t="s">
        <v>6220</v>
      </c>
      <c r="K1235" s="121" t="s">
        <v>6221</v>
      </c>
      <c r="L1235" s="122">
        <v>6</v>
      </c>
      <c r="M1235" s="122">
        <v>10</v>
      </c>
      <c r="N1235" s="121" t="s">
        <v>6222</v>
      </c>
      <c r="O1235" s="122">
        <v>1</v>
      </c>
      <c r="P1235" s="123"/>
      <c r="Q1235" s="123"/>
      <c r="R1235" s="124">
        <v>1</v>
      </c>
    </row>
    <row r="1236" spans="2:18" x14ac:dyDescent="0.3">
      <c r="B1236" s="120">
        <v>1233</v>
      </c>
      <c r="C1236" s="121" t="s">
        <v>5050</v>
      </c>
      <c r="D1236" s="121" t="s">
        <v>123</v>
      </c>
      <c r="E1236" s="121" t="s">
        <v>123</v>
      </c>
      <c r="F1236" s="121" t="s">
        <v>6223</v>
      </c>
      <c r="G1236" s="121" t="s">
        <v>123</v>
      </c>
      <c r="H1236" s="122">
        <v>331</v>
      </c>
      <c r="I1236" s="122">
        <v>58</v>
      </c>
      <c r="J1236" s="121" t="s">
        <v>6224</v>
      </c>
      <c r="K1236" s="121" t="s">
        <v>6225</v>
      </c>
      <c r="L1236" s="122">
        <v>6</v>
      </c>
      <c r="M1236" s="122">
        <v>10</v>
      </c>
      <c r="N1236" s="121" t="s">
        <v>6226</v>
      </c>
      <c r="O1236" s="122">
        <v>1</v>
      </c>
      <c r="P1236" s="123"/>
      <c r="Q1236" s="123"/>
      <c r="R1236" s="124">
        <v>1</v>
      </c>
    </row>
    <row r="1237" spans="2:18" x14ac:dyDescent="0.3">
      <c r="B1237" s="120">
        <v>1234</v>
      </c>
      <c r="C1237" s="121" t="s">
        <v>6227</v>
      </c>
      <c r="D1237" s="121" t="s">
        <v>123</v>
      </c>
      <c r="E1237" s="121" t="s">
        <v>123</v>
      </c>
      <c r="F1237" s="121" t="s">
        <v>6228</v>
      </c>
      <c r="G1237" s="121" t="s">
        <v>123</v>
      </c>
      <c r="H1237" s="122">
        <v>373</v>
      </c>
      <c r="I1237" s="122">
        <v>58</v>
      </c>
      <c r="J1237" s="121" t="s">
        <v>6229</v>
      </c>
      <c r="K1237" s="121" t="s">
        <v>6230</v>
      </c>
      <c r="L1237" s="122">
        <v>6</v>
      </c>
      <c r="M1237" s="122">
        <v>10</v>
      </c>
      <c r="N1237" s="121" t="s">
        <v>123</v>
      </c>
      <c r="O1237" s="122">
        <v>1</v>
      </c>
      <c r="P1237" s="123"/>
      <c r="Q1237" s="123"/>
      <c r="R1237" s="124">
        <v>1</v>
      </c>
    </row>
    <row r="1238" spans="2:18" x14ac:dyDescent="0.3">
      <c r="B1238" s="120">
        <v>1235</v>
      </c>
      <c r="C1238" s="121" t="s">
        <v>6231</v>
      </c>
      <c r="D1238" s="121" t="s">
        <v>123</v>
      </c>
      <c r="E1238" s="121" t="s">
        <v>123</v>
      </c>
      <c r="F1238" s="121" t="s">
        <v>6232</v>
      </c>
      <c r="G1238" s="121" t="s">
        <v>123</v>
      </c>
      <c r="H1238" s="122">
        <v>815</v>
      </c>
      <c r="I1238" s="122">
        <v>58</v>
      </c>
      <c r="J1238" s="121" t="s">
        <v>6233</v>
      </c>
      <c r="K1238" s="121" t="s">
        <v>6234</v>
      </c>
      <c r="L1238" s="122">
        <v>6</v>
      </c>
      <c r="M1238" s="122">
        <v>10</v>
      </c>
      <c r="N1238" s="121" t="s">
        <v>6235</v>
      </c>
      <c r="O1238" s="122">
        <v>1</v>
      </c>
      <c r="P1238" s="123"/>
      <c r="Q1238" s="123"/>
      <c r="R1238" s="124">
        <v>1</v>
      </c>
    </row>
    <row r="1239" spans="2:18" x14ac:dyDescent="0.3">
      <c r="B1239" s="120">
        <v>1236</v>
      </c>
      <c r="C1239" s="121" t="s">
        <v>6236</v>
      </c>
      <c r="D1239" s="121" t="s">
        <v>129</v>
      </c>
      <c r="E1239" s="121" t="s">
        <v>123</v>
      </c>
      <c r="F1239" s="121" t="s">
        <v>6237</v>
      </c>
      <c r="G1239" s="121" t="s">
        <v>123</v>
      </c>
      <c r="H1239" s="122">
        <v>509</v>
      </c>
      <c r="I1239" s="122">
        <v>58</v>
      </c>
      <c r="J1239" s="121" t="s">
        <v>6238</v>
      </c>
      <c r="K1239" s="121" t="s">
        <v>6239</v>
      </c>
      <c r="L1239" s="122">
        <v>6</v>
      </c>
      <c r="M1239" s="122">
        <v>10</v>
      </c>
      <c r="N1239" s="121" t="s">
        <v>6240</v>
      </c>
      <c r="O1239" s="122">
        <v>1</v>
      </c>
      <c r="P1239" s="123"/>
      <c r="Q1239" s="123"/>
      <c r="R1239" s="124">
        <v>1</v>
      </c>
    </row>
    <row r="1240" spans="2:18" x14ac:dyDescent="0.3">
      <c r="B1240" s="120">
        <v>1237</v>
      </c>
      <c r="C1240" s="121" t="s">
        <v>6241</v>
      </c>
      <c r="D1240" s="121" t="s">
        <v>123</v>
      </c>
      <c r="E1240" s="121" t="s">
        <v>123</v>
      </c>
      <c r="F1240" s="121" t="s">
        <v>6242</v>
      </c>
      <c r="G1240" s="121" t="s">
        <v>123</v>
      </c>
      <c r="H1240" s="122">
        <v>665</v>
      </c>
      <c r="I1240" s="122">
        <v>58</v>
      </c>
      <c r="J1240" s="121" t="s">
        <v>6243</v>
      </c>
      <c r="K1240" s="121" t="s">
        <v>6244</v>
      </c>
      <c r="L1240" s="122">
        <v>6</v>
      </c>
      <c r="M1240" s="122">
        <v>10</v>
      </c>
      <c r="N1240" s="121" t="s">
        <v>6245</v>
      </c>
      <c r="O1240" s="122">
        <v>1</v>
      </c>
      <c r="P1240" s="123"/>
      <c r="Q1240" s="123"/>
      <c r="R1240" s="124">
        <v>1</v>
      </c>
    </row>
    <row r="1241" spans="2:18" x14ac:dyDescent="0.3">
      <c r="B1241" s="120">
        <v>1238</v>
      </c>
      <c r="C1241" s="121" t="s">
        <v>6246</v>
      </c>
      <c r="D1241" s="121" t="s">
        <v>123</v>
      </c>
      <c r="E1241" s="121" t="s">
        <v>6247</v>
      </c>
      <c r="F1241" s="121" t="s">
        <v>123</v>
      </c>
      <c r="G1241" s="121" t="s">
        <v>123</v>
      </c>
      <c r="H1241" s="122">
        <v>311</v>
      </c>
      <c r="I1241" s="122">
        <v>58</v>
      </c>
      <c r="J1241" s="121" t="s">
        <v>6248</v>
      </c>
      <c r="K1241" s="121" t="s">
        <v>6249</v>
      </c>
      <c r="L1241" s="122">
        <v>6</v>
      </c>
      <c r="M1241" s="122">
        <v>10</v>
      </c>
      <c r="N1241" s="121" t="s">
        <v>123</v>
      </c>
      <c r="O1241" s="122">
        <v>1</v>
      </c>
      <c r="P1241" s="123"/>
      <c r="Q1241" s="123"/>
      <c r="R1241" s="124">
        <v>1</v>
      </c>
    </row>
    <row r="1242" spans="2:18" x14ac:dyDescent="0.3">
      <c r="B1242" s="120">
        <v>1239</v>
      </c>
      <c r="C1242" s="121" t="s">
        <v>6250</v>
      </c>
      <c r="D1242" s="121" t="s">
        <v>123</v>
      </c>
      <c r="E1242" s="121" t="s">
        <v>123</v>
      </c>
      <c r="F1242" s="121" t="s">
        <v>6251</v>
      </c>
      <c r="G1242" s="121" t="s">
        <v>123</v>
      </c>
      <c r="H1242" s="122">
        <v>91</v>
      </c>
      <c r="I1242" s="122">
        <v>9</v>
      </c>
      <c r="J1242" s="121" t="s">
        <v>6252</v>
      </c>
      <c r="K1242" s="121" t="s">
        <v>6253</v>
      </c>
      <c r="L1242" s="122">
        <v>6</v>
      </c>
      <c r="M1242" s="122">
        <v>54</v>
      </c>
      <c r="N1242" s="121" t="s">
        <v>6254</v>
      </c>
      <c r="O1242" s="122">
        <v>1</v>
      </c>
      <c r="P1242" s="123"/>
      <c r="Q1242" s="123"/>
      <c r="R1242" s="124">
        <v>1</v>
      </c>
    </row>
    <row r="1243" spans="2:18" x14ac:dyDescent="0.3">
      <c r="B1243" s="120">
        <v>1240</v>
      </c>
      <c r="C1243" s="121" t="s">
        <v>6255</v>
      </c>
      <c r="D1243" s="121" t="s">
        <v>129</v>
      </c>
      <c r="E1243" s="121" t="s">
        <v>123</v>
      </c>
      <c r="F1243" s="121" t="s">
        <v>6256</v>
      </c>
      <c r="G1243" s="121" t="s">
        <v>123</v>
      </c>
      <c r="H1243" s="122">
        <v>883</v>
      </c>
      <c r="I1243" s="122">
        <v>9</v>
      </c>
      <c r="J1243" s="121" t="s">
        <v>6257</v>
      </c>
      <c r="K1243" s="121" t="s">
        <v>6258</v>
      </c>
      <c r="L1243" s="122">
        <v>6</v>
      </c>
      <c r="M1243" s="122">
        <v>54</v>
      </c>
      <c r="N1243" s="121" t="s">
        <v>6259</v>
      </c>
      <c r="O1243" s="122">
        <v>1</v>
      </c>
      <c r="P1243" s="123"/>
      <c r="Q1243" s="123"/>
      <c r="R1243" s="124">
        <v>1</v>
      </c>
    </row>
    <row r="1244" spans="2:18" x14ac:dyDescent="0.3">
      <c r="B1244" s="120">
        <v>1241</v>
      </c>
      <c r="C1244" s="121" t="s">
        <v>6260</v>
      </c>
      <c r="D1244" s="121" t="s">
        <v>123</v>
      </c>
      <c r="E1244" s="121" t="s">
        <v>123</v>
      </c>
      <c r="F1244" s="121" t="s">
        <v>6261</v>
      </c>
      <c r="G1244" s="121" t="s">
        <v>123</v>
      </c>
      <c r="H1244" s="122">
        <v>834</v>
      </c>
      <c r="I1244" s="122">
        <v>9</v>
      </c>
      <c r="J1244" s="121" t="s">
        <v>6262</v>
      </c>
      <c r="K1244" s="121" t="s">
        <v>6263</v>
      </c>
      <c r="L1244" s="122">
        <v>6</v>
      </c>
      <c r="M1244" s="122">
        <v>54</v>
      </c>
      <c r="N1244" s="121" t="s">
        <v>6264</v>
      </c>
      <c r="O1244" s="122">
        <v>1</v>
      </c>
      <c r="P1244" s="123"/>
      <c r="Q1244" s="123"/>
      <c r="R1244" s="124">
        <v>1</v>
      </c>
    </row>
    <row r="1245" spans="2:18" x14ac:dyDescent="0.3">
      <c r="B1245" s="120">
        <v>1242</v>
      </c>
      <c r="C1245" s="121" t="s">
        <v>6265</v>
      </c>
      <c r="D1245" s="121" t="s">
        <v>123</v>
      </c>
      <c r="E1245" s="121" t="s">
        <v>123</v>
      </c>
      <c r="F1245" s="121" t="s">
        <v>6266</v>
      </c>
      <c r="G1245" s="121" t="s">
        <v>123</v>
      </c>
      <c r="H1245" s="122">
        <v>889</v>
      </c>
      <c r="I1245" s="122">
        <v>65</v>
      </c>
      <c r="J1245" s="121" t="s">
        <v>6267</v>
      </c>
      <c r="K1245" s="121" t="s">
        <v>6268</v>
      </c>
      <c r="L1245" s="122">
        <v>6</v>
      </c>
      <c r="M1245" s="122">
        <v>58</v>
      </c>
      <c r="N1245" s="121" t="s">
        <v>6269</v>
      </c>
      <c r="O1245" s="122">
        <v>1</v>
      </c>
      <c r="P1245" s="123"/>
      <c r="Q1245" s="123"/>
      <c r="R1245" s="124">
        <v>1</v>
      </c>
    </row>
    <row r="1246" spans="2:18" x14ac:dyDescent="0.3">
      <c r="B1246" s="120">
        <v>1243</v>
      </c>
      <c r="C1246" s="121" t="s">
        <v>6270</v>
      </c>
      <c r="D1246" s="121" t="s">
        <v>123</v>
      </c>
      <c r="E1246" s="121" t="s">
        <v>123</v>
      </c>
      <c r="F1246" s="121" t="s">
        <v>6271</v>
      </c>
      <c r="G1246" s="121" t="s">
        <v>123</v>
      </c>
      <c r="H1246" s="122">
        <v>22</v>
      </c>
      <c r="I1246" s="122">
        <v>17</v>
      </c>
      <c r="J1246" s="121" t="s">
        <v>6272</v>
      </c>
      <c r="K1246" s="121" t="s">
        <v>6273</v>
      </c>
      <c r="L1246" s="122">
        <v>6</v>
      </c>
      <c r="M1246" s="122">
        <v>8</v>
      </c>
      <c r="N1246" s="121" t="s">
        <v>6274</v>
      </c>
      <c r="O1246" s="122">
        <v>1</v>
      </c>
      <c r="P1246" s="123"/>
      <c r="Q1246" s="123"/>
      <c r="R1246" s="124">
        <v>1</v>
      </c>
    </row>
    <row r="1247" spans="2:18" x14ac:dyDescent="0.3">
      <c r="B1247" s="120">
        <v>1244</v>
      </c>
      <c r="C1247" s="121" t="s">
        <v>6275</v>
      </c>
      <c r="D1247" s="121" t="s">
        <v>123</v>
      </c>
      <c r="E1247" s="121" t="s">
        <v>6276</v>
      </c>
      <c r="F1247" s="121" t="s">
        <v>6277</v>
      </c>
      <c r="G1247" s="121" t="s">
        <v>123</v>
      </c>
      <c r="H1247" s="122">
        <v>826</v>
      </c>
      <c r="I1247" s="122">
        <v>17</v>
      </c>
      <c r="J1247" s="121" t="s">
        <v>6278</v>
      </c>
      <c r="K1247" s="121" t="s">
        <v>6279</v>
      </c>
      <c r="L1247" s="122">
        <v>6</v>
      </c>
      <c r="M1247" s="122">
        <v>8</v>
      </c>
      <c r="N1247" s="121" t="s">
        <v>6280</v>
      </c>
      <c r="O1247" s="122">
        <v>1</v>
      </c>
      <c r="P1247" s="123"/>
      <c r="Q1247" s="123"/>
      <c r="R1247" s="124">
        <v>1</v>
      </c>
    </row>
    <row r="1248" spans="2:18" x14ac:dyDescent="0.3">
      <c r="B1248" s="120">
        <v>1245</v>
      </c>
      <c r="C1248" s="121" t="s">
        <v>6281</v>
      </c>
      <c r="D1248" s="121" t="s">
        <v>129</v>
      </c>
      <c r="E1248" s="121" t="s">
        <v>123</v>
      </c>
      <c r="F1248" s="121" t="s">
        <v>6282</v>
      </c>
      <c r="G1248" s="121" t="s">
        <v>123</v>
      </c>
      <c r="H1248" s="122">
        <v>96</v>
      </c>
      <c r="I1248" s="122">
        <v>17</v>
      </c>
      <c r="J1248" s="121" t="s">
        <v>6283</v>
      </c>
      <c r="K1248" s="121" t="s">
        <v>6284</v>
      </c>
      <c r="L1248" s="122">
        <v>6</v>
      </c>
      <c r="M1248" s="122">
        <v>8</v>
      </c>
      <c r="N1248" s="121" t="s">
        <v>123</v>
      </c>
      <c r="O1248" s="122">
        <v>1</v>
      </c>
      <c r="P1248" s="123"/>
      <c r="Q1248" s="123"/>
      <c r="R1248" s="124">
        <v>1</v>
      </c>
    </row>
    <row r="1249" spans="2:18" x14ac:dyDescent="0.3">
      <c r="B1249" s="120">
        <v>1246</v>
      </c>
      <c r="C1249" s="121" t="s">
        <v>6285</v>
      </c>
      <c r="D1249" s="121" t="s">
        <v>1251</v>
      </c>
      <c r="E1249" s="121" t="s">
        <v>123</v>
      </c>
      <c r="F1249" s="121" t="s">
        <v>6286</v>
      </c>
      <c r="G1249" s="121" t="s">
        <v>123</v>
      </c>
      <c r="H1249" s="122">
        <v>337</v>
      </c>
      <c r="I1249" s="122">
        <v>17</v>
      </c>
      <c r="J1249" s="121" t="s">
        <v>6287</v>
      </c>
      <c r="K1249" s="121" t="s">
        <v>6288</v>
      </c>
      <c r="L1249" s="122">
        <v>6</v>
      </c>
      <c r="M1249" s="122">
        <v>8</v>
      </c>
      <c r="N1249" s="121" t="s">
        <v>6289</v>
      </c>
      <c r="O1249" s="122">
        <v>1</v>
      </c>
      <c r="P1249" s="123"/>
      <c r="Q1249" s="123"/>
      <c r="R1249" s="124">
        <v>1</v>
      </c>
    </row>
    <row r="1250" spans="2:18" x14ac:dyDescent="0.3">
      <c r="B1250" s="120">
        <v>1247</v>
      </c>
      <c r="C1250" s="121" t="s">
        <v>6290</v>
      </c>
      <c r="D1250" s="121" t="s">
        <v>123</v>
      </c>
      <c r="E1250" s="121" t="s">
        <v>123</v>
      </c>
      <c r="F1250" s="121" t="s">
        <v>6291</v>
      </c>
      <c r="G1250" s="121" t="s">
        <v>123</v>
      </c>
      <c r="H1250" s="122">
        <v>337</v>
      </c>
      <c r="I1250" s="122">
        <v>17</v>
      </c>
      <c r="J1250" s="121" t="s">
        <v>6292</v>
      </c>
      <c r="K1250" s="121" t="s">
        <v>6293</v>
      </c>
      <c r="L1250" s="122">
        <v>6</v>
      </c>
      <c r="M1250" s="122">
        <v>8</v>
      </c>
      <c r="N1250" s="121" t="s">
        <v>6294</v>
      </c>
      <c r="O1250" s="122">
        <v>1</v>
      </c>
      <c r="P1250" s="123"/>
      <c r="Q1250" s="123"/>
      <c r="R1250" s="124">
        <v>1</v>
      </c>
    </row>
    <row r="1251" spans="2:18" x14ac:dyDescent="0.3">
      <c r="B1251" s="120">
        <v>1248</v>
      </c>
      <c r="C1251" s="121" t="s">
        <v>6295</v>
      </c>
      <c r="D1251" s="121" t="s">
        <v>129</v>
      </c>
      <c r="E1251" s="121" t="s">
        <v>123</v>
      </c>
      <c r="F1251" s="121" t="s">
        <v>6296</v>
      </c>
      <c r="G1251" s="121" t="s">
        <v>123</v>
      </c>
      <c r="H1251" s="122">
        <v>14</v>
      </c>
      <c r="I1251" s="122">
        <v>17</v>
      </c>
      <c r="J1251" s="121" t="s">
        <v>6297</v>
      </c>
      <c r="K1251" s="121" t="s">
        <v>6298</v>
      </c>
      <c r="L1251" s="122">
        <v>6</v>
      </c>
      <c r="M1251" s="122">
        <v>8</v>
      </c>
      <c r="N1251" s="121" t="s">
        <v>6299</v>
      </c>
      <c r="O1251" s="122">
        <v>1</v>
      </c>
      <c r="P1251" s="123"/>
      <c r="Q1251" s="123"/>
      <c r="R1251" s="124">
        <v>1</v>
      </c>
    </row>
    <row r="1252" spans="2:18" x14ac:dyDescent="0.3">
      <c r="B1252" s="120">
        <v>1249</v>
      </c>
      <c r="C1252" s="121" t="s">
        <v>6300</v>
      </c>
      <c r="D1252" s="121" t="s">
        <v>6301</v>
      </c>
      <c r="E1252" s="121" t="s">
        <v>123</v>
      </c>
      <c r="F1252" s="121" t="s">
        <v>6302</v>
      </c>
      <c r="G1252" s="121" t="s">
        <v>123</v>
      </c>
      <c r="H1252" s="122">
        <v>100</v>
      </c>
      <c r="I1252" s="122">
        <v>17</v>
      </c>
      <c r="J1252" s="121" t="s">
        <v>6303</v>
      </c>
      <c r="K1252" s="121" t="s">
        <v>6304</v>
      </c>
      <c r="L1252" s="122">
        <v>6</v>
      </c>
      <c r="M1252" s="122">
        <v>8</v>
      </c>
      <c r="N1252" s="121" t="s">
        <v>6305</v>
      </c>
      <c r="O1252" s="122">
        <v>1</v>
      </c>
      <c r="P1252" s="123"/>
      <c r="Q1252" s="123"/>
      <c r="R1252" s="124">
        <v>1</v>
      </c>
    </row>
    <row r="1253" spans="2:18" x14ac:dyDescent="0.3">
      <c r="B1253" s="120">
        <v>1250</v>
      </c>
      <c r="C1253" s="121" t="s">
        <v>6306</v>
      </c>
      <c r="D1253" s="121" t="s">
        <v>123</v>
      </c>
      <c r="E1253" s="121" t="s">
        <v>6307</v>
      </c>
      <c r="F1253" s="121" t="s">
        <v>6308</v>
      </c>
      <c r="G1253" s="121" t="s">
        <v>123</v>
      </c>
      <c r="H1253" s="122">
        <v>224</v>
      </c>
      <c r="I1253" s="122">
        <v>17</v>
      </c>
      <c r="J1253" s="121" t="s">
        <v>6309</v>
      </c>
      <c r="K1253" s="121" t="s">
        <v>6310</v>
      </c>
      <c r="L1253" s="122">
        <v>6</v>
      </c>
      <c r="M1253" s="122">
        <v>8</v>
      </c>
      <c r="N1253" s="121" t="s">
        <v>6311</v>
      </c>
      <c r="O1253" s="122">
        <v>1</v>
      </c>
      <c r="P1253" s="123"/>
      <c r="Q1253" s="123"/>
      <c r="R1253" s="124">
        <v>1</v>
      </c>
    </row>
    <row r="1254" spans="2:18" x14ac:dyDescent="0.3">
      <c r="B1254" s="120">
        <v>1251</v>
      </c>
      <c r="C1254" s="121" t="s">
        <v>6312</v>
      </c>
      <c r="D1254" s="121" t="s">
        <v>129</v>
      </c>
      <c r="E1254" s="121" t="s">
        <v>123</v>
      </c>
      <c r="F1254" s="121" t="s">
        <v>6313</v>
      </c>
      <c r="G1254" s="121" t="s">
        <v>123</v>
      </c>
      <c r="H1254" s="122">
        <v>152</v>
      </c>
      <c r="I1254" s="122">
        <v>17</v>
      </c>
      <c r="J1254" s="121" t="s">
        <v>6314</v>
      </c>
      <c r="K1254" s="121" t="s">
        <v>6315</v>
      </c>
      <c r="L1254" s="122">
        <v>6</v>
      </c>
      <c r="M1254" s="122">
        <v>8</v>
      </c>
      <c r="N1254" s="121" t="s">
        <v>6316</v>
      </c>
      <c r="O1254" s="122">
        <v>1</v>
      </c>
      <c r="P1254" s="123"/>
      <c r="Q1254" s="123"/>
      <c r="R1254" s="124">
        <v>1</v>
      </c>
    </row>
    <row r="1255" spans="2:18" x14ac:dyDescent="0.3">
      <c r="B1255" s="120">
        <v>1252</v>
      </c>
      <c r="C1255" s="121" t="s">
        <v>6317</v>
      </c>
      <c r="D1255" s="121" t="s">
        <v>123</v>
      </c>
      <c r="E1255" s="121" t="s">
        <v>123</v>
      </c>
      <c r="F1255" s="121" t="s">
        <v>6318</v>
      </c>
      <c r="G1255" s="121" t="s">
        <v>123</v>
      </c>
      <c r="H1255" s="122">
        <v>760</v>
      </c>
      <c r="I1255" s="122">
        <v>17</v>
      </c>
      <c r="J1255" s="121" t="s">
        <v>6319</v>
      </c>
      <c r="K1255" s="121" t="s">
        <v>6320</v>
      </c>
      <c r="L1255" s="122">
        <v>6</v>
      </c>
      <c r="M1255" s="122">
        <v>8</v>
      </c>
      <c r="N1255" s="121" t="s">
        <v>6321</v>
      </c>
      <c r="O1255" s="122">
        <v>1</v>
      </c>
      <c r="P1255" s="123"/>
      <c r="Q1255" s="123"/>
      <c r="R1255" s="124">
        <v>1</v>
      </c>
    </row>
    <row r="1256" spans="2:18" x14ac:dyDescent="0.3">
      <c r="B1256" s="120">
        <v>1253</v>
      </c>
      <c r="C1256" s="121" t="s">
        <v>6322</v>
      </c>
      <c r="D1256" s="121" t="s">
        <v>129</v>
      </c>
      <c r="E1256" s="121" t="s">
        <v>123</v>
      </c>
      <c r="F1256" s="121" t="s">
        <v>6323</v>
      </c>
      <c r="G1256" s="121" t="s">
        <v>123</v>
      </c>
      <c r="H1256" s="122">
        <v>198</v>
      </c>
      <c r="I1256" s="122">
        <v>59</v>
      </c>
      <c r="J1256" s="121" t="s">
        <v>6324</v>
      </c>
      <c r="K1256" s="121" t="s">
        <v>6325</v>
      </c>
      <c r="L1256" s="122">
        <v>6</v>
      </c>
      <c r="M1256" s="122">
        <v>94</v>
      </c>
      <c r="N1256" s="121" t="s">
        <v>6326</v>
      </c>
      <c r="O1256" s="122">
        <v>1</v>
      </c>
      <c r="P1256" s="123"/>
      <c r="Q1256" s="123"/>
      <c r="R1256" s="124">
        <v>1</v>
      </c>
    </row>
    <row r="1257" spans="2:18" x14ac:dyDescent="0.3">
      <c r="B1257" s="120">
        <v>1254</v>
      </c>
      <c r="C1257" s="121" t="s">
        <v>6327</v>
      </c>
      <c r="D1257" s="121" t="s">
        <v>123</v>
      </c>
      <c r="E1257" s="121" t="s">
        <v>123</v>
      </c>
      <c r="F1257" s="121" t="s">
        <v>6328</v>
      </c>
      <c r="G1257" s="121" t="s">
        <v>6329</v>
      </c>
      <c r="H1257" s="122">
        <v>467</v>
      </c>
      <c r="I1257" s="122">
        <v>59</v>
      </c>
      <c r="J1257" s="121" t="s">
        <v>6330</v>
      </c>
      <c r="K1257" s="121" t="s">
        <v>6331</v>
      </c>
      <c r="L1257" s="122">
        <v>6</v>
      </c>
      <c r="M1257" s="122">
        <v>94</v>
      </c>
      <c r="N1257" s="121" t="s">
        <v>6332</v>
      </c>
      <c r="O1257" s="122">
        <v>1</v>
      </c>
      <c r="P1257" s="123"/>
      <c r="Q1257" s="123"/>
      <c r="R1257" s="124">
        <v>1</v>
      </c>
    </row>
    <row r="1258" spans="2:18" x14ac:dyDescent="0.3">
      <c r="B1258" s="120">
        <v>1255</v>
      </c>
      <c r="C1258" s="121" t="s">
        <v>6333</v>
      </c>
      <c r="D1258" s="121" t="s">
        <v>123</v>
      </c>
      <c r="E1258" s="121" t="s">
        <v>123</v>
      </c>
      <c r="F1258" s="121" t="s">
        <v>6334</v>
      </c>
      <c r="G1258" s="121" t="s">
        <v>123</v>
      </c>
      <c r="H1258" s="122">
        <v>570</v>
      </c>
      <c r="I1258" s="122">
        <v>59</v>
      </c>
      <c r="J1258" s="121" t="s">
        <v>6335</v>
      </c>
      <c r="K1258" s="121" t="s">
        <v>6336</v>
      </c>
      <c r="L1258" s="122">
        <v>6</v>
      </c>
      <c r="M1258" s="122">
        <v>94</v>
      </c>
      <c r="N1258" s="121" t="s">
        <v>6337</v>
      </c>
      <c r="O1258" s="122">
        <v>1</v>
      </c>
      <c r="P1258" s="123"/>
      <c r="Q1258" s="123"/>
      <c r="R1258" s="124">
        <v>1</v>
      </c>
    </row>
    <row r="1259" spans="2:18" x14ac:dyDescent="0.3">
      <c r="B1259" s="120">
        <v>1256</v>
      </c>
      <c r="C1259" s="121" t="s">
        <v>6338</v>
      </c>
      <c r="D1259" s="121" t="s">
        <v>123</v>
      </c>
      <c r="E1259" s="121" t="s">
        <v>123</v>
      </c>
      <c r="F1259" s="121" t="s">
        <v>6339</v>
      </c>
      <c r="G1259" s="121" t="s">
        <v>123</v>
      </c>
      <c r="H1259" s="122">
        <v>600</v>
      </c>
      <c r="I1259" s="122">
        <v>6</v>
      </c>
      <c r="J1259" s="121" t="s">
        <v>6340</v>
      </c>
      <c r="K1259" s="121" t="s">
        <v>6341</v>
      </c>
      <c r="L1259" s="122">
        <v>6</v>
      </c>
      <c r="M1259" s="122">
        <v>138</v>
      </c>
      <c r="N1259" s="121" t="s">
        <v>6342</v>
      </c>
      <c r="O1259" s="122">
        <v>1</v>
      </c>
      <c r="P1259" s="123"/>
      <c r="Q1259" s="123"/>
      <c r="R1259" s="124">
        <v>1</v>
      </c>
    </row>
    <row r="1260" spans="2:18" x14ac:dyDescent="0.3">
      <c r="B1260" s="120">
        <v>1258</v>
      </c>
      <c r="C1260" s="121" t="s">
        <v>6343</v>
      </c>
      <c r="D1260" s="121" t="s">
        <v>123</v>
      </c>
      <c r="E1260" s="121" t="s">
        <v>123</v>
      </c>
      <c r="F1260" s="121" t="s">
        <v>6344</v>
      </c>
      <c r="G1260" s="121" t="s">
        <v>123</v>
      </c>
      <c r="H1260" s="122">
        <v>600</v>
      </c>
      <c r="I1260" s="122">
        <v>6</v>
      </c>
      <c r="J1260" s="121" t="s">
        <v>6345</v>
      </c>
      <c r="K1260" s="121" t="s">
        <v>6346</v>
      </c>
      <c r="L1260" s="122">
        <v>6</v>
      </c>
      <c r="M1260" s="122">
        <v>138</v>
      </c>
      <c r="N1260" s="121" t="s">
        <v>6347</v>
      </c>
      <c r="O1260" s="122">
        <v>1</v>
      </c>
      <c r="P1260" s="123"/>
      <c r="Q1260" s="123"/>
      <c r="R1260" s="124">
        <v>1</v>
      </c>
    </row>
    <row r="1261" spans="2:18" x14ac:dyDescent="0.3">
      <c r="B1261" s="120">
        <v>1259</v>
      </c>
      <c r="C1261" s="121" t="s">
        <v>6348</v>
      </c>
      <c r="D1261" s="121" t="s">
        <v>129</v>
      </c>
      <c r="E1261" s="121" t="s">
        <v>123</v>
      </c>
      <c r="F1261" s="121" t="s">
        <v>6349</v>
      </c>
      <c r="G1261" s="121" t="s">
        <v>123</v>
      </c>
      <c r="H1261" s="122">
        <v>702</v>
      </c>
      <c r="I1261" s="122">
        <v>6</v>
      </c>
      <c r="J1261" s="121" t="s">
        <v>6350</v>
      </c>
      <c r="K1261" s="121" t="s">
        <v>6351</v>
      </c>
      <c r="L1261" s="122">
        <v>6</v>
      </c>
      <c r="M1261" s="122">
        <v>138</v>
      </c>
      <c r="N1261" s="121" t="s">
        <v>6352</v>
      </c>
      <c r="O1261" s="122">
        <v>1</v>
      </c>
      <c r="P1261" s="123"/>
      <c r="Q1261" s="123"/>
      <c r="R1261" s="124">
        <v>1</v>
      </c>
    </row>
    <row r="1262" spans="2:18" x14ac:dyDescent="0.3">
      <c r="B1262" s="120">
        <v>1260</v>
      </c>
      <c r="C1262" s="121" t="s">
        <v>6353</v>
      </c>
      <c r="D1262" s="121" t="s">
        <v>123</v>
      </c>
      <c r="E1262" s="121" t="s">
        <v>123</v>
      </c>
      <c r="F1262" s="121" t="s">
        <v>6354</v>
      </c>
      <c r="G1262" s="121" t="s">
        <v>123</v>
      </c>
      <c r="H1262" s="122">
        <v>702</v>
      </c>
      <c r="I1262" s="122">
        <v>6</v>
      </c>
      <c r="J1262" s="121" t="s">
        <v>6355</v>
      </c>
      <c r="K1262" s="121" t="s">
        <v>6356</v>
      </c>
      <c r="L1262" s="122">
        <v>6</v>
      </c>
      <c r="M1262" s="122">
        <v>138</v>
      </c>
      <c r="N1262" s="121" t="s">
        <v>6357</v>
      </c>
      <c r="O1262" s="122">
        <v>1</v>
      </c>
      <c r="P1262" s="123"/>
      <c r="Q1262" s="123"/>
      <c r="R1262" s="124">
        <v>1</v>
      </c>
    </row>
    <row r="1263" spans="2:18" x14ac:dyDescent="0.3">
      <c r="B1263" s="120">
        <v>1261</v>
      </c>
      <c r="C1263" s="121" t="s">
        <v>6358</v>
      </c>
      <c r="D1263" s="121" t="s">
        <v>123</v>
      </c>
      <c r="E1263" s="121" t="s">
        <v>123</v>
      </c>
      <c r="F1263" s="121" t="s">
        <v>6359</v>
      </c>
      <c r="G1263" s="121" t="s">
        <v>123</v>
      </c>
      <c r="H1263" s="122">
        <v>919</v>
      </c>
      <c r="I1263" s="122">
        <v>6</v>
      </c>
      <c r="J1263" s="121" t="s">
        <v>6360</v>
      </c>
      <c r="K1263" s="121" t="s">
        <v>6361</v>
      </c>
      <c r="L1263" s="122">
        <v>6</v>
      </c>
      <c r="M1263" s="122">
        <v>138</v>
      </c>
      <c r="N1263" s="121" t="s">
        <v>6362</v>
      </c>
      <c r="O1263" s="122">
        <v>1</v>
      </c>
      <c r="P1263" s="123"/>
      <c r="Q1263" s="123"/>
      <c r="R1263" s="124">
        <v>1</v>
      </c>
    </row>
    <row r="1264" spans="2:18" x14ac:dyDescent="0.3">
      <c r="B1264" s="120">
        <v>1262</v>
      </c>
      <c r="C1264" s="121" t="s">
        <v>6363</v>
      </c>
      <c r="D1264" s="121" t="s">
        <v>123</v>
      </c>
      <c r="E1264" s="121" t="s">
        <v>123</v>
      </c>
      <c r="F1264" s="121" t="s">
        <v>6364</v>
      </c>
      <c r="G1264" s="121" t="s">
        <v>123</v>
      </c>
      <c r="H1264" s="122">
        <v>919</v>
      </c>
      <c r="I1264" s="122">
        <v>6</v>
      </c>
      <c r="J1264" s="121" t="s">
        <v>6360</v>
      </c>
      <c r="K1264" s="121" t="s">
        <v>6361</v>
      </c>
      <c r="L1264" s="122">
        <v>6</v>
      </c>
      <c r="M1264" s="122">
        <v>138</v>
      </c>
      <c r="N1264" s="121" t="s">
        <v>6365</v>
      </c>
      <c r="O1264" s="122">
        <v>1</v>
      </c>
      <c r="P1264" s="123"/>
      <c r="Q1264" s="123"/>
      <c r="R1264" s="124">
        <v>1</v>
      </c>
    </row>
    <row r="1265" spans="2:18" x14ac:dyDescent="0.3">
      <c r="B1265" s="120">
        <v>1263</v>
      </c>
      <c r="C1265" s="121" t="s">
        <v>6366</v>
      </c>
      <c r="D1265" s="121" t="s">
        <v>123</v>
      </c>
      <c r="E1265" s="121" t="s">
        <v>123</v>
      </c>
      <c r="F1265" s="121" t="s">
        <v>6367</v>
      </c>
      <c r="G1265" s="121" t="s">
        <v>123</v>
      </c>
      <c r="H1265" s="122">
        <v>790</v>
      </c>
      <c r="I1265" s="122">
        <v>6</v>
      </c>
      <c r="J1265" s="121" t="s">
        <v>6368</v>
      </c>
      <c r="K1265" s="121" t="s">
        <v>6369</v>
      </c>
      <c r="L1265" s="122">
        <v>6</v>
      </c>
      <c r="M1265" s="122">
        <v>138</v>
      </c>
      <c r="N1265" s="121" t="s">
        <v>6370</v>
      </c>
      <c r="O1265" s="122">
        <v>1</v>
      </c>
      <c r="P1265" s="123"/>
      <c r="Q1265" s="123"/>
      <c r="R1265" s="124">
        <v>1</v>
      </c>
    </row>
    <row r="1266" spans="2:18" x14ac:dyDescent="0.3">
      <c r="B1266" s="120">
        <v>1264</v>
      </c>
      <c r="C1266" s="121" t="s">
        <v>6371</v>
      </c>
      <c r="D1266" s="121" t="s">
        <v>6372</v>
      </c>
      <c r="E1266" s="121" t="s">
        <v>123</v>
      </c>
      <c r="F1266" s="121" t="s">
        <v>6373</v>
      </c>
      <c r="G1266" s="121" t="s">
        <v>123</v>
      </c>
      <c r="H1266" s="122">
        <v>823</v>
      </c>
      <c r="I1266" s="122">
        <v>6</v>
      </c>
      <c r="J1266" s="121" t="s">
        <v>6374</v>
      </c>
      <c r="K1266" s="121" t="s">
        <v>6375</v>
      </c>
      <c r="L1266" s="122">
        <v>6</v>
      </c>
      <c r="M1266" s="122">
        <v>138</v>
      </c>
      <c r="N1266" s="121" t="s">
        <v>6376</v>
      </c>
      <c r="O1266" s="122">
        <v>1</v>
      </c>
      <c r="P1266" s="123"/>
      <c r="Q1266" s="123"/>
      <c r="R1266" s="124">
        <v>1</v>
      </c>
    </row>
    <row r="1267" spans="2:18" x14ac:dyDescent="0.3">
      <c r="B1267" s="120">
        <v>1265</v>
      </c>
      <c r="C1267" s="121" t="s">
        <v>6377</v>
      </c>
      <c r="D1267" s="121" t="s">
        <v>129</v>
      </c>
      <c r="E1267" s="121" t="s">
        <v>123</v>
      </c>
      <c r="F1267" s="121" t="s">
        <v>6378</v>
      </c>
      <c r="G1267" s="121" t="s">
        <v>123</v>
      </c>
      <c r="H1267" s="122">
        <v>823</v>
      </c>
      <c r="I1267" s="122">
        <v>6</v>
      </c>
      <c r="J1267" s="121" t="s">
        <v>6379</v>
      </c>
      <c r="K1267" s="121" t="s">
        <v>6380</v>
      </c>
      <c r="L1267" s="122">
        <v>6</v>
      </c>
      <c r="M1267" s="122">
        <v>138</v>
      </c>
      <c r="N1267" s="121" t="s">
        <v>6381</v>
      </c>
      <c r="O1267" s="122">
        <v>1</v>
      </c>
      <c r="P1267" s="123"/>
      <c r="Q1267" s="123"/>
      <c r="R1267" s="124">
        <v>1</v>
      </c>
    </row>
    <row r="1268" spans="2:18" x14ac:dyDescent="0.3">
      <c r="B1268" s="120">
        <v>1266</v>
      </c>
      <c r="C1268" s="121" t="s">
        <v>6382</v>
      </c>
      <c r="D1268" s="121" t="s">
        <v>123</v>
      </c>
      <c r="E1268" s="121" t="s">
        <v>123</v>
      </c>
      <c r="F1268" s="121" t="s">
        <v>6383</v>
      </c>
      <c r="G1268" s="121" t="s">
        <v>123</v>
      </c>
      <c r="H1268" s="122">
        <v>823</v>
      </c>
      <c r="I1268" s="122">
        <v>6</v>
      </c>
      <c r="J1268" s="121" t="s">
        <v>6384</v>
      </c>
      <c r="K1268" s="121" t="s">
        <v>6385</v>
      </c>
      <c r="L1268" s="122">
        <v>6</v>
      </c>
      <c r="M1268" s="122">
        <v>138</v>
      </c>
      <c r="N1268" s="121" t="s">
        <v>6386</v>
      </c>
      <c r="O1268" s="122">
        <v>1</v>
      </c>
      <c r="P1268" s="123"/>
      <c r="Q1268" s="123"/>
      <c r="R1268" s="124">
        <v>1</v>
      </c>
    </row>
    <row r="1269" spans="2:18" x14ac:dyDescent="0.3">
      <c r="B1269" s="120">
        <v>1267</v>
      </c>
      <c r="C1269" s="121" t="s">
        <v>6387</v>
      </c>
      <c r="D1269" s="121" t="s">
        <v>123</v>
      </c>
      <c r="E1269" s="121" t="s">
        <v>123</v>
      </c>
      <c r="F1269" s="121" t="s">
        <v>6388</v>
      </c>
      <c r="G1269" s="121" t="s">
        <v>123</v>
      </c>
      <c r="H1269" s="122">
        <v>823</v>
      </c>
      <c r="I1269" s="122">
        <v>6</v>
      </c>
      <c r="J1269" s="121" t="s">
        <v>6389</v>
      </c>
      <c r="K1269" s="121" t="s">
        <v>6390</v>
      </c>
      <c r="L1269" s="122">
        <v>6</v>
      </c>
      <c r="M1269" s="122">
        <v>138</v>
      </c>
      <c r="N1269" s="121" t="s">
        <v>6391</v>
      </c>
      <c r="O1269" s="122">
        <v>1</v>
      </c>
      <c r="P1269" s="123"/>
      <c r="Q1269" s="123"/>
      <c r="R1269" s="124">
        <v>1</v>
      </c>
    </row>
    <row r="1270" spans="2:18" x14ac:dyDescent="0.3">
      <c r="B1270" s="120">
        <v>1268</v>
      </c>
      <c r="C1270" s="121" t="s">
        <v>6392</v>
      </c>
      <c r="D1270" s="121" t="s">
        <v>123</v>
      </c>
      <c r="E1270" s="121" t="s">
        <v>123</v>
      </c>
      <c r="F1270" s="121" t="s">
        <v>6393</v>
      </c>
      <c r="G1270" s="121" t="s">
        <v>123</v>
      </c>
      <c r="H1270" s="122">
        <v>823</v>
      </c>
      <c r="I1270" s="122">
        <v>6</v>
      </c>
      <c r="J1270" s="121" t="s">
        <v>6394</v>
      </c>
      <c r="K1270" s="121" t="s">
        <v>6395</v>
      </c>
      <c r="L1270" s="122">
        <v>6</v>
      </c>
      <c r="M1270" s="122">
        <v>138</v>
      </c>
      <c r="N1270" s="121" t="s">
        <v>123</v>
      </c>
      <c r="O1270" s="122">
        <v>1</v>
      </c>
      <c r="P1270" s="123"/>
      <c r="Q1270" s="123"/>
      <c r="R1270" s="124">
        <v>1</v>
      </c>
    </row>
    <row r="1271" spans="2:18" x14ac:dyDescent="0.3">
      <c r="B1271" s="120">
        <v>1269</v>
      </c>
      <c r="C1271" s="121" t="s">
        <v>6396</v>
      </c>
      <c r="D1271" s="121" t="s">
        <v>123</v>
      </c>
      <c r="E1271" s="121" t="s">
        <v>123</v>
      </c>
      <c r="F1271" s="121" t="s">
        <v>6397</v>
      </c>
      <c r="G1271" s="121" t="s">
        <v>6398</v>
      </c>
      <c r="H1271" s="122">
        <v>629</v>
      </c>
      <c r="I1271" s="122">
        <v>6</v>
      </c>
      <c r="J1271" s="121" t="s">
        <v>6399</v>
      </c>
      <c r="K1271" s="121" t="s">
        <v>6400</v>
      </c>
      <c r="L1271" s="122">
        <v>6</v>
      </c>
      <c r="M1271" s="122">
        <v>138</v>
      </c>
      <c r="N1271" s="121" t="s">
        <v>6401</v>
      </c>
      <c r="O1271" s="122">
        <v>1</v>
      </c>
      <c r="P1271" s="123"/>
      <c r="Q1271" s="123"/>
      <c r="R1271" s="124">
        <v>1</v>
      </c>
    </row>
    <row r="1272" spans="2:18" x14ac:dyDescent="0.3">
      <c r="B1272" s="120">
        <v>1270</v>
      </c>
      <c r="C1272" s="121" t="s">
        <v>6402</v>
      </c>
      <c r="D1272" s="121" t="s">
        <v>123</v>
      </c>
      <c r="E1272" s="121" t="s">
        <v>6403</v>
      </c>
      <c r="F1272" s="121" t="s">
        <v>6404</v>
      </c>
      <c r="G1272" s="121" t="s">
        <v>123</v>
      </c>
      <c r="H1272" s="122">
        <v>26</v>
      </c>
      <c r="I1272" s="122">
        <v>6</v>
      </c>
      <c r="J1272" s="121" t="s">
        <v>6405</v>
      </c>
      <c r="K1272" s="121" t="s">
        <v>6406</v>
      </c>
      <c r="L1272" s="122">
        <v>6</v>
      </c>
      <c r="M1272" s="122">
        <v>138</v>
      </c>
      <c r="N1272" s="121" t="s">
        <v>6407</v>
      </c>
      <c r="O1272" s="122">
        <v>1</v>
      </c>
      <c r="P1272" s="123"/>
      <c r="Q1272" s="123"/>
      <c r="R1272" s="124">
        <v>1</v>
      </c>
    </row>
    <row r="1273" spans="2:18" x14ac:dyDescent="0.3">
      <c r="B1273" s="120">
        <v>1271</v>
      </c>
      <c r="C1273" s="121" t="s">
        <v>6408</v>
      </c>
      <c r="D1273" s="121" t="s">
        <v>123</v>
      </c>
      <c r="E1273" s="121" t="s">
        <v>123</v>
      </c>
      <c r="F1273" s="121" t="s">
        <v>6409</v>
      </c>
      <c r="G1273" s="121" t="s">
        <v>123</v>
      </c>
      <c r="H1273" s="122">
        <v>7</v>
      </c>
      <c r="I1273" s="122">
        <v>39</v>
      </c>
      <c r="J1273" s="121" t="s">
        <v>6410</v>
      </c>
      <c r="K1273" s="121" t="s">
        <v>6411</v>
      </c>
      <c r="L1273" s="122">
        <v>6</v>
      </c>
      <c r="M1273" s="122">
        <v>145</v>
      </c>
      <c r="N1273" s="121" t="s">
        <v>6412</v>
      </c>
      <c r="O1273" s="122">
        <v>1</v>
      </c>
      <c r="P1273" s="123"/>
      <c r="Q1273" s="123"/>
      <c r="R1273" s="124">
        <v>1</v>
      </c>
    </row>
    <row r="1274" spans="2:18" x14ac:dyDescent="0.3">
      <c r="B1274" s="120">
        <v>1272</v>
      </c>
      <c r="C1274" s="121" t="s">
        <v>6413</v>
      </c>
      <c r="D1274" s="121" t="s">
        <v>123</v>
      </c>
      <c r="E1274" s="121" t="s">
        <v>123</v>
      </c>
      <c r="F1274" s="121" t="s">
        <v>6414</v>
      </c>
      <c r="G1274" s="121" t="s">
        <v>123</v>
      </c>
      <c r="H1274" s="122">
        <v>799</v>
      </c>
      <c r="I1274" s="122">
        <v>39</v>
      </c>
      <c r="J1274" s="121" t="s">
        <v>6415</v>
      </c>
      <c r="K1274" s="121" t="s">
        <v>6416</v>
      </c>
      <c r="L1274" s="122">
        <v>6</v>
      </c>
      <c r="M1274" s="122">
        <v>145</v>
      </c>
      <c r="N1274" s="121" t="s">
        <v>6417</v>
      </c>
      <c r="O1274" s="122">
        <v>1</v>
      </c>
      <c r="P1274" s="123"/>
      <c r="Q1274" s="123"/>
      <c r="R1274" s="124">
        <v>1</v>
      </c>
    </row>
    <row r="1275" spans="2:18" x14ac:dyDescent="0.3">
      <c r="B1275" s="120">
        <v>1273</v>
      </c>
      <c r="C1275" s="121" t="s">
        <v>6418</v>
      </c>
      <c r="D1275" s="121" t="s">
        <v>129</v>
      </c>
      <c r="E1275" s="121" t="s">
        <v>4668</v>
      </c>
      <c r="F1275" s="121" t="s">
        <v>6419</v>
      </c>
      <c r="G1275" s="121" t="s">
        <v>123</v>
      </c>
      <c r="H1275" s="122">
        <v>480</v>
      </c>
      <c r="I1275" s="122">
        <v>44</v>
      </c>
      <c r="J1275" s="121" t="s">
        <v>6420</v>
      </c>
      <c r="K1275" s="121" t="s">
        <v>6421</v>
      </c>
      <c r="L1275" s="122">
        <v>6</v>
      </c>
      <c r="M1275" s="122">
        <v>242</v>
      </c>
      <c r="N1275" s="121" t="s">
        <v>6422</v>
      </c>
      <c r="O1275" s="122">
        <v>1</v>
      </c>
      <c r="P1275" s="123"/>
      <c r="Q1275" s="123"/>
      <c r="R1275" s="124">
        <v>1</v>
      </c>
    </row>
    <row r="1276" spans="2:18" x14ac:dyDescent="0.3">
      <c r="B1276" s="120">
        <v>1274</v>
      </c>
      <c r="C1276" s="121" t="s">
        <v>6423</v>
      </c>
      <c r="D1276" s="121" t="s">
        <v>129</v>
      </c>
      <c r="E1276" s="121" t="s">
        <v>123</v>
      </c>
      <c r="F1276" s="121" t="s">
        <v>6424</v>
      </c>
      <c r="G1276" s="121" t="s">
        <v>123</v>
      </c>
      <c r="H1276" s="122">
        <v>457</v>
      </c>
      <c r="I1276" s="122">
        <v>44</v>
      </c>
      <c r="J1276" s="121" t="s">
        <v>6425</v>
      </c>
      <c r="K1276" s="121" t="s">
        <v>6426</v>
      </c>
      <c r="L1276" s="122">
        <v>6</v>
      </c>
      <c r="M1276" s="122">
        <v>242</v>
      </c>
      <c r="N1276" s="121" t="s">
        <v>6427</v>
      </c>
      <c r="O1276" s="122">
        <v>1</v>
      </c>
      <c r="P1276" s="123"/>
      <c r="Q1276" s="123"/>
      <c r="R1276" s="124">
        <v>1</v>
      </c>
    </row>
    <row r="1277" spans="2:18" x14ac:dyDescent="0.3">
      <c r="B1277" s="120">
        <v>1275</v>
      </c>
      <c r="C1277" s="121" t="s">
        <v>6428</v>
      </c>
      <c r="D1277" s="121" t="s">
        <v>123</v>
      </c>
      <c r="E1277" s="121" t="s">
        <v>123</v>
      </c>
      <c r="F1277" s="121" t="s">
        <v>6429</v>
      </c>
      <c r="G1277" s="121" t="s">
        <v>123</v>
      </c>
      <c r="H1277" s="122">
        <v>397</v>
      </c>
      <c r="I1277" s="122">
        <v>44</v>
      </c>
      <c r="J1277" s="121" t="s">
        <v>6430</v>
      </c>
      <c r="K1277" s="121" t="s">
        <v>6431</v>
      </c>
      <c r="L1277" s="122">
        <v>6</v>
      </c>
      <c r="M1277" s="122">
        <v>242</v>
      </c>
      <c r="N1277" s="121" t="s">
        <v>6432</v>
      </c>
      <c r="O1277" s="122">
        <v>1</v>
      </c>
      <c r="P1277" s="123"/>
      <c r="Q1277" s="123"/>
      <c r="R1277" s="124">
        <v>1</v>
      </c>
    </row>
    <row r="1278" spans="2:18" x14ac:dyDescent="0.3">
      <c r="B1278" s="120">
        <v>1276</v>
      </c>
      <c r="C1278" s="121" t="s">
        <v>6433</v>
      </c>
      <c r="D1278" s="121" t="s">
        <v>123</v>
      </c>
      <c r="E1278" s="121" t="s">
        <v>123</v>
      </c>
      <c r="F1278" s="121" t="s">
        <v>6434</v>
      </c>
      <c r="G1278" s="121" t="s">
        <v>123</v>
      </c>
      <c r="H1278" s="122">
        <v>396</v>
      </c>
      <c r="I1278" s="122">
        <v>44</v>
      </c>
      <c r="J1278" s="121" t="s">
        <v>6435</v>
      </c>
      <c r="K1278" s="121" t="s">
        <v>6436</v>
      </c>
      <c r="L1278" s="122">
        <v>6</v>
      </c>
      <c r="M1278" s="122">
        <v>242</v>
      </c>
      <c r="N1278" s="121" t="s">
        <v>6437</v>
      </c>
      <c r="O1278" s="122">
        <v>1</v>
      </c>
      <c r="P1278" s="123"/>
      <c r="Q1278" s="123"/>
      <c r="R1278" s="124">
        <v>1</v>
      </c>
    </row>
    <row r="1279" spans="2:18" x14ac:dyDescent="0.3">
      <c r="B1279" s="120">
        <v>1277</v>
      </c>
      <c r="C1279" s="121" t="s">
        <v>6438</v>
      </c>
      <c r="D1279" s="121" t="s">
        <v>123</v>
      </c>
      <c r="E1279" s="121" t="s">
        <v>123</v>
      </c>
      <c r="F1279" s="121" t="s">
        <v>6439</v>
      </c>
      <c r="G1279" s="121" t="s">
        <v>123</v>
      </c>
      <c r="H1279" s="122">
        <v>396</v>
      </c>
      <c r="I1279" s="122">
        <v>44</v>
      </c>
      <c r="J1279" s="121" t="s">
        <v>6435</v>
      </c>
      <c r="K1279" s="121" t="s">
        <v>6436</v>
      </c>
      <c r="L1279" s="122">
        <v>6</v>
      </c>
      <c r="M1279" s="122">
        <v>242</v>
      </c>
      <c r="N1279" s="121" t="s">
        <v>6440</v>
      </c>
      <c r="O1279" s="122">
        <v>1</v>
      </c>
      <c r="P1279" s="123"/>
      <c r="Q1279" s="123"/>
      <c r="R1279" s="124">
        <v>1</v>
      </c>
    </row>
    <row r="1280" spans="2:18" x14ac:dyDescent="0.3">
      <c r="B1280" s="120">
        <v>1278</v>
      </c>
      <c r="C1280" s="121" t="s">
        <v>6441</v>
      </c>
      <c r="D1280" s="121" t="s">
        <v>123</v>
      </c>
      <c r="E1280" s="121" t="s">
        <v>123</v>
      </c>
      <c r="F1280" s="121" t="s">
        <v>6442</v>
      </c>
      <c r="G1280" s="121" t="s">
        <v>123</v>
      </c>
      <c r="H1280" s="122">
        <v>396</v>
      </c>
      <c r="I1280" s="122">
        <v>44</v>
      </c>
      <c r="J1280" s="121" t="s">
        <v>6443</v>
      </c>
      <c r="K1280" s="121" t="s">
        <v>6444</v>
      </c>
      <c r="L1280" s="122">
        <v>6</v>
      </c>
      <c r="M1280" s="122">
        <v>242</v>
      </c>
      <c r="N1280" s="121" t="s">
        <v>6445</v>
      </c>
      <c r="O1280" s="122">
        <v>1</v>
      </c>
      <c r="P1280" s="123"/>
      <c r="Q1280" s="123"/>
      <c r="R1280" s="124">
        <v>1</v>
      </c>
    </row>
    <row r="1281" spans="2:18" x14ac:dyDescent="0.3">
      <c r="B1281" s="120">
        <v>1279</v>
      </c>
      <c r="C1281" s="121" t="s">
        <v>6446</v>
      </c>
      <c r="D1281" s="121" t="s">
        <v>129</v>
      </c>
      <c r="E1281" s="121" t="s">
        <v>123</v>
      </c>
      <c r="F1281" s="121" t="s">
        <v>6447</v>
      </c>
      <c r="G1281" s="121" t="s">
        <v>123</v>
      </c>
      <c r="H1281" s="122">
        <v>396</v>
      </c>
      <c r="I1281" s="122">
        <v>44</v>
      </c>
      <c r="J1281" s="121" t="s">
        <v>6448</v>
      </c>
      <c r="K1281" s="121" t="s">
        <v>6449</v>
      </c>
      <c r="L1281" s="122">
        <v>6</v>
      </c>
      <c r="M1281" s="122">
        <v>242</v>
      </c>
      <c r="N1281" s="121" t="s">
        <v>6450</v>
      </c>
      <c r="O1281" s="122">
        <v>1</v>
      </c>
      <c r="P1281" s="123"/>
      <c r="Q1281" s="123"/>
      <c r="R1281" s="124">
        <v>1</v>
      </c>
    </row>
    <row r="1282" spans="2:18" x14ac:dyDescent="0.3">
      <c r="B1282" s="120">
        <v>1280</v>
      </c>
      <c r="C1282" s="121" t="s">
        <v>6451</v>
      </c>
      <c r="D1282" s="121" t="s">
        <v>129</v>
      </c>
      <c r="E1282" s="121" t="s">
        <v>6452</v>
      </c>
      <c r="F1282" s="121" t="s">
        <v>6453</v>
      </c>
      <c r="G1282" s="121" t="s">
        <v>6454</v>
      </c>
      <c r="H1282" s="122">
        <v>395</v>
      </c>
      <c r="I1282" s="122">
        <v>44</v>
      </c>
      <c r="J1282" s="121" t="s">
        <v>6455</v>
      </c>
      <c r="K1282" s="121" t="s">
        <v>6456</v>
      </c>
      <c r="L1282" s="122">
        <v>6</v>
      </c>
      <c r="M1282" s="122">
        <v>242</v>
      </c>
      <c r="N1282" s="121" t="s">
        <v>6457</v>
      </c>
      <c r="O1282" s="122">
        <v>1</v>
      </c>
      <c r="P1282" s="123"/>
      <c r="Q1282" s="123"/>
      <c r="R1282" s="124">
        <v>1</v>
      </c>
    </row>
    <row r="1283" spans="2:18" x14ac:dyDescent="0.3">
      <c r="B1283" s="120">
        <v>1281</v>
      </c>
      <c r="C1283" s="121" t="s">
        <v>6458</v>
      </c>
      <c r="D1283" s="121" t="s">
        <v>6459</v>
      </c>
      <c r="E1283" s="121" t="s">
        <v>6460</v>
      </c>
      <c r="F1283" s="121" t="s">
        <v>6461</v>
      </c>
      <c r="G1283" s="121" t="s">
        <v>123</v>
      </c>
      <c r="H1283" s="122">
        <v>396</v>
      </c>
      <c r="I1283" s="122">
        <v>44</v>
      </c>
      <c r="J1283" s="121" t="s">
        <v>6462</v>
      </c>
      <c r="K1283" s="121" t="s">
        <v>6463</v>
      </c>
      <c r="L1283" s="122">
        <v>6</v>
      </c>
      <c r="M1283" s="122">
        <v>242</v>
      </c>
      <c r="N1283" s="121" t="s">
        <v>6464</v>
      </c>
      <c r="O1283" s="122">
        <v>1</v>
      </c>
      <c r="P1283" s="123"/>
      <c r="Q1283" s="123"/>
      <c r="R1283" s="124">
        <v>1</v>
      </c>
    </row>
    <row r="1284" spans="2:18" x14ac:dyDescent="0.3">
      <c r="B1284" s="120">
        <v>1282</v>
      </c>
      <c r="C1284" s="121" t="s">
        <v>6465</v>
      </c>
      <c r="D1284" s="121" t="s">
        <v>129</v>
      </c>
      <c r="E1284" s="121" t="s">
        <v>123</v>
      </c>
      <c r="F1284" s="121" t="s">
        <v>6466</v>
      </c>
      <c r="G1284" s="121" t="s">
        <v>123</v>
      </c>
      <c r="H1284" s="122">
        <v>396</v>
      </c>
      <c r="I1284" s="122">
        <v>44</v>
      </c>
      <c r="J1284" s="121" t="s">
        <v>6467</v>
      </c>
      <c r="K1284" s="121" t="s">
        <v>6468</v>
      </c>
      <c r="L1284" s="122">
        <v>6</v>
      </c>
      <c r="M1284" s="122">
        <v>242</v>
      </c>
      <c r="N1284" s="121" t="s">
        <v>6469</v>
      </c>
      <c r="O1284" s="122">
        <v>1</v>
      </c>
      <c r="P1284" s="123"/>
      <c r="Q1284" s="123"/>
      <c r="R1284" s="124">
        <v>1</v>
      </c>
    </row>
    <row r="1285" spans="2:18" x14ac:dyDescent="0.3">
      <c r="B1285" s="120">
        <v>1283</v>
      </c>
      <c r="C1285" s="121" t="s">
        <v>6470</v>
      </c>
      <c r="D1285" s="121" t="s">
        <v>123</v>
      </c>
      <c r="E1285" s="121" t="s">
        <v>123</v>
      </c>
      <c r="F1285" s="121" t="s">
        <v>6471</v>
      </c>
      <c r="G1285" s="121" t="s">
        <v>123</v>
      </c>
      <c r="H1285" s="122">
        <v>396</v>
      </c>
      <c r="I1285" s="122">
        <v>44</v>
      </c>
      <c r="J1285" s="121" t="s">
        <v>6472</v>
      </c>
      <c r="K1285" s="121" t="s">
        <v>6473</v>
      </c>
      <c r="L1285" s="122">
        <v>6</v>
      </c>
      <c r="M1285" s="122">
        <v>242</v>
      </c>
      <c r="N1285" s="121" t="s">
        <v>6474</v>
      </c>
      <c r="O1285" s="122">
        <v>1</v>
      </c>
      <c r="P1285" s="123"/>
      <c r="Q1285" s="123"/>
      <c r="R1285" s="124">
        <v>1</v>
      </c>
    </row>
    <row r="1286" spans="2:18" x14ac:dyDescent="0.3">
      <c r="B1286" s="120">
        <v>1284</v>
      </c>
      <c r="C1286" s="121" t="s">
        <v>6475</v>
      </c>
      <c r="D1286" s="121" t="s">
        <v>129</v>
      </c>
      <c r="E1286" s="121" t="s">
        <v>123</v>
      </c>
      <c r="F1286" s="121" t="s">
        <v>6476</v>
      </c>
      <c r="G1286" s="121" t="s">
        <v>123</v>
      </c>
      <c r="H1286" s="122">
        <v>379</v>
      </c>
      <c r="I1286" s="122">
        <v>44</v>
      </c>
      <c r="J1286" s="121" t="s">
        <v>6477</v>
      </c>
      <c r="K1286" s="121" t="s">
        <v>6478</v>
      </c>
      <c r="L1286" s="122">
        <v>6</v>
      </c>
      <c r="M1286" s="122">
        <v>242</v>
      </c>
      <c r="N1286" s="121" t="s">
        <v>6479</v>
      </c>
      <c r="O1286" s="122">
        <v>1</v>
      </c>
      <c r="P1286" s="123"/>
      <c r="Q1286" s="123"/>
      <c r="R1286" s="124">
        <v>1</v>
      </c>
    </row>
    <row r="1287" spans="2:18" x14ac:dyDescent="0.3">
      <c r="B1287" s="120">
        <v>1285</v>
      </c>
      <c r="C1287" s="121" t="s">
        <v>6480</v>
      </c>
      <c r="D1287" s="121" t="s">
        <v>123</v>
      </c>
      <c r="E1287" s="121" t="s">
        <v>123</v>
      </c>
      <c r="F1287" s="121" t="s">
        <v>6481</v>
      </c>
      <c r="G1287" s="121" t="s">
        <v>123</v>
      </c>
      <c r="H1287" s="122">
        <v>653</v>
      </c>
      <c r="I1287" s="122">
        <v>44</v>
      </c>
      <c r="J1287" s="121" t="s">
        <v>6482</v>
      </c>
      <c r="K1287" s="121" t="s">
        <v>6483</v>
      </c>
      <c r="L1287" s="122">
        <v>6</v>
      </c>
      <c r="M1287" s="122">
        <v>242</v>
      </c>
      <c r="N1287" s="121" t="s">
        <v>6484</v>
      </c>
      <c r="O1287" s="122">
        <v>1</v>
      </c>
      <c r="P1287" s="123"/>
      <c r="Q1287" s="123"/>
      <c r="R1287" s="124">
        <v>1</v>
      </c>
    </row>
    <row r="1288" spans="2:18" x14ac:dyDescent="0.3">
      <c r="B1288" s="120">
        <v>1286</v>
      </c>
      <c r="C1288" s="121" t="s">
        <v>6485</v>
      </c>
      <c r="D1288" s="121" t="s">
        <v>123</v>
      </c>
      <c r="E1288" s="121" t="s">
        <v>123</v>
      </c>
      <c r="F1288" s="121" t="s">
        <v>6486</v>
      </c>
      <c r="G1288" s="121" t="s">
        <v>123</v>
      </c>
      <c r="H1288" s="122">
        <v>653</v>
      </c>
      <c r="I1288" s="122">
        <v>44</v>
      </c>
      <c r="J1288" s="121" t="s">
        <v>6487</v>
      </c>
      <c r="K1288" s="121" t="s">
        <v>6488</v>
      </c>
      <c r="L1288" s="122">
        <v>6</v>
      </c>
      <c r="M1288" s="122">
        <v>242</v>
      </c>
      <c r="N1288" s="121" t="s">
        <v>6489</v>
      </c>
      <c r="O1288" s="122">
        <v>1</v>
      </c>
      <c r="P1288" s="123"/>
      <c r="Q1288" s="123"/>
      <c r="R1288" s="124">
        <v>1</v>
      </c>
    </row>
    <row r="1289" spans="2:18" x14ac:dyDescent="0.3">
      <c r="B1289" s="120">
        <v>1287</v>
      </c>
      <c r="C1289" s="121" t="s">
        <v>6490</v>
      </c>
      <c r="D1289" s="121" t="s">
        <v>129</v>
      </c>
      <c r="E1289" s="121" t="s">
        <v>6491</v>
      </c>
      <c r="F1289" s="121" t="s">
        <v>6492</v>
      </c>
      <c r="G1289" s="121" t="s">
        <v>123</v>
      </c>
      <c r="H1289" s="122">
        <v>422</v>
      </c>
      <c r="I1289" s="122">
        <v>8</v>
      </c>
      <c r="J1289" s="121" t="s">
        <v>6493</v>
      </c>
      <c r="K1289" s="121" t="s">
        <v>6494</v>
      </c>
      <c r="L1289" s="122">
        <v>6</v>
      </c>
      <c r="M1289" s="122">
        <v>9</v>
      </c>
      <c r="N1289" s="121" t="s">
        <v>6495</v>
      </c>
      <c r="O1289" s="122">
        <v>1</v>
      </c>
      <c r="P1289" s="123"/>
      <c r="Q1289" s="123"/>
      <c r="R1289" s="124">
        <v>1</v>
      </c>
    </row>
    <row r="1290" spans="2:18" x14ac:dyDescent="0.3">
      <c r="B1290" s="120">
        <v>1288</v>
      </c>
      <c r="C1290" s="121" t="s">
        <v>6496</v>
      </c>
      <c r="D1290" s="121" t="s">
        <v>123</v>
      </c>
      <c r="E1290" s="121" t="s">
        <v>123</v>
      </c>
      <c r="F1290" s="121" t="s">
        <v>6497</v>
      </c>
      <c r="G1290" s="121" t="s">
        <v>123</v>
      </c>
      <c r="H1290" s="122">
        <v>422</v>
      </c>
      <c r="I1290" s="122">
        <v>8</v>
      </c>
      <c r="J1290" s="121" t="s">
        <v>6498</v>
      </c>
      <c r="K1290" s="121" t="s">
        <v>6499</v>
      </c>
      <c r="L1290" s="122">
        <v>6</v>
      </c>
      <c r="M1290" s="122">
        <v>9</v>
      </c>
      <c r="N1290" s="121" t="s">
        <v>6500</v>
      </c>
      <c r="O1290" s="122">
        <v>1</v>
      </c>
      <c r="P1290" s="123"/>
      <c r="Q1290" s="123"/>
      <c r="R1290" s="124">
        <v>1</v>
      </c>
    </row>
    <row r="1291" spans="2:18" x14ac:dyDescent="0.3">
      <c r="B1291" s="120">
        <v>1289</v>
      </c>
      <c r="C1291" s="121" t="s">
        <v>6501</v>
      </c>
      <c r="D1291" s="121" t="s">
        <v>123</v>
      </c>
      <c r="E1291" s="121" t="s">
        <v>123</v>
      </c>
      <c r="F1291" s="121" t="s">
        <v>6502</v>
      </c>
      <c r="G1291" s="121" t="s">
        <v>123</v>
      </c>
      <c r="H1291" s="122">
        <v>160</v>
      </c>
      <c r="I1291" s="122">
        <v>8</v>
      </c>
      <c r="J1291" s="121" t="s">
        <v>6503</v>
      </c>
      <c r="K1291" s="121" t="s">
        <v>6504</v>
      </c>
      <c r="L1291" s="122">
        <v>6</v>
      </c>
      <c r="M1291" s="122">
        <v>9</v>
      </c>
      <c r="N1291" s="121" t="s">
        <v>6505</v>
      </c>
      <c r="O1291" s="122">
        <v>1</v>
      </c>
      <c r="P1291" s="123"/>
      <c r="Q1291" s="123"/>
      <c r="R1291" s="124">
        <v>1</v>
      </c>
    </row>
    <row r="1292" spans="2:18" x14ac:dyDescent="0.3">
      <c r="B1292" s="120">
        <v>1290</v>
      </c>
      <c r="C1292" s="121" t="s">
        <v>6506</v>
      </c>
      <c r="D1292" s="121" t="s">
        <v>129</v>
      </c>
      <c r="E1292" s="121" t="s">
        <v>123</v>
      </c>
      <c r="F1292" s="121" t="s">
        <v>6507</v>
      </c>
      <c r="G1292" s="121" t="s">
        <v>123</v>
      </c>
      <c r="H1292" s="122">
        <v>645</v>
      </c>
      <c r="I1292" s="122">
        <v>8</v>
      </c>
      <c r="J1292" s="121" t="s">
        <v>6508</v>
      </c>
      <c r="K1292" s="121" t="s">
        <v>6509</v>
      </c>
      <c r="L1292" s="122">
        <v>6</v>
      </c>
      <c r="M1292" s="122">
        <v>9</v>
      </c>
      <c r="N1292" s="121" t="s">
        <v>6510</v>
      </c>
      <c r="O1292" s="122">
        <v>1</v>
      </c>
      <c r="P1292" s="123"/>
      <c r="Q1292" s="123"/>
      <c r="R1292" s="124">
        <v>1</v>
      </c>
    </row>
    <row r="1293" spans="2:18" x14ac:dyDescent="0.3">
      <c r="B1293" s="120">
        <v>1291</v>
      </c>
      <c r="C1293" s="121" t="s">
        <v>6511</v>
      </c>
      <c r="D1293" s="121" t="s">
        <v>123</v>
      </c>
      <c r="E1293" s="121" t="s">
        <v>6512</v>
      </c>
      <c r="F1293" s="121" t="s">
        <v>6513</v>
      </c>
      <c r="G1293" s="121" t="s">
        <v>123</v>
      </c>
      <c r="H1293" s="122">
        <v>94</v>
      </c>
      <c r="I1293" s="122">
        <v>8</v>
      </c>
      <c r="J1293" s="121" t="s">
        <v>6514</v>
      </c>
      <c r="K1293" s="121" t="s">
        <v>6515</v>
      </c>
      <c r="L1293" s="122">
        <v>6</v>
      </c>
      <c r="M1293" s="122">
        <v>9</v>
      </c>
      <c r="N1293" s="121" t="s">
        <v>123</v>
      </c>
      <c r="O1293" s="122">
        <v>1</v>
      </c>
      <c r="P1293" s="123"/>
      <c r="Q1293" s="123"/>
      <c r="R1293" s="124">
        <v>1</v>
      </c>
    </row>
    <row r="1294" spans="2:18" x14ac:dyDescent="0.3">
      <c r="B1294" s="120">
        <v>1292</v>
      </c>
      <c r="C1294" s="121" t="s">
        <v>6516</v>
      </c>
      <c r="D1294" s="121" t="s">
        <v>129</v>
      </c>
      <c r="E1294" s="121" t="s">
        <v>123</v>
      </c>
      <c r="F1294" s="121" t="s">
        <v>6517</v>
      </c>
      <c r="G1294" s="121" t="s">
        <v>123</v>
      </c>
      <c r="H1294" s="122">
        <v>123</v>
      </c>
      <c r="I1294" s="122">
        <v>8</v>
      </c>
      <c r="J1294" s="121" t="s">
        <v>6518</v>
      </c>
      <c r="K1294" s="121" t="s">
        <v>6519</v>
      </c>
      <c r="L1294" s="122">
        <v>6</v>
      </c>
      <c r="M1294" s="122">
        <v>9</v>
      </c>
      <c r="N1294" s="121" t="s">
        <v>6520</v>
      </c>
      <c r="O1294" s="122">
        <v>1</v>
      </c>
      <c r="P1294" s="123"/>
      <c r="Q1294" s="123"/>
      <c r="R1294" s="124">
        <v>1</v>
      </c>
    </row>
    <row r="1295" spans="2:18" x14ac:dyDescent="0.3">
      <c r="B1295" s="120">
        <v>1293</v>
      </c>
      <c r="C1295" s="121" t="s">
        <v>6521</v>
      </c>
      <c r="D1295" s="121" t="s">
        <v>129</v>
      </c>
      <c r="E1295" s="121" t="s">
        <v>123</v>
      </c>
      <c r="F1295" s="121" t="s">
        <v>6522</v>
      </c>
      <c r="G1295" s="121" t="s">
        <v>123</v>
      </c>
      <c r="H1295" s="122">
        <v>417</v>
      </c>
      <c r="I1295" s="122">
        <v>8</v>
      </c>
      <c r="J1295" s="121" t="s">
        <v>6523</v>
      </c>
      <c r="K1295" s="121" t="s">
        <v>6524</v>
      </c>
      <c r="L1295" s="122">
        <v>6</v>
      </c>
      <c r="M1295" s="122">
        <v>9</v>
      </c>
      <c r="N1295" s="121" t="s">
        <v>6525</v>
      </c>
      <c r="O1295" s="122">
        <v>1</v>
      </c>
      <c r="P1295" s="123"/>
      <c r="Q1295" s="123"/>
      <c r="R1295" s="124">
        <v>1</v>
      </c>
    </row>
    <row r="1296" spans="2:18" x14ac:dyDescent="0.3">
      <c r="B1296" s="120">
        <v>1294</v>
      </c>
      <c r="C1296" s="121" t="s">
        <v>6526</v>
      </c>
      <c r="D1296" s="121" t="s">
        <v>123</v>
      </c>
      <c r="E1296" s="121" t="s">
        <v>123</v>
      </c>
      <c r="F1296" s="121" t="s">
        <v>6527</v>
      </c>
      <c r="G1296" s="121" t="s">
        <v>123</v>
      </c>
      <c r="H1296" s="122">
        <v>488</v>
      </c>
      <c r="I1296" s="122">
        <v>8</v>
      </c>
      <c r="J1296" s="121" t="s">
        <v>6528</v>
      </c>
      <c r="K1296" s="121" t="s">
        <v>6529</v>
      </c>
      <c r="L1296" s="122">
        <v>6</v>
      </c>
      <c r="M1296" s="122">
        <v>9</v>
      </c>
      <c r="N1296" s="121" t="s">
        <v>6530</v>
      </c>
      <c r="O1296" s="122">
        <v>1</v>
      </c>
      <c r="P1296" s="123"/>
      <c r="Q1296" s="123"/>
      <c r="R1296" s="124">
        <v>1</v>
      </c>
    </row>
    <row r="1297" spans="2:18" x14ac:dyDescent="0.3">
      <c r="B1297" s="120">
        <v>1295</v>
      </c>
      <c r="C1297" s="121" t="s">
        <v>6531</v>
      </c>
      <c r="D1297" s="121" t="s">
        <v>123</v>
      </c>
      <c r="E1297" s="121" t="s">
        <v>123</v>
      </c>
      <c r="F1297" s="121" t="s">
        <v>6532</v>
      </c>
      <c r="G1297" s="121" t="s">
        <v>123</v>
      </c>
      <c r="H1297" s="122">
        <v>488</v>
      </c>
      <c r="I1297" s="122">
        <v>8</v>
      </c>
      <c r="J1297" s="121" t="s">
        <v>6528</v>
      </c>
      <c r="K1297" s="121" t="s">
        <v>6529</v>
      </c>
      <c r="L1297" s="122">
        <v>6</v>
      </c>
      <c r="M1297" s="122">
        <v>9</v>
      </c>
      <c r="N1297" s="121" t="s">
        <v>6533</v>
      </c>
      <c r="O1297" s="122">
        <v>1</v>
      </c>
      <c r="P1297" s="123"/>
      <c r="Q1297" s="123"/>
      <c r="R1297" s="124">
        <v>1</v>
      </c>
    </row>
    <row r="1298" spans="2:18" x14ac:dyDescent="0.3">
      <c r="B1298" s="120">
        <v>1296</v>
      </c>
      <c r="C1298" s="121" t="s">
        <v>6534</v>
      </c>
      <c r="D1298" s="121" t="s">
        <v>123</v>
      </c>
      <c r="E1298" s="121" t="s">
        <v>123</v>
      </c>
      <c r="F1298" s="121" t="s">
        <v>6535</v>
      </c>
      <c r="G1298" s="121" t="s">
        <v>123</v>
      </c>
      <c r="H1298" s="122">
        <v>688</v>
      </c>
      <c r="I1298" s="122">
        <v>8</v>
      </c>
      <c r="J1298" s="121" t="s">
        <v>6536</v>
      </c>
      <c r="K1298" s="121" t="s">
        <v>6537</v>
      </c>
      <c r="L1298" s="122">
        <v>6</v>
      </c>
      <c r="M1298" s="122">
        <v>9</v>
      </c>
      <c r="N1298" s="121" t="s">
        <v>6538</v>
      </c>
      <c r="O1298" s="122">
        <v>1</v>
      </c>
      <c r="P1298" s="123"/>
      <c r="Q1298" s="123"/>
      <c r="R1298" s="124">
        <v>1</v>
      </c>
    </row>
    <row r="1299" spans="2:18" x14ac:dyDescent="0.3">
      <c r="B1299" s="120">
        <v>1297</v>
      </c>
      <c r="C1299" s="121" t="s">
        <v>6539</v>
      </c>
      <c r="D1299" s="121" t="s">
        <v>129</v>
      </c>
      <c r="E1299" s="121" t="s">
        <v>123</v>
      </c>
      <c r="F1299" s="121" t="s">
        <v>6540</v>
      </c>
      <c r="G1299" s="121" t="s">
        <v>123</v>
      </c>
      <c r="H1299" s="122">
        <v>688</v>
      </c>
      <c r="I1299" s="122">
        <v>8</v>
      </c>
      <c r="J1299" s="121" t="s">
        <v>6536</v>
      </c>
      <c r="K1299" s="121" t="s">
        <v>6537</v>
      </c>
      <c r="L1299" s="122">
        <v>6</v>
      </c>
      <c r="M1299" s="122">
        <v>9</v>
      </c>
      <c r="N1299" s="121" t="s">
        <v>6541</v>
      </c>
      <c r="O1299" s="122">
        <v>1</v>
      </c>
      <c r="P1299" s="123"/>
      <c r="Q1299" s="123"/>
      <c r="R1299" s="124">
        <v>1</v>
      </c>
    </row>
    <row r="1300" spans="2:18" x14ac:dyDescent="0.3">
      <c r="B1300" s="120">
        <v>1298</v>
      </c>
      <c r="C1300" s="121" t="s">
        <v>6542</v>
      </c>
      <c r="D1300" s="121" t="s">
        <v>123</v>
      </c>
      <c r="E1300" s="121" t="s">
        <v>123</v>
      </c>
      <c r="F1300" s="121" t="s">
        <v>6543</v>
      </c>
      <c r="G1300" s="121" t="s">
        <v>123</v>
      </c>
      <c r="H1300" s="122">
        <v>99</v>
      </c>
      <c r="I1300" s="122">
        <v>8</v>
      </c>
      <c r="J1300" s="121" t="s">
        <v>6544</v>
      </c>
      <c r="K1300" s="121" t="s">
        <v>6545</v>
      </c>
      <c r="L1300" s="122">
        <v>6</v>
      </c>
      <c r="M1300" s="122">
        <v>9</v>
      </c>
      <c r="N1300" s="121" t="s">
        <v>6546</v>
      </c>
      <c r="O1300" s="122">
        <v>1</v>
      </c>
      <c r="P1300" s="123"/>
      <c r="Q1300" s="123"/>
      <c r="R1300" s="124">
        <v>1</v>
      </c>
    </row>
    <row r="1301" spans="2:18" x14ac:dyDescent="0.3">
      <c r="B1301" s="120">
        <v>1299</v>
      </c>
      <c r="C1301" s="121" t="s">
        <v>6547</v>
      </c>
      <c r="D1301" s="121" t="s">
        <v>123</v>
      </c>
      <c r="E1301" s="121" t="s">
        <v>123</v>
      </c>
      <c r="F1301" s="121" t="s">
        <v>6548</v>
      </c>
      <c r="G1301" s="121" t="s">
        <v>123</v>
      </c>
      <c r="H1301" s="122">
        <v>226</v>
      </c>
      <c r="I1301" s="122">
        <v>8</v>
      </c>
      <c r="J1301" s="121" t="s">
        <v>6549</v>
      </c>
      <c r="K1301" s="121" t="s">
        <v>6550</v>
      </c>
      <c r="L1301" s="122">
        <v>6</v>
      </c>
      <c r="M1301" s="122">
        <v>9</v>
      </c>
      <c r="N1301" s="121" t="s">
        <v>6551</v>
      </c>
      <c r="O1301" s="122">
        <v>1</v>
      </c>
      <c r="P1301" s="123"/>
      <c r="Q1301" s="123"/>
      <c r="R1301" s="124">
        <v>1</v>
      </c>
    </row>
    <row r="1302" spans="2:18" x14ac:dyDescent="0.3">
      <c r="B1302" s="120">
        <v>1300</v>
      </c>
      <c r="C1302" s="121" t="s">
        <v>6552</v>
      </c>
      <c r="D1302" s="121" t="s">
        <v>123</v>
      </c>
      <c r="E1302" s="121" t="s">
        <v>123</v>
      </c>
      <c r="F1302" s="121" t="s">
        <v>6553</v>
      </c>
      <c r="G1302" s="121" t="s">
        <v>123</v>
      </c>
      <c r="H1302" s="122">
        <v>806</v>
      </c>
      <c r="I1302" s="122">
        <v>8</v>
      </c>
      <c r="J1302" s="121" t="s">
        <v>6554</v>
      </c>
      <c r="K1302" s="121" t="s">
        <v>6555</v>
      </c>
      <c r="L1302" s="122">
        <v>6</v>
      </c>
      <c r="M1302" s="122">
        <v>9</v>
      </c>
      <c r="N1302" s="121" t="s">
        <v>6556</v>
      </c>
      <c r="O1302" s="122">
        <v>1</v>
      </c>
      <c r="P1302" s="123"/>
      <c r="Q1302" s="123"/>
      <c r="R1302" s="124">
        <v>1</v>
      </c>
    </row>
    <row r="1303" spans="2:18" x14ac:dyDescent="0.3">
      <c r="B1303" s="120">
        <v>1301</v>
      </c>
      <c r="C1303" s="121" t="s">
        <v>6557</v>
      </c>
      <c r="D1303" s="121" t="s">
        <v>129</v>
      </c>
      <c r="E1303" s="121" t="s">
        <v>123</v>
      </c>
      <c r="F1303" s="121" t="s">
        <v>6558</v>
      </c>
      <c r="G1303" s="121" t="s">
        <v>123</v>
      </c>
      <c r="H1303" s="122">
        <v>566</v>
      </c>
      <c r="I1303" s="122">
        <v>8</v>
      </c>
      <c r="J1303" s="121" t="s">
        <v>6559</v>
      </c>
      <c r="K1303" s="121" t="s">
        <v>6560</v>
      </c>
      <c r="L1303" s="122">
        <v>6</v>
      </c>
      <c r="M1303" s="122">
        <v>9</v>
      </c>
      <c r="N1303" s="121" t="s">
        <v>6561</v>
      </c>
      <c r="O1303" s="122">
        <v>1</v>
      </c>
      <c r="P1303" s="123"/>
      <c r="Q1303" s="123"/>
      <c r="R1303" s="124">
        <v>1</v>
      </c>
    </row>
    <row r="1304" spans="2:18" x14ac:dyDescent="0.3">
      <c r="B1304" s="120">
        <v>1302</v>
      </c>
      <c r="C1304" s="121" t="s">
        <v>6562</v>
      </c>
      <c r="D1304" s="121" t="s">
        <v>123</v>
      </c>
      <c r="E1304" s="121" t="s">
        <v>123</v>
      </c>
      <c r="F1304" s="121" t="s">
        <v>6563</v>
      </c>
      <c r="G1304" s="121" t="s">
        <v>123</v>
      </c>
      <c r="H1304" s="122">
        <v>616</v>
      </c>
      <c r="I1304" s="122">
        <v>8</v>
      </c>
      <c r="J1304" s="121" t="s">
        <v>6564</v>
      </c>
      <c r="K1304" s="121" t="s">
        <v>6565</v>
      </c>
      <c r="L1304" s="122">
        <v>6</v>
      </c>
      <c r="M1304" s="122">
        <v>9</v>
      </c>
      <c r="N1304" s="121" t="s">
        <v>6566</v>
      </c>
      <c r="O1304" s="122">
        <v>1</v>
      </c>
      <c r="P1304" s="123"/>
      <c r="Q1304" s="123"/>
      <c r="R1304" s="124">
        <v>1</v>
      </c>
    </row>
    <row r="1305" spans="2:18" x14ac:dyDescent="0.3">
      <c r="B1305" s="120">
        <v>1303</v>
      </c>
      <c r="C1305" s="121" t="s">
        <v>6567</v>
      </c>
      <c r="D1305" s="121" t="s">
        <v>129</v>
      </c>
      <c r="E1305" s="121" t="s">
        <v>123</v>
      </c>
      <c r="F1305" s="121" t="s">
        <v>6568</v>
      </c>
      <c r="G1305" s="121" t="s">
        <v>6569</v>
      </c>
      <c r="H1305" s="122">
        <v>400</v>
      </c>
      <c r="I1305" s="122">
        <v>8</v>
      </c>
      <c r="J1305" s="121" t="s">
        <v>6570</v>
      </c>
      <c r="K1305" s="121" t="s">
        <v>6571</v>
      </c>
      <c r="L1305" s="122">
        <v>6</v>
      </c>
      <c r="M1305" s="122">
        <v>9</v>
      </c>
      <c r="N1305" s="121" t="s">
        <v>6572</v>
      </c>
      <c r="O1305" s="122">
        <v>1</v>
      </c>
      <c r="P1305" s="123"/>
      <c r="Q1305" s="123"/>
      <c r="R1305" s="124">
        <v>1</v>
      </c>
    </row>
    <row r="1306" spans="2:18" x14ac:dyDescent="0.3">
      <c r="B1306" s="120">
        <v>1304</v>
      </c>
      <c r="C1306" s="121" t="s">
        <v>6573</v>
      </c>
      <c r="D1306" s="121" t="s">
        <v>129</v>
      </c>
      <c r="E1306" s="121" t="s">
        <v>123</v>
      </c>
      <c r="F1306" s="121" t="s">
        <v>6574</v>
      </c>
      <c r="G1306" s="121" t="s">
        <v>123</v>
      </c>
      <c r="H1306" s="122">
        <v>114</v>
      </c>
      <c r="I1306" s="122">
        <v>8</v>
      </c>
      <c r="J1306" s="121" t="s">
        <v>6575</v>
      </c>
      <c r="K1306" s="121" t="s">
        <v>6576</v>
      </c>
      <c r="L1306" s="122">
        <v>6</v>
      </c>
      <c r="M1306" s="122">
        <v>9</v>
      </c>
      <c r="N1306" s="121" t="s">
        <v>6577</v>
      </c>
      <c r="O1306" s="122">
        <v>1</v>
      </c>
      <c r="P1306" s="123"/>
      <c r="Q1306" s="123"/>
      <c r="R1306" s="124">
        <v>1</v>
      </c>
    </row>
    <row r="1307" spans="2:18" x14ac:dyDescent="0.3">
      <c r="B1307" s="120">
        <v>1305</v>
      </c>
      <c r="C1307" s="121" t="s">
        <v>6578</v>
      </c>
      <c r="D1307" s="121" t="s">
        <v>129</v>
      </c>
      <c r="E1307" s="121" t="s">
        <v>123</v>
      </c>
      <c r="F1307" s="121" t="s">
        <v>6579</v>
      </c>
      <c r="G1307" s="121" t="s">
        <v>123</v>
      </c>
      <c r="H1307" s="122">
        <v>249</v>
      </c>
      <c r="I1307" s="122">
        <v>8</v>
      </c>
      <c r="J1307" s="121" t="s">
        <v>6580</v>
      </c>
      <c r="K1307" s="121" t="s">
        <v>6581</v>
      </c>
      <c r="L1307" s="122">
        <v>6</v>
      </c>
      <c r="M1307" s="122">
        <v>9</v>
      </c>
      <c r="N1307" s="121" t="s">
        <v>6582</v>
      </c>
      <c r="O1307" s="122">
        <v>1</v>
      </c>
      <c r="P1307" s="123"/>
      <c r="Q1307" s="123"/>
      <c r="R1307" s="124">
        <v>1</v>
      </c>
    </row>
    <row r="1308" spans="2:18" x14ac:dyDescent="0.3">
      <c r="B1308" s="120">
        <v>1306</v>
      </c>
      <c r="C1308" s="121" t="s">
        <v>6583</v>
      </c>
      <c r="D1308" s="121" t="s">
        <v>123</v>
      </c>
      <c r="E1308" s="121" t="s">
        <v>123</v>
      </c>
      <c r="F1308" s="121" t="s">
        <v>6584</v>
      </c>
      <c r="G1308" s="121" t="s">
        <v>123</v>
      </c>
      <c r="H1308" s="122">
        <v>579</v>
      </c>
      <c r="I1308" s="122">
        <v>8</v>
      </c>
      <c r="J1308" s="121" t="s">
        <v>6585</v>
      </c>
      <c r="K1308" s="121" t="s">
        <v>6586</v>
      </c>
      <c r="L1308" s="122">
        <v>6</v>
      </c>
      <c r="M1308" s="122">
        <v>9</v>
      </c>
      <c r="N1308" s="121" t="s">
        <v>6587</v>
      </c>
      <c r="O1308" s="122">
        <v>1</v>
      </c>
      <c r="P1308" s="123"/>
      <c r="Q1308" s="123"/>
      <c r="R1308" s="124">
        <v>1</v>
      </c>
    </row>
    <row r="1309" spans="2:18" x14ac:dyDescent="0.3">
      <c r="B1309" s="120">
        <v>1307</v>
      </c>
      <c r="C1309" s="121" t="s">
        <v>6588</v>
      </c>
      <c r="D1309" s="121" t="s">
        <v>129</v>
      </c>
      <c r="E1309" s="121" t="s">
        <v>123</v>
      </c>
      <c r="F1309" s="121" t="s">
        <v>6589</v>
      </c>
      <c r="G1309" s="121" t="s">
        <v>123</v>
      </c>
      <c r="H1309" s="122">
        <v>103</v>
      </c>
      <c r="I1309" s="122">
        <v>8</v>
      </c>
      <c r="J1309" s="121" t="s">
        <v>6590</v>
      </c>
      <c r="K1309" s="121" t="s">
        <v>6591</v>
      </c>
      <c r="L1309" s="122">
        <v>6</v>
      </c>
      <c r="M1309" s="122">
        <v>9</v>
      </c>
      <c r="N1309" s="121" t="s">
        <v>123</v>
      </c>
      <c r="O1309" s="122">
        <v>1</v>
      </c>
      <c r="P1309" s="123"/>
      <c r="Q1309" s="123"/>
      <c r="R1309" s="124">
        <v>1</v>
      </c>
    </row>
    <row r="1310" spans="2:18" x14ac:dyDescent="0.3">
      <c r="B1310" s="120">
        <v>1308</v>
      </c>
      <c r="C1310" s="121" t="s">
        <v>6592</v>
      </c>
      <c r="D1310" s="121" t="s">
        <v>123</v>
      </c>
      <c r="E1310" s="121" t="s">
        <v>123</v>
      </c>
      <c r="F1310" s="121" t="s">
        <v>6593</v>
      </c>
      <c r="G1310" s="121" t="s">
        <v>123</v>
      </c>
      <c r="H1310" s="122">
        <v>496</v>
      </c>
      <c r="I1310" s="122">
        <v>8</v>
      </c>
      <c r="J1310" s="121" t="s">
        <v>6594</v>
      </c>
      <c r="K1310" s="121" t="s">
        <v>6595</v>
      </c>
      <c r="L1310" s="122">
        <v>6</v>
      </c>
      <c r="M1310" s="122">
        <v>9</v>
      </c>
      <c r="N1310" s="121" t="s">
        <v>6596</v>
      </c>
      <c r="O1310" s="122">
        <v>1</v>
      </c>
      <c r="P1310" s="123"/>
      <c r="Q1310" s="123"/>
      <c r="R1310" s="124">
        <v>1</v>
      </c>
    </row>
    <row r="1311" spans="2:18" x14ac:dyDescent="0.3">
      <c r="B1311" s="120">
        <v>1309</v>
      </c>
      <c r="C1311" s="121" t="s">
        <v>6597</v>
      </c>
      <c r="D1311" s="121" t="s">
        <v>129</v>
      </c>
      <c r="E1311" s="121" t="s">
        <v>123</v>
      </c>
      <c r="F1311" s="121" t="s">
        <v>6598</v>
      </c>
      <c r="G1311" s="121" t="s">
        <v>123</v>
      </c>
      <c r="H1311" s="122">
        <v>595</v>
      </c>
      <c r="I1311" s="122">
        <v>8</v>
      </c>
      <c r="J1311" s="121" t="s">
        <v>6599</v>
      </c>
      <c r="K1311" s="121" t="s">
        <v>6600</v>
      </c>
      <c r="L1311" s="122">
        <v>6</v>
      </c>
      <c r="M1311" s="122">
        <v>9</v>
      </c>
      <c r="N1311" s="121" t="s">
        <v>123</v>
      </c>
      <c r="O1311" s="122">
        <v>1</v>
      </c>
      <c r="P1311" s="123"/>
      <c r="Q1311" s="123"/>
      <c r="R1311" s="124">
        <v>1</v>
      </c>
    </row>
    <row r="1312" spans="2:18" x14ac:dyDescent="0.3">
      <c r="B1312" s="120">
        <v>1310</v>
      </c>
      <c r="C1312" s="121" t="s">
        <v>6601</v>
      </c>
      <c r="D1312" s="121" t="s">
        <v>123</v>
      </c>
      <c r="E1312" s="121" t="s">
        <v>123</v>
      </c>
      <c r="F1312" s="121" t="s">
        <v>6602</v>
      </c>
      <c r="G1312" s="121" t="s">
        <v>123</v>
      </c>
      <c r="H1312" s="122">
        <v>335</v>
      </c>
      <c r="I1312" s="122">
        <v>8</v>
      </c>
      <c r="J1312" s="121" t="s">
        <v>6603</v>
      </c>
      <c r="K1312" s="121" t="s">
        <v>6604</v>
      </c>
      <c r="L1312" s="122">
        <v>6</v>
      </c>
      <c r="M1312" s="122">
        <v>9</v>
      </c>
      <c r="N1312" s="121" t="s">
        <v>6605</v>
      </c>
      <c r="O1312" s="122">
        <v>1</v>
      </c>
      <c r="P1312" s="123"/>
      <c r="Q1312" s="123"/>
      <c r="R1312" s="124">
        <v>1</v>
      </c>
    </row>
    <row r="1313" spans="2:18" x14ac:dyDescent="0.3">
      <c r="B1313" s="120">
        <v>1311</v>
      </c>
      <c r="C1313" s="121" t="s">
        <v>6606</v>
      </c>
      <c r="D1313" s="121" t="s">
        <v>129</v>
      </c>
      <c r="E1313" s="121" t="s">
        <v>123</v>
      </c>
      <c r="F1313" s="121" t="s">
        <v>6607</v>
      </c>
      <c r="G1313" s="121" t="s">
        <v>123</v>
      </c>
      <c r="H1313" s="122">
        <v>12</v>
      </c>
      <c r="I1313" s="122">
        <v>8</v>
      </c>
      <c r="J1313" s="121" t="s">
        <v>6608</v>
      </c>
      <c r="K1313" s="121" t="s">
        <v>6609</v>
      </c>
      <c r="L1313" s="122">
        <v>6</v>
      </c>
      <c r="M1313" s="122">
        <v>9</v>
      </c>
      <c r="N1313" s="121" t="s">
        <v>123</v>
      </c>
      <c r="O1313" s="122">
        <v>1</v>
      </c>
      <c r="P1313" s="123"/>
      <c r="Q1313" s="123"/>
      <c r="R1313" s="124">
        <v>1</v>
      </c>
    </row>
    <row r="1314" spans="2:18" x14ac:dyDescent="0.3">
      <c r="B1314" s="120">
        <v>1312</v>
      </c>
      <c r="C1314" s="121" t="s">
        <v>6610</v>
      </c>
      <c r="D1314" s="121" t="s">
        <v>123</v>
      </c>
      <c r="E1314" s="121" t="s">
        <v>123</v>
      </c>
      <c r="F1314" s="121" t="s">
        <v>6611</v>
      </c>
      <c r="G1314" s="121" t="s">
        <v>123</v>
      </c>
      <c r="H1314" s="122">
        <v>686</v>
      </c>
      <c r="I1314" s="122">
        <v>8</v>
      </c>
      <c r="J1314" s="121" t="s">
        <v>6612</v>
      </c>
      <c r="K1314" s="121" t="s">
        <v>6613</v>
      </c>
      <c r="L1314" s="122">
        <v>6</v>
      </c>
      <c r="M1314" s="122">
        <v>9</v>
      </c>
      <c r="N1314" s="121" t="s">
        <v>6614</v>
      </c>
      <c r="O1314" s="122">
        <v>1</v>
      </c>
      <c r="P1314" s="123"/>
      <c r="Q1314" s="123"/>
      <c r="R1314" s="124">
        <v>1</v>
      </c>
    </row>
    <row r="1315" spans="2:18" x14ac:dyDescent="0.3">
      <c r="B1315" s="120">
        <v>1313</v>
      </c>
      <c r="C1315" s="121" t="s">
        <v>6615</v>
      </c>
      <c r="D1315" s="121" t="s">
        <v>123</v>
      </c>
      <c r="E1315" s="121" t="s">
        <v>123</v>
      </c>
      <c r="F1315" s="121" t="s">
        <v>6616</v>
      </c>
      <c r="G1315" s="121" t="s">
        <v>123</v>
      </c>
      <c r="H1315" s="122">
        <v>691</v>
      </c>
      <c r="I1315" s="122">
        <v>8</v>
      </c>
      <c r="J1315" s="121" t="s">
        <v>6617</v>
      </c>
      <c r="K1315" s="121" t="s">
        <v>6618</v>
      </c>
      <c r="L1315" s="122">
        <v>6</v>
      </c>
      <c r="M1315" s="122">
        <v>9</v>
      </c>
      <c r="N1315" s="121" t="s">
        <v>6619</v>
      </c>
      <c r="O1315" s="122">
        <v>1</v>
      </c>
      <c r="P1315" s="123"/>
      <c r="Q1315" s="123"/>
      <c r="R1315" s="124">
        <v>1</v>
      </c>
    </row>
    <row r="1316" spans="2:18" x14ac:dyDescent="0.3">
      <c r="B1316" s="120">
        <v>1314</v>
      </c>
      <c r="C1316" s="121" t="s">
        <v>6620</v>
      </c>
      <c r="D1316" s="121" t="s">
        <v>123</v>
      </c>
      <c r="E1316" s="121" t="s">
        <v>123</v>
      </c>
      <c r="F1316" s="121" t="s">
        <v>6621</v>
      </c>
      <c r="G1316" s="121" t="s">
        <v>123</v>
      </c>
      <c r="H1316" s="122">
        <v>568</v>
      </c>
      <c r="I1316" s="122">
        <v>8</v>
      </c>
      <c r="J1316" s="121" t="s">
        <v>6622</v>
      </c>
      <c r="K1316" s="121" t="s">
        <v>6623</v>
      </c>
      <c r="L1316" s="122">
        <v>6</v>
      </c>
      <c r="M1316" s="122">
        <v>9</v>
      </c>
      <c r="N1316" s="121" t="s">
        <v>6624</v>
      </c>
      <c r="O1316" s="122">
        <v>1</v>
      </c>
      <c r="P1316" s="123"/>
      <c r="Q1316" s="123"/>
      <c r="R1316" s="124">
        <v>1</v>
      </c>
    </row>
    <row r="1317" spans="2:18" x14ac:dyDescent="0.3">
      <c r="B1317" s="120">
        <v>1315</v>
      </c>
      <c r="C1317" s="121" t="s">
        <v>5025</v>
      </c>
      <c r="D1317" s="121" t="s">
        <v>129</v>
      </c>
      <c r="E1317" s="121" t="s">
        <v>123</v>
      </c>
      <c r="F1317" s="121" t="s">
        <v>6625</v>
      </c>
      <c r="G1317" s="121" t="s">
        <v>123</v>
      </c>
      <c r="H1317" s="122">
        <v>719</v>
      </c>
      <c r="I1317" s="122">
        <v>8</v>
      </c>
      <c r="J1317" s="121" t="s">
        <v>6626</v>
      </c>
      <c r="K1317" s="121" t="s">
        <v>6627</v>
      </c>
      <c r="L1317" s="122">
        <v>6</v>
      </c>
      <c r="M1317" s="122">
        <v>9</v>
      </c>
      <c r="N1317" s="121" t="s">
        <v>6628</v>
      </c>
      <c r="O1317" s="122">
        <v>1</v>
      </c>
      <c r="P1317" s="123"/>
      <c r="Q1317" s="123"/>
      <c r="R1317" s="124">
        <v>1</v>
      </c>
    </row>
    <row r="1318" spans="2:18" x14ac:dyDescent="0.3">
      <c r="B1318" s="120">
        <v>1316</v>
      </c>
      <c r="C1318" s="121" t="s">
        <v>6629</v>
      </c>
      <c r="D1318" s="121" t="s">
        <v>129</v>
      </c>
      <c r="E1318" s="121" t="s">
        <v>123</v>
      </c>
      <c r="F1318" s="121" t="s">
        <v>6630</v>
      </c>
      <c r="G1318" s="121" t="s">
        <v>5149</v>
      </c>
      <c r="H1318" s="122">
        <v>36</v>
      </c>
      <c r="I1318" s="122">
        <v>8</v>
      </c>
      <c r="J1318" s="121" t="s">
        <v>6631</v>
      </c>
      <c r="K1318" s="121" t="s">
        <v>6632</v>
      </c>
      <c r="L1318" s="122">
        <v>6</v>
      </c>
      <c r="M1318" s="122">
        <v>9</v>
      </c>
      <c r="N1318" s="121" t="s">
        <v>6633</v>
      </c>
      <c r="O1318" s="122">
        <v>1</v>
      </c>
      <c r="P1318" s="123"/>
      <c r="Q1318" s="123"/>
      <c r="R1318" s="124">
        <v>1</v>
      </c>
    </row>
    <row r="1319" spans="2:18" x14ac:dyDescent="0.3">
      <c r="B1319" s="120">
        <v>1317</v>
      </c>
      <c r="C1319" s="121" t="s">
        <v>6634</v>
      </c>
      <c r="D1319" s="121" t="s">
        <v>123</v>
      </c>
      <c r="E1319" s="121" t="s">
        <v>123</v>
      </c>
      <c r="F1319" s="121" t="s">
        <v>6635</v>
      </c>
      <c r="G1319" s="121" t="s">
        <v>123</v>
      </c>
      <c r="H1319" s="122">
        <v>36</v>
      </c>
      <c r="I1319" s="122">
        <v>8</v>
      </c>
      <c r="J1319" s="121" t="s">
        <v>6636</v>
      </c>
      <c r="K1319" s="121" t="s">
        <v>6637</v>
      </c>
      <c r="L1319" s="122">
        <v>6</v>
      </c>
      <c r="M1319" s="122">
        <v>9</v>
      </c>
      <c r="N1319" s="121" t="s">
        <v>6638</v>
      </c>
      <c r="O1319" s="122">
        <v>1</v>
      </c>
      <c r="P1319" s="123"/>
      <c r="Q1319" s="123"/>
      <c r="R1319" s="124">
        <v>1</v>
      </c>
    </row>
    <row r="1320" spans="2:18" x14ac:dyDescent="0.3">
      <c r="B1320" s="120">
        <v>1318</v>
      </c>
      <c r="C1320" s="121" t="s">
        <v>6639</v>
      </c>
      <c r="D1320" s="121" t="s">
        <v>129</v>
      </c>
      <c r="E1320" s="121" t="s">
        <v>123</v>
      </c>
      <c r="F1320" s="121" t="s">
        <v>6640</v>
      </c>
      <c r="G1320" s="121" t="s">
        <v>123</v>
      </c>
      <c r="H1320" s="122">
        <v>27</v>
      </c>
      <c r="I1320" s="122">
        <v>8</v>
      </c>
      <c r="J1320" s="121" t="s">
        <v>6641</v>
      </c>
      <c r="K1320" s="121" t="s">
        <v>6642</v>
      </c>
      <c r="L1320" s="122">
        <v>6</v>
      </c>
      <c r="M1320" s="122">
        <v>9</v>
      </c>
      <c r="N1320" s="121" t="s">
        <v>123</v>
      </c>
      <c r="O1320" s="122">
        <v>1</v>
      </c>
      <c r="P1320" s="123"/>
      <c r="Q1320" s="123"/>
      <c r="R1320" s="124">
        <v>1</v>
      </c>
    </row>
    <row r="1321" spans="2:18" x14ac:dyDescent="0.3">
      <c r="B1321" s="120">
        <v>1319</v>
      </c>
      <c r="C1321" s="121" t="s">
        <v>6643</v>
      </c>
      <c r="D1321" s="121" t="s">
        <v>123</v>
      </c>
      <c r="E1321" s="121" t="s">
        <v>123</v>
      </c>
      <c r="F1321" s="121" t="s">
        <v>6644</v>
      </c>
      <c r="G1321" s="121" t="s">
        <v>123</v>
      </c>
      <c r="H1321" s="122">
        <v>421</v>
      </c>
      <c r="I1321" s="122">
        <v>8</v>
      </c>
      <c r="J1321" s="121" t="s">
        <v>6645</v>
      </c>
      <c r="K1321" s="121" t="s">
        <v>6646</v>
      </c>
      <c r="L1321" s="122">
        <v>6</v>
      </c>
      <c r="M1321" s="122">
        <v>9</v>
      </c>
      <c r="N1321" s="121" t="s">
        <v>6647</v>
      </c>
      <c r="O1321" s="122">
        <v>1</v>
      </c>
      <c r="P1321" s="123"/>
      <c r="Q1321" s="123"/>
      <c r="R1321" s="124">
        <v>1</v>
      </c>
    </row>
    <row r="1322" spans="2:18" x14ac:dyDescent="0.3">
      <c r="B1322" s="120">
        <v>1320</v>
      </c>
      <c r="C1322" s="121" t="s">
        <v>6648</v>
      </c>
      <c r="D1322" s="121" t="s">
        <v>123</v>
      </c>
      <c r="E1322" s="121" t="s">
        <v>123</v>
      </c>
      <c r="F1322" s="121" t="s">
        <v>6649</v>
      </c>
      <c r="G1322" s="121" t="s">
        <v>123</v>
      </c>
      <c r="H1322" s="122">
        <v>578</v>
      </c>
      <c r="I1322" s="122">
        <v>8</v>
      </c>
      <c r="J1322" s="121" t="s">
        <v>6650</v>
      </c>
      <c r="K1322" s="121" t="s">
        <v>6651</v>
      </c>
      <c r="L1322" s="122">
        <v>6</v>
      </c>
      <c r="M1322" s="122">
        <v>9</v>
      </c>
      <c r="N1322" s="121" t="s">
        <v>6652</v>
      </c>
      <c r="O1322" s="122">
        <v>1</v>
      </c>
      <c r="P1322" s="123"/>
      <c r="Q1322" s="123"/>
      <c r="R1322" s="124">
        <v>1</v>
      </c>
    </row>
    <row r="1323" spans="2:18" x14ac:dyDescent="0.3">
      <c r="B1323" s="120">
        <v>1321</v>
      </c>
      <c r="C1323" s="121" t="s">
        <v>6653</v>
      </c>
      <c r="D1323" s="121" t="s">
        <v>123</v>
      </c>
      <c r="E1323" s="121" t="s">
        <v>123</v>
      </c>
      <c r="F1323" s="121" t="s">
        <v>6654</v>
      </c>
      <c r="G1323" s="121" t="s">
        <v>123</v>
      </c>
      <c r="H1323" s="122">
        <v>580</v>
      </c>
      <c r="I1323" s="122">
        <v>8</v>
      </c>
      <c r="J1323" s="121" t="s">
        <v>6655</v>
      </c>
      <c r="K1323" s="121" t="s">
        <v>6656</v>
      </c>
      <c r="L1323" s="122">
        <v>6</v>
      </c>
      <c r="M1323" s="122">
        <v>9</v>
      </c>
      <c r="N1323" s="121" t="s">
        <v>6657</v>
      </c>
      <c r="O1323" s="122">
        <v>1</v>
      </c>
      <c r="P1323" s="123"/>
      <c r="Q1323" s="123"/>
      <c r="R1323" s="124">
        <v>1</v>
      </c>
    </row>
    <row r="1324" spans="2:18" x14ac:dyDescent="0.3">
      <c r="B1324" s="120">
        <v>1322</v>
      </c>
      <c r="C1324" s="121" t="s">
        <v>6658</v>
      </c>
      <c r="D1324" s="121" t="s">
        <v>123</v>
      </c>
      <c r="E1324" s="121" t="s">
        <v>123</v>
      </c>
      <c r="F1324" s="121" t="s">
        <v>6659</v>
      </c>
      <c r="G1324" s="121" t="s">
        <v>123</v>
      </c>
      <c r="H1324" s="122">
        <v>4</v>
      </c>
      <c r="I1324" s="122">
        <v>8</v>
      </c>
      <c r="J1324" s="121" t="s">
        <v>6660</v>
      </c>
      <c r="K1324" s="121" t="s">
        <v>6661</v>
      </c>
      <c r="L1324" s="122">
        <v>6</v>
      </c>
      <c r="M1324" s="122">
        <v>9</v>
      </c>
      <c r="N1324" s="121" t="s">
        <v>6662</v>
      </c>
      <c r="O1324" s="122">
        <v>1</v>
      </c>
      <c r="P1324" s="123"/>
      <c r="Q1324" s="123"/>
      <c r="R1324" s="124">
        <v>1</v>
      </c>
    </row>
    <row r="1325" spans="2:18" x14ac:dyDescent="0.3">
      <c r="B1325" s="120">
        <v>1323</v>
      </c>
      <c r="C1325" s="121" t="s">
        <v>6663</v>
      </c>
      <c r="D1325" s="121" t="s">
        <v>129</v>
      </c>
      <c r="E1325" s="121" t="s">
        <v>123</v>
      </c>
      <c r="F1325" s="121" t="s">
        <v>6664</v>
      </c>
      <c r="G1325" s="121" t="s">
        <v>123</v>
      </c>
      <c r="H1325" s="122">
        <v>177</v>
      </c>
      <c r="I1325" s="122">
        <v>8</v>
      </c>
      <c r="J1325" s="121" t="s">
        <v>6665</v>
      </c>
      <c r="K1325" s="121" t="s">
        <v>6666</v>
      </c>
      <c r="L1325" s="122">
        <v>6</v>
      </c>
      <c r="M1325" s="122">
        <v>9</v>
      </c>
      <c r="N1325" s="121" t="s">
        <v>6667</v>
      </c>
      <c r="O1325" s="122">
        <v>1</v>
      </c>
      <c r="P1325" s="123"/>
      <c r="Q1325" s="123"/>
      <c r="R1325" s="124">
        <v>1</v>
      </c>
    </row>
    <row r="1326" spans="2:18" x14ac:dyDescent="0.3">
      <c r="B1326" s="120">
        <v>1324</v>
      </c>
      <c r="C1326" s="121" t="s">
        <v>6668</v>
      </c>
      <c r="D1326" s="121" t="s">
        <v>6669</v>
      </c>
      <c r="E1326" s="121" t="s">
        <v>123</v>
      </c>
      <c r="F1326" s="121" t="s">
        <v>6670</v>
      </c>
      <c r="G1326" s="121" t="s">
        <v>123</v>
      </c>
      <c r="H1326" s="122">
        <v>741</v>
      </c>
      <c r="I1326" s="122">
        <v>8</v>
      </c>
      <c r="J1326" s="121" t="s">
        <v>6671</v>
      </c>
      <c r="K1326" s="121" t="s">
        <v>6672</v>
      </c>
      <c r="L1326" s="122">
        <v>6</v>
      </c>
      <c r="M1326" s="122">
        <v>9</v>
      </c>
      <c r="N1326" s="121" t="s">
        <v>6673</v>
      </c>
      <c r="O1326" s="122">
        <v>1</v>
      </c>
      <c r="P1326" s="123"/>
      <c r="Q1326" s="123"/>
      <c r="R1326" s="124">
        <v>1</v>
      </c>
    </row>
    <row r="1327" spans="2:18" x14ac:dyDescent="0.3">
      <c r="B1327" s="120">
        <v>1325</v>
      </c>
      <c r="C1327" s="121" t="s">
        <v>6674</v>
      </c>
      <c r="D1327" s="121" t="s">
        <v>123</v>
      </c>
      <c r="E1327" s="121" t="s">
        <v>123</v>
      </c>
      <c r="F1327" s="121" t="s">
        <v>6675</v>
      </c>
      <c r="G1327" s="121" t="s">
        <v>123</v>
      </c>
      <c r="H1327" s="122">
        <v>553</v>
      </c>
      <c r="I1327" s="122">
        <v>8</v>
      </c>
      <c r="J1327" s="121" t="s">
        <v>6676</v>
      </c>
      <c r="K1327" s="121" t="s">
        <v>6677</v>
      </c>
      <c r="L1327" s="122">
        <v>6</v>
      </c>
      <c r="M1327" s="122">
        <v>9</v>
      </c>
      <c r="N1327" s="121" t="s">
        <v>6678</v>
      </c>
      <c r="O1327" s="122">
        <v>1</v>
      </c>
      <c r="P1327" s="123"/>
      <c r="Q1327" s="123"/>
      <c r="R1327" s="124">
        <v>1</v>
      </c>
    </row>
    <row r="1328" spans="2:18" x14ac:dyDescent="0.3">
      <c r="B1328" s="120">
        <v>1326</v>
      </c>
      <c r="C1328" s="121" t="s">
        <v>6679</v>
      </c>
      <c r="D1328" s="121" t="s">
        <v>123</v>
      </c>
      <c r="E1328" s="121" t="s">
        <v>123</v>
      </c>
      <c r="F1328" s="121" t="s">
        <v>6680</v>
      </c>
      <c r="G1328" s="121" t="s">
        <v>123</v>
      </c>
      <c r="H1328" s="122">
        <v>689</v>
      </c>
      <c r="I1328" s="122">
        <v>8</v>
      </c>
      <c r="J1328" s="121" t="s">
        <v>6681</v>
      </c>
      <c r="K1328" s="121" t="s">
        <v>6682</v>
      </c>
      <c r="L1328" s="122">
        <v>6</v>
      </c>
      <c r="M1328" s="122">
        <v>9</v>
      </c>
      <c r="N1328" s="121" t="s">
        <v>6683</v>
      </c>
      <c r="O1328" s="122">
        <v>1</v>
      </c>
      <c r="P1328" s="123"/>
      <c r="Q1328" s="123"/>
      <c r="R1328" s="124">
        <v>1</v>
      </c>
    </row>
    <row r="1329" spans="2:18" x14ac:dyDescent="0.3">
      <c r="B1329" s="120">
        <v>1327</v>
      </c>
      <c r="C1329" s="121" t="s">
        <v>6684</v>
      </c>
      <c r="D1329" s="121" t="s">
        <v>123</v>
      </c>
      <c r="E1329" s="121" t="s">
        <v>123</v>
      </c>
      <c r="F1329" s="121" t="s">
        <v>6685</v>
      </c>
      <c r="G1329" s="121" t="s">
        <v>123</v>
      </c>
      <c r="H1329" s="122">
        <v>470</v>
      </c>
      <c r="I1329" s="122">
        <v>8</v>
      </c>
      <c r="J1329" s="121" t="s">
        <v>6686</v>
      </c>
      <c r="K1329" s="121" t="s">
        <v>6687</v>
      </c>
      <c r="L1329" s="122">
        <v>6</v>
      </c>
      <c r="M1329" s="122">
        <v>9</v>
      </c>
      <c r="N1329" s="121" t="s">
        <v>123</v>
      </c>
      <c r="O1329" s="122">
        <v>1</v>
      </c>
      <c r="P1329" s="123"/>
      <c r="Q1329" s="123"/>
      <c r="R1329" s="124">
        <v>1</v>
      </c>
    </row>
    <row r="1330" spans="2:18" x14ac:dyDescent="0.3">
      <c r="B1330" s="120">
        <v>1328</v>
      </c>
      <c r="C1330" s="121" t="s">
        <v>6688</v>
      </c>
      <c r="D1330" s="121" t="s">
        <v>6689</v>
      </c>
      <c r="E1330" s="121" t="s">
        <v>123</v>
      </c>
      <c r="F1330" s="121" t="s">
        <v>6690</v>
      </c>
      <c r="G1330" s="121" t="s">
        <v>123</v>
      </c>
      <c r="H1330" s="122">
        <v>687</v>
      </c>
      <c r="I1330" s="122">
        <v>8</v>
      </c>
      <c r="J1330" s="121" t="s">
        <v>6691</v>
      </c>
      <c r="K1330" s="121" t="s">
        <v>6692</v>
      </c>
      <c r="L1330" s="122">
        <v>6</v>
      </c>
      <c r="M1330" s="122">
        <v>9</v>
      </c>
      <c r="N1330" s="121" t="s">
        <v>6693</v>
      </c>
      <c r="O1330" s="122">
        <v>1</v>
      </c>
      <c r="P1330" s="123"/>
      <c r="Q1330" s="123"/>
      <c r="R1330" s="124">
        <v>1</v>
      </c>
    </row>
    <row r="1331" spans="2:18" x14ac:dyDescent="0.3">
      <c r="B1331" s="120">
        <v>1329</v>
      </c>
      <c r="C1331" s="121" t="s">
        <v>6694</v>
      </c>
      <c r="D1331" s="121" t="s">
        <v>129</v>
      </c>
      <c r="E1331" s="121" t="s">
        <v>6695</v>
      </c>
      <c r="F1331" s="121" t="s">
        <v>6696</v>
      </c>
      <c r="G1331" s="121" t="s">
        <v>123</v>
      </c>
      <c r="H1331" s="122">
        <v>300</v>
      </c>
      <c r="I1331" s="122">
        <v>8</v>
      </c>
      <c r="J1331" s="121" t="s">
        <v>6697</v>
      </c>
      <c r="K1331" s="121" t="s">
        <v>6698</v>
      </c>
      <c r="L1331" s="122">
        <v>6</v>
      </c>
      <c r="M1331" s="122">
        <v>9</v>
      </c>
      <c r="N1331" s="121" t="s">
        <v>6699</v>
      </c>
      <c r="O1331" s="122">
        <v>1</v>
      </c>
      <c r="P1331" s="123"/>
      <c r="Q1331" s="123"/>
      <c r="R1331" s="124">
        <v>1</v>
      </c>
    </row>
    <row r="1332" spans="2:18" x14ac:dyDescent="0.3">
      <c r="B1332" s="120">
        <v>1330</v>
      </c>
      <c r="C1332" s="121" t="s">
        <v>6700</v>
      </c>
      <c r="D1332" s="121" t="s">
        <v>123</v>
      </c>
      <c r="E1332" s="121" t="s">
        <v>6701</v>
      </c>
      <c r="F1332" s="121" t="s">
        <v>6702</v>
      </c>
      <c r="G1332" s="121" t="s">
        <v>123</v>
      </c>
      <c r="H1332" s="122">
        <v>250</v>
      </c>
      <c r="I1332" s="122">
        <v>8</v>
      </c>
      <c r="J1332" s="121" t="s">
        <v>6703</v>
      </c>
      <c r="K1332" s="121" t="s">
        <v>6704</v>
      </c>
      <c r="L1332" s="122">
        <v>6</v>
      </c>
      <c r="M1332" s="122">
        <v>9</v>
      </c>
      <c r="N1332" s="121" t="s">
        <v>6705</v>
      </c>
      <c r="O1332" s="122">
        <v>1</v>
      </c>
      <c r="P1332" s="123"/>
      <c r="Q1332" s="123"/>
      <c r="R1332" s="124">
        <v>1</v>
      </c>
    </row>
    <row r="1333" spans="2:18" x14ac:dyDescent="0.3">
      <c r="B1333" s="120">
        <v>1331</v>
      </c>
      <c r="C1333" s="121" t="s">
        <v>6706</v>
      </c>
      <c r="D1333" s="121" t="s">
        <v>123</v>
      </c>
      <c r="E1333" s="121" t="s">
        <v>6707</v>
      </c>
      <c r="F1333" s="121" t="s">
        <v>6708</v>
      </c>
      <c r="G1333" s="121" t="s">
        <v>123</v>
      </c>
      <c r="H1333" s="122">
        <v>454</v>
      </c>
      <c r="I1333" s="122">
        <v>8</v>
      </c>
      <c r="J1333" s="121" t="s">
        <v>6709</v>
      </c>
      <c r="K1333" s="121" t="s">
        <v>6710</v>
      </c>
      <c r="L1333" s="122">
        <v>6</v>
      </c>
      <c r="M1333" s="122">
        <v>9</v>
      </c>
      <c r="N1333" s="121" t="s">
        <v>6711</v>
      </c>
      <c r="O1333" s="122">
        <v>1</v>
      </c>
      <c r="P1333" s="123"/>
      <c r="Q1333" s="123"/>
      <c r="R1333" s="124">
        <v>1</v>
      </c>
    </row>
    <row r="1334" spans="2:18" x14ac:dyDescent="0.3">
      <c r="B1334" s="120">
        <v>1332</v>
      </c>
      <c r="C1334" s="121" t="s">
        <v>6712</v>
      </c>
      <c r="D1334" s="121" t="s">
        <v>123</v>
      </c>
      <c r="E1334" s="121" t="s">
        <v>123</v>
      </c>
      <c r="F1334" s="121" t="s">
        <v>6713</v>
      </c>
      <c r="G1334" s="121" t="s">
        <v>6714</v>
      </c>
      <c r="H1334" s="122">
        <v>690</v>
      </c>
      <c r="I1334" s="122">
        <v>8</v>
      </c>
      <c r="J1334" s="121" t="s">
        <v>6715</v>
      </c>
      <c r="K1334" s="121" t="s">
        <v>6716</v>
      </c>
      <c r="L1334" s="122">
        <v>6</v>
      </c>
      <c r="M1334" s="122">
        <v>9</v>
      </c>
      <c r="N1334" s="121" t="s">
        <v>6717</v>
      </c>
      <c r="O1334" s="122">
        <v>1</v>
      </c>
      <c r="P1334" s="123"/>
      <c r="Q1334" s="123"/>
      <c r="R1334" s="124">
        <v>1</v>
      </c>
    </row>
    <row r="1335" spans="2:18" x14ac:dyDescent="0.3">
      <c r="B1335" s="120">
        <v>1333</v>
      </c>
      <c r="C1335" s="121" t="s">
        <v>6718</v>
      </c>
      <c r="D1335" s="121" t="s">
        <v>123</v>
      </c>
      <c r="E1335" s="121" t="s">
        <v>123</v>
      </c>
      <c r="F1335" s="121" t="s">
        <v>6719</v>
      </c>
      <c r="G1335" s="121" t="s">
        <v>123</v>
      </c>
      <c r="H1335" s="122">
        <v>828</v>
      </c>
      <c r="I1335" s="122">
        <v>8</v>
      </c>
      <c r="J1335" s="121" t="s">
        <v>6720</v>
      </c>
      <c r="K1335" s="121" t="s">
        <v>6721</v>
      </c>
      <c r="L1335" s="122">
        <v>6</v>
      </c>
      <c r="M1335" s="122">
        <v>9</v>
      </c>
      <c r="N1335" s="121" t="s">
        <v>6722</v>
      </c>
      <c r="O1335" s="122">
        <v>1</v>
      </c>
      <c r="P1335" s="123"/>
      <c r="Q1335" s="123"/>
      <c r="R1335" s="124">
        <v>1</v>
      </c>
    </row>
    <row r="1336" spans="2:18" x14ac:dyDescent="0.3">
      <c r="B1336" s="120">
        <v>1334</v>
      </c>
      <c r="C1336" s="121" t="s">
        <v>6723</v>
      </c>
      <c r="D1336" s="121" t="s">
        <v>123</v>
      </c>
      <c r="E1336" s="121" t="s">
        <v>123</v>
      </c>
      <c r="F1336" s="121" t="s">
        <v>6724</v>
      </c>
      <c r="G1336" s="121" t="s">
        <v>123</v>
      </c>
      <c r="H1336" s="122">
        <v>117</v>
      </c>
      <c r="I1336" s="122">
        <v>8</v>
      </c>
      <c r="J1336" s="121" t="s">
        <v>6725</v>
      </c>
      <c r="K1336" s="121" t="s">
        <v>6726</v>
      </c>
      <c r="L1336" s="122">
        <v>6</v>
      </c>
      <c r="M1336" s="122">
        <v>9</v>
      </c>
      <c r="N1336" s="121" t="s">
        <v>6727</v>
      </c>
      <c r="O1336" s="122">
        <v>1</v>
      </c>
      <c r="P1336" s="123"/>
      <c r="Q1336" s="123"/>
      <c r="R1336" s="124">
        <v>1</v>
      </c>
    </row>
    <row r="1337" spans="2:18" x14ac:dyDescent="0.3">
      <c r="B1337" s="120">
        <v>1335</v>
      </c>
      <c r="C1337" s="121" t="s">
        <v>6728</v>
      </c>
      <c r="D1337" s="121" t="s">
        <v>123</v>
      </c>
      <c r="E1337" s="121" t="s">
        <v>123</v>
      </c>
      <c r="F1337" s="121" t="s">
        <v>6729</v>
      </c>
      <c r="G1337" s="121" t="s">
        <v>123</v>
      </c>
      <c r="H1337" s="122">
        <v>182</v>
      </c>
      <c r="I1337" s="122">
        <v>8</v>
      </c>
      <c r="J1337" s="121" t="s">
        <v>6730</v>
      </c>
      <c r="K1337" s="121" t="s">
        <v>6731</v>
      </c>
      <c r="L1337" s="122">
        <v>6</v>
      </c>
      <c r="M1337" s="122">
        <v>9</v>
      </c>
      <c r="N1337" s="121" t="s">
        <v>6732</v>
      </c>
      <c r="O1337" s="122">
        <v>1</v>
      </c>
      <c r="P1337" s="123"/>
      <c r="Q1337" s="123"/>
      <c r="R1337" s="124">
        <v>1</v>
      </c>
    </row>
    <row r="1338" spans="2:18" x14ac:dyDescent="0.3">
      <c r="B1338" s="120">
        <v>1336</v>
      </c>
      <c r="C1338" s="121" t="s">
        <v>6733</v>
      </c>
      <c r="D1338" s="121" t="s">
        <v>123</v>
      </c>
      <c r="E1338" s="121" t="s">
        <v>123</v>
      </c>
      <c r="F1338" s="121" t="s">
        <v>6734</v>
      </c>
      <c r="G1338" s="121" t="s">
        <v>123</v>
      </c>
      <c r="H1338" s="122">
        <v>235</v>
      </c>
      <c r="I1338" s="122">
        <v>8</v>
      </c>
      <c r="J1338" s="121" t="s">
        <v>6735</v>
      </c>
      <c r="K1338" s="121" t="s">
        <v>6736</v>
      </c>
      <c r="L1338" s="122">
        <v>6</v>
      </c>
      <c r="M1338" s="122">
        <v>9</v>
      </c>
      <c r="N1338" s="121" t="s">
        <v>6737</v>
      </c>
      <c r="O1338" s="122">
        <v>1</v>
      </c>
      <c r="P1338" s="123"/>
      <c r="Q1338" s="123"/>
      <c r="R1338" s="124">
        <v>1</v>
      </c>
    </row>
    <row r="1339" spans="2:18" x14ac:dyDescent="0.3">
      <c r="B1339" s="120">
        <v>1337</v>
      </c>
      <c r="C1339" s="121" t="s">
        <v>6738</v>
      </c>
      <c r="D1339" s="121" t="s">
        <v>123</v>
      </c>
      <c r="E1339" s="121" t="s">
        <v>123</v>
      </c>
      <c r="F1339" s="121" t="s">
        <v>6739</v>
      </c>
      <c r="G1339" s="121" t="s">
        <v>123</v>
      </c>
      <c r="H1339" s="122">
        <v>267</v>
      </c>
      <c r="I1339" s="122">
        <v>8</v>
      </c>
      <c r="J1339" s="121" t="s">
        <v>6740</v>
      </c>
      <c r="K1339" s="121" t="s">
        <v>6741</v>
      </c>
      <c r="L1339" s="122">
        <v>6</v>
      </c>
      <c r="M1339" s="122">
        <v>9</v>
      </c>
      <c r="N1339" s="121" t="s">
        <v>6742</v>
      </c>
      <c r="O1339" s="122">
        <v>1</v>
      </c>
      <c r="P1339" s="123"/>
      <c r="Q1339" s="123"/>
      <c r="R1339" s="124">
        <v>1</v>
      </c>
    </row>
    <row r="1340" spans="2:18" x14ac:dyDescent="0.3">
      <c r="B1340" s="120">
        <v>1338</v>
      </c>
      <c r="C1340" s="121" t="s">
        <v>6743</v>
      </c>
      <c r="D1340" s="121" t="s">
        <v>123</v>
      </c>
      <c r="E1340" s="121" t="s">
        <v>123</v>
      </c>
      <c r="F1340" s="121" t="s">
        <v>6744</v>
      </c>
      <c r="G1340" s="121" t="s">
        <v>123</v>
      </c>
      <c r="H1340" s="122">
        <v>347</v>
      </c>
      <c r="I1340" s="122">
        <v>8</v>
      </c>
      <c r="J1340" s="121" t="s">
        <v>6745</v>
      </c>
      <c r="K1340" s="121" t="s">
        <v>6746</v>
      </c>
      <c r="L1340" s="122">
        <v>6</v>
      </c>
      <c r="M1340" s="122">
        <v>9</v>
      </c>
      <c r="N1340" s="121" t="s">
        <v>6747</v>
      </c>
      <c r="O1340" s="122">
        <v>1</v>
      </c>
      <c r="P1340" s="123"/>
      <c r="Q1340" s="123"/>
      <c r="R1340" s="124">
        <v>1</v>
      </c>
    </row>
    <row r="1341" spans="2:18" x14ac:dyDescent="0.3">
      <c r="B1341" s="120">
        <v>1339</v>
      </c>
      <c r="C1341" s="121" t="s">
        <v>6748</v>
      </c>
      <c r="D1341" s="121" t="s">
        <v>123</v>
      </c>
      <c r="E1341" s="121" t="s">
        <v>123</v>
      </c>
      <c r="F1341" s="121" t="s">
        <v>6749</v>
      </c>
      <c r="G1341" s="121" t="s">
        <v>123</v>
      </c>
      <c r="H1341" s="122">
        <v>671</v>
      </c>
      <c r="I1341" s="122">
        <v>8</v>
      </c>
      <c r="J1341" s="121" t="s">
        <v>6750</v>
      </c>
      <c r="K1341" s="121" t="s">
        <v>6751</v>
      </c>
      <c r="L1341" s="122">
        <v>6</v>
      </c>
      <c r="M1341" s="122">
        <v>9</v>
      </c>
      <c r="N1341" s="121" t="s">
        <v>6752</v>
      </c>
      <c r="O1341" s="122">
        <v>1</v>
      </c>
      <c r="P1341" s="123"/>
      <c r="Q1341" s="123"/>
      <c r="R1341" s="124">
        <v>1</v>
      </c>
    </row>
    <row r="1342" spans="2:18" x14ac:dyDescent="0.3">
      <c r="B1342" s="120">
        <v>1340</v>
      </c>
      <c r="C1342" s="121" t="s">
        <v>6753</v>
      </c>
      <c r="D1342" s="121" t="s">
        <v>123</v>
      </c>
      <c r="E1342" s="121" t="s">
        <v>123</v>
      </c>
      <c r="F1342" s="121" t="s">
        <v>6754</v>
      </c>
      <c r="G1342" s="121" t="s">
        <v>123</v>
      </c>
      <c r="H1342" s="122">
        <v>607</v>
      </c>
      <c r="I1342" s="122">
        <v>8</v>
      </c>
      <c r="J1342" s="121" t="s">
        <v>6755</v>
      </c>
      <c r="K1342" s="121" t="s">
        <v>6756</v>
      </c>
      <c r="L1342" s="122">
        <v>6</v>
      </c>
      <c r="M1342" s="122">
        <v>9</v>
      </c>
      <c r="N1342" s="121" t="s">
        <v>6757</v>
      </c>
      <c r="O1342" s="122">
        <v>1</v>
      </c>
      <c r="P1342" s="123"/>
      <c r="Q1342" s="123"/>
      <c r="R1342" s="124">
        <v>1</v>
      </c>
    </row>
    <row r="1343" spans="2:18" x14ac:dyDescent="0.3">
      <c r="B1343" s="120">
        <v>1341</v>
      </c>
      <c r="C1343" s="121" t="s">
        <v>6758</v>
      </c>
      <c r="D1343" s="121" t="s">
        <v>123</v>
      </c>
      <c r="E1343" s="121" t="s">
        <v>123</v>
      </c>
      <c r="F1343" s="121" t="s">
        <v>6759</v>
      </c>
      <c r="G1343" s="121" t="s">
        <v>123</v>
      </c>
      <c r="H1343" s="122">
        <v>644</v>
      </c>
      <c r="I1343" s="122">
        <v>8</v>
      </c>
      <c r="J1343" s="121" t="s">
        <v>6760</v>
      </c>
      <c r="K1343" s="121" t="s">
        <v>6761</v>
      </c>
      <c r="L1343" s="122">
        <v>6</v>
      </c>
      <c r="M1343" s="122">
        <v>9</v>
      </c>
      <c r="N1343" s="121" t="s">
        <v>6762</v>
      </c>
      <c r="O1343" s="122">
        <v>1</v>
      </c>
      <c r="P1343" s="123"/>
      <c r="Q1343" s="123"/>
      <c r="R1343" s="124">
        <v>1</v>
      </c>
    </row>
    <row r="1344" spans="2:18" x14ac:dyDescent="0.3">
      <c r="B1344" s="120">
        <v>1342</v>
      </c>
      <c r="C1344" s="121" t="s">
        <v>6763</v>
      </c>
      <c r="D1344" s="121" t="s">
        <v>123</v>
      </c>
      <c r="E1344" s="121" t="s">
        <v>123</v>
      </c>
      <c r="F1344" s="121" t="s">
        <v>6764</v>
      </c>
      <c r="G1344" s="121" t="s">
        <v>123</v>
      </c>
      <c r="H1344" s="122">
        <v>671</v>
      </c>
      <c r="I1344" s="122">
        <v>8</v>
      </c>
      <c r="J1344" s="121" t="s">
        <v>6765</v>
      </c>
      <c r="K1344" s="121" t="s">
        <v>6766</v>
      </c>
      <c r="L1344" s="122">
        <v>6</v>
      </c>
      <c r="M1344" s="122">
        <v>9</v>
      </c>
      <c r="N1344" s="121" t="s">
        <v>6767</v>
      </c>
      <c r="O1344" s="122">
        <v>1</v>
      </c>
      <c r="P1344" s="123"/>
      <c r="Q1344" s="123"/>
      <c r="R1344" s="124">
        <v>1</v>
      </c>
    </row>
    <row r="1345" spans="2:18" x14ac:dyDescent="0.3">
      <c r="B1345" s="120">
        <v>1343</v>
      </c>
      <c r="C1345" s="121" t="s">
        <v>6768</v>
      </c>
      <c r="D1345" s="121" t="s">
        <v>6769</v>
      </c>
      <c r="E1345" s="121" t="s">
        <v>123</v>
      </c>
      <c r="F1345" s="121" t="s">
        <v>6770</v>
      </c>
      <c r="G1345" s="121" t="s">
        <v>123</v>
      </c>
      <c r="H1345" s="122">
        <v>676</v>
      </c>
      <c r="I1345" s="122">
        <v>8</v>
      </c>
      <c r="J1345" s="121" t="s">
        <v>6771</v>
      </c>
      <c r="K1345" s="121" t="s">
        <v>6772</v>
      </c>
      <c r="L1345" s="122">
        <v>6</v>
      </c>
      <c r="M1345" s="122">
        <v>9</v>
      </c>
      <c r="N1345" s="121" t="s">
        <v>6773</v>
      </c>
      <c r="O1345" s="122">
        <v>1</v>
      </c>
      <c r="P1345" s="123"/>
      <c r="Q1345" s="123"/>
      <c r="R1345" s="124">
        <v>1</v>
      </c>
    </row>
    <row r="1346" spans="2:18" x14ac:dyDescent="0.3">
      <c r="B1346" s="120">
        <v>1344</v>
      </c>
      <c r="C1346" s="121" t="s">
        <v>6774</v>
      </c>
      <c r="D1346" s="121" t="s">
        <v>123</v>
      </c>
      <c r="E1346" s="121" t="s">
        <v>123</v>
      </c>
      <c r="F1346" s="121" t="s">
        <v>6775</v>
      </c>
      <c r="G1346" s="121" t="s">
        <v>123</v>
      </c>
      <c r="H1346" s="122">
        <v>156</v>
      </c>
      <c r="I1346" s="122">
        <v>8</v>
      </c>
      <c r="J1346" s="121" t="s">
        <v>6776</v>
      </c>
      <c r="K1346" s="121" t="s">
        <v>6777</v>
      </c>
      <c r="L1346" s="122">
        <v>6</v>
      </c>
      <c r="M1346" s="122">
        <v>9</v>
      </c>
      <c r="N1346" s="121" t="s">
        <v>123</v>
      </c>
      <c r="O1346" s="122">
        <v>1</v>
      </c>
      <c r="P1346" s="123"/>
      <c r="Q1346" s="123"/>
      <c r="R1346" s="124">
        <v>1</v>
      </c>
    </row>
    <row r="1347" spans="2:18" x14ac:dyDescent="0.3">
      <c r="B1347" s="120">
        <v>1345</v>
      </c>
      <c r="C1347" s="121" t="s">
        <v>6778</v>
      </c>
      <c r="D1347" s="121" t="s">
        <v>123</v>
      </c>
      <c r="E1347" s="121" t="s">
        <v>6779</v>
      </c>
      <c r="F1347" s="121" t="s">
        <v>123</v>
      </c>
      <c r="G1347" s="121" t="s">
        <v>123</v>
      </c>
      <c r="H1347" s="122">
        <v>292</v>
      </c>
      <c r="I1347" s="122">
        <v>8</v>
      </c>
      <c r="J1347" s="121" t="s">
        <v>6780</v>
      </c>
      <c r="K1347" s="121" t="s">
        <v>6781</v>
      </c>
      <c r="L1347" s="122">
        <v>6</v>
      </c>
      <c r="M1347" s="122">
        <v>9</v>
      </c>
      <c r="N1347" s="121" t="s">
        <v>6782</v>
      </c>
      <c r="O1347" s="122">
        <v>1</v>
      </c>
      <c r="P1347" s="123"/>
      <c r="Q1347" s="123"/>
      <c r="R1347" s="124">
        <v>1</v>
      </c>
    </row>
    <row r="1348" spans="2:18" x14ac:dyDescent="0.3">
      <c r="B1348" s="120">
        <v>1346</v>
      </c>
      <c r="C1348" s="121" t="s">
        <v>6783</v>
      </c>
      <c r="D1348" s="121" t="s">
        <v>123</v>
      </c>
      <c r="E1348" s="121" t="s">
        <v>123</v>
      </c>
      <c r="F1348" s="121" t="s">
        <v>6784</v>
      </c>
      <c r="G1348" s="121" t="s">
        <v>123</v>
      </c>
      <c r="H1348" s="122">
        <v>297</v>
      </c>
      <c r="I1348" s="122">
        <v>8</v>
      </c>
      <c r="J1348" s="121" t="s">
        <v>6785</v>
      </c>
      <c r="K1348" s="121" t="s">
        <v>6786</v>
      </c>
      <c r="L1348" s="122">
        <v>6</v>
      </c>
      <c r="M1348" s="122">
        <v>9</v>
      </c>
      <c r="N1348" s="121" t="s">
        <v>6787</v>
      </c>
      <c r="O1348" s="122">
        <v>1</v>
      </c>
      <c r="P1348" s="123"/>
      <c r="Q1348" s="123"/>
      <c r="R1348" s="124">
        <v>1</v>
      </c>
    </row>
    <row r="1349" spans="2:18" x14ac:dyDescent="0.3">
      <c r="B1349" s="120">
        <v>1347</v>
      </c>
      <c r="C1349" s="121" t="s">
        <v>6788</v>
      </c>
      <c r="D1349" s="121" t="s">
        <v>129</v>
      </c>
      <c r="E1349" s="121" t="s">
        <v>123</v>
      </c>
      <c r="F1349" s="121" t="s">
        <v>6789</v>
      </c>
      <c r="G1349" s="121" t="s">
        <v>123</v>
      </c>
      <c r="H1349" s="122">
        <v>508</v>
      </c>
      <c r="I1349" s="122">
        <v>8</v>
      </c>
      <c r="J1349" s="121" t="s">
        <v>6790</v>
      </c>
      <c r="K1349" s="121" t="s">
        <v>6791</v>
      </c>
      <c r="L1349" s="122">
        <v>6</v>
      </c>
      <c r="M1349" s="122">
        <v>9</v>
      </c>
      <c r="N1349" s="121" t="s">
        <v>123</v>
      </c>
      <c r="O1349" s="122">
        <v>1</v>
      </c>
      <c r="P1349" s="123"/>
      <c r="Q1349" s="123"/>
      <c r="R1349" s="124">
        <v>1</v>
      </c>
    </row>
    <row r="1350" spans="2:18" x14ac:dyDescent="0.3">
      <c r="B1350" s="120">
        <v>1348</v>
      </c>
      <c r="C1350" s="121" t="s">
        <v>6792</v>
      </c>
      <c r="D1350" s="121" t="s">
        <v>123</v>
      </c>
      <c r="E1350" s="121" t="s">
        <v>123</v>
      </c>
      <c r="F1350" s="121" t="s">
        <v>6793</v>
      </c>
      <c r="G1350" s="121" t="s">
        <v>123</v>
      </c>
      <c r="H1350" s="122">
        <v>358</v>
      </c>
      <c r="I1350" s="122">
        <v>15</v>
      </c>
      <c r="J1350" s="121" t="s">
        <v>6794</v>
      </c>
      <c r="K1350" s="121" t="s">
        <v>6795</v>
      </c>
      <c r="L1350" s="122">
        <v>6</v>
      </c>
      <c r="M1350" s="122">
        <v>302</v>
      </c>
      <c r="N1350" s="121" t="s">
        <v>6796</v>
      </c>
      <c r="O1350" s="122">
        <v>1</v>
      </c>
      <c r="P1350" s="123"/>
      <c r="Q1350" s="123"/>
      <c r="R1350" s="124">
        <v>1</v>
      </c>
    </row>
    <row r="1351" spans="2:18" x14ac:dyDescent="0.3">
      <c r="B1351" s="120">
        <v>1349</v>
      </c>
      <c r="C1351" s="121" t="s">
        <v>4957</v>
      </c>
      <c r="D1351" s="121" t="s">
        <v>123</v>
      </c>
      <c r="E1351" s="121" t="s">
        <v>123</v>
      </c>
      <c r="F1351" s="121" t="s">
        <v>6797</v>
      </c>
      <c r="G1351" s="121" t="s">
        <v>123</v>
      </c>
      <c r="H1351" s="122">
        <v>330</v>
      </c>
      <c r="I1351" s="122">
        <v>49</v>
      </c>
      <c r="J1351" s="121" t="s">
        <v>6798</v>
      </c>
      <c r="K1351" s="121" t="s">
        <v>6799</v>
      </c>
      <c r="L1351" s="122">
        <v>6</v>
      </c>
      <c r="M1351" s="122">
        <v>130</v>
      </c>
      <c r="N1351" s="121" t="s">
        <v>6800</v>
      </c>
      <c r="O1351" s="122">
        <v>1</v>
      </c>
      <c r="P1351" s="123"/>
      <c r="Q1351" s="123"/>
      <c r="R1351" s="124">
        <v>1</v>
      </c>
    </row>
    <row r="1352" spans="2:18" x14ac:dyDescent="0.3">
      <c r="B1352" s="120">
        <v>1350</v>
      </c>
      <c r="C1352" s="121" t="s">
        <v>6801</v>
      </c>
      <c r="D1352" s="121" t="s">
        <v>123</v>
      </c>
      <c r="E1352" s="121" t="s">
        <v>123</v>
      </c>
      <c r="F1352" s="121" t="s">
        <v>6802</v>
      </c>
      <c r="G1352" s="121" t="s">
        <v>123</v>
      </c>
      <c r="H1352" s="122">
        <v>385</v>
      </c>
      <c r="I1352" s="122">
        <v>49</v>
      </c>
      <c r="J1352" s="121" t="s">
        <v>6803</v>
      </c>
      <c r="K1352" s="121" t="s">
        <v>6804</v>
      </c>
      <c r="L1352" s="122">
        <v>6</v>
      </c>
      <c r="M1352" s="122">
        <v>130</v>
      </c>
      <c r="N1352" s="121" t="s">
        <v>6805</v>
      </c>
      <c r="O1352" s="122">
        <v>1</v>
      </c>
      <c r="P1352" s="123"/>
      <c r="Q1352" s="123"/>
      <c r="R1352" s="124">
        <v>1</v>
      </c>
    </row>
    <row r="1353" spans="2:18" x14ac:dyDescent="0.3">
      <c r="B1353" s="120">
        <v>1351</v>
      </c>
      <c r="C1353" s="121" t="s">
        <v>6806</v>
      </c>
      <c r="D1353" s="121" t="s">
        <v>123</v>
      </c>
      <c r="E1353" s="121" t="s">
        <v>123</v>
      </c>
      <c r="F1353" s="121" t="s">
        <v>6807</v>
      </c>
      <c r="G1353" s="121" t="s">
        <v>123</v>
      </c>
      <c r="H1353" s="122">
        <v>569</v>
      </c>
      <c r="I1353" s="122">
        <v>49</v>
      </c>
      <c r="J1353" s="121" t="s">
        <v>6808</v>
      </c>
      <c r="K1353" s="121" t="s">
        <v>6809</v>
      </c>
      <c r="L1353" s="122">
        <v>6</v>
      </c>
      <c r="M1353" s="122">
        <v>130</v>
      </c>
      <c r="N1353" s="121" t="s">
        <v>123</v>
      </c>
      <c r="O1353" s="122">
        <v>1</v>
      </c>
      <c r="P1353" s="123"/>
      <c r="Q1353" s="123"/>
      <c r="R1353" s="124">
        <v>1</v>
      </c>
    </row>
    <row r="1354" spans="2:18" x14ac:dyDescent="0.3">
      <c r="B1354" s="120">
        <v>1352</v>
      </c>
      <c r="C1354" s="121" t="s">
        <v>6810</v>
      </c>
      <c r="D1354" s="121" t="s">
        <v>123</v>
      </c>
      <c r="E1354" s="121" t="s">
        <v>123</v>
      </c>
      <c r="F1354" s="121" t="s">
        <v>6811</v>
      </c>
      <c r="G1354" s="121" t="s">
        <v>123</v>
      </c>
      <c r="H1354" s="122">
        <v>626</v>
      </c>
      <c r="I1354" s="122">
        <v>49</v>
      </c>
      <c r="J1354" s="121" t="s">
        <v>6812</v>
      </c>
      <c r="K1354" s="121" t="s">
        <v>6813</v>
      </c>
      <c r="L1354" s="122">
        <v>6</v>
      </c>
      <c r="M1354" s="122">
        <v>130</v>
      </c>
      <c r="N1354" s="121" t="s">
        <v>6814</v>
      </c>
      <c r="O1354" s="122">
        <v>1</v>
      </c>
      <c r="P1354" s="123"/>
      <c r="Q1354" s="123"/>
      <c r="R1354" s="124">
        <v>1</v>
      </c>
    </row>
    <row r="1355" spans="2:18" x14ac:dyDescent="0.3">
      <c r="B1355" s="120">
        <v>1354</v>
      </c>
      <c r="C1355" s="121" t="s">
        <v>6815</v>
      </c>
      <c r="D1355" s="121" t="s">
        <v>129</v>
      </c>
      <c r="E1355" s="121" t="s">
        <v>123</v>
      </c>
      <c r="F1355" s="121" t="s">
        <v>6816</v>
      </c>
      <c r="G1355" s="121" t="s">
        <v>123</v>
      </c>
      <c r="H1355" s="122">
        <v>473</v>
      </c>
      <c r="I1355" s="122">
        <v>49</v>
      </c>
      <c r="J1355" s="121" t="s">
        <v>6817</v>
      </c>
      <c r="K1355" s="121" t="s">
        <v>6818</v>
      </c>
      <c r="L1355" s="122">
        <v>6</v>
      </c>
      <c r="M1355" s="122">
        <v>130</v>
      </c>
      <c r="N1355" s="121" t="s">
        <v>6819</v>
      </c>
      <c r="O1355" s="122">
        <v>1</v>
      </c>
      <c r="P1355" s="123"/>
      <c r="Q1355" s="123"/>
      <c r="R1355" s="124">
        <v>1</v>
      </c>
    </row>
    <row r="1356" spans="2:18" x14ac:dyDescent="0.3">
      <c r="B1356" s="120">
        <v>1355</v>
      </c>
      <c r="C1356" s="121" t="s">
        <v>6820</v>
      </c>
      <c r="D1356" s="121" t="s">
        <v>123</v>
      </c>
      <c r="E1356" s="121" t="s">
        <v>123</v>
      </c>
      <c r="F1356" s="121" t="s">
        <v>6821</v>
      </c>
      <c r="G1356" s="121" t="s">
        <v>123</v>
      </c>
      <c r="H1356" s="122">
        <v>626</v>
      </c>
      <c r="I1356" s="122">
        <v>49</v>
      </c>
      <c r="J1356" s="121" t="s">
        <v>6822</v>
      </c>
      <c r="K1356" s="121" t="s">
        <v>6823</v>
      </c>
      <c r="L1356" s="122">
        <v>6</v>
      </c>
      <c r="M1356" s="122">
        <v>130</v>
      </c>
      <c r="N1356" s="121" t="s">
        <v>6824</v>
      </c>
      <c r="O1356" s="122">
        <v>1</v>
      </c>
      <c r="P1356" s="123"/>
      <c r="Q1356" s="123"/>
      <c r="R1356" s="124">
        <v>1</v>
      </c>
    </row>
    <row r="1357" spans="2:18" x14ac:dyDescent="0.3">
      <c r="B1357" s="120">
        <v>1356</v>
      </c>
      <c r="C1357" s="121" t="s">
        <v>6825</v>
      </c>
      <c r="D1357" s="121" t="s">
        <v>123</v>
      </c>
      <c r="E1357" s="121" t="s">
        <v>123</v>
      </c>
      <c r="F1357" s="121" t="s">
        <v>6826</v>
      </c>
      <c r="G1357" s="121" t="s">
        <v>123</v>
      </c>
      <c r="H1357" s="122">
        <v>682</v>
      </c>
      <c r="I1357" s="122">
        <v>49</v>
      </c>
      <c r="J1357" s="121" t="s">
        <v>6827</v>
      </c>
      <c r="K1357" s="121" t="s">
        <v>6828</v>
      </c>
      <c r="L1357" s="122">
        <v>6</v>
      </c>
      <c r="M1357" s="122">
        <v>130</v>
      </c>
      <c r="N1357" s="121" t="s">
        <v>6829</v>
      </c>
      <c r="O1357" s="122">
        <v>1</v>
      </c>
      <c r="P1357" s="123"/>
      <c r="Q1357" s="123"/>
      <c r="R1357" s="124">
        <v>1</v>
      </c>
    </row>
    <row r="1358" spans="2:18" x14ac:dyDescent="0.3">
      <c r="B1358" s="120">
        <v>1357</v>
      </c>
      <c r="C1358" s="121" t="s">
        <v>6830</v>
      </c>
      <c r="D1358" s="121" t="s">
        <v>123</v>
      </c>
      <c r="E1358" s="121" t="s">
        <v>123</v>
      </c>
      <c r="F1358" s="121" t="s">
        <v>6831</v>
      </c>
      <c r="G1358" s="121" t="s">
        <v>6832</v>
      </c>
      <c r="H1358" s="122">
        <v>405</v>
      </c>
      <c r="I1358" s="122">
        <v>49</v>
      </c>
      <c r="J1358" s="121" t="s">
        <v>6833</v>
      </c>
      <c r="K1358" s="121" t="s">
        <v>6834</v>
      </c>
      <c r="L1358" s="122">
        <v>6</v>
      </c>
      <c r="M1358" s="122">
        <v>130</v>
      </c>
      <c r="N1358" s="121" t="s">
        <v>123</v>
      </c>
      <c r="O1358" s="122">
        <v>1</v>
      </c>
      <c r="P1358" s="123"/>
      <c r="Q1358" s="123"/>
      <c r="R1358" s="124">
        <v>1</v>
      </c>
    </row>
    <row r="1359" spans="2:18" x14ac:dyDescent="0.3">
      <c r="B1359" s="120">
        <v>1358</v>
      </c>
      <c r="C1359" s="121" t="s">
        <v>6835</v>
      </c>
      <c r="D1359" s="121" t="s">
        <v>123</v>
      </c>
      <c r="E1359" s="121" t="s">
        <v>123</v>
      </c>
      <c r="F1359" s="121" t="s">
        <v>6836</v>
      </c>
      <c r="G1359" s="121" t="s">
        <v>123</v>
      </c>
      <c r="H1359" s="122">
        <v>406</v>
      </c>
      <c r="I1359" s="122">
        <v>49</v>
      </c>
      <c r="J1359" s="121" t="s">
        <v>6833</v>
      </c>
      <c r="K1359" s="121" t="s">
        <v>6837</v>
      </c>
      <c r="L1359" s="122">
        <v>6</v>
      </c>
      <c r="M1359" s="122">
        <v>130</v>
      </c>
      <c r="N1359" s="121" t="s">
        <v>123</v>
      </c>
      <c r="O1359" s="122">
        <v>1</v>
      </c>
      <c r="P1359" s="123"/>
      <c r="Q1359" s="123"/>
      <c r="R1359" s="124">
        <v>1</v>
      </c>
    </row>
    <row r="1360" spans="2:18" x14ac:dyDescent="0.3">
      <c r="B1360" s="120">
        <v>1359</v>
      </c>
      <c r="C1360" s="121" t="s">
        <v>6838</v>
      </c>
      <c r="D1360" s="121" t="s">
        <v>129</v>
      </c>
      <c r="E1360" s="121" t="s">
        <v>123</v>
      </c>
      <c r="F1360" s="121" t="s">
        <v>6839</v>
      </c>
      <c r="G1360" s="121" t="s">
        <v>123</v>
      </c>
      <c r="H1360" s="122">
        <v>35</v>
      </c>
      <c r="I1360" s="122">
        <v>49</v>
      </c>
      <c r="J1360" s="121" t="s">
        <v>6840</v>
      </c>
      <c r="K1360" s="121" t="s">
        <v>6841</v>
      </c>
      <c r="L1360" s="122">
        <v>6</v>
      </c>
      <c r="M1360" s="122">
        <v>130</v>
      </c>
      <c r="N1360" s="121" t="s">
        <v>6842</v>
      </c>
      <c r="O1360" s="122">
        <v>1</v>
      </c>
      <c r="P1360" s="123"/>
      <c r="Q1360" s="123"/>
      <c r="R1360" s="124">
        <v>1</v>
      </c>
    </row>
    <row r="1361" spans="2:18" x14ac:dyDescent="0.3">
      <c r="B1361" s="120">
        <v>1360</v>
      </c>
      <c r="C1361" s="121" t="s">
        <v>6843</v>
      </c>
      <c r="D1361" s="121" t="s">
        <v>123</v>
      </c>
      <c r="E1361" s="121" t="s">
        <v>123</v>
      </c>
      <c r="F1361" s="121" t="s">
        <v>6844</v>
      </c>
      <c r="G1361" s="121" t="s">
        <v>123</v>
      </c>
      <c r="H1361" s="122">
        <v>378</v>
      </c>
      <c r="I1361" s="122">
        <v>49</v>
      </c>
      <c r="J1361" s="121" t="s">
        <v>6845</v>
      </c>
      <c r="K1361" s="121" t="s">
        <v>6846</v>
      </c>
      <c r="L1361" s="122">
        <v>6</v>
      </c>
      <c r="M1361" s="122">
        <v>130</v>
      </c>
      <c r="N1361" s="121" t="s">
        <v>6847</v>
      </c>
      <c r="O1361" s="122">
        <v>1</v>
      </c>
      <c r="P1361" s="123"/>
      <c r="Q1361" s="123"/>
      <c r="R1361" s="124">
        <v>1</v>
      </c>
    </row>
    <row r="1362" spans="2:18" x14ac:dyDescent="0.3">
      <c r="B1362" s="120">
        <v>1361</v>
      </c>
      <c r="C1362" s="121" t="s">
        <v>6848</v>
      </c>
      <c r="D1362" s="121" t="s">
        <v>123</v>
      </c>
      <c r="E1362" s="121" t="s">
        <v>123</v>
      </c>
      <c r="F1362" s="121" t="s">
        <v>6849</v>
      </c>
      <c r="G1362" s="121" t="s">
        <v>123</v>
      </c>
      <c r="H1362" s="122">
        <v>566</v>
      </c>
      <c r="I1362" s="122">
        <v>49</v>
      </c>
      <c r="J1362" s="121" t="s">
        <v>6850</v>
      </c>
      <c r="K1362" s="121" t="s">
        <v>6851</v>
      </c>
      <c r="L1362" s="122">
        <v>6</v>
      </c>
      <c r="M1362" s="122">
        <v>130</v>
      </c>
      <c r="N1362" s="121" t="s">
        <v>6852</v>
      </c>
      <c r="O1362" s="122">
        <v>1</v>
      </c>
      <c r="P1362" s="123"/>
      <c r="Q1362" s="123"/>
      <c r="R1362" s="124">
        <v>1</v>
      </c>
    </row>
    <row r="1363" spans="2:18" x14ac:dyDescent="0.3">
      <c r="B1363" s="120">
        <v>1362</v>
      </c>
      <c r="C1363" s="121" t="s">
        <v>6853</v>
      </c>
      <c r="D1363" s="121" t="s">
        <v>129</v>
      </c>
      <c r="E1363" s="121" t="s">
        <v>123</v>
      </c>
      <c r="F1363" s="121" t="s">
        <v>6854</v>
      </c>
      <c r="G1363" s="121" t="s">
        <v>6855</v>
      </c>
      <c r="H1363" s="122">
        <v>60</v>
      </c>
      <c r="I1363" s="122">
        <v>62</v>
      </c>
      <c r="J1363" s="121" t="s">
        <v>6856</v>
      </c>
      <c r="K1363" s="121" t="s">
        <v>6857</v>
      </c>
      <c r="L1363" s="122">
        <v>6</v>
      </c>
      <c r="M1363" s="122">
        <v>6</v>
      </c>
      <c r="N1363" s="121" t="s">
        <v>6858</v>
      </c>
      <c r="O1363" s="122">
        <v>1</v>
      </c>
      <c r="P1363" s="123"/>
      <c r="Q1363" s="123"/>
      <c r="R1363" s="124">
        <v>1</v>
      </c>
    </row>
    <row r="1364" spans="2:18" x14ac:dyDescent="0.3">
      <c r="B1364" s="120">
        <v>1363</v>
      </c>
      <c r="C1364" s="121" t="s">
        <v>6859</v>
      </c>
      <c r="D1364" s="121" t="s">
        <v>123</v>
      </c>
      <c r="E1364" s="121" t="s">
        <v>123</v>
      </c>
      <c r="F1364" s="121" t="s">
        <v>6860</v>
      </c>
      <c r="G1364" s="121" t="s">
        <v>123</v>
      </c>
      <c r="H1364" s="122">
        <v>705</v>
      </c>
      <c r="I1364" s="122">
        <v>62</v>
      </c>
      <c r="J1364" s="121" t="s">
        <v>6861</v>
      </c>
      <c r="K1364" s="121" t="s">
        <v>6862</v>
      </c>
      <c r="L1364" s="122">
        <v>6</v>
      </c>
      <c r="M1364" s="122">
        <v>6</v>
      </c>
      <c r="N1364" s="121" t="s">
        <v>6863</v>
      </c>
      <c r="O1364" s="122">
        <v>1</v>
      </c>
      <c r="P1364" s="123"/>
      <c r="Q1364" s="123"/>
      <c r="R1364" s="124">
        <v>1</v>
      </c>
    </row>
    <row r="1365" spans="2:18" x14ac:dyDescent="0.3">
      <c r="B1365" s="120">
        <v>1364</v>
      </c>
      <c r="C1365" s="121" t="s">
        <v>6864</v>
      </c>
      <c r="D1365" s="121" t="s">
        <v>129</v>
      </c>
      <c r="E1365" s="121" t="s">
        <v>123</v>
      </c>
      <c r="F1365" s="121" t="s">
        <v>6865</v>
      </c>
      <c r="G1365" s="121" t="s">
        <v>123</v>
      </c>
      <c r="H1365" s="122">
        <v>448</v>
      </c>
      <c r="I1365" s="122">
        <v>62</v>
      </c>
      <c r="J1365" s="121" t="s">
        <v>6866</v>
      </c>
      <c r="K1365" s="121" t="s">
        <v>6867</v>
      </c>
      <c r="L1365" s="122">
        <v>6</v>
      </c>
      <c r="M1365" s="122">
        <v>6</v>
      </c>
      <c r="N1365" s="121" t="s">
        <v>6868</v>
      </c>
      <c r="O1365" s="122">
        <v>1</v>
      </c>
      <c r="P1365" s="123"/>
      <c r="Q1365" s="123"/>
      <c r="R1365" s="124">
        <v>1</v>
      </c>
    </row>
    <row r="1366" spans="2:18" x14ac:dyDescent="0.3">
      <c r="B1366" s="120">
        <v>1365</v>
      </c>
      <c r="C1366" s="121" t="s">
        <v>6869</v>
      </c>
      <c r="D1366" s="121" t="s">
        <v>6870</v>
      </c>
      <c r="E1366" s="121" t="s">
        <v>123</v>
      </c>
      <c r="F1366" s="121" t="s">
        <v>6871</v>
      </c>
      <c r="G1366" s="121" t="s">
        <v>123</v>
      </c>
      <c r="H1366" s="122">
        <v>420</v>
      </c>
      <c r="I1366" s="122">
        <v>62</v>
      </c>
      <c r="J1366" s="121" t="s">
        <v>6872</v>
      </c>
      <c r="K1366" s="121" t="s">
        <v>6873</v>
      </c>
      <c r="L1366" s="122">
        <v>6</v>
      </c>
      <c r="M1366" s="122">
        <v>6</v>
      </c>
      <c r="N1366" s="121" t="s">
        <v>6874</v>
      </c>
      <c r="O1366" s="122">
        <v>1</v>
      </c>
      <c r="P1366" s="123"/>
      <c r="Q1366" s="123"/>
      <c r="R1366" s="124">
        <v>1</v>
      </c>
    </row>
    <row r="1367" spans="2:18" x14ac:dyDescent="0.3">
      <c r="B1367" s="120">
        <v>1366</v>
      </c>
      <c r="C1367" s="121" t="s">
        <v>6875</v>
      </c>
      <c r="D1367" s="121" t="s">
        <v>129</v>
      </c>
      <c r="E1367" s="121" t="s">
        <v>6876</v>
      </c>
      <c r="F1367" s="121" t="s">
        <v>6877</v>
      </c>
      <c r="G1367" s="121" t="s">
        <v>123</v>
      </c>
      <c r="H1367" s="122">
        <v>132</v>
      </c>
      <c r="I1367" s="122">
        <v>62</v>
      </c>
      <c r="J1367" s="121" t="s">
        <v>6878</v>
      </c>
      <c r="K1367" s="121" t="s">
        <v>6879</v>
      </c>
      <c r="L1367" s="122">
        <v>6</v>
      </c>
      <c r="M1367" s="122">
        <v>6</v>
      </c>
      <c r="N1367" s="121" t="s">
        <v>6880</v>
      </c>
      <c r="O1367" s="122">
        <v>1</v>
      </c>
      <c r="P1367" s="123"/>
      <c r="Q1367" s="123"/>
      <c r="R1367" s="124">
        <v>1</v>
      </c>
    </row>
    <row r="1368" spans="2:18" x14ac:dyDescent="0.3">
      <c r="B1368" s="120">
        <v>1367</v>
      </c>
      <c r="C1368" s="121" t="s">
        <v>6881</v>
      </c>
      <c r="D1368" s="121" t="s">
        <v>123</v>
      </c>
      <c r="E1368" s="121" t="s">
        <v>123</v>
      </c>
      <c r="F1368" s="121" t="s">
        <v>6882</v>
      </c>
      <c r="G1368" s="121" t="s">
        <v>123</v>
      </c>
      <c r="H1368" s="122">
        <v>16</v>
      </c>
      <c r="I1368" s="122">
        <v>3</v>
      </c>
      <c r="J1368" s="121" t="s">
        <v>6883</v>
      </c>
      <c r="K1368" s="121" t="s">
        <v>6884</v>
      </c>
      <c r="L1368" s="122">
        <v>6</v>
      </c>
      <c r="M1368" s="122">
        <v>357</v>
      </c>
      <c r="N1368" s="121" t="s">
        <v>6885</v>
      </c>
      <c r="O1368" s="122">
        <v>1</v>
      </c>
      <c r="P1368" s="123"/>
      <c r="Q1368" s="123"/>
      <c r="R1368" s="124">
        <v>1</v>
      </c>
    </row>
    <row r="1369" spans="2:18" x14ac:dyDescent="0.3">
      <c r="B1369" s="120">
        <v>1368</v>
      </c>
      <c r="C1369" s="121" t="s">
        <v>6886</v>
      </c>
      <c r="D1369" s="121" t="s">
        <v>123</v>
      </c>
      <c r="E1369" s="121" t="s">
        <v>123</v>
      </c>
      <c r="F1369" s="121" t="s">
        <v>6887</v>
      </c>
      <c r="G1369" s="121" t="s">
        <v>123</v>
      </c>
      <c r="H1369" s="122">
        <v>356</v>
      </c>
      <c r="I1369" s="122">
        <v>3</v>
      </c>
      <c r="J1369" s="121" t="s">
        <v>6888</v>
      </c>
      <c r="K1369" s="121" t="s">
        <v>6889</v>
      </c>
      <c r="L1369" s="122">
        <v>6</v>
      </c>
      <c r="M1369" s="122">
        <v>357</v>
      </c>
      <c r="N1369" s="121" t="s">
        <v>6890</v>
      </c>
      <c r="O1369" s="122">
        <v>1</v>
      </c>
      <c r="P1369" s="123"/>
      <c r="Q1369" s="123"/>
      <c r="R1369" s="124">
        <v>1</v>
      </c>
    </row>
    <row r="1370" spans="2:18" x14ac:dyDescent="0.3">
      <c r="B1370" s="120">
        <v>1369</v>
      </c>
      <c r="C1370" s="121" t="s">
        <v>6891</v>
      </c>
      <c r="D1370" s="121" t="s">
        <v>123</v>
      </c>
      <c r="E1370" s="121" t="s">
        <v>123</v>
      </c>
      <c r="F1370" s="121" t="s">
        <v>6892</v>
      </c>
      <c r="G1370" s="121" t="s">
        <v>123</v>
      </c>
      <c r="H1370" s="122">
        <v>356</v>
      </c>
      <c r="I1370" s="122">
        <v>3</v>
      </c>
      <c r="J1370" s="121" t="s">
        <v>6888</v>
      </c>
      <c r="K1370" s="121" t="s">
        <v>6889</v>
      </c>
      <c r="L1370" s="122">
        <v>6</v>
      </c>
      <c r="M1370" s="122">
        <v>357</v>
      </c>
      <c r="N1370" s="121" t="s">
        <v>6893</v>
      </c>
      <c r="O1370" s="122">
        <v>1</v>
      </c>
      <c r="P1370" s="123"/>
      <c r="Q1370" s="123"/>
      <c r="R1370" s="124">
        <v>1</v>
      </c>
    </row>
    <row r="1371" spans="2:18" x14ac:dyDescent="0.3">
      <c r="B1371" s="120">
        <v>1370</v>
      </c>
      <c r="C1371" s="121" t="s">
        <v>6894</v>
      </c>
      <c r="D1371" s="121" t="s">
        <v>129</v>
      </c>
      <c r="E1371" s="121" t="s">
        <v>123</v>
      </c>
      <c r="F1371" s="121" t="s">
        <v>6895</v>
      </c>
      <c r="G1371" s="121" t="s">
        <v>123</v>
      </c>
      <c r="H1371" s="122">
        <v>724</v>
      </c>
      <c r="I1371" s="122">
        <v>3</v>
      </c>
      <c r="J1371" s="121" t="s">
        <v>6896</v>
      </c>
      <c r="K1371" s="121" t="s">
        <v>6897</v>
      </c>
      <c r="L1371" s="122">
        <v>6</v>
      </c>
      <c r="M1371" s="122">
        <v>357</v>
      </c>
      <c r="N1371" s="121" t="s">
        <v>6898</v>
      </c>
      <c r="O1371" s="122">
        <v>1</v>
      </c>
      <c r="P1371" s="123"/>
      <c r="Q1371" s="123"/>
      <c r="R1371" s="124">
        <v>1</v>
      </c>
    </row>
    <row r="1372" spans="2:18" x14ac:dyDescent="0.3">
      <c r="B1372" s="120">
        <v>1371</v>
      </c>
      <c r="C1372" s="121" t="s">
        <v>6899</v>
      </c>
      <c r="D1372" s="121" t="s">
        <v>123</v>
      </c>
      <c r="E1372" s="121" t="s">
        <v>6900</v>
      </c>
      <c r="F1372" s="121" t="s">
        <v>6901</v>
      </c>
      <c r="G1372" s="121" t="s">
        <v>123</v>
      </c>
      <c r="H1372" s="122">
        <v>725</v>
      </c>
      <c r="I1372" s="122">
        <v>3</v>
      </c>
      <c r="J1372" s="121" t="s">
        <v>6902</v>
      </c>
      <c r="K1372" s="121" t="s">
        <v>6903</v>
      </c>
      <c r="L1372" s="122">
        <v>6</v>
      </c>
      <c r="M1372" s="122">
        <v>357</v>
      </c>
      <c r="N1372" s="121" t="s">
        <v>6904</v>
      </c>
      <c r="O1372" s="122">
        <v>1</v>
      </c>
      <c r="P1372" s="123"/>
      <c r="Q1372" s="123"/>
      <c r="R1372" s="124">
        <v>1</v>
      </c>
    </row>
    <row r="1373" spans="2:18" x14ac:dyDescent="0.3">
      <c r="B1373" s="120">
        <v>1372</v>
      </c>
      <c r="C1373" s="121" t="s">
        <v>6905</v>
      </c>
      <c r="D1373" s="121" t="s">
        <v>123</v>
      </c>
      <c r="E1373" s="121" t="s">
        <v>6900</v>
      </c>
      <c r="F1373" s="121" t="s">
        <v>6906</v>
      </c>
      <c r="G1373" s="121" t="s">
        <v>123</v>
      </c>
      <c r="H1373" s="122">
        <v>725</v>
      </c>
      <c r="I1373" s="122">
        <v>3</v>
      </c>
      <c r="J1373" s="121" t="s">
        <v>6902</v>
      </c>
      <c r="K1373" s="121" t="s">
        <v>6903</v>
      </c>
      <c r="L1373" s="122">
        <v>6</v>
      </c>
      <c r="M1373" s="122">
        <v>357</v>
      </c>
      <c r="N1373" s="121" t="s">
        <v>6907</v>
      </c>
      <c r="O1373" s="122">
        <v>1</v>
      </c>
      <c r="P1373" s="123"/>
      <c r="Q1373" s="123"/>
      <c r="R1373" s="124">
        <v>1</v>
      </c>
    </row>
    <row r="1374" spans="2:18" x14ac:dyDescent="0.3">
      <c r="B1374" s="120">
        <v>1373</v>
      </c>
      <c r="C1374" s="121" t="s">
        <v>6908</v>
      </c>
      <c r="D1374" s="121" t="s">
        <v>129</v>
      </c>
      <c r="E1374" s="121" t="s">
        <v>6900</v>
      </c>
      <c r="F1374" s="121" t="s">
        <v>6909</v>
      </c>
      <c r="G1374" s="121" t="s">
        <v>123</v>
      </c>
      <c r="H1374" s="122">
        <v>725</v>
      </c>
      <c r="I1374" s="122">
        <v>3</v>
      </c>
      <c r="J1374" s="121" t="s">
        <v>6902</v>
      </c>
      <c r="K1374" s="121" t="s">
        <v>6903</v>
      </c>
      <c r="L1374" s="122">
        <v>6</v>
      </c>
      <c r="M1374" s="122">
        <v>357</v>
      </c>
      <c r="N1374" s="121" t="s">
        <v>6910</v>
      </c>
      <c r="O1374" s="122">
        <v>1</v>
      </c>
      <c r="P1374" s="123"/>
      <c r="Q1374" s="123"/>
      <c r="R1374" s="124">
        <v>1</v>
      </c>
    </row>
    <row r="1375" spans="2:18" x14ac:dyDescent="0.3">
      <c r="B1375" s="120">
        <v>1374</v>
      </c>
      <c r="C1375" s="121" t="s">
        <v>6911</v>
      </c>
      <c r="D1375" s="121" t="s">
        <v>6912</v>
      </c>
      <c r="E1375" s="121" t="s">
        <v>123</v>
      </c>
      <c r="F1375" s="121" t="s">
        <v>6913</v>
      </c>
      <c r="G1375" s="121" t="s">
        <v>123</v>
      </c>
      <c r="H1375" s="122">
        <v>133</v>
      </c>
      <c r="I1375" s="122">
        <v>23</v>
      </c>
      <c r="J1375" s="121" t="s">
        <v>6914</v>
      </c>
      <c r="K1375" s="121" t="s">
        <v>6915</v>
      </c>
      <c r="L1375" s="122">
        <v>6</v>
      </c>
      <c r="M1375" s="122">
        <v>81</v>
      </c>
      <c r="N1375" s="121" t="s">
        <v>6916</v>
      </c>
      <c r="O1375" s="122">
        <v>1</v>
      </c>
      <c r="P1375" s="123"/>
      <c r="Q1375" s="123"/>
      <c r="R1375" s="124">
        <v>1</v>
      </c>
    </row>
    <row r="1376" spans="2:18" x14ac:dyDescent="0.3">
      <c r="B1376" s="120">
        <v>1375</v>
      </c>
      <c r="C1376" s="121" t="s">
        <v>6917</v>
      </c>
      <c r="D1376" s="121" t="s">
        <v>123</v>
      </c>
      <c r="E1376" s="121" t="s">
        <v>123</v>
      </c>
      <c r="F1376" s="121" t="s">
        <v>6918</v>
      </c>
      <c r="G1376" s="121" t="s">
        <v>123</v>
      </c>
      <c r="H1376" s="122">
        <v>611</v>
      </c>
      <c r="I1376" s="122">
        <v>23</v>
      </c>
      <c r="J1376" s="121" t="s">
        <v>6919</v>
      </c>
      <c r="K1376" s="121" t="s">
        <v>6920</v>
      </c>
      <c r="L1376" s="122">
        <v>6</v>
      </c>
      <c r="M1376" s="122">
        <v>81</v>
      </c>
      <c r="N1376" s="121" t="s">
        <v>123</v>
      </c>
      <c r="O1376" s="122">
        <v>1</v>
      </c>
      <c r="P1376" s="123"/>
      <c r="Q1376" s="123"/>
      <c r="R1376" s="124">
        <v>1</v>
      </c>
    </row>
    <row r="1377" spans="2:18" x14ac:dyDescent="0.3">
      <c r="B1377" s="120">
        <v>1376</v>
      </c>
      <c r="C1377" s="121" t="s">
        <v>6921</v>
      </c>
      <c r="D1377" s="121" t="s">
        <v>123</v>
      </c>
      <c r="E1377" s="121" t="s">
        <v>123</v>
      </c>
      <c r="F1377" s="121" t="s">
        <v>6922</v>
      </c>
      <c r="G1377" s="121" t="s">
        <v>123</v>
      </c>
      <c r="H1377" s="122">
        <v>910</v>
      </c>
      <c r="I1377" s="122">
        <v>61</v>
      </c>
      <c r="J1377" s="121" t="s">
        <v>6923</v>
      </c>
      <c r="K1377" s="121" t="s">
        <v>6924</v>
      </c>
      <c r="L1377" s="122">
        <v>6</v>
      </c>
      <c r="M1377" s="122">
        <v>296</v>
      </c>
      <c r="N1377" s="121" t="s">
        <v>6925</v>
      </c>
      <c r="O1377" s="122">
        <v>1</v>
      </c>
      <c r="P1377" s="123"/>
      <c r="Q1377" s="123"/>
      <c r="R1377" s="124">
        <v>1</v>
      </c>
    </row>
    <row r="1378" spans="2:18" x14ac:dyDescent="0.3">
      <c r="B1378" s="120">
        <v>1377</v>
      </c>
      <c r="C1378" s="121" t="s">
        <v>6926</v>
      </c>
      <c r="D1378" s="121" t="s">
        <v>123</v>
      </c>
      <c r="E1378" s="121" t="s">
        <v>123</v>
      </c>
      <c r="F1378" s="121" t="s">
        <v>6927</v>
      </c>
      <c r="G1378" s="121" t="s">
        <v>123</v>
      </c>
      <c r="H1378" s="122">
        <v>85</v>
      </c>
      <c r="I1378" s="122">
        <v>10</v>
      </c>
      <c r="J1378" s="121" t="s">
        <v>6928</v>
      </c>
      <c r="K1378" s="121" t="s">
        <v>6929</v>
      </c>
      <c r="L1378" s="122">
        <v>6</v>
      </c>
      <c r="M1378" s="122">
        <v>3</v>
      </c>
      <c r="N1378" s="121" t="s">
        <v>6930</v>
      </c>
      <c r="O1378" s="122">
        <v>1</v>
      </c>
      <c r="P1378" s="123"/>
      <c r="Q1378" s="123"/>
      <c r="R1378" s="124">
        <v>1</v>
      </c>
    </row>
    <row r="1379" spans="2:18" x14ac:dyDescent="0.3">
      <c r="B1379" s="120">
        <v>1378</v>
      </c>
      <c r="C1379" s="121" t="s">
        <v>6931</v>
      </c>
      <c r="D1379" s="121" t="s">
        <v>123</v>
      </c>
      <c r="E1379" s="121" t="s">
        <v>123</v>
      </c>
      <c r="F1379" s="121" t="s">
        <v>6932</v>
      </c>
      <c r="G1379" s="121" t="s">
        <v>6933</v>
      </c>
      <c r="H1379" s="122">
        <v>775</v>
      </c>
      <c r="I1379" s="122">
        <v>10</v>
      </c>
      <c r="J1379" s="121" t="s">
        <v>6934</v>
      </c>
      <c r="K1379" s="121" t="s">
        <v>6935</v>
      </c>
      <c r="L1379" s="122">
        <v>6</v>
      </c>
      <c r="M1379" s="122">
        <v>3</v>
      </c>
      <c r="N1379" s="121" t="s">
        <v>6936</v>
      </c>
      <c r="O1379" s="122">
        <v>1</v>
      </c>
      <c r="P1379" s="123"/>
      <c r="Q1379" s="123"/>
      <c r="R1379" s="124">
        <v>1</v>
      </c>
    </row>
    <row r="1380" spans="2:18" x14ac:dyDescent="0.3">
      <c r="B1380" s="120">
        <v>1379</v>
      </c>
      <c r="C1380" s="121" t="s">
        <v>6937</v>
      </c>
      <c r="D1380" s="121" t="s">
        <v>123</v>
      </c>
      <c r="E1380" s="121" t="s">
        <v>123</v>
      </c>
      <c r="F1380" s="121" t="s">
        <v>6938</v>
      </c>
      <c r="G1380" s="121" t="s">
        <v>123</v>
      </c>
      <c r="H1380" s="122">
        <v>513</v>
      </c>
      <c r="I1380" s="122">
        <v>10</v>
      </c>
      <c r="J1380" s="121" t="s">
        <v>6939</v>
      </c>
      <c r="K1380" s="121" t="s">
        <v>6940</v>
      </c>
      <c r="L1380" s="122">
        <v>6</v>
      </c>
      <c r="M1380" s="122">
        <v>3</v>
      </c>
      <c r="N1380" s="121" t="s">
        <v>6941</v>
      </c>
      <c r="O1380" s="122">
        <v>1</v>
      </c>
      <c r="P1380" s="123"/>
      <c r="Q1380" s="123"/>
      <c r="R1380" s="124">
        <v>1</v>
      </c>
    </row>
    <row r="1381" spans="2:18" x14ac:dyDescent="0.3">
      <c r="B1381" s="120">
        <v>1380</v>
      </c>
      <c r="C1381" s="121" t="s">
        <v>6942</v>
      </c>
      <c r="D1381" s="121" t="s">
        <v>129</v>
      </c>
      <c r="E1381" s="121" t="s">
        <v>6943</v>
      </c>
      <c r="F1381" s="121" t="s">
        <v>6944</v>
      </c>
      <c r="G1381" s="121" t="s">
        <v>123</v>
      </c>
      <c r="H1381" s="122">
        <v>829</v>
      </c>
      <c r="I1381" s="122">
        <v>37</v>
      </c>
      <c r="J1381" s="121" t="s">
        <v>6945</v>
      </c>
      <c r="K1381" s="121" t="s">
        <v>6946</v>
      </c>
      <c r="L1381" s="122">
        <v>6</v>
      </c>
      <c r="M1381" s="122">
        <v>1</v>
      </c>
      <c r="N1381" s="121" t="s">
        <v>6947</v>
      </c>
      <c r="O1381" s="122">
        <v>1</v>
      </c>
      <c r="P1381" s="123"/>
      <c r="Q1381" s="123"/>
      <c r="R1381" s="124">
        <v>1</v>
      </c>
    </row>
    <row r="1382" spans="2:18" x14ac:dyDescent="0.3">
      <c r="B1382" s="120">
        <v>1381</v>
      </c>
      <c r="C1382" s="121" t="s">
        <v>6948</v>
      </c>
      <c r="D1382" s="121" t="s">
        <v>123</v>
      </c>
      <c r="E1382" s="121" t="s">
        <v>123</v>
      </c>
      <c r="F1382" s="121" t="s">
        <v>6949</v>
      </c>
      <c r="G1382" s="121" t="s">
        <v>6950</v>
      </c>
      <c r="H1382" s="122">
        <v>482</v>
      </c>
      <c r="I1382" s="122">
        <v>45</v>
      </c>
      <c r="J1382" s="121" t="s">
        <v>6951</v>
      </c>
      <c r="K1382" s="121" t="s">
        <v>6952</v>
      </c>
      <c r="L1382" s="122">
        <v>6</v>
      </c>
      <c r="M1382" s="122">
        <v>11</v>
      </c>
      <c r="N1382" s="121" t="s">
        <v>6953</v>
      </c>
      <c r="O1382" s="122">
        <v>1</v>
      </c>
      <c r="P1382" s="123"/>
      <c r="Q1382" s="123"/>
      <c r="R1382" s="124">
        <v>1</v>
      </c>
    </row>
    <row r="1383" spans="2:18" x14ac:dyDescent="0.3">
      <c r="B1383" s="120">
        <v>1382</v>
      </c>
      <c r="C1383" s="121" t="s">
        <v>6954</v>
      </c>
      <c r="D1383" s="121" t="s">
        <v>129</v>
      </c>
      <c r="E1383" s="121" t="s">
        <v>123</v>
      </c>
      <c r="F1383" s="121" t="s">
        <v>6955</v>
      </c>
      <c r="G1383" s="121" t="s">
        <v>123</v>
      </c>
      <c r="H1383" s="122">
        <v>90</v>
      </c>
      <c r="I1383" s="122">
        <v>45</v>
      </c>
      <c r="J1383" s="121" t="s">
        <v>6956</v>
      </c>
      <c r="K1383" s="121" t="s">
        <v>6957</v>
      </c>
      <c r="L1383" s="122">
        <v>6</v>
      </c>
      <c r="M1383" s="122">
        <v>11</v>
      </c>
      <c r="N1383" s="121" t="s">
        <v>6958</v>
      </c>
      <c r="O1383" s="122">
        <v>1</v>
      </c>
      <c r="P1383" s="123"/>
      <c r="Q1383" s="123"/>
      <c r="R1383" s="124">
        <v>1</v>
      </c>
    </row>
    <row r="1384" spans="2:18" x14ac:dyDescent="0.3">
      <c r="B1384" s="120">
        <v>1383</v>
      </c>
      <c r="C1384" s="121" t="s">
        <v>6959</v>
      </c>
      <c r="D1384" s="121" t="s">
        <v>123</v>
      </c>
      <c r="E1384" s="121" t="s">
        <v>123</v>
      </c>
      <c r="F1384" s="121" t="s">
        <v>6960</v>
      </c>
      <c r="G1384" s="121" t="s">
        <v>123</v>
      </c>
      <c r="H1384" s="122">
        <v>388</v>
      </c>
      <c r="I1384" s="122">
        <v>50</v>
      </c>
      <c r="J1384" s="121" t="s">
        <v>6961</v>
      </c>
      <c r="K1384" s="121" t="s">
        <v>6962</v>
      </c>
      <c r="L1384" s="122">
        <v>6</v>
      </c>
      <c r="M1384" s="122">
        <v>14</v>
      </c>
      <c r="N1384" s="121" t="s">
        <v>6963</v>
      </c>
      <c r="O1384" s="122">
        <v>1</v>
      </c>
      <c r="P1384" s="123"/>
      <c r="Q1384" s="123"/>
      <c r="R1384" s="124">
        <v>1</v>
      </c>
    </row>
    <row r="1385" spans="2:18" x14ac:dyDescent="0.3">
      <c r="B1385" s="120">
        <v>1384</v>
      </c>
      <c r="C1385" s="121" t="s">
        <v>6964</v>
      </c>
      <c r="D1385" s="121" t="s">
        <v>123</v>
      </c>
      <c r="E1385" s="121" t="s">
        <v>123</v>
      </c>
      <c r="F1385" s="121" t="s">
        <v>6965</v>
      </c>
      <c r="G1385" s="121" t="s">
        <v>123</v>
      </c>
      <c r="H1385" s="122">
        <v>599</v>
      </c>
      <c r="I1385" s="122">
        <v>50</v>
      </c>
      <c r="J1385" s="121" t="s">
        <v>6966</v>
      </c>
      <c r="K1385" s="121" t="s">
        <v>6967</v>
      </c>
      <c r="L1385" s="122">
        <v>6</v>
      </c>
      <c r="M1385" s="122">
        <v>14</v>
      </c>
      <c r="N1385" s="121" t="s">
        <v>6968</v>
      </c>
      <c r="O1385" s="122">
        <v>1</v>
      </c>
      <c r="P1385" s="123"/>
      <c r="Q1385" s="123"/>
      <c r="R1385" s="124">
        <v>1</v>
      </c>
    </row>
    <row r="1386" spans="2:18" x14ac:dyDescent="0.3">
      <c r="B1386" s="120">
        <v>1385</v>
      </c>
      <c r="C1386" s="121" t="s">
        <v>6969</v>
      </c>
      <c r="D1386" s="121" t="s">
        <v>123</v>
      </c>
      <c r="E1386" s="121" t="s">
        <v>123</v>
      </c>
      <c r="F1386" s="121" t="s">
        <v>6970</v>
      </c>
      <c r="G1386" s="121" t="s">
        <v>123</v>
      </c>
      <c r="H1386" s="122">
        <v>220</v>
      </c>
      <c r="I1386" s="122">
        <v>25</v>
      </c>
      <c r="J1386" s="121" t="s">
        <v>6971</v>
      </c>
      <c r="K1386" s="121" t="s">
        <v>6972</v>
      </c>
      <c r="L1386" s="122">
        <v>6</v>
      </c>
      <c r="M1386" s="122">
        <v>29</v>
      </c>
      <c r="N1386" s="121" t="s">
        <v>6973</v>
      </c>
      <c r="O1386" s="122">
        <v>1</v>
      </c>
      <c r="P1386" s="123"/>
      <c r="Q1386" s="123"/>
      <c r="R1386" s="124">
        <v>1</v>
      </c>
    </row>
    <row r="1387" spans="2:18" x14ac:dyDescent="0.3">
      <c r="B1387" s="120">
        <v>1386</v>
      </c>
      <c r="C1387" s="121" t="s">
        <v>6974</v>
      </c>
      <c r="D1387" s="121" t="s">
        <v>123</v>
      </c>
      <c r="E1387" s="121" t="s">
        <v>123</v>
      </c>
      <c r="F1387" s="121" t="s">
        <v>6975</v>
      </c>
      <c r="G1387" s="121" t="s">
        <v>123</v>
      </c>
      <c r="H1387" s="122">
        <v>504</v>
      </c>
      <c r="I1387" s="122">
        <v>13</v>
      </c>
      <c r="J1387" s="121" t="s">
        <v>6976</v>
      </c>
      <c r="K1387" s="121" t="s">
        <v>6977</v>
      </c>
      <c r="L1387" s="122">
        <v>6</v>
      </c>
      <c r="M1387" s="122">
        <v>28</v>
      </c>
      <c r="N1387" s="121" t="s">
        <v>6978</v>
      </c>
      <c r="O1387" s="122">
        <v>1</v>
      </c>
      <c r="P1387" s="123"/>
      <c r="Q1387" s="123"/>
      <c r="R1387" s="124">
        <v>1</v>
      </c>
    </row>
    <row r="1388" spans="2:18" x14ac:dyDescent="0.3">
      <c r="B1388" s="120">
        <v>1387</v>
      </c>
      <c r="C1388" s="121" t="s">
        <v>6979</v>
      </c>
      <c r="D1388" s="121" t="s">
        <v>123</v>
      </c>
      <c r="E1388" s="121" t="s">
        <v>123</v>
      </c>
      <c r="F1388" s="121" t="s">
        <v>6980</v>
      </c>
      <c r="G1388" s="121" t="s">
        <v>123</v>
      </c>
      <c r="H1388" s="122">
        <v>605</v>
      </c>
      <c r="I1388" s="122">
        <v>57</v>
      </c>
      <c r="J1388" s="121" t="s">
        <v>6981</v>
      </c>
      <c r="K1388" s="121" t="s">
        <v>6982</v>
      </c>
      <c r="L1388" s="122">
        <v>6</v>
      </c>
      <c r="M1388" s="122">
        <v>114</v>
      </c>
      <c r="N1388" s="121" t="s">
        <v>6983</v>
      </c>
      <c r="O1388" s="122">
        <v>1</v>
      </c>
      <c r="P1388" s="123"/>
      <c r="Q1388" s="123"/>
      <c r="R1388" s="124">
        <v>1</v>
      </c>
    </row>
    <row r="1389" spans="2:18" x14ac:dyDescent="0.3">
      <c r="B1389" s="120">
        <v>1388</v>
      </c>
      <c r="C1389" s="121" t="s">
        <v>5050</v>
      </c>
      <c r="D1389" s="121" t="s">
        <v>123</v>
      </c>
      <c r="E1389" s="121" t="s">
        <v>123</v>
      </c>
      <c r="F1389" s="121" t="s">
        <v>6984</v>
      </c>
      <c r="G1389" s="121" t="s">
        <v>123</v>
      </c>
      <c r="H1389" s="122">
        <v>829</v>
      </c>
      <c r="I1389" s="122">
        <v>21</v>
      </c>
      <c r="J1389" s="121" t="s">
        <v>6985</v>
      </c>
      <c r="K1389" s="121" t="s">
        <v>6986</v>
      </c>
      <c r="L1389" s="122">
        <v>6</v>
      </c>
      <c r="M1389" s="122">
        <v>46</v>
      </c>
      <c r="N1389" s="121" t="s">
        <v>6987</v>
      </c>
      <c r="O1389" s="122">
        <v>1</v>
      </c>
      <c r="P1389" s="123"/>
      <c r="Q1389" s="123"/>
      <c r="R1389" s="124">
        <v>1</v>
      </c>
    </row>
    <row r="1390" spans="2:18" x14ac:dyDescent="0.3">
      <c r="B1390" s="120">
        <v>1389</v>
      </c>
      <c r="C1390" s="121" t="s">
        <v>6988</v>
      </c>
      <c r="D1390" s="121" t="s">
        <v>1630</v>
      </c>
      <c r="E1390" s="121" t="s">
        <v>6989</v>
      </c>
      <c r="F1390" s="121" t="s">
        <v>6990</v>
      </c>
      <c r="G1390" s="121" t="s">
        <v>123</v>
      </c>
      <c r="H1390" s="122">
        <v>332</v>
      </c>
      <c r="I1390" s="122">
        <v>46</v>
      </c>
      <c r="J1390" s="121" t="s">
        <v>6991</v>
      </c>
      <c r="K1390" s="121" t="s">
        <v>6992</v>
      </c>
      <c r="L1390" s="122">
        <v>6</v>
      </c>
      <c r="M1390" s="122">
        <v>15</v>
      </c>
      <c r="N1390" s="121" t="s">
        <v>6993</v>
      </c>
      <c r="O1390" s="122">
        <v>1</v>
      </c>
      <c r="P1390" s="123"/>
      <c r="Q1390" s="123"/>
      <c r="R1390" s="124">
        <v>1</v>
      </c>
    </row>
    <row r="1391" spans="2:18" x14ac:dyDescent="0.3">
      <c r="B1391" s="120">
        <v>1390</v>
      </c>
      <c r="C1391" s="121" t="s">
        <v>6994</v>
      </c>
      <c r="D1391" s="121" t="s">
        <v>123</v>
      </c>
      <c r="E1391" s="121" t="s">
        <v>123</v>
      </c>
      <c r="F1391" s="121" t="s">
        <v>6995</v>
      </c>
      <c r="G1391" s="121" t="s">
        <v>123</v>
      </c>
      <c r="H1391" s="122">
        <v>184</v>
      </c>
      <c r="I1391" s="122">
        <v>46</v>
      </c>
      <c r="J1391" s="121" t="s">
        <v>6996</v>
      </c>
      <c r="K1391" s="121" t="s">
        <v>6997</v>
      </c>
      <c r="L1391" s="122">
        <v>6</v>
      </c>
      <c r="M1391" s="122">
        <v>15</v>
      </c>
      <c r="N1391" s="121" t="s">
        <v>6998</v>
      </c>
      <c r="O1391" s="122">
        <v>1</v>
      </c>
      <c r="P1391" s="123"/>
      <c r="Q1391" s="123"/>
      <c r="R1391" s="124">
        <v>1</v>
      </c>
    </row>
    <row r="1392" spans="2:18" x14ac:dyDescent="0.3">
      <c r="B1392" s="120">
        <v>1391</v>
      </c>
      <c r="C1392" s="121" t="s">
        <v>6999</v>
      </c>
      <c r="D1392" s="121" t="s">
        <v>123</v>
      </c>
      <c r="E1392" s="121" t="s">
        <v>123</v>
      </c>
      <c r="F1392" s="121" t="s">
        <v>7000</v>
      </c>
      <c r="G1392" s="121" t="s">
        <v>123</v>
      </c>
      <c r="H1392" s="122">
        <v>920</v>
      </c>
      <c r="I1392" s="122">
        <v>19</v>
      </c>
      <c r="J1392" s="121" t="s">
        <v>7001</v>
      </c>
      <c r="K1392" s="121" t="s">
        <v>7002</v>
      </c>
      <c r="L1392" s="122">
        <v>6</v>
      </c>
      <c r="M1392" s="122">
        <v>18</v>
      </c>
      <c r="N1392" s="121" t="s">
        <v>7003</v>
      </c>
      <c r="O1392" s="122">
        <v>1</v>
      </c>
      <c r="P1392" s="123"/>
      <c r="Q1392" s="123"/>
      <c r="R1392" s="124">
        <v>1</v>
      </c>
    </row>
    <row r="1393" spans="2:18" x14ac:dyDescent="0.3">
      <c r="B1393" s="120">
        <v>1392</v>
      </c>
      <c r="C1393" s="121" t="s">
        <v>7004</v>
      </c>
      <c r="D1393" s="121" t="s">
        <v>123</v>
      </c>
      <c r="E1393" s="121" t="s">
        <v>123</v>
      </c>
      <c r="F1393" s="121" t="s">
        <v>7005</v>
      </c>
      <c r="G1393" s="121" t="s">
        <v>123</v>
      </c>
      <c r="H1393" s="122">
        <v>737</v>
      </c>
      <c r="I1393" s="122">
        <v>63</v>
      </c>
      <c r="J1393" s="121" t="s">
        <v>7006</v>
      </c>
      <c r="K1393" s="121" t="s">
        <v>7007</v>
      </c>
      <c r="L1393" s="122">
        <v>6</v>
      </c>
      <c r="M1393" s="122">
        <v>41</v>
      </c>
      <c r="N1393" s="121" t="s">
        <v>7008</v>
      </c>
      <c r="O1393" s="122">
        <v>1</v>
      </c>
      <c r="P1393" s="123"/>
      <c r="Q1393" s="123"/>
      <c r="R1393" s="124">
        <v>1</v>
      </c>
    </row>
    <row r="1394" spans="2:18" x14ac:dyDescent="0.3">
      <c r="B1394" s="120">
        <v>1393</v>
      </c>
      <c r="C1394" s="121" t="s">
        <v>7009</v>
      </c>
      <c r="D1394" s="121" t="s">
        <v>123</v>
      </c>
      <c r="E1394" s="121" t="s">
        <v>123</v>
      </c>
      <c r="F1394" s="121" t="s">
        <v>7010</v>
      </c>
      <c r="G1394" s="121" t="s">
        <v>123</v>
      </c>
      <c r="H1394" s="122">
        <v>906</v>
      </c>
      <c r="I1394" s="122">
        <v>63</v>
      </c>
      <c r="J1394" s="121" t="s">
        <v>7011</v>
      </c>
      <c r="K1394" s="121" t="s">
        <v>7012</v>
      </c>
      <c r="L1394" s="122">
        <v>6</v>
      </c>
      <c r="M1394" s="122">
        <v>41</v>
      </c>
      <c r="N1394" s="121" t="s">
        <v>7013</v>
      </c>
      <c r="O1394" s="122">
        <v>1</v>
      </c>
      <c r="P1394" s="123"/>
      <c r="Q1394" s="123"/>
      <c r="R1394" s="124">
        <v>1</v>
      </c>
    </row>
    <row r="1395" spans="2:18" x14ac:dyDescent="0.3">
      <c r="B1395" s="120">
        <v>1394</v>
      </c>
      <c r="C1395" s="121" t="s">
        <v>7014</v>
      </c>
      <c r="D1395" s="121" t="s">
        <v>123</v>
      </c>
      <c r="E1395" s="121" t="s">
        <v>123</v>
      </c>
      <c r="F1395" s="121" t="s">
        <v>7015</v>
      </c>
      <c r="G1395" s="121" t="s">
        <v>123</v>
      </c>
      <c r="H1395" s="122">
        <v>288</v>
      </c>
      <c r="I1395" s="122">
        <v>31</v>
      </c>
      <c r="J1395" s="121" t="s">
        <v>7016</v>
      </c>
      <c r="K1395" s="121" t="s">
        <v>7017</v>
      </c>
      <c r="L1395" s="122">
        <v>6</v>
      </c>
      <c r="M1395" s="122">
        <v>101</v>
      </c>
      <c r="N1395" s="121" t="s">
        <v>7018</v>
      </c>
      <c r="O1395" s="122">
        <v>1</v>
      </c>
      <c r="P1395" s="123"/>
      <c r="Q1395" s="123"/>
      <c r="R1395" s="124">
        <v>1</v>
      </c>
    </row>
    <row r="1396" spans="2:18" x14ac:dyDescent="0.3">
      <c r="B1396" s="120">
        <v>1395</v>
      </c>
      <c r="C1396" s="121" t="s">
        <v>7019</v>
      </c>
      <c r="D1396" s="121" t="s">
        <v>123</v>
      </c>
      <c r="E1396" s="121" t="s">
        <v>123</v>
      </c>
      <c r="F1396" s="121" t="s">
        <v>7020</v>
      </c>
      <c r="G1396" s="121" t="s">
        <v>123</v>
      </c>
      <c r="H1396" s="122">
        <v>631</v>
      </c>
      <c r="I1396" s="122">
        <v>18</v>
      </c>
      <c r="J1396" s="121" t="s">
        <v>7021</v>
      </c>
      <c r="K1396" s="121" t="s">
        <v>7022</v>
      </c>
      <c r="L1396" s="122">
        <v>6</v>
      </c>
      <c r="M1396" s="122">
        <v>16</v>
      </c>
      <c r="N1396" s="121" t="s">
        <v>7023</v>
      </c>
      <c r="O1396" s="122">
        <v>1</v>
      </c>
      <c r="P1396" s="123"/>
      <c r="Q1396" s="123"/>
      <c r="R1396" s="124">
        <v>1</v>
      </c>
    </row>
    <row r="1397" spans="2:18" x14ac:dyDescent="0.3">
      <c r="B1397" s="120">
        <v>1396</v>
      </c>
      <c r="C1397" s="121" t="s">
        <v>7024</v>
      </c>
      <c r="D1397" s="121" t="s">
        <v>123</v>
      </c>
      <c r="E1397" s="121" t="s">
        <v>123</v>
      </c>
      <c r="F1397" s="121" t="s">
        <v>7025</v>
      </c>
      <c r="G1397" s="121" t="s">
        <v>123</v>
      </c>
      <c r="H1397" s="122">
        <v>266</v>
      </c>
      <c r="I1397" s="122">
        <v>18</v>
      </c>
      <c r="J1397" s="121" t="s">
        <v>7026</v>
      </c>
      <c r="K1397" s="121" t="s">
        <v>7027</v>
      </c>
      <c r="L1397" s="122">
        <v>6</v>
      </c>
      <c r="M1397" s="122">
        <v>16</v>
      </c>
      <c r="N1397" s="121" t="s">
        <v>7028</v>
      </c>
      <c r="O1397" s="122">
        <v>1</v>
      </c>
      <c r="P1397" s="123"/>
      <c r="Q1397" s="123"/>
      <c r="R1397" s="124">
        <v>1</v>
      </c>
    </row>
    <row r="1398" spans="2:18" x14ac:dyDescent="0.3">
      <c r="B1398" s="120">
        <v>1397</v>
      </c>
      <c r="C1398" s="121" t="s">
        <v>7029</v>
      </c>
      <c r="D1398" s="121" t="s">
        <v>123</v>
      </c>
      <c r="E1398" s="121" t="s">
        <v>123</v>
      </c>
      <c r="F1398" s="121" t="s">
        <v>7030</v>
      </c>
      <c r="G1398" s="121" t="s">
        <v>123</v>
      </c>
      <c r="H1398" s="122">
        <v>240</v>
      </c>
      <c r="I1398" s="122">
        <v>5</v>
      </c>
      <c r="J1398" s="121" t="s">
        <v>7031</v>
      </c>
      <c r="K1398" s="121" t="s">
        <v>7032</v>
      </c>
      <c r="L1398" s="122">
        <v>6</v>
      </c>
      <c r="M1398" s="122">
        <v>74</v>
      </c>
      <c r="N1398" s="121" t="s">
        <v>7033</v>
      </c>
      <c r="O1398" s="122">
        <v>1</v>
      </c>
      <c r="P1398" s="123"/>
      <c r="Q1398" s="123"/>
      <c r="R1398" s="124">
        <v>1</v>
      </c>
    </row>
    <row r="1399" spans="2:18" x14ac:dyDescent="0.3">
      <c r="B1399" s="120">
        <v>1398</v>
      </c>
      <c r="C1399" s="121" t="s">
        <v>7034</v>
      </c>
      <c r="D1399" s="121" t="s">
        <v>123</v>
      </c>
      <c r="E1399" s="121" t="s">
        <v>123</v>
      </c>
      <c r="F1399" s="121" t="s">
        <v>7035</v>
      </c>
      <c r="G1399" s="121" t="s">
        <v>123</v>
      </c>
      <c r="H1399" s="122">
        <v>264</v>
      </c>
      <c r="I1399" s="122">
        <v>5</v>
      </c>
      <c r="J1399" s="121" t="s">
        <v>7036</v>
      </c>
      <c r="K1399" s="121" t="s">
        <v>7037</v>
      </c>
      <c r="L1399" s="122">
        <v>6</v>
      </c>
      <c r="M1399" s="122">
        <v>74</v>
      </c>
      <c r="N1399" s="121" t="s">
        <v>7038</v>
      </c>
      <c r="O1399" s="122">
        <v>1</v>
      </c>
      <c r="P1399" s="123"/>
      <c r="Q1399" s="123"/>
      <c r="R1399" s="124">
        <v>1</v>
      </c>
    </row>
    <row r="1400" spans="2:18" x14ac:dyDescent="0.3">
      <c r="B1400" s="120">
        <v>1399</v>
      </c>
      <c r="C1400" s="121" t="s">
        <v>7039</v>
      </c>
      <c r="D1400" s="121" t="s">
        <v>123</v>
      </c>
      <c r="E1400" s="121" t="s">
        <v>123</v>
      </c>
      <c r="F1400" s="121" t="s">
        <v>7040</v>
      </c>
      <c r="G1400" s="121" t="s">
        <v>123</v>
      </c>
      <c r="H1400" s="122">
        <v>88</v>
      </c>
      <c r="I1400" s="122">
        <v>47</v>
      </c>
      <c r="J1400" s="121" t="s">
        <v>7041</v>
      </c>
      <c r="K1400" s="121" t="s">
        <v>7042</v>
      </c>
      <c r="L1400" s="122">
        <v>6</v>
      </c>
      <c r="M1400" s="122">
        <v>100</v>
      </c>
      <c r="N1400" s="121" t="s">
        <v>7043</v>
      </c>
      <c r="O1400" s="122">
        <v>1</v>
      </c>
      <c r="P1400" s="123"/>
      <c r="Q1400" s="123"/>
      <c r="R1400" s="124">
        <v>1</v>
      </c>
    </row>
    <row r="1401" spans="2:18" x14ac:dyDescent="0.3">
      <c r="B1401" s="120">
        <v>1400</v>
      </c>
      <c r="C1401" s="121" t="s">
        <v>3812</v>
      </c>
      <c r="D1401" s="121" t="s">
        <v>123</v>
      </c>
      <c r="E1401" s="121" t="s">
        <v>123</v>
      </c>
      <c r="F1401" s="121" t="s">
        <v>7044</v>
      </c>
      <c r="G1401" s="121" t="s">
        <v>123</v>
      </c>
      <c r="H1401" s="122">
        <v>366</v>
      </c>
      <c r="I1401" s="122">
        <v>58</v>
      </c>
      <c r="J1401" s="121" t="s">
        <v>7045</v>
      </c>
      <c r="K1401" s="121" t="s">
        <v>7046</v>
      </c>
      <c r="L1401" s="122">
        <v>6</v>
      </c>
      <c r="M1401" s="122">
        <v>10</v>
      </c>
      <c r="N1401" s="121" t="s">
        <v>7047</v>
      </c>
      <c r="O1401" s="122">
        <v>1</v>
      </c>
      <c r="P1401" s="123"/>
      <c r="Q1401" s="123"/>
      <c r="R1401" s="124">
        <v>1</v>
      </c>
    </row>
    <row r="1402" spans="2:18" x14ac:dyDescent="0.3">
      <c r="B1402" s="120">
        <v>1401</v>
      </c>
      <c r="C1402" s="121" t="s">
        <v>7048</v>
      </c>
      <c r="D1402" s="121" t="s">
        <v>129</v>
      </c>
      <c r="E1402" s="121" t="s">
        <v>123</v>
      </c>
      <c r="F1402" s="121" t="s">
        <v>7049</v>
      </c>
      <c r="G1402" s="121" t="s">
        <v>7050</v>
      </c>
      <c r="H1402" s="122">
        <v>394</v>
      </c>
      <c r="I1402" s="122">
        <v>58</v>
      </c>
      <c r="J1402" s="121" t="s">
        <v>7051</v>
      </c>
      <c r="K1402" s="121" t="s">
        <v>7052</v>
      </c>
      <c r="L1402" s="122">
        <v>6</v>
      </c>
      <c r="M1402" s="122">
        <v>10</v>
      </c>
      <c r="N1402" s="121" t="s">
        <v>7053</v>
      </c>
      <c r="O1402" s="122">
        <v>1</v>
      </c>
      <c r="P1402" s="123"/>
      <c r="Q1402" s="123"/>
      <c r="R1402" s="124">
        <v>1</v>
      </c>
    </row>
    <row r="1403" spans="2:18" x14ac:dyDescent="0.3">
      <c r="B1403" s="120">
        <v>1402</v>
      </c>
      <c r="C1403" s="121" t="s">
        <v>7054</v>
      </c>
      <c r="D1403" s="121" t="s">
        <v>123</v>
      </c>
      <c r="E1403" s="121" t="s">
        <v>7055</v>
      </c>
      <c r="F1403" s="121" t="s">
        <v>7056</v>
      </c>
      <c r="G1403" s="121" t="s">
        <v>123</v>
      </c>
      <c r="H1403" s="122">
        <v>708</v>
      </c>
      <c r="I1403" s="122">
        <v>6</v>
      </c>
      <c r="J1403" s="121" t="s">
        <v>7057</v>
      </c>
      <c r="K1403" s="121" t="s">
        <v>7058</v>
      </c>
      <c r="L1403" s="122">
        <v>6</v>
      </c>
      <c r="M1403" s="122">
        <v>138</v>
      </c>
      <c r="N1403" s="121" t="s">
        <v>7059</v>
      </c>
      <c r="O1403" s="122">
        <v>1</v>
      </c>
      <c r="P1403" s="123"/>
      <c r="Q1403" s="123"/>
      <c r="R1403" s="124">
        <v>1</v>
      </c>
    </row>
    <row r="1404" spans="2:18" x14ac:dyDescent="0.3">
      <c r="B1404" s="120">
        <v>1403</v>
      </c>
      <c r="C1404" s="121" t="s">
        <v>7060</v>
      </c>
      <c r="D1404" s="121" t="s">
        <v>123</v>
      </c>
      <c r="E1404" s="121" t="s">
        <v>123</v>
      </c>
      <c r="F1404" s="121" t="s">
        <v>7061</v>
      </c>
      <c r="G1404" s="121" t="s">
        <v>123</v>
      </c>
      <c r="H1404" s="122">
        <v>318</v>
      </c>
      <c r="I1404" s="122">
        <v>44</v>
      </c>
      <c r="J1404" s="121" t="s">
        <v>7062</v>
      </c>
      <c r="K1404" s="121" t="s">
        <v>7063</v>
      </c>
      <c r="L1404" s="122">
        <v>6</v>
      </c>
      <c r="M1404" s="122">
        <v>242</v>
      </c>
      <c r="N1404" s="121" t="s">
        <v>7064</v>
      </c>
      <c r="O1404" s="122">
        <v>1</v>
      </c>
      <c r="P1404" s="123"/>
      <c r="Q1404" s="123"/>
      <c r="R1404" s="124">
        <v>1</v>
      </c>
    </row>
    <row r="1405" spans="2:18" x14ac:dyDescent="0.3">
      <c r="B1405" s="120">
        <v>1404</v>
      </c>
      <c r="C1405" s="121" t="s">
        <v>7065</v>
      </c>
      <c r="D1405" s="121" t="s">
        <v>129</v>
      </c>
      <c r="E1405" s="121" t="s">
        <v>7066</v>
      </c>
      <c r="F1405" s="121" t="s">
        <v>7067</v>
      </c>
      <c r="G1405" s="121" t="s">
        <v>123</v>
      </c>
      <c r="H1405" s="122">
        <v>396</v>
      </c>
      <c r="I1405" s="122">
        <v>44</v>
      </c>
      <c r="J1405" s="121" t="s">
        <v>7068</v>
      </c>
      <c r="K1405" s="121" t="s">
        <v>7069</v>
      </c>
      <c r="L1405" s="122">
        <v>6</v>
      </c>
      <c r="M1405" s="122">
        <v>242</v>
      </c>
      <c r="N1405" s="121" t="s">
        <v>7070</v>
      </c>
      <c r="O1405" s="122">
        <v>1</v>
      </c>
      <c r="P1405" s="123"/>
      <c r="Q1405" s="123"/>
      <c r="R1405" s="124">
        <v>1</v>
      </c>
    </row>
    <row r="1406" spans="2:18" x14ac:dyDescent="0.3">
      <c r="B1406" s="120">
        <v>1405</v>
      </c>
      <c r="C1406" s="121" t="s">
        <v>7071</v>
      </c>
      <c r="D1406" s="121" t="s">
        <v>123</v>
      </c>
      <c r="E1406" s="121" t="s">
        <v>123</v>
      </c>
      <c r="F1406" s="121" t="s">
        <v>7072</v>
      </c>
      <c r="G1406" s="121" t="s">
        <v>123</v>
      </c>
      <c r="H1406" s="122">
        <v>396</v>
      </c>
      <c r="I1406" s="122">
        <v>44</v>
      </c>
      <c r="J1406" s="121" t="s">
        <v>7073</v>
      </c>
      <c r="K1406" s="121" t="s">
        <v>7074</v>
      </c>
      <c r="L1406" s="122">
        <v>6</v>
      </c>
      <c r="M1406" s="122">
        <v>242</v>
      </c>
      <c r="N1406" s="121" t="s">
        <v>123</v>
      </c>
      <c r="O1406" s="122">
        <v>1</v>
      </c>
      <c r="P1406" s="123"/>
      <c r="Q1406" s="123"/>
      <c r="R1406" s="124">
        <v>1</v>
      </c>
    </row>
    <row r="1407" spans="2:18" x14ac:dyDescent="0.3">
      <c r="B1407" s="120">
        <v>1407</v>
      </c>
      <c r="C1407" s="121" t="s">
        <v>7075</v>
      </c>
      <c r="D1407" s="121" t="s">
        <v>123</v>
      </c>
      <c r="E1407" s="121" t="s">
        <v>123</v>
      </c>
      <c r="F1407" s="121" t="s">
        <v>7076</v>
      </c>
      <c r="G1407" s="121" t="s">
        <v>7077</v>
      </c>
      <c r="H1407" s="122">
        <v>551</v>
      </c>
      <c r="I1407" s="122">
        <v>8</v>
      </c>
      <c r="J1407" s="121" t="s">
        <v>7078</v>
      </c>
      <c r="K1407" s="121" t="s">
        <v>7079</v>
      </c>
      <c r="L1407" s="122">
        <v>6</v>
      </c>
      <c r="M1407" s="122">
        <v>9</v>
      </c>
      <c r="N1407" s="121" t="s">
        <v>7080</v>
      </c>
      <c r="O1407" s="122">
        <v>1</v>
      </c>
      <c r="P1407" s="123"/>
      <c r="Q1407" s="123"/>
      <c r="R1407" s="124">
        <v>1</v>
      </c>
    </row>
    <row r="1408" spans="2:18" x14ac:dyDescent="0.3">
      <c r="B1408" s="120">
        <v>1408</v>
      </c>
      <c r="C1408" s="121" t="s">
        <v>7081</v>
      </c>
      <c r="D1408" s="121" t="s">
        <v>123</v>
      </c>
      <c r="E1408" s="121" t="s">
        <v>123</v>
      </c>
      <c r="F1408" s="121" t="s">
        <v>7082</v>
      </c>
      <c r="G1408" s="121" t="s">
        <v>123</v>
      </c>
      <c r="H1408" s="122">
        <v>138</v>
      </c>
      <c r="I1408" s="122">
        <v>8</v>
      </c>
      <c r="J1408" s="121" t="s">
        <v>7083</v>
      </c>
      <c r="K1408" s="121" t="s">
        <v>7084</v>
      </c>
      <c r="L1408" s="122">
        <v>6</v>
      </c>
      <c r="M1408" s="122">
        <v>9</v>
      </c>
      <c r="N1408" s="121" t="s">
        <v>123</v>
      </c>
      <c r="O1408" s="122">
        <v>1</v>
      </c>
      <c r="P1408" s="123"/>
      <c r="Q1408" s="123"/>
      <c r="R1408" s="124">
        <v>1</v>
      </c>
    </row>
    <row r="1409" spans="2:18" x14ac:dyDescent="0.3">
      <c r="B1409" s="120">
        <v>1409</v>
      </c>
      <c r="C1409" s="121" t="s">
        <v>7085</v>
      </c>
      <c r="D1409" s="121" t="s">
        <v>123</v>
      </c>
      <c r="E1409" s="121" t="s">
        <v>123</v>
      </c>
      <c r="F1409" s="121" t="s">
        <v>7086</v>
      </c>
      <c r="G1409" s="121" t="s">
        <v>123</v>
      </c>
      <c r="H1409" s="122">
        <v>703</v>
      </c>
      <c r="I1409" s="122">
        <v>49</v>
      </c>
      <c r="J1409" s="121" t="s">
        <v>7087</v>
      </c>
      <c r="K1409" s="121" t="s">
        <v>7088</v>
      </c>
      <c r="L1409" s="122">
        <v>6</v>
      </c>
      <c r="M1409" s="122">
        <v>130</v>
      </c>
      <c r="N1409" s="121" t="s">
        <v>7089</v>
      </c>
      <c r="O1409" s="122">
        <v>1</v>
      </c>
      <c r="P1409" s="123"/>
      <c r="Q1409" s="123"/>
      <c r="R1409" s="124">
        <v>1</v>
      </c>
    </row>
    <row r="1410" spans="2:18" x14ac:dyDescent="0.3">
      <c r="B1410" s="120">
        <v>1410</v>
      </c>
      <c r="C1410" s="121" t="s">
        <v>7090</v>
      </c>
      <c r="D1410" s="121" t="s">
        <v>129</v>
      </c>
      <c r="E1410" s="121" t="s">
        <v>7091</v>
      </c>
      <c r="F1410" s="121" t="s">
        <v>7092</v>
      </c>
      <c r="G1410" s="121" t="s">
        <v>123</v>
      </c>
      <c r="H1410" s="122">
        <v>705</v>
      </c>
      <c r="I1410" s="122">
        <v>62</v>
      </c>
      <c r="J1410" s="121" t="s">
        <v>7093</v>
      </c>
      <c r="K1410" s="121" t="s">
        <v>7094</v>
      </c>
      <c r="L1410" s="122">
        <v>6</v>
      </c>
      <c r="M1410" s="122">
        <v>6</v>
      </c>
      <c r="N1410" s="121" t="s">
        <v>7095</v>
      </c>
      <c r="O1410" s="122">
        <v>1</v>
      </c>
      <c r="P1410" s="123"/>
      <c r="Q1410" s="123"/>
      <c r="R1410" s="124">
        <v>1</v>
      </c>
    </row>
    <row r="1411" spans="2:18" x14ac:dyDescent="0.3">
      <c r="B1411" s="120">
        <v>1411</v>
      </c>
      <c r="C1411" s="121" t="s">
        <v>7096</v>
      </c>
      <c r="D1411" s="121" t="s">
        <v>129</v>
      </c>
      <c r="E1411" s="121" t="s">
        <v>123</v>
      </c>
      <c r="F1411" s="121" t="s">
        <v>7097</v>
      </c>
      <c r="G1411" s="121" t="s">
        <v>123</v>
      </c>
      <c r="H1411" s="122">
        <v>252</v>
      </c>
      <c r="I1411" s="122">
        <v>48</v>
      </c>
      <c r="J1411" s="121" t="s">
        <v>2548</v>
      </c>
      <c r="K1411" s="121" t="s">
        <v>2549</v>
      </c>
      <c r="L1411" s="122">
        <v>6</v>
      </c>
      <c r="M1411" s="122">
        <v>22</v>
      </c>
      <c r="N1411" s="121" t="s">
        <v>7098</v>
      </c>
      <c r="O1411" s="122">
        <v>1</v>
      </c>
      <c r="P1411" s="123"/>
      <c r="Q1411" s="123"/>
      <c r="R1411" s="124">
        <v>1</v>
      </c>
    </row>
    <row r="1412" spans="2:18" x14ac:dyDescent="0.3">
      <c r="B1412" s="125">
        <v>1412</v>
      </c>
      <c r="C1412" s="126" t="s">
        <v>7099</v>
      </c>
      <c r="D1412" s="126" t="s">
        <v>129</v>
      </c>
      <c r="E1412" s="126" t="s">
        <v>123</v>
      </c>
      <c r="F1412" s="126" t="s">
        <v>7100</v>
      </c>
      <c r="G1412" s="126" t="s">
        <v>123</v>
      </c>
      <c r="H1412" s="127">
        <v>656</v>
      </c>
      <c r="I1412" s="127">
        <v>7</v>
      </c>
      <c r="J1412" s="126" t="s">
        <v>7101</v>
      </c>
      <c r="K1412" s="126" t="s">
        <v>7102</v>
      </c>
      <c r="L1412" s="127">
        <v>6</v>
      </c>
      <c r="M1412" s="127">
        <v>27</v>
      </c>
      <c r="N1412" s="126" t="s">
        <v>7103</v>
      </c>
      <c r="O1412" s="127">
        <v>1</v>
      </c>
      <c r="P1412" s="128"/>
      <c r="Q1412" s="128"/>
      <c r="R1412" s="129">
        <v>1</v>
      </c>
    </row>
  </sheetData>
  <hyperlinks>
    <hyperlink ref="A3" location="'Read Me First'!A1" display="ReadMeFirst" xr:uid="{B4959B1C-6EA4-49C1-805B-87B1D6C54107}"/>
  </hyperlinks>
  <pageMargins left="0.7" right="0.7" top="0.75" bottom="0.75" header="0.3" footer="0.3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94FAF-E20A-45B1-94DF-B87B35DA752B}">
  <dimension ref="A1:M413"/>
  <sheetViews>
    <sheetView workbookViewId="0">
      <selection activeCell="A3" sqref="A3"/>
    </sheetView>
  </sheetViews>
  <sheetFormatPr defaultRowHeight="14.4" x14ac:dyDescent="0.3"/>
  <cols>
    <col min="1" max="1" width="12.33203125" bestFit="1" customWidth="1"/>
    <col min="2" max="2" width="15.44140625" bestFit="1" customWidth="1"/>
    <col min="3" max="3" width="13.6640625" bestFit="1" customWidth="1"/>
    <col min="4" max="4" width="28.6640625" bestFit="1" customWidth="1"/>
    <col min="5" max="5" width="43.109375" customWidth="1"/>
    <col min="6" max="6" width="14.77734375" bestFit="1" customWidth="1"/>
    <col min="7" max="7" width="12.109375" bestFit="1" customWidth="1"/>
    <col min="8" max="8" width="9.21875" bestFit="1" customWidth="1"/>
    <col min="10" max="10" width="8.21875" bestFit="1" customWidth="1"/>
    <col min="11" max="11" width="7.77734375" customWidth="1"/>
  </cols>
  <sheetData>
    <row r="1" spans="1:13" ht="18" x14ac:dyDescent="0.35">
      <c r="A1" s="64" t="s">
        <v>7316</v>
      </c>
      <c r="B1" s="65"/>
      <c r="C1" s="66" t="s">
        <v>56</v>
      </c>
      <c r="D1" s="65" t="s">
        <v>7314</v>
      </c>
      <c r="E1" s="65"/>
      <c r="F1" s="65"/>
      <c r="G1" s="66" t="s">
        <v>40</v>
      </c>
      <c r="H1" s="71">
        <v>45337</v>
      </c>
      <c r="I1" s="65"/>
      <c r="J1" s="66" t="s">
        <v>57</v>
      </c>
      <c r="K1" s="65" t="s">
        <v>7587</v>
      </c>
      <c r="L1" s="65"/>
      <c r="M1" s="65"/>
    </row>
    <row r="3" spans="1:13" x14ac:dyDescent="0.3">
      <c r="A3" s="31" t="s">
        <v>22</v>
      </c>
    </row>
    <row r="4" spans="1:13" x14ac:dyDescent="0.3">
      <c r="A4" s="31"/>
    </row>
    <row r="5" spans="1:13" x14ac:dyDescent="0.3">
      <c r="A5" s="240" t="s">
        <v>7568</v>
      </c>
      <c r="B5" s="241"/>
      <c r="C5" s="241"/>
      <c r="D5" s="241"/>
      <c r="E5" s="241"/>
      <c r="F5" s="241"/>
      <c r="G5" s="241"/>
      <c r="H5" s="241"/>
      <c r="I5" s="241"/>
      <c r="J5" s="241"/>
      <c r="K5" s="241"/>
      <c r="L5" s="241"/>
      <c r="M5" s="242"/>
    </row>
    <row r="6" spans="1:13" x14ac:dyDescent="0.3">
      <c r="A6" s="219" t="s">
        <v>7497</v>
      </c>
      <c r="B6" s="220"/>
      <c r="C6" s="220"/>
      <c r="D6" s="220"/>
      <c r="E6" s="220"/>
      <c r="F6" s="220"/>
      <c r="G6" s="220"/>
      <c r="H6" s="220"/>
      <c r="I6" s="220"/>
      <c r="J6" s="220"/>
      <c r="K6" s="220"/>
      <c r="L6" s="220"/>
      <c r="M6" s="221"/>
    </row>
    <row r="7" spans="1:13" x14ac:dyDescent="0.3">
      <c r="A7" s="222" t="s">
        <v>7493</v>
      </c>
      <c r="B7" s="227"/>
      <c r="C7" s="227"/>
      <c r="D7" s="227"/>
      <c r="E7" s="227"/>
      <c r="F7" s="227"/>
      <c r="G7" s="227"/>
      <c r="H7" s="227"/>
      <c r="I7" s="227"/>
      <c r="J7" s="227"/>
      <c r="K7" s="227"/>
      <c r="L7" s="227"/>
      <c r="M7" s="223"/>
    </row>
    <row r="8" spans="1:13" x14ac:dyDescent="0.3">
      <c r="A8" s="222" t="s">
        <v>7496</v>
      </c>
      <c r="B8" s="227"/>
      <c r="C8" s="227"/>
      <c r="D8" s="227"/>
      <c r="E8" s="227"/>
      <c r="F8" s="227"/>
      <c r="G8" s="227"/>
      <c r="H8" s="227"/>
      <c r="I8" s="227"/>
      <c r="J8" s="227"/>
      <c r="K8" s="227"/>
      <c r="L8" s="227"/>
      <c r="M8" s="223"/>
    </row>
    <row r="9" spans="1:13" x14ac:dyDescent="0.3">
      <c r="A9" s="224" t="s">
        <v>7495</v>
      </c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26"/>
    </row>
    <row r="10" spans="1:13" x14ac:dyDescent="0.3">
      <c r="A10" s="31"/>
    </row>
    <row r="11" spans="1:13" x14ac:dyDescent="0.3">
      <c r="E11" s="183" t="s">
        <v>7491</v>
      </c>
    </row>
    <row r="12" spans="1:13" ht="28.8" x14ac:dyDescent="0.3">
      <c r="E12" s="185" t="s">
        <v>7483</v>
      </c>
    </row>
    <row r="14" spans="1:13" x14ac:dyDescent="0.3">
      <c r="B14" s="114" t="s">
        <v>110</v>
      </c>
      <c r="C14" s="115" t="s">
        <v>111</v>
      </c>
      <c r="D14" s="115" t="s">
        <v>112</v>
      </c>
      <c r="E14" s="218" t="s">
        <v>7490</v>
      </c>
      <c r="F14" s="115" t="s">
        <v>70</v>
      </c>
      <c r="G14" s="115" t="s">
        <v>71</v>
      </c>
      <c r="H14" s="116" t="s">
        <v>72</v>
      </c>
    </row>
    <row r="15" spans="1:13" ht="43.2" x14ac:dyDescent="0.3">
      <c r="B15" s="104">
        <v>1</v>
      </c>
      <c r="C15" s="105">
        <v>201</v>
      </c>
      <c r="D15" s="105">
        <v>37</v>
      </c>
      <c r="E15" s="177" t="str">
        <f>VLOOKUP(Table14[[#This Row],[ProvStateID]],Table17[[#All],[ProvStateID]:[ProvStateFullText]],3,FALSE)</f>
        <v>New Jersey</v>
      </c>
      <c r="F15" s="106">
        <v>45288.423136574071</v>
      </c>
      <c r="G15" s="107"/>
      <c r="H15" s="108">
        <v>1</v>
      </c>
    </row>
    <row r="16" spans="1:13" x14ac:dyDescent="0.3">
      <c r="B16" s="104">
        <v>2</v>
      </c>
      <c r="C16" s="105">
        <v>202</v>
      </c>
      <c r="D16" s="105">
        <v>11</v>
      </c>
      <c r="E16" s="105" t="str">
        <f>VLOOKUP(Table14[[#This Row],[ProvStateID]],Table17[[#All],[ProvStateID]:[ProvStateFullText]],3,FALSE)</f>
        <v>Washington, DC</v>
      </c>
      <c r="F16" s="106">
        <v>45288.423379629632</v>
      </c>
      <c r="G16" s="107"/>
      <c r="H16" s="108">
        <v>1</v>
      </c>
    </row>
    <row r="17" spans="2:8" x14ac:dyDescent="0.3">
      <c r="B17" s="104">
        <v>3</v>
      </c>
      <c r="C17" s="105">
        <v>203</v>
      </c>
      <c r="D17" s="105">
        <v>10</v>
      </c>
      <c r="E17" s="105" t="str">
        <f>VLOOKUP(Table14[[#This Row],[ProvStateID]],Table17[[#All],[ProvStateID]:[ProvStateFullText]],3,FALSE)</f>
        <v>Connecticut</v>
      </c>
      <c r="F17" s="106">
        <v>45288.423379629632</v>
      </c>
      <c r="G17" s="107"/>
      <c r="H17" s="108">
        <v>1</v>
      </c>
    </row>
    <row r="18" spans="2:8" x14ac:dyDescent="0.3">
      <c r="B18" s="104">
        <v>4</v>
      </c>
      <c r="C18" s="105">
        <v>204</v>
      </c>
      <c r="D18" s="105">
        <v>24</v>
      </c>
      <c r="E18" s="105" t="str">
        <f>VLOOKUP(Table14[[#This Row],[ProvStateID]],Table17[[#All],[ProvStateID]:[ProvStateFullText]],3,FALSE)</f>
        <v>Manitoba</v>
      </c>
      <c r="F18" s="106">
        <v>45288.423379629632</v>
      </c>
      <c r="G18" s="107"/>
      <c r="H18" s="108">
        <v>1</v>
      </c>
    </row>
    <row r="19" spans="2:8" x14ac:dyDescent="0.3">
      <c r="B19" s="104">
        <v>5</v>
      </c>
      <c r="C19" s="105">
        <v>205</v>
      </c>
      <c r="D19" s="105">
        <v>4</v>
      </c>
      <c r="E19" s="105" t="str">
        <f>VLOOKUP(Table14[[#This Row],[ProvStateID]],Table17[[#All],[ProvStateID]:[ProvStateFullText]],3,FALSE)</f>
        <v>Alabama</v>
      </c>
      <c r="F19" s="106">
        <v>45288.423379629632</v>
      </c>
      <c r="G19" s="107"/>
      <c r="H19" s="108">
        <v>1</v>
      </c>
    </row>
    <row r="20" spans="2:8" x14ac:dyDescent="0.3">
      <c r="B20" s="104">
        <v>6</v>
      </c>
      <c r="C20" s="105">
        <v>206</v>
      </c>
      <c r="D20" s="105">
        <v>62</v>
      </c>
      <c r="E20" s="105" t="str">
        <f>VLOOKUP(Table14[[#This Row],[ProvStateID]],Table17[[#All],[ProvStateID]:[ProvStateFullText]],3,FALSE)</f>
        <v>Washington</v>
      </c>
      <c r="F20" s="106">
        <v>45288.423379629632</v>
      </c>
      <c r="G20" s="107"/>
      <c r="H20" s="108">
        <v>1</v>
      </c>
    </row>
    <row r="21" spans="2:8" x14ac:dyDescent="0.3">
      <c r="B21" s="104">
        <v>7</v>
      </c>
      <c r="C21" s="105">
        <v>207</v>
      </c>
      <c r="D21" s="105">
        <v>26</v>
      </c>
      <c r="E21" s="105" t="str">
        <f>VLOOKUP(Table14[[#This Row],[ProvStateID]],Table17[[#All],[ProvStateID]:[ProvStateFullText]],3,FALSE)</f>
        <v>Maine</v>
      </c>
      <c r="F21" s="106">
        <v>45288.423379629632</v>
      </c>
      <c r="G21" s="107"/>
      <c r="H21" s="108">
        <v>1</v>
      </c>
    </row>
    <row r="22" spans="2:8" x14ac:dyDescent="0.3">
      <c r="B22" s="104">
        <v>8</v>
      </c>
      <c r="C22" s="105">
        <v>208</v>
      </c>
      <c r="D22" s="105">
        <v>17</v>
      </c>
      <c r="E22" s="105" t="str">
        <f>VLOOKUP(Table14[[#This Row],[ProvStateID]],Table17[[#All],[ProvStateID]:[ProvStateFullText]],3,FALSE)</f>
        <v>Idaho</v>
      </c>
      <c r="F22" s="106">
        <v>45288.423379629632</v>
      </c>
      <c r="G22" s="107"/>
      <c r="H22" s="108">
        <v>1</v>
      </c>
    </row>
    <row r="23" spans="2:8" x14ac:dyDescent="0.3">
      <c r="B23" s="104">
        <v>9</v>
      </c>
      <c r="C23" s="105">
        <v>209</v>
      </c>
      <c r="D23" s="105">
        <v>8</v>
      </c>
      <c r="E23" s="105" t="str">
        <f>VLOOKUP(Table14[[#This Row],[ProvStateID]],Table17[[#All],[ProvStateID]:[ProvStateFullText]],3,FALSE)</f>
        <v>California</v>
      </c>
      <c r="F23" s="106">
        <v>45288.423379629632</v>
      </c>
      <c r="G23" s="107"/>
      <c r="H23" s="108">
        <v>1</v>
      </c>
    </row>
    <row r="24" spans="2:8" x14ac:dyDescent="0.3">
      <c r="B24" s="104">
        <v>10</v>
      </c>
      <c r="C24" s="105">
        <v>210</v>
      </c>
      <c r="D24" s="105">
        <v>58</v>
      </c>
      <c r="E24" s="105" t="str">
        <f>VLOOKUP(Table14[[#This Row],[ProvStateID]],Table17[[#All],[ProvStateID]:[ProvStateFullText]],3,FALSE)</f>
        <v>Texas</v>
      </c>
      <c r="F24" s="106">
        <v>45288.423379629632</v>
      </c>
      <c r="G24" s="107"/>
      <c r="H24" s="108">
        <v>1</v>
      </c>
    </row>
    <row r="25" spans="2:8" x14ac:dyDescent="0.3">
      <c r="B25" s="104">
        <v>11</v>
      </c>
      <c r="C25" s="105">
        <v>212</v>
      </c>
      <c r="D25" s="105">
        <v>45</v>
      </c>
      <c r="E25" s="105" t="str">
        <f>VLOOKUP(Table14[[#This Row],[ProvStateID]],Table17[[#All],[ProvStateID]:[ProvStateFullText]],3,FALSE)</f>
        <v>New York</v>
      </c>
      <c r="F25" s="106">
        <v>45288.423379629632</v>
      </c>
      <c r="G25" s="107"/>
      <c r="H25" s="108">
        <v>1</v>
      </c>
    </row>
    <row r="26" spans="2:8" x14ac:dyDescent="0.3">
      <c r="B26" s="104">
        <v>12</v>
      </c>
      <c r="C26" s="105">
        <v>213</v>
      </c>
      <c r="D26" s="105">
        <v>8</v>
      </c>
      <c r="E26" s="105" t="str">
        <f>VLOOKUP(Table14[[#This Row],[ProvStateID]],Table17[[#All],[ProvStateID]:[ProvStateFullText]],3,FALSE)</f>
        <v>California</v>
      </c>
      <c r="F26" s="106">
        <v>45288.423379629632</v>
      </c>
      <c r="G26" s="107"/>
      <c r="H26" s="108">
        <v>1</v>
      </c>
    </row>
    <row r="27" spans="2:8" x14ac:dyDescent="0.3">
      <c r="B27" s="104">
        <v>13</v>
      </c>
      <c r="C27" s="105">
        <v>214</v>
      </c>
      <c r="D27" s="105">
        <v>58</v>
      </c>
      <c r="E27" s="105" t="str">
        <f>VLOOKUP(Table14[[#This Row],[ProvStateID]],Table17[[#All],[ProvStateID]:[ProvStateFullText]],3,FALSE)</f>
        <v>Texas</v>
      </c>
      <c r="F27" s="106">
        <v>45288.423379629632</v>
      </c>
      <c r="G27" s="107"/>
      <c r="H27" s="108">
        <v>1</v>
      </c>
    </row>
    <row r="28" spans="2:8" x14ac:dyDescent="0.3">
      <c r="B28" s="104">
        <v>14</v>
      </c>
      <c r="C28" s="105">
        <v>215</v>
      </c>
      <c r="D28" s="105">
        <v>50</v>
      </c>
      <c r="E28" s="105" t="str">
        <f>VLOOKUP(Table14[[#This Row],[ProvStateID]],Table17[[#All],[ProvStateID]:[ProvStateFullText]],3,FALSE)</f>
        <v>Pennsylvania</v>
      </c>
      <c r="F28" s="106">
        <v>45288.423379629632</v>
      </c>
      <c r="G28" s="107"/>
      <c r="H28" s="108">
        <v>1</v>
      </c>
    </row>
    <row r="29" spans="2:8" x14ac:dyDescent="0.3">
      <c r="B29" s="104">
        <v>15</v>
      </c>
      <c r="C29" s="105">
        <v>216</v>
      </c>
      <c r="D29" s="105">
        <v>46</v>
      </c>
      <c r="E29" s="105" t="str">
        <f>VLOOKUP(Table14[[#This Row],[ProvStateID]],Table17[[#All],[ProvStateID]:[ProvStateFullText]],3,FALSE)</f>
        <v>Ohio</v>
      </c>
      <c r="F29" s="106">
        <v>45288.423379629632</v>
      </c>
      <c r="G29" s="107"/>
      <c r="H29" s="108">
        <v>1</v>
      </c>
    </row>
    <row r="30" spans="2:8" x14ac:dyDescent="0.3">
      <c r="B30" s="104">
        <v>16</v>
      </c>
      <c r="C30" s="105">
        <v>217</v>
      </c>
      <c r="D30" s="105">
        <v>18</v>
      </c>
      <c r="E30" s="105" t="str">
        <f>VLOOKUP(Table14[[#This Row],[ProvStateID]],Table17[[#All],[ProvStateID]:[ProvStateFullText]],3,FALSE)</f>
        <v>Illinois</v>
      </c>
      <c r="F30" s="106">
        <v>45288.423379629632</v>
      </c>
      <c r="G30" s="107"/>
      <c r="H30" s="108">
        <v>1</v>
      </c>
    </row>
    <row r="31" spans="2:8" x14ac:dyDescent="0.3">
      <c r="B31" s="104">
        <v>17</v>
      </c>
      <c r="C31" s="105">
        <v>218</v>
      </c>
      <c r="D31" s="105">
        <v>28</v>
      </c>
      <c r="E31" s="105" t="str">
        <f>VLOOKUP(Table14[[#This Row],[ProvStateID]],Table17[[#All],[ProvStateID]:[ProvStateFullText]],3,FALSE)</f>
        <v>Minnesota</v>
      </c>
      <c r="F31" s="106">
        <v>45288.423379629632</v>
      </c>
      <c r="G31" s="107"/>
      <c r="H31" s="108">
        <v>1</v>
      </c>
    </row>
    <row r="32" spans="2:8" x14ac:dyDescent="0.3">
      <c r="B32" s="104">
        <v>18</v>
      </c>
      <c r="C32" s="105">
        <v>219</v>
      </c>
      <c r="D32" s="105">
        <v>19</v>
      </c>
      <c r="E32" s="105" t="str">
        <f>VLOOKUP(Table14[[#This Row],[ProvStateID]],Table17[[#All],[ProvStateID]:[ProvStateFullText]],3,FALSE)</f>
        <v>Indiana</v>
      </c>
      <c r="F32" s="106">
        <v>45288.423379629632</v>
      </c>
      <c r="G32" s="107"/>
      <c r="H32" s="108">
        <v>1</v>
      </c>
    </row>
    <row r="33" spans="2:8" x14ac:dyDescent="0.3">
      <c r="B33" s="104">
        <v>19</v>
      </c>
      <c r="C33" s="105">
        <v>220</v>
      </c>
      <c r="D33" s="105">
        <v>46</v>
      </c>
      <c r="E33" s="105" t="str">
        <f>VLOOKUP(Table14[[#This Row],[ProvStateID]],Table17[[#All],[ProvStateID]:[ProvStateFullText]],3,FALSE)</f>
        <v>Ohio</v>
      </c>
      <c r="F33" s="106">
        <v>45288.423379629632</v>
      </c>
      <c r="G33" s="107"/>
      <c r="H33" s="108">
        <v>1</v>
      </c>
    </row>
    <row r="34" spans="2:8" x14ac:dyDescent="0.3">
      <c r="B34" s="104">
        <v>20</v>
      </c>
      <c r="C34" s="105">
        <v>224</v>
      </c>
      <c r="D34" s="105">
        <v>18</v>
      </c>
      <c r="E34" s="105" t="str">
        <f>VLOOKUP(Table14[[#This Row],[ProvStateID]],Table17[[#All],[ProvStateID]:[ProvStateFullText]],3,FALSE)</f>
        <v>Illinois</v>
      </c>
      <c r="F34" s="106">
        <v>45288.423379629632</v>
      </c>
      <c r="G34" s="107"/>
      <c r="H34" s="108">
        <v>1</v>
      </c>
    </row>
    <row r="35" spans="2:8" x14ac:dyDescent="0.3">
      <c r="B35" s="104">
        <v>21</v>
      </c>
      <c r="C35" s="105">
        <v>225</v>
      </c>
      <c r="D35" s="105">
        <v>22</v>
      </c>
      <c r="E35" s="105" t="str">
        <f>VLOOKUP(Table14[[#This Row],[ProvStateID]],Table17[[#All],[ProvStateID]:[ProvStateFullText]],3,FALSE)</f>
        <v>Louisiana</v>
      </c>
      <c r="F35" s="106">
        <v>45288.423379629632</v>
      </c>
      <c r="G35" s="107"/>
      <c r="H35" s="108">
        <v>1</v>
      </c>
    </row>
    <row r="36" spans="2:8" x14ac:dyDescent="0.3">
      <c r="B36" s="104">
        <v>22</v>
      </c>
      <c r="C36" s="105">
        <v>226</v>
      </c>
      <c r="D36" s="105">
        <v>48</v>
      </c>
      <c r="E36" s="105" t="str">
        <f>VLOOKUP(Table14[[#This Row],[ProvStateID]],Table17[[#All],[ProvStateID]:[ProvStateFullText]],3,FALSE)</f>
        <v>Ontario</v>
      </c>
      <c r="F36" s="106">
        <v>45288.423379629632</v>
      </c>
      <c r="G36" s="107"/>
      <c r="H36" s="108">
        <v>1</v>
      </c>
    </row>
    <row r="37" spans="2:8" x14ac:dyDescent="0.3">
      <c r="B37" s="104">
        <v>23</v>
      </c>
      <c r="C37" s="105">
        <v>228</v>
      </c>
      <c r="D37" s="105">
        <v>30</v>
      </c>
      <c r="E37" s="105" t="str">
        <f>VLOOKUP(Table14[[#This Row],[ProvStateID]],Table17[[#All],[ProvStateID]:[ProvStateFullText]],3,FALSE)</f>
        <v>Mississippi</v>
      </c>
      <c r="F37" s="106">
        <v>45288.423379629632</v>
      </c>
      <c r="G37" s="107"/>
      <c r="H37" s="108">
        <v>1</v>
      </c>
    </row>
    <row r="38" spans="2:8" x14ac:dyDescent="0.3">
      <c r="B38" s="104">
        <v>24</v>
      </c>
      <c r="C38" s="105">
        <v>229</v>
      </c>
      <c r="D38" s="105">
        <v>14</v>
      </c>
      <c r="E38" s="105" t="str">
        <f>VLOOKUP(Table14[[#This Row],[ProvStateID]],Table17[[#All],[ProvStateID]:[ProvStateFullText]],3,FALSE)</f>
        <v>Georgia</v>
      </c>
      <c r="F38" s="106">
        <v>45288.423379629632</v>
      </c>
      <c r="G38" s="107"/>
      <c r="H38" s="108">
        <v>1</v>
      </c>
    </row>
    <row r="39" spans="2:8" x14ac:dyDescent="0.3">
      <c r="B39" s="104">
        <v>25</v>
      </c>
      <c r="C39" s="105">
        <v>231</v>
      </c>
      <c r="D39" s="105">
        <v>27</v>
      </c>
      <c r="E39" s="105" t="str">
        <f>VLOOKUP(Table14[[#This Row],[ProvStateID]],Table17[[#All],[ProvStateID]:[ProvStateFullText]],3,FALSE)</f>
        <v>Michigan</v>
      </c>
      <c r="F39" s="106">
        <v>45288.423379629632</v>
      </c>
      <c r="G39" s="107"/>
      <c r="H39" s="108">
        <v>1</v>
      </c>
    </row>
    <row r="40" spans="2:8" x14ac:dyDescent="0.3">
      <c r="B40" s="104">
        <v>26</v>
      </c>
      <c r="C40" s="105">
        <v>234</v>
      </c>
      <c r="D40" s="105">
        <v>46</v>
      </c>
      <c r="E40" s="105" t="str">
        <f>VLOOKUP(Table14[[#This Row],[ProvStateID]],Table17[[#All],[ProvStateID]:[ProvStateFullText]],3,FALSE)</f>
        <v>Ohio</v>
      </c>
      <c r="F40" s="106">
        <v>45288.423379629632</v>
      </c>
      <c r="G40" s="107"/>
      <c r="H40" s="108">
        <v>1</v>
      </c>
    </row>
    <row r="41" spans="2:8" x14ac:dyDescent="0.3">
      <c r="B41" s="104">
        <v>27</v>
      </c>
      <c r="C41" s="105">
        <v>236</v>
      </c>
      <c r="D41" s="105">
        <v>7</v>
      </c>
      <c r="E41" s="105" t="str">
        <f>VLOOKUP(Table14[[#This Row],[ProvStateID]],Table17[[#All],[ProvStateID]:[ProvStateFullText]],3,FALSE)</f>
        <v>British Columbia</v>
      </c>
      <c r="F41" s="106">
        <v>45288.423379629632</v>
      </c>
      <c r="G41" s="107"/>
      <c r="H41" s="108">
        <v>1</v>
      </c>
    </row>
    <row r="42" spans="2:8" x14ac:dyDescent="0.3">
      <c r="B42" s="104">
        <v>28</v>
      </c>
      <c r="C42" s="105">
        <v>239</v>
      </c>
      <c r="D42" s="105">
        <v>13</v>
      </c>
      <c r="E42" s="105" t="str">
        <f>VLOOKUP(Table14[[#This Row],[ProvStateID]],Table17[[#All],[ProvStateID]:[ProvStateFullText]],3,FALSE)</f>
        <v>Florida</v>
      </c>
      <c r="F42" s="106">
        <v>45288.423379629632</v>
      </c>
      <c r="G42" s="107"/>
      <c r="H42" s="108">
        <v>1</v>
      </c>
    </row>
    <row r="43" spans="2:8" x14ac:dyDescent="0.3">
      <c r="B43" s="104">
        <v>29</v>
      </c>
      <c r="C43" s="105">
        <v>240</v>
      </c>
      <c r="D43" s="105">
        <v>25</v>
      </c>
      <c r="E43" s="105" t="str">
        <f>VLOOKUP(Table14[[#This Row],[ProvStateID]],Table17[[#All],[ProvStateID]:[ProvStateFullText]],3,FALSE)</f>
        <v>Maryland</v>
      </c>
      <c r="F43" s="106">
        <v>45288.423379629632</v>
      </c>
      <c r="G43" s="107"/>
      <c r="H43" s="108">
        <v>1</v>
      </c>
    </row>
    <row r="44" spans="2:8" x14ac:dyDescent="0.3">
      <c r="B44" s="104">
        <v>30</v>
      </c>
      <c r="C44" s="105">
        <v>242</v>
      </c>
      <c r="D44" s="105">
        <v>71</v>
      </c>
      <c r="E44" s="105" t="str">
        <f>VLOOKUP(Table14[[#This Row],[ProvStateID]],Table17[[#All],[ProvStateID]:[ProvStateFullText]],3,FALSE)</f>
        <v>Bahamas</v>
      </c>
      <c r="F44" s="106">
        <v>45288.423379629632</v>
      </c>
      <c r="G44" s="107"/>
      <c r="H44" s="108">
        <v>1</v>
      </c>
    </row>
    <row r="45" spans="2:8" x14ac:dyDescent="0.3">
      <c r="B45" s="104">
        <v>31</v>
      </c>
      <c r="C45" s="105">
        <v>246</v>
      </c>
      <c r="D45" s="105">
        <v>69</v>
      </c>
      <c r="E45" s="105" t="str">
        <f>VLOOKUP(Table14[[#This Row],[ProvStateID]],Table17[[#All],[ProvStateID]:[ProvStateFullText]],3,FALSE)</f>
        <v>Barbados</v>
      </c>
      <c r="F45" s="106">
        <v>45288.423379629632</v>
      </c>
      <c r="G45" s="107"/>
      <c r="H45" s="108">
        <v>1</v>
      </c>
    </row>
    <row r="46" spans="2:8" x14ac:dyDescent="0.3">
      <c r="B46" s="104">
        <v>32</v>
      </c>
      <c r="C46" s="105">
        <v>248</v>
      </c>
      <c r="D46" s="105">
        <v>27</v>
      </c>
      <c r="E46" s="105" t="str">
        <f>VLOOKUP(Table14[[#This Row],[ProvStateID]],Table17[[#All],[ProvStateID]:[ProvStateFullText]],3,FALSE)</f>
        <v>Michigan</v>
      </c>
      <c r="F46" s="106">
        <v>45288.423379629632</v>
      </c>
      <c r="G46" s="107"/>
      <c r="H46" s="108">
        <v>1</v>
      </c>
    </row>
    <row r="47" spans="2:8" x14ac:dyDescent="0.3">
      <c r="B47" s="104">
        <v>33</v>
      </c>
      <c r="C47" s="105">
        <v>249</v>
      </c>
      <c r="D47" s="105">
        <v>48</v>
      </c>
      <c r="E47" s="105" t="str">
        <f>VLOOKUP(Table14[[#This Row],[ProvStateID]],Table17[[#All],[ProvStateID]:[ProvStateFullText]],3,FALSE)</f>
        <v>Ontario</v>
      </c>
      <c r="F47" s="106">
        <v>45288.423379629632</v>
      </c>
      <c r="G47" s="107"/>
      <c r="H47" s="108">
        <v>1</v>
      </c>
    </row>
    <row r="48" spans="2:8" x14ac:dyDescent="0.3">
      <c r="B48" s="104">
        <v>34</v>
      </c>
      <c r="C48" s="105">
        <v>250</v>
      </c>
      <c r="D48" s="105">
        <v>7</v>
      </c>
      <c r="E48" s="105" t="str">
        <f>VLOOKUP(Table14[[#This Row],[ProvStateID]],Table17[[#All],[ProvStateID]:[ProvStateFullText]],3,FALSE)</f>
        <v>British Columbia</v>
      </c>
      <c r="F48" s="106">
        <v>45288.423379629632</v>
      </c>
      <c r="G48" s="107"/>
      <c r="H48" s="108">
        <v>1</v>
      </c>
    </row>
    <row r="49" spans="2:8" x14ac:dyDescent="0.3">
      <c r="B49" s="104">
        <v>35</v>
      </c>
      <c r="C49" s="105">
        <v>251</v>
      </c>
      <c r="D49" s="105">
        <v>4</v>
      </c>
      <c r="E49" s="105" t="str">
        <f>VLOOKUP(Table14[[#This Row],[ProvStateID]],Table17[[#All],[ProvStateID]:[ProvStateFullText]],3,FALSE)</f>
        <v>Alabama</v>
      </c>
      <c r="F49" s="106">
        <v>45288.423379629632</v>
      </c>
      <c r="G49" s="107"/>
      <c r="H49" s="108">
        <v>1</v>
      </c>
    </row>
    <row r="50" spans="2:8" x14ac:dyDescent="0.3">
      <c r="B50" s="104">
        <v>36</v>
      </c>
      <c r="C50" s="105">
        <v>252</v>
      </c>
      <c r="D50" s="105">
        <v>33</v>
      </c>
      <c r="E50" s="105" t="str">
        <f>VLOOKUP(Table14[[#This Row],[ProvStateID]],Table17[[#All],[ProvStateID]:[ProvStateFullText]],3,FALSE)</f>
        <v>North Carolina</v>
      </c>
      <c r="F50" s="106">
        <v>45288.423379629632</v>
      </c>
      <c r="G50" s="107"/>
      <c r="H50" s="108">
        <v>1</v>
      </c>
    </row>
    <row r="51" spans="2:8" x14ac:dyDescent="0.3">
      <c r="B51" s="104">
        <v>37</v>
      </c>
      <c r="C51" s="105">
        <v>253</v>
      </c>
      <c r="D51" s="105">
        <v>62</v>
      </c>
      <c r="E51" s="105" t="str">
        <f>VLOOKUP(Table14[[#This Row],[ProvStateID]],Table17[[#All],[ProvStateID]:[ProvStateFullText]],3,FALSE)</f>
        <v>Washington</v>
      </c>
      <c r="F51" s="106">
        <v>45288.423379629632</v>
      </c>
      <c r="G51" s="107"/>
      <c r="H51" s="108">
        <v>1</v>
      </c>
    </row>
    <row r="52" spans="2:8" x14ac:dyDescent="0.3">
      <c r="B52" s="104">
        <v>38</v>
      </c>
      <c r="C52" s="105">
        <v>254</v>
      </c>
      <c r="D52" s="105">
        <v>58</v>
      </c>
      <c r="E52" s="105" t="str">
        <f>VLOOKUP(Table14[[#This Row],[ProvStateID]],Table17[[#All],[ProvStateID]:[ProvStateFullText]],3,FALSE)</f>
        <v>Texas</v>
      </c>
      <c r="F52" s="106">
        <v>45288.423379629632</v>
      </c>
      <c r="G52" s="107"/>
      <c r="H52" s="108">
        <v>1</v>
      </c>
    </row>
    <row r="53" spans="2:8" x14ac:dyDescent="0.3">
      <c r="B53" s="104">
        <v>39</v>
      </c>
      <c r="C53" s="105">
        <v>256</v>
      </c>
      <c r="D53" s="105">
        <v>4</v>
      </c>
      <c r="E53" s="105" t="str">
        <f>VLOOKUP(Table14[[#This Row],[ProvStateID]],Table17[[#All],[ProvStateID]:[ProvStateFullText]],3,FALSE)</f>
        <v>Alabama</v>
      </c>
      <c r="F53" s="106">
        <v>45288.423379629632</v>
      </c>
      <c r="G53" s="107"/>
      <c r="H53" s="108">
        <v>1</v>
      </c>
    </row>
    <row r="54" spans="2:8" x14ac:dyDescent="0.3">
      <c r="B54" s="104">
        <v>40</v>
      </c>
      <c r="C54" s="105">
        <v>260</v>
      </c>
      <c r="D54" s="105">
        <v>19</v>
      </c>
      <c r="E54" s="105" t="str">
        <f>VLOOKUP(Table14[[#This Row],[ProvStateID]],Table17[[#All],[ProvStateID]:[ProvStateFullText]],3,FALSE)</f>
        <v>Indiana</v>
      </c>
      <c r="F54" s="106">
        <v>45288.423379629632</v>
      </c>
      <c r="G54" s="107"/>
      <c r="H54" s="108">
        <v>1</v>
      </c>
    </row>
    <row r="55" spans="2:8" x14ac:dyDescent="0.3">
      <c r="B55" s="104">
        <v>41</v>
      </c>
      <c r="C55" s="105">
        <v>262</v>
      </c>
      <c r="D55" s="105">
        <v>63</v>
      </c>
      <c r="E55" s="105" t="str">
        <f>VLOOKUP(Table14[[#This Row],[ProvStateID]],Table17[[#All],[ProvStateID]:[ProvStateFullText]],3,FALSE)</f>
        <v>Wisconsin</v>
      </c>
      <c r="F55" s="106">
        <v>45288.423379629632</v>
      </c>
      <c r="G55" s="107"/>
      <c r="H55" s="108">
        <v>1</v>
      </c>
    </row>
    <row r="56" spans="2:8" x14ac:dyDescent="0.3">
      <c r="B56" s="104">
        <v>42</v>
      </c>
      <c r="C56" s="105">
        <v>264</v>
      </c>
      <c r="D56" s="105">
        <v>68</v>
      </c>
      <c r="E56" s="105" t="str">
        <f>VLOOKUP(Table14[[#This Row],[ProvStateID]],Table17[[#All],[ProvStateID]:[ProvStateFullText]],3,FALSE)</f>
        <v>Anguilla</v>
      </c>
      <c r="F56" s="106">
        <v>45288.423379629632</v>
      </c>
      <c r="G56" s="107"/>
      <c r="H56" s="108">
        <v>1</v>
      </c>
    </row>
    <row r="57" spans="2:8" x14ac:dyDescent="0.3">
      <c r="B57" s="104">
        <v>43</v>
      </c>
      <c r="C57" s="105">
        <v>267</v>
      </c>
      <c r="D57" s="105">
        <v>50</v>
      </c>
      <c r="E57" s="105" t="str">
        <f>VLOOKUP(Table14[[#This Row],[ProvStateID]],Table17[[#All],[ProvStateID]:[ProvStateFullText]],3,FALSE)</f>
        <v>Pennsylvania</v>
      </c>
      <c r="F57" s="106">
        <v>45288.423379629632</v>
      </c>
      <c r="G57" s="107"/>
      <c r="H57" s="108">
        <v>1</v>
      </c>
    </row>
    <row r="58" spans="2:8" x14ac:dyDescent="0.3">
      <c r="B58" s="104">
        <v>44</v>
      </c>
      <c r="C58" s="105">
        <v>268</v>
      </c>
      <c r="D58" s="105">
        <v>67</v>
      </c>
      <c r="E58" s="105" t="str">
        <f>VLOOKUP(Table14[[#This Row],[ProvStateID]],Table17[[#All],[ProvStateID]:[ProvStateFullText]],3,FALSE)</f>
        <v>Antigua and Barbuda</v>
      </c>
      <c r="F58" s="106">
        <v>45288.423379629632</v>
      </c>
      <c r="G58" s="107"/>
      <c r="H58" s="108">
        <v>1</v>
      </c>
    </row>
    <row r="59" spans="2:8" x14ac:dyDescent="0.3">
      <c r="B59" s="104">
        <v>45</v>
      </c>
      <c r="C59" s="105">
        <v>269</v>
      </c>
      <c r="D59" s="105">
        <v>27</v>
      </c>
      <c r="E59" s="105" t="str">
        <f>VLOOKUP(Table14[[#This Row],[ProvStateID]],Table17[[#All],[ProvStateID]:[ProvStateFullText]],3,FALSE)</f>
        <v>Michigan</v>
      </c>
      <c r="F59" s="106">
        <v>45288.423379629632</v>
      </c>
      <c r="G59" s="107"/>
      <c r="H59" s="108">
        <v>1</v>
      </c>
    </row>
    <row r="60" spans="2:8" x14ac:dyDescent="0.3">
      <c r="B60" s="104">
        <v>46</v>
      </c>
      <c r="C60" s="105">
        <v>270</v>
      </c>
      <c r="D60" s="105">
        <v>21</v>
      </c>
      <c r="E60" s="105" t="str">
        <f>VLOOKUP(Table14[[#This Row],[ProvStateID]],Table17[[#All],[ProvStateID]:[ProvStateFullText]],3,FALSE)</f>
        <v>Kentucky</v>
      </c>
      <c r="F60" s="106">
        <v>45288.423379629632</v>
      </c>
      <c r="G60" s="107"/>
      <c r="H60" s="108">
        <v>1</v>
      </c>
    </row>
    <row r="61" spans="2:8" x14ac:dyDescent="0.3">
      <c r="B61" s="104">
        <v>47</v>
      </c>
      <c r="C61" s="105">
        <v>272</v>
      </c>
      <c r="D61" s="105">
        <v>50</v>
      </c>
      <c r="E61" s="105" t="str">
        <f>VLOOKUP(Table14[[#This Row],[ProvStateID]],Table17[[#All],[ProvStateID]:[ProvStateFullText]],3,FALSE)</f>
        <v>Pennsylvania</v>
      </c>
      <c r="F61" s="106">
        <v>45288.423379629632</v>
      </c>
      <c r="G61" s="107"/>
      <c r="H61" s="108">
        <v>1</v>
      </c>
    </row>
    <row r="62" spans="2:8" x14ac:dyDescent="0.3">
      <c r="B62" s="104">
        <v>48</v>
      </c>
      <c r="C62" s="105">
        <v>276</v>
      </c>
      <c r="D62" s="105">
        <v>60</v>
      </c>
      <c r="E62" s="105" t="str">
        <f>VLOOKUP(Table14[[#This Row],[ProvStateID]],Table17[[#All],[ProvStateID]:[ProvStateFullText]],3,FALSE)</f>
        <v>Virginia</v>
      </c>
      <c r="F62" s="106">
        <v>45288.423379629632</v>
      </c>
      <c r="G62" s="107"/>
      <c r="H62" s="108">
        <v>1</v>
      </c>
    </row>
    <row r="63" spans="2:8" x14ac:dyDescent="0.3">
      <c r="B63" s="104">
        <v>49</v>
      </c>
      <c r="C63" s="105">
        <v>281</v>
      </c>
      <c r="D63" s="105">
        <v>58</v>
      </c>
      <c r="E63" s="105" t="str">
        <f>VLOOKUP(Table14[[#This Row],[ProvStateID]],Table17[[#All],[ProvStateID]:[ProvStateFullText]],3,FALSE)</f>
        <v>Texas</v>
      </c>
      <c r="F63" s="106">
        <v>45288.423379629632</v>
      </c>
      <c r="G63" s="107"/>
      <c r="H63" s="108">
        <v>1</v>
      </c>
    </row>
    <row r="64" spans="2:8" x14ac:dyDescent="0.3">
      <c r="B64" s="104">
        <v>50</v>
      </c>
      <c r="C64" s="105">
        <v>284</v>
      </c>
      <c r="D64" s="105">
        <v>89</v>
      </c>
      <c r="E64" s="105" t="str">
        <f>VLOOKUP(Table14[[#This Row],[ProvStateID]],Table17[[#All],[ProvStateID]:[ProvStateFullText]],3,FALSE)</f>
        <v>British Virgin Islands</v>
      </c>
      <c r="F64" s="106">
        <v>45288.423379629632</v>
      </c>
      <c r="G64" s="107"/>
      <c r="H64" s="108">
        <v>1</v>
      </c>
    </row>
    <row r="65" spans="2:8" x14ac:dyDescent="0.3">
      <c r="B65" s="104">
        <v>51</v>
      </c>
      <c r="C65" s="105">
        <v>289</v>
      </c>
      <c r="D65" s="105">
        <v>48</v>
      </c>
      <c r="E65" s="105" t="str">
        <f>VLOOKUP(Table14[[#This Row],[ProvStateID]],Table17[[#All],[ProvStateID]:[ProvStateFullText]],3,FALSE)</f>
        <v>Ontario</v>
      </c>
      <c r="F65" s="106">
        <v>45288.423379629632</v>
      </c>
      <c r="G65" s="107"/>
      <c r="H65" s="108">
        <v>1</v>
      </c>
    </row>
    <row r="66" spans="2:8" x14ac:dyDescent="0.3">
      <c r="B66" s="104">
        <v>52</v>
      </c>
      <c r="C66" s="105">
        <v>301</v>
      </c>
      <c r="D66" s="105">
        <v>25</v>
      </c>
      <c r="E66" s="105" t="str">
        <f>VLOOKUP(Table14[[#This Row],[ProvStateID]],Table17[[#All],[ProvStateID]:[ProvStateFullText]],3,FALSE)</f>
        <v>Maryland</v>
      </c>
      <c r="F66" s="106">
        <v>45288.423379629632</v>
      </c>
      <c r="G66" s="107"/>
      <c r="H66" s="108">
        <v>1</v>
      </c>
    </row>
    <row r="67" spans="2:8" x14ac:dyDescent="0.3">
      <c r="B67" s="104">
        <v>53</v>
      </c>
      <c r="C67" s="105">
        <v>302</v>
      </c>
      <c r="D67" s="105">
        <v>12</v>
      </c>
      <c r="E67" s="105" t="str">
        <f>VLOOKUP(Table14[[#This Row],[ProvStateID]],Table17[[#All],[ProvStateID]:[ProvStateFullText]],3,FALSE)</f>
        <v>Delaware</v>
      </c>
      <c r="F67" s="106">
        <v>45288.423379629632</v>
      </c>
      <c r="G67" s="107"/>
      <c r="H67" s="108">
        <v>1</v>
      </c>
    </row>
    <row r="68" spans="2:8" x14ac:dyDescent="0.3">
      <c r="B68" s="104">
        <v>54</v>
      </c>
      <c r="C68" s="105">
        <v>303</v>
      </c>
      <c r="D68" s="105">
        <v>9</v>
      </c>
      <c r="E68" s="105" t="str">
        <f>VLOOKUP(Table14[[#This Row],[ProvStateID]],Table17[[#All],[ProvStateID]:[ProvStateFullText]],3,FALSE)</f>
        <v>Colorado</v>
      </c>
      <c r="F68" s="106">
        <v>45288.423379629632</v>
      </c>
      <c r="G68" s="107"/>
      <c r="H68" s="108">
        <v>1</v>
      </c>
    </row>
    <row r="69" spans="2:8" x14ac:dyDescent="0.3">
      <c r="B69" s="104">
        <v>55</v>
      </c>
      <c r="C69" s="105">
        <v>304</v>
      </c>
      <c r="D69" s="105">
        <v>64</v>
      </c>
      <c r="E69" s="105" t="str">
        <f>VLOOKUP(Table14[[#This Row],[ProvStateID]],Table17[[#All],[ProvStateID]:[ProvStateFullText]],3,FALSE)</f>
        <v>West Virginia</v>
      </c>
      <c r="F69" s="106">
        <v>45288.423379629632</v>
      </c>
      <c r="G69" s="107"/>
      <c r="H69" s="108">
        <v>1</v>
      </c>
    </row>
    <row r="70" spans="2:8" x14ac:dyDescent="0.3">
      <c r="B70" s="104">
        <v>56</v>
      </c>
      <c r="C70" s="105">
        <v>305</v>
      </c>
      <c r="D70" s="105">
        <v>13</v>
      </c>
      <c r="E70" s="105" t="str">
        <f>VLOOKUP(Table14[[#This Row],[ProvStateID]],Table17[[#All],[ProvStateID]:[ProvStateFullText]],3,FALSE)</f>
        <v>Florida</v>
      </c>
      <c r="F70" s="106">
        <v>45288.423379629632</v>
      </c>
      <c r="G70" s="107"/>
      <c r="H70" s="108">
        <v>1</v>
      </c>
    </row>
    <row r="71" spans="2:8" x14ac:dyDescent="0.3">
      <c r="B71" s="104">
        <v>57</v>
      </c>
      <c r="C71" s="105">
        <v>306</v>
      </c>
      <c r="D71" s="105">
        <v>56</v>
      </c>
      <c r="E71" s="105" t="str">
        <f>VLOOKUP(Table14[[#This Row],[ProvStateID]],Table17[[#All],[ProvStateID]:[ProvStateFullText]],3,FALSE)</f>
        <v>Saskatchewan</v>
      </c>
      <c r="F71" s="106">
        <v>45288.423379629632</v>
      </c>
      <c r="G71" s="107"/>
      <c r="H71" s="108">
        <v>1</v>
      </c>
    </row>
    <row r="72" spans="2:8" x14ac:dyDescent="0.3">
      <c r="B72" s="104">
        <v>58</v>
      </c>
      <c r="C72" s="105">
        <v>307</v>
      </c>
      <c r="D72" s="105">
        <v>65</v>
      </c>
      <c r="E72" s="105" t="str">
        <f>VLOOKUP(Table14[[#This Row],[ProvStateID]],Table17[[#All],[ProvStateID]:[ProvStateFullText]],3,FALSE)</f>
        <v>Wyoming</v>
      </c>
      <c r="F72" s="106">
        <v>45288.423379629632</v>
      </c>
      <c r="G72" s="107"/>
      <c r="H72" s="108">
        <v>1</v>
      </c>
    </row>
    <row r="73" spans="2:8" x14ac:dyDescent="0.3">
      <c r="B73" s="104">
        <v>59</v>
      </c>
      <c r="C73" s="105">
        <v>308</v>
      </c>
      <c r="D73" s="105">
        <v>35</v>
      </c>
      <c r="E73" s="105" t="str">
        <f>VLOOKUP(Table14[[#This Row],[ProvStateID]],Table17[[#All],[ProvStateID]:[ProvStateFullText]],3,FALSE)</f>
        <v>Nebraska</v>
      </c>
      <c r="F73" s="106">
        <v>45288.423379629632</v>
      </c>
      <c r="G73" s="107"/>
      <c r="H73" s="108">
        <v>1</v>
      </c>
    </row>
    <row r="74" spans="2:8" x14ac:dyDescent="0.3">
      <c r="B74" s="104">
        <v>60</v>
      </c>
      <c r="C74" s="105">
        <v>309</v>
      </c>
      <c r="D74" s="105">
        <v>18</v>
      </c>
      <c r="E74" s="105" t="str">
        <f>VLOOKUP(Table14[[#This Row],[ProvStateID]],Table17[[#All],[ProvStateID]:[ProvStateFullText]],3,FALSE)</f>
        <v>Illinois</v>
      </c>
      <c r="F74" s="106">
        <v>45288.423379629632</v>
      </c>
      <c r="G74" s="107"/>
      <c r="H74" s="108">
        <v>1</v>
      </c>
    </row>
    <row r="75" spans="2:8" x14ac:dyDescent="0.3">
      <c r="B75" s="104">
        <v>61</v>
      </c>
      <c r="C75" s="105">
        <v>310</v>
      </c>
      <c r="D75" s="105">
        <v>8</v>
      </c>
      <c r="E75" s="105" t="str">
        <f>VLOOKUP(Table14[[#This Row],[ProvStateID]],Table17[[#All],[ProvStateID]:[ProvStateFullText]],3,FALSE)</f>
        <v>California</v>
      </c>
      <c r="F75" s="106">
        <v>45288.423379629632</v>
      </c>
      <c r="G75" s="107"/>
      <c r="H75" s="108">
        <v>1</v>
      </c>
    </row>
    <row r="76" spans="2:8" x14ac:dyDescent="0.3">
      <c r="B76" s="104">
        <v>62</v>
      </c>
      <c r="C76" s="105">
        <v>312</v>
      </c>
      <c r="D76" s="105">
        <v>18</v>
      </c>
      <c r="E76" s="105" t="str">
        <f>VLOOKUP(Table14[[#This Row],[ProvStateID]],Table17[[#All],[ProvStateID]:[ProvStateFullText]],3,FALSE)</f>
        <v>Illinois</v>
      </c>
      <c r="F76" s="106">
        <v>45288.423379629632</v>
      </c>
      <c r="G76" s="107"/>
      <c r="H76" s="108">
        <v>1</v>
      </c>
    </row>
    <row r="77" spans="2:8" x14ac:dyDescent="0.3">
      <c r="B77" s="104">
        <v>63</v>
      </c>
      <c r="C77" s="105">
        <v>313</v>
      </c>
      <c r="D77" s="105">
        <v>27</v>
      </c>
      <c r="E77" s="105" t="str">
        <f>VLOOKUP(Table14[[#This Row],[ProvStateID]],Table17[[#All],[ProvStateID]:[ProvStateFullText]],3,FALSE)</f>
        <v>Michigan</v>
      </c>
      <c r="F77" s="106">
        <v>45288.423379629632</v>
      </c>
      <c r="G77" s="107"/>
      <c r="H77" s="108">
        <v>1</v>
      </c>
    </row>
    <row r="78" spans="2:8" x14ac:dyDescent="0.3">
      <c r="B78" s="104">
        <v>64</v>
      </c>
      <c r="C78" s="105">
        <v>314</v>
      </c>
      <c r="D78" s="105">
        <v>29</v>
      </c>
      <c r="E78" s="105" t="str">
        <f>VLOOKUP(Table14[[#This Row],[ProvStateID]],Table17[[#All],[ProvStateID]:[ProvStateFullText]],3,FALSE)</f>
        <v>Missouri</v>
      </c>
      <c r="F78" s="106">
        <v>45288.423379629632</v>
      </c>
      <c r="G78" s="107"/>
      <c r="H78" s="108">
        <v>1</v>
      </c>
    </row>
    <row r="79" spans="2:8" x14ac:dyDescent="0.3">
      <c r="B79" s="104">
        <v>65</v>
      </c>
      <c r="C79" s="105">
        <v>315</v>
      </c>
      <c r="D79" s="105">
        <v>45</v>
      </c>
      <c r="E79" s="105" t="str">
        <f>VLOOKUP(Table14[[#This Row],[ProvStateID]],Table17[[#All],[ProvStateID]:[ProvStateFullText]],3,FALSE)</f>
        <v>New York</v>
      </c>
      <c r="F79" s="106">
        <v>45288.423379629632</v>
      </c>
      <c r="G79" s="107"/>
      <c r="H79" s="108">
        <v>1</v>
      </c>
    </row>
    <row r="80" spans="2:8" x14ac:dyDescent="0.3">
      <c r="B80" s="104">
        <v>66</v>
      </c>
      <c r="C80" s="105">
        <v>316</v>
      </c>
      <c r="D80" s="105">
        <v>20</v>
      </c>
      <c r="E80" s="105" t="str">
        <f>VLOOKUP(Table14[[#This Row],[ProvStateID]],Table17[[#All],[ProvStateID]:[ProvStateFullText]],3,FALSE)</f>
        <v>Kansas</v>
      </c>
      <c r="F80" s="106">
        <v>45288.423379629632</v>
      </c>
      <c r="G80" s="107"/>
      <c r="H80" s="108">
        <v>1</v>
      </c>
    </row>
    <row r="81" spans="2:8" x14ac:dyDescent="0.3">
      <c r="B81" s="104">
        <v>67</v>
      </c>
      <c r="C81" s="105">
        <v>317</v>
      </c>
      <c r="D81" s="105">
        <v>19</v>
      </c>
      <c r="E81" s="105" t="str">
        <f>VLOOKUP(Table14[[#This Row],[ProvStateID]],Table17[[#All],[ProvStateID]:[ProvStateFullText]],3,FALSE)</f>
        <v>Indiana</v>
      </c>
      <c r="F81" s="106">
        <v>45288.423379629632</v>
      </c>
      <c r="G81" s="107"/>
      <c r="H81" s="108">
        <v>1</v>
      </c>
    </row>
    <row r="82" spans="2:8" x14ac:dyDescent="0.3">
      <c r="B82" s="104">
        <v>68</v>
      </c>
      <c r="C82" s="105">
        <v>318</v>
      </c>
      <c r="D82" s="105">
        <v>22</v>
      </c>
      <c r="E82" s="105" t="str">
        <f>VLOOKUP(Table14[[#This Row],[ProvStateID]],Table17[[#All],[ProvStateID]:[ProvStateFullText]],3,FALSE)</f>
        <v>Louisiana</v>
      </c>
      <c r="F82" s="106">
        <v>45288.423379629632</v>
      </c>
      <c r="G82" s="107"/>
      <c r="H82" s="108">
        <v>1</v>
      </c>
    </row>
    <row r="83" spans="2:8" x14ac:dyDescent="0.3">
      <c r="B83" s="104">
        <v>69</v>
      </c>
      <c r="C83" s="105">
        <v>319</v>
      </c>
      <c r="D83" s="105">
        <v>16</v>
      </c>
      <c r="E83" s="105" t="str">
        <f>VLOOKUP(Table14[[#This Row],[ProvStateID]],Table17[[#All],[ProvStateID]:[ProvStateFullText]],3,FALSE)</f>
        <v>Iowa</v>
      </c>
      <c r="F83" s="106">
        <v>45288.423379629632</v>
      </c>
      <c r="G83" s="107"/>
      <c r="H83" s="108">
        <v>1</v>
      </c>
    </row>
    <row r="84" spans="2:8" x14ac:dyDescent="0.3">
      <c r="B84" s="104">
        <v>70</v>
      </c>
      <c r="C84" s="105">
        <v>320</v>
      </c>
      <c r="D84" s="105">
        <v>28</v>
      </c>
      <c r="E84" s="105" t="str">
        <f>VLOOKUP(Table14[[#This Row],[ProvStateID]],Table17[[#All],[ProvStateID]:[ProvStateFullText]],3,FALSE)</f>
        <v>Minnesota</v>
      </c>
      <c r="F84" s="106">
        <v>45288.423379629632</v>
      </c>
      <c r="G84" s="107"/>
      <c r="H84" s="108">
        <v>1</v>
      </c>
    </row>
    <row r="85" spans="2:8" x14ac:dyDescent="0.3">
      <c r="B85" s="104">
        <v>71</v>
      </c>
      <c r="C85" s="105">
        <v>321</v>
      </c>
      <c r="D85" s="105">
        <v>13</v>
      </c>
      <c r="E85" s="105" t="str">
        <f>VLOOKUP(Table14[[#This Row],[ProvStateID]],Table17[[#All],[ProvStateID]:[ProvStateFullText]],3,FALSE)</f>
        <v>Florida</v>
      </c>
      <c r="F85" s="106">
        <v>45288.423379629632</v>
      </c>
      <c r="G85" s="107"/>
      <c r="H85" s="108">
        <v>1</v>
      </c>
    </row>
    <row r="86" spans="2:8" x14ac:dyDescent="0.3">
      <c r="B86" s="104">
        <v>72</v>
      </c>
      <c r="C86" s="105">
        <v>323</v>
      </c>
      <c r="D86" s="105">
        <v>8</v>
      </c>
      <c r="E86" s="105" t="str">
        <f>VLOOKUP(Table14[[#This Row],[ProvStateID]],Table17[[#All],[ProvStateID]:[ProvStateFullText]],3,FALSE)</f>
        <v>California</v>
      </c>
      <c r="F86" s="106">
        <v>45288.423379629632</v>
      </c>
      <c r="G86" s="107"/>
      <c r="H86" s="108">
        <v>1</v>
      </c>
    </row>
    <row r="87" spans="2:8" x14ac:dyDescent="0.3">
      <c r="B87" s="104">
        <v>73</v>
      </c>
      <c r="C87" s="105">
        <v>325</v>
      </c>
      <c r="D87" s="105">
        <v>58</v>
      </c>
      <c r="E87" s="105" t="str">
        <f>VLOOKUP(Table14[[#This Row],[ProvStateID]],Table17[[#All],[ProvStateID]:[ProvStateFullText]],3,FALSE)</f>
        <v>Texas</v>
      </c>
      <c r="F87" s="106">
        <v>45288.423379629632</v>
      </c>
      <c r="G87" s="107"/>
      <c r="H87" s="108">
        <v>1</v>
      </c>
    </row>
    <row r="88" spans="2:8" x14ac:dyDescent="0.3">
      <c r="B88" s="104">
        <v>74</v>
      </c>
      <c r="C88" s="105">
        <v>327</v>
      </c>
      <c r="D88" s="105">
        <v>5</v>
      </c>
      <c r="E88" s="105" t="str">
        <f>VLOOKUP(Table14[[#This Row],[ProvStateID]],Table17[[#All],[ProvStateID]:[ProvStateFullText]],3,FALSE)</f>
        <v>Arkansas</v>
      </c>
      <c r="F88" s="106">
        <v>45288.423379629632</v>
      </c>
      <c r="G88" s="107"/>
      <c r="H88" s="108">
        <v>1</v>
      </c>
    </row>
    <row r="89" spans="2:8" x14ac:dyDescent="0.3">
      <c r="B89" s="104">
        <v>75</v>
      </c>
      <c r="C89" s="105">
        <v>330</v>
      </c>
      <c r="D89" s="105">
        <v>46</v>
      </c>
      <c r="E89" s="105" t="str">
        <f>VLOOKUP(Table14[[#This Row],[ProvStateID]],Table17[[#All],[ProvStateID]:[ProvStateFullText]],3,FALSE)</f>
        <v>Ohio</v>
      </c>
      <c r="F89" s="106">
        <v>45288.423379629632</v>
      </c>
      <c r="G89" s="107"/>
      <c r="H89" s="108">
        <v>1</v>
      </c>
    </row>
    <row r="90" spans="2:8" x14ac:dyDescent="0.3">
      <c r="B90" s="104">
        <v>76</v>
      </c>
      <c r="C90" s="105">
        <v>331</v>
      </c>
      <c r="D90" s="105">
        <v>18</v>
      </c>
      <c r="E90" s="105" t="str">
        <f>VLOOKUP(Table14[[#This Row],[ProvStateID]],Table17[[#All],[ProvStateID]:[ProvStateFullText]],3,FALSE)</f>
        <v>Illinois</v>
      </c>
      <c r="F90" s="106">
        <v>45288.423379629632</v>
      </c>
      <c r="G90" s="107"/>
      <c r="H90" s="108">
        <v>1</v>
      </c>
    </row>
    <row r="91" spans="2:8" x14ac:dyDescent="0.3">
      <c r="B91" s="104">
        <v>77</v>
      </c>
      <c r="C91" s="105">
        <v>332</v>
      </c>
      <c r="D91" s="105">
        <v>45</v>
      </c>
      <c r="E91" s="105" t="str">
        <f>VLOOKUP(Table14[[#This Row],[ProvStateID]],Table17[[#All],[ProvStateID]:[ProvStateFullText]],3,FALSE)</f>
        <v>New York</v>
      </c>
      <c r="F91" s="106">
        <v>45288.423379629632</v>
      </c>
      <c r="G91" s="107"/>
      <c r="H91" s="108">
        <v>1</v>
      </c>
    </row>
    <row r="92" spans="2:8" x14ac:dyDescent="0.3">
      <c r="B92" s="104">
        <v>78</v>
      </c>
      <c r="C92" s="105">
        <v>334</v>
      </c>
      <c r="D92" s="105">
        <v>4</v>
      </c>
      <c r="E92" s="105" t="str">
        <f>VLOOKUP(Table14[[#This Row],[ProvStateID]],Table17[[#All],[ProvStateID]:[ProvStateFullText]],3,FALSE)</f>
        <v>Alabama</v>
      </c>
      <c r="F92" s="106">
        <v>45288.423379629632</v>
      </c>
      <c r="G92" s="107"/>
      <c r="H92" s="108">
        <v>1</v>
      </c>
    </row>
    <row r="93" spans="2:8" x14ac:dyDescent="0.3">
      <c r="B93" s="104">
        <v>79</v>
      </c>
      <c r="C93" s="105">
        <v>336</v>
      </c>
      <c r="D93" s="105">
        <v>33</v>
      </c>
      <c r="E93" s="105" t="str">
        <f>VLOOKUP(Table14[[#This Row],[ProvStateID]],Table17[[#All],[ProvStateID]:[ProvStateFullText]],3,FALSE)</f>
        <v>North Carolina</v>
      </c>
      <c r="F93" s="106">
        <v>45288.423379629632</v>
      </c>
      <c r="G93" s="107"/>
      <c r="H93" s="108">
        <v>1</v>
      </c>
    </row>
    <row r="94" spans="2:8" x14ac:dyDescent="0.3">
      <c r="B94" s="104">
        <v>80</v>
      </c>
      <c r="C94" s="105">
        <v>337</v>
      </c>
      <c r="D94" s="105">
        <v>22</v>
      </c>
      <c r="E94" s="105" t="str">
        <f>VLOOKUP(Table14[[#This Row],[ProvStateID]],Table17[[#All],[ProvStateID]:[ProvStateFullText]],3,FALSE)</f>
        <v>Louisiana</v>
      </c>
      <c r="F94" s="106">
        <v>45288.423379629632</v>
      </c>
      <c r="G94" s="107"/>
      <c r="H94" s="108">
        <v>1</v>
      </c>
    </row>
    <row r="95" spans="2:8" x14ac:dyDescent="0.3">
      <c r="B95" s="104">
        <v>81</v>
      </c>
      <c r="C95" s="105">
        <v>339</v>
      </c>
      <c r="D95" s="105">
        <v>23</v>
      </c>
      <c r="E95" s="105" t="str">
        <f>VLOOKUP(Table14[[#This Row],[ProvStateID]],Table17[[#All],[ProvStateID]:[ProvStateFullText]],3,FALSE)</f>
        <v>Massachusetts</v>
      </c>
      <c r="F95" s="106">
        <v>45288.423379629632</v>
      </c>
      <c r="G95" s="107"/>
      <c r="H95" s="108">
        <v>1</v>
      </c>
    </row>
    <row r="96" spans="2:8" x14ac:dyDescent="0.3">
      <c r="B96" s="104">
        <v>82</v>
      </c>
      <c r="C96" s="105">
        <v>340</v>
      </c>
      <c r="D96" s="105">
        <v>87</v>
      </c>
      <c r="E96" s="105" t="str">
        <f>VLOOKUP(Table14[[#This Row],[ProvStateID]],Table17[[#All],[ProvStateID]:[ProvStateFullText]],3,FALSE)</f>
        <v>Virgin Islands</v>
      </c>
      <c r="F96" s="106">
        <v>45288.423379629632</v>
      </c>
      <c r="G96" s="107"/>
      <c r="H96" s="108">
        <v>1</v>
      </c>
    </row>
    <row r="97" spans="2:8" x14ac:dyDescent="0.3">
      <c r="B97" s="104">
        <v>83</v>
      </c>
      <c r="C97" s="105">
        <v>343</v>
      </c>
      <c r="D97" s="105">
        <v>48</v>
      </c>
      <c r="E97" s="105" t="str">
        <f>VLOOKUP(Table14[[#This Row],[ProvStateID]],Table17[[#All],[ProvStateID]:[ProvStateFullText]],3,FALSE)</f>
        <v>Ontario</v>
      </c>
      <c r="F97" s="106">
        <v>45288.423379629632</v>
      </c>
      <c r="G97" s="107"/>
      <c r="H97" s="108">
        <v>1</v>
      </c>
    </row>
    <row r="98" spans="2:8" x14ac:dyDescent="0.3">
      <c r="B98" s="104">
        <v>84</v>
      </c>
      <c r="C98" s="105">
        <v>345</v>
      </c>
      <c r="D98" s="105">
        <v>77</v>
      </c>
      <c r="E98" s="105" t="str">
        <f>VLOOKUP(Table14[[#This Row],[ProvStateID]],Table17[[#All],[ProvStateID]:[ProvStateFullText]],3,FALSE)</f>
        <v>Cayman Islands</v>
      </c>
      <c r="F98" s="106">
        <v>45288.423379629632</v>
      </c>
      <c r="G98" s="107"/>
      <c r="H98" s="108">
        <v>1</v>
      </c>
    </row>
    <row r="99" spans="2:8" x14ac:dyDescent="0.3">
      <c r="B99" s="104">
        <v>85</v>
      </c>
      <c r="C99" s="105">
        <v>346</v>
      </c>
      <c r="D99" s="105">
        <v>58</v>
      </c>
      <c r="E99" s="105" t="str">
        <f>VLOOKUP(Table14[[#This Row],[ProvStateID]],Table17[[#All],[ProvStateID]:[ProvStateFullText]],3,FALSE)</f>
        <v>Texas</v>
      </c>
      <c r="F99" s="106">
        <v>45288.423379629632</v>
      </c>
      <c r="G99" s="107"/>
      <c r="H99" s="108">
        <v>1</v>
      </c>
    </row>
    <row r="100" spans="2:8" x14ac:dyDescent="0.3">
      <c r="B100" s="104">
        <v>86</v>
      </c>
      <c r="C100" s="105">
        <v>347</v>
      </c>
      <c r="D100" s="105">
        <v>45</v>
      </c>
      <c r="E100" s="105" t="str">
        <f>VLOOKUP(Table14[[#This Row],[ProvStateID]],Table17[[#All],[ProvStateID]:[ProvStateFullText]],3,FALSE)</f>
        <v>New York</v>
      </c>
      <c r="F100" s="106">
        <v>45288.423379629632</v>
      </c>
      <c r="G100" s="107"/>
      <c r="H100" s="108">
        <v>1</v>
      </c>
    </row>
    <row r="101" spans="2:8" x14ac:dyDescent="0.3">
      <c r="B101" s="104">
        <v>87</v>
      </c>
      <c r="C101" s="105">
        <v>351</v>
      </c>
      <c r="D101" s="105">
        <v>23</v>
      </c>
      <c r="E101" s="105" t="str">
        <f>VLOOKUP(Table14[[#This Row],[ProvStateID]],Table17[[#All],[ProvStateID]:[ProvStateFullText]],3,FALSE)</f>
        <v>Massachusetts</v>
      </c>
      <c r="F101" s="106">
        <v>45288.423379629632</v>
      </c>
      <c r="G101" s="107"/>
      <c r="H101" s="108">
        <v>1</v>
      </c>
    </row>
    <row r="102" spans="2:8" x14ac:dyDescent="0.3">
      <c r="B102" s="104">
        <v>88</v>
      </c>
      <c r="C102" s="105">
        <v>352</v>
      </c>
      <c r="D102" s="105">
        <v>13</v>
      </c>
      <c r="E102" s="105" t="str">
        <f>VLOOKUP(Table14[[#This Row],[ProvStateID]],Table17[[#All],[ProvStateID]:[ProvStateFullText]],3,FALSE)</f>
        <v>Florida</v>
      </c>
      <c r="F102" s="106">
        <v>45288.423379629632</v>
      </c>
      <c r="G102" s="107"/>
      <c r="H102" s="108">
        <v>1</v>
      </c>
    </row>
    <row r="103" spans="2:8" x14ac:dyDescent="0.3">
      <c r="B103" s="104">
        <v>89</v>
      </c>
      <c r="C103" s="105">
        <v>360</v>
      </c>
      <c r="D103" s="105">
        <v>62</v>
      </c>
      <c r="E103" s="105" t="str">
        <f>VLOOKUP(Table14[[#This Row],[ProvStateID]],Table17[[#All],[ProvStateID]:[ProvStateFullText]],3,FALSE)</f>
        <v>Washington</v>
      </c>
      <c r="F103" s="106">
        <v>45288.423379629632</v>
      </c>
      <c r="G103" s="107"/>
      <c r="H103" s="108">
        <v>1</v>
      </c>
    </row>
    <row r="104" spans="2:8" x14ac:dyDescent="0.3">
      <c r="B104" s="104">
        <v>90</v>
      </c>
      <c r="C104" s="105">
        <v>361</v>
      </c>
      <c r="D104" s="105">
        <v>58</v>
      </c>
      <c r="E104" s="105" t="str">
        <f>VLOOKUP(Table14[[#This Row],[ProvStateID]],Table17[[#All],[ProvStateID]:[ProvStateFullText]],3,FALSE)</f>
        <v>Texas</v>
      </c>
      <c r="F104" s="106">
        <v>45288.423379629632</v>
      </c>
      <c r="G104" s="107"/>
      <c r="H104" s="108">
        <v>1</v>
      </c>
    </row>
    <row r="105" spans="2:8" x14ac:dyDescent="0.3">
      <c r="B105" s="104">
        <v>91</v>
      </c>
      <c r="C105" s="105">
        <v>364</v>
      </c>
      <c r="D105" s="105">
        <v>21</v>
      </c>
      <c r="E105" s="105" t="str">
        <f>VLOOKUP(Table14[[#This Row],[ProvStateID]],Table17[[#All],[ProvStateID]:[ProvStateFullText]],3,FALSE)</f>
        <v>Kentucky</v>
      </c>
      <c r="F105" s="106">
        <v>45288.423379629632</v>
      </c>
      <c r="G105" s="107"/>
      <c r="H105" s="108">
        <v>1</v>
      </c>
    </row>
    <row r="106" spans="2:8" x14ac:dyDescent="0.3">
      <c r="B106" s="104">
        <v>92</v>
      </c>
      <c r="C106" s="105">
        <v>365</v>
      </c>
      <c r="D106" s="105">
        <v>48</v>
      </c>
      <c r="E106" s="105" t="str">
        <f>VLOOKUP(Table14[[#This Row],[ProvStateID]],Table17[[#All],[ProvStateID]:[ProvStateFullText]],3,FALSE)</f>
        <v>Ontario</v>
      </c>
      <c r="F106" s="106">
        <v>45288.423379629632</v>
      </c>
      <c r="G106" s="107"/>
      <c r="H106" s="108">
        <v>1</v>
      </c>
    </row>
    <row r="107" spans="2:8" x14ac:dyDescent="0.3">
      <c r="B107" s="104">
        <v>93</v>
      </c>
      <c r="C107" s="105">
        <v>380</v>
      </c>
      <c r="D107" s="105">
        <v>46</v>
      </c>
      <c r="E107" s="105" t="str">
        <f>VLOOKUP(Table14[[#This Row],[ProvStateID]],Table17[[#All],[ProvStateID]:[ProvStateFullText]],3,FALSE)</f>
        <v>Ohio</v>
      </c>
      <c r="F107" s="106">
        <v>45288.423379629632</v>
      </c>
      <c r="G107" s="107"/>
      <c r="H107" s="108">
        <v>1</v>
      </c>
    </row>
    <row r="108" spans="2:8" x14ac:dyDescent="0.3">
      <c r="B108" s="104">
        <v>94</v>
      </c>
      <c r="C108" s="105">
        <v>385</v>
      </c>
      <c r="D108" s="105">
        <v>59</v>
      </c>
      <c r="E108" s="105" t="str">
        <f>VLOOKUP(Table14[[#This Row],[ProvStateID]],Table17[[#All],[ProvStateID]:[ProvStateFullText]],3,FALSE)</f>
        <v>Utah</v>
      </c>
      <c r="F108" s="106">
        <v>45288.423379629632</v>
      </c>
      <c r="G108" s="107"/>
      <c r="H108" s="108">
        <v>1</v>
      </c>
    </row>
    <row r="109" spans="2:8" x14ac:dyDescent="0.3">
      <c r="B109" s="104">
        <v>95</v>
      </c>
      <c r="C109" s="105">
        <v>386</v>
      </c>
      <c r="D109" s="105">
        <v>13</v>
      </c>
      <c r="E109" s="105" t="str">
        <f>VLOOKUP(Table14[[#This Row],[ProvStateID]],Table17[[#All],[ProvStateID]:[ProvStateFullText]],3,FALSE)</f>
        <v>Florida</v>
      </c>
      <c r="F109" s="106">
        <v>45288.423379629632</v>
      </c>
      <c r="G109" s="107"/>
      <c r="H109" s="108">
        <v>1</v>
      </c>
    </row>
    <row r="110" spans="2:8" x14ac:dyDescent="0.3">
      <c r="B110" s="104">
        <v>96</v>
      </c>
      <c r="C110" s="105">
        <v>401</v>
      </c>
      <c r="D110" s="105">
        <v>53</v>
      </c>
      <c r="E110" s="105" t="str">
        <f>VLOOKUP(Table14[[#This Row],[ProvStateID]],Table17[[#All],[ProvStateID]:[ProvStateFullText]],3,FALSE)</f>
        <v>Rhode Island</v>
      </c>
      <c r="F110" s="106">
        <v>45288.423379629632</v>
      </c>
      <c r="G110" s="107"/>
      <c r="H110" s="108">
        <v>1</v>
      </c>
    </row>
    <row r="111" spans="2:8" x14ac:dyDescent="0.3">
      <c r="B111" s="104">
        <v>97</v>
      </c>
      <c r="C111" s="105">
        <v>402</v>
      </c>
      <c r="D111" s="105">
        <v>35</v>
      </c>
      <c r="E111" s="105" t="str">
        <f>VLOOKUP(Table14[[#This Row],[ProvStateID]],Table17[[#All],[ProvStateID]:[ProvStateFullText]],3,FALSE)</f>
        <v>Nebraska</v>
      </c>
      <c r="F111" s="106">
        <v>45288.423379629632</v>
      </c>
      <c r="G111" s="107"/>
      <c r="H111" s="108">
        <v>1</v>
      </c>
    </row>
    <row r="112" spans="2:8" x14ac:dyDescent="0.3">
      <c r="B112" s="104">
        <v>98</v>
      </c>
      <c r="C112" s="105">
        <v>403</v>
      </c>
      <c r="D112" s="105">
        <v>2</v>
      </c>
      <c r="E112" s="105" t="str">
        <f>VLOOKUP(Table14[[#This Row],[ProvStateID]],Table17[[#All],[ProvStateID]:[ProvStateFullText]],3,FALSE)</f>
        <v>Alberta</v>
      </c>
      <c r="F112" s="106">
        <v>45288.423379629632</v>
      </c>
      <c r="G112" s="107"/>
      <c r="H112" s="108">
        <v>1</v>
      </c>
    </row>
    <row r="113" spans="2:8" x14ac:dyDescent="0.3">
      <c r="B113" s="104">
        <v>99</v>
      </c>
      <c r="C113" s="105">
        <v>404</v>
      </c>
      <c r="D113" s="105">
        <v>14</v>
      </c>
      <c r="E113" s="105" t="str">
        <f>VLOOKUP(Table14[[#This Row],[ProvStateID]],Table17[[#All],[ProvStateID]:[ProvStateFullText]],3,FALSE)</f>
        <v>Georgia</v>
      </c>
      <c r="F113" s="106">
        <v>45288.423379629632</v>
      </c>
      <c r="G113" s="107"/>
      <c r="H113" s="108">
        <v>1</v>
      </c>
    </row>
    <row r="114" spans="2:8" x14ac:dyDescent="0.3">
      <c r="B114" s="104">
        <v>100</v>
      </c>
      <c r="C114" s="105">
        <v>405</v>
      </c>
      <c r="D114" s="105">
        <v>47</v>
      </c>
      <c r="E114" s="105" t="str">
        <f>VLOOKUP(Table14[[#This Row],[ProvStateID]],Table17[[#All],[ProvStateID]:[ProvStateFullText]],3,FALSE)</f>
        <v>Oklahoma</v>
      </c>
      <c r="F114" s="106">
        <v>45288.423379629632</v>
      </c>
      <c r="G114" s="107"/>
      <c r="H114" s="108">
        <v>1</v>
      </c>
    </row>
    <row r="115" spans="2:8" x14ac:dyDescent="0.3">
      <c r="B115" s="104">
        <v>101</v>
      </c>
      <c r="C115" s="105">
        <v>406</v>
      </c>
      <c r="D115" s="105">
        <v>31</v>
      </c>
      <c r="E115" s="105" t="str">
        <f>VLOOKUP(Table14[[#This Row],[ProvStateID]],Table17[[#All],[ProvStateID]:[ProvStateFullText]],3,FALSE)</f>
        <v>Montana</v>
      </c>
      <c r="F115" s="106">
        <v>45288.423379629632</v>
      </c>
      <c r="G115" s="107"/>
      <c r="H115" s="108">
        <v>1</v>
      </c>
    </row>
    <row r="116" spans="2:8" x14ac:dyDescent="0.3">
      <c r="B116" s="104">
        <v>102</v>
      </c>
      <c r="C116" s="105">
        <v>407</v>
      </c>
      <c r="D116" s="105">
        <v>13</v>
      </c>
      <c r="E116" s="105" t="str">
        <f>VLOOKUP(Table14[[#This Row],[ProvStateID]],Table17[[#All],[ProvStateID]:[ProvStateFullText]],3,FALSE)</f>
        <v>Florida</v>
      </c>
      <c r="F116" s="106">
        <v>45288.423379629632</v>
      </c>
      <c r="G116" s="107"/>
      <c r="H116" s="108">
        <v>1</v>
      </c>
    </row>
    <row r="117" spans="2:8" x14ac:dyDescent="0.3">
      <c r="B117" s="104">
        <v>103</v>
      </c>
      <c r="C117" s="105">
        <v>408</v>
      </c>
      <c r="D117" s="105">
        <v>8</v>
      </c>
      <c r="E117" s="105" t="str">
        <f>VLOOKUP(Table14[[#This Row],[ProvStateID]],Table17[[#All],[ProvStateID]:[ProvStateFullText]],3,FALSE)</f>
        <v>California</v>
      </c>
      <c r="F117" s="106">
        <v>45288.423379629632</v>
      </c>
      <c r="G117" s="107"/>
      <c r="H117" s="108">
        <v>1</v>
      </c>
    </row>
    <row r="118" spans="2:8" x14ac:dyDescent="0.3">
      <c r="B118" s="104">
        <v>104</v>
      </c>
      <c r="C118" s="105">
        <v>409</v>
      </c>
      <c r="D118" s="105">
        <v>58</v>
      </c>
      <c r="E118" s="105" t="str">
        <f>VLOOKUP(Table14[[#This Row],[ProvStateID]],Table17[[#All],[ProvStateID]:[ProvStateFullText]],3,FALSE)</f>
        <v>Texas</v>
      </c>
      <c r="F118" s="106">
        <v>45288.423379629632</v>
      </c>
      <c r="G118" s="107"/>
      <c r="H118" s="108">
        <v>1</v>
      </c>
    </row>
    <row r="119" spans="2:8" x14ac:dyDescent="0.3">
      <c r="B119" s="104">
        <v>105</v>
      </c>
      <c r="C119" s="105">
        <v>410</v>
      </c>
      <c r="D119" s="105">
        <v>25</v>
      </c>
      <c r="E119" s="105" t="str">
        <f>VLOOKUP(Table14[[#This Row],[ProvStateID]],Table17[[#All],[ProvStateID]:[ProvStateFullText]],3,FALSE)</f>
        <v>Maryland</v>
      </c>
      <c r="F119" s="106">
        <v>45288.423379629632</v>
      </c>
      <c r="G119" s="107"/>
      <c r="H119" s="108">
        <v>1</v>
      </c>
    </row>
    <row r="120" spans="2:8" x14ac:dyDescent="0.3">
      <c r="B120" s="104">
        <v>106</v>
      </c>
      <c r="C120" s="105">
        <v>412</v>
      </c>
      <c r="D120" s="105">
        <v>50</v>
      </c>
      <c r="E120" s="105" t="str">
        <f>VLOOKUP(Table14[[#This Row],[ProvStateID]],Table17[[#All],[ProvStateID]:[ProvStateFullText]],3,FALSE)</f>
        <v>Pennsylvania</v>
      </c>
      <c r="F120" s="106">
        <v>45288.423379629632</v>
      </c>
      <c r="G120" s="107"/>
      <c r="H120" s="108">
        <v>1</v>
      </c>
    </row>
    <row r="121" spans="2:8" x14ac:dyDescent="0.3">
      <c r="B121" s="104">
        <v>107</v>
      </c>
      <c r="C121" s="105">
        <v>413</v>
      </c>
      <c r="D121" s="105">
        <v>23</v>
      </c>
      <c r="E121" s="105" t="str">
        <f>VLOOKUP(Table14[[#This Row],[ProvStateID]],Table17[[#All],[ProvStateID]:[ProvStateFullText]],3,FALSE)</f>
        <v>Massachusetts</v>
      </c>
      <c r="F121" s="106">
        <v>45288.423379629632</v>
      </c>
      <c r="G121" s="107"/>
      <c r="H121" s="108">
        <v>1</v>
      </c>
    </row>
    <row r="122" spans="2:8" x14ac:dyDescent="0.3">
      <c r="B122" s="104">
        <v>108</v>
      </c>
      <c r="C122" s="105">
        <v>414</v>
      </c>
      <c r="D122" s="105">
        <v>63</v>
      </c>
      <c r="E122" s="105" t="str">
        <f>VLOOKUP(Table14[[#This Row],[ProvStateID]],Table17[[#All],[ProvStateID]:[ProvStateFullText]],3,FALSE)</f>
        <v>Wisconsin</v>
      </c>
      <c r="F122" s="106">
        <v>45288.423379629632</v>
      </c>
      <c r="G122" s="107"/>
      <c r="H122" s="108">
        <v>1</v>
      </c>
    </row>
    <row r="123" spans="2:8" x14ac:dyDescent="0.3">
      <c r="B123" s="104">
        <v>109</v>
      </c>
      <c r="C123" s="105">
        <v>415</v>
      </c>
      <c r="D123" s="105">
        <v>8</v>
      </c>
      <c r="E123" s="105" t="str">
        <f>VLOOKUP(Table14[[#This Row],[ProvStateID]],Table17[[#All],[ProvStateID]:[ProvStateFullText]],3,FALSE)</f>
        <v>California</v>
      </c>
      <c r="F123" s="106">
        <v>45288.423379629632</v>
      </c>
      <c r="G123" s="107"/>
      <c r="H123" s="108">
        <v>1</v>
      </c>
    </row>
    <row r="124" spans="2:8" x14ac:dyDescent="0.3">
      <c r="B124" s="104">
        <v>110</v>
      </c>
      <c r="C124" s="105">
        <v>416</v>
      </c>
      <c r="D124" s="105">
        <v>48</v>
      </c>
      <c r="E124" s="105" t="str">
        <f>VLOOKUP(Table14[[#This Row],[ProvStateID]],Table17[[#All],[ProvStateID]:[ProvStateFullText]],3,FALSE)</f>
        <v>Ontario</v>
      </c>
      <c r="F124" s="106">
        <v>45288.423379629632</v>
      </c>
      <c r="G124" s="107"/>
      <c r="H124" s="108">
        <v>1</v>
      </c>
    </row>
    <row r="125" spans="2:8" x14ac:dyDescent="0.3">
      <c r="B125" s="104">
        <v>111</v>
      </c>
      <c r="C125" s="105">
        <v>417</v>
      </c>
      <c r="D125" s="105">
        <v>29</v>
      </c>
      <c r="E125" s="105" t="str">
        <f>VLOOKUP(Table14[[#This Row],[ProvStateID]],Table17[[#All],[ProvStateID]:[ProvStateFullText]],3,FALSE)</f>
        <v>Missouri</v>
      </c>
      <c r="F125" s="106">
        <v>45288.423379629632</v>
      </c>
      <c r="G125" s="107"/>
      <c r="H125" s="108">
        <v>1</v>
      </c>
    </row>
    <row r="126" spans="2:8" x14ac:dyDescent="0.3">
      <c r="B126" s="104">
        <v>112</v>
      </c>
      <c r="C126" s="105">
        <v>418</v>
      </c>
      <c r="D126" s="105">
        <v>52</v>
      </c>
      <c r="E126" s="105" t="str">
        <f>VLOOKUP(Table14[[#This Row],[ProvStateID]],Table17[[#All],[ProvStateID]:[ProvStateFullText]],3,FALSE)</f>
        <v>Quebec</v>
      </c>
      <c r="F126" s="106">
        <v>45288.423379629632</v>
      </c>
      <c r="G126" s="107"/>
      <c r="H126" s="108">
        <v>1</v>
      </c>
    </row>
    <row r="127" spans="2:8" x14ac:dyDescent="0.3">
      <c r="B127" s="104">
        <v>113</v>
      </c>
      <c r="C127" s="105">
        <v>419</v>
      </c>
      <c r="D127" s="105">
        <v>46</v>
      </c>
      <c r="E127" s="105" t="str">
        <f>VLOOKUP(Table14[[#This Row],[ProvStateID]],Table17[[#All],[ProvStateID]:[ProvStateFullText]],3,FALSE)</f>
        <v>Ohio</v>
      </c>
      <c r="F127" s="106">
        <v>45288.423379629632</v>
      </c>
      <c r="G127" s="107"/>
      <c r="H127" s="108">
        <v>1</v>
      </c>
    </row>
    <row r="128" spans="2:8" x14ac:dyDescent="0.3">
      <c r="B128" s="104">
        <v>114</v>
      </c>
      <c r="C128" s="105">
        <v>423</v>
      </c>
      <c r="D128" s="105">
        <v>57</v>
      </c>
      <c r="E128" s="105" t="str">
        <f>VLOOKUP(Table14[[#This Row],[ProvStateID]],Table17[[#All],[ProvStateID]:[ProvStateFullText]],3,FALSE)</f>
        <v>Tennessee</v>
      </c>
      <c r="F128" s="106">
        <v>45288.423379629632</v>
      </c>
      <c r="G128" s="107"/>
      <c r="H128" s="108">
        <v>1</v>
      </c>
    </row>
    <row r="129" spans="2:8" x14ac:dyDescent="0.3">
      <c r="B129" s="104">
        <v>115</v>
      </c>
      <c r="C129" s="105">
        <v>424</v>
      </c>
      <c r="D129" s="105">
        <v>8</v>
      </c>
      <c r="E129" s="105" t="str">
        <f>VLOOKUP(Table14[[#This Row],[ProvStateID]],Table17[[#All],[ProvStateID]:[ProvStateFullText]],3,FALSE)</f>
        <v>California</v>
      </c>
      <c r="F129" s="106">
        <v>45288.423379629632</v>
      </c>
      <c r="G129" s="107"/>
      <c r="H129" s="108">
        <v>1</v>
      </c>
    </row>
    <row r="130" spans="2:8" x14ac:dyDescent="0.3">
      <c r="B130" s="104">
        <v>116</v>
      </c>
      <c r="C130" s="105">
        <v>425</v>
      </c>
      <c r="D130" s="105">
        <v>62</v>
      </c>
      <c r="E130" s="105" t="str">
        <f>VLOOKUP(Table14[[#This Row],[ProvStateID]],Table17[[#All],[ProvStateID]:[ProvStateFullText]],3,FALSE)</f>
        <v>Washington</v>
      </c>
      <c r="F130" s="106">
        <v>45288.423379629632</v>
      </c>
      <c r="G130" s="107"/>
      <c r="H130" s="108">
        <v>1</v>
      </c>
    </row>
    <row r="131" spans="2:8" x14ac:dyDescent="0.3">
      <c r="B131" s="104">
        <v>117</v>
      </c>
      <c r="C131" s="105">
        <v>430</v>
      </c>
      <c r="D131" s="105">
        <v>58</v>
      </c>
      <c r="E131" s="105" t="str">
        <f>VLOOKUP(Table14[[#This Row],[ProvStateID]],Table17[[#All],[ProvStateID]:[ProvStateFullText]],3,FALSE)</f>
        <v>Texas</v>
      </c>
      <c r="F131" s="106">
        <v>45288.423379629632</v>
      </c>
      <c r="G131" s="107"/>
      <c r="H131" s="108">
        <v>1</v>
      </c>
    </row>
    <row r="132" spans="2:8" x14ac:dyDescent="0.3">
      <c r="B132" s="104">
        <v>118</v>
      </c>
      <c r="C132" s="105">
        <v>431</v>
      </c>
      <c r="D132" s="105">
        <v>24</v>
      </c>
      <c r="E132" s="105" t="str">
        <f>VLOOKUP(Table14[[#This Row],[ProvStateID]],Table17[[#All],[ProvStateID]:[ProvStateFullText]],3,FALSE)</f>
        <v>Manitoba</v>
      </c>
      <c r="F132" s="106">
        <v>45288.423379629632</v>
      </c>
      <c r="G132" s="107"/>
      <c r="H132" s="108">
        <v>1</v>
      </c>
    </row>
    <row r="133" spans="2:8" x14ac:dyDescent="0.3">
      <c r="B133" s="104">
        <v>119</v>
      </c>
      <c r="C133" s="105">
        <v>432</v>
      </c>
      <c r="D133" s="105">
        <v>58</v>
      </c>
      <c r="E133" s="105" t="str">
        <f>VLOOKUP(Table14[[#This Row],[ProvStateID]],Table17[[#All],[ProvStateID]:[ProvStateFullText]],3,FALSE)</f>
        <v>Texas</v>
      </c>
      <c r="F133" s="106">
        <v>45288.423379629632</v>
      </c>
      <c r="G133" s="107"/>
      <c r="H133" s="108">
        <v>1</v>
      </c>
    </row>
    <row r="134" spans="2:8" x14ac:dyDescent="0.3">
      <c r="B134" s="104">
        <v>120</v>
      </c>
      <c r="C134" s="105">
        <v>434</v>
      </c>
      <c r="D134" s="105">
        <v>60</v>
      </c>
      <c r="E134" s="105" t="str">
        <f>VLOOKUP(Table14[[#This Row],[ProvStateID]],Table17[[#All],[ProvStateID]:[ProvStateFullText]],3,FALSE)</f>
        <v>Virginia</v>
      </c>
      <c r="F134" s="106">
        <v>45288.423379629632</v>
      </c>
      <c r="G134" s="107"/>
      <c r="H134" s="108">
        <v>1</v>
      </c>
    </row>
    <row r="135" spans="2:8" x14ac:dyDescent="0.3">
      <c r="B135" s="104">
        <v>121</v>
      </c>
      <c r="C135" s="105">
        <v>435</v>
      </c>
      <c r="D135" s="105">
        <v>59</v>
      </c>
      <c r="E135" s="105" t="str">
        <f>VLOOKUP(Table14[[#This Row],[ProvStateID]],Table17[[#All],[ProvStateID]:[ProvStateFullText]],3,FALSE)</f>
        <v>Utah</v>
      </c>
      <c r="F135" s="106">
        <v>45288.423379629632</v>
      </c>
      <c r="G135" s="107"/>
      <c r="H135" s="108">
        <v>1</v>
      </c>
    </row>
    <row r="136" spans="2:8" x14ac:dyDescent="0.3">
      <c r="B136" s="104">
        <v>122</v>
      </c>
      <c r="C136" s="105">
        <v>437</v>
      </c>
      <c r="D136" s="105">
        <v>48</v>
      </c>
      <c r="E136" s="105" t="str">
        <f>VLOOKUP(Table14[[#This Row],[ProvStateID]],Table17[[#All],[ProvStateID]:[ProvStateFullText]],3,FALSE)</f>
        <v>Ontario</v>
      </c>
      <c r="F136" s="106">
        <v>45288.423379629632</v>
      </c>
      <c r="G136" s="107"/>
      <c r="H136" s="108">
        <v>1</v>
      </c>
    </row>
    <row r="137" spans="2:8" x14ac:dyDescent="0.3">
      <c r="B137" s="104">
        <v>123</v>
      </c>
      <c r="C137" s="105">
        <v>438</v>
      </c>
      <c r="D137" s="105">
        <v>52</v>
      </c>
      <c r="E137" s="105" t="str">
        <f>VLOOKUP(Table14[[#This Row],[ProvStateID]],Table17[[#All],[ProvStateID]:[ProvStateFullText]],3,FALSE)</f>
        <v>Quebec</v>
      </c>
      <c r="F137" s="106">
        <v>45288.423379629632</v>
      </c>
      <c r="G137" s="107"/>
      <c r="H137" s="108">
        <v>1</v>
      </c>
    </row>
    <row r="138" spans="2:8" x14ac:dyDescent="0.3">
      <c r="B138" s="104">
        <v>124</v>
      </c>
      <c r="C138" s="105">
        <v>440</v>
      </c>
      <c r="D138" s="105">
        <v>46</v>
      </c>
      <c r="E138" s="105" t="str">
        <f>VLOOKUP(Table14[[#This Row],[ProvStateID]],Table17[[#All],[ProvStateID]:[ProvStateFullText]],3,FALSE)</f>
        <v>Ohio</v>
      </c>
      <c r="F138" s="106">
        <v>45288.423379629632</v>
      </c>
      <c r="G138" s="107"/>
      <c r="H138" s="108">
        <v>1</v>
      </c>
    </row>
    <row r="139" spans="2:8" x14ac:dyDescent="0.3">
      <c r="B139" s="104">
        <v>125</v>
      </c>
      <c r="C139" s="105">
        <v>441</v>
      </c>
      <c r="D139" s="105">
        <v>70</v>
      </c>
      <c r="E139" s="105" t="str">
        <f>VLOOKUP(Table14[[#This Row],[ProvStateID]],Table17[[#All],[ProvStateID]:[ProvStateFullText]],3,FALSE)</f>
        <v>Bermuda</v>
      </c>
      <c r="F139" s="106">
        <v>45288.423379629632</v>
      </c>
      <c r="G139" s="107"/>
      <c r="H139" s="108">
        <v>1</v>
      </c>
    </row>
    <row r="140" spans="2:8" x14ac:dyDescent="0.3">
      <c r="B140" s="104">
        <v>126</v>
      </c>
      <c r="C140" s="105">
        <v>442</v>
      </c>
      <c r="D140" s="105">
        <v>8</v>
      </c>
      <c r="E140" s="105" t="str">
        <f>VLOOKUP(Table14[[#This Row],[ProvStateID]],Table17[[#All],[ProvStateID]:[ProvStateFullText]],3,FALSE)</f>
        <v>California</v>
      </c>
      <c r="F140" s="106">
        <v>45288.423379629632</v>
      </c>
      <c r="G140" s="107"/>
      <c r="H140" s="108">
        <v>1</v>
      </c>
    </row>
    <row r="141" spans="2:8" x14ac:dyDescent="0.3">
      <c r="B141" s="104">
        <v>127</v>
      </c>
      <c r="C141" s="105">
        <v>443</v>
      </c>
      <c r="D141" s="105">
        <v>25</v>
      </c>
      <c r="E141" s="105" t="str">
        <f>VLOOKUP(Table14[[#This Row],[ProvStateID]],Table17[[#All],[ProvStateID]:[ProvStateFullText]],3,FALSE)</f>
        <v>Maryland</v>
      </c>
      <c r="F141" s="106">
        <v>45288.423379629632</v>
      </c>
      <c r="G141" s="107"/>
      <c r="H141" s="108">
        <v>1</v>
      </c>
    </row>
    <row r="142" spans="2:8" x14ac:dyDescent="0.3">
      <c r="B142" s="104">
        <v>128</v>
      </c>
      <c r="C142" s="105">
        <v>450</v>
      </c>
      <c r="D142" s="105">
        <v>52</v>
      </c>
      <c r="E142" s="105" t="str">
        <f>VLOOKUP(Table14[[#This Row],[ProvStateID]],Table17[[#All],[ProvStateID]:[ProvStateFullText]],3,FALSE)</f>
        <v>Quebec</v>
      </c>
      <c r="F142" s="106">
        <v>45288.423379629632</v>
      </c>
      <c r="G142" s="107"/>
      <c r="H142" s="108">
        <v>1</v>
      </c>
    </row>
    <row r="143" spans="2:8" x14ac:dyDescent="0.3">
      <c r="B143" s="104">
        <v>129</v>
      </c>
      <c r="C143" s="105">
        <v>456</v>
      </c>
      <c r="D143" s="105">
        <v>81</v>
      </c>
      <c r="E143" s="105" t="str">
        <f>VLOOKUP(Table14[[#This Row],[ProvStateID]],Table17[[#All],[ProvStateID]:[ProvStateFullText]],3,FALSE)</f>
        <v>Not Applicable</v>
      </c>
      <c r="F143" s="106">
        <v>45288.423379629632</v>
      </c>
      <c r="G143" s="107"/>
      <c r="H143" s="108">
        <v>1</v>
      </c>
    </row>
    <row r="144" spans="2:8" x14ac:dyDescent="0.3">
      <c r="B144" s="104">
        <v>130</v>
      </c>
      <c r="C144" s="105">
        <v>458</v>
      </c>
      <c r="D144" s="105">
        <v>49</v>
      </c>
      <c r="E144" s="105" t="str">
        <f>VLOOKUP(Table14[[#This Row],[ProvStateID]],Table17[[#All],[ProvStateID]:[ProvStateFullText]],3,FALSE)</f>
        <v>Oregon</v>
      </c>
      <c r="F144" s="106">
        <v>45288.423379629632</v>
      </c>
      <c r="G144" s="107"/>
      <c r="H144" s="108">
        <v>1</v>
      </c>
    </row>
    <row r="145" spans="2:8" x14ac:dyDescent="0.3">
      <c r="B145" s="104">
        <v>131</v>
      </c>
      <c r="C145" s="105">
        <v>463</v>
      </c>
      <c r="D145" s="105">
        <v>19</v>
      </c>
      <c r="E145" s="105" t="str">
        <f>VLOOKUP(Table14[[#This Row],[ProvStateID]],Table17[[#All],[ProvStateID]:[ProvStateFullText]],3,FALSE)</f>
        <v>Indiana</v>
      </c>
      <c r="F145" s="106">
        <v>45288.423379629632</v>
      </c>
      <c r="G145" s="107"/>
      <c r="H145" s="108">
        <v>1</v>
      </c>
    </row>
    <row r="146" spans="2:8" x14ac:dyDescent="0.3">
      <c r="B146" s="104">
        <v>132</v>
      </c>
      <c r="C146" s="105">
        <v>469</v>
      </c>
      <c r="D146" s="105">
        <v>58</v>
      </c>
      <c r="E146" s="105" t="str">
        <f>VLOOKUP(Table14[[#This Row],[ProvStateID]],Table17[[#All],[ProvStateID]:[ProvStateFullText]],3,FALSE)</f>
        <v>Texas</v>
      </c>
      <c r="F146" s="106">
        <v>45288.423379629632</v>
      </c>
      <c r="G146" s="107"/>
      <c r="H146" s="108">
        <v>1</v>
      </c>
    </row>
    <row r="147" spans="2:8" x14ac:dyDescent="0.3">
      <c r="B147" s="104">
        <v>133</v>
      </c>
      <c r="C147" s="105">
        <v>470</v>
      </c>
      <c r="D147" s="105">
        <v>14</v>
      </c>
      <c r="E147" s="105" t="str">
        <f>VLOOKUP(Table14[[#This Row],[ProvStateID]],Table17[[#All],[ProvStateID]:[ProvStateFullText]],3,FALSE)</f>
        <v>Georgia</v>
      </c>
      <c r="F147" s="106">
        <v>45288.423379629632</v>
      </c>
      <c r="G147" s="107"/>
      <c r="H147" s="108">
        <v>1</v>
      </c>
    </row>
    <row r="148" spans="2:8" x14ac:dyDescent="0.3">
      <c r="B148" s="104">
        <v>134</v>
      </c>
      <c r="C148" s="105">
        <v>473</v>
      </c>
      <c r="D148" s="105">
        <v>74</v>
      </c>
      <c r="E148" s="105" t="str">
        <f>VLOOKUP(Table14[[#This Row],[ProvStateID]],Table17[[#All],[ProvStateID]:[ProvStateFullText]],3,FALSE)</f>
        <v>Grenada</v>
      </c>
      <c r="F148" s="106">
        <v>45288.423379629632</v>
      </c>
      <c r="G148" s="107"/>
      <c r="H148" s="108">
        <v>1</v>
      </c>
    </row>
    <row r="149" spans="2:8" x14ac:dyDescent="0.3">
      <c r="B149" s="104">
        <v>135</v>
      </c>
      <c r="C149" s="105">
        <v>475</v>
      </c>
      <c r="D149" s="105">
        <v>10</v>
      </c>
      <c r="E149" s="105" t="str">
        <f>VLOOKUP(Table14[[#This Row],[ProvStateID]],Table17[[#All],[ProvStateID]:[ProvStateFullText]],3,FALSE)</f>
        <v>Connecticut</v>
      </c>
      <c r="F149" s="106">
        <v>45288.423379629632</v>
      </c>
      <c r="G149" s="107"/>
      <c r="H149" s="108">
        <v>1</v>
      </c>
    </row>
    <row r="150" spans="2:8" x14ac:dyDescent="0.3">
      <c r="B150" s="104">
        <v>136</v>
      </c>
      <c r="C150" s="105">
        <v>478</v>
      </c>
      <c r="D150" s="105">
        <v>14</v>
      </c>
      <c r="E150" s="105" t="str">
        <f>VLOOKUP(Table14[[#This Row],[ProvStateID]],Table17[[#All],[ProvStateID]:[ProvStateFullText]],3,FALSE)</f>
        <v>Georgia</v>
      </c>
      <c r="F150" s="106">
        <v>45288.423379629632</v>
      </c>
      <c r="G150" s="107"/>
      <c r="H150" s="108">
        <v>1</v>
      </c>
    </row>
    <row r="151" spans="2:8" x14ac:dyDescent="0.3">
      <c r="B151" s="104">
        <v>137</v>
      </c>
      <c r="C151" s="105">
        <v>479</v>
      </c>
      <c r="D151" s="105">
        <v>5</v>
      </c>
      <c r="E151" s="105" t="str">
        <f>VLOOKUP(Table14[[#This Row],[ProvStateID]],Table17[[#All],[ProvStateID]:[ProvStateFullText]],3,FALSE)</f>
        <v>Arkansas</v>
      </c>
      <c r="F151" s="106">
        <v>45288.423379629632</v>
      </c>
      <c r="G151" s="107"/>
      <c r="H151" s="108">
        <v>1</v>
      </c>
    </row>
    <row r="152" spans="2:8" x14ac:dyDescent="0.3">
      <c r="B152" s="104">
        <v>138</v>
      </c>
      <c r="C152" s="105">
        <v>480</v>
      </c>
      <c r="D152" s="105">
        <v>6</v>
      </c>
      <c r="E152" s="105" t="str">
        <f>VLOOKUP(Table14[[#This Row],[ProvStateID]],Table17[[#All],[ProvStateID]:[ProvStateFullText]],3,FALSE)</f>
        <v>Arizona</v>
      </c>
      <c r="F152" s="106">
        <v>45288.423379629632</v>
      </c>
      <c r="G152" s="107"/>
      <c r="H152" s="108">
        <v>1</v>
      </c>
    </row>
    <row r="153" spans="2:8" x14ac:dyDescent="0.3">
      <c r="B153" s="104">
        <v>139</v>
      </c>
      <c r="C153" s="105">
        <v>484</v>
      </c>
      <c r="D153" s="105">
        <v>50</v>
      </c>
      <c r="E153" s="105" t="str">
        <f>VLOOKUP(Table14[[#This Row],[ProvStateID]],Table17[[#All],[ProvStateID]:[ProvStateFullText]],3,FALSE)</f>
        <v>Pennsylvania</v>
      </c>
      <c r="F153" s="106">
        <v>45288.423379629632</v>
      </c>
      <c r="G153" s="107"/>
      <c r="H153" s="108">
        <v>1</v>
      </c>
    </row>
    <row r="154" spans="2:8" x14ac:dyDescent="0.3">
      <c r="B154" s="104">
        <v>140</v>
      </c>
      <c r="C154" s="105">
        <v>500</v>
      </c>
      <c r="D154" s="105">
        <v>81</v>
      </c>
      <c r="E154" s="105" t="str">
        <f>VLOOKUP(Table14[[#This Row],[ProvStateID]],Table17[[#All],[ProvStateID]:[ProvStateFullText]],3,FALSE)</f>
        <v>Not Applicable</v>
      </c>
      <c r="F154" s="106">
        <v>45288.423379629632</v>
      </c>
      <c r="G154" s="107"/>
      <c r="H154" s="108">
        <v>1</v>
      </c>
    </row>
    <row r="155" spans="2:8" x14ac:dyDescent="0.3">
      <c r="B155" s="104">
        <v>141</v>
      </c>
      <c r="C155" s="105">
        <v>501</v>
      </c>
      <c r="D155" s="105">
        <v>5</v>
      </c>
      <c r="E155" s="105" t="str">
        <f>VLOOKUP(Table14[[#This Row],[ProvStateID]],Table17[[#All],[ProvStateID]:[ProvStateFullText]],3,FALSE)</f>
        <v>Arkansas</v>
      </c>
      <c r="F155" s="106">
        <v>45288.423379629632</v>
      </c>
      <c r="G155" s="107"/>
      <c r="H155" s="108">
        <v>1</v>
      </c>
    </row>
    <row r="156" spans="2:8" x14ac:dyDescent="0.3">
      <c r="B156" s="104">
        <v>142</v>
      </c>
      <c r="C156" s="105">
        <v>502</v>
      </c>
      <c r="D156" s="105">
        <v>21</v>
      </c>
      <c r="E156" s="105" t="str">
        <f>VLOOKUP(Table14[[#This Row],[ProvStateID]],Table17[[#All],[ProvStateID]:[ProvStateFullText]],3,FALSE)</f>
        <v>Kentucky</v>
      </c>
      <c r="F156" s="106">
        <v>45288.423379629632</v>
      </c>
      <c r="G156" s="107"/>
      <c r="H156" s="108">
        <v>1</v>
      </c>
    </row>
    <row r="157" spans="2:8" x14ac:dyDescent="0.3">
      <c r="B157" s="104">
        <v>143</v>
      </c>
      <c r="C157" s="105">
        <v>503</v>
      </c>
      <c r="D157" s="105">
        <v>49</v>
      </c>
      <c r="E157" s="105" t="str">
        <f>VLOOKUP(Table14[[#This Row],[ProvStateID]],Table17[[#All],[ProvStateID]:[ProvStateFullText]],3,FALSE)</f>
        <v>Oregon</v>
      </c>
      <c r="F157" s="106">
        <v>45288.423379629632</v>
      </c>
      <c r="G157" s="107"/>
      <c r="H157" s="108">
        <v>1</v>
      </c>
    </row>
    <row r="158" spans="2:8" x14ac:dyDescent="0.3">
      <c r="B158" s="104">
        <v>144</v>
      </c>
      <c r="C158" s="105">
        <v>504</v>
      </c>
      <c r="D158" s="105">
        <v>22</v>
      </c>
      <c r="E158" s="105" t="str">
        <f>VLOOKUP(Table14[[#This Row],[ProvStateID]],Table17[[#All],[ProvStateID]:[ProvStateFullText]],3,FALSE)</f>
        <v>Louisiana</v>
      </c>
      <c r="F158" s="106">
        <v>45288.423379629632</v>
      </c>
      <c r="G158" s="107"/>
      <c r="H158" s="108">
        <v>1</v>
      </c>
    </row>
    <row r="159" spans="2:8" x14ac:dyDescent="0.3">
      <c r="B159" s="104">
        <v>145</v>
      </c>
      <c r="C159" s="105">
        <v>505</v>
      </c>
      <c r="D159" s="105">
        <v>39</v>
      </c>
      <c r="E159" s="105" t="str">
        <f>VLOOKUP(Table14[[#This Row],[ProvStateID]],Table17[[#All],[ProvStateID]:[ProvStateFullText]],3,FALSE)</f>
        <v>New Mexico</v>
      </c>
      <c r="F159" s="106">
        <v>45288.423379629632</v>
      </c>
      <c r="G159" s="107"/>
      <c r="H159" s="108">
        <v>1</v>
      </c>
    </row>
    <row r="160" spans="2:8" x14ac:dyDescent="0.3">
      <c r="B160" s="104">
        <v>146</v>
      </c>
      <c r="C160" s="105">
        <v>506</v>
      </c>
      <c r="D160" s="105">
        <v>32</v>
      </c>
      <c r="E160" s="105" t="str">
        <f>VLOOKUP(Table14[[#This Row],[ProvStateID]],Table17[[#All],[ProvStateID]:[ProvStateFullText]],3,FALSE)</f>
        <v>New Brunswick</v>
      </c>
      <c r="F160" s="106">
        <v>45288.423379629632</v>
      </c>
      <c r="G160" s="107"/>
      <c r="H160" s="108">
        <v>1</v>
      </c>
    </row>
    <row r="161" spans="2:8" x14ac:dyDescent="0.3">
      <c r="B161" s="104">
        <v>147</v>
      </c>
      <c r="C161" s="105">
        <v>507</v>
      </c>
      <c r="D161" s="105">
        <v>28</v>
      </c>
      <c r="E161" s="105" t="str">
        <f>VLOOKUP(Table14[[#This Row],[ProvStateID]],Table17[[#All],[ProvStateID]:[ProvStateFullText]],3,FALSE)</f>
        <v>Minnesota</v>
      </c>
      <c r="F161" s="106">
        <v>45288.423379629632</v>
      </c>
      <c r="G161" s="107"/>
      <c r="H161" s="108">
        <v>1</v>
      </c>
    </row>
    <row r="162" spans="2:8" x14ac:dyDescent="0.3">
      <c r="B162" s="104">
        <v>148</v>
      </c>
      <c r="C162" s="105">
        <v>508</v>
      </c>
      <c r="D162" s="105">
        <v>23</v>
      </c>
      <c r="E162" s="105" t="str">
        <f>VLOOKUP(Table14[[#This Row],[ProvStateID]],Table17[[#All],[ProvStateID]:[ProvStateFullText]],3,FALSE)</f>
        <v>Massachusetts</v>
      </c>
      <c r="F162" s="106">
        <v>45288.423379629632</v>
      </c>
      <c r="G162" s="107"/>
      <c r="H162" s="108">
        <v>1</v>
      </c>
    </row>
    <row r="163" spans="2:8" x14ac:dyDescent="0.3">
      <c r="B163" s="104">
        <v>149</v>
      </c>
      <c r="C163" s="105">
        <v>509</v>
      </c>
      <c r="D163" s="105">
        <v>62</v>
      </c>
      <c r="E163" s="105" t="str">
        <f>VLOOKUP(Table14[[#This Row],[ProvStateID]],Table17[[#All],[ProvStateID]:[ProvStateFullText]],3,FALSE)</f>
        <v>Washington</v>
      </c>
      <c r="F163" s="106">
        <v>45288.423379629632</v>
      </c>
      <c r="G163" s="107"/>
      <c r="H163" s="108">
        <v>1</v>
      </c>
    </row>
    <row r="164" spans="2:8" x14ac:dyDescent="0.3">
      <c r="B164" s="104">
        <v>150</v>
      </c>
      <c r="C164" s="105">
        <v>510</v>
      </c>
      <c r="D164" s="105">
        <v>8</v>
      </c>
      <c r="E164" s="105" t="str">
        <f>VLOOKUP(Table14[[#This Row],[ProvStateID]],Table17[[#All],[ProvStateID]:[ProvStateFullText]],3,FALSE)</f>
        <v>California</v>
      </c>
      <c r="F164" s="106">
        <v>45288.423379629632</v>
      </c>
      <c r="G164" s="107"/>
      <c r="H164" s="108">
        <v>1</v>
      </c>
    </row>
    <row r="165" spans="2:8" x14ac:dyDescent="0.3">
      <c r="B165" s="104">
        <v>151</v>
      </c>
      <c r="C165" s="105">
        <v>512</v>
      </c>
      <c r="D165" s="105">
        <v>58</v>
      </c>
      <c r="E165" s="105" t="str">
        <f>VLOOKUP(Table14[[#This Row],[ProvStateID]],Table17[[#All],[ProvStateID]:[ProvStateFullText]],3,FALSE)</f>
        <v>Texas</v>
      </c>
      <c r="F165" s="106">
        <v>45288.423379629632</v>
      </c>
      <c r="G165" s="107"/>
      <c r="H165" s="108">
        <v>1</v>
      </c>
    </row>
    <row r="166" spans="2:8" x14ac:dyDescent="0.3">
      <c r="B166" s="104">
        <v>152</v>
      </c>
      <c r="C166" s="105">
        <v>513</v>
      </c>
      <c r="D166" s="105">
        <v>46</v>
      </c>
      <c r="E166" s="105" t="str">
        <f>VLOOKUP(Table14[[#This Row],[ProvStateID]],Table17[[#All],[ProvStateID]:[ProvStateFullText]],3,FALSE)</f>
        <v>Ohio</v>
      </c>
      <c r="F166" s="106">
        <v>45288.423379629632</v>
      </c>
      <c r="G166" s="107"/>
      <c r="H166" s="108">
        <v>1</v>
      </c>
    </row>
    <row r="167" spans="2:8" x14ac:dyDescent="0.3">
      <c r="B167" s="104">
        <v>153</v>
      </c>
      <c r="C167" s="105">
        <v>514</v>
      </c>
      <c r="D167" s="105">
        <v>52</v>
      </c>
      <c r="E167" s="105" t="str">
        <f>VLOOKUP(Table14[[#This Row],[ProvStateID]],Table17[[#All],[ProvStateID]:[ProvStateFullText]],3,FALSE)</f>
        <v>Quebec</v>
      </c>
      <c r="F167" s="106">
        <v>45288.423379629632</v>
      </c>
      <c r="G167" s="107"/>
      <c r="H167" s="108">
        <v>1</v>
      </c>
    </row>
    <row r="168" spans="2:8" x14ac:dyDescent="0.3">
      <c r="B168" s="104">
        <v>154</v>
      </c>
      <c r="C168" s="105">
        <v>515</v>
      </c>
      <c r="D168" s="105">
        <v>16</v>
      </c>
      <c r="E168" s="105" t="str">
        <f>VLOOKUP(Table14[[#This Row],[ProvStateID]],Table17[[#All],[ProvStateID]:[ProvStateFullText]],3,FALSE)</f>
        <v>Iowa</v>
      </c>
      <c r="F168" s="106">
        <v>45288.423379629632</v>
      </c>
      <c r="G168" s="107"/>
      <c r="H168" s="108">
        <v>1</v>
      </c>
    </row>
    <row r="169" spans="2:8" x14ac:dyDescent="0.3">
      <c r="B169" s="104">
        <v>155</v>
      </c>
      <c r="C169" s="105">
        <v>516</v>
      </c>
      <c r="D169" s="105">
        <v>45</v>
      </c>
      <c r="E169" s="105" t="str">
        <f>VLOOKUP(Table14[[#This Row],[ProvStateID]],Table17[[#All],[ProvStateID]:[ProvStateFullText]],3,FALSE)</f>
        <v>New York</v>
      </c>
      <c r="F169" s="106">
        <v>45288.423379629632</v>
      </c>
      <c r="G169" s="107"/>
      <c r="H169" s="108">
        <v>1</v>
      </c>
    </row>
    <row r="170" spans="2:8" x14ac:dyDescent="0.3">
      <c r="B170" s="104">
        <v>156</v>
      </c>
      <c r="C170" s="105">
        <v>517</v>
      </c>
      <c r="D170" s="105">
        <v>27</v>
      </c>
      <c r="E170" s="105" t="str">
        <f>VLOOKUP(Table14[[#This Row],[ProvStateID]],Table17[[#All],[ProvStateID]:[ProvStateFullText]],3,FALSE)</f>
        <v>Michigan</v>
      </c>
      <c r="F170" s="106">
        <v>45288.423379629632</v>
      </c>
      <c r="G170" s="107"/>
      <c r="H170" s="108">
        <v>1</v>
      </c>
    </row>
    <row r="171" spans="2:8" x14ac:dyDescent="0.3">
      <c r="B171" s="104">
        <v>157</v>
      </c>
      <c r="C171" s="105">
        <v>518</v>
      </c>
      <c r="D171" s="105">
        <v>45</v>
      </c>
      <c r="E171" s="105" t="str">
        <f>VLOOKUP(Table14[[#This Row],[ProvStateID]],Table17[[#All],[ProvStateID]:[ProvStateFullText]],3,FALSE)</f>
        <v>New York</v>
      </c>
      <c r="F171" s="106">
        <v>45288.423379629632</v>
      </c>
      <c r="G171" s="107"/>
      <c r="H171" s="108">
        <v>1</v>
      </c>
    </row>
    <row r="172" spans="2:8" x14ac:dyDescent="0.3">
      <c r="B172" s="104">
        <v>158</v>
      </c>
      <c r="C172" s="105">
        <v>519</v>
      </c>
      <c r="D172" s="105">
        <v>48</v>
      </c>
      <c r="E172" s="105" t="str">
        <f>VLOOKUP(Table14[[#This Row],[ProvStateID]],Table17[[#All],[ProvStateID]:[ProvStateFullText]],3,FALSE)</f>
        <v>Ontario</v>
      </c>
      <c r="F172" s="106">
        <v>45288.423379629632</v>
      </c>
      <c r="G172" s="107"/>
      <c r="H172" s="108">
        <v>1</v>
      </c>
    </row>
    <row r="173" spans="2:8" x14ac:dyDescent="0.3">
      <c r="B173" s="104">
        <v>159</v>
      </c>
      <c r="C173" s="105">
        <v>520</v>
      </c>
      <c r="D173" s="105">
        <v>6</v>
      </c>
      <c r="E173" s="105" t="str">
        <f>VLOOKUP(Table14[[#This Row],[ProvStateID]],Table17[[#All],[ProvStateID]:[ProvStateFullText]],3,FALSE)</f>
        <v>Arizona</v>
      </c>
      <c r="F173" s="106">
        <v>45288.423379629632</v>
      </c>
      <c r="G173" s="107"/>
      <c r="H173" s="108">
        <v>1</v>
      </c>
    </row>
    <row r="174" spans="2:8" x14ac:dyDescent="0.3">
      <c r="B174" s="104">
        <v>160</v>
      </c>
      <c r="C174" s="105">
        <v>522</v>
      </c>
      <c r="D174" s="105">
        <v>81</v>
      </c>
      <c r="E174" s="105" t="str">
        <f>VLOOKUP(Table14[[#This Row],[ProvStateID]],Table17[[#All],[ProvStateID]:[ProvStateFullText]],3,FALSE)</f>
        <v>Not Applicable</v>
      </c>
      <c r="F174" s="106">
        <v>45288.423379629632</v>
      </c>
      <c r="G174" s="107"/>
      <c r="H174" s="108">
        <v>1</v>
      </c>
    </row>
    <row r="175" spans="2:8" x14ac:dyDescent="0.3">
      <c r="B175" s="104">
        <v>161</v>
      </c>
      <c r="C175" s="105">
        <v>530</v>
      </c>
      <c r="D175" s="105">
        <v>8</v>
      </c>
      <c r="E175" s="105" t="str">
        <f>VLOOKUP(Table14[[#This Row],[ProvStateID]],Table17[[#All],[ProvStateID]:[ProvStateFullText]],3,FALSE)</f>
        <v>California</v>
      </c>
      <c r="F175" s="106">
        <v>45288.423379629632</v>
      </c>
      <c r="G175" s="107"/>
      <c r="H175" s="108">
        <v>1</v>
      </c>
    </row>
    <row r="176" spans="2:8" x14ac:dyDescent="0.3">
      <c r="B176" s="104">
        <v>162</v>
      </c>
      <c r="C176" s="105">
        <v>531</v>
      </c>
      <c r="D176" s="105">
        <v>35</v>
      </c>
      <c r="E176" s="105" t="str">
        <f>VLOOKUP(Table14[[#This Row],[ProvStateID]],Table17[[#All],[ProvStateID]:[ProvStateFullText]],3,FALSE)</f>
        <v>Nebraska</v>
      </c>
      <c r="F176" s="106">
        <v>45288.423379629632</v>
      </c>
      <c r="G176" s="107"/>
      <c r="H176" s="108">
        <v>1</v>
      </c>
    </row>
    <row r="177" spans="2:8" x14ac:dyDescent="0.3">
      <c r="B177" s="104">
        <v>163</v>
      </c>
      <c r="C177" s="105">
        <v>533</v>
      </c>
      <c r="D177" s="105">
        <v>81</v>
      </c>
      <c r="E177" s="105" t="str">
        <f>VLOOKUP(Table14[[#This Row],[ProvStateID]],Table17[[#All],[ProvStateID]:[ProvStateFullText]],3,FALSE)</f>
        <v>Not Applicable</v>
      </c>
      <c r="F177" s="106">
        <v>45288.423379629632</v>
      </c>
      <c r="G177" s="107"/>
      <c r="H177" s="108">
        <v>1</v>
      </c>
    </row>
    <row r="178" spans="2:8" x14ac:dyDescent="0.3">
      <c r="B178" s="104">
        <v>164</v>
      </c>
      <c r="C178" s="105">
        <v>534</v>
      </c>
      <c r="D178" s="105">
        <v>63</v>
      </c>
      <c r="E178" s="105" t="str">
        <f>VLOOKUP(Table14[[#This Row],[ProvStateID]],Table17[[#All],[ProvStateID]:[ProvStateFullText]],3,FALSE)</f>
        <v>Wisconsin</v>
      </c>
      <c r="F178" s="106">
        <v>45288.423379629632</v>
      </c>
      <c r="G178" s="107"/>
      <c r="H178" s="108">
        <v>1</v>
      </c>
    </row>
    <row r="179" spans="2:8" x14ac:dyDescent="0.3">
      <c r="B179" s="104">
        <v>165</v>
      </c>
      <c r="C179" s="105">
        <v>539</v>
      </c>
      <c r="D179" s="105">
        <v>47</v>
      </c>
      <c r="E179" s="105" t="str">
        <f>VLOOKUP(Table14[[#This Row],[ProvStateID]],Table17[[#All],[ProvStateID]:[ProvStateFullText]],3,FALSE)</f>
        <v>Oklahoma</v>
      </c>
      <c r="F179" s="106">
        <v>45288.423379629632</v>
      </c>
      <c r="G179" s="107"/>
      <c r="H179" s="108">
        <v>1</v>
      </c>
    </row>
    <row r="180" spans="2:8" x14ac:dyDescent="0.3">
      <c r="B180" s="104">
        <v>166</v>
      </c>
      <c r="C180" s="105">
        <v>540</v>
      </c>
      <c r="D180" s="105">
        <v>60</v>
      </c>
      <c r="E180" s="105" t="str">
        <f>VLOOKUP(Table14[[#This Row],[ProvStateID]],Table17[[#All],[ProvStateID]:[ProvStateFullText]],3,FALSE)</f>
        <v>Virginia</v>
      </c>
      <c r="F180" s="106">
        <v>45288.423379629632</v>
      </c>
      <c r="G180" s="107"/>
      <c r="H180" s="108">
        <v>1</v>
      </c>
    </row>
    <row r="181" spans="2:8" x14ac:dyDescent="0.3">
      <c r="B181" s="104">
        <v>167</v>
      </c>
      <c r="C181" s="105">
        <v>541</v>
      </c>
      <c r="D181" s="105">
        <v>49</v>
      </c>
      <c r="E181" s="105" t="str">
        <f>VLOOKUP(Table14[[#This Row],[ProvStateID]],Table17[[#All],[ProvStateID]:[ProvStateFullText]],3,FALSE)</f>
        <v>Oregon</v>
      </c>
      <c r="F181" s="106">
        <v>45288.423379629632</v>
      </c>
      <c r="G181" s="107"/>
      <c r="H181" s="108">
        <v>1</v>
      </c>
    </row>
    <row r="182" spans="2:8" x14ac:dyDescent="0.3">
      <c r="B182" s="104">
        <v>168</v>
      </c>
      <c r="C182" s="105">
        <v>544</v>
      </c>
      <c r="D182" s="105">
        <v>81</v>
      </c>
      <c r="E182" s="105" t="str">
        <f>VLOOKUP(Table14[[#This Row],[ProvStateID]],Table17[[#All],[ProvStateID]:[ProvStateFullText]],3,FALSE)</f>
        <v>Not Applicable</v>
      </c>
      <c r="F182" s="106">
        <v>45288.423379629632</v>
      </c>
      <c r="G182" s="107"/>
      <c r="H182" s="108">
        <v>1</v>
      </c>
    </row>
    <row r="183" spans="2:8" x14ac:dyDescent="0.3">
      <c r="B183" s="104">
        <v>169</v>
      </c>
      <c r="C183" s="105">
        <v>548</v>
      </c>
      <c r="D183" s="105">
        <v>48</v>
      </c>
      <c r="E183" s="105" t="str">
        <f>VLOOKUP(Table14[[#This Row],[ProvStateID]],Table17[[#All],[ProvStateID]:[ProvStateFullText]],3,FALSE)</f>
        <v>Ontario</v>
      </c>
      <c r="F183" s="106">
        <v>45288.423379629632</v>
      </c>
      <c r="G183" s="107"/>
      <c r="H183" s="108">
        <v>1</v>
      </c>
    </row>
    <row r="184" spans="2:8" x14ac:dyDescent="0.3">
      <c r="B184" s="104">
        <v>170</v>
      </c>
      <c r="C184" s="105">
        <v>551</v>
      </c>
      <c r="D184" s="105">
        <v>37</v>
      </c>
      <c r="E184" s="105" t="str">
        <f>VLOOKUP(Table14[[#This Row],[ProvStateID]],Table17[[#All],[ProvStateID]:[ProvStateFullText]],3,FALSE)</f>
        <v>New Jersey</v>
      </c>
      <c r="F184" s="106">
        <v>45288.423379629632</v>
      </c>
      <c r="G184" s="107"/>
      <c r="H184" s="108">
        <v>1</v>
      </c>
    </row>
    <row r="185" spans="2:8" x14ac:dyDescent="0.3">
      <c r="B185" s="104">
        <v>171</v>
      </c>
      <c r="C185" s="105">
        <v>559</v>
      </c>
      <c r="D185" s="105">
        <v>8</v>
      </c>
      <c r="E185" s="105" t="str">
        <f>VLOOKUP(Table14[[#This Row],[ProvStateID]],Table17[[#All],[ProvStateID]:[ProvStateFullText]],3,FALSE)</f>
        <v>California</v>
      </c>
      <c r="F185" s="106">
        <v>45288.423379629632</v>
      </c>
      <c r="G185" s="107"/>
      <c r="H185" s="108">
        <v>1</v>
      </c>
    </row>
    <row r="186" spans="2:8" x14ac:dyDescent="0.3">
      <c r="B186" s="104">
        <v>172</v>
      </c>
      <c r="C186" s="105">
        <v>561</v>
      </c>
      <c r="D186" s="105">
        <v>13</v>
      </c>
      <c r="E186" s="105" t="str">
        <f>VLOOKUP(Table14[[#This Row],[ProvStateID]],Table17[[#All],[ProvStateID]:[ProvStateFullText]],3,FALSE)</f>
        <v>Florida</v>
      </c>
      <c r="F186" s="106">
        <v>45288.423379629632</v>
      </c>
      <c r="G186" s="107"/>
      <c r="H186" s="108">
        <v>1</v>
      </c>
    </row>
    <row r="187" spans="2:8" x14ac:dyDescent="0.3">
      <c r="B187" s="104">
        <v>173</v>
      </c>
      <c r="C187" s="105">
        <v>562</v>
      </c>
      <c r="D187" s="105">
        <v>8</v>
      </c>
      <c r="E187" s="105" t="str">
        <f>VLOOKUP(Table14[[#This Row],[ProvStateID]],Table17[[#All],[ProvStateID]:[ProvStateFullText]],3,FALSE)</f>
        <v>California</v>
      </c>
      <c r="F187" s="106">
        <v>45288.423379629632</v>
      </c>
      <c r="G187" s="107"/>
      <c r="H187" s="108">
        <v>1</v>
      </c>
    </row>
    <row r="188" spans="2:8" x14ac:dyDescent="0.3">
      <c r="B188" s="104">
        <v>174</v>
      </c>
      <c r="C188" s="105">
        <v>563</v>
      </c>
      <c r="D188" s="105">
        <v>16</v>
      </c>
      <c r="E188" s="105" t="str">
        <f>VLOOKUP(Table14[[#This Row],[ProvStateID]],Table17[[#All],[ProvStateID]:[ProvStateFullText]],3,FALSE)</f>
        <v>Iowa</v>
      </c>
      <c r="F188" s="106">
        <v>45288.423379629632</v>
      </c>
      <c r="G188" s="107"/>
      <c r="H188" s="108">
        <v>1</v>
      </c>
    </row>
    <row r="189" spans="2:8" x14ac:dyDescent="0.3">
      <c r="B189" s="104">
        <v>175</v>
      </c>
      <c r="C189" s="105">
        <v>564</v>
      </c>
      <c r="D189" s="105">
        <v>62</v>
      </c>
      <c r="E189" s="105" t="str">
        <f>VLOOKUP(Table14[[#This Row],[ProvStateID]],Table17[[#All],[ProvStateID]:[ProvStateFullText]],3,FALSE)</f>
        <v>Washington</v>
      </c>
      <c r="F189" s="106">
        <v>45288.423379629632</v>
      </c>
      <c r="G189" s="107"/>
      <c r="H189" s="108">
        <v>1</v>
      </c>
    </row>
    <row r="190" spans="2:8" x14ac:dyDescent="0.3">
      <c r="B190" s="104">
        <v>176</v>
      </c>
      <c r="C190" s="105">
        <v>566</v>
      </c>
      <c r="D190" s="105">
        <v>81</v>
      </c>
      <c r="E190" s="105" t="str">
        <f>VLOOKUP(Table14[[#This Row],[ProvStateID]],Table17[[#All],[ProvStateID]:[ProvStateFullText]],3,FALSE)</f>
        <v>Not Applicable</v>
      </c>
      <c r="F190" s="106">
        <v>45288.423379629632</v>
      </c>
      <c r="G190" s="107"/>
      <c r="H190" s="108">
        <v>1</v>
      </c>
    </row>
    <row r="191" spans="2:8" x14ac:dyDescent="0.3">
      <c r="B191" s="104">
        <v>177</v>
      </c>
      <c r="C191" s="105">
        <v>567</v>
      </c>
      <c r="D191" s="105">
        <v>46</v>
      </c>
      <c r="E191" s="105" t="str">
        <f>VLOOKUP(Table14[[#This Row],[ProvStateID]],Table17[[#All],[ProvStateID]:[ProvStateFullText]],3,FALSE)</f>
        <v>Ohio</v>
      </c>
      <c r="F191" s="106">
        <v>45288.423379629632</v>
      </c>
      <c r="G191" s="107"/>
      <c r="H191" s="108">
        <v>1</v>
      </c>
    </row>
    <row r="192" spans="2:8" x14ac:dyDescent="0.3">
      <c r="B192" s="104">
        <v>178</v>
      </c>
      <c r="C192" s="105">
        <v>570</v>
      </c>
      <c r="D192" s="105">
        <v>50</v>
      </c>
      <c r="E192" s="105" t="str">
        <f>VLOOKUP(Table14[[#This Row],[ProvStateID]],Table17[[#All],[ProvStateID]:[ProvStateFullText]],3,FALSE)</f>
        <v>Pennsylvania</v>
      </c>
      <c r="F192" s="106">
        <v>45288.423379629632</v>
      </c>
      <c r="G192" s="107"/>
      <c r="H192" s="108">
        <v>1</v>
      </c>
    </row>
    <row r="193" spans="2:8" x14ac:dyDescent="0.3">
      <c r="B193" s="104">
        <v>179</v>
      </c>
      <c r="C193" s="105">
        <v>571</v>
      </c>
      <c r="D193" s="105">
        <v>60</v>
      </c>
      <c r="E193" s="105" t="str">
        <f>VLOOKUP(Table14[[#This Row],[ProvStateID]],Table17[[#All],[ProvStateID]:[ProvStateFullText]],3,FALSE)</f>
        <v>Virginia</v>
      </c>
      <c r="F193" s="106">
        <v>45288.423379629632</v>
      </c>
      <c r="G193" s="107"/>
      <c r="H193" s="108">
        <v>1</v>
      </c>
    </row>
    <row r="194" spans="2:8" x14ac:dyDescent="0.3">
      <c r="B194" s="104">
        <v>180</v>
      </c>
      <c r="C194" s="105">
        <v>573</v>
      </c>
      <c r="D194" s="105">
        <v>29</v>
      </c>
      <c r="E194" s="105" t="str">
        <f>VLOOKUP(Table14[[#This Row],[ProvStateID]],Table17[[#All],[ProvStateID]:[ProvStateFullText]],3,FALSE)</f>
        <v>Missouri</v>
      </c>
      <c r="F194" s="106">
        <v>45288.423379629632</v>
      </c>
      <c r="G194" s="107"/>
      <c r="H194" s="108">
        <v>1</v>
      </c>
    </row>
    <row r="195" spans="2:8" x14ac:dyDescent="0.3">
      <c r="B195" s="104">
        <v>181</v>
      </c>
      <c r="C195" s="105">
        <v>574</v>
      </c>
      <c r="D195" s="105">
        <v>19</v>
      </c>
      <c r="E195" s="105" t="str">
        <f>VLOOKUP(Table14[[#This Row],[ProvStateID]],Table17[[#All],[ProvStateID]:[ProvStateFullText]],3,FALSE)</f>
        <v>Indiana</v>
      </c>
      <c r="F195" s="106">
        <v>45288.423379629632</v>
      </c>
      <c r="G195" s="107"/>
      <c r="H195" s="108">
        <v>1</v>
      </c>
    </row>
    <row r="196" spans="2:8" x14ac:dyDescent="0.3">
      <c r="B196" s="104">
        <v>182</v>
      </c>
      <c r="C196" s="105">
        <v>575</v>
      </c>
      <c r="D196" s="105">
        <v>39</v>
      </c>
      <c r="E196" s="105" t="str">
        <f>VLOOKUP(Table14[[#This Row],[ProvStateID]],Table17[[#All],[ProvStateID]:[ProvStateFullText]],3,FALSE)</f>
        <v>New Mexico</v>
      </c>
      <c r="F196" s="106">
        <v>45288.423379629632</v>
      </c>
      <c r="G196" s="107"/>
      <c r="H196" s="108">
        <v>1</v>
      </c>
    </row>
    <row r="197" spans="2:8" x14ac:dyDescent="0.3">
      <c r="B197" s="104">
        <v>183</v>
      </c>
      <c r="C197" s="105">
        <v>577</v>
      </c>
      <c r="D197" s="105">
        <v>81</v>
      </c>
      <c r="E197" s="105" t="str">
        <f>VLOOKUP(Table14[[#This Row],[ProvStateID]],Table17[[#All],[ProvStateID]:[ProvStateFullText]],3,FALSE)</f>
        <v>Not Applicable</v>
      </c>
      <c r="F197" s="106">
        <v>45288.423379629632</v>
      </c>
      <c r="G197" s="107"/>
      <c r="H197" s="108">
        <v>1</v>
      </c>
    </row>
    <row r="198" spans="2:8" x14ac:dyDescent="0.3">
      <c r="B198" s="104">
        <v>184</v>
      </c>
      <c r="C198" s="105">
        <v>579</v>
      </c>
      <c r="D198" s="105">
        <v>52</v>
      </c>
      <c r="E198" s="105" t="str">
        <f>VLOOKUP(Table14[[#This Row],[ProvStateID]],Table17[[#All],[ProvStateID]:[ProvStateFullText]],3,FALSE)</f>
        <v>Quebec</v>
      </c>
      <c r="F198" s="106">
        <v>45288.423379629632</v>
      </c>
      <c r="G198" s="107"/>
      <c r="H198" s="108">
        <v>1</v>
      </c>
    </row>
    <row r="199" spans="2:8" x14ac:dyDescent="0.3">
      <c r="B199" s="104">
        <v>185</v>
      </c>
      <c r="C199" s="105">
        <v>580</v>
      </c>
      <c r="D199" s="105">
        <v>47</v>
      </c>
      <c r="E199" s="105" t="str">
        <f>VLOOKUP(Table14[[#This Row],[ProvStateID]],Table17[[#All],[ProvStateID]:[ProvStateFullText]],3,FALSE)</f>
        <v>Oklahoma</v>
      </c>
      <c r="F199" s="106">
        <v>45288.423379629632</v>
      </c>
      <c r="G199" s="107"/>
      <c r="H199" s="108">
        <v>1</v>
      </c>
    </row>
    <row r="200" spans="2:8" x14ac:dyDescent="0.3">
      <c r="B200" s="104">
        <v>186</v>
      </c>
      <c r="C200" s="105">
        <v>581</v>
      </c>
      <c r="D200" s="105">
        <v>52</v>
      </c>
      <c r="E200" s="105" t="str">
        <f>VLOOKUP(Table14[[#This Row],[ProvStateID]],Table17[[#All],[ProvStateID]:[ProvStateFullText]],3,FALSE)</f>
        <v>Quebec</v>
      </c>
      <c r="F200" s="106">
        <v>45288.423379629632</v>
      </c>
      <c r="G200" s="107"/>
      <c r="H200" s="108">
        <v>1</v>
      </c>
    </row>
    <row r="201" spans="2:8" x14ac:dyDescent="0.3">
      <c r="B201" s="104">
        <v>187</v>
      </c>
      <c r="C201" s="105">
        <v>585</v>
      </c>
      <c r="D201" s="105">
        <v>45</v>
      </c>
      <c r="E201" s="105" t="str">
        <f>VLOOKUP(Table14[[#This Row],[ProvStateID]],Table17[[#All],[ProvStateID]:[ProvStateFullText]],3,FALSE)</f>
        <v>New York</v>
      </c>
      <c r="F201" s="106">
        <v>45288.423379629632</v>
      </c>
      <c r="G201" s="107"/>
      <c r="H201" s="108">
        <v>1</v>
      </c>
    </row>
    <row r="202" spans="2:8" x14ac:dyDescent="0.3">
      <c r="B202" s="104">
        <v>188</v>
      </c>
      <c r="C202" s="105">
        <v>586</v>
      </c>
      <c r="D202" s="105">
        <v>27</v>
      </c>
      <c r="E202" s="105" t="str">
        <f>VLOOKUP(Table14[[#This Row],[ProvStateID]],Table17[[#All],[ProvStateID]:[ProvStateFullText]],3,FALSE)</f>
        <v>Michigan</v>
      </c>
      <c r="F202" s="106">
        <v>45288.423379629632</v>
      </c>
      <c r="G202" s="107"/>
      <c r="H202" s="108">
        <v>1</v>
      </c>
    </row>
    <row r="203" spans="2:8" x14ac:dyDescent="0.3">
      <c r="B203" s="104">
        <v>189</v>
      </c>
      <c r="C203" s="105">
        <v>587</v>
      </c>
      <c r="D203" s="105">
        <v>2</v>
      </c>
      <c r="E203" s="105" t="str">
        <f>VLOOKUP(Table14[[#This Row],[ProvStateID]],Table17[[#All],[ProvStateID]:[ProvStateFullText]],3,FALSE)</f>
        <v>Alberta</v>
      </c>
      <c r="F203" s="106">
        <v>45288.423379629632</v>
      </c>
      <c r="G203" s="107"/>
      <c r="H203" s="108">
        <v>1</v>
      </c>
    </row>
    <row r="204" spans="2:8" x14ac:dyDescent="0.3">
      <c r="B204" s="104">
        <v>190</v>
      </c>
      <c r="C204" s="105">
        <v>588</v>
      </c>
      <c r="D204" s="105">
        <v>81</v>
      </c>
      <c r="E204" s="105" t="str">
        <f>VLOOKUP(Table14[[#This Row],[ProvStateID]],Table17[[#All],[ProvStateID]:[ProvStateFullText]],3,FALSE)</f>
        <v>Not Applicable</v>
      </c>
      <c r="F204" s="106">
        <v>45288.423379629632</v>
      </c>
      <c r="G204" s="107"/>
      <c r="H204" s="108">
        <v>1</v>
      </c>
    </row>
    <row r="205" spans="2:8" x14ac:dyDescent="0.3">
      <c r="B205" s="104">
        <v>191</v>
      </c>
      <c r="C205" s="105">
        <v>600</v>
      </c>
      <c r="D205" s="105">
        <v>81</v>
      </c>
      <c r="E205" s="105" t="str">
        <f>VLOOKUP(Table14[[#This Row],[ProvStateID]],Table17[[#All],[ProvStateID]:[ProvStateFullText]],3,FALSE)</f>
        <v>Not Applicable</v>
      </c>
      <c r="F205" s="106">
        <v>45288.423379629632</v>
      </c>
      <c r="G205" s="107"/>
      <c r="H205" s="108">
        <v>1</v>
      </c>
    </row>
    <row r="206" spans="2:8" x14ac:dyDescent="0.3">
      <c r="B206" s="104">
        <v>192</v>
      </c>
      <c r="C206" s="105">
        <v>601</v>
      </c>
      <c r="D206" s="105">
        <v>30</v>
      </c>
      <c r="E206" s="105" t="str">
        <f>VLOOKUP(Table14[[#This Row],[ProvStateID]],Table17[[#All],[ProvStateID]:[ProvStateFullText]],3,FALSE)</f>
        <v>Mississippi</v>
      </c>
      <c r="F206" s="106">
        <v>45288.423379629632</v>
      </c>
      <c r="G206" s="107"/>
      <c r="H206" s="108">
        <v>1</v>
      </c>
    </row>
    <row r="207" spans="2:8" x14ac:dyDescent="0.3">
      <c r="B207" s="104">
        <v>193</v>
      </c>
      <c r="C207" s="105">
        <v>602</v>
      </c>
      <c r="D207" s="105">
        <v>6</v>
      </c>
      <c r="E207" s="105" t="str">
        <f>VLOOKUP(Table14[[#This Row],[ProvStateID]],Table17[[#All],[ProvStateID]:[ProvStateFullText]],3,FALSE)</f>
        <v>Arizona</v>
      </c>
      <c r="F207" s="106">
        <v>45288.423379629632</v>
      </c>
      <c r="G207" s="107"/>
      <c r="H207" s="108">
        <v>1</v>
      </c>
    </row>
    <row r="208" spans="2:8" x14ac:dyDescent="0.3">
      <c r="B208" s="104">
        <v>194</v>
      </c>
      <c r="C208" s="105">
        <v>603</v>
      </c>
      <c r="D208" s="105">
        <v>36</v>
      </c>
      <c r="E208" s="105" t="str">
        <f>VLOOKUP(Table14[[#This Row],[ProvStateID]],Table17[[#All],[ProvStateID]:[ProvStateFullText]],3,FALSE)</f>
        <v>New Hampshire</v>
      </c>
      <c r="F208" s="106">
        <v>45288.423379629632</v>
      </c>
      <c r="G208" s="107"/>
      <c r="H208" s="108">
        <v>1</v>
      </c>
    </row>
    <row r="209" spans="2:8" x14ac:dyDescent="0.3">
      <c r="B209" s="104">
        <v>195</v>
      </c>
      <c r="C209" s="105">
        <v>604</v>
      </c>
      <c r="D209" s="105">
        <v>7</v>
      </c>
      <c r="E209" s="105" t="str">
        <f>VLOOKUP(Table14[[#This Row],[ProvStateID]],Table17[[#All],[ProvStateID]:[ProvStateFullText]],3,FALSE)</f>
        <v>British Columbia</v>
      </c>
      <c r="F209" s="106">
        <v>45288.423379629632</v>
      </c>
      <c r="G209" s="107"/>
      <c r="H209" s="108">
        <v>1</v>
      </c>
    </row>
    <row r="210" spans="2:8" x14ac:dyDescent="0.3">
      <c r="B210" s="104">
        <v>196</v>
      </c>
      <c r="C210" s="105">
        <v>605</v>
      </c>
      <c r="D210" s="105">
        <v>55</v>
      </c>
      <c r="E210" s="105" t="str">
        <f>VLOOKUP(Table14[[#This Row],[ProvStateID]],Table17[[#All],[ProvStateID]:[ProvStateFullText]],3,FALSE)</f>
        <v>South Dakota</v>
      </c>
      <c r="F210" s="106">
        <v>45288.423379629632</v>
      </c>
      <c r="G210" s="107"/>
      <c r="H210" s="108">
        <v>1</v>
      </c>
    </row>
    <row r="211" spans="2:8" x14ac:dyDescent="0.3">
      <c r="B211" s="104">
        <v>197</v>
      </c>
      <c r="C211" s="105">
        <v>606</v>
      </c>
      <c r="D211" s="105">
        <v>21</v>
      </c>
      <c r="E211" s="105" t="str">
        <f>VLOOKUP(Table14[[#This Row],[ProvStateID]],Table17[[#All],[ProvStateID]:[ProvStateFullText]],3,FALSE)</f>
        <v>Kentucky</v>
      </c>
      <c r="F211" s="106">
        <v>45288.423379629632</v>
      </c>
      <c r="G211" s="107"/>
      <c r="H211" s="108">
        <v>1</v>
      </c>
    </row>
    <row r="212" spans="2:8" x14ac:dyDescent="0.3">
      <c r="B212" s="104">
        <v>198</v>
      </c>
      <c r="C212" s="105">
        <v>607</v>
      </c>
      <c r="D212" s="105">
        <v>45</v>
      </c>
      <c r="E212" s="105" t="str">
        <f>VLOOKUP(Table14[[#This Row],[ProvStateID]],Table17[[#All],[ProvStateID]:[ProvStateFullText]],3,FALSE)</f>
        <v>New York</v>
      </c>
      <c r="F212" s="106">
        <v>45288.423379629632</v>
      </c>
      <c r="G212" s="107"/>
      <c r="H212" s="108">
        <v>1</v>
      </c>
    </row>
    <row r="213" spans="2:8" x14ac:dyDescent="0.3">
      <c r="B213" s="104">
        <v>199</v>
      </c>
      <c r="C213" s="105">
        <v>608</v>
      </c>
      <c r="D213" s="105">
        <v>63</v>
      </c>
      <c r="E213" s="105" t="str">
        <f>VLOOKUP(Table14[[#This Row],[ProvStateID]],Table17[[#All],[ProvStateID]:[ProvStateFullText]],3,FALSE)</f>
        <v>Wisconsin</v>
      </c>
      <c r="F213" s="106">
        <v>45288.423379629632</v>
      </c>
      <c r="G213" s="107"/>
      <c r="H213" s="108">
        <v>1</v>
      </c>
    </row>
    <row r="214" spans="2:8" x14ac:dyDescent="0.3">
      <c r="B214" s="104">
        <v>200</v>
      </c>
      <c r="C214" s="105">
        <v>609</v>
      </c>
      <c r="D214" s="105">
        <v>37</v>
      </c>
      <c r="E214" s="105" t="str">
        <f>VLOOKUP(Table14[[#This Row],[ProvStateID]],Table17[[#All],[ProvStateID]:[ProvStateFullText]],3,FALSE)</f>
        <v>New Jersey</v>
      </c>
      <c r="F214" s="106">
        <v>45288.423379629632</v>
      </c>
      <c r="G214" s="107"/>
      <c r="H214" s="108">
        <v>1</v>
      </c>
    </row>
    <row r="215" spans="2:8" x14ac:dyDescent="0.3">
      <c r="B215" s="104">
        <v>201</v>
      </c>
      <c r="C215" s="105">
        <v>610</v>
      </c>
      <c r="D215" s="105">
        <v>50</v>
      </c>
      <c r="E215" s="105" t="str">
        <f>VLOOKUP(Table14[[#This Row],[ProvStateID]],Table17[[#All],[ProvStateID]:[ProvStateFullText]],3,FALSE)</f>
        <v>Pennsylvania</v>
      </c>
      <c r="F215" s="106">
        <v>45288.423379629632</v>
      </c>
      <c r="G215" s="107"/>
      <c r="H215" s="108">
        <v>1</v>
      </c>
    </row>
    <row r="216" spans="2:8" x14ac:dyDescent="0.3">
      <c r="B216" s="104">
        <v>202</v>
      </c>
      <c r="C216" s="105">
        <v>612</v>
      </c>
      <c r="D216" s="105">
        <v>28</v>
      </c>
      <c r="E216" s="105" t="str">
        <f>VLOOKUP(Table14[[#This Row],[ProvStateID]],Table17[[#All],[ProvStateID]:[ProvStateFullText]],3,FALSE)</f>
        <v>Minnesota</v>
      </c>
      <c r="F216" s="106">
        <v>45288.423379629632</v>
      </c>
      <c r="G216" s="107"/>
      <c r="H216" s="108">
        <v>1</v>
      </c>
    </row>
    <row r="217" spans="2:8" x14ac:dyDescent="0.3">
      <c r="B217" s="104">
        <v>203</v>
      </c>
      <c r="C217" s="105">
        <v>613</v>
      </c>
      <c r="D217" s="105">
        <v>48</v>
      </c>
      <c r="E217" s="105" t="str">
        <f>VLOOKUP(Table14[[#This Row],[ProvStateID]],Table17[[#All],[ProvStateID]:[ProvStateFullText]],3,FALSE)</f>
        <v>Ontario</v>
      </c>
      <c r="F217" s="106">
        <v>45288.423379629632</v>
      </c>
      <c r="G217" s="107"/>
      <c r="H217" s="108">
        <v>1</v>
      </c>
    </row>
    <row r="218" spans="2:8" x14ac:dyDescent="0.3">
      <c r="B218" s="104">
        <v>204</v>
      </c>
      <c r="C218" s="105">
        <v>614</v>
      </c>
      <c r="D218" s="105">
        <v>46</v>
      </c>
      <c r="E218" s="105" t="str">
        <f>VLOOKUP(Table14[[#This Row],[ProvStateID]],Table17[[#All],[ProvStateID]:[ProvStateFullText]],3,FALSE)</f>
        <v>Ohio</v>
      </c>
      <c r="F218" s="106">
        <v>45288.423379629632</v>
      </c>
      <c r="G218" s="107"/>
      <c r="H218" s="108">
        <v>1</v>
      </c>
    </row>
    <row r="219" spans="2:8" x14ac:dyDescent="0.3">
      <c r="B219" s="104">
        <v>205</v>
      </c>
      <c r="C219" s="105">
        <v>615</v>
      </c>
      <c r="D219" s="105">
        <v>57</v>
      </c>
      <c r="E219" s="105" t="str">
        <f>VLOOKUP(Table14[[#This Row],[ProvStateID]],Table17[[#All],[ProvStateID]:[ProvStateFullText]],3,FALSE)</f>
        <v>Tennessee</v>
      </c>
      <c r="F219" s="106">
        <v>45288.423379629632</v>
      </c>
      <c r="G219" s="107"/>
      <c r="H219" s="108">
        <v>1</v>
      </c>
    </row>
    <row r="220" spans="2:8" x14ac:dyDescent="0.3">
      <c r="B220" s="104">
        <v>206</v>
      </c>
      <c r="C220" s="105">
        <v>616</v>
      </c>
      <c r="D220" s="105">
        <v>27</v>
      </c>
      <c r="E220" s="105" t="str">
        <f>VLOOKUP(Table14[[#This Row],[ProvStateID]],Table17[[#All],[ProvStateID]:[ProvStateFullText]],3,FALSE)</f>
        <v>Michigan</v>
      </c>
      <c r="F220" s="106">
        <v>45288.423379629632</v>
      </c>
      <c r="G220" s="107"/>
      <c r="H220" s="108">
        <v>1</v>
      </c>
    </row>
    <row r="221" spans="2:8" x14ac:dyDescent="0.3">
      <c r="B221" s="104">
        <v>207</v>
      </c>
      <c r="C221" s="105">
        <v>617</v>
      </c>
      <c r="D221" s="105">
        <v>23</v>
      </c>
      <c r="E221" s="105" t="str">
        <f>VLOOKUP(Table14[[#This Row],[ProvStateID]],Table17[[#All],[ProvStateID]:[ProvStateFullText]],3,FALSE)</f>
        <v>Massachusetts</v>
      </c>
      <c r="F221" s="106">
        <v>45288.423379629632</v>
      </c>
      <c r="G221" s="107"/>
      <c r="H221" s="108">
        <v>1</v>
      </c>
    </row>
    <row r="222" spans="2:8" x14ac:dyDescent="0.3">
      <c r="B222" s="104">
        <v>208</v>
      </c>
      <c r="C222" s="105">
        <v>618</v>
      </c>
      <c r="D222" s="105">
        <v>18</v>
      </c>
      <c r="E222" s="105" t="str">
        <f>VLOOKUP(Table14[[#This Row],[ProvStateID]],Table17[[#All],[ProvStateID]:[ProvStateFullText]],3,FALSE)</f>
        <v>Illinois</v>
      </c>
      <c r="F222" s="106">
        <v>45288.423379629632</v>
      </c>
      <c r="G222" s="107"/>
      <c r="H222" s="108">
        <v>1</v>
      </c>
    </row>
    <row r="223" spans="2:8" x14ac:dyDescent="0.3">
      <c r="B223" s="104">
        <v>209</v>
      </c>
      <c r="C223" s="105">
        <v>619</v>
      </c>
      <c r="D223" s="105">
        <v>8</v>
      </c>
      <c r="E223" s="105" t="str">
        <f>VLOOKUP(Table14[[#This Row],[ProvStateID]],Table17[[#All],[ProvStateID]:[ProvStateFullText]],3,FALSE)</f>
        <v>California</v>
      </c>
      <c r="F223" s="106">
        <v>45288.423379629632</v>
      </c>
      <c r="G223" s="107"/>
      <c r="H223" s="108">
        <v>1</v>
      </c>
    </row>
    <row r="224" spans="2:8" x14ac:dyDescent="0.3">
      <c r="B224" s="104">
        <v>210</v>
      </c>
      <c r="C224" s="105">
        <v>620</v>
      </c>
      <c r="D224" s="105">
        <v>20</v>
      </c>
      <c r="E224" s="105" t="str">
        <f>VLOOKUP(Table14[[#This Row],[ProvStateID]],Table17[[#All],[ProvStateID]:[ProvStateFullText]],3,FALSE)</f>
        <v>Kansas</v>
      </c>
      <c r="F224" s="106">
        <v>45288.423379629632</v>
      </c>
      <c r="G224" s="107"/>
      <c r="H224" s="108">
        <v>1</v>
      </c>
    </row>
    <row r="225" spans="2:8" x14ac:dyDescent="0.3">
      <c r="B225" s="104">
        <v>211</v>
      </c>
      <c r="C225" s="105">
        <v>622</v>
      </c>
      <c r="D225" s="105">
        <v>81</v>
      </c>
      <c r="E225" s="105" t="str">
        <f>VLOOKUP(Table14[[#This Row],[ProvStateID]],Table17[[#All],[ProvStateID]:[ProvStateFullText]],3,FALSE)</f>
        <v>Not Applicable</v>
      </c>
      <c r="F225" s="106">
        <v>45288.423379629632</v>
      </c>
      <c r="G225" s="107"/>
      <c r="H225" s="108">
        <v>1</v>
      </c>
    </row>
    <row r="226" spans="2:8" x14ac:dyDescent="0.3">
      <c r="B226" s="104">
        <v>212</v>
      </c>
      <c r="C226" s="105">
        <v>623</v>
      </c>
      <c r="D226" s="105">
        <v>6</v>
      </c>
      <c r="E226" s="105" t="str">
        <f>VLOOKUP(Table14[[#This Row],[ProvStateID]],Table17[[#All],[ProvStateID]:[ProvStateFullText]],3,FALSE)</f>
        <v>Arizona</v>
      </c>
      <c r="F226" s="106">
        <v>45288.423379629632</v>
      </c>
      <c r="G226" s="107"/>
      <c r="H226" s="108">
        <v>1</v>
      </c>
    </row>
    <row r="227" spans="2:8" x14ac:dyDescent="0.3">
      <c r="B227" s="104">
        <v>213</v>
      </c>
      <c r="C227" s="105">
        <v>626</v>
      </c>
      <c r="D227" s="105">
        <v>8</v>
      </c>
      <c r="E227" s="105" t="str">
        <f>VLOOKUP(Table14[[#This Row],[ProvStateID]],Table17[[#All],[ProvStateID]:[ProvStateFullText]],3,FALSE)</f>
        <v>California</v>
      </c>
      <c r="F227" s="106">
        <v>45288.423379629632</v>
      </c>
      <c r="G227" s="107"/>
      <c r="H227" s="108">
        <v>1</v>
      </c>
    </row>
    <row r="228" spans="2:8" x14ac:dyDescent="0.3">
      <c r="B228" s="104">
        <v>214</v>
      </c>
      <c r="C228" s="105">
        <v>628</v>
      </c>
      <c r="D228" s="105">
        <v>8</v>
      </c>
      <c r="E228" s="105" t="str">
        <f>VLOOKUP(Table14[[#This Row],[ProvStateID]],Table17[[#All],[ProvStateID]:[ProvStateFullText]],3,FALSE)</f>
        <v>California</v>
      </c>
      <c r="F228" s="106">
        <v>45288.423379629632</v>
      </c>
      <c r="G228" s="107"/>
      <c r="H228" s="108">
        <v>1</v>
      </c>
    </row>
    <row r="229" spans="2:8" x14ac:dyDescent="0.3">
      <c r="B229" s="104">
        <v>215</v>
      </c>
      <c r="C229" s="105">
        <v>629</v>
      </c>
      <c r="D229" s="105">
        <v>57</v>
      </c>
      <c r="E229" s="105" t="str">
        <f>VLOOKUP(Table14[[#This Row],[ProvStateID]],Table17[[#All],[ProvStateID]:[ProvStateFullText]],3,FALSE)</f>
        <v>Tennessee</v>
      </c>
      <c r="F229" s="106">
        <v>45288.423379629632</v>
      </c>
      <c r="G229" s="107"/>
      <c r="H229" s="108">
        <v>1</v>
      </c>
    </row>
    <row r="230" spans="2:8" x14ac:dyDescent="0.3">
      <c r="B230" s="104">
        <v>216</v>
      </c>
      <c r="C230" s="105">
        <v>630</v>
      </c>
      <c r="D230" s="105">
        <v>18</v>
      </c>
      <c r="E230" s="105" t="str">
        <f>VLOOKUP(Table14[[#This Row],[ProvStateID]],Table17[[#All],[ProvStateID]:[ProvStateFullText]],3,FALSE)</f>
        <v>Illinois</v>
      </c>
      <c r="F230" s="106">
        <v>45288.423379629632</v>
      </c>
      <c r="G230" s="107"/>
      <c r="H230" s="108">
        <v>1</v>
      </c>
    </row>
    <row r="231" spans="2:8" x14ac:dyDescent="0.3">
      <c r="B231" s="104">
        <v>217</v>
      </c>
      <c r="C231" s="105">
        <v>631</v>
      </c>
      <c r="D231" s="105">
        <v>45</v>
      </c>
      <c r="E231" s="105" t="str">
        <f>VLOOKUP(Table14[[#This Row],[ProvStateID]],Table17[[#All],[ProvStateID]:[ProvStateFullText]],3,FALSE)</f>
        <v>New York</v>
      </c>
      <c r="F231" s="106">
        <v>45288.423379629632</v>
      </c>
      <c r="G231" s="107"/>
      <c r="H231" s="108">
        <v>1</v>
      </c>
    </row>
    <row r="232" spans="2:8" x14ac:dyDescent="0.3">
      <c r="B232" s="104">
        <v>218</v>
      </c>
      <c r="C232" s="105">
        <v>636</v>
      </c>
      <c r="D232" s="105">
        <v>29</v>
      </c>
      <c r="E232" s="105" t="str">
        <f>VLOOKUP(Table14[[#This Row],[ProvStateID]],Table17[[#All],[ProvStateID]:[ProvStateFullText]],3,FALSE)</f>
        <v>Missouri</v>
      </c>
      <c r="F232" s="106">
        <v>45288.423379629632</v>
      </c>
      <c r="G232" s="107"/>
      <c r="H232" s="108">
        <v>1</v>
      </c>
    </row>
    <row r="233" spans="2:8" x14ac:dyDescent="0.3">
      <c r="B233" s="104">
        <v>219</v>
      </c>
      <c r="C233" s="105">
        <v>639</v>
      </c>
      <c r="D233" s="105">
        <v>56</v>
      </c>
      <c r="E233" s="105" t="str">
        <f>VLOOKUP(Table14[[#This Row],[ProvStateID]],Table17[[#All],[ProvStateID]:[ProvStateFullText]],3,FALSE)</f>
        <v>Saskatchewan</v>
      </c>
      <c r="F233" s="106">
        <v>45288.423379629632</v>
      </c>
      <c r="G233" s="107"/>
      <c r="H233" s="108">
        <v>1</v>
      </c>
    </row>
    <row r="234" spans="2:8" x14ac:dyDescent="0.3">
      <c r="B234" s="104">
        <v>220</v>
      </c>
      <c r="C234" s="105">
        <v>641</v>
      </c>
      <c r="D234" s="105">
        <v>16</v>
      </c>
      <c r="E234" s="105" t="str">
        <f>VLOOKUP(Table14[[#This Row],[ProvStateID]],Table17[[#All],[ProvStateID]:[ProvStateFullText]],3,FALSE)</f>
        <v>Iowa</v>
      </c>
      <c r="F234" s="106">
        <v>45288.423379629632</v>
      </c>
      <c r="G234" s="107"/>
      <c r="H234" s="108">
        <v>1</v>
      </c>
    </row>
    <row r="235" spans="2:8" x14ac:dyDescent="0.3">
      <c r="B235" s="104">
        <v>221</v>
      </c>
      <c r="C235" s="105">
        <v>646</v>
      </c>
      <c r="D235" s="105">
        <v>45</v>
      </c>
      <c r="E235" s="105" t="str">
        <f>VLOOKUP(Table14[[#This Row],[ProvStateID]],Table17[[#All],[ProvStateID]:[ProvStateFullText]],3,FALSE)</f>
        <v>New York</v>
      </c>
      <c r="F235" s="106">
        <v>45288.423379629632</v>
      </c>
      <c r="G235" s="107"/>
      <c r="H235" s="108">
        <v>1</v>
      </c>
    </row>
    <row r="236" spans="2:8" x14ac:dyDescent="0.3">
      <c r="B236" s="104">
        <v>222</v>
      </c>
      <c r="C236" s="105">
        <v>647</v>
      </c>
      <c r="D236" s="105">
        <v>48</v>
      </c>
      <c r="E236" s="105" t="str">
        <f>VLOOKUP(Table14[[#This Row],[ProvStateID]],Table17[[#All],[ProvStateID]:[ProvStateFullText]],3,FALSE)</f>
        <v>Ontario</v>
      </c>
      <c r="F236" s="106">
        <v>45288.423379629632</v>
      </c>
      <c r="G236" s="107"/>
      <c r="H236" s="108">
        <v>1</v>
      </c>
    </row>
    <row r="237" spans="2:8" x14ac:dyDescent="0.3">
      <c r="B237" s="104">
        <v>223</v>
      </c>
      <c r="C237" s="105">
        <v>649</v>
      </c>
      <c r="D237" s="105">
        <v>82</v>
      </c>
      <c r="E237" s="105" t="str">
        <f>VLOOKUP(Table14[[#This Row],[ProvStateID]],Table17[[#All],[ProvStateID]:[ProvStateFullText]],3,FALSE)</f>
        <v>Turks and Caicos Islands</v>
      </c>
      <c r="F237" s="106">
        <v>45288.423379629632</v>
      </c>
      <c r="G237" s="107"/>
      <c r="H237" s="108">
        <v>1</v>
      </c>
    </row>
    <row r="238" spans="2:8" x14ac:dyDescent="0.3">
      <c r="B238" s="104">
        <v>224</v>
      </c>
      <c r="C238" s="105">
        <v>650</v>
      </c>
      <c r="D238" s="105">
        <v>8</v>
      </c>
      <c r="E238" s="105" t="str">
        <f>VLOOKUP(Table14[[#This Row],[ProvStateID]],Table17[[#All],[ProvStateID]:[ProvStateFullText]],3,FALSE)</f>
        <v>California</v>
      </c>
      <c r="F238" s="106">
        <v>45288.423379629632</v>
      </c>
      <c r="G238" s="107"/>
      <c r="H238" s="108">
        <v>1</v>
      </c>
    </row>
    <row r="239" spans="2:8" x14ac:dyDescent="0.3">
      <c r="B239" s="104">
        <v>225</v>
      </c>
      <c r="C239" s="105">
        <v>651</v>
      </c>
      <c r="D239" s="105">
        <v>28</v>
      </c>
      <c r="E239" s="105" t="str">
        <f>VLOOKUP(Table14[[#This Row],[ProvStateID]],Table17[[#All],[ProvStateID]:[ProvStateFullText]],3,FALSE)</f>
        <v>Minnesota</v>
      </c>
      <c r="F239" s="106">
        <v>45288.423379629632</v>
      </c>
      <c r="G239" s="107"/>
      <c r="H239" s="108">
        <v>1</v>
      </c>
    </row>
    <row r="240" spans="2:8" x14ac:dyDescent="0.3">
      <c r="B240" s="104">
        <v>226</v>
      </c>
      <c r="C240" s="105">
        <v>657</v>
      </c>
      <c r="D240" s="105">
        <v>8</v>
      </c>
      <c r="E240" s="105" t="str">
        <f>VLOOKUP(Table14[[#This Row],[ProvStateID]],Table17[[#All],[ProvStateID]:[ProvStateFullText]],3,FALSE)</f>
        <v>California</v>
      </c>
      <c r="F240" s="106">
        <v>45288.423379629632</v>
      </c>
      <c r="G240" s="107"/>
      <c r="H240" s="108">
        <v>1</v>
      </c>
    </row>
    <row r="241" spans="2:8" x14ac:dyDescent="0.3">
      <c r="B241" s="104">
        <v>227</v>
      </c>
      <c r="C241" s="105">
        <v>660</v>
      </c>
      <c r="D241" s="105">
        <v>29</v>
      </c>
      <c r="E241" s="105" t="str">
        <f>VLOOKUP(Table14[[#This Row],[ProvStateID]],Table17[[#All],[ProvStateID]:[ProvStateFullText]],3,FALSE)</f>
        <v>Missouri</v>
      </c>
      <c r="F241" s="106">
        <v>45288.423379629632</v>
      </c>
      <c r="G241" s="107"/>
      <c r="H241" s="108">
        <v>1</v>
      </c>
    </row>
    <row r="242" spans="2:8" x14ac:dyDescent="0.3">
      <c r="B242" s="104">
        <v>228</v>
      </c>
      <c r="C242" s="105">
        <v>661</v>
      </c>
      <c r="D242" s="105">
        <v>8</v>
      </c>
      <c r="E242" s="105" t="str">
        <f>VLOOKUP(Table14[[#This Row],[ProvStateID]],Table17[[#All],[ProvStateID]:[ProvStateFullText]],3,FALSE)</f>
        <v>California</v>
      </c>
      <c r="F242" s="106">
        <v>45288.423379629632</v>
      </c>
      <c r="G242" s="107"/>
      <c r="H242" s="108">
        <v>1</v>
      </c>
    </row>
    <row r="243" spans="2:8" x14ac:dyDescent="0.3">
      <c r="B243" s="104">
        <v>229</v>
      </c>
      <c r="C243" s="105">
        <v>662</v>
      </c>
      <c r="D243" s="105">
        <v>30</v>
      </c>
      <c r="E243" s="105" t="str">
        <f>VLOOKUP(Table14[[#This Row],[ProvStateID]],Table17[[#All],[ProvStateID]:[ProvStateFullText]],3,FALSE)</f>
        <v>Mississippi</v>
      </c>
      <c r="F243" s="106">
        <v>45288.423379629632</v>
      </c>
      <c r="G243" s="107"/>
      <c r="H243" s="108">
        <v>1</v>
      </c>
    </row>
    <row r="244" spans="2:8" x14ac:dyDescent="0.3">
      <c r="B244" s="104">
        <v>230</v>
      </c>
      <c r="C244" s="105">
        <v>664</v>
      </c>
      <c r="D244" s="105">
        <v>30</v>
      </c>
      <c r="E244" s="105" t="str">
        <f>VLOOKUP(Table14[[#This Row],[ProvStateID]],Table17[[#All],[ProvStateID]:[ProvStateFullText]],3,FALSE)</f>
        <v>Mississippi</v>
      </c>
      <c r="F244" s="106">
        <v>45288.423379629632</v>
      </c>
      <c r="G244" s="107"/>
      <c r="H244" s="108">
        <v>1</v>
      </c>
    </row>
    <row r="245" spans="2:8" x14ac:dyDescent="0.3">
      <c r="B245" s="104">
        <v>231</v>
      </c>
      <c r="C245" s="105">
        <v>667</v>
      </c>
      <c r="D245" s="105">
        <v>25</v>
      </c>
      <c r="E245" s="105" t="str">
        <f>VLOOKUP(Table14[[#This Row],[ProvStateID]],Table17[[#All],[ProvStateID]:[ProvStateFullText]],3,FALSE)</f>
        <v>Maryland</v>
      </c>
      <c r="F245" s="106">
        <v>45288.423379629632</v>
      </c>
      <c r="G245" s="107"/>
      <c r="H245" s="108">
        <v>1</v>
      </c>
    </row>
    <row r="246" spans="2:8" x14ac:dyDescent="0.3">
      <c r="B246" s="104">
        <v>232</v>
      </c>
      <c r="C246" s="105">
        <v>669</v>
      </c>
      <c r="D246" s="105">
        <v>8</v>
      </c>
      <c r="E246" s="105" t="str">
        <f>VLOOKUP(Table14[[#This Row],[ProvStateID]],Table17[[#All],[ProvStateID]:[ProvStateFullText]],3,FALSE)</f>
        <v>California</v>
      </c>
      <c r="F246" s="106">
        <v>45288.423379629632</v>
      </c>
      <c r="G246" s="107"/>
      <c r="H246" s="108">
        <v>1</v>
      </c>
    </row>
    <row r="247" spans="2:8" x14ac:dyDescent="0.3">
      <c r="B247" s="104">
        <v>233</v>
      </c>
      <c r="C247" s="105">
        <v>670</v>
      </c>
      <c r="D247" s="105">
        <v>80</v>
      </c>
      <c r="E247" s="105" t="str">
        <f>VLOOKUP(Table14[[#This Row],[ProvStateID]],Table17[[#All],[ProvStateID]:[ProvStateFullText]],3,FALSE)</f>
        <v>Northern Mariana Islands</v>
      </c>
      <c r="F247" s="106">
        <v>45288.423379629632</v>
      </c>
      <c r="G247" s="107"/>
      <c r="H247" s="108">
        <v>1</v>
      </c>
    </row>
    <row r="248" spans="2:8" x14ac:dyDescent="0.3">
      <c r="B248" s="104">
        <v>234</v>
      </c>
      <c r="C248" s="105">
        <v>671</v>
      </c>
      <c r="D248" s="105">
        <v>85</v>
      </c>
      <c r="E248" s="105" t="str">
        <f>VLOOKUP(Table14[[#This Row],[ProvStateID]],Table17[[#All],[ProvStateID]:[ProvStateFullText]],3,FALSE)</f>
        <v>Guam</v>
      </c>
      <c r="F248" s="106">
        <v>45288.423379629632</v>
      </c>
      <c r="G248" s="107"/>
      <c r="H248" s="108">
        <v>1</v>
      </c>
    </row>
    <row r="249" spans="2:8" x14ac:dyDescent="0.3">
      <c r="B249" s="104">
        <v>235</v>
      </c>
      <c r="C249" s="105">
        <v>678</v>
      </c>
      <c r="D249" s="105">
        <v>14</v>
      </c>
      <c r="E249" s="105" t="str">
        <f>VLOOKUP(Table14[[#This Row],[ProvStateID]],Table17[[#All],[ProvStateID]:[ProvStateFullText]],3,FALSE)</f>
        <v>Georgia</v>
      </c>
      <c r="F249" s="106">
        <v>45288.423379629632</v>
      </c>
      <c r="G249" s="107"/>
      <c r="H249" s="108">
        <v>1</v>
      </c>
    </row>
    <row r="250" spans="2:8" x14ac:dyDescent="0.3">
      <c r="B250" s="104">
        <v>236</v>
      </c>
      <c r="C250" s="105">
        <v>680</v>
      </c>
      <c r="D250" s="105">
        <v>45</v>
      </c>
      <c r="E250" s="105" t="str">
        <f>VLOOKUP(Table14[[#This Row],[ProvStateID]],Table17[[#All],[ProvStateID]:[ProvStateFullText]],3,FALSE)</f>
        <v>New York</v>
      </c>
      <c r="F250" s="106">
        <v>45288.423379629632</v>
      </c>
      <c r="G250" s="107"/>
      <c r="H250" s="108">
        <v>1</v>
      </c>
    </row>
    <row r="251" spans="2:8" x14ac:dyDescent="0.3">
      <c r="B251" s="104">
        <v>237</v>
      </c>
      <c r="C251" s="105">
        <v>681</v>
      </c>
      <c r="D251" s="105">
        <v>64</v>
      </c>
      <c r="E251" s="105" t="str">
        <f>VLOOKUP(Table14[[#This Row],[ProvStateID]],Table17[[#All],[ProvStateID]:[ProvStateFullText]],3,FALSE)</f>
        <v>West Virginia</v>
      </c>
      <c r="F251" s="106">
        <v>45288.423379629632</v>
      </c>
      <c r="G251" s="107"/>
      <c r="H251" s="108">
        <v>1</v>
      </c>
    </row>
    <row r="252" spans="2:8" x14ac:dyDescent="0.3">
      <c r="B252" s="104">
        <v>238</v>
      </c>
      <c r="C252" s="105">
        <v>682</v>
      </c>
      <c r="D252" s="105">
        <v>58</v>
      </c>
      <c r="E252" s="105" t="str">
        <f>VLOOKUP(Table14[[#This Row],[ProvStateID]],Table17[[#All],[ProvStateID]:[ProvStateFullText]],3,FALSE)</f>
        <v>Texas</v>
      </c>
      <c r="F252" s="106">
        <v>45288.423379629632</v>
      </c>
      <c r="G252" s="107"/>
      <c r="H252" s="108">
        <v>1</v>
      </c>
    </row>
    <row r="253" spans="2:8" x14ac:dyDescent="0.3">
      <c r="B253" s="104">
        <v>239</v>
      </c>
      <c r="C253" s="105">
        <v>684</v>
      </c>
      <c r="D253" s="105">
        <v>84</v>
      </c>
      <c r="E253" s="105" t="str">
        <f>VLOOKUP(Table14[[#This Row],[ProvStateID]],Table17[[#All],[ProvStateID]:[ProvStateFullText]],3,FALSE)</f>
        <v>American Samoa</v>
      </c>
      <c r="F253" s="106">
        <v>45288.423379629632</v>
      </c>
      <c r="G253" s="107"/>
      <c r="H253" s="108">
        <v>1</v>
      </c>
    </row>
    <row r="254" spans="2:8" x14ac:dyDescent="0.3">
      <c r="B254" s="104">
        <v>240</v>
      </c>
      <c r="C254" s="105">
        <v>700</v>
      </c>
      <c r="D254" s="105">
        <v>81</v>
      </c>
      <c r="E254" s="105" t="str">
        <f>VLOOKUP(Table14[[#This Row],[ProvStateID]],Table17[[#All],[ProvStateID]:[ProvStateFullText]],3,FALSE)</f>
        <v>Not Applicable</v>
      </c>
      <c r="F254" s="106">
        <v>45288.423379629632</v>
      </c>
      <c r="G254" s="107"/>
      <c r="H254" s="108">
        <v>1</v>
      </c>
    </row>
    <row r="255" spans="2:8" x14ac:dyDescent="0.3">
      <c r="B255" s="104">
        <v>241</v>
      </c>
      <c r="C255" s="105">
        <v>701</v>
      </c>
      <c r="D255" s="105">
        <v>34</v>
      </c>
      <c r="E255" s="105" t="str">
        <f>VLOOKUP(Table14[[#This Row],[ProvStateID]],Table17[[#All],[ProvStateID]:[ProvStateFullText]],3,FALSE)</f>
        <v>North Dakota</v>
      </c>
      <c r="F255" s="106">
        <v>45288.423379629632</v>
      </c>
      <c r="G255" s="107"/>
      <c r="H255" s="108">
        <v>1</v>
      </c>
    </row>
    <row r="256" spans="2:8" x14ac:dyDescent="0.3">
      <c r="B256" s="104">
        <v>242</v>
      </c>
      <c r="C256" s="105">
        <v>702</v>
      </c>
      <c r="D256" s="105">
        <v>44</v>
      </c>
      <c r="E256" s="105" t="str">
        <f>VLOOKUP(Table14[[#This Row],[ProvStateID]],Table17[[#All],[ProvStateID]:[ProvStateFullText]],3,FALSE)</f>
        <v>Nevada</v>
      </c>
      <c r="F256" s="106">
        <v>45288.423379629632</v>
      </c>
      <c r="G256" s="107"/>
      <c r="H256" s="108">
        <v>1</v>
      </c>
    </row>
    <row r="257" spans="2:8" x14ac:dyDescent="0.3">
      <c r="B257" s="104">
        <v>243</v>
      </c>
      <c r="C257" s="105">
        <v>703</v>
      </c>
      <c r="D257" s="105">
        <v>60</v>
      </c>
      <c r="E257" s="105" t="str">
        <f>VLOOKUP(Table14[[#This Row],[ProvStateID]],Table17[[#All],[ProvStateID]:[ProvStateFullText]],3,FALSE)</f>
        <v>Virginia</v>
      </c>
      <c r="F257" s="106">
        <v>45288.423379629632</v>
      </c>
      <c r="G257" s="107"/>
      <c r="H257" s="108">
        <v>1</v>
      </c>
    </row>
    <row r="258" spans="2:8" x14ac:dyDescent="0.3">
      <c r="B258" s="104">
        <v>244</v>
      </c>
      <c r="C258" s="105">
        <v>704</v>
      </c>
      <c r="D258" s="105">
        <v>33</v>
      </c>
      <c r="E258" s="105" t="str">
        <f>VLOOKUP(Table14[[#This Row],[ProvStateID]],Table17[[#All],[ProvStateID]:[ProvStateFullText]],3,FALSE)</f>
        <v>North Carolina</v>
      </c>
      <c r="F258" s="106">
        <v>45288.423379629632</v>
      </c>
      <c r="G258" s="107"/>
      <c r="H258" s="108">
        <v>1</v>
      </c>
    </row>
    <row r="259" spans="2:8" x14ac:dyDescent="0.3">
      <c r="B259" s="104">
        <v>245</v>
      </c>
      <c r="C259" s="105">
        <v>705</v>
      </c>
      <c r="D259" s="105">
        <v>48</v>
      </c>
      <c r="E259" s="105" t="str">
        <f>VLOOKUP(Table14[[#This Row],[ProvStateID]],Table17[[#All],[ProvStateID]:[ProvStateFullText]],3,FALSE)</f>
        <v>Ontario</v>
      </c>
      <c r="F259" s="106">
        <v>45288.423379629632</v>
      </c>
      <c r="G259" s="107"/>
      <c r="H259" s="108">
        <v>1</v>
      </c>
    </row>
    <row r="260" spans="2:8" x14ac:dyDescent="0.3">
      <c r="B260" s="104">
        <v>246</v>
      </c>
      <c r="C260" s="105">
        <v>706</v>
      </c>
      <c r="D260" s="105">
        <v>14</v>
      </c>
      <c r="E260" s="105" t="str">
        <f>VLOOKUP(Table14[[#This Row],[ProvStateID]],Table17[[#All],[ProvStateID]:[ProvStateFullText]],3,FALSE)</f>
        <v>Georgia</v>
      </c>
      <c r="F260" s="106">
        <v>45288.423379629632</v>
      </c>
      <c r="G260" s="107"/>
      <c r="H260" s="108">
        <v>1</v>
      </c>
    </row>
    <row r="261" spans="2:8" x14ac:dyDescent="0.3">
      <c r="B261" s="104">
        <v>247</v>
      </c>
      <c r="C261" s="105">
        <v>707</v>
      </c>
      <c r="D261" s="105">
        <v>8</v>
      </c>
      <c r="E261" s="105" t="str">
        <f>VLOOKUP(Table14[[#This Row],[ProvStateID]],Table17[[#All],[ProvStateID]:[ProvStateFullText]],3,FALSE)</f>
        <v>California</v>
      </c>
      <c r="F261" s="106">
        <v>45288.423379629632</v>
      </c>
      <c r="G261" s="107"/>
      <c r="H261" s="108">
        <v>1</v>
      </c>
    </row>
    <row r="262" spans="2:8" x14ac:dyDescent="0.3">
      <c r="B262" s="104">
        <v>248</v>
      </c>
      <c r="C262" s="105">
        <v>708</v>
      </c>
      <c r="D262" s="105">
        <v>18</v>
      </c>
      <c r="E262" s="105" t="str">
        <f>VLOOKUP(Table14[[#This Row],[ProvStateID]],Table17[[#All],[ProvStateID]:[ProvStateFullText]],3,FALSE)</f>
        <v>Illinois</v>
      </c>
      <c r="F262" s="106">
        <v>45288.423379629632</v>
      </c>
      <c r="G262" s="107"/>
      <c r="H262" s="108">
        <v>1</v>
      </c>
    </row>
    <row r="263" spans="2:8" x14ac:dyDescent="0.3">
      <c r="B263" s="104">
        <v>249</v>
      </c>
      <c r="C263" s="105">
        <v>709</v>
      </c>
      <c r="D263" s="105">
        <v>38</v>
      </c>
      <c r="E263" s="105" t="str">
        <f>VLOOKUP(Table14[[#This Row],[ProvStateID]],Table17[[#All],[ProvStateID]:[ProvStateFullText]],3,FALSE)</f>
        <v>Newfoundland and Labrador</v>
      </c>
      <c r="F263" s="106">
        <v>45288.423379629632</v>
      </c>
      <c r="G263" s="107"/>
      <c r="H263" s="108">
        <v>1</v>
      </c>
    </row>
    <row r="264" spans="2:8" x14ac:dyDescent="0.3">
      <c r="B264" s="104">
        <v>250</v>
      </c>
      <c r="C264" s="105">
        <v>710</v>
      </c>
      <c r="D264" s="105">
        <v>81</v>
      </c>
      <c r="E264" s="105" t="str">
        <f>VLOOKUP(Table14[[#This Row],[ProvStateID]],Table17[[#All],[ProvStateID]:[ProvStateFullText]],3,FALSE)</f>
        <v>Not Applicable</v>
      </c>
      <c r="F264" s="106">
        <v>45288.423379629632</v>
      </c>
      <c r="G264" s="107"/>
      <c r="H264" s="108">
        <v>1</v>
      </c>
    </row>
    <row r="265" spans="2:8" x14ac:dyDescent="0.3">
      <c r="B265" s="104">
        <v>251</v>
      </c>
      <c r="C265" s="105">
        <v>712</v>
      </c>
      <c r="D265" s="105">
        <v>16</v>
      </c>
      <c r="E265" s="105" t="str">
        <f>VLOOKUP(Table14[[#This Row],[ProvStateID]],Table17[[#All],[ProvStateID]:[ProvStateFullText]],3,FALSE)</f>
        <v>Iowa</v>
      </c>
      <c r="F265" s="106">
        <v>45288.423379629632</v>
      </c>
      <c r="G265" s="107"/>
      <c r="H265" s="108">
        <v>1</v>
      </c>
    </row>
    <row r="266" spans="2:8" x14ac:dyDescent="0.3">
      <c r="B266" s="104">
        <v>252</v>
      </c>
      <c r="C266" s="105">
        <v>713</v>
      </c>
      <c r="D266" s="105">
        <v>58</v>
      </c>
      <c r="E266" s="105" t="str">
        <f>VLOOKUP(Table14[[#This Row],[ProvStateID]],Table17[[#All],[ProvStateID]:[ProvStateFullText]],3,FALSE)</f>
        <v>Texas</v>
      </c>
      <c r="F266" s="106">
        <v>45288.423379629632</v>
      </c>
      <c r="G266" s="107"/>
      <c r="H266" s="108">
        <v>1</v>
      </c>
    </row>
    <row r="267" spans="2:8" x14ac:dyDescent="0.3">
      <c r="B267" s="104">
        <v>253</v>
      </c>
      <c r="C267" s="105">
        <v>714</v>
      </c>
      <c r="D267" s="105">
        <v>8</v>
      </c>
      <c r="E267" s="105" t="str">
        <f>VLOOKUP(Table14[[#This Row],[ProvStateID]],Table17[[#All],[ProvStateID]:[ProvStateFullText]],3,FALSE)</f>
        <v>California</v>
      </c>
      <c r="F267" s="106">
        <v>45288.423379629632</v>
      </c>
      <c r="G267" s="107"/>
      <c r="H267" s="108">
        <v>1</v>
      </c>
    </row>
    <row r="268" spans="2:8" x14ac:dyDescent="0.3">
      <c r="B268" s="104">
        <v>254</v>
      </c>
      <c r="C268" s="105">
        <v>715</v>
      </c>
      <c r="D268" s="105">
        <v>63</v>
      </c>
      <c r="E268" s="105" t="str">
        <f>VLOOKUP(Table14[[#This Row],[ProvStateID]],Table17[[#All],[ProvStateID]:[ProvStateFullText]],3,FALSE)</f>
        <v>Wisconsin</v>
      </c>
      <c r="F268" s="106">
        <v>45288.423379629632</v>
      </c>
      <c r="G268" s="107"/>
      <c r="H268" s="108">
        <v>1</v>
      </c>
    </row>
    <row r="269" spans="2:8" x14ac:dyDescent="0.3">
      <c r="B269" s="104">
        <v>255</v>
      </c>
      <c r="C269" s="105">
        <v>716</v>
      </c>
      <c r="D269" s="105">
        <v>45</v>
      </c>
      <c r="E269" s="105" t="str">
        <f>VLOOKUP(Table14[[#This Row],[ProvStateID]],Table17[[#All],[ProvStateID]:[ProvStateFullText]],3,FALSE)</f>
        <v>New York</v>
      </c>
      <c r="F269" s="106">
        <v>45288.423379629632</v>
      </c>
      <c r="G269" s="107"/>
      <c r="H269" s="108">
        <v>1</v>
      </c>
    </row>
    <row r="270" spans="2:8" x14ac:dyDescent="0.3">
      <c r="B270" s="104">
        <v>256</v>
      </c>
      <c r="C270" s="105">
        <v>717</v>
      </c>
      <c r="D270" s="105">
        <v>50</v>
      </c>
      <c r="E270" s="105" t="str">
        <f>VLOOKUP(Table14[[#This Row],[ProvStateID]],Table17[[#All],[ProvStateID]:[ProvStateFullText]],3,FALSE)</f>
        <v>Pennsylvania</v>
      </c>
      <c r="F270" s="106">
        <v>45288.423379629632</v>
      </c>
      <c r="G270" s="107"/>
      <c r="H270" s="108">
        <v>1</v>
      </c>
    </row>
    <row r="271" spans="2:8" x14ac:dyDescent="0.3">
      <c r="B271" s="104">
        <v>257</v>
      </c>
      <c r="C271" s="105">
        <v>718</v>
      </c>
      <c r="D271" s="105">
        <v>45</v>
      </c>
      <c r="E271" s="105" t="str">
        <f>VLOOKUP(Table14[[#This Row],[ProvStateID]],Table17[[#All],[ProvStateID]:[ProvStateFullText]],3,FALSE)</f>
        <v>New York</v>
      </c>
      <c r="F271" s="106">
        <v>45288.423379629632</v>
      </c>
      <c r="G271" s="107"/>
      <c r="H271" s="108">
        <v>1</v>
      </c>
    </row>
    <row r="272" spans="2:8" x14ac:dyDescent="0.3">
      <c r="B272" s="104">
        <v>258</v>
      </c>
      <c r="C272" s="105">
        <v>719</v>
      </c>
      <c r="D272" s="105">
        <v>9</v>
      </c>
      <c r="E272" s="105" t="str">
        <f>VLOOKUP(Table14[[#This Row],[ProvStateID]],Table17[[#All],[ProvStateID]:[ProvStateFullText]],3,FALSE)</f>
        <v>Colorado</v>
      </c>
      <c r="F272" s="106">
        <v>45288.423379629632</v>
      </c>
      <c r="G272" s="107"/>
      <c r="H272" s="108">
        <v>1</v>
      </c>
    </row>
    <row r="273" spans="2:8" x14ac:dyDescent="0.3">
      <c r="B273" s="104">
        <v>259</v>
      </c>
      <c r="C273" s="105">
        <v>720</v>
      </c>
      <c r="D273" s="105">
        <v>9</v>
      </c>
      <c r="E273" s="105" t="str">
        <f>VLOOKUP(Table14[[#This Row],[ProvStateID]],Table17[[#All],[ProvStateID]:[ProvStateFullText]],3,FALSE)</f>
        <v>Colorado</v>
      </c>
      <c r="F273" s="106">
        <v>45288.423379629632</v>
      </c>
      <c r="G273" s="107"/>
      <c r="H273" s="108">
        <v>1</v>
      </c>
    </row>
    <row r="274" spans="2:8" x14ac:dyDescent="0.3">
      <c r="B274" s="104">
        <v>260</v>
      </c>
      <c r="C274" s="105">
        <v>721</v>
      </c>
      <c r="D274" s="105">
        <v>79</v>
      </c>
      <c r="E274" s="105" t="str">
        <f>VLOOKUP(Table14[[#This Row],[ProvStateID]],Table17[[#All],[ProvStateID]:[ProvStateFullText]],3,FALSE)</f>
        <v>Sint Maarten</v>
      </c>
      <c r="F274" s="106">
        <v>45288.423379629632</v>
      </c>
      <c r="G274" s="107"/>
      <c r="H274" s="108">
        <v>1</v>
      </c>
    </row>
    <row r="275" spans="2:8" x14ac:dyDescent="0.3">
      <c r="B275" s="104">
        <v>261</v>
      </c>
      <c r="C275" s="105">
        <v>724</v>
      </c>
      <c r="D275" s="105">
        <v>50</v>
      </c>
      <c r="E275" s="105" t="str">
        <f>VLOOKUP(Table14[[#This Row],[ProvStateID]],Table17[[#All],[ProvStateID]:[ProvStateFullText]],3,FALSE)</f>
        <v>Pennsylvania</v>
      </c>
      <c r="F275" s="106">
        <v>45288.423379629632</v>
      </c>
      <c r="G275" s="107"/>
      <c r="H275" s="108">
        <v>1</v>
      </c>
    </row>
    <row r="276" spans="2:8" x14ac:dyDescent="0.3">
      <c r="B276" s="104">
        <v>262</v>
      </c>
      <c r="C276" s="105">
        <v>725</v>
      </c>
      <c r="D276" s="105">
        <v>44</v>
      </c>
      <c r="E276" s="105" t="str">
        <f>VLOOKUP(Table14[[#This Row],[ProvStateID]],Table17[[#All],[ProvStateID]:[ProvStateFullText]],3,FALSE)</f>
        <v>Nevada</v>
      </c>
      <c r="F276" s="106">
        <v>45288.423379629632</v>
      </c>
      <c r="G276" s="107"/>
      <c r="H276" s="108">
        <v>1</v>
      </c>
    </row>
    <row r="277" spans="2:8" x14ac:dyDescent="0.3">
      <c r="B277" s="104">
        <v>263</v>
      </c>
      <c r="C277" s="105">
        <v>727</v>
      </c>
      <c r="D277" s="105">
        <v>13</v>
      </c>
      <c r="E277" s="105" t="str">
        <f>VLOOKUP(Table14[[#This Row],[ProvStateID]],Table17[[#All],[ProvStateID]:[ProvStateFullText]],3,FALSE)</f>
        <v>Florida</v>
      </c>
      <c r="F277" s="106">
        <v>45288.423379629632</v>
      </c>
      <c r="G277" s="107"/>
      <c r="H277" s="108">
        <v>1</v>
      </c>
    </row>
    <row r="278" spans="2:8" x14ac:dyDescent="0.3">
      <c r="B278" s="104">
        <v>264</v>
      </c>
      <c r="C278" s="105">
        <v>731</v>
      </c>
      <c r="D278" s="105">
        <v>57</v>
      </c>
      <c r="E278" s="105" t="str">
        <f>VLOOKUP(Table14[[#This Row],[ProvStateID]],Table17[[#All],[ProvStateID]:[ProvStateFullText]],3,FALSE)</f>
        <v>Tennessee</v>
      </c>
      <c r="F278" s="106">
        <v>45288.423379629632</v>
      </c>
      <c r="G278" s="107"/>
      <c r="H278" s="108">
        <v>1</v>
      </c>
    </row>
    <row r="279" spans="2:8" x14ac:dyDescent="0.3">
      <c r="B279" s="104">
        <v>265</v>
      </c>
      <c r="C279" s="105">
        <v>732</v>
      </c>
      <c r="D279" s="105">
        <v>37</v>
      </c>
      <c r="E279" s="105" t="str">
        <f>VLOOKUP(Table14[[#This Row],[ProvStateID]],Table17[[#All],[ProvStateID]:[ProvStateFullText]],3,FALSE)</f>
        <v>New Jersey</v>
      </c>
      <c r="F279" s="106">
        <v>45288.423379629632</v>
      </c>
      <c r="G279" s="107"/>
      <c r="H279" s="108">
        <v>1</v>
      </c>
    </row>
    <row r="280" spans="2:8" x14ac:dyDescent="0.3">
      <c r="B280" s="104">
        <v>266</v>
      </c>
      <c r="C280" s="105">
        <v>734</v>
      </c>
      <c r="D280" s="105">
        <v>27</v>
      </c>
      <c r="E280" s="105" t="str">
        <f>VLOOKUP(Table14[[#This Row],[ProvStateID]],Table17[[#All],[ProvStateID]:[ProvStateFullText]],3,FALSE)</f>
        <v>Michigan</v>
      </c>
      <c r="F280" s="106">
        <v>45288.423379629632</v>
      </c>
      <c r="G280" s="107"/>
      <c r="H280" s="108">
        <v>1</v>
      </c>
    </row>
    <row r="281" spans="2:8" x14ac:dyDescent="0.3">
      <c r="B281" s="104">
        <v>267</v>
      </c>
      <c r="C281" s="105">
        <v>737</v>
      </c>
      <c r="D281" s="105">
        <v>58</v>
      </c>
      <c r="E281" s="105" t="str">
        <f>VLOOKUP(Table14[[#This Row],[ProvStateID]],Table17[[#All],[ProvStateID]:[ProvStateFullText]],3,FALSE)</f>
        <v>Texas</v>
      </c>
      <c r="F281" s="106">
        <v>45288.423379629632</v>
      </c>
      <c r="G281" s="107"/>
      <c r="H281" s="108">
        <v>1</v>
      </c>
    </row>
    <row r="282" spans="2:8" x14ac:dyDescent="0.3">
      <c r="B282" s="104">
        <v>268</v>
      </c>
      <c r="C282" s="105">
        <v>740</v>
      </c>
      <c r="D282" s="105">
        <v>46</v>
      </c>
      <c r="E282" s="105" t="str">
        <f>VLOOKUP(Table14[[#This Row],[ProvStateID]],Table17[[#All],[ProvStateID]:[ProvStateFullText]],3,FALSE)</f>
        <v>Ohio</v>
      </c>
      <c r="F282" s="106">
        <v>45288.423379629632</v>
      </c>
      <c r="G282" s="107"/>
      <c r="H282" s="108">
        <v>1</v>
      </c>
    </row>
    <row r="283" spans="2:8" x14ac:dyDescent="0.3">
      <c r="B283" s="104">
        <v>269</v>
      </c>
      <c r="C283" s="105">
        <v>743</v>
      </c>
      <c r="D283" s="105">
        <v>33</v>
      </c>
      <c r="E283" s="105" t="str">
        <f>VLOOKUP(Table14[[#This Row],[ProvStateID]],Table17[[#All],[ProvStateID]:[ProvStateFullText]],3,FALSE)</f>
        <v>North Carolina</v>
      </c>
      <c r="F283" s="106">
        <v>45288.423379629632</v>
      </c>
      <c r="G283" s="107"/>
      <c r="H283" s="108">
        <v>1</v>
      </c>
    </row>
    <row r="284" spans="2:8" x14ac:dyDescent="0.3">
      <c r="B284" s="104">
        <v>270</v>
      </c>
      <c r="C284" s="105">
        <v>747</v>
      </c>
      <c r="D284" s="105">
        <v>8</v>
      </c>
      <c r="E284" s="105" t="str">
        <f>VLOOKUP(Table14[[#This Row],[ProvStateID]],Table17[[#All],[ProvStateID]:[ProvStateFullText]],3,FALSE)</f>
        <v>California</v>
      </c>
      <c r="F284" s="106">
        <v>45288.423379629632</v>
      </c>
      <c r="G284" s="107"/>
      <c r="H284" s="108">
        <v>1</v>
      </c>
    </row>
    <row r="285" spans="2:8" x14ac:dyDescent="0.3">
      <c r="B285" s="104">
        <v>271</v>
      </c>
      <c r="C285" s="105">
        <v>754</v>
      </c>
      <c r="D285" s="105">
        <v>13</v>
      </c>
      <c r="E285" s="105" t="str">
        <f>VLOOKUP(Table14[[#This Row],[ProvStateID]],Table17[[#All],[ProvStateID]:[ProvStateFullText]],3,FALSE)</f>
        <v>Florida</v>
      </c>
      <c r="F285" s="106">
        <v>45288.423379629632</v>
      </c>
      <c r="G285" s="107"/>
      <c r="H285" s="108">
        <v>1</v>
      </c>
    </row>
    <row r="286" spans="2:8" x14ac:dyDescent="0.3">
      <c r="B286" s="104">
        <v>272</v>
      </c>
      <c r="C286" s="105">
        <v>757</v>
      </c>
      <c r="D286" s="105">
        <v>60</v>
      </c>
      <c r="E286" s="105" t="str">
        <f>VLOOKUP(Table14[[#This Row],[ProvStateID]],Table17[[#All],[ProvStateID]:[ProvStateFullText]],3,FALSE)</f>
        <v>Virginia</v>
      </c>
      <c r="F286" s="106">
        <v>45288.423379629632</v>
      </c>
      <c r="G286" s="107"/>
      <c r="H286" s="108">
        <v>1</v>
      </c>
    </row>
    <row r="287" spans="2:8" x14ac:dyDescent="0.3">
      <c r="B287" s="104">
        <v>273</v>
      </c>
      <c r="C287" s="105">
        <v>758</v>
      </c>
      <c r="D287" s="105">
        <v>78</v>
      </c>
      <c r="E287" s="105" t="str">
        <f>VLOOKUP(Table14[[#This Row],[ProvStateID]],Table17[[#All],[ProvStateID]:[ProvStateFullText]],3,FALSE)</f>
        <v>Saint Lucia</v>
      </c>
      <c r="F287" s="106">
        <v>45288.423379629632</v>
      </c>
      <c r="G287" s="107"/>
      <c r="H287" s="108">
        <v>1</v>
      </c>
    </row>
    <row r="288" spans="2:8" x14ac:dyDescent="0.3">
      <c r="B288" s="104">
        <v>274</v>
      </c>
      <c r="C288" s="105">
        <v>760</v>
      </c>
      <c r="D288" s="105">
        <v>8</v>
      </c>
      <c r="E288" s="105" t="str">
        <f>VLOOKUP(Table14[[#This Row],[ProvStateID]],Table17[[#All],[ProvStateID]:[ProvStateFullText]],3,FALSE)</f>
        <v>California</v>
      </c>
      <c r="F288" s="106">
        <v>45288.423379629632</v>
      </c>
      <c r="G288" s="107"/>
      <c r="H288" s="108">
        <v>1</v>
      </c>
    </row>
    <row r="289" spans="2:8" x14ac:dyDescent="0.3">
      <c r="B289" s="104">
        <v>275</v>
      </c>
      <c r="C289" s="105">
        <v>762</v>
      </c>
      <c r="D289" s="105">
        <v>14</v>
      </c>
      <c r="E289" s="105" t="str">
        <f>VLOOKUP(Table14[[#This Row],[ProvStateID]],Table17[[#All],[ProvStateID]:[ProvStateFullText]],3,FALSE)</f>
        <v>Georgia</v>
      </c>
      <c r="F289" s="106">
        <v>45288.423379629632</v>
      </c>
      <c r="G289" s="107"/>
      <c r="H289" s="108">
        <v>1</v>
      </c>
    </row>
    <row r="290" spans="2:8" x14ac:dyDescent="0.3">
      <c r="B290" s="104">
        <v>276</v>
      </c>
      <c r="C290" s="105">
        <v>763</v>
      </c>
      <c r="D290" s="105">
        <v>28</v>
      </c>
      <c r="E290" s="105" t="str">
        <f>VLOOKUP(Table14[[#This Row],[ProvStateID]],Table17[[#All],[ProvStateID]:[ProvStateFullText]],3,FALSE)</f>
        <v>Minnesota</v>
      </c>
      <c r="F290" s="106">
        <v>45288.423379629632</v>
      </c>
      <c r="G290" s="107"/>
      <c r="H290" s="108">
        <v>1</v>
      </c>
    </row>
    <row r="291" spans="2:8" x14ac:dyDescent="0.3">
      <c r="B291" s="104">
        <v>277</v>
      </c>
      <c r="C291" s="105">
        <v>765</v>
      </c>
      <c r="D291" s="105">
        <v>19</v>
      </c>
      <c r="E291" s="105" t="str">
        <f>VLOOKUP(Table14[[#This Row],[ProvStateID]],Table17[[#All],[ProvStateID]:[ProvStateFullText]],3,FALSE)</f>
        <v>Indiana</v>
      </c>
      <c r="F291" s="106">
        <v>45288.423379629632</v>
      </c>
      <c r="G291" s="107"/>
      <c r="H291" s="108">
        <v>1</v>
      </c>
    </row>
    <row r="292" spans="2:8" x14ac:dyDescent="0.3">
      <c r="B292" s="104">
        <v>278</v>
      </c>
      <c r="C292" s="105">
        <v>767</v>
      </c>
      <c r="D292" s="105">
        <v>72</v>
      </c>
      <c r="E292" s="105" t="str">
        <f>VLOOKUP(Table14[[#This Row],[ProvStateID]],Table17[[#All],[ProvStateID]:[ProvStateFullText]],3,FALSE)</f>
        <v>Dominica</v>
      </c>
      <c r="F292" s="106">
        <v>45288.423379629632</v>
      </c>
      <c r="G292" s="107"/>
      <c r="H292" s="108">
        <v>1</v>
      </c>
    </row>
    <row r="293" spans="2:8" x14ac:dyDescent="0.3">
      <c r="B293" s="104">
        <v>279</v>
      </c>
      <c r="C293" s="105">
        <v>769</v>
      </c>
      <c r="D293" s="105">
        <v>30</v>
      </c>
      <c r="E293" s="105" t="str">
        <f>VLOOKUP(Table14[[#This Row],[ProvStateID]],Table17[[#All],[ProvStateID]:[ProvStateFullText]],3,FALSE)</f>
        <v>Mississippi</v>
      </c>
      <c r="F293" s="106">
        <v>45288.423379629632</v>
      </c>
      <c r="G293" s="107"/>
      <c r="H293" s="108">
        <v>1</v>
      </c>
    </row>
    <row r="294" spans="2:8" x14ac:dyDescent="0.3">
      <c r="B294" s="104">
        <v>280</v>
      </c>
      <c r="C294" s="105">
        <v>770</v>
      </c>
      <c r="D294" s="105">
        <v>14</v>
      </c>
      <c r="E294" s="105" t="str">
        <f>VLOOKUP(Table14[[#This Row],[ProvStateID]],Table17[[#All],[ProvStateID]:[ProvStateFullText]],3,FALSE)</f>
        <v>Georgia</v>
      </c>
      <c r="F294" s="106">
        <v>45288.423379629632</v>
      </c>
      <c r="G294" s="107"/>
      <c r="H294" s="108">
        <v>1</v>
      </c>
    </row>
    <row r="295" spans="2:8" x14ac:dyDescent="0.3">
      <c r="B295" s="104">
        <v>281</v>
      </c>
      <c r="C295" s="105">
        <v>772</v>
      </c>
      <c r="D295" s="105">
        <v>13</v>
      </c>
      <c r="E295" s="105" t="str">
        <f>VLOOKUP(Table14[[#This Row],[ProvStateID]],Table17[[#All],[ProvStateID]:[ProvStateFullText]],3,FALSE)</f>
        <v>Florida</v>
      </c>
      <c r="F295" s="106">
        <v>45288.423379629632</v>
      </c>
      <c r="G295" s="107"/>
      <c r="H295" s="108">
        <v>1</v>
      </c>
    </row>
    <row r="296" spans="2:8" x14ac:dyDescent="0.3">
      <c r="B296" s="104">
        <v>282</v>
      </c>
      <c r="C296" s="105">
        <v>773</v>
      </c>
      <c r="D296" s="105">
        <v>18</v>
      </c>
      <c r="E296" s="105" t="str">
        <f>VLOOKUP(Table14[[#This Row],[ProvStateID]],Table17[[#All],[ProvStateID]:[ProvStateFullText]],3,FALSE)</f>
        <v>Illinois</v>
      </c>
      <c r="F296" s="106">
        <v>45288.423379629632</v>
      </c>
      <c r="G296" s="107"/>
      <c r="H296" s="108">
        <v>1</v>
      </c>
    </row>
    <row r="297" spans="2:8" x14ac:dyDescent="0.3">
      <c r="B297" s="104">
        <v>283</v>
      </c>
      <c r="C297" s="105">
        <v>774</v>
      </c>
      <c r="D297" s="105">
        <v>23</v>
      </c>
      <c r="E297" s="105" t="str">
        <f>VLOOKUP(Table14[[#This Row],[ProvStateID]],Table17[[#All],[ProvStateID]:[ProvStateFullText]],3,FALSE)</f>
        <v>Massachusetts</v>
      </c>
      <c r="F297" s="106">
        <v>45288.423379629632</v>
      </c>
      <c r="G297" s="107"/>
      <c r="H297" s="108">
        <v>1</v>
      </c>
    </row>
    <row r="298" spans="2:8" x14ac:dyDescent="0.3">
      <c r="B298" s="104">
        <v>284</v>
      </c>
      <c r="C298" s="105">
        <v>775</v>
      </c>
      <c r="D298" s="105">
        <v>44</v>
      </c>
      <c r="E298" s="105" t="str">
        <f>VLOOKUP(Table14[[#This Row],[ProvStateID]],Table17[[#All],[ProvStateID]:[ProvStateFullText]],3,FALSE)</f>
        <v>Nevada</v>
      </c>
      <c r="F298" s="106">
        <v>45288.423379629632</v>
      </c>
      <c r="G298" s="107"/>
      <c r="H298" s="108">
        <v>1</v>
      </c>
    </row>
    <row r="299" spans="2:8" x14ac:dyDescent="0.3">
      <c r="B299" s="104">
        <v>285</v>
      </c>
      <c r="C299" s="105">
        <v>778</v>
      </c>
      <c r="D299" s="105">
        <v>7</v>
      </c>
      <c r="E299" s="105" t="str">
        <f>VLOOKUP(Table14[[#This Row],[ProvStateID]],Table17[[#All],[ProvStateID]:[ProvStateFullText]],3,FALSE)</f>
        <v>British Columbia</v>
      </c>
      <c r="F299" s="106">
        <v>45288.423379629632</v>
      </c>
      <c r="G299" s="107"/>
      <c r="H299" s="108">
        <v>1</v>
      </c>
    </row>
    <row r="300" spans="2:8" x14ac:dyDescent="0.3">
      <c r="B300" s="104">
        <v>286</v>
      </c>
      <c r="C300" s="105">
        <v>779</v>
      </c>
      <c r="D300" s="105">
        <v>18</v>
      </c>
      <c r="E300" s="105" t="str">
        <f>VLOOKUP(Table14[[#This Row],[ProvStateID]],Table17[[#All],[ProvStateID]:[ProvStateFullText]],3,FALSE)</f>
        <v>Illinois</v>
      </c>
      <c r="F300" s="106">
        <v>45288.423379629632</v>
      </c>
      <c r="G300" s="107"/>
      <c r="H300" s="108">
        <v>1</v>
      </c>
    </row>
    <row r="301" spans="2:8" x14ac:dyDescent="0.3">
      <c r="B301" s="104">
        <v>287</v>
      </c>
      <c r="C301" s="105">
        <v>780</v>
      </c>
      <c r="D301" s="105">
        <v>2</v>
      </c>
      <c r="E301" s="105" t="str">
        <f>VLOOKUP(Table14[[#This Row],[ProvStateID]],Table17[[#All],[ProvStateID]:[ProvStateFullText]],3,FALSE)</f>
        <v>Alberta</v>
      </c>
      <c r="F301" s="106">
        <v>45288.423379629632</v>
      </c>
      <c r="G301" s="107"/>
      <c r="H301" s="108">
        <v>1</v>
      </c>
    </row>
    <row r="302" spans="2:8" x14ac:dyDescent="0.3">
      <c r="B302" s="104">
        <v>288</v>
      </c>
      <c r="C302" s="105">
        <v>781</v>
      </c>
      <c r="D302" s="105">
        <v>23</v>
      </c>
      <c r="E302" s="105" t="str">
        <f>VLOOKUP(Table14[[#This Row],[ProvStateID]],Table17[[#All],[ProvStateID]:[ProvStateFullText]],3,FALSE)</f>
        <v>Massachusetts</v>
      </c>
      <c r="F302" s="106">
        <v>45288.423379629632</v>
      </c>
      <c r="G302" s="107"/>
      <c r="H302" s="108">
        <v>1</v>
      </c>
    </row>
    <row r="303" spans="2:8" x14ac:dyDescent="0.3">
      <c r="B303" s="104">
        <v>289</v>
      </c>
      <c r="C303" s="105">
        <v>782</v>
      </c>
      <c r="D303" s="105">
        <v>40</v>
      </c>
      <c r="E303" s="105" t="str">
        <f>VLOOKUP(Table14[[#This Row],[ProvStateID]],Table17[[#All],[ProvStateID]:[ProvStateFullText]],3,FALSE)</f>
        <v>Nova Scotia</v>
      </c>
      <c r="F303" s="106">
        <v>45288.423379629632</v>
      </c>
      <c r="G303" s="107"/>
      <c r="H303" s="108">
        <v>1</v>
      </c>
    </row>
    <row r="304" spans="2:8" x14ac:dyDescent="0.3">
      <c r="B304" s="104">
        <v>290</v>
      </c>
      <c r="C304" s="105">
        <v>784</v>
      </c>
      <c r="D304" s="105">
        <v>88</v>
      </c>
      <c r="E304" s="105" t="str">
        <f>VLOOKUP(Table14[[#This Row],[ProvStateID]],Table17[[#All],[ProvStateID]:[ProvStateFullText]],3,FALSE)</f>
        <v>Saint Vincent and the Grenadines</v>
      </c>
      <c r="F304" s="106">
        <v>45288.423379629632</v>
      </c>
      <c r="G304" s="107"/>
      <c r="H304" s="108">
        <v>1</v>
      </c>
    </row>
    <row r="305" spans="2:8" x14ac:dyDescent="0.3">
      <c r="B305" s="104">
        <v>291</v>
      </c>
      <c r="C305" s="105">
        <v>785</v>
      </c>
      <c r="D305" s="105">
        <v>20</v>
      </c>
      <c r="E305" s="105" t="str">
        <f>VLOOKUP(Table14[[#This Row],[ProvStateID]],Table17[[#All],[ProvStateID]:[ProvStateFullText]],3,FALSE)</f>
        <v>Kansas</v>
      </c>
      <c r="F305" s="106">
        <v>45288.423379629632</v>
      </c>
      <c r="G305" s="107"/>
      <c r="H305" s="108">
        <v>1</v>
      </c>
    </row>
    <row r="306" spans="2:8" x14ac:dyDescent="0.3">
      <c r="B306" s="104">
        <v>292</v>
      </c>
      <c r="C306" s="105">
        <v>786</v>
      </c>
      <c r="D306" s="105">
        <v>13</v>
      </c>
      <c r="E306" s="105" t="str">
        <f>VLOOKUP(Table14[[#This Row],[ProvStateID]],Table17[[#All],[ProvStateID]:[ProvStateFullText]],3,FALSE)</f>
        <v>Florida</v>
      </c>
      <c r="F306" s="106">
        <v>45288.423379629632</v>
      </c>
      <c r="G306" s="107"/>
      <c r="H306" s="108">
        <v>1</v>
      </c>
    </row>
    <row r="307" spans="2:8" x14ac:dyDescent="0.3">
      <c r="B307" s="104">
        <v>293</v>
      </c>
      <c r="C307" s="105">
        <v>787</v>
      </c>
      <c r="D307" s="105">
        <v>86</v>
      </c>
      <c r="E307" s="105" t="str">
        <f>VLOOKUP(Table14[[#This Row],[ProvStateID]],Table17[[#All],[ProvStateID]:[ProvStateFullText]],3,FALSE)</f>
        <v>Puerto Rico</v>
      </c>
      <c r="F307" s="106">
        <v>45288.423379629632</v>
      </c>
      <c r="G307" s="107"/>
      <c r="H307" s="108">
        <v>1</v>
      </c>
    </row>
    <row r="308" spans="2:8" x14ac:dyDescent="0.3">
      <c r="B308" s="104">
        <v>294</v>
      </c>
      <c r="C308" s="105">
        <v>800</v>
      </c>
      <c r="D308" s="105">
        <v>81</v>
      </c>
      <c r="E308" s="105" t="str">
        <f>VLOOKUP(Table14[[#This Row],[ProvStateID]],Table17[[#All],[ProvStateID]:[ProvStateFullText]],3,FALSE)</f>
        <v>Not Applicable</v>
      </c>
      <c r="F308" s="106">
        <v>45288.423379629632</v>
      </c>
      <c r="G308" s="107"/>
      <c r="H308" s="108">
        <v>1</v>
      </c>
    </row>
    <row r="309" spans="2:8" x14ac:dyDescent="0.3">
      <c r="B309" s="104">
        <v>295</v>
      </c>
      <c r="C309" s="105">
        <v>801</v>
      </c>
      <c r="D309" s="105">
        <v>59</v>
      </c>
      <c r="E309" s="105" t="str">
        <f>VLOOKUP(Table14[[#This Row],[ProvStateID]],Table17[[#All],[ProvStateID]:[ProvStateFullText]],3,FALSE)</f>
        <v>Utah</v>
      </c>
      <c r="F309" s="106">
        <v>45288.423379629632</v>
      </c>
      <c r="G309" s="107"/>
      <c r="H309" s="108">
        <v>1</v>
      </c>
    </row>
    <row r="310" spans="2:8" x14ac:dyDescent="0.3">
      <c r="B310" s="104">
        <v>296</v>
      </c>
      <c r="C310" s="105">
        <v>802</v>
      </c>
      <c r="D310" s="105">
        <v>61</v>
      </c>
      <c r="E310" s="105" t="str">
        <f>VLOOKUP(Table14[[#This Row],[ProvStateID]],Table17[[#All],[ProvStateID]:[ProvStateFullText]],3,FALSE)</f>
        <v>Vermont</v>
      </c>
      <c r="F310" s="106">
        <v>45288.423379629632</v>
      </c>
      <c r="G310" s="107"/>
      <c r="H310" s="108">
        <v>1</v>
      </c>
    </row>
    <row r="311" spans="2:8" x14ac:dyDescent="0.3">
      <c r="B311" s="104">
        <v>297</v>
      </c>
      <c r="C311" s="105">
        <v>803</v>
      </c>
      <c r="D311" s="105">
        <v>54</v>
      </c>
      <c r="E311" s="105" t="str">
        <f>VLOOKUP(Table14[[#This Row],[ProvStateID]],Table17[[#All],[ProvStateID]:[ProvStateFullText]],3,FALSE)</f>
        <v>South Carolina</v>
      </c>
      <c r="F311" s="106">
        <v>45288.423379629632</v>
      </c>
      <c r="G311" s="107"/>
      <c r="H311" s="108">
        <v>1</v>
      </c>
    </row>
    <row r="312" spans="2:8" x14ac:dyDescent="0.3">
      <c r="B312" s="104">
        <v>298</v>
      </c>
      <c r="C312" s="105">
        <v>804</v>
      </c>
      <c r="D312" s="105">
        <v>60</v>
      </c>
      <c r="E312" s="105" t="str">
        <f>VLOOKUP(Table14[[#This Row],[ProvStateID]],Table17[[#All],[ProvStateID]:[ProvStateFullText]],3,FALSE)</f>
        <v>Virginia</v>
      </c>
      <c r="F312" s="106">
        <v>45288.423379629632</v>
      </c>
      <c r="G312" s="107"/>
      <c r="H312" s="108">
        <v>1</v>
      </c>
    </row>
    <row r="313" spans="2:8" x14ac:dyDescent="0.3">
      <c r="B313" s="104">
        <v>299</v>
      </c>
      <c r="C313" s="105">
        <v>805</v>
      </c>
      <c r="D313" s="105">
        <v>8</v>
      </c>
      <c r="E313" s="105" t="str">
        <f>VLOOKUP(Table14[[#This Row],[ProvStateID]],Table17[[#All],[ProvStateID]:[ProvStateFullText]],3,FALSE)</f>
        <v>California</v>
      </c>
      <c r="F313" s="106">
        <v>45288.423379629632</v>
      </c>
      <c r="G313" s="107"/>
      <c r="H313" s="108">
        <v>1</v>
      </c>
    </row>
    <row r="314" spans="2:8" x14ac:dyDescent="0.3">
      <c r="B314" s="104">
        <v>300</v>
      </c>
      <c r="C314" s="105">
        <v>806</v>
      </c>
      <c r="D314" s="105">
        <v>58</v>
      </c>
      <c r="E314" s="105" t="str">
        <f>VLOOKUP(Table14[[#This Row],[ProvStateID]],Table17[[#All],[ProvStateID]:[ProvStateFullText]],3,FALSE)</f>
        <v>Texas</v>
      </c>
      <c r="F314" s="106">
        <v>45288.423379629632</v>
      </c>
      <c r="G314" s="107"/>
      <c r="H314" s="108">
        <v>1</v>
      </c>
    </row>
    <row r="315" spans="2:8" x14ac:dyDescent="0.3">
      <c r="B315" s="104">
        <v>301</v>
      </c>
      <c r="C315" s="105">
        <v>807</v>
      </c>
      <c r="D315" s="105">
        <v>48</v>
      </c>
      <c r="E315" s="105" t="str">
        <f>VLOOKUP(Table14[[#This Row],[ProvStateID]],Table17[[#All],[ProvStateID]:[ProvStateFullText]],3,FALSE)</f>
        <v>Ontario</v>
      </c>
      <c r="F315" s="106">
        <v>45288.423379629632</v>
      </c>
      <c r="G315" s="107"/>
      <c r="H315" s="108">
        <v>1</v>
      </c>
    </row>
    <row r="316" spans="2:8" x14ac:dyDescent="0.3">
      <c r="B316" s="104">
        <v>302</v>
      </c>
      <c r="C316" s="105">
        <v>808</v>
      </c>
      <c r="D316" s="105">
        <v>15</v>
      </c>
      <c r="E316" s="105" t="str">
        <f>VLOOKUP(Table14[[#This Row],[ProvStateID]],Table17[[#All],[ProvStateID]:[ProvStateFullText]],3,FALSE)</f>
        <v>Hawaii</v>
      </c>
      <c r="F316" s="106">
        <v>45288.423379629632</v>
      </c>
      <c r="G316" s="107"/>
      <c r="H316" s="108">
        <v>1</v>
      </c>
    </row>
    <row r="317" spans="2:8" x14ac:dyDescent="0.3">
      <c r="B317" s="104">
        <v>303</v>
      </c>
      <c r="C317" s="105">
        <v>809</v>
      </c>
      <c r="D317" s="105">
        <v>73</v>
      </c>
      <c r="E317" s="105" t="str">
        <f>VLOOKUP(Table14[[#This Row],[ProvStateID]],Table17[[#All],[ProvStateID]:[ProvStateFullText]],3,FALSE)</f>
        <v>Dominican Republic</v>
      </c>
      <c r="F317" s="106">
        <v>45288.423379629632</v>
      </c>
      <c r="G317" s="107"/>
      <c r="H317" s="108">
        <v>1</v>
      </c>
    </row>
    <row r="318" spans="2:8" x14ac:dyDescent="0.3">
      <c r="B318" s="104">
        <v>304</v>
      </c>
      <c r="C318" s="105">
        <v>810</v>
      </c>
      <c r="D318" s="105">
        <v>27</v>
      </c>
      <c r="E318" s="105" t="str">
        <f>VLOOKUP(Table14[[#This Row],[ProvStateID]],Table17[[#All],[ProvStateID]:[ProvStateFullText]],3,FALSE)</f>
        <v>Michigan</v>
      </c>
      <c r="F318" s="106">
        <v>45288.423379629632</v>
      </c>
      <c r="G318" s="107"/>
      <c r="H318" s="108">
        <v>1</v>
      </c>
    </row>
    <row r="319" spans="2:8" x14ac:dyDescent="0.3">
      <c r="B319" s="104">
        <v>305</v>
      </c>
      <c r="C319" s="105">
        <v>812</v>
      </c>
      <c r="D319" s="105">
        <v>19</v>
      </c>
      <c r="E319" s="105" t="str">
        <f>VLOOKUP(Table14[[#This Row],[ProvStateID]],Table17[[#All],[ProvStateID]:[ProvStateFullText]],3,FALSE)</f>
        <v>Indiana</v>
      </c>
      <c r="F319" s="106">
        <v>45288.423379629632</v>
      </c>
      <c r="G319" s="107"/>
      <c r="H319" s="108">
        <v>1</v>
      </c>
    </row>
    <row r="320" spans="2:8" x14ac:dyDescent="0.3">
      <c r="B320" s="104">
        <v>306</v>
      </c>
      <c r="C320" s="105">
        <v>813</v>
      </c>
      <c r="D320" s="105">
        <v>13</v>
      </c>
      <c r="E320" s="105" t="str">
        <f>VLOOKUP(Table14[[#This Row],[ProvStateID]],Table17[[#All],[ProvStateID]:[ProvStateFullText]],3,FALSE)</f>
        <v>Florida</v>
      </c>
      <c r="F320" s="106">
        <v>45288.423379629632</v>
      </c>
      <c r="G320" s="107"/>
      <c r="H320" s="108">
        <v>1</v>
      </c>
    </row>
    <row r="321" spans="2:8" x14ac:dyDescent="0.3">
      <c r="B321" s="104">
        <v>307</v>
      </c>
      <c r="C321" s="105">
        <v>814</v>
      </c>
      <c r="D321" s="105">
        <v>50</v>
      </c>
      <c r="E321" s="105" t="str">
        <f>VLOOKUP(Table14[[#This Row],[ProvStateID]],Table17[[#All],[ProvStateID]:[ProvStateFullText]],3,FALSE)</f>
        <v>Pennsylvania</v>
      </c>
      <c r="F321" s="106">
        <v>45288.423379629632</v>
      </c>
      <c r="G321" s="107"/>
      <c r="H321" s="108">
        <v>1</v>
      </c>
    </row>
    <row r="322" spans="2:8" x14ac:dyDescent="0.3">
      <c r="B322" s="104">
        <v>308</v>
      </c>
      <c r="C322" s="105">
        <v>815</v>
      </c>
      <c r="D322" s="105">
        <v>18</v>
      </c>
      <c r="E322" s="105" t="str">
        <f>VLOOKUP(Table14[[#This Row],[ProvStateID]],Table17[[#All],[ProvStateID]:[ProvStateFullText]],3,FALSE)</f>
        <v>Illinois</v>
      </c>
      <c r="F322" s="106">
        <v>45288.423379629632</v>
      </c>
      <c r="G322" s="107"/>
      <c r="H322" s="108">
        <v>1</v>
      </c>
    </row>
    <row r="323" spans="2:8" x14ac:dyDescent="0.3">
      <c r="B323" s="104">
        <v>309</v>
      </c>
      <c r="C323" s="105">
        <v>816</v>
      </c>
      <c r="D323" s="105">
        <v>29</v>
      </c>
      <c r="E323" s="105" t="str">
        <f>VLOOKUP(Table14[[#This Row],[ProvStateID]],Table17[[#All],[ProvStateID]:[ProvStateFullText]],3,FALSE)</f>
        <v>Missouri</v>
      </c>
      <c r="F323" s="106">
        <v>45288.423379629632</v>
      </c>
      <c r="G323" s="107"/>
      <c r="H323" s="108">
        <v>1</v>
      </c>
    </row>
    <row r="324" spans="2:8" x14ac:dyDescent="0.3">
      <c r="B324" s="104">
        <v>310</v>
      </c>
      <c r="C324" s="105">
        <v>817</v>
      </c>
      <c r="D324" s="105">
        <v>58</v>
      </c>
      <c r="E324" s="105" t="str">
        <f>VLOOKUP(Table14[[#This Row],[ProvStateID]],Table17[[#All],[ProvStateID]:[ProvStateFullText]],3,FALSE)</f>
        <v>Texas</v>
      </c>
      <c r="F324" s="106">
        <v>45288.423379629632</v>
      </c>
      <c r="G324" s="107"/>
      <c r="H324" s="108">
        <v>1</v>
      </c>
    </row>
    <row r="325" spans="2:8" x14ac:dyDescent="0.3">
      <c r="B325" s="104">
        <v>311</v>
      </c>
      <c r="C325" s="105">
        <v>818</v>
      </c>
      <c r="D325" s="105">
        <v>8</v>
      </c>
      <c r="E325" s="105" t="str">
        <f>VLOOKUP(Table14[[#This Row],[ProvStateID]],Table17[[#All],[ProvStateID]:[ProvStateFullText]],3,FALSE)</f>
        <v>California</v>
      </c>
      <c r="F325" s="106">
        <v>45288.423379629632</v>
      </c>
      <c r="G325" s="107"/>
      <c r="H325" s="108">
        <v>1</v>
      </c>
    </row>
    <row r="326" spans="2:8" x14ac:dyDescent="0.3">
      <c r="B326" s="104">
        <v>312</v>
      </c>
      <c r="C326" s="105">
        <v>819</v>
      </c>
      <c r="D326" s="105">
        <v>52</v>
      </c>
      <c r="E326" s="105" t="str">
        <f>VLOOKUP(Table14[[#This Row],[ProvStateID]],Table17[[#All],[ProvStateID]:[ProvStateFullText]],3,FALSE)</f>
        <v>Quebec</v>
      </c>
      <c r="F326" s="106">
        <v>45288.423379629632</v>
      </c>
      <c r="G326" s="107"/>
      <c r="H326" s="108">
        <v>1</v>
      </c>
    </row>
    <row r="327" spans="2:8" x14ac:dyDescent="0.3">
      <c r="B327" s="104">
        <v>313</v>
      </c>
      <c r="C327" s="105">
        <v>825</v>
      </c>
      <c r="D327" s="105">
        <v>2</v>
      </c>
      <c r="E327" s="105" t="str">
        <f>VLOOKUP(Table14[[#This Row],[ProvStateID]],Table17[[#All],[ProvStateID]:[ProvStateFullText]],3,FALSE)</f>
        <v>Alberta</v>
      </c>
      <c r="F327" s="106">
        <v>45288.423379629632</v>
      </c>
      <c r="G327" s="107"/>
      <c r="H327" s="108">
        <v>1</v>
      </c>
    </row>
    <row r="328" spans="2:8" x14ac:dyDescent="0.3">
      <c r="B328" s="104">
        <v>314</v>
      </c>
      <c r="C328" s="105">
        <v>828</v>
      </c>
      <c r="D328" s="105">
        <v>33</v>
      </c>
      <c r="E328" s="105" t="str">
        <f>VLOOKUP(Table14[[#This Row],[ProvStateID]],Table17[[#All],[ProvStateID]:[ProvStateFullText]],3,FALSE)</f>
        <v>North Carolina</v>
      </c>
      <c r="F328" s="106">
        <v>45288.423379629632</v>
      </c>
      <c r="G328" s="107"/>
      <c r="H328" s="108">
        <v>1</v>
      </c>
    </row>
    <row r="329" spans="2:8" x14ac:dyDescent="0.3">
      <c r="B329" s="104">
        <v>315</v>
      </c>
      <c r="C329" s="105">
        <v>829</v>
      </c>
      <c r="D329" s="105">
        <v>73</v>
      </c>
      <c r="E329" s="105" t="str">
        <f>VLOOKUP(Table14[[#This Row],[ProvStateID]],Table17[[#All],[ProvStateID]:[ProvStateFullText]],3,FALSE)</f>
        <v>Dominican Republic</v>
      </c>
      <c r="F329" s="106">
        <v>45288.423379629632</v>
      </c>
      <c r="G329" s="107"/>
      <c r="H329" s="108">
        <v>1</v>
      </c>
    </row>
    <row r="330" spans="2:8" x14ac:dyDescent="0.3">
      <c r="B330" s="104">
        <v>316</v>
      </c>
      <c r="C330" s="105">
        <v>830</v>
      </c>
      <c r="D330" s="105">
        <v>58</v>
      </c>
      <c r="E330" s="105" t="str">
        <f>VLOOKUP(Table14[[#This Row],[ProvStateID]],Table17[[#All],[ProvStateID]:[ProvStateFullText]],3,FALSE)</f>
        <v>Texas</v>
      </c>
      <c r="F330" s="106">
        <v>45288.423379629632</v>
      </c>
      <c r="G330" s="107"/>
      <c r="H330" s="108">
        <v>1</v>
      </c>
    </row>
    <row r="331" spans="2:8" x14ac:dyDescent="0.3">
      <c r="B331" s="104">
        <v>317</v>
      </c>
      <c r="C331" s="105">
        <v>831</v>
      </c>
      <c r="D331" s="105">
        <v>8</v>
      </c>
      <c r="E331" s="105" t="str">
        <f>VLOOKUP(Table14[[#This Row],[ProvStateID]],Table17[[#All],[ProvStateID]:[ProvStateFullText]],3,FALSE)</f>
        <v>California</v>
      </c>
      <c r="F331" s="106">
        <v>45288.423379629632</v>
      </c>
      <c r="G331" s="107"/>
      <c r="H331" s="108">
        <v>1</v>
      </c>
    </row>
    <row r="332" spans="2:8" x14ac:dyDescent="0.3">
      <c r="B332" s="104">
        <v>318</v>
      </c>
      <c r="C332" s="105">
        <v>832</v>
      </c>
      <c r="D332" s="105">
        <v>58</v>
      </c>
      <c r="E332" s="105" t="str">
        <f>VLOOKUP(Table14[[#This Row],[ProvStateID]],Table17[[#All],[ProvStateID]:[ProvStateFullText]],3,FALSE)</f>
        <v>Texas</v>
      </c>
      <c r="F332" s="106">
        <v>45288.423379629632</v>
      </c>
      <c r="G332" s="107"/>
      <c r="H332" s="108">
        <v>1</v>
      </c>
    </row>
    <row r="333" spans="2:8" x14ac:dyDescent="0.3">
      <c r="B333" s="104">
        <v>319</v>
      </c>
      <c r="C333" s="105">
        <v>833</v>
      </c>
      <c r="D333" s="105">
        <v>81</v>
      </c>
      <c r="E333" s="105" t="str">
        <f>VLOOKUP(Table14[[#This Row],[ProvStateID]],Table17[[#All],[ProvStateID]:[ProvStateFullText]],3,FALSE)</f>
        <v>Not Applicable</v>
      </c>
      <c r="F333" s="106">
        <v>45288.423379629632</v>
      </c>
      <c r="G333" s="107"/>
      <c r="H333" s="108">
        <v>1</v>
      </c>
    </row>
    <row r="334" spans="2:8" x14ac:dyDescent="0.3">
      <c r="B334" s="104">
        <v>320</v>
      </c>
      <c r="C334" s="105">
        <v>838</v>
      </c>
      <c r="D334" s="105">
        <v>45</v>
      </c>
      <c r="E334" s="105" t="str">
        <f>VLOOKUP(Table14[[#This Row],[ProvStateID]],Table17[[#All],[ProvStateID]:[ProvStateFullText]],3,FALSE)</f>
        <v>New York</v>
      </c>
      <c r="F334" s="106">
        <v>45288.423379629632</v>
      </c>
      <c r="G334" s="107"/>
      <c r="H334" s="108">
        <v>1</v>
      </c>
    </row>
    <row r="335" spans="2:8" x14ac:dyDescent="0.3">
      <c r="B335" s="104">
        <v>321</v>
      </c>
      <c r="C335" s="105">
        <v>843</v>
      </c>
      <c r="D335" s="105">
        <v>54</v>
      </c>
      <c r="E335" s="105" t="str">
        <f>VLOOKUP(Table14[[#This Row],[ProvStateID]],Table17[[#All],[ProvStateID]:[ProvStateFullText]],3,FALSE)</f>
        <v>South Carolina</v>
      </c>
      <c r="F335" s="106">
        <v>45288.423379629632</v>
      </c>
      <c r="G335" s="107"/>
      <c r="H335" s="108">
        <v>1</v>
      </c>
    </row>
    <row r="336" spans="2:8" x14ac:dyDescent="0.3">
      <c r="B336" s="104">
        <v>322</v>
      </c>
      <c r="C336" s="105">
        <v>844</v>
      </c>
      <c r="D336" s="105">
        <v>81</v>
      </c>
      <c r="E336" s="105" t="str">
        <f>VLOOKUP(Table14[[#This Row],[ProvStateID]],Table17[[#All],[ProvStateID]:[ProvStateFullText]],3,FALSE)</f>
        <v>Not Applicable</v>
      </c>
      <c r="F336" s="106">
        <v>45288.423379629632</v>
      </c>
      <c r="G336" s="107"/>
      <c r="H336" s="108">
        <v>1</v>
      </c>
    </row>
    <row r="337" spans="2:8" x14ac:dyDescent="0.3">
      <c r="B337" s="104">
        <v>323</v>
      </c>
      <c r="C337" s="105">
        <v>845</v>
      </c>
      <c r="D337" s="105">
        <v>45</v>
      </c>
      <c r="E337" s="105" t="str">
        <f>VLOOKUP(Table14[[#This Row],[ProvStateID]],Table17[[#All],[ProvStateID]:[ProvStateFullText]],3,FALSE)</f>
        <v>New York</v>
      </c>
      <c r="F337" s="106">
        <v>45288.423379629632</v>
      </c>
      <c r="G337" s="107"/>
      <c r="H337" s="108">
        <v>1</v>
      </c>
    </row>
    <row r="338" spans="2:8" x14ac:dyDescent="0.3">
      <c r="B338" s="104">
        <v>324</v>
      </c>
      <c r="C338" s="105">
        <v>847</v>
      </c>
      <c r="D338" s="105">
        <v>18</v>
      </c>
      <c r="E338" s="105" t="str">
        <f>VLOOKUP(Table14[[#This Row],[ProvStateID]],Table17[[#All],[ProvStateID]:[ProvStateFullText]],3,FALSE)</f>
        <v>Illinois</v>
      </c>
      <c r="F338" s="106">
        <v>45288.423379629632</v>
      </c>
      <c r="G338" s="107"/>
      <c r="H338" s="108">
        <v>1</v>
      </c>
    </row>
    <row r="339" spans="2:8" x14ac:dyDescent="0.3">
      <c r="B339" s="104">
        <v>325</v>
      </c>
      <c r="C339" s="105">
        <v>848</v>
      </c>
      <c r="D339" s="105">
        <v>37</v>
      </c>
      <c r="E339" s="105" t="str">
        <f>VLOOKUP(Table14[[#This Row],[ProvStateID]],Table17[[#All],[ProvStateID]:[ProvStateFullText]],3,FALSE)</f>
        <v>New Jersey</v>
      </c>
      <c r="F339" s="106">
        <v>45288.423379629632</v>
      </c>
      <c r="G339" s="107"/>
      <c r="H339" s="108">
        <v>1</v>
      </c>
    </row>
    <row r="340" spans="2:8" x14ac:dyDescent="0.3">
      <c r="B340" s="104">
        <v>326</v>
      </c>
      <c r="C340" s="105">
        <v>849</v>
      </c>
      <c r="D340" s="105">
        <v>73</v>
      </c>
      <c r="E340" s="105" t="str">
        <f>VLOOKUP(Table14[[#This Row],[ProvStateID]],Table17[[#All],[ProvStateID]:[ProvStateFullText]],3,FALSE)</f>
        <v>Dominican Republic</v>
      </c>
      <c r="F340" s="106">
        <v>45288.423379629632</v>
      </c>
      <c r="G340" s="107"/>
      <c r="H340" s="108">
        <v>1</v>
      </c>
    </row>
    <row r="341" spans="2:8" x14ac:dyDescent="0.3">
      <c r="B341" s="104">
        <v>327</v>
      </c>
      <c r="C341" s="105">
        <v>850</v>
      </c>
      <c r="D341" s="105">
        <v>13</v>
      </c>
      <c r="E341" s="105" t="str">
        <f>VLOOKUP(Table14[[#This Row],[ProvStateID]],Table17[[#All],[ProvStateID]:[ProvStateFullText]],3,FALSE)</f>
        <v>Florida</v>
      </c>
      <c r="F341" s="106">
        <v>45288.423379629632</v>
      </c>
      <c r="G341" s="107"/>
      <c r="H341" s="108">
        <v>1</v>
      </c>
    </row>
    <row r="342" spans="2:8" x14ac:dyDescent="0.3">
      <c r="B342" s="104">
        <v>328</v>
      </c>
      <c r="C342" s="105">
        <v>854</v>
      </c>
      <c r="D342" s="105">
        <v>54</v>
      </c>
      <c r="E342" s="105" t="str">
        <f>VLOOKUP(Table14[[#This Row],[ProvStateID]],Table17[[#All],[ProvStateID]:[ProvStateFullText]],3,FALSE)</f>
        <v>South Carolina</v>
      </c>
      <c r="F342" s="106">
        <v>45288.423379629632</v>
      </c>
      <c r="G342" s="107"/>
      <c r="H342" s="108">
        <v>1</v>
      </c>
    </row>
    <row r="343" spans="2:8" x14ac:dyDescent="0.3">
      <c r="B343" s="104">
        <v>329</v>
      </c>
      <c r="C343" s="105">
        <v>855</v>
      </c>
      <c r="D343" s="105">
        <v>81</v>
      </c>
      <c r="E343" s="105" t="str">
        <f>VLOOKUP(Table14[[#This Row],[ProvStateID]],Table17[[#All],[ProvStateID]:[ProvStateFullText]],3,FALSE)</f>
        <v>Not Applicable</v>
      </c>
      <c r="F343" s="106">
        <v>45288.423379629632</v>
      </c>
      <c r="G343" s="107"/>
      <c r="H343" s="108">
        <v>1</v>
      </c>
    </row>
    <row r="344" spans="2:8" x14ac:dyDescent="0.3">
      <c r="B344" s="104">
        <v>330</v>
      </c>
      <c r="C344" s="105">
        <v>856</v>
      </c>
      <c r="D344" s="105">
        <v>37</v>
      </c>
      <c r="E344" s="105" t="str">
        <f>VLOOKUP(Table14[[#This Row],[ProvStateID]],Table17[[#All],[ProvStateID]:[ProvStateFullText]],3,FALSE)</f>
        <v>New Jersey</v>
      </c>
      <c r="F344" s="106">
        <v>45288.423379629632</v>
      </c>
      <c r="G344" s="107"/>
      <c r="H344" s="108">
        <v>1</v>
      </c>
    </row>
    <row r="345" spans="2:8" x14ac:dyDescent="0.3">
      <c r="B345" s="104">
        <v>331</v>
      </c>
      <c r="C345" s="105">
        <v>857</v>
      </c>
      <c r="D345" s="105">
        <v>23</v>
      </c>
      <c r="E345" s="105" t="str">
        <f>VLOOKUP(Table14[[#This Row],[ProvStateID]],Table17[[#All],[ProvStateID]:[ProvStateFullText]],3,FALSE)</f>
        <v>Massachusetts</v>
      </c>
      <c r="F345" s="106">
        <v>45288.423379629632</v>
      </c>
      <c r="G345" s="107"/>
      <c r="H345" s="108">
        <v>1</v>
      </c>
    </row>
    <row r="346" spans="2:8" x14ac:dyDescent="0.3">
      <c r="B346" s="104">
        <v>332</v>
      </c>
      <c r="C346" s="105">
        <v>858</v>
      </c>
      <c r="D346" s="105">
        <v>8</v>
      </c>
      <c r="E346" s="105" t="str">
        <f>VLOOKUP(Table14[[#This Row],[ProvStateID]],Table17[[#All],[ProvStateID]:[ProvStateFullText]],3,FALSE)</f>
        <v>California</v>
      </c>
      <c r="F346" s="106">
        <v>45288.423379629632</v>
      </c>
      <c r="G346" s="107"/>
      <c r="H346" s="108">
        <v>1</v>
      </c>
    </row>
    <row r="347" spans="2:8" x14ac:dyDescent="0.3">
      <c r="B347" s="104">
        <v>333</v>
      </c>
      <c r="C347" s="105">
        <v>859</v>
      </c>
      <c r="D347" s="105">
        <v>21</v>
      </c>
      <c r="E347" s="105" t="str">
        <f>VLOOKUP(Table14[[#This Row],[ProvStateID]],Table17[[#All],[ProvStateID]:[ProvStateFullText]],3,FALSE)</f>
        <v>Kentucky</v>
      </c>
      <c r="F347" s="106">
        <v>45288.423379629632</v>
      </c>
      <c r="G347" s="107"/>
      <c r="H347" s="108">
        <v>1</v>
      </c>
    </row>
    <row r="348" spans="2:8" x14ac:dyDescent="0.3">
      <c r="B348" s="104">
        <v>334</v>
      </c>
      <c r="C348" s="105">
        <v>860</v>
      </c>
      <c r="D348" s="105">
        <v>10</v>
      </c>
      <c r="E348" s="105" t="str">
        <f>VLOOKUP(Table14[[#This Row],[ProvStateID]],Table17[[#All],[ProvStateID]:[ProvStateFullText]],3,FALSE)</f>
        <v>Connecticut</v>
      </c>
      <c r="F348" s="106">
        <v>45288.423379629632</v>
      </c>
      <c r="G348" s="107"/>
      <c r="H348" s="108">
        <v>1</v>
      </c>
    </row>
    <row r="349" spans="2:8" x14ac:dyDescent="0.3">
      <c r="B349" s="104">
        <v>335</v>
      </c>
      <c r="C349" s="105">
        <v>862</v>
      </c>
      <c r="D349" s="105">
        <v>37</v>
      </c>
      <c r="E349" s="105" t="str">
        <f>VLOOKUP(Table14[[#This Row],[ProvStateID]],Table17[[#All],[ProvStateID]:[ProvStateFullText]],3,FALSE)</f>
        <v>New Jersey</v>
      </c>
      <c r="F349" s="106">
        <v>45288.423379629632</v>
      </c>
      <c r="G349" s="107"/>
      <c r="H349" s="108">
        <v>1</v>
      </c>
    </row>
    <row r="350" spans="2:8" x14ac:dyDescent="0.3">
      <c r="B350" s="104">
        <v>336</v>
      </c>
      <c r="C350" s="105">
        <v>863</v>
      </c>
      <c r="D350" s="105">
        <v>13</v>
      </c>
      <c r="E350" s="105" t="str">
        <f>VLOOKUP(Table14[[#This Row],[ProvStateID]],Table17[[#All],[ProvStateID]:[ProvStateFullText]],3,FALSE)</f>
        <v>Florida</v>
      </c>
      <c r="F350" s="106">
        <v>45288.423379629632</v>
      </c>
      <c r="G350" s="107"/>
      <c r="H350" s="108">
        <v>1</v>
      </c>
    </row>
    <row r="351" spans="2:8" x14ac:dyDescent="0.3">
      <c r="B351" s="104">
        <v>337</v>
      </c>
      <c r="C351" s="105">
        <v>864</v>
      </c>
      <c r="D351" s="105">
        <v>54</v>
      </c>
      <c r="E351" s="105" t="str">
        <f>VLOOKUP(Table14[[#This Row],[ProvStateID]],Table17[[#All],[ProvStateID]:[ProvStateFullText]],3,FALSE)</f>
        <v>South Carolina</v>
      </c>
      <c r="F351" s="106">
        <v>45288.423379629632</v>
      </c>
      <c r="G351" s="107"/>
      <c r="H351" s="108">
        <v>1</v>
      </c>
    </row>
    <row r="352" spans="2:8" x14ac:dyDescent="0.3">
      <c r="B352" s="104">
        <v>338</v>
      </c>
      <c r="C352" s="105">
        <v>865</v>
      </c>
      <c r="D352" s="105">
        <v>57</v>
      </c>
      <c r="E352" s="105" t="str">
        <f>VLOOKUP(Table14[[#This Row],[ProvStateID]],Table17[[#All],[ProvStateID]:[ProvStateFullText]],3,FALSE)</f>
        <v>Tennessee</v>
      </c>
      <c r="F352" s="106">
        <v>45288.423379629632</v>
      </c>
      <c r="G352" s="107"/>
      <c r="H352" s="108">
        <v>1</v>
      </c>
    </row>
    <row r="353" spans="2:8" x14ac:dyDescent="0.3">
      <c r="B353" s="104">
        <v>339</v>
      </c>
      <c r="C353" s="105">
        <v>866</v>
      </c>
      <c r="D353" s="105">
        <v>81</v>
      </c>
      <c r="E353" s="105" t="str">
        <f>VLOOKUP(Table14[[#This Row],[ProvStateID]],Table17[[#All],[ProvStateID]:[ProvStateFullText]],3,FALSE)</f>
        <v>Not Applicable</v>
      </c>
      <c r="F353" s="106">
        <v>45288.423379629632</v>
      </c>
      <c r="G353" s="107"/>
      <c r="H353" s="108">
        <v>1</v>
      </c>
    </row>
    <row r="354" spans="2:8" x14ac:dyDescent="0.3">
      <c r="B354" s="104">
        <v>340</v>
      </c>
      <c r="C354" s="105">
        <v>867</v>
      </c>
      <c r="D354" s="105">
        <v>66</v>
      </c>
      <c r="E354" s="105" t="str">
        <f>VLOOKUP(Table14[[#This Row],[ProvStateID]],Table17[[#All],[ProvStateID]:[ProvStateFullText]],3,FALSE)</f>
        <v>Yukon</v>
      </c>
      <c r="F354" s="106">
        <v>45288.423379629632</v>
      </c>
      <c r="G354" s="107"/>
      <c r="H354" s="108">
        <v>1</v>
      </c>
    </row>
    <row r="355" spans="2:8" x14ac:dyDescent="0.3">
      <c r="B355" s="104">
        <v>341</v>
      </c>
      <c r="C355" s="105">
        <v>868</v>
      </c>
      <c r="D355" s="105">
        <v>83</v>
      </c>
      <c r="E355" s="105" t="str">
        <f>VLOOKUP(Table14[[#This Row],[ProvStateID]],Table17[[#All],[ProvStateID]:[ProvStateFullText]],3,FALSE)</f>
        <v>Trinidad and Tobago</v>
      </c>
      <c r="F355" s="106">
        <v>45288.423379629632</v>
      </c>
      <c r="G355" s="107"/>
      <c r="H355" s="108">
        <v>1</v>
      </c>
    </row>
    <row r="356" spans="2:8" x14ac:dyDescent="0.3">
      <c r="B356" s="104">
        <v>342</v>
      </c>
      <c r="C356" s="105">
        <v>869</v>
      </c>
      <c r="D356" s="105">
        <v>76</v>
      </c>
      <c r="E356" s="105" t="str">
        <f>VLOOKUP(Table14[[#This Row],[ProvStateID]],Table17[[#All],[ProvStateID]:[ProvStateFullText]],3,FALSE)</f>
        <v>Saint Kitts and Nevis</v>
      </c>
      <c r="F356" s="106">
        <v>45288.423379629632</v>
      </c>
      <c r="G356" s="107"/>
      <c r="H356" s="108">
        <v>1</v>
      </c>
    </row>
    <row r="357" spans="2:8" x14ac:dyDescent="0.3">
      <c r="B357" s="104">
        <v>343</v>
      </c>
      <c r="C357" s="105">
        <v>870</v>
      </c>
      <c r="D357" s="105">
        <v>5</v>
      </c>
      <c r="E357" s="105" t="str">
        <f>VLOOKUP(Table14[[#This Row],[ProvStateID]],Table17[[#All],[ProvStateID]:[ProvStateFullText]],3,FALSE)</f>
        <v>Arkansas</v>
      </c>
      <c r="F357" s="106">
        <v>45288.423379629632</v>
      </c>
      <c r="G357" s="107"/>
      <c r="H357" s="108">
        <v>1</v>
      </c>
    </row>
    <row r="358" spans="2:8" x14ac:dyDescent="0.3">
      <c r="B358" s="104">
        <v>344</v>
      </c>
      <c r="C358" s="105">
        <v>872</v>
      </c>
      <c r="D358" s="105">
        <v>18</v>
      </c>
      <c r="E358" s="105" t="str">
        <f>VLOOKUP(Table14[[#This Row],[ProvStateID]],Table17[[#All],[ProvStateID]:[ProvStateFullText]],3,FALSE)</f>
        <v>Illinois</v>
      </c>
      <c r="F358" s="106">
        <v>45288.423379629632</v>
      </c>
      <c r="G358" s="107"/>
      <c r="H358" s="108">
        <v>1</v>
      </c>
    </row>
    <row r="359" spans="2:8" x14ac:dyDescent="0.3">
      <c r="B359" s="104">
        <v>345</v>
      </c>
      <c r="C359" s="105">
        <v>873</v>
      </c>
      <c r="D359" s="105">
        <v>52</v>
      </c>
      <c r="E359" s="105" t="str">
        <f>VLOOKUP(Table14[[#This Row],[ProvStateID]],Table17[[#All],[ProvStateID]:[ProvStateFullText]],3,FALSE)</f>
        <v>Quebec</v>
      </c>
      <c r="F359" s="106">
        <v>45288.423379629632</v>
      </c>
      <c r="G359" s="107"/>
      <c r="H359" s="108">
        <v>1</v>
      </c>
    </row>
    <row r="360" spans="2:8" x14ac:dyDescent="0.3">
      <c r="B360" s="104">
        <v>346</v>
      </c>
      <c r="C360" s="105">
        <v>876</v>
      </c>
      <c r="D360" s="105">
        <v>75</v>
      </c>
      <c r="E360" s="105" t="str">
        <f>VLOOKUP(Table14[[#This Row],[ProvStateID]],Table17[[#All],[ProvStateID]:[ProvStateFullText]],3,FALSE)</f>
        <v>Jamaica</v>
      </c>
      <c r="F360" s="106">
        <v>45288.423379629632</v>
      </c>
      <c r="G360" s="107"/>
      <c r="H360" s="108">
        <v>1</v>
      </c>
    </row>
    <row r="361" spans="2:8" x14ac:dyDescent="0.3">
      <c r="B361" s="104">
        <v>347</v>
      </c>
      <c r="C361" s="105">
        <v>877</v>
      </c>
      <c r="D361" s="105">
        <v>81</v>
      </c>
      <c r="E361" s="105" t="str">
        <f>VLOOKUP(Table14[[#This Row],[ProvStateID]],Table17[[#All],[ProvStateID]:[ProvStateFullText]],3,FALSE)</f>
        <v>Not Applicable</v>
      </c>
      <c r="F361" s="106">
        <v>45288.423379629632</v>
      </c>
      <c r="G361" s="107"/>
      <c r="H361" s="108">
        <v>1</v>
      </c>
    </row>
    <row r="362" spans="2:8" x14ac:dyDescent="0.3">
      <c r="B362" s="104">
        <v>348</v>
      </c>
      <c r="C362" s="105">
        <v>878</v>
      </c>
      <c r="D362" s="105">
        <v>50</v>
      </c>
      <c r="E362" s="105" t="str">
        <f>VLOOKUP(Table14[[#This Row],[ProvStateID]],Table17[[#All],[ProvStateID]:[ProvStateFullText]],3,FALSE)</f>
        <v>Pennsylvania</v>
      </c>
      <c r="F362" s="106">
        <v>45288.423379629632</v>
      </c>
      <c r="G362" s="107"/>
      <c r="H362" s="108">
        <v>1</v>
      </c>
    </row>
    <row r="363" spans="2:8" x14ac:dyDescent="0.3">
      <c r="B363" s="104">
        <v>349</v>
      </c>
      <c r="C363" s="105">
        <v>888</v>
      </c>
      <c r="D363" s="105">
        <v>81</v>
      </c>
      <c r="E363" s="105" t="str">
        <f>VLOOKUP(Table14[[#This Row],[ProvStateID]],Table17[[#All],[ProvStateID]:[ProvStateFullText]],3,FALSE)</f>
        <v>Not Applicable</v>
      </c>
      <c r="F363" s="106">
        <v>45288.423379629632</v>
      </c>
      <c r="G363" s="107"/>
      <c r="H363" s="108">
        <v>1</v>
      </c>
    </row>
    <row r="364" spans="2:8" x14ac:dyDescent="0.3">
      <c r="B364" s="104">
        <v>350</v>
      </c>
      <c r="C364" s="105">
        <v>900</v>
      </c>
      <c r="D364" s="105">
        <v>81</v>
      </c>
      <c r="E364" s="105" t="str">
        <f>VLOOKUP(Table14[[#This Row],[ProvStateID]],Table17[[#All],[ProvStateID]:[ProvStateFullText]],3,FALSE)</f>
        <v>Not Applicable</v>
      </c>
      <c r="F364" s="106">
        <v>45288.423379629632</v>
      </c>
      <c r="G364" s="107"/>
      <c r="H364" s="108">
        <v>1</v>
      </c>
    </row>
    <row r="365" spans="2:8" x14ac:dyDescent="0.3">
      <c r="B365" s="104">
        <v>351</v>
      </c>
      <c r="C365" s="105">
        <v>901</v>
      </c>
      <c r="D365" s="105">
        <v>57</v>
      </c>
      <c r="E365" s="105" t="str">
        <f>VLOOKUP(Table14[[#This Row],[ProvStateID]],Table17[[#All],[ProvStateID]:[ProvStateFullText]],3,FALSE)</f>
        <v>Tennessee</v>
      </c>
      <c r="F365" s="106">
        <v>45288.423379629632</v>
      </c>
      <c r="G365" s="107"/>
      <c r="H365" s="108">
        <v>1</v>
      </c>
    </row>
    <row r="366" spans="2:8" x14ac:dyDescent="0.3">
      <c r="B366" s="104">
        <v>352</v>
      </c>
      <c r="C366" s="105">
        <v>902</v>
      </c>
      <c r="D366" s="105">
        <v>40</v>
      </c>
      <c r="E366" s="105" t="str">
        <f>VLOOKUP(Table14[[#This Row],[ProvStateID]],Table17[[#All],[ProvStateID]:[ProvStateFullText]],3,FALSE)</f>
        <v>Nova Scotia</v>
      </c>
      <c r="F366" s="106">
        <v>45288.423379629632</v>
      </c>
      <c r="G366" s="107"/>
      <c r="H366" s="108">
        <v>1</v>
      </c>
    </row>
    <row r="367" spans="2:8" x14ac:dyDescent="0.3">
      <c r="B367" s="104">
        <v>353</v>
      </c>
      <c r="C367" s="105">
        <v>903</v>
      </c>
      <c r="D367" s="105">
        <v>58</v>
      </c>
      <c r="E367" s="105" t="str">
        <f>VLOOKUP(Table14[[#This Row],[ProvStateID]],Table17[[#All],[ProvStateID]:[ProvStateFullText]],3,FALSE)</f>
        <v>Texas</v>
      </c>
      <c r="F367" s="106">
        <v>45288.423379629632</v>
      </c>
      <c r="G367" s="107"/>
      <c r="H367" s="108">
        <v>1</v>
      </c>
    </row>
    <row r="368" spans="2:8" x14ac:dyDescent="0.3">
      <c r="B368" s="104">
        <v>354</v>
      </c>
      <c r="C368" s="105">
        <v>904</v>
      </c>
      <c r="D368" s="105">
        <v>13</v>
      </c>
      <c r="E368" s="105" t="str">
        <f>VLOOKUP(Table14[[#This Row],[ProvStateID]],Table17[[#All],[ProvStateID]:[ProvStateFullText]],3,FALSE)</f>
        <v>Florida</v>
      </c>
      <c r="F368" s="106">
        <v>45288.423379629632</v>
      </c>
      <c r="G368" s="107"/>
      <c r="H368" s="108">
        <v>1</v>
      </c>
    </row>
    <row r="369" spans="2:8" x14ac:dyDescent="0.3">
      <c r="B369" s="104">
        <v>355</v>
      </c>
      <c r="C369" s="105">
        <v>905</v>
      </c>
      <c r="D369" s="105">
        <v>48</v>
      </c>
      <c r="E369" s="105" t="str">
        <f>VLOOKUP(Table14[[#This Row],[ProvStateID]],Table17[[#All],[ProvStateID]:[ProvStateFullText]],3,FALSE)</f>
        <v>Ontario</v>
      </c>
      <c r="F369" s="106">
        <v>45288.423379629632</v>
      </c>
      <c r="G369" s="107"/>
      <c r="H369" s="108">
        <v>1</v>
      </c>
    </row>
    <row r="370" spans="2:8" x14ac:dyDescent="0.3">
      <c r="B370" s="104">
        <v>356</v>
      </c>
      <c r="C370" s="105">
        <v>906</v>
      </c>
      <c r="D370" s="105">
        <v>27</v>
      </c>
      <c r="E370" s="105" t="str">
        <f>VLOOKUP(Table14[[#This Row],[ProvStateID]],Table17[[#All],[ProvStateID]:[ProvStateFullText]],3,FALSE)</f>
        <v>Michigan</v>
      </c>
      <c r="F370" s="106">
        <v>45288.423379629632</v>
      </c>
      <c r="G370" s="107"/>
      <c r="H370" s="108">
        <v>1</v>
      </c>
    </row>
    <row r="371" spans="2:8" x14ac:dyDescent="0.3">
      <c r="B371" s="104">
        <v>357</v>
      </c>
      <c r="C371" s="105">
        <v>907</v>
      </c>
      <c r="D371" s="105">
        <v>3</v>
      </c>
      <c r="E371" s="105" t="str">
        <f>VLOOKUP(Table14[[#This Row],[ProvStateID]],Table17[[#All],[ProvStateID]:[ProvStateFullText]],3,FALSE)</f>
        <v>Alaska</v>
      </c>
      <c r="F371" s="106">
        <v>45288.423379629632</v>
      </c>
      <c r="G371" s="107"/>
      <c r="H371" s="108">
        <v>1</v>
      </c>
    </row>
    <row r="372" spans="2:8" x14ac:dyDescent="0.3">
      <c r="B372" s="104">
        <v>358</v>
      </c>
      <c r="C372" s="105">
        <v>908</v>
      </c>
      <c r="D372" s="105">
        <v>37</v>
      </c>
      <c r="E372" s="105" t="str">
        <f>VLOOKUP(Table14[[#This Row],[ProvStateID]],Table17[[#All],[ProvStateID]:[ProvStateFullText]],3,FALSE)</f>
        <v>New Jersey</v>
      </c>
      <c r="F372" s="106">
        <v>45288.423379629632</v>
      </c>
      <c r="G372" s="107"/>
      <c r="H372" s="108">
        <v>1</v>
      </c>
    </row>
    <row r="373" spans="2:8" x14ac:dyDescent="0.3">
      <c r="B373" s="104">
        <v>359</v>
      </c>
      <c r="C373" s="105">
        <v>909</v>
      </c>
      <c r="D373" s="105">
        <v>8</v>
      </c>
      <c r="E373" s="105" t="str">
        <f>VLOOKUP(Table14[[#This Row],[ProvStateID]],Table17[[#All],[ProvStateID]:[ProvStateFullText]],3,FALSE)</f>
        <v>California</v>
      </c>
      <c r="F373" s="106">
        <v>45288.423379629632</v>
      </c>
      <c r="G373" s="107"/>
      <c r="H373" s="108">
        <v>1</v>
      </c>
    </row>
    <row r="374" spans="2:8" x14ac:dyDescent="0.3">
      <c r="B374" s="104">
        <v>360</v>
      </c>
      <c r="C374" s="105">
        <v>910</v>
      </c>
      <c r="D374" s="105">
        <v>33</v>
      </c>
      <c r="E374" s="105" t="str">
        <f>VLOOKUP(Table14[[#This Row],[ProvStateID]],Table17[[#All],[ProvStateID]:[ProvStateFullText]],3,FALSE)</f>
        <v>North Carolina</v>
      </c>
      <c r="F374" s="106">
        <v>45288.423379629632</v>
      </c>
      <c r="G374" s="107"/>
      <c r="H374" s="108">
        <v>1</v>
      </c>
    </row>
    <row r="375" spans="2:8" x14ac:dyDescent="0.3">
      <c r="B375" s="104">
        <v>361</v>
      </c>
      <c r="C375" s="105">
        <v>912</v>
      </c>
      <c r="D375" s="105">
        <v>14</v>
      </c>
      <c r="E375" s="105" t="str">
        <f>VLOOKUP(Table14[[#This Row],[ProvStateID]],Table17[[#All],[ProvStateID]:[ProvStateFullText]],3,FALSE)</f>
        <v>Georgia</v>
      </c>
      <c r="F375" s="106">
        <v>45288.423379629632</v>
      </c>
      <c r="G375" s="107"/>
      <c r="H375" s="108">
        <v>1</v>
      </c>
    </row>
    <row r="376" spans="2:8" x14ac:dyDescent="0.3">
      <c r="B376" s="104">
        <v>362</v>
      </c>
      <c r="C376" s="105">
        <v>913</v>
      </c>
      <c r="D376" s="105">
        <v>20</v>
      </c>
      <c r="E376" s="105" t="str">
        <f>VLOOKUP(Table14[[#This Row],[ProvStateID]],Table17[[#All],[ProvStateID]:[ProvStateFullText]],3,FALSE)</f>
        <v>Kansas</v>
      </c>
      <c r="F376" s="106">
        <v>45288.423379629632</v>
      </c>
      <c r="G376" s="107"/>
      <c r="H376" s="108">
        <v>1</v>
      </c>
    </row>
    <row r="377" spans="2:8" x14ac:dyDescent="0.3">
      <c r="B377" s="104">
        <v>363</v>
      </c>
      <c r="C377" s="105">
        <v>914</v>
      </c>
      <c r="D377" s="105">
        <v>45</v>
      </c>
      <c r="E377" s="105" t="str">
        <f>VLOOKUP(Table14[[#This Row],[ProvStateID]],Table17[[#All],[ProvStateID]:[ProvStateFullText]],3,FALSE)</f>
        <v>New York</v>
      </c>
      <c r="F377" s="106">
        <v>45288.423379629632</v>
      </c>
      <c r="G377" s="107"/>
      <c r="H377" s="108">
        <v>1</v>
      </c>
    </row>
    <row r="378" spans="2:8" x14ac:dyDescent="0.3">
      <c r="B378" s="104">
        <v>364</v>
      </c>
      <c r="C378" s="105">
        <v>915</v>
      </c>
      <c r="D378" s="105">
        <v>58</v>
      </c>
      <c r="E378" s="105" t="str">
        <f>VLOOKUP(Table14[[#This Row],[ProvStateID]],Table17[[#All],[ProvStateID]:[ProvStateFullText]],3,FALSE)</f>
        <v>Texas</v>
      </c>
      <c r="F378" s="106">
        <v>45288.423379629632</v>
      </c>
      <c r="G378" s="107"/>
      <c r="H378" s="108">
        <v>1</v>
      </c>
    </row>
    <row r="379" spans="2:8" x14ac:dyDescent="0.3">
      <c r="B379" s="104">
        <v>365</v>
      </c>
      <c r="C379" s="105">
        <v>916</v>
      </c>
      <c r="D379" s="105">
        <v>8</v>
      </c>
      <c r="E379" s="105" t="str">
        <f>VLOOKUP(Table14[[#This Row],[ProvStateID]],Table17[[#All],[ProvStateID]:[ProvStateFullText]],3,FALSE)</f>
        <v>California</v>
      </c>
      <c r="F379" s="106">
        <v>45288.423379629632</v>
      </c>
      <c r="G379" s="107"/>
      <c r="H379" s="108">
        <v>1</v>
      </c>
    </row>
    <row r="380" spans="2:8" x14ac:dyDescent="0.3">
      <c r="B380" s="104">
        <v>366</v>
      </c>
      <c r="C380" s="105">
        <v>917</v>
      </c>
      <c r="D380" s="105">
        <v>45</v>
      </c>
      <c r="E380" s="105" t="str">
        <f>VLOOKUP(Table14[[#This Row],[ProvStateID]],Table17[[#All],[ProvStateID]:[ProvStateFullText]],3,FALSE)</f>
        <v>New York</v>
      </c>
      <c r="F380" s="106">
        <v>45288.423379629632</v>
      </c>
      <c r="G380" s="107"/>
      <c r="H380" s="108">
        <v>1</v>
      </c>
    </row>
    <row r="381" spans="2:8" x14ac:dyDescent="0.3">
      <c r="B381" s="104">
        <v>367</v>
      </c>
      <c r="C381" s="105">
        <v>918</v>
      </c>
      <c r="D381" s="105">
        <v>47</v>
      </c>
      <c r="E381" s="105" t="str">
        <f>VLOOKUP(Table14[[#This Row],[ProvStateID]],Table17[[#All],[ProvStateID]:[ProvStateFullText]],3,FALSE)</f>
        <v>Oklahoma</v>
      </c>
      <c r="F381" s="106">
        <v>45288.423379629632</v>
      </c>
      <c r="G381" s="107"/>
      <c r="H381" s="108">
        <v>1</v>
      </c>
    </row>
    <row r="382" spans="2:8" x14ac:dyDescent="0.3">
      <c r="B382" s="104">
        <v>368</v>
      </c>
      <c r="C382" s="105">
        <v>919</v>
      </c>
      <c r="D382" s="105">
        <v>33</v>
      </c>
      <c r="E382" s="105" t="str">
        <f>VLOOKUP(Table14[[#This Row],[ProvStateID]],Table17[[#All],[ProvStateID]:[ProvStateFullText]],3,FALSE)</f>
        <v>North Carolina</v>
      </c>
      <c r="F382" s="106">
        <v>45288.423379629632</v>
      </c>
      <c r="G382" s="107"/>
      <c r="H382" s="108">
        <v>1</v>
      </c>
    </row>
    <row r="383" spans="2:8" x14ac:dyDescent="0.3">
      <c r="B383" s="104">
        <v>369</v>
      </c>
      <c r="C383" s="105">
        <v>920</v>
      </c>
      <c r="D383" s="105">
        <v>63</v>
      </c>
      <c r="E383" s="105" t="str">
        <f>VLOOKUP(Table14[[#This Row],[ProvStateID]],Table17[[#All],[ProvStateID]:[ProvStateFullText]],3,FALSE)</f>
        <v>Wisconsin</v>
      </c>
      <c r="F383" s="106">
        <v>45288.423379629632</v>
      </c>
      <c r="G383" s="107"/>
      <c r="H383" s="108">
        <v>1</v>
      </c>
    </row>
    <row r="384" spans="2:8" x14ac:dyDescent="0.3">
      <c r="B384" s="104">
        <v>370</v>
      </c>
      <c r="C384" s="105">
        <v>925</v>
      </c>
      <c r="D384" s="105">
        <v>8</v>
      </c>
      <c r="E384" s="105" t="str">
        <f>VLOOKUP(Table14[[#This Row],[ProvStateID]],Table17[[#All],[ProvStateID]:[ProvStateFullText]],3,FALSE)</f>
        <v>California</v>
      </c>
      <c r="F384" s="106">
        <v>45288.423379629632</v>
      </c>
      <c r="G384" s="107"/>
      <c r="H384" s="108">
        <v>1</v>
      </c>
    </row>
    <row r="385" spans="2:8" x14ac:dyDescent="0.3">
      <c r="B385" s="104">
        <v>371</v>
      </c>
      <c r="C385" s="105">
        <v>928</v>
      </c>
      <c r="D385" s="105">
        <v>6</v>
      </c>
      <c r="E385" s="105" t="str">
        <f>VLOOKUP(Table14[[#This Row],[ProvStateID]],Table17[[#All],[ProvStateID]:[ProvStateFullText]],3,FALSE)</f>
        <v>Arizona</v>
      </c>
      <c r="F385" s="106">
        <v>45288.423379629632</v>
      </c>
      <c r="G385" s="107"/>
      <c r="H385" s="108">
        <v>1</v>
      </c>
    </row>
    <row r="386" spans="2:8" x14ac:dyDescent="0.3">
      <c r="B386" s="104">
        <v>372</v>
      </c>
      <c r="C386" s="105">
        <v>929</v>
      </c>
      <c r="D386" s="105">
        <v>45</v>
      </c>
      <c r="E386" s="105" t="str">
        <f>VLOOKUP(Table14[[#This Row],[ProvStateID]],Table17[[#All],[ProvStateID]:[ProvStateFullText]],3,FALSE)</f>
        <v>New York</v>
      </c>
      <c r="F386" s="106">
        <v>45288.423379629632</v>
      </c>
      <c r="G386" s="107"/>
      <c r="H386" s="108">
        <v>1</v>
      </c>
    </row>
    <row r="387" spans="2:8" x14ac:dyDescent="0.3">
      <c r="B387" s="104">
        <v>373</v>
      </c>
      <c r="C387" s="105">
        <v>930</v>
      </c>
      <c r="D387" s="105">
        <v>19</v>
      </c>
      <c r="E387" s="105" t="str">
        <f>VLOOKUP(Table14[[#This Row],[ProvStateID]],Table17[[#All],[ProvStateID]:[ProvStateFullText]],3,FALSE)</f>
        <v>Indiana</v>
      </c>
      <c r="F387" s="106">
        <v>45288.423379629632</v>
      </c>
      <c r="G387" s="107"/>
      <c r="H387" s="108">
        <v>1</v>
      </c>
    </row>
    <row r="388" spans="2:8" x14ac:dyDescent="0.3">
      <c r="B388" s="104">
        <v>374</v>
      </c>
      <c r="C388" s="105">
        <v>931</v>
      </c>
      <c r="D388" s="105">
        <v>57</v>
      </c>
      <c r="E388" s="105" t="str">
        <f>VLOOKUP(Table14[[#This Row],[ProvStateID]],Table17[[#All],[ProvStateID]:[ProvStateFullText]],3,FALSE)</f>
        <v>Tennessee</v>
      </c>
      <c r="F388" s="106">
        <v>45288.423379629632</v>
      </c>
      <c r="G388" s="107"/>
      <c r="H388" s="108">
        <v>1</v>
      </c>
    </row>
    <row r="389" spans="2:8" x14ac:dyDescent="0.3">
      <c r="B389" s="104">
        <v>375</v>
      </c>
      <c r="C389" s="105">
        <v>934</v>
      </c>
      <c r="D389" s="105">
        <v>45</v>
      </c>
      <c r="E389" s="105" t="str">
        <f>VLOOKUP(Table14[[#This Row],[ProvStateID]],Table17[[#All],[ProvStateID]:[ProvStateFullText]],3,FALSE)</f>
        <v>New York</v>
      </c>
      <c r="F389" s="106">
        <v>45288.423379629632</v>
      </c>
      <c r="G389" s="107"/>
      <c r="H389" s="108">
        <v>1</v>
      </c>
    </row>
    <row r="390" spans="2:8" x14ac:dyDescent="0.3">
      <c r="B390" s="104">
        <v>376</v>
      </c>
      <c r="C390" s="105">
        <v>936</v>
      </c>
      <c r="D390" s="105">
        <v>58</v>
      </c>
      <c r="E390" s="105" t="str">
        <f>VLOOKUP(Table14[[#This Row],[ProvStateID]],Table17[[#All],[ProvStateID]:[ProvStateFullText]],3,FALSE)</f>
        <v>Texas</v>
      </c>
      <c r="F390" s="106">
        <v>45288.423379629632</v>
      </c>
      <c r="G390" s="107"/>
      <c r="H390" s="108">
        <v>1</v>
      </c>
    </row>
    <row r="391" spans="2:8" x14ac:dyDescent="0.3">
      <c r="B391" s="104">
        <v>377</v>
      </c>
      <c r="C391" s="105">
        <v>937</v>
      </c>
      <c r="D391" s="105">
        <v>46</v>
      </c>
      <c r="E391" s="105" t="str">
        <f>VLOOKUP(Table14[[#This Row],[ProvStateID]],Table17[[#All],[ProvStateID]:[ProvStateFullText]],3,FALSE)</f>
        <v>Ohio</v>
      </c>
      <c r="F391" s="106">
        <v>45288.423379629632</v>
      </c>
      <c r="G391" s="107"/>
      <c r="H391" s="108">
        <v>1</v>
      </c>
    </row>
    <row r="392" spans="2:8" x14ac:dyDescent="0.3">
      <c r="B392" s="104">
        <v>378</v>
      </c>
      <c r="C392" s="105">
        <v>938</v>
      </c>
      <c r="D392" s="105">
        <v>4</v>
      </c>
      <c r="E392" s="105" t="str">
        <f>VLOOKUP(Table14[[#This Row],[ProvStateID]],Table17[[#All],[ProvStateID]:[ProvStateFullText]],3,FALSE)</f>
        <v>Alabama</v>
      </c>
      <c r="F392" s="106">
        <v>45288.423379629632</v>
      </c>
      <c r="G392" s="107"/>
      <c r="H392" s="108">
        <v>1</v>
      </c>
    </row>
    <row r="393" spans="2:8" x14ac:dyDescent="0.3">
      <c r="B393" s="104">
        <v>379</v>
      </c>
      <c r="C393" s="105">
        <v>939</v>
      </c>
      <c r="D393" s="105">
        <v>86</v>
      </c>
      <c r="E393" s="105" t="str">
        <f>VLOOKUP(Table14[[#This Row],[ProvStateID]],Table17[[#All],[ProvStateID]:[ProvStateFullText]],3,FALSE)</f>
        <v>Puerto Rico</v>
      </c>
      <c r="F393" s="106">
        <v>45288.423379629632</v>
      </c>
      <c r="G393" s="107"/>
      <c r="H393" s="108">
        <v>1</v>
      </c>
    </row>
    <row r="394" spans="2:8" x14ac:dyDescent="0.3">
      <c r="B394" s="104">
        <v>380</v>
      </c>
      <c r="C394" s="105">
        <v>940</v>
      </c>
      <c r="D394" s="105">
        <v>58</v>
      </c>
      <c r="E394" s="105" t="str">
        <f>VLOOKUP(Table14[[#This Row],[ProvStateID]],Table17[[#All],[ProvStateID]:[ProvStateFullText]],3,FALSE)</f>
        <v>Texas</v>
      </c>
      <c r="F394" s="106">
        <v>45288.423379629632</v>
      </c>
      <c r="G394" s="107"/>
      <c r="H394" s="108">
        <v>1</v>
      </c>
    </row>
    <row r="395" spans="2:8" x14ac:dyDescent="0.3">
      <c r="B395" s="104">
        <v>381</v>
      </c>
      <c r="C395" s="105">
        <v>941</v>
      </c>
      <c r="D395" s="105">
        <v>13</v>
      </c>
      <c r="E395" s="105" t="str">
        <f>VLOOKUP(Table14[[#This Row],[ProvStateID]],Table17[[#All],[ProvStateID]:[ProvStateFullText]],3,FALSE)</f>
        <v>Florida</v>
      </c>
      <c r="F395" s="106">
        <v>45288.423379629632</v>
      </c>
      <c r="G395" s="107"/>
      <c r="H395" s="108">
        <v>1</v>
      </c>
    </row>
    <row r="396" spans="2:8" x14ac:dyDescent="0.3">
      <c r="B396" s="104">
        <v>382</v>
      </c>
      <c r="C396" s="105">
        <v>947</v>
      </c>
      <c r="D396" s="105">
        <v>27</v>
      </c>
      <c r="E396" s="105" t="str">
        <f>VLOOKUP(Table14[[#This Row],[ProvStateID]],Table17[[#All],[ProvStateID]:[ProvStateFullText]],3,FALSE)</f>
        <v>Michigan</v>
      </c>
      <c r="F396" s="106">
        <v>45288.423379629632</v>
      </c>
      <c r="G396" s="107"/>
      <c r="H396" s="108">
        <v>1</v>
      </c>
    </row>
    <row r="397" spans="2:8" x14ac:dyDescent="0.3">
      <c r="B397" s="104">
        <v>383</v>
      </c>
      <c r="C397" s="105">
        <v>949</v>
      </c>
      <c r="D397" s="105">
        <v>8</v>
      </c>
      <c r="E397" s="105" t="str">
        <f>VLOOKUP(Table14[[#This Row],[ProvStateID]],Table17[[#All],[ProvStateID]:[ProvStateFullText]],3,FALSE)</f>
        <v>California</v>
      </c>
      <c r="F397" s="106">
        <v>45288.423379629632</v>
      </c>
      <c r="G397" s="107"/>
      <c r="H397" s="108">
        <v>1</v>
      </c>
    </row>
    <row r="398" spans="2:8" x14ac:dyDescent="0.3">
      <c r="B398" s="104">
        <v>384</v>
      </c>
      <c r="C398" s="105">
        <v>951</v>
      </c>
      <c r="D398" s="105">
        <v>8</v>
      </c>
      <c r="E398" s="105" t="str">
        <f>VLOOKUP(Table14[[#This Row],[ProvStateID]],Table17[[#All],[ProvStateID]:[ProvStateFullText]],3,FALSE)</f>
        <v>California</v>
      </c>
      <c r="F398" s="106">
        <v>45288.423379629632</v>
      </c>
      <c r="G398" s="107"/>
      <c r="H398" s="108">
        <v>1</v>
      </c>
    </row>
    <row r="399" spans="2:8" x14ac:dyDescent="0.3">
      <c r="B399" s="104">
        <v>385</v>
      </c>
      <c r="C399" s="105">
        <v>952</v>
      </c>
      <c r="D399" s="105">
        <v>28</v>
      </c>
      <c r="E399" s="105" t="str">
        <f>VLOOKUP(Table14[[#This Row],[ProvStateID]],Table17[[#All],[ProvStateID]:[ProvStateFullText]],3,FALSE)</f>
        <v>Minnesota</v>
      </c>
      <c r="F399" s="106">
        <v>45288.423379629632</v>
      </c>
      <c r="G399" s="107"/>
      <c r="H399" s="108">
        <v>1</v>
      </c>
    </row>
    <row r="400" spans="2:8" x14ac:dyDescent="0.3">
      <c r="B400" s="104">
        <v>386</v>
      </c>
      <c r="C400" s="105">
        <v>954</v>
      </c>
      <c r="D400" s="105">
        <v>13</v>
      </c>
      <c r="E400" s="105" t="str">
        <f>VLOOKUP(Table14[[#This Row],[ProvStateID]],Table17[[#All],[ProvStateID]:[ProvStateFullText]],3,FALSE)</f>
        <v>Florida</v>
      </c>
      <c r="F400" s="106">
        <v>45288.423379629632</v>
      </c>
      <c r="G400" s="107"/>
      <c r="H400" s="108">
        <v>1</v>
      </c>
    </row>
    <row r="401" spans="2:8" x14ac:dyDescent="0.3">
      <c r="B401" s="104">
        <v>387</v>
      </c>
      <c r="C401" s="105">
        <v>956</v>
      </c>
      <c r="D401" s="105">
        <v>58</v>
      </c>
      <c r="E401" s="105" t="str">
        <f>VLOOKUP(Table14[[#This Row],[ProvStateID]],Table17[[#All],[ProvStateID]:[ProvStateFullText]],3,FALSE)</f>
        <v>Texas</v>
      </c>
      <c r="F401" s="106">
        <v>45288.423379629632</v>
      </c>
      <c r="G401" s="107"/>
      <c r="H401" s="108">
        <v>1</v>
      </c>
    </row>
    <row r="402" spans="2:8" x14ac:dyDescent="0.3">
      <c r="B402" s="104">
        <v>388</v>
      </c>
      <c r="C402" s="105">
        <v>959</v>
      </c>
      <c r="D402" s="105">
        <v>10</v>
      </c>
      <c r="E402" s="105" t="str">
        <f>VLOOKUP(Table14[[#This Row],[ProvStateID]],Table17[[#All],[ProvStateID]:[ProvStateFullText]],3,FALSE)</f>
        <v>Connecticut</v>
      </c>
      <c r="F402" s="106">
        <v>45288.423379629632</v>
      </c>
      <c r="G402" s="107"/>
      <c r="H402" s="108">
        <v>1</v>
      </c>
    </row>
    <row r="403" spans="2:8" x14ac:dyDescent="0.3">
      <c r="B403" s="104">
        <v>389</v>
      </c>
      <c r="C403" s="105">
        <v>970</v>
      </c>
      <c r="D403" s="105">
        <v>9</v>
      </c>
      <c r="E403" s="105" t="str">
        <f>VLOOKUP(Table14[[#This Row],[ProvStateID]],Table17[[#All],[ProvStateID]:[ProvStateFullText]],3,FALSE)</f>
        <v>Colorado</v>
      </c>
      <c r="F403" s="106">
        <v>45288.423379629632</v>
      </c>
      <c r="G403" s="107"/>
      <c r="H403" s="108">
        <v>1</v>
      </c>
    </row>
    <row r="404" spans="2:8" x14ac:dyDescent="0.3">
      <c r="B404" s="104">
        <v>390</v>
      </c>
      <c r="C404" s="105">
        <v>971</v>
      </c>
      <c r="D404" s="105">
        <v>49</v>
      </c>
      <c r="E404" s="105" t="str">
        <f>VLOOKUP(Table14[[#This Row],[ProvStateID]],Table17[[#All],[ProvStateID]:[ProvStateFullText]],3,FALSE)</f>
        <v>Oregon</v>
      </c>
      <c r="F404" s="106">
        <v>45288.423379629632</v>
      </c>
      <c r="G404" s="107"/>
      <c r="H404" s="108">
        <v>1</v>
      </c>
    </row>
    <row r="405" spans="2:8" x14ac:dyDescent="0.3">
      <c r="B405" s="104">
        <v>391</v>
      </c>
      <c r="C405" s="105">
        <v>972</v>
      </c>
      <c r="D405" s="105">
        <v>58</v>
      </c>
      <c r="E405" s="105" t="str">
        <f>VLOOKUP(Table14[[#This Row],[ProvStateID]],Table17[[#All],[ProvStateID]:[ProvStateFullText]],3,FALSE)</f>
        <v>Texas</v>
      </c>
      <c r="F405" s="106">
        <v>45288.423379629632</v>
      </c>
      <c r="G405" s="107"/>
      <c r="H405" s="108">
        <v>1</v>
      </c>
    </row>
    <row r="406" spans="2:8" x14ac:dyDescent="0.3">
      <c r="B406" s="104">
        <v>392</v>
      </c>
      <c r="C406" s="105">
        <v>973</v>
      </c>
      <c r="D406" s="105">
        <v>37</v>
      </c>
      <c r="E406" s="105" t="str">
        <f>VLOOKUP(Table14[[#This Row],[ProvStateID]],Table17[[#All],[ProvStateID]:[ProvStateFullText]],3,FALSE)</f>
        <v>New Jersey</v>
      </c>
      <c r="F406" s="106">
        <v>45288.423379629632</v>
      </c>
      <c r="G406" s="107"/>
      <c r="H406" s="108">
        <v>1</v>
      </c>
    </row>
    <row r="407" spans="2:8" x14ac:dyDescent="0.3">
      <c r="B407" s="104">
        <v>393</v>
      </c>
      <c r="C407" s="105">
        <v>978</v>
      </c>
      <c r="D407" s="105">
        <v>23</v>
      </c>
      <c r="E407" s="105" t="str">
        <f>VLOOKUP(Table14[[#This Row],[ProvStateID]],Table17[[#All],[ProvStateID]:[ProvStateFullText]],3,FALSE)</f>
        <v>Massachusetts</v>
      </c>
      <c r="F407" s="106">
        <v>45288.423379629632</v>
      </c>
      <c r="G407" s="107"/>
      <c r="H407" s="108">
        <v>1</v>
      </c>
    </row>
    <row r="408" spans="2:8" x14ac:dyDescent="0.3">
      <c r="B408" s="104">
        <v>394</v>
      </c>
      <c r="C408" s="105">
        <v>979</v>
      </c>
      <c r="D408" s="105">
        <v>58</v>
      </c>
      <c r="E408" s="105" t="str">
        <f>VLOOKUP(Table14[[#This Row],[ProvStateID]],Table17[[#All],[ProvStateID]:[ProvStateFullText]],3,FALSE)</f>
        <v>Texas</v>
      </c>
      <c r="F408" s="106">
        <v>45288.423379629632</v>
      </c>
      <c r="G408" s="107"/>
      <c r="H408" s="108">
        <v>1</v>
      </c>
    </row>
    <row r="409" spans="2:8" x14ac:dyDescent="0.3">
      <c r="B409" s="104">
        <v>395</v>
      </c>
      <c r="C409" s="105">
        <v>980</v>
      </c>
      <c r="D409" s="105">
        <v>33</v>
      </c>
      <c r="E409" s="105" t="str">
        <f>VLOOKUP(Table14[[#This Row],[ProvStateID]],Table17[[#All],[ProvStateID]:[ProvStateFullText]],3,FALSE)</f>
        <v>North Carolina</v>
      </c>
      <c r="F409" s="106">
        <v>45288.423379629632</v>
      </c>
      <c r="G409" s="107"/>
      <c r="H409" s="108">
        <v>1</v>
      </c>
    </row>
    <row r="410" spans="2:8" x14ac:dyDescent="0.3">
      <c r="B410" s="104">
        <v>396</v>
      </c>
      <c r="C410" s="105">
        <v>984</v>
      </c>
      <c r="D410" s="105">
        <v>33</v>
      </c>
      <c r="E410" s="105" t="str">
        <f>VLOOKUP(Table14[[#This Row],[ProvStateID]],Table17[[#All],[ProvStateID]:[ProvStateFullText]],3,FALSE)</f>
        <v>North Carolina</v>
      </c>
      <c r="F410" s="106">
        <v>45288.423379629632</v>
      </c>
      <c r="G410" s="107"/>
      <c r="H410" s="108">
        <v>1</v>
      </c>
    </row>
    <row r="411" spans="2:8" x14ac:dyDescent="0.3">
      <c r="B411" s="104">
        <v>397</v>
      </c>
      <c r="C411" s="105">
        <v>985</v>
      </c>
      <c r="D411" s="105">
        <v>22</v>
      </c>
      <c r="E411" s="105" t="str">
        <f>VLOOKUP(Table14[[#This Row],[ProvStateID]],Table17[[#All],[ProvStateID]:[ProvStateFullText]],3,FALSE)</f>
        <v>Louisiana</v>
      </c>
      <c r="F411" s="106">
        <v>45288.423379629632</v>
      </c>
      <c r="G411" s="107"/>
      <c r="H411" s="108">
        <v>1</v>
      </c>
    </row>
    <row r="412" spans="2:8" x14ac:dyDescent="0.3">
      <c r="B412" s="104">
        <v>398</v>
      </c>
      <c r="C412" s="105">
        <v>986</v>
      </c>
      <c r="D412" s="105">
        <v>17</v>
      </c>
      <c r="E412" s="105" t="str">
        <f>VLOOKUP(Table14[[#This Row],[ProvStateID]],Table17[[#All],[ProvStateID]:[ProvStateFullText]],3,FALSE)</f>
        <v>Idaho</v>
      </c>
      <c r="F412" s="106">
        <v>45288.423379629632</v>
      </c>
      <c r="G412" s="107"/>
      <c r="H412" s="108">
        <v>1</v>
      </c>
    </row>
    <row r="413" spans="2:8" x14ac:dyDescent="0.3">
      <c r="B413" s="109">
        <v>399</v>
      </c>
      <c r="C413" s="110">
        <v>989</v>
      </c>
      <c r="D413" s="110">
        <v>27</v>
      </c>
      <c r="E413" s="110" t="str">
        <f>VLOOKUP(Table14[[#This Row],[ProvStateID]],Table17[[#All],[ProvStateID]:[ProvStateFullText]],3,FALSE)</f>
        <v>Michigan</v>
      </c>
      <c r="F413" s="111">
        <v>45288.423379629632</v>
      </c>
      <c r="G413" s="112"/>
      <c r="H413" s="113">
        <v>1</v>
      </c>
    </row>
  </sheetData>
  <mergeCells count="1">
    <mergeCell ref="A5:M5"/>
  </mergeCells>
  <hyperlinks>
    <hyperlink ref="A3" location="'Read Me First'!A1" display="ReadMeFirst" xr:uid="{80B3074D-BCB4-452B-80D6-C6B162A50B28}"/>
  </hyperlinks>
  <pageMargins left="0.7" right="0.7" top="0.75" bottom="0.75" header="0.3" footer="0.3"/>
  <legacyDrawing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994E5B-85E1-46A3-BA58-0A9D665DD16C}">
  <dimension ref="A1:J95"/>
  <sheetViews>
    <sheetView workbookViewId="0">
      <selection activeCell="J1" sqref="J1"/>
    </sheetView>
  </sheetViews>
  <sheetFormatPr defaultRowHeight="14.4" x14ac:dyDescent="0.3"/>
  <cols>
    <col min="1" max="1" width="12.33203125" bestFit="1" customWidth="1"/>
    <col min="2" max="2" width="15.44140625" style="146" bestFit="1" customWidth="1"/>
    <col min="3" max="3" width="13.6640625" style="146" bestFit="1" customWidth="1"/>
    <col min="4" max="4" width="28.6640625" bestFit="1" customWidth="1"/>
    <col min="5" max="5" width="14" bestFit="1" customWidth="1"/>
    <col min="6" max="6" width="11.33203125" style="146" bestFit="1" customWidth="1"/>
    <col min="7" max="7" width="14.77734375" bestFit="1" customWidth="1"/>
    <col min="8" max="8" width="12.109375" bestFit="1" customWidth="1"/>
    <col min="9" max="9" width="9.21875" bestFit="1" customWidth="1"/>
    <col min="10" max="10" width="3" bestFit="1" customWidth="1"/>
  </cols>
  <sheetData>
    <row r="1" spans="1:10" ht="18" x14ac:dyDescent="0.35">
      <c r="A1" s="64" t="s">
        <v>61</v>
      </c>
      <c r="B1" s="149"/>
      <c r="C1" s="145" t="s">
        <v>56</v>
      </c>
      <c r="D1" s="65" t="s">
        <v>7314</v>
      </c>
      <c r="E1" s="65"/>
      <c r="F1" s="145" t="s">
        <v>40</v>
      </c>
      <c r="G1" s="71">
        <v>45338</v>
      </c>
      <c r="H1" s="65"/>
      <c r="I1" s="66" t="s">
        <v>57</v>
      </c>
      <c r="J1" s="65" t="s">
        <v>7587</v>
      </c>
    </row>
    <row r="3" spans="1:10" x14ac:dyDescent="0.3">
      <c r="A3" s="31" t="s">
        <v>22</v>
      </c>
    </row>
    <row r="7" spans="1:10" x14ac:dyDescent="0.3">
      <c r="B7" s="139" t="s">
        <v>112</v>
      </c>
      <c r="C7" s="140" t="s">
        <v>7112</v>
      </c>
      <c r="D7" s="142" t="s">
        <v>7113</v>
      </c>
      <c r="E7" s="140" t="s">
        <v>74</v>
      </c>
      <c r="F7" s="140" t="s">
        <v>7114</v>
      </c>
      <c r="G7" s="140" t="s">
        <v>70</v>
      </c>
      <c r="H7" s="140" t="s">
        <v>71</v>
      </c>
      <c r="I7" s="141" t="s">
        <v>72</v>
      </c>
    </row>
    <row r="8" spans="1:10" x14ac:dyDescent="0.3">
      <c r="B8" s="150">
        <v>2</v>
      </c>
      <c r="C8" s="147" t="s">
        <v>7115</v>
      </c>
      <c r="D8" s="143" t="s">
        <v>7116</v>
      </c>
      <c r="E8" s="130" t="s">
        <v>123</v>
      </c>
      <c r="F8" s="147">
        <v>4</v>
      </c>
      <c r="G8" s="136"/>
      <c r="H8" s="136"/>
      <c r="I8" s="137"/>
    </row>
    <row r="9" spans="1:10" x14ac:dyDescent="0.3">
      <c r="B9" s="150">
        <v>3</v>
      </c>
      <c r="C9" s="147" t="s">
        <v>7117</v>
      </c>
      <c r="D9" s="143" t="s">
        <v>7118</v>
      </c>
      <c r="E9" s="130" t="s">
        <v>123</v>
      </c>
      <c r="F9" s="147">
        <v>1</v>
      </c>
      <c r="G9" s="136"/>
      <c r="H9" s="136"/>
      <c r="I9" s="137"/>
    </row>
    <row r="10" spans="1:10" x14ac:dyDescent="0.3">
      <c r="B10" s="150">
        <v>4</v>
      </c>
      <c r="C10" s="147" t="s">
        <v>7119</v>
      </c>
      <c r="D10" s="143" t="s">
        <v>7120</v>
      </c>
      <c r="E10" s="130" t="s">
        <v>123</v>
      </c>
      <c r="F10" s="147">
        <v>5</v>
      </c>
      <c r="G10" s="136"/>
      <c r="H10" s="136"/>
      <c r="I10" s="137"/>
    </row>
    <row r="11" spans="1:10" x14ac:dyDescent="0.3">
      <c r="B11" s="150">
        <v>5</v>
      </c>
      <c r="C11" s="147" t="s">
        <v>7121</v>
      </c>
      <c r="D11" s="143" t="s">
        <v>7122</v>
      </c>
      <c r="E11" s="130" t="s">
        <v>123</v>
      </c>
      <c r="F11" s="147">
        <v>4</v>
      </c>
      <c r="G11" s="136"/>
      <c r="H11" s="136"/>
      <c r="I11" s="137"/>
    </row>
    <row r="12" spans="1:10" x14ac:dyDescent="0.3">
      <c r="B12" s="150">
        <v>6</v>
      </c>
      <c r="C12" s="147" t="s">
        <v>7123</v>
      </c>
      <c r="D12" s="143" t="s">
        <v>7124</v>
      </c>
      <c r="E12" s="130" t="s">
        <v>123</v>
      </c>
      <c r="F12" s="147">
        <v>5</v>
      </c>
      <c r="G12" s="136"/>
      <c r="H12" s="136"/>
      <c r="I12" s="137"/>
    </row>
    <row r="13" spans="1:10" x14ac:dyDescent="0.3">
      <c r="B13" s="150">
        <v>7</v>
      </c>
      <c r="C13" s="147" t="s">
        <v>7125</v>
      </c>
      <c r="D13" s="143" t="s">
        <v>7126</v>
      </c>
      <c r="E13" s="130" t="s">
        <v>123</v>
      </c>
      <c r="F13" s="147">
        <v>4</v>
      </c>
      <c r="G13" s="136"/>
      <c r="H13" s="136"/>
      <c r="I13" s="137"/>
    </row>
    <row r="14" spans="1:10" x14ac:dyDescent="0.3">
      <c r="B14" s="150">
        <v>8</v>
      </c>
      <c r="C14" s="147" t="s">
        <v>7127</v>
      </c>
      <c r="D14" s="143" t="s">
        <v>7128</v>
      </c>
      <c r="E14" s="130" t="s">
        <v>123</v>
      </c>
      <c r="F14" s="147">
        <v>32</v>
      </c>
      <c r="G14" s="136"/>
      <c r="H14" s="136"/>
      <c r="I14" s="137"/>
    </row>
    <row r="15" spans="1:10" x14ac:dyDescent="0.3">
      <c r="B15" s="150">
        <v>9</v>
      </c>
      <c r="C15" s="147" t="s">
        <v>7129</v>
      </c>
      <c r="D15" s="143" t="s">
        <v>7130</v>
      </c>
      <c r="E15" s="130" t="s">
        <v>123</v>
      </c>
      <c r="F15" s="147">
        <v>4</v>
      </c>
      <c r="G15" s="136"/>
      <c r="H15" s="136"/>
      <c r="I15" s="137"/>
    </row>
    <row r="16" spans="1:10" x14ac:dyDescent="0.3">
      <c r="B16" s="150">
        <v>10</v>
      </c>
      <c r="C16" s="147" t="s">
        <v>7131</v>
      </c>
      <c r="D16" s="143" t="s">
        <v>7132</v>
      </c>
      <c r="E16" s="130" t="s">
        <v>123</v>
      </c>
      <c r="F16" s="147">
        <v>4</v>
      </c>
      <c r="G16" s="136"/>
      <c r="H16" s="136"/>
      <c r="I16" s="137"/>
    </row>
    <row r="17" spans="2:9" x14ac:dyDescent="0.3">
      <c r="B17" s="150">
        <v>11</v>
      </c>
      <c r="C17" s="147" t="s">
        <v>7133</v>
      </c>
      <c r="D17" s="143" t="s">
        <v>7134</v>
      </c>
      <c r="E17" s="130" t="s">
        <v>123</v>
      </c>
      <c r="F17" s="147">
        <v>1</v>
      </c>
      <c r="G17" s="136"/>
      <c r="H17" s="136"/>
      <c r="I17" s="137"/>
    </row>
    <row r="18" spans="2:9" x14ac:dyDescent="0.3">
      <c r="B18" s="150">
        <v>12</v>
      </c>
      <c r="C18" s="147" t="s">
        <v>7135</v>
      </c>
      <c r="D18" s="143" t="s">
        <v>7136</v>
      </c>
      <c r="E18" s="130" t="s">
        <v>123</v>
      </c>
      <c r="F18" s="147">
        <v>1</v>
      </c>
      <c r="G18" s="136"/>
      <c r="H18" s="136"/>
      <c r="I18" s="137"/>
    </row>
    <row r="19" spans="2:9" x14ac:dyDescent="0.3">
      <c r="B19" s="150">
        <v>13</v>
      </c>
      <c r="C19" s="147" t="s">
        <v>7137</v>
      </c>
      <c r="D19" s="143" t="s">
        <v>7138</v>
      </c>
      <c r="E19" s="130" t="s">
        <v>123</v>
      </c>
      <c r="F19" s="147">
        <v>17</v>
      </c>
      <c r="G19" s="136"/>
      <c r="H19" s="136"/>
      <c r="I19" s="137"/>
    </row>
    <row r="20" spans="2:9" x14ac:dyDescent="0.3">
      <c r="B20" s="150">
        <v>14</v>
      </c>
      <c r="C20" s="147" t="s">
        <v>7139</v>
      </c>
      <c r="D20" s="143" t="s">
        <v>7140</v>
      </c>
      <c r="E20" s="130" t="s">
        <v>123</v>
      </c>
      <c r="F20" s="147">
        <v>9</v>
      </c>
      <c r="G20" s="136"/>
      <c r="H20" s="136"/>
      <c r="I20" s="137"/>
    </row>
    <row r="21" spans="2:9" x14ac:dyDescent="0.3">
      <c r="B21" s="150">
        <v>15</v>
      </c>
      <c r="C21" s="147" t="s">
        <v>7141</v>
      </c>
      <c r="D21" s="143" t="s">
        <v>7142</v>
      </c>
      <c r="E21" s="130" t="s">
        <v>123</v>
      </c>
      <c r="F21" s="147">
        <v>1</v>
      </c>
      <c r="G21" s="136"/>
      <c r="H21" s="136"/>
      <c r="I21" s="137"/>
    </row>
    <row r="22" spans="2:9" x14ac:dyDescent="0.3">
      <c r="B22" s="150">
        <v>16</v>
      </c>
      <c r="C22" s="147" t="s">
        <v>7143</v>
      </c>
      <c r="D22" s="143" t="s">
        <v>7144</v>
      </c>
      <c r="E22" s="130" t="s">
        <v>123</v>
      </c>
      <c r="F22" s="147">
        <v>5</v>
      </c>
      <c r="G22" s="136"/>
      <c r="H22" s="136"/>
      <c r="I22" s="137"/>
    </row>
    <row r="23" spans="2:9" x14ac:dyDescent="0.3">
      <c r="B23" s="150">
        <v>17</v>
      </c>
      <c r="C23" s="147" t="s">
        <v>10</v>
      </c>
      <c r="D23" s="143" t="s">
        <v>7145</v>
      </c>
      <c r="E23" s="130" t="s">
        <v>123</v>
      </c>
      <c r="F23" s="147">
        <v>2</v>
      </c>
      <c r="G23" s="136"/>
      <c r="H23" s="136"/>
      <c r="I23" s="137"/>
    </row>
    <row r="24" spans="2:9" x14ac:dyDescent="0.3">
      <c r="B24" s="150">
        <v>18</v>
      </c>
      <c r="C24" s="147" t="s">
        <v>7146</v>
      </c>
      <c r="D24" s="143" t="s">
        <v>7147</v>
      </c>
      <c r="E24" s="130" t="s">
        <v>123</v>
      </c>
      <c r="F24" s="147">
        <v>13</v>
      </c>
      <c r="G24" s="136"/>
      <c r="H24" s="136"/>
      <c r="I24" s="137"/>
    </row>
    <row r="25" spans="2:9" x14ac:dyDescent="0.3">
      <c r="B25" s="150">
        <v>19</v>
      </c>
      <c r="C25" s="147" t="s">
        <v>7148</v>
      </c>
      <c r="D25" s="143" t="s">
        <v>7149</v>
      </c>
      <c r="E25" s="130" t="s">
        <v>123</v>
      </c>
      <c r="F25" s="147">
        <v>8</v>
      </c>
      <c r="G25" s="136"/>
      <c r="H25" s="136"/>
      <c r="I25" s="137"/>
    </row>
    <row r="26" spans="2:9" x14ac:dyDescent="0.3">
      <c r="B26" s="150">
        <v>20</v>
      </c>
      <c r="C26" s="147" t="s">
        <v>7150</v>
      </c>
      <c r="D26" s="143" t="s">
        <v>7151</v>
      </c>
      <c r="E26" s="130" t="s">
        <v>123</v>
      </c>
      <c r="F26" s="147">
        <v>4</v>
      </c>
      <c r="G26" s="136"/>
      <c r="H26" s="136"/>
      <c r="I26" s="137"/>
    </row>
    <row r="27" spans="2:9" x14ac:dyDescent="0.3">
      <c r="B27" s="150">
        <v>21</v>
      </c>
      <c r="C27" s="147" t="s">
        <v>7152</v>
      </c>
      <c r="D27" s="143" t="s">
        <v>7153</v>
      </c>
      <c r="E27" s="130" t="s">
        <v>123</v>
      </c>
      <c r="F27" s="147">
        <v>5</v>
      </c>
      <c r="G27" s="136"/>
      <c r="H27" s="136"/>
      <c r="I27" s="137"/>
    </row>
    <row r="28" spans="2:9" x14ac:dyDescent="0.3">
      <c r="B28" s="150">
        <v>22</v>
      </c>
      <c r="C28" s="147" t="s">
        <v>7154</v>
      </c>
      <c r="D28" s="143" t="s">
        <v>7155</v>
      </c>
      <c r="E28" s="130" t="s">
        <v>123</v>
      </c>
      <c r="F28" s="147">
        <v>5</v>
      </c>
      <c r="G28" s="136"/>
      <c r="H28" s="136"/>
      <c r="I28" s="137"/>
    </row>
    <row r="29" spans="2:9" x14ac:dyDescent="0.3">
      <c r="B29" s="150">
        <v>23</v>
      </c>
      <c r="C29" s="147" t="s">
        <v>7156</v>
      </c>
      <c r="D29" s="143" t="s">
        <v>7157</v>
      </c>
      <c r="E29" s="130" t="s">
        <v>123</v>
      </c>
      <c r="F29" s="147">
        <v>9</v>
      </c>
      <c r="G29" s="136"/>
      <c r="H29" s="136"/>
      <c r="I29" s="137"/>
    </row>
    <row r="30" spans="2:9" x14ac:dyDescent="0.3">
      <c r="B30" s="150">
        <v>24</v>
      </c>
      <c r="C30" s="147" t="s">
        <v>7158</v>
      </c>
      <c r="D30" s="143" t="s">
        <v>7159</v>
      </c>
      <c r="E30" s="130" t="s">
        <v>123</v>
      </c>
      <c r="F30" s="147">
        <v>2</v>
      </c>
      <c r="G30" s="136"/>
      <c r="H30" s="136"/>
      <c r="I30" s="137"/>
    </row>
    <row r="31" spans="2:9" x14ac:dyDescent="0.3">
      <c r="B31" s="150">
        <v>25</v>
      </c>
      <c r="C31" s="147" t="s">
        <v>7160</v>
      </c>
      <c r="D31" s="143" t="s">
        <v>7161</v>
      </c>
      <c r="E31" s="130" t="s">
        <v>123</v>
      </c>
      <c r="F31" s="147">
        <v>5</v>
      </c>
      <c r="G31" s="136"/>
      <c r="H31" s="136"/>
      <c r="I31" s="137"/>
    </row>
    <row r="32" spans="2:9" x14ac:dyDescent="0.3">
      <c r="B32" s="150">
        <v>26</v>
      </c>
      <c r="C32" s="147" t="s">
        <v>7162</v>
      </c>
      <c r="D32" s="143" t="s">
        <v>7163</v>
      </c>
      <c r="E32" s="130" t="s">
        <v>123</v>
      </c>
      <c r="F32" s="147">
        <v>1</v>
      </c>
      <c r="G32" s="136"/>
      <c r="H32" s="136"/>
      <c r="I32" s="137"/>
    </row>
    <row r="33" spans="2:9" x14ac:dyDescent="0.3">
      <c r="B33" s="150">
        <v>27</v>
      </c>
      <c r="C33" s="147" t="s">
        <v>7164</v>
      </c>
      <c r="D33" s="143" t="s">
        <v>7165</v>
      </c>
      <c r="E33" s="130" t="s">
        <v>123</v>
      </c>
      <c r="F33" s="147">
        <v>12</v>
      </c>
      <c r="G33" s="136"/>
      <c r="H33" s="136"/>
      <c r="I33" s="137"/>
    </row>
    <row r="34" spans="2:9" x14ac:dyDescent="0.3">
      <c r="B34" s="150">
        <v>28</v>
      </c>
      <c r="C34" s="147" t="s">
        <v>7166</v>
      </c>
      <c r="D34" s="143" t="s">
        <v>7167</v>
      </c>
      <c r="E34" s="130" t="s">
        <v>123</v>
      </c>
      <c r="F34" s="147">
        <v>7</v>
      </c>
      <c r="G34" s="136"/>
      <c r="H34" s="136"/>
      <c r="I34" s="137"/>
    </row>
    <row r="35" spans="2:9" x14ac:dyDescent="0.3">
      <c r="B35" s="150">
        <v>29</v>
      </c>
      <c r="C35" s="147" t="s">
        <v>7168</v>
      </c>
      <c r="D35" s="143" t="s">
        <v>7169</v>
      </c>
      <c r="E35" s="130" t="s">
        <v>123</v>
      </c>
      <c r="F35" s="147">
        <v>6</v>
      </c>
      <c r="G35" s="136"/>
      <c r="H35" s="136"/>
      <c r="I35" s="137"/>
    </row>
    <row r="36" spans="2:9" x14ac:dyDescent="0.3">
      <c r="B36" s="150">
        <v>30</v>
      </c>
      <c r="C36" s="147" t="s">
        <v>7170</v>
      </c>
      <c r="D36" s="143" t="s">
        <v>7171</v>
      </c>
      <c r="E36" s="130" t="s">
        <v>123</v>
      </c>
      <c r="F36" s="147">
        <v>5</v>
      </c>
      <c r="G36" s="136"/>
      <c r="H36" s="136"/>
      <c r="I36" s="137"/>
    </row>
    <row r="37" spans="2:9" x14ac:dyDescent="0.3">
      <c r="B37" s="150">
        <v>31</v>
      </c>
      <c r="C37" s="147" t="s">
        <v>7172</v>
      </c>
      <c r="D37" s="143" t="s">
        <v>7173</v>
      </c>
      <c r="E37" s="130" t="s">
        <v>123</v>
      </c>
      <c r="F37" s="147">
        <v>1</v>
      </c>
      <c r="G37" s="136"/>
      <c r="H37" s="136"/>
      <c r="I37" s="137"/>
    </row>
    <row r="38" spans="2:9" x14ac:dyDescent="0.3">
      <c r="B38" s="150">
        <v>32</v>
      </c>
      <c r="C38" s="147" t="s">
        <v>7174</v>
      </c>
      <c r="D38" s="143" t="s">
        <v>7175</v>
      </c>
      <c r="E38" s="130" t="s">
        <v>123</v>
      </c>
      <c r="F38" s="147">
        <v>1</v>
      </c>
      <c r="G38" s="136"/>
      <c r="H38" s="136"/>
      <c r="I38" s="137"/>
    </row>
    <row r="39" spans="2:9" x14ac:dyDescent="0.3">
      <c r="B39" s="150">
        <v>33</v>
      </c>
      <c r="C39" s="147" t="s">
        <v>7176</v>
      </c>
      <c r="D39" s="143" t="s">
        <v>7177</v>
      </c>
      <c r="E39" s="130" t="s">
        <v>123</v>
      </c>
      <c r="F39" s="147">
        <v>9</v>
      </c>
      <c r="G39" s="136"/>
      <c r="H39" s="136"/>
      <c r="I39" s="137"/>
    </row>
    <row r="40" spans="2:9" x14ac:dyDescent="0.3">
      <c r="B40" s="150">
        <v>34</v>
      </c>
      <c r="C40" s="147" t="s">
        <v>7178</v>
      </c>
      <c r="D40" s="143" t="s">
        <v>7179</v>
      </c>
      <c r="E40" s="130" t="s">
        <v>123</v>
      </c>
      <c r="F40" s="147">
        <v>1</v>
      </c>
      <c r="G40" s="136"/>
      <c r="H40" s="136"/>
      <c r="I40" s="137"/>
    </row>
    <row r="41" spans="2:9" x14ac:dyDescent="0.3">
      <c r="B41" s="150">
        <v>35</v>
      </c>
      <c r="C41" s="147" t="s">
        <v>7180</v>
      </c>
      <c r="D41" s="143" t="s">
        <v>7181</v>
      </c>
      <c r="E41" s="130" t="s">
        <v>123</v>
      </c>
      <c r="F41" s="147">
        <v>3</v>
      </c>
      <c r="G41" s="136"/>
      <c r="H41" s="136"/>
      <c r="I41" s="137"/>
    </row>
    <row r="42" spans="2:9" x14ac:dyDescent="0.3">
      <c r="B42" s="150">
        <v>36</v>
      </c>
      <c r="C42" s="147" t="s">
        <v>7182</v>
      </c>
      <c r="D42" s="143" t="s">
        <v>7183</v>
      </c>
      <c r="E42" s="130" t="s">
        <v>123</v>
      </c>
      <c r="F42" s="147">
        <v>1</v>
      </c>
      <c r="G42" s="136"/>
      <c r="H42" s="136"/>
      <c r="I42" s="137"/>
    </row>
    <row r="43" spans="2:9" x14ac:dyDescent="0.3">
      <c r="B43" s="150">
        <v>37</v>
      </c>
      <c r="C43" s="147" t="s">
        <v>7184</v>
      </c>
      <c r="D43" s="143" t="s">
        <v>7185</v>
      </c>
      <c r="E43" s="130" t="s">
        <v>123</v>
      </c>
      <c r="F43" s="147">
        <v>9</v>
      </c>
      <c r="G43" s="136"/>
      <c r="H43" s="136"/>
      <c r="I43" s="137"/>
    </row>
    <row r="44" spans="2:9" ht="16.2" customHeight="1" x14ac:dyDescent="0.3">
      <c r="B44" s="150">
        <v>38</v>
      </c>
      <c r="C44" s="147" t="s">
        <v>7186</v>
      </c>
      <c r="D44" s="143" t="s">
        <v>7187</v>
      </c>
      <c r="E44" s="130" t="s">
        <v>123</v>
      </c>
      <c r="F44" s="147">
        <v>1</v>
      </c>
      <c r="G44" s="136"/>
      <c r="H44" s="136"/>
      <c r="I44" s="137"/>
    </row>
    <row r="45" spans="2:9" x14ac:dyDescent="0.3">
      <c r="B45" s="150">
        <v>39</v>
      </c>
      <c r="C45" s="147" t="s">
        <v>7188</v>
      </c>
      <c r="D45" s="143" t="s">
        <v>7189</v>
      </c>
      <c r="E45" s="130" t="s">
        <v>123</v>
      </c>
      <c r="F45" s="147">
        <v>2</v>
      </c>
      <c r="G45" s="136"/>
      <c r="H45" s="136"/>
      <c r="I45" s="137"/>
    </row>
    <row r="46" spans="2:9" x14ac:dyDescent="0.3">
      <c r="B46" s="150">
        <v>40</v>
      </c>
      <c r="C46" s="147" t="s">
        <v>7190</v>
      </c>
      <c r="D46" s="143" t="s">
        <v>7191</v>
      </c>
      <c r="E46" s="130" t="s">
        <v>123</v>
      </c>
      <c r="F46" s="147">
        <v>2</v>
      </c>
      <c r="G46" s="136"/>
      <c r="H46" s="136"/>
      <c r="I46" s="137"/>
    </row>
    <row r="47" spans="2:9" x14ac:dyDescent="0.3">
      <c r="B47" s="150">
        <v>41</v>
      </c>
      <c r="C47" s="147" t="s">
        <v>7192</v>
      </c>
      <c r="D47" s="143" t="s">
        <v>7193</v>
      </c>
      <c r="E47" s="130" t="s">
        <v>123</v>
      </c>
      <c r="F47" s="147">
        <v>0</v>
      </c>
      <c r="G47" s="136"/>
      <c r="H47" s="136"/>
      <c r="I47" s="137"/>
    </row>
    <row r="48" spans="2:9" ht="19.2" customHeight="1" x14ac:dyDescent="0.3">
      <c r="B48" s="150">
        <v>42</v>
      </c>
      <c r="C48" s="147" t="s">
        <v>7194</v>
      </c>
      <c r="D48" s="143" t="s">
        <v>7195</v>
      </c>
      <c r="E48" s="130" t="s">
        <v>123</v>
      </c>
      <c r="F48" s="147">
        <v>0</v>
      </c>
      <c r="G48" s="136"/>
      <c r="H48" s="136"/>
      <c r="I48" s="137"/>
    </row>
    <row r="49" spans="2:9" x14ac:dyDescent="0.3">
      <c r="B49" s="150">
        <v>43</v>
      </c>
      <c r="C49" s="147" t="s">
        <v>7196</v>
      </c>
      <c r="D49" s="143" t="s">
        <v>7197</v>
      </c>
      <c r="E49" s="130" t="s">
        <v>123</v>
      </c>
      <c r="F49" s="147">
        <v>0</v>
      </c>
      <c r="G49" s="136"/>
      <c r="H49" s="136"/>
      <c r="I49" s="137"/>
    </row>
    <row r="50" spans="2:9" x14ac:dyDescent="0.3">
      <c r="B50" s="150">
        <v>44</v>
      </c>
      <c r="C50" s="147" t="s">
        <v>7198</v>
      </c>
      <c r="D50" s="143" t="s">
        <v>7199</v>
      </c>
      <c r="E50" s="130" t="s">
        <v>123</v>
      </c>
      <c r="F50" s="147">
        <v>3</v>
      </c>
      <c r="G50" s="136"/>
      <c r="H50" s="136"/>
      <c r="I50" s="137"/>
    </row>
    <row r="51" spans="2:9" x14ac:dyDescent="0.3">
      <c r="B51" s="150">
        <v>45</v>
      </c>
      <c r="C51" s="147" t="s">
        <v>7107</v>
      </c>
      <c r="D51" s="143" t="s">
        <v>7106</v>
      </c>
      <c r="E51" s="130" t="s">
        <v>123</v>
      </c>
      <c r="F51" s="147">
        <v>19</v>
      </c>
      <c r="G51" s="136"/>
      <c r="H51" s="136"/>
      <c r="I51" s="137"/>
    </row>
    <row r="52" spans="2:9" x14ac:dyDescent="0.3">
      <c r="B52" s="150">
        <v>46</v>
      </c>
      <c r="C52" s="147" t="s">
        <v>7200</v>
      </c>
      <c r="D52" s="143" t="s">
        <v>7201</v>
      </c>
      <c r="E52" s="130" t="s">
        <v>123</v>
      </c>
      <c r="F52" s="147">
        <v>12</v>
      </c>
      <c r="G52" s="136"/>
      <c r="H52" s="136"/>
      <c r="I52" s="137"/>
    </row>
    <row r="53" spans="2:9" x14ac:dyDescent="0.3">
      <c r="B53" s="150">
        <v>47</v>
      </c>
      <c r="C53" s="147" t="s">
        <v>7202</v>
      </c>
      <c r="D53" s="143" t="s">
        <v>7203</v>
      </c>
      <c r="E53" s="130" t="s">
        <v>123</v>
      </c>
      <c r="F53" s="147">
        <v>4</v>
      </c>
      <c r="G53" s="136"/>
      <c r="H53" s="136"/>
      <c r="I53" s="137"/>
    </row>
    <row r="54" spans="2:9" x14ac:dyDescent="0.3">
      <c r="B54" s="150">
        <v>48</v>
      </c>
      <c r="C54" s="147" t="s">
        <v>7204</v>
      </c>
      <c r="D54" s="143" t="s">
        <v>7108</v>
      </c>
      <c r="E54" s="130" t="s">
        <v>123</v>
      </c>
      <c r="F54" s="147">
        <v>14</v>
      </c>
      <c r="G54" s="136"/>
      <c r="H54" s="136"/>
      <c r="I54" s="137"/>
    </row>
    <row r="55" spans="2:9" x14ac:dyDescent="0.3">
      <c r="B55" s="150">
        <v>49</v>
      </c>
      <c r="C55" s="147" t="s">
        <v>7205</v>
      </c>
      <c r="D55" s="143" t="s">
        <v>7206</v>
      </c>
      <c r="E55" s="130" t="s">
        <v>123</v>
      </c>
      <c r="F55" s="147">
        <v>4</v>
      </c>
      <c r="G55" s="136"/>
      <c r="H55" s="136"/>
      <c r="I55" s="137"/>
    </row>
    <row r="56" spans="2:9" x14ac:dyDescent="0.3">
      <c r="B56" s="150">
        <v>50</v>
      </c>
      <c r="C56" s="147" t="s">
        <v>7207</v>
      </c>
      <c r="D56" s="143" t="s">
        <v>7208</v>
      </c>
      <c r="E56" s="130" t="s">
        <v>123</v>
      </c>
      <c r="F56" s="147">
        <v>11</v>
      </c>
      <c r="G56" s="136"/>
      <c r="H56" s="136"/>
      <c r="I56" s="137"/>
    </row>
    <row r="57" spans="2:9" ht="17.399999999999999" customHeight="1" x14ac:dyDescent="0.3">
      <c r="B57" s="150">
        <v>51</v>
      </c>
      <c r="C57" s="147" t="s">
        <v>7209</v>
      </c>
      <c r="D57" s="143" t="s">
        <v>7210</v>
      </c>
      <c r="E57" s="130" t="s">
        <v>123</v>
      </c>
      <c r="F57" s="147">
        <v>0</v>
      </c>
      <c r="G57" s="136"/>
      <c r="H57" s="136"/>
      <c r="I57" s="137"/>
    </row>
    <row r="58" spans="2:9" x14ac:dyDescent="0.3">
      <c r="B58" s="150">
        <v>52</v>
      </c>
      <c r="C58" s="147" t="s">
        <v>7211</v>
      </c>
      <c r="D58" s="143" t="s">
        <v>7212</v>
      </c>
      <c r="E58" s="130" t="s">
        <v>123</v>
      </c>
      <c r="F58" s="147">
        <v>8</v>
      </c>
      <c r="G58" s="136"/>
      <c r="H58" s="136"/>
      <c r="I58" s="137"/>
    </row>
    <row r="59" spans="2:9" x14ac:dyDescent="0.3">
      <c r="B59" s="150">
        <v>53</v>
      </c>
      <c r="C59" s="147" t="s">
        <v>7213</v>
      </c>
      <c r="D59" s="143" t="s">
        <v>7214</v>
      </c>
      <c r="E59" s="130" t="s">
        <v>123</v>
      </c>
      <c r="F59" s="147">
        <v>1</v>
      </c>
      <c r="G59" s="136"/>
      <c r="H59" s="136"/>
      <c r="I59" s="137"/>
    </row>
    <row r="60" spans="2:9" x14ac:dyDescent="0.3">
      <c r="B60" s="150">
        <v>54</v>
      </c>
      <c r="C60" s="147" t="s">
        <v>7215</v>
      </c>
      <c r="D60" s="143" t="s">
        <v>7216</v>
      </c>
      <c r="E60" s="130" t="s">
        <v>123</v>
      </c>
      <c r="F60" s="147">
        <v>4</v>
      </c>
      <c r="G60" s="136"/>
      <c r="H60" s="136"/>
      <c r="I60" s="137"/>
    </row>
    <row r="61" spans="2:9" x14ac:dyDescent="0.3">
      <c r="B61" s="150">
        <v>55</v>
      </c>
      <c r="C61" s="147" t="s">
        <v>7217</v>
      </c>
      <c r="D61" s="143" t="s">
        <v>7218</v>
      </c>
      <c r="E61" s="130" t="s">
        <v>123</v>
      </c>
      <c r="F61" s="147">
        <v>1</v>
      </c>
      <c r="G61" s="136"/>
      <c r="H61" s="136"/>
      <c r="I61" s="137"/>
    </row>
    <row r="62" spans="2:9" x14ac:dyDescent="0.3">
      <c r="B62" s="150">
        <v>56</v>
      </c>
      <c r="C62" s="147" t="s">
        <v>7219</v>
      </c>
      <c r="D62" s="143" t="s">
        <v>7109</v>
      </c>
      <c r="E62" s="130" t="s">
        <v>123</v>
      </c>
      <c r="F62" s="147">
        <v>2</v>
      </c>
      <c r="G62" s="136"/>
      <c r="H62" s="136"/>
      <c r="I62" s="137"/>
    </row>
    <row r="63" spans="2:9" x14ac:dyDescent="0.3">
      <c r="B63" s="150">
        <v>57</v>
      </c>
      <c r="C63" s="147" t="s">
        <v>7220</v>
      </c>
      <c r="D63" s="143" t="s">
        <v>7221</v>
      </c>
      <c r="E63" s="130" t="s">
        <v>123</v>
      </c>
      <c r="F63" s="147">
        <v>7</v>
      </c>
      <c r="G63" s="136"/>
      <c r="H63" s="136"/>
      <c r="I63" s="137"/>
    </row>
    <row r="64" spans="2:9" x14ac:dyDescent="0.3">
      <c r="B64" s="150">
        <v>58</v>
      </c>
      <c r="C64" s="147" t="s">
        <v>7222</v>
      </c>
      <c r="D64" s="143" t="s">
        <v>7223</v>
      </c>
      <c r="E64" s="130" t="s">
        <v>123</v>
      </c>
      <c r="F64" s="147">
        <v>26</v>
      </c>
      <c r="G64" s="136"/>
      <c r="H64" s="136"/>
      <c r="I64" s="137"/>
    </row>
    <row r="65" spans="2:9" x14ac:dyDescent="0.3">
      <c r="B65" s="150">
        <v>59</v>
      </c>
      <c r="C65" s="147" t="s">
        <v>7224</v>
      </c>
      <c r="D65" s="143" t="s">
        <v>7225</v>
      </c>
      <c r="E65" s="130" t="s">
        <v>123</v>
      </c>
      <c r="F65" s="147">
        <v>3</v>
      </c>
      <c r="G65" s="136"/>
      <c r="H65" s="136"/>
      <c r="I65" s="137"/>
    </row>
    <row r="66" spans="2:9" x14ac:dyDescent="0.3">
      <c r="B66" s="150">
        <v>60</v>
      </c>
      <c r="C66" s="147" t="s">
        <v>7226</v>
      </c>
      <c r="D66" s="143" t="s">
        <v>7227</v>
      </c>
      <c r="E66" s="130" t="s">
        <v>123</v>
      </c>
      <c r="F66" s="147">
        <v>7</v>
      </c>
      <c r="G66" s="136"/>
      <c r="H66" s="136"/>
      <c r="I66" s="137"/>
    </row>
    <row r="67" spans="2:9" x14ac:dyDescent="0.3">
      <c r="B67" s="150">
        <v>61</v>
      </c>
      <c r="C67" s="147" t="s">
        <v>7228</v>
      </c>
      <c r="D67" s="143" t="s">
        <v>7229</v>
      </c>
      <c r="E67" s="130" t="s">
        <v>123</v>
      </c>
      <c r="F67" s="147">
        <v>1</v>
      </c>
      <c r="G67" s="136"/>
      <c r="H67" s="136"/>
      <c r="I67" s="137"/>
    </row>
    <row r="68" spans="2:9" x14ac:dyDescent="0.3">
      <c r="B68" s="150">
        <v>62</v>
      </c>
      <c r="C68" s="147" t="s">
        <v>7230</v>
      </c>
      <c r="D68" s="143" t="s">
        <v>7110</v>
      </c>
      <c r="E68" s="130" t="s">
        <v>123</v>
      </c>
      <c r="F68" s="147">
        <v>6</v>
      </c>
      <c r="G68" s="136"/>
      <c r="H68" s="136"/>
      <c r="I68" s="137"/>
    </row>
    <row r="69" spans="2:9" x14ac:dyDescent="0.3">
      <c r="B69" s="150">
        <v>63</v>
      </c>
      <c r="C69" s="147" t="s">
        <v>7231</v>
      </c>
      <c r="D69" s="143" t="s">
        <v>7232</v>
      </c>
      <c r="E69" s="130" t="s">
        <v>123</v>
      </c>
      <c r="F69" s="147">
        <v>6</v>
      </c>
      <c r="G69" s="136"/>
      <c r="H69" s="136"/>
      <c r="I69" s="137"/>
    </row>
    <row r="70" spans="2:9" x14ac:dyDescent="0.3">
      <c r="B70" s="150">
        <v>64</v>
      </c>
      <c r="C70" s="147" t="s">
        <v>7233</v>
      </c>
      <c r="D70" s="143" t="s">
        <v>7234</v>
      </c>
      <c r="E70" s="130" t="s">
        <v>123</v>
      </c>
      <c r="F70" s="147">
        <v>2</v>
      </c>
      <c r="G70" s="136"/>
      <c r="H70" s="136"/>
      <c r="I70" s="137"/>
    </row>
    <row r="71" spans="2:9" x14ac:dyDescent="0.3">
      <c r="B71" s="150">
        <v>65</v>
      </c>
      <c r="C71" s="147" t="s">
        <v>7235</v>
      </c>
      <c r="D71" s="143" t="s">
        <v>7111</v>
      </c>
      <c r="E71" s="130" t="s">
        <v>123</v>
      </c>
      <c r="F71" s="147">
        <v>1</v>
      </c>
      <c r="G71" s="136"/>
      <c r="H71" s="136"/>
      <c r="I71" s="137"/>
    </row>
    <row r="72" spans="2:9" x14ac:dyDescent="0.3">
      <c r="B72" s="150">
        <v>66</v>
      </c>
      <c r="C72" s="147" t="s">
        <v>7236</v>
      </c>
      <c r="D72" s="143" t="s">
        <v>7237</v>
      </c>
      <c r="E72" s="130" t="s">
        <v>123</v>
      </c>
      <c r="F72" s="147">
        <v>1</v>
      </c>
      <c r="G72" s="136"/>
      <c r="H72" s="136"/>
      <c r="I72" s="137"/>
    </row>
    <row r="73" spans="2:9" x14ac:dyDescent="0.3">
      <c r="B73" s="150">
        <v>67</v>
      </c>
      <c r="C73" s="147" t="s">
        <v>7238</v>
      </c>
      <c r="D73" s="143" t="s">
        <v>7239</v>
      </c>
      <c r="E73" s="130" t="s">
        <v>123</v>
      </c>
      <c r="F73" s="147">
        <v>1</v>
      </c>
      <c r="G73" s="131">
        <v>45288.282534722224</v>
      </c>
      <c r="H73" s="136"/>
      <c r="I73" s="132">
        <v>1</v>
      </c>
    </row>
    <row r="74" spans="2:9" x14ac:dyDescent="0.3">
      <c r="B74" s="150">
        <v>68</v>
      </c>
      <c r="C74" s="147" t="s">
        <v>7240</v>
      </c>
      <c r="D74" s="143" t="s">
        <v>7241</v>
      </c>
      <c r="E74" s="130" t="s">
        <v>123</v>
      </c>
      <c r="F74" s="147">
        <v>1</v>
      </c>
      <c r="G74" s="131">
        <v>45288.283182870371</v>
      </c>
      <c r="H74" s="136"/>
      <c r="I74" s="132">
        <v>1</v>
      </c>
    </row>
    <row r="75" spans="2:9" x14ac:dyDescent="0.3">
      <c r="B75" s="150">
        <v>69</v>
      </c>
      <c r="C75" s="147" t="s">
        <v>7242</v>
      </c>
      <c r="D75" s="143" t="s">
        <v>7243</v>
      </c>
      <c r="E75" s="130" t="s">
        <v>123</v>
      </c>
      <c r="F75" s="147">
        <v>1</v>
      </c>
      <c r="G75" s="131">
        <v>45288.283182870371</v>
      </c>
      <c r="H75" s="136"/>
      <c r="I75" s="132">
        <v>1</v>
      </c>
    </row>
    <row r="76" spans="2:9" x14ac:dyDescent="0.3">
      <c r="B76" s="150">
        <v>70</v>
      </c>
      <c r="C76" s="147" t="s">
        <v>7244</v>
      </c>
      <c r="D76" s="143" t="s">
        <v>7245</v>
      </c>
      <c r="E76" s="130" t="s">
        <v>123</v>
      </c>
      <c r="F76" s="147">
        <v>1</v>
      </c>
      <c r="G76" s="131">
        <v>45288.283182870371</v>
      </c>
      <c r="H76" s="136"/>
      <c r="I76" s="132">
        <v>1</v>
      </c>
    </row>
    <row r="77" spans="2:9" x14ac:dyDescent="0.3">
      <c r="B77" s="150">
        <v>71</v>
      </c>
      <c r="C77" s="147" t="s">
        <v>7246</v>
      </c>
      <c r="D77" s="143" t="s">
        <v>7247</v>
      </c>
      <c r="E77" s="130" t="s">
        <v>123</v>
      </c>
      <c r="F77" s="147">
        <v>1</v>
      </c>
      <c r="G77" s="131">
        <v>45288.283182870371</v>
      </c>
      <c r="H77" s="136"/>
      <c r="I77" s="132">
        <v>1</v>
      </c>
    </row>
    <row r="78" spans="2:9" x14ac:dyDescent="0.3">
      <c r="B78" s="150">
        <v>72</v>
      </c>
      <c r="C78" s="147" t="s">
        <v>7248</v>
      </c>
      <c r="D78" s="143" t="s">
        <v>7249</v>
      </c>
      <c r="E78" s="130" t="s">
        <v>123</v>
      </c>
      <c r="F78" s="147">
        <v>1</v>
      </c>
      <c r="G78" s="131">
        <v>45288.283182870371</v>
      </c>
      <c r="H78" s="136"/>
      <c r="I78" s="132">
        <v>1</v>
      </c>
    </row>
    <row r="79" spans="2:9" x14ac:dyDescent="0.3">
      <c r="B79" s="150">
        <v>73</v>
      </c>
      <c r="C79" s="147" t="s">
        <v>7250</v>
      </c>
      <c r="D79" s="143" t="s">
        <v>7251</v>
      </c>
      <c r="E79" s="130" t="s">
        <v>123</v>
      </c>
      <c r="F79" s="147">
        <v>3</v>
      </c>
      <c r="G79" s="131">
        <v>45288.283182870371</v>
      </c>
      <c r="H79" s="136"/>
      <c r="I79" s="132">
        <v>1</v>
      </c>
    </row>
    <row r="80" spans="2:9" x14ac:dyDescent="0.3">
      <c r="B80" s="150">
        <v>74</v>
      </c>
      <c r="C80" s="147" t="s">
        <v>7252</v>
      </c>
      <c r="D80" s="143" t="s">
        <v>7253</v>
      </c>
      <c r="E80" s="130" t="s">
        <v>123</v>
      </c>
      <c r="F80" s="147">
        <v>1</v>
      </c>
      <c r="G80" s="131">
        <v>45288.283182870371</v>
      </c>
      <c r="H80" s="136"/>
      <c r="I80" s="132">
        <v>1</v>
      </c>
    </row>
    <row r="81" spans="2:9" x14ac:dyDescent="0.3">
      <c r="B81" s="150">
        <v>75</v>
      </c>
      <c r="C81" s="147" t="s">
        <v>7254</v>
      </c>
      <c r="D81" s="143" t="s">
        <v>7255</v>
      </c>
      <c r="E81" s="130" t="s">
        <v>123</v>
      </c>
      <c r="F81" s="147">
        <v>1</v>
      </c>
      <c r="G81" s="131">
        <v>45288.283182870371</v>
      </c>
      <c r="H81" s="136"/>
      <c r="I81" s="132">
        <v>1</v>
      </c>
    </row>
    <row r="82" spans="2:9" x14ac:dyDescent="0.3">
      <c r="B82" s="150">
        <v>76</v>
      </c>
      <c r="C82" s="147" t="s">
        <v>7256</v>
      </c>
      <c r="D82" s="143" t="s">
        <v>7257</v>
      </c>
      <c r="E82" s="130" t="s">
        <v>123</v>
      </c>
      <c r="F82" s="147">
        <v>1</v>
      </c>
      <c r="G82" s="131">
        <v>45288.283182870371</v>
      </c>
      <c r="H82" s="136"/>
      <c r="I82" s="132">
        <v>1</v>
      </c>
    </row>
    <row r="83" spans="2:9" x14ac:dyDescent="0.3">
      <c r="B83" s="150">
        <v>77</v>
      </c>
      <c r="C83" s="147" t="s">
        <v>7152</v>
      </c>
      <c r="D83" s="143" t="s">
        <v>7258</v>
      </c>
      <c r="E83" s="130" t="s">
        <v>123</v>
      </c>
      <c r="F83" s="147">
        <v>1</v>
      </c>
      <c r="G83" s="131">
        <v>45288.283182870371</v>
      </c>
      <c r="H83" s="136"/>
      <c r="I83" s="132">
        <v>1</v>
      </c>
    </row>
    <row r="84" spans="2:9" x14ac:dyDescent="0.3">
      <c r="B84" s="150">
        <v>78</v>
      </c>
      <c r="C84" s="147" t="s">
        <v>7259</v>
      </c>
      <c r="D84" s="143" t="s">
        <v>7260</v>
      </c>
      <c r="E84" s="130" t="s">
        <v>123</v>
      </c>
      <c r="F84" s="147">
        <v>1</v>
      </c>
      <c r="G84" s="131">
        <v>45288.283182870371</v>
      </c>
      <c r="H84" s="136"/>
      <c r="I84" s="132">
        <v>1</v>
      </c>
    </row>
    <row r="85" spans="2:9" x14ac:dyDescent="0.3">
      <c r="B85" s="150">
        <v>79</v>
      </c>
      <c r="C85" s="147" t="s">
        <v>7261</v>
      </c>
      <c r="D85" s="143" t="s">
        <v>7262</v>
      </c>
      <c r="E85" s="130" t="s">
        <v>123</v>
      </c>
      <c r="F85" s="147">
        <v>1</v>
      </c>
      <c r="G85" s="131">
        <v>45288.283182870371</v>
      </c>
      <c r="H85" s="136"/>
      <c r="I85" s="132">
        <v>1</v>
      </c>
    </row>
    <row r="86" spans="2:9" x14ac:dyDescent="0.3">
      <c r="B86" s="150">
        <v>80</v>
      </c>
      <c r="C86" s="147" t="s">
        <v>7263</v>
      </c>
      <c r="D86" s="143" t="s">
        <v>7264</v>
      </c>
      <c r="E86" s="130" t="s">
        <v>123</v>
      </c>
      <c r="F86" s="147">
        <v>1</v>
      </c>
      <c r="G86" s="131">
        <v>45288.283182870371</v>
      </c>
      <c r="H86" s="136"/>
      <c r="I86" s="132">
        <v>1</v>
      </c>
    </row>
    <row r="87" spans="2:9" x14ac:dyDescent="0.3">
      <c r="B87" s="150">
        <v>81</v>
      </c>
      <c r="C87" s="147" t="s">
        <v>7265</v>
      </c>
      <c r="D87" s="143" t="s">
        <v>7266</v>
      </c>
      <c r="E87" s="130" t="s">
        <v>123</v>
      </c>
      <c r="F87" s="147">
        <v>20</v>
      </c>
      <c r="G87" s="131">
        <v>45288.283182870371</v>
      </c>
      <c r="H87" s="136"/>
      <c r="I87" s="132">
        <v>1</v>
      </c>
    </row>
    <row r="88" spans="2:9" x14ac:dyDescent="0.3">
      <c r="B88" s="150">
        <v>82</v>
      </c>
      <c r="C88" s="147" t="s">
        <v>7267</v>
      </c>
      <c r="D88" s="143" t="s">
        <v>7268</v>
      </c>
      <c r="E88" s="130" t="s">
        <v>123</v>
      </c>
      <c r="F88" s="147">
        <v>1</v>
      </c>
      <c r="G88" s="131">
        <v>45288.283182870371</v>
      </c>
      <c r="H88" s="136"/>
      <c r="I88" s="132">
        <v>1</v>
      </c>
    </row>
    <row r="89" spans="2:9" x14ac:dyDescent="0.3">
      <c r="B89" s="150">
        <v>83</v>
      </c>
      <c r="C89" s="147" t="s">
        <v>7269</v>
      </c>
      <c r="D89" s="143" t="s">
        <v>7270</v>
      </c>
      <c r="E89" s="130" t="s">
        <v>123</v>
      </c>
      <c r="F89" s="147">
        <v>1</v>
      </c>
      <c r="G89" s="131">
        <v>45288.283182870371</v>
      </c>
      <c r="H89" s="136"/>
      <c r="I89" s="132">
        <v>1</v>
      </c>
    </row>
    <row r="90" spans="2:9" x14ac:dyDescent="0.3">
      <c r="B90" s="150">
        <v>84</v>
      </c>
      <c r="C90" s="147" t="s">
        <v>7271</v>
      </c>
      <c r="D90" s="143" t="s">
        <v>7272</v>
      </c>
      <c r="E90" s="130" t="s">
        <v>123</v>
      </c>
      <c r="F90" s="147">
        <v>1</v>
      </c>
      <c r="G90" s="131">
        <v>45288.283182870371</v>
      </c>
      <c r="H90" s="136"/>
      <c r="I90" s="132">
        <v>1</v>
      </c>
    </row>
    <row r="91" spans="2:9" x14ac:dyDescent="0.3">
      <c r="B91" s="150">
        <v>85</v>
      </c>
      <c r="C91" s="147" t="s">
        <v>7271</v>
      </c>
      <c r="D91" s="143" t="s">
        <v>7273</v>
      </c>
      <c r="E91" s="130" t="s">
        <v>123</v>
      </c>
      <c r="F91" s="147">
        <v>1</v>
      </c>
      <c r="G91" s="131">
        <v>45288.283182870371</v>
      </c>
      <c r="H91" s="136"/>
      <c r="I91" s="132">
        <v>1</v>
      </c>
    </row>
    <row r="92" spans="2:9" x14ac:dyDescent="0.3">
      <c r="B92" s="150">
        <v>86</v>
      </c>
      <c r="C92" s="147" t="s">
        <v>7271</v>
      </c>
      <c r="D92" s="143" t="s">
        <v>7274</v>
      </c>
      <c r="E92" s="130" t="s">
        <v>123</v>
      </c>
      <c r="F92" s="147">
        <v>2</v>
      </c>
      <c r="G92" s="131">
        <v>45288.283182870371</v>
      </c>
      <c r="H92" s="136"/>
      <c r="I92" s="132">
        <v>1</v>
      </c>
    </row>
    <row r="93" spans="2:9" x14ac:dyDescent="0.3">
      <c r="B93" s="150">
        <v>87</v>
      </c>
      <c r="C93" s="147" t="s">
        <v>7271</v>
      </c>
      <c r="D93" s="143" t="s">
        <v>7275</v>
      </c>
      <c r="E93" s="130" t="s">
        <v>123</v>
      </c>
      <c r="F93" s="147">
        <v>1</v>
      </c>
      <c r="G93" s="131">
        <v>45288.283182870371</v>
      </c>
      <c r="H93" s="136"/>
      <c r="I93" s="132">
        <v>1</v>
      </c>
    </row>
    <row r="94" spans="2:9" x14ac:dyDescent="0.3">
      <c r="B94" s="150">
        <v>88</v>
      </c>
      <c r="C94" s="147" t="s">
        <v>7276</v>
      </c>
      <c r="D94" s="143" t="s">
        <v>7277</v>
      </c>
      <c r="E94" s="130" t="s">
        <v>123</v>
      </c>
      <c r="F94" s="147">
        <v>1</v>
      </c>
      <c r="G94" s="131">
        <v>45288.283182870371</v>
      </c>
      <c r="H94" s="136"/>
      <c r="I94" s="132">
        <v>1</v>
      </c>
    </row>
    <row r="95" spans="2:9" x14ac:dyDescent="0.3">
      <c r="B95" s="151">
        <v>89</v>
      </c>
      <c r="C95" s="148" t="s">
        <v>7278</v>
      </c>
      <c r="D95" s="144" t="s">
        <v>7279</v>
      </c>
      <c r="E95" s="133" t="s">
        <v>123</v>
      </c>
      <c r="F95" s="148">
        <v>1</v>
      </c>
      <c r="G95" s="134">
        <v>45288.283182870371</v>
      </c>
      <c r="H95" s="138"/>
      <c r="I95" s="135">
        <v>1</v>
      </c>
    </row>
  </sheetData>
  <hyperlinks>
    <hyperlink ref="A3" location="'Read Me First'!A1" display="ReadMeFirst" xr:uid="{C5F7BCEC-7B0D-4A66-AB6C-14C00ECBF877}"/>
  </hyperlinks>
  <pageMargins left="0.7" right="0.7" top="0.75" bottom="0.75" header="0.3" footer="0.3"/>
  <legacyDrawing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1E016-A02D-47DA-B206-5D0995CC83A9}">
  <dimension ref="A1:K35"/>
  <sheetViews>
    <sheetView zoomScale="99" zoomScaleNormal="115" workbookViewId="0">
      <selection activeCell="I11" sqref="I11"/>
    </sheetView>
  </sheetViews>
  <sheetFormatPr defaultRowHeight="14.4" x14ac:dyDescent="0.3"/>
  <cols>
    <col min="1" max="1" width="14" bestFit="1" customWidth="1"/>
    <col min="2" max="2" width="14.109375" bestFit="1" customWidth="1"/>
    <col min="3" max="3" width="16.5546875" bestFit="1" customWidth="1"/>
    <col min="4" max="4" width="29" bestFit="1" customWidth="1"/>
    <col min="5" max="5" width="19.5546875" bestFit="1" customWidth="1"/>
    <col min="6" max="6" width="24" bestFit="1" customWidth="1"/>
    <col min="7" max="7" width="15.109375" bestFit="1" customWidth="1"/>
    <col min="8" max="8" width="12.21875" bestFit="1" customWidth="1"/>
    <col min="9" max="9" width="9.33203125" bestFit="1" customWidth="1"/>
    <col min="10" max="10" width="5.88671875" bestFit="1" customWidth="1"/>
  </cols>
  <sheetData>
    <row r="1" spans="1:11" ht="18" x14ac:dyDescent="0.35">
      <c r="A1" s="64" t="s">
        <v>7315</v>
      </c>
      <c r="B1" s="65"/>
      <c r="C1" s="66" t="s">
        <v>56</v>
      </c>
      <c r="D1" s="65" t="s">
        <v>7314</v>
      </c>
      <c r="E1" s="65"/>
      <c r="F1" s="66" t="s">
        <v>40</v>
      </c>
      <c r="G1" s="71">
        <v>45337</v>
      </c>
      <c r="H1" s="65"/>
      <c r="I1" s="66" t="s">
        <v>57</v>
      </c>
      <c r="J1" s="65" t="s">
        <v>7587</v>
      </c>
      <c r="K1" s="65"/>
    </row>
    <row r="3" spans="1:11" x14ac:dyDescent="0.3">
      <c r="A3" s="31" t="s">
        <v>22</v>
      </c>
    </row>
    <row r="7" spans="1:11" x14ac:dyDescent="0.3">
      <c r="B7" s="101" t="s">
        <v>74</v>
      </c>
      <c r="C7" s="102" t="s">
        <v>75</v>
      </c>
      <c r="D7" s="102" t="s">
        <v>70</v>
      </c>
      <c r="E7" s="102" t="s">
        <v>71</v>
      </c>
      <c r="F7" s="103" t="s">
        <v>72</v>
      </c>
    </row>
    <row r="8" spans="1:11" x14ac:dyDescent="0.3">
      <c r="B8" s="90">
        <v>1</v>
      </c>
      <c r="C8" s="88" t="s">
        <v>76</v>
      </c>
      <c r="D8" s="89"/>
      <c r="E8" s="89"/>
      <c r="F8" s="91">
        <v>1</v>
      </c>
    </row>
    <row r="9" spans="1:11" x14ac:dyDescent="0.3">
      <c r="B9" s="90">
        <v>2</v>
      </c>
      <c r="C9" s="88" t="s">
        <v>77</v>
      </c>
      <c r="D9" s="89"/>
      <c r="E9" s="89"/>
      <c r="F9" s="91">
        <v>1</v>
      </c>
    </row>
    <row r="10" spans="1:11" x14ac:dyDescent="0.3">
      <c r="B10" s="90">
        <v>3</v>
      </c>
      <c r="C10" s="88" t="s">
        <v>78</v>
      </c>
      <c r="D10" s="89"/>
      <c r="E10" s="89"/>
      <c r="F10" s="91">
        <v>1</v>
      </c>
    </row>
    <row r="11" spans="1:11" ht="17.399999999999999" customHeight="1" x14ac:dyDescent="0.3">
      <c r="B11" s="90">
        <v>4</v>
      </c>
      <c r="C11" s="88" t="s">
        <v>79</v>
      </c>
      <c r="D11" s="89"/>
      <c r="E11" s="89"/>
      <c r="F11" s="91">
        <v>1</v>
      </c>
    </row>
    <row r="12" spans="1:11" ht="16.8" customHeight="1" x14ac:dyDescent="0.3">
      <c r="B12" s="90">
        <v>5</v>
      </c>
      <c r="C12" s="88" t="s">
        <v>80</v>
      </c>
      <c r="D12" s="89"/>
      <c r="E12" s="89"/>
      <c r="F12" s="91">
        <v>1</v>
      </c>
    </row>
    <row r="13" spans="1:11" x14ac:dyDescent="0.3">
      <c r="B13" s="92">
        <v>6</v>
      </c>
      <c r="C13" s="93" t="s">
        <v>81</v>
      </c>
      <c r="D13" s="94"/>
      <c r="E13" s="94"/>
      <c r="F13" s="95">
        <v>1</v>
      </c>
    </row>
    <row r="18" spans="2:9" x14ac:dyDescent="0.3">
      <c r="B18" s="101" t="s">
        <v>66</v>
      </c>
      <c r="C18" s="102" t="s">
        <v>82</v>
      </c>
      <c r="D18" s="102" t="s">
        <v>83</v>
      </c>
      <c r="E18" s="102" t="s">
        <v>84</v>
      </c>
      <c r="F18" s="102" t="s">
        <v>85</v>
      </c>
      <c r="G18" s="102" t="s">
        <v>86</v>
      </c>
      <c r="H18" s="102" t="s">
        <v>71</v>
      </c>
      <c r="I18" s="103" t="s">
        <v>72</v>
      </c>
    </row>
    <row r="19" spans="2:9" x14ac:dyDescent="0.3">
      <c r="B19" s="90">
        <v>1</v>
      </c>
      <c r="C19" s="88" t="s">
        <v>87</v>
      </c>
      <c r="D19" s="88" t="s">
        <v>88</v>
      </c>
      <c r="E19" s="96">
        <v>10</v>
      </c>
      <c r="F19" s="89"/>
      <c r="G19" s="97">
        <v>43005.506990740738</v>
      </c>
      <c r="H19" s="89"/>
      <c r="I19" s="91">
        <v>1</v>
      </c>
    </row>
    <row r="20" spans="2:9" x14ac:dyDescent="0.3">
      <c r="B20" s="90">
        <v>2</v>
      </c>
      <c r="C20" s="88" t="s">
        <v>89</v>
      </c>
      <c r="D20" s="88" t="s">
        <v>90</v>
      </c>
      <c r="E20" s="96">
        <v>12</v>
      </c>
      <c r="F20" s="89"/>
      <c r="G20" s="97">
        <v>43005.506990740738</v>
      </c>
      <c r="H20" s="89"/>
      <c r="I20" s="91">
        <v>1</v>
      </c>
    </row>
    <row r="21" spans="2:9" x14ac:dyDescent="0.3">
      <c r="B21" s="90">
        <v>3</v>
      </c>
      <c r="C21" s="88" t="s">
        <v>91</v>
      </c>
      <c r="D21" s="88" t="s">
        <v>92</v>
      </c>
      <c r="E21" s="96">
        <v>14</v>
      </c>
      <c r="F21" s="89"/>
      <c r="G21" s="97">
        <v>43005.506990740738</v>
      </c>
      <c r="H21" s="89"/>
      <c r="I21" s="91">
        <v>1</v>
      </c>
    </row>
    <row r="22" spans="2:9" ht="16.2" customHeight="1" x14ac:dyDescent="0.3">
      <c r="B22" s="90">
        <v>4</v>
      </c>
      <c r="C22" s="88" t="s">
        <v>93</v>
      </c>
      <c r="D22" s="88" t="s">
        <v>94</v>
      </c>
      <c r="E22" s="96">
        <v>16</v>
      </c>
      <c r="F22" s="89"/>
      <c r="G22" s="97">
        <v>43005.507453703707</v>
      </c>
      <c r="H22" s="89"/>
      <c r="I22" s="91">
        <v>1</v>
      </c>
    </row>
    <row r="23" spans="2:9" x14ac:dyDescent="0.3">
      <c r="B23" s="90">
        <v>5</v>
      </c>
      <c r="C23" s="88" t="s">
        <v>95</v>
      </c>
      <c r="D23" s="88" t="s">
        <v>96</v>
      </c>
      <c r="E23" s="96">
        <v>18</v>
      </c>
      <c r="F23" s="89"/>
      <c r="G23" s="97">
        <v>43005.507453703707</v>
      </c>
      <c r="H23" s="89"/>
      <c r="I23" s="91">
        <v>1</v>
      </c>
    </row>
    <row r="24" spans="2:9" x14ac:dyDescent="0.3">
      <c r="B24" s="90">
        <v>6</v>
      </c>
      <c r="C24" s="88" t="s">
        <v>97</v>
      </c>
      <c r="D24" s="88" t="s">
        <v>98</v>
      </c>
      <c r="E24" s="96">
        <v>20</v>
      </c>
      <c r="F24" s="89"/>
      <c r="G24" s="97">
        <v>44679.263020833336</v>
      </c>
      <c r="H24" s="89"/>
      <c r="I24" s="91">
        <v>1</v>
      </c>
    </row>
    <row r="25" spans="2:9" ht="20.399999999999999" customHeight="1" x14ac:dyDescent="0.3">
      <c r="B25" s="92">
        <v>7</v>
      </c>
      <c r="C25" s="93" t="s">
        <v>99</v>
      </c>
      <c r="D25" s="93" t="s">
        <v>100</v>
      </c>
      <c r="E25" s="98">
        <v>22</v>
      </c>
      <c r="F25" s="94"/>
      <c r="G25" s="99">
        <v>44679.263402777775</v>
      </c>
      <c r="H25" s="94"/>
      <c r="I25" s="95">
        <v>1</v>
      </c>
    </row>
    <row r="30" spans="2:9" x14ac:dyDescent="0.3">
      <c r="B30" s="101" t="s">
        <v>101</v>
      </c>
      <c r="C30" s="102" t="s">
        <v>102</v>
      </c>
      <c r="D30" s="102" t="s">
        <v>103</v>
      </c>
      <c r="E30" s="102" t="s">
        <v>104</v>
      </c>
      <c r="F30" s="102" t="s">
        <v>86</v>
      </c>
      <c r="G30" s="102" t="s">
        <v>71</v>
      </c>
      <c r="H30" s="103" t="s">
        <v>72</v>
      </c>
    </row>
    <row r="31" spans="2:9" x14ac:dyDescent="0.3">
      <c r="B31" s="90">
        <v>1</v>
      </c>
      <c r="C31" s="88" t="s">
        <v>105</v>
      </c>
      <c r="D31" s="87">
        <v>3</v>
      </c>
      <c r="E31" s="87">
        <v>0</v>
      </c>
      <c r="F31" s="97">
        <v>43006.225474537037</v>
      </c>
      <c r="G31" s="89"/>
      <c r="H31" s="91">
        <v>1</v>
      </c>
    </row>
    <row r="32" spans="2:9" x14ac:dyDescent="0.3">
      <c r="B32" s="90">
        <v>2</v>
      </c>
      <c r="C32" s="88" t="s">
        <v>106</v>
      </c>
      <c r="D32" s="87">
        <v>30</v>
      </c>
      <c r="E32" s="87">
        <v>0</v>
      </c>
      <c r="F32" s="97">
        <v>43006.22552083333</v>
      </c>
      <c r="G32" s="89"/>
      <c r="H32" s="91">
        <v>1</v>
      </c>
    </row>
    <row r="33" spans="2:8" x14ac:dyDescent="0.3">
      <c r="B33" s="90">
        <v>3</v>
      </c>
      <c r="C33" s="88" t="s">
        <v>107</v>
      </c>
      <c r="D33" s="87">
        <v>45</v>
      </c>
      <c r="E33" s="87">
        <v>0</v>
      </c>
      <c r="F33" s="97">
        <v>43006.225729166668</v>
      </c>
      <c r="G33" s="89"/>
      <c r="H33" s="91">
        <v>1</v>
      </c>
    </row>
    <row r="34" spans="2:8" x14ac:dyDescent="0.3">
      <c r="B34" s="90">
        <v>4</v>
      </c>
      <c r="C34" s="88" t="s">
        <v>108</v>
      </c>
      <c r="D34" s="87">
        <v>60</v>
      </c>
      <c r="E34" s="87">
        <v>0</v>
      </c>
      <c r="F34" s="97">
        <v>43006.225844907407</v>
      </c>
      <c r="G34" s="89"/>
      <c r="H34" s="91">
        <v>1</v>
      </c>
    </row>
    <row r="35" spans="2:8" x14ac:dyDescent="0.3">
      <c r="B35" s="92">
        <v>5</v>
      </c>
      <c r="C35" s="93" t="s">
        <v>109</v>
      </c>
      <c r="D35" s="100">
        <v>90</v>
      </c>
      <c r="E35" s="100">
        <v>0</v>
      </c>
      <c r="F35" s="99">
        <v>43006.225914351853</v>
      </c>
      <c r="G35" s="94"/>
      <c r="H35" s="95">
        <v>1</v>
      </c>
    </row>
  </sheetData>
  <hyperlinks>
    <hyperlink ref="A3" location="'Read Me First'!A1" display="ReadMeFirst" xr:uid="{B3DE8956-A995-4B9C-8C93-238927BD4231}"/>
  </hyperlinks>
  <pageMargins left="0.7" right="0.7" top="0.75" bottom="0.75" header="0.3" footer="0.3"/>
  <legacyDrawing r:id="rId1"/>
  <tableParts count="3">
    <tablePart r:id="rId2"/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8B036-675A-4384-86AC-F01903893492}">
  <dimension ref="A1:M108"/>
  <sheetViews>
    <sheetView workbookViewId="0">
      <selection activeCell="I4" sqref="I4"/>
    </sheetView>
  </sheetViews>
  <sheetFormatPr defaultRowHeight="14.4" x14ac:dyDescent="0.3"/>
  <cols>
    <col min="1" max="1" width="13.77734375" customWidth="1"/>
    <col min="3" max="3" width="12" customWidth="1"/>
    <col min="4" max="4" width="15" customWidth="1"/>
    <col min="5" max="6" width="13" customWidth="1"/>
    <col min="7" max="7" width="30.109375" customWidth="1"/>
    <col min="9" max="9" width="24" bestFit="1" customWidth="1"/>
    <col min="13" max="13" width="9.44140625" bestFit="1" customWidth="1"/>
  </cols>
  <sheetData>
    <row r="1" spans="1:13" ht="18" x14ac:dyDescent="0.35">
      <c r="A1" s="64" t="s">
        <v>7317</v>
      </c>
      <c r="B1" s="65"/>
      <c r="C1" s="65"/>
      <c r="D1" s="65"/>
      <c r="E1" s="65"/>
      <c r="F1" s="66" t="s">
        <v>7318</v>
      </c>
      <c r="G1" s="65" t="s">
        <v>7319</v>
      </c>
      <c r="H1" s="65"/>
      <c r="I1" s="66" t="s">
        <v>7295</v>
      </c>
      <c r="J1" s="65" t="str">
        <f>[1]ReadMeFirst!C2</f>
        <v>Derks Johnson</v>
      </c>
      <c r="K1" s="65"/>
      <c r="L1" s="66" t="s">
        <v>7320</v>
      </c>
      <c r="M1" s="152">
        <f>[1]ReadMeFirst!C5</f>
        <v>42708</v>
      </c>
    </row>
    <row r="2" spans="1:13" x14ac:dyDescent="0.3">
      <c r="I2" s="46"/>
    </row>
    <row r="3" spans="1:13" x14ac:dyDescent="0.3">
      <c r="A3" s="31" t="s">
        <v>22</v>
      </c>
    </row>
    <row r="4" spans="1:13" x14ac:dyDescent="0.3">
      <c r="F4" s="47" t="s">
        <v>7321</v>
      </c>
    </row>
    <row r="5" spans="1:13" x14ac:dyDescent="0.3">
      <c r="F5" s="47" t="s">
        <v>7322</v>
      </c>
    </row>
    <row r="7" spans="1:13" x14ac:dyDescent="0.3">
      <c r="B7" s="155" t="s">
        <v>7323</v>
      </c>
      <c r="C7" s="155" t="s">
        <v>7324</v>
      </c>
      <c r="D7" s="155" t="s">
        <v>7325</v>
      </c>
      <c r="E7" s="155" t="s">
        <v>7326</v>
      </c>
      <c r="F7" s="155" t="s">
        <v>7327</v>
      </c>
      <c r="G7" s="155" t="s">
        <v>21</v>
      </c>
      <c r="H7" s="155"/>
      <c r="I7" s="155" t="s">
        <v>7328</v>
      </c>
    </row>
    <row r="8" spans="1:13" x14ac:dyDescent="0.3">
      <c r="B8" s="39">
        <v>0</v>
      </c>
      <c r="C8" s="39"/>
      <c r="D8" s="39"/>
      <c r="E8" s="39"/>
      <c r="F8" s="153" t="str">
        <f>"Mode0"&amp;B8</f>
        <v>Mode00</v>
      </c>
      <c r="G8" s="39" t="s">
        <v>7329</v>
      </c>
      <c r="H8" s="39"/>
      <c r="I8" s="39"/>
    </row>
    <row r="9" spans="1:13" x14ac:dyDescent="0.3">
      <c r="B9" s="39">
        <v>1</v>
      </c>
      <c r="C9" s="39"/>
      <c r="D9" s="39">
        <v>0</v>
      </c>
      <c r="E9" s="39"/>
      <c r="F9" s="39" t="str">
        <f t="shared" ref="F9:F16" si="0">"Mode0"&amp;B9</f>
        <v>Mode01</v>
      </c>
      <c r="G9" s="39" t="s">
        <v>7330</v>
      </c>
      <c r="H9" s="39"/>
      <c r="I9" s="39"/>
    </row>
    <row r="10" spans="1:13" x14ac:dyDescent="0.3">
      <c r="B10" s="39">
        <v>2</v>
      </c>
      <c r="C10" s="39"/>
      <c r="D10" s="39">
        <v>0</v>
      </c>
      <c r="E10" s="39"/>
      <c r="F10" s="39" t="str">
        <f t="shared" si="0"/>
        <v>Mode02</v>
      </c>
      <c r="G10" s="39" t="s">
        <v>7331</v>
      </c>
      <c r="H10" s="39"/>
      <c r="I10" s="39"/>
    </row>
    <row r="11" spans="1:13" x14ac:dyDescent="0.3">
      <c r="B11" s="39">
        <v>3</v>
      </c>
      <c r="C11" s="39">
        <v>1</v>
      </c>
      <c r="D11" s="39">
        <v>0</v>
      </c>
      <c r="E11" s="39"/>
      <c r="F11" s="39" t="str">
        <f t="shared" si="0"/>
        <v>Mode03</v>
      </c>
      <c r="G11" s="39" t="s">
        <v>7332</v>
      </c>
      <c r="H11" s="39"/>
      <c r="I11" s="39"/>
    </row>
    <row r="12" spans="1:13" x14ac:dyDescent="0.3">
      <c r="B12" s="39">
        <v>4</v>
      </c>
      <c r="C12" s="39">
        <v>1</v>
      </c>
      <c r="D12" s="39">
        <v>3</v>
      </c>
      <c r="E12" s="39"/>
      <c r="F12" s="39" t="str">
        <f t="shared" si="0"/>
        <v>Mode04</v>
      </c>
      <c r="G12" s="39" t="s">
        <v>7333</v>
      </c>
      <c r="H12" s="39"/>
      <c r="I12" s="39"/>
    </row>
    <row r="13" spans="1:13" x14ac:dyDescent="0.3">
      <c r="B13" s="39">
        <v>5</v>
      </c>
      <c r="C13" s="39"/>
      <c r="D13" s="39">
        <v>4</v>
      </c>
      <c r="E13" s="39"/>
      <c r="F13" s="39" t="str">
        <f t="shared" si="0"/>
        <v>Mode05</v>
      </c>
      <c r="G13" s="39" t="s">
        <v>7334</v>
      </c>
      <c r="H13" s="39"/>
      <c r="I13" s="39"/>
    </row>
    <row r="14" spans="1:13" x14ac:dyDescent="0.3">
      <c r="B14" s="39">
        <v>6</v>
      </c>
      <c r="C14" s="39"/>
      <c r="D14" s="39">
        <v>4</v>
      </c>
      <c r="E14" s="39" t="s">
        <v>7335</v>
      </c>
      <c r="F14" s="39" t="str">
        <f t="shared" si="0"/>
        <v>Mode06</v>
      </c>
      <c r="G14" s="39" t="s">
        <v>7336</v>
      </c>
      <c r="H14" s="39"/>
      <c r="I14" s="39"/>
    </row>
    <row r="15" spans="1:13" x14ac:dyDescent="0.3">
      <c r="B15" s="39">
        <v>7</v>
      </c>
      <c r="C15" s="39">
        <v>8</v>
      </c>
      <c r="D15" s="39">
        <v>5</v>
      </c>
      <c r="E15" s="39"/>
      <c r="F15" s="39" t="str">
        <f t="shared" si="0"/>
        <v>Mode07</v>
      </c>
      <c r="G15" s="39" t="s">
        <v>7337</v>
      </c>
      <c r="H15" s="39"/>
      <c r="I15" s="39"/>
    </row>
    <row r="16" spans="1:13" x14ac:dyDescent="0.3">
      <c r="B16" s="39">
        <v>8</v>
      </c>
      <c r="C16" s="39">
        <v>8</v>
      </c>
      <c r="D16" s="39">
        <v>7</v>
      </c>
      <c r="E16" s="39"/>
      <c r="F16" s="39" t="str">
        <f t="shared" si="0"/>
        <v>Mode08</v>
      </c>
      <c r="G16" s="39" t="s">
        <v>7338</v>
      </c>
      <c r="H16" s="39"/>
      <c r="I16" s="39"/>
    </row>
    <row r="17" spans="2:10" x14ac:dyDescent="0.3">
      <c r="B17" s="39">
        <v>9</v>
      </c>
      <c r="C17" s="39">
        <v>8</v>
      </c>
      <c r="D17" s="39">
        <v>8</v>
      </c>
      <c r="E17" s="39"/>
      <c r="F17" s="39" t="str">
        <f>"Mode0"&amp;B17</f>
        <v>Mode09</v>
      </c>
      <c r="G17" s="39" t="s">
        <v>7339</v>
      </c>
      <c r="H17" s="39"/>
      <c r="I17" s="39"/>
    </row>
    <row r="18" spans="2:10" x14ac:dyDescent="0.3">
      <c r="B18" s="39">
        <v>10</v>
      </c>
      <c r="C18" s="39">
        <v>8</v>
      </c>
      <c r="D18" s="39">
        <v>8</v>
      </c>
      <c r="E18" s="39"/>
      <c r="F18" s="39" t="str">
        <f>"Mode"&amp;B18</f>
        <v>Mode10</v>
      </c>
      <c r="G18" s="39" t="s">
        <v>7340</v>
      </c>
      <c r="H18" s="39"/>
      <c r="I18" s="39"/>
    </row>
    <row r="19" spans="2:10" x14ac:dyDescent="0.3">
      <c r="B19" s="39">
        <v>11</v>
      </c>
      <c r="C19" s="39">
        <v>8</v>
      </c>
      <c r="D19" s="154" t="s">
        <v>7341</v>
      </c>
      <c r="E19" s="154"/>
      <c r="F19" s="39" t="str">
        <f t="shared" ref="F19:F82" si="1">"Mode"&amp;B19</f>
        <v>Mode11</v>
      </c>
      <c r="G19" s="39" t="s">
        <v>7342</v>
      </c>
      <c r="H19" s="39"/>
      <c r="I19" s="39"/>
    </row>
    <row r="20" spans="2:10" x14ac:dyDescent="0.3">
      <c r="B20" s="39">
        <v>12</v>
      </c>
      <c r="C20" s="39">
        <v>8</v>
      </c>
      <c r="D20" s="39">
        <v>11</v>
      </c>
      <c r="E20" s="39"/>
      <c r="F20" s="39" t="str">
        <f t="shared" si="1"/>
        <v>Mode12</v>
      </c>
      <c r="G20" s="39" t="s">
        <v>7343</v>
      </c>
      <c r="H20" s="39"/>
      <c r="I20" s="39"/>
    </row>
    <row r="21" spans="2:10" x14ac:dyDescent="0.3">
      <c r="B21" s="39">
        <v>13</v>
      </c>
      <c r="C21" s="39">
        <v>8</v>
      </c>
      <c r="D21" s="39">
        <v>12</v>
      </c>
      <c r="E21" s="39"/>
      <c r="F21" s="39" t="str">
        <f t="shared" si="1"/>
        <v>Mode13</v>
      </c>
      <c r="G21" s="39" t="s">
        <v>7344</v>
      </c>
      <c r="H21" s="39"/>
      <c r="I21" s="39"/>
    </row>
    <row r="22" spans="2:10" x14ac:dyDescent="0.3">
      <c r="B22" s="39">
        <v>14</v>
      </c>
      <c r="C22" s="39">
        <v>8</v>
      </c>
      <c r="D22" s="39">
        <v>13</v>
      </c>
      <c r="E22" s="39" t="s">
        <v>7335</v>
      </c>
      <c r="F22" s="39" t="str">
        <f t="shared" si="1"/>
        <v>Mode14</v>
      </c>
      <c r="G22" s="39" t="s">
        <v>7345</v>
      </c>
      <c r="H22" s="39"/>
      <c r="I22" s="39"/>
    </row>
    <row r="23" spans="2:10" x14ac:dyDescent="0.3">
      <c r="B23" s="39">
        <v>15</v>
      </c>
      <c r="C23" s="39">
        <v>8</v>
      </c>
      <c r="D23" s="39">
        <v>13</v>
      </c>
      <c r="E23" s="39" t="s">
        <v>7335</v>
      </c>
      <c r="F23" s="39" t="str">
        <f t="shared" si="1"/>
        <v>Mode15</v>
      </c>
      <c r="G23" s="39" t="s">
        <v>7346</v>
      </c>
      <c r="H23" s="39"/>
      <c r="I23" s="39"/>
    </row>
    <row r="24" spans="2:10" x14ac:dyDescent="0.3">
      <c r="B24" s="39">
        <v>16</v>
      </c>
      <c r="C24" s="39">
        <v>8</v>
      </c>
      <c r="D24" s="39">
        <v>13</v>
      </c>
      <c r="E24" s="39"/>
      <c r="F24" s="39" t="str">
        <f t="shared" si="1"/>
        <v>Mode16</v>
      </c>
      <c r="G24" s="39" t="s">
        <v>7347</v>
      </c>
      <c r="H24" s="39"/>
      <c r="I24" s="39"/>
    </row>
    <row r="25" spans="2:10" x14ac:dyDescent="0.3">
      <c r="B25" s="39">
        <v>17</v>
      </c>
      <c r="C25" s="39"/>
      <c r="D25" s="154" t="s">
        <v>7348</v>
      </c>
      <c r="E25" s="154"/>
      <c r="F25" s="39" t="str">
        <f t="shared" si="1"/>
        <v>Mode17</v>
      </c>
      <c r="G25" s="39" t="s">
        <v>7349</v>
      </c>
      <c r="H25" s="39"/>
      <c r="I25" s="153" t="s">
        <v>7350</v>
      </c>
      <c r="J25" t="s">
        <v>7351</v>
      </c>
    </row>
    <row r="26" spans="2:10" x14ac:dyDescent="0.3">
      <c r="B26" s="39">
        <v>18</v>
      </c>
      <c r="C26" s="39"/>
      <c r="D26" s="39">
        <v>17</v>
      </c>
      <c r="E26" s="39" t="s">
        <v>7335</v>
      </c>
      <c r="F26" s="39" t="str">
        <f t="shared" si="1"/>
        <v>Mode18</v>
      </c>
      <c r="G26" s="39" t="s">
        <v>7352</v>
      </c>
      <c r="H26" s="39"/>
      <c r="I26" s="39"/>
    </row>
    <row r="27" spans="2:10" x14ac:dyDescent="0.3">
      <c r="B27" s="39">
        <v>19</v>
      </c>
      <c r="C27" s="39">
        <v>9</v>
      </c>
      <c r="D27" s="39">
        <v>17</v>
      </c>
      <c r="E27" s="39"/>
      <c r="F27" s="39" t="str">
        <f t="shared" si="1"/>
        <v>Mode19</v>
      </c>
      <c r="G27" s="39" t="s">
        <v>7353</v>
      </c>
      <c r="H27" s="39"/>
      <c r="I27" s="153" t="s">
        <v>7354</v>
      </c>
    </row>
    <row r="28" spans="2:10" x14ac:dyDescent="0.3">
      <c r="B28" s="39">
        <v>20</v>
      </c>
      <c r="C28" s="39">
        <v>9</v>
      </c>
      <c r="D28" s="39">
        <v>19</v>
      </c>
      <c r="E28" s="39"/>
      <c r="F28" s="39" t="str">
        <f t="shared" si="1"/>
        <v>Mode20</v>
      </c>
      <c r="G28" s="39" t="s">
        <v>7355</v>
      </c>
      <c r="H28" s="39"/>
      <c r="I28" s="39"/>
    </row>
    <row r="29" spans="2:10" x14ac:dyDescent="0.3">
      <c r="B29" s="39">
        <v>21</v>
      </c>
      <c r="C29" s="39">
        <v>9</v>
      </c>
      <c r="D29" s="39">
        <v>20</v>
      </c>
      <c r="E29" s="39"/>
      <c r="F29" s="39" t="str">
        <f t="shared" si="1"/>
        <v>Mode21</v>
      </c>
      <c r="G29" s="39" t="s">
        <v>7356</v>
      </c>
      <c r="H29" s="39"/>
      <c r="I29" s="39"/>
    </row>
    <row r="30" spans="2:10" x14ac:dyDescent="0.3">
      <c r="B30" s="39">
        <v>22</v>
      </c>
      <c r="C30" s="39">
        <v>9</v>
      </c>
      <c r="D30" s="39">
        <v>21</v>
      </c>
      <c r="E30" s="39"/>
      <c r="F30" s="39" t="str">
        <f t="shared" si="1"/>
        <v>Mode22</v>
      </c>
      <c r="G30" s="39" t="s">
        <v>7357</v>
      </c>
      <c r="H30" s="39"/>
      <c r="I30" s="39"/>
    </row>
    <row r="31" spans="2:10" x14ac:dyDescent="0.3">
      <c r="B31" s="39">
        <v>23</v>
      </c>
      <c r="C31" s="39">
        <v>9</v>
      </c>
      <c r="D31" s="39">
        <v>22</v>
      </c>
      <c r="E31" s="39" t="s">
        <v>7335</v>
      </c>
      <c r="F31" s="39" t="str">
        <f t="shared" si="1"/>
        <v>Mode23</v>
      </c>
      <c r="G31" s="39" t="s">
        <v>7358</v>
      </c>
      <c r="H31" s="39"/>
      <c r="I31" s="153" t="s">
        <v>7359</v>
      </c>
    </row>
    <row r="32" spans="2:10" x14ac:dyDescent="0.3">
      <c r="B32" s="39">
        <v>24</v>
      </c>
      <c r="C32" s="39">
        <v>9</v>
      </c>
      <c r="D32" s="39">
        <v>22</v>
      </c>
      <c r="E32" s="39" t="s">
        <v>7335</v>
      </c>
      <c r="F32" s="39" t="str">
        <f t="shared" si="1"/>
        <v>Mode24</v>
      </c>
      <c r="G32" s="39" t="s">
        <v>7360</v>
      </c>
      <c r="H32" s="39"/>
      <c r="I32" s="39"/>
    </row>
    <row r="33" spans="2:9" x14ac:dyDescent="0.3">
      <c r="B33" s="39">
        <v>25</v>
      </c>
      <c r="C33" s="39">
        <v>9</v>
      </c>
      <c r="D33" s="39">
        <v>22</v>
      </c>
      <c r="E33" s="39" t="s">
        <v>7335</v>
      </c>
      <c r="F33" s="39" t="str">
        <f t="shared" si="1"/>
        <v>Mode25</v>
      </c>
      <c r="G33" s="39" t="s">
        <v>7346</v>
      </c>
      <c r="H33" s="39"/>
      <c r="I33" s="39"/>
    </row>
    <row r="34" spans="2:9" x14ac:dyDescent="0.3">
      <c r="B34" s="39">
        <v>26</v>
      </c>
      <c r="C34" s="39"/>
      <c r="D34" s="39">
        <v>4</v>
      </c>
      <c r="E34" s="39"/>
      <c r="F34" s="39" t="str">
        <f t="shared" si="1"/>
        <v>Mode26</v>
      </c>
      <c r="G34" s="39" t="s">
        <v>7361</v>
      </c>
      <c r="H34" s="39"/>
      <c r="I34" s="39"/>
    </row>
    <row r="35" spans="2:9" x14ac:dyDescent="0.3">
      <c r="B35" s="39">
        <v>27</v>
      </c>
      <c r="C35" s="39"/>
      <c r="D35" s="39">
        <v>26</v>
      </c>
      <c r="E35" s="39" t="s">
        <v>7335</v>
      </c>
      <c r="F35" s="39" t="str">
        <f t="shared" si="1"/>
        <v>Mode27</v>
      </c>
      <c r="G35" s="39" t="s">
        <v>7362</v>
      </c>
      <c r="H35" s="39"/>
      <c r="I35" s="39"/>
    </row>
    <row r="36" spans="2:9" x14ac:dyDescent="0.3">
      <c r="B36" s="39">
        <v>28</v>
      </c>
      <c r="C36" s="39">
        <v>10</v>
      </c>
      <c r="D36" s="39">
        <v>26</v>
      </c>
      <c r="E36" s="39"/>
      <c r="F36" s="39" t="str">
        <f t="shared" si="1"/>
        <v>Mode28</v>
      </c>
      <c r="G36" s="39" t="s">
        <v>7363</v>
      </c>
      <c r="H36" s="39"/>
      <c r="I36" s="153" t="s">
        <v>7364</v>
      </c>
    </row>
    <row r="37" spans="2:9" x14ac:dyDescent="0.3">
      <c r="B37" s="39">
        <v>29</v>
      </c>
      <c r="C37" s="39">
        <v>10</v>
      </c>
      <c r="D37" s="39">
        <v>28</v>
      </c>
      <c r="E37" s="39"/>
      <c r="F37" s="39" t="str">
        <f t="shared" si="1"/>
        <v>Mode29</v>
      </c>
      <c r="G37" s="39" t="s">
        <v>7365</v>
      </c>
      <c r="H37" s="39"/>
      <c r="I37" s="39"/>
    </row>
    <row r="38" spans="2:9" x14ac:dyDescent="0.3">
      <c r="B38" s="39">
        <v>30</v>
      </c>
      <c r="C38" s="39">
        <v>10</v>
      </c>
      <c r="D38" s="39">
        <v>29</v>
      </c>
      <c r="E38" s="39" t="s">
        <v>7335</v>
      </c>
      <c r="F38" s="39" t="str">
        <f t="shared" si="1"/>
        <v>Mode30</v>
      </c>
      <c r="G38" s="39" t="s">
        <v>7366</v>
      </c>
      <c r="H38" s="39"/>
      <c r="I38" s="39"/>
    </row>
    <row r="39" spans="2:9" x14ac:dyDescent="0.3">
      <c r="B39" s="39">
        <v>31</v>
      </c>
      <c r="C39" s="39">
        <v>10</v>
      </c>
      <c r="D39" s="39">
        <v>29</v>
      </c>
      <c r="E39" s="39"/>
      <c r="F39" s="39" t="str">
        <f t="shared" si="1"/>
        <v>Mode31</v>
      </c>
      <c r="G39" s="39" t="s">
        <v>7367</v>
      </c>
      <c r="H39" s="39"/>
      <c r="I39" s="39"/>
    </row>
    <row r="40" spans="2:9" x14ac:dyDescent="0.3">
      <c r="B40" s="39">
        <v>32</v>
      </c>
      <c r="C40" s="39">
        <v>10</v>
      </c>
      <c r="D40" s="39">
        <v>29</v>
      </c>
      <c r="E40" s="39"/>
      <c r="F40" s="39" t="str">
        <f t="shared" si="1"/>
        <v>Mode32</v>
      </c>
      <c r="G40" s="39" t="s">
        <v>7368</v>
      </c>
      <c r="H40" s="39"/>
      <c r="I40" s="39"/>
    </row>
    <row r="41" spans="2:9" x14ac:dyDescent="0.3">
      <c r="B41" s="39">
        <v>33</v>
      </c>
      <c r="C41" s="39">
        <v>10</v>
      </c>
      <c r="D41" s="39">
        <v>32</v>
      </c>
      <c r="E41" s="39"/>
      <c r="F41" s="39" t="str">
        <f t="shared" si="1"/>
        <v>Mode33</v>
      </c>
      <c r="G41" s="39" t="s">
        <v>7338</v>
      </c>
      <c r="H41" s="39"/>
      <c r="I41" s="39"/>
    </row>
    <row r="42" spans="2:9" x14ac:dyDescent="0.3">
      <c r="B42" s="39">
        <v>34</v>
      </c>
      <c r="C42" s="39">
        <v>10</v>
      </c>
      <c r="D42" s="39">
        <v>33</v>
      </c>
      <c r="E42" s="39"/>
      <c r="F42" s="39" t="str">
        <f t="shared" si="1"/>
        <v>Mode34</v>
      </c>
      <c r="G42" s="39" t="s">
        <v>7339</v>
      </c>
      <c r="H42" s="39"/>
      <c r="I42" s="39"/>
    </row>
    <row r="43" spans="2:9" x14ac:dyDescent="0.3">
      <c r="B43" s="153">
        <v>35</v>
      </c>
      <c r="C43" s="39">
        <v>10</v>
      </c>
      <c r="D43" s="39">
        <v>33</v>
      </c>
      <c r="E43" s="39"/>
      <c r="F43" s="39" t="str">
        <f t="shared" si="1"/>
        <v>Mode35</v>
      </c>
      <c r="G43" s="39" t="s">
        <v>7340</v>
      </c>
      <c r="H43" s="39"/>
      <c r="I43" s="153" t="s">
        <v>7369</v>
      </c>
    </row>
    <row r="44" spans="2:9" x14ac:dyDescent="0.3">
      <c r="B44" s="39">
        <v>36</v>
      </c>
      <c r="C44" s="39">
        <v>10</v>
      </c>
      <c r="D44" s="154" t="s">
        <v>7370</v>
      </c>
      <c r="E44" s="154"/>
      <c r="F44" s="39" t="str">
        <f t="shared" si="1"/>
        <v>Mode36</v>
      </c>
      <c r="G44" s="39" t="s">
        <v>7371</v>
      </c>
      <c r="H44" s="39"/>
      <c r="I44" s="39"/>
    </row>
    <row r="45" spans="2:9" x14ac:dyDescent="0.3">
      <c r="B45" s="39">
        <v>37</v>
      </c>
      <c r="C45" s="39">
        <v>10</v>
      </c>
      <c r="D45" s="39">
        <v>36</v>
      </c>
      <c r="E45" s="39" t="s">
        <v>7335</v>
      </c>
      <c r="F45" s="39" t="str">
        <f t="shared" si="1"/>
        <v>Mode37</v>
      </c>
      <c r="G45" s="39" t="s">
        <v>7372</v>
      </c>
      <c r="H45" s="39"/>
      <c r="I45" s="153"/>
    </row>
    <row r="46" spans="2:9" x14ac:dyDescent="0.3">
      <c r="B46" s="39">
        <v>38</v>
      </c>
      <c r="C46" s="39"/>
      <c r="D46" s="154" t="s">
        <v>7373</v>
      </c>
      <c r="E46" s="154"/>
      <c r="F46" s="39" t="str">
        <f t="shared" si="1"/>
        <v>Mode38</v>
      </c>
      <c r="G46" s="39" t="s">
        <v>7374</v>
      </c>
      <c r="H46" s="39"/>
      <c r="I46" s="39"/>
    </row>
    <row r="47" spans="2:9" x14ac:dyDescent="0.3">
      <c r="B47" s="39">
        <v>39</v>
      </c>
      <c r="C47" s="39"/>
      <c r="D47" s="39">
        <v>38</v>
      </c>
      <c r="E47" s="39" t="s">
        <v>7335</v>
      </c>
      <c r="F47" s="39" t="str">
        <f t="shared" si="1"/>
        <v>Mode39</v>
      </c>
      <c r="G47" s="39" t="s">
        <v>7375</v>
      </c>
      <c r="H47" s="39"/>
      <c r="I47" s="39"/>
    </row>
    <row r="48" spans="2:9" x14ac:dyDescent="0.3">
      <c r="B48" s="39">
        <v>40</v>
      </c>
      <c r="C48" s="39">
        <v>11</v>
      </c>
      <c r="D48" s="154">
        <v>38</v>
      </c>
      <c r="E48" s="154"/>
      <c r="F48" s="39" t="str">
        <f t="shared" si="1"/>
        <v>Mode40</v>
      </c>
      <c r="G48" s="39" t="s">
        <v>7338</v>
      </c>
      <c r="H48" s="39"/>
      <c r="I48" s="39"/>
    </row>
    <row r="49" spans="2:9" x14ac:dyDescent="0.3">
      <c r="B49" s="39">
        <v>41</v>
      </c>
      <c r="C49" s="39">
        <v>11</v>
      </c>
      <c r="D49" s="39">
        <v>40</v>
      </c>
      <c r="E49" s="39"/>
      <c r="F49" s="39" t="str">
        <f t="shared" si="1"/>
        <v>Mode41</v>
      </c>
      <c r="G49" s="39" t="s">
        <v>7376</v>
      </c>
      <c r="H49" s="39"/>
      <c r="I49" s="39"/>
    </row>
    <row r="50" spans="2:9" x14ac:dyDescent="0.3">
      <c r="B50" s="39">
        <v>42</v>
      </c>
      <c r="C50" s="39">
        <v>11</v>
      </c>
      <c r="D50" s="39">
        <v>41</v>
      </c>
      <c r="E50" s="39"/>
      <c r="F50" s="39" t="str">
        <f t="shared" si="1"/>
        <v>Mode42</v>
      </c>
      <c r="G50" s="39" t="s">
        <v>7339</v>
      </c>
      <c r="H50" s="39"/>
      <c r="I50" s="39"/>
    </row>
    <row r="51" spans="2:9" x14ac:dyDescent="0.3">
      <c r="B51" s="39">
        <v>43</v>
      </c>
      <c r="C51" s="39">
        <v>11</v>
      </c>
      <c r="D51" s="39">
        <v>41</v>
      </c>
      <c r="E51" s="39"/>
      <c r="F51" s="39" t="str">
        <f t="shared" si="1"/>
        <v>Mode43</v>
      </c>
      <c r="G51" s="39" t="s">
        <v>7340</v>
      </c>
      <c r="H51" s="39"/>
      <c r="I51" s="153" t="s">
        <v>7377</v>
      </c>
    </row>
    <row r="52" spans="2:9" x14ac:dyDescent="0.3">
      <c r="B52" s="39">
        <v>44</v>
      </c>
      <c r="C52" s="39">
        <v>11</v>
      </c>
      <c r="D52" s="39">
        <v>43</v>
      </c>
      <c r="E52" s="39"/>
      <c r="F52" s="39" t="str">
        <f t="shared" si="1"/>
        <v>Mode44</v>
      </c>
      <c r="G52" s="39" t="s">
        <v>7378</v>
      </c>
      <c r="H52" s="39"/>
      <c r="I52" s="39"/>
    </row>
    <row r="53" spans="2:9" x14ac:dyDescent="0.3">
      <c r="B53" s="39">
        <v>45</v>
      </c>
      <c r="C53" s="39">
        <v>11</v>
      </c>
      <c r="D53" s="39">
        <v>44</v>
      </c>
      <c r="E53" s="39" t="s">
        <v>7335</v>
      </c>
      <c r="F53" s="39" t="str">
        <f t="shared" si="1"/>
        <v>Mode45</v>
      </c>
      <c r="G53" s="39" t="s">
        <v>7379</v>
      </c>
      <c r="H53" s="39"/>
      <c r="I53" s="39"/>
    </row>
    <row r="54" spans="2:9" x14ac:dyDescent="0.3">
      <c r="B54" s="39">
        <v>46</v>
      </c>
      <c r="C54" s="39">
        <v>11</v>
      </c>
      <c r="D54" s="39">
        <v>44</v>
      </c>
      <c r="E54" s="39" t="s">
        <v>7335</v>
      </c>
      <c r="F54" s="39" t="str">
        <f t="shared" si="1"/>
        <v>Mode46</v>
      </c>
      <c r="G54" s="39" t="s">
        <v>7380</v>
      </c>
      <c r="H54" s="39"/>
      <c r="I54" s="39"/>
    </row>
    <row r="55" spans="2:9" x14ac:dyDescent="0.3">
      <c r="B55" s="39">
        <v>47</v>
      </c>
      <c r="C55" s="39"/>
      <c r="D55" s="39"/>
      <c r="E55" s="39"/>
      <c r="F55" s="39" t="str">
        <f t="shared" si="1"/>
        <v>Mode47</v>
      </c>
      <c r="G55" s="39" t="s">
        <v>7381</v>
      </c>
      <c r="H55" s="39"/>
      <c r="I55" s="39"/>
    </row>
    <row r="56" spans="2:9" x14ac:dyDescent="0.3">
      <c r="B56" s="39">
        <v>48</v>
      </c>
      <c r="C56" s="39"/>
      <c r="D56" s="39"/>
      <c r="E56" s="39"/>
      <c r="F56" s="39" t="str">
        <f t="shared" si="1"/>
        <v>Mode48</v>
      </c>
      <c r="G56" s="39" t="s">
        <v>7381</v>
      </c>
      <c r="H56" s="39"/>
      <c r="I56" s="39"/>
    </row>
    <row r="57" spans="2:9" x14ac:dyDescent="0.3">
      <c r="B57" s="39">
        <v>49</v>
      </c>
      <c r="C57" s="39"/>
      <c r="D57" s="39"/>
      <c r="E57" s="39"/>
      <c r="F57" s="39" t="str">
        <f t="shared" si="1"/>
        <v>Mode49</v>
      </c>
      <c r="G57" s="39" t="s">
        <v>7381</v>
      </c>
      <c r="H57" s="39"/>
      <c r="I57" s="39"/>
    </row>
    <row r="58" spans="2:9" x14ac:dyDescent="0.3">
      <c r="B58" s="39">
        <v>50</v>
      </c>
      <c r="C58" s="39"/>
      <c r="D58" s="39">
        <v>4</v>
      </c>
      <c r="E58" s="39"/>
      <c r="F58" s="39" t="str">
        <f t="shared" si="1"/>
        <v>Mode50</v>
      </c>
      <c r="G58" s="39" t="s">
        <v>7334</v>
      </c>
      <c r="H58" s="39"/>
      <c r="I58" s="39"/>
    </row>
    <row r="59" spans="2:9" x14ac:dyDescent="0.3">
      <c r="B59" s="39">
        <v>51</v>
      </c>
      <c r="C59" s="39"/>
      <c r="D59" s="39">
        <v>4</v>
      </c>
      <c r="E59" s="39" t="s">
        <v>7335</v>
      </c>
      <c r="F59" s="39" t="str">
        <f t="shared" si="1"/>
        <v>Mode51</v>
      </c>
      <c r="G59" s="39" t="s">
        <v>7382</v>
      </c>
      <c r="H59" s="39"/>
      <c r="I59" s="39"/>
    </row>
    <row r="60" spans="2:9" x14ac:dyDescent="0.3">
      <c r="B60" s="39">
        <v>52</v>
      </c>
      <c r="C60" s="39">
        <v>3</v>
      </c>
      <c r="D60" s="39">
        <v>50</v>
      </c>
      <c r="E60" s="39"/>
      <c r="F60" s="39" t="str">
        <f t="shared" si="1"/>
        <v>Mode52</v>
      </c>
      <c r="G60" s="39" t="s">
        <v>7383</v>
      </c>
      <c r="H60" s="39"/>
      <c r="I60" s="39"/>
    </row>
    <row r="61" spans="2:9" x14ac:dyDescent="0.3">
      <c r="B61" s="39">
        <v>53</v>
      </c>
      <c r="C61" s="39">
        <v>3</v>
      </c>
      <c r="D61" s="39">
        <v>52</v>
      </c>
      <c r="E61" s="39"/>
      <c r="F61" s="39" t="str">
        <f t="shared" si="1"/>
        <v>Mode53</v>
      </c>
      <c r="G61" s="39" t="s">
        <v>7338</v>
      </c>
      <c r="H61" s="39"/>
      <c r="I61" s="39"/>
    </row>
    <row r="62" spans="2:9" x14ac:dyDescent="0.3">
      <c r="B62" s="39">
        <v>54</v>
      </c>
      <c r="C62" s="39">
        <v>3</v>
      </c>
      <c r="D62" s="39">
        <v>53</v>
      </c>
      <c r="E62" s="39"/>
      <c r="F62" s="39" t="str">
        <f t="shared" si="1"/>
        <v>Mode54</v>
      </c>
      <c r="G62" s="39" t="s">
        <v>7339</v>
      </c>
      <c r="H62" s="39"/>
      <c r="I62" s="39"/>
    </row>
    <row r="63" spans="2:9" x14ac:dyDescent="0.3">
      <c r="B63" s="39">
        <v>55</v>
      </c>
      <c r="C63" s="39">
        <v>3</v>
      </c>
      <c r="D63" s="39">
        <v>53</v>
      </c>
      <c r="E63" s="39"/>
      <c r="F63" s="39" t="str">
        <f t="shared" si="1"/>
        <v>Mode55</v>
      </c>
      <c r="G63" s="39" t="s">
        <v>7340</v>
      </c>
      <c r="H63" s="39"/>
      <c r="I63" s="39"/>
    </row>
    <row r="64" spans="2:9" x14ac:dyDescent="0.3">
      <c r="B64" s="39">
        <v>56</v>
      </c>
      <c r="C64" s="39">
        <v>3</v>
      </c>
      <c r="D64" s="154" t="s">
        <v>7384</v>
      </c>
      <c r="E64" s="154"/>
      <c r="F64" s="39" t="str">
        <f t="shared" si="1"/>
        <v>Mode56</v>
      </c>
      <c r="G64" s="39" t="s">
        <v>7342</v>
      </c>
      <c r="H64" s="39"/>
      <c r="I64" s="39"/>
    </row>
    <row r="65" spans="2:9" x14ac:dyDescent="0.3">
      <c r="B65" s="39">
        <v>57</v>
      </c>
      <c r="C65" s="39">
        <v>3</v>
      </c>
      <c r="D65" s="39">
        <v>56</v>
      </c>
      <c r="E65" s="39"/>
      <c r="F65" s="39" t="str">
        <f t="shared" si="1"/>
        <v>Mode57</v>
      </c>
      <c r="G65" s="39" t="s">
        <v>7343</v>
      </c>
      <c r="H65" s="39"/>
      <c r="I65" s="39"/>
    </row>
    <row r="66" spans="2:9" x14ac:dyDescent="0.3">
      <c r="B66" s="39">
        <v>58</v>
      </c>
      <c r="C66" s="39">
        <v>3</v>
      </c>
      <c r="D66" s="39">
        <v>57</v>
      </c>
      <c r="E66" s="39"/>
      <c r="F66" s="39" t="str">
        <f t="shared" si="1"/>
        <v>Mode58</v>
      </c>
      <c r="G66" s="39" t="s">
        <v>7344</v>
      </c>
      <c r="H66" s="39"/>
      <c r="I66" s="39"/>
    </row>
    <row r="67" spans="2:9" x14ac:dyDescent="0.3">
      <c r="B67" s="39">
        <v>59</v>
      </c>
      <c r="C67" s="39">
        <v>3</v>
      </c>
      <c r="D67" s="39">
        <v>58</v>
      </c>
      <c r="E67" s="39" t="s">
        <v>7335</v>
      </c>
      <c r="F67" s="39" t="str">
        <f t="shared" si="1"/>
        <v>Mode59</v>
      </c>
      <c r="G67" s="39" t="s">
        <v>7345</v>
      </c>
      <c r="H67" s="39"/>
      <c r="I67" s="39"/>
    </row>
    <row r="68" spans="2:9" x14ac:dyDescent="0.3">
      <c r="B68" s="39">
        <v>60</v>
      </c>
      <c r="C68" s="39">
        <v>3</v>
      </c>
      <c r="D68" s="39">
        <v>58</v>
      </c>
      <c r="E68" s="39" t="s">
        <v>7335</v>
      </c>
      <c r="F68" s="39" t="str">
        <f t="shared" si="1"/>
        <v>Mode60</v>
      </c>
      <c r="G68" s="39" t="s">
        <v>7346</v>
      </c>
      <c r="H68" s="39"/>
      <c r="I68" s="39"/>
    </row>
    <row r="69" spans="2:9" x14ac:dyDescent="0.3">
      <c r="B69" s="39">
        <v>61</v>
      </c>
      <c r="C69" s="39">
        <v>3</v>
      </c>
      <c r="D69" s="39">
        <v>58</v>
      </c>
      <c r="E69" s="39"/>
      <c r="F69" s="39" t="str">
        <f t="shared" si="1"/>
        <v>Mode61</v>
      </c>
      <c r="G69" s="39" t="s">
        <v>7385</v>
      </c>
      <c r="H69" s="39"/>
      <c r="I69" s="39"/>
    </row>
    <row r="70" spans="2:9" x14ac:dyDescent="0.3">
      <c r="B70" s="39">
        <v>62</v>
      </c>
      <c r="C70" s="39"/>
      <c r="D70" s="154" t="s">
        <v>7386</v>
      </c>
      <c r="E70" s="154"/>
      <c r="F70" s="39" t="str">
        <f t="shared" si="1"/>
        <v>Mode62</v>
      </c>
      <c r="G70" s="39" t="s">
        <v>7349</v>
      </c>
      <c r="H70" s="39"/>
      <c r="I70" s="39"/>
    </row>
    <row r="71" spans="2:9" x14ac:dyDescent="0.3">
      <c r="B71" s="39">
        <v>63</v>
      </c>
      <c r="C71" s="39"/>
      <c r="D71" s="39">
        <v>62</v>
      </c>
      <c r="E71" s="39" t="s">
        <v>7335</v>
      </c>
      <c r="F71" s="39" t="str">
        <f t="shared" si="1"/>
        <v>Mode63</v>
      </c>
      <c r="G71" s="39" t="s">
        <v>7387</v>
      </c>
      <c r="H71" s="39"/>
      <c r="I71" s="39"/>
    </row>
    <row r="72" spans="2:9" x14ac:dyDescent="0.3">
      <c r="B72" s="39">
        <v>64</v>
      </c>
      <c r="C72" s="39">
        <v>4</v>
      </c>
      <c r="D72" s="39">
        <v>62</v>
      </c>
      <c r="E72" s="39"/>
      <c r="F72" s="39" t="str">
        <f t="shared" si="1"/>
        <v>Mode64</v>
      </c>
      <c r="G72" s="39" t="s">
        <v>7388</v>
      </c>
      <c r="H72" s="39"/>
      <c r="I72" s="39"/>
    </row>
    <row r="73" spans="2:9" x14ac:dyDescent="0.3">
      <c r="B73" s="39">
        <v>65</v>
      </c>
      <c r="C73" s="39">
        <v>4</v>
      </c>
      <c r="D73" s="39">
        <v>64</v>
      </c>
      <c r="E73" s="39"/>
      <c r="F73" s="39" t="str">
        <f t="shared" si="1"/>
        <v>Mode65</v>
      </c>
      <c r="G73" s="39" t="s">
        <v>7355</v>
      </c>
      <c r="H73" s="39"/>
      <c r="I73" s="39"/>
    </row>
    <row r="74" spans="2:9" x14ac:dyDescent="0.3">
      <c r="B74" s="39">
        <v>66</v>
      </c>
      <c r="C74" s="39">
        <v>4</v>
      </c>
      <c r="D74" s="39">
        <v>65</v>
      </c>
      <c r="E74" s="39"/>
      <c r="F74" s="39" t="str">
        <f t="shared" si="1"/>
        <v>Mode66</v>
      </c>
      <c r="G74" s="39" t="s">
        <v>7356</v>
      </c>
      <c r="H74" s="39"/>
      <c r="I74" s="39"/>
    </row>
    <row r="75" spans="2:9" x14ac:dyDescent="0.3">
      <c r="B75" s="39">
        <v>67</v>
      </c>
      <c r="C75" s="39">
        <v>4</v>
      </c>
      <c r="D75" s="39">
        <v>66</v>
      </c>
      <c r="E75" s="39"/>
      <c r="F75" s="39" t="str">
        <f t="shared" si="1"/>
        <v>Mode67</v>
      </c>
      <c r="G75" s="39" t="s">
        <v>7357</v>
      </c>
      <c r="H75" s="39"/>
      <c r="I75" s="39"/>
    </row>
    <row r="76" spans="2:9" x14ac:dyDescent="0.3">
      <c r="B76" s="39">
        <v>68</v>
      </c>
      <c r="C76" s="39">
        <v>4</v>
      </c>
      <c r="D76" s="39">
        <v>67</v>
      </c>
      <c r="E76" s="39" t="s">
        <v>7335</v>
      </c>
      <c r="F76" s="39" t="str">
        <f t="shared" si="1"/>
        <v>Mode68</v>
      </c>
      <c r="G76" s="39" t="s">
        <v>7358</v>
      </c>
      <c r="H76" s="39"/>
      <c r="I76" s="153" t="s">
        <v>7389</v>
      </c>
    </row>
    <row r="77" spans="2:9" x14ac:dyDescent="0.3">
      <c r="B77" s="39">
        <v>69</v>
      </c>
      <c r="C77" s="39">
        <v>4</v>
      </c>
      <c r="D77" s="39">
        <v>67</v>
      </c>
      <c r="E77" s="39" t="s">
        <v>7335</v>
      </c>
      <c r="F77" s="39" t="str">
        <f t="shared" si="1"/>
        <v>Mode69</v>
      </c>
      <c r="G77" s="39" t="s">
        <v>7360</v>
      </c>
      <c r="H77" s="39"/>
      <c r="I77" s="39"/>
    </row>
    <row r="78" spans="2:9" x14ac:dyDescent="0.3">
      <c r="B78" s="39">
        <v>70</v>
      </c>
      <c r="C78" s="39">
        <v>4</v>
      </c>
      <c r="D78" s="39">
        <v>67</v>
      </c>
      <c r="E78" s="39" t="s">
        <v>7335</v>
      </c>
      <c r="F78" s="39" t="str">
        <f t="shared" si="1"/>
        <v>Mode70</v>
      </c>
      <c r="G78" s="39" t="s">
        <v>7346</v>
      </c>
      <c r="H78" s="39"/>
      <c r="I78" s="39"/>
    </row>
    <row r="79" spans="2:9" x14ac:dyDescent="0.3">
      <c r="B79" s="39">
        <v>71</v>
      </c>
      <c r="C79" s="39"/>
      <c r="D79" s="39">
        <v>4</v>
      </c>
      <c r="E79" s="39"/>
      <c r="F79" s="39" t="str">
        <f t="shared" si="1"/>
        <v>Mode71</v>
      </c>
      <c r="G79" s="39" t="s">
        <v>7390</v>
      </c>
      <c r="H79" s="39"/>
      <c r="I79" s="39"/>
    </row>
    <row r="80" spans="2:9" x14ac:dyDescent="0.3">
      <c r="B80" s="39">
        <v>72</v>
      </c>
      <c r="C80" s="39"/>
      <c r="D80" s="39">
        <v>71</v>
      </c>
      <c r="E80" s="39" t="s">
        <v>7335</v>
      </c>
      <c r="F80" s="39" t="str">
        <f t="shared" si="1"/>
        <v>Mode72</v>
      </c>
      <c r="G80" s="39" t="s">
        <v>7362</v>
      </c>
      <c r="H80" s="39"/>
      <c r="I80" s="39"/>
    </row>
    <row r="81" spans="2:9" x14ac:dyDescent="0.3">
      <c r="B81" s="39">
        <v>73</v>
      </c>
      <c r="C81" s="39">
        <v>6</v>
      </c>
      <c r="D81" s="39">
        <v>71</v>
      </c>
      <c r="E81" s="39"/>
      <c r="F81" s="39" t="str">
        <f t="shared" si="1"/>
        <v>Mode73</v>
      </c>
      <c r="G81" s="39" t="s">
        <v>7363</v>
      </c>
      <c r="H81" s="39"/>
      <c r="I81" s="153" t="s">
        <v>7391</v>
      </c>
    </row>
    <row r="82" spans="2:9" x14ac:dyDescent="0.3">
      <c r="B82" s="39">
        <v>74</v>
      </c>
      <c r="C82" s="39">
        <v>6</v>
      </c>
      <c r="D82" s="39">
        <v>73</v>
      </c>
      <c r="E82" s="39"/>
      <c r="F82" s="39" t="str">
        <f t="shared" si="1"/>
        <v>Mode74</v>
      </c>
      <c r="G82" s="39" t="s">
        <v>7365</v>
      </c>
      <c r="H82" s="39"/>
      <c r="I82" s="39"/>
    </row>
    <row r="83" spans="2:9" x14ac:dyDescent="0.3">
      <c r="B83" s="39">
        <v>75</v>
      </c>
      <c r="C83" s="39">
        <v>6</v>
      </c>
      <c r="D83" s="39">
        <v>74</v>
      </c>
      <c r="E83" s="39" t="s">
        <v>7335</v>
      </c>
      <c r="F83" s="39" t="str">
        <f t="shared" ref="F83:F108" si="2">"Mode"&amp;B83</f>
        <v>Mode75</v>
      </c>
      <c r="G83" s="39" t="s">
        <v>7366</v>
      </c>
      <c r="H83" s="39"/>
      <c r="I83" s="39"/>
    </row>
    <row r="84" spans="2:9" x14ac:dyDescent="0.3">
      <c r="B84" s="39">
        <v>76</v>
      </c>
      <c r="C84" s="39">
        <v>6</v>
      </c>
      <c r="D84" s="39">
        <v>74</v>
      </c>
      <c r="E84" s="39"/>
      <c r="F84" s="39" t="str">
        <f t="shared" si="2"/>
        <v>Mode76</v>
      </c>
      <c r="G84" s="39" t="s">
        <v>7392</v>
      </c>
      <c r="H84" s="39"/>
      <c r="I84" s="39"/>
    </row>
    <row r="85" spans="2:9" x14ac:dyDescent="0.3">
      <c r="B85" s="39">
        <v>77</v>
      </c>
      <c r="C85" s="39">
        <v>6</v>
      </c>
      <c r="D85" s="39">
        <v>74</v>
      </c>
      <c r="E85" s="39"/>
      <c r="F85" s="39" t="str">
        <f t="shared" si="2"/>
        <v>Mode77</v>
      </c>
      <c r="G85" s="39" t="s">
        <v>7368</v>
      </c>
      <c r="H85" s="39"/>
      <c r="I85" s="39"/>
    </row>
    <row r="86" spans="2:9" x14ac:dyDescent="0.3">
      <c r="B86" s="39">
        <v>78</v>
      </c>
      <c r="C86" s="39">
        <v>6</v>
      </c>
      <c r="D86" s="39">
        <v>77</v>
      </c>
      <c r="E86" s="39"/>
      <c r="F86" s="39" t="str">
        <f t="shared" si="2"/>
        <v>Mode78</v>
      </c>
      <c r="G86" s="39" t="s">
        <v>7338</v>
      </c>
      <c r="H86" s="39"/>
      <c r="I86" s="39"/>
    </row>
    <row r="87" spans="2:9" x14ac:dyDescent="0.3">
      <c r="B87" s="39">
        <v>79</v>
      </c>
      <c r="C87" s="39">
        <v>6</v>
      </c>
      <c r="D87" s="39">
        <v>78</v>
      </c>
      <c r="E87" s="39"/>
      <c r="F87" s="39" t="str">
        <f t="shared" si="2"/>
        <v>Mode79</v>
      </c>
      <c r="G87" s="39" t="s">
        <v>7339</v>
      </c>
      <c r="H87" s="39"/>
      <c r="I87" s="39"/>
    </row>
    <row r="88" spans="2:9" x14ac:dyDescent="0.3">
      <c r="B88" s="39">
        <v>80</v>
      </c>
      <c r="C88" s="39">
        <v>6</v>
      </c>
      <c r="D88" s="39">
        <v>78</v>
      </c>
      <c r="E88" s="39"/>
      <c r="F88" s="39" t="str">
        <f t="shared" si="2"/>
        <v>Mode80</v>
      </c>
      <c r="G88" s="39" t="s">
        <v>7340</v>
      </c>
      <c r="H88" s="39"/>
      <c r="I88" s="153" t="s">
        <v>7393</v>
      </c>
    </row>
    <row r="89" spans="2:9" x14ac:dyDescent="0.3">
      <c r="B89" s="39">
        <v>81</v>
      </c>
      <c r="C89" s="39">
        <v>6</v>
      </c>
      <c r="D89" s="154" t="s">
        <v>7394</v>
      </c>
      <c r="E89" s="154"/>
      <c r="F89" s="39" t="str">
        <f t="shared" si="2"/>
        <v>Mode81</v>
      </c>
      <c r="G89" s="39" t="s">
        <v>7371</v>
      </c>
      <c r="H89" s="39"/>
      <c r="I89" s="39"/>
    </row>
    <row r="90" spans="2:9" x14ac:dyDescent="0.3">
      <c r="B90" s="39">
        <v>82</v>
      </c>
      <c r="C90" s="39">
        <v>6</v>
      </c>
      <c r="D90" s="39">
        <v>81</v>
      </c>
      <c r="E90" s="39" t="s">
        <v>7335</v>
      </c>
      <c r="F90" s="39" t="str">
        <f t="shared" si="2"/>
        <v>Mode82</v>
      </c>
      <c r="G90" s="39" t="s">
        <v>7372</v>
      </c>
      <c r="H90" s="39"/>
      <c r="I90" s="39"/>
    </row>
    <row r="91" spans="2:9" x14ac:dyDescent="0.3">
      <c r="B91" s="39">
        <v>83</v>
      </c>
      <c r="C91" s="39"/>
      <c r="D91" s="154" t="s">
        <v>7395</v>
      </c>
      <c r="E91" s="154"/>
      <c r="F91" s="39" t="str">
        <f t="shared" si="2"/>
        <v>Mode83</v>
      </c>
      <c r="G91" s="39" t="s">
        <v>7374</v>
      </c>
      <c r="H91" s="39"/>
      <c r="I91" s="39"/>
    </row>
    <row r="92" spans="2:9" x14ac:dyDescent="0.3">
      <c r="B92" s="39">
        <v>84</v>
      </c>
      <c r="C92" s="39"/>
      <c r="D92" s="39">
        <v>83</v>
      </c>
      <c r="E92" s="39" t="s">
        <v>7335</v>
      </c>
      <c r="F92" s="39" t="str">
        <f t="shared" si="2"/>
        <v>Mode84</v>
      </c>
      <c r="G92" s="39" t="s">
        <v>7396</v>
      </c>
      <c r="H92" s="39"/>
      <c r="I92" s="39"/>
    </row>
    <row r="93" spans="2:9" x14ac:dyDescent="0.3">
      <c r="B93" s="39">
        <v>85</v>
      </c>
      <c r="C93" s="39">
        <v>7</v>
      </c>
      <c r="D93" s="154">
        <v>83</v>
      </c>
      <c r="E93" s="154"/>
      <c r="F93" s="39" t="str">
        <f t="shared" si="2"/>
        <v>Mode85</v>
      </c>
      <c r="G93" s="39" t="s">
        <v>7338</v>
      </c>
      <c r="H93" s="39"/>
      <c r="I93" s="39"/>
    </row>
    <row r="94" spans="2:9" x14ac:dyDescent="0.3">
      <c r="B94" s="39">
        <v>86</v>
      </c>
      <c r="C94" s="39">
        <v>7</v>
      </c>
      <c r="D94" s="39">
        <v>85</v>
      </c>
      <c r="E94" s="39"/>
      <c r="F94" s="39" t="str">
        <f t="shared" si="2"/>
        <v>Mode86</v>
      </c>
      <c r="G94" s="39" t="s">
        <v>7397</v>
      </c>
      <c r="H94" s="39"/>
      <c r="I94" s="39"/>
    </row>
    <row r="95" spans="2:9" x14ac:dyDescent="0.3">
      <c r="B95" s="39">
        <v>87</v>
      </c>
      <c r="C95" s="39">
        <v>7</v>
      </c>
      <c r="D95" s="39">
        <v>86</v>
      </c>
      <c r="E95" s="39"/>
      <c r="F95" s="39" t="str">
        <f t="shared" si="2"/>
        <v>Mode87</v>
      </c>
      <c r="G95" s="39" t="s">
        <v>7339</v>
      </c>
      <c r="H95" s="39"/>
      <c r="I95" s="39"/>
    </row>
    <row r="96" spans="2:9" x14ac:dyDescent="0.3">
      <c r="B96" s="39">
        <v>88</v>
      </c>
      <c r="C96" s="39">
        <v>7</v>
      </c>
      <c r="D96" s="39">
        <v>86</v>
      </c>
      <c r="E96" s="39"/>
      <c r="F96" s="39" t="str">
        <f t="shared" si="2"/>
        <v>Mode88</v>
      </c>
      <c r="G96" s="39" t="s">
        <v>7340</v>
      </c>
      <c r="H96" s="39"/>
      <c r="I96" s="153" t="s">
        <v>7398</v>
      </c>
    </row>
    <row r="97" spans="2:9" x14ac:dyDescent="0.3">
      <c r="B97" s="39">
        <v>89</v>
      </c>
      <c r="C97" s="39">
        <v>7</v>
      </c>
      <c r="D97" s="39">
        <v>88</v>
      </c>
      <c r="E97" s="39"/>
      <c r="F97" s="39" t="str">
        <f t="shared" si="2"/>
        <v>Mode89</v>
      </c>
      <c r="G97" s="39" t="s">
        <v>7378</v>
      </c>
      <c r="H97" s="39"/>
      <c r="I97" s="39"/>
    </row>
    <row r="98" spans="2:9" x14ac:dyDescent="0.3">
      <c r="B98" s="39">
        <v>90</v>
      </c>
      <c r="C98" s="39">
        <v>7</v>
      </c>
      <c r="D98" s="39">
        <v>89</v>
      </c>
      <c r="E98" s="39" t="s">
        <v>7335</v>
      </c>
      <c r="F98" s="39" t="str">
        <f t="shared" si="2"/>
        <v>Mode90</v>
      </c>
      <c r="G98" s="39" t="s">
        <v>7399</v>
      </c>
      <c r="H98" s="39"/>
      <c r="I98" s="39"/>
    </row>
    <row r="99" spans="2:9" x14ac:dyDescent="0.3">
      <c r="B99" s="39">
        <v>91</v>
      </c>
      <c r="C99" s="39">
        <v>7</v>
      </c>
      <c r="D99" s="39">
        <v>89</v>
      </c>
      <c r="E99" s="39" t="s">
        <v>7335</v>
      </c>
      <c r="F99" s="39" t="str">
        <f t="shared" si="2"/>
        <v>Mode91</v>
      </c>
      <c r="G99" s="39" t="s">
        <v>7380</v>
      </c>
      <c r="H99" s="39"/>
      <c r="I99" s="39"/>
    </row>
    <row r="100" spans="2:9" x14ac:dyDescent="0.3">
      <c r="B100" s="39">
        <v>92</v>
      </c>
      <c r="C100" s="39"/>
      <c r="D100" s="39"/>
      <c r="E100" s="39"/>
      <c r="F100" s="39" t="str">
        <f t="shared" si="2"/>
        <v>Mode92</v>
      </c>
      <c r="G100" s="39" t="s">
        <v>7381</v>
      </c>
      <c r="H100" s="39"/>
      <c r="I100" s="39"/>
    </row>
    <row r="101" spans="2:9" x14ac:dyDescent="0.3">
      <c r="B101" s="39">
        <v>93</v>
      </c>
      <c r="C101" s="39"/>
      <c r="D101" s="39"/>
      <c r="E101" s="39"/>
      <c r="F101" s="39" t="str">
        <f t="shared" si="2"/>
        <v>Mode93</v>
      </c>
      <c r="G101" s="39" t="s">
        <v>7381</v>
      </c>
      <c r="H101" s="39"/>
      <c r="I101" s="39"/>
    </row>
    <row r="102" spans="2:9" x14ac:dyDescent="0.3">
      <c r="B102" s="39">
        <v>94</v>
      </c>
      <c r="C102" s="39"/>
      <c r="D102" s="39"/>
      <c r="E102" s="39"/>
      <c r="F102" s="39" t="str">
        <f t="shared" si="2"/>
        <v>Mode94</v>
      </c>
      <c r="G102" s="39" t="s">
        <v>7381</v>
      </c>
      <c r="H102" s="39"/>
      <c r="I102" s="39"/>
    </row>
    <row r="103" spans="2:9" x14ac:dyDescent="0.3">
      <c r="B103" s="39">
        <v>95</v>
      </c>
      <c r="C103" s="39"/>
      <c r="D103" s="39"/>
      <c r="E103" s="39"/>
      <c r="F103" s="39" t="str">
        <f t="shared" si="2"/>
        <v>Mode95</v>
      </c>
      <c r="G103" s="39" t="s">
        <v>7381</v>
      </c>
      <c r="H103" s="39"/>
      <c r="I103" s="39"/>
    </row>
    <row r="104" spans="2:9" x14ac:dyDescent="0.3">
      <c r="B104" s="39">
        <v>96</v>
      </c>
      <c r="C104" s="39"/>
      <c r="D104" s="39"/>
      <c r="E104" s="39"/>
      <c r="F104" s="39" t="str">
        <f t="shared" si="2"/>
        <v>Mode96</v>
      </c>
      <c r="G104" s="39" t="s">
        <v>7381</v>
      </c>
      <c r="H104" s="39"/>
      <c r="I104" s="39"/>
    </row>
    <row r="105" spans="2:9" x14ac:dyDescent="0.3">
      <c r="B105" s="39">
        <v>97</v>
      </c>
      <c r="C105" s="39"/>
      <c r="D105" s="39"/>
      <c r="E105" s="39"/>
      <c r="F105" s="39" t="str">
        <f t="shared" si="2"/>
        <v>Mode97</v>
      </c>
      <c r="G105" s="39" t="s">
        <v>7381</v>
      </c>
      <c r="H105" s="39"/>
      <c r="I105" s="39"/>
    </row>
    <row r="106" spans="2:9" x14ac:dyDescent="0.3">
      <c r="B106" s="39">
        <v>98</v>
      </c>
      <c r="C106" s="39"/>
      <c r="D106" s="39"/>
      <c r="E106" s="39"/>
      <c r="F106" s="39" t="str">
        <f t="shared" si="2"/>
        <v>Mode98</v>
      </c>
      <c r="G106" s="39" t="s">
        <v>7381</v>
      </c>
      <c r="H106" s="39"/>
      <c r="I106" s="39"/>
    </row>
    <row r="107" spans="2:9" x14ac:dyDescent="0.3">
      <c r="B107" s="39">
        <v>99</v>
      </c>
      <c r="C107" s="39"/>
      <c r="D107" s="39"/>
      <c r="E107" s="39"/>
      <c r="F107" s="39" t="str">
        <f t="shared" si="2"/>
        <v>Mode99</v>
      </c>
      <c r="G107" s="39" t="s">
        <v>7381</v>
      </c>
      <c r="H107" s="39"/>
      <c r="I107" s="39"/>
    </row>
    <row r="108" spans="2:9" x14ac:dyDescent="0.3">
      <c r="B108" s="39">
        <v>100</v>
      </c>
      <c r="C108" s="39"/>
      <c r="D108" s="39"/>
      <c r="E108" s="39"/>
      <c r="F108" s="39" t="str">
        <f t="shared" si="2"/>
        <v>Mode100</v>
      </c>
      <c r="G108" s="39" t="s">
        <v>7381</v>
      </c>
      <c r="H108" s="39"/>
      <c r="I108" s="39"/>
    </row>
  </sheetData>
  <hyperlinks>
    <hyperlink ref="A3" location="'Read Me First'!A1" display="ReadMeFirst" xr:uid="{DD8504AE-9AE8-46BE-8970-A09A5587C62D}"/>
  </hyperlink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DB233-12E1-48A2-B68C-973D0C23DFE2}">
  <dimension ref="A1:X729"/>
  <sheetViews>
    <sheetView topLeftCell="W1" zoomScale="90" workbookViewId="0">
      <selection activeCell="K2" sqref="K2"/>
    </sheetView>
  </sheetViews>
  <sheetFormatPr defaultRowHeight="14.4" x14ac:dyDescent="0.3"/>
  <cols>
    <col min="1" max="1" width="12" bestFit="1" customWidth="1"/>
    <col min="2" max="2" width="18.77734375" bestFit="1" customWidth="1"/>
    <col min="3" max="3" width="13.21875" bestFit="1" customWidth="1"/>
    <col min="4" max="4" width="18.33203125" customWidth="1"/>
    <col min="5" max="5" width="30" bestFit="1" customWidth="1"/>
    <col min="6" max="6" width="15.44140625" bestFit="1" customWidth="1"/>
    <col min="7" max="7" width="14.88671875" customWidth="1"/>
    <col min="8" max="8" width="15.44140625" bestFit="1" customWidth="1"/>
    <col min="9" max="9" width="12.44140625" bestFit="1" customWidth="1"/>
    <col min="10" max="11" width="15.44140625" bestFit="1" customWidth="1"/>
    <col min="12" max="12" width="12.44140625" bestFit="1" customWidth="1"/>
    <col min="13" max="15" width="15.44140625" bestFit="1" customWidth="1"/>
    <col min="16" max="16" width="24.88671875" customWidth="1"/>
    <col min="17" max="17" width="23.77734375" customWidth="1"/>
    <col min="18" max="18" width="19.109375" bestFit="1" customWidth="1"/>
    <col min="19" max="19" width="31.44140625" customWidth="1"/>
    <col min="20" max="20" width="24.6640625" customWidth="1"/>
    <col min="21" max="21" width="21.33203125" customWidth="1"/>
    <col min="22" max="22" width="30.77734375" bestFit="1" customWidth="1"/>
    <col min="23" max="23" width="22.88671875" customWidth="1"/>
    <col min="24" max="24" width="22.6640625" bestFit="1" customWidth="1"/>
    <col min="25" max="25" width="12.44140625" bestFit="1" customWidth="1"/>
    <col min="26" max="26" width="15.44140625" bestFit="1" customWidth="1"/>
    <col min="27" max="27" width="12.44140625" bestFit="1" customWidth="1"/>
    <col min="28" max="28" width="15.44140625" bestFit="1" customWidth="1"/>
    <col min="29" max="29" width="12.44140625" bestFit="1" customWidth="1"/>
    <col min="30" max="30" width="15.44140625" bestFit="1" customWidth="1"/>
    <col min="31" max="31" width="14.77734375" bestFit="1" customWidth="1"/>
    <col min="32" max="32" width="12.109375" bestFit="1" customWidth="1"/>
    <col min="33" max="33" width="9.21875" bestFit="1" customWidth="1"/>
  </cols>
  <sheetData>
    <row r="1" spans="1:24" ht="18" x14ac:dyDescent="0.35">
      <c r="A1" s="64" t="s">
        <v>34</v>
      </c>
      <c r="B1" s="65"/>
      <c r="C1" s="65"/>
      <c r="D1" s="66" t="s">
        <v>56</v>
      </c>
      <c r="E1" s="65" t="s">
        <v>7314</v>
      </c>
      <c r="F1" s="65"/>
      <c r="G1" s="65"/>
      <c r="H1" s="66" t="s">
        <v>40</v>
      </c>
      <c r="I1" s="71">
        <v>45338</v>
      </c>
      <c r="J1" s="65"/>
      <c r="K1" s="66" t="s">
        <v>57</v>
      </c>
      <c r="L1" s="65" t="s">
        <v>7587</v>
      </c>
      <c r="M1" s="65"/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</row>
    <row r="3" spans="1:24" x14ac:dyDescent="0.3">
      <c r="A3" s="31" t="s">
        <v>22</v>
      </c>
    </row>
    <row r="5" spans="1:24" s="179" customFormat="1" ht="17.399999999999999" customHeight="1" x14ac:dyDescent="0.3">
      <c r="A5" s="180"/>
      <c r="B5" s="182"/>
      <c r="C5" s="182"/>
      <c r="D5" s="182"/>
      <c r="E5" s="182" t="s">
        <v>7515</v>
      </c>
      <c r="F5" s="182"/>
      <c r="G5" s="199" t="s">
        <v>7516</v>
      </c>
      <c r="H5" s="199" t="s">
        <v>7517</v>
      </c>
      <c r="I5" s="182" t="s">
        <v>7512</v>
      </c>
      <c r="J5" s="182" t="s">
        <v>7513</v>
      </c>
      <c r="K5" s="182" t="s">
        <v>7514</v>
      </c>
      <c r="L5" s="182" t="s">
        <v>7508</v>
      </c>
      <c r="M5" s="182" t="s">
        <v>7509</v>
      </c>
      <c r="N5" s="182" t="s">
        <v>7510</v>
      </c>
      <c r="O5" s="182" t="s">
        <v>7511</v>
      </c>
      <c r="P5" s="200" t="s">
        <v>7518</v>
      </c>
      <c r="Q5" s="200" t="s">
        <v>7519</v>
      </c>
      <c r="R5" s="182"/>
      <c r="S5" s="182"/>
      <c r="T5" s="182"/>
      <c r="U5" s="182"/>
      <c r="V5" s="182" t="s">
        <v>7528</v>
      </c>
      <c r="W5" s="182"/>
      <c r="X5" s="182"/>
    </row>
    <row r="6" spans="1:24" s="201" customFormat="1" ht="43.2" x14ac:dyDescent="0.3">
      <c r="A6" s="181"/>
      <c r="B6" s="183"/>
      <c r="C6" s="183"/>
      <c r="D6" s="183"/>
      <c r="E6" s="228" t="s">
        <v>7498</v>
      </c>
      <c r="F6" s="183"/>
      <c r="G6" s="183"/>
      <c r="H6" s="183"/>
      <c r="I6" s="183"/>
      <c r="J6" s="183"/>
      <c r="K6" s="183"/>
      <c r="L6" s="183"/>
      <c r="M6" s="183"/>
      <c r="N6" s="183"/>
      <c r="O6" s="183"/>
      <c r="P6" s="185" t="s">
        <v>7522</v>
      </c>
      <c r="Q6" s="185" t="s">
        <v>7520</v>
      </c>
      <c r="R6" s="185" t="s">
        <v>7521</v>
      </c>
      <c r="S6" s="200" t="s">
        <v>7526</v>
      </c>
      <c r="T6" s="200"/>
      <c r="U6" s="200"/>
      <c r="V6" s="200" t="s">
        <v>7534</v>
      </c>
      <c r="W6" s="200" t="s">
        <v>7535</v>
      </c>
      <c r="X6" s="183"/>
    </row>
    <row r="7" spans="1:24" s="201" customFormat="1" ht="43.2" x14ac:dyDescent="0.3">
      <c r="A7" s="181"/>
      <c r="B7" s="183"/>
      <c r="C7" s="183"/>
      <c r="D7" s="183"/>
      <c r="E7" s="185" t="str">
        <f>VLOOKUP(E8,Modes!$F$8:$G$108,2,FALSE)</f>
        <v>Accepted by &lt;Div A&gt; Tech Expert</v>
      </c>
      <c r="F7" s="185"/>
      <c r="G7" s="185" t="s">
        <v>7499</v>
      </c>
      <c r="H7" s="183" t="s">
        <v>7500</v>
      </c>
      <c r="I7" s="183" t="s">
        <v>7501</v>
      </c>
      <c r="J7" s="185" t="str">
        <f>VLOOKUP(J8,Modes!$F$8:$G$108,2,FALSE)</f>
        <v>Good Result EscService</v>
      </c>
      <c r="K7" s="185"/>
      <c r="L7" s="185" t="str">
        <f>VLOOKUP(L8,Modes!$F$8:$G$108,2,FALSE)</f>
        <v>Open Issue and Case</v>
      </c>
      <c r="M7" s="185"/>
      <c r="N7" s="185" t="str">
        <f>VLOOKUP(N8,Modes!$F$8:$G$108,2,FALSE)</f>
        <v>Caller Abandons Discussion</v>
      </c>
      <c r="O7" s="185"/>
      <c r="P7" s="183" t="s">
        <v>7523</v>
      </c>
      <c r="Q7" s="183" t="s">
        <v>7524</v>
      </c>
      <c r="R7" s="183"/>
      <c r="S7" s="185" t="s">
        <v>7525</v>
      </c>
      <c r="T7" s="185" t="s">
        <v>7527</v>
      </c>
      <c r="U7" s="185" t="s">
        <v>7533</v>
      </c>
      <c r="V7" s="185" t="s">
        <v>7529</v>
      </c>
      <c r="W7" s="185" t="s">
        <v>7530</v>
      </c>
      <c r="X7" s="183" t="s">
        <v>7570</v>
      </c>
    </row>
    <row r="8" spans="1:24" x14ac:dyDescent="0.3">
      <c r="B8" s="190" t="s">
        <v>7280</v>
      </c>
      <c r="C8" s="190" t="s">
        <v>7104</v>
      </c>
      <c r="D8" s="190" t="s">
        <v>7105</v>
      </c>
      <c r="E8" s="190" t="s">
        <v>7281</v>
      </c>
      <c r="F8" s="190" t="s">
        <v>7282</v>
      </c>
      <c r="G8" s="190" t="s">
        <v>7283</v>
      </c>
      <c r="H8" s="190" t="s">
        <v>7284</v>
      </c>
      <c r="I8" s="190" t="s">
        <v>7285</v>
      </c>
      <c r="J8" s="190" t="s">
        <v>7286</v>
      </c>
      <c r="K8" s="190" t="s">
        <v>7287</v>
      </c>
      <c r="L8" s="190" t="s">
        <v>7288</v>
      </c>
      <c r="M8" s="190" t="s">
        <v>7289</v>
      </c>
      <c r="N8" s="190" t="s">
        <v>7290</v>
      </c>
      <c r="O8" s="190" t="s">
        <v>7291</v>
      </c>
      <c r="P8" s="186" t="s">
        <v>7506</v>
      </c>
      <c r="Q8" s="186" t="s">
        <v>7507</v>
      </c>
      <c r="R8" s="186" t="s">
        <v>7502</v>
      </c>
      <c r="S8" s="186" t="s">
        <v>7503</v>
      </c>
      <c r="T8" s="186" t="s">
        <v>7504</v>
      </c>
      <c r="U8" s="186" t="s">
        <v>7505</v>
      </c>
      <c r="V8" s="189" t="s">
        <v>7531</v>
      </c>
      <c r="W8" s="189" t="s">
        <v>7532</v>
      </c>
      <c r="X8" s="186" t="s">
        <v>7569</v>
      </c>
    </row>
    <row r="9" spans="1:24" x14ac:dyDescent="0.3">
      <c r="B9" s="156">
        <v>2158</v>
      </c>
      <c r="C9" s="157">
        <v>44713</v>
      </c>
      <c r="D9" s="156">
        <v>1</v>
      </c>
      <c r="E9" s="156">
        <v>0</v>
      </c>
      <c r="F9" s="156">
        <v>0</v>
      </c>
      <c r="G9" s="156">
        <v>24</v>
      </c>
      <c r="H9" s="156">
        <v>68</v>
      </c>
      <c r="I9" s="156">
        <v>45</v>
      </c>
      <c r="J9" s="156">
        <v>0</v>
      </c>
      <c r="K9" s="156">
        <v>32</v>
      </c>
      <c r="L9" s="156">
        <v>0</v>
      </c>
      <c r="M9" s="156">
        <v>41</v>
      </c>
      <c r="N9" s="156">
        <v>0</v>
      </c>
      <c r="O9" s="156">
        <v>18</v>
      </c>
      <c r="P9" s="153">
        <f>E9*(G9+H9+I9)</f>
        <v>0</v>
      </c>
      <c r="Q9" s="153">
        <f>(J9*K9)+(N9*O9)+(L9*M9)</f>
        <v>0</v>
      </c>
      <c r="R9" s="153">
        <f>P9+Q9</f>
        <v>0</v>
      </c>
      <c r="S9" s="153">
        <f>R9/(60*60)</f>
        <v>0</v>
      </c>
      <c r="T9" s="39">
        <f>YEAR(C9)</f>
        <v>2022</v>
      </c>
      <c r="U9" s="39">
        <f>MONTH(C9)</f>
        <v>6</v>
      </c>
      <c r="V9" s="39">
        <f xml:space="preserve"> INT((U9 +2 )/3)</f>
        <v>2</v>
      </c>
      <c r="W9" s="39">
        <f>WEEKDAY(C9)</f>
        <v>4</v>
      </c>
      <c r="X9" s="153">
        <f>Table19[[#This Row],[Busy-ness Secs]]/60</f>
        <v>0</v>
      </c>
    </row>
    <row r="10" spans="1:24" x14ac:dyDescent="0.3">
      <c r="B10" s="156">
        <v>2159</v>
      </c>
      <c r="C10" s="157">
        <v>44713</v>
      </c>
      <c r="D10" s="156">
        <v>2</v>
      </c>
      <c r="E10" s="156">
        <v>0</v>
      </c>
      <c r="F10" s="156">
        <v>0</v>
      </c>
      <c r="G10" s="156">
        <v>42</v>
      </c>
      <c r="H10" s="156">
        <v>87</v>
      </c>
      <c r="I10" s="156">
        <v>39</v>
      </c>
      <c r="J10" s="156">
        <v>0</v>
      </c>
      <c r="K10" s="156">
        <v>33</v>
      </c>
      <c r="L10" s="156">
        <v>0</v>
      </c>
      <c r="M10" s="156">
        <v>22</v>
      </c>
      <c r="N10" s="156">
        <v>0</v>
      </c>
      <c r="O10" s="156">
        <v>29</v>
      </c>
      <c r="P10" s="153">
        <f t="shared" ref="P10:P73" si="0">E10*(G10+H10+I10)</f>
        <v>0</v>
      </c>
      <c r="Q10" s="39">
        <f t="shared" ref="Q10:Q73" si="1">(J10*K10)+(N10*O10)+(L10*M10)</f>
        <v>0</v>
      </c>
      <c r="R10" s="153">
        <f t="shared" ref="R10:R73" si="2">P10+Q10</f>
        <v>0</v>
      </c>
      <c r="S10" s="153">
        <f>R10/(60*60)</f>
        <v>0</v>
      </c>
      <c r="T10" s="39">
        <f t="shared" ref="T10:T73" si="3">YEAR(C10)</f>
        <v>2022</v>
      </c>
      <c r="U10" s="39">
        <f t="shared" ref="U10:U73" si="4">MONTH(C10)</f>
        <v>6</v>
      </c>
      <c r="V10" s="39">
        <f t="shared" ref="V10:V73" si="5" xml:space="preserve"> INT((U10 +2 )/3)</f>
        <v>2</v>
      </c>
      <c r="W10" s="39">
        <f t="shared" ref="W10:W73" si="6">WEEKDAY(C10)</f>
        <v>4</v>
      </c>
      <c r="X10" s="39">
        <f>Table19[[#This Row],[Busy-ness Secs]]/60</f>
        <v>0</v>
      </c>
    </row>
    <row r="11" spans="1:24" x14ac:dyDescent="0.3">
      <c r="B11" s="156">
        <v>2160</v>
      </c>
      <c r="C11" s="157">
        <v>44714</v>
      </c>
      <c r="D11" s="156">
        <v>1</v>
      </c>
      <c r="E11" s="156">
        <v>0</v>
      </c>
      <c r="F11" s="156">
        <v>0</v>
      </c>
      <c r="G11" s="156">
        <v>27</v>
      </c>
      <c r="H11" s="156">
        <v>69</v>
      </c>
      <c r="I11" s="156">
        <v>35</v>
      </c>
      <c r="J11" s="156">
        <v>0</v>
      </c>
      <c r="K11" s="156">
        <v>33</v>
      </c>
      <c r="L11" s="156">
        <v>0</v>
      </c>
      <c r="M11" s="156">
        <v>44</v>
      </c>
      <c r="N11" s="156">
        <v>0</v>
      </c>
      <c r="O11" s="156">
        <v>25</v>
      </c>
      <c r="P11" s="153">
        <f t="shared" si="0"/>
        <v>0</v>
      </c>
      <c r="Q11" s="39">
        <f t="shared" si="1"/>
        <v>0</v>
      </c>
      <c r="R11" s="153">
        <f t="shared" si="2"/>
        <v>0</v>
      </c>
      <c r="S11" s="153">
        <f t="shared" ref="S11:S73" si="7">R11/(60*60)</f>
        <v>0</v>
      </c>
      <c r="T11" s="39">
        <f t="shared" si="3"/>
        <v>2022</v>
      </c>
      <c r="U11" s="39">
        <f t="shared" si="4"/>
        <v>6</v>
      </c>
      <c r="V11" s="39">
        <f t="shared" si="5"/>
        <v>2</v>
      </c>
      <c r="W11" s="39">
        <f t="shared" si="6"/>
        <v>5</v>
      </c>
      <c r="X11" s="39">
        <f>Table19[[#This Row],[Busy-ness Secs]]/60</f>
        <v>0</v>
      </c>
    </row>
    <row r="12" spans="1:24" x14ac:dyDescent="0.3">
      <c r="B12" s="156">
        <v>2161</v>
      </c>
      <c r="C12" s="157">
        <v>44714</v>
      </c>
      <c r="D12" s="156">
        <v>2</v>
      </c>
      <c r="E12" s="156">
        <v>0</v>
      </c>
      <c r="F12" s="156">
        <v>0</v>
      </c>
      <c r="G12" s="156">
        <v>42</v>
      </c>
      <c r="H12" s="156">
        <v>37</v>
      </c>
      <c r="I12" s="156">
        <v>49</v>
      </c>
      <c r="J12" s="156">
        <v>0</v>
      </c>
      <c r="K12" s="156">
        <v>34</v>
      </c>
      <c r="L12" s="156">
        <v>0</v>
      </c>
      <c r="M12" s="156">
        <v>42</v>
      </c>
      <c r="N12" s="156">
        <v>0</v>
      </c>
      <c r="O12" s="156">
        <v>21</v>
      </c>
      <c r="P12" s="153">
        <f t="shared" si="0"/>
        <v>0</v>
      </c>
      <c r="Q12" s="39">
        <f t="shared" si="1"/>
        <v>0</v>
      </c>
      <c r="R12" s="153">
        <f t="shared" si="2"/>
        <v>0</v>
      </c>
      <c r="S12" s="153">
        <f t="shared" si="7"/>
        <v>0</v>
      </c>
      <c r="T12" s="39">
        <f t="shared" si="3"/>
        <v>2022</v>
      </c>
      <c r="U12" s="39">
        <f t="shared" si="4"/>
        <v>6</v>
      </c>
      <c r="V12" s="39">
        <f t="shared" si="5"/>
        <v>2</v>
      </c>
      <c r="W12" s="39">
        <f t="shared" si="6"/>
        <v>5</v>
      </c>
      <c r="X12" s="39">
        <f>Table19[[#This Row],[Busy-ness Secs]]/60</f>
        <v>0</v>
      </c>
    </row>
    <row r="13" spans="1:24" x14ac:dyDescent="0.3">
      <c r="B13" s="156">
        <v>2162</v>
      </c>
      <c r="C13" s="157">
        <v>44715</v>
      </c>
      <c r="D13" s="156">
        <v>1</v>
      </c>
      <c r="E13" s="156">
        <v>0</v>
      </c>
      <c r="F13" s="156">
        <v>0</v>
      </c>
      <c r="G13" s="156">
        <v>44</v>
      </c>
      <c r="H13" s="156">
        <v>83</v>
      </c>
      <c r="I13" s="156">
        <v>33</v>
      </c>
      <c r="J13" s="156">
        <v>0</v>
      </c>
      <c r="K13" s="156">
        <v>33</v>
      </c>
      <c r="L13" s="156">
        <v>0</v>
      </c>
      <c r="M13" s="156">
        <v>18</v>
      </c>
      <c r="N13" s="156">
        <v>0</v>
      </c>
      <c r="O13" s="156">
        <v>23</v>
      </c>
      <c r="P13" s="153">
        <f t="shared" si="0"/>
        <v>0</v>
      </c>
      <c r="Q13" s="39">
        <f t="shared" si="1"/>
        <v>0</v>
      </c>
      <c r="R13" s="153">
        <f t="shared" si="2"/>
        <v>0</v>
      </c>
      <c r="S13" s="153">
        <f t="shared" si="7"/>
        <v>0</v>
      </c>
      <c r="T13" s="39">
        <f t="shared" si="3"/>
        <v>2022</v>
      </c>
      <c r="U13" s="39">
        <f t="shared" si="4"/>
        <v>6</v>
      </c>
      <c r="V13" s="39">
        <f t="shared" si="5"/>
        <v>2</v>
      </c>
      <c r="W13" s="39">
        <f t="shared" si="6"/>
        <v>6</v>
      </c>
      <c r="X13" s="39">
        <f>Table19[[#This Row],[Busy-ness Secs]]/60</f>
        <v>0</v>
      </c>
    </row>
    <row r="14" spans="1:24" x14ac:dyDescent="0.3">
      <c r="B14" s="156">
        <v>2163</v>
      </c>
      <c r="C14" s="157">
        <v>44715</v>
      </c>
      <c r="D14" s="156">
        <v>2</v>
      </c>
      <c r="E14" s="156">
        <v>0</v>
      </c>
      <c r="F14" s="156">
        <v>0</v>
      </c>
      <c r="G14" s="156">
        <v>45</v>
      </c>
      <c r="H14" s="156">
        <v>69</v>
      </c>
      <c r="I14" s="156">
        <v>58</v>
      </c>
      <c r="J14" s="156">
        <v>0</v>
      </c>
      <c r="K14" s="156">
        <v>34</v>
      </c>
      <c r="L14" s="156">
        <v>0</v>
      </c>
      <c r="M14" s="156">
        <v>21</v>
      </c>
      <c r="N14" s="156">
        <v>0</v>
      </c>
      <c r="O14" s="156">
        <v>25</v>
      </c>
      <c r="P14" s="153">
        <f t="shared" si="0"/>
        <v>0</v>
      </c>
      <c r="Q14" s="39">
        <f t="shared" si="1"/>
        <v>0</v>
      </c>
      <c r="R14" s="153">
        <f t="shared" si="2"/>
        <v>0</v>
      </c>
      <c r="S14" s="153">
        <f t="shared" si="7"/>
        <v>0</v>
      </c>
      <c r="T14" s="39">
        <f t="shared" si="3"/>
        <v>2022</v>
      </c>
      <c r="U14" s="39">
        <f t="shared" si="4"/>
        <v>6</v>
      </c>
      <c r="V14" s="39">
        <f t="shared" si="5"/>
        <v>2</v>
      </c>
      <c r="W14" s="39">
        <f t="shared" si="6"/>
        <v>6</v>
      </c>
      <c r="X14" s="39">
        <f>Table19[[#This Row],[Busy-ness Secs]]/60</f>
        <v>0</v>
      </c>
    </row>
    <row r="15" spans="1:24" x14ac:dyDescent="0.3">
      <c r="B15" s="156">
        <v>2164</v>
      </c>
      <c r="C15" s="157">
        <v>44716</v>
      </c>
      <c r="D15" s="156">
        <v>1</v>
      </c>
      <c r="E15" s="156">
        <v>0</v>
      </c>
      <c r="F15" s="156">
        <v>0</v>
      </c>
      <c r="G15" s="156">
        <v>23</v>
      </c>
      <c r="H15" s="156">
        <v>46</v>
      </c>
      <c r="I15" s="156">
        <v>77</v>
      </c>
      <c r="J15" s="156">
        <v>0</v>
      </c>
      <c r="K15" s="156">
        <v>35</v>
      </c>
      <c r="L15" s="156">
        <v>0</v>
      </c>
      <c r="M15" s="156">
        <v>21</v>
      </c>
      <c r="N15" s="156">
        <v>0</v>
      </c>
      <c r="O15" s="156">
        <v>14</v>
      </c>
      <c r="P15" s="153">
        <f t="shared" si="0"/>
        <v>0</v>
      </c>
      <c r="Q15" s="39">
        <f t="shared" si="1"/>
        <v>0</v>
      </c>
      <c r="R15" s="153">
        <f t="shared" si="2"/>
        <v>0</v>
      </c>
      <c r="S15" s="153">
        <f t="shared" si="7"/>
        <v>0</v>
      </c>
      <c r="T15" s="39">
        <f t="shared" si="3"/>
        <v>2022</v>
      </c>
      <c r="U15" s="39">
        <f t="shared" si="4"/>
        <v>6</v>
      </c>
      <c r="V15" s="39">
        <f t="shared" si="5"/>
        <v>2</v>
      </c>
      <c r="W15" s="39">
        <f t="shared" si="6"/>
        <v>7</v>
      </c>
      <c r="X15" s="39">
        <f>Table19[[#This Row],[Busy-ness Secs]]/60</f>
        <v>0</v>
      </c>
    </row>
    <row r="16" spans="1:24" x14ac:dyDescent="0.3">
      <c r="B16" s="156">
        <v>2165</v>
      </c>
      <c r="C16" s="157">
        <v>44718</v>
      </c>
      <c r="D16" s="156">
        <v>1</v>
      </c>
      <c r="E16" s="156">
        <v>0</v>
      </c>
      <c r="F16" s="156">
        <v>0</v>
      </c>
      <c r="G16" s="156">
        <v>28</v>
      </c>
      <c r="H16" s="156">
        <v>88</v>
      </c>
      <c r="I16" s="156">
        <v>79</v>
      </c>
      <c r="J16" s="156">
        <v>0</v>
      </c>
      <c r="K16" s="156">
        <v>33</v>
      </c>
      <c r="L16" s="156">
        <v>0</v>
      </c>
      <c r="M16" s="156">
        <v>24</v>
      </c>
      <c r="N16" s="156">
        <v>0</v>
      </c>
      <c r="O16" s="156">
        <v>29</v>
      </c>
      <c r="P16" s="153">
        <f t="shared" si="0"/>
        <v>0</v>
      </c>
      <c r="Q16" s="39">
        <f t="shared" si="1"/>
        <v>0</v>
      </c>
      <c r="R16" s="153">
        <f t="shared" si="2"/>
        <v>0</v>
      </c>
      <c r="S16" s="153">
        <f t="shared" si="7"/>
        <v>0</v>
      </c>
      <c r="T16" s="39">
        <f t="shared" si="3"/>
        <v>2022</v>
      </c>
      <c r="U16" s="39">
        <f t="shared" si="4"/>
        <v>6</v>
      </c>
      <c r="V16" s="39">
        <f t="shared" si="5"/>
        <v>2</v>
      </c>
      <c r="W16" s="39">
        <f t="shared" si="6"/>
        <v>2</v>
      </c>
      <c r="X16" s="39">
        <f>Table19[[#This Row],[Busy-ness Secs]]/60</f>
        <v>0</v>
      </c>
    </row>
    <row r="17" spans="2:24" x14ac:dyDescent="0.3">
      <c r="B17" s="156">
        <v>2166</v>
      </c>
      <c r="C17" s="157">
        <v>44718</v>
      </c>
      <c r="D17" s="156">
        <v>2</v>
      </c>
      <c r="E17" s="156">
        <v>0</v>
      </c>
      <c r="F17" s="156">
        <v>0</v>
      </c>
      <c r="G17" s="156">
        <v>31</v>
      </c>
      <c r="H17" s="156">
        <v>41</v>
      </c>
      <c r="I17" s="156">
        <v>62</v>
      </c>
      <c r="J17" s="156">
        <v>0</v>
      </c>
      <c r="K17" s="156">
        <v>37</v>
      </c>
      <c r="L17" s="156">
        <v>0</v>
      </c>
      <c r="M17" s="156">
        <v>27</v>
      </c>
      <c r="N17" s="156">
        <v>0</v>
      </c>
      <c r="O17" s="156">
        <v>28</v>
      </c>
      <c r="P17" s="153">
        <f t="shared" si="0"/>
        <v>0</v>
      </c>
      <c r="Q17" s="39">
        <f t="shared" si="1"/>
        <v>0</v>
      </c>
      <c r="R17" s="153">
        <f t="shared" si="2"/>
        <v>0</v>
      </c>
      <c r="S17" s="153">
        <f t="shared" si="7"/>
        <v>0</v>
      </c>
      <c r="T17" s="39">
        <f t="shared" si="3"/>
        <v>2022</v>
      </c>
      <c r="U17" s="39">
        <f t="shared" si="4"/>
        <v>6</v>
      </c>
      <c r="V17" s="39">
        <f t="shared" si="5"/>
        <v>2</v>
      </c>
      <c r="W17" s="39">
        <f t="shared" si="6"/>
        <v>2</v>
      </c>
      <c r="X17" s="39">
        <f>Table19[[#This Row],[Busy-ness Secs]]/60</f>
        <v>0</v>
      </c>
    </row>
    <row r="18" spans="2:24" x14ac:dyDescent="0.3">
      <c r="B18" s="156">
        <v>2167</v>
      </c>
      <c r="C18" s="157">
        <v>44719</v>
      </c>
      <c r="D18" s="156">
        <v>1</v>
      </c>
      <c r="E18" s="156">
        <v>0</v>
      </c>
      <c r="F18" s="156">
        <v>0</v>
      </c>
      <c r="G18" s="156">
        <v>29</v>
      </c>
      <c r="H18" s="156">
        <v>65</v>
      </c>
      <c r="I18" s="156">
        <v>88</v>
      </c>
      <c r="J18" s="156">
        <v>0</v>
      </c>
      <c r="K18" s="156">
        <v>33</v>
      </c>
      <c r="L18" s="156">
        <v>0</v>
      </c>
      <c r="M18" s="156">
        <v>40</v>
      </c>
      <c r="N18" s="156">
        <v>0</v>
      </c>
      <c r="O18" s="156">
        <v>18</v>
      </c>
      <c r="P18" s="153">
        <f>E18*(G18+H18+I18)</f>
        <v>0</v>
      </c>
      <c r="Q18" s="39">
        <f t="shared" si="1"/>
        <v>0</v>
      </c>
      <c r="R18" s="153">
        <f t="shared" si="2"/>
        <v>0</v>
      </c>
      <c r="S18" s="153">
        <f t="shared" si="7"/>
        <v>0</v>
      </c>
      <c r="T18" s="39">
        <f t="shared" si="3"/>
        <v>2022</v>
      </c>
      <c r="U18" s="39">
        <f t="shared" si="4"/>
        <v>6</v>
      </c>
      <c r="V18" s="39">
        <f t="shared" si="5"/>
        <v>2</v>
      </c>
      <c r="W18" s="39">
        <f t="shared" si="6"/>
        <v>3</v>
      </c>
      <c r="X18" s="39">
        <f>Table19[[#This Row],[Busy-ness Secs]]/60</f>
        <v>0</v>
      </c>
    </row>
    <row r="19" spans="2:24" x14ac:dyDescent="0.3">
      <c r="B19" s="156">
        <v>2168</v>
      </c>
      <c r="C19" s="157">
        <v>44719</v>
      </c>
      <c r="D19" s="156">
        <v>2</v>
      </c>
      <c r="E19" s="156">
        <v>0</v>
      </c>
      <c r="F19" s="156">
        <v>0</v>
      </c>
      <c r="G19" s="156">
        <v>15</v>
      </c>
      <c r="H19" s="156">
        <v>41</v>
      </c>
      <c r="I19" s="156">
        <v>82</v>
      </c>
      <c r="J19" s="156">
        <v>0</v>
      </c>
      <c r="K19" s="156">
        <v>32</v>
      </c>
      <c r="L19" s="156">
        <v>0</v>
      </c>
      <c r="M19" s="156">
        <v>25</v>
      </c>
      <c r="N19" s="156">
        <v>0</v>
      </c>
      <c r="O19" s="156">
        <v>28</v>
      </c>
      <c r="P19" s="153">
        <f t="shared" si="0"/>
        <v>0</v>
      </c>
      <c r="Q19" s="39">
        <f t="shared" si="1"/>
        <v>0</v>
      </c>
      <c r="R19" s="153">
        <f t="shared" si="2"/>
        <v>0</v>
      </c>
      <c r="S19" s="153">
        <f t="shared" si="7"/>
        <v>0</v>
      </c>
      <c r="T19" s="39">
        <f t="shared" si="3"/>
        <v>2022</v>
      </c>
      <c r="U19" s="39">
        <f t="shared" si="4"/>
        <v>6</v>
      </c>
      <c r="V19" s="39">
        <f t="shared" si="5"/>
        <v>2</v>
      </c>
      <c r="W19" s="39">
        <f t="shared" si="6"/>
        <v>3</v>
      </c>
      <c r="X19" s="39">
        <f>Table19[[#This Row],[Busy-ness Secs]]/60</f>
        <v>0</v>
      </c>
    </row>
    <row r="20" spans="2:24" x14ac:dyDescent="0.3">
      <c r="B20" s="156">
        <v>2169</v>
      </c>
      <c r="C20" s="157">
        <v>44720</v>
      </c>
      <c r="D20" s="156">
        <v>1</v>
      </c>
      <c r="E20" s="156">
        <v>0</v>
      </c>
      <c r="F20" s="156">
        <v>0</v>
      </c>
      <c r="G20" s="156">
        <v>25</v>
      </c>
      <c r="H20" s="156">
        <v>32</v>
      </c>
      <c r="I20" s="156">
        <v>61</v>
      </c>
      <c r="J20" s="156">
        <v>0</v>
      </c>
      <c r="K20" s="156">
        <v>34</v>
      </c>
      <c r="L20" s="156">
        <v>0</v>
      </c>
      <c r="M20" s="156">
        <v>28</v>
      </c>
      <c r="N20" s="156">
        <v>0</v>
      </c>
      <c r="O20" s="156">
        <v>15</v>
      </c>
      <c r="P20" s="153">
        <f t="shared" si="0"/>
        <v>0</v>
      </c>
      <c r="Q20" s="39">
        <f t="shared" si="1"/>
        <v>0</v>
      </c>
      <c r="R20" s="153">
        <f t="shared" si="2"/>
        <v>0</v>
      </c>
      <c r="S20" s="153">
        <f t="shared" si="7"/>
        <v>0</v>
      </c>
      <c r="T20" s="39">
        <f t="shared" si="3"/>
        <v>2022</v>
      </c>
      <c r="U20" s="39">
        <f t="shared" si="4"/>
        <v>6</v>
      </c>
      <c r="V20" s="39">
        <f t="shared" si="5"/>
        <v>2</v>
      </c>
      <c r="W20" s="39">
        <f t="shared" si="6"/>
        <v>4</v>
      </c>
      <c r="X20" s="39">
        <f>Table19[[#This Row],[Busy-ness Secs]]/60</f>
        <v>0</v>
      </c>
    </row>
    <row r="21" spans="2:24" x14ac:dyDescent="0.3">
      <c r="B21" s="156">
        <v>2170</v>
      </c>
      <c r="C21" s="157">
        <v>44720</v>
      </c>
      <c r="D21" s="156">
        <v>2</v>
      </c>
      <c r="E21" s="156">
        <v>0</v>
      </c>
      <c r="F21" s="156">
        <v>0</v>
      </c>
      <c r="G21" s="156">
        <v>29</v>
      </c>
      <c r="H21" s="156">
        <v>73</v>
      </c>
      <c r="I21" s="156">
        <v>43</v>
      </c>
      <c r="J21" s="156">
        <v>0</v>
      </c>
      <c r="K21" s="156">
        <v>33</v>
      </c>
      <c r="L21" s="156">
        <v>0</v>
      </c>
      <c r="M21" s="156">
        <v>27</v>
      </c>
      <c r="N21" s="156">
        <v>0</v>
      </c>
      <c r="O21" s="156">
        <v>11</v>
      </c>
      <c r="P21" s="153">
        <f t="shared" si="0"/>
        <v>0</v>
      </c>
      <c r="Q21" s="39">
        <f t="shared" si="1"/>
        <v>0</v>
      </c>
      <c r="R21" s="153">
        <f t="shared" si="2"/>
        <v>0</v>
      </c>
      <c r="S21" s="153">
        <f t="shared" si="7"/>
        <v>0</v>
      </c>
      <c r="T21" s="39">
        <f t="shared" si="3"/>
        <v>2022</v>
      </c>
      <c r="U21" s="39">
        <f t="shared" si="4"/>
        <v>6</v>
      </c>
      <c r="V21" s="39">
        <f t="shared" si="5"/>
        <v>2</v>
      </c>
      <c r="W21" s="39">
        <f t="shared" si="6"/>
        <v>4</v>
      </c>
      <c r="X21" s="39">
        <f>Table19[[#This Row],[Busy-ness Secs]]/60</f>
        <v>0</v>
      </c>
    </row>
    <row r="22" spans="2:24" x14ac:dyDescent="0.3">
      <c r="B22" s="156">
        <v>2171</v>
      </c>
      <c r="C22" s="157">
        <v>44721</v>
      </c>
      <c r="D22" s="156">
        <v>1</v>
      </c>
      <c r="E22" s="156">
        <v>0</v>
      </c>
      <c r="F22" s="156">
        <v>0</v>
      </c>
      <c r="G22" s="156">
        <v>39</v>
      </c>
      <c r="H22" s="156">
        <v>78</v>
      </c>
      <c r="I22" s="156">
        <v>82</v>
      </c>
      <c r="J22" s="156">
        <v>0</v>
      </c>
      <c r="K22" s="156">
        <v>33</v>
      </c>
      <c r="L22" s="156">
        <v>0</v>
      </c>
      <c r="M22" s="156">
        <v>27</v>
      </c>
      <c r="N22" s="156">
        <v>0</v>
      </c>
      <c r="O22" s="156">
        <v>17</v>
      </c>
      <c r="P22" s="153">
        <f t="shared" si="0"/>
        <v>0</v>
      </c>
      <c r="Q22" s="39">
        <f t="shared" si="1"/>
        <v>0</v>
      </c>
      <c r="R22" s="153">
        <f t="shared" si="2"/>
        <v>0</v>
      </c>
      <c r="S22" s="153">
        <f t="shared" si="7"/>
        <v>0</v>
      </c>
      <c r="T22" s="39">
        <f t="shared" si="3"/>
        <v>2022</v>
      </c>
      <c r="U22" s="39">
        <f t="shared" si="4"/>
        <v>6</v>
      </c>
      <c r="V22" s="39">
        <f t="shared" si="5"/>
        <v>2</v>
      </c>
      <c r="W22" s="39">
        <f t="shared" si="6"/>
        <v>5</v>
      </c>
      <c r="X22" s="39">
        <f>Table19[[#This Row],[Busy-ness Secs]]/60</f>
        <v>0</v>
      </c>
    </row>
    <row r="23" spans="2:24" x14ac:dyDescent="0.3">
      <c r="B23" s="156">
        <v>2172</v>
      </c>
      <c r="C23" s="157">
        <v>44721</v>
      </c>
      <c r="D23" s="156">
        <v>2</v>
      </c>
      <c r="E23" s="156">
        <v>0</v>
      </c>
      <c r="F23" s="156">
        <v>0</v>
      </c>
      <c r="G23" s="156">
        <v>34</v>
      </c>
      <c r="H23" s="156">
        <v>46</v>
      </c>
      <c r="I23" s="156">
        <v>90</v>
      </c>
      <c r="J23" s="156">
        <v>0</v>
      </c>
      <c r="K23" s="156">
        <v>36</v>
      </c>
      <c r="L23" s="156">
        <v>0</v>
      </c>
      <c r="M23" s="156">
        <v>44</v>
      </c>
      <c r="N23" s="156">
        <v>0</v>
      </c>
      <c r="O23" s="156">
        <v>14</v>
      </c>
      <c r="P23" s="153">
        <f t="shared" si="0"/>
        <v>0</v>
      </c>
      <c r="Q23" s="39">
        <f t="shared" si="1"/>
        <v>0</v>
      </c>
      <c r="R23" s="153">
        <f t="shared" si="2"/>
        <v>0</v>
      </c>
      <c r="S23" s="153">
        <f t="shared" si="7"/>
        <v>0</v>
      </c>
      <c r="T23" s="39">
        <f t="shared" si="3"/>
        <v>2022</v>
      </c>
      <c r="U23" s="39">
        <f t="shared" si="4"/>
        <v>6</v>
      </c>
      <c r="V23" s="39">
        <f t="shared" si="5"/>
        <v>2</v>
      </c>
      <c r="W23" s="39">
        <f t="shared" si="6"/>
        <v>5</v>
      </c>
      <c r="X23" s="39">
        <f>Table19[[#This Row],[Busy-ness Secs]]/60</f>
        <v>0</v>
      </c>
    </row>
    <row r="24" spans="2:24" x14ac:dyDescent="0.3">
      <c r="B24" s="156">
        <v>2173</v>
      </c>
      <c r="C24" s="157">
        <v>44722</v>
      </c>
      <c r="D24" s="156">
        <v>1</v>
      </c>
      <c r="E24" s="156">
        <v>0</v>
      </c>
      <c r="F24" s="156">
        <v>0</v>
      </c>
      <c r="G24" s="156">
        <v>33</v>
      </c>
      <c r="H24" s="156">
        <v>51</v>
      </c>
      <c r="I24" s="156">
        <v>55</v>
      </c>
      <c r="J24" s="156">
        <v>0</v>
      </c>
      <c r="K24" s="156">
        <v>34</v>
      </c>
      <c r="L24" s="156">
        <v>0</v>
      </c>
      <c r="M24" s="156">
        <v>22</v>
      </c>
      <c r="N24" s="156">
        <v>0</v>
      </c>
      <c r="O24" s="156">
        <v>20</v>
      </c>
      <c r="P24" s="153">
        <f t="shared" si="0"/>
        <v>0</v>
      </c>
      <c r="Q24" s="39">
        <f t="shared" si="1"/>
        <v>0</v>
      </c>
      <c r="R24" s="153">
        <f t="shared" si="2"/>
        <v>0</v>
      </c>
      <c r="S24" s="153">
        <f t="shared" si="7"/>
        <v>0</v>
      </c>
      <c r="T24" s="39">
        <f t="shared" si="3"/>
        <v>2022</v>
      </c>
      <c r="U24" s="39">
        <f t="shared" si="4"/>
        <v>6</v>
      </c>
      <c r="V24" s="39">
        <f t="shared" si="5"/>
        <v>2</v>
      </c>
      <c r="W24" s="39">
        <f t="shared" si="6"/>
        <v>6</v>
      </c>
      <c r="X24" s="39">
        <f>Table19[[#This Row],[Busy-ness Secs]]/60</f>
        <v>0</v>
      </c>
    </row>
    <row r="25" spans="2:24" x14ac:dyDescent="0.3">
      <c r="B25" s="156">
        <v>2174</v>
      </c>
      <c r="C25" s="157">
        <v>44722</v>
      </c>
      <c r="D25" s="156">
        <v>2</v>
      </c>
      <c r="E25" s="156">
        <v>0</v>
      </c>
      <c r="F25" s="156">
        <v>0</v>
      </c>
      <c r="G25" s="156">
        <v>38</v>
      </c>
      <c r="H25" s="156">
        <v>59</v>
      </c>
      <c r="I25" s="156">
        <v>37</v>
      </c>
      <c r="J25" s="156">
        <v>0</v>
      </c>
      <c r="K25" s="156">
        <v>33</v>
      </c>
      <c r="L25" s="156">
        <v>0</v>
      </c>
      <c r="M25" s="156">
        <v>17</v>
      </c>
      <c r="N25" s="156">
        <v>0</v>
      </c>
      <c r="O25" s="156">
        <v>12</v>
      </c>
      <c r="P25" s="153">
        <f t="shared" si="0"/>
        <v>0</v>
      </c>
      <c r="Q25" s="39">
        <f t="shared" si="1"/>
        <v>0</v>
      </c>
      <c r="R25" s="153">
        <f t="shared" si="2"/>
        <v>0</v>
      </c>
      <c r="S25" s="153">
        <f t="shared" si="7"/>
        <v>0</v>
      </c>
      <c r="T25" s="39">
        <f t="shared" si="3"/>
        <v>2022</v>
      </c>
      <c r="U25" s="39">
        <f t="shared" si="4"/>
        <v>6</v>
      </c>
      <c r="V25" s="39">
        <f t="shared" si="5"/>
        <v>2</v>
      </c>
      <c r="W25" s="39">
        <f t="shared" si="6"/>
        <v>6</v>
      </c>
      <c r="X25" s="39">
        <f>Table19[[#This Row],[Busy-ness Secs]]/60</f>
        <v>0</v>
      </c>
    </row>
    <row r="26" spans="2:24" x14ac:dyDescent="0.3">
      <c r="B26" s="156">
        <v>2175</v>
      </c>
      <c r="C26" s="157">
        <v>44723</v>
      </c>
      <c r="D26" s="156">
        <v>1</v>
      </c>
      <c r="E26" s="156">
        <v>0</v>
      </c>
      <c r="F26" s="156">
        <v>0</v>
      </c>
      <c r="G26" s="156">
        <v>30</v>
      </c>
      <c r="H26" s="156">
        <v>46</v>
      </c>
      <c r="I26" s="156">
        <v>87</v>
      </c>
      <c r="J26" s="156">
        <v>0</v>
      </c>
      <c r="K26" s="156">
        <v>35</v>
      </c>
      <c r="L26" s="156">
        <v>0</v>
      </c>
      <c r="M26" s="156">
        <v>35</v>
      </c>
      <c r="N26" s="156">
        <v>0</v>
      </c>
      <c r="O26" s="156">
        <v>14</v>
      </c>
      <c r="P26" s="153">
        <f t="shared" si="0"/>
        <v>0</v>
      </c>
      <c r="Q26" s="39">
        <f t="shared" si="1"/>
        <v>0</v>
      </c>
      <c r="R26" s="153">
        <f t="shared" si="2"/>
        <v>0</v>
      </c>
      <c r="S26" s="153">
        <f t="shared" si="7"/>
        <v>0</v>
      </c>
      <c r="T26" s="39">
        <f t="shared" si="3"/>
        <v>2022</v>
      </c>
      <c r="U26" s="39">
        <f t="shared" si="4"/>
        <v>6</v>
      </c>
      <c r="V26" s="39">
        <f t="shared" si="5"/>
        <v>2</v>
      </c>
      <c r="W26" s="39">
        <f t="shared" si="6"/>
        <v>7</v>
      </c>
      <c r="X26" s="39">
        <f>Table19[[#This Row],[Busy-ness Secs]]/60</f>
        <v>0</v>
      </c>
    </row>
    <row r="27" spans="2:24" x14ac:dyDescent="0.3">
      <c r="B27" s="156">
        <v>2176</v>
      </c>
      <c r="C27" s="157">
        <v>44725</v>
      </c>
      <c r="D27" s="156">
        <v>1</v>
      </c>
      <c r="E27" s="156">
        <v>0</v>
      </c>
      <c r="F27" s="156">
        <v>0</v>
      </c>
      <c r="G27" s="156">
        <v>19</v>
      </c>
      <c r="H27" s="156">
        <v>69</v>
      </c>
      <c r="I27" s="156">
        <v>60</v>
      </c>
      <c r="J27" s="156">
        <v>0</v>
      </c>
      <c r="K27" s="156">
        <v>35</v>
      </c>
      <c r="L27" s="156">
        <v>0</v>
      </c>
      <c r="M27" s="156">
        <v>30</v>
      </c>
      <c r="N27" s="156">
        <v>0</v>
      </c>
      <c r="O27" s="156">
        <v>24</v>
      </c>
      <c r="P27" s="153">
        <f t="shared" si="0"/>
        <v>0</v>
      </c>
      <c r="Q27" s="39">
        <f t="shared" si="1"/>
        <v>0</v>
      </c>
      <c r="R27" s="153">
        <f t="shared" si="2"/>
        <v>0</v>
      </c>
      <c r="S27" s="153">
        <f t="shared" si="7"/>
        <v>0</v>
      </c>
      <c r="T27" s="39">
        <f t="shared" si="3"/>
        <v>2022</v>
      </c>
      <c r="U27" s="39">
        <f t="shared" si="4"/>
        <v>6</v>
      </c>
      <c r="V27" s="39">
        <f t="shared" si="5"/>
        <v>2</v>
      </c>
      <c r="W27" s="39">
        <f t="shared" si="6"/>
        <v>2</v>
      </c>
      <c r="X27" s="39">
        <f>Table19[[#This Row],[Busy-ness Secs]]/60</f>
        <v>0</v>
      </c>
    </row>
    <row r="28" spans="2:24" x14ac:dyDescent="0.3">
      <c r="B28" s="156">
        <v>2177</v>
      </c>
      <c r="C28" s="157">
        <v>44725</v>
      </c>
      <c r="D28" s="156">
        <v>2</v>
      </c>
      <c r="E28" s="156">
        <v>0</v>
      </c>
      <c r="F28" s="156">
        <v>0</v>
      </c>
      <c r="G28" s="156">
        <v>37</v>
      </c>
      <c r="H28" s="156">
        <v>87</v>
      </c>
      <c r="I28" s="156">
        <v>72</v>
      </c>
      <c r="J28" s="156">
        <v>0</v>
      </c>
      <c r="K28" s="156">
        <v>35</v>
      </c>
      <c r="L28" s="156">
        <v>0</v>
      </c>
      <c r="M28" s="156">
        <v>43</v>
      </c>
      <c r="N28" s="156">
        <v>0</v>
      </c>
      <c r="O28" s="156">
        <v>29</v>
      </c>
      <c r="P28" s="153">
        <f t="shared" si="0"/>
        <v>0</v>
      </c>
      <c r="Q28" s="39">
        <f t="shared" si="1"/>
        <v>0</v>
      </c>
      <c r="R28" s="153">
        <f t="shared" si="2"/>
        <v>0</v>
      </c>
      <c r="S28" s="153">
        <f t="shared" si="7"/>
        <v>0</v>
      </c>
      <c r="T28" s="39">
        <f t="shared" si="3"/>
        <v>2022</v>
      </c>
      <c r="U28" s="39">
        <f t="shared" si="4"/>
        <v>6</v>
      </c>
      <c r="V28" s="39">
        <f t="shared" si="5"/>
        <v>2</v>
      </c>
      <c r="W28" s="39">
        <f t="shared" si="6"/>
        <v>2</v>
      </c>
      <c r="X28" s="39">
        <f>Table19[[#This Row],[Busy-ness Secs]]/60</f>
        <v>0</v>
      </c>
    </row>
    <row r="29" spans="2:24" x14ac:dyDescent="0.3">
      <c r="B29" s="156">
        <v>2178</v>
      </c>
      <c r="C29" s="157">
        <v>44726</v>
      </c>
      <c r="D29" s="156">
        <v>1</v>
      </c>
      <c r="E29" s="156">
        <v>0</v>
      </c>
      <c r="F29" s="156">
        <v>0</v>
      </c>
      <c r="G29" s="156">
        <v>28</v>
      </c>
      <c r="H29" s="156">
        <v>60</v>
      </c>
      <c r="I29" s="156">
        <v>44</v>
      </c>
      <c r="J29" s="156">
        <v>0</v>
      </c>
      <c r="K29" s="156">
        <v>36</v>
      </c>
      <c r="L29" s="156">
        <v>0</v>
      </c>
      <c r="M29" s="156">
        <v>29</v>
      </c>
      <c r="N29" s="156">
        <v>0</v>
      </c>
      <c r="O29" s="156">
        <v>12</v>
      </c>
      <c r="P29" s="153">
        <f t="shared" si="0"/>
        <v>0</v>
      </c>
      <c r="Q29" s="39">
        <f t="shared" si="1"/>
        <v>0</v>
      </c>
      <c r="R29" s="153">
        <f t="shared" si="2"/>
        <v>0</v>
      </c>
      <c r="S29" s="153">
        <f t="shared" si="7"/>
        <v>0</v>
      </c>
      <c r="T29" s="39">
        <f t="shared" si="3"/>
        <v>2022</v>
      </c>
      <c r="U29" s="39">
        <f t="shared" si="4"/>
        <v>6</v>
      </c>
      <c r="V29" s="39">
        <f t="shared" si="5"/>
        <v>2</v>
      </c>
      <c r="W29" s="39">
        <f t="shared" si="6"/>
        <v>3</v>
      </c>
      <c r="X29" s="39">
        <f>Table19[[#This Row],[Busy-ness Secs]]/60</f>
        <v>0</v>
      </c>
    </row>
    <row r="30" spans="2:24" x14ac:dyDescent="0.3">
      <c r="B30" s="156">
        <v>2179</v>
      </c>
      <c r="C30" s="157">
        <v>44726</v>
      </c>
      <c r="D30" s="156">
        <v>2</v>
      </c>
      <c r="E30" s="156">
        <v>0</v>
      </c>
      <c r="F30" s="156">
        <v>0</v>
      </c>
      <c r="G30" s="156">
        <v>33</v>
      </c>
      <c r="H30" s="156">
        <v>88</v>
      </c>
      <c r="I30" s="156">
        <v>46</v>
      </c>
      <c r="J30" s="156">
        <v>0</v>
      </c>
      <c r="K30" s="156">
        <v>36</v>
      </c>
      <c r="L30" s="156">
        <v>0</v>
      </c>
      <c r="M30" s="156">
        <v>34</v>
      </c>
      <c r="N30" s="156">
        <v>0</v>
      </c>
      <c r="O30" s="156">
        <v>29</v>
      </c>
      <c r="P30" s="153">
        <f t="shared" si="0"/>
        <v>0</v>
      </c>
      <c r="Q30" s="39">
        <f t="shared" si="1"/>
        <v>0</v>
      </c>
      <c r="R30" s="153">
        <f t="shared" si="2"/>
        <v>0</v>
      </c>
      <c r="S30" s="153">
        <f t="shared" si="7"/>
        <v>0</v>
      </c>
      <c r="T30" s="39">
        <f t="shared" si="3"/>
        <v>2022</v>
      </c>
      <c r="U30" s="39">
        <f t="shared" si="4"/>
        <v>6</v>
      </c>
      <c r="V30" s="39">
        <f t="shared" si="5"/>
        <v>2</v>
      </c>
      <c r="W30" s="39">
        <f t="shared" si="6"/>
        <v>3</v>
      </c>
      <c r="X30" s="39">
        <f>Table19[[#This Row],[Busy-ness Secs]]/60</f>
        <v>0</v>
      </c>
    </row>
    <row r="31" spans="2:24" x14ac:dyDescent="0.3">
      <c r="B31" s="156">
        <v>2180</v>
      </c>
      <c r="C31" s="157">
        <v>44727</v>
      </c>
      <c r="D31" s="156">
        <v>1</v>
      </c>
      <c r="E31" s="156">
        <v>0</v>
      </c>
      <c r="F31" s="156">
        <v>0</v>
      </c>
      <c r="G31" s="156">
        <v>29</v>
      </c>
      <c r="H31" s="156">
        <v>50</v>
      </c>
      <c r="I31" s="156">
        <v>53</v>
      </c>
      <c r="J31" s="156">
        <v>0</v>
      </c>
      <c r="K31" s="156">
        <v>34</v>
      </c>
      <c r="L31" s="156">
        <v>0</v>
      </c>
      <c r="M31" s="156">
        <v>43</v>
      </c>
      <c r="N31" s="156">
        <v>0</v>
      </c>
      <c r="O31" s="156">
        <v>20</v>
      </c>
      <c r="P31" s="153">
        <f t="shared" si="0"/>
        <v>0</v>
      </c>
      <c r="Q31" s="39">
        <f t="shared" si="1"/>
        <v>0</v>
      </c>
      <c r="R31" s="153">
        <f t="shared" si="2"/>
        <v>0</v>
      </c>
      <c r="S31" s="153">
        <f t="shared" si="7"/>
        <v>0</v>
      </c>
      <c r="T31" s="39">
        <f t="shared" si="3"/>
        <v>2022</v>
      </c>
      <c r="U31" s="39">
        <f t="shared" si="4"/>
        <v>6</v>
      </c>
      <c r="V31" s="39">
        <f t="shared" si="5"/>
        <v>2</v>
      </c>
      <c r="W31" s="39">
        <f t="shared" si="6"/>
        <v>4</v>
      </c>
      <c r="X31" s="39">
        <f>Table19[[#This Row],[Busy-ness Secs]]/60</f>
        <v>0</v>
      </c>
    </row>
    <row r="32" spans="2:24" x14ac:dyDescent="0.3">
      <c r="B32" s="156">
        <v>2181</v>
      </c>
      <c r="C32" s="157">
        <v>44727</v>
      </c>
      <c r="D32" s="156">
        <v>2</v>
      </c>
      <c r="E32" s="156">
        <v>0</v>
      </c>
      <c r="F32" s="156">
        <v>0</v>
      </c>
      <c r="G32" s="156">
        <v>23</v>
      </c>
      <c r="H32" s="156">
        <v>78</v>
      </c>
      <c r="I32" s="156">
        <v>42</v>
      </c>
      <c r="J32" s="156">
        <v>0</v>
      </c>
      <c r="K32" s="156">
        <v>33</v>
      </c>
      <c r="L32" s="156">
        <v>0</v>
      </c>
      <c r="M32" s="156">
        <v>25</v>
      </c>
      <c r="N32" s="156">
        <v>0</v>
      </c>
      <c r="O32" s="156">
        <v>17</v>
      </c>
      <c r="P32" s="153">
        <f t="shared" si="0"/>
        <v>0</v>
      </c>
      <c r="Q32" s="39">
        <f t="shared" si="1"/>
        <v>0</v>
      </c>
      <c r="R32" s="153">
        <f t="shared" si="2"/>
        <v>0</v>
      </c>
      <c r="S32" s="153">
        <f t="shared" si="7"/>
        <v>0</v>
      </c>
      <c r="T32" s="39">
        <f t="shared" si="3"/>
        <v>2022</v>
      </c>
      <c r="U32" s="39">
        <f t="shared" si="4"/>
        <v>6</v>
      </c>
      <c r="V32" s="39">
        <f t="shared" si="5"/>
        <v>2</v>
      </c>
      <c r="W32" s="39">
        <f t="shared" si="6"/>
        <v>4</v>
      </c>
      <c r="X32" s="39">
        <f>Table19[[#This Row],[Busy-ness Secs]]/60</f>
        <v>0</v>
      </c>
    </row>
    <row r="33" spans="2:24" x14ac:dyDescent="0.3">
      <c r="B33" s="156">
        <v>2182</v>
      </c>
      <c r="C33" s="157">
        <v>44728</v>
      </c>
      <c r="D33" s="156">
        <v>1</v>
      </c>
      <c r="E33" s="156">
        <v>0</v>
      </c>
      <c r="F33" s="156">
        <v>0</v>
      </c>
      <c r="G33" s="156">
        <v>30</v>
      </c>
      <c r="H33" s="156">
        <v>74</v>
      </c>
      <c r="I33" s="156">
        <v>62</v>
      </c>
      <c r="J33" s="156">
        <v>0</v>
      </c>
      <c r="K33" s="156">
        <v>37</v>
      </c>
      <c r="L33" s="156">
        <v>0</v>
      </c>
      <c r="M33" s="156">
        <v>31</v>
      </c>
      <c r="N33" s="156">
        <v>0</v>
      </c>
      <c r="O33" s="156">
        <v>11</v>
      </c>
      <c r="P33" s="153">
        <f t="shared" si="0"/>
        <v>0</v>
      </c>
      <c r="Q33" s="39">
        <f t="shared" si="1"/>
        <v>0</v>
      </c>
      <c r="R33" s="153">
        <f t="shared" si="2"/>
        <v>0</v>
      </c>
      <c r="S33" s="153">
        <f t="shared" si="7"/>
        <v>0</v>
      </c>
      <c r="T33" s="39">
        <f t="shared" si="3"/>
        <v>2022</v>
      </c>
      <c r="U33" s="39">
        <f t="shared" si="4"/>
        <v>6</v>
      </c>
      <c r="V33" s="39">
        <f t="shared" si="5"/>
        <v>2</v>
      </c>
      <c r="W33" s="39">
        <f t="shared" si="6"/>
        <v>5</v>
      </c>
      <c r="X33" s="39">
        <f>Table19[[#This Row],[Busy-ness Secs]]/60</f>
        <v>0</v>
      </c>
    </row>
    <row r="34" spans="2:24" x14ac:dyDescent="0.3">
      <c r="B34" s="156">
        <v>2183</v>
      </c>
      <c r="C34" s="157">
        <v>44728</v>
      </c>
      <c r="D34" s="156">
        <v>2</v>
      </c>
      <c r="E34" s="156">
        <v>0</v>
      </c>
      <c r="F34" s="156">
        <v>0</v>
      </c>
      <c r="G34" s="156">
        <v>17</v>
      </c>
      <c r="H34" s="156">
        <v>83</v>
      </c>
      <c r="I34" s="156">
        <v>76</v>
      </c>
      <c r="J34" s="156">
        <v>0</v>
      </c>
      <c r="K34" s="156">
        <v>35</v>
      </c>
      <c r="L34" s="156">
        <v>0</v>
      </c>
      <c r="M34" s="156">
        <v>23</v>
      </c>
      <c r="N34" s="156">
        <v>0</v>
      </c>
      <c r="O34" s="156">
        <v>23</v>
      </c>
      <c r="P34" s="153">
        <f t="shared" si="0"/>
        <v>0</v>
      </c>
      <c r="Q34" s="39">
        <f t="shared" si="1"/>
        <v>0</v>
      </c>
      <c r="R34" s="153">
        <f t="shared" si="2"/>
        <v>0</v>
      </c>
      <c r="S34" s="153">
        <f t="shared" si="7"/>
        <v>0</v>
      </c>
      <c r="T34" s="39">
        <f t="shared" si="3"/>
        <v>2022</v>
      </c>
      <c r="U34" s="39">
        <f t="shared" si="4"/>
        <v>6</v>
      </c>
      <c r="V34" s="39">
        <f t="shared" si="5"/>
        <v>2</v>
      </c>
      <c r="W34" s="39">
        <f t="shared" si="6"/>
        <v>5</v>
      </c>
      <c r="X34" s="39">
        <f>Table19[[#This Row],[Busy-ness Secs]]/60</f>
        <v>0</v>
      </c>
    </row>
    <row r="35" spans="2:24" x14ac:dyDescent="0.3">
      <c r="B35" s="156">
        <v>2184</v>
      </c>
      <c r="C35" s="157">
        <v>44729</v>
      </c>
      <c r="D35" s="156">
        <v>1</v>
      </c>
      <c r="E35" s="156">
        <v>0</v>
      </c>
      <c r="F35" s="156">
        <v>0</v>
      </c>
      <c r="G35" s="156">
        <v>37</v>
      </c>
      <c r="H35" s="156">
        <v>42</v>
      </c>
      <c r="I35" s="156">
        <v>48</v>
      </c>
      <c r="J35" s="156">
        <v>0</v>
      </c>
      <c r="K35" s="156">
        <v>34</v>
      </c>
      <c r="L35" s="156">
        <v>0</v>
      </c>
      <c r="M35" s="156">
        <v>41</v>
      </c>
      <c r="N35" s="156">
        <v>0</v>
      </c>
      <c r="O35" s="156">
        <v>28</v>
      </c>
      <c r="P35" s="153">
        <f t="shared" si="0"/>
        <v>0</v>
      </c>
      <c r="Q35" s="39">
        <f t="shared" si="1"/>
        <v>0</v>
      </c>
      <c r="R35" s="153">
        <f t="shared" si="2"/>
        <v>0</v>
      </c>
      <c r="S35" s="153">
        <f t="shared" si="7"/>
        <v>0</v>
      </c>
      <c r="T35" s="39">
        <f t="shared" si="3"/>
        <v>2022</v>
      </c>
      <c r="U35" s="39">
        <f t="shared" si="4"/>
        <v>6</v>
      </c>
      <c r="V35" s="39">
        <f t="shared" si="5"/>
        <v>2</v>
      </c>
      <c r="W35" s="39">
        <f t="shared" si="6"/>
        <v>6</v>
      </c>
      <c r="X35" s="39">
        <f>Table19[[#This Row],[Busy-ness Secs]]/60</f>
        <v>0</v>
      </c>
    </row>
    <row r="36" spans="2:24" x14ac:dyDescent="0.3">
      <c r="B36" s="156">
        <v>2185</v>
      </c>
      <c r="C36" s="157">
        <v>44729</v>
      </c>
      <c r="D36" s="156">
        <v>2</v>
      </c>
      <c r="E36" s="156">
        <v>0</v>
      </c>
      <c r="F36" s="156">
        <v>0</v>
      </c>
      <c r="G36" s="156">
        <v>20</v>
      </c>
      <c r="H36" s="156">
        <v>83</v>
      </c>
      <c r="I36" s="156">
        <v>84</v>
      </c>
      <c r="J36" s="156">
        <v>0</v>
      </c>
      <c r="K36" s="156">
        <v>35</v>
      </c>
      <c r="L36" s="156">
        <v>0</v>
      </c>
      <c r="M36" s="156">
        <v>29</v>
      </c>
      <c r="N36" s="156">
        <v>0</v>
      </c>
      <c r="O36" s="156">
        <v>23</v>
      </c>
      <c r="P36" s="153">
        <f t="shared" si="0"/>
        <v>0</v>
      </c>
      <c r="Q36" s="39">
        <f t="shared" si="1"/>
        <v>0</v>
      </c>
      <c r="R36" s="153">
        <f t="shared" si="2"/>
        <v>0</v>
      </c>
      <c r="S36" s="153">
        <f t="shared" si="7"/>
        <v>0</v>
      </c>
      <c r="T36" s="39">
        <f t="shared" si="3"/>
        <v>2022</v>
      </c>
      <c r="U36" s="39">
        <f t="shared" si="4"/>
        <v>6</v>
      </c>
      <c r="V36" s="39">
        <f t="shared" si="5"/>
        <v>2</v>
      </c>
      <c r="W36" s="39">
        <f t="shared" si="6"/>
        <v>6</v>
      </c>
      <c r="X36" s="39">
        <f>Table19[[#This Row],[Busy-ness Secs]]/60</f>
        <v>0</v>
      </c>
    </row>
    <row r="37" spans="2:24" x14ac:dyDescent="0.3">
      <c r="B37" s="156">
        <v>2186</v>
      </c>
      <c r="C37" s="157">
        <v>44730</v>
      </c>
      <c r="D37" s="156">
        <v>1</v>
      </c>
      <c r="E37" s="156">
        <v>0</v>
      </c>
      <c r="F37" s="156">
        <v>0</v>
      </c>
      <c r="G37" s="156">
        <v>28</v>
      </c>
      <c r="H37" s="156">
        <v>46</v>
      </c>
      <c r="I37" s="156">
        <v>44</v>
      </c>
      <c r="J37" s="156">
        <v>0</v>
      </c>
      <c r="K37" s="156">
        <v>33</v>
      </c>
      <c r="L37" s="156">
        <v>0</v>
      </c>
      <c r="M37" s="156">
        <v>30</v>
      </c>
      <c r="N37" s="156">
        <v>0</v>
      </c>
      <c r="O37" s="156">
        <v>14</v>
      </c>
      <c r="P37" s="153">
        <f t="shared" si="0"/>
        <v>0</v>
      </c>
      <c r="Q37" s="39">
        <f t="shared" si="1"/>
        <v>0</v>
      </c>
      <c r="R37" s="153">
        <f t="shared" si="2"/>
        <v>0</v>
      </c>
      <c r="S37" s="153">
        <f t="shared" si="7"/>
        <v>0</v>
      </c>
      <c r="T37" s="39">
        <f t="shared" si="3"/>
        <v>2022</v>
      </c>
      <c r="U37" s="39">
        <f t="shared" si="4"/>
        <v>6</v>
      </c>
      <c r="V37" s="39">
        <f t="shared" si="5"/>
        <v>2</v>
      </c>
      <c r="W37" s="39">
        <f t="shared" si="6"/>
        <v>7</v>
      </c>
      <c r="X37" s="39">
        <f>Table19[[#This Row],[Busy-ness Secs]]/60</f>
        <v>0</v>
      </c>
    </row>
    <row r="38" spans="2:24" x14ac:dyDescent="0.3">
      <c r="B38" s="156">
        <v>2187</v>
      </c>
      <c r="C38" s="157">
        <v>44732</v>
      </c>
      <c r="D38" s="156">
        <v>1</v>
      </c>
      <c r="E38" s="156">
        <v>0</v>
      </c>
      <c r="F38" s="156">
        <v>0</v>
      </c>
      <c r="G38" s="156">
        <v>27</v>
      </c>
      <c r="H38" s="156">
        <v>37</v>
      </c>
      <c r="I38" s="156">
        <v>70</v>
      </c>
      <c r="J38" s="156">
        <v>0</v>
      </c>
      <c r="K38" s="156">
        <v>35</v>
      </c>
      <c r="L38" s="156">
        <v>0</v>
      </c>
      <c r="M38" s="156">
        <v>40</v>
      </c>
      <c r="N38" s="156">
        <v>0</v>
      </c>
      <c r="O38" s="156">
        <v>21</v>
      </c>
      <c r="P38" s="153">
        <f t="shared" si="0"/>
        <v>0</v>
      </c>
      <c r="Q38" s="39">
        <f t="shared" si="1"/>
        <v>0</v>
      </c>
      <c r="R38" s="153">
        <f t="shared" si="2"/>
        <v>0</v>
      </c>
      <c r="S38" s="153">
        <f t="shared" si="7"/>
        <v>0</v>
      </c>
      <c r="T38" s="39">
        <f t="shared" si="3"/>
        <v>2022</v>
      </c>
      <c r="U38" s="39">
        <f t="shared" si="4"/>
        <v>6</v>
      </c>
      <c r="V38" s="39">
        <f t="shared" si="5"/>
        <v>2</v>
      </c>
      <c r="W38" s="39">
        <f t="shared" si="6"/>
        <v>2</v>
      </c>
      <c r="X38" s="39">
        <f>Table19[[#This Row],[Busy-ness Secs]]/60</f>
        <v>0</v>
      </c>
    </row>
    <row r="39" spans="2:24" x14ac:dyDescent="0.3">
      <c r="B39" s="156">
        <v>2188</v>
      </c>
      <c r="C39" s="157">
        <v>44732</v>
      </c>
      <c r="D39" s="156">
        <v>2</v>
      </c>
      <c r="E39" s="156">
        <v>0</v>
      </c>
      <c r="F39" s="156">
        <v>0</v>
      </c>
      <c r="G39" s="156">
        <v>40</v>
      </c>
      <c r="H39" s="156">
        <v>51</v>
      </c>
      <c r="I39" s="156">
        <v>65</v>
      </c>
      <c r="J39" s="156">
        <v>0</v>
      </c>
      <c r="K39" s="156">
        <v>35</v>
      </c>
      <c r="L39" s="156">
        <v>0</v>
      </c>
      <c r="M39" s="156">
        <v>36</v>
      </c>
      <c r="N39" s="156">
        <v>0</v>
      </c>
      <c r="O39" s="156">
        <v>20</v>
      </c>
      <c r="P39" s="153">
        <f t="shared" si="0"/>
        <v>0</v>
      </c>
      <c r="Q39" s="39">
        <f t="shared" si="1"/>
        <v>0</v>
      </c>
      <c r="R39" s="153">
        <f t="shared" si="2"/>
        <v>0</v>
      </c>
      <c r="S39" s="153">
        <f t="shared" si="7"/>
        <v>0</v>
      </c>
      <c r="T39" s="39">
        <f t="shared" si="3"/>
        <v>2022</v>
      </c>
      <c r="U39" s="39">
        <f t="shared" si="4"/>
        <v>6</v>
      </c>
      <c r="V39" s="39">
        <f t="shared" si="5"/>
        <v>2</v>
      </c>
      <c r="W39" s="39">
        <f t="shared" si="6"/>
        <v>2</v>
      </c>
      <c r="X39" s="39">
        <f>Table19[[#This Row],[Busy-ness Secs]]/60</f>
        <v>0</v>
      </c>
    </row>
    <row r="40" spans="2:24" x14ac:dyDescent="0.3">
      <c r="B40" s="156">
        <v>2189</v>
      </c>
      <c r="C40" s="157">
        <v>44733</v>
      </c>
      <c r="D40" s="156">
        <v>1</v>
      </c>
      <c r="E40" s="156">
        <v>0</v>
      </c>
      <c r="F40" s="156">
        <v>0</v>
      </c>
      <c r="G40" s="156">
        <v>25</v>
      </c>
      <c r="H40" s="156">
        <v>56</v>
      </c>
      <c r="I40" s="156">
        <v>46</v>
      </c>
      <c r="J40" s="156">
        <v>0</v>
      </c>
      <c r="K40" s="156">
        <v>35</v>
      </c>
      <c r="L40" s="156">
        <v>0</v>
      </c>
      <c r="M40" s="156">
        <v>34</v>
      </c>
      <c r="N40" s="156">
        <v>0</v>
      </c>
      <c r="O40" s="156">
        <v>14</v>
      </c>
      <c r="P40" s="153">
        <f t="shared" si="0"/>
        <v>0</v>
      </c>
      <c r="Q40" s="39">
        <f t="shared" si="1"/>
        <v>0</v>
      </c>
      <c r="R40" s="153">
        <f t="shared" si="2"/>
        <v>0</v>
      </c>
      <c r="S40" s="153">
        <f t="shared" si="7"/>
        <v>0</v>
      </c>
      <c r="T40" s="39">
        <f t="shared" si="3"/>
        <v>2022</v>
      </c>
      <c r="U40" s="39">
        <f t="shared" si="4"/>
        <v>6</v>
      </c>
      <c r="V40" s="39">
        <f t="shared" si="5"/>
        <v>2</v>
      </c>
      <c r="W40" s="39">
        <f t="shared" si="6"/>
        <v>3</v>
      </c>
      <c r="X40" s="39">
        <f>Table19[[#This Row],[Busy-ness Secs]]/60</f>
        <v>0</v>
      </c>
    </row>
    <row r="41" spans="2:24" x14ac:dyDescent="0.3">
      <c r="B41" s="156">
        <v>2190</v>
      </c>
      <c r="C41" s="157">
        <v>44733</v>
      </c>
      <c r="D41" s="156">
        <v>2</v>
      </c>
      <c r="E41" s="156">
        <v>0</v>
      </c>
      <c r="F41" s="156">
        <v>0</v>
      </c>
      <c r="G41" s="156">
        <v>34</v>
      </c>
      <c r="H41" s="156">
        <v>47</v>
      </c>
      <c r="I41" s="156">
        <v>66</v>
      </c>
      <c r="J41" s="156">
        <v>0</v>
      </c>
      <c r="K41" s="156">
        <v>33</v>
      </c>
      <c r="L41" s="156">
        <v>0</v>
      </c>
      <c r="M41" s="156">
        <v>32</v>
      </c>
      <c r="N41" s="156">
        <v>0</v>
      </c>
      <c r="O41" s="156">
        <v>22</v>
      </c>
      <c r="P41" s="153">
        <f t="shared" si="0"/>
        <v>0</v>
      </c>
      <c r="Q41" s="39">
        <f t="shared" si="1"/>
        <v>0</v>
      </c>
      <c r="R41" s="153">
        <f t="shared" si="2"/>
        <v>0</v>
      </c>
      <c r="S41" s="153">
        <f t="shared" si="7"/>
        <v>0</v>
      </c>
      <c r="T41" s="39">
        <f t="shared" si="3"/>
        <v>2022</v>
      </c>
      <c r="U41" s="39">
        <f t="shared" si="4"/>
        <v>6</v>
      </c>
      <c r="V41" s="39">
        <f t="shared" si="5"/>
        <v>2</v>
      </c>
      <c r="W41" s="39">
        <f t="shared" si="6"/>
        <v>3</v>
      </c>
      <c r="X41" s="39">
        <f>Table19[[#This Row],[Busy-ness Secs]]/60</f>
        <v>0</v>
      </c>
    </row>
    <row r="42" spans="2:24" x14ac:dyDescent="0.3">
      <c r="B42" s="156">
        <v>2191</v>
      </c>
      <c r="C42" s="157">
        <v>44734</v>
      </c>
      <c r="D42" s="156">
        <v>1</v>
      </c>
      <c r="E42" s="156">
        <v>0</v>
      </c>
      <c r="F42" s="156">
        <v>0</v>
      </c>
      <c r="G42" s="156">
        <v>45</v>
      </c>
      <c r="H42" s="156">
        <v>79</v>
      </c>
      <c r="I42" s="156">
        <v>43</v>
      </c>
      <c r="J42" s="156">
        <v>0</v>
      </c>
      <c r="K42" s="156">
        <v>33</v>
      </c>
      <c r="L42" s="156">
        <v>0</v>
      </c>
      <c r="M42" s="156">
        <v>29</v>
      </c>
      <c r="N42" s="156">
        <v>0</v>
      </c>
      <c r="O42" s="156">
        <v>25</v>
      </c>
      <c r="P42" s="153">
        <f t="shared" si="0"/>
        <v>0</v>
      </c>
      <c r="Q42" s="39">
        <f t="shared" si="1"/>
        <v>0</v>
      </c>
      <c r="R42" s="153">
        <f t="shared" si="2"/>
        <v>0</v>
      </c>
      <c r="S42" s="153">
        <f t="shared" si="7"/>
        <v>0</v>
      </c>
      <c r="T42" s="39">
        <f t="shared" si="3"/>
        <v>2022</v>
      </c>
      <c r="U42" s="39">
        <f t="shared" si="4"/>
        <v>6</v>
      </c>
      <c r="V42" s="39">
        <f t="shared" si="5"/>
        <v>2</v>
      </c>
      <c r="W42" s="39">
        <f t="shared" si="6"/>
        <v>4</v>
      </c>
      <c r="X42" s="39">
        <f>Table19[[#This Row],[Busy-ness Secs]]/60</f>
        <v>0</v>
      </c>
    </row>
    <row r="43" spans="2:24" x14ac:dyDescent="0.3">
      <c r="B43" s="156">
        <v>2192</v>
      </c>
      <c r="C43" s="157">
        <v>44734</v>
      </c>
      <c r="D43" s="156">
        <v>2</v>
      </c>
      <c r="E43" s="156">
        <v>0</v>
      </c>
      <c r="F43" s="156">
        <v>0</v>
      </c>
      <c r="G43" s="156">
        <v>22</v>
      </c>
      <c r="H43" s="156">
        <v>88</v>
      </c>
      <c r="I43" s="156">
        <v>63</v>
      </c>
      <c r="J43" s="156">
        <v>0</v>
      </c>
      <c r="K43" s="156">
        <v>34</v>
      </c>
      <c r="L43" s="156">
        <v>0</v>
      </c>
      <c r="M43" s="156">
        <v>33</v>
      </c>
      <c r="N43" s="156">
        <v>0</v>
      </c>
      <c r="O43" s="156">
        <v>17</v>
      </c>
      <c r="P43" s="153">
        <f t="shared" si="0"/>
        <v>0</v>
      </c>
      <c r="Q43" s="39">
        <f t="shared" si="1"/>
        <v>0</v>
      </c>
      <c r="R43" s="153">
        <f t="shared" si="2"/>
        <v>0</v>
      </c>
      <c r="S43" s="153">
        <f t="shared" si="7"/>
        <v>0</v>
      </c>
      <c r="T43" s="39">
        <f t="shared" si="3"/>
        <v>2022</v>
      </c>
      <c r="U43" s="39">
        <f t="shared" si="4"/>
        <v>6</v>
      </c>
      <c r="V43" s="39">
        <f t="shared" si="5"/>
        <v>2</v>
      </c>
      <c r="W43" s="39">
        <f t="shared" si="6"/>
        <v>4</v>
      </c>
      <c r="X43" s="39">
        <f>Table19[[#This Row],[Busy-ness Secs]]/60</f>
        <v>0</v>
      </c>
    </row>
    <row r="44" spans="2:24" x14ac:dyDescent="0.3">
      <c r="B44" s="156">
        <v>2193</v>
      </c>
      <c r="C44" s="157">
        <v>44735</v>
      </c>
      <c r="D44" s="156">
        <v>1</v>
      </c>
      <c r="E44" s="156">
        <v>0</v>
      </c>
      <c r="F44" s="156">
        <v>0</v>
      </c>
      <c r="G44" s="156">
        <v>45</v>
      </c>
      <c r="H44" s="156">
        <v>89</v>
      </c>
      <c r="I44" s="156">
        <v>53</v>
      </c>
      <c r="J44" s="156">
        <v>0</v>
      </c>
      <c r="K44" s="156">
        <v>33</v>
      </c>
      <c r="L44" s="156">
        <v>0</v>
      </c>
      <c r="M44" s="156">
        <v>19</v>
      </c>
      <c r="N44" s="156">
        <v>0</v>
      </c>
      <c r="O44" s="156">
        <v>17</v>
      </c>
      <c r="P44" s="153">
        <f t="shared" si="0"/>
        <v>0</v>
      </c>
      <c r="Q44" s="39">
        <f t="shared" si="1"/>
        <v>0</v>
      </c>
      <c r="R44" s="153">
        <f t="shared" si="2"/>
        <v>0</v>
      </c>
      <c r="S44" s="153">
        <f t="shared" si="7"/>
        <v>0</v>
      </c>
      <c r="T44" s="39">
        <f t="shared" si="3"/>
        <v>2022</v>
      </c>
      <c r="U44" s="39">
        <f t="shared" si="4"/>
        <v>6</v>
      </c>
      <c r="V44" s="39">
        <f t="shared" si="5"/>
        <v>2</v>
      </c>
      <c r="W44" s="39">
        <f t="shared" si="6"/>
        <v>5</v>
      </c>
      <c r="X44" s="39">
        <f>Table19[[#This Row],[Busy-ness Secs]]/60</f>
        <v>0</v>
      </c>
    </row>
    <row r="45" spans="2:24" x14ac:dyDescent="0.3">
      <c r="B45" s="156">
        <v>2194</v>
      </c>
      <c r="C45" s="157">
        <v>44735</v>
      </c>
      <c r="D45" s="156">
        <v>2</v>
      </c>
      <c r="E45" s="156">
        <v>0</v>
      </c>
      <c r="F45" s="156">
        <v>0</v>
      </c>
      <c r="G45" s="156">
        <v>24</v>
      </c>
      <c r="H45" s="156">
        <v>47</v>
      </c>
      <c r="I45" s="156">
        <v>72</v>
      </c>
      <c r="J45" s="156">
        <v>0</v>
      </c>
      <c r="K45" s="156">
        <v>36</v>
      </c>
      <c r="L45" s="156">
        <v>0</v>
      </c>
      <c r="M45" s="156">
        <v>44</v>
      </c>
      <c r="N45" s="156">
        <v>0</v>
      </c>
      <c r="O45" s="156">
        <v>22</v>
      </c>
      <c r="P45" s="153">
        <f t="shared" si="0"/>
        <v>0</v>
      </c>
      <c r="Q45" s="39">
        <f t="shared" si="1"/>
        <v>0</v>
      </c>
      <c r="R45" s="153">
        <f t="shared" si="2"/>
        <v>0</v>
      </c>
      <c r="S45" s="153">
        <f t="shared" si="7"/>
        <v>0</v>
      </c>
      <c r="T45" s="39">
        <f t="shared" si="3"/>
        <v>2022</v>
      </c>
      <c r="U45" s="39">
        <f t="shared" si="4"/>
        <v>6</v>
      </c>
      <c r="V45" s="39">
        <f t="shared" si="5"/>
        <v>2</v>
      </c>
      <c r="W45" s="39">
        <f t="shared" si="6"/>
        <v>5</v>
      </c>
      <c r="X45" s="39">
        <f>Table19[[#This Row],[Busy-ness Secs]]/60</f>
        <v>0</v>
      </c>
    </row>
    <row r="46" spans="2:24" x14ac:dyDescent="0.3">
      <c r="B46" s="156">
        <v>2195</v>
      </c>
      <c r="C46" s="157">
        <v>44736</v>
      </c>
      <c r="D46" s="156">
        <v>1</v>
      </c>
      <c r="E46" s="156">
        <v>0</v>
      </c>
      <c r="F46" s="156">
        <v>0</v>
      </c>
      <c r="G46" s="156">
        <v>17</v>
      </c>
      <c r="H46" s="156">
        <v>61</v>
      </c>
      <c r="I46" s="156">
        <v>61</v>
      </c>
      <c r="J46" s="156">
        <v>0</v>
      </c>
      <c r="K46" s="156">
        <v>33</v>
      </c>
      <c r="L46" s="156">
        <v>0</v>
      </c>
      <c r="M46" s="156">
        <v>28</v>
      </c>
      <c r="N46" s="156">
        <v>0</v>
      </c>
      <c r="O46" s="156">
        <v>20</v>
      </c>
      <c r="P46" s="153">
        <f t="shared" si="0"/>
        <v>0</v>
      </c>
      <c r="Q46" s="39">
        <f t="shared" si="1"/>
        <v>0</v>
      </c>
      <c r="R46" s="153">
        <f t="shared" si="2"/>
        <v>0</v>
      </c>
      <c r="S46" s="153">
        <f t="shared" si="7"/>
        <v>0</v>
      </c>
      <c r="T46" s="39">
        <f t="shared" si="3"/>
        <v>2022</v>
      </c>
      <c r="U46" s="39">
        <f t="shared" si="4"/>
        <v>6</v>
      </c>
      <c r="V46" s="39">
        <f t="shared" si="5"/>
        <v>2</v>
      </c>
      <c r="W46" s="39">
        <f t="shared" si="6"/>
        <v>6</v>
      </c>
      <c r="X46" s="39">
        <f>Table19[[#This Row],[Busy-ness Secs]]/60</f>
        <v>0</v>
      </c>
    </row>
    <row r="47" spans="2:24" x14ac:dyDescent="0.3">
      <c r="B47" s="156">
        <v>2196</v>
      </c>
      <c r="C47" s="157">
        <v>44736</v>
      </c>
      <c r="D47" s="156">
        <v>2</v>
      </c>
      <c r="E47" s="156">
        <v>0</v>
      </c>
      <c r="F47" s="156">
        <v>0</v>
      </c>
      <c r="G47" s="156">
        <v>33</v>
      </c>
      <c r="H47" s="156">
        <v>69</v>
      </c>
      <c r="I47" s="156">
        <v>56</v>
      </c>
      <c r="J47" s="156">
        <v>0</v>
      </c>
      <c r="K47" s="156">
        <v>33</v>
      </c>
      <c r="L47" s="156">
        <v>0</v>
      </c>
      <c r="M47" s="156">
        <v>16</v>
      </c>
      <c r="N47" s="156">
        <v>0</v>
      </c>
      <c r="O47" s="156">
        <v>12</v>
      </c>
      <c r="P47" s="153">
        <f t="shared" si="0"/>
        <v>0</v>
      </c>
      <c r="Q47" s="39">
        <f t="shared" si="1"/>
        <v>0</v>
      </c>
      <c r="R47" s="153">
        <f t="shared" si="2"/>
        <v>0</v>
      </c>
      <c r="S47" s="153">
        <f t="shared" si="7"/>
        <v>0</v>
      </c>
      <c r="T47" s="39">
        <f t="shared" si="3"/>
        <v>2022</v>
      </c>
      <c r="U47" s="39">
        <f t="shared" si="4"/>
        <v>6</v>
      </c>
      <c r="V47" s="39">
        <f t="shared" si="5"/>
        <v>2</v>
      </c>
      <c r="W47" s="39">
        <f t="shared" si="6"/>
        <v>6</v>
      </c>
      <c r="X47" s="39">
        <f>Table19[[#This Row],[Busy-ness Secs]]/60</f>
        <v>0</v>
      </c>
    </row>
    <row r="48" spans="2:24" x14ac:dyDescent="0.3">
      <c r="B48" s="156">
        <v>2197</v>
      </c>
      <c r="C48" s="157">
        <v>44737</v>
      </c>
      <c r="D48" s="156">
        <v>1</v>
      </c>
      <c r="E48" s="156">
        <v>0</v>
      </c>
      <c r="F48" s="156">
        <v>0</v>
      </c>
      <c r="G48" s="156">
        <v>30</v>
      </c>
      <c r="H48" s="156">
        <v>79</v>
      </c>
      <c r="I48" s="156">
        <v>83</v>
      </c>
      <c r="J48" s="156">
        <v>0</v>
      </c>
      <c r="K48" s="156">
        <v>37</v>
      </c>
      <c r="L48" s="156">
        <v>0</v>
      </c>
      <c r="M48" s="156">
        <v>31</v>
      </c>
      <c r="N48" s="156">
        <v>0</v>
      </c>
      <c r="O48" s="156">
        <v>25</v>
      </c>
      <c r="P48" s="153">
        <f t="shared" si="0"/>
        <v>0</v>
      </c>
      <c r="Q48" s="39">
        <f t="shared" si="1"/>
        <v>0</v>
      </c>
      <c r="R48" s="153">
        <f t="shared" si="2"/>
        <v>0</v>
      </c>
      <c r="S48" s="153">
        <f t="shared" si="7"/>
        <v>0</v>
      </c>
      <c r="T48" s="39">
        <f t="shared" si="3"/>
        <v>2022</v>
      </c>
      <c r="U48" s="39">
        <f t="shared" si="4"/>
        <v>6</v>
      </c>
      <c r="V48" s="39">
        <f t="shared" si="5"/>
        <v>2</v>
      </c>
      <c r="W48" s="39">
        <f t="shared" si="6"/>
        <v>7</v>
      </c>
      <c r="X48" s="39">
        <f>Table19[[#This Row],[Busy-ness Secs]]/60</f>
        <v>0</v>
      </c>
    </row>
    <row r="49" spans="2:24" x14ac:dyDescent="0.3">
      <c r="B49" s="156">
        <v>2198</v>
      </c>
      <c r="C49" s="157">
        <v>44739</v>
      </c>
      <c r="D49" s="156">
        <v>1</v>
      </c>
      <c r="E49" s="156">
        <v>0</v>
      </c>
      <c r="F49" s="156">
        <v>0</v>
      </c>
      <c r="G49" s="156">
        <v>41</v>
      </c>
      <c r="H49" s="156">
        <v>65</v>
      </c>
      <c r="I49" s="156">
        <v>41</v>
      </c>
      <c r="J49" s="156">
        <v>0</v>
      </c>
      <c r="K49" s="156">
        <v>35</v>
      </c>
      <c r="L49" s="156">
        <v>0</v>
      </c>
      <c r="M49" s="156">
        <v>22</v>
      </c>
      <c r="N49" s="156">
        <v>0</v>
      </c>
      <c r="O49" s="156">
        <v>26</v>
      </c>
      <c r="P49" s="153">
        <f t="shared" si="0"/>
        <v>0</v>
      </c>
      <c r="Q49" s="39">
        <f t="shared" si="1"/>
        <v>0</v>
      </c>
      <c r="R49" s="153">
        <f t="shared" si="2"/>
        <v>0</v>
      </c>
      <c r="S49" s="153">
        <f t="shared" si="7"/>
        <v>0</v>
      </c>
      <c r="T49" s="39">
        <f t="shared" si="3"/>
        <v>2022</v>
      </c>
      <c r="U49" s="39">
        <f t="shared" si="4"/>
        <v>6</v>
      </c>
      <c r="V49" s="39">
        <f t="shared" si="5"/>
        <v>2</v>
      </c>
      <c r="W49" s="39">
        <f t="shared" si="6"/>
        <v>2</v>
      </c>
      <c r="X49" s="39">
        <f>Table19[[#This Row],[Busy-ness Secs]]/60</f>
        <v>0</v>
      </c>
    </row>
    <row r="50" spans="2:24" x14ac:dyDescent="0.3">
      <c r="B50" s="156">
        <v>2199</v>
      </c>
      <c r="C50" s="157">
        <v>44739</v>
      </c>
      <c r="D50" s="156">
        <v>2</v>
      </c>
      <c r="E50" s="156">
        <v>0</v>
      </c>
      <c r="F50" s="156">
        <v>0</v>
      </c>
      <c r="G50" s="156">
        <v>31</v>
      </c>
      <c r="H50" s="156">
        <v>56</v>
      </c>
      <c r="I50" s="156">
        <v>32</v>
      </c>
      <c r="J50" s="156">
        <v>0</v>
      </c>
      <c r="K50" s="156">
        <v>33</v>
      </c>
      <c r="L50" s="156">
        <v>0</v>
      </c>
      <c r="M50" s="156">
        <v>17</v>
      </c>
      <c r="N50" s="156">
        <v>0</v>
      </c>
      <c r="O50" s="156">
        <v>14</v>
      </c>
      <c r="P50" s="153">
        <f t="shared" si="0"/>
        <v>0</v>
      </c>
      <c r="Q50" s="39">
        <f t="shared" si="1"/>
        <v>0</v>
      </c>
      <c r="R50" s="153">
        <f t="shared" si="2"/>
        <v>0</v>
      </c>
      <c r="S50" s="153">
        <f t="shared" si="7"/>
        <v>0</v>
      </c>
      <c r="T50" s="39">
        <f t="shared" si="3"/>
        <v>2022</v>
      </c>
      <c r="U50" s="39">
        <f t="shared" si="4"/>
        <v>6</v>
      </c>
      <c r="V50" s="39">
        <f t="shared" si="5"/>
        <v>2</v>
      </c>
      <c r="W50" s="39">
        <f t="shared" si="6"/>
        <v>2</v>
      </c>
      <c r="X50" s="39">
        <f>Table19[[#This Row],[Busy-ness Secs]]/60</f>
        <v>0</v>
      </c>
    </row>
    <row r="51" spans="2:24" x14ac:dyDescent="0.3">
      <c r="B51" s="156">
        <v>2200</v>
      </c>
      <c r="C51" s="157">
        <v>44740</v>
      </c>
      <c r="D51" s="156">
        <v>1</v>
      </c>
      <c r="E51" s="156">
        <v>0</v>
      </c>
      <c r="F51" s="156">
        <v>0</v>
      </c>
      <c r="G51" s="156">
        <v>40</v>
      </c>
      <c r="H51" s="156">
        <v>61</v>
      </c>
      <c r="I51" s="156">
        <v>51</v>
      </c>
      <c r="J51" s="156">
        <v>0</v>
      </c>
      <c r="K51" s="156">
        <v>33</v>
      </c>
      <c r="L51" s="156">
        <v>0</v>
      </c>
      <c r="M51" s="156">
        <v>44</v>
      </c>
      <c r="N51" s="156">
        <v>0</v>
      </c>
      <c r="O51" s="156">
        <v>20</v>
      </c>
      <c r="P51" s="153">
        <f t="shared" si="0"/>
        <v>0</v>
      </c>
      <c r="Q51" s="39">
        <f t="shared" si="1"/>
        <v>0</v>
      </c>
      <c r="R51" s="153">
        <f t="shared" si="2"/>
        <v>0</v>
      </c>
      <c r="S51" s="153">
        <f t="shared" si="7"/>
        <v>0</v>
      </c>
      <c r="T51" s="39">
        <f t="shared" si="3"/>
        <v>2022</v>
      </c>
      <c r="U51" s="39">
        <f t="shared" si="4"/>
        <v>6</v>
      </c>
      <c r="V51" s="39">
        <f t="shared" si="5"/>
        <v>2</v>
      </c>
      <c r="W51" s="39">
        <f t="shared" si="6"/>
        <v>3</v>
      </c>
      <c r="X51" s="39">
        <f>Table19[[#This Row],[Busy-ness Secs]]/60</f>
        <v>0</v>
      </c>
    </row>
    <row r="52" spans="2:24" x14ac:dyDescent="0.3">
      <c r="B52" s="156">
        <v>2201</v>
      </c>
      <c r="C52" s="157">
        <v>44740</v>
      </c>
      <c r="D52" s="156">
        <v>2</v>
      </c>
      <c r="E52" s="156">
        <v>0</v>
      </c>
      <c r="F52" s="156">
        <v>0</v>
      </c>
      <c r="G52" s="156">
        <v>27</v>
      </c>
      <c r="H52" s="156">
        <v>84</v>
      </c>
      <c r="I52" s="156">
        <v>65</v>
      </c>
      <c r="J52" s="156">
        <v>0</v>
      </c>
      <c r="K52" s="156">
        <v>34</v>
      </c>
      <c r="L52" s="156">
        <v>0</v>
      </c>
      <c r="M52" s="156">
        <v>34</v>
      </c>
      <c r="N52" s="156">
        <v>0</v>
      </c>
      <c r="O52" s="156">
        <v>11</v>
      </c>
      <c r="P52" s="153">
        <f t="shared" si="0"/>
        <v>0</v>
      </c>
      <c r="Q52" s="39">
        <f t="shared" si="1"/>
        <v>0</v>
      </c>
      <c r="R52" s="153">
        <f t="shared" si="2"/>
        <v>0</v>
      </c>
      <c r="S52" s="153">
        <f t="shared" si="7"/>
        <v>0</v>
      </c>
      <c r="T52" s="39">
        <f t="shared" si="3"/>
        <v>2022</v>
      </c>
      <c r="U52" s="39">
        <f t="shared" si="4"/>
        <v>6</v>
      </c>
      <c r="V52" s="39">
        <f t="shared" si="5"/>
        <v>2</v>
      </c>
      <c r="W52" s="39">
        <f t="shared" si="6"/>
        <v>3</v>
      </c>
      <c r="X52" s="39">
        <f>Table19[[#This Row],[Busy-ness Secs]]/60</f>
        <v>0</v>
      </c>
    </row>
    <row r="53" spans="2:24" x14ac:dyDescent="0.3">
      <c r="B53" s="156">
        <v>2202</v>
      </c>
      <c r="C53" s="157">
        <v>44741</v>
      </c>
      <c r="D53" s="156">
        <v>1</v>
      </c>
      <c r="E53" s="156">
        <v>0</v>
      </c>
      <c r="F53" s="156">
        <v>0</v>
      </c>
      <c r="G53" s="156">
        <v>24</v>
      </c>
      <c r="H53" s="156">
        <v>33</v>
      </c>
      <c r="I53" s="156">
        <v>72</v>
      </c>
      <c r="J53" s="156">
        <v>0</v>
      </c>
      <c r="K53" s="156">
        <v>34</v>
      </c>
      <c r="L53" s="156">
        <v>0</v>
      </c>
      <c r="M53" s="156">
        <v>15</v>
      </c>
      <c r="N53" s="156">
        <v>0</v>
      </c>
      <c r="O53" s="156">
        <v>23</v>
      </c>
      <c r="P53" s="153">
        <f t="shared" si="0"/>
        <v>0</v>
      </c>
      <c r="Q53" s="39">
        <f t="shared" si="1"/>
        <v>0</v>
      </c>
      <c r="R53" s="153">
        <f t="shared" si="2"/>
        <v>0</v>
      </c>
      <c r="S53" s="153">
        <f t="shared" si="7"/>
        <v>0</v>
      </c>
      <c r="T53" s="39">
        <f t="shared" si="3"/>
        <v>2022</v>
      </c>
      <c r="U53" s="39">
        <f t="shared" si="4"/>
        <v>6</v>
      </c>
      <c r="V53" s="39">
        <f t="shared" si="5"/>
        <v>2</v>
      </c>
      <c r="W53" s="39">
        <f t="shared" si="6"/>
        <v>4</v>
      </c>
      <c r="X53" s="39">
        <f>Table19[[#This Row],[Busy-ness Secs]]/60</f>
        <v>0</v>
      </c>
    </row>
    <row r="54" spans="2:24" x14ac:dyDescent="0.3">
      <c r="B54" s="156">
        <v>2203</v>
      </c>
      <c r="C54" s="157">
        <v>44741</v>
      </c>
      <c r="D54" s="156">
        <v>2</v>
      </c>
      <c r="E54" s="156">
        <v>0</v>
      </c>
      <c r="F54" s="156">
        <v>0</v>
      </c>
      <c r="G54" s="156">
        <v>41</v>
      </c>
      <c r="H54" s="156">
        <v>70</v>
      </c>
      <c r="I54" s="156">
        <v>85</v>
      </c>
      <c r="J54" s="156">
        <v>0</v>
      </c>
      <c r="K54" s="156">
        <v>37</v>
      </c>
      <c r="L54" s="156">
        <v>0</v>
      </c>
      <c r="M54" s="156">
        <v>34</v>
      </c>
      <c r="N54" s="156">
        <v>0</v>
      </c>
      <c r="O54" s="156">
        <v>12</v>
      </c>
      <c r="P54" s="153">
        <f t="shared" si="0"/>
        <v>0</v>
      </c>
      <c r="Q54" s="39">
        <f t="shared" si="1"/>
        <v>0</v>
      </c>
      <c r="R54" s="153">
        <f t="shared" si="2"/>
        <v>0</v>
      </c>
      <c r="S54" s="153">
        <f t="shared" si="7"/>
        <v>0</v>
      </c>
      <c r="T54" s="39">
        <f t="shared" si="3"/>
        <v>2022</v>
      </c>
      <c r="U54" s="39">
        <f t="shared" si="4"/>
        <v>6</v>
      </c>
      <c r="V54" s="39">
        <f t="shared" si="5"/>
        <v>2</v>
      </c>
      <c r="W54" s="39">
        <f t="shared" si="6"/>
        <v>4</v>
      </c>
      <c r="X54" s="39">
        <f>Table19[[#This Row],[Busy-ness Secs]]/60</f>
        <v>0</v>
      </c>
    </row>
    <row r="55" spans="2:24" x14ac:dyDescent="0.3">
      <c r="B55" s="156">
        <v>2204</v>
      </c>
      <c r="C55" s="157">
        <v>44742</v>
      </c>
      <c r="D55" s="156">
        <v>1</v>
      </c>
      <c r="E55" s="156">
        <v>0</v>
      </c>
      <c r="F55" s="156">
        <v>0</v>
      </c>
      <c r="G55" s="156">
        <v>44</v>
      </c>
      <c r="H55" s="156">
        <v>70</v>
      </c>
      <c r="I55" s="156">
        <v>69</v>
      </c>
      <c r="J55" s="156">
        <v>0</v>
      </c>
      <c r="K55" s="156">
        <v>34</v>
      </c>
      <c r="L55" s="156">
        <v>0</v>
      </c>
      <c r="M55" s="156">
        <v>39</v>
      </c>
      <c r="N55" s="156">
        <v>0</v>
      </c>
      <c r="O55" s="156">
        <v>12</v>
      </c>
      <c r="P55" s="153">
        <f t="shared" si="0"/>
        <v>0</v>
      </c>
      <c r="Q55" s="39">
        <f t="shared" si="1"/>
        <v>0</v>
      </c>
      <c r="R55" s="153">
        <f t="shared" si="2"/>
        <v>0</v>
      </c>
      <c r="S55" s="153">
        <f t="shared" si="7"/>
        <v>0</v>
      </c>
      <c r="T55" s="39">
        <f t="shared" si="3"/>
        <v>2022</v>
      </c>
      <c r="U55" s="39">
        <f t="shared" si="4"/>
        <v>6</v>
      </c>
      <c r="V55" s="39">
        <f t="shared" si="5"/>
        <v>2</v>
      </c>
      <c r="W55" s="39">
        <f t="shared" si="6"/>
        <v>5</v>
      </c>
      <c r="X55" s="39">
        <f>Table19[[#This Row],[Busy-ness Secs]]/60</f>
        <v>0</v>
      </c>
    </row>
    <row r="56" spans="2:24" x14ac:dyDescent="0.3">
      <c r="B56" s="156">
        <v>2205</v>
      </c>
      <c r="C56" s="157">
        <v>44742</v>
      </c>
      <c r="D56" s="156">
        <v>2</v>
      </c>
      <c r="E56" s="156">
        <v>0</v>
      </c>
      <c r="F56" s="156">
        <v>0</v>
      </c>
      <c r="G56" s="156">
        <v>36</v>
      </c>
      <c r="H56" s="156">
        <v>42</v>
      </c>
      <c r="I56" s="156">
        <v>59</v>
      </c>
      <c r="J56" s="156">
        <v>0</v>
      </c>
      <c r="K56" s="156">
        <v>34</v>
      </c>
      <c r="L56" s="156">
        <v>0</v>
      </c>
      <c r="M56" s="156">
        <v>28</v>
      </c>
      <c r="N56" s="156">
        <v>0</v>
      </c>
      <c r="O56" s="156">
        <v>15</v>
      </c>
      <c r="P56" s="153">
        <f t="shared" si="0"/>
        <v>0</v>
      </c>
      <c r="Q56" s="39">
        <f t="shared" si="1"/>
        <v>0</v>
      </c>
      <c r="R56" s="153">
        <f t="shared" si="2"/>
        <v>0</v>
      </c>
      <c r="S56" s="153">
        <f t="shared" si="7"/>
        <v>0</v>
      </c>
      <c r="T56" s="39">
        <f t="shared" si="3"/>
        <v>2022</v>
      </c>
      <c r="U56" s="39">
        <f t="shared" si="4"/>
        <v>6</v>
      </c>
      <c r="V56" s="39">
        <f t="shared" si="5"/>
        <v>2</v>
      </c>
      <c r="W56" s="39">
        <f t="shared" si="6"/>
        <v>5</v>
      </c>
      <c r="X56" s="39">
        <f>Table19[[#This Row],[Busy-ness Secs]]/60</f>
        <v>0</v>
      </c>
    </row>
    <row r="57" spans="2:24" x14ac:dyDescent="0.3">
      <c r="B57" s="156">
        <v>2206</v>
      </c>
      <c r="C57" s="157">
        <v>44743</v>
      </c>
      <c r="D57" s="156">
        <v>1</v>
      </c>
      <c r="E57" s="156">
        <v>1</v>
      </c>
      <c r="F57" s="156">
        <v>0</v>
      </c>
      <c r="G57" s="156">
        <v>19</v>
      </c>
      <c r="H57" s="156">
        <v>77</v>
      </c>
      <c r="I57" s="156">
        <v>64</v>
      </c>
      <c r="J57" s="156">
        <v>1</v>
      </c>
      <c r="K57" s="156">
        <v>35</v>
      </c>
      <c r="L57" s="156">
        <v>0</v>
      </c>
      <c r="M57" s="156">
        <v>28</v>
      </c>
      <c r="N57" s="156">
        <v>0</v>
      </c>
      <c r="O57" s="156">
        <v>29</v>
      </c>
      <c r="P57" s="153">
        <f t="shared" si="0"/>
        <v>160</v>
      </c>
      <c r="Q57" s="39">
        <f t="shared" si="1"/>
        <v>35</v>
      </c>
      <c r="R57" s="153">
        <f t="shared" si="2"/>
        <v>195</v>
      </c>
      <c r="S57" s="153">
        <f t="shared" si="7"/>
        <v>5.4166666666666669E-2</v>
      </c>
      <c r="T57" s="39">
        <f t="shared" si="3"/>
        <v>2022</v>
      </c>
      <c r="U57" s="39">
        <f t="shared" si="4"/>
        <v>7</v>
      </c>
      <c r="V57" s="39">
        <f t="shared" si="5"/>
        <v>3</v>
      </c>
      <c r="W57" s="39">
        <f t="shared" si="6"/>
        <v>6</v>
      </c>
      <c r="X57" s="39">
        <f>Table19[[#This Row],[Busy-ness Secs]]/60</f>
        <v>3.25</v>
      </c>
    </row>
    <row r="58" spans="2:24" x14ac:dyDescent="0.3">
      <c r="B58" s="156">
        <v>2207</v>
      </c>
      <c r="C58" s="157">
        <v>44743</v>
      </c>
      <c r="D58" s="156">
        <v>2</v>
      </c>
      <c r="E58" s="156">
        <v>0</v>
      </c>
      <c r="F58" s="156">
        <v>0</v>
      </c>
      <c r="G58" s="156">
        <v>18</v>
      </c>
      <c r="H58" s="156">
        <v>83</v>
      </c>
      <c r="I58" s="156">
        <v>71</v>
      </c>
      <c r="J58" s="156">
        <v>0</v>
      </c>
      <c r="K58" s="156">
        <v>30</v>
      </c>
      <c r="L58" s="156">
        <v>0</v>
      </c>
      <c r="M58" s="156">
        <v>34</v>
      </c>
      <c r="N58" s="156">
        <v>0</v>
      </c>
      <c r="O58" s="156">
        <v>22</v>
      </c>
      <c r="P58" s="153">
        <f t="shared" si="0"/>
        <v>0</v>
      </c>
      <c r="Q58" s="39">
        <f t="shared" si="1"/>
        <v>0</v>
      </c>
      <c r="R58" s="153">
        <f t="shared" si="2"/>
        <v>0</v>
      </c>
      <c r="S58" s="153">
        <f t="shared" si="7"/>
        <v>0</v>
      </c>
      <c r="T58" s="39">
        <f t="shared" si="3"/>
        <v>2022</v>
      </c>
      <c r="U58" s="39">
        <f t="shared" si="4"/>
        <v>7</v>
      </c>
      <c r="V58" s="39">
        <f t="shared" si="5"/>
        <v>3</v>
      </c>
      <c r="W58" s="39">
        <f t="shared" si="6"/>
        <v>6</v>
      </c>
      <c r="X58" s="39">
        <f>Table19[[#This Row],[Busy-ness Secs]]/60</f>
        <v>0</v>
      </c>
    </row>
    <row r="59" spans="2:24" x14ac:dyDescent="0.3">
      <c r="B59" s="156">
        <v>2208</v>
      </c>
      <c r="C59" s="157">
        <v>44744</v>
      </c>
      <c r="D59" s="156">
        <v>1</v>
      </c>
      <c r="E59" s="156">
        <v>2</v>
      </c>
      <c r="F59" s="156">
        <v>0</v>
      </c>
      <c r="G59" s="156">
        <v>31</v>
      </c>
      <c r="H59" s="156">
        <v>37</v>
      </c>
      <c r="I59" s="156">
        <v>67</v>
      </c>
      <c r="J59" s="156">
        <v>1</v>
      </c>
      <c r="K59" s="156">
        <v>34</v>
      </c>
      <c r="L59" s="156">
        <v>1</v>
      </c>
      <c r="M59" s="156">
        <v>30</v>
      </c>
      <c r="N59" s="156">
        <v>0</v>
      </c>
      <c r="O59" s="156">
        <v>20</v>
      </c>
      <c r="P59" s="153">
        <f t="shared" si="0"/>
        <v>270</v>
      </c>
      <c r="Q59" s="39">
        <f t="shared" si="1"/>
        <v>64</v>
      </c>
      <c r="R59" s="153">
        <f t="shared" si="2"/>
        <v>334</v>
      </c>
      <c r="S59" s="153">
        <f t="shared" si="7"/>
        <v>9.2777777777777778E-2</v>
      </c>
      <c r="T59" s="39">
        <f t="shared" si="3"/>
        <v>2022</v>
      </c>
      <c r="U59" s="39">
        <f t="shared" si="4"/>
        <v>7</v>
      </c>
      <c r="V59" s="39">
        <f t="shared" si="5"/>
        <v>3</v>
      </c>
      <c r="W59" s="39">
        <f t="shared" si="6"/>
        <v>7</v>
      </c>
      <c r="X59" s="39">
        <f>Table19[[#This Row],[Busy-ness Secs]]/60</f>
        <v>5.5666666666666664</v>
      </c>
    </row>
    <row r="60" spans="2:24" x14ac:dyDescent="0.3">
      <c r="B60" s="156">
        <v>2209</v>
      </c>
      <c r="C60" s="157">
        <v>44746</v>
      </c>
      <c r="D60" s="156">
        <v>1</v>
      </c>
      <c r="E60" s="156">
        <v>1</v>
      </c>
      <c r="F60" s="156">
        <v>0</v>
      </c>
      <c r="G60" s="156">
        <v>19</v>
      </c>
      <c r="H60" s="156">
        <v>88</v>
      </c>
      <c r="I60" s="156">
        <v>80</v>
      </c>
      <c r="J60" s="156">
        <v>1</v>
      </c>
      <c r="K60" s="156">
        <v>34</v>
      </c>
      <c r="L60" s="156">
        <v>0</v>
      </c>
      <c r="M60" s="156">
        <v>17</v>
      </c>
      <c r="N60" s="156">
        <v>0</v>
      </c>
      <c r="O60" s="156">
        <v>28</v>
      </c>
      <c r="P60" s="153">
        <f t="shared" si="0"/>
        <v>187</v>
      </c>
      <c r="Q60" s="39">
        <f t="shared" si="1"/>
        <v>34</v>
      </c>
      <c r="R60" s="153">
        <f t="shared" si="2"/>
        <v>221</v>
      </c>
      <c r="S60" s="153">
        <f t="shared" si="7"/>
        <v>6.1388888888888889E-2</v>
      </c>
      <c r="T60" s="39">
        <f t="shared" si="3"/>
        <v>2022</v>
      </c>
      <c r="U60" s="39">
        <f t="shared" si="4"/>
        <v>7</v>
      </c>
      <c r="V60" s="39">
        <f t="shared" si="5"/>
        <v>3</v>
      </c>
      <c r="W60" s="39">
        <f t="shared" si="6"/>
        <v>2</v>
      </c>
      <c r="X60" s="39">
        <f>Table19[[#This Row],[Busy-ness Secs]]/60</f>
        <v>3.6833333333333331</v>
      </c>
    </row>
    <row r="61" spans="2:24" x14ac:dyDescent="0.3">
      <c r="B61" s="156">
        <v>2210</v>
      </c>
      <c r="C61" s="157">
        <v>44746</v>
      </c>
      <c r="D61" s="156">
        <v>2</v>
      </c>
      <c r="E61" s="156">
        <v>0</v>
      </c>
      <c r="F61" s="156">
        <v>0</v>
      </c>
      <c r="G61" s="156">
        <v>28</v>
      </c>
      <c r="H61" s="156">
        <v>78</v>
      </c>
      <c r="I61" s="156">
        <v>39</v>
      </c>
      <c r="J61" s="156">
        <v>0</v>
      </c>
      <c r="K61" s="156">
        <v>29</v>
      </c>
      <c r="L61" s="156">
        <v>0</v>
      </c>
      <c r="M61" s="156">
        <v>45</v>
      </c>
      <c r="N61" s="156">
        <v>0</v>
      </c>
      <c r="O61" s="156">
        <v>16</v>
      </c>
      <c r="P61" s="153">
        <f t="shared" si="0"/>
        <v>0</v>
      </c>
      <c r="Q61" s="39">
        <f t="shared" si="1"/>
        <v>0</v>
      </c>
      <c r="R61" s="153">
        <f t="shared" si="2"/>
        <v>0</v>
      </c>
      <c r="S61" s="153">
        <f t="shared" si="7"/>
        <v>0</v>
      </c>
      <c r="T61" s="39">
        <f t="shared" si="3"/>
        <v>2022</v>
      </c>
      <c r="U61" s="39">
        <f t="shared" si="4"/>
        <v>7</v>
      </c>
      <c r="V61" s="39">
        <f t="shared" si="5"/>
        <v>3</v>
      </c>
      <c r="W61" s="39">
        <f t="shared" si="6"/>
        <v>2</v>
      </c>
      <c r="X61" s="39">
        <f>Table19[[#This Row],[Busy-ness Secs]]/60</f>
        <v>0</v>
      </c>
    </row>
    <row r="62" spans="2:24" x14ac:dyDescent="0.3">
      <c r="B62" s="156">
        <v>2211</v>
      </c>
      <c r="C62" s="157">
        <v>44747</v>
      </c>
      <c r="D62" s="156">
        <v>1</v>
      </c>
      <c r="E62" s="156">
        <v>1</v>
      </c>
      <c r="F62" s="156">
        <v>0</v>
      </c>
      <c r="G62" s="156">
        <v>39</v>
      </c>
      <c r="H62" s="156">
        <v>51</v>
      </c>
      <c r="I62" s="156">
        <v>77</v>
      </c>
      <c r="J62" s="156">
        <v>1</v>
      </c>
      <c r="K62" s="156">
        <v>37</v>
      </c>
      <c r="L62" s="156">
        <v>0</v>
      </c>
      <c r="M62" s="156">
        <v>42</v>
      </c>
      <c r="N62" s="156">
        <v>0</v>
      </c>
      <c r="O62" s="156">
        <v>19</v>
      </c>
      <c r="P62" s="153">
        <f t="shared" si="0"/>
        <v>167</v>
      </c>
      <c r="Q62" s="39">
        <f t="shared" si="1"/>
        <v>37</v>
      </c>
      <c r="R62" s="153">
        <f t="shared" si="2"/>
        <v>204</v>
      </c>
      <c r="S62" s="153">
        <f t="shared" si="7"/>
        <v>5.6666666666666664E-2</v>
      </c>
      <c r="T62" s="39">
        <f t="shared" si="3"/>
        <v>2022</v>
      </c>
      <c r="U62" s="39">
        <f t="shared" si="4"/>
        <v>7</v>
      </c>
      <c r="V62" s="39">
        <f t="shared" si="5"/>
        <v>3</v>
      </c>
      <c r="W62" s="39">
        <f t="shared" si="6"/>
        <v>3</v>
      </c>
      <c r="X62" s="39">
        <f>Table19[[#This Row],[Busy-ness Secs]]/60</f>
        <v>3.4</v>
      </c>
    </row>
    <row r="63" spans="2:24" x14ac:dyDescent="0.3">
      <c r="B63" s="156">
        <v>2212</v>
      </c>
      <c r="C63" s="157">
        <v>44747</v>
      </c>
      <c r="D63" s="156">
        <v>2</v>
      </c>
      <c r="E63" s="156">
        <v>0</v>
      </c>
      <c r="F63" s="156">
        <v>0</v>
      </c>
      <c r="G63" s="156">
        <v>16</v>
      </c>
      <c r="H63" s="156">
        <v>60</v>
      </c>
      <c r="I63" s="156">
        <v>37</v>
      </c>
      <c r="J63" s="156">
        <v>0</v>
      </c>
      <c r="K63" s="156">
        <v>29</v>
      </c>
      <c r="L63" s="156">
        <v>0</v>
      </c>
      <c r="M63" s="156">
        <v>15</v>
      </c>
      <c r="N63" s="156">
        <v>0</v>
      </c>
      <c r="O63" s="156">
        <v>11</v>
      </c>
      <c r="P63" s="153">
        <f t="shared" si="0"/>
        <v>0</v>
      </c>
      <c r="Q63" s="39">
        <f t="shared" si="1"/>
        <v>0</v>
      </c>
      <c r="R63" s="153">
        <f t="shared" si="2"/>
        <v>0</v>
      </c>
      <c r="S63" s="153">
        <f t="shared" si="7"/>
        <v>0</v>
      </c>
      <c r="T63" s="39">
        <f t="shared" si="3"/>
        <v>2022</v>
      </c>
      <c r="U63" s="39">
        <f t="shared" si="4"/>
        <v>7</v>
      </c>
      <c r="V63" s="39">
        <f t="shared" si="5"/>
        <v>3</v>
      </c>
      <c r="W63" s="39">
        <f t="shared" si="6"/>
        <v>3</v>
      </c>
      <c r="X63" s="39">
        <f>Table19[[#This Row],[Busy-ness Secs]]/60</f>
        <v>0</v>
      </c>
    </row>
    <row r="64" spans="2:24" x14ac:dyDescent="0.3">
      <c r="B64" s="156">
        <v>2213</v>
      </c>
      <c r="C64" s="157">
        <v>44748</v>
      </c>
      <c r="D64" s="156">
        <v>1</v>
      </c>
      <c r="E64" s="156">
        <v>1</v>
      </c>
      <c r="F64" s="156">
        <v>0</v>
      </c>
      <c r="G64" s="156">
        <v>39</v>
      </c>
      <c r="H64" s="156">
        <v>60</v>
      </c>
      <c r="I64" s="156">
        <v>87</v>
      </c>
      <c r="J64" s="156">
        <v>0</v>
      </c>
      <c r="K64" s="156">
        <v>33</v>
      </c>
      <c r="L64" s="156">
        <v>1</v>
      </c>
      <c r="M64" s="156">
        <v>31</v>
      </c>
      <c r="N64" s="156">
        <v>0</v>
      </c>
      <c r="O64" s="156">
        <v>11</v>
      </c>
      <c r="P64" s="153">
        <f t="shared" si="0"/>
        <v>186</v>
      </c>
      <c r="Q64" s="39">
        <f t="shared" si="1"/>
        <v>31</v>
      </c>
      <c r="R64" s="153">
        <f t="shared" si="2"/>
        <v>217</v>
      </c>
      <c r="S64" s="153">
        <f t="shared" si="7"/>
        <v>6.0277777777777777E-2</v>
      </c>
      <c r="T64" s="39">
        <f t="shared" si="3"/>
        <v>2022</v>
      </c>
      <c r="U64" s="39">
        <f t="shared" si="4"/>
        <v>7</v>
      </c>
      <c r="V64" s="39">
        <f t="shared" si="5"/>
        <v>3</v>
      </c>
      <c r="W64" s="39">
        <f t="shared" si="6"/>
        <v>4</v>
      </c>
      <c r="X64" s="39">
        <f>Table19[[#This Row],[Busy-ness Secs]]/60</f>
        <v>3.6166666666666667</v>
      </c>
    </row>
    <row r="65" spans="2:24" x14ac:dyDescent="0.3">
      <c r="B65" s="156">
        <v>2214</v>
      </c>
      <c r="C65" s="157">
        <v>44748</v>
      </c>
      <c r="D65" s="156">
        <v>2</v>
      </c>
      <c r="E65" s="156">
        <v>0</v>
      </c>
      <c r="F65" s="156">
        <v>0</v>
      </c>
      <c r="G65" s="156">
        <v>18</v>
      </c>
      <c r="H65" s="156">
        <v>78</v>
      </c>
      <c r="I65" s="156">
        <v>46</v>
      </c>
      <c r="J65" s="156">
        <v>0</v>
      </c>
      <c r="K65" s="156">
        <v>32</v>
      </c>
      <c r="L65" s="156">
        <v>0</v>
      </c>
      <c r="M65" s="156">
        <v>26</v>
      </c>
      <c r="N65" s="156">
        <v>0</v>
      </c>
      <c r="O65" s="156">
        <v>16</v>
      </c>
      <c r="P65" s="153">
        <f t="shared" si="0"/>
        <v>0</v>
      </c>
      <c r="Q65" s="39">
        <f t="shared" si="1"/>
        <v>0</v>
      </c>
      <c r="R65" s="153">
        <f t="shared" si="2"/>
        <v>0</v>
      </c>
      <c r="S65" s="153">
        <f t="shared" si="7"/>
        <v>0</v>
      </c>
      <c r="T65" s="39">
        <f t="shared" si="3"/>
        <v>2022</v>
      </c>
      <c r="U65" s="39">
        <f t="shared" si="4"/>
        <v>7</v>
      </c>
      <c r="V65" s="39">
        <f t="shared" si="5"/>
        <v>3</v>
      </c>
      <c r="W65" s="39">
        <f t="shared" si="6"/>
        <v>4</v>
      </c>
      <c r="X65" s="39">
        <f>Table19[[#This Row],[Busy-ness Secs]]/60</f>
        <v>0</v>
      </c>
    </row>
    <row r="66" spans="2:24" x14ac:dyDescent="0.3">
      <c r="B66" s="156">
        <v>2215</v>
      </c>
      <c r="C66" s="157">
        <v>44749</v>
      </c>
      <c r="D66" s="156">
        <v>1</v>
      </c>
      <c r="E66" s="156">
        <v>2</v>
      </c>
      <c r="F66" s="156">
        <v>0</v>
      </c>
      <c r="G66" s="156">
        <v>42</v>
      </c>
      <c r="H66" s="156">
        <v>32</v>
      </c>
      <c r="I66" s="156">
        <v>35</v>
      </c>
      <c r="J66" s="156">
        <v>1</v>
      </c>
      <c r="K66" s="156">
        <v>33</v>
      </c>
      <c r="L66" s="156">
        <v>1</v>
      </c>
      <c r="M66" s="156">
        <v>40</v>
      </c>
      <c r="N66" s="156">
        <v>0</v>
      </c>
      <c r="O66" s="156">
        <v>14</v>
      </c>
      <c r="P66" s="153">
        <f t="shared" si="0"/>
        <v>218</v>
      </c>
      <c r="Q66" s="39">
        <f t="shared" si="1"/>
        <v>73</v>
      </c>
      <c r="R66" s="153">
        <f t="shared" si="2"/>
        <v>291</v>
      </c>
      <c r="S66" s="153">
        <f t="shared" si="7"/>
        <v>8.0833333333333326E-2</v>
      </c>
      <c r="T66" s="39">
        <f t="shared" si="3"/>
        <v>2022</v>
      </c>
      <c r="U66" s="39">
        <f t="shared" si="4"/>
        <v>7</v>
      </c>
      <c r="V66" s="39">
        <f t="shared" si="5"/>
        <v>3</v>
      </c>
      <c r="W66" s="39">
        <f t="shared" si="6"/>
        <v>5</v>
      </c>
      <c r="X66" s="39">
        <f>Table19[[#This Row],[Busy-ness Secs]]/60</f>
        <v>4.8499999999999996</v>
      </c>
    </row>
    <row r="67" spans="2:24" x14ac:dyDescent="0.3">
      <c r="B67" s="156">
        <v>2216</v>
      </c>
      <c r="C67" s="157">
        <v>44749</v>
      </c>
      <c r="D67" s="156">
        <v>2</v>
      </c>
      <c r="E67" s="156">
        <v>0</v>
      </c>
      <c r="F67" s="156">
        <v>0</v>
      </c>
      <c r="G67" s="156">
        <v>42</v>
      </c>
      <c r="H67" s="156">
        <v>37</v>
      </c>
      <c r="I67" s="156">
        <v>80</v>
      </c>
      <c r="J67" s="156">
        <v>0</v>
      </c>
      <c r="K67" s="156">
        <v>31</v>
      </c>
      <c r="L67" s="156">
        <v>0</v>
      </c>
      <c r="M67" s="156">
        <v>22</v>
      </c>
      <c r="N67" s="156">
        <v>0</v>
      </c>
      <c r="O67" s="156">
        <v>20</v>
      </c>
      <c r="P67" s="153">
        <f t="shared" si="0"/>
        <v>0</v>
      </c>
      <c r="Q67" s="39">
        <f t="shared" si="1"/>
        <v>0</v>
      </c>
      <c r="R67" s="153">
        <f t="shared" si="2"/>
        <v>0</v>
      </c>
      <c r="S67" s="153">
        <f t="shared" si="7"/>
        <v>0</v>
      </c>
      <c r="T67" s="39">
        <f t="shared" si="3"/>
        <v>2022</v>
      </c>
      <c r="U67" s="39">
        <f t="shared" si="4"/>
        <v>7</v>
      </c>
      <c r="V67" s="39">
        <f t="shared" si="5"/>
        <v>3</v>
      </c>
      <c r="W67" s="39">
        <f t="shared" si="6"/>
        <v>5</v>
      </c>
      <c r="X67" s="39">
        <f>Table19[[#This Row],[Busy-ness Secs]]/60</f>
        <v>0</v>
      </c>
    </row>
    <row r="68" spans="2:24" x14ac:dyDescent="0.3">
      <c r="B68" s="156">
        <v>2217</v>
      </c>
      <c r="C68" s="157">
        <v>44750</v>
      </c>
      <c r="D68" s="156">
        <v>1</v>
      </c>
      <c r="E68" s="156">
        <v>2</v>
      </c>
      <c r="F68" s="156">
        <v>0</v>
      </c>
      <c r="G68" s="156">
        <v>25</v>
      </c>
      <c r="H68" s="156">
        <v>51</v>
      </c>
      <c r="I68" s="156">
        <v>56</v>
      </c>
      <c r="J68" s="156">
        <v>0</v>
      </c>
      <c r="K68" s="156">
        <v>36</v>
      </c>
      <c r="L68" s="156">
        <v>1</v>
      </c>
      <c r="M68" s="156">
        <v>44</v>
      </c>
      <c r="N68" s="156">
        <v>1</v>
      </c>
      <c r="O68" s="156">
        <v>19</v>
      </c>
      <c r="P68" s="153">
        <f t="shared" si="0"/>
        <v>264</v>
      </c>
      <c r="Q68" s="39">
        <f t="shared" si="1"/>
        <v>63</v>
      </c>
      <c r="R68" s="153">
        <f t="shared" si="2"/>
        <v>327</v>
      </c>
      <c r="S68" s="153">
        <f t="shared" si="7"/>
        <v>9.0833333333333335E-2</v>
      </c>
      <c r="T68" s="39">
        <f t="shared" si="3"/>
        <v>2022</v>
      </c>
      <c r="U68" s="39">
        <f t="shared" si="4"/>
        <v>7</v>
      </c>
      <c r="V68" s="39">
        <f t="shared" si="5"/>
        <v>3</v>
      </c>
      <c r="W68" s="39">
        <f t="shared" si="6"/>
        <v>6</v>
      </c>
      <c r="X68" s="39">
        <f>Table19[[#This Row],[Busy-ness Secs]]/60</f>
        <v>5.45</v>
      </c>
    </row>
    <row r="69" spans="2:24" x14ac:dyDescent="0.3">
      <c r="B69" s="156">
        <v>2218</v>
      </c>
      <c r="C69" s="157">
        <v>44750</v>
      </c>
      <c r="D69" s="156">
        <v>2</v>
      </c>
      <c r="E69" s="156">
        <v>0</v>
      </c>
      <c r="F69" s="156">
        <v>0</v>
      </c>
      <c r="G69" s="156">
        <v>20</v>
      </c>
      <c r="H69" s="156">
        <v>33</v>
      </c>
      <c r="I69" s="156">
        <v>64</v>
      </c>
      <c r="J69" s="156">
        <v>0</v>
      </c>
      <c r="K69" s="156">
        <v>33</v>
      </c>
      <c r="L69" s="156">
        <v>0</v>
      </c>
      <c r="M69" s="156">
        <v>28</v>
      </c>
      <c r="N69" s="156">
        <v>0</v>
      </c>
      <c r="O69" s="156">
        <v>14</v>
      </c>
      <c r="P69" s="153">
        <f t="shared" si="0"/>
        <v>0</v>
      </c>
      <c r="Q69" s="39">
        <f t="shared" si="1"/>
        <v>0</v>
      </c>
      <c r="R69" s="153">
        <f t="shared" si="2"/>
        <v>0</v>
      </c>
      <c r="S69" s="153">
        <f t="shared" si="7"/>
        <v>0</v>
      </c>
      <c r="T69" s="39">
        <f t="shared" si="3"/>
        <v>2022</v>
      </c>
      <c r="U69" s="39">
        <f t="shared" si="4"/>
        <v>7</v>
      </c>
      <c r="V69" s="39">
        <f t="shared" si="5"/>
        <v>3</v>
      </c>
      <c r="W69" s="39">
        <f t="shared" si="6"/>
        <v>6</v>
      </c>
      <c r="X69" s="39">
        <f>Table19[[#This Row],[Busy-ness Secs]]/60</f>
        <v>0</v>
      </c>
    </row>
    <row r="70" spans="2:24" x14ac:dyDescent="0.3">
      <c r="B70" s="156">
        <v>2219</v>
      </c>
      <c r="C70" s="157">
        <v>44751</v>
      </c>
      <c r="D70" s="156">
        <v>1</v>
      </c>
      <c r="E70" s="156">
        <v>0</v>
      </c>
      <c r="F70" s="156">
        <v>0</v>
      </c>
      <c r="G70" s="156">
        <v>26</v>
      </c>
      <c r="H70" s="156">
        <v>88</v>
      </c>
      <c r="I70" s="156">
        <v>66</v>
      </c>
      <c r="J70" s="156">
        <v>0</v>
      </c>
      <c r="K70" s="156">
        <v>37</v>
      </c>
      <c r="L70" s="156">
        <v>0</v>
      </c>
      <c r="M70" s="156">
        <v>30</v>
      </c>
      <c r="N70" s="156">
        <v>0</v>
      </c>
      <c r="O70" s="156">
        <v>28</v>
      </c>
      <c r="P70" s="153">
        <f t="shared" si="0"/>
        <v>0</v>
      </c>
      <c r="Q70" s="39">
        <f t="shared" si="1"/>
        <v>0</v>
      </c>
      <c r="R70" s="153">
        <f t="shared" si="2"/>
        <v>0</v>
      </c>
      <c r="S70" s="153">
        <f t="shared" si="7"/>
        <v>0</v>
      </c>
      <c r="T70" s="39">
        <f t="shared" si="3"/>
        <v>2022</v>
      </c>
      <c r="U70" s="39">
        <f t="shared" si="4"/>
        <v>7</v>
      </c>
      <c r="V70" s="39">
        <f t="shared" si="5"/>
        <v>3</v>
      </c>
      <c r="W70" s="39">
        <f t="shared" si="6"/>
        <v>7</v>
      </c>
      <c r="X70" s="39">
        <f>Table19[[#This Row],[Busy-ness Secs]]/60</f>
        <v>0</v>
      </c>
    </row>
    <row r="71" spans="2:24" x14ac:dyDescent="0.3">
      <c r="B71" s="156">
        <v>2220</v>
      </c>
      <c r="C71" s="157">
        <v>44753</v>
      </c>
      <c r="D71" s="156">
        <v>1</v>
      </c>
      <c r="E71" s="156">
        <v>1</v>
      </c>
      <c r="F71" s="156">
        <v>0</v>
      </c>
      <c r="G71" s="156">
        <v>34</v>
      </c>
      <c r="H71" s="156">
        <v>32</v>
      </c>
      <c r="I71" s="156">
        <v>85</v>
      </c>
      <c r="J71" s="156">
        <v>0</v>
      </c>
      <c r="K71" s="156">
        <v>32</v>
      </c>
      <c r="L71" s="156">
        <v>1</v>
      </c>
      <c r="M71" s="156">
        <v>26</v>
      </c>
      <c r="N71" s="156">
        <v>0</v>
      </c>
      <c r="O71" s="156">
        <v>14</v>
      </c>
      <c r="P71" s="153">
        <f t="shared" si="0"/>
        <v>151</v>
      </c>
      <c r="Q71" s="39">
        <f t="shared" si="1"/>
        <v>26</v>
      </c>
      <c r="R71" s="153">
        <f t="shared" si="2"/>
        <v>177</v>
      </c>
      <c r="S71" s="153">
        <f t="shared" si="7"/>
        <v>4.9166666666666664E-2</v>
      </c>
      <c r="T71" s="39">
        <f t="shared" si="3"/>
        <v>2022</v>
      </c>
      <c r="U71" s="39">
        <f t="shared" si="4"/>
        <v>7</v>
      </c>
      <c r="V71" s="39">
        <f t="shared" si="5"/>
        <v>3</v>
      </c>
      <c r="W71" s="39">
        <f t="shared" si="6"/>
        <v>2</v>
      </c>
      <c r="X71" s="39">
        <f>Table19[[#This Row],[Busy-ness Secs]]/60</f>
        <v>2.95</v>
      </c>
    </row>
    <row r="72" spans="2:24" x14ac:dyDescent="0.3">
      <c r="B72" s="156">
        <v>2221</v>
      </c>
      <c r="C72" s="157">
        <v>44753</v>
      </c>
      <c r="D72" s="156">
        <v>2</v>
      </c>
      <c r="E72" s="156">
        <v>0</v>
      </c>
      <c r="F72" s="156">
        <v>0</v>
      </c>
      <c r="G72" s="156">
        <v>22</v>
      </c>
      <c r="H72" s="156">
        <v>56</v>
      </c>
      <c r="I72" s="156">
        <v>39</v>
      </c>
      <c r="J72" s="156">
        <v>0</v>
      </c>
      <c r="K72" s="156">
        <v>29</v>
      </c>
      <c r="L72" s="156">
        <v>0</v>
      </c>
      <c r="M72" s="156">
        <v>17</v>
      </c>
      <c r="N72" s="156">
        <v>0</v>
      </c>
      <c r="O72" s="156">
        <v>25</v>
      </c>
      <c r="P72" s="153">
        <f t="shared" si="0"/>
        <v>0</v>
      </c>
      <c r="Q72" s="39">
        <f t="shared" si="1"/>
        <v>0</v>
      </c>
      <c r="R72" s="153">
        <f t="shared" si="2"/>
        <v>0</v>
      </c>
      <c r="S72" s="153">
        <f t="shared" si="7"/>
        <v>0</v>
      </c>
      <c r="T72" s="39">
        <f t="shared" si="3"/>
        <v>2022</v>
      </c>
      <c r="U72" s="39">
        <f t="shared" si="4"/>
        <v>7</v>
      </c>
      <c r="V72" s="39">
        <f t="shared" si="5"/>
        <v>3</v>
      </c>
      <c r="W72" s="39">
        <f t="shared" si="6"/>
        <v>2</v>
      </c>
      <c r="X72" s="39">
        <f>Table19[[#This Row],[Busy-ness Secs]]/60</f>
        <v>0</v>
      </c>
    </row>
    <row r="73" spans="2:24" x14ac:dyDescent="0.3">
      <c r="B73" s="156">
        <v>2222</v>
      </c>
      <c r="C73" s="157">
        <v>44754</v>
      </c>
      <c r="D73" s="156">
        <v>1</v>
      </c>
      <c r="E73" s="156">
        <v>1</v>
      </c>
      <c r="F73" s="156">
        <v>0</v>
      </c>
      <c r="G73" s="156">
        <v>18</v>
      </c>
      <c r="H73" s="156">
        <v>65</v>
      </c>
      <c r="I73" s="156">
        <v>46</v>
      </c>
      <c r="J73" s="156">
        <v>1</v>
      </c>
      <c r="K73" s="156">
        <v>33</v>
      </c>
      <c r="L73" s="156">
        <v>0</v>
      </c>
      <c r="M73" s="156">
        <v>28</v>
      </c>
      <c r="N73" s="156">
        <v>0</v>
      </c>
      <c r="O73" s="156">
        <v>17</v>
      </c>
      <c r="P73" s="153">
        <f t="shared" si="0"/>
        <v>129</v>
      </c>
      <c r="Q73" s="39">
        <f t="shared" si="1"/>
        <v>33</v>
      </c>
      <c r="R73" s="153">
        <f t="shared" si="2"/>
        <v>162</v>
      </c>
      <c r="S73" s="153">
        <f t="shared" si="7"/>
        <v>4.4999999999999998E-2</v>
      </c>
      <c r="T73" s="39">
        <f t="shared" si="3"/>
        <v>2022</v>
      </c>
      <c r="U73" s="39">
        <f t="shared" si="4"/>
        <v>7</v>
      </c>
      <c r="V73" s="39">
        <f t="shared" si="5"/>
        <v>3</v>
      </c>
      <c r="W73" s="39">
        <f t="shared" si="6"/>
        <v>3</v>
      </c>
      <c r="X73" s="39">
        <f>Table19[[#This Row],[Busy-ness Secs]]/60</f>
        <v>2.7</v>
      </c>
    </row>
    <row r="74" spans="2:24" x14ac:dyDescent="0.3">
      <c r="B74" s="156">
        <v>2223</v>
      </c>
      <c r="C74" s="157">
        <v>44754</v>
      </c>
      <c r="D74" s="156">
        <v>2</v>
      </c>
      <c r="E74" s="156">
        <v>1</v>
      </c>
      <c r="F74" s="156">
        <v>0</v>
      </c>
      <c r="G74" s="156">
        <v>36</v>
      </c>
      <c r="H74" s="156">
        <v>42</v>
      </c>
      <c r="I74" s="156">
        <v>59</v>
      </c>
      <c r="J74" s="156">
        <v>1</v>
      </c>
      <c r="K74" s="156">
        <v>32</v>
      </c>
      <c r="L74" s="156">
        <v>0</v>
      </c>
      <c r="M74" s="156">
        <v>17</v>
      </c>
      <c r="N74" s="156">
        <v>0</v>
      </c>
      <c r="O74" s="156">
        <v>27</v>
      </c>
      <c r="P74" s="153">
        <f t="shared" ref="P74:P137" si="8">E74*(G74+H74+I74)</f>
        <v>137</v>
      </c>
      <c r="Q74" s="39">
        <f t="shared" ref="Q74:Q137" si="9">(J74*K74)+(N74*O74)+(L74*M74)</f>
        <v>32</v>
      </c>
      <c r="R74" s="153">
        <f t="shared" ref="R74:R137" si="10">P74+Q74</f>
        <v>169</v>
      </c>
      <c r="S74" s="153">
        <f t="shared" ref="S74:S137" si="11">R74/(60*60)</f>
        <v>4.6944444444444441E-2</v>
      </c>
      <c r="T74" s="39">
        <f t="shared" ref="T74:T137" si="12">YEAR(C74)</f>
        <v>2022</v>
      </c>
      <c r="U74" s="39">
        <f t="shared" ref="U74:U137" si="13">MONTH(C74)</f>
        <v>7</v>
      </c>
      <c r="V74" s="39">
        <f t="shared" ref="V74:V137" si="14" xml:space="preserve"> INT((U74 +2 )/3)</f>
        <v>3</v>
      </c>
      <c r="W74" s="39">
        <f t="shared" ref="W74:W137" si="15">WEEKDAY(C74)</f>
        <v>3</v>
      </c>
      <c r="X74" s="39">
        <f>Table19[[#This Row],[Busy-ness Secs]]/60</f>
        <v>2.8166666666666669</v>
      </c>
    </row>
    <row r="75" spans="2:24" x14ac:dyDescent="0.3">
      <c r="B75" s="156">
        <v>2224</v>
      </c>
      <c r="C75" s="157">
        <v>44755</v>
      </c>
      <c r="D75" s="156">
        <v>1</v>
      </c>
      <c r="E75" s="156">
        <v>2</v>
      </c>
      <c r="F75" s="156">
        <v>0</v>
      </c>
      <c r="G75" s="156">
        <v>38</v>
      </c>
      <c r="H75" s="156">
        <v>42</v>
      </c>
      <c r="I75" s="156">
        <v>43</v>
      </c>
      <c r="J75" s="156">
        <v>1</v>
      </c>
      <c r="K75" s="156">
        <v>33</v>
      </c>
      <c r="L75" s="156">
        <v>1</v>
      </c>
      <c r="M75" s="156">
        <v>21</v>
      </c>
      <c r="N75" s="156">
        <v>0</v>
      </c>
      <c r="O75" s="156">
        <v>27</v>
      </c>
      <c r="P75" s="153">
        <f t="shared" si="8"/>
        <v>246</v>
      </c>
      <c r="Q75" s="39">
        <f t="shared" si="9"/>
        <v>54</v>
      </c>
      <c r="R75" s="153">
        <f t="shared" si="10"/>
        <v>300</v>
      </c>
      <c r="S75" s="153">
        <f t="shared" si="11"/>
        <v>8.3333333333333329E-2</v>
      </c>
      <c r="T75" s="39">
        <f t="shared" si="12"/>
        <v>2022</v>
      </c>
      <c r="U75" s="39">
        <f t="shared" si="13"/>
        <v>7</v>
      </c>
      <c r="V75" s="39">
        <f t="shared" si="14"/>
        <v>3</v>
      </c>
      <c r="W75" s="39">
        <f t="shared" si="15"/>
        <v>4</v>
      </c>
      <c r="X75" s="39">
        <f>Table19[[#This Row],[Busy-ness Secs]]/60</f>
        <v>5</v>
      </c>
    </row>
    <row r="76" spans="2:24" x14ac:dyDescent="0.3">
      <c r="B76" s="156">
        <v>2225</v>
      </c>
      <c r="C76" s="157">
        <v>44755</v>
      </c>
      <c r="D76" s="156">
        <v>2</v>
      </c>
      <c r="E76" s="156">
        <v>0</v>
      </c>
      <c r="F76" s="156">
        <v>0</v>
      </c>
      <c r="G76" s="156">
        <v>30</v>
      </c>
      <c r="H76" s="156">
        <v>74</v>
      </c>
      <c r="I76" s="156">
        <v>33</v>
      </c>
      <c r="J76" s="156">
        <v>0</v>
      </c>
      <c r="K76" s="156">
        <v>29</v>
      </c>
      <c r="L76" s="156">
        <v>0</v>
      </c>
      <c r="M76" s="156">
        <v>41</v>
      </c>
      <c r="N76" s="156">
        <v>0</v>
      </c>
      <c r="O76" s="156">
        <v>30</v>
      </c>
      <c r="P76" s="153">
        <f t="shared" si="8"/>
        <v>0</v>
      </c>
      <c r="Q76" s="39">
        <f t="shared" si="9"/>
        <v>0</v>
      </c>
      <c r="R76" s="153">
        <f t="shared" si="10"/>
        <v>0</v>
      </c>
      <c r="S76" s="153">
        <f t="shared" si="11"/>
        <v>0</v>
      </c>
      <c r="T76" s="39">
        <f t="shared" si="12"/>
        <v>2022</v>
      </c>
      <c r="U76" s="39">
        <f t="shared" si="13"/>
        <v>7</v>
      </c>
      <c r="V76" s="39">
        <f t="shared" si="14"/>
        <v>3</v>
      </c>
      <c r="W76" s="39">
        <f t="shared" si="15"/>
        <v>4</v>
      </c>
      <c r="X76" s="39">
        <f>Table19[[#This Row],[Busy-ness Secs]]/60</f>
        <v>0</v>
      </c>
    </row>
    <row r="77" spans="2:24" x14ac:dyDescent="0.3">
      <c r="B77" s="156">
        <v>2226</v>
      </c>
      <c r="C77" s="157">
        <v>44756</v>
      </c>
      <c r="D77" s="156">
        <v>1</v>
      </c>
      <c r="E77" s="156">
        <v>2</v>
      </c>
      <c r="F77" s="156">
        <v>0</v>
      </c>
      <c r="G77" s="156">
        <v>27</v>
      </c>
      <c r="H77" s="156">
        <v>51</v>
      </c>
      <c r="I77" s="156">
        <v>40</v>
      </c>
      <c r="J77" s="156">
        <v>1</v>
      </c>
      <c r="K77" s="156">
        <v>33</v>
      </c>
      <c r="L77" s="156">
        <v>1</v>
      </c>
      <c r="M77" s="156">
        <v>18</v>
      </c>
      <c r="N77" s="156">
        <v>0</v>
      </c>
      <c r="O77" s="156">
        <v>19</v>
      </c>
      <c r="P77" s="153">
        <f t="shared" si="8"/>
        <v>236</v>
      </c>
      <c r="Q77" s="39">
        <f t="shared" si="9"/>
        <v>51</v>
      </c>
      <c r="R77" s="153">
        <f t="shared" si="10"/>
        <v>287</v>
      </c>
      <c r="S77" s="153">
        <f t="shared" si="11"/>
        <v>7.9722222222222222E-2</v>
      </c>
      <c r="T77" s="39">
        <f t="shared" si="12"/>
        <v>2022</v>
      </c>
      <c r="U77" s="39">
        <f t="shared" si="13"/>
        <v>7</v>
      </c>
      <c r="V77" s="39">
        <f t="shared" si="14"/>
        <v>3</v>
      </c>
      <c r="W77" s="39">
        <f t="shared" si="15"/>
        <v>5</v>
      </c>
      <c r="X77" s="39">
        <f>Table19[[#This Row],[Busy-ness Secs]]/60</f>
        <v>4.7833333333333332</v>
      </c>
    </row>
    <row r="78" spans="2:24" x14ac:dyDescent="0.3">
      <c r="B78" s="156">
        <v>2227</v>
      </c>
      <c r="C78" s="157">
        <v>44756</v>
      </c>
      <c r="D78" s="156">
        <v>2</v>
      </c>
      <c r="E78" s="156">
        <v>1</v>
      </c>
      <c r="F78" s="156">
        <v>0</v>
      </c>
      <c r="G78" s="156">
        <v>27</v>
      </c>
      <c r="H78" s="156">
        <v>69</v>
      </c>
      <c r="I78" s="156">
        <v>65</v>
      </c>
      <c r="J78" s="156">
        <v>1</v>
      </c>
      <c r="K78" s="156">
        <v>30</v>
      </c>
      <c r="L78" s="156">
        <v>0</v>
      </c>
      <c r="M78" s="156">
        <v>24</v>
      </c>
      <c r="N78" s="156">
        <v>0</v>
      </c>
      <c r="O78" s="156">
        <v>24</v>
      </c>
      <c r="P78" s="153">
        <f t="shared" si="8"/>
        <v>161</v>
      </c>
      <c r="Q78" s="39">
        <f t="shared" si="9"/>
        <v>30</v>
      </c>
      <c r="R78" s="153">
        <f t="shared" si="10"/>
        <v>191</v>
      </c>
      <c r="S78" s="153">
        <f t="shared" si="11"/>
        <v>5.3055555555555557E-2</v>
      </c>
      <c r="T78" s="39">
        <f t="shared" si="12"/>
        <v>2022</v>
      </c>
      <c r="U78" s="39">
        <f t="shared" si="13"/>
        <v>7</v>
      </c>
      <c r="V78" s="39">
        <f t="shared" si="14"/>
        <v>3</v>
      </c>
      <c r="W78" s="39">
        <f t="shared" si="15"/>
        <v>5</v>
      </c>
      <c r="X78" s="39">
        <f>Table19[[#This Row],[Busy-ness Secs]]/60</f>
        <v>3.1833333333333331</v>
      </c>
    </row>
    <row r="79" spans="2:24" x14ac:dyDescent="0.3">
      <c r="B79" s="156">
        <v>2228</v>
      </c>
      <c r="C79" s="157">
        <v>44757</v>
      </c>
      <c r="D79" s="156">
        <v>1</v>
      </c>
      <c r="E79" s="156">
        <v>1</v>
      </c>
      <c r="F79" s="156">
        <v>0</v>
      </c>
      <c r="G79" s="156">
        <v>23</v>
      </c>
      <c r="H79" s="156">
        <v>65</v>
      </c>
      <c r="I79" s="156">
        <v>73</v>
      </c>
      <c r="J79" s="156">
        <v>0</v>
      </c>
      <c r="K79" s="156">
        <v>37</v>
      </c>
      <c r="L79" s="156">
        <v>1</v>
      </c>
      <c r="M79" s="156">
        <v>37</v>
      </c>
      <c r="N79" s="156">
        <v>0</v>
      </c>
      <c r="O79" s="156">
        <v>17</v>
      </c>
      <c r="P79" s="153">
        <f t="shared" si="8"/>
        <v>161</v>
      </c>
      <c r="Q79" s="39">
        <f t="shared" si="9"/>
        <v>37</v>
      </c>
      <c r="R79" s="153">
        <f t="shared" si="10"/>
        <v>198</v>
      </c>
      <c r="S79" s="153">
        <f t="shared" si="11"/>
        <v>5.5E-2</v>
      </c>
      <c r="T79" s="39">
        <f t="shared" si="12"/>
        <v>2022</v>
      </c>
      <c r="U79" s="39">
        <f t="shared" si="13"/>
        <v>7</v>
      </c>
      <c r="V79" s="39">
        <f t="shared" si="14"/>
        <v>3</v>
      </c>
      <c r="W79" s="39">
        <f t="shared" si="15"/>
        <v>6</v>
      </c>
      <c r="X79" s="39">
        <f>Table19[[#This Row],[Busy-ness Secs]]/60</f>
        <v>3.3</v>
      </c>
    </row>
    <row r="80" spans="2:24" x14ac:dyDescent="0.3">
      <c r="B80" s="156">
        <v>2229</v>
      </c>
      <c r="C80" s="157">
        <v>44757</v>
      </c>
      <c r="D80" s="156">
        <v>2</v>
      </c>
      <c r="E80" s="156">
        <v>0</v>
      </c>
      <c r="F80" s="156">
        <v>0</v>
      </c>
      <c r="G80" s="156">
        <v>34</v>
      </c>
      <c r="H80" s="156">
        <v>51</v>
      </c>
      <c r="I80" s="156">
        <v>50</v>
      </c>
      <c r="J80" s="156">
        <v>0</v>
      </c>
      <c r="K80" s="156">
        <v>29</v>
      </c>
      <c r="L80" s="156">
        <v>0</v>
      </c>
      <c r="M80" s="156">
        <v>32</v>
      </c>
      <c r="N80" s="156">
        <v>0</v>
      </c>
      <c r="O80" s="156">
        <v>19</v>
      </c>
      <c r="P80" s="153">
        <f t="shared" si="8"/>
        <v>0</v>
      </c>
      <c r="Q80" s="39">
        <f t="shared" si="9"/>
        <v>0</v>
      </c>
      <c r="R80" s="153">
        <f t="shared" si="10"/>
        <v>0</v>
      </c>
      <c r="S80" s="153">
        <f t="shared" si="11"/>
        <v>0</v>
      </c>
      <c r="T80" s="39">
        <f t="shared" si="12"/>
        <v>2022</v>
      </c>
      <c r="U80" s="39">
        <f t="shared" si="13"/>
        <v>7</v>
      </c>
      <c r="V80" s="39">
        <f t="shared" si="14"/>
        <v>3</v>
      </c>
      <c r="W80" s="39">
        <f t="shared" si="15"/>
        <v>6</v>
      </c>
      <c r="X80" s="39">
        <f>Table19[[#This Row],[Busy-ness Secs]]/60</f>
        <v>0</v>
      </c>
    </row>
    <row r="81" spans="2:24" x14ac:dyDescent="0.3">
      <c r="B81" s="156">
        <v>2230</v>
      </c>
      <c r="C81" s="157">
        <v>44758</v>
      </c>
      <c r="D81" s="156">
        <v>1</v>
      </c>
      <c r="E81" s="156">
        <v>2</v>
      </c>
      <c r="F81" s="156">
        <v>0</v>
      </c>
      <c r="G81" s="156">
        <v>18</v>
      </c>
      <c r="H81" s="156">
        <v>51</v>
      </c>
      <c r="I81" s="156">
        <v>46</v>
      </c>
      <c r="J81" s="156">
        <v>1</v>
      </c>
      <c r="K81" s="156">
        <v>36</v>
      </c>
      <c r="L81" s="156">
        <v>1</v>
      </c>
      <c r="M81" s="156">
        <v>30</v>
      </c>
      <c r="N81" s="156">
        <v>0</v>
      </c>
      <c r="O81" s="156">
        <v>19</v>
      </c>
      <c r="P81" s="153">
        <f t="shared" si="8"/>
        <v>230</v>
      </c>
      <c r="Q81" s="39">
        <f t="shared" si="9"/>
        <v>66</v>
      </c>
      <c r="R81" s="153">
        <f t="shared" si="10"/>
        <v>296</v>
      </c>
      <c r="S81" s="153">
        <f t="shared" si="11"/>
        <v>8.2222222222222224E-2</v>
      </c>
      <c r="T81" s="39">
        <f t="shared" si="12"/>
        <v>2022</v>
      </c>
      <c r="U81" s="39">
        <f t="shared" si="13"/>
        <v>7</v>
      </c>
      <c r="V81" s="39">
        <f t="shared" si="14"/>
        <v>3</v>
      </c>
      <c r="W81" s="39">
        <f t="shared" si="15"/>
        <v>7</v>
      </c>
      <c r="X81" s="39">
        <f>Table19[[#This Row],[Busy-ness Secs]]/60</f>
        <v>4.9333333333333336</v>
      </c>
    </row>
    <row r="82" spans="2:24" x14ac:dyDescent="0.3">
      <c r="B82" s="156">
        <v>2231</v>
      </c>
      <c r="C82" s="157">
        <v>44760</v>
      </c>
      <c r="D82" s="156">
        <v>1</v>
      </c>
      <c r="E82" s="156">
        <v>1</v>
      </c>
      <c r="F82" s="156">
        <v>0</v>
      </c>
      <c r="G82" s="156">
        <v>29</v>
      </c>
      <c r="H82" s="156">
        <v>51</v>
      </c>
      <c r="I82" s="156">
        <v>83</v>
      </c>
      <c r="J82" s="156">
        <v>1</v>
      </c>
      <c r="K82" s="156">
        <v>35</v>
      </c>
      <c r="L82" s="156">
        <v>0</v>
      </c>
      <c r="M82" s="156">
        <v>23</v>
      </c>
      <c r="N82" s="156">
        <v>0</v>
      </c>
      <c r="O82" s="156">
        <v>19</v>
      </c>
      <c r="P82" s="153">
        <f t="shared" si="8"/>
        <v>163</v>
      </c>
      <c r="Q82" s="39">
        <f t="shared" si="9"/>
        <v>35</v>
      </c>
      <c r="R82" s="153">
        <f t="shared" si="10"/>
        <v>198</v>
      </c>
      <c r="S82" s="153">
        <f t="shared" si="11"/>
        <v>5.5E-2</v>
      </c>
      <c r="T82" s="39">
        <f t="shared" si="12"/>
        <v>2022</v>
      </c>
      <c r="U82" s="39">
        <f t="shared" si="13"/>
        <v>7</v>
      </c>
      <c r="V82" s="39">
        <f t="shared" si="14"/>
        <v>3</v>
      </c>
      <c r="W82" s="39">
        <f t="shared" si="15"/>
        <v>2</v>
      </c>
      <c r="X82" s="39">
        <f>Table19[[#This Row],[Busy-ness Secs]]/60</f>
        <v>3.3</v>
      </c>
    </row>
    <row r="83" spans="2:24" x14ac:dyDescent="0.3">
      <c r="B83" s="156">
        <v>2232</v>
      </c>
      <c r="C83" s="157">
        <v>44760</v>
      </c>
      <c r="D83" s="156">
        <v>2</v>
      </c>
      <c r="E83" s="156">
        <v>0</v>
      </c>
      <c r="F83" s="156">
        <v>0</v>
      </c>
      <c r="G83" s="156">
        <v>19</v>
      </c>
      <c r="H83" s="156">
        <v>42</v>
      </c>
      <c r="I83" s="156">
        <v>55</v>
      </c>
      <c r="J83" s="156">
        <v>0</v>
      </c>
      <c r="K83" s="156">
        <v>30</v>
      </c>
      <c r="L83" s="156">
        <v>0</v>
      </c>
      <c r="M83" s="156">
        <v>44</v>
      </c>
      <c r="N83" s="156">
        <v>0</v>
      </c>
      <c r="O83" s="156">
        <v>27</v>
      </c>
      <c r="P83" s="153">
        <f t="shared" si="8"/>
        <v>0</v>
      </c>
      <c r="Q83" s="39">
        <f t="shared" si="9"/>
        <v>0</v>
      </c>
      <c r="R83" s="153">
        <f t="shared" si="10"/>
        <v>0</v>
      </c>
      <c r="S83" s="153">
        <f t="shared" si="11"/>
        <v>0</v>
      </c>
      <c r="T83" s="39">
        <f t="shared" si="12"/>
        <v>2022</v>
      </c>
      <c r="U83" s="39">
        <f t="shared" si="13"/>
        <v>7</v>
      </c>
      <c r="V83" s="39">
        <f t="shared" si="14"/>
        <v>3</v>
      </c>
      <c r="W83" s="39">
        <f t="shared" si="15"/>
        <v>2</v>
      </c>
      <c r="X83" s="39">
        <f>Table19[[#This Row],[Busy-ness Secs]]/60</f>
        <v>0</v>
      </c>
    </row>
    <row r="84" spans="2:24" x14ac:dyDescent="0.3">
      <c r="B84" s="156">
        <v>2233</v>
      </c>
      <c r="C84" s="157">
        <v>44761</v>
      </c>
      <c r="D84" s="156">
        <v>1</v>
      </c>
      <c r="E84" s="156">
        <v>1</v>
      </c>
      <c r="F84" s="156">
        <v>0</v>
      </c>
      <c r="G84" s="156">
        <v>20</v>
      </c>
      <c r="H84" s="156">
        <v>41</v>
      </c>
      <c r="I84" s="156">
        <v>80</v>
      </c>
      <c r="J84" s="156">
        <v>1</v>
      </c>
      <c r="K84" s="156">
        <v>37</v>
      </c>
      <c r="L84" s="156">
        <v>0</v>
      </c>
      <c r="M84" s="156">
        <v>45</v>
      </c>
      <c r="N84" s="156">
        <v>0</v>
      </c>
      <c r="O84" s="156">
        <v>27</v>
      </c>
      <c r="P84" s="153">
        <f t="shared" si="8"/>
        <v>141</v>
      </c>
      <c r="Q84" s="39">
        <f t="shared" si="9"/>
        <v>37</v>
      </c>
      <c r="R84" s="153">
        <f t="shared" si="10"/>
        <v>178</v>
      </c>
      <c r="S84" s="153">
        <f t="shared" si="11"/>
        <v>4.9444444444444444E-2</v>
      </c>
      <c r="T84" s="39">
        <f t="shared" si="12"/>
        <v>2022</v>
      </c>
      <c r="U84" s="39">
        <f t="shared" si="13"/>
        <v>7</v>
      </c>
      <c r="V84" s="39">
        <f t="shared" si="14"/>
        <v>3</v>
      </c>
      <c r="W84" s="39">
        <f t="shared" si="15"/>
        <v>3</v>
      </c>
      <c r="X84" s="39">
        <f>Table19[[#This Row],[Busy-ness Secs]]/60</f>
        <v>2.9666666666666668</v>
      </c>
    </row>
    <row r="85" spans="2:24" x14ac:dyDescent="0.3">
      <c r="B85" s="156">
        <v>2234</v>
      </c>
      <c r="C85" s="157">
        <v>44761</v>
      </c>
      <c r="D85" s="156">
        <v>2</v>
      </c>
      <c r="E85" s="156">
        <v>1</v>
      </c>
      <c r="F85" s="156">
        <v>0</v>
      </c>
      <c r="G85" s="156">
        <v>34</v>
      </c>
      <c r="H85" s="156">
        <v>69</v>
      </c>
      <c r="I85" s="156">
        <v>75</v>
      </c>
      <c r="J85" s="156">
        <v>1</v>
      </c>
      <c r="K85" s="156">
        <v>30</v>
      </c>
      <c r="L85" s="156">
        <v>0</v>
      </c>
      <c r="M85" s="156">
        <v>38</v>
      </c>
      <c r="N85" s="156">
        <v>0</v>
      </c>
      <c r="O85" s="156">
        <v>24</v>
      </c>
      <c r="P85" s="153">
        <f t="shared" si="8"/>
        <v>178</v>
      </c>
      <c r="Q85" s="39">
        <f t="shared" si="9"/>
        <v>30</v>
      </c>
      <c r="R85" s="153">
        <f t="shared" si="10"/>
        <v>208</v>
      </c>
      <c r="S85" s="153">
        <f t="shared" si="11"/>
        <v>5.7777777777777775E-2</v>
      </c>
      <c r="T85" s="39">
        <f t="shared" si="12"/>
        <v>2022</v>
      </c>
      <c r="U85" s="39">
        <f t="shared" si="13"/>
        <v>7</v>
      </c>
      <c r="V85" s="39">
        <f t="shared" si="14"/>
        <v>3</v>
      </c>
      <c r="W85" s="39">
        <f t="shared" si="15"/>
        <v>3</v>
      </c>
      <c r="X85" s="39">
        <f>Table19[[#This Row],[Busy-ness Secs]]/60</f>
        <v>3.4666666666666668</v>
      </c>
    </row>
    <row r="86" spans="2:24" x14ac:dyDescent="0.3">
      <c r="B86" s="156">
        <v>2235</v>
      </c>
      <c r="C86" s="157">
        <v>44762</v>
      </c>
      <c r="D86" s="156">
        <v>1</v>
      </c>
      <c r="E86" s="156">
        <v>1</v>
      </c>
      <c r="F86" s="156">
        <v>0</v>
      </c>
      <c r="G86" s="156">
        <v>43</v>
      </c>
      <c r="H86" s="156">
        <v>47</v>
      </c>
      <c r="I86" s="156">
        <v>54</v>
      </c>
      <c r="J86" s="156">
        <v>0</v>
      </c>
      <c r="K86" s="156">
        <v>34</v>
      </c>
      <c r="L86" s="156">
        <v>1</v>
      </c>
      <c r="M86" s="156">
        <v>43</v>
      </c>
      <c r="N86" s="156">
        <v>0</v>
      </c>
      <c r="O86" s="156">
        <v>13</v>
      </c>
      <c r="P86" s="153">
        <f t="shared" si="8"/>
        <v>144</v>
      </c>
      <c r="Q86" s="39">
        <f t="shared" si="9"/>
        <v>43</v>
      </c>
      <c r="R86" s="153">
        <f t="shared" si="10"/>
        <v>187</v>
      </c>
      <c r="S86" s="153">
        <f t="shared" si="11"/>
        <v>5.1944444444444446E-2</v>
      </c>
      <c r="T86" s="39">
        <f t="shared" si="12"/>
        <v>2022</v>
      </c>
      <c r="U86" s="39">
        <f t="shared" si="13"/>
        <v>7</v>
      </c>
      <c r="V86" s="39">
        <f t="shared" si="14"/>
        <v>3</v>
      </c>
      <c r="W86" s="39">
        <f t="shared" si="15"/>
        <v>4</v>
      </c>
      <c r="X86" s="39">
        <f>Table19[[#This Row],[Busy-ness Secs]]/60</f>
        <v>3.1166666666666667</v>
      </c>
    </row>
    <row r="87" spans="2:24" x14ac:dyDescent="0.3">
      <c r="B87" s="156">
        <v>2236</v>
      </c>
      <c r="C87" s="157">
        <v>44762</v>
      </c>
      <c r="D87" s="156">
        <v>2</v>
      </c>
      <c r="E87" s="156">
        <v>0</v>
      </c>
      <c r="F87" s="156">
        <v>0</v>
      </c>
      <c r="G87" s="156">
        <v>41</v>
      </c>
      <c r="H87" s="156">
        <v>37</v>
      </c>
      <c r="I87" s="156">
        <v>61</v>
      </c>
      <c r="J87" s="156">
        <v>0</v>
      </c>
      <c r="K87" s="156">
        <v>32</v>
      </c>
      <c r="L87" s="156">
        <v>0</v>
      </c>
      <c r="M87" s="156">
        <v>18</v>
      </c>
      <c r="N87" s="156">
        <v>0</v>
      </c>
      <c r="O87" s="156">
        <v>20</v>
      </c>
      <c r="P87" s="153">
        <f t="shared" si="8"/>
        <v>0</v>
      </c>
      <c r="Q87" s="39">
        <f t="shared" si="9"/>
        <v>0</v>
      </c>
      <c r="R87" s="153">
        <f t="shared" si="10"/>
        <v>0</v>
      </c>
      <c r="S87" s="153">
        <f t="shared" si="11"/>
        <v>0</v>
      </c>
      <c r="T87" s="39">
        <f t="shared" si="12"/>
        <v>2022</v>
      </c>
      <c r="U87" s="39">
        <f t="shared" si="13"/>
        <v>7</v>
      </c>
      <c r="V87" s="39">
        <f t="shared" si="14"/>
        <v>3</v>
      </c>
      <c r="W87" s="39">
        <f t="shared" si="15"/>
        <v>4</v>
      </c>
      <c r="X87" s="39">
        <f>Table19[[#This Row],[Busy-ness Secs]]/60</f>
        <v>0</v>
      </c>
    </row>
    <row r="88" spans="2:24" x14ac:dyDescent="0.3">
      <c r="B88" s="156">
        <v>2237</v>
      </c>
      <c r="C88" s="157">
        <v>44763</v>
      </c>
      <c r="D88" s="156">
        <v>1</v>
      </c>
      <c r="E88" s="156">
        <v>1</v>
      </c>
      <c r="F88" s="156">
        <v>0</v>
      </c>
      <c r="G88" s="156">
        <v>34</v>
      </c>
      <c r="H88" s="156">
        <v>59</v>
      </c>
      <c r="I88" s="156">
        <v>34</v>
      </c>
      <c r="J88" s="156">
        <v>1</v>
      </c>
      <c r="K88" s="156">
        <v>33</v>
      </c>
      <c r="L88" s="156">
        <v>0</v>
      </c>
      <c r="M88" s="156">
        <v>30</v>
      </c>
      <c r="N88" s="156">
        <v>0</v>
      </c>
      <c r="O88" s="156">
        <v>23</v>
      </c>
      <c r="P88" s="153">
        <f t="shared" si="8"/>
        <v>127</v>
      </c>
      <c r="Q88" s="39">
        <f t="shared" si="9"/>
        <v>33</v>
      </c>
      <c r="R88" s="153">
        <f t="shared" si="10"/>
        <v>160</v>
      </c>
      <c r="S88" s="153">
        <f t="shared" si="11"/>
        <v>4.4444444444444446E-2</v>
      </c>
      <c r="T88" s="39">
        <f t="shared" si="12"/>
        <v>2022</v>
      </c>
      <c r="U88" s="39">
        <f t="shared" si="13"/>
        <v>7</v>
      </c>
      <c r="V88" s="39">
        <f t="shared" si="14"/>
        <v>3</v>
      </c>
      <c r="W88" s="39">
        <f t="shared" si="15"/>
        <v>5</v>
      </c>
      <c r="X88" s="39">
        <f>Table19[[#This Row],[Busy-ness Secs]]/60</f>
        <v>2.6666666666666665</v>
      </c>
    </row>
    <row r="89" spans="2:24" x14ac:dyDescent="0.3">
      <c r="B89" s="156">
        <v>2238</v>
      </c>
      <c r="C89" s="157">
        <v>44763</v>
      </c>
      <c r="D89" s="156">
        <v>2</v>
      </c>
      <c r="E89" s="156">
        <v>0</v>
      </c>
      <c r="F89" s="156">
        <v>0</v>
      </c>
      <c r="G89" s="156">
        <v>34</v>
      </c>
      <c r="H89" s="156">
        <v>50</v>
      </c>
      <c r="I89" s="156">
        <v>78</v>
      </c>
      <c r="J89" s="156">
        <v>0</v>
      </c>
      <c r="K89" s="156">
        <v>29</v>
      </c>
      <c r="L89" s="156">
        <v>0</v>
      </c>
      <c r="M89" s="156">
        <v>44</v>
      </c>
      <c r="N89" s="156">
        <v>0</v>
      </c>
      <c r="O89" s="156">
        <v>11</v>
      </c>
      <c r="P89" s="153">
        <f t="shared" si="8"/>
        <v>0</v>
      </c>
      <c r="Q89" s="39">
        <f t="shared" si="9"/>
        <v>0</v>
      </c>
      <c r="R89" s="153">
        <f t="shared" si="10"/>
        <v>0</v>
      </c>
      <c r="S89" s="153">
        <f t="shared" si="11"/>
        <v>0</v>
      </c>
      <c r="T89" s="39">
        <f t="shared" si="12"/>
        <v>2022</v>
      </c>
      <c r="U89" s="39">
        <f t="shared" si="13"/>
        <v>7</v>
      </c>
      <c r="V89" s="39">
        <f t="shared" si="14"/>
        <v>3</v>
      </c>
      <c r="W89" s="39">
        <f t="shared" si="15"/>
        <v>5</v>
      </c>
      <c r="X89" s="39">
        <f>Table19[[#This Row],[Busy-ness Secs]]/60</f>
        <v>0</v>
      </c>
    </row>
    <row r="90" spans="2:24" x14ac:dyDescent="0.3">
      <c r="B90" s="156">
        <v>2239</v>
      </c>
      <c r="C90" s="157">
        <v>44764</v>
      </c>
      <c r="D90" s="156">
        <v>1</v>
      </c>
      <c r="E90" s="156">
        <v>2</v>
      </c>
      <c r="F90" s="156">
        <v>0</v>
      </c>
      <c r="G90" s="156">
        <v>41</v>
      </c>
      <c r="H90" s="156">
        <v>73</v>
      </c>
      <c r="I90" s="156">
        <v>79</v>
      </c>
      <c r="J90" s="156">
        <v>1</v>
      </c>
      <c r="K90" s="156">
        <v>32</v>
      </c>
      <c r="L90" s="156">
        <v>1</v>
      </c>
      <c r="M90" s="156">
        <v>42</v>
      </c>
      <c r="N90" s="156">
        <v>0</v>
      </c>
      <c r="O90" s="156">
        <v>22</v>
      </c>
      <c r="P90" s="153">
        <f t="shared" si="8"/>
        <v>386</v>
      </c>
      <c r="Q90" s="39">
        <f t="shared" si="9"/>
        <v>74</v>
      </c>
      <c r="R90" s="153">
        <f t="shared" si="10"/>
        <v>460</v>
      </c>
      <c r="S90" s="153">
        <f t="shared" si="11"/>
        <v>0.12777777777777777</v>
      </c>
      <c r="T90" s="39">
        <f t="shared" si="12"/>
        <v>2022</v>
      </c>
      <c r="U90" s="39">
        <f t="shared" si="13"/>
        <v>7</v>
      </c>
      <c r="V90" s="39">
        <f t="shared" si="14"/>
        <v>3</v>
      </c>
      <c r="W90" s="39">
        <f t="shared" si="15"/>
        <v>6</v>
      </c>
      <c r="X90" s="39">
        <f>Table19[[#This Row],[Busy-ness Secs]]/60</f>
        <v>7.666666666666667</v>
      </c>
    </row>
    <row r="91" spans="2:24" x14ac:dyDescent="0.3">
      <c r="B91" s="156">
        <v>2240</v>
      </c>
      <c r="C91" s="157">
        <v>44764</v>
      </c>
      <c r="D91" s="156">
        <v>2</v>
      </c>
      <c r="E91" s="156">
        <v>0</v>
      </c>
      <c r="F91" s="156">
        <v>0</v>
      </c>
      <c r="G91" s="156">
        <v>32</v>
      </c>
      <c r="H91" s="156">
        <v>59</v>
      </c>
      <c r="I91" s="156">
        <v>50</v>
      </c>
      <c r="J91" s="156">
        <v>0</v>
      </c>
      <c r="K91" s="156">
        <v>32</v>
      </c>
      <c r="L91" s="156">
        <v>0</v>
      </c>
      <c r="M91" s="156">
        <v>25</v>
      </c>
      <c r="N91" s="156">
        <v>0</v>
      </c>
      <c r="O91" s="156">
        <v>23</v>
      </c>
      <c r="P91" s="153">
        <f t="shared" si="8"/>
        <v>0</v>
      </c>
      <c r="Q91" s="39">
        <f t="shared" si="9"/>
        <v>0</v>
      </c>
      <c r="R91" s="153">
        <f t="shared" si="10"/>
        <v>0</v>
      </c>
      <c r="S91" s="153">
        <f t="shared" si="11"/>
        <v>0</v>
      </c>
      <c r="T91" s="39">
        <f t="shared" si="12"/>
        <v>2022</v>
      </c>
      <c r="U91" s="39">
        <f t="shared" si="13"/>
        <v>7</v>
      </c>
      <c r="V91" s="39">
        <f t="shared" si="14"/>
        <v>3</v>
      </c>
      <c r="W91" s="39">
        <f t="shared" si="15"/>
        <v>6</v>
      </c>
      <c r="X91" s="39">
        <f>Table19[[#This Row],[Busy-ness Secs]]/60</f>
        <v>0</v>
      </c>
    </row>
    <row r="92" spans="2:24" x14ac:dyDescent="0.3">
      <c r="B92" s="156">
        <v>2241</v>
      </c>
      <c r="C92" s="157">
        <v>44765</v>
      </c>
      <c r="D92" s="156">
        <v>1</v>
      </c>
      <c r="E92" s="156">
        <v>1</v>
      </c>
      <c r="F92" s="156">
        <v>0</v>
      </c>
      <c r="G92" s="156">
        <v>42</v>
      </c>
      <c r="H92" s="156">
        <v>78</v>
      </c>
      <c r="I92" s="156">
        <v>88</v>
      </c>
      <c r="J92" s="156">
        <v>1</v>
      </c>
      <c r="K92" s="156">
        <v>33</v>
      </c>
      <c r="L92" s="156">
        <v>0</v>
      </c>
      <c r="M92" s="156">
        <v>24</v>
      </c>
      <c r="N92" s="156">
        <v>0</v>
      </c>
      <c r="O92" s="156">
        <v>28</v>
      </c>
      <c r="P92" s="153">
        <f t="shared" si="8"/>
        <v>208</v>
      </c>
      <c r="Q92" s="39">
        <f t="shared" si="9"/>
        <v>33</v>
      </c>
      <c r="R92" s="153">
        <f t="shared" si="10"/>
        <v>241</v>
      </c>
      <c r="S92" s="153">
        <f t="shared" si="11"/>
        <v>6.6944444444444445E-2</v>
      </c>
      <c r="T92" s="39">
        <f t="shared" si="12"/>
        <v>2022</v>
      </c>
      <c r="U92" s="39">
        <f t="shared" si="13"/>
        <v>7</v>
      </c>
      <c r="V92" s="39">
        <f t="shared" si="14"/>
        <v>3</v>
      </c>
      <c r="W92" s="39">
        <f t="shared" si="15"/>
        <v>7</v>
      </c>
      <c r="X92" s="39">
        <f>Table19[[#This Row],[Busy-ness Secs]]/60</f>
        <v>4.0166666666666666</v>
      </c>
    </row>
    <row r="93" spans="2:24" x14ac:dyDescent="0.3">
      <c r="B93" s="156">
        <v>2242</v>
      </c>
      <c r="C93" s="157">
        <v>44767</v>
      </c>
      <c r="D93" s="156">
        <v>1</v>
      </c>
      <c r="E93" s="156">
        <v>1</v>
      </c>
      <c r="F93" s="156">
        <v>0</v>
      </c>
      <c r="G93" s="156">
        <v>43</v>
      </c>
      <c r="H93" s="156">
        <v>37</v>
      </c>
      <c r="I93" s="156">
        <v>72</v>
      </c>
      <c r="J93" s="156">
        <v>1</v>
      </c>
      <c r="K93" s="156">
        <v>32</v>
      </c>
      <c r="L93" s="156">
        <v>0</v>
      </c>
      <c r="M93" s="156">
        <v>34</v>
      </c>
      <c r="N93" s="156">
        <v>0</v>
      </c>
      <c r="O93" s="156">
        <v>12</v>
      </c>
      <c r="P93" s="153">
        <f t="shared" si="8"/>
        <v>152</v>
      </c>
      <c r="Q93" s="39">
        <f t="shared" si="9"/>
        <v>32</v>
      </c>
      <c r="R93" s="153">
        <f t="shared" si="10"/>
        <v>184</v>
      </c>
      <c r="S93" s="153">
        <f t="shared" si="11"/>
        <v>5.1111111111111114E-2</v>
      </c>
      <c r="T93" s="39">
        <f t="shared" si="12"/>
        <v>2022</v>
      </c>
      <c r="U93" s="39">
        <f t="shared" si="13"/>
        <v>7</v>
      </c>
      <c r="V93" s="39">
        <f t="shared" si="14"/>
        <v>3</v>
      </c>
      <c r="W93" s="39">
        <f t="shared" si="15"/>
        <v>2</v>
      </c>
      <c r="X93" s="39">
        <f>Table19[[#This Row],[Busy-ness Secs]]/60</f>
        <v>3.0666666666666669</v>
      </c>
    </row>
    <row r="94" spans="2:24" x14ac:dyDescent="0.3">
      <c r="B94" s="156">
        <v>2243</v>
      </c>
      <c r="C94" s="157">
        <v>44767</v>
      </c>
      <c r="D94" s="156">
        <v>2</v>
      </c>
      <c r="E94" s="156">
        <v>1</v>
      </c>
      <c r="F94" s="156">
        <v>0</v>
      </c>
      <c r="G94" s="156">
        <v>32</v>
      </c>
      <c r="H94" s="156">
        <v>41</v>
      </c>
      <c r="I94" s="156">
        <v>85</v>
      </c>
      <c r="J94" s="156">
        <v>1</v>
      </c>
      <c r="K94" s="156">
        <v>31</v>
      </c>
      <c r="L94" s="156">
        <v>0</v>
      </c>
      <c r="M94" s="156">
        <v>19</v>
      </c>
      <c r="N94" s="156">
        <v>0</v>
      </c>
      <c r="O94" s="156">
        <v>18</v>
      </c>
      <c r="P94" s="153">
        <f t="shared" si="8"/>
        <v>158</v>
      </c>
      <c r="Q94" s="39">
        <f t="shared" si="9"/>
        <v>31</v>
      </c>
      <c r="R94" s="153">
        <f t="shared" si="10"/>
        <v>189</v>
      </c>
      <c r="S94" s="153">
        <f t="shared" si="11"/>
        <v>5.2499999999999998E-2</v>
      </c>
      <c r="T94" s="39">
        <f t="shared" si="12"/>
        <v>2022</v>
      </c>
      <c r="U94" s="39">
        <f t="shared" si="13"/>
        <v>7</v>
      </c>
      <c r="V94" s="39">
        <f t="shared" si="14"/>
        <v>3</v>
      </c>
      <c r="W94" s="39">
        <f t="shared" si="15"/>
        <v>2</v>
      </c>
      <c r="X94" s="39">
        <f>Table19[[#This Row],[Busy-ness Secs]]/60</f>
        <v>3.15</v>
      </c>
    </row>
    <row r="95" spans="2:24" x14ac:dyDescent="0.3">
      <c r="B95" s="156">
        <v>2244</v>
      </c>
      <c r="C95" s="157">
        <v>44768</v>
      </c>
      <c r="D95" s="156">
        <v>1</v>
      </c>
      <c r="E95" s="156">
        <v>0</v>
      </c>
      <c r="F95" s="156">
        <v>0</v>
      </c>
      <c r="G95" s="156">
        <v>16</v>
      </c>
      <c r="H95" s="156">
        <v>82</v>
      </c>
      <c r="I95" s="156">
        <v>81</v>
      </c>
      <c r="J95" s="156">
        <v>0</v>
      </c>
      <c r="K95" s="156">
        <v>35</v>
      </c>
      <c r="L95" s="156">
        <v>0</v>
      </c>
      <c r="M95" s="156">
        <v>41</v>
      </c>
      <c r="N95" s="156">
        <v>0</v>
      </c>
      <c r="O95" s="156">
        <v>14</v>
      </c>
      <c r="P95" s="153">
        <f t="shared" si="8"/>
        <v>0</v>
      </c>
      <c r="Q95" s="39">
        <f t="shared" si="9"/>
        <v>0</v>
      </c>
      <c r="R95" s="153">
        <f t="shared" si="10"/>
        <v>0</v>
      </c>
      <c r="S95" s="153">
        <f t="shared" si="11"/>
        <v>0</v>
      </c>
      <c r="T95" s="39">
        <f t="shared" si="12"/>
        <v>2022</v>
      </c>
      <c r="U95" s="39">
        <f t="shared" si="13"/>
        <v>7</v>
      </c>
      <c r="V95" s="39">
        <f t="shared" si="14"/>
        <v>3</v>
      </c>
      <c r="W95" s="39">
        <f t="shared" si="15"/>
        <v>3</v>
      </c>
      <c r="X95" s="39">
        <f>Table19[[#This Row],[Busy-ness Secs]]/60</f>
        <v>0</v>
      </c>
    </row>
    <row r="96" spans="2:24" x14ac:dyDescent="0.3">
      <c r="B96" s="156">
        <v>2245</v>
      </c>
      <c r="C96" s="157">
        <v>44768</v>
      </c>
      <c r="D96" s="156">
        <v>2</v>
      </c>
      <c r="E96" s="156">
        <v>1</v>
      </c>
      <c r="F96" s="156">
        <v>0</v>
      </c>
      <c r="G96" s="156">
        <v>32</v>
      </c>
      <c r="H96" s="156">
        <v>50</v>
      </c>
      <c r="I96" s="156">
        <v>35</v>
      </c>
      <c r="J96" s="156">
        <v>0</v>
      </c>
      <c r="K96" s="156">
        <v>32</v>
      </c>
      <c r="L96" s="156">
        <v>1</v>
      </c>
      <c r="M96" s="156">
        <v>39</v>
      </c>
      <c r="N96" s="156">
        <v>0</v>
      </c>
      <c r="O96" s="156">
        <v>11</v>
      </c>
      <c r="P96" s="153">
        <f t="shared" si="8"/>
        <v>117</v>
      </c>
      <c r="Q96" s="39">
        <f t="shared" si="9"/>
        <v>39</v>
      </c>
      <c r="R96" s="153">
        <f t="shared" si="10"/>
        <v>156</v>
      </c>
      <c r="S96" s="153">
        <f t="shared" si="11"/>
        <v>4.3333333333333335E-2</v>
      </c>
      <c r="T96" s="39">
        <f t="shared" si="12"/>
        <v>2022</v>
      </c>
      <c r="U96" s="39">
        <f t="shared" si="13"/>
        <v>7</v>
      </c>
      <c r="V96" s="39">
        <f t="shared" si="14"/>
        <v>3</v>
      </c>
      <c r="W96" s="39">
        <f t="shared" si="15"/>
        <v>3</v>
      </c>
      <c r="X96" s="39">
        <f>Table19[[#This Row],[Busy-ness Secs]]/60</f>
        <v>2.6</v>
      </c>
    </row>
    <row r="97" spans="2:24" x14ac:dyDescent="0.3">
      <c r="B97" s="156">
        <v>2246</v>
      </c>
      <c r="C97" s="157">
        <v>44769</v>
      </c>
      <c r="D97" s="156">
        <v>1</v>
      </c>
      <c r="E97" s="156">
        <v>1</v>
      </c>
      <c r="F97" s="156">
        <v>0</v>
      </c>
      <c r="G97" s="156">
        <v>34</v>
      </c>
      <c r="H97" s="156">
        <v>37</v>
      </c>
      <c r="I97" s="156">
        <v>79</v>
      </c>
      <c r="J97" s="156">
        <v>1</v>
      </c>
      <c r="K97" s="156">
        <v>35</v>
      </c>
      <c r="L97" s="156">
        <v>0</v>
      </c>
      <c r="M97" s="156">
        <v>15</v>
      </c>
      <c r="N97" s="156">
        <v>0</v>
      </c>
      <c r="O97" s="156">
        <v>12</v>
      </c>
      <c r="P97" s="153">
        <f t="shared" si="8"/>
        <v>150</v>
      </c>
      <c r="Q97" s="39">
        <f t="shared" si="9"/>
        <v>35</v>
      </c>
      <c r="R97" s="153">
        <f t="shared" si="10"/>
        <v>185</v>
      </c>
      <c r="S97" s="153">
        <f t="shared" si="11"/>
        <v>5.1388888888888887E-2</v>
      </c>
      <c r="T97" s="39">
        <f t="shared" si="12"/>
        <v>2022</v>
      </c>
      <c r="U97" s="39">
        <f t="shared" si="13"/>
        <v>7</v>
      </c>
      <c r="V97" s="39">
        <f t="shared" si="14"/>
        <v>3</v>
      </c>
      <c r="W97" s="39">
        <f t="shared" si="15"/>
        <v>4</v>
      </c>
      <c r="X97" s="39">
        <f>Table19[[#This Row],[Busy-ness Secs]]/60</f>
        <v>3.0833333333333335</v>
      </c>
    </row>
    <row r="98" spans="2:24" x14ac:dyDescent="0.3">
      <c r="B98" s="156">
        <v>2247</v>
      </c>
      <c r="C98" s="157">
        <v>44769</v>
      </c>
      <c r="D98" s="156">
        <v>2</v>
      </c>
      <c r="E98" s="156">
        <v>0</v>
      </c>
      <c r="F98" s="156">
        <v>0</v>
      </c>
      <c r="G98" s="156">
        <v>35</v>
      </c>
      <c r="H98" s="156">
        <v>82</v>
      </c>
      <c r="I98" s="156">
        <v>43</v>
      </c>
      <c r="J98" s="156">
        <v>0</v>
      </c>
      <c r="K98" s="156">
        <v>32</v>
      </c>
      <c r="L98" s="156">
        <v>0</v>
      </c>
      <c r="M98" s="156">
        <v>18</v>
      </c>
      <c r="N98" s="156">
        <v>0</v>
      </c>
      <c r="O98" s="156">
        <v>14</v>
      </c>
      <c r="P98" s="153">
        <f t="shared" si="8"/>
        <v>0</v>
      </c>
      <c r="Q98" s="39">
        <f t="shared" si="9"/>
        <v>0</v>
      </c>
      <c r="R98" s="153">
        <f t="shared" si="10"/>
        <v>0</v>
      </c>
      <c r="S98" s="153">
        <f t="shared" si="11"/>
        <v>0</v>
      </c>
      <c r="T98" s="39">
        <f t="shared" si="12"/>
        <v>2022</v>
      </c>
      <c r="U98" s="39">
        <f t="shared" si="13"/>
        <v>7</v>
      </c>
      <c r="V98" s="39">
        <f t="shared" si="14"/>
        <v>3</v>
      </c>
      <c r="W98" s="39">
        <f t="shared" si="15"/>
        <v>4</v>
      </c>
      <c r="X98" s="39">
        <f>Table19[[#This Row],[Busy-ness Secs]]/60</f>
        <v>0</v>
      </c>
    </row>
    <row r="99" spans="2:24" x14ac:dyDescent="0.3">
      <c r="B99" s="156">
        <v>2248</v>
      </c>
      <c r="C99" s="157">
        <v>44770</v>
      </c>
      <c r="D99" s="156">
        <v>1</v>
      </c>
      <c r="E99" s="156">
        <v>1</v>
      </c>
      <c r="F99" s="156">
        <v>0</v>
      </c>
      <c r="G99" s="156">
        <v>43</v>
      </c>
      <c r="H99" s="156">
        <v>59</v>
      </c>
      <c r="I99" s="156">
        <v>63</v>
      </c>
      <c r="J99" s="156">
        <v>1</v>
      </c>
      <c r="K99" s="156">
        <v>37</v>
      </c>
      <c r="L99" s="156">
        <v>0</v>
      </c>
      <c r="M99" s="156">
        <v>18</v>
      </c>
      <c r="N99" s="156">
        <v>0</v>
      </c>
      <c r="O99" s="156">
        <v>23</v>
      </c>
      <c r="P99" s="153">
        <f t="shared" si="8"/>
        <v>165</v>
      </c>
      <c r="Q99" s="39">
        <f t="shared" si="9"/>
        <v>37</v>
      </c>
      <c r="R99" s="153">
        <f t="shared" si="10"/>
        <v>202</v>
      </c>
      <c r="S99" s="153">
        <f t="shared" si="11"/>
        <v>5.6111111111111112E-2</v>
      </c>
      <c r="T99" s="39">
        <f t="shared" si="12"/>
        <v>2022</v>
      </c>
      <c r="U99" s="39">
        <f t="shared" si="13"/>
        <v>7</v>
      </c>
      <c r="V99" s="39">
        <f t="shared" si="14"/>
        <v>3</v>
      </c>
      <c r="W99" s="39">
        <f t="shared" si="15"/>
        <v>5</v>
      </c>
      <c r="X99" s="39">
        <f>Table19[[#This Row],[Busy-ness Secs]]/60</f>
        <v>3.3666666666666667</v>
      </c>
    </row>
    <row r="100" spans="2:24" x14ac:dyDescent="0.3">
      <c r="B100" s="156">
        <v>2249</v>
      </c>
      <c r="C100" s="157">
        <v>44770</v>
      </c>
      <c r="D100" s="156">
        <v>2</v>
      </c>
      <c r="E100" s="156">
        <v>0</v>
      </c>
      <c r="F100" s="156">
        <v>0</v>
      </c>
      <c r="G100" s="156">
        <v>18</v>
      </c>
      <c r="H100" s="156">
        <v>41</v>
      </c>
      <c r="I100" s="156">
        <v>65</v>
      </c>
      <c r="J100" s="156">
        <v>0</v>
      </c>
      <c r="K100" s="156">
        <v>31</v>
      </c>
      <c r="L100" s="156">
        <v>0</v>
      </c>
      <c r="M100" s="156">
        <v>21</v>
      </c>
      <c r="N100" s="156">
        <v>0</v>
      </c>
      <c r="O100" s="156">
        <v>18</v>
      </c>
      <c r="P100" s="153">
        <f t="shared" si="8"/>
        <v>0</v>
      </c>
      <c r="Q100" s="39">
        <f t="shared" si="9"/>
        <v>0</v>
      </c>
      <c r="R100" s="153">
        <f t="shared" si="10"/>
        <v>0</v>
      </c>
      <c r="S100" s="153">
        <f t="shared" si="11"/>
        <v>0</v>
      </c>
      <c r="T100" s="39">
        <f t="shared" si="12"/>
        <v>2022</v>
      </c>
      <c r="U100" s="39">
        <f t="shared" si="13"/>
        <v>7</v>
      </c>
      <c r="V100" s="39">
        <f t="shared" si="14"/>
        <v>3</v>
      </c>
      <c r="W100" s="39">
        <f t="shared" si="15"/>
        <v>5</v>
      </c>
      <c r="X100" s="39">
        <f>Table19[[#This Row],[Busy-ness Secs]]/60</f>
        <v>0</v>
      </c>
    </row>
    <row r="101" spans="2:24" x14ac:dyDescent="0.3">
      <c r="B101" s="156">
        <v>2250</v>
      </c>
      <c r="C101" s="157">
        <v>44771</v>
      </c>
      <c r="D101" s="156">
        <v>1</v>
      </c>
      <c r="E101" s="156">
        <v>1</v>
      </c>
      <c r="F101" s="156">
        <v>0</v>
      </c>
      <c r="G101" s="156">
        <v>20</v>
      </c>
      <c r="H101" s="156">
        <v>55</v>
      </c>
      <c r="I101" s="156">
        <v>48</v>
      </c>
      <c r="J101" s="156">
        <v>1</v>
      </c>
      <c r="K101" s="156">
        <v>34</v>
      </c>
      <c r="L101" s="156">
        <v>0</v>
      </c>
      <c r="M101" s="156">
        <v>24</v>
      </c>
      <c r="N101" s="156">
        <v>0</v>
      </c>
      <c r="O101" s="156">
        <v>17</v>
      </c>
      <c r="P101" s="153">
        <f t="shared" si="8"/>
        <v>123</v>
      </c>
      <c r="Q101" s="39">
        <f t="shared" si="9"/>
        <v>34</v>
      </c>
      <c r="R101" s="153">
        <f t="shared" si="10"/>
        <v>157</v>
      </c>
      <c r="S101" s="153">
        <f t="shared" si="11"/>
        <v>4.3611111111111114E-2</v>
      </c>
      <c r="T101" s="39">
        <f t="shared" si="12"/>
        <v>2022</v>
      </c>
      <c r="U101" s="39">
        <f t="shared" si="13"/>
        <v>7</v>
      </c>
      <c r="V101" s="39">
        <f t="shared" si="14"/>
        <v>3</v>
      </c>
      <c r="W101" s="39">
        <f t="shared" si="15"/>
        <v>6</v>
      </c>
      <c r="X101" s="39">
        <f>Table19[[#This Row],[Busy-ness Secs]]/60</f>
        <v>2.6166666666666667</v>
      </c>
    </row>
    <row r="102" spans="2:24" x14ac:dyDescent="0.3">
      <c r="B102" s="156">
        <v>2251</v>
      </c>
      <c r="C102" s="157">
        <v>44771</v>
      </c>
      <c r="D102" s="156">
        <v>2</v>
      </c>
      <c r="E102" s="156">
        <v>0</v>
      </c>
      <c r="F102" s="156">
        <v>0</v>
      </c>
      <c r="G102" s="156">
        <v>18</v>
      </c>
      <c r="H102" s="156">
        <v>78</v>
      </c>
      <c r="I102" s="156">
        <v>74</v>
      </c>
      <c r="J102" s="156">
        <v>0</v>
      </c>
      <c r="K102" s="156">
        <v>31</v>
      </c>
      <c r="L102" s="156">
        <v>0</v>
      </c>
      <c r="M102" s="156">
        <v>37</v>
      </c>
      <c r="N102" s="156">
        <v>0</v>
      </c>
      <c r="O102" s="156">
        <v>28</v>
      </c>
      <c r="P102" s="153">
        <f t="shared" si="8"/>
        <v>0</v>
      </c>
      <c r="Q102" s="39">
        <f t="shared" si="9"/>
        <v>0</v>
      </c>
      <c r="R102" s="153">
        <f t="shared" si="10"/>
        <v>0</v>
      </c>
      <c r="S102" s="153">
        <f t="shared" si="11"/>
        <v>0</v>
      </c>
      <c r="T102" s="39">
        <f t="shared" si="12"/>
        <v>2022</v>
      </c>
      <c r="U102" s="39">
        <f t="shared" si="13"/>
        <v>7</v>
      </c>
      <c r="V102" s="39">
        <f t="shared" si="14"/>
        <v>3</v>
      </c>
      <c r="W102" s="39">
        <f t="shared" si="15"/>
        <v>6</v>
      </c>
      <c r="X102" s="39">
        <f>Table19[[#This Row],[Busy-ness Secs]]/60</f>
        <v>0</v>
      </c>
    </row>
    <row r="103" spans="2:24" x14ac:dyDescent="0.3">
      <c r="B103" s="156">
        <v>2252</v>
      </c>
      <c r="C103" s="157">
        <v>44772</v>
      </c>
      <c r="D103" s="156">
        <v>1</v>
      </c>
      <c r="E103" s="156">
        <v>2</v>
      </c>
      <c r="F103" s="156">
        <v>0</v>
      </c>
      <c r="G103" s="156">
        <v>35</v>
      </c>
      <c r="H103" s="156">
        <v>54</v>
      </c>
      <c r="I103" s="156">
        <v>68</v>
      </c>
      <c r="J103" s="156">
        <v>0</v>
      </c>
      <c r="K103" s="156">
        <v>34</v>
      </c>
      <c r="L103" s="156">
        <v>2</v>
      </c>
      <c r="M103" s="156">
        <v>22</v>
      </c>
      <c r="N103" s="156">
        <v>0</v>
      </c>
      <c r="O103" s="156">
        <v>17</v>
      </c>
      <c r="P103" s="153">
        <f t="shared" si="8"/>
        <v>314</v>
      </c>
      <c r="Q103" s="39">
        <f t="shared" si="9"/>
        <v>44</v>
      </c>
      <c r="R103" s="153">
        <f t="shared" si="10"/>
        <v>358</v>
      </c>
      <c r="S103" s="153">
        <f t="shared" si="11"/>
        <v>9.9444444444444446E-2</v>
      </c>
      <c r="T103" s="39">
        <f t="shared" si="12"/>
        <v>2022</v>
      </c>
      <c r="U103" s="39">
        <f t="shared" si="13"/>
        <v>7</v>
      </c>
      <c r="V103" s="39">
        <f t="shared" si="14"/>
        <v>3</v>
      </c>
      <c r="W103" s="39">
        <f t="shared" si="15"/>
        <v>7</v>
      </c>
      <c r="X103" s="39">
        <f>Table19[[#This Row],[Busy-ness Secs]]/60</f>
        <v>5.9666666666666668</v>
      </c>
    </row>
    <row r="104" spans="2:24" x14ac:dyDescent="0.3">
      <c r="B104" s="156">
        <v>2253</v>
      </c>
      <c r="C104" s="157">
        <v>44774</v>
      </c>
      <c r="D104" s="156">
        <v>1</v>
      </c>
      <c r="E104" s="156">
        <v>2</v>
      </c>
      <c r="F104" s="156">
        <v>0</v>
      </c>
      <c r="G104" s="156">
        <v>44</v>
      </c>
      <c r="H104" s="156">
        <v>41</v>
      </c>
      <c r="I104" s="156">
        <v>57</v>
      </c>
      <c r="J104" s="156">
        <v>0</v>
      </c>
      <c r="K104" s="156">
        <v>32</v>
      </c>
      <c r="L104" s="156">
        <v>1</v>
      </c>
      <c r="M104" s="156">
        <v>34</v>
      </c>
      <c r="N104" s="156">
        <v>1</v>
      </c>
      <c r="O104" s="156">
        <v>30</v>
      </c>
      <c r="P104" s="153">
        <f t="shared" si="8"/>
        <v>284</v>
      </c>
      <c r="Q104" s="39">
        <f t="shared" si="9"/>
        <v>64</v>
      </c>
      <c r="R104" s="153">
        <f t="shared" si="10"/>
        <v>348</v>
      </c>
      <c r="S104" s="153">
        <f t="shared" si="11"/>
        <v>9.6666666666666665E-2</v>
      </c>
      <c r="T104" s="39">
        <f t="shared" si="12"/>
        <v>2022</v>
      </c>
      <c r="U104" s="39">
        <f t="shared" si="13"/>
        <v>8</v>
      </c>
      <c r="V104" s="39">
        <f t="shared" si="14"/>
        <v>3</v>
      </c>
      <c r="W104" s="39">
        <f t="shared" si="15"/>
        <v>2</v>
      </c>
      <c r="X104" s="39">
        <f>Table19[[#This Row],[Busy-ness Secs]]/60</f>
        <v>5.8</v>
      </c>
    </row>
    <row r="105" spans="2:24" x14ac:dyDescent="0.3">
      <c r="B105" s="156">
        <v>2254</v>
      </c>
      <c r="C105" s="157">
        <v>44774</v>
      </c>
      <c r="D105" s="156">
        <v>2</v>
      </c>
      <c r="E105" s="156">
        <v>1</v>
      </c>
      <c r="F105" s="156">
        <v>0</v>
      </c>
      <c r="G105" s="156">
        <v>35</v>
      </c>
      <c r="H105" s="156">
        <v>73</v>
      </c>
      <c r="I105" s="156">
        <v>88</v>
      </c>
      <c r="J105" s="156">
        <v>1</v>
      </c>
      <c r="K105" s="156">
        <v>29</v>
      </c>
      <c r="L105" s="156">
        <v>0</v>
      </c>
      <c r="M105" s="156">
        <v>20</v>
      </c>
      <c r="N105" s="156">
        <v>0</v>
      </c>
      <c r="O105" s="156">
        <v>13</v>
      </c>
      <c r="P105" s="153">
        <f t="shared" si="8"/>
        <v>196</v>
      </c>
      <c r="Q105" s="39">
        <f t="shared" si="9"/>
        <v>29</v>
      </c>
      <c r="R105" s="153">
        <f t="shared" si="10"/>
        <v>225</v>
      </c>
      <c r="S105" s="153">
        <f t="shared" si="11"/>
        <v>6.25E-2</v>
      </c>
      <c r="T105" s="39">
        <f t="shared" si="12"/>
        <v>2022</v>
      </c>
      <c r="U105" s="39">
        <f t="shared" si="13"/>
        <v>8</v>
      </c>
      <c r="V105" s="39">
        <f t="shared" si="14"/>
        <v>3</v>
      </c>
      <c r="W105" s="39">
        <f t="shared" si="15"/>
        <v>2</v>
      </c>
      <c r="X105" s="39">
        <f>Table19[[#This Row],[Busy-ness Secs]]/60</f>
        <v>3.75</v>
      </c>
    </row>
    <row r="106" spans="2:24" x14ac:dyDescent="0.3">
      <c r="B106" s="156">
        <v>2255</v>
      </c>
      <c r="C106" s="157">
        <v>44775</v>
      </c>
      <c r="D106" s="156">
        <v>1</v>
      </c>
      <c r="E106" s="156">
        <v>0</v>
      </c>
      <c r="F106" s="156">
        <v>0</v>
      </c>
      <c r="G106" s="156">
        <v>39</v>
      </c>
      <c r="H106" s="156">
        <v>41</v>
      </c>
      <c r="I106" s="156">
        <v>30</v>
      </c>
      <c r="J106" s="156">
        <v>0</v>
      </c>
      <c r="K106" s="156">
        <v>34</v>
      </c>
      <c r="L106" s="156">
        <v>0</v>
      </c>
      <c r="M106" s="156">
        <v>25</v>
      </c>
      <c r="N106" s="156">
        <v>0</v>
      </c>
      <c r="O106" s="156">
        <v>30</v>
      </c>
      <c r="P106" s="153">
        <f t="shared" si="8"/>
        <v>0</v>
      </c>
      <c r="Q106" s="39">
        <f t="shared" si="9"/>
        <v>0</v>
      </c>
      <c r="R106" s="153">
        <f t="shared" si="10"/>
        <v>0</v>
      </c>
      <c r="S106" s="153">
        <f t="shared" si="11"/>
        <v>0</v>
      </c>
      <c r="T106" s="39">
        <f t="shared" si="12"/>
        <v>2022</v>
      </c>
      <c r="U106" s="39">
        <f t="shared" si="13"/>
        <v>8</v>
      </c>
      <c r="V106" s="39">
        <f t="shared" si="14"/>
        <v>3</v>
      </c>
      <c r="W106" s="39">
        <f t="shared" si="15"/>
        <v>3</v>
      </c>
      <c r="X106" s="39">
        <f>Table19[[#This Row],[Busy-ness Secs]]/60</f>
        <v>0</v>
      </c>
    </row>
    <row r="107" spans="2:24" x14ac:dyDescent="0.3">
      <c r="B107" s="156">
        <v>2256</v>
      </c>
      <c r="C107" s="157">
        <v>44775</v>
      </c>
      <c r="D107" s="156">
        <v>2</v>
      </c>
      <c r="E107" s="156">
        <v>1</v>
      </c>
      <c r="F107" s="156">
        <v>0</v>
      </c>
      <c r="G107" s="156">
        <v>36</v>
      </c>
      <c r="H107" s="156">
        <v>64</v>
      </c>
      <c r="I107" s="156">
        <v>37</v>
      </c>
      <c r="J107" s="156">
        <v>1</v>
      </c>
      <c r="K107" s="156">
        <v>32</v>
      </c>
      <c r="L107" s="156">
        <v>0</v>
      </c>
      <c r="M107" s="156">
        <v>34</v>
      </c>
      <c r="N107" s="156">
        <v>0</v>
      </c>
      <c r="O107" s="156">
        <v>20</v>
      </c>
      <c r="P107" s="153">
        <f t="shared" si="8"/>
        <v>137</v>
      </c>
      <c r="Q107" s="39">
        <f t="shared" si="9"/>
        <v>32</v>
      </c>
      <c r="R107" s="153">
        <f t="shared" si="10"/>
        <v>169</v>
      </c>
      <c r="S107" s="153">
        <f t="shared" si="11"/>
        <v>4.6944444444444441E-2</v>
      </c>
      <c r="T107" s="39">
        <f t="shared" si="12"/>
        <v>2022</v>
      </c>
      <c r="U107" s="39">
        <f t="shared" si="13"/>
        <v>8</v>
      </c>
      <c r="V107" s="39">
        <f t="shared" si="14"/>
        <v>3</v>
      </c>
      <c r="W107" s="39">
        <f t="shared" si="15"/>
        <v>3</v>
      </c>
      <c r="X107" s="39">
        <f>Table19[[#This Row],[Busy-ness Secs]]/60</f>
        <v>2.8166666666666669</v>
      </c>
    </row>
    <row r="108" spans="2:24" x14ac:dyDescent="0.3">
      <c r="B108" s="156">
        <v>2257</v>
      </c>
      <c r="C108" s="157">
        <v>44776</v>
      </c>
      <c r="D108" s="156">
        <v>1</v>
      </c>
      <c r="E108" s="156">
        <v>1</v>
      </c>
      <c r="F108" s="156">
        <v>0</v>
      </c>
      <c r="G108" s="156">
        <v>30</v>
      </c>
      <c r="H108" s="156">
        <v>31</v>
      </c>
      <c r="I108" s="156">
        <v>87</v>
      </c>
      <c r="J108" s="156">
        <v>1</v>
      </c>
      <c r="K108" s="156">
        <v>36</v>
      </c>
      <c r="L108" s="156">
        <v>0</v>
      </c>
      <c r="M108" s="156">
        <v>17</v>
      </c>
      <c r="N108" s="156">
        <v>0</v>
      </c>
      <c r="O108" s="156">
        <v>17</v>
      </c>
      <c r="P108" s="153">
        <f t="shared" si="8"/>
        <v>148</v>
      </c>
      <c r="Q108" s="39">
        <f t="shared" si="9"/>
        <v>36</v>
      </c>
      <c r="R108" s="153">
        <f t="shared" si="10"/>
        <v>184</v>
      </c>
      <c r="S108" s="153">
        <f t="shared" si="11"/>
        <v>5.1111111111111114E-2</v>
      </c>
      <c r="T108" s="39">
        <f t="shared" si="12"/>
        <v>2022</v>
      </c>
      <c r="U108" s="39">
        <f t="shared" si="13"/>
        <v>8</v>
      </c>
      <c r="V108" s="39">
        <f t="shared" si="14"/>
        <v>3</v>
      </c>
      <c r="W108" s="39">
        <f t="shared" si="15"/>
        <v>4</v>
      </c>
      <c r="X108" s="39">
        <f>Table19[[#This Row],[Busy-ness Secs]]/60</f>
        <v>3.0666666666666669</v>
      </c>
    </row>
    <row r="109" spans="2:24" x14ac:dyDescent="0.3">
      <c r="B109" s="156">
        <v>2258</v>
      </c>
      <c r="C109" s="157">
        <v>44776</v>
      </c>
      <c r="D109" s="156">
        <v>2</v>
      </c>
      <c r="E109" s="156">
        <v>0</v>
      </c>
      <c r="F109" s="156">
        <v>0</v>
      </c>
      <c r="G109" s="156">
        <v>36</v>
      </c>
      <c r="H109" s="156">
        <v>87</v>
      </c>
      <c r="I109" s="156">
        <v>47</v>
      </c>
      <c r="J109" s="156">
        <v>0</v>
      </c>
      <c r="K109" s="156">
        <v>31</v>
      </c>
      <c r="L109" s="156">
        <v>0</v>
      </c>
      <c r="M109" s="156">
        <v>22</v>
      </c>
      <c r="N109" s="156">
        <v>0</v>
      </c>
      <c r="O109" s="156">
        <v>11</v>
      </c>
      <c r="P109" s="153">
        <f t="shared" si="8"/>
        <v>0</v>
      </c>
      <c r="Q109" s="39">
        <f t="shared" si="9"/>
        <v>0</v>
      </c>
      <c r="R109" s="153">
        <f t="shared" si="10"/>
        <v>0</v>
      </c>
      <c r="S109" s="153">
        <f t="shared" si="11"/>
        <v>0</v>
      </c>
      <c r="T109" s="39">
        <f t="shared" si="12"/>
        <v>2022</v>
      </c>
      <c r="U109" s="39">
        <f t="shared" si="13"/>
        <v>8</v>
      </c>
      <c r="V109" s="39">
        <f t="shared" si="14"/>
        <v>3</v>
      </c>
      <c r="W109" s="39">
        <f t="shared" si="15"/>
        <v>4</v>
      </c>
      <c r="X109" s="39">
        <f>Table19[[#This Row],[Busy-ness Secs]]/60</f>
        <v>0</v>
      </c>
    </row>
    <row r="110" spans="2:24" x14ac:dyDescent="0.3">
      <c r="B110" s="156">
        <v>2259</v>
      </c>
      <c r="C110" s="157">
        <v>44777</v>
      </c>
      <c r="D110" s="156">
        <v>1</v>
      </c>
      <c r="E110" s="156">
        <v>0</v>
      </c>
      <c r="F110" s="156">
        <v>0</v>
      </c>
      <c r="G110" s="156">
        <v>38</v>
      </c>
      <c r="H110" s="156">
        <v>40</v>
      </c>
      <c r="I110" s="156">
        <v>71</v>
      </c>
      <c r="J110" s="156">
        <v>0</v>
      </c>
      <c r="K110" s="156">
        <v>35</v>
      </c>
      <c r="L110" s="156">
        <v>0</v>
      </c>
      <c r="M110" s="156">
        <v>21</v>
      </c>
      <c r="N110" s="156">
        <v>0</v>
      </c>
      <c r="O110" s="156">
        <v>30</v>
      </c>
      <c r="P110" s="153">
        <f t="shared" si="8"/>
        <v>0</v>
      </c>
      <c r="Q110" s="39">
        <f t="shared" si="9"/>
        <v>0</v>
      </c>
      <c r="R110" s="153">
        <f t="shared" si="10"/>
        <v>0</v>
      </c>
      <c r="S110" s="153">
        <f t="shared" si="11"/>
        <v>0</v>
      </c>
      <c r="T110" s="39">
        <f t="shared" si="12"/>
        <v>2022</v>
      </c>
      <c r="U110" s="39">
        <f t="shared" si="13"/>
        <v>8</v>
      </c>
      <c r="V110" s="39">
        <f t="shared" si="14"/>
        <v>3</v>
      </c>
      <c r="W110" s="39">
        <f t="shared" si="15"/>
        <v>5</v>
      </c>
      <c r="X110" s="39">
        <f>Table19[[#This Row],[Busy-ness Secs]]/60</f>
        <v>0</v>
      </c>
    </row>
    <row r="111" spans="2:24" x14ac:dyDescent="0.3">
      <c r="B111" s="156">
        <v>2260</v>
      </c>
      <c r="C111" s="157">
        <v>44777</v>
      </c>
      <c r="D111" s="156">
        <v>2</v>
      </c>
      <c r="E111" s="156">
        <v>2</v>
      </c>
      <c r="F111" s="156">
        <v>0</v>
      </c>
      <c r="G111" s="156">
        <v>28</v>
      </c>
      <c r="H111" s="156">
        <v>59</v>
      </c>
      <c r="I111" s="156">
        <v>43</v>
      </c>
      <c r="J111" s="156">
        <v>2</v>
      </c>
      <c r="K111" s="156">
        <v>30</v>
      </c>
      <c r="L111" s="156">
        <v>0</v>
      </c>
      <c r="M111" s="156">
        <v>38</v>
      </c>
      <c r="N111" s="156">
        <v>0</v>
      </c>
      <c r="O111" s="156">
        <v>14</v>
      </c>
      <c r="P111" s="153">
        <f t="shared" si="8"/>
        <v>260</v>
      </c>
      <c r="Q111" s="39">
        <f t="shared" si="9"/>
        <v>60</v>
      </c>
      <c r="R111" s="153">
        <f t="shared" si="10"/>
        <v>320</v>
      </c>
      <c r="S111" s="153">
        <f t="shared" si="11"/>
        <v>8.8888888888888892E-2</v>
      </c>
      <c r="T111" s="39">
        <f t="shared" si="12"/>
        <v>2022</v>
      </c>
      <c r="U111" s="39">
        <f t="shared" si="13"/>
        <v>8</v>
      </c>
      <c r="V111" s="39">
        <f t="shared" si="14"/>
        <v>3</v>
      </c>
      <c r="W111" s="39">
        <f t="shared" si="15"/>
        <v>5</v>
      </c>
      <c r="X111" s="39">
        <f>Table19[[#This Row],[Busy-ness Secs]]/60</f>
        <v>5.333333333333333</v>
      </c>
    </row>
    <row r="112" spans="2:24" x14ac:dyDescent="0.3">
      <c r="B112" s="156">
        <v>2261</v>
      </c>
      <c r="C112" s="157">
        <v>44778</v>
      </c>
      <c r="D112" s="156">
        <v>1</v>
      </c>
      <c r="E112" s="156">
        <v>1</v>
      </c>
      <c r="F112" s="156">
        <v>0</v>
      </c>
      <c r="G112" s="156">
        <v>27</v>
      </c>
      <c r="H112" s="156">
        <v>36</v>
      </c>
      <c r="I112" s="156">
        <v>69</v>
      </c>
      <c r="J112" s="156">
        <v>1</v>
      </c>
      <c r="K112" s="156">
        <v>33</v>
      </c>
      <c r="L112" s="156">
        <v>0</v>
      </c>
      <c r="M112" s="156">
        <v>20</v>
      </c>
      <c r="N112" s="156">
        <v>0</v>
      </c>
      <c r="O112" s="156">
        <v>23</v>
      </c>
      <c r="P112" s="153">
        <f t="shared" si="8"/>
        <v>132</v>
      </c>
      <c r="Q112" s="39">
        <f t="shared" si="9"/>
        <v>33</v>
      </c>
      <c r="R112" s="153">
        <f t="shared" si="10"/>
        <v>165</v>
      </c>
      <c r="S112" s="153">
        <f t="shared" si="11"/>
        <v>4.583333333333333E-2</v>
      </c>
      <c r="T112" s="39">
        <f t="shared" si="12"/>
        <v>2022</v>
      </c>
      <c r="U112" s="39">
        <f t="shared" si="13"/>
        <v>8</v>
      </c>
      <c r="V112" s="39">
        <f t="shared" si="14"/>
        <v>3</v>
      </c>
      <c r="W112" s="39">
        <f t="shared" si="15"/>
        <v>6</v>
      </c>
      <c r="X112" s="39">
        <f>Table19[[#This Row],[Busy-ness Secs]]/60</f>
        <v>2.75</v>
      </c>
    </row>
    <row r="113" spans="2:24" x14ac:dyDescent="0.3">
      <c r="B113" s="156">
        <v>2262</v>
      </c>
      <c r="C113" s="157">
        <v>44778</v>
      </c>
      <c r="D113" s="156">
        <v>2</v>
      </c>
      <c r="E113" s="156">
        <v>1</v>
      </c>
      <c r="F113" s="156">
        <v>0</v>
      </c>
      <c r="G113" s="156">
        <v>34</v>
      </c>
      <c r="H113" s="156">
        <v>59</v>
      </c>
      <c r="I113" s="156">
        <v>89</v>
      </c>
      <c r="J113" s="156">
        <v>1</v>
      </c>
      <c r="K113" s="156">
        <v>32</v>
      </c>
      <c r="L113" s="156">
        <v>0</v>
      </c>
      <c r="M113" s="156">
        <v>22</v>
      </c>
      <c r="N113" s="156">
        <v>0</v>
      </c>
      <c r="O113" s="156">
        <v>14</v>
      </c>
      <c r="P113" s="153">
        <f t="shared" si="8"/>
        <v>182</v>
      </c>
      <c r="Q113" s="39">
        <f t="shared" si="9"/>
        <v>32</v>
      </c>
      <c r="R113" s="153">
        <f t="shared" si="10"/>
        <v>214</v>
      </c>
      <c r="S113" s="153">
        <f t="shared" si="11"/>
        <v>5.9444444444444446E-2</v>
      </c>
      <c r="T113" s="39">
        <f t="shared" si="12"/>
        <v>2022</v>
      </c>
      <c r="U113" s="39">
        <f t="shared" si="13"/>
        <v>8</v>
      </c>
      <c r="V113" s="39">
        <f t="shared" si="14"/>
        <v>3</v>
      </c>
      <c r="W113" s="39">
        <f t="shared" si="15"/>
        <v>6</v>
      </c>
      <c r="X113" s="39">
        <f>Table19[[#This Row],[Busy-ness Secs]]/60</f>
        <v>3.5666666666666669</v>
      </c>
    </row>
    <row r="114" spans="2:24" x14ac:dyDescent="0.3">
      <c r="B114" s="156">
        <v>2263</v>
      </c>
      <c r="C114" s="157">
        <v>44779</v>
      </c>
      <c r="D114" s="156">
        <v>1</v>
      </c>
      <c r="E114" s="156">
        <v>2</v>
      </c>
      <c r="F114" s="156">
        <v>0</v>
      </c>
      <c r="G114" s="156">
        <v>33</v>
      </c>
      <c r="H114" s="156">
        <v>50</v>
      </c>
      <c r="I114" s="156">
        <v>54</v>
      </c>
      <c r="J114" s="156">
        <v>0</v>
      </c>
      <c r="K114" s="156">
        <v>32</v>
      </c>
      <c r="L114" s="156">
        <v>1</v>
      </c>
      <c r="M114" s="156">
        <v>31</v>
      </c>
      <c r="N114" s="156">
        <v>1</v>
      </c>
      <c r="O114" s="156">
        <v>22</v>
      </c>
      <c r="P114" s="153">
        <f t="shared" si="8"/>
        <v>274</v>
      </c>
      <c r="Q114" s="39">
        <f t="shared" si="9"/>
        <v>53</v>
      </c>
      <c r="R114" s="153">
        <f t="shared" si="10"/>
        <v>327</v>
      </c>
      <c r="S114" s="153">
        <f t="shared" si="11"/>
        <v>9.0833333333333335E-2</v>
      </c>
      <c r="T114" s="39">
        <f t="shared" si="12"/>
        <v>2022</v>
      </c>
      <c r="U114" s="39">
        <f t="shared" si="13"/>
        <v>8</v>
      </c>
      <c r="V114" s="39">
        <f t="shared" si="14"/>
        <v>3</v>
      </c>
      <c r="W114" s="39">
        <f t="shared" si="15"/>
        <v>7</v>
      </c>
      <c r="X114" s="39">
        <f>Table19[[#This Row],[Busy-ness Secs]]/60</f>
        <v>5.45</v>
      </c>
    </row>
    <row r="115" spans="2:24" x14ac:dyDescent="0.3">
      <c r="B115" s="156">
        <v>2264</v>
      </c>
      <c r="C115" s="157">
        <v>44781</v>
      </c>
      <c r="D115" s="156">
        <v>1</v>
      </c>
      <c r="E115" s="156">
        <v>0</v>
      </c>
      <c r="F115" s="156">
        <v>0</v>
      </c>
      <c r="G115" s="156">
        <v>17</v>
      </c>
      <c r="H115" s="156">
        <v>64</v>
      </c>
      <c r="I115" s="156">
        <v>50</v>
      </c>
      <c r="J115" s="156">
        <v>0</v>
      </c>
      <c r="K115" s="156">
        <v>32</v>
      </c>
      <c r="L115" s="156">
        <v>0</v>
      </c>
      <c r="M115" s="156">
        <v>27</v>
      </c>
      <c r="N115" s="156">
        <v>0</v>
      </c>
      <c r="O115" s="156">
        <v>20</v>
      </c>
      <c r="P115" s="153">
        <f t="shared" si="8"/>
        <v>0</v>
      </c>
      <c r="Q115" s="39">
        <f t="shared" si="9"/>
        <v>0</v>
      </c>
      <c r="R115" s="153">
        <f t="shared" si="10"/>
        <v>0</v>
      </c>
      <c r="S115" s="153">
        <f t="shared" si="11"/>
        <v>0</v>
      </c>
      <c r="T115" s="39">
        <f t="shared" si="12"/>
        <v>2022</v>
      </c>
      <c r="U115" s="39">
        <f t="shared" si="13"/>
        <v>8</v>
      </c>
      <c r="V115" s="39">
        <f t="shared" si="14"/>
        <v>3</v>
      </c>
      <c r="W115" s="39">
        <f t="shared" si="15"/>
        <v>2</v>
      </c>
      <c r="X115" s="39">
        <f>Table19[[#This Row],[Busy-ness Secs]]/60</f>
        <v>0</v>
      </c>
    </row>
    <row r="116" spans="2:24" x14ac:dyDescent="0.3">
      <c r="B116" s="156">
        <v>2265</v>
      </c>
      <c r="C116" s="157">
        <v>44781</v>
      </c>
      <c r="D116" s="156">
        <v>2</v>
      </c>
      <c r="E116" s="156">
        <v>0</v>
      </c>
      <c r="F116" s="156">
        <v>0</v>
      </c>
      <c r="G116" s="156">
        <v>35</v>
      </c>
      <c r="H116" s="156">
        <v>55</v>
      </c>
      <c r="I116" s="156">
        <v>63</v>
      </c>
      <c r="J116" s="156">
        <v>0</v>
      </c>
      <c r="K116" s="156">
        <v>29</v>
      </c>
      <c r="L116" s="156">
        <v>0</v>
      </c>
      <c r="M116" s="156">
        <v>44</v>
      </c>
      <c r="N116" s="156">
        <v>0</v>
      </c>
      <c r="O116" s="156">
        <v>28</v>
      </c>
      <c r="P116" s="153">
        <f t="shared" si="8"/>
        <v>0</v>
      </c>
      <c r="Q116" s="39">
        <f t="shared" si="9"/>
        <v>0</v>
      </c>
      <c r="R116" s="153">
        <f t="shared" si="10"/>
        <v>0</v>
      </c>
      <c r="S116" s="153">
        <f t="shared" si="11"/>
        <v>0</v>
      </c>
      <c r="T116" s="39">
        <f t="shared" si="12"/>
        <v>2022</v>
      </c>
      <c r="U116" s="39">
        <f t="shared" si="13"/>
        <v>8</v>
      </c>
      <c r="V116" s="39">
        <f t="shared" si="14"/>
        <v>3</v>
      </c>
      <c r="W116" s="39">
        <f t="shared" si="15"/>
        <v>2</v>
      </c>
      <c r="X116" s="39">
        <f>Table19[[#This Row],[Busy-ness Secs]]/60</f>
        <v>0</v>
      </c>
    </row>
    <row r="117" spans="2:24" x14ac:dyDescent="0.3">
      <c r="B117" s="156">
        <v>2266</v>
      </c>
      <c r="C117" s="157">
        <v>44782</v>
      </c>
      <c r="D117" s="156">
        <v>1</v>
      </c>
      <c r="E117" s="156">
        <v>1</v>
      </c>
      <c r="F117" s="156">
        <v>0</v>
      </c>
      <c r="G117" s="156">
        <v>43</v>
      </c>
      <c r="H117" s="156">
        <v>45</v>
      </c>
      <c r="I117" s="156">
        <v>82</v>
      </c>
      <c r="J117" s="156">
        <v>1</v>
      </c>
      <c r="K117" s="156">
        <v>36</v>
      </c>
      <c r="L117" s="156">
        <v>0</v>
      </c>
      <c r="M117" s="156">
        <v>42</v>
      </c>
      <c r="N117" s="156">
        <v>0</v>
      </c>
      <c r="O117" s="156">
        <v>16</v>
      </c>
      <c r="P117" s="153">
        <f t="shared" si="8"/>
        <v>170</v>
      </c>
      <c r="Q117" s="39">
        <f t="shared" si="9"/>
        <v>36</v>
      </c>
      <c r="R117" s="153">
        <f t="shared" si="10"/>
        <v>206</v>
      </c>
      <c r="S117" s="153">
        <f t="shared" si="11"/>
        <v>5.7222222222222223E-2</v>
      </c>
      <c r="T117" s="39">
        <f t="shared" si="12"/>
        <v>2022</v>
      </c>
      <c r="U117" s="39">
        <f t="shared" si="13"/>
        <v>8</v>
      </c>
      <c r="V117" s="39">
        <f t="shared" si="14"/>
        <v>3</v>
      </c>
      <c r="W117" s="39">
        <f t="shared" si="15"/>
        <v>3</v>
      </c>
      <c r="X117" s="39">
        <f>Table19[[#This Row],[Busy-ness Secs]]/60</f>
        <v>3.4333333333333331</v>
      </c>
    </row>
    <row r="118" spans="2:24" x14ac:dyDescent="0.3">
      <c r="B118" s="156">
        <v>2267</v>
      </c>
      <c r="C118" s="157">
        <v>44782</v>
      </c>
      <c r="D118" s="156">
        <v>2</v>
      </c>
      <c r="E118" s="156">
        <v>1</v>
      </c>
      <c r="F118" s="156">
        <v>0</v>
      </c>
      <c r="G118" s="156">
        <v>24</v>
      </c>
      <c r="H118" s="156">
        <v>78</v>
      </c>
      <c r="I118" s="156">
        <v>60</v>
      </c>
      <c r="J118" s="156">
        <v>1</v>
      </c>
      <c r="K118" s="156">
        <v>31</v>
      </c>
      <c r="L118" s="156">
        <v>0</v>
      </c>
      <c r="M118" s="156">
        <v>39</v>
      </c>
      <c r="N118" s="156">
        <v>0</v>
      </c>
      <c r="O118" s="156">
        <v>19</v>
      </c>
      <c r="P118" s="153">
        <f t="shared" si="8"/>
        <v>162</v>
      </c>
      <c r="Q118" s="39">
        <f t="shared" si="9"/>
        <v>31</v>
      </c>
      <c r="R118" s="153">
        <f t="shared" si="10"/>
        <v>193</v>
      </c>
      <c r="S118" s="153">
        <f t="shared" si="11"/>
        <v>5.3611111111111109E-2</v>
      </c>
      <c r="T118" s="39">
        <f t="shared" si="12"/>
        <v>2022</v>
      </c>
      <c r="U118" s="39">
        <f t="shared" si="13"/>
        <v>8</v>
      </c>
      <c r="V118" s="39">
        <f t="shared" si="14"/>
        <v>3</v>
      </c>
      <c r="W118" s="39">
        <f t="shared" si="15"/>
        <v>3</v>
      </c>
      <c r="X118" s="39">
        <f>Table19[[#This Row],[Busy-ness Secs]]/60</f>
        <v>3.2166666666666668</v>
      </c>
    </row>
    <row r="119" spans="2:24" x14ac:dyDescent="0.3">
      <c r="B119" s="156">
        <v>2268</v>
      </c>
      <c r="C119" s="157">
        <v>44783</v>
      </c>
      <c r="D119" s="156">
        <v>1</v>
      </c>
      <c r="E119" s="156">
        <v>0</v>
      </c>
      <c r="F119" s="156">
        <v>0</v>
      </c>
      <c r="G119" s="156">
        <v>16</v>
      </c>
      <c r="H119" s="156">
        <v>31</v>
      </c>
      <c r="I119" s="156">
        <v>31</v>
      </c>
      <c r="J119" s="156">
        <v>0</v>
      </c>
      <c r="K119" s="156">
        <v>33</v>
      </c>
      <c r="L119" s="156">
        <v>0</v>
      </c>
      <c r="M119" s="156">
        <v>19</v>
      </c>
      <c r="N119" s="156">
        <v>0</v>
      </c>
      <c r="O119" s="156">
        <v>17</v>
      </c>
      <c r="P119" s="153">
        <f t="shared" si="8"/>
        <v>0</v>
      </c>
      <c r="Q119" s="39">
        <f t="shared" si="9"/>
        <v>0</v>
      </c>
      <c r="R119" s="153">
        <f t="shared" si="10"/>
        <v>0</v>
      </c>
      <c r="S119" s="153">
        <f t="shared" si="11"/>
        <v>0</v>
      </c>
      <c r="T119" s="39">
        <f t="shared" si="12"/>
        <v>2022</v>
      </c>
      <c r="U119" s="39">
        <f t="shared" si="13"/>
        <v>8</v>
      </c>
      <c r="V119" s="39">
        <f t="shared" si="14"/>
        <v>3</v>
      </c>
      <c r="W119" s="39">
        <f t="shared" si="15"/>
        <v>4</v>
      </c>
      <c r="X119" s="39">
        <f>Table19[[#This Row],[Busy-ness Secs]]/60</f>
        <v>0</v>
      </c>
    </row>
    <row r="120" spans="2:24" x14ac:dyDescent="0.3">
      <c r="B120" s="156">
        <v>2269</v>
      </c>
      <c r="C120" s="157">
        <v>44783</v>
      </c>
      <c r="D120" s="156">
        <v>2</v>
      </c>
      <c r="E120" s="156">
        <v>1</v>
      </c>
      <c r="F120" s="156">
        <v>0</v>
      </c>
      <c r="G120" s="156">
        <v>39</v>
      </c>
      <c r="H120" s="156">
        <v>31</v>
      </c>
      <c r="I120" s="156">
        <v>80</v>
      </c>
      <c r="J120" s="156">
        <v>1</v>
      </c>
      <c r="K120" s="156">
        <v>29</v>
      </c>
      <c r="L120" s="156">
        <v>0</v>
      </c>
      <c r="M120" s="156">
        <v>35</v>
      </c>
      <c r="N120" s="156">
        <v>0</v>
      </c>
      <c r="O120" s="156">
        <v>17</v>
      </c>
      <c r="P120" s="153">
        <f t="shared" si="8"/>
        <v>150</v>
      </c>
      <c r="Q120" s="39">
        <f t="shared" si="9"/>
        <v>29</v>
      </c>
      <c r="R120" s="153">
        <f t="shared" si="10"/>
        <v>179</v>
      </c>
      <c r="S120" s="153">
        <f t="shared" si="11"/>
        <v>4.9722222222222223E-2</v>
      </c>
      <c r="T120" s="39">
        <f t="shared" si="12"/>
        <v>2022</v>
      </c>
      <c r="U120" s="39">
        <f t="shared" si="13"/>
        <v>8</v>
      </c>
      <c r="V120" s="39">
        <f t="shared" si="14"/>
        <v>3</v>
      </c>
      <c r="W120" s="39">
        <f t="shared" si="15"/>
        <v>4</v>
      </c>
      <c r="X120" s="39">
        <f>Table19[[#This Row],[Busy-ness Secs]]/60</f>
        <v>2.9833333333333334</v>
      </c>
    </row>
    <row r="121" spans="2:24" x14ac:dyDescent="0.3">
      <c r="B121" s="156">
        <v>2270</v>
      </c>
      <c r="C121" s="157">
        <v>44784</v>
      </c>
      <c r="D121" s="156">
        <v>1</v>
      </c>
      <c r="E121" s="156">
        <v>1</v>
      </c>
      <c r="F121" s="156">
        <v>0</v>
      </c>
      <c r="G121" s="156">
        <v>34</v>
      </c>
      <c r="H121" s="156">
        <v>46</v>
      </c>
      <c r="I121" s="156">
        <v>89</v>
      </c>
      <c r="J121" s="156">
        <v>1</v>
      </c>
      <c r="K121" s="156">
        <v>34</v>
      </c>
      <c r="L121" s="156">
        <v>0</v>
      </c>
      <c r="M121" s="156">
        <v>23</v>
      </c>
      <c r="N121" s="156">
        <v>0</v>
      </c>
      <c r="O121" s="156">
        <v>16</v>
      </c>
      <c r="P121" s="153">
        <f t="shared" si="8"/>
        <v>169</v>
      </c>
      <c r="Q121" s="39">
        <f t="shared" si="9"/>
        <v>34</v>
      </c>
      <c r="R121" s="153">
        <f t="shared" si="10"/>
        <v>203</v>
      </c>
      <c r="S121" s="153">
        <f t="shared" si="11"/>
        <v>5.6388888888888891E-2</v>
      </c>
      <c r="T121" s="39">
        <f t="shared" si="12"/>
        <v>2022</v>
      </c>
      <c r="U121" s="39">
        <f t="shared" si="13"/>
        <v>8</v>
      </c>
      <c r="V121" s="39">
        <f t="shared" si="14"/>
        <v>3</v>
      </c>
      <c r="W121" s="39">
        <f t="shared" si="15"/>
        <v>5</v>
      </c>
      <c r="X121" s="39">
        <f>Table19[[#This Row],[Busy-ness Secs]]/60</f>
        <v>3.3833333333333333</v>
      </c>
    </row>
    <row r="122" spans="2:24" x14ac:dyDescent="0.3">
      <c r="B122" s="156">
        <v>2271</v>
      </c>
      <c r="C122" s="157">
        <v>44784</v>
      </c>
      <c r="D122" s="156">
        <v>2</v>
      </c>
      <c r="E122" s="156">
        <v>2</v>
      </c>
      <c r="F122" s="156">
        <v>0</v>
      </c>
      <c r="G122" s="156">
        <v>27</v>
      </c>
      <c r="H122" s="156">
        <v>59</v>
      </c>
      <c r="I122" s="156">
        <v>78</v>
      </c>
      <c r="J122" s="156">
        <v>0</v>
      </c>
      <c r="K122" s="156">
        <v>32</v>
      </c>
      <c r="L122" s="156">
        <v>1</v>
      </c>
      <c r="M122" s="156">
        <v>38</v>
      </c>
      <c r="N122" s="156">
        <v>1</v>
      </c>
      <c r="O122" s="156">
        <v>14</v>
      </c>
      <c r="P122" s="153">
        <f t="shared" si="8"/>
        <v>328</v>
      </c>
      <c r="Q122" s="39">
        <f t="shared" si="9"/>
        <v>52</v>
      </c>
      <c r="R122" s="153">
        <f t="shared" si="10"/>
        <v>380</v>
      </c>
      <c r="S122" s="153">
        <f t="shared" si="11"/>
        <v>0.10555555555555556</v>
      </c>
      <c r="T122" s="39">
        <f t="shared" si="12"/>
        <v>2022</v>
      </c>
      <c r="U122" s="39">
        <f t="shared" si="13"/>
        <v>8</v>
      </c>
      <c r="V122" s="39">
        <f t="shared" si="14"/>
        <v>3</v>
      </c>
      <c r="W122" s="39">
        <f t="shared" si="15"/>
        <v>5</v>
      </c>
      <c r="X122" s="39">
        <f>Table19[[#This Row],[Busy-ness Secs]]/60</f>
        <v>6.333333333333333</v>
      </c>
    </row>
    <row r="123" spans="2:24" x14ac:dyDescent="0.3">
      <c r="B123" s="156">
        <v>2272</v>
      </c>
      <c r="C123" s="157">
        <v>44785</v>
      </c>
      <c r="D123" s="156">
        <v>1</v>
      </c>
      <c r="E123" s="156">
        <v>2</v>
      </c>
      <c r="F123" s="156">
        <v>0</v>
      </c>
      <c r="G123" s="156">
        <v>42</v>
      </c>
      <c r="H123" s="156">
        <v>68</v>
      </c>
      <c r="I123" s="156">
        <v>73</v>
      </c>
      <c r="J123" s="156">
        <v>2</v>
      </c>
      <c r="K123" s="156">
        <v>35</v>
      </c>
      <c r="L123" s="156">
        <v>0</v>
      </c>
      <c r="M123" s="156">
        <v>26</v>
      </c>
      <c r="N123" s="156">
        <v>0</v>
      </c>
      <c r="O123" s="156">
        <v>27</v>
      </c>
      <c r="P123" s="153">
        <f t="shared" si="8"/>
        <v>366</v>
      </c>
      <c r="Q123" s="39">
        <f t="shared" si="9"/>
        <v>70</v>
      </c>
      <c r="R123" s="153">
        <f t="shared" si="10"/>
        <v>436</v>
      </c>
      <c r="S123" s="153">
        <f t="shared" si="11"/>
        <v>0.12111111111111111</v>
      </c>
      <c r="T123" s="39">
        <f t="shared" si="12"/>
        <v>2022</v>
      </c>
      <c r="U123" s="39">
        <f t="shared" si="13"/>
        <v>8</v>
      </c>
      <c r="V123" s="39">
        <f t="shared" si="14"/>
        <v>3</v>
      </c>
      <c r="W123" s="39">
        <f t="shared" si="15"/>
        <v>6</v>
      </c>
      <c r="X123" s="39">
        <f>Table19[[#This Row],[Busy-ness Secs]]/60</f>
        <v>7.2666666666666666</v>
      </c>
    </row>
    <row r="124" spans="2:24" x14ac:dyDescent="0.3">
      <c r="B124" s="156">
        <v>2273</v>
      </c>
      <c r="C124" s="157">
        <v>44785</v>
      </c>
      <c r="D124" s="156">
        <v>2</v>
      </c>
      <c r="E124" s="156">
        <v>1</v>
      </c>
      <c r="F124" s="156">
        <v>0</v>
      </c>
      <c r="G124" s="156">
        <v>40</v>
      </c>
      <c r="H124" s="156">
        <v>78</v>
      </c>
      <c r="I124" s="156">
        <v>40</v>
      </c>
      <c r="J124" s="156">
        <v>1</v>
      </c>
      <c r="K124" s="156">
        <v>30</v>
      </c>
      <c r="L124" s="156">
        <v>0</v>
      </c>
      <c r="M124" s="156">
        <v>41</v>
      </c>
      <c r="N124" s="156">
        <v>0</v>
      </c>
      <c r="O124" s="156">
        <v>19</v>
      </c>
      <c r="P124" s="153">
        <f t="shared" si="8"/>
        <v>158</v>
      </c>
      <c r="Q124" s="39">
        <f t="shared" si="9"/>
        <v>30</v>
      </c>
      <c r="R124" s="153">
        <f t="shared" si="10"/>
        <v>188</v>
      </c>
      <c r="S124" s="153">
        <f t="shared" si="11"/>
        <v>5.2222222222222225E-2</v>
      </c>
      <c r="T124" s="39">
        <f t="shared" si="12"/>
        <v>2022</v>
      </c>
      <c r="U124" s="39">
        <f t="shared" si="13"/>
        <v>8</v>
      </c>
      <c r="V124" s="39">
        <f t="shared" si="14"/>
        <v>3</v>
      </c>
      <c r="W124" s="39">
        <f t="shared" si="15"/>
        <v>6</v>
      </c>
      <c r="X124" s="39">
        <f>Table19[[#This Row],[Busy-ness Secs]]/60</f>
        <v>3.1333333333333333</v>
      </c>
    </row>
    <row r="125" spans="2:24" x14ac:dyDescent="0.3">
      <c r="B125" s="156">
        <v>2274</v>
      </c>
      <c r="C125" s="157">
        <v>44786</v>
      </c>
      <c r="D125" s="156">
        <v>1</v>
      </c>
      <c r="E125" s="156">
        <v>0</v>
      </c>
      <c r="F125" s="156">
        <v>0</v>
      </c>
      <c r="G125" s="156">
        <v>20</v>
      </c>
      <c r="H125" s="156">
        <v>63</v>
      </c>
      <c r="I125" s="156">
        <v>58</v>
      </c>
      <c r="J125" s="156">
        <v>0</v>
      </c>
      <c r="K125" s="156">
        <v>32</v>
      </c>
      <c r="L125" s="156">
        <v>0</v>
      </c>
      <c r="M125" s="156">
        <v>32</v>
      </c>
      <c r="N125" s="156">
        <v>0</v>
      </c>
      <c r="O125" s="156">
        <v>20</v>
      </c>
      <c r="P125" s="153">
        <f t="shared" si="8"/>
        <v>0</v>
      </c>
      <c r="Q125" s="39">
        <f t="shared" si="9"/>
        <v>0</v>
      </c>
      <c r="R125" s="153">
        <f t="shared" si="10"/>
        <v>0</v>
      </c>
      <c r="S125" s="153">
        <f t="shared" si="11"/>
        <v>0</v>
      </c>
      <c r="T125" s="39">
        <f t="shared" si="12"/>
        <v>2022</v>
      </c>
      <c r="U125" s="39">
        <f t="shared" si="13"/>
        <v>8</v>
      </c>
      <c r="V125" s="39">
        <f t="shared" si="14"/>
        <v>3</v>
      </c>
      <c r="W125" s="39">
        <f t="shared" si="15"/>
        <v>7</v>
      </c>
      <c r="X125" s="39">
        <f>Table19[[#This Row],[Busy-ness Secs]]/60</f>
        <v>0</v>
      </c>
    </row>
    <row r="126" spans="2:24" x14ac:dyDescent="0.3">
      <c r="B126" s="156">
        <v>2275</v>
      </c>
      <c r="C126" s="157">
        <v>44788</v>
      </c>
      <c r="D126" s="156">
        <v>1</v>
      </c>
      <c r="E126" s="156">
        <v>2</v>
      </c>
      <c r="F126" s="156">
        <v>0</v>
      </c>
      <c r="G126" s="156">
        <v>23</v>
      </c>
      <c r="H126" s="156">
        <v>73</v>
      </c>
      <c r="I126" s="156">
        <v>87</v>
      </c>
      <c r="J126" s="156">
        <v>2</v>
      </c>
      <c r="K126" s="156">
        <v>32</v>
      </c>
      <c r="L126" s="156">
        <v>0</v>
      </c>
      <c r="M126" s="156">
        <v>15</v>
      </c>
      <c r="N126" s="156">
        <v>0</v>
      </c>
      <c r="O126" s="156">
        <v>21</v>
      </c>
      <c r="P126" s="153">
        <f t="shared" si="8"/>
        <v>366</v>
      </c>
      <c r="Q126" s="39">
        <f t="shared" si="9"/>
        <v>64</v>
      </c>
      <c r="R126" s="153">
        <f t="shared" si="10"/>
        <v>430</v>
      </c>
      <c r="S126" s="153">
        <f t="shared" si="11"/>
        <v>0.11944444444444445</v>
      </c>
      <c r="T126" s="39">
        <f t="shared" si="12"/>
        <v>2022</v>
      </c>
      <c r="U126" s="39">
        <f t="shared" si="13"/>
        <v>8</v>
      </c>
      <c r="V126" s="39">
        <f t="shared" si="14"/>
        <v>3</v>
      </c>
      <c r="W126" s="39">
        <f t="shared" si="15"/>
        <v>2</v>
      </c>
      <c r="X126" s="39">
        <f>Table19[[#This Row],[Busy-ness Secs]]/60</f>
        <v>7.166666666666667</v>
      </c>
    </row>
    <row r="127" spans="2:24" x14ac:dyDescent="0.3">
      <c r="B127" s="156">
        <v>2276</v>
      </c>
      <c r="C127" s="157">
        <v>44788</v>
      </c>
      <c r="D127" s="156">
        <v>2</v>
      </c>
      <c r="E127" s="156">
        <v>0</v>
      </c>
      <c r="F127" s="156">
        <v>0</v>
      </c>
      <c r="G127" s="156">
        <v>17</v>
      </c>
      <c r="H127" s="156">
        <v>74</v>
      </c>
      <c r="I127" s="156">
        <v>36</v>
      </c>
      <c r="J127" s="156">
        <v>0</v>
      </c>
      <c r="K127" s="156">
        <v>32</v>
      </c>
      <c r="L127" s="156">
        <v>0</v>
      </c>
      <c r="M127" s="156">
        <v>35</v>
      </c>
      <c r="N127" s="156">
        <v>0</v>
      </c>
      <c r="O127" s="156">
        <v>20</v>
      </c>
      <c r="P127" s="153">
        <f t="shared" si="8"/>
        <v>0</v>
      </c>
      <c r="Q127" s="39">
        <f t="shared" si="9"/>
        <v>0</v>
      </c>
      <c r="R127" s="153">
        <f t="shared" si="10"/>
        <v>0</v>
      </c>
      <c r="S127" s="153">
        <f t="shared" si="11"/>
        <v>0</v>
      </c>
      <c r="T127" s="39">
        <f t="shared" si="12"/>
        <v>2022</v>
      </c>
      <c r="U127" s="39">
        <f t="shared" si="13"/>
        <v>8</v>
      </c>
      <c r="V127" s="39">
        <f t="shared" si="14"/>
        <v>3</v>
      </c>
      <c r="W127" s="39">
        <f t="shared" si="15"/>
        <v>2</v>
      </c>
      <c r="X127" s="39">
        <f>Table19[[#This Row],[Busy-ness Secs]]/60</f>
        <v>0</v>
      </c>
    </row>
    <row r="128" spans="2:24" x14ac:dyDescent="0.3">
      <c r="B128" s="156">
        <v>2277</v>
      </c>
      <c r="C128" s="157">
        <v>44789</v>
      </c>
      <c r="D128" s="156">
        <v>1</v>
      </c>
      <c r="E128" s="156">
        <v>1</v>
      </c>
      <c r="F128" s="156">
        <v>0</v>
      </c>
      <c r="G128" s="156">
        <v>34</v>
      </c>
      <c r="H128" s="156">
        <v>37</v>
      </c>
      <c r="I128" s="156">
        <v>49</v>
      </c>
      <c r="J128" s="156">
        <v>1</v>
      </c>
      <c r="K128" s="156">
        <v>36</v>
      </c>
      <c r="L128" s="156">
        <v>0</v>
      </c>
      <c r="M128" s="156">
        <v>26</v>
      </c>
      <c r="N128" s="156">
        <v>0</v>
      </c>
      <c r="O128" s="156">
        <v>11</v>
      </c>
      <c r="P128" s="153">
        <f t="shared" si="8"/>
        <v>120</v>
      </c>
      <c r="Q128" s="39">
        <f t="shared" si="9"/>
        <v>36</v>
      </c>
      <c r="R128" s="153">
        <f t="shared" si="10"/>
        <v>156</v>
      </c>
      <c r="S128" s="153">
        <f t="shared" si="11"/>
        <v>4.3333333333333335E-2</v>
      </c>
      <c r="T128" s="39">
        <f t="shared" si="12"/>
        <v>2022</v>
      </c>
      <c r="U128" s="39">
        <f t="shared" si="13"/>
        <v>8</v>
      </c>
      <c r="V128" s="39">
        <f t="shared" si="14"/>
        <v>3</v>
      </c>
      <c r="W128" s="39">
        <f t="shared" si="15"/>
        <v>3</v>
      </c>
      <c r="X128" s="39">
        <f>Table19[[#This Row],[Busy-ness Secs]]/60</f>
        <v>2.6</v>
      </c>
    </row>
    <row r="129" spans="2:24" x14ac:dyDescent="0.3">
      <c r="B129" s="156">
        <v>2278</v>
      </c>
      <c r="C129" s="157">
        <v>44789</v>
      </c>
      <c r="D129" s="156">
        <v>2</v>
      </c>
      <c r="E129" s="156">
        <v>2</v>
      </c>
      <c r="F129" s="156">
        <v>0</v>
      </c>
      <c r="G129" s="156">
        <v>30</v>
      </c>
      <c r="H129" s="156">
        <v>46</v>
      </c>
      <c r="I129" s="156">
        <v>57</v>
      </c>
      <c r="J129" s="156">
        <v>2</v>
      </c>
      <c r="K129" s="156">
        <v>33</v>
      </c>
      <c r="L129" s="156">
        <v>0</v>
      </c>
      <c r="M129" s="156">
        <v>37</v>
      </c>
      <c r="N129" s="156">
        <v>0</v>
      </c>
      <c r="O129" s="156">
        <v>23</v>
      </c>
      <c r="P129" s="153">
        <f t="shared" si="8"/>
        <v>266</v>
      </c>
      <c r="Q129" s="39">
        <f t="shared" si="9"/>
        <v>66</v>
      </c>
      <c r="R129" s="153">
        <f t="shared" si="10"/>
        <v>332</v>
      </c>
      <c r="S129" s="153">
        <f t="shared" si="11"/>
        <v>9.2222222222222219E-2</v>
      </c>
      <c r="T129" s="39">
        <f t="shared" si="12"/>
        <v>2022</v>
      </c>
      <c r="U129" s="39">
        <f t="shared" si="13"/>
        <v>8</v>
      </c>
      <c r="V129" s="39">
        <f t="shared" si="14"/>
        <v>3</v>
      </c>
      <c r="W129" s="39">
        <f t="shared" si="15"/>
        <v>3</v>
      </c>
      <c r="X129" s="39">
        <f>Table19[[#This Row],[Busy-ness Secs]]/60</f>
        <v>5.5333333333333332</v>
      </c>
    </row>
    <row r="130" spans="2:24" x14ac:dyDescent="0.3">
      <c r="B130" s="156">
        <v>2279</v>
      </c>
      <c r="C130" s="157">
        <v>44790</v>
      </c>
      <c r="D130" s="156">
        <v>1</v>
      </c>
      <c r="E130" s="156">
        <v>1</v>
      </c>
      <c r="F130" s="156">
        <v>0</v>
      </c>
      <c r="G130" s="156">
        <v>18</v>
      </c>
      <c r="H130" s="156">
        <v>83</v>
      </c>
      <c r="I130" s="156">
        <v>70</v>
      </c>
      <c r="J130" s="156">
        <v>1</v>
      </c>
      <c r="K130" s="156">
        <v>35</v>
      </c>
      <c r="L130" s="156">
        <v>0</v>
      </c>
      <c r="M130" s="156">
        <v>25</v>
      </c>
      <c r="N130" s="156">
        <v>0</v>
      </c>
      <c r="O130" s="156">
        <v>13</v>
      </c>
      <c r="P130" s="153">
        <f t="shared" si="8"/>
        <v>171</v>
      </c>
      <c r="Q130" s="39">
        <f t="shared" si="9"/>
        <v>35</v>
      </c>
      <c r="R130" s="153">
        <f t="shared" si="10"/>
        <v>206</v>
      </c>
      <c r="S130" s="153">
        <f t="shared" si="11"/>
        <v>5.7222222222222223E-2</v>
      </c>
      <c r="T130" s="39">
        <f t="shared" si="12"/>
        <v>2022</v>
      </c>
      <c r="U130" s="39">
        <f t="shared" si="13"/>
        <v>8</v>
      </c>
      <c r="V130" s="39">
        <f t="shared" si="14"/>
        <v>3</v>
      </c>
      <c r="W130" s="39">
        <f t="shared" si="15"/>
        <v>4</v>
      </c>
      <c r="X130" s="39">
        <f>Table19[[#This Row],[Busy-ness Secs]]/60</f>
        <v>3.4333333333333331</v>
      </c>
    </row>
    <row r="131" spans="2:24" x14ac:dyDescent="0.3">
      <c r="B131" s="156">
        <v>2280</v>
      </c>
      <c r="C131" s="157">
        <v>44790</v>
      </c>
      <c r="D131" s="156">
        <v>2</v>
      </c>
      <c r="E131" s="156">
        <v>1</v>
      </c>
      <c r="F131" s="156">
        <v>0</v>
      </c>
      <c r="G131" s="156">
        <v>20</v>
      </c>
      <c r="H131" s="156">
        <v>83</v>
      </c>
      <c r="I131" s="156">
        <v>53</v>
      </c>
      <c r="J131" s="156">
        <v>1</v>
      </c>
      <c r="K131" s="156">
        <v>32</v>
      </c>
      <c r="L131" s="156">
        <v>0</v>
      </c>
      <c r="M131" s="156">
        <v>30</v>
      </c>
      <c r="N131" s="156">
        <v>0</v>
      </c>
      <c r="O131" s="156">
        <v>13</v>
      </c>
      <c r="P131" s="153">
        <f t="shared" si="8"/>
        <v>156</v>
      </c>
      <c r="Q131" s="39">
        <f t="shared" si="9"/>
        <v>32</v>
      </c>
      <c r="R131" s="153">
        <f t="shared" si="10"/>
        <v>188</v>
      </c>
      <c r="S131" s="153">
        <f t="shared" si="11"/>
        <v>5.2222222222222225E-2</v>
      </c>
      <c r="T131" s="39">
        <f t="shared" si="12"/>
        <v>2022</v>
      </c>
      <c r="U131" s="39">
        <f t="shared" si="13"/>
        <v>8</v>
      </c>
      <c r="V131" s="39">
        <f t="shared" si="14"/>
        <v>3</v>
      </c>
      <c r="W131" s="39">
        <f t="shared" si="15"/>
        <v>4</v>
      </c>
      <c r="X131" s="39">
        <f>Table19[[#This Row],[Busy-ness Secs]]/60</f>
        <v>3.1333333333333333</v>
      </c>
    </row>
    <row r="132" spans="2:24" x14ac:dyDescent="0.3">
      <c r="B132" s="156">
        <v>2281</v>
      </c>
      <c r="C132" s="157">
        <v>44791</v>
      </c>
      <c r="D132" s="156">
        <v>1</v>
      </c>
      <c r="E132" s="156">
        <v>2</v>
      </c>
      <c r="F132" s="156">
        <v>0</v>
      </c>
      <c r="G132" s="156">
        <v>27</v>
      </c>
      <c r="H132" s="156">
        <v>60</v>
      </c>
      <c r="I132" s="156">
        <v>54</v>
      </c>
      <c r="J132" s="156">
        <v>0</v>
      </c>
      <c r="K132" s="156">
        <v>33</v>
      </c>
      <c r="L132" s="156">
        <v>1</v>
      </c>
      <c r="M132" s="156">
        <v>26</v>
      </c>
      <c r="N132" s="156">
        <v>1</v>
      </c>
      <c r="O132" s="156">
        <v>22</v>
      </c>
      <c r="P132" s="153">
        <f t="shared" si="8"/>
        <v>282</v>
      </c>
      <c r="Q132" s="39">
        <f t="shared" si="9"/>
        <v>48</v>
      </c>
      <c r="R132" s="153">
        <f t="shared" si="10"/>
        <v>330</v>
      </c>
      <c r="S132" s="153">
        <f t="shared" si="11"/>
        <v>9.166666666666666E-2</v>
      </c>
      <c r="T132" s="39">
        <f t="shared" si="12"/>
        <v>2022</v>
      </c>
      <c r="U132" s="39">
        <f t="shared" si="13"/>
        <v>8</v>
      </c>
      <c r="V132" s="39">
        <f t="shared" si="14"/>
        <v>3</v>
      </c>
      <c r="W132" s="39">
        <f t="shared" si="15"/>
        <v>5</v>
      </c>
      <c r="X132" s="39">
        <f>Table19[[#This Row],[Busy-ness Secs]]/60</f>
        <v>5.5</v>
      </c>
    </row>
    <row r="133" spans="2:24" x14ac:dyDescent="0.3">
      <c r="B133" s="156">
        <v>2282</v>
      </c>
      <c r="C133" s="157">
        <v>44791</v>
      </c>
      <c r="D133" s="156">
        <v>2</v>
      </c>
      <c r="E133" s="156">
        <v>2</v>
      </c>
      <c r="F133" s="156">
        <v>0</v>
      </c>
      <c r="G133" s="156">
        <v>39</v>
      </c>
      <c r="H133" s="156">
        <v>32</v>
      </c>
      <c r="I133" s="156">
        <v>51</v>
      </c>
      <c r="J133" s="156">
        <v>2</v>
      </c>
      <c r="K133" s="156">
        <v>32</v>
      </c>
      <c r="L133" s="156">
        <v>0</v>
      </c>
      <c r="M133" s="156">
        <v>27</v>
      </c>
      <c r="N133" s="156">
        <v>0</v>
      </c>
      <c r="O133" s="156">
        <v>25</v>
      </c>
      <c r="P133" s="153">
        <f t="shared" si="8"/>
        <v>244</v>
      </c>
      <c r="Q133" s="39">
        <f t="shared" si="9"/>
        <v>64</v>
      </c>
      <c r="R133" s="153">
        <f t="shared" si="10"/>
        <v>308</v>
      </c>
      <c r="S133" s="153">
        <f t="shared" si="11"/>
        <v>8.5555555555555551E-2</v>
      </c>
      <c r="T133" s="39">
        <f t="shared" si="12"/>
        <v>2022</v>
      </c>
      <c r="U133" s="39">
        <f t="shared" si="13"/>
        <v>8</v>
      </c>
      <c r="V133" s="39">
        <f t="shared" si="14"/>
        <v>3</v>
      </c>
      <c r="W133" s="39">
        <f t="shared" si="15"/>
        <v>5</v>
      </c>
      <c r="X133" s="39">
        <f>Table19[[#This Row],[Busy-ness Secs]]/60</f>
        <v>5.1333333333333337</v>
      </c>
    </row>
    <row r="134" spans="2:24" x14ac:dyDescent="0.3">
      <c r="B134" s="156">
        <v>2283</v>
      </c>
      <c r="C134" s="157">
        <v>44792</v>
      </c>
      <c r="D134" s="156">
        <v>1</v>
      </c>
      <c r="E134" s="156">
        <v>1</v>
      </c>
      <c r="F134" s="156">
        <v>0</v>
      </c>
      <c r="G134" s="156">
        <v>39</v>
      </c>
      <c r="H134" s="156">
        <v>51</v>
      </c>
      <c r="I134" s="156">
        <v>76</v>
      </c>
      <c r="J134" s="156">
        <v>1</v>
      </c>
      <c r="K134" s="156">
        <v>32</v>
      </c>
      <c r="L134" s="156">
        <v>0</v>
      </c>
      <c r="M134" s="156">
        <v>33</v>
      </c>
      <c r="N134" s="156">
        <v>0</v>
      </c>
      <c r="O134" s="156">
        <v>30</v>
      </c>
      <c r="P134" s="153">
        <f t="shared" si="8"/>
        <v>166</v>
      </c>
      <c r="Q134" s="39">
        <f t="shared" si="9"/>
        <v>32</v>
      </c>
      <c r="R134" s="153">
        <f t="shared" si="10"/>
        <v>198</v>
      </c>
      <c r="S134" s="153">
        <f t="shared" si="11"/>
        <v>5.5E-2</v>
      </c>
      <c r="T134" s="39">
        <f t="shared" si="12"/>
        <v>2022</v>
      </c>
      <c r="U134" s="39">
        <f t="shared" si="13"/>
        <v>8</v>
      </c>
      <c r="V134" s="39">
        <f t="shared" si="14"/>
        <v>3</v>
      </c>
      <c r="W134" s="39">
        <f t="shared" si="15"/>
        <v>6</v>
      </c>
      <c r="X134" s="39">
        <f>Table19[[#This Row],[Busy-ness Secs]]/60</f>
        <v>3.3</v>
      </c>
    </row>
    <row r="135" spans="2:24" x14ac:dyDescent="0.3">
      <c r="B135" s="156">
        <v>2284</v>
      </c>
      <c r="C135" s="157">
        <v>44792</v>
      </c>
      <c r="D135" s="156">
        <v>2</v>
      </c>
      <c r="E135" s="156">
        <v>2</v>
      </c>
      <c r="F135" s="156">
        <v>0</v>
      </c>
      <c r="G135" s="156">
        <v>35</v>
      </c>
      <c r="H135" s="156">
        <v>46</v>
      </c>
      <c r="I135" s="156">
        <v>84</v>
      </c>
      <c r="J135" s="156">
        <v>2</v>
      </c>
      <c r="K135" s="156">
        <v>31</v>
      </c>
      <c r="L135" s="156">
        <v>0</v>
      </c>
      <c r="M135" s="156">
        <v>16</v>
      </c>
      <c r="N135" s="156">
        <v>0</v>
      </c>
      <c r="O135" s="156">
        <v>24</v>
      </c>
      <c r="P135" s="153">
        <f t="shared" si="8"/>
        <v>330</v>
      </c>
      <c r="Q135" s="39">
        <f t="shared" si="9"/>
        <v>62</v>
      </c>
      <c r="R135" s="153">
        <f t="shared" si="10"/>
        <v>392</v>
      </c>
      <c r="S135" s="153">
        <f t="shared" si="11"/>
        <v>0.10888888888888888</v>
      </c>
      <c r="T135" s="39">
        <f t="shared" si="12"/>
        <v>2022</v>
      </c>
      <c r="U135" s="39">
        <f t="shared" si="13"/>
        <v>8</v>
      </c>
      <c r="V135" s="39">
        <f t="shared" si="14"/>
        <v>3</v>
      </c>
      <c r="W135" s="39">
        <f t="shared" si="15"/>
        <v>6</v>
      </c>
      <c r="X135" s="39">
        <f>Table19[[#This Row],[Busy-ness Secs]]/60</f>
        <v>6.5333333333333332</v>
      </c>
    </row>
    <row r="136" spans="2:24" x14ac:dyDescent="0.3">
      <c r="B136" s="156">
        <v>2285</v>
      </c>
      <c r="C136" s="157">
        <v>44793</v>
      </c>
      <c r="D136" s="156">
        <v>1</v>
      </c>
      <c r="E136" s="156">
        <v>1</v>
      </c>
      <c r="F136" s="156">
        <v>0</v>
      </c>
      <c r="G136" s="156">
        <v>16</v>
      </c>
      <c r="H136" s="156">
        <v>32</v>
      </c>
      <c r="I136" s="156">
        <v>61</v>
      </c>
      <c r="J136" s="156">
        <v>1</v>
      </c>
      <c r="K136" s="156">
        <v>37</v>
      </c>
      <c r="L136" s="156">
        <v>0</v>
      </c>
      <c r="M136" s="156">
        <v>41</v>
      </c>
      <c r="N136" s="156">
        <v>0</v>
      </c>
      <c r="O136" s="156">
        <v>25</v>
      </c>
      <c r="P136" s="153">
        <f t="shared" si="8"/>
        <v>109</v>
      </c>
      <c r="Q136" s="39">
        <f t="shared" si="9"/>
        <v>37</v>
      </c>
      <c r="R136" s="153">
        <f t="shared" si="10"/>
        <v>146</v>
      </c>
      <c r="S136" s="153">
        <f t="shared" si="11"/>
        <v>4.0555555555555553E-2</v>
      </c>
      <c r="T136" s="39">
        <f t="shared" si="12"/>
        <v>2022</v>
      </c>
      <c r="U136" s="39">
        <f t="shared" si="13"/>
        <v>8</v>
      </c>
      <c r="V136" s="39">
        <f t="shared" si="14"/>
        <v>3</v>
      </c>
      <c r="W136" s="39">
        <f t="shared" si="15"/>
        <v>7</v>
      </c>
      <c r="X136" s="39">
        <f>Table19[[#This Row],[Busy-ness Secs]]/60</f>
        <v>2.4333333333333331</v>
      </c>
    </row>
    <row r="137" spans="2:24" x14ac:dyDescent="0.3">
      <c r="B137" s="156">
        <v>2286</v>
      </c>
      <c r="C137" s="157">
        <v>44795</v>
      </c>
      <c r="D137" s="156">
        <v>1</v>
      </c>
      <c r="E137" s="156">
        <v>2</v>
      </c>
      <c r="F137" s="156">
        <v>0</v>
      </c>
      <c r="G137" s="156">
        <v>45</v>
      </c>
      <c r="H137" s="156">
        <v>36</v>
      </c>
      <c r="I137" s="156">
        <v>67</v>
      </c>
      <c r="J137" s="156">
        <v>2</v>
      </c>
      <c r="K137" s="156">
        <v>36</v>
      </c>
      <c r="L137" s="156">
        <v>0</v>
      </c>
      <c r="M137" s="156">
        <v>45</v>
      </c>
      <c r="N137" s="156">
        <v>0</v>
      </c>
      <c r="O137" s="156">
        <v>11</v>
      </c>
      <c r="P137" s="153">
        <f t="shared" si="8"/>
        <v>296</v>
      </c>
      <c r="Q137" s="39">
        <f t="shared" si="9"/>
        <v>72</v>
      </c>
      <c r="R137" s="153">
        <f t="shared" si="10"/>
        <v>368</v>
      </c>
      <c r="S137" s="153">
        <f t="shared" si="11"/>
        <v>0.10222222222222223</v>
      </c>
      <c r="T137" s="39">
        <f t="shared" si="12"/>
        <v>2022</v>
      </c>
      <c r="U137" s="39">
        <f t="shared" si="13"/>
        <v>8</v>
      </c>
      <c r="V137" s="39">
        <f t="shared" si="14"/>
        <v>3</v>
      </c>
      <c r="W137" s="39">
        <f t="shared" si="15"/>
        <v>2</v>
      </c>
      <c r="X137" s="39">
        <f>Table19[[#This Row],[Busy-ness Secs]]/60</f>
        <v>6.1333333333333337</v>
      </c>
    </row>
    <row r="138" spans="2:24" x14ac:dyDescent="0.3">
      <c r="B138" s="156">
        <v>2287</v>
      </c>
      <c r="C138" s="157">
        <v>44795</v>
      </c>
      <c r="D138" s="156">
        <v>2</v>
      </c>
      <c r="E138" s="156">
        <v>1</v>
      </c>
      <c r="F138" s="156">
        <v>0</v>
      </c>
      <c r="G138" s="156">
        <v>42</v>
      </c>
      <c r="H138" s="156">
        <v>32</v>
      </c>
      <c r="I138" s="156">
        <v>34</v>
      </c>
      <c r="J138" s="156">
        <v>1</v>
      </c>
      <c r="K138" s="156">
        <v>29</v>
      </c>
      <c r="L138" s="156">
        <v>0</v>
      </c>
      <c r="M138" s="156">
        <v>32</v>
      </c>
      <c r="N138" s="156">
        <v>0</v>
      </c>
      <c r="O138" s="156">
        <v>25</v>
      </c>
      <c r="P138" s="153">
        <f t="shared" ref="P138:P201" si="16">E138*(G138+H138+I138)</f>
        <v>108</v>
      </c>
      <c r="Q138" s="39">
        <f t="shared" ref="Q138:Q201" si="17">(J138*K138)+(N138*O138)+(L138*M138)</f>
        <v>29</v>
      </c>
      <c r="R138" s="153">
        <f t="shared" ref="R138:R201" si="18">P138+Q138</f>
        <v>137</v>
      </c>
      <c r="S138" s="153">
        <f t="shared" ref="S138:S201" si="19">R138/(60*60)</f>
        <v>3.8055555555555558E-2</v>
      </c>
      <c r="T138" s="39">
        <f t="shared" ref="T138:T201" si="20">YEAR(C138)</f>
        <v>2022</v>
      </c>
      <c r="U138" s="39">
        <f t="shared" ref="U138:U201" si="21">MONTH(C138)</f>
        <v>8</v>
      </c>
      <c r="V138" s="39">
        <f t="shared" ref="V138:V201" si="22" xml:space="preserve"> INT((U138 +2 )/3)</f>
        <v>3</v>
      </c>
      <c r="W138" s="39">
        <f t="shared" ref="W138:W201" si="23">WEEKDAY(C138)</f>
        <v>2</v>
      </c>
      <c r="X138" s="39">
        <f>Table19[[#This Row],[Busy-ness Secs]]/60</f>
        <v>2.2833333333333332</v>
      </c>
    </row>
    <row r="139" spans="2:24" x14ac:dyDescent="0.3">
      <c r="B139" s="156">
        <v>2288</v>
      </c>
      <c r="C139" s="157">
        <v>44796</v>
      </c>
      <c r="D139" s="156">
        <v>1</v>
      </c>
      <c r="E139" s="156">
        <v>0</v>
      </c>
      <c r="F139" s="156">
        <v>0</v>
      </c>
      <c r="G139" s="156">
        <v>16</v>
      </c>
      <c r="H139" s="156">
        <v>87</v>
      </c>
      <c r="I139" s="156">
        <v>76</v>
      </c>
      <c r="J139" s="156">
        <v>0</v>
      </c>
      <c r="K139" s="156">
        <v>34</v>
      </c>
      <c r="L139" s="156">
        <v>0</v>
      </c>
      <c r="M139" s="156">
        <v>29</v>
      </c>
      <c r="N139" s="156">
        <v>0</v>
      </c>
      <c r="O139" s="156">
        <v>19</v>
      </c>
      <c r="P139" s="153">
        <f t="shared" si="16"/>
        <v>0</v>
      </c>
      <c r="Q139" s="39">
        <f t="shared" si="17"/>
        <v>0</v>
      </c>
      <c r="R139" s="153">
        <f t="shared" si="18"/>
        <v>0</v>
      </c>
      <c r="S139" s="153">
        <f t="shared" si="19"/>
        <v>0</v>
      </c>
      <c r="T139" s="39">
        <f t="shared" si="20"/>
        <v>2022</v>
      </c>
      <c r="U139" s="39">
        <f t="shared" si="21"/>
        <v>8</v>
      </c>
      <c r="V139" s="39">
        <f t="shared" si="22"/>
        <v>3</v>
      </c>
      <c r="W139" s="39">
        <f t="shared" si="23"/>
        <v>3</v>
      </c>
      <c r="X139" s="39">
        <f>Table19[[#This Row],[Busy-ness Secs]]/60</f>
        <v>0</v>
      </c>
    </row>
    <row r="140" spans="2:24" x14ac:dyDescent="0.3">
      <c r="B140" s="156">
        <v>2289</v>
      </c>
      <c r="C140" s="157">
        <v>44796</v>
      </c>
      <c r="D140" s="156">
        <v>2</v>
      </c>
      <c r="E140" s="156">
        <v>0</v>
      </c>
      <c r="F140" s="156">
        <v>0</v>
      </c>
      <c r="G140" s="156">
        <v>32</v>
      </c>
      <c r="H140" s="156">
        <v>83</v>
      </c>
      <c r="I140" s="156">
        <v>31</v>
      </c>
      <c r="J140" s="156">
        <v>0</v>
      </c>
      <c r="K140" s="156">
        <v>31</v>
      </c>
      <c r="L140" s="156">
        <v>0</v>
      </c>
      <c r="M140" s="156">
        <v>23</v>
      </c>
      <c r="N140" s="156">
        <v>0</v>
      </c>
      <c r="O140" s="156">
        <v>13</v>
      </c>
      <c r="P140" s="153">
        <f t="shared" si="16"/>
        <v>0</v>
      </c>
      <c r="Q140" s="39">
        <f t="shared" si="17"/>
        <v>0</v>
      </c>
      <c r="R140" s="153">
        <f t="shared" si="18"/>
        <v>0</v>
      </c>
      <c r="S140" s="153">
        <f t="shared" si="19"/>
        <v>0</v>
      </c>
      <c r="T140" s="39">
        <f t="shared" si="20"/>
        <v>2022</v>
      </c>
      <c r="U140" s="39">
        <f t="shared" si="21"/>
        <v>8</v>
      </c>
      <c r="V140" s="39">
        <f t="shared" si="22"/>
        <v>3</v>
      </c>
      <c r="W140" s="39">
        <f t="shared" si="23"/>
        <v>3</v>
      </c>
      <c r="X140" s="39">
        <f>Table19[[#This Row],[Busy-ness Secs]]/60</f>
        <v>0</v>
      </c>
    </row>
    <row r="141" spans="2:24" x14ac:dyDescent="0.3">
      <c r="B141" s="156">
        <v>2290</v>
      </c>
      <c r="C141" s="157">
        <v>44797</v>
      </c>
      <c r="D141" s="156">
        <v>1</v>
      </c>
      <c r="E141" s="156">
        <v>1</v>
      </c>
      <c r="F141" s="156">
        <v>0</v>
      </c>
      <c r="G141" s="156">
        <v>16</v>
      </c>
      <c r="H141" s="156">
        <v>51</v>
      </c>
      <c r="I141" s="156">
        <v>86</v>
      </c>
      <c r="J141" s="156">
        <v>1</v>
      </c>
      <c r="K141" s="156">
        <v>33</v>
      </c>
      <c r="L141" s="156">
        <v>0</v>
      </c>
      <c r="M141" s="156">
        <v>17</v>
      </c>
      <c r="N141" s="156">
        <v>0</v>
      </c>
      <c r="O141" s="156">
        <v>30</v>
      </c>
      <c r="P141" s="153">
        <f t="shared" si="16"/>
        <v>153</v>
      </c>
      <c r="Q141" s="39">
        <f t="shared" si="17"/>
        <v>33</v>
      </c>
      <c r="R141" s="153">
        <f t="shared" si="18"/>
        <v>186</v>
      </c>
      <c r="S141" s="153">
        <f t="shared" si="19"/>
        <v>5.1666666666666666E-2</v>
      </c>
      <c r="T141" s="39">
        <f t="shared" si="20"/>
        <v>2022</v>
      </c>
      <c r="U141" s="39">
        <f t="shared" si="21"/>
        <v>8</v>
      </c>
      <c r="V141" s="39">
        <f t="shared" si="22"/>
        <v>3</v>
      </c>
      <c r="W141" s="39">
        <f t="shared" si="23"/>
        <v>4</v>
      </c>
      <c r="X141" s="39">
        <f>Table19[[#This Row],[Busy-ness Secs]]/60</f>
        <v>3.1</v>
      </c>
    </row>
    <row r="142" spans="2:24" x14ac:dyDescent="0.3">
      <c r="B142" s="156">
        <v>2291</v>
      </c>
      <c r="C142" s="157">
        <v>44797</v>
      </c>
      <c r="D142" s="156">
        <v>2</v>
      </c>
      <c r="E142" s="156">
        <v>1</v>
      </c>
      <c r="F142" s="156">
        <v>0</v>
      </c>
      <c r="G142" s="156">
        <v>40</v>
      </c>
      <c r="H142" s="156">
        <v>32</v>
      </c>
      <c r="I142" s="156">
        <v>75</v>
      </c>
      <c r="J142" s="156">
        <v>1</v>
      </c>
      <c r="K142" s="156">
        <v>30</v>
      </c>
      <c r="L142" s="156">
        <v>0</v>
      </c>
      <c r="M142" s="156">
        <v>28</v>
      </c>
      <c r="N142" s="156">
        <v>0</v>
      </c>
      <c r="O142" s="156">
        <v>25</v>
      </c>
      <c r="P142" s="153">
        <f t="shared" si="16"/>
        <v>147</v>
      </c>
      <c r="Q142" s="39">
        <f t="shared" si="17"/>
        <v>30</v>
      </c>
      <c r="R142" s="153">
        <f t="shared" si="18"/>
        <v>177</v>
      </c>
      <c r="S142" s="153">
        <f t="shared" si="19"/>
        <v>4.9166666666666664E-2</v>
      </c>
      <c r="T142" s="39">
        <f t="shared" si="20"/>
        <v>2022</v>
      </c>
      <c r="U142" s="39">
        <f t="shared" si="21"/>
        <v>8</v>
      </c>
      <c r="V142" s="39">
        <f t="shared" si="22"/>
        <v>3</v>
      </c>
      <c r="W142" s="39">
        <f t="shared" si="23"/>
        <v>4</v>
      </c>
      <c r="X142" s="39">
        <f>Table19[[#This Row],[Busy-ness Secs]]/60</f>
        <v>2.95</v>
      </c>
    </row>
    <row r="143" spans="2:24" x14ac:dyDescent="0.3">
      <c r="B143" s="156">
        <v>2292</v>
      </c>
      <c r="C143" s="157">
        <v>44798</v>
      </c>
      <c r="D143" s="156">
        <v>1</v>
      </c>
      <c r="E143" s="156">
        <v>1</v>
      </c>
      <c r="F143" s="156">
        <v>0</v>
      </c>
      <c r="G143" s="156">
        <v>23</v>
      </c>
      <c r="H143" s="156">
        <v>78</v>
      </c>
      <c r="I143" s="156">
        <v>71</v>
      </c>
      <c r="J143" s="156">
        <v>1</v>
      </c>
      <c r="K143" s="156">
        <v>35</v>
      </c>
      <c r="L143" s="156">
        <v>0</v>
      </c>
      <c r="M143" s="156">
        <v>27</v>
      </c>
      <c r="N143" s="156">
        <v>0</v>
      </c>
      <c r="O143" s="156">
        <v>27</v>
      </c>
      <c r="P143" s="153">
        <f t="shared" si="16"/>
        <v>172</v>
      </c>
      <c r="Q143" s="39">
        <f t="shared" si="17"/>
        <v>35</v>
      </c>
      <c r="R143" s="153">
        <f t="shared" si="18"/>
        <v>207</v>
      </c>
      <c r="S143" s="153">
        <f t="shared" si="19"/>
        <v>5.7500000000000002E-2</v>
      </c>
      <c r="T143" s="39">
        <f t="shared" si="20"/>
        <v>2022</v>
      </c>
      <c r="U143" s="39">
        <f t="shared" si="21"/>
        <v>8</v>
      </c>
      <c r="V143" s="39">
        <f t="shared" si="22"/>
        <v>3</v>
      </c>
      <c r="W143" s="39">
        <f t="shared" si="23"/>
        <v>5</v>
      </c>
      <c r="X143" s="39">
        <f>Table19[[#This Row],[Busy-ness Secs]]/60</f>
        <v>3.45</v>
      </c>
    </row>
    <row r="144" spans="2:24" x14ac:dyDescent="0.3">
      <c r="B144" s="156">
        <v>2293</v>
      </c>
      <c r="C144" s="157">
        <v>44798</v>
      </c>
      <c r="D144" s="156">
        <v>2</v>
      </c>
      <c r="E144" s="156">
        <v>2</v>
      </c>
      <c r="F144" s="156">
        <v>0</v>
      </c>
      <c r="G144" s="156">
        <v>29</v>
      </c>
      <c r="H144" s="156">
        <v>88</v>
      </c>
      <c r="I144" s="156">
        <v>73</v>
      </c>
      <c r="J144" s="156">
        <v>2</v>
      </c>
      <c r="K144" s="156">
        <v>28</v>
      </c>
      <c r="L144" s="156">
        <v>0</v>
      </c>
      <c r="M144" s="156">
        <v>27</v>
      </c>
      <c r="N144" s="156">
        <v>0</v>
      </c>
      <c r="O144" s="156">
        <v>19</v>
      </c>
      <c r="P144" s="153">
        <f t="shared" si="16"/>
        <v>380</v>
      </c>
      <c r="Q144" s="39">
        <f t="shared" si="17"/>
        <v>56</v>
      </c>
      <c r="R144" s="153">
        <f t="shared" si="18"/>
        <v>436</v>
      </c>
      <c r="S144" s="153">
        <f t="shared" si="19"/>
        <v>0.12111111111111111</v>
      </c>
      <c r="T144" s="39">
        <f t="shared" si="20"/>
        <v>2022</v>
      </c>
      <c r="U144" s="39">
        <f t="shared" si="21"/>
        <v>8</v>
      </c>
      <c r="V144" s="39">
        <f t="shared" si="22"/>
        <v>3</v>
      </c>
      <c r="W144" s="39">
        <f t="shared" si="23"/>
        <v>5</v>
      </c>
      <c r="X144" s="39">
        <f>Table19[[#This Row],[Busy-ness Secs]]/60</f>
        <v>7.2666666666666666</v>
      </c>
    </row>
    <row r="145" spans="2:24" x14ac:dyDescent="0.3">
      <c r="B145" s="156">
        <v>2294</v>
      </c>
      <c r="C145" s="157">
        <v>44799</v>
      </c>
      <c r="D145" s="156">
        <v>1</v>
      </c>
      <c r="E145" s="156">
        <v>1</v>
      </c>
      <c r="F145" s="156">
        <v>0</v>
      </c>
      <c r="G145" s="156">
        <v>44</v>
      </c>
      <c r="H145" s="156">
        <v>83</v>
      </c>
      <c r="I145" s="156">
        <v>68</v>
      </c>
      <c r="J145" s="156">
        <v>1</v>
      </c>
      <c r="K145" s="156">
        <v>34</v>
      </c>
      <c r="L145" s="156">
        <v>0</v>
      </c>
      <c r="M145" s="156">
        <v>17</v>
      </c>
      <c r="N145" s="156">
        <v>0</v>
      </c>
      <c r="O145" s="156">
        <v>13</v>
      </c>
      <c r="P145" s="153">
        <f t="shared" si="16"/>
        <v>195</v>
      </c>
      <c r="Q145" s="39">
        <f t="shared" si="17"/>
        <v>34</v>
      </c>
      <c r="R145" s="153">
        <f t="shared" si="18"/>
        <v>229</v>
      </c>
      <c r="S145" s="153">
        <f t="shared" si="19"/>
        <v>6.3611111111111104E-2</v>
      </c>
      <c r="T145" s="39">
        <f t="shared" si="20"/>
        <v>2022</v>
      </c>
      <c r="U145" s="39">
        <f t="shared" si="21"/>
        <v>8</v>
      </c>
      <c r="V145" s="39">
        <f t="shared" si="22"/>
        <v>3</v>
      </c>
      <c r="W145" s="39">
        <f t="shared" si="23"/>
        <v>6</v>
      </c>
      <c r="X145" s="39">
        <f>Table19[[#This Row],[Busy-ness Secs]]/60</f>
        <v>3.8166666666666669</v>
      </c>
    </row>
    <row r="146" spans="2:24" x14ac:dyDescent="0.3">
      <c r="B146" s="156">
        <v>2295</v>
      </c>
      <c r="C146" s="157">
        <v>44799</v>
      </c>
      <c r="D146" s="156">
        <v>2</v>
      </c>
      <c r="E146" s="156">
        <v>1</v>
      </c>
      <c r="F146" s="156">
        <v>0</v>
      </c>
      <c r="G146" s="156">
        <v>36</v>
      </c>
      <c r="H146" s="156">
        <v>42</v>
      </c>
      <c r="I146" s="156">
        <v>58</v>
      </c>
      <c r="J146" s="156">
        <v>1</v>
      </c>
      <c r="K146" s="156">
        <v>33</v>
      </c>
      <c r="L146" s="156">
        <v>0</v>
      </c>
      <c r="M146" s="156">
        <v>38</v>
      </c>
      <c r="N146" s="156">
        <v>0</v>
      </c>
      <c r="O146" s="156">
        <v>17</v>
      </c>
      <c r="P146" s="153">
        <f t="shared" si="16"/>
        <v>136</v>
      </c>
      <c r="Q146" s="39">
        <f t="shared" si="17"/>
        <v>33</v>
      </c>
      <c r="R146" s="153">
        <f t="shared" si="18"/>
        <v>169</v>
      </c>
      <c r="S146" s="153">
        <f t="shared" si="19"/>
        <v>4.6944444444444441E-2</v>
      </c>
      <c r="T146" s="39">
        <f t="shared" si="20"/>
        <v>2022</v>
      </c>
      <c r="U146" s="39">
        <f t="shared" si="21"/>
        <v>8</v>
      </c>
      <c r="V146" s="39">
        <f t="shared" si="22"/>
        <v>3</v>
      </c>
      <c r="W146" s="39">
        <f t="shared" si="23"/>
        <v>6</v>
      </c>
      <c r="X146" s="39">
        <f>Table19[[#This Row],[Busy-ness Secs]]/60</f>
        <v>2.8166666666666669</v>
      </c>
    </row>
    <row r="147" spans="2:24" x14ac:dyDescent="0.3">
      <c r="B147" s="156">
        <v>2296</v>
      </c>
      <c r="C147" s="157">
        <v>44800</v>
      </c>
      <c r="D147" s="156">
        <v>1</v>
      </c>
      <c r="E147" s="156">
        <v>1</v>
      </c>
      <c r="F147" s="156">
        <v>0</v>
      </c>
      <c r="G147" s="156">
        <v>27</v>
      </c>
      <c r="H147" s="156">
        <v>88</v>
      </c>
      <c r="I147" s="156">
        <v>89</v>
      </c>
      <c r="J147" s="156">
        <v>1</v>
      </c>
      <c r="K147" s="156">
        <v>35</v>
      </c>
      <c r="L147" s="156">
        <v>0</v>
      </c>
      <c r="M147" s="156">
        <v>22</v>
      </c>
      <c r="N147" s="156">
        <v>0</v>
      </c>
      <c r="O147" s="156">
        <v>19</v>
      </c>
      <c r="P147" s="153">
        <f t="shared" si="16"/>
        <v>204</v>
      </c>
      <c r="Q147" s="39">
        <f t="shared" si="17"/>
        <v>35</v>
      </c>
      <c r="R147" s="153">
        <f t="shared" si="18"/>
        <v>239</v>
      </c>
      <c r="S147" s="153">
        <f t="shared" si="19"/>
        <v>6.6388888888888886E-2</v>
      </c>
      <c r="T147" s="39">
        <f t="shared" si="20"/>
        <v>2022</v>
      </c>
      <c r="U147" s="39">
        <f t="shared" si="21"/>
        <v>8</v>
      </c>
      <c r="V147" s="39">
        <f t="shared" si="22"/>
        <v>3</v>
      </c>
      <c r="W147" s="39">
        <f t="shared" si="23"/>
        <v>7</v>
      </c>
      <c r="X147" s="39">
        <f>Table19[[#This Row],[Busy-ness Secs]]/60</f>
        <v>3.9833333333333334</v>
      </c>
    </row>
    <row r="148" spans="2:24" x14ac:dyDescent="0.3">
      <c r="B148" s="156">
        <v>2297</v>
      </c>
      <c r="C148" s="157">
        <v>44802</v>
      </c>
      <c r="D148" s="156">
        <v>1</v>
      </c>
      <c r="E148" s="156">
        <v>2</v>
      </c>
      <c r="F148" s="156">
        <v>0</v>
      </c>
      <c r="G148" s="156">
        <v>37</v>
      </c>
      <c r="H148" s="156">
        <v>46</v>
      </c>
      <c r="I148" s="156">
        <v>67</v>
      </c>
      <c r="J148" s="156">
        <v>0</v>
      </c>
      <c r="K148" s="156">
        <v>32</v>
      </c>
      <c r="L148" s="156">
        <v>1</v>
      </c>
      <c r="M148" s="156">
        <v>21</v>
      </c>
      <c r="N148" s="156">
        <v>1</v>
      </c>
      <c r="O148" s="156">
        <v>24</v>
      </c>
      <c r="P148" s="153">
        <f t="shared" si="16"/>
        <v>300</v>
      </c>
      <c r="Q148" s="39">
        <f t="shared" si="17"/>
        <v>45</v>
      </c>
      <c r="R148" s="153">
        <f t="shared" si="18"/>
        <v>345</v>
      </c>
      <c r="S148" s="153">
        <f t="shared" si="19"/>
        <v>9.583333333333334E-2</v>
      </c>
      <c r="T148" s="39">
        <f t="shared" si="20"/>
        <v>2022</v>
      </c>
      <c r="U148" s="39">
        <f t="shared" si="21"/>
        <v>8</v>
      </c>
      <c r="V148" s="39">
        <f t="shared" si="22"/>
        <v>3</v>
      </c>
      <c r="W148" s="39">
        <f t="shared" si="23"/>
        <v>2</v>
      </c>
      <c r="X148" s="39">
        <f>Table19[[#This Row],[Busy-ness Secs]]/60</f>
        <v>5.75</v>
      </c>
    </row>
    <row r="149" spans="2:24" x14ac:dyDescent="0.3">
      <c r="B149" s="156">
        <v>2298</v>
      </c>
      <c r="C149" s="157">
        <v>44802</v>
      </c>
      <c r="D149" s="156">
        <v>2</v>
      </c>
      <c r="E149" s="156">
        <v>2</v>
      </c>
      <c r="F149" s="156">
        <v>0</v>
      </c>
      <c r="G149" s="156">
        <v>23</v>
      </c>
      <c r="H149" s="156">
        <v>69</v>
      </c>
      <c r="I149" s="156">
        <v>62</v>
      </c>
      <c r="J149" s="156">
        <v>0</v>
      </c>
      <c r="K149" s="156">
        <v>30</v>
      </c>
      <c r="L149" s="156">
        <v>1</v>
      </c>
      <c r="M149" s="156">
        <v>37</v>
      </c>
      <c r="N149" s="156">
        <v>1</v>
      </c>
      <c r="O149" s="156">
        <v>14</v>
      </c>
      <c r="P149" s="153">
        <f t="shared" si="16"/>
        <v>308</v>
      </c>
      <c r="Q149" s="39">
        <f t="shared" si="17"/>
        <v>51</v>
      </c>
      <c r="R149" s="153">
        <f t="shared" si="18"/>
        <v>359</v>
      </c>
      <c r="S149" s="153">
        <f t="shared" si="19"/>
        <v>9.9722222222222226E-2</v>
      </c>
      <c r="T149" s="39">
        <f t="shared" si="20"/>
        <v>2022</v>
      </c>
      <c r="U149" s="39">
        <f t="shared" si="21"/>
        <v>8</v>
      </c>
      <c r="V149" s="39">
        <f t="shared" si="22"/>
        <v>3</v>
      </c>
      <c r="W149" s="39">
        <f t="shared" si="23"/>
        <v>2</v>
      </c>
      <c r="X149" s="39">
        <f>Table19[[#This Row],[Busy-ness Secs]]/60</f>
        <v>5.9833333333333334</v>
      </c>
    </row>
    <row r="150" spans="2:24" x14ac:dyDescent="0.3">
      <c r="B150" s="156">
        <v>2299</v>
      </c>
      <c r="C150" s="157">
        <v>44803</v>
      </c>
      <c r="D150" s="156">
        <v>1</v>
      </c>
      <c r="E150" s="156">
        <v>1</v>
      </c>
      <c r="F150" s="156">
        <v>0</v>
      </c>
      <c r="G150" s="156">
        <v>27</v>
      </c>
      <c r="H150" s="156">
        <v>69</v>
      </c>
      <c r="I150" s="156">
        <v>64</v>
      </c>
      <c r="J150" s="156">
        <v>1</v>
      </c>
      <c r="K150" s="156">
        <v>34</v>
      </c>
      <c r="L150" s="156">
        <v>0</v>
      </c>
      <c r="M150" s="156">
        <v>16</v>
      </c>
      <c r="N150" s="156">
        <v>0</v>
      </c>
      <c r="O150" s="156">
        <v>14</v>
      </c>
      <c r="P150" s="153">
        <f t="shared" si="16"/>
        <v>160</v>
      </c>
      <c r="Q150" s="39">
        <f t="shared" si="17"/>
        <v>34</v>
      </c>
      <c r="R150" s="153">
        <f t="shared" si="18"/>
        <v>194</v>
      </c>
      <c r="S150" s="153">
        <f t="shared" si="19"/>
        <v>5.3888888888888889E-2</v>
      </c>
      <c r="T150" s="39">
        <f t="shared" si="20"/>
        <v>2022</v>
      </c>
      <c r="U150" s="39">
        <f t="shared" si="21"/>
        <v>8</v>
      </c>
      <c r="V150" s="39">
        <f t="shared" si="22"/>
        <v>3</v>
      </c>
      <c r="W150" s="39">
        <f t="shared" si="23"/>
        <v>3</v>
      </c>
      <c r="X150" s="39">
        <f>Table19[[#This Row],[Busy-ness Secs]]/60</f>
        <v>3.2333333333333334</v>
      </c>
    </row>
    <row r="151" spans="2:24" x14ac:dyDescent="0.3">
      <c r="B151" s="156">
        <v>2300</v>
      </c>
      <c r="C151" s="157">
        <v>44803</v>
      </c>
      <c r="D151" s="156">
        <v>2</v>
      </c>
      <c r="E151" s="156">
        <v>1</v>
      </c>
      <c r="F151" s="156">
        <v>0</v>
      </c>
      <c r="G151" s="156">
        <v>41</v>
      </c>
      <c r="H151" s="156">
        <v>51</v>
      </c>
      <c r="I151" s="156">
        <v>59</v>
      </c>
      <c r="J151" s="156">
        <v>1</v>
      </c>
      <c r="K151" s="156">
        <v>30</v>
      </c>
      <c r="L151" s="156">
        <v>0</v>
      </c>
      <c r="M151" s="156">
        <v>38</v>
      </c>
      <c r="N151" s="156">
        <v>0</v>
      </c>
      <c r="O151" s="156">
        <v>30</v>
      </c>
      <c r="P151" s="153">
        <f t="shared" si="16"/>
        <v>151</v>
      </c>
      <c r="Q151" s="39">
        <f t="shared" si="17"/>
        <v>30</v>
      </c>
      <c r="R151" s="153">
        <f t="shared" si="18"/>
        <v>181</v>
      </c>
      <c r="S151" s="153">
        <f t="shared" si="19"/>
        <v>5.0277777777777775E-2</v>
      </c>
      <c r="T151" s="39">
        <f t="shared" si="20"/>
        <v>2022</v>
      </c>
      <c r="U151" s="39">
        <f t="shared" si="21"/>
        <v>8</v>
      </c>
      <c r="V151" s="39">
        <f t="shared" si="22"/>
        <v>3</v>
      </c>
      <c r="W151" s="39">
        <f t="shared" si="23"/>
        <v>3</v>
      </c>
      <c r="X151" s="39">
        <f>Table19[[#This Row],[Busy-ness Secs]]/60</f>
        <v>3.0166666666666666</v>
      </c>
    </row>
    <row r="152" spans="2:24" x14ac:dyDescent="0.3">
      <c r="B152" s="156">
        <v>2301</v>
      </c>
      <c r="C152" s="157">
        <v>44804</v>
      </c>
      <c r="D152" s="156">
        <v>1</v>
      </c>
      <c r="E152" s="156">
        <v>2</v>
      </c>
      <c r="F152" s="156">
        <v>0</v>
      </c>
      <c r="G152" s="156">
        <v>42</v>
      </c>
      <c r="H152" s="156">
        <v>83</v>
      </c>
      <c r="I152" s="156">
        <v>84</v>
      </c>
      <c r="J152" s="156">
        <v>2</v>
      </c>
      <c r="K152" s="156">
        <v>32</v>
      </c>
      <c r="L152" s="156">
        <v>0</v>
      </c>
      <c r="M152" s="156">
        <v>42</v>
      </c>
      <c r="N152" s="156">
        <v>0</v>
      </c>
      <c r="O152" s="156">
        <v>13</v>
      </c>
      <c r="P152" s="153">
        <f t="shared" si="16"/>
        <v>418</v>
      </c>
      <c r="Q152" s="39">
        <f t="shared" si="17"/>
        <v>64</v>
      </c>
      <c r="R152" s="153">
        <f t="shared" si="18"/>
        <v>482</v>
      </c>
      <c r="S152" s="153">
        <f t="shared" si="19"/>
        <v>0.13388888888888889</v>
      </c>
      <c r="T152" s="39">
        <f t="shared" si="20"/>
        <v>2022</v>
      </c>
      <c r="U152" s="39">
        <f t="shared" si="21"/>
        <v>8</v>
      </c>
      <c r="V152" s="39">
        <f t="shared" si="22"/>
        <v>3</v>
      </c>
      <c r="W152" s="39">
        <f t="shared" si="23"/>
        <v>4</v>
      </c>
      <c r="X152" s="39">
        <f>Table19[[#This Row],[Busy-ness Secs]]/60</f>
        <v>8.0333333333333332</v>
      </c>
    </row>
    <row r="153" spans="2:24" x14ac:dyDescent="0.3">
      <c r="B153" s="156">
        <v>2302</v>
      </c>
      <c r="C153" s="157">
        <v>44804</v>
      </c>
      <c r="D153" s="156">
        <v>2</v>
      </c>
      <c r="E153" s="156">
        <v>1</v>
      </c>
      <c r="F153" s="156">
        <v>0</v>
      </c>
      <c r="G153" s="156">
        <v>44</v>
      </c>
      <c r="H153" s="156">
        <v>69</v>
      </c>
      <c r="I153" s="156">
        <v>68</v>
      </c>
      <c r="J153" s="156">
        <v>1</v>
      </c>
      <c r="K153" s="156">
        <v>33</v>
      </c>
      <c r="L153" s="156">
        <v>0</v>
      </c>
      <c r="M153" s="156">
        <v>19</v>
      </c>
      <c r="N153" s="156">
        <v>0</v>
      </c>
      <c r="O153" s="156">
        <v>14</v>
      </c>
      <c r="P153" s="153">
        <f t="shared" si="16"/>
        <v>181</v>
      </c>
      <c r="Q153" s="39">
        <f t="shared" si="17"/>
        <v>33</v>
      </c>
      <c r="R153" s="153">
        <f t="shared" si="18"/>
        <v>214</v>
      </c>
      <c r="S153" s="153">
        <f t="shared" si="19"/>
        <v>5.9444444444444446E-2</v>
      </c>
      <c r="T153" s="39">
        <f t="shared" si="20"/>
        <v>2022</v>
      </c>
      <c r="U153" s="39">
        <f t="shared" si="21"/>
        <v>8</v>
      </c>
      <c r="V153" s="39">
        <f t="shared" si="22"/>
        <v>3</v>
      </c>
      <c r="W153" s="39">
        <f t="shared" si="23"/>
        <v>4</v>
      </c>
      <c r="X153" s="39">
        <f>Table19[[#This Row],[Busy-ness Secs]]/60</f>
        <v>3.5666666666666669</v>
      </c>
    </row>
    <row r="154" spans="2:24" x14ac:dyDescent="0.3">
      <c r="B154" s="156">
        <v>2303</v>
      </c>
      <c r="C154" s="157">
        <v>44805</v>
      </c>
      <c r="D154" s="156">
        <v>1</v>
      </c>
      <c r="E154" s="156">
        <v>5</v>
      </c>
      <c r="F154" s="156">
        <v>0</v>
      </c>
      <c r="G154" s="156">
        <v>25</v>
      </c>
      <c r="H154" s="156">
        <v>40</v>
      </c>
      <c r="I154" s="156">
        <v>60</v>
      </c>
      <c r="J154" s="156">
        <v>2</v>
      </c>
      <c r="K154" s="156">
        <v>35</v>
      </c>
      <c r="L154" s="156">
        <v>1</v>
      </c>
      <c r="M154" s="156">
        <v>17</v>
      </c>
      <c r="N154" s="156">
        <v>2</v>
      </c>
      <c r="O154" s="156">
        <v>14</v>
      </c>
      <c r="P154" s="153">
        <f t="shared" si="16"/>
        <v>625</v>
      </c>
      <c r="Q154" s="39">
        <f t="shared" si="17"/>
        <v>115</v>
      </c>
      <c r="R154" s="153">
        <f t="shared" si="18"/>
        <v>740</v>
      </c>
      <c r="S154" s="153">
        <f t="shared" si="19"/>
        <v>0.20555555555555555</v>
      </c>
      <c r="T154" s="39">
        <f t="shared" si="20"/>
        <v>2022</v>
      </c>
      <c r="U154" s="39">
        <f t="shared" si="21"/>
        <v>9</v>
      </c>
      <c r="V154" s="39">
        <f t="shared" si="22"/>
        <v>3</v>
      </c>
      <c r="W154" s="39">
        <f t="shared" si="23"/>
        <v>5</v>
      </c>
      <c r="X154" s="39">
        <f>Table19[[#This Row],[Busy-ness Secs]]/60</f>
        <v>12.333333333333334</v>
      </c>
    </row>
    <row r="155" spans="2:24" x14ac:dyDescent="0.3">
      <c r="B155" s="156">
        <v>2304</v>
      </c>
      <c r="C155" s="157">
        <v>44805</v>
      </c>
      <c r="D155" s="156">
        <v>2</v>
      </c>
      <c r="E155" s="156">
        <v>3</v>
      </c>
      <c r="F155" s="156">
        <v>0</v>
      </c>
      <c r="G155" s="156">
        <v>33</v>
      </c>
      <c r="H155" s="156">
        <v>77</v>
      </c>
      <c r="I155" s="156">
        <v>79</v>
      </c>
      <c r="J155" s="156">
        <v>1</v>
      </c>
      <c r="K155" s="156">
        <v>32</v>
      </c>
      <c r="L155" s="156">
        <v>1</v>
      </c>
      <c r="M155" s="156">
        <v>17</v>
      </c>
      <c r="N155" s="156">
        <v>1</v>
      </c>
      <c r="O155" s="156">
        <v>24</v>
      </c>
      <c r="P155" s="153">
        <f t="shared" si="16"/>
        <v>567</v>
      </c>
      <c r="Q155" s="39">
        <f t="shared" si="17"/>
        <v>73</v>
      </c>
      <c r="R155" s="153">
        <f t="shared" si="18"/>
        <v>640</v>
      </c>
      <c r="S155" s="153">
        <f t="shared" si="19"/>
        <v>0.17777777777777778</v>
      </c>
      <c r="T155" s="39">
        <f t="shared" si="20"/>
        <v>2022</v>
      </c>
      <c r="U155" s="39">
        <f t="shared" si="21"/>
        <v>9</v>
      </c>
      <c r="V155" s="39">
        <f t="shared" si="22"/>
        <v>3</v>
      </c>
      <c r="W155" s="39">
        <f t="shared" si="23"/>
        <v>5</v>
      </c>
      <c r="X155" s="39">
        <f>Table19[[#This Row],[Busy-ness Secs]]/60</f>
        <v>10.666666666666666</v>
      </c>
    </row>
    <row r="156" spans="2:24" x14ac:dyDescent="0.3">
      <c r="B156" s="156">
        <v>2305</v>
      </c>
      <c r="C156" s="157">
        <v>44806</v>
      </c>
      <c r="D156" s="156">
        <v>1</v>
      </c>
      <c r="E156" s="156">
        <v>5</v>
      </c>
      <c r="F156" s="156">
        <v>0</v>
      </c>
      <c r="G156" s="156">
        <v>22</v>
      </c>
      <c r="H156" s="156">
        <v>62</v>
      </c>
      <c r="I156" s="156">
        <v>31</v>
      </c>
      <c r="J156" s="156">
        <v>3</v>
      </c>
      <c r="K156" s="156">
        <v>35</v>
      </c>
      <c r="L156" s="156">
        <v>1</v>
      </c>
      <c r="M156" s="156">
        <v>26</v>
      </c>
      <c r="N156" s="156">
        <v>1</v>
      </c>
      <c r="O156" s="156">
        <v>25</v>
      </c>
      <c r="P156" s="153">
        <f t="shared" si="16"/>
        <v>575</v>
      </c>
      <c r="Q156" s="39">
        <f t="shared" si="17"/>
        <v>156</v>
      </c>
      <c r="R156" s="153">
        <f t="shared" si="18"/>
        <v>731</v>
      </c>
      <c r="S156" s="153">
        <f t="shared" si="19"/>
        <v>0.20305555555555554</v>
      </c>
      <c r="T156" s="39">
        <f t="shared" si="20"/>
        <v>2022</v>
      </c>
      <c r="U156" s="39">
        <f t="shared" si="21"/>
        <v>9</v>
      </c>
      <c r="V156" s="39">
        <f t="shared" si="22"/>
        <v>3</v>
      </c>
      <c r="W156" s="39">
        <f t="shared" si="23"/>
        <v>6</v>
      </c>
      <c r="X156" s="39">
        <f>Table19[[#This Row],[Busy-ness Secs]]/60</f>
        <v>12.183333333333334</v>
      </c>
    </row>
    <row r="157" spans="2:24" x14ac:dyDescent="0.3">
      <c r="B157" s="156">
        <v>2306</v>
      </c>
      <c r="C157" s="157">
        <v>44806</v>
      </c>
      <c r="D157" s="156">
        <v>2</v>
      </c>
      <c r="E157" s="156">
        <v>5</v>
      </c>
      <c r="F157" s="156">
        <v>0</v>
      </c>
      <c r="G157" s="156">
        <v>40</v>
      </c>
      <c r="H157" s="156">
        <v>72</v>
      </c>
      <c r="I157" s="156">
        <v>64</v>
      </c>
      <c r="J157" s="156">
        <v>3</v>
      </c>
      <c r="K157" s="156">
        <v>29</v>
      </c>
      <c r="L157" s="156">
        <v>1</v>
      </c>
      <c r="M157" s="156">
        <v>23</v>
      </c>
      <c r="N157" s="156">
        <v>1</v>
      </c>
      <c r="O157" s="156">
        <v>17</v>
      </c>
      <c r="P157" s="153">
        <f t="shared" si="16"/>
        <v>880</v>
      </c>
      <c r="Q157" s="39">
        <f t="shared" si="17"/>
        <v>127</v>
      </c>
      <c r="R157" s="153">
        <f t="shared" si="18"/>
        <v>1007</v>
      </c>
      <c r="S157" s="153">
        <f t="shared" si="19"/>
        <v>0.27972222222222221</v>
      </c>
      <c r="T157" s="39">
        <f t="shared" si="20"/>
        <v>2022</v>
      </c>
      <c r="U157" s="39">
        <f t="shared" si="21"/>
        <v>9</v>
      </c>
      <c r="V157" s="39">
        <f t="shared" si="22"/>
        <v>3</v>
      </c>
      <c r="W157" s="39">
        <f t="shared" si="23"/>
        <v>6</v>
      </c>
      <c r="X157" s="39">
        <f>Table19[[#This Row],[Busy-ness Secs]]/60</f>
        <v>16.783333333333335</v>
      </c>
    </row>
    <row r="158" spans="2:24" x14ac:dyDescent="0.3">
      <c r="B158" s="156">
        <v>2307</v>
      </c>
      <c r="C158" s="157">
        <v>44807</v>
      </c>
      <c r="D158" s="156">
        <v>1</v>
      </c>
      <c r="E158" s="156">
        <v>4</v>
      </c>
      <c r="F158" s="156">
        <v>0</v>
      </c>
      <c r="G158" s="156">
        <v>23</v>
      </c>
      <c r="H158" s="156">
        <v>39</v>
      </c>
      <c r="I158" s="156">
        <v>41</v>
      </c>
      <c r="J158" s="156">
        <v>2</v>
      </c>
      <c r="K158" s="156">
        <v>36</v>
      </c>
      <c r="L158" s="156">
        <v>1</v>
      </c>
      <c r="M158" s="156">
        <v>43</v>
      </c>
      <c r="N158" s="156">
        <v>1</v>
      </c>
      <c r="O158" s="156">
        <v>14</v>
      </c>
      <c r="P158" s="153">
        <f t="shared" si="16"/>
        <v>412</v>
      </c>
      <c r="Q158" s="39">
        <f t="shared" si="17"/>
        <v>129</v>
      </c>
      <c r="R158" s="153">
        <f t="shared" si="18"/>
        <v>541</v>
      </c>
      <c r="S158" s="153">
        <f t="shared" si="19"/>
        <v>0.15027777777777779</v>
      </c>
      <c r="T158" s="39">
        <f t="shared" si="20"/>
        <v>2022</v>
      </c>
      <c r="U158" s="39">
        <f t="shared" si="21"/>
        <v>9</v>
      </c>
      <c r="V158" s="39">
        <f t="shared" si="22"/>
        <v>3</v>
      </c>
      <c r="W158" s="39">
        <f t="shared" si="23"/>
        <v>7</v>
      </c>
      <c r="X158" s="39">
        <f>Table19[[#This Row],[Busy-ness Secs]]/60</f>
        <v>9.0166666666666675</v>
      </c>
    </row>
    <row r="159" spans="2:24" x14ac:dyDescent="0.3">
      <c r="B159" s="156">
        <v>2308</v>
      </c>
      <c r="C159" s="157">
        <v>44809</v>
      </c>
      <c r="D159" s="156">
        <v>1</v>
      </c>
      <c r="E159" s="156">
        <v>5</v>
      </c>
      <c r="F159" s="156">
        <v>0</v>
      </c>
      <c r="G159" s="156">
        <v>25</v>
      </c>
      <c r="H159" s="156">
        <v>72</v>
      </c>
      <c r="I159" s="156">
        <v>85</v>
      </c>
      <c r="J159" s="156">
        <v>3</v>
      </c>
      <c r="K159" s="156">
        <v>33</v>
      </c>
      <c r="L159" s="156">
        <v>1</v>
      </c>
      <c r="M159" s="156">
        <v>21</v>
      </c>
      <c r="N159" s="156">
        <v>1</v>
      </c>
      <c r="O159" s="156">
        <v>17</v>
      </c>
      <c r="P159" s="153">
        <f t="shared" si="16"/>
        <v>910</v>
      </c>
      <c r="Q159" s="39">
        <f t="shared" si="17"/>
        <v>137</v>
      </c>
      <c r="R159" s="153">
        <f t="shared" si="18"/>
        <v>1047</v>
      </c>
      <c r="S159" s="153">
        <f t="shared" si="19"/>
        <v>0.29083333333333333</v>
      </c>
      <c r="T159" s="39">
        <f t="shared" si="20"/>
        <v>2022</v>
      </c>
      <c r="U159" s="39">
        <f t="shared" si="21"/>
        <v>9</v>
      </c>
      <c r="V159" s="39">
        <f t="shared" si="22"/>
        <v>3</v>
      </c>
      <c r="W159" s="39">
        <f t="shared" si="23"/>
        <v>2</v>
      </c>
      <c r="X159" s="39">
        <f>Table19[[#This Row],[Busy-ness Secs]]/60</f>
        <v>17.45</v>
      </c>
    </row>
    <row r="160" spans="2:24" x14ac:dyDescent="0.3">
      <c r="B160" s="156">
        <v>2309</v>
      </c>
      <c r="C160" s="157">
        <v>44809</v>
      </c>
      <c r="D160" s="156">
        <v>2</v>
      </c>
      <c r="E160" s="156">
        <v>4</v>
      </c>
      <c r="F160" s="156">
        <v>0</v>
      </c>
      <c r="G160" s="156">
        <v>19</v>
      </c>
      <c r="H160" s="156">
        <v>67</v>
      </c>
      <c r="I160" s="156">
        <v>73</v>
      </c>
      <c r="J160" s="156">
        <v>3</v>
      </c>
      <c r="K160" s="156">
        <v>28</v>
      </c>
      <c r="L160" s="156">
        <v>1</v>
      </c>
      <c r="M160" s="156">
        <v>30</v>
      </c>
      <c r="N160" s="156">
        <v>0</v>
      </c>
      <c r="O160" s="156">
        <v>11</v>
      </c>
      <c r="P160" s="153">
        <f t="shared" si="16"/>
        <v>636</v>
      </c>
      <c r="Q160" s="39">
        <f t="shared" si="17"/>
        <v>114</v>
      </c>
      <c r="R160" s="153">
        <f t="shared" si="18"/>
        <v>750</v>
      </c>
      <c r="S160" s="153">
        <f t="shared" si="19"/>
        <v>0.20833333333333334</v>
      </c>
      <c r="T160" s="39">
        <f t="shared" si="20"/>
        <v>2022</v>
      </c>
      <c r="U160" s="39">
        <f t="shared" si="21"/>
        <v>9</v>
      </c>
      <c r="V160" s="39">
        <f t="shared" si="22"/>
        <v>3</v>
      </c>
      <c r="W160" s="39">
        <f t="shared" si="23"/>
        <v>2</v>
      </c>
      <c r="X160" s="39">
        <f>Table19[[#This Row],[Busy-ness Secs]]/60</f>
        <v>12.5</v>
      </c>
    </row>
    <row r="161" spans="2:24" x14ac:dyDescent="0.3">
      <c r="B161" s="156">
        <v>2310</v>
      </c>
      <c r="C161" s="157">
        <v>44810</v>
      </c>
      <c r="D161" s="156">
        <v>1</v>
      </c>
      <c r="E161" s="156">
        <v>6</v>
      </c>
      <c r="F161" s="156">
        <v>0</v>
      </c>
      <c r="G161" s="156">
        <v>38</v>
      </c>
      <c r="H161" s="156">
        <v>44</v>
      </c>
      <c r="I161" s="156">
        <v>46</v>
      </c>
      <c r="J161" s="156">
        <v>3</v>
      </c>
      <c r="K161" s="156">
        <v>34</v>
      </c>
      <c r="L161" s="156">
        <v>1</v>
      </c>
      <c r="M161" s="156">
        <v>22</v>
      </c>
      <c r="N161" s="156">
        <v>2</v>
      </c>
      <c r="O161" s="156">
        <v>21</v>
      </c>
      <c r="P161" s="153">
        <f t="shared" si="16"/>
        <v>768</v>
      </c>
      <c r="Q161" s="39">
        <f t="shared" si="17"/>
        <v>166</v>
      </c>
      <c r="R161" s="153">
        <f t="shared" si="18"/>
        <v>934</v>
      </c>
      <c r="S161" s="153">
        <f t="shared" si="19"/>
        <v>0.25944444444444442</v>
      </c>
      <c r="T161" s="39">
        <f t="shared" si="20"/>
        <v>2022</v>
      </c>
      <c r="U161" s="39">
        <f t="shared" si="21"/>
        <v>9</v>
      </c>
      <c r="V161" s="39">
        <f t="shared" si="22"/>
        <v>3</v>
      </c>
      <c r="W161" s="39">
        <f t="shared" si="23"/>
        <v>3</v>
      </c>
      <c r="X161" s="39">
        <f>Table19[[#This Row],[Busy-ness Secs]]/60</f>
        <v>15.566666666666666</v>
      </c>
    </row>
    <row r="162" spans="2:24" x14ac:dyDescent="0.3">
      <c r="B162" s="156">
        <v>2311</v>
      </c>
      <c r="C162" s="157">
        <v>44810</v>
      </c>
      <c r="D162" s="156">
        <v>2</v>
      </c>
      <c r="E162" s="156">
        <v>5</v>
      </c>
      <c r="F162" s="156">
        <v>0</v>
      </c>
      <c r="G162" s="156">
        <v>18</v>
      </c>
      <c r="H162" s="156">
        <v>49</v>
      </c>
      <c r="I162" s="156">
        <v>84</v>
      </c>
      <c r="J162" s="156">
        <v>3</v>
      </c>
      <c r="K162" s="156">
        <v>29</v>
      </c>
      <c r="L162" s="156">
        <v>1</v>
      </c>
      <c r="M162" s="156">
        <v>23</v>
      </c>
      <c r="N162" s="156">
        <v>1</v>
      </c>
      <c r="O162" s="156">
        <v>27</v>
      </c>
      <c r="P162" s="153">
        <f t="shared" si="16"/>
        <v>755</v>
      </c>
      <c r="Q162" s="39">
        <f t="shared" si="17"/>
        <v>137</v>
      </c>
      <c r="R162" s="153">
        <f t="shared" si="18"/>
        <v>892</v>
      </c>
      <c r="S162" s="153">
        <f t="shared" si="19"/>
        <v>0.24777777777777779</v>
      </c>
      <c r="T162" s="39">
        <f t="shared" si="20"/>
        <v>2022</v>
      </c>
      <c r="U162" s="39">
        <f t="shared" si="21"/>
        <v>9</v>
      </c>
      <c r="V162" s="39">
        <f t="shared" si="22"/>
        <v>3</v>
      </c>
      <c r="W162" s="39">
        <f t="shared" si="23"/>
        <v>3</v>
      </c>
      <c r="X162" s="39">
        <f>Table19[[#This Row],[Busy-ness Secs]]/60</f>
        <v>14.866666666666667</v>
      </c>
    </row>
    <row r="163" spans="2:24" x14ac:dyDescent="0.3">
      <c r="B163" s="156">
        <v>2312</v>
      </c>
      <c r="C163" s="157">
        <v>44811</v>
      </c>
      <c r="D163" s="156">
        <v>1</v>
      </c>
      <c r="E163" s="156">
        <v>5</v>
      </c>
      <c r="F163" s="156">
        <v>0</v>
      </c>
      <c r="G163" s="156">
        <v>28</v>
      </c>
      <c r="H163" s="156">
        <v>81</v>
      </c>
      <c r="I163" s="156">
        <v>42</v>
      </c>
      <c r="J163" s="156">
        <v>4</v>
      </c>
      <c r="K163" s="156">
        <v>34</v>
      </c>
      <c r="L163" s="156">
        <v>0</v>
      </c>
      <c r="M163" s="156">
        <v>16</v>
      </c>
      <c r="N163" s="156">
        <v>1</v>
      </c>
      <c r="O163" s="156">
        <v>30</v>
      </c>
      <c r="P163" s="153">
        <f t="shared" si="16"/>
        <v>755</v>
      </c>
      <c r="Q163" s="39">
        <f t="shared" si="17"/>
        <v>166</v>
      </c>
      <c r="R163" s="153">
        <f t="shared" si="18"/>
        <v>921</v>
      </c>
      <c r="S163" s="153">
        <f t="shared" si="19"/>
        <v>0.25583333333333336</v>
      </c>
      <c r="T163" s="39">
        <f t="shared" si="20"/>
        <v>2022</v>
      </c>
      <c r="U163" s="39">
        <f t="shared" si="21"/>
        <v>9</v>
      </c>
      <c r="V163" s="39">
        <f t="shared" si="22"/>
        <v>3</v>
      </c>
      <c r="W163" s="39">
        <f t="shared" si="23"/>
        <v>4</v>
      </c>
      <c r="X163" s="39">
        <f>Table19[[#This Row],[Busy-ness Secs]]/60</f>
        <v>15.35</v>
      </c>
    </row>
    <row r="164" spans="2:24" x14ac:dyDescent="0.3">
      <c r="B164" s="156">
        <v>2313</v>
      </c>
      <c r="C164" s="157">
        <v>44811</v>
      </c>
      <c r="D164" s="156">
        <v>2</v>
      </c>
      <c r="E164" s="156">
        <v>3</v>
      </c>
      <c r="F164" s="156">
        <v>0</v>
      </c>
      <c r="G164" s="156">
        <v>28</v>
      </c>
      <c r="H164" s="156">
        <v>85</v>
      </c>
      <c r="I164" s="156">
        <v>68</v>
      </c>
      <c r="J164" s="156">
        <v>2</v>
      </c>
      <c r="K164" s="156">
        <v>28</v>
      </c>
      <c r="L164" s="156">
        <v>1</v>
      </c>
      <c r="M164" s="156">
        <v>24</v>
      </c>
      <c r="N164" s="156">
        <v>0</v>
      </c>
      <c r="O164" s="156">
        <v>16</v>
      </c>
      <c r="P164" s="153">
        <f t="shared" si="16"/>
        <v>543</v>
      </c>
      <c r="Q164" s="39">
        <f t="shared" si="17"/>
        <v>80</v>
      </c>
      <c r="R164" s="153">
        <f t="shared" si="18"/>
        <v>623</v>
      </c>
      <c r="S164" s="153">
        <f t="shared" si="19"/>
        <v>0.17305555555555555</v>
      </c>
      <c r="T164" s="39">
        <f t="shared" si="20"/>
        <v>2022</v>
      </c>
      <c r="U164" s="39">
        <f t="shared" si="21"/>
        <v>9</v>
      </c>
      <c r="V164" s="39">
        <f t="shared" si="22"/>
        <v>3</v>
      </c>
      <c r="W164" s="39">
        <f t="shared" si="23"/>
        <v>4</v>
      </c>
      <c r="X164" s="39">
        <f>Table19[[#This Row],[Busy-ness Secs]]/60</f>
        <v>10.383333333333333</v>
      </c>
    </row>
    <row r="165" spans="2:24" x14ac:dyDescent="0.3">
      <c r="B165" s="156">
        <v>2314</v>
      </c>
      <c r="C165" s="157">
        <v>44812</v>
      </c>
      <c r="D165" s="156">
        <v>1</v>
      </c>
      <c r="E165" s="156">
        <v>5</v>
      </c>
      <c r="F165" s="156">
        <v>0</v>
      </c>
      <c r="G165" s="156">
        <v>17</v>
      </c>
      <c r="H165" s="156">
        <v>30</v>
      </c>
      <c r="I165" s="156">
        <v>40</v>
      </c>
      <c r="J165" s="156">
        <v>4</v>
      </c>
      <c r="K165" s="156">
        <v>34</v>
      </c>
      <c r="L165" s="156">
        <v>0</v>
      </c>
      <c r="M165" s="156">
        <v>43</v>
      </c>
      <c r="N165" s="156">
        <v>1</v>
      </c>
      <c r="O165" s="156">
        <v>22</v>
      </c>
      <c r="P165" s="153">
        <f t="shared" si="16"/>
        <v>435</v>
      </c>
      <c r="Q165" s="39">
        <f t="shared" si="17"/>
        <v>158</v>
      </c>
      <c r="R165" s="153">
        <f t="shared" si="18"/>
        <v>593</v>
      </c>
      <c r="S165" s="153">
        <f t="shared" si="19"/>
        <v>0.16472222222222221</v>
      </c>
      <c r="T165" s="39">
        <f t="shared" si="20"/>
        <v>2022</v>
      </c>
      <c r="U165" s="39">
        <f t="shared" si="21"/>
        <v>9</v>
      </c>
      <c r="V165" s="39">
        <f t="shared" si="22"/>
        <v>3</v>
      </c>
      <c r="W165" s="39">
        <f t="shared" si="23"/>
        <v>5</v>
      </c>
      <c r="X165" s="39">
        <f>Table19[[#This Row],[Busy-ness Secs]]/60</f>
        <v>9.8833333333333329</v>
      </c>
    </row>
    <row r="166" spans="2:24" x14ac:dyDescent="0.3">
      <c r="B166" s="156">
        <v>2315</v>
      </c>
      <c r="C166" s="157">
        <v>44812</v>
      </c>
      <c r="D166" s="156">
        <v>2</v>
      </c>
      <c r="E166" s="156">
        <v>5</v>
      </c>
      <c r="F166" s="156">
        <v>0</v>
      </c>
      <c r="G166" s="156">
        <v>40</v>
      </c>
      <c r="H166" s="156">
        <v>77</v>
      </c>
      <c r="I166" s="156">
        <v>90</v>
      </c>
      <c r="J166" s="156">
        <v>3</v>
      </c>
      <c r="K166" s="156">
        <v>32</v>
      </c>
      <c r="L166" s="156">
        <v>1</v>
      </c>
      <c r="M166" s="156">
        <v>31</v>
      </c>
      <c r="N166" s="156">
        <v>1</v>
      </c>
      <c r="O166" s="156">
        <v>24</v>
      </c>
      <c r="P166" s="153">
        <f t="shared" si="16"/>
        <v>1035</v>
      </c>
      <c r="Q166" s="39">
        <f t="shared" si="17"/>
        <v>151</v>
      </c>
      <c r="R166" s="153">
        <f t="shared" si="18"/>
        <v>1186</v>
      </c>
      <c r="S166" s="153">
        <f t="shared" si="19"/>
        <v>0.32944444444444443</v>
      </c>
      <c r="T166" s="39">
        <f t="shared" si="20"/>
        <v>2022</v>
      </c>
      <c r="U166" s="39">
        <f t="shared" si="21"/>
        <v>9</v>
      </c>
      <c r="V166" s="39">
        <f t="shared" si="22"/>
        <v>3</v>
      </c>
      <c r="W166" s="39">
        <f t="shared" si="23"/>
        <v>5</v>
      </c>
      <c r="X166" s="39">
        <f>Table19[[#This Row],[Busy-ness Secs]]/60</f>
        <v>19.766666666666666</v>
      </c>
    </row>
    <row r="167" spans="2:24" x14ac:dyDescent="0.3">
      <c r="B167" s="156">
        <v>2316</v>
      </c>
      <c r="C167" s="157">
        <v>44813</v>
      </c>
      <c r="D167" s="156">
        <v>1</v>
      </c>
      <c r="E167" s="156">
        <v>5</v>
      </c>
      <c r="F167" s="156">
        <v>0</v>
      </c>
      <c r="G167" s="156">
        <v>43</v>
      </c>
      <c r="H167" s="156">
        <v>44</v>
      </c>
      <c r="I167" s="156">
        <v>72</v>
      </c>
      <c r="J167" s="156">
        <v>3</v>
      </c>
      <c r="K167" s="156">
        <v>33</v>
      </c>
      <c r="L167" s="156">
        <v>1</v>
      </c>
      <c r="M167" s="156">
        <v>32</v>
      </c>
      <c r="N167" s="156">
        <v>1</v>
      </c>
      <c r="O167" s="156">
        <v>21</v>
      </c>
      <c r="P167" s="153">
        <f t="shared" si="16"/>
        <v>795</v>
      </c>
      <c r="Q167" s="39">
        <f t="shared" si="17"/>
        <v>152</v>
      </c>
      <c r="R167" s="153">
        <f t="shared" si="18"/>
        <v>947</v>
      </c>
      <c r="S167" s="153">
        <f t="shared" si="19"/>
        <v>0.26305555555555554</v>
      </c>
      <c r="T167" s="39">
        <f t="shared" si="20"/>
        <v>2022</v>
      </c>
      <c r="U167" s="39">
        <f t="shared" si="21"/>
        <v>9</v>
      </c>
      <c r="V167" s="39">
        <f t="shared" si="22"/>
        <v>3</v>
      </c>
      <c r="W167" s="39">
        <f t="shared" si="23"/>
        <v>6</v>
      </c>
      <c r="X167" s="39">
        <f>Table19[[#This Row],[Busy-ness Secs]]/60</f>
        <v>15.783333333333333</v>
      </c>
    </row>
    <row r="168" spans="2:24" x14ac:dyDescent="0.3">
      <c r="B168" s="156">
        <v>2317</v>
      </c>
      <c r="C168" s="157">
        <v>44813</v>
      </c>
      <c r="D168" s="156">
        <v>2</v>
      </c>
      <c r="E168" s="156">
        <v>4</v>
      </c>
      <c r="F168" s="156">
        <v>0</v>
      </c>
      <c r="G168" s="156">
        <v>17</v>
      </c>
      <c r="H168" s="156">
        <v>58</v>
      </c>
      <c r="I168" s="156">
        <v>75</v>
      </c>
      <c r="J168" s="156">
        <v>2</v>
      </c>
      <c r="K168" s="156">
        <v>32</v>
      </c>
      <c r="L168" s="156">
        <v>1</v>
      </c>
      <c r="M168" s="156">
        <v>39</v>
      </c>
      <c r="N168" s="156">
        <v>1</v>
      </c>
      <c r="O168" s="156">
        <v>19</v>
      </c>
      <c r="P168" s="153">
        <f t="shared" si="16"/>
        <v>600</v>
      </c>
      <c r="Q168" s="39">
        <f t="shared" si="17"/>
        <v>122</v>
      </c>
      <c r="R168" s="153">
        <f t="shared" si="18"/>
        <v>722</v>
      </c>
      <c r="S168" s="153">
        <f t="shared" si="19"/>
        <v>0.20055555555555554</v>
      </c>
      <c r="T168" s="39">
        <f t="shared" si="20"/>
        <v>2022</v>
      </c>
      <c r="U168" s="39">
        <f t="shared" si="21"/>
        <v>9</v>
      </c>
      <c r="V168" s="39">
        <f t="shared" si="22"/>
        <v>3</v>
      </c>
      <c r="W168" s="39">
        <f t="shared" si="23"/>
        <v>6</v>
      </c>
      <c r="X168" s="39">
        <f>Table19[[#This Row],[Busy-ness Secs]]/60</f>
        <v>12.033333333333333</v>
      </c>
    </row>
    <row r="169" spans="2:24" x14ac:dyDescent="0.3">
      <c r="B169" s="156">
        <v>2318</v>
      </c>
      <c r="C169" s="157">
        <v>44814</v>
      </c>
      <c r="D169" s="156">
        <v>1</v>
      </c>
      <c r="E169" s="156">
        <v>6</v>
      </c>
      <c r="F169" s="156">
        <v>0</v>
      </c>
      <c r="G169" s="156">
        <v>38</v>
      </c>
      <c r="H169" s="156">
        <v>30</v>
      </c>
      <c r="I169" s="156">
        <v>46</v>
      </c>
      <c r="J169" s="156">
        <v>5</v>
      </c>
      <c r="K169" s="156">
        <v>37</v>
      </c>
      <c r="L169" s="156">
        <v>0</v>
      </c>
      <c r="M169" s="156">
        <v>24</v>
      </c>
      <c r="N169" s="156">
        <v>1</v>
      </c>
      <c r="O169" s="156">
        <v>22</v>
      </c>
      <c r="P169" s="153">
        <f t="shared" si="16"/>
        <v>684</v>
      </c>
      <c r="Q169" s="39">
        <f t="shared" si="17"/>
        <v>207</v>
      </c>
      <c r="R169" s="153">
        <f t="shared" si="18"/>
        <v>891</v>
      </c>
      <c r="S169" s="153">
        <f t="shared" si="19"/>
        <v>0.2475</v>
      </c>
      <c r="T169" s="39">
        <f t="shared" si="20"/>
        <v>2022</v>
      </c>
      <c r="U169" s="39">
        <f t="shared" si="21"/>
        <v>9</v>
      </c>
      <c r="V169" s="39">
        <f t="shared" si="22"/>
        <v>3</v>
      </c>
      <c r="W169" s="39">
        <f t="shared" si="23"/>
        <v>7</v>
      </c>
      <c r="X169" s="39">
        <f>Table19[[#This Row],[Busy-ness Secs]]/60</f>
        <v>14.85</v>
      </c>
    </row>
    <row r="170" spans="2:24" x14ac:dyDescent="0.3">
      <c r="B170" s="156">
        <v>2319</v>
      </c>
      <c r="C170" s="157">
        <v>44816</v>
      </c>
      <c r="D170" s="156">
        <v>1</v>
      </c>
      <c r="E170" s="156">
        <v>5</v>
      </c>
      <c r="F170" s="156">
        <v>0</v>
      </c>
      <c r="G170" s="156">
        <v>42</v>
      </c>
      <c r="H170" s="156">
        <v>58</v>
      </c>
      <c r="I170" s="156">
        <v>48</v>
      </c>
      <c r="J170" s="156">
        <v>4</v>
      </c>
      <c r="K170" s="156">
        <v>32</v>
      </c>
      <c r="L170" s="156">
        <v>0</v>
      </c>
      <c r="M170" s="156">
        <v>29</v>
      </c>
      <c r="N170" s="156">
        <v>1</v>
      </c>
      <c r="O170" s="156">
        <v>19</v>
      </c>
      <c r="P170" s="153">
        <f t="shared" si="16"/>
        <v>740</v>
      </c>
      <c r="Q170" s="39">
        <f t="shared" si="17"/>
        <v>147</v>
      </c>
      <c r="R170" s="153">
        <f t="shared" si="18"/>
        <v>887</v>
      </c>
      <c r="S170" s="153">
        <f t="shared" si="19"/>
        <v>0.24638888888888888</v>
      </c>
      <c r="T170" s="39">
        <f t="shared" si="20"/>
        <v>2022</v>
      </c>
      <c r="U170" s="39">
        <f t="shared" si="21"/>
        <v>9</v>
      </c>
      <c r="V170" s="39">
        <f t="shared" si="22"/>
        <v>3</v>
      </c>
      <c r="W170" s="39">
        <f t="shared" si="23"/>
        <v>2</v>
      </c>
      <c r="X170" s="39">
        <f>Table19[[#This Row],[Busy-ness Secs]]/60</f>
        <v>14.783333333333333</v>
      </c>
    </row>
    <row r="171" spans="2:24" x14ac:dyDescent="0.3">
      <c r="B171" s="156">
        <v>2320</v>
      </c>
      <c r="C171" s="157">
        <v>44816</v>
      </c>
      <c r="D171" s="156">
        <v>2</v>
      </c>
      <c r="E171" s="156">
        <v>3</v>
      </c>
      <c r="F171" s="156">
        <v>0</v>
      </c>
      <c r="G171" s="156">
        <v>39</v>
      </c>
      <c r="H171" s="156">
        <v>81</v>
      </c>
      <c r="I171" s="156">
        <v>55</v>
      </c>
      <c r="J171" s="156">
        <v>1</v>
      </c>
      <c r="K171" s="156">
        <v>31</v>
      </c>
      <c r="L171" s="156">
        <v>1</v>
      </c>
      <c r="M171" s="156">
        <v>38</v>
      </c>
      <c r="N171" s="156">
        <v>1</v>
      </c>
      <c r="O171" s="156">
        <v>30</v>
      </c>
      <c r="P171" s="153">
        <f t="shared" si="16"/>
        <v>525</v>
      </c>
      <c r="Q171" s="39">
        <f t="shared" si="17"/>
        <v>99</v>
      </c>
      <c r="R171" s="153">
        <f t="shared" si="18"/>
        <v>624</v>
      </c>
      <c r="S171" s="153">
        <f t="shared" si="19"/>
        <v>0.17333333333333334</v>
      </c>
      <c r="T171" s="39">
        <f t="shared" si="20"/>
        <v>2022</v>
      </c>
      <c r="U171" s="39">
        <f t="shared" si="21"/>
        <v>9</v>
      </c>
      <c r="V171" s="39">
        <f t="shared" si="22"/>
        <v>3</v>
      </c>
      <c r="W171" s="39">
        <f t="shared" si="23"/>
        <v>2</v>
      </c>
      <c r="X171" s="39">
        <f>Table19[[#This Row],[Busy-ness Secs]]/60</f>
        <v>10.4</v>
      </c>
    </row>
    <row r="172" spans="2:24" x14ac:dyDescent="0.3">
      <c r="B172" s="156">
        <v>2321</v>
      </c>
      <c r="C172" s="157">
        <v>44817</v>
      </c>
      <c r="D172" s="156">
        <v>1</v>
      </c>
      <c r="E172" s="156">
        <v>5</v>
      </c>
      <c r="F172" s="156">
        <v>0</v>
      </c>
      <c r="G172" s="156">
        <v>33</v>
      </c>
      <c r="H172" s="156">
        <v>49</v>
      </c>
      <c r="I172" s="156">
        <v>44</v>
      </c>
      <c r="J172" s="156">
        <v>4</v>
      </c>
      <c r="K172" s="156">
        <v>34</v>
      </c>
      <c r="L172" s="156">
        <v>0</v>
      </c>
      <c r="M172" s="156">
        <v>21</v>
      </c>
      <c r="N172" s="156">
        <v>1</v>
      </c>
      <c r="O172" s="156">
        <v>27</v>
      </c>
      <c r="P172" s="153">
        <f t="shared" si="16"/>
        <v>630</v>
      </c>
      <c r="Q172" s="39">
        <f t="shared" si="17"/>
        <v>163</v>
      </c>
      <c r="R172" s="153">
        <f t="shared" si="18"/>
        <v>793</v>
      </c>
      <c r="S172" s="153">
        <f t="shared" si="19"/>
        <v>0.22027777777777777</v>
      </c>
      <c r="T172" s="39">
        <f t="shared" si="20"/>
        <v>2022</v>
      </c>
      <c r="U172" s="39">
        <f t="shared" si="21"/>
        <v>9</v>
      </c>
      <c r="V172" s="39">
        <f t="shared" si="22"/>
        <v>3</v>
      </c>
      <c r="W172" s="39">
        <f t="shared" si="23"/>
        <v>3</v>
      </c>
      <c r="X172" s="39">
        <f>Table19[[#This Row],[Busy-ness Secs]]/60</f>
        <v>13.216666666666667</v>
      </c>
    </row>
    <row r="173" spans="2:24" x14ac:dyDescent="0.3">
      <c r="B173" s="156">
        <v>2322</v>
      </c>
      <c r="C173" s="157">
        <v>44817</v>
      </c>
      <c r="D173" s="156">
        <v>2</v>
      </c>
      <c r="E173" s="156">
        <v>4</v>
      </c>
      <c r="F173" s="156">
        <v>0</v>
      </c>
      <c r="G173" s="156">
        <v>31</v>
      </c>
      <c r="H173" s="156">
        <v>64</v>
      </c>
      <c r="I173" s="156">
        <v>38</v>
      </c>
      <c r="J173" s="156">
        <v>3</v>
      </c>
      <c r="K173" s="156">
        <v>32</v>
      </c>
      <c r="L173" s="156">
        <v>0</v>
      </c>
      <c r="M173" s="156">
        <v>44</v>
      </c>
      <c r="N173" s="156">
        <v>1</v>
      </c>
      <c r="O173" s="156">
        <v>29</v>
      </c>
      <c r="P173" s="153">
        <f t="shared" si="16"/>
        <v>532</v>
      </c>
      <c r="Q173" s="39">
        <f t="shared" si="17"/>
        <v>125</v>
      </c>
      <c r="R173" s="153">
        <f t="shared" si="18"/>
        <v>657</v>
      </c>
      <c r="S173" s="153">
        <f t="shared" si="19"/>
        <v>0.1825</v>
      </c>
      <c r="T173" s="39">
        <f t="shared" si="20"/>
        <v>2022</v>
      </c>
      <c r="U173" s="39">
        <f t="shared" si="21"/>
        <v>9</v>
      </c>
      <c r="V173" s="39">
        <f t="shared" si="22"/>
        <v>3</v>
      </c>
      <c r="W173" s="39">
        <f t="shared" si="23"/>
        <v>3</v>
      </c>
      <c r="X173" s="39">
        <f>Table19[[#This Row],[Busy-ness Secs]]/60</f>
        <v>10.95</v>
      </c>
    </row>
    <row r="174" spans="2:24" x14ac:dyDescent="0.3">
      <c r="B174" s="156">
        <v>2323</v>
      </c>
      <c r="C174" s="157">
        <v>44818</v>
      </c>
      <c r="D174" s="156">
        <v>1</v>
      </c>
      <c r="E174" s="156">
        <v>5</v>
      </c>
      <c r="F174" s="156">
        <v>0</v>
      </c>
      <c r="G174" s="156">
        <v>18</v>
      </c>
      <c r="H174" s="156">
        <v>74</v>
      </c>
      <c r="I174" s="156">
        <v>52</v>
      </c>
      <c r="J174" s="156">
        <v>2</v>
      </c>
      <c r="K174" s="156">
        <v>35</v>
      </c>
      <c r="L174" s="156">
        <v>1</v>
      </c>
      <c r="M174" s="156">
        <v>36</v>
      </c>
      <c r="N174" s="156">
        <v>2</v>
      </c>
      <c r="O174" s="156">
        <v>21</v>
      </c>
      <c r="P174" s="153">
        <f t="shared" si="16"/>
        <v>720</v>
      </c>
      <c r="Q174" s="39">
        <f t="shared" si="17"/>
        <v>148</v>
      </c>
      <c r="R174" s="153">
        <f t="shared" si="18"/>
        <v>868</v>
      </c>
      <c r="S174" s="153">
        <f t="shared" si="19"/>
        <v>0.24111111111111111</v>
      </c>
      <c r="T174" s="39">
        <f t="shared" si="20"/>
        <v>2022</v>
      </c>
      <c r="U174" s="39">
        <f t="shared" si="21"/>
        <v>9</v>
      </c>
      <c r="V174" s="39">
        <f t="shared" si="22"/>
        <v>3</v>
      </c>
      <c r="W174" s="39">
        <f t="shared" si="23"/>
        <v>4</v>
      </c>
      <c r="X174" s="39">
        <f>Table19[[#This Row],[Busy-ness Secs]]/60</f>
        <v>14.466666666666667</v>
      </c>
    </row>
    <row r="175" spans="2:24" x14ac:dyDescent="0.3">
      <c r="B175" s="156">
        <v>2324</v>
      </c>
      <c r="C175" s="157">
        <v>44818</v>
      </c>
      <c r="D175" s="156">
        <v>2</v>
      </c>
      <c r="E175" s="156">
        <v>3</v>
      </c>
      <c r="F175" s="156">
        <v>0</v>
      </c>
      <c r="G175" s="156">
        <v>38</v>
      </c>
      <c r="H175" s="156">
        <v>32</v>
      </c>
      <c r="I175" s="156">
        <v>83</v>
      </c>
      <c r="J175" s="156">
        <v>3</v>
      </c>
      <c r="K175" s="156">
        <v>29</v>
      </c>
      <c r="L175" s="156">
        <v>0</v>
      </c>
      <c r="M175" s="156">
        <v>23</v>
      </c>
      <c r="N175" s="156">
        <v>0</v>
      </c>
      <c r="O175" s="156">
        <v>26</v>
      </c>
      <c r="P175" s="153">
        <f t="shared" si="16"/>
        <v>459</v>
      </c>
      <c r="Q175" s="39">
        <f t="shared" si="17"/>
        <v>87</v>
      </c>
      <c r="R175" s="153">
        <f t="shared" si="18"/>
        <v>546</v>
      </c>
      <c r="S175" s="153">
        <f t="shared" si="19"/>
        <v>0.15166666666666667</v>
      </c>
      <c r="T175" s="39">
        <f t="shared" si="20"/>
        <v>2022</v>
      </c>
      <c r="U175" s="39">
        <f t="shared" si="21"/>
        <v>9</v>
      </c>
      <c r="V175" s="39">
        <f t="shared" si="22"/>
        <v>3</v>
      </c>
      <c r="W175" s="39">
        <f t="shared" si="23"/>
        <v>4</v>
      </c>
      <c r="X175" s="39">
        <f>Table19[[#This Row],[Busy-ness Secs]]/60</f>
        <v>9.1</v>
      </c>
    </row>
    <row r="176" spans="2:24" x14ac:dyDescent="0.3">
      <c r="B176" s="156">
        <v>2325</v>
      </c>
      <c r="C176" s="157">
        <v>44819</v>
      </c>
      <c r="D176" s="156">
        <v>1</v>
      </c>
      <c r="E176" s="156">
        <v>5</v>
      </c>
      <c r="F176" s="156">
        <v>0</v>
      </c>
      <c r="G176" s="156">
        <v>36</v>
      </c>
      <c r="H176" s="156">
        <v>69</v>
      </c>
      <c r="I176" s="156">
        <v>49</v>
      </c>
      <c r="J176" s="156">
        <v>4</v>
      </c>
      <c r="K176" s="156">
        <v>32</v>
      </c>
      <c r="L176" s="156">
        <v>0</v>
      </c>
      <c r="M176" s="156">
        <v>35</v>
      </c>
      <c r="N176" s="156">
        <v>1</v>
      </c>
      <c r="O176" s="156">
        <v>15</v>
      </c>
      <c r="P176" s="153">
        <f t="shared" si="16"/>
        <v>770</v>
      </c>
      <c r="Q176" s="39">
        <f t="shared" si="17"/>
        <v>143</v>
      </c>
      <c r="R176" s="153">
        <f t="shared" si="18"/>
        <v>913</v>
      </c>
      <c r="S176" s="153">
        <f t="shared" si="19"/>
        <v>0.25361111111111112</v>
      </c>
      <c r="T176" s="39">
        <f t="shared" si="20"/>
        <v>2022</v>
      </c>
      <c r="U176" s="39">
        <f t="shared" si="21"/>
        <v>9</v>
      </c>
      <c r="V176" s="39">
        <f t="shared" si="22"/>
        <v>3</v>
      </c>
      <c r="W176" s="39">
        <f t="shared" si="23"/>
        <v>5</v>
      </c>
      <c r="X176" s="39">
        <f>Table19[[#This Row],[Busy-ness Secs]]/60</f>
        <v>15.216666666666667</v>
      </c>
    </row>
    <row r="177" spans="2:24" x14ac:dyDescent="0.3">
      <c r="B177" s="156">
        <v>2326</v>
      </c>
      <c r="C177" s="157">
        <v>44819</v>
      </c>
      <c r="D177" s="156">
        <v>2</v>
      </c>
      <c r="E177" s="156">
        <v>4</v>
      </c>
      <c r="F177" s="156">
        <v>0</v>
      </c>
      <c r="G177" s="156">
        <v>44</v>
      </c>
      <c r="H177" s="156">
        <v>33</v>
      </c>
      <c r="I177" s="156">
        <v>69</v>
      </c>
      <c r="J177" s="156">
        <v>4</v>
      </c>
      <c r="K177" s="156">
        <v>32</v>
      </c>
      <c r="L177" s="156">
        <v>0</v>
      </c>
      <c r="M177" s="156">
        <v>37</v>
      </c>
      <c r="N177" s="156">
        <v>0</v>
      </c>
      <c r="O177" s="156">
        <v>26</v>
      </c>
      <c r="P177" s="153">
        <f t="shared" si="16"/>
        <v>584</v>
      </c>
      <c r="Q177" s="39">
        <f t="shared" si="17"/>
        <v>128</v>
      </c>
      <c r="R177" s="153">
        <f t="shared" si="18"/>
        <v>712</v>
      </c>
      <c r="S177" s="153">
        <f t="shared" si="19"/>
        <v>0.19777777777777777</v>
      </c>
      <c r="T177" s="39">
        <f t="shared" si="20"/>
        <v>2022</v>
      </c>
      <c r="U177" s="39">
        <f t="shared" si="21"/>
        <v>9</v>
      </c>
      <c r="V177" s="39">
        <f t="shared" si="22"/>
        <v>3</v>
      </c>
      <c r="W177" s="39">
        <f t="shared" si="23"/>
        <v>5</v>
      </c>
      <c r="X177" s="39">
        <f>Table19[[#This Row],[Busy-ness Secs]]/60</f>
        <v>11.866666666666667</v>
      </c>
    </row>
    <row r="178" spans="2:24" x14ac:dyDescent="0.3">
      <c r="B178" s="156">
        <v>2327</v>
      </c>
      <c r="C178" s="157">
        <v>44820</v>
      </c>
      <c r="D178" s="156">
        <v>1</v>
      </c>
      <c r="E178" s="156">
        <v>4</v>
      </c>
      <c r="F178" s="156">
        <v>0</v>
      </c>
      <c r="G178" s="156">
        <v>28</v>
      </c>
      <c r="H178" s="156">
        <v>87</v>
      </c>
      <c r="I178" s="156">
        <v>45</v>
      </c>
      <c r="J178" s="156">
        <v>2</v>
      </c>
      <c r="K178" s="156">
        <v>34</v>
      </c>
      <c r="L178" s="156">
        <v>1</v>
      </c>
      <c r="M178" s="156">
        <v>23</v>
      </c>
      <c r="N178" s="156">
        <v>1</v>
      </c>
      <c r="O178" s="156">
        <v>20</v>
      </c>
      <c r="P178" s="153">
        <f t="shared" si="16"/>
        <v>640</v>
      </c>
      <c r="Q178" s="39">
        <f t="shared" si="17"/>
        <v>111</v>
      </c>
      <c r="R178" s="153">
        <f t="shared" si="18"/>
        <v>751</v>
      </c>
      <c r="S178" s="153">
        <f t="shared" si="19"/>
        <v>0.20861111111111111</v>
      </c>
      <c r="T178" s="39">
        <f t="shared" si="20"/>
        <v>2022</v>
      </c>
      <c r="U178" s="39">
        <f t="shared" si="21"/>
        <v>9</v>
      </c>
      <c r="V178" s="39">
        <f t="shared" si="22"/>
        <v>3</v>
      </c>
      <c r="W178" s="39">
        <f t="shared" si="23"/>
        <v>6</v>
      </c>
      <c r="X178" s="39">
        <f>Table19[[#This Row],[Busy-ness Secs]]/60</f>
        <v>12.516666666666667</v>
      </c>
    </row>
    <row r="179" spans="2:24" x14ac:dyDescent="0.3">
      <c r="B179" s="156">
        <v>2328</v>
      </c>
      <c r="C179" s="157">
        <v>44820</v>
      </c>
      <c r="D179" s="156">
        <v>2</v>
      </c>
      <c r="E179" s="156">
        <v>4</v>
      </c>
      <c r="F179" s="156">
        <v>0</v>
      </c>
      <c r="G179" s="156">
        <v>41</v>
      </c>
      <c r="H179" s="156">
        <v>41</v>
      </c>
      <c r="I179" s="156">
        <v>41</v>
      </c>
      <c r="J179" s="156">
        <v>4</v>
      </c>
      <c r="K179" s="156">
        <v>30</v>
      </c>
      <c r="L179" s="156">
        <v>0</v>
      </c>
      <c r="M179" s="156">
        <v>18</v>
      </c>
      <c r="N179" s="156">
        <v>0</v>
      </c>
      <c r="O179" s="156">
        <v>18</v>
      </c>
      <c r="P179" s="153">
        <f t="shared" si="16"/>
        <v>492</v>
      </c>
      <c r="Q179" s="39">
        <f t="shared" si="17"/>
        <v>120</v>
      </c>
      <c r="R179" s="153">
        <f t="shared" si="18"/>
        <v>612</v>
      </c>
      <c r="S179" s="153">
        <f t="shared" si="19"/>
        <v>0.17</v>
      </c>
      <c r="T179" s="39">
        <f t="shared" si="20"/>
        <v>2022</v>
      </c>
      <c r="U179" s="39">
        <f t="shared" si="21"/>
        <v>9</v>
      </c>
      <c r="V179" s="39">
        <f t="shared" si="22"/>
        <v>3</v>
      </c>
      <c r="W179" s="39">
        <f t="shared" si="23"/>
        <v>6</v>
      </c>
      <c r="X179" s="39">
        <f>Table19[[#This Row],[Busy-ness Secs]]/60</f>
        <v>10.199999999999999</v>
      </c>
    </row>
    <row r="180" spans="2:24" x14ac:dyDescent="0.3">
      <c r="B180" s="156">
        <v>2329</v>
      </c>
      <c r="C180" s="157">
        <v>44821</v>
      </c>
      <c r="D180" s="156">
        <v>1</v>
      </c>
      <c r="E180" s="156">
        <v>6</v>
      </c>
      <c r="F180" s="156">
        <v>0</v>
      </c>
      <c r="G180" s="156">
        <v>45</v>
      </c>
      <c r="H180" s="156">
        <v>88</v>
      </c>
      <c r="I180" s="156">
        <v>44</v>
      </c>
      <c r="J180" s="156">
        <v>5</v>
      </c>
      <c r="K180" s="156">
        <v>32</v>
      </c>
      <c r="L180" s="156">
        <v>0</v>
      </c>
      <c r="M180" s="156">
        <v>29</v>
      </c>
      <c r="N180" s="156">
        <v>1</v>
      </c>
      <c r="O180" s="156">
        <v>20</v>
      </c>
      <c r="P180" s="153">
        <f t="shared" si="16"/>
        <v>1062</v>
      </c>
      <c r="Q180" s="39">
        <f t="shared" si="17"/>
        <v>180</v>
      </c>
      <c r="R180" s="153">
        <f t="shared" si="18"/>
        <v>1242</v>
      </c>
      <c r="S180" s="153">
        <f t="shared" si="19"/>
        <v>0.34499999999999997</v>
      </c>
      <c r="T180" s="39">
        <f t="shared" si="20"/>
        <v>2022</v>
      </c>
      <c r="U180" s="39">
        <f t="shared" si="21"/>
        <v>9</v>
      </c>
      <c r="V180" s="39">
        <f t="shared" si="22"/>
        <v>3</v>
      </c>
      <c r="W180" s="39">
        <f t="shared" si="23"/>
        <v>7</v>
      </c>
      <c r="X180" s="39">
        <f>Table19[[#This Row],[Busy-ness Secs]]/60</f>
        <v>20.7</v>
      </c>
    </row>
    <row r="181" spans="2:24" x14ac:dyDescent="0.3">
      <c r="B181" s="156">
        <v>2330</v>
      </c>
      <c r="C181" s="157">
        <v>44823</v>
      </c>
      <c r="D181" s="156">
        <v>1</v>
      </c>
      <c r="E181" s="156">
        <v>5</v>
      </c>
      <c r="F181" s="156">
        <v>0</v>
      </c>
      <c r="G181" s="156">
        <v>23</v>
      </c>
      <c r="H181" s="156">
        <v>79</v>
      </c>
      <c r="I181" s="156">
        <v>63</v>
      </c>
      <c r="J181" s="156">
        <v>2</v>
      </c>
      <c r="K181" s="156">
        <v>35</v>
      </c>
      <c r="L181" s="156">
        <v>1</v>
      </c>
      <c r="M181" s="156">
        <v>27</v>
      </c>
      <c r="N181" s="156">
        <v>2</v>
      </c>
      <c r="O181" s="156">
        <v>27</v>
      </c>
      <c r="P181" s="153">
        <f t="shared" si="16"/>
        <v>825</v>
      </c>
      <c r="Q181" s="39">
        <f t="shared" si="17"/>
        <v>151</v>
      </c>
      <c r="R181" s="153">
        <f t="shared" si="18"/>
        <v>976</v>
      </c>
      <c r="S181" s="153">
        <f t="shared" si="19"/>
        <v>0.27111111111111114</v>
      </c>
      <c r="T181" s="39">
        <f t="shared" si="20"/>
        <v>2022</v>
      </c>
      <c r="U181" s="39">
        <f t="shared" si="21"/>
        <v>9</v>
      </c>
      <c r="V181" s="39">
        <f t="shared" si="22"/>
        <v>3</v>
      </c>
      <c r="W181" s="39">
        <f t="shared" si="23"/>
        <v>2</v>
      </c>
      <c r="X181" s="39">
        <f>Table19[[#This Row],[Busy-ness Secs]]/60</f>
        <v>16.266666666666666</v>
      </c>
    </row>
    <row r="182" spans="2:24" x14ac:dyDescent="0.3">
      <c r="B182" s="156">
        <v>2331</v>
      </c>
      <c r="C182" s="157">
        <v>44823</v>
      </c>
      <c r="D182" s="156">
        <v>2</v>
      </c>
      <c r="E182" s="156">
        <v>5</v>
      </c>
      <c r="F182" s="156">
        <v>0</v>
      </c>
      <c r="G182" s="156">
        <v>34</v>
      </c>
      <c r="H182" s="156">
        <v>51</v>
      </c>
      <c r="I182" s="156">
        <v>41</v>
      </c>
      <c r="J182" s="156">
        <v>3</v>
      </c>
      <c r="K182" s="156">
        <v>31</v>
      </c>
      <c r="L182" s="156">
        <v>1</v>
      </c>
      <c r="M182" s="156">
        <v>24</v>
      </c>
      <c r="N182" s="156">
        <v>1</v>
      </c>
      <c r="O182" s="156">
        <v>10</v>
      </c>
      <c r="P182" s="153">
        <f t="shared" si="16"/>
        <v>630</v>
      </c>
      <c r="Q182" s="39">
        <f t="shared" si="17"/>
        <v>127</v>
      </c>
      <c r="R182" s="153">
        <f t="shared" si="18"/>
        <v>757</v>
      </c>
      <c r="S182" s="153">
        <f t="shared" si="19"/>
        <v>0.21027777777777779</v>
      </c>
      <c r="T182" s="39">
        <f t="shared" si="20"/>
        <v>2022</v>
      </c>
      <c r="U182" s="39">
        <f t="shared" si="21"/>
        <v>9</v>
      </c>
      <c r="V182" s="39">
        <f t="shared" si="22"/>
        <v>3</v>
      </c>
      <c r="W182" s="39">
        <f t="shared" si="23"/>
        <v>2</v>
      </c>
      <c r="X182" s="39">
        <f>Table19[[#This Row],[Busy-ness Secs]]/60</f>
        <v>12.616666666666667</v>
      </c>
    </row>
    <row r="183" spans="2:24" x14ac:dyDescent="0.3">
      <c r="B183" s="156">
        <v>2332</v>
      </c>
      <c r="C183" s="157">
        <v>44824</v>
      </c>
      <c r="D183" s="156">
        <v>1</v>
      </c>
      <c r="E183" s="156">
        <v>6</v>
      </c>
      <c r="F183" s="156">
        <v>0</v>
      </c>
      <c r="G183" s="156">
        <v>26</v>
      </c>
      <c r="H183" s="156">
        <v>64</v>
      </c>
      <c r="I183" s="156">
        <v>71</v>
      </c>
      <c r="J183" s="156">
        <v>4</v>
      </c>
      <c r="K183" s="156">
        <v>33</v>
      </c>
      <c r="L183" s="156">
        <v>1</v>
      </c>
      <c r="M183" s="156">
        <v>34</v>
      </c>
      <c r="N183" s="156">
        <v>1</v>
      </c>
      <c r="O183" s="156">
        <v>29</v>
      </c>
      <c r="P183" s="153">
        <f t="shared" si="16"/>
        <v>966</v>
      </c>
      <c r="Q183" s="39">
        <f t="shared" si="17"/>
        <v>195</v>
      </c>
      <c r="R183" s="153">
        <f t="shared" si="18"/>
        <v>1161</v>
      </c>
      <c r="S183" s="153">
        <f t="shared" si="19"/>
        <v>0.32250000000000001</v>
      </c>
      <c r="T183" s="39">
        <f t="shared" si="20"/>
        <v>2022</v>
      </c>
      <c r="U183" s="39">
        <f t="shared" si="21"/>
        <v>9</v>
      </c>
      <c r="V183" s="39">
        <f t="shared" si="22"/>
        <v>3</v>
      </c>
      <c r="W183" s="39">
        <f t="shared" si="23"/>
        <v>3</v>
      </c>
      <c r="X183" s="39">
        <f>Table19[[#This Row],[Busy-ness Secs]]/60</f>
        <v>19.350000000000001</v>
      </c>
    </row>
    <row r="184" spans="2:24" x14ac:dyDescent="0.3">
      <c r="B184" s="156">
        <v>2333</v>
      </c>
      <c r="C184" s="157">
        <v>44824</v>
      </c>
      <c r="D184" s="156">
        <v>2</v>
      </c>
      <c r="E184" s="156">
        <v>3</v>
      </c>
      <c r="F184" s="156">
        <v>0</v>
      </c>
      <c r="G184" s="156">
        <v>19</v>
      </c>
      <c r="H184" s="156">
        <v>64</v>
      </c>
      <c r="I184" s="156">
        <v>61</v>
      </c>
      <c r="J184" s="156">
        <v>2</v>
      </c>
      <c r="K184" s="156">
        <v>28</v>
      </c>
      <c r="L184" s="156">
        <v>1</v>
      </c>
      <c r="M184" s="156">
        <v>20</v>
      </c>
      <c r="N184" s="156">
        <v>0</v>
      </c>
      <c r="O184" s="156">
        <v>29</v>
      </c>
      <c r="P184" s="153">
        <f t="shared" si="16"/>
        <v>432</v>
      </c>
      <c r="Q184" s="39">
        <f t="shared" si="17"/>
        <v>76</v>
      </c>
      <c r="R184" s="153">
        <f t="shared" si="18"/>
        <v>508</v>
      </c>
      <c r="S184" s="153">
        <f t="shared" si="19"/>
        <v>0.1411111111111111</v>
      </c>
      <c r="T184" s="39">
        <f t="shared" si="20"/>
        <v>2022</v>
      </c>
      <c r="U184" s="39">
        <f t="shared" si="21"/>
        <v>9</v>
      </c>
      <c r="V184" s="39">
        <f t="shared" si="22"/>
        <v>3</v>
      </c>
      <c r="W184" s="39">
        <f t="shared" si="23"/>
        <v>3</v>
      </c>
      <c r="X184" s="39">
        <f>Table19[[#This Row],[Busy-ness Secs]]/60</f>
        <v>8.4666666666666668</v>
      </c>
    </row>
    <row r="185" spans="2:24" x14ac:dyDescent="0.3">
      <c r="B185" s="156">
        <v>2334</v>
      </c>
      <c r="C185" s="157">
        <v>44825</v>
      </c>
      <c r="D185" s="156">
        <v>1</v>
      </c>
      <c r="E185" s="156">
        <v>4</v>
      </c>
      <c r="F185" s="156">
        <v>0</v>
      </c>
      <c r="G185" s="156">
        <v>28</v>
      </c>
      <c r="H185" s="156">
        <v>83</v>
      </c>
      <c r="I185" s="156">
        <v>80</v>
      </c>
      <c r="J185" s="156">
        <v>2</v>
      </c>
      <c r="K185" s="156">
        <v>35</v>
      </c>
      <c r="L185" s="156">
        <v>1</v>
      </c>
      <c r="M185" s="156">
        <v>15</v>
      </c>
      <c r="N185" s="156">
        <v>1</v>
      </c>
      <c r="O185" s="156">
        <v>14</v>
      </c>
      <c r="P185" s="153">
        <f t="shared" si="16"/>
        <v>764</v>
      </c>
      <c r="Q185" s="39">
        <f t="shared" si="17"/>
        <v>99</v>
      </c>
      <c r="R185" s="153">
        <f t="shared" si="18"/>
        <v>863</v>
      </c>
      <c r="S185" s="153">
        <f t="shared" si="19"/>
        <v>0.23972222222222223</v>
      </c>
      <c r="T185" s="39">
        <f t="shared" si="20"/>
        <v>2022</v>
      </c>
      <c r="U185" s="39">
        <f t="shared" si="21"/>
        <v>9</v>
      </c>
      <c r="V185" s="39">
        <f t="shared" si="22"/>
        <v>3</v>
      </c>
      <c r="W185" s="39">
        <f t="shared" si="23"/>
        <v>4</v>
      </c>
      <c r="X185" s="39">
        <f>Table19[[#This Row],[Busy-ness Secs]]/60</f>
        <v>14.383333333333333</v>
      </c>
    </row>
    <row r="186" spans="2:24" x14ac:dyDescent="0.3">
      <c r="B186" s="156">
        <v>2335</v>
      </c>
      <c r="C186" s="157">
        <v>44825</v>
      </c>
      <c r="D186" s="156">
        <v>2</v>
      </c>
      <c r="E186" s="156">
        <v>3</v>
      </c>
      <c r="F186" s="156">
        <v>0</v>
      </c>
      <c r="G186" s="156">
        <v>22</v>
      </c>
      <c r="H186" s="156">
        <v>36</v>
      </c>
      <c r="I186" s="156">
        <v>69</v>
      </c>
      <c r="J186" s="156">
        <v>3</v>
      </c>
      <c r="K186" s="156">
        <v>28</v>
      </c>
      <c r="L186" s="156">
        <v>0</v>
      </c>
      <c r="M186" s="156">
        <v>29</v>
      </c>
      <c r="N186" s="156">
        <v>0</v>
      </c>
      <c r="O186" s="156">
        <v>12</v>
      </c>
      <c r="P186" s="153">
        <f t="shared" si="16"/>
        <v>381</v>
      </c>
      <c r="Q186" s="39">
        <f t="shared" si="17"/>
        <v>84</v>
      </c>
      <c r="R186" s="153">
        <f t="shared" si="18"/>
        <v>465</v>
      </c>
      <c r="S186" s="153">
        <f t="shared" si="19"/>
        <v>0.12916666666666668</v>
      </c>
      <c r="T186" s="39">
        <f t="shared" si="20"/>
        <v>2022</v>
      </c>
      <c r="U186" s="39">
        <f t="shared" si="21"/>
        <v>9</v>
      </c>
      <c r="V186" s="39">
        <f t="shared" si="22"/>
        <v>3</v>
      </c>
      <c r="W186" s="39">
        <f t="shared" si="23"/>
        <v>4</v>
      </c>
      <c r="X186" s="39">
        <f>Table19[[#This Row],[Busy-ness Secs]]/60</f>
        <v>7.75</v>
      </c>
    </row>
    <row r="187" spans="2:24" x14ac:dyDescent="0.3">
      <c r="B187" s="156">
        <v>2336</v>
      </c>
      <c r="C187" s="157">
        <v>44826</v>
      </c>
      <c r="D187" s="156">
        <v>1</v>
      </c>
      <c r="E187" s="156">
        <v>5</v>
      </c>
      <c r="F187" s="156">
        <v>0</v>
      </c>
      <c r="G187" s="156">
        <v>22</v>
      </c>
      <c r="H187" s="156">
        <v>42</v>
      </c>
      <c r="I187" s="156">
        <v>54</v>
      </c>
      <c r="J187" s="156">
        <v>2</v>
      </c>
      <c r="K187" s="156">
        <v>35</v>
      </c>
      <c r="L187" s="156">
        <v>1</v>
      </c>
      <c r="M187" s="156">
        <v>41</v>
      </c>
      <c r="N187" s="156">
        <v>2</v>
      </c>
      <c r="O187" s="156">
        <v>18</v>
      </c>
      <c r="P187" s="153">
        <f t="shared" si="16"/>
        <v>590</v>
      </c>
      <c r="Q187" s="39">
        <f t="shared" si="17"/>
        <v>147</v>
      </c>
      <c r="R187" s="153">
        <f t="shared" si="18"/>
        <v>737</v>
      </c>
      <c r="S187" s="153">
        <f t="shared" si="19"/>
        <v>0.20472222222222222</v>
      </c>
      <c r="T187" s="39">
        <f t="shared" si="20"/>
        <v>2022</v>
      </c>
      <c r="U187" s="39">
        <f t="shared" si="21"/>
        <v>9</v>
      </c>
      <c r="V187" s="39">
        <f t="shared" si="22"/>
        <v>3</v>
      </c>
      <c r="W187" s="39">
        <f t="shared" si="23"/>
        <v>5</v>
      </c>
      <c r="X187" s="39">
        <f>Table19[[#This Row],[Busy-ness Secs]]/60</f>
        <v>12.283333333333333</v>
      </c>
    </row>
    <row r="188" spans="2:24" x14ac:dyDescent="0.3">
      <c r="B188" s="156">
        <v>2337</v>
      </c>
      <c r="C188" s="157">
        <v>44826</v>
      </c>
      <c r="D188" s="156">
        <v>2</v>
      </c>
      <c r="E188" s="156">
        <v>4</v>
      </c>
      <c r="F188" s="156">
        <v>0</v>
      </c>
      <c r="G188" s="156">
        <v>35</v>
      </c>
      <c r="H188" s="156">
        <v>55</v>
      </c>
      <c r="I188" s="156">
        <v>31</v>
      </c>
      <c r="J188" s="156">
        <v>3</v>
      </c>
      <c r="K188" s="156">
        <v>32</v>
      </c>
      <c r="L188" s="156">
        <v>0</v>
      </c>
      <c r="M188" s="156">
        <v>33</v>
      </c>
      <c r="N188" s="156">
        <v>1</v>
      </c>
      <c r="O188" s="156">
        <v>17</v>
      </c>
      <c r="P188" s="153">
        <f t="shared" si="16"/>
        <v>484</v>
      </c>
      <c r="Q188" s="39">
        <f t="shared" si="17"/>
        <v>113</v>
      </c>
      <c r="R188" s="153">
        <f t="shared" si="18"/>
        <v>597</v>
      </c>
      <c r="S188" s="153">
        <f t="shared" si="19"/>
        <v>0.16583333333333333</v>
      </c>
      <c r="T188" s="39">
        <f t="shared" si="20"/>
        <v>2022</v>
      </c>
      <c r="U188" s="39">
        <f t="shared" si="21"/>
        <v>9</v>
      </c>
      <c r="V188" s="39">
        <f t="shared" si="22"/>
        <v>3</v>
      </c>
      <c r="W188" s="39">
        <f t="shared" si="23"/>
        <v>5</v>
      </c>
      <c r="X188" s="39">
        <f>Table19[[#This Row],[Busy-ness Secs]]/60</f>
        <v>9.9499999999999993</v>
      </c>
    </row>
    <row r="189" spans="2:24" x14ac:dyDescent="0.3">
      <c r="B189" s="156">
        <v>2338</v>
      </c>
      <c r="C189" s="157">
        <v>44827</v>
      </c>
      <c r="D189" s="156">
        <v>1</v>
      </c>
      <c r="E189" s="156">
        <v>6</v>
      </c>
      <c r="F189" s="156">
        <v>0</v>
      </c>
      <c r="G189" s="156">
        <v>30</v>
      </c>
      <c r="H189" s="156">
        <v>37</v>
      </c>
      <c r="I189" s="156">
        <v>39</v>
      </c>
      <c r="J189" s="156">
        <v>4</v>
      </c>
      <c r="K189" s="156">
        <v>37</v>
      </c>
      <c r="L189" s="156">
        <v>1</v>
      </c>
      <c r="M189" s="156">
        <v>17</v>
      </c>
      <c r="N189" s="156">
        <v>1</v>
      </c>
      <c r="O189" s="156">
        <v>12</v>
      </c>
      <c r="P189" s="153">
        <f t="shared" si="16"/>
        <v>636</v>
      </c>
      <c r="Q189" s="39">
        <f t="shared" si="17"/>
        <v>177</v>
      </c>
      <c r="R189" s="153">
        <f t="shared" si="18"/>
        <v>813</v>
      </c>
      <c r="S189" s="153">
        <f t="shared" si="19"/>
        <v>0.22583333333333333</v>
      </c>
      <c r="T189" s="39">
        <f t="shared" si="20"/>
        <v>2022</v>
      </c>
      <c r="U189" s="39">
        <f t="shared" si="21"/>
        <v>9</v>
      </c>
      <c r="V189" s="39">
        <f t="shared" si="22"/>
        <v>3</v>
      </c>
      <c r="W189" s="39">
        <f t="shared" si="23"/>
        <v>6</v>
      </c>
      <c r="X189" s="39">
        <f>Table19[[#This Row],[Busy-ness Secs]]/60</f>
        <v>13.55</v>
      </c>
    </row>
    <row r="190" spans="2:24" x14ac:dyDescent="0.3">
      <c r="B190" s="156">
        <v>2339</v>
      </c>
      <c r="C190" s="157">
        <v>44827</v>
      </c>
      <c r="D190" s="156">
        <v>2</v>
      </c>
      <c r="E190" s="156">
        <v>4</v>
      </c>
      <c r="F190" s="156">
        <v>0</v>
      </c>
      <c r="G190" s="156">
        <v>36</v>
      </c>
      <c r="H190" s="156">
        <v>32</v>
      </c>
      <c r="I190" s="156">
        <v>40</v>
      </c>
      <c r="J190" s="156">
        <v>3</v>
      </c>
      <c r="K190" s="156">
        <v>33</v>
      </c>
      <c r="L190" s="156">
        <v>0</v>
      </c>
      <c r="M190" s="156">
        <v>19</v>
      </c>
      <c r="N190" s="156">
        <v>1</v>
      </c>
      <c r="O190" s="156">
        <v>26</v>
      </c>
      <c r="P190" s="153">
        <f t="shared" si="16"/>
        <v>432</v>
      </c>
      <c r="Q190" s="39">
        <f t="shared" si="17"/>
        <v>125</v>
      </c>
      <c r="R190" s="153">
        <f t="shared" si="18"/>
        <v>557</v>
      </c>
      <c r="S190" s="153">
        <f t="shared" si="19"/>
        <v>0.15472222222222223</v>
      </c>
      <c r="T190" s="39">
        <f t="shared" si="20"/>
        <v>2022</v>
      </c>
      <c r="U190" s="39">
        <f t="shared" si="21"/>
        <v>9</v>
      </c>
      <c r="V190" s="39">
        <f t="shared" si="22"/>
        <v>3</v>
      </c>
      <c r="W190" s="39">
        <f t="shared" si="23"/>
        <v>6</v>
      </c>
      <c r="X190" s="39">
        <f>Table19[[#This Row],[Busy-ness Secs]]/60</f>
        <v>9.2833333333333332</v>
      </c>
    </row>
    <row r="191" spans="2:24" x14ac:dyDescent="0.3">
      <c r="B191" s="156">
        <v>2340</v>
      </c>
      <c r="C191" s="157">
        <v>44828</v>
      </c>
      <c r="D191" s="156">
        <v>1</v>
      </c>
      <c r="E191" s="156">
        <v>4</v>
      </c>
      <c r="F191" s="156">
        <v>0</v>
      </c>
      <c r="G191" s="156">
        <v>45</v>
      </c>
      <c r="H191" s="156">
        <v>37</v>
      </c>
      <c r="I191" s="156">
        <v>59</v>
      </c>
      <c r="J191" s="156">
        <v>2</v>
      </c>
      <c r="K191" s="156">
        <v>32</v>
      </c>
      <c r="L191" s="156">
        <v>1</v>
      </c>
      <c r="M191" s="156">
        <v>15</v>
      </c>
      <c r="N191" s="156">
        <v>1</v>
      </c>
      <c r="O191" s="156">
        <v>12</v>
      </c>
      <c r="P191" s="153">
        <f t="shared" si="16"/>
        <v>564</v>
      </c>
      <c r="Q191" s="39">
        <f t="shared" si="17"/>
        <v>91</v>
      </c>
      <c r="R191" s="153">
        <f t="shared" si="18"/>
        <v>655</v>
      </c>
      <c r="S191" s="153">
        <f t="shared" si="19"/>
        <v>0.18194444444444444</v>
      </c>
      <c r="T191" s="39">
        <f t="shared" si="20"/>
        <v>2022</v>
      </c>
      <c r="U191" s="39">
        <f t="shared" si="21"/>
        <v>9</v>
      </c>
      <c r="V191" s="39">
        <f t="shared" si="22"/>
        <v>3</v>
      </c>
      <c r="W191" s="39">
        <f t="shared" si="23"/>
        <v>7</v>
      </c>
      <c r="X191" s="39">
        <f>Table19[[#This Row],[Busy-ness Secs]]/60</f>
        <v>10.916666666666666</v>
      </c>
    </row>
    <row r="192" spans="2:24" x14ac:dyDescent="0.3">
      <c r="B192" s="156">
        <v>2341</v>
      </c>
      <c r="C192" s="157">
        <v>44830</v>
      </c>
      <c r="D192" s="156">
        <v>1</v>
      </c>
      <c r="E192" s="156">
        <v>5</v>
      </c>
      <c r="F192" s="156">
        <v>0</v>
      </c>
      <c r="G192" s="156">
        <v>32</v>
      </c>
      <c r="H192" s="156">
        <v>60</v>
      </c>
      <c r="I192" s="156">
        <v>73</v>
      </c>
      <c r="J192" s="156">
        <v>2</v>
      </c>
      <c r="K192" s="156">
        <v>33</v>
      </c>
      <c r="L192" s="156">
        <v>1</v>
      </c>
      <c r="M192" s="156">
        <v>36</v>
      </c>
      <c r="N192" s="156">
        <v>2</v>
      </c>
      <c r="O192" s="156">
        <v>23</v>
      </c>
      <c r="P192" s="153">
        <f t="shared" si="16"/>
        <v>825</v>
      </c>
      <c r="Q192" s="39">
        <f t="shared" si="17"/>
        <v>148</v>
      </c>
      <c r="R192" s="153">
        <f t="shared" si="18"/>
        <v>973</v>
      </c>
      <c r="S192" s="153">
        <f t="shared" si="19"/>
        <v>0.27027777777777778</v>
      </c>
      <c r="T192" s="39">
        <f t="shared" si="20"/>
        <v>2022</v>
      </c>
      <c r="U192" s="39">
        <f t="shared" si="21"/>
        <v>9</v>
      </c>
      <c r="V192" s="39">
        <f t="shared" si="22"/>
        <v>3</v>
      </c>
      <c r="W192" s="39">
        <f t="shared" si="23"/>
        <v>2</v>
      </c>
      <c r="X192" s="39">
        <f>Table19[[#This Row],[Busy-ness Secs]]/60</f>
        <v>16.216666666666665</v>
      </c>
    </row>
    <row r="193" spans="2:24" x14ac:dyDescent="0.3">
      <c r="B193" s="156">
        <v>2342</v>
      </c>
      <c r="C193" s="157">
        <v>44830</v>
      </c>
      <c r="D193" s="156">
        <v>2</v>
      </c>
      <c r="E193" s="156">
        <v>4</v>
      </c>
      <c r="F193" s="156">
        <v>0</v>
      </c>
      <c r="G193" s="156">
        <v>28</v>
      </c>
      <c r="H193" s="156">
        <v>69</v>
      </c>
      <c r="I193" s="156">
        <v>80</v>
      </c>
      <c r="J193" s="156">
        <v>2</v>
      </c>
      <c r="K193" s="156">
        <v>29</v>
      </c>
      <c r="L193" s="156">
        <v>1</v>
      </c>
      <c r="M193" s="156">
        <v>17</v>
      </c>
      <c r="N193" s="156">
        <v>1</v>
      </c>
      <c r="O193" s="156">
        <v>15</v>
      </c>
      <c r="P193" s="153">
        <f t="shared" si="16"/>
        <v>708</v>
      </c>
      <c r="Q193" s="39">
        <f t="shared" si="17"/>
        <v>90</v>
      </c>
      <c r="R193" s="153">
        <f t="shared" si="18"/>
        <v>798</v>
      </c>
      <c r="S193" s="153">
        <f t="shared" si="19"/>
        <v>0.22166666666666668</v>
      </c>
      <c r="T193" s="39">
        <f t="shared" si="20"/>
        <v>2022</v>
      </c>
      <c r="U193" s="39">
        <f t="shared" si="21"/>
        <v>9</v>
      </c>
      <c r="V193" s="39">
        <f t="shared" si="22"/>
        <v>3</v>
      </c>
      <c r="W193" s="39">
        <f t="shared" si="23"/>
        <v>2</v>
      </c>
      <c r="X193" s="39">
        <f>Table19[[#This Row],[Busy-ness Secs]]/60</f>
        <v>13.3</v>
      </c>
    </row>
    <row r="194" spans="2:24" x14ac:dyDescent="0.3">
      <c r="B194" s="156">
        <v>2343</v>
      </c>
      <c r="C194" s="157">
        <v>44831</v>
      </c>
      <c r="D194" s="156">
        <v>1</v>
      </c>
      <c r="E194" s="156">
        <v>5</v>
      </c>
      <c r="F194" s="156">
        <v>0</v>
      </c>
      <c r="G194" s="156">
        <v>16</v>
      </c>
      <c r="H194" s="156">
        <v>46</v>
      </c>
      <c r="I194" s="156">
        <v>33</v>
      </c>
      <c r="J194" s="156">
        <v>3</v>
      </c>
      <c r="K194" s="156">
        <v>36</v>
      </c>
      <c r="L194" s="156">
        <v>0</v>
      </c>
      <c r="M194" s="156">
        <v>36</v>
      </c>
      <c r="N194" s="156">
        <v>2</v>
      </c>
      <c r="O194" s="156">
        <v>24</v>
      </c>
      <c r="P194" s="153">
        <f t="shared" si="16"/>
        <v>475</v>
      </c>
      <c r="Q194" s="39">
        <f t="shared" si="17"/>
        <v>156</v>
      </c>
      <c r="R194" s="153">
        <f t="shared" si="18"/>
        <v>631</v>
      </c>
      <c r="S194" s="153">
        <f t="shared" si="19"/>
        <v>0.17527777777777778</v>
      </c>
      <c r="T194" s="39">
        <f t="shared" si="20"/>
        <v>2022</v>
      </c>
      <c r="U194" s="39">
        <f t="shared" si="21"/>
        <v>9</v>
      </c>
      <c r="V194" s="39">
        <f t="shared" si="22"/>
        <v>3</v>
      </c>
      <c r="W194" s="39">
        <f t="shared" si="23"/>
        <v>3</v>
      </c>
      <c r="X194" s="39">
        <f>Table19[[#This Row],[Busy-ness Secs]]/60</f>
        <v>10.516666666666667</v>
      </c>
    </row>
    <row r="195" spans="2:24" x14ac:dyDescent="0.3">
      <c r="B195" s="156">
        <v>2344</v>
      </c>
      <c r="C195" s="157">
        <v>44831</v>
      </c>
      <c r="D195" s="156">
        <v>2</v>
      </c>
      <c r="E195" s="156">
        <v>4</v>
      </c>
      <c r="F195" s="156">
        <v>0</v>
      </c>
      <c r="G195" s="156">
        <v>18</v>
      </c>
      <c r="H195" s="156">
        <v>46</v>
      </c>
      <c r="I195" s="156">
        <v>77</v>
      </c>
      <c r="J195" s="156">
        <v>3</v>
      </c>
      <c r="K195" s="156">
        <v>29</v>
      </c>
      <c r="L195" s="156">
        <v>0</v>
      </c>
      <c r="M195" s="156">
        <v>40</v>
      </c>
      <c r="N195" s="156">
        <v>1</v>
      </c>
      <c r="O195" s="156">
        <v>24</v>
      </c>
      <c r="P195" s="153">
        <f t="shared" si="16"/>
        <v>564</v>
      </c>
      <c r="Q195" s="39">
        <f t="shared" si="17"/>
        <v>111</v>
      </c>
      <c r="R195" s="153">
        <f t="shared" si="18"/>
        <v>675</v>
      </c>
      <c r="S195" s="153">
        <f t="shared" si="19"/>
        <v>0.1875</v>
      </c>
      <c r="T195" s="39">
        <f t="shared" si="20"/>
        <v>2022</v>
      </c>
      <c r="U195" s="39">
        <f t="shared" si="21"/>
        <v>9</v>
      </c>
      <c r="V195" s="39">
        <f t="shared" si="22"/>
        <v>3</v>
      </c>
      <c r="W195" s="39">
        <f t="shared" si="23"/>
        <v>3</v>
      </c>
      <c r="X195" s="39">
        <f>Table19[[#This Row],[Busy-ness Secs]]/60</f>
        <v>11.25</v>
      </c>
    </row>
    <row r="196" spans="2:24" x14ac:dyDescent="0.3">
      <c r="B196" s="156">
        <v>2345</v>
      </c>
      <c r="C196" s="157">
        <v>44832</v>
      </c>
      <c r="D196" s="156">
        <v>1</v>
      </c>
      <c r="E196" s="156">
        <v>5</v>
      </c>
      <c r="F196" s="156">
        <v>0</v>
      </c>
      <c r="G196" s="156">
        <v>40</v>
      </c>
      <c r="H196" s="156">
        <v>78</v>
      </c>
      <c r="I196" s="156">
        <v>67</v>
      </c>
      <c r="J196" s="156">
        <v>3</v>
      </c>
      <c r="K196" s="156">
        <v>33</v>
      </c>
      <c r="L196" s="156">
        <v>0</v>
      </c>
      <c r="M196" s="156">
        <v>30</v>
      </c>
      <c r="N196" s="156">
        <v>2</v>
      </c>
      <c r="O196" s="156">
        <v>27</v>
      </c>
      <c r="P196" s="153">
        <f t="shared" si="16"/>
        <v>925</v>
      </c>
      <c r="Q196" s="39">
        <f t="shared" si="17"/>
        <v>153</v>
      </c>
      <c r="R196" s="153">
        <f t="shared" si="18"/>
        <v>1078</v>
      </c>
      <c r="S196" s="153">
        <f t="shared" si="19"/>
        <v>0.29944444444444446</v>
      </c>
      <c r="T196" s="39">
        <f t="shared" si="20"/>
        <v>2022</v>
      </c>
      <c r="U196" s="39">
        <f t="shared" si="21"/>
        <v>9</v>
      </c>
      <c r="V196" s="39">
        <f t="shared" si="22"/>
        <v>3</v>
      </c>
      <c r="W196" s="39">
        <f t="shared" si="23"/>
        <v>4</v>
      </c>
      <c r="X196" s="39">
        <f>Table19[[#This Row],[Busy-ness Secs]]/60</f>
        <v>17.966666666666665</v>
      </c>
    </row>
    <row r="197" spans="2:24" x14ac:dyDescent="0.3">
      <c r="B197" s="156">
        <v>2346</v>
      </c>
      <c r="C197" s="157">
        <v>44832</v>
      </c>
      <c r="D197" s="156">
        <v>2</v>
      </c>
      <c r="E197" s="156">
        <v>4</v>
      </c>
      <c r="F197" s="156">
        <v>0</v>
      </c>
      <c r="G197" s="156">
        <v>37</v>
      </c>
      <c r="H197" s="156">
        <v>55</v>
      </c>
      <c r="I197" s="156">
        <v>74</v>
      </c>
      <c r="J197" s="156">
        <v>4</v>
      </c>
      <c r="K197" s="156">
        <v>29</v>
      </c>
      <c r="L197" s="156">
        <v>0</v>
      </c>
      <c r="M197" s="156">
        <v>37</v>
      </c>
      <c r="N197" s="156">
        <v>0</v>
      </c>
      <c r="O197" s="156">
        <v>17</v>
      </c>
      <c r="P197" s="153">
        <f t="shared" si="16"/>
        <v>664</v>
      </c>
      <c r="Q197" s="39">
        <f t="shared" si="17"/>
        <v>116</v>
      </c>
      <c r="R197" s="153">
        <f t="shared" si="18"/>
        <v>780</v>
      </c>
      <c r="S197" s="153">
        <f t="shared" si="19"/>
        <v>0.21666666666666667</v>
      </c>
      <c r="T197" s="39">
        <f t="shared" si="20"/>
        <v>2022</v>
      </c>
      <c r="U197" s="39">
        <f t="shared" si="21"/>
        <v>9</v>
      </c>
      <c r="V197" s="39">
        <f t="shared" si="22"/>
        <v>3</v>
      </c>
      <c r="W197" s="39">
        <f t="shared" si="23"/>
        <v>4</v>
      </c>
      <c r="X197" s="39">
        <f>Table19[[#This Row],[Busy-ness Secs]]/60</f>
        <v>13</v>
      </c>
    </row>
    <row r="198" spans="2:24" x14ac:dyDescent="0.3">
      <c r="B198" s="156">
        <v>2347</v>
      </c>
      <c r="C198" s="157">
        <v>44833</v>
      </c>
      <c r="D198" s="156">
        <v>1</v>
      </c>
      <c r="E198" s="156">
        <v>4</v>
      </c>
      <c r="F198" s="156">
        <v>0</v>
      </c>
      <c r="G198" s="156">
        <v>22</v>
      </c>
      <c r="H198" s="156">
        <v>70</v>
      </c>
      <c r="I198" s="156">
        <v>89</v>
      </c>
      <c r="J198" s="156">
        <v>3</v>
      </c>
      <c r="K198" s="156">
        <v>37</v>
      </c>
      <c r="L198" s="156">
        <v>0</v>
      </c>
      <c r="M198" s="156">
        <v>37</v>
      </c>
      <c r="N198" s="156">
        <v>1</v>
      </c>
      <c r="O198" s="156">
        <v>15</v>
      </c>
      <c r="P198" s="153">
        <f t="shared" si="16"/>
        <v>724</v>
      </c>
      <c r="Q198" s="39">
        <f t="shared" si="17"/>
        <v>126</v>
      </c>
      <c r="R198" s="153">
        <f t="shared" si="18"/>
        <v>850</v>
      </c>
      <c r="S198" s="153">
        <f t="shared" si="19"/>
        <v>0.2361111111111111</v>
      </c>
      <c r="T198" s="39">
        <f t="shared" si="20"/>
        <v>2022</v>
      </c>
      <c r="U198" s="39">
        <f t="shared" si="21"/>
        <v>9</v>
      </c>
      <c r="V198" s="39">
        <f t="shared" si="22"/>
        <v>3</v>
      </c>
      <c r="W198" s="39">
        <f t="shared" si="23"/>
        <v>5</v>
      </c>
      <c r="X198" s="39">
        <f>Table19[[#This Row],[Busy-ness Secs]]/60</f>
        <v>14.166666666666666</v>
      </c>
    </row>
    <row r="199" spans="2:24" x14ac:dyDescent="0.3">
      <c r="B199" s="156">
        <v>2348</v>
      </c>
      <c r="C199" s="157">
        <v>44833</v>
      </c>
      <c r="D199" s="156">
        <v>2</v>
      </c>
      <c r="E199" s="156">
        <v>4</v>
      </c>
      <c r="F199" s="156">
        <v>0</v>
      </c>
      <c r="G199" s="156">
        <v>33</v>
      </c>
      <c r="H199" s="156">
        <v>69</v>
      </c>
      <c r="I199" s="156">
        <v>47</v>
      </c>
      <c r="J199" s="156">
        <v>3</v>
      </c>
      <c r="K199" s="156">
        <v>33</v>
      </c>
      <c r="L199" s="156">
        <v>1</v>
      </c>
      <c r="M199" s="156">
        <v>26</v>
      </c>
      <c r="N199" s="156">
        <v>0</v>
      </c>
      <c r="O199" s="156">
        <v>15</v>
      </c>
      <c r="P199" s="153">
        <f t="shared" si="16"/>
        <v>596</v>
      </c>
      <c r="Q199" s="39">
        <f t="shared" si="17"/>
        <v>125</v>
      </c>
      <c r="R199" s="153">
        <f t="shared" si="18"/>
        <v>721</v>
      </c>
      <c r="S199" s="153">
        <f t="shared" si="19"/>
        <v>0.20027777777777778</v>
      </c>
      <c r="T199" s="39">
        <f t="shared" si="20"/>
        <v>2022</v>
      </c>
      <c r="U199" s="39">
        <f t="shared" si="21"/>
        <v>9</v>
      </c>
      <c r="V199" s="39">
        <f t="shared" si="22"/>
        <v>3</v>
      </c>
      <c r="W199" s="39">
        <f t="shared" si="23"/>
        <v>5</v>
      </c>
      <c r="X199" s="39">
        <f>Table19[[#This Row],[Busy-ness Secs]]/60</f>
        <v>12.016666666666667</v>
      </c>
    </row>
    <row r="200" spans="2:24" x14ac:dyDescent="0.3">
      <c r="B200" s="156">
        <v>2349</v>
      </c>
      <c r="C200" s="157">
        <v>44834</v>
      </c>
      <c r="D200" s="156">
        <v>1</v>
      </c>
      <c r="E200" s="156">
        <v>6</v>
      </c>
      <c r="F200" s="156">
        <v>0</v>
      </c>
      <c r="G200" s="156">
        <v>44</v>
      </c>
      <c r="H200" s="156">
        <v>55</v>
      </c>
      <c r="I200" s="156">
        <v>84</v>
      </c>
      <c r="J200" s="156">
        <v>4</v>
      </c>
      <c r="K200" s="156">
        <v>33</v>
      </c>
      <c r="L200" s="156">
        <v>0</v>
      </c>
      <c r="M200" s="156">
        <v>21</v>
      </c>
      <c r="N200" s="156">
        <v>2</v>
      </c>
      <c r="O200" s="156">
        <v>17</v>
      </c>
      <c r="P200" s="153">
        <f t="shared" si="16"/>
        <v>1098</v>
      </c>
      <c r="Q200" s="39">
        <f t="shared" si="17"/>
        <v>166</v>
      </c>
      <c r="R200" s="153">
        <f t="shared" si="18"/>
        <v>1264</v>
      </c>
      <c r="S200" s="153">
        <f t="shared" si="19"/>
        <v>0.3511111111111111</v>
      </c>
      <c r="T200" s="39">
        <f t="shared" si="20"/>
        <v>2022</v>
      </c>
      <c r="U200" s="39">
        <f t="shared" si="21"/>
        <v>9</v>
      </c>
      <c r="V200" s="39">
        <f t="shared" si="22"/>
        <v>3</v>
      </c>
      <c r="W200" s="39">
        <f t="shared" si="23"/>
        <v>6</v>
      </c>
      <c r="X200" s="39">
        <f>Table19[[#This Row],[Busy-ness Secs]]/60</f>
        <v>21.066666666666666</v>
      </c>
    </row>
    <row r="201" spans="2:24" x14ac:dyDescent="0.3">
      <c r="B201" s="156">
        <v>2350</v>
      </c>
      <c r="C201" s="157">
        <v>44834</v>
      </c>
      <c r="D201" s="156">
        <v>2</v>
      </c>
      <c r="E201" s="156">
        <v>3</v>
      </c>
      <c r="F201" s="156">
        <v>0</v>
      </c>
      <c r="G201" s="156">
        <v>28</v>
      </c>
      <c r="H201" s="156">
        <v>55</v>
      </c>
      <c r="I201" s="156">
        <v>80</v>
      </c>
      <c r="J201" s="156">
        <v>2</v>
      </c>
      <c r="K201" s="156">
        <v>32</v>
      </c>
      <c r="L201" s="156">
        <v>0</v>
      </c>
      <c r="M201" s="156">
        <v>19</v>
      </c>
      <c r="N201" s="156">
        <v>1</v>
      </c>
      <c r="O201" s="156">
        <v>17</v>
      </c>
      <c r="P201" s="153">
        <f t="shared" si="16"/>
        <v>489</v>
      </c>
      <c r="Q201" s="39">
        <f t="shared" si="17"/>
        <v>81</v>
      </c>
      <c r="R201" s="153">
        <f t="shared" si="18"/>
        <v>570</v>
      </c>
      <c r="S201" s="153">
        <f t="shared" si="19"/>
        <v>0.15833333333333333</v>
      </c>
      <c r="T201" s="39">
        <f t="shared" si="20"/>
        <v>2022</v>
      </c>
      <c r="U201" s="39">
        <f t="shared" si="21"/>
        <v>9</v>
      </c>
      <c r="V201" s="39">
        <f t="shared" si="22"/>
        <v>3</v>
      </c>
      <c r="W201" s="39">
        <f t="shared" si="23"/>
        <v>6</v>
      </c>
      <c r="X201" s="39">
        <f>Table19[[#This Row],[Busy-ness Secs]]/60</f>
        <v>9.5</v>
      </c>
    </row>
    <row r="202" spans="2:24" x14ac:dyDescent="0.3">
      <c r="B202" s="156">
        <v>2351</v>
      </c>
      <c r="C202" s="157">
        <v>44835</v>
      </c>
      <c r="D202" s="156">
        <v>1</v>
      </c>
      <c r="E202" s="156">
        <v>6</v>
      </c>
      <c r="F202" s="156">
        <v>0</v>
      </c>
      <c r="G202" s="156">
        <v>39</v>
      </c>
      <c r="H202" s="156">
        <v>80</v>
      </c>
      <c r="I202" s="156">
        <v>84</v>
      </c>
      <c r="J202" s="156">
        <v>5</v>
      </c>
      <c r="K202" s="156">
        <v>34</v>
      </c>
      <c r="L202" s="156">
        <v>0</v>
      </c>
      <c r="M202" s="156">
        <v>38</v>
      </c>
      <c r="N202" s="156">
        <v>1</v>
      </c>
      <c r="O202" s="156">
        <v>13</v>
      </c>
      <c r="P202" s="153">
        <f t="shared" ref="P202:P265" si="24">E202*(G202+H202+I202)</f>
        <v>1218</v>
      </c>
      <c r="Q202" s="39">
        <f t="shared" ref="Q202:Q265" si="25">(J202*K202)+(N202*O202)+(L202*M202)</f>
        <v>183</v>
      </c>
      <c r="R202" s="153">
        <f t="shared" ref="R202:R265" si="26">P202+Q202</f>
        <v>1401</v>
      </c>
      <c r="S202" s="153">
        <f t="shared" ref="S202:S265" si="27">R202/(60*60)</f>
        <v>0.38916666666666666</v>
      </c>
      <c r="T202" s="39">
        <f t="shared" ref="T202:T265" si="28">YEAR(C202)</f>
        <v>2022</v>
      </c>
      <c r="U202" s="39">
        <f t="shared" ref="U202:U265" si="29">MONTH(C202)</f>
        <v>10</v>
      </c>
      <c r="V202" s="39">
        <f t="shared" ref="V202:V265" si="30" xml:space="preserve"> INT((U202 +2 )/3)</f>
        <v>4</v>
      </c>
      <c r="W202" s="39">
        <f t="shared" ref="W202:W265" si="31">WEEKDAY(C202)</f>
        <v>7</v>
      </c>
      <c r="X202" s="39">
        <f>Table19[[#This Row],[Busy-ness Secs]]/60</f>
        <v>23.35</v>
      </c>
    </row>
    <row r="203" spans="2:24" x14ac:dyDescent="0.3">
      <c r="B203" s="156">
        <v>2352</v>
      </c>
      <c r="C203" s="157">
        <v>44837</v>
      </c>
      <c r="D203" s="156">
        <v>1</v>
      </c>
      <c r="E203" s="156">
        <v>6</v>
      </c>
      <c r="F203" s="156">
        <v>0</v>
      </c>
      <c r="G203" s="156">
        <v>31</v>
      </c>
      <c r="H203" s="156">
        <v>33</v>
      </c>
      <c r="I203" s="156">
        <v>54</v>
      </c>
      <c r="J203" s="156">
        <v>4</v>
      </c>
      <c r="K203" s="156">
        <v>32</v>
      </c>
      <c r="L203" s="156">
        <v>1</v>
      </c>
      <c r="M203" s="156">
        <v>18</v>
      </c>
      <c r="N203" s="156">
        <v>1</v>
      </c>
      <c r="O203" s="156">
        <v>11</v>
      </c>
      <c r="P203" s="153">
        <f t="shared" si="24"/>
        <v>708</v>
      </c>
      <c r="Q203" s="39">
        <f t="shared" si="25"/>
        <v>157</v>
      </c>
      <c r="R203" s="153">
        <f t="shared" si="26"/>
        <v>865</v>
      </c>
      <c r="S203" s="153">
        <f t="shared" si="27"/>
        <v>0.24027777777777778</v>
      </c>
      <c r="T203" s="39">
        <f t="shared" si="28"/>
        <v>2022</v>
      </c>
      <c r="U203" s="39">
        <f t="shared" si="29"/>
        <v>10</v>
      </c>
      <c r="V203" s="39">
        <f t="shared" si="30"/>
        <v>4</v>
      </c>
      <c r="W203" s="39">
        <f t="shared" si="31"/>
        <v>2</v>
      </c>
      <c r="X203" s="39">
        <f>Table19[[#This Row],[Busy-ness Secs]]/60</f>
        <v>14.416666666666666</v>
      </c>
    </row>
    <row r="204" spans="2:24" x14ac:dyDescent="0.3">
      <c r="B204" s="156">
        <v>2353</v>
      </c>
      <c r="C204" s="157">
        <v>44837</v>
      </c>
      <c r="D204" s="156">
        <v>2</v>
      </c>
      <c r="E204" s="156">
        <v>4</v>
      </c>
      <c r="F204" s="156">
        <v>0</v>
      </c>
      <c r="G204" s="156">
        <v>24</v>
      </c>
      <c r="H204" s="156">
        <v>33</v>
      </c>
      <c r="I204" s="156">
        <v>44</v>
      </c>
      <c r="J204" s="156">
        <v>2</v>
      </c>
      <c r="K204" s="156">
        <v>31</v>
      </c>
      <c r="L204" s="156">
        <v>1</v>
      </c>
      <c r="M204" s="156">
        <v>34</v>
      </c>
      <c r="N204" s="156">
        <v>1</v>
      </c>
      <c r="O204" s="156">
        <v>11</v>
      </c>
      <c r="P204" s="153">
        <f t="shared" si="24"/>
        <v>404</v>
      </c>
      <c r="Q204" s="39">
        <f t="shared" si="25"/>
        <v>107</v>
      </c>
      <c r="R204" s="153">
        <f t="shared" si="26"/>
        <v>511</v>
      </c>
      <c r="S204" s="153">
        <f t="shared" si="27"/>
        <v>0.14194444444444446</v>
      </c>
      <c r="T204" s="39">
        <f t="shared" si="28"/>
        <v>2022</v>
      </c>
      <c r="U204" s="39">
        <f t="shared" si="29"/>
        <v>10</v>
      </c>
      <c r="V204" s="39">
        <f t="shared" si="30"/>
        <v>4</v>
      </c>
      <c r="W204" s="39">
        <f t="shared" si="31"/>
        <v>2</v>
      </c>
      <c r="X204" s="39">
        <f>Table19[[#This Row],[Busy-ness Secs]]/60</f>
        <v>8.5166666666666675</v>
      </c>
    </row>
    <row r="205" spans="2:24" x14ac:dyDescent="0.3">
      <c r="B205" s="156">
        <v>2354</v>
      </c>
      <c r="C205" s="157">
        <v>44838</v>
      </c>
      <c r="D205" s="156">
        <v>1</v>
      </c>
      <c r="E205" s="156">
        <v>4</v>
      </c>
      <c r="F205" s="156">
        <v>0</v>
      </c>
      <c r="G205" s="156">
        <v>18</v>
      </c>
      <c r="H205" s="156">
        <v>48</v>
      </c>
      <c r="I205" s="156">
        <v>52</v>
      </c>
      <c r="J205" s="156">
        <v>1</v>
      </c>
      <c r="K205" s="156">
        <v>32</v>
      </c>
      <c r="L205" s="156">
        <v>1</v>
      </c>
      <c r="M205" s="156">
        <v>22</v>
      </c>
      <c r="N205" s="156">
        <v>2</v>
      </c>
      <c r="O205" s="156">
        <v>30</v>
      </c>
      <c r="P205" s="153">
        <f t="shared" si="24"/>
        <v>472</v>
      </c>
      <c r="Q205" s="39">
        <f t="shared" si="25"/>
        <v>114</v>
      </c>
      <c r="R205" s="153">
        <f t="shared" si="26"/>
        <v>586</v>
      </c>
      <c r="S205" s="153">
        <f t="shared" si="27"/>
        <v>0.16277777777777777</v>
      </c>
      <c r="T205" s="39">
        <f t="shared" si="28"/>
        <v>2022</v>
      </c>
      <c r="U205" s="39">
        <f t="shared" si="29"/>
        <v>10</v>
      </c>
      <c r="V205" s="39">
        <f t="shared" si="30"/>
        <v>4</v>
      </c>
      <c r="W205" s="39">
        <f t="shared" si="31"/>
        <v>3</v>
      </c>
      <c r="X205" s="39">
        <f>Table19[[#This Row],[Busy-ness Secs]]/60</f>
        <v>9.7666666666666675</v>
      </c>
    </row>
    <row r="206" spans="2:24" x14ac:dyDescent="0.3">
      <c r="B206" s="156">
        <v>2355</v>
      </c>
      <c r="C206" s="157">
        <v>44838</v>
      </c>
      <c r="D206" s="156">
        <v>2</v>
      </c>
      <c r="E206" s="156">
        <v>4</v>
      </c>
      <c r="F206" s="156">
        <v>0</v>
      </c>
      <c r="G206" s="156">
        <v>42</v>
      </c>
      <c r="H206" s="156">
        <v>62</v>
      </c>
      <c r="I206" s="156">
        <v>42</v>
      </c>
      <c r="J206" s="156">
        <v>1</v>
      </c>
      <c r="K206" s="156">
        <v>28</v>
      </c>
      <c r="L206" s="156">
        <v>1</v>
      </c>
      <c r="M206" s="156">
        <v>37</v>
      </c>
      <c r="N206" s="156">
        <v>2</v>
      </c>
      <c r="O206" s="156">
        <v>28</v>
      </c>
      <c r="P206" s="153">
        <f t="shared" si="24"/>
        <v>584</v>
      </c>
      <c r="Q206" s="39">
        <f t="shared" si="25"/>
        <v>121</v>
      </c>
      <c r="R206" s="153">
        <f t="shared" si="26"/>
        <v>705</v>
      </c>
      <c r="S206" s="153">
        <f t="shared" si="27"/>
        <v>0.19583333333333333</v>
      </c>
      <c r="T206" s="39">
        <f t="shared" si="28"/>
        <v>2022</v>
      </c>
      <c r="U206" s="39">
        <f t="shared" si="29"/>
        <v>10</v>
      </c>
      <c r="V206" s="39">
        <f t="shared" si="30"/>
        <v>4</v>
      </c>
      <c r="W206" s="39">
        <f t="shared" si="31"/>
        <v>3</v>
      </c>
      <c r="X206" s="39">
        <f>Table19[[#This Row],[Busy-ness Secs]]/60</f>
        <v>11.75</v>
      </c>
    </row>
    <row r="207" spans="2:24" x14ac:dyDescent="0.3">
      <c r="B207" s="156">
        <v>2356</v>
      </c>
      <c r="C207" s="157">
        <v>44839</v>
      </c>
      <c r="D207" s="156">
        <v>1</v>
      </c>
      <c r="E207" s="156">
        <v>6</v>
      </c>
      <c r="F207" s="156">
        <v>0</v>
      </c>
      <c r="G207" s="156">
        <v>27</v>
      </c>
      <c r="H207" s="156">
        <v>70</v>
      </c>
      <c r="I207" s="156">
        <v>37</v>
      </c>
      <c r="J207" s="156">
        <v>4</v>
      </c>
      <c r="K207" s="156">
        <v>34</v>
      </c>
      <c r="L207" s="156">
        <v>0</v>
      </c>
      <c r="M207" s="156">
        <v>25</v>
      </c>
      <c r="N207" s="156">
        <v>2</v>
      </c>
      <c r="O207" s="156">
        <v>20</v>
      </c>
      <c r="P207" s="153">
        <f t="shared" si="24"/>
        <v>804</v>
      </c>
      <c r="Q207" s="39">
        <f t="shared" si="25"/>
        <v>176</v>
      </c>
      <c r="R207" s="153">
        <f t="shared" si="26"/>
        <v>980</v>
      </c>
      <c r="S207" s="153">
        <f t="shared" si="27"/>
        <v>0.2722222222222222</v>
      </c>
      <c r="T207" s="39">
        <f t="shared" si="28"/>
        <v>2022</v>
      </c>
      <c r="U207" s="39">
        <f t="shared" si="29"/>
        <v>10</v>
      </c>
      <c r="V207" s="39">
        <f t="shared" si="30"/>
        <v>4</v>
      </c>
      <c r="W207" s="39">
        <f t="shared" si="31"/>
        <v>4</v>
      </c>
      <c r="X207" s="39">
        <f>Table19[[#This Row],[Busy-ness Secs]]/60</f>
        <v>16.333333333333332</v>
      </c>
    </row>
    <row r="208" spans="2:24" x14ac:dyDescent="0.3">
      <c r="B208" s="156">
        <v>2357</v>
      </c>
      <c r="C208" s="157">
        <v>44839</v>
      </c>
      <c r="D208" s="156">
        <v>2</v>
      </c>
      <c r="E208" s="156">
        <v>4</v>
      </c>
      <c r="F208" s="156">
        <v>0</v>
      </c>
      <c r="G208" s="156">
        <v>25</v>
      </c>
      <c r="H208" s="156">
        <v>80</v>
      </c>
      <c r="I208" s="156">
        <v>63</v>
      </c>
      <c r="J208" s="156">
        <v>3</v>
      </c>
      <c r="K208" s="156">
        <v>32</v>
      </c>
      <c r="L208" s="156">
        <v>0</v>
      </c>
      <c r="M208" s="156">
        <v>40</v>
      </c>
      <c r="N208" s="156">
        <v>1</v>
      </c>
      <c r="O208" s="156">
        <v>13</v>
      </c>
      <c r="P208" s="153">
        <f t="shared" si="24"/>
        <v>672</v>
      </c>
      <c r="Q208" s="39">
        <f t="shared" si="25"/>
        <v>109</v>
      </c>
      <c r="R208" s="153">
        <f t="shared" si="26"/>
        <v>781</v>
      </c>
      <c r="S208" s="153">
        <f t="shared" si="27"/>
        <v>0.21694444444444444</v>
      </c>
      <c r="T208" s="39">
        <f t="shared" si="28"/>
        <v>2022</v>
      </c>
      <c r="U208" s="39">
        <f t="shared" si="29"/>
        <v>10</v>
      </c>
      <c r="V208" s="39">
        <f t="shared" si="30"/>
        <v>4</v>
      </c>
      <c r="W208" s="39">
        <f t="shared" si="31"/>
        <v>4</v>
      </c>
      <c r="X208" s="39">
        <f>Table19[[#This Row],[Busy-ness Secs]]/60</f>
        <v>13.016666666666667</v>
      </c>
    </row>
    <row r="209" spans="2:24" x14ac:dyDescent="0.3">
      <c r="B209" s="156">
        <v>2358</v>
      </c>
      <c r="C209" s="157">
        <v>44840</v>
      </c>
      <c r="D209" s="156">
        <v>1</v>
      </c>
      <c r="E209" s="156">
        <v>5</v>
      </c>
      <c r="F209" s="156">
        <v>0</v>
      </c>
      <c r="G209" s="156">
        <v>35</v>
      </c>
      <c r="H209" s="156">
        <v>66</v>
      </c>
      <c r="I209" s="156">
        <v>81</v>
      </c>
      <c r="J209" s="156">
        <v>3</v>
      </c>
      <c r="K209" s="156">
        <v>31</v>
      </c>
      <c r="L209" s="156">
        <v>1</v>
      </c>
      <c r="M209" s="156">
        <v>31</v>
      </c>
      <c r="N209" s="156">
        <v>1</v>
      </c>
      <c r="O209" s="156">
        <v>14</v>
      </c>
      <c r="P209" s="153">
        <f t="shared" si="24"/>
        <v>910</v>
      </c>
      <c r="Q209" s="39">
        <f t="shared" si="25"/>
        <v>138</v>
      </c>
      <c r="R209" s="153">
        <f t="shared" si="26"/>
        <v>1048</v>
      </c>
      <c r="S209" s="153">
        <f t="shared" si="27"/>
        <v>0.2911111111111111</v>
      </c>
      <c r="T209" s="39">
        <f t="shared" si="28"/>
        <v>2022</v>
      </c>
      <c r="U209" s="39">
        <f t="shared" si="29"/>
        <v>10</v>
      </c>
      <c r="V209" s="39">
        <f t="shared" si="30"/>
        <v>4</v>
      </c>
      <c r="W209" s="39">
        <f t="shared" si="31"/>
        <v>5</v>
      </c>
      <c r="X209" s="39">
        <f>Table19[[#This Row],[Busy-ness Secs]]/60</f>
        <v>17.466666666666665</v>
      </c>
    </row>
    <row r="210" spans="2:24" x14ac:dyDescent="0.3">
      <c r="B210" s="156">
        <v>2359</v>
      </c>
      <c r="C210" s="157">
        <v>44840</v>
      </c>
      <c r="D210" s="156">
        <v>2</v>
      </c>
      <c r="E210" s="156">
        <v>4</v>
      </c>
      <c r="F210" s="156">
        <v>0</v>
      </c>
      <c r="G210" s="156">
        <v>40</v>
      </c>
      <c r="H210" s="156">
        <v>61</v>
      </c>
      <c r="I210" s="156">
        <v>83</v>
      </c>
      <c r="J210" s="156">
        <v>2</v>
      </c>
      <c r="K210" s="156">
        <v>30</v>
      </c>
      <c r="L210" s="156">
        <v>0</v>
      </c>
      <c r="M210" s="156">
        <v>33</v>
      </c>
      <c r="N210" s="156">
        <v>2</v>
      </c>
      <c r="O210" s="156">
        <v>28</v>
      </c>
      <c r="P210" s="153">
        <f t="shared" si="24"/>
        <v>736</v>
      </c>
      <c r="Q210" s="39">
        <f t="shared" si="25"/>
        <v>116</v>
      </c>
      <c r="R210" s="153">
        <f t="shared" si="26"/>
        <v>852</v>
      </c>
      <c r="S210" s="153">
        <f t="shared" si="27"/>
        <v>0.23666666666666666</v>
      </c>
      <c r="T210" s="39">
        <f t="shared" si="28"/>
        <v>2022</v>
      </c>
      <c r="U210" s="39">
        <f t="shared" si="29"/>
        <v>10</v>
      </c>
      <c r="V210" s="39">
        <f t="shared" si="30"/>
        <v>4</v>
      </c>
      <c r="W210" s="39">
        <f t="shared" si="31"/>
        <v>5</v>
      </c>
      <c r="X210" s="39">
        <f>Table19[[#This Row],[Busy-ness Secs]]/60</f>
        <v>14.2</v>
      </c>
    </row>
    <row r="211" spans="2:24" x14ac:dyDescent="0.3">
      <c r="B211" s="156">
        <v>2360</v>
      </c>
      <c r="C211" s="157">
        <v>44841</v>
      </c>
      <c r="D211" s="156">
        <v>1</v>
      </c>
      <c r="E211" s="156">
        <v>6</v>
      </c>
      <c r="F211" s="156">
        <v>0</v>
      </c>
      <c r="G211" s="156">
        <v>34</v>
      </c>
      <c r="H211" s="156">
        <v>62</v>
      </c>
      <c r="I211" s="156">
        <v>31</v>
      </c>
      <c r="J211" s="156">
        <v>3</v>
      </c>
      <c r="K211" s="156">
        <v>29</v>
      </c>
      <c r="L211" s="156">
        <v>1</v>
      </c>
      <c r="M211" s="156">
        <v>23</v>
      </c>
      <c r="N211" s="156">
        <v>2</v>
      </c>
      <c r="O211" s="156">
        <v>28</v>
      </c>
      <c r="P211" s="153">
        <f t="shared" si="24"/>
        <v>762</v>
      </c>
      <c r="Q211" s="39">
        <f t="shared" si="25"/>
        <v>166</v>
      </c>
      <c r="R211" s="153">
        <f t="shared" si="26"/>
        <v>928</v>
      </c>
      <c r="S211" s="153">
        <f t="shared" si="27"/>
        <v>0.25777777777777777</v>
      </c>
      <c r="T211" s="39">
        <f t="shared" si="28"/>
        <v>2022</v>
      </c>
      <c r="U211" s="39">
        <f t="shared" si="29"/>
        <v>10</v>
      </c>
      <c r="V211" s="39">
        <f t="shared" si="30"/>
        <v>4</v>
      </c>
      <c r="W211" s="39">
        <f t="shared" si="31"/>
        <v>6</v>
      </c>
      <c r="X211" s="39">
        <f>Table19[[#This Row],[Busy-ness Secs]]/60</f>
        <v>15.466666666666667</v>
      </c>
    </row>
    <row r="212" spans="2:24" x14ac:dyDescent="0.3">
      <c r="B212" s="156">
        <v>2361</v>
      </c>
      <c r="C212" s="157">
        <v>44841</v>
      </c>
      <c r="D212" s="156">
        <v>2</v>
      </c>
      <c r="E212" s="156">
        <v>4</v>
      </c>
      <c r="F212" s="156">
        <v>0</v>
      </c>
      <c r="G212" s="156">
        <v>22</v>
      </c>
      <c r="H212" s="156">
        <v>85</v>
      </c>
      <c r="I212" s="156">
        <v>45</v>
      </c>
      <c r="J212" s="156">
        <v>3</v>
      </c>
      <c r="K212" s="156">
        <v>29</v>
      </c>
      <c r="L212" s="156">
        <v>0</v>
      </c>
      <c r="M212" s="156">
        <v>43</v>
      </c>
      <c r="N212" s="156">
        <v>1</v>
      </c>
      <c r="O212" s="156">
        <v>19</v>
      </c>
      <c r="P212" s="153">
        <f t="shared" si="24"/>
        <v>608</v>
      </c>
      <c r="Q212" s="39">
        <f t="shared" si="25"/>
        <v>106</v>
      </c>
      <c r="R212" s="153">
        <f t="shared" si="26"/>
        <v>714</v>
      </c>
      <c r="S212" s="153">
        <f t="shared" si="27"/>
        <v>0.19833333333333333</v>
      </c>
      <c r="T212" s="39">
        <f t="shared" si="28"/>
        <v>2022</v>
      </c>
      <c r="U212" s="39">
        <f t="shared" si="29"/>
        <v>10</v>
      </c>
      <c r="V212" s="39">
        <f t="shared" si="30"/>
        <v>4</v>
      </c>
      <c r="W212" s="39">
        <f t="shared" si="31"/>
        <v>6</v>
      </c>
      <c r="X212" s="39">
        <f>Table19[[#This Row],[Busy-ness Secs]]/60</f>
        <v>11.9</v>
      </c>
    </row>
    <row r="213" spans="2:24" x14ac:dyDescent="0.3">
      <c r="B213" s="156">
        <v>2362</v>
      </c>
      <c r="C213" s="157">
        <v>44842</v>
      </c>
      <c r="D213" s="156">
        <v>1</v>
      </c>
      <c r="E213" s="156">
        <v>4</v>
      </c>
      <c r="F213" s="156">
        <v>0</v>
      </c>
      <c r="G213" s="156">
        <v>18</v>
      </c>
      <c r="H213" s="156">
        <v>34</v>
      </c>
      <c r="I213" s="156">
        <v>52</v>
      </c>
      <c r="J213" s="156">
        <v>3</v>
      </c>
      <c r="K213" s="156">
        <v>30</v>
      </c>
      <c r="L213" s="156">
        <v>0</v>
      </c>
      <c r="M213" s="156">
        <v>24</v>
      </c>
      <c r="N213" s="156">
        <v>1</v>
      </c>
      <c r="O213" s="156">
        <v>11</v>
      </c>
      <c r="P213" s="153">
        <f t="shared" si="24"/>
        <v>416</v>
      </c>
      <c r="Q213" s="39">
        <f t="shared" si="25"/>
        <v>101</v>
      </c>
      <c r="R213" s="153">
        <f t="shared" si="26"/>
        <v>517</v>
      </c>
      <c r="S213" s="153">
        <f t="shared" si="27"/>
        <v>0.14361111111111111</v>
      </c>
      <c r="T213" s="39">
        <f t="shared" si="28"/>
        <v>2022</v>
      </c>
      <c r="U213" s="39">
        <f t="shared" si="29"/>
        <v>10</v>
      </c>
      <c r="V213" s="39">
        <f t="shared" si="30"/>
        <v>4</v>
      </c>
      <c r="W213" s="39">
        <f t="shared" si="31"/>
        <v>7</v>
      </c>
      <c r="X213" s="39">
        <f>Table19[[#This Row],[Busy-ness Secs]]/60</f>
        <v>8.6166666666666671</v>
      </c>
    </row>
    <row r="214" spans="2:24" x14ac:dyDescent="0.3">
      <c r="B214" s="156">
        <v>2363</v>
      </c>
      <c r="C214" s="157">
        <v>44844</v>
      </c>
      <c r="D214" s="156">
        <v>1</v>
      </c>
      <c r="E214" s="156">
        <v>5</v>
      </c>
      <c r="F214" s="156">
        <v>0</v>
      </c>
      <c r="G214" s="156">
        <v>35</v>
      </c>
      <c r="H214" s="156">
        <v>71</v>
      </c>
      <c r="I214" s="156">
        <v>66</v>
      </c>
      <c r="J214" s="156">
        <v>4</v>
      </c>
      <c r="K214" s="156">
        <v>33</v>
      </c>
      <c r="L214" s="156">
        <v>0</v>
      </c>
      <c r="M214" s="156">
        <v>43</v>
      </c>
      <c r="N214" s="156">
        <v>1</v>
      </c>
      <c r="O214" s="156">
        <v>20</v>
      </c>
      <c r="P214" s="153">
        <f t="shared" si="24"/>
        <v>860</v>
      </c>
      <c r="Q214" s="39">
        <f t="shared" si="25"/>
        <v>152</v>
      </c>
      <c r="R214" s="153">
        <f t="shared" si="26"/>
        <v>1012</v>
      </c>
      <c r="S214" s="153">
        <f t="shared" si="27"/>
        <v>0.28111111111111109</v>
      </c>
      <c r="T214" s="39">
        <f t="shared" si="28"/>
        <v>2022</v>
      </c>
      <c r="U214" s="39">
        <f t="shared" si="29"/>
        <v>10</v>
      </c>
      <c r="V214" s="39">
        <f t="shared" si="30"/>
        <v>4</v>
      </c>
      <c r="W214" s="39">
        <f t="shared" si="31"/>
        <v>2</v>
      </c>
      <c r="X214" s="39">
        <f>Table19[[#This Row],[Busy-ness Secs]]/60</f>
        <v>16.866666666666667</v>
      </c>
    </row>
    <row r="215" spans="2:24" x14ac:dyDescent="0.3">
      <c r="B215" s="156">
        <v>2364</v>
      </c>
      <c r="C215" s="157">
        <v>44844</v>
      </c>
      <c r="D215" s="156">
        <v>2</v>
      </c>
      <c r="E215" s="156">
        <v>4</v>
      </c>
      <c r="F215" s="156">
        <v>0</v>
      </c>
      <c r="G215" s="156">
        <v>38</v>
      </c>
      <c r="H215" s="156">
        <v>71</v>
      </c>
      <c r="I215" s="156">
        <v>49</v>
      </c>
      <c r="J215" s="156">
        <v>2</v>
      </c>
      <c r="K215" s="156">
        <v>29</v>
      </c>
      <c r="L215" s="156">
        <v>1</v>
      </c>
      <c r="M215" s="156">
        <v>18</v>
      </c>
      <c r="N215" s="156">
        <v>1</v>
      </c>
      <c r="O215" s="156">
        <v>20</v>
      </c>
      <c r="P215" s="153">
        <f t="shared" si="24"/>
        <v>632</v>
      </c>
      <c r="Q215" s="39">
        <f t="shared" si="25"/>
        <v>96</v>
      </c>
      <c r="R215" s="153">
        <f t="shared" si="26"/>
        <v>728</v>
      </c>
      <c r="S215" s="153">
        <f t="shared" si="27"/>
        <v>0.20222222222222222</v>
      </c>
      <c r="T215" s="39">
        <f t="shared" si="28"/>
        <v>2022</v>
      </c>
      <c r="U215" s="39">
        <f t="shared" si="29"/>
        <v>10</v>
      </c>
      <c r="V215" s="39">
        <f t="shared" si="30"/>
        <v>4</v>
      </c>
      <c r="W215" s="39">
        <f t="shared" si="31"/>
        <v>2</v>
      </c>
      <c r="X215" s="39">
        <f>Table19[[#This Row],[Busy-ness Secs]]/60</f>
        <v>12.133333333333333</v>
      </c>
    </row>
    <row r="216" spans="2:24" x14ac:dyDescent="0.3">
      <c r="B216" s="156">
        <v>2365</v>
      </c>
      <c r="C216" s="157">
        <v>44845</v>
      </c>
      <c r="D216" s="156">
        <v>1</v>
      </c>
      <c r="E216" s="156">
        <v>4</v>
      </c>
      <c r="F216" s="156">
        <v>0</v>
      </c>
      <c r="G216" s="156">
        <v>45</v>
      </c>
      <c r="H216" s="156">
        <v>47</v>
      </c>
      <c r="I216" s="156">
        <v>50</v>
      </c>
      <c r="J216" s="156">
        <v>2</v>
      </c>
      <c r="K216" s="156">
        <v>32</v>
      </c>
      <c r="L216" s="156">
        <v>0</v>
      </c>
      <c r="M216" s="156">
        <v>44</v>
      </c>
      <c r="N216" s="156">
        <v>2</v>
      </c>
      <c r="O216" s="156">
        <v>30</v>
      </c>
      <c r="P216" s="153">
        <f t="shared" si="24"/>
        <v>568</v>
      </c>
      <c r="Q216" s="39">
        <f t="shared" si="25"/>
        <v>124</v>
      </c>
      <c r="R216" s="153">
        <f t="shared" si="26"/>
        <v>692</v>
      </c>
      <c r="S216" s="153">
        <f t="shared" si="27"/>
        <v>0.19222222222222221</v>
      </c>
      <c r="T216" s="39">
        <f t="shared" si="28"/>
        <v>2022</v>
      </c>
      <c r="U216" s="39">
        <f t="shared" si="29"/>
        <v>10</v>
      </c>
      <c r="V216" s="39">
        <f t="shared" si="30"/>
        <v>4</v>
      </c>
      <c r="W216" s="39">
        <f t="shared" si="31"/>
        <v>3</v>
      </c>
      <c r="X216" s="39">
        <f>Table19[[#This Row],[Busy-ness Secs]]/60</f>
        <v>11.533333333333333</v>
      </c>
    </row>
    <row r="217" spans="2:24" x14ac:dyDescent="0.3">
      <c r="B217" s="156">
        <v>2366</v>
      </c>
      <c r="C217" s="157">
        <v>44845</v>
      </c>
      <c r="D217" s="156">
        <v>2</v>
      </c>
      <c r="E217" s="156">
        <v>3</v>
      </c>
      <c r="F217" s="156">
        <v>0</v>
      </c>
      <c r="G217" s="156">
        <v>27</v>
      </c>
      <c r="H217" s="156">
        <v>80</v>
      </c>
      <c r="I217" s="156">
        <v>46</v>
      </c>
      <c r="J217" s="156">
        <v>0</v>
      </c>
      <c r="K217" s="156">
        <v>29</v>
      </c>
      <c r="L217" s="156">
        <v>1</v>
      </c>
      <c r="M217" s="156">
        <v>45</v>
      </c>
      <c r="N217" s="156">
        <v>2</v>
      </c>
      <c r="O217" s="156">
        <v>13</v>
      </c>
      <c r="P217" s="153">
        <f t="shared" si="24"/>
        <v>459</v>
      </c>
      <c r="Q217" s="39">
        <f t="shared" si="25"/>
        <v>71</v>
      </c>
      <c r="R217" s="153">
        <f t="shared" si="26"/>
        <v>530</v>
      </c>
      <c r="S217" s="153">
        <f t="shared" si="27"/>
        <v>0.14722222222222223</v>
      </c>
      <c r="T217" s="39">
        <f t="shared" si="28"/>
        <v>2022</v>
      </c>
      <c r="U217" s="39">
        <f t="shared" si="29"/>
        <v>10</v>
      </c>
      <c r="V217" s="39">
        <f t="shared" si="30"/>
        <v>4</v>
      </c>
      <c r="W217" s="39">
        <f t="shared" si="31"/>
        <v>3</v>
      </c>
      <c r="X217" s="39">
        <f>Table19[[#This Row],[Busy-ness Secs]]/60</f>
        <v>8.8333333333333339</v>
      </c>
    </row>
    <row r="218" spans="2:24" x14ac:dyDescent="0.3">
      <c r="B218" s="156">
        <v>2367</v>
      </c>
      <c r="C218" s="157">
        <v>44846</v>
      </c>
      <c r="D218" s="156">
        <v>1</v>
      </c>
      <c r="E218" s="156">
        <v>5</v>
      </c>
      <c r="F218" s="156">
        <v>0</v>
      </c>
      <c r="G218" s="156">
        <v>27</v>
      </c>
      <c r="H218" s="156">
        <v>38</v>
      </c>
      <c r="I218" s="156">
        <v>72</v>
      </c>
      <c r="J218" s="156">
        <v>4</v>
      </c>
      <c r="K218" s="156">
        <v>31</v>
      </c>
      <c r="L218" s="156">
        <v>0</v>
      </c>
      <c r="M218" s="156">
        <v>21</v>
      </c>
      <c r="N218" s="156">
        <v>1</v>
      </c>
      <c r="O218" s="156">
        <v>17</v>
      </c>
      <c r="P218" s="153">
        <f t="shared" si="24"/>
        <v>685</v>
      </c>
      <c r="Q218" s="39">
        <f t="shared" si="25"/>
        <v>141</v>
      </c>
      <c r="R218" s="153">
        <f t="shared" si="26"/>
        <v>826</v>
      </c>
      <c r="S218" s="153">
        <f t="shared" si="27"/>
        <v>0.22944444444444445</v>
      </c>
      <c r="T218" s="39">
        <f t="shared" si="28"/>
        <v>2022</v>
      </c>
      <c r="U218" s="39">
        <f t="shared" si="29"/>
        <v>10</v>
      </c>
      <c r="V218" s="39">
        <f t="shared" si="30"/>
        <v>4</v>
      </c>
      <c r="W218" s="39">
        <f t="shared" si="31"/>
        <v>4</v>
      </c>
      <c r="X218" s="39">
        <f>Table19[[#This Row],[Busy-ness Secs]]/60</f>
        <v>13.766666666666667</v>
      </c>
    </row>
    <row r="219" spans="2:24" x14ac:dyDescent="0.3">
      <c r="B219" s="156">
        <v>2368</v>
      </c>
      <c r="C219" s="157">
        <v>44846</v>
      </c>
      <c r="D219" s="156">
        <v>2</v>
      </c>
      <c r="E219" s="156">
        <v>3</v>
      </c>
      <c r="F219" s="156">
        <v>0</v>
      </c>
      <c r="G219" s="156">
        <v>23</v>
      </c>
      <c r="H219" s="156">
        <v>34</v>
      </c>
      <c r="I219" s="156">
        <v>79</v>
      </c>
      <c r="J219" s="156">
        <v>0</v>
      </c>
      <c r="K219" s="156">
        <v>33</v>
      </c>
      <c r="L219" s="156">
        <v>1</v>
      </c>
      <c r="M219" s="156">
        <v>34</v>
      </c>
      <c r="N219" s="156">
        <v>2</v>
      </c>
      <c r="O219" s="156">
        <v>11</v>
      </c>
      <c r="P219" s="153">
        <f t="shared" si="24"/>
        <v>408</v>
      </c>
      <c r="Q219" s="39">
        <f t="shared" si="25"/>
        <v>56</v>
      </c>
      <c r="R219" s="153">
        <f t="shared" si="26"/>
        <v>464</v>
      </c>
      <c r="S219" s="153">
        <f t="shared" si="27"/>
        <v>0.12888888888888889</v>
      </c>
      <c r="T219" s="39">
        <f t="shared" si="28"/>
        <v>2022</v>
      </c>
      <c r="U219" s="39">
        <f t="shared" si="29"/>
        <v>10</v>
      </c>
      <c r="V219" s="39">
        <f t="shared" si="30"/>
        <v>4</v>
      </c>
      <c r="W219" s="39">
        <f t="shared" si="31"/>
        <v>4</v>
      </c>
      <c r="X219" s="39">
        <f>Table19[[#This Row],[Busy-ness Secs]]/60</f>
        <v>7.7333333333333334</v>
      </c>
    </row>
    <row r="220" spans="2:24" x14ac:dyDescent="0.3">
      <c r="B220" s="156">
        <v>2369</v>
      </c>
      <c r="C220" s="157">
        <v>44847</v>
      </c>
      <c r="D220" s="156">
        <v>1</v>
      </c>
      <c r="E220" s="156">
        <v>5</v>
      </c>
      <c r="F220" s="156">
        <v>0</v>
      </c>
      <c r="G220" s="156">
        <v>34</v>
      </c>
      <c r="H220" s="156">
        <v>80</v>
      </c>
      <c r="I220" s="156">
        <v>57</v>
      </c>
      <c r="J220" s="156">
        <v>3</v>
      </c>
      <c r="K220" s="156">
        <v>30</v>
      </c>
      <c r="L220" s="156">
        <v>1</v>
      </c>
      <c r="M220" s="156">
        <v>29</v>
      </c>
      <c r="N220" s="156">
        <v>1</v>
      </c>
      <c r="O220" s="156">
        <v>13</v>
      </c>
      <c r="P220" s="153">
        <f t="shared" si="24"/>
        <v>855</v>
      </c>
      <c r="Q220" s="39">
        <f t="shared" si="25"/>
        <v>132</v>
      </c>
      <c r="R220" s="153">
        <f t="shared" si="26"/>
        <v>987</v>
      </c>
      <c r="S220" s="153">
        <f t="shared" si="27"/>
        <v>0.27416666666666667</v>
      </c>
      <c r="T220" s="39">
        <f t="shared" si="28"/>
        <v>2022</v>
      </c>
      <c r="U220" s="39">
        <f t="shared" si="29"/>
        <v>10</v>
      </c>
      <c r="V220" s="39">
        <f t="shared" si="30"/>
        <v>4</v>
      </c>
      <c r="W220" s="39">
        <f t="shared" si="31"/>
        <v>5</v>
      </c>
      <c r="X220" s="39">
        <f>Table19[[#This Row],[Busy-ness Secs]]/60</f>
        <v>16.45</v>
      </c>
    </row>
    <row r="221" spans="2:24" x14ac:dyDescent="0.3">
      <c r="B221" s="156">
        <v>2370</v>
      </c>
      <c r="C221" s="157">
        <v>44847</v>
      </c>
      <c r="D221" s="156">
        <v>2</v>
      </c>
      <c r="E221" s="156">
        <v>3</v>
      </c>
      <c r="F221" s="156">
        <v>0</v>
      </c>
      <c r="G221" s="156">
        <v>32</v>
      </c>
      <c r="H221" s="156">
        <v>84</v>
      </c>
      <c r="I221" s="156">
        <v>63</v>
      </c>
      <c r="J221" s="156">
        <v>1</v>
      </c>
      <c r="K221" s="156">
        <v>29</v>
      </c>
      <c r="L221" s="156">
        <v>0</v>
      </c>
      <c r="M221" s="156">
        <v>33</v>
      </c>
      <c r="N221" s="156">
        <v>2</v>
      </c>
      <c r="O221" s="156">
        <v>19</v>
      </c>
      <c r="P221" s="153">
        <f t="shared" si="24"/>
        <v>537</v>
      </c>
      <c r="Q221" s="39">
        <f t="shared" si="25"/>
        <v>67</v>
      </c>
      <c r="R221" s="153">
        <f t="shared" si="26"/>
        <v>604</v>
      </c>
      <c r="S221" s="153">
        <f t="shared" si="27"/>
        <v>0.16777777777777778</v>
      </c>
      <c r="T221" s="39">
        <f t="shared" si="28"/>
        <v>2022</v>
      </c>
      <c r="U221" s="39">
        <f t="shared" si="29"/>
        <v>10</v>
      </c>
      <c r="V221" s="39">
        <f t="shared" si="30"/>
        <v>4</v>
      </c>
      <c r="W221" s="39">
        <f t="shared" si="31"/>
        <v>5</v>
      </c>
      <c r="X221" s="39">
        <f>Table19[[#This Row],[Busy-ness Secs]]/60</f>
        <v>10.066666666666666</v>
      </c>
    </row>
    <row r="222" spans="2:24" x14ac:dyDescent="0.3">
      <c r="B222" s="156">
        <v>2371</v>
      </c>
      <c r="C222" s="157">
        <v>44848</v>
      </c>
      <c r="D222" s="156">
        <v>1</v>
      </c>
      <c r="E222" s="156">
        <v>4</v>
      </c>
      <c r="F222" s="156">
        <v>0</v>
      </c>
      <c r="G222" s="156">
        <v>29</v>
      </c>
      <c r="H222" s="156">
        <v>80</v>
      </c>
      <c r="I222" s="156">
        <v>90</v>
      </c>
      <c r="J222" s="156">
        <v>1</v>
      </c>
      <c r="K222" s="156">
        <v>32</v>
      </c>
      <c r="L222" s="156">
        <v>1</v>
      </c>
      <c r="M222" s="156">
        <v>19</v>
      </c>
      <c r="N222" s="156">
        <v>2</v>
      </c>
      <c r="O222" s="156">
        <v>13</v>
      </c>
      <c r="P222" s="153">
        <f t="shared" si="24"/>
        <v>796</v>
      </c>
      <c r="Q222" s="39">
        <f t="shared" si="25"/>
        <v>77</v>
      </c>
      <c r="R222" s="153">
        <f t="shared" si="26"/>
        <v>873</v>
      </c>
      <c r="S222" s="153">
        <f t="shared" si="27"/>
        <v>0.24249999999999999</v>
      </c>
      <c r="T222" s="39">
        <f t="shared" si="28"/>
        <v>2022</v>
      </c>
      <c r="U222" s="39">
        <f t="shared" si="29"/>
        <v>10</v>
      </c>
      <c r="V222" s="39">
        <f t="shared" si="30"/>
        <v>4</v>
      </c>
      <c r="W222" s="39">
        <f t="shared" si="31"/>
        <v>6</v>
      </c>
      <c r="X222" s="39">
        <f>Table19[[#This Row],[Busy-ness Secs]]/60</f>
        <v>14.55</v>
      </c>
    </row>
    <row r="223" spans="2:24" x14ac:dyDescent="0.3">
      <c r="B223" s="156">
        <v>2372</v>
      </c>
      <c r="C223" s="157">
        <v>44848</v>
      </c>
      <c r="D223" s="156">
        <v>2</v>
      </c>
      <c r="E223" s="156">
        <v>5</v>
      </c>
      <c r="F223" s="156">
        <v>0</v>
      </c>
      <c r="G223" s="156">
        <v>34</v>
      </c>
      <c r="H223" s="156">
        <v>75</v>
      </c>
      <c r="I223" s="156">
        <v>72</v>
      </c>
      <c r="J223" s="156">
        <v>3</v>
      </c>
      <c r="K223" s="156">
        <v>32</v>
      </c>
      <c r="L223" s="156">
        <v>0</v>
      </c>
      <c r="M223" s="156">
        <v>17</v>
      </c>
      <c r="N223" s="156">
        <v>2</v>
      </c>
      <c r="O223" s="156">
        <v>27</v>
      </c>
      <c r="P223" s="153">
        <f t="shared" si="24"/>
        <v>905</v>
      </c>
      <c r="Q223" s="39">
        <f t="shared" si="25"/>
        <v>150</v>
      </c>
      <c r="R223" s="153">
        <f t="shared" si="26"/>
        <v>1055</v>
      </c>
      <c r="S223" s="153">
        <f t="shared" si="27"/>
        <v>0.29305555555555557</v>
      </c>
      <c r="T223" s="39">
        <f t="shared" si="28"/>
        <v>2022</v>
      </c>
      <c r="U223" s="39">
        <f t="shared" si="29"/>
        <v>10</v>
      </c>
      <c r="V223" s="39">
        <f t="shared" si="30"/>
        <v>4</v>
      </c>
      <c r="W223" s="39">
        <f t="shared" si="31"/>
        <v>6</v>
      </c>
      <c r="X223" s="39">
        <f>Table19[[#This Row],[Busy-ness Secs]]/60</f>
        <v>17.583333333333332</v>
      </c>
    </row>
    <row r="224" spans="2:24" x14ac:dyDescent="0.3">
      <c r="B224" s="156">
        <v>2373</v>
      </c>
      <c r="C224" s="157">
        <v>44849</v>
      </c>
      <c r="D224" s="156">
        <v>1</v>
      </c>
      <c r="E224" s="156">
        <v>6</v>
      </c>
      <c r="F224" s="156">
        <v>0</v>
      </c>
      <c r="G224" s="156">
        <v>20</v>
      </c>
      <c r="H224" s="156">
        <v>71</v>
      </c>
      <c r="I224" s="156">
        <v>86</v>
      </c>
      <c r="J224" s="156">
        <v>4</v>
      </c>
      <c r="K224" s="156">
        <v>34</v>
      </c>
      <c r="L224" s="156">
        <v>0</v>
      </c>
      <c r="M224" s="156">
        <v>41</v>
      </c>
      <c r="N224" s="156">
        <v>2</v>
      </c>
      <c r="O224" s="156">
        <v>20</v>
      </c>
      <c r="P224" s="153">
        <f t="shared" si="24"/>
        <v>1062</v>
      </c>
      <c r="Q224" s="39">
        <f t="shared" si="25"/>
        <v>176</v>
      </c>
      <c r="R224" s="153">
        <f t="shared" si="26"/>
        <v>1238</v>
      </c>
      <c r="S224" s="153">
        <f t="shared" si="27"/>
        <v>0.34388888888888891</v>
      </c>
      <c r="T224" s="39">
        <f t="shared" si="28"/>
        <v>2022</v>
      </c>
      <c r="U224" s="39">
        <f t="shared" si="29"/>
        <v>10</v>
      </c>
      <c r="V224" s="39">
        <f t="shared" si="30"/>
        <v>4</v>
      </c>
      <c r="W224" s="39">
        <f t="shared" si="31"/>
        <v>7</v>
      </c>
      <c r="X224" s="39">
        <f>Table19[[#This Row],[Busy-ness Secs]]/60</f>
        <v>20.633333333333333</v>
      </c>
    </row>
    <row r="225" spans="2:24" x14ac:dyDescent="0.3">
      <c r="B225" s="156">
        <v>2374</v>
      </c>
      <c r="C225" s="157">
        <v>44851</v>
      </c>
      <c r="D225" s="156">
        <v>1</v>
      </c>
      <c r="E225" s="156">
        <v>5</v>
      </c>
      <c r="F225" s="156">
        <v>0</v>
      </c>
      <c r="G225" s="156">
        <v>34</v>
      </c>
      <c r="H225" s="156">
        <v>38</v>
      </c>
      <c r="I225" s="156">
        <v>82</v>
      </c>
      <c r="J225" s="156">
        <v>4</v>
      </c>
      <c r="K225" s="156">
        <v>31</v>
      </c>
      <c r="L225" s="156">
        <v>0</v>
      </c>
      <c r="M225" s="156">
        <v>35</v>
      </c>
      <c r="N225" s="156">
        <v>1</v>
      </c>
      <c r="O225" s="156">
        <v>17</v>
      </c>
      <c r="P225" s="153">
        <f t="shared" si="24"/>
        <v>770</v>
      </c>
      <c r="Q225" s="39">
        <f t="shared" si="25"/>
        <v>141</v>
      </c>
      <c r="R225" s="153">
        <f t="shared" si="26"/>
        <v>911</v>
      </c>
      <c r="S225" s="153">
        <f t="shared" si="27"/>
        <v>0.25305555555555553</v>
      </c>
      <c r="T225" s="39">
        <f t="shared" si="28"/>
        <v>2022</v>
      </c>
      <c r="U225" s="39">
        <f t="shared" si="29"/>
        <v>10</v>
      </c>
      <c r="V225" s="39">
        <f t="shared" si="30"/>
        <v>4</v>
      </c>
      <c r="W225" s="39">
        <f t="shared" si="31"/>
        <v>2</v>
      </c>
      <c r="X225" s="39">
        <f>Table19[[#This Row],[Busy-ness Secs]]/60</f>
        <v>15.183333333333334</v>
      </c>
    </row>
    <row r="226" spans="2:24" x14ac:dyDescent="0.3">
      <c r="B226" s="156">
        <v>2375</v>
      </c>
      <c r="C226" s="157">
        <v>44851</v>
      </c>
      <c r="D226" s="156">
        <v>2</v>
      </c>
      <c r="E226" s="156">
        <v>3</v>
      </c>
      <c r="F226" s="156">
        <v>0</v>
      </c>
      <c r="G226" s="156">
        <v>25</v>
      </c>
      <c r="H226" s="156">
        <v>34</v>
      </c>
      <c r="I226" s="156">
        <v>38</v>
      </c>
      <c r="J226" s="156">
        <v>2</v>
      </c>
      <c r="K226" s="156">
        <v>32</v>
      </c>
      <c r="L226" s="156">
        <v>0</v>
      </c>
      <c r="M226" s="156">
        <v>27</v>
      </c>
      <c r="N226" s="156">
        <v>1</v>
      </c>
      <c r="O226" s="156">
        <v>19</v>
      </c>
      <c r="P226" s="153">
        <f t="shared" si="24"/>
        <v>291</v>
      </c>
      <c r="Q226" s="39">
        <f t="shared" si="25"/>
        <v>83</v>
      </c>
      <c r="R226" s="153">
        <f t="shared" si="26"/>
        <v>374</v>
      </c>
      <c r="S226" s="153">
        <f t="shared" si="27"/>
        <v>0.10388888888888889</v>
      </c>
      <c r="T226" s="39">
        <f t="shared" si="28"/>
        <v>2022</v>
      </c>
      <c r="U226" s="39">
        <f t="shared" si="29"/>
        <v>10</v>
      </c>
      <c r="V226" s="39">
        <f t="shared" si="30"/>
        <v>4</v>
      </c>
      <c r="W226" s="39">
        <f t="shared" si="31"/>
        <v>2</v>
      </c>
      <c r="X226" s="39">
        <f>Table19[[#This Row],[Busy-ness Secs]]/60</f>
        <v>6.2333333333333334</v>
      </c>
    </row>
    <row r="227" spans="2:24" x14ac:dyDescent="0.3">
      <c r="B227" s="156">
        <v>2376</v>
      </c>
      <c r="C227" s="157">
        <v>44852</v>
      </c>
      <c r="D227" s="156">
        <v>1</v>
      </c>
      <c r="E227" s="156">
        <v>6</v>
      </c>
      <c r="F227" s="156">
        <v>0</v>
      </c>
      <c r="G227" s="156">
        <v>38</v>
      </c>
      <c r="H227" s="156">
        <v>81</v>
      </c>
      <c r="I227" s="156">
        <v>35</v>
      </c>
      <c r="J227" s="156">
        <v>4</v>
      </c>
      <c r="K227" s="156">
        <v>33</v>
      </c>
      <c r="L227" s="156">
        <v>0</v>
      </c>
      <c r="M227" s="156">
        <v>26</v>
      </c>
      <c r="N227" s="156">
        <v>2</v>
      </c>
      <c r="O227" s="156">
        <v>21</v>
      </c>
      <c r="P227" s="153">
        <f t="shared" si="24"/>
        <v>924</v>
      </c>
      <c r="Q227" s="39">
        <f t="shared" si="25"/>
        <v>174</v>
      </c>
      <c r="R227" s="153">
        <f t="shared" si="26"/>
        <v>1098</v>
      </c>
      <c r="S227" s="153">
        <f t="shared" si="27"/>
        <v>0.30499999999999999</v>
      </c>
      <c r="T227" s="39">
        <f t="shared" si="28"/>
        <v>2022</v>
      </c>
      <c r="U227" s="39">
        <f t="shared" si="29"/>
        <v>10</v>
      </c>
      <c r="V227" s="39">
        <f t="shared" si="30"/>
        <v>4</v>
      </c>
      <c r="W227" s="39">
        <f t="shared" si="31"/>
        <v>3</v>
      </c>
      <c r="X227" s="39">
        <f>Table19[[#This Row],[Busy-ness Secs]]/60</f>
        <v>18.3</v>
      </c>
    </row>
    <row r="228" spans="2:24" x14ac:dyDescent="0.3">
      <c r="B228" s="156">
        <v>2377</v>
      </c>
      <c r="C228" s="157">
        <v>44852</v>
      </c>
      <c r="D228" s="156">
        <v>2</v>
      </c>
      <c r="E228" s="156">
        <v>4</v>
      </c>
      <c r="F228" s="156">
        <v>0</v>
      </c>
      <c r="G228" s="156">
        <v>44</v>
      </c>
      <c r="H228" s="156">
        <v>90</v>
      </c>
      <c r="I228" s="156">
        <v>36</v>
      </c>
      <c r="J228" s="156">
        <v>2</v>
      </c>
      <c r="K228" s="156">
        <v>30</v>
      </c>
      <c r="L228" s="156">
        <v>0</v>
      </c>
      <c r="M228" s="156">
        <v>26</v>
      </c>
      <c r="N228" s="156">
        <v>2</v>
      </c>
      <c r="O228" s="156">
        <v>13</v>
      </c>
      <c r="P228" s="153">
        <f t="shared" si="24"/>
        <v>680</v>
      </c>
      <c r="Q228" s="39">
        <f t="shared" si="25"/>
        <v>86</v>
      </c>
      <c r="R228" s="153">
        <f t="shared" si="26"/>
        <v>766</v>
      </c>
      <c r="S228" s="153">
        <f t="shared" si="27"/>
        <v>0.21277777777777779</v>
      </c>
      <c r="T228" s="39">
        <f t="shared" si="28"/>
        <v>2022</v>
      </c>
      <c r="U228" s="39">
        <f t="shared" si="29"/>
        <v>10</v>
      </c>
      <c r="V228" s="39">
        <f t="shared" si="30"/>
        <v>4</v>
      </c>
      <c r="W228" s="39">
        <f t="shared" si="31"/>
        <v>3</v>
      </c>
      <c r="X228" s="39">
        <f>Table19[[#This Row],[Busy-ness Secs]]/60</f>
        <v>12.766666666666667</v>
      </c>
    </row>
    <row r="229" spans="2:24" x14ac:dyDescent="0.3">
      <c r="B229" s="156">
        <v>2378</v>
      </c>
      <c r="C229" s="157">
        <v>44853</v>
      </c>
      <c r="D229" s="156">
        <v>1</v>
      </c>
      <c r="E229" s="156">
        <v>5</v>
      </c>
      <c r="F229" s="156">
        <v>0</v>
      </c>
      <c r="G229" s="156">
        <v>29</v>
      </c>
      <c r="H229" s="156">
        <v>85</v>
      </c>
      <c r="I229" s="156">
        <v>31</v>
      </c>
      <c r="J229" s="156">
        <v>4</v>
      </c>
      <c r="K229" s="156">
        <v>33</v>
      </c>
      <c r="L229" s="156">
        <v>0</v>
      </c>
      <c r="M229" s="156">
        <v>16</v>
      </c>
      <c r="N229" s="156">
        <v>1</v>
      </c>
      <c r="O229" s="156">
        <v>27</v>
      </c>
      <c r="P229" s="153">
        <f t="shared" si="24"/>
        <v>725</v>
      </c>
      <c r="Q229" s="39">
        <f t="shared" si="25"/>
        <v>159</v>
      </c>
      <c r="R229" s="153">
        <f t="shared" si="26"/>
        <v>884</v>
      </c>
      <c r="S229" s="153">
        <f t="shared" si="27"/>
        <v>0.24555555555555555</v>
      </c>
      <c r="T229" s="39">
        <f t="shared" si="28"/>
        <v>2022</v>
      </c>
      <c r="U229" s="39">
        <f t="shared" si="29"/>
        <v>10</v>
      </c>
      <c r="V229" s="39">
        <f t="shared" si="30"/>
        <v>4</v>
      </c>
      <c r="W229" s="39">
        <f t="shared" si="31"/>
        <v>4</v>
      </c>
      <c r="X229" s="39">
        <f>Table19[[#This Row],[Busy-ness Secs]]/60</f>
        <v>14.733333333333333</v>
      </c>
    </row>
    <row r="230" spans="2:24" x14ac:dyDescent="0.3">
      <c r="B230" s="156">
        <v>2379</v>
      </c>
      <c r="C230" s="157">
        <v>44853</v>
      </c>
      <c r="D230" s="156">
        <v>2</v>
      </c>
      <c r="E230" s="156">
        <v>4</v>
      </c>
      <c r="F230" s="156">
        <v>0</v>
      </c>
      <c r="G230" s="156">
        <v>20</v>
      </c>
      <c r="H230" s="156">
        <v>44</v>
      </c>
      <c r="I230" s="156">
        <v>82</v>
      </c>
      <c r="J230" s="156">
        <v>3</v>
      </c>
      <c r="K230" s="156">
        <v>29</v>
      </c>
      <c r="L230" s="156">
        <v>0</v>
      </c>
      <c r="M230" s="156">
        <v>37</v>
      </c>
      <c r="N230" s="156">
        <v>1</v>
      </c>
      <c r="O230" s="156">
        <v>11</v>
      </c>
      <c r="P230" s="153">
        <f t="shared" si="24"/>
        <v>584</v>
      </c>
      <c r="Q230" s="39">
        <f t="shared" si="25"/>
        <v>98</v>
      </c>
      <c r="R230" s="153">
        <f t="shared" si="26"/>
        <v>682</v>
      </c>
      <c r="S230" s="153">
        <f t="shared" si="27"/>
        <v>0.18944444444444444</v>
      </c>
      <c r="T230" s="39">
        <f t="shared" si="28"/>
        <v>2022</v>
      </c>
      <c r="U230" s="39">
        <f t="shared" si="29"/>
        <v>10</v>
      </c>
      <c r="V230" s="39">
        <f t="shared" si="30"/>
        <v>4</v>
      </c>
      <c r="W230" s="39">
        <f t="shared" si="31"/>
        <v>4</v>
      </c>
      <c r="X230" s="39">
        <f>Table19[[#This Row],[Busy-ness Secs]]/60</f>
        <v>11.366666666666667</v>
      </c>
    </row>
    <row r="231" spans="2:24" x14ac:dyDescent="0.3">
      <c r="B231" s="156">
        <v>2380</v>
      </c>
      <c r="C231" s="157">
        <v>44854</v>
      </c>
      <c r="D231" s="156">
        <v>1</v>
      </c>
      <c r="E231" s="156">
        <v>4</v>
      </c>
      <c r="F231" s="156">
        <v>0</v>
      </c>
      <c r="G231" s="156">
        <v>41</v>
      </c>
      <c r="H231" s="156">
        <v>90</v>
      </c>
      <c r="I231" s="156">
        <v>53</v>
      </c>
      <c r="J231" s="156">
        <v>3</v>
      </c>
      <c r="K231" s="156">
        <v>34</v>
      </c>
      <c r="L231" s="156">
        <v>0</v>
      </c>
      <c r="M231" s="156">
        <v>21</v>
      </c>
      <c r="N231" s="156">
        <v>1</v>
      </c>
      <c r="O231" s="156">
        <v>13</v>
      </c>
      <c r="P231" s="153">
        <f t="shared" si="24"/>
        <v>736</v>
      </c>
      <c r="Q231" s="39">
        <f t="shared" si="25"/>
        <v>115</v>
      </c>
      <c r="R231" s="153">
        <f t="shared" si="26"/>
        <v>851</v>
      </c>
      <c r="S231" s="153">
        <f t="shared" si="27"/>
        <v>0.2363888888888889</v>
      </c>
      <c r="T231" s="39">
        <f t="shared" si="28"/>
        <v>2022</v>
      </c>
      <c r="U231" s="39">
        <f t="shared" si="29"/>
        <v>10</v>
      </c>
      <c r="V231" s="39">
        <f t="shared" si="30"/>
        <v>4</v>
      </c>
      <c r="W231" s="39">
        <f t="shared" si="31"/>
        <v>5</v>
      </c>
      <c r="X231" s="39">
        <f>Table19[[#This Row],[Busy-ness Secs]]/60</f>
        <v>14.183333333333334</v>
      </c>
    </row>
    <row r="232" spans="2:24" x14ac:dyDescent="0.3">
      <c r="B232" s="156">
        <v>2381</v>
      </c>
      <c r="C232" s="157">
        <v>44854</v>
      </c>
      <c r="D232" s="156">
        <v>2</v>
      </c>
      <c r="E232" s="156">
        <v>4</v>
      </c>
      <c r="F232" s="156">
        <v>0</v>
      </c>
      <c r="G232" s="156">
        <v>22</v>
      </c>
      <c r="H232" s="156">
        <v>48</v>
      </c>
      <c r="I232" s="156">
        <v>30</v>
      </c>
      <c r="J232" s="156">
        <v>1</v>
      </c>
      <c r="K232" s="156">
        <v>30</v>
      </c>
      <c r="L232" s="156">
        <v>1</v>
      </c>
      <c r="M232" s="156">
        <v>20</v>
      </c>
      <c r="N232" s="156">
        <v>2</v>
      </c>
      <c r="O232" s="156">
        <v>17</v>
      </c>
      <c r="P232" s="153">
        <f t="shared" si="24"/>
        <v>400</v>
      </c>
      <c r="Q232" s="39">
        <f t="shared" si="25"/>
        <v>84</v>
      </c>
      <c r="R232" s="153">
        <f t="shared" si="26"/>
        <v>484</v>
      </c>
      <c r="S232" s="153">
        <f t="shared" si="27"/>
        <v>0.13444444444444445</v>
      </c>
      <c r="T232" s="39">
        <f t="shared" si="28"/>
        <v>2022</v>
      </c>
      <c r="U232" s="39">
        <f t="shared" si="29"/>
        <v>10</v>
      </c>
      <c r="V232" s="39">
        <f t="shared" si="30"/>
        <v>4</v>
      </c>
      <c r="W232" s="39">
        <f t="shared" si="31"/>
        <v>5</v>
      </c>
      <c r="X232" s="39">
        <f>Table19[[#This Row],[Busy-ness Secs]]/60</f>
        <v>8.0666666666666664</v>
      </c>
    </row>
    <row r="233" spans="2:24" x14ac:dyDescent="0.3">
      <c r="B233" s="156">
        <v>2382</v>
      </c>
      <c r="C233" s="157">
        <v>44855</v>
      </c>
      <c r="D233" s="156">
        <v>1</v>
      </c>
      <c r="E233" s="156">
        <v>5</v>
      </c>
      <c r="F233" s="156">
        <v>0</v>
      </c>
      <c r="G233" s="156">
        <v>38</v>
      </c>
      <c r="H233" s="156">
        <v>71</v>
      </c>
      <c r="I233" s="156">
        <v>85</v>
      </c>
      <c r="J233" s="156">
        <v>2</v>
      </c>
      <c r="K233" s="156">
        <v>32</v>
      </c>
      <c r="L233" s="156">
        <v>1</v>
      </c>
      <c r="M233" s="156">
        <v>36</v>
      </c>
      <c r="N233" s="156">
        <v>2</v>
      </c>
      <c r="O233" s="156">
        <v>28</v>
      </c>
      <c r="P233" s="153">
        <f t="shared" si="24"/>
        <v>970</v>
      </c>
      <c r="Q233" s="39">
        <f t="shared" si="25"/>
        <v>156</v>
      </c>
      <c r="R233" s="153">
        <f t="shared" si="26"/>
        <v>1126</v>
      </c>
      <c r="S233" s="153">
        <f t="shared" si="27"/>
        <v>0.31277777777777777</v>
      </c>
      <c r="T233" s="39">
        <f t="shared" si="28"/>
        <v>2022</v>
      </c>
      <c r="U233" s="39">
        <f t="shared" si="29"/>
        <v>10</v>
      </c>
      <c r="V233" s="39">
        <f t="shared" si="30"/>
        <v>4</v>
      </c>
      <c r="W233" s="39">
        <f t="shared" si="31"/>
        <v>6</v>
      </c>
      <c r="X233" s="39">
        <f>Table19[[#This Row],[Busy-ness Secs]]/60</f>
        <v>18.766666666666666</v>
      </c>
    </row>
    <row r="234" spans="2:24" x14ac:dyDescent="0.3">
      <c r="B234" s="156">
        <v>2383</v>
      </c>
      <c r="C234" s="157">
        <v>44855</v>
      </c>
      <c r="D234" s="156">
        <v>2</v>
      </c>
      <c r="E234" s="156">
        <v>4</v>
      </c>
      <c r="F234" s="156">
        <v>0</v>
      </c>
      <c r="G234" s="156">
        <v>42</v>
      </c>
      <c r="H234" s="156">
        <v>71</v>
      </c>
      <c r="I234" s="156">
        <v>87</v>
      </c>
      <c r="J234" s="156">
        <v>2</v>
      </c>
      <c r="K234" s="156">
        <v>32</v>
      </c>
      <c r="L234" s="156">
        <v>0</v>
      </c>
      <c r="M234" s="156">
        <v>45</v>
      </c>
      <c r="N234" s="156">
        <v>2</v>
      </c>
      <c r="O234" s="156">
        <v>28</v>
      </c>
      <c r="P234" s="153">
        <f t="shared" si="24"/>
        <v>800</v>
      </c>
      <c r="Q234" s="39">
        <f t="shared" si="25"/>
        <v>120</v>
      </c>
      <c r="R234" s="153">
        <f t="shared" si="26"/>
        <v>920</v>
      </c>
      <c r="S234" s="153">
        <f t="shared" si="27"/>
        <v>0.25555555555555554</v>
      </c>
      <c r="T234" s="39">
        <f t="shared" si="28"/>
        <v>2022</v>
      </c>
      <c r="U234" s="39">
        <f t="shared" si="29"/>
        <v>10</v>
      </c>
      <c r="V234" s="39">
        <f t="shared" si="30"/>
        <v>4</v>
      </c>
      <c r="W234" s="39">
        <f t="shared" si="31"/>
        <v>6</v>
      </c>
      <c r="X234" s="39">
        <f>Table19[[#This Row],[Busy-ness Secs]]/60</f>
        <v>15.333333333333334</v>
      </c>
    </row>
    <row r="235" spans="2:24" x14ac:dyDescent="0.3">
      <c r="B235" s="156">
        <v>2384</v>
      </c>
      <c r="C235" s="157">
        <v>44856</v>
      </c>
      <c r="D235" s="156">
        <v>1</v>
      </c>
      <c r="E235" s="156">
        <v>4</v>
      </c>
      <c r="F235" s="156">
        <v>0</v>
      </c>
      <c r="G235" s="156">
        <v>26</v>
      </c>
      <c r="H235" s="156">
        <v>53</v>
      </c>
      <c r="I235" s="156">
        <v>83</v>
      </c>
      <c r="J235" s="156">
        <v>2</v>
      </c>
      <c r="K235" s="156">
        <v>33</v>
      </c>
      <c r="L235" s="156">
        <v>0</v>
      </c>
      <c r="M235" s="156">
        <v>37</v>
      </c>
      <c r="N235" s="156">
        <v>2</v>
      </c>
      <c r="O235" s="156">
        <v>24</v>
      </c>
      <c r="P235" s="153">
        <f t="shared" si="24"/>
        <v>648</v>
      </c>
      <c r="Q235" s="39">
        <f t="shared" si="25"/>
        <v>114</v>
      </c>
      <c r="R235" s="153">
        <f t="shared" si="26"/>
        <v>762</v>
      </c>
      <c r="S235" s="153">
        <f t="shared" si="27"/>
        <v>0.21166666666666667</v>
      </c>
      <c r="T235" s="39">
        <f t="shared" si="28"/>
        <v>2022</v>
      </c>
      <c r="U235" s="39">
        <f t="shared" si="29"/>
        <v>10</v>
      </c>
      <c r="V235" s="39">
        <f t="shared" si="30"/>
        <v>4</v>
      </c>
      <c r="W235" s="39">
        <f t="shared" si="31"/>
        <v>7</v>
      </c>
      <c r="X235" s="39">
        <f>Table19[[#This Row],[Busy-ness Secs]]/60</f>
        <v>12.7</v>
      </c>
    </row>
    <row r="236" spans="2:24" x14ac:dyDescent="0.3">
      <c r="B236" s="156">
        <v>2385</v>
      </c>
      <c r="C236" s="157">
        <v>44858</v>
      </c>
      <c r="D236" s="156">
        <v>1</v>
      </c>
      <c r="E236" s="156">
        <v>6</v>
      </c>
      <c r="F236" s="156">
        <v>0</v>
      </c>
      <c r="G236" s="156">
        <v>26</v>
      </c>
      <c r="H236" s="156">
        <v>85</v>
      </c>
      <c r="I236" s="156">
        <v>48</v>
      </c>
      <c r="J236" s="156">
        <v>4</v>
      </c>
      <c r="K236" s="156">
        <v>31</v>
      </c>
      <c r="L236" s="156">
        <v>1</v>
      </c>
      <c r="M236" s="156">
        <v>41</v>
      </c>
      <c r="N236" s="156">
        <v>1</v>
      </c>
      <c r="O236" s="156">
        <v>27</v>
      </c>
      <c r="P236" s="153">
        <f t="shared" si="24"/>
        <v>954</v>
      </c>
      <c r="Q236" s="39">
        <f t="shared" si="25"/>
        <v>192</v>
      </c>
      <c r="R236" s="153">
        <f t="shared" si="26"/>
        <v>1146</v>
      </c>
      <c r="S236" s="153">
        <f t="shared" si="27"/>
        <v>0.31833333333333336</v>
      </c>
      <c r="T236" s="39">
        <f t="shared" si="28"/>
        <v>2022</v>
      </c>
      <c r="U236" s="39">
        <f t="shared" si="29"/>
        <v>10</v>
      </c>
      <c r="V236" s="39">
        <f t="shared" si="30"/>
        <v>4</v>
      </c>
      <c r="W236" s="39">
        <f t="shared" si="31"/>
        <v>2</v>
      </c>
      <c r="X236" s="39">
        <f>Table19[[#This Row],[Busy-ness Secs]]/60</f>
        <v>19.100000000000001</v>
      </c>
    </row>
    <row r="237" spans="2:24" x14ac:dyDescent="0.3">
      <c r="B237" s="156">
        <v>2386</v>
      </c>
      <c r="C237" s="157">
        <v>44858</v>
      </c>
      <c r="D237" s="156">
        <v>2</v>
      </c>
      <c r="E237" s="156">
        <v>4</v>
      </c>
      <c r="F237" s="156">
        <v>0</v>
      </c>
      <c r="G237" s="156">
        <v>28</v>
      </c>
      <c r="H237" s="156">
        <v>71</v>
      </c>
      <c r="I237" s="156">
        <v>31</v>
      </c>
      <c r="J237" s="156">
        <v>2</v>
      </c>
      <c r="K237" s="156">
        <v>29</v>
      </c>
      <c r="L237" s="156">
        <v>0</v>
      </c>
      <c r="M237" s="156">
        <v>18</v>
      </c>
      <c r="N237" s="156">
        <v>2</v>
      </c>
      <c r="O237" s="156">
        <v>28</v>
      </c>
      <c r="P237" s="153">
        <f t="shared" si="24"/>
        <v>520</v>
      </c>
      <c r="Q237" s="39">
        <f t="shared" si="25"/>
        <v>114</v>
      </c>
      <c r="R237" s="153">
        <f t="shared" si="26"/>
        <v>634</v>
      </c>
      <c r="S237" s="153">
        <f t="shared" si="27"/>
        <v>0.17611111111111111</v>
      </c>
      <c r="T237" s="39">
        <f t="shared" si="28"/>
        <v>2022</v>
      </c>
      <c r="U237" s="39">
        <f t="shared" si="29"/>
        <v>10</v>
      </c>
      <c r="V237" s="39">
        <f t="shared" si="30"/>
        <v>4</v>
      </c>
      <c r="W237" s="39">
        <f t="shared" si="31"/>
        <v>2</v>
      </c>
      <c r="X237" s="39">
        <f>Table19[[#This Row],[Busy-ness Secs]]/60</f>
        <v>10.566666666666666</v>
      </c>
    </row>
    <row r="238" spans="2:24" x14ac:dyDescent="0.3">
      <c r="B238" s="156">
        <v>2387</v>
      </c>
      <c r="C238" s="157">
        <v>44859</v>
      </c>
      <c r="D238" s="156">
        <v>1</v>
      </c>
      <c r="E238" s="156">
        <v>6</v>
      </c>
      <c r="F238" s="156">
        <v>0</v>
      </c>
      <c r="G238" s="156">
        <v>44</v>
      </c>
      <c r="H238" s="156">
        <v>53</v>
      </c>
      <c r="I238" s="156">
        <v>46</v>
      </c>
      <c r="J238" s="156">
        <v>4</v>
      </c>
      <c r="K238" s="156">
        <v>34</v>
      </c>
      <c r="L238" s="156">
        <v>1</v>
      </c>
      <c r="M238" s="156">
        <v>43</v>
      </c>
      <c r="N238" s="156">
        <v>1</v>
      </c>
      <c r="O238" s="156">
        <v>24</v>
      </c>
      <c r="P238" s="153">
        <f t="shared" si="24"/>
        <v>858</v>
      </c>
      <c r="Q238" s="39">
        <f t="shared" si="25"/>
        <v>203</v>
      </c>
      <c r="R238" s="153">
        <f t="shared" si="26"/>
        <v>1061</v>
      </c>
      <c r="S238" s="153">
        <f t="shared" si="27"/>
        <v>0.29472222222222222</v>
      </c>
      <c r="T238" s="39">
        <f t="shared" si="28"/>
        <v>2022</v>
      </c>
      <c r="U238" s="39">
        <f t="shared" si="29"/>
        <v>10</v>
      </c>
      <c r="V238" s="39">
        <f t="shared" si="30"/>
        <v>4</v>
      </c>
      <c r="W238" s="39">
        <f t="shared" si="31"/>
        <v>3</v>
      </c>
      <c r="X238" s="39">
        <f>Table19[[#This Row],[Busy-ness Secs]]/60</f>
        <v>17.683333333333334</v>
      </c>
    </row>
    <row r="239" spans="2:24" x14ac:dyDescent="0.3">
      <c r="B239" s="156">
        <v>2388</v>
      </c>
      <c r="C239" s="157">
        <v>44859</v>
      </c>
      <c r="D239" s="156">
        <v>2</v>
      </c>
      <c r="E239" s="156">
        <v>3</v>
      </c>
      <c r="F239" s="156">
        <v>0</v>
      </c>
      <c r="G239" s="156">
        <v>22</v>
      </c>
      <c r="H239" s="156">
        <v>30</v>
      </c>
      <c r="I239" s="156">
        <v>65</v>
      </c>
      <c r="J239" s="156">
        <v>1</v>
      </c>
      <c r="K239" s="156">
        <v>29</v>
      </c>
      <c r="L239" s="156">
        <v>1</v>
      </c>
      <c r="M239" s="156">
        <v>44</v>
      </c>
      <c r="N239" s="156">
        <v>1</v>
      </c>
      <c r="O239" s="156">
        <v>13</v>
      </c>
      <c r="P239" s="153">
        <f t="shared" si="24"/>
        <v>351</v>
      </c>
      <c r="Q239" s="39">
        <f t="shared" si="25"/>
        <v>86</v>
      </c>
      <c r="R239" s="153">
        <f t="shared" si="26"/>
        <v>437</v>
      </c>
      <c r="S239" s="153">
        <f t="shared" si="27"/>
        <v>0.12138888888888889</v>
      </c>
      <c r="T239" s="39">
        <f t="shared" si="28"/>
        <v>2022</v>
      </c>
      <c r="U239" s="39">
        <f t="shared" si="29"/>
        <v>10</v>
      </c>
      <c r="V239" s="39">
        <f t="shared" si="30"/>
        <v>4</v>
      </c>
      <c r="W239" s="39">
        <f t="shared" si="31"/>
        <v>3</v>
      </c>
      <c r="X239" s="39">
        <f>Table19[[#This Row],[Busy-ness Secs]]/60</f>
        <v>7.2833333333333332</v>
      </c>
    </row>
    <row r="240" spans="2:24" x14ac:dyDescent="0.3">
      <c r="B240" s="156">
        <v>2389</v>
      </c>
      <c r="C240" s="157">
        <v>44860</v>
      </c>
      <c r="D240" s="156">
        <v>1</v>
      </c>
      <c r="E240" s="156">
        <v>5</v>
      </c>
      <c r="F240" s="156">
        <v>0</v>
      </c>
      <c r="G240" s="156">
        <v>42</v>
      </c>
      <c r="H240" s="156">
        <v>75</v>
      </c>
      <c r="I240" s="156">
        <v>77</v>
      </c>
      <c r="J240" s="156">
        <v>4</v>
      </c>
      <c r="K240" s="156">
        <v>29</v>
      </c>
      <c r="L240" s="156">
        <v>0</v>
      </c>
      <c r="M240" s="156">
        <v>23</v>
      </c>
      <c r="N240" s="156">
        <v>1</v>
      </c>
      <c r="O240" s="156">
        <v>14</v>
      </c>
      <c r="P240" s="153">
        <f t="shared" si="24"/>
        <v>970</v>
      </c>
      <c r="Q240" s="39">
        <f t="shared" si="25"/>
        <v>130</v>
      </c>
      <c r="R240" s="153">
        <f t="shared" si="26"/>
        <v>1100</v>
      </c>
      <c r="S240" s="153">
        <f t="shared" si="27"/>
        <v>0.30555555555555558</v>
      </c>
      <c r="T240" s="39">
        <f t="shared" si="28"/>
        <v>2022</v>
      </c>
      <c r="U240" s="39">
        <f t="shared" si="29"/>
        <v>10</v>
      </c>
      <c r="V240" s="39">
        <f t="shared" si="30"/>
        <v>4</v>
      </c>
      <c r="W240" s="39">
        <f t="shared" si="31"/>
        <v>4</v>
      </c>
      <c r="X240" s="39">
        <f>Table19[[#This Row],[Busy-ness Secs]]/60</f>
        <v>18.333333333333332</v>
      </c>
    </row>
    <row r="241" spans="2:24" x14ac:dyDescent="0.3">
      <c r="B241" s="156">
        <v>2390</v>
      </c>
      <c r="C241" s="157">
        <v>44860</v>
      </c>
      <c r="D241" s="156">
        <v>2</v>
      </c>
      <c r="E241" s="156">
        <v>4</v>
      </c>
      <c r="F241" s="156">
        <v>0</v>
      </c>
      <c r="G241" s="156">
        <v>30</v>
      </c>
      <c r="H241" s="156">
        <v>85</v>
      </c>
      <c r="I241" s="156">
        <v>50</v>
      </c>
      <c r="J241" s="156">
        <v>2</v>
      </c>
      <c r="K241" s="156">
        <v>31</v>
      </c>
      <c r="L241" s="156">
        <v>0</v>
      </c>
      <c r="M241" s="156">
        <v>20</v>
      </c>
      <c r="N241" s="156">
        <v>2</v>
      </c>
      <c r="O241" s="156">
        <v>27</v>
      </c>
      <c r="P241" s="153">
        <f t="shared" si="24"/>
        <v>660</v>
      </c>
      <c r="Q241" s="39">
        <f t="shared" si="25"/>
        <v>116</v>
      </c>
      <c r="R241" s="153">
        <f t="shared" si="26"/>
        <v>776</v>
      </c>
      <c r="S241" s="153">
        <f t="shared" si="27"/>
        <v>0.21555555555555556</v>
      </c>
      <c r="T241" s="39">
        <f t="shared" si="28"/>
        <v>2022</v>
      </c>
      <c r="U241" s="39">
        <f t="shared" si="29"/>
        <v>10</v>
      </c>
      <c r="V241" s="39">
        <f t="shared" si="30"/>
        <v>4</v>
      </c>
      <c r="W241" s="39">
        <f t="shared" si="31"/>
        <v>4</v>
      </c>
      <c r="X241" s="39">
        <f>Table19[[#This Row],[Busy-ness Secs]]/60</f>
        <v>12.933333333333334</v>
      </c>
    </row>
    <row r="242" spans="2:24" x14ac:dyDescent="0.3">
      <c r="B242" s="156">
        <v>2391</v>
      </c>
      <c r="C242" s="157">
        <v>44861</v>
      </c>
      <c r="D242" s="156">
        <v>1</v>
      </c>
      <c r="E242" s="156">
        <v>6</v>
      </c>
      <c r="F242" s="156">
        <v>0</v>
      </c>
      <c r="G242" s="156">
        <v>43</v>
      </c>
      <c r="H242" s="156">
        <v>53</v>
      </c>
      <c r="I242" s="156">
        <v>87</v>
      </c>
      <c r="J242" s="156">
        <v>4</v>
      </c>
      <c r="K242" s="156">
        <v>30</v>
      </c>
      <c r="L242" s="156">
        <v>0</v>
      </c>
      <c r="M242" s="156">
        <v>40</v>
      </c>
      <c r="N242" s="156">
        <v>2</v>
      </c>
      <c r="O242" s="156">
        <v>24</v>
      </c>
      <c r="P242" s="153">
        <f t="shared" si="24"/>
        <v>1098</v>
      </c>
      <c r="Q242" s="39">
        <f t="shared" si="25"/>
        <v>168</v>
      </c>
      <c r="R242" s="153">
        <f t="shared" si="26"/>
        <v>1266</v>
      </c>
      <c r="S242" s="153">
        <f t="shared" si="27"/>
        <v>0.35166666666666668</v>
      </c>
      <c r="T242" s="39">
        <f t="shared" si="28"/>
        <v>2022</v>
      </c>
      <c r="U242" s="39">
        <f t="shared" si="29"/>
        <v>10</v>
      </c>
      <c r="V242" s="39">
        <f t="shared" si="30"/>
        <v>4</v>
      </c>
      <c r="W242" s="39">
        <f t="shared" si="31"/>
        <v>5</v>
      </c>
      <c r="X242" s="39">
        <f>Table19[[#This Row],[Busy-ness Secs]]/60</f>
        <v>21.1</v>
      </c>
    </row>
    <row r="243" spans="2:24" x14ac:dyDescent="0.3">
      <c r="B243" s="156">
        <v>2392</v>
      </c>
      <c r="C243" s="157">
        <v>44861</v>
      </c>
      <c r="D243" s="156">
        <v>2</v>
      </c>
      <c r="E243" s="156">
        <v>4</v>
      </c>
      <c r="F243" s="156">
        <v>0</v>
      </c>
      <c r="G243" s="156">
        <v>44</v>
      </c>
      <c r="H243" s="156">
        <v>85</v>
      </c>
      <c r="I243" s="156">
        <v>70</v>
      </c>
      <c r="J243" s="156">
        <v>2</v>
      </c>
      <c r="K243" s="156">
        <v>31</v>
      </c>
      <c r="L243" s="156">
        <v>0</v>
      </c>
      <c r="M243" s="156">
        <v>18</v>
      </c>
      <c r="N243" s="156">
        <v>2</v>
      </c>
      <c r="O243" s="156">
        <v>27</v>
      </c>
      <c r="P243" s="153">
        <f t="shared" si="24"/>
        <v>796</v>
      </c>
      <c r="Q243" s="39">
        <f t="shared" si="25"/>
        <v>116</v>
      </c>
      <c r="R243" s="153">
        <f t="shared" si="26"/>
        <v>912</v>
      </c>
      <c r="S243" s="153">
        <f t="shared" si="27"/>
        <v>0.25333333333333335</v>
      </c>
      <c r="T243" s="39">
        <f t="shared" si="28"/>
        <v>2022</v>
      </c>
      <c r="U243" s="39">
        <f t="shared" si="29"/>
        <v>10</v>
      </c>
      <c r="V243" s="39">
        <f t="shared" si="30"/>
        <v>4</v>
      </c>
      <c r="W243" s="39">
        <f t="shared" si="31"/>
        <v>5</v>
      </c>
      <c r="X243" s="39">
        <f>Table19[[#This Row],[Busy-ness Secs]]/60</f>
        <v>15.2</v>
      </c>
    </row>
    <row r="244" spans="2:24" x14ac:dyDescent="0.3">
      <c r="B244" s="156">
        <v>2393</v>
      </c>
      <c r="C244" s="157">
        <v>44862</v>
      </c>
      <c r="D244" s="156">
        <v>1</v>
      </c>
      <c r="E244" s="156">
        <v>6</v>
      </c>
      <c r="F244" s="156">
        <v>0</v>
      </c>
      <c r="G244" s="156">
        <v>39</v>
      </c>
      <c r="H244" s="156">
        <v>80</v>
      </c>
      <c r="I244" s="156">
        <v>59</v>
      </c>
      <c r="J244" s="156">
        <v>5</v>
      </c>
      <c r="K244" s="156">
        <v>31</v>
      </c>
      <c r="L244" s="156">
        <v>0</v>
      </c>
      <c r="M244" s="156">
        <v>27</v>
      </c>
      <c r="N244" s="156">
        <v>1</v>
      </c>
      <c r="O244" s="156">
        <v>21</v>
      </c>
      <c r="P244" s="153">
        <f t="shared" si="24"/>
        <v>1068</v>
      </c>
      <c r="Q244" s="39">
        <f t="shared" si="25"/>
        <v>176</v>
      </c>
      <c r="R244" s="153">
        <f t="shared" si="26"/>
        <v>1244</v>
      </c>
      <c r="S244" s="153">
        <f t="shared" si="27"/>
        <v>0.34555555555555556</v>
      </c>
      <c r="T244" s="39">
        <f t="shared" si="28"/>
        <v>2022</v>
      </c>
      <c r="U244" s="39">
        <f t="shared" si="29"/>
        <v>10</v>
      </c>
      <c r="V244" s="39">
        <f t="shared" si="30"/>
        <v>4</v>
      </c>
      <c r="W244" s="39">
        <f t="shared" si="31"/>
        <v>6</v>
      </c>
      <c r="X244" s="39">
        <f>Table19[[#This Row],[Busy-ness Secs]]/60</f>
        <v>20.733333333333334</v>
      </c>
    </row>
    <row r="245" spans="2:24" x14ac:dyDescent="0.3">
      <c r="B245" s="156">
        <v>2394</v>
      </c>
      <c r="C245" s="157">
        <v>44862</v>
      </c>
      <c r="D245" s="156">
        <v>2</v>
      </c>
      <c r="E245" s="156">
        <v>5</v>
      </c>
      <c r="F245" s="156">
        <v>0</v>
      </c>
      <c r="G245" s="156">
        <v>28</v>
      </c>
      <c r="H245" s="156">
        <v>57</v>
      </c>
      <c r="I245" s="156">
        <v>32</v>
      </c>
      <c r="J245" s="156">
        <v>2</v>
      </c>
      <c r="K245" s="156">
        <v>32</v>
      </c>
      <c r="L245" s="156">
        <v>1</v>
      </c>
      <c r="M245" s="156">
        <v>19</v>
      </c>
      <c r="N245" s="156">
        <v>2</v>
      </c>
      <c r="O245" s="156">
        <v>30</v>
      </c>
      <c r="P245" s="153">
        <f t="shared" si="24"/>
        <v>585</v>
      </c>
      <c r="Q245" s="39">
        <f t="shared" si="25"/>
        <v>143</v>
      </c>
      <c r="R245" s="153">
        <f t="shared" si="26"/>
        <v>728</v>
      </c>
      <c r="S245" s="153">
        <f t="shared" si="27"/>
        <v>0.20222222222222222</v>
      </c>
      <c r="T245" s="39">
        <f t="shared" si="28"/>
        <v>2022</v>
      </c>
      <c r="U245" s="39">
        <f t="shared" si="29"/>
        <v>10</v>
      </c>
      <c r="V245" s="39">
        <f t="shared" si="30"/>
        <v>4</v>
      </c>
      <c r="W245" s="39">
        <f t="shared" si="31"/>
        <v>6</v>
      </c>
      <c r="X245" s="39">
        <f>Table19[[#This Row],[Busy-ness Secs]]/60</f>
        <v>12.133333333333333</v>
      </c>
    </row>
    <row r="246" spans="2:24" x14ac:dyDescent="0.3">
      <c r="B246" s="156">
        <v>2395</v>
      </c>
      <c r="C246" s="157">
        <v>44863</v>
      </c>
      <c r="D246" s="156">
        <v>1</v>
      </c>
      <c r="E246" s="156">
        <v>5</v>
      </c>
      <c r="F246" s="156">
        <v>0</v>
      </c>
      <c r="G246" s="156">
        <v>38</v>
      </c>
      <c r="H246" s="156">
        <v>62</v>
      </c>
      <c r="I246" s="156">
        <v>70</v>
      </c>
      <c r="J246" s="156">
        <v>3</v>
      </c>
      <c r="K246" s="156">
        <v>32</v>
      </c>
      <c r="L246" s="156">
        <v>0</v>
      </c>
      <c r="M246" s="156">
        <v>20</v>
      </c>
      <c r="N246" s="156">
        <v>2</v>
      </c>
      <c r="O246" s="156">
        <v>16</v>
      </c>
      <c r="P246" s="153">
        <f t="shared" si="24"/>
        <v>850</v>
      </c>
      <c r="Q246" s="39">
        <f t="shared" si="25"/>
        <v>128</v>
      </c>
      <c r="R246" s="153">
        <f t="shared" si="26"/>
        <v>978</v>
      </c>
      <c r="S246" s="153">
        <f t="shared" si="27"/>
        <v>0.27166666666666667</v>
      </c>
      <c r="T246" s="39">
        <f t="shared" si="28"/>
        <v>2022</v>
      </c>
      <c r="U246" s="39">
        <f t="shared" si="29"/>
        <v>10</v>
      </c>
      <c r="V246" s="39">
        <f t="shared" si="30"/>
        <v>4</v>
      </c>
      <c r="W246" s="39">
        <f t="shared" si="31"/>
        <v>7</v>
      </c>
      <c r="X246" s="39">
        <f>Table19[[#This Row],[Busy-ness Secs]]/60</f>
        <v>16.3</v>
      </c>
    </row>
    <row r="247" spans="2:24" x14ac:dyDescent="0.3">
      <c r="B247" s="156">
        <v>2396</v>
      </c>
      <c r="C247" s="157">
        <v>44865</v>
      </c>
      <c r="D247" s="156">
        <v>1</v>
      </c>
      <c r="E247" s="156">
        <v>5</v>
      </c>
      <c r="F247" s="156">
        <v>0</v>
      </c>
      <c r="G247" s="156">
        <v>18</v>
      </c>
      <c r="H247" s="156">
        <v>34</v>
      </c>
      <c r="I247" s="156">
        <v>88</v>
      </c>
      <c r="J247" s="156">
        <v>4</v>
      </c>
      <c r="K247" s="156">
        <v>33</v>
      </c>
      <c r="L247" s="156">
        <v>0</v>
      </c>
      <c r="M247" s="156">
        <v>43</v>
      </c>
      <c r="N247" s="156">
        <v>1</v>
      </c>
      <c r="O247" s="156">
        <v>19</v>
      </c>
      <c r="P247" s="153">
        <f t="shared" si="24"/>
        <v>700</v>
      </c>
      <c r="Q247" s="39">
        <f t="shared" si="25"/>
        <v>151</v>
      </c>
      <c r="R247" s="153">
        <f t="shared" si="26"/>
        <v>851</v>
      </c>
      <c r="S247" s="153">
        <f t="shared" si="27"/>
        <v>0.2363888888888889</v>
      </c>
      <c r="T247" s="39">
        <f t="shared" si="28"/>
        <v>2022</v>
      </c>
      <c r="U247" s="39">
        <f t="shared" si="29"/>
        <v>10</v>
      </c>
      <c r="V247" s="39">
        <f t="shared" si="30"/>
        <v>4</v>
      </c>
      <c r="W247" s="39">
        <f t="shared" si="31"/>
        <v>2</v>
      </c>
      <c r="X247" s="39">
        <f>Table19[[#This Row],[Busy-ness Secs]]/60</f>
        <v>14.183333333333334</v>
      </c>
    </row>
    <row r="248" spans="2:24" x14ac:dyDescent="0.3">
      <c r="B248" s="156">
        <v>2397</v>
      </c>
      <c r="C248" s="157">
        <v>44865</v>
      </c>
      <c r="D248" s="156">
        <v>2</v>
      </c>
      <c r="E248" s="156">
        <v>5</v>
      </c>
      <c r="F248" s="156">
        <v>0</v>
      </c>
      <c r="G248" s="156">
        <v>17</v>
      </c>
      <c r="H248" s="156">
        <v>39</v>
      </c>
      <c r="I248" s="156">
        <v>54</v>
      </c>
      <c r="J248" s="156">
        <v>3</v>
      </c>
      <c r="K248" s="156">
        <v>30</v>
      </c>
      <c r="L248" s="156">
        <v>0</v>
      </c>
      <c r="M248" s="156">
        <v>21</v>
      </c>
      <c r="N248" s="156">
        <v>2</v>
      </c>
      <c r="O248" s="156">
        <v>25</v>
      </c>
      <c r="P248" s="153">
        <f t="shared" si="24"/>
        <v>550</v>
      </c>
      <c r="Q248" s="39">
        <f t="shared" si="25"/>
        <v>140</v>
      </c>
      <c r="R248" s="153">
        <f t="shared" si="26"/>
        <v>690</v>
      </c>
      <c r="S248" s="153">
        <f t="shared" si="27"/>
        <v>0.19166666666666668</v>
      </c>
      <c r="T248" s="39">
        <f t="shared" si="28"/>
        <v>2022</v>
      </c>
      <c r="U248" s="39">
        <f t="shared" si="29"/>
        <v>10</v>
      </c>
      <c r="V248" s="39">
        <f t="shared" si="30"/>
        <v>4</v>
      </c>
      <c r="W248" s="39">
        <f t="shared" si="31"/>
        <v>2</v>
      </c>
      <c r="X248" s="39">
        <f>Table19[[#This Row],[Busy-ness Secs]]/60</f>
        <v>11.5</v>
      </c>
    </row>
    <row r="249" spans="2:24" x14ac:dyDescent="0.3">
      <c r="B249" s="156">
        <v>2398</v>
      </c>
      <c r="C249" s="157">
        <v>44866</v>
      </c>
      <c r="D249" s="156">
        <v>1</v>
      </c>
      <c r="E249" s="156">
        <v>3</v>
      </c>
      <c r="F249" s="156">
        <v>0</v>
      </c>
      <c r="G249" s="156">
        <v>26</v>
      </c>
      <c r="H249" s="156">
        <v>38</v>
      </c>
      <c r="I249" s="156">
        <v>83</v>
      </c>
      <c r="J249" s="156">
        <v>1</v>
      </c>
      <c r="K249" s="156">
        <v>33</v>
      </c>
      <c r="L249" s="156">
        <v>0</v>
      </c>
      <c r="M249" s="156">
        <v>27</v>
      </c>
      <c r="N249" s="156">
        <v>2</v>
      </c>
      <c r="O249" s="156">
        <v>16</v>
      </c>
      <c r="P249" s="153">
        <f t="shared" si="24"/>
        <v>441</v>
      </c>
      <c r="Q249" s="39">
        <f t="shared" si="25"/>
        <v>65</v>
      </c>
      <c r="R249" s="153">
        <f t="shared" si="26"/>
        <v>506</v>
      </c>
      <c r="S249" s="153">
        <f t="shared" si="27"/>
        <v>0.14055555555555554</v>
      </c>
      <c r="T249" s="39">
        <f t="shared" si="28"/>
        <v>2022</v>
      </c>
      <c r="U249" s="39">
        <f t="shared" si="29"/>
        <v>11</v>
      </c>
      <c r="V249" s="39">
        <f t="shared" si="30"/>
        <v>4</v>
      </c>
      <c r="W249" s="39">
        <f t="shared" si="31"/>
        <v>3</v>
      </c>
      <c r="X249" s="39">
        <f>Table19[[#This Row],[Busy-ness Secs]]/60</f>
        <v>8.4333333333333336</v>
      </c>
    </row>
    <row r="250" spans="2:24" x14ac:dyDescent="0.3">
      <c r="B250" s="156">
        <v>2399</v>
      </c>
      <c r="C250" s="157">
        <v>44866</v>
      </c>
      <c r="D250" s="156">
        <v>2</v>
      </c>
      <c r="E250" s="156">
        <v>4</v>
      </c>
      <c r="F250" s="156">
        <v>0</v>
      </c>
      <c r="G250" s="156">
        <v>41</v>
      </c>
      <c r="H250" s="156">
        <v>53</v>
      </c>
      <c r="I250" s="156">
        <v>38</v>
      </c>
      <c r="J250" s="156">
        <v>1</v>
      </c>
      <c r="K250" s="156">
        <v>33</v>
      </c>
      <c r="L250" s="156">
        <v>1</v>
      </c>
      <c r="M250" s="156">
        <v>26</v>
      </c>
      <c r="N250" s="156">
        <v>2</v>
      </c>
      <c r="O250" s="156">
        <v>15</v>
      </c>
      <c r="P250" s="153">
        <f t="shared" si="24"/>
        <v>528</v>
      </c>
      <c r="Q250" s="39">
        <f t="shared" si="25"/>
        <v>89</v>
      </c>
      <c r="R250" s="153">
        <f t="shared" si="26"/>
        <v>617</v>
      </c>
      <c r="S250" s="153">
        <f t="shared" si="27"/>
        <v>0.1713888888888889</v>
      </c>
      <c r="T250" s="39">
        <f t="shared" si="28"/>
        <v>2022</v>
      </c>
      <c r="U250" s="39">
        <f t="shared" si="29"/>
        <v>11</v>
      </c>
      <c r="V250" s="39">
        <f t="shared" si="30"/>
        <v>4</v>
      </c>
      <c r="W250" s="39">
        <f t="shared" si="31"/>
        <v>3</v>
      </c>
      <c r="X250" s="39">
        <f>Table19[[#This Row],[Busy-ness Secs]]/60</f>
        <v>10.283333333333333</v>
      </c>
    </row>
    <row r="251" spans="2:24" x14ac:dyDescent="0.3">
      <c r="B251" s="156">
        <v>2400</v>
      </c>
      <c r="C251" s="157">
        <v>44867</v>
      </c>
      <c r="D251" s="156">
        <v>1</v>
      </c>
      <c r="E251" s="156">
        <v>2</v>
      </c>
      <c r="F251" s="156">
        <v>0</v>
      </c>
      <c r="G251" s="156">
        <v>21</v>
      </c>
      <c r="H251" s="156">
        <v>52</v>
      </c>
      <c r="I251" s="156">
        <v>56</v>
      </c>
      <c r="J251" s="156">
        <v>2</v>
      </c>
      <c r="K251" s="156">
        <v>32</v>
      </c>
      <c r="L251" s="156">
        <v>0</v>
      </c>
      <c r="M251" s="156">
        <v>16</v>
      </c>
      <c r="N251" s="156">
        <v>0</v>
      </c>
      <c r="O251" s="156">
        <v>15</v>
      </c>
      <c r="P251" s="153">
        <f t="shared" si="24"/>
        <v>258</v>
      </c>
      <c r="Q251" s="39">
        <f t="shared" si="25"/>
        <v>64</v>
      </c>
      <c r="R251" s="153">
        <f t="shared" si="26"/>
        <v>322</v>
      </c>
      <c r="S251" s="153">
        <f t="shared" si="27"/>
        <v>8.9444444444444438E-2</v>
      </c>
      <c r="T251" s="39">
        <f t="shared" si="28"/>
        <v>2022</v>
      </c>
      <c r="U251" s="39">
        <f t="shared" si="29"/>
        <v>11</v>
      </c>
      <c r="V251" s="39">
        <f t="shared" si="30"/>
        <v>4</v>
      </c>
      <c r="W251" s="39">
        <f t="shared" si="31"/>
        <v>4</v>
      </c>
      <c r="X251" s="39">
        <f>Table19[[#This Row],[Busy-ness Secs]]/60</f>
        <v>5.3666666666666663</v>
      </c>
    </row>
    <row r="252" spans="2:24" x14ac:dyDescent="0.3">
      <c r="B252" s="156">
        <v>2401</v>
      </c>
      <c r="C252" s="157">
        <v>44867</v>
      </c>
      <c r="D252" s="156">
        <v>2</v>
      </c>
      <c r="E252" s="156">
        <v>4</v>
      </c>
      <c r="F252" s="156">
        <v>0</v>
      </c>
      <c r="G252" s="156">
        <v>33</v>
      </c>
      <c r="H252" s="156">
        <v>38</v>
      </c>
      <c r="I252" s="156">
        <v>33</v>
      </c>
      <c r="J252" s="156">
        <v>1</v>
      </c>
      <c r="K252" s="156">
        <v>34</v>
      </c>
      <c r="L252" s="156">
        <v>1</v>
      </c>
      <c r="M252" s="156">
        <v>41</v>
      </c>
      <c r="N252" s="156">
        <v>2</v>
      </c>
      <c r="O252" s="156">
        <v>16</v>
      </c>
      <c r="P252" s="153">
        <f t="shared" si="24"/>
        <v>416</v>
      </c>
      <c r="Q252" s="39">
        <f t="shared" si="25"/>
        <v>107</v>
      </c>
      <c r="R252" s="153">
        <f t="shared" si="26"/>
        <v>523</v>
      </c>
      <c r="S252" s="153">
        <f t="shared" si="27"/>
        <v>0.14527777777777778</v>
      </c>
      <c r="T252" s="39">
        <f t="shared" si="28"/>
        <v>2022</v>
      </c>
      <c r="U252" s="39">
        <f t="shared" si="29"/>
        <v>11</v>
      </c>
      <c r="V252" s="39">
        <f t="shared" si="30"/>
        <v>4</v>
      </c>
      <c r="W252" s="39">
        <f t="shared" si="31"/>
        <v>4</v>
      </c>
      <c r="X252" s="39">
        <f>Table19[[#This Row],[Busy-ness Secs]]/60</f>
        <v>8.7166666666666668</v>
      </c>
    </row>
    <row r="253" spans="2:24" x14ac:dyDescent="0.3">
      <c r="B253" s="156">
        <v>2402</v>
      </c>
      <c r="C253" s="157">
        <v>44868</v>
      </c>
      <c r="D253" s="156">
        <v>1</v>
      </c>
      <c r="E253" s="156">
        <v>3</v>
      </c>
      <c r="F253" s="156">
        <v>0</v>
      </c>
      <c r="G253" s="156">
        <v>16</v>
      </c>
      <c r="H253" s="156">
        <v>38</v>
      </c>
      <c r="I253" s="156">
        <v>89</v>
      </c>
      <c r="J253" s="156">
        <v>1</v>
      </c>
      <c r="K253" s="156">
        <v>31</v>
      </c>
      <c r="L253" s="156">
        <v>0</v>
      </c>
      <c r="M253" s="156">
        <v>38</v>
      </c>
      <c r="N253" s="156">
        <v>2</v>
      </c>
      <c r="O253" s="156">
        <v>16</v>
      </c>
      <c r="P253" s="153">
        <f t="shared" si="24"/>
        <v>429</v>
      </c>
      <c r="Q253" s="39">
        <f t="shared" si="25"/>
        <v>63</v>
      </c>
      <c r="R253" s="153">
        <f t="shared" si="26"/>
        <v>492</v>
      </c>
      <c r="S253" s="153">
        <f t="shared" si="27"/>
        <v>0.13666666666666666</v>
      </c>
      <c r="T253" s="39">
        <f t="shared" si="28"/>
        <v>2022</v>
      </c>
      <c r="U253" s="39">
        <f t="shared" si="29"/>
        <v>11</v>
      </c>
      <c r="V253" s="39">
        <f t="shared" si="30"/>
        <v>4</v>
      </c>
      <c r="W253" s="39">
        <f t="shared" si="31"/>
        <v>5</v>
      </c>
      <c r="X253" s="39">
        <f>Table19[[#This Row],[Busy-ness Secs]]/60</f>
        <v>8.1999999999999993</v>
      </c>
    </row>
    <row r="254" spans="2:24" x14ac:dyDescent="0.3">
      <c r="B254" s="156">
        <v>2403</v>
      </c>
      <c r="C254" s="157">
        <v>44868</v>
      </c>
      <c r="D254" s="156">
        <v>2</v>
      </c>
      <c r="E254" s="156">
        <v>5</v>
      </c>
      <c r="F254" s="156">
        <v>0</v>
      </c>
      <c r="G254" s="156">
        <v>28</v>
      </c>
      <c r="H254" s="156">
        <v>38</v>
      </c>
      <c r="I254" s="156">
        <v>67</v>
      </c>
      <c r="J254" s="156">
        <v>2</v>
      </c>
      <c r="K254" s="156">
        <v>31</v>
      </c>
      <c r="L254" s="156">
        <v>2</v>
      </c>
      <c r="M254" s="156">
        <v>32</v>
      </c>
      <c r="N254" s="156">
        <v>1</v>
      </c>
      <c r="O254" s="156">
        <v>16</v>
      </c>
      <c r="P254" s="153">
        <f t="shared" si="24"/>
        <v>665</v>
      </c>
      <c r="Q254" s="39">
        <f t="shared" si="25"/>
        <v>142</v>
      </c>
      <c r="R254" s="153">
        <f t="shared" si="26"/>
        <v>807</v>
      </c>
      <c r="S254" s="153">
        <f t="shared" si="27"/>
        <v>0.22416666666666665</v>
      </c>
      <c r="T254" s="39">
        <f t="shared" si="28"/>
        <v>2022</v>
      </c>
      <c r="U254" s="39">
        <f t="shared" si="29"/>
        <v>11</v>
      </c>
      <c r="V254" s="39">
        <f t="shared" si="30"/>
        <v>4</v>
      </c>
      <c r="W254" s="39">
        <f t="shared" si="31"/>
        <v>5</v>
      </c>
      <c r="X254" s="39">
        <f>Table19[[#This Row],[Busy-ness Secs]]/60</f>
        <v>13.45</v>
      </c>
    </row>
    <row r="255" spans="2:24" x14ac:dyDescent="0.3">
      <c r="B255" s="156">
        <v>2404</v>
      </c>
      <c r="C255" s="157">
        <v>44869</v>
      </c>
      <c r="D255" s="156">
        <v>1</v>
      </c>
      <c r="E255" s="156">
        <v>3</v>
      </c>
      <c r="F255" s="156">
        <v>0</v>
      </c>
      <c r="G255" s="156">
        <v>17</v>
      </c>
      <c r="H255" s="156">
        <v>89</v>
      </c>
      <c r="I255" s="156">
        <v>39</v>
      </c>
      <c r="J255" s="156">
        <v>1</v>
      </c>
      <c r="K255" s="156">
        <v>34</v>
      </c>
      <c r="L255" s="156">
        <v>1</v>
      </c>
      <c r="M255" s="156">
        <v>23</v>
      </c>
      <c r="N255" s="156">
        <v>1</v>
      </c>
      <c r="O255" s="156">
        <v>24</v>
      </c>
      <c r="P255" s="153">
        <f t="shared" si="24"/>
        <v>435</v>
      </c>
      <c r="Q255" s="39">
        <f t="shared" si="25"/>
        <v>81</v>
      </c>
      <c r="R255" s="153">
        <f t="shared" si="26"/>
        <v>516</v>
      </c>
      <c r="S255" s="153">
        <f t="shared" si="27"/>
        <v>0.14333333333333334</v>
      </c>
      <c r="T255" s="39">
        <f t="shared" si="28"/>
        <v>2022</v>
      </c>
      <c r="U255" s="39">
        <f t="shared" si="29"/>
        <v>11</v>
      </c>
      <c r="V255" s="39">
        <f t="shared" si="30"/>
        <v>4</v>
      </c>
      <c r="W255" s="39">
        <f t="shared" si="31"/>
        <v>6</v>
      </c>
      <c r="X255" s="39">
        <f>Table19[[#This Row],[Busy-ness Secs]]/60</f>
        <v>8.6</v>
      </c>
    </row>
    <row r="256" spans="2:24" x14ac:dyDescent="0.3">
      <c r="B256" s="156">
        <v>2405</v>
      </c>
      <c r="C256" s="157">
        <v>44869</v>
      </c>
      <c r="D256" s="156">
        <v>2</v>
      </c>
      <c r="E256" s="156">
        <v>4</v>
      </c>
      <c r="F256" s="156">
        <v>0</v>
      </c>
      <c r="G256" s="156">
        <v>34</v>
      </c>
      <c r="H256" s="156">
        <v>85</v>
      </c>
      <c r="I256" s="156">
        <v>53</v>
      </c>
      <c r="J256" s="156">
        <v>0</v>
      </c>
      <c r="K256" s="156">
        <v>31</v>
      </c>
      <c r="L256" s="156">
        <v>2</v>
      </c>
      <c r="M256" s="156">
        <v>17</v>
      </c>
      <c r="N256" s="156">
        <v>2</v>
      </c>
      <c r="O256" s="156">
        <v>18</v>
      </c>
      <c r="P256" s="153">
        <f t="shared" si="24"/>
        <v>688</v>
      </c>
      <c r="Q256" s="39">
        <f t="shared" si="25"/>
        <v>70</v>
      </c>
      <c r="R256" s="153">
        <f t="shared" si="26"/>
        <v>758</v>
      </c>
      <c r="S256" s="153">
        <f t="shared" si="27"/>
        <v>0.21055555555555555</v>
      </c>
      <c r="T256" s="39">
        <f t="shared" si="28"/>
        <v>2022</v>
      </c>
      <c r="U256" s="39">
        <f t="shared" si="29"/>
        <v>11</v>
      </c>
      <c r="V256" s="39">
        <f t="shared" si="30"/>
        <v>4</v>
      </c>
      <c r="W256" s="39">
        <f t="shared" si="31"/>
        <v>6</v>
      </c>
      <c r="X256" s="39">
        <f>Table19[[#This Row],[Busy-ness Secs]]/60</f>
        <v>12.633333333333333</v>
      </c>
    </row>
    <row r="257" spans="2:24" x14ac:dyDescent="0.3">
      <c r="B257" s="156">
        <v>2406</v>
      </c>
      <c r="C257" s="157">
        <v>44870</v>
      </c>
      <c r="D257" s="156">
        <v>1</v>
      </c>
      <c r="E257" s="156">
        <v>2</v>
      </c>
      <c r="F257" s="156">
        <v>0</v>
      </c>
      <c r="G257" s="156">
        <v>18</v>
      </c>
      <c r="H257" s="156">
        <v>53</v>
      </c>
      <c r="I257" s="156">
        <v>48</v>
      </c>
      <c r="J257" s="156">
        <v>0</v>
      </c>
      <c r="K257" s="156">
        <v>32</v>
      </c>
      <c r="L257" s="156">
        <v>0</v>
      </c>
      <c r="M257" s="156">
        <v>40</v>
      </c>
      <c r="N257" s="156">
        <v>2</v>
      </c>
      <c r="O257" s="156">
        <v>15</v>
      </c>
      <c r="P257" s="153">
        <f t="shared" si="24"/>
        <v>238</v>
      </c>
      <c r="Q257" s="39">
        <f t="shared" si="25"/>
        <v>30</v>
      </c>
      <c r="R257" s="153">
        <f t="shared" si="26"/>
        <v>268</v>
      </c>
      <c r="S257" s="153">
        <f t="shared" si="27"/>
        <v>7.4444444444444438E-2</v>
      </c>
      <c r="T257" s="39">
        <f t="shared" si="28"/>
        <v>2022</v>
      </c>
      <c r="U257" s="39">
        <f t="shared" si="29"/>
        <v>11</v>
      </c>
      <c r="V257" s="39">
        <f t="shared" si="30"/>
        <v>4</v>
      </c>
      <c r="W257" s="39">
        <f t="shared" si="31"/>
        <v>7</v>
      </c>
      <c r="X257" s="39">
        <f>Table19[[#This Row],[Busy-ness Secs]]/60</f>
        <v>4.4666666666666668</v>
      </c>
    </row>
    <row r="258" spans="2:24" x14ac:dyDescent="0.3">
      <c r="B258" s="156">
        <v>2407</v>
      </c>
      <c r="C258" s="157">
        <v>44872</v>
      </c>
      <c r="D258" s="156">
        <v>1</v>
      </c>
      <c r="E258" s="156">
        <v>2</v>
      </c>
      <c r="F258" s="156">
        <v>0</v>
      </c>
      <c r="G258" s="156">
        <v>42</v>
      </c>
      <c r="H258" s="156">
        <v>34</v>
      </c>
      <c r="I258" s="156">
        <v>37</v>
      </c>
      <c r="J258" s="156">
        <v>0</v>
      </c>
      <c r="K258" s="156">
        <v>34</v>
      </c>
      <c r="L258" s="156">
        <v>0</v>
      </c>
      <c r="M258" s="156">
        <v>21</v>
      </c>
      <c r="N258" s="156">
        <v>2</v>
      </c>
      <c r="O258" s="156">
        <v>10</v>
      </c>
      <c r="P258" s="153">
        <f t="shared" si="24"/>
        <v>226</v>
      </c>
      <c r="Q258" s="39">
        <f t="shared" si="25"/>
        <v>20</v>
      </c>
      <c r="R258" s="153">
        <f t="shared" si="26"/>
        <v>246</v>
      </c>
      <c r="S258" s="153">
        <f t="shared" si="27"/>
        <v>6.8333333333333329E-2</v>
      </c>
      <c r="T258" s="39">
        <f t="shared" si="28"/>
        <v>2022</v>
      </c>
      <c r="U258" s="39">
        <f t="shared" si="29"/>
        <v>11</v>
      </c>
      <c r="V258" s="39">
        <f t="shared" si="30"/>
        <v>4</v>
      </c>
      <c r="W258" s="39">
        <f t="shared" si="31"/>
        <v>2</v>
      </c>
      <c r="X258" s="39">
        <f>Table19[[#This Row],[Busy-ness Secs]]/60</f>
        <v>4.0999999999999996</v>
      </c>
    </row>
    <row r="259" spans="2:24" x14ac:dyDescent="0.3">
      <c r="B259" s="156">
        <v>2408</v>
      </c>
      <c r="C259" s="157">
        <v>44872</v>
      </c>
      <c r="D259" s="156">
        <v>2</v>
      </c>
      <c r="E259" s="156">
        <v>5</v>
      </c>
      <c r="F259" s="156">
        <v>0</v>
      </c>
      <c r="G259" s="156">
        <v>39</v>
      </c>
      <c r="H259" s="156">
        <v>84</v>
      </c>
      <c r="I259" s="156">
        <v>44</v>
      </c>
      <c r="J259" s="156">
        <v>1</v>
      </c>
      <c r="K259" s="156">
        <v>32</v>
      </c>
      <c r="L259" s="156">
        <v>2</v>
      </c>
      <c r="M259" s="156">
        <v>27</v>
      </c>
      <c r="N259" s="156">
        <v>2</v>
      </c>
      <c r="O259" s="156">
        <v>18</v>
      </c>
      <c r="P259" s="153">
        <f t="shared" si="24"/>
        <v>835</v>
      </c>
      <c r="Q259" s="39">
        <f t="shared" si="25"/>
        <v>122</v>
      </c>
      <c r="R259" s="153">
        <f t="shared" si="26"/>
        <v>957</v>
      </c>
      <c r="S259" s="153">
        <f t="shared" si="27"/>
        <v>0.26583333333333331</v>
      </c>
      <c r="T259" s="39">
        <f t="shared" si="28"/>
        <v>2022</v>
      </c>
      <c r="U259" s="39">
        <f t="shared" si="29"/>
        <v>11</v>
      </c>
      <c r="V259" s="39">
        <f t="shared" si="30"/>
        <v>4</v>
      </c>
      <c r="W259" s="39">
        <f t="shared" si="31"/>
        <v>2</v>
      </c>
      <c r="X259" s="39">
        <f>Table19[[#This Row],[Busy-ness Secs]]/60</f>
        <v>15.95</v>
      </c>
    </row>
    <row r="260" spans="2:24" x14ac:dyDescent="0.3">
      <c r="B260" s="156">
        <v>2409</v>
      </c>
      <c r="C260" s="157">
        <v>44873</v>
      </c>
      <c r="D260" s="156">
        <v>1</v>
      </c>
      <c r="E260" s="156">
        <v>3</v>
      </c>
      <c r="F260" s="156">
        <v>0</v>
      </c>
      <c r="G260" s="156">
        <v>31</v>
      </c>
      <c r="H260" s="156">
        <v>90</v>
      </c>
      <c r="I260" s="156">
        <v>35</v>
      </c>
      <c r="J260" s="156">
        <v>1</v>
      </c>
      <c r="K260" s="156">
        <v>31</v>
      </c>
      <c r="L260" s="156">
        <v>1</v>
      </c>
      <c r="M260" s="156">
        <v>20</v>
      </c>
      <c r="N260" s="156">
        <v>1</v>
      </c>
      <c r="O260" s="156">
        <v>24</v>
      </c>
      <c r="P260" s="153">
        <f t="shared" si="24"/>
        <v>468</v>
      </c>
      <c r="Q260" s="39">
        <f t="shared" si="25"/>
        <v>75</v>
      </c>
      <c r="R260" s="153">
        <f t="shared" si="26"/>
        <v>543</v>
      </c>
      <c r="S260" s="153">
        <f t="shared" si="27"/>
        <v>0.15083333333333335</v>
      </c>
      <c r="T260" s="39">
        <f t="shared" si="28"/>
        <v>2022</v>
      </c>
      <c r="U260" s="39">
        <f t="shared" si="29"/>
        <v>11</v>
      </c>
      <c r="V260" s="39">
        <f t="shared" si="30"/>
        <v>4</v>
      </c>
      <c r="W260" s="39">
        <f t="shared" si="31"/>
        <v>3</v>
      </c>
      <c r="X260" s="39">
        <f>Table19[[#This Row],[Busy-ness Secs]]/60</f>
        <v>9.0500000000000007</v>
      </c>
    </row>
    <row r="261" spans="2:24" x14ac:dyDescent="0.3">
      <c r="B261" s="156">
        <v>2410</v>
      </c>
      <c r="C261" s="157">
        <v>44873</v>
      </c>
      <c r="D261" s="156">
        <v>2</v>
      </c>
      <c r="E261" s="156">
        <v>4</v>
      </c>
      <c r="F261" s="156">
        <v>0</v>
      </c>
      <c r="G261" s="156">
        <v>16</v>
      </c>
      <c r="H261" s="156">
        <v>85</v>
      </c>
      <c r="I261" s="156">
        <v>90</v>
      </c>
      <c r="J261" s="156">
        <v>1</v>
      </c>
      <c r="K261" s="156">
        <v>34</v>
      </c>
      <c r="L261" s="156">
        <v>1</v>
      </c>
      <c r="M261" s="156">
        <v>40</v>
      </c>
      <c r="N261" s="156">
        <v>2</v>
      </c>
      <c r="O261" s="156">
        <v>18</v>
      </c>
      <c r="P261" s="153">
        <f t="shared" si="24"/>
        <v>764</v>
      </c>
      <c r="Q261" s="39">
        <f t="shared" si="25"/>
        <v>110</v>
      </c>
      <c r="R261" s="153">
        <f t="shared" si="26"/>
        <v>874</v>
      </c>
      <c r="S261" s="153">
        <f t="shared" si="27"/>
        <v>0.24277777777777779</v>
      </c>
      <c r="T261" s="39">
        <f t="shared" si="28"/>
        <v>2022</v>
      </c>
      <c r="U261" s="39">
        <f t="shared" si="29"/>
        <v>11</v>
      </c>
      <c r="V261" s="39">
        <f t="shared" si="30"/>
        <v>4</v>
      </c>
      <c r="W261" s="39">
        <f t="shared" si="31"/>
        <v>3</v>
      </c>
      <c r="X261" s="39">
        <f>Table19[[#This Row],[Busy-ness Secs]]/60</f>
        <v>14.566666666666666</v>
      </c>
    </row>
    <row r="262" spans="2:24" x14ac:dyDescent="0.3">
      <c r="B262" s="156">
        <v>2411</v>
      </c>
      <c r="C262" s="157">
        <v>44874</v>
      </c>
      <c r="D262" s="156">
        <v>1</v>
      </c>
      <c r="E262" s="156">
        <v>3</v>
      </c>
      <c r="F262" s="156">
        <v>0</v>
      </c>
      <c r="G262" s="156">
        <v>22</v>
      </c>
      <c r="H262" s="156">
        <v>47</v>
      </c>
      <c r="I262" s="156">
        <v>31</v>
      </c>
      <c r="J262" s="156">
        <v>1</v>
      </c>
      <c r="K262" s="156">
        <v>33</v>
      </c>
      <c r="L262" s="156">
        <v>0</v>
      </c>
      <c r="M262" s="156">
        <v>38</v>
      </c>
      <c r="N262" s="156">
        <v>2</v>
      </c>
      <c r="O262" s="156">
        <v>29</v>
      </c>
      <c r="P262" s="153">
        <f t="shared" si="24"/>
        <v>300</v>
      </c>
      <c r="Q262" s="39">
        <f t="shared" si="25"/>
        <v>91</v>
      </c>
      <c r="R262" s="153">
        <f t="shared" si="26"/>
        <v>391</v>
      </c>
      <c r="S262" s="153">
        <f t="shared" si="27"/>
        <v>0.10861111111111112</v>
      </c>
      <c r="T262" s="39">
        <f t="shared" si="28"/>
        <v>2022</v>
      </c>
      <c r="U262" s="39">
        <f t="shared" si="29"/>
        <v>11</v>
      </c>
      <c r="V262" s="39">
        <f t="shared" si="30"/>
        <v>4</v>
      </c>
      <c r="W262" s="39">
        <f t="shared" si="31"/>
        <v>4</v>
      </c>
      <c r="X262" s="39">
        <f>Table19[[#This Row],[Busy-ness Secs]]/60</f>
        <v>6.5166666666666666</v>
      </c>
    </row>
    <row r="263" spans="2:24" x14ac:dyDescent="0.3">
      <c r="B263" s="156">
        <v>2412</v>
      </c>
      <c r="C263" s="157">
        <v>44874</v>
      </c>
      <c r="D263" s="156">
        <v>2</v>
      </c>
      <c r="E263" s="156">
        <v>3</v>
      </c>
      <c r="F263" s="156">
        <v>0</v>
      </c>
      <c r="G263" s="156">
        <v>28</v>
      </c>
      <c r="H263" s="156">
        <v>90</v>
      </c>
      <c r="I263" s="156">
        <v>51</v>
      </c>
      <c r="J263" s="156">
        <v>1</v>
      </c>
      <c r="K263" s="156">
        <v>31</v>
      </c>
      <c r="L263" s="156">
        <v>1</v>
      </c>
      <c r="M263" s="156">
        <v>15</v>
      </c>
      <c r="N263" s="156">
        <v>1</v>
      </c>
      <c r="O263" s="156">
        <v>24</v>
      </c>
      <c r="P263" s="153">
        <f t="shared" si="24"/>
        <v>507</v>
      </c>
      <c r="Q263" s="39">
        <f t="shared" si="25"/>
        <v>70</v>
      </c>
      <c r="R263" s="153">
        <f t="shared" si="26"/>
        <v>577</v>
      </c>
      <c r="S263" s="153">
        <f t="shared" si="27"/>
        <v>0.16027777777777777</v>
      </c>
      <c r="T263" s="39">
        <f t="shared" si="28"/>
        <v>2022</v>
      </c>
      <c r="U263" s="39">
        <f t="shared" si="29"/>
        <v>11</v>
      </c>
      <c r="V263" s="39">
        <f t="shared" si="30"/>
        <v>4</v>
      </c>
      <c r="W263" s="39">
        <f t="shared" si="31"/>
        <v>4</v>
      </c>
      <c r="X263" s="39">
        <f>Table19[[#This Row],[Busy-ness Secs]]/60</f>
        <v>9.6166666666666671</v>
      </c>
    </row>
    <row r="264" spans="2:24" x14ac:dyDescent="0.3">
      <c r="B264" s="156">
        <v>2413</v>
      </c>
      <c r="C264" s="157">
        <v>44875</v>
      </c>
      <c r="D264" s="156">
        <v>1</v>
      </c>
      <c r="E264" s="156">
        <v>4</v>
      </c>
      <c r="F264" s="156">
        <v>0</v>
      </c>
      <c r="G264" s="156">
        <v>24</v>
      </c>
      <c r="H264" s="156">
        <v>52</v>
      </c>
      <c r="I264" s="156">
        <v>39</v>
      </c>
      <c r="J264" s="156">
        <v>2</v>
      </c>
      <c r="K264" s="156">
        <v>33</v>
      </c>
      <c r="L264" s="156">
        <v>1</v>
      </c>
      <c r="M264" s="156">
        <v>20</v>
      </c>
      <c r="N264" s="156">
        <v>1</v>
      </c>
      <c r="O264" s="156">
        <v>15</v>
      </c>
      <c r="P264" s="153">
        <f t="shared" si="24"/>
        <v>460</v>
      </c>
      <c r="Q264" s="39">
        <f t="shared" si="25"/>
        <v>101</v>
      </c>
      <c r="R264" s="153">
        <f t="shared" si="26"/>
        <v>561</v>
      </c>
      <c r="S264" s="153">
        <f t="shared" si="27"/>
        <v>0.15583333333333332</v>
      </c>
      <c r="T264" s="39">
        <f t="shared" si="28"/>
        <v>2022</v>
      </c>
      <c r="U264" s="39">
        <f t="shared" si="29"/>
        <v>11</v>
      </c>
      <c r="V264" s="39">
        <f t="shared" si="30"/>
        <v>4</v>
      </c>
      <c r="W264" s="39">
        <f t="shared" si="31"/>
        <v>5</v>
      </c>
      <c r="X264" s="39">
        <f>Table19[[#This Row],[Busy-ness Secs]]/60</f>
        <v>9.35</v>
      </c>
    </row>
    <row r="265" spans="2:24" x14ac:dyDescent="0.3">
      <c r="B265" s="156">
        <v>2414</v>
      </c>
      <c r="C265" s="157">
        <v>44875</v>
      </c>
      <c r="D265" s="156">
        <v>2</v>
      </c>
      <c r="E265" s="156">
        <v>4</v>
      </c>
      <c r="F265" s="156">
        <v>0</v>
      </c>
      <c r="G265" s="156">
        <v>25</v>
      </c>
      <c r="H265" s="156">
        <v>71</v>
      </c>
      <c r="I265" s="156">
        <v>84</v>
      </c>
      <c r="J265" s="156">
        <v>1</v>
      </c>
      <c r="K265" s="156">
        <v>34</v>
      </c>
      <c r="L265" s="156">
        <v>2</v>
      </c>
      <c r="M265" s="156">
        <v>30</v>
      </c>
      <c r="N265" s="156">
        <v>1</v>
      </c>
      <c r="O265" s="156">
        <v>19</v>
      </c>
      <c r="P265" s="153">
        <f t="shared" si="24"/>
        <v>720</v>
      </c>
      <c r="Q265" s="39">
        <f t="shared" si="25"/>
        <v>113</v>
      </c>
      <c r="R265" s="153">
        <f t="shared" si="26"/>
        <v>833</v>
      </c>
      <c r="S265" s="153">
        <f t="shared" si="27"/>
        <v>0.23138888888888889</v>
      </c>
      <c r="T265" s="39">
        <f t="shared" si="28"/>
        <v>2022</v>
      </c>
      <c r="U265" s="39">
        <f t="shared" si="29"/>
        <v>11</v>
      </c>
      <c r="V265" s="39">
        <f t="shared" si="30"/>
        <v>4</v>
      </c>
      <c r="W265" s="39">
        <f t="shared" si="31"/>
        <v>5</v>
      </c>
      <c r="X265" s="39">
        <f>Table19[[#This Row],[Busy-ness Secs]]/60</f>
        <v>13.883333333333333</v>
      </c>
    </row>
    <row r="266" spans="2:24" x14ac:dyDescent="0.3">
      <c r="B266" s="156">
        <v>2415</v>
      </c>
      <c r="C266" s="157">
        <v>44876</v>
      </c>
      <c r="D266" s="156">
        <v>1</v>
      </c>
      <c r="E266" s="156">
        <v>3</v>
      </c>
      <c r="F266" s="156">
        <v>0</v>
      </c>
      <c r="G266" s="156">
        <v>43</v>
      </c>
      <c r="H266" s="156">
        <v>75</v>
      </c>
      <c r="I266" s="156">
        <v>36</v>
      </c>
      <c r="J266" s="156">
        <v>0</v>
      </c>
      <c r="K266" s="156">
        <v>31</v>
      </c>
      <c r="L266" s="156">
        <v>1</v>
      </c>
      <c r="M266" s="156">
        <v>16</v>
      </c>
      <c r="N266" s="156">
        <v>2</v>
      </c>
      <c r="O266" s="156">
        <v>26</v>
      </c>
      <c r="P266" s="153">
        <f t="shared" ref="P266:P329" si="32">E266*(G266+H266+I266)</f>
        <v>462</v>
      </c>
      <c r="Q266" s="39">
        <f t="shared" ref="Q266:Q329" si="33">(J266*K266)+(N266*O266)+(L266*M266)</f>
        <v>68</v>
      </c>
      <c r="R266" s="153">
        <f t="shared" ref="R266:R329" si="34">P266+Q266</f>
        <v>530</v>
      </c>
      <c r="S266" s="153">
        <f t="shared" ref="S266:S329" si="35">R266/(60*60)</f>
        <v>0.14722222222222223</v>
      </c>
      <c r="T266" s="39">
        <f t="shared" ref="T266:T329" si="36">YEAR(C266)</f>
        <v>2022</v>
      </c>
      <c r="U266" s="39">
        <f t="shared" ref="U266:U329" si="37">MONTH(C266)</f>
        <v>11</v>
      </c>
      <c r="V266" s="39">
        <f t="shared" ref="V266:V329" si="38" xml:space="preserve"> INT((U266 +2 )/3)</f>
        <v>4</v>
      </c>
      <c r="W266" s="39">
        <f t="shared" ref="W266:W329" si="39">WEEKDAY(C266)</f>
        <v>6</v>
      </c>
      <c r="X266" s="39">
        <f>Table19[[#This Row],[Busy-ness Secs]]/60</f>
        <v>8.8333333333333339</v>
      </c>
    </row>
    <row r="267" spans="2:24" x14ac:dyDescent="0.3">
      <c r="B267" s="156">
        <v>2416</v>
      </c>
      <c r="C267" s="157">
        <v>44876</v>
      </c>
      <c r="D267" s="156">
        <v>2</v>
      </c>
      <c r="E267" s="156">
        <v>3</v>
      </c>
      <c r="F267" s="156">
        <v>0</v>
      </c>
      <c r="G267" s="156">
        <v>43</v>
      </c>
      <c r="H267" s="156">
        <v>53</v>
      </c>
      <c r="I267" s="156">
        <v>81</v>
      </c>
      <c r="J267" s="156">
        <v>0</v>
      </c>
      <c r="K267" s="156">
        <v>34</v>
      </c>
      <c r="L267" s="156">
        <v>2</v>
      </c>
      <c r="M267" s="156">
        <v>31</v>
      </c>
      <c r="N267" s="156">
        <v>1</v>
      </c>
      <c r="O267" s="156">
        <v>15</v>
      </c>
      <c r="P267" s="153">
        <f t="shared" si="32"/>
        <v>531</v>
      </c>
      <c r="Q267" s="39">
        <f t="shared" si="33"/>
        <v>77</v>
      </c>
      <c r="R267" s="153">
        <f t="shared" si="34"/>
        <v>608</v>
      </c>
      <c r="S267" s="153">
        <f t="shared" si="35"/>
        <v>0.16888888888888889</v>
      </c>
      <c r="T267" s="39">
        <f t="shared" si="36"/>
        <v>2022</v>
      </c>
      <c r="U267" s="39">
        <f t="shared" si="37"/>
        <v>11</v>
      </c>
      <c r="V267" s="39">
        <f t="shared" si="38"/>
        <v>4</v>
      </c>
      <c r="W267" s="39">
        <f t="shared" si="39"/>
        <v>6</v>
      </c>
      <c r="X267" s="39">
        <f>Table19[[#This Row],[Busy-ness Secs]]/60</f>
        <v>10.133333333333333</v>
      </c>
    </row>
    <row r="268" spans="2:24" x14ac:dyDescent="0.3">
      <c r="B268" s="156">
        <v>2417</v>
      </c>
      <c r="C268" s="157">
        <v>44877</v>
      </c>
      <c r="D268" s="156">
        <v>1</v>
      </c>
      <c r="E268" s="156">
        <v>3</v>
      </c>
      <c r="F268" s="156">
        <v>0</v>
      </c>
      <c r="G268" s="156">
        <v>43</v>
      </c>
      <c r="H268" s="156">
        <v>85</v>
      </c>
      <c r="I268" s="156">
        <v>46</v>
      </c>
      <c r="J268" s="156">
        <v>1</v>
      </c>
      <c r="K268" s="156">
        <v>32</v>
      </c>
      <c r="L268" s="156">
        <v>0</v>
      </c>
      <c r="M268" s="156">
        <v>35</v>
      </c>
      <c r="N268" s="156">
        <v>2</v>
      </c>
      <c r="O268" s="156">
        <v>18</v>
      </c>
      <c r="P268" s="153">
        <f t="shared" si="32"/>
        <v>522</v>
      </c>
      <c r="Q268" s="39">
        <f t="shared" si="33"/>
        <v>68</v>
      </c>
      <c r="R268" s="153">
        <f t="shared" si="34"/>
        <v>590</v>
      </c>
      <c r="S268" s="153">
        <f t="shared" si="35"/>
        <v>0.16388888888888889</v>
      </c>
      <c r="T268" s="39">
        <f t="shared" si="36"/>
        <v>2022</v>
      </c>
      <c r="U268" s="39">
        <f t="shared" si="37"/>
        <v>11</v>
      </c>
      <c r="V268" s="39">
        <f t="shared" si="38"/>
        <v>4</v>
      </c>
      <c r="W268" s="39">
        <f t="shared" si="39"/>
        <v>7</v>
      </c>
      <c r="X268" s="39">
        <f>Table19[[#This Row],[Busy-ness Secs]]/60</f>
        <v>9.8333333333333339</v>
      </c>
    </row>
    <row r="269" spans="2:24" x14ac:dyDescent="0.3">
      <c r="B269" s="156">
        <v>2418</v>
      </c>
      <c r="C269" s="157">
        <v>44879</v>
      </c>
      <c r="D269" s="156">
        <v>1</v>
      </c>
      <c r="E269" s="156">
        <v>2</v>
      </c>
      <c r="F269" s="156">
        <v>0</v>
      </c>
      <c r="G269" s="156">
        <v>15</v>
      </c>
      <c r="H269" s="156">
        <v>71</v>
      </c>
      <c r="I269" s="156">
        <v>90</v>
      </c>
      <c r="J269" s="156">
        <v>0</v>
      </c>
      <c r="K269" s="156">
        <v>31</v>
      </c>
      <c r="L269" s="156">
        <v>1</v>
      </c>
      <c r="M269" s="156">
        <v>42</v>
      </c>
      <c r="N269" s="156">
        <v>1</v>
      </c>
      <c r="O269" s="156">
        <v>19</v>
      </c>
      <c r="P269" s="153">
        <f t="shared" si="32"/>
        <v>352</v>
      </c>
      <c r="Q269" s="39">
        <f t="shared" si="33"/>
        <v>61</v>
      </c>
      <c r="R269" s="153">
        <f t="shared" si="34"/>
        <v>413</v>
      </c>
      <c r="S269" s="153">
        <f t="shared" si="35"/>
        <v>0.11472222222222223</v>
      </c>
      <c r="T269" s="39">
        <f t="shared" si="36"/>
        <v>2022</v>
      </c>
      <c r="U269" s="39">
        <f t="shared" si="37"/>
        <v>11</v>
      </c>
      <c r="V269" s="39">
        <f t="shared" si="38"/>
        <v>4</v>
      </c>
      <c r="W269" s="39">
        <f t="shared" si="39"/>
        <v>2</v>
      </c>
      <c r="X269" s="39">
        <f>Table19[[#This Row],[Busy-ness Secs]]/60</f>
        <v>6.8833333333333337</v>
      </c>
    </row>
    <row r="270" spans="2:24" x14ac:dyDescent="0.3">
      <c r="B270" s="156">
        <v>2419</v>
      </c>
      <c r="C270" s="157">
        <v>44879</v>
      </c>
      <c r="D270" s="156">
        <v>2</v>
      </c>
      <c r="E270" s="156">
        <v>4</v>
      </c>
      <c r="F270" s="156">
        <v>0</v>
      </c>
      <c r="G270" s="156">
        <v>16</v>
      </c>
      <c r="H270" s="156">
        <v>57</v>
      </c>
      <c r="I270" s="156">
        <v>55</v>
      </c>
      <c r="J270" s="156">
        <v>2</v>
      </c>
      <c r="K270" s="156">
        <v>33</v>
      </c>
      <c r="L270" s="156">
        <v>1</v>
      </c>
      <c r="M270" s="156">
        <v>44</v>
      </c>
      <c r="N270" s="156">
        <v>1</v>
      </c>
      <c r="O270" s="156">
        <v>21</v>
      </c>
      <c r="P270" s="153">
        <f t="shared" si="32"/>
        <v>512</v>
      </c>
      <c r="Q270" s="39">
        <f t="shared" si="33"/>
        <v>131</v>
      </c>
      <c r="R270" s="153">
        <f t="shared" si="34"/>
        <v>643</v>
      </c>
      <c r="S270" s="153">
        <f t="shared" si="35"/>
        <v>0.17861111111111111</v>
      </c>
      <c r="T270" s="39">
        <f t="shared" si="36"/>
        <v>2022</v>
      </c>
      <c r="U270" s="39">
        <f t="shared" si="37"/>
        <v>11</v>
      </c>
      <c r="V270" s="39">
        <f t="shared" si="38"/>
        <v>4</v>
      </c>
      <c r="W270" s="39">
        <f t="shared" si="39"/>
        <v>2</v>
      </c>
      <c r="X270" s="39">
        <f>Table19[[#This Row],[Busy-ness Secs]]/60</f>
        <v>10.716666666666667</v>
      </c>
    </row>
    <row r="271" spans="2:24" x14ac:dyDescent="0.3">
      <c r="B271" s="156">
        <v>2420</v>
      </c>
      <c r="C271" s="157">
        <v>44880</v>
      </c>
      <c r="D271" s="156">
        <v>1</v>
      </c>
      <c r="E271" s="156">
        <v>4</v>
      </c>
      <c r="F271" s="156">
        <v>0</v>
      </c>
      <c r="G271" s="156">
        <v>24</v>
      </c>
      <c r="H271" s="156">
        <v>34</v>
      </c>
      <c r="I271" s="156">
        <v>74</v>
      </c>
      <c r="J271" s="156">
        <v>2</v>
      </c>
      <c r="K271" s="156">
        <v>33</v>
      </c>
      <c r="L271" s="156">
        <v>1</v>
      </c>
      <c r="M271" s="156">
        <v>44</v>
      </c>
      <c r="N271" s="156">
        <v>1</v>
      </c>
      <c r="O271" s="156">
        <v>10</v>
      </c>
      <c r="P271" s="153">
        <f t="shared" si="32"/>
        <v>528</v>
      </c>
      <c r="Q271" s="39">
        <f t="shared" si="33"/>
        <v>120</v>
      </c>
      <c r="R271" s="153">
        <f t="shared" si="34"/>
        <v>648</v>
      </c>
      <c r="S271" s="153">
        <f t="shared" si="35"/>
        <v>0.18</v>
      </c>
      <c r="T271" s="39">
        <f t="shared" si="36"/>
        <v>2022</v>
      </c>
      <c r="U271" s="39">
        <f t="shared" si="37"/>
        <v>11</v>
      </c>
      <c r="V271" s="39">
        <f t="shared" si="38"/>
        <v>4</v>
      </c>
      <c r="W271" s="39">
        <f t="shared" si="39"/>
        <v>3</v>
      </c>
      <c r="X271" s="39">
        <f>Table19[[#This Row],[Busy-ness Secs]]/60</f>
        <v>10.8</v>
      </c>
    </row>
    <row r="272" spans="2:24" x14ac:dyDescent="0.3">
      <c r="B272" s="156">
        <v>2421</v>
      </c>
      <c r="C272" s="157">
        <v>44880</v>
      </c>
      <c r="D272" s="156">
        <v>2</v>
      </c>
      <c r="E272" s="156">
        <v>3</v>
      </c>
      <c r="F272" s="156">
        <v>0</v>
      </c>
      <c r="G272" s="156">
        <v>29</v>
      </c>
      <c r="H272" s="156">
        <v>75</v>
      </c>
      <c r="I272" s="156">
        <v>76</v>
      </c>
      <c r="J272" s="156">
        <v>0</v>
      </c>
      <c r="K272" s="156">
        <v>31</v>
      </c>
      <c r="L272" s="156">
        <v>2</v>
      </c>
      <c r="M272" s="156">
        <v>18</v>
      </c>
      <c r="N272" s="156">
        <v>1</v>
      </c>
      <c r="O272" s="156">
        <v>26</v>
      </c>
      <c r="P272" s="153">
        <f t="shared" si="32"/>
        <v>540</v>
      </c>
      <c r="Q272" s="39">
        <f t="shared" si="33"/>
        <v>62</v>
      </c>
      <c r="R272" s="153">
        <f t="shared" si="34"/>
        <v>602</v>
      </c>
      <c r="S272" s="153">
        <f t="shared" si="35"/>
        <v>0.16722222222222222</v>
      </c>
      <c r="T272" s="39">
        <f t="shared" si="36"/>
        <v>2022</v>
      </c>
      <c r="U272" s="39">
        <f t="shared" si="37"/>
        <v>11</v>
      </c>
      <c r="V272" s="39">
        <f t="shared" si="38"/>
        <v>4</v>
      </c>
      <c r="W272" s="39">
        <f t="shared" si="39"/>
        <v>3</v>
      </c>
      <c r="X272" s="39">
        <f>Table19[[#This Row],[Busy-ness Secs]]/60</f>
        <v>10.033333333333333</v>
      </c>
    </row>
    <row r="273" spans="2:24" x14ac:dyDescent="0.3">
      <c r="B273" s="156">
        <v>2422</v>
      </c>
      <c r="C273" s="157">
        <v>44881</v>
      </c>
      <c r="D273" s="156">
        <v>1</v>
      </c>
      <c r="E273" s="156">
        <v>3</v>
      </c>
      <c r="F273" s="156">
        <v>0</v>
      </c>
      <c r="G273" s="156">
        <v>40</v>
      </c>
      <c r="H273" s="156">
        <v>36</v>
      </c>
      <c r="I273" s="156">
        <v>49</v>
      </c>
      <c r="J273" s="156">
        <v>1</v>
      </c>
      <c r="K273" s="156">
        <v>29</v>
      </c>
      <c r="L273" s="156">
        <v>1</v>
      </c>
      <c r="M273" s="156">
        <v>35</v>
      </c>
      <c r="N273" s="156">
        <v>1</v>
      </c>
      <c r="O273" s="156">
        <v>11</v>
      </c>
      <c r="P273" s="153">
        <f t="shared" si="32"/>
        <v>375</v>
      </c>
      <c r="Q273" s="39">
        <f t="shared" si="33"/>
        <v>75</v>
      </c>
      <c r="R273" s="153">
        <f t="shared" si="34"/>
        <v>450</v>
      </c>
      <c r="S273" s="153">
        <f t="shared" si="35"/>
        <v>0.125</v>
      </c>
      <c r="T273" s="39">
        <f t="shared" si="36"/>
        <v>2022</v>
      </c>
      <c r="U273" s="39">
        <f t="shared" si="37"/>
        <v>11</v>
      </c>
      <c r="V273" s="39">
        <f t="shared" si="38"/>
        <v>4</v>
      </c>
      <c r="W273" s="39">
        <f t="shared" si="39"/>
        <v>4</v>
      </c>
      <c r="X273" s="39">
        <f>Table19[[#This Row],[Busy-ness Secs]]/60</f>
        <v>7.5</v>
      </c>
    </row>
    <row r="274" spans="2:24" x14ac:dyDescent="0.3">
      <c r="B274" s="156">
        <v>2423</v>
      </c>
      <c r="C274" s="157">
        <v>44881</v>
      </c>
      <c r="D274" s="156">
        <v>2</v>
      </c>
      <c r="E274" s="156">
        <v>4</v>
      </c>
      <c r="F274" s="156">
        <v>0</v>
      </c>
      <c r="G274" s="156">
        <v>38</v>
      </c>
      <c r="H274" s="156">
        <v>60</v>
      </c>
      <c r="I274" s="156">
        <v>75</v>
      </c>
      <c r="J274" s="156">
        <v>0</v>
      </c>
      <c r="K274" s="156">
        <v>32</v>
      </c>
      <c r="L274" s="156">
        <v>2</v>
      </c>
      <c r="M274" s="156">
        <v>19</v>
      </c>
      <c r="N274" s="156">
        <v>2</v>
      </c>
      <c r="O274" s="156">
        <v>21</v>
      </c>
      <c r="P274" s="153">
        <f t="shared" si="32"/>
        <v>692</v>
      </c>
      <c r="Q274" s="39">
        <f t="shared" si="33"/>
        <v>80</v>
      </c>
      <c r="R274" s="153">
        <f t="shared" si="34"/>
        <v>772</v>
      </c>
      <c r="S274" s="153">
        <f t="shared" si="35"/>
        <v>0.21444444444444444</v>
      </c>
      <c r="T274" s="39">
        <f t="shared" si="36"/>
        <v>2022</v>
      </c>
      <c r="U274" s="39">
        <f t="shared" si="37"/>
        <v>11</v>
      </c>
      <c r="V274" s="39">
        <f t="shared" si="38"/>
        <v>4</v>
      </c>
      <c r="W274" s="39">
        <f t="shared" si="39"/>
        <v>4</v>
      </c>
      <c r="X274" s="39">
        <f>Table19[[#This Row],[Busy-ness Secs]]/60</f>
        <v>12.866666666666667</v>
      </c>
    </row>
    <row r="275" spans="2:24" x14ac:dyDescent="0.3">
      <c r="B275" s="156">
        <v>2424</v>
      </c>
      <c r="C275" s="157">
        <v>44882</v>
      </c>
      <c r="D275" s="156">
        <v>1</v>
      </c>
      <c r="E275" s="156">
        <v>3</v>
      </c>
      <c r="F275" s="156">
        <v>0</v>
      </c>
      <c r="G275" s="156">
        <v>39</v>
      </c>
      <c r="H275" s="156">
        <v>32</v>
      </c>
      <c r="I275" s="156">
        <v>59</v>
      </c>
      <c r="J275" s="156">
        <v>1</v>
      </c>
      <c r="K275" s="156">
        <v>33</v>
      </c>
      <c r="L275" s="156">
        <v>0</v>
      </c>
      <c r="M275" s="156">
        <v>27</v>
      </c>
      <c r="N275" s="156">
        <v>2</v>
      </c>
      <c r="O275" s="156">
        <v>24</v>
      </c>
      <c r="P275" s="153">
        <f t="shared" si="32"/>
        <v>390</v>
      </c>
      <c r="Q275" s="39">
        <f t="shared" si="33"/>
        <v>81</v>
      </c>
      <c r="R275" s="153">
        <f t="shared" si="34"/>
        <v>471</v>
      </c>
      <c r="S275" s="153">
        <f t="shared" si="35"/>
        <v>0.13083333333333333</v>
      </c>
      <c r="T275" s="39">
        <f t="shared" si="36"/>
        <v>2022</v>
      </c>
      <c r="U275" s="39">
        <f t="shared" si="37"/>
        <v>11</v>
      </c>
      <c r="V275" s="39">
        <f t="shared" si="38"/>
        <v>4</v>
      </c>
      <c r="W275" s="39">
        <f t="shared" si="39"/>
        <v>5</v>
      </c>
      <c r="X275" s="39">
        <f>Table19[[#This Row],[Busy-ness Secs]]/60</f>
        <v>7.85</v>
      </c>
    </row>
    <row r="276" spans="2:24" x14ac:dyDescent="0.3">
      <c r="B276" s="156">
        <v>2425</v>
      </c>
      <c r="C276" s="157">
        <v>44882</v>
      </c>
      <c r="D276" s="156">
        <v>2</v>
      </c>
      <c r="E276" s="156">
        <v>4</v>
      </c>
      <c r="F276" s="156">
        <v>0</v>
      </c>
      <c r="G276" s="156">
        <v>34</v>
      </c>
      <c r="H276" s="156">
        <v>87</v>
      </c>
      <c r="I276" s="156">
        <v>48</v>
      </c>
      <c r="J276" s="156">
        <v>2</v>
      </c>
      <c r="K276" s="156">
        <v>33</v>
      </c>
      <c r="L276" s="156">
        <v>1</v>
      </c>
      <c r="M276" s="156">
        <v>36</v>
      </c>
      <c r="N276" s="156">
        <v>1</v>
      </c>
      <c r="O276" s="156">
        <v>18</v>
      </c>
      <c r="P276" s="153">
        <f t="shared" si="32"/>
        <v>676</v>
      </c>
      <c r="Q276" s="39">
        <f t="shared" si="33"/>
        <v>120</v>
      </c>
      <c r="R276" s="153">
        <f t="shared" si="34"/>
        <v>796</v>
      </c>
      <c r="S276" s="153">
        <f t="shared" si="35"/>
        <v>0.22111111111111112</v>
      </c>
      <c r="T276" s="39">
        <f t="shared" si="36"/>
        <v>2022</v>
      </c>
      <c r="U276" s="39">
        <f t="shared" si="37"/>
        <v>11</v>
      </c>
      <c r="V276" s="39">
        <f t="shared" si="38"/>
        <v>4</v>
      </c>
      <c r="W276" s="39">
        <f t="shared" si="39"/>
        <v>5</v>
      </c>
      <c r="X276" s="39">
        <f>Table19[[#This Row],[Busy-ness Secs]]/60</f>
        <v>13.266666666666667</v>
      </c>
    </row>
    <row r="277" spans="2:24" x14ac:dyDescent="0.3">
      <c r="B277" s="156">
        <v>2426</v>
      </c>
      <c r="C277" s="157">
        <v>44883</v>
      </c>
      <c r="D277" s="156">
        <v>1</v>
      </c>
      <c r="E277" s="156">
        <v>3</v>
      </c>
      <c r="F277" s="156">
        <v>0</v>
      </c>
      <c r="G277" s="156">
        <v>23</v>
      </c>
      <c r="H277" s="156">
        <v>65</v>
      </c>
      <c r="I277" s="156">
        <v>80</v>
      </c>
      <c r="J277" s="156">
        <v>0</v>
      </c>
      <c r="K277" s="156">
        <v>34</v>
      </c>
      <c r="L277" s="156">
        <v>1</v>
      </c>
      <c r="M277" s="156">
        <v>28</v>
      </c>
      <c r="N277" s="156">
        <v>2</v>
      </c>
      <c r="O277" s="156">
        <v>27</v>
      </c>
      <c r="P277" s="153">
        <f t="shared" si="32"/>
        <v>504</v>
      </c>
      <c r="Q277" s="39">
        <f t="shared" si="33"/>
        <v>82</v>
      </c>
      <c r="R277" s="153">
        <f t="shared" si="34"/>
        <v>586</v>
      </c>
      <c r="S277" s="153">
        <f t="shared" si="35"/>
        <v>0.16277777777777777</v>
      </c>
      <c r="T277" s="39">
        <f t="shared" si="36"/>
        <v>2022</v>
      </c>
      <c r="U277" s="39">
        <f t="shared" si="37"/>
        <v>11</v>
      </c>
      <c r="V277" s="39">
        <f t="shared" si="38"/>
        <v>4</v>
      </c>
      <c r="W277" s="39">
        <f t="shared" si="39"/>
        <v>6</v>
      </c>
      <c r="X277" s="39">
        <f>Table19[[#This Row],[Busy-ness Secs]]/60</f>
        <v>9.7666666666666675</v>
      </c>
    </row>
    <row r="278" spans="2:24" x14ac:dyDescent="0.3">
      <c r="B278" s="156">
        <v>2427</v>
      </c>
      <c r="C278" s="157">
        <v>44883</v>
      </c>
      <c r="D278" s="156">
        <v>2</v>
      </c>
      <c r="E278" s="156">
        <v>4</v>
      </c>
      <c r="F278" s="156">
        <v>0</v>
      </c>
      <c r="G278" s="156">
        <v>18</v>
      </c>
      <c r="H278" s="156">
        <v>73</v>
      </c>
      <c r="I278" s="156">
        <v>68</v>
      </c>
      <c r="J278" s="156">
        <v>1</v>
      </c>
      <c r="K278" s="156">
        <v>31</v>
      </c>
      <c r="L278" s="156">
        <v>2</v>
      </c>
      <c r="M278" s="156">
        <v>35</v>
      </c>
      <c r="N278" s="156">
        <v>1</v>
      </c>
      <c r="O278" s="156">
        <v>20</v>
      </c>
      <c r="P278" s="153">
        <f t="shared" si="32"/>
        <v>636</v>
      </c>
      <c r="Q278" s="39">
        <f t="shared" si="33"/>
        <v>121</v>
      </c>
      <c r="R278" s="153">
        <f t="shared" si="34"/>
        <v>757</v>
      </c>
      <c r="S278" s="153">
        <f t="shared" si="35"/>
        <v>0.21027777777777779</v>
      </c>
      <c r="T278" s="39">
        <f t="shared" si="36"/>
        <v>2022</v>
      </c>
      <c r="U278" s="39">
        <f t="shared" si="37"/>
        <v>11</v>
      </c>
      <c r="V278" s="39">
        <f t="shared" si="38"/>
        <v>4</v>
      </c>
      <c r="W278" s="39">
        <f t="shared" si="39"/>
        <v>6</v>
      </c>
      <c r="X278" s="39">
        <f>Table19[[#This Row],[Busy-ness Secs]]/60</f>
        <v>12.616666666666667</v>
      </c>
    </row>
    <row r="279" spans="2:24" x14ac:dyDescent="0.3">
      <c r="B279" s="156">
        <v>2428</v>
      </c>
      <c r="C279" s="157">
        <v>44884</v>
      </c>
      <c r="D279" s="156">
        <v>1</v>
      </c>
      <c r="E279" s="156">
        <v>3</v>
      </c>
      <c r="F279" s="156">
        <v>0</v>
      </c>
      <c r="G279" s="156">
        <v>43</v>
      </c>
      <c r="H279" s="156">
        <v>41</v>
      </c>
      <c r="I279" s="156">
        <v>76</v>
      </c>
      <c r="J279" s="156">
        <v>2</v>
      </c>
      <c r="K279" s="156">
        <v>33</v>
      </c>
      <c r="L279" s="156">
        <v>0</v>
      </c>
      <c r="M279" s="156">
        <v>22</v>
      </c>
      <c r="N279" s="156">
        <v>1</v>
      </c>
      <c r="O279" s="156">
        <v>17</v>
      </c>
      <c r="P279" s="153">
        <f t="shared" si="32"/>
        <v>480</v>
      </c>
      <c r="Q279" s="39">
        <f t="shared" si="33"/>
        <v>83</v>
      </c>
      <c r="R279" s="153">
        <f t="shared" si="34"/>
        <v>563</v>
      </c>
      <c r="S279" s="153">
        <f t="shared" si="35"/>
        <v>0.15638888888888888</v>
      </c>
      <c r="T279" s="39">
        <f t="shared" si="36"/>
        <v>2022</v>
      </c>
      <c r="U279" s="39">
        <f t="shared" si="37"/>
        <v>11</v>
      </c>
      <c r="V279" s="39">
        <f t="shared" si="38"/>
        <v>4</v>
      </c>
      <c r="W279" s="39">
        <f t="shared" si="39"/>
        <v>7</v>
      </c>
      <c r="X279" s="39">
        <f>Table19[[#This Row],[Busy-ness Secs]]/60</f>
        <v>9.3833333333333329</v>
      </c>
    </row>
    <row r="280" spans="2:24" x14ac:dyDescent="0.3">
      <c r="B280" s="156">
        <v>2429</v>
      </c>
      <c r="C280" s="157">
        <v>44886</v>
      </c>
      <c r="D280" s="156">
        <v>1</v>
      </c>
      <c r="E280" s="156">
        <v>3</v>
      </c>
      <c r="F280" s="156">
        <v>0</v>
      </c>
      <c r="G280" s="156">
        <v>42</v>
      </c>
      <c r="H280" s="156">
        <v>46</v>
      </c>
      <c r="I280" s="156">
        <v>42</v>
      </c>
      <c r="J280" s="156">
        <v>2</v>
      </c>
      <c r="K280" s="156">
        <v>32</v>
      </c>
      <c r="L280" s="156">
        <v>0</v>
      </c>
      <c r="M280" s="156">
        <v>30</v>
      </c>
      <c r="N280" s="156">
        <v>1</v>
      </c>
      <c r="O280" s="156">
        <v>23</v>
      </c>
      <c r="P280" s="153">
        <f t="shared" si="32"/>
        <v>390</v>
      </c>
      <c r="Q280" s="39">
        <f t="shared" si="33"/>
        <v>87</v>
      </c>
      <c r="R280" s="153">
        <f t="shared" si="34"/>
        <v>477</v>
      </c>
      <c r="S280" s="153">
        <f t="shared" si="35"/>
        <v>0.13250000000000001</v>
      </c>
      <c r="T280" s="39">
        <f t="shared" si="36"/>
        <v>2022</v>
      </c>
      <c r="U280" s="39">
        <f t="shared" si="37"/>
        <v>11</v>
      </c>
      <c r="V280" s="39">
        <f t="shared" si="38"/>
        <v>4</v>
      </c>
      <c r="W280" s="39">
        <f t="shared" si="39"/>
        <v>2</v>
      </c>
      <c r="X280" s="39">
        <f>Table19[[#This Row],[Busy-ness Secs]]/60</f>
        <v>7.95</v>
      </c>
    </row>
    <row r="281" spans="2:24" x14ac:dyDescent="0.3">
      <c r="B281" s="156">
        <v>2430</v>
      </c>
      <c r="C281" s="157">
        <v>44886</v>
      </c>
      <c r="D281" s="156">
        <v>2</v>
      </c>
      <c r="E281" s="156">
        <v>4</v>
      </c>
      <c r="F281" s="156">
        <v>0</v>
      </c>
      <c r="G281" s="156">
        <v>32</v>
      </c>
      <c r="H281" s="156">
        <v>51</v>
      </c>
      <c r="I281" s="156">
        <v>74</v>
      </c>
      <c r="J281" s="156">
        <v>2</v>
      </c>
      <c r="K281" s="156">
        <v>34</v>
      </c>
      <c r="L281" s="156">
        <v>1</v>
      </c>
      <c r="M281" s="156">
        <v>19</v>
      </c>
      <c r="N281" s="156">
        <v>1</v>
      </c>
      <c r="O281" s="156">
        <v>29</v>
      </c>
      <c r="P281" s="153">
        <f t="shared" si="32"/>
        <v>628</v>
      </c>
      <c r="Q281" s="39">
        <f t="shared" si="33"/>
        <v>116</v>
      </c>
      <c r="R281" s="153">
        <f t="shared" si="34"/>
        <v>744</v>
      </c>
      <c r="S281" s="153">
        <f t="shared" si="35"/>
        <v>0.20666666666666667</v>
      </c>
      <c r="T281" s="39">
        <f t="shared" si="36"/>
        <v>2022</v>
      </c>
      <c r="U281" s="39">
        <f t="shared" si="37"/>
        <v>11</v>
      </c>
      <c r="V281" s="39">
        <f t="shared" si="38"/>
        <v>4</v>
      </c>
      <c r="W281" s="39">
        <f t="shared" si="39"/>
        <v>2</v>
      </c>
      <c r="X281" s="39">
        <f>Table19[[#This Row],[Busy-ness Secs]]/60</f>
        <v>12.4</v>
      </c>
    </row>
    <row r="282" spans="2:24" x14ac:dyDescent="0.3">
      <c r="B282" s="156">
        <v>2431</v>
      </c>
      <c r="C282" s="157">
        <v>44887</v>
      </c>
      <c r="D282" s="156">
        <v>1</v>
      </c>
      <c r="E282" s="156">
        <v>4</v>
      </c>
      <c r="F282" s="156">
        <v>0</v>
      </c>
      <c r="G282" s="156">
        <v>39</v>
      </c>
      <c r="H282" s="156">
        <v>41</v>
      </c>
      <c r="I282" s="156">
        <v>74</v>
      </c>
      <c r="J282" s="156">
        <v>2</v>
      </c>
      <c r="K282" s="156">
        <v>33</v>
      </c>
      <c r="L282" s="156">
        <v>1</v>
      </c>
      <c r="M282" s="156">
        <v>43</v>
      </c>
      <c r="N282" s="156">
        <v>1</v>
      </c>
      <c r="O282" s="156">
        <v>17</v>
      </c>
      <c r="P282" s="153">
        <f t="shared" si="32"/>
        <v>616</v>
      </c>
      <c r="Q282" s="39">
        <f t="shared" si="33"/>
        <v>126</v>
      </c>
      <c r="R282" s="153">
        <f t="shared" si="34"/>
        <v>742</v>
      </c>
      <c r="S282" s="153">
        <f t="shared" si="35"/>
        <v>0.20611111111111111</v>
      </c>
      <c r="T282" s="39">
        <f t="shared" si="36"/>
        <v>2022</v>
      </c>
      <c r="U282" s="39">
        <f t="shared" si="37"/>
        <v>11</v>
      </c>
      <c r="V282" s="39">
        <f t="shared" si="38"/>
        <v>4</v>
      </c>
      <c r="W282" s="39">
        <f t="shared" si="39"/>
        <v>3</v>
      </c>
      <c r="X282" s="39">
        <f>Table19[[#This Row],[Busy-ness Secs]]/60</f>
        <v>12.366666666666667</v>
      </c>
    </row>
    <row r="283" spans="2:24" x14ac:dyDescent="0.3">
      <c r="B283" s="156">
        <v>2432</v>
      </c>
      <c r="C283" s="157">
        <v>44887</v>
      </c>
      <c r="D283" s="156">
        <v>2</v>
      </c>
      <c r="E283" s="156">
        <v>4</v>
      </c>
      <c r="F283" s="156">
        <v>0</v>
      </c>
      <c r="G283" s="156">
        <v>28</v>
      </c>
      <c r="H283" s="156">
        <v>64</v>
      </c>
      <c r="I283" s="156">
        <v>47</v>
      </c>
      <c r="J283" s="156">
        <v>1</v>
      </c>
      <c r="K283" s="156">
        <v>33</v>
      </c>
      <c r="L283" s="156">
        <v>1</v>
      </c>
      <c r="M283" s="156">
        <v>38</v>
      </c>
      <c r="N283" s="156">
        <v>2</v>
      </c>
      <c r="O283" s="156">
        <v>27</v>
      </c>
      <c r="P283" s="153">
        <f t="shared" si="32"/>
        <v>556</v>
      </c>
      <c r="Q283" s="39">
        <f t="shared" si="33"/>
        <v>125</v>
      </c>
      <c r="R283" s="153">
        <f t="shared" si="34"/>
        <v>681</v>
      </c>
      <c r="S283" s="153">
        <f t="shared" si="35"/>
        <v>0.18916666666666668</v>
      </c>
      <c r="T283" s="39">
        <f t="shared" si="36"/>
        <v>2022</v>
      </c>
      <c r="U283" s="39">
        <f t="shared" si="37"/>
        <v>11</v>
      </c>
      <c r="V283" s="39">
        <f t="shared" si="38"/>
        <v>4</v>
      </c>
      <c r="W283" s="39">
        <f t="shared" si="39"/>
        <v>3</v>
      </c>
      <c r="X283" s="39">
        <f>Table19[[#This Row],[Busy-ness Secs]]/60</f>
        <v>11.35</v>
      </c>
    </row>
    <row r="284" spans="2:24" x14ac:dyDescent="0.3">
      <c r="B284" s="156">
        <v>2433</v>
      </c>
      <c r="C284" s="157">
        <v>44888</v>
      </c>
      <c r="D284" s="156">
        <v>1</v>
      </c>
      <c r="E284" s="156">
        <v>2</v>
      </c>
      <c r="F284" s="156">
        <v>0</v>
      </c>
      <c r="G284" s="156">
        <v>17</v>
      </c>
      <c r="H284" s="156">
        <v>82</v>
      </c>
      <c r="I284" s="156">
        <v>59</v>
      </c>
      <c r="J284" s="156">
        <v>2</v>
      </c>
      <c r="K284" s="156">
        <v>32</v>
      </c>
      <c r="L284" s="156">
        <v>0</v>
      </c>
      <c r="M284" s="156">
        <v>21</v>
      </c>
      <c r="N284" s="156">
        <v>0</v>
      </c>
      <c r="O284" s="156">
        <v>12</v>
      </c>
      <c r="P284" s="153">
        <f t="shared" si="32"/>
        <v>316</v>
      </c>
      <c r="Q284" s="39">
        <f t="shared" si="33"/>
        <v>64</v>
      </c>
      <c r="R284" s="153">
        <f t="shared" si="34"/>
        <v>380</v>
      </c>
      <c r="S284" s="153">
        <f t="shared" si="35"/>
        <v>0.10555555555555556</v>
      </c>
      <c r="T284" s="39">
        <f t="shared" si="36"/>
        <v>2022</v>
      </c>
      <c r="U284" s="39">
        <f t="shared" si="37"/>
        <v>11</v>
      </c>
      <c r="V284" s="39">
        <f t="shared" si="38"/>
        <v>4</v>
      </c>
      <c r="W284" s="39">
        <f t="shared" si="39"/>
        <v>4</v>
      </c>
      <c r="X284" s="39">
        <f>Table19[[#This Row],[Busy-ness Secs]]/60</f>
        <v>6.333333333333333</v>
      </c>
    </row>
    <row r="285" spans="2:24" x14ac:dyDescent="0.3">
      <c r="B285" s="156">
        <v>2434</v>
      </c>
      <c r="C285" s="157">
        <v>44888</v>
      </c>
      <c r="D285" s="156">
        <v>2</v>
      </c>
      <c r="E285" s="156">
        <v>4</v>
      </c>
      <c r="F285" s="156">
        <v>0</v>
      </c>
      <c r="G285" s="156">
        <v>22</v>
      </c>
      <c r="H285" s="156">
        <v>51</v>
      </c>
      <c r="I285" s="156">
        <v>80</v>
      </c>
      <c r="J285" s="156">
        <v>2</v>
      </c>
      <c r="K285" s="156">
        <v>32</v>
      </c>
      <c r="L285" s="156">
        <v>1</v>
      </c>
      <c r="M285" s="156">
        <v>30</v>
      </c>
      <c r="N285" s="156">
        <v>1</v>
      </c>
      <c r="O285" s="156">
        <v>29</v>
      </c>
      <c r="P285" s="153">
        <f t="shared" si="32"/>
        <v>612</v>
      </c>
      <c r="Q285" s="39">
        <f t="shared" si="33"/>
        <v>123</v>
      </c>
      <c r="R285" s="153">
        <f t="shared" si="34"/>
        <v>735</v>
      </c>
      <c r="S285" s="153">
        <f t="shared" si="35"/>
        <v>0.20416666666666666</v>
      </c>
      <c r="T285" s="39">
        <f t="shared" si="36"/>
        <v>2022</v>
      </c>
      <c r="U285" s="39">
        <f t="shared" si="37"/>
        <v>11</v>
      </c>
      <c r="V285" s="39">
        <f t="shared" si="38"/>
        <v>4</v>
      </c>
      <c r="W285" s="39">
        <f t="shared" si="39"/>
        <v>4</v>
      </c>
      <c r="X285" s="39">
        <f>Table19[[#This Row],[Busy-ness Secs]]/60</f>
        <v>12.25</v>
      </c>
    </row>
    <row r="286" spans="2:24" x14ac:dyDescent="0.3">
      <c r="B286" s="156">
        <v>2435</v>
      </c>
      <c r="C286" s="157">
        <v>44889</v>
      </c>
      <c r="D286" s="156">
        <v>1</v>
      </c>
      <c r="E286" s="156">
        <v>2</v>
      </c>
      <c r="F286" s="156">
        <v>0</v>
      </c>
      <c r="G286" s="156">
        <v>42</v>
      </c>
      <c r="H286" s="156">
        <v>82</v>
      </c>
      <c r="I286" s="156">
        <v>32</v>
      </c>
      <c r="J286" s="156">
        <v>0</v>
      </c>
      <c r="K286" s="156">
        <v>34</v>
      </c>
      <c r="L286" s="156">
        <v>0</v>
      </c>
      <c r="M286" s="156">
        <v>42</v>
      </c>
      <c r="N286" s="156">
        <v>2</v>
      </c>
      <c r="O286" s="156">
        <v>12</v>
      </c>
      <c r="P286" s="153">
        <f t="shared" si="32"/>
        <v>312</v>
      </c>
      <c r="Q286" s="39">
        <f t="shared" si="33"/>
        <v>24</v>
      </c>
      <c r="R286" s="153">
        <f t="shared" si="34"/>
        <v>336</v>
      </c>
      <c r="S286" s="153">
        <f t="shared" si="35"/>
        <v>9.3333333333333338E-2</v>
      </c>
      <c r="T286" s="39">
        <f t="shared" si="36"/>
        <v>2022</v>
      </c>
      <c r="U286" s="39">
        <f t="shared" si="37"/>
        <v>11</v>
      </c>
      <c r="V286" s="39">
        <f t="shared" si="38"/>
        <v>4</v>
      </c>
      <c r="W286" s="39">
        <f t="shared" si="39"/>
        <v>5</v>
      </c>
      <c r="X286" s="39">
        <f>Table19[[#This Row],[Busy-ness Secs]]/60</f>
        <v>5.6</v>
      </c>
    </row>
    <row r="287" spans="2:24" x14ac:dyDescent="0.3">
      <c r="B287" s="156">
        <v>2436</v>
      </c>
      <c r="C287" s="157">
        <v>44889</v>
      </c>
      <c r="D287" s="156">
        <v>2</v>
      </c>
      <c r="E287" s="156">
        <v>4</v>
      </c>
      <c r="F287" s="156">
        <v>0</v>
      </c>
      <c r="G287" s="156">
        <v>39</v>
      </c>
      <c r="H287" s="156">
        <v>45</v>
      </c>
      <c r="I287" s="156">
        <v>40</v>
      </c>
      <c r="J287" s="156">
        <v>0</v>
      </c>
      <c r="K287" s="156">
        <v>32</v>
      </c>
      <c r="L287" s="156">
        <v>2</v>
      </c>
      <c r="M287" s="156">
        <v>21</v>
      </c>
      <c r="N287" s="156">
        <v>2</v>
      </c>
      <c r="O287" s="156">
        <v>23</v>
      </c>
      <c r="P287" s="153">
        <f t="shared" si="32"/>
        <v>496</v>
      </c>
      <c r="Q287" s="39">
        <f t="shared" si="33"/>
        <v>88</v>
      </c>
      <c r="R287" s="153">
        <f t="shared" si="34"/>
        <v>584</v>
      </c>
      <c r="S287" s="153">
        <f t="shared" si="35"/>
        <v>0.16222222222222221</v>
      </c>
      <c r="T287" s="39">
        <f t="shared" si="36"/>
        <v>2022</v>
      </c>
      <c r="U287" s="39">
        <f t="shared" si="37"/>
        <v>11</v>
      </c>
      <c r="V287" s="39">
        <f t="shared" si="38"/>
        <v>4</v>
      </c>
      <c r="W287" s="39">
        <f t="shared" si="39"/>
        <v>5</v>
      </c>
      <c r="X287" s="39">
        <f>Table19[[#This Row],[Busy-ness Secs]]/60</f>
        <v>9.7333333333333325</v>
      </c>
    </row>
    <row r="288" spans="2:24" x14ac:dyDescent="0.3">
      <c r="B288" s="156">
        <v>2437</v>
      </c>
      <c r="C288" s="157">
        <v>44890</v>
      </c>
      <c r="D288" s="156">
        <v>1</v>
      </c>
      <c r="E288" s="156">
        <v>2</v>
      </c>
      <c r="F288" s="156">
        <v>0</v>
      </c>
      <c r="G288" s="156">
        <v>17</v>
      </c>
      <c r="H288" s="156">
        <v>69</v>
      </c>
      <c r="I288" s="156">
        <v>78</v>
      </c>
      <c r="J288" s="156">
        <v>1</v>
      </c>
      <c r="K288" s="156">
        <v>34</v>
      </c>
      <c r="L288" s="156">
        <v>0</v>
      </c>
      <c r="M288" s="156">
        <v>27</v>
      </c>
      <c r="N288" s="156">
        <v>1</v>
      </c>
      <c r="O288" s="156">
        <v>14</v>
      </c>
      <c r="P288" s="153">
        <f t="shared" si="32"/>
        <v>328</v>
      </c>
      <c r="Q288" s="39">
        <f t="shared" si="33"/>
        <v>48</v>
      </c>
      <c r="R288" s="153">
        <f t="shared" si="34"/>
        <v>376</v>
      </c>
      <c r="S288" s="153">
        <f t="shared" si="35"/>
        <v>0.10444444444444445</v>
      </c>
      <c r="T288" s="39">
        <f t="shared" si="36"/>
        <v>2022</v>
      </c>
      <c r="U288" s="39">
        <f t="shared" si="37"/>
        <v>11</v>
      </c>
      <c r="V288" s="39">
        <f t="shared" si="38"/>
        <v>4</v>
      </c>
      <c r="W288" s="39">
        <f t="shared" si="39"/>
        <v>6</v>
      </c>
      <c r="X288" s="39">
        <f>Table19[[#This Row],[Busy-ness Secs]]/60</f>
        <v>6.2666666666666666</v>
      </c>
    </row>
    <row r="289" spans="2:24" x14ac:dyDescent="0.3">
      <c r="B289" s="156">
        <v>2438</v>
      </c>
      <c r="C289" s="157">
        <v>44890</v>
      </c>
      <c r="D289" s="156">
        <v>2</v>
      </c>
      <c r="E289" s="156">
        <v>3</v>
      </c>
      <c r="F289" s="156">
        <v>0</v>
      </c>
      <c r="G289" s="156">
        <v>39</v>
      </c>
      <c r="H289" s="156">
        <v>69</v>
      </c>
      <c r="I289" s="156">
        <v>49</v>
      </c>
      <c r="J289" s="156">
        <v>1</v>
      </c>
      <c r="K289" s="156">
        <v>30</v>
      </c>
      <c r="L289" s="156">
        <v>1</v>
      </c>
      <c r="M289" s="156">
        <v>39</v>
      </c>
      <c r="N289" s="156">
        <v>1</v>
      </c>
      <c r="O289" s="156">
        <v>14</v>
      </c>
      <c r="P289" s="153">
        <f t="shared" si="32"/>
        <v>471</v>
      </c>
      <c r="Q289" s="39">
        <f t="shared" si="33"/>
        <v>83</v>
      </c>
      <c r="R289" s="153">
        <f t="shared" si="34"/>
        <v>554</v>
      </c>
      <c r="S289" s="153">
        <f t="shared" si="35"/>
        <v>0.15388888888888888</v>
      </c>
      <c r="T289" s="39">
        <f t="shared" si="36"/>
        <v>2022</v>
      </c>
      <c r="U289" s="39">
        <f t="shared" si="37"/>
        <v>11</v>
      </c>
      <c r="V289" s="39">
        <f t="shared" si="38"/>
        <v>4</v>
      </c>
      <c r="W289" s="39">
        <f t="shared" si="39"/>
        <v>6</v>
      </c>
      <c r="X289" s="39">
        <f>Table19[[#This Row],[Busy-ness Secs]]/60</f>
        <v>9.2333333333333325</v>
      </c>
    </row>
    <row r="290" spans="2:24" x14ac:dyDescent="0.3">
      <c r="B290" s="156">
        <v>2439</v>
      </c>
      <c r="C290" s="157">
        <v>44891</v>
      </c>
      <c r="D290" s="156">
        <v>1</v>
      </c>
      <c r="E290" s="156">
        <v>2</v>
      </c>
      <c r="F290" s="156">
        <v>0</v>
      </c>
      <c r="G290" s="156">
        <v>26</v>
      </c>
      <c r="H290" s="156">
        <v>78</v>
      </c>
      <c r="I290" s="156">
        <v>63</v>
      </c>
      <c r="J290" s="156">
        <v>2</v>
      </c>
      <c r="K290" s="156">
        <v>33</v>
      </c>
      <c r="L290" s="156">
        <v>0</v>
      </c>
      <c r="M290" s="156">
        <v>31</v>
      </c>
      <c r="N290" s="156">
        <v>0</v>
      </c>
      <c r="O290" s="156">
        <v>26</v>
      </c>
      <c r="P290" s="153">
        <f t="shared" si="32"/>
        <v>334</v>
      </c>
      <c r="Q290" s="39">
        <f t="shared" si="33"/>
        <v>66</v>
      </c>
      <c r="R290" s="153">
        <f t="shared" si="34"/>
        <v>400</v>
      </c>
      <c r="S290" s="153">
        <f t="shared" si="35"/>
        <v>0.1111111111111111</v>
      </c>
      <c r="T290" s="39">
        <f t="shared" si="36"/>
        <v>2022</v>
      </c>
      <c r="U290" s="39">
        <f t="shared" si="37"/>
        <v>11</v>
      </c>
      <c r="V290" s="39">
        <f t="shared" si="38"/>
        <v>4</v>
      </c>
      <c r="W290" s="39">
        <f t="shared" si="39"/>
        <v>7</v>
      </c>
      <c r="X290" s="39">
        <f>Table19[[#This Row],[Busy-ness Secs]]/60</f>
        <v>6.666666666666667</v>
      </c>
    </row>
    <row r="291" spans="2:24" x14ac:dyDescent="0.3">
      <c r="B291" s="156">
        <v>2440</v>
      </c>
      <c r="C291" s="157">
        <v>44893</v>
      </c>
      <c r="D291" s="156">
        <v>1</v>
      </c>
      <c r="E291" s="156">
        <v>2</v>
      </c>
      <c r="F291" s="156">
        <v>0</v>
      </c>
      <c r="G291" s="156">
        <v>16</v>
      </c>
      <c r="H291" s="156">
        <v>37</v>
      </c>
      <c r="I291" s="156">
        <v>34</v>
      </c>
      <c r="J291" s="156">
        <v>0</v>
      </c>
      <c r="K291" s="156">
        <v>31</v>
      </c>
      <c r="L291" s="156">
        <v>1</v>
      </c>
      <c r="M291" s="156">
        <v>19</v>
      </c>
      <c r="N291" s="156">
        <v>1</v>
      </c>
      <c r="O291" s="156">
        <v>11</v>
      </c>
      <c r="P291" s="153">
        <f t="shared" si="32"/>
        <v>174</v>
      </c>
      <c r="Q291" s="39">
        <f t="shared" si="33"/>
        <v>30</v>
      </c>
      <c r="R291" s="153">
        <f t="shared" si="34"/>
        <v>204</v>
      </c>
      <c r="S291" s="153">
        <f t="shared" si="35"/>
        <v>5.6666666666666664E-2</v>
      </c>
      <c r="T291" s="39">
        <f t="shared" si="36"/>
        <v>2022</v>
      </c>
      <c r="U291" s="39">
        <f t="shared" si="37"/>
        <v>11</v>
      </c>
      <c r="V291" s="39">
        <f t="shared" si="38"/>
        <v>4</v>
      </c>
      <c r="W291" s="39">
        <f t="shared" si="39"/>
        <v>2</v>
      </c>
      <c r="X291" s="39">
        <f>Table19[[#This Row],[Busy-ness Secs]]/60</f>
        <v>3.4</v>
      </c>
    </row>
    <row r="292" spans="2:24" x14ac:dyDescent="0.3">
      <c r="B292" s="156">
        <v>2441</v>
      </c>
      <c r="C292" s="157">
        <v>44893</v>
      </c>
      <c r="D292" s="156">
        <v>2</v>
      </c>
      <c r="E292" s="156">
        <v>5</v>
      </c>
      <c r="F292" s="156">
        <v>0</v>
      </c>
      <c r="G292" s="156">
        <v>44</v>
      </c>
      <c r="H292" s="156">
        <v>74</v>
      </c>
      <c r="I292" s="156">
        <v>60</v>
      </c>
      <c r="J292" s="156">
        <v>3</v>
      </c>
      <c r="K292" s="156">
        <v>31</v>
      </c>
      <c r="L292" s="156">
        <v>1</v>
      </c>
      <c r="M292" s="156">
        <v>30</v>
      </c>
      <c r="N292" s="156">
        <v>1</v>
      </c>
      <c r="O292" s="156">
        <v>20</v>
      </c>
      <c r="P292" s="153">
        <f t="shared" si="32"/>
        <v>890</v>
      </c>
      <c r="Q292" s="39">
        <f t="shared" si="33"/>
        <v>143</v>
      </c>
      <c r="R292" s="153">
        <f t="shared" si="34"/>
        <v>1033</v>
      </c>
      <c r="S292" s="153">
        <f t="shared" si="35"/>
        <v>0.28694444444444445</v>
      </c>
      <c r="T292" s="39">
        <f t="shared" si="36"/>
        <v>2022</v>
      </c>
      <c r="U292" s="39">
        <f t="shared" si="37"/>
        <v>11</v>
      </c>
      <c r="V292" s="39">
        <f t="shared" si="38"/>
        <v>4</v>
      </c>
      <c r="W292" s="39">
        <f t="shared" si="39"/>
        <v>2</v>
      </c>
      <c r="X292" s="39">
        <f>Table19[[#This Row],[Busy-ness Secs]]/60</f>
        <v>17.216666666666665</v>
      </c>
    </row>
    <row r="293" spans="2:24" x14ac:dyDescent="0.3">
      <c r="B293" s="156">
        <v>2442</v>
      </c>
      <c r="C293" s="157">
        <v>44894</v>
      </c>
      <c r="D293" s="156">
        <v>1</v>
      </c>
      <c r="E293" s="156">
        <v>3</v>
      </c>
      <c r="F293" s="156">
        <v>0</v>
      </c>
      <c r="G293" s="156">
        <v>37</v>
      </c>
      <c r="H293" s="156">
        <v>41</v>
      </c>
      <c r="I293" s="156">
        <v>31</v>
      </c>
      <c r="J293" s="156">
        <v>2</v>
      </c>
      <c r="K293" s="156">
        <v>31</v>
      </c>
      <c r="L293" s="156">
        <v>0</v>
      </c>
      <c r="M293" s="156">
        <v>39</v>
      </c>
      <c r="N293" s="156">
        <v>1</v>
      </c>
      <c r="O293" s="156">
        <v>17</v>
      </c>
      <c r="P293" s="153">
        <f t="shared" si="32"/>
        <v>327</v>
      </c>
      <c r="Q293" s="39">
        <f t="shared" si="33"/>
        <v>79</v>
      </c>
      <c r="R293" s="153">
        <f t="shared" si="34"/>
        <v>406</v>
      </c>
      <c r="S293" s="153">
        <f t="shared" si="35"/>
        <v>0.11277777777777778</v>
      </c>
      <c r="T293" s="39">
        <f t="shared" si="36"/>
        <v>2022</v>
      </c>
      <c r="U293" s="39">
        <f t="shared" si="37"/>
        <v>11</v>
      </c>
      <c r="V293" s="39">
        <f t="shared" si="38"/>
        <v>4</v>
      </c>
      <c r="W293" s="39">
        <f t="shared" si="39"/>
        <v>3</v>
      </c>
      <c r="X293" s="39">
        <f>Table19[[#This Row],[Busy-ness Secs]]/60</f>
        <v>6.7666666666666666</v>
      </c>
    </row>
    <row r="294" spans="2:24" x14ac:dyDescent="0.3">
      <c r="B294" s="156">
        <v>2443</v>
      </c>
      <c r="C294" s="157">
        <v>44894</v>
      </c>
      <c r="D294" s="156">
        <v>2</v>
      </c>
      <c r="E294" s="156">
        <v>3</v>
      </c>
      <c r="F294" s="156">
        <v>0</v>
      </c>
      <c r="G294" s="156">
        <v>36</v>
      </c>
      <c r="H294" s="156">
        <v>32</v>
      </c>
      <c r="I294" s="156">
        <v>56</v>
      </c>
      <c r="J294" s="156">
        <v>3</v>
      </c>
      <c r="K294" s="156">
        <v>33</v>
      </c>
      <c r="L294" s="156">
        <v>0</v>
      </c>
      <c r="M294" s="156">
        <v>18</v>
      </c>
      <c r="N294" s="156">
        <v>0</v>
      </c>
      <c r="O294" s="156">
        <v>24</v>
      </c>
      <c r="P294" s="153">
        <f t="shared" si="32"/>
        <v>372</v>
      </c>
      <c r="Q294" s="39">
        <f t="shared" si="33"/>
        <v>99</v>
      </c>
      <c r="R294" s="153">
        <f t="shared" si="34"/>
        <v>471</v>
      </c>
      <c r="S294" s="153">
        <f t="shared" si="35"/>
        <v>0.13083333333333333</v>
      </c>
      <c r="T294" s="39">
        <f t="shared" si="36"/>
        <v>2022</v>
      </c>
      <c r="U294" s="39">
        <f t="shared" si="37"/>
        <v>11</v>
      </c>
      <c r="V294" s="39">
        <f t="shared" si="38"/>
        <v>4</v>
      </c>
      <c r="W294" s="39">
        <f t="shared" si="39"/>
        <v>3</v>
      </c>
      <c r="X294" s="39">
        <f>Table19[[#This Row],[Busy-ness Secs]]/60</f>
        <v>7.85</v>
      </c>
    </row>
    <row r="295" spans="2:24" x14ac:dyDescent="0.3">
      <c r="B295" s="156">
        <v>2444</v>
      </c>
      <c r="C295" s="157">
        <v>44895</v>
      </c>
      <c r="D295" s="156">
        <v>1</v>
      </c>
      <c r="E295" s="156">
        <v>4</v>
      </c>
      <c r="F295" s="156">
        <v>0</v>
      </c>
      <c r="G295" s="156">
        <v>19</v>
      </c>
      <c r="H295" s="156">
        <v>46</v>
      </c>
      <c r="I295" s="156">
        <v>52</v>
      </c>
      <c r="J295" s="156">
        <v>3</v>
      </c>
      <c r="K295" s="156">
        <v>32</v>
      </c>
      <c r="L295" s="156">
        <v>0</v>
      </c>
      <c r="M295" s="156">
        <v>44</v>
      </c>
      <c r="N295" s="156">
        <v>1</v>
      </c>
      <c r="O295" s="156">
        <v>23</v>
      </c>
      <c r="P295" s="153">
        <f t="shared" si="32"/>
        <v>468</v>
      </c>
      <c r="Q295" s="39">
        <f t="shared" si="33"/>
        <v>119</v>
      </c>
      <c r="R295" s="153">
        <f t="shared" si="34"/>
        <v>587</v>
      </c>
      <c r="S295" s="153">
        <f t="shared" si="35"/>
        <v>0.16305555555555556</v>
      </c>
      <c r="T295" s="39">
        <f t="shared" si="36"/>
        <v>2022</v>
      </c>
      <c r="U295" s="39">
        <f t="shared" si="37"/>
        <v>11</v>
      </c>
      <c r="V295" s="39">
        <f t="shared" si="38"/>
        <v>4</v>
      </c>
      <c r="W295" s="39">
        <f t="shared" si="39"/>
        <v>4</v>
      </c>
      <c r="X295" s="39">
        <f>Table19[[#This Row],[Busy-ness Secs]]/60</f>
        <v>9.7833333333333332</v>
      </c>
    </row>
    <row r="296" spans="2:24" x14ac:dyDescent="0.3">
      <c r="B296" s="156">
        <v>2445</v>
      </c>
      <c r="C296" s="157">
        <v>44895</v>
      </c>
      <c r="D296" s="156">
        <v>2</v>
      </c>
      <c r="E296" s="156">
        <v>3</v>
      </c>
      <c r="F296" s="156">
        <v>0</v>
      </c>
      <c r="G296" s="156">
        <v>37</v>
      </c>
      <c r="H296" s="156">
        <v>36</v>
      </c>
      <c r="I296" s="156">
        <v>65</v>
      </c>
      <c r="J296" s="156">
        <v>1</v>
      </c>
      <c r="K296" s="156">
        <v>33</v>
      </c>
      <c r="L296" s="156">
        <v>1</v>
      </c>
      <c r="M296" s="156">
        <v>31</v>
      </c>
      <c r="N296" s="156">
        <v>1</v>
      </c>
      <c r="O296" s="156">
        <v>11</v>
      </c>
      <c r="P296" s="153">
        <f t="shared" si="32"/>
        <v>414</v>
      </c>
      <c r="Q296" s="39">
        <f t="shared" si="33"/>
        <v>75</v>
      </c>
      <c r="R296" s="153">
        <f t="shared" si="34"/>
        <v>489</v>
      </c>
      <c r="S296" s="153">
        <f t="shared" si="35"/>
        <v>0.13583333333333333</v>
      </c>
      <c r="T296" s="39">
        <f t="shared" si="36"/>
        <v>2022</v>
      </c>
      <c r="U296" s="39">
        <f t="shared" si="37"/>
        <v>11</v>
      </c>
      <c r="V296" s="39">
        <f t="shared" si="38"/>
        <v>4</v>
      </c>
      <c r="W296" s="39">
        <f t="shared" si="39"/>
        <v>4</v>
      </c>
      <c r="X296" s="39">
        <f>Table19[[#This Row],[Busy-ness Secs]]/60</f>
        <v>8.15</v>
      </c>
    </row>
    <row r="297" spans="2:24" x14ac:dyDescent="0.3">
      <c r="B297" s="156">
        <v>2446</v>
      </c>
      <c r="C297" s="157">
        <v>44896</v>
      </c>
      <c r="D297" s="156">
        <v>1</v>
      </c>
      <c r="E297" s="156">
        <v>4</v>
      </c>
      <c r="F297" s="156">
        <v>0</v>
      </c>
      <c r="G297" s="156">
        <v>30</v>
      </c>
      <c r="H297" s="156">
        <v>31</v>
      </c>
      <c r="I297" s="156">
        <v>65</v>
      </c>
      <c r="J297" s="156">
        <v>3</v>
      </c>
      <c r="K297" s="156">
        <v>35</v>
      </c>
      <c r="L297" s="156">
        <v>1</v>
      </c>
      <c r="M297" s="156">
        <v>26</v>
      </c>
      <c r="N297" s="156">
        <v>0</v>
      </c>
      <c r="O297" s="156">
        <v>16</v>
      </c>
      <c r="P297" s="153">
        <f t="shared" si="32"/>
        <v>504</v>
      </c>
      <c r="Q297" s="39">
        <f t="shared" si="33"/>
        <v>131</v>
      </c>
      <c r="R297" s="153">
        <f t="shared" si="34"/>
        <v>635</v>
      </c>
      <c r="S297" s="153">
        <f t="shared" si="35"/>
        <v>0.1763888888888889</v>
      </c>
      <c r="T297" s="39">
        <f t="shared" si="36"/>
        <v>2022</v>
      </c>
      <c r="U297" s="39">
        <f t="shared" si="37"/>
        <v>12</v>
      </c>
      <c r="V297" s="39">
        <f t="shared" si="38"/>
        <v>4</v>
      </c>
      <c r="W297" s="39">
        <f t="shared" si="39"/>
        <v>5</v>
      </c>
      <c r="X297" s="39">
        <f>Table19[[#This Row],[Busy-ness Secs]]/60</f>
        <v>10.583333333333334</v>
      </c>
    </row>
    <row r="298" spans="2:24" x14ac:dyDescent="0.3">
      <c r="B298" s="156">
        <v>2447</v>
      </c>
      <c r="C298" s="157">
        <v>44896</v>
      </c>
      <c r="D298" s="156">
        <v>2</v>
      </c>
      <c r="E298" s="156">
        <v>2</v>
      </c>
      <c r="F298" s="156">
        <v>0</v>
      </c>
      <c r="G298" s="156">
        <v>42</v>
      </c>
      <c r="H298" s="156">
        <v>31</v>
      </c>
      <c r="I298" s="156">
        <v>42</v>
      </c>
      <c r="J298" s="156">
        <v>2</v>
      </c>
      <c r="K298" s="156">
        <v>35</v>
      </c>
      <c r="L298" s="156">
        <v>0</v>
      </c>
      <c r="M298" s="156">
        <v>20</v>
      </c>
      <c r="N298" s="156">
        <v>0</v>
      </c>
      <c r="O298" s="156">
        <v>16</v>
      </c>
      <c r="P298" s="153">
        <f t="shared" si="32"/>
        <v>230</v>
      </c>
      <c r="Q298" s="39">
        <f t="shared" si="33"/>
        <v>70</v>
      </c>
      <c r="R298" s="153">
        <f t="shared" si="34"/>
        <v>300</v>
      </c>
      <c r="S298" s="153">
        <f t="shared" si="35"/>
        <v>8.3333333333333329E-2</v>
      </c>
      <c r="T298" s="39">
        <f t="shared" si="36"/>
        <v>2022</v>
      </c>
      <c r="U298" s="39">
        <f t="shared" si="37"/>
        <v>12</v>
      </c>
      <c r="V298" s="39">
        <f t="shared" si="38"/>
        <v>4</v>
      </c>
      <c r="W298" s="39">
        <f t="shared" si="39"/>
        <v>5</v>
      </c>
      <c r="X298" s="39">
        <f>Table19[[#This Row],[Busy-ness Secs]]/60</f>
        <v>5</v>
      </c>
    </row>
    <row r="299" spans="2:24" x14ac:dyDescent="0.3">
      <c r="B299" s="156">
        <v>2448</v>
      </c>
      <c r="C299" s="157">
        <v>44897</v>
      </c>
      <c r="D299" s="156">
        <v>1</v>
      </c>
      <c r="E299" s="156">
        <v>4</v>
      </c>
      <c r="F299" s="156">
        <v>0</v>
      </c>
      <c r="G299" s="156">
        <v>31</v>
      </c>
      <c r="H299" s="156">
        <v>82</v>
      </c>
      <c r="I299" s="156">
        <v>74</v>
      </c>
      <c r="J299" s="156">
        <v>1</v>
      </c>
      <c r="K299" s="156">
        <v>33</v>
      </c>
      <c r="L299" s="156">
        <v>2</v>
      </c>
      <c r="M299" s="156">
        <v>41</v>
      </c>
      <c r="N299" s="156">
        <v>1</v>
      </c>
      <c r="O299" s="156">
        <v>23</v>
      </c>
      <c r="P299" s="153">
        <f t="shared" si="32"/>
        <v>748</v>
      </c>
      <c r="Q299" s="39">
        <f t="shared" si="33"/>
        <v>138</v>
      </c>
      <c r="R299" s="153">
        <f t="shared" si="34"/>
        <v>886</v>
      </c>
      <c r="S299" s="153">
        <f t="shared" si="35"/>
        <v>0.24611111111111111</v>
      </c>
      <c r="T299" s="39">
        <f t="shared" si="36"/>
        <v>2022</v>
      </c>
      <c r="U299" s="39">
        <f t="shared" si="37"/>
        <v>12</v>
      </c>
      <c r="V299" s="39">
        <f t="shared" si="38"/>
        <v>4</v>
      </c>
      <c r="W299" s="39">
        <f t="shared" si="39"/>
        <v>6</v>
      </c>
      <c r="X299" s="39">
        <f>Table19[[#This Row],[Busy-ness Secs]]/60</f>
        <v>14.766666666666667</v>
      </c>
    </row>
    <row r="300" spans="2:24" x14ac:dyDescent="0.3">
      <c r="B300" s="156">
        <v>2449</v>
      </c>
      <c r="C300" s="157">
        <v>44897</v>
      </c>
      <c r="D300" s="156">
        <v>2</v>
      </c>
      <c r="E300" s="156">
        <v>3</v>
      </c>
      <c r="F300" s="156">
        <v>0</v>
      </c>
      <c r="G300" s="156">
        <v>17</v>
      </c>
      <c r="H300" s="156">
        <v>78</v>
      </c>
      <c r="I300" s="156">
        <v>88</v>
      </c>
      <c r="J300" s="156">
        <v>1</v>
      </c>
      <c r="K300" s="156">
        <v>35</v>
      </c>
      <c r="L300" s="156">
        <v>1</v>
      </c>
      <c r="M300" s="156">
        <v>35</v>
      </c>
      <c r="N300" s="156">
        <v>1</v>
      </c>
      <c r="O300" s="156">
        <v>17</v>
      </c>
      <c r="P300" s="153">
        <f t="shared" si="32"/>
        <v>549</v>
      </c>
      <c r="Q300" s="39">
        <f t="shared" si="33"/>
        <v>87</v>
      </c>
      <c r="R300" s="153">
        <f t="shared" si="34"/>
        <v>636</v>
      </c>
      <c r="S300" s="153">
        <f t="shared" si="35"/>
        <v>0.17666666666666667</v>
      </c>
      <c r="T300" s="39">
        <f t="shared" si="36"/>
        <v>2022</v>
      </c>
      <c r="U300" s="39">
        <f t="shared" si="37"/>
        <v>12</v>
      </c>
      <c r="V300" s="39">
        <f t="shared" si="38"/>
        <v>4</v>
      </c>
      <c r="W300" s="39">
        <f t="shared" si="39"/>
        <v>6</v>
      </c>
      <c r="X300" s="39">
        <f>Table19[[#This Row],[Busy-ness Secs]]/60</f>
        <v>10.6</v>
      </c>
    </row>
    <row r="301" spans="2:24" x14ac:dyDescent="0.3">
      <c r="B301" s="156">
        <v>2450</v>
      </c>
      <c r="C301" s="157">
        <v>44898</v>
      </c>
      <c r="D301" s="156">
        <v>1</v>
      </c>
      <c r="E301" s="156">
        <v>4</v>
      </c>
      <c r="F301" s="156">
        <v>0</v>
      </c>
      <c r="G301" s="156">
        <v>31</v>
      </c>
      <c r="H301" s="156">
        <v>46</v>
      </c>
      <c r="I301" s="156">
        <v>84</v>
      </c>
      <c r="J301" s="156">
        <v>3</v>
      </c>
      <c r="K301" s="156">
        <v>31</v>
      </c>
      <c r="L301" s="156">
        <v>1</v>
      </c>
      <c r="M301" s="156">
        <v>29</v>
      </c>
      <c r="N301" s="156">
        <v>0</v>
      </c>
      <c r="O301" s="156">
        <v>14</v>
      </c>
      <c r="P301" s="153">
        <f t="shared" si="32"/>
        <v>644</v>
      </c>
      <c r="Q301" s="39">
        <f t="shared" si="33"/>
        <v>122</v>
      </c>
      <c r="R301" s="153">
        <f t="shared" si="34"/>
        <v>766</v>
      </c>
      <c r="S301" s="153">
        <f t="shared" si="35"/>
        <v>0.21277777777777779</v>
      </c>
      <c r="T301" s="39">
        <f t="shared" si="36"/>
        <v>2022</v>
      </c>
      <c r="U301" s="39">
        <f t="shared" si="37"/>
        <v>12</v>
      </c>
      <c r="V301" s="39">
        <f t="shared" si="38"/>
        <v>4</v>
      </c>
      <c r="W301" s="39">
        <f t="shared" si="39"/>
        <v>7</v>
      </c>
      <c r="X301" s="39">
        <f>Table19[[#This Row],[Busy-ness Secs]]/60</f>
        <v>12.766666666666667</v>
      </c>
    </row>
    <row r="302" spans="2:24" x14ac:dyDescent="0.3">
      <c r="B302" s="156">
        <v>2451</v>
      </c>
      <c r="C302" s="157">
        <v>44900</v>
      </c>
      <c r="D302" s="156">
        <v>1</v>
      </c>
      <c r="E302" s="156">
        <v>4</v>
      </c>
      <c r="F302" s="156">
        <v>0</v>
      </c>
      <c r="G302" s="156">
        <v>26</v>
      </c>
      <c r="H302" s="156">
        <v>87</v>
      </c>
      <c r="I302" s="156">
        <v>73</v>
      </c>
      <c r="J302" s="156">
        <v>3</v>
      </c>
      <c r="K302" s="156">
        <v>33</v>
      </c>
      <c r="L302" s="156">
        <v>1</v>
      </c>
      <c r="M302" s="156">
        <v>39</v>
      </c>
      <c r="N302" s="156">
        <v>0</v>
      </c>
      <c r="O302" s="156">
        <v>29</v>
      </c>
      <c r="P302" s="153">
        <f t="shared" si="32"/>
        <v>744</v>
      </c>
      <c r="Q302" s="39">
        <f t="shared" si="33"/>
        <v>138</v>
      </c>
      <c r="R302" s="153">
        <f t="shared" si="34"/>
        <v>882</v>
      </c>
      <c r="S302" s="153">
        <f t="shared" si="35"/>
        <v>0.245</v>
      </c>
      <c r="T302" s="39">
        <f t="shared" si="36"/>
        <v>2022</v>
      </c>
      <c r="U302" s="39">
        <f t="shared" si="37"/>
        <v>12</v>
      </c>
      <c r="V302" s="39">
        <f t="shared" si="38"/>
        <v>4</v>
      </c>
      <c r="W302" s="39">
        <f t="shared" si="39"/>
        <v>2</v>
      </c>
      <c r="X302" s="39">
        <f>Table19[[#This Row],[Busy-ness Secs]]/60</f>
        <v>14.7</v>
      </c>
    </row>
    <row r="303" spans="2:24" x14ac:dyDescent="0.3">
      <c r="B303" s="156">
        <v>2452</v>
      </c>
      <c r="C303" s="157">
        <v>44900</v>
      </c>
      <c r="D303" s="156">
        <v>2</v>
      </c>
      <c r="E303" s="156">
        <v>2</v>
      </c>
      <c r="F303" s="156">
        <v>0</v>
      </c>
      <c r="G303" s="156">
        <v>23</v>
      </c>
      <c r="H303" s="156">
        <v>77</v>
      </c>
      <c r="I303" s="156">
        <v>80</v>
      </c>
      <c r="J303" s="156">
        <v>1</v>
      </c>
      <c r="K303" s="156">
        <v>36</v>
      </c>
      <c r="L303" s="156">
        <v>0</v>
      </c>
      <c r="M303" s="156">
        <v>45</v>
      </c>
      <c r="N303" s="156">
        <v>1</v>
      </c>
      <c r="O303" s="156">
        <v>17</v>
      </c>
      <c r="P303" s="153">
        <f t="shared" si="32"/>
        <v>360</v>
      </c>
      <c r="Q303" s="39">
        <f t="shared" si="33"/>
        <v>53</v>
      </c>
      <c r="R303" s="153">
        <f t="shared" si="34"/>
        <v>413</v>
      </c>
      <c r="S303" s="153">
        <f t="shared" si="35"/>
        <v>0.11472222222222223</v>
      </c>
      <c r="T303" s="39">
        <f t="shared" si="36"/>
        <v>2022</v>
      </c>
      <c r="U303" s="39">
        <f t="shared" si="37"/>
        <v>12</v>
      </c>
      <c r="V303" s="39">
        <f t="shared" si="38"/>
        <v>4</v>
      </c>
      <c r="W303" s="39">
        <f t="shared" si="39"/>
        <v>2</v>
      </c>
      <c r="X303" s="39">
        <f>Table19[[#This Row],[Busy-ness Secs]]/60</f>
        <v>6.8833333333333337</v>
      </c>
    </row>
    <row r="304" spans="2:24" x14ac:dyDescent="0.3">
      <c r="B304" s="156">
        <v>2453</v>
      </c>
      <c r="C304" s="157">
        <v>44901</v>
      </c>
      <c r="D304" s="156">
        <v>1</v>
      </c>
      <c r="E304" s="156">
        <v>4</v>
      </c>
      <c r="F304" s="156">
        <v>0</v>
      </c>
      <c r="G304" s="156">
        <v>44</v>
      </c>
      <c r="H304" s="156">
        <v>83</v>
      </c>
      <c r="I304" s="156">
        <v>70</v>
      </c>
      <c r="J304" s="156">
        <v>1</v>
      </c>
      <c r="K304" s="156">
        <v>36</v>
      </c>
      <c r="L304" s="156">
        <v>2</v>
      </c>
      <c r="M304" s="156">
        <v>38</v>
      </c>
      <c r="N304" s="156">
        <v>1</v>
      </c>
      <c r="O304" s="156">
        <v>23</v>
      </c>
      <c r="P304" s="153">
        <f t="shared" si="32"/>
        <v>788</v>
      </c>
      <c r="Q304" s="39">
        <f t="shared" si="33"/>
        <v>135</v>
      </c>
      <c r="R304" s="153">
        <f t="shared" si="34"/>
        <v>923</v>
      </c>
      <c r="S304" s="153">
        <f t="shared" si="35"/>
        <v>0.25638888888888889</v>
      </c>
      <c r="T304" s="39">
        <f t="shared" si="36"/>
        <v>2022</v>
      </c>
      <c r="U304" s="39">
        <f t="shared" si="37"/>
        <v>12</v>
      </c>
      <c r="V304" s="39">
        <f t="shared" si="38"/>
        <v>4</v>
      </c>
      <c r="W304" s="39">
        <f t="shared" si="39"/>
        <v>3</v>
      </c>
      <c r="X304" s="39">
        <f>Table19[[#This Row],[Busy-ness Secs]]/60</f>
        <v>15.383333333333333</v>
      </c>
    </row>
    <row r="305" spans="2:24" x14ac:dyDescent="0.3">
      <c r="B305" s="156">
        <v>2454</v>
      </c>
      <c r="C305" s="157">
        <v>44901</v>
      </c>
      <c r="D305" s="156">
        <v>2</v>
      </c>
      <c r="E305" s="156">
        <v>4</v>
      </c>
      <c r="F305" s="156">
        <v>0</v>
      </c>
      <c r="G305" s="156">
        <v>29</v>
      </c>
      <c r="H305" s="156">
        <v>78</v>
      </c>
      <c r="I305" s="156">
        <v>66</v>
      </c>
      <c r="J305" s="156">
        <v>3</v>
      </c>
      <c r="K305" s="156">
        <v>34</v>
      </c>
      <c r="L305" s="156">
        <v>0</v>
      </c>
      <c r="M305" s="156">
        <v>28</v>
      </c>
      <c r="N305" s="156">
        <v>1</v>
      </c>
      <c r="O305" s="156">
        <v>17</v>
      </c>
      <c r="P305" s="153">
        <f t="shared" si="32"/>
        <v>692</v>
      </c>
      <c r="Q305" s="39">
        <f t="shared" si="33"/>
        <v>119</v>
      </c>
      <c r="R305" s="153">
        <f t="shared" si="34"/>
        <v>811</v>
      </c>
      <c r="S305" s="153">
        <f t="shared" si="35"/>
        <v>0.22527777777777777</v>
      </c>
      <c r="T305" s="39">
        <f t="shared" si="36"/>
        <v>2022</v>
      </c>
      <c r="U305" s="39">
        <f t="shared" si="37"/>
        <v>12</v>
      </c>
      <c r="V305" s="39">
        <f t="shared" si="38"/>
        <v>4</v>
      </c>
      <c r="W305" s="39">
        <f t="shared" si="39"/>
        <v>3</v>
      </c>
      <c r="X305" s="39">
        <f>Table19[[#This Row],[Busy-ness Secs]]/60</f>
        <v>13.516666666666667</v>
      </c>
    </row>
    <row r="306" spans="2:24" x14ac:dyDescent="0.3">
      <c r="B306" s="156">
        <v>2455</v>
      </c>
      <c r="C306" s="157">
        <v>44902</v>
      </c>
      <c r="D306" s="156">
        <v>1</v>
      </c>
      <c r="E306" s="156">
        <v>3</v>
      </c>
      <c r="F306" s="156">
        <v>0</v>
      </c>
      <c r="G306" s="156">
        <v>36</v>
      </c>
      <c r="H306" s="156">
        <v>41</v>
      </c>
      <c r="I306" s="156">
        <v>66</v>
      </c>
      <c r="J306" s="156">
        <v>2</v>
      </c>
      <c r="K306" s="156">
        <v>32</v>
      </c>
      <c r="L306" s="156">
        <v>1</v>
      </c>
      <c r="M306" s="156">
        <v>26</v>
      </c>
      <c r="N306" s="156">
        <v>0</v>
      </c>
      <c r="O306" s="156">
        <v>28</v>
      </c>
      <c r="P306" s="153">
        <f t="shared" si="32"/>
        <v>429</v>
      </c>
      <c r="Q306" s="39">
        <f t="shared" si="33"/>
        <v>90</v>
      </c>
      <c r="R306" s="153">
        <f t="shared" si="34"/>
        <v>519</v>
      </c>
      <c r="S306" s="153">
        <f t="shared" si="35"/>
        <v>0.14416666666666667</v>
      </c>
      <c r="T306" s="39">
        <f t="shared" si="36"/>
        <v>2022</v>
      </c>
      <c r="U306" s="39">
        <f t="shared" si="37"/>
        <v>12</v>
      </c>
      <c r="V306" s="39">
        <f t="shared" si="38"/>
        <v>4</v>
      </c>
      <c r="W306" s="39">
        <f t="shared" si="39"/>
        <v>4</v>
      </c>
      <c r="X306" s="39">
        <f>Table19[[#This Row],[Busy-ness Secs]]/60</f>
        <v>8.65</v>
      </c>
    </row>
    <row r="307" spans="2:24" x14ac:dyDescent="0.3">
      <c r="B307" s="156">
        <v>2456</v>
      </c>
      <c r="C307" s="157">
        <v>44902</v>
      </c>
      <c r="D307" s="156">
        <v>2</v>
      </c>
      <c r="E307" s="156">
        <v>4</v>
      </c>
      <c r="F307" s="156">
        <v>0</v>
      </c>
      <c r="G307" s="156">
        <v>42</v>
      </c>
      <c r="H307" s="156">
        <v>83</v>
      </c>
      <c r="I307" s="156">
        <v>87</v>
      </c>
      <c r="J307" s="156">
        <v>2</v>
      </c>
      <c r="K307" s="156">
        <v>35</v>
      </c>
      <c r="L307" s="156">
        <v>0</v>
      </c>
      <c r="M307" s="156">
        <v>33</v>
      </c>
      <c r="N307" s="156">
        <v>2</v>
      </c>
      <c r="O307" s="156">
        <v>23</v>
      </c>
      <c r="P307" s="153">
        <f t="shared" si="32"/>
        <v>848</v>
      </c>
      <c r="Q307" s="39">
        <f t="shared" si="33"/>
        <v>116</v>
      </c>
      <c r="R307" s="153">
        <f t="shared" si="34"/>
        <v>964</v>
      </c>
      <c r="S307" s="153">
        <f t="shared" si="35"/>
        <v>0.26777777777777778</v>
      </c>
      <c r="T307" s="39">
        <f t="shared" si="36"/>
        <v>2022</v>
      </c>
      <c r="U307" s="39">
        <f t="shared" si="37"/>
        <v>12</v>
      </c>
      <c r="V307" s="39">
        <f t="shared" si="38"/>
        <v>4</v>
      </c>
      <c r="W307" s="39">
        <f t="shared" si="39"/>
        <v>4</v>
      </c>
      <c r="X307" s="39">
        <f>Table19[[#This Row],[Busy-ness Secs]]/60</f>
        <v>16.066666666666666</v>
      </c>
    </row>
    <row r="308" spans="2:24" x14ac:dyDescent="0.3">
      <c r="B308" s="156">
        <v>2457</v>
      </c>
      <c r="C308" s="157">
        <v>44903</v>
      </c>
      <c r="D308" s="156">
        <v>1</v>
      </c>
      <c r="E308" s="156">
        <v>3</v>
      </c>
      <c r="F308" s="156">
        <v>0</v>
      </c>
      <c r="G308" s="156">
        <v>37</v>
      </c>
      <c r="H308" s="156">
        <v>45</v>
      </c>
      <c r="I308" s="156">
        <v>75</v>
      </c>
      <c r="J308" s="156">
        <v>0</v>
      </c>
      <c r="K308" s="156">
        <v>33</v>
      </c>
      <c r="L308" s="156">
        <v>2</v>
      </c>
      <c r="M308" s="156">
        <v>39</v>
      </c>
      <c r="N308" s="156">
        <v>1</v>
      </c>
      <c r="O308" s="156">
        <v>14</v>
      </c>
      <c r="P308" s="153">
        <f t="shared" si="32"/>
        <v>471</v>
      </c>
      <c r="Q308" s="39">
        <f t="shared" si="33"/>
        <v>92</v>
      </c>
      <c r="R308" s="153">
        <f t="shared" si="34"/>
        <v>563</v>
      </c>
      <c r="S308" s="153">
        <f t="shared" si="35"/>
        <v>0.15638888888888888</v>
      </c>
      <c r="T308" s="39">
        <f t="shared" si="36"/>
        <v>2022</v>
      </c>
      <c r="U308" s="39">
        <f t="shared" si="37"/>
        <v>12</v>
      </c>
      <c r="V308" s="39">
        <f t="shared" si="38"/>
        <v>4</v>
      </c>
      <c r="W308" s="39">
        <f t="shared" si="39"/>
        <v>5</v>
      </c>
      <c r="X308" s="39">
        <f>Table19[[#This Row],[Busy-ness Secs]]/60</f>
        <v>9.3833333333333329</v>
      </c>
    </row>
    <row r="309" spans="2:24" x14ac:dyDescent="0.3">
      <c r="B309" s="156">
        <v>2458</v>
      </c>
      <c r="C309" s="157">
        <v>44903</v>
      </c>
      <c r="D309" s="156">
        <v>2</v>
      </c>
      <c r="E309" s="156">
        <v>3</v>
      </c>
      <c r="F309" s="156">
        <v>0</v>
      </c>
      <c r="G309" s="156">
        <v>38</v>
      </c>
      <c r="H309" s="156">
        <v>64</v>
      </c>
      <c r="I309" s="156">
        <v>59</v>
      </c>
      <c r="J309" s="156">
        <v>0</v>
      </c>
      <c r="K309" s="156">
        <v>33</v>
      </c>
      <c r="L309" s="156">
        <v>1</v>
      </c>
      <c r="M309" s="156">
        <v>19</v>
      </c>
      <c r="N309" s="156">
        <v>2</v>
      </c>
      <c r="O309" s="156">
        <v>19</v>
      </c>
      <c r="P309" s="153">
        <f t="shared" si="32"/>
        <v>483</v>
      </c>
      <c r="Q309" s="39">
        <f t="shared" si="33"/>
        <v>57</v>
      </c>
      <c r="R309" s="153">
        <f t="shared" si="34"/>
        <v>540</v>
      </c>
      <c r="S309" s="153">
        <f t="shared" si="35"/>
        <v>0.15</v>
      </c>
      <c r="T309" s="39">
        <f t="shared" si="36"/>
        <v>2022</v>
      </c>
      <c r="U309" s="39">
        <f t="shared" si="37"/>
        <v>12</v>
      </c>
      <c r="V309" s="39">
        <f t="shared" si="38"/>
        <v>4</v>
      </c>
      <c r="W309" s="39">
        <f t="shared" si="39"/>
        <v>5</v>
      </c>
      <c r="X309" s="39">
        <f>Table19[[#This Row],[Busy-ness Secs]]/60</f>
        <v>9</v>
      </c>
    </row>
    <row r="310" spans="2:24" x14ac:dyDescent="0.3">
      <c r="B310" s="156">
        <v>2459</v>
      </c>
      <c r="C310" s="157">
        <v>44904</v>
      </c>
      <c r="D310" s="156">
        <v>1</v>
      </c>
      <c r="E310" s="156">
        <v>3</v>
      </c>
      <c r="F310" s="156">
        <v>0</v>
      </c>
      <c r="G310" s="156">
        <v>27</v>
      </c>
      <c r="H310" s="156">
        <v>68</v>
      </c>
      <c r="I310" s="156">
        <v>72</v>
      </c>
      <c r="J310" s="156">
        <v>2</v>
      </c>
      <c r="K310" s="156">
        <v>35</v>
      </c>
      <c r="L310" s="156">
        <v>1</v>
      </c>
      <c r="M310" s="156">
        <v>34</v>
      </c>
      <c r="N310" s="156">
        <v>0</v>
      </c>
      <c r="O310" s="156">
        <v>25</v>
      </c>
      <c r="P310" s="153">
        <f t="shared" si="32"/>
        <v>501</v>
      </c>
      <c r="Q310" s="39">
        <f t="shared" si="33"/>
        <v>104</v>
      </c>
      <c r="R310" s="153">
        <f t="shared" si="34"/>
        <v>605</v>
      </c>
      <c r="S310" s="153">
        <f t="shared" si="35"/>
        <v>0.16805555555555557</v>
      </c>
      <c r="T310" s="39">
        <f t="shared" si="36"/>
        <v>2022</v>
      </c>
      <c r="U310" s="39">
        <f t="shared" si="37"/>
        <v>12</v>
      </c>
      <c r="V310" s="39">
        <f t="shared" si="38"/>
        <v>4</v>
      </c>
      <c r="W310" s="39">
        <f t="shared" si="39"/>
        <v>6</v>
      </c>
      <c r="X310" s="39">
        <f>Table19[[#This Row],[Busy-ness Secs]]/60</f>
        <v>10.083333333333334</v>
      </c>
    </row>
    <row r="311" spans="2:24" x14ac:dyDescent="0.3">
      <c r="B311" s="156">
        <v>2460</v>
      </c>
      <c r="C311" s="157">
        <v>44904</v>
      </c>
      <c r="D311" s="156">
        <v>2</v>
      </c>
      <c r="E311" s="156">
        <v>4</v>
      </c>
      <c r="F311" s="156">
        <v>0</v>
      </c>
      <c r="G311" s="156">
        <v>27</v>
      </c>
      <c r="H311" s="156">
        <v>46</v>
      </c>
      <c r="I311" s="156">
        <v>57</v>
      </c>
      <c r="J311" s="156">
        <v>2</v>
      </c>
      <c r="K311" s="156">
        <v>34</v>
      </c>
      <c r="L311" s="156">
        <v>0</v>
      </c>
      <c r="M311" s="156">
        <v>19</v>
      </c>
      <c r="N311" s="156">
        <v>2</v>
      </c>
      <c r="O311" s="156">
        <v>14</v>
      </c>
      <c r="P311" s="153">
        <f t="shared" si="32"/>
        <v>520</v>
      </c>
      <c r="Q311" s="39">
        <f t="shared" si="33"/>
        <v>96</v>
      </c>
      <c r="R311" s="153">
        <f t="shared" si="34"/>
        <v>616</v>
      </c>
      <c r="S311" s="153">
        <f t="shared" si="35"/>
        <v>0.1711111111111111</v>
      </c>
      <c r="T311" s="39">
        <f t="shared" si="36"/>
        <v>2022</v>
      </c>
      <c r="U311" s="39">
        <f t="shared" si="37"/>
        <v>12</v>
      </c>
      <c r="V311" s="39">
        <f t="shared" si="38"/>
        <v>4</v>
      </c>
      <c r="W311" s="39">
        <f t="shared" si="39"/>
        <v>6</v>
      </c>
      <c r="X311" s="39">
        <f>Table19[[#This Row],[Busy-ness Secs]]/60</f>
        <v>10.266666666666667</v>
      </c>
    </row>
    <row r="312" spans="2:24" x14ac:dyDescent="0.3">
      <c r="B312" s="156">
        <v>2461</v>
      </c>
      <c r="C312" s="157">
        <v>44905</v>
      </c>
      <c r="D312" s="156">
        <v>1</v>
      </c>
      <c r="E312" s="156">
        <v>4</v>
      </c>
      <c r="F312" s="156">
        <v>0</v>
      </c>
      <c r="G312" s="156">
        <v>24</v>
      </c>
      <c r="H312" s="156">
        <v>32</v>
      </c>
      <c r="I312" s="156">
        <v>50</v>
      </c>
      <c r="J312" s="156">
        <v>2</v>
      </c>
      <c r="K312" s="156">
        <v>31</v>
      </c>
      <c r="L312" s="156">
        <v>2</v>
      </c>
      <c r="M312" s="156">
        <v>35</v>
      </c>
      <c r="N312" s="156">
        <v>0</v>
      </c>
      <c r="O312" s="156">
        <v>23</v>
      </c>
      <c r="P312" s="153">
        <f t="shared" si="32"/>
        <v>424</v>
      </c>
      <c r="Q312" s="39">
        <f t="shared" si="33"/>
        <v>132</v>
      </c>
      <c r="R312" s="153">
        <f t="shared" si="34"/>
        <v>556</v>
      </c>
      <c r="S312" s="153">
        <f t="shared" si="35"/>
        <v>0.15444444444444444</v>
      </c>
      <c r="T312" s="39">
        <f t="shared" si="36"/>
        <v>2022</v>
      </c>
      <c r="U312" s="39">
        <f t="shared" si="37"/>
        <v>12</v>
      </c>
      <c r="V312" s="39">
        <f t="shared" si="38"/>
        <v>4</v>
      </c>
      <c r="W312" s="39">
        <f t="shared" si="39"/>
        <v>7</v>
      </c>
      <c r="X312" s="39">
        <f>Table19[[#This Row],[Busy-ness Secs]]/60</f>
        <v>9.2666666666666675</v>
      </c>
    </row>
    <row r="313" spans="2:24" x14ac:dyDescent="0.3">
      <c r="B313" s="156">
        <v>2462</v>
      </c>
      <c r="C313" s="157">
        <v>44907</v>
      </c>
      <c r="D313" s="156">
        <v>1</v>
      </c>
      <c r="E313" s="156">
        <v>3</v>
      </c>
      <c r="F313" s="156">
        <v>0</v>
      </c>
      <c r="G313" s="156">
        <v>26</v>
      </c>
      <c r="H313" s="156">
        <v>79</v>
      </c>
      <c r="I313" s="156">
        <v>33</v>
      </c>
      <c r="J313" s="156">
        <v>1</v>
      </c>
      <c r="K313" s="156">
        <v>36</v>
      </c>
      <c r="L313" s="156">
        <v>1</v>
      </c>
      <c r="M313" s="156">
        <v>41</v>
      </c>
      <c r="N313" s="156">
        <v>1</v>
      </c>
      <c r="O313" s="156">
        <v>25</v>
      </c>
      <c r="P313" s="153">
        <f t="shared" si="32"/>
        <v>414</v>
      </c>
      <c r="Q313" s="39">
        <f t="shared" si="33"/>
        <v>102</v>
      </c>
      <c r="R313" s="153">
        <f t="shared" si="34"/>
        <v>516</v>
      </c>
      <c r="S313" s="153">
        <f t="shared" si="35"/>
        <v>0.14333333333333334</v>
      </c>
      <c r="T313" s="39">
        <f t="shared" si="36"/>
        <v>2022</v>
      </c>
      <c r="U313" s="39">
        <f t="shared" si="37"/>
        <v>12</v>
      </c>
      <c r="V313" s="39">
        <f t="shared" si="38"/>
        <v>4</v>
      </c>
      <c r="W313" s="39">
        <f t="shared" si="39"/>
        <v>2</v>
      </c>
      <c r="X313" s="39">
        <f>Table19[[#This Row],[Busy-ness Secs]]/60</f>
        <v>8.6</v>
      </c>
    </row>
    <row r="314" spans="2:24" x14ac:dyDescent="0.3">
      <c r="B314" s="156">
        <v>2463</v>
      </c>
      <c r="C314" s="157">
        <v>44907</v>
      </c>
      <c r="D314" s="156">
        <v>2</v>
      </c>
      <c r="E314" s="156">
        <v>2</v>
      </c>
      <c r="F314" s="156">
        <v>0</v>
      </c>
      <c r="G314" s="156">
        <v>26</v>
      </c>
      <c r="H314" s="156">
        <v>64</v>
      </c>
      <c r="I314" s="156">
        <v>58</v>
      </c>
      <c r="J314" s="156">
        <v>0</v>
      </c>
      <c r="K314" s="156">
        <v>32</v>
      </c>
      <c r="L314" s="156">
        <v>0</v>
      </c>
      <c r="M314" s="156">
        <v>44</v>
      </c>
      <c r="N314" s="156">
        <v>2</v>
      </c>
      <c r="O314" s="156">
        <v>27</v>
      </c>
      <c r="P314" s="153">
        <f t="shared" si="32"/>
        <v>296</v>
      </c>
      <c r="Q314" s="39">
        <f t="shared" si="33"/>
        <v>54</v>
      </c>
      <c r="R314" s="153">
        <f t="shared" si="34"/>
        <v>350</v>
      </c>
      <c r="S314" s="153">
        <f t="shared" si="35"/>
        <v>9.7222222222222224E-2</v>
      </c>
      <c r="T314" s="39">
        <f t="shared" si="36"/>
        <v>2022</v>
      </c>
      <c r="U314" s="39">
        <f t="shared" si="37"/>
        <v>12</v>
      </c>
      <c r="V314" s="39">
        <f t="shared" si="38"/>
        <v>4</v>
      </c>
      <c r="W314" s="39">
        <f t="shared" si="39"/>
        <v>2</v>
      </c>
      <c r="X314" s="39">
        <f>Table19[[#This Row],[Busy-ness Secs]]/60</f>
        <v>5.833333333333333</v>
      </c>
    </row>
    <row r="315" spans="2:24" x14ac:dyDescent="0.3">
      <c r="B315" s="156">
        <v>2464</v>
      </c>
      <c r="C315" s="157">
        <v>44908</v>
      </c>
      <c r="D315" s="156">
        <v>1</v>
      </c>
      <c r="E315" s="156">
        <v>3</v>
      </c>
      <c r="F315" s="156">
        <v>0</v>
      </c>
      <c r="G315" s="156">
        <v>34</v>
      </c>
      <c r="H315" s="156">
        <v>41</v>
      </c>
      <c r="I315" s="156">
        <v>78</v>
      </c>
      <c r="J315" s="156">
        <v>1</v>
      </c>
      <c r="K315" s="156">
        <v>32</v>
      </c>
      <c r="L315" s="156">
        <v>1</v>
      </c>
      <c r="M315" s="156">
        <v>44</v>
      </c>
      <c r="N315" s="156">
        <v>1</v>
      </c>
      <c r="O315" s="156">
        <v>16</v>
      </c>
      <c r="P315" s="153">
        <f t="shared" si="32"/>
        <v>459</v>
      </c>
      <c r="Q315" s="39">
        <f t="shared" si="33"/>
        <v>92</v>
      </c>
      <c r="R315" s="153">
        <f t="shared" si="34"/>
        <v>551</v>
      </c>
      <c r="S315" s="153">
        <f t="shared" si="35"/>
        <v>0.15305555555555556</v>
      </c>
      <c r="T315" s="39">
        <f t="shared" si="36"/>
        <v>2022</v>
      </c>
      <c r="U315" s="39">
        <f t="shared" si="37"/>
        <v>12</v>
      </c>
      <c r="V315" s="39">
        <f t="shared" si="38"/>
        <v>4</v>
      </c>
      <c r="W315" s="39">
        <f t="shared" si="39"/>
        <v>3</v>
      </c>
      <c r="X315" s="39">
        <f>Table19[[#This Row],[Busy-ness Secs]]/60</f>
        <v>9.1833333333333336</v>
      </c>
    </row>
    <row r="316" spans="2:24" x14ac:dyDescent="0.3">
      <c r="B316" s="156">
        <v>2465</v>
      </c>
      <c r="C316" s="157">
        <v>44908</v>
      </c>
      <c r="D316" s="156">
        <v>2</v>
      </c>
      <c r="E316" s="156">
        <v>3</v>
      </c>
      <c r="F316" s="156">
        <v>0</v>
      </c>
      <c r="G316" s="156">
        <v>39</v>
      </c>
      <c r="H316" s="156">
        <v>83</v>
      </c>
      <c r="I316" s="156">
        <v>79</v>
      </c>
      <c r="J316" s="156">
        <v>1</v>
      </c>
      <c r="K316" s="156">
        <v>36</v>
      </c>
      <c r="L316" s="156">
        <v>0</v>
      </c>
      <c r="M316" s="156">
        <v>17</v>
      </c>
      <c r="N316" s="156">
        <v>2</v>
      </c>
      <c r="O316" s="156">
        <v>11</v>
      </c>
      <c r="P316" s="153">
        <f t="shared" si="32"/>
        <v>603</v>
      </c>
      <c r="Q316" s="39">
        <f t="shared" si="33"/>
        <v>58</v>
      </c>
      <c r="R316" s="153">
        <f t="shared" si="34"/>
        <v>661</v>
      </c>
      <c r="S316" s="153">
        <f t="shared" si="35"/>
        <v>0.18361111111111111</v>
      </c>
      <c r="T316" s="39">
        <f t="shared" si="36"/>
        <v>2022</v>
      </c>
      <c r="U316" s="39">
        <f t="shared" si="37"/>
        <v>12</v>
      </c>
      <c r="V316" s="39">
        <f t="shared" si="38"/>
        <v>4</v>
      </c>
      <c r="W316" s="39">
        <f t="shared" si="39"/>
        <v>3</v>
      </c>
      <c r="X316" s="39">
        <f>Table19[[#This Row],[Busy-ness Secs]]/60</f>
        <v>11.016666666666667</v>
      </c>
    </row>
    <row r="317" spans="2:24" x14ac:dyDescent="0.3">
      <c r="B317" s="156">
        <v>2466</v>
      </c>
      <c r="C317" s="157">
        <v>44909</v>
      </c>
      <c r="D317" s="156">
        <v>1</v>
      </c>
      <c r="E317" s="156">
        <v>4</v>
      </c>
      <c r="F317" s="156">
        <v>0</v>
      </c>
      <c r="G317" s="156">
        <v>42</v>
      </c>
      <c r="H317" s="156">
        <v>37</v>
      </c>
      <c r="I317" s="156">
        <v>63</v>
      </c>
      <c r="J317" s="156">
        <v>2</v>
      </c>
      <c r="K317" s="156">
        <v>34</v>
      </c>
      <c r="L317" s="156">
        <v>1</v>
      </c>
      <c r="M317" s="156">
        <v>20</v>
      </c>
      <c r="N317" s="156">
        <v>1</v>
      </c>
      <c r="O317" s="156">
        <v>30</v>
      </c>
      <c r="P317" s="153">
        <f t="shared" si="32"/>
        <v>568</v>
      </c>
      <c r="Q317" s="39">
        <f t="shared" si="33"/>
        <v>118</v>
      </c>
      <c r="R317" s="153">
        <f t="shared" si="34"/>
        <v>686</v>
      </c>
      <c r="S317" s="153">
        <f t="shared" si="35"/>
        <v>0.19055555555555556</v>
      </c>
      <c r="T317" s="39">
        <f t="shared" si="36"/>
        <v>2022</v>
      </c>
      <c r="U317" s="39">
        <f t="shared" si="37"/>
        <v>12</v>
      </c>
      <c r="V317" s="39">
        <f t="shared" si="38"/>
        <v>4</v>
      </c>
      <c r="W317" s="39">
        <f t="shared" si="39"/>
        <v>4</v>
      </c>
      <c r="X317" s="39">
        <f>Table19[[#This Row],[Busy-ness Secs]]/60</f>
        <v>11.433333333333334</v>
      </c>
    </row>
    <row r="318" spans="2:24" x14ac:dyDescent="0.3">
      <c r="B318" s="156">
        <v>2467</v>
      </c>
      <c r="C318" s="157">
        <v>44909</v>
      </c>
      <c r="D318" s="156">
        <v>2</v>
      </c>
      <c r="E318" s="156">
        <v>3</v>
      </c>
      <c r="F318" s="156">
        <v>0</v>
      </c>
      <c r="G318" s="156">
        <v>40</v>
      </c>
      <c r="H318" s="156">
        <v>60</v>
      </c>
      <c r="I318" s="156">
        <v>89</v>
      </c>
      <c r="J318" s="156">
        <v>1</v>
      </c>
      <c r="K318" s="156">
        <v>36</v>
      </c>
      <c r="L318" s="156">
        <v>0</v>
      </c>
      <c r="M318" s="156">
        <v>33</v>
      </c>
      <c r="N318" s="156">
        <v>2</v>
      </c>
      <c r="O318" s="156">
        <v>20</v>
      </c>
      <c r="P318" s="153">
        <f t="shared" si="32"/>
        <v>567</v>
      </c>
      <c r="Q318" s="39">
        <f t="shared" si="33"/>
        <v>76</v>
      </c>
      <c r="R318" s="153">
        <f t="shared" si="34"/>
        <v>643</v>
      </c>
      <c r="S318" s="153">
        <f t="shared" si="35"/>
        <v>0.17861111111111111</v>
      </c>
      <c r="T318" s="39">
        <f t="shared" si="36"/>
        <v>2022</v>
      </c>
      <c r="U318" s="39">
        <f t="shared" si="37"/>
        <v>12</v>
      </c>
      <c r="V318" s="39">
        <f t="shared" si="38"/>
        <v>4</v>
      </c>
      <c r="W318" s="39">
        <f t="shared" si="39"/>
        <v>4</v>
      </c>
      <c r="X318" s="39">
        <f>Table19[[#This Row],[Busy-ness Secs]]/60</f>
        <v>10.716666666666667</v>
      </c>
    </row>
    <row r="319" spans="2:24" x14ac:dyDescent="0.3">
      <c r="B319" s="156">
        <v>2468</v>
      </c>
      <c r="C319" s="157">
        <v>44910</v>
      </c>
      <c r="D319" s="156">
        <v>1</v>
      </c>
      <c r="E319" s="156">
        <v>4</v>
      </c>
      <c r="F319" s="156">
        <v>0</v>
      </c>
      <c r="G319" s="156">
        <v>42</v>
      </c>
      <c r="H319" s="156">
        <v>33</v>
      </c>
      <c r="I319" s="156">
        <v>73</v>
      </c>
      <c r="J319" s="156">
        <v>2</v>
      </c>
      <c r="K319" s="156">
        <v>32</v>
      </c>
      <c r="L319" s="156">
        <v>1</v>
      </c>
      <c r="M319" s="156">
        <v>42</v>
      </c>
      <c r="N319" s="156">
        <v>1</v>
      </c>
      <c r="O319" s="156">
        <v>23</v>
      </c>
      <c r="P319" s="153">
        <f t="shared" si="32"/>
        <v>592</v>
      </c>
      <c r="Q319" s="39">
        <f t="shared" si="33"/>
        <v>129</v>
      </c>
      <c r="R319" s="153">
        <f t="shared" si="34"/>
        <v>721</v>
      </c>
      <c r="S319" s="153">
        <f t="shared" si="35"/>
        <v>0.20027777777777778</v>
      </c>
      <c r="T319" s="39">
        <f t="shared" si="36"/>
        <v>2022</v>
      </c>
      <c r="U319" s="39">
        <f t="shared" si="37"/>
        <v>12</v>
      </c>
      <c r="V319" s="39">
        <f t="shared" si="38"/>
        <v>4</v>
      </c>
      <c r="W319" s="39">
        <f t="shared" si="39"/>
        <v>5</v>
      </c>
      <c r="X319" s="39">
        <f>Table19[[#This Row],[Busy-ness Secs]]/60</f>
        <v>12.016666666666667</v>
      </c>
    </row>
    <row r="320" spans="2:24" x14ac:dyDescent="0.3">
      <c r="B320" s="156">
        <v>2469</v>
      </c>
      <c r="C320" s="157">
        <v>44910</v>
      </c>
      <c r="D320" s="156">
        <v>2</v>
      </c>
      <c r="E320" s="156">
        <v>3</v>
      </c>
      <c r="F320" s="156">
        <v>0</v>
      </c>
      <c r="G320" s="156">
        <v>36</v>
      </c>
      <c r="H320" s="156">
        <v>88</v>
      </c>
      <c r="I320" s="156">
        <v>61</v>
      </c>
      <c r="J320" s="156">
        <v>1</v>
      </c>
      <c r="K320" s="156">
        <v>33</v>
      </c>
      <c r="L320" s="156">
        <v>1</v>
      </c>
      <c r="M320" s="156">
        <v>20</v>
      </c>
      <c r="N320" s="156">
        <v>1</v>
      </c>
      <c r="O320" s="156">
        <v>17</v>
      </c>
      <c r="P320" s="153">
        <f t="shared" si="32"/>
        <v>555</v>
      </c>
      <c r="Q320" s="39">
        <f t="shared" si="33"/>
        <v>70</v>
      </c>
      <c r="R320" s="153">
        <f t="shared" si="34"/>
        <v>625</v>
      </c>
      <c r="S320" s="153">
        <f t="shared" si="35"/>
        <v>0.1736111111111111</v>
      </c>
      <c r="T320" s="39">
        <f t="shared" si="36"/>
        <v>2022</v>
      </c>
      <c r="U320" s="39">
        <f t="shared" si="37"/>
        <v>12</v>
      </c>
      <c r="V320" s="39">
        <f t="shared" si="38"/>
        <v>4</v>
      </c>
      <c r="W320" s="39">
        <f t="shared" si="39"/>
        <v>5</v>
      </c>
      <c r="X320" s="39">
        <f>Table19[[#This Row],[Busy-ness Secs]]/60</f>
        <v>10.416666666666666</v>
      </c>
    </row>
    <row r="321" spans="2:24" x14ac:dyDescent="0.3">
      <c r="B321" s="156">
        <v>2470</v>
      </c>
      <c r="C321" s="157">
        <v>44911</v>
      </c>
      <c r="D321" s="156">
        <v>1</v>
      </c>
      <c r="E321" s="156">
        <v>4</v>
      </c>
      <c r="F321" s="156">
        <v>0</v>
      </c>
      <c r="G321" s="156">
        <v>25</v>
      </c>
      <c r="H321" s="156">
        <v>65</v>
      </c>
      <c r="I321" s="156">
        <v>34</v>
      </c>
      <c r="J321" s="156">
        <v>3</v>
      </c>
      <c r="K321" s="156">
        <v>33</v>
      </c>
      <c r="L321" s="156">
        <v>1</v>
      </c>
      <c r="M321" s="156">
        <v>43</v>
      </c>
      <c r="N321" s="156">
        <v>0</v>
      </c>
      <c r="O321" s="156">
        <v>26</v>
      </c>
      <c r="P321" s="153">
        <f t="shared" si="32"/>
        <v>496</v>
      </c>
      <c r="Q321" s="39">
        <f t="shared" si="33"/>
        <v>142</v>
      </c>
      <c r="R321" s="153">
        <f t="shared" si="34"/>
        <v>638</v>
      </c>
      <c r="S321" s="153">
        <f t="shared" si="35"/>
        <v>0.17722222222222223</v>
      </c>
      <c r="T321" s="39">
        <f t="shared" si="36"/>
        <v>2022</v>
      </c>
      <c r="U321" s="39">
        <f t="shared" si="37"/>
        <v>12</v>
      </c>
      <c r="V321" s="39">
        <f t="shared" si="38"/>
        <v>4</v>
      </c>
      <c r="W321" s="39">
        <f t="shared" si="39"/>
        <v>6</v>
      </c>
      <c r="X321" s="39">
        <f>Table19[[#This Row],[Busy-ness Secs]]/60</f>
        <v>10.633333333333333</v>
      </c>
    </row>
    <row r="322" spans="2:24" x14ac:dyDescent="0.3">
      <c r="B322" s="156">
        <v>2471</v>
      </c>
      <c r="C322" s="157">
        <v>44911</v>
      </c>
      <c r="D322" s="156">
        <v>2</v>
      </c>
      <c r="E322" s="156">
        <v>3</v>
      </c>
      <c r="F322" s="156">
        <v>0</v>
      </c>
      <c r="G322" s="156">
        <v>20</v>
      </c>
      <c r="H322" s="156">
        <v>74</v>
      </c>
      <c r="I322" s="156">
        <v>82</v>
      </c>
      <c r="J322" s="156">
        <v>1</v>
      </c>
      <c r="K322" s="156">
        <v>36</v>
      </c>
      <c r="L322" s="156">
        <v>0</v>
      </c>
      <c r="M322" s="156">
        <v>20</v>
      </c>
      <c r="N322" s="156">
        <v>2</v>
      </c>
      <c r="O322" s="156">
        <v>19</v>
      </c>
      <c r="P322" s="153">
        <f t="shared" si="32"/>
        <v>528</v>
      </c>
      <c r="Q322" s="39">
        <f t="shared" si="33"/>
        <v>74</v>
      </c>
      <c r="R322" s="153">
        <f t="shared" si="34"/>
        <v>602</v>
      </c>
      <c r="S322" s="153">
        <f t="shared" si="35"/>
        <v>0.16722222222222222</v>
      </c>
      <c r="T322" s="39">
        <f t="shared" si="36"/>
        <v>2022</v>
      </c>
      <c r="U322" s="39">
        <f t="shared" si="37"/>
        <v>12</v>
      </c>
      <c r="V322" s="39">
        <f t="shared" si="38"/>
        <v>4</v>
      </c>
      <c r="W322" s="39">
        <f t="shared" si="39"/>
        <v>6</v>
      </c>
      <c r="X322" s="39">
        <f>Table19[[#This Row],[Busy-ness Secs]]/60</f>
        <v>10.033333333333333</v>
      </c>
    </row>
    <row r="323" spans="2:24" x14ac:dyDescent="0.3">
      <c r="B323" s="156">
        <v>2472</v>
      </c>
      <c r="C323" s="157">
        <v>44912</v>
      </c>
      <c r="D323" s="156">
        <v>1</v>
      </c>
      <c r="E323" s="156">
        <v>4</v>
      </c>
      <c r="F323" s="156">
        <v>0</v>
      </c>
      <c r="G323" s="156">
        <v>15</v>
      </c>
      <c r="H323" s="156">
        <v>42</v>
      </c>
      <c r="I323" s="156">
        <v>30</v>
      </c>
      <c r="J323" s="156">
        <v>1</v>
      </c>
      <c r="K323" s="156">
        <v>33</v>
      </c>
      <c r="L323" s="156">
        <v>2</v>
      </c>
      <c r="M323" s="156">
        <v>37</v>
      </c>
      <c r="N323" s="156">
        <v>1</v>
      </c>
      <c r="O323" s="156">
        <v>16</v>
      </c>
      <c r="P323" s="153">
        <f t="shared" si="32"/>
        <v>348</v>
      </c>
      <c r="Q323" s="39">
        <f t="shared" si="33"/>
        <v>123</v>
      </c>
      <c r="R323" s="153">
        <f t="shared" si="34"/>
        <v>471</v>
      </c>
      <c r="S323" s="153">
        <f t="shared" si="35"/>
        <v>0.13083333333333333</v>
      </c>
      <c r="T323" s="39">
        <f t="shared" si="36"/>
        <v>2022</v>
      </c>
      <c r="U323" s="39">
        <f t="shared" si="37"/>
        <v>12</v>
      </c>
      <c r="V323" s="39">
        <f t="shared" si="38"/>
        <v>4</v>
      </c>
      <c r="W323" s="39">
        <f t="shared" si="39"/>
        <v>7</v>
      </c>
      <c r="X323" s="39">
        <f>Table19[[#This Row],[Busy-ness Secs]]/60</f>
        <v>7.85</v>
      </c>
    </row>
    <row r="324" spans="2:24" x14ac:dyDescent="0.3">
      <c r="B324" s="156">
        <v>2473</v>
      </c>
      <c r="C324" s="157">
        <v>44914</v>
      </c>
      <c r="D324" s="156">
        <v>1</v>
      </c>
      <c r="E324" s="156">
        <v>4</v>
      </c>
      <c r="F324" s="156">
        <v>0</v>
      </c>
      <c r="G324" s="156">
        <v>45</v>
      </c>
      <c r="H324" s="156">
        <v>46</v>
      </c>
      <c r="I324" s="156">
        <v>56</v>
      </c>
      <c r="J324" s="156">
        <v>2</v>
      </c>
      <c r="K324" s="156">
        <v>32</v>
      </c>
      <c r="L324" s="156">
        <v>1</v>
      </c>
      <c r="M324" s="156">
        <v>45</v>
      </c>
      <c r="N324" s="156">
        <v>1</v>
      </c>
      <c r="O324" s="156">
        <v>22</v>
      </c>
      <c r="P324" s="153">
        <f t="shared" si="32"/>
        <v>588</v>
      </c>
      <c r="Q324" s="39">
        <f t="shared" si="33"/>
        <v>131</v>
      </c>
      <c r="R324" s="153">
        <f t="shared" si="34"/>
        <v>719</v>
      </c>
      <c r="S324" s="153">
        <f t="shared" si="35"/>
        <v>0.19972222222222222</v>
      </c>
      <c r="T324" s="39">
        <f t="shared" si="36"/>
        <v>2022</v>
      </c>
      <c r="U324" s="39">
        <f t="shared" si="37"/>
        <v>12</v>
      </c>
      <c r="V324" s="39">
        <f t="shared" si="38"/>
        <v>4</v>
      </c>
      <c r="W324" s="39">
        <f t="shared" si="39"/>
        <v>2</v>
      </c>
      <c r="X324" s="39">
        <f>Table19[[#This Row],[Busy-ness Secs]]/60</f>
        <v>11.983333333333333</v>
      </c>
    </row>
    <row r="325" spans="2:24" x14ac:dyDescent="0.3">
      <c r="B325" s="156">
        <v>2474</v>
      </c>
      <c r="C325" s="157">
        <v>44914</v>
      </c>
      <c r="D325" s="156">
        <v>2</v>
      </c>
      <c r="E325" s="156">
        <v>3</v>
      </c>
      <c r="F325" s="156">
        <v>0</v>
      </c>
      <c r="G325" s="156">
        <v>34</v>
      </c>
      <c r="H325" s="156">
        <v>51</v>
      </c>
      <c r="I325" s="156">
        <v>88</v>
      </c>
      <c r="J325" s="156">
        <v>0</v>
      </c>
      <c r="K325" s="156">
        <v>34</v>
      </c>
      <c r="L325" s="156">
        <v>1</v>
      </c>
      <c r="M325" s="156">
        <v>34</v>
      </c>
      <c r="N325" s="156">
        <v>2</v>
      </c>
      <c r="O325" s="156">
        <v>28</v>
      </c>
      <c r="P325" s="153">
        <f t="shared" si="32"/>
        <v>519</v>
      </c>
      <c r="Q325" s="39">
        <f t="shared" si="33"/>
        <v>90</v>
      </c>
      <c r="R325" s="153">
        <f t="shared" si="34"/>
        <v>609</v>
      </c>
      <c r="S325" s="153">
        <f t="shared" si="35"/>
        <v>0.16916666666666666</v>
      </c>
      <c r="T325" s="39">
        <f t="shared" si="36"/>
        <v>2022</v>
      </c>
      <c r="U325" s="39">
        <f t="shared" si="37"/>
        <v>12</v>
      </c>
      <c r="V325" s="39">
        <f t="shared" si="38"/>
        <v>4</v>
      </c>
      <c r="W325" s="39">
        <f t="shared" si="39"/>
        <v>2</v>
      </c>
      <c r="X325" s="39">
        <f>Table19[[#This Row],[Busy-ness Secs]]/60</f>
        <v>10.15</v>
      </c>
    </row>
    <row r="326" spans="2:24" x14ac:dyDescent="0.3">
      <c r="B326" s="156">
        <v>2475</v>
      </c>
      <c r="C326" s="157">
        <v>44915</v>
      </c>
      <c r="D326" s="156">
        <v>1</v>
      </c>
      <c r="E326" s="156">
        <v>3</v>
      </c>
      <c r="F326" s="156">
        <v>0</v>
      </c>
      <c r="G326" s="156">
        <v>42</v>
      </c>
      <c r="H326" s="156">
        <v>41</v>
      </c>
      <c r="I326" s="156">
        <v>88</v>
      </c>
      <c r="J326" s="156">
        <v>1</v>
      </c>
      <c r="K326" s="156">
        <v>32</v>
      </c>
      <c r="L326" s="156">
        <v>1</v>
      </c>
      <c r="M326" s="156">
        <v>28</v>
      </c>
      <c r="N326" s="156">
        <v>1</v>
      </c>
      <c r="O326" s="156">
        <v>16</v>
      </c>
      <c r="P326" s="153">
        <f t="shared" si="32"/>
        <v>513</v>
      </c>
      <c r="Q326" s="39">
        <f t="shared" si="33"/>
        <v>76</v>
      </c>
      <c r="R326" s="153">
        <f t="shared" si="34"/>
        <v>589</v>
      </c>
      <c r="S326" s="153">
        <f t="shared" si="35"/>
        <v>0.16361111111111112</v>
      </c>
      <c r="T326" s="39">
        <f t="shared" si="36"/>
        <v>2022</v>
      </c>
      <c r="U326" s="39">
        <f t="shared" si="37"/>
        <v>12</v>
      </c>
      <c r="V326" s="39">
        <f t="shared" si="38"/>
        <v>4</v>
      </c>
      <c r="W326" s="39">
        <f t="shared" si="39"/>
        <v>3</v>
      </c>
      <c r="X326" s="39">
        <f>Table19[[#This Row],[Busy-ness Secs]]/60</f>
        <v>9.8166666666666664</v>
      </c>
    </row>
    <row r="327" spans="2:24" x14ac:dyDescent="0.3">
      <c r="B327" s="156">
        <v>2476</v>
      </c>
      <c r="C327" s="157">
        <v>44915</v>
      </c>
      <c r="D327" s="156">
        <v>2</v>
      </c>
      <c r="E327" s="156">
        <v>3</v>
      </c>
      <c r="F327" s="156">
        <v>0</v>
      </c>
      <c r="G327" s="156">
        <v>30</v>
      </c>
      <c r="H327" s="156">
        <v>65</v>
      </c>
      <c r="I327" s="156">
        <v>61</v>
      </c>
      <c r="J327" s="156">
        <v>1</v>
      </c>
      <c r="K327" s="156">
        <v>33</v>
      </c>
      <c r="L327" s="156">
        <v>0</v>
      </c>
      <c r="M327" s="156">
        <v>23</v>
      </c>
      <c r="N327" s="156">
        <v>2</v>
      </c>
      <c r="O327" s="156">
        <v>26</v>
      </c>
      <c r="P327" s="153">
        <f t="shared" si="32"/>
        <v>468</v>
      </c>
      <c r="Q327" s="39">
        <f t="shared" si="33"/>
        <v>85</v>
      </c>
      <c r="R327" s="153">
        <f t="shared" si="34"/>
        <v>553</v>
      </c>
      <c r="S327" s="153">
        <f t="shared" si="35"/>
        <v>0.15361111111111111</v>
      </c>
      <c r="T327" s="39">
        <f t="shared" si="36"/>
        <v>2022</v>
      </c>
      <c r="U327" s="39">
        <f t="shared" si="37"/>
        <v>12</v>
      </c>
      <c r="V327" s="39">
        <f t="shared" si="38"/>
        <v>4</v>
      </c>
      <c r="W327" s="39">
        <f t="shared" si="39"/>
        <v>3</v>
      </c>
      <c r="X327" s="39">
        <f>Table19[[#This Row],[Busy-ness Secs]]/60</f>
        <v>9.2166666666666668</v>
      </c>
    </row>
    <row r="328" spans="2:24" x14ac:dyDescent="0.3">
      <c r="B328" s="156">
        <v>2477</v>
      </c>
      <c r="C328" s="157">
        <v>44916</v>
      </c>
      <c r="D328" s="156">
        <v>1</v>
      </c>
      <c r="E328" s="156">
        <v>5</v>
      </c>
      <c r="F328" s="156">
        <v>0</v>
      </c>
      <c r="G328" s="156">
        <v>19</v>
      </c>
      <c r="H328" s="156">
        <v>83</v>
      </c>
      <c r="I328" s="156">
        <v>73</v>
      </c>
      <c r="J328" s="156">
        <v>3</v>
      </c>
      <c r="K328" s="156">
        <v>32</v>
      </c>
      <c r="L328" s="156">
        <v>1</v>
      </c>
      <c r="M328" s="156">
        <v>36</v>
      </c>
      <c r="N328" s="156">
        <v>1</v>
      </c>
      <c r="O328" s="156">
        <v>11</v>
      </c>
      <c r="P328" s="153">
        <f t="shared" si="32"/>
        <v>875</v>
      </c>
      <c r="Q328" s="39">
        <f t="shared" si="33"/>
        <v>143</v>
      </c>
      <c r="R328" s="153">
        <f t="shared" si="34"/>
        <v>1018</v>
      </c>
      <c r="S328" s="153">
        <f t="shared" si="35"/>
        <v>0.28277777777777779</v>
      </c>
      <c r="T328" s="39">
        <f t="shared" si="36"/>
        <v>2022</v>
      </c>
      <c r="U328" s="39">
        <f t="shared" si="37"/>
        <v>12</v>
      </c>
      <c r="V328" s="39">
        <f t="shared" si="38"/>
        <v>4</v>
      </c>
      <c r="W328" s="39">
        <f t="shared" si="39"/>
        <v>4</v>
      </c>
      <c r="X328" s="39">
        <f>Table19[[#This Row],[Busy-ness Secs]]/60</f>
        <v>16.966666666666665</v>
      </c>
    </row>
    <row r="329" spans="2:24" x14ac:dyDescent="0.3">
      <c r="B329" s="156">
        <v>2478</v>
      </c>
      <c r="C329" s="157">
        <v>44916</v>
      </c>
      <c r="D329" s="156">
        <v>2</v>
      </c>
      <c r="E329" s="156">
        <v>3</v>
      </c>
      <c r="F329" s="156">
        <v>0</v>
      </c>
      <c r="G329" s="156">
        <v>25</v>
      </c>
      <c r="H329" s="156">
        <v>51</v>
      </c>
      <c r="I329" s="156">
        <v>34</v>
      </c>
      <c r="J329" s="156">
        <v>0</v>
      </c>
      <c r="K329" s="156">
        <v>37</v>
      </c>
      <c r="L329" s="156">
        <v>1</v>
      </c>
      <c r="M329" s="156">
        <v>15</v>
      </c>
      <c r="N329" s="156">
        <v>2</v>
      </c>
      <c r="O329" s="156">
        <v>28</v>
      </c>
      <c r="P329" s="153">
        <f t="shared" si="32"/>
        <v>330</v>
      </c>
      <c r="Q329" s="39">
        <f t="shared" si="33"/>
        <v>71</v>
      </c>
      <c r="R329" s="153">
        <f t="shared" si="34"/>
        <v>401</v>
      </c>
      <c r="S329" s="153">
        <f t="shared" si="35"/>
        <v>0.11138888888888888</v>
      </c>
      <c r="T329" s="39">
        <f t="shared" si="36"/>
        <v>2022</v>
      </c>
      <c r="U329" s="39">
        <f t="shared" si="37"/>
        <v>12</v>
      </c>
      <c r="V329" s="39">
        <f t="shared" si="38"/>
        <v>4</v>
      </c>
      <c r="W329" s="39">
        <f t="shared" si="39"/>
        <v>4</v>
      </c>
      <c r="X329" s="39">
        <f>Table19[[#This Row],[Busy-ness Secs]]/60</f>
        <v>6.6833333333333336</v>
      </c>
    </row>
    <row r="330" spans="2:24" x14ac:dyDescent="0.3">
      <c r="B330" s="156">
        <v>2479</v>
      </c>
      <c r="C330" s="157">
        <v>44917</v>
      </c>
      <c r="D330" s="156">
        <v>1</v>
      </c>
      <c r="E330" s="156">
        <v>5</v>
      </c>
      <c r="F330" s="156">
        <v>0</v>
      </c>
      <c r="G330" s="156">
        <v>44</v>
      </c>
      <c r="H330" s="156">
        <v>83</v>
      </c>
      <c r="I330" s="156">
        <v>46</v>
      </c>
      <c r="J330" s="156">
        <v>3</v>
      </c>
      <c r="K330" s="156">
        <v>33</v>
      </c>
      <c r="L330" s="156">
        <v>2</v>
      </c>
      <c r="M330" s="156">
        <v>27</v>
      </c>
      <c r="N330" s="156">
        <v>0</v>
      </c>
      <c r="O330" s="156">
        <v>11</v>
      </c>
      <c r="P330" s="153">
        <f t="shared" ref="P330:P393" si="40">E330*(G330+H330+I330)</f>
        <v>865</v>
      </c>
      <c r="Q330" s="39">
        <f t="shared" ref="Q330:Q393" si="41">(J330*K330)+(N330*O330)+(L330*M330)</f>
        <v>153</v>
      </c>
      <c r="R330" s="153">
        <f t="shared" ref="R330:R393" si="42">P330+Q330</f>
        <v>1018</v>
      </c>
      <c r="S330" s="153">
        <f t="shared" ref="S330:S393" si="43">R330/(60*60)</f>
        <v>0.28277777777777779</v>
      </c>
      <c r="T330" s="39">
        <f t="shared" ref="T330:T393" si="44">YEAR(C330)</f>
        <v>2022</v>
      </c>
      <c r="U330" s="39">
        <f t="shared" ref="U330:U393" si="45">MONTH(C330)</f>
        <v>12</v>
      </c>
      <c r="V330" s="39">
        <f t="shared" ref="V330:V393" si="46" xml:space="preserve"> INT((U330 +2 )/3)</f>
        <v>4</v>
      </c>
      <c r="W330" s="39">
        <f t="shared" ref="W330:W393" si="47">WEEKDAY(C330)</f>
        <v>5</v>
      </c>
      <c r="X330" s="39">
        <f>Table19[[#This Row],[Busy-ness Secs]]/60</f>
        <v>16.966666666666665</v>
      </c>
    </row>
    <row r="331" spans="2:24" x14ac:dyDescent="0.3">
      <c r="B331" s="156">
        <v>2480</v>
      </c>
      <c r="C331" s="157">
        <v>44917</v>
      </c>
      <c r="D331" s="156">
        <v>2</v>
      </c>
      <c r="E331" s="156">
        <v>3</v>
      </c>
      <c r="F331" s="156">
        <v>0</v>
      </c>
      <c r="G331" s="156">
        <v>41</v>
      </c>
      <c r="H331" s="156">
        <v>46</v>
      </c>
      <c r="I331" s="156">
        <v>53</v>
      </c>
      <c r="J331" s="156">
        <v>1</v>
      </c>
      <c r="K331" s="156">
        <v>37</v>
      </c>
      <c r="L331" s="156">
        <v>0</v>
      </c>
      <c r="M331" s="156">
        <v>36</v>
      </c>
      <c r="N331" s="156">
        <v>2</v>
      </c>
      <c r="O331" s="156">
        <v>22</v>
      </c>
      <c r="P331" s="153">
        <f t="shared" si="40"/>
        <v>420</v>
      </c>
      <c r="Q331" s="39">
        <f t="shared" si="41"/>
        <v>81</v>
      </c>
      <c r="R331" s="153">
        <f t="shared" si="42"/>
        <v>501</v>
      </c>
      <c r="S331" s="153">
        <f t="shared" si="43"/>
        <v>0.13916666666666666</v>
      </c>
      <c r="T331" s="39">
        <f t="shared" si="44"/>
        <v>2022</v>
      </c>
      <c r="U331" s="39">
        <f t="shared" si="45"/>
        <v>12</v>
      </c>
      <c r="V331" s="39">
        <f t="shared" si="46"/>
        <v>4</v>
      </c>
      <c r="W331" s="39">
        <f t="shared" si="47"/>
        <v>5</v>
      </c>
      <c r="X331" s="39">
        <f>Table19[[#This Row],[Busy-ness Secs]]/60</f>
        <v>8.35</v>
      </c>
    </row>
    <row r="332" spans="2:24" x14ac:dyDescent="0.3">
      <c r="B332" s="156">
        <v>2481</v>
      </c>
      <c r="C332" s="157">
        <v>44918</v>
      </c>
      <c r="D332" s="156">
        <v>1</v>
      </c>
      <c r="E332" s="156">
        <v>5</v>
      </c>
      <c r="F332" s="156">
        <v>0</v>
      </c>
      <c r="G332" s="156">
        <v>20</v>
      </c>
      <c r="H332" s="156">
        <v>70</v>
      </c>
      <c r="I332" s="156">
        <v>32</v>
      </c>
      <c r="J332" s="156">
        <v>2</v>
      </c>
      <c r="K332" s="156">
        <v>33</v>
      </c>
      <c r="L332" s="156">
        <v>2</v>
      </c>
      <c r="M332" s="156">
        <v>42</v>
      </c>
      <c r="N332" s="156">
        <v>1</v>
      </c>
      <c r="O332" s="156">
        <v>13</v>
      </c>
      <c r="P332" s="153">
        <f t="shared" si="40"/>
        <v>610</v>
      </c>
      <c r="Q332" s="39">
        <f t="shared" si="41"/>
        <v>163</v>
      </c>
      <c r="R332" s="153">
        <f t="shared" si="42"/>
        <v>773</v>
      </c>
      <c r="S332" s="153">
        <f t="shared" si="43"/>
        <v>0.21472222222222223</v>
      </c>
      <c r="T332" s="39">
        <f t="shared" si="44"/>
        <v>2022</v>
      </c>
      <c r="U332" s="39">
        <f t="shared" si="45"/>
        <v>12</v>
      </c>
      <c r="V332" s="39">
        <f t="shared" si="46"/>
        <v>4</v>
      </c>
      <c r="W332" s="39">
        <f t="shared" si="47"/>
        <v>6</v>
      </c>
      <c r="X332" s="39">
        <f>Table19[[#This Row],[Busy-ness Secs]]/60</f>
        <v>12.883333333333333</v>
      </c>
    </row>
    <row r="333" spans="2:24" x14ac:dyDescent="0.3">
      <c r="B333" s="156">
        <v>2482</v>
      </c>
      <c r="C333" s="157">
        <v>44918</v>
      </c>
      <c r="D333" s="156">
        <v>2</v>
      </c>
      <c r="E333" s="156">
        <v>4</v>
      </c>
      <c r="F333" s="156">
        <v>0</v>
      </c>
      <c r="G333" s="156">
        <v>41</v>
      </c>
      <c r="H333" s="156">
        <v>69</v>
      </c>
      <c r="I333" s="156">
        <v>63</v>
      </c>
      <c r="J333" s="156">
        <v>2</v>
      </c>
      <c r="K333" s="156">
        <v>35</v>
      </c>
      <c r="L333" s="156">
        <v>1</v>
      </c>
      <c r="M333" s="156">
        <v>24</v>
      </c>
      <c r="N333" s="156">
        <v>1</v>
      </c>
      <c r="O333" s="156">
        <v>13</v>
      </c>
      <c r="P333" s="153">
        <f t="shared" si="40"/>
        <v>692</v>
      </c>
      <c r="Q333" s="39">
        <f t="shared" si="41"/>
        <v>107</v>
      </c>
      <c r="R333" s="153">
        <f t="shared" si="42"/>
        <v>799</v>
      </c>
      <c r="S333" s="153">
        <f t="shared" si="43"/>
        <v>0.22194444444444444</v>
      </c>
      <c r="T333" s="39">
        <f t="shared" si="44"/>
        <v>2022</v>
      </c>
      <c r="U333" s="39">
        <f t="shared" si="45"/>
        <v>12</v>
      </c>
      <c r="V333" s="39">
        <f t="shared" si="46"/>
        <v>4</v>
      </c>
      <c r="W333" s="39">
        <f t="shared" si="47"/>
        <v>6</v>
      </c>
      <c r="X333" s="39">
        <f>Table19[[#This Row],[Busy-ness Secs]]/60</f>
        <v>13.316666666666666</v>
      </c>
    </row>
    <row r="334" spans="2:24" x14ac:dyDescent="0.3">
      <c r="B334" s="156">
        <v>2483</v>
      </c>
      <c r="C334" s="157">
        <v>44919</v>
      </c>
      <c r="D334" s="156">
        <v>1</v>
      </c>
      <c r="E334" s="156">
        <v>5</v>
      </c>
      <c r="F334" s="156">
        <v>0</v>
      </c>
      <c r="G334" s="156">
        <v>28</v>
      </c>
      <c r="H334" s="156">
        <v>79</v>
      </c>
      <c r="I334" s="156">
        <v>77</v>
      </c>
      <c r="J334" s="156">
        <v>4</v>
      </c>
      <c r="K334" s="156">
        <v>32</v>
      </c>
      <c r="L334" s="156">
        <v>1</v>
      </c>
      <c r="M334" s="156">
        <v>16</v>
      </c>
      <c r="N334" s="156">
        <v>0</v>
      </c>
      <c r="O334" s="156">
        <v>25</v>
      </c>
      <c r="P334" s="153">
        <f t="shared" si="40"/>
        <v>920</v>
      </c>
      <c r="Q334" s="39">
        <f t="shared" si="41"/>
        <v>144</v>
      </c>
      <c r="R334" s="153">
        <f t="shared" si="42"/>
        <v>1064</v>
      </c>
      <c r="S334" s="153">
        <f t="shared" si="43"/>
        <v>0.29555555555555557</v>
      </c>
      <c r="T334" s="39">
        <f t="shared" si="44"/>
        <v>2022</v>
      </c>
      <c r="U334" s="39">
        <f t="shared" si="45"/>
        <v>12</v>
      </c>
      <c r="V334" s="39">
        <f t="shared" si="46"/>
        <v>4</v>
      </c>
      <c r="W334" s="39">
        <f t="shared" si="47"/>
        <v>7</v>
      </c>
      <c r="X334" s="39">
        <f>Table19[[#This Row],[Busy-ness Secs]]/60</f>
        <v>17.733333333333334</v>
      </c>
    </row>
    <row r="335" spans="2:24" x14ac:dyDescent="0.3">
      <c r="B335" s="156">
        <v>2484</v>
      </c>
      <c r="C335" s="157">
        <v>44921</v>
      </c>
      <c r="D335" s="156">
        <v>1</v>
      </c>
      <c r="E335" s="156">
        <v>4</v>
      </c>
      <c r="F335" s="156">
        <v>0</v>
      </c>
      <c r="G335" s="156">
        <v>18</v>
      </c>
      <c r="H335" s="156">
        <v>37</v>
      </c>
      <c r="I335" s="156">
        <v>48</v>
      </c>
      <c r="J335" s="156">
        <v>2</v>
      </c>
      <c r="K335" s="156">
        <v>31</v>
      </c>
      <c r="L335" s="156">
        <v>1</v>
      </c>
      <c r="M335" s="156">
        <v>33</v>
      </c>
      <c r="N335" s="156">
        <v>1</v>
      </c>
      <c r="O335" s="156">
        <v>30</v>
      </c>
      <c r="P335" s="153">
        <f t="shared" si="40"/>
        <v>412</v>
      </c>
      <c r="Q335" s="39">
        <f t="shared" si="41"/>
        <v>125</v>
      </c>
      <c r="R335" s="153">
        <f t="shared" si="42"/>
        <v>537</v>
      </c>
      <c r="S335" s="153">
        <f t="shared" si="43"/>
        <v>0.14916666666666667</v>
      </c>
      <c r="T335" s="39">
        <f t="shared" si="44"/>
        <v>2022</v>
      </c>
      <c r="U335" s="39">
        <f t="shared" si="45"/>
        <v>12</v>
      </c>
      <c r="V335" s="39">
        <f t="shared" si="46"/>
        <v>4</v>
      </c>
      <c r="W335" s="39">
        <f t="shared" si="47"/>
        <v>2</v>
      </c>
      <c r="X335" s="39">
        <f>Table19[[#This Row],[Busy-ness Secs]]/60</f>
        <v>8.9499999999999993</v>
      </c>
    </row>
    <row r="336" spans="2:24" x14ac:dyDescent="0.3">
      <c r="B336" s="156">
        <v>2485</v>
      </c>
      <c r="C336" s="157">
        <v>44921</v>
      </c>
      <c r="D336" s="156">
        <v>2</v>
      </c>
      <c r="E336" s="156">
        <v>3</v>
      </c>
      <c r="F336" s="156">
        <v>0</v>
      </c>
      <c r="G336" s="156">
        <v>17</v>
      </c>
      <c r="H336" s="156">
        <v>74</v>
      </c>
      <c r="I336" s="156">
        <v>74</v>
      </c>
      <c r="J336" s="156">
        <v>0</v>
      </c>
      <c r="K336" s="156">
        <v>36</v>
      </c>
      <c r="L336" s="156">
        <v>1</v>
      </c>
      <c r="M336" s="156">
        <v>45</v>
      </c>
      <c r="N336" s="156">
        <v>2</v>
      </c>
      <c r="O336" s="156">
        <v>19</v>
      </c>
      <c r="P336" s="153">
        <f t="shared" si="40"/>
        <v>495</v>
      </c>
      <c r="Q336" s="39">
        <f t="shared" si="41"/>
        <v>83</v>
      </c>
      <c r="R336" s="153">
        <f t="shared" si="42"/>
        <v>578</v>
      </c>
      <c r="S336" s="153">
        <f t="shared" si="43"/>
        <v>0.16055555555555556</v>
      </c>
      <c r="T336" s="39">
        <f t="shared" si="44"/>
        <v>2022</v>
      </c>
      <c r="U336" s="39">
        <f t="shared" si="45"/>
        <v>12</v>
      </c>
      <c r="V336" s="39">
        <f t="shared" si="46"/>
        <v>4</v>
      </c>
      <c r="W336" s="39">
        <f t="shared" si="47"/>
        <v>2</v>
      </c>
      <c r="X336" s="39">
        <f>Table19[[#This Row],[Busy-ness Secs]]/60</f>
        <v>9.6333333333333329</v>
      </c>
    </row>
    <row r="337" spans="2:24" x14ac:dyDescent="0.3">
      <c r="B337" s="156">
        <v>2486</v>
      </c>
      <c r="C337" s="157">
        <v>44922</v>
      </c>
      <c r="D337" s="156">
        <v>1</v>
      </c>
      <c r="E337" s="156">
        <v>4</v>
      </c>
      <c r="F337" s="156">
        <v>0</v>
      </c>
      <c r="G337" s="156">
        <v>39</v>
      </c>
      <c r="H337" s="156">
        <v>41</v>
      </c>
      <c r="I337" s="156">
        <v>45</v>
      </c>
      <c r="J337" s="156">
        <v>3</v>
      </c>
      <c r="K337" s="156">
        <v>36</v>
      </c>
      <c r="L337" s="156">
        <v>1</v>
      </c>
      <c r="M337" s="156">
        <v>23</v>
      </c>
      <c r="N337" s="156">
        <v>0</v>
      </c>
      <c r="O337" s="156">
        <v>16</v>
      </c>
      <c r="P337" s="153">
        <f t="shared" si="40"/>
        <v>500</v>
      </c>
      <c r="Q337" s="39">
        <f t="shared" si="41"/>
        <v>131</v>
      </c>
      <c r="R337" s="153">
        <f t="shared" si="42"/>
        <v>631</v>
      </c>
      <c r="S337" s="153">
        <f t="shared" si="43"/>
        <v>0.17527777777777778</v>
      </c>
      <c r="T337" s="39">
        <f t="shared" si="44"/>
        <v>2022</v>
      </c>
      <c r="U337" s="39">
        <f t="shared" si="45"/>
        <v>12</v>
      </c>
      <c r="V337" s="39">
        <f t="shared" si="46"/>
        <v>4</v>
      </c>
      <c r="W337" s="39">
        <f t="shared" si="47"/>
        <v>3</v>
      </c>
      <c r="X337" s="39">
        <f>Table19[[#This Row],[Busy-ness Secs]]/60</f>
        <v>10.516666666666667</v>
      </c>
    </row>
    <row r="338" spans="2:24" x14ac:dyDescent="0.3">
      <c r="B338" s="156">
        <v>2487</v>
      </c>
      <c r="C338" s="157">
        <v>44922</v>
      </c>
      <c r="D338" s="156">
        <v>2</v>
      </c>
      <c r="E338" s="156">
        <v>4</v>
      </c>
      <c r="F338" s="156">
        <v>0</v>
      </c>
      <c r="G338" s="156">
        <v>38</v>
      </c>
      <c r="H338" s="156">
        <v>32</v>
      </c>
      <c r="I338" s="156">
        <v>70</v>
      </c>
      <c r="J338" s="156">
        <v>2</v>
      </c>
      <c r="K338" s="156">
        <v>33</v>
      </c>
      <c r="L338" s="156">
        <v>0</v>
      </c>
      <c r="M338" s="156">
        <v>33</v>
      </c>
      <c r="N338" s="156">
        <v>2</v>
      </c>
      <c r="O338" s="156">
        <v>23</v>
      </c>
      <c r="P338" s="153">
        <f t="shared" si="40"/>
        <v>560</v>
      </c>
      <c r="Q338" s="39">
        <f t="shared" si="41"/>
        <v>112</v>
      </c>
      <c r="R338" s="153">
        <f t="shared" si="42"/>
        <v>672</v>
      </c>
      <c r="S338" s="153">
        <f t="shared" si="43"/>
        <v>0.18666666666666668</v>
      </c>
      <c r="T338" s="39">
        <f t="shared" si="44"/>
        <v>2022</v>
      </c>
      <c r="U338" s="39">
        <f t="shared" si="45"/>
        <v>12</v>
      </c>
      <c r="V338" s="39">
        <f t="shared" si="46"/>
        <v>4</v>
      </c>
      <c r="W338" s="39">
        <f t="shared" si="47"/>
        <v>3</v>
      </c>
      <c r="X338" s="39">
        <f>Table19[[#This Row],[Busy-ness Secs]]/60</f>
        <v>11.2</v>
      </c>
    </row>
    <row r="339" spans="2:24" x14ac:dyDescent="0.3">
      <c r="B339" s="156">
        <v>2488</v>
      </c>
      <c r="C339" s="157">
        <v>44923</v>
      </c>
      <c r="D339" s="156">
        <v>1</v>
      </c>
      <c r="E339" s="156">
        <v>3</v>
      </c>
      <c r="F339" s="156">
        <v>0</v>
      </c>
      <c r="G339" s="156">
        <v>22</v>
      </c>
      <c r="H339" s="156">
        <v>46</v>
      </c>
      <c r="I339" s="156">
        <v>66</v>
      </c>
      <c r="J339" s="156">
        <v>0</v>
      </c>
      <c r="K339" s="156">
        <v>32</v>
      </c>
      <c r="L339" s="156">
        <v>2</v>
      </c>
      <c r="M339" s="156">
        <v>29</v>
      </c>
      <c r="N339" s="156">
        <v>1</v>
      </c>
      <c r="O339" s="156">
        <v>22</v>
      </c>
      <c r="P339" s="153">
        <f t="shared" si="40"/>
        <v>402</v>
      </c>
      <c r="Q339" s="39">
        <f t="shared" si="41"/>
        <v>80</v>
      </c>
      <c r="R339" s="153">
        <f t="shared" si="42"/>
        <v>482</v>
      </c>
      <c r="S339" s="153">
        <f t="shared" si="43"/>
        <v>0.13388888888888889</v>
      </c>
      <c r="T339" s="39">
        <f t="shared" si="44"/>
        <v>2022</v>
      </c>
      <c r="U339" s="39">
        <f t="shared" si="45"/>
        <v>12</v>
      </c>
      <c r="V339" s="39">
        <f t="shared" si="46"/>
        <v>4</v>
      </c>
      <c r="W339" s="39">
        <f t="shared" si="47"/>
        <v>4</v>
      </c>
      <c r="X339" s="39">
        <f>Table19[[#This Row],[Busy-ness Secs]]/60</f>
        <v>8.0333333333333332</v>
      </c>
    </row>
    <row r="340" spans="2:24" x14ac:dyDescent="0.3">
      <c r="B340" s="156">
        <v>2489</v>
      </c>
      <c r="C340" s="157">
        <v>44923</v>
      </c>
      <c r="D340" s="156">
        <v>2</v>
      </c>
      <c r="E340" s="156">
        <v>4</v>
      </c>
      <c r="F340" s="156">
        <v>0</v>
      </c>
      <c r="G340" s="156">
        <v>40</v>
      </c>
      <c r="H340" s="156">
        <v>37</v>
      </c>
      <c r="I340" s="156">
        <v>79</v>
      </c>
      <c r="J340" s="156">
        <v>2</v>
      </c>
      <c r="K340" s="156">
        <v>33</v>
      </c>
      <c r="L340" s="156">
        <v>1</v>
      </c>
      <c r="M340" s="156">
        <v>16</v>
      </c>
      <c r="N340" s="156">
        <v>1</v>
      </c>
      <c r="O340" s="156">
        <v>30</v>
      </c>
      <c r="P340" s="153">
        <f t="shared" si="40"/>
        <v>624</v>
      </c>
      <c r="Q340" s="39">
        <f t="shared" si="41"/>
        <v>112</v>
      </c>
      <c r="R340" s="153">
        <f t="shared" si="42"/>
        <v>736</v>
      </c>
      <c r="S340" s="153">
        <f t="shared" si="43"/>
        <v>0.20444444444444446</v>
      </c>
      <c r="T340" s="39">
        <f t="shared" si="44"/>
        <v>2022</v>
      </c>
      <c r="U340" s="39">
        <f t="shared" si="45"/>
        <v>12</v>
      </c>
      <c r="V340" s="39">
        <f t="shared" si="46"/>
        <v>4</v>
      </c>
      <c r="W340" s="39">
        <f t="shared" si="47"/>
        <v>4</v>
      </c>
      <c r="X340" s="39">
        <f>Table19[[#This Row],[Busy-ness Secs]]/60</f>
        <v>12.266666666666667</v>
      </c>
    </row>
    <row r="341" spans="2:24" x14ac:dyDescent="0.3">
      <c r="B341" s="156">
        <v>2490</v>
      </c>
      <c r="C341" s="157">
        <v>44924</v>
      </c>
      <c r="D341" s="156">
        <v>1</v>
      </c>
      <c r="E341" s="156">
        <v>4</v>
      </c>
      <c r="F341" s="156">
        <v>0</v>
      </c>
      <c r="G341" s="156">
        <v>18</v>
      </c>
      <c r="H341" s="156">
        <v>87</v>
      </c>
      <c r="I341" s="156">
        <v>38</v>
      </c>
      <c r="J341" s="156">
        <v>1</v>
      </c>
      <c r="K341" s="156">
        <v>35</v>
      </c>
      <c r="L341" s="156">
        <v>2</v>
      </c>
      <c r="M341" s="156">
        <v>44</v>
      </c>
      <c r="N341" s="156">
        <v>1</v>
      </c>
      <c r="O341" s="156">
        <v>17</v>
      </c>
      <c r="P341" s="153">
        <f t="shared" si="40"/>
        <v>572</v>
      </c>
      <c r="Q341" s="39">
        <f t="shared" si="41"/>
        <v>140</v>
      </c>
      <c r="R341" s="153">
        <f t="shared" si="42"/>
        <v>712</v>
      </c>
      <c r="S341" s="153">
        <f t="shared" si="43"/>
        <v>0.19777777777777777</v>
      </c>
      <c r="T341" s="39">
        <f t="shared" si="44"/>
        <v>2022</v>
      </c>
      <c r="U341" s="39">
        <f t="shared" si="45"/>
        <v>12</v>
      </c>
      <c r="V341" s="39">
        <f t="shared" si="46"/>
        <v>4</v>
      </c>
      <c r="W341" s="39">
        <f t="shared" si="47"/>
        <v>5</v>
      </c>
      <c r="X341" s="39">
        <f>Table19[[#This Row],[Busy-ness Secs]]/60</f>
        <v>11.866666666666667</v>
      </c>
    </row>
    <row r="342" spans="2:24" x14ac:dyDescent="0.3">
      <c r="B342" s="156">
        <v>2491</v>
      </c>
      <c r="C342" s="157">
        <v>44924</v>
      </c>
      <c r="D342" s="156">
        <v>2</v>
      </c>
      <c r="E342" s="156">
        <v>4</v>
      </c>
      <c r="F342" s="156">
        <v>0</v>
      </c>
      <c r="G342" s="156">
        <v>29</v>
      </c>
      <c r="H342" s="156">
        <v>60</v>
      </c>
      <c r="I342" s="156">
        <v>76</v>
      </c>
      <c r="J342" s="156">
        <v>2</v>
      </c>
      <c r="K342" s="156">
        <v>35</v>
      </c>
      <c r="L342" s="156">
        <v>1</v>
      </c>
      <c r="M342" s="156">
        <v>41</v>
      </c>
      <c r="N342" s="156">
        <v>1</v>
      </c>
      <c r="O342" s="156">
        <v>20</v>
      </c>
      <c r="P342" s="153">
        <f t="shared" si="40"/>
        <v>660</v>
      </c>
      <c r="Q342" s="39">
        <f t="shared" si="41"/>
        <v>131</v>
      </c>
      <c r="R342" s="153">
        <f t="shared" si="42"/>
        <v>791</v>
      </c>
      <c r="S342" s="153">
        <f t="shared" si="43"/>
        <v>0.21972222222222224</v>
      </c>
      <c r="T342" s="39">
        <f t="shared" si="44"/>
        <v>2022</v>
      </c>
      <c r="U342" s="39">
        <f t="shared" si="45"/>
        <v>12</v>
      </c>
      <c r="V342" s="39">
        <f t="shared" si="46"/>
        <v>4</v>
      </c>
      <c r="W342" s="39">
        <f t="shared" si="47"/>
        <v>5</v>
      </c>
      <c r="X342" s="39">
        <f>Table19[[#This Row],[Busy-ness Secs]]/60</f>
        <v>13.183333333333334</v>
      </c>
    </row>
    <row r="343" spans="2:24" x14ac:dyDescent="0.3">
      <c r="B343" s="156">
        <v>2492</v>
      </c>
      <c r="C343" s="157">
        <v>44925</v>
      </c>
      <c r="D343" s="156">
        <v>1</v>
      </c>
      <c r="E343" s="156">
        <v>3</v>
      </c>
      <c r="F343" s="156">
        <v>0</v>
      </c>
      <c r="G343" s="156">
        <v>37</v>
      </c>
      <c r="H343" s="156">
        <v>69</v>
      </c>
      <c r="I343" s="156">
        <v>36</v>
      </c>
      <c r="J343" s="156">
        <v>1</v>
      </c>
      <c r="K343" s="156">
        <v>36</v>
      </c>
      <c r="L343" s="156">
        <v>1</v>
      </c>
      <c r="M343" s="156">
        <v>44</v>
      </c>
      <c r="N343" s="156">
        <v>1</v>
      </c>
      <c r="O343" s="156">
        <v>13</v>
      </c>
      <c r="P343" s="153">
        <f t="shared" si="40"/>
        <v>426</v>
      </c>
      <c r="Q343" s="39">
        <f t="shared" si="41"/>
        <v>93</v>
      </c>
      <c r="R343" s="153">
        <f t="shared" si="42"/>
        <v>519</v>
      </c>
      <c r="S343" s="153">
        <f t="shared" si="43"/>
        <v>0.14416666666666667</v>
      </c>
      <c r="T343" s="39">
        <f t="shared" si="44"/>
        <v>2022</v>
      </c>
      <c r="U343" s="39">
        <f t="shared" si="45"/>
        <v>12</v>
      </c>
      <c r="V343" s="39">
        <f t="shared" si="46"/>
        <v>4</v>
      </c>
      <c r="W343" s="39">
        <f t="shared" si="47"/>
        <v>6</v>
      </c>
      <c r="X343" s="39">
        <f>Table19[[#This Row],[Busy-ness Secs]]/60</f>
        <v>8.65</v>
      </c>
    </row>
    <row r="344" spans="2:24" x14ac:dyDescent="0.3">
      <c r="B344" s="156">
        <v>2493</v>
      </c>
      <c r="C344" s="157">
        <v>44925</v>
      </c>
      <c r="D344" s="156">
        <v>2</v>
      </c>
      <c r="E344" s="156">
        <v>2</v>
      </c>
      <c r="F344" s="156">
        <v>0</v>
      </c>
      <c r="G344" s="156">
        <v>29</v>
      </c>
      <c r="H344" s="156">
        <v>69</v>
      </c>
      <c r="I344" s="156">
        <v>86</v>
      </c>
      <c r="J344" s="156">
        <v>0</v>
      </c>
      <c r="K344" s="156">
        <v>36</v>
      </c>
      <c r="L344" s="156">
        <v>0</v>
      </c>
      <c r="M344" s="156">
        <v>30</v>
      </c>
      <c r="N344" s="156">
        <v>2</v>
      </c>
      <c r="O344" s="156">
        <v>13</v>
      </c>
      <c r="P344" s="153">
        <f t="shared" si="40"/>
        <v>368</v>
      </c>
      <c r="Q344" s="39">
        <f t="shared" si="41"/>
        <v>26</v>
      </c>
      <c r="R344" s="153">
        <f t="shared" si="42"/>
        <v>394</v>
      </c>
      <c r="S344" s="153">
        <f t="shared" si="43"/>
        <v>0.10944444444444444</v>
      </c>
      <c r="T344" s="39">
        <f t="shared" si="44"/>
        <v>2022</v>
      </c>
      <c r="U344" s="39">
        <f t="shared" si="45"/>
        <v>12</v>
      </c>
      <c r="V344" s="39">
        <f t="shared" si="46"/>
        <v>4</v>
      </c>
      <c r="W344" s="39">
        <f t="shared" si="47"/>
        <v>6</v>
      </c>
      <c r="X344" s="39">
        <f>Table19[[#This Row],[Busy-ness Secs]]/60</f>
        <v>6.5666666666666664</v>
      </c>
    </row>
    <row r="345" spans="2:24" x14ac:dyDescent="0.3">
      <c r="B345" s="156">
        <v>2494</v>
      </c>
      <c r="C345" s="157">
        <v>44926</v>
      </c>
      <c r="D345" s="156">
        <v>1</v>
      </c>
      <c r="E345" s="156">
        <v>3</v>
      </c>
      <c r="F345" s="156">
        <v>0</v>
      </c>
      <c r="G345" s="156">
        <v>39</v>
      </c>
      <c r="H345" s="156">
        <v>88</v>
      </c>
      <c r="I345" s="156">
        <v>45</v>
      </c>
      <c r="J345" s="156">
        <v>1</v>
      </c>
      <c r="K345" s="156">
        <v>33</v>
      </c>
      <c r="L345" s="156">
        <v>1</v>
      </c>
      <c r="M345" s="156">
        <v>25</v>
      </c>
      <c r="N345" s="156">
        <v>1</v>
      </c>
      <c r="O345" s="156">
        <v>17</v>
      </c>
      <c r="P345" s="153">
        <f t="shared" si="40"/>
        <v>516</v>
      </c>
      <c r="Q345" s="39">
        <f t="shared" si="41"/>
        <v>75</v>
      </c>
      <c r="R345" s="153">
        <f t="shared" si="42"/>
        <v>591</v>
      </c>
      <c r="S345" s="153">
        <f t="shared" si="43"/>
        <v>0.16416666666666666</v>
      </c>
      <c r="T345" s="39">
        <f t="shared" si="44"/>
        <v>2022</v>
      </c>
      <c r="U345" s="39">
        <f t="shared" si="45"/>
        <v>12</v>
      </c>
      <c r="V345" s="39">
        <f t="shared" si="46"/>
        <v>4</v>
      </c>
      <c r="W345" s="39">
        <f t="shared" si="47"/>
        <v>7</v>
      </c>
      <c r="X345" s="39">
        <f>Table19[[#This Row],[Busy-ness Secs]]/60</f>
        <v>9.85</v>
      </c>
    </row>
    <row r="346" spans="2:24" x14ac:dyDescent="0.3">
      <c r="B346" s="156">
        <v>2495</v>
      </c>
      <c r="C346" s="157">
        <v>44928</v>
      </c>
      <c r="D346" s="156">
        <v>1</v>
      </c>
      <c r="E346" s="156">
        <v>4</v>
      </c>
      <c r="F346" s="156">
        <v>0</v>
      </c>
      <c r="G346" s="156">
        <v>35</v>
      </c>
      <c r="H346" s="156">
        <v>75</v>
      </c>
      <c r="I346" s="156">
        <v>78</v>
      </c>
      <c r="J346" s="156">
        <v>3</v>
      </c>
      <c r="K346" s="156">
        <v>33</v>
      </c>
      <c r="L346" s="156">
        <v>1</v>
      </c>
      <c r="M346" s="156">
        <v>30</v>
      </c>
      <c r="N346" s="156">
        <v>0</v>
      </c>
      <c r="O346" s="156">
        <v>24</v>
      </c>
      <c r="P346" s="153">
        <f t="shared" si="40"/>
        <v>752</v>
      </c>
      <c r="Q346" s="39">
        <f t="shared" si="41"/>
        <v>129</v>
      </c>
      <c r="R346" s="153">
        <f t="shared" si="42"/>
        <v>881</v>
      </c>
      <c r="S346" s="153">
        <f t="shared" si="43"/>
        <v>0.24472222222222223</v>
      </c>
      <c r="T346" s="39">
        <f t="shared" si="44"/>
        <v>2023</v>
      </c>
      <c r="U346" s="39">
        <f t="shared" si="45"/>
        <v>1</v>
      </c>
      <c r="V346" s="39">
        <f t="shared" si="46"/>
        <v>1</v>
      </c>
      <c r="W346" s="39">
        <f t="shared" si="47"/>
        <v>2</v>
      </c>
      <c r="X346" s="39">
        <f>Table19[[#This Row],[Busy-ness Secs]]/60</f>
        <v>14.683333333333334</v>
      </c>
    </row>
    <row r="347" spans="2:24" x14ac:dyDescent="0.3">
      <c r="B347" s="156">
        <v>2496</v>
      </c>
      <c r="C347" s="157">
        <v>44928</v>
      </c>
      <c r="D347" s="156">
        <v>2</v>
      </c>
      <c r="E347" s="156">
        <v>4</v>
      </c>
      <c r="F347" s="156">
        <v>0</v>
      </c>
      <c r="G347" s="156">
        <v>43</v>
      </c>
      <c r="H347" s="156">
        <v>52</v>
      </c>
      <c r="I347" s="156">
        <v>38</v>
      </c>
      <c r="J347" s="156">
        <v>3</v>
      </c>
      <c r="K347" s="156">
        <v>31</v>
      </c>
      <c r="L347" s="156">
        <v>0</v>
      </c>
      <c r="M347" s="156">
        <v>30</v>
      </c>
      <c r="N347" s="156">
        <v>1</v>
      </c>
      <c r="O347" s="156">
        <v>13</v>
      </c>
      <c r="P347" s="153">
        <f t="shared" si="40"/>
        <v>532</v>
      </c>
      <c r="Q347" s="39">
        <f t="shared" si="41"/>
        <v>106</v>
      </c>
      <c r="R347" s="153">
        <f t="shared" si="42"/>
        <v>638</v>
      </c>
      <c r="S347" s="153">
        <f t="shared" si="43"/>
        <v>0.17722222222222223</v>
      </c>
      <c r="T347" s="39">
        <f t="shared" si="44"/>
        <v>2023</v>
      </c>
      <c r="U347" s="39">
        <f t="shared" si="45"/>
        <v>1</v>
      </c>
      <c r="V347" s="39">
        <f t="shared" si="46"/>
        <v>1</v>
      </c>
      <c r="W347" s="39">
        <f t="shared" si="47"/>
        <v>2</v>
      </c>
      <c r="X347" s="39">
        <f>Table19[[#This Row],[Busy-ness Secs]]/60</f>
        <v>10.633333333333333</v>
      </c>
    </row>
    <row r="348" spans="2:24" x14ac:dyDescent="0.3">
      <c r="B348" s="156">
        <v>2497</v>
      </c>
      <c r="C348" s="157">
        <v>44929</v>
      </c>
      <c r="D348" s="156">
        <v>1</v>
      </c>
      <c r="E348" s="156">
        <v>4</v>
      </c>
      <c r="F348" s="156">
        <v>0</v>
      </c>
      <c r="G348" s="156">
        <v>18</v>
      </c>
      <c r="H348" s="156">
        <v>34</v>
      </c>
      <c r="I348" s="156">
        <v>39</v>
      </c>
      <c r="J348" s="156">
        <v>2</v>
      </c>
      <c r="K348" s="156">
        <v>32</v>
      </c>
      <c r="L348" s="156">
        <v>1</v>
      </c>
      <c r="M348" s="156">
        <v>34</v>
      </c>
      <c r="N348" s="156">
        <v>1</v>
      </c>
      <c r="O348" s="156">
        <v>29</v>
      </c>
      <c r="P348" s="153">
        <f t="shared" si="40"/>
        <v>364</v>
      </c>
      <c r="Q348" s="39">
        <f t="shared" si="41"/>
        <v>127</v>
      </c>
      <c r="R348" s="153">
        <f t="shared" si="42"/>
        <v>491</v>
      </c>
      <c r="S348" s="153">
        <f t="shared" si="43"/>
        <v>0.13638888888888889</v>
      </c>
      <c r="T348" s="39">
        <f t="shared" si="44"/>
        <v>2023</v>
      </c>
      <c r="U348" s="39">
        <f t="shared" si="45"/>
        <v>1</v>
      </c>
      <c r="V348" s="39">
        <f t="shared" si="46"/>
        <v>1</v>
      </c>
      <c r="W348" s="39">
        <f t="shared" si="47"/>
        <v>3</v>
      </c>
      <c r="X348" s="39">
        <f>Table19[[#This Row],[Busy-ness Secs]]/60</f>
        <v>8.1833333333333336</v>
      </c>
    </row>
    <row r="349" spans="2:24" x14ac:dyDescent="0.3">
      <c r="B349" s="156">
        <v>2498</v>
      </c>
      <c r="C349" s="157">
        <v>44929</v>
      </c>
      <c r="D349" s="156">
        <v>2</v>
      </c>
      <c r="E349" s="156">
        <v>2</v>
      </c>
      <c r="F349" s="156">
        <v>0</v>
      </c>
      <c r="G349" s="156">
        <v>21</v>
      </c>
      <c r="H349" s="156">
        <v>48</v>
      </c>
      <c r="I349" s="156">
        <v>82</v>
      </c>
      <c r="J349" s="156">
        <v>1</v>
      </c>
      <c r="K349" s="156">
        <v>33</v>
      </c>
      <c r="L349" s="156">
        <v>0</v>
      </c>
      <c r="M349" s="156">
        <v>37</v>
      </c>
      <c r="N349" s="156">
        <v>1</v>
      </c>
      <c r="O349" s="156">
        <v>27</v>
      </c>
      <c r="P349" s="153">
        <f t="shared" si="40"/>
        <v>302</v>
      </c>
      <c r="Q349" s="39">
        <f t="shared" si="41"/>
        <v>60</v>
      </c>
      <c r="R349" s="153">
        <f t="shared" si="42"/>
        <v>362</v>
      </c>
      <c r="S349" s="153">
        <f t="shared" si="43"/>
        <v>0.10055555555555555</v>
      </c>
      <c r="T349" s="39">
        <f t="shared" si="44"/>
        <v>2023</v>
      </c>
      <c r="U349" s="39">
        <f t="shared" si="45"/>
        <v>1</v>
      </c>
      <c r="V349" s="39">
        <f t="shared" si="46"/>
        <v>1</v>
      </c>
      <c r="W349" s="39">
        <f t="shared" si="47"/>
        <v>3</v>
      </c>
      <c r="X349" s="39">
        <f>Table19[[#This Row],[Busy-ness Secs]]/60</f>
        <v>6.0333333333333332</v>
      </c>
    </row>
    <row r="350" spans="2:24" x14ac:dyDescent="0.3">
      <c r="B350" s="156">
        <v>2499</v>
      </c>
      <c r="C350" s="157">
        <v>44930</v>
      </c>
      <c r="D350" s="156">
        <v>1</v>
      </c>
      <c r="E350" s="156">
        <v>5</v>
      </c>
      <c r="F350" s="156">
        <v>0</v>
      </c>
      <c r="G350" s="156">
        <v>40</v>
      </c>
      <c r="H350" s="156">
        <v>31</v>
      </c>
      <c r="I350" s="156">
        <v>82</v>
      </c>
      <c r="J350" s="156">
        <v>3</v>
      </c>
      <c r="K350" s="156">
        <v>36</v>
      </c>
      <c r="L350" s="156">
        <v>2</v>
      </c>
      <c r="M350" s="156">
        <v>37</v>
      </c>
      <c r="N350" s="156">
        <v>0</v>
      </c>
      <c r="O350" s="156">
        <v>26</v>
      </c>
      <c r="P350" s="153">
        <f t="shared" si="40"/>
        <v>765</v>
      </c>
      <c r="Q350" s="39">
        <f t="shared" si="41"/>
        <v>182</v>
      </c>
      <c r="R350" s="153">
        <f t="shared" si="42"/>
        <v>947</v>
      </c>
      <c r="S350" s="153">
        <f t="shared" si="43"/>
        <v>0.26305555555555554</v>
      </c>
      <c r="T350" s="39">
        <f t="shared" si="44"/>
        <v>2023</v>
      </c>
      <c r="U350" s="39">
        <f t="shared" si="45"/>
        <v>1</v>
      </c>
      <c r="V350" s="39">
        <f t="shared" si="46"/>
        <v>1</v>
      </c>
      <c r="W350" s="39">
        <f t="shared" si="47"/>
        <v>4</v>
      </c>
      <c r="X350" s="39">
        <f>Table19[[#This Row],[Busy-ness Secs]]/60</f>
        <v>15.783333333333333</v>
      </c>
    </row>
    <row r="351" spans="2:24" x14ac:dyDescent="0.3">
      <c r="B351" s="156">
        <v>2500</v>
      </c>
      <c r="C351" s="157">
        <v>44930</v>
      </c>
      <c r="D351" s="156">
        <v>2</v>
      </c>
      <c r="E351" s="156">
        <v>4</v>
      </c>
      <c r="F351" s="156">
        <v>0</v>
      </c>
      <c r="G351" s="156">
        <v>42</v>
      </c>
      <c r="H351" s="156">
        <v>63</v>
      </c>
      <c r="I351" s="156">
        <v>66</v>
      </c>
      <c r="J351" s="156">
        <v>3</v>
      </c>
      <c r="K351" s="156">
        <v>30</v>
      </c>
      <c r="L351" s="156">
        <v>1</v>
      </c>
      <c r="M351" s="156">
        <v>15</v>
      </c>
      <c r="N351" s="156">
        <v>0</v>
      </c>
      <c r="O351" s="156">
        <v>30</v>
      </c>
      <c r="P351" s="153">
        <f t="shared" si="40"/>
        <v>684</v>
      </c>
      <c r="Q351" s="39">
        <f t="shared" si="41"/>
        <v>105</v>
      </c>
      <c r="R351" s="153">
        <f t="shared" si="42"/>
        <v>789</v>
      </c>
      <c r="S351" s="153">
        <f t="shared" si="43"/>
        <v>0.21916666666666668</v>
      </c>
      <c r="T351" s="39">
        <f t="shared" si="44"/>
        <v>2023</v>
      </c>
      <c r="U351" s="39">
        <f t="shared" si="45"/>
        <v>1</v>
      </c>
      <c r="V351" s="39">
        <f t="shared" si="46"/>
        <v>1</v>
      </c>
      <c r="W351" s="39">
        <f t="shared" si="47"/>
        <v>4</v>
      </c>
      <c r="X351" s="39">
        <f>Table19[[#This Row],[Busy-ness Secs]]/60</f>
        <v>13.15</v>
      </c>
    </row>
    <row r="352" spans="2:24" x14ac:dyDescent="0.3">
      <c r="B352" s="156">
        <v>2501</v>
      </c>
      <c r="C352" s="157">
        <v>44931</v>
      </c>
      <c r="D352" s="156">
        <v>1</v>
      </c>
      <c r="E352" s="156">
        <v>5</v>
      </c>
      <c r="F352" s="156">
        <v>0</v>
      </c>
      <c r="G352" s="156">
        <v>22</v>
      </c>
      <c r="H352" s="156">
        <v>55</v>
      </c>
      <c r="I352" s="156">
        <v>45</v>
      </c>
      <c r="J352" s="156">
        <v>2</v>
      </c>
      <c r="K352" s="156">
        <v>35</v>
      </c>
      <c r="L352" s="156">
        <v>2</v>
      </c>
      <c r="M352" s="156">
        <v>18</v>
      </c>
      <c r="N352" s="156">
        <v>1</v>
      </c>
      <c r="O352" s="156">
        <v>17</v>
      </c>
      <c r="P352" s="153">
        <f t="shared" si="40"/>
        <v>610</v>
      </c>
      <c r="Q352" s="39">
        <f t="shared" si="41"/>
        <v>123</v>
      </c>
      <c r="R352" s="153">
        <f t="shared" si="42"/>
        <v>733</v>
      </c>
      <c r="S352" s="153">
        <f t="shared" si="43"/>
        <v>0.2036111111111111</v>
      </c>
      <c r="T352" s="39">
        <f t="shared" si="44"/>
        <v>2023</v>
      </c>
      <c r="U352" s="39">
        <f t="shared" si="45"/>
        <v>1</v>
      </c>
      <c r="V352" s="39">
        <f t="shared" si="46"/>
        <v>1</v>
      </c>
      <c r="W352" s="39">
        <f t="shared" si="47"/>
        <v>5</v>
      </c>
      <c r="X352" s="39">
        <f>Table19[[#This Row],[Busy-ness Secs]]/60</f>
        <v>12.216666666666667</v>
      </c>
    </row>
    <row r="353" spans="2:24" x14ac:dyDescent="0.3">
      <c r="B353" s="156">
        <v>2502</v>
      </c>
      <c r="C353" s="157">
        <v>44931</v>
      </c>
      <c r="D353" s="156">
        <v>2</v>
      </c>
      <c r="E353" s="156">
        <v>3</v>
      </c>
      <c r="F353" s="156">
        <v>0</v>
      </c>
      <c r="G353" s="156">
        <v>25</v>
      </c>
      <c r="H353" s="156">
        <v>36</v>
      </c>
      <c r="I353" s="156">
        <v>87</v>
      </c>
      <c r="J353" s="156">
        <v>2</v>
      </c>
      <c r="K353" s="156">
        <v>30</v>
      </c>
      <c r="L353" s="156">
        <v>0</v>
      </c>
      <c r="M353" s="156">
        <v>17</v>
      </c>
      <c r="N353" s="156">
        <v>1</v>
      </c>
      <c r="O353" s="156">
        <v>13</v>
      </c>
      <c r="P353" s="153">
        <f t="shared" si="40"/>
        <v>444</v>
      </c>
      <c r="Q353" s="39">
        <f t="shared" si="41"/>
        <v>73</v>
      </c>
      <c r="R353" s="153">
        <f t="shared" si="42"/>
        <v>517</v>
      </c>
      <c r="S353" s="153">
        <f t="shared" si="43"/>
        <v>0.14361111111111111</v>
      </c>
      <c r="T353" s="39">
        <f t="shared" si="44"/>
        <v>2023</v>
      </c>
      <c r="U353" s="39">
        <f t="shared" si="45"/>
        <v>1</v>
      </c>
      <c r="V353" s="39">
        <f t="shared" si="46"/>
        <v>1</v>
      </c>
      <c r="W353" s="39">
        <f t="shared" si="47"/>
        <v>5</v>
      </c>
      <c r="X353" s="39">
        <f>Table19[[#This Row],[Busy-ness Secs]]/60</f>
        <v>8.6166666666666671</v>
      </c>
    </row>
    <row r="354" spans="2:24" x14ac:dyDescent="0.3">
      <c r="B354" s="156">
        <v>2503</v>
      </c>
      <c r="C354" s="157">
        <v>44932</v>
      </c>
      <c r="D354" s="156">
        <v>1</v>
      </c>
      <c r="E354" s="156">
        <v>4</v>
      </c>
      <c r="F354" s="156">
        <v>0</v>
      </c>
      <c r="G354" s="156">
        <v>36</v>
      </c>
      <c r="H354" s="156">
        <v>41</v>
      </c>
      <c r="I354" s="156">
        <v>65</v>
      </c>
      <c r="J354" s="156">
        <v>1</v>
      </c>
      <c r="K354" s="156">
        <v>33</v>
      </c>
      <c r="L354" s="156">
        <v>2</v>
      </c>
      <c r="M354" s="156">
        <v>18</v>
      </c>
      <c r="N354" s="156">
        <v>1</v>
      </c>
      <c r="O354" s="156">
        <v>19</v>
      </c>
      <c r="P354" s="153">
        <f t="shared" si="40"/>
        <v>568</v>
      </c>
      <c r="Q354" s="39">
        <f t="shared" si="41"/>
        <v>88</v>
      </c>
      <c r="R354" s="153">
        <f t="shared" si="42"/>
        <v>656</v>
      </c>
      <c r="S354" s="153">
        <f t="shared" si="43"/>
        <v>0.18222222222222223</v>
      </c>
      <c r="T354" s="39">
        <f t="shared" si="44"/>
        <v>2023</v>
      </c>
      <c r="U354" s="39">
        <f t="shared" si="45"/>
        <v>1</v>
      </c>
      <c r="V354" s="39">
        <f t="shared" si="46"/>
        <v>1</v>
      </c>
      <c r="W354" s="39">
        <f t="shared" si="47"/>
        <v>6</v>
      </c>
      <c r="X354" s="39">
        <f>Table19[[#This Row],[Busy-ness Secs]]/60</f>
        <v>10.933333333333334</v>
      </c>
    </row>
    <row r="355" spans="2:24" x14ac:dyDescent="0.3">
      <c r="B355" s="156">
        <v>2504</v>
      </c>
      <c r="C355" s="157">
        <v>44932</v>
      </c>
      <c r="D355" s="156">
        <v>2</v>
      </c>
      <c r="E355" s="156">
        <v>2</v>
      </c>
      <c r="F355" s="156">
        <v>0</v>
      </c>
      <c r="G355" s="156">
        <v>15</v>
      </c>
      <c r="H355" s="156">
        <v>72</v>
      </c>
      <c r="I355" s="156">
        <v>84</v>
      </c>
      <c r="J355" s="156">
        <v>1</v>
      </c>
      <c r="K355" s="156">
        <v>30</v>
      </c>
      <c r="L355" s="156">
        <v>1</v>
      </c>
      <c r="M355" s="156">
        <v>40</v>
      </c>
      <c r="N355" s="156">
        <v>0</v>
      </c>
      <c r="O355" s="156">
        <v>22</v>
      </c>
      <c r="P355" s="153">
        <f t="shared" si="40"/>
        <v>342</v>
      </c>
      <c r="Q355" s="39">
        <f t="shared" si="41"/>
        <v>70</v>
      </c>
      <c r="R355" s="153">
        <f t="shared" si="42"/>
        <v>412</v>
      </c>
      <c r="S355" s="153">
        <f t="shared" si="43"/>
        <v>0.11444444444444445</v>
      </c>
      <c r="T355" s="39">
        <f t="shared" si="44"/>
        <v>2023</v>
      </c>
      <c r="U355" s="39">
        <f t="shared" si="45"/>
        <v>1</v>
      </c>
      <c r="V355" s="39">
        <f t="shared" si="46"/>
        <v>1</v>
      </c>
      <c r="W355" s="39">
        <f t="shared" si="47"/>
        <v>6</v>
      </c>
      <c r="X355" s="39">
        <f>Table19[[#This Row],[Busy-ness Secs]]/60</f>
        <v>6.8666666666666663</v>
      </c>
    </row>
    <row r="356" spans="2:24" x14ac:dyDescent="0.3">
      <c r="B356" s="156">
        <v>2505</v>
      </c>
      <c r="C356" s="157">
        <v>44933</v>
      </c>
      <c r="D356" s="156">
        <v>1</v>
      </c>
      <c r="E356" s="156">
        <v>5</v>
      </c>
      <c r="F356" s="156">
        <v>0</v>
      </c>
      <c r="G356" s="156">
        <v>45</v>
      </c>
      <c r="H356" s="156">
        <v>77</v>
      </c>
      <c r="I356" s="156">
        <v>49</v>
      </c>
      <c r="J356" s="156">
        <v>3</v>
      </c>
      <c r="K356" s="156">
        <v>32</v>
      </c>
      <c r="L356" s="156">
        <v>2</v>
      </c>
      <c r="M356" s="156">
        <v>18</v>
      </c>
      <c r="N356" s="156">
        <v>0</v>
      </c>
      <c r="O356" s="156">
        <v>28</v>
      </c>
      <c r="P356" s="153">
        <f t="shared" si="40"/>
        <v>855</v>
      </c>
      <c r="Q356" s="39">
        <f t="shared" si="41"/>
        <v>132</v>
      </c>
      <c r="R356" s="153">
        <f t="shared" si="42"/>
        <v>987</v>
      </c>
      <c r="S356" s="153">
        <f t="shared" si="43"/>
        <v>0.27416666666666667</v>
      </c>
      <c r="T356" s="39">
        <f t="shared" si="44"/>
        <v>2023</v>
      </c>
      <c r="U356" s="39">
        <f t="shared" si="45"/>
        <v>1</v>
      </c>
      <c r="V356" s="39">
        <f t="shared" si="46"/>
        <v>1</v>
      </c>
      <c r="W356" s="39">
        <f t="shared" si="47"/>
        <v>7</v>
      </c>
      <c r="X356" s="39">
        <f>Table19[[#This Row],[Busy-ness Secs]]/60</f>
        <v>16.45</v>
      </c>
    </row>
    <row r="357" spans="2:24" x14ac:dyDescent="0.3">
      <c r="B357" s="156">
        <v>2506</v>
      </c>
      <c r="C357" s="157">
        <v>44935</v>
      </c>
      <c r="D357" s="156">
        <v>1</v>
      </c>
      <c r="E357" s="156">
        <v>3</v>
      </c>
      <c r="F357" s="156">
        <v>0</v>
      </c>
      <c r="G357" s="156">
        <v>34</v>
      </c>
      <c r="H357" s="156">
        <v>82</v>
      </c>
      <c r="I357" s="156">
        <v>81</v>
      </c>
      <c r="J357" s="156">
        <v>1</v>
      </c>
      <c r="K357" s="156">
        <v>33</v>
      </c>
      <c r="L357" s="156">
        <v>2</v>
      </c>
      <c r="M357" s="156">
        <v>37</v>
      </c>
      <c r="N357" s="156">
        <v>0</v>
      </c>
      <c r="O357" s="156">
        <v>14</v>
      </c>
      <c r="P357" s="153">
        <f t="shared" si="40"/>
        <v>591</v>
      </c>
      <c r="Q357" s="39">
        <f t="shared" si="41"/>
        <v>107</v>
      </c>
      <c r="R357" s="153">
        <f t="shared" si="42"/>
        <v>698</v>
      </c>
      <c r="S357" s="153">
        <f t="shared" si="43"/>
        <v>0.19388888888888889</v>
      </c>
      <c r="T357" s="39">
        <f t="shared" si="44"/>
        <v>2023</v>
      </c>
      <c r="U357" s="39">
        <f t="shared" si="45"/>
        <v>1</v>
      </c>
      <c r="V357" s="39">
        <f t="shared" si="46"/>
        <v>1</v>
      </c>
      <c r="W357" s="39">
        <f t="shared" si="47"/>
        <v>2</v>
      </c>
      <c r="X357" s="39">
        <f>Table19[[#This Row],[Busy-ness Secs]]/60</f>
        <v>11.633333333333333</v>
      </c>
    </row>
    <row r="358" spans="2:24" x14ac:dyDescent="0.3">
      <c r="B358" s="156">
        <v>2507</v>
      </c>
      <c r="C358" s="157">
        <v>44935</v>
      </c>
      <c r="D358" s="156">
        <v>2</v>
      </c>
      <c r="E358" s="156">
        <v>3</v>
      </c>
      <c r="F358" s="156">
        <v>0</v>
      </c>
      <c r="G358" s="156">
        <v>27</v>
      </c>
      <c r="H358" s="156">
        <v>68</v>
      </c>
      <c r="I358" s="156">
        <v>71</v>
      </c>
      <c r="J358" s="156">
        <v>2</v>
      </c>
      <c r="K358" s="156">
        <v>33</v>
      </c>
      <c r="L358" s="156">
        <v>0</v>
      </c>
      <c r="M358" s="156">
        <v>25</v>
      </c>
      <c r="N358" s="156">
        <v>1</v>
      </c>
      <c r="O358" s="156">
        <v>16</v>
      </c>
      <c r="P358" s="153">
        <f t="shared" si="40"/>
        <v>498</v>
      </c>
      <c r="Q358" s="39">
        <f t="shared" si="41"/>
        <v>82</v>
      </c>
      <c r="R358" s="153">
        <f t="shared" si="42"/>
        <v>580</v>
      </c>
      <c r="S358" s="153">
        <f t="shared" si="43"/>
        <v>0.16111111111111112</v>
      </c>
      <c r="T358" s="39">
        <f t="shared" si="44"/>
        <v>2023</v>
      </c>
      <c r="U358" s="39">
        <f t="shared" si="45"/>
        <v>1</v>
      </c>
      <c r="V358" s="39">
        <f t="shared" si="46"/>
        <v>1</v>
      </c>
      <c r="W358" s="39">
        <f t="shared" si="47"/>
        <v>2</v>
      </c>
      <c r="X358" s="39">
        <f>Table19[[#This Row],[Busy-ness Secs]]/60</f>
        <v>9.6666666666666661</v>
      </c>
    </row>
    <row r="359" spans="2:24" x14ac:dyDescent="0.3">
      <c r="B359" s="156">
        <v>2508</v>
      </c>
      <c r="C359" s="157">
        <v>44936</v>
      </c>
      <c r="D359" s="156">
        <v>1</v>
      </c>
      <c r="E359" s="156">
        <v>4</v>
      </c>
      <c r="F359" s="156">
        <v>0</v>
      </c>
      <c r="G359" s="156">
        <v>30</v>
      </c>
      <c r="H359" s="156">
        <v>36</v>
      </c>
      <c r="I359" s="156">
        <v>54</v>
      </c>
      <c r="J359" s="156">
        <v>2</v>
      </c>
      <c r="K359" s="156">
        <v>32</v>
      </c>
      <c r="L359" s="156">
        <v>2</v>
      </c>
      <c r="M359" s="156">
        <v>26</v>
      </c>
      <c r="N359" s="156">
        <v>0</v>
      </c>
      <c r="O359" s="156">
        <v>13</v>
      </c>
      <c r="P359" s="153">
        <f t="shared" si="40"/>
        <v>480</v>
      </c>
      <c r="Q359" s="39">
        <f t="shared" si="41"/>
        <v>116</v>
      </c>
      <c r="R359" s="153">
        <f t="shared" si="42"/>
        <v>596</v>
      </c>
      <c r="S359" s="153">
        <f t="shared" si="43"/>
        <v>0.16555555555555557</v>
      </c>
      <c r="T359" s="39">
        <f t="shared" si="44"/>
        <v>2023</v>
      </c>
      <c r="U359" s="39">
        <f t="shared" si="45"/>
        <v>1</v>
      </c>
      <c r="V359" s="39">
        <f t="shared" si="46"/>
        <v>1</v>
      </c>
      <c r="W359" s="39">
        <f t="shared" si="47"/>
        <v>3</v>
      </c>
      <c r="X359" s="39">
        <f>Table19[[#This Row],[Busy-ness Secs]]/60</f>
        <v>9.9333333333333336</v>
      </c>
    </row>
    <row r="360" spans="2:24" x14ac:dyDescent="0.3">
      <c r="B360" s="156">
        <v>2509</v>
      </c>
      <c r="C360" s="157">
        <v>44936</v>
      </c>
      <c r="D360" s="156">
        <v>2</v>
      </c>
      <c r="E360" s="156">
        <v>3</v>
      </c>
      <c r="F360" s="156">
        <v>0</v>
      </c>
      <c r="G360" s="156">
        <v>34</v>
      </c>
      <c r="H360" s="156">
        <v>50</v>
      </c>
      <c r="I360" s="156">
        <v>56</v>
      </c>
      <c r="J360" s="156">
        <v>2</v>
      </c>
      <c r="K360" s="156">
        <v>32</v>
      </c>
      <c r="L360" s="156">
        <v>0</v>
      </c>
      <c r="M360" s="156">
        <v>33</v>
      </c>
      <c r="N360" s="156">
        <v>1</v>
      </c>
      <c r="O360" s="156">
        <v>11</v>
      </c>
      <c r="P360" s="153">
        <f t="shared" si="40"/>
        <v>420</v>
      </c>
      <c r="Q360" s="39">
        <f t="shared" si="41"/>
        <v>75</v>
      </c>
      <c r="R360" s="153">
        <f t="shared" si="42"/>
        <v>495</v>
      </c>
      <c r="S360" s="153">
        <f t="shared" si="43"/>
        <v>0.13750000000000001</v>
      </c>
      <c r="T360" s="39">
        <f t="shared" si="44"/>
        <v>2023</v>
      </c>
      <c r="U360" s="39">
        <f t="shared" si="45"/>
        <v>1</v>
      </c>
      <c r="V360" s="39">
        <f t="shared" si="46"/>
        <v>1</v>
      </c>
      <c r="W360" s="39">
        <f t="shared" si="47"/>
        <v>3</v>
      </c>
      <c r="X360" s="39">
        <f>Table19[[#This Row],[Busy-ness Secs]]/60</f>
        <v>8.25</v>
      </c>
    </row>
    <row r="361" spans="2:24" x14ac:dyDescent="0.3">
      <c r="B361" s="156">
        <v>2510</v>
      </c>
      <c r="C361" s="157">
        <v>44937</v>
      </c>
      <c r="D361" s="156">
        <v>1</v>
      </c>
      <c r="E361" s="156">
        <v>5</v>
      </c>
      <c r="F361" s="156">
        <v>0</v>
      </c>
      <c r="G361" s="156">
        <v>25</v>
      </c>
      <c r="H361" s="156">
        <v>82</v>
      </c>
      <c r="I361" s="156">
        <v>87</v>
      </c>
      <c r="J361" s="156">
        <v>4</v>
      </c>
      <c r="K361" s="156">
        <v>31</v>
      </c>
      <c r="L361" s="156">
        <v>1</v>
      </c>
      <c r="M361" s="156">
        <v>19</v>
      </c>
      <c r="N361" s="156">
        <v>0</v>
      </c>
      <c r="O361" s="156">
        <v>14</v>
      </c>
      <c r="P361" s="153">
        <f t="shared" si="40"/>
        <v>970</v>
      </c>
      <c r="Q361" s="39">
        <f t="shared" si="41"/>
        <v>143</v>
      </c>
      <c r="R361" s="153">
        <f t="shared" si="42"/>
        <v>1113</v>
      </c>
      <c r="S361" s="153">
        <f t="shared" si="43"/>
        <v>0.30916666666666665</v>
      </c>
      <c r="T361" s="39">
        <f t="shared" si="44"/>
        <v>2023</v>
      </c>
      <c r="U361" s="39">
        <f t="shared" si="45"/>
        <v>1</v>
      </c>
      <c r="V361" s="39">
        <f t="shared" si="46"/>
        <v>1</v>
      </c>
      <c r="W361" s="39">
        <f t="shared" si="47"/>
        <v>4</v>
      </c>
      <c r="X361" s="39">
        <f>Table19[[#This Row],[Busy-ness Secs]]/60</f>
        <v>18.55</v>
      </c>
    </row>
    <row r="362" spans="2:24" x14ac:dyDescent="0.3">
      <c r="B362" s="156">
        <v>2511</v>
      </c>
      <c r="C362" s="157">
        <v>44937</v>
      </c>
      <c r="D362" s="156">
        <v>2</v>
      </c>
      <c r="E362" s="156">
        <v>2</v>
      </c>
      <c r="F362" s="156">
        <v>0</v>
      </c>
      <c r="G362" s="156">
        <v>29</v>
      </c>
      <c r="H362" s="156">
        <v>50</v>
      </c>
      <c r="I362" s="156">
        <v>89</v>
      </c>
      <c r="J362" s="156">
        <v>1</v>
      </c>
      <c r="K362" s="156">
        <v>28</v>
      </c>
      <c r="L362" s="156">
        <v>1</v>
      </c>
      <c r="M362" s="156">
        <v>24</v>
      </c>
      <c r="N362" s="156">
        <v>0</v>
      </c>
      <c r="O362" s="156">
        <v>11</v>
      </c>
      <c r="P362" s="153">
        <f t="shared" si="40"/>
        <v>336</v>
      </c>
      <c r="Q362" s="39">
        <f t="shared" si="41"/>
        <v>52</v>
      </c>
      <c r="R362" s="153">
        <f t="shared" si="42"/>
        <v>388</v>
      </c>
      <c r="S362" s="153">
        <f t="shared" si="43"/>
        <v>0.10777777777777778</v>
      </c>
      <c r="T362" s="39">
        <f t="shared" si="44"/>
        <v>2023</v>
      </c>
      <c r="U362" s="39">
        <f t="shared" si="45"/>
        <v>1</v>
      </c>
      <c r="V362" s="39">
        <f t="shared" si="46"/>
        <v>1</v>
      </c>
      <c r="W362" s="39">
        <f t="shared" si="47"/>
        <v>4</v>
      </c>
      <c r="X362" s="39">
        <f>Table19[[#This Row],[Busy-ness Secs]]/60</f>
        <v>6.4666666666666668</v>
      </c>
    </row>
    <row r="363" spans="2:24" x14ac:dyDescent="0.3">
      <c r="B363" s="156">
        <v>2512</v>
      </c>
      <c r="C363" s="157">
        <v>44938</v>
      </c>
      <c r="D363" s="156">
        <v>1</v>
      </c>
      <c r="E363" s="156">
        <v>3</v>
      </c>
      <c r="F363" s="156">
        <v>0</v>
      </c>
      <c r="G363" s="156">
        <v>26</v>
      </c>
      <c r="H363" s="156">
        <v>73</v>
      </c>
      <c r="I363" s="156">
        <v>37</v>
      </c>
      <c r="J363" s="156">
        <v>1</v>
      </c>
      <c r="K363" s="156">
        <v>34</v>
      </c>
      <c r="L363" s="156">
        <v>1</v>
      </c>
      <c r="M363" s="156">
        <v>33</v>
      </c>
      <c r="N363" s="156">
        <v>1</v>
      </c>
      <c r="O363" s="156">
        <v>22</v>
      </c>
      <c r="P363" s="153">
        <f t="shared" si="40"/>
        <v>408</v>
      </c>
      <c r="Q363" s="39">
        <f t="shared" si="41"/>
        <v>89</v>
      </c>
      <c r="R363" s="153">
        <f t="shared" si="42"/>
        <v>497</v>
      </c>
      <c r="S363" s="153">
        <f t="shared" si="43"/>
        <v>0.13805555555555554</v>
      </c>
      <c r="T363" s="39">
        <f t="shared" si="44"/>
        <v>2023</v>
      </c>
      <c r="U363" s="39">
        <f t="shared" si="45"/>
        <v>1</v>
      </c>
      <c r="V363" s="39">
        <f t="shared" si="46"/>
        <v>1</v>
      </c>
      <c r="W363" s="39">
        <f t="shared" si="47"/>
        <v>5</v>
      </c>
      <c r="X363" s="39">
        <f>Table19[[#This Row],[Busy-ness Secs]]/60</f>
        <v>8.2833333333333332</v>
      </c>
    </row>
    <row r="364" spans="2:24" x14ac:dyDescent="0.3">
      <c r="B364" s="156">
        <v>2513</v>
      </c>
      <c r="C364" s="157">
        <v>44938</v>
      </c>
      <c r="D364" s="156">
        <v>2</v>
      </c>
      <c r="E364" s="156">
        <v>2</v>
      </c>
      <c r="F364" s="156">
        <v>0</v>
      </c>
      <c r="G364" s="156">
        <v>20</v>
      </c>
      <c r="H364" s="156">
        <v>40</v>
      </c>
      <c r="I364" s="156">
        <v>86</v>
      </c>
      <c r="J364" s="156">
        <v>1</v>
      </c>
      <c r="K364" s="156">
        <v>30</v>
      </c>
      <c r="L364" s="156">
        <v>1</v>
      </c>
      <c r="M364" s="156">
        <v>16</v>
      </c>
      <c r="N364" s="156">
        <v>0</v>
      </c>
      <c r="O364" s="156">
        <v>19</v>
      </c>
      <c r="P364" s="153">
        <f t="shared" si="40"/>
        <v>292</v>
      </c>
      <c r="Q364" s="39">
        <f t="shared" si="41"/>
        <v>46</v>
      </c>
      <c r="R364" s="153">
        <f t="shared" si="42"/>
        <v>338</v>
      </c>
      <c r="S364" s="153">
        <f t="shared" si="43"/>
        <v>9.3888888888888883E-2</v>
      </c>
      <c r="T364" s="39">
        <f t="shared" si="44"/>
        <v>2023</v>
      </c>
      <c r="U364" s="39">
        <f t="shared" si="45"/>
        <v>1</v>
      </c>
      <c r="V364" s="39">
        <f t="shared" si="46"/>
        <v>1</v>
      </c>
      <c r="W364" s="39">
        <f t="shared" si="47"/>
        <v>5</v>
      </c>
      <c r="X364" s="39">
        <f>Table19[[#This Row],[Busy-ness Secs]]/60</f>
        <v>5.6333333333333337</v>
      </c>
    </row>
    <row r="365" spans="2:24" x14ac:dyDescent="0.3">
      <c r="B365" s="156">
        <v>2514</v>
      </c>
      <c r="C365" s="157">
        <v>44939</v>
      </c>
      <c r="D365" s="156">
        <v>1</v>
      </c>
      <c r="E365" s="156">
        <v>4</v>
      </c>
      <c r="F365" s="156">
        <v>0</v>
      </c>
      <c r="G365" s="156">
        <v>27</v>
      </c>
      <c r="H365" s="156">
        <v>36</v>
      </c>
      <c r="I365" s="156">
        <v>46</v>
      </c>
      <c r="J365" s="156">
        <v>3</v>
      </c>
      <c r="K365" s="156">
        <v>32</v>
      </c>
      <c r="L365" s="156">
        <v>1</v>
      </c>
      <c r="M365" s="156">
        <v>21</v>
      </c>
      <c r="N365" s="156">
        <v>0</v>
      </c>
      <c r="O365" s="156">
        <v>13</v>
      </c>
      <c r="P365" s="153">
        <f t="shared" si="40"/>
        <v>436</v>
      </c>
      <c r="Q365" s="39">
        <f t="shared" si="41"/>
        <v>117</v>
      </c>
      <c r="R365" s="153">
        <f t="shared" si="42"/>
        <v>553</v>
      </c>
      <c r="S365" s="153">
        <f t="shared" si="43"/>
        <v>0.15361111111111111</v>
      </c>
      <c r="T365" s="39">
        <f t="shared" si="44"/>
        <v>2023</v>
      </c>
      <c r="U365" s="39">
        <f t="shared" si="45"/>
        <v>1</v>
      </c>
      <c r="V365" s="39">
        <f t="shared" si="46"/>
        <v>1</v>
      </c>
      <c r="W365" s="39">
        <f t="shared" si="47"/>
        <v>6</v>
      </c>
      <c r="X365" s="39">
        <f>Table19[[#This Row],[Busy-ness Secs]]/60</f>
        <v>9.2166666666666668</v>
      </c>
    </row>
    <row r="366" spans="2:24" x14ac:dyDescent="0.3">
      <c r="B366" s="156">
        <v>2515</v>
      </c>
      <c r="C366" s="157">
        <v>44939</v>
      </c>
      <c r="D366" s="156">
        <v>2</v>
      </c>
      <c r="E366" s="156">
        <v>4</v>
      </c>
      <c r="F366" s="156">
        <v>0</v>
      </c>
      <c r="G366" s="156">
        <v>28</v>
      </c>
      <c r="H366" s="156">
        <v>49</v>
      </c>
      <c r="I366" s="156">
        <v>70</v>
      </c>
      <c r="J366" s="156">
        <v>3</v>
      </c>
      <c r="K366" s="156">
        <v>30</v>
      </c>
      <c r="L366" s="156">
        <v>0</v>
      </c>
      <c r="M366" s="156">
        <v>20</v>
      </c>
      <c r="N366" s="156">
        <v>1</v>
      </c>
      <c r="O366" s="156">
        <v>11</v>
      </c>
      <c r="P366" s="153">
        <f t="shared" si="40"/>
        <v>588</v>
      </c>
      <c r="Q366" s="39">
        <f t="shared" si="41"/>
        <v>101</v>
      </c>
      <c r="R366" s="153">
        <f t="shared" si="42"/>
        <v>689</v>
      </c>
      <c r="S366" s="153">
        <f t="shared" si="43"/>
        <v>0.19138888888888889</v>
      </c>
      <c r="T366" s="39">
        <f t="shared" si="44"/>
        <v>2023</v>
      </c>
      <c r="U366" s="39">
        <f t="shared" si="45"/>
        <v>1</v>
      </c>
      <c r="V366" s="39">
        <f t="shared" si="46"/>
        <v>1</v>
      </c>
      <c r="W366" s="39">
        <f t="shared" si="47"/>
        <v>6</v>
      </c>
      <c r="X366" s="39">
        <f>Table19[[#This Row],[Busy-ness Secs]]/60</f>
        <v>11.483333333333333</v>
      </c>
    </row>
    <row r="367" spans="2:24" x14ac:dyDescent="0.3">
      <c r="B367" s="156">
        <v>2516</v>
      </c>
      <c r="C367" s="157">
        <v>44940</v>
      </c>
      <c r="D367" s="156">
        <v>1</v>
      </c>
      <c r="E367" s="156">
        <v>4</v>
      </c>
      <c r="F367" s="156">
        <v>0</v>
      </c>
      <c r="G367" s="156">
        <v>18</v>
      </c>
      <c r="H367" s="156">
        <v>68</v>
      </c>
      <c r="I367" s="156">
        <v>42</v>
      </c>
      <c r="J367" s="156">
        <v>2</v>
      </c>
      <c r="K367" s="156">
        <v>31</v>
      </c>
      <c r="L367" s="156">
        <v>2</v>
      </c>
      <c r="M367" s="156">
        <v>37</v>
      </c>
      <c r="N367" s="156">
        <v>0</v>
      </c>
      <c r="O367" s="156">
        <v>16</v>
      </c>
      <c r="P367" s="153">
        <f t="shared" si="40"/>
        <v>512</v>
      </c>
      <c r="Q367" s="39">
        <f t="shared" si="41"/>
        <v>136</v>
      </c>
      <c r="R367" s="153">
        <f t="shared" si="42"/>
        <v>648</v>
      </c>
      <c r="S367" s="153">
        <f t="shared" si="43"/>
        <v>0.18</v>
      </c>
      <c r="T367" s="39">
        <f t="shared" si="44"/>
        <v>2023</v>
      </c>
      <c r="U367" s="39">
        <f t="shared" si="45"/>
        <v>1</v>
      </c>
      <c r="V367" s="39">
        <f t="shared" si="46"/>
        <v>1</v>
      </c>
      <c r="W367" s="39">
        <f t="shared" si="47"/>
        <v>7</v>
      </c>
      <c r="X367" s="39">
        <f>Table19[[#This Row],[Busy-ness Secs]]/60</f>
        <v>10.8</v>
      </c>
    </row>
    <row r="368" spans="2:24" x14ac:dyDescent="0.3">
      <c r="B368" s="156">
        <v>2517</v>
      </c>
      <c r="C368" s="157">
        <v>44942</v>
      </c>
      <c r="D368" s="156">
        <v>1</v>
      </c>
      <c r="E368" s="156">
        <v>5</v>
      </c>
      <c r="F368" s="156">
        <v>0</v>
      </c>
      <c r="G368" s="156">
        <v>17</v>
      </c>
      <c r="H368" s="156">
        <v>45</v>
      </c>
      <c r="I368" s="156">
        <v>68</v>
      </c>
      <c r="J368" s="156">
        <v>3</v>
      </c>
      <c r="K368" s="156">
        <v>35</v>
      </c>
      <c r="L368" s="156">
        <v>2</v>
      </c>
      <c r="M368" s="156">
        <v>19</v>
      </c>
      <c r="N368" s="156">
        <v>0</v>
      </c>
      <c r="O368" s="156">
        <v>25</v>
      </c>
      <c r="P368" s="153">
        <f t="shared" si="40"/>
        <v>650</v>
      </c>
      <c r="Q368" s="39">
        <f t="shared" si="41"/>
        <v>143</v>
      </c>
      <c r="R368" s="153">
        <f t="shared" si="42"/>
        <v>793</v>
      </c>
      <c r="S368" s="153">
        <f t="shared" si="43"/>
        <v>0.22027777777777777</v>
      </c>
      <c r="T368" s="39">
        <f t="shared" si="44"/>
        <v>2023</v>
      </c>
      <c r="U368" s="39">
        <f t="shared" si="45"/>
        <v>1</v>
      </c>
      <c r="V368" s="39">
        <f t="shared" si="46"/>
        <v>1</v>
      </c>
      <c r="W368" s="39">
        <f t="shared" si="47"/>
        <v>2</v>
      </c>
      <c r="X368" s="39">
        <f>Table19[[#This Row],[Busy-ness Secs]]/60</f>
        <v>13.216666666666667</v>
      </c>
    </row>
    <row r="369" spans="2:24" x14ac:dyDescent="0.3">
      <c r="B369" s="156">
        <v>2518</v>
      </c>
      <c r="C369" s="157">
        <v>44942</v>
      </c>
      <c r="D369" s="156">
        <v>2</v>
      </c>
      <c r="E369" s="156">
        <v>4</v>
      </c>
      <c r="F369" s="156">
        <v>0</v>
      </c>
      <c r="G369" s="156">
        <v>24</v>
      </c>
      <c r="H369" s="156">
        <v>68</v>
      </c>
      <c r="I369" s="156">
        <v>88</v>
      </c>
      <c r="J369" s="156">
        <v>3</v>
      </c>
      <c r="K369" s="156">
        <v>31</v>
      </c>
      <c r="L369" s="156">
        <v>1</v>
      </c>
      <c r="M369" s="156">
        <v>21</v>
      </c>
      <c r="N369" s="156">
        <v>0</v>
      </c>
      <c r="O369" s="156">
        <v>16</v>
      </c>
      <c r="P369" s="153">
        <f t="shared" si="40"/>
        <v>720</v>
      </c>
      <c r="Q369" s="39">
        <f t="shared" si="41"/>
        <v>114</v>
      </c>
      <c r="R369" s="153">
        <f t="shared" si="42"/>
        <v>834</v>
      </c>
      <c r="S369" s="153">
        <f t="shared" si="43"/>
        <v>0.23166666666666666</v>
      </c>
      <c r="T369" s="39">
        <f t="shared" si="44"/>
        <v>2023</v>
      </c>
      <c r="U369" s="39">
        <f t="shared" si="45"/>
        <v>1</v>
      </c>
      <c r="V369" s="39">
        <f t="shared" si="46"/>
        <v>1</v>
      </c>
      <c r="W369" s="39">
        <f t="shared" si="47"/>
        <v>2</v>
      </c>
      <c r="X369" s="39">
        <f>Table19[[#This Row],[Busy-ness Secs]]/60</f>
        <v>13.9</v>
      </c>
    </row>
    <row r="370" spans="2:24" x14ac:dyDescent="0.3">
      <c r="B370" s="156">
        <v>2519</v>
      </c>
      <c r="C370" s="157">
        <v>44943</v>
      </c>
      <c r="D370" s="156">
        <v>1</v>
      </c>
      <c r="E370" s="156">
        <v>4</v>
      </c>
      <c r="F370" s="156">
        <v>0</v>
      </c>
      <c r="G370" s="156">
        <v>23</v>
      </c>
      <c r="H370" s="156">
        <v>59</v>
      </c>
      <c r="I370" s="156">
        <v>53</v>
      </c>
      <c r="J370" s="156">
        <v>2</v>
      </c>
      <c r="K370" s="156">
        <v>35</v>
      </c>
      <c r="L370" s="156">
        <v>1</v>
      </c>
      <c r="M370" s="156">
        <v>30</v>
      </c>
      <c r="N370" s="156">
        <v>1</v>
      </c>
      <c r="O370" s="156">
        <v>23</v>
      </c>
      <c r="P370" s="153">
        <f t="shared" si="40"/>
        <v>540</v>
      </c>
      <c r="Q370" s="39">
        <f t="shared" si="41"/>
        <v>123</v>
      </c>
      <c r="R370" s="153">
        <f t="shared" si="42"/>
        <v>663</v>
      </c>
      <c r="S370" s="153">
        <f t="shared" si="43"/>
        <v>0.18416666666666667</v>
      </c>
      <c r="T370" s="39">
        <f t="shared" si="44"/>
        <v>2023</v>
      </c>
      <c r="U370" s="39">
        <f t="shared" si="45"/>
        <v>1</v>
      </c>
      <c r="V370" s="39">
        <f t="shared" si="46"/>
        <v>1</v>
      </c>
      <c r="W370" s="39">
        <f t="shared" si="47"/>
        <v>3</v>
      </c>
      <c r="X370" s="39">
        <f>Table19[[#This Row],[Busy-ness Secs]]/60</f>
        <v>11.05</v>
      </c>
    </row>
    <row r="371" spans="2:24" x14ac:dyDescent="0.3">
      <c r="B371" s="156">
        <v>2520</v>
      </c>
      <c r="C371" s="157">
        <v>44943</v>
      </c>
      <c r="D371" s="156">
        <v>2</v>
      </c>
      <c r="E371" s="156">
        <v>3</v>
      </c>
      <c r="F371" s="156">
        <v>0</v>
      </c>
      <c r="G371" s="156">
        <v>37</v>
      </c>
      <c r="H371" s="156">
        <v>73</v>
      </c>
      <c r="I371" s="156">
        <v>49</v>
      </c>
      <c r="J371" s="156">
        <v>1</v>
      </c>
      <c r="K371" s="156">
        <v>32</v>
      </c>
      <c r="L371" s="156">
        <v>1</v>
      </c>
      <c r="M371" s="156">
        <v>26</v>
      </c>
      <c r="N371" s="156">
        <v>1</v>
      </c>
      <c r="O371" s="156">
        <v>22</v>
      </c>
      <c r="P371" s="153">
        <f t="shared" si="40"/>
        <v>477</v>
      </c>
      <c r="Q371" s="39">
        <f t="shared" si="41"/>
        <v>80</v>
      </c>
      <c r="R371" s="153">
        <f t="shared" si="42"/>
        <v>557</v>
      </c>
      <c r="S371" s="153">
        <f t="shared" si="43"/>
        <v>0.15472222222222223</v>
      </c>
      <c r="T371" s="39">
        <f t="shared" si="44"/>
        <v>2023</v>
      </c>
      <c r="U371" s="39">
        <f t="shared" si="45"/>
        <v>1</v>
      </c>
      <c r="V371" s="39">
        <f t="shared" si="46"/>
        <v>1</v>
      </c>
      <c r="W371" s="39">
        <f t="shared" si="47"/>
        <v>3</v>
      </c>
      <c r="X371" s="39">
        <f>Table19[[#This Row],[Busy-ness Secs]]/60</f>
        <v>9.2833333333333332</v>
      </c>
    </row>
    <row r="372" spans="2:24" x14ac:dyDescent="0.3">
      <c r="B372" s="156">
        <v>2521</v>
      </c>
      <c r="C372" s="157">
        <v>44944</v>
      </c>
      <c r="D372" s="156">
        <v>1</v>
      </c>
      <c r="E372" s="156">
        <v>4</v>
      </c>
      <c r="F372" s="156">
        <v>0</v>
      </c>
      <c r="G372" s="156">
        <v>25</v>
      </c>
      <c r="H372" s="156">
        <v>64</v>
      </c>
      <c r="I372" s="156">
        <v>62</v>
      </c>
      <c r="J372" s="156">
        <v>2</v>
      </c>
      <c r="K372" s="156">
        <v>35</v>
      </c>
      <c r="L372" s="156">
        <v>2</v>
      </c>
      <c r="M372" s="156">
        <v>43</v>
      </c>
      <c r="N372" s="156">
        <v>0</v>
      </c>
      <c r="O372" s="156">
        <v>29</v>
      </c>
      <c r="P372" s="153">
        <f t="shared" si="40"/>
        <v>604</v>
      </c>
      <c r="Q372" s="39">
        <f t="shared" si="41"/>
        <v>156</v>
      </c>
      <c r="R372" s="153">
        <f t="shared" si="42"/>
        <v>760</v>
      </c>
      <c r="S372" s="153">
        <f t="shared" si="43"/>
        <v>0.21111111111111111</v>
      </c>
      <c r="T372" s="39">
        <f t="shared" si="44"/>
        <v>2023</v>
      </c>
      <c r="U372" s="39">
        <f t="shared" si="45"/>
        <v>1</v>
      </c>
      <c r="V372" s="39">
        <f t="shared" si="46"/>
        <v>1</v>
      </c>
      <c r="W372" s="39">
        <f t="shared" si="47"/>
        <v>4</v>
      </c>
      <c r="X372" s="39">
        <f>Table19[[#This Row],[Busy-ness Secs]]/60</f>
        <v>12.666666666666666</v>
      </c>
    </row>
    <row r="373" spans="2:24" x14ac:dyDescent="0.3">
      <c r="B373" s="156">
        <v>2522</v>
      </c>
      <c r="C373" s="157">
        <v>44944</v>
      </c>
      <c r="D373" s="156">
        <v>2</v>
      </c>
      <c r="E373" s="156">
        <v>4</v>
      </c>
      <c r="F373" s="156">
        <v>0</v>
      </c>
      <c r="G373" s="156">
        <v>34</v>
      </c>
      <c r="H373" s="156">
        <v>54</v>
      </c>
      <c r="I373" s="156">
        <v>82</v>
      </c>
      <c r="J373" s="156">
        <v>3</v>
      </c>
      <c r="K373" s="156">
        <v>31</v>
      </c>
      <c r="L373" s="156">
        <v>0</v>
      </c>
      <c r="M373" s="156">
        <v>41</v>
      </c>
      <c r="N373" s="156">
        <v>1</v>
      </c>
      <c r="O373" s="156">
        <v>17</v>
      </c>
      <c r="P373" s="153">
        <f t="shared" si="40"/>
        <v>680</v>
      </c>
      <c r="Q373" s="39">
        <f t="shared" si="41"/>
        <v>110</v>
      </c>
      <c r="R373" s="153">
        <f t="shared" si="42"/>
        <v>790</v>
      </c>
      <c r="S373" s="153">
        <f t="shared" si="43"/>
        <v>0.21944444444444444</v>
      </c>
      <c r="T373" s="39">
        <f t="shared" si="44"/>
        <v>2023</v>
      </c>
      <c r="U373" s="39">
        <f t="shared" si="45"/>
        <v>1</v>
      </c>
      <c r="V373" s="39">
        <f t="shared" si="46"/>
        <v>1</v>
      </c>
      <c r="W373" s="39">
        <f t="shared" si="47"/>
        <v>4</v>
      </c>
      <c r="X373" s="39">
        <f>Table19[[#This Row],[Busy-ness Secs]]/60</f>
        <v>13.166666666666666</v>
      </c>
    </row>
    <row r="374" spans="2:24" x14ac:dyDescent="0.3">
      <c r="B374" s="156">
        <v>2523</v>
      </c>
      <c r="C374" s="157">
        <v>44945</v>
      </c>
      <c r="D374" s="156">
        <v>1</v>
      </c>
      <c r="E374" s="156">
        <v>3</v>
      </c>
      <c r="F374" s="156">
        <v>0</v>
      </c>
      <c r="G374" s="156">
        <v>45</v>
      </c>
      <c r="H374" s="156">
        <v>87</v>
      </c>
      <c r="I374" s="156">
        <v>59</v>
      </c>
      <c r="J374" s="156">
        <v>2</v>
      </c>
      <c r="K374" s="156">
        <v>33</v>
      </c>
      <c r="L374" s="156">
        <v>1</v>
      </c>
      <c r="M374" s="156">
        <v>38</v>
      </c>
      <c r="N374" s="156">
        <v>0</v>
      </c>
      <c r="O374" s="156">
        <v>20</v>
      </c>
      <c r="P374" s="153">
        <f t="shared" si="40"/>
        <v>573</v>
      </c>
      <c r="Q374" s="39">
        <f t="shared" si="41"/>
        <v>104</v>
      </c>
      <c r="R374" s="153">
        <f t="shared" si="42"/>
        <v>677</v>
      </c>
      <c r="S374" s="153">
        <f t="shared" si="43"/>
        <v>0.18805555555555556</v>
      </c>
      <c r="T374" s="39">
        <f t="shared" si="44"/>
        <v>2023</v>
      </c>
      <c r="U374" s="39">
        <f t="shared" si="45"/>
        <v>1</v>
      </c>
      <c r="V374" s="39">
        <f t="shared" si="46"/>
        <v>1</v>
      </c>
      <c r="W374" s="39">
        <f t="shared" si="47"/>
        <v>5</v>
      </c>
      <c r="X374" s="39">
        <f>Table19[[#This Row],[Busy-ness Secs]]/60</f>
        <v>11.283333333333333</v>
      </c>
    </row>
    <row r="375" spans="2:24" x14ac:dyDescent="0.3">
      <c r="B375" s="156">
        <v>2524</v>
      </c>
      <c r="C375" s="157">
        <v>44945</v>
      </c>
      <c r="D375" s="156">
        <v>2</v>
      </c>
      <c r="E375" s="156">
        <v>3</v>
      </c>
      <c r="F375" s="156">
        <v>0</v>
      </c>
      <c r="G375" s="156">
        <v>37</v>
      </c>
      <c r="H375" s="156">
        <v>40</v>
      </c>
      <c r="I375" s="156">
        <v>90</v>
      </c>
      <c r="J375" s="156">
        <v>2</v>
      </c>
      <c r="K375" s="156">
        <v>33</v>
      </c>
      <c r="L375" s="156">
        <v>1</v>
      </c>
      <c r="M375" s="156">
        <v>18</v>
      </c>
      <c r="N375" s="156">
        <v>0</v>
      </c>
      <c r="O375" s="156">
        <v>19</v>
      </c>
      <c r="P375" s="153">
        <f t="shared" si="40"/>
        <v>501</v>
      </c>
      <c r="Q375" s="39">
        <f t="shared" si="41"/>
        <v>84</v>
      </c>
      <c r="R375" s="153">
        <f t="shared" si="42"/>
        <v>585</v>
      </c>
      <c r="S375" s="153">
        <f t="shared" si="43"/>
        <v>0.16250000000000001</v>
      </c>
      <c r="T375" s="39">
        <f t="shared" si="44"/>
        <v>2023</v>
      </c>
      <c r="U375" s="39">
        <f t="shared" si="45"/>
        <v>1</v>
      </c>
      <c r="V375" s="39">
        <f t="shared" si="46"/>
        <v>1</v>
      </c>
      <c r="W375" s="39">
        <f t="shared" si="47"/>
        <v>5</v>
      </c>
      <c r="X375" s="39">
        <f>Table19[[#This Row],[Busy-ness Secs]]/60</f>
        <v>9.75</v>
      </c>
    </row>
    <row r="376" spans="2:24" x14ac:dyDescent="0.3">
      <c r="B376" s="156">
        <v>2525</v>
      </c>
      <c r="C376" s="157">
        <v>44946</v>
      </c>
      <c r="D376" s="156">
        <v>1</v>
      </c>
      <c r="E376" s="156">
        <v>5</v>
      </c>
      <c r="F376" s="156">
        <v>0</v>
      </c>
      <c r="G376" s="156">
        <v>30</v>
      </c>
      <c r="H376" s="156">
        <v>40</v>
      </c>
      <c r="I376" s="156">
        <v>79</v>
      </c>
      <c r="J376" s="156">
        <v>3</v>
      </c>
      <c r="K376" s="156">
        <v>36</v>
      </c>
      <c r="L376" s="156">
        <v>2</v>
      </c>
      <c r="M376" s="156">
        <v>34</v>
      </c>
      <c r="N376" s="156">
        <v>0</v>
      </c>
      <c r="O376" s="156">
        <v>19</v>
      </c>
      <c r="P376" s="153">
        <f t="shared" si="40"/>
        <v>745</v>
      </c>
      <c r="Q376" s="39">
        <f t="shared" si="41"/>
        <v>176</v>
      </c>
      <c r="R376" s="153">
        <f t="shared" si="42"/>
        <v>921</v>
      </c>
      <c r="S376" s="153">
        <f t="shared" si="43"/>
        <v>0.25583333333333336</v>
      </c>
      <c r="T376" s="39">
        <f t="shared" si="44"/>
        <v>2023</v>
      </c>
      <c r="U376" s="39">
        <f t="shared" si="45"/>
        <v>1</v>
      </c>
      <c r="V376" s="39">
        <f t="shared" si="46"/>
        <v>1</v>
      </c>
      <c r="W376" s="39">
        <f t="shared" si="47"/>
        <v>6</v>
      </c>
      <c r="X376" s="39">
        <f>Table19[[#This Row],[Busy-ness Secs]]/60</f>
        <v>15.35</v>
      </c>
    </row>
    <row r="377" spans="2:24" x14ac:dyDescent="0.3">
      <c r="B377" s="156">
        <v>2526</v>
      </c>
      <c r="C377" s="157">
        <v>44946</v>
      </c>
      <c r="D377" s="156">
        <v>2</v>
      </c>
      <c r="E377" s="156">
        <v>3</v>
      </c>
      <c r="F377" s="156">
        <v>0</v>
      </c>
      <c r="G377" s="156">
        <v>24</v>
      </c>
      <c r="H377" s="156">
        <v>55</v>
      </c>
      <c r="I377" s="156">
        <v>88</v>
      </c>
      <c r="J377" s="156">
        <v>2</v>
      </c>
      <c r="K377" s="156">
        <v>28</v>
      </c>
      <c r="L377" s="156">
        <v>0</v>
      </c>
      <c r="M377" s="156">
        <v>22</v>
      </c>
      <c r="N377" s="156">
        <v>1</v>
      </c>
      <c r="O377" s="156">
        <v>17</v>
      </c>
      <c r="P377" s="153">
        <f t="shared" si="40"/>
        <v>501</v>
      </c>
      <c r="Q377" s="39">
        <f t="shared" si="41"/>
        <v>73</v>
      </c>
      <c r="R377" s="153">
        <f t="shared" si="42"/>
        <v>574</v>
      </c>
      <c r="S377" s="153">
        <f t="shared" si="43"/>
        <v>0.15944444444444444</v>
      </c>
      <c r="T377" s="39">
        <f t="shared" si="44"/>
        <v>2023</v>
      </c>
      <c r="U377" s="39">
        <f t="shared" si="45"/>
        <v>1</v>
      </c>
      <c r="V377" s="39">
        <f t="shared" si="46"/>
        <v>1</v>
      </c>
      <c r="W377" s="39">
        <f t="shared" si="47"/>
        <v>6</v>
      </c>
      <c r="X377" s="39">
        <f>Table19[[#This Row],[Busy-ness Secs]]/60</f>
        <v>9.5666666666666664</v>
      </c>
    </row>
    <row r="378" spans="2:24" x14ac:dyDescent="0.3">
      <c r="B378" s="156">
        <v>2527</v>
      </c>
      <c r="C378" s="157">
        <v>44947</v>
      </c>
      <c r="D378" s="156">
        <v>1</v>
      </c>
      <c r="E378" s="156">
        <v>4</v>
      </c>
      <c r="F378" s="156">
        <v>0</v>
      </c>
      <c r="G378" s="156">
        <v>17</v>
      </c>
      <c r="H378" s="156">
        <v>68</v>
      </c>
      <c r="I378" s="156">
        <v>77</v>
      </c>
      <c r="J378" s="156">
        <v>1</v>
      </c>
      <c r="K378" s="156">
        <v>34</v>
      </c>
      <c r="L378" s="156">
        <v>2</v>
      </c>
      <c r="M378" s="156">
        <v>37</v>
      </c>
      <c r="N378" s="156">
        <v>1</v>
      </c>
      <c r="O378" s="156">
        <v>16</v>
      </c>
      <c r="P378" s="153">
        <f t="shared" si="40"/>
        <v>648</v>
      </c>
      <c r="Q378" s="39">
        <f t="shared" si="41"/>
        <v>124</v>
      </c>
      <c r="R378" s="153">
        <f t="shared" si="42"/>
        <v>772</v>
      </c>
      <c r="S378" s="153">
        <f t="shared" si="43"/>
        <v>0.21444444444444444</v>
      </c>
      <c r="T378" s="39">
        <f t="shared" si="44"/>
        <v>2023</v>
      </c>
      <c r="U378" s="39">
        <f t="shared" si="45"/>
        <v>1</v>
      </c>
      <c r="V378" s="39">
        <f t="shared" si="46"/>
        <v>1</v>
      </c>
      <c r="W378" s="39">
        <f t="shared" si="47"/>
        <v>7</v>
      </c>
      <c r="X378" s="39">
        <f>Table19[[#This Row],[Busy-ness Secs]]/60</f>
        <v>12.866666666666667</v>
      </c>
    </row>
    <row r="379" spans="2:24" x14ac:dyDescent="0.3">
      <c r="B379" s="156">
        <v>2528</v>
      </c>
      <c r="C379" s="157">
        <v>44949</v>
      </c>
      <c r="D379" s="156">
        <v>1</v>
      </c>
      <c r="E379" s="156">
        <v>4</v>
      </c>
      <c r="F379" s="156">
        <v>0</v>
      </c>
      <c r="G379" s="156">
        <v>33</v>
      </c>
      <c r="H379" s="156">
        <v>77</v>
      </c>
      <c r="I379" s="156">
        <v>72</v>
      </c>
      <c r="J379" s="156">
        <v>2</v>
      </c>
      <c r="K379" s="156">
        <v>33</v>
      </c>
      <c r="L379" s="156">
        <v>1</v>
      </c>
      <c r="M379" s="156">
        <v>25</v>
      </c>
      <c r="N379" s="156">
        <v>1</v>
      </c>
      <c r="O379" s="156">
        <v>28</v>
      </c>
      <c r="P379" s="153">
        <f t="shared" si="40"/>
        <v>728</v>
      </c>
      <c r="Q379" s="39">
        <f t="shared" si="41"/>
        <v>119</v>
      </c>
      <c r="R379" s="153">
        <f t="shared" si="42"/>
        <v>847</v>
      </c>
      <c r="S379" s="153">
        <f t="shared" si="43"/>
        <v>0.23527777777777778</v>
      </c>
      <c r="T379" s="39">
        <f t="shared" si="44"/>
        <v>2023</v>
      </c>
      <c r="U379" s="39">
        <f t="shared" si="45"/>
        <v>1</v>
      </c>
      <c r="V379" s="39">
        <f t="shared" si="46"/>
        <v>1</v>
      </c>
      <c r="W379" s="39">
        <f t="shared" si="47"/>
        <v>2</v>
      </c>
      <c r="X379" s="39">
        <f>Table19[[#This Row],[Busy-ness Secs]]/60</f>
        <v>14.116666666666667</v>
      </c>
    </row>
    <row r="380" spans="2:24" x14ac:dyDescent="0.3">
      <c r="B380" s="156">
        <v>2529</v>
      </c>
      <c r="C380" s="157">
        <v>44949</v>
      </c>
      <c r="D380" s="156">
        <v>2</v>
      </c>
      <c r="E380" s="156">
        <v>4</v>
      </c>
      <c r="F380" s="156">
        <v>0</v>
      </c>
      <c r="G380" s="156">
        <v>30</v>
      </c>
      <c r="H380" s="156">
        <v>87</v>
      </c>
      <c r="I380" s="156">
        <v>39</v>
      </c>
      <c r="J380" s="156">
        <v>3</v>
      </c>
      <c r="K380" s="156">
        <v>29</v>
      </c>
      <c r="L380" s="156">
        <v>1</v>
      </c>
      <c r="M380" s="156">
        <v>40</v>
      </c>
      <c r="N380" s="156">
        <v>0</v>
      </c>
      <c r="O380" s="156">
        <v>20</v>
      </c>
      <c r="P380" s="153">
        <f t="shared" si="40"/>
        <v>624</v>
      </c>
      <c r="Q380" s="39">
        <f t="shared" si="41"/>
        <v>127</v>
      </c>
      <c r="R380" s="153">
        <f t="shared" si="42"/>
        <v>751</v>
      </c>
      <c r="S380" s="153">
        <f t="shared" si="43"/>
        <v>0.20861111111111111</v>
      </c>
      <c r="T380" s="39">
        <f t="shared" si="44"/>
        <v>2023</v>
      </c>
      <c r="U380" s="39">
        <f t="shared" si="45"/>
        <v>1</v>
      </c>
      <c r="V380" s="39">
        <f t="shared" si="46"/>
        <v>1</v>
      </c>
      <c r="W380" s="39">
        <f t="shared" si="47"/>
        <v>2</v>
      </c>
      <c r="X380" s="39">
        <f>Table19[[#This Row],[Busy-ness Secs]]/60</f>
        <v>12.516666666666667</v>
      </c>
    </row>
    <row r="381" spans="2:24" x14ac:dyDescent="0.3">
      <c r="B381" s="156">
        <v>2530</v>
      </c>
      <c r="C381" s="157">
        <v>44950</v>
      </c>
      <c r="D381" s="156">
        <v>1</v>
      </c>
      <c r="E381" s="156">
        <v>4</v>
      </c>
      <c r="F381" s="156">
        <v>0</v>
      </c>
      <c r="G381" s="156">
        <v>41</v>
      </c>
      <c r="H381" s="156">
        <v>73</v>
      </c>
      <c r="I381" s="156">
        <v>57</v>
      </c>
      <c r="J381" s="156">
        <v>2</v>
      </c>
      <c r="K381" s="156">
        <v>35</v>
      </c>
      <c r="L381" s="156">
        <v>1</v>
      </c>
      <c r="M381" s="156">
        <v>31</v>
      </c>
      <c r="N381" s="156">
        <v>1</v>
      </c>
      <c r="O381" s="156">
        <v>22</v>
      </c>
      <c r="P381" s="153">
        <f t="shared" si="40"/>
        <v>684</v>
      </c>
      <c r="Q381" s="39">
        <f t="shared" si="41"/>
        <v>123</v>
      </c>
      <c r="R381" s="153">
        <f t="shared" si="42"/>
        <v>807</v>
      </c>
      <c r="S381" s="153">
        <f t="shared" si="43"/>
        <v>0.22416666666666665</v>
      </c>
      <c r="T381" s="39">
        <f t="shared" si="44"/>
        <v>2023</v>
      </c>
      <c r="U381" s="39">
        <f t="shared" si="45"/>
        <v>1</v>
      </c>
      <c r="V381" s="39">
        <f t="shared" si="46"/>
        <v>1</v>
      </c>
      <c r="W381" s="39">
        <f t="shared" si="47"/>
        <v>3</v>
      </c>
      <c r="X381" s="39">
        <f>Table19[[#This Row],[Busy-ness Secs]]/60</f>
        <v>13.45</v>
      </c>
    </row>
    <row r="382" spans="2:24" x14ac:dyDescent="0.3">
      <c r="B382" s="156">
        <v>2531</v>
      </c>
      <c r="C382" s="157">
        <v>44950</v>
      </c>
      <c r="D382" s="156">
        <v>2</v>
      </c>
      <c r="E382" s="156">
        <v>2</v>
      </c>
      <c r="F382" s="156">
        <v>0</v>
      </c>
      <c r="G382" s="156">
        <v>16</v>
      </c>
      <c r="H382" s="156">
        <v>68</v>
      </c>
      <c r="I382" s="156">
        <v>58</v>
      </c>
      <c r="J382" s="156">
        <v>1</v>
      </c>
      <c r="K382" s="156">
        <v>32</v>
      </c>
      <c r="L382" s="156">
        <v>1</v>
      </c>
      <c r="M382" s="156">
        <v>33</v>
      </c>
      <c r="N382" s="156">
        <v>0</v>
      </c>
      <c r="O382" s="156">
        <v>16</v>
      </c>
      <c r="P382" s="153">
        <f t="shared" si="40"/>
        <v>284</v>
      </c>
      <c r="Q382" s="39">
        <f t="shared" si="41"/>
        <v>65</v>
      </c>
      <c r="R382" s="153">
        <f t="shared" si="42"/>
        <v>349</v>
      </c>
      <c r="S382" s="153">
        <f t="shared" si="43"/>
        <v>9.6944444444444444E-2</v>
      </c>
      <c r="T382" s="39">
        <f t="shared" si="44"/>
        <v>2023</v>
      </c>
      <c r="U382" s="39">
        <f t="shared" si="45"/>
        <v>1</v>
      </c>
      <c r="V382" s="39">
        <f t="shared" si="46"/>
        <v>1</v>
      </c>
      <c r="W382" s="39">
        <f t="shared" si="47"/>
        <v>3</v>
      </c>
      <c r="X382" s="39">
        <f>Table19[[#This Row],[Busy-ness Secs]]/60</f>
        <v>5.8166666666666664</v>
      </c>
    </row>
    <row r="383" spans="2:24" x14ac:dyDescent="0.3">
      <c r="B383" s="156">
        <v>2532</v>
      </c>
      <c r="C383" s="157">
        <v>44951</v>
      </c>
      <c r="D383" s="156">
        <v>1</v>
      </c>
      <c r="E383" s="156">
        <v>5</v>
      </c>
      <c r="F383" s="156">
        <v>0</v>
      </c>
      <c r="G383" s="156">
        <v>39</v>
      </c>
      <c r="H383" s="156">
        <v>83</v>
      </c>
      <c r="I383" s="156">
        <v>49</v>
      </c>
      <c r="J383" s="156">
        <v>2</v>
      </c>
      <c r="K383" s="156">
        <v>31</v>
      </c>
      <c r="L383" s="156">
        <v>2</v>
      </c>
      <c r="M383" s="156">
        <v>19</v>
      </c>
      <c r="N383" s="156">
        <v>1</v>
      </c>
      <c r="O383" s="156">
        <v>21</v>
      </c>
      <c r="P383" s="153">
        <f t="shared" si="40"/>
        <v>855</v>
      </c>
      <c r="Q383" s="39">
        <f t="shared" si="41"/>
        <v>121</v>
      </c>
      <c r="R383" s="153">
        <f t="shared" si="42"/>
        <v>976</v>
      </c>
      <c r="S383" s="153">
        <f t="shared" si="43"/>
        <v>0.27111111111111114</v>
      </c>
      <c r="T383" s="39">
        <f t="shared" si="44"/>
        <v>2023</v>
      </c>
      <c r="U383" s="39">
        <f t="shared" si="45"/>
        <v>1</v>
      </c>
      <c r="V383" s="39">
        <f t="shared" si="46"/>
        <v>1</v>
      </c>
      <c r="W383" s="39">
        <f t="shared" si="47"/>
        <v>4</v>
      </c>
      <c r="X383" s="39">
        <f>Table19[[#This Row],[Busy-ness Secs]]/60</f>
        <v>16.266666666666666</v>
      </c>
    </row>
    <row r="384" spans="2:24" x14ac:dyDescent="0.3">
      <c r="B384" s="156">
        <v>2533</v>
      </c>
      <c r="C384" s="157">
        <v>44951</v>
      </c>
      <c r="D384" s="156">
        <v>2</v>
      </c>
      <c r="E384" s="156">
        <v>3</v>
      </c>
      <c r="F384" s="156">
        <v>0</v>
      </c>
      <c r="G384" s="156">
        <v>27</v>
      </c>
      <c r="H384" s="156">
        <v>47</v>
      </c>
      <c r="I384" s="156">
        <v>62</v>
      </c>
      <c r="J384" s="156">
        <v>3</v>
      </c>
      <c r="K384" s="156">
        <v>29</v>
      </c>
      <c r="L384" s="156">
        <v>0</v>
      </c>
      <c r="M384" s="156">
        <v>39</v>
      </c>
      <c r="N384" s="156">
        <v>0</v>
      </c>
      <c r="O384" s="156">
        <v>12</v>
      </c>
      <c r="P384" s="153">
        <f t="shared" si="40"/>
        <v>408</v>
      </c>
      <c r="Q384" s="39">
        <f t="shared" si="41"/>
        <v>87</v>
      </c>
      <c r="R384" s="153">
        <f t="shared" si="42"/>
        <v>495</v>
      </c>
      <c r="S384" s="153">
        <f t="shared" si="43"/>
        <v>0.13750000000000001</v>
      </c>
      <c r="T384" s="39">
        <f t="shared" si="44"/>
        <v>2023</v>
      </c>
      <c r="U384" s="39">
        <f t="shared" si="45"/>
        <v>1</v>
      </c>
      <c r="V384" s="39">
        <f t="shared" si="46"/>
        <v>1</v>
      </c>
      <c r="W384" s="39">
        <f t="shared" si="47"/>
        <v>4</v>
      </c>
      <c r="X384" s="39">
        <f>Table19[[#This Row],[Busy-ness Secs]]/60</f>
        <v>8.25</v>
      </c>
    </row>
    <row r="385" spans="2:24" x14ac:dyDescent="0.3">
      <c r="B385" s="156">
        <v>2534</v>
      </c>
      <c r="C385" s="157">
        <v>44952</v>
      </c>
      <c r="D385" s="156">
        <v>1</v>
      </c>
      <c r="E385" s="156">
        <v>4</v>
      </c>
      <c r="F385" s="156">
        <v>0</v>
      </c>
      <c r="G385" s="156">
        <v>23</v>
      </c>
      <c r="H385" s="156">
        <v>56</v>
      </c>
      <c r="I385" s="156">
        <v>70</v>
      </c>
      <c r="J385" s="156">
        <v>3</v>
      </c>
      <c r="K385" s="156">
        <v>32</v>
      </c>
      <c r="L385" s="156">
        <v>1</v>
      </c>
      <c r="M385" s="156">
        <v>20</v>
      </c>
      <c r="N385" s="156">
        <v>0</v>
      </c>
      <c r="O385" s="156">
        <v>24</v>
      </c>
      <c r="P385" s="153">
        <f t="shared" si="40"/>
        <v>596</v>
      </c>
      <c r="Q385" s="39">
        <f t="shared" si="41"/>
        <v>116</v>
      </c>
      <c r="R385" s="153">
        <f t="shared" si="42"/>
        <v>712</v>
      </c>
      <c r="S385" s="153">
        <f t="shared" si="43"/>
        <v>0.19777777777777777</v>
      </c>
      <c r="T385" s="39">
        <f t="shared" si="44"/>
        <v>2023</v>
      </c>
      <c r="U385" s="39">
        <f t="shared" si="45"/>
        <v>1</v>
      </c>
      <c r="V385" s="39">
        <f t="shared" si="46"/>
        <v>1</v>
      </c>
      <c r="W385" s="39">
        <f t="shared" si="47"/>
        <v>5</v>
      </c>
      <c r="X385" s="39">
        <f>Table19[[#This Row],[Busy-ness Secs]]/60</f>
        <v>11.866666666666667</v>
      </c>
    </row>
    <row r="386" spans="2:24" x14ac:dyDescent="0.3">
      <c r="B386" s="156">
        <v>2535</v>
      </c>
      <c r="C386" s="157">
        <v>44952</v>
      </c>
      <c r="D386" s="156">
        <v>2</v>
      </c>
      <c r="E386" s="156">
        <v>4</v>
      </c>
      <c r="F386" s="156">
        <v>0</v>
      </c>
      <c r="G386" s="156">
        <v>41</v>
      </c>
      <c r="H386" s="156">
        <v>33</v>
      </c>
      <c r="I386" s="156">
        <v>83</v>
      </c>
      <c r="J386" s="156">
        <v>3</v>
      </c>
      <c r="K386" s="156">
        <v>32</v>
      </c>
      <c r="L386" s="156">
        <v>1</v>
      </c>
      <c r="M386" s="156">
        <v>39</v>
      </c>
      <c r="N386" s="156">
        <v>0</v>
      </c>
      <c r="O386" s="156">
        <v>13</v>
      </c>
      <c r="P386" s="153">
        <f t="shared" si="40"/>
        <v>628</v>
      </c>
      <c r="Q386" s="39">
        <f t="shared" si="41"/>
        <v>135</v>
      </c>
      <c r="R386" s="153">
        <f t="shared" si="42"/>
        <v>763</v>
      </c>
      <c r="S386" s="153">
        <f t="shared" si="43"/>
        <v>0.21194444444444444</v>
      </c>
      <c r="T386" s="39">
        <f t="shared" si="44"/>
        <v>2023</v>
      </c>
      <c r="U386" s="39">
        <f t="shared" si="45"/>
        <v>1</v>
      </c>
      <c r="V386" s="39">
        <f t="shared" si="46"/>
        <v>1</v>
      </c>
      <c r="W386" s="39">
        <f t="shared" si="47"/>
        <v>5</v>
      </c>
      <c r="X386" s="39">
        <f>Table19[[#This Row],[Busy-ness Secs]]/60</f>
        <v>12.716666666666667</v>
      </c>
    </row>
    <row r="387" spans="2:24" x14ac:dyDescent="0.3">
      <c r="B387" s="156">
        <v>2536</v>
      </c>
      <c r="C387" s="157">
        <v>44953</v>
      </c>
      <c r="D387" s="156">
        <v>1</v>
      </c>
      <c r="E387" s="156">
        <v>4</v>
      </c>
      <c r="F387" s="156">
        <v>0</v>
      </c>
      <c r="G387" s="156">
        <v>43</v>
      </c>
      <c r="H387" s="156">
        <v>33</v>
      </c>
      <c r="I387" s="156">
        <v>66</v>
      </c>
      <c r="J387" s="156">
        <v>1</v>
      </c>
      <c r="K387" s="156">
        <v>32</v>
      </c>
      <c r="L387" s="156">
        <v>2</v>
      </c>
      <c r="M387" s="156">
        <v>44</v>
      </c>
      <c r="N387" s="156">
        <v>1</v>
      </c>
      <c r="O387" s="156">
        <v>13</v>
      </c>
      <c r="P387" s="153">
        <f t="shared" si="40"/>
        <v>568</v>
      </c>
      <c r="Q387" s="39">
        <f t="shared" si="41"/>
        <v>133</v>
      </c>
      <c r="R387" s="153">
        <f t="shared" si="42"/>
        <v>701</v>
      </c>
      <c r="S387" s="153">
        <f t="shared" si="43"/>
        <v>0.19472222222222221</v>
      </c>
      <c r="T387" s="39">
        <f t="shared" si="44"/>
        <v>2023</v>
      </c>
      <c r="U387" s="39">
        <f t="shared" si="45"/>
        <v>1</v>
      </c>
      <c r="V387" s="39">
        <f t="shared" si="46"/>
        <v>1</v>
      </c>
      <c r="W387" s="39">
        <f t="shared" si="47"/>
        <v>6</v>
      </c>
      <c r="X387" s="39">
        <f>Table19[[#This Row],[Busy-ness Secs]]/60</f>
        <v>11.683333333333334</v>
      </c>
    </row>
    <row r="388" spans="2:24" x14ac:dyDescent="0.3">
      <c r="B388" s="156">
        <v>2537</v>
      </c>
      <c r="C388" s="157">
        <v>44953</v>
      </c>
      <c r="D388" s="156">
        <v>2</v>
      </c>
      <c r="E388" s="156">
        <v>3</v>
      </c>
      <c r="F388" s="156">
        <v>0</v>
      </c>
      <c r="G388" s="156">
        <v>20</v>
      </c>
      <c r="H388" s="156">
        <v>69</v>
      </c>
      <c r="I388" s="156">
        <v>67</v>
      </c>
      <c r="J388" s="156">
        <v>2</v>
      </c>
      <c r="K388" s="156">
        <v>31</v>
      </c>
      <c r="L388" s="156">
        <v>1</v>
      </c>
      <c r="M388" s="156">
        <v>40</v>
      </c>
      <c r="N388" s="156">
        <v>0</v>
      </c>
      <c r="O388" s="156">
        <v>22</v>
      </c>
      <c r="P388" s="153">
        <f t="shared" si="40"/>
        <v>468</v>
      </c>
      <c r="Q388" s="39">
        <f t="shared" si="41"/>
        <v>102</v>
      </c>
      <c r="R388" s="153">
        <f t="shared" si="42"/>
        <v>570</v>
      </c>
      <c r="S388" s="153">
        <f t="shared" si="43"/>
        <v>0.15833333333333333</v>
      </c>
      <c r="T388" s="39">
        <f t="shared" si="44"/>
        <v>2023</v>
      </c>
      <c r="U388" s="39">
        <f t="shared" si="45"/>
        <v>1</v>
      </c>
      <c r="V388" s="39">
        <f t="shared" si="46"/>
        <v>1</v>
      </c>
      <c r="W388" s="39">
        <f t="shared" si="47"/>
        <v>6</v>
      </c>
      <c r="X388" s="39">
        <f>Table19[[#This Row],[Busy-ness Secs]]/60</f>
        <v>9.5</v>
      </c>
    </row>
    <row r="389" spans="2:24" x14ac:dyDescent="0.3">
      <c r="B389" s="156">
        <v>2538</v>
      </c>
      <c r="C389" s="157">
        <v>44954</v>
      </c>
      <c r="D389" s="156">
        <v>1</v>
      </c>
      <c r="E389" s="156">
        <v>3</v>
      </c>
      <c r="F389" s="156">
        <v>0</v>
      </c>
      <c r="G389" s="156">
        <v>32</v>
      </c>
      <c r="H389" s="156">
        <v>42</v>
      </c>
      <c r="I389" s="156">
        <v>64</v>
      </c>
      <c r="J389" s="156">
        <v>0</v>
      </c>
      <c r="K389" s="156">
        <v>32</v>
      </c>
      <c r="L389" s="156">
        <v>2</v>
      </c>
      <c r="M389" s="156">
        <v>41</v>
      </c>
      <c r="N389" s="156">
        <v>1</v>
      </c>
      <c r="O389" s="156">
        <v>25</v>
      </c>
      <c r="P389" s="153">
        <f t="shared" si="40"/>
        <v>414</v>
      </c>
      <c r="Q389" s="39">
        <f t="shared" si="41"/>
        <v>107</v>
      </c>
      <c r="R389" s="153">
        <f t="shared" si="42"/>
        <v>521</v>
      </c>
      <c r="S389" s="153">
        <f t="shared" si="43"/>
        <v>0.14472222222222222</v>
      </c>
      <c r="T389" s="39">
        <f t="shared" si="44"/>
        <v>2023</v>
      </c>
      <c r="U389" s="39">
        <f t="shared" si="45"/>
        <v>1</v>
      </c>
      <c r="V389" s="39">
        <f t="shared" si="46"/>
        <v>1</v>
      </c>
      <c r="W389" s="39">
        <f t="shared" si="47"/>
        <v>7</v>
      </c>
      <c r="X389" s="39">
        <f>Table19[[#This Row],[Busy-ness Secs]]/60</f>
        <v>8.6833333333333336</v>
      </c>
    </row>
    <row r="390" spans="2:24" x14ac:dyDescent="0.3">
      <c r="B390" s="156">
        <v>2539</v>
      </c>
      <c r="C390" s="157">
        <v>44956</v>
      </c>
      <c r="D390" s="156">
        <v>1</v>
      </c>
      <c r="E390" s="156">
        <v>5</v>
      </c>
      <c r="F390" s="156">
        <v>0</v>
      </c>
      <c r="G390" s="156">
        <v>32</v>
      </c>
      <c r="H390" s="156">
        <v>60</v>
      </c>
      <c r="I390" s="156">
        <v>89</v>
      </c>
      <c r="J390" s="156">
        <v>2</v>
      </c>
      <c r="K390" s="156">
        <v>33</v>
      </c>
      <c r="L390" s="156">
        <v>2</v>
      </c>
      <c r="M390" s="156">
        <v>17</v>
      </c>
      <c r="N390" s="156">
        <v>1</v>
      </c>
      <c r="O390" s="156">
        <v>10</v>
      </c>
      <c r="P390" s="153">
        <f t="shared" si="40"/>
        <v>905</v>
      </c>
      <c r="Q390" s="39">
        <f t="shared" si="41"/>
        <v>110</v>
      </c>
      <c r="R390" s="153">
        <f t="shared" si="42"/>
        <v>1015</v>
      </c>
      <c r="S390" s="153">
        <f t="shared" si="43"/>
        <v>0.28194444444444444</v>
      </c>
      <c r="T390" s="39">
        <f t="shared" si="44"/>
        <v>2023</v>
      </c>
      <c r="U390" s="39">
        <f t="shared" si="45"/>
        <v>1</v>
      </c>
      <c r="V390" s="39">
        <f t="shared" si="46"/>
        <v>1</v>
      </c>
      <c r="W390" s="39">
        <f t="shared" si="47"/>
        <v>2</v>
      </c>
      <c r="X390" s="39">
        <f>Table19[[#This Row],[Busy-ness Secs]]/60</f>
        <v>16.916666666666668</v>
      </c>
    </row>
    <row r="391" spans="2:24" x14ac:dyDescent="0.3">
      <c r="B391" s="156">
        <v>2540</v>
      </c>
      <c r="C391" s="157">
        <v>44956</v>
      </c>
      <c r="D391" s="156">
        <v>2</v>
      </c>
      <c r="E391" s="156">
        <v>2</v>
      </c>
      <c r="F391" s="156">
        <v>0</v>
      </c>
      <c r="G391" s="156">
        <v>28</v>
      </c>
      <c r="H391" s="156">
        <v>56</v>
      </c>
      <c r="I391" s="156">
        <v>37</v>
      </c>
      <c r="J391" s="156">
        <v>1</v>
      </c>
      <c r="K391" s="156">
        <v>33</v>
      </c>
      <c r="L391" s="156">
        <v>0</v>
      </c>
      <c r="M391" s="156">
        <v>30</v>
      </c>
      <c r="N391" s="156">
        <v>1</v>
      </c>
      <c r="O391" s="156">
        <v>24</v>
      </c>
      <c r="P391" s="153">
        <f t="shared" si="40"/>
        <v>242</v>
      </c>
      <c r="Q391" s="39">
        <f t="shared" si="41"/>
        <v>57</v>
      </c>
      <c r="R391" s="153">
        <f t="shared" si="42"/>
        <v>299</v>
      </c>
      <c r="S391" s="153">
        <f t="shared" si="43"/>
        <v>8.3055555555555549E-2</v>
      </c>
      <c r="T391" s="39">
        <f t="shared" si="44"/>
        <v>2023</v>
      </c>
      <c r="U391" s="39">
        <f t="shared" si="45"/>
        <v>1</v>
      </c>
      <c r="V391" s="39">
        <f t="shared" si="46"/>
        <v>1</v>
      </c>
      <c r="W391" s="39">
        <f t="shared" si="47"/>
        <v>2</v>
      </c>
      <c r="X391" s="39">
        <f>Table19[[#This Row],[Busy-ness Secs]]/60</f>
        <v>4.9833333333333334</v>
      </c>
    </row>
    <row r="392" spans="2:24" x14ac:dyDescent="0.3">
      <c r="B392" s="156">
        <v>2541</v>
      </c>
      <c r="C392" s="157">
        <v>44957</v>
      </c>
      <c r="D392" s="156">
        <v>1</v>
      </c>
      <c r="E392" s="156">
        <v>3</v>
      </c>
      <c r="F392" s="156">
        <v>0</v>
      </c>
      <c r="G392" s="156">
        <v>39</v>
      </c>
      <c r="H392" s="156">
        <v>42</v>
      </c>
      <c r="I392" s="156">
        <v>74</v>
      </c>
      <c r="J392" s="156">
        <v>0</v>
      </c>
      <c r="K392" s="156">
        <v>32</v>
      </c>
      <c r="L392" s="156">
        <v>2</v>
      </c>
      <c r="M392" s="156">
        <v>25</v>
      </c>
      <c r="N392" s="156">
        <v>1</v>
      </c>
      <c r="O392" s="156">
        <v>25</v>
      </c>
      <c r="P392" s="153">
        <f t="shared" si="40"/>
        <v>465</v>
      </c>
      <c r="Q392" s="39">
        <f t="shared" si="41"/>
        <v>75</v>
      </c>
      <c r="R392" s="153">
        <f t="shared" si="42"/>
        <v>540</v>
      </c>
      <c r="S392" s="153">
        <f t="shared" si="43"/>
        <v>0.15</v>
      </c>
      <c r="T392" s="39">
        <f t="shared" si="44"/>
        <v>2023</v>
      </c>
      <c r="U392" s="39">
        <f t="shared" si="45"/>
        <v>1</v>
      </c>
      <c r="V392" s="39">
        <f t="shared" si="46"/>
        <v>1</v>
      </c>
      <c r="W392" s="39">
        <f t="shared" si="47"/>
        <v>3</v>
      </c>
      <c r="X392" s="39">
        <f>Table19[[#This Row],[Busy-ness Secs]]/60</f>
        <v>9</v>
      </c>
    </row>
    <row r="393" spans="2:24" x14ac:dyDescent="0.3">
      <c r="B393" s="156">
        <v>2542</v>
      </c>
      <c r="C393" s="157">
        <v>44957</v>
      </c>
      <c r="D393" s="156">
        <v>2</v>
      </c>
      <c r="E393" s="156">
        <v>3</v>
      </c>
      <c r="F393" s="156">
        <v>0</v>
      </c>
      <c r="G393" s="156">
        <v>37</v>
      </c>
      <c r="H393" s="156">
        <v>46</v>
      </c>
      <c r="I393" s="156">
        <v>80</v>
      </c>
      <c r="J393" s="156">
        <v>2</v>
      </c>
      <c r="K393" s="156">
        <v>29</v>
      </c>
      <c r="L393" s="156">
        <v>1</v>
      </c>
      <c r="M393" s="156">
        <v>29</v>
      </c>
      <c r="N393" s="156">
        <v>0</v>
      </c>
      <c r="O393" s="156">
        <v>12</v>
      </c>
      <c r="P393" s="153">
        <f t="shared" si="40"/>
        <v>489</v>
      </c>
      <c r="Q393" s="39">
        <f t="shared" si="41"/>
        <v>87</v>
      </c>
      <c r="R393" s="153">
        <f t="shared" si="42"/>
        <v>576</v>
      </c>
      <c r="S393" s="153">
        <f t="shared" si="43"/>
        <v>0.16</v>
      </c>
      <c r="T393" s="39">
        <f t="shared" si="44"/>
        <v>2023</v>
      </c>
      <c r="U393" s="39">
        <f t="shared" si="45"/>
        <v>1</v>
      </c>
      <c r="V393" s="39">
        <f t="shared" si="46"/>
        <v>1</v>
      </c>
      <c r="W393" s="39">
        <f t="shared" si="47"/>
        <v>3</v>
      </c>
      <c r="X393" s="39">
        <f>Table19[[#This Row],[Busy-ness Secs]]/60</f>
        <v>9.6</v>
      </c>
    </row>
    <row r="394" spans="2:24" x14ac:dyDescent="0.3">
      <c r="B394" s="156">
        <v>2543</v>
      </c>
      <c r="C394" s="157">
        <v>44958</v>
      </c>
      <c r="D394" s="156">
        <v>1</v>
      </c>
      <c r="E394" s="156">
        <v>6</v>
      </c>
      <c r="F394" s="156">
        <v>0</v>
      </c>
      <c r="G394" s="156">
        <v>20</v>
      </c>
      <c r="H394" s="156">
        <v>89</v>
      </c>
      <c r="I394" s="156">
        <v>30</v>
      </c>
      <c r="J394" s="156">
        <v>4</v>
      </c>
      <c r="K394" s="156">
        <v>31</v>
      </c>
      <c r="L394" s="156">
        <v>1</v>
      </c>
      <c r="M394" s="156">
        <v>27</v>
      </c>
      <c r="N394" s="156">
        <v>1</v>
      </c>
      <c r="O394" s="156">
        <v>23</v>
      </c>
      <c r="P394" s="153">
        <f t="shared" ref="P394:P457" si="48">E394*(G394+H394+I394)</f>
        <v>834</v>
      </c>
      <c r="Q394" s="39">
        <f t="shared" ref="Q394:Q457" si="49">(J394*K394)+(N394*O394)+(L394*M394)</f>
        <v>174</v>
      </c>
      <c r="R394" s="153">
        <f t="shared" ref="R394:R457" si="50">P394+Q394</f>
        <v>1008</v>
      </c>
      <c r="S394" s="153">
        <f t="shared" ref="S394:S457" si="51">R394/(60*60)</f>
        <v>0.28000000000000003</v>
      </c>
      <c r="T394" s="39">
        <f t="shared" ref="T394:T457" si="52">YEAR(C394)</f>
        <v>2023</v>
      </c>
      <c r="U394" s="39">
        <f t="shared" ref="U394:U457" si="53">MONTH(C394)</f>
        <v>2</v>
      </c>
      <c r="V394" s="39">
        <f t="shared" ref="V394:V457" si="54" xml:space="preserve"> INT((U394 +2 )/3)</f>
        <v>1</v>
      </c>
      <c r="W394" s="39">
        <f t="shared" ref="W394:W457" si="55">WEEKDAY(C394)</f>
        <v>4</v>
      </c>
      <c r="X394" s="39">
        <f>Table19[[#This Row],[Busy-ness Secs]]/60</f>
        <v>16.8</v>
      </c>
    </row>
    <row r="395" spans="2:24" x14ac:dyDescent="0.3">
      <c r="B395" s="156">
        <v>2544</v>
      </c>
      <c r="C395" s="157">
        <v>44958</v>
      </c>
      <c r="D395" s="156">
        <v>2</v>
      </c>
      <c r="E395" s="156">
        <v>6</v>
      </c>
      <c r="F395" s="156">
        <v>0</v>
      </c>
      <c r="G395" s="156">
        <v>20</v>
      </c>
      <c r="H395" s="156">
        <v>34</v>
      </c>
      <c r="I395" s="156">
        <v>75</v>
      </c>
      <c r="J395" s="156">
        <v>4</v>
      </c>
      <c r="K395" s="156">
        <v>34</v>
      </c>
      <c r="L395" s="156">
        <v>1</v>
      </c>
      <c r="M395" s="156">
        <v>39</v>
      </c>
      <c r="N395" s="156">
        <v>1</v>
      </c>
      <c r="O395" s="156">
        <v>29</v>
      </c>
      <c r="P395" s="153">
        <f t="shared" si="48"/>
        <v>774</v>
      </c>
      <c r="Q395" s="39">
        <f t="shared" si="49"/>
        <v>204</v>
      </c>
      <c r="R395" s="153">
        <f t="shared" si="50"/>
        <v>978</v>
      </c>
      <c r="S395" s="153">
        <f t="shared" si="51"/>
        <v>0.27166666666666667</v>
      </c>
      <c r="T395" s="39">
        <f t="shared" si="52"/>
        <v>2023</v>
      </c>
      <c r="U395" s="39">
        <f t="shared" si="53"/>
        <v>2</v>
      </c>
      <c r="V395" s="39">
        <f t="shared" si="54"/>
        <v>1</v>
      </c>
      <c r="W395" s="39">
        <f t="shared" si="55"/>
        <v>4</v>
      </c>
      <c r="X395" s="39">
        <f>Table19[[#This Row],[Busy-ness Secs]]/60</f>
        <v>16.3</v>
      </c>
    </row>
    <row r="396" spans="2:24" x14ac:dyDescent="0.3">
      <c r="B396" s="156">
        <v>2545</v>
      </c>
      <c r="C396" s="157">
        <v>44959</v>
      </c>
      <c r="D396" s="156">
        <v>1</v>
      </c>
      <c r="E396" s="156">
        <v>6</v>
      </c>
      <c r="F396" s="156">
        <v>0</v>
      </c>
      <c r="G396" s="156">
        <v>33</v>
      </c>
      <c r="H396" s="156">
        <v>48</v>
      </c>
      <c r="I396" s="156">
        <v>51</v>
      </c>
      <c r="J396" s="156">
        <v>3</v>
      </c>
      <c r="K396" s="156">
        <v>34</v>
      </c>
      <c r="L396" s="156">
        <v>2</v>
      </c>
      <c r="M396" s="156">
        <v>30</v>
      </c>
      <c r="N396" s="156">
        <v>1</v>
      </c>
      <c r="O396" s="156">
        <v>28</v>
      </c>
      <c r="P396" s="153">
        <f t="shared" si="48"/>
        <v>792</v>
      </c>
      <c r="Q396" s="39">
        <f t="shared" si="49"/>
        <v>190</v>
      </c>
      <c r="R396" s="153">
        <f t="shared" si="50"/>
        <v>982</v>
      </c>
      <c r="S396" s="153">
        <f t="shared" si="51"/>
        <v>0.27277777777777779</v>
      </c>
      <c r="T396" s="39">
        <f t="shared" si="52"/>
        <v>2023</v>
      </c>
      <c r="U396" s="39">
        <f t="shared" si="53"/>
        <v>2</v>
      </c>
      <c r="V396" s="39">
        <f t="shared" si="54"/>
        <v>1</v>
      </c>
      <c r="W396" s="39">
        <f t="shared" si="55"/>
        <v>5</v>
      </c>
      <c r="X396" s="39">
        <f>Table19[[#This Row],[Busy-ness Secs]]/60</f>
        <v>16.366666666666667</v>
      </c>
    </row>
    <row r="397" spans="2:24" x14ac:dyDescent="0.3">
      <c r="B397" s="156">
        <v>2546</v>
      </c>
      <c r="C397" s="157">
        <v>44959</v>
      </c>
      <c r="D397" s="156">
        <v>2</v>
      </c>
      <c r="E397" s="156">
        <v>7</v>
      </c>
      <c r="F397" s="156">
        <v>0</v>
      </c>
      <c r="G397" s="156">
        <v>28</v>
      </c>
      <c r="H397" s="156">
        <v>89</v>
      </c>
      <c r="I397" s="156">
        <v>59</v>
      </c>
      <c r="J397" s="156">
        <v>6</v>
      </c>
      <c r="K397" s="156">
        <v>36</v>
      </c>
      <c r="L397" s="156">
        <v>1</v>
      </c>
      <c r="M397" s="156">
        <v>45</v>
      </c>
      <c r="N397" s="156">
        <v>0</v>
      </c>
      <c r="O397" s="156">
        <v>23</v>
      </c>
      <c r="P397" s="153">
        <f t="shared" si="48"/>
        <v>1232</v>
      </c>
      <c r="Q397" s="39">
        <f t="shared" si="49"/>
        <v>261</v>
      </c>
      <c r="R397" s="153">
        <f t="shared" si="50"/>
        <v>1493</v>
      </c>
      <c r="S397" s="153">
        <f t="shared" si="51"/>
        <v>0.41472222222222221</v>
      </c>
      <c r="T397" s="39">
        <f t="shared" si="52"/>
        <v>2023</v>
      </c>
      <c r="U397" s="39">
        <f t="shared" si="53"/>
        <v>2</v>
      </c>
      <c r="V397" s="39">
        <f t="shared" si="54"/>
        <v>1</v>
      </c>
      <c r="W397" s="39">
        <f t="shared" si="55"/>
        <v>5</v>
      </c>
      <c r="X397" s="39">
        <f>Table19[[#This Row],[Busy-ness Secs]]/60</f>
        <v>24.883333333333333</v>
      </c>
    </row>
    <row r="398" spans="2:24" x14ac:dyDescent="0.3">
      <c r="B398" s="156">
        <v>2547</v>
      </c>
      <c r="C398" s="157">
        <v>44960</v>
      </c>
      <c r="D398" s="156">
        <v>1</v>
      </c>
      <c r="E398" s="156">
        <v>6</v>
      </c>
      <c r="F398" s="156">
        <v>0</v>
      </c>
      <c r="G398" s="156">
        <v>34</v>
      </c>
      <c r="H398" s="156">
        <v>85</v>
      </c>
      <c r="I398" s="156">
        <v>61</v>
      </c>
      <c r="J398" s="156">
        <v>3</v>
      </c>
      <c r="K398" s="156">
        <v>35</v>
      </c>
      <c r="L398" s="156">
        <v>2</v>
      </c>
      <c r="M398" s="156">
        <v>16</v>
      </c>
      <c r="N398" s="156">
        <v>1</v>
      </c>
      <c r="O398" s="156">
        <v>17</v>
      </c>
      <c r="P398" s="153">
        <f t="shared" si="48"/>
        <v>1080</v>
      </c>
      <c r="Q398" s="39">
        <f t="shared" si="49"/>
        <v>154</v>
      </c>
      <c r="R398" s="153">
        <f t="shared" si="50"/>
        <v>1234</v>
      </c>
      <c r="S398" s="153">
        <f t="shared" si="51"/>
        <v>0.34277777777777779</v>
      </c>
      <c r="T398" s="39">
        <f t="shared" si="52"/>
        <v>2023</v>
      </c>
      <c r="U398" s="39">
        <f t="shared" si="53"/>
        <v>2</v>
      </c>
      <c r="V398" s="39">
        <f t="shared" si="54"/>
        <v>1</v>
      </c>
      <c r="W398" s="39">
        <f t="shared" si="55"/>
        <v>6</v>
      </c>
      <c r="X398" s="39">
        <f>Table19[[#This Row],[Busy-ness Secs]]/60</f>
        <v>20.566666666666666</v>
      </c>
    </row>
    <row r="399" spans="2:24" x14ac:dyDescent="0.3">
      <c r="B399" s="156">
        <v>2548</v>
      </c>
      <c r="C399" s="157">
        <v>44960</v>
      </c>
      <c r="D399" s="156">
        <v>2</v>
      </c>
      <c r="E399" s="156">
        <v>5</v>
      </c>
      <c r="F399" s="156">
        <v>0</v>
      </c>
      <c r="G399" s="156">
        <v>43</v>
      </c>
      <c r="H399" s="156">
        <v>89</v>
      </c>
      <c r="I399" s="156">
        <v>80</v>
      </c>
      <c r="J399" s="156">
        <v>4</v>
      </c>
      <c r="K399" s="156">
        <v>31</v>
      </c>
      <c r="L399" s="156">
        <v>1</v>
      </c>
      <c r="M399" s="156">
        <v>43</v>
      </c>
      <c r="N399" s="156">
        <v>0</v>
      </c>
      <c r="O399" s="156">
        <v>23</v>
      </c>
      <c r="P399" s="153">
        <f t="shared" si="48"/>
        <v>1060</v>
      </c>
      <c r="Q399" s="39">
        <f t="shared" si="49"/>
        <v>167</v>
      </c>
      <c r="R399" s="153">
        <f t="shared" si="50"/>
        <v>1227</v>
      </c>
      <c r="S399" s="153">
        <f t="shared" si="51"/>
        <v>0.34083333333333332</v>
      </c>
      <c r="T399" s="39">
        <f t="shared" si="52"/>
        <v>2023</v>
      </c>
      <c r="U399" s="39">
        <f t="shared" si="53"/>
        <v>2</v>
      </c>
      <c r="V399" s="39">
        <f t="shared" si="54"/>
        <v>1</v>
      </c>
      <c r="W399" s="39">
        <f t="shared" si="55"/>
        <v>6</v>
      </c>
      <c r="X399" s="39">
        <f>Table19[[#This Row],[Busy-ness Secs]]/60</f>
        <v>20.45</v>
      </c>
    </row>
    <row r="400" spans="2:24" x14ac:dyDescent="0.3">
      <c r="B400" s="156">
        <v>2549</v>
      </c>
      <c r="C400" s="157">
        <v>44961</v>
      </c>
      <c r="D400" s="156">
        <v>1</v>
      </c>
      <c r="E400" s="156">
        <v>6</v>
      </c>
      <c r="F400" s="156">
        <v>0</v>
      </c>
      <c r="G400" s="156">
        <v>30</v>
      </c>
      <c r="H400" s="156">
        <v>52</v>
      </c>
      <c r="I400" s="156">
        <v>33</v>
      </c>
      <c r="J400" s="156">
        <v>3</v>
      </c>
      <c r="K400" s="156">
        <v>31</v>
      </c>
      <c r="L400" s="156">
        <v>2</v>
      </c>
      <c r="M400" s="156">
        <v>33</v>
      </c>
      <c r="N400" s="156">
        <v>1</v>
      </c>
      <c r="O400" s="156">
        <v>14</v>
      </c>
      <c r="P400" s="153">
        <f t="shared" si="48"/>
        <v>690</v>
      </c>
      <c r="Q400" s="39">
        <f t="shared" si="49"/>
        <v>173</v>
      </c>
      <c r="R400" s="153">
        <f t="shared" si="50"/>
        <v>863</v>
      </c>
      <c r="S400" s="153">
        <f t="shared" si="51"/>
        <v>0.23972222222222223</v>
      </c>
      <c r="T400" s="39">
        <f t="shared" si="52"/>
        <v>2023</v>
      </c>
      <c r="U400" s="39">
        <f t="shared" si="53"/>
        <v>2</v>
      </c>
      <c r="V400" s="39">
        <f t="shared" si="54"/>
        <v>1</v>
      </c>
      <c r="W400" s="39">
        <f t="shared" si="55"/>
        <v>7</v>
      </c>
      <c r="X400" s="39">
        <f>Table19[[#This Row],[Busy-ness Secs]]/60</f>
        <v>14.383333333333333</v>
      </c>
    </row>
    <row r="401" spans="2:24" x14ac:dyDescent="0.3">
      <c r="B401" s="156">
        <v>2550</v>
      </c>
      <c r="C401" s="157">
        <v>44963</v>
      </c>
      <c r="D401" s="156">
        <v>1</v>
      </c>
      <c r="E401" s="156">
        <v>7</v>
      </c>
      <c r="F401" s="156">
        <v>0</v>
      </c>
      <c r="G401" s="156">
        <v>26</v>
      </c>
      <c r="H401" s="156">
        <v>61</v>
      </c>
      <c r="I401" s="156">
        <v>41</v>
      </c>
      <c r="J401" s="156">
        <v>4</v>
      </c>
      <c r="K401" s="156">
        <v>31</v>
      </c>
      <c r="L401" s="156">
        <v>2</v>
      </c>
      <c r="M401" s="156">
        <v>44</v>
      </c>
      <c r="N401" s="156">
        <v>1</v>
      </c>
      <c r="O401" s="156">
        <v>26</v>
      </c>
      <c r="P401" s="153">
        <f t="shared" si="48"/>
        <v>896</v>
      </c>
      <c r="Q401" s="39">
        <f t="shared" si="49"/>
        <v>238</v>
      </c>
      <c r="R401" s="153">
        <f t="shared" si="50"/>
        <v>1134</v>
      </c>
      <c r="S401" s="153">
        <f t="shared" si="51"/>
        <v>0.315</v>
      </c>
      <c r="T401" s="39">
        <f t="shared" si="52"/>
        <v>2023</v>
      </c>
      <c r="U401" s="39">
        <f t="shared" si="53"/>
        <v>2</v>
      </c>
      <c r="V401" s="39">
        <f t="shared" si="54"/>
        <v>1</v>
      </c>
      <c r="W401" s="39">
        <f t="shared" si="55"/>
        <v>2</v>
      </c>
      <c r="X401" s="39">
        <f>Table19[[#This Row],[Busy-ness Secs]]/60</f>
        <v>18.899999999999999</v>
      </c>
    </row>
    <row r="402" spans="2:24" x14ac:dyDescent="0.3">
      <c r="B402" s="156">
        <v>2551</v>
      </c>
      <c r="C402" s="157">
        <v>44963</v>
      </c>
      <c r="D402" s="156">
        <v>2</v>
      </c>
      <c r="E402" s="156">
        <v>6</v>
      </c>
      <c r="F402" s="156">
        <v>0</v>
      </c>
      <c r="G402" s="156">
        <v>44</v>
      </c>
      <c r="H402" s="156">
        <v>38</v>
      </c>
      <c r="I402" s="156">
        <v>54</v>
      </c>
      <c r="J402" s="156">
        <v>3</v>
      </c>
      <c r="K402" s="156">
        <v>35</v>
      </c>
      <c r="L402" s="156">
        <v>2</v>
      </c>
      <c r="M402" s="156">
        <v>33</v>
      </c>
      <c r="N402" s="156">
        <v>1</v>
      </c>
      <c r="O402" s="156">
        <v>16</v>
      </c>
      <c r="P402" s="153">
        <f t="shared" si="48"/>
        <v>816</v>
      </c>
      <c r="Q402" s="39">
        <f t="shared" si="49"/>
        <v>187</v>
      </c>
      <c r="R402" s="153">
        <f t="shared" si="50"/>
        <v>1003</v>
      </c>
      <c r="S402" s="153">
        <f t="shared" si="51"/>
        <v>0.27861111111111109</v>
      </c>
      <c r="T402" s="39">
        <f t="shared" si="52"/>
        <v>2023</v>
      </c>
      <c r="U402" s="39">
        <f t="shared" si="53"/>
        <v>2</v>
      </c>
      <c r="V402" s="39">
        <f t="shared" si="54"/>
        <v>1</v>
      </c>
      <c r="W402" s="39">
        <f t="shared" si="55"/>
        <v>2</v>
      </c>
      <c r="X402" s="39">
        <f>Table19[[#This Row],[Busy-ness Secs]]/60</f>
        <v>16.716666666666665</v>
      </c>
    </row>
    <row r="403" spans="2:24" x14ac:dyDescent="0.3">
      <c r="B403" s="156">
        <v>2552</v>
      </c>
      <c r="C403" s="157">
        <v>44964</v>
      </c>
      <c r="D403" s="156">
        <v>1</v>
      </c>
      <c r="E403" s="156">
        <v>6</v>
      </c>
      <c r="F403" s="156">
        <v>0</v>
      </c>
      <c r="G403" s="156">
        <v>16</v>
      </c>
      <c r="H403" s="156">
        <v>38</v>
      </c>
      <c r="I403" s="156">
        <v>38</v>
      </c>
      <c r="J403" s="156">
        <v>4</v>
      </c>
      <c r="K403" s="156">
        <v>31</v>
      </c>
      <c r="L403" s="156">
        <v>1</v>
      </c>
      <c r="M403" s="156">
        <v>38</v>
      </c>
      <c r="N403" s="156">
        <v>1</v>
      </c>
      <c r="O403" s="156">
        <v>16</v>
      </c>
      <c r="P403" s="153">
        <f t="shared" si="48"/>
        <v>552</v>
      </c>
      <c r="Q403" s="39">
        <f t="shared" si="49"/>
        <v>178</v>
      </c>
      <c r="R403" s="153">
        <f t="shared" si="50"/>
        <v>730</v>
      </c>
      <c r="S403" s="153">
        <f t="shared" si="51"/>
        <v>0.20277777777777778</v>
      </c>
      <c r="T403" s="39">
        <f t="shared" si="52"/>
        <v>2023</v>
      </c>
      <c r="U403" s="39">
        <f t="shared" si="53"/>
        <v>2</v>
      </c>
      <c r="V403" s="39">
        <f t="shared" si="54"/>
        <v>1</v>
      </c>
      <c r="W403" s="39">
        <f t="shared" si="55"/>
        <v>3</v>
      </c>
      <c r="X403" s="39">
        <f>Table19[[#This Row],[Busy-ness Secs]]/60</f>
        <v>12.166666666666666</v>
      </c>
    </row>
    <row r="404" spans="2:24" x14ac:dyDescent="0.3">
      <c r="B404" s="156">
        <v>2553</v>
      </c>
      <c r="C404" s="157">
        <v>44964</v>
      </c>
      <c r="D404" s="156">
        <v>2</v>
      </c>
      <c r="E404" s="156">
        <v>6</v>
      </c>
      <c r="F404" s="156">
        <v>0</v>
      </c>
      <c r="G404" s="156">
        <v>38</v>
      </c>
      <c r="H404" s="156">
        <v>71</v>
      </c>
      <c r="I404" s="156">
        <v>88</v>
      </c>
      <c r="J404" s="156">
        <v>3</v>
      </c>
      <c r="K404" s="156">
        <v>32</v>
      </c>
      <c r="L404" s="156">
        <v>2</v>
      </c>
      <c r="M404" s="156">
        <v>27</v>
      </c>
      <c r="N404" s="156">
        <v>1</v>
      </c>
      <c r="O404" s="156">
        <v>19</v>
      </c>
      <c r="P404" s="153">
        <f t="shared" si="48"/>
        <v>1182</v>
      </c>
      <c r="Q404" s="39">
        <f t="shared" si="49"/>
        <v>169</v>
      </c>
      <c r="R404" s="153">
        <f t="shared" si="50"/>
        <v>1351</v>
      </c>
      <c r="S404" s="153">
        <f t="shared" si="51"/>
        <v>0.37527777777777777</v>
      </c>
      <c r="T404" s="39">
        <f t="shared" si="52"/>
        <v>2023</v>
      </c>
      <c r="U404" s="39">
        <f t="shared" si="53"/>
        <v>2</v>
      </c>
      <c r="V404" s="39">
        <f t="shared" si="54"/>
        <v>1</v>
      </c>
      <c r="W404" s="39">
        <f t="shared" si="55"/>
        <v>3</v>
      </c>
      <c r="X404" s="39">
        <f>Table19[[#This Row],[Busy-ness Secs]]/60</f>
        <v>22.516666666666666</v>
      </c>
    </row>
    <row r="405" spans="2:24" x14ac:dyDescent="0.3">
      <c r="B405" s="156">
        <v>2554</v>
      </c>
      <c r="C405" s="157">
        <v>44965</v>
      </c>
      <c r="D405" s="156">
        <v>1</v>
      </c>
      <c r="E405" s="156">
        <v>7</v>
      </c>
      <c r="F405" s="156">
        <v>0</v>
      </c>
      <c r="G405" s="156">
        <v>35</v>
      </c>
      <c r="H405" s="156">
        <v>48</v>
      </c>
      <c r="I405" s="156">
        <v>35</v>
      </c>
      <c r="J405" s="156">
        <v>6</v>
      </c>
      <c r="K405" s="156">
        <v>31</v>
      </c>
      <c r="L405" s="156">
        <v>1</v>
      </c>
      <c r="M405" s="156">
        <v>35</v>
      </c>
      <c r="N405" s="156">
        <v>0</v>
      </c>
      <c r="O405" s="156">
        <v>28</v>
      </c>
      <c r="P405" s="153">
        <f t="shared" si="48"/>
        <v>826</v>
      </c>
      <c r="Q405" s="39">
        <f t="shared" si="49"/>
        <v>221</v>
      </c>
      <c r="R405" s="153">
        <f t="shared" si="50"/>
        <v>1047</v>
      </c>
      <c r="S405" s="153">
        <f t="shared" si="51"/>
        <v>0.29083333333333333</v>
      </c>
      <c r="T405" s="39">
        <f t="shared" si="52"/>
        <v>2023</v>
      </c>
      <c r="U405" s="39">
        <f t="shared" si="53"/>
        <v>2</v>
      </c>
      <c r="V405" s="39">
        <f t="shared" si="54"/>
        <v>1</v>
      </c>
      <c r="W405" s="39">
        <f t="shared" si="55"/>
        <v>4</v>
      </c>
      <c r="X405" s="39">
        <f>Table19[[#This Row],[Busy-ness Secs]]/60</f>
        <v>17.45</v>
      </c>
    </row>
    <row r="406" spans="2:24" x14ac:dyDescent="0.3">
      <c r="B406" s="156">
        <v>2555</v>
      </c>
      <c r="C406" s="157">
        <v>44965</v>
      </c>
      <c r="D406" s="156">
        <v>2</v>
      </c>
      <c r="E406" s="156">
        <v>6</v>
      </c>
      <c r="F406" s="156">
        <v>0</v>
      </c>
      <c r="G406" s="156">
        <v>35</v>
      </c>
      <c r="H406" s="156">
        <v>66</v>
      </c>
      <c r="I406" s="156">
        <v>60</v>
      </c>
      <c r="J406" s="156">
        <v>3</v>
      </c>
      <c r="K406" s="156">
        <v>33</v>
      </c>
      <c r="L406" s="156">
        <v>2</v>
      </c>
      <c r="M406" s="156">
        <v>41</v>
      </c>
      <c r="N406" s="156">
        <v>1</v>
      </c>
      <c r="O406" s="156">
        <v>13</v>
      </c>
      <c r="P406" s="153">
        <f t="shared" si="48"/>
        <v>966</v>
      </c>
      <c r="Q406" s="39">
        <f t="shared" si="49"/>
        <v>194</v>
      </c>
      <c r="R406" s="153">
        <f t="shared" si="50"/>
        <v>1160</v>
      </c>
      <c r="S406" s="153">
        <f t="shared" si="51"/>
        <v>0.32222222222222224</v>
      </c>
      <c r="T406" s="39">
        <f t="shared" si="52"/>
        <v>2023</v>
      </c>
      <c r="U406" s="39">
        <f t="shared" si="53"/>
        <v>2</v>
      </c>
      <c r="V406" s="39">
        <f t="shared" si="54"/>
        <v>1</v>
      </c>
      <c r="W406" s="39">
        <f t="shared" si="55"/>
        <v>4</v>
      </c>
      <c r="X406" s="39">
        <f>Table19[[#This Row],[Busy-ness Secs]]/60</f>
        <v>19.333333333333332</v>
      </c>
    </row>
    <row r="407" spans="2:24" x14ac:dyDescent="0.3">
      <c r="B407" s="156">
        <v>2556</v>
      </c>
      <c r="C407" s="157">
        <v>44966</v>
      </c>
      <c r="D407" s="156">
        <v>1</v>
      </c>
      <c r="E407" s="156">
        <v>7</v>
      </c>
      <c r="F407" s="156">
        <v>0</v>
      </c>
      <c r="G407" s="156">
        <v>31</v>
      </c>
      <c r="H407" s="156">
        <v>61</v>
      </c>
      <c r="I407" s="156">
        <v>68</v>
      </c>
      <c r="J407" s="156">
        <v>6</v>
      </c>
      <c r="K407" s="156">
        <v>35</v>
      </c>
      <c r="L407" s="156">
        <v>1</v>
      </c>
      <c r="M407" s="156">
        <v>24</v>
      </c>
      <c r="N407" s="156">
        <v>0</v>
      </c>
      <c r="O407" s="156">
        <v>26</v>
      </c>
      <c r="P407" s="153">
        <f t="shared" si="48"/>
        <v>1120</v>
      </c>
      <c r="Q407" s="39">
        <f t="shared" si="49"/>
        <v>234</v>
      </c>
      <c r="R407" s="153">
        <f t="shared" si="50"/>
        <v>1354</v>
      </c>
      <c r="S407" s="153">
        <f t="shared" si="51"/>
        <v>0.37611111111111112</v>
      </c>
      <c r="T407" s="39">
        <f t="shared" si="52"/>
        <v>2023</v>
      </c>
      <c r="U407" s="39">
        <f t="shared" si="53"/>
        <v>2</v>
      </c>
      <c r="V407" s="39">
        <f t="shared" si="54"/>
        <v>1</v>
      </c>
      <c r="W407" s="39">
        <f t="shared" si="55"/>
        <v>5</v>
      </c>
      <c r="X407" s="39">
        <f>Table19[[#This Row],[Busy-ness Secs]]/60</f>
        <v>22.566666666666666</v>
      </c>
    </row>
    <row r="408" spans="2:24" x14ac:dyDescent="0.3">
      <c r="B408" s="156">
        <v>2557</v>
      </c>
      <c r="C408" s="157">
        <v>44966</v>
      </c>
      <c r="D408" s="156">
        <v>2</v>
      </c>
      <c r="E408" s="156">
        <v>6</v>
      </c>
      <c r="F408" s="156">
        <v>0</v>
      </c>
      <c r="G408" s="156">
        <v>42</v>
      </c>
      <c r="H408" s="156">
        <v>47</v>
      </c>
      <c r="I408" s="156">
        <v>45</v>
      </c>
      <c r="J408" s="156">
        <v>4</v>
      </c>
      <c r="K408" s="156">
        <v>32</v>
      </c>
      <c r="L408" s="156">
        <v>1</v>
      </c>
      <c r="M408" s="156">
        <v>19</v>
      </c>
      <c r="N408" s="156">
        <v>1</v>
      </c>
      <c r="O408" s="156">
        <v>28</v>
      </c>
      <c r="P408" s="153">
        <f t="shared" si="48"/>
        <v>804</v>
      </c>
      <c r="Q408" s="39">
        <f t="shared" si="49"/>
        <v>175</v>
      </c>
      <c r="R408" s="153">
        <f t="shared" si="50"/>
        <v>979</v>
      </c>
      <c r="S408" s="153">
        <f t="shared" si="51"/>
        <v>0.27194444444444443</v>
      </c>
      <c r="T408" s="39">
        <f t="shared" si="52"/>
        <v>2023</v>
      </c>
      <c r="U408" s="39">
        <f t="shared" si="53"/>
        <v>2</v>
      </c>
      <c r="V408" s="39">
        <f t="shared" si="54"/>
        <v>1</v>
      </c>
      <c r="W408" s="39">
        <f t="shared" si="55"/>
        <v>5</v>
      </c>
      <c r="X408" s="39">
        <f>Table19[[#This Row],[Busy-ness Secs]]/60</f>
        <v>16.316666666666666</v>
      </c>
    </row>
    <row r="409" spans="2:24" x14ac:dyDescent="0.3">
      <c r="B409" s="156">
        <v>2558</v>
      </c>
      <c r="C409" s="157">
        <v>44967</v>
      </c>
      <c r="D409" s="156">
        <v>1</v>
      </c>
      <c r="E409" s="156">
        <v>6</v>
      </c>
      <c r="F409" s="156">
        <v>0</v>
      </c>
      <c r="G409" s="156">
        <v>26</v>
      </c>
      <c r="H409" s="156">
        <v>48</v>
      </c>
      <c r="I409" s="156">
        <v>41</v>
      </c>
      <c r="J409" s="156">
        <v>3</v>
      </c>
      <c r="K409" s="156">
        <v>34</v>
      </c>
      <c r="L409" s="156">
        <v>2</v>
      </c>
      <c r="M409" s="156">
        <v>16</v>
      </c>
      <c r="N409" s="156">
        <v>1</v>
      </c>
      <c r="O409" s="156">
        <v>28</v>
      </c>
      <c r="P409" s="153">
        <f t="shared" si="48"/>
        <v>690</v>
      </c>
      <c r="Q409" s="39">
        <f t="shared" si="49"/>
        <v>162</v>
      </c>
      <c r="R409" s="153">
        <f t="shared" si="50"/>
        <v>852</v>
      </c>
      <c r="S409" s="153">
        <f t="shared" si="51"/>
        <v>0.23666666666666666</v>
      </c>
      <c r="T409" s="39">
        <f t="shared" si="52"/>
        <v>2023</v>
      </c>
      <c r="U409" s="39">
        <f t="shared" si="53"/>
        <v>2</v>
      </c>
      <c r="V409" s="39">
        <f t="shared" si="54"/>
        <v>1</v>
      </c>
      <c r="W409" s="39">
        <f t="shared" si="55"/>
        <v>6</v>
      </c>
      <c r="X409" s="39">
        <f>Table19[[#This Row],[Busy-ness Secs]]/60</f>
        <v>14.2</v>
      </c>
    </row>
    <row r="410" spans="2:24" x14ac:dyDescent="0.3">
      <c r="B410" s="156">
        <v>2559</v>
      </c>
      <c r="C410" s="157">
        <v>44967</v>
      </c>
      <c r="D410" s="156">
        <v>2</v>
      </c>
      <c r="E410" s="156">
        <v>7</v>
      </c>
      <c r="F410" s="156">
        <v>0</v>
      </c>
      <c r="G410" s="156">
        <v>38</v>
      </c>
      <c r="H410" s="156">
        <v>48</v>
      </c>
      <c r="I410" s="156">
        <v>78</v>
      </c>
      <c r="J410" s="156">
        <v>6</v>
      </c>
      <c r="K410" s="156">
        <v>34</v>
      </c>
      <c r="L410" s="156">
        <v>1</v>
      </c>
      <c r="M410" s="156">
        <v>40</v>
      </c>
      <c r="N410" s="156">
        <v>0</v>
      </c>
      <c r="O410" s="156">
        <v>28</v>
      </c>
      <c r="P410" s="153">
        <f t="shared" si="48"/>
        <v>1148</v>
      </c>
      <c r="Q410" s="39">
        <f t="shared" si="49"/>
        <v>244</v>
      </c>
      <c r="R410" s="153">
        <f t="shared" si="50"/>
        <v>1392</v>
      </c>
      <c r="S410" s="153">
        <f t="shared" si="51"/>
        <v>0.38666666666666666</v>
      </c>
      <c r="T410" s="39">
        <f t="shared" si="52"/>
        <v>2023</v>
      </c>
      <c r="U410" s="39">
        <f t="shared" si="53"/>
        <v>2</v>
      </c>
      <c r="V410" s="39">
        <f t="shared" si="54"/>
        <v>1</v>
      </c>
      <c r="W410" s="39">
        <f t="shared" si="55"/>
        <v>6</v>
      </c>
      <c r="X410" s="39">
        <f>Table19[[#This Row],[Busy-ness Secs]]/60</f>
        <v>23.2</v>
      </c>
    </row>
    <row r="411" spans="2:24" x14ac:dyDescent="0.3">
      <c r="B411" s="156">
        <v>2560</v>
      </c>
      <c r="C411" s="157">
        <v>44968</v>
      </c>
      <c r="D411" s="156">
        <v>1</v>
      </c>
      <c r="E411" s="156">
        <v>6</v>
      </c>
      <c r="F411" s="156">
        <v>0</v>
      </c>
      <c r="G411" s="156">
        <v>27</v>
      </c>
      <c r="H411" s="156">
        <v>39</v>
      </c>
      <c r="I411" s="156">
        <v>50</v>
      </c>
      <c r="J411" s="156">
        <v>3</v>
      </c>
      <c r="K411" s="156">
        <v>32</v>
      </c>
      <c r="L411" s="156">
        <v>2</v>
      </c>
      <c r="M411" s="156">
        <v>31</v>
      </c>
      <c r="N411" s="156">
        <v>1</v>
      </c>
      <c r="O411" s="156">
        <v>16</v>
      </c>
      <c r="P411" s="153">
        <f t="shared" si="48"/>
        <v>696</v>
      </c>
      <c r="Q411" s="39">
        <f t="shared" si="49"/>
        <v>174</v>
      </c>
      <c r="R411" s="153">
        <f t="shared" si="50"/>
        <v>870</v>
      </c>
      <c r="S411" s="153">
        <f t="shared" si="51"/>
        <v>0.24166666666666667</v>
      </c>
      <c r="T411" s="39">
        <f t="shared" si="52"/>
        <v>2023</v>
      </c>
      <c r="U411" s="39">
        <f t="shared" si="53"/>
        <v>2</v>
      </c>
      <c r="V411" s="39">
        <f t="shared" si="54"/>
        <v>1</v>
      </c>
      <c r="W411" s="39">
        <f t="shared" si="55"/>
        <v>7</v>
      </c>
      <c r="X411" s="39">
        <f>Table19[[#This Row],[Busy-ness Secs]]/60</f>
        <v>14.5</v>
      </c>
    </row>
    <row r="412" spans="2:24" x14ac:dyDescent="0.3">
      <c r="B412" s="156">
        <v>2561</v>
      </c>
      <c r="C412" s="157">
        <v>44970</v>
      </c>
      <c r="D412" s="156">
        <v>1</v>
      </c>
      <c r="E412" s="156">
        <v>5</v>
      </c>
      <c r="F412" s="156">
        <v>0</v>
      </c>
      <c r="G412" s="156">
        <v>28</v>
      </c>
      <c r="H412" s="156">
        <v>38</v>
      </c>
      <c r="I412" s="156">
        <v>75</v>
      </c>
      <c r="J412" s="156">
        <v>3</v>
      </c>
      <c r="K412" s="156">
        <v>35</v>
      </c>
      <c r="L412" s="156">
        <v>2</v>
      </c>
      <c r="M412" s="156">
        <v>31</v>
      </c>
      <c r="N412" s="156">
        <v>0</v>
      </c>
      <c r="O412" s="156">
        <v>16</v>
      </c>
      <c r="P412" s="153">
        <f t="shared" si="48"/>
        <v>705</v>
      </c>
      <c r="Q412" s="39">
        <f t="shared" si="49"/>
        <v>167</v>
      </c>
      <c r="R412" s="153">
        <f t="shared" si="50"/>
        <v>872</v>
      </c>
      <c r="S412" s="153">
        <f t="shared" si="51"/>
        <v>0.24222222222222223</v>
      </c>
      <c r="T412" s="39">
        <f t="shared" si="52"/>
        <v>2023</v>
      </c>
      <c r="U412" s="39">
        <f t="shared" si="53"/>
        <v>2</v>
      </c>
      <c r="V412" s="39">
        <f t="shared" si="54"/>
        <v>1</v>
      </c>
      <c r="W412" s="39">
        <f t="shared" si="55"/>
        <v>2</v>
      </c>
      <c r="X412" s="39">
        <f>Table19[[#This Row],[Busy-ness Secs]]/60</f>
        <v>14.533333333333333</v>
      </c>
    </row>
    <row r="413" spans="2:24" x14ac:dyDescent="0.3">
      <c r="B413" s="156">
        <v>2562</v>
      </c>
      <c r="C413" s="157">
        <v>44970</v>
      </c>
      <c r="D413" s="156">
        <v>2</v>
      </c>
      <c r="E413" s="156">
        <v>6</v>
      </c>
      <c r="F413" s="156">
        <v>0</v>
      </c>
      <c r="G413" s="156">
        <v>42</v>
      </c>
      <c r="H413" s="156">
        <v>66</v>
      </c>
      <c r="I413" s="156">
        <v>70</v>
      </c>
      <c r="J413" s="156">
        <v>3</v>
      </c>
      <c r="K413" s="156">
        <v>33</v>
      </c>
      <c r="L413" s="156">
        <v>2</v>
      </c>
      <c r="M413" s="156">
        <v>25</v>
      </c>
      <c r="N413" s="156">
        <v>1</v>
      </c>
      <c r="O413" s="156">
        <v>13</v>
      </c>
      <c r="P413" s="153">
        <f t="shared" si="48"/>
        <v>1068</v>
      </c>
      <c r="Q413" s="39">
        <f t="shared" si="49"/>
        <v>162</v>
      </c>
      <c r="R413" s="153">
        <f t="shared" si="50"/>
        <v>1230</v>
      </c>
      <c r="S413" s="153">
        <f t="shared" si="51"/>
        <v>0.34166666666666667</v>
      </c>
      <c r="T413" s="39">
        <f t="shared" si="52"/>
        <v>2023</v>
      </c>
      <c r="U413" s="39">
        <f t="shared" si="53"/>
        <v>2</v>
      </c>
      <c r="V413" s="39">
        <f t="shared" si="54"/>
        <v>1</v>
      </c>
      <c r="W413" s="39">
        <f t="shared" si="55"/>
        <v>2</v>
      </c>
      <c r="X413" s="39">
        <f>Table19[[#This Row],[Busy-ness Secs]]/60</f>
        <v>20.5</v>
      </c>
    </row>
    <row r="414" spans="2:24" x14ac:dyDescent="0.3">
      <c r="B414" s="156">
        <v>2563</v>
      </c>
      <c r="C414" s="157">
        <v>44971</v>
      </c>
      <c r="D414" s="156">
        <v>1</v>
      </c>
      <c r="E414" s="156">
        <v>7</v>
      </c>
      <c r="F414" s="156">
        <v>0</v>
      </c>
      <c r="G414" s="156">
        <v>18</v>
      </c>
      <c r="H414" s="156">
        <v>58</v>
      </c>
      <c r="I414" s="156">
        <v>76</v>
      </c>
      <c r="J414" s="156">
        <v>5</v>
      </c>
      <c r="K414" s="156">
        <v>32</v>
      </c>
      <c r="L414" s="156">
        <v>2</v>
      </c>
      <c r="M414" s="156">
        <v>41</v>
      </c>
      <c r="N414" s="156">
        <v>0</v>
      </c>
      <c r="O414" s="156">
        <v>28</v>
      </c>
      <c r="P414" s="153">
        <f t="shared" si="48"/>
        <v>1064</v>
      </c>
      <c r="Q414" s="39">
        <f t="shared" si="49"/>
        <v>242</v>
      </c>
      <c r="R414" s="153">
        <f t="shared" si="50"/>
        <v>1306</v>
      </c>
      <c r="S414" s="153">
        <f t="shared" si="51"/>
        <v>0.36277777777777775</v>
      </c>
      <c r="T414" s="39">
        <f t="shared" si="52"/>
        <v>2023</v>
      </c>
      <c r="U414" s="39">
        <f t="shared" si="53"/>
        <v>2</v>
      </c>
      <c r="V414" s="39">
        <f t="shared" si="54"/>
        <v>1</v>
      </c>
      <c r="W414" s="39">
        <f t="shared" si="55"/>
        <v>3</v>
      </c>
      <c r="X414" s="39">
        <f>Table19[[#This Row],[Busy-ness Secs]]/60</f>
        <v>21.766666666666666</v>
      </c>
    </row>
    <row r="415" spans="2:24" x14ac:dyDescent="0.3">
      <c r="B415" s="156">
        <v>2564</v>
      </c>
      <c r="C415" s="157">
        <v>44971</v>
      </c>
      <c r="D415" s="156">
        <v>2</v>
      </c>
      <c r="E415" s="156">
        <v>5</v>
      </c>
      <c r="F415" s="156">
        <v>0</v>
      </c>
      <c r="G415" s="156">
        <v>16</v>
      </c>
      <c r="H415" s="156">
        <v>48</v>
      </c>
      <c r="I415" s="156">
        <v>83</v>
      </c>
      <c r="J415" s="156">
        <v>3</v>
      </c>
      <c r="K415" s="156">
        <v>36</v>
      </c>
      <c r="L415" s="156">
        <v>2</v>
      </c>
      <c r="M415" s="156">
        <v>16</v>
      </c>
      <c r="N415" s="156">
        <v>0</v>
      </c>
      <c r="O415" s="156">
        <v>16</v>
      </c>
      <c r="P415" s="153">
        <f t="shared" si="48"/>
        <v>735</v>
      </c>
      <c r="Q415" s="39">
        <f t="shared" si="49"/>
        <v>140</v>
      </c>
      <c r="R415" s="153">
        <f t="shared" si="50"/>
        <v>875</v>
      </c>
      <c r="S415" s="153">
        <f t="shared" si="51"/>
        <v>0.24305555555555555</v>
      </c>
      <c r="T415" s="39">
        <f t="shared" si="52"/>
        <v>2023</v>
      </c>
      <c r="U415" s="39">
        <f t="shared" si="53"/>
        <v>2</v>
      </c>
      <c r="V415" s="39">
        <f t="shared" si="54"/>
        <v>1</v>
      </c>
      <c r="W415" s="39">
        <f t="shared" si="55"/>
        <v>3</v>
      </c>
      <c r="X415" s="39">
        <f>Table19[[#This Row],[Busy-ness Secs]]/60</f>
        <v>14.583333333333334</v>
      </c>
    </row>
    <row r="416" spans="2:24" x14ac:dyDescent="0.3">
      <c r="B416" s="156">
        <v>2565</v>
      </c>
      <c r="C416" s="157">
        <v>44972</v>
      </c>
      <c r="D416" s="156">
        <v>1</v>
      </c>
      <c r="E416" s="156">
        <v>6</v>
      </c>
      <c r="F416" s="156">
        <v>0</v>
      </c>
      <c r="G416" s="156">
        <v>22</v>
      </c>
      <c r="H416" s="156">
        <v>57</v>
      </c>
      <c r="I416" s="156">
        <v>84</v>
      </c>
      <c r="J416" s="156">
        <v>4</v>
      </c>
      <c r="K416" s="156">
        <v>32</v>
      </c>
      <c r="L416" s="156">
        <v>2</v>
      </c>
      <c r="M416" s="156">
        <v>16</v>
      </c>
      <c r="N416" s="156">
        <v>0</v>
      </c>
      <c r="O416" s="156">
        <v>28</v>
      </c>
      <c r="P416" s="153">
        <f t="shared" si="48"/>
        <v>978</v>
      </c>
      <c r="Q416" s="39">
        <f t="shared" si="49"/>
        <v>160</v>
      </c>
      <c r="R416" s="153">
        <f t="shared" si="50"/>
        <v>1138</v>
      </c>
      <c r="S416" s="153">
        <f t="shared" si="51"/>
        <v>0.31611111111111112</v>
      </c>
      <c r="T416" s="39">
        <f t="shared" si="52"/>
        <v>2023</v>
      </c>
      <c r="U416" s="39">
        <f t="shared" si="53"/>
        <v>2</v>
      </c>
      <c r="V416" s="39">
        <f t="shared" si="54"/>
        <v>1</v>
      </c>
      <c r="W416" s="39">
        <f t="shared" si="55"/>
        <v>4</v>
      </c>
      <c r="X416" s="39">
        <f>Table19[[#This Row],[Busy-ness Secs]]/60</f>
        <v>18.966666666666665</v>
      </c>
    </row>
    <row r="417" spans="2:24" x14ac:dyDescent="0.3">
      <c r="B417" s="156">
        <v>2566</v>
      </c>
      <c r="C417" s="157">
        <v>44972</v>
      </c>
      <c r="D417" s="156">
        <v>2</v>
      </c>
      <c r="E417" s="156">
        <v>6</v>
      </c>
      <c r="F417" s="156">
        <v>0</v>
      </c>
      <c r="G417" s="156">
        <v>22</v>
      </c>
      <c r="H417" s="156">
        <v>49</v>
      </c>
      <c r="I417" s="156">
        <v>69</v>
      </c>
      <c r="J417" s="156">
        <v>4</v>
      </c>
      <c r="K417" s="156">
        <v>33</v>
      </c>
      <c r="L417" s="156">
        <v>2</v>
      </c>
      <c r="M417" s="156">
        <v>30</v>
      </c>
      <c r="N417" s="156">
        <v>0</v>
      </c>
      <c r="O417" s="156">
        <v>16</v>
      </c>
      <c r="P417" s="153">
        <f t="shared" si="48"/>
        <v>840</v>
      </c>
      <c r="Q417" s="39">
        <f t="shared" si="49"/>
        <v>192</v>
      </c>
      <c r="R417" s="153">
        <f t="shared" si="50"/>
        <v>1032</v>
      </c>
      <c r="S417" s="153">
        <f t="shared" si="51"/>
        <v>0.28666666666666668</v>
      </c>
      <c r="T417" s="39">
        <f t="shared" si="52"/>
        <v>2023</v>
      </c>
      <c r="U417" s="39">
        <f t="shared" si="53"/>
        <v>2</v>
      </c>
      <c r="V417" s="39">
        <f t="shared" si="54"/>
        <v>1</v>
      </c>
      <c r="W417" s="39">
        <f t="shared" si="55"/>
        <v>4</v>
      </c>
      <c r="X417" s="39">
        <f>Table19[[#This Row],[Busy-ness Secs]]/60</f>
        <v>17.2</v>
      </c>
    </row>
    <row r="418" spans="2:24" x14ac:dyDescent="0.3">
      <c r="B418" s="156">
        <v>2567</v>
      </c>
      <c r="C418" s="157">
        <v>44973</v>
      </c>
      <c r="D418" s="156">
        <v>1</v>
      </c>
      <c r="E418" s="156">
        <v>6</v>
      </c>
      <c r="F418" s="156">
        <v>0</v>
      </c>
      <c r="G418" s="156">
        <v>28</v>
      </c>
      <c r="H418" s="156">
        <v>71</v>
      </c>
      <c r="I418" s="156">
        <v>70</v>
      </c>
      <c r="J418" s="156">
        <v>3</v>
      </c>
      <c r="K418" s="156">
        <v>32</v>
      </c>
      <c r="L418" s="156">
        <v>2</v>
      </c>
      <c r="M418" s="156">
        <v>27</v>
      </c>
      <c r="N418" s="156">
        <v>1</v>
      </c>
      <c r="O418" s="156">
        <v>27</v>
      </c>
      <c r="P418" s="153">
        <f t="shared" si="48"/>
        <v>1014</v>
      </c>
      <c r="Q418" s="39">
        <f t="shared" si="49"/>
        <v>177</v>
      </c>
      <c r="R418" s="153">
        <f t="shared" si="50"/>
        <v>1191</v>
      </c>
      <c r="S418" s="153">
        <f t="shared" si="51"/>
        <v>0.33083333333333331</v>
      </c>
      <c r="T418" s="39">
        <f t="shared" si="52"/>
        <v>2023</v>
      </c>
      <c r="U418" s="39">
        <f t="shared" si="53"/>
        <v>2</v>
      </c>
      <c r="V418" s="39">
        <f t="shared" si="54"/>
        <v>1</v>
      </c>
      <c r="W418" s="39">
        <f t="shared" si="55"/>
        <v>5</v>
      </c>
      <c r="X418" s="39">
        <f>Table19[[#This Row],[Busy-ness Secs]]/60</f>
        <v>19.850000000000001</v>
      </c>
    </row>
    <row r="419" spans="2:24" x14ac:dyDescent="0.3">
      <c r="B419" s="156">
        <v>2568</v>
      </c>
      <c r="C419" s="157">
        <v>44973</v>
      </c>
      <c r="D419" s="156">
        <v>2</v>
      </c>
      <c r="E419" s="156">
        <v>7</v>
      </c>
      <c r="F419" s="156">
        <v>0</v>
      </c>
      <c r="G419" s="156">
        <v>20</v>
      </c>
      <c r="H419" s="156">
        <v>57</v>
      </c>
      <c r="I419" s="156">
        <v>41</v>
      </c>
      <c r="J419" s="156">
        <v>4</v>
      </c>
      <c r="K419" s="156">
        <v>31</v>
      </c>
      <c r="L419" s="156">
        <v>2</v>
      </c>
      <c r="M419" s="156">
        <v>41</v>
      </c>
      <c r="N419" s="156">
        <v>1</v>
      </c>
      <c r="O419" s="156">
        <v>28</v>
      </c>
      <c r="P419" s="153">
        <f t="shared" si="48"/>
        <v>826</v>
      </c>
      <c r="Q419" s="39">
        <f t="shared" si="49"/>
        <v>234</v>
      </c>
      <c r="R419" s="153">
        <f t="shared" si="50"/>
        <v>1060</v>
      </c>
      <c r="S419" s="153">
        <f t="shared" si="51"/>
        <v>0.29444444444444445</v>
      </c>
      <c r="T419" s="39">
        <f t="shared" si="52"/>
        <v>2023</v>
      </c>
      <c r="U419" s="39">
        <f t="shared" si="53"/>
        <v>2</v>
      </c>
      <c r="V419" s="39">
        <f t="shared" si="54"/>
        <v>1</v>
      </c>
      <c r="W419" s="39">
        <f t="shared" si="55"/>
        <v>5</v>
      </c>
      <c r="X419" s="39">
        <f>Table19[[#This Row],[Busy-ness Secs]]/60</f>
        <v>17.666666666666668</v>
      </c>
    </row>
    <row r="420" spans="2:24" x14ac:dyDescent="0.3">
      <c r="B420" s="156">
        <v>2569</v>
      </c>
      <c r="C420" s="157">
        <v>44974</v>
      </c>
      <c r="D420" s="156">
        <v>1</v>
      </c>
      <c r="E420" s="156">
        <v>6</v>
      </c>
      <c r="F420" s="156">
        <v>0</v>
      </c>
      <c r="G420" s="156">
        <v>30</v>
      </c>
      <c r="H420" s="156">
        <v>76</v>
      </c>
      <c r="I420" s="156">
        <v>79</v>
      </c>
      <c r="J420" s="156">
        <v>5</v>
      </c>
      <c r="K420" s="156">
        <v>32</v>
      </c>
      <c r="L420" s="156">
        <v>1</v>
      </c>
      <c r="M420" s="156">
        <v>40</v>
      </c>
      <c r="N420" s="156">
        <v>0</v>
      </c>
      <c r="O420" s="156">
        <v>13</v>
      </c>
      <c r="P420" s="153">
        <f t="shared" si="48"/>
        <v>1110</v>
      </c>
      <c r="Q420" s="39">
        <f t="shared" si="49"/>
        <v>200</v>
      </c>
      <c r="R420" s="153">
        <f t="shared" si="50"/>
        <v>1310</v>
      </c>
      <c r="S420" s="153">
        <f t="shared" si="51"/>
        <v>0.36388888888888887</v>
      </c>
      <c r="T420" s="39">
        <f t="shared" si="52"/>
        <v>2023</v>
      </c>
      <c r="U420" s="39">
        <f t="shared" si="53"/>
        <v>2</v>
      </c>
      <c r="V420" s="39">
        <f t="shared" si="54"/>
        <v>1</v>
      </c>
      <c r="W420" s="39">
        <f t="shared" si="55"/>
        <v>6</v>
      </c>
      <c r="X420" s="39">
        <f>Table19[[#This Row],[Busy-ness Secs]]/60</f>
        <v>21.833333333333332</v>
      </c>
    </row>
    <row r="421" spans="2:24" x14ac:dyDescent="0.3">
      <c r="B421" s="156">
        <v>2570</v>
      </c>
      <c r="C421" s="157">
        <v>44974</v>
      </c>
      <c r="D421" s="156">
        <v>2</v>
      </c>
      <c r="E421" s="156">
        <v>6</v>
      </c>
      <c r="F421" s="156">
        <v>0</v>
      </c>
      <c r="G421" s="156">
        <v>31</v>
      </c>
      <c r="H421" s="156">
        <v>35</v>
      </c>
      <c r="I421" s="156">
        <v>63</v>
      </c>
      <c r="J421" s="156">
        <v>4</v>
      </c>
      <c r="K421" s="156">
        <v>33</v>
      </c>
      <c r="L421" s="156">
        <v>1</v>
      </c>
      <c r="M421" s="156">
        <v>20</v>
      </c>
      <c r="N421" s="156">
        <v>1</v>
      </c>
      <c r="O421" s="156">
        <v>17</v>
      </c>
      <c r="P421" s="153">
        <f t="shared" si="48"/>
        <v>774</v>
      </c>
      <c r="Q421" s="39">
        <f t="shared" si="49"/>
        <v>169</v>
      </c>
      <c r="R421" s="153">
        <f t="shared" si="50"/>
        <v>943</v>
      </c>
      <c r="S421" s="153">
        <f t="shared" si="51"/>
        <v>0.26194444444444442</v>
      </c>
      <c r="T421" s="39">
        <f t="shared" si="52"/>
        <v>2023</v>
      </c>
      <c r="U421" s="39">
        <f t="shared" si="53"/>
        <v>2</v>
      </c>
      <c r="V421" s="39">
        <f t="shared" si="54"/>
        <v>1</v>
      </c>
      <c r="W421" s="39">
        <f t="shared" si="55"/>
        <v>6</v>
      </c>
      <c r="X421" s="39">
        <f>Table19[[#This Row],[Busy-ness Secs]]/60</f>
        <v>15.716666666666667</v>
      </c>
    </row>
    <row r="422" spans="2:24" x14ac:dyDescent="0.3">
      <c r="B422" s="156">
        <v>2571</v>
      </c>
      <c r="C422" s="157">
        <v>44975</v>
      </c>
      <c r="D422" s="156">
        <v>1</v>
      </c>
      <c r="E422" s="156">
        <v>6</v>
      </c>
      <c r="F422" s="156">
        <v>0</v>
      </c>
      <c r="G422" s="156">
        <v>20</v>
      </c>
      <c r="H422" s="156">
        <v>39</v>
      </c>
      <c r="I422" s="156">
        <v>76</v>
      </c>
      <c r="J422" s="156">
        <v>4</v>
      </c>
      <c r="K422" s="156">
        <v>34</v>
      </c>
      <c r="L422" s="156">
        <v>2</v>
      </c>
      <c r="M422" s="156">
        <v>35</v>
      </c>
      <c r="N422" s="156">
        <v>0</v>
      </c>
      <c r="O422" s="156">
        <v>24</v>
      </c>
      <c r="P422" s="153">
        <f t="shared" si="48"/>
        <v>810</v>
      </c>
      <c r="Q422" s="39">
        <f t="shared" si="49"/>
        <v>206</v>
      </c>
      <c r="R422" s="153">
        <f t="shared" si="50"/>
        <v>1016</v>
      </c>
      <c r="S422" s="153">
        <f t="shared" si="51"/>
        <v>0.28222222222222221</v>
      </c>
      <c r="T422" s="39">
        <f t="shared" si="52"/>
        <v>2023</v>
      </c>
      <c r="U422" s="39">
        <f t="shared" si="53"/>
        <v>2</v>
      </c>
      <c r="V422" s="39">
        <f t="shared" si="54"/>
        <v>1</v>
      </c>
      <c r="W422" s="39">
        <f t="shared" si="55"/>
        <v>7</v>
      </c>
      <c r="X422" s="39">
        <f>Table19[[#This Row],[Busy-ness Secs]]/60</f>
        <v>16.933333333333334</v>
      </c>
    </row>
    <row r="423" spans="2:24" x14ac:dyDescent="0.3">
      <c r="B423" s="156">
        <v>2572</v>
      </c>
      <c r="C423" s="157">
        <v>44977</v>
      </c>
      <c r="D423" s="156">
        <v>1</v>
      </c>
      <c r="E423" s="156">
        <v>7</v>
      </c>
      <c r="F423" s="156">
        <v>0</v>
      </c>
      <c r="G423" s="156">
        <v>34</v>
      </c>
      <c r="H423" s="156">
        <v>80</v>
      </c>
      <c r="I423" s="156">
        <v>71</v>
      </c>
      <c r="J423" s="156">
        <v>5</v>
      </c>
      <c r="K423" s="156">
        <v>34</v>
      </c>
      <c r="L423" s="156">
        <v>2</v>
      </c>
      <c r="M423" s="156">
        <v>27</v>
      </c>
      <c r="N423" s="156">
        <v>0</v>
      </c>
      <c r="O423" s="156">
        <v>19</v>
      </c>
      <c r="P423" s="153">
        <f t="shared" si="48"/>
        <v>1295</v>
      </c>
      <c r="Q423" s="39">
        <f t="shared" si="49"/>
        <v>224</v>
      </c>
      <c r="R423" s="153">
        <f t="shared" si="50"/>
        <v>1519</v>
      </c>
      <c r="S423" s="153">
        <f t="shared" si="51"/>
        <v>0.42194444444444446</v>
      </c>
      <c r="T423" s="39">
        <f t="shared" si="52"/>
        <v>2023</v>
      </c>
      <c r="U423" s="39">
        <f t="shared" si="53"/>
        <v>2</v>
      </c>
      <c r="V423" s="39">
        <f t="shared" si="54"/>
        <v>1</v>
      </c>
      <c r="W423" s="39">
        <f t="shared" si="55"/>
        <v>2</v>
      </c>
      <c r="X423" s="39">
        <f>Table19[[#This Row],[Busy-ness Secs]]/60</f>
        <v>25.316666666666666</v>
      </c>
    </row>
    <row r="424" spans="2:24" x14ac:dyDescent="0.3">
      <c r="B424" s="156">
        <v>2573</v>
      </c>
      <c r="C424" s="157">
        <v>44977</v>
      </c>
      <c r="D424" s="156">
        <v>2</v>
      </c>
      <c r="E424" s="156">
        <v>5</v>
      </c>
      <c r="F424" s="156">
        <v>0</v>
      </c>
      <c r="G424" s="156">
        <v>20</v>
      </c>
      <c r="H424" s="156">
        <v>49</v>
      </c>
      <c r="I424" s="156">
        <v>86</v>
      </c>
      <c r="J424" s="156">
        <v>3</v>
      </c>
      <c r="K424" s="156">
        <v>31</v>
      </c>
      <c r="L424" s="156">
        <v>1</v>
      </c>
      <c r="M424" s="156">
        <v>25</v>
      </c>
      <c r="N424" s="156">
        <v>1</v>
      </c>
      <c r="O424" s="156">
        <v>16</v>
      </c>
      <c r="P424" s="153">
        <f t="shared" si="48"/>
        <v>775</v>
      </c>
      <c r="Q424" s="39">
        <f t="shared" si="49"/>
        <v>134</v>
      </c>
      <c r="R424" s="153">
        <f t="shared" si="50"/>
        <v>909</v>
      </c>
      <c r="S424" s="153">
        <f t="shared" si="51"/>
        <v>0.2525</v>
      </c>
      <c r="T424" s="39">
        <f t="shared" si="52"/>
        <v>2023</v>
      </c>
      <c r="U424" s="39">
        <f t="shared" si="53"/>
        <v>2</v>
      </c>
      <c r="V424" s="39">
        <f t="shared" si="54"/>
        <v>1</v>
      </c>
      <c r="W424" s="39">
        <f t="shared" si="55"/>
        <v>2</v>
      </c>
      <c r="X424" s="39">
        <f>Table19[[#This Row],[Busy-ness Secs]]/60</f>
        <v>15.15</v>
      </c>
    </row>
    <row r="425" spans="2:24" x14ac:dyDescent="0.3">
      <c r="B425" s="156">
        <v>2574</v>
      </c>
      <c r="C425" s="157">
        <v>44978</v>
      </c>
      <c r="D425" s="156">
        <v>1</v>
      </c>
      <c r="E425" s="156">
        <v>5</v>
      </c>
      <c r="F425" s="156">
        <v>0</v>
      </c>
      <c r="G425" s="156">
        <v>22</v>
      </c>
      <c r="H425" s="156">
        <v>35</v>
      </c>
      <c r="I425" s="156">
        <v>69</v>
      </c>
      <c r="J425" s="156">
        <v>2</v>
      </c>
      <c r="K425" s="156">
        <v>35</v>
      </c>
      <c r="L425" s="156">
        <v>2</v>
      </c>
      <c r="M425" s="156">
        <v>31</v>
      </c>
      <c r="N425" s="156">
        <v>1</v>
      </c>
      <c r="O425" s="156">
        <v>17</v>
      </c>
      <c r="P425" s="153">
        <f t="shared" si="48"/>
        <v>630</v>
      </c>
      <c r="Q425" s="39">
        <f t="shared" si="49"/>
        <v>149</v>
      </c>
      <c r="R425" s="153">
        <f t="shared" si="50"/>
        <v>779</v>
      </c>
      <c r="S425" s="153">
        <f t="shared" si="51"/>
        <v>0.21638888888888888</v>
      </c>
      <c r="T425" s="39">
        <f t="shared" si="52"/>
        <v>2023</v>
      </c>
      <c r="U425" s="39">
        <f t="shared" si="53"/>
        <v>2</v>
      </c>
      <c r="V425" s="39">
        <f t="shared" si="54"/>
        <v>1</v>
      </c>
      <c r="W425" s="39">
        <f t="shared" si="55"/>
        <v>3</v>
      </c>
      <c r="X425" s="39">
        <f>Table19[[#This Row],[Busy-ness Secs]]/60</f>
        <v>12.983333333333333</v>
      </c>
    </row>
    <row r="426" spans="2:24" x14ac:dyDescent="0.3">
      <c r="B426" s="156">
        <v>2575</v>
      </c>
      <c r="C426" s="157">
        <v>44978</v>
      </c>
      <c r="D426" s="156">
        <v>2</v>
      </c>
      <c r="E426" s="156">
        <v>5</v>
      </c>
      <c r="F426" s="156">
        <v>0</v>
      </c>
      <c r="G426" s="156">
        <v>22</v>
      </c>
      <c r="H426" s="156">
        <v>81</v>
      </c>
      <c r="I426" s="156">
        <v>34</v>
      </c>
      <c r="J426" s="156">
        <v>3</v>
      </c>
      <c r="K426" s="156">
        <v>31</v>
      </c>
      <c r="L426" s="156">
        <v>1</v>
      </c>
      <c r="M426" s="156">
        <v>34</v>
      </c>
      <c r="N426" s="156">
        <v>1</v>
      </c>
      <c r="O426" s="156">
        <v>19</v>
      </c>
      <c r="P426" s="153">
        <f t="shared" si="48"/>
        <v>685</v>
      </c>
      <c r="Q426" s="39">
        <f t="shared" si="49"/>
        <v>146</v>
      </c>
      <c r="R426" s="153">
        <f t="shared" si="50"/>
        <v>831</v>
      </c>
      <c r="S426" s="153">
        <f t="shared" si="51"/>
        <v>0.23083333333333333</v>
      </c>
      <c r="T426" s="39">
        <f t="shared" si="52"/>
        <v>2023</v>
      </c>
      <c r="U426" s="39">
        <f t="shared" si="53"/>
        <v>2</v>
      </c>
      <c r="V426" s="39">
        <f t="shared" si="54"/>
        <v>1</v>
      </c>
      <c r="W426" s="39">
        <f t="shared" si="55"/>
        <v>3</v>
      </c>
      <c r="X426" s="39">
        <f>Table19[[#This Row],[Busy-ness Secs]]/60</f>
        <v>13.85</v>
      </c>
    </row>
    <row r="427" spans="2:24" x14ac:dyDescent="0.3">
      <c r="B427" s="156">
        <v>2576</v>
      </c>
      <c r="C427" s="157">
        <v>44979</v>
      </c>
      <c r="D427" s="156">
        <v>1</v>
      </c>
      <c r="E427" s="156">
        <v>7</v>
      </c>
      <c r="F427" s="156">
        <v>0</v>
      </c>
      <c r="G427" s="156">
        <v>30</v>
      </c>
      <c r="H427" s="156">
        <v>58</v>
      </c>
      <c r="I427" s="156">
        <v>54</v>
      </c>
      <c r="J427" s="156">
        <v>5</v>
      </c>
      <c r="K427" s="156">
        <v>31</v>
      </c>
      <c r="L427" s="156">
        <v>1</v>
      </c>
      <c r="M427" s="156">
        <v>34</v>
      </c>
      <c r="N427" s="156">
        <v>1</v>
      </c>
      <c r="O427" s="156">
        <v>28</v>
      </c>
      <c r="P427" s="153">
        <f t="shared" si="48"/>
        <v>994</v>
      </c>
      <c r="Q427" s="39">
        <f t="shared" si="49"/>
        <v>217</v>
      </c>
      <c r="R427" s="153">
        <f t="shared" si="50"/>
        <v>1211</v>
      </c>
      <c r="S427" s="153">
        <f t="shared" si="51"/>
        <v>0.3363888888888889</v>
      </c>
      <c r="T427" s="39">
        <f t="shared" si="52"/>
        <v>2023</v>
      </c>
      <c r="U427" s="39">
        <f t="shared" si="53"/>
        <v>2</v>
      </c>
      <c r="V427" s="39">
        <f t="shared" si="54"/>
        <v>1</v>
      </c>
      <c r="W427" s="39">
        <f t="shared" si="55"/>
        <v>4</v>
      </c>
      <c r="X427" s="39">
        <f>Table19[[#This Row],[Busy-ness Secs]]/60</f>
        <v>20.183333333333334</v>
      </c>
    </row>
    <row r="428" spans="2:24" x14ac:dyDescent="0.3">
      <c r="B428" s="156">
        <v>2577</v>
      </c>
      <c r="C428" s="157">
        <v>44979</v>
      </c>
      <c r="D428" s="156">
        <v>2</v>
      </c>
      <c r="E428" s="156">
        <v>5</v>
      </c>
      <c r="F428" s="156">
        <v>0</v>
      </c>
      <c r="G428" s="156">
        <v>35</v>
      </c>
      <c r="H428" s="156">
        <v>39</v>
      </c>
      <c r="I428" s="156">
        <v>55</v>
      </c>
      <c r="J428" s="156">
        <v>3</v>
      </c>
      <c r="K428" s="156">
        <v>35</v>
      </c>
      <c r="L428" s="156">
        <v>2</v>
      </c>
      <c r="M428" s="156">
        <v>37</v>
      </c>
      <c r="N428" s="156">
        <v>0</v>
      </c>
      <c r="O428" s="156">
        <v>23</v>
      </c>
      <c r="P428" s="153">
        <f t="shared" si="48"/>
        <v>645</v>
      </c>
      <c r="Q428" s="39">
        <f t="shared" si="49"/>
        <v>179</v>
      </c>
      <c r="R428" s="153">
        <f t="shared" si="50"/>
        <v>824</v>
      </c>
      <c r="S428" s="153">
        <f t="shared" si="51"/>
        <v>0.22888888888888889</v>
      </c>
      <c r="T428" s="39">
        <f t="shared" si="52"/>
        <v>2023</v>
      </c>
      <c r="U428" s="39">
        <f t="shared" si="53"/>
        <v>2</v>
      </c>
      <c r="V428" s="39">
        <f t="shared" si="54"/>
        <v>1</v>
      </c>
      <c r="W428" s="39">
        <f t="shared" si="55"/>
        <v>4</v>
      </c>
      <c r="X428" s="39">
        <f>Table19[[#This Row],[Busy-ness Secs]]/60</f>
        <v>13.733333333333333</v>
      </c>
    </row>
    <row r="429" spans="2:24" x14ac:dyDescent="0.3">
      <c r="B429" s="156">
        <v>2578</v>
      </c>
      <c r="C429" s="157">
        <v>44980</v>
      </c>
      <c r="D429" s="156">
        <v>1</v>
      </c>
      <c r="E429" s="156">
        <v>6</v>
      </c>
      <c r="F429" s="156">
        <v>0</v>
      </c>
      <c r="G429" s="156">
        <v>38</v>
      </c>
      <c r="H429" s="156">
        <v>53</v>
      </c>
      <c r="I429" s="156">
        <v>38</v>
      </c>
      <c r="J429" s="156">
        <v>4</v>
      </c>
      <c r="K429" s="156">
        <v>33</v>
      </c>
      <c r="L429" s="156">
        <v>2</v>
      </c>
      <c r="M429" s="156">
        <v>40</v>
      </c>
      <c r="N429" s="156">
        <v>0</v>
      </c>
      <c r="O429" s="156">
        <v>22</v>
      </c>
      <c r="P429" s="153">
        <f t="shared" si="48"/>
        <v>774</v>
      </c>
      <c r="Q429" s="39">
        <f t="shared" si="49"/>
        <v>212</v>
      </c>
      <c r="R429" s="153">
        <f t="shared" si="50"/>
        <v>986</v>
      </c>
      <c r="S429" s="153">
        <f t="shared" si="51"/>
        <v>0.2738888888888889</v>
      </c>
      <c r="T429" s="39">
        <f t="shared" si="52"/>
        <v>2023</v>
      </c>
      <c r="U429" s="39">
        <f t="shared" si="53"/>
        <v>2</v>
      </c>
      <c r="V429" s="39">
        <f t="shared" si="54"/>
        <v>1</v>
      </c>
      <c r="W429" s="39">
        <f t="shared" si="55"/>
        <v>5</v>
      </c>
      <c r="X429" s="39">
        <f>Table19[[#This Row],[Busy-ness Secs]]/60</f>
        <v>16.433333333333334</v>
      </c>
    </row>
    <row r="430" spans="2:24" x14ac:dyDescent="0.3">
      <c r="B430" s="156">
        <v>2579</v>
      </c>
      <c r="C430" s="157">
        <v>44980</v>
      </c>
      <c r="D430" s="156">
        <v>2</v>
      </c>
      <c r="E430" s="156">
        <v>7</v>
      </c>
      <c r="F430" s="156">
        <v>0</v>
      </c>
      <c r="G430" s="156">
        <v>36</v>
      </c>
      <c r="H430" s="156">
        <v>76</v>
      </c>
      <c r="I430" s="156">
        <v>65</v>
      </c>
      <c r="J430" s="156">
        <v>4</v>
      </c>
      <c r="K430" s="156">
        <v>35</v>
      </c>
      <c r="L430" s="156">
        <v>2</v>
      </c>
      <c r="M430" s="156">
        <v>23</v>
      </c>
      <c r="N430" s="156">
        <v>1</v>
      </c>
      <c r="O430" s="156">
        <v>13</v>
      </c>
      <c r="P430" s="153">
        <f t="shared" si="48"/>
        <v>1239</v>
      </c>
      <c r="Q430" s="39">
        <f t="shared" si="49"/>
        <v>199</v>
      </c>
      <c r="R430" s="153">
        <f t="shared" si="50"/>
        <v>1438</v>
      </c>
      <c r="S430" s="153">
        <f t="shared" si="51"/>
        <v>0.39944444444444444</v>
      </c>
      <c r="T430" s="39">
        <f t="shared" si="52"/>
        <v>2023</v>
      </c>
      <c r="U430" s="39">
        <f t="shared" si="53"/>
        <v>2</v>
      </c>
      <c r="V430" s="39">
        <f t="shared" si="54"/>
        <v>1</v>
      </c>
      <c r="W430" s="39">
        <f t="shared" si="55"/>
        <v>5</v>
      </c>
      <c r="X430" s="39">
        <f>Table19[[#This Row],[Busy-ness Secs]]/60</f>
        <v>23.966666666666665</v>
      </c>
    </row>
    <row r="431" spans="2:24" x14ac:dyDescent="0.3">
      <c r="B431" s="156">
        <v>2580</v>
      </c>
      <c r="C431" s="157">
        <v>44981</v>
      </c>
      <c r="D431" s="156">
        <v>1</v>
      </c>
      <c r="E431" s="156">
        <v>6</v>
      </c>
      <c r="F431" s="156">
        <v>0</v>
      </c>
      <c r="G431" s="156">
        <v>23</v>
      </c>
      <c r="H431" s="156">
        <v>53</v>
      </c>
      <c r="I431" s="156">
        <v>59</v>
      </c>
      <c r="J431" s="156">
        <v>4</v>
      </c>
      <c r="K431" s="156">
        <v>33</v>
      </c>
      <c r="L431" s="156">
        <v>2</v>
      </c>
      <c r="M431" s="156">
        <v>38</v>
      </c>
      <c r="N431" s="156">
        <v>0</v>
      </c>
      <c r="O431" s="156">
        <v>22</v>
      </c>
      <c r="P431" s="153">
        <f t="shared" si="48"/>
        <v>810</v>
      </c>
      <c r="Q431" s="39">
        <f t="shared" si="49"/>
        <v>208</v>
      </c>
      <c r="R431" s="153">
        <f t="shared" si="50"/>
        <v>1018</v>
      </c>
      <c r="S431" s="153">
        <f t="shared" si="51"/>
        <v>0.28277777777777779</v>
      </c>
      <c r="T431" s="39">
        <f t="shared" si="52"/>
        <v>2023</v>
      </c>
      <c r="U431" s="39">
        <f t="shared" si="53"/>
        <v>2</v>
      </c>
      <c r="V431" s="39">
        <f t="shared" si="54"/>
        <v>1</v>
      </c>
      <c r="W431" s="39">
        <f t="shared" si="55"/>
        <v>6</v>
      </c>
      <c r="X431" s="39">
        <f>Table19[[#This Row],[Busy-ness Secs]]/60</f>
        <v>16.966666666666665</v>
      </c>
    </row>
    <row r="432" spans="2:24" x14ac:dyDescent="0.3">
      <c r="B432" s="156">
        <v>2581</v>
      </c>
      <c r="C432" s="157">
        <v>44981</v>
      </c>
      <c r="D432" s="156">
        <v>2</v>
      </c>
      <c r="E432" s="156">
        <v>6</v>
      </c>
      <c r="F432" s="156">
        <v>0</v>
      </c>
      <c r="G432" s="156">
        <v>32</v>
      </c>
      <c r="H432" s="156">
        <v>44</v>
      </c>
      <c r="I432" s="156">
        <v>37</v>
      </c>
      <c r="J432" s="156">
        <v>4</v>
      </c>
      <c r="K432" s="156">
        <v>31</v>
      </c>
      <c r="L432" s="156">
        <v>2</v>
      </c>
      <c r="M432" s="156">
        <v>40</v>
      </c>
      <c r="N432" s="156">
        <v>0</v>
      </c>
      <c r="O432" s="156">
        <v>30</v>
      </c>
      <c r="P432" s="153">
        <f t="shared" si="48"/>
        <v>678</v>
      </c>
      <c r="Q432" s="39">
        <f t="shared" si="49"/>
        <v>204</v>
      </c>
      <c r="R432" s="153">
        <f t="shared" si="50"/>
        <v>882</v>
      </c>
      <c r="S432" s="153">
        <f t="shared" si="51"/>
        <v>0.245</v>
      </c>
      <c r="T432" s="39">
        <f t="shared" si="52"/>
        <v>2023</v>
      </c>
      <c r="U432" s="39">
        <f t="shared" si="53"/>
        <v>2</v>
      </c>
      <c r="V432" s="39">
        <f t="shared" si="54"/>
        <v>1</v>
      </c>
      <c r="W432" s="39">
        <f t="shared" si="55"/>
        <v>6</v>
      </c>
      <c r="X432" s="39">
        <f>Table19[[#This Row],[Busy-ness Secs]]/60</f>
        <v>14.7</v>
      </c>
    </row>
    <row r="433" spans="2:24" x14ac:dyDescent="0.3">
      <c r="B433" s="156">
        <v>2582</v>
      </c>
      <c r="C433" s="157">
        <v>44982</v>
      </c>
      <c r="D433" s="156">
        <v>1</v>
      </c>
      <c r="E433" s="156">
        <v>5</v>
      </c>
      <c r="F433" s="156">
        <v>0</v>
      </c>
      <c r="G433" s="156">
        <v>36</v>
      </c>
      <c r="H433" s="156">
        <v>85</v>
      </c>
      <c r="I433" s="156">
        <v>80</v>
      </c>
      <c r="J433" s="156">
        <v>4</v>
      </c>
      <c r="K433" s="156">
        <v>34</v>
      </c>
      <c r="L433" s="156">
        <v>1</v>
      </c>
      <c r="M433" s="156">
        <v>40</v>
      </c>
      <c r="N433" s="156">
        <v>0</v>
      </c>
      <c r="O433" s="156">
        <v>25</v>
      </c>
      <c r="P433" s="153">
        <f t="shared" si="48"/>
        <v>1005</v>
      </c>
      <c r="Q433" s="39">
        <f t="shared" si="49"/>
        <v>176</v>
      </c>
      <c r="R433" s="153">
        <f t="shared" si="50"/>
        <v>1181</v>
      </c>
      <c r="S433" s="153">
        <f t="shared" si="51"/>
        <v>0.32805555555555554</v>
      </c>
      <c r="T433" s="39">
        <f t="shared" si="52"/>
        <v>2023</v>
      </c>
      <c r="U433" s="39">
        <f t="shared" si="53"/>
        <v>2</v>
      </c>
      <c r="V433" s="39">
        <f t="shared" si="54"/>
        <v>1</v>
      </c>
      <c r="W433" s="39">
        <f t="shared" si="55"/>
        <v>7</v>
      </c>
      <c r="X433" s="39">
        <f>Table19[[#This Row],[Busy-ness Secs]]/60</f>
        <v>19.683333333333334</v>
      </c>
    </row>
    <row r="434" spans="2:24" x14ac:dyDescent="0.3">
      <c r="B434" s="156">
        <v>2583</v>
      </c>
      <c r="C434" s="157">
        <v>44984</v>
      </c>
      <c r="D434" s="156">
        <v>1</v>
      </c>
      <c r="E434" s="156">
        <v>6</v>
      </c>
      <c r="F434" s="156">
        <v>0</v>
      </c>
      <c r="G434" s="156">
        <v>16</v>
      </c>
      <c r="H434" s="156">
        <v>90</v>
      </c>
      <c r="I434" s="156">
        <v>58</v>
      </c>
      <c r="J434" s="156">
        <v>4</v>
      </c>
      <c r="K434" s="156">
        <v>34</v>
      </c>
      <c r="L434" s="156">
        <v>2</v>
      </c>
      <c r="M434" s="156">
        <v>40</v>
      </c>
      <c r="N434" s="156">
        <v>0</v>
      </c>
      <c r="O434" s="156">
        <v>11</v>
      </c>
      <c r="P434" s="153">
        <f t="shared" si="48"/>
        <v>984</v>
      </c>
      <c r="Q434" s="39">
        <f t="shared" si="49"/>
        <v>216</v>
      </c>
      <c r="R434" s="153">
        <f t="shared" si="50"/>
        <v>1200</v>
      </c>
      <c r="S434" s="153">
        <f t="shared" si="51"/>
        <v>0.33333333333333331</v>
      </c>
      <c r="T434" s="39">
        <f t="shared" si="52"/>
        <v>2023</v>
      </c>
      <c r="U434" s="39">
        <f t="shared" si="53"/>
        <v>2</v>
      </c>
      <c r="V434" s="39">
        <f t="shared" si="54"/>
        <v>1</v>
      </c>
      <c r="W434" s="39">
        <f t="shared" si="55"/>
        <v>2</v>
      </c>
      <c r="X434" s="39">
        <f>Table19[[#This Row],[Busy-ness Secs]]/60</f>
        <v>20</v>
      </c>
    </row>
    <row r="435" spans="2:24" x14ac:dyDescent="0.3">
      <c r="B435" s="156">
        <v>2584</v>
      </c>
      <c r="C435" s="157">
        <v>44984</v>
      </c>
      <c r="D435" s="156">
        <v>2</v>
      </c>
      <c r="E435" s="156">
        <v>6</v>
      </c>
      <c r="F435" s="156">
        <v>0</v>
      </c>
      <c r="G435" s="156">
        <v>41</v>
      </c>
      <c r="H435" s="156">
        <v>58</v>
      </c>
      <c r="I435" s="156">
        <v>66</v>
      </c>
      <c r="J435" s="156">
        <v>4</v>
      </c>
      <c r="K435" s="156">
        <v>33</v>
      </c>
      <c r="L435" s="156">
        <v>2</v>
      </c>
      <c r="M435" s="156">
        <v>27</v>
      </c>
      <c r="N435" s="156">
        <v>0</v>
      </c>
      <c r="O435" s="156">
        <v>28</v>
      </c>
      <c r="P435" s="153">
        <f t="shared" si="48"/>
        <v>990</v>
      </c>
      <c r="Q435" s="39">
        <f t="shared" si="49"/>
        <v>186</v>
      </c>
      <c r="R435" s="153">
        <f t="shared" si="50"/>
        <v>1176</v>
      </c>
      <c r="S435" s="153">
        <f t="shared" si="51"/>
        <v>0.32666666666666666</v>
      </c>
      <c r="T435" s="39">
        <f t="shared" si="52"/>
        <v>2023</v>
      </c>
      <c r="U435" s="39">
        <f t="shared" si="53"/>
        <v>2</v>
      </c>
      <c r="V435" s="39">
        <f t="shared" si="54"/>
        <v>1</v>
      </c>
      <c r="W435" s="39">
        <f t="shared" si="55"/>
        <v>2</v>
      </c>
      <c r="X435" s="39">
        <f>Table19[[#This Row],[Busy-ness Secs]]/60</f>
        <v>19.600000000000001</v>
      </c>
    </row>
    <row r="436" spans="2:24" x14ac:dyDescent="0.3">
      <c r="B436" s="156">
        <v>2585</v>
      </c>
      <c r="C436" s="157">
        <v>44985</v>
      </c>
      <c r="D436" s="156">
        <v>1</v>
      </c>
      <c r="E436" s="156">
        <v>6</v>
      </c>
      <c r="F436" s="156">
        <v>0</v>
      </c>
      <c r="G436" s="156">
        <v>41</v>
      </c>
      <c r="H436" s="156">
        <v>63</v>
      </c>
      <c r="I436" s="156">
        <v>32</v>
      </c>
      <c r="J436" s="156">
        <v>4</v>
      </c>
      <c r="K436" s="156">
        <v>30</v>
      </c>
      <c r="L436" s="156">
        <v>2</v>
      </c>
      <c r="M436" s="156">
        <v>34</v>
      </c>
      <c r="N436" s="156">
        <v>0</v>
      </c>
      <c r="O436" s="156">
        <v>14</v>
      </c>
      <c r="P436" s="153">
        <f t="shared" si="48"/>
        <v>816</v>
      </c>
      <c r="Q436" s="39">
        <f t="shared" si="49"/>
        <v>188</v>
      </c>
      <c r="R436" s="153">
        <f t="shared" si="50"/>
        <v>1004</v>
      </c>
      <c r="S436" s="153">
        <f t="shared" si="51"/>
        <v>0.27888888888888891</v>
      </c>
      <c r="T436" s="39">
        <f t="shared" si="52"/>
        <v>2023</v>
      </c>
      <c r="U436" s="39">
        <f t="shared" si="53"/>
        <v>2</v>
      </c>
      <c r="V436" s="39">
        <f t="shared" si="54"/>
        <v>1</v>
      </c>
      <c r="W436" s="39">
        <f t="shared" si="55"/>
        <v>3</v>
      </c>
      <c r="X436" s="39">
        <f>Table19[[#This Row],[Busy-ness Secs]]/60</f>
        <v>16.733333333333334</v>
      </c>
    </row>
    <row r="437" spans="2:24" x14ac:dyDescent="0.3">
      <c r="B437" s="156">
        <v>2586</v>
      </c>
      <c r="C437" s="157">
        <v>44985</v>
      </c>
      <c r="D437" s="156">
        <v>2</v>
      </c>
      <c r="E437" s="156">
        <v>6</v>
      </c>
      <c r="F437" s="156">
        <v>0</v>
      </c>
      <c r="G437" s="156">
        <v>15</v>
      </c>
      <c r="H437" s="156">
        <v>71</v>
      </c>
      <c r="I437" s="156">
        <v>74</v>
      </c>
      <c r="J437" s="156">
        <v>3</v>
      </c>
      <c r="K437" s="156">
        <v>35</v>
      </c>
      <c r="L437" s="156">
        <v>2</v>
      </c>
      <c r="M437" s="156">
        <v>30</v>
      </c>
      <c r="N437" s="156">
        <v>1</v>
      </c>
      <c r="O437" s="156">
        <v>27</v>
      </c>
      <c r="P437" s="153">
        <f t="shared" si="48"/>
        <v>960</v>
      </c>
      <c r="Q437" s="39">
        <f t="shared" si="49"/>
        <v>192</v>
      </c>
      <c r="R437" s="153">
        <f t="shared" si="50"/>
        <v>1152</v>
      </c>
      <c r="S437" s="153">
        <f t="shared" si="51"/>
        <v>0.32</v>
      </c>
      <c r="T437" s="39">
        <f t="shared" si="52"/>
        <v>2023</v>
      </c>
      <c r="U437" s="39">
        <f t="shared" si="53"/>
        <v>2</v>
      </c>
      <c r="V437" s="39">
        <f t="shared" si="54"/>
        <v>1</v>
      </c>
      <c r="W437" s="39">
        <f t="shared" si="55"/>
        <v>3</v>
      </c>
      <c r="X437" s="39">
        <f>Table19[[#This Row],[Busy-ness Secs]]/60</f>
        <v>19.2</v>
      </c>
    </row>
    <row r="438" spans="2:24" x14ac:dyDescent="0.3">
      <c r="B438" s="156">
        <v>2587</v>
      </c>
      <c r="C438" s="157">
        <v>44986</v>
      </c>
      <c r="D438" s="156">
        <v>1</v>
      </c>
      <c r="E438" s="156">
        <v>6</v>
      </c>
      <c r="F438" s="156">
        <v>0</v>
      </c>
      <c r="G438" s="156">
        <v>31</v>
      </c>
      <c r="H438" s="156">
        <v>75</v>
      </c>
      <c r="I438" s="156">
        <v>38</v>
      </c>
      <c r="J438" s="156">
        <v>4</v>
      </c>
      <c r="K438" s="156">
        <v>31</v>
      </c>
      <c r="L438" s="156">
        <v>1</v>
      </c>
      <c r="M438" s="156">
        <v>32</v>
      </c>
      <c r="N438" s="156">
        <v>1</v>
      </c>
      <c r="O438" s="156">
        <v>24</v>
      </c>
      <c r="P438" s="153">
        <f t="shared" si="48"/>
        <v>864</v>
      </c>
      <c r="Q438" s="39">
        <f t="shared" si="49"/>
        <v>180</v>
      </c>
      <c r="R438" s="153">
        <f t="shared" si="50"/>
        <v>1044</v>
      </c>
      <c r="S438" s="153">
        <f t="shared" si="51"/>
        <v>0.28999999999999998</v>
      </c>
      <c r="T438" s="39">
        <f t="shared" si="52"/>
        <v>2023</v>
      </c>
      <c r="U438" s="39">
        <f t="shared" si="53"/>
        <v>3</v>
      </c>
      <c r="V438" s="39">
        <f t="shared" si="54"/>
        <v>1</v>
      </c>
      <c r="W438" s="39">
        <f t="shared" si="55"/>
        <v>4</v>
      </c>
      <c r="X438" s="39">
        <f>Table19[[#This Row],[Busy-ness Secs]]/60</f>
        <v>17.399999999999999</v>
      </c>
    </row>
    <row r="439" spans="2:24" x14ac:dyDescent="0.3">
      <c r="B439" s="156">
        <v>2588</v>
      </c>
      <c r="C439" s="157">
        <v>44986</v>
      </c>
      <c r="D439" s="156">
        <v>2</v>
      </c>
      <c r="E439" s="156">
        <v>5</v>
      </c>
      <c r="F439" s="156">
        <v>0</v>
      </c>
      <c r="G439" s="156">
        <v>44</v>
      </c>
      <c r="H439" s="156">
        <v>62</v>
      </c>
      <c r="I439" s="156">
        <v>34</v>
      </c>
      <c r="J439" s="156">
        <v>5</v>
      </c>
      <c r="K439" s="156">
        <v>35</v>
      </c>
      <c r="L439" s="156">
        <v>0</v>
      </c>
      <c r="M439" s="156">
        <v>31</v>
      </c>
      <c r="N439" s="156">
        <v>0</v>
      </c>
      <c r="O439" s="156">
        <v>25</v>
      </c>
      <c r="P439" s="153">
        <f t="shared" si="48"/>
        <v>700</v>
      </c>
      <c r="Q439" s="39">
        <f t="shared" si="49"/>
        <v>175</v>
      </c>
      <c r="R439" s="153">
        <f t="shared" si="50"/>
        <v>875</v>
      </c>
      <c r="S439" s="153">
        <f t="shared" si="51"/>
        <v>0.24305555555555555</v>
      </c>
      <c r="T439" s="39">
        <f t="shared" si="52"/>
        <v>2023</v>
      </c>
      <c r="U439" s="39">
        <f t="shared" si="53"/>
        <v>3</v>
      </c>
      <c r="V439" s="39">
        <f t="shared" si="54"/>
        <v>1</v>
      </c>
      <c r="W439" s="39">
        <f t="shared" si="55"/>
        <v>4</v>
      </c>
      <c r="X439" s="39">
        <f>Table19[[#This Row],[Busy-ness Secs]]/60</f>
        <v>14.583333333333334</v>
      </c>
    </row>
    <row r="440" spans="2:24" x14ac:dyDescent="0.3">
      <c r="B440" s="156">
        <v>2589</v>
      </c>
      <c r="C440" s="157">
        <v>44987</v>
      </c>
      <c r="D440" s="156">
        <v>1</v>
      </c>
      <c r="E440" s="156">
        <v>7</v>
      </c>
      <c r="F440" s="156">
        <v>0</v>
      </c>
      <c r="G440" s="156">
        <v>20</v>
      </c>
      <c r="H440" s="156">
        <v>71</v>
      </c>
      <c r="I440" s="156">
        <v>35</v>
      </c>
      <c r="J440" s="156">
        <v>6</v>
      </c>
      <c r="K440" s="156">
        <v>29</v>
      </c>
      <c r="L440" s="156">
        <v>1</v>
      </c>
      <c r="M440" s="156">
        <v>31</v>
      </c>
      <c r="N440" s="156">
        <v>0</v>
      </c>
      <c r="O440" s="156">
        <v>18</v>
      </c>
      <c r="P440" s="153">
        <f t="shared" si="48"/>
        <v>882</v>
      </c>
      <c r="Q440" s="39">
        <f t="shared" si="49"/>
        <v>205</v>
      </c>
      <c r="R440" s="153">
        <f t="shared" si="50"/>
        <v>1087</v>
      </c>
      <c r="S440" s="153">
        <f t="shared" si="51"/>
        <v>0.30194444444444446</v>
      </c>
      <c r="T440" s="39">
        <f t="shared" si="52"/>
        <v>2023</v>
      </c>
      <c r="U440" s="39">
        <f t="shared" si="53"/>
        <v>3</v>
      </c>
      <c r="V440" s="39">
        <f t="shared" si="54"/>
        <v>1</v>
      </c>
      <c r="W440" s="39">
        <f t="shared" si="55"/>
        <v>5</v>
      </c>
      <c r="X440" s="39">
        <f>Table19[[#This Row],[Busy-ness Secs]]/60</f>
        <v>18.116666666666667</v>
      </c>
    </row>
    <row r="441" spans="2:24" x14ac:dyDescent="0.3">
      <c r="B441" s="156">
        <v>2590</v>
      </c>
      <c r="C441" s="157">
        <v>44987</v>
      </c>
      <c r="D441" s="156">
        <v>2</v>
      </c>
      <c r="E441" s="156">
        <v>4</v>
      </c>
      <c r="F441" s="156">
        <v>0</v>
      </c>
      <c r="G441" s="156">
        <v>35</v>
      </c>
      <c r="H441" s="156">
        <v>66</v>
      </c>
      <c r="I441" s="156">
        <v>30</v>
      </c>
      <c r="J441" s="156">
        <v>3</v>
      </c>
      <c r="K441" s="156">
        <v>34</v>
      </c>
      <c r="L441" s="156">
        <v>0</v>
      </c>
      <c r="M441" s="156">
        <v>21</v>
      </c>
      <c r="N441" s="156">
        <v>1</v>
      </c>
      <c r="O441" s="156">
        <v>12</v>
      </c>
      <c r="P441" s="153">
        <f t="shared" si="48"/>
        <v>524</v>
      </c>
      <c r="Q441" s="39">
        <f t="shared" si="49"/>
        <v>114</v>
      </c>
      <c r="R441" s="153">
        <f t="shared" si="50"/>
        <v>638</v>
      </c>
      <c r="S441" s="153">
        <f t="shared" si="51"/>
        <v>0.17722222222222223</v>
      </c>
      <c r="T441" s="39">
        <f t="shared" si="52"/>
        <v>2023</v>
      </c>
      <c r="U441" s="39">
        <f t="shared" si="53"/>
        <v>3</v>
      </c>
      <c r="V441" s="39">
        <f t="shared" si="54"/>
        <v>1</v>
      </c>
      <c r="W441" s="39">
        <f t="shared" si="55"/>
        <v>5</v>
      </c>
      <c r="X441" s="39">
        <f>Table19[[#This Row],[Busy-ness Secs]]/60</f>
        <v>10.633333333333333</v>
      </c>
    </row>
    <row r="442" spans="2:24" x14ac:dyDescent="0.3">
      <c r="B442" s="156">
        <v>2591</v>
      </c>
      <c r="C442" s="157">
        <v>44988</v>
      </c>
      <c r="D442" s="156">
        <v>1</v>
      </c>
      <c r="E442" s="156">
        <v>8</v>
      </c>
      <c r="F442" s="156">
        <v>0</v>
      </c>
      <c r="G442" s="156">
        <v>26</v>
      </c>
      <c r="H442" s="156">
        <v>85</v>
      </c>
      <c r="I442" s="156">
        <v>81</v>
      </c>
      <c r="J442" s="156">
        <v>6</v>
      </c>
      <c r="K442" s="156">
        <v>29</v>
      </c>
      <c r="L442" s="156">
        <v>1</v>
      </c>
      <c r="M442" s="156">
        <v>43</v>
      </c>
      <c r="N442" s="156">
        <v>1</v>
      </c>
      <c r="O442" s="156">
        <v>16</v>
      </c>
      <c r="P442" s="153">
        <f t="shared" si="48"/>
        <v>1536</v>
      </c>
      <c r="Q442" s="39">
        <f t="shared" si="49"/>
        <v>233</v>
      </c>
      <c r="R442" s="153">
        <f t="shared" si="50"/>
        <v>1769</v>
      </c>
      <c r="S442" s="153">
        <f t="shared" si="51"/>
        <v>0.49138888888888888</v>
      </c>
      <c r="T442" s="39">
        <f t="shared" si="52"/>
        <v>2023</v>
      </c>
      <c r="U442" s="39">
        <f t="shared" si="53"/>
        <v>3</v>
      </c>
      <c r="V442" s="39">
        <f t="shared" si="54"/>
        <v>1</v>
      </c>
      <c r="W442" s="39">
        <f t="shared" si="55"/>
        <v>6</v>
      </c>
      <c r="X442" s="39">
        <f>Table19[[#This Row],[Busy-ness Secs]]/60</f>
        <v>29.483333333333334</v>
      </c>
    </row>
    <row r="443" spans="2:24" x14ac:dyDescent="0.3">
      <c r="B443" s="156">
        <v>2592</v>
      </c>
      <c r="C443" s="157">
        <v>44988</v>
      </c>
      <c r="D443" s="156">
        <v>2</v>
      </c>
      <c r="E443" s="156">
        <v>4</v>
      </c>
      <c r="F443" s="156">
        <v>0</v>
      </c>
      <c r="G443" s="156">
        <v>18</v>
      </c>
      <c r="H443" s="156">
        <v>71</v>
      </c>
      <c r="I443" s="156">
        <v>52</v>
      </c>
      <c r="J443" s="156">
        <v>3</v>
      </c>
      <c r="K443" s="156">
        <v>35</v>
      </c>
      <c r="L443" s="156">
        <v>0</v>
      </c>
      <c r="M443" s="156">
        <v>26</v>
      </c>
      <c r="N443" s="156">
        <v>1</v>
      </c>
      <c r="O443" s="156">
        <v>18</v>
      </c>
      <c r="P443" s="153">
        <f t="shared" si="48"/>
        <v>564</v>
      </c>
      <c r="Q443" s="39">
        <f t="shared" si="49"/>
        <v>123</v>
      </c>
      <c r="R443" s="153">
        <f t="shared" si="50"/>
        <v>687</v>
      </c>
      <c r="S443" s="153">
        <f t="shared" si="51"/>
        <v>0.19083333333333333</v>
      </c>
      <c r="T443" s="39">
        <f t="shared" si="52"/>
        <v>2023</v>
      </c>
      <c r="U443" s="39">
        <f t="shared" si="53"/>
        <v>3</v>
      </c>
      <c r="V443" s="39">
        <f t="shared" si="54"/>
        <v>1</v>
      </c>
      <c r="W443" s="39">
        <f t="shared" si="55"/>
        <v>6</v>
      </c>
      <c r="X443" s="39">
        <f>Table19[[#This Row],[Busy-ness Secs]]/60</f>
        <v>11.45</v>
      </c>
    </row>
    <row r="444" spans="2:24" x14ac:dyDescent="0.3">
      <c r="B444" s="156">
        <v>2593</v>
      </c>
      <c r="C444" s="157">
        <v>44989</v>
      </c>
      <c r="D444" s="156">
        <v>1</v>
      </c>
      <c r="E444" s="156">
        <v>6</v>
      </c>
      <c r="F444" s="156">
        <v>0</v>
      </c>
      <c r="G444" s="156">
        <v>28</v>
      </c>
      <c r="H444" s="156">
        <v>90</v>
      </c>
      <c r="I444" s="156">
        <v>90</v>
      </c>
      <c r="J444" s="156">
        <v>4</v>
      </c>
      <c r="K444" s="156">
        <v>29</v>
      </c>
      <c r="L444" s="156">
        <v>2</v>
      </c>
      <c r="M444" s="156">
        <v>25</v>
      </c>
      <c r="N444" s="156">
        <v>0</v>
      </c>
      <c r="O444" s="156">
        <v>22</v>
      </c>
      <c r="P444" s="153">
        <f t="shared" si="48"/>
        <v>1248</v>
      </c>
      <c r="Q444" s="39">
        <f t="shared" si="49"/>
        <v>166</v>
      </c>
      <c r="R444" s="153">
        <f t="shared" si="50"/>
        <v>1414</v>
      </c>
      <c r="S444" s="153">
        <f t="shared" si="51"/>
        <v>0.39277777777777778</v>
      </c>
      <c r="T444" s="39">
        <f t="shared" si="52"/>
        <v>2023</v>
      </c>
      <c r="U444" s="39">
        <f t="shared" si="53"/>
        <v>3</v>
      </c>
      <c r="V444" s="39">
        <f t="shared" si="54"/>
        <v>1</v>
      </c>
      <c r="W444" s="39">
        <f t="shared" si="55"/>
        <v>7</v>
      </c>
      <c r="X444" s="39">
        <f>Table19[[#This Row],[Busy-ness Secs]]/60</f>
        <v>23.566666666666666</v>
      </c>
    </row>
    <row r="445" spans="2:24" x14ac:dyDescent="0.3">
      <c r="B445" s="156">
        <v>2594</v>
      </c>
      <c r="C445" s="157">
        <v>44991</v>
      </c>
      <c r="D445" s="156">
        <v>1</v>
      </c>
      <c r="E445" s="156">
        <v>7</v>
      </c>
      <c r="F445" s="156">
        <v>0</v>
      </c>
      <c r="G445" s="156">
        <v>44</v>
      </c>
      <c r="H445" s="156">
        <v>52</v>
      </c>
      <c r="I445" s="156">
        <v>84</v>
      </c>
      <c r="J445" s="156">
        <v>5</v>
      </c>
      <c r="K445" s="156">
        <v>31</v>
      </c>
      <c r="L445" s="156">
        <v>2</v>
      </c>
      <c r="M445" s="156">
        <v>42</v>
      </c>
      <c r="N445" s="156">
        <v>0</v>
      </c>
      <c r="O445" s="156">
        <v>13</v>
      </c>
      <c r="P445" s="153">
        <f t="shared" si="48"/>
        <v>1260</v>
      </c>
      <c r="Q445" s="39">
        <f t="shared" si="49"/>
        <v>239</v>
      </c>
      <c r="R445" s="153">
        <f t="shared" si="50"/>
        <v>1499</v>
      </c>
      <c r="S445" s="153">
        <f t="shared" si="51"/>
        <v>0.41638888888888886</v>
      </c>
      <c r="T445" s="39">
        <f t="shared" si="52"/>
        <v>2023</v>
      </c>
      <c r="U445" s="39">
        <f t="shared" si="53"/>
        <v>3</v>
      </c>
      <c r="V445" s="39">
        <f t="shared" si="54"/>
        <v>1</v>
      </c>
      <c r="W445" s="39">
        <f t="shared" si="55"/>
        <v>2</v>
      </c>
      <c r="X445" s="39">
        <f>Table19[[#This Row],[Busy-ness Secs]]/60</f>
        <v>24.983333333333334</v>
      </c>
    </row>
    <row r="446" spans="2:24" x14ac:dyDescent="0.3">
      <c r="B446" s="156">
        <v>2595</v>
      </c>
      <c r="C446" s="157">
        <v>44991</v>
      </c>
      <c r="D446" s="156">
        <v>2</v>
      </c>
      <c r="E446" s="156">
        <v>5</v>
      </c>
      <c r="F446" s="156">
        <v>0</v>
      </c>
      <c r="G446" s="156">
        <v>18</v>
      </c>
      <c r="H446" s="156">
        <v>53</v>
      </c>
      <c r="I446" s="156">
        <v>87</v>
      </c>
      <c r="J446" s="156">
        <v>5</v>
      </c>
      <c r="K446" s="156">
        <v>34</v>
      </c>
      <c r="L446" s="156">
        <v>0</v>
      </c>
      <c r="M446" s="156">
        <v>20</v>
      </c>
      <c r="N446" s="156">
        <v>0</v>
      </c>
      <c r="O446" s="156">
        <v>13</v>
      </c>
      <c r="P446" s="153">
        <f t="shared" si="48"/>
        <v>790</v>
      </c>
      <c r="Q446" s="39">
        <f t="shared" si="49"/>
        <v>170</v>
      </c>
      <c r="R446" s="153">
        <f t="shared" si="50"/>
        <v>960</v>
      </c>
      <c r="S446" s="153">
        <f t="shared" si="51"/>
        <v>0.26666666666666666</v>
      </c>
      <c r="T446" s="39">
        <f t="shared" si="52"/>
        <v>2023</v>
      </c>
      <c r="U446" s="39">
        <f t="shared" si="53"/>
        <v>3</v>
      </c>
      <c r="V446" s="39">
        <f t="shared" si="54"/>
        <v>1</v>
      </c>
      <c r="W446" s="39">
        <f t="shared" si="55"/>
        <v>2</v>
      </c>
      <c r="X446" s="39">
        <f>Table19[[#This Row],[Busy-ness Secs]]/60</f>
        <v>16</v>
      </c>
    </row>
    <row r="447" spans="2:24" x14ac:dyDescent="0.3">
      <c r="B447" s="156">
        <v>2596</v>
      </c>
      <c r="C447" s="157">
        <v>44992</v>
      </c>
      <c r="D447" s="156">
        <v>1</v>
      </c>
      <c r="E447" s="156">
        <v>7</v>
      </c>
      <c r="F447" s="156">
        <v>0</v>
      </c>
      <c r="G447" s="156">
        <v>32</v>
      </c>
      <c r="H447" s="156">
        <v>34</v>
      </c>
      <c r="I447" s="156">
        <v>82</v>
      </c>
      <c r="J447" s="156">
        <v>6</v>
      </c>
      <c r="K447" s="156">
        <v>31</v>
      </c>
      <c r="L447" s="156">
        <v>1</v>
      </c>
      <c r="M447" s="156">
        <v>42</v>
      </c>
      <c r="N447" s="156">
        <v>0</v>
      </c>
      <c r="O447" s="156">
        <v>28</v>
      </c>
      <c r="P447" s="153">
        <f t="shared" si="48"/>
        <v>1036</v>
      </c>
      <c r="Q447" s="39">
        <f t="shared" si="49"/>
        <v>228</v>
      </c>
      <c r="R447" s="153">
        <f t="shared" si="50"/>
        <v>1264</v>
      </c>
      <c r="S447" s="153">
        <f t="shared" si="51"/>
        <v>0.3511111111111111</v>
      </c>
      <c r="T447" s="39">
        <f t="shared" si="52"/>
        <v>2023</v>
      </c>
      <c r="U447" s="39">
        <f t="shared" si="53"/>
        <v>3</v>
      </c>
      <c r="V447" s="39">
        <f t="shared" si="54"/>
        <v>1</v>
      </c>
      <c r="W447" s="39">
        <f t="shared" si="55"/>
        <v>3</v>
      </c>
      <c r="X447" s="39">
        <f>Table19[[#This Row],[Busy-ness Secs]]/60</f>
        <v>21.066666666666666</v>
      </c>
    </row>
    <row r="448" spans="2:24" x14ac:dyDescent="0.3">
      <c r="B448" s="156">
        <v>2597</v>
      </c>
      <c r="C448" s="157">
        <v>44992</v>
      </c>
      <c r="D448" s="156">
        <v>2</v>
      </c>
      <c r="E448" s="156">
        <v>5</v>
      </c>
      <c r="F448" s="156">
        <v>0</v>
      </c>
      <c r="G448" s="156">
        <v>33</v>
      </c>
      <c r="H448" s="156">
        <v>66</v>
      </c>
      <c r="I448" s="156">
        <v>47</v>
      </c>
      <c r="J448" s="156">
        <v>4</v>
      </c>
      <c r="K448" s="156">
        <v>32</v>
      </c>
      <c r="L448" s="156">
        <v>1</v>
      </c>
      <c r="M448" s="156">
        <v>16</v>
      </c>
      <c r="N448" s="156">
        <v>0</v>
      </c>
      <c r="O448" s="156">
        <v>12</v>
      </c>
      <c r="P448" s="153">
        <f t="shared" si="48"/>
        <v>730</v>
      </c>
      <c r="Q448" s="39">
        <f t="shared" si="49"/>
        <v>144</v>
      </c>
      <c r="R448" s="153">
        <f t="shared" si="50"/>
        <v>874</v>
      </c>
      <c r="S448" s="153">
        <f t="shared" si="51"/>
        <v>0.24277777777777779</v>
      </c>
      <c r="T448" s="39">
        <f t="shared" si="52"/>
        <v>2023</v>
      </c>
      <c r="U448" s="39">
        <f t="shared" si="53"/>
        <v>3</v>
      </c>
      <c r="V448" s="39">
        <f t="shared" si="54"/>
        <v>1</v>
      </c>
      <c r="W448" s="39">
        <f t="shared" si="55"/>
        <v>3</v>
      </c>
      <c r="X448" s="39">
        <f>Table19[[#This Row],[Busy-ness Secs]]/60</f>
        <v>14.566666666666666</v>
      </c>
    </row>
    <row r="449" spans="2:24" x14ac:dyDescent="0.3">
      <c r="B449" s="156">
        <v>2598</v>
      </c>
      <c r="C449" s="157">
        <v>44993</v>
      </c>
      <c r="D449" s="156">
        <v>1</v>
      </c>
      <c r="E449" s="156">
        <v>6</v>
      </c>
      <c r="F449" s="156">
        <v>0</v>
      </c>
      <c r="G449" s="156">
        <v>35</v>
      </c>
      <c r="H449" s="156">
        <v>53</v>
      </c>
      <c r="I449" s="156">
        <v>31</v>
      </c>
      <c r="J449" s="156">
        <v>5</v>
      </c>
      <c r="K449" s="156">
        <v>29</v>
      </c>
      <c r="L449" s="156">
        <v>1</v>
      </c>
      <c r="M449" s="156">
        <v>23</v>
      </c>
      <c r="N449" s="156">
        <v>0</v>
      </c>
      <c r="O449" s="156">
        <v>13</v>
      </c>
      <c r="P449" s="153">
        <f t="shared" si="48"/>
        <v>714</v>
      </c>
      <c r="Q449" s="39">
        <f t="shared" si="49"/>
        <v>168</v>
      </c>
      <c r="R449" s="153">
        <f t="shared" si="50"/>
        <v>882</v>
      </c>
      <c r="S449" s="153">
        <f t="shared" si="51"/>
        <v>0.245</v>
      </c>
      <c r="T449" s="39">
        <f t="shared" si="52"/>
        <v>2023</v>
      </c>
      <c r="U449" s="39">
        <f t="shared" si="53"/>
        <v>3</v>
      </c>
      <c r="V449" s="39">
        <f t="shared" si="54"/>
        <v>1</v>
      </c>
      <c r="W449" s="39">
        <f t="shared" si="55"/>
        <v>4</v>
      </c>
      <c r="X449" s="39">
        <f>Table19[[#This Row],[Busy-ness Secs]]/60</f>
        <v>14.7</v>
      </c>
    </row>
    <row r="450" spans="2:24" x14ac:dyDescent="0.3">
      <c r="B450" s="156">
        <v>2599</v>
      </c>
      <c r="C450" s="157">
        <v>44993</v>
      </c>
      <c r="D450" s="156">
        <v>2</v>
      </c>
      <c r="E450" s="156">
        <v>6</v>
      </c>
      <c r="F450" s="156">
        <v>0</v>
      </c>
      <c r="G450" s="156">
        <v>20</v>
      </c>
      <c r="H450" s="156">
        <v>35</v>
      </c>
      <c r="I450" s="156">
        <v>45</v>
      </c>
      <c r="J450" s="156">
        <v>4</v>
      </c>
      <c r="K450" s="156">
        <v>35</v>
      </c>
      <c r="L450" s="156">
        <v>1</v>
      </c>
      <c r="M450" s="156">
        <v>19</v>
      </c>
      <c r="N450" s="156">
        <v>1</v>
      </c>
      <c r="O450" s="156">
        <v>28</v>
      </c>
      <c r="P450" s="153">
        <f t="shared" si="48"/>
        <v>600</v>
      </c>
      <c r="Q450" s="39">
        <f t="shared" si="49"/>
        <v>187</v>
      </c>
      <c r="R450" s="153">
        <f t="shared" si="50"/>
        <v>787</v>
      </c>
      <c r="S450" s="153">
        <f t="shared" si="51"/>
        <v>0.21861111111111112</v>
      </c>
      <c r="T450" s="39">
        <f t="shared" si="52"/>
        <v>2023</v>
      </c>
      <c r="U450" s="39">
        <f t="shared" si="53"/>
        <v>3</v>
      </c>
      <c r="V450" s="39">
        <f t="shared" si="54"/>
        <v>1</v>
      </c>
      <c r="W450" s="39">
        <f t="shared" si="55"/>
        <v>4</v>
      </c>
      <c r="X450" s="39">
        <f>Table19[[#This Row],[Busy-ness Secs]]/60</f>
        <v>13.116666666666667</v>
      </c>
    </row>
    <row r="451" spans="2:24" x14ac:dyDescent="0.3">
      <c r="B451" s="156">
        <v>2600</v>
      </c>
      <c r="C451" s="157">
        <v>44994</v>
      </c>
      <c r="D451" s="156">
        <v>1</v>
      </c>
      <c r="E451" s="156">
        <v>8</v>
      </c>
      <c r="F451" s="156">
        <v>0</v>
      </c>
      <c r="G451" s="156">
        <v>28</v>
      </c>
      <c r="H451" s="156">
        <v>72</v>
      </c>
      <c r="I451" s="156">
        <v>65</v>
      </c>
      <c r="J451" s="156">
        <v>5</v>
      </c>
      <c r="K451" s="156">
        <v>33</v>
      </c>
      <c r="L451" s="156">
        <v>2</v>
      </c>
      <c r="M451" s="156">
        <v>19</v>
      </c>
      <c r="N451" s="156">
        <v>1</v>
      </c>
      <c r="O451" s="156">
        <v>18</v>
      </c>
      <c r="P451" s="153">
        <f t="shared" si="48"/>
        <v>1320</v>
      </c>
      <c r="Q451" s="39">
        <f t="shared" si="49"/>
        <v>221</v>
      </c>
      <c r="R451" s="153">
        <f t="shared" si="50"/>
        <v>1541</v>
      </c>
      <c r="S451" s="153">
        <f t="shared" si="51"/>
        <v>0.42805555555555558</v>
      </c>
      <c r="T451" s="39">
        <f t="shared" si="52"/>
        <v>2023</v>
      </c>
      <c r="U451" s="39">
        <f t="shared" si="53"/>
        <v>3</v>
      </c>
      <c r="V451" s="39">
        <f t="shared" si="54"/>
        <v>1</v>
      </c>
      <c r="W451" s="39">
        <f t="shared" si="55"/>
        <v>5</v>
      </c>
      <c r="X451" s="39">
        <f>Table19[[#This Row],[Busy-ness Secs]]/60</f>
        <v>25.683333333333334</v>
      </c>
    </row>
    <row r="452" spans="2:24" x14ac:dyDescent="0.3">
      <c r="B452" s="156">
        <v>2601</v>
      </c>
      <c r="C452" s="157">
        <v>44994</v>
      </c>
      <c r="D452" s="156">
        <v>2</v>
      </c>
      <c r="E452" s="156">
        <v>4</v>
      </c>
      <c r="F452" s="156">
        <v>0</v>
      </c>
      <c r="G452" s="156">
        <v>18</v>
      </c>
      <c r="H452" s="156">
        <v>57</v>
      </c>
      <c r="I452" s="156">
        <v>77</v>
      </c>
      <c r="J452" s="156">
        <v>3</v>
      </c>
      <c r="K452" s="156">
        <v>36</v>
      </c>
      <c r="L452" s="156">
        <v>0</v>
      </c>
      <c r="M452" s="156">
        <v>29</v>
      </c>
      <c r="N452" s="156">
        <v>1</v>
      </c>
      <c r="O452" s="156">
        <v>19</v>
      </c>
      <c r="P452" s="153">
        <f t="shared" si="48"/>
        <v>608</v>
      </c>
      <c r="Q452" s="39">
        <f t="shared" si="49"/>
        <v>127</v>
      </c>
      <c r="R452" s="153">
        <f t="shared" si="50"/>
        <v>735</v>
      </c>
      <c r="S452" s="153">
        <f t="shared" si="51"/>
        <v>0.20416666666666666</v>
      </c>
      <c r="T452" s="39">
        <f t="shared" si="52"/>
        <v>2023</v>
      </c>
      <c r="U452" s="39">
        <f t="shared" si="53"/>
        <v>3</v>
      </c>
      <c r="V452" s="39">
        <f t="shared" si="54"/>
        <v>1</v>
      </c>
      <c r="W452" s="39">
        <f t="shared" si="55"/>
        <v>5</v>
      </c>
      <c r="X452" s="39">
        <f>Table19[[#This Row],[Busy-ness Secs]]/60</f>
        <v>12.25</v>
      </c>
    </row>
    <row r="453" spans="2:24" x14ac:dyDescent="0.3">
      <c r="B453" s="156">
        <v>2602</v>
      </c>
      <c r="C453" s="157">
        <v>44995</v>
      </c>
      <c r="D453" s="156">
        <v>1</v>
      </c>
      <c r="E453" s="156">
        <v>7</v>
      </c>
      <c r="F453" s="156">
        <v>0</v>
      </c>
      <c r="G453" s="156">
        <v>36</v>
      </c>
      <c r="H453" s="156">
        <v>67</v>
      </c>
      <c r="I453" s="156">
        <v>49</v>
      </c>
      <c r="J453" s="156">
        <v>6</v>
      </c>
      <c r="K453" s="156">
        <v>30</v>
      </c>
      <c r="L453" s="156">
        <v>1</v>
      </c>
      <c r="M453" s="156">
        <v>25</v>
      </c>
      <c r="N453" s="156">
        <v>0</v>
      </c>
      <c r="O453" s="156">
        <v>12</v>
      </c>
      <c r="P453" s="153">
        <f t="shared" si="48"/>
        <v>1064</v>
      </c>
      <c r="Q453" s="39">
        <f t="shared" si="49"/>
        <v>205</v>
      </c>
      <c r="R453" s="153">
        <f t="shared" si="50"/>
        <v>1269</v>
      </c>
      <c r="S453" s="153">
        <f t="shared" si="51"/>
        <v>0.35249999999999998</v>
      </c>
      <c r="T453" s="39">
        <f t="shared" si="52"/>
        <v>2023</v>
      </c>
      <c r="U453" s="39">
        <f t="shared" si="53"/>
        <v>3</v>
      </c>
      <c r="V453" s="39">
        <f t="shared" si="54"/>
        <v>1</v>
      </c>
      <c r="W453" s="39">
        <f t="shared" si="55"/>
        <v>6</v>
      </c>
      <c r="X453" s="39">
        <f>Table19[[#This Row],[Busy-ness Secs]]/60</f>
        <v>21.15</v>
      </c>
    </row>
    <row r="454" spans="2:24" x14ac:dyDescent="0.3">
      <c r="B454" s="156">
        <v>2603</v>
      </c>
      <c r="C454" s="157">
        <v>44995</v>
      </c>
      <c r="D454" s="156">
        <v>2</v>
      </c>
      <c r="E454" s="156">
        <v>5</v>
      </c>
      <c r="F454" s="156">
        <v>0</v>
      </c>
      <c r="G454" s="156">
        <v>19</v>
      </c>
      <c r="H454" s="156">
        <v>34</v>
      </c>
      <c r="I454" s="156">
        <v>86</v>
      </c>
      <c r="J454" s="156">
        <v>5</v>
      </c>
      <c r="K454" s="156">
        <v>31</v>
      </c>
      <c r="L454" s="156">
        <v>0</v>
      </c>
      <c r="M454" s="156">
        <v>45</v>
      </c>
      <c r="N454" s="156">
        <v>0</v>
      </c>
      <c r="O454" s="156">
        <v>29</v>
      </c>
      <c r="P454" s="153">
        <f t="shared" si="48"/>
        <v>695</v>
      </c>
      <c r="Q454" s="39">
        <f t="shared" si="49"/>
        <v>155</v>
      </c>
      <c r="R454" s="153">
        <f t="shared" si="50"/>
        <v>850</v>
      </c>
      <c r="S454" s="153">
        <f t="shared" si="51"/>
        <v>0.2361111111111111</v>
      </c>
      <c r="T454" s="39">
        <f t="shared" si="52"/>
        <v>2023</v>
      </c>
      <c r="U454" s="39">
        <f t="shared" si="53"/>
        <v>3</v>
      </c>
      <c r="V454" s="39">
        <f t="shared" si="54"/>
        <v>1</v>
      </c>
      <c r="W454" s="39">
        <f t="shared" si="55"/>
        <v>6</v>
      </c>
      <c r="X454" s="39">
        <f>Table19[[#This Row],[Busy-ness Secs]]/60</f>
        <v>14.166666666666666</v>
      </c>
    </row>
    <row r="455" spans="2:24" x14ac:dyDescent="0.3">
      <c r="B455" s="156">
        <v>2604</v>
      </c>
      <c r="C455" s="157">
        <v>44996</v>
      </c>
      <c r="D455" s="156">
        <v>1</v>
      </c>
      <c r="E455" s="156">
        <v>7</v>
      </c>
      <c r="F455" s="156">
        <v>0</v>
      </c>
      <c r="G455" s="156">
        <v>21</v>
      </c>
      <c r="H455" s="156">
        <v>67</v>
      </c>
      <c r="I455" s="156">
        <v>70</v>
      </c>
      <c r="J455" s="156">
        <v>6</v>
      </c>
      <c r="K455" s="156">
        <v>30</v>
      </c>
      <c r="L455" s="156">
        <v>1</v>
      </c>
      <c r="M455" s="156">
        <v>23</v>
      </c>
      <c r="N455" s="156">
        <v>0</v>
      </c>
      <c r="O455" s="156">
        <v>12</v>
      </c>
      <c r="P455" s="153">
        <f t="shared" si="48"/>
        <v>1106</v>
      </c>
      <c r="Q455" s="39">
        <f t="shared" si="49"/>
        <v>203</v>
      </c>
      <c r="R455" s="153">
        <f t="shared" si="50"/>
        <v>1309</v>
      </c>
      <c r="S455" s="153">
        <f t="shared" si="51"/>
        <v>0.36361111111111111</v>
      </c>
      <c r="T455" s="39">
        <f t="shared" si="52"/>
        <v>2023</v>
      </c>
      <c r="U455" s="39">
        <f t="shared" si="53"/>
        <v>3</v>
      </c>
      <c r="V455" s="39">
        <f t="shared" si="54"/>
        <v>1</v>
      </c>
      <c r="W455" s="39">
        <f t="shared" si="55"/>
        <v>7</v>
      </c>
      <c r="X455" s="39">
        <f>Table19[[#This Row],[Busy-ness Secs]]/60</f>
        <v>21.816666666666666</v>
      </c>
    </row>
    <row r="456" spans="2:24" x14ac:dyDescent="0.3">
      <c r="B456" s="156">
        <v>2605</v>
      </c>
      <c r="C456" s="157">
        <v>44998</v>
      </c>
      <c r="D456" s="156">
        <v>1</v>
      </c>
      <c r="E456" s="156">
        <v>8</v>
      </c>
      <c r="F456" s="156">
        <v>0</v>
      </c>
      <c r="G456" s="156">
        <v>15</v>
      </c>
      <c r="H456" s="156">
        <v>62</v>
      </c>
      <c r="I456" s="156">
        <v>59</v>
      </c>
      <c r="J456" s="156">
        <v>6</v>
      </c>
      <c r="K456" s="156">
        <v>29</v>
      </c>
      <c r="L456" s="156">
        <v>1</v>
      </c>
      <c r="M456" s="156">
        <v>32</v>
      </c>
      <c r="N456" s="156">
        <v>1</v>
      </c>
      <c r="O456" s="156">
        <v>25</v>
      </c>
      <c r="P456" s="153">
        <f t="shared" si="48"/>
        <v>1088</v>
      </c>
      <c r="Q456" s="39">
        <f t="shared" si="49"/>
        <v>231</v>
      </c>
      <c r="R456" s="153">
        <f t="shared" si="50"/>
        <v>1319</v>
      </c>
      <c r="S456" s="153">
        <f t="shared" si="51"/>
        <v>0.36638888888888888</v>
      </c>
      <c r="T456" s="39">
        <f t="shared" si="52"/>
        <v>2023</v>
      </c>
      <c r="U456" s="39">
        <f t="shared" si="53"/>
        <v>3</v>
      </c>
      <c r="V456" s="39">
        <f t="shared" si="54"/>
        <v>1</v>
      </c>
      <c r="W456" s="39">
        <f t="shared" si="55"/>
        <v>2</v>
      </c>
      <c r="X456" s="39">
        <f>Table19[[#This Row],[Busy-ness Secs]]/60</f>
        <v>21.983333333333334</v>
      </c>
    </row>
    <row r="457" spans="2:24" x14ac:dyDescent="0.3">
      <c r="B457" s="156">
        <v>2606</v>
      </c>
      <c r="C457" s="157">
        <v>44998</v>
      </c>
      <c r="D457" s="156">
        <v>2</v>
      </c>
      <c r="E457" s="156">
        <v>6</v>
      </c>
      <c r="F457" s="156">
        <v>0</v>
      </c>
      <c r="G457" s="156">
        <v>34</v>
      </c>
      <c r="H457" s="156">
        <v>39</v>
      </c>
      <c r="I457" s="156">
        <v>31</v>
      </c>
      <c r="J457" s="156">
        <v>5</v>
      </c>
      <c r="K457" s="156">
        <v>34</v>
      </c>
      <c r="L457" s="156">
        <v>1</v>
      </c>
      <c r="M457" s="156">
        <v>25</v>
      </c>
      <c r="N457" s="156">
        <v>0</v>
      </c>
      <c r="O457" s="156">
        <v>15</v>
      </c>
      <c r="P457" s="153">
        <f t="shared" si="48"/>
        <v>624</v>
      </c>
      <c r="Q457" s="39">
        <f t="shared" si="49"/>
        <v>195</v>
      </c>
      <c r="R457" s="153">
        <f t="shared" si="50"/>
        <v>819</v>
      </c>
      <c r="S457" s="153">
        <f t="shared" si="51"/>
        <v>0.22750000000000001</v>
      </c>
      <c r="T457" s="39">
        <f t="shared" si="52"/>
        <v>2023</v>
      </c>
      <c r="U457" s="39">
        <f t="shared" si="53"/>
        <v>3</v>
      </c>
      <c r="V457" s="39">
        <f t="shared" si="54"/>
        <v>1</v>
      </c>
      <c r="W457" s="39">
        <f t="shared" si="55"/>
        <v>2</v>
      </c>
      <c r="X457" s="39">
        <f>Table19[[#This Row],[Busy-ness Secs]]/60</f>
        <v>13.65</v>
      </c>
    </row>
    <row r="458" spans="2:24" x14ac:dyDescent="0.3">
      <c r="B458" s="156">
        <v>2607</v>
      </c>
      <c r="C458" s="157">
        <v>44999</v>
      </c>
      <c r="D458" s="156">
        <v>1</v>
      </c>
      <c r="E458" s="156">
        <v>7</v>
      </c>
      <c r="F458" s="156">
        <v>0</v>
      </c>
      <c r="G458" s="156">
        <v>44</v>
      </c>
      <c r="H458" s="156">
        <v>44</v>
      </c>
      <c r="I458" s="156">
        <v>69</v>
      </c>
      <c r="J458" s="156">
        <v>6</v>
      </c>
      <c r="K458" s="156">
        <v>31</v>
      </c>
      <c r="L458" s="156">
        <v>1</v>
      </c>
      <c r="M458" s="156">
        <v>25</v>
      </c>
      <c r="N458" s="156">
        <v>0</v>
      </c>
      <c r="O458" s="156">
        <v>21</v>
      </c>
      <c r="P458" s="153">
        <f t="shared" ref="P458:P521" si="56">E458*(G458+H458+I458)</f>
        <v>1099</v>
      </c>
      <c r="Q458" s="39">
        <f t="shared" ref="Q458:Q521" si="57">(J458*K458)+(N458*O458)+(L458*M458)</f>
        <v>211</v>
      </c>
      <c r="R458" s="153">
        <f t="shared" ref="R458:R521" si="58">P458+Q458</f>
        <v>1310</v>
      </c>
      <c r="S458" s="153">
        <f t="shared" ref="S458:S521" si="59">R458/(60*60)</f>
        <v>0.36388888888888887</v>
      </c>
      <c r="T458" s="39">
        <f t="shared" ref="T458:T521" si="60">YEAR(C458)</f>
        <v>2023</v>
      </c>
      <c r="U458" s="39">
        <f t="shared" ref="U458:U521" si="61">MONTH(C458)</f>
        <v>3</v>
      </c>
      <c r="V458" s="39">
        <f t="shared" ref="V458:V521" si="62" xml:space="preserve"> INT((U458 +2 )/3)</f>
        <v>1</v>
      </c>
      <c r="W458" s="39">
        <f t="shared" ref="W458:W521" si="63">WEEKDAY(C458)</f>
        <v>3</v>
      </c>
      <c r="X458" s="39">
        <f>Table19[[#This Row],[Busy-ness Secs]]/60</f>
        <v>21.833333333333332</v>
      </c>
    </row>
    <row r="459" spans="2:24" x14ac:dyDescent="0.3">
      <c r="B459" s="156">
        <v>2608</v>
      </c>
      <c r="C459" s="157">
        <v>44999</v>
      </c>
      <c r="D459" s="156">
        <v>2</v>
      </c>
      <c r="E459" s="156">
        <v>4</v>
      </c>
      <c r="F459" s="156">
        <v>0</v>
      </c>
      <c r="G459" s="156">
        <v>24</v>
      </c>
      <c r="H459" s="156">
        <v>76</v>
      </c>
      <c r="I459" s="156">
        <v>88</v>
      </c>
      <c r="J459" s="156">
        <v>3</v>
      </c>
      <c r="K459" s="156">
        <v>34</v>
      </c>
      <c r="L459" s="156">
        <v>0</v>
      </c>
      <c r="M459" s="156">
        <v>18</v>
      </c>
      <c r="N459" s="156">
        <v>1</v>
      </c>
      <c r="O459" s="156">
        <v>24</v>
      </c>
      <c r="P459" s="153">
        <f t="shared" si="56"/>
        <v>752</v>
      </c>
      <c r="Q459" s="39">
        <f t="shared" si="57"/>
        <v>126</v>
      </c>
      <c r="R459" s="153">
        <f t="shared" si="58"/>
        <v>878</v>
      </c>
      <c r="S459" s="153">
        <f t="shared" si="59"/>
        <v>0.24388888888888888</v>
      </c>
      <c r="T459" s="39">
        <f t="shared" si="60"/>
        <v>2023</v>
      </c>
      <c r="U459" s="39">
        <f t="shared" si="61"/>
        <v>3</v>
      </c>
      <c r="V459" s="39">
        <f t="shared" si="62"/>
        <v>1</v>
      </c>
      <c r="W459" s="39">
        <f t="shared" si="63"/>
        <v>3</v>
      </c>
      <c r="X459" s="39">
        <f>Table19[[#This Row],[Busy-ness Secs]]/60</f>
        <v>14.633333333333333</v>
      </c>
    </row>
    <row r="460" spans="2:24" x14ac:dyDescent="0.3">
      <c r="B460" s="156">
        <v>2609</v>
      </c>
      <c r="C460" s="157">
        <v>45000</v>
      </c>
      <c r="D460" s="156">
        <v>1</v>
      </c>
      <c r="E460" s="156">
        <v>7</v>
      </c>
      <c r="F460" s="156">
        <v>0</v>
      </c>
      <c r="G460" s="156">
        <v>23</v>
      </c>
      <c r="H460" s="156">
        <v>80</v>
      </c>
      <c r="I460" s="156">
        <v>53</v>
      </c>
      <c r="J460" s="156">
        <v>5</v>
      </c>
      <c r="K460" s="156">
        <v>29</v>
      </c>
      <c r="L460" s="156">
        <v>1</v>
      </c>
      <c r="M460" s="156">
        <v>26</v>
      </c>
      <c r="N460" s="156">
        <v>1</v>
      </c>
      <c r="O460" s="156">
        <v>10</v>
      </c>
      <c r="P460" s="153">
        <f t="shared" si="56"/>
        <v>1092</v>
      </c>
      <c r="Q460" s="39">
        <f t="shared" si="57"/>
        <v>181</v>
      </c>
      <c r="R460" s="153">
        <f t="shared" si="58"/>
        <v>1273</v>
      </c>
      <c r="S460" s="153">
        <f t="shared" si="59"/>
        <v>0.3536111111111111</v>
      </c>
      <c r="T460" s="39">
        <f t="shared" si="60"/>
        <v>2023</v>
      </c>
      <c r="U460" s="39">
        <f t="shared" si="61"/>
        <v>3</v>
      </c>
      <c r="V460" s="39">
        <f t="shared" si="62"/>
        <v>1</v>
      </c>
      <c r="W460" s="39">
        <f t="shared" si="63"/>
        <v>4</v>
      </c>
      <c r="X460" s="39">
        <f>Table19[[#This Row],[Busy-ness Secs]]/60</f>
        <v>21.216666666666665</v>
      </c>
    </row>
    <row r="461" spans="2:24" x14ac:dyDescent="0.3">
      <c r="B461" s="156">
        <v>2610</v>
      </c>
      <c r="C461" s="157">
        <v>45000</v>
      </c>
      <c r="D461" s="156">
        <v>2</v>
      </c>
      <c r="E461" s="156">
        <v>4</v>
      </c>
      <c r="F461" s="156">
        <v>0</v>
      </c>
      <c r="G461" s="156">
        <v>43</v>
      </c>
      <c r="H461" s="156">
        <v>85</v>
      </c>
      <c r="I461" s="156">
        <v>85</v>
      </c>
      <c r="J461" s="156">
        <v>3</v>
      </c>
      <c r="K461" s="156">
        <v>34</v>
      </c>
      <c r="L461" s="156">
        <v>0</v>
      </c>
      <c r="M461" s="156">
        <v>15</v>
      </c>
      <c r="N461" s="156">
        <v>1</v>
      </c>
      <c r="O461" s="156">
        <v>16</v>
      </c>
      <c r="P461" s="153">
        <f t="shared" si="56"/>
        <v>852</v>
      </c>
      <c r="Q461" s="39">
        <f t="shared" si="57"/>
        <v>118</v>
      </c>
      <c r="R461" s="153">
        <f t="shared" si="58"/>
        <v>970</v>
      </c>
      <c r="S461" s="153">
        <f t="shared" si="59"/>
        <v>0.26944444444444443</v>
      </c>
      <c r="T461" s="39">
        <f t="shared" si="60"/>
        <v>2023</v>
      </c>
      <c r="U461" s="39">
        <f t="shared" si="61"/>
        <v>3</v>
      </c>
      <c r="V461" s="39">
        <f t="shared" si="62"/>
        <v>1</v>
      </c>
      <c r="W461" s="39">
        <f t="shared" si="63"/>
        <v>4</v>
      </c>
      <c r="X461" s="39">
        <f>Table19[[#This Row],[Busy-ness Secs]]/60</f>
        <v>16.166666666666668</v>
      </c>
    </row>
    <row r="462" spans="2:24" x14ac:dyDescent="0.3">
      <c r="B462" s="156">
        <v>2611</v>
      </c>
      <c r="C462" s="157">
        <v>45001</v>
      </c>
      <c r="D462" s="156">
        <v>1</v>
      </c>
      <c r="E462" s="156">
        <v>8</v>
      </c>
      <c r="F462" s="156">
        <v>0</v>
      </c>
      <c r="G462" s="156">
        <v>36</v>
      </c>
      <c r="H462" s="156">
        <v>71</v>
      </c>
      <c r="I462" s="156">
        <v>75</v>
      </c>
      <c r="J462" s="156">
        <v>6</v>
      </c>
      <c r="K462" s="156">
        <v>28</v>
      </c>
      <c r="L462" s="156">
        <v>2</v>
      </c>
      <c r="M462" s="156">
        <v>33</v>
      </c>
      <c r="N462" s="156">
        <v>0</v>
      </c>
      <c r="O462" s="156">
        <v>18</v>
      </c>
      <c r="P462" s="153">
        <f t="shared" si="56"/>
        <v>1456</v>
      </c>
      <c r="Q462" s="39">
        <f t="shared" si="57"/>
        <v>234</v>
      </c>
      <c r="R462" s="153">
        <f t="shared" si="58"/>
        <v>1690</v>
      </c>
      <c r="S462" s="153">
        <f t="shared" si="59"/>
        <v>0.46944444444444444</v>
      </c>
      <c r="T462" s="39">
        <f t="shared" si="60"/>
        <v>2023</v>
      </c>
      <c r="U462" s="39">
        <f t="shared" si="61"/>
        <v>3</v>
      </c>
      <c r="V462" s="39">
        <f t="shared" si="62"/>
        <v>1</v>
      </c>
      <c r="W462" s="39">
        <f t="shared" si="63"/>
        <v>5</v>
      </c>
      <c r="X462" s="39">
        <f>Table19[[#This Row],[Busy-ness Secs]]/60</f>
        <v>28.166666666666668</v>
      </c>
    </row>
    <row r="463" spans="2:24" x14ac:dyDescent="0.3">
      <c r="B463" s="156">
        <v>2612</v>
      </c>
      <c r="C463" s="157">
        <v>45001</v>
      </c>
      <c r="D463" s="156">
        <v>2</v>
      </c>
      <c r="E463" s="156">
        <v>4</v>
      </c>
      <c r="F463" s="156">
        <v>0</v>
      </c>
      <c r="G463" s="156">
        <v>39</v>
      </c>
      <c r="H463" s="156">
        <v>39</v>
      </c>
      <c r="I463" s="156">
        <v>58</v>
      </c>
      <c r="J463" s="156">
        <v>4</v>
      </c>
      <c r="K463" s="156">
        <v>33</v>
      </c>
      <c r="L463" s="156">
        <v>0</v>
      </c>
      <c r="M463" s="156">
        <v>34</v>
      </c>
      <c r="N463" s="156">
        <v>0</v>
      </c>
      <c r="O463" s="156">
        <v>15</v>
      </c>
      <c r="P463" s="153">
        <f t="shared" si="56"/>
        <v>544</v>
      </c>
      <c r="Q463" s="39">
        <f t="shared" si="57"/>
        <v>132</v>
      </c>
      <c r="R463" s="153">
        <f t="shared" si="58"/>
        <v>676</v>
      </c>
      <c r="S463" s="153">
        <f t="shared" si="59"/>
        <v>0.18777777777777777</v>
      </c>
      <c r="T463" s="39">
        <f t="shared" si="60"/>
        <v>2023</v>
      </c>
      <c r="U463" s="39">
        <f t="shared" si="61"/>
        <v>3</v>
      </c>
      <c r="V463" s="39">
        <f t="shared" si="62"/>
        <v>1</v>
      </c>
      <c r="W463" s="39">
        <f t="shared" si="63"/>
        <v>5</v>
      </c>
      <c r="X463" s="39">
        <f>Table19[[#This Row],[Busy-ness Secs]]/60</f>
        <v>11.266666666666667</v>
      </c>
    </row>
    <row r="464" spans="2:24" x14ac:dyDescent="0.3">
      <c r="B464" s="156">
        <v>2613</v>
      </c>
      <c r="C464" s="157">
        <v>45002</v>
      </c>
      <c r="D464" s="156">
        <v>1</v>
      </c>
      <c r="E464" s="156">
        <v>6</v>
      </c>
      <c r="F464" s="156">
        <v>0</v>
      </c>
      <c r="G464" s="156">
        <v>43</v>
      </c>
      <c r="H464" s="156">
        <v>53</v>
      </c>
      <c r="I464" s="156">
        <v>60</v>
      </c>
      <c r="J464" s="156">
        <v>3</v>
      </c>
      <c r="K464" s="156">
        <v>33</v>
      </c>
      <c r="L464" s="156">
        <v>2</v>
      </c>
      <c r="M464" s="156">
        <v>41</v>
      </c>
      <c r="N464" s="156">
        <v>1</v>
      </c>
      <c r="O464" s="156">
        <v>13</v>
      </c>
      <c r="P464" s="153">
        <f t="shared" si="56"/>
        <v>936</v>
      </c>
      <c r="Q464" s="39">
        <f t="shared" si="57"/>
        <v>194</v>
      </c>
      <c r="R464" s="153">
        <f t="shared" si="58"/>
        <v>1130</v>
      </c>
      <c r="S464" s="153">
        <f t="shared" si="59"/>
        <v>0.31388888888888888</v>
      </c>
      <c r="T464" s="39">
        <f t="shared" si="60"/>
        <v>2023</v>
      </c>
      <c r="U464" s="39">
        <f t="shared" si="61"/>
        <v>3</v>
      </c>
      <c r="V464" s="39">
        <f t="shared" si="62"/>
        <v>1</v>
      </c>
      <c r="W464" s="39">
        <f t="shared" si="63"/>
        <v>6</v>
      </c>
      <c r="X464" s="39">
        <f>Table19[[#This Row],[Busy-ness Secs]]/60</f>
        <v>18.833333333333332</v>
      </c>
    </row>
    <row r="465" spans="2:24" x14ac:dyDescent="0.3">
      <c r="B465" s="156">
        <v>2614</v>
      </c>
      <c r="C465" s="157">
        <v>45002</v>
      </c>
      <c r="D465" s="156">
        <v>2</v>
      </c>
      <c r="E465" s="156">
        <v>5</v>
      </c>
      <c r="F465" s="156">
        <v>0</v>
      </c>
      <c r="G465" s="156">
        <v>34</v>
      </c>
      <c r="H465" s="156">
        <v>85</v>
      </c>
      <c r="I465" s="156">
        <v>31</v>
      </c>
      <c r="J465" s="156">
        <v>4</v>
      </c>
      <c r="K465" s="156">
        <v>32</v>
      </c>
      <c r="L465" s="156">
        <v>0</v>
      </c>
      <c r="M465" s="156">
        <v>27</v>
      </c>
      <c r="N465" s="156">
        <v>1</v>
      </c>
      <c r="O465" s="156">
        <v>16</v>
      </c>
      <c r="P465" s="153">
        <f t="shared" si="56"/>
        <v>750</v>
      </c>
      <c r="Q465" s="39">
        <f t="shared" si="57"/>
        <v>144</v>
      </c>
      <c r="R465" s="153">
        <f t="shared" si="58"/>
        <v>894</v>
      </c>
      <c r="S465" s="153">
        <f t="shared" si="59"/>
        <v>0.24833333333333332</v>
      </c>
      <c r="T465" s="39">
        <f t="shared" si="60"/>
        <v>2023</v>
      </c>
      <c r="U465" s="39">
        <f t="shared" si="61"/>
        <v>3</v>
      </c>
      <c r="V465" s="39">
        <f t="shared" si="62"/>
        <v>1</v>
      </c>
      <c r="W465" s="39">
        <f t="shared" si="63"/>
        <v>6</v>
      </c>
      <c r="X465" s="39">
        <f>Table19[[#This Row],[Busy-ness Secs]]/60</f>
        <v>14.9</v>
      </c>
    </row>
    <row r="466" spans="2:24" x14ac:dyDescent="0.3">
      <c r="B466" s="156">
        <v>2615</v>
      </c>
      <c r="C466" s="157">
        <v>45003</v>
      </c>
      <c r="D466" s="156">
        <v>1</v>
      </c>
      <c r="E466" s="156">
        <v>6</v>
      </c>
      <c r="F466" s="156">
        <v>0</v>
      </c>
      <c r="G466" s="156">
        <v>38</v>
      </c>
      <c r="H466" s="156">
        <v>53</v>
      </c>
      <c r="I466" s="156">
        <v>33</v>
      </c>
      <c r="J466" s="156">
        <v>4</v>
      </c>
      <c r="K466" s="156">
        <v>29</v>
      </c>
      <c r="L466" s="156">
        <v>1</v>
      </c>
      <c r="M466" s="156">
        <v>32</v>
      </c>
      <c r="N466" s="156">
        <v>1</v>
      </c>
      <c r="O466" s="156">
        <v>13</v>
      </c>
      <c r="P466" s="153">
        <f t="shared" si="56"/>
        <v>744</v>
      </c>
      <c r="Q466" s="39">
        <f t="shared" si="57"/>
        <v>161</v>
      </c>
      <c r="R466" s="153">
        <f t="shared" si="58"/>
        <v>905</v>
      </c>
      <c r="S466" s="153">
        <f t="shared" si="59"/>
        <v>0.25138888888888888</v>
      </c>
      <c r="T466" s="39">
        <f t="shared" si="60"/>
        <v>2023</v>
      </c>
      <c r="U466" s="39">
        <f t="shared" si="61"/>
        <v>3</v>
      </c>
      <c r="V466" s="39">
        <f t="shared" si="62"/>
        <v>1</v>
      </c>
      <c r="W466" s="39">
        <f t="shared" si="63"/>
        <v>7</v>
      </c>
      <c r="X466" s="39">
        <f>Table19[[#This Row],[Busy-ness Secs]]/60</f>
        <v>15.083333333333334</v>
      </c>
    </row>
    <row r="467" spans="2:24" x14ac:dyDescent="0.3">
      <c r="B467" s="156">
        <v>2616</v>
      </c>
      <c r="C467" s="157">
        <v>45005</v>
      </c>
      <c r="D467" s="156">
        <v>1</v>
      </c>
      <c r="E467" s="156">
        <v>7</v>
      </c>
      <c r="F467" s="156">
        <v>0</v>
      </c>
      <c r="G467" s="156">
        <v>35</v>
      </c>
      <c r="H467" s="156">
        <v>76</v>
      </c>
      <c r="I467" s="156">
        <v>40</v>
      </c>
      <c r="J467" s="156">
        <v>4</v>
      </c>
      <c r="K467" s="156">
        <v>32</v>
      </c>
      <c r="L467" s="156">
        <v>2</v>
      </c>
      <c r="M467" s="156">
        <v>41</v>
      </c>
      <c r="N467" s="156">
        <v>1</v>
      </c>
      <c r="O467" s="156">
        <v>24</v>
      </c>
      <c r="P467" s="153">
        <f t="shared" si="56"/>
        <v>1057</v>
      </c>
      <c r="Q467" s="39">
        <f t="shared" si="57"/>
        <v>234</v>
      </c>
      <c r="R467" s="153">
        <f t="shared" si="58"/>
        <v>1291</v>
      </c>
      <c r="S467" s="153">
        <f t="shared" si="59"/>
        <v>0.3586111111111111</v>
      </c>
      <c r="T467" s="39">
        <f t="shared" si="60"/>
        <v>2023</v>
      </c>
      <c r="U467" s="39">
        <f t="shared" si="61"/>
        <v>3</v>
      </c>
      <c r="V467" s="39">
        <f t="shared" si="62"/>
        <v>1</v>
      </c>
      <c r="W467" s="39">
        <f t="shared" si="63"/>
        <v>2</v>
      </c>
      <c r="X467" s="39">
        <f>Table19[[#This Row],[Busy-ness Secs]]/60</f>
        <v>21.516666666666666</v>
      </c>
    </row>
    <row r="468" spans="2:24" x14ac:dyDescent="0.3">
      <c r="B468" s="156">
        <v>2617</v>
      </c>
      <c r="C468" s="157">
        <v>45005</v>
      </c>
      <c r="D468" s="156">
        <v>2</v>
      </c>
      <c r="E468" s="156">
        <v>4</v>
      </c>
      <c r="F468" s="156">
        <v>0</v>
      </c>
      <c r="G468" s="156">
        <v>16</v>
      </c>
      <c r="H468" s="156">
        <v>57</v>
      </c>
      <c r="I468" s="156">
        <v>62</v>
      </c>
      <c r="J468" s="156">
        <v>4</v>
      </c>
      <c r="K468" s="156">
        <v>33</v>
      </c>
      <c r="L468" s="156">
        <v>0</v>
      </c>
      <c r="M468" s="156">
        <v>35</v>
      </c>
      <c r="N468" s="156">
        <v>0</v>
      </c>
      <c r="O468" s="156">
        <v>11</v>
      </c>
      <c r="P468" s="153">
        <f t="shared" si="56"/>
        <v>540</v>
      </c>
      <c r="Q468" s="39">
        <f t="shared" si="57"/>
        <v>132</v>
      </c>
      <c r="R468" s="153">
        <f t="shared" si="58"/>
        <v>672</v>
      </c>
      <c r="S468" s="153">
        <f t="shared" si="59"/>
        <v>0.18666666666666668</v>
      </c>
      <c r="T468" s="39">
        <f t="shared" si="60"/>
        <v>2023</v>
      </c>
      <c r="U468" s="39">
        <f t="shared" si="61"/>
        <v>3</v>
      </c>
      <c r="V468" s="39">
        <f t="shared" si="62"/>
        <v>1</v>
      </c>
      <c r="W468" s="39">
        <f t="shared" si="63"/>
        <v>2</v>
      </c>
      <c r="X468" s="39">
        <f>Table19[[#This Row],[Busy-ness Secs]]/60</f>
        <v>11.2</v>
      </c>
    </row>
    <row r="469" spans="2:24" x14ac:dyDescent="0.3">
      <c r="B469" s="156">
        <v>2618</v>
      </c>
      <c r="C469" s="157">
        <v>45006</v>
      </c>
      <c r="D469" s="156">
        <v>1</v>
      </c>
      <c r="E469" s="156">
        <v>8</v>
      </c>
      <c r="F469" s="156">
        <v>0</v>
      </c>
      <c r="G469" s="156">
        <v>37</v>
      </c>
      <c r="H469" s="156">
        <v>56</v>
      </c>
      <c r="I469" s="156">
        <v>32</v>
      </c>
      <c r="J469" s="156">
        <v>6</v>
      </c>
      <c r="K469" s="156">
        <v>31</v>
      </c>
      <c r="L469" s="156">
        <v>1</v>
      </c>
      <c r="M469" s="156">
        <v>17</v>
      </c>
      <c r="N469" s="156">
        <v>1</v>
      </c>
      <c r="O469" s="156">
        <v>11</v>
      </c>
      <c r="P469" s="153">
        <f t="shared" si="56"/>
        <v>1000</v>
      </c>
      <c r="Q469" s="39">
        <f t="shared" si="57"/>
        <v>214</v>
      </c>
      <c r="R469" s="153">
        <f t="shared" si="58"/>
        <v>1214</v>
      </c>
      <c r="S469" s="153">
        <f t="shared" si="59"/>
        <v>0.3372222222222222</v>
      </c>
      <c r="T469" s="39">
        <f t="shared" si="60"/>
        <v>2023</v>
      </c>
      <c r="U469" s="39">
        <f t="shared" si="61"/>
        <v>3</v>
      </c>
      <c r="V469" s="39">
        <f t="shared" si="62"/>
        <v>1</v>
      </c>
      <c r="W469" s="39">
        <f t="shared" si="63"/>
        <v>3</v>
      </c>
      <c r="X469" s="39">
        <f>Table19[[#This Row],[Busy-ness Secs]]/60</f>
        <v>20.233333333333334</v>
      </c>
    </row>
    <row r="470" spans="2:24" x14ac:dyDescent="0.3">
      <c r="B470" s="156">
        <v>2619</v>
      </c>
      <c r="C470" s="157">
        <v>45006</v>
      </c>
      <c r="D470" s="156">
        <v>2</v>
      </c>
      <c r="E470" s="156">
        <v>5</v>
      </c>
      <c r="F470" s="156">
        <v>0</v>
      </c>
      <c r="G470" s="156">
        <v>24</v>
      </c>
      <c r="H470" s="156">
        <v>66</v>
      </c>
      <c r="I470" s="156">
        <v>46</v>
      </c>
      <c r="J470" s="156">
        <v>4</v>
      </c>
      <c r="K470" s="156">
        <v>32</v>
      </c>
      <c r="L470" s="156">
        <v>1</v>
      </c>
      <c r="M470" s="156">
        <v>40</v>
      </c>
      <c r="N470" s="156">
        <v>0</v>
      </c>
      <c r="O470" s="156">
        <v>23</v>
      </c>
      <c r="P470" s="153">
        <f t="shared" si="56"/>
        <v>680</v>
      </c>
      <c r="Q470" s="39">
        <f t="shared" si="57"/>
        <v>168</v>
      </c>
      <c r="R470" s="153">
        <f t="shared" si="58"/>
        <v>848</v>
      </c>
      <c r="S470" s="153">
        <f t="shared" si="59"/>
        <v>0.23555555555555555</v>
      </c>
      <c r="T470" s="39">
        <f t="shared" si="60"/>
        <v>2023</v>
      </c>
      <c r="U470" s="39">
        <f t="shared" si="61"/>
        <v>3</v>
      </c>
      <c r="V470" s="39">
        <f t="shared" si="62"/>
        <v>1</v>
      </c>
      <c r="W470" s="39">
        <f t="shared" si="63"/>
        <v>3</v>
      </c>
      <c r="X470" s="39">
        <f>Table19[[#This Row],[Busy-ness Secs]]/60</f>
        <v>14.133333333333333</v>
      </c>
    </row>
    <row r="471" spans="2:24" x14ac:dyDescent="0.3">
      <c r="B471" s="156">
        <v>2620</v>
      </c>
      <c r="C471" s="157">
        <v>45007</v>
      </c>
      <c r="D471" s="156">
        <v>1</v>
      </c>
      <c r="E471" s="156">
        <v>6</v>
      </c>
      <c r="F471" s="156">
        <v>0</v>
      </c>
      <c r="G471" s="156">
        <v>44</v>
      </c>
      <c r="H471" s="156">
        <v>84</v>
      </c>
      <c r="I471" s="156">
        <v>78</v>
      </c>
      <c r="J471" s="156">
        <v>4</v>
      </c>
      <c r="K471" s="156">
        <v>28</v>
      </c>
      <c r="L471" s="156">
        <v>2</v>
      </c>
      <c r="M471" s="156">
        <v>27</v>
      </c>
      <c r="N471" s="156">
        <v>0</v>
      </c>
      <c r="O471" s="156">
        <v>28</v>
      </c>
      <c r="P471" s="153">
        <f t="shared" si="56"/>
        <v>1236</v>
      </c>
      <c r="Q471" s="39">
        <f t="shared" si="57"/>
        <v>166</v>
      </c>
      <c r="R471" s="153">
        <f t="shared" si="58"/>
        <v>1402</v>
      </c>
      <c r="S471" s="153">
        <f t="shared" si="59"/>
        <v>0.38944444444444443</v>
      </c>
      <c r="T471" s="39">
        <f t="shared" si="60"/>
        <v>2023</v>
      </c>
      <c r="U471" s="39">
        <f t="shared" si="61"/>
        <v>3</v>
      </c>
      <c r="V471" s="39">
        <f t="shared" si="62"/>
        <v>1</v>
      </c>
      <c r="W471" s="39">
        <f t="shared" si="63"/>
        <v>4</v>
      </c>
      <c r="X471" s="39">
        <f>Table19[[#This Row],[Busy-ness Secs]]/60</f>
        <v>23.366666666666667</v>
      </c>
    </row>
    <row r="472" spans="2:24" x14ac:dyDescent="0.3">
      <c r="B472" s="156">
        <v>2621</v>
      </c>
      <c r="C472" s="157">
        <v>45007</v>
      </c>
      <c r="D472" s="156">
        <v>2</v>
      </c>
      <c r="E472" s="156">
        <v>6</v>
      </c>
      <c r="F472" s="156">
        <v>0</v>
      </c>
      <c r="G472" s="156">
        <v>43</v>
      </c>
      <c r="H472" s="156">
        <v>61</v>
      </c>
      <c r="I472" s="156">
        <v>44</v>
      </c>
      <c r="J472" s="156">
        <v>5</v>
      </c>
      <c r="K472" s="156">
        <v>35</v>
      </c>
      <c r="L472" s="156">
        <v>0</v>
      </c>
      <c r="M472" s="156">
        <v>39</v>
      </c>
      <c r="N472" s="156">
        <v>1</v>
      </c>
      <c r="O472" s="156">
        <v>17</v>
      </c>
      <c r="P472" s="153">
        <f t="shared" si="56"/>
        <v>888</v>
      </c>
      <c r="Q472" s="39">
        <f t="shared" si="57"/>
        <v>192</v>
      </c>
      <c r="R472" s="153">
        <f t="shared" si="58"/>
        <v>1080</v>
      </c>
      <c r="S472" s="153">
        <f t="shared" si="59"/>
        <v>0.3</v>
      </c>
      <c r="T472" s="39">
        <f t="shared" si="60"/>
        <v>2023</v>
      </c>
      <c r="U472" s="39">
        <f t="shared" si="61"/>
        <v>3</v>
      </c>
      <c r="V472" s="39">
        <f t="shared" si="62"/>
        <v>1</v>
      </c>
      <c r="W472" s="39">
        <f t="shared" si="63"/>
        <v>4</v>
      </c>
      <c r="X472" s="39">
        <f>Table19[[#This Row],[Busy-ness Secs]]/60</f>
        <v>18</v>
      </c>
    </row>
    <row r="473" spans="2:24" x14ac:dyDescent="0.3">
      <c r="B473" s="156">
        <v>2622</v>
      </c>
      <c r="C473" s="157">
        <v>45008</v>
      </c>
      <c r="D473" s="156">
        <v>1</v>
      </c>
      <c r="E473" s="156">
        <v>7</v>
      </c>
      <c r="F473" s="156">
        <v>0</v>
      </c>
      <c r="G473" s="156">
        <v>20</v>
      </c>
      <c r="H473" s="156">
        <v>85</v>
      </c>
      <c r="I473" s="156">
        <v>63</v>
      </c>
      <c r="J473" s="156">
        <v>6</v>
      </c>
      <c r="K473" s="156">
        <v>31</v>
      </c>
      <c r="L473" s="156">
        <v>1</v>
      </c>
      <c r="M473" s="156">
        <v>40</v>
      </c>
      <c r="N473" s="156">
        <v>0</v>
      </c>
      <c r="O473" s="156">
        <v>28</v>
      </c>
      <c r="P473" s="153">
        <f t="shared" si="56"/>
        <v>1176</v>
      </c>
      <c r="Q473" s="39">
        <f t="shared" si="57"/>
        <v>226</v>
      </c>
      <c r="R473" s="153">
        <f t="shared" si="58"/>
        <v>1402</v>
      </c>
      <c r="S473" s="153">
        <f t="shared" si="59"/>
        <v>0.38944444444444443</v>
      </c>
      <c r="T473" s="39">
        <f t="shared" si="60"/>
        <v>2023</v>
      </c>
      <c r="U473" s="39">
        <f t="shared" si="61"/>
        <v>3</v>
      </c>
      <c r="V473" s="39">
        <f t="shared" si="62"/>
        <v>1</v>
      </c>
      <c r="W473" s="39">
        <f t="shared" si="63"/>
        <v>5</v>
      </c>
      <c r="X473" s="39">
        <f>Table19[[#This Row],[Busy-ness Secs]]/60</f>
        <v>23.366666666666667</v>
      </c>
    </row>
    <row r="474" spans="2:24" x14ac:dyDescent="0.3">
      <c r="B474" s="156">
        <v>2623</v>
      </c>
      <c r="C474" s="157">
        <v>45008</v>
      </c>
      <c r="D474" s="156">
        <v>2</v>
      </c>
      <c r="E474" s="156">
        <v>4</v>
      </c>
      <c r="F474" s="156">
        <v>0</v>
      </c>
      <c r="G474" s="156">
        <v>34</v>
      </c>
      <c r="H474" s="156">
        <v>79</v>
      </c>
      <c r="I474" s="156">
        <v>40</v>
      </c>
      <c r="J474" s="156">
        <v>3</v>
      </c>
      <c r="K474" s="156">
        <v>32</v>
      </c>
      <c r="L474" s="156">
        <v>1</v>
      </c>
      <c r="M474" s="156">
        <v>27</v>
      </c>
      <c r="N474" s="156">
        <v>0</v>
      </c>
      <c r="O474" s="156">
        <v>22</v>
      </c>
      <c r="P474" s="153">
        <f t="shared" si="56"/>
        <v>612</v>
      </c>
      <c r="Q474" s="39">
        <f t="shared" si="57"/>
        <v>123</v>
      </c>
      <c r="R474" s="153">
        <f t="shared" si="58"/>
        <v>735</v>
      </c>
      <c r="S474" s="153">
        <f t="shared" si="59"/>
        <v>0.20416666666666666</v>
      </c>
      <c r="T474" s="39">
        <f t="shared" si="60"/>
        <v>2023</v>
      </c>
      <c r="U474" s="39">
        <f t="shared" si="61"/>
        <v>3</v>
      </c>
      <c r="V474" s="39">
        <f t="shared" si="62"/>
        <v>1</v>
      </c>
      <c r="W474" s="39">
        <f t="shared" si="63"/>
        <v>5</v>
      </c>
      <c r="X474" s="39">
        <f>Table19[[#This Row],[Busy-ness Secs]]/60</f>
        <v>12.25</v>
      </c>
    </row>
    <row r="475" spans="2:24" x14ac:dyDescent="0.3">
      <c r="B475" s="156">
        <v>2624</v>
      </c>
      <c r="C475" s="157">
        <v>45009</v>
      </c>
      <c r="D475" s="156">
        <v>1</v>
      </c>
      <c r="E475" s="156">
        <v>8</v>
      </c>
      <c r="F475" s="156">
        <v>0</v>
      </c>
      <c r="G475" s="156">
        <v>18</v>
      </c>
      <c r="H475" s="156">
        <v>33</v>
      </c>
      <c r="I475" s="156">
        <v>35</v>
      </c>
      <c r="J475" s="156">
        <v>6</v>
      </c>
      <c r="K475" s="156">
        <v>29</v>
      </c>
      <c r="L475" s="156">
        <v>1</v>
      </c>
      <c r="M475" s="156">
        <v>22</v>
      </c>
      <c r="N475" s="156">
        <v>1</v>
      </c>
      <c r="O475" s="156">
        <v>20</v>
      </c>
      <c r="P475" s="153">
        <f t="shared" si="56"/>
        <v>688</v>
      </c>
      <c r="Q475" s="39">
        <f t="shared" si="57"/>
        <v>216</v>
      </c>
      <c r="R475" s="153">
        <f t="shared" si="58"/>
        <v>904</v>
      </c>
      <c r="S475" s="153">
        <f t="shared" si="59"/>
        <v>0.25111111111111112</v>
      </c>
      <c r="T475" s="39">
        <f t="shared" si="60"/>
        <v>2023</v>
      </c>
      <c r="U475" s="39">
        <f t="shared" si="61"/>
        <v>3</v>
      </c>
      <c r="V475" s="39">
        <f t="shared" si="62"/>
        <v>1</v>
      </c>
      <c r="W475" s="39">
        <f t="shared" si="63"/>
        <v>6</v>
      </c>
      <c r="X475" s="39">
        <f>Table19[[#This Row],[Busy-ness Secs]]/60</f>
        <v>15.066666666666666</v>
      </c>
    </row>
    <row r="476" spans="2:24" x14ac:dyDescent="0.3">
      <c r="B476" s="156">
        <v>2625</v>
      </c>
      <c r="C476" s="157">
        <v>45009</v>
      </c>
      <c r="D476" s="156">
        <v>2</v>
      </c>
      <c r="E476" s="156">
        <v>6</v>
      </c>
      <c r="F476" s="156">
        <v>0</v>
      </c>
      <c r="G476" s="156">
        <v>21</v>
      </c>
      <c r="H476" s="156">
        <v>80</v>
      </c>
      <c r="I476" s="156">
        <v>38</v>
      </c>
      <c r="J476" s="156">
        <v>6</v>
      </c>
      <c r="K476" s="156">
        <v>35</v>
      </c>
      <c r="L476" s="156">
        <v>0</v>
      </c>
      <c r="M476" s="156">
        <v>33</v>
      </c>
      <c r="N476" s="156">
        <v>0</v>
      </c>
      <c r="O476" s="156">
        <v>22</v>
      </c>
      <c r="P476" s="153">
        <f t="shared" si="56"/>
        <v>834</v>
      </c>
      <c r="Q476" s="39">
        <f t="shared" si="57"/>
        <v>210</v>
      </c>
      <c r="R476" s="153">
        <f t="shared" si="58"/>
        <v>1044</v>
      </c>
      <c r="S476" s="153">
        <f t="shared" si="59"/>
        <v>0.28999999999999998</v>
      </c>
      <c r="T476" s="39">
        <f t="shared" si="60"/>
        <v>2023</v>
      </c>
      <c r="U476" s="39">
        <f t="shared" si="61"/>
        <v>3</v>
      </c>
      <c r="V476" s="39">
        <f t="shared" si="62"/>
        <v>1</v>
      </c>
      <c r="W476" s="39">
        <f t="shared" si="63"/>
        <v>6</v>
      </c>
      <c r="X476" s="39">
        <f>Table19[[#This Row],[Busy-ness Secs]]/60</f>
        <v>17.399999999999999</v>
      </c>
    </row>
    <row r="477" spans="2:24" x14ac:dyDescent="0.3">
      <c r="B477" s="156">
        <v>2626</v>
      </c>
      <c r="C477" s="157">
        <v>45010</v>
      </c>
      <c r="D477" s="156">
        <v>1</v>
      </c>
      <c r="E477" s="156">
        <v>7</v>
      </c>
      <c r="F477" s="156">
        <v>0</v>
      </c>
      <c r="G477" s="156">
        <v>30</v>
      </c>
      <c r="H477" s="156">
        <v>71</v>
      </c>
      <c r="I477" s="156">
        <v>57</v>
      </c>
      <c r="J477" s="156">
        <v>5</v>
      </c>
      <c r="K477" s="156">
        <v>30</v>
      </c>
      <c r="L477" s="156">
        <v>1</v>
      </c>
      <c r="M477" s="156">
        <v>31</v>
      </c>
      <c r="N477" s="156">
        <v>1</v>
      </c>
      <c r="O477" s="156">
        <v>30</v>
      </c>
      <c r="P477" s="153">
        <f t="shared" si="56"/>
        <v>1106</v>
      </c>
      <c r="Q477" s="39">
        <f t="shared" si="57"/>
        <v>211</v>
      </c>
      <c r="R477" s="153">
        <f t="shared" si="58"/>
        <v>1317</v>
      </c>
      <c r="S477" s="153">
        <f t="shared" si="59"/>
        <v>0.36583333333333334</v>
      </c>
      <c r="T477" s="39">
        <f t="shared" si="60"/>
        <v>2023</v>
      </c>
      <c r="U477" s="39">
        <f t="shared" si="61"/>
        <v>3</v>
      </c>
      <c r="V477" s="39">
        <f t="shared" si="62"/>
        <v>1</v>
      </c>
      <c r="W477" s="39">
        <f t="shared" si="63"/>
        <v>7</v>
      </c>
      <c r="X477" s="39">
        <f>Table19[[#This Row],[Busy-ness Secs]]/60</f>
        <v>21.95</v>
      </c>
    </row>
    <row r="478" spans="2:24" x14ac:dyDescent="0.3">
      <c r="B478" s="156">
        <v>2627</v>
      </c>
      <c r="C478" s="157">
        <v>45012</v>
      </c>
      <c r="D478" s="156">
        <v>1</v>
      </c>
      <c r="E478" s="156">
        <v>8</v>
      </c>
      <c r="F478" s="156">
        <v>0</v>
      </c>
      <c r="G478" s="156">
        <v>41</v>
      </c>
      <c r="H478" s="156">
        <v>43</v>
      </c>
      <c r="I478" s="156">
        <v>35</v>
      </c>
      <c r="J478" s="156">
        <v>6</v>
      </c>
      <c r="K478" s="156">
        <v>30</v>
      </c>
      <c r="L478" s="156">
        <v>1</v>
      </c>
      <c r="M478" s="156">
        <v>28</v>
      </c>
      <c r="N478" s="156">
        <v>1</v>
      </c>
      <c r="O478" s="156">
        <v>13</v>
      </c>
      <c r="P478" s="153">
        <f t="shared" si="56"/>
        <v>952</v>
      </c>
      <c r="Q478" s="39">
        <f t="shared" si="57"/>
        <v>221</v>
      </c>
      <c r="R478" s="153">
        <f t="shared" si="58"/>
        <v>1173</v>
      </c>
      <c r="S478" s="153">
        <f t="shared" si="59"/>
        <v>0.32583333333333331</v>
      </c>
      <c r="T478" s="39">
        <f t="shared" si="60"/>
        <v>2023</v>
      </c>
      <c r="U478" s="39">
        <f t="shared" si="61"/>
        <v>3</v>
      </c>
      <c r="V478" s="39">
        <f t="shared" si="62"/>
        <v>1</v>
      </c>
      <c r="W478" s="39">
        <f t="shared" si="63"/>
        <v>2</v>
      </c>
      <c r="X478" s="39">
        <f>Table19[[#This Row],[Busy-ness Secs]]/60</f>
        <v>19.55</v>
      </c>
    </row>
    <row r="479" spans="2:24" x14ac:dyDescent="0.3">
      <c r="B479" s="156">
        <v>2628</v>
      </c>
      <c r="C479" s="157">
        <v>45012</v>
      </c>
      <c r="D479" s="156">
        <v>2</v>
      </c>
      <c r="E479" s="156">
        <v>6</v>
      </c>
      <c r="F479" s="156">
        <v>0</v>
      </c>
      <c r="G479" s="156">
        <v>33</v>
      </c>
      <c r="H479" s="156">
        <v>56</v>
      </c>
      <c r="I479" s="156">
        <v>66</v>
      </c>
      <c r="J479" s="156">
        <v>5</v>
      </c>
      <c r="K479" s="156">
        <v>36</v>
      </c>
      <c r="L479" s="156">
        <v>1</v>
      </c>
      <c r="M479" s="156">
        <v>38</v>
      </c>
      <c r="N479" s="156">
        <v>0</v>
      </c>
      <c r="O479" s="156">
        <v>11</v>
      </c>
      <c r="P479" s="153">
        <f t="shared" si="56"/>
        <v>930</v>
      </c>
      <c r="Q479" s="39">
        <f t="shared" si="57"/>
        <v>218</v>
      </c>
      <c r="R479" s="153">
        <f t="shared" si="58"/>
        <v>1148</v>
      </c>
      <c r="S479" s="153">
        <f t="shared" si="59"/>
        <v>0.31888888888888889</v>
      </c>
      <c r="T479" s="39">
        <f t="shared" si="60"/>
        <v>2023</v>
      </c>
      <c r="U479" s="39">
        <f t="shared" si="61"/>
        <v>3</v>
      </c>
      <c r="V479" s="39">
        <f t="shared" si="62"/>
        <v>1</v>
      </c>
      <c r="W479" s="39">
        <f t="shared" si="63"/>
        <v>2</v>
      </c>
      <c r="X479" s="39">
        <f>Table19[[#This Row],[Busy-ness Secs]]/60</f>
        <v>19.133333333333333</v>
      </c>
    </row>
    <row r="480" spans="2:24" x14ac:dyDescent="0.3">
      <c r="B480" s="156">
        <v>2629</v>
      </c>
      <c r="C480" s="157">
        <v>45013</v>
      </c>
      <c r="D480" s="156">
        <v>1</v>
      </c>
      <c r="E480" s="156">
        <v>7</v>
      </c>
      <c r="F480" s="156">
        <v>0</v>
      </c>
      <c r="G480" s="156">
        <v>25</v>
      </c>
      <c r="H480" s="156">
        <v>56</v>
      </c>
      <c r="I480" s="156">
        <v>55</v>
      </c>
      <c r="J480" s="156">
        <v>5</v>
      </c>
      <c r="K480" s="156">
        <v>32</v>
      </c>
      <c r="L480" s="156">
        <v>2</v>
      </c>
      <c r="M480" s="156">
        <v>24</v>
      </c>
      <c r="N480" s="156">
        <v>0</v>
      </c>
      <c r="O480" s="156">
        <v>11</v>
      </c>
      <c r="P480" s="153">
        <f t="shared" si="56"/>
        <v>952</v>
      </c>
      <c r="Q480" s="39">
        <f t="shared" si="57"/>
        <v>208</v>
      </c>
      <c r="R480" s="153">
        <f t="shared" si="58"/>
        <v>1160</v>
      </c>
      <c r="S480" s="153">
        <f t="shared" si="59"/>
        <v>0.32222222222222224</v>
      </c>
      <c r="T480" s="39">
        <f t="shared" si="60"/>
        <v>2023</v>
      </c>
      <c r="U480" s="39">
        <f t="shared" si="61"/>
        <v>3</v>
      </c>
      <c r="V480" s="39">
        <f t="shared" si="62"/>
        <v>1</v>
      </c>
      <c r="W480" s="39">
        <f t="shared" si="63"/>
        <v>3</v>
      </c>
      <c r="X480" s="39">
        <f>Table19[[#This Row],[Busy-ness Secs]]/60</f>
        <v>19.333333333333332</v>
      </c>
    </row>
    <row r="481" spans="2:24" x14ac:dyDescent="0.3">
      <c r="B481" s="156">
        <v>2630</v>
      </c>
      <c r="C481" s="157">
        <v>45013</v>
      </c>
      <c r="D481" s="156">
        <v>2</v>
      </c>
      <c r="E481" s="156">
        <v>5</v>
      </c>
      <c r="F481" s="156">
        <v>0</v>
      </c>
      <c r="G481" s="156">
        <v>35</v>
      </c>
      <c r="H481" s="156">
        <v>75</v>
      </c>
      <c r="I481" s="156">
        <v>74</v>
      </c>
      <c r="J481" s="156">
        <v>4</v>
      </c>
      <c r="K481" s="156">
        <v>33</v>
      </c>
      <c r="L481" s="156">
        <v>1</v>
      </c>
      <c r="M481" s="156">
        <v>19</v>
      </c>
      <c r="N481" s="156">
        <v>0</v>
      </c>
      <c r="O481" s="156">
        <v>16</v>
      </c>
      <c r="P481" s="153">
        <f t="shared" si="56"/>
        <v>920</v>
      </c>
      <c r="Q481" s="39">
        <f t="shared" si="57"/>
        <v>151</v>
      </c>
      <c r="R481" s="153">
        <f t="shared" si="58"/>
        <v>1071</v>
      </c>
      <c r="S481" s="153">
        <f t="shared" si="59"/>
        <v>0.29749999999999999</v>
      </c>
      <c r="T481" s="39">
        <f t="shared" si="60"/>
        <v>2023</v>
      </c>
      <c r="U481" s="39">
        <f t="shared" si="61"/>
        <v>3</v>
      </c>
      <c r="V481" s="39">
        <f t="shared" si="62"/>
        <v>1</v>
      </c>
      <c r="W481" s="39">
        <f t="shared" si="63"/>
        <v>3</v>
      </c>
      <c r="X481" s="39">
        <f>Table19[[#This Row],[Busy-ness Secs]]/60</f>
        <v>17.850000000000001</v>
      </c>
    </row>
    <row r="482" spans="2:24" x14ac:dyDescent="0.3">
      <c r="B482" s="156">
        <v>2631</v>
      </c>
      <c r="C482" s="157">
        <v>45014</v>
      </c>
      <c r="D482" s="156">
        <v>1</v>
      </c>
      <c r="E482" s="156">
        <v>6</v>
      </c>
      <c r="F482" s="156">
        <v>0</v>
      </c>
      <c r="G482" s="156">
        <v>28</v>
      </c>
      <c r="H482" s="156">
        <v>88</v>
      </c>
      <c r="I482" s="156">
        <v>64</v>
      </c>
      <c r="J482" s="156">
        <v>3</v>
      </c>
      <c r="K482" s="156">
        <v>32</v>
      </c>
      <c r="L482" s="156">
        <v>2</v>
      </c>
      <c r="M482" s="156">
        <v>33</v>
      </c>
      <c r="N482" s="156">
        <v>1</v>
      </c>
      <c r="O482" s="156">
        <v>14</v>
      </c>
      <c r="P482" s="153">
        <f t="shared" si="56"/>
        <v>1080</v>
      </c>
      <c r="Q482" s="39">
        <f t="shared" si="57"/>
        <v>176</v>
      </c>
      <c r="R482" s="153">
        <f t="shared" si="58"/>
        <v>1256</v>
      </c>
      <c r="S482" s="153">
        <f t="shared" si="59"/>
        <v>0.34888888888888892</v>
      </c>
      <c r="T482" s="39">
        <f t="shared" si="60"/>
        <v>2023</v>
      </c>
      <c r="U482" s="39">
        <f t="shared" si="61"/>
        <v>3</v>
      </c>
      <c r="V482" s="39">
        <f t="shared" si="62"/>
        <v>1</v>
      </c>
      <c r="W482" s="39">
        <f t="shared" si="63"/>
        <v>4</v>
      </c>
      <c r="X482" s="39">
        <f>Table19[[#This Row],[Busy-ness Secs]]/60</f>
        <v>20.933333333333334</v>
      </c>
    </row>
    <row r="483" spans="2:24" x14ac:dyDescent="0.3">
      <c r="B483" s="156">
        <v>2632</v>
      </c>
      <c r="C483" s="157">
        <v>45014</v>
      </c>
      <c r="D483" s="156">
        <v>2</v>
      </c>
      <c r="E483" s="156">
        <v>5</v>
      </c>
      <c r="F483" s="156">
        <v>0</v>
      </c>
      <c r="G483" s="156">
        <v>29</v>
      </c>
      <c r="H483" s="156">
        <v>34</v>
      </c>
      <c r="I483" s="156">
        <v>48</v>
      </c>
      <c r="J483" s="156">
        <v>4</v>
      </c>
      <c r="K483" s="156">
        <v>33</v>
      </c>
      <c r="L483" s="156">
        <v>0</v>
      </c>
      <c r="M483" s="156">
        <v>45</v>
      </c>
      <c r="N483" s="156">
        <v>1</v>
      </c>
      <c r="O483" s="156">
        <v>20</v>
      </c>
      <c r="P483" s="153">
        <f t="shared" si="56"/>
        <v>555</v>
      </c>
      <c r="Q483" s="39">
        <f t="shared" si="57"/>
        <v>152</v>
      </c>
      <c r="R483" s="153">
        <f t="shared" si="58"/>
        <v>707</v>
      </c>
      <c r="S483" s="153">
        <f t="shared" si="59"/>
        <v>0.19638888888888889</v>
      </c>
      <c r="T483" s="39">
        <f t="shared" si="60"/>
        <v>2023</v>
      </c>
      <c r="U483" s="39">
        <f t="shared" si="61"/>
        <v>3</v>
      </c>
      <c r="V483" s="39">
        <f t="shared" si="62"/>
        <v>1</v>
      </c>
      <c r="W483" s="39">
        <f t="shared" si="63"/>
        <v>4</v>
      </c>
      <c r="X483" s="39">
        <f>Table19[[#This Row],[Busy-ness Secs]]/60</f>
        <v>11.783333333333333</v>
      </c>
    </row>
    <row r="484" spans="2:24" x14ac:dyDescent="0.3">
      <c r="B484" s="156">
        <v>2633</v>
      </c>
      <c r="C484" s="157">
        <v>45015</v>
      </c>
      <c r="D484" s="156">
        <v>1</v>
      </c>
      <c r="E484" s="156">
        <v>7</v>
      </c>
      <c r="F484" s="156">
        <v>0</v>
      </c>
      <c r="G484" s="156">
        <v>41</v>
      </c>
      <c r="H484" s="156">
        <v>47</v>
      </c>
      <c r="I484" s="156">
        <v>85</v>
      </c>
      <c r="J484" s="156">
        <v>5</v>
      </c>
      <c r="K484" s="156">
        <v>31</v>
      </c>
      <c r="L484" s="156">
        <v>1</v>
      </c>
      <c r="M484" s="156">
        <v>36</v>
      </c>
      <c r="N484" s="156">
        <v>1</v>
      </c>
      <c r="O484" s="156">
        <v>19</v>
      </c>
      <c r="P484" s="153">
        <f t="shared" si="56"/>
        <v>1211</v>
      </c>
      <c r="Q484" s="39">
        <f t="shared" si="57"/>
        <v>210</v>
      </c>
      <c r="R484" s="153">
        <f t="shared" si="58"/>
        <v>1421</v>
      </c>
      <c r="S484" s="153">
        <f t="shared" si="59"/>
        <v>0.3947222222222222</v>
      </c>
      <c r="T484" s="39">
        <f t="shared" si="60"/>
        <v>2023</v>
      </c>
      <c r="U484" s="39">
        <f t="shared" si="61"/>
        <v>3</v>
      </c>
      <c r="V484" s="39">
        <f t="shared" si="62"/>
        <v>1</v>
      </c>
      <c r="W484" s="39">
        <f t="shared" si="63"/>
        <v>5</v>
      </c>
      <c r="X484" s="39">
        <f>Table19[[#This Row],[Busy-ness Secs]]/60</f>
        <v>23.683333333333334</v>
      </c>
    </row>
    <row r="485" spans="2:24" x14ac:dyDescent="0.3">
      <c r="B485" s="156">
        <v>2634</v>
      </c>
      <c r="C485" s="157">
        <v>45015</v>
      </c>
      <c r="D485" s="156">
        <v>2</v>
      </c>
      <c r="E485" s="156">
        <v>5</v>
      </c>
      <c r="F485" s="156">
        <v>0</v>
      </c>
      <c r="G485" s="156">
        <v>37</v>
      </c>
      <c r="H485" s="156">
        <v>89</v>
      </c>
      <c r="I485" s="156">
        <v>33</v>
      </c>
      <c r="J485" s="156">
        <v>4</v>
      </c>
      <c r="K485" s="156">
        <v>35</v>
      </c>
      <c r="L485" s="156">
        <v>1</v>
      </c>
      <c r="M485" s="156">
        <v>21</v>
      </c>
      <c r="N485" s="156">
        <v>0</v>
      </c>
      <c r="O485" s="156">
        <v>14</v>
      </c>
      <c r="P485" s="153">
        <f t="shared" si="56"/>
        <v>795</v>
      </c>
      <c r="Q485" s="39">
        <f t="shared" si="57"/>
        <v>161</v>
      </c>
      <c r="R485" s="153">
        <f t="shared" si="58"/>
        <v>956</v>
      </c>
      <c r="S485" s="153">
        <f t="shared" si="59"/>
        <v>0.26555555555555554</v>
      </c>
      <c r="T485" s="39">
        <f t="shared" si="60"/>
        <v>2023</v>
      </c>
      <c r="U485" s="39">
        <f t="shared" si="61"/>
        <v>3</v>
      </c>
      <c r="V485" s="39">
        <f t="shared" si="62"/>
        <v>1</v>
      </c>
      <c r="W485" s="39">
        <f t="shared" si="63"/>
        <v>5</v>
      </c>
      <c r="X485" s="39">
        <f>Table19[[#This Row],[Busy-ness Secs]]/60</f>
        <v>15.933333333333334</v>
      </c>
    </row>
    <row r="486" spans="2:24" x14ac:dyDescent="0.3">
      <c r="B486" s="156">
        <v>2635</v>
      </c>
      <c r="C486" s="157">
        <v>45016</v>
      </c>
      <c r="D486" s="156">
        <v>1</v>
      </c>
      <c r="E486" s="156">
        <v>7</v>
      </c>
      <c r="F486" s="156">
        <v>0</v>
      </c>
      <c r="G486" s="156">
        <v>42</v>
      </c>
      <c r="H486" s="156">
        <v>84</v>
      </c>
      <c r="I486" s="156">
        <v>34</v>
      </c>
      <c r="J486" s="156">
        <v>5</v>
      </c>
      <c r="K486" s="156">
        <v>32</v>
      </c>
      <c r="L486" s="156">
        <v>1</v>
      </c>
      <c r="M486" s="156">
        <v>22</v>
      </c>
      <c r="N486" s="156">
        <v>1</v>
      </c>
      <c r="O486" s="156">
        <v>28</v>
      </c>
      <c r="P486" s="153">
        <f t="shared" si="56"/>
        <v>1120</v>
      </c>
      <c r="Q486" s="39">
        <f t="shared" si="57"/>
        <v>210</v>
      </c>
      <c r="R486" s="153">
        <f t="shared" si="58"/>
        <v>1330</v>
      </c>
      <c r="S486" s="153">
        <f t="shared" si="59"/>
        <v>0.36944444444444446</v>
      </c>
      <c r="T486" s="39">
        <f t="shared" si="60"/>
        <v>2023</v>
      </c>
      <c r="U486" s="39">
        <f t="shared" si="61"/>
        <v>3</v>
      </c>
      <c r="V486" s="39">
        <f t="shared" si="62"/>
        <v>1</v>
      </c>
      <c r="W486" s="39">
        <f t="shared" si="63"/>
        <v>6</v>
      </c>
      <c r="X486" s="39">
        <f>Table19[[#This Row],[Busy-ness Secs]]/60</f>
        <v>22.166666666666668</v>
      </c>
    </row>
    <row r="487" spans="2:24" x14ac:dyDescent="0.3">
      <c r="B487" s="156">
        <v>2636</v>
      </c>
      <c r="C487" s="157">
        <v>45016</v>
      </c>
      <c r="D487" s="156">
        <v>2</v>
      </c>
      <c r="E487" s="156">
        <v>4</v>
      </c>
      <c r="F487" s="156">
        <v>0</v>
      </c>
      <c r="G487" s="156">
        <v>21</v>
      </c>
      <c r="H487" s="156">
        <v>89</v>
      </c>
      <c r="I487" s="156">
        <v>53</v>
      </c>
      <c r="J487" s="156">
        <v>3</v>
      </c>
      <c r="K487" s="156">
        <v>35</v>
      </c>
      <c r="L487" s="156">
        <v>1</v>
      </c>
      <c r="M487" s="156">
        <v>19</v>
      </c>
      <c r="N487" s="156">
        <v>0</v>
      </c>
      <c r="O487" s="156">
        <v>14</v>
      </c>
      <c r="P487" s="153">
        <f t="shared" si="56"/>
        <v>652</v>
      </c>
      <c r="Q487" s="39">
        <f t="shared" si="57"/>
        <v>124</v>
      </c>
      <c r="R487" s="153">
        <f t="shared" si="58"/>
        <v>776</v>
      </c>
      <c r="S487" s="153">
        <f t="shared" si="59"/>
        <v>0.21555555555555556</v>
      </c>
      <c r="T487" s="39">
        <f t="shared" si="60"/>
        <v>2023</v>
      </c>
      <c r="U487" s="39">
        <f t="shared" si="61"/>
        <v>3</v>
      </c>
      <c r="V487" s="39">
        <f t="shared" si="62"/>
        <v>1</v>
      </c>
      <c r="W487" s="39">
        <f t="shared" si="63"/>
        <v>6</v>
      </c>
      <c r="X487" s="39">
        <f>Table19[[#This Row],[Busy-ness Secs]]/60</f>
        <v>12.933333333333334</v>
      </c>
    </row>
    <row r="488" spans="2:24" x14ac:dyDescent="0.3">
      <c r="B488" s="156">
        <v>2637</v>
      </c>
      <c r="C488" s="157">
        <v>45017</v>
      </c>
      <c r="D488" s="156">
        <v>1</v>
      </c>
      <c r="E488" s="156">
        <v>5</v>
      </c>
      <c r="F488" s="156">
        <v>0</v>
      </c>
      <c r="G488" s="156">
        <v>41</v>
      </c>
      <c r="H488" s="156">
        <v>87</v>
      </c>
      <c r="I488" s="156">
        <v>54</v>
      </c>
      <c r="J488" s="156">
        <v>2</v>
      </c>
      <c r="K488" s="156">
        <v>30</v>
      </c>
      <c r="L488" s="156">
        <v>2</v>
      </c>
      <c r="M488" s="156">
        <v>20</v>
      </c>
      <c r="N488" s="156">
        <v>1</v>
      </c>
      <c r="O488" s="156">
        <v>19</v>
      </c>
      <c r="P488" s="153">
        <f t="shared" si="56"/>
        <v>910</v>
      </c>
      <c r="Q488" s="39">
        <f t="shared" si="57"/>
        <v>119</v>
      </c>
      <c r="R488" s="153">
        <f t="shared" si="58"/>
        <v>1029</v>
      </c>
      <c r="S488" s="153">
        <f t="shared" si="59"/>
        <v>0.28583333333333333</v>
      </c>
      <c r="T488" s="39">
        <f t="shared" si="60"/>
        <v>2023</v>
      </c>
      <c r="U488" s="39">
        <f t="shared" si="61"/>
        <v>4</v>
      </c>
      <c r="V488" s="39">
        <f t="shared" si="62"/>
        <v>2</v>
      </c>
      <c r="W488" s="39">
        <f t="shared" si="63"/>
        <v>7</v>
      </c>
      <c r="X488" s="39">
        <f>Table19[[#This Row],[Busy-ness Secs]]/60</f>
        <v>17.149999999999999</v>
      </c>
    </row>
    <row r="489" spans="2:24" x14ac:dyDescent="0.3">
      <c r="B489" s="156">
        <v>2638</v>
      </c>
      <c r="C489" s="157">
        <v>45019</v>
      </c>
      <c r="D489" s="156">
        <v>1</v>
      </c>
      <c r="E489" s="156">
        <v>5</v>
      </c>
      <c r="F489" s="156">
        <v>0</v>
      </c>
      <c r="G489" s="156">
        <v>23</v>
      </c>
      <c r="H489" s="156">
        <v>60</v>
      </c>
      <c r="I489" s="156">
        <v>50</v>
      </c>
      <c r="J489" s="156">
        <v>3</v>
      </c>
      <c r="K489" s="156">
        <v>33</v>
      </c>
      <c r="L489" s="156">
        <v>1</v>
      </c>
      <c r="M489" s="156">
        <v>21</v>
      </c>
      <c r="N489" s="156">
        <v>1</v>
      </c>
      <c r="O489" s="156">
        <v>22</v>
      </c>
      <c r="P489" s="153">
        <f t="shared" si="56"/>
        <v>665</v>
      </c>
      <c r="Q489" s="39">
        <f t="shared" si="57"/>
        <v>142</v>
      </c>
      <c r="R489" s="153">
        <f t="shared" si="58"/>
        <v>807</v>
      </c>
      <c r="S489" s="153">
        <f t="shared" si="59"/>
        <v>0.22416666666666665</v>
      </c>
      <c r="T489" s="39">
        <f t="shared" si="60"/>
        <v>2023</v>
      </c>
      <c r="U489" s="39">
        <f t="shared" si="61"/>
        <v>4</v>
      </c>
      <c r="V489" s="39">
        <f t="shared" si="62"/>
        <v>2</v>
      </c>
      <c r="W489" s="39">
        <f t="shared" si="63"/>
        <v>2</v>
      </c>
      <c r="X489" s="39">
        <f>Table19[[#This Row],[Busy-ness Secs]]/60</f>
        <v>13.45</v>
      </c>
    </row>
    <row r="490" spans="2:24" x14ac:dyDescent="0.3">
      <c r="B490" s="156">
        <v>2639</v>
      </c>
      <c r="C490" s="157">
        <v>45019</v>
      </c>
      <c r="D490" s="156">
        <v>2</v>
      </c>
      <c r="E490" s="156">
        <v>5</v>
      </c>
      <c r="F490" s="156">
        <v>0</v>
      </c>
      <c r="G490" s="156">
        <v>23</v>
      </c>
      <c r="H490" s="156">
        <v>33</v>
      </c>
      <c r="I490" s="156">
        <v>57</v>
      </c>
      <c r="J490" s="156">
        <v>3</v>
      </c>
      <c r="K490" s="156">
        <v>32</v>
      </c>
      <c r="L490" s="156">
        <v>1</v>
      </c>
      <c r="M490" s="156">
        <v>23</v>
      </c>
      <c r="N490" s="156">
        <v>1</v>
      </c>
      <c r="O490" s="156">
        <v>12</v>
      </c>
      <c r="P490" s="153">
        <f t="shared" si="56"/>
        <v>565</v>
      </c>
      <c r="Q490" s="39">
        <f t="shared" si="57"/>
        <v>131</v>
      </c>
      <c r="R490" s="153">
        <f t="shared" si="58"/>
        <v>696</v>
      </c>
      <c r="S490" s="153">
        <f t="shared" si="59"/>
        <v>0.19333333333333333</v>
      </c>
      <c r="T490" s="39">
        <f t="shared" si="60"/>
        <v>2023</v>
      </c>
      <c r="U490" s="39">
        <f t="shared" si="61"/>
        <v>4</v>
      </c>
      <c r="V490" s="39">
        <f t="shared" si="62"/>
        <v>2</v>
      </c>
      <c r="W490" s="39">
        <f t="shared" si="63"/>
        <v>2</v>
      </c>
      <c r="X490" s="39">
        <f>Table19[[#This Row],[Busy-ness Secs]]/60</f>
        <v>11.6</v>
      </c>
    </row>
    <row r="491" spans="2:24" x14ac:dyDescent="0.3">
      <c r="B491" s="156">
        <v>2640</v>
      </c>
      <c r="C491" s="157">
        <v>45020</v>
      </c>
      <c r="D491" s="156">
        <v>1</v>
      </c>
      <c r="E491" s="156">
        <v>6</v>
      </c>
      <c r="F491" s="156">
        <v>0</v>
      </c>
      <c r="G491" s="156">
        <v>18</v>
      </c>
      <c r="H491" s="156">
        <v>89</v>
      </c>
      <c r="I491" s="156">
        <v>65</v>
      </c>
      <c r="J491" s="156">
        <v>4</v>
      </c>
      <c r="K491" s="156">
        <v>30</v>
      </c>
      <c r="L491" s="156">
        <v>1</v>
      </c>
      <c r="M491" s="156">
        <v>36</v>
      </c>
      <c r="N491" s="156">
        <v>1</v>
      </c>
      <c r="O491" s="156">
        <v>25</v>
      </c>
      <c r="P491" s="153">
        <f t="shared" si="56"/>
        <v>1032</v>
      </c>
      <c r="Q491" s="39">
        <f t="shared" si="57"/>
        <v>181</v>
      </c>
      <c r="R491" s="153">
        <f t="shared" si="58"/>
        <v>1213</v>
      </c>
      <c r="S491" s="153">
        <f t="shared" si="59"/>
        <v>0.33694444444444444</v>
      </c>
      <c r="T491" s="39">
        <f t="shared" si="60"/>
        <v>2023</v>
      </c>
      <c r="U491" s="39">
        <f t="shared" si="61"/>
        <v>4</v>
      </c>
      <c r="V491" s="39">
        <f t="shared" si="62"/>
        <v>2</v>
      </c>
      <c r="W491" s="39">
        <f t="shared" si="63"/>
        <v>3</v>
      </c>
      <c r="X491" s="39">
        <f>Table19[[#This Row],[Busy-ness Secs]]/60</f>
        <v>20.216666666666665</v>
      </c>
    </row>
    <row r="492" spans="2:24" x14ac:dyDescent="0.3">
      <c r="B492" s="156">
        <v>2641</v>
      </c>
      <c r="C492" s="157">
        <v>45020</v>
      </c>
      <c r="D492" s="156">
        <v>2</v>
      </c>
      <c r="E492" s="156">
        <v>5</v>
      </c>
      <c r="F492" s="156">
        <v>0</v>
      </c>
      <c r="G492" s="156">
        <v>30</v>
      </c>
      <c r="H492" s="156">
        <v>75</v>
      </c>
      <c r="I492" s="156">
        <v>42</v>
      </c>
      <c r="J492" s="156">
        <v>3</v>
      </c>
      <c r="K492" s="156">
        <v>31</v>
      </c>
      <c r="L492" s="156">
        <v>1</v>
      </c>
      <c r="M492" s="156">
        <v>31</v>
      </c>
      <c r="N492" s="156">
        <v>1</v>
      </c>
      <c r="O492" s="156">
        <v>27</v>
      </c>
      <c r="P492" s="153">
        <f t="shared" si="56"/>
        <v>735</v>
      </c>
      <c r="Q492" s="39">
        <f t="shared" si="57"/>
        <v>151</v>
      </c>
      <c r="R492" s="153">
        <f t="shared" si="58"/>
        <v>886</v>
      </c>
      <c r="S492" s="153">
        <f t="shared" si="59"/>
        <v>0.24611111111111111</v>
      </c>
      <c r="T492" s="39">
        <f t="shared" si="60"/>
        <v>2023</v>
      </c>
      <c r="U492" s="39">
        <f t="shared" si="61"/>
        <v>4</v>
      </c>
      <c r="V492" s="39">
        <f t="shared" si="62"/>
        <v>2</v>
      </c>
      <c r="W492" s="39">
        <f t="shared" si="63"/>
        <v>3</v>
      </c>
      <c r="X492" s="39">
        <f>Table19[[#This Row],[Busy-ness Secs]]/60</f>
        <v>14.766666666666667</v>
      </c>
    </row>
    <row r="493" spans="2:24" x14ac:dyDescent="0.3">
      <c r="B493" s="156">
        <v>2642</v>
      </c>
      <c r="C493" s="157">
        <v>45021</v>
      </c>
      <c r="D493" s="156">
        <v>1</v>
      </c>
      <c r="E493" s="156">
        <v>6</v>
      </c>
      <c r="F493" s="156">
        <v>0</v>
      </c>
      <c r="G493" s="156">
        <v>28</v>
      </c>
      <c r="H493" s="156">
        <v>79</v>
      </c>
      <c r="I493" s="156">
        <v>49</v>
      </c>
      <c r="J493" s="156">
        <v>3</v>
      </c>
      <c r="K493" s="156">
        <v>31</v>
      </c>
      <c r="L493" s="156">
        <v>1</v>
      </c>
      <c r="M493" s="156">
        <v>35</v>
      </c>
      <c r="N493" s="156">
        <v>2</v>
      </c>
      <c r="O493" s="156">
        <v>13</v>
      </c>
      <c r="P493" s="153">
        <f t="shared" si="56"/>
        <v>936</v>
      </c>
      <c r="Q493" s="39">
        <f t="shared" si="57"/>
        <v>154</v>
      </c>
      <c r="R493" s="153">
        <f t="shared" si="58"/>
        <v>1090</v>
      </c>
      <c r="S493" s="153">
        <f t="shared" si="59"/>
        <v>0.30277777777777776</v>
      </c>
      <c r="T493" s="39">
        <f t="shared" si="60"/>
        <v>2023</v>
      </c>
      <c r="U493" s="39">
        <f t="shared" si="61"/>
        <v>4</v>
      </c>
      <c r="V493" s="39">
        <f t="shared" si="62"/>
        <v>2</v>
      </c>
      <c r="W493" s="39">
        <f t="shared" si="63"/>
        <v>4</v>
      </c>
      <c r="X493" s="39">
        <f>Table19[[#This Row],[Busy-ness Secs]]/60</f>
        <v>18.166666666666668</v>
      </c>
    </row>
    <row r="494" spans="2:24" x14ac:dyDescent="0.3">
      <c r="B494" s="156">
        <v>2643</v>
      </c>
      <c r="C494" s="157">
        <v>45021</v>
      </c>
      <c r="D494" s="156">
        <v>2</v>
      </c>
      <c r="E494" s="156">
        <v>6</v>
      </c>
      <c r="F494" s="156">
        <v>0</v>
      </c>
      <c r="G494" s="156">
        <v>25</v>
      </c>
      <c r="H494" s="156">
        <v>75</v>
      </c>
      <c r="I494" s="156">
        <v>75</v>
      </c>
      <c r="J494" s="156">
        <v>2</v>
      </c>
      <c r="K494" s="156">
        <v>33</v>
      </c>
      <c r="L494" s="156">
        <v>2</v>
      </c>
      <c r="M494" s="156">
        <v>22</v>
      </c>
      <c r="N494" s="156">
        <v>2</v>
      </c>
      <c r="O494" s="156">
        <v>27</v>
      </c>
      <c r="P494" s="153">
        <f t="shared" si="56"/>
        <v>1050</v>
      </c>
      <c r="Q494" s="39">
        <f t="shared" si="57"/>
        <v>164</v>
      </c>
      <c r="R494" s="153">
        <f t="shared" si="58"/>
        <v>1214</v>
      </c>
      <c r="S494" s="153">
        <f t="shared" si="59"/>
        <v>0.3372222222222222</v>
      </c>
      <c r="T494" s="39">
        <f t="shared" si="60"/>
        <v>2023</v>
      </c>
      <c r="U494" s="39">
        <f t="shared" si="61"/>
        <v>4</v>
      </c>
      <c r="V494" s="39">
        <f t="shared" si="62"/>
        <v>2</v>
      </c>
      <c r="W494" s="39">
        <f t="shared" si="63"/>
        <v>4</v>
      </c>
      <c r="X494" s="39">
        <f>Table19[[#This Row],[Busy-ness Secs]]/60</f>
        <v>20.233333333333334</v>
      </c>
    </row>
    <row r="495" spans="2:24" x14ac:dyDescent="0.3">
      <c r="B495" s="156">
        <v>2644</v>
      </c>
      <c r="C495" s="157">
        <v>45022</v>
      </c>
      <c r="D495" s="156">
        <v>1</v>
      </c>
      <c r="E495" s="156">
        <v>6</v>
      </c>
      <c r="F495" s="156">
        <v>0</v>
      </c>
      <c r="G495" s="156">
        <v>29</v>
      </c>
      <c r="H495" s="156">
        <v>70</v>
      </c>
      <c r="I495" s="156">
        <v>58</v>
      </c>
      <c r="J495" s="156">
        <v>3</v>
      </c>
      <c r="K495" s="156">
        <v>34</v>
      </c>
      <c r="L495" s="156">
        <v>2</v>
      </c>
      <c r="M495" s="156">
        <v>19</v>
      </c>
      <c r="N495" s="156">
        <v>1</v>
      </c>
      <c r="O495" s="156">
        <v>21</v>
      </c>
      <c r="P495" s="153">
        <f t="shared" si="56"/>
        <v>942</v>
      </c>
      <c r="Q495" s="39">
        <f t="shared" si="57"/>
        <v>161</v>
      </c>
      <c r="R495" s="153">
        <f t="shared" si="58"/>
        <v>1103</v>
      </c>
      <c r="S495" s="153">
        <f t="shared" si="59"/>
        <v>0.30638888888888888</v>
      </c>
      <c r="T495" s="39">
        <f t="shared" si="60"/>
        <v>2023</v>
      </c>
      <c r="U495" s="39">
        <f t="shared" si="61"/>
        <v>4</v>
      </c>
      <c r="V495" s="39">
        <f t="shared" si="62"/>
        <v>2</v>
      </c>
      <c r="W495" s="39">
        <f t="shared" si="63"/>
        <v>5</v>
      </c>
      <c r="X495" s="39">
        <f>Table19[[#This Row],[Busy-ness Secs]]/60</f>
        <v>18.383333333333333</v>
      </c>
    </row>
    <row r="496" spans="2:24" x14ac:dyDescent="0.3">
      <c r="B496" s="156">
        <v>2645</v>
      </c>
      <c r="C496" s="157">
        <v>45022</v>
      </c>
      <c r="D496" s="156">
        <v>2</v>
      </c>
      <c r="E496" s="156">
        <v>5</v>
      </c>
      <c r="F496" s="156">
        <v>0</v>
      </c>
      <c r="G496" s="156">
        <v>16</v>
      </c>
      <c r="H496" s="156">
        <v>65</v>
      </c>
      <c r="I496" s="156">
        <v>72</v>
      </c>
      <c r="J496" s="156">
        <v>1</v>
      </c>
      <c r="K496" s="156">
        <v>30</v>
      </c>
      <c r="L496" s="156">
        <v>2</v>
      </c>
      <c r="M496" s="156">
        <v>43</v>
      </c>
      <c r="N496" s="156">
        <v>2</v>
      </c>
      <c r="O496" s="156">
        <v>15</v>
      </c>
      <c r="P496" s="153">
        <f t="shared" si="56"/>
        <v>765</v>
      </c>
      <c r="Q496" s="39">
        <f t="shared" si="57"/>
        <v>146</v>
      </c>
      <c r="R496" s="153">
        <f t="shared" si="58"/>
        <v>911</v>
      </c>
      <c r="S496" s="153">
        <f t="shared" si="59"/>
        <v>0.25305555555555553</v>
      </c>
      <c r="T496" s="39">
        <f t="shared" si="60"/>
        <v>2023</v>
      </c>
      <c r="U496" s="39">
        <f t="shared" si="61"/>
        <v>4</v>
      </c>
      <c r="V496" s="39">
        <f t="shared" si="62"/>
        <v>2</v>
      </c>
      <c r="W496" s="39">
        <f t="shared" si="63"/>
        <v>5</v>
      </c>
      <c r="X496" s="39">
        <f>Table19[[#This Row],[Busy-ness Secs]]/60</f>
        <v>15.183333333333334</v>
      </c>
    </row>
    <row r="497" spans="2:24" x14ac:dyDescent="0.3">
      <c r="B497" s="156">
        <v>2646</v>
      </c>
      <c r="C497" s="157">
        <v>45023</v>
      </c>
      <c r="D497" s="156">
        <v>1</v>
      </c>
      <c r="E497" s="156">
        <v>7</v>
      </c>
      <c r="F497" s="156">
        <v>0</v>
      </c>
      <c r="G497" s="156">
        <v>30</v>
      </c>
      <c r="H497" s="156">
        <v>33</v>
      </c>
      <c r="I497" s="156">
        <v>67</v>
      </c>
      <c r="J497" s="156">
        <v>4</v>
      </c>
      <c r="K497" s="156">
        <v>32</v>
      </c>
      <c r="L497" s="156">
        <v>1</v>
      </c>
      <c r="M497" s="156">
        <v>37</v>
      </c>
      <c r="N497" s="156">
        <v>2</v>
      </c>
      <c r="O497" s="156">
        <v>12</v>
      </c>
      <c r="P497" s="153">
        <f t="shared" si="56"/>
        <v>910</v>
      </c>
      <c r="Q497" s="39">
        <f t="shared" si="57"/>
        <v>189</v>
      </c>
      <c r="R497" s="153">
        <f t="shared" si="58"/>
        <v>1099</v>
      </c>
      <c r="S497" s="153">
        <f t="shared" si="59"/>
        <v>0.30527777777777776</v>
      </c>
      <c r="T497" s="39">
        <f t="shared" si="60"/>
        <v>2023</v>
      </c>
      <c r="U497" s="39">
        <f t="shared" si="61"/>
        <v>4</v>
      </c>
      <c r="V497" s="39">
        <f t="shared" si="62"/>
        <v>2</v>
      </c>
      <c r="W497" s="39">
        <f t="shared" si="63"/>
        <v>6</v>
      </c>
      <c r="X497" s="39">
        <f>Table19[[#This Row],[Busy-ness Secs]]/60</f>
        <v>18.316666666666666</v>
      </c>
    </row>
    <row r="498" spans="2:24" x14ac:dyDescent="0.3">
      <c r="B498" s="156">
        <v>2647</v>
      </c>
      <c r="C498" s="157">
        <v>45023</v>
      </c>
      <c r="D498" s="156">
        <v>2</v>
      </c>
      <c r="E498" s="156">
        <v>6</v>
      </c>
      <c r="F498" s="156">
        <v>0</v>
      </c>
      <c r="G498" s="156">
        <v>24</v>
      </c>
      <c r="H498" s="156">
        <v>74</v>
      </c>
      <c r="I498" s="156">
        <v>56</v>
      </c>
      <c r="J498" s="156">
        <v>4</v>
      </c>
      <c r="K498" s="156">
        <v>34</v>
      </c>
      <c r="L498" s="156">
        <v>1</v>
      </c>
      <c r="M498" s="156">
        <v>18</v>
      </c>
      <c r="N498" s="156">
        <v>1</v>
      </c>
      <c r="O498" s="156">
        <v>27</v>
      </c>
      <c r="P498" s="153">
        <f t="shared" si="56"/>
        <v>924</v>
      </c>
      <c r="Q498" s="39">
        <f t="shared" si="57"/>
        <v>181</v>
      </c>
      <c r="R498" s="153">
        <f t="shared" si="58"/>
        <v>1105</v>
      </c>
      <c r="S498" s="153">
        <f t="shared" si="59"/>
        <v>0.30694444444444446</v>
      </c>
      <c r="T498" s="39">
        <f t="shared" si="60"/>
        <v>2023</v>
      </c>
      <c r="U498" s="39">
        <f t="shared" si="61"/>
        <v>4</v>
      </c>
      <c r="V498" s="39">
        <f t="shared" si="62"/>
        <v>2</v>
      </c>
      <c r="W498" s="39">
        <f t="shared" si="63"/>
        <v>6</v>
      </c>
      <c r="X498" s="39">
        <f>Table19[[#This Row],[Busy-ness Secs]]/60</f>
        <v>18.416666666666668</v>
      </c>
    </row>
    <row r="499" spans="2:24" x14ac:dyDescent="0.3">
      <c r="B499" s="156">
        <v>2648</v>
      </c>
      <c r="C499" s="157">
        <v>45024</v>
      </c>
      <c r="D499" s="156">
        <v>1</v>
      </c>
      <c r="E499" s="156">
        <v>6</v>
      </c>
      <c r="F499" s="156">
        <v>0</v>
      </c>
      <c r="G499" s="156">
        <v>37</v>
      </c>
      <c r="H499" s="156">
        <v>61</v>
      </c>
      <c r="I499" s="156">
        <v>53</v>
      </c>
      <c r="J499" s="156">
        <v>3</v>
      </c>
      <c r="K499" s="156">
        <v>29</v>
      </c>
      <c r="L499" s="156">
        <v>2</v>
      </c>
      <c r="M499" s="156">
        <v>17</v>
      </c>
      <c r="N499" s="156">
        <v>1</v>
      </c>
      <c r="O499" s="156">
        <v>28</v>
      </c>
      <c r="P499" s="153">
        <f t="shared" si="56"/>
        <v>906</v>
      </c>
      <c r="Q499" s="39">
        <f t="shared" si="57"/>
        <v>149</v>
      </c>
      <c r="R499" s="153">
        <f t="shared" si="58"/>
        <v>1055</v>
      </c>
      <c r="S499" s="153">
        <f t="shared" si="59"/>
        <v>0.29305555555555557</v>
      </c>
      <c r="T499" s="39">
        <f t="shared" si="60"/>
        <v>2023</v>
      </c>
      <c r="U499" s="39">
        <f t="shared" si="61"/>
        <v>4</v>
      </c>
      <c r="V499" s="39">
        <f t="shared" si="62"/>
        <v>2</v>
      </c>
      <c r="W499" s="39">
        <f t="shared" si="63"/>
        <v>7</v>
      </c>
      <c r="X499" s="39">
        <f>Table19[[#This Row],[Busy-ness Secs]]/60</f>
        <v>17.583333333333332</v>
      </c>
    </row>
    <row r="500" spans="2:24" x14ac:dyDescent="0.3">
      <c r="B500" s="156">
        <v>2649</v>
      </c>
      <c r="C500" s="157">
        <v>45026</v>
      </c>
      <c r="D500" s="156">
        <v>1</v>
      </c>
      <c r="E500" s="156">
        <v>6</v>
      </c>
      <c r="F500" s="156">
        <v>0</v>
      </c>
      <c r="G500" s="156">
        <v>43</v>
      </c>
      <c r="H500" s="156">
        <v>70</v>
      </c>
      <c r="I500" s="156">
        <v>54</v>
      </c>
      <c r="J500" s="156">
        <v>3</v>
      </c>
      <c r="K500" s="156">
        <v>32</v>
      </c>
      <c r="L500" s="156">
        <v>2</v>
      </c>
      <c r="M500" s="156">
        <v>16</v>
      </c>
      <c r="N500" s="156">
        <v>1</v>
      </c>
      <c r="O500" s="156">
        <v>21</v>
      </c>
      <c r="P500" s="153">
        <f t="shared" si="56"/>
        <v>1002</v>
      </c>
      <c r="Q500" s="39">
        <f t="shared" si="57"/>
        <v>149</v>
      </c>
      <c r="R500" s="153">
        <f t="shared" si="58"/>
        <v>1151</v>
      </c>
      <c r="S500" s="153">
        <f t="shared" si="59"/>
        <v>0.31972222222222224</v>
      </c>
      <c r="T500" s="39">
        <f t="shared" si="60"/>
        <v>2023</v>
      </c>
      <c r="U500" s="39">
        <f t="shared" si="61"/>
        <v>4</v>
      </c>
      <c r="V500" s="39">
        <f t="shared" si="62"/>
        <v>2</v>
      </c>
      <c r="W500" s="39">
        <f t="shared" si="63"/>
        <v>2</v>
      </c>
      <c r="X500" s="39">
        <f>Table19[[#This Row],[Busy-ness Secs]]/60</f>
        <v>19.183333333333334</v>
      </c>
    </row>
    <row r="501" spans="2:24" x14ac:dyDescent="0.3">
      <c r="B501" s="156">
        <v>2650</v>
      </c>
      <c r="C501" s="157">
        <v>45026</v>
      </c>
      <c r="D501" s="156">
        <v>2</v>
      </c>
      <c r="E501" s="156">
        <v>5</v>
      </c>
      <c r="F501" s="156">
        <v>0</v>
      </c>
      <c r="G501" s="156">
        <v>28</v>
      </c>
      <c r="H501" s="156">
        <v>65</v>
      </c>
      <c r="I501" s="156">
        <v>49</v>
      </c>
      <c r="J501" s="156">
        <v>3</v>
      </c>
      <c r="K501" s="156">
        <v>34</v>
      </c>
      <c r="L501" s="156">
        <v>1</v>
      </c>
      <c r="M501" s="156">
        <v>37</v>
      </c>
      <c r="N501" s="156">
        <v>1</v>
      </c>
      <c r="O501" s="156">
        <v>15</v>
      </c>
      <c r="P501" s="153">
        <f t="shared" si="56"/>
        <v>710</v>
      </c>
      <c r="Q501" s="39">
        <f t="shared" si="57"/>
        <v>154</v>
      </c>
      <c r="R501" s="153">
        <f t="shared" si="58"/>
        <v>864</v>
      </c>
      <c r="S501" s="153">
        <f t="shared" si="59"/>
        <v>0.24</v>
      </c>
      <c r="T501" s="39">
        <f t="shared" si="60"/>
        <v>2023</v>
      </c>
      <c r="U501" s="39">
        <f t="shared" si="61"/>
        <v>4</v>
      </c>
      <c r="V501" s="39">
        <f t="shared" si="62"/>
        <v>2</v>
      </c>
      <c r="W501" s="39">
        <f t="shared" si="63"/>
        <v>2</v>
      </c>
      <c r="X501" s="39">
        <f>Table19[[#This Row],[Busy-ness Secs]]/60</f>
        <v>14.4</v>
      </c>
    </row>
    <row r="502" spans="2:24" x14ac:dyDescent="0.3">
      <c r="B502" s="156">
        <v>2651</v>
      </c>
      <c r="C502" s="157">
        <v>45027</v>
      </c>
      <c r="D502" s="156">
        <v>1</v>
      </c>
      <c r="E502" s="156">
        <v>5</v>
      </c>
      <c r="F502" s="156">
        <v>0</v>
      </c>
      <c r="G502" s="156">
        <v>19</v>
      </c>
      <c r="H502" s="156">
        <v>84</v>
      </c>
      <c r="I502" s="156">
        <v>39</v>
      </c>
      <c r="J502" s="156">
        <v>3</v>
      </c>
      <c r="K502" s="156">
        <v>31</v>
      </c>
      <c r="L502" s="156">
        <v>1</v>
      </c>
      <c r="M502" s="156">
        <v>28</v>
      </c>
      <c r="N502" s="156">
        <v>1</v>
      </c>
      <c r="O502" s="156">
        <v>19</v>
      </c>
      <c r="P502" s="153">
        <f t="shared" si="56"/>
        <v>710</v>
      </c>
      <c r="Q502" s="39">
        <f t="shared" si="57"/>
        <v>140</v>
      </c>
      <c r="R502" s="153">
        <f t="shared" si="58"/>
        <v>850</v>
      </c>
      <c r="S502" s="153">
        <f t="shared" si="59"/>
        <v>0.2361111111111111</v>
      </c>
      <c r="T502" s="39">
        <f t="shared" si="60"/>
        <v>2023</v>
      </c>
      <c r="U502" s="39">
        <f t="shared" si="61"/>
        <v>4</v>
      </c>
      <c r="V502" s="39">
        <f t="shared" si="62"/>
        <v>2</v>
      </c>
      <c r="W502" s="39">
        <f t="shared" si="63"/>
        <v>3</v>
      </c>
      <c r="X502" s="39">
        <f>Table19[[#This Row],[Busy-ness Secs]]/60</f>
        <v>14.166666666666666</v>
      </c>
    </row>
    <row r="503" spans="2:24" x14ac:dyDescent="0.3">
      <c r="B503" s="156">
        <v>2652</v>
      </c>
      <c r="C503" s="157">
        <v>45027</v>
      </c>
      <c r="D503" s="156">
        <v>2</v>
      </c>
      <c r="E503" s="156">
        <v>6</v>
      </c>
      <c r="F503" s="156">
        <v>0</v>
      </c>
      <c r="G503" s="156">
        <v>40</v>
      </c>
      <c r="H503" s="156">
        <v>70</v>
      </c>
      <c r="I503" s="156">
        <v>70</v>
      </c>
      <c r="J503" s="156">
        <v>4</v>
      </c>
      <c r="K503" s="156">
        <v>30</v>
      </c>
      <c r="L503" s="156">
        <v>1</v>
      </c>
      <c r="M503" s="156">
        <v>42</v>
      </c>
      <c r="N503" s="156">
        <v>1</v>
      </c>
      <c r="O503" s="156">
        <v>21</v>
      </c>
      <c r="P503" s="153">
        <f t="shared" si="56"/>
        <v>1080</v>
      </c>
      <c r="Q503" s="39">
        <f t="shared" si="57"/>
        <v>183</v>
      </c>
      <c r="R503" s="153">
        <f t="shared" si="58"/>
        <v>1263</v>
      </c>
      <c r="S503" s="153">
        <f t="shared" si="59"/>
        <v>0.35083333333333333</v>
      </c>
      <c r="T503" s="39">
        <f t="shared" si="60"/>
        <v>2023</v>
      </c>
      <c r="U503" s="39">
        <f t="shared" si="61"/>
        <v>4</v>
      </c>
      <c r="V503" s="39">
        <f t="shared" si="62"/>
        <v>2</v>
      </c>
      <c r="W503" s="39">
        <f t="shared" si="63"/>
        <v>3</v>
      </c>
      <c r="X503" s="39">
        <f>Table19[[#This Row],[Busy-ness Secs]]/60</f>
        <v>21.05</v>
      </c>
    </row>
    <row r="504" spans="2:24" x14ac:dyDescent="0.3">
      <c r="B504" s="156">
        <v>2653</v>
      </c>
      <c r="C504" s="157">
        <v>45028</v>
      </c>
      <c r="D504" s="156">
        <v>1</v>
      </c>
      <c r="E504" s="156">
        <v>7</v>
      </c>
      <c r="F504" s="156">
        <v>0</v>
      </c>
      <c r="G504" s="156">
        <v>21</v>
      </c>
      <c r="H504" s="156">
        <v>89</v>
      </c>
      <c r="I504" s="156">
        <v>48</v>
      </c>
      <c r="J504" s="156">
        <v>3</v>
      </c>
      <c r="K504" s="156">
        <v>32</v>
      </c>
      <c r="L504" s="156">
        <v>2</v>
      </c>
      <c r="M504" s="156">
        <v>41</v>
      </c>
      <c r="N504" s="156">
        <v>2</v>
      </c>
      <c r="O504" s="156">
        <v>25</v>
      </c>
      <c r="P504" s="153">
        <f t="shared" si="56"/>
        <v>1106</v>
      </c>
      <c r="Q504" s="39">
        <f t="shared" si="57"/>
        <v>228</v>
      </c>
      <c r="R504" s="153">
        <f t="shared" si="58"/>
        <v>1334</v>
      </c>
      <c r="S504" s="153">
        <f t="shared" si="59"/>
        <v>0.37055555555555558</v>
      </c>
      <c r="T504" s="39">
        <f t="shared" si="60"/>
        <v>2023</v>
      </c>
      <c r="U504" s="39">
        <f t="shared" si="61"/>
        <v>4</v>
      </c>
      <c r="V504" s="39">
        <f t="shared" si="62"/>
        <v>2</v>
      </c>
      <c r="W504" s="39">
        <f t="shared" si="63"/>
        <v>4</v>
      </c>
      <c r="X504" s="39">
        <f>Table19[[#This Row],[Busy-ness Secs]]/60</f>
        <v>22.233333333333334</v>
      </c>
    </row>
    <row r="505" spans="2:24" x14ac:dyDescent="0.3">
      <c r="B505" s="156">
        <v>2654</v>
      </c>
      <c r="C505" s="157">
        <v>45028</v>
      </c>
      <c r="D505" s="156">
        <v>2</v>
      </c>
      <c r="E505" s="156">
        <v>5</v>
      </c>
      <c r="F505" s="156">
        <v>0</v>
      </c>
      <c r="G505" s="156">
        <v>37</v>
      </c>
      <c r="H505" s="156">
        <v>51</v>
      </c>
      <c r="I505" s="156">
        <v>43</v>
      </c>
      <c r="J505" s="156">
        <v>1</v>
      </c>
      <c r="K505" s="156">
        <v>33</v>
      </c>
      <c r="L505" s="156">
        <v>2</v>
      </c>
      <c r="M505" s="156">
        <v>27</v>
      </c>
      <c r="N505" s="156">
        <v>2</v>
      </c>
      <c r="O505" s="156">
        <v>16</v>
      </c>
      <c r="P505" s="153">
        <f t="shared" si="56"/>
        <v>655</v>
      </c>
      <c r="Q505" s="39">
        <f t="shared" si="57"/>
        <v>119</v>
      </c>
      <c r="R505" s="153">
        <f t="shared" si="58"/>
        <v>774</v>
      </c>
      <c r="S505" s="153">
        <f t="shared" si="59"/>
        <v>0.215</v>
      </c>
      <c r="T505" s="39">
        <f t="shared" si="60"/>
        <v>2023</v>
      </c>
      <c r="U505" s="39">
        <f t="shared" si="61"/>
        <v>4</v>
      </c>
      <c r="V505" s="39">
        <f t="shared" si="62"/>
        <v>2</v>
      </c>
      <c r="W505" s="39">
        <f t="shared" si="63"/>
        <v>4</v>
      </c>
      <c r="X505" s="39">
        <f>Table19[[#This Row],[Busy-ness Secs]]/60</f>
        <v>12.9</v>
      </c>
    </row>
    <row r="506" spans="2:24" x14ac:dyDescent="0.3">
      <c r="B506" s="156">
        <v>2655</v>
      </c>
      <c r="C506" s="157">
        <v>45029</v>
      </c>
      <c r="D506" s="156">
        <v>1</v>
      </c>
      <c r="E506" s="156">
        <v>6</v>
      </c>
      <c r="F506" s="156">
        <v>0</v>
      </c>
      <c r="G506" s="156">
        <v>40</v>
      </c>
      <c r="H506" s="156">
        <v>52</v>
      </c>
      <c r="I506" s="156">
        <v>45</v>
      </c>
      <c r="J506" s="156">
        <v>3</v>
      </c>
      <c r="K506" s="156">
        <v>34</v>
      </c>
      <c r="L506" s="156">
        <v>2</v>
      </c>
      <c r="M506" s="156">
        <v>36</v>
      </c>
      <c r="N506" s="156">
        <v>1</v>
      </c>
      <c r="O506" s="156">
        <v>16</v>
      </c>
      <c r="P506" s="153">
        <f t="shared" si="56"/>
        <v>822</v>
      </c>
      <c r="Q506" s="39">
        <f t="shared" si="57"/>
        <v>190</v>
      </c>
      <c r="R506" s="153">
        <f t="shared" si="58"/>
        <v>1012</v>
      </c>
      <c r="S506" s="153">
        <f t="shared" si="59"/>
        <v>0.28111111111111109</v>
      </c>
      <c r="T506" s="39">
        <f t="shared" si="60"/>
        <v>2023</v>
      </c>
      <c r="U506" s="39">
        <f t="shared" si="61"/>
        <v>4</v>
      </c>
      <c r="V506" s="39">
        <f t="shared" si="62"/>
        <v>2</v>
      </c>
      <c r="W506" s="39">
        <f t="shared" si="63"/>
        <v>5</v>
      </c>
      <c r="X506" s="39">
        <f>Table19[[#This Row],[Busy-ness Secs]]/60</f>
        <v>16.866666666666667</v>
      </c>
    </row>
    <row r="507" spans="2:24" x14ac:dyDescent="0.3">
      <c r="B507" s="156">
        <v>2656</v>
      </c>
      <c r="C507" s="157">
        <v>45029</v>
      </c>
      <c r="D507" s="156">
        <v>2</v>
      </c>
      <c r="E507" s="156">
        <v>5</v>
      </c>
      <c r="F507" s="156">
        <v>0</v>
      </c>
      <c r="G507" s="156">
        <v>25</v>
      </c>
      <c r="H507" s="156">
        <v>33</v>
      </c>
      <c r="I507" s="156">
        <v>40</v>
      </c>
      <c r="J507" s="156">
        <v>2</v>
      </c>
      <c r="K507" s="156">
        <v>34</v>
      </c>
      <c r="L507" s="156">
        <v>2</v>
      </c>
      <c r="M507" s="156">
        <v>28</v>
      </c>
      <c r="N507" s="156">
        <v>1</v>
      </c>
      <c r="O507" s="156">
        <v>12</v>
      </c>
      <c r="P507" s="153">
        <f t="shared" si="56"/>
        <v>490</v>
      </c>
      <c r="Q507" s="39">
        <f t="shared" si="57"/>
        <v>136</v>
      </c>
      <c r="R507" s="153">
        <f t="shared" si="58"/>
        <v>626</v>
      </c>
      <c r="S507" s="153">
        <f t="shared" si="59"/>
        <v>0.1738888888888889</v>
      </c>
      <c r="T507" s="39">
        <f t="shared" si="60"/>
        <v>2023</v>
      </c>
      <c r="U507" s="39">
        <f t="shared" si="61"/>
        <v>4</v>
      </c>
      <c r="V507" s="39">
        <f t="shared" si="62"/>
        <v>2</v>
      </c>
      <c r="W507" s="39">
        <f t="shared" si="63"/>
        <v>5</v>
      </c>
      <c r="X507" s="39">
        <f>Table19[[#This Row],[Busy-ness Secs]]/60</f>
        <v>10.433333333333334</v>
      </c>
    </row>
    <row r="508" spans="2:24" x14ac:dyDescent="0.3">
      <c r="B508" s="156">
        <v>2657</v>
      </c>
      <c r="C508" s="157">
        <v>45030</v>
      </c>
      <c r="D508" s="156">
        <v>1</v>
      </c>
      <c r="E508" s="156">
        <v>5</v>
      </c>
      <c r="F508" s="156">
        <v>0</v>
      </c>
      <c r="G508" s="156">
        <v>25</v>
      </c>
      <c r="H508" s="156">
        <v>65</v>
      </c>
      <c r="I508" s="156">
        <v>65</v>
      </c>
      <c r="J508" s="156">
        <v>2</v>
      </c>
      <c r="K508" s="156">
        <v>32</v>
      </c>
      <c r="L508" s="156">
        <v>1</v>
      </c>
      <c r="M508" s="156">
        <v>32</v>
      </c>
      <c r="N508" s="156">
        <v>2</v>
      </c>
      <c r="O508" s="156">
        <v>15</v>
      </c>
      <c r="P508" s="153">
        <f t="shared" si="56"/>
        <v>775</v>
      </c>
      <c r="Q508" s="39">
        <f t="shared" si="57"/>
        <v>126</v>
      </c>
      <c r="R508" s="153">
        <f t="shared" si="58"/>
        <v>901</v>
      </c>
      <c r="S508" s="153">
        <f t="shared" si="59"/>
        <v>0.25027777777777777</v>
      </c>
      <c r="T508" s="39">
        <f t="shared" si="60"/>
        <v>2023</v>
      </c>
      <c r="U508" s="39">
        <f t="shared" si="61"/>
        <v>4</v>
      </c>
      <c r="V508" s="39">
        <f t="shared" si="62"/>
        <v>2</v>
      </c>
      <c r="W508" s="39">
        <f t="shared" si="63"/>
        <v>6</v>
      </c>
      <c r="X508" s="39">
        <f>Table19[[#This Row],[Busy-ness Secs]]/60</f>
        <v>15.016666666666667</v>
      </c>
    </row>
    <row r="509" spans="2:24" x14ac:dyDescent="0.3">
      <c r="B509" s="156">
        <v>2658</v>
      </c>
      <c r="C509" s="157">
        <v>45030</v>
      </c>
      <c r="D509" s="156">
        <v>2</v>
      </c>
      <c r="E509" s="156">
        <v>4</v>
      </c>
      <c r="F509" s="156">
        <v>0</v>
      </c>
      <c r="G509" s="156">
        <v>27</v>
      </c>
      <c r="H509" s="156">
        <v>51</v>
      </c>
      <c r="I509" s="156">
        <v>49</v>
      </c>
      <c r="J509" s="156">
        <v>1</v>
      </c>
      <c r="K509" s="156">
        <v>31</v>
      </c>
      <c r="L509" s="156">
        <v>2</v>
      </c>
      <c r="M509" s="156">
        <v>38</v>
      </c>
      <c r="N509" s="156">
        <v>1</v>
      </c>
      <c r="O509" s="156">
        <v>16</v>
      </c>
      <c r="P509" s="153">
        <f t="shared" si="56"/>
        <v>508</v>
      </c>
      <c r="Q509" s="39">
        <f t="shared" si="57"/>
        <v>123</v>
      </c>
      <c r="R509" s="153">
        <f t="shared" si="58"/>
        <v>631</v>
      </c>
      <c r="S509" s="153">
        <f t="shared" si="59"/>
        <v>0.17527777777777778</v>
      </c>
      <c r="T509" s="39">
        <f t="shared" si="60"/>
        <v>2023</v>
      </c>
      <c r="U509" s="39">
        <f t="shared" si="61"/>
        <v>4</v>
      </c>
      <c r="V509" s="39">
        <f t="shared" si="62"/>
        <v>2</v>
      </c>
      <c r="W509" s="39">
        <f t="shared" si="63"/>
        <v>6</v>
      </c>
      <c r="X509" s="39">
        <f>Table19[[#This Row],[Busy-ness Secs]]/60</f>
        <v>10.516666666666667</v>
      </c>
    </row>
    <row r="510" spans="2:24" x14ac:dyDescent="0.3">
      <c r="B510" s="156">
        <v>2659</v>
      </c>
      <c r="C510" s="157">
        <v>45031</v>
      </c>
      <c r="D510" s="156">
        <v>1</v>
      </c>
      <c r="E510" s="156">
        <v>5</v>
      </c>
      <c r="F510" s="156">
        <v>0</v>
      </c>
      <c r="G510" s="156">
        <v>43</v>
      </c>
      <c r="H510" s="156">
        <v>33</v>
      </c>
      <c r="I510" s="156">
        <v>63</v>
      </c>
      <c r="J510" s="156">
        <v>2</v>
      </c>
      <c r="K510" s="156">
        <v>30</v>
      </c>
      <c r="L510" s="156">
        <v>1</v>
      </c>
      <c r="M510" s="156">
        <v>34</v>
      </c>
      <c r="N510" s="156">
        <v>2</v>
      </c>
      <c r="O510" s="156">
        <v>11</v>
      </c>
      <c r="P510" s="153">
        <f t="shared" si="56"/>
        <v>695</v>
      </c>
      <c r="Q510" s="39">
        <f t="shared" si="57"/>
        <v>116</v>
      </c>
      <c r="R510" s="153">
        <f t="shared" si="58"/>
        <v>811</v>
      </c>
      <c r="S510" s="153">
        <f t="shared" si="59"/>
        <v>0.22527777777777777</v>
      </c>
      <c r="T510" s="39">
        <f t="shared" si="60"/>
        <v>2023</v>
      </c>
      <c r="U510" s="39">
        <f t="shared" si="61"/>
        <v>4</v>
      </c>
      <c r="V510" s="39">
        <f t="shared" si="62"/>
        <v>2</v>
      </c>
      <c r="W510" s="39">
        <f t="shared" si="63"/>
        <v>7</v>
      </c>
      <c r="X510" s="39">
        <f>Table19[[#This Row],[Busy-ness Secs]]/60</f>
        <v>13.516666666666667</v>
      </c>
    </row>
    <row r="511" spans="2:24" x14ac:dyDescent="0.3">
      <c r="B511" s="156">
        <v>2660</v>
      </c>
      <c r="C511" s="157">
        <v>45033</v>
      </c>
      <c r="D511" s="156">
        <v>1</v>
      </c>
      <c r="E511" s="156">
        <v>6</v>
      </c>
      <c r="F511" s="156">
        <v>0</v>
      </c>
      <c r="G511" s="156">
        <v>21</v>
      </c>
      <c r="H511" s="156">
        <v>70</v>
      </c>
      <c r="I511" s="156">
        <v>83</v>
      </c>
      <c r="J511" s="156">
        <v>2</v>
      </c>
      <c r="K511" s="156">
        <v>31</v>
      </c>
      <c r="L511" s="156">
        <v>2</v>
      </c>
      <c r="M511" s="156">
        <v>34</v>
      </c>
      <c r="N511" s="156">
        <v>2</v>
      </c>
      <c r="O511" s="156">
        <v>21</v>
      </c>
      <c r="P511" s="153">
        <f t="shared" si="56"/>
        <v>1044</v>
      </c>
      <c r="Q511" s="39">
        <f t="shared" si="57"/>
        <v>172</v>
      </c>
      <c r="R511" s="153">
        <f t="shared" si="58"/>
        <v>1216</v>
      </c>
      <c r="S511" s="153">
        <f t="shared" si="59"/>
        <v>0.33777777777777779</v>
      </c>
      <c r="T511" s="39">
        <f t="shared" si="60"/>
        <v>2023</v>
      </c>
      <c r="U511" s="39">
        <f t="shared" si="61"/>
        <v>4</v>
      </c>
      <c r="V511" s="39">
        <f t="shared" si="62"/>
        <v>2</v>
      </c>
      <c r="W511" s="39">
        <f t="shared" si="63"/>
        <v>2</v>
      </c>
      <c r="X511" s="39">
        <f>Table19[[#This Row],[Busy-ness Secs]]/60</f>
        <v>20.266666666666666</v>
      </c>
    </row>
    <row r="512" spans="2:24" x14ac:dyDescent="0.3">
      <c r="B512" s="156">
        <v>2661</v>
      </c>
      <c r="C512" s="157">
        <v>45033</v>
      </c>
      <c r="D512" s="156">
        <v>2</v>
      </c>
      <c r="E512" s="156">
        <v>5</v>
      </c>
      <c r="F512" s="156">
        <v>0</v>
      </c>
      <c r="G512" s="156">
        <v>41</v>
      </c>
      <c r="H512" s="156">
        <v>56</v>
      </c>
      <c r="I512" s="156">
        <v>35</v>
      </c>
      <c r="J512" s="156">
        <v>2</v>
      </c>
      <c r="K512" s="156">
        <v>30</v>
      </c>
      <c r="L512" s="156">
        <v>2</v>
      </c>
      <c r="M512" s="156">
        <v>44</v>
      </c>
      <c r="N512" s="156">
        <v>1</v>
      </c>
      <c r="O512" s="156">
        <v>22</v>
      </c>
      <c r="P512" s="153">
        <f t="shared" si="56"/>
        <v>660</v>
      </c>
      <c r="Q512" s="39">
        <f t="shared" si="57"/>
        <v>170</v>
      </c>
      <c r="R512" s="153">
        <f t="shared" si="58"/>
        <v>830</v>
      </c>
      <c r="S512" s="153">
        <f t="shared" si="59"/>
        <v>0.23055555555555557</v>
      </c>
      <c r="T512" s="39">
        <f t="shared" si="60"/>
        <v>2023</v>
      </c>
      <c r="U512" s="39">
        <f t="shared" si="61"/>
        <v>4</v>
      </c>
      <c r="V512" s="39">
        <f t="shared" si="62"/>
        <v>2</v>
      </c>
      <c r="W512" s="39">
        <f t="shared" si="63"/>
        <v>2</v>
      </c>
      <c r="X512" s="39">
        <f>Table19[[#This Row],[Busy-ness Secs]]/60</f>
        <v>13.833333333333334</v>
      </c>
    </row>
    <row r="513" spans="2:24" x14ac:dyDescent="0.3">
      <c r="B513" s="156">
        <v>2662</v>
      </c>
      <c r="C513" s="157">
        <v>45034</v>
      </c>
      <c r="D513" s="156">
        <v>1</v>
      </c>
      <c r="E513" s="156">
        <v>6</v>
      </c>
      <c r="F513" s="156">
        <v>0</v>
      </c>
      <c r="G513" s="156">
        <v>29</v>
      </c>
      <c r="H513" s="156">
        <v>66</v>
      </c>
      <c r="I513" s="156">
        <v>68</v>
      </c>
      <c r="J513" s="156">
        <v>2</v>
      </c>
      <c r="K513" s="156">
        <v>32</v>
      </c>
      <c r="L513" s="156">
        <v>2</v>
      </c>
      <c r="M513" s="156">
        <v>41</v>
      </c>
      <c r="N513" s="156">
        <v>2</v>
      </c>
      <c r="O513" s="156">
        <v>15</v>
      </c>
      <c r="P513" s="153">
        <f t="shared" si="56"/>
        <v>978</v>
      </c>
      <c r="Q513" s="39">
        <f t="shared" si="57"/>
        <v>176</v>
      </c>
      <c r="R513" s="153">
        <f t="shared" si="58"/>
        <v>1154</v>
      </c>
      <c r="S513" s="153">
        <f t="shared" si="59"/>
        <v>0.32055555555555554</v>
      </c>
      <c r="T513" s="39">
        <f t="shared" si="60"/>
        <v>2023</v>
      </c>
      <c r="U513" s="39">
        <f t="shared" si="61"/>
        <v>4</v>
      </c>
      <c r="V513" s="39">
        <f t="shared" si="62"/>
        <v>2</v>
      </c>
      <c r="W513" s="39">
        <f t="shared" si="63"/>
        <v>3</v>
      </c>
      <c r="X513" s="39">
        <f>Table19[[#This Row],[Busy-ness Secs]]/60</f>
        <v>19.233333333333334</v>
      </c>
    </row>
    <row r="514" spans="2:24" x14ac:dyDescent="0.3">
      <c r="B514" s="156">
        <v>2663</v>
      </c>
      <c r="C514" s="157">
        <v>45034</v>
      </c>
      <c r="D514" s="156">
        <v>2</v>
      </c>
      <c r="E514" s="156">
        <v>5</v>
      </c>
      <c r="F514" s="156">
        <v>0</v>
      </c>
      <c r="G514" s="156">
        <v>42</v>
      </c>
      <c r="H514" s="156">
        <v>33</v>
      </c>
      <c r="I514" s="156">
        <v>44</v>
      </c>
      <c r="J514" s="156">
        <v>2</v>
      </c>
      <c r="K514" s="156">
        <v>31</v>
      </c>
      <c r="L514" s="156">
        <v>2</v>
      </c>
      <c r="M514" s="156">
        <v>30</v>
      </c>
      <c r="N514" s="156">
        <v>1</v>
      </c>
      <c r="O514" s="156">
        <v>12</v>
      </c>
      <c r="P514" s="153">
        <f t="shared" si="56"/>
        <v>595</v>
      </c>
      <c r="Q514" s="39">
        <f t="shared" si="57"/>
        <v>134</v>
      </c>
      <c r="R514" s="153">
        <f t="shared" si="58"/>
        <v>729</v>
      </c>
      <c r="S514" s="153">
        <f t="shared" si="59"/>
        <v>0.20250000000000001</v>
      </c>
      <c r="T514" s="39">
        <f t="shared" si="60"/>
        <v>2023</v>
      </c>
      <c r="U514" s="39">
        <f t="shared" si="61"/>
        <v>4</v>
      </c>
      <c r="V514" s="39">
        <f t="shared" si="62"/>
        <v>2</v>
      </c>
      <c r="W514" s="39">
        <f t="shared" si="63"/>
        <v>3</v>
      </c>
      <c r="X514" s="39">
        <f>Table19[[#This Row],[Busy-ness Secs]]/60</f>
        <v>12.15</v>
      </c>
    </row>
    <row r="515" spans="2:24" x14ac:dyDescent="0.3">
      <c r="B515" s="156">
        <v>2664</v>
      </c>
      <c r="C515" s="157">
        <v>45035</v>
      </c>
      <c r="D515" s="156">
        <v>1</v>
      </c>
      <c r="E515" s="156">
        <v>6</v>
      </c>
      <c r="F515" s="156">
        <v>0</v>
      </c>
      <c r="G515" s="156">
        <v>43</v>
      </c>
      <c r="H515" s="156">
        <v>65</v>
      </c>
      <c r="I515" s="156">
        <v>88</v>
      </c>
      <c r="J515" s="156">
        <v>3</v>
      </c>
      <c r="K515" s="156">
        <v>33</v>
      </c>
      <c r="L515" s="156">
        <v>2</v>
      </c>
      <c r="M515" s="156">
        <v>39</v>
      </c>
      <c r="N515" s="156">
        <v>1</v>
      </c>
      <c r="O515" s="156">
        <v>15</v>
      </c>
      <c r="P515" s="153">
        <f t="shared" si="56"/>
        <v>1176</v>
      </c>
      <c r="Q515" s="39">
        <f t="shared" si="57"/>
        <v>192</v>
      </c>
      <c r="R515" s="153">
        <f t="shared" si="58"/>
        <v>1368</v>
      </c>
      <c r="S515" s="153">
        <f t="shared" si="59"/>
        <v>0.38</v>
      </c>
      <c r="T515" s="39">
        <f t="shared" si="60"/>
        <v>2023</v>
      </c>
      <c r="U515" s="39">
        <f t="shared" si="61"/>
        <v>4</v>
      </c>
      <c r="V515" s="39">
        <f t="shared" si="62"/>
        <v>2</v>
      </c>
      <c r="W515" s="39">
        <f t="shared" si="63"/>
        <v>4</v>
      </c>
      <c r="X515" s="39">
        <f>Table19[[#This Row],[Busy-ness Secs]]/60</f>
        <v>22.8</v>
      </c>
    </row>
    <row r="516" spans="2:24" x14ac:dyDescent="0.3">
      <c r="B516" s="156">
        <v>2665</v>
      </c>
      <c r="C516" s="157">
        <v>45035</v>
      </c>
      <c r="D516" s="156">
        <v>2</v>
      </c>
      <c r="E516" s="156">
        <v>4</v>
      </c>
      <c r="F516" s="156">
        <v>0</v>
      </c>
      <c r="G516" s="156">
        <v>38</v>
      </c>
      <c r="H516" s="156">
        <v>60</v>
      </c>
      <c r="I516" s="156">
        <v>77</v>
      </c>
      <c r="J516" s="156">
        <v>1</v>
      </c>
      <c r="K516" s="156">
        <v>32</v>
      </c>
      <c r="L516" s="156">
        <v>2</v>
      </c>
      <c r="M516" s="156">
        <v>17</v>
      </c>
      <c r="N516" s="156">
        <v>1</v>
      </c>
      <c r="O516" s="156">
        <v>29</v>
      </c>
      <c r="P516" s="153">
        <f t="shared" si="56"/>
        <v>700</v>
      </c>
      <c r="Q516" s="39">
        <f t="shared" si="57"/>
        <v>95</v>
      </c>
      <c r="R516" s="153">
        <f t="shared" si="58"/>
        <v>795</v>
      </c>
      <c r="S516" s="153">
        <f t="shared" si="59"/>
        <v>0.22083333333333333</v>
      </c>
      <c r="T516" s="39">
        <f t="shared" si="60"/>
        <v>2023</v>
      </c>
      <c r="U516" s="39">
        <f t="shared" si="61"/>
        <v>4</v>
      </c>
      <c r="V516" s="39">
        <f t="shared" si="62"/>
        <v>2</v>
      </c>
      <c r="W516" s="39">
        <f t="shared" si="63"/>
        <v>4</v>
      </c>
      <c r="X516" s="39">
        <f>Table19[[#This Row],[Busy-ness Secs]]/60</f>
        <v>13.25</v>
      </c>
    </row>
    <row r="517" spans="2:24" x14ac:dyDescent="0.3">
      <c r="B517" s="156">
        <v>2666</v>
      </c>
      <c r="C517" s="157">
        <v>45036</v>
      </c>
      <c r="D517" s="156">
        <v>1</v>
      </c>
      <c r="E517" s="156">
        <v>5</v>
      </c>
      <c r="F517" s="156">
        <v>0</v>
      </c>
      <c r="G517" s="156">
        <v>27</v>
      </c>
      <c r="H517" s="156">
        <v>38</v>
      </c>
      <c r="I517" s="156">
        <v>49</v>
      </c>
      <c r="J517" s="156">
        <v>2</v>
      </c>
      <c r="K517" s="156">
        <v>34</v>
      </c>
      <c r="L517" s="156">
        <v>1</v>
      </c>
      <c r="M517" s="156">
        <v>40</v>
      </c>
      <c r="N517" s="156">
        <v>2</v>
      </c>
      <c r="O517" s="156">
        <v>18</v>
      </c>
      <c r="P517" s="153">
        <f t="shared" si="56"/>
        <v>570</v>
      </c>
      <c r="Q517" s="39">
        <f t="shared" si="57"/>
        <v>144</v>
      </c>
      <c r="R517" s="153">
        <f t="shared" si="58"/>
        <v>714</v>
      </c>
      <c r="S517" s="153">
        <f t="shared" si="59"/>
        <v>0.19833333333333333</v>
      </c>
      <c r="T517" s="39">
        <f t="shared" si="60"/>
        <v>2023</v>
      </c>
      <c r="U517" s="39">
        <f t="shared" si="61"/>
        <v>4</v>
      </c>
      <c r="V517" s="39">
        <f t="shared" si="62"/>
        <v>2</v>
      </c>
      <c r="W517" s="39">
        <f t="shared" si="63"/>
        <v>5</v>
      </c>
      <c r="X517" s="39">
        <f>Table19[[#This Row],[Busy-ness Secs]]/60</f>
        <v>11.9</v>
      </c>
    </row>
    <row r="518" spans="2:24" x14ac:dyDescent="0.3">
      <c r="B518" s="156">
        <v>2667</v>
      </c>
      <c r="C518" s="157">
        <v>45036</v>
      </c>
      <c r="D518" s="156">
        <v>2</v>
      </c>
      <c r="E518" s="156">
        <v>4</v>
      </c>
      <c r="F518" s="156">
        <v>0</v>
      </c>
      <c r="G518" s="156">
        <v>37</v>
      </c>
      <c r="H518" s="156">
        <v>43</v>
      </c>
      <c r="I518" s="156">
        <v>87</v>
      </c>
      <c r="J518" s="156">
        <v>0</v>
      </c>
      <c r="K518" s="156">
        <v>33</v>
      </c>
      <c r="L518" s="156">
        <v>2</v>
      </c>
      <c r="M518" s="156">
        <v>41</v>
      </c>
      <c r="N518" s="156">
        <v>2</v>
      </c>
      <c r="O518" s="156">
        <v>24</v>
      </c>
      <c r="P518" s="153">
        <f t="shared" si="56"/>
        <v>668</v>
      </c>
      <c r="Q518" s="39">
        <f t="shared" si="57"/>
        <v>130</v>
      </c>
      <c r="R518" s="153">
        <f t="shared" si="58"/>
        <v>798</v>
      </c>
      <c r="S518" s="153">
        <f t="shared" si="59"/>
        <v>0.22166666666666668</v>
      </c>
      <c r="T518" s="39">
        <f t="shared" si="60"/>
        <v>2023</v>
      </c>
      <c r="U518" s="39">
        <f t="shared" si="61"/>
        <v>4</v>
      </c>
      <c r="V518" s="39">
        <f t="shared" si="62"/>
        <v>2</v>
      </c>
      <c r="W518" s="39">
        <f t="shared" si="63"/>
        <v>5</v>
      </c>
      <c r="X518" s="39">
        <f>Table19[[#This Row],[Busy-ness Secs]]/60</f>
        <v>13.3</v>
      </c>
    </row>
    <row r="519" spans="2:24" x14ac:dyDescent="0.3">
      <c r="B519" s="156">
        <v>2668</v>
      </c>
      <c r="C519" s="157">
        <v>45037</v>
      </c>
      <c r="D519" s="156">
        <v>1</v>
      </c>
      <c r="E519" s="156">
        <v>6</v>
      </c>
      <c r="F519" s="156">
        <v>0</v>
      </c>
      <c r="G519" s="156">
        <v>17</v>
      </c>
      <c r="H519" s="156">
        <v>75</v>
      </c>
      <c r="I519" s="156">
        <v>46</v>
      </c>
      <c r="J519" s="156">
        <v>4</v>
      </c>
      <c r="K519" s="156">
        <v>34</v>
      </c>
      <c r="L519" s="156">
        <v>1</v>
      </c>
      <c r="M519" s="156">
        <v>34</v>
      </c>
      <c r="N519" s="156">
        <v>1</v>
      </c>
      <c r="O519" s="156">
        <v>27</v>
      </c>
      <c r="P519" s="153">
        <f t="shared" si="56"/>
        <v>828</v>
      </c>
      <c r="Q519" s="39">
        <f t="shared" si="57"/>
        <v>197</v>
      </c>
      <c r="R519" s="153">
        <f t="shared" si="58"/>
        <v>1025</v>
      </c>
      <c r="S519" s="153">
        <f t="shared" si="59"/>
        <v>0.28472222222222221</v>
      </c>
      <c r="T519" s="39">
        <f t="shared" si="60"/>
        <v>2023</v>
      </c>
      <c r="U519" s="39">
        <f t="shared" si="61"/>
        <v>4</v>
      </c>
      <c r="V519" s="39">
        <f t="shared" si="62"/>
        <v>2</v>
      </c>
      <c r="W519" s="39">
        <f t="shared" si="63"/>
        <v>6</v>
      </c>
      <c r="X519" s="39">
        <f>Table19[[#This Row],[Busy-ness Secs]]/60</f>
        <v>17.083333333333332</v>
      </c>
    </row>
    <row r="520" spans="2:24" x14ac:dyDescent="0.3">
      <c r="B520" s="156">
        <v>2669</v>
      </c>
      <c r="C520" s="157">
        <v>45037</v>
      </c>
      <c r="D520" s="156">
        <v>2</v>
      </c>
      <c r="E520" s="156">
        <v>5</v>
      </c>
      <c r="F520" s="156">
        <v>0</v>
      </c>
      <c r="G520" s="156">
        <v>16</v>
      </c>
      <c r="H520" s="156">
        <v>79</v>
      </c>
      <c r="I520" s="156">
        <v>71</v>
      </c>
      <c r="J520" s="156">
        <v>2</v>
      </c>
      <c r="K520" s="156">
        <v>32</v>
      </c>
      <c r="L520" s="156">
        <v>2</v>
      </c>
      <c r="M520" s="156">
        <v>42</v>
      </c>
      <c r="N520" s="156">
        <v>1</v>
      </c>
      <c r="O520" s="156">
        <v>13</v>
      </c>
      <c r="P520" s="153">
        <f t="shared" si="56"/>
        <v>830</v>
      </c>
      <c r="Q520" s="39">
        <f t="shared" si="57"/>
        <v>161</v>
      </c>
      <c r="R520" s="153">
        <f t="shared" si="58"/>
        <v>991</v>
      </c>
      <c r="S520" s="153">
        <f t="shared" si="59"/>
        <v>0.27527777777777779</v>
      </c>
      <c r="T520" s="39">
        <f t="shared" si="60"/>
        <v>2023</v>
      </c>
      <c r="U520" s="39">
        <f t="shared" si="61"/>
        <v>4</v>
      </c>
      <c r="V520" s="39">
        <f t="shared" si="62"/>
        <v>2</v>
      </c>
      <c r="W520" s="39">
        <f t="shared" si="63"/>
        <v>6</v>
      </c>
      <c r="X520" s="39">
        <f>Table19[[#This Row],[Busy-ness Secs]]/60</f>
        <v>16.516666666666666</v>
      </c>
    </row>
    <row r="521" spans="2:24" x14ac:dyDescent="0.3">
      <c r="B521" s="156">
        <v>2670</v>
      </c>
      <c r="C521" s="157">
        <v>45038</v>
      </c>
      <c r="D521" s="156">
        <v>1</v>
      </c>
      <c r="E521" s="156">
        <v>6</v>
      </c>
      <c r="F521" s="156">
        <v>0</v>
      </c>
      <c r="G521" s="156">
        <v>36</v>
      </c>
      <c r="H521" s="156">
        <v>84</v>
      </c>
      <c r="I521" s="156">
        <v>43</v>
      </c>
      <c r="J521" s="156">
        <v>3</v>
      </c>
      <c r="K521" s="156">
        <v>34</v>
      </c>
      <c r="L521" s="156">
        <v>2</v>
      </c>
      <c r="M521" s="156">
        <v>31</v>
      </c>
      <c r="N521" s="156">
        <v>1</v>
      </c>
      <c r="O521" s="156">
        <v>19</v>
      </c>
      <c r="P521" s="153">
        <f t="shared" si="56"/>
        <v>978</v>
      </c>
      <c r="Q521" s="39">
        <f t="shared" si="57"/>
        <v>183</v>
      </c>
      <c r="R521" s="153">
        <f t="shared" si="58"/>
        <v>1161</v>
      </c>
      <c r="S521" s="153">
        <f t="shared" si="59"/>
        <v>0.32250000000000001</v>
      </c>
      <c r="T521" s="39">
        <f t="shared" si="60"/>
        <v>2023</v>
      </c>
      <c r="U521" s="39">
        <f t="shared" si="61"/>
        <v>4</v>
      </c>
      <c r="V521" s="39">
        <f t="shared" si="62"/>
        <v>2</v>
      </c>
      <c r="W521" s="39">
        <f t="shared" si="63"/>
        <v>7</v>
      </c>
      <c r="X521" s="39">
        <f>Table19[[#This Row],[Busy-ness Secs]]/60</f>
        <v>19.350000000000001</v>
      </c>
    </row>
    <row r="522" spans="2:24" x14ac:dyDescent="0.3">
      <c r="B522" s="156">
        <v>2671</v>
      </c>
      <c r="C522" s="157">
        <v>45040</v>
      </c>
      <c r="D522" s="156">
        <v>1</v>
      </c>
      <c r="E522" s="156">
        <v>5</v>
      </c>
      <c r="F522" s="156">
        <v>0</v>
      </c>
      <c r="G522" s="156">
        <v>28</v>
      </c>
      <c r="H522" s="156">
        <v>70</v>
      </c>
      <c r="I522" s="156">
        <v>33</v>
      </c>
      <c r="J522" s="156">
        <v>1</v>
      </c>
      <c r="K522" s="156">
        <v>31</v>
      </c>
      <c r="L522" s="156">
        <v>2</v>
      </c>
      <c r="M522" s="156">
        <v>18</v>
      </c>
      <c r="N522" s="156">
        <v>2</v>
      </c>
      <c r="O522" s="156">
        <v>21</v>
      </c>
      <c r="P522" s="153">
        <f t="shared" ref="P522:P585" si="64">E522*(G522+H522+I522)</f>
        <v>655</v>
      </c>
      <c r="Q522" s="39">
        <f t="shared" ref="Q522:Q585" si="65">(J522*K522)+(N522*O522)+(L522*M522)</f>
        <v>109</v>
      </c>
      <c r="R522" s="153">
        <f t="shared" ref="R522:R585" si="66">P522+Q522</f>
        <v>764</v>
      </c>
      <c r="S522" s="153">
        <f t="shared" ref="S522:S585" si="67">R522/(60*60)</f>
        <v>0.21222222222222223</v>
      </c>
      <c r="T522" s="39">
        <f t="shared" ref="T522:T585" si="68">YEAR(C522)</f>
        <v>2023</v>
      </c>
      <c r="U522" s="39">
        <f t="shared" ref="U522:U585" si="69">MONTH(C522)</f>
        <v>4</v>
      </c>
      <c r="V522" s="39">
        <f t="shared" ref="V522:V585" si="70" xml:space="preserve"> INT((U522 +2 )/3)</f>
        <v>2</v>
      </c>
      <c r="W522" s="39">
        <f t="shared" ref="W522:W585" si="71">WEEKDAY(C522)</f>
        <v>2</v>
      </c>
      <c r="X522" s="39">
        <f>Table19[[#This Row],[Busy-ness Secs]]/60</f>
        <v>12.733333333333333</v>
      </c>
    </row>
    <row r="523" spans="2:24" x14ac:dyDescent="0.3">
      <c r="B523" s="156">
        <v>2672</v>
      </c>
      <c r="C523" s="157">
        <v>45040</v>
      </c>
      <c r="D523" s="156">
        <v>2</v>
      </c>
      <c r="E523" s="156">
        <v>4</v>
      </c>
      <c r="F523" s="156">
        <v>0</v>
      </c>
      <c r="G523" s="156">
        <v>29</v>
      </c>
      <c r="H523" s="156">
        <v>52</v>
      </c>
      <c r="I523" s="156">
        <v>44</v>
      </c>
      <c r="J523" s="156">
        <v>2</v>
      </c>
      <c r="K523" s="156">
        <v>33</v>
      </c>
      <c r="L523" s="156">
        <v>1</v>
      </c>
      <c r="M523" s="156">
        <v>31</v>
      </c>
      <c r="N523" s="156">
        <v>1</v>
      </c>
      <c r="O523" s="156">
        <v>24</v>
      </c>
      <c r="P523" s="153">
        <f t="shared" si="64"/>
        <v>500</v>
      </c>
      <c r="Q523" s="39">
        <f t="shared" si="65"/>
        <v>121</v>
      </c>
      <c r="R523" s="153">
        <f t="shared" si="66"/>
        <v>621</v>
      </c>
      <c r="S523" s="153">
        <f t="shared" si="67"/>
        <v>0.17249999999999999</v>
      </c>
      <c r="T523" s="39">
        <f t="shared" si="68"/>
        <v>2023</v>
      </c>
      <c r="U523" s="39">
        <f t="shared" si="69"/>
        <v>4</v>
      </c>
      <c r="V523" s="39">
        <f t="shared" si="70"/>
        <v>2</v>
      </c>
      <c r="W523" s="39">
        <f t="shared" si="71"/>
        <v>2</v>
      </c>
      <c r="X523" s="39">
        <f>Table19[[#This Row],[Busy-ness Secs]]/60</f>
        <v>10.35</v>
      </c>
    </row>
    <row r="524" spans="2:24" x14ac:dyDescent="0.3">
      <c r="B524" s="156">
        <v>2673</v>
      </c>
      <c r="C524" s="157">
        <v>45041</v>
      </c>
      <c r="D524" s="156">
        <v>1</v>
      </c>
      <c r="E524" s="156">
        <v>6</v>
      </c>
      <c r="F524" s="156">
        <v>0</v>
      </c>
      <c r="G524" s="156">
        <v>33</v>
      </c>
      <c r="H524" s="156">
        <v>66</v>
      </c>
      <c r="I524" s="156">
        <v>46</v>
      </c>
      <c r="J524" s="156">
        <v>3</v>
      </c>
      <c r="K524" s="156">
        <v>31</v>
      </c>
      <c r="L524" s="156">
        <v>1</v>
      </c>
      <c r="M524" s="156">
        <v>38</v>
      </c>
      <c r="N524" s="156">
        <v>2</v>
      </c>
      <c r="O524" s="156">
        <v>22</v>
      </c>
      <c r="P524" s="153">
        <f t="shared" si="64"/>
        <v>870</v>
      </c>
      <c r="Q524" s="39">
        <f t="shared" si="65"/>
        <v>175</v>
      </c>
      <c r="R524" s="153">
        <f t="shared" si="66"/>
        <v>1045</v>
      </c>
      <c r="S524" s="153">
        <f t="shared" si="67"/>
        <v>0.2902777777777778</v>
      </c>
      <c r="T524" s="39">
        <f t="shared" si="68"/>
        <v>2023</v>
      </c>
      <c r="U524" s="39">
        <f t="shared" si="69"/>
        <v>4</v>
      </c>
      <c r="V524" s="39">
        <f t="shared" si="70"/>
        <v>2</v>
      </c>
      <c r="W524" s="39">
        <f t="shared" si="71"/>
        <v>3</v>
      </c>
      <c r="X524" s="39">
        <f>Table19[[#This Row],[Busy-ness Secs]]/60</f>
        <v>17.416666666666668</v>
      </c>
    </row>
    <row r="525" spans="2:24" x14ac:dyDescent="0.3">
      <c r="B525" s="156">
        <v>2674</v>
      </c>
      <c r="C525" s="157">
        <v>45041</v>
      </c>
      <c r="D525" s="156">
        <v>2</v>
      </c>
      <c r="E525" s="156">
        <v>5</v>
      </c>
      <c r="F525" s="156">
        <v>0</v>
      </c>
      <c r="G525" s="156">
        <v>23</v>
      </c>
      <c r="H525" s="156">
        <v>39</v>
      </c>
      <c r="I525" s="156">
        <v>77</v>
      </c>
      <c r="J525" s="156">
        <v>2</v>
      </c>
      <c r="K525" s="156">
        <v>32</v>
      </c>
      <c r="L525" s="156">
        <v>2</v>
      </c>
      <c r="M525" s="156">
        <v>23</v>
      </c>
      <c r="N525" s="156">
        <v>1</v>
      </c>
      <c r="O525" s="156">
        <v>25</v>
      </c>
      <c r="P525" s="153">
        <f t="shared" si="64"/>
        <v>695</v>
      </c>
      <c r="Q525" s="39">
        <f t="shared" si="65"/>
        <v>135</v>
      </c>
      <c r="R525" s="153">
        <f t="shared" si="66"/>
        <v>830</v>
      </c>
      <c r="S525" s="153">
        <f t="shared" si="67"/>
        <v>0.23055555555555557</v>
      </c>
      <c r="T525" s="39">
        <f t="shared" si="68"/>
        <v>2023</v>
      </c>
      <c r="U525" s="39">
        <f t="shared" si="69"/>
        <v>4</v>
      </c>
      <c r="V525" s="39">
        <f t="shared" si="70"/>
        <v>2</v>
      </c>
      <c r="W525" s="39">
        <f t="shared" si="71"/>
        <v>3</v>
      </c>
      <c r="X525" s="39">
        <f>Table19[[#This Row],[Busy-ness Secs]]/60</f>
        <v>13.833333333333334</v>
      </c>
    </row>
    <row r="526" spans="2:24" x14ac:dyDescent="0.3">
      <c r="B526" s="156">
        <v>2675</v>
      </c>
      <c r="C526" s="157">
        <v>45042</v>
      </c>
      <c r="D526" s="156">
        <v>1</v>
      </c>
      <c r="E526" s="156">
        <v>5</v>
      </c>
      <c r="F526" s="156">
        <v>0</v>
      </c>
      <c r="G526" s="156">
        <v>28</v>
      </c>
      <c r="H526" s="156">
        <v>67</v>
      </c>
      <c r="I526" s="156">
        <v>79</v>
      </c>
      <c r="J526" s="156">
        <v>2</v>
      </c>
      <c r="K526" s="156">
        <v>32</v>
      </c>
      <c r="L526" s="156">
        <v>2</v>
      </c>
      <c r="M526" s="156">
        <v>29</v>
      </c>
      <c r="N526" s="156">
        <v>1</v>
      </c>
      <c r="O526" s="156">
        <v>22</v>
      </c>
      <c r="P526" s="153">
        <f t="shared" si="64"/>
        <v>870</v>
      </c>
      <c r="Q526" s="39">
        <f t="shared" si="65"/>
        <v>144</v>
      </c>
      <c r="R526" s="153">
        <f t="shared" si="66"/>
        <v>1014</v>
      </c>
      <c r="S526" s="153">
        <f t="shared" si="67"/>
        <v>0.28166666666666668</v>
      </c>
      <c r="T526" s="39">
        <f t="shared" si="68"/>
        <v>2023</v>
      </c>
      <c r="U526" s="39">
        <f t="shared" si="69"/>
        <v>4</v>
      </c>
      <c r="V526" s="39">
        <f t="shared" si="70"/>
        <v>2</v>
      </c>
      <c r="W526" s="39">
        <f t="shared" si="71"/>
        <v>4</v>
      </c>
      <c r="X526" s="39">
        <f>Table19[[#This Row],[Busy-ness Secs]]/60</f>
        <v>16.899999999999999</v>
      </c>
    </row>
    <row r="527" spans="2:24" x14ac:dyDescent="0.3">
      <c r="B527" s="156">
        <v>2676</v>
      </c>
      <c r="C527" s="157">
        <v>45042</v>
      </c>
      <c r="D527" s="156">
        <v>2</v>
      </c>
      <c r="E527" s="156">
        <v>5</v>
      </c>
      <c r="F527" s="156">
        <v>0</v>
      </c>
      <c r="G527" s="156">
        <v>25</v>
      </c>
      <c r="H527" s="156">
        <v>89</v>
      </c>
      <c r="I527" s="156">
        <v>86</v>
      </c>
      <c r="J527" s="156">
        <v>1</v>
      </c>
      <c r="K527" s="156">
        <v>30</v>
      </c>
      <c r="L527" s="156">
        <v>2</v>
      </c>
      <c r="M527" s="156">
        <v>38</v>
      </c>
      <c r="N527" s="156">
        <v>2</v>
      </c>
      <c r="O527" s="156">
        <v>13</v>
      </c>
      <c r="P527" s="153">
        <f t="shared" si="64"/>
        <v>1000</v>
      </c>
      <c r="Q527" s="39">
        <f t="shared" si="65"/>
        <v>132</v>
      </c>
      <c r="R527" s="153">
        <f t="shared" si="66"/>
        <v>1132</v>
      </c>
      <c r="S527" s="153">
        <f t="shared" si="67"/>
        <v>0.31444444444444447</v>
      </c>
      <c r="T527" s="39">
        <f t="shared" si="68"/>
        <v>2023</v>
      </c>
      <c r="U527" s="39">
        <f t="shared" si="69"/>
        <v>4</v>
      </c>
      <c r="V527" s="39">
        <f t="shared" si="70"/>
        <v>2</v>
      </c>
      <c r="W527" s="39">
        <f t="shared" si="71"/>
        <v>4</v>
      </c>
      <c r="X527" s="39">
        <f>Table19[[#This Row],[Busy-ness Secs]]/60</f>
        <v>18.866666666666667</v>
      </c>
    </row>
    <row r="528" spans="2:24" x14ac:dyDescent="0.3">
      <c r="B528" s="156">
        <v>2677</v>
      </c>
      <c r="C528" s="157">
        <v>45043</v>
      </c>
      <c r="D528" s="156">
        <v>1</v>
      </c>
      <c r="E528" s="156">
        <v>7</v>
      </c>
      <c r="F528" s="156">
        <v>0</v>
      </c>
      <c r="G528" s="156">
        <v>18</v>
      </c>
      <c r="H528" s="156">
        <v>57</v>
      </c>
      <c r="I528" s="156">
        <v>75</v>
      </c>
      <c r="J528" s="156">
        <v>5</v>
      </c>
      <c r="K528" s="156">
        <v>29</v>
      </c>
      <c r="L528" s="156">
        <v>1</v>
      </c>
      <c r="M528" s="156">
        <v>20</v>
      </c>
      <c r="N528" s="156">
        <v>1</v>
      </c>
      <c r="O528" s="156">
        <v>10</v>
      </c>
      <c r="P528" s="153">
        <f t="shared" si="64"/>
        <v>1050</v>
      </c>
      <c r="Q528" s="39">
        <f t="shared" si="65"/>
        <v>175</v>
      </c>
      <c r="R528" s="153">
        <f t="shared" si="66"/>
        <v>1225</v>
      </c>
      <c r="S528" s="153">
        <f t="shared" si="67"/>
        <v>0.34027777777777779</v>
      </c>
      <c r="T528" s="39">
        <f t="shared" si="68"/>
        <v>2023</v>
      </c>
      <c r="U528" s="39">
        <f t="shared" si="69"/>
        <v>4</v>
      </c>
      <c r="V528" s="39">
        <f t="shared" si="70"/>
        <v>2</v>
      </c>
      <c r="W528" s="39">
        <f t="shared" si="71"/>
        <v>5</v>
      </c>
      <c r="X528" s="39">
        <f>Table19[[#This Row],[Busy-ness Secs]]/60</f>
        <v>20.416666666666668</v>
      </c>
    </row>
    <row r="529" spans="2:24" x14ac:dyDescent="0.3">
      <c r="B529" s="156">
        <v>2678</v>
      </c>
      <c r="C529" s="157">
        <v>45043</v>
      </c>
      <c r="D529" s="156">
        <v>2</v>
      </c>
      <c r="E529" s="156">
        <v>4</v>
      </c>
      <c r="F529" s="156">
        <v>0</v>
      </c>
      <c r="G529" s="156">
        <v>40</v>
      </c>
      <c r="H529" s="156">
        <v>57</v>
      </c>
      <c r="I529" s="156">
        <v>46</v>
      </c>
      <c r="J529" s="156">
        <v>0</v>
      </c>
      <c r="K529" s="156">
        <v>30</v>
      </c>
      <c r="L529" s="156">
        <v>2</v>
      </c>
      <c r="M529" s="156">
        <v>32</v>
      </c>
      <c r="N529" s="156">
        <v>2</v>
      </c>
      <c r="O529" s="156">
        <v>10</v>
      </c>
      <c r="P529" s="153">
        <f t="shared" si="64"/>
        <v>572</v>
      </c>
      <c r="Q529" s="39">
        <f t="shared" si="65"/>
        <v>84</v>
      </c>
      <c r="R529" s="153">
        <f t="shared" si="66"/>
        <v>656</v>
      </c>
      <c r="S529" s="153">
        <f t="shared" si="67"/>
        <v>0.18222222222222223</v>
      </c>
      <c r="T529" s="39">
        <f t="shared" si="68"/>
        <v>2023</v>
      </c>
      <c r="U529" s="39">
        <f t="shared" si="69"/>
        <v>4</v>
      </c>
      <c r="V529" s="39">
        <f t="shared" si="70"/>
        <v>2</v>
      </c>
      <c r="W529" s="39">
        <f t="shared" si="71"/>
        <v>5</v>
      </c>
      <c r="X529" s="39">
        <f>Table19[[#This Row],[Busy-ness Secs]]/60</f>
        <v>10.933333333333334</v>
      </c>
    </row>
    <row r="530" spans="2:24" x14ac:dyDescent="0.3">
      <c r="B530" s="156">
        <v>2679</v>
      </c>
      <c r="C530" s="157">
        <v>45044</v>
      </c>
      <c r="D530" s="156">
        <v>1</v>
      </c>
      <c r="E530" s="156">
        <v>6</v>
      </c>
      <c r="F530" s="156">
        <v>0</v>
      </c>
      <c r="G530" s="156">
        <v>27</v>
      </c>
      <c r="H530" s="156">
        <v>66</v>
      </c>
      <c r="I530" s="156">
        <v>60</v>
      </c>
      <c r="J530" s="156">
        <v>2</v>
      </c>
      <c r="K530" s="156">
        <v>33</v>
      </c>
      <c r="L530" s="156">
        <v>2</v>
      </c>
      <c r="M530" s="156">
        <v>25</v>
      </c>
      <c r="N530" s="156">
        <v>2</v>
      </c>
      <c r="O530" s="156">
        <v>22</v>
      </c>
      <c r="P530" s="153">
        <f t="shared" si="64"/>
        <v>918</v>
      </c>
      <c r="Q530" s="39">
        <f t="shared" si="65"/>
        <v>160</v>
      </c>
      <c r="R530" s="153">
        <f t="shared" si="66"/>
        <v>1078</v>
      </c>
      <c r="S530" s="153">
        <f t="shared" si="67"/>
        <v>0.29944444444444446</v>
      </c>
      <c r="T530" s="39">
        <f t="shared" si="68"/>
        <v>2023</v>
      </c>
      <c r="U530" s="39">
        <f t="shared" si="69"/>
        <v>4</v>
      </c>
      <c r="V530" s="39">
        <f t="shared" si="70"/>
        <v>2</v>
      </c>
      <c r="W530" s="39">
        <f t="shared" si="71"/>
        <v>6</v>
      </c>
      <c r="X530" s="39">
        <f>Table19[[#This Row],[Busy-ness Secs]]/60</f>
        <v>17.966666666666665</v>
      </c>
    </row>
    <row r="531" spans="2:24" x14ac:dyDescent="0.3">
      <c r="B531" s="156">
        <v>2680</v>
      </c>
      <c r="C531" s="157">
        <v>45044</v>
      </c>
      <c r="D531" s="156">
        <v>2</v>
      </c>
      <c r="E531" s="156">
        <v>6</v>
      </c>
      <c r="F531" s="156">
        <v>0</v>
      </c>
      <c r="G531" s="156">
        <v>17</v>
      </c>
      <c r="H531" s="156">
        <v>84</v>
      </c>
      <c r="I531" s="156">
        <v>32</v>
      </c>
      <c r="J531" s="156">
        <v>4</v>
      </c>
      <c r="K531" s="156">
        <v>32</v>
      </c>
      <c r="L531" s="156">
        <v>1</v>
      </c>
      <c r="M531" s="156">
        <v>42</v>
      </c>
      <c r="N531" s="156">
        <v>1</v>
      </c>
      <c r="O531" s="156">
        <v>27</v>
      </c>
      <c r="P531" s="153">
        <f t="shared" si="64"/>
        <v>798</v>
      </c>
      <c r="Q531" s="39">
        <f t="shared" si="65"/>
        <v>197</v>
      </c>
      <c r="R531" s="153">
        <f t="shared" si="66"/>
        <v>995</v>
      </c>
      <c r="S531" s="153">
        <f t="shared" si="67"/>
        <v>0.27638888888888891</v>
      </c>
      <c r="T531" s="39">
        <f t="shared" si="68"/>
        <v>2023</v>
      </c>
      <c r="U531" s="39">
        <f t="shared" si="69"/>
        <v>4</v>
      </c>
      <c r="V531" s="39">
        <f t="shared" si="70"/>
        <v>2</v>
      </c>
      <c r="W531" s="39">
        <f t="shared" si="71"/>
        <v>6</v>
      </c>
      <c r="X531" s="39">
        <f>Table19[[#This Row],[Busy-ness Secs]]/60</f>
        <v>16.583333333333332</v>
      </c>
    </row>
    <row r="532" spans="2:24" x14ac:dyDescent="0.3">
      <c r="B532" s="156">
        <v>2681</v>
      </c>
      <c r="C532" s="157">
        <v>45045</v>
      </c>
      <c r="D532" s="156">
        <v>1</v>
      </c>
      <c r="E532" s="156">
        <v>5</v>
      </c>
      <c r="F532" s="156">
        <v>0</v>
      </c>
      <c r="G532" s="156">
        <v>15</v>
      </c>
      <c r="H532" s="156">
        <v>62</v>
      </c>
      <c r="I532" s="156">
        <v>58</v>
      </c>
      <c r="J532" s="156">
        <v>2</v>
      </c>
      <c r="K532" s="156">
        <v>31</v>
      </c>
      <c r="L532" s="156">
        <v>2</v>
      </c>
      <c r="M532" s="156">
        <v>23</v>
      </c>
      <c r="N532" s="156">
        <v>1</v>
      </c>
      <c r="O532" s="156">
        <v>16</v>
      </c>
      <c r="P532" s="153">
        <f t="shared" si="64"/>
        <v>675</v>
      </c>
      <c r="Q532" s="39">
        <f t="shared" si="65"/>
        <v>124</v>
      </c>
      <c r="R532" s="153">
        <f t="shared" si="66"/>
        <v>799</v>
      </c>
      <c r="S532" s="153">
        <f t="shared" si="67"/>
        <v>0.22194444444444444</v>
      </c>
      <c r="T532" s="39">
        <f t="shared" si="68"/>
        <v>2023</v>
      </c>
      <c r="U532" s="39">
        <f t="shared" si="69"/>
        <v>4</v>
      </c>
      <c r="V532" s="39">
        <f t="shared" si="70"/>
        <v>2</v>
      </c>
      <c r="W532" s="39">
        <f t="shared" si="71"/>
        <v>7</v>
      </c>
      <c r="X532" s="39">
        <f>Table19[[#This Row],[Busy-ness Secs]]/60</f>
        <v>13.316666666666666</v>
      </c>
    </row>
    <row r="533" spans="2:24" x14ac:dyDescent="0.3">
      <c r="B533" s="156">
        <v>2682</v>
      </c>
      <c r="C533" s="157">
        <v>45047</v>
      </c>
      <c r="D533" s="156">
        <v>1</v>
      </c>
      <c r="E533" s="156">
        <v>5</v>
      </c>
      <c r="F533" s="156">
        <v>0</v>
      </c>
      <c r="G533" s="156">
        <v>44</v>
      </c>
      <c r="H533" s="156">
        <v>52</v>
      </c>
      <c r="I533" s="156">
        <v>41</v>
      </c>
      <c r="J533" s="156">
        <v>4</v>
      </c>
      <c r="K533" s="156">
        <v>31</v>
      </c>
      <c r="L533" s="156">
        <v>0</v>
      </c>
      <c r="M533" s="156">
        <v>41</v>
      </c>
      <c r="N533" s="156">
        <v>1</v>
      </c>
      <c r="O533" s="156">
        <v>12</v>
      </c>
      <c r="P533" s="153">
        <f t="shared" si="64"/>
        <v>685</v>
      </c>
      <c r="Q533" s="39">
        <f t="shared" si="65"/>
        <v>136</v>
      </c>
      <c r="R533" s="153">
        <f t="shared" si="66"/>
        <v>821</v>
      </c>
      <c r="S533" s="153">
        <f t="shared" si="67"/>
        <v>0.22805555555555557</v>
      </c>
      <c r="T533" s="39">
        <f t="shared" si="68"/>
        <v>2023</v>
      </c>
      <c r="U533" s="39">
        <f t="shared" si="69"/>
        <v>5</v>
      </c>
      <c r="V533" s="39">
        <f t="shared" si="70"/>
        <v>2</v>
      </c>
      <c r="W533" s="39">
        <f t="shared" si="71"/>
        <v>2</v>
      </c>
      <c r="X533" s="39">
        <f>Table19[[#This Row],[Busy-ness Secs]]/60</f>
        <v>13.683333333333334</v>
      </c>
    </row>
    <row r="534" spans="2:24" x14ac:dyDescent="0.3">
      <c r="B534" s="156">
        <v>2683</v>
      </c>
      <c r="C534" s="157">
        <v>45047</v>
      </c>
      <c r="D534" s="156">
        <v>2</v>
      </c>
      <c r="E534" s="156">
        <v>4</v>
      </c>
      <c r="F534" s="156">
        <v>0</v>
      </c>
      <c r="G534" s="156">
        <v>37</v>
      </c>
      <c r="H534" s="156">
        <v>66</v>
      </c>
      <c r="I534" s="156">
        <v>30</v>
      </c>
      <c r="J534" s="156">
        <v>2</v>
      </c>
      <c r="K534" s="156">
        <v>32</v>
      </c>
      <c r="L534" s="156">
        <v>1</v>
      </c>
      <c r="M534" s="156">
        <v>25</v>
      </c>
      <c r="N534" s="156">
        <v>1</v>
      </c>
      <c r="O534" s="156">
        <v>10</v>
      </c>
      <c r="P534" s="153">
        <f t="shared" si="64"/>
        <v>532</v>
      </c>
      <c r="Q534" s="39">
        <f t="shared" si="65"/>
        <v>99</v>
      </c>
      <c r="R534" s="153">
        <f t="shared" si="66"/>
        <v>631</v>
      </c>
      <c r="S534" s="153">
        <f t="shared" si="67"/>
        <v>0.17527777777777778</v>
      </c>
      <c r="T534" s="39">
        <f t="shared" si="68"/>
        <v>2023</v>
      </c>
      <c r="U534" s="39">
        <f t="shared" si="69"/>
        <v>5</v>
      </c>
      <c r="V534" s="39">
        <f t="shared" si="70"/>
        <v>2</v>
      </c>
      <c r="W534" s="39">
        <f t="shared" si="71"/>
        <v>2</v>
      </c>
      <c r="X534" s="39">
        <f>Table19[[#This Row],[Busy-ness Secs]]/60</f>
        <v>10.516666666666667</v>
      </c>
    </row>
    <row r="535" spans="2:24" x14ac:dyDescent="0.3">
      <c r="B535" s="156">
        <v>2684</v>
      </c>
      <c r="C535" s="157">
        <v>45048</v>
      </c>
      <c r="D535" s="156">
        <v>1</v>
      </c>
      <c r="E535" s="156">
        <v>5</v>
      </c>
      <c r="F535" s="156">
        <v>0</v>
      </c>
      <c r="G535" s="156">
        <v>38</v>
      </c>
      <c r="H535" s="156">
        <v>71</v>
      </c>
      <c r="I535" s="156">
        <v>75</v>
      </c>
      <c r="J535" s="156">
        <v>3</v>
      </c>
      <c r="K535" s="156">
        <v>30</v>
      </c>
      <c r="L535" s="156">
        <v>1</v>
      </c>
      <c r="M535" s="156">
        <v>37</v>
      </c>
      <c r="N535" s="156">
        <v>1</v>
      </c>
      <c r="O535" s="156">
        <v>16</v>
      </c>
      <c r="P535" s="153">
        <f t="shared" si="64"/>
        <v>920</v>
      </c>
      <c r="Q535" s="39">
        <f t="shared" si="65"/>
        <v>143</v>
      </c>
      <c r="R535" s="153">
        <f t="shared" si="66"/>
        <v>1063</v>
      </c>
      <c r="S535" s="153">
        <f t="shared" si="67"/>
        <v>0.29527777777777775</v>
      </c>
      <c r="T535" s="39">
        <f t="shared" si="68"/>
        <v>2023</v>
      </c>
      <c r="U535" s="39">
        <f t="shared" si="69"/>
        <v>5</v>
      </c>
      <c r="V535" s="39">
        <f t="shared" si="70"/>
        <v>2</v>
      </c>
      <c r="W535" s="39">
        <f t="shared" si="71"/>
        <v>3</v>
      </c>
      <c r="X535" s="39">
        <f>Table19[[#This Row],[Busy-ness Secs]]/60</f>
        <v>17.716666666666665</v>
      </c>
    </row>
    <row r="536" spans="2:24" x14ac:dyDescent="0.3">
      <c r="B536" s="156">
        <v>2685</v>
      </c>
      <c r="C536" s="157">
        <v>45048</v>
      </c>
      <c r="D536" s="156">
        <v>2</v>
      </c>
      <c r="E536" s="156">
        <v>5</v>
      </c>
      <c r="F536" s="156">
        <v>0</v>
      </c>
      <c r="G536" s="156">
        <v>20</v>
      </c>
      <c r="H536" s="156">
        <v>84</v>
      </c>
      <c r="I536" s="156">
        <v>51</v>
      </c>
      <c r="J536" s="156">
        <v>2</v>
      </c>
      <c r="K536" s="156">
        <v>31</v>
      </c>
      <c r="L536" s="156">
        <v>2</v>
      </c>
      <c r="M536" s="156">
        <v>29</v>
      </c>
      <c r="N536" s="156">
        <v>1</v>
      </c>
      <c r="O536" s="156">
        <v>15</v>
      </c>
      <c r="P536" s="153">
        <f t="shared" si="64"/>
        <v>775</v>
      </c>
      <c r="Q536" s="39">
        <f t="shared" si="65"/>
        <v>135</v>
      </c>
      <c r="R536" s="153">
        <f t="shared" si="66"/>
        <v>910</v>
      </c>
      <c r="S536" s="153">
        <f t="shared" si="67"/>
        <v>0.25277777777777777</v>
      </c>
      <c r="T536" s="39">
        <f t="shared" si="68"/>
        <v>2023</v>
      </c>
      <c r="U536" s="39">
        <f t="shared" si="69"/>
        <v>5</v>
      </c>
      <c r="V536" s="39">
        <f t="shared" si="70"/>
        <v>2</v>
      </c>
      <c r="W536" s="39">
        <f t="shared" si="71"/>
        <v>3</v>
      </c>
      <c r="X536" s="39">
        <f>Table19[[#This Row],[Busy-ness Secs]]/60</f>
        <v>15.166666666666666</v>
      </c>
    </row>
    <row r="537" spans="2:24" x14ac:dyDescent="0.3">
      <c r="B537" s="156">
        <v>2686</v>
      </c>
      <c r="C537" s="157">
        <v>45049</v>
      </c>
      <c r="D537" s="156">
        <v>1</v>
      </c>
      <c r="E537" s="156">
        <v>6</v>
      </c>
      <c r="F537" s="156">
        <v>0</v>
      </c>
      <c r="G537" s="156">
        <v>16</v>
      </c>
      <c r="H537" s="156">
        <v>66</v>
      </c>
      <c r="I537" s="156">
        <v>59</v>
      </c>
      <c r="J537" s="156">
        <v>5</v>
      </c>
      <c r="K537" s="156">
        <v>32</v>
      </c>
      <c r="L537" s="156">
        <v>0</v>
      </c>
      <c r="M537" s="156">
        <v>43</v>
      </c>
      <c r="N537" s="156">
        <v>1</v>
      </c>
      <c r="O537" s="156">
        <v>10</v>
      </c>
      <c r="P537" s="153">
        <f t="shared" si="64"/>
        <v>846</v>
      </c>
      <c r="Q537" s="39">
        <f t="shared" si="65"/>
        <v>170</v>
      </c>
      <c r="R537" s="153">
        <f t="shared" si="66"/>
        <v>1016</v>
      </c>
      <c r="S537" s="153">
        <f t="shared" si="67"/>
        <v>0.28222222222222221</v>
      </c>
      <c r="T537" s="39">
        <f t="shared" si="68"/>
        <v>2023</v>
      </c>
      <c r="U537" s="39">
        <f t="shared" si="69"/>
        <v>5</v>
      </c>
      <c r="V537" s="39">
        <f t="shared" si="70"/>
        <v>2</v>
      </c>
      <c r="W537" s="39">
        <f t="shared" si="71"/>
        <v>4</v>
      </c>
      <c r="X537" s="39">
        <f>Table19[[#This Row],[Busy-ness Secs]]/60</f>
        <v>16.933333333333334</v>
      </c>
    </row>
    <row r="538" spans="2:24" x14ac:dyDescent="0.3">
      <c r="B538" s="156">
        <v>2687</v>
      </c>
      <c r="C538" s="157">
        <v>45049</v>
      </c>
      <c r="D538" s="156">
        <v>2</v>
      </c>
      <c r="E538" s="156">
        <v>5</v>
      </c>
      <c r="F538" s="156">
        <v>0</v>
      </c>
      <c r="G538" s="156">
        <v>21</v>
      </c>
      <c r="H538" s="156">
        <v>62</v>
      </c>
      <c r="I538" s="156">
        <v>61</v>
      </c>
      <c r="J538" s="156">
        <v>2</v>
      </c>
      <c r="K538" s="156">
        <v>31</v>
      </c>
      <c r="L538" s="156">
        <v>2</v>
      </c>
      <c r="M538" s="156">
        <v>45</v>
      </c>
      <c r="N538" s="156">
        <v>1</v>
      </c>
      <c r="O538" s="156">
        <v>24</v>
      </c>
      <c r="P538" s="153">
        <f t="shared" si="64"/>
        <v>720</v>
      </c>
      <c r="Q538" s="39">
        <f t="shared" si="65"/>
        <v>176</v>
      </c>
      <c r="R538" s="153">
        <f t="shared" si="66"/>
        <v>896</v>
      </c>
      <c r="S538" s="153">
        <f t="shared" si="67"/>
        <v>0.24888888888888888</v>
      </c>
      <c r="T538" s="39">
        <f t="shared" si="68"/>
        <v>2023</v>
      </c>
      <c r="U538" s="39">
        <f t="shared" si="69"/>
        <v>5</v>
      </c>
      <c r="V538" s="39">
        <f t="shared" si="70"/>
        <v>2</v>
      </c>
      <c r="W538" s="39">
        <f t="shared" si="71"/>
        <v>4</v>
      </c>
      <c r="X538" s="39">
        <f>Table19[[#This Row],[Busy-ness Secs]]/60</f>
        <v>14.933333333333334</v>
      </c>
    </row>
    <row r="539" spans="2:24" x14ac:dyDescent="0.3">
      <c r="B539" s="156">
        <v>2688</v>
      </c>
      <c r="C539" s="157">
        <v>45050</v>
      </c>
      <c r="D539" s="156">
        <v>1</v>
      </c>
      <c r="E539" s="156">
        <v>4</v>
      </c>
      <c r="F539" s="156">
        <v>0</v>
      </c>
      <c r="G539" s="156">
        <v>30</v>
      </c>
      <c r="H539" s="156">
        <v>66</v>
      </c>
      <c r="I539" s="156">
        <v>80</v>
      </c>
      <c r="J539" s="156">
        <v>2</v>
      </c>
      <c r="K539" s="156">
        <v>33</v>
      </c>
      <c r="L539" s="156">
        <v>0</v>
      </c>
      <c r="M539" s="156">
        <v>41</v>
      </c>
      <c r="N539" s="156">
        <v>2</v>
      </c>
      <c r="O539" s="156">
        <v>10</v>
      </c>
      <c r="P539" s="153">
        <f t="shared" si="64"/>
        <v>704</v>
      </c>
      <c r="Q539" s="39">
        <f t="shared" si="65"/>
        <v>86</v>
      </c>
      <c r="R539" s="153">
        <f t="shared" si="66"/>
        <v>790</v>
      </c>
      <c r="S539" s="153">
        <f t="shared" si="67"/>
        <v>0.21944444444444444</v>
      </c>
      <c r="T539" s="39">
        <f t="shared" si="68"/>
        <v>2023</v>
      </c>
      <c r="U539" s="39">
        <f t="shared" si="69"/>
        <v>5</v>
      </c>
      <c r="V539" s="39">
        <f t="shared" si="70"/>
        <v>2</v>
      </c>
      <c r="W539" s="39">
        <f t="shared" si="71"/>
        <v>5</v>
      </c>
      <c r="X539" s="39">
        <f>Table19[[#This Row],[Busy-ness Secs]]/60</f>
        <v>13.166666666666666</v>
      </c>
    </row>
    <row r="540" spans="2:24" x14ac:dyDescent="0.3">
      <c r="B540" s="156">
        <v>2689</v>
      </c>
      <c r="C540" s="157">
        <v>45050</v>
      </c>
      <c r="D540" s="156">
        <v>2</v>
      </c>
      <c r="E540" s="156">
        <v>5</v>
      </c>
      <c r="F540" s="156">
        <v>0</v>
      </c>
      <c r="G540" s="156">
        <v>17</v>
      </c>
      <c r="H540" s="156">
        <v>89</v>
      </c>
      <c r="I540" s="156">
        <v>33</v>
      </c>
      <c r="J540" s="156">
        <v>3</v>
      </c>
      <c r="K540" s="156">
        <v>32</v>
      </c>
      <c r="L540" s="156">
        <v>2</v>
      </c>
      <c r="M540" s="156">
        <v>32</v>
      </c>
      <c r="N540" s="156">
        <v>0</v>
      </c>
      <c r="O540" s="156">
        <v>21</v>
      </c>
      <c r="P540" s="153">
        <f t="shared" si="64"/>
        <v>695</v>
      </c>
      <c r="Q540" s="39">
        <f t="shared" si="65"/>
        <v>160</v>
      </c>
      <c r="R540" s="153">
        <f t="shared" si="66"/>
        <v>855</v>
      </c>
      <c r="S540" s="153">
        <f t="shared" si="67"/>
        <v>0.23749999999999999</v>
      </c>
      <c r="T540" s="39">
        <f t="shared" si="68"/>
        <v>2023</v>
      </c>
      <c r="U540" s="39">
        <f t="shared" si="69"/>
        <v>5</v>
      </c>
      <c r="V540" s="39">
        <f t="shared" si="70"/>
        <v>2</v>
      </c>
      <c r="W540" s="39">
        <f t="shared" si="71"/>
        <v>5</v>
      </c>
      <c r="X540" s="39">
        <f>Table19[[#This Row],[Busy-ness Secs]]/60</f>
        <v>14.25</v>
      </c>
    </row>
    <row r="541" spans="2:24" x14ac:dyDescent="0.3">
      <c r="B541" s="156">
        <v>2690</v>
      </c>
      <c r="C541" s="157">
        <v>45051</v>
      </c>
      <c r="D541" s="156">
        <v>1</v>
      </c>
      <c r="E541" s="156">
        <v>6</v>
      </c>
      <c r="F541" s="156">
        <v>0</v>
      </c>
      <c r="G541" s="156">
        <v>44</v>
      </c>
      <c r="H541" s="156">
        <v>38</v>
      </c>
      <c r="I541" s="156">
        <v>41</v>
      </c>
      <c r="J541" s="156">
        <v>4</v>
      </c>
      <c r="K541" s="156">
        <v>34</v>
      </c>
      <c r="L541" s="156">
        <v>1</v>
      </c>
      <c r="M541" s="156">
        <v>43</v>
      </c>
      <c r="N541" s="156">
        <v>1</v>
      </c>
      <c r="O541" s="156">
        <v>13</v>
      </c>
      <c r="P541" s="153">
        <f t="shared" si="64"/>
        <v>738</v>
      </c>
      <c r="Q541" s="39">
        <f t="shared" si="65"/>
        <v>192</v>
      </c>
      <c r="R541" s="153">
        <f t="shared" si="66"/>
        <v>930</v>
      </c>
      <c r="S541" s="153">
        <f t="shared" si="67"/>
        <v>0.25833333333333336</v>
      </c>
      <c r="T541" s="39">
        <f t="shared" si="68"/>
        <v>2023</v>
      </c>
      <c r="U541" s="39">
        <f t="shared" si="69"/>
        <v>5</v>
      </c>
      <c r="V541" s="39">
        <f t="shared" si="70"/>
        <v>2</v>
      </c>
      <c r="W541" s="39">
        <f t="shared" si="71"/>
        <v>6</v>
      </c>
      <c r="X541" s="39">
        <f>Table19[[#This Row],[Busy-ness Secs]]/60</f>
        <v>15.5</v>
      </c>
    </row>
    <row r="542" spans="2:24" x14ac:dyDescent="0.3">
      <c r="B542" s="156">
        <v>2691</v>
      </c>
      <c r="C542" s="157">
        <v>45051</v>
      </c>
      <c r="D542" s="156">
        <v>2</v>
      </c>
      <c r="E542" s="156">
        <v>6</v>
      </c>
      <c r="F542" s="156">
        <v>0</v>
      </c>
      <c r="G542" s="156">
        <v>31</v>
      </c>
      <c r="H542" s="156">
        <v>75</v>
      </c>
      <c r="I542" s="156">
        <v>54</v>
      </c>
      <c r="J542" s="156">
        <v>4</v>
      </c>
      <c r="K542" s="156">
        <v>31</v>
      </c>
      <c r="L542" s="156">
        <v>2</v>
      </c>
      <c r="M542" s="156">
        <v>32</v>
      </c>
      <c r="N542" s="156">
        <v>0</v>
      </c>
      <c r="O542" s="156">
        <v>23</v>
      </c>
      <c r="P542" s="153">
        <f t="shared" si="64"/>
        <v>960</v>
      </c>
      <c r="Q542" s="39">
        <f t="shared" si="65"/>
        <v>188</v>
      </c>
      <c r="R542" s="153">
        <f t="shared" si="66"/>
        <v>1148</v>
      </c>
      <c r="S542" s="153">
        <f t="shared" si="67"/>
        <v>0.31888888888888889</v>
      </c>
      <c r="T542" s="39">
        <f t="shared" si="68"/>
        <v>2023</v>
      </c>
      <c r="U542" s="39">
        <f t="shared" si="69"/>
        <v>5</v>
      </c>
      <c r="V542" s="39">
        <f t="shared" si="70"/>
        <v>2</v>
      </c>
      <c r="W542" s="39">
        <f t="shared" si="71"/>
        <v>6</v>
      </c>
      <c r="X542" s="39">
        <f>Table19[[#This Row],[Busy-ness Secs]]/60</f>
        <v>19.133333333333333</v>
      </c>
    </row>
    <row r="543" spans="2:24" x14ac:dyDescent="0.3">
      <c r="B543" s="156">
        <v>2692</v>
      </c>
      <c r="C543" s="157">
        <v>45052</v>
      </c>
      <c r="D543" s="156">
        <v>1</v>
      </c>
      <c r="E543" s="156">
        <v>5</v>
      </c>
      <c r="F543" s="156">
        <v>0</v>
      </c>
      <c r="G543" s="156">
        <v>34</v>
      </c>
      <c r="H543" s="156">
        <v>75</v>
      </c>
      <c r="I543" s="156">
        <v>38</v>
      </c>
      <c r="J543" s="156">
        <v>3</v>
      </c>
      <c r="K543" s="156">
        <v>33</v>
      </c>
      <c r="L543" s="156">
        <v>0</v>
      </c>
      <c r="M543" s="156">
        <v>36</v>
      </c>
      <c r="N543" s="156">
        <v>2</v>
      </c>
      <c r="O543" s="156">
        <v>23</v>
      </c>
      <c r="P543" s="153">
        <f t="shared" si="64"/>
        <v>735</v>
      </c>
      <c r="Q543" s="39">
        <f t="shared" si="65"/>
        <v>145</v>
      </c>
      <c r="R543" s="153">
        <f t="shared" si="66"/>
        <v>880</v>
      </c>
      <c r="S543" s="153">
        <f t="shared" si="67"/>
        <v>0.24444444444444444</v>
      </c>
      <c r="T543" s="39">
        <f t="shared" si="68"/>
        <v>2023</v>
      </c>
      <c r="U543" s="39">
        <f t="shared" si="69"/>
        <v>5</v>
      </c>
      <c r="V543" s="39">
        <f t="shared" si="70"/>
        <v>2</v>
      </c>
      <c r="W543" s="39">
        <f t="shared" si="71"/>
        <v>7</v>
      </c>
      <c r="X543" s="39">
        <f>Table19[[#This Row],[Busy-ness Secs]]/60</f>
        <v>14.666666666666666</v>
      </c>
    </row>
    <row r="544" spans="2:24" x14ac:dyDescent="0.3">
      <c r="B544" s="156">
        <v>2693</v>
      </c>
      <c r="C544" s="157">
        <v>45054</v>
      </c>
      <c r="D544" s="156">
        <v>1</v>
      </c>
      <c r="E544" s="156">
        <v>5</v>
      </c>
      <c r="F544" s="156">
        <v>0</v>
      </c>
      <c r="G544" s="156">
        <v>26</v>
      </c>
      <c r="H544" s="156">
        <v>48</v>
      </c>
      <c r="I544" s="156">
        <v>88</v>
      </c>
      <c r="J544" s="156">
        <v>2</v>
      </c>
      <c r="K544" s="156">
        <v>33</v>
      </c>
      <c r="L544" s="156">
        <v>1</v>
      </c>
      <c r="M544" s="156">
        <v>26</v>
      </c>
      <c r="N544" s="156">
        <v>2</v>
      </c>
      <c r="O544" s="156">
        <v>26</v>
      </c>
      <c r="P544" s="153">
        <f t="shared" si="64"/>
        <v>810</v>
      </c>
      <c r="Q544" s="39">
        <f t="shared" si="65"/>
        <v>144</v>
      </c>
      <c r="R544" s="153">
        <f t="shared" si="66"/>
        <v>954</v>
      </c>
      <c r="S544" s="153">
        <f t="shared" si="67"/>
        <v>0.26500000000000001</v>
      </c>
      <c r="T544" s="39">
        <f t="shared" si="68"/>
        <v>2023</v>
      </c>
      <c r="U544" s="39">
        <f t="shared" si="69"/>
        <v>5</v>
      </c>
      <c r="V544" s="39">
        <f t="shared" si="70"/>
        <v>2</v>
      </c>
      <c r="W544" s="39">
        <f t="shared" si="71"/>
        <v>2</v>
      </c>
      <c r="X544" s="39">
        <f>Table19[[#This Row],[Busy-ness Secs]]/60</f>
        <v>15.9</v>
      </c>
    </row>
    <row r="545" spans="2:24" x14ac:dyDescent="0.3">
      <c r="B545" s="156">
        <v>2694</v>
      </c>
      <c r="C545" s="157">
        <v>45054</v>
      </c>
      <c r="D545" s="156">
        <v>2</v>
      </c>
      <c r="E545" s="156">
        <v>5</v>
      </c>
      <c r="F545" s="156">
        <v>0</v>
      </c>
      <c r="G545" s="156">
        <v>23</v>
      </c>
      <c r="H545" s="156">
        <v>84</v>
      </c>
      <c r="I545" s="156">
        <v>35</v>
      </c>
      <c r="J545" s="156">
        <v>3</v>
      </c>
      <c r="K545" s="156">
        <v>32</v>
      </c>
      <c r="L545" s="156">
        <v>1</v>
      </c>
      <c r="M545" s="156">
        <v>33</v>
      </c>
      <c r="N545" s="156">
        <v>1</v>
      </c>
      <c r="O545" s="156">
        <v>15</v>
      </c>
      <c r="P545" s="153">
        <f t="shared" si="64"/>
        <v>710</v>
      </c>
      <c r="Q545" s="39">
        <f t="shared" si="65"/>
        <v>144</v>
      </c>
      <c r="R545" s="153">
        <f t="shared" si="66"/>
        <v>854</v>
      </c>
      <c r="S545" s="153">
        <f t="shared" si="67"/>
        <v>0.23722222222222222</v>
      </c>
      <c r="T545" s="39">
        <f t="shared" si="68"/>
        <v>2023</v>
      </c>
      <c r="U545" s="39">
        <f t="shared" si="69"/>
        <v>5</v>
      </c>
      <c r="V545" s="39">
        <f t="shared" si="70"/>
        <v>2</v>
      </c>
      <c r="W545" s="39">
        <f t="shared" si="71"/>
        <v>2</v>
      </c>
      <c r="X545" s="39">
        <f>Table19[[#This Row],[Busy-ness Secs]]/60</f>
        <v>14.233333333333333</v>
      </c>
    </row>
    <row r="546" spans="2:24" x14ac:dyDescent="0.3">
      <c r="B546" s="156">
        <v>2695</v>
      </c>
      <c r="C546" s="157">
        <v>45055</v>
      </c>
      <c r="D546" s="156">
        <v>1</v>
      </c>
      <c r="E546" s="156">
        <v>4</v>
      </c>
      <c r="F546" s="156">
        <v>0</v>
      </c>
      <c r="G546" s="156">
        <v>38</v>
      </c>
      <c r="H546" s="156">
        <v>39</v>
      </c>
      <c r="I546" s="156">
        <v>50</v>
      </c>
      <c r="J546" s="156">
        <v>3</v>
      </c>
      <c r="K546" s="156">
        <v>32</v>
      </c>
      <c r="L546" s="156">
        <v>0</v>
      </c>
      <c r="M546" s="156">
        <v>33</v>
      </c>
      <c r="N546" s="156">
        <v>1</v>
      </c>
      <c r="O546" s="156">
        <v>13</v>
      </c>
      <c r="P546" s="153">
        <f t="shared" si="64"/>
        <v>508</v>
      </c>
      <c r="Q546" s="39">
        <f t="shared" si="65"/>
        <v>109</v>
      </c>
      <c r="R546" s="153">
        <f t="shared" si="66"/>
        <v>617</v>
      </c>
      <c r="S546" s="153">
        <f t="shared" si="67"/>
        <v>0.1713888888888889</v>
      </c>
      <c r="T546" s="39">
        <f t="shared" si="68"/>
        <v>2023</v>
      </c>
      <c r="U546" s="39">
        <f t="shared" si="69"/>
        <v>5</v>
      </c>
      <c r="V546" s="39">
        <f t="shared" si="70"/>
        <v>2</v>
      </c>
      <c r="W546" s="39">
        <f t="shared" si="71"/>
        <v>3</v>
      </c>
      <c r="X546" s="39">
        <f>Table19[[#This Row],[Busy-ness Secs]]/60</f>
        <v>10.283333333333333</v>
      </c>
    </row>
    <row r="547" spans="2:24" x14ac:dyDescent="0.3">
      <c r="B547" s="156">
        <v>2696</v>
      </c>
      <c r="C547" s="157">
        <v>45055</v>
      </c>
      <c r="D547" s="156">
        <v>2</v>
      </c>
      <c r="E547" s="156">
        <v>5</v>
      </c>
      <c r="F547" s="156">
        <v>0</v>
      </c>
      <c r="G547" s="156">
        <v>19</v>
      </c>
      <c r="H547" s="156">
        <v>38</v>
      </c>
      <c r="I547" s="156">
        <v>68</v>
      </c>
      <c r="J547" s="156">
        <v>3</v>
      </c>
      <c r="K547" s="156">
        <v>31</v>
      </c>
      <c r="L547" s="156">
        <v>1</v>
      </c>
      <c r="M547" s="156">
        <v>22</v>
      </c>
      <c r="N547" s="156">
        <v>1</v>
      </c>
      <c r="O547" s="156">
        <v>13</v>
      </c>
      <c r="P547" s="153">
        <f t="shared" si="64"/>
        <v>625</v>
      </c>
      <c r="Q547" s="39">
        <f t="shared" si="65"/>
        <v>128</v>
      </c>
      <c r="R547" s="153">
        <f t="shared" si="66"/>
        <v>753</v>
      </c>
      <c r="S547" s="153">
        <f t="shared" si="67"/>
        <v>0.20916666666666667</v>
      </c>
      <c r="T547" s="39">
        <f t="shared" si="68"/>
        <v>2023</v>
      </c>
      <c r="U547" s="39">
        <f t="shared" si="69"/>
        <v>5</v>
      </c>
      <c r="V547" s="39">
        <f t="shared" si="70"/>
        <v>2</v>
      </c>
      <c r="W547" s="39">
        <f t="shared" si="71"/>
        <v>3</v>
      </c>
      <c r="X547" s="39">
        <f>Table19[[#This Row],[Busy-ness Secs]]/60</f>
        <v>12.55</v>
      </c>
    </row>
    <row r="548" spans="2:24" x14ac:dyDescent="0.3">
      <c r="B548" s="156">
        <v>2697</v>
      </c>
      <c r="C548" s="157">
        <v>45056</v>
      </c>
      <c r="D548" s="156">
        <v>1</v>
      </c>
      <c r="E548" s="156">
        <v>6</v>
      </c>
      <c r="F548" s="156">
        <v>0</v>
      </c>
      <c r="G548" s="156">
        <v>30</v>
      </c>
      <c r="H548" s="156">
        <v>84</v>
      </c>
      <c r="I548" s="156">
        <v>45</v>
      </c>
      <c r="J548" s="156">
        <v>4</v>
      </c>
      <c r="K548" s="156">
        <v>34</v>
      </c>
      <c r="L548" s="156">
        <v>0</v>
      </c>
      <c r="M548" s="156">
        <v>17</v>
      </c>
      <c r="N548" s="156">
        <v>2</v>
      </c>
      <c r="O548" s="156">
        <v>15</v>
      </c>
      <c r="P548" s="153">
        <f t="shared" si="64"/>
        <v>954</v>
      </c>
      <c r="Q548" s="39">
        <f t="shared" si="65"/>
        <v>166</v>
      </c>
      <c r="R548" s="153">
        <f t="shared" si="66"/>
        <v>1120</v>
      </c>
      <c r="S548" s="153">
        <f t="shared" si="67"/>
        <v>0.31111111111111112</v>
      </c>
      <c r="T548" s="39">
        <f t="shared" si="68"/>
        <v>2023</v>
      </c>
      <c r="U548" s="39">
        <f t="shared" si="69"/>
        <v>5</v>
      </c>
      <c r="V548" s="39">
        <f t="shared" si="70"/>
        <v>2</v>
      </c>
      <c r="W548" s="39">
        <f t="shared" si="71"/>
        <v>4</v>
      </c>
      <c r="X548" s="39">
        <f>Table19[[#This Row],[Busy-ness Secs]]/60</f>
        <v>18.666666666666668</v>
      </c>
    </row>
    <row r="549" spans="2:24" x14ac:dyDescent="0.3">
      <c r="B549" s="156">
        <v>2698</v>
      </c>
      <c r="C549" s="157">
        <v>45056</v>
      </c>
      <c r="D549" s="156">
        <v>2</v>
      </c>
      <c r="E549" s="156">
        <v>4</v>
      </c>
      <c r="F549" s="156">
        <v>0</v>
      </c>
      <c r="G549" s="156">
        <v>43</v>
      </c>
      <c r="H549" s="156">
        <v>85</v>
      </c>
      <c r="I549" s="156">
        <v>41</v>
      </c>
      <c r="J549" s="156">
        <v>1</v>
      </c>
      <c r="K549" s="156">
        <v>30</v>
      </c>
      <c r="L549" s="156">
        <v>2</v>
      </c>
      <c r="M549" s="156">
        <v>45</v>
      </c>
      <c r="N549" s="156">
        <v>1</v>
      </c>
      <c r="O549" s="156">
        <v>15</v>
      </c>
      <c r="P549" s="153">
        <f t="shared" si="64"/>
        <v>676</v>
      </c>
      <c r="Q549" s="39">
        <f t="shared" si="65"/>
        <v>135</v>
      </c>
      <c r="R549" s="153">
        <f t="shared" si="66"/>
        <v>811</v>
      </c>
      <c r="S549" s="153">
        <f t="shared" si="67"/>
        <v>0.22527777777777777</v>
      </c>
      <c r="T549" s="39">
        <f t="shared" si="68"/>
        <v>2023</v>
      </c>
      <c r="U549" s="39">
        <f t="shared" si="69"/>
        <v>5</v>
      </c>
      <c r="V549" s="39">
        <f t="shared" si="70"/>
        <v>2</v>
      </c>
      <c r="W549" s="39">
        <f t="shared" si="71"/>
        <v>4</v>
      </c>
      <c r="X549" s="39">
        <f>Table19[[#This Row],[Busy-ness Secs]]/60</f>
        <v>13.516666666666667</v>
      </c>
    </row>
    <row r="550" spans="2:24" x14ac:dyDescent="0.3">
      <c r="B550" s="156">
        <v>2699</v>
      </c>
      <c r="C550" s="157">
        <v>45057</v>
      </c>
      <c r="D550" s="156">
        <v>1</v>
      </c>
      <c r="E550" s="156">
        <v>6</v>
      </c>
      <c r="F550" s="156">
        <v>0</v>
      </c>
      <c r="G550" s="156">
        <v>25</v>
      </c>
      <c r="H550" s="156">
        <v>84</v>
      </c>
      <c r="I550" s="156">
        <v>78</v>
      </c>
      <c r="J550" s="156">
        <v>4</v>
      </c>
      <c r="K550" s="156">
        <v>30</v>
      </c>
      <c r="L550" s="156">
        <v>1</v>
      </c>
      <c r="M550" s="156">
        <v>38</v>
      </c>
      <c r="N550" s="156">
        <v>1</v>
      </c>
      <c r="O550" s="156">
        <v>15</v>
      </c>
      <c r="P550" s="153">
        <f t="shared" si="64"/>
        <v>1122</v>
      </c>
      <c r="Q550" s="39">
        <f t="shared" si="65"/>
        <v>173</v>
      </c>
      <c r="R550" s="153">
        <f t="shared" si="66"/>
        <v>1295</v>
      </c>
      <c r="S550" s="153">
        <f t="shared" si="67"/>
        <v>0.35972222222222222</v>
      </c>
      <c r="T550" s="39">
        <f t="shared" si="68"/>
        <v>2023</v>
      </c>
      <c r="U550" s="39">
        <f t="shared" si="69"/>
        <v>5</v>
      </c>
      <c r="V550" s="39">
        <f t="shared" si="70"/>
        <v>2</v>
      </c>
      <c r="W550" s="39">
        <f t="shared" si="71"/>
        <v>5</v>
      </c>
      <c r="X550" s="39">
        <f>Table19[[#This Row],[Busy-ness Secs]]/60</f>
        <v>21.583333333333332</v>
      </c>
    </row>
    <row r="551" spans="2:24" x14ac:dyDescent="0.3">
      <c r="B551" s="156">
        <v>2700</v>
      </c>
      <c r="C551" s="157">
        <v>45057</v>
      </c>
      <c r="D551" s="156">
        <v>2</v>
      </c>
      <c r="E551" s="156">
        <v>4</v>
      </c>
      <c r="F551" s="156">
        <v>0</v>
      </c>
      <c r="G551" s="156">
        <v>45</v>
      </c>
      <c r="H551" s="156">
        <v>75</v>
      </c>
      <c r="I551" s="156">
        <v>50</v>
      </c>
      <c r="J551" s="156">
        <v>2</v>
      </c>
      <c r="K551" s="156">
        <v>33</v>
      </c>
      <c r="L551" s="156">
        <v>2</v>
      </c>
      <c r="M551" s="156">
        <v>29</v>
      </c>
      <c r="N551" s="156">
        <v>0</v>
      </c>
      <c r="O551" s="156">
        <v>22</v>
      </c>
      <c r="P551" s="153">
        <f t="shared" si="64"/>
        <v>680</v>
      </c>
      <c r="Q551" s="39">
        <f t="shared" si="65"/>
        <v>124</v>
      </c>
      <c r="R551" s="153">
        <f t="shared" si="66"/>
        <v>804</v>
      </c>
      <c r="S551" s="153">
        <f t="shared" si="67"/>
        <v>0.22333333333333333</v>
      </c>
      <c r="T551" s="39">
        <f t="shared" si="68"/>
        <v>2023</v>
      </c>
      <c r="U551" s="39">
        <f t="shared" si="69"/>
        <v>5</v>
      </c>
      <c r="V551" s="39">
        <f t="shared" si="70"/>
        <v>2</v>
      </c>
      <c r="W551" s="39">
        <f t="shared" si="71"/>
        <v>5</v>
      </c>
      <c r="X551" s="39">
        <f>Table19[[#This Row],[Busy-ness Secs]]/60</f>
        <v>13.4</v>
      </c>
    </row>
    <row r="552" spans="2:24" x14ac:dyDescent="0.3">
      <c r="B552" s="156">
        <v>2701</v>
      </c>
      <c r="C552" s="157">
        <v>45058</v>
      </c>
      <c r="D552" s="156">
        <v>1</v>
      </c>
      <c r="E552" s="156">
        <v>5</v>
      </c>
      <c r="F552" s="156">
        <v>0</v>
      </c>
      <c r="G552" s="156">
        <v>31</v>
      </c>
      <c r="H552" s="156">
        <v>71</v>
      </c>
      <c r="I552" s="156">
        <v>64</v>
      </c>
      <c r="J552" s="156">
        <v>2</v>
      </c>
      <c r="K552" s="156">
        <v>30</v>
      </c>
      <c r="L552" s="156">
        <v>1</v>
      </c>
      <c r="M552" s="156">
        <v>23</v>
      </c>
      <c r="N552" s="156">
        <v>2</v>
      </c>
      <c r="O552" s="156">
        <v>16</v>
      </c>
      <c r="P552" s="153">
        <f t="shared" si="64"/>
        <v>830</v>
      </c>
      <c r="Q552" s="39">
        <f t="shared" si="65"/>
        <v>115</v>
      </c>
      <c r="R552" s="153">
        <f t="shared" si="66"/>
        <v>945</v>
      </c>
      <c r="S552" s="153">
        <f t="shared" si="67"/>
        <v>0.26250000000000001</v>
      </c>
      <c r="T552" s="39">
        <f t="shared" si="68"/>
        <v>2023</v>
      </c>
      <c r="U552" s="39">
        <f t="shared" si="69"/>
        <v>5</v>
      </c>
      <c r="V552" s="39">
        <f t="shared" si="70"/>
        <v>2</v>
      </c>
      <c r="W552" s="39">
        <f t="shared" si="71"/>
        <v>6</v>
      </c>
      <c r="X552" s="39">
        <f>Table19[[#This Row],[Busy-ness Secs]]/60</f>
        <v>15.75</v>
      </c>
    </row>
    <row r="553" spans="2:24" x14ac:dyDescent="0.3">
      <c r="B553" s="156">
        <v>2702</v>
      </c>
      <c r="C553" s="157">
        <v>45058</v>
      </c>
      <c r="D553" s="156">
        <v>2</v>
      </c>
      <c r="E553" s="156">
        <v>5</v>
      </c>
      <c r="F553" s="156">
        <v>0</v>
      </c>
      <c r="G553" s="156">
        <v>15</v>
      </c>
      <c r="H553" s="156">
        <v>39</v>
      </c>
      <c r="I553" s="156">
        <v>60</v>
      </c>
      <c r="J553" s="156">
        <v>2</v>
      </c>
      <c r="K553" s="156">
        <v>32</v>
      </c>
      <c r="L553" s="156">
        <v>2</v>
      </c>
      <c r="M553" s="156">
        <v>17</v>
      </c>
      <c r="N553" s="156">
        <v>1</v>
      </c>
      <c r="O553" s="156">
        <v>13</v>
      </c>
      <c r="P553" s="153">
        <f t="shared" si="64"/>
        <v>570</v>
      </c>
      <c r="Q553" s="39">
        <f t="shared" si="65"/>
        <v>111</v>
      </c>
      <c r="R553" s="153">
        <f t="shared" si="66"/>
        <v>681</v>
      </c>
      <c r="S553" s="153">
        <f t="shared" si="67"/>
        <v>0.18916666666666668</v>
      </c>
      <c r="T553" s="39">
        <f t="shared" si="68"/>
        <v>2023</v>
      </c>
      <c r="U553" s="39">
        <f t="shared" si="69"/>
        <v>5</v>
      </c>
      <c r="V553" s="39">
        <f t="shared" si="70"/>
        <v>2</v>
      </c>
      <c r="W553" s="39">
        <f t="shared" si="71"/>
        <v>6</v>
      </c>
      <c r="X553" s="39">
        <f>Table19[[#This Row],[Busy-ness Secs]]/60</f>
        <v>11.35</v>
      </c>
    </row>
    <row r="554" spans="2:24" x14ac:dyDescent="0.3">
      <c r="B554" s="156">
        <v>2703</v>
      </c>
      <c r="C554" s="157">
        <v>45059</v>
      </c>
      <c r="D554" s="156">
        <v>1</v>
      </c>
      <c r="E554" s="156">
        <v>6</v>
      </c>
      <c r="F554" s="156">
        <v>0</v>
      </c>
      <c r="G554" s="156">
        <v>39</v>
      </c>
      <c r="H554" s="156">
        <v>80</v>
      </c>
      <c r="I554" s="156">
        <v>49</v>
      </c>
      <c r="J554" s="156">
        <v>5</v>
      </c>
      <c r="K554" s="156">
        <v>34</v>
      </c>
      <c r="L554" s="156">
        <v>0</v>
      </c>
      <c r="M554" s="156">
        <v>27</v>
      </c>
      <c r="N554" s="156">
        <v>1</v>
      </c>
      <c r="O554" s="156">
        <v>29</v>
      </c>
      <c r="P554" s="153">
        <f t="shared" si="64"/>
        <v>1008</v>
      </c>
      <c r="Q554" s="39">
        <f t="shared" si="65"/>
        <v>199</v>
      </c>
      <c r="R554" s="153">
        <f t="shared" si="66"/>
        <v>1207</v>
      </c>
      <c r="S554" s="153">
        <f t="shared" si="67"/>
        <v>0.33527777777777779</v>
      </c>
      <c r="T554" s="39">
        <f t="shared" si="68"/>
        <v>2023</v>
      </c>
      <c r="U554" s="39">
        <f t="shared" si="69"/>
        <v>5</v>
      </c>
      <c r="V554" s="39">
        <f t="shared" si="70"/>
        <v>2</v>
      </c>
      <c r="W554" s="39">
        <f t="shared" si="71"/>
        <v>7</v>
      </c>
      <c r="X554" s="39">
        <f>Table19[[#This Row],[Busy-ness Secs]]/60</f>
        <v>20.116666666666667</v>
      </c>
    </row>
    <row r="555" spans="2:24" x14ac:dyDescent="0.3">
      <c r="B555" s="156">
        <v>2704</v>
      </c>
      <c r="C555" s="157">
        <v>45061</v>
      </c>
      <c r="D555" s="156">
        <v>1</v>
      </c>
      <c r="E555" s="156">
        <v>5</v>
      </c>
      <c r="F555" s="156">
        <v>0</v>
      </c>
      <c r="G555" s="156">
        <v>37</v>
      </c>
      <c r="H555" s="156">
        <v>70</v>
      </c>
      <c r="I555" s="156">
        <v>56</v>
      </c>
      <c r="J555" s="156">
        <v>3</v>
      </c>
      <c r="K555" s="156">
        <v>32</v>
      </c>
      <c r="L555" s="156">
        <v>0</v>
      </c>
      <c r="M555" s="156">
        <v>33</v>
      </c>
      <c r="N555" s="156">
        <v>2</v>
      </c>
      <c r="O555" s="156">
        <v>16</v>
      </c>
      <c r="P555" s="153">
        <f t="shared" si="64"/>
        <v>815</v>
      </c>
      <c r="Q555" s="39">
        <f t="shared" si="65"/>
        <v>128</v>
      </c>
      <c r="R555" s="153">
        <f t="shared" si="66"/>
        <v>943</v>
      </c>
      <c r="S555" s="153">
        <f t="shared" si="67"/>
        <v>0.26194444444444442</v>
      </c>
      <c r="T555" s="39">
        <f t="shared" si="68"/>
        <v>2023</v>
      </c>
      <c r="U555" s="39">
        <f t="shared" si="69"/>
        <v>5</v>
      </c>
      <c r="V555" s="39">
        <f t="shared" si="70"/>
        <v>2</v>
      </c>
      <c r="W555" s="39">
        <f t="shared" si="71"/>
        <v>2</v>
      </c>
      <c r="X555" s="39">
        <f>Table19[[#This Row],[Busy-ness Secs]]/60</f>
        <v>15.716666666666667</v>
      </c>
    </row>
    <row r="556" spans="2:24" x14ac:dyDescent="0.3">
      <c r="B556" s="156">
        <v>2705</v>
      </c>
      <c r="C556" s="157">
        <v>45061</v>
      </c>
      <c r="D556" s="156">
        <v>2</v>
      </c>
      <c r="E556" s="156">
        <v>6</v>
      </c>
      <c r="F556" s="156">
        <v>0</v>
      </c>
      <c r="G556" s="156">
        <v>28</v>
      </c>
      <c r="H556" s="156">
        <v>76</v>
      </c>
      <c r="I556" s="156">
        <v>46</v>
      </c>
      <c r="J556" s="156">
        <v>4</v>
      </c>
      <c r="K556" s="156">
        <v>31</v>
      </c>
      <c r="L556" s="156">
        <v>2</v>
      </c>
      <c r="M556" s="156">
        <v>26</v>
      </c>
      <c r="N556" s="156">
        <v>0</v>
      </c>
      <c r="O556" s="156">
        <v>22</v>
      </c>
      <c r="P556" s="153">
        <f t="shared" si="64"/>
        <v>900</v>
      </c>
      <c r="Q556" s="39">
        <f t="shared" si="65"/>
        <v>176</v>
      </c>
      <c r="R556" s="153">
        <f t="shared" si="66"/>
        <v>1076</v>
      </c>
      <c r="S556" s="153">
        <f t="shared" si="67"/>
        <v>0.29888888888888887</v>
      </c>
      <c r="T556" s="39">
        <f t="shared" si="68"/>
        <v>2023</v>
      </c>
      <c r="U556" s="39">
        <f t="shared" si="69"/>
        <v>5</v>
      </c>
      <c r="V556" s="39">
        <f t="shared" si="70"/>
        <v>2</v>
      </c>
      <c r="W556" s="39">
        <f t="shared" si="71"/>
        <v>2</v>
      </c>
      <c r="X556" s="39">
        <f>Table19[[#This Row],[Busy-ness Secs]]/60</f>
        <v>17.933333333333334</v>
      </c>
    </row>
    <row r="557" spans="2:24" x14ac:dyDescent="0.3">
      <c r="B557" s="156">
        <v>2706</v>
      </c>
      <c r="C557" s="157">
        <v>45062</v>
      </c>
      <c r="D557" s="156">
        <v>1</v>
      </c>
      <c r="E557" s="156">
        <v>4</v>
      </c>
      <c r="F557" s="156">
        <v>0</v>
      </c>
      <c r="G557" s="156">
        <v>43</v>
      </c>
      <c r="H557" s="156">
        <v>71</v>
      </c>
      <c r="I557" s="156">
        <v>41</v>
      </c>
      <c r="J557" s="156">
        <v>3</v>
      </c>
      <c r="K557" s="156">
        <v>34</v>
      </c>
      <c r="L557" s="156">
        <v>0</v>
      </c>
      <c r="M557" s="156">
        <v>16</v>
      </c>
      <c r="N557" s="156">
        <v>1</v>
      </c>
      <c r="O557" s="156">
        <v>16</v>
      </c>
      <c r="P557" s="153">
        <f t="shared" si="64"/>
        <v>620</v>
      </c>
      <c r="Q557" s="39">
        <f t="shared" si="65"/>
        <v>118</v>
      </c>
      <c r="R557" s="153">
        <f t="shared" si="66"/>
        <v>738</v>
      </c>
      <c r="S557" s="153">
        <f t="shared" si="67"/>
        <v>0.20499999999999999</v>
      </c>
      <c r="T557" s="39">
        <f t="shared" si="68"/>
        <v>2023</v>
      </c>
      <c r="U557" s="39">
        <f t="shared" si="69"/>
        <v>5</v>
      </c>
      <c r="V557" s="39">
        <f t="shared" si="70"/>
        <v>2</v>
      </c>
      <c r="W557" s="39">
        <f t="shared" si="71"/>
        <v>3</v>
      </c>
      <c r="X557" s="39">
        <f>Table19[[#This Row],[Busy-ness Secs]]/60</f>
        <v>12.3</v>
      </c>
    </row>
    <row r="558" spans="2:24" x14ac:dyDescent="0.3">
      <c r="B558" s="156">
        <v>2707</v>
      </c>
      <c r="C558" s="157">
        <v>45062</v>
      </c>
      <c r="D558" s="156">
        <v>2</v>
      </c>
      <c r="E558" s="156">
        <v>6</v>
      </c>
      <c r="F558" s="156">
        <v>0</v>
      </c>
      <c r="G558" s="156">
        <v>19</v>
      </c>
      <c r="H558" s="156">
        <v>34</v>
      </c>
      <c r="I558" s="156">
        <v>42</v>
      </c>
      <c r="J558" s="156">
        <v>4</v>
      </c>
      <c r="K558" s="156">
        <v>33</v>
      </c>
      <c r="L558" s="156">
        <v>1</v>
      </c>
      <c r="M558" s="156">
        <v>44</v>
      </c>
      <c r="N558" s="156">
        <v>1</v>
      </c>
      <c r="O558" s="156">
        <v>27</v>
      </c>
      <c r="P558" s="153">
        <f t="shared" si="64"/>
        <v>570</v>
      </c>
      <c r="Q558" s="39">
        <f t="shared" si="65"/>
        <v>203</v>
      </c>
      <c r="R558" s="153">
        <f t="shared" si="66"/>
        <v>773</v>
      </c>
      <c r="S558" s="153">
        <f t="shared" si="67"/>
        <v>0.21472222222222223</v>
      </c>
      <c r="T558" s="39">
        <f t="shared" si="68"/>
        <v>2023</v>
      </c>
      <c r="U558" s="39">
        <f t="shared" si="69"/>
        <v>5</v>
      </c>
      <c r="V558" s="39">
        <f t="shared" si="70"/>
        <v>2</v>
      </c>
      <c r="W558" s="39">
        <f t="shared" si="71"/>
        <v>3</v>
      </c>
      <c r="X558" s="39">
        <f>Table19[[#This Row],[Busy-ness Secs]]/60</f>
        <v>12.883333333333333</v>
      </c>
    </row>
    <row r="559" spans="2:24" x14ac:dyDescent="0.3">
      <c r="B559" s="156">
        <v>2708</v>
      </c>
      <c r="C559" s="157">
        <v>45063</v>
      </c>
      <c r="D559" s="156">
        <v>1</v>
      </c>
      <c r="E559" s="156">
        <v>6</v>
      </c>
      <c r="F559" s="156">
        <v>0</v>
      </c>
      <c r="G559" s="156">
        <v>25</v>
      </c>
      <c r="H559" s="156">
        <v>76</v>
      </c>
      <c r="I559" s="156">
        <v>63</v>
      </c>
      <c r="J559" s="156">
        <v>5</v>
      </c>
      <c r="K559" s="156">
        <v>30</v>
      </c>
      <c r="L559" s="156">
        <v>0</v>
      </c>
      <c r="M559" s="156">
        <v>22</v>
      </c>
      <c r="N559" s="156">
        <v>1</v>
      </c>
      <c r="O559" s="156">
        <v>22</v>
      </c>
      <c r="P559" s="153">
        <f t="shared" si="64"/>
        <v>984</v>
      </c>
      <c r="Q559" s="39">
        <f t="shared" si="65"/>
        <v>172</v>
      </c>
      <c r="R559" s="153">
        <f t="shared" si="66"/>
        <v>1156</v>
      </c>
      <c r="S559" s="153">
        <f t="shared" si="67"/>
        <v>0.32111111111111112</v>
      </c>
      <c r="T559" s="39">
        <f t="shared" si="68"/>
        <v>2023</v>
      </c>
      <c r="U559" s="39">
        <f t="shared" si="69"/>
        <v>5</v>
      </c>
      <c r="V559" s="39">
        <f t="shared" si="70"/>
        <v>2</v>
      </c>
      <c r="W559" s="39">
        <f t="shared" si="71"/>
        <v>4</v>
      </c>
      <c r="X559" s="39">
        <f>Table19[[#This Row],[Busy-ness Secs]]/60</f>
        <v>19.266666666666666</v>
      </c>
    </row>
    <row r="560" spans="2:24" x14ac:dyDescent="0.3">
      <c r="B560" s="156">
        <v>2709</v>
      </c>
      <c r="C560" s="157">
        <v>45063</v>
      </c>
      <c r="D560" s="156">
        <v>2</v>
      </c>
      <c r="E560" s="156">
        <v>6</v>
      </c>
      <c r="F560" s="156">
        <v>0</v>
      </c>
      <c r="G560" s="156">
        <v>21</v>
      </c>
      <c r="H560" s="156">
        <v>38</v>
      </c>
      <c r="I560" s="156">
        <v>51</v>
      </c>
      <c r="J560" s="156">
        <v>4</v>
      </c>
      <c r="K560" s="156">
        <v>33</v>
      </c>
      <c r="L560" s="156">
        <v>2</v>
      </c>
      <c r="M560" s="156">
        <v>27</v>
      </c>
      <c r="N560" s="156">
        <v>0</v>
      </c>
      <c r="O560" s="156">
        <v>13</v>
      </c>
      <c r="P560" s="153">
        <f t="shared" si="64"/>
        <v>660</v>
      </c>
      <c r="Q560" s="39">
        <f t="shared" si="65"/>
        <v>186</v>
      </c>
      <c r="R560" s="153">
        <f t="shared" si="66"/>
        <v>846</v>
      </c>
      <c r="S560" s="153">
        <f t="shared" si="67"/>
        <v>0.23499999999999999</v>
      </c>
      <c r="T560" s="39">
        <f t="shared" si="68"/>
        <v>2023</v>
      </c>
      <c r="U560" s="39">
        <f t="shared" si="69"/>
        <v>5</v>
      </c>
      <c r="V560" s="39">
        <f t="shared" si="70"/>
        <v>2</v>
      </c>
      <c r="W560" s="39">
        <f t="shared" si="71"/>
        <v>4</v>
      </c>
      <c r="X560" s="39">
        <f>Table19[[#This Row],[Busy-ness Secs]]/60</f>
        <v>14.1</v>
      </c>
    </row>
    <row r="561" spans="2:24" x14ac:dyDescent="0.3">
      <c r="B561" s="156">
        <v>2710</v>
      </c>
      <c r="C561" s="157">
        <v>45064</v>
      </c>
      <c r="D561" s="156">
        <v>1</v>
      </c>
      <c r="E561" s="156">
        <v>5</v>
      </c>
      <c r="F561" s="156">
        <v>0</v>
      </c>
      <c r="G561" s="156">
        <v>22</v>
      </c>
      <c r="H561" s="156">
        <v>57</v>
      </c>
      <c r="I561" s="156">
        <v>35</v>
      </c>
      <c r="J561" s="156">
        <v>2</v>
      </c>
      <c r="K561" s="156">
        <v>34</v>
      </c>
      <c r="L561" s="156">
        <v>1</v>
      </c>
      <c r="M561" s="156">
        <v>37</v>
      </c>
      <c r="N561" s="156">
        <v>2</v>
      </c>
      <c r="O561" s="156">
        <v>18</v>
      </c>
      <c r="P561" s="153">
        <f t="shared" si="64"/>
        <v>570</v>
      </c>
      <c r="Q561" s="39">
        <f t="shared" si="65"/>
        <v>141</v>
      </c>
      <c r="R561" s="153">
        <f t="shared" si="66"/>
        <v>711</v>
      </c>
      <c r="S561" s="153">
        <f t="shared" si="67"/>
        <v>0.19750000000000001</v>
      </c>
      <c r="T561" s="39">
        <f t="shared" si="68"/>
        <v>2023</v>
      </c>
      <c r="U561" s="39">
        <f t="shared" si="69"/>
        <v>5</v>
      </c>
      <c r="V561" s="39">
        <f t="shared" si="70"/>
        <v>2</v>
      </c>
      <c r="W561" s="39">
        <f t="shared" si="71"/>
        <v>5</v>
      </c>
      <c r="X561" s="39">
        <f>Table19[[#This Row],[Busy-ness Secs]]/60</f>
        <v>11.85</v>
      </c>
    </row>
    <row r="562" spans="2:24" x14ac:dyDescent="0.3">
      <c r="B562" s="156">
        <v>2711</v>
      </c>
      <c r="C562" s="157">
        <v>45064</v>
      </c>
      <c r="D562" s="156">
        <v>2</v>
      </c>
      <c r="E562" s="156">
        <v>5</v>
      </c>
      <c r="F562" s="156">
        <v>0</v>
      </c>
      <c r="G562" s="156">
        <v>17</v>
      </c>
      <c r="H562" s="156">
        <v>77</v>
      </c>
      <c r="I562" s="156">
        <v>71</v>
      </c>
      <c r="J562" s="156">
        <v>3</v>
      </c>
      <c r="K562" s="156">
        <v>32</v>
      </c>
      <c r="L562" s="156">
        <v>1</v>
      </c>
      <c r="M562" s="156">
        <v>33</v>
      </c>
      <c r="N562" s="156">
        <v>1</v>
      </c>
      <c r="O562" s="156">
        <v>26</v>
      </c>
      <c r="P562" s="153">
        <f t="shared" si="64"/>
        <v>825</v>
      </c>
      <c r="Q562" s="39">
        <f t="shared" si="65"/>
        <v>155</v>
      </c>
      <c r="R562" s="153">
        <f t="shared" si="66"/>
        <v>980</v>
      </c>
      <c r="S562" s="153">
        <f t="shared" si="67"/>
        <v>0.2722222222222222</v>
      </c>
      <c r="T562" s="39">
        <f t="shared" si="68"/>
        <v>2023</v>
      </c>
      <c r="U562" s="39">
        <f t="shared" si="69"/>
        <v>5</v>
      </c>
      <c r="V562" s="39">
        <f t="shared" si="70"/>
        <v>2</v>
      </c>
      <c r="W562" s="39">
        <f t="shared" si="71"/>
        <v>5</v>
      </c>
      <c r="X562" s="39">
        <f>Table19[[#This Row],[Busy-ness Secs]]/60</f>
        <v>16.333333333333332</v>
      </c>
    </row>
    <row r="563" spans="2:24" x14ac:dyDescent="0.3">
      <c r="B563" s="156">
        <v>2712</v>
      </c>
      <c r="C563" s="157">
        <v>45065</v>
      </c>
      <c r="D563" s="156">
        <v>1</v>
      </c>
      <c r="E563" s="156">
        <v>4</v>
      </c>
      <c r="F563" s="156">
        <v>0</v>
      </c>
      <c r="G563" s="156">
        <v>17</v>
      </c>
      <c r="H563" s="156">
        <v>55</v>
      </c>
      <c r="I563" s="156">
        <v>56</v>
      </c>
      <c r="J563" s="156">
        <v>3</v>
      </c>
      <c r="K563" s="156">
        <v>30</v>
      </c>
      <c r="L563" s="156">
        <v>0</v>
      </c>
      <c r="M563" s="156">
        <v>18</v>
      </c>
      <c r="N563" s="156">
        <v>1</v>
      </c>
      <c r="O563" s="156">
        <v>15</v>
      </c>
      <c r="P563" s="153">
        <f t="shared" si="64"/>
        <v>512</v>
      </c>
      <c r="Q563" s="39">
        <f t="shared" si="65"/>
        <v>105</v>
      </c>
      <c r="R563" s="153">
        <f t="shared" si="66"/>
        <v>617</v>
      </c>
      <c r="S563" s="153">
        <f t="shared" si="67"/>
        <v>0.1713888888888889</v>
      </c>
      <c r="T563" s="39">
        <f t="shared" si="68"/>
        <v>2023</v>
      </c>
      <c r="U563" s="39">
        <f t="shared" si="69"/>
        <v>5</v>
      </c>
      <c r="V563" s="39">
        <f t="shared" si="70"/>
        <v>2</v>
      </c>
      <c r="W563" s="39">
        <f t="shared" si="71"/>
        <v>6</v>
      </c>
      <c r="X563" s="39">
        <f>Table19[[#This Row],[Busy-ness Secs]]/60</f>
        <v>10.283333333333333</v>
      </c>
    </row>
    <row r="564" spans="2:24" x14ac:dyDescent="0.3">
      <c r="B564" s="156">
        <v>2713</v>
      </c>
      <c r="C564" s="157">
        <v>45065</v>
      </c>
      <c r="D564" s="156">
        <v>2</v>
      </c>
      <c r="E564" s="156">
        <v>4</v>
      </c>
      <c r="F564" s="156">
        <v>0</v>
      </c>
      <c r="G564" s="156">
        <v>17</v>
      </c>
      <c r="H564" s="156">
        <v>87</v>
      </c>
      <c r="I564" s="156">
        <v>81</v>
      </c>
      <c r="J564" s="156">
        <v>1</v>
      </c>
      <c r="K564" s="156">
        <v>33</v>
      </c>
      <c r="L564" s="156">
        <v>2</v>
      </c>
      <c r="M564" s="156">
        <v>23</v>
      </c>
      <c r="N564" s="156">
        <v>1</v>
      </c>
      <c r="O564" s="156">
        <v>19</v>
      </c>
      <c r="P564" s="153">
        <f t="shared" si="64"/>
        <v>740</v>
      </c>
      <c r="Q564" s="39">
        <f t="shared" si="65"/>
        <v>98</v>
      </c>
      <c r="R564" s="153">
        <f t="shared" si="66"/>
        <v>838</v>
      </c>
      <c r="S564" s="153">
        <f t="shared" si="67"/>
        <v>0.23277777777777778</v>
      </c>
      <c r="T564" s="39">
        <f t="shared" si="68"/>
        <v>2023</v>
      </c>
      <c r="U564" s="39">
        <f t="shared" si="69"/>
        <v>5</v>
      </c>
      <c r="V564" s="39">
        <f t="shared" si="70"/>
        <v>2</v>
      </c>
      <c r="W564" s="39">
        <f t="shared" si="71"/>
        <v>6</v>
      </c>
      <c r="X564" s="39">
        <f>Table19[[#This Row],[Busy-ness Secs]]/60</f>
        <v>13.966666666666667</v>
      </c>
    </row>
    <row r="565" spans="2:24" x14ac:dyDescent="0.3">
      <c r="B565" s="156">
        <v>2714</v>
      </c>
      <c r="C565" s="157">
        <v>45066</v>
      </c>
      <c r="D565" s="156">
        <v>1</v>
      </c>
      <c r="E565" s="156">
        <v>5</v>
      </c>
      <c r="F565" s="156">
        <v>0</v>
      </c>
      <c r="G565" s="156">
        <v>19</v>
      </c>
      <c r="H565" s="156">
        <v>73</v>
      </c>
      <c r="I565" s="156">
        <v>65</v>
      </c>
      <c r="J565" s="156">
        <v>4</v>
      </c>
      <c r="K565" s="156">
        <v>33</v>
      </c>
      <c r="L565" s="156">
        <v>0</v>
      </c>
      <c r="M565" s="156">
        <v>29</v>
      </c>
      <c r="N565" s="156">
        <v>1</v>
      </c>
      <c r="O565" s="156">
        <v>20</v>
      </c>
      <c r="P565" s="153">
        <f t="shared" si="64"/>
        <v>785</v>
      </c>
      <c r="Q565" s="39">
        <f t="shared" si="65"/>
        <v>152</v>
      </c>
      <c r="R565" s="153">
        <f t="shared" si="66"/>
        <v>937</v>
      </c>
      <c r="S565" s="153">
        <f t="shared" si="67"/>
        <v>0.26027777777777777</v>
      </c>
      <c r="T565" s="39">
        <f t="shared" si="68"/>
        <v>2023</v>
      </c>
      <c r="U565" s="39">
        <f t="shared" si="69"/>
        <v>5</v>
      </c>
      <c r="V565" s="39">
        <f t="shared" si="70"/>
        <v>2</v>
      </c>
      <c r="W565" s="39">
        <f t="shared" si="71"/>
        <v>7</v>
      </c>
      <c r="X565" s="39">
        <f>Table19[[#This Row],[Busy-ness Secs]]/60</f>
        <v>15.616666666666667</v>
      </c>
    </row>
    <row r="566" spans="2:24" x14ac:dyDescent="0.3">
      <c r="B566" s="156">
        <v>2715</v>
      </c>
      <c r="C566" s="157">
        <v>45068</v>
      </c>
      <c r="D566" s="156">
        <v>1</v>
      </c>
      <c r="E566" s="156">
        <v>5</v>
      </c>
      <c r="F566" s="156">
        <v>0</v>
      </c>
      <c r="G566" s="156">
        <v>20</v>
      </c>
      <c r="H566" s="156">
        <v>59</v>
      </c>
      <c r="I566" s="156">
        <v>90</v>
      </c>
      <c r="J566" s="156">
        <v>3</v>
      </c>
      <c r="K566" s="156">
        <v>34</v>
      </c>
      <c r="L566" s="156">
        <v>1</v>
      </c>
      <c r="M566" s="156">
        <v>31</v>
      </c>
      <c r="N566" s="156">
        <v>1</v>
      </c>
      <c r="O566" s="156">
        <v>22</v>
      </c>
      <c r="P566" s="153">
        <f t="shared" si="64"/>
        <v>845</v>
      </c>
      <c r="Q566" s="39">
        <f t="shared" si="65"/>
        <v>155</v>
      </c>
      <c r="R566" s="153">
        <f t="shared" si="66"/>
        <v>1000</v>
      </c>
      <c r="S566" s="153">
        <f t="shared" si="67"/>
        <v>0.27777777777777779</v>
      </c>
      <c r="T566" s="39">
        <f t="shared" si="68"/>
        <v>2023</v>
      </c>
      <c r="U566" s="39">
        <f t="shared" si="69"/>
        <v>5</v>
      </c>
      <c r="V566" s="39">
        <f t="shared" si="70"/>
        <v>2</v>
      </c>
      <c r="W566" s="39">
        <f t="shared" si="71"/>
        <v>2</v>
      </c>
      <c r="X566" s="39">
        <f>Table19[[#This Row],[Busy-ness Secs]]/60</f>
        <v>16.666666666666668</v>
      </c>
    </row>
    <row r="567" spans="2:24" x14ac:dyDescent="0.3">
      <c r="B567" s="156">
        <v>2716</v>
      </c>
      <c r="C567" s="157">
        <v>45068</v>
      </c>
      <c r="D567" s="156">
        <v>2</v>
      </c>
      <c r="E567" s="156">
        <v>6</v>
      </c>
      <c r="F567" s="156">
        <v>0</v>
      </c>
      <c r="G567" s="156">
        <v>28</v>
      </c>
      <c r="H567" s="156">
        <v>36</v>
      </c>
      <c r="I567" s="156">
        <v>49</v>
      </c>
      <c r="J567" s="156">
        <v>4</v>
      </c>
      <c r="K567" s="156">
        <v>33</v>
      </c>
      <c r="L567" s="156">
        <v>2</v>
      </c>
      <c r="M567" s="156">
        <v>32</v>
      </c>
      <c r="N567" s="156">
        <v>0</v>
      </c>
      <c r="O567" s="156">
        <v>11</v>
      </c>
      <c r="P567" s="153">
        <f t="shared" si="64"/>
        <v>678</v>
      </c>
      <c r="Q567" s="39">
        <f t="shared" si="65"/>
        <v>196</v>
      </c>
      <c r="R567" s="153">
        <f t="shared" si="66"/>
        <v>874</v>
      </c>
      <c r="S567" s="153">
        <f t="shared" si="67"/>
        <v>0.24277777777777779</v>
      </c>
      <c r="T567" s="39">
        <f t="shared" si="68"/>
        <v>2023</v>
      </c>
      <c r="U567" s="39">
        <f t="shared" si="69"/>
        <v>5</v>
      </c>
      <c r="V567" s="39">
        <f t="shared" si="70"/>
        <v>2</v>
      </c>
      <c r="W567" s="39">
        <f t="shared" si="71"/>
        <v>2</v>
      </c>
      <c r="X567" s="39">
        <f>Table19[[#This Row],[Busy-ness Secs]]/60</f>
        <v>14.566666666666666</v>
      </c>
    </row>
    <row r="568" spans="2:24" x14ac:dyDescent="0.3">
      <c r="B568" s="156">
        <v>2717</v>
      </c>
      <c r="C568" s="157">
        <v>45069</v>
      </c>
      <c r="D568" s="156">
        <v>1</v>
      </c>
      <c r="E568" s="156">
        <v>5</v>
      </c>
      <c r="F568" s="156">
        <v>0</v>
      </c>
      <c r="G568" s="156">
        <v>33</v>
      </c>
      <c r="H568" s="156">
        <v>77</v>
      </c>
      <c r="I568" s="156">
        <v>51</v>
      </c>
      <c r="J568" s="156">
        <v>4</v>
      </c>
      <c r="K568" s="156">
        <v>32</v>
      </c>
      <c r="L568" s="156">
        <v>0</v>
      </c>
      <c r="M568" s="156">
        <v>35</v>
      </c>
      <c r="N568" s="156">
        <v>1</v>
      </c>
      <c r="O568" s="156">
        <v>26</v>
      </c>
      <c r="P568" s="153">
        <f t="shared" si="64"/>
        <v>805</v>
      </c>
      <c r="Q568" s="39">
        <f t="shared" si="65"/>
        <v>154</v>
      </c>
      <c r="R568" s="153">
        <f t="shared" si="66"/>
        <v>959</v>
      </c>
      <c r="S568" s="153">
        <f t="shared" si="67"/>
        <v>0.2663888888888889</v>
      </c>
      <c r="T568" s="39">
        <f t="shared" si="68"/>
        <v>2023</v>
      </c>
      <c r="U568" s="39">
        <f t="shared" si="69"/>
        <v>5</v>
      </c>
      <c r="V568" s="39">
        <f t="shared" si="70"/>
        <v>2</v>
      </c>
      <c r="W568" s="39">
        <f t="shared" si="71"/>
        <v>3</v>
      </c>
      <c r="X568" s="39">
        <f>Table19[[#This Row],[Busy-ness Secs]]/60</f>
        <v>15.983333333333333</v>
      </c>
    </row>
    <row r="569" spans="2:24" x14ac:dyDescent="0.3">
      <c r="B569" s="156">
        <v>2718</v>
      </c>
      <c r="C569" s="157">
        <v>45069</v>
      </c>
      <c r="D569" s="156">
        <v>2</v>
      </c>
      <c r="E569" s="156">
        <v>6</v>
      </c>
      <c r="F569" s="156">
        <v>0</v>
      </c>
      <c r="G569" s="156">
        <v>36</v>
      </c>
      <c r="H569" s="156">
        <v>31</v>
      </c>
      <c r="I569" s="156">
        <v>34</v>
      </c>
      <c r="J569" s="156">
        <v>5</v>
      </c>
      <c r="K569" s="156">
        <v>30</v>
      </c>
      <c r="L569" s="156">
        <v>1</v>
      </c>
      <c r="M569" s="156">
        <v>38</v>
      </c>
      <c r="N569" s="156">
        <v>0</v>
      </c>
      <c r="O569" s="156">
        <v>25</v>
      </c>
      <c r="P569" s="153">
        <f t="shared" si="64"/>
        <v>606</v>
      </c>
      <c r="Q569" s="39">
        <f t="shared" si="65"/>
        <v>188</v>
      </c>
      <c r="R569" s="153">
        <f t="shared" si="66"/>
        <v>794</v>
      </c>
      <c r="S569" s="153">
        <f t="shared" si="67"/>
        <v>0.22055555555555556</v>
      </c>
      <c r="T569" s="39">
        <f t="shared" si="68"/>
        <v>2023</v>
      </c>
      <c r="U569" s="39">
        <f t="shared" si="69"/>
        <v>5</v>
      </c>
      <c r="V569" s="39">
        <f t="shared" si="70"/>
        <v>2</v>
      </c>
      <c r="W569" s="39">
        <f t="shared" si="71"/>
        <v>3</v>
      </c>
      <c r="X569" s="39">
        <f>Table19[[#This Row],[Busy-ness Secs]]/60</f>
        <v>13.233333333333333</v>
      </c>
    </row>
    <row r="570" spans="2:24" x14ac:dyDescent="0.3">
      <c r="B570" s="156">
        <v>2719</v>
      </c>
      <c r="C570" s="157">
        <v>45070</v>
      </c>
      <c r="D570" s="156">
        <v>1</v>
      </c>
      <c r="E570" s="156">
        <v>6</v>
      </c>
      <c r="F570" s="156">
        <v>0</v>
      </c>
      <c r="G570" s="156">
        <v>34</v>
      </c>
      <c r="H570" s="156">
        <v>55</v>
      </c>
      <c r="I570" s="156">
        <v>60</v>
      </c>
      <c r="J570" s="156">
        <v>5</v>
      </c>
      <c r="K570" s="156">
        <v>33</v>
      </c>
      <c r="L570" s="156">
        <v>0</v>
      </c>
      <c r="M570" s="156">
        <v>21</v>
      </c>
      <c r="N570" s="156">
        <v>1</v>
      </c>
      <c r="O570" s="156">
        <v>15</v>
      </c>
      <c r="P570" s="153">
        <f t="shared" si="64"/>
        <v>894</v>
      </c>
      <c r="Q570" s="39">
        <f t="shared" si="65"/>
        <v>180</v>
      </c>
      <c r="R570" s="153">
        <f t="shared" si="66"/>
        <v>1074</v>
      </c>
      <c r="S570" s="153">
        <f t="shared" si="67"/>
        <v>0.29833333333333334</v>
      </c>
      <c r="T570" s="39">
        <f t="shared" si="68"/>
        <v>2023</v>
      </c>
      <c r="U570" s="39">
        <f t="shared" si="69"/>
        <v>5</v>
      </c>
      <c r="V570" s="39">
        <f t="shared" si="70"/>
        <v>2</v>
      </c>
      <c r="W570" s="39">
        <f t="shared" si="71"/>
        <v>4</v>
      </c>
      <c r="X570" s="39">
        <f>Table19[[#This Row],[Busy-ness Secs]]/60</f>
        <v>17.899999999999999</v>
      </c>
    </row>
    <row r="571" spans="2:24" x14ac:dyDescent="0.3">
      <c r="B571" s="156">
        <v>2720</v>
      </c>
      <c r="C571" s="157">
        <v>45070</v>
      </c>
      <c r="D571" s="156">
        <v>2</v>
      </c>
      <c r="E571" s="156">
        <v>5</v>
      </c>
      <c r="F571" s="156">
        <v>0</v>
      </c>
      <c r="G571" s="156">
        <v>35</v>
      </c>
      <c r="H571" s="156">
        <v>87</v>
      </c>
      <c r="I571" s="156">
        <v>44</v>
      </c>
      <c r="J571" s="156">
        <v>4</v>
      </c>
      <c r="K571" s="156">
        <v>34</v>
      </c>
      <c r="L571" s="156">
        <v>1</v>
      </c>
      <c r="M571" s="156">
        <v>29</v>
      </c>
      <c r="N571" s="156">
        <v>0</v>
      </c>
      <c r="O571" s="156">
        <v>18</v>
      </c>
      <c r="P571" s="153">
        <f t="shared" si="64"/>
        <v>830</v>
      </c>
      <c r="Q571" s="39">
        <f t="shared" si="65"/>
        <v>165</v>
      </c>
      <c r="R571" s="153">
        <f t="shared" si="66"/>
        <v>995</v>
      </c>
      <c r="S571" s="153">
        <f t="shared" si="67"/>
        <v>0.27638888888888891</v>
      </c>
      <c r="T571" s="39">
        <f t="shared" si="68"/>
        <v>2023</v>
      </c>
      <c r="U571" s="39">
        <f t="shared" si="69"/>
        <v>5</v>
      </c>
      <c r="V571" s="39">
        <f t="shared" si="70"/>
        <v>2</v>
      </c>
      <c r="W571" s="39">
        <f t="shared" si="71"/>
        <v>4</v>
      </c>
      <c r="X571" s="39">
        <f>Table19[[#This Row],[Busy-ness Secs]]/60</f>
        <v>16.583333333333332</v>
      </c>
    </row>
    <row r="572" spans="2:24" x14ac:dyDescent="0.3">
      <c r="B572" s="156">
        <v>2721</v>
      </c>
      <c r="C572" s="157">
        <v>45071</v>
      </c>
      <c r="D572" s="156">
        <v>1</v>
      </c>
      <c r="E572" s="156">
        <v>5</v>
      </c>
      <c r="F572" s="156">
        <v>0</v>
      </c>
      <c r="G572" s="156">
        <v>30</v>
      </c>
      <c r="H572" s="156">
        <v>82</v>
      </c>
      <c r="I572" s="156">
        <v>33</v>
      </c>
      <c r="J572" s="156">
        <v>3</v>
      </c>
      <c r="K572" s="156">
        <v>34</v>
      </c>
      <c r="L572" s="156">
        <v>0</v>
      </c>
      <c r="M572" s="156">
        <v>38</v>
      </c>
      <c r="N572" s="156">
        <v>2</v>
      </c>
      <c r="O572" s="156">
        <v>12</v>
      </c>
      <c r="P572" s="153">
        <f t="shared" si="64"/>
        <v>725</v>
      </c>
      <c r="Q572" s="39">
        <f t="shared" si="65"/>
        <v>126</v>
      </c>
      <c r="R572" s="153">
        <f t="shared" si="66"/>
        <v>851</v>
      </c>
      <c r="S572" s="153">
        <f t="shared" si="67"/>
        <v>0.2363888888888889</v>
      </c>
      <c r="T572" s="39">
        <f t="shared" si="68"/>
        <v>2023</v>
      </c>
      <c r="U572" s="39">
        <f t="shared" si="69"/>
        <v>5</v>
      </c>
      <c r="V572" s="39">
        <f t="shared" si="70"/>
        <v>2</v>
      </c>
      <c r="W572" s="39">
        <f t="shared" si="71"/>
        <v>5</v>
      </c>
      <c r="X572" s="39">
        <f>Table19[[#This Row],[Busy-ness Secs]]/60</f>
        <v>14.183333333333334</v>
      </c>
    </row>
    <row r="573" spans="2:24" x14ac:dyDescent="0.3">
      <c r="B573" s="156">
        <v>2722</v>
      </c>
      <c r="C573" s="157">
        <v>45071</v>
      </c>
      <c r="D573" s="156">
        <v>2</v>
      </c>
      <c r="E573" s="156">
        <v>4</v>
      </c>
      <c r="F573" s="156">
        <v>0</v>
      </c>
      <c r="G573" s="156">
        <v>19</v>
      </c>
      <c r="H573" s="156">
        <v>59</v>
      </c>
      <c r="I573" s="156">
        <v>65</v>
      </c>
      <c r="J573" s="156">
        <v>1</v>
      </c>
      <c r="K573" s="156">
        <v>30</v>
      </c>
      <c r="L573" s="156">
        <v>2</v>
      </c>
      <c r="M573" s="156">
        <v>31</v>
      </c>
      <c r="N573" s="156">
        <v>1</v>
      </c>
      <c r="O573" s="156">
        <v>22</v>
      </c>
      <c r="P573" s="153">
        <f t="shared" si="64"/>
        <v>572</v>
      </c>
      <c r="Q573" s="39">
        <f t="shared" si="65"/>
        <v>114</v>
      </c>
      <c r="R573" s="153">
        <f t="shared" si="66"/>
        <v>686</v>
      </c>
      <c r="S573" s="153">
        <f t="shared" si="67"/>
        <v>0.19055555555555556</v>
      </c>
      <c r="T573" s="39">
        <f t="shared" si="68"/>
        <v>2023</v>
      </c>
      <c r="U573" s="39">
        <f t="shared" si="69"/>
        <v>5</v>
      </c>
      <c r="V573" s="39">
        <f t="shared" si="70"/>
        <v>2</v>
      </c>
      <c r="W573" s="39">
        <f t="shared" si="71"/>
        <v>5</v>
      </c>
      <c r="X573" s="39">
        <f>Table19[[#This Row],[Busy-ness Secs]]/60</f>
        <v>11.433333333333334</v>
      </c>
    </row>
    <row r="574" spans="2:24" x14ac:dyDescent="0.3">
      <c r="B574" s="156">
        <v>2723</v>
      </c>
      <c r="C574" s="157">
        <v>45072</v>
      </c>
      <c r="D574" s="156">
        <v>1</v>
      </c>
      <c r="E574" s="156">
        <v>5</v>
      </c>
      <c r="F574" s="156">
        <v>0</v>
      </c>
      <c r="G574" s="156">
        <v>44</v>
      </c>
      <c r="H574" s="156">
        <v>68</v>
      </c>
      <c r="I574" s="156">
        <v>54</v>
      </c>
      <c r="J574" s="156">
        <v>4</v>
      </c>
      <c r="K574" s="156">
        <v>32</v>
      </c>
      <c r="L574" s="156">
        <v>0</v>
      </c>
      <c r="M574" s="156">
        <v>38</v>
      </c>
      <c r="N574" s="156">
        <v>1</v>
      </c>
      <c r="O574" s="156">
        <v>14</v>
      </c>
      <c r="P574" s="153">
        <f t="shared" si="64"/>
        <v>830</v>
      </c>
      <c r="Q574" s="39">
        <f t="shared" si="65"/>
        <v>142</v>
      </c>
      <c r="R574" s="153">
        <f t="shared" si="66"/>
        <v>972</v>
      </c>
      <c r="S574" s="153">
        <f t="shared" si="67"/>
        <v>0.27</v>
      </c>
      <c r="T574" s="39">
        <f t="shared" si="68"/>
        <v>2023</v>
      </c>
      <c r="U574" s="39">
        <f t="shared" si="69"/>
        <v>5</v>
      </c>
      <c r="V574" s="39">
        <f t="shared" si="70"/>
        <v>2</v>
      </c>
      <c r="W574" s="39">
        <f t="shared" si="71"/>
        <v>6</v>
      </c>
      <c r="X574" s="39">
        <f>Table19[[#This Row],[Busy-ness Secs]]/60</f>
        <v>16.2</v>
      </c>
    </row>
    <row r="575" spans="2:24" x14ac:dyDescent="0.3">
      <c r="B575" s="156">
        <v>2724</v>
      </c>
      <c r="C575" s="157">
        <v>45072</v>
      </c>
      <c r="D575" s="156">
        <v>2</v>
      </c>
      <c r="E575" s="156">
        <v>5</v>
      </c>
      <c r="F575" s="156">
        <v>0</v>
      </c>
      <c r="G575" s="156">
        <v>39</v>
      </c>
      <c r="H575" s="156">
        <v>36</v>
      </c>
      <c r="I575" s="156">
        <v>62</v>
      </c>
      <c r="J575" s="156">
        <v>4</v>
      </c>
      <c r="K575" s="156">
        <v>29</v>
      </c>
      <c r="L575" s="156">
        <v>1</v>
      </c>
      <c r="M575" s="156">
        <v>24</v>
      </c>
      <c r="N575" s="156">
        <v>0</v>
      </c>
      <c r="O575" s="156">
        <v>11</v>
      </c>
      <c r="P575" s="153">
        <f t="shared" si="64"/>
        <v>685</v>
      </c>
      <c r="Q575" s="39">
        <f t="shared" si="65"/>
        <v>140</v>
      </c>
      <c r="R575" s="153">
        <f t="shared" si="66"/>
        <v>825</v>
      </c>
      <c r="S575" s="153">
        <f t="shared" si="67"/>
        <v>0.22916666666666666</v>
      </c>
      <c r="T575" s="39">
        <f t="shared" si="68"/>
        <v>2023</v>
      </c>
      <c r="U575" s="39">
        <f t="shared" si="69"/>
        <v>5</v>
      </c>
      <c r="V575" s="39">
        <f t="shared" si="70"/>
        <v>2</v>
      </c>
      <c r="W575" s="39">
        <f t="shared" si="71"/>
        <v>6</v>
      </c>
      <c r="X575" s="39">
        <f>Table19[[#This Row],[Busy-ness Secs]]/60</f>
        <v>13.75</v>
      </c>
    </row>
    <row r="576" spans="2:24" x14ac:dyDescent="0.3">
      <c r="B576" s="156">
        <v>2725</v>
      </c>
      <c r="C576" s="157">
        <v>45073</v>
      </c>
      <c r="D576" s="156">
        <v>1</v>
      </c>
      <c r="E576" s="156">
        <v>5</v>
      </c>
      <c r="F576" s="156">
        <v>0</v>
      </c>
      <c r="G576" s="156">
        <v>38</v>
      </c>
      <c r="H576" s="156">
        <v>41</v>
      </c>
      <c r="I576" s="156">
        <v>87</v>
      </c>
      <c r="J576" s="156">
        <v>4</v>
      </c>
      <c r="K576" s="156">
        <v>34</v>
      </c>
      <c r="L576" s="156">
        <v>0</v>
      </c>
      <c r="M576" s="156">
        <v>32</v>
      </c>
      <c r="N576" s="156">
        <v>1</v>
      </c>
      <c r="O576" s="156">
        <v>17</v>
      </c>
      <c r="P576" s="153">
        <f t="shared" si="64"/>
        <v>830</v>
      </c>
      <c r="Q576" s="39">
        <f t="shared" si="65"/>
        <v>153</v>
      </c>
      <c r="R576" s="153">
        <f t="shared" si="66"/>
        <v>983</v>
      </c>
      <c r="S576" s="153">
        <f t="shared" si="67"/>
        <v>0.27305555555555555</v>
      </c>
      <c r="T576" s="39">
        <f t="shared" si="68"/>
        <v>2023</v>
      </c>
      <c r="U576" s="39">
        <f t="shared" si="69"/>
        <v>5</v>
      </c>
      <c r="V576" s="39">
        <f t="shared" si="70"/>
        <v>2</v>
      </c>
      <c r="W576" s="39">
        <f t="shared" si="71"/>
        <v>7</v>
      </c>
      <c r="X576" s="39">
        <f>Table19[[#This Row],[Busy-ness Secs]]/60</f>
        <v>16.383333333333333</v>
      </c>
    </row>
    <row r="577" spans="2:24" x14ac:dyDescent="0.3">
      <c r="B577" s="156">
        <v>2726</v>
      </c>
      <c r="C577" s="157">
        <v>45075</v>
      </c>
      <c r="D577" s="156">
        <v>1</v>
      </c>
      <c r="E577" s="156">
        <v>5</v>
      </c>
      <c r="F577" s="156">
        <v>0</v>
      </c>
      <c r="G577" s="156">
        <v>28</v>
      </c>
      <c r="H577" s="156">
        <v>46</v>
      </c>
      <c r="I577" s="156">
        <v>59</v>
      </c>
      <c r="J577" s="156">
        <v>4</v>
      </c>
      <c r="K577" s="156">
        <v>30</v>
      </c>
      <c r="L577" s="156">
        <v>0</v>
      </c>
      <c r="M577" s="156">
        <v>21</v>
      </c>
      <c r="N577" s="156">
        <v>1</v>
      </c>
      <c r="O577" s="156">
        <v>23</v>
      </c>
      <c r="P577" s="153">
        <f t="shared" si="64"/>
        <v>665</v>
      </c>
      <c r="Q577" s="39">
        <f t="shared" si="65"/>
        <v>143</v>
      </c>
      <c r="R577" s="153">
        <f t="shared" si="66"/>
        <v>808</v>
      </c>
      <c r="S577" s="153">
        <f t="shared" si="67"/>
        <v>0.22444444444444445</v>
      </c>
      <c r="T577" s="39">
        <f t="shared" si="68"/>
        <v>2023</v>
      </c>
      <c r="U577" s="39">
        <f t="shared" si="69"/>
        <v>5</v>
      </c>
      <c r="V577" s="39">
        <f t="shared" si="70"/>
        <v>2</v>
      </c>
      <c r="W577" s="39">
        <f t="shared" si="71"/>
        <v>2</v>
      </c>
      <c r="X577" s="39">
        <f>Table19[[#This Row],[Busy-ness Secs]]/60</f>
        <v>13.466666666666667</v>
      </c>
    </row>
    <row r="578" spans="2:24" x14ac:dyDescent="0.3">
      <c r="B578" s="156">
        <v>2727</v>
      </c>
      <c r="C578" s="157">
        <v>45075</v>
      </c>
      <c r="D578" s="156">
        <v>2</v>
      </c>
      <c r="E578" s="156">
        <v>5</v>
      </c>
      <c r="F578" s="156">
        <v>0</v>
      </c>
      <c r="G578" s="156">
        <v>35</v>
      </c>
      <c r="H578" s="156">
        <v>36</v>
      </c>
      <c r="I578" s="156">
        <v>59</v>
      </c>
      <c r="J578" s="156">
        <v>3</v>
      </c>
      <c r="K578" s="156">
        <v>34</v>
      </c>
      <c r="L578" s="156">
        <v>2</v>
      </c>
      <c r="M578" s="156">
        <v>16</v>
      </c>
      <c r="N578" s="156">
        <v>0</v>
      </c>
      <c r="O578" s="156">
        <v>11</v>
      </c>
      <c r="P578" s="153">
        <f t="shared" si="64"/>
        <v>650</v>
      </c>
      <c r="Q578" s="39">
        <f t="shared" si="65"/>
        <v>134</v>
      </c>
      <c r="R578" s="153">
        <f t="shared" si="66"/>
        <v>784</v>
      </c>
      <c r="S578" s="153">
        <f t="shared" si="67"/>
        <v>0.21777777777777776</v>
      </c>
      <c r="T578" s="39">
        <f t="shared" si="68"/>
        <v>2023</v>
      </c>
      <c r="U578" s="39">
        <f t="shared" si="69"/>
        <v>5</v>
      </c>
      <c r="V578" s="39">
        <f t="shared" si="70"/>
        <v>2</v>
      </c>
      <c r="W578" s="39">
        <f t="shared" si="71"/>
        <v>2</v>
      </c>
      <c r="X578" s="39">
        <f>Table19[[#This Row],[Busy-ness Secs]]/60</f>
        <v>13.066666666666666</v>
      </c>
    </row>
    <row r="579" spans="2:24" x14ac:dyDescent="0.3">
      <c r="B579" s="156">
        <v>2728</v>
      </c>
      <c r="C579" s="157">
        <v>45076</v>
      </c>
      <c r="D579" s="156">
        <v>1</v>
      </c>
      <c r="E579" s="156">
        <v>5</v>
      </c>
      <c r="F579" s="156">
        <v>0</v>
      </c>
      <c r="G579" s="156">
        <v>23</v>
      </c>
      <c r="H579" s="156">
        <v>59</v>
      </c>
      <c r="I579" s="156">
        <v>32</v>
      </c>
      <c r="J579" s="156">
        <v>4</v>
      </c>
      <c r="K579" s="156">
        <v>34</v>
      </c>
      <c r="L579" s="156">
        <v>0</v>
      </c>
      <c r="M579" s="156">
        <v>40</v>
      </c>
      <c r="N579" s="156">
        <v>1</v>
      </c>
      <c r="O579" s="156">
        <v>22</v>
      </c>
      <c r="P579" s="153">
        <f t="shared" si="64"/>
        <v>570</v>
      </c>
      <c r="Q579" s="39">
        <f t="shared" si="65"/>
        <v>158</v>
      </c>
      <c r="R579" s="153">
        <f t="shared" si="66"/>
        <v>728</v>
      </c>
      <c r="S579" s="153">
        <f t="shared" si="67"/>
        <v>0.20222222222222222</v>
      </c>
      <c r="T579" s="39">
        <f t="shared" si="68"/>
        <v>2023</v>
      </c>
      <c r="U579" s="39">
        <f t="shared" si="69"/>
        <v>5</v>
      </c>
      <c r="V579" s="39">
        <f t="shared" si="70"/>
        <v>2</v>
      </c>
      <c r="W579" s="39">
        <f t="shared" si="71"/>
        <v>3</v>
      </c>
      <c r="X579" s="39">
        <f>Table19[[#This Row],[Busy-ness Secs]]/60</f>
        <v>12.133333333333333</v>
      </c>
    </row>
    <row r="580" spans="2:24" x14ac:dyDescent="0.3">
      <c r="B580" s="156">
        <v>2729</v>
      </c>
      <c r="C580" s="157">
        <v>45076</v>
      </c>
      <c r="D580" s="156">
        <v>2</v>
      </c>
      <c r="E580" s="156">
        <v>5</v>
      </c>
      <c r="F580" s="156">
        <v>0</v>
      </c>
      <c r="G580" s="156">
        <v>42</v>
      </c>
      <c r="H580" s="156">
        <v>77</v>
      </c>
      <c r="I580" s="156">
        <v>45</v>
      </c>
      <c r="J580" s="156">
        <v>3</v>
      </c>
      <c r="K580" s="156">
        <v>33</v>
      </c>
      <c r="L580" s="156">
        <v>2</v>
      </c>
      <c r="M580" s="156">
        <v>24</v>
      </c>
      <c r="N580" s="156">
        <v>0</v>
      </c>
      <c r="O580" s="156">
        <v>26</v>
      </c>
      <c r="P580" s="153">
        <f t="shared" si="64"/>
        <v>820</v>
      </c>
      <c r="Q580" s="39">
        <f t="shared" si="65"/>
        <v>147</v>
      </c>
      <c r="R580" s="153">
        <f t="shared" si="66"/>
        <v>967</v>
      </c>
      <c r="S580" s="153">
        <f t="shared" si="67"/>
        <v>0.26861111111111113</v>
      </c>
      <c r="T580" s="39">
        <f t="shared" si="68"/>
        <v>2023</v>
      </c>
      <c r="U580" s="39">
        <f t="shared" si="69"/>
        <v>5</v>
      </c>
      <c r="V580" s="39">
        <f t="shared" si="70"/>
        <v>2</v>
      </c>
      <c r="W580" s="39">
        <f t="shared" si="71"/>
        <v>3</v>
      </c>
      <c r="X580" s="39">
        <f>Table19[[#This Row],[Busy-ness Secs]]/60</f>
        <v>16.116666666666667</v>
      </c>
    </row>
    <row r="581" spans="2:24" x14ac:dyDescent="0.3">
      <c r="B581" s="156">
        <v>2730</v>
      </c>
      <c r="C581" s="157">
        <v>45077</v>
      </c>
      <c r="D581" s="156">
        <v>1</v>
      </c>
      <c r="E581" s="156">
        <v>4</v>
      </c>
      <c r="F581" s="156">
        <v>0</v>
      </c>
      <c r="G581" s="156">
        <v>18</v>
      </c>
      <c r="H581" s="156">
        <v>46</v>
      </c>
      <c r="I581" s="156">
        <v>65</v>
      </c>
      <c r="J581" s="156">
        <v>2</v>
      </c>
      <c r="K581" s="156">
        <v>33</v>
      </c>
      <c r="L581" s="156">
        <v>1</v>
      </c>
      <c r="M581" s="156">
        <v>33</v>
      </c>
      <c r="N581" s="156">
        <v>1</v>
      </c>
      <c r="O581" s="156">
        <v>23</v>
      </c>
      <c r="P581" s="153">
        <f t="shared" si="64"/>
        <v>516</v>
      </c>
      <c r="Q581" s="39">
        <f t="shared" si="65"/>
        <v>122</v>
      </c>
      <c r="R581" s="153">
        <f t="shared" si="66"/>
        <v>638</v>
      </c>
      <c r="S581" s="153">
        <f t="shared" si="67"/>
        <v>0.17722222222222223</v>
      </c>
      <c r="T581" s="39">
        <f t="shared" si="68"/>
        <v>2023</v>
      </c>
      <c r="U581" s="39">
        <f t="shared" si="69"/>
        <v>5</v>
      </c>
      <c r="V581" s="39">
        <f t="shared" si="70"/>
        <v>2</v>
      </c>
      <c r="W581" s="39">
        <f t="shared" si="71"/>
        <v>4</v>
      </c>
      <c r="X581" s="39">
        <f>Table19[[#This Row],[Busy-ness Secs]]/60</f>
        <v>10.633333333333333</v>
      </c>
    </row>
    <row r="582" spans="2:24" x14ac:dyDescent="0.3">
      <c r="B582" s="156">
        <v>2731</v>
      </c>
      <c r="C582" s="157">
        <v>45077</v>
      </c>
      <c r="D582" s="156">
        <v>2</v>
      </c>
      <c r="E582" s="156">
        <v>6</v>
      </c>
      <c r="F582" s="156">
        <v>0</v>
      </c>
      <c r="G582" s="156">
        <v>38</v>
      </c>
      <c r="H582" s="156">
        <v>77</v>
      </c>
      <c r="I582" s="156">
        <v>78</v>
      </c>
      <c r="J582" s="156">
        <v>3</v>
      </c>
      <c r="K582" s="156">
        <v>30</v>
      </c>
      <c r="L582" s="156">
        <v>2</v>
      </c>
      <c r="M582" s="156">
        <v>44</v>
      </c>
      <c r="N582" s="156">
        <v>1</v>
      </c>
      <c r="O582" s="156">
        <v>26</v>
      </c>
      <c r="P582" s="153">
        <f t="shared" si="64"/>
        <v>1158</v>
      </c>
      <c r="Q582" s="39">
        <f t="shared" si="65"/>
        <v>204</v>
      </c>
      <c r="R582" s="153">
        <f t="shared" si="66"/>
        <v>1362</v>
      </c>
      <c r="S582" s="153">
        <f t="shared" si="67"/>
        <v>0.37833333333333335</v>
      </c>
      <c r="T582" s="39">
        <f t="shared" si="68"/>
        <v>2023</v>
      </c>
      <c r="U582" s="39">
        <f t="shared" si="69"/>
        <v>5</v>
      </c>
      <c r="V582" s="39">
        <f t="shared" si="70"/>
        <v>2</v>
      </c>
      <c r="W582" s="39">
        <f t="shared" si="71"/>
        <v>4</v>
      </c>
      <c r="X582" s="39">
        <f>Table19[[#This Row],[Busy-ness Secs]]/60</f>
        <v>22.7</v>
      </c>
    </row>
    <row r="583" spans="2:24" x14ac:dyDescent="0.3">
      <c r="B583" s="156">
        <v>2732</v>
      </c>
      <c r="C583" s="157">
        <v>45078</v>
      </c>
      <c r="D583" s="156">
        <v>1</v>
      </c>
      <c r="E583" s="156">
        <v>6</v>
      </c>
      <c r="F583" s="156">
        <v>0</v>
      </c>
      <c r="G583" s="156">
        <v>20</v>
      </c>
      <c r="H583" s="156">
        <v>83</v>
      </c>
      <c r="I583" s="156">
        <v>80</v>
      </c>
      <c r="J583" s="156">
        <v>5</v>
      </c>
      <c r="K583" s="156">
        <v>36</v>
      </c>
      <c r="L583" s="156">
        <v>0</v>
      </c>
      <c r="M583" s="156">
        <v>28</v>
      </c>
      <c r="N583" s="156">
        <v>1</v>
      </c>
      <c r="O583" s="156">
        <v>18</v>
      </c>
      <c r="P583" s="153">
        <f t="shared" si="64"/>
        <v>1098</v>
      </c>
      <c r="Q583" s="39">
        <f t="shared" si="65"/>
        <v>198</v>
      </c>
      <c r="R583" s="153">
        <f t="shared" si="66"/>
        <v>1296</v>
      </c>
      <c r="S583" s="153">
        <f t="shared" si="67"/>
        <v>0.36</v>
      </c>
      <c r="T583" s="39">
        <f t="shared" si="68"/>
        <v>2023</v>
      </c>
      <c r="U583" s="39">
        <f t="shared" si="69"/>
        <v>6</v>
      </c>
      <c r="V583" s="39">
        <f t="shared" si="70"/>
        <v>2</v>
      </c>
      <c r="W583" s="39">
        <f t="shared" si="71"/>
        <v>5</v>
      </c>
      <c r="X583" s="39">
        <f>Table19[[#This Row],[Busy-ness Secs]]/60</f>
        <v>21.6</v>
      </c>
    </row>
    <row r="584" spans="2:24" x14ac:dyDescent="0.3">
      <c r="B584" s="156">
        <v>2733</v>
      </c>
      <c r="C584" s="157">
        <v>45078</v>
      </c>
      <c r="D584" s="156">
        <v>2</v>
      </c>
      <c r="E584" s="156">
        <v>4</v>
      </c>
      <c r="F584" s="156">
        <v>0</v>
      </c>
      <c r="G584" s="156">
        <v>29</v>
      </c>
      <c r="H584" s="156">
        <v>47</v>
      </c>
      <c r="I584" s="156">
        <v>59</v>
      </c>
      <c r="J584" s="156">
        <v>1</v>
      </c>
      <c r="K584" s="156">
        <v>32</v>
      </c>
      <c r="L584" s="156">
        <v>2</v>
      </c>
      <c r="M584" s="156">
        <v>34</v>
      </c>
      <c r="N584" s="156">
        <v>1</v>
      </c>
      <c r="O584" s="156">
        <v>29</v>
      </c>
      <c r="P584" s="153">
        <f t="shared" si="64"/>
        <v>540</v>
      </c>
      <c r="Q584" s="39">
        <f t="shared" si="65"/>
        <v>129</v>
      </c>
      <c r="R584" s="153">
        <f t="shared" si="66"/>
        <v>669</v>
      </c>
      <c r="S584" s="153">
        <f t="shared" si="67"/>
        <v>0.18583333333333332</v>
      </c>
      <c r="T584" s="39">
        <f t="shared" si="68"/>
        <v>2023</v>
      </c>
      <c r="U584" s="39">
        <f t="shared" si="69"/>
        <v>6</v>
      </c>
      <c r="V584" s="39">
        <f t="shared" si="70"/>
        <v>2</v>
      </c>
      <c r="W584" s="39">
        <f t="shared" si="71"/>
        <v>5</v>
      </c>
      <c r="X584" s="39">
        <f>Table19[[#This Row],[Busy-ness Secs]]/60</f>
        <v>11.15</v>
      </c>
    </row>
    <row r="585" spans="2:24" x14ac:dyDescent="0.3">
      <c r="B585" s="156">
        <v>2734</v>
      </c>
      <c r="C585" s="157">
        <v>45079</v>
      </c>
      <c r="D585" s="156">
        <v>1</v>
      </c>
      <c r="E585" s="156">
        <v>7</v>
      </c>
      <c r="F585" s="156">
        <v>0</v>
      </c>
      <c r="G585" s="156">
        <v>21</v>
      </c>
      <c r="H585" s="156">
        <v>47</v>
      </c>
      <c r="I585" s="156">
        <v>90</v>
      </c>
      <c r="J585" s="156">
        <v>7</v>
      </c>
      <c r="K585" s="156">
        <v>34</v>
      </c>
      <c r="L585" s="156">
        <v>0</v>
      </c>
      <c r="M585" s="156">
        <v>16</v>
      </c>
      <c r="N585" s="156">
        <v>0</v>
      </c>
      <c r="O585" s="156">
        <v>29</v>
      </c>
      <c r="P585" s="153">
        <f t="shared" si="64"/>
        <v>1106</v>
      </c>
      <c r="Q585" s="39">
        <f t="shared" si="65"/>
        <v>238</v>
      </c>
      <c r="R585" s="153">
        <f t="shared" si="66"/>
        <v>1344</v>
      </c>
      <c r="S585" s="153">
        <f t="shared" si="67"/>
        <v>0.37333333333333335</v>
      </c>
      <c r="T585" s="39">
        <f t="shared" si="68"/>
        <v>2023</v>
      </c>
      <c r="U585" s="39">
        <f t="shared" si="69"/>
        <v>6</v>
      </c>
      <c r="V585" s="39">
        <f t="shared" si="70"/>
        <v>2</v>
      </c>
      <c r="W585" s="39">
        <f t="shared" si="71"/>
        <v>6</v>
      </c>
      <c r="X585" s="39">
        <f>Table19[[#This Row],[Busy-ness Secs]]/60</f>
        <v>22.4</v>
      </c>
    </row>
    <row r="586" spans="2:24" x14ac:dyDescent="0.3">
      <c r="B586" s="156">
        <v>2735</v>
      </c>
      <c r="C586" s="157">
        <v>45079</v>
      </c>
      <c r="D586" s="156">
        <v>2</v>
      </c>
      <c r="E586" s="156">
        <v>5</v>
      </c>
      <c r="F586" s="156">
        <v>0</v>
      </c>
      <c r="G586" s="156">
        <v>37</v>
      </c>
      <c r="H586" s="156">
        <v>56</v>
      </c>
      <c r="I586" s="156">
        <v>43</v>
      </c>
      <c r="J586" s="156">
        <v>4</v>
      </c>
      <c r="K586" s="156">
        <v>31</v>
      </c>
      <c r="L586" s="156">
        <v>1</v>
      </c>
      <c r="M586" s="156">
        <v>38</v>
      </c>
      <c r="N586" s="156">
        <v>0</v>
      </c>
      <c r="O586" s="156">
        <v>21</v>
      </c>
      <c r="P586" s="153">
        <f t="shared" ref="P586:P649" si="72">E586*(G586+H586+I586)</f>
        <v>680</v>
      </c>
      <c r="Q586" s="39">
        <f t="shared" ref="Q586:Q649" si="73">(J586*K586)+(N586*O586)+(L586*M586)</f>
        <v>162</v>
      </c>
      <c r="R586" s="153">
        <f t="shared" ref="R586:R649" si="74">P586+Q586</f>
        <v>842</v>
      </c>
      <c r="S586" s="153">
        <f t="shared" ref="S586:S649" si="75">R586/(60*60)</f>
        <v>0.2338888888888889</v>
      </c>
      <c r="T586" s="39">
        <f t="shared" ref="T586:T649" si="76">YEAR(C586)</f>
        <v>2023</v>
      </c>
      <c r="U586" s="39">
        <f t="shared" ref="U586:U649" si="77">MONTH(C586)</f>
        <v>6</v>
      </c>
      <c r="V586" s="39">
        <f t="shared" ref="V586:V649" si="78" xml:space="preserve"> INT((U586 +2 )/3)</f>
        <v>2</v>
      </c>
      <c r="W586" s="39">
        <f t="shared" ref="W586:W649" si="79">WEEKDAY(C586)</f>
        <v>6</v>
      </c>
      <c r="X586" s="39">
        <f>Table19[[#This Row],[Busy-ness Secs]]/60</f>
        <v>14.033333333333333</v>
      </c>
    </row>
    <row r="587" spans="2:24" x14ac:dyDescent="0.3">
      <c r="B587" s="156">
        <v>2736</v>
      </c>
      <c r="C587" s="157">
        <v>45080</v>
      </c>
      <c r="D587" s="156">
        <v>1</v>
      </c>
      <c r="E587" s="156">
        <v>6</v>
      </c>
      <c r="F587" s="156">
        <v>0</v>
      </c>
      <c r="G587" s="156">
        <v>28</v>
      </c>
      <c r="H587" s="156">
        <v>74</v>
      </c>
      <c r="I587" s="156">
        <v>75</v>
      </c>
      <c r="J587" s="156">
        <v>4</v>
      </c>
      <c r="K587" s="156">
        <v>36</v>
      </c>
      <c r="L587" s="156">
        <v>1</v>
      </c>
      <c r="M587" s="156">
        <v>26</v>
      </c>
      <c r="N587" s="156">
        <v>1</v>
      </c>
      <c r="O587" s="156">
        <v>25</v>
      </c>
      <c r="P587" s="153">
        <f t="shared" si="72"/>
        <v>1062</v>
      </c>
      <c r="Q587" s="39">
        <f t="shared" si="73"/>
        <v>195</v>
      </c>
      <c r="R587" s="153">
        <f t="shared" si="74"/>
        <v>1257</v>
      </c>
      <c r="S587" s="153">
        <f t="shared" si="75"/>
        <v>0.34916666666666668</v>
      </c>
      <c r="T587" s="39">
        <f t="shared" si="76"/>
        <v>2023</v>
      </c>
      <c r="U587" s="39">
        <f t="shared" si="77"/>
        <v>6</v>
      </c>
      <c r="V587" s="39">
        <f t="shared" si="78"/>
        <v>2</v>
      </c>
      <c r="W587" s="39">
        <f t="shared" si="79"/>
        <v>7</v>
      </c>
      <c r="X587" s="39">
        <f>Table19[[#This Row],[Busy-ness Secs]]/60</f>
        <v>20.95</v>
      </c>
    </row>
    <row r="588" spans="2:24" x14ac:dyDescent="0.3">
      <c r="B588" s="156">
        <v>2737</v>
      </c>
      <c r="C588" s="157">
        <v>45082</v>
      </c>
      <c r="D588" s="156">
        <v>1</v>
      </c>
      <c r="E588" s="156">
        <v>7</v>
      </c>
      <c r="F588" s="156">
        <v>0</v>
      </c>
      <c r="G588" s="156">
        <v>26</v>
      </c>
      <c r="H588" s="156">
        <v>52</v>
      </c>
      <c r="I588" s="156">
        <v>41</v>
      </c>
      <c r="J588" s="156">
        <v>7</v>
      </c>
      <c r="K588" s="156">
        <v>35</v>
      </c>
      <c r="L588" s="156">
        <v>0</v>
      </c>
      <c r="M588" s="156">
        <v>37</v>
      </c>
      <c r="N588" s="156">
        <v>0</v>
      </c>
      <c r="O588" s="156">
        <v>15</v>
      </c>
      <c r="P588" s="153">
        <f t="shared" si="72"/>
        <v>833</v>
      </c>
      <c r="Q588" s="39">
        <f t="shared" si="73"/>
        <v>245</v>
      </c>
      <c r="R588" s="153">
        <f t="shared" si="74"/>
        <v>1078</v>
      </c>
      <c r="S588" s="153">
        <f t="shared" si="75"/>
        <v>0.29944444444444446</v>
      </c>
      <c r="T588" s="39">
        <f t="shared" si="76"/>
        <v>2023</v>
      </c>
      <c r="U588" s="39">
        <f t="shared" si="77"/>
        <v>6</v>
      </c>
      <c r="V588" s="39">
        <f t="shared" si="78"/>
        <v>2</v>
      </c>
      <c r="W588" s="39">
        <f t="shared" si="79"/>
        <v>2</v>
      </c>
      <c r="X588" s="39">
        <f>Table19[[#This Row],[Busy-ness Secs]]/60</f>
        <v>17.966666666666665</v>
      </c>
    </row>
    <row r="589" spans="2:24" x14ac:dyDescent="0.3">
      <c r="B589" s="156">
        <v>2738</v>
      </c>
      <c r="C589" s="157">
        <v>45082</v>
      </c>
      <c r="D589" s="156">
        <v>2</v>
      </c>
      <c r="E589" s="156">
        <v>6</v>
      </c>
      <c r="F589" s="156">
        <v>0</v>
      </c>
      <c r="G589" s="156">
        <v>19</v>
      </c>
      <c r="H589" s="156">
        <v>79</v>
      </c>
      <c r="I589" s="156">
        <v>71</v>
      </c>
      <c r="J589" s="156">
        <v>4</v>
      </c>
      <c r="K589" s="156">
        <v>34</v>
      </c>
      <c r="L589" s="156">
        <v>2</v>
      </c>
      <c r="M589" s="156">
        <v>16</v>
      </c>
      <c r="N589" s="156">
        <v>0</v>
      </c>
      <c r="O589" s="156">
        <v>12</v>
      </c>
      <c r="P589" s="153">
        <f t="shared" si="72"/>
        <v>1014</v>
      </c>
      <c r="Q589" s="39">
        <f t="shared" si="73"/>
        <v>168</v>
      </c>
      <c r="R589" s="153">
        <f t="shared" si="74"/>
        <v>1182</v>
      </c>
      <c r="S589" s="153">
        <f t="shared" si="75"/>
        <v>0.32833333333333331</v>
      </c>
      <c r="T589" s="39">
        <f t="shared" si="76"/>
        <v>2023</v>
      </c>
      <c r="U589" s="39">
        <f t="shared" si="77"/>
        <v>6</v>
      </c>
      <c r="V589" s="39">
        <f t="shared" si="78"/>
        <v>2</v>
      </c>
      <c r="W589" s="39">
        <f t="shared" si="79"/>
        <v>2</v>
      </c>
      <c r="X589" s="39">
        <f>Table19[[#This Row],[Busy-ness Secs]]/60</f>
        <v>19.7</v>
      </c>
    </row>
    <row r="590" spans="2:24" x14ac:dyDescent="0.3">
      <c r="B590" s="156">
        <v>2739</v>
      </c>
      <c r="C590" s="157">
        <v>45083</v>
      </c>
      <c r="D590" s="156">
        <v>1</v>
      </c>
      <c r="E590" s="156">
        <v>6</v>
      </c>
      <c r="F590" s="156">
        <v>0</v>
      </c>
      <c r="G590" s="156">
        <v>18</v>
      </c>
      <c r="H590" s="156">
        <v>70</v>
      </c>
      <c r="I590" s="156">
        <v>37</v>
      </c>
      <c r="J590" s="156">
        <v>5</v>
      </c>
      <c r="K590" s="156">
        <v>36</v>
      </c>
      <c r="L590" s="156">
        <v>0</v>
      </c>
      <c r="M590" s="156">
        <v>25</v>
      </c>
      <c r="N590" s="156">
        <v>1</v>
      </c>
      <c r="O590" s="156">
        <v>19</v>
      </c>
      <c r="P590" s="153">
        <f t="shared" si="72"/>
        <v>750</v>
      </c>
      <c r="Q590" s="39">
        <f t="shared" si="73"/>
        <v>199</v>
      </c>
      <c r="R590" s="153">
        <f t="shared" si="74"/>
        <v>949</v>
      </c>
      <c r="S590" s="153">
        <f t="shared" si="75"/>
        <v>0.26361111111111113</v>
      </c>
      <c r="T590" s="39">
        <f t="shared" si="76"/>
        <v>2023</v>
      </c>
      <c r="U590" s="39">
        <f t="shared" si="77"/>
        <v>6</v>
      </c>
      <c r="V590" s="39">
        <f t="shared" si="78"/>
        <v>2</v>
      </c>
      <c r="W590" s="39">
        <f t="shared" si="79"/>
        <v>3</v>
      </c>
      <c r="X590" s="39">
        <f>Table19[[#This Row],[Busy-ness Secs]]/60</f>
        <v>15.816666666666666</v>
      </c>
    </row>
    <row r="591" spans="2:24" x14ac:dyDescent="0.3">
      <c r="B591" s="156">
        <v>2740</v>
      </c>
      <c r="C591" s="157">
        <v>45083</v>
      </c>
      <c r="D591" s="156">
        <v>2</v>
      </c>
      <c r="E591" s="156">
        <v>6</v>
      </c>
      <c r="F591" s="156">
        <v>0</v>
      </c>
      <c r="G591" s="156">
        <v>31</v>
      </c>
      <c r="H591" s="156">
        <v>84</v>
      </c>
      <c r="I591" s="156">
        <v>33</v>
      </c>
      <c r="J591" s="156">
        <v>4</v>
      </c>
      <c r="K591" s="156">
        <v>35</v>
      </c>
      <c r="L591" s="156">
        <v>2</v>
      </c>
      <c r="M591" s="156">
        <v>21</v>
      </c>
      <c r="N591" s="156">
        <v>0</v>
      </c>
      <c r="O591" s="156">
        <v>18</v>
      </c>
      <c r="P591" s="153">
        <f t="shared" si="72"/>
        <v>888</v>
      </c>
      <c r="Q591" s="39">
        <f t="shared" si="73"/>
        <v>182</v>
      </c>
      <c r="R591" s="153">
        <f t="shared" si="74"/>
        <v>1070</v>
      </c>
      <c r="S591" s="153">
        <f t="shared" si="75"/>
        <v>0.29722222222222222</v>
      </c>
      <c r="T591" s="39">
        <f t="shared" si="76"/>
        <v>2023</v>
      </c>
      <c r="U591" s="39">
        <f t="shared" si="77"/>
        <v>6</v>
      </c>
      <c r="V591" s="39">
        <f t="shared" si="78"/>
        <v>2</v>
      </c>
      <c r="W591" s="39">
        <f t="shared" si="79"/>
        <v>3</v>
      </c>
      <c r="X591" s="39">
        <f>Table19[[#This Row],[Busy-ness Secs]]/60</f>
        <v>17.833333333333332</v>
      </c>
    </row>
    <row r="592" spans="2:24" x14ac:dyDescent="0.3">
      <c r="B592" s="156">
        <v>2741</v>
      </c>
      <c r="C592" s="157">
        <v>45084</v>
      </c>
      <c r="D592" s="156">
        <v>1</v>
      </c>
      <c r="E592" s="156">
        <v>7</v>
      </c>
      <c r="F592" s="156">
        <v>0</v>
      </c>
      <c r="G592" s="156">
        <v>19</v>
      </c>
      <c r="H592" s="156">
        <v>74</v>
      </c>
      <c r="I592" s="156">
        <v>46</v>
      </c>
      <c r="J592" s="156">
        <v>7</v>
      </c>
      <c r="K592" s="156">
        <v>37</v>
      </c>
      <c r="L592" s="156">
        <v>0</v>
      </c>
      <c r="M592" s="156">
        <v>38</v>
      </c>
      <c r="N592" s="156">
        <v>0</v>
      </c>
      <c r="O592" s="156">
        <v>26</v>
      </c>
      <c r="P592" s="153">
        <f t="shared" si="72"/>
        <v>973</v>
      </c>
      <c r="Q592" s="39">
        <f t="shared" si="73"/>
        <v>259</v>
      </c>
      <c r="R592" s="153">
        <f t="shared" si="74"/>
        <v>1232</v>
      </c>
      <c r="S592" s="153">
        <f t="shared" si="75"/>
        <v>0.34222222222222221</v>
      </c>
      <c r="T592" s="39">
        <f t="shared" si="76"/>
        <v>2023</v>
      </c>
      <c r="U592" s="39">
        <f t="shared" si="77"/>
        <v>6</v>
      </c>
      <c r="V592" s="39">
        <f t="shared" si="78"/>
        <v>2</v>
      </c>
      <c r="W592" s="39">
        <f t="shared" si="79"/>
        <v>4</v>
      </c>
      <c r="X592" s="39">
        <f>Table19[[#This Row],[Busy-ness Secs]]/60</f>
        <v>20.533333333333335</v>
      </c>
    </row>
    <row r="593" spans="2:24" x14ac:dyDescent="0.3">
      <c r="B593" s="156">
        <v>2742</v>
      </c>
      <c r="C593" s="157">
        <v>45084</v>
      </c>
      <c r="D593" s="156">
        <v>2</v>
      </c>
      <c r="E593" s="156">
        <v>5</v>
      </c>
      <c r="F593" s="156">
        <v>0</v>
      </c>
      <c r="G593" s="156">
        <v>28</v>
      </c>
      <c r="H593" s="156">
        <v>65</v>
      </c>
      <c r="I593" s="156">
        <v>65</v>
      </c>
      <c r="J593" s="156">
        <v>3</v>
      </c>
      <c r="K593" s="156">
        <v>34</v>
      </c>
      <c r="L593" s="156">
        <v>1</v>
      </c>
      <c r="M593" s="156">
        <v>36</v>
      </c>
      <c r="N593" s="156">
        <v>1</v>
      </c>
      <c r="O593" s="156">
        <v>13</v>
      </c>
      <c r="P593" s="153">
        <f t="shared" si="72"/>
        <v>790</v>
      </c>
      <c r="Q593" s="39">
        <f t="shared" si="73"/>
        <v>151</v>
      </c>
      <c r="R593" s="153">
        <f t="shared" si="74"/>
        <v>941</v>
      </c>
      <c r="S593" s="153">
        <f t="shared" si="75"/>
        <v>0.26138888888888889</v>
      </c>
      <c r="T593" s="39">
        <f t="shared" si="76"/>
        <v>2023</v>
      </c>
      <c r="U593" s="39">
        <f t="shared" si="77"/>
        <v>6</v>
      </c>
      <c r="V593" s="39">
        <f t="shared" si="78"/>
        <v>2</v>
      </c>
      <c r="W593" s="39">
        <f t="shared" si="79"/>
        <v>4</v>
      </c>
      <c r="X593" s="39">
        <f>Table19[[#This Row],[Busy-ness Secs]]/60</f>
        <v>15.683333333333334</v>
      </c>
    </row>
    <row r="594" spans="2:24" x14ac:dyDescent="0.3">
      <c r="B594" s="156">
        <v>2743</v>
      </c>
      <c r="C594" s="157">
        <v>45085</v>
      </c>
      <c r="D594" s="156">
        <v>1</v>
      </c>
      <c r="E594" s="156">
        <v>6</v>
      </c>
      <c r="F594" s="156">
        <v>0</v>
      </c>
      <c r="G594" s="156">
        <v>36</v>
      </c>
      <c r="H594" s="156">
        <v>52</v>
      </c>
      <c r="I594" s="156">
        <v>70</v>
      </c>
      <c r="J594" s="156">
        <v>4</v>
      </c>
      <c r="K594" s="156">
        <v>34</v>
      </c>
      <c r="L594" s="156">
        <v>1</v>
      </c>
      <c r="M594" s="156">
        <v>44</v>
      </c>
      <c r="N594" s="156">
        <v>1</v>
      </c>
      <c r="O594" s="156">
        <v>23</v>
      </c>
      <c r="P594" s="153">
        <f t="shared" si="72"/>
        <v>948</v>
      </c>
      <c r="Q594" s="39">
        <f t="shared" si="73"/>
        <v>203</v>
      </c>
      <c r="R594" s="153">
        <f t="shared" si="74"/>
        <v>1151</v>
      </c>
      <c r="S594" s="153">
        <f t="shared" si="75"/>
        <v>0.31972222222222224</v>
      </c>
      <c r="T594" s="39">
        <f t="shared" si="76"/>
        <v>2023</v>
      </c>
      <c r="U594" s="39">
        <f t="shared" si="77"/>
        <v>6</v>
      </c>
      <c r="V594" s="39">
        <f t="shared" si="78"/>
        <v>2</v>
      </c>
      <c r="W594" s="39">
        <f t="shared" si="79"/>
        <v>5</v>
      </c>
      <c r="X594" s="39">
        <f>Table19[[#This Row],[Busy-ness Secs]]/60</f>
        <v>19.183333333333334</v>
      </c>
    </row>
    <row r="595" spans="2:24" x14ac:dyDescent="0.3">
      <c r="B595" s="156">
        <v>2744</v>
      </c>
      <c r="C595" s="157">
        <v>45085</v>
      </c>
      <c r="D595" s="156">
        <v>2</v>
      </c>
      <c r="E595" s="156">
        <v>4</v>
      </c>
      <c r="F595" s="156">
        <v>0</v>
      </c>
      <c r="G595" s="156">
        <v>43</v>
      </c>
      <c r="H595" s="156">
        <v>61</v>
      </c>
      <c r="I595" s="156">
        <v>30</v>
      </c>
      <c r="J595" s="156">
        <v>2</v>
      </c>
      <c r="K595" s="156">
        <v>35</v>
      </c>
      <c r="L595" s="156">
        <v>1</v>
      </c>
      <c r="M595" s="156">
        <v>18</v>
      </c>
      <c r="N595" s="156">
        <v>1</v>
      </c>
      <c r="O595" s="156">
        <v>15</v>
      </c>
      <c r="P595" s="153">
        <f t="shared" si="72"/>
        <v>536</v>
      </c>
      <c r="Q595" s="39">
        <f t="shared" si="73"/>
        <v>103</v>
      </c>
      <c r="R595" s="153">
        <f t="shared" si="74"/>
        <v>639</v>
      </c>
      <c r="S595" s="153">
        <f t="shared" si="75"/>
        <v>0.17749999999999999</v>
      </c>
      <c r="T595" s="39">
        <f t="shared" si="76"/>
        <v>2023</v>
      </c>
      <c r="U595" s="39">
        <f t="shared" si="77"/>
        <v>6</v>
      </c>
      <c r="V595" s="39">
        <f t="shared" si="78"/>
        <v>2</v>
      </c>
      <c r="W595" s="39">
        <f t="shared" si="79"/>
        <v>5</v>
      </c>
      <c r="X595" s="39">
        <f>Table19[[#This Row],[Busy-ness Secs]]/60</f>
        <v>10.65</v>
      </c>
    </row>
    <row r="596" spans="2:24" x14ac:dyDescent="0.3">
      <c r="B596" s="156">
        <v>2745</v>
      </c>
      <c r="C596" s="157">
        <v>45086</v>
      </c>
      <c r="D596" s="156">
        <v>1</v>
      </c>
      <c r="E596" s="156">
        <v>5</v>
      </c>
      <c r="F596" s="156">
        <v>0</v>
      </c>
      <c r="G596" s="156">
        <v>36</v>
      </c>
      <c r="H596" s="156">
        <v>61</v>
      </c>
      <c r="I596" s="156">
        <v>80</v>
      </c>
      <c r="J596" s="156">
        <v>4</v>
      </c>
      <c r="K596" s="156">
        <v>35</v>
      </c>
      <c r="L596" s="156">
        <v>0</v>
      </c>
      <c r="M596" s="156">
        <v>34</v>
      </c>
      <c r="N596" s="156">
        <v>1</v>
      </c>
      <c r="O596" s="156">
        <v>15</v>
      </c>
      <c r="P596" s="153">
        <f t="shared" si="72"/>
        <v>885</v>
      </c>
      <c r="Q596" s="39">
        <f t="shared" si="73"/>
        <v>155</v>
      </c>
      <c r="R596" s="153">
        <f t="shared" si="74"/>
        <v>1040</v>
      </c>
      <c r="S596" s="153">
        <f t="shared" si="75"/>
        <v>0.28888888888888886</v>
      </c>
      <c r="T596" s="39">
        <f t="shared" si="76"/>
        <v>2023</v>
      </c>
      <c r="U596" s="39">
        <f t="shared" si="77"/>
        <v>6</v>
      </c>
      <c r="V596" s="39">
        <f t="shared" si="78"/>
        <v>2</v>
      </c>
      <c r="W596" s="39">
        <f t="shared" si="79"/>
        <v>6</v>
      </c>
      <c r="X596" s="39">
        <f>Table19[[#This Row],[Busy-ness Secs]]/60</f>
        <v>17.333333333333332</v>
      </c>
    </row>
    <row r="597" spans="2:24" x14ac:dyDescent="0.3">
      <c r="B597" s="156">
        <v>2746</v>
      </c>
      <c r="C597" s="157">
        <v>45086</v>
      </c>
      <c r="D597" s="156">
        <v>2</v>
      </c>
      <c r="E597" s="156">
        <v>4</v>
      </c>
      <c r="F597" s="156">
        <v>0</v>
      </c>
      <c r="G597" s="156">
        <v>15</v>
      </c>
      <c r="H597" s="156">
        <v>79</v>
      </c>
      <c r="I597" s="156">
        <v>39</v>
      </c>
      <c r="J597" s="156">
        <v>2</v>
      </c>
      <c r="K597" s="156">
        <v>32</v>
      </c>
      <c r="L597" s="156">
        <v>1</v>
      </c>
      <c r="M597" s="156">
        <v>29</v>
      </c>
      <c r="N597" s="156">
        <v>1</v>
      </c>
      <c r="O597" s="156">
        <v>20</v>
      </c>
      <c r="P597" s="153">
        <f t="shared" si="72"/>
        <v>532</v>
      </c>
      <c r="Q597" s="39">
        <f t="shared" si="73"/>
        <v>113</v>
      </c>
      <c r="R597" s="153">
        <f t="shared" si="74"/>
        <v>645</v>
      </c>
      <c r="S597" s="153">
        <f t="shared" si="75"/>
        <v>0.17916666666666667</v>
      </c>
      <c r="T597" s="39">
        <f t="shared" si="76"/>
        <v>2023</v>
      </c>
      <c r="U597" s="39">
        <f t="shared" si="77"/>
        <v>6</v>
      </c>
      <c r="V597" s="39">
        <f t="shared" si="78"/>
        <v>2</v>
      </c>
      <c r="W597" s="39">
        <f t="shared" si="79"/>
        <v>6</v>
      </c>
      <c r="X597" s="39">
        <f>Table19[[#This Row],[Busy-ness Secs]]/60</f>
        <v>10.75</v>
      </c>
    </row>
    <row r="598" spans="2:24" x14ac:dyDescent="0.3">
      <c r="B598" s="156">
        <v>2747</v>
      </c>
      <c r="C598" s="157">
        <v>45087</v>
      </c>
      <c r="D598" s="156">
        <v>1</v>
      </c>
      <c r="E598" s="156">
        <v>6</v>
      </c>
      <c r="F598" s="156">
        <v>0</v>
      </c>
      <c r="G598" s="156">
        <v>38</v>
      </c>
      <c r="H598" s="156">
        <v>33</v>
      </c>
      <c r="I598" s="156">
        <v>88</v>
      </c>
      <c r="J598" s="156">
        <v>6</v>
      </c>
      <c r="K598" s="156">
        <v>35</v>
      </c>
      <c r="L598" s="156">
        <v>0</v>
      </c>
      <c r="M598" s="156">
        <v>43</v>
      </c>
      <c r="N598" s="156">
        <v>0</v>
      </c>
      <c r="O598" s="156">
        <v>18</v>
      </c>
      <c r="P598" s="153">
        <f t="shared" si="72"/>
        <v>954</v>
      </c>
      <c r="Q598" s="39">
        <f t="shared" si="73"/>
        <v>210</v>
      </c>
      <c r="R598" s="153">
        <f t="shared" si="74"/>
        <v>1164</v>
      </c>
      <c r="S598" s="153">
        <f t="shared" si="75"/>
        <v>0.32333333333333331</v>
      </c>
      <c r="T598" s="39">
        <f t="shared" si="76"/>
        <v>2023</v>
      </c>
      <c r="U598" s="39">
        <f t="shared" si="77"/>
        <v>6</v>
      </c>
      <c r="V598" s="39">
        <f t="shared" si="78"/>
        <v>2</v>
      </c>
      <c r="W598" s="39">
        <f t="shared" si="79"/>
        <v>7</v>
      </c>
      <c r="X598" s="39">
        <f>Table19[[#This Row],[Busy-ness Secs]]/60</f>
        <v>19.399999999999999</v>
      </c>
    </row>
    <row r="599" spans="2:24" x14ac:dyDescent="0.3">
      <c r="B599" s="156">
        <v>2748</v>
      </c>
      <c r="C599" s="157">
        <v>45089</v>
      </c>
      <c r="D599" s="156">
        <v>1</v>
      </c>
      <c r="E599" s="156">
        <v>6</v>
      </c>
      <c r="F599" s="156">
        <v>0</v>
      </c>
      <c r="G599" s="156">
        <v>39</v>
      </c>
      <c r="H599" s="156">
        <v>38</v>
      </c>
      <c r="I599" s="156">
        <v>73</v>
      </c>
      <c r="J599" s="156">
        <v>5</v>
      </c>
      <c r="K599" s="156">
        <v>33</v>
      </c>
      <c r="L599" s="156">
        <v>1</v>
      </c>
      <c r="M599" s="156">
        <v>25</v>
      </c>
      <c r="N599" s="156">
        <v>0</v>
      </c>
      <c r="O599" s="156">
        <v>24</v>
      </c>
      <c r="P599" s="153">
        <f t="shared" si="72"/>
        <v>900</v>
      </c>
      <c r="Q599" s="39">
        <f t="shared" si="73"/>
        <v>190</v>
      </c>
      <c r="R599" s="153">
        <f t="shared" si="74"/>
        <v>1090</v>
      </c>
      <c r="S599" s="153">
        <f t="shared" si="75"/>
        <v>0.30277777777777776</v>
      </c>
      <c r="T599" s="39">
        <f t="shared" si="76"/>
        <v>2023</v>
      </c>
      <c r="U599" s="39">
        <f t="shared" si="77"/>
        <v>6</v>
      </c>
      <c r="V599" s="39">
        <f t="shared" si="78"/>
        <v>2</v>
      </c>
      <c r="W599" s="39">
        <f t="shared" si="79"/>
        <v>2</v>
      </c>
      <c r="X599" s="39">
        <f>Table19[[#This Row],[Busy-ness Secs]]/60</f>
        <v>18.166666666666668</v>
      </c>
    </row>
    <row r="600" spans="2:24" x14ac:dyDescent="0.3">
      <c r="B600" s="156">
        <v>2749</v>
      </c>
      <c r="C600" s="157">
        <v>45089</v>
      </c>
      <c r="D600" s="156">
        <v>2</v>
      </c>
      <c r="E600" s="156">
        <v>5</v>
      </c>
      <c r="F600" s="156">
        <v>0</v>
      </c>
      <c r="G600" s="156">
        <v>21</v>
      </c>
      <c r="H600" s="156">
        <v>52</v>
      </c>
      <c r="I600" s="156">
        <v>50</v>
      </c>
      <c r="J600" s="156">
        <v>3</v>
      </c>
      <c r="K600" s="156">
        <v>33</v>
      </c>
      <c r="L600" s="156">
        <v>2</v>
      </c>
      <c r="M600" s="156">
        <v>16</v>
      </c>
      <c r="N600" s="156">
        <v>0</v>
      </c>
      <c r="O600" s="156">
        <v>23</v>
      </c>
      <c r="P600" s="153">
        <f t="shared" si="72"/>
        <v>615</v>
      </c>
      <c r="Q600" s="39">
        <f t="shared" si="73"/>
        <v>131</v>
      </c>
      <c r="R600" s="153">
        <f t="shared" si="74"/>
        <v>746</v>
      </c>
      <c r="S600" s="153">
        <f t="shared" si="75"/>
        <v>0.20722222222222222</v>
      </c>
      <c r="T600" s="39">
        <f t="shared" si="76"/>
        <v>2023</v>
      </c>
      <c r="U600" s="39">
        <f t="shared" si="77"/>
        <v>6</v>
      </c>
      <c r="V600" s="39">
        <f t="shared" si="78"/>
        <v>2</v>
      </c>
      <c r="W600" s="39">
        <f t="shared" si="79"/>
        <v>2</v>
      </c>
      <c r="X600" s="39">
        <f>Table19[[#This Row],[Busy-ness Secs]]/60</f>
        <v>12.433333333333334</v>
      </c>
    </row>
    <row r="601" spans="2:24" x14ac:dyDescent="0.3">
      <c r="B601" s="156">
        <v>2750</v>
      </c>
      <c r="C601" s="157">
        <v>45090</v>
      </c>
      <c r="D601" s="156">
        <v>1</v>
      </c>
      <c r="E601" s="156">
        <v>6</v>
      </c>
      <c r="F601" s="156">
        <v>0</v>
      </c>
      <c r="G601" s="156">
        <v>17</v>
      </c>
      <c r="H601" s="156">
        <v>34</v>
      </c>
      <c r="I601" s="156">
        <v>58</v>
      </c>
      <c r="J601" s="156">
        <v>5</v>
      </c>
      <c r="K601" s="156">
        <v>34</v>
      </c>
      <c r="L601" s="156">
        <v>0</v>
      </c>
      <c r="M601" s="156">
        <v>31</v>
      </c>
      <c r="N601" s="156">
        <v>1</v>
      </c>
      <c r="O601" s="156">
        <v>18</v>
      </c>
      <c r="P601" s="153">
        <f t="shared" si="72"/>
        <v>654</v>
      </c>
      <c r="Q601" s="39">
        <f t="shared" si="73"/>
        <v>188</v>
      </c>
      <c r="R601" s="153">
        <f t="shared" si="74"/>
        <v>842</v>
      </c>
      <c r="S601" s="153">
        <f t="shared" si="75"/>
        <v>0.2338888888888889</v>
      </c>
      <c r="T601" s="39">
        <f t="shared" si="76"/>
        <v>2023</v>
      </c>
      <c r="U601" s="39">
        <f t="shared" si="77"/>
        <v>6</v>
      </c>
      <c r="V601" s="39">
        <f t="shared" si="78"/>
        <v>2</v>
      </c>
      <c r="W601" s="39">
        <f t="shared" si="79"/>
        <v>3</v>
      </c>
      <c r="X601" s="39">
        <f>Table19[[#This Row],[Busy-ness Secs]]/60</f>
        <v>14.033333333333333</v>
      </c>
    </row>
    <row r="602" spans="2:24" x14ac:dyDescent="0.3">
      <c r="B602" s="156">
        <v>2751</v>
      </c>
      <c r="C602" s="157">
        <v>45090</v>
      </c>
      <c r="D602" s="156">
        <v>2</v>
      </c>
      <c r="E602" s="156">
        <v>6</v>
      </c>
      <c r="F602" s="156">
        <v>0</v>
      </c>
      <c r="G602" s="156">
        <v>22</v>
      </c>
      <c r="H602" s="156">
        <v>89</v>
      </c>
      <c r="I602" s="156">
        <v>59</v>
      </c>
      <c r="J602" s="156">
        <v>4</v>
      </c>
      <c r="K602" s="156">
        <v>33</v>
      </c>
      <c r="L602" s="156">
        <v>2</v>
      </c>
      <c r="M602" s="156">
        <v>33</v>
      </c>
      <c r="N602" s="156">
        <v>0</v>
      </c>
      <c r="O602" s="156">
        <v>12</v>
      </c>
      <c r="P602" s="153">
        <f t="shared" si="72"/>
        <v>1020</v>
      </c>
      <c r="Q602" s="39">
        <f t="shared" si="73"/>
        <v>198</v>
      </c>
      <c r="R602" s="153">
        <f t="shared" si="74"/>
        <v>1218</v>
      </c>
      <c r="S602" s="153">
        <f t="shared" si="75"/>
        <v>0.33833333333333332</v>
      </c>
      <c r="T602" s="39">
        <f t="shared" si="76"/>
        <v>2023</v>
      </c>
      <c r="U602" s="39">
        <f t="shared" si="77"/>
        <v>6</v>
      </c>
      <c r="V602" s="39">
        <f t="shared" si="78"/>
        <v>2</v>
      </c>
      <c r="W602" s="39">
        <f t="shared" si="79"/>
        <v>3</v>
      </c>
      <c r="X602" s="39">
        <f>Table19[[#This Row],[Busy-ness Secs]]/60</f>
        <v>20.3</v>
      </c>
    </row>
    <row r="603" spans="2:24" x14ac:dyDescent="0.3">
      <c r="B603" s="156">
        <v>2752</v>
      </c>
      <c r="C603" s="157">
        <v>45091</v>
      </c>
      <c r="D603" s="156">
        <v>1</v>
      </c>
      <c r="E603" s="156">
        <v>7</v>
      </c>
      <c r="F603" s="156">
        <v>0</v>
      </c>
      <c r="G603" s="156">
        <v>31</v>
      </c>
      <c r="H603" s="156">
        <v>33</v>
      </c>
      <c r="I603" s="156">
        <v>78</v>
      </c>
      <c r="J603" s="156">
        <v>6</v>
      </c>
      <c r="K603" s="156">
        <v>35</v>
      </c>
      <c r="L603" s="156">
        <v>0</v>
      </c>
      <c r="M603" s="156">
        <v>29</v>
      </c>
      <c r="N603" s="156">
        <v>1</v>
      </c>
      <c r="O603" s="156">
        <v>18</v>
      </c>
      <c r="P603" s="153">
        <f t="shared" si="72"/>
        <v>994</v>
      </c>
      <c r="Q603" s="39">
        <f t="shared" si="73"/>
        <v>228</v>
      </c>
      <c r="R603" s="153">
        <f t="shared" si="74"/>
        <v>1222</v>
      </c>
      <c r="S603" s="153">
        <f t="shared" si="75"/>
        <v>0.33944444444444444</v>
      </c>
      <c r="T603" s="39">
        <f t="shared" si="76"/>
        <v>2023</v>
      </c>
      <c r="U603" s="39">
        <f t="shared" si="77"/>
        <v>6</v>
      </c>
      <c r="V603" s="39">
        <f t="shared" si="78"/>
        <v>2</v>
      </c>
      <c r="W603" s="39">
        <f t="shared" si="79"/>
        <v>4</v>
      </c>
      <c r="X603" s="39">
        <f>Table19[[#This Row],[Busy-ness Secs]]/60</f>
        <v>20.366666666666667</v>
      </c>
    </row>
    <row r="604" spans="2:24" x14ac:dyDescent="0.3">
      <c r="B604" s="156">
        <v>2753</v>
      </c>
      <c r="C604" s="157">
        <v>45091</v>
      </c>
      <c r="D604" s="156">
        <v>2</v>
      </c>
      <c r="E604" s="156">
        <v>5</v>
      </c>
      <c r="F604" s="156">
        <v>0</v>
      </c>
      <c r="G604" s="156">
        <v>18</v>
      </c>
      <c r="H604" s="156">
        <v>57</v>
      </c>
      <c r="I604" s="156">
        <v>32</v>
      </c>
      <c r="J604" s="156">
        <v>3</v>
      </c>
      <c r="K604" s="156">
        <v>35</v>
      </c>
      <c r="L604" s="156">
        <v>2</v>
      </c>
      <c r="M604" s="156">
        <v>20</v>
      </c>
      <c r="N604" s="156">
        <v>0</v>
      </c>
      <c r="O604" s="156">
        <v>29</v>
      </c>
      <c r="P604" s="153">
        <f t="shared" si="72"/>
        <v>535</v>
      </c>
      <c r="Q604" s="39">
        <f t="shared" si="73"/>
        <v>145</v>
      </c>
      <c r="R604" s="153">
        <f t="shared" si="74"/>
        <v>680</v>
      </c>
      <c r="S604" s="153">
        <f t="shared" si="75"/>
        <v>0.18888888888888888</v>
      </c>
      <c r="T604" s="39">
        <f t="shared" si="76"/>
        <v>2023</v>
      </c>
      <c r="U604" s="39">
        <f t="shared" si="77"/>
        <v>6</v>
      </c>
      <c r="V604" s="39">
        <f t="shared" si="78"/>
        <v>2</v>
      </c>
      <c r="W604" s="39">
        <f t="shared" si="79"/>
        <v>4</v>
      </c>
      <c r="X604" s="39">
        <f>Table19[[#This Row],[Busy-ness Secs]]/60</f>
        <v>11.333333333333334</v>
      </c>
    </row>
    <row r="605" spans="2:24" x14ac:dyDescent="0.3">
      <c r="B605" s="156">
        <v>2754</v>
      </c>
      <c r="C605" s="157">
        <v>45092</v>
      </c>
      <c r="D605" s="156">
        <v>1</v>
      </c>
      <c r="E605" s="156">
        <v>5</v>
      </c>
      <c r="F605" s="156">
        <v>0</v>
      </c>
      <c r="G605" s="156">
        <v>45</v>
      </c>
      <c r="H605" s="156">
        <v>66</v>
      </c>
      <c r="I605" s="156">
        <v>39</v>
      </c>
      <c r="J605" s="156">
        <v>3</v>
      </c>
      <c r="K605" s="156">
        <v>36</v>
      </c>
      <c r="L605" s="156">
        <v>1</v>
      </c>
      <c r="M605" s="156">
        <v>31</v>
      </c>
      <c r="N605" s="156">
        <v>1</v>
      </c>
      <c r="O605" s="156">
        <v>21</v>
      </c>
      <c r="P605" s="153">
        <f t="shared" si="72"/>
        <v>750</v>
      </c>
      <c r="Q605" s="39">
        <f t="shared" si="73"/>
        <v>160</v>
      </c>
      <c r="R605" s="153">
        <f t="shared" si="74"/>
        <v>910</v>
      </c>
      <c r="S605" s="153">
        <f t="shared" si="75"/>
        <v>0.25277777777777777</v>
      </c>
      <c r="T605" s="39">
        <f t="shared" si="76"/>
        <v>2023</v>
      </c>
      <c r="U605" s="39">
        <f t="shared" si="77"/>
        <v>6</v>
      </c>
      <c r="V605" s="39">
        <f t="shared" si="78"/>
        <v>2</v>
      </c>
      <c r="W605" s="39">
        <f t="shared" si="79"/>
        <v>5</v>
      </c>
      <c r="X605" s="39">
        <f>Table19[[#This Row],[Busy-ness Secs]]/60</f>
        <v>15.166666666666666</v>
      </c>
    </row>
    <row r="606" spans="2:24" x14ac:dyDescent="0.3">
      <c r="B606" s="156">
        <v>2755</v>
      </c>
      <c r="C606" s="157">
        <v>45092</v>
      </c>
      <c r="D606" s="156">
        <v>2</v>
      </c>
      <c r="E606" s="156">
        <v>5</v>
      </c>
      <c r="F606" s="156">
        <v>0</v>
      </c>
      <c r="G606" s="156">
        <v>32</v>
      </c>
      <c r="H606" s="156">
        <v>43</v>
      </c>
      <c r="I606" s="156">
        <v>53</v>
      </c>
      <c r="J606" s="156">
        <v>3</v>
      </c>
      <c r="K606" s="156">
        <v>33</v>
      </c>
      <c r="L606" s="156">
        <v>2</v>
      </c>
      <c r="M606" s="156">
        <v>19</v>
      </c>
      <c r="N606" s="156">
        <v>0</v>
      </c>
      <c r="O606" s="156">
        <v>10</v>
      </c>
      <c r="P606" s="153">
        <f t="shared" si="72"/>
        <v>640</v>
      </c>
      <c r="Q606" s="39">
        <f t="shared" si="73"/>
        <v>137</v>
      </c>
      <c r="R606" s="153">
        <f t="shared" si="74"/>
        <v>777</v>
      </c>
      <c r="S606" s="153">
        <f t="shared" si="75"/>
        <v>0.21583333333333332</v>
      </c>
      <c r="T606" s="39">
        <f t="shared" si="76"/>
        <v>2023</v>
      </c>
      <c r="U606" s="39">
        <f t="shared" si="77"/>
        <v>6</v>
      </c>
      <c r="V606" s="39">
        <f t="shared" si="78"/>
        <v>2</v>
      </c>
      <c r="W606" s="39">
        <f t="shared" si="79"/>
        <v>5</v>
      </c>
      <c r="X606" s="39">
        <f>Table19[[#This Row],[Busy-ness Secs]]/60</f>
        <v>12.95</v>
      </c>
    </row>
    <row r="607" spans="2:24" x14ac:dyDescent="0.3">
      <c r="B607" s="156">
        <v>2756</v>
      </c>
      <c r="C607" s="157">
        <v>45093</v>
      </c>
      <c r="D607" s="156">
        <v>1</v>
      </c>
      <c r="E607" s="156">
        <v>5</v>
      </c>
      <c r="F607" s="156">
        <v>0</v>
      </c>
      <c r="G607" s="156">
        <v>35</v>
      </c>
      <c r="H607" s="156">
        <v>43</v>
      </c>
      <c r="I607" s="156">
        <v>36</v>
      </c>
      <c r="J607" s="156">
        <v>5</v>
      </c>
      <c r="K607" s="156">
        <v>36</v>
      </c>
      <c r="L607" s="156">
        <v>0</v>
      </c>
      <c r="M607" s="156">
        <v>24</v>
      </c>
      <c r="N607" s="156">
        <v>0</v>
      </c>
      <c r="O607" s="156">
        <v>10</v>
      </c>
      <c r="P607" s="153">
        <f t="shared" si="72"/>
        <v>570</v>
      </c>
      <c r="Q607" s="39">
        <f t="shared" si="73"/>
        <v>180</v>
      </c>
      <c r="R607" s="153">
        <f t="shared" si="74"/>
        <v>750</v>
      </c>
      <c r="S607" s="153">
        <f t="shared" si="75"/>
        <v>0.20833333333333334</v>
      </c>
      <c r="T607" s="39">
        <f t="shared" si="76"/>
        <v>2023</v>
      </c>
      <c r="U607" s="39">
        <f t="shared" si="77"/>
        <v>6</v>
      </c>
      <c r="V607" s="39">
        <f t="shared" si="78"/>
        <v>2</v>
      </c>
      <c r="W607" s="39">
        <f t="shared" si="79"/>
        <v>6</v>
      </c>
      <c r="X607" s="39">
        <f>Table19[[#This Row],[Busy-ness Secs]]/60</f>
        <v>12.5</v>
      </c>
    </row>
    <row r="608" spans="2:24" x14ac:dyDescent="0.3">
      <c r="B608" s="156">
        <v>2757</v>
      </c>
      <c r="C608" s="157">
        <v>45093</v>
      </c>
      <c r="D608" s="156">
        <v>2</v>
      </c>
      <c r="E608" s="156">
        <v>6</v>
      </c>
      <c r="F608" s="156">
        <v>0</v>
      </c>
      <c r="G608" s="156">
        <v>27</v>
      </c>
      <c r="H608" s="156">
        <v>75</v>
      </c>
      <c r="I608" s="156">
        <v>86</v>
      </c>
      <c r="J608" s="156">
        <v>4</v>
      </c>
      <c r="K608" s="156">
        <v>35</v>
      </c>
      <c r="L608" s="156">
        <v>2</v>
      </c>
      <c r="M608" s="156">
        <v>44</v>
      </c>
      <c r="N608" s="156">
        <v>0</v>
      </c>
      <c r="O608" s="156">
        <v>13</v>
      </c>
      <c r="P608" s="153">
        <f t="shared" si="72"/>
        <v>1128</v>
      </c>
      <c r="Q608" s="39">
        <f t="shared" si="73"/>
        <v>228</v>
      </c>
      <c r="R608" s="153">
        <f t="shared" si="74"/>
        <v>1356</v>
      </c>
      <c r="S608" s="153">
        <f t="shared" si="75"/>
        <v>0.37666666666666665</v>
      </c>
      <c r="T608" s="39">
        <f t="shared" si="76"/>
        <v>2023</v>
      </c>
      <c r="U608" s="39">
        <f t="shared" si="77"/>
        <v>6</v>
      </c>
      <c r="V608" s="39">
        <f t="shared" si="78"/>
        <v>2</v>
      </c>
      <c r="W608" s="39">
        <f t="shared" si="79"/>
        <v>6</v>
      </c>
      <c r="X608" s="39">
        <f>Table19[[#This Row],[Busy-ness Secs]]/60</f>
        <v>22.6</v>
      </c>
    </row>
    <row r="609" spans="2:24" x14ac:dyDescent="0.3">
      <c r="B609" s="156">
        <v>2758</v>
      </c>
      <c r="C609" s="157">
        <v>45094</v>
      </c>
      <c r="D609" s="156">
        <v>1</v>
      </c>
      <c r="E609" s="156">
        <v>5</v>
      </c>
      <c r="F609" s="156">
        <v>0</v>
      </c>
      <c r="G609" s="156">
        <v>24</v>
      </c>
      <c r="H609" s="156">
        <v>52</v>
      </c>
      <c r="I609" s="156">
        <v>33</v>
      </c>
      <c r="J609" s="156">
        <v>5</v>
      </c>
      <c r="K609" s="156">
        <v>36</v>
      </c>
      <c r="L609" s="156">
        <v>0</v>
      </c>
      <c r="M609" s="156">
        <v>21</v>
      </c>
      <c r="N609" s="156">
        <v>0</v>
      </c>
      <c r="O609" s="156">
        <v>23</v>
      </c>
      <c r="P609" s="153">
        <f t="shared" si="72"/>
        <v>545</v>
      </c>
      <c r="Q609" s="39">
        <f t="shared" si="73"/>
        <v>180</v>
      </c>
      <c r="R609" s="153">
        <f t="shared" si="74"/>
        <v>725</v>
      </c>
      <c r="S609" s="153">
        <f t="shared" si="75"/>
        <v>0.2013888888888889</v>
      </c>
      <c r="T609" s="39">
        <f t="shared" si="76"/>
        <v>2023</v>
      </c>
      <c r="U609" s="39">
        <f t="shared" si="77"/>
        <v>6</v>
      </c>
      <c r="V609" s="39">
        <f t="shared" si="78"/>
        <v>2</v>
      </c>
      <c r="W609" s="39">
        <f t="shared" si="79"/>
        <v>7</v>
      </c>
      <c r="X609" s="39">
        <f>Table19[[#This Row],[Busy-ness Secs]]/60</f>
        <v>12.083333333333334</v>
      </c>
    </row>
    <row r="610" spans="2:24" x14ac:dyDescent="0.3">
      <c r="B610" s="156">
        <v>2759</v>
      </c>
      <c r="C610" s="157">
        <v>45096</v>
      </c>
      <c r="D610" s="156">
        <v>1</v>
      </c>
      <c r="E610" s="156">
        <v>6</v>
      </c>
      <c r="F610" s="156">
        <v>0</v>
      </c>
      <c r="G610" s="156">
        <v>24</v>
      </c>
      <c r="H610" s="156">
        <v>70</v>
      </c>
      <c r="I610" s="156">
        <v>58</v>
      </c>
      <c r="J610" s="156">
        <v>6</v>
      </c>
      <c r="K610" s="156">
        <v>36</v>
      </c>
      <c r="L610" s="156">
        <v>0</v>
      </c>
      <c r="M610" s="156">
        <v>27</v>
      </c>
      <c r="N610" s="156">
        <v>0</v>
      </c>
      <c r="O610" s="156">
        <v>27</v>
      </c>
      <c r="P610" s="153">
        <f t="shared" si="72"/>
        <v>912</v>
      </c>
      <c r="Q610" s="39">
        <f t="shared" si="73"/>
        <v>216</v>
      </c>
      <c r="R610" s="153">
        <f t="shared" si="74"/>
        <v>1128</v>
      </c>
      <c r="S610" s="153">
        <f t="shared" si="75"/>
        <v>0.31333333333333335</v>
      </c>
      <c r="T610" s="39">
        <f t="shared" si="76"/>
        <v>2023</v>
      </c>
      <c r="U610" s="39">
        <f t="shared" si="77"/>
        <v>6</v>
      </c>
      <c r="V610" s="39">
        <f t="shared" si="78"/>
        <v>2</v>
      </c>
      <c r="W610" s="39">
        <f t="shared" si="79"/>
        <v>2</v>
      </c>
      <c r="X610" s="39">
        <f>Table19[[#This Row],[Busy-ness Secs]]/60</f>
        <v>18.8</v>
      </c>
    </row>
    <row r="611" spans="2:24" x14ac:dyDescent="0.3">
      <c r="B611" s="156">
        <v>2760</v>
      </c>
      <c r="C611" s="157">
        <v>45096</v>
      </c>
      <c r="D611" s="156">
        <v>2</v>
      </c>
      <c r="E611" s="156">
        <v>4</v>
      </c>
      <c r="F611" s="156">
        <v>0</v>
      </c>
      <c r="G611" s="156">
        <v>19</v>
      </c>
      <c r="H611" s="156">
        <v>66</v>
      </c>
      <c r="I611" s="156">
        <v>66</v>
      </c>
      <c r="J611" s="156">
        <v>2</v>
      </c>
      <c r="K611" s="156">
        <v>33</v>
      </c>
      <c r="L611" s="156">
        <v>1</v>
      </c>
      <c r="M611" s="156">
        <v>40</v>
      </c>
      <c r="N611" s="156">
        <v>1</v>
      </c>
      <c r="O611" s="156">
        <v>21</v>
      </c>
      <c r="P611" s="153">
        <f t="shared" si="72"/>
        <v>604</v>
      </c>
      <c r="Q611" s="39">
        <f t="shared" si="73"/>
        <v>127</v>
      </c>
      <c r="R611" s="153">
        <f t="shared" si="74"/>
        <v>731</v>
      </c>
      <c r="S611" s="153">
        <f t="shared" si="75"/>
        <v>0.20305555555555554</v>
      </c>
      <c r="T611" s="39">
        <f t="shared" si="76"/>
        <v>2023</v>
      </c>
      <c r="U611" s="39">
        <f t="shared" si="77"/>
        <v>6</v>
      </c>
      <c r="V611" s="39">
        <f t="shared" si="78"/>
        <v>2</v>
      </c>
      <c r="W611" s="39">
        <f t="shared" si="79"/>
        <v>2</v>
      </c>
      <c r="X611" s="39">
        <f>Table19[[#This Row],[Busy-ness Secs]]/60</f>
        <v>12.183333333333334</v>
      </c>
    </row>
    <row r="612" spans="2:24" x14ac:dyDescent="0.3">
      <c r="B612" s="156">
        <v>2761</v>
      </c>
      <c r="C612" s="157">
        <v>45097</v>
      </c>
      <c r="D612" s="156">
        <v>1</v>
      </c>
      <c r="E612" s="156">
        <v>6</v>
      </c>
      <c r="F612" s="156">
        <v>0</v>
      </c>
      <c r="G612" s="156">
        <v>31</v>
      </c>
      <c r="H612" s="156">
        <v>52</v>
      </c>
      <c r="I612" s="156">
        <v>43</v>
      </c>
      <c r="J612" s="156">
        <v>6</v>
      </c>
      <c r="K612" s="156">
        <v>36</v>
      </c>
      <c r="L612" s="156">
        <v>0</v>
      </c>
      <c r="M612" s="156">
        <v>35</v>
      </c>
      <c r="N612" s="156">
        <v>0</v>
      </c>
      <c r="O612" s="156">
        <v>23</v>
      </c>
      <c r="P612" s="153">
        <f t="shared" si="72"/>
        <v>756</v>
      </c>
      <c r="Q612" s="39">
        <f t="shared" si="73"/>
        <v>216</v>
      </c>
      <c r="R612" s="153">
        <f t="shared" si="74"/>
        <v>972</v>
      </c>
      <c r="S612" s="153">
        <f t="shared" si="75"/>
        <v>0.27</v>
      </c>
      <c r="T612" s="39">
        <f t="shared" si="76"/>
        <v>2023</v>
      </c>
      <c r="U612" s="39">
        <f t="shared" si="77"/>
        <v>6</v>
      </c>
      <c r="V612" s="39">
        <f t="shared" si="78"/>
        <v>2</v>
      </c>
      <c r="W612" s="39">
        <f t="shared" si="79"/>
        <v>3</v>
      </c>
      <c r="X612" s="39">
        <f>Table19[[#This Row],[Busy-ness Secs]]/60</f>
        <v>16.2</v>
      </c>
    </row>
    <row r="613" spans="2:24" x14ac:dyDescent="0.3">
      <c r="B613" s="156">
        <v>2762</v>
      </c>
      <c r="C613" s="157">
        <v>45097</v>
      </c>
      <c r="D613" s="156">
        <v>2</v>
      </c>
      <c r="E613" s="156">
        <v>5</v>
      </c>
      <c r="F613" s="156">
        <v>0</v>
      </c>
      <c r="G613" s="156">
        <v>44</v>
      </c>
      <c r="H613" s="156">
        <v>52</v>
      </c>
      <c r="I613" s="156">
        <v>40</v>
      </c>
      <c r="J613" s="156">
        <v>3</v>
      </c>
      <c r="K613" s="156">
        <v>33</v>
      </c>
      <c r="L613" s="156">
        <v>2</v>
      </c>
      <c r="M613" s="156">
        <v>32</v>
      </c>
      <c r="N613" s="156">
        <v>0</v>
      </c>
      <c r="O613" s="156">
        <v>23</v>
      </c>
      <c r="P613" s="153">
        <f t="shared" si="72"/>
        <v>680</v>
      </c>
      <c r="Q613" s="39">
        <f t="shared" si="73"/>
        <v>163</v>
      </c>
      <c r="R613" s="153">
        <f t="shared" si="74"/>
        <v>843</v>
      </c>
      <c r="S613" s="153">
        <f t="shared" si="75"/>
        <v>0.23416666666666666</v>
      </c>
      <c r="T613" s="39">
        <f t="shared" si="76"/>
        <v>2023</v>
      </c>
      <c r="U613" s="39">
        <f t="shared" si="77"/>
        <v>6</v>
      </c>
      <c r="V613" s="39">
        <f t="shared" si="78"/>
        <v>2</v>
      </c>
      <c r="W613" s="39">
        <f t="shared" si="79"/>
        <v>3</v>
      </c>
      <c r="X613" s="39">
        <f>Table19[[#This Row],[Busy-ness Secs]]/60</f>
        <v>14.05</v>
      </c>
    </row>
    <row r="614" spans="2:24" x14ac:dyDescent="0.3">
      <c r="B614" s="156">
        <v>2763</v>
      </c>
      <c r="C614" s="157">
        <v>45098</v>
      </c>
      <c r="D614" s="156">
        <v>1</v>
      </c>
      <c r="E614" s="156">
        <v>6</v>
      </c>
      <c r="F614" s="156">
        <v>0</v>
      </c>
      <c r="G614" s="156">
        <v>26</v>
      </c>
      <c r="H614" s="156">
        <v>52</v>
      </c>
      <c r="I614" s="156">
        <v>77</v>
      </c>
      <c r="J614" s="156">
        <v>4</v>
      </c>
      <c r="K614" s="156">
        <v>32</v>
      </c>
      <c r="L614" s="156">
        <v>1</v>
      </c>
      <c r="M614" s="156">
        <v>26</v>
      </c>
      <c r="N614" s="156">
        <v>1</v>
      </c>
      <c r="O614" s="156">
        <v>23</v>
      </c>
      <c r="P614" s="153">
        <f t="shared" si="72"/>
        <v>930</v>
      </c>
      <c r="Q614" s="39">
        <f t="shared" si="73"/>
        <v>177</v>
      </c>
      <c r="R614" s="153">
        <f t="shared" si="74"/>
        <v>1107</v>
      </c>
      <c r="S614" s="153">
        <f t="shared" si="75"/>
        <v>0.3075</v>
      </c>
      <c r="T614" s="39">
        <f t="shared" si="76"/>
        <v>2023</v>
      </c>
      <c r="U614" s="39">
        <f t="shared" si="77"/>
        <v>6</v>
      </c>
      <c r="V614" s="39">
        <f t="shared" si="78"/>
        <v>2</v>
      </c>
      <c r="W614" s="39">
        <f t="shared" si="79"/>
        <v>4</v>
      </c>
      <c r="X614" s="39">
        <f>Table19[[#This Row],[Busy-ness Secs]]/60</f>
        <v>18.45</v>
      </c>
    </row>
    <row r="615" spans="2:24" x14ac:dyDescent="0.3">
      <c r="B615" s="156">
        <v>2764</v>
      </c>
      <c r="C615" s="157">
        <v>45098</v>
      </c>
      <c r="D615" s="156">
        <v>2</v>
      </c>
      <c r="E615" s="156">
        <v>5</v>
      </c>
      <c r="F615" s="156">
        <v>0</v>
      </c>
      <c r="G615" s="156">
        <v>16</v>
      </c>
      <c r="H615" s="156">
        <v>43</v>
      </c>
      <c r="I615" s="156">
        <v>49</v>
      </c>
      <c r="J615" s="156">
        <v>3</v>
      </c>
      <c r="K615" s="156">
        <v>35</v>
      </c>
      <c r="L615" s="156">
        <v>2</v>
      </c>
      <c r="M615" s="156">
        <v>17</v>
      </c>
      <c r="N615" s="156">
        <v>0</v>
      </c>
      <c r="O615" s="156">
        <v>10</v>
      </c>
      <c r="P615" s="153">
        <f t="shared" si="72"/>
        <v>540</v>
      </c>
      <c r="Q615" s="39">
        <f t="shared" si="73"/>
        <v>139</v>
      </c>
      <c r="R615" s="153">
        <f t="shared" si="74"/>
        <v>679</v>
      </c>
      <c r="S615" s="153">
        <f t="shared" si="75"/>
        <v>0.18861111111111112</v>
      </c>
      <c r="T615" s="39">
        <f t="shared" si="76"/>
        <v>2023</v>
      </c>
      <c r="U615" s="39">
        <f t="shared" si="77"/>
        <v>6</v>
      </c>
      <c r="V615" s="39">
        <f t="shared" si="78"/>
        <v>2</v>
      </c>
      <c r="W615" s="39">
        <f t="shared" si="79"/>
        <v>4</v>
      </c>
      <c r="X615" s="39">
        <f>Table19[[#This Row],[Busy-ness Secs]]/60</f>
        <v>11.316666666666666</v>
      </c>
    </row>
    <row r="616" spans="2:24" x14ac:dyDescent="0.3">
      <c r="B616" s="156">
        <v>2765</v>
      </c>
      <c r="C616" s="157">
        <v>45099</v>
      </c>
      <c r="D616" s="156">
        <v>1</v>
      </c>
      <c r="E616" s="156">
        <v>7</v>
      </c>
      <c r="F616" s="156">
        <v>0</v>
      </c>
      <c r="G616" s="156">
        <v>17</v>
      </c>
      <c r="H616" s="156">
        <v>42</v>
      </c>
      <c r="I616" s="156">
        <v>73</v>
      </c>
      <c r="J616" s="156">
        <v>5</v>
      </c>
      <c r="K616" s="156">
        <v>34</v>
      </c>
      <c r="L616" s="156">
        <v>1</v>
      </c>
      <c r="M616" s="156">
        <v>17</v>
      </c>
      <c r="N616" s="156">
        <v>1</v>
      </c>
      <c r="O616" s="156">
        <v>10</v>
      </c>
      <c r="P616" s="153">
        <f t="shared" si="72"/>
        <v>924</v>
      </c>
      <c r="Q616" s="39">
        <f t="shared" si="73"/>
        <v>197</v>
      </c>
      <c r="R616" s="153">
        <f t="shared" si="74"/>
        <v>1121</v>
      </c>
      <c r="S616" s="153">
        <f t="shared" si="75"/>
        <v>0.31138888888888888</v>
      </c>
      <c r="T616" s="39">
        <f t="shared" si="76"/>
        <v>2023</v>
      </c>
      <c r="U616" s="39">
        <f t="shared" si="77"/>
        <v>6</v>
      </c>
      <c r="V616" s="39">
        <f t="shared" si="78"/>
        <v>2</v>
      </c>
      <c r="W616" s="39">
        <f t="shared" si="79"/>
        <v>5</v>
      </c>
      <c r="X616" s="39">
        <f>Table19[[#This Row],[Busy-ness Secs]]/60</f>
        <v>18.683333333333334</v>
      </c>
    </row>
    <row r="617" spans="2:24" x14ac:dyDescent="0.3">
      <c r="B617" s="156">
        <v>2766</v>
      </c>
      <c r="C617" s="157">
        <v>45099</v>
      </c>
      <c r="D617" s="156">
        <v>2</v>
      </c>
      <c r="E617" s="156">
        <v>5</v>
      </c>
      <c r="F617" s="156">
        <v>0</v>
      </c>
      <c r="G617" s="156">
        <v>31</v>
      </c>
      <c r="H617" s="156">
        <v>70</v>
      </c>
      <c r="I617" s="156">
        <v>69</v>
      </c>
      <c r="J617" s="156">
        <v>4</v>
      </c>
      <c r="K617" s="156">
        <v>36</v>
      </c>
      <c r="L617" s="156">
        <v>1</v>
      </c>
      <c r="M617" s="156">
        <v>41</v>
      </c>
      <c r="N617" s="156">
        <v>0</v>
      </c>
      <c r="O617" s="156">
        <v>27</v>
      </c>
      <c r="P617" s="153">
        <f t="shared" si="72"/>
        <v>850</v>
      </c>
      <c r="Q617" s="39">
        <f t="shared" si="73"/>
        <v>185</v>
      </c>
      <c r="R617" s="153">
        <f t="shared" si="74"/>
        <v>1035</v>
      </c>
      <c r="S617" s="153">
        <f t="shared" si="75"/>
        <v>0.28749999999999998</v>
      </c>
      <c r="T617" s="39">
        <f t="shared" si="76"/>
        <v>2023</v>
      </c>
      <c r="U617" s="39">
        <f t="shared" si="77"/>
        <v>6</v>
      </c>
      <c r="V617" s="39">
        <f t="shared" si="78"/>
        <v>2</v>
      </c>
      <c r="W617" s="39">
        <f t="shared" si="79"/>
        <v>5</v>
      </c>
      <c r="X617" s="39">
        <f>Table19[[#This Row],[Busy-ness Secs]]/60</f>
        <v>17.25</v>
      </c>
    </row>
    <row r="618" spans="2:24" x14ac:dyDescent="0.3">
      <c r="B618" s="156">
        <v>2767</v>
      </c>
      <c r="C618" s="157">
        <v>45100</v>
      </c>
      <c r="D618" s="156">
        <v>1</v>
      </c>
      <c r="E618" s="156">
        <v>5</v>
      </c>
      <c r="F618" s="156">
        <v>0</v>
      </c>
      <c r="G618" s="156">
        <v>40</v>
      </c>
      <c r="H618" s="156">
        <v>48</v>
      </c>
      <c r="I618" s="156">
        <v>47</v>
      </c>
      <c r="J618" s="156">
        <v>4</v>
      </c>
      <c r="K618" s="156">
        <v>36</v>
      </c>
      <c r="L618" s="156">
        <v>0</v>
      </c>
      <c r="M618" s="156">
        <v>15</v>
      </c>
      <c r="N618" s="156">
        <v>1</v>
      </c>
      <c r="O618" s="156">
        <v>16</v>
      </c>
      <c r="P618" s="153">
        <f t="shared" si="72"/>
        <v>675</v>
      </c>
      <c r="Q618" s="39">
        <f t="shared" si="73"/>
        <v>160</v>
      </c>
      <c r="R618" s="153">
        <f t="shared" si="74"/>
        <v>835</v>
      </c>
      <c r="S618" s="153">
        <f t="shared" si="75"/>
        <v>0.23194444444444445</v>
      </c>
      <c r="T618" s="39">
        <f t="shared" si="76"/>
        <v>2023</v>
      </c>
      <c r="U618" s="39">
        <f t="shared" si="77"/>
        <v>6</v>
      </c>
      <c r="V618" s="39">
        <f t="shared" si="78"/>
        <v>2</v>
      </c>
      <c r="W618" s="39">
        <f t="shared" si="79"/>
        <v>6</v>
      </c>
      <c r="X618" s="39">
        <f>Table19[[#This Row],[Busy-ness Secs]]/60</f>
        <v>13.916666666666666</v>
      </c>
    </row>
    <row r="619" spans="2:24" x14ac:dyDescent="0.3">
      <c r="B619" s="156">
        <v>2768</v>
      </c>
      <c r="C619" s="157">
        <v>45100</v>
      </c>
      <c r="D619" s="156">
        <v>2</v>
      </c>
      <c r="E619" s="156">
        <v>6</v>
      </c>
      <c r="F619" s="156">
        <v>0</v>
      </c>
      <c r="G619" s="156">
        <v>38</v>
      </c>
      <c r="H619" s="156">
        <v>38</v>
      </c>
      <c r="I619" s="156">
        <v>54</v>
      </c>
      <c r="J619" s="156">
        <v>4</v>
      </c>
      <c r="K619" s="156">
        <v>33</v>
      </c>
      <c r="L619" s="156">
        <v>1</v>
      </c>
      <c r="M619" s="156">
        <v>21</v>
      </c>
      <c r="N619" s="156">
        <v>1</v>
      </c>
      <c r="O619" s="156">
        <v>24</v>
      </c>
      <c r="P619" s="153">
        <f t="shared" si="72"/>
        <v>780</v>
      </c>
      <c r="Q619" s="39">
        <f t="shared" si="73"/>
        <v>177</v>
      </c>
      <c r="R619" s="153">
        <f t="shared" si="74"/>
        <v>957</v>
      </c>
      <c r="S619" s="153">
        <f t="shared" si="75"/>
        <v>0.26583333333333331</v>
      </c>
      <c r="T619" s="39">
        <f t="shared" si="76"/>
        <v>2023</v>
      </c>
      <c r="U619" s="39">
        <f t="shared" si="77"/>
        <v>6</v>
      </c>
      <c r="V619" s="39">
        <f t="shared" si="78"/>
        <v>2</v>
      </c>
      <c r="W619" s="39">
        <f t="shared" si="79"/>
        <v>6</v>
      </c>
      <c r="X619" s="39">
        <f>Table19[[#This Row],[Busy-ness Secs]]/60</f>
        <v>15.95</v>
      </c>
    </row>
    <row r="620" spans="2:24" x14ac:dyDescent="0.3">
      <c r="B620" s="156">
        <v>2769</v>
      </c>
      <c r="C620" s="157">
        <v>45101</v>
      </c>
      <c r="D620" s="156">
        <v>1</v>
      </c>
      <c r="E620" s="156">
        <v>5</v>
      </c>
      <c r="F620" s="156">
        <v>0</v>
      </c>
      <c r="G620" s="156">
        <v>44</v>
      </c>
      <c r="H620" s="156">
        <v>47</v>
      </c>
      <c r="I620" s="156">
        <v>55</v>
      </c>
      <c r="J620" s="156">
        <v>3</v>
      </c>
      <c r="K620" s="156">
        <v>36</v>
      </c>
      <c r="L620" s="156">
        <v>1</v>
      </c>
      <c r="M620" s="156">
        <v>21</v>
      </c>
      <c r="N620" s="156">
        <v>1</v>
      </c>
      <c r="O620" s="156">
        <v>16</v>
      </c>
      <c r="P620" s="153">
        <f t="shared" si="72"/>
        <v>730</v>
      </c>
      <c r="Q620" s="39">
        <f t="shared" si="73"/>
        <v>145</v>
      </c>
      <c r="R620" s="153">
        <f t="shared" si="74"/>
        <v>875</v>
      </c>
      <c r="S620" s="153">
        <f t="shared" si="75"/>
        <v>0.24305555555555555</v>
      </c>
      <c r="T620" s="39">
        <f t="shared" si="76"/>
        <v>2023</v>
      </c>
      <c r="U620" s="39">
        <f t="shared" si="77"/>
        <v>6</v>
      </c>
      <c r="V620" s="39">
        <f t="shared" si="78"/>
        <v>2</v>
      </c>
      <c r="W620" s="39">
        <f t="shared" si="79"/>
        <v>7</v>
      </c>
      <c r="X620" s="39">
        <f>Table19[[#This Row],[Busy-ness Secs]]/60</f>
        <v>14.583333333333334</v>
      </c>
    </row>
    <row r="621" spans="2:24" x14ac:dyDescent="0.3">
      <c r="B621" s="156">
        <v>2770</v>
      </c>
      <c r="C621" s="157">
        <v>45103</v>
      </c>
      <c r="D621" s="156">
        <v>1</v>
      </c>
      <c r="E621" s="156">
        <v>5</v>
      </c>
      <c r="F621" s="156">
        <v>0</v>
      </c>
      <c r="G621" s="156">
        <v>44</v>
      </c>
      <c r="H621" s="156">
        <v>38</v>
      </c>
      <c r="I621" s="156">
        <v>40</v>
      </c>
      <c r="J621" s="156">
        <v>4</v>
      </c>
      <c r="K621" s="156">
        <v>36</v>
      </c>
      <c r="L621" s="156">
        <v>0</v>
      </c>
      <c r="M621" s="156">
        <v>34</v>
      </c>
      <c r="N621" s="156">
        <v>1</v>
      </c>
      <c r="O621" s="156">
        <v>24</v>
      </c>
      <c r="P621" s="153">
        <f t="shared" si="72"/>
        <v>610</v>
      </c>
      <c r="Q621" s="39">
        <f t="shared" si="73"/>
        <v>168</v>
      </c>
      <c r="R621" s="153">
        <f t="shared" si="74"/>
        <v>778</v>
      </c>
      <c r="S621" s="153">
        <f t="shared" si="75"/>
        <v>0.21611111111111111</v>
      </c>
      <c r="T621" s="39">
        <f t="shared" si="76"/>
        <v>2023</v>
      </c>
      <c r="U621" s="39">
        <f t="shared" si="77"/>
        <v>6</v>
      </c>
      <c r="V621" s="39">
        <f t="shared" si="78"/>
        <v>2</v>
      </c>
      <c r="W621" s="39">
        <f t="shared" si="79"/>
        <v>2</v>
      </c>
      <c r="X621" s="39">
        <f>Table19[[#This Row],[Busy-ness Secs]]/60</f>
        <v>12.966666666666667</v>
      </c>
    </row>
    <row r="622" spans="2:24" x14ac:dyDescent="0.3">
      <c r="B622" s="156">
        <v>2771</v>
      </c>
      <c r="C622" s="157">
        <v>45103</v>
      </c>
      <c r="D622" s="156">
        <v>2</v>
      </c>
      <c r="E622" s="156">
        <v>5</v>
      </c>
      <c r="F622" s="156">
        <v>0</v>
      </c>
      <c r="G622" s="156">
        <v>20</v>
      </c>
      <c r="H622" s="156">
        <v>61</v>
      </c>
      <c r="I622" s="156">
        <v>41</v>
      </c>
      <c r="J622" s="156">
        <v>4</v>
      </c>
      <c r="K622" s="156">
        <v>35</v>
      </c>
      <c r="L622" s="156">
        <v>1</v>
      </c>
      <c r="M622" s="156">
        <v>32</v>
      </c>
      <c r="N622" s="156">
        <v>0</v>
      </c>
      <c r="O622" s="156">
        <v>15</v>
      </c>
      <c r="P622" s="153">
        <f t="shared" si="72"/>
        <v>610</v>
      </c>
      <c r="Q622" s="39">
        <f t="shared" si="73"/>
        <v>172</v>
      </c>
      <c r="R622" s="153">
        <f t="shared" si="74"/>
        <v>782</v>
      </c>
      <c r="S622" s="153">
        <f t="shared" si="75"/>
        <v>0.21722222222222223</v>
      </c>
      <c r="T622" s="39">
        <f t="shared" si="76"/>
        <v>2023</v>
      </c>
      <c r="U622" s="39">
        <f t="shared" si="77"/>
        <v>6</v>
      </c>
      <c r="V622" s="39">
        <f t="shared" si="78"/>
        <v>2</v>
      </c>
      <c r="W622" s="39">
        <f t="shared" si="79"/>
        <v>2</v>
      </c>
      <c r="X622" s="39">
        <f>Table19[[#This Row],[Busy-ness Secs]]/60</f>
        <v>13.033333333333333</v>
      </c>
    </row>
    <row r="623" spans="2:24" x14ac:dyDescent="0.3">
      <c r="B623" s="156">
        <v>2772</v>
      </c>
      <c r="C623" s="157">
        <v>45104</v>
      </c>
      <c r="D623" s="156">
        <v>1</v>
      </c>
      <c r="E623" s="156">
        <v>6</v>
      </c>
      <c r="F623" s="156">
        <v>0</v>
      </c>
      <c r="G623" s="156">
        <v>41</v>
      </c>
      <c r="H623" s="156">
        <v>47</v>
      </c>
      <c r="I623" s="156">
        <v>72</v>
      </c>
      <c r="J623" s="156">
        <v>6</v>
      </c>
      <c r="K623" s="156">
        <v>34</v>
      </c>
      <c r="L623" s="156">
        <v>0</v>
      </c>
      <c r="M623" s="156">
        <v>16</v>
      </c>
      <c r="N623" s="156">
        <v>0</v>
      </c>
      <c r="O623" s="156">
        <v>16</v>
      </c>
      <c r="P623" s="153">
        <f t="shared" si="72"/>
        <v>960</v>
      </c>
      <c r="Q623" s="39">
        <f t="shared" si="73"/>
        <v>204</v>
      </c>
      <c r="R623" s="153">
        <f t="shared" si="74"/>
        <v>1164</v>
      </c>
      <c r="S623" s="153">
        <f t="shared" si="75"/>
        <v>0.32333333333333331</v>
      </c>
      <c r="T623" s="39">
        <f t="shared" si="76"/>
        <v>2023</v>
      </c>
      <c r="U623" s="39">
        <f t="shared" si="77"/>
        <v>6</v>
      </c>
      <c r="V623" s="39">
        <f t="shared" si="78"/>
        <v>2</v>
      </c>
      <c r="W623" s="39">
        <f t="shared" si="79"/>
        <v>3</v>
      </c>
      <c r="X623" s="39">
        <f>Table19[[#This Row],[Busy-ness Secs]]/60</f>
        <v>19.399999999999999</v>
      </c>
    </row>
    <row r="624" spans="2:24" x14ac:dyDescent="0.3">
      <c r="B624" s="156">
        <v>2773</v>
      </c>
      <c r="C624" s="157">
        <v>45104</v>
      </c>
      <c r="D624" s="156">
        <v>2</v>
      </c>
      <c r="E624" s="156">
        <v>5</v>
      </c>
      <c r="F624" s="156">
        <v>0</v>
      </c>
      <c r="G624" s="156">
        <v>22</v>
      </c>
      <c r="H624" s="156">
        <v>66</v>
      </c>
      <c r="I624" s="156">
        <v>50</v>
      </c>
      <c r="J624" s="156">
        <v>2</v>
      </c>
      <c r="K624" s="156">
        <v>35</v>
      </c>
      <c r="L624" s="156">
        <v>2</v>
      </c>
      <c r="M624" s="156">
        <v>45</v>
      </c>
      <c r="N624" s="156">
        <v>1</v>
      </c>
      <c r="O624" s="156">
        <v>21</v>
      </c>
      <c r="P624" s="153">
        <f t="shared" si="72"/>
        <v>690</v>
      </c>
      <c r="Q624" s="39">
        <f t="shared" si="73"/>
        <v>181</v>
      </c>
      <c r="R624" s="153">
        <f t="shared" si="74"/>
        <v>871</v>
      </c>
      <c r="S624" s="153">
        <f t="shared" si="75"/>
        <v>0.24194444444444443</v>
      </c>
      <c r="T624" s="39">
        <f t="shared" si="76"/>
        <v>2023</v>
      </c>
      <c r="U624" s="39">
        <f t="shared" si="77"/>
        <v>6</v>
      </c>
      <c r="V624" s="39">
        <f t="shared" si="78"/>
        <v>2</v>
      </c>
      <c r="W624" s="39">
        <f t="shared" si="79"/>
        <v>3</v>
      </c>
      <c r="X624" s="39">
        <f>Table19[[#This Row],[Busy-ness Secs]]/60</f>
        <v>14.516666666666667</v>
      </c>
    </row>
    <row r="625" spans="2:24" x14ac:dyDescent="0.3">
      <c r="B625" s="156">
        <v>2774</v>
      </c>
      <c r="C625" s="157">
        <v>45105</v>
      </c>
      <c r="D625" s="156">
        <v>1</v>
      </c>
      <c r="E625" s="156">
        <v>6</v>
      </c>
      <c r="F625" s="156">
        <v>0</v>
      </c>
      <c r="G625" s="156">
        <v>23</v>
      </c>
      <c r="H625" s="156">
        <v>84</v>
      </c>
      <c r="I625" s="156">
        <v>34</v>
      </c>
      <c r="J625" s="156">
        <v>5</v>
      </c>
      <c r="K625" s="156">
        <v>36</v>
      </c>
      <c r="L625" s="156">
        <v>1</v>
      </c>
      <c r="M625" s="156">
        <v>25</v>
      </c>
      <c r="N625" s="156">
        <v>0</v>
      </c>
      <c r="O625" s="156">
        <v>26</v>
      </c>
      <c r="P625" s="153">
        <f t="shared" si="72"/>
        <v>846</v>
      </c>
      <c r="Q625" s="39">
        <f t="shared" si="73"/>
        <v>205</v>
      </c>
      <c r="R625" s="153">
        <f t="shared" si="74"/>
        <v>1051</v>
      </c>
      <c r="S625" s="153">
        <f t="shared" si="75"/>
        <v>0.29194444444444445</v>
      </c>
      <c r="T625" s="39">
        <f t="shared" si="76"/>
        <v>2023</v>
      </c>
      <c r="U625" s="39">
        <f t="shared" si="77"/>
        <v>6</v>
      </c>
      <c r="V625" s="39">
        <f t="shared" si="78"/>
        <v>2</v>
      </c>
      <c r="W625" s="39">
        <f t="shared" si="79"/>
        <v>4</v>
      </c>
      <c r="X625" s="39">
        <f>Table19[[#This Row],[Busy-ness Secs]]/60</f>
        <v>17.516666666666666</v>
      </c>
    </row>
    <row r="626" spans="2:24" x14ac:dyDescent="0.3">
      <c r="B626" s="156">
        <v>2775</v>
      </c>
      <c r="C626" s="157">
        <v>45105</v>
      </c>
      <c r="D626" s="156">
        <v>2</v>
      </c>
      <c r="E626" s="156">
        <v>5</v>
      </c>
      <c r="F626" s="156">
        <v>0</v>
      </c>
      <c r="G626" s="156">
        <v>41</v>
      </c>
      <c r="H626" s="156">
        <v>44</v>
      </c>
      <c r="I626" s="156">
        <v>88</v>
      </c>
      <c r="J626" s="156">
        <v>3</v>
      </c>
      <c r="K626" s="156">
        <v>36</v>
      </c>
      <c r="L626" s="156">
        <v>1</v>
      </c>
      <c r="M626" s="156">
        <v>36</v>
      </c>
      <c r="N626" s="156">
        <v>1</v>
      </c>
      <c r="O626" s="156">
        <v>17</v>
      </c>
      <c r="P626" s="153">
        <f t="shared" si="72"/>
        <v>865</v>
      </c>
      <c r="Q626" s="39">
        <f t="shared" si="73"/>
        <v>161</v>
      </c>
      <c r="R626" s="153">
        <f t="shared" si="74"/>
        <v>1026</v>
      </c>
      <c r="S626" s="153">
        <f t="shared" si="75"/>
        <v>0.28499999999999998</v>
      </c>
      <c r="T626" s="39">
        <f t="shared" si="76"/>
        <v>2023</v>
      </c>
      <c r="U626" s="39">
        <f t="shared" si="77"/>
        <v>6</v>
      </c>
      <c r="V626" s="39">
        <f t="shared" si="78"/>
        <v>2</v>
      </c>
      <c r="W626" s="39">
        <f t="shared" si="79"/>
        <v>4</v>
      </c>
      <c r="X626" s="39">
        <f>Table19[[#This Row],[Busy-ness Secs]]/60</f>
        <v>17.100000000000001</v>
      </c>
    </row>
    <row r="627" spans="2:24" x14ac:dyDescent="0.3">
      <c r="B627" s="156">
        <v>2776</v>
      </c>
      <c r="C627" s="157">
        <v>45106</v>
      </c>
      <c r="D627" s="156">
        <v>1</v>
      </c>
      <c r="E627" s="156">
        <v>7</v>
      </c>
      <c r="F627" s="156">
        <v>0</v>
      </c>
      <c r="G627" s="156">
        <v>25</v>
      </c>
      <c r="H627" s="156">
        <v>85</v>
      </c>
      <c r="I627" s="156">
        <v>83</v>
      </c>
      <c r="J627" s="156">
        <v>6</v>
      </c>
      <c r="K627" s="156">
        <v>36</v>
      </c>
      <c r="L627" s="156">
        <v>0</v>
      </c>
      <c r="M627" s="156">
        <v>28</v>
      </c>
      <c r="N627" s="156">
        <v>1</v>
      </c>
      <c r="O627" s="156">
        <v>12</v>
      </c>
      <c r="P627" s="153">
        <f t="shared" si="72"/>
        <v>1351</v>
      </c>
      <c r="Q627" s="39">
        <f t="shared" si="73"/>
        <v>228</v>
      </c>
      <c r="R627" s="153">
        <f t="shared" si="74"/>
        <v>1579</v>
      </c>
      <c r="S627" s="153">
        <f t="shared" si="75"/>
        <v>0.43861111111111112</v>
      </c>
      <c r="T627" s="39">
        <f t="shared" si="76"/>
        <v>2023</v>
      </c>
      <c r="U627" s="39">
        <f t="shared" si="77"/>
        <v>6</v>
      </c>
      <c r="V627" s="39">
        <f t="shared" si="78"/>
        <v>2</v>
      </c>
      <c r="W627" s="39">
        <f t="shared" si="79"/>
        <v>5</v>
      </c>
      <c r="X627" s="39">
        <f>Table19[[#This Row],[Busy-ness Secs]]/60</f>
        <v>26.316666666666666</v>
      </c>
    </row>
    <row r="628" spans="2:24" x14ac:dyDescent="0.3">
      <c r="B628" s="156">
        <v>2777</v>
      </c>
      <c r="C628" s="157">
        <v>45106</v>
      </c>
      <c r="D628" s="156">
        <v>2</v>
      </c>
      <c r="E628" s="156">
        <v>5</v>
      </c>
      <c r="F628" s="156">
        <v>0</v>
      </c>
      <c r="G628" s="156">
        <v>41</v>
      </c>
      <c r="H628" s="156">
        <v>53</v>
      </c>
      <c r="I628" s="156">
        <v>38</v>
      </c>
      <c r="J628" s="156">
        <v>3</v>
      </c>
      <c r="K628" s="156">
        <v>31</v>
      </c>
      <c r="L628" s="156">
        <v>1</v>
      </c>
      <c r="M628" s="156">
        <v>26</v>
      </c>
      <c r="N628" s="156">
        <v>1</v>
      </c>
      <c r="O628" s="156">
        <v>29</v>
      </c>
      <c r="P628" s="153">
        <f t="shared" si="72"/>
        <v>660</v>
      </c>
      <c r="Q628" s="39">
        <f t="shared" si="73"/>
        <v>148</v>
      </c>
      <c r="R628" s="153">
        <f t="shared" si="74"/>
        <v>808</v>
      </c>
      <c r="S628" s="153">
        <f t="shared" si="75"/>
        <v>0.22444444444444445</v>
      </c>
      <c r="T628" s="39">
        <f t="shared" si="76"/>
        <v>2023</v>
      </c>
      <c r="U628" s="39">
        <f t="shared" si="77"/>
        <v>6</v>
      </c>
      <c r="V628" s="39">
        <f t="shared" si="78"/>
        <v>2</v>
      </c>
      <c r="W628" s="39">
        <f t="shared" si="79"/>
        <v>5</v>
      </c>
      <c r="X628" s="39">
        <f>Table19[[#This Row],[Busy-ness Secs]]/60</f>
        <v>13.466666666666667</v>
      </c>
    </row>
    <row r="629" spans="2:24" x14ac:dyDescent="0.3">
      <c r="B629" s="156">
        <v>2778</v>
      </c>
      <c r="C629" s="157">
        <v>45107</v>
      </c>
      <c r="D629" s="156">
        <v>1</v>
      </c>
      <c r="E629" s="156">
        <v>5</v>
      </c>
      <c r="F629" s="156">
        <v>0</v>
      </c>
      <c r="G629" s="156">
        <v>43</v>
      </c>
      <c r="H629" s="156">
        <v>40</v>
      </c>
      <c r="I629" s="156">
        <v>82</v>
      </c>
      <c r="J629" s="156">
        <v>4</v>
      </c>
      <c r="K629" s="156">
        <v>37</v>
      </c>
      <c r="L629" s="156">
        <v>1</v>
      </c>
      <c r="M629" s="156">
        <v>32</v>
      </c>
      <c r="N629" s="156">
        <v>0</v>
      </c>
      <c r="O629" s="156">
        <v>11</v>
      </c>
      <c r="P629" s="153">
        <f t="shared" si="72"/>
        <v>825</v>
      </c>
      <c r="Q629" s="39">
        <f t="shared" si="73"/>
        <v>180</v>
      </c>
      <c r="R629" s="153">
        <f t="shared" si="74"/>
        <v>1005</v>
      </c>
      <c r="S629" s="153">
        <f t="shared" si="75"/>
        <v>0.27916666666666667</v>
      </c>
      <c r="T629" s="39">
        <f t="shared" si="76"/>
        <v>2023</v>
      </c>
      <c r="U629" s="39">
        <f t="shared" si="77"/>
        <v>6</v>
      </c>
      <c r="V629" s="39">
        <f t="shared" si="78"/>
        <v>2</v>
      </c>
      <c r="W629" s="39">
        <f t="shared" si="79"/>
        <v>6</v>
      </c>
      <c r="X629" s="39">
        <f>Table19[[#This Row],[Busy-ness Secs]]/60</f>
        <v>16.75</v>
      </c>
    </row>
    <row r="630" spans="2:24" x14ac:dyDescent="0.3">
      <c r="B630" s="156">
        <v>2779</v>
      </c>
      <c r="C630" s="157">
        <v>45107</v>
      </c>
      <c r="D630" s="156">
        <v>2</v>
      </c>
      <c r="E630" s="156">
        <v>4</v>
      </c>
      <c r="F630" s="156">
        <v>0</v>
      </c>
      <c r="G630" s="156">
        <v>43</v>
      </c>
      <c r="H630" s="156">
        <v>85</v>
      </c>
      <c r="I630" s="156">
        <v>46</v>
      </c>
      <c r="J630" s="156">
        <v>2</v>
      </c>
      <c r="K630" s="156">
        <v>31</v>
      </c>
      <c r="L630" s="156">
        <v>2</v>
      </c>
      <c r="M630" s="156">
        <v>35</v>
      </c>
      <c r="N630" s="156">
        <v>0</v>
      </c>
      <c r="O630" s="156">
        <v>12</v>
      </c>
      <c r="P630" s="153">
        <f t="shared" si="72"/>
        <v>696</v>
      </c>
      <c r="Q630" s="39">
        <f t="shared" si="73"/>
        <v>132</v>
      </c>
      <c r="R630" s="153">
        <f t="shared" si="74"/>
        <v>828</v>
      </c>
      <c r="S630" s="153">
        <f t="shared" si="75"/>
        <v>0.23</v>
      </c>
      <c r="T630" s="39">
        <f t="shared" si="76"/>
        <v>2023</v>
      </c>
      <c r="U630" s="39">
        <f t="shared" si="77"/>
        <v>6</v>
      </c>
      <c r="V630" s="39">
        <f t="shared" si="78"/>
        <v>2</v>
      </c>
      <c r="W630" s="39">
        <f t="shared" si="79"/>
        <v>6</v>
      </c>
      <c r="X630" s="39">
        <f>Table19[[#This Row],[Busy-ness Secs]]/60</f>
        <v>13.8</v>
      </c>
    </row>
    <row r="631" spans="2:24" x14ac:dyDescent="0.3">
      <c r="B631" s="156">
        <v>2780</v>
      </c>
      <c r="C631" s="157">
        <v>45108</v>
      </c>
      <c r="D631" s="156">
        <v>1</v>
      </c>
      <c r="E631" s="156">
        <v>6</v>
      </c>
      <c r="F631" s="156">
        <v>0</v>
      </c>
      <c r="G631" s="156">
        <v>44</v>
      </c>
      <c r="H631" s="156">
        <v>37</v>
      </c>
      <c r="I631" s="156">
        <v>40</v>
      </c>
      <c r="J631" s="156">
        <v>5</v>
      </c>
      <c r="K631" s="156">
        <v>34</v>
      </c>
      <c r="L631" s="156">
        <v>1</v>
      </c>
      <c r="M631" s="156">
        <v>23</v>
      </c>
      <c r="N631" s="156">
        <v>0</v>
      </c>
      <c r="O631" s="156">
        <v>15</v>
      </c>
      <c r="P631" s="153">
        <f t="shared" si="72"/>
        <v>726</v>
      </c>
      <c r="Q631" s="39">
        <f t="shared" si="73"/>
        <v>193</v>
      </c>
      <c r="R631" s="153">
        <f t="shared" si="74"/>
        <v>919</v>
      </c>
      <c r="S631" s="153">
        <f t="shared" si="75"/>
        <v>0.25527777777777777</v>
      </c>
      <c r="T631" s="39">
        <f t="shared" si="76"/>
        <v>2023</v>
      </c>
      <c r="U631" s="39">
        <f t="shared" si="77"/>
        <v>7</v>
      </c>
      <c r="V631" s="39">
        <f t="shared" si="78"/>
        <v>3</v>
      </c>
      <c r="W631" s="39">
        <f t="shared" si="79"/>
        <v>7</v>
      </c>
      <c r="X631" s="39">
        <f>Table19[[#This Row],[Busy-ness Secs]]/60</f>
        <v>15.316666666666666</v>
      </c>
    </row>
    <row r="632" spans="2:24" x14ac:dyDescent="0.3">
      <c r="B632" s="156">
        <v>2781</v>
      </c>
      <c r="C632" s="157">
        <v>45110</v>
      </c>
      <c r="D632" s="156">
        <v>1</v>
      </c>
      <c r="E632" s="156">
        <v>6</v>
      </c>
      <c r="F632" s="156">
        <v>0</v>
      </c>
      <c r="G632" s="156">
        <v>25</v>
      </c>
      <c r="H632" s="156">
        <v>83</v>
      </c>
      <c r="I632" s="156">
        <v>77</v>
      </c>
      <c r="J632" s="156">
        <v>4</v>
      </c>
      <c r="K632" s="156">
        <v>35</v>
      </c>
      <c r="L632" s="156">
        <v>2</v>
      </c>
      <c r="M632" s="156">
        <v>18</v>
      </c>
      <c r="N632" s="156">
        <v>0</v>
      </c>
      <c r="O632" s="156">
        <v>17</v>
      </c>
      <c r="P632" s="153">
        <f t="shared" si="72"/>
        <v>1110</v>
      </c>
      <c r="Q632" s="39">
        <f t="shared" si="73"/>
        <v>176</v>
      </c>
      <c r="R632" s="153">
        <f t="shared" si="74"/>
        <v>1286</v>
      </c>
      <c r="S632" s="153">
        <f t="shared" si="75"/>
        <v>0.35722222222222222</v>
      </c>
      <c r="T632" s="39">
        <f t="shared" si="76"/>
        <v>2023</v>
      </c>
      <c r="U632" s="39">
        <f t="shared" si="77"/>
        <v>7</v>
      </c>
      <c r="V632" s="39">
        <f t="shared" si="78"/>
        <v>3</v>
      </c>
      <c r="W632" s="39">
        <f t="shared" si="79"/>
        <v>2</v>
      </c>
      <c r="X632" s="39">
        <f>Table19[[#This Row],[Busy-ness Secs]]/60</f>
        <v>21.433333333333334</v>
      </c>
    </row>
    <row r="633" spans="2:24" x14ac:dyDescent="0.3">
      <c r="B633" s="156">
        <v>2782</v>
      </c>
      <c r="C633" s="157">
        <v>45110</v>
      </c>
      <c r="D633" s="156">
        <v>2</v>
      </c>
      <c r="E633" s="156">
        <v>5</v>
      </c>
      <c r="F633" s="156">
        <v>0</v>
      </c>
      <c r="G633" s="156">
        <v>38</v>
      </c>
      <c r="H633" s="156">
        <v>84</v>
      </c>
      <c r="I633" s="156">
        <v>73</v>
      </c>
      <c r="J633" s="156">
        <v>3</v>
      </c>
      <c r="K633" s="156">
        <v>32</v>
      </c>
      <c r="L633" s="156">
        <v>2</v>
      </c>
      <c r="M633" s="156">
        <v>45</v>
      </c>
      <c r="N633" s="156">
        <v>0</v>
      </c>
      <c r="O633" s="156">
        <v>17</v>
      </c>
      <c r="P633" s="153">
        <f t="shared" si="72"/>
        <v>975</v>
      </c>
      <c r="Q633" s="39">
        <f t="shared" si="73"/>
        <v>186</v>
      </c>
      <c r="R633" s="153">
        <f t="shared" si="74"/>
        <v>1161</v>
      </c>
      <c r="S633" s="153">
        <f t="shared" si="75"/>
        <v>0.32250000000000001</v>
      </c>
      <c r="T633" s="39">
        <f t="shared" si="76"/>
        <v>2023</v>
      </c>
      <c r="U633" s="39">
        <f t="shared" si="77"/>
        <v>7</v>
      </c>
      <c r="V633" s="39">
        <f t="shared" si="78"/>
        <v>3</v>
      </c>
      <c r="W633" s="39">
        <f t="shared" si="79"/>
        <v>2</v>
      </c>
      <c r="X633" s="39">
        <f>Table19[[#This Row],[Busy-ness Secs]]/60</f>
        <v>19.350000000000001</v>
      </c>
    </row>
    <row r="634" spans="2:24" x14ac:dyDescent="0.3">
      <c r="B634" s="156">
        <v>2783</v>
      </c>
      <c r="C634" s="157">
        <v>45111</v>
      </c>
      <c r="D634" s="156">
        <v>1</v>
      </c>
      <c r="E634" s="156">
        <v>6</v>
      </c>
      <c r="F634" s="156">
        <v>0</v>
      </c>
      <c r="G634" s="156">
        <v>20</v>
      </c>
      <c r="H634" s="156">
        <v>84</v>
      </c>
      <c r="I634" s="156">
        <v>50</v>
      </c>
      <c r="J634" s="156">
        <v>4</v>
      </c>
      <c r="K634" s="156">
        <v>37</v>
      </c>
      <c r="L634" s="156">
        <v>1</v>
      </c>
      <c r="M634" s="156">
        <v>38</v>
      </c>
      <c r="N634" s="156">
        <v>1</v>
      </c>
      <c r="O634" s="156">
        <v>17</v>
      </c>
      <c r="P634" s="153">
        <f t="shared" si="72"/>
        <v>924</v>
      </c>
      <c r="Q634" s="39">
        <f t="shared" si="73"/>
        <v>203</v>
      </c>
      <c r="R634" s="153">
        <f t="shared" si="74"/>
        <v>1127</v>
      </c>
      <c r="S634" s="153">
        <f t="shared" si="75"/>
        <v>0.31305555555555553</v>
      </c>
      <c r="T634" s="39">
        <f t="shared" si="76"/>
        <v>2023</v>
      </c>
      <c r="U634" s="39">
        <f t="shared" si="77"/>
        <v>7</v>
      </c>
      <c r="V634" s="39">
        <f t="shared" si="78"/>
        <v>3</v>
      </c>
      <c r="W634" s="39">
        <f t="shared" si="79"/>
        <v>3</v>
      </c>
      <c r="X634" s="39">
        <f>Table19[[#This Row],[Busy-ness Secs]]/60</f>
        <v>18.783333333333335</v>
      </c>
    </row>
    <row r="635" spans="2:24" x14ac:dyDescent="0.3">
      <c r="B635" s="156">
        <v>2784</v>
      </c>
      <c r="C635" s="157">
        <v>45111</v>
      </c>
      <c r="D635" s="156">
        <v>2</v>
      </c>
      <c r="E635" s="156">
        <v>5</v>
      </c>
      <c r="F635" s="156">
        <v>0</v>
      </c>
      <c r="G635" s="156">
        <v>40</v>
      </c>
      <c r="H635" s="156">
        <v>75</v>
      </c>
      <c r="I635" s="156">
        <v>82</v>
      </c>
      <c r="J635" s="156">
        <v>3</v>
      </c>
      <c r="K635" s="156">
        <v>35</v>
      </c>
      <c r="L635" s="156">
        <v>2</v>
      </c>
      <c r="M635" s="156">
        <v>29</v>
      </c>
      <c r="N635" s="156">
        <v>0</v>
      </c>
      <c r="O635" s="156">
        <v>25</v>
      </c>
      <c r="P635" s="153">
        <f t="shared" si="72"/>
        <v>985</v>
      </c>
      <c r="Q635" s="39">
        <f t="shared" si="73"/>
        <v>163</v>
      </c>
      <c r="R635" s="153">
        <f t="shared" si="74"/>
        <v>1148</v>
      </c>
      <c r="S635" s="153">
        <f t="shared" si="75"/>
        <v>0.31888888888888889</v>
      </c>
      <c r="T635" s="39">
        <f t="shared" si="76"/>
        <v>2023</v>
      </c>
      <c r="U635" s="39">
        <f t="shared" si="77"/>
        <v>7</v>
      </c>
      <c r="V635" s="39">
        <f t="shared" si="78"/>
        <v>3</v>
      </c>
      <c r="W635" s="39">
        <f t="shared" si="79"/>
        <v>3</v>
      </c>
      <c r="X635" s="39">
        <f>Table19[[#This Row],[Busy-ness Secs]]/60</f>
        <v>19.133333333333333</v>
      </c>
    </row>
    <row r="636" spans="2:24" x14ac:dyDescent="0.3">
      <c r="B636" s="156">
        <v>2785</v>
      </c>
      <c r="C636" s="157">
        <v>45112</v>
      </c>
      <c r="D636" s="156">
        <v>1</v>
      </c>
      <c r="E636" s="156">
        <v>5</v>
      </c>
      <c r="F636" s="156">
        <v>0</v>
      </c>
      <c r="G636" s="156">
        <v>26</v>
      </c>
      <c r="H636" s="156">
        <v>70</v>
      </c>
      <c r="I636" s="156">
        <v>37</v>
      </c>
      <c r="J636" s="156">
        <v>3</v>
      </c>
      <c r="K636" s="156">
        <v>37</v>
      </c>
      <c r="L636" s="156">
        <v>2</v>
      </c>
      <c r="M636" s="156">
        <v>23</v>
      </c>
      <c r="N636" s="156">
        <v>0</v>
      </c>
      <c r="O636" s="156">
        <v>18</v>
      </c>
      <c r="P636" s="153">
        <f t="shared" si="72"/>
        <v>665</v>
      </c>
      <c r="Q636" s="39">
        <f t="shared" si="73"/>
        <v>157</v>
      </c>
      <c r="R636" s="153">
        <f t="shared" si="74"/>
        <v>822</v>
      </c>
      <c r="S636" s="153">
        <f t="shared" si="75"/>
        <v>0.22833333333333333</v>
      </c>
      <c r="T636" s="39">
        <f t="shared" si="76"/>
        <v>2023</v>
      </c>
      <c r="U636" s="39">
        <f t="shared" si="77"/>
        <v>7</v>
      </c>
      <c r="V636" s="39">
        <f t="shared" si="78"/>
        <v>3</v>
      </c>
      <c r="W636" s="39">
        <f t="shared" si="79"/>
        <v>4</v>
      </c>
      <c r="X636" s="39">
        <f>Table19[[#This Row],[Busy-ness Secs]]/60</f>
        <v>13.7</v>
      </c>
    </row>
    <row r="637" spans="2:24" x14ac:dyDescent="0.3">
      <c r="B637" s="156">
        <v>2786</v>
      </c>
      <c r="C637" s="157">
        <v>45112</v>
      </c>
      <c r="D637" s="156">
        <v>2</v>
      </c>
      <c r="E637" s="156">
        <v>6</v>
      </c>
      <c r="F637" s="156">
        <v>0</v>
      </c>
      <c r="G637" s="156">
        <v>40</v>
      </c>
      <c r="H637" s="156">
        <v>38</v>
      </c>
      <c r="I637" s="156">
        <v>32</v>
      </c>
      <c r="J637" s="156">
        <v>4</v>
      </c>
      <c r="K637" s="156">
        <v>33</v>
      </c>
      <c r="L637" s="156">
        <v>2</v>
      </c>
      <c r="M637" s="156">
        <v>17</v>
      </c>
      <c r="N637" s="156">
        <v>0</v>
      </c>
      <c r="O637" s="156">
        <v>15</v>
      </c>
      <c r="P637" s="153">
        <f t="shared" si="72"/>
        <v>660</v>
      </c>
      <c r="Q637" s="39">
        <f t="shared" si="73"/>
        <v>166</v>
      </c>
      <c r="R637" s="153">
        <f t="shared" si="74"/>
        <v>826</v>
      </c>
      <c r="S637" s="153">
        <f t="shared" si="75"/>
        <v>0.22944444444444445</v>
      </c>
      <c r="T637" s="39">
        <f t="shared" si="76"/>
        <v>2023</v>
      </c>
      <c r="U637" s="39">
        <f t="shared" si="77"/>
        <v>7</v>
      </c>
      <c r="V637" s="39">
        <f t="shared" si="78"/>
        <v>3</v>
      </c>
      <c r="W637" s="39">
        <f t="shared" si="79"/>
        <v>4</v>
      </c>
      <c r="X637" s="39">
        <f>Table19[[#This Row],[Busy-ness Secs]]/60</f>
        <v>13.766666666666667</v>
      </c>
    </row>
    <row r="638" spans="2:24" x14ac:dyDescent="0.3">
      <c r="B638" s="156">
        <v>2787</v>
      </c>
      <c r="C638" s="157">
        <v>45113</v>
      </c>
      <c r="D638" s="156">
        <v>1</v>
      </c>
      <c r="E638" s="156">
        <v>6</v>
      </c>
      <c r="F638" s="156">
        <v>0</v>
      </c>
      <c r="G638" s="156">
        <v>34</v>
      </c>
      <c r="H638" s="156">
        <v>79</v>
      </c>
      <c r="I638" s="156">
        <v>81</v>
      </c>
      <c r="J638" s="156">
        <v>4</v>
      </c>
      <c r="K638" s="156">
        <v>36</v>
      </c>
      <c r="L638" s="156">
        <v>1</v>
      </c>
      <c r="M638" s="156">
        <v>28</v>
      </c>
      <c r="N638" s="156">
        <v>1</v>
      </c>
      <c r="O638" s="156">
        <v>11</v>
      </c>
      <c r="P638" s="153">
        <f t="shared" si="72"/>
        <v>1164</v>
      </c>
      <c r="Q638" s="39">
        <f t="shared" si="73"/>
        <v>183</v>
      </c>
      <c r="R638" s="153">
        <f t="shared" si="74"/>
        <v>1347</v>
      </c>
      <c r="S638" s="153">
        <f t="shared" si="75"/>
        <v>0.37416666666666665</v>
      </c>
      <c r="T638" s="39">
        <f t="shared" si="76"/>
        <v>2023</v>
      </c>
      <c r="U638" s="39">
        <f t="shared" si="77"/>
        <v>7</v>
      </c>
      <c r="V638" s="39">
        <f t="shared" si="78"/>
        <v>3</v>
      </c>
      <c r="W638" s="39">
        <f t="shared" si="79"/>
        <v>5</v>
      </c>
      <c r="X638" s="39">
        <f>Table19[[#This Row],[Busy-ness Secs]]/60</f>
        <v>22.45</v>
      </c>
    </row>
    <row r="639" spans="2:24" x14ac:dyDescent="0.3">
      <c r="B639" s="156">
        <v>2788</v>
      </c>
      <c r="C639" s="157">
        <v>45113</v>
      </c>
      <c r="D639" s="156">
        <v>2</v>
      </c>
      <c r="E639" s="156">
        <v>6</v>
      </c>
      <c r="F639" s="156">
        <v>0</v>
      </c>
      <c r="G639" s="156">
        <v>32</v>
      </c>
      <c r="H639" s="156">
        <v>70</v>
      </c>
      <c r="I639" s="156">
        <v>88</v>
      </c>
      <c r="J639" s="156">
        <v>5</v>
      </c>
      <c r="K639" s="156">
        <v>32</v>
      </c>
      <c r="L639" s="156">
        <v>1</v>
      </c>
      <c r="M639" s="156">
        <v>33</v>
      </c>
      <c r="N639" s="156">
        <v>0</v>
      </c>
      <c r="O639" s="156">
        <v>18</v>
      </c>
      <c r="P639" s="153">
        <f t="shared" si="72"/>
        <v>1140</v>
      </c>
      <c r="Q639" s="39">
        <f t="shared" si="73"/>
        <v>193</v>
      </c>
      <c r="R639" s="153">
        <f t="shared" si="74"/>
        <v>1333</v>
      </c>
      <c r="S639" s="153">
        <f t="shared" si="75"/>
        <v>0.37027777777777776</v>
      </c>
      <c r="T639" s="39">
        <f t="shared" si="76"/>
        <v>2023</v>
      </c>
      <c r="U639" s="39">
        <f t="shared" si="77"/>
        <v>7</v>
      </c>
      <c r="V639" s="39">
        <f t="shared" si="78"/>
        <v>3</v>
      </c>
      <c r="W639" s="39">
        <f t="shared" si="79"/>
        <v>5</v>
      </c>
      <c r="X639" s="39">
        <f>Table19[[#This Row],[Busy-ness Secs]]/60</f>
        <v>22.216666666666665</v>
      </c>
    </row>
    <row r="640" spans="2:24" x14ac:dyDescent="0.3">
      <c r="B640" s="156">
        <v>2789</v>
      </c>
      <c r="C640" s="157">
        <v>45114</v>
      </c>
      <c r="D640" s="156">
        <v>1</v>
      </c>
      <c r="E640" s="156">
        <v>5</v>
      </c>
      <c r="F640" s="156">
        <v>0</v>
      </c>
      <c r="G640" s="156">
        <v>23</v>
      </c>
      <c r="H640" s="156">
        <v>75</v>
      </c>
      <c r="I640" s="156">
        <v>79</v>
      </c>
      <c r="J640" s="156">
        <v>4</v>
      </c>
      <c r="K640" s="156">
        <v>33</v>
      </c>
      <c r="L640" s="156">
        <v>1</v>
      </c>
      <c r="M640" s="156">
        <v>27</v>
      </c>
      <c r="N640" s="156">
        <v>0</v>
      </c>
      <c r="O640" s="156">
        <v>24</v>
      </c>
      <c r="P640" s="153">
        <f t="shared" si="72"/>
        <v>885</v>
      </c>
      <c r="Q640" s="39">
        <f t="shared" si="73"/>
        <v>159</v>
      </c>
      <c r="R640" s="153">
        <f t="shared" si="74"/>
        <v>1044</v>
      </c>
      <c r="S640" s="153">
        <f t="shared" si="75"/>
        <v>0.28999999999999998</v>
      </c>
      <c r="T640" s="39">
        <f t="shared" si="76"/>
        <v>2023</v>
      </c>
      <c r="U640" s="39">
        <f t="shared" si="77"/>
        <v>7</v>
      </c>
      <c r="V640" s="39">
        <f t="shared" si="78"/>
        <v>3</v>
      </c>
      <c r="W640" s="39">
        <f t="shared" si="79"/>
        <v>6</v>
      </c>
      <c r="X640" s="39">
        <f>Table19[[#This Row],[Busy-ness Secs]]/60</f>
        <v>17.399999999999999</v>
      </c>
    </row>
    <row r="641" spans="2:24" x14ac:dyDescent="0.3">
      <c r="B641" s="156">
        <v>2790</v>
      </c>
      <c r="C641" s="157">
        <v>45114</v>
      </c>
      <c r="D641" s="156">
        <v>2</v>
      </c>
      <c r="E641" s="156">
        <v>5</v>
      </c>
      <c r="F641" s="156">
        <v>0</v>
      </c>
      <c r="G641" s="156">
        <v>38</v>
      </c>
      <c r="H641" s="156">
        <v>70</v>
      </c>
      <c r="I641" s="156">
        <v>74</v>
      </c>
      <c r="J641" s="156">
        <v>3</v>
      </c>
      <c r="K641" s="156">
        <v>34</v>
      </c>
      <c r="L641" s="156">
        <v>1</v>
      </c>
      <c r="M641" s="156">
        <v>17</v>
      </c>
      <c r="N641" s="156">
        <v>1</v>
      </c>
      <c r="O641" s="156">
        <v>18</v>
      </c>
      <c r="P641" s="153">
        <f t="shared" si="72"/>
        <v>910</v>
      </c>
      <c r="Q641" s="39">
        <f t="shared" si="73"/>
        <v>137</v>
      </c>
      <c r="R641" s="153">
        <f t="shared" si="74"/>
        <v>1047</v>
      </c>
      <c r="S641" s="153">
        <f t="shared" si="75"/>
        <v>0.29083333333333333</v>
      </c>
      <c r="T641" s="39">
        <f t="shared" si="76"/>
        <v>2023</v>
      </c>
      <c r="U641" s="39">
        <f t="shared" si="77"/>
        <v>7</v>
      </c>
      <c r="V641" s="39">
        <f t="shared" si="78"/>
        <v>3</v>
      </c>
      <c r="W641" s="39">
        <f t="shared" si="79"/>
        <v>6</v>
      </c>
      <c r="X641" s="39">
        <f>Table19[[#This Row],[Busy-ness Secs]]/60</f>
        <v>17.45</v>
      </c>
    </row>
    <row r="642" spans="2:24" x14ac:dyDescent="0.3">
      <c r="B642" s="156">
        <v>2791</v>
      </c>
      <c r="C642" s="157">
        <v>45115</v>
      </c>
      <c r="D642" s="156">
        <v>1</v>
      </c>
      <c r="E642" s="156">
        <v>6</v>
      </c>
      <c r="F642" s="156">
        <v>0</v>
      </c>
      <c r="G642" s="156">
        <v>44</v>
      </c>
      <c r="H642" s="156">
        <v>33</v>
      </c>
      <c r="I642" s="156">
        <v>75</v>
      </c>
      <c r="J642" s="156">
        <v>4</v>
      </c>
      <c r="K642" s="156">
        <v>35</v>
      </c>
      <c r="L642" s="156">
        <v>2</v>
      </c>
      <c r="M642" s="156">
        <v>45</v>
      </c>
      <c r="N642" s="156">
        <v>0</v>
      </c>
      <c r="O642" s="156">
        <v>29</v>
      </c>
      <c r="P642" s="153">
        <f t="shared" si="72"/>
        <v>912</v>
      </c>
      <c r="Q642" s="39">
        <f t="shared" si="73"/>
        <v>230</v>
      </c>
      <c r="R642" s="153">
        <f t="shared" si="74"/>
        <v>1142</v>
      </c>
      <c r="S642" s="153">
        <f t="shared" si="75"/>
        <v>0.31722222222222224</v>
      </c>
      <c r="T642" s="39">
        <f t="shared" si="76"/>
        <v>2023</v>
      </c>
      <c r="U642" s="39">
        <f t="shared" si="77"/>
        <v>7</v>
      </c>
      <c r="V642" s="39">
        <f t="shared" si="78"/>
        <v>3</v>
      </c>
      <c r="W642" s="39">
        <f t="shared" si="79"/>
        <v>7</v>
      </c>
      <c r="X642" s="39">
        <f>Table19[[#This Row],[Busy-ness Secs]]/60</f>
        <v>19.033333333333335</v>
      </c>
    </row>
    <row r="643" spans="2:24" x14ac:dyDescent="0.3">
      <c r="B643" s="156">
        <v>2792</v>
      </c>
      <c r="C643" s="157">
        <v>45117</v>
      </c>
      <c r="D643" s="156">
        <v>1</v>
      </c>
      <c r="E643" s="156">
        <v>6</v>
      </c>
      <c r="F643" s="156">
        <v>0</v>
      </c>
      <c r="G643" s="156">
        <v>17</v>
      </c>
      <c r="H643" s="156">
        <v>34</v>
      </c>
      <c r="I643" s="156">
        <v>50</v>
      </c>
      <c r="J643" s="156">
        <v>4</v>
      </c>
      <c r="K643" s="156">
        <v>35</v>
      </c>
      <c r="L643" s="156">
        <v>2</v>
      </c>
      <c r="M643" s="156">
        <v>31</v>
      </c>
      <c r="N643" s="156">
        <v>0</v>
      </c>
      <c r="O643" s="156">
        <v>19</v>
      </c>
      <c r="P643" s="153">
        <f t="shared" si="72"/>
        <v>606</v>
      </c>
      <c r="Q643" s="39">
        <f t="shared" si="73"/>
        <v>202</v>
      </c>
      <c r="R643" s="153">
        <f t="shared" si="74"/>
        <v>808</v>
      </c>
      <c r="S643" s="153">
        <f t="shared" si="75"/>
        <v>0.22444444444444445</v>
      </c>
      <c r="T643" s="39">
        <f t="shared" si="76"/>
        <v>2023</v>
      </c>
      <c r="U643" s="39">
        <f t="shared" si="77"/>
        <v>7</v>
      </c>
      <c r="V643" s="39">
        <f t="shared" si="78"/>
        <v>3</v>
      </c>
      <c r="W643" s="39">
        <f t="shared" si="79"/>
        <v>2</v>
      </c>
      <c r="X643" s="39">
        <f>Table19[[#This Row],[Busy-ness Secs]]/60</f>
        <v>13.466666666666667</v>
      </c>
    </row>
    <row r="644" spans="2:24" x14ac:dyDescent="0.3">
      <c r="B644" s="156">
        <v>2793</v>
      </c>
      <c r="C644" s="157">
        <v>45117</v>
      </c>
      <c r="D644" s="156">
        <v>2</v>
      </c>
      <c r="E644" s="156">
        <v>5</v>
      </c>
      <c r="F644" s="156">
        <v>0</v>
      </c>
      <c r="G644" s="156">
        <v>42</v>
      </c>
      <c r="H644" s="156">
        <v>56</v>
      </c>
      <c r="I644" s="156">
        <v>38</v>
      </c>
      <c r="J644" s="156">
        <v>2</v>
      </c>
      <c r="K644" s="156">
        <v>33</v>
      </c>
      <c r="L644" s="156">
        <v>2</v>
      </c>
      <c r="M644" s="156">
        <v>37</v>
      </c>
      <c r="N644" s="156">
        <v>1</v>
      </c>
      <c r="O644" s="156">
        <v>29</v>
      </c>
      <c r="P644" s="153">
        <f t="shared" si="72"/>
        <v>680</v>
      </c>
      <c r="Q644" s="39">
        <f t="shared" si="73"/>
        <v>169</v>
      </c>
      <c r="R644" s="153">
        <f t="shared" si="74"/>
        <v>849</v>
      </c>
      <c r="S644" s="153">
        <f t="shared" si="75"/>
        <v>0.23583333333333334</v>
      </c>
      <c r="T644" s="39">
        <f t="shared" si="76"/>
        <v>2023</v>
      </c>
      <c r="U644" s="39">
        <f t="shared" si="77"/>
        <v>7</v>
      </c>
      <c r="V644" s="39">
        <f t="shared" si="78"/>
        <v>3</v>
      </c>
      <c r="W644" s="39">
        <f t="shared" si="79"/>
        <v>2</v>
      </c>
      <c r="X644" s="39">
        <f>Table19[[#This Row],[Busy-ness Secs]]/60</f>
        <v>14.15</v>
      </c>
    </row>
    <row r="645" spans="2:24" x14ac:dyDescent="0.3">
      <c r="B645" s="156">
        <v>2794</v>
      </c>
      <c r="C645" s="157">
        <v>45118</v>
      </c>
      <c r="D645" s="156">
        <v>1</v>
      </c>
      <c r="E645" s="156">
        <v>5</v>
      </c>
      <c r="F645" s="156">
        <v>0</v>
      </c>
      <c r="G645" s="156">
        <v>43</v>
      </c>
      <c r="H645" s="156">
        <v>75</v>
      </c>
      <c r="I645" s="156">
        <v>82</v>
      </c>
      <c r="J645" s="156">
        <v>3</v>
      </c>
      <c r="K645" s="156">
        <v>34</v>
      </c>
      <c r="L645" s="156">
        <v>1</v>
      </c>
      <c r="M645" s="156">
        <v>17</v>
      </c>
      <c r="N645" s="156">
        <v>1</v>
      </c>
      <c r="O645" s="156">
        <v>14</v>
      </c>
      <c r="P645" s="153">
        <f t="shared" si="72"/>
        <v>1000</v>
      </c>
      <c r="Q645" s="39">
        <f t="shared" si="73"/>
        <v>133</v>
      </c>
      <c r="R645" s="153">
        <f t="shared" si="74"/>
        <v>1133</v>
      </c>
      <c r="S645" s="153">
        <f t="shared" si="75"/>
        <v>0.31472222222222224</v>
      </c>
      <c r="T645" s="39">
        <f t="shared" si="76"/>
        <v>2023</v>
      </c>
      <c r="U645" s="39">
        <f t="shared" si="77"/>
        <v>7</v>
      </c>
      <c r="V645" s="39">
        <f t="shared" si="78"/>
        <v>3</v>
      </c>
      <c r="W645" s="39">
        <f t="shared" si="79"/>
        <v>3</v>
      </c>
      <c r="X645" s="39">
        <f>Table19[[#This Row],[Busy-ness Secs]]/60</f>
        <v>18.883333333333333</v>
      </c>
    </row>
    <row r="646" spans="2:24" x14ac:dyDescent="0.3">
      <c r="B646" s="156">
        <v>2795</v>
      </c>
      <c r="C646" s="157">
        <v>45118</v>
      </c>
      <c r="D646" s="156">
        <v>2</v>
      </c>
      <c r="E646" s="156">
        <v>5</v>
      </c>
      <c r="F646" s="156">
        <v>0</v>
      </c>
      <c r="G646" s="156">
        <v>32</v>
      </c>
      <c r="H646" s="156">
        <v>79</v>
      </c>
      <c r="I646" s="156">
        <v>35</v>
      </c>
      <c r="J646" s="156">
        <v>3</v>
      </c>
      <c r="K646" s="156">
        <v>35</v>
      </c>
      <c r="L646" s="156">
        <v>2</v>
      </c>
      <c r="M646" s="156">
        <v>32</v>
      </c>
      <c r="N646" s="156">
        <v>0</v>
      </c>
      <c r="O646" s="156">
        <v>20</v>
      </c>
      <c r="P646" s="153">
        <f t="shared" si="72"/>
        <v>730</v>
      </c>
      <c r="Q646" s="39">
        <f t="shared" si="73"/>
        <v>169</v>
      </c>
      <c r="R646" s="153">
        <f t="shared" si="74"/>
        <v>899</v>
      </c>
      <c r="S646" s="153">
        <f t="shared" si="75"/>
        <v>0.24972222222222223</v>
      </c>
      <c r="T646" s="39">
        <f t="shared" si="76"/>
        <v>2023</v>
      </c>
      <c r="U646" s="39">
        <f t="shared" si="77"/>
        <v>7</v>
      </c>
      <c r="V646" s="39">
        <f t="shared" si="78"/>
        <v>3</v>
      </c>
      <c r="W646" s="39">
        <f t="shared" si="79"/>
        <v>3</v>
      </c>
      <c r="X646" s="39">
        <f>Table19[[#This Row],[Busy-ness Secs]]/60</f>
        <v>14.983333333333333</v>
      </c>
    </row>
    <row r="647" spans="2:24" x14ac:dyDescent="0.3">
      <c r="B647" s="156">
        <v>2796</v>
      </c>
      <c r="C647" s="157">
        <v>45119</v>
      </c>
      <c r="D647" s="156">
        <v>1</v>
      </c>
      <c r="E647" s="156">
        <v>6</v>
      </c>
      <c r="F647" s="156">
        <v>0</v>
      </c>
      <c r="G647" s="156">
        <v>32</v>
      </c>
      <c r="H647" s="156">
        <v>57</v>
      </c>
      <c r="I647" s="156">
        <v>80</v>
      </c>
      <c r="J647" s="156">
        <v>3</v>
      </c>
      <c r="K647" s="156">
        <v>34</v>
      </c>
      <c r="L647" s="156">
        <v>2</v>
      </c>
      <c r="M647" s="156">
        <v>17</v>
      </c>
      <c r="N647" s="156">
        <v>1</v>
      </c>
      <c r="O647" s="156">
        <v>29</v>
      </c>
      <c r="P647" s="153">
        <f t="shared" si="72"/>
        <v>1014</v>
      </c>
      <c r="Q647" s="39">
        <f t="shared" si="73"/>
        <v>165</v>
      </c>
      <c r="R647" s="153">
        <f t="shared" si="74"/>
        <v>1179</v>
      </c>
      <c r="S647" s="153">
        <f t="shared" si="75"/>
        <v>0.32750000000000001</v>
      </c>
      <c r="T647" s="39">
        <f t="shared" si="76"/>
        <v>2023</v>
      </c>
      <c r="U647" s="39">
        <f t="shared" si="77"/>
        <v>7</v>
      </c>
      <c r="V647" s="39">
        <f t="shared" si="78"/>
        <v>3</v>
      </c>
      <c r="W647" s="39">
        <f t="shared" si="79"/>
        <v>4</v>
      </c>
      <c r="X647" s="39">
        <f>Table19[[#This Row],[Busy-ness Secs]]/60</f>
        <v>19.649999999999999</v>
      </c>
    </row>
    <row r="648" spans="2:24" x14ac:dyDescent="0.3">
      <c r="B648" s="156">
        <v>2797</v>
      </c>
      <c r="C648" s="157">
        <v>45119</v>
      </c>
      <c r="D648" s="156">
        <v>2</v>
      </c>
      <c r="E648" s="156">
        <v>6</v>
      </c>
      <c r="F648" s="156">
        <v>0</v>
      </c>
      <c r="G648" s="156">
        <v>32</v>
      </c>
      <c r="H648" s="156">
        <v>89</v>
      </c>
      <c r="I648" s="156">
        <v>45</v>
      </c>
      <c r="J648" s="156">
        <v>5</v>
      </c>
      <c r="K648" s="156">
        <v>31</v>
      </c>
      <c r="L648" s="156">
        <v>1</v>
      </c>
      <c r="M648" s="156">
        <v>22</v>
      </c>
      <c r="N648" s="156">
        <v>0</v>
      </c>
      <c r="O648" s="156">
        <v>12</v>
      </c>
      <c r="P648" s="153">
        <f t="shared" si="72"/>
        <v>996</v>
      </c>
      <c r="Q648" s="39">
        <f t="shared" si="73"/>
        <v>177</v>
      </c>
      <c r="R648" s="153">
        <f t="shared" si="74"/>
        <v>1173</v>
      </c>
      <c r="S648" s="153">
        <f t="shared" si="75"/>
        <v>0.32583333333333331</v>
      </c>
      <c r="T648" s="39">
        <f t="shared" si="76"/>
        <v>2023</v>
      </c>
      <c r="U648" s="39">
        <f t="shared" si="77"/>
        <v>7</v>
      </c>
      <c r="V648" s="39">
        <f t="shared" si="78"/>
        <v>3</v>
      </c>
      <c r="W648" s="39">
        <f t="shared" si="79"/>
        <v>4</v>
      </c>
      <c r="X648" s="39">
        <f>Table19[[#This Row],[Busy-ness Secs]]/60</f>
        <v>19.55</v>
      </c>
    </row>
    <row r="649" spans="2:24" x14ac:dyDescent="0.3">
      <c r="B649" s="156">
        <v>2798</v>
      </c>
      <c r="C649" s="157">
        <v>45120</v>
      </c>
      <c r="D649" s="156">
        <v>1</v>
      </c>
      <c r="E649" s="156">
        <v>6</v>
      </c>
      <c r="F649" s="156">
        <v>0</v>
      </c>
      <c r="G649" s="156">
        <v>34</v>
      </c>
      <c r="H649" s="156">
        <v>75</v>
      </c>
      <c r="I649" s="156">
        <v>88</v>
      </c>
      <c r="J649" s="156">
        <v>3</v>
      </c>
      <c r="K649" s="156">
        <v>37</v>
      </c>
      <c r="L649" s="156">
        <v>2</v>
      </c>
      <c r="M649" s="156">
        <v>28</v>
      </c>
      <c r="N649" s="156">
        <v>1</v>
      </c>
      <c r="O649" s="156">
        <v>14</v>
      </c>
      <c r="P649" s="153">
        <f t="shared" si="72"/>
        <v>1182</v>
      </c>
      <c r="Q649" s="39">
        <f t="shared" si="73"/>
        <v>181</v>
      </c>
      <c r="R649" s="153">
        <f t="shared" si="74"/>
        <v>1363</v>
      </c>
      <c r="S649" s="153">
        <f t="shared" si="75"/>
        <v>0.37861111111111112</v>
      </c>
      <c r="T649" s="39">
        <f t="shared" si="76"/>
        <v>2023</v>
      </c>
      <c r="U649" s="39">
        <f t="shared" si="77"/>
        <v>7</v>
      </c>
      <c r="V649" s="39">
        <f t="shared" si="78"/>
        <v>3</v>
      </c>
      <c r="W649" s="39">
        <f t="shared" si="79"/>
        <v>5</v>
      </c>
      <c r="X649" s="39">
        <f>Table19[[#This Row],[Busy-ness Secs]]/60</f>
        <v>22.716666666666665</v>
      </c>
    </row>
    <row r="650" spans="2:24" x14ac:dyDescent="0.3">
      <c r="B650" s="156">
        <v>2799</v>
      </c>
      <c r="C650" s="157">
        <v>45120</v>
      </c>
      <c r="D650" s="156">
        <v>2</v>
      </c>
      <c r="E650" s="156">
        <v>6</v>
      </c>
      <c r="F650" s="156">
        <v>0</v>
      </c>
      <c r="G650" s="156">
        <v>34</v>
      </c>
      <c r="H650" s="156">
        <v>61</v>
      </c>
      <c r="I650" s="156">
        <v>53</v>
      </c>
      <c r="J650" s="156">
        <v>4</v>
      </c>
      <c r="K650" s="156">
        <v>31</v>
      </c>
      <c r="L650" s="156">
        <v>1</v>
      </c>
      <c r="M650" s="156">
        <v>30</v>
      </c>
      <c r="N650" s="156">
        <v>1</v>
      </c>
      <c r="O650" s="156">
        <v>16</v>
      </c>
      <c r="P650" s="153">
        <f t="shared" ref="P650:P713" si="80">E650*(G650+H650+I650)</f>
        <v>888</v>
      </c>
      <c r="Q650" s="39">
        <f t="shared" ref="Q650:Q713" si="81">(J650*K650)+(N650*O650)+(L650*M650)</f>
        <v>170</v>
      </c>
      <c r="R650" s="153">
        <f t="shared" ref="R650:R713" si="82">P650+Q650</f>
        <v>1058</v>
      </c>
      <c r="S650" s="153">
        <f t="shared" ref="S650:S713" si="83">R650/(60*60)</f>
        <v>0.29388888888888887</v>
      </c>
      <c r="T650" s="39">
        <f t="shared" ref="T650:T713" si="84">YEAR(C650)</f>
        <v>2023</v>
      </c>
      <c r="U650" s="39">
        <f t="shared" ref="U650:U713" si="85">MONTH(C650)</f>
        <v>7</v>
      </c>
      <c r="V650" s="39">
        <f t="shared" ref="V650:V713" si="86" xml:space="preserve"> INT((U650 +2 )/3)</f>
        <v>3</v>
      </c>
      <c r="W650" s="39">
        <f t="shared" ref="W650:W713" si="87">WEEKDAY(C650)</f>
        <v>5</v>
      </c>
      <c r="X650" s="39">
        <f>Table19[[#This Row],[Busy-ness Secs]]/60</f>
        <v>17.633333333333333</v>
      </c>
    </row>
    <row r="651" spans="2:24" x14ac:dyDescent="0.3">
      <c r="B651" s="156">
        <v>2800</v>
      </c>
      <c r="C651" s="157">
        <v>45121</v>
      </c>
      <c r="D651" s="156">
        <v>1</v>
      </c>
      <c r="E651" s="156">
        <v>5</v>
      </c>
      <c r="F651" s="156">
        <v>0</v>
      </c>
      <c r="G651" s="156">
        <v>42</v>
      </c>
      <c r="H651" s="156">
        <v>38</v>
      </c>
      <c r="I651" s="156">
        <v>73</v>
      </c>
      <c r="J651" s="156">
        <v>3</v>
      </c>
      <c r="K651" s="156">
        <v>33</v>
      </c>
      <c r="L651" s="156">
        <v>1</v>
      </c>
      <c r="M651" s="156">
        <v>31</v>
      </c>
      <c r="N651" s="156">
        <v>1</v>
      </c>
      <c r="O651" s="156">
        <v>25</v>
      </c>
      <c r="P651" s="153">
        <f t="shared" si="80"/>
        <v>765</v>
      </c>
      <c r="Q651" s="39">
        <f t="shared" si="81"/>
        <v>155</v>
      </c>
      <c r="R651" s="153">
        <f t="shared" si="82"/>
        <v>920</v>
      </c>
      <c r="S651" s="153">
        <f t="shared" si="83"/>
        <v>0.25555555555555554</v>
      </c>
      <c r="T651" s="39">
        <f t="shared" si="84"/>
        <v>2023</v>
      </c>
      <c r="U651" s="39">
        <f t="shared" si="85"/>
        <v>7</v>
      </c>
      <c r="V651" s="39">
        <f t="shared" si="86"/>
        <v>3</v>
      </c>
      <c r="W651" s="39">
        <f t="shared" si="87"/>
        <v>6</v>
      </c>
      <c r="X651" s="39">
        <f>Table19[[#This Row],[Busy-ness Secs]]/60</f>
        <v>15.333333333333334</v>
      </c>
    </row>
    <row r="652" spans="2:24" x14ac:dyDescent="0.3">
      <c r="B652" s="156">
        <v>2801</v>
      </c>
      <c r="C652" s="157">
        <v>45121</v>
      </c>
      <c r="D652" s="156">
        <v>2</v>
      </c>
      <c r="E652" s="156">
        <v>7</v>
      </c>
      <c r="F652" s="156">
        <v>0</v>
      </c>
      <c r="G652" s="156">
        <v>17</v>
      </c>
      <c r="H652" s="156">
        <v>80</v>
      </c>
      <c r="I652" s="156">
        <v>74</v>
      </c>
      <c r="J652" s="156">
        <v>4</v>
      </c>
      <c r="K652" s="156">
        <v>35</v>
      </c>
      <c r="L652" s="156">
        <v>2</v>
      </c>
      <c r="M652" s="156">
        <v>34</v>
      </c>
      <c r="N652" s="156">
        <v>1</v>
      </c>
      <c r="O652" s="156">
        <v>20</v>
      </c>
      <c r="P652" s="153">
        <f t="shared" si="80"/>
        <v>1197</v>
      </c>
      <c r="Q652" s="39">
        <f t="shared" si="81"/>
        <v>228</v>
      </c>
      <c r="R652" s="153">
        <f t="shared" si="82"/>
        <v>1425</v>
      </c>
      <c r="S652" s="153">
        <f t="shared" si="83"/>
        <v>0.39583333333333331</v>
      </c>
      <c r="T652" s="39">
        <f t="shared" si="84"/>
        <v>2023</v>
      </c>
      <c r="U652" s="39">
        <f t="shared" si="85"/>
        <v>7</v>
      </c>
      <c r="V652" s="39">
        <f t="shared" si="86"/>
        <v>3</v>
      </c>
      <c r="W652" s="39">
        <f t="shared" si="87"/>
        <v>6</v>
      </c>
      <c r="X652" s="39">
        <f>Table19[[#This Row],[Busy-ness Secs]]/60</f>
        <v>23.75</v>
      </c>
    </row>
    <row r="653" spans="2:24" x14ac:dyDescent="0.3">
      <c r="B653" s="156">
        <v>2802</v>
      </c>
      <c r="C653" s="157">
        <v>45122</v>
      </c>
      <c r="D653" s="156">
        <v>1</v>
      </c>
      <c r="E653" s="156">
        <v>6</v>
      </c>
      <c r="F653" s="156">
        <v>0</v>
      </c>
      <c r="G653" s="156">
        <v>20</v>
      </c>
      <c r="H653" s="156">
        <v>33</v>
      </c>
      <c r="I653" s="156">
        <v>57</v>
      </c>
      <c r="J653" s="156">
        <v>4</v>
      </c>
      <c r="K653" s="156">
        <v>35</v>
      </c>
      <c r="L653" s="156">
        <v>2</v>
      </c>
      <c r="M653" s="156">
        <v>37</v>
      </c>
      <c r="N653" s="156">
        <v>0</v>
      </c>
      <c r="O653" s="156">
        <v>19</v>
      </c>
      <c r="P653" s="153">
        <f t="shared" si="80"/>
        <v>660</v>
      </c>
      <c r="Q653" s="39">
        <f t="shared" si="81"/>
        <v>214</v>
      </c>
      <c r="R653" s="153">
        <f t="shared" si="82"/>
        <v>874</v>
      </c>
      <c r="S653" s="153">
        <f t="shared" si="83"/>
        <v>0.24277777777777779</v>
      </c>
      <c r="T653" s="39">
        <f t="shared" si="84"/>
        <v>2023</v>
      </c>
      <c r="U653" s="39">
        <f t="shared" si="85"/>
        <v>7</v>
      </c>
      <c r="V653" s="39">
        <f t="shared" si="86"/>
        <v>3</v>
      </c>
      <c r="W653" s="39">
        <f t="shared" si="87"/>
        <v>7</v>
      </c>
      <c r="X653" s="39">
        <f>Table19[[#This Row],[Busy-ness Secs]]/60</f>
        <v>14.566666666666666</v>
      </c>
    </row>
    <row r="654" spans="2:24" x14ac:dyDescent="0.3">
      <c r="B654" s="156">
        <v>2803</v>
      </c>
      <c r="C654" s="157">
        <v>45124</v>
      </c>
      <c r="D654" s="156">
        <v>1</v>
      </c>
      <c r="E654" s="156">
        <v>5</v>
      </c>
      <c r="F654" s="156">
        <v>0</v>
      </c>
      <c r="G654" s="156">
        <v>18</v>
      </c>
      <c r="H654" s="156">
        <v>57</v>
      </c>
      <c r="I654" s="156">
        <v>84</v>
      </c>
      <c r="J654" s="156">
        <v>2</v>
      </c>
      <c r="K654" s="156">
        <v>36</v>
      </c>
      <c r="L654" s="156">
        <v>2</v>
      </c>
      <c r="M654" s="156">
        <v>20</v>
      </c>
      <c r="N654" s="156">
        <v>1</v>
      </c>
      <c r="O654" s="156">
        <v>29</v>
      </c>
      <c r="P654" s="153">
        <f t="shared" si="80"/>
        <v>795</v>
      </c>
      <c r="Q654" s="39">
        <f t="shared" si="81"/>
        <v>141</v>
      </c>
      <c r="R654" s="153">
        <f t="shared" si="82"/>
        <v>936</v>
      </c>
      <c r="S654" s="153">
        <f t="shared" si="83"/>
        <v>0.26</v>
      </c>
      <c r="T654" s="39">
        <f t="shared" si="84"/>
        <v>2023</v>
      </c>
      <c r="U654" s="39">
        <f t="shared" si="85"/>
        <v>7</v>
      </c>
      <c r="V654" s="39">
        <f t="shared" si="86"/>
        <v>3</v>
      </c>
      <c r="W654" s="39">
        <f t="shared" si="87"/>
        <v>2</v>
      </c>
      <c r="X654" s="39">
        <f>Table19[[#This Row],[Busy-ness Secs]]/60</f>
        <v>15.6</v>
      </c>
    </row>
    <row r="655" spans="2:24" x14ac:dyDescent="0.3">
      <c r="B655" s="156">
        <v>2804</v>
      </c>
      <c r="C655" s="157">
        <v>45124</v>
      </c>
      <c r="D655" s="156">
        <v>2</v>
      </c>
      <c r="E655" s="156">
        <v>5</v>
      </c>
      <c r="F655" s="156">
        <v>0</v>
      </c>
      <c r="G655" s="156">
        <v>20</v>
      </c>
      <c r="H655" s="156">
        <v>89</v>
      </c>
      <c r="I655" s="156">
        <v>68</v>
      </c>
      <c r="J655" s="156">
        <v>2</v>
      </c>
      <c r="K655" s="156">
        <v>32</v>
      </c>
      <c r="L655" s="156">
        <v>2</v>
      </c>
      <c r="M655" s="156">
        <v>28</v>
      </c>
      <c r="N655" s="156">
        <v>1</v>
      </c>
      <c r="O655" s="156">
        <v>12</v>
      </c>
      <c r="P655" s="153">
        <f t="shared" si="80"/>
        <v>885</v>
      </c>
      <c r="Q655" s="39">
        <f t="shared" si="81"/>
        <v>132</v>
      </c>
      <c r="R655" s="153">
        <f t="shared" si="82"/>
        <v>1017</v>
      </c>
      <c r="S655" s="153">
        <f t="shared" si="83"/>
        <v>0.28249999999999997</v>
      </c>
      <c r="T655" s="39">
        <f t="shared" si="84"/>
        <v>2023</v>
      </c>
      <c r="U655" s="39">
        <f t="shared" si="85"/>
        <v>7</v>
      </c>
      <c r="V655" s="39">
        <f t="shared" si="86"/>
        <v>3</v>
      </c>
      <c r="W655" s="39">
        <f t="shared" si="87"/>
        <v>2</v>
      </c>
      <c r="X655" s="39">
        <f>Table19[[#This Row],[Busy-ness Secs]]/60</f>
        <v>16.95</v>
      </c>
    </row>
    <row r="656" spans="2:24" x14ac:dyDescent="0.3">
      <c r="B656" s="156">
        <v>2805</v>
      </c>
      <c r="C656" s="157">
        <v>45125</v>
      </c>
      <c r="D656" s="156">
        <v>1</v>
      </c>
      <c r="E656" s="156">
        <v>4</v>
      </c>
      <c r="F656" s="156">
        <v>0</v>
      </c>
      <c r="G656" s="156">
        <v>44</v>
      </c>
      <c r="H656" s="156">
        <v>84</v>
      </c>
      <c r="I656" s="156">
        <v>56</v>
      </c>
      <c r="J656" s="156">
        <v>2</v>
      </c>
      <c r="K656" s="156">
        <v>33</v>
      </c>
      <c r="L656" s="156">
        <v>2</v>
      </c>
      <c r="M656" s="156">
        <v>37</v>
      </c>
      <c r="N656" s="156">
        <v>0</v>
      </c>
      <c r="O656" s="156">
        <v>26</v>
      </c>
      <c r="P656" s="153">
        <f t="shared" si="80"/>
        <v>736</v>
      </c>
      <c r="Q656" s="39">
        <f t="shared" si="81"/>
        <v>140</v>
      </c>
      <c r="R656" s="153">
        <f t="shared" si="82"/>
        <v>876</v>
      </c>
      <c r="S656" s="153">
        <f t="shared" si="83"/>
        <v>0.24333333333333335</v>
      </c>
      <c r="T656" s="39">
        <f t="shared" si="84"/>
        <v>2023</v>
      </c>
      <c r="U656" s="39">
        <f t="shared" si="85"/>
        <v>7</v>
      </c>
      <c r="V656" s="39">
        <f t="shared" si="86"/>
        <v>3</v>
      </c>
      <c r="W656" s="39">
        <f t="shared" si="87"/>
        <v>3</v>
      </c>
      <c r="X656" s="39">
        <f>Table19[[#This Row],[Busy-ness Secs]]/60</f>
        <v>14.6</v>
      </c>
    </row>
    <row r="657" spans="2:24" x14ac:dyDescent="0.3">
      <c r="B657" s="156">
        <v>2806</v>
      </c>
      <c r="C657" s="157">
        <v>45125</v>
      </c>
      <c r="D657" s="156">
        <v>2</v>
      </c>
      <c r="E657" s="156">
        <v>5</v>
      </c>
      <c r="F657" s="156">
        <v>0</v>
      </c>
      <c r="G657" s="156">
        <v>33</v>
      </c>
      <c r="H657" s="156">
        <v>62</v>
      </c>
      <c r="I657" s="156">
        <v>89</v>
      </c>
      <c r="J657" s="156">
        <v>4</v>
      </c>
      <c r="K657" s="156">
        <v>33</v>
      </c>
      <c r="L657" s="156">
        <v>1</v>
      </c>
      <c r="M657" s="156">
        <v>30</v>
      </c>
      <c r="N657" s="156">
        <v>0</v>
      </c>
      <c r="O657" s="156">
        <v>16</v>
      </c>
      <c r="P657" s="153">
        <f t="shared" si="80"/>
        <v>920</v>
      </c>
      <c r="Q657" s="39">
        <f t="shared" si="81"/>
        <v>162</v>
      </c>
      <c r="R657" s="153">
        <f t="shared" si="82"/>
        <v>1082</v>
      </c>
      <c r="S657" s="153">
        <f t="shared" si="83"/>
        <v>0.30055555555555558</v>
      </c>
      <c r="T657" s="39">
        <f t="shared" si="84"/>
        <v>2023</v>
      </c>
      <c r="U657" s="39">
        <f t="shared" si="85"/>
        <v>7</v>
      </c>
      <c r="V657" s="39">
        <f t="shared" si="86"/>
        <v>3</v>
      </c>
      <c r="W657" s="39">
        <f t="shared" si="87"/>
        <v>3</v>
      </c>
      <c r="X657" s="39">
        <f>Table19[[#This Row],[Busy-ness Secs]]/60</f>
        <v>18.033333333333335</v>
      </c>
    </row>
    <row r="658" spans="2:24" x14ac:dyDescent="0.3">
      <c r="B658" s="156">
        <v>2807</v>
      </c>
      <c r="C658" s="157">
        <v>45126</v>
      </c>
      <c r="D658" s="156">
        <v>1</v>
      </c>
      <c r="E658" s="156">
        <v>6</v>
      </c>
      <c r="F658" s="156">
        <v>0</v>
      </c>
      <c r="G658" s="156">
        <v>28</v>
      </c>
      <c r="H658" s="156">
        <v>70</v>
      </c>
      <c r="I658" s="156">
        <v>77</v>
      </c>
      <c r="J658" s="156">
        <v>4</v>
      </c>
      <c r="K658" s="156">
        <v>36</v>
      </c>
      <c r="L658" s="156">
        <v>2</v>
      </c>
      <c r="M658" s="156">
        <v>37</v>
      </c>
      <c r="N658" s="156">
        <v>0</v>
      </c>
      <c r="O658" s="156">
        <v>28</v>
      </c>
      <c r="P658" s="153">
        <f t="shared" si="80"/>
        <v>1050</v>
      </c>
      <c r="Q658" s="39">
        <f t="shared" si="81"/>
        <v>218</v>
      </c>
      <c r="R658" s="153">
        <f t="shared" si="82"/>
        <v>1268</v>
      </c>
      <c r="S658" s="153">
        <f t="shared" si="83"/>
        <v>0.35222222222222221</v>
      </c>
      <c r="T658" s="39">
        <f t="shared" si="84"/>
        <v>2023</v>
      </c>
      <c r="U658" s="39">
        <f t="shared" si="85"/>
        <v>7</v>
      </c>
      <c r="V658" s="39">
        <f t="shared" si="86"/>
        <v>3</v>
      </c>
      <c r="W658" s="39">
        <f t="shared" si="87"/>
        <v>4</v>
      </c>
      <c r="X658" s="39">
        <f>Table19[[#This Row],[Busy-ness Secs]]/60</f>
        <v>21.133333333333333</v>
      </c>
    </row>
    <row r="659" spans="2:24" x14ac:dyDescent="0.3">
      <c r="B659" s="156">
        <v>2808</v>
      </c>
      <c r="C659" s="157">
        <v>45126</v>
      </c>
      <c r="D659" s="156">
        <v>2</v>
      </c>
      <c r="E659" s="156">
        <v>7</v>
      </c>
      <c r="F659" s="156">
        <v>0</v>
      </c>
      <c r="G659" s="156">
        <v>23</v>
      </c>
      <c r="H659" s="156">
        <v>38</v>
      </c>
      <c r="I659" s="156">
        <v>85</v>
      </c>
      <c r="J659" s="156">
        <v>5</v>
      </c>
      <c r="K659" s="156">
        <v>33</v>
      </c>
      <c r="L659" s="156">
        <v>2</v>
      </c>
      <c r="M659" s="156">
        <v>23</v>
      </c>
      <c r="N659" s="156">
        <v>0</v>
      </c>
      <c r="O659" s="156">
        <v>25</v>
      </c>
      <c r="P659" s="153">
        <f t="shared" si="80"/>
        <v>1022</v>
      </c>
      <c r="Q659" s="39">
        <f t="shared" si="81"/>
        <v>211</v>
      </c>
      <c r="R659" s="153">
        <f t="shared" si="82"/>
        <v>1233</v>
      </c>
      <c r="S659" s="153">
        <f t="shared" si="83"/>
        <v>0.34250000000000003</v>
      </c>
      <c r="T659" s="39">
        <f t="shared" si="84"/>
        <v>2023</v>
      </c>
      <c r="U659" s="39">
        <f t="shared" si="85"/>
        <v>7</v>
      </c>
      <c r="V659" s="39">
        <f t="shared" si="86"/>
        <v>3</v>
      </c>
      <c r="W659" s="39">
        <f t="shared" si="87"/>
        <v>4</v>
      </c>
      <c r="X659" s="39">
        <f>Table19[[#This Row],[Busy-ness Secs]]/60</f>
        <v>20.55</v>
      </c>
    </row>
    <row r="660" spans="2:24" x14ac:dyDescent="0.3">
      <c r="B660" s="156">
        <v>2809</v>
      </c>
      <c r="C660" s="157">
        <v>45127</v>
      </c>
      <c r="D660" s="156">
        <v>1</v>
      </c>
      <c r="E660" s="156">
        <v>4</v>
      </c>
      <c r="F660" s="156">
        <v>0</v>
      </c>
      <c r="G660" s="156">
        <v>23</v>
      </c>
      <c r="H660" s="156">
        <v>43</v>
      </c>
      <c r="I660" s="156">
        <v>51</v>
      </c>
      <c r="J660" s="156">
        <v>1</v>
      </c>
      <c r="K660" s="156">
        <v>33</v>
      </c>
      <c r="L660" s="156">
        <v>2</v>
      </c>
      <c r="M660" s="156">
        <v>31</v>
      </c>
      <c r="N660" s="156">
        <v>1</v>
      </c>
      <c r="O660" s="156">
        <v>11</v>
      </c>
      <c r="P660" s="153">
        <f t="shared" si="80"/>
        <v>468</v>
      </c>
      <c r="Q660" s="39">
        <f t="shared" si="81"/>
        <v>106</v>
      </c>
      <c r="R660" s="153">
        <f t="shared" si="82"/>
        <v>574</v>
      </c>
      <c r="S660" s="153">
        <f t="shared" si="83"/>
        <v>0.15944444444444444</v>
      </c>
      <c r="T660" s="39">
        <f t="shared" si="84"/>
        <v>2023</v>
      </c>
      <c r="U660" s="39">
        <f t="shared" si="85"/>
        <v>7</v>
      </c>
      <c r="V660" s="39">
        <f t="shared" si="86"/>
        <v>3</v>
      </c>
      <c r="W660" s="39">
        <f t="shared" si="87"/>
        <v>5</v>
      </c>
      <c r="X660" s="39">
        <f>Table19[[#This Row],[Busy-ness Secs]]/60</f>
        <v>9.5666666666666664</v>
      </c>
    </row>
    <row r="661" spans="2:24" x14ac:dyDescent="0.3">
      <c r="B661" s="156">
        <v>2810</v>
      </c>
      <c r="C661" s="157">
        <v>45127</v>
      </c>
      <c r="D661" s="156">
        <v>2</v>
      </c>
      <c r="E661" s="156">
        <v>7</v>
      </c>
      <c r="F661" s="156">
        <v>0</v>
      </c>
      <c r="G661" s="156">
        <v>42</v>
      </c>
      <c r="H661" s="156">
        <v>48</v>
      </c>
      <c r="I661" s="156">
        <v>82</v>
      </c>
      <c r="J661" s="156">
        <v>4</v>
      </c>
      <c r="K661" s="156">
        <v>33</v>
      </c>
      <c r="L661" s="156">
        <v>2</v>
      </c>
      <c r="M661" s="156">
        <v>20</v>
      </c>
      <c r="N661" s="156">
        <v>1</v>
      </c>
      <c r="O661" s="156">
        <v>17</v>
      </c>
      <c r="P661" s="153">
        <f t="shared" si="80"/>
        <v>1204</v>
      </c>
      <c r="Q661" s="39">
        <f t="shared" si="81"/>
        <v>189</v>
      </c>
      <c r="R661" s="153">
        <f t="shared" si="82"/>
        <v>1393</v>
      </c>
      <c r="S661" s="153">
        <f t="shared" si="83"/>
        <v>0.38694444444444442</v>
      </c>
      <c r="T661" s="39">
        <f t="shared" si="84"/>
        <v>2023</v>
      </c>
      <c r="U661" s="39">
        <f t="shared" si="85"/>
        <v>7</v>
      </c>
      <c r="V661" s="39">
        <f t="shared" si="86"/>
        <v>3</v>
      </c>
      <c r="W661" s="39">
        <f t="shared" si="87"/>
        <v>5</v>
      </c>
      <c r="X661" s="39">
        <f>Table19[[#This Row],[Busy-ness Secs]]/60</f>
        <v>23.216666666666665</v>
      </c>
    </row>
    <row r="662" spans="2:24" x14ac:dyDescent="0.3">
      <c r="B662" s="156">
        <v>2811</v>
      </c>
      <c r="C662" s="157">
        <v>45128</v>
      </c>
      <c r="D662" s="156">
        <v>1</v>
      </c>
      <c r="E662" s="156">
        <v>6</v>
      </c>
      <c r="F662" s="156">
        <v>0</v>
      </c>
      <c r="G662" s="156">
        <v>20</v>
      </c>
      <c r="H662" s="156">
        <v>38</v>
      </c>
      <c r="I662" s="156">
        <v>83</v>
      </c>
      <c r="J662" s="156">
        <v>4</v>
      </c>
      <c r="K662" s="156">
        <v>33</v>
      </c>
      <c r="L662" s="156">
        <v>1</v>
      </c>
      <c r="M662" s="156">
        <v>45</v>
      </c>
      <c r="N662" s="156">
        <v>1</v>
      </c>
      <c r="O662" s="156">
        <v>25</v>
      </c>
      <c r="P662" s="153">
        <f t="shared" si="80"/>
        <v>846</v>
      </c>
      <c r="Q662" s="39">
        <f t="shared" si="81"/>
        <v>202</v>
      </c>
      <c r="R662" s="153">
        <f t="shared" si="82"/>
        <v>1048</v>
      </c>
      <c r="S662" s="153">
        <f t="shared" si="83"/>
        <v>0.2911111111111111</v>
      </c>
      <c r="T662" s="39">
        <f t="shared" si="84"/>
        <v>2023</v>
      </c>
      <c r="U662" s="39">
        <f t="shared" si="85"/>
        <v>7</v>
      </c>
      <c r="V662" s="39">
        <f t="shared" si="86"/>
        <v>3</v>
      </c>
      <c r="W662" s="39">
        <f t="shared" si="87"/>
        <v>6</v>
      </c>
      <c r="X662" s="39">
        <f>Table19[[#This Row],[Busy-ness Secs]]/60</f>
        <v>17.466666666666665</v>
      </c>
    </row>
    <row r="663" spans="2:24" x14ac:dyDescent="0.3">
      <c r="B663" s="156">
        <v>2812</v>
      </c>
      <c r="C663" s="157">
        <v>45128</v>
      </c>
      <c r="D663" s="156">
        <v>2</v>
      </c>
      <c r="E663" s="156">
        <v>7</v>
      </c>
      <c r="F663" s="156">
        <v>0</v>
      </c>
      <c r="G663" s="156">
        <v>38</v>
      </c>
      <c r="H663" s="156">
        <v>62</v>
      </c>
      <c r="I663" s="156">
        <v>55</v>
      </c>
      <c r="J663" s="156">
        <v>4</v>
      </c>
      <c r="K663" s="156">
        <v>32</v>
      </c>
      <c r="L663" s="156">
        <v>2</v>
      </c>
      <c r="M663" s="156">
        <v>39</v>
      </c>
      <c r="N663" s="156">
        <v>1</v>
      </c>
      <c r="O663" s="156">
        <v>16</v>
      </c>
      <c r="P663" s="153">
        <f t="shared" si="80"/>
        <v>1085</v>
      </c>
      <c r="Q663" s="39">
        <f t="shared" si="81"/>
        <v>222</v>
      </c>
      <c r="R663" s="153">
        <f t="shared" si="82"/>
        <v>1307</v>
      </c>
      <c r="S663" s="153">
        <f t="shared" si="83"/>
        <v>0.36305555555555558</v>
      </c>
      <c r="T663" s="39">
        <f t="shared" si="84"/>
        <v>2023</v>
      </c>
      <c r="U663" s="39">
        <f t="shared" si="85"/>
        <v>7</v>
      </c>
      <c r="V663" s="39">
        <f t="shared" si="86"/>
        <v>3</v>
      </c>
      <c r="W663" s="39">
        <f t="shared" si="87"/>
        <v>6</v>
      </c>
      <c r="X663" s="39">
        <f>Table19[[#This Row],[Busy-ness Secs]]/60</f>
        <v>21.783333333333335</v>
      </c>
    </row>
    <row r="664" spans="2:24" x14ac:dyDescent="0.3">
      <c r="B664" s="156">
        <v>2813</v>
      </c>
      <c r="C664" s="157">
        <v>45129</v>
      </c>
      <c r="D664" s="156">
        <v>1</v>
      </c>
      <c r="E664" s="156">
        <v>5</v>
      </c>
      <c r="F664" s="156">
        <v>0</v>
      </c>
      <c r="G664" s="156">
        <v>27</v>
      </c>
      <c r="H664" s="156">
        <v>79</v>
      </c>
      <c r="I664" s="156">
        <v>68</v>
      </c>
      <c r="J664" s="156">
        <v>3</v>
      </c>
      <c r="K664" s="156">
        <v>33</v>
      </c>
      <c r="L664" s="156">
        <v>1</v>
      </c>
      <c r="M664" s="156">
        <v>23</v>
      </c>
      <c r="N664" s="156">
        <v>1</v>
      </c>
      <c r="O664" s="156">
        <v>20</v>
      </c>
      <c r="P664" s="153">
        <f t="shared" si="80"/>
        <v>870</v>
      </c>
      <c r="Q664" s="39">
        <f t="shared" si="81"/>
        <v>142</v>
      </c>
      <c r="R664" s="153">
        <f t="shared" si="82"/>
        <v>1012</v>
      </c>
      <c r="S664" s="153">
        <f t="shared" si="83"/>
        <v>0.28111111111111109</v>
      </c>
      <c r="T664" s="39">
        <f t="shared" si="84"/>
        <v>2023</v>
      </c>
      <c r="U664" s="39">
        <f t="shared" si="85"/>
        <v>7</v>
      </c>
      <c r="V664" s="39">
        <f t="shared" si="86"/>
        <v>3</v>
      </c>
      <c r="W664" s="39">
        <f t="shared" si="87"/>
        <v>7</v>
      </c>
      <c r="X664" s="39">
        <f>Table19[[#This Row],[Busy-ness Secs]]/60</f>
        <v>16.866666666666667</v>
      </c>
    </row>
    <row r="665" spans="2:24" x14ac:dyDescent="0.3">
      <c r="B665" s="156">
        <v>2814</v>
      </c>
      <c r="C665" s="157">
        <v>45131</v>
      </c>
      <c r="D665" s="156">
        <v>1</v>
      </c>
      <c r="E665" s="156">
        <v>4</v>
      </c>
      <c r="F665" s="156">
        <v>0</v>
      </c>
      <c r="G665" s="156">
        <v>33</v>
      </c>
      <c r="H665" s="156">
        <v>48</v>
      </c>
      <c r="I665" s="156">
        <v>89</v>
      </c>
      <c r="J665" s="156">
        <v>3</v>
      </c>
      <c r="K665" s="156">
        <v>37</v>
      </c>
      <c r="L665" s="156">
        <v>1</v>
      </c>
      <c r="M665" s="156">
        <v>32</v>
      </c>
      <c r="N665" s="156">
        <v>0</v>
      </c>
      <c r="O665" s="156">
        <v>17</v>
      </c>
      <c r="P665" s="153">
        <f t="shared" si="80"/>
        <v>680</v>
      </c>
      <c r="Q665" s="39">
        <f t="shared" si="81"/>
        <v>143</v>
      </c>
      <c r="R665" s="153">
        <f t="shared" si="82"/>
        <v>823</v>
      </c>
      <c r="S665" s="153">
        <f t="shared" si="83"/>
        <v>0.2286111111111111</v>
      </c>
      <c r="T665" s="39">
        <f t="shared" si="84"/>
        <v>2023</v>
      </c>
      <c r="U665" s="39">
        <f t="shared" si="85"/>
        <v>7</v>
      </c>
      <c r="V665" s="39">
        <f t="shared" si="86"/>
        <v>3</v>
      </c>
      <c r="W665" s="39">
        <f t="shared" si="87"/>
        <v>2</v>
      </c>
      <c r="X665" s="39">
        <f>Table19[[#This Row],[Busy-ness Secs]]/60</f>
        <v>13.716666666666667</v>
      </c>
    </row>
    <row r="666" spans="2:24" x14ac:dyDescent="0.3">
      <c r="B666" s="156">
        <v>2815</v>
      </c>
      <c r="C666" s="157">
        <v>45131</v>
      </c>
      <c r="D666" s="156">
        <v>2</v>
      </c>
      <c r="E666" s="156">
        <v>7</v>
      </c>
      <c r="F666" s="156">
        <v>0</v>
      </c>
      <c r="G666" s="156">
        <v>22</v>
      </c>
      <c r="H666" s="156">
        <v>80</v>
      </c>
      <c r="I666" s="156">
        <v>41</v>
      </c>
      <c r="J666" s="156">
        <v>5</v>
      </c>
      <c r="K666" s="156">
        <v>33</v>
      </c>
      <c r="L666" s="156">
        <v>2</v>
      </c>
      <c r="M666" s="156">
        <v>43</v>
      </c>
      <c r="N666" s="156">
        <v>0</v>
      </c>
      <c r="O666" s="156">
        <v>20</v>
      </c>
      <c r="P666" s="153">
        <f t="shared" si="80"/>
        <v>1001</v>
      </c>
      <c r="Q666" s="39">
        <f t="shared" si="81"/>
        <v>251</v>
      </c>
      <c r="R666" s="153">
        <f t="shared" si="82"/>
        <v>1252</v>
      </c>
      <c r="S666" s="153">
        <f t="shared" si="83"/>
        <v>0.3477777777777778</v>
      </c>
      <c r="T666" s="39">
        <f t="shared" si="84"/>
        <v>2023</v>
      </c>
      <c r="U666" s="39">
        <f t="shared" si="85"/>
        <v>7</v>
      </c>
      <c r="V666" s="39">
        <f t="shared" si="86"/>
        <v>3</v>
      </c>
      <c r="W666" s="39">
        <f t="shared" si="87"/>
        <v>2</v>
      </c>
      <c r="X666" s="39">
        <f>Table19[[#This Row],[Busy-ness Secs]]/60</f>
        <v>20.866666666666667</v>
      </c>
    </row>
    <row r="667" spans="2:24" x14ac:dyDescent="0.3">
      <c r="B667" s="156">
        <v>2816</v>
      </c>
      <c r="C667" s="157">
        <v>45132</v>
      </c>
      <c r="D667" s="156">
        <v>1</v>
      </c>
      <c r="E667" s="156">
        <v>5</v>
      </c>
      <c r="F667" s="156">
        <v>0</v>
      </c>
      <c r="G667" s="156">
        <v>19</v>
      </c>
      <c r="H667" s="156">
        <v>42</v>
      </c>
      <c r="I667" s="156">
        <v>48</v>
      </c>
      <c r="J667" s="156">
        <v>3</v>
      </c>
      <c r="K667" s="156">
        <v>37</v>
      </c>
      <c r="L667" s="156">
        <v>1</v>
      </c>
      <c r="M667" s="156">
        <v>22</v>
      </c>
      <c r="N667" s="156">
        <v>1</v>
      </c>
      <c r="O667" s="156">
        <v>11</v>
      </c>
      <c r="P667" s="153">
        <f t="shared" si="80"/>
        <v>545</v>
      </c>
      <c r="Q667" s="39">
        <f t="shared" si="81"/>
        <v>144</v>
      </c>
      <c r="R667" s="153">
        <f t="shared" si="82"/>
        <v>689</v>
      </c>
      <c r="S667" s="153">
        <f t="shared" si="83"/>
        <v>0.19138888888888889</v>
      </c>
      <c r="T667" s="39">
        <f t="shared" si="84"/>
        <v>2023</v>
      </c>
      <c r="U667" s="39">
        <f t="shared" si="85"/>
        <v>7</v>
      </c>
      <c r="V667" s="39">
        <f t="shared" si="86"/>
        <v>3</v>
      </c>
      <c r="W667" s="39">
        <f t="shared" si="87"/>
        <v>3</v>
      </c>
      <c r="X667" s="39">
        <f>Table19[[#This Row],[Busy-ness Secs]]/60</f>
        <v>11.483333333333333</v>
      </c>
    </row>
    <row r="668" spans="2:24" x14ac:dyDescent="0.3">
      <c r="B668" s="156">
        <v>2817</v>
      </c>
      <c r="C668" s="157">
        <v>45132</v>
      </c>
      <c r="D668" s="156">
        <v>2</v>
      </c>
      <c r="E668" s="156">
        <v>5</v>
      </c>
      <c r="F668" s="156">
        <v>0</v>
      </c>
      <c r="G668" s="156">
        <v>28</v>
      </c>
      <c r="H668" s="156">
        <v>66</v>
      </c>
      <c r="I668" s="156">
        <v>87</v>
      </c>
      <c r="J668" s="156">
        <v>2</v>
      </c>
      <c r="K668" s="156">
        <v>33</v>
      </c>
      <c r="L668" s="156">
        <v>2</v>
      </c>
      <c r="M668" s="156">
        <v>28</v>
      </c>
      <c r="N668" s="156">
        <v>1</v>
      </c>
      <c r="O668" s="156">
        <v>22</v>
      </c>
      <c r="P668" s="153">
        <f t="shared" si="80"/>
        <v>905</v>
      </c>
      <c r="Q668" s="39">
        <f t="shared" si="81"/>
        <v>144</v>
      </c>
      <c r="R668" s="153">
        <f t="shared" si="82"/>
        <v>1049</v>
      </c>
      <c r="S668" s="153">
        <f t="shared" si="83"/>
        <v>0.29138888888888886</v>
      </c>
      <c r="T668" s="39">
        <f t="shared" si="84"/>
        <v>2023</v>
      </c>
      <c r="U668" s="39">
        <f t="shared" si="85"/>
        <v>7</v>
      </c>
      <c r="V668" s="39">
        <f t="shared" si="86"/>
        <v>3</v>
      </c>
      <c r="W668" s="39">
        <f t="shared" si="87"/>
        <v>3</v>
      </c>
      <c r="X668" s="39">
        <f>Table19[[#This Row],[Busy-ness Secs]]/60</f>
        <v>17.483333333333334</v>
      </c>
    </row>
    <row r="669" spans="2:24" x14ac:dyDescent="0.3">
      <c r="B669" s="156">
        <v>2818</v>
      </c>
      <c r="C669" s="157">
        <v>45133</v>
      </c>
      <c r="D669" s="156">
        <v>1</v>
      </c>
      <c r="E669" s="156">
        <v>5</v>
      </c>
      <c r="F669" s="156">
        <v>0</v>
      </c>
      <c r="G669" s="156">
        <v>19</v>
      </c>
      <c r="H669" s="156">
        <v>66</v>
      </c>
      <c r="I669" s="156">
        <v>58</v>
      </c>
      <c r="J669" s="156">
        <v>4</v>
      </c>
      <c r="K669" s="156">
        <v>35</v>
      </c>
      <c r="L669" s="156">
        <v>1</v>
      </c>
      <c r="M669" s="156">
        <v>40</v>
      </c>
      <c r="N669" s="156">
        <v>0</v>
      </c>
      <c r="O669" s="156">
        <v>22</v>
      </c>
      <c r="P669" s="153">
        <f t="shared" si="80"/>
        <v>715</v>
      </c>
      <c r="Q669" s="39">
        <f t="shared" si="81"/>
        <v>180</v>
      </c>
      <c r="R669" s="153">
        <f t="shared" si="82"/>
        <v>895</v>
      </c>
      <c r="S669" s="153">
        <f t="shared" si="83"/>
        <v>0.24861111111111112</v>
      </c>
      <c r="T669" s="39">
        <f t="shared" si="84"/>
        <v>2023</v>
      </c>
      <c r="U669" s="39">
        <f t="shared" si="85"/>
        <v>7</v>
      </c>
      <c r="V669" s="39">
        <f t="shared" si="86"/>
        <v>3</v>
      </c>
      <c r="W669" s="39">
        <f t="shared" si="87"/>
        <v>4</v>
      </c>
      <c r="X669" s="39">
        <f>Table19[[#This Row],[Busy-ness Secs]]/60</f>
        <v>14.916666666666666</v>
      </c>
    </row>
    <row r="670" spans="2:24" x14ac:dyDescent="0.3">
      <c r="B670" s="156">
        <v>2819</v>
      </c>
      <c r="C670" s="157">
        <v>45133</v>
      </c>
      <c r="D670" s="156">
        <v>2</v>
      </c>
      <c r="E670" s="156">
        <v>6</v>
      </c>
      <c r="F670" s="156">
        <v>0</v>
      </c>
      <c r="G670" s="156">
        <v>36</v>
      </c>
      <c r="H670" s="156">
        <v>75</v>
      </c>
      <c r="I670" s="156">
        <v>72</v>
      </c>
      <c r="J670" s="156">
        <v>4</v>
      </c>
      <c r="K670" s="156">
        <v>32</v>
      </c>
      <c r="L670" s="156">
        <v>1</v>
      </c>
      <c r="M670" s="156">
        <v>33</v>
      </c>
      <c r="N670" s="156">
        <v>1</v>
      </c>
      <c r="O670" s="156">
        <v>14</v>
      </c>
      <c r="P670" s="153">
        <f t="shared" si="80"/>
        <v>1098</v>
      </c>
      <c r="Q670" s="39">
        <f t="shared" si="81"/>
        <v>175</v>
      </c>
      <c r="R670" s="153">
        <f t="shared" si="82"/>
        <v>1273</v>
      </c>
      <c r="S670" s="153">
        <f t="shared" si="83"/>
        <v>0.3536111111111111</v>
      </c>
      <c r="T670" s="39">
        <f t="shared" si="84"/>
        <v>2023</v>
      </c>
      <c r="U670" s="39">
        <f t="shared" si="85"/>
        <v>7</v>
      </c>
      <c r="V670" s="39">
        <f t="shared" si="86"/>
        <v>3</v>
      </c>
      <c r="W670" s="39">
        <f t="shared" si="87"/>
        <v>4</v>
      </c>
      <c r="X670" s="39">
        <f>Table19[[#This Row],[Busy-ness Secs]]/60</f>
        <v>21.216666666666665</v>
      </c>
    </row>
    <row r="671" spans="2:24" x14ac:dyDescent="0.3">
      <c r="B671" s="156">
        <v>2820</v>
      </c>
      <c r="C671" s="157">
        <v>45134</v>
      </c>
      <c r="D671" s="156">
        <v>1</v>
      </c>
      <c r="E671" s="156">
        <v>4</v>
      </c>
      <c r="F671" s="156">
        <v>0</v>
      </c>
      <c r="G671" s="156">
        <v>26</v>
      </c>
      <c r="H671" s="156">
        <v>34</v>
      </c>
      <c r="I671" s="156">
        <v>43</v>
      </c>
      <c r="J671" s="156">
        <v>1</v>
      </c>
      <c r="K671" s="156">
        <v>32</v>
      </c>
      <c r="L671" s="156">
        <v>2</v>
      </c>
      <c r="M671" s="156">
        <v>20</v>
      </c>
      <c r="N671" s="156">
        <v>1</v>
      </c>
      <c r="O671" s="156">
        <v>19</v>
      </c>
      <c r="P671" s="153">
        <f t="shared" si="80"/>
        <v>412</v>
      </c>
      <c r="Q671" s="39">
        <f t="shared" si="81"/>
        <v>91</v>
      </c>
      <c r="R671" s="153">
        <f t="shared" si="82"/>
        <v>503</v>
      </c>
      <c r="S671" s="153">
        <f t="shared" si="83"/>
        <v>0.13972222222222222</v>
      </c>
      <c r="T671" s="39">
        <f t="shared" si="84"/>
        <v>2023</v>
      </c>
      <c r="U671" s="39">
        <f t="shared" si="85"/>
        <v>7</v>
      </c>
      <c r="V671" s="39">
        <f t="shared" si="86"/>
        <v>3</v>
      </c>
      <c r="W671" s="39">
        <f t="shared" si="87"/>
        <v>5</v>
      </c>
      <c r="X671" s="39">
        <f>Table19[[#This Row],[Busy-ness Secs]]/60</f>
        <v>8.3833333333333329</v>
      </c>
    </row>
    <row r="672" spans="2:24" x14ac:dyDescent="0.3">
      <c r="B672" s="156">
        <v>2821</v>
      </c>
      <c r="C672" s="157">
        <v>45134</v>
      </c>
      <c r="D672" s="156">
        <v>2</v>
      </c>
      <c r="E672" s="156">
        <v>6</v>
      </c>
      <c r="F672" s="156">
        <v>0</v>
      </c>
      <c r="G672" s="156">
        <v>24</v>
      </c>
      <c r="H672" s="156">
        <v>86</v>
      </c>
      <c r="I672" s="156">
        <v>51</v>
      </c>
      <c r="J672" s="156">
        <v>3</v>
      </c>
      <c r="K672" s="156">
        <v>33</v>
      </c>
      <c r="L672" s="156">
        <v>2</v>
      </c>
      <c r="M672" s="156">
        <v>28</v>
      </c>
      <c r="N672" s="156">
        <v>1</v>
      </c>
      <c r="O672" s="156">
        <v>13</v>
      </c>
      <c r="P672" s="153">
        <f t="shared" si="80"/>
        <v>966</v>
      </c>
      <c r="Q672" s="39">
        <f t="shared" si="81"/>
        <v>168</v>
      </c>
      <c r="R672" s="153">
        <f t="shared" si="82"/>
        <v>1134</v>
      </c>
      <c r="S672" s="153">
        <f t="shared" si="83"/>
        <v>0.315</v>
      </c>
      <c r="T672" s="39">
        <f t="shared" si="84"/>
        <v>2023</v>
      </c>
      <c r="U672" s="39">
        <f t="shared" si="85"/>
        <v>7</v>
      </c>
      <c r="V672" s="39">
        <f t="shared" si="86"/>
        <v>3</v>
      </c>
      <c r="W672" s="39">
        <f t="shared" si="87"/>
        <v>5</v>
      </c>
      <c r="X672" s="39">
        <f>Table19[[#This Row],[Busy-ness Secs]]/60</f>
        <v>18.899999999999999</v>
      </c>
    </row>
    <row r="673" spans="2:24" x14ac:dyDescent="0.3">
      <c r="B673" s="156">
        <v>2822</v>
      </c>
      <c r="C673" s="157">
        <v>45135</v>
      </c>
      <c r="D673" s="156">
        <v>1</v>
      </c>
      <c r="E673" s="156">
        <v>5</v>
      </c>
      <c r="F673" s="156">
        <v>0</v>
      </c>
      <c r="G673" s="156">
        <v>17</v>
      </c>
      <c r="H673" s="156">
        <v>53</v>
      </c>
      <c r="I673" s="156">
        <v>81</v>
      </c>
      <c r="J673" s="156">
        <v>2</v>
      </c>
      <c r="K673" s="156">
        <v>35</v>
      </c>
      <c r="L673" s="156">
        <v>2</v>
      </c>
      <c r="M673" s="156">
        <v>36</v>
      </c>
      <c r="N673" s="156">
        <v>1</v>
      </c>
      <c r="O673" s="156">
        <v>10</v>
      </c>
      <c r="P673" s="153">
        <f t="shared" si="80"/>
        <v>755</v>
      </c>
      <c r="Q673" s="39">
        <f t="shared" si="81"/>
        <v>152</v>
      </c>
      <c r="R673" s="153">
        <f t="shared" si="82"/>
        <v>907</v>
      </c>
      <c r="S673" s="153">
        <f t="shared" si="83"/>
        <v>0.25194444444444447</v>
      </c>
      <c r="T673" s="39">
        <f t="shared" si="84"/>
        <v>2023</v>
      </c>
      <c r="U673" s="39">
        <f t="shared" si="85"/>
        <v>7</v>
      </c>
      <c r="V673" s="39">
        <f t="shared" si="86"/>
        <v>3</v>
      </c>
      <c r="W673" s="39">
        <f t="shared" si="87"/>
        <v>6</v>
      </c>
      <c r="X673" s="39">
        <f>Table19[[#This Row],[Busy-ness Secs]]/60</f>
        <v>15.116666666666667</v>
      </c>
    </row>
    <row r="674" spans="2:24" x14ac:dyDescent="0.3">
      <c r="B674" s="156">
        <v>2823</v>
      </c>
      <c r="C674" s="157">
        <v>45135</v>
      </c>
      <c r="D674" s="156">
        <v>2</v>
      </c>
      <c r="E674" s="156">
        <v>5</v>
      </c>
      <c r="F674" s="156">
        <v>0</v>
      </c>
      <c r="G674" s="156">
        <v>16</v>
      </c>
      <c r="H674" s="156">
        <v>44</v>
      </c>
      <c r="I674" s="156">
        <v>47</v>
      </c>
      <c r="J674" s="156">
        <v>3</v>
      </c>
      <c r="K674" s="156">
        <v>35</v>
      </c>
      <c r="L674" s="156">
        <v>1</v>
      </c>
      <c r="M674" s="156">
        <v>16</v>
      </c>
      <c r="N674" s="156">
        <v>1</v>
      </c>
      <c r="O674" s="156">
        <v>18</v>
      </c>
      <c r="P674" s="153">
        <f t="shared" si="80"/>
        <v>535</v>
      </c>
      <c r="Q674" s="39">
        <f t="shared" si="81"/>
        <v>139</v>
      </c>
      <c r="R674" s="153">
        <f t="shared" si="82"/>
        <v>674</v>
      </c>
      <c r="S674" s="153">
        <f t="shared" si="83"/>
        <v>0.18722222222222223</v>
      </c>
      <c r="T674" s="39">
        <f t="shared" si="84"/>
        <v>2023</v>
      </c>
      <c r="U674" s="39">
        <f t="shared" si="85"/>
        <v>7</v>
      </c>
      <c r="V674" s="39">
        <f t="shared" si="86"/>
        <v>3</v>
      </c>
      <c r="W674" s="39">
        <f t="shared" si="87"/>
        <v>6</v>
      </c>
      <c r="X674" s="39">
        <f>Table19[[#This Row],[Busy-ness Secs]]/60</f>
        <v>11.233333333333333</v>
      </c>
    </row>
    <row r="675" spans="2:24" x14ac:dyDescent="0.3">
      <c r="B675" s="156">
        <v>2824</v>
      </c>
      <c r="C675" s="157">
        <v>45136</v>
      </c>
      <c r="D675" s="156">
        <v>1</v>
      </c>
      <c r="E675" s="156">
        <v>5</v>
      </c>
      <c r="F675" s="156">
        <v>0</v>
      </c>
      <c r="G675" s="156">
        <v>29</v>
      </c>
      <c r="H675" s="156">
        <v>58</v>
      </c>
      <c r="I675" s="156">
        <v>43</v>
      </c>
      <c r="J675" s="156">
        <v>2</v>
      </c>
      <c r="K675" s="156">
        <v>36</v>
      </c>
      <c r="L675" s="156">
        <v>2</v>
      </c>
      <c r="M675" s="156">
        <v>41</v>
      </c>
      <c r="N675" s="156">
        <v>1</v>
      </c>
      <c r="O675" s="156">
        <v>16</v>
      </c>
      <c r="P675" s="153">
        <f t="shared" si="80"/>
        <v>650</v>
      </c>
      <c r="Q675" s="39">
        <f t="shared" si="81"/>
        <v>170</v>
      </c>
      <c r="R675" s="153">
        <f t="shared" si="82"/>
        <v>820</v>
      </c>
      <c r="S675" s="153">
        <f t="shared" si="83"/>
        <v>0.22777777777777777</v>
      </c>
      <c r="T675" s="39">
        <f t="shared" si="84"/>
        <v>2023</v>
      </c>
      <c r="U675" s="39">
        <f t="shared" si="85"/>
        <v>7</v>
      </c>
      <c r="V675" s="39">
        <f t="shared" si="86"/>
        <v>3</v>
      </c>
      <c r="W675" s="39">
        <f t="shared" si="87"/>
        <v>7</v>
      </c>
      <c r="X675" s="39">
        <f>Table19[[#This Row],[Busy-ness Secs]]/60</f>
        <v>13.666666666666666</v>
      </c>
    </row>
    <row r="676" spans="2:24" x14ac:dyDescent="0.3">
      <c r="B676" s="156">
        <v>2825</v>
      </c>
      <c r="C676" s="157">
        <v>45138</v>
      </c>
      <c r="D676" s="156">
        <v>1</v>
      </c>
      <c r="E676" s="156">
        <v>4</v>
      </c>
      <c r="F676" s="156">
        <v>0</v>
      </c>
      <c r="G676" s="156">
        <v>17</v>
      </c>
      <c r="H676" s="156">
        <v>48</v>
      </c>
      <c r="I676" s="156">
        <v>56</v>
      </c>
      <c r="J676" s="156">
        <v>2</v>
      </c>
      <c r="K676" s="156">
        <v>36</v>
      </c>
      <c r="L676" s="156">
        <v>2</v>
      </c>
      <c r="M676" s="156">
        <v>28</v>
      </c>
      <c r="N676" s="156">
        <v>0</v>
      </c>
      <c r="O676" s="156">
        <v>24</v>
      </c>
      <c r="P676" s="153">
        <f t="shared" si="80"/>
        <v>484</v>
      </c>
      <c r="Q676" s="39">
        <f t="shared" si="81"/>
        <v>128</v>
      </c>
      <c r="R676" s="153">
        <f t="shared" si="82"/>
        <v>612</v>
      </c>
      <c r="S676" s="153">
        <f t="shared" si="83"/>
        <v>0.17</v>
      </c>
      <c r="T676" s="39">
        <f t="shared" si="84"/>
        <v>2023</v>
      </c>
      <c r="U676" s="39">
        <f t="shared" si="85"/>
        <v>7</v>
      </c>
      <c r="V676" s="39">
        <f t="shared" si="86"/>
        <v>3</v>
      </c>
      <c r="W676" s="39">
        <f t="shared" si="87"/>
        <v>2</v>
      </c>
      <c r="X676" s="39">
        <f>Table19[[#This Row],[Busy-ness Secs]]/60</f>
        <v>10.199999999999999</v>
      </c>
    </row>
    <row r="677" spans="2:24" x14ac:dyDescent="0.3">
      <c r="B677" s="156">
        <v>2826</v>
      </c>
      <c r="C677" s="157">
        <v>45138</v>
      </c>
      <c r="D677" s="156">
        <v>2</v>
      </c>
      <c r="E677" s="156">
        <v>6</v>
      </c>
      <c r="F677" s="156">
        <v>0</v>
      </c>
      <c r="G677" s="156">
        <v>26</v>
      </c>
      <c r="H677" s="156">
        <v>39</v>
      </c>
      <c r="I677" s="156">
        <v>75</v>
      </c>
      <c r="J677" s="156">
        <v>5</v>
      </c>
      <c r="K677" s="156">
        <v>33</v>
      </c>
      <c r="L677" s="156">
        <v>1</v>
      </c>
      <c r="M677" s="156">
        <v>27</v>
      </c>
      <c r="N677" s="156">
        <v>0</v>
      </c>
      <c r="O677" s="156">
        <v>12</v>
      </c>
      <c r="P677" s="153">
        <f t="shared" si="80"/>
        <v>840</v>
      </c>
      <c r="Q677" s="39">
        <f t="shared" si="81"/>
        <v>192</v>
      </c>
      <c r="R677" s="153">
        <f t="shared" si="82"/>
        <v>1032</v>
      </c>
      <c r="S677" s="153">
        <f t="shared" si="83"/>
        <v>0.28666666666666668</v>
      </c>
      <c r="T677" s="39">
        <f t="shared" si="84"/>
        <v>2023</v>
      </c>
      <c r="U677" s="39">
        <f t="shared" si="85"/>
        <v>7</v>
      </c>
      <c r="V677" s="39">
        <f t="shared" si="86"/>
        <v>3</v>
      </c>
      <c r="W677" s="39">
        <f t="shared" si="87"/>
        <v>2</v>
      </c>
      <c r="X677" s="39">
        <f>Table19[[#This Row],[Busy-ness Secs]]/60</f>
        <v>17.2</v>
      </c>
    </row>
    <row r="678" spans="2:24" x14ac:dyDescent="0.3">
      <c r="B678" s="156">
        <v>2827</v>
      </c>
      <c r="C678" s="157">
        <v>45139</v>
      </c>
      <c r="D678" s="156">
        <v>1</v>
      </c>
      <c r="E678" s="156">
        <v>8</v>
      </c>
      <c r="F678" s="156">
        <v>0</v>
      </c>
      <c r="G678" s="156">
        <v>41</v>
      </c>
      <c r="H678" s="156">
        <v>34</v>
      </c>
      <c r="I678" s="156">
        <v>59</v>
      </c>
      <c r="J678" s="156">
        <v>4</v>
      </c>
      <c r="K678" s="156">
        <v>36</v>
      </c>
      <c r="L678" s="156">
        <v>2</v>
      </c>
      <c r="M678" s="156">
        <v>40</v>
      </c>
      <c r="N678" s="156">
        <v>2</v>
      </c>
      <c r="O678" s="156">
        <v>30</v>
      </c>
      <c r="P678" s="153">
        <f t="shared" si="80"/>
        <v>1072</v>
      </c>
      <c r="Q678" s="39">
        <f t="shared" si="81"/>
        <v>284</v>
      </c>
      <c r="R678" s="153">
        <f t="shared" si="82"/>
        <v>1356</v>
      </c>
      <c r="S678" s="153">
        <f t="shared" si="83"/>
        <v>0.37666666666666665</v>
      </c>
      <c r="T678" s="39">
        <f t="shared" si="84"/>
        <v>2023</v>
      </c>
      <c r="U678" s="39">
        <f t="shared" si="85"/>
        <v>8</v>
      </c>
      <c r="V678" s="39">
        <f t="shared" si="86"/>
        <v>3</v>
      </c>
      <c r="W678" s="39">
        <f t="shared" si="87"/>
        <v>3</v>
      </c>
      <c r="X678" s="39">
        <f>Table19[[#This Row],[Busy-ness Secs]]/60</f>
        <v>22.6</v>
      </c>
    </row>
    <row r="679" spans="2:24" x14ac:dyDescent="0.3">
      <c r="B679" s="156">
        <v>2828</v>
      </c>
      <c r="C679" s="157">
        <v>45139</v>
      </c>
      <c r="D679" s="156">
        <v>2</v>
      </c>
      <c r="E679" s="156">
        <v>6</v>
      </c>
      <c r="F679" s="156">
        <v>0</v>
      </c>
      <c r="G679" s="156">
        <v>20</v>
      </c>
      <c r="H679" s="156">
        <v>38</v>
      </c>
      <c r="I679" s="156">
        <v>78</v>
      </c>
      <c r="J679" s="156">
        <v>5</v>
      </c>
      <c r="K679" s="156">
        <v>34</v>
      </c>
      <c r="L679" s="156">
        <v>0</v>
      </c>
      <c r="M679" s="156">
        <v>36</v>
      </c>
      <c r="N679" s="156">
        <v>1</v>
      </c>
      <c r="O679" s="156">
        <v>16</v>
      </c>
      <c r="P679" s="153">
        <f t="shared" si="80"/>
        <v>816</v>
      </c>
      <c r="Q679" s="39">
        <f t="shared" si="81"/>
        <v>186</v>
      </c>
      <c r="R679" s="153">
        <f t="shared" si="82"/>
        <v>1002</v>
      </c>
      <c r="S679" s="153">
        <f t="shared" si="83"/>
        <v>0.27833333333333332</v>
      </c>
      <c r="T679" s="39">
        <f t="shared" si="84"/>
        <v>2023</v>
      </c>
      <c r="U679" s="39">
        <f t="shared" si="85"/>
        <v>8</v>
      </c>
      <c r="V679" s="39">
        <f t="shared" si="86"/>
        <v>3</v>
      </c>
      <c r="W679" s="39">
        <f t="shared" si="87"/>
        <v>3</v>
      </c>
      <c r="X679" s="39">
        <f>Table19[[#This Row],[Busy-ness Secs]]/60</f>
        <v>16.7</v>
      </c>
    </row>
    <row r="680" spans="2:24" x14ac:dyDescent="0.3">
      <c r="B680" s="156">
        <v>2829</v>
      </c>
      <c r="C680" s="157">
        <v>45140</v>
      </c>
      <c r="D680" s="156">
        <v>1</v>
      </c>
      <c r="E680" s="156">
        <v>8</v>
      </c>
      <c r="F680" s="156">
        <v>0</v>
      </c>
      <c r="G680" s="156">
        <v>37</v>
      </c>
      <c r="H680" s="156">
        <v>61</v>
      </c>
      <c r="I680" s="156">
        <v>31</v>
      </c>
      <c r="J680" s="156">
        <v>4</v>
      </c>
      <c r="K680" s="156">
        <v>32</v>
      </c>
      <c r="L680" s="156">
        <v>2</v>
      </c>
      <c r="M680" s="156">
        <v>27</v>
      </c>
      <c r="N680" s="156">
        <v>2</v>
      </c>
      <c r="O680" s="156">
        <v>27</v>
      </c>
      <c r="P680" s="153">
        <f t="shared" si="80"/>
        <v>1032</v>
      </c>
      <c r="Q680" s="39">
        <f t="shared" si="81"/>
        <v>236</v>
      </c>
      <c r="R680" s="153">
        <f t="shared" si="82"/>
        <v>1268</v>
      </c>
      <c r="S680" s="153">
        <f t="shared" si="83"/>
        <v>0.35222222222222221</v>
      </c>
      <c r="T680" s="39">
        <f t="shared" si="84"/>
        <v>2023</v>
      </c>
      <c r="U680" s="39">
        <f t="shared" si="85"/>
        <v>8</v>
      </c>
      <c r="V680" s="39">
        <f t="shared" si="86"/>
        <v>3</v>
      </c>
      <c r="W680" s="39">
        <f t="shared" si="87"/>
        <v>4</v>
      </c>
      <c r="X680" s="39">
        <f>Table19[[#This Row],[Busy-ness Secs]]/60</f>
        <v>21.133333333333333</v>
      </c>
    </row>
    <row r="681" spans="2:24" x14ac:dyDescent="0.3">
      <c r="B681" s="156">
        <v>2830</v>
      </c>
      <c r="C681" s="157">
        <v>45140</v>
      </c>
      <c r="D681" s="156">
        <v>2</v>
      </c>
      <c r="E681" s="156">
        <v>7</v>
      </c>
      <c r="F681" s="156">
        <v>0</v>
      </c>
      <c r="G681" s="156">
        <v>33</v>
      </c>
      <c r="H681" s="156">
        <v>70</v>
      </c>
      <c r="I681" s="156">
        <v>39</v>
      </c>
      <c r="J681" s="156">
        <v>4</v>
      </c>
      <c r="K681" s="156">
        <v>30</v>
      </c>
      <c r="L681" s="156">
        <v>1</v>
      </c>
      <c r="M681" s="156">
        <v>38</v>
      </c>
      <c r="N681" s="156">
        <v>2</v>
      </c>
      <c r="O681" s="156">
        <v>19</v>
      </c>
      <c r="P681" s="153">
        <f t="shared" si="80"/>
        <v>994</v>
      </c>
      <c r="Q681" s="39">
        <f t="shared" si="81"/>
        <v>196</v>
      </c>
      <c r="R681" s="153">
        <f t="shared" si="82"/>
        <v>1190</v>
      </c>
      <c r="S681" s="153">
        <f t="shared" si="83"/>
        <v>0.33055555555555555</v>
      </c>
      <c r="T681" s="39">
        <f t="shared" si="84"/>
        <v>2023</v>
      </c>
      <c r="U681" s="39">
        <f t="shared" si="85"/>
        <v>8</v>
      </c>
      <c r="V681" s="39">
        <f t="shared" si="86"/>
        <v>3</v>
      </c>
      <c r="W681" s="39">
        <f t="shared" si="87"/>
        <v>4</v>
      </c>
      <c r="X681" s="39">
        <f>Table19[[#This Row],[Busy-ness Secs]]/60</f>
        <v>19.833333333333332</v>
      </c>
    </row>
    <row r="682" spans="2:24" x14ac:dyDescent="0.3">
      <c r="B682" s="156">
        <v>2831</v>
      </c>
      <c r="C682" s="157">
        <v>45141</v>
      </c>
      <c r="D682" s="156">
        <v>1</v>
      </c>
      <c r="E682" s="156">
        <v>8</v>
      </c>
      <c r="F682" s="156">
        <v>0</v>
      </c>
      <c r="G682" s="156">
        <v>21</v>
      </c>
      <c r="H682" s="156">
        <v>47</v>
      </c>
      <c r="I682" s="156">
        <v>52</v>
      </c>
      <c r="J682" s="156">
        <v>4</v>
      </c>
      <c r="K682" s="156">
        <v>36</v>
      </c>
      <c r="L682" s="156">
        <v>2</v>
      </c>
      <c r="M682" s="156">
        <v>26</v>
      </c>
      <c r="N682" s="156">
        <v>2</v>
      </c>
      <c r="O682" s="156">
        <v>28</v>
      </c>
      <c r="P682" s="153">
        <f t="shared" si="80"/>
        <v>960</v>
      </c>
      <c r="Q682" s="39">
        <f t="shared" si="81"/>
        <v>252</v>
      </c>
      <c r="R682" s="153">
        <f t="shared" si="82"/>
        <v>1212</v>
      </c>
      <c r="S682" s="153">
        <f t="shared" si="83"/>
        <v>0.33666666666666667</v>
      </c>
      <c r="T682" s="39">
        <f t="shared" si="84"/>
        <v>2023</v>
      </c>
      <c r="U682" s="39">
        <f t="shared" si="85"/>
        <v>8</v>
      </c>
      <c r="V682" s="39">
        <f t="shared" si="86"/>
        <v>3</v>
      </c>
      <c r="W682" s="39">
        <f t="shared" si="87"/>
        <v>5</v>
      </c>
      <c r="X682" s="39">
        <f>Table19[[#This Row],[Busy-ness Secs]]/60</f>
        <v>20.2</v>
      </c>
    </row>
    <row r="683" spans="2:24" x14ac:dyDescent="0.3">
      <c r="B683" s="156">
        <v>2832</v>
      </c>
      <c r="C683" s="157">
        <v>45141</v>
      </c>
      <c r="D683" s="156">
        <v>2</v>
      </c>
      <c r="E683" s="156">
        <v>7</v>
      </c>
      <c r="F683" s="156">
        <v>0</v>
      </c>
      <c r="G683" s="156">
        <v>23</v>
      </c>
      <c r="H683" s="156">
        <v>47</v>
      </c>
      <c r="I683" s="156">
        <v>35</v>
      </c>
      <c r="J683" s="156">
        <v>6</v>
      </c>
      <c r="K683" s="156">
        <v>29</v>
      </c>
      <c r="L683" s="156">
        <v>0</v>
      </c>
      <c r="M683" s="156">
        <v>31</v>
      </c>
      <c r="N683" s="156">
        <v>1</v>
      </c>
      <c r="O683" s="156">
        <v>28</v>
      </c>
      <c r="P683" s="153">
        <f t="shared" si="80"/>
        <v>735</v>
      </c>
      <c r="Q683" s="39">
        <f t="shared" si="81"/>
        <v>202</v>
      </c>
      <c r="R683" s="153">
        <f t="shared" si="82"/>
        <v>937</v>
      </c>
      <c r="S683" s="153">
        <f t="shared" si="83"/>
        <v>0.26027777777777777</v>
      </c>
      <c r="T683" s="39">
        <f t="shared" si="84"/>
        <v>2023</v>
      </c>
      <c r="U683" s="39">
        <f t="shared" si="85"/>
        <v>8</v>
      </c>
      <c r="V683" s="39">
        <f t="shared" si="86"/>
        <v>3</v>
      </c>
      <c r="W683" s="39">
        <f t="shared" si="87"/>
        <v>5</v>
      </c>
      <c r="X683" s="39">
        <f>Table19[[#This Row],[Busy-ness Secs]]/60</f>
        <v>15.616666666666667</v>
      </c>
    </row>
    <row r="684" spans="2:24" x14ac:dyDescent="0.3">
      <c r="B684" s="156">
        <v>2833</v>
      </c>
      <c r="C684" s="157">
        <v>45142</v>
      </c>
      <c r="D684" s="156">
        <v>1</v>
      </c>
      <c r="E684" s="156">
        <v>8</v>
      </c>
      <c r="F684" s="156">
        <v>0</v>
      </c>
      <c r="G684" s="156">
        <v>15</v>
      </c>
      <c r="H684" s="156">
        <v>80</v>
      </c>
      <c r="I684" s="156">
        <v>86</v>
      </c>
      <c r="J684" s="156">
        <v>4</v>
      </c>
      <c r="K684" s="156">
        <v>32</v>
      </c>
      <c r="L684" s="156">
        <v>2</v>
      </c>
      <c r="M684" s="156">
        <v>21</v>
      </c>
      <c r="N684" s="156">
        <v>2</v>
      </c>
      <c r="O684" s="156">
        <v>11</v>
      </c>
      <c r="P684" s="153">
        <f t="shared" si="80"/>
        <v>1448</v>
      </c>
      <c r="Q684" s="39">
        <f t="shared" si="81"/>
        <v>192</v>
      </c>
      <c r="R684" s="153">
        <f t="shared" si="82"/>
        <v>1640</v>
      </c>
      <c r="S684" s="153">
        <f t="shared" si="83"/>
        <v>0.45555555555555555</v>
      </c>
      <c r="T684" s="39">
        <f t="shared" si="84"/>
        <v>2023</v>
      </c>
      <c r="U684" s="39">
        <f t="shared" si="85"/>
        <v>8</v>
      </c>
      <c r="V684" s="39">
        <f t="shared" si="86"/>
        <v>3</v>
      </c>
      <c r="W684" s="39">
        <f t="shared" si="87"/>
        <v>6</v>
      </c>
      <c r="X684" s="39">
        <f>Table19[[#This Row],[Busy-ness Secs]]/60</f>
        <v>27.333333333333332</v>
      </c>
    </row>
    <row r="685" spans="2:24" x14ac:dyDescent="0.3">
      <c r="B685" s="156">
        <v>2834</v>
      </c>
      <c r="C685" s="157">
        <v>45142</v>
      </c>
      <c r="D685" s="156">
        <v>2</v>
      </c>
      <c r="E685" s="156">
        <v>8</v>
      </c>
      <c r="F685" s="156">
        <v>0</v>
      </c>
      <c r="G685" s="156">
        <v>42</v>
      </c>
      <c r="H685" s="156">
        <v>57</v>
      </c>
      <c r="I685" s="156">
        <v>33</v>
      </c>
      <c r="J685" s="156">
        <v>7</v>
      </c>
      <c r="K685" s="156">
        <v>29</v>
      </c>
      <c r="L685" s="156">
        <v>0</v>
      </c>
      <c r="M685" s="156">
        <v>28</v>
      </c>
      <c r="N685" s="156">
        <v>1</v>
      </c>
      <c r="O685" s="156">
        <v>21</v>
      </c>
      <c r="P685" s="153">
        <f t="shared" si="80"/>
        <v>1056</v>
      </c>
      <c r="Q685" s="39">
        <f t="shared" si="81"/>
        <v>224</v>
      </c>
      <c r="R685" s="153">
        <f t="shared" si="82"/>
        <v>1280</v>
      </c>
      <c r="S685" s="153">
        <f t="shared" si="83"/>
        <v>0.35555555555555557</v>
      </c>
      <c r="T685" s="39">
        <f t="shared" si="84"/>
        <v>2023</v>
      </c>
      <c r="U685" s="39">
        <f t="shared" si="85"/>
        <v>8</v>
      </c>
      <c r="V685" s="39">
        <f t="shared" si="86"/>
        <v>3</v>
      </c>
      <c r="W685" s="39">
        <f t="shared" si="87"/>
        <v>6</v>
      </c>
      <c r="X685" s="39">
        <f>Table19[[#This Row],[Busy-ness Secs]]/60</f>
        <v>21.333333333333332</v>
      </c>
    </row>
    <row r="686" spans="2:24" x14ac:dyDescent="0.3">
      <c r="B686" s="156">
        <v>2835</v>
      </c>
      <c r="C686" s="157">
        <v>45143</v>
      </c>
      <c r="D686" s="156">
        <v>1</v>
      </c>
      <c r="E686" s="156">
        <v>7</v>
      </c>
      <c r="F686" s="156">
        <v>0</v>
      </c>
      <c r="G686" s="156">
        <v>42</v>
      </c>
      <c r="H686" s="156">
        <v>75</v>
      </c>
      <c r="I686" s="156">
        <v>58</v>
      </c>
      <c r="J686" s="156">
        <v>3</v>
      </c>
      <c r="K686" s="156">
        <v>33</v>
      </c>
      <c r="L686" s="156">
        <v>2</v>
      </c>
      <c r="M686" s="156">
        <v>34</v>
      </c>
      <c r="N686" s="156">
        <v>2</v>
      </c>
      <c r="O686" s="156">
        <v>25</v>
      </c>
      <c r="P686" s="153">
        <f t="shared" si="80"/>
        <v>1225</v>
      </c>
      <c r="Q686" s="39">
        <f t="shared" si="81"/>
        <v>217</v>
      </c>
      <c r="R686" s="153">
        <f t="shared" si="82"/>
        <v>1442</v>
      </c>
      <c r="S686" s="153">
        <f t="shared" si="83"/>
        <v>0.40055555555555555</v>
      </c>
      <c r="T686" s="39">
        <f t="shared" si="84"/>
        <v>2023</v>
      </c>
      <c r="U686" s="39">
        <f t="shared" si="85"/>
        <v>8</v>
      </c>
      <c r="V686" s="39">
        <f t="shared" si="86"/>
        <v>3</v>
      </c>
      <c r="W686" s="39">
        <f t="shared" si="87"/>
        <v>7</v>
      </c>
      <c r="X686" s="39">
        <f>Table19[[#This Row],[Busy-ness Secs]]/60</f>
        <v>24.033333333333335</v>
      </c>
    </row>
    <row r="687" spans="2:24" x14ac:dyDescent="0.3">
      <c r="B687" s="156">
        <v>2836</v>
      </c>
      <c r="C687" s="157">
        <v>45145</v>
      </c>
      <c r="D687" s="156">
        <v>1</v>
      </c>
      <c r="E687" s="156">
        <v>9</v>
      </c>
      <c r="F687" s="156">
        <v>0</v>
      </c>
      <c r="G687" s="156">
        <v>38</v>
      </c>
      <c r="H687" s="156">
        <v>70</v>
      </c>
      <c r="I687" s="156">
        <v>65</v>
      </c>
      <c r="J687" s="156">
        <v>7</v>
      </c>
      <c r="K687" s="156">
        <v>36</v>
      </c>
      <c r="L687" s="156">
        <v>1</v>
      </c>
      <c r="M687" s="156">
        <v>17</v>
      </c>
      <c r="N687" s="156">
        <v>1</v>
      </c>
      <c r="O687" s="156">
        <v>19</v>
      </c>
      <c r="P687" s="153">
        <f t="shared" si="80"/>
        <v>1557</v>
      </c>
      <c r="Q687" s="39">
        <f t="shared" si="81"/>
        <v>288</v>
      </c>
      <c r="R687" s="153">
        <f t="shared" si="82"/>
        <v>1845</v>
      </c>
      <c r="S687" s="153">
        <f t="shared" si="83"/>
        <v>0.51249999999999996</v>
      </c>
      <c r="T687" s="39">
        <f t="shared" si="84"/>
        <v>2023</v>
      </c>
      <c r="U687" s="39">
        <f t="shared" si="85"/>
        <v>8</v>
      </c>
      <c r="V687" s="39">
        <f t="shared" si="86"/>
        <v>3</v>
      </c>
      <c r="W687" s="39">
        <f t="shared" si="87"/>
        <v>2</v>
      </c>
      <c r="X687" s="39">
        <f>Table19[[#This Row],[Busy-ness Secs]]/60</f>
        <v>30.75</v>
      </c>
    </row>
    <row r="688" spans="2:24" x14ac:dyDescent="0.3">
      <c r="B688" s="156">
        <v>2837</v>
      </c>
      <c r="C688" s="157">
        <v>45145</v>
      </c>
      <c r="D688" s="156">
        <v>2</v>
      </c>
      <c r="E688" s="156">
        <v>8</v>
      </c>
      <c r="F688" s="156">
        <v>0</v>
      </c>
      <c r="G688" s="156">
        <v>19</v>
      </c>
      <c r="H688" s="156">
        <v>56</v>
      </c>
      <c r="I688" s="156">
        <v>43</v>
      </c>
      <c r="J688" s="156">
        <v>7</v>
      </c>
      <c r="K688" s="156">
        <v>30</v>
      </c>
      <c r="L688" s="156">
        <v>0</v>
      </c>
      <c r="M688" s="156">
        <v>42</v>
      </c>
      <c r="N688" s="156">
        <v>1</v>
      </c>
      <c r="O688" s="156">
        <v>21</v>
      </c>
      <c r="P688" s="153">
        <f t="shared" si="80"/>
        <v>944</v>
      </c>
      <c r="Q688" s="39">
        <f t="shared" si="81"/>
        <v>231</v>
      </c>
      <c r="R688" s="153">
        <f t="shared" si="82"/>
        <v>1175</v>
      </c>
      <c r="S688" s="153">
        <f t="shared" si="83"/>
        <v>0.3263888888888889</v>
      </c>
      <c r="T688" s="39">
        <f t="shared" si="84"/>
        <v>2023</v>
      </c>
      <c r="U688" s="39">
        <f t="shared" si="85"/>
        <v>8</v>
      </c>
      <c r="V688" s="39">
        <f t="shared" si="86"/>
        <v>3</v>
      </c>
      <c r="W688" s="39">
        <f t="shared" si="87"/>
        <v>2</v>
      </c>
      <c r="X688" s="39">
        <f>Table19[[#This Row],[Busy-ness Secs]]/60</f>
        <v>19.583333333333332</v>
      </c>
    </row>
    <row r="689" spans="2:24" x14ac:dyDescent="0.3">
      <c r="B689" s="156">
        <v>2838</v>
      </c>
      <c r="C689" s="157">
        <v>45146</v>
      </c>
      <c r="D689" s="156">
        <v>1</v>
      </c>
      <c r="E689" s="156">
        <v>7</v>
      </c>
      <c r="F689" s="156">
        <v>0</v>
      </c>
      <c r="G689" s="156">
        <v>33</v>
      </c>
      <c r="H689" s="156">
        <v>57</v>
      </c>
      <c r="I689" s="156">
        <v>39</v>
      </c>
      <c r="J689" s="156">
        <v>4</v>
      </c>
      <c r="K689" s="156">
        <v>35</v>
      </c>
      <c r="L689" s="156">
        <v>2</v>
      </c>
      <c r="M689" s="156">
        <v>39</v>
      </c>
      <c r="N689" s="156">
        <v>1</v>
      </c>
      <c r="O689" s="156">
        <v>21</v>
      </c>
      <c r="P689" s="153">
        <f t="shared" si="80"/>
        <v>903</v>
      </c>
      <c r="Q689" s="39">
        <f t="shared" si="81"/>
        <v>239</v>
      </c>
      <c r="R689" s="153">
        <f t="shared" si="82"/>
        <v>1142</v>
      </c>
      <c r="S689" s="153">
        <f t="shared" si="83"/>
        <v>0.31722222222222224</v>
      </c>
      <c r="T689" s="39">
        <f t="shared" si="84"/>
        <v>2023</v>
      </c>
      <c r="U689" s="39">
        <f t="shared" si="85"/>
        <v>8</v>
      </c>
      <c r="V689" s="39">
        <f t="shared" si="86"/>
        <v>3</v>
      </c>
      <c r="W689" s="39">
        <f t="shared" si="87"/>
        <v>3</v>
      </c>
      <c r="X689" s="39">
        <f>Table19[[#This Row],[Busy-ness Secs]]/60</f>
        <v>19.033333333333335</v>
      </c>
    </row>
    <row r="690" spans="2:24" x14ac:dyDescent="0.3">
      <c r="B690" s="156">
        <v>2839</v>
      </c>
      <c r="C690" s="157">
        <v>45146</v>
      </c>
      <c r="D690" s="156">
        <v>2</v>
      </c>
      <c r="E690" s="156">
        <v>8</v>
      </c>
      <c r="F690" s="156">
        <v>0</v>
      </c>
      <c r="G690" s="156">
        <v>45</v>
      </c>
      <c r="H690" s="156">
        <v>56</v>
      </c>
      <c r="I690" s="156">
        <v>76</v>
      </c>
      <c r="J690" s="156">
        <v>7</v>
      </c>
      <c r="K690" s="156">
        <v>31</v>
      </c>
      <c r="L690" s="156">
        <v>0</v>
      </c>
      <c r="M690" s="156">
        <v>33</v>
      </c>
      <c r="N690" s="156">
        <v>1</v>
      </c>
      <c r="O690" s="156">
        <v>21</v>
      </c>
      <c r="P690" s="153">
        <f t="shared" si="80"/>
        <v>1416</v>
      </c>
      <c r="Q690" s="39">
        <f t="shared" si="81"/>
        <v>238</v>
      </c>
      <c r="R690" s="153">
        <f t="shared" si="82"/>
        <v>1654</v>
      </c>
      <c r="S690" s="153">
        <f t="shared" si="83"/>
        <v>0.45944444444444443</v>
      </c>
      <c r="T690" s="39">
        <f t="shared" si="84"/>
        <v>2023</v>
      </c>
      <c r="U690" s="39">
        <f t="shared" si="85"/>
        <v>8</v>
      </c>
      <c r="V690" s="39">
        <f t="shared" si="86"/>
        <v>3</v>
      </c>
      <c r="W690" s="39">
        <f t="shared" si="87"/>
        <v>3</v>
      </c>
      <c r="X690" s="39">
        <f>Table19[[#This Row],[Busy-ness Secs]]/60</f>
        <v>27.566666666666666</v>
      </c>
    </row>
    <row r="691" spans="2:24" x14ac:dyDescent="0.3">
      <c r="B691" s="156">
        <v>2840</v>
      </c>
      <c r="C691" s="157">
        <v>45147</v>
      </c>
      <c r="D691" s="156">
        <v>1</v>
      </c>
      <c r="E691" s="156">
        <v>7</v>
      </c>
      <c r="F691" s="156">
        <v>0</v>
      </c>
      <c r="G691" s="156">
        <v>34</v>
      </c>
      <c r="H691" s="156">
        <v>48</v>
      </c>
      <c r="I691" s="156">
        <v>48</v>
      </c>
      <c r="J691" s="156">
        <v>3</v>
      </c>
      <c r="K691" s="156">
        <v>33</v>
      </c>
      <c r="L691" s="156">
        <v>2</v>
      </c>
      <c r="M691" s="156">
        <v>24</v>
      </c>
      <c r="N691" s="156">
        <v>2</v>
      </c>
      <c r="O691" s="156">
        <v>28</v>
      </c>
      <c r="P691" s="153">
        <f t="shared" si="80"/>
        <v>910</v>
      </c>
      <c r="Q691" s="39">
        <f t="shared" si="81"/>
        <v>203</v>
      </c>
      <c r="R691" s="153">
        <f t="shared" si="82"/>
        <v>1113</v>
      </c>
      <c r="S691" s="153">
        <f t="shared" si="83"/>
        <v>0.30916666666666665</v>
      </c>
      <c r="T691" s="39">
        <f t="shared" si="84"/>
        <v>2023</v>
      </c>
      <c r="U691" s="39">
        <f t="shared" si="85"/>
        <v>8</v>
      </c>
      <c r="V691" s="39">
        <f t="shared" si="86"/>
        <v>3</v>
      </c>
      <c r="W691" s="39">
        <f t="shared" si="87"/>
        <v>4</v>
      </c>
      <c r="X691" s="39">
        <f>Table19[[#This Row],[Busy-ness Secs]]/60</f>
        <v>18.55</v>
      </c>
    </row>
    <row r="692" spans="2:24" x14ac:dyDescent="0.3">
      <c r="B692" s="156">
        <v>2841</v>
      </c>
      <c r="C692" s="157">
        <v>45147</v>
      </c>
      <c r="D692" s="156">
        <v>2</v>
      </c>
      <c r="E692" s="156">
        <v>6</v>
      </c>
      <c r="F692" s="156">
        <v>0</v>
      </c>
      <c r="G692" s="156">
        <v>35</v>
      </c>
      <c r="H692" s="156">
        <v>47</v>
      </c>
      <c r="I692" s="156">
        <v>72</v>
      </c>
      <c r="J692" s="156">
        <v>4</v>
      </c>
      <c r="K692" s="156">
        <v>33</v>
      </c>
      <c r="L692" s="156">
        <v>1</v>
      </c>
      <c r="M692" s="156">
        <v>24</v>
      </c>
      <c r="N692" s="156">
        <v>1</v>
      </c>
      <c r="O692" s="156">
        <v>28</v>
      </c>
      <c r="P692" s="153">
        <f t="shared" si="80"/>
        <v>924</v>
      </c>
      <c r="Q692" s="39">
        <f t="shared" si="81"/>
        <v>184</v>
      </c>
      <c r="R692" s="153">
        <f t="shared" si="82"/>
        <v>1108</v>
      </c>
      <c r="S692" s="153">
        <f t="shared" si="83"/>
        <v>0.30777777777777776</v>
      </c>
      <c r="T692" s="39">
        <f t="shared" si="84"/>
        <v>2023</v>
      </c>
      <c r="U692" s="39">
        <f t="shared" si="85"/>
        <v>8</v>
      </c>
      <c r="V692" s="39">
        <f t="shared" si="86"/>
        <v>3</v>
      </c>
      <c r="W692" s="39">
        <f t="shared" si="87"/>
        <v>4</v>
      </c>
      <c r="X692" s="39">
        <f>Table19[[#This Row],[Busy-ness Secs]]/60</f>
        <v>18.466666666666665</v>
      </c>
    </row>
    <row r="693" spans="2:24" x14ac:dyDescent="0.3">
      <c r="B693" s="156">
        <v>2842</v>
      </c>
      <c r="C693" s="157">
        <v>45148</v>
      </c>
      <c r="D693" s="156">
        <v>1</v>
      </c>
      <c r="E693" s="156">
        <v>8</v>
      </c>
      <c r="F693" s="156">
        <v>0</v>
      </c>
      <c r="G693" s="156">
        <v>19</v>
      </c>
      <c r="H693" s="156">
        <v>75</v>
      </c>
      <c r="I693" s="156">
        <v>68</v>
      </c>
      <c r="J693" s="156">
        <v>4</v>
      </c>
      <c r="K693" s="156">
        <v>34</v>
      </c>
      <c r="L693" s="156">
        <v>2</v>
      </c>
      <c r="M693" s="156">
        <v>18</v>
      </c>
      <c r="N693" s="156">
        <v>2</v>
      </c>
      <c r="O693" s="156">
        <v>25</v>
      </c>
      <c r="P693" s="153">
        <f t="shared" si="80"/>
        <v>1296</v>
      </c>
      <c r="Q693" s="39">
        <f t="shared" si="81"/>
        <v>222</v>
      </c>
      <c r="R693" s="153">
        <f t="shared" si="82"/>
        <v>1518</v>
      </c>
      <c r="S693" s="153">
        <f t="shared" si="83"/>
        <v>0.42166666666666669</v>
      </c>
      <c r="T693" s="39">
        <f t="shared" si="84"/>
        <v>2023</v>
      </c>
      <c r="U693" s="39">
        <f t="shared" si="85"/>
        <v>8</v>
      </c>
      <c r="V693" s="39">
        <f t="shared" si="86"/>
        <v>3</v>
      </c>
      <c r="W693" s="39">
        <f t="shared" si="87"/>
        <v>5</v>
      </c>
      <c r="X693" s="39">
        <f>Table19[[#This Row],[Busy-ness Secs]]/60</f>
        <v>25.3</v>
      </c>
    </row>
    <row r="694" spans="2:24" x14ac:dyDescent="0.3">
      <c r="B694" s="156">
        <v>2843</v>
      </c>
      <c r="C694" s="157">
        <v>45148</v>
      </c>
      <c r="D694" s="156">
        <v>2</v>
      </c>
      <c r="E694" s="156">
        <v>8</v>
      </c>
      <c r="F694" s="156">
        <v>0</v>
      </c>
      <c r="G694" s="156">
        <v>29</v>
      </c>
      <c r="H694" s="156">
        <v>52</v>
      </c>
      <c r="I694" s="156">
        <v>47</v>
      </c>
      <c r="J694" s="156">
        <v>7</v>
      </c>
      <c r="K694" s="156">
        <v>30</v>
      </c>
      <c r="L694" s="156">
        <v>0</v>
      </c>
      <c r="M694" s="156">
        <v>22</v>
      </c>
      <c r="N694" s="156">
        <v>1</v>
      </c>
      <c r="O694" s="156">
        <v>14</v>
      </c>
      <c r="P694" s="153">
        <f t="shared" si="80"/>
        <v>1024</v>
      </c>
      <c r="Q694" s="39">
        <f t="shared" si="81"/>
        <v>224</v>
      </c>
      <c r="R694" s="153">
        <f t="shared" si="82"/>
        <v>1248</v>
      </c>
      <c r="S694" s="153">
        <f t="shared" si="83"/>
        <v>0.34666666666666668</v>
      </c>
      <c r="T694" s="39">
        <f t="shared" si="84"/>
        <v>2023</v>
      </c>
      <c r="U694" s="39">
        <f t="shared" si="85"/>
        <v>8</v>
      </c>
      <c r="V694" s="39">
        <f t="shared" si="86"/>
        <v>3</v>
      </c>
      <c r="W694" s="39">
        <f t="shared" si="87"/>
        <v>5</v>
      </c>
      <c r="X694" s="39">
        <f>Table19[[#This Row],[Busy-ness Secs]]/60</f>
        <v>20.8</v>
      </c>
    </row>
    <row r="695" spans="2:24" x14ac:dyDescent="0.3">
      <c r="B695" s="156">
        <v>2844</v>
      </c>
      <c r="C695" s="157">
        <v>45149</v>
      </c>
      <c r="D695" s="156">
        <v>1</v>
      </c>
      <c r="E695" s="156">
        <v>8</v>
      </c>
      <c r="F695" s="156">
        <v>0</v>
      </c>
      <c r="G695" s="156">
        <v>26</v>
      </c>
      <c r="H695" s="156">
        <v>43</v>
      </c>
      <c r="I695" s="156">
        <v>53</v>
      </c>
      <c r="J695" s="156">
        <v>6</v>
      </c>
      <c r="K695" s="156">
        <v>36</v>
      </c>
      <c r="L695" s="156">
        <v>1</v>
      </c>
      <c r="M695" s="156">
        <v>28</v>
      </c>
      <c r="N695" s="156">
        <v>1</v>
      </c>
      <c r="O695" s="156">
        <v>22</v>
      </c>
      <c r="P695" s="153">
        <f t="shared" si="80"/>
        <v>976</v>
      </c>
      <c r="Q695" s="39">
        <f t="shared" si="81"/>
        <v>266</v>
      </c>
      <c r="R695" s="153">
        <f t="shared" si="82"/>
        <v>1242</v>
      </c>
      <c r="S695" s="153">
        <f t="shared" si="83"/>
        <v>0.34499999999999997</v>
      </c>
      <c r="T695" s="39">
        <f t="shared" si="84"/>
        <v>2023</v>
      </c>
      <c r="U695" s="39">
        <f t="shared" si="85"/>
        <v>8</v>
      </c>
      <c r="V695" s="39">
        <f t="shared" si="86"/>
        <v>3</v>
      </c>
      <c r="W695" s="39">
        <f t="shared" si="87"/>
        <v>6</v>
      </c>
      <c r="X695" s="39">
        <f>Table19[[#This Row],[Busy-ness Secs]]/60</f>
        <v>20.7</v>
      </c>
    </row>
    <row r="696" spans="2:24" x14ac:dyDescent="0.3">
      <c r="B696" s="156">
        <v>2845</v>
      </c>
      <c r="C696" s="157">
        <v>45149</v>
      </c>
      <c r="D696" s="156">
        <v>2</v>
      </c>
      <c r="E696" s="156">
        <v>8</v>
      </c>
      <c r="F696" s="156">
        <v>0</v>
      </c>
      <c r="G696" s="156">
        <v>32</v>
      </c>
      <c r="H696" s="156">
        <v>52</v>
      </c>
      <c r="I696" s="156">
        <v>54</v>
      </c>
      <c r="J696" s="156">
        <v>7</v>
      </c>
      <c r="K696" s="156">
        <v>30</v>
      </c>
      <c r="L696" s="156">
        <v>0</v>
      </c>
      <c r="M696" s="156">
        <v>28</v>
      </c>
      <c r="N696" s="156">
        <v>1</v>
      </c>
      <c r="O696" s="156">
        <v>14</v>
      </c>
      <c r="P696" s="153">
        <f t="shared" si="80"/>
        <v>1104</v>
      </c>
      <c r="Q696" s="39">
        <f t="shared" si="81"/>
        <v>224</v>
      </c>
      <c r="R696" s="153">
        <f t="shared" si="82"/>
        <v>1328</v>
      </c>
      <c r="S696" s="153">
        <f t="shared" si="83"/>
        <v>0.36888888888888888</v>
      </c>
      <c r="T696" s="39">
        <f t="shared" si="84"/>
        <v>2023</v>
      </c>
      <c r="U696" s="39">
        <f t="shared" si="85"/>
        <v>8</v>
      </c>
      <c r="V696" s="39">
        <f t="shared" si="86"/>
        <v>3</v>
      </c>
      <c r="W696" s="39">
        <f t="shared" si="87"/>
        <v>6</v>
      </c>
      <c r="X696" s="39">
        <f>Table19[[#This Row],[Busy-ness Secs]]/60</f>
        <v>22.133333333333333</v>
      </c>
    </row>
    <row r="697" spans="2:24" x14ac:dyDescent="0.3">
      <c r="B697" s="156">
        <v>2846</v>
      </c>
      <c r="C697" s="157">
        <v>45150</v>
      </c>
      <c r="D697" s="156">
        <v>1</v>
      </c>
      <c r="E697" s="156">
        <v>7</v>
      </c>
      <c r="F697" s="156">
        <v>0</v>
      </c>
      <c r="G697" s="156">
        <v>44</v>
      </c>
      <c r="H697" s="156">
        <v>61</v>
      </c>
      <c r="I697" s="156">
        <v>77</v>
      </c>
      <c r="J697" s="156">
        <v>3</v>
      </c>
      <c r="K697" s="156">
        <v>35</v>
      </c>
      <c r="L697" s="156">
        <v>2</v>
      </c>
      <c r="M697" s="156">
        <v>29</v>
      </c>
      <c r="N697" s="156">
        <v>2</v>
      </c>
      <c r="O697" s="156">
        <v>15</v>
      </c>
      <c r="P697" s="153">
        <f t="shared" si="80"/>
        <v>1274</v>
      </c>
      <c r="Q697" s="39">
        <f t="shared" si="81"/>
        <v>193</v>
      </c>
      <c r="R697" s="153">
        <f t="shared" si="82"/>
        <v>1467</v>
      </c>
      <c r="S697" s="153">
        <f t="shared" si="83"/>
        <v>0.40749999999999997</v>
      </c>
      <c r="T697" s="39">
        <f t="shared" si="84"/>
        <v>2023</v>
      </c>
      <c r="U697" s="39">
        <f t="shared" si="85"/>
        <v>8</v>
      </c>
      <c r="V697" s="39">
        <f t="shared" si="86"/>
        <v>3</v>
      </c>
      <c r="W697" s="39">
        <f t="shared" si="87"/>
        <v>7</v>
      </c>
      <c r="X697" s="39">
        <f>Table19[[#This Row],[Busy-ness Secs]]/60</f>
        <v>24.45</v>
      </c>
    </row>
    <row r="698" spans="2:24" x14ac:dyDescent="0.3">
      <c r="B698" s="156">
        <v>2847</v>
      </c>
      <c r="C698" s="157">
        <v>45152</v>
      </c>
      <c r="D698" s="156">
        <v>1</v>
      </c>
      <c r="E698" s="156">
        <v>8</v>
      </c>
      <c r="F698" s="156">
        <v>0</v>
      </c>
      <c r="G698" s="156">
        <v>36</v>
      </c>
      <c r="H698" s="156">
        <v>80</v>
      </c>
      <c r="I698" s="156">
        <v>68</v>
      </c>
      <c r="J698" s="156">
        <v>5</v>
      </c>
      <c r="K698" s="156">
        <v>33</v>
      </c>
      <c r="L698" s="156">
        <v>2</v>
      </c>
      <c r="M698" s="156">
        <v>21</v>
      </c>
      <c r="N698" s="156">
        <v>1</v>
      </c>
      <c r="O698" s="156">
        <v>19</v>
      </c>
      <c r="P698" s="153">
        <f t="shared" si="80"/>
        <v>1472</v>
      </c>
      <c r="Q698" s="39">
        <f t="shared" si="81"/>
        <v>226</v>
      </c>
      <c r="R698" s="153">
        <f t="shared" si="82"/>
        <v>1698</v>
      </c>
      <c r="S698" s="153">
        <f t="shared" si="83"/>
        <v>0.47166666666666668</v>
      </c>
      <c r="T698" s="39">
        <f t="shared" si="84"/>
        <v>2023</v>
      </c>
      <c r="U698" s="39">
        <f t="shared" si="85"/>
        <v>8</v>
      </c>
      <c r="V698" s="39">
        <f t="shared" si="86"/>
        <v>3</v>
      </c>
      <c r="W698" s="39">
        <f t="shared" si="87"/>
        <v>2</v>
      </c>
      <c r="X698" s="39">
        <f>Table19[[#This Row],[Busy-ness Secs]]/60</f>
        <v>28.3</v>
      </c>
    </row>
    <row r="699" spans="2:24" x14ac:dyDescent="0.3">
      <c r="B699" s="156">
        <v>2848</v>
      </c>
      <c r="C699" s="157">
        <v>45152</v>
      </c>
      <c r="D699" s="156">
        <v>2</v>
      </c>
      <c r="E699" s="156">
        <v>7</v>
      </c>
      <c r="F699" s="156">
        <v>0</v>
      </c>
      <c r="G699" s="156">
        <v>27</v>
      </c>
      <c r="H699" s="156">
        <v>66</v>
      </c>
      <c r="I699" s="156">
        <v>39</v>
      </c>
      <c r="J699" s="156">
        <v>4</v>
      </c>
      <c r="K699" s="156">
        <v>34</v>
      </c>
      <c r="L699" s="156">
        <v>1</v>
      </c>
      <c r="M699" s="156">
        <v>34</v>
      </c>
      <c r="N699" s="156">
        <v>2</v>
      </c>
      <c r="O699" s="156">
        <v>21</v>
      </c>
      <c r="P699" s="153">
        <f t="shared" si="80"/>
        <v>924</v>
      </c>
      <c r="Q699" s="39">
        <f t="shared" si="81"/>
        <v>212</v>
      </c>
      <c r="R699" s="153">
        <f t="shared" si="82"/>
        <v>1136</v>
      </c>
      <c r="S699" s="153">
        <f t="shared" si="83"/>
        <v>0.31555555555555553</v>
      </c>
      <c r="T699" s="39">
        <f t="shared" si="84"/>
        <v>2023</v>
      </c>
      <c r="U699" s="39">
        <f t="shared" si="85"/>
        <v>8</v>
      </c>
      <c r="V699" s="39">
        <f t="shared" si="86"/>
        <v>3</v>
      </c>
      <c r="W699" s="39">
        <f t="shared" si="87"/>
        <v>2</v>
      </c>
      <c r="X699" s="39">
        <f>Table19[[#This Row],[Busy-ness Secs]]/60</f>
        <v>18.933333333333334</v>
      </c>
    </row>
    <row r="700" spans="2:24" x14ac:dyDescent="0.3">
      <c r="B700" s="156">
        <v>2849</v>
      </c>
      <c r="C700" s="157">
        <v>45153</v>
      </c>
      <c r="D700" s="156">
        <v>1</v>
      </c>
      <c r="E700" s="156">
        <v>8</v>
      </c>
      <c r="F700" s="156">
        <v>0</v>
      </c>
      <c r="G700" s="156">
        <v>37</v>
      </c>
      <c r="H700" s="156">
        <v>85</v>
      </c>
      <c r="I700" s="156">
        <v>77</v>
      </c>
      <c r="J700" s="156">
        <v>6</v>
      </c>
      <c r="K700" s="156">
        <v>33</v>
      </c>
      <c r="L700" s="156">
        <v>1</v>
      </c>
      <c r="M700" s="156">
        <v>33</v>
      </c>
      <c r="N700" s="156">
        <v>1</v>
      </c>
      <c r="O700" s="156">
        <v>25</v>
      </c>
      <c r="P700" s="153">
        <f t="shared" si="80"/>
        <v>1592</v>
      </c>
      <c r="Q700" s="39">
        <f t="shared" si="81"/>
        <v>256</v>
      </c>
      <c r="R700" s="153">
        <f t="shared" si="82"/>
        <v>1848</v>
      </c>
      <c r="S700" s="153">
        <f t="shared" si="83"/>
        <v>0.51333333333333331</v>
      </c>
      <c r="T700" s="39">
        <f t="shared" si="84"/>
        <v>2023</v>
      </c>
      <c r="U700" s="39">
        <f t="shared" si="85"/>
        <v>8</v>
      </c>
      <c r="V700" s="39">
        <f t="shared" si="86"/>
        <v>3</v>
      </c>
      <c r="W700" s="39">
        <f t="shared" si="87"/>
        <v>3</v>
      </c>
      <c r="X700" s="39">
        <f>Table19[[#This Row],[Busy-ness Secs]]/60</f>
        <v>30.8</v>
      </c>
    </row>
    <row r="701" spans="2:24" x14ac:dyDescent="0.3">
      <c r="B701" s="156">
        <v>2850</v>
      </c>
      <c r="C701" s="157">
        <v>45153</v>
      </c>
      <c r="D701" s="156">
        <v>2</v>
      </c>
      <c r="E701" s="156">
        <v>6</v>
      </c>
      <c r="F701" s="156">
        <v>0</v>
      </c>
      <c r="G701" s="156">
        <v>38</v>
      </c>
      <c r="H701" s="156">
        <v>44</v>
      </c>
      <c r="I701" s="156">
        <v>61</v>
      </c>
      <c r="J701" s="156">
        <v>4</v>
      </c>
      <c r="K701" s="156">
        <v>30</v>
      </c>
      <c r="L701" s="156">
        <v>0</v>
      </c>
      <c r="M701" s="156">
        <v>43</v>
      </c>
      <c r="N701" s="156">
        <v>2</v>
      </c>
      <c r="O701" s="156">
        <v>30</v>
      </c>
      <c r="P701" s="153">
        <f t="shared" si="80"/>
        <v>858</v>
      </c>
      <c r="Q701" s="39">
        <f t="shared" si="81"/>
        <v>180</v>
      </c>
      <c r="R701" s="153">
        <f t="shared" si="82"/>
        <v>1038</v>
      </c>
      <c r="S701" s="153">
        <f t="shared" si="83"/>
        <v>0.28833333333333333</v>
      </c>
      <c r="T701" s="39">
        <f t="shared" si="84"/>
        <v>2023</v>
      </c>
      <c r="U701" s="39">
        <f t="shared" si="85"/>
        <v>8</v>
      </c>
      <c r="V701" s="39">
        <f t="shared" si="86"/>
        <v>3</v>
      </c>
      <c r="W701" s="39">
        <f t="shared" si="87"/>
        <v>3</v>
      </c>
      <c r="X701" s="39">
        <f>Table19[[#This Row],[Busy-ness Secs]]/60</f>
        <v>17.3</v>
      </c>
    </row>
    <row r="702" spans="2:24" x14ac:dyDescent="0.3">
      <c r="B702" s="156">
        <v>2851</v>
      </c>
      <c r="C702" s="157">
        <v>45154</v>
      </c>
      <c r="D702" s="156">
        <v>1</v>
      </c>
      <c r="E702" s="156">
        <v>8</v>
      </c>
      <c r="F702" s="156">
        <v>0</v>
      </c>
      <c r="G702" s="156">
        <v>27</v>
      </c>
      <c r="H702" s="156">
        <v>48</v>
      </c>
      <c r="I702" s="156">
        <v>73</v>
      </c>
      <c r="J702" s="156">
        <v>5</v>
      </c>
      <c r="K702" s="156">
        <v>36</v>
      </c>
      <c r="L702" s="156">
        <v>2</v>
      </c>
      <c r="M702" s="156">
        <v>28</v>
      </c>
      <c r="N702" s="156">
        <v>1</v>
      </c>
      <c r="O702" s="156">
        <v>16</v>
      </c>
      <c r="P702" s="153">
        <f t="shared" si="80"/>
        <v>1184</v>
      </c>
      <c r="Q702" s="39">
        <f t="shared" si="81"/>
        <v>252</v>
      </c>
      <c r="R702" s="153">
        <f t="shared" si="82"/>
        <v>1436</v>
      </c>
      <c r="S702" s="153">
        <f t="shared" si="83"/>
        <v>0.3988888888888889</v>
      </c>
      <c r="T702" s="39">
        <f t="shared" si="84"/>
        <v>2023</v>
      </c>
      <c r="U702" s="39">
        <f t="shared" si="85"/>
        <v>8</v>
      </c>
      <c r="V702" s="39">
        <f t="shared" si="86"/>
        <v>3</v>
      </c>
      <c r="W702" s="39">
        <f t="shared" si="87"/>
        <v>4</v>
      </c>
      <c r="X702" s="39">
        <f>Table19[[#This Row],[Busy-ness Secs]]/60</f>
        <v>23.933333333333334</v>
      </c>
    </row>
    <row r="703" spans="2:24" x14ac:dyDescent="0.3">
      <c r="B703" s="156">
        <v>2852</v>
      </c>
      <c r="C703" s="157">
        <v>45154</v>
      </c>
      <c r="D703" s="156">
        <v>2</v>
      </c>
      <c r="E703" s="156">
        <v>7</v>
      </c>
      <c r="F703" s="156">
        <v>0</v>
      </c>
      <c r="G703" s="156">
        <v>41</v>
      </c>
      <c r="H703" s="156">
        <v>89</v>
      </c>
      <c r="I703" s="156">
        <v>69</v>
      </c>
      <c r="J703" s="156">
        <v>5</v>
      </c>
      <c r="K703" s="156">
        <v>32</v>
      </c>
      <c r="L703" s="156">
        <v>1</v>
      </c>
      <c r="M703" s="156">
        <v>20</v>
      </c>
      <c r="N703" s="156">
        <v>1</v>
      </c>
      <c r="O703" s="156">
        <v>11</v>
      </c>
      <c r="P703" s="153">
        <f t="shared" si="80"/>
        <v>1393</v>
      </c>
      <c r="Q703" s="39">
        <f t="shared" si="81"/>
        <v>191</v>
      </c>
      <c r="R703" s="153">
        <f t="shared" si="82"/>
        <v>1584</v>
      </c>
      <c r="S703" s="153">
        <f t="shared" si="83"/>
        <v>0.44</v>
      </c>
      <c r="T703" s="39">
        <f t="shared" si="84"/>
        <v>2023</v>
      </c>
      <c r="U703" s="39">
        <f t="shared" si="85"/>
        <v>8</v>
      </c>
      <c r="V703" s="39">
        <f t="shared" si="86"/>
        <v>3</v>
      </c>
      <c r="W703" s="39">
        <f t="shared" si="87"/>
        <v>4</v>
      </c>
      <c r="X703" s="39">
        <f>Table19[[#This Row],[Busy-ness Secs]]/60</f>
        <v>26.4</v>
      </c>
    </row>
    <row r="704" spans="2:24" x14ac:dyDescent="0.3">
      <c r="B704" s="156">
        <v>2853</v>
      </c>
      <c r="C704" s="157">
        <v>45155</v>
      </c>
      <c r="D704" s="156">
        <v>1</v>
      </c>
      <c r="E704" s="156">
        <v>7</v>
      </c>
      <c r="F704" s="156">
        <v>0</v>
      </c>
      <c r="G704" s="156">
        <v>42</v>
      </c>
      <c r="H704" s="156">
        <v>61</v>
      </c>
      <c r="I704" s="156">
        <v>34</v>
      </c>
      <c r="J704" s="156">
        <v>4</v>
      </c>
      <c r="K704" s="156">
        <v>34</v>
      </c>
      <c r="L704" s="156">
        <v>1</v>
      </c>
      <c r="M704" s="156">
        <v>25</v>
      </c>
      <c r="N704" s="156">
        <v>2</v>
      </c>
      <c r="O704" s="156">
        <v>15</v>
      </c>
      <c r="P704" s="153">
        <f t="shared" si="80"/>
        <v>959</v>
      </c>
      <c r="Q704" s="39">
        <f t="shared" si="81"/>
        <v>191</v>
      </c>
      <c r="R704" s="153">
        <f t="shared" si="82"/>
        <v>1150</v>
      </c>
      <c r="S704" s="153">
        <f t="shared" si="83"/>
        <v>0.31944444444444442</v>
      </c>
      <c r="T704" s="39">
        <f t="shared" si="84"/>
        <v>2023</v>
      </c>
      <c r="U704" s="39">
        <f t="shared" si="85"/>
        <v>8</v>
      </c>
      <c r="V704" s="39">
        <f t="shared" si="86"/>
        <v>3</v>
      </c>
      <c r="W704" s="39">
        <f t="shared" si="87"/>
        <v>5</v>
      </c>
      <c r="X704" s="39">
        <f>Table19[[#This Row],[Busy-ness Secs]]/60</f>
        <v>19.166666666666668</v>
      </c>
    </row>
    <row r="705" spans="2:24" x14ac:dyDescent="0.3">
      <c r="B705" s="156">
        <v>2854</v>
      </c>
      <c r="C705" s="157">
        <v>45155</v>
      </c>
      <c r="D705" s="156">
        <v>2</v>
      </c>
      <c r="E705" s="156">
        <v>7</v>
      </c>
      <c r="F705" s="156">
        <v>0</v>
      </c>
      <c r="G705" s="156">
        <v>44</v>
      </c>
      <c r="H705" s="156">
        <v>48</v>
      </c>
      <c r="I705" s="156">
        <v>77</v>
      </c>
      <c r="J705" s="156">
        <v>5</v>
      </c>
      <c r="K705" s="156">
        <v>30</v>
      </c>
      <c r="L705" s="156">
        <v>1</v>
      </c>
      <c r="M705" s="156">
        <v>31</v>
      </c>
      <c r="N705" s="156">
        <v>1</v>
      </c>
      <c r="O705" s="156">
        <v>16</v>
      </c>
      <c r="P705" s="153">
        <f t="shared" si="80"/>
        <v>1183</v>
      </c>
      <c r="Q705" s="39">
        <f t="shared" si="81"/>
        <v>197</v>
      </c>
      <c r="R705" s="153">
        <f t="shared" si="82"/>
        <v>1380</v>
      </c>
      <c r="S705" s="153">
        <f t="shared" si="83"/>
        <v>0.38333333333333336</v>
      </c>
      <c r="T705" s="39">
        <f t="shared" si="84"/>
        <v>2023</v>
      </c>
      <c r="U705" s="39">
        <f t="shared" si="85"/>
        <v>8</v>
      </c>
      <c r="V705" s="39">
        <f t="shared" si="86"/>
        <v>3</v>
      </c>
      <c r="W705" s="39">
        <f t="shared" si="87"/>
        <v>5</v>
      </c>
      <c r="X705" s="39">
        <f>Table19[[#This Row],[Busy-ness Secs]]/60</f>
        <v>23</v>
      </c>
    </row>
    <row r="706" spans="2:24" x14ac:dyDescent="0.3">
      <c r="B706" s="156">
        <v>2855</v>
      </c>
      <c r="C706" s="157">
        <v>45156</v>
      </c>
      <c r="D706" s="156">
        <v>1</v>
      </c>
      <c r="E706" s="156">
        <v>9</v>
      </c>
      <c r="F706" s="156">
        <v>0</v>
      </c>
      <c r="G706" s="156">
        <v>29</v>
      </c>
      <c r="H706" s="156">
        <v>90</v>
      </c>
      <c r="I706" s="156">
        <v>32</v>
      </c>
      <c r="J706" s="156">
        <v>6</v>
      </c>
      <c r="K706" s="156">
        <v>37</v>
      </c>
      <c r="L706" s="156">
        <v>1</v>
      </c>
      <c r="M706" s="156">
        <v>27</v>
      </c>
      <c r="N706" s="156">
        <v>2</v>
      </c>
      <c r="O706" s="156">
        <v>11</v>
      </c>
      <c r="P706" s="153">
        <f t="shared" si="80"/>
        <v>1359</v>
      </c>
      <c r="Q706" s="39">
        <f t="shared" si="81"/>
        <v>271</v>
      </c>
      <c r="R706" s="153">
        <f t="shared" si="82"/>
        <v>1630</v>
      </c>
      <c r="S706" s="153">
        <f t="shared" si="83"/>
        <v>0.45277777777777778</v>
      </c>
      <c r="T706" s="39">
        <f t="shared" si="84"/>
        <v>2023</v>
      </c>
      <c r="U706" s="39">
        <f t="shared" si="85"/>
        <v>8</v>
      </c>
      <c r="V706" s="39">
        <f t="shared" si="86"/>
        <v>3</v>
      </c>
      <c r="W706" s="39">
        <f t="shared" si="87"/>
        <v>6</v>
      </c>
      <c r="X706" s="39">
        <f>Table19[[#This Row],[Busy-ness Secs]]/60</f>
        <v>27.166666666666668</v>
      </c>
    </row>
    <row r="707" spans="2:24" x14ac:dyDescent="0.3">
      <c r="B707" s="156">
        <v>2856</v>
      </c>
      <c r="C707" s="157">
        <v>45156</v>
      </c>
      <c r="D707" s="156">
        <v>2</v>
      </c>
      <c r="E707" s="156">
        <v>8</v>
      </c>
      <c r="F707" s="156">
        <v>0</v>
      </c>
      <c r="G707" s="156">
        <v>37</v>
      </c>
      <c r="H707" s="156">
        <v>67</v>
      </c>
      <c r="I707" s="156">
        <v>51</v>
      </c>
      <c r="J707" s="156">
        <v>6</v>
      </c>
      <c r="K707" s="156">
        <v>29</v>
      </c>
      <c r="L707" s="156">
        <v>0</v>
      </c>
      <c r="M707" s="156">
        <v>27</v>
      </c>
      <c r="N707" s="156">
        <v>2</v>
      </c>
      <c r="O707" s="156">
        <v>21</v>
      </c>
      <c r="P707" s="153">
        <f t="shared" si="80"/>
        <v>1240</v>
      </c>
      <c r="Q707" s="39">
        <f t="shared" si="81"/>
        <v>216</v>
      </c>
      <c r="R707" s="153">
        <f t="shared" si="82"/>
        <v>1456</v>
      </c>
      <c r="S707" s="153">
        <f t="shared" si="83"/>
        <v>0.40444444444444444</v>
      </c>
      <c r="T707" s="39">
        <f t="shared" si="84"/>
        <v>2023</v>
      </c>
      <c r="U707" s="39">
        <f t="shared" si="85"/>
        <v>8</v>
      </c>
      <c r="V707" s="39">
        <f t="shared" si="86"/>
        <v>3</v>
      </c>
      <c r="W707" s="39">
        <f t="shared" si="87"/>
        <v>6</v>
      </c>
      <c r="X707" s="39">
        <f>Table19[[#This Row],[Busy-ness Secs]]/60</f>
        <v>24.266666666666666</v>
      </c>
    </row>
    <row r="708" spans="2:24" x14ac:dyDescent="0.3">
      <c r="B708" s="156">
        <v>2857</v>
      </c>
      <c r="C708" s="157">
        <v>45157</v>
      </c>
      <c r="D708" s="156">
        <v>1</v>
      </c>
      <c r="E708" s="156">
        <v>8</v>
      </c>
      <c r="F708" s="156">
        <v>0</v>
      </c>
      <c r="G708" s="156">
        <v>42</v>
      </c>
      <c r="H708" s="156">
        <v>48</v>
      </c>
      <c r="I708" s="156">
        <v>53</v>
      </c>
      <c r="J708" s="156">
        <v>4</v>
      </c>
      <c r="K708" s="156">
        <v>35</v>
      </c>
      <c r="L708" s="156">
        <v>2</v>
      </c>
      <c r="M708" s="156">
        <v>30</v>
      </c>
      <c r="N708" s="156">
        <v>2</v>
      </c>
      <c r="O708" s="156">
        <v>16</v>
      </c>
      <c r="P708" s="153">
        <f t="shared" si="80"/>
        <v>1144</v>
      </c>
      <c r="Q708" s="39">
        <f t="shared" si="81"/>
        <v>232</v>
      </c>
      <c r="R708" s="153">
        <f t="shared" si="82"/>
        <v>1376</v>
      </c>
      <c r="S708" s="153">
        <f t="shared" si="83"/>
        <v>0.38222222222222224</v>
      </c>
      <c r="T708" s="39">
        <f t="shared" si="84"/>
        <v>2023</v>
      </c>
      <c r="U708" s="39">
        <f t="shared" si="85"/>
        <v>8</v>
      </c>
      <c r="V708" s="39">
        <f t="shared" si="86"/>
        <v>3</v>
      </c>
      <c r="W708" s="39">
        <f t="shared" si="87"/>
        <v>7</v>
      </c>
      <c r="X708" s="39">
        <f>Table19[[#This Row],[Busy-ness Secs]]/60</f>
        <v>22.933333333333334</v>
      </c>
    </row>
    <row r="709" spans="2:24" x14ac:dyDescent="0.3">
      <c r="B709" s="156">
        <v>2858</v>
      </c>
      <c r="C709" s="157">
        <v>45159</v>
      </c>
      <c r="D709" s="156">
        <v>1</v>
      </c>
      <c r="E709" s="156">
        <v>7</v>
      </c>
      <c r="F709" s="156">
        <v>0</v>
      </c>
      <c r="G709" s="156">
        <v>15</v>
      </c>
      <c r="H709" s="156">
        <v>62</v>
      </c>
      <c r="I709" s="156">
        <v>36</v>
      </c>
      <c r="J709" s="156">
        <v>4</v>
      </c>
      <c r="K709" s="156">
        <v>34</v>
      </c>
      <c r="L709" s="156">
        <v>2</v>
      </c>
      <c r="M709" s="156">
        <v>33</v>
      </c>
      <c r="N709" s="156">
        <v>1</v>
      </c>
      <c r="O709" s="156">
        <v>15</v>
      </c>
      <c r="P709" s="153">
        <f t="shared" si="80"/>
        <v>791</v>
      </c>
      <c r="Q709" s="39">
        <f t="shared" si="81"/>
        <v>217</v>
      </c>
      <c r="R709" s="153">
        <f t="shared" si="82"/>
        <v>1008</v>
      </c>
      <c r="S709" s="153">
        <f t="shared" si="83"/>
        <v>0.28000000000000003</v>
      </c>
      <c r="T709" s="39">
        <f t="shared" si="84"/>
        <v>2023</v>
      </c>
      <c r="U709" s="39">
        <f t="shared" si="85"/>
        <v>8</v>
      </c>
      <c r="V709" s="39">
        <f t="shared" si="86"/>
        <v>3</v>
      </c>
      <c r="W709" s="39">
        <f t="shared" si="87"/>
        <v>2</v>
      </c>
      <c r="X709" s="39">
        <f>Table19[[#This Row],[Busy-ness Secs]]/60</f>
        <v>16.8</v>
      </c>
    </row>
    <row r="710" spans="2:24" x14ac:dyDescent="0.3">
      <c r="B710" s="156">
        <v>2859</v>
      </c>
      <c r="C710" s="157">
        <v>45159</v>
      </c>
      <c r="D710" s="156">
        <v>2</v>
      </c>
      <c r="E710" s="156">
        <v>7</v>
      </c>
      <c r="F710" s="156">
        <v>0</v>
      </c>
      <c r="G710" s="156">
        <v>28</v>
      </c>
      <c r="H710" s="156">
        <v>89</v>
      </c>
      <c r="I710" s="156">
        <v>73</v>
      </c>
      <c r="J710" s="156">
        <v>5</v>
      </c>
      <c r="K710" s="156">
        <v>30</v>
      </c>
      <c r="L710" s="156">
        <v>1</v>
      </c>
      <c r="M710" s="156">
        <v>23</v>
      </c>
      <c r="N710" s="156">
        <v>1</v>
      </c>
      <c r="O710" s="156">
        <v>12</v>
      </c>
      <c r="P710" s="153">
        <f t="shared" si="80"/>
        <v>1330</v>
      </c>
      <c r="Q710" s="39">
        <f t="shared" si="81"/>
        <v>185</v>
      </c>
      <c r="R710" s="153">
        <f t="shared" si="82"/>
        <v>1515</v>
      </c>
      <c r="S710" s="153">
        <f t="shared" si="83"/>
        <v>0.42083333333333334</v>
      </c>
      <c r="T710" s="39">
        <f t="shared" si="84"/>
        <v>2023</v>
      </c>
      <c r="U710" s="39">
        <f t="shared" si="85"/>
        <v>8</v>
      </c>
      <c r="V710" s="39">
        <f t="shared" si="86"/>
        <v>3</v>
      </c>
      <c r="W710" s="39">
        <f t="shared" si="87"/>
        <v>2</v>
      </c>
      <c r="X710" s="39">
        <f>Table19[[#This Row],[Busy-ness Secs]]/60</f>
        <v>25.25</v>
      </c>
    </row>
    <row r="711" spans="2:24" x14ac:dyDescent="0.3">
      <c r="B711" s="156">
        <v>2860</v>
      </c>
      <c r="C711" s="157">
        <v>45160</v>
      </c>
      <c r="D711" s="156">
        <v>1</v>
      </c>
      <c r="E711" s="156">
        <v>8</v>
      </c>
      <c r="F711" s="156">
        <v>0</v>
      </c>
      <c r="G711" s="156">
        <v>30</v>
      </c>
      <c r="H711" s="156">
        <v>62</v>
      </c>
      <c r="I711" s="156">
        <v>57</v>
      </c>
      <c r="J711" s="156">
        <v>5</v>
      </c>
      <c r="K711" s="156">
        <v>35</v>
      </c>
      <c r="L711" s="156">
        <v>2</v>
      </c>
      <c r="M711" s="156">
        <v>31</v>
      </c>
      <c r="N711" s="156">
        <v>1</v>
      </c>
      <c r="O711" s="156">
        <v>15</v>
      </c>
      <c r="P711" s="153">
        <f t="shared" si="80"/>
        <v>1192</v>
      </c>
      <c r="Q711" s="39">
        <f t="shared" si="81"/>
        <v>252</v>
      </c>
      <c r="R711" s="153">
        <f t="shared" si="82"/>
        <v>1444</v>
      </c>
      <c r="S711" s="153">
        <f t="shared" si="83"/>
        <v>0.40111111111111108</v>
      </c>
      <c r="T711" s="39">
        <f t="shared" si="84"/>
        <v>2023</v>
      </c>
      <c r="U711" s="39">
        <f t="shared" si="85"/>
        <v>8</v>
      </c>
      <c r="V711" s="39">
        <f t="shared" si="86"/>
        <v>3</v>
      </c>
      <c r="W711" s="39">
        <f t="shared" si="87"/>
        <v>3</v>
      </c>
      <c r="X711" s="39">
        <f>Table19[[#This Row],[Busy-ness Secs]]/60</f>
        <v>24.066666666666666</v>
      </c>
    </row>
    <row r="712" spans="2:24" x14ac:dyDescent="0.3">
      <c r="B712" s="156">
        <v>2861</v>
      </c>
      <c r="C712" s="157">
        <v>45160</v>
      </c>
      <c r="D712" s="156">
        <v>2</v>
      </c>
      <c r="E712" s="156">
        <v>7</v>
      </c>
      <c r="F712" s="156">
        <v>0</v>
      </c>
      <c r="G712" s="156">
        <v>39</v>
      </c>
      <c r="H712" s="156">
        <v>53</v>
      </c>
      <c r="I712" s="156">
        <v>35</v>
      </c>
      <c r="J712" s="156">
        <v>5</v>
      </c>
      <c r="K712" s="156">
        <v>34</v>
      </c>
      <c r="L712" s="156">
        <v>1</v>
      </c>
      <c r="M712" s="156">
        <v>34</v>
      </c>
      <c r="N712" s="156">
        <v>1</v>
      </c>
      <c r="O712" s="156">
        <v>22</v>
      </c>
      <c r="P712" s="153">
        <f t="shared" si="80"/>
        <v>889</v>
      </c>
      <c r="Q712" s="39">
        <f t="shared" si="81"/>
        <v>226</v>
      </c>
      <c r="R712" s="153">
        <f t="shared" si="82"/>
        <v>1115</v>
      </c>
      <c r="S712" s="153">
        <f t="shared" si="83"/>
        <v>0.30972222222222223</v>
      </c>
      <c r="T712" s="39">
        <f t="shared" si="84"/>
        <v>2023</v>
      </c>
      <c r="U712" s="39">
        <f t="shared" si="85"/>
        <v>8</v>
      </c>
      <c r="V712" s="39">
        <f t="shared" si="86"/>
        <v>3</v>
      </c>
      <c r="W712" s="39">
        <f t="shared" si="87"/>
        <v>3</v>
      </c>
      <c r="X712" s="39">
        <f>Table19[[#This Row],[Busy-ness Secs]]/60</f>
        <v>18.583333333333332</v>
      </c>
    </row>
    <row r="713" spans="2:24" x14ac:dyDescent="0.3">
      <c r="B713" s="156">
        <v>2862</v>
      </c>
      <c r="C713" s="157">
        <v>45161</v>
      </c>
      <c r="D713" s="156">
        <v>1</v>
      </c>
      <c r="E713" s="156">
        <v>8</v>
      </c>
      <c r="F713" s="156">
        <v>0</v>
      </c>
      <c r="G713" s="156">
        <v>43</v>
      </c>
      <c r="H713" s="156">
        <v>34</v>
      </c>
      <c r="I713" s="156">
        <v>78</v>
      </c>
      <c r="J713" s="156">
        <v>5</v>
      </c>
      <c r="K713" s="156">
        <v>36</v>
      </c>
      <c r="L713" s="156">
        <v>1</v>
      </c>
      <c r="M713" s="156">
        <v>33</v>
      </c>
      <c r="N713" s="156">
        <v>2</v>
      </c>
      <c r="O713" s="156">
        <v>18</v>
      </c>
      <c r="P713" s="153">
        <f t="shared" si="80"/>
        <v>1240</v>
      </c>
      <c r="Q713" s="39">
        <f t="shared" si="81"/>
        <v>249</v>
      </c>
      <c r="R713" s="153">
        <f t="shared" si="82"/>
        <v>1489</v>
      </c>
      <c r="S713" s="153">
        <f t="shared" si="83"/>
        <v>0.4136111111111111</v>
      </c>
      <c r="T713" s="39">
        <f t="shared" si="84"/>
        <v>2023</v>
      </c>
      <c r="U713" s="39">
        <f t="shared" si="85"/>
        <v>8</v>
      </c>
      <c r="V713" s="39">
        <f t="shared" si="86"/>
        <v>3</v>
      </c>
      <c r="W713" s="39">
        <f t="shared" si="87"/>
        <v>4</v>
      </c>
      <c r="X713" s="39">
        <f>Table19[[#This Row],[Busy-ness Secs]]/60</f>
        <v>24.816666666666666</v>
      </c>
    </row>
    <row r="714" spans="2:24" x14ac:dyDescent="0.3">
      <c r="B714" s="156">
        <v>2863</v>
      </c>
      <c r="C714" s="157">
        <v>45161</v>
      </c>
      <c r="D714" s="156">
        <v>2</v>
      </c>
      <c r="E714" s="156">
        <v>7</v>
      </c>
      <c r="F714" s="156">
        <v>0</v>
      </c>
      <c r="G714" s="156">
        <v>23</v>
      </c>
      <c r="H714" s="156">
        <v>39</v>
      </c>
      <c r="I714" s="156">
        <v>56</v>
      </c>
      <c r="J714" s="156">
        <v>5</v>
      </c>
      <c r="K714" s="156">
        <v>32</v>
      </c>
      <c r="L714" s="156">
        <v>1</v>
      </c>
      <c r="M714" s="156">
        <v>33</v>
      </c>
      <c r="N714" s="156">
        <v>1</v>
      </c>
      <c r="O714" s="156">
        <v>24</v>
      </c>
      <c r="P714" s="153">
        <f t="shared" ref="P714:P727" si="88">E714*(G714+H714+I714)</f>
        <v>826</v>
      </c>
      <c r="Q714" s="39">
        <f t="shared" ref="Q714:Q727" si="89">(J714*K714)+(N714*O714)+(L714*M714)</f>
        <v>217</v>
      </c>
      <c r="R714" s="153">
        <f t="shared" ref="R714:R727" si="90">P714+Q714</f>
        <v>1043</v>
      </c>
      <c r="S714" s="153">
        <f t="shared" ref="S714:S727" si="91">R714/(60*60)</f>
        <v>0.28972222222222221</v>
      </c>
      <c r="T714" s="39">
        <f t="shared" ref="T714:T727" si="92">YEAR(C714)</f>
        <v>2023</v>
      </c>
      <c r="U714" s="39">
        <f t="shared" ref="U714:U727" si="93">MONTH(C714)</f>
        <v>8</v>
      </c>
      <c r="V714" s="39">
        <f t="shared" ref="V714:V727" si="94" xml:space="preserve"> INT((U714 +2 )/3)</f>
        <v>3</v>
      </c>
      <c r="W714" s="39">
        <f t="shared" ref="W714:W727" si="95">WEEKDAY(C714)</f>
        <v>4</v>
      </c>
      <c r="X714" s="39">
        <f>Table19[[#This Row],[Busy-ness Secs]]/60</f>
        <v>17.383333333333333</v>
      </c>
    </row>
    <row r="715" spans="2:24" x14ac:dyDescent="0.3">
      <c r="B715" s="156">
        <v>2864</v>
      </c>
      <c r="C715" s="157">
        <v>45162</v>
      </c>
      <c r="D715" s="156">
        <v>1</v>
      </c>
      <c r="E715" s="156">
        <v>8</v>
      </c>
      <c r="F715" s="156">
        <v>0</v>
      </c>
      <c r="G715" s="156">
        <v>33</v>
      </c>
      <c r="H715" s="156">
        <v>71</v>
      </c>
      <c r="I715" s="156">
        <v>74</v>
      </c>
      <c r="J715" s="156">
        <v>4</v>
      </c>
      <c r="K715" s="156">
        <v>35</v>
      </c>
      <c r="L715" s="156">
        <v>2</v>
      </c>
      <c r="M715" s="156">
        <v>26</v>
      </c>
      <c r="N715" s="156">
        <v>2</v>
      </c>
      <c r="O715" s="156">
        <v>27</v>
      </c>
      <c r="P715" s="153">
        <f t="shared" si="88"/>
        <v>1424</v>
      </c>
      <c r="Q715" s="39">
        <f t="shared" si="89"/>
        <v>246</v>
      </c>
      <c r="R715" s="153">
        <f t="shared" si="90"/>
        <v>1670</v>
      </c>
      <c r="S715" s="153">
        <f t="shared" si="91"/>
        <v>0.46388888888888891</v>
      </c>
      <c r="T715" s="39">
        <f t="shared" si="92"/>
        <v>2023</v>
      </c>
      <c r="U715" s="39">
        <f t="shared" si="93"/>
        <v>8</v>
      </c>
      <c r="V715" s="39">
        <f t="shared" si="94"/>
        <v>3</v>
      </c>
      <c r="W715" s="39">
        <f t="shared" si="95"/>
        <v>5</v>
      </c>
      <c r="X715" s="39">
        <f>Table19[[#This Row],[Busy-ness Secs]]/60</f>
        <v>27.833333333333332</v>
      </c>
    </row>
    <row r="716" spans="2:24" x14ac:dyDescent="0.3">
      <c r="B716" s="156">
        <v>2865</v>
      </c>
      <c r="C716" s="157">
        <v>45162</v>
      </c>
      <c r="D716" s="156">
        <v>2</v>
      </c>
      <c r="E716" s="156">
        <v>7</v>
      </c>
      <c r="F716" s="156">
        <v>0</v>
      </c>
      <c r="G716" s="156">
        <v>33</v>
      </c>
      <c r="H716" s="156">
        <v>75</v>
      </c>
      <c r="I716" s="156">
        <v>40</v>
      </c>
      <c r="J716" s="156">
        <v>5</v>
      </c>
      <c r="K716" s="156">
        <v>31</v>
      </c>
      <c r="L716" s="156">
        <v>1</v>
      </c>
      <c r="M716" s="156">
        <v>34</v>
      </c>
      <c r="N716" s="156">
        <v>1</v>
      </c>
      <c r="O716" s="156">
        <v>13</v>
      </c>
      <c r="P716" s="153">
        <f t="shared" si="88"/>
        <v>1036</v>
      </c>
      <c r="Q716" s="39">
        <f t="shared" si="89"/>
        <v>202</v>
      </c>
      <c r="R716" s="153">
        <f t="shared" si="90"/>
        <v>1238</v>
      </c>
      <c r="S716" s="153">
        <f t="shared" si="91"/>
        <v>0.34388888888888891</v>
      </c>
      <c r="T716" s="39">
        <f t="shared" si="92"/>
        <v>2023</v>
      </c>
      <c r="U716" s="39">
        <f t="shared" si="93"/>
        <v>8</v>
      </c>
      <c r="V716" s="39">
        <f t="shared" si="94"/>
        <v>3</v>
      </c>
      <c r="W716" s="39">
        <f t="shared" si="95"/>
        <v>5</v>
      </c>
      <c r="X716" s="39">
        <f>Table19[[#This Row],[Busy-ness Secs]]/60</f>
        <v>20.633333333333333</v>
      </c>
    </row>
    <row r="717" spans="2:24" x14ac:dyDescent="0.3">
      <c r="B717" s="156">
        <v>2866</v>
      </c>
      <c r="C717" s="157">
        <v>45163</v>
      </c>
      <c r="D717" s="156">
        <v>1</v>
      </c>
      <c r="E717" s="156">
        <v>8</v>
      </c>
      <c r="F717" s="156">
        <v>0</v>
      </c>
      <c r="G717" s="156">
        <v>22</v>
      </c>
      <c r="H717" s="156">
        <v>80</v>
      </c>
      <c r="I717" s="156">
        <v>72</v>
      </c>
      <c r="J717" s="156">
        <v>5</v>
      </c>
      <c r="K717" s="156">
        <v>35</v>
      </c>
      <c r="L717" s="156">
        <v>2</v>
      </c>
      <c r="M717" s="156">
        <v>23</v>
      </c>
      <c r="N717" s="156">
        <v>1</v>
      </c>
      <c r="O717" s="156">
        <v>19</v>
      </c>
      <c r="P717" s="153">
        <f t="shared" si="88"/>
        <v>1392</v>
      </c>
      <c r="Q717" s="39">
        <f t="shared" si="89"/>
        <v>240</v>
      </c>
      <c r="R717" s="153">
        <f t="shared" si="90"/>
        <v>1632</v>
      </c>
      <c r="S717" s="153">
        <f t="shared" si="91"/>
        <v>0.45333333333333331</v>
      </c>
      <c r="T717" s="39">
        <f t="shared" si="92"/>
        <v>2023</v>
      </c>
      <c r="U717" s="39">
        <f t="shared" si="93"/>
        <v>8</v>
      </c>
      <c r="V717" s="39">
        <f t="shared" si="94"/>
        <v>3</v>
      </c>
      <c r="W717" s="39">
        <f t="shared" si="95"/>
        <v>6</v>
      </c>
      <c r="X717" s="39">
        <f>Table19[[#This Row],[Busy-ness Secs]]/60</f>
        <v>27.2</v>
      </c>
    </row>
    <row r="718" spans="2:24" x14ac:dyDescent="0.3">
      <c r="B718" s="156">
        <v>2867</v>
      </c>
      <c r="C718" s="157">
        <v>45163</v>
      </c>
      <c r="D718" s="156">
        <v>2</v>
      </c>
      <c r="E718" s="156">
        <v>7</v>
      </c>
      <c r="F718" s="156">
        <v>0</v>
      </c>
      <c r="G718" s="156">
        <v>45</v>
      </c>
      <c r="H718" s="156">
        <v>66</v>
      </c>
      <c r="I718" s="156">
        <v>62</v>
      </c>
      <c r="J718" s="156">
        <v>5</v>
      </c>
      <c r="K718" s="156">
        <v>30</v>
      </c>
      <c r="L718" s="156">
        <v>0</v>
      </c>
      <c r="M718" s="156">
        <v>41</v>
      </c>
      <c r="N718" s="156">
        <v>2</v>
      </c>
      <c r="O718" s="156">
        <v>21</v>
      </c>
      <c r="P718" s="153">
        <f t="shared" si="88"/>
        <v>1211</v>
      </c>
      <c r="Q718" s="39">
        <f t="shared" si="89"/>
        <v>192</v>
      </c>
      <c r="R718" s="153">
        <f t="shared" si="90"/>
        <v>1403</v>
      </c>
      <c r="S718" s="153">
        <f t="shared" si="91"/>
        <v>0.38972222222222225</v>
      </c>
      <c r="T718" s="39">
        <f t="shared" si="92"/>
        <v>2023</v>
      </c>
      <c r="U718" s="39">
        <f t="shared" si="93"/>
        <v>8</v>
      </c>
      <c r="V718" s="39">
        <f t="shared" si="94"/>
        <v>3</v>
      </c>
      <c r="W718" s="39">
        <f t="shared" si="95"/>
        <v>6</v>
      </c>
      <c r="X718" s="39">
        <f>Table19[[#This Row],[Busy-ness Secs]]/60</f>
        <v>23.383333333333333</v>
      </c>
    </row>
    <row r="719" spans="2:24" x14ac:dyDescent="0.3">
      <c r="B719" s="156">
        <v>2868</v>
      </c>
      <c r="C719" s="157">
        <v>45164</v>
      </c>
      <c r="D719" s="156">
        <v>1</v>
      </c>
      <c r="E719" s="156">
        <v>8</v>
      </c>
      <c r="F719" s="156">
        <v>0</v>
      </c>
      <c r="G719" s="156">
        <v>18</v>
      </c>
      <c r="H719" s="156">
        <v>34</v>
      </c>
      <c r="I719" s="156">
        <v>44</v>
      </c>
      <c r="J719" s="156">
        <v>5</v>
      </c>
      <c r="K719" s="156">
        <v>34</v>
      </c>
      <c r="L719" s="156">
        <v>2</v>
      </c>
      <c r="M719" s="156">
        <v>42</v>
      </c>
      <c r="N719" s="156">
        <v>1</v>
      </c>
      <c r="O719" s="156">
        <v>18</v>
      </c>
      <c r="P719" s="153">
        <f t="shared" si="88"/>
        <v>768</v>
      </c>
      <c r="Q719" s="39">
        <f t="shared" si="89"/>
        <v>272</v>
      </c>
      <c r="R719" s="153">
        <f t="shared" si="90"/>
        <v>1040</v>
      </c>
      <c r="S719" s="153">
        <f t="shared" si="91"/>
        <v>0.28888888888888886</v>
      </c>
      <c r="T719" s="39">
        <f t="shared" si="92"/>
        <v>2023</v>
      </c>
      <c r="U719" s="39">
        <f t="shared" si="93"/>
        <v>8</v>
      </c>
      <c r="V719" s="39">
        <f t="shared" si="94"/>
        <v>3</v>
      </c>
      <c r="W719" s="39">
        <f t="shared" si="95"/>
        <v>7</v>
      </c>
      <c r="X719" s="39">
        <f>Table19[[#This Row],[Busy-ness Secs]]/60</f>
        <v>17.333333333333332</v>
      </c>
    </row>
    <row r="720" spans="2:24" x14ac:dyDescent="0.3">
      <c r="B720" s="156">
        <v>2869</v>
      </c>
      <c r="C720" s="157">
        <v>45166</v>
      </c>
      <c r="D720" s="156">
        <v>1</v>
      </c>
      <c r="E720" s="156">
        <v>7</v>
      </c>
      <c r="F720" s="156">
        <v>0</v>
      </c>
      <c r="G720" s="156">
        <v>22</v>
      </c>
      <c r="H720" s="156">
        <v>48</v>
      </c>
      <c r="I720" s="156">
        <v>47</v>
      </c>
      <c r="J720" s="156">
        <v>4</v>
      </c>
      <c r="K720" s="156">
        <v>32</v>
      </c>
      <c r="L720" s="156">
        <v>1</v>
      </c>
      <c r="M720" s="156">
        <v>19</v>
      </c>
      <c r="N720" s="156">
        <v>2</v>
      </c>
      <c r="O720" s="156">
        <v>16</v>
      </c>
      <c r="P720" s="153">
        <f t="shared" si="88"/>
        <v>819</v>
      </c>
      <c r="Q720" s="39">
        <f t="shared" si="89"/>
        <v>179</v>
      </c>
      <c r="R720" s="153">
        <f t="shared" si="90"/>
        <v>998</v>
      </c>
      <c r="S720" s="153">
        <f t="shared" si="91"/>
        <v>0.2772222222222222</v>
      </c>
      <c r="T720" s="39">
        <f t="shared" si="92"/>
        <v>2023</v>
      </c>
      <c r="U720" s="39">
        <f t="shared" si="93"/>
        <v>8</v>
      </c>
      <c r="V720" s="39">
        <f t="shared" si="94"/>
        <v>3</v>
      </c>
      <c r="W720" s="39">
        <f t="shared" si="95"/>
        <v>2</v>
      </c>
      <c r="X720" s="39">
        <f>Table19[[#This Row],[Busy-ness Secs]]/60</f>
        <v>16.633333333333333</v>
      </c>
    </row>
    <row r="721" spans="2:24" x14ac:dyDescent="0.3">
      <c r="B721" s="156">
        <v>2870</v>
      </c>
      <c r="C721" s="157">
        <v>45166</v>
      </c>
      <c r="D721" s="156">
        <v>2</v>
      </c>
      <c r="E721" s="156">
        <v>6</v>
      </c>
      <c r="F721" s="156">
        <v>0</v>
      </c>
      <c r="G721" s="156">
        <v>43</v>
      </c>
      <c r="H721" s="156">
        <v>80</v>
      </c>
      <c r="I721" s="156">
        <v>78</v>
      </c>
      <c r="J721" s="156">
        <v>3</v>
      </c>
      <c r="K721" s="156">
        <v>30</v>
      </c>
      <c r="L721" s="156">
        <v>1</v>
      </c>
      <c r="M721" s="156">
        <v>35</v>
      </c>
      <c r="N721" s="156">
        <v>2</v>
      </c>
      <c r="O721" s="156">
        <v>19</v>
      </c>
      <c r="P721" s="153">
        <f t="shared" si="88"/>
        <v>1206</v>
      </c>
      <c r="Q721" s="39">
        <f t="shared" si="89"/>
        <v>163</v>
      </c>
      <c r="R721" s="153">
        <f t="shared" si="90"/>
        <v>1369</v>
      </c>
      <c r="S721" s="153">
        <f t="shared" si="91"/>
        <v>0.38027777777777777</v>
      </c>
      <c r="T721" s="39">
        <f t="shared" si="92"/>
        <v>2023</v>
      </c>
      <c r="U721" s="39">
        <f t="shared" si="93"/>
        <v>8</v>
      </c>
      <c r="V721" s="39">
        <f t="shared" si="94"/>
        <v>3</v>
      </c>
      <c r="W721" s="39">
        <f t="shared" si="95"/>
        <v>2</v>
      </c>
      <c r="X721" s="39">
        <f>Table19[[#This Row],[Busy-ness Secs]]/60</f>
        <v>22.816666666666666</v>
      </c>
    </row>
    <row r="722" spans="2:24" x14ac:dyDescent="0.3">
      <c r="B722" s="156">
        <v>2871</v>
      </c>
      <c r="C722" s="157">
        <v>45167</v>
      </c>
      <c r="D722" s="156">
        <v>1</v>
      </c>
      <c r="E722" s="156">
        <v>8</v>
      </c>
      <c r="F722" s="156">
        <v>0</v>
      </c>
      <c r="G722" s="156">
        <v>17</v>
      </c>
      <c r="H722" s="156">
        <v>48</v>
      </c>
      <c r="I722" s="156">
        <v>80</v>
      </c>
      <c r="J722" s="156">
        <v>5</v>
      </c>
      <c r="K722" s="156">
        <v>34</v>
      </c>
      <c r="L722" s="156">
        <v>2</v>
      </c>
      <c r="M722" s="156">
        <v>40</v>
      </c>
      <c r="N722" s="156">
        <v>1</v>
      </c>
      <c r="O722" s="156">
        <v>16</v>
      </c>
      <c r="P722" s="153">
        <f t="shared" si="88"/>
        <v>1160</v>
      </c>
      <c r="Q722" s="39">
        <f t="shared" si="89"/>
        <v>266</v>
      </c>
      <c r="R722" s="153">
        <f t="shared" si="90"/>
        <v>1426</v>
      </c>
      <c r="S722" s="153">
        <f t="shared" si="91"/>
        <v>0.39611111111111114</v>
      </c>
      <c r="T722" s="39">
        <f t="shared" si="92"/>
        <v>2023</v>
      </c>
      <c r="U722" s="39">
        <f t="shared" si="93"/>
        <v>8</v>
      </c>
      <c r="V722" s="39">
        <f t="shared" si="94"/>
        <v>3</v>
      </c>
      <c r="W722" s="39">
        <f t="shared" si="95"/>
        <v>3</v>
      </c>
      <c r="X722" s="39">
        <f>Table19[[#This Row],[Busy-ness Secs]]/60</f>
        <v>23.766666666666666</v>
      </c>
    </row>
    <row r="723" spans="2:24" x14ac:dyDescent="0.3">
      <c r="B723" s="156">
        <v>2872</v>
      </c>
      <c r="C723" s="157">
        <v>45167</v>
      </c>
      <c r="D723" s="156">
        <v>2</v>
      </c>
      <c r="E723" s="156">
        <v>8</v>
      </c>
      <c r="F723" s="156">
        <v>0</v>
      </c>
      <c r="G723" s="156">
        <v>44</v>
      </c>
      <c r="H723" s="156">
        <v>71</v>
      </c>
      <c r="I723" s="156">
        <v>87</v>
      </c>
      <c r="J723" s="156">
        <v>6</v>
      </c>
      <c r="K723" s="156">
        <v>33</v>
      </c>
      <c r="L723" s="156">
        <v>0</v>
      </c>
      <c r="M723" s="156">
        <v>19</v>
      </c>
      <c r="N723" s="156">
        <v>2</v>
      </c>
      <c r="O723" s="156">
        <v>27</v>
      </c>
      <c r="P723" s="153">
        <f t="shared" si="88"/>
        <v>1616</v>
      </c>
      <c r="Q723" s="39">
        <f t="shared" si="89"/>
        <v>252</v>
      </c>
      <c r="R723" s="153">
        <f t="shared" si="90"/>
        <v>1868</v>
      </c>
      <c r="S723" s="153">
        <f t="shared" si="91"/>
        <v>0.51888888888888884</v>
      </c>
      <c r="T723" s="39">
        <f t="shared" si="92"/>
        <v>2023</v>
      </c>
      <c r="U723" s="39">
        <f t="shared" si="93"/>
        <v>8</v>
      </c>
      <c r="V723" s="39">
        <f t="shared" si="94"/>
        <v>3</v>
      </c>
      <c r="W723" s="39">
        <f t="shared" si="95"/>
        <v>3</v>
      </c>
      <c r="X723" s="39">
        <f>Table19[[#This Row],[Busy-ness Secs]]/60</f>
        <v>31.133333333333333</v>
      </c>
    </row>
    <row r="724" spans="2:24" x14ac:dyDescent="0.3">
      <c r="B724" s="156">
        <v>2873</v>
      </c>
      <c r="C724" s="157">
        <v>45168</v>
      </c>
      <c r="D724" s="156">
        <v>1</v>
      </c>
      <c r="E724" s="156">
        <v>8</v>
      </c>
      <c r="F724" s="156">
        <v>0</v>
      </c>
      <c r="G724" s="156">
        <v>38</v>
      </c>
      <c r="H724" s="156">
        <v>39</v>
      </c>
      <c r="I724" s="156">
        <v>76</v>
      </c>
      <c r="J724" s="156">
        <v>5</v>
      </c>
      <c r="K724" s="156">
        <v>36</v>
      </c>
      <c r="L724" s="156">
        <v>2</v>
      </c>
      <c r="M724" s="156">
        <v>31</v>
      </c>
      <c r="N724" s="156">
        <v>1</v>
      </c>
      <c r="O724" s="156">
        <v>24</v>
      </c>
      <c r="P724" s="153">
        <f t="shared" si="88"/>
        <v>1224</v>
      </c>
      <c r="Q724" s="39">
        <f t="shared" si="89"/>
        <v>266</v>
      </c>
      <c r="R724" s="153">
        <f t="shared" si="90"/>
        <v>1490</v>
      </c>
      <c r="S724" s="153">
        <f t="shared" si="91"/>
        <v>0.41388888888888886</v>
      </c>
      <c r="T724" s="39">
        <f t="shared" si="92"/>
        <v>2023</v>
      </c>
      <c r="U724" s="39">
        <f t="shared" si="93"/>
        <v>8</v>
      </c>
      <c r="V724" s="39">
        <f t="shared" si="94"/>
        <v>3</v>
      </c>
      <c r="W724" s="39">
        <f t="shared" si="95"/>
        <v>4</v>
      </c>
      <c r="X724" s="39">
        <f>Table19[[#This Row],[Busy-ness Secs]]/60</f>
        <v>24.833333333333332</v>
      </c>
    </row>
    <row r="725" spans="2:24" x14ac:dyDescent="0.3">
      <c r="B725" s="156">
        <v>2874</v>
      </c>
      <c r="C725" s="157">
        <v>45168</v>
      </c>
      <c r="D725" s="156">
        <v>2</v>
      </c>
      <c r="E725" s="156">
        <v>7</v>
      </c>
      <c r="F725" s="156">
        <v>0</v>
      </c>
      <c r="G725" s="156">
        <v>44</v>
      </c>
      <c r="H725" s="156">
        <v>34</v>
      </c>
      <c r="I725" s="156">
        <v>37</v>
      </c>
      <c r="J725" s="156">
        <v>5</v>
      </c>
      <c r="K725" s="156">
        <v>31</v>
      </c>
      <c r="L725" s="156">
        <v>1</v>
      </c>
      <c r="M725" s="156">
        <v>37</v>
      </c>
      <c r="N725" s="156">
        <v>1</v>
      </c>
      <c r="O725" s="156">
        <v>18</v>
      </c>
      <c r="P725" s="153">
        <f t="shared" si="88"/>
        <v>805</v>
      </c>
      <c r="Q725" s="39">
        <f t="shared" si="89"/>
        <v>210</v>
      </c>
      <c r="R725" s="153">
        <f t="shared" si="90"/>
        <v>1015</v>
      </c>
      <c r="S725" s="153">
        <f t="shared" si="91"/>
        <v>0.28194444444444444</v>
      </c>
      <c r="T725" s="39">
        <f t="shared" si="92"/>
        <v>2023</v>
      </c>
      <c r="U725" s="39">
        <f t="shared" si="93"/>
        <v>8</v>
      </c>
      <c r="V725" s="39">
        <f t="shared" si="94"/>
        <v>3</v>
      </c>
      <c r="W725" s="39">
        <f t="shared" si="95"/>
        <v>4</v>
      </c>
      <c r="X725" s="39">
        <f>Table19[[#This Row],[Busy-ness Secs]]/60</f>
        <v>16.916666666666668</v>
      </c>
    </row>
    <row r="726" spans="2:24" x14ac:dyDescent="0.3">
      <c r="B726" s="156">
        <v>2875</v>
      </c>
      <c r="C726" s="157">
        <v>45169</v>
      </c>
      <c r="D726" s="156">
        <v>1</v>
      </c>
      <c r="E726" s="156">
        <v>7</v>
      </c>
      <c r="F726" s="156">
        <v>0</v>
      </c>
      <c r="G726" s="156">
        <v>16</v>
      </c>
      <c r="H726" s="156">
        <v>48</v>
      </c>
      <c r="I726" s="156">
        <v>61</v>
      </c>
      <c r="J726" s="156">
        <v>4</v>
      </c>
      <c r="K726" s="156">
        <v>35</v>
      </c>
      <c r="L726" s="156">
        <v>1</v>
      </c>
      <c r="M726" s="156">
        <v>36</v>
      </c>
      <c r="N726" s="156">
        <v>2</v>
      </c>
      <c r="O726" s="156">
        <v>16</v>
      </c>
      <c r="P726" s="153">
        <f t="shared" si="88"/>
        <v>875</v>
      </c>
      <c r="Q726" s="39">
        <f t="shared" si="89"/>
        <v>208</v>
      </c>
      <c r="R726" s="153">
        <f t="shared" si="90"/>
        <v>1083</v>
      </c>
      <c r="S726" s="153">
        <f t="shared" si="91"/>
        <v>0.30083333333333334</v>
      </c>
      <c r="T726" s="39">
        <f t="shared" si="92"/>
        <v>2023</v>
      </c>
      <c r="U726" s="39">
        <f t="shared" si="93"/>
        <v>8</v>
      </c>
      <c r="V726" s="39">
        <f t="shared" si="94"/>
        <v>3</v>
      </c>
      <c r="W726" s="39">
        <f t="shared" si="95"/>
        <v>5</v>
      </c>
      <c r="X726" s="39">
        <f>Table19[[#This Row],[Busy-ness Secs]]/60</f>
        <v>18.05</v>
      </c>
    </row>
    <row r="727" spans="2:24" x14ac:dyDescent="0.3">
      <c r="B727" s="156">
        <v>2876</v>
      </c>
      <c r="C727" s="157">
        <v>45169</v>
      </c>
      <c r="D727" s="156">
        <v>2</v>
      </c>
      <c r="E727" s="156">
        <v>6</v>
      </c>
      <c r="F727" s="156">
        <v>0</v>
      </c>
      <c r="G727" s="156">
        <v>36</v>
      </c>
      <c r="H727" s="156">
        <v>81</v>
      </c>
      <c r="I727" s="156">
        <v>74</v>
      </c>
      <c r="J727" s="156">
        <v>5</v>
      </c>
      <c r="K727" s="156">
        <v>34</v>
      </c>
      <c r="L727" s="156">
        <v>0</v>
      </c>
      <c r="M727" s="156">
        <v>19</v>
      </c>
      <c r="N727" s="156">
        <v>1</v>
      </c>
      <c r="O727" s="156">
        <v>26</v>
      </c>
      <c r="P727" s="153">
        <f t="shared" si="88"/>
        <v>1146</v>
      </c>
      <c r="Q727" s="39">
        <f t="shared" si="89"/>
        <v>196</v>
      </c>
      <c r="R727" s="153">
        <f t="shared" si="90"/>
        <v>1342</v>
      </c>
      <c r="S727" s="153">
        <f t="shared" si="91"/>
        <v>0.37277777777777776</v>
      </c>
      <c r="T727" s="39">
        <f t="shared" si="92"/>
        <v>2023</v>
      </c>
      <c r="U727" s="39">
        <f t="shared" si="93"/>
        <v>8</v>
      </c>
      <c r="V727" s="39">
        <f t="shared" si="94"/>
        <v>3</v>
      </c>
      <c r="W727" s="39">
        <f t="shared" si="95"/>
        <v>5</v>
      </c>
      <c r="X727" s="39">
        <f>Table19[[#This Row],[Busy-ness Secs]]/60</f>
        <v>22.366666666666667</v>
      </c>
    </row>
    <row r="728" spans="2:24" x14ac:dyDescent="0.3">
      <c r="P728" s="47"/>
    </row>
    <row r="729" spans="2:24" x14ac:dyDescent="0.3">
      <c r="P729" s="47"/>
    </row>
  </sheetData>
  <hyperlinks>
    <hyperlink ref="A3" location="'Read Me First'!A1" display="ReadMeFirst" xr:uid="{9A96ACD0-0FDA-4F70-B30E-E99EB32F78DC}"/>
  </hyperlinks>
  <pageMargins left="0.7" right="0.7" top="0.75" bottom="0.75" header="0.3" footer="0.3"/>
  <legacyDrawing r:id="rId1"/>
  <tableParts count="2">
    <tablePart r:id="rId2"/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BF10D-97A2-440B-922A-224CDF54234F}">
  <dimension ref="A1:AA65"/>
  <sheetViews>
    <sheetView topLeftCell="P1" workbookViewId="0">
      <selection activeCell="U7" sqref="U7"/>
    </sheetView>
  </sheetViews>
  <sheetFormatPr defaultRowHeight="14.4" x14ac:dyDescent="0.3"/>
  <cols>
    <col min="1" max="1" width="17.21875" bestFit="1" customWidth="1"/>
    <col min="2" max="2" width="15" bestFit="1" customWidth="1"/>
    <col min="3" max="3" width="21.88671875" bestFit="1" customWidth="1"/>
    <col min="4" max="4" width="21.109375" bestFit="1" customWidth="1"/>
    <col min="5" max="5" width="21.33203125" bestFit="1" customWidth="1"/>
    <col min="6" max="6" width="25" bestFit="1" customWidth="1"/>
    <col min="7" max="7" width="13.33203125" customWidth="1"/>
    <col min="8" max="8" width="10" customWidth="1"/>
    <col min="9" max="9" width="14.44140625" customWidth="1"/>
    <col min="10" max="10" width="21.5546875" customWidth="1"/>
    <col min="11" max="11" width="20.6640625" bestFit="1" customWidth="1"/>
    <col min="12" max="12" width="21" bestFit="1" customWidth="1"/>
    <col min="13" max="13" width="32.88671875" customWidth="1"/>
    <col min="14" max="14" width="12.33203125" customWidth="1"/>
    <col min="15" max="15" width="17.6640625" customWidth="1"/>
    <col min="16" max="16" width="15" bestFit="1" customWidth="1"/>
    <col min="17" max="17" width="21.88671875" bestFit="1" customWidth="1"/>
    <col min="18" max="18" width="21.109375" bestFit="1" customWidth="1"/>
    <col min="19" max="19" width="21.33203125" bestFit="1" customWidth="1"/>
    <col min="20" max="20" width="25" bestFit="1" customWidth="1"/>
    <col min="21" max="21" width="17.6640625" customWidth="1"/>
    <col min="22" max="22" width="12" bestFit="1" customWidth="1"/>
    <col min="23" max="23" width="15" bestFit="1" customWidth="1"/>
    <col min="24" max="24" width="21.88671875" bestFit="1" customWidth="1"/>
    <col min="25" max="25" width="21.109375" bestFit="1" customWidth="1"/>
    <col min="26" max="26" width="21.33203125" bestFit="1" customWidth="1"/>
    <col min="27" max="27" width="25" bestFit="1" customWidth="1"/>
    <col min="28" max="28" width="25.5546875" bestFit="1" customWidth="1"/>
    <col min="29" max="29" width="25.88671875" bestFit="1" customWidth="1"/>
    <col min="30" max="30" width="29.109375" bestFit="1" customWidth="1"/>
  </cols>
  <sheetData>
    <row r="1" spans="1:27" ht="18" x14ac:dyDescent="0.35">
      <c r="A1" s="64" t="s">
        <v>7543</v>
      </c>
      <c r="B1" s="65"/>
      <c r="C1" s="65"/>
      <c r="D1" s="65"/>
      <c r="E1" s="66" t="s">
        <v>56</v>
      </c>
      <c r="F1" s="65" t="s">
        <v>7314</v>
      </c>
      <c r="G1" s="65"/>
      <c r="H1" s="65"/>
      <c r="I1" s="66" t="s">
        <v>40</v>
      </c>
      <c r="J1" s="71">
        <v>45338</v>
      </c>
      <c r="K1" s="65"/>
      <c r="L1" s="66" t="s">
        <v>57</v>
      </c>
      <c r="M1" s="65" t="s">
        <v>7587</v>
      </c>
      <c r="N1" s="65"/>
      <c r="O1" s="65"/>
      <c r="P1" s="65"/>
      <c r="Q1" s="65"/>
      <c r="R1" s="65"/>
      <c r="S1" s="65"/>
      <c r="T1" s="65"/>
      <c r="U1" s="65"/>
      <c r="V1" s="65"/>
      <c r="W1" s="65"/>
      <c r="X1" s="65"/>
      <c r="Y1" s="65"/>
      <c r="Z1" s="65"/>
      <c r="AA1" s="65"/>
    </row>
    <row r="3" spans="1:27" x14ac:dyDescent="0.3">
      <c r="A3" s="31" t="s">
        <v>22</v>
      </c>
    </row>
    <row r="4" spans="1:27" x14ac:dyDescent="0.3">
      <c r="B4" s="258" t="s">
        <v>7571</v>
      </c>
      <c r="C4" s="258"/>
      <c r="D4" s="258"/>
      <c r="E4" s="258"/>
      <c r="F4" s="258"/>
      <c r="I4" s="258" t="s">
        <v>7571</v>
      </c>
      <c r="J4" s="258"/>
      <c r="K4" s="258"/>
      <c r="L4" s="258"/>
      <c r="M4" s="258"/>
      <c r="P4" s="246" t="s">
        <v>7571</v>
      </c>
      <c r="Q4" s="247"/>
      <c r="R4" s="247"/>
      <c r="S4" s="247"/>
      <c r="T4" s="248"/>
      <c r="W4" s="246" t="s">
        <v>7571</v>
      </c>
      <c r="X4" s="247"/>
      <c r="Y4" s="247"/>
      <c r="Z4" s="247"/>
      <c r="AA4" s="248"/>
    </row>
    <row r="5" spans="1:27" ht="51" customHeight="1" x14ac:dyDescent="0.3">
      <c r="B5" s="249" t="s">
        <v>7572</v>
      </c>
      <c r="C5" s="259"/>
      <c r="D5" s="259"/>
      <c r="E5" s="259"/>
      <c r="F5" s="260"/>
      <c r="I5" s="249" t="s">
        <v>7573</v>
      </c>
      <c r="J5" s="259"/>
      <c r="K5" s="259"/>
      <c r="L5" s="259"/>
      <c r="M5" s="260"/>
      <c r="P5" s="249" t="s">
        <v>7574</v>
      </c>
      <c r="Q5" s="250"/>
      <c r="R5" s="250"/>
      <c r="S5" s="250"/>
      <c r="T5" s="251"/>
      <c r="W5" s="249" t="s">
        <v>7575</v>
      </c>
      <c r="X5" s="250"/>
      <c r="Y5" s="250"/>
      <c r="Z5" s="250"/>
      <c r="AA5" s="251"/>
    </row>
    <row r="6" spans="1:27" ht="19.8" customHeight="1" x14ac:dyDescent="0.3">
      <c r="B6" s="261"/>
      <c r="C6" s="262"/>
      <c r="D6" s="262"/>
      <c r="E6" s="262"/>
      <c r="F6" s="263"/>
      <c r="I6" s="261"/>
      <c r="J6" s="262"/>
      <c r="K6" s="262"/>
      <c r="L6" s="262"/>
      <c r="M6" s="263"/>
      <c r="P6" s="252"/>
      <c r="Q6" s="253"/>
      <c r="R6" s="253"/>
      <c r="S6" s="253"/>
      <c r="T6" s="254"/>
      <c r="W6" s="252"/>
      <c r="X6" s="253"/>
      <c r="Y6" s="253"/>
      <c r="Z6" s="253"/>
      <c r="AA6" s="254"/>
    </row>
    <row r="7" spans="1:27" ht="28.05" customHeight="1" x14ac:dyDescent="0.3">
      <c r="B7" s="261"/>
      <c r="C7" s="262"/>
      <c r="D7" s="262"/>
      <c r="E7" s="262"/>
      <c r="F7" s="263"/>
      <c r="I7" s="261"/>
      <c r="J7" s="262"/>
      <c r="K7" s="262"/>
      <c r="L7" s="262"/>
      <c r="M7" s="263"/>
      <c r="P7" s="252"/>
      <c r="Q7" s="253"/>
      <c r="R7" s="253"/>
      <c r="S7" s="253"/>
      <c r="T7" s="254"/>
      <c r="W7" s="252"/>
      <c r="X7" s="253"/>
      <c r="Y7" s="253"/>
      <c r="Z7" s="253"/>
      <c r="AA7" s="254"/>
    </row>
    <row r="8" spans="1:27" ht="28.05" customHeight="1" x14ac:dyDescent="0.3">
      <c r="B8" s="261"/>
      <c r="C8" s="262"/>
      <c r="D8" s="262"/>
      <c r="E8" s="262"/>
      <c r="F8" s="263"/>
      <c r="I8" s="261"/>
      <c r="J8" s="262"/>
      <c r="K8" s="262"/>
      <c r="L8" s="262"/>
      <c r="M8" s="263"/>
      <c r="P8" s="252"/>
      <c r="Q8" s="253"/>
      <c r="R8" s="253"/>
      <c r="S8" s="253"/>
      <c r="T8" s="254"/>
      <c r="W8" s="252"/>
      <c r="X8" s="253"/>
      <c r="Y8" s="253"/>
      <c r="Z8" s="253"/>
      <c r="AA8" s="254"/>
    </row>
    <row r="9" spans="1:27" ht="28.05" customHeight="1" x14ac:dyDescent="0.3">
      <c r="B9" s="261"/>
      <c r="C9" s="262"/>
      <c r="D9" s="262"/>
      <c r="E9" s="262"/>
      <c r="F9" s="263"/>
      <c r="I9" s="261"/>
      <c r="J9" s="262"/>
      <c r="K9" s="262"/>
      <c r="L9" s="262"/>
      <c r="M9" s="263"/>
      <c r="P9" s="252"/>
      <c r="Q9" s="253"/>
      <c r="R9" s="253"/>
      <c r="S9" s="253"/>
      <c r="T9" s="254"/>
      <c r="W9" s="252"/>
      <c r="X9" s="253"/>
      <c r="Y9" s="253"/>
      <c r="Z9" s="253"/>
      <c r="AA9" s="254"/>
    </row>
    <row r="10" spans="1:27" ht="28.05" customHeight="1" x14ac:dyDescent="0.3">
      <c r="B10" s="261"/>
      <c r="C10" s="262"/>
      <c r="D10" s="262"/>
      <c r="E10" s="262"/>
      <c r="F10" s="263"/>
      <c r="I10" s="261"/>
      <c r="J10" s="262"/>
      <c r="K10" s="262"/>
      <c r="L10" s="262"/>
      <c r="M10" s="263"/>
      <c r="P10" s="252"/>
      <c r="Q10" s="253"/>
      <c r="R10" s="253"/>
      <c r="S10" s="253"/>
      <c r="T10" s="254"/>
      <c r="W10" s="252"/>
      <c r="X10" s="253"/>
      <c r="Y10" s="253"/>
      <c r="Z10" s="253"/>
      <c r="AA10" s="254"/>
    </row>
    <row r="11" spans="1:27" ht="22.8" customHeight="1" x14ac:dyDescent="0.3">
      <c r="B11" s="261"/>
      <c r="C11" s="262"/>
      <c r="D11" s="262"/>
      <c r="E11" s="262"/>
      <c r="F11" s="263"/>
      <c r="I11" s="261"/>
      <c r="J11" s="262"/>
      <c r="K11" s="262"/>
      <c r="L11" s="262"/>
      <c r="M11" s="263"/>
      <c r="P11" s="252"/>
      <c r="Q11" s="253"/>
      <c r="R11" s="253"/>
      <c r="S11" s="253"/>
      <c r="T11" s="254"/>
      <c r="W11" s="252"/>
      <c r="X11" s="253"/>
      <c r="Y11" s="253"/>
      <c r="Z11" s="253"/>
      <c r="AA11" s="254"/>
    </row>
    <row r="12" spans="1:27" ht="28.05" customHeight="1" x14ac:dyDescent="0.3">
      <c r="B12" s="264"/>
      <c r="C12" s="265"/>
      <c r="D12" s="265"/>
      <c r="E12" s="265"/>
      <c r="F12" s="266"/>
      <c r="I12" s="264"/>
      <c r="J12" s="265"/>
      <c r="K12" s="265"/>
      <c r="L12" s="265"/>
      <c r="M12" s="266"/>
      <c r="P12" s="255"/>
      <c r="Q12" s="256"/>
      <c r="R12" s="256"/>
      <c r="S12" s="256"/>
      <c r="T12" s="257"/>
      <c r="W12" s="255"/>
      <c r="X12" s="256"/>
      <c r="Y12" s="256"/>
      <c r="Z12" s="256"/>
      <c r="AA12" s="257"/>
    </row>
    <row r="13" spans="1:27" ht="22.8" customHeight="1" x14ac:dyDescent="0.3">
      <c r="B13" s="229"/>
      <c r="C13" s="229"/>
      <c r="D13" s="229"/>
      <c r="E13" s="229"/>
      <c r="F13" s="229"/>
    </row>
    <row r="14" spans="1:27" x14ac:dyDescent="0.3">
      <c r="B14" s="191" t="s">
        <v>7532</v>
      </c>
      <c r="C14" s="192">
        <v>2</v>
      </c>
      <c r="I14" s="191" t="s">
        <v>7532</v>
      </c>
      <c r="J14" t="s">
        <v>7541</v>
      </c>
      <c r="P14" s="191" t="s">
        <v>7532</v>
      </c>
      <c r="Q14" s="192">
        <v>5</v>
      </c>
      <c r="W14" s="191" t="s">
        <v>7532</v>
      </c>
      <c r="X14" s="192">
        <v>6</v>
      </c>
    </row>
    <row r="16" spans="1:27" x14ac:dyDescent="0.3">
      <c r="B16" s="191" t="s">
        <v>7576</v>
      </c>
      <c r="C16" t="s">
        <v>7537</v>
      </c>
      <c r="D16" t="s">
        <v>7538</v>
      </c>
      <c r="E16" t="s">
        <v>7539</v>
      </c>
      <c r="F16" t="s">
        <v>7540</v>
      </c>
      <c r="I16" s="191" t="s">
        <v>7576</v>
      </c>
      <c r="J16" t="s">
        <v>7537</v>
      </c>
      <c r="K16" t="s">
        <v>7538</v>
      </c>
      <c r="L16" t="s">
        <v>7539</v>
      </c>
      <c r="M16" t="s">
        <v>7540</v>
      </c>
      <c r="P16" s="191" t="s">
        <v>7576</v>
      </c>
      <c r="Q16" t="s">
        <v>7537</v>
      </c>
      <c r="R16" t="s">
        <v>7538</v>
      </c>
      <c r="S16" t="s">
        <v>7539</v>
      </c>
      <c r="T16" t="s">
        <v>7540</v>
      </c>
      <c r="W16" s="191" t="s">
        <v>7576</v>
      </c>
      <c r="X16" t="s">
        <v>7537</v>
      </c>
      <c r="Y16" t="s">
        <v>7538</v>
      </c>
      <c r="Z16" t="s">
        <v>7539</v>
      </c>
      <c r="AA16" t="s">
        <v>7540</v>
      </c>
    </row>
    <row r="17" spans="2:27" x14ac:dyDescent="0.3">
      <c r="B17" s="192">
        <v>2022</v>
      </c>
      <c r="C17">
        <v>60</v>
      </c>
      <c r="D17">
        <v>0</v>
      </c>
      <c r="E17">
        <v>1146</v>
      </c>
      <c r="F17">
        <v>450.6</v>
      </c>
      <c r="I17" s="192">
        <v>2022</v>
      </c>
      <c r="J17">
        <v>122</v>
      </c>
      <c r="K17">
        <v>0</v>
      </c>
      <c r="L17">
        <v>1161</v>
      </c>
      <c r="M17">
        <v>427.31147540983608</v>
      </c>
      <c r="P17" s="192">
        <v>2022</v>
      </c>
      <c r="Q17">
        <v>62</v>
      </c>
      <c r="R17">
        <v>0</v>
      </c>
      <c r="S17">
        <v>1266</v>
      </c>
      <c r="T17">
        <v>472.48387096774195</v>
      </c>
      <c r="W17" s="192">
        <v>2022</v>
      </c>
      <c r="X17">
        <v>62</v>
      </c>
      <c r="Y17">
        <v>0</v>
      </c>
      <c r="Z17">
        <v>1264</v>
      </c>
      <c r="AA17">
        <v>484.56451612903226</v>
      </c>
    </row>
    <row r="18" spans="2:27" x14ac:dyDescent="0.3">
      <c r="B18" s="193">
        <v>6</v>
      </c>
      <c r="C18">
        <v>8</v>
      </c>
      <c r="D18">
        <v>0</v>
      </c>
      <c r="E18">
        <v>0</v>
      </c>
      <c r="F18">
        <v>0</v>
      </c>
      <c r="I18" s="193">
        <v>6</v>
      </c>
      <c r="J18">
        <v>18</v>
      </c>
      <c r="K18">
        <v>0</v>
      </c>
      <c r="L18">
        <v>0</v>
      </c>
      <c r="M18">
        <v>0</v>
      </c>
      <c r="P18" s="193">
        <v>6</v>
      </c>
      <c r="Q18">
        <v>10</v>
      </c>
      <c r="R18">
        <v>0</v>
      </c>
      <c r="S18">
        <v>0</v>
      </c>
      <c r="T18">
        <v>0</v>
      </c>
      <c r="W18" s="193">
        <v>6</v>
      </c>
      <c r="X18">
        <v>8</v>
      </c>
      <c r="Y18">
        <v>0</v>
      </c>
      <c r="Z18">
        <v>0</v>
      </c>
      <c r="AA18">
        <v>0</v>
      </c>
    </row>
    <row r="19" spans="2:27" x14ac:dyDescent="0.3">
      <c r="B19" s="193">
        <v>7</v>
      </c>
      <c r="C19">
        <v>8</v>
      </c>
      <c r="D19">
        <v>0</v>
      </c>
      <c r="E19">
        <v>221</v>
      </c>
      <c r="F19">
        <v>121.125</v>
      </c>
      <c r="I19" s="193">
        <v>7</v>
      </c>
      <c r="J19">
        <v>16</v>
      </c>
      <c r="K19">
        <v>0</v>
      </c>
      <c r="L19">
        <v>300</v>
      </c>
      <c r="M19">
        <v>122.875</v>
      </c>
      <c r="P19" s="193">
        <v>7</v>
      </c>
      <c r="Q19">
        <v>8</v>
      </c>
      <c r="R19">
        <v>0</v>
      </c>
      <c r="S19">
        <v>291</v>
      </c>
      <c r="T19">
        <v>141.375</v>
      </c>
      <c r="W19" s="193">
        <v>7</v>
      </c>
      <c r="X19">
        <v>10</v>
      </c>
      <c r="Y19">
        <v>0</v>
      </c>
      <c r="Z19">
        <v>460</v>
      </c>
      <c r="AA19">
        <v>133.69999999999999</v>
      </c>
    </row>
    <row r="20" spans="2:27" x14ac:dyDescent="0.3">
      <c r="B20" s="193">
        <v>8</v>
      </c>
      <c r="C20">
        <v>10</v>
      </c>
      <c r="D20">
        <v>0</v>
      </c>
      <c r="E20">
        <v>430</v>
      </c>
      <c r="F20">
        <v>221.2</v>
      </c>
      <c r="I20" s="193">
        <v>8</v>
      </c>
      <c r="J20">
        <v>20</v>
      </c>
      <c r="K20">
        <v>0</v>
      </c>
      <c r="L20">
        <v>482</v>
      </c>
      <c r="M20">
        <v>162.35</v>
      </c>
      <c r="P20" s="193">
        <v>8</v>
      </c>
      <c r="Q20">
        <v>8</v>
      </c>
      <c r="R20">
        <v>0</v>
      </c>
      <c r="S20">
        <v>436</v>
      </c>
      <c r="T20">
        <v>273</v>
      </c>
      <c r="W20" s="193">
        <v>8</v>
      </c>
      <c r="X20">
        <v>8</v>
      </c>
      <c r="Y20">
        <v>165</v>
      </c>
      <c r="Z20">
        <v>436</v>
      </c>
      <c r="AA20">
        <v>248.875</v>
      </c>
    </row>
    <row r="21" spans="2:27" x14ac:dyDescent="0.3">
      <c r="B21" s="193">
        <v>9</v>
      </c>
      <c r="C21">
        <v>8</v>
      </c>
      <c r="D21">
        <v>624</v>
      </c>
      <c r="E21">
        <v>1047</v>
      </c>
      <c r="F21">
        <v>851.5</v>
      </c>
      <c r="I21" s="193">
        <v>9</v>
      </c>
      <c r="J21">
        <v>16</v>
      </c>
      <c r="K21">
        <v>465</v>
      </c>
      <c r="L21">
        <v>1161</v>
      </c>
      <c r="M21">
        <v>774.6875</v>
      </c>
      <c r="P21" s="193">
        <v>9</v>
      </c>
      <c r="Q21">
        <v>10</v>
      </c>
      <c r="R21">
        <v>593</v>
      </c>
      <c r="S21">
        <v>1186</v>
      </c>
      <c r="T21">
        <v>768.9</v>
      </c>
      <c r="W21" s="193">
        <v>9</v>
      </c>
      <c r="X21">
        <v>10</v>
      </c>
      <c r="Y21">
        <v>557</v>
      </c>
      <c r="Z21">
        <v>1264</v>
      </c>
      <c r="AA21">
        <v>797.4</v>
      </c>
    </row>
    <row r="22" spans="2:27" x14ac:dyDescent="0.3">
      <c r="B22" s="193">
        <v>10</v>
      </c>
      <c r="C22">
        <v>10</v>
      </c>
      <c r="D22">
        <v>374</v>
      </c>
      <c r="E22">
        <v>1146</v>
      </c>
      <c r="F22">
        <v>772.2</v>
      </c>
      <c r="I22" s="193">
        <v>10</v>
      </c>
      <c r="J22">
        <v>16</v>
      </c>
      <c r="K22">
        <v>437</v>
      </c>
      <c r="L22">
        <v>1100</v>
      </c>
      <c r="M22">
        <v>773</v>
      </c>
      <c r="P22" s="193">
        <v>10</v>
      </c>
      <c r="Q22">
        <v>8</v>
      </c>
      <c r="R22">
        <v>484</v>
      </c>
      <c r="S22">
        <v>1266</v>
      </c>
      <c r="T22">
        <v>875.5</v>
      </c>
      <c r="W22" s="193">
        <v>10</v>
      </c>
      <c r="X22">
        <v>8</v>
      </c>
      <c r="Y22">
        <v>714</v>
      </c>
      <c r="Z22">
        <v>1244</v>
      </c>
      <c r="AA22">
        <v>948.5</v>
      </c>
    </row>
    <row r="23" spans="2:27" x14ac:dyDescent="0.3">
      <c r="B23" s="193">
        <v>11</v>
      </c>
      <c r="C23">
        <v>8</v>
      </c>
      <c r="D23">
        <v>204</v>
      </c>
      <c r="E23">
        <v>1033</v>
      </c>
      <c r="F23">
        <v>589.625</v>
      </c>
      <c r="I23" s="193">
        <v>11</v>
      </c>
      <c r="J23">
        <v>20</v>
      </c>
      <c r="K23">
        <v>322</v>
      </c>
      <c r="L23">
        <v>874</v>
      </c>
      <c r="M23">
        <v>565.79999999999995</v>
      </c>
      <c r="P23" s="193">
        <v>11</v>
      </c>
      <c r="Q23">
        <v>8</v>
      </c>
      <c r="R23">
        <v>336</v>
      </c>
      <c r="S23">
        <v>833</v>
      </c>
      <c r="T23">
        <v>610</v>
      </c>
      <c r="W23" s="193">
        <v>11</v>
      </c>
      <c r="X23">
        <v>8</v>
      </c>
      <c r="Y23">
        <v>376</v>
      </c>
      <c r="Z23">
        <v>758</v>
      </c>
      <c r="AA23">
        <v>585.625</v>
      </c>
    </row>
    <row r="24" spans="2:27" x14ac:dyDescent="0.3">
      <c r="B24" s="193">
        <v>12</v>
      </c>
      <c r="C24">
        <v>8</v>
      </c>
      <c r="D24">
        <v>350</v>
      </c>
      <c r="E24">
        <v>882</v>
      </c>
      <c r="F24">
        <v>575.5</v>
      </c>
      <c r="I24" s="193">
        <v>12</v>
      </c>
      <c r="J24">
        <v>16</v>
      </c>
      <c r="K24">
        <v>401</v>
      </c>
      <c r="L24">
        <v>1018</v>
      </c>
      <c r="M24">
        <v>677.5</v>
      </c>
      <c r="P24" s="193">
        <v>12</v>
      </c>
      <c r="Q24">
        <v>10</v>
      </c>
      <c r="R24">
        <v>300</v>
      </c>
      <c r="S24">
        <v>1018</v>
      </c>
      <c r="T24">
        <v>640.6</v>
      </c>
      <c r="W24" s="193">
        <v>12</v>
      </c>
      <c r="X24">
        <v>10</v>
      </c>
      <c r="Y24">
        <v>394</v>
      </c>
      <c r="Z24">
        <v>886</v>
      </c>
      <c r="AA24">
        <v>646.79999999999995</v>
      </c>
    </row>
    <row r="25" spans="2:27" x14ac:dyDescent="0.3">
      <c r="B25" s="192">
        <v>2023</v>
      </c>
      <c r="C25">
        <v>70</v>
      </c>
      <c r="D25">
        <v>299</v>
      </c>
      <c r="E25">
        <v>1845</v>
      </c>
      <c r="F25">
        <v>985.55714285714282</v>
      </c>
      <c r="I25" s="192">
        <v>2023</v>
      </c>
      <c r="J25">
        <v>140</v>
      </c>
      <c r="K25">
        <v>349</v>
      </c>
      <c r="L25">
        <v>1868</v>
      </c>
      <c r="M25">
        <v>1007.7857142857143</v>
      </c>
      <c r="P25" s="192">
        <v>2023</v>
      </c>
      <c r="Q25">
        <v>70</v>
      </c>
      <c r="R25">
        <v>338</v>
      </c>
      <c r="S25">
        <v>1690</v>
      </c>
      <c r="T25">
        <v>1009.5857142857143</v>
      </c>
      <c r="W25" s="192">
        <v>2023</v>
      </c>
      <c r="X25">
        <v>68</v>
      </c>
      <c r="Y25">
        <v>412</v>
      </c>
      <c r="Z25">
        <v>1769</v>
      </c>
      <c r="AA25">
        <v>1014.0147058823529</v>
      </c>
    </row>
    <row r="26" spans="2:27" x14ac:dyDescent="0.3">
      <c r="B26" s="193">
        <v>1</v>
      </c>
      <c r="C26">
        <v>10</v>
      </c>
      <c r="D26">
        <v>299</v>
      </c>
      <c r="E26">
        <v>1015</v>
      </c>
      <c r="F26">
        <v>733.6</v>
      </c>
      <c r="I26" s="193">
        <v>1</v>
      </c>
      <c r="J26">
        <v>18</v>
      </c>
      <c r="K26">
        <v>349</v>
      </c>
      <c r="L26">
        <v>1113</v>
      </c>
      <c r="M26">
        <v>649.66666666666663</v>
      </c>
      <c r="P26" s="193">
        <v>1</v>
      </c>
      <c r="Q26">
        <v>8</v>
      </c>
      <c r="R26">
        <v>338</v>
      </c>
      <c r="S26">
        <v>763</v>
      </c>
      <c r="T26">
        <v>602.75</v>
      </c>
      <c r="W26" s="193">
        <v>1</v>
      </c>
      <c r="X26">
        <v>8</v>
      </c>
      <c r="Y26">
        <v>412</v>
      </c>
      <c r="Z26">
        <v>921</v>
      </c>
      <c r="AA26">
        <v>634.5</v>
      </c>
    </row>
    <row r="27" spans="2:27" x14ac:dyDescent="0.3">
      <c r="B27" s="193">
        <v>2</v>
      </c>
      <c r="C27">
        <v>8</v>
      </c>
      <c r="D27">
        <v>872</v>
      </c>
      <c r="E27">
        <v>1519</v>
      </c>
      <c r="F27">
        <v>1130.375</v>
      </c>
      <c r="I27" s="193">
        <v>2</v>
      </c>
      <c r="J27">
        <v>16</v>
      </c>
      <c r="K27">
        <v>730</v>
      </c>
      <c r="L27">
        <v>1351</v>
      </c>
      <c r="M27">
        <v>1026.625</v>
      </c>
      <c r="P27" s="193">
        <v>2</v>
      </c>
      <c r="Q27">
        <v>8</v>
      </c>
      <c r="R27">
        <v>979</v>
      </c>
      <c r="S27">
        <v>1493</v>
      </c>
      <c r="T27">
        <v>1185.375</v>
      </c>
      <c r="W27" s="193">
        <v>2</v>
      </c>
      <c r="X27">
        <v>8</v>
      </c>
      <c r="Y27">
        <v>852</v>
      </c>
      <c r="Z27">
        <v>1392</v>
      </c>
      <c r="AA27">
        <v>1107.25</v>
      </c>
    </row>
    <row r="28" spans="2:27" x14ac:dyDescent="0.3">
      <c r="B28" s="193">
        <v>3</v>
      </c>
      <c r="C28">
        <v>8</v>
      </c>
      <c r="D28">
        <v>672</v>
      </c>
      <c r="E28">
        <v>1499</v>
      </c>
      <c r="F28">
        <v>1110.125</v>
      </c>
      <c r="I28" s="193">
        <v>3</v>
      </c>
      <c r="J28">
        <v>18</v>
      </c>
      <c r="K28">
        <v>707</v>
      </c>
      <c r="L28">
        <v>1402</v>
      </c>
      <c r="M28">
        <v>1049.7222222222222</v>
      </c>
      <c r="P28" s="193">
        <v>3</v>
      </c>
      <c r="Q28">
        <v>10</v>
      </c>
      <c r="R28">
        <v>638</v>
      </c>
      <c r="S28">
        <v>1690</v>
      </c>
      <c r="T28">
        <v>1088.0999999999999</v>
      </c>
      <c r="W28" s="193">
        <v>3</v>
      </c>
      <c r="X28">
        <v>10</v>
      </c>
      <c r="Y28">
        <v>687</v>
      </c>
      <c r="Z28">
        <v>1769</v>
      </c>
      <c r="AA28">
        <v>1065.3</v>
      </c>
    </row>
    <row r="29" spans="2:27" x14ac:dyDescent="0.3">
      <c r="B29" s="193">
        <v>4</v>
      </c>
      <c r="C29">
        <v>8</v>
      </c>
      <c r="D29">
        <v>621</v>
      </c>
      <c r="E29">
        <v>1216</v>
      </c>
      <c r="F29">
        <v>868.625</v>
      </c>
      <c r="I29" s="193">
        <v>4</v>
      </c>
      <c r="J29">
        <v>16</v>
      </c>
      <c r="K29">
        <v>729</v>
      </c>
      <c r="L29">
        <v>1368</v>
      </c>
      <c r="M29">
        <v>1043.1875</v>
      </c>
      <c r="P29" s="193">
        <v>4</v>
      </c>
      <c r="Q29">
        <v>8</v>
      </c>
      <c r="R29">
        <v>626</v>
      </c>
      <c r="S29">
        <v>1225</v>
      </c>
      <c r="T29">
        <v>880.625</v>
      </c>
      <c r="W29" s="193">
        <v>4</v>
      </c>
      <c r="X29">
        <v>8</v>
      </c>
      <c r="Y29">
        <v>631</v>
      </c>
      <c r="Z29">
        <v>1105</v>
      </c>
      <c r="AA29">
        <v>978.125</v>
      </c>
    </row>
    <row r="30" spans="2:27" x14ac:dyDescent="0.3">
      <c r="B30" s="193">
        <v>5</v>
      </c>
      <c r="C30">
        <v>10</v>
      </c>
      <c r="D30">
        <v>631</v>
      </c>
      <c r="E30">
        <v>1076</v>
      </c>
      <c r="F30">
        <v>874.5</v>
      </c>
      <c r="I30" s="193">
        <v>5</v>
      </c>
      <c r="J30">
        <v>20</v>
      </c>
      <c r="K30">
        <v>617</v>
      </c>
      <c r="L30">
        <v>1362</v>
      </c>
      <c r="M30">
        <v>910.8</v>
      </c>
      <c r="P30" s="193">
        <v>5</v>
      </c>
      <c r="Q30">
        <v>8</v>
      </c>
      <c r="R30">
        <v>686</v>
      </c>
      <c r="S30">
        <v>1295</v>
      </c>
      <c r="T30">
        <v>871.5</v>
      </c>
      <c r="W30" s="193">
        <v>5</v>
      </c>
      <c r="X30">
        <v>8</v>
      </c>
      <c r="Y30">
        <v>617</v>
      </c>
      <c r="Z30">
        <v>1148</v>
      </c>
      <c r="AA30">
        <v>869.5</v>
      </c>
    </row>
    <row r="31" spans="2:27" x14ac:dyDescent="0.3">
      <c r="B31" s="193">
        <v>6</v>
      </c>
      <c r="C31">
        <v>8</v>
      </c>
      <c r="D31">
        <v>731</v>
      </c>
      <c r="E31">
        <v>1182</v>
      </c>
      <c r="F31">
        <v>939.375</v>
      </c>
      <c r="I31" s="193">
        <v>6</v>
      </c>
      <c r="J31">
        <v>16</v>
      </c>
      <c r="K31">
        <v>679</v>
      </c>
      <c r="L31">
        <v>1232</v>
      </c>
      <c r="M31">
        <v>991.6875</v>
      </c>
      <c r="P31" s="193">
        <v>6</v>
      </c>
      <c r="Q31">
        <v>10</v>
      </c>
      <c r="R31">
        <v>639</v>
      </c>
      <c r="S31">
        <v>1579</v>
      </c>
      <c r="T31">
        <v>998.5</v>
      </c>
      <c r="W31" s="193">
        <v>6</v>
      </c>
      <c r="X31">
        <v>10</v>
      </c>
      <c r="Y31">
        <v>645</v>
      </c>
      <c r="Z31">
        <v>1356</v>
      </c>
      <c r="AA31">
        <v>960.2</v>
      </c>
    </row>
    <row r="32" spans="2:27" x14ac:dyDescent="0.3">
      <c r="B32" s="193">
        <v>7</v>
      </c>
      <c r="C32">
        <v>10</v>
      </c>
      <c r="D32">
        <v>612</v>
      </c>
      <c r="E32">
        <v>1286</v>
      </c>
      <c r="F32">
        <v>977.6</v>
      </c>
      <c r="I32" s="193">
        <v>7</v>
      </c>
      <c r="J32">
        <v>16</v>
      </c>
      <c r="K32">
        <v>689</v>
      </c>
      <c r="L32">
        <v>1273</v>
      </c>
      <c r="M32">
        <v>1042</v>
      </c>
      <c r="P32" s="193">
        <v>7</v>
      </c>
      <c r="Q32">
        <v>8</v>
      </c>
      <c r="R32">
        <v>503</v>
      </c>
      <c r="S32">
        <v>1393</v>
      </c>
      <c r="T32">
        <v>1088.125</v>
      </c>
      <c r="W32" s="193">
        <v>7</v>
      </c>
      <c r="X32">
        <v>8</v>
      </c>
      <c r="Y32">
        <v>674</v>
      </c>
      <c r="Z32">
        <v>1425</v>
      </c>
      <c r="AA32">
        <v>1046.5</v>
      </c>
    </row>
    <row r="33" spans="2:27" x14ac:dyDescent="0.3">
      <c r="B33" s="193">
        <v>8</v>
      </c>
      <c r="C33">
        <v>8</v>
      </c>
      <c r="D33">
        <v>998</v>
      </c>
      <c r="E33">
        <v>1845</v>
      </c>
      <c r="F33">
        <v>1343</v>
      </c>
      <c r="I33" s="193">
        <v>8</v>
      </c>
      <c r="J33">
        <v>20</v>
      </c>
      <c r="K33">
        <v>1002</v>
      </c>
      <c r="L33">
        <v>1868</v>
      </c>
      <c r="M33">
        <v>1331.45</v>
      </c>
      <c r="P33" s="193">
        <v>8</v>
      </c>
      <c r="Q33">
        <v>10</v>
      </c>
      <c r="R33">
        <v>937</v>
      </c>
      <c r="S33">
        <v>1670</v>
      </c>
      <c r="T33">
        <v>1277.8</v>
      </c>
      <c r="W33" s="193">
        <v>8</v>
      </c>
      <c r="X33">
        <v>8</v>
      </c>
      <c r="Y33">
        <v>1242</v>
      </c>
      <c r="Z33">
        <v>1640</v>
      </c>
      <c r="AA33">
        <v>1451.375</v>
      </c>
    </row>
    <row r="34" spans="2:27" x14ac:dyDescent="0.3">
      <c r="B34" s="192" t="s">
        <v>7536</v>
      </c>
      <c r="C34">
        <v>130</v>
      </c>
      <c r="D34">
        <v>0</v>
      </c>
      <c r="E34">
        <v>1845</v>
      </c>
      <c r="F34">
        <v>738.65384615384619</v>
      </c>
      <c r="I34" s="192" t="s">
        <v>7536</v>
      </c>
      <c r="J34">
        <v>262</v>
      </c>
      <c r="K34">
        <v>0</v>
      </c>
      <c r="L34">
        <v>1868</v>
      </c>
      <c r="M34">
        <v>737.48854961832058</v>
      </c>
      <c r="P34" s="192" t="s">
        <v>7536</v>
      </c>
      <c r="Q34">
        <v>132</v>
      </c>
      <c r="R34">
        <v>0</v>
      </c>
      <c r="S34">
        <v>1690</v>
      </c>
      <c r="T34">
        <v>757.31060606060601</v>
      </c>
      <c r="W34" s="192" t="s">
        <v>7536</v>
      </c>
      <c r="X34">
        <v>130</v>
      </c>
      <c r="Y34">
        <v>0</v>
      </c>
      <c r="Z34">
        <v>1769</v>
      </c>
      <c r="AA34">
        <v>761.50769230769231</v>
      </c>
    </row>
    <row r="58" spans="3:10" ht="15.6" x14ac:dyDescent="0.3">
      <c r="C58" s="196" t="s">
        <v>7557</v>
      </c>
    </row>
    <row r="59" spans="3:10" ht="15.6" x14ac:dyDescent="0.3">
      <c r="C59" s="197"/>
    </row>
    <row r="60" spans="3:10" x14ac:dyDescent="0.3">
      <c r="C60" s="230" t="s">
        <v>10</v>
      </c>
      <c r="D60" s="267" t="s">
        <v>58</v>
      </c>
      <c r="E60" s="268"/>
      <c r="F60" s="268"/>
      <c r="G60" s="268"/>
      <c r="H60" s="268"/>
      <c r="I60" s="268"/>
      <c r="J60" s="269"/>
    </row>
    <row r="61" spans="3:10" ht="14.4" customHeight="1" x14ac:dyDescent="0.3">
      <c r="C61" s="198">
        <v>1</v>
      </c>
      <c r="D61" s="243" t="s">
        <v>7558</v>
      </c>
      <c r="E61" s="244"/>
      <c r="F61" s="244"/>
      <c r="G61" s="244"/>
      <c r="H61" s="244"/>
      <c r="I61" s="244"/>
      <c r="J61" s="245"/>
    </row>
    <row r="62" spans="3:10" ht="14.4" customHeight="1" x14ac:dyDescent="0.3">
      <c r="C62" s="198">
        <v>2</v>
      </c>
      <c r="D62" s="243" t="s">
        <v>7559</v>
      </c>
      <c r="E62" s="244"/>
      <c r="F62" s="244"/>
      <c r="G62" s="244"/>
      <c r="H62" s="244"/>
      <c r="I62" s="244"/>
      <c r="J62" s="245"/>
    </row>
    <row r="63" spans="3:10" ht="14.4" customHeight="1" x14ac:dyDescent="0.3">
      <c r="C63" s="198">
        <v>3</v>
      </c>
      <c r="D63" s="243" t="s">
        <v>7560</v>
      </c>
      <c r="E63" s="244"/>
      <c r="F63" s="244"/>
      <c r="G63" s="244"/>
      <c r="H63" s="244"/>
      <c r="I63" s="244"/>
      <c r="J63" s="245"/>
    </row>
    <row r="64" spans="3:10" ht="14.4" customHeight="1" x14ac:dyDescent="0.3">
      <c r="C64" s="198">
        <v>2</v>
      </c>
      <c r="D64" s="243" t="s">
        <v>7577</v>
      </c>
      <c r="E64" s="244"/>
      <c r="F64" s="244"/>
      <c r="G64" s="244"/>
      <c r="H64" s="244"/>
      <c r="I64" s="244"/>
      <c r="J64" s="245"/>
    </row>
    <row r="65" spans="3:10" ht="17.399999999999999" customHeight="1" x14ac:dyDescent="0.3">
      <c r="C65" s="198">
        <v>3</v>
      </c>
      <c r="D65" s="243" t="s">
        <v>7577</v>
      </c>
      <c r="E65" s="244"/>
      <c r="F65" s="244"/>
      <c r="G65" s="244"/>
      <c r="H65" s="244"/>
      <c r="I65" s="244"/>
      <c r="J65" s="245"/>
    </row>
  </sheetData>
  <mergeCells count="14">
    <mergeCell ref="D64:J64"/>
    <mergeCell ref="D65:J65"/>
    <mergeCell ref="W4:AA4"/>
    <mergeCell ref="W5:AA12"/>
    <mergeCell ref="B4:F4"/>
    <mergeCell ref="I4:M4"/>
    <mergeCell ref="I5:M12"/>
    <mergeCell ref="P4:T4"/>
    <mergeCell ref="P5:T12"/>
    <mergeCell ref="D61:J61"/>
    <mergeCell ref="D62:J62"/>
    <mergeCell ref="D63:J63"/>
    <mergeCell ref="D60:J60"/>
    <mergeCell ref="B5:F12"/>
  </mergeCells>
  <hyperlinks>
    <hyperlink ref="A3" location="'Read Me First'!A1" display="ReadMeFirst" xr:uid="{87B0A4D9-BA17-440E-9B20-CB8087D522CF}"/>
  </hyperlinks>
  <pageMargins left="0.7" right="0.7" top="0.75" bottom="0.75" header="0.3" footer="0.3"/>
  <drawing r:id="rId5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Read Me First</vt:lpstr>
      <vt:lpstr>Deliverables</vt:lpstr>
      <vt:lpstr>DS Inspection</vt:lpstr>
      <vt:lpstr>TO-Calls-Ords</vt:lpstr>
      <vt:lpstr>TO-Calls-Sprts</vt:lpstr>
      <vt:lpstr>Customers</vt:lpstr>
      <vt:lpstr>AreaCodes</vt:lpstr>
      <vt:lpstr>ProvStates</vt:lpstr>
      <vt:lpstr>Others Data</vt:lpstr>
      <vt:lpstr>Modes</vt:lpstr>
      <vt:lpstr>Expert DM</vt:lpstr>
      <vt:lpstr>Agent Busy PTs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Rekha Devendra</dc:creator>
  <cp:lastModifiedBy>Rekha Devendra</cp:lastModifiedBy>
  <dcterms:created xsi:type="dcterms:W3CDTF">2024-02-17T02:28:24Z</dcterms:created>
  <dcterms:modified xsi:type="dcterms:W3CDTF">2024-11-14T02:07:51Z</dcterms:modified>
</cp:coreProperties>
</file>